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INDYA DAS\OneDrive\Desktop\Tranity\Bank Loan Case Study\New folder\"/>
    </mc:Choice>
  </mc:AlternateContent>
  <bookViews>
    <workbookView xWindow="0" yWindow="0" windowWidth="23040" windowHeight="9072" activeTab="3"/>
  </bookViews>
  <sheets>
    <sheet name="merged_data" sheetId="1" r:id="rId1"/>
    <sheet name="OUTLIERS FOR CHILDREN" sheetId="2" r:id="rId2"/>
    <sheet name="OUTLIERS FOR AMT_INCOME_TOTAL" sheetId="3" r:id="rId3"/>
    <sheet name="Sheet3" sheetId="4" r:id="rId4"/>
  </sheets>
  <calcPr calcId="0"/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2" i="4"/>
  <c r="G12" i="2"/>
  <c r="G11" i="2"/>
  <c r="G10" i="2"/>
  <c r="G9" i="2"/>
  <c r="G8" i="2"/>
  <c r="G7" i="2"/>
  <c r="G6" i="2"/>
  <c r="G5" i="2"/>
  <c r="I10" i="3"/>
  <c r="I9" i="3"/>
  <c r="I8" i="3"/>
  <c r="I6" i="3"/>
  <c r="I5" i="3"/>
  <c r="I4" i="3"/>
  <c r="F3" i="3"/>
  <c r="F10" i="3"/>
  <c r="F9" i="3"/>
  <c r="F8" i="3"/>
  <c r="F7" i="3"/>
  <c r="F6" i="3"/>
  <c r="F5" i="3"/>
  <c r="F4" i="3"/>
</calcChain>
</file>

<file path=xl/sharedStrings.xml><?xml version="1.0" encoding="utf-8"?>
<sst xmlns="http://schemas.openxmlformats.org/spreadsheetml/2006/main" count="174644" uniqueCount="270">
  <si>
    <t>SK_ID_CURR</t>
  </si>
  <si>
    <t>TARGET</t>
  </si>
  <si>
    <t>NAME_CONTRACT_TYPE_x</t>
  </si>
  <si>
    <t>CODE_GENDER</t>
  </si>
  <si>
    <t>FLAG_OWN_CAR</t>
  </si>
  <si>
    <t>FLAG_OWN_REALTY</t>
  </si>
  <si>
    <t>CNT_CHILDREN</t>
  </si>
  <si>
    <t>AMT_INCOME_TOTAL</t>
  </si>
  <si>
    <t>AMT_CREDIT_x</t>
  </si>
  <si>
    <t>NAME_INCOME_TYPE</t>
  </si>
  <si>
    <t>NAME_EDUCATION_TYPE</t>
  </si>
  <si>
    <t>NAME_FAMILY_STATUS</t>
  </si>
  <si>
    <t>NAME_HOUSING_TYPE</t>
  </si>
  <si>
    <t>REGION_POPULATION_RELATIVE</t>
  </si>
  <si>
    <t>DAYS_BIRTH</t>
  </si>
  <si>
    <t>DAYS_EMPLOYED</t>
  </si>
  <si>
    <t>DAYS_REGISTRATION</t>
  </si>
  <si>
    <t>DAYS_ID_PUBLISH</t>
  </si>
  <si>
    <t>REGION_RATING_CLIENT</t>
  </si>
  <si>
    <t>REGION_RATING_CLIENT_W_CITY</t>
  </si>
  <si>
    <t>WEEKDAY_APPR_PROCESS_START_x</t>
  </si>
  <si>
    <t>HOUR_APPR_PROCESS_START_x</t>
  </si>
  <si>
    <t>REG_REGION_NOT_LIVE_REGION</t>
  </si>
  <si>
    <t>REG_REGION_NOT_WORK_REGION</t>
  </si>
  <si>
    <t>LIVE_REGION_NOT_WORK_REGION</t>
  </si>
  <si>
    <t>REG_CITY_NOT_LIVE_CITY</t>
  </si>
  <si>
    <t>REG_CITY_NOT_WORK_CITY</t>
  </si>
  <si>
    <t>LIVE_CITY_NOT_WORK_CITY</t>
  </si>
  <si>
    <t>ORGANIZATION_TYPE</t>
  </si>
  <si>
    <t>SK_ID_PREV</t>
  </si>
  <si>
    <t>NAME_CONTRACT_TYPE_y</t>
  </si>
  <si>
    <t>AMT_ANNUITY</t>
  </si>
  <si>
    <t>AMT_APPLICATION</t>
  </si>
  <si>
    <t>AMT_CREDIT_y</t>
  </si>
  <si>
    <t>AMT_DOWN_PAYMENT</t>
  </si>
  <si>
    <t>AMT_GOODS_PRICE</t>
  </si>
  <si>
    <t>WEEKDAY_APPR_PROCESS_START_y</t>
  </si>
  <si>
    <t>HOUR_APPR_PROCESS_START_y</t>
  </si>
  <si>
    <t>FLAG_LAST_APPL_PER_CONTRACT</t>
  </si>
  <si>
    <t>NFLAG_LAST_APPL_IN_DAY</t>
  </si>
  <si>
    <t>RATE_DOWN_PAYMENT</t>
  </si>
  <si>
    <t>RATE_INTEREST_PRIMARY</t>
  </si>
  <si>
    <t>RATE_INTEREST_PRIVILEGED</t>
  </si>
  <si>
    <t>NAME_CASH_LOAN_PURPOSE</t>
  </si>
  <si>
    <t>NAME_CONTRACT_STATUS</t>
  </si>
  <si>
    <t>DAYS_DECISION</t>
  </si>
  <si>
    <t>NAME_PAYMENT_TYPE</t>
  </si>
  <si>
    <t>CODE_REJECT_REASON</t>
  </si>
  <si>
    <t>NAME_TYPE_SUITE</t>
  </si>
  <si>
    <t>NAME_CLIENT_TYPE</t>
  </si>
  <si>
    <t>NAME_GOODS_CATEGORY</t>
  </si>
  <si>
    <t>NAME_PORTFOLIO</t>
  </si>
  <si>
    <t>NAME_PRODUCT_TYPE</t>
  </si>
  <si>
    <t>CHANNEL_TYPE</t>
  </si>
  <si>
    <t>SELLERPLACE_AREA</t>
  </si>
  <si>
    <t>NAME_SELLER_INDUSTRY</t>
  </si>
  <si>
    <t>CNT_PAYMENT</t>
  </si>
  <si>
    <t>NAME_YIELD_GROUP</t>
  </si>
  <si>
    <t>PRODUCT_COMBINATION</t>
  </si>
  <si>
    <t>DAYS_FIRST_DRAWING</t>
  </si>
  <si>
    <t>DAYS_FIRST_DUE</t>
  </si>
  <si>
    <t>DAYS_LAST_DUE_1ST_VERSION</t>
  </si>
  <si>
    <t>DAYS_LAST_DUE</t>
  </si>
  <si>
    <t>DAYS_TERMINATION</t>
  </si>
  <si>
    <t>NFLAG_INSURED_ON_APPROVAL</t>
  </si>
  <si>
    <t>Cash loans</t>
  </si>
  <si>
    <t>M</t>
  </si>
  <si>
    <t>N</t>
  </si>
  <si>
    <t>Y</t>
  </si>
  <si>
    <t>Working</t>
  </si>
  <si>
    <t>Secondary / secondary special</t>
  </si>
  <si>
    <t>Single / not married</t>
  </si>
  <si>
    <t>House / apartment</t>
  </si>
  <si>
    <t>THURSDAY</t>
  </si>
  <si>
    <t>Religion</t>
  </si>
  <si>
    <t>SUNDAY</t>
  </si>
  <si>
    <t>XNA</t>
  </si>
  <si>
    <t>Approved</t>
  </si>
  <si>
    <t>Cash through the bank</t>
  </si>
  <si>
    <t>XAP</t>
  </si>
  <si>
    <t>Unaccompanied</t>
  </si>
  <si>
    <t>Repeater</t>
  </si>
  <si>
    <t>Cash</t>
  </si>
  <si>
    <t>walk-in</t>
  </si>
  <si>
    <t>Regional / Local</t>
  </si>
  <si>
    <t>Consumer electronics</t>
  </si>
  <si>
    <t>high</t>
  </si>
  <si>
    <t>Cash Street: high</t>
  </si>
  <si>
    <t>F</t>
  </si>
  <si>
    <t>Commercial associate</t>
  </si>
  <si>
    <t>Higher education</t>
  </si>
  <si>
    <t>Married</t>
  </si>
  <si>
    <t>Business Entity Type 3</t>
  </si>
  <si>
    <t>Consumer loans</t>
  </si>
  <si>
    <t>SATURDAY</t>
  </si>
  <si>
    <t>Consumer Electronics</t>
  </si>
  <si>
    <t>POS</t>
  </si>
  <si>
    <t>low_action</t>
  </si>
  <si>
    <t>POS household without interest</t>
  </si>
  <si>
    <t>Revolving loans</t>
  </si>
  <si>
    <t>Electricity</t>
  </si>
  <si>
    <t>Family</t>
  </si>
  <si>
    <t>New</t>
  </si>
  <si>
    <t>Audio/Video</t>
  </si>
  <si>
    <t>Country-wide</t>
  </si>
  <si>
    <t>Connectivity</t>
  </si>
  <si>
    <t>POS mobile with interest</t>
  </si>
  <si>
    <t>Rented apartment</t>
  </si>
  <si>
    <t>Self-employed</t>
  </si>
  <si>
    <t>FRIDAY</t>
  </si>
  <si>
    <t>Spouse, partner</t>
  </si>
  <si>
    <t>Computers</t>
  </si>
  <si>
    <t>low_normal</t>
  </si>
  <si>
    <t>Pensioner</t>
  </si>
  <si>
    <t>Refused</t>
  </si>
  <si>
    <t>HC</t>
  </si>
  <si>
    <t>x-sell</t>
  </si>
  <si>
    <t>AP+ (Cash loan)</t>
  </si>
  <si>
    <t>Cash X-Sell: low</t>
  </si>
  <si>
    <t>Civil marriage</t>
  </si>
  <si>
    <t>WEDNESDAY</t>
  </si>
  <si>
    <t>Credit and cash offices</t>
  </si>
  <si>
    <t>Other</t>
  </si>
  <si>
    <t>MONDAY</t>
  </si>
  <si>
    <t>Mobile</t>
  </si>
  <si>
    <t>TUESDAY</t>
  </si>
  <si>
    <t>Incomplete higher</t>
  </si>
  <si>
    <t>With parents</t>
  </si>
  <si>
    <t>Trade: type 2</t>
  </si>
  <si>
    <t>Canceled</t>
  </si>
  <si>
    <t>Police</t>
  </si>
  <si>
    <t>Cards</t>
  </si>
  <si>
    <t>Card Street</t>
  </si>
  <si>
    <t>State servant</t>
  </si>
  <si>
    <t>Government</t>
  </si>
  <si>
    <t>Trade: type 7</t>
  </si>
  <si>
    <t>Photo / Cinema Equipment</t>
  </si>
  <si>
    <t>Business Entity Type 2</t>
  </si>
  <si>
    <t>Stone</t>
  </si>
  <si>
    <t>Widow</t>
  </si>
  <si>
    <t>Separated</t>
  </si>
  <si>
    <t>Construction</t>
  </si>
  <si>
    <t>Office apartment</t>
  </si>
  <si>
    <t>School</t>
  </si>
  <si>
    <t>Cashless from the account of the employer</t>
  </si>
  <si>
    <t>Industry: type 3</t>
  </si>
  <si>
    <t>Jewelry</t>
  </si>
  <si>
    <t>middle</t>
  </si>
  <si>
    <t>POS other with interest</t>
  </si>
  <si>
    <t>SCO</t>
  </si>
  <si>
    <t>Cash Street: low</t>
  </si>
  <si>
    <t>POS household with interest</t>
  </si>
  <si>
    <t>Repairs</t>
  </si>
  <si>
    <t>Restaurant</t>
  </si>
  <si>
    <t>Cash X-Sell: middle</t>
  </si>
  <si>
    <t>Non-cash from your account</t>
  </si>
  <si>
    <t>Group of people</t>
  </si>
  <si>
    <t>Furniture</t>
  </si>
  <si>
    <t>POS industry with interest</t>
  </si>
  <si>
    <t>Transport: type 4</t>
  </si>
  <si>
    <t>Card X-Sell</t>
  </si>
  <si>
    <t>Refreshed</t>
  </si>
  <si>
    <t>Auto Accessories</t>
  </si>
  <si>
    <t>Industry</t>
  </si>
  <si>
    <t>Military</t>
  </si>
  <si>
    <t>LIMIT</t>
  </si>
  <si>
    <t>Other_A</t>
  </si>
  <si>
    <t>Housing</t>
  </si>
  <si>
    <t>Medicine</t>
  </si>
  <si>
    <t>Municipal apartment</t>
  </si>
  <si>
    <t>Kindergarten</t>
  </si>
  <si>
    <t>Children</t>
  </si>
  <si>
    <t>Cash X-Sell: high</t>
  </si>
  <si>
    <t>Security</t>
  </si>
  <si>
    <t>Bank</t>
  </si>
  <si>
    <t>Industry: type 9</t>
  </si>
  <si>
    <t>Agriculture</t>
  </si>
  <si>
    <t>Other_B</t>
  </si>
  <si>
    <t>Channel of corporate sales</t>
  </si>
  <si>
    <t>Industry: type 12</t>
  </si>
  <si>
    <t>Unused offer</t>
  </si>
  <si>
    <t>CLIENT</t>
  </si>
  <si>
    <t>Homewares</t>
  </si>
  <si>
    <t>Industry: type 4</t>
  </si>
  <si>
    <t>Industry: type 7</t>
  </si>
  <si>
    <t>Trade: type 3</t>
  </si>
  <si>
    <t>Lower secondary</t>
  </si>
  <si>
    <t>Contact center</t>
  </si>
  <si>
    <t>POS industry without interest</t>
  </si>
  <si>
    <t>Security Ministries</t>
  </si>
  <si>
    <t>Clothing and Accessories</t>
  </si>
  <si>
    <t>Clothing</t>
  </si>
  <si>
    <t>Transport: type 3</t>
  </si>
  <si>
    <t>SCOFR</t>
  </si>
  <si>
    <t>Industry: type 5</t>
  </si>
  <si>
    <t>Business Entity Type 1</t>
  </si>
  <si>
    <t>Cash Street: middle</t>
  </si>
  <si>
    <t>Buying a new car</t>
  </si>
  <si>
    <t>Auto technology</t>
  </si>
  <si>
    <t>Construction Materials</t>
  </si>
  <si>
    <t>Transport: type 2</t>
  </si>
  <si>
    <t>Industry: type 11</t>
  </si>
  <si>
    <t>Urgent needs</t>
  </si>
  <si>
    <t>Legal Services</t>
  </si>
  <si>
    <t>Medical Supplies</t>
  </si>
  <si>
    <t>Postal</t>
  </si>
  <si>
    <t>Services</t>
  </si>
  <si>
    <t>Gardening</t>
  </si>
  <si>
    <t>POS mobile without interest</t>
  </si>
  <si>
    <t>Emergency</t>
  </si>
  <si>
    <t>Realtor</t>
  </si>
  <si>
    <t>Tourism</t>
  </si>
  <si>
    <t>Co-op apartment</t>
  </si>
  <si>
    <t>Purchase of electronic equipment</t>
  </si>
  <si>
    <t>Building a house or an annex</t>
  </si>
  <si>
    <t>Buying a home</t>
  </si>
  <si>
    <t>Industry: type 1</t>
  </si>
  <si>
    <t>Insurance</t>
  </si>
  <si>
    <t>Payments on other loans</t>
  </si>
  <si>
    <t>University</t>
  </si>
  <si>
    <t>Trade: type 5</t>
  </si>
  <si>
    <t>Telecom</t>
  </si>
  <si>
    <t>POS others without interest</t>
  </si>
  <si>
    <t>Office Appliances</t>
  </si>
  <si>
    <t>Everyday expenses</t>
  </si>
  <si>
    <t>Journey</t>
  </si>
  <si>
    <t>VERIF</t>
  </si>
  <si>
    <t>Wedding / gift / holiday</t>
  </si>
  <si>
    <t>Hotel</t>
  </si>
  <si>
    <t>Buying a used car</t>
  </si>
  <si>
    <t>Sport and Leisure</t>
  </si>
  <si>
    <t>Industry: type 10</t>
  </si>
  <si>
    <t>Trade: type 6</t>
  </si>
  <si>
    <t>Direct Sales</t>
  </si>
  <si>
    <t>Vehicles</t>
  </si>
  <si>
    <t>Buying a holiday home / land</t>
  </si>
  <si>
    <t>SYSTEM</t>
  </si>
  <si>
    <t>Industry: type 2</t>
  </si>
  <si>
    <t>Trade: type 1</t>
  </si>
  <si>
    <t>Culture</t>
  </si>
  <si>
    <t>Car repairs</t>
  </si>
  <si>
    <t>Cars</t>
  </si>
  <si>
    <t>Car dealer</t>
  </si>
  <si>
    <t>Advertising</t>
  </si>
  <si>
    <t>Cleaning</t>
  </si>
  <si>
    <t>Education</t>
  </si>
  <si>
    <t>Unemployed</t>
  </si>
  <si>
    <t>Trade: type 4</t>
  </si>
  <si>
    <t>Hobby</t>
  </si>
  <si>
    <t>Gasification / water supply</t>
  </si>
  <si>
    <t>Transport: type 1</t>
  </si>
  <si>
    <t>MLM partners</t>
  </si>
  <si>
    <t>Fitness</t>
  </si>
  <si>
    <t>Business development</t>
  </si>
  <si>
    <t>Industry: type 13</t>
  </si>
  <si>
    <t>STD</t>
  </si>
  <si>
    <t>MEAN</t>
  </si>
  <si>
    <t>MEDIAN</t>
  </si>
  <si>
    <t>MODE</t>
  </si>
  <si>
    <t>MIN</t>
  </si>
  <si>
    <t>MAX</t>
  </si>
  <si>
    <t>SUM</t>
  </si>
  <si>
    <t>COUNT</t>
  </si>
  <si>
    <t>Q1</t>
  </si>
  <si>
    <t>Q2</t>
  </si>
  <si>
    <t>Q3</t>
  </si>
  <si>
    <t>IQR</t>
  </si>
  <si>
    <t>LOWER LIMIT</t>
  </si>
  <si>
    <t xml:space="preserve">UPPER LIMIT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</si>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</sst>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7" borderId="7" xfId="13" applyFont="1"/>
    <xf numFmtId="0" fontId="19" fillId="7" borderId="7" xfId="13" applyFon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'OUTLIERS FOR CHILDREN'!$B$1</c:f>
              <c:strCache>
                <c:ptCount val="1"/>
                <c:pt idx="0">
                  <c:v>CNT_CHILDREN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'OUTLIERS FOR CHILDREN'!$A$2:$A$6842</c:f>
              <c:numCache>
                <c:formatCode>General</c:formatCode>
                <c:ptCount val="6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1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1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1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1</c:v>
                </c:pt>
                <c:pt idx="6722">
                  <c:v>0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</c:numCache>
            </c:numRef>
          </c:xVal>
          <c:yVal>
            <c:numRef>
              <c:f>'OUTLIERS FOR CHILDREN'!$B$2:$B$6842</c:f>
              <c:numCache>
                <c:formatCode>General</c:formatCode>
                <c:ptCount val="68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3</c:v>
                </c:pt>
                <c:pt idx="91">
                  <c:v>0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3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2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2</c:v>
                </c:pt>
                <c:pt idx="407">
                  <c:v>2</c:v>
                </c:pt>
                <c:pt idx="408">
                  <c:v>0</c:v>
                </c:pt>
                <c:pt idx="409">
                  <c:v>3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3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3</c:v>
                </c:pt>
                <c:pt idx="457">
                  <c:v>3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</c:v>
                </c:pt>
                <c:pt idx="541">
                  <c:v>1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2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2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4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2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3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3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2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2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2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</c:v>
                </c:pt>
                <c:pt idx="996">
                  <c:v>0</c:v>
                </c:pt>
                <c:pt idx="997">
                  <c:v>0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2</c:v>
                </c:pt>
                <c:pt idx="1174">
                  <c:v>1</c:v>
                </c:pt>
                <c:pt idx="1175">
                  <c:v>0</c:v>
                </c:pt>
                <c:pt idx="1176">
                  <c:v>2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2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3</c:v>
                </c:pt>
                <c:pt idx="1232">
                  <c:v>0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3</c:v>
                </c:pt>
                <c:pt idx="1258">
                  <c:v>3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5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0</c:v>
                </c:pt>
                <c:pt idx="1364">
                  <c:v>1</c:v>
                </c:pt>
                <c:pt idx="1365">
                  <c:v>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2</c:v>
                </c:pt>
                <c:pt idx="1381">
                  <c:v>4</c:v>
                </c:pt>
                <c:pt idx="1382">
                  <c:v>1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</c:v>
                </c:pt>
                <c:pt idx="1423">
                  <c:v>0</c:v>
                </c:pt>
                <c:pt idx="1424">
                  <c:v>3</c:v>
                </c:pt>
                <c:pt idx="1425">
                  <c:v>2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2</c:v>
                </c:pt>
                <c:pt idx="1444">
                  <c:v>2</c:v>
                </c:pt>
                <c:pt idx="1445">
                  <c:v>0</c:v>
                </c:pt>
                <c:pt idx="1446">
                  <c:v>0</c:v>
                </c:pt>
                <c:pt idx="1447">
                  <c:v>2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</c:v>
                </c:pt>
                <c:pt idx="1476">
                  <c:v>2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2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0</c:v>
                </c:pt>
                <c:pt idx="1563">
                  <c:v>2</c:v>
                </c:pt>
                <c:pt idx="1564">
                  <c:v>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2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2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2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</c:v>
                </c:pt>
                <c:pt idx="1715">
                  <c:v>3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2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4</c:v>
                </c:pt>
                <c:pt idx="1759">
                  <c:v>1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2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0</c:v>
                </c:pt>
                <c:pt idx="1794">
                  <c:v>4</c:v>
                </c:pt>
                <c:pt idx="1795">
                  <c:v>0</c:v>
                </c:pt>
                <c:pt idx="1796">
                  <c:v>2</c:v>
                </c:pt>
                <c:pt idx="1797">
                  <c:v>3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2</c:v>
                </c:pt>
                <c:pt idx="1830">
                  <c:v>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2</c:v>
                </c:pt>
                <c:pt idx="1893">
                  <c:v>0</c:v>
                </c:pt>
                <c:pt idx="1894">
                  <c:v>0</c:v>
                </c:pt>
                <c:pt idx="1895">
                  <c:v>2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2</c:v>
                </c:pt>
                <c:pt idx="1906">
                  <c:v>2</c:v>
                </c:pt>
                <c:pt idx="1907">
                  <c:v>3</c:v>
                </c:pt>
                <c:pt idx="1908">
                  <c:v>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2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2</c:v>
                </c:pt>
                <c:pt idx="1954">
                  <c:v>1</c:v>
                </c:pt>
                <c:pt idx="1955">
                  <c:v>0</c:v>
                </c:pt>
                <c:pt idx="1956">
                  <c:v>0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0</c:v>
                </c:pt>
                <c:pt idx="2025">
                  <c:v>0</c:v>
                </c:pt>
                <c:pt idx="2026">
                  <c:v>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2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3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2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2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2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3</c:v>
                </c:pt>
                <c:pt idx="2112">
                  <c:v>2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2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2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2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0</c:v>
                </c:pt>
                <c:pt idx="2193">
                  <c:v>0</c:v>
                </c:pt>
                <c:pt idx="2194">
                  <c:v>2</c:v>
                </c:pt>
                <c:pt idx="2195">
                  <c:v>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2</c:v>
                </c:pt>
                <c:pt idx="2271">
                  <c:v>0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2</c:v>
                </c:pt>
                <c:pt idx="2286">
                  <c:v>3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2</c:v>
                </c:pt>
                <c:pt idx="2325">
                  <c:v>2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2</c:v>
                </c:pt>
                <c:pt idx="2338">
                  <c:v>2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3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</c:v>
                </c:pt>
                <c:pt idx="2364">
                  <c:v>0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2</c:v>
                </c:pt>
                <c:pt idx="2414">
                  <c:v>1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2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2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</c:v>
                </c:pt>
                <c:pt idx="2487">
                  <c:v>2</c:v>
                </c:pt>
                <c:pt idx="2488">
                  <c:v>1</c:v>
                </c:pt>
                <c:pt idx="2489">
                  <c:v>1</c:v>
                </c:pt>
                <c:pt idx="2490">
                  <c:v>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</c:v>
                </c:pt>
                <c:pt idx="2506">
                  <c:v>0</c:v>
                </c:pt>
                <c:pt idx="2507">
                  <c:v>2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2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2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2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3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2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2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3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4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2</c:v>
                </c:pt>
                <c:pt idx="2680">
                  <c:v>0</c:v>
                </c:pt>
                <c:pt idx="2681">
                  <c:v>1</c:v>
                </c:pt>
                <c:pt idx="2682">
                  <c:v>2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0</c:v>
                </c:pt>
                <c:pt idx="2702">
                  <c:v>2</c:v>
                </c:pt>
                <c:pt idx="2703">
                  <c:v>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2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2</c:v>
                </c:pt>
                <c:pt idx="2763">
                  <c:v>0</c:v>
                </c:pt>
                <c:pt idx="2764">
                  <c:v>2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2</c:v>
                </c:pt>
                <c:pt idx="2770">
                  <c:v>0</c:v>
                </c:pt>
                <c:pt idx="2771">
                  <c:v>2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0</c:v>
                </c:pt>
                <c:pt idx="2783">
                  <c:v>2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0</c:v>
                </c:pt>
                <c:pt idx="2816">
                  <c:v>2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2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2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2</c:v>
                </c:pt>
                <c:pt idx="2914">
                  <c:v>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5</c:v>
                </c:pt>
                <c:pt idx="2940">
                  <c:v>0</c:v>
                </c:pt>
                <c:pt idx="2941">
                  <c:v>2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1</c:v>
                </c:pt>
                <c:pt idx="2946">
                  <c:v>0</c:v>
                </c:pt>
                <c:pt idx="2947">
                  <c:v>2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1</c:v>
                </c:pt>
                <c:pt idx="2998">
                  <c:v>0</c:v>
                </c:pt>
                <c:pt idx="2999">
                  <c:v>2</c:v>
                </c:pt>
                <c:pt idx="3000">
                  <c:v>0</c:v>
                </c:pt>
                <c:pt idx="3001">
                  <c:v>0</c:v>
                </c:pt>
                <c:pt idx="3002">
                  <c:v>3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4</c:v>
                </c:pt>
                <c:pt idx="3018">
                  <c:v>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1</c:v>
                </c:pt>
                <c:pt idx="3025">
                  <c:v>3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2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1</c:v>
                </c:pt>
                <c:pt idx="3067">
                  <c:v>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1</c:v>
                </c:pt>
                <c:pt idx="3074">
                  <c:v>1</c:v>
                </c:pt>
                <c:pt idx="3075">
                  <c:v>2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2</c:v>
                </c:pt>
                <c:pt idx="3116">
                  <c:v>0</c:v>
                </c:pt>
                <c:pt idx="3117">
                  <c:v>0</c:v>
                </c:pt>
                <c:pt idx="3118">
                  <c:v>1</c:v>
                </c:pt>
                <c:pt idx="3119">
                  <c:v>0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2</c:v>
                </c:pt>
                <c:pt idx="3127">
                  <c:v>0</c:v>
                </c:pt>
                <c:pt idx="3128">
                  <c:v>2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0</c:v>
                </c:pt>
                <c:pt idx="3162">
                  <c:v>2</c:v>
                </c:pt>
                <c:pt idx="3163">
                  <c:v>4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0</c:v>
                </c:pt>
                <c:pt idx="3188">
                  <c:v>2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2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2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</c:v>
                </c:pt>
                <c:pt idx="3216">
                  <c:v>2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3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2</c:v>
                </c:pt>
                <c:pt idx="3233">
                  <c:v>0</c:v>
                </c:pt>
                <c:pt idx="3234">
                  <c:v>0</c:v>
                </c:pt>
                <c:pt idx="3235">
                  <c:v>2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2</c:v>
                </c:pt>
                <c:pt idx="3249">
                  <c:v>2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2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2</c:v>
                </c:pt>
                <c:pt idx="3266">
                  <c:v>0</c:v>
                </c:pt>
                <c:pt idx="3267">
                  <c:v>0</c:v>
                </c:pt>
                <c:pt idx="3268">
                  <c:v>2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2</c:v>
                </c:pt>
                <c:pt idx="3275">
                  <c:v>0</c:v>
                </c:pt>
                <c:pt idx="3276">
                  <c:v>3</c:v>
                </c:pt>
                <c:pt idx="3277">
                  <c:v>1</c:v>
                </c:pt>
                <c:pt idx="3278">
                  <c:v>2</c:v>
                </c:pt>
                <c:pt idx="3279">
                  <c:v>0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2</c:v>
                </c:pt>
                <c:pt idx="3337">
                  <c:v>0</c:v>
                </c:pt>
                <c:pt idx="3338">
                  <c:v>1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3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2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0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2</c:v>
                </c:pt>
                <c:pt idx="3399">
                  <c:v>3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2</c:v>
                </c:pt>
                <c:pt idx="3417">
                  <c:v>0</c:v>
                </c:pt>
                <c:pt idx="3418">
                  <c:v>2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2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2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3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0</c:v>
                </c:pt>
                <c:pt idx="3489">
                  <c:v>2</c:v>
                </c:pt>
                <c:pt idx="3490">
                  <c:v>0</c:v>
                </c:pt>
                <c:pt idx="3491">
                  <c:v>2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3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2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</c:v>
                </c:pt>
                <c:pt idx="3546">
                  <c:v>0</c:v>
                </c:pt>
                <c:pt idx="3547">
                  <c:v>3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2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</c:v>
                </c:pt>
                <c:pt idx="3626">
                  <c:v>1</c:v>
                </c:pt>
                <c:pt idx="3627">
                  <c:v>0</c:v>
                </c:pt>
                <c:pt idx="3628">
                  <c:v>0</c:v>
                </c:pt>
                <c:pt idx="3629">
                  <c:v>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2</c:v>
                </c:pt>
                <c:pt idx="3646">
                  <c:v>0</c:v>
                </c:pt>
                <c:pt idx="3647">
                  <c:v>0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2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0</c:v>
                </c:pt>
                <c:pt idx="3662">
                  <c:v>2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1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2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3</c:v>
                </c:pt>
                <c:pt idx="3706">
                  <c:v>0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2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2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1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2</c:v>
                </c:pt>
                <c:pt idx="3812">
                  <c:v>0</c:v>
                </c:pt>
                <c:pt idx="3813">
                  <c:v>0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1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2</c:v>
                </c:pt>
                <c:pt idx="3825">
                  <c:v>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2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0</c:v>
                </c:pt>
                <c:pt idx="3857">
                  <c:v>2</c:v>
                </c:pt>
                <c:pt idx="3858">
                  <c:v>2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2</c:v>
                </c:pt>
                <c:pt idx="3885">
                  <c:v>1</c:v>
                </c:pt>
                <c:pt idx="3886">
                  <c:v>1</c:v>
                </c:pt>
                <c:pt idx="3887">
                  <c:v>0</c:v>
                </c:pt>
                <c:pt idx="3888">
                  <c:v>1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0</c:v>
                </c:pt>
                <c:pt idx="3893">
                  <c:v>1</c:v>
                </c:pt>
                <c:pt idx="3894">
                  <c:v>2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0</c:v>
                </c:pt>
                <c:pt idx="3923">
                  <c:v>2</c:v>
                </c:pt>
                <c:pt idx="3924">
                  <c:v>1</c:v>
                </c:pt>
                <c:pt idx="3925">
                  <c:v>2</c:v>
                </c:pt>
                <c:pt idx="3926">
                  <c:v>0</c:v>
                </c:pt>
                <c:pt idx="3927">
                  <c:v>2</c:v>
                </c:pt>
                <c:pt idx="3928">
                  <c:v>1</c:v>
                </c:pt>
                <c:pt idx="3929">
                  <c:v>2</c:v>
                </c:pt>
                <c:pt idx="3930">
                  <c:v>0</c:v>
                </c:pt>
                <c:pt idx="3931">
                  <c:v>0</c:v>
                </c:pt>
                <c:pt idx="3932">
                  <c:v>2</c:v>
                </c:pt>
                <c:pt idx="3933">
                  <c:v>2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2</c:v>
                </c:pt>
                <c:pt idx="3992">
                  <c:v>0</c:v>
                </c:pt>
                <c:pt idx="3993">
                  <c:v>1</c:v>
                </c:pt>
                <c:pt idx="3994">
                  <c:v>0</c:v>
                </c:pt>
                <c:pt idx="3995">
                  <c:v>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2</c:v>
                </c:pt>
                <c:pt idx="4000">
                  <c:v>0</c:v>
                </c:pt>
                <c:pt idx="4001">
                  <c:v>1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3</c:v>
                </c:pt>
                <c:pt idx="4006">
                  <c:v>0</c:v>
                </c:pt>
                <c:pt idx="4007">
                  <c:v>0</c:v>
                </c:pt>
                <c:pt idx="4008">
                  <c:v>2</c:v>
                </c:pt>
                <c:pt idx="4009">
                  <c:v>2</c:v>
                </c:pt>
                <c:pt idx="4010">
                  <c:v>0</c:v>
                </c:pt>
                <c:pt idx="4011">
                  <c:v>0</c:v>
                </c:pt>
                <c:pt idx="4012">
                  <c:v>1</c:v>
                </c:pt>
                <c:pt idx="4013">
                  <c:v>1</c:v>
                </c:pt>
                <c:pt idx="4014">
                  <c:v>0</c:v>
                </c:pt>
                <c:pt idx="4015">
                  <c:v>0</c:v>
                </c:pt>
                <c:pt idx="4016">
                  <c:v>2</c:v>
                </c:pt>
                <c:pt idx="4017">
                  <c:v>3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2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</c:v>
                </c:pt>
                <c:pt idx="4032">
                  <c:v>2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2</c:v>
                </c:pt>
                <c:pt idx="4057">
                  <c:v>0</c:v>
                </c:pt>
                <c:pt idx="4058">
                  <c:v>0</c:v>
                </c:pt>
                <c:pt idx="4059">
                  <c:v>2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2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2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2</c:v>
                </c:pt>
                <c:pt idx="4131">
                  <c:v>0</c:v>
                </c:pt>
                <c:pt idx="4132">
                  <c:v>0</c:v>
                </c:pt>
                <c:pt idx="4133">
                  <c:v>2</c:v>
                </c:pt>
                <c:pt idx="4134">
                  <c:v>1</c:v>
                </c:pt>
                <c:pt idx="4135">
                  <c:v>0</c:v>
                </c:pt>
                <c:pt idx="4136">
                  <c:v>0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2</c:v>
                </c:pt>
                <c:pt idx="4146">
                  <c:v>1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2</c:v>
                </c:pt>
                <c:pt idx="4154">
                  <c:v>0</c:v>
                </c:pt>
                <c:pt idx="4155">
                  <c:v>0</c:v>
                </c:pt>
                <c:pt idx="4156">
                  <c:v>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2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1</c:v>
                </c:pt>
                <c:pt idx="4173">
                  <c:v>1</c:v>
                </c:pt>
                <c:pt idx="4174">
                  <c:v>0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2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1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2</c:v>
                </c:pt>
                <c:pt idx="4196">
                  <c:v>0</c:v>
                </c:pt>
                <c:pt idx="4197">
                  <c:v>1</c:v>
                </c:pt>
                <c:pt idx="4198">
                  <c:v>2</c:v>
                </c:pt>
                <c:pt idx="4199">
                  <c:v>0</c:v>
                </c:pt>
                <c:pt idx="4200">
                  <c:v>2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</c:v>
                </c:pt>
                <c:pt idx="4235">
                  <c:v>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</c:v>
                </c:pt>
                <c:pt idx="4245">
                  <c:v>2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2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4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</c:v>
                </c:pt>
                <c:pt idx="4277">
                  <c:v>1</c:v>
                </c:pt>
                <c:pt idx="4278">
                  <c:v>0</c:v>
                </c:pt>
                <c:pt idx="4279">
                  <c:v>1</c:v>
                </c:pt>
                <c:pt idx="4280">
                  <c:v>1</c:v>
                </c:pt>
                <c:pt idx="4281">
                  <c:v>0</c:v>
                </c:pt>
                <c:pt idx="4282">
                  <c:v>2</c:v>
                </c:pt>
                <c:pt idx="4283">
                  <c:v>0</c:v>
                </c:pt>
                <c:pt idx="4284">
                  <c:v>2</c:v>
                </c:pt>
                <c:pt idx="4285">
                  <c:v>0</c:v>
                </c:pt>
                <c:pt idx="4286">
                  <c:v>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2</c:v>
                </c:pt>
                <c:pt idx="4292">
                  <c:v>2</c:v>
                </c:pt>
                <c:pt idx="4293">
                  <c:v>1</c:v>
                </c:pt>
                <c:pt idx="4294">
                  <c:v>0</c:v>
                </c:pt>
                <c:pt idx="4295">
                  <c:v>2</c:v>
                </c:pt>
                <c:pt idx="4296">
                  <c:v>2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0</c:v>
                </c:pt>
                <c:pt idx="4323">
                  <c:v>2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</c:v>
                </c:pt>
                <c:pt idx="4352">
                  <c:v>2</c:v>
                </c:pt>
                <c:pt idx="4353">
                  <c:v>0</c:v>
                </c:pt>
                <c:pt idx="4354">
                  <c:v>1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1</c:v>
                </c:pt>
                <c:pt idx="4360">
                  <c:v>0</c:v>
                </c:pt>
                <c:pt idx="4361">
                  <c:v>2</c:v>
                </c:pt>
                <c:pt idx="4362">
                  <c:v>2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2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2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2</c:v>
                </c:pt>
                <c:pt idx="4412">
                  <c:v>0</c:v>
                </c:pt>
                <c:pt idx="4413">
                  <c:v>0</c:v>
                </c:pt>
                <c:pt idx="4414">
                  <c:v>2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2</c:v>
                </c:pt>
                <c:pt idx="4420">
                  <c:v>2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2</c:v>
                </c:pt>
                <c:pt idx="4425">
                  <c:v>0</c:v>
                </c:pt>
                <c:pt idx="4426">
                  <c:v>1</c:v>
                </c:pt>
                <c:pt idx="4427">
                  <c:v>2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2</c:v>
                </c:pt>
                <c:pt idx="4436">
                  <c:v>0</c:v>
                </c:pt>
                <c:pt idx="4437">
                  <c:v>0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3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2</c:v>
                </c:pt>
                <c:pt idx="4487">
                  <c:v>2</c:v>
                </c:pt>
                <c:pt idx="4488">
                  <c:v>0</c:v>
                </c:pt>
                <c:pt idx="4489">
                  <c:v>3</c:v>
                </c:pt>
                <c:pt idx="4490">
                  <c:v>1</c:v>
                </c:pt>
                <c:pt idx="4491">
                  <c:v>0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2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2</c:v>
                </c:pt>
                <c:pt idx="4507">
                  <c:v>0</c:v>
                </c:pt>
                <c:pt idx="4508">
                  <c:v>0</c:v>
                </c:pt>
                <c:pt idx="4509">
                  <c:v>3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2</c:v>
                </c:pt>
                <c:pt idx="4516">
                  <c:v>0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1</c:v>
                </c:pt>
                <c:pt idx="4521">
                  <c:v>2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2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</c:v>
                </c:pt>
                <c:pt idx="4546">
                  <c:v>1</c:v>
                </c:pt>
                <c:pt idx="4547">
                  <c:v>0</c:v>
                </c:pt>
                <c:pt idx="4548">
                  <c:v>2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1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1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2</c:v>
                </c:pt>
                <c:pt idx="4574">
                  <c:v>2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2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2</c:v>
                </c:pt>
                <c:pt idx="4585">
                  <c:v>1</c:v>
                </c:pt>
                <c:pt idx="4586">
                  <c:v>2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2</c:v>
                </c:pt>
                <c:pt idx="4607">
                  <c:v>0</c:v>
                </c:pt>
                <c:pt idx="4608">
                  <c:v>0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</c:v>
                </c:pt>
                <c:pt idx="4633">
                  <c:v>2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2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2</c:v>
                </c:pt>
                <c:pt idx="4684">
                  <c:v>0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2</c:v>
                </c:pt>
                <c:pt idx="4689">
                  <c:v>0</c:v>
                </c:pt>
                <c:pt idx="4690">
                  <c:v>1</c:v>
                </c:pt>
                <c:pt idx="4691">
                  <c:v>0</c:v>
                </c:pt>
                <c:pt idx="4692">
                  <c:v>1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3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2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2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0</c:v>
                </c:pt>
                <c:pt idx="4748">
                  <c:v>1</c:v>
                </c:pt>
                <c:pt idx="4749">
                  <c:v>2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2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2</c:v>
                </c:pt>
                <c:pt idx="4764">
                  <c:v>0</c:v>
                </c:pt>
                <c:pt idx="4765">
                  <c:v>0</c:v>
                </c:pt>
                <c:pt idx="4766">
                  <c:v>1</c:v>
                </c:pt>
                <c:pt idx="4767">
                  <c:v>3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2</c:v>
                </c:pt>
                <c:pt idx="4776">
                  <c:v>0</c:v>
                </c:pt>
                <c:pt idx="4777">
                  <c:v>0</c:v>
                </c:pt>
                <c:pt idx="4778">
                  <c:v>2</c:v>
                </c:pt>
                <c:pt idx="4779">
                  <c:v>0</c:v>
                </c:pt>
                <c:pt idx="4780">
                  <c:v>0</c:v>
                </c:pt>
                <c:pt idx="4781">
                  <c:v>1</c:v>
                </c:pt>
                <c:pt idx="4782">
                  <c:v>0</c:v>
                </c:pt>
                <c:pt idx="4783">
                  <c:v>2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0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2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0</c:v>
                </c:pt>
                <c:pt idx="4840">
                  <c:v>2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0</c:v>
                </c:pt>
                <c:pt idx="4854">
                  <c:v>1</c:v>
                </c:pt>
                <c:pt idx="4855">
                  <c:v>0</c:v>
                </c:pt>
                <c:pt idx="4856">
                  <c:v>0</c:v>
                </c:pt>
                <c:pt idx="4857">
                  <c:v>2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0</c:v>
                </c:pt>
                <c:pt idx="4888">
                  <c:v>0</c:v>
                </c:pt>
                <c:pt idx="4889">
                  <c:v>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0</c:v>
                </c:pt>
                <c:pt idx="4938">
                  <c:v>2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0</c:v>
                </c:pt>
                <c:pt idx="4962">
                  <c:v>0</c:v>
                </c:pt>
                <c:pt idx="4963">
                  <c:v>2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2</c:v>
                </c:pt>
                <c:pt idx="4986">
                  <c:v>2</c:v>
                </c:pt>
                <c:pt idx="4987">
                  <c:v>0</c:v>
                </c:pt>
                <c:pt idx="4988">
                  <c:v>1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1</c:v>
                </c:pt>
                <c:pt idx="4998">
                  <c:v>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2</c:v>
                </c:pt>
                <c:pt idx="5008">
                  <c:v>1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1</c:v>
                </c:pt>
                <c:pt idx="5013">
                  <c:v>3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2</c:v>
                </c:pt>
                <c:pt idx="5020">
                  <c:v>0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2</c:v>
                </c:pt>
                <c:pt idx="5046">
                  <c:v>1</c:v>
                </c:pt>
                <c:pt idx="5047">
                  <c:v>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1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2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1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1</c:v>
                </c:pt>
                <c:pt idx="5134">
                  <c:v>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</c:v>
                </c:pt>
                <c:pt idx="5158">
                  <c:v>2</c:v>
                </c:pt>
                <c:pt idx="5159">
                  <c:v>0</c:v>
                </c:pt>
                <c:pt idx="5160">
                  <c:v>0</c:v>
                </c:pt>
                <c:pt idx="5161">
                  <c:v>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0</c:v>
                </c:pt>
                <c:pt idx="5183">
                  <c:v>0</c:v>
                </c:pt>
                <c:pt idx="5184">
                  <c:v>1</c:v>
                </c:pt>
                <c:pt idx="5185">
                  <c:v>2</c:v>
                </c:pt>
                <c:pt idx="5186">
                  <c:v>0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3</c:v>
                </c:pt>
                <c:pt idx="5198">
                  <c:v>1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0</c:v>
                </c:pt>
                <c:pt idx="5209">
                  <c:v>2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2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2</c:v>
                </c:pt>
                <c:pt idx="5244">
                  <c:v>0</c:v>
                </c:pt>
                <c:pt idx="5245">
                  <c:v>1</c:v>
                </c:pt>
                <c:pt idx="5246">
                  <c:v>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3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2</c:v>
                </c:pt>
                <c:pt idx="5301">
                  <c:v>2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2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2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0</c:v>
                </c:pt>
                <c:pt idx="5340">
                  <c:v>2</c:v>
                </c:pt>
                <c:pt idx="5341">
                  <c:v>0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2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0</c:v>
                </c:pt>
                <c:pt idx="5373">
                  <c:v>0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3</c:v>
                </c:pt>
                <c:pt idx="5379">
                  <c:v>3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2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2</c:v>
                </c:pt>
                <c:pt idx="5471">
                  <c:v>1</c:v>
                </c:pt>
                <c:pt idx="5472">
                  <c:v>0</c:v>
                </c:pt>
                <c:pt idx="5473">
                  <c:v>0</c:v>
                </c:pt>
                <c:pt idx="5474">
                  <c:v>3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2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3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1</c:v>
                </c:pt>
                <c:pt idx="5531">
                  <c:v>0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2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2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2</c:v>
                </c:pt>
                <c:pt idx="5583">
                  <c:v>2</c:v>
                </c:pt>
                <c:pt idx="5584">
                  <c:v>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</c:v>
                </c:pt>
                <c:pt idx="5602">
                  <c:v>2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2</c:v>
                </c:pt>
                <c:pt idx="5611">
                  <c:v>1</c:v>
                </c:pt>
                <c:pt idx="5612">
                  <c:v>0</c:v>
                </c:pt>
                <c:pt idx="5613">
                  <c:v>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1</c:v>
                </c:pt>
                <c:pt idx="5645">
                  <c:v>3</c:v>
                </c:pt>
                <c:pt idx="5646">
                  <c:v>0</c:v>
                </c:pt>
                <c:pt idx="5647">
                  <c:v>2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0</c:v>
                </c:pt>
                <c:pt idx="5670">
                  <c:v>2</c:v>
                </c:pt>
                <c:pt idx="5671">
                  <c:v>0</c:v>
                </c:pt>
                <c:pt idx="5672">
                  <c:v>0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2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2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2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1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1</c:v>
                </c:pt>
                <c:pt idx="5775">
                  <c:v>0</c:v>
                </c:pt>
                <c:pt idx="5776">
                  <c:v>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2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1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3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2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</c:v>
                </c:pt>
                <c:pt idx="5853">
                  <c:v>2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2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2</c:v>
                </c:pt>
                <c:pt idx="5874">
                  <c:v>0</c:v>
                </c:pt>
                <c:pt idx="5875">
                  <c:v>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0</c:v>
                </c:pt>
                <c:pt idx="5881">
                  <c:v>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2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2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3</c:v>
                </c:pt>
                <c:pt idx="5923">
                  <c:v>0</c:v>
                </c:pt>
                <c:pt idx="5924">
                  <c:v>0</c:v>
                </c:pt>
                <c:pt idx="5925">
                  <c:v>2</c:v>
                </c:pt>
                <c:pt idx="5926">
                  <c:v>1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2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0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</c:v>
                </c:pt>
                <c:pt idx="5958">
                  <c:v>0</c:v>
                </c:pt>
                <c:pt idx="5959">
                  <c:v>2</c:v>
                </c:pt>
                <c:pt idx="5960">
                  <c:v>2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0</c:v>
                </c:pt>
                <c:pt idx="6008">
                  <c:v>0</c:v>
                </c:pt>
                <c:pt idx="6009">
                  <c:v>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3</c:v>
                </c:pt>
                <c:pt idx="6019">
                  <c:v>2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0</c:v>
                </c:pt>
                <c:pt idx="6024">
                  <c:v>0</c:v>
                </c:pt>
                <c:pt idx="6025">
                  <c:v>1</c:v>
                </c:pt>
                <c:pt idx="6026">
                  <c:v>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2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2</c:v>
                </c:pt>
                <c:pt idx="6059">
                  <c:v>0</c:v>
                </c:pt>
                <c:pt idx="6060">
                  <c:v>0</c:v>
                </c:pt>
                <c:pt idx="6061">
                  <c:v>2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0</c:v>
                </c:pt>
                <c:pt idx="6070">
                  <c:v>0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2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2</c:v>
                </c:pt>
                <c:pt idx="6155">
                  <c:v>0</c:v>
                </c:pt>
                <c:pt idx="6156">
                  <c:v>1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0</c:v>
                </c:pt>
                <c:pt idx="6164">
                  <c:v>4</c:v>
                </c:pt>
                <c:pt idx="6165">
                  <c:v>4</c:v>
                </c:pt>
                <c:pt idx="6166">
                  <c:v>0</c:v>
                </c:pt>
                <c:pt idx="6167">
                  <c:v>2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1</c:v>
                </c:pt>
                <c:pt idx="6181">
                  <c:v>2</c:v>
                </c:pt>
                <c:pt idx="6182">
                  <c:v>0</c:v>
                </c:pt>
                <c:pt idx="6183">
                  <c:v>0</c:v>
                </c:pt>
                <c:pt idx="6184">
                  <c:v>1</c:v>
                </c:pt>
                <c:pt idx="6185">
                  <c:v>2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2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1</c:v>
                </c:pt>
                <c:pt idx="6223">
                  <c:v>0</c:v>
                </c:pt>
                <c:pt idx="6224">
                  <c:v>2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2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</c:v>
                </c:pt>
                <c:pt idx="6243">
                  <c:v>0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1</c:v>
                </c:pt>
                <c:pt idx="6292">
                  <c:v>2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1</c:v>
                </c:pt>
                <c:pt idx="6300">
                  <c:v>2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</c:v>
                </c:pt>
                <c:pt idx="6314">
                  <c:v>3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0</c:v>
                </c:pt>
                <c:pt idx="6327">
                  <c:v>0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</c:v>
                </c:pt>
                <c:pt idx="6336">
                  <c:v>1</c:v>
                </c:pt>
                <c:pt idx="6337">
                  <c:v>0</c:v>
                </c:pt>
                <c:pt idx="6338">
                  <c:v>3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</c:v>
                </c:pt>
                <c:pt idx="6347">
                  <c:v>3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2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1</c:v>
                </c:pt>
                <c:pt idx="6378">
                  <c:v>0</c:v>
                </c:pt>
                <c:pt idx="6379">
                  <c:v>2</c:v>
                </c:pt>
                <c:pt idx="6380">
                  <c:v>1</c:v>
                </c:pt>
                <c:pt idx="6381">
                  <c:v>1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0</c:v>
                </c:pt>
                <c:pt idx="6397">
                  <c:v>0</c:v>
                </c:pt>
                <c:pt idx="6398">
                  <c:v>2</c:v>
                </c:pt>
                <c:pt idx="6399">
                  <c:v>0</c:v>
                </c:pt>
                <c:pt idx="6400">
                  <c:v>0</c:v>
                </c:pt>
                <c:pt idx="6401">
                  <c:v>1</c:v>
                </c:pt>
                <c:pt idx="6402">
                  <c:v>2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2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</c:v>
                </c:pt>
                <c:pt idx="6439">
                  <c:v>0</c:v>
                </c:pt>
                <c:pt idx="6440">
                  <c:v>1</c:v>
                </c:pt>
                <c:pt idx="6441">
                  <c:v>1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2</c:v>
                </c:pt>
                <c:pt idx="6447">
                  <c:v>0</c:v>
                </c:pt>
                <c:pt idx="6448">
                  <c:v>1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0</c:v>
                </c:pt>
                <c:pt idx="6453">
                  <c:v>1</c:v>
                </c:pt>
                <c:pt idx="6454">
                  <c:v>0</c:v>
                </c:pt>
                <c:pt idx="6455">
                  <c:v>1</c:v>
                </c:pt>
                <c:pt idx="6456">
                  <c:v>2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1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1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2</c:v>
                </c:pt>
                <c:pt idx="6491">
                  <c:v>0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2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2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</c:v>
                </c:pt>
                <c:pt idx="6551">
                  <c:v>2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0</c:v>
                </c:pt>
                <c:pt idx="6568">
                  <c:v>0</c:v>
                </c:pt>
                <c:pt idx="6569">
                  <c:v>3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2</c:v>
                </c:pt>
                <c:pt idx="6584">
                  <c:v>2</c:v>
                </c:pt>
                <c:pt idx="6585">
                  <c:v>0</c:v>
                </c:pt>
                <c:pt idx="6586">
                  <c:v>0</c:v>
                </c:pt>
                <c:pt idx="6587">
                  <c:v>2</c:v>
                </c:pt>
                <c:pt idx="6588">
                  <c:v>0</c:v>
                </c:pt>
                <c:pt idx="6589">
                  <c:v>1</c:v>
                </c:pt>
                <c:pt idx="6590">
                  <c:v>2</c:v>
                </c:pt>
                <c:pt idx="6591">
                  <c:v>1</c:v>
                </c:pt>
                <c:pt idx="6592">
                  <c:v>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1</c:v>
                </c:pt>
                <c:pt idx="6600">
                  <c:v>0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0</c:v>
                </c:pt>
                <c:pt idx="6616">
                  <c:v>0</c:v>
                </c:pt>
                <c:pt idx="6617">
                  <c:v>1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</c:v>
                </c:pt>
                <c:pt idx="6633">
                  <c:v>0</c:v>
                </c:pt>
                <c:pt idx="6634">
                  <c:v>2</c:v>
                </c:pt>
                <c:pt idx="6635">
                  <c:v>0</c:v>
                </c:pt>
                <c:pt idx="6636">
                  <c:v>1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0</c:v>
                </c:pt>
                <c:pt idx="6648">
                  <c:v>0</c:v>
                </c:pt>
                <c:pt idx="6649">
                  <c:v>3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3</c:v>
                </c:pt>
                <c:pt idx="6657">
                  <c:v>0</c:v>
                </c:pt>
                <c:pt idx="6658">
                  <c:v>1</c:v>
                </c:pt>
                <c:pt idx="6659">
                  <c:v>1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2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1</c:v>
                </c:pt>
                <c:pt idx="6701">
                  <c:v>0</c:v>
                </c:pt>
                <c:pt idx="6702">
                  <c:v>2</c:v>
                </c:pt>
                <c:pt idx="6703">
                  <c:v>2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1</c:v>
                </c:pt>
                <c:pt idx="6710">
                  <c:v>0</c:v>
                </c:pt>
                <c:pt idx="6711">
                  <c:v>0</c:v>
                </c:pt>
                <c:pt idx="6712">
                  <c:v>1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3</c:v>
                </c:pt>
                <c:pt idx="6730">
                  <c:v>0</c:v>
                </c:pt>
                <c:pt idx="6731">
                  <c:v>0</c:v>
                </c:pt>
                <c:pt idx="6732">
                  <c:v>2</c:v>
                </c:pt>
                <c:pt idx="6733">
                  <c:v>0</c:v>
                </c:pt>
                <c:pt idx="6734">
                  <c:v>2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3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0</c:v>
                </c:pt>
                <c:pt idx="6758">
                  <c:v>1</c:v>
                </c:pt>
                <c:pt idx="6759">
                  <c:v>3</c:v>
                </c:pt>
                <c:pt idx="6760">
                  <c:v>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0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2</c:v>
                </c:pt>
                <c:pt idx="6835">
                  <c:v>0</c:v>
                </c:pt>
                <c:pt idx="6836">
                  <c:v>1</c:v>
                </c:pt>
                <c:pt idx="6837">
                  <c:v>1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4D-48BF-B053-A46DB16F4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197903"/>
        <c:axId val="1360192079"/>
      </c:scatterChart>
      <c:valAx>
        <c:axId val="1360197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192079"/>
        <c:crosses val="autoZero"/>
        <c:crossBetween val="midCat"/>
      </c:valAx>
      <c:valAx>
        <c:axId val="136019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197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'OUTLIERS FOR AMT_INCOME_TOTAL'!$B$1</c:f>
              <c:strCache>
                <c:ptCount val="1"/>
                <c:pt idx="0">
                  <c:v>AMT_INCOME_TOTAL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'OUTLIERS FOR AMT_INCOME_TOTAL'!$A$2:$A$6842</c:f>
              <c:numCache>
                <c:formatCode>General</c:formatCode>
                <c:ptCount val="6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1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1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1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1</c:v>
                </c:pt>
                <c:pt idx="6722">
                  <c:v>0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</c:numCache>
            </c:numRef>
          </c:xVal>
          <c:yVal>
            <c:numRef>
              <c:f>'OUTLIERS FOR AMT_INCOME_TOTAL'!$B$2:$B$6842</c:f>
              <c:numCache>
                <c:formatCode>General</c:formatCode>
                <c:ptCount val="6841"/>
                <c:pt idx="0">
                  <c:v>121500</c:v>
                </c:pt>
                <c:pt idx="1">
                  <c:v>171000</c:v>
                </c:pt>
                <c:pt idx="2">
                  <c:v>135000</c:v>
                </c:pt>
                <c:pt idx="3">
                  <c:v>450000</c:v>
                </c:pt>
                <c:pt idx="4">
                  <c:v>83250</c:v>
                </c:pt>
                <c:pt idx="5">
                  <c:v>292500</c:v>
                </c:pt>
                <c:pt idx="6">
                  <c:v>198000</c:v>
                </c:pt>
                <c:pt idx="7">
                  <c:v>81000</c:v>
                </c:pt>
                <c:pt idx="8">
                  <c:v>180000</c:v>
                </c:pt>
                <c:pt idx="9">
                  <c:v>180000</c:v>
                </c:pt>
                <c:pt idx="10">
                  <c:v>180000</c:v>
                </c:pt>
                <c:pt idx="11">
                  <c:v>180000</c:v>
                </c:pt>
                <c:pt idx="12">
                  <c:v>67500</c:v>
                </c:pt>
                <c:pt idx="13">
                  <c:v>126000</c:v>
                </c:pt>
                <c:pt idx="14">
                  <c:v>225000</c:v>
                </c:pt>
                <c:pt idx="15">
                  <c:v>112500</c:v>
                </c:pt>
                <c:pt idx="16">
                  <c:v>135000</c:v>
                </c:pt>
                <c:pt idx="17">
                  <c:v>202500</c:v>
                </c:pt>
                <c:pt idx="18">
                  <c:v>225000</c:v>
                </c:pt>
                <c:pt idx="19">
                  <c:v>162000</c:v>
                </c:pt>
                <c:pt idx="20">
                  <c:v>225000</c:v>
                </c:pt>
                <c:pt idx="21">
                  <c:v>157500</c:v>
                </c:pt>
                <c:pt idx="22">
                  <c:v>180000</c:v>
                </c:pt>
                <c:pt idx="23">
                  <c:v>157500</c:v>
                </c:pt>
                <c:pt idx="24">
                  <c:v>225000</c:v>
                </c:pt>
                <c:pt idx="25">
                  <c:v>225000</c:v>
                </c:pt>
                <c:pt idx="26">
                  <c:v>112500</c:v>
                </c:pt>
                <c:pt idx="27">
                  <c:v>112500</c:v>
                </c:pt>
                <c:pt idx="28">
                  <c:v>292500</c:v>
                </c:pt>
                <c:pt idx="29">
                  <c:v>135000</c:v>
                </c:pt>
                <c:pt idx="30">
                  <c:v>180000</c:v>
                </c:pt>
                <c:pt idx="31">
                  <c:v>112500</c:v>
                </c:pt>
                <c:pt idx="32">
                  <c:v>153000</c:v>
                </c:pt>
                <c:pt idx="33">
                  <c:v>202500</c:v>
                </c:pt>
                <c:pt idx="34">
                  <c:v>135000</c:v>
                </c:pt>
                <c:pt idx="35">
                  <c:v>225000</c:v>
                </c:pt>
                <c:pt idx="36">
                  <c:v>180000</c:v>
                </c:pt>
                <c:pt idx="37">
                  <c:v>112500</c:v>
                </c:pt>
                <c:pt idx="38">
                  <c:v>81000</c:v>
                </c:pt>
                <c:pt idx="39">
                  <c:v>112500</c:v>
                </c:pt>
                <c:pt idx="40">
                  <c:v>67500</c:v>
                </c:pt>
                <c:pt idx="41">
                  <c:v>157500</c:v>
                </c:pt>
                <c:pt idx="42">
                  <c:v>225000</c:v>
                </c:pt>
                <c:pt idx="43">
                  <c:v>292500</c:v>
                </c:pt>
                <c:pt idx="44">
                  <c:v>112500</c:v>
                </c:pt>
                <c:pt idx="45">
                  <c:v>81000</c:v>
                </c:pt>
                <c:pt idx="46">
                  <c:v>90000</c:v>
                </c:pt>
                <c:pt idx="47">
                  <c:v>450000</c:v>
                </c:pt>
                <c:pt idx="48">
                  <c:v>90000</c:v>
                </c:pt>
                <c:pt idx="49">
                  <c:v>90000</c:v>
                </c:pt>
                <c:pt idx="50">
                  <c:v>157500</c:v>
                </c:pt>
                <c:pt idx="51">
                  <c:v>202500</c:v>
                </c:pt>
                <c:pt idx="52">
                  <c:v>144000</c:v>
                </c:pt>
                <c:pt idx="53">
                  <c:v>144000</c:v>
                </c:pt>
                <c:pt idx="54">
                  <c:v>144000</c:v>
                </c:pt>
                <c:pt idx="55">
                  <c:v>211500</c:v>
                </c:pt>
                <c:pt idx="56">
                  <c:v>405000</c:v>
                </c:pt>
                <c:pt idx="57">
                  <c:v>90000</c:v>
                </c:pt>
                <c:pt idx="58">
                  <c:v>270000</c:v>
                </c:pt>
                <c:pt idx="59">
                  <c:v>270000</c:v>
                </c:pt>
                <c:pt idx="60">
                  <c:v>180000</c:v>
                </c:pt>
                <c:pt idx="61">
                  <c:v>112500</c:v>
                </c:pt>
                <c:pt idx="62">
                  <c:v>135000</c:v>
                </c:pt>
                <c:pt idx="63">
                  <c:v>90000</c:v>
                </c:pt>
                <c:pt idx="64">
                  <c:v>99000</c:v>
                </c:pt>
                <c:pt idx="65">
                  <c:v>184500</c:v>
                </c:pt>
                <c:pt idx="66">
                  <c:v>157500</c:v>
                </c:pt>
                <c:pt idx="67">
                  <c:v>247500</c:v>
                </c:pt>
                <c:pt idx="68">
                  <c:v>270000</c:v>
                </c:pt>
                <c:pt idx="69">
                  <c:v>90000</c:v>
                </c:pt>
                <c:pt idx="70">
                  <c:v>106398</c:v>
                </c:pt>
                <c:pt idx="71">
                  <c:v>202500</c:v>
                </c:pt>
                <c:pt idx="72">
                  <c:v>144000</c:v>
                </c:pt>
                <c:pt idx="73">
                  <c:v>229500</c:v>
                </c:pt>
                <c:pt idx="74">
                  <c:v>180000</c:v>
                </c:pt>
                <c:pt idx="75">
                  <c:v>180000</c:v>
                </c:pt>
                <c:pt idx="76">
                  <c:v>90000</c:v>
                </c:pt>
                <c:pt idx="77">
                  <c:v>180000</c:v>
                </c:pt>
                <c:pt idx="78">
                  <c:v>225000</c:v>
                </c:pt>
                <c:pt idx="79">
                  <c:v>135000</c:v>
                </c:pt>
                <c:pt idx="80">
                  <c:v>225000</c:v>
                </c:pt>
                <c:pt idx="81">
                  <c:v>270000</c:v>
                </c:pt>
                <c:pt idx="82">
                  <c:v>157500</c:v>
                </c:pt>
                <c:pt idx="83">
                  <c:v>202500</c:v>
                </c:pt>
                <c:pt idx="84">
                  <c:v>67500</c:v>
                </c:pt>
                <c:pt idx="85">
                  <c:v>45000</c:v>
                </c:pt>
                <c:pt idx="86">
                  <c:v>157500</c:v>
                </c:pt>
                <c:pt idx="87">
                  <c:v>90000</c:v>
                </c:pt>
                <c:pt idx="88">
                  <c:v>225000</c:v>
                </c:pt>
                <c:pt idx="89">
                  <c:v>90000</c:v>
                </c:pt>
                <c:pt idx="90">
                  <c:v>135000</c:v>
                </c:pt>
                <c:pt idx="91">
                  <c:v>135000</c:v>
                </c:pt>
                <c:pt idx="92">
                  <c:v>157500</c:v>
                </c:pt>
                <c:pt idx="93">
                  <c:v>180000</c:v>
                </c:pt>
                <c:pt idx="94">
                  <c:v>135000</c:v>
                </c:pt>
                <c:pt idx="95">
                  <c:v>112500</c:v>
                </c:pt>
                <c:pt idx="96">
                  <c:v>112500</c:v>
                </c:pt>
                <c:pt idx="97">
                  <c:v>157500</c:v>
                </c:pt>
                <c:pt idx="98">
                  <c:v>112500</c:v>
                </c:pt>
                <c:pt idx="99">
                  <c:v>90000</c:v>
                </c:pt>
                <c:pt idx="100">
                  <c:v>171000</c:v>
                </c:pt>
                <c:pt idx="101">
                  <c:v>67500</c:v>
                </c:pt>
                <c:pt idx="102">
                  <c:v>135000</c:v>
                </c:pt>
                <c:pt idx="103">
                  <c:v>112500</c:v>
                </c:pt>
                <c:pt idx="104">
                  <c:v>67500</c:v>
                </c:pt>
                <c:pt idx="105">
                  <c:v>67500</c:v>
                </c:pt>
                <c:pt idx="106">
                  <c:v>112500</c:v>
                </c:pt>
                <c:pt idx="107">
                  <c:v>306000</c:v>
                </c:pt>
                <c:pt idx="108">
                  <c:v>135000</c:v>
                </c:pt>
                <c:pt idx="109">
                  <c:v>180000</c:v>
                </c:pt>
                <c:pt idx="110">
                  <c:v>90288</c:v>
                </c:pt>
                <c:pt idx="111">
                  <c:v>360000</c:v>
                </c:pt>
                <c:pt idx="112">
                  <c:v>67500</c:v>
                </c:pt>
                <c:pt idx="113">
                  <c:v>67500</c:v>
                </c:pt>
                <c:pt idx="114">
                  <c:v>315000</c:v>
                </c:pt>
                <c:pt idx="115">
                  <c:v>90000</c:v>
                </c:pt>
                <c:pt idx="116">
                  <c:v>214650</c:v>
                </c:pt>
                <c:pt idx="117">
                  <c:v>112500</c:v>
                </c:pt>
                <c:pt idx="118">
                  <c:v>117000</c:v>
                </c:pt>
                <c:pt idx="119">
                  <c:v>180000</c:v>
                </c:pt>
                <c:pt idx="120">
                  <c:v>112500</c:v>
                </c:pt>
                <c:pt idx="121">
                  <c:v>270000</c:v>
                </c:pt>
                <c:pt idx="122">
                  <c:v>189000</c:v>
                </c:pt>
                <c:pt idx="123">
                  <c:v>112500</c:v>
                </c:pt>
                <c:pt idx="124">
                  <c:v>157500</c:v>
                </c:pt>
                <c:pt idx="125">
                  <c:v>81000</c:v>
                </c:pt>
                <c:pt idx="126">
                  <c:v>117000</c:v>
                </c:pt>
                <c:pt idx="127">
                  <c:v>112500</c:v>
                </c:pt>
                <c:pt idx="128">
                  <c:v>195750</c:v>
                </c:pt>
                <c:pt idx="129">
                  <c:v>112500</c:v>
                </c:pt>
                <c:pt idx="130">
                  <c:v>157500</c:v>
                </c:pt>
                <c:pt idx="131">
                  <c:v>157500</c:v>
                </c:pt>
                <c:pt idx="132">
                  <c:v>112500</c:v>
                </c:pt>
                <c:pt idx="133">
                  <c:v>99000</c:v>
                </c:pt>
                <c:pt idx="134">
                  <c:v>112500</c:v>
                </c:pt>
                <c:pt idx="135">
                  <c:v>225000</c:v>
                </c:pt>
                <c:pt idx="136">
                  <c:v>135000</c:v>
                </c:pt>
                <c:pt idx="137">
                  <c:v>225000</c:v>
                </c:pt>
                <c:pt idx="138">
                  <c:v>225000</c:v>
                </c:pt>
                <c:pt idx="139">
                  <c:v>121500</c:v>
                </c:pt>
                <c:pt idx="140">
                  <c:v>90000</c:v>
                </c:pt>
                <c:pt idx="141">
                  <c:v>90000</c:v>
                </c:pt>
                <c:pt idx="142">
                  <c:v>193500</c:v>
                </c:pt>
                <c:pt idx="143">
                  <c:v>157500</c:v>
                </c:pt>
                <c:pt idx="144">
                  <c:v>202500</c:v>
                </c:pt>
                <c:pt idx="145">
                  <c:v>360000</c:v>
                </c:pt>
                <c:pt idx="146">
                  <c:v>90000</c:v>
                </c:pt>
                <c:pt idx="147">
                  <c:v>112500</c:v>
                </c:pt>
                <c:pt idx="148">
                  <c:v>144000</c:v>
                </c:pt>
                <c:pt idx="149">
                  <c:v>315000</c:v>
                </c:pt>
                <c:pt idx="150">
                  <c:v>315000</c:v>
                </c:pt>
                <c:pt idx="151">
                  <c:v>315000</c:v>
                </c:pt>
                <c:pt idx="152">
                  <c:v>157500</c:v>
                </c:pt>
                <c:pt idx="153">
                  <c:v>90000</c:v>
                </c:pt>
                <c:pt idx="154">
                  <c:v>130500</c:v>
                </c:pt>
                <c:pt idx="155">
                  <c:v>130500</c:v>
                </c:pt>
                <c:pt idx="156">
                  <c:v>180000</c:v>
                </c:pt>
                <c:pt idx="157">
                  <c:v>202500</c:v>
                </c:pt>
                <c:pt idx="158">
                  <c:v>90000</c:v>
                </c:pt>
                <c:pt idx="159">
                  <c:v>90000</c:v>
                </c:pt>
                <c:pt idx="160">
                  <c:v>157500</c:v>
                </c:pt>
                <c:pt idx="161">
                  <c:v>157500</c:v>
                </c:pt>
                <c:pt idx="162">
                  <c:v>112500</c:v>
                </c:pt>
                <c:pt idx="163">
                  <c:v>112500</c:v>
                </c:pt>
                <c:pt idx="164">
                  <c:v>225000</c:v>
                </c:pt>
                <c:pt idx="165">
                  <c:v>225000</c:v>
                </c:pt>
                <c:pt idx="166">
                  <c:v>225000</c:v>
                </c:pt>
                <c:pt idx="167">
                  <c:v>202500</c:v>
                </c:pt>
                <c:pt idx="168">
                  <c:v>112500</c:v>
                </c:pt>
                <c:pt idx="169">
                  <c:v>157500</c:v>
                </c:pt>
                <c:pt idx="170">
                  <c:v>112500</c:v>
                </c:pt>
                <c:pt idx="171">
                  <c:v>112500</c:v>
                </c:pt>
                <c:pt idx="172">
                  <c:v>112500</c:v>
                </c:pt>
                <c:pt idx="173">
                  <c:v>202500</c:v>
                </c:pt>
                <c:pt idx="174">
                  <c:v>135000</c:v>
                </c:pt>
                <c:pt idx="175">
                  <c:v>99000</c:v>
                </c:pt>
                <c:pt idx="176">
                  <c:v>135000</c:v>
                </c:pt>
                <c:pt idx="177">
                  <c:v>315000</c:v>
                </c:pt>
                <c:pt idx="178">
                  <c:v>315000</c:v>
                </c:pt>
                <c:pt idx="179">
                  <c:v>94500</c:v>
                </c:pt>
                <c:pt idx="180">
                  <c:v>202500</c:v>
                </c:pt>
                <c:pt idx="181">
                  <c:v>67500</c:v>
                </c:pt>
                <c:pt idx="182">
                  <c:v>67500</c:v>
                </c:pt>
                <c:pt idx="183">
                  <c:v>130500</c:v>
                </c:pt>
                <c:pt idx="184">
                  <c:v>157500</c:v>
                </c:pt>
                <c:pt idx="185">
                  <c:v>135000</c:v>
                </c:pt>
                <c:pt idx="186">
                  <c:v>126000</c:v>
                </c:pt>
                <c:pt idx="187">
                  <c:v>126000</c:v>
                </c:pt>
                <c:pt idx="188">
                  <c:v>67500</c:v>
                </c:pt>
                <c:pt idx="189">
                  <c:v>157500</c:v>
                </c:pt>
                <c:pt idx="190">
                  <c:v>270000</c:v>
                </c:pt>
                <c:pt idx="191">
                  <c:v>180000</c:v>
                </c:pt>
                <c:pt idx="192">
                  <c:v>225000</c:v>
                </c:pt>
                <c:pt idx="193">
                  <c:v>202500</c:v>
                </c:pt>
                <c:pt idx="194">
                  <c:v>180000</c:v>
                </c:pt>
                <c:pt idx="195">
                  <c:v>225000</c:v>
                </c:pt>
                <c:pt idx="196">
                  <c:v>225000</c:v>
                </c:pt>
                <c:pt idx="197">
                  <c:v>180000</c:v>
                </c:pt>
                <c:pt idx="198">
                  <c:v>157500</c:v>
                </c:pt>
                <c:pt idx="199">
                  <c:v>112500</c:v>
                </c:pt>
                <c:pt idx="200">
                  <c:v>270000</c:v>
                </c:pt>
                <c:pt idx="201">
                  <c:v>157500</c:v>
                </c:pt>
                <c:pt idx="202">
                  <c:v>225000</c:v>
                </c:pt>
                <c:pt idx="203">
                  <c:v>225000</c:v>
                </c:pt>
                <c:pt idx="204">
                  <c:v>157500</c:v>
                </c:pt>
                <c:pt idx="205">
                  <c:v>202500</c:v>
                </c:pt>
                <c:pt idx="206">
                  <c:v>292500</c:v>
                </c:pt>
                <c:pt idx="207">
                  <c:v>364500</c:v>
                </c:pt>
                <c:pt idx="208">
                  <c:v>180000</c:v>
                </c:pt>
                <c:pt idx="209">
                  <c:v>112500</c:v>
                </c:pt>
                <c:pt idx="210">
                  <c:v>94500</c:v>
                </c:pt>
                <c:pt idx="211">
                  <c:v>94500</c:v>
                </c:pt>
                <c:pt idx="212">
                  <c:v>140850</c:v>
                </c:pt>
                <c:pt idx="213">
                  <c:v>337500</c:v>
                </c:pt>
                <c:pt idx="214">
                  <c:v>166500</c:v>
                </c:pt>
                <c:pt idx="215">
                  <c:v>225000</c:v>
                </c:pt>
                <c:pt idx="216">
                  <c:v>180000</c:v>
                </c:pt>
                <c:pt idx="217">
                  <c:v>180000</c:v>
                </c:pt>
                <c:pt idx="218">
                  <c:v>67500</c:v>
                </c:pt>
                <c:pt idx="219">
                  <c:v>270000</c:v>
                </c:pt>
                <c:pt idx="220">
                  <c:v>157500</c:v>
                </c:pt>
                <c:pt idx="221">
                  <c:v>247500</c:v>
                </c:pt>
                <c:pt idx="222">
                  <c:v>90000</c:v>
                </c:pt>
                <c:pt idx="223">
                  <c:v>157500</c:v>
                </c:pt>
                <c:pt idx="224">
                  <c:v>157500</c:v>
                </c:pt>
                <c:pt idx="225">
                  <c:v>175500</c:v>
                </c:pt>
                <c:pt idx="226">
                  <c:v>135000</c:v>
                </c:pt>
                <c:pt idx="227">
                  <c:v>135000</c:v>
                </c:pt>
                <c:pt idx="228">
                  <c:v>360000</c:v>
                </c:pt>
                <c:pt idx="229">
                  <c:v>360000</c:v>
                </c:pt>
                <c:pt idx="230">
                  <c:v>189000</c:v>
                </c:pt>
                <c:pt idx="231">
                  <c:v>67500</c:v>
                </c:pt>
                <c:pt idx="232">
                  <c:v>126000</c:v>
                </c:pt>
                <c:pt idx="233">
                  <c:v>112500</c:v>
                </c:pt>
                <c:pt idx="234">
                  <c:v>180000</c:v>
                </c:pt>
                <c:pt idx="235">
                  <c:v>180000</c:v>
                </c:pt>
                <c:pt idx="236">
                  <c:v>157500</c:v>
                </c:pt>
                <c:pt idx="237">
                  <c:v>112500</c:v>
                </c:pt>
                <c:pt idx="238">
                  <c:v>382500</c:v>
                </c:pt>
                <c:pt idx="239">
                  <c:v>382500</c:v>
                </c:pt>
                <c:pt idx="240">
                  <c:v>112500</c:v>
                </c:pt>
                <c:pt idx="241">
                  <c:v>157500</c:v>
                </c:pt>
                <c:pt idx="242">
                  <c:v>112500</c:v>
                </c:pt>
                <c:pt idx="243">
                  <c:v>157500</c:v>
                </c:pt>
                <c:pt idx="244">
                  <c:v>202500</c:v>
                </c:pt>
                <c:pt idx="245">
                  <c:v>135000</c:v>
                </c:pt>
                <c:pt idx="246">
                  <c:v>157500</c:v>
                </c:pt>
                <c:pt idx="247">
                  <c:v>157500</c:v>
                </c:pt>
                <c:pt idx="248">
                  <c:v>67500</c:v>
                </c:pt>
                <c:pt idx="249">
                  <c:v>247500</c:v>
                </c:pt>
                <c:pt idx="250">
                  <c:v>247500</c:v>
                </c:pt>
                <c:pt idx="251">
                  <c:v>112500</c:v>
                </c:pt>
                <c:pt idx="252">
                  <c:v>135000</c:v>
                </c:pt>
                <c:pt idx="253">
                  <c:v>225000</c:v>
                </c:pt>
                <c:pt idx="254">
                  <c:v>112500</c:v>
                </c:pt>
                <c:pt idx="255">
                  <c:v>135000</c:v>
                </c:pt>
                <c:pt idx="256">
                  <c:v>450000</c:v>
                </c:pt>
                <c:pt idx="257">
                  <c:v>135000</c:v>
                </c:pt>
                <c:pt idx="258">
                  <c:v>90000</c:v>
                </c:pt>
                <c:pt idx="259">
                  <c:v>135000</c:v>
                </c:pt>
                <c:pt idx="260">
                  <c:v>121500</c:v>
                </c:pt>
                <c:pt idx="261">
                  <c:v>135000</c:v>
                </c:pt>
                <c:pt idx="262">
                  <c:v>135000</c:v>
                </c:pt>
                <c:pt idx="263">
                  <c:v>225000</c:v>
                </c:pt>
                <c:pt idx="264">
                  <c:v>180000</c:v>
                </c:pt>
                <c:pt idx="265">
                  <c:v>112500</c:v>
                </c:pt>
                <c:pt idx="266">
                  <c:v>270000</c:v>
                </c:pt>
                <c:pt idx="267">
                  <c:v>112500</c:v>
                </c:pt>
                <c:pt idx="268">
                  <c:v>180000</c:v>
                </c:pt>
                <c:pt idx="269">
                  <c:v>180000</c:v>
                </c:pt>
                <c:pt idx="270">
                  <c:v>256500</c:v>
                </c:pt>
                <c:pt idx="271">
                  <c:v>157500</c:v>
                </c:pt>
                <c:pt idx="272">
                  <c:v>157500</c:v>
                </c:pt>
                <c:pt idx="273">
                  <c:v>405000</c:v>
                </c:pt>
                <c:pt idx="274">
                  <c:v>405000</c:v>
                </c:pt>
                <c:pt idx="275">
                  <c:v>225000</c:v>
                </c:pt>
                <c:pt idx="276">
                  <c:v>315000</c:v>
                </c:pt>
                <c:pt idx="277">
                  <c:v>270000</c:v>
                </c:pt>
                <c:pt idx="278">
                  <c:v>247500</c:v>
                </c:pt>
                <c:pt idx="279">
                  <c:v>270000</c:v>
                </c:pt>
                <c:pt idx="280">
                  <c:v>360000</c:v>
                </c:pt>
                <c:pt idx="281">
                  <c:v>360000</c:v>
                </c:pt>
                <c:pt idx="282">
                  <c:v>112500</c:v>
                </c:pt>
                <c:pt idx="283">
                  <c:v>396000</c:v>
                </c:pt>
                <c:pt idx="284">
                  <c:v>171000</c:v>
                </c:pt>
                <c:pt idx="285">
                  <c:v>202500</c:v>
                </c:pt>
                <c:pt idx="286">
                  <c:v>112500</c:v>
                </c:pt>
                <c:pt idx="287">
                  <c:v>180000</c:v>
                </c:pt>
                <c:pt idx="288">
                  <c:v>90000</c:v>
                </c:pt>
                <c:pt idx="289">
                  <c:v>112500</c:v>
                </c:pt>
                <c:pt idx="290">
                  <c:v>157500</c:v>
                </c:pt>
                <c:pt idx="291">
                  <c:v>117000</c:v>
                </c:pt>
                <c:pt idx="292">
                  <c:v>117000</c:v>
                </c:pt>
                <c:pt idx="293">
                  <c:v>117000</c:v>
                </c:pt>
                <c:pt idx="294">
                  <c:v>360000</c:v>
                </c:pt>
                <c:pt idx="295">
                  <c:v>180000</c:v>
                </c:pt>
                <c:pt idx="296">
                  <c:v>180000</c:v>
                </c:pt>
                <c:pt idx="297">
                  <c:v>337500</c:v>
                </c:pt>
                <c:pt idx="298">
                  <c:v>90000</c:v>
                </c:pt>
                <c:pt idx="299">
                  <c:v>135000</c:v>
                </c:pt>
                <c:pt idx="300">
                  <c:v>225000</c:v>
                </c:pt>
                <c:pt idx="301">
                  <c:v>180000</c:v>
                </c:pt>
                <c:pt idx="302">
                  <c:v>211500</c:v>
                </c:pt>
                <c:pt idx="303">
                  <c:v>112500</c:v>
                </c:pt>
                <c:pt idx="304">
                  <c:v>225000</c:v>
                </c:pt>
                <c:pt idx="305">
                  <c:v>225000</c:v>
                </c:pt>
                <c:pt idx="306">
                  <c:v>202500</c:v>
                </c:pt>
                <c:pt idx="307">
                  <c:v>675000</c:v>
                </c:pt>
                <c:pt idx="308">
                  <c:v>117000</c:v>
                </c:pt>
                <c:pt idx="309">
                  <c:v>270000</c:v>
                </c:pt>
                <c:pt idx="310">
                  <c:v>225000</c:v>
                </c:pt>
                <c:pt idx="311">
                  <c:v>270000</c:v>
                </c:pt>
                <c:pt idx="312">
                  <c:v>112500</c:v>
                </c:pt>
                <c:pt idx="313">
                  <c:v>135000</c:v>
                </c:pt>
                <c:pt idx="314">
                  <c:v>202500</c:v>
                </c:pt>
                <c:pt idx="315">
                  <c:v>261000</c:v>
                </c:pt>
                <c:pt idx="316">
                  <c:v>157500</c:v>
                </c:pt>
                <c:pt idx="317">
                  <c:v>225000</c:v>
                </c:pt>
                <c:pt idx="318">
                  <c:v>225000</c:v>
                </c:pt>
                <c:pt idx="319">
                  <c:v>225000</c:v>
                </c:pt>
                <c:pt idx="320">
                  <c:v>128250</c:v>
                </c:pt>
                <c:pt idx="321">
                  <c:v>202500</c:v>
                </c:pt>
                <c:pt idx="322">
                  <c:v>202500</c:v>
                </c:pt>
                <c:pt idx="323">
                  <c:v>135000</c:v>
                </c:pt>
                <c:pt idx="324">
                  <c:v>135000</c:v>
                </c:pt>
                <c:pt idx="325">
                  <c:v>270000</c:v>
                </c:pt>
                <c:pt idx="326">
                  <c:v>180000</c:v>
                </c:pt>
                <c:pt idx="327">
                  <c:v>112500</c:v>
                </c:pt>
                <c:pt idx="328">
                  <c:v>112500</c:v>
                </c:pt>
                <c:pt idx="329">
                  <c:v>162000</c:v>
                </c:pt>
                <c:pt idx="330">
                  <c:v>180000</c:v>
                </c:pt>
                <c:pt idx="331">
                  <c:v>292500</c:v>
                </c:pt>
                <c:pt idx="332">
                  <c:v>112500</c:v>
                </c:pt>
                <c:pt idx="333">
                  <c:v>202500</c:v>
                </c:pt>
                <c:pt idx="334">
                  <c:v>67500</c:v>
                </c:pt>
                <c:pt idx="335">
                  <c:v>202500</c:v>
                </c:pt>
                <c:pt idx="336">
                  <c:v>67500</c:v>
                </c:pt>
                <c:pt idx="337">
                  <c:v>112500</c:v>
                </c:pt>
                <c:pt idx="338">
                  <c:v>202500</c:v>
                </c:pt>
                <c:pt idx="339">
                  <c:v>112500</c:v>
                </c:pt>
                <c:pt idx="340">
                  <c:v>270000</c:v>
                </c:pt>
                <c:pt idx="341">
                  <c:v>99000</c:v>
                </c:pt>
                <c:pt idx="342">
                  <c:v>270000</c:v>
                </c:pt>
                <c:pt idx="343">
                  <c:v>121500</c:v>
                </c:pt>
                <c:pt idx="344">
                  <c:v>58500</c:v>
                </c:pt>
                <c:pt idx="345">
                  <c:v>135000</c:v>
                </c:pt>
                <c:pt idx="346">
                  <c:v>356625</c:v>
                </c:pt>
                <c:pt idx="347">
                  <c:v>157500</c:v>
                </c:pt>
                <c:pt idx="348">
                  <c:v>180000</c:v>
                </c:pt>
                <c:pt idx="349">
                  <c:v>180000</c:v>
                </c:pt>
                <c:pt idx="350">
                  <c:v>162000</c:v>
                </c:pt>
                <c:pt idx="351">
                  <c:v>81000</c:v>
                </c:pt>
                <c:pt idx="352">
                  <c:v>67500</c:v>
                </c:pt>
                <c:pt idx="353">
                  <c:v>202500</c:v>
                </c:pt>
                <c:pt idx="354">
                  <c:v>90000</c:v>
                </c:pt>
                <c:pt idx="355">
                  <c:v>117000</c:v>
                </c:pt>
                <c:pt idx="356">
                  <c:v>225000</c:v>
                </c:pt>
                <c:pt idx="357">
                  <c:v>315000</c:v>
                </c:pt>
                <c:pt idx="358">
                  <c:v>315000</c:v>
                </c:pt>
                <c:pt idx="359">
                  <c:v>315000</c:v>
                </c:pt>
                <c:pt idx="360">
                  <c:v>270000</c:v>
                </c:pt>
                <c:pt idx="361">
                  <c:v>103500</c:v>
                </c:pt>
                <c:pt idx="362">
                  <c:v>202500</c:v>
                </c:pt>
                <c:pt idx="363">
                  <c:v>180000</c:v>
                </c:pt>
                <c:pt idx="364">
                  <c:v>270000</c:v>
                </c:pt>
                <c:pt idx="365">
                  <c:v>67500</c:v>
                </c:pt>
                <c:pt idx="366">
                  <c:v>67500</c:v>
                </c:pt>
                <c:pt idx="367">
                  <c:v>67500</c:v>
                </c:pt>
                <c:pt idx="368">
                  <c:v>157500</c:v>
                </c:pt>
                <c:pt idx="369">
                  <c:v>180000</c:v>
                </c:pt>
                <c:pt idx="370">
                  <c:v>99000</c:v>
                </c:pt>
                <c:pt idx="371">
                  <c:v>225000</c:v>
                </c:pt>
                <c:pt idx="372">
                  <c:v>171000</c:v>
                </c:pt>
                <c:pt idx="373">
                  <c:v>157500</c:v>
                </c:pt>
                <c:pt idx="374">
                  <c:v>112500</c:v>
                </c:pt>
                <c:pt idx="375">
                  <c:v>157500</c:v>
                </c:pt>
                <c:pt idx="376">
                  <c:v>135000</c:v>
                </c:pt>
                <c:pt idx="377">
                  <c:v>202500</c:v>
                </c:pt>
                <c:pt idx="378">
                  <c:v>202500</c:v>
                </c:pt>
                <c:pt idx="379">
                  <c:v>360000</c:v>
                </c:pt>
                <c:pt idx="380">
                  <c:v>112500</c:v>
                </c:pt>
                <c:pt idx="381">
                  <c:v>112500</c:v>
                </c:pt>
                <c:pt idx="382">
                  <c:v>112500</c:v>
                </c:pt>
                <c:pt idx="383">
                  <c:v>180000</c:v>
                </c:pt>
                <c:pt idx="384">
                  <c:v>184500</c:v>
                </c:pt>
                <c:pt idx="385">
                  <c:v>99000</c:v>
                </c:pt>
                <c:pt idx="386">
                  <c:v>90000</c:v>
                </c:pt>
                <c:pt idx="387">
                  <c:v>112500</c:v>
                </c:pt>
                <c:pt idx="388">
                  <c:v>315000</c:v>
                </c:pt>
                <c:pt idx="389">
                  <c:v>72000</c:v>
                </c:pt>
                <c:pt idx="390">
                  <c:v>180000</c:v>
                </c:pt>
                <c:pt idx="391">
                  <c:v>112500</c:v>
                </c:pt>
                <c:pt idx="392">
                  <c:v>126000</c:v>
                </c:pt>
                <c:pt idx="393">
                  <c:v>180000</c:v>
                </c:pt>
                <c:pt idx="394">
                  <c:v>180000</c:v>
                </c:pt>
                <c:pt idx="395">
                  <c:v>112500</c:v>
                </c:pt>
                <c:pt idx="396">
                  <c:v>225000</c:v>
                </c:pt>
                <c:pt idx="397">
                  <c:v>315000</c:v>
                </c:pt>
                <c:pt idx="398">
                  <c:v>135000</c:v>
                </c:pt>
                <c:pt idx="399">
                  <c:v>112500</c:v>
                </c:pt>
                <c:pt idx="400">
                  <c:v>54000</c:v>
                </c:pt>
                <c:pt idx="401">
                  <c:v>90000</c:v>
                </c:pt>
                <c:pt idx="402">
                  <c:v>90000</c:v>
                </c:pt>
                <c:pt idx="403">
                  <c:v>90000</c:v>
                </c:pt>
                <c:pt idx="404">
                  <c:v>337500</c:v>
                </c:pt>
                <c:pt idx="405">
                  <c:v>202500</c:v>
                </c:pt>
                <c:pt idx="406">
                  <c:v>180000</c:v>
                </c:pt>
                <c:pt idx="407">
                  <c:v>180000</c:v>
                </c:pt>
                <c:pt idx="408">
                  <c:v>54000</c:v>
                </c:pt>
                <c:pt idx="409">
                  <c:v>162000</c:v>
                </c:pt>
                <c:pt idx="410">
                  <c:v>45000</c:v>
                </c:pt>
                <c:pt idx="411">
                  <c:v>90000</c:v>
                </c:pt>
                <c:pt idx="412">
                  <c:v>90000</c:v>
                </c:pt>
                <c:pt idx="413">
                  <c:v>270000</c:v>
                </c:pt>
                <c:pt idx="414">
                  <c:v>112500</c:v>
                </c:pt>
                <c:pt idx="415">
                  <c:v>173250</c:v>
                </c:pt>
                <c:pt idx="416">
                  <c:v>202500</c:v>
                </c:pt>
                <c:pt idx="417">
                  <c:v>202500</c:v>
                </c:pt>
                <c:pt idx="418">
                  <c:v>337500</c:v>
                </c:pt>
                <c:pt idx="419">
                  <c:v>315000</c:v>
                </c:pt>
                <c:pt idx="420">
                  <c:v>315000</c:v>
                </c:pt>
                <c:pt idx="421">
                  <c:v>270000</c:v>
                </c:pt>
                <c:pt idx="422">
                  <c:v>202500</c:v>
                </c:pt>
                <c:pt idx="423">
                  <c:v>157500</c:v>
                </c:pt>
                <c:pt idx="424">
                  <c:v>112500</c:v>
                </c:pt>
                <c:pt idx="425">
                  <c:v>135000</c:v>
                </c:pt>
                <c:pt idx="426">
                  <c:v>360000</c:v>
                </c:pt>
                <c:pt idx="427">
                  <c:v>202500</c:v>
                </c:pt>
                <c:pt idx="428">
                  <c:v>202500</c:v>
                </c:pt>
                <c:pt idx="429">
                  <c:v>112500</c:v>
                </c:pt>
                <c:pt idx="430">
                  <c:v>360000</c:v>
                </c:pt>
                <c:pt idx="431">
                  <c:v>80383.5</c:v>
                </c:pt>
                <c:pt idx="432">
                  <c:v>180000</c:v>
                </c:pt>
                <c:pt idx="433">
                  <c:v>180000</c:v>
                </c:pt>
                <c:pt idx="434">
                  <c:v>202500</c:v>
                </c:pt>
                <c:pt idx="435">
                  <c:v>90000</c:v>
                </c:pt>
                <c:pt idx="436">
                  <c:v>135000</c:v>
                </c:pt>
                <c:pt idx="437">
                  <c:v>157500</c:v>
                </c:pt>
                <c:pt idx="438">
                  <c:v>162000</c:v>
                </c:pt>
                <c:pt idx="439">
                  <c:v>112500</c:v>
                </c:pt>
                <c:pt idx="440">
                  <c:v>90000</c:v>
                </c:pt>
                <c:pt idx="441">
                  <c:v>202500</c:v>
                </c:pt>
                <c:pt idx="442">
                  <c:v>270000</c:v>
                </c:pt>
                <c:pt idx="443">
                  <c:v>202500</c:v>
                </c:pt>
                <c:pt idx="444">
                  <c:v>202500</c:v>
                </c:pt>
                <c:pt idx="445">
                  <c:v>130500</c:v>
                </c:pt>
                <c:pt idx="446">
                  <c:v>90000</c:v>
                </c:pt>
                <c:pt idx="447">
                  <c:v>337500</c:v>
                </c:pt>
                <c:pt idx="448">
                  <c:v>135000</c:v>
                </c:pt>
                <c:pt idx="449">
                  <c:v>135000</c:v>
                </c:pt>
                <c:pt idx="450">
                  <c:v>157500</c:v>
                </c:pt>
                <c:pt idx="451">
                  <c:v>135000</c:v>
                </c:pt>
                <c:pt idx="452">
                  <c:v>315000</c:v>
                </c:pt>
                <c:pt idx="453">
                  <c:v>315000</c:v>
                </c:pt>
                <c:pt idx="454">
                  <c:v>40500</c:v>
                </c:pt>
                <c:pt idx="455">
                  <c:v>70470</c:v>
                </c:pt>
                <c:pt idx="456">
                  <c:v>135000</c:v>
                </c:pt>
                <c:pt idx="457">
                  <c:v>135000</c:v>
                </c:pt>
                <c:pt idx="458">
                  <c:v>67500</c:v>
                </c:pt>
                <c:pt idx="459">
                  <c:v>270000</c:v>
                </c:pt>
                <c:pt idx="460">
                  <c:v>180000</c:v>
                </c:pt>
                <c:pt idx="461">
                  <c:v>90000</c:v>
                </c:pt>
                <c:pt idx="462">
                  <c:v>135000</c:v>
                </c:pt>
                <c:pt idx="463">
                  <c:v>675000</c:v>
                </c:pt>
                <c:pt idx="464">
                  <c:v>49500</c:v>
                </c:pt>
                <c:pt idx="465">
                  <c:v>247500</c:v>
                </c:pt>
                <c:pt idx="466">
                  <c:v>81000</c:v>
                </c:pt>
                <c:pt idx="467">
                  <c:v>202500</c:v>
                </c:pt>
                <c:pt idx="468">
                  <c:v>202500</c:v>
                </c:pt>
                <c:pt idx="469">
                  <c:v>148500</c:v>
                </c:pt>
                <c:pt idx="470">
                  <c:v>225000</c:v>
                </c:pt>
                <c:pt idx="471">
                  <c:v>90000</c:v>
                </c:pt>
                <c:pt idx="472">
                  <c:v>162000</c:v>
                </c:pt>
                <c:pt idx="473">
                  <c:v>126000</c:v>
                </c:pt>
                <c:pt idx="474">
                  <c:v>135000</c:v>
                </c:pt>
                <c:pt idx="475">
                  <c:v>270000</c:v>
                </c:pt>
                <c:pt idx="476">
                  <c:v>225000</c:v>
                </c:pt>
                <c:pt idx="477">
                  <c:v>135000</c:v>
                </c:pt>
                <c:pt idx="478">
                  <c:v>135000</c:v>
                </c:pt>
                <c:pt idx="479">
                  <c:v>135000</c:v>
                </c:pt>
                <c:pt idx="480">
                  <c:v>202500</c:v>
                </c:pt>
                <c:pt idx="481">
                  <c:v>54000</c:v>
                </c:pt>
                <c:pt idx="482">
                  <c:v>292500</c:v>
                </c:pt>
                <c:pt idx="483">
                  <c:v>180000</c:v>
                </c:pt>
                <c:pt idx="484">
                  <c:v>112500</c:v>
                </c:pt>
                <c:pt idx="485">
                  <c:v>225000</c:v>
                </c:pt>
                <c:pt idx="486">
                  <c:v>135000</c:v>
                </c:pt>
                <c:pt idx="487">
                  <c:v>270000</c:v>
                </c:pt>
                <c:pt idx="488">
                  <c:v>112500</c:v>
                </c:pt>
                <c:pt idx="489">
                  <c:v>202500</c:v>
                </c:pt>
                <c:pt idx="490">
                  <c:v>56250</c:v>
                </c:pt>
                <c:pt idx="491">
                  <c:v>135000</c:v>
                </c:pt>
                <c:pt idx="492">
                  <c:v>144000</c:v>
                </c:pt>
                <c:pt idx="493">
                  <c:v>90000</c:v>
                </c:pt>
                <c:pt idx="494">
                  <c:v>90000</c:v>
                </c:pt>
                <c:pt idx="495">
                  <c:v>225000</c:v>
                </c:pt>
                <c:pt idx="496">
                  <c:v>225000</c:v>
                </c:pt>
                <c:pt idx="497">
                  <c:v>216000</c:v>
                </c:pt>
                <c:pt idx="498">
                  <c:v>216000</c:v>
                </c:pt>
                <c:pt idx="499">
                  <c:v>135000</c:v>
                </c:pt>
                <c:pt idx="500">
                  <c:v>270000</c:v>
                </c:pt>
                <c:pt idx="501">
                  <c:v>171000</c:v>
                </c:pt>
                <c:pt idx="502">
                  <c:v>126000</c:v>
                </c:pt>
                <c:pt idx="503">
                  <c:v>540000</c:v>
                </c:pt>
                <c:pt idx="504">
                  <c:v>126000</c:v>
                </c:pt>
                <c:pt idx="505">
                  <c:v>90000</c:v>
                </c:pt>
                <c:pt idx="506">
                  <c:v>157500</c:v>
                </c:pt>
                <c:pt idx="507">
                  <c:v>157500</c:v>
                </c:pt>
                <c:pt idx="508">
                  <c:v>157500</c:v>
                </c:pt>
                <c:pt idx="509">
                  <c:v>157500</c:v>
                </c:pt>
                <c:pt idx="510">
                  <c:v>180000</c:v>
                </c:pt>
                <c:pt idx="511">
                  <c:v>103500</c:v>
                </c:pt>
                <c:pt idx="512">
                  <c:v>157500</c:v>
                </c:pt>
                <c:pt idx="513">
                  <c:v>270000</c:v>
                </c:pt>
                <c:pt idx="514">
                  <c:v>202500</c:v>
                </c:pt>
                <c:pt idx="515">
                  <c:v>180000</c:v>
                </c:pt>
                <c:pt idx="516">
                  <c:v>180000</c:v>
                </c:pt>
                <c:pt idx="517">
                  <c:v>67500</c:v>
                </c:pt>
                <c:pt idx="518">
                  <c:v>540000</c:v>
                </c:pt>
                <c:pt idx="519">
                  <c:v>90000</c:v>
                </c:pt>
                <c:pt idx="520">
                  <c:v>90000</c:v>
                </c:pt>
                <c:pt idx="521">
                  <c:v>90000</c:v>
                </c:pt>
                <c:pt idx="522">
                  <c:v>202500</c:v>
                </c:pt>
                <c:pt idx="523">
                  <c:v>157500</c:v>
                </c:pt>
                <c:pt idx="524">
                  <c:v>270000</c:v>
                </c:pt>
                <c:pt idx="525">
                  <c:v>45000</c:v>
                </c:pt>
                <c:pt idx="526">
                  <c:v>135000</c:v>
                </c:pt>
                <c:pt idx="527">
                  <c:v>99000</c:v>
                </c:pt>
                <c:pt idx="528">
                  <c:v>315000</c:v>
                </c:pt>
                <c:pt idx="529">
                  <c:v>157500</c:v>
                </c:pt>
                <c:pt idx="530">
                  <c:v>157500</c:v>
                </c:pt>
                <c:pt idx="531">
                  <c:v>103500</c:v>
                </c:pt>
                <c:pt idx="532">
                  <c:v>180000</c:v>
                </c:pt>
                <c:pt idx="533">
                  <c:v>202500</c:v>
                </c:pt>
                <c:pt idx="534">
                  <c:v>180000</c:v>
                </c:pt>
                <c:pt idx="535">
                  <c:v>180000</c:v>
                </c:pt>
                <c:pt idx="536">
                  <c:v>315000</c:v>
                </c:pt>
                <c:pt idx="537">
                  <c:v>81000</c:v>
                </c:pt>
                <c:pt idx="538">
                  <c:v>121500</c:v>
                </c:pt>
                <c:pt idx="539">
                  <c:v>157500</c:v>
                </c:pt>
                <c:pt idx="540">
                  <c:v>202500</c:v>
                </c:pt>
                <c:pt idx="541">
                  <c:v>144000</c:v>
                </c:pt>
                <c:pt idx="542">
                  <c:v>270000</c:v>
                </c:pt>
                <c:pt idx="543">
                  <c:v>315000</c:v>
                </c:pt>
                <c:pt idx="544">
                  <c:v>112500</c:v>
                </c:pt>
                <c:pt idx="545">
                  <c:v>72000</c:v>
                </c:pt>
                <c:pt idx="546">
                  <c:v>90000</c:v>
                </c:pt>
                <c:pt idx="547">
                  <c:v>225000</c:v>
                </c:pt>
                <c:pt idx="548">
                  <c:v>135000</c:v>
                </c:pt>
                <c:pt idx="549">
                  <c:v>90000</c:v>
                </c:pt>
                <c:pt idx="550">
                  <c:v>135000</c:v>
                </c:pt>
                <c:pt idx="551">
                  <c:v>81000</c:v>
                </c:pt>
                <c:pt idx="552">
                  <c:v>211500</c:v>
                </c:pt>
                <c:pt idx="553">
                  <c:v>211500</c:v>
                </c:pt>
                <c:pt idx="554">
                  <c:v>157500</c:v>
                </c:pt>
                <c:pt idx="555">
                  <c:v>135000</c:v>
                </c:pt>
                <c:pt idx="556">
                  <c:v>202500</c:v>
                </c:pt>
                <c:pt idx="557">
                  <c:v>157500</c:v>
                </c:pt>
                <c:pt idx="558">
                  <c:v>112500</c:v>
                </c:pt>
                <c:pt idx="559">
                  <c:v>157500</c:v>
                </c:pt>
                <c:pt idx="560">
                  <c:v>81751.5</c:v>
                </c:pt>
                <c:pt idx="561">
                  <c:v>126000</c:v>
                </c:pt>
                <c:pt idx="562">
                  <c:v>76500</c:v>
                </c:pt>
                <c:pt idx="563">
                  <c:v>180000</c:v>
                </c:pt>
                <c:pt idx="564">
                  <c:v>166500</c:v>
                </c:pt>
                <c:pt idx="565">
                  <c:v>135000</c:v>
                </c:pt>
                <c:pt idx="566">
                  <c:v>112500</c:v>
                </c:pt>
                <c:pt idx="567">
                  <c:v>220500</c:v>
                </c:pt>
                <c:pt idx="568">
                  <c:v>202500</c:v>
                </c:pt>
                <c:pt idx="569">
                  <c:v>112500</c:v>
                </c:pt>
                <c:pt idx="570">
                  <c:v>81000</c:v>
                </c:pt>
                <c:pt idx="571">
                  <c:v>90000</c:v>
                </c:pt>
                <c:pt idx="572">
                  <c:v>135000</c:v>
                </c:pt>
                <c:pt idx="573">
                  <c:v>135000</c:v>
                </c:pt>
                <c:pt idx="574">
                  <c:v>202500</c:v>
                </c:pt>
                <c:pt idx="575">
                  <c:v>157500</c:v>
                </c:pt>
                <c:pt idx="576">
                  <c:v>135000</c:v>
                </c:pt>
                <c:pt idx="577">
                  <c:v>360000</c:v>
                </c:pt>
                <c:pt idx="578">
                  <c:v>157500</c:v>
                </c:pt>
                <c:pt idx="579">
                  <c:v>211500</c:v>
                </c:pt>
                <c:pt idx="580">
                  <c:v>121500</c:v>
                </c:pt>
                <c:pt idx="581">
                  <c:v>157500</c:v>
                </c:pt>
                <c:pt idx="582">
                  <c:v>157500</c:v>
                </c:pt>
                <c:pt idx="583">
                  <c:v>225000</c:v>
                </c:pt>
                <c:pt idx="584">
                  <c:v>67500</c:v>
                </c:pt>
                <c:pt idx="585">
                  <c:v>67500</c:v>
                </c:pt>
                <c:pt idx="586">
                  <c:v>112500</c:v>
                </c:pt>
                <c:pt idx="587">
                  <c:v>112500</c:v>
                </c:pt>
                <c:pt idx="588">
                  <c:v>63000</c:v>
                </c:pt>
                <c:pt idx="589">
                  <c:v>90000</c:v>
                </c:pt>
                <c:pt idx="590">
                  <c:v>202500</c:v>
                </c:pt>
                <c:pt idx="591">
                  <c:v>76500</c:v>
                </c:pt>
                <c:pt idx="592">
                  <c:v>112500</c:v>
                </c:pt>
                <c:pt idx="593">
                  <c:v>112500</c:v>
                </c:pt>
                <c:pt idx="594">
                  <c:v>157500</c:v>
                </c:pt>
                <c:pt idx="595">
                  <c:v>112500</c:v>
                </c:pt>
                <c:pt idx="596">
                  <c:v>166500</c:v>
                </c:pt>
                <c:pt idx="597">
                  <c:v>121500</c:v>
                </c:pt>
                <c:pt idx="598">
                  <c:v>263700</c:v>
                </c:pt>
                <c:pt idx="599">
                  <c:v>202500</c:v>
                </c:pt>
                <c:pt idx="600">
                  <c:v>225000</c:v>
                </c:pt>
                <c:pt idx="601">
                  <c:v>225000</c:v>
                </c:pt>
                <c:pt idx="602">
                  <c:v>202500</c:v>
                </c:pt>
                <c:pt idx="603">
                  <c:v>135000</c:v>
                </c:pt>
                <c:pt idx="604">
                  <c:v>117000</c:v>
                </c:pt>
                <c:pt idx="605">
                  <c:v>121500</c:v>
                </c:pt>
                <c:pt idx="606">
                  <c:v>121500</c:v>
                </c:pt>
                <c:pt idx="607">
                  <c:v>225000</c:v>
                </c:pt>
                <c:pt idx="608">
                  <c:v>225000</c:v>
                </c:pt>
                <c:pt idx="609">
                  <c:v>90000</c:v>
                </c:pt>
                <c:pt idx="610">
                  <c:v>112500</c:v>
                </c:pt>
                <c:pt idx="611">
                  <c:v>112500</c:v>
                </c:pt>
                <c:pt idx="612">
                  <c:v>117000</c:v>
                </c:pt>
                <c:pt idx="613">
                  <c:v>225000</c:v>
                </c:pt>
                <c:pt idx="614">
                  <c:v>180000</c:v>
                </c:pt>
                <c:pt idx="615">
                  <c:v>180000</c:v>
                </c:pt>
                <c:pt idx="616">
                  <c:v>76500</c:v>
                </c:pt>
                <c:pt idx="617">
                  <c:v>67500</c:v>
                </c:pt>
                <c:pt idx="618">
                  <c:v>270000</c:v>
                </c:pt>
                <c:pt idx="619">
                  <c:v>157500</c:v>
                </c:pt>
                <c:pt idx="620">
                  <c:v>157500</c:v>
                </c:pt>
                <c:pt idx="621">
                  <c:v>180000</c:v>
                </c:pt>
                <c:pt idx="622">
                  <c:v>135000</c:v>
                </c:pt>
                <c:pt idx="623">
                  <c:v>45000</c:v>
                </c:pt>
                <c:pt idx="624">
                  <c:v>337500</c:v>
                </c:pt>
                <c:pt idx="625">
                  <c:v>72000</c:v>
                </c:pt>
                <c:pt idx="626">
                  <c:v>67500</c:v>
                </c:pt>
                <c:pt idx="627">
                  <c:v>67500</c:v>
                </c:pt>
                <c:pt idx="628">
                  <c:v>112500</c:v>
                </c:pt>
                <c:pt idx="629">
                  <c:v>90000</c:v>
                </c:pt>
                <c:pt idx="630">
                  <c:v>135000</c:v>
                </c:pt>
                <c:pt idx="631">
                  <c:v>135000</c:v>
                </c:pt>
                <c:pt idx="632">
                  <c:v>315000</c:v>
                </c:pt>
                <c:pt idx="633">
                  <c:v>51750</c:v>
                </c:pt>
                <c:pt idx="634">
                  <c:v>81000</c:v>
                </c:pt>
                <c:pt idx="635">
                  <c:v>81000</c:v>
                </c:pt>
                <c:pt idx="636">
                  <c:v>135000</c:v>
                </c:pt>
                <c:pt idx="637">
                  <c:v>202500</c:v>
                </c:pt>
                <c:pt idx="638">
                  <c:v>202500</c:v>
                </c:pt>
                <c:pt idx="639">
                  <c:v>157500</c:v>
                </c:pt>
                <c:pt idx="640">
                  <c:v>270000</c:v>
                </c:pt>
                <c:pt idx="641">
                  <c:v>261000</c:v>
                </c:pt>
                <c:pt idx="642">
                  <c:v>157500</c:v>
                </c:pt>
                <c:pt idx="643">
                  <c:v>135000</c:v>
                </c:pt>
                <c:pt idx="644">
                  <c:v>135000</c:v>
                </c:pt>
                <c:pt idx="645">
                  <c:v>135000</c:v>
                </c:pt>
                <c:pt idx="646">
                  <c:v>180000</c:v>
                </c:pt>
                <c:pt idx="647">
                  <c:v>382500</c:v>
                </c:pt>
                <c:pt idx="648">
                  <c:v>112500</c:v>
                </c:pt>
                <c:pt idx="649">
                  <c:v>225000</c:v>
                </c:pt>
                <c:pt idx="650">
                  <c:v>144000</c:v>
                </c:pt>
                <c:pt idx="651">
                  <c:v>121500</c:v>
                </c:pt>
                <c:pt idx="652">
                  <c:v>40500</c:v>
                </c:pt>
                <c:pt idx="653">
                  <c:v>157500</c:v>
                </c:pt>
                <c:pt idx="654">
                  <c:v>135000</c:v>
                </c:pt>
                <c:pt idx="655">
                  <c:v>54000</c:v>
                </c:pt>
                <c:pt idx="656">
                  <c:v>135000</c:v>
                </c:pt>
                <c:pt idx="657">
                  <c:v>67500</c:v>
                </c:pt>
                <c:pt idx="658">
                  <c:v>157500</c:v>
                </c:pt>
                <c:pt idx="659">
                  <c:v>157500</c:v>
                </c:pt>
                <c:pt idx="660">
                  <c:v>112500</c:v>
                </c:pt>
                <c:pt idx="661">
                  <c:v>112500</c:v>
                </c:pt>
                <c:pt idx="662">
                  <c:v>157500</c:v>
                </c:pt>
                <c:pt idx="663">
                  <c:v>135000</c:v>
                </c:pt>
                <c:pt idx="664">
                  <c:v>135000</c:v>
                </c:pt>
                <c:pt idx="665">
                  <c:v>112500</c:v>
                </c:pt>
                <c:pt idx="666">
                  <c:v>67500</c:v>
                </c:pt>
                <c:pt idx="667">
                  <c:v>229500</c:v>
                </c:pt>
                <c:pt idx="668">
                  <c:v>157500</c:v>
                </c:pt>
                <c:pt idx="669">
                  <c:v>112500</c:v>
                </c:pt>
                <c:pt idx="670">
                  <c:v>450000</c:v>
                </c:pt>
                <c:pt idx="671">
                  <c:v>112500</c:v>
                </c:pt>
                <c:pt idx="672">
                  <c:v>117000</c:v>
                </c:pt>
                <c:pt idx="673">
                  <c:v>135000</c:v>
                </c:pt>
                <c:pt idx="674">
                  <c:v>135000</c:v>
                </c:pt>
                <c:pt idx="675">
                  <c:v>315000</c:v>
                </c:pt>
                <c:pt idx="676">
                  <c:v>157500</c:v>
                </c:pt>
                <c:pt idx="677">
                  <c:v>450000</c:v>
                </c:pt>
                <c:pt idx="678">
                  <c:v>445500</c:v>
                </c:pt>
                <c:pt idx="679">
                  <c:v>112500</c:v>
                </c:pt>
                <c:pt idx="680">
                  <c:v>112500</c:v>
                </c:pt>
                <c:pt idx="681">
                  <c:v>112500</c:v>
                </c:pt>
                <c:pt idx="682">
                  <c:v>112500</c:v>
                </c:pt>
                <c:pt idx="683">
                  <c:v>157500</c:v>
                </c:pt>
                <c:pt idx="684">
                  <c:v>180000</c:v>
                </c:pt>
                <c:pt idx="685">
                  <c:v>180000</c:v>
                </c:pt>
                <c:pt idx="686">
                  <c:v>225000</c:v>
                </c:pt>
                <c:pt idx="687">
                  <c:v>225000</c:v>
                </c:pt>
                <c:pt idx="688">
                  <c:v>94500</c:v>
                </c:pt>
                <c:pt idx="689">
                  <c:v>225000</c:v>
                </c:pt>
                <c:pt idx="690">
                  <c:v>225000</c:v>
                </c:pt>
                <c:pt idx="691">
                  <c:v>450000</c:v>
                </c:pt>
                <c:pt idx="692">
                  <c:v>67500</c:v>
                </c:pt>
                <c:pt idx="693">
                  <c:v>135000</c:v>
                </c:pt>
                <c:pt idx="694">
                  <c:v>157500</c:v>
                </c:pt>
                <c:pt idx="695">
                  <c:v>139500</c:v>
                </c:pt>
                <c:pt idx="696">
                  <c:v>135000</c:v>
                </c:pt>
                <c:pt idx="697">
                  <c:v>135000</c:v>
                </c:pt>
                <c:pt idx="698">
                  <c:v>135000</c:v>
                </c:pt>
                <c:pt idx="699">
                  <c:v>135000</c:v>
                </c:pt>
                <c:pt idx="700">
                  <c:v>90000</c:v>
                </c:pt>
                <c:pt idx="701">
                  <c:v>90000</c:v>
                </c:pt>
                <c:pt idx="702">
                  <c:v>157500</c:v>
                </c:pt>
                <c:pt idx="703">
                  <c:v>112500</c:v>
                </c:pt>
                <c:pt idx="704">
                  <c:v>135000</c:v>
                </c:pt>
                <c:pt idx="705">
                  <c:v>157500</c:v>
                </c:pt>
                <c:pt idx="706">
                  <c:v>247500</c:v>
                </c:pt>
                <c:pt idx="707">
                  <c:v>49500</c:v>
                </c:pt>
                <c:pt idx="708">
                  <c:v>234000</c:v>
                </c:pt>
                <c:pt idx="709">
                  <c:v>238500</c:v>
                </c:pt>
                <c:pt idx="710">
                  <c:v>247500</c:v>
                </c:pt>
                <c:pt idx="711">
                  <c:v>247500</c:v>
                </c:pt>
                <c:pt idx="712">
                  <c:v>135000</c:v>
                </c:pt>
                <c:pt idx="713">
                  <c:v>135000</c:v>
                </c:pt>
                <c:pt idx="714">
                  <c:v>180000</c:v>
                </c:pt>
                <c:pt idx="715">
                  <c:v>135000</c:v>
                </c:pt>
                <c:pt idx="716">
                  <c:v>81000</c:v>
                </c:pt>
                <c:pt idx="717">
                  <c:v>90000</c:v>
                </c:pt>
                <c:pt idx="718">
                  <c:v>135000</c:v>
                </c:pt>
                <c:pt idx="719">
                  <c:v>112500</c:v>
                </c:pt>
                <c:pt idx="720">
                  <c:v>225000</c:v>
                </c:pt>
                <c:pt idx="721">
                  <c:v>157500</c:v>
                </c:pt>
                <c:pt idx="722">
                  <c:v>135000</c:v>
                </c:pt>
                <c:pt idx="723">
                  <c:v>225000</c:v>
                </c:pt>
                <c:pt idx="724">
                  <c:v>193500</c:v>
                </c:pt>
                <c:pt idx="725">
                  <c:v>193500</c:v>
                </c:pt>
                <c:pt idx="726">
                  <c:v>225000</c:v>
                </c:pt>
                <c:pt idx="727">
                  <c:v>225000</c:v>
                </c:pt>
                <c:pt idx="728">
                  <c:v>157500</c:v>
                </c:pt>
                <c:pt idx="729">
                  <c:v>135000</c:v>
                </c:pt>
                <c:pt idx="730">
                  <c:v>126000</c:v>
                </c:pt>
                <c:pt idx="731">
                  <c:v>184500</c:v>
                </c:pt>
                <c:pt idx="732">
                  <c:v>148500</c:v>
                </c:pt>
                <c:pt idx="733">
                  <c:v>180000</c:v>
                </c:pt>
                <c:pt idx="734">
                  <c:v>112500</c:v>
                </c:pt>
                <c:pt idx="735">
                  <c:v>135000</c:v>
                </c:pt>
                <c:pt idx="736">
                  <c:v>180000</c:v>
                </c:pt>
                <c:pt idx="737">
                  <c:v>180000</c:v>
                </c:pt>
                <c:pt idx="738">
                  <c:v>180000</c:v>
                </c:pt>
                <c:pt idx="739">
                  <c:v>360000</c:v>
                </c:pt>
                <c:pt idx="740">
                  <c:v>90000</c:v>
                </c:pt>
                <c:pt idx="741">
                  <c:v>90000</c:v>
                </c:pt>
                <c:pt idx="742">
                  <c:v>225000</c:v>
                </c:pt>
                <c:pt idx="743">
                  <c:v>81000</c:v>
                </c:pt>
                <c:pt idx="744">
                  <c:v>270000</c:v>
                </c:pt>
                <c:pt idx="745">
                  <c:v>157500</c:v>
                </c:pt>
                <c:pt idx="746">
                  <c:v>112500</c:v>
                </c:pt>
                <c:pt idx="747">
                  <c:v>55350</c:v>
                </c:pt>
                <c:pt idx="748">
                  <c:v>283500</c:v>
                </c:pt>
                <c:pt idx="749">
                  <c:v>225000</c:v>
                </c:pt>
                <c:pt idx="750">
                  <c:v>202500</c:v>
                </c:pt>
                <c:pt idx="751">
                  <c:v>225000</c:v>
                </c:pt>
                <c:pt idx="752">
                  <c:v>153000</c:v>
                </c:pt>
                <c:pt idx="753">
                  <c:v>337500</c:v>
                </c:pt>
                <c:pt idx="754">
                  <c:v>180000</c:v>
                </c:pt>
                <c:pt idx="755">
                  <c:v>90000</c:v>
                </c:pt>
                <c:pt idx="756">
                  <c:v>90000</c:v>
                </c:pt>
                <c:pt idx="757">
                  <c:v>315000</c:v>
                </c:pt>
                <c:pt idx="758">
                  <c:v>67500</c:v>
                </c:pt>
                <c:pt idx="759">
                  <c:v>67500</c:v>
                </c:pt>
                <c:pt idx="760">
                  <c:v>67500</c:v>
                </c:pt>
                <c:pt idx="761">
                  <c:v>135000</c:v>
                </c:pt>
                <c:pt idx="762">
                  <c:v>382500</c:v>
                </c:pt>
                <c:pt idx="763">
                  <c:v>144000</c:v>
                </c:pt>
                <c:pt idx="764">
                  <c:v>202500</c:v>
                </c:pt>
                <c:pt idx="765">
                  <c:v>202500</c:v>
                </c:pt>
                <c:pt idx="766">
                  <c:v>135000</c:v>
                </c:pt>
                <c:pt idx="767">
                  <c:v>135000</c:v>
                </c:pt>
                <c:pt idx="768">
                  <c:v>157500</c:v>
                </c:pt>
                <c:pt idx="769">
                  <c:v>157500</c:v>
                </c:pt>
                <c:pt idx="770">
                  <c:v>157500</c:v>
                </c:pt>
                <c:pt idx="771">
                  <c:v>157500</c:v>
                </c:pt>
                <c:pt idx="772">
                  <c:v>112500</c:v>
                </c:pt>
                <c:pt idx="773">
                  <c:v>157500</c:v>
                </c:pt>
                <c:pt idx="774">
                  <c:v>135000</c:v>
                </c:pt>
                <c:pt idx="775">
                  <c:v>90000</c:v>
                </c:pt>
                <c:pt idx="776">
                  <c:v>315000</c:v>
                </c:pt>
                <c:pt idx="777">
                  <c:v>315000</c:v>
                </c:pt>
                <c:pt idx="778">
                  <c:v>315000</c:v>
                </c:pt>
                <c:pt idx="779">
                  <c:v>180000</c:v>
                </c:pt>
                <c:pt idx="780">
                  <c:v>67500</c:v>
                </c:pt>
                <c:pt idx="781">
                  <c:v>81000</c:v>
                </c:pt>
                <c:pt idx="782">
                  <c:v>180000</c:v>
                </c:pt>
                <c:pt idx="783">
                  <c:v>157500</c:v>
                </c:pt>
                <c:pt idx="784">
                  <c:v>225000</c:v>
                </c:pt>
                <c:pt idx="785">
                  <c:v>337500</c:v>
                </c:pt>
                <c:pt idx="786">
                  <c:v>171000</c:v>
                </c:pt>
                <c:pt idx="787">
                  <c:v>112500</c:v>
                </c:pt>
                <c:pt idx="788">
                  <c:v>360000</c:v>
                </c:pt>
                <c:pt idx="789">
                  <c:v>148500</c:v>
                </c:pt>
                <c:pt idx="790">
                  <c:v>162000</c:v>
                </c:pt>
                <c:pt idx="791">
                  <c:v>225000</c:v>
                </c:pt>
                <c:pt idx="792">
                  <c:v>135000</c:v>
                </c:pt>
                <c:pt idx="793">
                  <c:v>225000</c:v>
                </c:pt>
                <c:pt idx="794">
                  <c:v>225000</c:v>
                </c:pt>
                <c:pt idx="795">
                  <c:v>90000</c:v>
                </c:pt>
                <c:pt idx="796">
                  <c:v>202500</c:v>
                </c:pt>
                <c:pt idx="797">
                  <c:v>157500</c:v>
                </c:pt>
                <c:pt idx="798">
                  <c:v>184500</c:v>
                </c:pt>
                <c:pt idx="799">
                  <c:v>360000</c:v>
                </c:pt>
                <c:pt idx="800">
                  <c:v>315000</c:v>
                </c:pt>
                <c:pt idx="801">
                  <c:v>99000</c:v>
                </c:pt>
                <c:pt idx="802">
                  <c:v>99000</c:v>
                </c:pt>
                <c:pt idx="803">
                  <c:v>112500</c:v>
                </c:pt>
                <c:pt idx="804">
                  <c:v>135000</c:v>
                </c:pt>
                <c:pt idx="805">
                  <c:v>157500</c:v>
                </c:pt>
                <c:pt idx="806">
                  <c:v>112500</c:v>
                </c:pt>
                <c:pt idx="807">
                  <c:v>67500</c:v>
                </c:pt>
                <c:pt idx="808">
                  <c:v>99000</c:v>
                </c:pt>
                <c:pt idx="809">
                  <c:v>90000</c:v>
                </c:pt>
                <c:pt idx="810">
                  <c:v>90000</c:v>
                </c:pt>
                <c:pt idx="811">
                  <c:v>135000</c:v>
                </c:pt>
                <c:pt idx="812">
                  <c:v>121500</c:v>
                </c:pt>
                <c:pt idx="813">
                  <c:v>270000</c:v>
                </c:pt>
                <c:pt idx="814">
                  <c:v>54000</c:v>
                </c:pt>
                <c:pt idx="815">
                  <c:v>157500</c:v>
                </c:pt>
                <c:pt idx="816">
                  <c:v>135000</c:v>
                </c:pt>
                <c:pt idx="817">
                  <c:v>112500</c:v>
                </c:pt>
                <c:pt idx="818">
                  <c:v>270000</c:v>
                </c:pt>
                <c:pt idx="819">
                  <c:v>135000</c:v>
                </c:pt>
                <c:pt idx="820">
                  <c:v>225000</c:v>
                </c:pt>
                <c:pt idx="821">
                  <c:v>225000</c:v>
                </c:pt>
                <c:pt idx="822">
                  <c:v>225000</c:v>
                </c:pt>
                <c:pt idx="823">
                  <c:v>252000</c:v>
                </c:pt>
                <c:pt idx="824">
                  <c:v>135000</c:v>
                </c:pt>
                <c:pt idx="825">
                  <c:v>180000</c:v>
                </c:pt>
                <c:pt idx="826">
                  <c:v>108000</c:v>
                </c:pt>
                <c:pt idx="827">
                  <c:v>157500</c:v>
                </c:pt>
                <c:pt idx="828">
                  <c:v>351000</c:v>
                </c:pt>
                <c:pt idx="829">
                  <c:v>315000</c:v>
                </c:pt>
                <c:pt idx="830">
                  <c:v>180000</c:v>
                </c:pt>
                <c:pt idx="831">
                  <c:v>63000</c:v>
                </c:pt>
                <c:pt idx="832">
                  <c:v>351000</c:v>
                </c:pt>
                <c:pt idx="833">
                  <c:v>180000</c:v>
                </c:pt>
                <c:pt idx="834">
                  <c:v>144000</c:v>
                </c:pt>
                <c:pt idx="835">
                  <c:v>202500</c:v>
                </c:pt>
                <c:pt idx="836">
                  <c:v>112500</c:v>
                </c:pt>
                <c:pt idx="837">
                  <c:v>225000</c:v>
                </c:pt>
                <c:pt idx="838">
                  <c:v>229500</c:v>
                </c:pt>
                <c:pt idx="839">
                  <c:v>103500</c:v>
                </c:pt>
                <c:pt idx="840">
                  <c:v>135000</c:v>
                </c:pt>
                <c:pt idx="841">
                  <c:v>121500</c:v>
                </c:pt>
                <c:pt idx="842">
                  <c:v>81000</c:v>
                </c:pt>
                <c:pt idx="843">
                  <c:v>81000</c:v>
                </c:pt>
                <c:pt idx="844">
                  <c:v>324000</c:v>
                </c:pt>
                <c:pt idx="845">
                  <c:v>139500</c:v>
                </c:pt>
                <c:pt idx="846">
                  <c:v>139500</c:v>
                </c:pt>
                <c:pt idx="847">
                  <c:v>139500</c:v>
                </c:pt>
                <c:pt idx="848">
                  <c:v>139500</c:v>
                </c:pt>
                <c:pt idx="849">
                  <c:v>67500</c:v>
                </c:pt>
                <c:pt idx="850">
                  <c:v>67500</c:v>
                </c:pt>
                <c:pt idx="851">
                  <c:v>162000</c:v>
                </c:pt>
                <c:pt idx="852">
                  <c:v>247500</c:v>
                </c:pt>
                <c:pt idx="853">
                  <c:v>157500</c:v>
                </c:pt>
                <c:pt idx="854">
                  <c:v>117000</c:v>
                </c:pt>
                <c:pt idx="855">
                  <c:v>225000</c:v>
                </c:pt>
                <c:pt idx="856">
                  <c:v>90000</c:v>
                </c:pt>
                <c:pt idx="857">
                  <c:v>112500</c:v>
                </c:pt>
                <c:pt idx="858">
                  <c:v>202500</c:v>
                </c:pt>
                <c:pt idx="859">
                  <c:v>202500</c:v>
                </c:pt>
                <c:pt idx="860">
                  <c:v>225000</c:v>
                </c:pt>
                <c:pt idx="861">
                  <c:v>121500</c:v>
                </c:pt>
                <c:pt idx="862">
                  <c:v>135000</c:v>
                </c:pt>
                <c:pt idx="863">
                  <c:v>180000</c:v>
                </c:pt>
                <c:pt idx="864">
                  <c:v>180000</c:v>
                </c:pt>
                <c:pt idx="865">
                  <c:v>112500</c:v>
                </c:pt>
                <c:pt idx="866">
                  <c:v>157500</c:v>
                </c:pt>
                <c:pt idx="867">
                  <c:v>180000</c:v>
                </c:pt>
                <c:pt idx="868">
                  <c:v>202500</c:v>
                </c:pt>
                <c:pt idx="869">
                  <c:v>90000</c:v>
                </c:pt>
                <c:pt idx="870">
                  <c:v>85500</c:v>
                </c:pt>
                <c:pt idx="871">
                  <c:v>202500</c:v>
                </c:pt>
                <c:pt idx="872">
                  <c:v>67500</c:v>
                </c:pt>
                <c:pt idx="873">
                  <c:v>67500</c:v>
                </c:pt>
                <c:pt idx="874">
                  <c:v>126000</c:v>
                </c:pt>
                <c:pt idx="875">
                  <c:v>117000</c:v>
                </c:pt>
                <c:pt idx="876">
                  <c:v>225000</c:v>
                </c:pt>
                <c:pt idx="877">
                  <c:v>94500</c:v>
                </c:pt>
                <c:pt idx="878">
                  <c:v>405000</c:v>
                </c:pt>
                <c:pt idx="879">
                  <c:v>135000</c:v>
                </c:pt>
                <c:pt idx="880">
                  <c:v>135000</c:v>
                </c:pt>
                <c:pt idx="881">
                  <c:v>126000</c:v>
                </c:pt>
                <c:pt idx="882">
                  <c:v>90000</c:v>
                </c:pt>
                <c:pt idx="883">
                  <c:v>225000</c:v>
                </c:pt>
                <c:pt idx="884">
                  <c:v>157500</c:v>
                </c:pt>
                <c:pt idx="885">
                  <c:v>180000</c:v>
                </c:pt>
                <c:pt idx="886">
                  <c:v>225000</c:v>
                </c:pt>
                <c:pt idx="887">
                  <c:v>135000</c:v>
                </c:pt>
                <c:pt idx="888">
                  <c:v>315000</c:v>
                </c:pt>
                <c:pt idx="889">
                  <c:v>157500</c:v>
                </c:pt>
                <c:pt idx="890">
                  <c:v>157500</c:v>
                </c:pt>
                <c:pt idx="891">
                  <c:v>270000</c:v>
                </c:pt>
                <c:pt idx="892">
                  <c:v>270000</c:v>
                </c:pt>
                <c:pt idx="893">
                  <c:v>45000</c:v>
                </c:pt>
                <c:pt idx="894">
                  <c:v>157500</c:v>
                </c:pt>
                <c:pt idx="895">
                  <c:v>247500</c:v>
                </c:pt>
                <c:pt idx="896">
                  <c:v>157500</c:v>
                </c:pt>
                <c:pt idx="897">
                  <c:v>180000</c:v>
                </c:pt>
                <c:pt idx="898">
                  <c:v>315000</c:v>
                </c:pt>
                <c:pt idx="899">
                  <c:v>63000</c:v>
                </c:pt>
                <c:pt idx="900">
                  <c:v>324000</c:v>
                </c:pt>
                <c:pt idx="901">
                  <c:v>67500</c:v>
                </c:pt>
                <c:pt idx="902">
                  <c:v>180000</c:v>
                </c:pt>
                <c:pt idx="903">
                  <c:v>90000</c:v>
                </c:pt>
                <c:pt idx="904">
                  <c:v>112500</c:v>
                </c:pt>
                <c:pt idx="905">
                  <c:v>144000</c:v>
                </c:pt>
                <c:pt idx="906">
                  <c:v>202500</c:v>
                </c:pt>
                <c:pt idx="907">
                  <c:v>72000</c:v>
                </c:pt>
                <c:pt idx="908">
                  <c:v>225000</c:v>
                </c:pt>
                <c:pt idx="909">
                  <c:v>112500</c:v>
                </c:pt>
                <c:pt idx="910">
                  <c:v>288000</c:v>
                </c:pt>
                <c:pt idx="911">
                  <c:v>157500</c:v>
                </c:pt>
                <c:pt idx="912">
                  <c:v>102024</c:v>
                </c:pt>
                <c:pt idx="913">
                  <c:v>121500</c:v>
                </c:pt>
                <c:pt idx="914">
                  <c:v>157500</c:v>
                </c:pt>
                <c:pt idx="915">
                  <c:v>112500</c:v>
                </c:pt>
                <c:pt idx="916">
                  <c:v>121500</c:v>
                </c:pt>
                <c:pt idx="917">
                  <c:v>315000</c:v>
                </c:pt>
                <c:pt idx="918">
                  <c:v>180000</c:v>
                </c:pt>
                <c:pt idx="919">
                  <c:v>135000</c:v>
                </c:pt>
                <c:pt idx="920">
                  <c:v>112500</c:v>
                </c:pt>
                <c:pt idx="921">
                  <c:v>180000</c:v>
                </c:pt>
                <c:pt idx="922">
                  <c:v>180000</c:v>
                </c:pt>
                <c:pt idx="923">
                  <c:v>112500</c:v>
                </c:pt>
                <c:pt idx="924">
                  <c:v>162000</c:v>
                </c:pt>
                <c:pt idx="925">
                  <c:v>72000</c:v>
                </c:pt>
                <c:pt idx="926">
                  <c:v>216000</c:v>
                </c:pt>
                <c:pt idx="927">
                  <c:v>180000</c:v>
                </c:pt>
                <c:pt idx="928">
                  <c:v>126000</c:v>
                </c:pt>
                <c:pt idx="929">
                  <c:v>126000</c:v>
                </c:pt>
                <c:pt idx="930">
                  <c:v>67500</c:v>
                </c:pt>
                <c:pt idx="931">
                  <c:v>157500</c:v>
                </c:pt>
                <c:pt idx="932">
                  <c:v>193500</c:v>
                </c:pt>
                <c:pt idx="933">
                  <c:v>391500</c:v>
                </c:pt>
                <c:pt idx="934">
                  <c:v>202500</c:v>
                </c:pt>
                <c:pt idx="935">
                  <c:v>112500</c:v>
                </c:pt>
                <c:pt idx="936">
                  <c:v>180000</c:v>
                </c:pt>
                <c:pt idx="937">
                  <c:v>157500</c:v>
                </c:pt>
                <c:pt idx="938">
                  <c:v>261000</c:v>
                </c:pt>
                <c:pt idx="939">
                  <c:v>180000</c:v>
                </c:pt>
                <c:pt idx="940">
                  <c:v>90000</c:v>
                </c:pt>
                <c:pt idx="941">
                  <c:v>112500</c:v>
                </c:pt>
                <c:pt idx="942">
                  <c:v>202500</c:v>
                </c:pt>
                <c:pt idx="943">
                  <c:v>135000</c:v>
                </c:pt>
                <c:pt idx="944">
                  <c:v>90000</c:v>
                </c:pt>
                <c:pt idx="945">
                  <c:v>157500</c:v>
                </c:pt>
                <c:pt idx="946">
                  <c:v>121500</c:v>
                </c:pt>
                <c:pt idx="947">
                  <c:v>360000</c:v>
                </c:pt>
                <c:pt idx="948">
                  <c:v>360000</c:v>
                </c:pt>
                <c:pt idx="949">
                  <c:v>157500</c:v>
                </c:pt>
                <c:pt idx="950">
                  <c:v>135000</c:v>
                </c:pt>
                <c:pt idx="951">
                  <c:v>42750</c:v>
                </c:pt>
                <c:pt idx="952">
                  <c:v>153000</c:v>
                </c:pt>
                <c:pt idx="953">
                  <c:v>180000</c:v>
                </c:pt>
                <c:pt idx="954">
                  <c:v>270000</c:v>
                </c:pt>
                <c:pt idx="955">
                  <c:v>225000</c:v>
                </c:pt>
                <c:pt idx="956">
                  <c:v>166500</c:v>
                </c:pt>
                <c:pt idx="957">
                  <c:v>270000</c:v>
                </c:pt>
                <c:pt idx="958">
                  <c:v>135000</c:v>
                </c:pt>
                <c:pt idx="959">
                  <c:v>180000</c:v>
                </c:pt>
                <c:pt idx="960">
                  <c:v>135000</c:v>
                </c:pt>
                <c:pt idx="961">
                  <c:v>247500</c:v>
                </c:pt>
                <c:pt idx="962">
                  <c:v>135000</c:v>
                </c:pt>
                <c:pt idx="963">
                  <c:v>135000</c:v>
                </c:pt>
                <c:pt idx="964">
                  <c:v>180000</c:v>
                </c:pt>
                <c:pt idx="965">
                  <c:v>270000</c:v>
                </c:pt>
                <c:pt idx="966">
                  <c:v>180000</c:v>
                </c:pt>
                <c:pt idx="967">
                  <c:v>99000</c:v>
                </c:pt>
                <c:pt idx="968">
                  <c:v>207000</c:v>
                </c:pt>
                <c:pt idx="969">
                  <c:v>180000</c:v>
                </c:pt>
                <c:pt idx="970">
                  <c:v>112500</c:v>
                </c:pt>
                <c:pt idx="971">
                  <c:v>112500</c:v>
                </c:pt>
                <c:pt idx="972">
                  <c:v>54000</c:v>
                </c:pt>
                <c:pt idx="973">
                  <c:v>292500</c:v>
                </c:pt>
                <c:pt idx="974">
                  <c:v>144000</c:v>
                </c:pt>
                <c:pt idx="975">
                  <c:v>247500</c:v>
                </c:pt>
                <c:pt idx="976">
                  <c:v>157500</c:v>
                </c:pt>
                <c:pt idx="977">
                  <c:v>72000</c:v>
                </c:pt>
                <c:pt idx="978">
                  <c:v>72000</c:v>
                </c:pt>
                <c:pt idx="979">
                  <c:v>135000</c:v>
                </c:pt>
                <c:pt idx="980">
                  <c:v>198000</c:v>
                </c:pt>
                <c:pt idx="981">
                  <c:v>90000</c:v>
                </c:pt>
                <c:pt idx="982">
                  <c:v>247500</c:v>
                </c:pt>
                <c:pt idx="983">
                  <c:v>360000</c:v>
                </c:pt>
                <c:pt idx="984">
                  <c:v>315000</c:v>
                </c:pt>
                <c:pt idx="985">
                  <c:v>315000</c:v>
                </c:pt>
                <c:pt idx="986">
                  <c:v>225000</c:v>
                </c:pt>
                <c:pt idx="987">
                  <c:v>81000</c:v>
                </c:pt>
                <c:pt idx="988">
                  <c:v>225000</c:v>
                </c:pt>
                <c:pt idx="989">
                  <c:v>90000</c:v>
                </c:pt>
                <c:pt idx="990">
                  <c:v>180000</c:v>
                </c:pt>
                <c:pt idx="991">
                  <c:v>247500</c:v>
                </c:pt>
                <c:pt idx="992">
                  <c:v>135000</c:v>
                </c:pt>
                <c:pt idx="993">
                  <c:v>280350</c:v>
                </c:pt>
                <c:pt idx="994">
                  <c:v>157500</c:v>
                </c:pt>
                <c:pt idx="995">
                  <c:v>247500</c:v>
                </c:pt>
                <c:pt idx="996">
                  <c:v>67500</c:v>
                </c:pt>
                <c:pt idx="997">
                  <c:v>103500</c:v>
                </c:pt>
                <c:pt idx="998">
                  <c:v>126000</c:v>
                </c:pt>
                <c:pt idx="999">
                  <c:v>90000</c:v>
                </c:pt>
                <c:pt idx="1000">
                  <c:v>135000</c:v>
                </c:pt>
                <c:pt idx="1001">
                  <c:v>202500</c:v>
                </c:pt>
                <c:pt idx="1002">
                  <c:v>202500</c:v>
                </c:pt>
                <c:pt idx="1003">
                  <c:v>81000</c:v>
                </c:pt>
                <c:pt idx="1004">
                  <c:v>315000</c:v>
                </c:pt>
                <c:pt idx="1005">
                  <c:v>202500</c:v>
                </c:pt>
                <c:pt idx="1006">
                  <c:v>220500</c:v>
                </c:pt>
                <c:pt idx="1007">
                  <c:v>144000</c:v>
                </c:pt>
                <c:pt idx="1008">
                  <c:v>337500</c:v>
                </c:pt>
                <c:pt idx="1009">
                  <c:v>337500</c:v>
                </c:pt>
                <c:pt idx="1010">
                  <c:v>117000</c:v>
                </c:pt>
                <c:pt idx="1011">
                  <c:v>112500</c:v>
                </c:pt>
                <c:pt idx="1012">
                  <c:v>202500</c:v>
                </c:pt>
                <c:pt idx="1013">
                  <c:v>225000</c:v>
                </c:pt>
                <c:pt idx="1014">
                  <c:v>225000</c:v>
                </c:pt>
                <c:pt idx="1015">
                  <c:v>180000</c:v>
                </c:pt>
                <c:pt idx="1016">
                  <c:v>220500</c:v>
                </c:pt>
                <c:pt idx="1017">
                  <c:v>135000</c:v>
                </c:pt>
                <c:pt idx="1018">
                  <c:v>90000</c:v>
                </c:pt>
                <c:pt idx="1019">
                  <c:v>202500</c:v>
                </c:pt>
                <c:pt idx="1020">
                  <c:v>306000</c:v>
                </c:pt>
                <c:pt idx="1021">
                  <c:v>202500</c:v>
                </c:pt>
                <c:pt idx="1022">
                  <c:v>99000</c:v>
                </c:pt>
                <c:pt idx="1023">
                  <c:v>225000</c:v>
                </c:pt>
                <c:pt idx="1024">
                  <c:v>157500</c:v>
                </c:pt>
                <c:pt idx="1025">
                  <c:v>180000</c:v>
                </c:pt>
                <c:pt idx="1026">
                  <c:v>112500</c:v>
                </c:pt>
                <c:pt idx="1027">
                  <c:v>630000</c:v>
                </c:pt>
                <c:pt idx="1028">
                  <c:v>630000</c:v>
                </c:pt>
                <c:pt idx="1029">
                  <c:v>270000</c:v>
                </c:pt>
                <c:pt idx="1030">
                  <c:v>315000</c:v>
                </c:pt>
                <c:pt idx="1031">
                  <c:v>315000</c:v>
                </c:pt>
                <c:pt idx="1032">
                  <c:v>315000</c:v>
                </c:pt>
                <c:pt idx="1033">
                  <c:v>225000</c:v>
                </c:pt>
                <c:pt idx="1034">
                  <c:v>225000</c:v>
                </c:pt>
                <c:pt idx="1035">
                  <c:v>450000</c:v>
                </c:pt>
                <c:pt idx="1036">
                  <c:v>450000</c:v>
                </c:pt>
                <c:pt idx="1037">
                  <c:v>450000</c:v>
                </c:pt>
                <c:pt idx="1038">
                  <c:v>135000</c:v>
                </c:pt>
                <c:pt idx="1039">
                  <c:v>270000</c:v>
                </c:pt>
                <c:pt idx="1040">
                  <c:v>157500</c:v>
                </c:pt>
                <c:pt idx="1041">
                  <c:v>153000</c:v>
                </c:pt>
                <c:pt idx="1042">
                  <c:v>180000</c:v>
                </c:pt>
                <c:pt idx="1043">
                  <c:v>225000</c:v>
                </c:pt>
                <c:pt idx="1044">
                  <c:v>157500</c:v>
                </c:pt>
                <c:pt idx="1045">
                  <c:v>180000</c:v>
                </c:pt>
                <c:pt idx="1046">
                  <c:v>180000</c:v>
                </c:pt>
                <c:pt idx="1047">
                  <c:v>225000</c:v>
                </c:pt>
                <c:pt idx="1048">
                  <c:v>225000</c:v>
                </c:pt>
                <c:pt idx="1049">
                  <c:v>180000</c:v>
                </c:pt>
                <c:pt idx="1050">
                  <c:v>90000</c:v>
                </c:pt>
                <c:pt idx="1051">
                  <c:v>72000</c:v>
                </c:pt>
                <c:pt idx="1052">
                  <c:v>135000</c:v>
                </c:pt>
                <c:pt idx="1053">
                  <c:v>54000</c:v>
                </c:pt>
                <c:pt idx="1054">
                  <c:v>157500</c:v>
                </c:pt>
                <c:pt idx="1055">
                  <c:v>67500</c:v>
                </c:pt>
                <c:pt idx="1056">
                  <c:v>67500</c:v>
                </c:pt>
                <c:pt idx="1057">
                  <c:v>67500</c:v>
                </c:pt>
                <c:pt idx="1058">
                  <c:v>135000</c:v>
                </c:pt>
                <c:pt idx="1059">
                  <c:v>184500</c:v>
                </c:pt>
                <c:pt idx="1060">
                  <c:v>225000</c:v>
                </c:pt>
                <c:pt idx="1061">
                  <c:v>112500</c:v>
                </c:pt>
                <c:pt idx="1062">
                  <c:v>144000</c:v>
                </c:pt>
                <c:pt idx="1063">
                  <c:v>135000</c:v>
                </c:pt>
                <c:pt idx="1064">
                  <c:v>81000</c:v>
                </c:pt>
                <c:pt idx="1065">
                  <c:v>157500</c:v>
                </c:pt>
                <c:pt idx="1066">
                  <c:v>157500</c:v>
                </c:pt>
                <c:pt idx="1067">
                  <c:v>157500</c:v>
                </c:pt>
                <c:pt idx="1068">
                  <c:v>157500</c:v>
                </c:pt>
                <c:pt idx="1069">
                  <c:v>193500</c:v>
                </c:pt>
                <c:pt idx="1070">
                  <c:v>99000</c:v>
                </c:pt>
                <c:pt idx="1071">
                  <c:v>135000</c:v>
                </c:pt>
                <c:pt idx="1072">
                  <c:v>135000</c:v>
                </c:pt>
                <c:pt idx="1073">
                  <c:v>112500</c:v>
                </c:pt>
                <c:pt idx="1074">
                  <c:v>202500</c:v>
                </c:pt>
                <c:pt idx="1075">
                  <c:v>67500</c:v>
                </c:pt>
                <c:pt idx="1076">
                  <c:v>234000</c:v>
                </c:pt>
                <c:pt idx="1077">
                  <c:v>202500</c:v>
                </c:pt>
                <c:pt idx="1078">
                  <c:v>360000</c:v>
                </c:pt>
                <c:pt idx="1079">
                  <c:v>135000</c:v>
                </c:pt>
                <c:pt idx="1080">
                  <c:v>126000</c:v>
                </c:pt>
                <c:pt idx="1081">
                  <c:v>130050</c:v>
                </c:pt>
                <c:pt idx="1082">
                  <c:v>252000</c:v>
                </c:pt>
                <c:pt idx="1083">
                  <c:v>126000</c:v>
                </c:pt>
                <c:pt idx="1084">
                  <c:v>202500</c:v>
                </c:pt>
                <c:pt idx="1085">
                  <c:v>180000</c:v>
                </c:pt>
                <c:pt idx="1086">
                  <c:v>112500</c:v>
                </c:pt>
                <c:pt idx="1087">
                  <c:v>157500</c:v>
                </c:pt>
                <c:pt idx="1088">
                  <c:v>180000</c:v>
                </c:pt>
                <c:pt idx="1089">
                  <c:v>148500</c:v>
                </c:pt>
                <c:pt idx="1090">
                  <c:v>202500</c:v>
                </c:pt>
                <c:pt idx="1091">
                  <c:v>225000</c:v>
                </c:pt>
                <c:pt idx="1092">
                  <c:v>382500</c:v>
                </c:pt>
                <c:pt idx="1093">
                  <c:v>220500</c:v>
                </c:pt>
                <c:pt idx="1094">
                  <c:v>67500</c:v>
                </c:pt>
                <c:pt idx="1095">
                  <c:v>90000</c:v>
                </c:pt>
                <c:pt idx="1096">
                  <c:v>234000</c:v>
                </c:pt>
                <c:pt idx="1097">
                  <c:v>67500</c:v>
                </c:pt>
                <c:pt idx="1098">
                  <c:v>157500</c:v>
                </c:pt>
                <c:pt idx="1099">
                  <c:v>157500</c:v>
                </c:pt>
                <c:pt idx="1100">
                  <c:v>292500</c:v>
                </c:pt>
                <c:pt idx="1101">
                  <c:v>292500</c:v>
                </c:pt>
                <c:pt idx="1102">
                  <c:v>180000</c:v>
                </c:pt>
                <c:pt idx="1103">
                  <c:v>180000</c:v>
                </c:pt>
                <c:pt idx="1104">
                  <c:v>180000</c:v>
                </c:pt>
                <c:pt idx="1105">
                  <c:v>121500</c:v>
                </c:pt>
                <c:pt idx="1106">
                  <c:v>234000</c:v>
                </c:pt>
                <c:pt idx="1107">
                  <c:v>79200</c:v>
                </c:pt>
                <c:pt idx="1108">
                  <c:v>288000</c:v>
                </c:pt>
                <c:pt idx="1109">
                  <c:v>157500</c:v>
                </c:pt>
                <c:pt idx="1110">
                  <c:v>90000</c:v>
                </c:pt>
                <c:pt idx="1111">
                  <c:v>90000</c:v>
                </c:pt>
                <c:pt idx="1112">
                  <c:v>90000</c:v>
                </c:pt>
                <c:pt idx="1113">
                  <c:v>135000</c:v>
                </c:pt>
                <c:pt idx="1114">
                  <c:v>171000</c:v>
                </c:pt>
                <c:pt idx="1115">
                  <c:v>171000</c:v>
                </c:pt>
                <c:pt idx="1116">
                  <c:v>216000</c:v>
                </c:pt>
                <c:pt idx="1117">
                  <c:v>216000</c:v>
                </c:pt>
                <c:pt idx="1118">
                  <c:v>135000</c:v>
                </c:pt>
                <c:pt idx="1119">
                  <c:v>175500</c:v>
                </c:pt>
                <c:pt idx="1120">
                  <c:v>90000</c:v>
                </c:pt>
                <c:pt idx="1121">
                  <c:v>132750</c:v>
                </c:pt>
                <c:pt idx="1122">
                  <c:v>180000</c:v>
                </c:pt>
                <c:pt idx="1123">
                  <c:v>270000</c:v>
                </c:pt>
                <c:pt idx="1124">
                  <c:v>225000</c:v>
                </c:pt>
                <c:pt idx="1125">
                  <c:v>121500</c:v>
                </c:pt>
                <c:pt idx="1126">
                  <c:v>121500</c:v>
                </c:pt>
                <c:pt idx="1127">
                  <c:v>247500</c:v>
                </c:pt>
                <c:pt idx="1128">
                  <c:v>90000</c:v>
                </c:pt>
                <c:pt idx="1129">
                  <c:v>315000</c:v>
                </c:pt>
                <c:pt idx="1130">
                  <c:v>135000</c:v>
                </c:pt>
                <c:pt idx="1131">
                  <c:v>202500</c:v>
                </c:pt>
                <c:pt idx="1132">
                  <c:v>180000</c:v>
                </c:pt>
                <c:pt idx="1133">
                  <c:v>108000</c:v>
                </c:pt>
                <c:pt idx="1134">
                  <c:v>157500</c:v>
                </c:pt>
                <c:pt idx="1135">
                  <c:v>157500</c:v>
                </c:pt>
                <c:pt idx="1136">
                  <c:v>180000</c:v>
                </c:pt>
                <c:pt idx="1137">
                  <c:v>180000</c:v>
                </c:pt>
                <c:pt idx="1138">
                  <c:v>180000</c:v>
                </c:pt>
                <c:pt idx="1139">
                  <c:v>315000</c:v>
                </c:pt>
                <c:pt idx="1140">
                  <c:v>67500</c:v>
                </c:pt>
                <c:pt idx="1141">
                  <c:v>157500</c:v>
                </c:pt>
                <c:pt idx="1142">
                  <c:v>135000</c:v>
                </c:pt>
                <c:pt idx="1143">
                  <c:v>112500</c:v>
                </c:pt>
                <c:pt idx="1144">
                  <c:v>157500</c:v>
                </c:pt>
                <c:pt idx="1145">
                  <c:v>238500</c:v>
                </c:pt>
                <c:pt idx="1146">
                  <c:v>270000</c:v>
                </c:pt>
                <c:pt idx="1147">
                  <c:v>67500</c:v>
                </c:pt>
                <c:pt idx="1148">
                  <c:v>225000</c:v>
                </c:pt>
                <c:pt idx="1149">
                  <c:v>157500</c:v>
                </c:pt>
                <c:pt idx="1150">
                  <c:v>180000</c:v>
                </c:pt>
                <c:pt idx="1151">
                  <c:v>270000</c:v>
                </c:pt>
                <c:pt idx="1152">
                  <c:v>315000</c:v>
                </c:pt>
                <c:pt idx="1153">
                  <c:v>67500</c:v>
                </c:pt>
                <c:pt idx="1154">
                  <c:v>157500</c:v>
                </c:pt>
                <c:pt idx="1155">
                  <c:v>112500</c:v>
                </c:pt>
                <c:pt idx="1156">
                  <c:v>121500</c:v>
                </c:pt>
                <c:pt idx="1157">
                  <c:v>243000</c:v>
                </c:pt>
                <c:pt idx="1158">
                  <c:v>135000</c:v>
                </c:pt>
                <c:pt idx="1159">
                  <c:v>90000</c:v>
                </c:pt>
                <c:pt idx="1160">
                  <c:v>247500</c:v>
                </c:pt>
                <c:pt idx="1161">
                  <c:v>180000</c:v>
                </c:pt>
                <c:pt idx="1162">
                  <c:v>292500</c:v>
                </c:pt>
                <c:pt idx="1163">
                  <c:v>112500</c:v>
                </c:pt>
                <c:pt idx="1164">
                  <c:v>180000</c:v>
                </c:pt>
                <c:pt idx="1165">
                  <c:v>360000</c:v>
                </c:pt>
                <c:pt idx="1166">
                  <c:v>135000</c:v>
                </c:pt>
                <c:pt idx="1167">
                  <c:v>112500</c:v>
                </c:pt>
                <c:pt idx="1168">
                  <c:v>135000</c:v>
                </c:pt>
                <c:pt idx="1169">
                  <c:v>67500</c:v>
                </c:pt>
                <c:pt idx="1170">
                  <c:v>202500</c:v>
                </c:pt>
                <c:pt idx="1171">
                  <c:v>166500</c:v>
                </c:pt>
                <c:pt idx="1172">
                  <c:v>157500</c:v>
                </c:pt>
                <c:pt idx="1173">
                  <c:v>90000</c:v>
                </c:pt>
                <c:pt idx="1174">
                  <c:v>225000</c:v>
                </c:pt>
                <c:pt idx="1175">
                  <c:v>112500</c:v>
                </c:pt>
                <c:pt idx="1176">
                  <c:v>126000</c:v>
                </c:pt>
                <c:pt idx="1177">
                  <c:v>126000</c:v>
                </c:pt>
                <c:pt idx="1178">
                  <c:v>90000</c:v>
                </c:pt>
                <c:pt idx="1179">
                  <c:v>90000</c:v>
                </c:pt>
                <c:pt idx="1180">
                  <c:v>225000</c:v>
                </c:pt>
                <c:pt idx="1181">
                  <c:v>157500</c:v>
                </c:pt>
                <c:pt idx="1182">
                  <c:v>202500</c:v>
                </c:pt>
                <c:pt idx="1183">
                  <c:v>202500</c:v>
                </c:pt>
                <c:pt idx="1184">
                  <c:v>54000</c:v>
                </c:pt>
                <c:pt idx="1185">
                  <c:v>292500</c:v>
                </c:pt>
                <c:pt idx="1186">
                  <c:v>202500</c:v>
                </c:pt>
                <c:pt idx="1187">
                  <c:v>157500</c:v>
                </c:pt>
                <c:pt idx="1188">
                  <c:v>252000</c:v>
                </c:pt>
                <c:pt idx="1189">
                  <c:v>247500</c:v>
                </c:pt>
                <c:pt idx="1190">
                  <c:v>247500</c:v>
                </c:pt>
                <c:pt idx="1191">
                  <c:v>112500</c:v>
                </c:pt>
                <c:pt idx="1192">
                  <c:v>103500</c:v>
                </c:pt>
                <c:pt idx="1193">
                  <c:v>247500</c:v>
                </c:pt>
                <c:pt idx="1194">
                  <c:v>112500</c:v>
                </c:pt>
                <c:pt idx="1195">
                  <c:v>135000</c:v>
                </c:pt>
                <c:pt idx="1196">
                  <c:v>247500</c:v>
                </c:pt>
                <c:pt idx="1197">
                  <c:v>112500</c:v>
                </c:pt>
                <c:pt idx="1198">
                  <c:v>135000</c:v>
                </c:pt>
                <c:pt idx="1199">
                  <c:v>270000</c:v>
                </c:pt>
                <c:pt idx="1200">
                  <c:v>157500</c:v>
                </c:pt>
                <c:pt idx="1201">
                  <c:v>180000</c:v>
                </c:pt>
                <c:pt idx="1202">
                  <c:v>90000</c:v>
                </c:pt>
                <c:pt idx="1203">
                  <c:v>135000</c:v>
                </c:pt>
                <c:pt idx="1204">
                  <c:v>135000</c:v>
                </c:pt>
                <c:pt idx="1205">
                  <c:v>252000</c:v>
                </c:pt>
                <c:pt idx="1206">
                  <c:v>270000</c:v>
                </c:pt>
                <c:pt idx="1207">
                  <c:v>225000</c:v>
                </c:pt>
                <c:pt idx="1208">
                  <c:v>157500</c:v>
                </c:pt>
                <c:pt idx="1209">
                  <c:v>135000</c:v>
                </c:pt>
                <c:pt idx="1210">
                  <c:v>157500</c:v>
                </c:pt>
                <c:pt idx="1211">
                  <c:v>90000</c:v>
                </c:pt>
                <c:pt idx="1212">
                  <c:v>135000</c:v>
                </c:pt>
                <c:pt idx="1213">
                  <c:v>171000</c:v>
                </c:pt>
                <c:pt idx="1214">
                  <c:v>202500</c:v>
                </c:pt>
                <c:pt idx="1215">
                  <c:v>202500</c:v>
                </c:pt>
                <c:pt idx="1216">
                  <c:v>117000</c:v>
                </c:pt>
                <c:pt idx="1217">
                  <c:v>67500</c:v>
                </c:pt>
                <c:pt idx="1218">
                  <c:v>180000</c:v>
                </c:pt>
                <c:pt idx="1219">
                  <c:v>157500</c:v>
                </c:pt>
                <c:pt idx="1220">
                  <c:v>180000</c:v>
                </c:pt>
                <c:pt idx="1221">
                  <c:v>135000</c:v>
                </c:pt>
                <c:pt idx="1222">
                  <c:v>81000</c:v>
                </c:pt>
                <c:pt idx="1223">
                  <c:v>157500</c:v>
                </c:pt>
                <c:pt idx="1224">
                  <c:v>108000</c:v>
                </c:pt>
                <c:pt idx="1225">
                  <c:v>90000</c:v>
                </c:pt>
                <c:pt idx="1226">
                  <c:v>72000</c:v>
                </c:pt>
                <c:pt idx="1227">
                  <c:v>144000</c:v>
                </c:pt>
                <c:pt idx="1228">
                  <c:v>90000</c:v>
                </c:pt>
                <c:pt idx="1229">
                  <c:v>270000</c:v>
                </c:pt>
                <c:pt idx="1230">
                  <c:v>225000</c:v>
                </c:pt>
                <c:pt idx="1231">
                  <c:v>126000</c:v>
                </c:pt>
                <c:pt idx="1232">
                  <c:v>135000</c:v>
                </c:pt>
                <c:pt idx="1233">
                  <c:v>126000</c:v>
                </c:pt>
                <c:pt idx="1234">
                  <c:v>67500</c:v>
                </c:pt>
                <c:pt idx="1235">
                  <c:v>360000</c:v>
                </c:pt>
                <c:pt idx="1236">
                  <c:v>315000</c:v>
                </c:pt>
                <c:pt idx="1237">
                  <c:v>121500</c:v>
                </c:pt>
                <c:pt idx="1238">
                  <c:v>157500</c:v>
                </c:pt>
                <c:pt idx="1239">
                  <c:v>112500</c:v>
                </c:pt>
                <c:pt idx="1240">
                  <c:v>225000</c:v>
                </c:pt>
                <c:pt idx="1241">
                  <c:v>135000</c:v>
                </c:pt>
                <c:pt idx="1242">
                  <c:v>202500</c:v>
                </c:pt>
                <c:pt idx="1243">
                  <c:v>67500</c:v>
                </c:pt>
                <c:pt idx="1244">
                  <c:v>180000</c:v>
                </c:pt>
                <c:pt idx="1245">
                  <c:v>135000</c:v>
                </c:pt>
                <c:pt idx="1246">
                  <c:v>225000</c:v>
                </c:pt>
                <c:pt idx="1247">
                  <c:v>193500</c:v>
                </c:pt>
                <c:pt idx="1248">
                  <c:v>45000</c:v>
                </c:pt>
                <c:pt idx="1249">
                  <c:v>90000</c:v>
                </c:pt>
                <c:pt idx="1250">
                  <c:v>171000</c:v>
                </c:pt>
                <c:pt idx="1251">
                  <c:v>315000</c:v>
                </c:pt>
                <c:pt idx="1252">
                  <c:v>99000</c:v>
                </c:pt>
                <c:pt idx="1253">
                  <c:v>180000</c:v>
                </c:pt>
                <c:pt idx="1254">
                  <c:v>67500</c:v>
                </c:pt>
                <c:pt idx="1255">
                  <c:v>67500</c:v>
                </c:pt>
                <c:pt idx="1256">
                  <c:v>157500</c:v>
                </c:pt>
                <c:pt idx="1257">
                  <c:v>112500</c:v>
                </c:pt>
                <c:pt idx="1258">
                  <c:v>112500</c:v>
                </c:pt>
                <c:pt idx="1259">
                  <c:v>202500</c:v>
                </c:pt>
                <c:pt idx="1260">
                  <c:v>112500</c:v>
                </c:pt>
                <c:pt idx="1261">
                  <c:v>225000</c:v>
                </c:pt>
                <c:pt idx="1262">
                  <c:v>225000</c:v>
                </c:pt>
                <c:pt idx="1263">
                  <c:v>103500</c:v>
                </c:pt>
                <c:pt idx="1264">
                  <c:v>103500</c:v>
                </c:pt>
                <c:pt idx="1265">
                  <c:v>153000</c:v>
                </c:pt>
                <c:pt idx="1266">
                  <c:v>144000</c:v>
                </c:pt>
                <c:pt idx="1267">
                  <c:v>90000</c:v>
                </c:pt>
                <c:pt idx="1268">
                  <c:v>225000</c:v>
                </c:pt>
                <c:pt idx="1269">
                  <c:v>180000</c:v>
                </c:pt>
                <c:pt idx="1270">
                  <c:v>225000</c:v>
                </c:pt>
                <c:pt idx="1271">
                  <c:v>225000</c:v>
                </c:pt>
                <c:pt idx="1272">
                  <c:v>225000</c:v>
                </c:pt>
                <c:pt idx="1273">
                  <c:v>90000</c:v>
                </c:pt>
                <c:pt idx="1274">
                  <c:v>337500</c:v>
                </c:pt>
                <c:pt idx="1275">
                  <c:v>90000</c:v>
                </c:pt>
                <c:pt idx="1276">
                  <c:v>99000</c:v>
                </c:pt>
                <c:pt idx="1277">
                  <c:v>292500</c:v>
                </c:pt>
                <c:pt idx="1278">
                  <c:v>225000</c:v>
                </c:pt>
                <c:pt idx="1279">
                  <c:v>202500</c:v>
                </c:pt>
                <c:pt idx="1280">
                  <c:v>90000</c:v>
                </c:pt>
                <c:pt idx="1281">
                  <c:v>81000</c:v>
                </c:pt>
                <c:pt idx="1282">
                  <c:v>81000</c:v>
                </c:pt>
                <c:pt idx="1283">
                  <c:v>135000</c:v>
                </c:pt>
                <c:pt idx="1284">
                  <c:v>112500</c:v>
                </c:pt>
                <c:pt idx="1285">
                  <c:v>225000</c:v>
                </c:pt>
                <c:pt idx="1286">
                  <c:v>180000</c:v>
                </c:pt>
                <c:pt idx="1287">
                  <c:v>112500</c:v>
                </c:pt>
                <c:pt idx="1288">
                  <c:v>225000</c:v>
                </c:pt>
                <c:pt idx="1289">
                  <c:v>180000</c:v>
                </c:pt>
                <c:pt idx="1290">
                  <c:v>126000</c:v>
                </c:pt>
                <c:pt idx="1291">
                  <c:v>112500</c:v>
                </c:pt>
                <c:pt idx="1292">
                  <c:v>157500</c:v>
                </c:pt>
                <c:pt idx="1293">
                  <c:v>99000</c:v>
                </c:pt>
                <c:pt idx="1294">
                  <c:v>270000</c:v>
                </c:pt>
                <c:pt idx="1295">
                  <c:v>270000</c:v>
                </c:pt>
                <c:pt idx="1296">
                  <c:v>112500</c:v>
                </c:pt>
                <c:pt idx="1297">
                  <c:v>90000</c:v>
                </c:pt>
                <c:pt idx="1298">
                  <c:v>157500</c:v>
                </c:pt>
                <c:pt idx="1299">
                  <c:v>180000</c:v>
                </c:pt>
                <c:pt idx="1300">
                  <c:v>45900</c:v>
                </c:pt>
                <c:pt idx="1301">
                  <c:v>315000</c:v>
                </c:pt>
                <c:pt idx="1302">
                  <c:v>202500</c:v>
                </c:pt>
                <c:pt idx="1303">
                  <c:v>292500</c:v>
                </c:pt>
                <c:pt idx="1304">
                  <c:v>180000</c:v>
                </c:pt>
                <c:pt idx="1305">
                  <c:v>90000</c:v>
                </c:pt>
                <c:pt idx="1306">
                  <c:v>225000</c:v>
                </c:pt>
                <c:pt idx="1307">
                  <c:v>225000</c:v>
                </c:pt>
                <c:pt idx="1308">
                  <c:v>180000</c:v>
                </c:pt>
                <c:pt idx="1309">
                  <c:v>441000</c:v>
                </c:pt>
                <c:pt idx="1310">
                  <c:v>135000</c:v>
                </c:pt>
                <c:pt idx="1311">
                  <c:v>193500</c:v>
                </c:pt>
                <c:pt idx="1312">
                  <c:v>202500</c:v>
                </c:pt>
                <c:pt idx="1313">
                  <c:v>112500</c:v>
                </c:pt>
                <c:pt idx="1314">
                  <c:v>225000</c:v>
                </c:pt>
                <c:pt idx="1315">
                  <c:v>157500</c:v>
                </c:pt>
                <c:pt idx="1316">
                  <c:v>382500</c:v>
                </c:pt>
                <c:pt idx="1317">
                  <c:v>54000</c:v>
                </c:pt>
                <c:pt idx="1318">
                  <c:v>360000</c:v>
                </c:pt>
                <c:pt idx="1319">
                  <c:v>202500</c:v>
                </c:pt>
                <c:pt idx="1320">
                  <c:v>270000</c:v>
                </c:pt>
                <c:pt idx="1321">
                  <c:v>270000</c:v>
                </c:pt>
                <c:pt idx="1322">
                  <c:v>112500</c:v>
                </c:pt>
                <c:pt idx="1323">
                  <c:v>292500</c:v>
                </c:pt>
                <c:pt idx="1324">
                  <c:v>157500</c:v>
                </c:pt>
                <c:pt idx="1325">
                  <c:v>108000</c:v>
                </c:pt>
                <c:pt idx="1326">
                  <c:v>135000</c:v>
                </c:pt>
                <c:pt idx="1327">
                  <c:v>270000</c:v>
                </c:pt>
                <c:pt idx="1328">
                  <c:v>315000</c:v>
                </c:pt>
                <c:pt idx="1329">
                  <c:v>202500</c:v>
                </c:pt>
                <c:pt idx="1330">
                  <c:v>270000</c:v>
                </c:pt>
                <c:pt idx="1331">
                  <c:v>126000</c:v>
                </c:pt>
                <c:pt idx="1332">
                  <c:v>135000</c:v>
                </c:pt>
                <c:pt idx="1333">
                  <c:v>225000</c:v>
                </c:pt>
                <c:pt idx="1334">
                  <c:v>121500</c:v>
                </c:pt>
                <c:pt idx="1335">
                  <c:v>250200</c:v>
                </c:pt>
                <c:pt idx="1336">
                  <c:v>270000</c:v>
                </c:pt>
                <c:pt idx="1337">
                  <c:v>202500</c:v>
                </c:pt>
                <c:pt idx="1338">
                  <c:v>90000</c:v>
                </c:pt>
                <c:pt idx="1339">
                  <c:v>225000</c:v>
                </c:pt>
                <c:pt idx="1340">
                  <c:v>157500</c:v>
                </c:pt>
                <c:pt idx="1341">
                  <c:v>135000</c:v>
                </c:pt>
                <c:pt idx="1342">
                  <c:v>202500</c:v>
                </c:pt>
                <c:pt idx="1343">
                  <c:v>202500</c:v>
                </c:pt>
                <c:pt idx="1344">
                  <c:v>193792.5</c:v>
                </c:pt>
                <c:pt idx="1345">
                  <c:v>157500</c:v>
                </c:pt>
                <c:pt idx="1346">
                  <c:v>135000</c:v>
                </c:pt>
                <c:pt idx="1347">
                  <c:v>135000</c:v>
                </c:pt>
                <c:pt idx="1348">
                  <c:v>135000</c:v>
                </c:pt>
                <c:pt idx="1349">
                  <c:v>216000</c:v>
                </c:pt>
                <c:pt idx="1350">
                  <c:v>184500</c:v>
                </c:pt>
                <c:pt idx="1351">
                  <c:v>90000</c:v>
                </c:pt>
                <c:pt idx="1352">
                  <c:v>180000</c:v>
                </c:pt>
                <c:pt idx="1353">
                  <c:v>90000</c:v>
                </c:pt>
                <c:pt idx="1354">
                  <c:v>135000</c:v>
                </c:pt>
                <c:pt idx="1355">
                  <c:v>157500</c:v>
                </c:pt>
                <c:pt idx="1356">
                  <c:v>202500</c:v>
                </c:pt>
                <c:pt idx="1357">
                  <c:v>157500</c:v>
                </c:pt>
                <c:pt idx="1358">
                  <c:v>135000</c:v>
                </c:pt>
                <c:pt idx="1359">
                  <c:v>121500</c:v>
                </c:pt>
                <c:pt idx="1360">
                  <c:v>157500</c:v>
                </c:pt>
                <c:pt idx="1361">
                  <c:v>135000</c:v>
                </c:pt>
                <c:pt idx="1362">
                  <c:v>180000</c:v>
                </c:pt>
                <c:pt idx="1363">
                  <c:v>112500</c:v>
                </c:pt>
                <c:pt idx="1364">
                  <c:v>270000</c:v>
                </c:pt>
                <c:pt idx="1365">
                  <c:v>157500</c:v>
                </c:pt>
                <c:pt idx="1366">
                  <c:v>90000</c:v>
                </c:pt>
                <c:pt idx="1367">
                  <c:v>112500</c:v>
                </c:pt>
                <c:pt idx="1368">
                  <c:v>157500</c:v>
                </c:pt>
                <c:pt idx="1369">
                  <c:v>405000</c:v>
                </c:pt>
                <c:pt idx="1370">
                  <c:v>405000</c:v>
                </c:pt>
                <c:pt idx="1371">
                  <c:v>49500</c:v>
                </c:pt>
                <c:pt idx="1372">
                  <c:v>270000</c:v>
                </c:pt>
                <c:pt idx="1373">
                  <c:v>202500</c:v>
                </c:pt>
                <c:pt idx="1374">
                  <c:v>225000</c:v>
                </c:pt>
                <c:pt idx="1375">
                  <c:v>252000</c:v>
                </c:pt>
                <c:pt idx="1376">
                  <c:v>67500</c:v>
                </c:pt>
                <c:pt idx="1377">
                  <c:v>67500</c:v>
                </c:pt>
                <c:pt idx="1378">
                  <c:v>135000</c:v>
                </c:pt>
                <c:pt idx="1379">
                  <c:v>90000</c:v>
                </c:pt>
                <c:pt idx="1380">
                  <c:v>315000</c:v>
                </c:pt>
                <c:pt idx="1381">
                  <c:v>270000</c:v>
                </c:pt>
                <c:pt idx="1382">
                  <c:v>90000</c:v>
                </c:pt>
                <c:pt idx="1383">
                  <c:v>157500</c:v>
                </c:pt>
                <c:pt idx="1384">
                  <c:v>247500</c:v>
                </c:pt>
                <c:pt idx="1385">
                  <c:v>90000</c:v>
                </c:pt>
                <c:pt idx="1386">
                  <c:v>112500</c:v>
                </c:pt>
                <c:pt idx="1387">
                  <c:v>315000</c:v>
                </c:pt>
                <c:pt idx="1388">
                  <c:v>315000</c:v>
                </c:pt>
                <c:pt idx="1389">
                  <c:v>270000</c:v>
                </c:pt>
                <c:pt idx="1390">
                  <c:v>135000</c:v>
                </c:pt>
                <c:pt idx="1391">
                  <c:v>135000</c:v>
                </c:pt>
                <c:pt idx="1392">
                  <c:v>135000</c:v>
                </c:pt>
                <c:pt idx="1393">
                  <c:v>90000</c:v>
                </c:pt>
                <c:pt idx="1394">
                  <c:v>247500</c:v>
                </c:pt>
                <c:pt idx="1395">
                  <c:v>180000</c:v>
                </c:pt>
                <c:pt idx="1396">
                  <c:v>225000</c:v>
                </c:pt>
                <c:pt idx="1397">
                  <c:v>180000</c:v>
                </c:pt>
                <c:pt idx="1398">
                  <c:v>247500</c:v>
                </c:pt>
                <c:pt idx="1399">
                  <c:v>247500</c:v>
                </c:pt>
                <c:pt idx="1400">
                  <c:v>247500</c:v>
                </c:pt>
                <c:pt idx="1401">
                  <c:v>360000</c:v>
                </c:pt>
                <c:pt idx="1402">
                  <c:v>202500</c:v>
                </c:pt>
                <c:pt idx="1403">
                  <c:v>180000</c:v>
                </c:pt>
                <c:pt idx="1404">
                  <c:v>135000</c:v>
                </c:pt>
                <c:pt idx="1405">
                  <c:v>220500</c:v>
                </c:pt>
                <c:pt idx="1406">
                  <c:v>450000</c:v>
                </c:pt>
                <c:pt idx="1407">
                  <c:v>157500</c:v>
                </c:pt>
                <c:pt idx="1408">
                  <c:v>180000</c:v>
                </c:pt>
                <c:pt idx="1409">
                  <c:v>202500</c:v>
                </c:pt>
                <c:pt idx="1410">
                  <c:v>157500</c:v>
                </c:pt>
                <c:pt idx="1411">
                  <c:v>72000</c:v>
                </c:pt>
                <c:pt idx="1412">
                  <c:v>108000</c:v>
                </c:pt>
                <c:pt idx="1413">
                  <c:v>103500</c:v>
                </c:pt>
                <c:pt idx="1414">
                  <c:v>157500</c:v>
                </c:pt>
                <c:pt idx="1415">
                  <c:v>202500</c:v>
                </c:pt>
                <c:pt idx="1416">
                  <c:v>256500</c:v>
                </c:pt>
                <c:pt idx="1417">
                  <c:v>256500</c:v>
                </c:pt>
                <c:pt idx="1418">
                  <c:v>112500</c:v>
                </c:pt>
                <c:pt idx="1419">
                  <c:v>112500</c:v>
                </c:pt>
                <c:pt idx="1420">
                  <c:v>234000</c:v>
                </c:pt>
                <c:pt idx="1421">
                  <c:v>225000</c:v>
                </c:pt>
                <c:pt idx="1422">
                  <c:v>180000</c:v>
                </c:pt>
                <c:pt idx="1423">
                  <c:v>112500</c:v>
                </c:pt>
                <c:pt idx="1424">
                  <c:v>360000</c:v>
                </c:pt>
                <c:pt idx="1425">
                  <c:v>270000</c:v>
                </c:pt>
                <c:pt idx="1426">
                  <c:v>135000</c:v>
                </c:pt>
                <c:pt idx="1427">
                  <c:v>135000</c:v>
                </c:pt>
                <c:pt idx="1428">
                  <c:v>270000</c:v>
                </c:pt>
                <c:pt idx="1429">
                  <c:v>126000</c:v>
                </c:pt>
                <c:pt idx="1430">
                  <c:v>90000</c:v>
                </c:pt>
                <c:pt idx="1431">
                  <c:v>211500</c:v>
                </c:pt>
                <c:pt idx="1432">
                  <c:v>157500</c:v>
                </c:pt>
                <c:pt idx="1433">
                  <c:v>157500</c:v>
                </c:pt>
                <c:pt idx="1434">
                  <c:v>225000</c:v>
                </c:pt>
                <c:pt idx="1435">
                  <c:v>180000</c:v>
                </c:pt>
                <c:pt idx="1436">
                  <c:v>54000</c:v>
                </c:pt>
                <c:pt idx="1437">
                  <c:v>193500</c:v>
                </c:pt>
                <c:pt idx="1438">
                  <c:v>202500</c:v>
                </c:pt>
                <c:pt idx="1439">
                  <c:v>135000</c:v>
                </c:pt>
                <c:pt idx="1440">
                  <c:v>202500</c:v>
                </c:pt>
                <c:pt idx="1441">
                  <c:v>180000</c:v>
                </c:pt>
                <c:pt idx="1442">
                  <c:v>90000</c:v>
                </c:pt>
                <c:pt idx="1443">
                  <c:v>112500</c:v>
                </c:pt>
                <c:pt idx="1444">
                  <c:v>112500</c:v>
                </c:pt>
                <c:pt idx="1445">
                  <c:v>117000</c:v>
                </c:pt>
                <c:pt idx="1446">
                  <c:v>72000</c:v>
                </c:pt>
                <c:pt idx="1447">
                  <c:v>225000</c:v>
                </c:pt>
                <c:pt idx="1448">
                  <c:v>337500</c:v>
                </c:pt>
                <c:pt idx="1449">
                  <c:v>432000</c:v>
                </c:pt>
                <c:pt idx="1450">
                  <c:v>360000</c:v>
                </c:pt>
                <c:pt idx="1451">
                  <c:v>112500</c:v>
                </c:pt>
                <c:pt idx="1452">
                  <c:v>171000</c:v>
                </c:pt>
                <c:pt idx="1453">
                  <c:v>94950</c:v>
                </c:pt>
                <c:pt idx="1454">
                  <c:v>202500</c:v>
                </c:pt>
                <c:pt idx="1455">
                  <c:v>67500</c:v>
                </c:pt>
                <c:pt idx="1456">
                  <c:v>67500</c:v>
                </c:pt>
                <c:pt idx="1457">
                  <c:v>270000</c:v>
                </c:pt>
                <c:pt idx="1458">
                  <c:v>270000</c:v>
                </c:pt>
                <c:pt idx="1459">
                  <c:v>225000</c:v>
                </c:pt>
                <c:pt idx="1460">
                  <c:v>67500</c:v>
                </c:pt>
                <c:pt idx="1461">
                  <c:v>90000</c:v>
                </c:pt>
                <c:pt idx="1462">
                  <c:v>45000</c:v>
                </c:pt>
                <c:pt idx="1463">
                  <c:v>202500</c:v>
                </c:pt>
                <c:pt idx="1464">
                  <c:v>225000</c:v>
                </c:pt>
                <c:pt idx="1465">
                  <c:v>225000</c:v>
                </c:pt>
                <c:pt idx="1466">
                  <c:v>157500</c:v>
                </c:pt>
                <c:pt idx="1467">
                  <c:v>180000</c:v>
                </c:pt>
                <c:pt idx="1468">
                  <c:v>225000</c:v>
                </c:pt>
                <c:pt idx="1469">
                  <c:v>90000</c:v>
                </c:pt>
                <c:pt idx="1470">
                  <c:v>585000</c:v>
                </c:pt>
                <c:pt idx="1471">
                  <c:v>110250</c:v>
                </c:pt>
                <c:pt idx="1472">
                  <c:v>166500</c:v>
                </c:pt>
                <c:pt idx="1473">
                  <c:v>112500</c:v>
                </c:pt>
                <c:pt idx="1474">
                  <c:v>315000</c:v>
                </c:pt>
                <c:pt idx="1475">
                  <c:v>112500</c:v>
                </c:pt>
                <c:pt idx="1476">
                  <c:v>103500</c:v>
                </c:pt>
                <c:pt idx="1477">
                  <c:v>202500</c:v>
                </c:pt>
                <c:pt idx="1478">
                  <c:v>180000</c:v>
                </c:pt>
                <c:pt idx="1479">
                  <c:v>225000</c:v>
                </c:pt>
                <c:pt idx="1480">
                  <c:v>225000</c:v>
                </c:pt>
                <c:pt idx="1481">
                  <c:v>112500</c:v>
                </c:pt>
                <c:pt idx="1482">
                  <c:v>90000</c:v>
                </c:pt>
                <c:pt idx="1483">
                  <c:v>256500</c:v>
                </c:pt>
                <c:pt idx="1484">
                  <c:v>157500</c:v>
                </c:pt>
                <c:pt idx="1485">
                  <c:v>135000</c:v>
                </c:pt>
                <c:pt idx="1486">
                  <c:v>157500</c:v>
                </c:pt>
                <c:pt idx="1487">
                  <c:v>283500</c:v>
                </c:pt>
                <c:pt idx="1488">
                  <c:v>157500</c:v>
                </c:pt>
                <c:pt idx="1489">
                  <c:v>265500</c:v>
                </c:pt>
                <c:pt idx="1490">
                  <c:v>112500</c:v>
                </c:pt>
                <c:pt idx="1491">
                  <c:v>112500</c:v>
                </c:pt>
                <c:pt idx="1492">
                  <c:v>135000</c:v>
                </c:pt>
                <c:pt idx="1493">
                  <c:v>166500</c:v>
                </c:pt>
                <c:pt idx="1494">
                  <c:v>90000</c:v>
                </c:pt>
                <c:pt idx="1495">
                  <c:v>675000</c:v>
                </c:pt>
                <c:pt idx="1496">
                  <c:v>180000</c:v>
                </c:pt>
                <c:pt idx="1497">
                  <c:v>180000</c:v>
                </c:pt>
                <c:pt idx="1498">
                  <c:v>99450</c:v>
                </c:pt>
                <c:pt idx="1499">
                  <c:v>225000</c:v>
                </c:pt>
                <c:pt idx="1500">
                  <c:v>247500</c:v>
                </c:pt>
                <c:pt idx="1501">
                  <c:v>90000</c:v>
                </c:pt>
                <c:pt idx="1502">
                  <c:v>90000</c:v>
                </c:pt>
                <c:pt idx="1503">
                  <c:v>40500</c:v>
                </c:pt>
                <c:pt idx="1504">
                  <c:v>225000</c:v>
                </c:pt>
                <c:pt idx="1505">
                  <c:v>180000</c:v>
                </c:pt>
                <c:pt idx="1506">
                  <c:v>180000</c:v>
                </c:pt>
                <c:pt idx="1507">
                  <c:v>315000</c:v>
                </c:pt>
                <c:pt idx="1508">
                  <c:v>103500</c:v>
                </c:pt>
                <c:pt idx="1509">
                  <c:v>135000</c:v>
                </c:pt>
                <c:pt idx="1510">
                  <c:v>180000</c:v>
                </c:pt>
                <c:pt idx="1511">
                  <c:v>306000</c:v>
                </c:pt>
                <c:pt idx="1512">
                  <c:v>103500</c:v>
                </c:pt>
                <c:pt idx="1513">
                  <c:v>67500</c:v>
                </c:pt>
                <c:pt idx="1514">
                  <c:v>315000</c:v>
                </c:pt>
                <c:pt idx="1515">
                  <c:v>315000</c:v>
                </c:pt>
                <c:pt idx="1516">
                  <c:v>225000</c:v>
                </c:pt>
                <c:pt idx="1517">
                  <c:v>126000</c:v>
                </c:pt>
                <c:pt idx="1518">
                  <c:v>81000</c:v>
                </c:pt>
                <c:pt idx="1519">
                  <c:v>274500</c:v>
                </c:pt>
                <c:pt idx="1520">
                  <c:v>157500</c:v>
                </c:pt>
                <c:pt idx="1521">
                  <c:v>157500</c:v>
                </c:pt>
                <c:pt idx="1522">
                  <c:v>121500</c:v>
                </c:pt>
                <c:pt idx="1523">
                  <c:v>157500</c:v>
                </c:pt>
                <c:pt idx="1524">
                  <c:v>157500</c:v>
                </c:pt>
                <c:pt idx="1525">
                  <c:v>202500</c:v>
                </c:pt>
                <c:pt idx="1526">
                  <c:v>90000</c:v>
                </c:pt>
                <c:pt idx="1527">
                  <c:v>76500</c:v>
                </c:pt>
                <c:pt idx="1528">
                  <c:v>90000</c:v>
                </c:pt>
                <c:pt idx="1529">
                  <c:v>315000</c:v>
                </c:pt>
                <c:pt idx="1530">
                  <c:v>292500</c:v>
                </c:pt>
                <c:pt idx="1531">
                  <c:v>81000</c:v>
                </c:pt>
                <c:pt idx="1532">
                  <c:v>72000</c:v>
                </c:pt>
                <c:pt idx="1533">
                  <c:v>112500</c:v>
                </c:pt>
                <c:pt idx="1534">
                  <c:v>58500</c:v>
                </c:pt>
                <c:pt idx="1535">
                  <c:v>202500</c:v>
                </c:pt>
                <c:pt idx="1536">
                  <c:v>90000</c:v>
                </c:pt>
                <c:pt idx="1537">
                  <c:v>76500</c:v>
                </c:pt>
                <c:pt idx="1538">
                  <c:v>157500</c:v>
                </c:pt>
                <c:pt idx="1539">
                  <c:v>112500</c:v>
                </c:pt>
                <c:pt idx="1540">
                  <c:v>126000</c:v>
                </c:pt>
                <c:pt idx="1541">
                  <c:v>90000</c:v>
                </c:pt>
                <c:pt idx="1542">
                  <c:v>112500</c:v>
                </c:pt>
                <c:pt idx="1543">
                  <c:v>121500</c:v>
                </c:pt>
                <c:pt idx="1544">
                  <c:v>135000</c:v>
                </c:pt>
                <c:pt idx="1545">
                  <c:v>112500</c:v>
                </c:pt>
                <c:pt idx="1546">
                  <c:v>202500</c:v>
                </c:pt>
                <c:pt idx="1547">
                  <c:v>180000</c:v>
                </c:pt>
                <c:pt idx="1548">
                  <c:v>180000</c:v>
                </c:pt>
                <c:pt idx="1549">
                  <c:v>270000</c:v>
                </c:pt>
                <c:pt idx="1550">
                  <c:v>148500</c:v>
                </c:pt>
                <c:pt idx="1551">
                  <c:v>225000</c:v>
                </c:pt>
                <c:pt idx="1552">
                  <c:v>135000</c:v>
                </c:pt>
                <c:pt idx="1553">
                  <c:v>72000</c:v>
                </c:pt>
                <c:pt idx="1554">
                  <c:v>144000</c:v>
                </c:pt>
                <c:pt idx="1555">
                  <c:v>90000</c:v>
                </c:pt>
                <c:pt idx="1556">
                  <c:v>81000</c:v>
                </c:pt>
                <c:pt idx="1557">
                  <c:v>67500</c:v>
                </c:pt>
                <c:pt idx="1558">
                  <c:v>225000</c:v>
                </c:pt>
                <c:pt idx="1559">
                  <c:v>112500</c:v>
                </c:pt>
                <c:pt idx="1560">
                  <c:v>81000</c:v>
                </c:pt>
                <c:pt idx="1561">
                  <c:v>337500</c:v>
                </c:pt>
                <c:pt idx="1562">
                  <c:v>112500</c:v>
                </c:pt>
                <c:pt idx="1563">
                  <c:v>315000</c:v>
                </c:pt>
                <c:pt idx="1564">
                  <c:v>81000</c:v>
                </c:pt>
                <c:pt idx="1565">
                  <c:v>135000</c:v>
                </c:pt>
                <c:pt idx="1566">
                  <c:v>139500</c:v>
                </c:pt>
                <c:pt idx="1567">
                  <c:v>139500</c:v>
                </c:pt>
                <c:pt idx="1568">
                  <c:v>112500</c:v>
                </c:pt>
                <c:pt idx="1569">
                  <c:v>225000</c:v>
                </c:pt>
                <c:pt idx="1570">
                  <c:v>225000</c:v>
                </c:pt>
                <c:pt idx="1571">
                  <c:v>180000</c:v>
                </c:pt>
                <c:pt idx="1572">
                  <c:v>270000</c:v>
                </c:pt>
                <c:pt idx="1573">
                  <c:v>126000</c:v>
                </c:pt>
                <c:pt idx="1574">
                  <c:v>126000</c:v>
                </c:pt>
                <c:pt idx="1575">
                  <c:v>135000</c:v>
                </c:pt>
                <c:pt idx="1576">
                  <c:v>405000</c:v>
                </c:pt>
                <c:pt idx="1577">
                  <c:v>135000</c:v>
                </c:pt>
                <c:pt idx="1578">
                  <c:v>135000</c:v>
                </c:pt>
                <c:pt idx="1579">
                  <c:v>135000</c:v>
                </c:pt>
                <c:pt idx="1580">
                  <c:v>117000</c:v>
                </c:pt>
                <c:pt idx="1581">
                  <c:v>148500</c:v>
                </c:pt>
                <c:pt idx="1582">
                  <c:v>270000</c:v>
                </c:pt>
                <c:pt idx="1583">
                  <c:v>135000</c:v>
                </c:pt>
                <c:pt idx="1584">
                  <c:v>112500</c:v>
                </c:pt>
                <c:pt idx="1585">
                  <c:v>126000</c:v>
                </c:pt>
                <c:pt idx="1586">
                  <c:v>180000</c:v>
                </c:pt>
                <c:pt idx="1587">
                  <c:v>247500</c:v>
                </c:pt>
                <c:pt idx="1588">
                  <c:v>81000</c:v>
                </c:pt>
                <c:pt idx="1589">
                  <c:v>265500</c:v>
                </c:pt>
                <c:pt idx="1590">
                  <c:v>247500</c:v>
                </c:pt>
                <c:pt idx="1591">
                  <c:v>180000</c:v>
                </c:pt>
                <c:pt idx="1592">
                  <c:v>112500</c:v>
                </c:pt>
                <c:pt idx="1593">
                  <c:v>112500</c:v>
                </c:pt>
                <c:pt idx="1594">
                  <c:v>225000</c:v>
                </c:pt>
                <c:pt idx="1595">
                  <c:v>225000</c:v>
                </c:pt>
                <c:pt idx="1596">
                  <c:v>90000</c:v>
                </c:pt>
                <c:pt idx="1597">
                  <c:v>135000</c:v>
                </c:pt>
                <c:pt idx="1598">
                  <c:v>225000</c:v>
                </c:pt>
                <c:pt idx="1599">
                  <c:v>180000</c:v>
                </c:pt>
                <c:pt idx="1600">
                  <c:v>229500</c:v>
                </c:pt>
                <c:pt idx="1601">
                  <c:v>180000</c:v>
                </c:pt>
                <c:pt idx="1602">
                  <c:v>180000</c:v>
                </c:pt>
                <c:pt idx="1603">
                  <c:v>157500</c:v>
                </c:pt>
                <c:pt idx="1604">
                  <c:v>225000</c:v>
                </c:pt>
                <c:pt idx="1605">
                  <c:v>360000</c:v>
                </c:pt>
                <c:pt idx="1606">
                  <c:v>72000</c:v>
                </c:pt>
                <c:pt idx="1607">
                  <c:v>292500</c:v>
                </c:pt>
                <c:pt idx="1608">
                  <c:v>405000</c:v>
                </c:pt>
                <c:pt idx="1609">
                  <c:v>405000</c:v>
                </c:pt>
                <c:pt idx="1610">
                  <c:v>270000</c:v>
                </c:pt>
                <c:pt idx="1611">
                  <c:v>270000</c:v>
                </c:pt>
                <c:pt idx="1612">
                  <c:v>94500</c:v>
                </c:pt>
                <c:pt idx="1613">
                  <c:v>198000</c:v>
                </c:pt>
                <c:pt idx="1614">
                  <c:v>198000</c:v>
                </c:pt>
                <c:pt idx="1615">
                  <c:v>54000</c:v>
                </c:pt>
                <c:pt idx="1616">
                  <c:v>157500</c:v>
                </c:pt>
                <c:pt idx="1617">
                  <c:v>360000</c:v>
                </c:pt>
                <c:pt idx="1618">
                  <c:v>90000</c:v>
                </c:pt>
                <c:pt idx="1619">
                  <c:v>90000</c:v>
                </c:pt>
                <c:pt idx="1620">
                  <c:v>225000</c:v>
                </c:pt>
                <c:pt idx="1621">
                  <c:v>112500</c:v>
                </c:pt>
                <c:pt idx="1622">
                  <c:v>144000</c:v>
                </c:pt>
                <c:pt idx="1623">
                  <c:v>387000</c:v>
                </c:pt>
                <c:pt idx="1624">
                  <c:v>126000</c:v>
                </c:pt>
                <c:pt idx="1625">
                  <c:v>202500</c:v>
                </c:pt>
                <c:pt idx="1626">
                  <c:v>225000</c:v>
                </c:pt>
                <c:pt idx="1627">
                  <c:v>112500</c:v>
                </c:pt>
                <c:pt idx="1628">
                  <c:v>135000</c:v>
                </c:pt>
                <c:pt idx="1629">
                  <c:v>270000</c:v>
                </c:pt>
                <c:pt idx="1630">
                  <c:v>189000</c:v>
                </c:pt>
                <c:pt idx="1631">
                  <c:v>67500</c:v>
                </c:pt>
                <c:pt idx="1632">
                  <c:v>157500</c:v>
                </c:pt>
                <c:pt idx="1633">
                  <c:v>126000</c:v>
                </c:pt>
                <c:pt idx="1634">
                  <c:v>112500</c:v>
                </c:pt>
                <c:pt idx="1635">
                  <c:v>112500</c:v>
                </c:pt>
                <c:pt idx="1636">
                  <c:v>157500</c:v>
                </c:pt>
                <c:pt idx="1637">
                  <c:v>337500</c:v>
                </c:pt>
                <c:pt idx="1638">
                  <c:v>202500</c:v>
                </c:pt>
                <c:pt idx="1639">
                  <c:v>180000</c:v>
                </c:pt>
                <c:pt idx="1640">
                  <c:v>180000</c:v>
                </c:pt>
                <c:pt idx="1641">
                  <c:v>157500</c:v>
                </c:pt>
                <c:pt idx="1642">
                  <c:v>202500</c:v>
                </c:pt>
                <c:pt idx="1643">
                  <c:v>247500</c:v>
                </c:pt>
                <c:pt idx="1644">
                  <c:v>270000</c:v>
                </c:pt>
                <c:pt idx="1645">
                  <c:v>360000</c:v>
                </c:pt>
                <c:pt idx="1646">
                  <c:v>126000</c:v>
                </c:pt>
                <c:pt idx="1647">
                  <c:v>135000</c:v>
                </c:pt>
                <c:pt idx="1648">
                  <c:v>495000</c:v>
                </c:pt>
                <c:pt idx="1649">
                  <c:v>135000</c:v>
                </c:pt>
                <c:pt idx="1650">
                  <c:v>157500</c:v>
                </c:pt>
                <c:pt idx="1651">
                  <c:v>157500</c:v>
                </c:pt>
                <c:pt idx="1652">
                  <c:v>90000</c:v>
                </c:pt>
                <c:pt idx="1653">
                  <c:v>225000</c:v>
                </c:pt>
                <c:pt idx="1654">
                  <c:v>135000</c:v>
                </c:pt>
                <c:pt idx="1655">
                  <c:v>270000</c:v>
                </c:pt>
                <c:pt idx="1656">
                  <c:v>90000</c:v>
                </c:pt>
                <c:pt idx="1657">
                  <c:v>90000</c:v>
                </c:pt>
                <c:pt idx="1658">
                  <c:v>193500</c:v>
                </c:pt>
                <c:pt idx="1659">
                  <c:v>189000</c:v>
                </c:pt>
                <c:pt idx="1660">
                  <c:v>180000</c:v>
                </c:pt>
                <c:pt idx="1661">
                  <c:v>157500</c:v>
                </c:pt>
                <c:pt idx="1662">
                  <c:v>108000</c:v>
                </c:pt>
                <c:pt idx="1663">
                  <c:v>292500</c:v>
                </c:pt>
                <c:pt idx="1664">
                  <c:v>292500</c:v>
                </c:pt>
                <c:pt idx="1665">
                  <c:v>112500</c:v>
                </c:pt>
                <c:pt idx="1666">
                  <c:v>112500</c:v>
                </c:pt>
                <c:pt idx="1667">
                  <c:v>119250</c:v>
                </c:pt>
                <c:pt idx="1668">
                  <c:v>315000</c:v>
                </c:pt>
                <c:pt idx="1669">
                  <c:v>135000</c:v>
                </c:pt>
                <c:pt idx="1670">
                  <c:v>202500</c:v>
                </c:pt>
                <c:pt idx="1671">
                  <c:v>58500</c:v>
                </c:pt>
                <c:pt idx="1672">
                  <c:v>130500</c:v>
                </c:pt>
                <c:pt idx="1673">
                  <c:v>63000</c:v>
                </c:pt>
                <c:pt idx="1674">
                  <c:v>85500</c:v>
                </c:pt>
                <c:pt idx="1675">
                  <c:v>85500</c:v>
                </c:pt>
                <c:pt idx="1676">
                  <c:v>103500</c:v>
                </c:pt>
                <c:pt idx="1677">
                  <c:v>180000</c:v>
                </c:pt>
                <c:pt idx="1678">
                  <c:v>180000</c:v>
                </c:pt>
                <c:pt idx="1679">
                  <c:v>225000</c:v>
                </c:pt>
                <c:pt idx="1680">
                  <c:v>157500</c:v>
                </c:pt>
                <c:pt idx="1681">
                  <c:v>157500</c:v>
                </c:pt>
                <c:pt idx="1682">
                  <c:v>202500</c:v>
                </c:pt>
                <c:pt idx="1683">
                  <c:v>157500</c:v>
                </c:pt>
                <c:pt idx="1684">
                  <c:v>135000</c:v>
                </c:pt>
                <c:pt idx="1685">
                  <c:v>225000</c:v>
                </c:pt>
                <c:pt idx="1686">
                  <c:v>225000</c:v>
                </c:pt>
                <c:pt idx="1687">
                  <c:v>202500</c:v>
                </c:pt>
                <c:pt idx="1688">
                  <c:v>90000</c:v>
                </c:pt>
                <c:pt idx="1689">
                  <c:v>81000</c:v>
                </c:pt>
                <c:pt idx="1690">
                  <c:v>297000</c:v>
                </c:pt>
                <c:pt idx="1691">
                  <c:v>157500</c:v>
                </c:pt>
                <c:pt idx="1692">
                  <c:v>157500</c:v>
                </c:pt>
                <c:pt idx="1693">
                  <c:v>270000</c:v>
                </c:pt>
                <c:pt idx="1694">
                  <c:v>76500</c:v>
                </c:pt>
                <c:pt idx="1695">
                  <c:v>157500</c:v>
                </c:pt>
                <c:pt idx="1696">
                  <c:v>67500</c:v>
                </c:pt>
                <c:pt idx="1697">
                  <c:v>180000</c:v>
                </c:pt>
                <c:pt idx="1698">
                  <c:v>108000</c:v>
                </c:pt>
                <c:pt idx="1699">
                  <c:v>112500</c:v>
                </c:pt>
                <c:pt idx="1700">
                  <c:v>157500</c:v>
                </c:pt>
                <c:pt idx="1701">
                  <c:v>180000</c:v>
                </c:pt>
                <c:pt idx="1702">
                  <c:v>180000</c:v>
                </c:pt>
                <c:pt idx="1703">
                  <c:v>180000</c:v>
                </c:pt>
                <c:pt idx="1704">
                  <c:v>121500</c:v>
                </c:pt>
                <c:pt idx="1705">
                  <c:v>202500</c:v>
                </c:pt>
                <c:pt idx="1706">
                  <c:v>157500</c:v>
                </c:pt>
                <c:pt idx="1707">
                  <c:v>119250</c:v>
                </c:pt>
                <c:pt idx="1708">
                  <c:v>225000</c:v>
                </c:pt>
                <c:pt idx="1709">
                  <c:v>121500</c:v>
                </c:pt>
                <c:pt idx="1710">
                  <c:v>135000</c:v>
                </c:pt>
                <c:pt idx="1711">
                  <c:v>360000</c:v>
                </c:pt>
                <c:pt idx="1712">
                  <c:v>360000</c:v>
                </c:pt>
                <c:pt idx="1713">
                  <c:v>360000</c:v>
                </c:pt>
                <c:pt idx="1714">
                  <c:v>112500</c:v>
                </c:pt>
                <c:pt idx="1715">
                  <c:v>112500</c:v>
                </c:pt>
                <c:pt idx="1716">
                  <c:v>135000</c:v>
                </c:pt>
                <c:pt idx="1717">
                  <c:v>58500</c:v>
                </c:pt>
                <c:pt idx="1718">
                  <c:v>135000</c:v>
                </c:pt>
                <c:pt idx="1719">
                  <c:v>135000</c:v>
                </c:pt>
                <c:pt idx="1720">
                  <c:v>157500</c:v>
                </c:pt>
                <c:pt idx="1721">
                  <c:v>135000</c:v>
                </c:pt>
                <c:pt idx="1722">
                  <c:v>126000</c:v>
                </c:pt>
                <c:pt idx="1723">
                  <c:v>157500</c:v>
                </c:pt>
                <c:pt idx="1724">
                  <c:v>90000</c:v>
                </c:pt>
                <c:pt idx="1725">
                  <c:v>157500</c:v>
                </c:pt>
                <c:pt idx="1726">
                  <c:v>193500</c:v>
                </c:pt>
                <c:pt idx="1727">
                  <c:v>193500</c:v>
                </c:pt>
                <c:pt idx="1728">
                  <c:v>193500</c:v>
                </c:pt>
                <c:pt idx="1729">
                  <c:v>193500</c:v>
                </c:pt>
                <c:pt idx="1730">
                  <c:v>270000</c:v>
                </c:pt>
                <c:pt idx="1731">
                  <c:v>270000</c:v>
                </c:pt>
                <c:pt idx="1732">
                  <c:v>135000</c:v>
                </c:pt>
                <c:pt idx="1733">
                  <c:v>129600</c:v>
                </c:pt>
                <c:pt idx="1734">
                  <c:v>67500</c:v>
                </c:pt>
                <c:pt idx="1735">
                  <c:v>180000</c:v>
                </c:pt>
                <c:pt idx="1736">
                  <c:v>117000</c:v>
                </c:pt>
                <c:pt idx="1737">
                  <c:v>135000</c:v>
                </c:pt>
                <c:pt idx="1738">
                  <c:v>135000</c:v>
                </c:pt>
                <c:pt idx="1739">
                  <c:v>135000</c:v>
                </c:pt>
                <c:pt idx="1740">
                  <c:v>135000</c:v>
                </c:pt>
                <c:pt idx="1741">
                  <c:v>135000</c:v>
                </c:pt>
                <c:pt idx="1742">
                  <c:v>180000</c:v>
                </c:pt>
                <c:pt idx="1743">
                  <c:v>180000</c:v>
                </c:pt>
                <c:pt idx="1744">
                  <c:v>315000</c:v>
                </c:pt>
                <c:pt idx="1745">
                  <c:v>72000</c:v>
                </c:pt>
                <c:pt idx="1746">
                  <c:v>157500</c:v>
                </c:pt>
                <c:pt idx="1747">
                  <c:v>139500</c:v>
                </c:pt>
                <c:pt idx="1748">
                  <c:v>139500</c:v>
                </c:pt>
                <c:pt idx="1749">
                  <c:v>180000</c:v>
                </c:pt>
                <c:pt idx="1750">
                  <c:v>135000</c:v>
                </c:pt>
                <c:pt idx="1751">
                  <c:v>135000</c:v>
                </c:pt>
                <c:pt idx="1752">
                  <c:v>112500</c:v>
                </c:pt>
                <c:pt idx="1753">
                  <c:v>112500</c:v>
                </c:pt>
                <c:pt idx="1754">
                  <c:v>157500</c:v>
                </c:pt>
                <c:pt idx="1755">
                  <c:v>157500</c:v>
                </c:pt>
                <c:pt idx="1756">
                  <c:v>180000</c:v>
                </c:pt>
                <c:pt idx="1757">
                  <c:v>202500</c:v>
                </c:pt>
                <c:pt idx="1758">
                  <c:v>207000</c:v>
                </c:pt>
                <c:pt idx="1759">
                  <c:v>225000</c:v>
                </c:pt>
                <c:pt idx="1760">
                  <c:v>240750</c:v>
                </c:pt>
                <c:pt idx="1761">
                  <c:v>180000</c:v>
                </c:pt>
                <c:pt idx="1762">
                  <c:v>112500</c:v>
                </c:pt>
                <c:pt idx="1763">
                  <c:v>112500</c:v>
                </c:pt>
                <c:pt idx="1764">
                  <c:v>81000</c:v>
                </c:pt>
                <c:pt idx="1765">
                  <c:v>90000</c:v>
                </c:pt>
                <c:pt idx="1766">
                  <c:v>76500</c:v>
                </c:pt>
                <c:pt idx="1767">
                  <c:v>76500</c:v>
                </c:pt>
                <c:pt idx="1768">
                  <c:v>76500</c:v>
                </c:pt>
                <c:pt idx="1769">
                  <c:v>144000</c:v>
                </c:pt>
                <c:pt idx="1770">
                  <c:v>121500</c:v>
                </c:pt>
                <c:pt idx="1771">
                  <c:v>135000</c:v>
                </c:pt>
                <c:pt idx="1772">
                  <c:v>135000</c:v>
                </c:pt>
                <c:pt idx="1773">
                  <c:v>126000</c:v>
                </c:pt>
                <c:pt idx="1774">
                  <c:v>135000</c:v>
                </c:pt>
                <c:pt idx="1775">
                  <c:v>157500</c:v>
                </c:pt>
                <c:pt idx="1776">
                  <c:v>180000</c:v>
                </c:pt>
                <c:pt idx="1777">
                  <c:v>90000</c:v>
                </c:pt>
                <c:pt idx="1778">
                  <c:v>112500</c:v>
                </c:pt>
                <c:pt idx="1779">
                  <c:v>180000</c:v>
                </c:pt>
                <c:pt idx="1780">
                  <c:v>180000</c:v>
                </c:pt>
                <c:pt idx="1781">
                  <c:v>112500</c:v>
                </c:pt>
                <c:pt idx="1782">
                  <c:v>144000</c:v>
                </c:pt>
                <c:pt idx="1783">
                  <c:v>135000</c:v>
                </c:pt>
                <c:pt idx="1784">
                  <c:v>90000</c:v>
                </c:pt>
                <c:pt idx="1785">
                  <c:v>135000</c:v>
                </c:pt>
                <c:pt idx="1786">
                  <c:v>67500</c:v>
                </c:pt>
                <c:pt idx="1787">
                  <c:v>180000</c:v>
                </c:pt>
                <c:pt idx="1788">
                  <c:v>337500</c:v>
                </c:pt>
                <c:pt idx="1789">
                  <c:v>135000</c:v>
                </c:pt>
                <c:pt idx="1790">
                  <c:v>180000</c:v>
                </c:pt>
                <c:pt idx="1791">
                  <c:v>90000</c:v>
                </c:pt>
                <c:pt idx="1792">
                  <c:v>90000</c:v>
                </c:pt>
                <c:pt idx="1793">
                  <c:v>153000</c:v>
                </c:pt>
                <c:pt idx="1794">
                  <c:v>157500</c:v>
                </c:pt>
                <c:pt idx="1795">
                  <c:v>81000</c:v>
                </c:pt>
                <c:pt idx="1796">
                  <c:v>207000</c:v>
                </c:pt>
                <c:pt idx="1797">
                  <c:v>85500</c:v>
                </c:pt>
                <c:pt idx="1798">
                  <c:v>180000</c:v>
                </c:pt>
                <c:pt idx="1799">
                  <c:v>90000</c:v>
                </c:pt>
                <c:pt idx="1800">
                  <c:v>108000</c:v>
                </c:pt>
                <c:pt idx="1801">
                  <c:v>112500</c:v>
                </c:pt>
                <c:pt idx="1802">
                  <c:v>90000</c:v>
                </c:pt>
                <c:pt idx="1803">
                  <c:v>202500</c:v>
                </c:pt>
                <c:pt idx="1804">
                  <c:v>90000</c:v>
                </c:pt>
                <c:pt idx="1805">
                  <c:v>360000</c:v>
                </c:pt>
                <c:pt idx="1806">
                  <c:v>180000</c:v>
                </c:pt>
                <c:pt idx="1807">
                  <c:v>90000</c:v>
                </c:pt>
                <c:pt idx="1808">
                  <c:v>90000</c:v>
                </c:pt>
                <c:pt idx="1809">
                  <c:v>90000</c:v>
                </c:pt>
                <c:pt idx="1810">
                  <c:v>90000</c:v>
                </c:pt>
                <c:pt idx="1811">
                  <c:v>247500</c:v>
                </c:pt>
                <c:pt idx="1812">
                  <c:v>67500</c:v>
                </c:pt>
                <c:pt idx="1813">
                  <c:v>180000</c:v>
                </c:pt>
                <c:pt idx="1814">
                  <c:v>135000</c:v>
                </c:pt>
                <c:pt idx="1815">
                  <c:v>135000</c:v>
                </c:pt>
                <c:pt idx="1816">
                  <c:v>202500</c:v>
                </c:pt>
                <c:pt idx="1817">
                  <c:v>90000</c:v>
                </c:pt>
                <c:pt idx="1818">
                  <c:v>247500</c:v>
                </c:pt>
                <c:pt idx="1819">
                  <c:v>90000</c:v>
                </c:pt>
                <c:pt idx="1820">
                  <c:v>144000</c:v>
                </c:pt>
                <c:pt idx="1821">
                  <c:v>63000</c:v>
                </c:pt>
                <c:pt idx="1822">
                  <c:v>112500</c:v>
                </c:pt>
                <c:pt idx="1823">
                  <c:v>180000</c:v>
                </c:pt>
                <c:pt idx="1824">
                  <c:v>180000</c:v>
                </c:pt>
                <c:pt idx="1825">
                  <c:v>225000</c:v>
                </c:pt>
                <c:pt idx="1826">
                  <c:v>157500</c:v>
                </c:pt>
                <c:pt idx="1827">
                  <c:v>630000</c:v>
                </c:pt>
                <c:pt idx="1828">
                  <c:v>292500</c:v>
                </c:pt>
                <c:pt idx="1829">
                  <c:v>180000</c:v>
                </c:pt>
                <c:pt idx="1830">
                  <c:v>112500</c:v>
                </c:pt>
                <c:pt idx="1831">
                  <c:v>220500</c:v>
                </c:pt>
                <c:pt idx="1832">
                  <c:v>180000</c:v>
                </c:pt>
                <c:pt idx="1833">
                  <c:v>148500</c:v>
                </c:pt>
                <c:pt idx="1834">
                  <c:v>225000</c:v>
                </c:pt>
                <c:pt idx="1835">
                  <c:v>112500</c:v>
                </c:pt>
                <c:pt idx="1836">
                  <c:v>76500</c:v>
                </c:pt>
                <c:pt idx="1837">
                  <c:v>135000</c:v>
                </c:pt>
                <c:pt idx="1838">
                  <c:v>360000</c:v>
                </c:pt>
                <c:pt idx="1839">
                  <c:v>157500</c:v>
                </c:pt>
                <c:pt idx="1840">
                  <c:v>67500</c:v>
                </c:pt>
                <c:pt idx="1841">
                  <c:v>67500</c:v>
                </c:pt>
                <c:pt idx="1842">
                  <c:v>121500</c:v>
                </c:pt>
                <c:pt idx="1843">
                  <c:v>144000</c:v>
                </c:pt>
                <c:pt idx="1844">
                  <c:v>135000</c:v>
                </c:pt>
                <c:pt idx="1845">
                  <c:v>81000</c:v>
                </c:pt>
                <c:pt idx="1846">
                  <c:v>112500</c:v>
                </c:pt>
                <c:pt idx="1847">
                  <c:v>112500</c:v>
                </c:pt>
                <c:pt idx="1848">
                  <c:v>360000</c:v>
                </c:pt>
                <c:pt idx="1849">
                  <c:v>90000</c:v>
                </c:pt>
                <c:pt idx="1850">
                  <c:v>99000</c:v>
                </c:pt>
                <c:pt idx="1851">
                  <c:v>90000</c:v>
                </c:pt>
                <c:pt idx="1852">
                  <c:v>67500</c:v>
                </c:pt>
                <c:pt idx="1853">
                  <c:v>270000</c:v>
                </c:pt>
                <c:pt idx="1854">
                  <c:v>94500</c:v>
                </c:pt>
                <c:pt idx="1855">
                  <c:v>94500</c:v>
                </c:pt>
                <c:pt idx="1856">
                  <c:v>90000</c:v>
                </c:pt>
                <c:pt idx="1857">
                  <c:v>157500</c:v>
                </c:pt>
                <c:pt idx="1858">
                  <c:v>135000</c:v>
                </c:pt>
                <c:pt idx="1859">
                  <c:v>157500</c:v>
                </c:pt>
                <c:pt idx="1860">
                  <c:v>85500</c:v>
                </c:pt>
                <c:pt idx="1861">
                  <c:v>121500</c:v>
                </c:pt>
                <c:pt idx="1862">
                  <c:v>135000</c:v>
                </c:pt>
                <c:pt idx="1863">
                  <c:v>180000</c:v>
                </c:pt>
                <c:pt idx="1864">
                  <c:v>157500</c:v>
                </c:pt>
                <c:pt idx="1865">
                  <c:v>225000</c:v>
                </c:pt>
                <c:pt idx="1866">
                  <c:v>180000</c:v>
                </c:pt>
                <c:pt idx="1867">
                  <c:v>315000</c:v>
                </c:pt>
                <c:pt idx="1868">
                  <c:v>117000</c:v>
                </c:pt>
                <c:pt idx="1869">
                  <c:v>76500</c:v>
                </c:pt>
                <c:pt idx="1870">
                  <c:v>76500</c:v>
                </c:pt>
                <c:pt idx="1871">
                  <c:v>337500</c:v>
                </c:pt>
                <c:pt idx="1872">
                  <c:v>211500</c:v>
                </c:pt>
                <c:pt idx="1873">
                  <c:v>247500</c:v>
                </c:pt>
                <c:pt idx="1874">
                  <c:v>117000</c:v>
                </c:pt>
                <c:pt idx="1875">
                  <c:v>180000</c:v>
                </c:pt>
                <c:pt idx="1876">
                  <c:v>108000</c:v>
                </c:pt>
                <c:pt idx="1877">
                  <c:v>112500</c:v>
                </c:pt>
                <c:pt idx="1878">
                  <c:v>157500</c:v>
                </c:pt>
                <c:pt idx="1879">
                  <c:v>63000</c:v>
                </c:pt>
                <c:pt idx="1880">
                  <c:v>135000</c:v>
                </c:pt>
                <c:pt idx="1881">
                  <c:v>270000</c:v>
                </c:pt>
                <c:pt idx="1882">
                  <c:v>292500</c:v>
                </c:pt>
                <c:pt idx="1883">
                  <c:v>292500</c:v>
                </c:pt>
                <c:pt idx="1884">
                  <c:v>157500</c:v>
                </c:pt>
                <c:pt idx="1885">
                  <c:v>81000</c:v>
                </c:pt>
                <c:pt idx="1886">
                  <c:v>90000</c:v>
                </c:pt>
                <c:pt idx="1887">
                  <c:v>90000</c:v>
                </c:pt>
                <c:pt idx="1888">
                  <c:v>112500</c:v>
                </c:pt>
                <c:pt idx="1889">
                  <c:v>90000</c:v>
                </c:pt>
                <c:pt idx="1890">
                  <c:v>135000</c:v>
                </c:pt>
                <c:pt idx="1891">
                  <c:v>360000</c:v>
                </c:pt>
                <c:pt idx="1892">
                  <c:v>135000</c:v>
                </c:pt>
                <c:pt idx="1893">
                  <c:v>99000</c:v>
                </c:pt>
                <c:pt idx="1894">
                  <c:v>121500</c:v>
                </c:pt>
                <c:pt idx="1895">
                  <c:v>202500</c:v>
                </c:pt>
                <c:pt idx="1896">
                  <c:v>225000</c:v>
                </c:pt>
                <c:pt idx="1897">
                  <c:v>58500</c:v>
                </c:pt>
                <c:pt idx="1898">
                  <c:v>76500</c:v>
                </c:pt>
                <c:pt idx="1899">
                  <c:v>202500</c:v>
                </c:pt>
                <c:pt idx="1900">
                  <c:v>171000</c:v>
                </c:pt>
                <c:pt idx="1901">
                  <c:v>225000</c:v>
                </c:pt>
                <c:pt idx="1902">
                  <c:v>148500</c:v>
                </c:pt>
                <c:pt idx="1903">
                  <c:v>225000</c:v>
                </c:pt>
                <c:pt idx="1904">
                  <c:v>126000</c:v>
                </c:pt>
                <c:pt idx="1905">
                  <c:v>90000</c:v>
                </c:pt>
                <c:pt idx="1906">
                  <c:v>225000</c:v>
                </c:pt>
                <c:pt idx="1907">
                  <c:v>270000</c:v>
                </c:pt>
                <c:pt idx="1908">
                  <c:v>112500</c:v>
                </c:pt>
                <c:pt idx="1909">
                  <c:v>90000</c:v>
                </c:pt>
                <c:pt idx="1910">
                  <c:v>90000</c:v>
                </c:pt>
                <c:pt idx="1911">
                  <c:v>292500</c:v>
                </c:pt>
                <c:pt idx="1912">
                  <c:v>90000</c:v>
                </c:pt>
                <c:pt idx="1913">
                  <c:v>193500</c:v>
                </c:pt>
                <c:pt idx="1914">
                  <c:v>135000</c:v>
                </c:pt>
                <c:pt idx="1915">
                  <c:v>157500</c:v>
                </c:pt>
                <c:pt idx="1916">
                  <c:v>90000</c:v>
                </c:pt>
                <c:pt idx="1917">
                  <c:v>90000</c:v>
                </c:pt>
                <c:pt idx="1918">
                  <c:v>225000</c:v>
                </c:pt>
                <c:pt idx="1919">
                  <c:v>315000</c:v>
                </c:pt>
                <c:pt idx="1920">
                  <c:v>315000</c:v>
                </c:pt>
                <c:pt idx="1921">
                  <c:v>99000</c:v>
                </c:pt>
                <c:pt idx="1922">
                  <c:v>99000</c:v>
                </c:pt>
                <c:pt idx="1923">
                  <c:v>315000</c:v>
                </c:pt>
                <c:pt idx="1924">
                  <c:v>315000</c:v>
                </c:pt>
                <c:pt idx="1925">
                  <c:v>315000</c:v>
                </c:pt>
                <c:pt idx="1926">
                  <c:v>315000</c:v>
                </c:pt>
                <c:pt idx="1927">
                  <c:v>202500</c:v>
                </c:pt>
                <c:pt idx="1928">
                  <c:v>202500</c:v>
                </c:pt>
                <c:pt idx="1929">
                  <c:v>387000</c:v>
                </c:pt>
                <c:pt idx="1930">
                  <c:v>157500</c:v>
                </c:pt>
                <c:pt idx="1931">
                  <c:v>157500</c:v>
                </c:pt>
                <c:pt idx="1932">
                  <c:v>171000</c:v>
                </c:pt>
                <c:pt idx="1933">
                  <c:v>112500</c:v>
                </c:pt>
                <c:pt idx="1934">
                  <c:v>171000</c:v>
                </c:pt>
                <c:pt idx="1935">
                  <c:v>166500</c:v>
                </c:pt>
                <c:pt idx="1936">
                  <c:v>90000</c:v>
                </c:pt>
                <c:pt idx="1937">
                  <c:v>225000</c:v>
                </c:pt>
                <c:pt idx="1938">
                  <c:v>157500</c:v>
                </c:pt>
                <c:pt idx="1939">
                  <c:v>225000</c:v>
                </c:pt>
                <c:pt idx="1940">
                  <c:v>225000</c:v>
                </c:pt>
                <c:pt idx="1941">
                  <c:v>180000</c:v>
                </c:pt>
                <c:pt idx="1942">
                  <c:v>112500</c:v>
                </c:pt>
                <c:pt idx="1943">
                  <c:v>157500</c:v>
                </c:pt>
                <c:pt idx="1944">
                  <c:v>54000</c:v>
                </c:pt>
                <c:pt idx="1945">
                  <c:v>112500</c:v>
                </c:pt>
                <c:pt idx="1946">
                  <c:v>292500</c:v>
                </c:pt>
                <c:pt idx="1947">
                  <c:v>180000</c:v>
                </c:pt>
                <c:pt idx="1948">
                  <c:v>225000</c:v>
                </c:pt>
                <c:pt idx="1949">
                  <c:v>135000</c:v>
                </c:pt>
                <c:pt idx="1950">
                  <c:v>270000</c:v>
                </c:pt>
                <c:pt idx="1951">
                  <c:v>135000</c:v>
                </c:pt>
                <c:pt idx="1952">
                  <c:v>166500</c:v>
                </c:pt>
                <c:pt idx="1953">
                  <c:v>180000</c:v>
                </c:pt>
                <c:pt idx="1954">
                  <c:v>54000</c:v>
                </c:pt>
                <c:pt idx="1955">
                  <c:v>189000</c:v>
                </c:pt>
                <c:pt idx="1956">
                  <c:v>112500</c:v>
                </c:pt>
                <c:pt idx="1957">
                  <c:v>157500</c:v>
                </c:pt>
                <c:pt idx="1958">
                  <c:v>202500</c:v>
                </c:pt>
                <c:pt idx="1959">
                  <c:v>180000</c:v>
                </c:pt>
                <c:pt idx="1960">
                  <c:v>112500</c:v>
                </c:pt>
                <c:pt idx="1961">
                  <c:v>202500</c:v>
                </c:pt>
                <c:pt idx="1962">
                  <c:v>135000</c:v>
                </c:pt>
                <c:pt idx="1963">
                  <c:v>99000</c:v>
                </c:pt>
                <c:pt idx="1964">
                  <c:v>45000</c:v>
                </c:pt>
                <c:pt idx="1965">
                  <c:v>126000</c:v>
                </c:pt>
                <c:pt idx="1966">
                  <c:v>180000</c:v>
                </c:pt>
                <c:pt idx="1967">
                  <c:v>202500</c:v>
                </c:pt>
                <c:pt idx="1968">
                  <c:v>90000</c:v>
                </c:pt>
                <c:pt idx="1969">
                  <c:v>900000</c:v>
                </c:pt>
                <c:pt idx="1970">
                  <c:v>607500</c:v>
                </c:pt>
                <c:pt idx="1971">
                  <c:v>225000</c:v>
                </c:pt>
                <c:pt idx="1972">
                  <c:v>225000</c:v>
                </c:pt>
                <c:pt idx="1973">
                  <c:v>157500</c:v>
                </c:pt>
                <c:pt idx="1974">
                  <c:v>270000</c:v>
                </c:pt>
                <c:pt idx="1975">
                  <c:v>225000</c:v>
                </c:pt>
                <c:pt idx="1976">
                  <c:v>225000</c:v>
                </c:pt>
                <c:pt idx="1977">
                  <c:v>202500</c:v>
                </c:pt>
                <c:pt idx="1978">
                  <c:v>360000</c:v>
                </c:pt>
                <c:pt idx="1979">
                  <c:v>225000</c:v>
                </c:pt>
                <c:pt idx="1980">
                  <c:v>112500</c:v>
                </c:pt>
                <c:pt idx="1981">
                  <c:v>247500</c:v>
                </c:pt>
                <c:pt idx="1982">
                  <c:v>126000</c:v>
                </c:pt>
                <c:pt idx="1983">
                  <c:v>396000</c:v>
                </c:pt>
                <c:pt idx="1984">
                  <c:v>189000</c:v>
                </c:pt>
                <c:pt idx="1985">
                  <c:v>189000</c:v>
                </c:pt>
                <c:pt idx="1986">
                  <c:v>31500</c:v>
                </c:pt>
                <c:pt idx="1987">
                  <c:v>81000</c:v>
                </c:pt>
                <c:pt idx="1988">
                  <c:v>450000</c:v>
                </c:pt>
                <c:pt idx="1989">
                  <c:v>180000</c:v>
                </c:pt>
                <c:pt idx="1990">
                  <c:v>180000</c:v>
                </c:pt>
                <c:pt idx="1991">
                  <c:v>180000</c:v>
                </c:pt>
                <c:pt idx="1992">
                  <c:v>180000</c:v>
                </c:pt>
                <c:pt idx="1993">
                  <c:v>81000</c:v>
                </c:pt>
                <c:pt idx="1994">
                  <c:v>180000</c:v>
                </c:pt>
                <c:pt idx="1995">
                  <c:v>67500</c:v>
                </c:pt>
                <c:pt idx="1996">
                  <c:v>112500</c:v>
                </c:pt>
                <c:pt idx="1997">
                  <c:v>90000</c:v>
                </c:pt>
                <c:pt idx="1998">
                  <c:v>90000</c:v>
                </c:pt>
                <c:pt idx="1999">
                  <c:v>90000</c:v>
                </c:pt>
                <c:pt idx="2000">
                  <c:v>112500</c:v>
                </c:pt>
                <c:pt idx="2001">
                  <c:v>450000</c:v>
                </c:pt>
                <c:pt idx="2002">
                  <c:v>450000</c:v>
                </c:pt>
                <c:pt idx="2003">
                  <c:v>90000</c:v>
                </c:pt>
                <c:pt idx="2004">
                  <c:v>90000</c:v>
                </c:pt>
                <c:pt idx="2005">
                  <c:v>351000</c:v>
                </c:pt>
                <c:pt idx="2006">
                  <c:v>202500</c:v>
                </c:pt>
                <c:pt idx="2007">
                  <c:v>249750</c:v>
                </c:pt>
                <c:pt idx="2008">
                  <c:v>135000</c:v>
                </c:pt>
                <c:pt idx="2009">
                  <c:v>301500</c:v>
                </c:pt>
                <c:pt idx="2010">
                  <c:v>121500</c:v>
                </c:pt>
                <c:pt idx="2011">
                  <c:v>337500</c:v>
                </c:pt>
                <c:pt idx="2012">
                  <c:v>337500</c:v>
                </c:pt>
                <c:pt idx="2013">
                  <c:v>90000</c:v>
                </c:pt>
                <c:pt idx="2014">
                  <c:v>135000</c:v>
                </c:pt>
                <c:pt idx="2015">
                  <c:v>166500</c:v>
                </c:pt>
                <c:pt idx="2016">
                  <c:v>166500</c:v>
                </c:pt>
                <c:pt idx="2017">
                  <c:v>382500</c:v>
                </c:pt>
                <c:pt idx="2018">
                  <c:v>157500</c:v>
                </c:pt>
                <c:pt idx="2019">
                  <c:v>189000</c:v>
                </c:pt>
                <c:pt idx="2020">
                  <c:v>135000</c:v>
                </c:pt>
                <c:pt idx="2021">
                  <c:v>675000</c:v>
                </c:pt>
                <c:pt idx="2022">
                  <c:v>675000</c:v>
                </c:pt>
                <c:pt idx="2023">
                  <c:v>202500</c:v>
                </c:pt>
                <c:pt idx="2024">
                  <c:v>112500</c:v>
                </c:pt>
                <c:pt idx="2025">
                  <c:v>112500</c:v>
                </c:pt>
                <c:pt idx="2026">
                  <c:v>202500</c:v>
                </c:pt>
                <c:pt idx="2027">
                  <c:v>225000</c:v>
                </c:pt>
                <c:pt idx="2028">
                  <c:v>180000</c:v>
                </c:pt>
                <c:pt idx="2029">
                  <c:v>135000</c:v>
                </c:pt>
                <c:pt idx="2030">
                  <c:v>202500</c:v>
                </c:pt>
                <c:pt idx="2031">
                  <c:v>148500</c:v>
                </c:pt>
                <c:pt idx="2032">
                  <c:v>148500</c:v>
                </c:pt>
                <c:pt idx="2033">
                  <c:v>67500</c:v>
                </c:pt>
                <c:pt idx="2034">
                  <c:v>337500</c:v>
                </c:pt>
                <c:pt idx="2035">
                  <c:v>135000</c:v>
                </c:pt>
                <c:pt idx="2036">
                  <c:v>108000</c:v>
                </c:pt>
                <c:pt idx="2037">
                  <c:v>112500</c:v>
                </c:pt>
                <c:pt idx="2038">
                  <c:v>135000</c:v>
                </c:pt>
                <c:pt idx="2039">
                  <c:v>67500</c:v>
                </c:pt>
                <c:pt idx="2040">
                  <c:v>202500</c:v>
                </c:pt>
                <c:pt idx="2041">
                  <c:v>90000</c:v>
                </c:pt>
                <c:pt idx="2042">
                  <c:v>67500</c:v>
                </c:pt>
                <c:pt idx="2043">
                  <c:v>121500</c:v>
                </c:pt>
                <c:pt idx="2044">
                  <c:v>99000</c:v>
                </c:pt>
                <c:pt idx="2045">
                  <c:v>315000</c:v>
                </c:pt>
                <c:pt idx="2046">
                  <c:v>67500</c:v>
                </c:pt>
                <c:pt idx="2047">
                  <c:v>180000</c:v>
                </c:pt>
                <c:pt idx="2048">
                  <c:v>351000</c:v>
                </c:pt>
                <c:pt idx="2049">
                  <c:v>180000</c:v>
                </c:pt>
                <c:pt idx="2050">
                  <c:v>112500</c:v>
                </c:pt>
                <c:pt idx="2051">
                  <c:v>112500</c:v>
                </c:pt>
                <c:pt idx="2052">
                  <c:v>157500</c:v>
                </c:pt>
                <c:pt idx="2053">
                  <c:v>90000</c:v>
                </c:pt>
                <c:pt idx="2054">
                  <c:v>270000</c:v>
                </c:pt>
                <c:pt idx="2055">
                  <c:v>112500</c:v>
                </c:pt>
                <c:pt idx="2056">
                  <c:v>225000</c:v>
                </c:pt>
                <c:pt idx="2057">
                  <c:v>225000</c:v>
                </c:pt>
                <c:pt idx="2058">
                  <c:v>297000</c:v>
                </c:pt>
                <c:pt idx="2059">
                  <c:v>297000</c:v>
                </c:pt>
                <c:pt idx="2060">
                  <c:v>180000</c:v>
                </c:pt>
                <c:pt idx="2061">
                  <c:v>112500</c:v>
                </c:pt>
                <c:pt idx="2062">
                  <c:v>495000</c:v>
                </c:pt>
                <c:pt idx="2063">
                  <c:v>225000</c:v>
                </c:pt>
                <c:pt idx="2064">
                  <c:v>63000</c:v>
                </c:pt>
                <c:pt idx="2065">
                  <c:v>157500</c:v>
                </c:pt>
                <c:pt idx="2066">
                  <c:v>112500</c:v>
                </c:pt>
                <c:pt idx="2067">
                  <c:v>247500</c:v>
                </c:pt>
                <c:pt idx="2068">
                  <c:v>135000</c:v>
                </c:pt>
                <c:pt idx="2069">
                  <c:v>81000</c:v>
                </c:pt>
                <c:pt idx="2070">
                  <c:v>135000</c:v>
                </c:pt>
                <c:pt idx="2071">
                  <c:v>360000</c:v>
                </c:pt>
                <c:pt idx="2072">
                  <c:v>202500</c:v>
                </c:pt>
                <c:pt idx="2073">
                  <c:v>126000</c:v>
                </c:pt>
                <c:pt idx="2074">
                  <c:v>292500</c:v>
                </c:pt>
                <c:pt idx="2075">
                  <c:v>157500</c:v>
                </c:pt>
                <c:pt idx="2076">
                  <c:v>45000</c:v>
                </c:pt>
                <c:pt idx="2077">
                  <c:v>45000</c:v>
                </c:pt>
                <c:pt idx="2078">
                  <c:v>112500</c:v>
                </c:pt>
                <c:pt idx="2079">
                  <c:v>225000</c:v>
                </c:pt>
                <c:pt idx="2080">
                  <c:v>135000</c:v>
                </c:pt>
                <c:pt idx="2081">
                  <c:v>382500</c:v>
                </c:pt>
                <c:pt idx="2082">
                  <c:v>135000</c:v>
                </c:pt>
                <c:pt idx="2083">
                  <c:v>112500</c:v>
                </c:pt>
                <c:pt idx="2084">
                  <c:v>81000</c:v>
                </c:pt>
                <c:pt idx="2085">
                  <c:v>90000</c:v>
                </c:pt>
                <c:pt idx="2086">
                  <c:v>90000</c:v>
                </c:pt>
                <c:pt idx="2087">
                  <c:v>112500</c:v>
                </c:pt>
                <c:pt idx="2088">
                  <c:v>135000</c:v>
                </c:pt>
                <c:pt idx="2089">
                  <c:v>445500</c:v>
                </c:pt>
                <c:pt idx="2090">
                  <c:v>445500</c:v>
                </c:pt>
                <c:pt idx="2091">
                  <c:v>135000</c:v>
                </c:pt>
                <c:pt idx="2092">
                  <c:v>135000</c:v>
                </c:pt>
                <c:pt idx="2093">
                  <c:v>157500</c:v>
                </c:pt>
                <c:pt idx="2094">
                  <c:v>157500</c:v>
                </c:pt>
                <c:pt idx="2095">
                  <c:v>112500</c:v>
                </c:pt>
                <c:pt idx="2096">
                  <c:v>157500</c:v>
                </c:pt>
                <c:pt idx="2097">
                  <c:v>180000</c:v>
                </c:pt>
                <c:pt idx="2098">
                  <c:v>171000</c:v>
                </c:pt>
                <c:pt idx="2099">
                  <c:v>270000</c:v>
                </c:pt>
                <c:pt idx="2100">
                  <c:v>90000</c:v>
                </c:pt>
                <c:pt idx="2101">
                  <c:v>126000</c:v>
                </c:pt>
                <c:pt idx="2102">
                  <c:v>175500</c:v>
                </c:pt>
                <c:pt idx="2103">
                  <c:v>58500</c:v>
                </c:pt>
                <c:pt idx="2104">
                  <c:v>292500</c:v>
                </c:pt>
                <c:pt idx="2105">
                  <c:v>180000</c:v>
                </c:pt>
                <c:pt idx="2106">
                  <c:v>180000</c:v>
                </c:pt>
                <c:pt idx="2107">
                  <c:v>135000</c:v>
                </c:pt>
                <c:pt idx="2108">
                  <c:v>135000</c:v>
                </c:pt>
                <c:pt idx="2109">
                  <c:v>135000</c:v>
                </c:pt>
                <c:pt idx="2110">
                  <c:v>135000</c:v>
                </c:pt>
                <c:pt idx="2111">
                  <c:v>67500</c:v>
                </c:pt>
                <c:pt idx="2112">
                  <c:v>126000</c:v>
                </c:pt>
                <c:pt idx="2113">
                  <c:v>225000</c:v>
                </c:pt>
                <c:pt idx="2114">
                  <c:v>135000</c:v>
                </c:pt>
                <c:pt idx="2115">
                  <c:v>270000</c:v>
                </c:pt>
                <c:pt idx="2116">
                  <c:v>135000</c:v>
                </c:pt>
                <c:pt idx="2117">
                  <c:v>180000</c:v>
                </c:pt>
                <c:pt idx="2118">
                  <c:v>180000</c:v>
                </c:pt>
                <c:pt idx="2119">
                  <c:v>270000</c:v>
                </c:pt>
                <c:pt idx="2120">
                  <c:v>36000</c:v>
                </c:pt>
                <c:pt idx="2121">
                  <c:v>36000</c:v>
                </c:pt>
                <c:pt idx="2122">
                  <c:v>67500</c:v>
                </c:pt>
                <c:pt idx="2123">
                  <c:v>90000</c:v>
                </c:pt>
                <c:pt idx="2124">
                  <c:v>128250</c:v>
                </c:pt>
                <c:pt idx="2125">
                  <c:v>157500</c:v>
                </c:pt>
                <c:pt idx="2126">
                  <c:v>180000</c:v>
                </c:pt>
                <c:pt idx="2127">
                  <c:v>135000</c:v>
                </c:pt>
                <c:pt idx="2128">
                  <c:v>225000</c:v>
                </c:pt>
                <c:pt idx="2129">
                  <c:v>157500</c:v>
                </c:pt>
                <c:pt idx="2130">
                  <c:v>252000</c:v>
                </c:pt>
                <c:pt idx="2131">
                  <c:v>270000</c:v>
                </c:pt>
                <c:pt idx="2132">
                  <c:v>157500</c:v>
                </c:pt>
                <c:pt idx="2133">
                  <c:v>126000</c:v>
                </c:pt>
                <c:pt idx="2134">
                  <c:v>112500</c:v>
                </c:pt>
                <c:pt idx="2135">
                  <c:v>135000</c:v>
                </c:pt>
                <c:pt idx="2136">
                  <c:v>360000</c:v>
                </c:pt>
                <c:pt idx="2137">
                  <c:v>360000</c:v>
                </c:pt>
                <c:pt idx="2138">
                  <c:v>360000</c:v>
                </c:pt>
                <c:pt idx="2139">
                  <c:v>130500</c:v>
                </c:pt>
                <c:pt idx="2140">
                  <c:v>157500</c:v>
                </c:pt>
                <c:pt idx="2141">
                  <c:v>225000</c:v>
                </c:pt>
                <c:pt idx="2142">
                  <c:v>180000</c:v>
                </c:pt>
                <c:pt idx="2143">
                  <c:v>270000</c:v>
                </c:pt>
                <c:pt idx="2144">
                  <c:v>180000</c:v>
                </c:pt>
                <c:pt idx="2145">
                  <c:v>139500</c:v>
                </c:pt>
                <c:pt idx="2146">
                  <c:v>126000</c:v>
                </c:pt>
                <c:pt idx="2147">
                  <c:v>112500</c:v>
                </c:pt>
                <c:pt idx="2148">
                  <c:v>112500</c:v>
                </c:pt>
                <c:pt idx="2149">
                  <c:v>112500</c:v>
                </c:pt>
                <c:pt idx="2150">
                  <c:v>90000</c:v>
                </c:pt>
                <c:pt idx="2151">
                  <c:v>112500</c:v>
                </c:pt>
                <c:pt idx="2152">
                  <c:v>189000</c:v>
                </c:pt>
                <c:pt idx="2153">
                  <c:v>189000</c:v>
                </c:pt>
                <c:pt idx="2154">
                  <c:v>99000</c:v>
                </c:pt>
                <c:pt idx="2155">
                  <c:v>99000</c:v>
                </c:pt>
                <c:pt idx="2156">
                  <c:v>99000</c:v>
                </c:pt>
                <c:pt idx="2157">
                  <c:v>70200</c:v>
                </c:pt>
                <c:pt idx="2158">
                  <c:v>121500</c:v>
                </c:pt>
                <c:pt idx="2159">
                  <c:v>45000</c:v>
                </c:pt>
                <c:pt idx="2160">
                  <c:v>135000</c:v>
                </c:pt>
                <c:pt idx="2161">
                  <c:v>157500</c:v>
                </c:pt>
                <c:pt idx="2162">
                  <c:v>172800</c:v>
                </c:pt>
                <c:pt idx="2163">
                  <c:v>112500</c:v>
                </c:pt>
                <c:pt idx="2164">
                  <c:v>108000</c:v>
                </c:pt>
                <c:pt idx="2165">
                  <c:v>157500</c:v>
                </c:pt>
                <c:pt idx="2166">
                  <c:v>135000</c:v>
                </c:pt>
                <c:pt idx="2167">
                  <c:v>81000</c:v>
                </c:pt>
                <c:pt idx="2168">
                  <c:v>87300</c:v>
                </c:pt>
                <c:pt idx="2169">
                  <c:v>135000</c:v>
                </c:pt>
                <c:pt idx="2170">
                  <c:v>90000</c:v>
                </c:pt>
                <c:pt idx="2171">
                  <c:v>247500</c:v>
                </c:pt>
                <c:pt idx="2172">
                  <c:v>202500</c:v>
                </c:pt>
                <c:pt idx="2173">
                  <c:v>144000</c:v>
                </c:pt>
                <c:pt idx="2174">
                  <c:v>157500</c:v>
                </c:pt>
                <c:pt idx="2175">
                  <c:v>90000</c:v>
                </c:pt>
                <c:pt idx="2176">
                  <c:v>90000</c:v>
                </c:pt>
                <c:pt idx="2177">
                  <c:v>157500</c:v>
                </c:pt>
                <c:pt idx="2178">
                  <c:v>117000</c:v>
                </c:pt>
                <c:pt idx="2179">
                  <c:v>135000</c:v>
                </c:pt>
                <c:pt idx="2180">
                  <c:v>112500</c:v>
                </c:pt>
                <c:pt idx="2181">
                  <c:v>67500</c:v>
                </c:pt>
                <c:pt idx="2182">
                  <c:v>90000</c:v>
                </c:pt>
                <c:pt idx="2183">
                  <c:v>157500</c:v>
                </c:pt>
                <c:pt idx="2184">
                  <c:v>135000</c:v>
                </c:pt>
                <c:pt idx="2185">
                  <c:v>112500</c:v>
                </c:pt>
                <c:pt idx="2186">
                  <c:v>315000</c:v>
                </c:pt>
                <c:pt idx="2187">
                  <c:v>90000</c:v>
                </c:pt>
                <c:pt idx="2188">
                  <c:v>135000</c:v>
                </c:pt>
                <c:pt idx="2189">
                  <c:v>135000</c:v>
                </c:pt>
                <c:pt idx="2190">
                  <c:v>135000</c:v>
                </c:pt>
                <c:pt idx="2191">
                  <c:v>135000</c:v>
                </c:pt>
                <c:pt idx="2192">
                  <c:v>193500</c:v>
                </c:pt>
                <c:pt idx="2193">
                  <c:v>193500</c:v>
                </c:pt>
                <c:pt idx="2194">
                  <c:v>76500</c:v>
                </c:pt>
                <c:pt idx="2195">
                  <c:v>76500</c:v>
                </c:pt>
                <c:pt idx="2196">
                  <c:v>202500</c:v>
                </c:pt>
                <c:pt idx="2197">
                  <c:v>180000</c:v>
                </c:pt>
                <c:pt idx="2198">
                  <c:v>112500</c:v>
                </c:pt>
                <c:pt idx="2199">
                  <c:v>171000</c:v>
                </c:pt>
                <c:pt idx="2200">
                  <c:v>225000</c:v>
                </c:pt>
                <c:pt idx="2201">
                  <c:v>175500</c:v>
                </c:pt>
                <c:pt idx="2202">
                  <c:v>225000</c:v>
                </c:pt>
                <c:pt idx="2203">
                  <c:v>126000</c:v>
                </c:pt>
                <c:pt idx="2204">
                  <c:v>116775</c:v>
                </c:pt>
                <c:pt idx="2205">
                  <c:v>116775</c:v>
                </c:pt>
                <c:pt idx="2206">
                  <c:v>202500</c:v>
                </c:pt>
                <c:pt idx="2207">
                  <c:v>90000</c:v>
                </c:pt>
                <c:pt idx="2208">
                  <c:v>72000</c:v>
                </c:pt>
                <c:pt idx="2209">
                  <c:v>225000</c:v>
                </c:pt>
                <c:pt idx="2210">
                  <c:v>225000</c:v>
                </c:pt>
                <c:pt idx="2211">
                  <c:v>256500</c:v>
                </c:pt>
                <c:pt idx="2212">
                  <c:v>112500</c:v>
                </c:pt>
                <c:pt idx="2213">
                  <c:v>400500</c:v>
                </c:pt>
                <c:pt idx="2214">
                  <c:v>400500</c:v>
                </c:pt>
                <c:pt idx="2215">
                  <c:v>112500</c:v>
                </c:pt>
                <c:pt idx="2216">
                  <c:v>180000</c:v>
                </c:pt>
                <c:pt idx="2217">
                  <c:v>271350</c:v>
                </c:pt>
                <c:pt idx="2218">
                  <c:v>157500</c:v>
                </c:pt>
                <c:pt idx="2219">
                  <c:v>261000</c:v>
                </c:pt>
                <c:pt idx="2220">
                  <c:v>126000</c:v>
                </c:pt>
                <c:pt idx="2221">
                  <c:v>180000</c:v>
                </c:pt>
                <c:pt idx="2222">
                  <c:v>202500</c:v>
                </c:pt>
                <c:pt idx="2223">
                  <c:v>202500</c:v>
                </c:pt>
                <c:pt idx="2224">
                  <c:v>67500</c:v>
                </c:pt>
                <c:pt idx="2225">
                  <c:v>202500</c:v>
                </c:pt>
                <c:pt idx="2226">
                  <c:v>180000</c:v>
                </c:pt>
                <c:pt idx="2227">
                  <c:v>135000</c:v>
                </c:pt>
                <c:pt idx="2228">
                  <c:v>283500</c:v>
                </c:pt>
                <c:pt idx="2229">
                  <c:v>135000</c:v>
                </c:pt>
                <c:pt idx="2230">
                  <c:v>202500</c:v>
                </c:pt>
                <c:pt idx="2231">
                  <c:v>126000</c:v>
                </c:pt>
                <c:pt idx="2232">
                  <c:v>126000</c:v>
                </c:pt>
                <c:pt idx="2233">
                  <c:v>67500</c:v>
                </c:pt>
                <c:pt idx="2234">
                  <c:v>315000</c:v>
                </c:pt>
                <c:pt idx="2235">
                  <c:v>315000</c:v>
                </c:pt>
                <c:pt idx="2236">
                  <c:v>135000</c:v>
                </c:pt>
                <c:pt idx="2237">
                  <c:v>36000</c:v>
                </c:pt>
                <c:pt idx="2238">
                  <c:v>216000</c:v>
                </c:pt>
                <c:pt idx="2239">
                  <c:v>112500</c:v>
                </c:pt>
                <c:pt idx="2240">
                  <c:v>211500</c:v>
                </c:pt>
                <c:pt idx="2241">
                  <c:v>180000</c:v>
                </c:pt>
                <c:pt idx="2242">
                  <c:v>135000</c:v>
                </c:pt>
                <c:pt idx="2243">
                  <c:v>112500</c:v>
                </c:pt>
                <c:pt idx="2244">
                  <c:v>112500</c:v>
                </c:pt>
                <c:pt idx="2245">
                  <c:v>225000</c:v>
                </c:pt>
                <c:pt idx="2246">
                  <c:v>211500</c:v>
                </c:pt>
                <c:pt idx="2247">
                  <c:v>135000</c:v>
                </c:pt>
                <c:pt idx="2248">
                  <c:v>135000</c:v>
                </c:pt>
                <c:pt idx="2249">
                  <c:v>270000</c:v>
                </c:pt>
                <c:pt idx="2250">
                  <c:v>180000</c:v>
                </c:pt>
                <c:pt idx="2251">
                  <c:v>180000</c:v>
                </c:pt>
                <c:pt idx="2252">
                  <c:v>202500</c:v>
                </c:pt>
                <c:pt idx="2253">
                  <c:v>157500</c:v>
                </c:pt>
                <c:pt idx="2254">
                  <c:v>157500</c:v>
                </c:pt>
                <c:pt idx="2255">
                  <c:v>207000</c:v>
                </c:pt>
                <c:pt idx="2256">
                  <c:v>162000</c:v>
                </c:pt>
                <c:pt idx="2257">
                  <c:v>202500</c:v>
                </c:pt>
                <c:pt idx="2258">
                  <c:v>135000</c:v>
                </c:pt>
                <c:pt idx="2259">
                  <c:v>202500</c:v>
                </c:pt>
                <c:pt idx="2260">
                  <c:v>135000</c:v>
                </c:pt>
                <c:pt idx="2261">
                  <c:v>90000</c:v>
                </c:pt>
                <c:pt idx="2262">
                  <c:v>90000</c:v>
                </c:pt>
                <c:pt idx="2263">
                  <c:v>67500</c:v>
                </c:pt>
                <c:pt idx="2264">
                  <c:v>135000</c:v>
                </c:pt>
                <c:pt idx="2265">
                  <c:v>112500</c:v>
                </c:pt>
                <c:pt idx="2266">
                  <c:v>112500</c:v>
                </c:pt>
                <c:pt idx="2267">
                  <c:v>202500</c:v>
                </c:pt>
                <c:pt idx="2268">
                  <c:v>112500</c:v>
                </c:pt>
                <c:pt idx="2269">
                  <c:v>225000</c:v>
                </c:pt>
                <c:pt idx="2270">
                  <c:v>67500</c:v>
                </c:pt>
                <c:pt idx="2271">
                  <c:v>225000</c:v>
                </c:pt>
                <c:pt idx="2272">
                  <c:v>90000</c:v>
                </c:pt>
                <c:pt idx="2273">
                  <c:v>157500</c:v>
                </c:pt>
                <c:pt idx="2274">
                  <c:v>180000</c:v>
                </c:pt>
                <c:pt idx="2275">
                  <c:v>202500</c:v>
                </c:pt>
                <c:pt idx="2276">
                  <c:v>247500</c:v>
                </c:pt>
                <c:pt idx="2277">
                  <c:v>67500</c:v>
                </c:pt>
                <c:pt idx="2278">
                  <c:v>202500</c:v>
                </c:pt>
                <c:pt idx="2279">
                  <c:v>90000</c:v>
                </c:pt>
                <c:pt idx="2280">
                  <c:v>202500</c:v>
                </c:pt>
                <c:pt idx="2281">
                  <c:v>135000</c:v>
                </c:pt>
                <c:pt idx="2282">
                  <c:v>157500</c:v>
                </c:pt>
                <c:pt idx="2283">
                  <c:v>108000</c:v>
                </c:pt>
                <c:pt idx="2284">
                  <c:v>72000</c:v>
                </c:pt>
                <c:pt idx="2285">
                  <c:v>112500</c:v>
                </c:pt>
                <c:pt idx="2286">
                  <c:v>90000</c:v>
                </c:pt>
                <c:pt idx="2287">
                  <c:v>112500</c:v>
                </c:pt>
                <c:pt idx="2288">
                  <c:v>108000</c:v>
                </c:pt>
                <c:pt idx="2289">
                  <c:v>225000</c:v>
                </c:pt>
                <c:pt idx="2290">
                  <c:v>112500</c:v>
                </c:pt>
                <c:pt idx="2291">
                  <c:v>135000</c:v>
                </c:pt>
                <c:pt idx="2292">
                  <c:v>472500</c:v>
                </c:pt>
                <c:pt idx="2293">
                  <c:v>202500</c:v>
                </c:pt>
                <c:pt idx="2294">
                  <c:v>144000</c:v>
                </c:pt>
                <c:pt idx="2295">
                  <c:v>81000</c:v>
                </c:pt>
                <c:pt idx="2296">
                  <c:v>58500</c:v>
                </c:pt>
                <c:pt idx="2297">
                  <c:v>76500</c:v>
                </c:pt>
                <c:pt idx="2298">
                  <c:v>270000</c:v>
                </c:pt>
                <c:pt idx="2299">
                  <c:v>180000</c:v>
                </c:pt>
                <c:pt idx="2300">
                  <c:v>157500</c:v>
                </c:pt>
                <c:pt idx="2301">
                  <c:v>382500</c:v>
                </c:pt>
                <c:pt idx="2302">
                  <c:v>112500</c:v>
                </c:pt>
                <c:pt idx="2303">
                  <c:v>112500</c:v>
                </c:pt>
                <c:pt idx="2304">
                  <c:v>144000</c:v>
                </c:pt>
                <c:pt idx="2305">
                  <c:v>144000</c:v>
                </c:pt>
                <c:pt idx="2306">
                  <c:v>360000</c:v>
                </c:pt>
                <c:pt idx="2307">
                  <c:v>157500</c:v>
                </c:pt>
                <c:pt idx="2308">
                  <c:v>135000</c:v>
                </c:pt>
                <c:pt idx="2309">
                  <c:v>405000</c:v>
                </c:pt>
                <c:pt idx="2310">
                  <c:v>135000</c:v>
                </c:pt>
                <c:pt idx="2311">
                  <c:v>207000</c:v>
                </c:pt>
                <c:pt idx="2312">
                  <c:v>225000</c:v>
                </c:pt>
                <c:pt idx="2313">
                  <c:v>216000</c:v>
                </c:pt>
                <c:pt idx="2314">
                  <c:v>216000</c:v>
                </c:pt>
                <c:pt idx="2315">
                  <c:v>112500</c:v>
                </c:pt>
                <c:pt idx="2316">
                  <c:v>180000</c:v>
                </c:pt>
                <c:pt idx="2317">
                  <c:v>103500</c:v>
                </c:pt>
                <c:pt idx="2318">
                  <c:v>157500</c:v>
                </c:pt>
                <c:pt idx="2319">
                  <c:v>135000</c:v>
                </c:pt>
                <c:pt idx="2320">
                  <c:v>135000</c:v>
                </c:pt>
                <c:pt idx="2321">
                  <c:v>135000</c:v>
                </c:pt>
                <c:pt idx="2322">
                  <c:v>225000</c:v>
                </c:pt>
                <c:pt idx="2323">
                  <c:v>225000</c:v>
                </c:pt>
                <c:pt idx="2324">
                  <c:v>112500</c:v>
                </c:pt>
                <c:pt idx="2325">
                  <c:v>81000</c:v>
                </c:pt>
                <c:pt idx="2326">
                  <c:v>58500</c:v>
                </c:pt>
                <c:pt idx="2327">
                  <c:v>225000</c:v>
                </c:pt>
                <c:pt idx="2328">
                  <c:v>193500</c:v>
                </c:pt>
                <c:pt idx="2329">
                  <c:v>171000</c:v>
                </c:pt>
                <c:pt idx="2330">
                  <c:v>67500</c:v>
                </c:pt>
                <c:pt idx="2331">
                  <c:v>117000</c:v>
                </c:pt>
                <c:pt idx="2332">
                  <c:v>180000</c:v>
                </c:pt>
                <c:pt idx="2333">
                  <c:v>180000</c:v>
                </c:pt>
                <c:pt idx="2334">
                  <c:v>76500</c:v>
                </c:pt>
                <c:pt idx="2335">
                  <c:v>283500</c:v>
                </c:pt>
                <c:pt idx="2336">
                  <c:v>607500</c:v>
                </c:pt>
                <c:pt idx="2337">
                  <c:v>247500</c:v>
                </c:pt>
                <c:pt idx="2338">
                  <c:v>247500</c:v>
                </c:pt>
                <c:pt idx="2339">
                  <c:v>90000</c:v>
                </c:pt>
                <c:pt idx="2340">
                  <c:v>90000</c:v>
                </c:pt>
                <c:pt idx="2341">
                  <c:v>126000</c:v>
                </c:pt>
                <c:pt idx="2342">
                  <c:v>81000</c:v>
                </c:pt>
                <c:pt idx="2343">
                  <c:v>63000</c:v>
                </c:pt>
                <c:pt idx="2344">
                  <c:v>63000</c:v>
                </c:pt>
                <c:pt idx="2345">
                  <c:v>63000</c:v>
                </c:pt>
                <c:pt idx="2346">
                  <c:v>292500</c:v>
                </c:pt>
                <c:pt idx="2347">
                  <c:v>202500</c:v>
                </c:pt>
                <c:pt idx="2348">
                  <c:v>202500</c:v>
                </c:pt>
                <c:pt idx="2349">
                  <c:v>247500</c:v>
                </c:pt>
                <c:pt idx="2350">
                  <c:v>108000</c:v>
                </c:pt>
                <c:pt idx="2351">
                  <c:v>238500</c:v>
                </c:pt>
                <c:pt idx="2352">
                  <c:v>540000</c:v>
                </c:pt>
                <c:pt idx="2353">
                  <c:v>90000</c:v>
                </c:pt>
                <c:pt idx="2354">
                  <c:v>202500</c:v>
                </c:pt>
                <c:pt idx="2355">
                  <c:v>202500</c:v>
                </c:pt>
                <c:pt idx="2356">
                  <c:v>135000</c:v>
                </c:pt>
                <c:pt idx="2357">
                  <c:v>135000</c:v>
                </c:pt>
                <c:pt idx="2358">
                  <c:v>112500</c:v>
                </c:pt>
                <c:pt idx="2359">
                  <c:v>225000</c:v>
                </c:pt>
                <c:pt idx="2360">
                  <c:v>90000</c:v>
                </c:pt>
                <c:pt idx="2361">
                  <c:v>90000</c:v>
                </c:pt>
                <c:pt idx="2362">
                  <c:v>180000</c:v>
                </c:pt>
                <c:pt idx="2363">
                  <c:v>180000</c:v>
                </c:pt>
                <c:pt idx="2364">
                  <c:v>135000</c:v>
                </c:pt>
                <c:pt idx="2365">
                  <c:v>315000</c:v>
                </c:pt>
                <c:pt idx="2366">
                  <c:v>67500</c:v>
                </c:pt>
                <c:pt idx="2367">
                  <c:v>67500</c:v>
                </c:pt>
                <c:pt idx="2368">
                  <c:v>292500</c:v>
                </c:pt>
                <c:pt idx="2369">
                  <c:v>112500</c:v>
                </c:pt>
                <c:pt idx="2370">
                  <c:v>180000</c:v>
                </c:pt>
                <c:pt idx="2371">
                  <c:v>126000</c:v>
                </c:pt>
                <c:pt idx="2372">
                  <c:v>202500</c:v>
                </c:pt>
                <c:pt idx="2373">
                  <c:v>180000</c:v>
                </c:pt>
                <c:pt idx="2374">
                  <c:v>180000</c:v>
                </c:pt>
                <c:pt idx="2375">
                  <c:v>162000</c:v>
                </c:pt>
                <c:pt idx="2376">
                  <c:v>90000</c:v>
                </c:pt>
                <c:pt idx="2377">
                  <c:v>112500</c:v>
                </c:pt>
                <c:pt idx="2378">
                  <c:v>112500</c:v>
                </c:pt>
                <c:pt idx="2379">
                  <c:v>112500</c:v>
                </c:pt>
                <c:pt idx="2380">
                  <c:v>180000</c:v>
                </c:pt>
                <c:pt idx="2381">
                  <c:v>180000</c:v>
                </c:pt>
                <c:pt idx="2382">
                  <c:v>270000</c:v>
                </c:pt>
                <c:pt idx="2383">
                  <c:v>135000</c:v>
                </c:pt>
                <c:pt idx="2384">
                  <c:v>270000</c:v>
                </c:pt>
                <c:pt idx="2385">
                  <c:v>81000</c:v>
                </c:pt>
                <c:pt idx="2386">
                  <c:v>202500</c:v>
                </c:pt>
                <c:pt idx="2387">
                  <c:v>157500</c:v>
                </c:pt>
                <c:pt idx="2388">
                  <c:v>157500</c:v>
                </c:pt>
                <c:pt idx="2389">
                  <c:v>202500</c:v>
                </c:pt>
                <c:pt idx="2390">
                  <c:v>274500</c:v>
                </c:pt>
                <c:pt idx="2391">
                  <c:v>274500</c:v>
                </c:pt>
                <c:pt idx="2392">
                  <c:v>67500</c:v>
                </c:pt>
                <c:pt idx="2393">
                  <c:v>90000</c:v>
                </c:pt>
                <c:pt idx="2394">
                  <c:v>216000</c:v>
                </c:pt>
                <c:pt idx="2395">
                  <c:v>247500</c:v>
                </c:pt>
                <c:pt idx="2396">
                  <c:v>135000</c:v>
                </c:pt>
                <c:pt idx="2397">
                  <c:v>315000</c:v>
                </c:pt>
                <c:pt idx="2398">
                  <c:v>135000</c:v>
                </c:pt>
                <c:pt idx="2399">
                  <c:v>76500</c:v>
                </c:pt>
                <c:pt idx="2400">
                  <c:v>76500</c:v>
                </c:pt>
                <c:pt idx="2401">
                  <c:v>202500</c:v>
                </c:pt>
                <c:pt idx="2402">
                  <c:v>112500</c:v>
                </c:pt>
                <c:pt idx="2403">
                  <c:v>135000</c:v>
                </c:pt>
                <c:pt idx="2404">
                  <c:v>103500</c:v>
                </c:pt>
                <c:pt idx="2405">
                  <c:v>180000</c:v>
                </c:pt>
                <c:pt idx="2406">
                  <c:v>224995.5</c:v>
                </c:pt>
                <c:pt idx="2407">
                  <c:v>76500</c:v>
                </c:pt>
                <c:pt idx="2408">
                  <c:v>76500</c:v>
                </c:pt>
                <c:pt idx="2409">
                  <c:v>180000</c:v>
                </c:pt>
                <c:pt idx="2410">
                  <c:v>157500</c:v>
                </c:pt>
                <c:pt idx="2411">
                  <c:v>157500</c:v>
                </c:pt>
                <c:pt idx="2412">
                  <c:v>112500</c:v>
                </c:pt>
                <c:pt idx="2413">
                  <c:v>225000</c:v>
                </c:pt>
                <c:pt idx="2414">
                  <c:v>180000</c:v>
                </c:pt>
                <c:pt idx="2415">
                  <c:v>189000</c:v>
                </c:pt>
                <c:pt idx="2416">
                  <c:v>90000</c:v>
                </c:pt>
                <c:pt idx="2417">
                  <c:v>90000</c:v>
                </c:pt>
                <c:pt idx="2418">
                  <c:v>112500</c:v>
                </c:pt>
                <c:pt idx="2419">
                  <c:v>144000</c:v>
                </c:pt>
                <c:pt idx="2420">
                  <c:v>189000</c:v>
                </c:pt>
                <c:pt idx="2421">
                  <c:v>117000</c:v>
                </c:pt>
                <c:pt idx="2422">
                  <c:v>67500</c:v>
                </c:pt>
                <c:pt idx="2423">
                  <c:v>360000</c:v>
                </c:pt>
                <c:pt idx="2424">
                  <c:v>112500</c:v>
                </c:pt>
                <c:pt idx="2425">
                  <c:v>112500</c:v>
                </c:pt>
                <c:pt idx="2426">
                  <c:v>225000</c:v>
                </c:pt>
                <c:pt idx="2427">
                  <c:v>90000</c:v>
                </c:pt>
                <c:pt idx="2428">
                  <c:v>90000</c:v>
                </c:pt>
                <c:pt idx="2429">
                  <c:v>90000</c:v>
                </c:pt>
                <c:pt idx="2430">
                  <c:v>49500</c:v>
                </c:pt>
                <c:pt idx="2431">
                  <c:v>135000</c:v>
                </c:pt>
                <c:pt idx="2432">
                  <c:v>180000</c:v>
                </c:pt>
                <c:pt idx="2433">
                  <c:v>85500</c:v>
                </c:pt>
                <c:pt idx="2434">
                  <c:v>378000</c:v>
                </c:pt>
                <c:pt idx="2435">
                  <c:v>126000</c:v>
                </c:pt>
                <c:pt idx="2436">
                  <c:v>90000</c:v>
                </c:pt>
                <c:pt idx="2437">
                  <c:v>112500</c:v>
                </c:pt>
                <c:pt idx="2438">
                  <c:v>180000</c:v>
                </c:pt>
                <c:pt idx="2439">
                  <c:v>72000</c:v>
                </c:pt>
                <c:pt idx="2440">
                  <c:v>292500</c:v>
                </c:pt>
                <c:pt idx="2441">
                  <c:v>292500</c:v>
                </c:pt>
                <c:pt idx="2442">
                  <c:v>292500</c:v>
                </c:pt>
                <c:pt idx="2443">
                  <c:v>121500</c:v>
                </c:pt>
                <c:pt idx="2444">
                  <c:v>67500</c:v>
                </c:pt>
                <c:pt idx="2445">
                  <c:v>225000</c:v>
                </c:pt>
                <c:pt idx="2446">
                  <c:v>225000</c:v>
                </c:pt>
                <c:pt idx="2447">
                  <c:v>135000</c:v>
                </c:pt>
                <c:pt idx="2448">
                  <c:v>162000</c:v>
                </c:pt>
                <c:pt idx="2449">
                  <c:v>180000</c:v>
                </c:pt>
                <c:pt idx="2450">
                  <c:v>180000</c:v>
                </c:pt>
                <c:pt idx="2451">
                  <c:v>135000</c:v>
                </c:pt>
                <c:pt idx="2452">
                  <c:v>157500</c:v>
                </c:pt>
                <c:pt idx="2453">
                  <c:v>247500</c:v>
                </c:pt>
                <c:pt idx="2454">
                  <c:v>135000</c:v>
                </c:pt>
                <c:pt idx="2455">
                  <c:v>135000</c:v>
                </c:pt>
                <c:pt idx="2456">
                  <c:v>90000</c:v>
                </c:pt>
                <c:pt idx="2457">
                  <c:v>90000</c:v>
                </c:pt>
                <c:pt idx="2458">
                  <c:v>90000</c:v>
                </c:pt>
                <c:pt idx="2459">
                  <c:v>337500</c:v>
                </c:pt>
                <c:pt idx="2460">
                  <c:v>225000</c:v>
                </c:pt>
                <c:pt idx="2461">
                  <c:v>162000</c:v>
                </c:pt>
                <c:pt idx="2462">
                  <c:v>225000</c:v>
                </c:pt>
                <c:pt idx="2463">
                  <c:v>81000</c:v>
                </c:pt>
                <c:pt idx="2464">
                  <c:v>81000</c:v>
                </c:pt>
                <c:pt idx="2465">
                  <c:v>270000</c:v>
                </c:pt>
                <c:pt idx="2466">
                  <c:v>270000</c:v>
                </c:pt>
                <c:pt idx="2467">
                  <c:v>112500</c:v>
                </c:pt>
                <c:pt idx="2468">
                  <c:v>135000</c:v>
                </c:pt>
                <c:pt idx="2469">
                  <c:v>338746.5</c:v>
                </c:pt>
                <c:pt idx="2470">
                  <c:v>135000</c:v>
                </c:pt>
                <c:pt idx="2471">
                  <c:v>121500</c:v>
                </c:pt>
                <c:pt idx="2472">
                  <c:v>270000</c:v>
                </c:pt>
                <c:pt idx="2473">
                  <c:v>180000</c:v>
                </c:pt>
                <c:pt idx="2474">
                  <c:v>81000</c:v>
                </c:pt>
                <c:pt idx="2475">
                  <c:v>135000</c:v>
                </c:pt>
                <c:pt idx="2476">
                  <c:v>135000</c:v>
                </c:pt>
                <c:pt idx="2477">
                  <c:v>67500</c:v>
                </c:pt>
                <c:pt idx="2478">
                  <c:v>157500</c:v>
                </c:pt>
                <c:pt idx="2479">
                  <c:v>63000</c:v>
                </c:pt>
                <c:pt idx="2480">
                  <c:v>157500</c:v>
                </c:pt>
                <c:pt idx="2481">
                  <c:v>180000</c:v>
                </c:pt>
                <c:pt idx="2482">
                  <c:v>184500</c:v>
                </c:pt>
                <c:pt idx="2483">
                  <c:v>189000</c:v>
                </c:pt>
                <c:pt idx="2484">
                  <c:v>99000</c:v>
                </c:pt>
                <c:pt idx="2485">
                  <c:v>139500</c:v>
                </c:pt>
                <c:pt idx="2486">
                  <c:v>171000</c:v>
                </c:pt>
                <c:pt idx="2487">
                  <c:v>607500</c:v>
                </c:pt>
                <c:pt idx="2488">
                  <c:v>126000</c:v>
                </c:pt>
                <c:pt idx="2489">
                  <c:v>225000</c:v>
                </c:pt>
                <c:pt idx="2490">
                  <c:v>135000</c:v>
                </c:pt>
                <c:pt idx="2491">
                  <c:v>157500</c:v>
                </c:pt>
                <c:pt idx="2492">
                  <c:v>157500</c:v>
                </c:pt>
                <c:pt idx="2493">
                  <c:v>315000</c:v>
                </c:pt>
                <c:pt idx="2494">
                  <c:v>180000</c:v>
                </c:pt>
                <c:pt idx="2495">
                  <c:v>225000</c:v>
                </c:pt>
                <c:pt idx="2496">
                  <c:v>157500</c:v>
                </c:pt>
                <c:pt idx="2497">
                  <c:v>166500</c:v>
                </c:pt>
                <c:pt idx="2498">
                  <c:v>225000</c:v>
                </c:pt>
                <c:pt idx="2499">
                  <c:v>67500</c:v>
                </c:pt>
                <c:pt idx="2500">
                  <c:v>202500</c:v>
                </c:pt>
                <c:pt idx="2501">
                  <c:v>202500</c:v>
                </c:pt>
                <c:pt idx="2502">
                  <c:v>112500</c:v>
                </c:pt>
                <c:pt idx="2503">
                  <c:v>135000</c:v>
                </c:pt>
                <c:pt idx="2504">
                  <c:v>90000</c:v>
                </c:pt>
                <c:pt idx="2505">
                  <c:v>112500</c:v>
                </c:pt>
                <c:pt idx="2506">
                  <c:v>225000</c:v>
                </c:pt>
                <c:pt idx="2507">
                  <c:v>157500</c:v>
                </c:pt>
                <c:pt idx="2508">
                  <c:v>225000</c:v>
                </c:pt>
                <c:pt idx="2509">
                  <c:v>171000</c:v>
                </c:pt>
                <c:pt idx="2510">
                  <c:v>135000</c:v>
                </c:pt>
                <c:pt idx="2511">
                  <c:v>176175</c:v>
                </c:pt>
                <c:pt idx="2512">
                  <c:v>135000</c:v>
                </c:pt>
                <c:pt idx="2513">
                  <c:v>157500</c:v>
                </c:pt>
                <c:pt idx="2514">
                  <c:v>81000</c:v>
                </c:pt>
                <c:pt idx="2515">
                  <c:v>180000</c:v>
                </c:pt>
                <c:pt idx="2516">
                  <c:v>405000</c:v>
                </c:pt>
                <c:pt idx="2517">
                  <c:v>202500</c:v>
                </c:pt>
                <c:pt idx="2518">
                  <c:v>112500</c:v>
                </c:pt>
                <c:pt idx="2519">
                  <c:v>157500</c:v>
                </c:pt>
                <c:pt idx="2520">
                  <c:v>157500</c:v>
                </c:pt>
                <c:pt idx="2521">
                  <c:v>135000</c:v>
                </c:pt>
                <c:pt idx="2522">
                  <c:v>157500</c:v>
                </c:pt>
                <c:pt idx="2523">
                  <c:v>135000</c:v>
                </c:pt>
                <c:pt idx="2524">
                  <c:v>153000</c:v>
                </c:pt>
                <c:pt idx="2525">
                  <c:v>270000</c:v>
                </c:pt>
                <c:pt idx="2526">
                  <c:v>225000</c:v>
                </c:pt>
                <c:pt idx="2527">
                  <c:v>112500</c:v>
                </c:pt>
                <c:pt idx="2528">
                  <c:v>112500</c:v>
                </c:pt>
                <c:pt idx="2529">
                  <c:v>202500</c:v>
                </c:pt>
                <c:pt idx="2530">
                  <c:v>202500</c:v>
                </c:pt>
                <c:pt idx="2531">
                  <c:v>202500</c:v>
                </c:pt>
                <c:pt idx="2532">
                  <c:v>90000</c:v>
                </c:pt>
                <c:pt idx="2533">
                  <c:v>270000</c:v>
                </c:pt>
                <c:pt idx="2534">
                  <c:v>117000</c:v>
                </c:pt>
                <c:pt idx="2535">
                  <c:v>85500</c:v>
                </c:pt>
                <c:pt idx="2536">
                  <c:v>130500</c:v>
                </c:pt>
                <c:pt idx="2537">
                  <c:v>81000</c:v>
                </c:pt>
                <c:pt idx="2538">
                  <c:v>180000</c:v>
                </c:pt>
                <c:pt idx="2539">
                  <c:v>180000</c:v>
                </c:pt>
                <c:pt idx="2540">
                  <c:v>180000</c:v>
                </c:pt>
                <c:pt idx="2541">
                  <c:v>112500</c:v>
                </c:pt>
                <c:pt idx="2542">
                  <c:v>130500</c:v>
                </c:pt>
                <c:pt idx="2543">
                  <c:v>94500</c:v>
                </c:pt>
                <c:pt idx="2544">
                  <c:v>135000</c:v>
                </c:pt>
                <c:pt idx="2545">
                  <c:v>135000</c:v>
                </c:pt>
                <c:pt idx="2546">
                  <c:v>112500</c:v>
                </c:pt>
                <c:pt idx="2547">
                  <c:v>117000</c:v>
                </c:pt>
                <c:pt idx="2548">
                  <c:v>180000</c:v>
                </c:pt>
                <c:pt idx="2549">
                  <c:v>328500</c:v>
                </c:pt>
                <c:pt idx="2550">
                  <c:v>157500</c:v>
                </c:pt>
                <c:pt idx="2551">
                  <c:v>135000</c:v>
                </c:pt>
                <c:pt idx="2552">
                  <c:v>135000</c:v>
                </c:pt>
                <c:pt idx="2553">
                  <c:v>202500</c:v>
                </c:pt>
                <c:pt idx="2554">
                  <c:v>90000</c:v>
                </c:pt>
                <c:pt idx="2555">
                  <c:v>81000</c:v>
                </c:pt>
                <c:pt idx="2556">
                  <c:v>112500</c:v>
                </c:pt>
                <c:pt idx="2557">
                  <c:v>202500</c:v>
                </c:pt>
                <c:pt idx="2558">
                  <c:v>225000</c:v>
                </c:pt>
                <c:pt idx="2559">
                  <c:v>225000</c:v>
                </c:pt>
                <c:pt idx="2560">
                  <c:v>202500</c:v>
                </c:pt>
                <c:pt idx="2561">
                  <c:v>103500</c:v>
                </c:pt>
                <c:pt idx="2562">
                  <c:v>90000</c:v>
                </c:pt>
                <c:pt idx="2563">
                  <c:v>90000</c:v>
                </c:pt>
                <c:pt idx="2564">
                  <c:v>40500</c:v>
                </c:pt>
                <c:pt idx="2565">
                  <c:v>225000</c:v>
                </c:pt>
                <c:pt idx="2566">
                  <c:v>135000</c:v>
                </c:pt>
                <c:pt idx="2567">
                  <c:v>225000</c:v>
                </c:pt>
                <c:pt idx="2568">
                  <c:v>126000</c:v>
                </c:pt>
                <c:pt idx="2569">
                  <c:v>405000</c:v>
                </c:pt>
                <c:pt idx="2570">
                  <c:v>405000</c:v>
                </c:pt>
                <c:pt idx="2571">
                  <c:v>270000</c:v>
                </c:pt>
                <c:pt idx="2572">
                  <c:v>135000</c:v>
                </c:pt>
                <c:pt idx="2573">
                  <c:v>135000</c:v>
                </c:pt>
                <c:pt idx="2574">
                  <c:v>112500</c:v>
                </c:pt>
                <c:pt idx="2575">
                  <c:v>315000</c:v>
                </c:pt>
                <c:pt idx="2576">
                  <c:v>135000</c:v>
                </c:pt>
                <c:pt idx="2577">
                  <c:v>117000</c:v>
                </c:pt>
                <c:pt idx="2578">
                  <c:v>130500</c:v>
                </c:pt>
                <c:pt idx="2579">
                  <c:v>180000</c:v>
                </c:pt>
                <c:pt idx="2580">
                  <c:v>135000</c:v>
                </c:pt>
                <c:pt idx="2581">
                  <c:v>45000</c:v>
                </c:pt>
                <c:pt idx="2582">
                  <c:v>166500</c:v>
                </c:pt>
                <c:pt idx="2583">
                  <c:v>157500</c:v>
                </c:pt>
                <c:pt idx="2584">
                  <c:v>157500</c:v>
                </c:pt>
                <c:pt idx="2585">
                  <c:v>180000</c:v>
                </c:pt>
                <c:pt idx="2586">
                  <c:v>225000</c:v>
                </c:pt>
                <c:pt idx="2587">
                  <c:v>180000</c:v>
                </c:pt>
                <c:pt idx="2588">
                  <c:v>99000</c:v>
                </c:pt>
                <c:pt idx="2589">
                  <c:v>121500</c:v>
                </c:pt>
                <c:pt idx="2590">
                  <c:v>180000</c:v>
                </c:pt>
                <c:pt idx="2591">
                  <c:v>126000</c:v>
                </c:pt>
                <c:pt idx="2592">
                  <c:v>126000</c:v>
                </c:pt>
                <c:pt idx="2593">
                  <c:v>135000</c:v>
                </c:pt>
                <c:pt idx="2594">
                  <c:v>135000</c:v>
                </c:pt>
                <c:pt idx="2595">
                  <c:v>67500</c:v>
                </c:pt>
                <c:pt idx="2596">
                  <c:v>67500</c:v>
                </c:pt>
                <c:pt idx="2597">
                  <c:v>135000</c:v>
                </c:pt>
                <c:pt idx="2598">
                  <c:v>193500</c:v>
                </c:pt>
                <c:pt idx="2599">
                  <c:v>90000</c:v>
                </c:pt>
                <c:pt idx="2600">
                  <c:v>225000</c:v>
                </c:pt>
                <c:pt idx="2601">
                  <c:v>135000</c:v>
                </c:pt>
                <c:pt idx="2602">
                  <c:v>202500</c:v>
                </c:pt>
                <c:pt idx="2603">
                  <c:v>112500</c:v>
                </c:pt>
                <c:pt idx="2604">
                  <c:v>135000</c:v>
                </c:pt>
                <c:pt idx="2605">
                  <c:v>157500</c:v>
                </c:pt>
                <c:pt idx="2606">
                  <c:v>180000</c:v>
                </c:pt>
                <c:pt idx="2607">
                  <c:v>202500</c:v>
                </c:pt>
                <c:pt idx="2608">
                  <c:v>108000</c:v>
                </c:pt>
                <c:pt idx="2609">
                  <c:v>67500</c:v>
                </c:pt>
                <c:pt idx="2610">
                  <c:v>540000</c:v>
                </c:pt>
                <c:pt idx="2611">
                  <c:v>85500</c:v>
                </c:pt>
                <c:pt idx="2612">
                  <c:v>90000</c:v>
                </c:pt>
                <c:pt idx="2613">
                  <c:v>225000</c:v>
                </c:pt>
                <c:pt idx="2614">
                  <c:v>225000</c:v>
                </c:pt>
                <c:pt idx="2615">
                  <c:v>180000</c:v>
                </c:pt>
                <c:pt idx="2616">
                  <c:v>135000</c:v>
                </c:pt>
                <c:pt idx="2617">
                  <c:v>90000</c:v>
                </c:pt>
                <c:pt idx="2618">
                  <c:v>477000</c:v>
                </c:pt>
                <c:pt idx="2619">
                  <c:v>202500</c:v>
                </c:pt>
                <c:pt idx="2620">
                  <c:v>225000</c:v>
                </c:pt>
                <c:pt idx="2621">
                  <c:v>94500</c:v>
                </c:pt>
                <c:pt idx="2622">
                  <c:v>153000</c:v>
                </c:pt>
                <c:pt idx="2623">
                  <c:v>225000</c:v>
                </c:pt>
                <c:pt idx="2624">
                  <c:v>315000</c:v>
                </c:pt>
                <c:pt idx="2625">
                  <c:v>81000</c:v>
                </c:pt>
                <c:pt idx="2626">
                  <c:v>90000</c:v>
                </c:pt>
                <c:pt idx="2627">
                  <c:v>135000</c:v>
                </c:pt>
                <c:pt idx="2628">
                  <c:v>135000</c:v>
                </c:pt>
                <c:pt idx="2629">
                  <c:v>157500</c:v>
                </c:pt>
                <c:pt idx="2630">
                  <c:v>180000</c:v>
                </c:pt>
                <c:pt idx="2631">
                  <c:v>360000</c:v>
                </c:pt>
                <c:pt idx="2632">
                  <c:v>202500</c:v>
                </c:pt>
                <c:pt idx="2633">
                  <c:v>67500</c:v>
                </c:pt>
                <c:pt idx="2634">
                  <c:v>180000</c:v>
                </c:pt>
                <c:pt idx="2635">
                  <c:v>315000</c:v>
                </c:pt>
                <c:pt idx="2636">
                  <c:v>76500</c:v>
                </c:pt>
                <c:pt idx="2637">
                  <c:v>90000</c:v>
                </c:pt>
                <c:pt idx="2638">
                  <c:v>202500</c:v>
                </c:pt>
                <c:pt idx="2639">
                  <c:v>157500</c:v>
                </c:pt>
                <c:pt idx="2640">
                  <c:v>202500</c:v>
                </c:pt>
                <c:pt idx="2641">
                  <c:v>270000</c:v>
                </c:pt>
                <c:pt idx="2642">
                  <c:v>247500</c:v>
                </c:pt>
                <c:pt idx="2643">
                  <c:v>292500</c:v>
                </c:pt>
                <c:pt idx="2644">
                  <c:v>58500</c:v>
                </c:pt>
                <c:pt idx="2645">
                  <c:v>202500</c:v>
                </c:pt>
                <c:pt idx="2646">
                  <c:v>180000</c:v>
                </c:pt>
                <c:pt idx="2647">
                  <c:v>81000</c:v>
                </c:pt>
                <c:pt idx="2648">
                  <c:v>270000</c:v>
                </c:pt>
                <c:pt idx="2649">
                  <c:v>270000</c:v>
                </c:pt>
                <c:pt idx="2650">
                  <c:v>94500</c:v>
                </c:pt>
                <c:pt idx="2651">
                  <c:v>72000</c:v>
                </c:pt>
                <c:pt idx="2652">
                  <c:v>67500</c:v>
                </c:pt>
                <c:pt idx="2653">
                  <c:v>126000</c:v>
                </c:pt>
                <c:pt idx="2654">
                  <c:v>135000</c:v>
                </c:pt>
                <c:pt idx="2655">
                  <c:v>90000</c:v>
                </c:pt>
                <c:pt idx="2656">
                  <c:v>202500</c:v>
                </c:pt>
                <c:pt idx="2657">
                  <c:v>81000</c:v>
                </c:pt>
                <c:pt idx="2658">
                  <c:v>112500</c:v>
                </c:pt>
                <c:pt idx="2659">
                  <c:v>405000</c:v>
                </c:pt>
                <c:pt idx="2660">
                  <c:v>202500</c:v>
                </c:pt>
                <c:pt idx="2661">
                  <c:v>202500</c:v>
                </c:pt>
                <c:pt idx="2662">
                  <c:v>135000</c:v>
                </c:pt>
                <c:pt idx="2663">
                  <c:v>202500</c:v>
                </c:pt>
                <c:pt idx="2664">
                  <c:v>297000</c:v>
                </c:pt>
                <c:pt idx="2665">
                  <c:v>94500</c:v>
                </c:pt>
                <c:pt idx="2666">
                  <c:v>67500</c:v>
                </c:pt>
                <c:pt idx="2667">
                  <c:v>67500</c:v>
                </c:pt>
                <c:pt idx="2668">
                  <c:v>202500</c:v>
                </c:pt>
                <c:pt idx="2669">
                  <c:v>243000</c:v>
                </c:pt>
                <c:pt idx="2670">
                  <c:v>225000</c:v>
                </c:pt>
                <c:pt idx="2671">
                  <c:v>81000</c:v>
                </c:pt>
                <c:pt idx="2672">
                  <c:v>180000</c:v>
                </c:pt>
                <c:pt idx="2673">
                  <c:v>180000</c:v>
                </c:pt>
                <c:pt idx="2674">
                  <c:v>180000</c:v>
                </c:pt>
                <c:pt idx="2675">
                  <c:v>180000</c:v>
                </c:pt>
                <c:pt idx="2676">
                  <c:v>360000</c:v>
                </c:pt>
                <c:pt idx="2677">
                  <c:v>157500</c:v>
                </c:pt>
                <c:pt idx="2678">
                  <c:v>360000</c:v>
                </c:pt>
                <c:pt idx="2679">
                  <c:v>180000</c:v>
                </c:pt>
                <c:pt idx="2680">
                  <c:v>157500</c:v>
                </c:pt>
                <c:pt idx="2681">
                  <c:v>157500</c:v>
                </c:pt>
                <c:pt idx="2682">
                  <c:v>90000</c:v>
                </c:pt>
                <c:pt idx="2683">
                  <c:v>157500</c:v>
                </c:pt>
                <c:pt idx="2684">
                  <c:v>67500</c:v>
                </c:pt>
                <c:pt idx="2685">
                  <c:v>202500</c:v>
                </c:pt>
                <c:pt idx="2686">
                  <c:v>76500</c:v>
                </c:pt>
                <c:pt idx="2687">
                  <c:v>369000</c:v>
                </c:pt>
                <c:pt idx="2688">
                  <c:v>157500</c:v>
                </c:pt>
                <c:pt idx="2689">
                  <c:v>38250</c:v>
                </c:pt>
                <c:pt idx="2690">
                  <c:v>67500</c:v>
                </c:pt>
                <c:pt idx="2691">
                  <c:v>135000</c:v>
                </c:pt>
                <c:pt idx="2692">
                  <c:v>270000</c:v>
                </c:pt>
                <c:pt idx="2693">
                  <c:v>495000</c:v>
                </c:pt>
                <c:pt idx="2694">
                  <c:v>135000</c:v>
                </c:pt>
                <c:pt idx="2695">
                  <c:v>81000</c:v>
                </c:pt>
                <c:pt idx="2696">
                  <c:v>135000</c:v>
                </c:pt>
                <c:pt idx="2697">
                  <c:v>157500</c:v>
                </c:pt>
                <c:pt idx="2698">
                  <c:v>54000</c:v>
                </c:pt>
                <c:pt idx="2699">
                  <c:v>202500</c:v>
                </c:pt>
                <c:pt idx="2700">
                  <c:v>58500</c:v>
                </c:pt>
                <c:pt idx="2701">
                  <c:v>900000</c:v>
                </c:pt>
                <c:pt idx="2702">
                  <c:v>58500</c:v>
                </c:pt>
                <c:pt idx="2703">
                  <c:v>135000</c:v>
                </c:pt>
                <c:pt idx="2704">
                  <c:v>202500</c:v>
                </c:pt>
                <c:pt idx="2705">
                  <c:v>90000</c:v>
                </c:pt>
                <c:pt idx="2706">
                  <c:v>90000</c:v>
                </c:pt>
                <c:pt idx="2707">
                  <c:v>171000</c:v>
                </c:pt>
                <c:pt idx="2708">
                  <c:v>112500</c:v>
                </c:pt>
                <c:pt idx="2709">
                  <c:v>67500</c:v>
                </c:pt>
                <c:pt idx="2710">
                  <c:v>225000</c:v>
                </c:pt>
                <c:pt idx="2711">
                  <c:v>180000</c:v>
                </c:pt>
                <c:pt idx="2712">
                  <c:v>450000</c:v>
                </c:pt>
                <c:pt idx="2713">
                  <c:v>153000</c:v>
                </c:pt>
                <c:pt idx="2714">
                  <c:v>153000</c:v>
                </c:pt>
                <c:pt idx="2715">
                  <c:v>153000</c:v>
                </c:pt>
                <c:pt idx="2716">
                  <c:v>315000</c:v>
                </c:pt>
                <c:pt idx="2717">
                  <c:v>157500</c:v>
                </c:pt>
                <c:pt idx="2718">
                  <c:v>81000</c:v>
                </c:pt>
                <c:pt idx="2719">
                  <c:v>112500</c:v>
                </c:pt>
                <c:pt idx="2720">
                  <c:v>112500</c:v>
                </c:pt>
                <c:pt idx="2721">
                  <c:v>112500</c:v>
                </c:pt>
                <c:pt idx="2722">
                  <c:v>135000</c:v>
                </c:pt>
                <c:pt idx="2723">
                  <c:v>135000</c:v>
                </c:pt>
                <c:pt idx="2724">
                  <c:v>180000</c:v>
                </c:pt>
                <c:pt idx="2725">
                  <c:v>112500</c:v>
                </c:pt>
                <c:pt idx="2726">
                  <c:v>135000</c:v>
                </c:pt>
                <c:pt idx="2727">
                  <c:v>162000</c:v>
                </c:pt>
                <c:pt idx="2728">
                  <c:v>225000</c:v>
                </c:pt>
                <c:pt idx="2729">
                  <c:v>135000</c:v>
                </c:pt>
                <c:pt idx="2730">
                  <c:v>225000</c:v>
                </c:pt>
                <c:pt idx="2731">
                  <c:v>180000</c:v>
                </c:pt>
                <c:pt idx="2732">
                  <c:v>90000</c:v>
                </c:pt>
                <c:pt idx="2733">
                  <c:v>112500</c:v>
                </c:pt>
                <c:pt idx="2734">
                  <c:v>135000</c:v>
                </c:pt>
                <c:pt idx="2735">
                  <c:v>225000</c:v>
                </c:pt>
                <c:pt idx="2736">
                  <c:v>157500</c:v>
                </c:pt>
                <c:pt idx="2737">
                  <c:v>67500</c:v>
                </c:pt>
                <c:pt idx="2738">
                  <c:v>121500</c:v>
                </c:pt>
                <c:pt idx="2739">
                  <c:v>270000</c:v>
                </c:pt>
                <c:pt idx="2740">
                  <c:v>180000</c:v>
                </c:pt>
                <c:pt idx="2741">
                  <c:v>112500</c:v>
                </c:pt>
                <c:pt idx="2742">
                  <c:v>562500</c:v>
                </c:pt>
                <c:pt idx="2743">
                  <c:v>315000</c:v>
                </c:pt>
                <c:pt idx="2744">
                  <c:v>225000</c:v>
                </c:pt>
                <c:pt idx="2745">
                  <c:v>225000</c:v>
                </c:pt>
                <c:pt idx="2746">
                  <c:v>157500</c:v>
                </c:pt>
                <c:pt idx="2747">
                  <c:v>315000</c:v>
                </c:pt>
                <c:pt idx="2748">
                  <c:v>243000</c:v>
                </c:pt>
                <c:pt idx="2749">
                  <c:v>86850</c:v>
                </c:pt>
                <c:pt idx="2750">
                  <c:v>225000</c:v>
                </c:pt>
                <c:pt idx="2751">
                  <c:v>157500</c:v>
                </c:pt>
                <c:pt idx="2752">
                  <c:v>142200</c:v>
                </c:pt>
                <c:pt idx="2753">
                  <c:v>225000</c:v>
                </c:pt>
                <c:pt idx="2754">
                  <c:v>225000</c:v>
                </c:pt>
                <c:pt idx="2755">
                  <c:v>103500</c:v>
                </c:pt>
                <c:pt idx="2756">
                  <c:v>112500</c:v>
                </c:pt>
                <c:pt idx="2757">
                  <c:v>166500</c:v>
                </c:pt>
                <c:pt idx="2758">
                  <c:v>225000</c:v>
                </c:pt>
                <c:pt idx="2759">
                  <c:v>112500</c:v>
                </c:pt>
                <c:pt idx="2760">
                  <c:v>90000</c:v>
                </c:pt>
                <c:pt idx="2761">
                  <c:v>112500</c:v>
                </c:pt>
                <c:pt idx="2762">
                  <c:v>202500</c:v>
                </c:pt>
                <c:pt idx="2763">
                  <c:v>225000</c:v>
                </c:pt>
                <c:pt idx="2764">
                  <c:v>157500</c:v>
                </c:pt>
                <c:pt idx="2765">
                  <c:v>67500</c:v>
                </c:pt>
                <c:pt idx="2766">
                  <c:v>180000</c:v>
                </c:pt>
                <c:pt idx="2767">
                  <c:v>180000</c:v>
                </c:pt>
                <c:pt idx="2768">
                  <c:v>67500</c:v>
                </c:pt>
                <c:pt idx="2769">
                  <c:v>90000</c:v>
                </c:pt>
                <c:pt idx="2770">
                  <c:v>391500</c:v>
                </c:pt>
                <c:pt idx="2771">
                  <c:v>216000</c:v>
                </c:pt>
                <c:pt idx="2772">
                  <c:v>360000</c:v>
                </c:pt>
                <c:pt idx="2773">
                  <c:v>112500</c:v>
                </c:pt>
                <c:pt idx="2774">
                  <c:v>135000</c:v>
                </c:pt>
                <c:pt idx="2775">
                  <c:v>189000</c:v>
                </c:pt>
                <c:pt idx="2776">
                  <c:v>180000</c:v>
                </c:pt>
                <c:pt idx="2777">
                  <c:v>141750</c:v>
                </c:pt>
                <c:pt idx="2778">
                  <c:v>382500</c:v>
                </c:pt>
                <c:pt idx="2779">
                  <c:v>67500</c:v>
                </c:pt>
                <c:pt idx="2780">
                  <c:v>99000</c:v>
                </c:pt>
                <c:pt idx="2781">
                  <c:v>225000</c:v>
                </c:pt>
                <c:pt idx="2782">
                  <c:v>225000</c:v>
                </c:pt>
                <c:pt idx="2783">
                  <c:v>360000</c:v>
                </c:pt>
                <c:pt idx="2784">
                  <c:v>135000</c:v>
                </c:pt>
                <c:pt idx="2785">
                  <c:v>225000</c:v>
                </c:pt>
                <c:pt idx="2786">
                  <c:v>135000</c:v>
                </c:pt>
                <c:pt idx="2787">
                  <c:v>225000</c:v>
                </c:pt>
                <c:pt idx="2788">
                  <c:v>180000</c:v>
                </c:pt>
                <c:pt idx="2789">
                  <c:v>72000</c:v>
                </c:pt>
                <c:pt idx="2790">
                  <c:v>135000</c:v>
                </c:pt>
                <c:pt idx="2791">
                  <c:v>135000</c:v>
                </c:pt>
                <c:pt idx="2792">
                  <c:v>180000</c:v>
                </c:pt>
                <c:pt idx="2793">
                  <c:v>202500</c:v>
                </c:pt>
                <c:pt idx="2794">
                  <c:v>270000</c:v>
                </c:pt>
                <c:pt idx="2795">
                  <c:v>225000</c:v>
                </c:pt>
                <c:pt idx="2796">
                  <c:v>315000</c:v>
                </c:pt>
                <c:pt idx="2797">
                  <c:v>360000</c:v>
                </c:pt>
                <c:pt idx="2798">
                  <c:v>157500</c:v>
                </c:pt>
                <c:pt idx="2799">
                  <c:v>67500</c:v>
                </c:pt>
                <c:pt idx="2800">
                  <c:v>103500</c:v>
                </c:pt>
                <c:pt idx="2801">
                  <c:v>112500</c:v>
                </c:pt>
                <c:pt idx="2802">
                  <c:v>135000</c:v>
                </c:pt>
                <c:pt idx="2803">
                  <c:v>135000</c:v>
                </c:pt>
                <c:pt idx="2804">
                  <c:v>112500</c:v>
                </c:pt>
                <c:pt idx="2805">
                  <c:v>225000</c:v>
                </c:pt>
                <c:pt idx="2806">
                  <c:v>225000</c:v>
                </c:pt>
                <c:pt idx="2807">
                  <c:v>81000</c:v>
                </c:pt>
                <c:pt idx="2808">
                  <c:v>202500</c:v>
                </c:pt>
                <c:pt idx="2809">
                  <c:v>67500</c:v>
                </c:pt>
                <c:pt idx="2810">
                  <c:v>112500</c:v>
                </c:pt>
                <c:pt idx="2811">
                  <c:v>180000</c:v>
                </c:pt>
                <c:pt idx="2812">
                  <c:v>202500</c:v>
                </c:pt>
                <c:pt idx="2813">
                  <c:v>202500</c:v>
                </c:pt>
                <c:pt idx="2814">
                  <c:v>225000</c:v>
                </c:pt>
                <c:pt idx="2815">
                  <c:v>135000</c:v>
                </c:pt>
                <c:pt idx="2816">
                  <c:v>360000</c:v>
                </c:pt>
                <c:pt idx="2817">
                  <c:v>157500</c:v>
                </c:pt>
                <c:pt idx="2818">
                  <c:v>157500</c:v>
                </c:pt>
                <c:pt idx="2819">
                  <c:v>157500</c:v>
                </c:pt>
                <c:pt idx="2820">
                  <c:v>157500</c:v>
                </c:pt>
                <c:pt idx="2821">
                  <c:v>166500</c:v>
                </c:pt>
                <c:pt idx="2822">
                  <c:v>135000</c:v>
                </c:pt>
                <c:pt idx="2823">
                  <c:v>67500</c:v>
                </c:pt>
                <c:pt idx="2824">
                  <c:v>157500</c:v>
                </c:pt>
                <c:pt idx="2825">
                  <c:v>157500</c:v>
                </c:pt>
                <c:pt idx="2826">
                  <c:v>112500</c:v>
                </c:pt>
                <c:pt idx="2827">
                  <c:v>157500</c:v>
                </c:pt>
                <c:pt idx="2828">
                  <c:v>225000</c:v>
                </c:pt>
                <c:pt idx="2829">
                  <c:v>238500</c:v>
                </c:pt>
                <c:pt idx="2830">
                  <c:v>292500</c:v>
                </c:pt>
                <c:pt idx="2831">
                  <c:v>292500</c:v>
                </c:pt>
                <c:pt idx="2832">
                  <c:v>315000</c:v>
                </c:pt>
                <c:pt idx="2833">
                  <c:v>315000</c:v>
                </c:pt>
                <c:pt idx="2834">
                  <c:v>315000</c:v>
                </c:pt>
                <c:pt idx="2835">
                  <c:v>315000</c:v>
                </c:pt>
                <c:pt idx="2836">
                  <c:v>157500</c:v>
                </c:pt>
                <c:pt idx="2837">
                  <c:v>112500</c:v>
                </c:pt>
                <c:pt idx="2838">
                  <c:v>112500</c:v>
                </c:pt>
                <c:pt idx="2839">
                  <c:v>144000</c:v>
                </c:pt>
                <c:pt idx="2840">
                  <c:v>81000</c:v>
                </c:pt>
                <c:pt idx="2841">
                  <c:v>225000</c:v>
                </c:pt>
                <c:pt idx="2842">
                  <c:v>135000</c:v>
                </c:pt>
                <c:pt idx="2843">
                  <c:v>261000</c:v>
                </c:pt>
                <c:pt idx="2844">
                  <c:v>157500</c:v>
                </c:pt>
                <c:pt idx="2845">
                  <c:v>144000</c:v>
                </c:pt>
                <c:pt idx="2846">
                  <c:v>202500</c:v>
                </c:pt>
                <c:pt idx="2847">
                  <c:v>292500</c:v>
                </c:pt>
                <c:pt idx="2848">
                  <c:v>315000</c:v>
                </c:pt>
                <c:pt idx="2849">
                  <c:v>112500</c:v>
                </c:pt>
                <c:pt idx="2850">
                  <c:v>202500</c:v>
                </c:pt>
                <c:pt idx="2851">
                  <c:v>135000</c:v>
                </c:pt>
                <c:pt idx="2852">
                  <c:v>157500</c:v>
                </c:pt>
                <c:pt idx="2853">
                  <c:v>225000</c:v>
                </c:pt>
                <c:pt idx="2854">
                  <c:v>112500</c:v>
                </c:pt>
                <c:pt idx="2855">
                  <c:v>157500</c:v>
                </c:pt>
                <c:pt idx="2856">
                  <c:v>85500</c:v>
                </c:pt>
                <c:pt idx="2857">
                  <c:v>90000</c:v>
                </c:pt>
                <c:pt idx="2858">
                  <c:v>180000</c:v>
                </c:pt>
                <c:pt idx="2859">
                  <c:v>292500</c:v>
                </c:pt>
                <c:pt idx="2860">
                  <c:v>157500</c:v>
                </c:pt>
                <c:pt idx="2861">
                  <c:v>112500</c:v>
                </c:pt>
                <c:pt idx="2862">
                  <c:v>135000</c:v>
                </c:pt>
                <c:pt idx="2863">
                  <c:v>234000</c:v>
                </c:pt>
                <c:pt idx="2864">
                  <c:v>157500</c:v>
                </c:pt>
                <c:pt idx="2865">
                  <c:v>117000</c:v>
                </c:pt>
                <c:pt idx="2866">
                  <c:v>117000</c:v>
                </c:pt>
                <c:pt idx="2867">
                  <c:v>121500</c:v>
                </c:pt>
                <c:pt idx="2868">
                  <c:v>90000</c:v>
                </c:pt>
                <c:pt idx="2869">
                  <c:v>112500</c:v>
                </c:pt>
                <c:pt idx="2870">
                  <c:v>270000</c:v>
                </c:pt>
                <c:pt idx="2871">
                  <c:v>270000</c:v>
                </c:pt>
                <c:pt idx="2872">
                  <c:v>270000</c:v>
                </c:pt>
                <c:pt idx="2873">
                  <c:v>270000</c:v>
                </c:pt>
                <c:pt idx="2874">
                  <c:v>157500</c:v>
                </c:pt>
                <c:pt idx="2875">
                  <c:v>112500</c:v>
                </c:pt>
                <c:pt idx="2876">
                  <c:v>315000</c:v>
                </c:pt>
                <c:pt idx="2877">
                  <c:v>157500</c:v>
                </c:pt>
                <c:pt idx="2878">
                  <c:v>180000</c:v>
                </c:pt>
                <c:pt idx="2879">
                  <c:v>129600</c:v>
                </c:pt>
                <c:pt idx="2880">
                  <c:v>112500</c:v>
                </c:pt>
                <c:pt idx="2881">
                  <c:v>135000</c:v>
                </c:pt>
                <c:pt idx="2882">
                  <c:v>144000</c:v>
                </c:pt>
                <c:pt idx="2883">
                  <c:v>247500</c:v>
                </c:pt>
                <c:pt idx="2884">
                  <c:v>180000</c:v>
                </c:pt>
                <c:pt idx="2885">
                  <c:v>135000</c:v>
                </c:pt>
                <c:pt idx="2886">
                  <c:v>135000</c:v>
                </c:pt>
                <c:pt idx="2887">
                  <c:v>180000</c:v>
                </c:pt>
                <c:pt idx="2888">
                  <c:v>202500</c:v>
                </c:pt>
                <c:pt idx="2889">
                  <c:v>171000</c:v>
                </c:pt>
                <c:pt idx="2890">
                  <c:v>180000</c:v>
                </c:pt>
                <c:pt idx="2891">
                  <c:v>112950</c:v>
                </c:pt>
                <c:pt idx="2892">
                  <c:v>180000</c:v>
                </c:pt>
                <c:pt idx="2893">
                  <c:v>45000</c:v>
                </c:pt>
                <c:pt idx="2894">
                  <c:v>157500</c:v>
                </c:pt>
                <c:pt idx="2895">
                  <c:v>126000</c:v>
                </c:pt>
                <c:pt idx="2896">
                  <c:v>157500</c:v>
                </c:pt>
                <c:pt idx="2897">
                  <c:v>90000</c:v>
                </c:pt>
                <c:pt idx="2898">
                  <c:v>450000</c:v>
                </c:pt>
                <c:pt idx="2899">
                  <c:v>450000</c:v>
                </c:pt>
                <c:pt idx="2900">
                  <c:v>73350</c:v>
                </c:pt>
                <c:pt idx="2901">
                  <c:v>315000</c:v>
                </c:pt>
                <c:pt idx="2902">
                  <c:v>180000</c:v>
                </c:pt>
                <c:pt idx="2903">
                  <c:v>112500</c:v>
                </c:pt>
                <c:pt idx="2904">
                  <c:v>270000</c:v>
                </c:pt>
                <c:pt idx="2905">
                  <c:v>112500</c:v>
                </c:pt>
                <c:pt idx="2906">
                  <c:v>270000</c:v>
                </c:pt>
                <c:pt idx="2907">
                  <c:v>270000</c:v>
                </c:pt>
                <c:pt idx="2908">
                  <c:v>81000</c:v>
                </c:pt>
                <c:pt idx="2909">
                  <c:v>81000</c:v>
                </c:pt>
                <c:pt idx="2910">
                  <c:v>103500</c:v>
                </c:pt>
                <c:pt idx="2911">
                  <c:v>225000</c:v>
                </c:pt>
                <c:pt idx="2912">
                  <c:v>135000</c:v>
                </c:pt>
                <c:pt idx="2913">
                  <c:v>211500</c:v>
                </c:pt>
                <c:pt idx="2914">
                  <c:v>90000</c:v>
                </c:pt>
                <c:pt idx="2915">
                  <c:v>180000</c:v>
                </c:pt>
                <c:pt idx="2916">
                  <c:v>270000</c:v>
                </c:pt>
                <c:pt idx="2917">
                  <c:v>270000</c:v>
                </c:pt>
                <c:pt idx="2918">
                  <c:v>270000</c:v>
                </c:pt>
                <c:pt idx="2919">
                  <c:v>211500</c:v>
                </c:pt>
                <c:pt idx="2920">
                  <c:v>81000</c:v>
                </c:pt>
                <c:pt idx="2921">
                  <c:v>139500</c:v>
                </c:pt>
                <c:pt idx="2922">
                  <c:v>139500</c:v>
                </c:pt>
                <c:pt idx="2923">
                  <c:v>225000</c:v>
                </c:pt>
                <c:pt idx="2924">
                  <c:v>85500</c:v>
                </c:pt>
                <c:pt idx="2925">
                  <c:v>202500</c:v>
                </c:pt>
                <c:pt idx="2926">
                  <c:v>202500</c:v>
                </c:pt>
                <c:pt idx="2927">
                  <c:v>112500</c:v>
                </c:pt>
                <c:pt idx="2928">
                  <c:v>157500</c:v>
                </c:pt>
                <c:pt idx="2929">
                  <c:v>112500</c:v>
                </c:pt>
                <c:pt idx="2930">
                  <c:v>135000</c:v>
                </c:pt>
                <c:pt idx="2931">
                  <c:v>67500</c:v>
                </c:pt>
                <c:pt idx="2932">
                  <c:v>166500</c:v>
                </c:pt>
                <c:pt idx="2933">
                  <c:v>112500</c:v>
                </c:pt>
                <c:pt idx="2934">
                  <c:v>270000</c:v>
                </c:pt>
                <c:pt idx="2935">
                  <c:v>225000</c:v>
                </c:pt>
                <c:pt idx="2936">
                  <c:v>247500</c:v>
                </c:pt>
                <c:pt idx="2937">
                  <c:v>202500</c:v>
                </c:pt>
                <c:pt idx="2938">
                  <c:v>180000</c:v>
                </c:pt>
                <c:pt idx="2939">
                  <c:v>67500</c:v>
                </c:pt>
                <c:pt idx="2940">
                  <c:v>135000</c:v>
                </c:pt>
                <c:pt idx="2941">
                  <c:v>135000</c:v>
                </c:pt>
                <c:pt idx="2942">
                  <c:v>180000</c:v>
                </c:pt>
                <c:pt idx="2943">
                  <c:v>112500</c:v>
                </c:pt>
                <c:pt idx="2944">
                  <c:v>112500</c:v>
                </c:pt>
                <c:pt idx="2945">
                  <c:v>180000</c:v>
                </c:pt>
                <c:pt idx="2946">
                  <c:v>180000</c:v>
                </c:pt>
                <c:pt idx="2947">
                  <c:v>112500</c:v>
                </c:pt>
                <c:pt idx="2948">
                  <c:v>90000</c:v>
                </c:pt>
                <c:pt idx="2949">
                  <c:v>148500</c:v>
                </c:pt>
                <c:pt idx="2950">
                  <c:v>180000</c:v>
                </c:pt>
                <c:pt idx="2951">
                  <c:v>135000</c:v>
                </c:pt>
                <c:pt idx="2952">
                  <c:v>81000</c:v>
                </c:pt>
                <c:pt idx="2953">
                  <c:v>112500</c:v>
                </c:pt>
                <c:pt idx="2954">
                  <c:v>90000</c:v>
                </c:pt>
                <c:pt idx="2955">
                  <c:v>180000</c:v>
                </c:pt>
                <c:pt idx="2956">
                  <c:v>135000</c:v>
                </c:pt>
                <c:pt idx="2957">
                  <c:v>180000</c:v>
                </c:pt>
                <c:pt idx="2958">
                  <c:v>270000</c:v>
                </c:pt>
                <c:pt idx="2959">
                  <c:v>225000</c:v>
                </c:pt>
                <c:pt idx="2960">
                  <c:v>180000</c:v>
                </c:pt>
                <c:pt idx="2961">
                  <c:v>180000</c:v>
                </c:pt>
                <c:pt idx="2962">
                  <c:v>382500</c:v>
                </c:pt>
                <c:pt idx="2963">
                  <c:v>166500</c:v>
                </c:pt>
                <c:pt idx="2964">
                  <c:v>270000</c:v>
                </c:pt>
                <c:pt idx="2965">
                  <c:v>90000</c:v>
                </c:pt>
                <c:pt idx="2966">
                  <c:v>90000</c:v>
                </c:pt>
                <c:pt idx="2967">
                  <c:v>180000</c:v>
                </c:pt>
                <c:pt idx="2968">
                  <c:v>180000</c:v>
                </c:pt>
                <c:pt idx="2969">
                  <c:v>112500</c:v>
                </c:pt>
                <c:pt idx="2970">
                  <c:v>112500</c:v>
                </c:pt>
                <c:pt idx="2971">
                  <c:v>45000</c:v>
                </c:pt>
                <c:pt idx="2972">
                  <c:v>148500</c:v>
                </c:pt>
                <c:pt idx="2973">
                  <c:v>157500</c:v>
                </c:pt>
                <c:pt idx="2974">
                  <c:v>292500</c:v>
                </c:pt>
                <c:pt idx="2975">
                  <c:v>270000</c:v>
                </c:pt>
                <c:pt idx="2976">
                  <c:v>270000</c:v>
                </c:pt>
                <c:pt idx="2977">
                  <c:v>157500</c:v>
                </c:pt>
                <c:pt idx="2978">
                  <c:v>135000</c:v>
                </c:pt>
                <c:pt idx="2979">
                  <c:v>112500</c:v>
                </c:pt>
                <c:pt idx="2980">
                  <c:v>72000</c:v>
                </c:pt>
                <c:pt idx="2981">
                  <c:v>135000</c:v>
                </c:pt>
                <c:pt idx="2982">
                  <c:v>270000</c:v>
                </c:pt>
                <c:pt idx="2983">
                  <c:v>67500</c:v>
                </c:pt>
                <c:pt idx="2984">
                  <c:v>225000</c:v>
                </c:pt>
                <c:pt idx="2985">
                  <c:v>108000</c:v>
                </c:pt>
                <c:pt idx="2986">
                  <c:v>157500</c:v>
                </c:pt>
                <c:pt idx="2987">
                  <c:v>112500</c:v>
                </c:pt>
                <c:pt idx="2988">
                  <c:v>225000</c:v>
                </c:pt>
                <c:pt idx="2989">
                  <c:v>157500</c:v>
                </c:pt>
                <c:pt idx="2990">
                  <c:v>247500</c:v>
                </c:pt>
                <c:pt idx="2991">
                  <c:v>67500</c:v>
                </c:pt>
                <c:pt idx="2992">
                  <c:v>130500</c:v>
                </c:pt>
                <c:pt idx="2993">
                  <c:v>180000</c:v>
                </c:pt>
                <c:pt idx="2994">
                  <c:v>67500</c:v>
                </c:pt>
                <c:pt idx="2995">
                  <c:v>67500</c:v>
                </c:pt>
                <c:pt idx="2996">
                  <c:v>328500</c:v>
                </c:pt>
                <c:pt idx="2997">
                  <c:v>225000</c:v>
                </c:pt>
                <c:pt idx="2998">
                  <c:v>166500</c:v>
                </c:pt>
                <c:pt idx="2999">
                  <c:v>292500</c:v>
                </c:pt>
                <c:pt idx="3000">
                  <c:v>90000</c:v>
                </c:pt>
                <c:pt idx="3001">
                  <c:v>135000</c:v>
                </c:pt>
                <c:pt idx="3002">
                  <c:v>270000</c:v>
                </c:pt>
                <c:pt idx="3003">
                  <c:v>270000</c:v>
                </c:pt>
                <c:pt idx="3004">
                  <c:v>58500</c:v>
                </c:pt>
                <c:pt idx="3005">
                  <c:v>63000</c:v>
                </c:pt>
                <c:pt idx="3006">
                  <c:v>63000</c:v>
                </c:pt>
                <c:pt idx="3007">
                  <c:v>112500</c:v>
                </c:pt>
                <c:pt idx="3008">
                  <c:v>135000</c:v>
                </c:pt>
                <c:pt idx="3009">
                  <c:v>202500</c:v>
                </c:pt>
                <c:pt idx="3010">
                  <c:v>427500</c:v>
                </c:pt>
                <c:pt idx="3011">
                  <c:v>157500</c:v>
                </c:pt>
                <c:pt idx="3012">
                  <c:v>333000</c:v>
                </c:pt>
                <c:pt idx="3013">
                  <c:v>62100</c:v>
                </c:pt>
                <c:pt idx="3014">
                  <c:v>166500</c:v>
                </c:pt>
                <c:pt idx="3015">
                  <c:v>135000</c:v>
                </c:pt>
                <c:pt idx="3016">
                  <c:v>157500</c:v>
                </c:pt>
                <c:pt idx="3017">
                  <c:v>225000</c:v>
                </c:pt>
                <c:pt idx="3018">
                  <c:v>225000</c:v>
                </c:pt>
                <c:pt idx="3019">
                  <c:v>202500</c:v>
                </c:pt>
                <c:pt idx="3020">
                  <c:v>202500</c:v>
                </c:pt>
                <c:pt idx="3021">
                  <c:v>225000</c:v>
                </c:pt>
                <c:pt idx="3022">
                  <c:v>90000</c:v>
                </c:pt>
                <c:pt idx="3023">
                  <c:v>405000</c:v>
                </c:pt>
                <c:pt idx="3024">
                  <c:v>405000</c:v>
                </c:pt>
                <c:pt idx="3025">
                  <c:v>90000</c:v>
                </c:pt>
                <c:pt idx="3026">
                  <c:v>112500</c:v>
                </c:pt>
                <c:pt idx="3027">
                  <c:v>45000</c:v>
                </c:pt>
                <c:pt idx="3028">
                  <c:v>180000</c:v>
                </c:pt>
                <c:pt idx="3029">
                  <c:v>112500</c:v>
                </c:pt>
                <c:pt idx="3030">
                  <c:v>135000</c:v>
                </c:pt>
                <c:pt idx="3031">
                  <c:v>225000</c:v>
                </c:pt>
                <c:pt idx="3032">
                  <c:v>157500</c:v>
                </c:pt>
                <c:pt idx="3033">
                  <c:v>94500</c:v>
                </c:pt>
                <c:pt idx="3034">
                  <c:v>94500</c:v>
                </c:pt>
                <c:pt idx="3035">
                  <c:v>135000</c:v>
                </c:pt>
                <c:pt idx="3036">
                  <c:v>153000</c:v>
                </c:pt>
                <c:pt idx="3037">
                  <c:v>112500</c:v>
                </c:pt>
                <c:pt idx="3038">
                  <c:v>351000</c:v>
                </c:pt>
                <c:pt idx="3039">
                  <c:v>90000</c:v>
                </c:pt>
                <c:pt idx="3040">
                  <c:v>112500</c:v>
                </c:pt>
                <c:pt idx="3041">
                  <c:v>112500</c:v>
                </c:pt>
                <c:pt idx="3042">
                  <c:v>90000</c:v>
                </c:pt>
                <c:pt idx="3043">
                  <c:v>112500</c:v>
                </c:pt>
                <c:pt idx="3044">
                  <c:v>126000</c:v>
                </c:pt>
                <c:pt idx="3045">
                  <c:v>126000</c:v>
                </c:pt>
                <c:pt idx="3046">
                  <c:v>126000</c:v>
                </c:pt>
                <c:pt idx="3047">
                  <c:v>135000</c:v>
                </c:pt>
                <c:pt idx="3048">
                  <c:v>135000</c:v>
                </c:pt>
                <c:pt idx="3049">
                  <c:v>225000</c:v>
                </c:pt>
                <c:pt idx="3050">
                  <c:v>189000</c:v>
                </c:pt>
                <c:pt idx="3051">
                  <c:v>54000</c:v>
                </c:pt>
                <c:pt idx="3052">
                  <c:v>135000</c:v>
                </c:pt>
                <c:pt idx="3053">
                  <c:v>215100</c:v>
                </c:pt>
                <c:pt idx="3054">
                  <c:v>270000</c:v>
                </c:pt>
                <c:pt idx="3055">
                  <c:v>202500</c:v>
                </c:pt>
                <c:pt idx="3056">
                  <c:v>202500</c:v>
                </c:pt>
                <c:pt idx="3057">
                  <c:v>135000</c:v>
                </c:pt>
                <c:pt idx="3058">
                  <c:v>225000</c:v>
                </c:pt>
                <c:pt idx="3059">
                  <c:v>202500</c:v>
                </c:pt>
                <c:pt idx="3060">
                  <c:v>540000</c:v>
                </c:pt>
                <c:pt idx="3061">
                  <c:v>121500</c:v>
                </c:pt>
                <c:pt idx="3062">
                  <c:v>157500</c:v>
                </c:pt>
                <c:pt idx="3063">
                  <c:v>225000</c:v>
                </c:pt>
                <c:pt idx="3064">
                  <c:v>90000</c:v>
                </c:pt>
                <c:pt idx="3065">
                  <c:v>405000</c:v>
                </c:pt>
                <c:pt idx="3066">
                  <c:v>270000</c:v>
                </c:pt>
                <c:pt idx="3067">
                  <c:v>326250</c:v>
                </c:pt>
                <c:pt idx="3068">
                  <c:v>180000</c:v>
                </c:pt>
                <c:pt idx="3069">
                  <c:v>270000</c:v>
                </c:pt>
                <c:pt idx="3070">
                  <c:v>337500</c:v>
                </c:pt>
                <c:pt idx="3071">
                  <c:v>225000</c:v>
                </c:pt>
                <c:pt idx="3072">
                  <c:v>225000</c:v>
                </c:pt>
                <c:pt idx="3073">
                  <c:v>180000</c:v>
                </c:pt>
                <c:pt idx="3074">
                  <c:v>112500</c:v>
                </c:pt>
                <c:pt idx="3075">
                  <c:v>292500</c:v>
                </c:pt>
                <c:pt idx="3076">
                  <c:v>103500</c:v>
                </c:pt>
                <c:pt idx="3077">
                  <c:v>85500</c:v>
                </c:pt>
                <c:pt idx="3078">
                  <c:v>153000</c:v>
                </c:pt>
                <c:pt idx="3079">
                  <c:v>225000</c:v>
                </c:pt>
                <c:pt idx="3080">
                  <c:v>135000</c:v>
                </c:pt>
                <c:pt idx="3081">
                  <c:v>153000</c:v>
                </c:pt>
                <c:pt idx="3082">
                  <c:v>180000</c:v>
                </c:pt>
                <c:pt idx="3083">
                  <c:v>76500</c:v>
                </c:pt>
                <c:pt idx="3084">
                  <c:v>306000</c:v>
                </c:pt>
                <c:pt idx="3085">
                  <c:v>189000</c:v>
                </c:pt>
                <c:pt idx="3086">
                  <c:v>112500</c:v>
                </c:pt>
                <c:pt idx="3087">
                  <c:v>112500</c:v>
                </c:pt>
                <c:pt idx="3088">
                  <c:v>157500</c:v>
                </c:pt>
                <c:pt idx="3089">
                  <c:v>90000</c:v>
                </c:pt>
                <c:pt idx="3090">
                  <c:v>225000</c:v>
                </c:pt>
                <c:pt idx="3091">
                  <c:v>194400</c:v>
                </c:pt>
                <c:pt idx="3092">
                  <c:v>90000</c:v>
                </c:pt>
                <c:pt idx="3093">
                  <c:v>382500</c:v>
                </c:pt>
                <c:pt idx="3094">
                  <c:v>382500</c:v>
                </c:pt>
                <c:pt idx="3095">
                  <c:v>186174</c:v>
                </c:pt>
                <c:pt idx="3096">
                  <c:v>810000</c:v>
                </c:pt>
                <c:pt idx="3097">
                  <c:v>157500</c:v>
                </c:pt>
                <c:pt idx="3098">
                  <c:v>225000</c:v>
                </c:pt>
                <c:pt idx="3099">
                  <c:v>157500</c:v>
                </c:pt>
                <c:pt idx="3100">
                  <c:v>157500</c:v>
                </c:pt>
                <c:pt idx="3101">
                  <c:v>157500</c:v>
                </c:pt>
                <c:pt idx="3102">
                  <c:v>112500</c:v>
                </c:pt>
                <c:pt idx="3103">
                  <c:v>90000</c:v>
                </c:pt>
                <c:pt idx="3104">
                  <c:v>450000</c:v>
                </c:pt>
                <c:pt idx="3105">
                  <c:v>450000</c:v>
                </c:pt>
                <c:pt idx="3106">
                  <c:v>450000</c:v>
                </c:pt>
                <c:pt idx="3107">
                  <c:v>202500</c:v>
                </c:pt>
                <c:pt idx="3108">
                  <c:v>225000</c:v>
                </c:pt>
                <c:pt idx="3109">
                  <c:v>81000</c:v>
                </c:pt>
                <c:pt idx="3110">
                  <c:v>121500</c:v>
                </c:pt>
                <c:pt idx="3111">
                  <c:v>294750</c:v>
                </c:pt>
                <c:pt idx="3112">
                  <c:v>112500</c:v>
                </c:pt>
                <c:pt idx="3113">
                  <c:v>112500</c:v>
                </c:pt>
                <c:pt idx="3114">
                  <c:v>225000</c:v>
                </c:pt>
                <c:pt idx="3115">
                  <c:v>270000</c:v>
                </c:pt>
                <c:pt idx="3116">
                  <c:v>135000</c:v>
                </c:pt>
                <c:pt idx="3117">
                  <c:v>112500</c:v>
                </c:pt>
                <c:pt idx="3118">
                  <c:v>103500</c:v>
                </c:pt>
                <c:pt idx="3119">
                  <c:v>112500</c:v>
                </c:pt>
                <c:pt idx="3120">
                  <c:v>90000</c:v>
                </c:pt>
                <c:pt idx="3121">
                  <c:v>90000</c:v>
                </c:pt>
                <c:pt idx="3122">
                  <c:v>202500</c:v>
                </c:pt>
                <c:pt idx="3123">
                  <c:v>202500</c:v>
                </c:pt>
                <c:pt idx="3124">
                  <c:v>135000</c:v>
                </c:pt>
                <c:pt idx="3125">
                  <c:v>157500</c:v>
                </c:pt>
                <c:pt idx="3126">
                  <c:v>157500</c:v>
                </c:pt>
                <c:pt idx="3127">
                  <c:v>135000</c:v>
                </c:pt>
                <c:pt idx="3128">
                  <c:v>162000</c:v>
                </c:pt>
                <c:pt idx="3129">
                  <c:v>157500</c:v>
                </c:pt>
                <c:pt idx="3130">
                  <c:v>180000</c:v>
                </c:pt>
                <c:pt idx="3131">
                  <c:v>180000</c:v>
                </c:pt>
                <c:pt idx="3132">
                  <c:v>180000</c:v>
                </c:pt>
                <c:pt idx="3133">
                  <c:v>202500</c:v>
                </c:pt>
                <c:pt idx="3134">
                  <c:v>135000</c:v>
                </c:pt>
                <c:pt idx="3135">
                  <c:v>180000</c:v>
                </c:pt>
                <c:pt idx="3136">
                  <c:v>99000</c:v>
                </c:pt>
                <c:pt idx="3137">
                  <c:v>405000</c:v>
                </c:pt>
                <c:pt idx="3138">
                  <c:v>157500</c:v>
                </c:pt>
                <c:pt idx="3139">
                  <c:v>225000</c:v>
                </c:pt>
                <c:pt idx="3140">
                  <c:v>450000</c:v>
                </c:pt>
                <c:pt idx="3141">
                  <c:v>175500</c:v>
                </c:pt>
                <c:pt idx="3142">
                  <c:v>90000</c:v>
                </c:pt>
                <c:pt idx="3143">
                  <c:v>243000</c:v>
                </c:pt>
                <c:pt idx="3144">
                  <c:v>202500</c:v>
                </c:pt>
                <c:pt idx="3145">
                  <c:v>121500</c:v>
                </c:pt>
                <c:pt idx="3146">
                  <c:v>202500</c:v>
                </c:pt>
                <c:pt idx="3147">
                  <c:v>315000</c:v>
                </c:pt>
                <c:pt idx="3148">
                  <c:v>225000</c:v>
                </c:pt>
                <c:pt idx="3149">
                  <c:v>112500</c:v>
                </c:pt>
                <c:pt idx="3150">
                  <c:v>112500</c:v>
                </c:pt>
                <c:pt idx="3151">
                  <c:v>67500</c:v>
                </c:pt>
                <c:pt idx="3152">
                  <c:v>405000</c:v>
                </c:pt>
                <c:pt idx="3153">
                  <c:v>72000</c:v>
                </c:pt>
                <c:pt idx="3154">
                  <c:v>135000</c:v>
                </c:pt>
                <c:pt idx="3155">
                  <c:v>135000</c:v>
                </c:pt>
                <c:pt idx="3156">
                  <c:v>225000</c:v>
                </c:pt>
                <c:pt idx="3157">
                  <c:v>270000</c:v>
                </c:pt>
                <c:pt idx="3158">
                  <c:v>157500</c:v>
                </c:pt>
                <c:pt idx="3159">
                  <c:v>157500</c:v>
                </c:pt>
                <c:pt idx="3160">
                  <c:v>180000</c:v>
                </c:pt>
                <c:pt idx="3161">
                  <c:v>99000</c:v>
                </c:pt>
                <c:pt idx="3162">
                  <c:v>90000</c:v>
                </c:pt>
                <c:pt idx="3163">
                  <c:v>150750</c:v>
                </c:pt>
                <c:pt idx="3164">
                  <c:v>202500</c:v>
                </c:pt>
                <c:pt idx="3165">
                  <c:v>382500</c:v>
                </c:pt>
                <c:pt idx="3166">
                  <c:v>112500</c:v>
                </c:pt>
                <c:pt idx="3167">
                  <c:v>112500</c:v>
                </c:pt>
                <c:pt idx="3168">
                  <c:v>112500</c:v>
                </c:pt>
                <c:pt idx="3169">
                  <c:v>180000</c:v>
                </c:pt>
                <c:pt idx="3170">
                  <c:v>112500</c:v>
                </c:pt>
                <c:pt idx="3171">
                  <c:v>292500</c:v>
                </c:pt>
                <c:pt idx="3172">
                  <c:v>171000</c:v>
                </c:pt>
                <c:pt idx="3173">
                  <c:v>112500</c:v>
                </c:pt>
                <c:pt idx="3174">
                  <c:v>112500</c:v>
                </c:pt>
                <c:pt idx="3175">
                  <c:v>112500</c:v>
                </c:pt>
                <c:pt idx="3176">
                  <c:v>198000</c:v>
                </c:pt>
                <c:pt idx="3177">
                  <c:v>450000</c:v>
                </c:pt>
                <c:pt idx="3178">
                  <c:v>135000</c:v>
                </c:pt>
                <c:pt idx="3179">
                  <c:v>202500</c:v>
                </c:pt>
                <c:pt idx="3180">
                  <c:v>103500</c:v>
                </c:pt>
                <c:pt idx="3181">
                  <c:v>103500</c:v>
                </c:pt>
                <c:pt idx="3182">
                  <c:v>103500</c:v>
                </c:pt>
                <c:pt idx="3183">
                  <c:v>166500</c:v>
                </c:pt>
                <c:pt idx="3184">
                  <c:v>135000</c:v>
                </c:pt>
                <c:pt idx="3185">
                  <c:v>135000</c:v>
                </c:pt>
                <c:pt idx="3186">
                  <c:v>315000</c:v>
                </c:pt>
                <c:pt idx="3187">
                  <c:v>67500</c:v>
                </c:pt>
                <c:pt idx="3188">
                  <c:v>270000</c:v>
                </c:pt>
                <c:pt idx="3189">
                  <c:v>74250</c:v>
                </c:pt>
                <c:pt idx="3190">
                  <c:v>202500</c:v>
                </c:pt>
                <c:pt idx="3191">
                  <c:v>202500</c:v>
                </c:pt>
                <c:pt idx="3192">
                  <c:v>135000</c:v>
                </c:pt>
                <c:pt idx="3193">
                  <c:v>67500</c:v>
                </c:pt>
                <c:pt idx="3194">
                  <c:v>270000</c:v>
                </c:pt>
                <c:pt idx="3195">
                  <c:v>112500</c:v>
                </c:pt>
                <c:pt idx="3196">
                  <c:v>162000</c:v>
                </c:pt>
                <c:pt idx="3197">
                  <c:v>279000</c:v>
                </c:pt>
                <c:pt idx="3198">
                  <c:v>450000</c:v>
                </c:pt>
                <c:pt idx="3199">
                  <c:v>450000</c:v>
                </c:pt>
                <c:pt idx="3200">
                  <c:v>121500</c:v>
                </c:pt>
                <c:pt idx="3201">
                  <c:v>135000</c:v>
                </c:pt>
                <c:pt idx="3202">
                  <c:v>135000</c:v>
                </c:pt>
                <c:pt idx="3203">
                  <c:v>180000</c:v>
                </c:pt>
                <c:pt idx="3204">
                  <c:v>112500</c:v>
                </c:pt>
                <c:pt idx="3205">
                  <c:v>112500</c:v>
                </c:pt>
                <c:pt idx="3206">
                  <c:v>99000</c:v>
                </c:pt>
                <c:pt idx="3207">
                  <c:v>171000</c:v>
                </c:pt>
                <c:pt idx="3208">
                  <c:v>225000</c:v>
                </c:pt>
                <c:pt idx="3209">
                  <c:v>67500</c:v>
                </c:pt>
                <c:pt idx="3210">
                  <c:v>40500</c:v>
                </c:pt>
                <c:pt idx="3211">
                  <c:v>76500</c:v>
                </c:pt>
                <c:pt idx="3212">
                  <c:v>270000</c:v>
                </c:pt>
                <c:pt idx="3213">
                  <c:v>135000</c:v>
                </c:pt>
                <c:pt idx="3214">
                  <c:v>135000</c:v>
                </c:pt>
                <c:pt idx="3215">
                  <c:v>112500</c:v>
                </c:pt>
                <c:pt idx="3216">
                  <c:v>112500</c:v>
                </c:pt>
                <c:pt idx="3217">
                  <c:v>247500</c:v>
                </c:pt>
                <c:pt idx="3218">
                  <c:v>67500</c:v>
                </c:pt>
                <c:pt idx="3219">
                  <c:v>360000</c:v>
                </c:pt>
                <c:pt idx="3220">
                  <c:v>360000</c:v>
                </c:pt>
                <c:pt idx="3221">
                  <c:v>225000</c:v>
                </c:pt>
                <c:pt idx="3222">
                  <c:v>207000</c:v>
                </c:pt>
                <c:pt idx="3223">
                  <c:v>121500</c:v>
                </c:pt>
                <c:pt idx="3224">
                  <c:v>225000</c:v>
                </c:pt>
                <c:pt idx="3225">
                  <c:v>247500</c:v>
                </c:pt>
                <c:pt idx="3226">
                  <c:v>450000</c:v>
                </c:pt>
                <c:pt idx="3227">
                  <c:v>126000</c:v>
                </c:pt>
                <c:pt idx="3228">
                  <c:v>360000</c:v>
                </c:pt>
                <c:pt idx="3229">
                  <c:v>157500</c:v>
                </c:pt>
                <c:pt idx="3230">
                  <c:v>157500</c:v>
                </c:pt>
                <c:pt idx="3231">
                  <c:v>130500</c:v>
                </c:pt>
                <c:pt idx="3232">
                  <c:v>148500</c:v>
                </c:pt>
                <c:pt idx="3233">
                  <c:v>112500</c:v>
                </c:pt>
                <c:pt idx="3234">
                  <c:v>90000</c:v>
                </c:pt>
                <c:pt idx="3235">
                  <c:v>76500</c:v>
                </c:pt>
                <c:pt idx="3236">
                  <c:v>67500</c:v>
                </c:pt>
                <c:pt idx="3237">
                  <c:v>171000</c:v>
                </c:pt>
                <c:pt idx="3238">
                  <c:v>67500</c:v>
                </c:pt>
                <c:pt idx="3239">
                  <c:v>252000</c:v>
                </c:pt>
                <c:pt idx="3240">
                  <c:v>90000</c:v>
                </c:pt>
                <c:pt idx="3241">
                  <c:v>135000</c:v>
                </c:pt>
                <c:pt idx="3242">
                  <c:v>108000</c:v>
                </c:pt>
                <c:pt idx="3243">
                  <c:v>180000</c:v>
                </c:pt>
                <c:pt idx="3244">
                  <c:v>180000</c:v>
                </c:pt>
                <c:pt idx="3245">
                  <c:v>315000</c:v>
                </c:pt>
                <c:pt idx="3246">
                  <c:v>122400</c:v>
                </c:pt>
                <c:pt idx="3247">
                  <c:v>99000</c:v>
                </c:pt>
                <c:pt idx="3248">
                  <c:v>135000</c:v>
                </c:pt>
                <c:pt idx="3249">
                  <c:v>112500</c:v>
                </c:pt>
                <c:pt idx="3250">
                  <c:v>135000</c:v>
                </c:pt>
                <c:pt idx="3251">
                  <c:v>270000</c:v>
                </c:pt>
                <c:pt idx="3252">
                  <c:v>81000</c:v>
                </c:pt>
                <c:pt idx="3253">
                  <c:v>270000</c:v>
                </c:pt>
                <c:pt idx="3254">
                  <c:v>360000</c:v>
                </c:pt>
                <c:pt idx="3255">
                  <c:v>90000</c:v>
                </c:pt>
                <c:pt idx="3256">
                  <c:v>90000</c:v>
                </c:pt>
                <c:pt idx="3257">
                  <c:v>135000</c:v>
                </c:pt>
                <c:pt idx="3258">
                  <c:v>189000</c:v>
                </c:pt>
                <c:pt idx="3259">
                  <c:v>225000</c:v>
                </c:pt>
                <c:pt idx="3260">
                  <c:v>72000</c:v>
                </c:pt>
                <c:pt idx="3261">
                  <c:v>90000</c:v>
                </c:pt>
                <c:pt idx="3262">
                  <c:v>90000</c:v>
                </c:pt>
                <c:pt idx="3263">
                  <c:v>157500</c:v>
                </c:pt>
                <c:pt idx="3264">
                  <c:v>180000</c:v>
                </c:pt>
                <c:pt idx="3265">
                  <c:v>315000</c:v>
                </c:pt>
                <c:pt idx="3266">
                  <c:v>63000</c:v>
                </c:pt>
                <c:pt idx="3267">
                  <c:v>63000</c:v>
                </c:pt>
                <c:pt idx="3268">
                  <c:v>157500</c:v>
                </c:pt>
                <c:pt idx="3269">
                  <c:v>81000</c:v>
                </c:pt>
                <c:pt idx="3270">
                  <c:v>270000</c:v>
                </c:pt>
                <c:pt idx="3271">
                  <c:v>180000</c:v>
                </c:pt>
                <c:pt idx="3272">
                  <c:v>85500</c:v>
                </c:pt>
                <c:pt idx="3273">
                  <c:v>63000</c:v>
                </c:pt>
                <c:pt idx="3274">
                  <c:v>675000</c:v>
                </c:pt>
                <c:pt idx="3275">
                  <c:v>99000</c:v>
                </c:pt>
                <c:pt idx="3276">
                  <c:v>90000</c:v>
                </c:pt>
                <c:pt idx="3277">
                  <c:v>218250</c:v>
                </c:pt>
                <c:pt idx="3278">
                  <c:v>67500</c:v>
                </c:pt>
                <c:pt idx="3279">
                  <c:v>112500</c:v>
                </c:pt>
                <c:pt idx="3280">
                  <c:v>112500</c:v>
                </c:pt>
                <c:pt idx="3281">
                  <c:v>121500</c:v>
                </c:pt>
                <c:pt idx="3282">
                  <c:v>225000</c:v>
                </c:pt>
                <c:pt idx="3283">
                  <c:v>85500</c:v>
                </c:pt>
                <c:pt idx="3284">
                  <c:v>157500</c:v>
                </c:pt>
                <c:pt idx="3285">
                  <c:v>67500</c:v>
                </c:pt>
                <c:pt idx="3286">
                  <c:v>132678</c:v>
                </c:pt>
                <c:pt idx="3287">
                  <c:v>405000</c:v>
                </c:pt>
                <c:pt idx="3288">
                  <c:v>112500</c:v>
                </c:pt>
                <c:pt idx="3289">
                  <c:v>270000</c:v>
                </c:pt>
                <c:pt idx="3290">
                  <c:v>450000</c:v>
                </c:pt>
                <c:pt idx="3291">
                  <c:v>130500</c:v>
                </c:pt>
                <c:pt idx="3292">
                  <c:v>157500</c:v>
                </c:pt>
                <c:pt idx="3293">
                  <c:v>67500</c:v>
                </c:pt>
                <c:pt idx="3294">
                  <c:v>67500</c:v>
                </c:pt>
                <c:pt idx="3295">
                  <c:v>157500</c:v>
                </c:pt>
                <c:pt idx="3296">
                  <c:v>112500</c:v>
                </c:pt>
                <c:pt idx="3297">
                  <c:v>90000</c:v>
                </c:pt>
                <c:pt idx="3298">
                  <c:v>90000</c:v>
                </c:pt>
                <c:pt idx="3299">
                  <c:v>157500</c:v>
                </c:pt>
                <c:pt idx="3300">
                  <c:v>135000</c:v>
                </c:pt>
                <c:pt idx="3301">
                  <c:v>81000</c:v>
                </c:pt>
                <c:pt idx="3302">
                  <c:v>225000</c:v>
                </c:pt>
                <c:pt idx="3303">
                  <c:v>67500</c:v>
                </c:pt>
                <c:pt idx="3304">
                  <c:v>450000</c:v>
                </c:pt>
                <c:pt idx="3305">
                  <c:v>180000</c:v>
                </c:pt>
                <c:pt idx="3306">
                  <c:v>108000</c:v>
                </c:pt>
                <c:pt idx="3307">
                  <c:v>180000</c:v>
                </c:pt>
                <c:pt idx="3308">
                  <c:v>180000</c:v>
                </c:pt>
                <c:pt idx="3309">
                  <c:v>157500</c:v>
                </c:pt>
                <c:pt idx="3310">
                  <c:v>81000</c:v>
                </c:pt>
                <c:pt idx="3311">
                  <c:v>180000</c:v>
                </c:pt>
                <c:pt idx="3312">
                  <c:v>315000</c:v>
                </c:pt>
                <c:pt idx="3313">
                  <c:v>157500</c:v>
                </c:pt>
                <c:pt idx="3314">
                  <c:v>135000</c:v>
                </c:pt>
                <c:pt idx="3315">
                  <c:v>54000</c:v>
                </c:pt>
                <c:pt idx="3316">
                  <c:v>157500</c:v>
                </c:pt>
                <c:pt idx="3317">
                  <c:v>58500</c:v>
                </c:pt>
                <c:pt idx="3318">
                  <c:v>202500</c:v>
                </c:pt>
                <c:pt idx="3319">
                  <c:v>225000</c:v>
                </c:pt>
                <c:pt idx="3320">
                  <c:v>270000</c:v>
                </c:pt>
                <c:pt idx="3321">
                  <c:v>112500</c:v>
                </c:pt>
                <c:pt idx="3322">
                  <c:v>135000</c:v>
                </c:pt>
                <c:pt idx="3323">
                  <c:v>157500</c:v>
                </c:pt>
                <c:pt idx="3324">
                  <c:v>114750</c:v>
                </c:pt>
                <c:pt idx="3325">
                  <c:v>157500</c:v>
                </c:pt>
                <c:pt idx="3326">
                  <c:v>94500</c:v>
                </c:pt>
                <c:pt idx="3327">
                  <c:v>94500</c:v>
                </c:pt>
                <c:pt idx="3328">
                  <c:v>157500</c:v>
                </c:pt>
                <c:pt idx="3329">
                  <c:v>180000</c:v>
                </c:pt>
                <c:pt idx="3330">
                  <c:v>202500</c:v>
                </c:pt>
                <c:pt idx="3331">
                  <c:v>157500</c:v>
                </c:pt>
                <c:pt idx="3332">
                  <c:v>337500</c:v>
                </c:pt>
                <c:pt idx="3333">
                  <c:v>202500</c:v>
                </c:pt>
                <c:pt idx="3334">
                  <c:v>270000</c:v>
                </c:pt>
                <c:pt idx="3335">
                  <c:v>112500</c:v>
                </c:pt>
                <c:pt idx="3336">
                  <c:v>360000</c:v>
                </c:pt>
                <c:pt idx="3337">
                  <c:v>90000</c:v>
                </c:pt>
                <c:pt idx="3338">
                  <c:v>180000</c:v>
                </c:pt>
                <c:pt idx="3339">
                  <c:v>67500</c:v>
                </c:pt>
                <c:pt idx="3340">
                  <c:v>67500</c:v>
                </c:pt>
                <c:pt idx="3341">
                  <c:v>315000</c:v>
                </c:pt>
                <c:pt idx="3342">
                  <c:v>202500</c:v>
                </c:pt>
                <c:pt idx="3343">
                  <c:v>69750</c:v>
                </c:pt>
                <c:pt idx="3344">
                  <c:v>67500</c:v>
                </c:pt>
                <c:pt idx="3345">
                  <c:v>225000</c:v>
                </c:pt>
                <c:pt idx="3346">
                  <c:v>261000</c:v>
                </c:pt>
                <c:pt idx="3347">
                  <c:v>85500</c:v>
                </c:pt>
                <c:pt idx="3348">
                  <c:v>180000</c:v>
                </c:pt>
                <c:pt idx="3349">
                  <c:v>54000</c:v>
                </c:pt>
                <c:pt idx="3350">
                  <c:v>112500</c:v>
                </c:pt>
                <c:pt idx="3351">
                  <c:v>135000</c:v>
                </c:pt>
                <c:pt idx="3352">
                  <c:v>405000</c:v>
                </c:pt>
                <c:pt idx="3353">
                  <c:v>135000</c:v>
                </c:pt>
                <c:pt idx="3354">
                  <c:v>180000</c:v>
                </c:pt>
                <c:pt idx="3355">
                  <c:v>135000</c:v>
                </c:pt>
                <c:pt idx="3356">
                  <c:v>270000</c:v>
                </c:pt>
                <c:pt idx="3357">
                  <c:v>270000</c:v>
                </c:pt>
                <c:pt idx="3358">
                  <c:v>157500</c:v>
                </c:pt>
                <c:pt idx="3359">
                  <c:v>76500</c:v>
                </c:pt>
                <c:pt idx="3360">
                  <c:v>193500</c:v>
                </c:pt>
                <c:pt idx="3361">
                  <c:v>193500</c:v>
                </c:pt>
                <c:pt idx="3362">
                  <c:v>135000</c:v>
                </c:pt>
                <c:pt idx="3363">
                  <c:v>112500</c:v>
                </c:pt>
                <c:pt idx="3364">
                  <c:v>225000</c:v>
                </c:pt>
                <c:pt idx="3365">
                  <c:v>135000</c:v>
                </c:pt>
                <c:pt idx="3366">
                  <c:v>324000</c:v>
                </c:pt>
                <c:pt idx="3367">
                  <c:v>225000</c:v>
                </c:pt>
                <c:pt idx="3368">
                  <c:v>225000</c:v>
                </c:pt>
                <c:pt idx="3369">
                  <c:v>112500</c:v>
                </c:pt>
                <c:pt idx="3370">
                  <c:v>54000</c:v>
                </c:pt>
                <c:pt idx="3371">
                  <c:v>90000</c:v>
                </c:pt>
                <c:pt idx="3372">
                  <c:v>90000</c:v>
                </c:pt>
                <c:pt idx="3373">
                  <c:v>90000</c:v>
                </c:pt>
                <c:pt idx="3374">
                  <c:v>162000</c:v>
                </c:pt>
                <c:pt idx="3375">
                  <c:v>162000</c:v>
                </c:pt>
                <c:pt idx="3376">
                  <c:v>67500</c:v>
                </c:pt>
                <c:pt idx="3377">
                  <c:v>180000</c:v>
                </c:pt>
                <c:pt idx="3378">
                  <c:v>40500</c:v>
                </c:pt>
                <c:pt idx="3379">
                  <c:v>162000</c:v>
                </c:pt>
                <c:pt idx="3380">
                  <c:v>270000</c:v>
                </c:pt>
                <c:pt idx="3381">
                  <c:v>112500</c:v>
                </c:pt>
                <c:pt idx="3382">
                  <c:v>405000</c:v>
                </c:pt>
                <c:pt idx="3383">
                  <c:v>36000</c:v>
                </c:pt>
                <c:pt idx="3384">
                  <c:v>112500</c:v>
                </c:pt>
                <c:pt idx="3385">
                  <c:v>130500</c:v>
                </c:pt>
                <c:pt idx="3386">
                  <c:v>157500</c:v>
                </c:pt>
                <c:pt idx="3387">
                  <c:v>157500</c:v>
                </c:pt>
                <c:pt idx="3388">
                  <c:v>112500</c:v>
                </c:pt>
                <c:pt idx="3389">
                  <c:v>225000</c:v>
                </c:pt>
                <c:pt idx="3390">
                  <c:v>270000</c:v>
                </c:pt>
                <c:pt idx="3391">
                  <c:v>135000</c:v>
                </c:pt>
                <c:pt idx="3392">
                  <c:v>180000</c:v>
                </c:pt>
                <c:pt idx="3393">
                  <c:v>76500</c:v>
                </c:pt>
                <c:pt idx="3394">
                  <c:v>76500</c:v>
                </c:pt>
                <c:pt idx="3395">
                  <c:v>81000</c:v>
                </c:pt>
                <c:pt idx="3396">
                  <c:v>81000</c:v>
                </c:pt>
                <c:pt idx="3397">
                  <c:v>157500</c:v>
                </c:pt>
                <c:pt idx="3398">
                  <c:v>157500</c:v>
                </c:pt>
                <c:pt idx="3399">
                  <c:v>121500</c:v>
                </c:pt>
                <c:pt idx="3400">
                  <c:v>135000</c:v>
                </c:pt>
                <c:pt idx="3401">
                  <c:v>94500</c:v>
                </c:pt>
                <c:pt idx="3402">
                  <c:v>225000</c:v>
                </c:pt>
                <c:pt idx="3403">
                  <c:v>225000</c:v>
                </c:pt>
                <c:pt idx="3404">
                  <c:v>135000</c:v>
                </c:pt>
                <c:pt idx="3405">
                  <c:v>135000</c:v>
                </c:pt>
                <c:pt idx="3406">
                  <c:v>202500</c:v>
                </c:pt>
                <c:pt idx="3407">
                  <c:v>180000</c:v>
                </c:pt>
                <c:pt idx="3408">
                  <c:v>135000</c:v>
                </c:pt>
                <c:pt idx="3409">
                  <c:v>180000</c:v>
                </c:pt>
                <c:pt idx="3410">
                  <c:v>135000</c:v>
                </c:pt>
                <c:pt idx="3411">
                  <c:v>225000</c:v>
                </c:pt>
                <c:pt idx="3412">
                  <c:v>225000</c:v>
                </c:pt>
                <c:pt idx="3413">
                  <c:v>247500</c:v>
                </c:pt>
                <c:pt idx="3414">
                  <c:v>135000</c:v>
                </c:pt>
                <c:pt idx="3415">
                  <c:v>72000</c:v>
                </c:pt>
                <c:pt idx="3416">
                  <c:v>90000</c:v>
                </c:pt>
                <c:pt idx="3417">
                  <c:v>193500</c:v>
                </c:pt>
                <c:pt idx="3418">
                  <c:v>157500</c:v>
                </c:pt>
                <c:pt idx="3419">
                  <c:v>157500</c:v>
                </c:pt>
                <c:pt idx="3420">
                  <c:v>157500</c:v>
                </c:pt>
                <c:pt idx="3421">
                  <c:v>225000</c:v>
                </c:pt>
                <c:pt idx="3422">
                  <c:v>135000</c:v>
                </c:pt>
                <c:pt idx="3423">
                  <c:v>112500</c:v>
                </c:pt>
                <c:pt idx="3424">
                  <c:v>225000</c:v>
                </c:pt>
                <c:pt idx="3425">
                  <c:v>135000</c:v>
                </c:pt>
                <c:pt idx="3426">
                  <c:v>135000</c:v>
                </c:pt>
                <c:pt idx="3427">
                  <c:v>85500</c:v>
                </c:pt>
                <c:pt idx="3428">
                  <c:v>90000</c:v>
                </c:pt>
                <c:pt idx="3429">
                  <c:v>99000</c:v>
                </c:pt>
                <c:pt idx="3430">
                  <c:v>171000</c:v>
                </c:pt>
                <c:pt idx="3431">
                  <c:v>171000</c:v>
                </c:pt>
                <c:pt idx="3432">
                  <c:v>135000</c:v>
                </c:pt>
                <c:pt idx="3433">
                  <c:v>121500</c:v>
                </c:pt>
                <c:pt idx="3434">
                  <c:v>103500</c:v>
                </c:pt>
                <c:pt idx="3435">
                  <c:v>153000</c:v>
                </c:pt>
                <c:pt idx="3436">
                  <c:v>153000</c:v>
                </c:pt>
                <c:pt idx="3437">
                  <c:v>270000</c:v>
                </c:pt>
                <c:pt idx="3438">
                  <c:v>247500</c:v>
                </c:pt>
                <c:pt idx="3439">
                  <c:v>130500</c:v>
                </c:pt>
                <c:pt idx="3440">
                  <c:v>180000</c:v>
                </c:pt>
                <c:pt idx="3441">
                  <c:v>90000</c:v>
                </c:pt>
                <c:pt idx="3442">
                  <c:v>67500</c:v>
                </c:pt>
                <c:pt idx="3443">
                  <c:v>157500</c:v>
                </c:pt>
                <c:pt idx="3444">
                  <c:v>202500</c:v>
                </c:pt>
                <c:pt idx="3445">
                  <c:v>90000</c:v>
                </c:pt>
                <c:pt idx="3446">
                  <c:v>112500</c:v>
                </c:pt>
                <c:pt idx="3447">
                  <c:v>135000</c:v>
                </c:pt>
                <c:pt idx="3448">
                  <c:v>202500</c:v>
                </c:pt>
                <c:pt idx="3449">
                  <c:v>202500</c:v>
                </c:pt>
                <c:pt idx="3450">
                  <c:v>144000</c:v>
                </c:pt>
                <c:pt idx="3451">
                  <c:v>157500</c:v>
                </c:pt>
                <c:pt idx="3452">
                  <c:v>126000</c:v>
                </c:pt>
                <c:pt idx="3453">
                  <c:v>157500</c:v>
                </c:pt>
                <c:pt idx="3454">
                  <c:v>90000</c:v>
                </c:pt>
                <c:pt idx="3455">
                  <c:v>157500</c:v>
                </c:pt>
                <c:pt idx="3456">
                  <c:v>180000</c:v>
                </c:pt>
                <c:pt idx="3457">
                  <c:v>126000</c:v>
                </c:pt>
                <c:pt idx="3458">
                  <c:v>90000</c:v>
                </c:pt>
                <c:pt idx="3459">
                  <c:v>157500</c:v>
                </c:pt>
                <c:pt idx="3460">
                  <c:v>225000</c:v>
                </c:pt>
                <c:pt idx="3461">
                  <c:v>202500</c:v>
                </c:pt>
                <c:pt idx="3462">
                  <c:v>247500</c:v>
                </c:pt>
                <c:pt idx="3463">
                  <c:v>135000</c:v>
                </c:pt>
                <c:pt idx="3464">
                  <c:v>76500</c:v>
                </c:pt>
                <c:pt idx="3465">
                  <c:v>157500</c:v>
                </c:pt>
                <c:pt idx="3466">
                  <c:v>225000</c:v>
                </c:pt>
                <c:pt idx="3467">
                  <c:v>81000</c:v>
                </c:pt>
                <c:pt idx="3468">
                  <c:v>157500</c:v>
                </c:pt>
                <c:pt idx="3469">
                  <c:v>81000</c:v>
                </c:pt>
                <c:pt idx="3470">
                  <c:v>225000</c:v>
                </c:pt>
                <c:pt idx="3471">
                  <c:v>112500</c:v>
                </c:pt>
                <c:pt idx="3472">
                  <c:v>261000</c:v>
                </c:pt>
                <c:pt idx="3473">
                  <c:v>112500</c:v>
                </c:pt>
                <c:pt idx="3474">
                  <c:v>157500</c:v>
                </c:pt>
                <c:pt idx="3475">
                  <c:v>112500</c:v>
                </c:pt>
                <c:pt idx="3476">
                  <c:v>148500</c:v>
                </c:pt>
                <c:pt idx="3477">
                  <c:v>148500</c:v>
                </c:pt>
                <c:pt idx="3478">
                  <c:v>148500</c:v>
                </c:pt>
                <c:pt idx="3479">
                  <c:v>135000</c:v>
                </c:pt>
                <c:pt idx="3480">
                  <c:v>337500</c:v>
                </c:pt>
                <c:pt idx="3481">
                  <c:v>117000</c:v>
                </c:pt>
                <c:pt idx="3482">
                  <c:v>126000</c:v>
                </c:pt>
                <c:pt idx="3483">
                  <c:v>225000</c:v>
                </c:pt>
                <c:pt idx="3484">
                  <c:v>135000</c:v>
                </c:pt>
                <c:pt idx="3485">
                  <c:v>405000</c:v>
                </c:pt>
                <c:pt idx="3486">
                  <c:v>225000</c:v>
                </c:pt>
                <c:pt idx="3487">
                  <c:v>270000</c:v>
                </c:pt>
                <c:pt idx="3488">
                  <c:v>135000</c:v>
                </c:pt>
                <c:pt idx="3489">
                  <c:v>144000</c:v>
                </c:pt>
                <c:pt idx="3490">
                  <c:v>135000</c:v>
                </c:pt>
                <c:pt idx="3491">
                  <c:v>112500</c:v>
                </c:pt>
                <c:pt idx="3492">
                  <c:v>81000</c:v>
                </c:pt>
                <c:pt idx="3493">
                  <c:v>247500</c:v>
                </c:pt>
                <c:pt idx="3494">
                  <c:v>247500</c:v>
                </c:pt>
                <c:pt idx="3495">
                  <c:v>180000</c:v>
                </c:pt>
                <c:pt idx="3496">
                  <c:v>112500</c:v>
                </c:pt>
                <c:pt idx="3497">
                  <c:v>112500</c:v>
                </c:pt>
                <c:pt idx="3498">
                  <c:v>112500</c:v>
                </c:pt>
                <c:pt idx="3499">
                  <c:v>180000</c:v>
                </c:pt>
                <c:pt idx="3500">
                  <c:v>112500</c:v>
                </c:pt>
                <c:pt idx="3501">
                  <c:v>135000</c:v>
                </c:pt>
                <c:pt idx="3502">
                  <c:v>67500</c:v>
                </c:pt>
                <c:pt idx="3503">
                  <c:v>90000</c:v>
                </c:pt>
                <c:pt idx="3504">
                  <c:v>270000</c:v>
                </c:pt>
                <c:pt idx="3505">
                  <c:v>225000</c:v>
                </c:pt>
                <c:pt idx="3506">
                  <c:v>180000</c:v>
                </c:pt>
                <c:pt idx="3507">
                  <c:v>225000</c:v>
                </c:pt>
                <c:pt idx="3508">
                  <c:v>117000</c:v>
                </c:pt>
                <c:pt idx="3509">
                  <c:v>117000</c:v>
                </c:pt>
                <c:pt idx="3510">
                  <c:v>157500</c:v>
                </c:pt>
                <c:pt idx="3511">
                  <c:v>225000</c:v>
                </c:pt>
                <c:pt idx="3512">
                  <c:v>90000</c:v>
                </c:pt>
                <c:pt idx="3513">
                  <c:v>225000</c:v>
                </c:pt>
                <c:pt idx="3514">
                  <c:v>225000</c:v>
                </c:pt>
                <c:pt idx="3515">
                  <c:v>270000</c:v>
                </c:pt>
                <c:pt idx="3516">
                  <c:v>180000</c:v>
                </c:pt>
                <c:pt idx="3517">
                  <c:v>225000</c:v>
                </c:pt>
                <c:pt idx="3518">
                  <c:v>180000</c:v>
                </c:pt>
                <c:pt idx="3519">
                  <c:v>135000</c:v>
                </c:pt>
                <c:pt idx="3520">
                  <c:v>180000</c:v>
                </c:pt>
                <c:pt idx="3521">
                  <c:v>103500</c:v>
                </c:pt>
                <c:pt idx="3522">
                  <c:v>112500</c:v>
                </c:pt>
                <c:pt idx="3523">
                  <c:v>112500</c:v>
                </c:pt>
                <c:pt idx="3524">
                  <c:v>135000</c:v>
                </c:pt>
                <c:pt idx="3525">
                  <c:v>117000</c:v>
                </c:pt>
                <c:pt idx="3526">
                  <c:v>540000</c:v>
                </c:pt>
                <c:pt idx="3527">
                  <c:v>540000</c:v>
                </c:pt>
                <c:pt idx="3528">
                  <c:v>112500</c:v>
                </c:pt>
                <c:pt idx="3529">
                  <c:v>180000</c:v>
                </c:pt>
                <c:pt idx="3530">
                  <c:v>157500</c:v>
                </c:pt>
                <c:pt idx="3531">
                  <c:v>157500</c:v>
                </c:pt>
                <c:pt idx="3532">
                  <c:v>157500</c:v>
                </c:pt>
                <c:pt idx="3533">
                  <c:v>225000</c:v>
                </c:pt>
                <c:pt idx="3534">
                  <c:v>189000</c:v>
                </c:pt>
                <c:pt idx="3535">
                  <c:v>315000</c:v>
                </c:pt>
                <c:pt idx="3536">
                  <c:v>315000</c:v>
                </c:pt>
                <c:pt idx="3537">
                  <c:v>148500</c:v>
                </c:pt>
                <c:pt idx="3538">
                  <c:v>85500</c:v>
                </c:pt>
                <c:pt idx="3539">
                  <c:v>112500</c:v>
                </c:pt>
                <c:pt idx="3540">
                  <c:v>189000</c:v>
                </c:pt>
                <c:pt idx="3541">
                  <c:v>225000</c:v>
                </c:pt>
                <c:pt idx="3542">
                  <c:v>103500</c:v>
                </c:pt>
                <c:pt idx="3543">
                  <c:v>112500</c:v>
                </c:pt>
                <c:pt idx="3544">
                  <c:v>112500</c:v>
                </c:pt>
                <c:pt idx="3545">
                  <c:v>112500</c:v>
                </c:pt>
                <c:pt idx="3546">
                  <c:v>112500</c:v>
                </c:pt>
                <c:pt idx="3547">
                  <c:v>135000</c:v>
                </c:pt>
                <c:pt idx="3548">
                  <c:v>90000</c:v>
                </c:pt>
                <c:pt idx="3549">
                  <c:v>157500</c:v>
                </c:pt>
                <c:pt idx="3550">
                  <c:v>135000</c:v>
                </c:pt>
                <c:pt idx="3551">
                  <c:v>135000</c:v>
                </c:pt>
                <c:pt idx="3552">
                  <c:v>450000</c:v>
                </c:pt>
                <c:pt idx="3553">
                  <c:v>85500</c:v>
                </c:pt>
                <c:pt idx="3554">
                  <c:v>270000</c:v>
                </c:pt>
                <c:pt idx="3555">
                  <c:v>157500</c:v>
                </c:pt>
                <c:pt idx="3556">
                  <c:v>157500</c:v>
                </c:pt>
                <c:pt idx="3557">
                  <c:v>157500</c:v>
                </c:pt>
                <c:pt idx="3558">
                  <c:v>360000</c:v>
                </c:pt>
                <c:pt idx="3559">
                  <c:v>121500</c:v>
                </c:pt>
                <c:pt idx="3560">
                  <c:v>117000</c:v>
                </c:pt>
                <c:pt idx="3561">
                  <c:v>112500</c:v>
                </c:pt>
                <c:pt idx="3562">
                  <c:v>135000</c:v>
                </c:pt>
                <c:pt idx="3563">
                  <c:v>306000</c:v>
                </c:pt>
                <c:pt idx="3564">
                  <c:v>157500</c:v>
                </c:pt>
                <c:pt idx="3565">
                  <c:v>112500</c:v>
                </c:pt>
                <c:pt idx="3566">
                  <c:v>225000</c:v>
                </c:pt>
                <c:pt idx="3567">
                  <c:v>225000</c:v>
                </c:pt>
                <c:pt idx="3568">
                  <c:v>135000</c:v>
                </c:pt>
                <c:pt idx="3569">
                  <c:v>180000</c:v>
                </c:pt>
                <c:pt idx="3570">
                  <c:v>135000</c:v>
                </c:pt>
                <c:pt idx="3571">
                  <c:v>112500</c:v>
                </c:pt>
                <c:pt idx="3572">
                  <c:v>90000</c:v>
                </c:pt>
                <c:pt idx="3573">
                  <c:v>157500</c:v>
                </c:pt>
                <c:pt idx="3574">
                  <c:v>90000</c:v>
                </c:pt>
                <c:pt idx="3575">
                  <c:v>135000</c:v>
                </c:pt>
                <c:pt idx="3576">
                  <c:v>126000</c:v>
                </c:pt>
                <c:pt idx="3577">
                  <c:v>112500</c:v>
                </c:pt>
                <c:pt idx="3578">
                  <c:v>129150</c:v>
                </c:pt>
                <c:pt idx="3579">
                  <c:v>202500</c:v>
                </c:pt>
                <c:pt idx="3580">
                  <c:v>121500</c:v>
                </c:pt>
                <c:pt idx="3581">
                  <c:v>54000</c:v>
                </c:pt>
                <c:pt idx="3582">
                  <c:v>117000</c:v>
                </c:pt>
                <c:pt idx="3583">
                  <c:v>450000</c:v>
                </c:pt>
                <c:pt idx="3584">
                  <c:v>292500</c:v>
                </c:pt>
                <c:pt idx="3585">
                  <c:v>270000</c:v>
                </c:pt>
                <c:pt idx="3586">
                  <c:v>90000</c:v>
                </c:pt>
                <c:pt idx="3587">
                  <c:v>225000</c:v>
                </c:pt>
                <c:pt idx="3588">
                  <c:v>180000</c:v>
                </c:pt>
                <c:pt idx="3589">
                  <c:v>225000</c:v>
                </c:pt>
                <c:pt idx="3590">
                  <c:v>315000</c:v>
                </c:pt>
                <c:pt idx="3591">
                  <c:v>135000</c:v>
                </c:pt>
                <c:pt idx="3592">
                  <c:v>135000</c:v>
                </c:pt>
                <c:pt idx="3593">
                  <c:v>225000</c:v>
                </c:pt>
                <c:pt idx="3594">
                  <c:v>360000</c:v>
                </c:pt>
                <c:pt idx="3595">
                  <c:v>157500</c:v>
                </c:pt>
                <c:pt idx="3596">
                  <c:v>157500</c:v>
                </c:pt>
                <c:pt idx="3597">
                  <c:v>450000</c:v>
                </c:pt>
                <c:pt idx="3598">
                  <c:v>450000</c:v>
                </c:pt>
                <c:pt idx="3599">
                  <c:v>202500</c:v>
                </c:pt>
                <c:pt idx="3600">
                  <c:v>67500</c:v>
                </c:pt>
                <c:pt idx="3601">
                  <c:v>157500</c:v>
                </c:pt>
                <c:pt idx="3602">
                  <c:v>112500</c:v>
                </c:pt>
                <c:pt idx="3603">
                  <c:v>450000</c:v>
                </c:pt>
                <c:pt idx="3604">
                  <c:v>112500</c:v>
                </c:pt>
                <c:pt idx="3605">
                  <c:v>157500</c:v>
                </c:pt>
                <c:pt idx="3606">
                  <c:v>135000</c:v>
                </c:pt>
                <c:pt idx="3607">
                  <c:v>135000</c:v>
                </c:pt>
                <c:pt idx="3608">
                  <c:v>135000</c:v>
                </c:pt>
                <c:pt idx="3609">
                  <c:v>135000</c:v>
                </c:pt>
                <c:pt idx="3610">
                  <c:v>135000</c:v>
                </c:pt>
                <c:pt idx="3611">
                  <c:v>135000</c:v>
                </c:pt>
                <c:pt idx="3612">
                  <c:v>135000</c:v>
                </c:pt>
                <c:pt idx="3613">
                  <c:v>135000</c:v>
                </c:pt>
                <c:pt idx="3614">
                  <c:v>225000</c:v>
                </c:pt>
                <c:pt idx="3615">
                  <c:v>247500</c:v>
                </c:pt>
                <c:pt idx="3616">
                  <c:v>292500</c:v>
                </c:pt>
                <c:pt idx="3617">
                  <c:v>180000</c:v>
                </c:pt>
                <c:pt idx="3618">
                  <c:v>112500</c:v>
                </c:pt>
                <c:pt idx="3619">
                  <c:v>270000</c:v>
                </c:pt>
                <c:pt idx="3620">
                  <c:v>180000</c:v>
                </c:pt>
                <c:pt idx="3621">
                  <c:v>67500</c:v>
                </c:pt>
                <c:pt idx="3622">
                  <c:v>135000</c:v>
                </c:pt>
                <c:pt idx="3623">
                  <c:v>157500</c:v>
                </c:pt>
                <c:pt idx="3624">
                  <c:v>450000</c:v>
                </c:pt>
                <c:pt idx="3625">
                  <c:v>292500</c:v>
                </c:pt>
                <c:pt idx="3626">
                  <c:v>180000</c:v>
                </c:pt>
                <c:pt idx="3627">
                  <c:v>135000</c:v>
                </c:pt>
                <c:pt idx="3628">
                  <c:v>117000</c:v>
                </c:pt>
                <c:pt idx="3629">
                  <c:v>315000</c:v>
                </c:pt>
                <c:pt idx="3630">
                  <c:v>148500</c:v>
                </c:pt>
                <c:pt idx="3631">
                  <c:v>135000</c:v>
                </c:pt>
                <c:pt idx="3632">
                  <c:v>135000</c:v>
                </c:pt>
                <c:pt idx="3633">
                  <c:v>90000</c:v>
                </c:pt>
                <c:pt idx="3634">
                  <c:v>126000</c:v>
                </c:pt>
                <c:pt idx="3635">
                  <c:v>99000</c:v>
                </c:pt>
                <c:pt idx="3636">
                  <c:v>45000</c:v>
                </c:pt>
                <c:pt idx="3637">
                  <c:v>202500</c:v>
                </c:pt>
                <c:pt idx="3638">
                  <c:v>135000</c:v>
                </c:pt>
                <c:pt idx="3639">
                  <c:v>135000</c:v>
                </c:pt>
                <c:pt idx="3640">
                  <c:v>157500</c:v>
                </c:pt>
                <c:pt idx="3641">
                  <c:v>157500</c:v>
                </c:pt>
                <c:pt idx="3642">
                  <c:v>135000</c:v>
                </c:pt>
                <c:pt idx="3643">
                  <c:v>270000</c:v>
                </c:pt>
                <c:pt idx="3644">
                  <c:v>202500</c:v>
                </c:pt>
                <c:pt idx="3645">
                  <c:v>90000</c:v>
                </c:pt>
                <c:pt idx="3646">
                  <c:v>112500</c:v>
                </c:pt>
                <c:pt idx="3647">
                  <c:v>112500</c:v>
                </c:pt>
                <c:pt idx="3648">
                  <c:v>211500</c:v>
                </c:pt>
                <c:pt idx="3649">
                  <c:v>117000</c:v>
                </c:pt>
                <c:pt idx="3650">
                  <c:v>337500</c:v>
                </c:pt>
                <c:pt idx="3651">
                  <c:v>112500</c:v>
                </c:pt>
                <c:pt idx="3652">
                  <c:v>94500</c:v>
                </c:pt>
                <c:pt idx="3653">
                  <c:v>54000</c:v>
                </c:pt>
                <c:pt idx="3654">
                  <c:v>225000</c:v>
                </c:pt>
                <c:pt idx="3655">
                  <c:v>315000</c:v>
                </c:pt>
                <c:pt idx="3656">
                  <c:v>225000</c:v>
                </c:pt>
                <c:pt idx="3657">
                  <c:v>270000</c:v>
                </c:pt>
                <c:pt idx="3658">
                  <c:v>180000</c:v>
                </c:pt>
                <c:pt idx="3659">
                  <c:v>180000</c:v>
                </c:pt>
                <c:pt idx="3660">
                  <c:v>180000</c:v>
                </c:pt>
                <c:pt idx="3661">
                  <c:v>112500</c:v>
                </c:pt>
                <c:pt idx="3662">
                  <c:v>225000</c:v>
                </c:pt>
                <c:pt idx="3663">
                  <c:v>720000</c:v>
                </c:pt>
                <c:pt idx="3664">
                  <c:v>315000</c:v>
                </c:pt>
                <c:pt idx="3665">
                  <c:v>180000</c:v>
                </c:pt>
                <c:pt idx="3666">
                  <c:v>76500</c:v>
                </c:pt>
                <c:pt idx="3667">
                  <c:v>157500</c:v>
                </c:pt>
                <c:pt idx="3668">
                  <c:v>67500</c:v>
                </c:pt>
                <c:pt idx="3669">
                  <c:v>99000</c:v>
                </c:pt>
                <c:pt idx="3670">
                  <c:v>118350</c:v>
                </c:pt>
                <c:pt idx="3671">
                  <c:v>171000</c:v>
                </c:pt>
                <c:pt idx="3672">
                  <c:v>135000</c:v>
                </c:pt>
                <c:pt idx="3673">
                  <c:v>72000</c:v>
                </c:pt>
                <c:pt idx="3674">
                  <c:v>112500</c:v>
                </c:pt>
                <c:pt idx="3675">
                  <c:v>180000</c:v>
                </c:pt>
                <c:pt idx="3676">
                  <c:v>90000</c:v>
                </c:pt>
                <c:pt idx="3677">
                  <c:v>76500</c:v>
                </c:pt>
                <c:pt idx="3678">
                  <c:v>135000</c:v>
                </c:pt>
                <c:pt idx="3679">
                  <c:v>112500</c:v>
                </c:pt>
                <c:pt idx="3680">
                  <c:v>112500</c:v>
                </c:pt>
                <c:pt idx="3681">
                  <c:v>202500</c:v>
                </c:pt>
                <c:pt idx="3682">
                  <c:v>166500</c:v>
                </c:pt>
                <c:pt idx="3683">
                  <c:v>157500</c:v>
                </c:pt>
                <c:pt idx="3684">
                  <c:v>202500</c:v>
                </c:pt>
                <c:pt idx="3685">
                  <c:v>90000</c:v>
                </c:pt>
                <c:pt idx="3686">
                  <c:v>265500</c:v>
                </c:pt>
                <c:pt idx="3687">
                  <c:v>247500</c:v>
                </c:pt>
                <c:pt idx="3688">
                  <c:v>112500</c:v>
                </c:pt>
                <c:pt idx="3689">
                  <c:v>225000</c:v>
                </c:pt>
                <c:pt idx="3690">
                  <c:v>90000</c:v>
                </c:pt>
                <c:pt idx="3691">
                  <c:v>90000</c:v>
                </c:pt>
                <c:pt idx="3692">
                  <c:v>157500</c:v>
                </c:pt>
                <c:pt idx="3693">
                  <c:v>135000</c:v>
                </c:pt>
                <c:pt idx="3694">
                  <c:v>117000</c:v>
                </c:pt>
                <c:pt idx="3695">
                  <c:v>117000</c:v>
                </c:pt>
                <c:pt idx="3696">
                  <c:v>117000</c:v>
                </c:pt>
                <c:pt idx="3697">
                  <c:v>90000</c:v>
                </c:pt>
                <c:pt idx="3698">
                  <c:v>90000</c:v>
                </c:pt>
                <c:pt idx="3699">
                  <c:v>112500</c:v>
                </c:pt>
                <c:pt idx="3700">
                  <c:v>225000</c:v>
                </c:pt>
                <c:pt idx="3701">
                  <c:v>157500</c:v>
                </c:pt>
                <c:pt idx="3702">
                  <c:v>103500</c:v>
                </c:pt>
                <c:pt idx="3703">
                  <c:v>396000</c:v>
                </c:pt>
                <c:pt idx="3704">
                  <c:v>360000</c:v>
                </c:pt>
                <c:pt idx="3705">
                  <c:v>99000</c:v>
                </c:pt>
                <c:pt idx="3706">
                  <c:v>135000</c:v>
                </c:pt>
                <c:pt idx="3707">
                  <c:v>90000</c:v>
                </c:pt>
                <c:pt idx="3708">
                  <c:v>36450</c:v>
                </c:pt>
                <c:pt idx="3709">
                  <c:v>36450</c:v>
                </c:pt>
                <c:pt idx="3710">
                  <c:v>135000</c:v>
                </c:pt>
                <c:pt idx="3711">
                  <c:v>180000</c:v>
                </c:pt>
                <c:pt idx="3712">
                  <c:v>112500</c:v>
                </c:pt>
                <c:pt idx="3713">
                  <c:v>81000</c:v>
                </c:pt>
                <c:pt idx="3714">
                  <c:v>76500</c:v>
                </c:pt>
                <c:pt idx="3715">
                  <c:v>144000</c:v>
                </c:pt>
                <c:pt idx="3716">
                  <c:v>112500</c:v>
                </c:pt>
                <c:pt idx="3717">
                  <c:v>180000</c:v>
                </c:pt>
                <c:pt idx="3718">
                  <c:v>112500</c:v>
                </c:pt>
                <c:pt idx="3719">
                  <c:v>112500</c:v>
                </c:pt>
                <c:pt idx="3720">
                  <c:v>135000</c:v>
                </c:pt>
                <c:pt idx="3721">
                  <c:v>135000</c:v>
                </c:pt>
                <c:pt idx="3722">
                  <c:v>206100</c:v>
                </c:pt>
                <c:pt idx="3723">
                  <c:v>81000</c:v>
                </c:pt>
                <c:pt idx="3724">
                  <c:v>225000</c:v>
                </c:pt>
                <c:pt idx="3725">
                  <c:v>180000</c:v>
                </c:pt>
                <c:pt idx="3726">
                  <c:v>270000</c:v>
                </c:pt>
                <c:pt idx="3727">
                  <c:v>225000</c:v>
                </c:pt>
                <c:pt idx="3728">
                  <c:v>180000</c:v>
                </c:pt>
                <c:pt idx="3729">
                  <c:v>135000</c:v>
                </c:pt>
                <c:pt idx="3730">
                  <c:v>202500</c:v>
                </c:pt>
                <c:pt idx="3731">
                  <c:v>135000</c:v>
                </c:pt>
                <c:pt idx="3732">
                  <c:v>315000</c:v>
                </c:pt>
                <c:pt idx="3733">
                  <c:v>54000</c:v>
                </c:pt>
                <c:pt idx="3734">
                  <c:v>135000</c:v>
                </c:pt>
                <c:pt idx="3735">
                  <c:v>270000</c:v>
                </c:pt>
                <c:pt idx="3736">
                  <c:v>135000</c:v>
                </c:pt>
                <c:pt idx="3737">
                  <c:v>135000</c:v>
                </c:pt>
                <c:pt idx="3738">
                  <c:v>112500</c:v>
                </c:pt>
                <c:pt idx="3739">
                  <c:v>67500</c:v>
                </c:pt>
                <c:pt idx="3740">
                  <c:v>67500</c:v>
                </c:pt>
                <c:pt idx="3741">
                  <c:v>54000</c:v>
                </c:pt>
                <c:pt idx="3742">
                  <c:v>270000</c:v>
                </c:pt>
                <c:pt idx="3743">
                  <c:v>247500</c:v>
                </c:pt>
                <c:pt idx="3744">
                  <c:v>315000</c:v>
                </c:pt>
                <c:pt idx="3745">
                  <c:v>157500</c:v>
                </c:pt>
                <c:pt idx="3746">
                  <c:v>157500</c:v>
                </c:pt>
                <c:pt idx="3747">
                  <c:v>157500</c:v>
                </c:pt>
                <c:pt idx="3748">
                  <c:v>67500</c:v>
                </c:pt>
                <c:pt idx="3749">
                  <c:v>225000</c:v>
                </c:pt>
                <c:pt idx="3750">
                  <c:v>99000</c:v>
                </c:pt>
                <c:pt idx="3751">
                  <c:v>90000</c:v>
                </c:pt>
                <c:pt idx="3752">
                  <c:v>112500</c:v>
                </c:pt>
                <c:pt idx="3753">
                  <c:v>180000</c:v>
                </c:pt>
                <c:pt idx="3754">
                  <c:v>180000</c:v>
                </c:pt>
                <c:pt idx="3755">
                  <c:v>49500</c:v>
                </c:pt>
                <c:pt idx="3756">
                  <c:v>54000</c:v>
                </c:pt>
                <c:pt idx="3757">
                  <c:v>180000</c:v>
                </c:pt>
                <c:pt idx="3758">
                  <c:v>180000</c:v>
                </c:pt>
                <c:pt idx="3759">
                  <c:v>180000</c:v>
                </c:pt>
                <c:pt idx="3760">
                  <c:v>135000</c:v>
                </c:pt>
                <c:pt idx="3761">
                  <c:v>202500</c:v>
                </c:pt>
                <c:pt idx="3762">
                  <c:v>202500</c:v>
                </c:pt>
                <c:pt idx="3763">
                  <c:v>103500</c:v>
                </c:pt>
                <c:pt idx="3764">
                  <c:v>99000</c:v>
                </c:pt>
                <c:pt idx="3765">
                  <c:v>216000</c:v>
                </c:pt>
                <c:pt idx="3766">
                  <c:v>247500</c:v>
                </c:pt>
                <c:pt idx="3767">
                  <c:v>90000</c:v>
                </c:pt>
                <c:pt idx="3768">
                  <c:v>180000</c:v>
                </c:pt>
                <c:pt idx="3769">
                  <c:v>112500</c:v>
                </c:pt>
                <c:pt idx="3770">
                  <c:v>247500</c:v>
                </c:pt>
                <c:pt idx="3771">
                  <c:v>247500</c:v>
                </c:pt>
                <c:pt idx="3772">
                  <c:v>247500</c:v>
                </c:pt>
                <c:pt idx="3773">
                  <c:v>135000</c:v>
                </c:pt>
                <c:pt idx="3774">
                  <c:v>135000</c:v>
                </c:pt>
                <c:pt idx="3775">
                  <c:v>382500</c:v>
                </c:pt>
                <c:pt idx="3776">
                  <c:v>157500</c:v>
                </c:pt>
                <c:pt idx="3777">
                  <c:v>225000</c:v>
                </c:pt>
                <c:pt idx="3778">
                  <c:v>225000</c:v>
                </c:pt>
                <c:pt idx="3779">
                  <c:v>270000</c:v>
                </c:pt>
                <c:pt idx="3780">
                  <c:v>157500</c:v>
                </c:pt>
                <c:pt idx="3781">
                  <c:v>202500</c:v>
                </c:pt>
                <c:pt idx="3782">
                  <c:v>157500</c:v>
                </c:pt>
                <c:pt idx="3783">
                  <c:v>157500</c:v>
                </c:pt>
                <c:pt idx="3784">
                  <c:v>202500</c:v>
                </c:pt>
                <c:pt idx="3785">
                  <c:v>202500</c:v>
                </c:pt>
                <c:pt idx="3786">
                  <c:v>202500</c:v>
                </c:pt>
                <c:pt idx="3787">
                  <c:v>112500</c:v>
                </c:pt>
                <c:pt idx="3788">
                  <c:v>94500</c:v>
                </c:pt>
                <c:pt idx="3789">
                  <c:v>94500</c:v>
                </c:pt>
                <c:pt idx="3790">
                  <c:v>56700</c:v>
                </c:pt>
                <c:pt idx="3791">
                  <c:v>162000</c:v>
                </c:pt>
                <c:pt idx="3792">
                  <c:v>157500</c:v>
                </c:pt>
                <c:pt idx="3793">
                  <c:v>166500</c:v>
                </c:pt>
                <c:pt idx="3794">
                  <c:v>157500</c:v>
                </c:pt>
                <c:pt idx="3795">
                  <c:v>270000</c:v>
                </c:pt>
                <c:pt idx="3796">
                  <c:v>270000</c:v>
                </c:pt>
                <c:pt idx="3797">
                  <c:v>103500</c:v>
                </c:pt>
                <c:pt idx="3798">
                  <c:v>103500</c:v>
                </c:pt>
                <c:pt idx="3799">
                  <c:v>126000</c:v>
                </c:pt>
                <c:pt idx="3800">
                  <c:v>90000</c:v>
                </c:pt>
                <c:pt idx="3801">
                  <c:v>72000</c:v>
                </c:pt>
                <c:pt idx="3802">
                  <c:v>67500</c:v>
                </c:pt>
                <c:pt idx="3803">
                  <c:v>159880.5</c:v>
                </c:pt>
                <c:pt idx="3804">
                  <c:v>112500</c:v>
                </c:pt>
                <c:pt idx="3805">
                  <c:v>270000</c:v>
                </c:pt>
                <c:pt idx="3806">
                  <c:v>261000</c:v>
                </c:pt>
                <c:pt idx="3807">
                  <c:v>225000</c:v>
                </c:pt>
                <c:pt idx="3808">
                  <c:v>175500</c:v>
                </c:pt>
                <c:pt idx="3809">
                  <c:v>157500</c:v>
                </c:pt>
                <c:pt idx="3810">
                  <c:v>202500</c:v>
                </c:pt>
                <c:pt idx="3811">
                  <c:v>225000</c:v>
                </c:pt>
                <c:pt idx="3812">
                  <c:v>157500</c:v>
                </c:pt>
                <c:pt idx="3813">
                  <c:v>157500</c:v>
                </c:pt>
                <c:pt idx="3814">
                  <c:v>157500</c:v>
                </c:pt>
                <c:pt idx="3815">
                  <c:v>112500</c:v>
                </c:pt>
                <c:pt idx="3816">
                  <c:v>135000</c:v>
                </c:pt>
                <c:pt idx="3817">
                  <c:v>274500</c:v>
                </c:pt>
                <c:pt idx="3818">
                  <c:v>112500</c:v>
                </c:pt>
                <c:pt idx="3819">
                  <c:v>112500</c:v>
                </c:pt>
                <c:pt idx="3820">
                  <c:v>112500</c:v>
                </c:pt>
                <c:pt idx="3821">
                  <c:v>290250</c:v>
                </c:pt>
                <c:pt idx="3822">
                  <c:v>180000</c:v>
                </c:pt>
                <c:pt idx="3823">
                  <c:v>216000</c:v>
                </c:pt>
                <c:pt idx="3824">
                  <c:v>225000</c:v>
                </c:pt>
                <c:pt idx="3825">
                  <c:v>225000</c:v>
                </c:pt>
                <c:pt idx="3826">
                  <c:v>67500</c:v>
                </c:pt>
                <c:pt idx="3827">
                  <c:v>225000</c:v>
                </c:pt>
                <c:pt idx="3828">
                  <c:v>135000</c:v>
                </c:pt>
                <c:pt idx="3829">
                  <c:v>157500</c:v>
                </c:pt>
                <c:pt idx="3830">
                  <c:v>157500</c:v>
                </c:pt>
                <c:pt idx="3831">
                  <c:v>180000</c:v>
                </c:pt>
                <c:pt idx="3832">
                  <c:v>180000</c:v>
                </c:pt>
                <c:pt idx="3833">
                  <c:v>180000</c:v>
                </c:pt>
                <c:pt idx="3834">
                  <c:v>90000</c:v>
                </c:pt>
                <c:pt idx="3835">
                  <c:v>225000</c:v>
                </c:pt>
                <c:pt idx="3836">
                  <c:v>135000</c:v>
                </c:pt>
                <c:pt idx="3837">
                  <c:v>229500</c:v>
                </c:pt>
                <c:pt idx="3838">
                  <c:v>135000</c:v>
                </c:pt>
                <c:pt idx="3839">
                  <c:v>72000</c:v>
                </c:pt>
                <c:pt idx="3840">
                  <c:v>252000</c:v>
                </c:pt>
                <c:pt idx="3841">
                  <c:v>94500</c:v>
                </c:pt>
                <c:pt idx="3842">
                  <c:v>94500</c:v>
                </c:pt>
                <c:pt idx="3843">
                  <c:v>247500</c:v>
                </c:pt>
                <c:pt idx="3844">
                  <c:v>180000</c:v>
                </c:pt>
                <c:pt idx="3845">
                  <c:v>135000</c:v>
                </c:pt>
                <c:pt idx="3846">
                  <c:v>135000</c:v>
                </c:pt>
                <c:pt idx="3847">
                  <c:v>112500</c:v>
                </c:pt>
                <c:pt idx="3848">
                  <c:v>157500</c:v>
                </c:pt>
                <c:pt idx="3849">
                  <c:v>166500</c:v>
                </c:pt>
                <c:pt idx="3850">
                  <c:v>225000</c:v>
                </c:pt>
                <c:pt idx="3851">
                  <c:v>112500</c:v>
                </c:pt>
                <c:pt idx="3852">
                  <c:v>135000</c:v>
                </c:pt>
                <c:pt idx="3853">
                  <c:v>112500</c:v>
                </c:pt>
                <c:pt idx="3854">
                  <c:v>45000</c:v>
                </c:pt>
                <c:pt idx="3855">
                  <c:v>225000</c:v>
                </c:pt>
                <c:pt idx="3856">
                  <c:v>675000</c:v>
                </c:pt>
                <c:pt idx="3857">
                  <c:v>112500</c:v>
                </c:pt>
                <c:pt idx="3858">
                  <c:v>112500</c:v>
                </c:pt>
                <c:pt idx="3859">
                  <c:v>157500</c:v>
                </c:pt>
                <c:pt idx="3860">
                  <c:v>171000</c:v>
                </c:pt>
                <c:pt idx="3861">
                  <c:v>450000</c:v>
                </c:pt>
                <c:pt idx="3862">
                  <c:v>157500</c:v>
                </c:pt>
                <c:pt idx="3863">
                  <c:v>94500</c:v>
                </c:pt>
                <c:pt idx="3864">
                  <c:v>202500</c:v>
                </c:pt>
                <c:pt idx="3865">
                  <c:v>67500</c:v>
                </c:pt>
                <c:pt idx="3866">
                  <c:v>99000</c:v>
                </c:pt>
                <c:pt idx="3867">
                  <c:v>166500</c:v>
                </c:pt>
                <c:pt idx="3868">
                  <c:v>112500</c:v>
                </c:pt>
                <c:pt idx="3869">
                  <c:v>90000</c:v>
                </c:pt>
                <c:pt idx="3870">
                  <c:v>292500</c:v>
                </c:pt>
                <c:pt idx="3871">
                  <c:v>202500</c:v>
                </c:pt>
                <c:pt idx="3872">
                  <c:v>166500</c:v>
                </c:pt>
                <c:pt idx="3873">
                  <c:v>166500</c:v>
                </c:pt>
                <c:pt idx="3874">
                  <c:v>315000</c:v>
                </c:pt>
                <c:pt idx="3875">
                  <c:v>315000</c:v>
                </c:pt>
                <c:pt idx="3876">
                  <c:v>135000</c:v>
                </c:pt>
                <c:pt idx="3877">
                  <c:v>135000</c:v>
                </c:pt>
                <c:pt idx="3878">
                  <c:v>112500</c:v>
                </c:pt>
                <c:pt idx="3879">
                  <c:v>112500</c:v>
                </c:pt>
                <c:pt idx="3880">
                  <c:v>216000</c:v>
                </c:pt>
                <c:pt idx="3881">
                  <c:v>90000</c:v>
                </c:pt>
                <c:pt idx="3882">
                  <c:v>135000</c:v>
                </c:pt>
                <c:pt idx="3883">
                  <c:v>202500</c:v>
                </c:pt>
                <c:pt idx="3884">
                  <c:v>225000</c:v>
                </c:pt>
                <c:pt idx="3885">
                  <c:v>202500</c:v>
                </c:pt>
                <c:pt idx="3886">
                  <c:v>202500</c:v>
                </c:pt>
                <c:pt idx="3887">
                  <c:v>405000</c:v>
                </c:pt>
                <c:pt idx="3888">
                  <c:v>144000</c:v>
                </c:pt>
                <c:pt idx="3889">
                  <c:v>72000</c:v>
                </c:pt>
                <c:pt idx="3890">
                  <c:v>121500</c:v>
                </c:pt>
                <c:pt idx="3891">
                  <c:v>166500</c:v>
                </c:pt>
                <c:pt idx="3892">
                  <c:v>225000</c:v>
                </c:pt>
                <c:pt idx="3893">
                  <c:v>180000</c:v>
                </c:pt>
                <c:pt idx="3894">
                  <c:v>225000</c:v>
                </c:pt>
                <c:pt idx="3895">
                  <c:v>261000</c:v>
                </c:pt>
                <c:pt idx="3896">
                  <c:v>180000</c:v>
                </c:pt>
                <c:pt idx="3897">
                  <c:v>360000</c:v>
                </c:pt>
                <c:pt idx="3898">
                  <c:v>63000</c:v>
                </c:pt>
                <c:pt idx="3899">
                  <c:v>225000</c:v>
                </c:pt>
                <c:pt idx="3900">
                  <c:v>225000</c:v>
                </c:pt>
                <c:pt idx="3901">
                  <c:v>202500</c:v>
                </c:pt>
                <c:pt idx="3902">
                  <c:v>202500</c:v>
                </c:pt>
                <c:pt idx="3903">
                  <c:v>202500</c:v>
                </c:pt>
                <c:pt idx="3904">
                  <c:v>225000</c:v>
                </c:pt>
                <c:pt idx="3905">
                  <c:v>135000</c:v>
                </c:pt>
                <c:pt idx="3906">
                  <c:v>202500</c:v>
                </c:pt>
                <c:pt idx="3907">
                  <c:v>180000</c:v>
                </c:pt>
                <c:pt idx="3908">
                  <c:v>157500</c:v>
                </c:pt>
                <c:pt idx="3909">
                  <c:v>180000</c:v>
                </c:pt>
                <c:pt idx="3910">
                  <c:v>85500</c:v>
                </c:pt>
                <c:pt idx="3911">
                  <c:v>360000</c:v>
                </c:pt>
                <c:pt idx="3912">
                  <c:v>360000</c:v>
                </c:pt>
                <c:pt idx="3913">
                  <c:v>360000</c:v>
                </c:pt>
                <c:pt idx="3914">
                  <c:v>360000</c:v>
                </c:pt>
                <c:pt idx="3915">
                  <c:v>67500</c:v>
                </c:pt>
                <c:pt idx="3916">
                  <c:v>85500</c:v>
                </c:pt>
                <c:pt idx="3917">
                  <c:v>76500</c:v>
                </c:pt>
                <c:pt idx="3918">
                  <c:v>135000</c:v>
                </c:pt>
                <c:pt idx="3919">
                  <c:v>180000</c:v>
                </c:pt>
                <c:pt idx="3920">
                  <c:v>180000</c:v>
                </c:pt>
                <c:pt idx="3921">
                  <c:v>112500</c:v>
                </c:pt>
                <c:pt idx="3922">
                  <c:v>72000</c:v>
                </c:pt>
                <c:pt idx="3923">
                  <c:v>135000</c:v>
                </c:pt>
                <c:pt idx="3924">
                  <c:v>135000</c:v>
                </c:pt>
                <c:pt idx="3925">
                  <c:v>292500</c:v>
                </c:pt>
                <c:pt idx="3926">
                  <c:v>216000</c:v>
                </c:pt>
                <c:pt idx="3927">
                  <c:v>135000</c:v>
                </c:pt>
                <c:pt idx="3928">
                  <c:v>180000</c:v>
                </c:pt>
                <c:pt idx="3929">
                  <c:v>135000</c:v>
                </c:pt>
                <c:pt idx="3930">
                  <c:v>90000</c:v>
                </c:pt>
                <c:pt idx="3931">
                  <c:v>121500</c:v>
                </c:pt>
                <c:pt idx="3932">
                  <c:v>405000</c:v>
                </c:pt>
                <c:pt idx="3933">
                  <c:v>157500</c:v>
                </c:pt>
                <c:pt idx="3934">
                  <c:v>72000</c:v>
                </c:pt>
                <c:pt idx="3935">
                  <c:v>67500</c:v>
                </c:pt>
                <c:pt idx="3936">
                  <c:v>202500</c:v>
                </c:pt>
                <c:pt idx="3937">
                  <c:v>148500</c:v>
                </c:pt>
                <c:pt idx="3938">
                  <c:v>157500</c:v>
                </c:pt>
                <c:pt idx="3939">
                  <c:v>126000</c:v>
                </c:pt>
                <c:pt idx="3940">
                  <c:v>135000</c:v>
                </c:pt>
                <c:pt idx="3941">
                  <c:v>108000</c:v>
                </c:pt>
                <c:pt idx="3942">
                  <c:v>270000</c:v>
                </c:pt>
                <c:pt idx="3943">
                  <c:v>405000</c:v>
                </c:pt>
                <c:pt idx="3944">
                  <c:v>135000</c:v>
                </c:pt>
                <c:pt idx="3945">
                  <c:v>360000</c:v>
                </c:pt>
                <c:pt idx="3946">
                  <c:v>162000</c:v>
                </c:pt>
                <c:pt idx="3947">
                  <c:v>180000</c:v>
                </c:pt>
                <c:pt idx="3948">
                  <c:v>198000</c:v>
                </c:pt>
                <c:pt idx="3949">
                  <c:v>157500</c:v>
                </c:pt>
                <c:pt idx="3950">
                  <c:v>270000</c:v>
                </c:pt>
                <c:pt idx="3951">
                  <c:v>450000</c:v>
                </c:pt>
                <c:pt idx="3952">
                  <c:v>157500</c:v>
                </c:pt>
                <c:pt idx="3953">
                  <c:v>112500</c:v>
                </c:pt>
                <c:pt idx="3954">
                  <c:v>54000</c:v>
                </c:pt>
                <c:pt idx="3955">
                  <c:v>180000</c:v>
                </c:pt>
                <c:pt idx="3956">
                  <c:v>135000</c:v>
                </c:pt>
                <c:pt idx="3957">
                  <c:v>180000</c:v>
                </c:pt>
                <c:pt idx="3958">
                  <c:v>112500</c:v>
                </c:pt>
                <c:pt idx="3959">
                  <c:v>180000</c:v>
                </c:pt>
                <c:pt idx="3960">
                  <c:v>108000</c:v>
                </c:pt>
                <c:pt idx="3961">
                  <c:v>270000</c:v>
                </c:pt>
                <c:pt idx="3962">
                  <c:v>225000</c:v>
                </c:pt>
                <c:pt idx="3963">
                  <c:v>211500</c:v>
                </c:pt>
                <c:pt idx="3964">
                  <c:v>67500</c:v>
                </c:pt>
                <c:pt idx="3965">
                  <c:v>121500</c:v>
                </c:pt>
                <c:pt idx="3966">
                  <c:v>180000</c:v>
                </c:pt>
                <c:pt idx="3967">
                  <c:v>180000</c:v>
                </c:pt>
                <c:pt idx="3968">
                  <c:v>225000</c:v>
                </c:pt>
                <c:pt idx="3969">
                  <c:v>225000</c:v>
                </c:pt>
                <c:pt idx="3970">
                  <c:v>112500</c:v>
                </c:pt>
                <c:pt idx="3971">
                  <c:v>135000</c:v>
                </c:pt>
                <c:pt idx="3972">
                  <c:v>112500</c:v>
                </c:pt>
                <c:pt idx="3973">
                  <c:v>90000</c:v>
                </c:pt>
                <c:pt idx="3974">
                  <c:v>173250</c:v>
                </c:pt>
                <c:pt idx="3975">
                  <c:v>270000</c:v>
                </c:pt>
                <c:pt idx="3976">
                  <c:v>45000</c:v>
                </c:pt>
                <c:pt idx="3977">
                  <c:v>157500</c:v>
                </c:pt>
                <c:pt idx="3978">
                  <c:v>90000</c:v>
                </c:pt>
                <c:pt idx="3979">
                  <c:v>225000</c:v>
                </c:pt>
                <c:pt idx="3980">
                  <c:v>112500</c:v>
                </c:pt>
                <c:pt idx="3981">
                  <c:v>360000</c:v>
                </c:pt>
                <c:pt idx="3982">
                  <c:v>67500</c:v>
                </c:pt>
                <c:pt idx="3983">
                  <c:v>157500</c:v>
                </c:pt>
                <c:pt idx="3984">
                  <c:v>157500</c:v>
                </c:pt>
                <c:pt idx="3985">
                  <c:v>157500</c:v>
                </c:pt>
                <c:pt idx="3986">
                  <c:v>202500</c:v>
                </c:pt>
                <c:pt idx="3987">
                  <c:v>49500</c:v>
                </c:pt>
                <c:pt idx="3988">
                  <c:v>49500</c:v>
                </c:pt>
                <c:pt idx="3989">
                  <c:v>202500</c:v>
                </c:pt>
                <c:pt idx="3990">
                  <c:v>112500</c:v>
                </c:pt>
                <c:pt idx="3991">
                  <c:v>49500</c:v>
                </c:pt>
                <c:pt idx="3992">
                  <c:v>90000</c:v>
                </c:pt>
                <c:pt idx="3993">
                  <c:v>135000</c:v>
                </c:pt>
                <c:pt idx="3994">
                  <c:v>81000</c:v>
                </c:pt>
                <c:pt idx="3995">
                  <c:v>81000</c:v>
                </c:pt>
                <c:pt idx="3996">
                  <c:v>135000</c:v>
                </c:pt>
                <c:pt idx="3997">
                  <c:v>112500</c:v>
                </c:pt>
                <c:pt idx="3998">
                  <c:v>135000</c:v>
                </c:pt>
                <c:pt idx="3999">
                  <c:v>171000</c:v>
                </c:pt>
                <c:pt idx="4000">
                  <c:v>135000</c:v>
                </c:pt>
                <c:pt idx="4001">
                  <c:v>720000</c:v>
                </c:pt>
                <c:pt idx="4002">
                  <c:v>112500</c:v>
                </c:pt>
                <c:pt idx="4003">
                  <c:v>315000</c:v>
                </c:pt>
                <c:pt idx="4004">
                  <c:v>76500</c:v>
                </c:pt>
                <c:pt idx="4005">
                  <c:v>135000</c:v>
                </c:pt>
                <c:pt idx="4006">
                  <c:v>112500</c:v>
                </c:pt>
                <c:pt idx="4007">
                  <c:v>112500</c:v>
                </c:pt>
                <c:pt idx="4008">
                  <c:v>135000</c:v>
                </c:pt>
                <c:pt idx="4009">
                  <c:v>90000</c:v>
                </c:pt>
                <c:pt idx="4010">
                  <c:v>202500</c:v>
                </c:pt>
                <c:pt idx="4011">
                  <c:v>225000</c:v>
                </c:pt>
                <c:pt idx="4012">
                  <c:v>135000</c:v>
                </c:pt>
                <c:pt idx="4013">
                  <c:v>135000</c:v>
                </c:pt>
                <c:pt idx="4014">
                  <c:v>225000</c:v>
                </c:pt>
                <c:pt idx="4015">
                  <c:v>112500</c:v>
                </c:pt>
                <c:pt idx="4016">
                  <c:v>67500</c:v>
                </c:pt>
                <c:pt idx="4017">
                  <c:v>126000</c:v>
                </c:pt>
                <c:pt idx="4018">
                  <c:v>135000</c:v>
                </c:pt>
                <c:pt idx="4019">
                  <c:v>157500</c:v>
                </c:pt>
                <c:pt idx="4020">
                  <c:v>135000</c:v>
                </c:pt>
                <c:pt idx="4021">
                  <c:v>67500</c:v>
                </c:pt>
                <c:pt idx="4022">
                  <c:v>123750</c:v>
                </c:pt>
                <c:pt idx="4023">
                  <c:v>67500</c:v>
                </c:pt>
                <c:pt idx="4024">
                  <c:v>225000</c:v>
                </c:pt>
                <c:pt idx="4025">
                  <c:v>67500</c:v>
                </c:pt>
                <c:pt idx="4026">
                  <c:v>135000</c:v>
                </c:pt>
                <c:pt idx="4027">
                  <c:v>45000</c:v>
                </c:pt>
                <c:pt idx="4028">
                  <c:v>180000</c:v>
                </c:pt>
                <c:pt idx="4029">
                  <c:v>225000</c:v>
                </c:pt>
                <c:pt idx="4030">
                  <c:v>76500</c:v>
                </c:pt>
                <c:pt idx="4031">
                  <c:v>238500</c:v>
                </c:pt>
                <c:pt idx="4032">
                  <c:v>270000</c:v>
                </c:pt>
                <c:pt idx="4033">
                  <c:v>293850</c:v>
                </c:pt>
                <c:pt idx="4034">
                  <c:v>405000</c:v>
                </c:pt>
                <c:pt idx="4035">
                  <c:v>405000</c:v>
                </c:pt>
                <c:pt idx="4036">
                  <c:v>112500</c:v>
                </c:pt>
                <c:pt idx="4037">
                  <c:v>157500</c:v>
                </c:pt>
                <c:pt idx="4038">
                  <c:v>63000</c:v>
                </c:pt>
                <c:pt idx="4039">
                  <c:v>112500</c:v>
                </c:pt>
                <c:pt idx="4040">
                  <c:v>189000</c:v>
                </c:pt>
                <c:pt idx="4041">
                  <c:v>135000</c:v>
                </c:pt>
                <c:pt idx="4042">
                  <c:v>112500</c:v>
                </c:pt>
                <c:pt idx="4043">
                  <c:v>135000</c:v>
                </c:pt>
                <c:pt idx="4044">
                  <c:v>112500</c:v>
                </c:pt>
                <c:pt idx="4045">
                  <c:v>112500</c:v>
                </c:pt>
                <c:pt idx="4046">
                  <c:v>166500</c:v>
                </c:pt>
                <c:pt idx="4047">
                  <c:v>166500</c:v>
                </c:pt>
                <c:pt idx="4048">
                  <c:v>103500</c:v>
                </c:pt>
                <c:pt idx="4049">
                  <c:v>171000</c:v>
                </c:pt>
                <c:pt idx="4050">
                  <c:v>382500</c:v>
                </c:pt>
                <c:pt idx="4051">
                  <c:v>157500</c:v>
                </c:pt>
                <c:pt idx="4052">
                  <c:v>112500</c:v>
                </c:pt>
                <c:pt idx="4053">
                  <c:v>171000</c:v>
                </c:pt>
                <c:pt idx="4054">
                  <c:v>171000</c:v>
                </c:pt>
                <c:pt idx="4055">
                  <c:v>90000</c:v>
                </c:pt>
                <c:pt idx="4056">
                  <c:v>243000</c:v>
                </c:pt>
                <c:pt idx="4057">
                  <c:v>180000</c:v>
                </c:pt>
                <c:pt idx="4058">
                  <c:v>180000</c:v>
                </c:pt>
                <c:pt idx="4059">
                  <c:v>112500</c:v>
                </c:pt>
                <c:pt idx="4060">
                  <c:v>243000</c:v>
                </c:pt>
                <c:pt idx="4061">
                  <c:v>157500</c:v>
                </c:pt>
                <c:pt idx="4062">
                  <c:v>171000</c:v>
                </c:pt>
                <c:pt idx="4063">
                  <c:v>270000</c:v>
                </c:pt>
                <c:pt idx="4064">
                  <c:v>112500</c:v>
                </c:pt>
                <c:pt idx="4065">
                  <c:v>180000</c:v>
                </c:pt>
                <c:pt idx="4066">
                  <c:v>202500</c:v>
                </c:pt>
                <c:pt idx="4067">
                  <c:v>103500</c:v>
                </c:pt>
                <c:pt idx="4068">
                  <c:v>157500</c:v>
                </c:pt>
                <c:pt idx="4069">
                  <c:v>157500</c:v>
                </c:pt>
                <c:pt idx="4070">
                  <c:v>157500</c:v>
                </c:pt>
                <c:pt idx="4071">
                  <c:v>202500</c:v>
                </c:pt>
                <c:pt idx="4072">
                  <c:v>180000</c:v>
                </c:pt>
                <c:pt idx="4073">
                  <c:v>202500</c:v>
                </c:pt>
                <c:pt idx="4074">
                  <c:v>94500</c:v>
                </c:pt>
                <c:pt idx="4075">
                  <c:v>112500</c:v>
                </c:pt>
                <c:pt idx="4076">
                  <c:v>144000</c:v>
                </c:pt>
                <c:pt idx="4077">
                  <c:v>180000</c:v>
                </c:pt>
                <c:pt idx="4078">
                  <c:v>135000</c:v>
                </c:pt>
                <c:pt idx="4079">
                  <c:v>225000</c:v>
                </c:pt>
                <c:pt idx="4080">
                  <c:v>45000</c:v>
                </c:pt>
                <c:pt idx="4081">
                  <c:v>157500</c:v>
                </c:pt>
                <c:pt idx="4082">
                  <c:v>319500</c:v>
                </c:pt>
                <c:pt idx="4083">
                  <c:v>90000</c:v>
                </c:pt>
                <c:pt idx="4084">
                  <c:v>112500</c:v>
                </c:pt>
                <c:pt idx="4085">
                  <c:v>225000</c:v>
                </c:pt>
                <c:pt idx="4086">
                  <c:v>270000</c:v>
                </c:pt>
                <c:pt idx="4087">
                  <c:v>135000</c:v>
                </c:pt>
                <c:pt idx="4088">
                  <c:v>315000</c:v>
                </c:pt>
                <c:pt idx="4089">
                  <c:v>135000</c:v>
                </c:pt>
                <c:pt idx="4090">
                  <c:v>90000</c:v>
                </c:pt>
                <c:pt idx="4091">
                  <c:v>99000</c:v>
                </c:pt>
                <c:pt idx="4092">
                  <c:v>270000</c:v>
                </c:pt>
                <c:pt idx="4093">
                  <c:v>405000</c:v>
                </c:pt>
                <c:pt idx="4094">
                  <c:v>202500</c:v>
                </c:pt>
                <c:pt idx="4095">
                  <c:v>103500</c:v>
                </c:pt>
                <c:pt idx="4096">
                  <c:v>180000</c:v>
                </c:pt>
                <c:pt idx="4097">
                  <c:v>270000</c:v>
                </c:pt>
                <c:pt idx="4098">
                  <c:v>189000</c:v>
                </c:pt>
                <c:pt idx="4099">
                  <c:v>193500</c:v>
                </c:pt>
                <c:pt idx="4100">
                  <c:v>157500</c:v>
                </c:pt>
                <c:pt idx="4101">
                  <c:v>99000</c:v>
                </c:pt>
                <c:pt idx="4102">
                  <c:v>238500</c:v>
                </c:pt>
                <c:pt idx="4103">
                  <c:v>162000</c:v>
                </c:pt>
                <c:pt idx="4104">
                  <c:v>99000</c:v>
                </c:pt>
                <c:pt idx="4105">
                  <c:v>99000</c:v>
                </c:pt>
                <c:pt idx="4106">
                  <c:v>67500</c:v>
                </c:pt>
                <c:pt idx="4107">
                  <c:v>225000</c:v>
                </c:pt>
                <c:pt idx="4108">
                  <c:v>225000</c:v>
                </c:pt>
                <c:pt idx="4109">
                  <c:v>202500</c:v>
                </c:pt>
                <c:pt idx="4110">
                  <c:v>45000</c:v>
                </c:pt>
                <c:pt idx="4111">
                  <c:v>112500</c:v>
                </c:pt>
                <c:pt idx="4112">
                  <c:v>157500</c:v>
                </c:pt>
                <c:pt idx="4113">
                  <c:v>135000</c:v>
                </c:pt>
                <c:pt idx="4114">
                  <c:v>67500</c:v>
                </c:pt>
                <c:pt idx="4115">
                  <c:v>67500</c:v>
                </c:pt>
                <c:pt idx="4116">
                  <c:v>135000</c:v>
                </c:pt>
                <c:pt idx="4117">
                  <c:v>225000</c:v>
                </c:pt>
                <c:pt idx="4118">
                  <c:v>180000</c:v>
                </c:pt>
                <c:pt idx="4119">
                  <c:v>236880</c:v>
                </c:pt>
                <c:pt idx="4120">
                  <c:v>236880</c:v>
                </c:pt>
                <c:pt idx="4121">
                  <c:v>236880</c:v>
                </c:pt>
                <c:pt idx="4122">
                  <c:v>157500</c:v>
                </c:pt>
                <c:pt idx="4123">
                  <c:v>180000</c:v>
                </c:pt>
                <c:pt idx="4124">
                  <c:v>261000</c:v>
                </c:pt>
                <c:pt idx="4125">
                  <c:v>261000</c:v>
                </c:pt>
                <c:pt idx="4126">
                  <c:v>81000</c:v>
                </c:pt>
                <c:pt idx="4127">
                  <c:v>81000</c:v>
                </c:pt>
                <c:pt idx="4128">
                  <c:v>126000</c:v>
                </c:pt>
                <c:pt idx="4129">
                  <c:v>157500</c:v>
                </c:pt>
                <c:pt idx="4130">
                  <c:v>135000</c:v>
                </c:pt>
                <c:pt idx="4131">
                  <c:v>157500</c:v>
                </c:pt>
                <c:pt idx="4132">
                  <c:v>180000</c:v>
                </c:pt>
                <c:pt idx="4133">
                  <c:v>180000</c:v>
                </c:pt>
                <c:pt idx="4134">
                  <c:v>247500</c:v>
                </c:pt>
                <c:pt idx="4135">
                  <c:v>157500</c:v>
                </c:pt>
                <c:pt idx="4136">
                  <c:v>157500</c:v>
                </c:pt>
                <c:pt idx="4137">
                  <c:v>202500</c:v>
                </c:pt>
                <c:pt idx="4138">
                  <c:v>157500</c:v>
                </c:pt>
                <c:pt idx="4139">
                  <c:v>135000</c:v>
                </c:pt>
                <c:pt idx="4140">
                  <c:v>189000</c:v>
                </c:pt>
                <c:pt idx="4141">
                  <c:v>225000</c:v>
                </c:pt>
                <c:pt idx="4142">
                  <c:v>225000</c:v>
                </c:pt>
                <c:pt idx="4143">
                  <c:v>225000</c:v>
                </c:pt>
                <c:pt idx="4144">
                  <c:v>180000</c:v>
                </c:pt>
                <c:pt idx="4145">
                  <c:v>315000</c:v>
                </c:pt>
                <c:pt idx="4146">
                  <c:v>99000</c:v>
                </c:pt>
                <c:pt idx="4147">
                  <c:v>292500</c:v>
                </c:pt>
                <c:pt idx="4148">
                  <c:v>202500</c:v>
                </c:pt>
                <c:pt idx="4149">
                  <c:v>360000</c:v>
                </c:pt>
                <c:pt idx="4150">
                  <c:v>121500</c:v>
                </c:pt>
                <c:pt idx="4151">
                  <c:v>202500</c:v>
                </c:pt>
                <c:pt idx="4152">
                  <c:v>202500</c:v>
                </c:pt>
                <c:pt idx="4153">
                  <c:v>135000</c:v>
                </c:pt>
                <c:pt idx="4154">
                  <c:v>171000</c:v>
                </c:pt>
                <c:pt idx="4155">
                  <c:v>225000</c:v>
                </c:pt>
                <c:pt idx="4156">
                  <c:v>157500</c:v>
                </c:pt>
                <c:pt idx="4157">
                  <c:v>495000</c:v>
                </c:pt>
                <c:pt idx="4158">
                  <c:v>126000</c:v>
                </c:pt>
                <c:pt idx="4159">
                  <c:v>126000</c:v>
                </c:pt>
                <c:pt idx="4160">
                  <c:v>126000</c:v>
                </c:pt>
                <c:pt idx="4161">
                  <c:v>180000</c:v>
                </c:pt>
                <c:pt idx="4162">
                  <c:v>112500</c:v>
                </c:pt>
                <c:pt idx="4163">
                  <c:v>76500</c:v>
                </c:pt>
                <c:pt idx="4164">
                  <c:v>90000</c:v>
                </c:pt>
                <c:pt idx="4165">
                  <c:v>225000</c:v>
                </c:pt>
                <c:pt idx="4166">
                  <c:v>225000</c:v>
                </c:pt>
                <c:pt idx="4167">
                  <c:v>90000</c:v>
                </c:pt>
                <c:pt idx="4168">
                  <c:v>270000</c:v>
                </c:pt>
                <c:pt idx="4169">
                  <c:v>315000</c:v>
                </c:pt>
                <c:pt idx="4170">
                  <c:v>135000</c:v>
                </c:pt>
                <c:pt idx="4171">
                  <c:v>157500</c:v>
                </c:pt>
                <c:pt idx="4172">
                  <c:v>157500</c:v>
                </c:pt>
                <c:pt idx="4173">
                  <c:v>180000</c:v>
                </c:pt>
                <c:pt idx="4174">
                  <c:v>225000</c:v>
                </c:pt>
                <c:pt idx="4175">
                  <c:v>162000</c:v>
                </c:pt>
                <c:pt idx="4176">
                  <c:v>135000</c:v>
                </c:pt>
                <c:pt idx="4177">
                  <c:v>135000</c:v>
                </c:pt>
                <c:pt idx="4178">
                  <c:v>202500</c:v>
                </c:pt>
                <c:pt idx="4179">
                  <c:v>112500</c:v>
                </c:pt>
                <c:pt idx="4180">
                  <c:v>162000</c:v>
                </c:pt>
                <c:pt idx="4181">
                  <c:v>247500</c:v>
                </c:pt>
                <c:pt idx="4182">
                  <c:v>90000</c:v>
                </c:pt>
                <c:pt idx="4183">
                  <c:v>342000</c:v>
                </c:pt>
                <c:pt idx="4184">
                  <c:v>135000</c:v>
                </c:pt>
                <c:pt idx="4185">
                  <c:v>180000</c:v>
                </c:pt>
                <c:pt idx="4186">
                  <c:v>135000</c:v>
                </c:pt>
                <c:pt idx="4187">
                  <c:v>202500</c:v>
                </c:pt>
                <c:pt idx="4188">
                  <c:v>126000</c:v>
                </c:pt>
                <c:pt idx="4189">
                  <c:v>81000</c:v>
                </c:pt>
                <c:pt idx="4190">
                  <c:v>315000</c:v>
                </c:pt>
                <c:pt idx="4191">
                  <c:v>135000</c:v>
                </c:pt>
                <c:pt idx="4192">
                  <c:v>180000</c:v>
                </c:pt>
                <c:pt idx="4193">
                  <c:v>225000</c:v>
                </c:pt>
                <c:pt idx="4194">
                  <c:v>90000</c:v>
                </c:pt>
                <c:pt idx="4195">
                  <c:v>180000</c:v>
                </c:pt>
                <c:pt idx="4196">
                  <c:v>112500</c:v>
                </c:pt>
                <c:pt idx="4197">
                  <c:v>162000</c:v>
                </c:pt>
                <c:pt idx="4198">
                  <c:v>112500</c:v>
                </c:pt>
                <c:pt idx="4199">
                  <c:v>157500</c:v>
                </c:pt>
                <c:pt idx="4200">
                  <c:v>157500</c:v>
                </c:pt>
                <c:pt idx="4201">
                  <c:v>202500</c:v>
                </c:pt>
                <c:pt idx="4202">
                  <c:v>180000</c:v>
                </c:pt>
                <c:pt idx="4203">
                  <c:v>150750</c:v>
                </c:pt>
                <c:pt idx="4204">
                  <c:v>150750</c:v>
                </c:pt>
                <c:pt idx="4205">
                  <c:v>225000</c:v>
                </c:pt>
                <c:pt idx="4206">
                  <c:v>72000</c:v>
                </c:pt>
                <c:pt idx="4207">
                  <c:v>135000</c:v>
                </c:pt>
                <c:pt idx="4208">
                  <c:v>67500</c:v>
                </c:pt>
                <c:pt idx="4209">
                  <c:v>112500</c:v>
                </c:pt>
                <c:pt idx="4210">
                  <c:v>315000</c:v>
                </c:pt>
                <c:pt idx="4211">
                  <c:v>90000</c:v>
                </c:pt>
                <c:pt idx="4212">
                  <c:v>202500</c:v>
                </c:pt>
                <c:pt idx="4213">
                  <c:v>103500</c:v>
                </c:pt>
                <c:pt idx="4214">
                  <c:v>225000</c:v>
                </c:pt>
                <c:pt idx="4215">
                  <c:v>180000</c:v>
                </c:pt>
                <c:pt idx="4216">
                  <c:v>135000</c:v>
                </c:pt>
                <c:pt idx="4217">
                  <c:v>270000</c:v>
                </c:pt>
                <c:pt idx="4218">
                  <c:v>135000</c:v>
                </c:pt>
                <c:pt idx="4219">
                  <c:v>112500</c:v>
                </c:pt>
                <c:pt idx="4220">
                  <c:v>112500</c:v>
                </c:pt>
                <c:pt idx="4221">
                  <c:v>157500</c:v>
                </c:pt>
                <c:pt idx="4222">
                  <c:v>67500</c:v>
                </c:pt>
                <c:pt idx="4223">
                  <c:v>45000</c:v>
                </c:pt>
                <c:pt idx="4224">
                  <c:v>225000</c:v>
                </c:pt>
                <c:pt idx="4225">
                  <c:v>225000</c:v>
                </c:pt>
                <c:pt idx="4226">
                  <c:v>135000</c:v>
                </c:pt>
                <c:pt idx="4227">
                  <c:v>135000</c:v>
                </c:pt>
                <c:pt idx="4228">
                  <c:v>135000</c:v>
                </c:pt>
                <c:pt idx="4229">
                  <c:v>175500</c:v>
                </c:pt>
                <c:pt idx="4230">
                  <c:v>135000</c:v>
                </c:pt>
                <c:pt idx="4231">
                  <c:v>405000</c:v>
                </c:pt>
                <c:pt idx="4232">
                  <c:v>157500</c:v>
                </c:pt>
                <c:pt idx="4233">
                  <c:v>112500</c:v>
                </c:pt>
                <c:pt idx="4234">
                  <c:v>292500</c:v>
                </c:pt>
                <c:pt idx="4235">
                  <c:v>202500</c:v>
                </c:pt>
                <c:pt idx="4236">
                  <c:v>63000</c:v>
                </c:pt>
                <c:pt idx="4237">
                  <c:v>63000</c:v>
                </c:pt>
                <c:pt idx="4238">
                  <c:v>63000</c:v>
                </c:pt>
                <c:pt idx="4239">
                  <c:v>63000</c:v>
                </c:pt>
                <c:pt idx="4240">
                  <c:v>180000</c:v>
                </c:pt>
                <c:pt idx="4241">
                  <c:v>67500</c:v>
                </c:pt>
                <c:pt idx="4242">
                  <c:v>67500</c:v>
                </c:pt>
                <c:pt idx="4243">
                  <c:v>67500</c:v>
                </c:pt>
                <c:pt idx="4244">
                  <c:v>135000</c:v>
                </c:pt>
                <c:pt idx="4245">
                  <c:v>202500</c:v>
                </c:pt>
                <c:pt idx="4246">
                  <c:v>29250</c:v>
                </c:pt>
                <c:pt idx="4247">
                  <c:v>157500</c:v>
                </c:pt>
                <c:pt idx="4248">
                  <c:v>72000</c:v>
                </c:pt>
                <c:pt idx="4249">
                  <c:v>112500</c:v>
                </c:pt>
                <c:pt idx="4250">
                  <c:v>135000</c:v>
                </c:pt>
                <c:pt idx="4251">
                  <c:v>90000</c:v>
                </c:pt>
                <c:pt idx="4252">
                  <c:v>315000</c:v>
                </c:pt>
                <c:pt idx="4253">
                  <c:v>202500</c:v>
                </c:pt>
                <c:pt idx="4254">
                  <c:v>360000</c:v>
                </c:pt>
                <c:pt idx="4255">
                  <c:v>45000</c:v>
                </c:pt>
                <c:pt idx="4256">
                  <c:v>157500</c:v>
                </c:pt>
                <c:pt idx="4257">
                  <c:v>157500</c:v>
                </c:pt>
                <c:pt idx="4258">
                  <c:v>175500</c:v>
                </c:pt>
                <c:pt idx="4259">
                  <c:v>157500</c:v>
                </c:pt>
                <c:pt idx="4260">
                  <c:v>135000</c:v>
                </c:pt>
                <c:pt idx="4261">
                  <c:v>99000</c:v>
                </c:pt>
                <c:pt idx="4262">
                  <c:v>270000</c:v>
                </c:pt>
                <c:pt idx="4263">
                  <c:v>180000</c:v>
                </c:pt>
                <c:pt idx="4264">
                  <c:v>225000</c:v>
                </c:pt>
                <c:pt idx="4265">
                  <c:v>157500</c:v>
                </c:pt>
                <c:pt idx="4266">
                  <c:v>99000</c:v>
                </c:pt>
                <c:pt idx="4267">
                  <c:v>90000</c:v>
                </c:pt>
                <c:pt idx="4268">
                  <c:v>144000</c:v>
                </c:pt>
                <c:pt idx="4269">
                  <c:v>180000</c:v>
                </c:pt>
                <c:pt idx="4270">
                  <c:v>166500</c:v>
                </c:pt>
                <c:pt idx="4271">
                  <c:v>112500</c:v>
                </c:pt>
                <c:pt idx="4272">
                  <c:v>225000</c:v>
                </c:pt>
                <c:pt idx="4273">
                  <c:v>112500</c:v>
                </c:pt>
                <c:pt idx="4274">
                  <c:v>157500</c:v>
                </c:pt>
                <c:pt idx="4275">
                  <c:v>72000</c:v>
                </c:pt>
                <c:pt idx="4276">
                  <c:v>202500</c:v>
                </c:pt>
                <c:pt idx="4277">
                  <c:v>450000</c:v>
                </c:pt>
                <c:pt idx="4278">
                  <c:v>108000</c:v>
                </c:pt>
                <c:pt idx="4279">
                  <c:v>180000</c:v>
                </c:pt>
                <c:pt idx="4280">
                  <c:v>67500</c:v>
                </c:pt>
                <c:pt idx="4281">
                  <c:v>360000</c:v>
                </c:pt>
                <c:pt idx="4282">
                  <c:v>157500</c:v>
                </c:pt>
                <c:pt idx="4283">
                  <c:v>135000</c:v>
                </c:pt>
                <c:pt idx="4284">
                  <c:v>180000</c:v>
                </c:pt>
                <c:pt idx="4285">
                  <c:v>450000</c:v>
                </c:pt>
                <c:pt idx="4286">
                  <c:v>121500</c:v>
                </c:pt>
                <c:pt idx="4287">
                  <c:v>292500</c:v>
                </c:pt>
                <c:pt idx="4288">
                  <c:v>112500</c:v>
                </c:pt>
                <c:pt idx="4289">
                  <c:v>90000</c:v>
                </c:pt>
                <c:pt idx="4290">
                  <c:v>90000</c:v>
                </c:pt>
                <c:pt idx="4291">
                  <c:v>67500</c:v>
                </c:pt>
                <c:pt idx="4292">
                  <c:v>67500</c:v>
                </c:pt>
                <c:pt idx="4293">
                  <c:v>202500</c:v>
                </c:pt>
                <c:pt idx="4294">
                  <c:v>135000</c:v>
                </c:pt>
                <c:pt idx="4295">
                  <c:v>45000</c:v>
                </c:pt>
                <c:pt idx="4296">
                  <c:v>45000</c:v>
                </c:pt>
                <c:pt idx="4297">
                  <c:v>157500</c:v>
                </c:pt>
                <c:pt idx="4298">
                  <c:v>157500</c:v>
                </c:pt>
                <c:pt idx="4299">
                  <c:v>67500</c:v>
                </c:pt>
                <c:pt idx="4300">
                  <c:v>135000</c:v>
                </c:pt>
                <c:pt idx="4301">
                  <c:v>76500</c:v>
                </c:pt>
                <c:pt idx="4302">
                  <c:v>99000</c:v>
                </c:pt>
                <c:pt idx="4303">
                  <c:v>112500</c:v>
                </c:pt>
                <c:pt idx="4304">
                  <c:v>270000</c:v>
                </c:pt>
                <c:pt idx="4305">
                  <c:v>270000</c:v>
                </c:pt>
                <c:pt idx="4306">
                  <c:v>135000</c:v>
                </c:pt>
                <c:pt idx="4307">
                  <c:v>166500</c:v>
                </c:pt>
                <c:pt idx="4308">
                  <c:v>135000</c:v>
                </c:pt>
                <c:pt idx="4309">
                  <c:v>58500</c:v>
                </c:pt>
                <c:pt idx="4310">
                  <c:v>58500</c:v>
                </c:pt>
                <c:pt idx="4311">
                  <c:v>58500</c:v>
                </c:pt>
                <c:pt idx="4312">
                  <c:v>135000</c:v>
                </c:pt>
                <c:pt idx="4313">
                  <c:v>202500</c:v>
                </c:pt>
                <c:pt idx="4314">
                  <c:v>90000</c:v>
                </c:pt>
                <c:pt idx="4315">
                  <c:v>135000</c:v>
                </c:pt>
                <c:pt idx="4316">
                  <c:v>56250</c:v>
                </c:pt>
                <c:pt idx="4317">
                  <c:v>112500</c:v>
                </c:pt>
                <c:pt idx="4318">
                  <c:v>180000</c:v>
                </c:pt>
                <c:pt idx="4319">
                  <c:v>135000</c:v>
                </c:pt>
                <c:pt idx="4320">
                  <c:v>67500</c:v>
                </c:pt>
                <c:pt idx="4321">
                  <c:v>67500</c:v>
                </c:pt>
                <c:pt idx="4322">
                  <c:v>135000</c:v>
                </c:pt>
                <c:pt idx="4323">
                  <c:v>112500</c:v>
                </c:pt>
                <c:pt idx="4324">
                  <c:v>112500</c:v>
                </c:pt>
                <c:pt idx="4325">
                  <c:v>58500</c:v>
                </c:pt>
                <c:pt idx="4326">
                  <c:v>371925</c:v>
                </c:pt>
                <c:pt idx="4327">
                  <c:v>315000</c:v>
                </c:pt>
                <c:pt idx="4328">
                  <c:v>135000</c:v>
                </c:pt>
                <c:pt idx="4329">
                  <c:v>67500</c:v>
                </c:pt>
                <c:pt idx="4330">
                  <c:v>360000</c:v>
                </c:pt>
                <c:pt idx="4331">
                  <c:v>360000</c:v>
                </c:pt>
                <c:pt idx="4332">
                  <c:v>157500</c:v>
                </c:pt>
                <c:pt idx="4333">
                  <c:v>99000</c:v>
                </c:pt>
                <c:pt idx="4334">
                  <c:v>360000</c:v>
                </c:pt>
                <c:pt idx="4335">
                  <c:v>144000</c:v>
                </c:pt>
                <c:pt idx="4336">
                  <c:v>180000</c:v>
                </c:pt>
                <c:pt idx="4337">
                  <c:v>135000</c:v>
                </c:pt>
                <c:pt idx="4338">
                  <c:v>135000</c:v>
                </c:pt>
                <c:pt idx="4339">
                  <c:v>135000</c:v>
                </c:pt>
                <c:pt idx="4340">
                  <c:v>180000</c:v>
                </c:pt>
                <c:pt idx="4341">
                  <c:v>180000</c:v>
                </c:pt>
                <c:pt idx="4342">
                  <c:v>67500</c:v>
                </c:pt>
                <c:pt idx="4343">
                  <c:v>90000</c:v>
                </c:pt>
                <c:pt idx="4344">
                  <c:v>135000</c:v>
                </c:pt>
                <c:pt idx="4345">
                  <c:v>112500</c:v>
                </c:pt>
                <c:pt idx="4346">
                  <c:v>315000</c:v>
                </c:pt>
                <c:pt idx="4347">
                  <c:v>315000</c:v>
                </c:pt>
                <c:pt idx="4348">
                  <c:v>270000</c:v>
                </c:pt>
                <c:pt idx="4349">
                  <c:v>180000</c:v>
                </c:pt>
                <c:pt idx="4350">
                  <c:v>67500</c:v>
                </c:pt>
                <c:pt idx="4351">
                  <c:v>180000</c:v>
                </c:pt>
                <c:pt idx="4352">
                  <c:v>225000</c:v>
                </c:pt>
                <c:pt idx="4353">
                  <c:v>225000</c:v>
                </c:pt>
                <c:pt idx="4354">
                  <c:v>180000</c:v>
                </c:pt>
                <c:pt idx="4355">
                  <c:v>157500</c:v>
                </c:pt>
                <c:pt idx="4356">
                  <c:v>112500</c:v>
                </c:pt>
                <c:pt idx="4357">
                  <c:v>157500</c:v>
                </c:pt>
                <c:pt idx="4358">
                  <c:v>180000</c:v>
                </c:pt>
                <c:pt idx="4359">
                  <c:v>103500</c:v>
                </c:pt>
                <c:pt idx="4360">
                  <c:v>144000</c:v>
                </c:pt>
                <c:pt idx="4361">
                  <c:v>112500</c:v>
                </c:pt>
                <c:pt idx="4362">
                  <c:v>112500</c:v>
                </c:pt>
                <c:pt idx="4363">
                  <c:v>405000</c:v>
                </c:pt>
                <c:pt idx="4364">
                  <c:v>225000</c:v>
                </c:pt>
                <c:pt idx="4365">
                  <c:v>180000</c:v>
                </c:pt>
                <c:pt idx="4366">
                  <c:v>225000</c:v>
                </c:pt>
                <c:pt idx="4367">
                  <c:v>135000</c:v>
                </c:pt>
                <c:pt idx="4368">
                  <c:v>112500</c:v>
                </c:pt>
                <c:pt idx="4369">
                  <c:v>270000</c:v>
                </c:pt>
                <c:pt idx="4370">
                  <c:v>900000</c:v>
                </c:pt>
                <c:pt idx="4371">
                  <c:v>180000</c:v>
                </c:pt>
                <c:pt idx="4372">
                  <c:v>157500</c:v>
                </c:pt>
                <c:pt idx="4373">
                  <c:v>144000</c:v>
                </c:pt>
                <c:pt idx="4374">
                  <c:v>675000</c:v>
                </c:pt>
                <c:pt idx="4375">
                  <c:v>99000</c:v>
                </c:pt>
                <c:pt idx="4376">
                  <c:v>360000</c:v>
                </c:pt>
                <c:pt idx="4377">
                  <c:v>225000</c:v>
                </c:pt>
                <c:pt idx="4378">
                  <c:v>359100</c:v>
                </c:pt>
                <c:pt idx="4379">
                  <c:v>261000</c:v>
                </c:pt>
                <c:pt idx="4380">
                  <c:v>81000</c:v>
                </c:pt>
                <c:pt idx="4381">
                  <c:v>81000</c:v>
                </c:pt>
                <c:pt idx="4382">
                  <c:v>72000</c:v>
                </c:pt>
                <c:pt idx="4383">
                  <c:v>450000</c:v>
                </c:pt>
                <c:pt idx="4384">
                  <c:v>180000</c:v>
                </c:pt>
                <c:pt idx="4385">
                  <c:v>135000</c:v>
                </c:pt>
                <c:pt idx="4386">
                  <c:v>135000</c:v>
                </c:pt>
                <c:pt idx="4387">
                  <c:v>90000</c:v>
                </c:pt>
                <c:pt idx="4388">
                  <c:v>202500</c:v>
                </c:pt>
                <c:pt idx="4389">
                  <c:v>90000</c:v>
                </c:pt>
                <c:pt idx="4390">
                  <c:v>117000</c:v>
                </c:pt>
                <c:pt idx="4391">
                  <c:v>81000</c:v>
                </c:pt>
                <c:pt idx="4392">
                  <c:v>270000</c:v>
                </c:pt>
                <c:pt idx="4393">
                  <c:v>225000</c:v>
                </c:pt>
                <c:pt idx="4394">
                  <c:v>225000</c:v>
                </c:pt>
                <c:pt idx="4395">
                  <c:v>161307</c:v>
                </c:pt>
                <c:pt idx="4396">
                  <c:v>337500</c:v>
                </c:pt>
                <c:pt idx="4397">
                  <c:v>315000</c:v>
                </c:pt>
                <c:pt idx="4398">
                  <c:v>225000</c:v>
                </c:pt>
                <c:pt idx="4399">
                  <c:v>135000</c:v>
                </c:pt>
                <c:pt idx="4400">
                  <c:v>81000</c:v>
                </c:pt>
                <c:pt idx="4401">
                  <c:v>337500</c:v>
                </c:pt>
                <c:pt idx="4402">
                  <c:v>315000</c:v>
                </c:pt>
                <c:pt idx="4403">
                  <c:v>121500</c:v>
                </c:pt>
                <c:pt idx="4404">
                  <c:v>675000</c:v>
                </c:pt>
                <c:pt idx="4405">
                  <c:v>225000</c:v>
                </c:pt>
                <c:pt idx="4406">
                  <c:v>225000</c:v>
                </c:pt>
                <c:pt idx="4407">
                  <c:v>225000</c:v>
                </c:pt>
                <c:pt idx="4408">
                  <c:v>225000</c:v>
                </c:pt>
                <c:pt idx="4409">
                  <c:v>81000</c:v>
                </c:pt>
                <c:pt idx="4410">
                  <c:v>135000</c:v>
                </c:pt>
                <c:pt idx="4411">
                  <c:v>202500</c:v>
                </c:pt>
                <c:pt idx="4412">
                  <c:v>225000</c:v>
                </c:pt>
                <c:pt idx="4413">
                  <c:v>144000</c:v>
                </c:pt>
                <c:pt idx="4414">
                  <c:v>180000</c:v>
                </c:pt>
                <c:pt idx="4415">
                  <c:v>112500</c:v>
                </c:pt>
                <c:pt idx="4416">
                  <c:v>216000</c:v>
                </c:pt>
                <c:pt idx="4417">
                  <c:v>155250</c:v>
                </c:pt>
                <c:pt idx="4418">
                  <c:v>90000</c:v>
                </c:pt>
                <c:pt idx="4419">
                  <c:v>225000</c:v>
                </c:pt>
                <c:pt idx="4420">
                  <c:v>225000</c:v>
                </c:pt>
                <c:pt idx="4421">
                  <c:v>180000</c:v>
                </c:pt>
                <c:pt idx="4422">
                  <c:v>247500</c:v>
                </c:pt>
                <c:pt idx="4423">
                  <c:v>247500</c:v>
                </c:pt>
                <c:pt idx="4424">
                  <c:v>292500</c:v>
                </c:pt>
                <c:pt idx="4425">
                  <c:v>112500</c:v>
                </c:pt>
                <c:pt idx="4426">
                  <c:v>157500</c:v>
                </c:pt>
                <c:pt idx="4427">
                  <c:v>135000</c:v>
                </c:pt>
                <c:pt idx="4428">
                  <c:v>112500</c:v>
                </c:pt>
                <c:pt idx="4429">
                  <c:v>112500</c:v>
                </c:pt>
                <c:pt idx="4430">
                  <c:v>112500</c:v>
                </c:pt>
                <c:pt idx="4431">
                  <c:v>112500</c:v>
                </c:pt>
                <c:pt idx="4432">
                  <c:v>171000</c:v>
                </c:pt>
                <c:pt idx="4433">
                  <c:v>85500</c:v>
                </c:pt>
                <c:pt idx="4434">
                  <c:v>180000</c:v>
                </c:pt>
                <c:pt idx="4435">
                  <c:v>90000</c:v>
                </c:pt>
                <c:pt idx="4436">
                  <c:v>135000</c:v>
                </c:pt>
                <c:pt idx="4437">
                  <c:v>171000</c:v>
                </c:pt>
                <c:pt idx="4438">
                  <c:v>225000</c:v>
                </c:pt>
                <c:pt idx="4439">
                  <c:v>90000</c:v>
                </c:pt>
                <c:pt idx="4440">
                  <c:v>157500</c:v>
                </c:pt>
                <c:pt idx="4441">
                  <c:v>270000</c:v>
                </c:pt>
                <c:pt idx="4442">
                  <c:v>180000</c:v>
                </c:pt>
                <c:pt idx="4443">
                  <c:v>351000</c:v>
                </c:pt>
                <c:pt idx="4444">
                  <c:v>135000</c:v>
                </c:pt>
                <c:pt idx="4445">
                  <c:v>81000</c:v>
                </c:pt>
                <c:pt idx="4446">
                  <c:v>292500</c:v>
                </c:pt>
                <c:pt idx="4447">
                  <c:v>135000</c:v>
                </c:pt>
                <c:pt idx="4448">
                  <c:v>135000</c:v>
                </c:pt>
                <c:pt idx="4449">
                  <c:v>99000</c:v>
                </c:pt>
                <c:pt idx="4450">
                  <c:v>99000</c:v>
                </c:pt>
                <c:pt idx="4451">
                  <c:v>225000</c:v>
                </c:pt>
                <c:pt idx="4452">
                  <c:v>180000</c:v>
                </c:pt>
                <c:pt idx="4453">
                  <c:v>112500</c:v>
                </c:pt>
                <c:pt idx="4454">
                  <c:v>189000</c:v>
                </c:pt>
                <c:pt idx="4455">
                  <c:v>49500</c:v>
                </c:pt>
                <c:pt idx="4456">
                  <c:v>157500</c:v>
                </c:pt>
                <c:pt idx="4457">
                  <c:v>135000</c:v>
                </c:pt>
                <c:pt idx="4458">
                  <c:v>382500</c:v>
                </c:pt>
                <c:pt idx="4459">
                  <c:v>225000</c:v>
                </c:pt>
                <c:pt idx="4460">
                  <c:v>225000</c:v>
                </c:pt>
                <c:pt idx="4461">
                  <c:v>157500</c:v>
                </c:pt>
                <c:pt idx="4462">
                  <c:v>225000</c:v>
                </c:pt>
                <c:pt idx="4463">
                  <c:v>112500</c:v>
                </c:pt>
                <c:pt idx="4464">
                  <c:v>270000</c:v>
                </c:pt>
                <c:pt idx="4465">
                  <c:v>81000</c:v>
                </c:pt>
                <c:pt idx="4466">
                  <c:v>157500</c:v>
                </c:pt>
                <c:pt idx="4467">
                  <c:v>157500</c:v>
                </c:pt>
                <c:pt idx="4468">
                  <c:v>216000</c:v>
                </c:pt>
                <c:pt idx="4469">
                  <c:v>67500</c:v>
                </c:pt>
                <c:pt idx="4470">
                  <c:v>225000</c:v>
                </c:pt>
                <c:pt idx="4471">
                  <c:v>144000</c:v>
                </c:pt>
                <c:pt idx="4472">
                  <c:v>202500</c:v>
                </c:pt>
                <c:pt idx="4473">
                  <c:v>180000</c:v>
                </c:pt>
                <c:pt idx="4474">
                  <c:v>225000</c:v>
                </c:pt>
                <c:pt idx="4475">
                  <c:v>225000</c:v>
                </c:pt>
                <c:pt idx="4476">
                  <c:v>225000</c:v>
                </c:pt>
                <c:pt idx="4477">
                  <c:v>450000</c:v>
                </c:pt>
                <c:pt idx="4478">
                  <c:v>450000</c:v>
                </c:pt>
                <c:pt idx="4479">
                  <c:v>135000</c:v>
                </c:pt>
                <c:pt idx="4480">
                  <c:v>180000</c:v>
                </c:pt>
                <c:pt idx="4481">
                  <c:v>180000</c:v>
                </c:pt>
                <c:pt idx="4482">
                  <c:v>90000</c:v>
                </c:pt>
                <c:pt idx="4483">
                  <c:v>135000</c:v>
                </c:pt>
                <c:pt idx="4484">
                  <c:v>180000</c:v>
                </c:pt>
                <c:pt idx="4485">
                  <c:v>135000</c:v>
                </c:pt>
                <c:pt idx="4486">
                  <c:v>135000</c:v>
                </c:pt>
                <c:pt idx="4487">
                  <c:v>157500</c:v>
                </c:pt>
                <c:pt idx="4488">
                  <c:v>58500</c:v>
                </c:pt>
                <c:pt idx="4489">
                  <c:v>450000</c:v>
                </c:pt>
                <c:pt idx="4490">
                  <c:v>67500</c:v>
                </c:pt>
                <c:pt idx="4491">
                  <c:v>202500</c:v>
                </c:pt>
                <c:pt idx="4492">
                  <c:v>67500</c:v>
                </c:pt>
                <c:pt idx="4493">
                  <c:v>67500</c:v>
                </c:pt>
                <c:pt idx="4494">
                  <c:v>180000</c:v>
                </c:pt>
                <c:pt idx="4495">
                  <c:v>225000</c:v>
                </c:pt>
                <c:pt idx="4496">
                  <c:v>157500</c:v>
                </c:pt>
                <c:pt idx="4497">
                  <c:v>81000</c:v>
                </c:pt>
                <c:pt idx="4498">
                  <c:v>202500</c:v>
                </c:pt>
                <c:pt idx="4499">
                  <c:v>225000</c:v>
                </c:pt>
                <c:pt idx="4500">
                  <c:v>225000</c:v>
                </c:pt>
                <c:pt idx="4501">
                  <c:v>112500</c:v>
                </c:pt>
                <c:pt idx="4502">
                  <c:v>139500</c:v>
                </c:pt>
                <c:pt idx="4503">
                  <c:v>225000</c:v>
                </c:pt>
                <c:pt idx="4504">
                  <c:v>225000</c:v>
                </c:pt>
                <c:pt idx="4505">
                  <c:v>225000</c:v>
                </c:pt>
                <c:pt idx="4506">
                  <c:v>202500</c:v>
                </c:pt>
                <c:pt idx="4507">
                  <c:v>180000</c:v>
                </c:pt>
                <c:pt idx="4508">
                  <c:v>67500</c:v>
                </c:pt>
                <c:pt idx="4509">
                  <c:v>135000</c:v>
                </c:pt>
                <c:pt idx="4510">
                  <c:v>202500</c:v>
                </c:pt>
                <c:pt idx="4511">
                  <c:v>135000</c:v>
                </c:pt>
                <c:pt idx="4512">
                  <c:v>135000</c:v>
                </c:pt>
                <c:pt idx="4513">
                  <c:v>135000</c:v>
                </c:pt>
                <c:pt idx="4514">
                  <c:v>157500</c:v>
                </c:pt>
                <c:pt idx="4515">
                  <c:v>76500</c:v>
                </c:pt>
                <c:pt idx="4516">
                  <c:v>54000</c:v>
                </c:pt>
                <c:pt idx="4517">
                  <c:v>90000</c:v>
                </c:pt>
                <c:pt idx="4518">
                  <c:v>157500</c:v>
                </c:pt>
                <c:pt idx="4519">
                  <c:v>135000</c:v>
                </c:pt>
                <c:pt idx="4520">
                  <c:v>81000</c:v>
                </c:pt>
                <c:pt idx="4521">
                  <c:v>225000</c:v>
                </c:pt>
                <c:pt idx="4522">
                  <c:v>112500</c:v>
                </c:pt>
                <c:pt idx="4523">
                  <c:v>135000</c:v>
                </c:pt>
                <c:pt idx="4524">
                  <c:v>270000</c:v>
                </c:pt>
                <c:pt idx="4525">
                  <c:v>90000</c:v>
                </c:pt>
                <c:pt idx="4526">
                  <c:v>90000</c:v>
                </c:pt>
                <c:pt idx="4527">
                  <c:v>112500</c:v>
                </c:pt>
                <c:pt idx="4528">
                  <c:v>103500</c:v>
                </c:pt>
                <c:pt idx="4529">
                  <c:v>405000</c:v>
                </c:pt>
                <c:pt idx="4530">
                  <c:v>162000</c:v>
                </c:pt>
                <c:pt idx="4531">
                  <c:v>382500</c:v>
                </c:pt>
                <c:pt idx="4532">
                  <c:v>90000</c:v>
                </c:pt>
                <c:pt idx="4533">
                  <c:v>112500</c:v>
                </c:pt>
                <c:pt idx="4534">
                  <c:v>135000</c:v>
                </c:pt>
                <c:pt idx="4535">
                  <c:v>135000</c:v>
                </c:pt>
                <c:pt idx="4536">
                  <c:v>450000</c:v>
                </c:pt>
                <c:pt idx="4537">
                  <c:v>486000</c:v>
                </c:pt>
                <c:pt idx="4538">
                  <c:v>180000</c:v>
                </c:pt>
                <c:pt idx="4539">
                  <c:v>202500</c:v>
                </c:pt>
                <c:pt idx="4540">
                  <c:v>225000</c:v>
                </c:pt>
                <c:pt idx="4541">
                  <c:v>126000</c:v>
                </c:pt>
                <c:pt idx="4542">
                  <c:v>90000</c:v>
                </c:pt>
                <c:pt idx="4543">
                  <c:v>90000</c:v>
                </c:pt>
                <c:pt idx="4544">
                  <c:v>90000</c:v>
                </c:pt>
                <c:pt idx="4545">
                  <c:v>76500</c:v>
                </c:pt>
                <c:pt idx="4546">
                  <c:v>360000</c:v>
                </c:pt>
                <c:pt idx="4547">
                  <c:v>63000</c:v>
                </c:pt>
                <c:pt idx="4548">
                  <c:v>180000</c:v>
                </c:pt>
                <c:pt idx="4549">
                  <c:v>90000</c:v>
                </c:pt>
                <c:pt idx="4550">
                  <c:v>157500</c:v>
                </c:pt>
                <c:pt idx="4551">
                  <c:v>112500</c:v>
                </c:pt>
                <c:pt idx="4552">
                  <c:v>135000</c:v>
                </c:pt>
                <c:pt idx="4553">
                  <c:v>306000</c:v>
                </c:pt>
                <c:pt idx="4554">
                  <c:v>67500</c:v>
                </c:pt>
                <c:pt idx="4555">
                  <c:v>81000</c:v>
                </c:pt>
                <c:pt idx="4556">
                  <c:v>180000</c:v>
                </c:pt>
                <c:pt idx="4557">
                  <c:v>135000</c:v>
                </c:pt>
                <c:pt idx="4558">
                  <c:v>112500</c:v>
                </c:pt>
                <c:pt idx="4559">
                  <c:v>157500</c:v>
                </c:pt>
                <c:pt idx="4560">
                  <c:v>292500</c:v>
                </c:pt>
                <c:pt idx="4561">
                  <c:v>157500</c:v>
                </c:pt>
                <c:pt idx="4562">
                  <c:v>81000</c:v>
                </c:pt>
                <c:pt idx="4563">
                  <c:v>270000</c:v>
                </c:pt>
                <c:pt idx="4564">
                  <c:v>270000</c:v>
                </c:pt>
                <c:pt idx="4565">
                  <c:v>157500</c:v>
                </c:pt>
                <c:pt idx="4566">
                  <c:v>337500</c:v>
                </c:pt>
                <c:pt idx="4567">
                  <c:v>157500</c:v>
                </c:pt>
                <c:pt idx="4568">
                  <c:v>135000</c:v>
                </c:pt>
                <c:pt idx="4569">
                  <c:v>76500</c:v>
                </c:pt>
                <c:pt idx="4570">
                  <c:v>112500</c:v>
                </c:pt>
                <c:pt idx="4571">
                  <c:v>90000</c:v>
                </c:pt>
                <c:pt idx="4572">
                  <c:v>126000</c:v>
                </c:pt>
                <c:pt idx="4573">
                  <c:v>135000</c:v>
                </c:pt>
                <c:pt idx="4574">
                  <c:v>630000</c:v>
                </c:pt>
                <c:pt idx="4575">
                  <c:v>202500</c:v>
                </c:pt>
                <c:pt idx="4576">
                  <c:v>270000</c:v>
                </c:pt>
                <c:pt idx="4577">
                  <c:v>135000</c:v>
                </c:pt>
                <c:pt idx="4578">
                  <c:v>67500</c:v>
                </c:pt>
                <c:pt idx="4579">
                  <c:v>108000</c:v>
                </c:pt>
                <c:pt idx="4580">
                  <c:v>202500</c:v>
                </c:pt>
                <c:pt idx="4581">
                  <c:v>180000</c:v>
                </c:pt>
                <c:pt idx="4582">
                  <c:v>112500</c:v>
                </c:pt>
                <c:pt idx="4583">
                  <c:v>112500</c:v>
                </c:pt>
                <c:pt idx="4584">
                  <c:v>189000</c:v>
                </c:pt>
                <c:pt idx="4585">
                  <c:v>202500</c:v>
                </c:pt>
                <c:pt idx="4586">
                  <c:v>135000</c:v>
                </c:pt>
                <c:pt idx="4587">
                  <c:v>247500</c:v>
                </c:pt>
                <c:pt idx="4588">
                  <c:v>135000</c:v>
                </c:pt>
                <c:pt idx="4589">
                  <c:v>247500</c:v>
                </c:pt>
                <c:pt idx="4590">
                  <c:v>247500</c:v>
                </c:pt>
                <c:pt idx="4591">
                  <c:v>90000</c:v>
                </c:pt>
                <c:pt idx="4592">
                  <c:v>135000</c:v>
                </c:pt>
                <c:pt idx="4593">
                  <c:v>112500</c:v>
                </c:pt>
                <c:pt idx="4594">
                  <c:v>94500</c:v>
                </c:pt>
                <c:pt idx="4595">
                  <c:v>94500</c:v>
                </c:pt>
                <c:pt idx="4596">
                  <c:v>180000</c:v>
                </c:pt>
                <c:pt idx="4597">
                  <c:v>202500</c:v>
                </c:pt>
                <c:pt idx="4598">
                  <c:v>202500</c:v>
                </c:pt>
                <c:pt idx="4599">
                  <c:v>135000</c:v>
                </c:pt>
                <c:pt idx="4600">
                  <c:v>126000</c:v>
                </c:pt>
                <c:pt idx="4601">
                  <c:v>121500</c:v>
                </c:pt>
                <c:pt idx="4602">
                  <c:v>126000</c:v>
                </c:pt>
                <c:pt idx="4603">
                  <c:v>103500</c:v>
                </c:pt>
                <c:pt idx="4604">
                  <c:v>135000</c:v>
                </c:pt>
                <c:pt idx="4605">
                  <c:v>225000</c:v>
                </c:pt>
                <c:pt idx="4606">
                  <c:v>225000</c:v>
                </c:pt>
                <c:pt idx="4607">
                  <c:v>225000</c:v>
                </c:pt>
                <c:pt idx="4608">
                  <c:v>202500</c:v>
                </c:pt>
                <c:pt idx="4609">
                  <c:v>112500</c:v>
                </c:pt>
                <c:pt idx="4610">
                  <c:v>180000</c:v>
                </c:pt>
                <c:pt idx="4611">
                  <c:v>369000</c:v>
                </c:pt>
                <c:pt idx="4612">
                  <c:v>135000</c:v>
                </c:pt>
                <c:pt idx="4613">
                  <c:v>90000</c:v>
                </c:pt>
                <c:pt idx="4614">
                  <c:v>540000</c:v>
                </c:pt>
                <c:pt idx="4615">
                  <c:v>157500</c:v>
                </c:pt>
                <c:pt idx="4616">
                  <c:v>202500</c:v>
                </c:pt>
                <c:pt idx="4617">
                  <c:v>135000</c:v>
                </c:pt>
                <c:pt idx="4618">
                  <c:v>117000</c:v>
                </c:pt>
                <c:pt idx="4619">
                  <c:v>90000</c:v>
                </c:pt>
                <c:pt idx="4620">
                  <c:v>360000</c:v>
                </c:pt>
                <c:pt idx="4621">
                  <c:v>315000</c:v>
                </c:pt>
                <c:pt idx="4622">
                  <c:v>135000</c:v>
                </c:pt>
                <c:pt idx="4623">
                  <c:v>184500</c:v>
                </c:pt>
                <c:pt idx="4624">
                  <c:v>184500</c:v>
                </c:pt>
                <c:pt idx="4625">
                  <c:v>270000</c:v>
                </c:pt>
                <c:pt idx="4626">
                  <c:v>270000</c:v>
                </c:pt>
                <c:pt idx="4627">
                  <c:v>103500</c:v>
                </c:pt>
                <c:pt idx="4628">
                  <c:v>99000</c:v>
                </c:pt>
                <c:pt idx="4629">
                  <c:v>180000</c:v>
                </c:pt>
                <c:pt idx="4630">
                  <c:v>81000</c:v>
                </c:pt>
                <c:pt idx="4631">
                  <c:v>270000</c:v>
                </c:pt>
                <c:pt idx="4632">
                  <c:v>90000</c:v>
                </c:pt>
                <c:pt idx="4633">
                  <c:v>270000</c:v>
                </c:pt>
                <c:pt idx="4634">
                  <c:v>157500</c:v>
                </c:pt>
                <c:pt idx="4635">
                  <c:v>202500</c:v>
                </c:pt>
                <c:pt idx="4636">
                  <c:v>58500</c:v>
                </c:pt>
                <c:pt idx="4637">
                  <c:v>81000</c:v>
                </c:pt>
                <c:pt idx="4638">
                  <c:v>157500</c:v>
                </c:pt>
                <c:pt idx="4639">
                  <c:v>225000</c:v>
                </c:pt>
                <c:pt idx="4640">
                  <c:v>130500</c:v>
                </c:pt>
                <c:pt idx="4641">
                  <c:v>130500</c:v>
                </c:pt>
                <c:pt idx="4642">
                  <c:v>90000</c:v>
                </c:pt>
                <c:pt idx="4643">
                  <c:v>90000</c:v>
                </c:pt>
                <c:pt idx="4644">
                  <c:v>81000</c:v>
                </c:pt>
                <c:pt idx="4645">
                  <c:v>94500</c:v>
                </c:pt>
                <c:pt idx="4646">
                  <c:v>270000</c:v>
                </c:pt>
                <c:pt idx="4647">
                  <c:v>180000</c:v>
                </c:pt>
                <c:pt idx="4648">
                  <c:v>135000</c:v>
                </c:pt>
                <c:pt idx="4649">
                  <c:v>135000</c:v>
                </c:pt>
                <c:pt idx="4650">
                  <c:v>171000</c:v>
                </c:pt>
                <c:pt idx="4651">
                  <c:v>144000</c:v>
                </c:pt>
                <c:pt idx="4652">
                  <c:v>144000</c:v>
                </c:pt>
                <c:pt idx="4653">
                  <c:v>144000</c:v>
                </c:pt>
                <c:pt idx="4654">
                  <c:v>202500</c:v>
                </c:pt>
                <c:pt idx="4655">
                  <c:v>153000</c:v>
                </c:pt>
                <c:pt idx="4656">
                  <c:v>247500</c:v>
                </c:pt>
                <c:pt idx="4657">
                  <c:v>180000</c:v>
                </c:pt>
                <c:pt idx="4658">
                  <c:v>99000</c:v>
                </c:pt>
                <c:pt idx="4659">
                  <c:v>90000</c:v>
                </c:pt>
                <c:pt idx="4660">
                  <c:v>90000</c:v>
                </c:pt>
                <c:pt idx="4661">
                  <c:v>121500</c:v>
                </c:pt>
                <c:pt idx="4662">
                  <c:v>202500</c:v>
                </c:pt>
                <c:pt idx="4663">
                  <c:v>202500</c:v>
                </c:pt>
                <c:pt idx="4664">
                  <c:v>135000</c:v>
                </c:pt>
                <c:pt idx="4665">
                  <c:v>58500</c:v>
                </c:pt>
                <c:pt idx="4666">
                  <c:v>270000</c:v>
                </c:pt>
                <c:pt idx="4667">
                  <c:v>180000</c:v>
                </c:pt>
                <c:pt idx="4668">
                  <c:v>180000</c:v>
                </c:pt>
                <c:pt idx="4669">
                  <c:v>180000</c:v>
                </c:pt>
                <c:pt idx="4670">
                  <c:v>202500</c:v>
                </c:pt>
                <c:pt idx="4671">
                  <c:v>198378</c:v>
                </c:pt>
                <c:pt idx="4672">
                  <c:v>146250</c:v>
                </c:pt>
                <c:pt idx="4673">
                  <c:v>315000</c:v>
                </c:pt>
                <c:pt idx="4674">
                  <c:v>292500</c:v>
                </c:pt>
                <c:pt idx="4675">
                  <c:v>292500</c:v>
                </c:pt>
                <c:pt idx="4676">
                  <c:v>180000</c:v>
                </c:pt>
                <c:pt idx="4677">
                  <c:v>180000</c:v>
                </c:pt>
                <c:pt idx="4678">
                  <c:v>202500</c:v>
                </c:pt>
                <c:pt idx="4679">
                  <c:v>99000</c:v>
                </c:pt>
                <c:pt idx="4680">
                  <c:v>112500</c:v>
                </c:pt>
                <c:pt idx="4681">
                  <c:v>216000</c:v>
                </c:pt>
                <c:pt idx="4682">
                  <c:v>216000</c:v>
                </c:pt>
                <c:pt idx="4683">
                  <c:v>166500</c:v>
                </c:pt>
                <c:pt idx="4684">
                  <c:v>135000</c:v>
                </c:pt>
                <c:pt idx="4685">
                  <c:v>135000</c:v>
                </c:pt>
                <c:pt idx="4686">
                  <c:v>135000</c:v>
                </c:pt>
                <c:pt idx="4687">
                  <c:v>157500</c:v>
                </c:pt>
                <c:pt idx="4688">
                  <c:v>108000</c:v>
                </c:pt>
                <c:pt idx="4689">
                  <c:v>202500</c:v>
                </c:pt>
                <c:pt idx="4690">
                  <c:v>112500</c:v>
                </c:pt>
                <c:pt idx="4691">
                  <c:v>81000</c:v>
                </c:pt>
                <c:pt idx="4692">
                  <c:v>103500</c:v>
                </c:pt>
                <c:pt idx="4693">
                  <c:v>135000</c:v>
                </c:pt>
                <c:pt idx="4694">
                  <c:v>171000</c:v>
                </c:pt>
                <c:pt idx="4695">
                  <c:v>121500</c:v>
                </c:pt>
                <c:pt idx="4696">
                  <c:v>103500</c:v>
                </c:pt>
                <c:pt idx="4697">
                  <c:v>90000</c:v>
                </c:pt>
                <c:pt idx="4698">
                  <c:v>121500</c:v>
                </c:pt>
                <c:pt idx="4699">
                  <c:v>90000</c:v>
                </c:pt>
                <c:pt idx="4700">
                  <c:v>157500</c:v>
                </c:pt>
                <c:pt idx="4701">
                  <c:v>315000</c:v>
                </c:pt>
                <c:pt idx="4702">
                  <c:v>67500</c:v>
                </c:pt>
                <c:pt idx="4703">
                  <c:v>90000</c:v>
                </c:pt>
                <c:pt idx="4704">
                  <c:v>90000</c:v>
                </c:pt>
                <c:pt idx="4705">
                  <c:v>202500</c:v>
                </c:pt>
                <c:pt idx="4706">
                  <c:v>90000</c:v>
                </c:pt>
                <c:pt idx="4707">
                  <c:v>178200</c:v>
                </c:pt>
                <c:pt idx="4708">
                  <c:v>112500</c:v>
                </c:pt>
                <c:pt idx="4709">
                  <c:v>112500</c:v>
                </c:pt>
                <c:pt idx="4710">
                  <c:v>225000</c:v>
                </c:pt>
                <c:pt idx="4711">
                  <c:v>72000</c:v>
                </c:pt>
                <c:pt idx="4712">
                  <c:v>180000</c:v>
                </c:pt>
                <c:pt idx="4713">
                  <c:v>157500</c:v>
                </c:pt>
                <c:pt idx="4714">
                  <c:v>270000</c:v>
                </c:pt>
                <c:pt idx="4715">
                  <c:v>247500</c:v>
                </c:pt>
                <c:pt idx="4716">
                  <c:v>157500</c:v>
                </c:pt>
                <c:pt idx="4717">
                  <c:v>157500</c:v>
                </c:pt>
                <c:pt idx="4718">
                  <c:v>81000</c:v>
                </c:pt>
                <c:pt idx="4719">
                  <c:v>90000</c:v>
                </c:pt>
                <c:pt idx="4720">
                  <c:v>180000</c:v>
                </c:pt>
                <c:pt idx="4721">
                  <c:v>315000</c:v>
                </c:pt>
                <c:pt idx="4722">
                  <c:v>157500</c:v>
                </c:pt>
                <c:pt idx="4723">
                  <c:v>135000</c:v>
                </c:pt>
                <c:pt idx="4724">
                  <c:v>202500</c:v>
                </c:pt>
                <c:pt idx="4725">
                  <c:v>292500</c:v>
                </c:pt>
                <c:pt idx="4726">
                  <c:v>81000</c:v>
                </c:pt>
                <c:pt idx="4727">
                  <c:v>225000</c:v>
                </c:pt>
                <c:pt idx="4728">
                  <c:v>135000</c:v>
                </c:pt>
                <c:pt idx="4729">
                  <c:v>157500</c:v>
                </c:pt>
                <c:pt idx="4730">
                  <c:v>135000</c:v>
                </c:pt>
                <c:pt idx="4731">
                  <c:v>180000</c:v>
                </c:pt>
                <c:pt idx="4732">
                  <c:v>135000</c:v>
                </c:pt>
                <c:pt idx="4733">
                  <c:v>225000</c:v>
                </c:pt>
                <c:pt idx="4734">
                  <c:v>56250</c:v>
                </c:pt>
                <c:pt idx="4735">
                  <c:v>103500</c:v>
                </c:pt>
                <c:pt idx="4736">
                  <c:v>225000</c:v>
                </c:pt>
                <c:pt idx="4737">
                  <c:v>90000</c:v>
                </c:pt>
                <c:pt idx="4738">
                  <c:v>225000</c:v>
                </c:pt>
                <c:pt idx="4739">
                  <c:v>112500</c:v>
                </c:pt>
                <c:pt idx="4740">
                  <c:v>157500</c:v>
                </c:pt>
                <c:pt idx="4741">
                  <c:v>90000</c:v>
                </c:pt>
                <c:pt idx="4742">
                  <c:v>90000</c:v>
                </c:pt>
                <c:pt idx="4743">
                  <c:v>85500</c:v>
                </c:pt>
                <c:pt idx="4744">
                  <c:v>288000</c:v>
                </c:pt>
                <c:pt idx="4745">
                  <c:v>112500</c:v>
                </c:pt>
                <c:pt idx="4746">
                  <c:v>270000</c:v>
                </c:pt>
                <c:pt idx="4747">
                  <c:v>157500</c:v>
                </c:pt>
                <c:pt idx="4748">
                  <c:v>171000</c:v>
                </c:pt>
                <c:pt idx="4749">
                  <c:v>225000</c:v>
                </c:pt>
                <c:pt idx="4750">
                  <c:v>85500</c:v>
                </c:pt>
                <c:pt idx="4751">
                  <c:v>148500</c:v>
                </c:pt>
                <c:pt idx="4752">
                  <c:v>247500</c:v>
                </c:pt>
                <c:pt idx="4753">
                  <c:v>90000</c:v>
                </c:pt>
                <c:pt idx="4754">
                  <c:v>135000</c:v>
                </c:pt>
                <c:pt idx="4755">
                  <c:v>202500</c:v>
                </c:pt>
                <c:pt idx="4756">
                  <c:v>135000</c:v>
                </c:pt>
                <c:pt idx="4757">
                  <c:v>135000</c:v>
                </c:pt>
                <c:pt idx="4758">
                  <c:v>112500</c:v>
                </c:pt>
                <c:pt idx="4759">
                  <c:v>148500</c:v>
                </c:pt>
                <c:pt idx="4760">
                  <c:v>135000</c:v>
                </c:pt>
                <c:pt idx="4761">
                  <c:v>292500</c:v>
                </c:pt>
                <c:pt idx="4762">
                  <c:v>85500</c:v>
                </c:pt>
                <c:pt idx="4763">
                  <c:v>247500</c:v>
                </c:pt>
                <c:pt idx="4764">
                  <c:v>270000</c:v>
                </c:pt>
                <c:pt idx="4765">
                  <c:v>270000</c:v>
                </c:pt>
                <c:pt idx="4766">
                  <c:v>180000</c:v>
                </c:pt>
                <c:pt idx="4767">
                  <c:v>180000</c:v>
                </c:pt>
                <c:pt idx="4768">
                  <c:v>112500</c:v>
                </c:pt>
                <c:pt idx="4769">
                  <c:v>135000</c:v>
                </c:pt>
                <c:pt idx="4770">
                  <c:v>135000</c:v>
                </c:pt>
                <c:pt idx="4771">
                  <c:v>171000</c:v>
                </c:pt>
                <c:pt idx="4772">
                  <c:v>171000</c:v>
                </c:pt>
                <c:pt idx="4773">
                  <c:v>351000</c:v>
                </c:pt>
                <c:pt idx="4774">
                  <c:v>225000</c:v>
                </c:pt>
                <c:pt idx="4775">
                  <c:v>135000</c:v>
                </c:pt>
                <c:pt idx="4776">
                  <c:v>90000</c:v>
                </c:pt>
                <c:pt idx="4777">
                  <c:v>243000</c:v>
                </c:pt>
                <c:pt idx="4778">
                  <c:v>135000</c:v>
                </c:pt>
                <c:pt idx="4779">
                  <c:v>45000</c:v>
                </c:pt>
                <c:pt idx="4780">
                  <c:v>31500</c:v>
                </c:pt>
                <c:pt idx="4781">
                  <c:v>67500</c:v>
                </c:pt>
                <c:pt idx="4782">
                  <c:v>274500</c:v>
                </c:pt>
                <c:pt idx="4783">
                  <c:v>270000</c:v>
                </c:pt>
                <c:pt idx="4784">
                  <c:v>135000</c:v>
                </c:pt>
                <c:pt idx="4785">
                  <c:v>225000</c:v>
                </c:pt>
                <c:pt idx="4786">
                  <c:v>135000</c:v>
                </c:pt>
                <c:pt idx="4787">
                  <c:v>315000</c:v>
                </c:pt>
                <c:pt idx="4788">
                  <c:v>112500</c:v>
                </c:pt>
                <c:pt idx="4789">
                  <c:v>202500</c:v>
                </c:pt>
                <c:pt idx="4790">
                  <c:v>225000</c:v>
                </c:pt>
                <c:pt idx="4791">
                  <c:v>247500</c:v>
                </c:pt>
                <c:pt idx="4792">
                  <c:v>101250</c:v>
                </c:pt>
                <c:pt idx="4793">
                  <c:v>135000</c:v>
                </c:pt>
                <c:pt idx="4794">
                  <c:v>270000</c:v>
                </c:pt>
                <c:pt idx="4795">
                  <c:v>31500</c:v>
                </c:pt>
                <c:pt idx="4796">
                  <c:v>337500</c:v>
                </c:pt>
                <c:pt idx="4797">
                  <c:v>166500</c:v>
                </c:pt>
                <c:pt idx="4798">
                  <c:v>166500</c:v>
                </c:pt>
                <c:pt idx="4799">
                  <c:v>225000</c:v>
                </c:pt>
                <c:pt idx="4800">
                  <c:v>202500</c:v>
                </c:pt>
                <c:pt idx="4801">
                  <c:v>202500</c:v>
                </c:pt>
                <c:pt idx="4802">
                  <c:v>157500</c:v>
                </c:pt>
                <c:pt idx="4803">
                  <c:v>225000</c:v>
                </c:pt>
                <c:pt idx="4804">
                  <c:v>225000</c:v>
                </c:pt>
                <c:pt idx="4805">
                  <c:v>67500</c:v>
                </c:pt>
                <c:pt idx="4806">
                  <c:v>202500</c:v>
                </c:pt>
                <c:pt idx="4807">
                  <c:v>112500</c:v>
                </c:pt>
                <c:pt idx="4808">
                  <c:v>162000</c:v>
                </c:pt>
                <c:pt idx="4809">
                  <c:v>112500</c:v>
                </c:pt>
                <c:pt idx="4810">
                  <c:v>135000</c:v>
                </c:pt>
                <c:pt idx="4811">
                  <c:v>135000</c:v>
                </c:pt>
                <c:pt idx="4812">
                  <c:v>67500</c:v>
                </c:pt>
                <c:pt idx="4813">
                  <c:v>67500</c:v>
                </c:pt>
                <c:pt idx="4814">
                  <c:v>166500</c:v>
                </c:pt>
                <c:pt idx="4815">
                  <c:v>225000</c:v>
                </c:pt>
                <c:pt idx="4816">
                  <c:v>211500</c:v>
                </c:pt>
                <c:pt idx="4817">
                  <c:v>112500</c:v>
                </c:pt>
                <c:pt idx="4818">
                  <c:v>135000</c:v>
                </c:pt>
                <c:pt idx="4819">
                  <c:v>99000</c:v>
                </c:pt>
                <c:pt idx="4820">
                  <c:v>247500</c:v>
                </c:pt>
                <c:pt idx="4821">
                  <c:v>337500</c:v>
                </c:pt>
                <c:pt idx="4822">
                  <c:v>103500</c:v>
                </c:pt>
                <c:pt idx="4823">
                  <c:v>135000</c:v>
                </c:pt>
                <c:pt idx="4824">
                  <c:v>126000</c:v>
                </c:pt>
                <c:pt idx="4825">
                  <c:v>139500</c:v>
                </c:pt>
                <c:pt idx="4826">
                  <c:v>171000</c:v>
                </c:pt>
                <c:pt idx="4827">
                  <c:v>270000</c:v>
                </c:pt>
                <c:pt idx="4828">
                  <c:v>270000</c:v>
                </c:pt>
                <c:pt idx="4829">
                  <c:v>247500</c:v>
                </c:pt>
                <c:pt idx="4830">
                  <c:v>81000</c:v>
                </c:pt>
                <c:pt idx="4831">
                  <c:v>90000</c:v>
                </c:pt>
                <c:pt idx="4832">
                  <c:v>135000</c:v>
                </c:pt>
                <c:pt idx="4833">
                  <c:v>112500</c:v>
                </c:pt>
                <c:pt idx="4834">
                  <c:v>202500</c:v>
                </c:pt>
                <c:pt idx="4835">
                  <c:v>108000</c:v>
                </c:pt>
                <c:pt idx="4836">
                  <c:v>99000</c:v>
                </c:pt>
                <c:pt idx="4837">
                  <c:v>112500</c:v>
                </c:pt>
                <c:pt idx="4838">
                  <c:v>135000</c:v>
                </c:pt>
                <c:pt idx="4839">
                  <c:v>265500</c:v>
                </c:pt>
                <c:pt idx="4840">
                  <c:v>202500</c:v>
                </c:pt>
                <c:pt idx="4841">
                  <c:v>126000</c:v>
                </c:pt>
                <c:pt idx="4842">
                  <c:v>126000</c:v>
                </c:pt>
                <c:pt idx="4843">
                  <c:v>180000</c:v>
                </c:pt>
                <c:pt idx="4844">
                  <c:v>180000</c:v>
                </c:pt>
                <c:pt idx="4845">
                  <c:v>270000</c:v>
                </c:pt>
                <c:pt idx="4846">
                  <c:v>180000</c:v>
                </c:pt>
                <c:pt idx="4847">
                  <c:v>90000</c:v>
                </c:pt>
                <c:pt idx="4848">
                  <c:v>90000</c:v>
                </c:pt>
                <c:pt idx="4849">
                  <c:v>225000</c:v>
                </c:pt>
                <c:pt idx="4850">
                  <c:v>180000</c:v>
                </c:pt>
                <c:pt idx="4851">
                  <c:v>99000</c:v>
                </c:pt>
                <c:pt idx="4852">
                  <c:v>112500</c:v>
                </c:pt>
                <c:pt idx="4853">
                  <c:v>135000</c:v>
                </c:pt>
                <c:pt idx="4854">
                  <c:v>450000</c:v>
                </c:pt>
                <c:pt idx="4855">
                  <c:v>225000</c:v>
                </c:pt>
                <c:pt idx="4856">
                  <c:v>126000</c:v>
                </c:pt>
                <c:pt idx="4857">
                  <c:v>225000</c:v>
                </c:pt>
                <c:pt idx="4858">
                  <c:v>49500</c:v>
                </c:pt>
                <c:pt idx="4859">
                  <c:v>135000</c:v>
                </c:pt>
                <c:pt idx="4860">
                  <c:v>202500</c:v>
                </c:pt>
                <c:pt idx="4861">
                  <c:v>166500</c:v>
                </c:pt>
                <c:pt idx="4862">
                  <c:v>166500</c:v>
                </c:pt>
                <c:pt idx="4863">
                  <c:v>207000</c:v>
                </c:pt>
                <c:pt idx="4864">
                  <c:v>90000</c:v>
                </c:pt>
                <c:pt idx="4865">
                  <c:v>135000</c:v>
                </c:pt>
                <c:pt idx="4866">
                  <c:v>360000</c:v>
                </c:pt>
                <c:pt idx="4867">
                  <c:v>247500</c:v>
                </c:pt>
                <c:pt idx="4868">
                  <c:v>135000</c:v>
                </c:pt>
                <c:pt idx="4869">
                  <c:v>112500</c:v>
                </c:pt>
                <c:pt idx="4870">
                  <c:v>90000</c:v>
                </c:pt>
                <c:pt idx="4871">
                  <c:v>180000</c:v>
                </c:pt>
                <c:pt idx="4872">
                  <c:v>162000</c:v>
                </c:pt>
                <c:pt idx="4873">
                  <c:v>135000</c:v>
                </c:pt>
                <c:pt idx="4874">
                  <c:v>270000</c:v>
                </c:pt>
                <c:pt idx="4875">
                  <c:v>135000</c:v>
                </c:pt>
                <c:pt idx="4876">
                  <c:v>90000</c:v>
                </c:pt>
                <c:pt idx="4877">
                  <c:v>233595</c:v>
                </c:pt>
                <c:pt idx="4878">
                  <c:v>256500</c:v>
                </c:pt>
                <c:pt idx="4879">
                  <c:v>135000</c:v>
                </c:pt>
                <c:pt idx="4880">
                  <c:v>157500</c:v>
                </c:pt>
                <c:pt idx="4881">
                  <c:v>157500</c:v>
                </c:pt>
                <c:pt idx="4882">
                  <c:v>139500</c:v>
                </c:pt>
                <c:pt idx="4883">
                  <c:v>130500</c:v>
                </c:pt>
                <c:pt idx="4884">
                  <c:v>270000</c:v>
                </c:pt>
                <c:pt idx="4885">
                  <c:v>135000</c:v>
                </c:pt>
                <c:pt idx="4886">
                  <c:v>382500</c:v>
                </c:pt>
                <c:pt idx="4887">
                  <c:v>166500</c:v>
                </c:pt>
                <c:pt idx="4888">
                  <c:v>166500</c:v>
                </c:pt>
                <c:pt idx="4889">
                  <c:v>90000</c:v>
                </c:pt>
                <c:pt idx="4890">
                  <c:v>225000</c:v>
                </c:pt>
                <c:pt idx="4891">
                  <c:v>225000</c:v>
                </c:pt>
                <c:pt idx="4892">
                  <c:v>67500</c:v>
                </c:pt>
                <c:pt idx="4893">
                  <c:v>67500</c:v>
                </c:pt>
                <c:pt idx="4894">
                  <c:v>67500</c:v>
                </c:pt>
                <c:pt idx="4895">
                  <c:v>90000</c:v>
                </c:pt>
                <c:pt idx="4896">
                  <c:v>225000</c:v>
                </c:pt>
                <c:pt idx="4897">
                  <c:v>225000</c:v>
                </c:pt>
                <c:pt idx="4898">
                  <c:v>225000</c:v>
                </c:pt>
                <c:pt idx="4899">
                  <c:v>202500</c:v>
                </c:pt>
                <c:pt idx="4900">
                  <c:v>202500</c:v>
                </c:pt>
                <c:pt idx="4901">
                  <c:v>202500</c:v>
                </c:pt>
                <c:pt idx="4902">
                  <c:v>72000</c:v>
                </c:pt>
                <c:pt idx="4903">
                  <c:v>144000</c:v>
                </c:pt>
                <c:pt idx="4904">
                  <c:v>337500</c:v>
                </c:pt>
                <c:pt idx="4905">
                  <c:v>270000</c:v>
                </c:pt>
                <c:pt idx="4906">
                  <c:v>247500</c:v>
                </c:pt>
                <c:pt idx="4907">
                  <c:v>135000</c:v>
                </c:pt>
                <c:pt idx="4908">
                  <c:v>112500</c:v>
                </c:pt>
                <c:pt idx="4909">
                  <c:v>126000</c:v>
                </c:pt>
                <c:pt idx="4910">
                  <c:v>180000</c:v>
                </c:pt>
                <c:pt idx="4911">
                  <c:v>360000</c:v>
                </c:pt>
                <c:pt idx="4912">
                  <c:v>90000</c:v>
                </c:pt>
                <c:pt idx="4913">
                  <c:v>135000</c:v>
                </c:pt>
                <c:pt idx="4914">
                  <c:v>180000</c:v>
                </c:pt>
                <c:pt idx="4915">
                  <c:v>225000</c:v>
                </c:pt>
                <c:pt idx="4916">
                  <c:v>202500</c:v>
                </c:pt>
                <c:pt idx="4917">
                  <c:v>54000</c:v>
                </c:pt>
                <c:pt idx="4918">
                  <c:v>54000</c:v>
                </c:pt>
                <c:pt idx="4919">
                  <c:v>157500</c:v>
                </c:pt>
                <c:pt idx="4920">
                  <c:v>157500</c:v>
                </c:pt>
                <c:pt idx="4921">
                  <c:v>135000</c:v>
                </c:pt>
                <c:pt idx="4922">
                  <c:v>112500</c:v>
                </c:pt>
                <c:pt idx="4923">
                  <c:v>170100</c:v>
                </c:pt>
                <c:pt idx="4924">
                  <c:v>193500</c:v>
                </c:pt>
                <c:pt idx="4925">
                  <c:v>157500</c:v>
                </c:pt>
                <c:pt idx="4926">
                  <c:v>121500</c:v>
                </c:pt>
                <c:pt idx="4927">
                  <c:v>112500</c:v>
                </c:pt>
                <c:pt idx="4928">
                  <c:v>112500</c:v>
                </c:pt>
                <c:pt idx="4929">
                  <c:v>157500</c:v>
                </c:pt>
                <c:pt idx="4930">
                  <c:v>225000</c:v>
                </c:pt>
                <c:pt idx="4931">
                  <c:v>54000</c:v>
                </c:pt>
                <c:pt idx="4932">
                  <c:v>135000</c:v>
                </c:pt>
                <c:pt idx="4933">
                  <c:v>112500</c:v>
                </c:pt>
                <c:pt idx="4934">
                  <c:v>180000</c:v>
                </c:pt>
                <c:pt idx="4935">
                  <c:v>180000</c:v>
                </c:pt>
                <c:pt idx="4936">
                  <c:v>166500</c:v>
                </c:pt>
                <c:pt idx="4937">
                  <c:v>112500</c:v>
                </c:pt>
                <c:pt idx="4938">
                  <c:v>126000</c:v>
                </c:pt>
                <c:pt idx="4939">
                  <c:v>121500</c:v>
                </c:pt>
                <c:pt idx="4940">
                  <c:v>172800</c:v>
                </c:pt>
                <c:pt idx="4941">
                  <c:v>315000</c:v>
                </c:pt>
                <c:pt idx="4942">
                  <c:v>360000</c:v>
                </c:pt>
                <c:pt idx="4943">
                  <c:v>247500</c:v>
                </c:pt>
                <c:pt idx="4944">
                  <c:v>247500</c:v>
                </c:pt>
                <c:pt idx="4945">
                  <c:v>247500</c:v>
                </c:pt>
                <c:pt idx="4946">
                  <c:v>243000</c:v>
                </c:pt>
                <c:pt idx="4947">
                  <c:v>229500</c:v>
                </c:pt>
                <c:pt idx="4948">
                  <c:v>360000</c:v>
                </c:pt>
                <c:pt idx="4949">
                  <c:v>126000</c:v>
                </c:pt>
                <c:pt idx="4950">
                  <c:v>58500</c:v>
                </c:pt>
                <c:pt idx="4951">
                  <c:v>202500</c:v>
                </c:pt>
                <c:pt idx="4952">
                  <c:v>225000</c:v>
                </c:pt>
                <c:pt idx="4953">
                  <c:v>153000</c:v>
                </c:pt>
                <c:pt idx="4954">
                  <c:v>153000</c:v>
                </c:pt>
                <c:pt idx="4955">
                  <c:v>121500</c:v>
                </c:pt>
                <c:pt idx="4956">
                  <c:v>135000</c:v>
                </c:pt>
                <c:pt idx="4957">
                  <c:v>211500</c:v>
                </c:pt>
                <c:pt idx="4958">
                  <c:v>90000</c:v>
                </c:pt>
                <c:pt idx="4959">
                  <c:v>135000</c:v>
                </c:pt>
                <c:pt idx="4960">
                  <c:v>225000</c:v>
                </c:pt>
                <c:pt idx="4961">
                  <c:v>135000</c:v>
                </c:pt>
                <c:pt idx="4962">
                  <c:v>342000</c:v>
                </c:pt>
                <c:pt idx="4963">
                  <c:v>256500</c:v>
                </c:pt>
                <c:pt idx="4964">
                  <c:v>126000</c:v>
                </c:pt>
                <c:pt idx="4965">
                  <c:v>112500</c:v>
                </c:pt>
                <c:pt idx="4966">
                  <c:v>225000</c:v>
                </c:pt>
                <c:pt idx="4967">
                  <c:v>144000</c:v>
                </c:pt>
                <c:pt idx="4968">
                  <c:v>157500</c:v>
                </c:pt>
                <c:pt idx="4969">
                  <c:v>202500</c:v>
                </c:pt>
                <c:pt idx="4970">
                  <c:v>90000</c:v>
                </c:pt>
                <c:pt idx="4971">
                  <c:v>90000</c:v>
                </c:pt>
                <c:pt idx="4972">
                  <c:v>112500</c:v>
                </c:pt>
                <c:pt idx="4973">
                  <c:v>315000</c:v>
                </c:pt>
                <c:pt idx="4974">
                  <c:v>315000</c:v>
                </c:pt>
                <c:pt idx="4975">
                  <c:v>157500</c:v>
                </c:pt>
                <c:pt idx="4976">
                  <c:v>135000</c:v>
                </c:pt>
                <c:pt idx="4977">
                  <c:v>180000</c:v>
                </c:pt>
                <c:pt idx="4978">
                  <c:v>157500</c:v>
                </c:pt>
                <c:pt idx="4979">
                  <c:v>180000</c:v>
                </c:pt>
                <c:pt idx="4980">
                  <c:v>166500</c:v>
                </c:pt>
                <c:pt idx="4981">
                  <c:v>108000</c:v>
                </c:pt>
                <c:pt idx="4982">
                  <c:v>81000</c:v>
                </c:pt>
                <c:pt idx="4983">
                  <c:v>292500</c:v>
                </c:pt>
                <c:pt idx="4984">
                  <c:v>57600</c:v>
                </c:pt>
                <c:pt idx="4985">
                  <c:v>81000</c:v>
                </c:pt>
                <c:pt idx="4986">
                  <c:v>103500</c:v>
                </c:pt>
                <c:pt idx="4987">
                  <c:v>225000</c:v>
                </c:pt>
                <c:pt idx="4988">
                  <c:v>112500</c:v>
                </c:pt>
                <c:pt idx="4989">
                  <c:v>67500</c:v>
                </c:pt>
                <c:pt idx="4990">
                  <c:v>202500</c:v>
                </c:pt>
                <c:pt idx="4991">
                  <c:v>157500</c:v>
                </c:pt>
                <c:pt idx="4992">
                  <c:v>153000</c:v>
                </c:pt>
                <c:pt idx="4993">
                  <c:v>202500</c:v>
                </c:pt>
                <c:pt idx="4994">
                  <c:v>157500</c:v>
                </c:pt>
                <c:pt idx="4995">
                  <c:v>157500</c:v>
                </c:pt>
                <c:pt idx="4996">
                  <c:v>135000</c:v>
                </c:pt>
                <c:pt idx="4997">
                  <c:v>315000</c:v>
                </c:pt>
                <c:pt idx="4998">
                  <c:v>157500</c:v>
                </c:pt>
                <c:pt idx="4999">
                  <c:v>112500</c:v>
                </c:pt>
                <c:pt idx="5000">
                  <c:v>112500</c:v>
                </c:pt>
                <c:pt idx="5001">
                  <c:v>135000</c:v>
                </c:pt>
                <c:pt idx="5002">
                  <c:v>180000</c:v>
                </c:pt>
                <c:pt idx="5003">
                  <c:v>382500</c:v>
                </c:pt>
                <c:pt idx="5004">
                  <c:v>382500</c:v>
                </c:pt>
                <c:pt idx="5005">
                  <c:v>180000</c:v>
                </c:pt>
                <c:pt idx="5006">
                  <c:v>351000</c:v>
                </c:pt>
                <c:pt idx="5007">
                  <c:v>112500</c:v>
                </c:pt>
                <c:pt idx="5008">
                  <c:v>315000</c:v>
                </c:pt>
                <c:pt idx="5009">
                  <c:v>90000</c:v>
                </c:pt>
                <c:pt idx="5010">
                  <c:v>292500</c:v>
                </c:pt>
                <c:pt idx="5011">
                  <c:v>112500</c:v>
                </c:pt>
                <c:pt idx="5012">
                  <c:v>180000</c:v>
                </c:pt>
                <c:pt idx="5013">
                  <c:v>675000</c:v>
                </c:pt>
                <c:pt idx="5014">
                  <c:v>112500</c:v>
                </c:pt>
                <c:pt idx="5015">
                  <c:v>180000</c:v>
                </c:pt>
                <c:pt idx="5016">
                  <c:v>405000</c:v>
                </c:pt>
                <c:pt idx="5017">
                  <c:v>135000</c:v>
                </c:pt>
                <c:pt idx="5018">
                  <c:v>112500</c:v>
                </c:pt>
                <c:pt idx="5019">
                  <c:v>135000</c:v>
                </c:pt>
                <c:pt idx="5020">
                  <c:v>112500</c:v>
                </c:pt>
                <c:pt idx="5021">
                  <c:v>108000</c:v>
                </c:pt>
                <c:pt idx="5022">
                  <c:v>202500</c:v>
                </c:pt>
                <c:pt idx="5023">
                  <c:v>180000</c:v>
                </c:pt>
                <c:pt idx="5024">
                  <c:v>90000</c:v>
                </c:pt>
                <c:pt idx="5025">
                  <c:v>112500</c:v>
                </c:pt>
                <c:pt idx="5026">
                  <c:v>112500</c:v>
                </c:pt>
                <c:pt idx="5027">
                  <c:v>252000</c:v>
                </c:pt>
                <c:pt idx="5028">
                  <c:v>157500</c:v>
                </c:pt>
                <c:pt idx="5029">
                  <c:v>202500</c:v>
                </c:pt>
                <c:pt idx="5030">
                  <c:v>162000</c:v>
                </c:pt>
                <c:pt idx="5031">
                  <c:v>180000</c:v>
                </c:pt>
                <c:pt idx="5032">
                  <c:v>112500</c:v>
                </c:pt>
                <c:pt idx="5033">
                  <c:v>90000</c:v>
                </c:pt>
                <c:pt idx="5034">
                  <c:v>90000</c:v>
                </c:pt>
                <c:pt idx="5035">
                  <c:v>126000</c:v>
                </c:pt>
                <c:pt idx="5036">
                  <c:v>135000</c:v>
                </c:pt>
                <c:pt idx="5037">
                  <c:v>135000</c:v>
                </c:pt>
                <c:pt idx="5038">
                  <c:v>135000</c:v>
                </c:pt>
                <c:pt idx="5039">
                  <c:v>135000</c:v>
                </c:pt>
                <c:pt idx="5040">
                  <c:v>135000</c:v>
                </c:pt>
                <c:pt idx="5041">
                  <c:v>103500</c:v>
                </c:pt>
                <c:pt idx="5042">
                  <c:v>90000</c:v>
                </c:pt>
                <c:pt idx="5043">
                  <c:v>180000</c:v>
                </c:pt>
                <c:pt idx="5044">
                  <c:v>180000</c:v>
                </c:pt>
                <c:pt idx="5045">
                  <c:v>157500</c:v>
                </c:pt>
                <c:pt idx="5046">
                  <c:v>67500</c:v>
                </c:pt>
                <c:pt idx="5047">
                  <c:v>135000</c:v>
                </c:pt>
                <c:pt idx="5048">
                  <c:v>99000</c:v>
                </c:pt>
                <c:pt idx="5049">
                  <c:v>67500</c:v>
                </c:pt>
                <c:pt idx="5050">
                  <c:v>112500</c:v>
                </c:pt>
                <c:pt idx="5051">
                  <c:v>180000</c:v>
                </c:pt>
                <c:pt idx="5052">
                  <c:v>180000</c:v>
                </c:pt>
                <c:pt idx="5053">
                  <c:v>180000</c:v>
                </c:pt>
                <c:pt idx="5054">
                  <c:v>180000</c:v>
                </c:pt>
                <c:pt idx="5055">
                  <c:v>202500</c:v>
                </c:pt>
                <c:pt idx="5056">
                  <c:v>157500</c:v>
                </c:pt>
                <c:pt idx="5057">
                  <c:v>193500</c:v>
                </c:pt>
                <c:pt idx="5058">
                  <c:v>144000</c:v>
                </c:pt>
                <c:pt idx="5059">
                  <c:v>198000</c:v>
                </c:pt>
                <c:pt idx="5060">
                  <c:v>198000</c:v>
                </c:pt>
                <c:pt idx="5061">
                  <c:v>198000</c:v>
                </c:pt>
                <c:pt idx="5062">
                  <c:v>157500</c:v>
                </c:pt>
                <c:pt idx="5063">
                  <c:v>144000</c:v>
                </c:pt>
                <c:pt idx="5064">
                  <c:v>225000</c:v>
                </c:pt>
                <c:pt idx="5065">
                  <c:v>112500</c:v>
                </c:pt>
                <c:pt idx="5066">
                  <c:v>180000</c:v>
                </c:pt>
                <c:pt idx="5067">
                  <c:v>225000</c:v>
                </c:pt>
                <c:pt idx="5068">
                  <c:v>126000</c:v>
                </c:pt>
                <c:pt idx="5069">
                  <c:v>135000</c:v>
                </c:pt>
                <c:pt idx="5070">
                  <c:v>67500</c:v>
                </c:pt>
                <c:pt idx="5071">
                  <c:v>67500</c:v>
                </c:pt>
                <c:pt idx="5072">
                  <c:v>81000</c:v>
                </c:pt>
                <c:pt idx="5073">
                  <c:v>81000</c:v>
                </c:pt>
                <c:pt idx="5074">
                  <c:v>157500</c:v>
                </c:pt>
                <c:pt idx="5075">
                  <c:v>112500</c:v>
                </c:pt>
                <c:pt idx="5076">
                  <c:v>112500</c:v>
                </c:pt>
                <c:pt idx="5077">
                  <c:v>135000</c:v>
                </c:pt>
                <c:pt idx="5078">
                  <c:v>135000</c:v>
                </c:pt>
                <c:pt idx="5079">
                  <c:v>225000</c:v>
                </c:pt>
                <c:pt idx="5080">
                  <c:v>225000</c:v>
                </c:pt>
                <c:pt idx="5081">
                  <c:v>90000</c:v>
                </c:pt>
                <c:pt idx="5082">
                  <c:v>90000</c:v>
                </c:pt>
                <c:pt idx="5083">
                  <c:v>247500</c:v>
                </c:pt>
                <c:pt idx="5084">
                  <c:v>247500</c:v>
                </c:pt>
                <c:pt idx="5085">
                  <c:v>90000</c:v>
                </c:pt>
                <c:pt idx="5086">
                  <c:v>202500</c:v>
                </c:pt>
                <c:pt idx="5087">
                  <c:v>322650</c:v>
                </c:pt>
                <c:pt idx="5088">
                  <c:v>322650</c:v>
                </c:pt>
                <c:pt idx="5089">
                  <c:v>112500</c:v>
                </c:pt>
                <c:pt idx="5090">
                  <c:v>225000</c:v>
                </c:pt>
                <c:pt idx="5091">
                  <c:v>202500</c:v>
                </c:pt>
                <c:pt idx="5092">
                  <c:v>202500</c:v>
                </c:pt>
                <c:pt idx="5093">
                  <c:v>135000</c:v>
                </c:pt>
                <c:pt idx="5094">
                  <c:v>45000</c:v>
                </c:pt>
                <c:pt idx="5095">
                  <c:v>81000</c:v>
                </c:pt>
                <c:pt idx="5096">
                  <c:v>81000</c:v>
                </c:pt>
                <c:pt idx="5097">
                  <c:v>90000</c:v>
                </c:pt>
                <c:pt idx="5098">
                  <c:v>144000</c:v>
                </c:pt>
                <c:pt idx="5099">
                  <c:v>166500</c:v>
                </c:pt>
                <c:pt idx="5100">
                  <c:v>166500</c:v>
                </c:pt>
                <c:pt idx="5101">
                  <c:v>112500</c:v>
                </c:pt>
                <c:pt idx="5102">
                  <c:v>225000</c:v>
                </c:pt>
                <c:pt idx="5103">
                  <c:v>225000</c:v>
                </c:pt>
                <c:pt idx="5104">
                  <c:v>135000</c:v>
                </c:pt>
                <c:pt idx="5105">
                  <c:v>112500</c:v>
                </c:pt>
                <c:pt idx="5106">
                  <c:v>112500</c:v>
                </c:pt>
                <c:pt idx="5107">
                  <c:v>126000</c:v>
                </c:pt>
                <c:pt idx="5108">
                  <c:v>225000</c:v>
                </c:pt>
                <c:pt idx="5109">
                  <c:v>225000</c:v>
                </c:pt>
                <c:pt idx="5110">
                  <c:v>90000</c:v>
                </c:pt>
                <c:pt idx="5111">
                  <c:v>67500</c:v>
                </c:pt>
                <c:pt idx="5112">
                  <c:v>67500</c:v>
                </c:pt>
                <c:pt idx="5113">
                  <c:v>202500</c:v>
                </c:pt>
                <c:pt idx="5114">
                  <c:v>315000</c:v>
                </c:pt>
                <c:pt idx="5115">
                  <c:v>171000</c:v>
                </c:pt>
                <c:pt idx="5116">
                  <c:v>157500</c:v>
                </c:pt>
                <c:pt idx="5117">
                  <c:v>225000</c:v>
                </c:pt>
                <c:pt idx="5118">
                  <c:v>112500</c:v>
                </c:pt>
                <c:pt idx="5119">
                  <c:v>270000</c:v>
                </c:pt>
                <c:pt idx="5120">
                  <c:v>157500</c:v>
                </c:pt>
                <c:pt idx="5121">
                  <c:v>135000</c:v>
                </c:pt>
                <c:pt idx="5122">
                  <c:v>135000</c:v>
                </c:pt>
                <c:pt idx="5123">
                  <c:v>135000</c:v>
                </c:pt>
                <c:pt idx="5124">
                  <c:v>81000</c:v>
                </c:pt>
                <c:pt idx="5125">
                  <c:v>67500</c:v>
                </c:pt>
                <c:pt idx="5126">
                  <c:v>67500</c:v>
                </c:pt>
                <c:pt idx="5127">
                  <c:v>157500</c:v>
                </c:pt>
                <c:pt idx="5128">
                  <c:v>157500</c:v>
                </c:pt>
                <c:pt idx="5129">
                  <c:v>900000</c:v>
                </c:pt>
                <c:pt idx="5130">
                  <c:v>112500</c:v>
                </c:pt>
                <c:pt idx="5131">
                  <c:v>360000</c:v>
                </c:pt>
                <c:pt idx="5132">
                  <c:v>135000</c:v>
                </c:pt>
                <c:pt idx="5133">
                  <c:v>135000</c:v>
                </c:pt>
                <c:pt idx="5134">
                  <c:v>189000</c:v>
                </c:pt>
                <c:pt idx="5135">
                  <c:v>135000</c:v>
                </c:pt>
                <c:pt idx="5136">
                  <c:v>135000</c:v>
                </c:pt>
                <c:pt idx="5137">
                  <c:v>45000</c:v>
                </c:pt>
                <c:pt idx="5138">
                  <c:v>112500</c:v>
                </c:pt>
                <c:pt idx="5139">
                  <c:v>171000</c:v>
                </c:pt>
                <c:pt idx="5140">
                  <c:v>90000</c:v>
                </c:pt>
                <c:pt idx="5141">
                  <c:v>135000</c:v>
                </c:pt>
                <c:pt idx="5142">
                  <c:v>180000</c:v>
                </c:pt>
                <c:pt idx="5143">
                  <c:v>225000</c:v>
                </c:pt>
                <c:pt idx="5144">
                  <c:v>292500</c:v>
                </c:pt>
                <c:pt idx="5145">
                  <c:v>157500</c:v>
                </c:pt>
                <c:pt idx="5146">
                  <c:v>112500</c:v>
                </c:pt>
                <c:pt idx="5147">
                  <c:v>126000</c:v>
                </c:pt>
                <c:pt idx="5148">
                  <c:v>135000</c:v>
                </c:pt>
                <c:pt idx="5149">
                  <c:v>157500</c:v>
                </c:pt>
                <c:pt idx="5150">
                  <c:v>202500</c:v>
                </c:pt>
                <c:pt idx="5151">
                  <c:v>202500</c:v>
                </c:pt>
                <c:pt idx="5152">
                  <c:v>202500</c:v>
                </c:pt>
                <c:pt idx="5153">
                  <c:v>67500</c:v>
                </c:pt>
                <c:pt idx="5154">
                  <c:v>112500</c:v>
                </c:pt>
                <c:pt idx="5155">
                  <c:v>112500</c:v>
                </c:pt>
                <c:pt idx="5156">
                  <c:v>135000</c:v>
                </c:pt>
                <c:pt idx="5157">
                  <c:v>225000</c:v>
                </c:pt>
                <c:pt idx="5158">
                  <c:v>135000</c:v>
                </c:pt>
                <c:pt idx="5159">
                  <c:v>135000</c:v>
                </c:pt>
                <c:pt idx="5160">
                  <c:v>99000</c:v>
                </c:pt>
                <c:pt idx="5161">
                  <c:v>198000</c:v>
                </c:pt>
                <c:pt idx="5162">
                  <c:v>180000</c:v>
                </c:pt>
                <c:pt idx="5163">
                  <c:v>135000</c:v>
                </c:pt>
                <c:pt idx="5164">
                  <c:v>157500</c:v>
                </c:pt>
                <c:pt idx="5165">
                  <c:v>225000</c:v>
                </c:pt>
                <c:pt idx="5166">
                  <c:v>157500</c:v>
                </c:pt>
                <c:pt idx="5167">
                  <c:v>450000</c:v>
                </c:pt>
                <c:pt idx="5168">
                  <c:v>180000</c:v>
                </c:pt>
                <c:pt idx="5169">
                  <c:v>126000</c:v>
                </c:pt>
                <c:pt idx="5170">
                  <c:v>101250</c:v>
                </c:pt>
                <c:pt idx="5171">
                  <c:v>225000</c:v>
                </c:pt>
                <c:pt idx="5172">
                  <c:v>225000</c:v>
                </c:pt>
                <c:pt idx="5173">
                  <c:v>225000</c:v>
                </c:pt>
                <c:pt idx="5174">
                  <c:v>135000</c:v>
                </c:pt>
                <c:pt idx="5175">
                  <c:v>112500</c:v>
                </c:pt>
                <c:pt idx="5176">
                  <c:v>180000</c:v>
                </c:pt>
                <c:pt idx="5177">
                  <c:v>175500</c:v>
                </c:pt>
                <c:pt idx="5178">
                  <c:v>112500</c:v>
                </c:pt>
                <c:pt idx="5179">
                  <c:v>157500</c:v>
                </c:pt>
                <c:pt idx="5180">
                  <c:v>157500</c:v>
                </c:pt>
                <c:pt idx="5181">
                  <c:v>157500</c:v>
                </c:pt>
                <c:pt idx="5182">
                  <c:v>180000</c:v>
                </c:pt>
                <c:pt idx="5183">
                  <c:v>144000</c:v>
                </c:pt>
                <c:pt idx="5184">
                  <c:v>112500</c:v>
                </c:pt>
                <c:pt idx="5185">
                  <c:v>360000</c:v>
                </c:pt>
                <c:pt idx="5186">
                  <c:v>171000</c:v>
                </c:pt>
                <c:pt idx="5187">
                  <c:v>135000</c:v>
                </c:pt>
                <c:pt idx="5188">
                  <c:v>67500</c:v>
                </c:pt>
                <c:pt idx="5189">
                  <c:v>225000</c:v>
                </c:pt>
                <c:pt idx="5190">
                  <c:v>126000</c:v>
                </c:pt>
                <c:pt idx="5191">
                  <c:v>337500</c:v>
                </c:pt>
                <c:pt idx="5192">
                  <c:v>180000</c:v>
                </c:pt>
                <c:pt idx="5193">
                  <c:v>135000</c:v>
                </c:pt>
                <c:pt idx="5194">
                  <c:v>225000</c:v>
                </c:pt>
                <c:pt idx="5195">
                  <c:v>225000</c:v>
                </c:pt>
                <c:pt idx="5196">
                  <c:v>135000</c:v>
                </c:pt>
                <c:pt idx="5197">
                  <c:v>256500</c:v>
                </c:pt>
                <c:pt idx="5198">
                  <c:v>144000</c:v>
                </c:pt>
                <c:pt idx="5199">
                  <c:v>180000</c:v>
                </c:pt>
                <c:pt idx="5200">
                  <c:v>67500</c:v>
                </c:pt>
                <c:pt idx="5201">
                  <c:v>225000</c:v>
                </c:pt>
                <c:pt idx="5202">
                  <c:v>225000</c:v>
                </c:pt>
                <c:pt idx="5203">
                  <c:v>225000</c:v>
                </c:pt>
                <c:pt idx="5204">
                  <c:v>157500</c:v>
                </c:pt>
                <c:pt idx="5205">
                  <c:v>202500</c:v>
                </c:pt>
                <c:pt idx="5206">
                  <c:v>202500</c:v>
                </c:pt>
                <c:pt idx="5207">
                  <c:v>202500</c:v>
                </c:pt>
                <c:pt idx="5208">
                  <c:v>202500</c:v>
                </c:pt>
                <c:pt idx="5209">
                  <c:v>135000</c:v>
                </c:pt>
                <c:pt idx="5210">
                  <c:v>247500</c:v>
                </c:pt>
                <c:pt idx="5211">
                  <c:v>135000</c:v>
                </c:pt>
                <c:pt idx="5212">
                  <c:v>121500</c:v>
                </c:pt>
                <c:pt idx="5213">
                  <c:v>225000</c:v>
                </c:pt>
                <c:pt idx="5214">
                  <c:v>112500</c:v>
                </c:pt>
                <c:pt idx="5215">
                  <c:v>112500</c:v>
                </c:pt>
                <c:pt idx="5216">
                  <c:v>157500</c:v>
                </c:pt>
                <c:pt idx="5217">
                  <c:v>360000</c:v>
                </c:pt>
                <c:pt idx="5218">
                  <c:v>216000</c:v>
                </c:pt>
                <c:pt idx="5219">
                  <c:v>85500</c:v>
                </c:pt>
                <c:pt idx="5220">
                  <c:v>180000</c:v>
                </c:pt>
                <c:pt idx="5221">
                  <c:v>180000</c:v>
                </c:pt>
                <c:pt idx="5222">
                  <c:v>180000</c:v>
                </c:pt>
                <c:pt idx="5223">
                  <c:v>450000</c:v>
                </c:pt>
                <c:pt idx="5224">
                  <c:v>157500</c:v>
                </c:pt>
                <c:pt idx="5225">
                  <c:v>202500</c:v>
                </c:pt>
                <c:pt idx="5226">
                  <c:v>180000</c:v>
                </c:pt>
                <c:pt idx="5227">
                  <c:v>112500</c:v>
                </c:pt>
                <c:pt idx="5228">
                  <c:v>112500</c:v>
                </c:pt>
                <c:pt idx="5229">
                  <c:v>135000</c:v>
                </c:pt>
                <c:pt idx="5230">
                  <c:v>157500</c:v>
                </c:pt>
                <c:pt idx="5231">
                  <c:v>130500</c:v>
                </c:pt>
                <c:pt idx="5232">
                  <c:v>157500</c:v>
                </c:pt>
                <c:pt idx="5233">
                  <c:v>328500</c:v>
                </c:pt>
                <c:pt idx="5234">
                  <c:v>328500</c:v>
                </c:pt>
                <c:pt idx="5235">
                  <c:v>112500</c:v>
                </c:pt>
                <c:pt idx="5236">
                  <c:v>121500</c:v>
                </c:pt>
                <c:pt idx="5237">
                  <c:v>270000</c:v>
                </c:pt>
                <c:pt idx="5238">
                  <c:v>82350</c:v>
                </c:pt>
                <c:pt idx="5239">
                  <c:v>292500</c:v>
                </c:pt>
                <c:pt idx="5240">
                  <c:v>112500</c:v>
                </c:pt>
                <c:pt idx="5241">
                  <c:v>189000</c:v>
                </c:pt>
                <c:pt idx="5242">
                  <c:v>315000</c:v>
                </c:pt>
                <c:pt idx="5243">
                  <c:v>157500</c:v>
                </c:pt>
                <c:pt idx="5244">
                  <c:v>202500</c:v>
                </c:pt>
                <c:pt idx="5245">
                  <c:v>292500</c:v>
                </c:pt>
                <c:pt idx="5246">
                  <c:v>112500</c:v>
                </c:pt>
                <c:pt idx="5247">
                  <c:v>180000</c:v>
                </c:pt>
                <c:pt idx="5248">
                  <c:v>121500</c:v>
                </c:pt>
                <c:pt idx="5249">
                  <c:v>135000</c:v>
                </c:pt>
                <c:pt idx="5250">
                  <c:v>270000</c:v>
                </c:pt>
                <c:pt idx="5251">
                  <c:v>135000</c:v>
                </c:pt>
                <c:pt idx="5252">
                  <c:v>135000</c:v>
                </c:pt>
                <c:pt idx="5253">
                  <c:v>180000</c:v>
                </c:pt>
                <c:pt idx="5254">
                  <c:v>90000</c:v>
                </c:pt>
                <c:pt idx="5255">
                  <c:v>99000</c:v>
                </c:pt>
                <c:pt idx="5256">
                  <c:v>54000</c:v>
                </c:pt>
                <c:pt idx="5257">
                  <c:v>270000</c:v>
                </c:pt>
                <c:pt idx="5258">
                  <c:v>135000</c:v>
                </c:pt>
                <c:pt idx="5259">
                  <c:v>112500</c:v>
                </c:pt>
                <c:pt idx="5260">
                  <c:v>112500</c:v>
                </c:pt>
                <c:pt idx="5261">
                  <c:v>155700</c:v>
                </c:pt>
                <c:pt idx="5262">
                  <c:v>155700</c:v>
                </c:pt>
                <c:pt idx="5263">
                  <c:v>112500</c:v>
                </c:pt>
                <c:pt idx="5264">
                  <c:v>180000</c:v>
                </c:pt>
                <c:pt idx="5265">
                  <c:v>112500</c:v>
                </c:pt>
                <c:pt idx="5266">
                  <c:v>315000</c:v>
                </c:pt>
                <c:pt idx="5267">
                  <c:v>225000</c:v>
                </c:pt>
                <c:pt idx="5268">
                  <c:v>148500</c:v>
                </c:pt>
                <c:pt idx="5269">
                  <c:v>292500</c:v>
                </c:pt>
                <c:pt idx="5270">
                  <c:v>36000</c:v>
                </c:pt>
                <c:pt idx="5271">
                  <c:v>151650</c:v>
                </c:pt>
                <c:pt idx="5272">
                  <c:v>67500</c:v>
                </c:pt>
                <c:pt idx="5273">
                  <c:v>130500</c:v>
                </c:pt>
                <c:pt idx="5274">
                  <c:v>157500</c:v>
                </c:pt>
                <c:pt idx="5275">
                  <c:v>69750</c:v>
                </c:pt>
                <c:pt idx="5276">
                  <c:v>90000</c:v>
                </c:pt>
                <c:pt idx="5277">
                  <c:v>157500</c:v>
                </c:pt>
                <c:pt idx="5278">
                  <c:v>337500</c:v>
                </c:pt>
                <c:pt idx="5279">
                  <c:v>180000</c:v>
                </c:pt>
                <c:pt idx="5280">
                  <c:v>180000</c:v>
                </c:pt>
                <c:pt idx="5281">
                  <c:v>270000</c:v>
                </c:pt>
                <c:pt idx="5282">
                  <c:v>72000</c:v>
                </c:pt>
                <c:pt idx="5283">
                  <c:v>202500</c:v>
                </c:pt>
                <c:pt idx="5284">
                  <c:v>148500</c:v>
                </c:pt>
                <c:pt idx="5285">
                  <c:v>157500</c:v>
                </c:pt>
                <c:pt idx="5286">
                  <c:v>90000</c:v>
                </c:pt>
                <c:pt idx="5287">
                  <c:v>112500</c:v>
                </c:pt>
                <c:pt idx="5288">
                  <c:v>112500</c:v>
                </c:pt>
                <c:pt idx="5289">
                  <c:v>225000</c:v>
                </c:pt>
                <c:pt idx="5290">
                  <c:v>144000</c:v>
                </c:pt>
                <c:pt idx="5291">
                  <c:v>150385.5</c:v>
                </c:pt>
                <c:pt idx="5292">
                  <c:v>150385.5</c:v>
                </c:pt>
                <c:pt idx="5293">
                  <c:v>202500</c:v>
                </c:pt>
                <c:pt idx="5294">
                  <c:v>270000</c:v>
                </c:pt>
                <c:pt idx="5295">
                  <c:v>171000</c:v>
                </c:pt>
                <c:pt idx="5296">
                  <c:v>157500</c:v>
                </c:pt>
                <c:pt idx="5297">
                  <c:v>166500</c:v>
                </c:pt>
                <c:pt idx="5298">
                  <c:v>150750</c:v>
                </c:pt>
                <c:pt idx="5299">
                  <c:v>130500</c:v>
                </c:pt>
                <c:pt idx="5300">
                  <c:v>135000</c:v>
                </c:pt>
                <c:pt idx="5301">
                  <c:v>135000</c:v>
                </c:pt>
                <c:pt idx="5302">
                  <c:v>225000</c:v>
                </c:pt>
                <c:pt idx="5303">
                  <c:v>225000</c:v>
                </c:pt>
                <c:pt idx="5304">
                  <c:v>157500</c:v>
                </c:pt>
                <c:pt idx="5305">
                  <c:v>144000</c:v>
                </c:pt>
                <c:pt idx="5306">
                  <c:v>288000</c:v>
                </c:pt>
                <c:pt idx="5307">
                  <c:v>157500</c:v>
                </c:pt>
                <c:pt idx="5308">
                  <c:v>157500</c:v>
                </c:pt>
                <c:pt idx="5309">
                  <c:v>193500</c:v>
                </c:pt>
                <c:pt idx="5310">
                  <c:v>135000</c:v>
                </c:pt>
                <c:pt idx="5311">
                  <c:v>238500</c:v>
                </c:pt>
                <c:pt idx="5312">
                  <c:v>157500</c:v>
                </c:pt>
                <c:pt idx="5313">
                  <c:v>225000</c:v>
                </c:pt>
                <c:pt idx="5314">
                  <c:v>112500</c:v>
                </c:pt>
                <c:pt idx="5315">
                  <c:v>112500</c:v>
                </c:pt>
                <c:pt idx="5316">
                  <c:v>171000</c:v>
                </c:pt>
                <c:pt idx="5317">
                  <c:v>135000</c:v>
                </c:pt>
                <c:pt idx="5318">
                  <c:v>540000</c:v>
                </c:pt>
                <c:pt idx="5319">
                  <c:v>225000</c:v>
                </c:pt>
                <c:pt idx="5320">
                  <c:v>157500</c:v>
                </c:pt>
                <c:pt idx="5321">
                  <c:v>247500</c:v>
                </c:pt>
                <c:pt idx="5322">
                  <c:v>247500</c:v>
                </c:pt>
                <c:pt idx="5323">
                  <c:v>292500</c:v>
                </c:pt>
                <c:pt idx="5324">
                  <c:v>135000</c:v>
                </c:pt>
                <c:pt idx="5325">
                  <c:v>135000</c:v>
                </c:pt>
                <c:pt idx="5326">
                  <c:v>360000</c:v>
                </c:pt>
                <c:pt idx="5327">
                  <c:v>40500</c:v>
                </c:pt>
                <c:pt idx="5328">
                  <c:v>40500</c:v>
                </c:pt>
                <c:pt idx="5329">
                  <c:v>112500</c:v>
                </c:pt>
                <c:pt idx="5330">
                  <c:v>270000</c:v>
                </c:pt>
                <c:pt idx="5331">
                  <c:v>162000</c:v>
                </c:pt>
                <c:pt idx="5332">
                  <c:v>225000</c:v>
                </c:pt>
                <c:pt idx="5333">
                  <c:v>90000</c:v>
                </c:pt>
                <c:pt idx="5334">
                  <c:v>270000</c:v>
                </c:pt>
                <c:pt idx="5335">
                  <c:v>180000</c:v>
                </c:pt>
                <c:pt idx="5336">
                  <c:v>202500</c:v>
                </c:pt>
                <c:pt idx="5337">
                  <c:v>315000</c:v>
                </c:pt>
                <c:pt idx="5338">
                  <c:v>630000</c:v>
                </c:pt>
                <c:pt idx="5339">
                  <c:v>202500</c:v>
                </c:pt>
                <c:pt idx="5340">
                  <c:v>225000</c:v>
                </c:pt>
                <c:pt idx="5341">
                  <c:v>184500</c:v>
                </c:pt>
                <c:pt idx="5342">
                  <c:v>72000</c:v>
                </c:pt>
                <c:pt idx="5343">
                  <c:v>180000</c:v>
                </c:pt>
                <c:pt idx="5344">
                  <c:v>180000</c:v>
                </c:pt>
                <c:pt idx="5345">
                  <c:v>270000</c:v>
                </c:pt>
                <c:pt idx="5346">
                  <c:v>135000</c:v>
                </c:pt>
                <c:pt idx="5347">
                  <c:v>67500</c:v>
                </c:pt>
                <c:pt idx="5348">
                  <c:v>270000</c:v>
                </c:pt>
                <c:pt idx="5349">
                  <c:v>162000</c:v>
                </c:pt>
                <c:pt idx="5350">
                  <c:v>112500</c:v>
                </c:pt>
                <c:pt idx="5351">
                  <c:v>126000</c:v>
                </c:pt>
                <c:pt idx="5352">
                  <c:v>99000</c:v>
                </c:pt>
                <c:pt idx="5353">
                  <c:v>270000</c:v>
                </c:pt>
                <c:pt idx="5354">
                  <c:v>90000</c:v>
                </c:pt>
                <c:pt idx="5355">
                  <c:v>180000</c:v>
                </c:pt>
                <c:pt idx="5356">
                  <c:v>112500</c:v>
                </c:pt>
                <c:pt idx="5357">
                  <c:v>121500</c:v>
                </c:pt>
                <c:pt idx="5358">
                  <c:v>269100</c:v>
                </c:pt>
                <c:pt idx="5359">
                  <c:v>112500</c:v>
                </c:pt>
                <c:pt idx="5360">
                  <c:v>247500</c:v>
                </c:pt>
                <c:pt idx="5361">
                  <c:v>94500</c:v>
                </c:pt>
                <c:pt idx="5362">
                  <c:v>157500</c:v>
                </c:pt>
                <c:pt idx="5363">
                  <c:v>157500</c:v>
                </c:pt>
                <c:pt idx="5364">
                  <c:v>202500</c:v>
                </c:pt>
                <c:pt idx="5365">
                  <c:v>202500</c:v>
                </c:pt>
                <c:pt idx="5366">
                  <c:v>202500</c:v>
                </c:pt>
                <c:pt idx="5367">
                  <c:v>382500</c:v>
                </c:pt>
                <c:pt idx="5368">
                  <c:v>67500</c:v>
                </c:pt>
                <c:pt idx="5369">
                  <c:v>216000</c:v>
                </c:pt>
                <c:pt idx="5370">
                  <c:v>121500</c:v>
                </c:pt>
                <c:pt idx="5371">
                  <c:v>112500</c:v>
                </c:pt>
                <c:pt idx="5372">
                  <c:v>292500</c:v>
                </c:pt>
                <c:pt idx="5373">
                  <c:v>292500</c:v>
                </c:pt>
                <c:pt idx="5374">
                  <c:v>540000</c:v>
                </c:pt>
                <c:pt idx="5375">
                  <c:v>112500</c:v>
                </c:pt>
                <c:pt idx="5376">
                  <c:v>292500</c:v>
                </c:pt>
                <c:pt idx="5377">
                  <c:v>58500</c:v>
                </c:pt>
                <c:pt idx="5378">
                  <c:v>180000</c:v>
                </c:pt>
                <c:pt idx="5379">
                  <c:v>180000</c:v>
                </c:pt>
                <c:pt idx="5380">
                  <c:v>135000</c:v>
                </c:pt>
                <c:pt idx="5381">
                  <c:v>157500</c:v>
                </c:pt>
                <c:pt idx="5382">
                  <c:v>157500</c:v>
                </c:pt>
                <c:pt idx="5383">
                  <c:v>202500</c:v>
                </c:pt>
                <c:pt idx="5384">
                  <c:v>135000</c:v>
                </c:pt>
                <c:pt idx="5385">
                  <c:v>202500</c:v>
                </c:pt>
                <c:pt idx="5386">
                  <c:v>112500</c:v>
                </c:pt>
                <c:pt idx="5387">
                  <c:v>112500</c:v>
                </c:pt>
                <c:pt idx="5388">
                  <c:v>225000</c:v>
                </c:pt>
                <c:pt idx="5389">
                  <c:v>225000</c:v>
                </c:pt>
                <c:pt idx="5390">
                  <c:v>112500</c:v>
                </c:pt>
                <c:pt idx="5391">
                  <c:v>180000</c:v>
                </c:pt>
                <c:pt idx="5392">
                  <c:v>324000</c:v>
                </c:pt>
                <c:pt idx="5393">
                  <c:v>90000</c:v>
                </c:pt>
                <c:pt idx="5394">
                  <c:v>202500</c:v>
                </c:pt>
                <c:pt idx="5395">
                  <c:v>144000</c:v>
                </c:pt>
                <c:pt idx="5396">
                  <c:v>315000</c:v>
                </c:pt>
                <c:pt idx="5397">
                  <c:v>157500</c:v>
                </c:pt>
                <c:pt idx="5398">
                  <c:v>202500</c:v>
                </c:pt>
                <c:pt idx="5399">
                  <c:v>157500</c:v>
                </c:pt>
                <c:pt idx="5400">
                  <c:v>81000</c:v>
                </c:pt>
                <c:pt idx="5401">
                  <c:v>135000</c:v>
                </c:pt>
                <c:pt idx="5402">
                  <c:v>90000</c:v>
                </c:pt>
                <c:pt idx="5403">
                  <c:v>180000</c:v>
                </c:pt>
                <c:pt idx="5404">
                  <c:v>225000</c:v>
                </c:pt>
                <c:pt idx="5405">
                  <c:v>171000</c:v>
                </c:pt>
                <c:pt idx="5406">
                  <c:v>139500</c:v>
                </c:pt>
                <c:pt idx="5407">
                  <c:v>270000</c:v>
                </c:pt>
                <c:pt idx="5408">
                  <c:v>270000</c:v>
                </c:pt>
                <c:pt idx="5409">
                  <c:v>135000</c:v>
                </c:pt>
                <c:pt idx="5410">
                  <c:v>157500</c:v>
                </c:pt>
                <c:pt idx="5411">
                  <c:v>85500</c:v>
                </c:pt>
                <c:pt idx="5412">
                  <c:v>225000</c:v>
                </c:pt>
                <c:pt idx="5413">
                  <c:v>135000</c:v>
                </c:pt>
                <c:pt idx="5414">
                  <c:v>135000</c:v>
                </c:pt>
                <c:pt idx="5415">
                  <c:v>135000</c:v>
                </c:pt>
                <c:pt idx="5416">
                  <c:v>135000</c:v>
                </c:pt>
                <c:pt idx="5417">
                  <c:v>315000</c:v>
                </c:pt>
                <c:pt idx="5418">
                  <c:v>256500</c:v>
                </c:pt>
                <c:pt idx="5419">
                  <c:v>157500</c:v>
                </c:pt>
                <c:pt idx="5420">
                  <c:v>135000</c:v>
                </c:pt>
                <c:pt idx="5421">
                  <c:v>90000</c:v>
                </c:pt>
                <c:pt idx="5422">
                  <c:v>180000</c:v>
                </c:pt>
                <c:pt idx="5423">
                  <c:v>112500</c:v>
                </c:pt>
                <c:pt idx="5424">
                  <c:v>180000</c:v>
                </c:pt>
                <c:pt idx="5425">
                  <c:v>225000</c:v>
                </c:pt>
                <c:pt idx="5426">
                  <c:v>184500</c:v>
                </c:pt>
                <c:pt idx="5427">
                  <c:v>225000</c:v>
                </c:pt>
                <c:pt idx="5428">
                  <c:v>202500</c:v>
                </c:pt>
                <c:pt idx="5429">
                  <c:v>225000</c:v>
                </c:pt>
                <c:pt idx="5430">
                  <c:v>360000</c:v>
                </c:pt>
                <c:pt idx="5431">
                  <c:v>360000</c:v>
                </c:pt>
                <c:pt idx="5432">
                  <c:v>106096.5</c:v>
                </c:pt>
                <c:pt idx="5433">
                  <c:v>52200</c:v>
                </c:pt>
                <c:pt idx="5434">
                  <c:v>265500</c:v>
                </c:pt>
                <c:pt idx="5435">
                  <c:v>180000</c:v>
                </c:pt>
                <c:pt idx="5436">
                  <c:v>148500</c:v>
                </c:pt>
                <c:pt idx="5437">
                  <c:v>180000</c:v>
                </c:pt>
                <c:pt idx="5438">
                  <c:v>189000</c:v>
                </c:pt>
                <c:pt idx="5439">
                  <c:v>103500</c:v>
                </c:pt>
                <c:pt idx="5440">
                  <c:v>247500</c:v>
                </c:pt>
                <c:pt idx="5441">
                  <c:v>202500</c:v>
                </c:pt>
                <c:pt idx="5442">
                  <c:v>112500</c:v>
                </c:pt>
                <c:pt idx="5443">
                  <c:v>45000</c:v>
                </c:pt>
                <c:pt idx="5444">
                  <c:v>225000</c:v>
                </c:pt>
                <c:pt idx="5445">
                  <c:v>180000</c:v>
                </c:pt>
                <c:pt idx="5446">
                  <c:v>225000</c:v>
                </c:pt>
                <c:pt idx="5447">
                  <c:v>112500</c:v>
                </c:pt>
                <c:pt idx="5448">
                  <c:v>112500</c:v>
                </c:pt>
                <c:pt idx="5449">
                  <c:v>157500</c:v>
                </c:pt>
                <c:pt idx="5450">
                  <c:v>225000</c:v>
                </c:pt>
                <c:pt idx="5451">
                  <c:v>135000</c:v>
                </c:pt>
                <c:pt idx="5452">
                  <c:v>162000</c:v>
                </c:pt>
                <c:pt idx="5453">
                  <c:v>180000</c:v>
                </c:pt>
                <c:pt idx="5454">
                  <c:v>225000</c:v>
                </c:pt>
                <c:pt idx="5455">
                  <c:v>90000</c:v>
                </c:pt>
                <c:pt idx="5456">
                  <c:v>157500</c:v>
                </c:pt>
                <c:pt idx="5457">
                  <c:v>180000</c:v>
                </c:pt>
                <c:pt idx="5458">
                  <c:v>81000</c:v>
                </c:pt>
                <c:pt idx="5459">
                  <c:v>292500</c:v>
                </c:pt>
                <c:pt idx="5460">
                  <c:v>112500</c:v>
                </c:pt>
                <c:pt idx="5461">
                  <c:v>67500</c:v>
                </c:pt>
                <c:pt idx="5462">
                  <c:v>180000</c:v>
                </c:pt>
                <c:pt idx="5463">
                  <c:v>270000</c:v>
                </c:pt>
                <c:pt idx="5464">
                  <c:v>112500</c:v>
                </c:pt>
                <c:pt idx="5465">
                  <c:v>112500</c:v>
                </c:pt>
                <c:pt idx="5466">
                  <c:v>225000</c:v>
                </c:pt>
                <c:pt idx="5467">
                  <c:v>99000</c:v>
                </c:pt>
                <c:pt idx="5468">
                  <c:v>112500</c:v>
                </c:pt>
                <c:pt idx="5469">
                  <c:v>135000</c:v>
                </c:pt>
                <c:pt idx="5470">
                  <c:v>202500</c:v>
                </c:pt>
                <c:pt idx="5471">
                  <c:v>135000</c:v>
                </c:pt>
                <c:pt idx="5472">
                  <c:v>126000</c:v>
                </c:pt>
                <c:pt idx="5473">
                  <c:v>225000</c:v>
                </c:pt>
                <c:pt idx="5474">
                  <c:v>207000</c:v>
                </c:pt>
                <c:pt idx="5475">
                  <c:v>117000</c:v>
                </c:pt>
                <c:pt idx="5476">
                  <c:v>49500</c:v>
                </c:pt>
                <c:pt idx="5477">
                  <c:v>360000</c:v>
                </c:pt>
                <c:pt idx="5478">
                  <c:v>126000</c:v>
                </c:pt>
                <c:pt idx="5479">
                  <c:v>67500</c:v>
                </c:pt>
                <c:pt idx="5480">
                  <c:v>180000</c:v>
                </c:pt>
                <c:pt idx="5481">
                  <c:v>171000</c:v>
                </c:pt>
                <c:pt idx="5482">
                  <c:v>76500</c:v>
                </c:pt>
                <c:pt idx="5483">
                  <c:v>112500</c:v>
                </c:pt>
                <c:pt idx="5484">
                  <c:v>112500</c:v>
                </c:pt>
                <c:pt idx="5485">
                  <c:v>108000</c:v>
                </c:pt>
                <c:pt idx="5486">
                  <c:v>202500</c:v>
                </c:pt>
                <c:pt idx="5487">
                  <c:v>90000</c:v>
                </c:pt>
                <c:pt idx="5488">
                  <c:v>166500</c:v>
                </c:pt>
                <c:pt idx="5489">
                  <c:v>157500</c:v>
                </c:pt>
                <c:pt idx="5490">
                  <c:v>270000</c:v>
                </c:pt>
                <c:pt idx="5491">
                  <c:v>270000</c:v>
                </c:pt>
                <c:pt idx="5492">
                  <c:v>162000</c:v>
                </c:pt>
                <c:pt idx="5493">
                  <c:v>112500</c:v>
                </c:pt>
                <c:pt idx="5494">
                  <c:v>270000</c:v>
                </c:pt>
                <c:pt idx="5495">
                  <c:v>180000</c:v>
                </c:pt>
                <c:pt idx="5496">
                  <c:v>157500</c:v>
                </c:pt>
                <c:pt idx="5497">
                  <c:v>103500</c:v>
                </c:pt>
                <c:pt idx="5498">
                  <c:v>180000</c:v>
                </c:pt>
                <c:pt idx="5499">
                  <c:v>135000</c:v>
                </c:pt>
                <c:pt idx="5500">
                  <c:v>76500</c:v>
                </c:pt>
                <c:pt idx="5501">
                  <c:v>211500</c:v>
                </c:pt>
                <c:pt idx="5502">
                  <c:v>180000</c:v>
                </c:pt>
                <c:pt idx="5503">
                  <c:v>247500</c:v>
                </c:pt>
                <c:pt idx="5504">
                  <c:v>81000</c:v>
                </c:pt>
                <c:pt idx="5505">
                  <c:v>72000</c:v>
                </c:pt>
                <c:pt idx="5506">
                  <c:v>72000</c:v>
                </c:pt>
                <c:pt idx="5507">
                  <c:v>135000</c:v>
                </c:pt>
                <c:pt idx="5508">
                  <c:v>90000</c:v>
                </c:pt>
                <c:pt idx="5509">
                  <c:v>112500</c:v>
                </c:pt>
                <c:pt idx="5510">
                  <c:v>112500</c:v>
                </c:pt>
                <c:pt idx="5511">
                  <c:v>315000</c:v>
                </c:pt>
                <c:pt idx="5512">
                  <c:v>121500</c:v>
                </c:pt>
                <c:pt idx="5513">
                  <c:v>229500</c:v>
                </c:pt>
                <c:pt idx="5514">
                  <c:v>90000</c:v>
                </c:pt>
                <c:pt idx="5515">
                  <c:v>225000</c:v>
                </c:pt>
                <c:pt idx="5516">
                  <c:v>315000</c:v>
                </c:pt>
                <c:pt idx="5517">
                  <c:v>126000</c:v>
                </c:pt>
                <c:pt idx="5518">
                  <c:v>270000</c:v>
                </c:pt>
                <c:pt idx="5519">
                  <c:v>135000</c:v>
                </c:pt>
                <c:pt idx="5520">
                  <c:v>270000</c:v>
                </c:pt>
                <c:pt idx="5521">
                  <c:v>270000</c:v>
                </c:pt>
                <c:pt idx="5522">
                  <c:v>157500</c:v>
                </c:pt>
                <c:pt idx="5523">
                  <c:v>180000</c:v>
                </c:pt>
                <c:pt idx="5524">
                  <c:v>180000</c:v>
                </c:pt>
                <c:pt idx="5525">
                  <c:v>56700</c:v>
                </c:pt>
                <c:pt idx="5526">
                  <c:v>171000</c:v>
                </c:pt>
                <c:pt idx="5527">
                  <c:v>135000</c:v>
                </c:pt>
                <c:pt idx="5528">
                  <c:v>202500</c:v>
                </c:pt>
                <c:pt idx="5529">
                  <c:v>238500</c:v>
                </c:pt>
                <c:pt idx="5530">
                  <c:v>225000</c:v>
                </c:pt>
                <c:pt idx="5531">
                  <c:v>202500</c:v>
                </c:pt>
                <c:pt idx="5532">
                  <c:v>117000</c:v>
                </c:pt>
                <c:pt idx="5533">
                  <c:v>94500</c:v>
                </c:pt>
                <c:pt idx="5534">
                  <c:v>112500</c:v>
                </c:pt>
                <c:pt idx="5535">
                  <c:v>112500</c:v>
                </c:pt>
                <c:pt idx="5536">
                  <c:v>180000</c:v>
                </c:pt>
                <c:pt idx="5537">
                  <c:v>270000</c:v>
                </c:pt>
                <c:pt idx="5538">
                  <c:v>108000</c:v>
                </c:pt>
                <c:pt idx="5539">
                  <c:v>135000</c:v>
                </c:pt>
                <c:pt idx="5540">
                  <c:v>135000</c:v>
                </c:pt>
                <c:pt idx="5541">
                  <c:v>135000</c:v>
                </c:pt>
                <c:pt idx="5542">
                  <c:v>103500</c:v>
                </c:pt>
                <c:pt idx="5543">
                  <c:v>166500</c:v>
                </c:pt>
                <c:pt idx="5544">
                  <c:v>112500</c:v>
                </c:pt>
                <c:pt idx="5545">
                  <c:v>247500</c:v>
                </c:pt>
                <c:pt idx="5546">
                  <c:v>247500</c:v>
                </c:pt>
                <c:pt idx="5547">
                  <c:v>112500</c:v>
                </c:pt>
                <c:pt idx="5548">
                  <c:v>157500</c:v>
                </c:pt>
                <c:pt idx="5549">
                  <c:v>112500</c:v>
                </c:pt>
                <c:pt idx="5550">
                  <c:v>117000</c:v>
                </c:pt>
                <c:pt idx="5551">
                  <c:v>162000</c:v>
                </c:pt>
                <c:pt idx="5552">
                  <c:v>225000</c:v>
                </c:pt>
                <c:pt idx="5553">
                  <c:v>112500</c:v>
                </c:pt>
                <c:pt idx="5554">
                  <c:v>112500</c:v>
                </c:pt>
                <c:pt idx="5555">
                  <c:v>126000</c:v>
                </c:pt>
                <c:pt idx="5556">
                  <c:v>112500</c:v>
                </c:pt>
                <c:pt idx="5557">
                  <c:v>45000</c:v>
                </c:pt>
                <c:pt idx="5558">
                  <c:v>225000</c:v>
                </c:pt>
                <c:pt idx="5559">
                  <c:v>360000</c:v>
                </c:pt>
                <c:pt idx="5560">
                  <c:v>112500</c:v>
                </c:pt>
                <c:pt idx="5561">
                  <c:v>135000</c:v>
                </c:pt>
                <c:pt idx="5562">
                  <c:v>353250</c:v>
                </c:pt>
                <c:pt idx="5563">
                  <c:v>157500</c:v>
                </c:pt>
                <c:pt idx="5564">
                  <c:v>135000</c:v>
                </c:pt>
                <c:pt idx="5565">
                  <c:v>67500</c:v>
                </c:pt>
                <c:pt idx="5566">
                  <c:v>180000</c:v>
                </c:pt>
                <c:pt idx="5567">
                  <c:v>180000</c:v>
                </c:pt>
                <c:pt idx="5568">
                  <c:v>157500</c:v>
                </c:pt>
                <c:pt idx="5569">
                  <c:v>202500</c:v>
                </c:pt>
                <c:pt idx="5570">
                  <c:v>103500</c:v>
                </c:pt>
                <c:pt idx="5571">
                  <c:v>225000</c:v>
                </c:pt>
                <c:pt idx="5572">
                  <c:v>301500</c:v>
                </c:pt>
                <c:pt idx="5573">
                  <c:v>135000</c:v>
                </c:pt>
                <c:pt idx="5574">
                  <c:v>135000</c:v>
                </c:pt>
                <c:pt idx="5575">
                  <c:v>292500</c:v>
                </c:pt>
                <c:pt idx="5576">
                  <c:v>90000</c:v>
                </c:pt>
                <c:pt idx="5577">
                  <c:v>103500</c:v>
                </c:pt>
                <c:pt idx="5578">
                  <c:v>126000</c:v>
                </c:pt>
                <c:pt idx="5579">
                  <c:v>315000</c:v>
                </c:pt>
                <c:pt idx="5580">
                  <c:v>175500</c:v>
                </c:pt>
                <c:pt idx="5581">
                  <c:v>90000</c:v>
                </c:pt>
                <c:pt idx="5582">
                  <c:v>360000</c:v>
                </c:pt>
                <c:pt idx="5583">
                  <c:v>360000</c:v>
                </c:pt>
                <c:pt idx="5584">
                  <c:v>180000</c:v>
                </c:pt>
                <c:pt idx="5585">
                  <c:v>90000</c:v>
                </c:pt>
                <c:pt idx="5586">
                  <c:v>225000</c:v>
                </c:pt>
                <c:pt idx="5587">
                  <c:v>85500</c:v>
                </c:pt>
                <c:pt idx="5588">
                  <c:v>292500</c:v>
                </c:pt>
                <c:pt idx="5589">
                  <c:v>180000</c:v>
                </c:pt>
                <c:pt idx="5590">
                  <c:v>180000</c:v>
                </c:pt>
                <c:pt idx="5591">
                  <c:v>126000</c:v>
                </c:pt>
                <c:pt idx="5592">
                  <c:v>216000</c:v>
                </c:pt>
                <c:pt idx="5593">
                  <c:v>216000</c:v>
                </c:pt>
                <c:pt idx="5594">
                  <c:v>216000</c:v>
                </c:pt>
                <c:pt idx="5595">
                  <c:v>171000</c:v>
                </c:pt>
                <c:pt idx="5596">
                  <c:v>90000</c:v>
                </c:pt>
                <c:pt idx="5597">
                  <c:v>135000</c:v>
                </c:pt>
                <c:pt idx="5598">
                  <c:v>135000</c:v>
                </c:pt>
                <c:pt idx="5599">
                  <c:v>157500</c:v>
                </c:pt>
                <c:pt idx="5600">
                  <c:v>180000</c:v>
                </c:pt>
                <c:pt idx="5601">
                  <c:v>180000</c:v>
                </c:pt>
                <c:pt idx="5602">
                  <c:v>112500</c:v>
                </c:pt>
                <c:pt idx="5603">
                  <c:v>157500</c:v>
                </c:pt>
                <c:pt idx="5604">
                  <c:v>157500</c:v>
                </c:pt>
                <c:pt idx="5605">
                  <c:v>180000</c:v>
                </c:pt>
                <c:pt idx="5606">
                  <c:v>315000</c:v>
                </c:pt>
                <c:pt idx="5607">
                  <c:v>135000</c:v>
                </c:pt>
                <c:pt idx="5608">
                  <c:v>99000</c:v>
                </c:pt>
                <c:pt idx="5609">
                  <c:v>225000</c:v>
                </c:pt>
                <c:pt idx="5610">
                  <c:v>135000</c:v>
                </c:pt>
                <c:pt idx="5611">
                  <c:v>180000</c:v>
                </c:pt>
                <c:pt idx="5612">
                  <c:v>157500</c:v>
                </c:pt>
                <c:pt idx="5613">
                  <c:v>193500</c:v>
                </c:pt>
                <c:pt idx="5614">
                  <c:v>202500</c:v>
                </c:pt>
                <c:pt idx="5615">
                  <c:v>144000</c:v>
                </c:pt>
                <c:pt idx="5616">
                  <c:v>144000</c:v>
                </c:pt>
                <c:pt idx="5617">
                  <c:v>67500</c:v>
                </c:pt>
                <c:pt idx="5618">
                  <c:v>180000</c:v>
                </c:pt>
                <c:pt idx="5619">
                  <c:v>166500</c:v>
                </c:pt>
                <c:pt idx="5620">
                  <c:v>135000</c:v>
                </c:pt>
                <c:pt idx="5621">
                  <c:v>112500</c:v>
                </c:pt>
                <c:pt idx="5622">
                  <c:v>360000</c:v>
                </c:pt>
                <c:pt idx="5623">
                  <c:v>202500</c:v>
                </c:pt>
                <c:pt idx="5624">
                  <c:v>270000</c:v>
                </c:pt>
                <c:pt idx="5625">
                  <c:v>135000</c:v>
                </c:pt>
                <c:pt idx="5626">
                  <c:v>247500</c:v>
                </c:pt>
                <c:pt idx="5627">
                  <c:v>270000</c:v>
                </c:pt>
                <c:pt idx="5628">
                  <c:v>81000</c:v>
                </c:pt>
                <c:pt idx="5629">
                  <c:v>157500</c:v>
                </c:pt>
                <c:pt idx="5630">
                  <c:v>90000</c:v>
                </c:pt>
                <c:pt idx="5631">
                  <c:v>90000</c:v>
                </c:pt>
                <c:pt idx="5632">
                  <c:v>90000</c:v>
                </c:pt>
                <c:pt idx="5633">
                  <c:v>135000</c:v>
                </c:pt>
                <c:pt idx="5634">
                  <c:v>225000</c:v>
                </c:pt>
                <c:pt idx="5635">
                  <c:v>67500</c:v>
                </c:pt>
                <c:pt idx="5636">
                  <c:v>112500</c:v>
                </c:pt>
                <c:pt idx="5637">
                  <c:v>112500</c:v>
                </c:pt>
                <c:pt idx="5638">
                  <c:v>90000</c:v>
                </c:pt>
                <c:pt idx="5639">
                  <c:v>72000</c:v>
                </c:pt>
                <c:pt idx="5640">
                  <c:v>112500</c:v>
                </c:pt>
                <c:pt idx="5641">
                  <c:v>126000</c:v>
                </c:pt>
                <c:pt idx="5642">
                  <c:v>90000</c:v>
                </c:pt>
                <c:pt idx="5643">
                  <c:v>828000</c:v>
                </c:pt>
                <c:pt idx="5644">
                  <c:v>157500</c:v>
                </c:pt>
                <c:pt idx="5645">
                  <c:v>54000</c:v>
                </c:pt>
                <c:pt idx="5646">
                  <c:v>112500</c:v>
                </c:pt>
                <c:pt idx="5647">
                  <c:v>202500</c:v>
                </c:pt>
                <c:pt idx="5648">
                  <c:v>157500</c:v>
                </c:pt>
                <c:pt idx="5649">
                  <c:v>450000</c:v>
                </c:pt>
                <c:pt idx="5650">
                  <c:v>90000</c:v>
                </c:pt>
                <c:pt idx="5651">
                  <c:v>144000</c:v>
                </c:pt>
                <c:pt idx="5652">
                  <c:v>157500</c:v>
                </c:pt>
                <c:pt idx="5653">
                  <c:v>157500</c:v>
                </c:pt>
                <c:pt idx="5654">
                  <c:v>90000</c:v>
                </c:pt>
                <c:pt idx="5655">
                  <c:v>94950</c:v>
                </c:pt>
                <c:pt idx="5656">
                  <c:v>180000</c:v>
                </c:pt>
                <c:pt idx="5657">
                  <c:v>1890000</c:v>
                </c:pt>
                <c:pt idx="5658">
                  <c:v>112500</c:v>
                </c:pt>
                <c:pt idx="5659">
                  <c:v>180000</c:v>
                </c:pt>
                <c:pt idx="5660">
                  <c:v>202500</c:v>
                </c:pt>
                <c:pt idx="5661">
                  <c:v>202500</c:v>
                </c:pt>
                <c:pt idx="5662">
                  <c:v>202500</c:v>
                </c:pt>
                <c:pt idx="5663">
                  <c:v>315000</c:v>
                </c:pt>
                <c:pt idx="5664">
                  <c:v>112500</c:v>
                </c:pt>
                <c:pt idx="5665">
                  <c:v>225000</c:v>
                </c:pt>
                <c:pt idx="5666">
                  <c:v>135000</c:v>
                </c:pt>
                <c:pt idx="5667">
                  <c:v>135000</c:v>
                </c:pt>
                <c:pt idx="5668">
                  <c:v>67500</c:v>
                </c:pt>
                <c:pt idx="5669">
                  <c:v>202500</c:v>
                </c:pt>
                <c:pt idx="5670">
                  <c:v>76500</c:v>
                </c:pt>
                <c:pt idx="5671">
                  <c:v>121500</c:v>
                </c:pt>
                <c:pt idx="5672">
                  <c:v>121500</c:v>
                </c:pt>
                <c:pt idx="5673">
                  <c:v>270000</c:v>
                </c:pt>
                <c:pt idx="5674">
                  <c:v>247500</c:v>
                </c:pt>
                <c:pt idx="5675">
                  <c:v>180000</c:v>
                </c:pt>
                <c:pt idx="5676">
                  <c:v>315000</c:v>
                </c:pt>
                <c:pt idx="5677">
                  <c:v>135000</c:v>
                </c:pt>
                <c:pt idx="5678">
                  <c:v>207000</c:v>
                </c:pt>
                <c:pt idx="5679">
                  <c:v>207000</c:v>
                </c:pt>
                <c:pt idx="5680">
                  <c:v>157500</c:v>
                </c:pt>
                <c:pt idx="5681">
                  <c:v>315000</c:v>
                </c:pt>
                <c:pt idx="5682">
                  <c:v>112500</c:v>
                </c:pt>
                <c:pt idx="5683">
                  <c:v>225000</c:v>
                </c:pt>
                <c:pt idx="5684">
                  <c:v>225000</c:v>
                </c:pt>
                <c:pt idx="5685">
                  <c:v>180000</c:v>
                </c:pt>
                <c:pt idx="5686">
                  <c:v>157500</c:v>
                </c:pt>
                <c:pt idx="5687">
                  <c:v>180000</c:v>
                </c:pt>
                <c:pt idx="5688">
                  <c:v>225000</c:v>
                </c:pt>
                <c:pt idx="5689">
                  <c:v>90000</c:v>
                </c:pt>
                <c:pt idx="5690">
                  <c:v>112500</c:v>
                </c:pt>
                <c:pt idx="5691">
                  <c:v>67500</c:v>
                </c:pt>
                <c:pt idx="5692">
                  <c:v>90000</c:v>
                </c:pt>
                <c:pt idx="5693">
                  <c:v>90000</c:v>
                </c:pt>
                <c:pt idx="5694">
                  <c:v>157500</c:v>
                </c:pt>
                <c:pt idx="5695">
                  <c:v>225000</c:v>
                </c:pt>
                <c:pt idx="5696">
                  <c:v>135000</c:v>
                </c:pt>
                <c:pt idx="5697">
                  <c:v>135000</c:v>
                </c:pt>
                <c:pt idx="5698">
                  <c:v>135000</c:v>
                </c:pt>
                <c:pt idx="5699">
                  <c:v>42300</c:v>
                </c:pt>
                <c:pt idx="5700">
                  <c:v>112500</c:v>
                </c:pt>
                <c:pt idx="5701">
                  <c:v>315000</c:v>
                </c:pt>
                <c:pt idx="5702">
                  <c:v>135000</c:v>
                </c:pt>
                <c:pt idx="5703">
                  <c:v>67500</c:v>
                </c:pt>
                <c:pt idx="5704">
                  <c:v>103500</c:v>
                </c:pt>
                <c:pt idx="5705">
                  <c:v>81000</c:v>
                </c:pt>
                <c:pt idx="5706">
                  <c:v>225000</c:v>
                </c:pt>
                <c:pt idx="5707">
                  <c:v>157500</c:v>
                </c:pt>
                <c:pt idx="5708">
                  <c:v>157500</c:v>
                </c:pt>
                <c:pt idx="5709">
                  <c:v>270000</c:v>
                </c:pt>
                <c:pt idx="5710">
                  <c:v>75150</c:v>
                </c:pt>
                <c:pt idx="5711">
                  <c:v>75150</c:v>
                </c:pt>
                <c:pt idx="5712">
                  <c:v>567000</c:v>
                </c:pt>
                <c:pt idx="5713">
                  <c:v>108000</c:v>
                </c:pt>
                <c:pt idx="5714">
                  <c:v>90000</c:v>
                </c:pt>
                <c:pt idx="5715">
                  <c:v>135000</c:v>
                </c:pt>
                <c:pt idx="5716">
                  <c:v>202500</c:v>
                </c:pt>
                <c:pt idx="5717">
                  <c:v>135000</c:v>
                </c:pt>
                <c:pt idx="5718">
                  <c:v>112500</c:v>
                </c:pt>
                <c:pt idx="5719">
                  <c:v>180000</c:v>
                </c:pt>
                <c:pt idx="5720">
                  <c:v>180000</c:v>
                </c:pt>
                <c:pt idx="5721">
                  <c:v>76500</c:v>
                </c:pt>
                <c:pt idx="5722">
                  <c:v>76500</c:v>
                </c:pt>
                <c:pt idx="5723">
                  <c:v>112500</c:v>
                </c:pt>
                <c:pt idx="5724">
                  <c:v>157500</c:v>
                </c:pt>
                <c:pt idx="5725">
                  <c:v>135000</c:v>
                </c:pt>
                <c:pt idx="5726">
                  <c:v>202500</c:v>
                </c:pt>
                <c:pt idx="5727">
                  <c:v>270000</c:v>
                </c:pt>
                <c:pt idx="5728">
                  <c:v>270000</c:v>
                </c:pt>
                <c:pt idx="5729">
                  <c:v>270000</c:v>
                </c:pt>
                <c:pt idx="5730">
                  <c:v>270000</c:v>
                </c:pt>
                <c:pt idx="5731">
                  <c:v>270000</c:v>
                </c:pt>
                <c:pt idx="5732">
                  <c:v>90000</c:v>
                </c:pt>
                <c:pt idx="5733">
                  <c:v>135000</c:v>
                </c:pt>
                <c:pt idx="5734">
                  <c:v>292500</c:v>
                </c:pt>
                <c:pt idx="5735">
                  <c:v>180000</c:v>
                </c:pt>
                <c:pt idx="5736">
                  <c:v>225000</c:v>
                </c:pt>
                <c:pt idx="5737">
                  <c:v>112500</c:v>
                </c:pt>
                <c:pt idx="5738">
                  <c:v>193500</c:v>
                </c:pt>
                <c:pt idx="5739">
                  <c:v>112500</c:v>
                </c:pt>
                <c:pt idx="5740">
                  <c:v>112500</c:v>
                </c:pt>
                <c:pt idx="5741">
                  <c:v>427500</c:v>
                </c:pt>
                <c:pt idx="5742">
                  <c:v>427500</c:v>
                </c:pt>
                <c:pt idx="5743">
                  <c:v>427500</c:v>
                </c:pt>
                <c:pt idx="5744">
                  <c:v>90000</c:v>
                </c:pt>
                <c:pt idx="5745">
                  <c:v>225000</c:v>
                </c:pt>
                <c:pt idx="5746">
                  <c:v>225000</c:v>
                </c:pt>
                <c:pt idx="5747">
                  <c:v>225000</c:v>
                </c:pt>
                <c:pt idx="5748">
                  <c:v>90000</c:v>
                </c:pt>
                <c:pt idx="5749">
                  <c:v>112500</c:v>
                </c:pt>
                <c:pt idx="5750">
                  <c:v>112500</c:v>
                </c:pt>
                <c:pt idx="5751">
                  <c:v>112500</c:v>
                </c:pt>
                <c:pt idx="5752">
                  <c:v>225000</c:v>
                </c:pt>
                <c:pt idx="5753">
                  <c:v>225000</c:v>
                </c:pt>
                <c:pt idx="5754">
                  <c:v>225000</c:v>
                </c:pt>
                <c:pt idx="5755">
                  <c:v>225000</c:v>
                </c:pt>
                <c:pt idx="5756">
                  <c:v>157500</c:v>
                </c:pt>
                <c:pt idx="5757">
                  <c:v>765000</c:v>
                </c:pt>
                <c:pt idx="5758">
                  <c:v>315000</c:v>
                </c:pt>
                <c:pt idx="5759">
                  <c:v>90000</c:v>
                </c:pt>
                <c:pt idx="5760">
                  <c:v>225000</c:v>
                </c:pt>
                <c:pt idx="5761">
                  <c:v>225000</c:v>
                </c:pt>
                <c:pt idx="5762">
                  <c:v>630000</c:v>
                </c:pt>
                <c:pt idx="5763">
                  <c:v>202500</c:v>
                </c:pt>
                <c:pt idx="5764">
                  <c:v>157500</c:v>
                </c:pt>
                <c:pt idx="5765">
                  <c:v>157500</c:v>
                </c:pt>
                <c:pt idx="5766">
                  <c:v>90000</c:v>
                </c:pt>
                <c:pt idx="5767">
                  <c:v>157500</c:v>
                </c:pt>
                <c:pt idx="5768">
                  <c:v>135000</c:v>
                </c:pt>
                <c:pt idx="5769">
                  <c:v>153000</c:v>
                </c:pt>
                <c:pt idx="5770">
                  <c:v>121500</c:v>
                </c:pt>
                <c:pt idx="5771">
                  <c:v>180000</c:v>
                </c:pt>
                <c:pt idx="5772">
                  <c:v>146250</c:v>
                </c:pt>
                <c:pt idx="5773">
                  <c:v>146250</c:v>
                </c:pt>
                <c:pt idx="5774">
                  <c:v>180000</c:v>
                </c:pt>
                <c:pt idx="5775">
                  <c:v>202500</c:v>
                </c:pt>
                <c:pt idx="5776">
                  <c:v>94500</c:v>
                </c:pt>
                <c:pt idx="5777">
                  <c:v>270000</c:v>
                </c:pt>
                <c:pt idx="5778">
                  <c:v>99000</c:v>
                </c:pt>
                <c:pt idx="5779">
                  <c:v>54000</c:v>
                </c:pt>
                <c:pt idx="5780">
                  <c:v>171000</c:v>
                </c:pt>
                <c:pt idx="5781">
                  <c:v>270000</c:v>
                </c:pt>
                <c:pt idx="5782">
                  <c:v>135000</c:v>
                </c:pt>
                <c:pt idx="5783">
                  <c:v>157500</c:v>
                </c:pt>
                <c:pt idx="5784">
                  <c:v>157500</c:v>
                </c:pt>
                <c:pt idx="5785">
                  <c:v>144000</c:v>
                </c:pt>
                <c:pt idx="5786">
                  <c:v>157500</c:v>
                </c:pt>
                <c:pt idx="5787">
                  <c:v>405000</c:v>
                </c:pt>
                <c:pt idx="5788">
                  <c:v>225000</c:v>
                </c:pt>
                <c:pt idx="5789">
                  <c:v>135000</c:v>
                </c:pt>
                <c:pt idx="5790">
                  <c:v>67500</c:v>
                </c:pt>
                <c:pt idx="5791">
                  <c:v>157500</c:v>
                </c:pt>
                <c:pt idx="5792">
                  <c:v>382500</c:v>
                </c:pt>
                <c:pt idx="5793">
                  <c:v>162000</c:v>
                </c:pt>
                <c:pt idx="5794">
                  <c:v>225000</c:v>
                </c:pt>
                <c:pt idx="5795">
                  <c:v>315000</c:v>
                </c:pt>
                <c:pt idx="5796">
                  <c:v>202500</c:v>
                </c:pt>
                <c:pt idx="5797">
                  <c:v>81000</c:v>
                </c:pt>
                <c:pt idx="5798">
                  <c:v>67500</c:v>
                </c:pt>
                <c:pt idx="5799">
                  <c:v>112500</c:v>
                </c:pt>
                <c:pt idx="5800">
                  <c:v>540000</c:v>
                </c:pt>
                <c:pt idx="5801">
                  <c:v>315000</c:v>
                </c:pt>
                <c:pt idx="5802">
                  <c:v>112500</c:v>
                </c:pt>
                <c:pt idx="5803">
                  <c:v>112500</c:v>
                </c:pt>
                <c:pt idx="5804">
                  <c:v>112500</c:v>
                </c:pt>
                <c:pt idx="5805">
                  <c:v>315000</c:v>
                </c:pt>
                <c:pt idx="5806">
                  <c:v>225000</c:v>
                </c:pt>
                <c:pt idx="5807">
                  <c:v>108000</c:v>
                </c:pt>
                <c:pt idx="5808">
                  <c:v>157500</c:v>
                </c:pt>
                <c:pt idx="5809">
                  <c:v>315000</c:v>
                </c:pt>
                <c:pt idx="5810">
                  <c:v>90000</c:v>
                </c:pt>
                <c:pt idx="5811">
                  <c:v>216000</c:v>
                </c:pt>
                <c:pt idx="5812">
                  <c:v>225000</c:v>
                </c:pt>
                <c:pt idx="5813">
                  <c:v>207000</c:v>
                </c:pt>
                <c:pt idx="5814">
                  <c:v>161100</c:v>
                </c:pt>
                <c:pt idx="5815">
                  <c:v>161100</c:v>
                </c:pt>
                <c:pt idx="5816">
                  <c:v>315000</c:v>
                </c:pt>
                <c:pt idx="5817">
                  <c:v>216000</c:v>
                </c:pt>
                <c:pt idx="5818">
                  <c:v>115200</c:v>
                </c:pt>
                <c:pt idx="5819">
                  <c:v>112500</c:v>
                </c:pt>
                <c:pt idx="5820">
                  <c:v>360000</c:v>
                </c:pt>
                <c:pt idx="5821">
                  <c:v>76500</c:v>
                </c:pt>
                <c:pt idx="5822">
                  <c:v>90000</c:v>
                </c:pt>
                <c:pt idx="5823">
                  <c:v>117000</c:v>
                </c:pt>
                <c:pt idx="5824">
                  <c:v>85500</c:v>
                </c:pt>
                <c:pt idx="5825">
                  <c:v>90000</c:v>
                </c:pt>
                <c:pt idx="5826">
                  <c:v>315000</c:v>
                </c:pt>
                <c:pt idx="5827">
                  <c:v>180000</c:v>
                </c:pt>
                <c:pt idx="5828">
                  <c:v>157500</c:v>
                </c:pt>
                <c:pt idx="5829">
                  <c:v>135000</c:v>
                </c:pt>
                <c:pt idx="5830">
                  <c:v>121500</c:v>
                </c:pt>
                <c:pt idx="5831">
                  <c:v>90000</c:v>
                </c:pt>
                <c:pt idx="5832">
                  <c:v>90000</c:v>
                </c:pt>
                <c:pt idx="5833">
                  <c:v>58500</c:v>
                </c:pt>
                <c:pt idx="5834">
                  <c:v>180000</c:v>
                </c:pt>
                <c:pt idx="5835">
                  <c:v>225000</c:v>
                </c:pt>
                <c:pt idx="5836">
                  <c:v>238500</c:v>
                </c:pt>
                <c:pt idx="5837">
                  <c:v>238500</c:v>
                </c:pt>
                <c:pt idx="5838">
                  <c:v>238500</c:v>
                </c:pt>
                <c:pt idx="5839">
                  <c:v>675000</c:v>
                </c:pt>
                <c:pt idx="5840">
                  <c:v>135000</c:v>
                </c:pt>
                <c:pt idx="5841">
                  <c:v>126000</c:v>
                </c:pt>
                <c:pt idx="5842">
                  <c:v>315000</c:v>
                </c:pt>
                <c:pt idx="5843">
                  <c:v>99000</c:v>
                </c:pt>
                <c:pt idx="5844">
                  <c:v>315000</c:v>
                </c:pt>
                <c:pt idx="5845">
                  <c:v>112500</c:v>
                </c:pt>
                <c:pt idx="5846">
                  <c:v>157500</c:v>
                </c:pt>
                <c:pt idx="5847">
                  <c:v>162000</c:v>
                </c:pt>
                <c:pt idx="5848">
                  <c:v>171000</c:v>
                </c:pt>
                <c:pt idx="5849">
                  <c:v>179100</c:v>
                </c:pt>
                <c:pt idx="5850">
                  <c:v>76500</c:v>
                </c:pt>
                <c:pt idx="5851">
                  <c:v>225000</c:v>
                </c:pt>
                <c:pt idx="5852">
                  <c:v>112500</c:v>
                </c:pt>
                <c:pt idx="5853">
                  <c:v>180000</c:v>
                </c:pt>
                <c:pt idx="5854">
                  <c:v>94500</c:v>
                </c:pt>
                <c:pt idx="5855">
                  <c:v>135000</c:v>
                </c:pt>
                <c:pt idx="5856">
                  <c:v>171000</c:v>
                </c:pt>
                <c:pt idx="5857">
                  <c:v>171000</c:v>
                </c:pt>
                <c:pt idx="5858">
                  <c:v>157500</c:v>
                </c:pt>
                <c:pt idx="5859">
                  <c:v>157500</c:v>
                </c:pt>
                <c:pt idx="5860">
                  <c:v>135000</c:v>
                </c:pt>
                <c:pt idx="5861">
                  <c:v>90000</c:v>
                </c:pt>
                <c:pt idx="5862">
                  <c:v>135000</c:v>
                </c:pt>
                <c:pt idx="5863">
                  <c:v>337500</c:v>
                </c:pt>
                <c:pt idx="5864">
                  <c:v>337500</c:v>
                </c:pt>
                <c:pt idx="5865">
                  <c:v>76500</c:v>
                </c:pt>
                <c:pt idx="5866">
                  <c:v>157500</c:v>
                </c:pt>
                <c:pt idx="5867">
                  <c:v>157500</c:v>
                </c:pt>
                <c:pt idx="5868">
                  <c:v>180000</c:v>
                </c:pt>
                <c:pt idx="5869">
                  <c:v>292500</c:v>
                </c:pt>
                <c:pt idx="5870">
                  <c:v>112500</c:v>
                </c:pt>
                <c:pt idx="5871">
                  <c:v>207000</c:v>
                </c:pt>
                <c:pt idx="5872">
                  <c:v>67500</c:v>
                </c:pt>
                <c:pt idx="5873">
                  <c:v>76500</c:v>
                </c:pt>
                <c:pt idx="5874">
                  <c:v>112500</c:v>
                </c:pt>
                <c:pt idx="5875">
                  <c:v>54000</c:v>
                </c:pt>
                <c:pt idx="5876">
                  <c:v>90000</c:v>
                </c:pt>
                <c:pt idx="5877">
                  <c:v>180000</c:v>
                </c:pt>
                <c:pt idx="5878">
                  <c:v>337500</c:v>
                </c:pt>
                <c:pt idx="5879">
                  <c:v>189000</c:v>
                </c:pt>
                <c:pt idx="5880">
                  <c:v>90000</c:v>
                </c:pt>
                <c:pt idx="5881">
                  <c:v>171000</c:v>
                </c:pt>
                <c:pt idx="5882">
                  <c:v>247500</c:v>
                </c:pt>
                <c:pt idx="5883">
                  <c:v>202500</c:v>
                </c:pt>
                <c:pt idx="5884">
                  <c:v>117000</c:v>
                </c:pt>
                <c:pt idx="5885">
                  <c:v>117000</c:v>
                </c:pt>
                <c:pt idx="5886">
                  <c:v>135000</c:v>
                </c:pt>
                <c:pt idx="5887">
                  <c:v>180000</c:v>
                </c:pt>
                <c:pt idx="5888">
                  <c:v>180000</c:v>
                </c:pt>
                <c:pt idx="5889">
                  <c:v>360000</c:v>
                </c:pt>
                <c:pt idx="5890">
                  <c:v>247500</c:v>
                </c:pt>
                <c:pt idx="5891">
                  <c:v>225000</c:v>
                </c:pt>
                <c:pt idx="5892">
                  <c:v>202500</c:v>
                </c:pt>
                <c:pt idx="5893">
                  <c:v>202500</c:v>
                </c:pt>
                <c:pt idx="5894">
                  <c:v>225000</c:v>
                </c:pt>
                <c:pt idx="5895">
                  <c:v>180000</c:v>
                </c:pt>
                <c:pt idx="5896">
                  <c:v>225000</c:v>
                </c:pt>
                <c:pt idx="5897">
                  <c:v>225000</c:v>
                </c:pt>
                <c:pt idx="5898">
                  <c:v>225000</c:v>
                </c:pt>
                <c:pt idx="5899">
                  <c:v>225000</c:v>
                </c:pt>
                <c:pt idx="5900">
                  <c:v>225000</c:v>
                </c:pt>
                <c:pt idx="5901">
                  <c:v>225000</c:v>
                </c:pt>
                <c:pt idx="5902">
                  <c:v>202500</c:v>
                </c:pt>
                <c:pt idx="5903">
                  <c:v>180000</c:v>
                </c:pt>
                <c:pt idx="5904">
                  <c:v>157500</c:v>
                </c:pt>
                <c:pt idx="5905">
                  <c:v>202500</c:v>
                </c:pt>
                <c:pt idx="5906">
                  <c:v>67500</c:v>
                </c:pt>
                <c:pt idx="5907">
                  <c:v>135000</c:v>
                </c:pt>
                <c:pt idx="5908">
                  <c:v>180000</c:v>
                </c:pt>
                <c:pt idx="5909">
                  <c:v>135000</c:v>
                </c:pt>
                <c:pt idx="5910">
                  <c:v>112500</c:v>
                </c:pt>
                <c:pt idx="5911">
                  <c:v>270000</c:v>
                </c:pt>
                <c:pt idx="5912">
                  <c:v>270000</c:v>
                </c:pt>
                <c:pt idx="5913">
                  <c:v>180000</c:v>
                </c:pt>
                <c:pt idx="5914">
                  <c:v>99000</c:v>
                </c:pt>
                <c:pt idx="5915">
                  <c:v>135000</c:v>
                </c:pt>
                <c:pt idx="5916">
                  <c:v>112500</c:v>
                </c:pt>
                <c:pt idx="5917">
                  <c:v>135000</c:v>
                </c:pt>
                <c:pt idx="5918">
                  <c:v>337500</c:v>
                </c:pt>
                <c:pt idx="5919">
                  <c:v>225000</c:v>
                </c:pt>
                <c:pt idx="5920">
                  <c:v>162000</c:v>
                </c:pt>
                <c:pt idx="5921">
                  <c:v>72000</c:v>
                </c:pt>
                <c:pt idx="5922">
                  <c:v>180000</c:v>
                </c:pt>
                <c:pt idx="5923">
                  <c:v>135000</c:v>
                </c:pt>
                <c:pt idx="5924">
                  <c:v>450000</c:v>
                </c:pt>
                <c:pt idx="5925">
                  <c:v>180000</c:v>
                </c:pt>
                <c:pt idx="5926">
                  <c:v>99000</c:v>
                </c:pt>
                <c:pt idx="5927">
                  <c:v>292500</c:v>
                </c:pt>
                <c:pt idx="5928">
                  <c:v>202500</c:v>
                </c:pt>
                <c:pt idx="5929">
                  <c:v>117000</c:v>
                </c:pt>
                <c:pt idx="5930">
                  <c:v>117000</c:v>
                </c:pt>
                <c:pt idx="5931">
                  <c:v>270000</c:v>
                </c:pt>
                <c:pt idx="5932">
                  <c:v>189000</c:v>
                </c:pt>
                <c:pt idx="5933">
                  <c:v>49500</c:v>
                </c:pt>
                <c:pt idx="5934">
                  <c:v>157500</c:v>
                </c:pt>
                <c:pt idx="5935">
                  <c:v>202500</c:v>
                </c:pt>
                <c:pt idx="5936">
                  <c:v>112500</c:v>
                </c:pt>
                <c:pt idx="5937">
                  <c:v>67500</c:v>
                </c:pt>
                <c:pt idx="5938">
                  <c:v>157500</c:v>
                </c:pt>
                <c:pt idx="5939">
                  <c:v>270000</c:v>
                </c:pt>
                <c:pt idx="5940">
                  <c:v>162900</c:v>
                </c:pt>
                <c:pt idx="5941">
                  <c:v>270000</c:v>
                </c:pt>
                <c:pt idx="5942">
                  <c:v>270000</c:v>
                </c:pt>
                <c:pt idx="5943">
                  <c:v>270000</c:v>
                </c:pt>
                <c:pt idx="5944">
                  <c:v>225000</c:v>
                </c:pt>
                <c:pt idx="5945">
                  <c:v>225000</c:v>
                </c:pt>
                <c:pt idx="5946">
                  <c:v>270000</c:v>
                </c:pt>
                <c:pt idx="5947">
                  <c:v>83250</c:v>
                </c:pt>
                <c:pt idx="5948">
                  <c:v>218250</c:v>
                </c:pt>
                <c:pt idx="5949">
                  <c:v>218250</c:v>
                </c:pt>
                <c:pt idx="5950">
                  <c:v>63000</c:v>
                </c:pt>
                <c:pt idx="5951">
                  <c:v>67500</c:v>
                </c:pt>
                <c:pt idx="5952">
                  <c:v>112500</c:v>
                </c:pt>
                <c:pt idx="5953">
                  <c:v>157500</c:v>
                </c:pt>
                <c:pt idx="5954">
                  <c:v>157500</c:v>
                </c:pt>
                <c:pt idx="5955">
                  <c:v>90000</c:v>
                </c:pt>
                <c:pt idx="5956">
                  <c:v>90000</c:v>
                </c:pt>
                <c:pt idx="5957">
                  <c:v>225000</c:v>
                </c:pt>
                <c:pt idx="5958">
                  <c:v>49500</c:v>
                </c:pt>
                <c:pt idx="5959">
                  <c:v>180000</c:v>
                </c:pt>
                <c:pt idx="5960">
                  <c:v>180000</c:v>
                </c:pt>
                <c:pt idx="5961">
                  <c:v>189000</c:v>
                </c:pt>
                <c:pt idx="5962">
                  <c:v>180000</c:v>
                </c:pt>
                <c:pt idx="5963">
                  <c:v>180000</c:v>
                </c:pt>
                <c:pt idx="5964">
                  <c:v>360000</c:v>
                </c:pt>
                <c:pt idx="5965">
                  <c:v>191250</c:v>
                </c:pt>
                <c:pt idx="5966">
                  <c:v>135000</c:v>
                </c:pt>
                <c:pt idx="5967">
                  <c:v>135000</c:v>
                </c:pt>
                <c:pt idx="5968">
                  <c:v>112500</c:v>
                </c:pt>
                <c:pt idx="5969">
                  <c:v>225000</c:v>
                </c:pt>
                <c:pt idx="5970">
                  <c:v>202500</c:v>
                </c:pt>
                <c:pt idx="5971">
                  <c:v>90000</c:v>
                </c:pt>
                <c:pt idx="5972">
                  <c:v>81000</c:v>
                </c:pt>
                <c:pt idx="5973">
                  <c:v>180000</c:v>
                </c:pt>
                <c:pt idx="5974">
                  <c:v>67500</c:v>
                </c:pt>
                <c:pt idx="5975">
                  <c:v>166500</c:v>
                </c:pt>
                <c:pt idx="5976">
                  <c:v>166500</c:v>
                </c:pt>
                <c:pt idx="5977">
                  <c:v>225000</c:v>
                </c:pt>
                <c:pt idx="5978">
                  <c:v>112500</c:v>
                </c:pt>
                <c:pt idx="5979">
                  <c:v>202500</c:v>
                </c:pt>
                <c:pt idx="5980">
                  <c:v>360000</c:v>
                </c:pt>
                <c:pt idx="5981">
                  <c:v>360000</c:v>
                </c:pt>
                <c:pt idx="5982">
                  <c:v>135000</c:v>
                </c:pt>
                <c:pt idx="5983">
                  <c:v>315000</c:v>
                </c:pt>
                <c:pt idx="5984">
                  <c:v>157500</c:v>
                </c:pt>
                <c:pt idx="5985">
                  <c:v>112500</c:v>
                </c:pt>
                <c:pt idx="5986">
                  <c:v>225000</c:v>
                </c:pt>
                <c:pt idx="5987">
                  <c:v>90000</c:v>
                </c:pt>
                <c:pt idx="5988">
                  <c:v>112500</c:v>
                </c:pt>
                <c:pt idx="5989">
                  <c:v>112500</c:v>
                </c:pt>
                <c:pt idx="5990">
                  <c:v>112500</c:v>
                </c:pt>
                <c:pt idx="5991">
                  <c:v>135000</c:v>
                </c:pt>
                <c:pt idx="5992">
                  <c:v>76500</c:v>
                </c:pt>
                <c:pt idx="5993">
                  <c:v>112500</c:v>
                </c:pt>
                <c:pt idx="5994">
                  <c:v>202500</c:v>
                </c:pt>
                <c:pt idx="5995">
                  <c:v>67500</c:v>
                </c:pt>
                <c:pt idx="5996">
                  <c:v>108000</c:v>
                </c:pt>
                <c:pt idx="5997">
                  <c:v>283500</c:v>
                </c:pt>
                <c:pt idx="5998">
                  <c:v>112500</c:v>
                </c:pt>
                <c:pt idx="5999">
                  <c:v>112500</c:v>
                </c:pt>
                <c:pt idx="6000">
                  <c:v>180000</c:v>
                </c:pt>
                <c:pt idx="6001">
                  <c:v>180000</c:v>
                </c:pt>
                <c:pt idx="6002">
                  <c:v>180000</c:v>
                </c:pt>
                <c:pt idx="6003">
                  <c:v>180000</c:v>
                </c:pt>
                <c:pt idx="6004">
                  <c:v>180000</c:v>
                </c:pt>
                <c:pt idx="6005">
                  <c:v>180000</c:v>
                </c:pt>
                <c:pt idx="6006">
                  <c:v>180000</c:v>
                </c:pt>
                <c:pt idx="6007">
                  <c:v>216000</c:v>
                </c:pt>
                <c:pt idx="6008">
                  <c:v>180000</c:v>
                </c:pt>
                <c:pt idx="6009">
                  <c:v>157500</c:v>
                </c:pt>
                <c:pt idx="6010">
                  <c:v>112500</c:v>
                </c:pt>
                <c:pt idx="6011">
                  <c:v>81000</c:v>
                </c:pt>
                <c:pt idx="6012">
                  <c:v>166500</c:v>
                </c:pt>
                <c:pt idx="6013">
                  <c:v>202500</c:v>
                </c:pt>
                <c:pt idx="6014">
                  <c:v>135000</c:v>
                </c:pt>
                <c:pt idx="6015">
                  <c:v>247500</c:v>
                </c:pt>
                <c:pt idx="6016">
                  <c:v>234000</c:v>
                </c:pt>
                <c:pt idx="6017">
                  <c:v>135000</c:v>
                </c:pt>
                <c:pt idx="6018">
                  <c:v>148500</c:v>
                </c:pt>
                <c:pt idx="6019">
                  <c:v>225000</c:v>
                </c:pt>
                <c:pt idx="6020">
                  <c:v>121500</c:v>
                </c:pt>
                <c:pt idx="6021">
                  <c:v>121500</c:v>
                </c:pt>
                <c:pt idx="6022">
                  <c:v>270000</c:v>
                </c:pt>
                <c:pt idx="6023">
                  <c:v>112500</c:v>
                </c:pt>
                <c:pt idx="6024">
                  <c:v>315000</c:v>
                </c:pt>
                <c:pt idx="6025">
                  <c:v>112500</c:v>
                </c:pt>
                <c:pt idx="6026">
                  <c:v>193500</c:v>
                </c:pt>
                <c:pt idx="6027">
                  <c:v>337500</c:v>
                </c:pt>
                <c:pt idx="6028">
                  <c:v>67500</c:v>
                </c:pt>
                <c:pt idx="6029">
                  <c:v>90000</c:v>
                </c:pt>
                <c:pt idx="6030">
                  <c:v>90000</c:v>
                </c:pt>
                <c:pt idx="6031">
                  <c:v>248850</c:v>
                </c:pt>
                <c:pt idx="6032">
                  <c:v>117000</c:v>
                </c:pt>
                <c:pt idx="6033">
                  <c:v>202500</c:v>
                </c:pt>
                <c:pt idx="6034">
                  <c:v>180000</c:v>
                </c:pt>
                <c:pt idx="6035">
                  <c:v>67500</c:v>
                </c:pt>
                <c:pt idx="6036">
                  <c:v>220500</c:v>
                </c:pt>
                <c:pt idx="6037">
                  <c:v>103500</c:v>
                </c:pt>
                <c:pt idx="6038">
                  <c:v>202500</c:v>
                </c:pt>
                <c:pt idx="6039">
                  <c:v>90000</c:v>
                </c:pt>
                <c:pt idx="6040">
                  <c:v>225000</c:v>
                </c:pt>
                <c:pt idx="6041">
                  <c:v>67500</c:v>
                </c:pt>
                <c:pt idx="6042">
                  <c:v>90000</c:v>
                </c:pt>
                <c:pt idx="6043">
                  <c:v>135000</c:v>
                </c:pt>
                <c:pt idx="6044">
                  <c:v>121500</c:v>
                </c:pt>
                <c:pt idx="6045">
                  <c:v>180000</c:v>
                </c:pt>
                <c:pt idx="6046">
                  <c:v>234000</c:v>
                </c:pt>
                <c:pt idx="6047">
                  <c:v>90000</c:v>
                </c:pt>
                <c:pt idx="6048">
                  <c:v>450000</c:v>
                </c:pt>
                <c:pt idx="6049">
                  <c:v>247500</c:v>
                </c:pt>
                <c:pt idx="6050">
                  <c:v>315000</c:v>
                </c:pt>
                <c:pt idx="6051">
                  <c:v>202500</c:v>
                </c:pt>
                <c:pt idx="6052">
                  <c:v>135000</c:v>
                </c:pt>
                <c:pt idx="6053">
                  <c:v>157500</c:v>
                </c:pt>
                <c:pt idx="6054">
                  <c:v>193500</c:v>
                </c:pt>
                <c:pt idx="6055">
                  <c:v>81000</c:v>
                </c:pt>
                <c:pt idx="6056">
                  <c:v>315000</c:v>
                </c:pt>
                <c:pt idx="6057">
                  <c:v>135000</c:v>
                </c:pt>
                <c:pt idx="6058">
                  <c:v>67500</c:v>
                </c:pt>
                <c:pt idx="6059">
                  <c:v>157500</c:v>
                </c:pt>
                <c:pt idx="6060">
                  <c:v>47250</c:v>
                </c:pt>
                <c:pt idx="6061">
                  <c:v>180000</c:v>
                </c:pt>
                <c:pt idx="6062">
                  <c:v>148500</c:v>
                </c:pt>
                <c:pt idx="6063">
                  <c:v>364500</c:v>
                </c:pt>
                <c:pt idx="6064">
                  <c:v>135000</c:v>
                </c:pt>
                <c:pt idx="6065">
                  <c:v>225000</c:v>
                </c:pt>
                <c:pt idx="6066">
                  <c:v>126000</c:v>
                </c:pt>
                <c:pt idx="6067">
                  <c:v>85500</c:v>
                </c:pt>
                <c:pt idx="6068">
                  <c:v>135000</c:v>
                </c:pt>
                <c:pt idx="6069">
                  <c:v>135000</c:v>
                </c:pt>
                <c:pt idx="6070">
                  <c:v>135000</c:v>
                </c:pt>
                <c:pt idx="6071">
                  <c:v>270000</c:v>
                </c:pt>
                <c:pt idx="6072">
                  <c:v>99000</c:v>
                </c:pt>
                <c:pt idx="6073">
                  <c:v>117000</c:v>
                </c:pt>
                <c:pt idx="6074">
                  <c:v>157500</c:v>
                </c:pt>
                <c:pt idx="6075">
                  <c:v>220500</c:v>
                </c:pt>
                <c:pt idx="6076">
                  <c:v>112500</c:v>
                </c:pt>
                <c:pt idx="6077">
                  <c:v>139500</c:v>
                </c:pt>
                <c:pt idx="6078">
                  <c:v>139500</c:v>
                </c:pt>
                <c:pt idx="6079">
                  <c:v>139500</c:v>
                </c:pt>
                <c:pt idx="6080">
                  <c:v>112500</c:v>
                </c:pt>
                <c:pt idx="6081">
                  <c:v>90000</c:v>
                </c:pt>
                <c:pt idx="6082">
                  <c:v>247500</c:v>
                </c:pt>
                <c:pt idx="6083">
                  <c:v>157500</c:v>
                </c:pt>
                <c:pt idx="6084">
                  <c:v>229500</c:v>
                </c:pt>
                <c:pt idx="6085">
                  <c:v>180000</c:v>
                </c:pt>
                <c:pt idx="6086">
                  <c:v>270000</c:v>
                </c:pt>
                <c:pt idx="6087">
                  <c:v>40500</c:v>
                </c:pt>
                <c:pt idx="6088">
                  <c:v>225000</c:v>
                </c:pt>
                <c:pt idx="6089">
                  <c:v>405000</c:v>
                </c:pt>
                <c:pt idx="6090">
                  <c:v>247500</c:v>
                </c:pt>
                <c:pt idx="6091">
                  <c:v>202500</c:v>
                </c:pt>
                <c:pt idx="6092">
                  <c:v>112500</c:v>
                </c:pt>
                <c:pt idx="6093">
                  <c:v>38250</c:v>
                </c:pt>
                <c:pt idx="6094">
                  <c:v>90000</c:v>
                </c:pt>
                <c:pt idx="6095">
                  <c:v>74700</c:v>
                </c:pt>
                <c:pt idx="6096">
                  <c:v>72000</c:v>
                </c:pt>
                <c:pt idx="6097">
                  <c:v>427500</c:v>
                </c:pt>
                <c:pt idx="6098">
                  <c:v>427500</c:v>
                </c:pt>
                <c:pt idx="6099">
                  <c:v>207000</c:v>
                </c:pt>
                <c:pt idx="6100">
                  <c:v>67500</c:v>
                </c:pt>
                <c:pt idx="6101">
                  <c:v>54000</c:v>
                </c:pt>
                <c:pt idx="6102">
                  <c:v>135000</c:v>
                </c:pt>
                <c:pt idx="6103">
                  <c:v>90000</c:v>
                </c:pt>
                <c:pt idx="6104">
                  <c:v>157500</c:v>
                </c:pt>
                <c:pt idx="6105">
                  <c:v>112500</c:v>
                </c:pt>
                <c:pt idx="6106">
                  <c:v>135000</c:v>
                </c:pt>
                <c:pt idx="6107">
                  <c:v>67500</c:v>
                </c:pt>
                <c:pt idx="6108">
                  <c:v>180000</c:v>
                </c:pt>
                <c:pt idx="6109">
                  <c:v>180000</c:v>
                </c:pt>
                <c:pt idx="6110">
                  <c:v>157500</c:v>
                </c:pt>
                <c:pt idx="6111">
                  <c:v>90000</c:v>
                </c:pt>
                <c:pt idx="6112">
                  <c:v>180000</c:v>
                </c:pt>
                <c:pt idx="6113">
                  <c:v>180000</c:v>
                </c:pt>
                <c:pt idx="6114">
                  <c:v>67500</c:v>
                </c:pt>
                <c:pt idx="6115">
                  <c:v>113400</c:v>
                </c:pt>
                <c:pt idx="6116">
                  <c:v>113400</c:v>
                </c:pt>
                <c:pt idx="6117">
                  <c:v>103500</c:v>
                </c:pt>
                <c:pt idx="6118">
                  <c:v>103500</c:v>
                </c:pt>
                <c:pt idx="6119">
                  <c:v>180000</c:v>
                </c:pt>
                <c:pt idx="6120">
                  <c:v>225000</c:v>
                </c:pt>
                <c:pt idx="6121">
                  <c:v>67500</c:v>
                </c:pt>
                <c:pt idx="6122">
                  <c:v>67500</c:v>
                </c:pt>
                <c:pt idx="6123">
                  <c:v>135000</c:v>
                </c:pt>
                <c:pt idx="6124">
                  <c:v>157500</c:v>
                </c:pt>
                <c:pt idx="6125">
                  <c:v>180000</c:v>
                </c:pt>
                <c:pt idx="6126">
                  <c:v>171000</c:v>
                </c:pt>
                <c:pt idx="6127">
                  <c:v>450000</c:v>
                </c:pt>
                <c:pt idx="6128">
                  <c:v>90000</c:v>
                </c:pt>
                <c:pt idx="6129">
                  <c:v>202500</c:v>
                </c:pt>
                <c:pt idx="6130">
                  <c:v>135000</c:v>
                </c:pt>
                <c:pt idx="6131">
                  <c:v>202500</c:v>
                </c:pt>
                <c:pt idx="6132">
                  <c:v>112500</c:v>
                </c:pt>
                <c:pt idx="6133">
                  <c:v>180000</c:v>
                </c:pt>
                <c:pt idx="6134">
                  <c:v>148500</c:v>
                </c:pt>
                <c:pt idx="6135">
                  <c:v>148500</c:v>
                </c:pt>
                <c:pt idx="6136">
                  <c:v>112500</c:v>
                </c:pt>
                <c:pt idx="6137">
                  <c:v>112500</c:v>
                </c:pt>
                <c:pt idx="6138">
                  <c:v>202500</c:v>
                </c:pt>
                <c:pt idx="6139">
                  <c:v>121500</c:v>
                </c:pt>
                <c:pt idx="6140">
                  <c:v>121500</c:v>
                </c:pt>
                <c:pt idx="6141">
                  <c:v>135000</c:v>
                </c:pt>
                <c:pt idx="6142">
                  <c:v>315000</c:v>
                </c:pt>
                <c:pt idx="6143">
                  <c:v>225000</c:v>
                </c:pt>
                <c:pt idx="6144">
                  <c:v>90000</c:v>
                </c:pt>
                <c:pt idx="6145">
                  <c:v>90000</c:v>
                </c:pt>
                <c:pt idx="6146">
                  <c:v>135000</c:v>
                </c:pt>
                <c:pt idx="6147">
                  <c:v>135000</c:v>
                </c:pt>
                <c:pt idx="6148">
                  <c:v>180000</c:v>
                </c:pt>
                <c:pt idx="6149">
                  <c:v>135000</c:v>
                </c:pt>
                <c:pt idx="6150">
                  <c:v>112500</c:v>
                </c:pt>
                <c:pt idx="6151">
                  <c:v>112500</c:v>
                </c:pt>
                <c:pt idx="6152">
                  <c:v>67500</c:v>
                </c:pt>
                <c:pt idx="6153">
                  <c:v>270000</c:v>
                </c:pt>
                <c:pt idx="6154">
                  <c:v>112500</c:v>
                </c:pt>
                <c:pt idx="6155">
                  <c:v>135000</c:v>
                </c:pt>
                <c:pt idx="6156">
                  <c:v>247500</c:v>
                </c:pt>
                <c:pt idx="6157">
                  <c:v>247500</c:v>
                </c:pt>
                <c:pt idx="6158">
                  <c:v>112500</c:v>
                </c:pt>
                <c:pt idx="6159">
                  <c:v>112500</c:v>
                </c:pt>
                <c:pt idx="6160">
                  <c:v>180000</c:v>
                </c:pt>
                <c:pt idx="6161">
                  <c:v>180000</c:v>
                </c:pt>
                <c:pt idx="6162">
                  <c:v>90000</c:v>
                </c:pt>
                <c:pt idx="6163">
                  <c:v>135000</c:v>
                </c:pt>
                <c:pt idx="6164">
                  <c:v>180000</c:v>
                </c:pt>
                <c:pt idx="6165">
                  <c:v>180000</c:v>
                </c:pt>
                <c:pt idx="6166">
                  <c:v>337500</c:v>
                </c:pt>
                <c:pt idx="6167">
                  <c:v>101700</c:v>
                </c:pt>
                <c:pt idx="6168">
                  <c:v>315000</c:v>
                </c:pt>
                <c:pt idx="6169">
                  <c:v>112500</c:v>
                </c:pt>
                <c:pt idx="6170">
                  <c:v>49500</c:v>
                </c:pt>
                <c:pt idx="6171">
                  <c:v>270000</c:v>
                </c:pt>
                <c:pt idx="6172">
                  <c:v>202500</c:v>
                </c:pt>
                <c:pt idx="6173">
                  <c:v>202500</c:v>
                </c:pt>
                <c:pt idx="6174">
                  <c:v>450000</c:v>
                </c:pt>
                <c:pt idx="6175">
                  <c:v>157500</c:v>
                </c:pt>
                <c:pt idx="6176">
                  <c:v>202500</c:v>
                </c:pt>
                <c:pt idx="6177">
                  <c:v>450000</c:v>
                </c:pt>
                <c:pt idx="6178">
                  <c:v>292500</c:v>
                </c:pt>
                <c:pt idx="6179">
                  <c:v>112500</c:v>
                </c:pt>
                <c:pt idx="6180">
                  <c:v>1125000</c:v>
                </c:pt>
                <c:pt idx="6181">
                  <c:v>180000</c:v>
                </c:pt>
                <c:pt idx="6182">
                  <c:v>90000</c:v>
                </c:pt>
                <c:pt idx="6183">
                  <c:v>225000</c:v>
                </c:pt>
                <c:pt idx="6184">
                  <c:v>256500</c:v>
                </c:pt>
                <c:pt idx="6185">
                  <c:v>202500</c:v>
                </c:pt>
                <c:pt idx="6186">
                  <c:v>157500</c:v>
                </c:pt>
                <c:pt idx="6187">
                  <c:v>135000</c:v>
                </c:pt>
                <c:pt idx="6188">
                  <c:v>63000</c:v>
                </c:pt>
                <c:pt idx="6189">
                  <c:v>99000</c:v>
                </c:pt>
                <c:pt idx="6190">
                  <c:v>225000</c:v>
                </c:pt>
                <c:pt idx="6191">
                  <c:v>135000</c:v>
                </c:pt>
                <c:pt idx="6192">
                  <c:v>67500</c:v>
                </c:pt>
                <c:pt idx="6193">
                  <c:v>270000</c:v>
                </c:pt>
                <c:pt idx="6194">
                  <c:v>292500</c:v>
                </c:pt>
                <c:pt idx="6195">
                  <c:v>202500</c:v>
                </c:pt>
                <c:pt idx="6196">
                  <c:v>180000</c:v>
                </c:pt>
                <c:pt idx="6197">
                  <c:v>360000</c:v>
                </c:pt>
                <c:pt idx="6198">
                  <c:v>112500</c:v>
                </c:pt>
                <c:pt idx="6199">
                  <c:v>108000</c:v>
                </c:pt>
                <c:pt idx="6200">
                  <c:v>108000</c:v>
                </c:pt>
                <c:pt idx="6201">
                  <c:v>247500</c:v>
                </c:pt>
                <c:pt idx="6202">
                  <c:v>157500</c:v>
                </c:pt>
                <c:pt idx="6203">
                  <c:v>90000</c:v>
                </c:pt>
                <c:pt idx="6204">
                  <c:v>211500</c:v>
                </c:pt>
                <c:pt idx="6205">
                  <c:v>211500</c:v>
                </c:pt>
                <c:pt idx="6206">
                  <c:v>121500</c:v>
                </c:pt>
                <c:pt idx="6207">
                  <c:v>49500</c:v>
                </c:pt>
                <c:pt idx="6208">
                  <c:v>135000</c:v>
                </c:pt>
                <c:pt idx="6209">
                  <c:v>144000</c:v>
                </c:pt>
                <c:pt idx="6210">
                  <c:v>450000</c:v>
                </c:pt>
                <c:pt idx="6211">
                  <c:v>76500</c:v>
                </c:pt>
                <c:pt idx="6212">
                  <c:v>225000</c:v>
                </c:pt>
                <c:pt idx="6213">
                  <c:v>90000</c:v>
                </c:pt>
                <c:pt idx="6214">
                  <c:v>67500</c:v>
                </c:pt>
                <c:pt idx="6215">
                  <c:v>153000</c:v>
                </c:pt>
                <c:pt idx="6216">
                  <c:v>112500</c:v>
                </c:pt>
                <c:pt idx="6217">
                  <c:v>193500</c:v>
                </c:pt>
                <c:pt idx="6218">
                  <c:v>202500</c:v>
                </c:pt>
                <c:pt idx="6219">
                  <c:v>135000</c:v>
                </c:pt>
                <c:pt idx="6220">
                  <c:v>67500</c:v>
                </c:pt>
                <c:pt idx="6221">
                  <c:v>189000</c:v>
                </c:pt>
                <c:pt idx="6222">
                  <c:v>157500</c:v>
                </c:pt>
                <c:pt idx="6223">
                  <c:v>76500</c:v>
                </c:pt>
                <c:pt idx="6224">
                  <c:v>157500</c:v>
                </c:pt>
                <c:pt idx="6225">
                  <c:v>112500</c:v>
                </c:pt>
                <c:pt idx="6226">
                  <c:v>121500</c:v>
                </c:pt>
                <c:pt idx="6227">
                  <c:v>180000</c:v>
                </c:pt>
                <c:pt idx="6228">
                  <c:v>180000</c:v>
                </c:pt>
                <c:pt idx="6229">
                  <c:v>292500</c:v>
                </c:pt>
                <c:pt idx="6230">
                  <c:v>135000</c:v>
                </c:pt>
                <c:pt idx="6231">
                  <c:v>157500</c:v>
                </c:pt>
                <c:pt idx="6232">
                  <c:v>90000</c:v>
                </c:pt>
                <c:pt idx="6233">
                  <c:v>90000</c:v>
                </c:pt>
                <c:pt idx="6234">
                  <c:v>243000</c:v>
                </c:pt>
                <c:pt idx="6235">
                  <c:v>180000</c:v>
                </c:pt>
                <c:pt idx="6236">
                  <c:v>315000</c:v>
                </c:pt>
                <c:pt idx="6237">
                  <c:v>76500</c:v>
                </c:pt>
                <c:pt idx="6238">
                  <c:v>247500</c:v>
                </c:pt>
                <c:pt idx="6239">
                  <c:v>67500</c:v>
                </c:pt>
                <c:pt idx="6240">
                  <c:v>202500</c:v>
                </c:pt>
                <c:pt idx="6241">
                  <c:v>450000</c:v>
                </c:pt>
                <c:pt idx="6242">
                  <c:v>315000</c:v>
                </c:pt>
                <c:pt idx="6243">
                  <c:v>135000</c:v>
                </c:pt>
                <c:pt idx="6244">
                  <c:v>81000</c:v>
                </c:pt>
                <c:pt idx="6245">
                  <c:v>90000</c:v>
                </c:pt>
                <c:pt idx="6246">
                  <c:v>225000</c:v>
                </c:pt>
                <c:pt idx="6247">
                  <c:v>157500</c:v>
                </c:pt>
                <c:pt idx="6248">
                  <c:v>225000</c:v>
                </c:pt>
                <c:pt idx="6249">
                  <c:v>292500</c:v>
                </c:pt>
                <c:pt idx="6250">
                  <c:v>220500</c:v>
                </c:pt>
                <c:pt idx="6251">
                  <c:v>315000</c:v>
                </c:pt>
                <c:pt idx="6252">
                  <c:v>135000</c:v>
                </c:pt>
                <c:pt idx="6253">
                  <c:v>76500</c:v>
                </c:pt>
                <c:pt idx="6254">
                  <c:v>31500</c:v>
                </c:pt>
                <c:pt idx="6255">
                  <c:v>90000</c:v>
                </c:pt>
                <c:pt idx="6256">
                  <c:v>90000</c:v>
                </c:pt>
                <c:pt idx="6257">
                  <c:v>211500</c:v>
                </c:pt>
                <c:pt idx="6258">
                  <c:v>58500</c:v>
                </c:pt>
                <c:pt idx="6259">
                  <c:v>180000</c:v>
                </c:pt>
                <c:pt idx="6260">
                  <c:v>135000</c:v>
                </c:pt>
                <c:pt idx="6261">
                  <c:v>90000</c:v>
                </c:pt>
                <c:pt idx="6262">
                  <c:v>157500</c:v>
                </c:pt>
                <c:pt idx="6263">
                  <c:v>112500</c:v>
                </c:pt>
                <c:pt idx="6264">
                  <c:v>112500</c:v>
                </c:pt>
                <c:pt idx="6265">
                  <c:v>315000</c:v>
                </c:pt>
                <c:pt idx="6266">
                  <c:v>315000</c:v>
                </c:pt>
                <c:pt idx="6267">
                  <c:v>135000</c:v>
                </c:pt>
                <c:pt idx="6268">
                  <c:v>360000</c:v>
                </c:pt>
                <c:pt idx="6269">
                  <c:v>360000</c:v>
                </c:pt>
                <c:pt idx="6270">
                  <c:v>360000</c:v>
                </c:pt>
                <c:pt idx="6271">
                  <c:v>135000</c:v>
                </c:pt>
                <c:pt idx="6272">
                  <c:v>119250</c:v>
                </c:pt>
                <c:pt idx="6273">
                  <c:v>135000</c:v>
                </c:pt>
                <c:pt idx="6274">
                  <c:v>90000</c:v>
                </c:pt>
                <c:pt idx="6275">
                  <c:v>90000</c:v>
                </c:pt>
                <c:pt idx="6276">
                  <c:v>157500</c:v>
                </c:pt>
                <c:pt idx="6277">
                  <c:v>202500</c:v>
                </c:pt>
                <c:pt idx="6278">
                  <c:v>180000</c:v>
                </c:pt>
                <c:pt idx="6279">
                  <c:v>180000</c:v>
                </c:pt>
                <c:pt idx="6280">
                  <c:v>171000</c:v>
                </c:pt>
                <c:pt idx="6281">
                  <c:v>157500</c:v>
                </c:pt>
                <c:pt idx="6282">
                  <c:v>135000</c:v>
                </c:pt>
                <c:pt idx="6283">
                  <c:v>81000</c:v>
                </c:pt>
                <c:pt idx="6284">
                  <c:v>180000</c:v>
                </c:pt>
                <c:pt idx="6285">
                  <c:v>135000</c:v>
                </c:pt>
                <c:pt idx="6286">
                  <c:v>180000</c:v>
                </c:pt>
                <c:pt idx="6287">
                  <c:v>157500</c:v>
                </c:pt>
                <c:pt idx="6288">
                  <c:v>216000</c:v>
                </c:pt>
                <c:pt idx="6289">
                  <c:v>92250</c:v>
                </c:pt>
                <c:pt idx="6290">
                  <c:v>157500</c:v>
                </c:pt>
                <c:pt idx="6291">
                  <c:v>180000</c:v>
                </c:pt>
                <c:pt idx="6292">
                  <c:v>216000</c:v>
                </c:pt>
                <c:pt idx="6293">
                  <c:v>135000</c:v>
                </c:pt>
                <c:pt idx="6294">
                  <c:v>135000</c:v>
                </c:pt>
                <c:pt idx="6295">
                  <c:v>112500</c:v>
                </c:pt>
                <c:pt idx="6296">
                  <c:v>135000</c:v>
                </c:pt>
                <c:pt idx="6297">
                  <c:v>450000</c:v>
                </c:pt>
                <c:pt idx="6298">
                  <c:v>310500</c:v>
                </c:pt>
                <c:pt idx="6299">
                  <c:v>202500</c:v>
                </c:pt>
                <c:pt idx="6300">
                  <c:v>157500</c:v>
                </c:pt>
                <c:pt idx="6301">
                  <c:v>247500</c:v>
                </c:pt>
                <c:pt idx="6302">
                  <c:v>270000</c:v>
                </c:pt>
                <c:pt idx="6303">
                  <c:v>157500</c:v>
                </c:pt>
                <c:pt idx="6304">
                  <c:v>270000</c:v>
                </c:pt>
                <c:pt idx="6305">
                  <c:v>90000</c:v>
                </c:pt>
                <c:pt idx="6306">
                  <c:v>67500</c:v>
                </c:pt>
                <c:pt idx="6307">
                  <c:v>135000</c:v>
                </c:pt>
                <c:pt idx="6308">
                  <c:v>157500</c:v>
                </c:pt>
                <c:pt idx="6309">
                  <c:v>157500</c:v>
                </c:pt>
                <c:pt idx="6310">
                  <c:v>90000</c:v>
                </c:pt>
                <c:pt idx="6311">
                  <c:v>180000</c:v>
                </c:pt>
                <c:pt idx="6312">
                  <c:v>180000</c:v>
                </c:pt>
                <c:pt idx="6313">
                  <c:v>180000</c:v>
                </c:pt>
                <c:pt idx="6314">
                  <c:v>1350000</c:v>
                </c:pt>
                <c:pt idx="6315">
                  <c:v>90000</c:v>
                </c:pt>
                <c:pt idx="6316">
                  <c:v>270000</c:v>
                </c:pt>
                <c:pt idx="6317">
                  <c:v>225000</c:v>
                </c:pt>
                <c:pt idx="6318">
                  <c:v>225000</c:v>
                </c:pt>
                <c:pt idx="6319">
                  <c:v>144000</c:v>
                </c:pt>
                <c:pt idx="6320">
                  <c:v>157500</c:v>
                </c:pt>
                <c:pt idx="6321">
                  <c:v>112500</c:v>
                </c:pt>
                <c:pt idx="6322">
                  <c:v>67500</c:v>
                </c:pt>
                <c:pt idx="6323">
                  <c:v>103500</c:v>
                </c:pt>
                <c:pt idx="6324">
                  <c:v>157500</c:v>
                </c:pt>
                <c:pt idx="6325">
                  <c:v>157500</c:v>
                </c:pt>
                <c:pt idx="6326">
                  <c:v>225000</c:v>
                </c:pt>
                <c:pt idx="6327">
                  <c:v>157500</c:v>
                </c:pt>
                <c:pt idx="6328">
                  <c:v>67500</c:v>
                </c:pt>
                <c:pt idx="6329">
                  <c:v>157500</c:v>
                </c:pt>
                <c:pt idx="6330">
                  <c:v>202500</c:v>
                </c:pt>
                <c:pt idx="6331">
                  <c:v>139500</c:v>
                </c:pt>
                <c:pt idx="6332">
                  <c:v>139500</c:v>
                </c:pt>
                <c:pt idx="6333">
                  <c:v>90000</c:v>
                </c:pt>
                <c:pt idx="6334">
                  <c:v>225000</c:v>
                </c:pt>
                <c:pt idx="6335">
                  <c:v>216000</c:v>
                </c:pt>
                <c:pt idx="6336">
                  <c:v>135000</c:v>
                </c:pt>
                <c:pt idx="6337">
                  <c:v>157500</c:v>
                </c:pt>
                <c:pt idx="6338">
                  <c:v>126000</c:v>
                </c:pt>
                <c:pt idx="6339">
                  <c:v>56250</c:v>
                </c:pt>
                <c:pt idx="6340">
                  <c:v>81000</c:v>
                </c:pt>
                <c:pt idx="6341">
                  <c:v>121500</c:v>
                </c:pt>
                <c:pt idx="6342">
                  <c:v>121500</c:v>
                </c:pt>
                <c:pt idx="6343">
                  <c:v>157500</c:v>
                </c:pt>
                <c:pt idx="6344">
                  <c:v>101164.5</c:v>
                </c:pt>
                <c:pt idx="6345">
                  <c:v>67500</c:v>
                </c:pt>
                <c:pt idx="6346">
                  <c:v>337500</c:v>
                </c:pt>
                <c:pt idx="6347">
                  <c:v>225000</c:v>
                </c:pt>
                <c:pt idx="6348">
                  <c:v>135000</c:v>
                </c:pt>
                <c:pt idx="6349">
                  <c:v>324000</c:v>
                </c:pt>
                <c:pt idx="6350">
                  <c:v>81000</c:v>
                </c:pt>
                <c:pt idx="6351">
                  <c:v>117000</c:v>
                </c:pt>
                <c:pt idx="6352">
                  <c:v>112500</c:v>
                </c:pt>
                <c:pt idx="6353">
                  <c:v>90000</c:v>
                </c:pt>
                <c:pt idx="6354">
                  <c:v>148500</c:v>
                </c:pt>
                <c:pt idx="6355">
                  <c:v>157500</c:v>
                </c:pt>
                <c:pt idx="6356">
                  <c:v>67500</c:v>
                </c:pt>
                <c:pt idx="6357">
                  <c:v>135000</c:v>
                </c:pt>
                <c:pt idx="6358">
                  <c:v>135000</c:v>
                </c:pt>
                <c:pt idx="6359">
                  <c:v>166500</c:v>
                </c:pt>
                <c:pt idx="6360">
                  <c:v>135000</c:v>
                </c:pt>
                <c:pt idx="6361">
                  <c:v>450000</c:v>
                </c:pt>
                <c:pt idx="6362">
                  <c:v>450000</c:v>
                </c:pt>
                <c:pt idx="6363">
                  <c:v>99000</c:v>
                </c:pt>
                <c:pt idx="6364">
                  <c:v>270000</c:v>
                </c:pt>
                <c:pt idx="6365">
                  <c:v>112500</c:v>
                </c:pt>
                <c:pt idx="6366">
                  <c:v>225000</c:v>
                </c:pt>
                <c:pt idx="6367">
                  <c:v>202500</c:v>
                </c:pt>
                <c:pt idx="6368">
                  <c:v>112500</c:v>
                </c:pt>
                <c:pt idx="6369">
                  <c:v>112500</c:v>
                </c:pt>
                <c:pt idx="6370">
                  <c:v>202500</c:v>
                </c:pt>
                <c:pt idx="6371">
                  <c:v>171000</c:v>
                </c:pt>
                <c:pt idx="6372">
                  <c:v>108000</c:v>
                </c:pt>
                <c:pt idx="6373">
                  <c:v>67500</c:v>
                </c:pt>
                <c:pt idx="6374">
                  <c:v>67500</c:v>
                </c:pt>
                <c:pt idx="6375">
                  <c:v>85500</c:v>
                </c:pt>
                <c:pt idx="6376">
                  <c:v>135000</c:v>
                </c:pt>
                <c:pt idx="6377">
                  <c:v>135000</c:v>
                </c:pt>
                <c:pt idx="6378">
                  <c:v>135000</c:v>
                </c:pt>
                <c:pt idx="6379">
                  <c:v>67500</c:v>
                </c:pt>
                <c:pt idx="6380">
                  <c:v>72000</c:v>
                </c:pt>
                <c:pt idx="6381">
                  <c:v>72000</c:v>
                </c:pt>
                <c:pt idx="6382">
                  <c:v>238500</c:v>
                </c:pt>
                <c:pt idx="6383">
                  <c:v>135000</c:v>
                </c:pt>
                <c:pt idx="6384">
                  <c:v>157500</c:v>
                </c:pt>
                <c:pt idx="6385">
                  <c:v>157500</c:v>
                </c:pt>
                <c:pt idx="6386">
                  <c:v>157500</c:v>
                </c:pt>
                <c:pt idx="6387">
                  <c:v>157500</c:v>
                </c:pt>
                <c:pt idx="6388">
                  <c:v>184500</c:v>
                </c:pt>
                <c:pt idx="6389">
                  <c:v>184500</c:v>
                </c:pt>
                <c:pt idx="6390">
                  <c:v>225000</c:v>
                </c:pt>
                <c:pt idx="6391">
                  <c:v>90000</c:v>
                </c:pt>
                <c:pt idx="6392">
                  <c:v>157500</c:v>
                </c:pt>
                <c:pt idx="6393">
                  <c:v>103500</c:v>
                </c:pt>
                <c:pt idx="6394">
                  <c:v>103500</c:v>
                </c:pt>
                <c:pt idx="6395">
                  <c:v>81000</c:v>
                </c:pt>
                <c:pt idx="6396">
                  <c:v>135000</c:v>
                </c:pt>
                <c:pt idx="6397">
                  <c:v>292500</c:v>
                </c:pt>
                <c:pt idx="6398">
                  <c:v>112500</c:v>
                </c:pt>
                <c:pt idx="6399">
                  <c:v>225000</c:v>
                </c:pt>
                <c:pt idx="6400">
                  <c:v>225000</c:v>
                </c:pt>
                <c:pt idx="6401">
                  <c:v>157500</c:v>
                </c:pt>
                <c:pt idx="6402">
                  <c:v>180000</c:v>
                </c:pt>
                <c:pt idx="6403">
                  <c:v>112500</c:v>
                </c:pt>
                <c:pt idx="6404">
                  <c:v>202500</c:v>
                </c:pt>
                <c:pt idx="6405">
                  <c:v>157500</c:v>
                </c:pt>
                <c:pt idx="6406">
                  <c:v>306000</c:v>
                </c:pt>
                <c:pt idx="6407">
                  <c:v>180000</c:v>
                </c:pt>
                <c:pt idx="6408">
                  <c:v>90000</c:v>
                </c:pt>
                <c:pt idx="6409">
                  <c:v>135000</c:v>
                </c:pt>
                <c:pt idx="6410">
                  <c:v>292500</c:v>
                </c:pt>
                <c:pt idx="6411">
                  <c:v>157500</c:v>
                </c:pt>
                <c:pt idx="6412">
                  <c:v>90000</c:v>
                </c:pt>
                <c:pt idx="6413">
                  <c:v>135000</c:v>
                </c:pt>
                <c:pt idx="6414">
                  <c:v>252000</c:v>
                </c:pt>
                <c:pt idx="6415">
                  <c:v>81000</c:v>
                </c:pt>
                <c:pt idx="6416">
                  <c:v>90000</c:v>
                </c:pt>
                <c:pt idx="6417">
                  <c:v>202500</c:v>
                </c:pt>
                <c:pt idx="6418">
                  <c:v>112500</c:v>
                </c:pt>
                <c:pt idx="6419">
                  <c:v>202500</c:v>
                </c:pt>
                <c:pt idx="6420">
                  <c:v>202500</c:v>
                </c:pt>
                <c:pt idx="6421">
                  <c:v>49500</c:v>
                </c:pt>
                <c:pt idx="6422">
                  <c:v>90000</c:v>
                </c:pt>
                <c:pt idx="6423">
                  <c:v>67500</c:v>
                </c:pt>
                <c:pt idx="6424">
                  <c:v>180000</c:v>
                </c:pt>
                <c:pt idx="6425">
                  <c:v>112500</c:v>
                </c:pt>
                <c:pt idx="6426">
                  <c:v>211500</c:v>
                </c:pt>
                <c:pt idx="6427">
                  <c:v>270000</c:v>
                </c:pt>
                <c:pt idx="6428">
                  <c:v>270000</c:v>
                </c:pt>
                <c:pt idx="6429">
                  <c:v>58500</c:v>
                </c:pt>
                <c:pt idx="6430">
                  <c:v>279000</c:v>
                </c:pt>
                <c:pt idx="6431">
                  <c:v>585000</c:v>
                </c:pt>
                <c:pt idx="6432">
                  <c:v>432000</c:v>
                </c:pt>
                <c:pt idx="6433">
                  <c:v>99000</c:v>
                </c:pt>
                <c:pt idx="6434">
                  <c:v>90000</c:v>
                </c:pt>
                <c:pt idx="6435">
                  <c:v>157500</c:v>
                </c:pt>
                <c:pt idx="6436">
                  <c:v>135000</c:v>
                </c:pt>
                <c:pt idx="6437">
                  <c:v>135000</c:v>
                </c:pt>
                <c:pt idx="6438">
                  <c:v>67500</c:v>
                </c:pt>
                <c:pt idx="6439">
                  <c:v>157500</c:v>
                </c:pt>
                <c:pt idx="6440">
                  <c:v>171000</c:v>
                </c:pt>
                <c:pt idx="6441">
                  <c:v>171000</c:v>
                </c:pt>
                <c:pt idx="6442">
                  <c:v>225000</c:v>
                </c:pt>
                <c:pt idx="6443">
                  <c:v>157500</c:v>
                </c:pt>
                <c:pt idx="6444">
                  <c:v>112500</c:v>
                </c:pt>
                <c:pt idx="6445">
                  <c:v>67500</c:v>
                </c:pt>
                <c:pt idx="6446">
                  <c:v>270000</c:v>
                </c:pt>
                <c:pt idx="6447">
                  <c:v>117000</c:v>
                </c:pt>
                <c:pt idx="6448">
                  <c:v>202500</c:v>
                </c:pt>
                <c:pt idx="6449">
                  <c:v>112500</c:v>
                </c:pt>
                <c:pt idx="6450">
                  <c:v>180000</c:v>
                </c:pt>
                <c:pt idx="6451">
                  <c:v>202500</c:v>
                </c:pt>
                <c:pt idx="6452">
                  <c:v>270000</c:v>
                </c:pt>
                <c:pt idx="6453">
                  <c:v>99000</c:v>
                </c:pt>
                <c:pt idx="6454">
                  <c:v>247500</c:v>
                </c:pt>
                <c:pt idx="6455">
                  <c:v>90000</c:v>
                </c:pt>
                <c:pt idx="6456">
                  <c:v>117000</c:v>
                </c:pt>
                <c:pt idx="6457">
                  <c:v>67500</c:v>
                </c:pt>
                <c:pt idx="6458">
                  <c:v>112500</c:v>
                </c:pt>
                <c:pt idx="6459">
                  <c:v>270000</c:v>
                </c:pt>
                <c:pt idx="6460">
                  <c:v>270000</c:v>
                </c:pt>
                <c:pt idx="6461">
                  <c:v>121500</c:v>
                </c:pt>
                <c:pt idx="6462">
                  <c:v>180000</c:v>
                </c:pt>
                <c:pt idx="6463">
                  <c:v>247500</c:v>
                </c:pt>
                <c:pt idx="6464">
                  <c:v>112500</c:v>
                </c:pt>
                <c:pt idx="6465">
                  <c:v>94500</c:v>
                </c:pt>
                <c:pt idx="6466">
                  <c:v>94500</c:v>
                </c:pt>
                <c:pt idx="6467">
                  <c:v>67500</c:v>
                </c:pt>
                <c:pt idx="6468">
                  <c:v>171000</c:v>
                </c:pt>
                <c:pt idx="6469">
                  <c:v>112500</c:v>
                </c:pt>
                <c:pt idx="6470">
                  <c:v>180000</c:v>
                </c:pt>
                <c:pt idx="6471">
                  <c:v>72000</c:v>
                </c:pt>
                <c:pt idx="6472">
                  <c:v>67500</c:v>
                </c:pt>
                <c:pt idx="6473">
                  <c:v>270000</c:v>
                </c:pt>
                <c:pt idx="6474">
                  <c:v>202500</c:v>
                </c:pt>
                <c:pt idx="6475">
                  <c:v>112500</c:v>
                </c:pt>
                <c:pt idx="6476">
                  <c:v>292500</c:v>
                </c:pt>
                <c:pt idx="6477">
                  <c:v>225000</c:v>
                </c:pt>
                <c:pt idx="6478">
                  <c:v>225000</c:v>
                </c:pt>
                <c:pt idx="6479">
                  <c:v>157500</c:v>
                </c:pt>
                <c:pt idx="6480">
                  <c:v>121500</c:v>
                </c:pt>
                <c:pt idx="6481">
                  <c:v>67500</c:v>
                </c:pt>
                <c:pt idx="6482">
                  <c:v>238500</c:v>
                </c:pt>
                <c:pt idx="6483">
                  <c:v>67500</c:v>
                </c:pt>
                <c:pt idx="6484">
                  <c:v>112500</c:v>
                </c:pt>
                <c:pt idx="6485">
                  <c:v>157500</c:v>
                </c:pt>
                <c:pt idx="6486">
                  <c:v>225000</c:v>
                </c:pt>
                <c:pt idx="6487">
                  <c:v>180000</c:v>
                </c:pt>
                <c:pt idx="6488">
                  <c:v>126000</c:v>
                </c:pt>
                <c:pt idx="6489">
                  <c:v>180000</c:v>
                </c:pt>
                <c:pt idx="6490">
                  <c:v>225000</c:v>
                </c:pt>
                <c:pt idx="6491">
                  <c:v>54000</c:v>
                </c:pt>
                <c:pt idx="6492">
                  <c:v>135000</c:v>
                </c:pt>
                <c:pt idx="6493">
                  <c:v>315000</c:v>
                </c:pt>
                <c:pt idx="6494">
                  <c:v>202500</c:v>
                </c:pt>
                <c:pt idx="6495">
                  <c:v>157500</c:v>
                </c:pt>
                <c:pt idx="6496">
                  <c:v>135000</c:v>
                </c:pt>
                <c:pt idx="6497">
                  <c:v>202500</c:v>
                </c:pt>
                <c:pt idx="6498">
                  <c:v>225000</c:v>
                </c:pt>
                <c:pt idx="6499">
                  <c:v>63000</c:v>
                </c:pt>
                <c:pt idx="6500">
                  <c:v>144000</c:v>
                </c:pt>
                <c:pt idx="6501">
                  <c:v>292500</c:v>
                </c:pt>
                <c:pt idx="6502">
                  <c:v>157500</c:v>
                </c:pt>
                <c:pt idx="6503">
                  <c:v>157500</c:v>
                </c:pt>
                <c:pt idx="6504">
                  <c:v>202500</c:v>
                </c:pt>
                <c:pt idx="6505">
                  <c:v>112500</c:v>
                </c:pt>
                <c:pt idx="6506">
                  <c:v>112500</c:v>
                </c:pt>
                <c:pt idx="6507">
                  <c:v>270000</c:v>
                </c:pt>
                <c:pt idx="6508">
                  <c:v>90000</c:v>
                </c:pt>
                <c:pt idx="6509">
                  <c:v>180000</c:v>
                </c:pt>
                <c:pt idx="6510">
                  <c:v>67500</c:v>
                </c:pt>
                <c:pt idx="6511">
                  <c:v>157500</c:v>
                </c:pt>
                <c:pt idx="6512">
                  <c:v>202500</c:v>
                </c:pt>
                <c:pt idx="6513">
                  <c:v>157500</c:v>
                </c:pt>
                <c:pt idx="6514">
                  <c:v>180000</c:v>
                </c:pt>
                <c:pt idx="6515">
                  <c:v>135000</c:v>
                </c:pt>
                <c:pt idx="6516">
                  <c:v>180000</c:v>
                </c:pt>
                <c:pt idx="6517">
                  <c:v>49500</c:v>
                </c:pt>
                <c:pt idx="6518">
                  <c:v>157500</c:v>
                </c:pt>
                <c:pt idx="6519">
                  <c:v>112500</c:v>
                </c:pt>
                <c:pt idx="6520">
                  <c:v>112500</c:v>
                </c:pt>
                <c:pt idx="6521">
                  <c:v>270000</c:v>
                </c:pt>
                <c:pt idx="6522">
                  <c:v>90000</c:v>
                </c:pt>
                <c:pt idx="6523">
                  <c:v>225000</c:v>
                </c:pt>
                <c:pt idx="6524">
                  <c:v>112500</c:v>
                </c:pt>
                <c:pt idx="6525">
                  <c:v>112500</c:v>
                </c:pt>
                <c:pt idx="6526">
                  <c:v>225000</c:v>
                </c:pt>
                <c:pt idx="6527">
                  <c:v>225000</c:v>
                </c:pt>
                <c:pt idx="6528">
                  <c:v>225000</c:v>
                </c:pt>
                <c:pt idx="6529">
                  <c:v>90000</c:v>
                </c:pt>
                <c:pt idx="6530">
                  <c:v>90000</c:v>
                </c:pt>
                <c:pt idx="6531">
                  <c:v>202500</c:v>
                </c:pt>
                <c:pt idx="6532">
                  <c:v>135000</c:v>
                </c:pt>
                <c:pt idx="6533">
                  <c:v>112500</c:v>
                </c:pt>
                <c:pt idx="6534">
                  <c:v>180000</c:v>
                </c:pt>
                <c:pt idx="6535">
                  <c:v>157500</c:v>
                </c:pt>
                <c:pt idx="6536">
                  <c:v>85374</c:v>
                </c:pt>
                <c:pt idx="6537">
                  <c:v>180000</c:v>
                </c:pt>
                <c:pt idx="6538">
                  <c:v>90000</c:v>
                </c:pt>
                <c:pt idx="6539">
                  <c:v>157500</c:v>
                </c:pt>
                <c:pt idx="6540">
                  <c:v>103500</c:v>
                </c:pt>
                <c:pt idx="6541">
                  <c:v>45000</c:v>
                </c:pt>
                <c:pt idx="6542">
                  <c:v>225000</c:v>
                </c:pt>
                <c:pt idx="6543">
                  <c:v>180000</c:v>
                </c:pt>
                <c:pt idx="6544">
                  <c:v>90000</c:v>
                </c:pt>
                <c:pt idx="6545">
                  <c:v>180000</c:v>
                </c:pt>
                <c:pt idx="6546">
                  <c:v>103500</c:v>
                </c:pt>
                <c:pt idx="6547">
                  <c:v>225000</c:v>
                </c:pt>
                <c:pt idx="6548">
                  <c:v>144000</c:v>
                </c:pt>
                <c:pt idx="6549">
                  <c:v>157500</c:v>
                </c:pt>
                <c:pt idx="6550">
                  <c:v>202500</c:v>
                </c:pt>
                <c:pt idx="6551">
                  <c:v>135000</c:v>
                </c:pt>
                <c:pt idx="6552">
                  <c:v>157500</c:v>
                </c:pt>
                <c:pt idx="6553">
                  <c:v>225000</c:v>
                </c:pt>
                <c:pt idx="6554">
                  <c:v>157500</c:v>
                </c:pt>
                <c:pt idx="6555">
                  <c:v>360000</c:v>
                </c:pt>
                <c:pt idx="6556">
                  <c:v>247500</c:v>
                </c:pt>
                <c:pt idx="6557">
                  <c:v>234000</c:v>
                </c:pt>
                <c:pt idx="6558">
                  <c:v>171000</c:v>
                </c:pt>
                <c:pt idx="6559">
                  <c:v>202500</c:v>
                </c:pt>
                <c:pt idx="6560">
                  <c:v>94500</c:v>
                </c:pt>
                <c:pt idx="6561">
                  <c:v>81000</c:v>
                </c:pt>
                <c:pt idx="6562">
                  <c:v>135000</c:v>
                </c:pt>
                <c:pt idx="6563">
                  <c:v>86850</c:v>
                </c:pt>
                <c:pt idx="6564">
                  <c:v>450000</c:v>
                </c:pt>
                <c:pt idx="6565">
                  <c:v>90000</c:v>
                </c:pt>
                <c:pt idx="6566">
                  <c:v>90000</c:v>
                </c:pt>
                <c:pt idx="6567">
                  <c:v>216000</c:v>
                </c:pt>
                <c:pt idx="6568">
                  <c:v>396000</c:v>
                </c:pt>
                <c:pt idx="6569">
                  <c:v>126000</c:v>
                </c:pt>
                <c:pt idx="6570">
                  <c:v>99000</c:v>
                </c:pt>
                <c:pt idx="6571">
                  <c:v>108000</c:v>
                </c:pt>
                <c:pt idx="6572">
                  <c:v>202500</c:v>
                </c:pt>
                <c:pt idx="6573">
                  <c:v>67500</c:v>
                </c:pt>
                <c:pt idx="6574">
                  <c:v>225000</c:v>
                </c:pt>
                <c:pt idx="6575">
                  <c:v>108000</c:v>
                </c:pt>
                <c:pt idx="6576">
                  <c:v>108000</c:v>
                </c:pt>
                <c:pt idx="6577">
                  <c:v>202500</c:v>
                </c:pt>
                <c:pt idx="6578">
                  <c:v>135000</c:v>
                </c:pt>
                <c:pt idx="6579">
                  <c:v>135000</c:v>
                </c:pt>
                <c:pt idx="6580">
                  <c:v>135000</c:v>
                </c:pt>
                <c:pt idx="6581">
                  <c:v>144000</c:v>
                </c:pt>
                <c:pt idx="6582">
                  <c:v>225000</c:v>
                </c:pt>
                <c:pt idx="6583">
                  <c:v>157500</c:v>
                </c:pt>
                <c:pt idx="6584">
                  <c:v>157500</c:v>
                </c:pt>
                <c:pt idx="6585">
                  <c:v>144000</c:v>
                </c:pt>
                <c:pt idx="6586">
                  <c:v>90000</c:v>
                </c:pt>
                <c:pt idx="6587">
                  <c:v>157500</c:v>
                </c:pt>
                <c:pt idx="6588">
                  <c:v>216000</c:v>
                </c:pt>
                <c:pt idx="6589">
                  <c:v>135000</c:v>
                </c:pt>
                <c:pt idx="6590">
                  <c:v>103500</c:v>
                </c:pt>
                <c:pt idx="6591">
                  <c:v>135000</c:v>
                </c:pt>
                <c:pt idx="6592">
                  <c:v>135000</c:v>
                </c:pt>
                <c:pt idx="6593">
                  <c:v>225000</c:v>
                </c:pt>
                <c:pt idx="6594">
                  <c:v>225000</c:v>
                </c:pt>
                <c:pt idx="6595">
                  <c:v>103500</c:v>
                </c:pt>
                <c:pt idx="6596">
                  <c:v>72000</c:v>
                </c:pt>
                <c:pt idx="6597">
                  <c:v>292500</c:v>
                </c:pt>
                <c:pt idx="6598">
                  <c:v>180000</c:v>
                </c:pt>
                <c:pt idx="6599">
                  <c:v>112500</c:v>
                </c:pt>
                <c:pt idx="6600">
                  <c:v>112500</c:v>
                </c:pt>
                <c:pt idx="6601">
                  <c:v>211500</c:v>
                </c:pt>
                <c:pt idx="6602">
                  <c:v>90000</c:v>
                </c:pt>
                <c:pt idx="6603">
                  <c:v>157500</c:v>
                </c:pt>
                <c:pt idx="6604">
                  <c:v>112500</c:v>
                </c:pt>
                <c:pt idx="6605">
                  <c:v>270000</c:v>
                </c:pt>
                <c:pt idx="6606">
                  <c:v>324000</c:v>
                </c:pt>
                <c:pt idx="6607">
                  <c:v>69300</c:v>
                </c:pt>
                <c:pt idx="6608">
                  <c:v>279000</c:v>
                </c:pt>
                <c:pt idx="6609">
                  <c:v>157500</c:v>
                </c:pt>
                <c:pt idx="6610">
                  <c:v>157500</c:v>
                </c:pt>
                <c:pt idx="6611">
                  <c:v>90000</c:v>
                </c:pt>
                <c:pt idx="6612">
                  <c:v>166500</c:v>
                </c:pt>
                <c:pt idx="6613">
                  <c:v>360000</c:v>
                </c:pt>
                <c:pt idx="6614">
                  <c:v>360000</c:v>
                </c:pt>
                <c:pt idx="6615">
                  <c:v>180000</c:v>
                </c:pt>
                <c:pt idx="6616">
                  <c:v>117000</c:v>
                </c:pt>
                <c:pt idx="6617">
                  <c:v>202500</c:v>
                </c:pt>
                <c:pt idx="6618">
                  <c:v>180000</c:v>
                </c:pt>
                <c:pt idx="6619">
                  <c:v>180000</c:v>
                </c:pt>
                <c:pt idx="6620">
                  <c:v>225000</c:v>
                </c:pt>
                <c:pt idx="6621">
                  <c:v>225000</c:v>
                </c:pt>
                <c:pt idx="6622">
                  <c:v>225000</c:v>
                </c:pt>
                <c:pt idx="6623">
                  <c:v>72000</c:v>
                </c:pt>
                <c:pt idx="6624">
                  <c:v>247500</c:v>
                </c:pt>
                <c:pt idx="6625">
                  <c:v>90000</c:v>
                </c:pt>
                <c:pt idx="6626">
                  <c:v>90000</c:v>
                </c:pt>
                <c:pt idx="6627">
                  <c:v>63000</c:v>
                </c:pt>
                <c:pt idx="6628">
                  <c:v>112500</c:v>
                </c:pt>
                <c:pt idx="6629">
                  <c:v>112500</c:v>
                </c:pt>
                <c:pt idx="6630">
                  <c:v>135000</c:v>
                </c:pt>
                <c:pt idx="6631">
                  <c:v>202500</c:v>
                </c:pt>
                <c:pt idx="6632">
                  <c:v>135000</c:v>
                </c:pt>
                <c:pt idx="6633">
                  <c:v>270000</c:v>
                </c:pt>
                <c:pt idx="6634">
                  <c:v>171000</c:v>
                </c:pt>
                <c:pt idx="6635">
                  <c:v>180000</c:v>
                </c:pt>
                <c:pt idx="6636">
                  <c:v>112500</c:v>
                </c:pt>
                <c:pt idx="6637">
                  <c:v>103500</c:v>
                </c:pt>
                <c:pt idx="6638">
                  <c:v>225000</c:v>
                </c:pt>
                <c:pt idx="6639">
                  <c:v>135000</c:v>
                </c:pt>
                <c:pt idx="6640">
                  <c:v>180000</c:v>
                </c:pt>
                <c:pt idx="6641">
                  <c:v>157500</c:v>
                </c:pt>
                <c:pt idx="6642">
                  <c:v>180000</c:v>
                </c:pt>
                <c:pt idx="6643">
                  <c:v>180000</c:v>
                </c:pt>
                <c:pt idx="6644">
                  <c:v>90000</c:v>
                </c:pt>
                <c:pt idx="6645">
                  <c:v>157500</c:v>
                </c:pt>
                <c:pt idx="6646">
                  <c:v>112500</c:v>
                </c:pt>
                <c:pt idx="6647">
                  <c:v>234000</c:v>
                </c:pt>
                <c:pt idx="6648">
                  <c:v>112500</c:v>
                </c:pt>
                <c:pt idx="6649">
                  <c:v>76500</c:v>
                </c:pt>
                <c:pt idx="6650">
                  <c:v>270000</c:v>
                </c:pt>
                <c:pt idx="6651">
                  <c:v>270000</c:v>
                </c:pt>
                <c:pt idx="6652">
                  <c:v>270000</c:v>
                </c:pt>
                <c:pt idx="6653">
                  <c:v>135000</c:v>
                </c:pt>
                <c:pt idx="6654">
                  <c:v>135000</c:v>
                </c:pt>
                <c:pt idx="6655">
                  <c:v>135000</c:v>
                </c:pt>
                <c:pt idx="6656">
                  <c:v>45000</c:v>
                </c:pt>
                <c:pt idx="6657">
                  <c:v>157500</c:v>
                </c:pt>
                <c:pt idx="6658">
                  <c:v>315000</c:v>
                </c:pt>
                <c:pt idx="6659">
                  <c:v>202500</c:v>
                </c:pt>
                <c:pt idx="6660">
                  <c:v>135000</c:v>
                </c:pt>
                <c:pt idx="6661">
                  <c:v>135000</c:v>
                </c:pt>
                <c:pt idx="6662">
                  <c:v>121500</c:v>
                </c:pt>
                <c:pt idx="6663">
                  <c:v>180000</c:v>
                </c:pt>
                <c:pt idx="6664">
                  <c:v>157500</c:v>
                </c:pt>
                <c:pt idx="6665">
                  <c:v>225000</c:v>
                </c:pt>
                <c:pt idx="6666">
                  <c:v>225000</c:v>
                </c:pt>
                <c:pt idx="6667">
                  <c:v>81000</c:v>
                </c:pt>
                <c:pt idx="6668">
                  <c:v>270000</c:v>
                </c:pt>
                <c:pt idx="6669">
                  <c:v>103500</c:v>
                </c:pt>
                <c:pt idx="6670">
                  <c:v>63000</c:v>
                </c:pt>
                <c:pt idx="6671">
                  <c:v>135000</c:v>
                </c:pt>
                <c:pt idx="6672">
                  <c:v>450000</c:v>
                </c:pt>
                <c:pt idx="6673">
                  <c:v>157500</c:v>
                </c:pt>
                <c:pt idx="6674">
                  <c:v>112500</c:v>
                </c:pt>
                <c:pt idx="6675">
                  <c:v>355500</c:v>
                </c:pt>
                <c:pt idx="6676">
                  <c:v>67500</c:v>
                </c:pt>
                <c:pt idx="6677">
                  <c:v>67500</c:v>
                </c:pt>
                <c:pt idx="6678">
                  <c:v>126000</c:v>
                </c:pt>
                <c:pt idx="6679">
                  <c:v>157500</c:v>
                </c:pt>
                <c:pt idx="6680">
                  <c:v>315000</c:v>
                </c:pt>
                <c:pt idx="6681">
                  <c:v>225000</c:v>
                </c:pt>
                <c:pt idx="6682">
                  <c:v>360000</c:v>
                </c:pt>
                <c:pt idx="6683">
                  <c:v>360000</c:v>
                </c:pt>
                <c:pt idx="6684">
                  <c:v>360000</c:v>
                </c:pt>
                <c:pt idx="6685">
                  <c:v>112500</c:v>
                </c:pt>
                <c:pt idx="6686">
                  <c:v>67500</c:v>
                </c:pt>
                <c:pt idx="6687">
                  <c:v>292500</c:v>
                </c:pt>
                <c:pt idx="6688">
                  <c:v>180000</c:v>
                </c:pt>
                <c:pt idx="6689">
                  <c:v>112500</c:v>
                </c:pt>
                <c:pt idx="6690">
                  <c:v>360000</c:v>
                </c:pt>
                <c:pt idx="6691">
                  <c:v>450000</c:v>
                </c:pt>
                <c:pt idx="6692">
                  <c:v>157500</c:v>
                </c:pt>
                <c:pt idx="6693">
                  <c:v>157500</c:v>
                </c:pt>
                <c:pt idx="6694">
                  <c:v>337500</c:v>
                </c:pt>
                <c:pt idx="6695">
                  <c:v>135000</c:v>
                </c:pt>
                <c:pt idx="6696">
                  <c:v>135000</c:v>
                </c:pt>
                <c:pt idx="6697">
                  <c:v>225000</c:v>
                </c:pt>
                <c:pt idx="6698">
                  <c:v>225000</c:v>
                </c:pt>
                <c:pt idx="6699">
                  <c:v>225000</c:v>
                </c:pt>
                <c:pt idx="6700">
                  <c:v>245250</c:v>
                </c:pt>
                <c:pt idx="6701">
                  <c:v>247500</c:v>
                </c:pt>
                <c:pt idx="6702">
                  <c:v>225000</c:v>
                </c:pt>
                <c:pt idx="6703">
                  <c:v>225000</c:v>
                </c:pt>
                <c:pt idx="6704">
                  <c:v>121500</c:v>
                </c:pt>
                <c:pt idx="6705">
                  <c:v>202500</c:v>
                </c:pt>
                <c:pt idx="6706">
                  <c:v>157500</c:v>
                </c:pt>
                <c:pt idx="6707">
                  <c:v>135000</c:v>
                </c:pt>
                <c:pt idx="6708">
                  <c:v>180000</c:v>
                </c:pt>
                <c:pt idx="6709">
                  <c:v>202500</c:v>
                </c:pt>
                <c:pt idx="6710">
                  <c:v>112500</c:v>
                </c:pt>
                <c:pt idx="6711">
                  <c:v>112500</c:v>
                </c:pt>
                <c:pt idx="6712">
                  <c:v>157500</c:v>
                </c:pt>
                <c:pt idx="6713">
                  <c:v>157500</c:v>
                </c:pt>
                <c:pt idx="6714">
                  <c:v>112500</c:v>
                </c:pt>
                <c:pt idx="6715">
                  <c:v>180000</c:v>
                </c:pt>
                <c:pt idx="6716">
                  <c:v>202500</c:v>
                </c:pt>
                <c:pt idx="6717">
                  <c:v>202500</c:v>
                </c:pt>
                <c:pt idx="6718">
                  <c:v>202500</c:v>
                </c:pt>
                <c:pt idx="6719">
                  <c:v>450000</c:v>
                </c:pt>
                <c:pt idx="6720">
                  <c:v>450000</c:v>
                </c:pt>
                <c:pt idx="6721">
                  <c:v>180000</c:v>
                </c:pt>
                <c:pt idx="6722">
                  <c:v>135000</c:v>
                </c:pt>
                <c:pt idx="6723">
                  <c:v>58500</c:v>
                </c:pt>
                <c:pt idx="6724">
                  <c:v>202500</c:v>
                </c:pt>
                <c:pt idx="6725">
                  <c:v>135000</c:v>
                </c:pt>
                <c:pt idx="6726">
                  <c:v>225000</c:v>
                </c:pt>
                <c:pt idx="6727">
                  <c:v>112500</c:v>
                </c:pt>
                <c:pt idx="6728">
                  <c:v>157500</c:v>
                </c:pt>
                <c:pt idx="6729">
                  <c:v>157500</c:v>
                </c:pt>
                <c:pt idx="6730">
                  <c:v>225000</c:v>
                </c:pt>
                <c:pt idx="6731">
                  <c:v>261000</c:v>
                </c:pt>
                <c:pt idx="6732">
                  <c:v>112500</c:v>
                </c:pt>
                <c:pt idx="6733">
                  <c:v>112500</c:v>
                </c:pt>
                <c:pt idx="6734">
                  <c:v>90000</c:v>
                </c:pt>
                <c:pt idx="6735">
                  <c:v>157500</c:v>
                </c:pt>
                <c:pt idx="6736">
                  <c:v>225000</c:v>
                </c:pt>
                <c:pt idx="6737">
                  <c:v>112500</c:v>
                </c:pt>
                <c:pt idx="6738">
                  <c:v>450000</c:v>
                </c:pt>
                <c:pt idx="6739">
                  <c:v>90000</c:v>
                </c:pt>
                <c:pt idx="6740">
                  <c:v>135000</c:v>
                </c:pt>
                <c:pt idx="6741">
                  <c:v>112500</c:v>
                </c:pt>
                <c:pt idx="6742">
                  <c:v>360000</c:v>
                </c:pt>
                <c:pt idx="6743">
                  <c:v>157500</c:v>
                </c:pt>
                <c:pt idx="6744">
                  <c:v>216000</c:v>
                </c:pt>
                <c:pt idx="6745">
                  <c:v>292500</c:v>
                </c:pt>
                <c:pt idx="6746">
                  <c:v>315000</c:v>
                </c:pt>
                <c:pt idx="6747">
                  <c:v>315000</c:v>
                </c:pt>
                <c:pt idx="6748">
                  <c:v>112500</c:v>
                </c:pt>
                <c:pt idx="6749">
                  <c:v>112500</c:v>
                </c:pt>
                <c:pt idx="6750">
                  <c:v>135000</c:v>
                </c:pt>
                <c:pt idx="6751">
                  <c:v>112500</c:v>
                </c:pt>
                <c:pt idx="6752">
                  <c:v>112500</c:v>
                </c:pt>
                <c:pt idx="6753">
                  <c:v>112500</c:v>
                </c:pt>
                <c:pt idx="6754">
                  <c:v>112500</c:v>
                </c:pt>
                <c:pt idx="6755">
                  <c:v>85500</c:v>
                </c:pt>
                <c:pt idx="6756">
                  <c:v>202500</c:v>
                </c:pt>
                <c:pt idx="6757">
                  <c:v>112500</c:v>
                </c:pt>
                <c:pt idx="6758">
                  <c:v>90000</c:v>
                </c:pt>
                <c:pt idx="6759">
                  <c:v>112500</c:v>
                </c:pt>
                <c:pt idx="6760">
                  <c:v>81000</c:v>
                </c:pt>
                <c:pt idx="6761">
                  <c:v>157500</c:v>
                </c:pt>
                <c:pt idx="6762">
                  <c:v>157500</c:v>
                </c:pt>
                <c:pt idx="6763">
                  <c:v>225000</c:v>
                </c:pt>
                <c:pt idx="6764">
                  <c:v>180000</c:v>
                </c:pt>
                <c:pt idx="6765">
                  <c:v>126000</c:v>
                </c:pt>
                <c:pt idx="6766">
                  <c:v>225000</c:v>
                </c:pt>
                <c:pt idx="6767">
                  <c:v>126000</c:v>
                </c:pt>
                <c:pt idx="6768">
                  <c:v>315000</c:v>
                </c:pt>
                <c:pt idx="6769">
                  <c:v>90000</c:v>
                </c:pt>
                <c:pt idx="6770">
                  <c:v>117000</c:v>
                </c:pt>
                <c:pt idx="6771">
                  <c:v>391500</c:v>
                </c:pt>
                <c:pt idx="6772">
                  <c:v>103500</c:v>
                </c:pt>
                <c:pt idx="6773">
                  <c:v>112500</c:v>
                </c:pt>
                <c:pt idx="6774">
                  <c:v>135000</c:v>
                </c:pt>
                <c:pt idx="6775">
                  <c:v>135000</c:v>
                </c:pt>
                <c:pt idx="6776">
                  <c:v>144900</c:v>
                </c:pt>
                <c:pt idx="6777">
                  <c:v>121500</c:v>
                </c:pt>
                <c:pt idx="6778">
                  <c:v>247500</c:v>
                </c:pt>
                <c:pt idx="6779">
                  <c:v>45000</c:v>
                </c:pt>
                <c:pt idx="6780">
                  <c:v>202500</c:v>
                </c:pt>
                <c:pt idx="6781">
                  <c:v>247500</c:v>
                </c:pt>
                <c:pt idx="6782">
                  <c:v>112500</c:v>
                </c:pt>
                <c:pt idx="6783">
                  <c:v>99000</c:v>
                </c:pt>
                <c:pt idx="6784">
                  <c:v>270000</c:v>
                </c:pt>
                <c:pt idx="6785">
                  <c:v>171000</c:v>
                </c:pt>
                <c:pt idx="6786">
                  <c:v>270000</c:v>
                </c:pt>
                <c:pt idx="6787">
                  <c:v>135000</c:v>
                </c:pt>
                <c:pt idx="6788">
                  <c:v>292500</c:v>
                </c:pt>
                <c:pt idx="6789">
                  <c:v>54000</c:v>
                </c:pt>
                <c:pt idx="6790">
                  <c:v>202500</c:v>
                </c:pt>
                <c:pt idx="6791">
                  <c:v>112500</c:v>
                </c:pt>
                <c:pt idx="6792">
                  <c:v>225000</c:v>
                </c:pt>
                <c:pt idx="6793">
                  <c:v>292500</c:v>
                </c:pt>
                <c:pt idx="6794">
                  <c:v>225000</c:v>
                </c:pt>
                <c:pt idx="6795">
                  <c:v>180000</c:v>
                </c:pt>
                <c:pt idx="6796">
                  <c:v>202500</c:v>
                </c:pt>
                <c:pt idx="6797">
                  <c:v>67500</c:v>
                </c:pt>
                <c:pt idx="6798">
                  <c:v>112500</c:v>
                </c:pt>
                <c:pt idx="6799">
                  <c:v>202500</c:v>
                </c:pt>
                <c:pt idx="6800">
                  <c:v>67500</c:v>
                </c:pt>
                <c:pt idx="6801">
                  <c:v>103500</c:v>
                </c:pt>
                <c:pt idx="6802">
                  <c:v>90000</c:v>
                </c:pt>
                <c:pt idx="6803">
                  <c:v>180000</c:v>
                </c:pt>
                <c:pt idx="6804">
                  <c:v>45000</c:v>
                </c:pt>
                <c:pt idx="6805">
                  <c:v>45000</c:v>
                </c:pt>
                <c:pt idx="6806">
                  <c:v>157500</c:v>
                </c:pt>
                <c:pt idx="6807">
                  <c:v>126000</c:v>
                </c:pt>
                <c:pt idx="6808">
                  <c:v>112500</c:v>
                </c:pt>
                <c:pt idx="6809">
                  <c:v>202500</c:v>
                </c:pt>
                <c:pt idx="6810">
                  <c:v>157500</c:v>
                </c:pt>
                <c:pt idx="6811">
                  <c:v>81000</c:v>
                </c:pt>
                <c:pt idx="6812">
                  <c:v>49500</c:v>
                </c:pt>
                <c:pt idx="6813">
                  <c:v>112500</c:v>
                </c:pt>
                <c:pt idx="6814">
                  <c:v>225000</c:v>
                </c:pt>
                <c:pt idx="6815">
                  <c:v>225000</c:v>
                </c:pt>
                <c:pt idx="6816">
                  <c:v>225000</c:v>
                </c:pt>
                <c:pt idx="6817">
                  <c:v>135000</c:v>
                </c:pt>
                <c:pt idx="6818">
                  <c:v>135000</c:v>
                </c:pt>
                <c:pt idx="6819">
                  <c:v>135000</c:v>
                </c:pt>
                <c:pt idx="6820">
                  <c:v>112500</c:v>
                </c:pt>
                <c:pt idx="6821">
                  <c:v>135000</c:v>
                </c:pt>
                <c:pt idx="6822">
                  <c:v>67500</c:v>
                </c:pt>
                <c:pt idx="6823">
                  <c:v>135000</c:v>
                </c:pt>
                <c:pt idx="6824">
                  <c:v>135000</c:v>
                </c:pt>
                <c:pt idx="6825">
                  <c:v>202500</c:v>
                </c:pt>
                <c:pt idx="6826">
                  <c:v>67500</c:v>
                </c:pt>
                <c:pt idx="6827">
                  <c:v>67500</c:v>
                </c:pt>
                <c:pt idx="6828">
                  <c:v>175500</c:v>
                </c:pt>
                <c:pt idx="6829">
                  <c:v>175500</c:v>
                </c:pt>
                <c:pt idx="6830">
                  <c:v>126000</c:v>
                </c:pt>
                <c:pt idx="6831">
                  <c:v>112500</c:v>
                </c:pt>
                <c:pt idx="6832">
                  <c:v>112500</c:v>
                </c:pt>
                <c:pt idx="6833">
                  <c:v>337500</c:v>
                </c:pt>
                <c:pt idx="6834">
                  <c:v>157500</c:v>
                </c:pt>
                <c:pt idx="6835">
                  <c:v>90000</c:v>
                </c:pt>
                <c:pt idx="6836">
                  <c:v>76500</c:v>
                </c:pt>
                <c:pt idx="6837">
                  <c:v>99000</c:v>
                </c:pt>
                <c:pt idx="6838">
                  <c:v>157500</c:v>
                </c:pt>
                <c:pt idx="6839">
                  <c:v>301500</c:v>
                </c:pt>
                <c:pt idx="6840">
                  <c:v>112500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99-4669-96C5-404296938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95423"/>
        <c:axId val="1307690847"/>
      </c:scatterChart>
      <c:valAx>
        <c:axId val="130769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TARGET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90847"/>
        <c:crosses val="autoZero"/>
        <c:crossBetween val="midCat"/>
      </c:valAx>
      <c:valAx>
        <c:axId val="130769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0" i="0" u="none" strike="noStrike" baseline="0">
                    <a:effectLst/>
                  </a:rPr>
                  <a:t>AMT_INCOME_TOTAL</a:t>
                </a:r>
                <a:r>
                  <a:rPr lang="en-IN" sz="1000" b="0" i="0" u="none" strike="noStrike" baseline="0"/>
                  <a:t> 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9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EMPLOYERS</a:t>
            </a:r>
            <a:r>
              <a:rPr lang="en-US" baseline="0"/>
              <a:t> WORKED </a:t>
            </a:r>
            <a:endParaRPr lang="en-US"/>
          </a:p>
        </c:rich>
      </c:tx>
      <c:layout>
        <c:manualLayout>
          <c:xMode val="edge"/>
          <c:yMode val="edge"/>
          <c:x val="0.30110411198600173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YEAR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Sheet3!$A$2:$A$6842</c:f>
              <c:numCache>
                <c:formatCode>General</c:formatCode>
                <c:ptCount val="6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1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1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1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1</c:v>
                </c:pt>
                <c:pt idx="6722">
                  <c:v>0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</c:numCache>
            </c:numRef>
          </c:xVal>
          <c:yVal>
            <c:numRef>
              <c:f>Sheet3!$C$2:$C$6842</c:f>
              <c:numCache>
                <c:formatCode>0.0</c:formatCode>
                <c:ptCount val="6841"/>
                <c:pt idx="0">
                  <c:v>8.3175906913073234</c:v>
                </c:pt>
                <c:pt idx="1">
                  <c:v>8.5694729637234772</c:v>
                </c:pt>
                <c:pt idx="2">
                  <c:v>5.5277207392197125</c:v>
                </c:pt>
                <c:pt idx="3">
                  <c:v>11.789185489390828</c:v>
                </c:pt>
                <c:pt idx="4">
                  <c:v>999.98083504449005</c:v>
                </c:pt>
                <c:pt idx="5">
                  <c:v>7.3045859000684459</c:v>
                </c:pt>
                <c:pt idx="6">
                  <c:v>2.1026694045174539</c:v>
                </c:pt>
                <c:pt idx="7">
                  <c:v>999.98083504449005</c:v>
                </c:pt>
                <c:pt idx="8">
                  <c:v>3.6249144421629023</c:v>
                </c:pt>
                <c:pt idx="9">
                  <c:v>1.5852156057494866</c:v>
                </c:pt>
                <c:pt idx="10">
                  <c:v>1.5852156057494866</c:v>
                </c:pt>
                <c:pt idx="11">
                  <c:v>13.295003422313483</c:v>
                </c:pt>
                <c:pt idx="12">
                  <c:v>3.9260780287474333</c:v>
                </c:pt>
                <c:pt idx="13">
                  <c:v>1.8316221765913758</c:v>
                </c:pt>
                <c:pt idx="14">
                  <c:v>999.98083504449005</c:v>
                </c:pt>
                <c:pt idx="15">
                  <c:v>12.484599589322382</c:v>
                </c:pt>
                <c:pt idx="16">
                  <c:v>3.9726214921286789</c:v>
                </c:pt>
                <c:pt idx="17">
                  <c:v>5.1882272416153317</c:v>
                </c:pt>
                <c:pt idx="18">
                  <c:v>15.838466803559205</c:v>
                </c:pt>
                <c:pt idx="19">
                  <c:v>12.243668720054757</c:v>
                </c:pt>
                <c:pt idx="20">
                  <c:v>2.5735797399041753</c:v>
                </c:pt>
                <c:pt idx="21">
                  <c:v>14.395619438740589</c:v>
                </c:pt>
                <c:pt idx="22">
                  <c:v>5.9630390143737166</c:v>
                </c:pt>
                <c:pt idx="23">
                  <c:v>4.7091033538672145</c:v>
                </c:pt>
                <c:pt idx="24">
                  <c:v>0.50650239561943877</c:v>
                </c:pt>
                <c:pt idx="25">
                  <c:v>15.507186858316222</c:v>
                </c:pt>
                <c:pt idx="26">
                  <c:v>1.8617385352498288</c:v>
                </c:pt>
                <c:pt idx="27">
                  <c:v>1.568788501026694</c:v>
                </c:pt>
                <c:pt idx="28">
                  <c:v>5.8234086242299794</c:v>
                </c:pt>
                <c:pt idx="29">
                  <c:v>4.3942505133470222</c:v>
                </c:pt>
                <c:pt idx="30">
                  <c:v>999.98083504449005</c:v>
                </c:pt>
                <c:pt idx="31">
                  <c:v>13.530458590006845</c:v>
                </c:pt>
                <c:pt idx="32">
                  <c:v>1.9603011635865846</c:v>
                </c:pt>
                <c:pt idx="33">
                  <c:v>8.1943874058863795</c:v>
                </c:pt>
                <c:pt idx="34">
                  <c:v>3.4880219028062971</c:v>
                </c:pt>
                <c:pt idx="35">
                  <c:v>4.0520191649555102</c:v>
                </c:pt>
                <c:pt idx="36">
                  <c:v>3.3620807665982202</c:v>
                </c:pt>
                <c:pt idx="37">
                  <c:v>4.7994524298425736</c:v>
                </c:pt>
                <c:pt idx="38">
                  <c:v>999.98083504449005</c:v>
                </c:pt>
                <c:pt idx="39">
                  <c:v>999.98083504449005</c:v>
                </c:pt>
                <c:pt idx="40">
                  <c:v>12.27378507871321</c:v>
                </c:pt>
                <c:pt idx="41">
                  <c:v>1.5633127994524298</c:v>
                </c:pt>
                <c:pt idx="42">
                  <c:v>8.9856262833675569</c:v>
                </c:pt>
                <c:pt idx="43">
                  <c:v>4.2683093771389462</c:v>
                </c:pt>
                <c:pt idx="44">
                  <c:v>999.98083504449005</c:v>
                </c:pt>
                <c:pt idx="45">
                  <c:v>1.1553730321697468</c:v>
                </c:pt>
                <c:pt idx="46">
                  <c:v>999.98083504449005</c:v>
                </c:pt>
                <c:pt idx="47">
                  <c:v>6.2943189596167013</c:v>
                </c:pt>
                <c:pt idx="48">
                  <c:v>7.8028747433264884</c:v>
                </c:pt>
                <c:pt idx="49">
                  <c:v>7.8028747433264884</c:v>
                </c:pt>
                <c:pt idx="50">
                  <c:v>18.299794661190965</c:v>
                </c:pt>
                <c:pt idx="51">
                  <c:v>4.2847364818617386</c:v>
                </c:pt>
                <c:pt idx="52">
                  <c:v>30.083504449007528</c:v>
                </c:pt>
                <c:pt idx="53">
                  <c:v>30.083504449007528</c:v>
                </c:pt>
                <c:pt idx="54">
                  <c:v>30.083504449007528</c:v>
                </c:pt>
                <c:pt idx="55">
                  <c:v>1.9931553730321698</c:v>
                </c:pt>
                <c:pt idx="56">
                  <c:v>5.5167693360711842</c:v>
                </c:pt>
                <c:pt idx="57">
                  <c:v>14.642026009582478</c:v>
                </c:pt>
                <c:pt idx="58">
                  <c:v>1.7823408624229979</c:v>
                </c:pt>
                <c:pt idx="59">
                  <c:v>7.099247091033539</c:v>
                </c:pt>
                <c:pt idx="60">
                  <c:v>6.321697467488022</c:v>
                </c:pt>
                <c:pt idx="61">
                  <c:v>2.7159479808350446</c:v>
                </c:pt>
                <c:pt idx="62">
                  <c:v>10.40930869267625</c:v>
                </c:pt>
                <c:pt idx="63">
                  <c:v>3.7015742642026011</c:v>
                </c:pt>
                <c:pt idx="64">
                  <c:v>4.6078028747433262</c:v>
                </c:pt>
                <c:pt idx="65">
                  <c:v>9.1800136892539363</c:v>
                </c:pt>
                <c:pt idx="66">
                  <c:v>2.7460643394934978</c:v>
                </c:pt>
                <c:pt idx="67">
                  <c:v>7.4524298425735793</c:v>
                </c:pt>
                <c:pt idx="68">
                  <c:v>4.6242299794661195</c:v>
                </c:pt>
                <c:pt idx="69">
                  <c:v>2.0533880903490758</c:v>
                </c:pt>
                <c:pt idx="70">
                  <c:v>1.5961670088980151</c:v>
                </c:pt>
                <c:pt idx="71">
                  <c:v>2.8939082819986313</c:v>
                </c:pt>
                <c:pt idx="72">
                  <c:v>5.5222450376454484</c:v>
                </c:pt>
                <c:pt idx="73">
                  <c:v>0.76386036960985626</c:v>
                </c:pt>
                <c:pt idx="74">
                  <c:v>1.3415468856947297</c:v>
                </c:pt>
                <c:pt idx="75">
                  <c:v>1.3415468856947297</c:v>
                </c:pt>
                <c:pt idx="76">
                  <c:v>0.42436687200547568</c:v>
                </c:pt>
                <c:pt idx="77">
                  <c:v>15.039014373716633</c:v>
                </c:pt>
                <c:pt idx="78">
                  <c:v>5.4428473648186175</c:v>
                </c:pt>
                <c:pt idx="79">
                  <c:v>6.6036960985626285</c:v>
                </c:pt>
                <c:pt idx="80">
                  <c:v>2.9212867898699519</c:v>
                </c:pt>
                <c:pt idx="81">
                  <c:v>6.4613278576317592</c:v>
                </c:pt>
                <c:pt idx="82">
                  <c:v>6.1875427789185489</c:v>
                </c:pt>
                <c:pt idx="83">
                  <c:v>10.598220396988363</c:v>
                </c:pt>
                <c:pt idx="84">
                  <c:v>0.99110198494182067</c:v>
                </c:pt>
                <c:pt idx="85">
                  <c:v>999.98083504449005</c:v>
                </c:pt>
                <c:pt idx="86">
                  <c:v>2.9842573579739904</c:v>
                </c:pt>
                <c:pt idx="87">
                  <c:v>8.3750855578370977</c:v>
                </c:pt>
                <c:pt idx="88">
                  <c:v>4.2108145106091719</c:v>
                </c:pt>
                <c:pt idx="89">
                  <c:v>2.4394250513347022</c:v>
                </c:pt>
                <c:pt idx="90">
                  <c:v>999.98083504449005</c:v>
                </c:pt>
                <c:pt idx="91">
                  <c:v>7.5154004106776178</c:v>
                </c:pt>
                <c:pt idx="92">
                  <c:v>4.8076659822039698</c:v>
                </c:pt>
                <c:pt idx="93">
                  <c:v>1.0458590006844628</c:v>
                </c:pt>
                <c:pt idx="94">
                  <c:v>2.4859685147159478</c:v>
                </c:pt>
                <c:pt idx="95">
                  <c:v>9.8726899383983575</c:v>
                </c:pt>
                <c:pt idx="96">
                  <c:v>9.8726899383983575</c:v>
                </c:pt>
                <c:pt idx="97">
                  <c:v>8.0219028062970565</c:v>
                </c:pt>
                <c:pt idx="98">
                  <c:v>999.98083504449005</c:v>
                </c:pt>
                <c:pt idx="99">
                  <c:v>1.0458590006844628</c:v>
                </c:pt>
                <c:pt idx="100">
                  <c:v>999.98083504449005</c:v>
                </c:pt>
                <c:pt idx="101">
                  <c:v>999.98083504449005</c:v>
                </c:pt>
                <c:pt idx="102">
                  <c:v>2.8336755646817249</c:v>
                </c:pt>
                <c:pt idx="103">
                  <c:v>999.98083504449005</c:v>
                </c:pt>
                <c:pt idx="104">
                  <c:v>4.2792607802874745</c:v>
                </c:pt>
                <c:pt idx="105">
                  <c:v>3.3429158110882957</c:v>
                </c:pt>
                <c:pt idx="106">
                  <c:v>11.926078028747433</c:v>
                </c:pt>
                <c:pt idx="107">
                  <c:v>15.419575633127995</c:v>
                </c:pt>
                <c:pt idx="108">
                  <c:v>999.98083504449005</c:v>
                </c:pt>
                <c:pt idx="109">
                  <c:v>999.98083504449005</c:v>
                </c:pt>
                <c:pt idx="110">
                  <c:v>0.82135523613963035</c:v>
                </c:pt>
                <c:pt idx="111">
                  <c:v>3.3839835728952772</c:v>
                </c:pt>
                <c:pt idx="112">
                  <c:v>999.98083504449005</c:v>
                </c:pt>
                <c:pt idx="113">
                  <c:v>999.98083504449005</c:v>
                </c:pt>
                <c:pt idx="114">
                  <c:v>999.98083504449005</c:v>
                </c:pt>
                <c:pt idx="115">
                  <c:v>9.0349075975359341</c:v>
                </c:pt>
                <c:pt idx="116">
                  <c:v>7.4360027378507869</c:v>
                </c:pt>
                <c:pt idx="117">
                  <c:v>3.4277891854893907</c:v>
                </c:pt>
                <c:pt idx="118">
                  <c:v>999.98083504449005</c:v>
                </c:pt>
                <c:pt idx="119">
                  <c:v>4.084873374401095</c:v>
                </c:pt>
                <c:pt idx="120">
                  <c:v>4.944558521560575</c:v>
                </c:pt>
                <c:pt idx="121">
                  <c:v>0.68172484599589322</c:v>
                </c:pt>
                <c:pt idx="122">
                  <c:v>1.106091718001369</c:v>
                </c:pt>
                <c:pt idx="123">
                  <c:v>999.98083504449005</c:v>
                </c:pt>
                <c:pt idx="124">
                  <c:v>4.1971252566735116</c:v>
                </c:pt>
                <c:pt idx="125">
                  <c:v>1.3826146475017111</c:v>
                </c:pt>
                <c:pt idx="126">
                  <c:v>11.427789185489392</c:v>
                </c:pt>
                <c:pt idx="127">
                  <c:v>5.3196440793976727</c:v>
                </c:pt>
                <c:pt idx="128">
                  <c:v>5.1115674195756329</c:v>
                </c:pt>
                <c:pt idx="129">
                  <c:v>0.49281314168377821</c:v>
                </c:pt>
                <c:pt idx="130">
                  <c:v>23.293634496919918</c:v>
                </c:pt>
                <c:pt idx="131">
                  <c:v>23.293634496919918</c:v>
                </c:pt>
                <c:pt idx="132">
                  <c:v>6.0889801505817935</c:v>
                </c:pt>
                <c:pt idx="133">
                  <c:v>1.1252566735112937</c:v>
                </c:pt>
                <c:pt idx="134">
                  <c:v>31.961670088980149</c:v>
                </c:pt>
                <c:pt idx="135">
                  <c:v>11.16495550992471</c:v>
                </c:pt>
                <c:pt idx="136">
                  <c:v>5.1362080766598224</c:v>
                </c:pt>
                <c:pt idx="137">
                  <c:v>2.6967830253251197</c:v>
                </c:pt>
                <c:pt idx="138">
                  <c:v>4.7008898015058183</c:v>
                </c:pt>
                <c:pt idx="139">
                  <c:v>6.3956194387405887</c:v>
                </c:pt>
                <c:pt idx="140">
                  <c:v>3.2279260780287475</c:v>
                </c:pt>
                <c:pt idx="141">
                  <c:v>0.45995893223819301</c:v>
                </c:pt>
                <c:pt idx="142">
                  <c:v>5.1088295687885008</c:v>
                </c:pt>
                <c:pt idx="143">
                  <c:v>6.2231348391512666</c:v>
                </c:pt>
                <c:pt idx="144">
                  <c:v>5.248459958932238</c:v>
                </c:pt>
                <c:pt idx="145">
                  <c:v>3.5208761122518824</c:v>
                </c:pt>
                <c:pt idx="146">
                  <c:v>999.98083504449005</c:v>
                </c:pt>
                <c:pt idx="147">
                  <c:v>999.98083504449005</c:v>
                </c:pt>
                <c:pt idx="148">
                  <c:v>999.98083504449005</c:v>
                </c:pt>
                <c:pt idx="149">
                  <c:v>0.57221081451060918</c:v>
                </c:pt>
                <c:pt idx="150">
                  <c:v>0.57221081451060918</c:v>
                </c:pt>
                <c:pt idx="151">
                  <c:v>0.57221081451060918</c:v>
                </c:pt>
                <c:pt idx="152">
                  <c:v>999.98083504449005</c:v>
                </c:pt>
                <c:pt idx="153">
                  <c:v>3.9452429842573578</c:v>
                </c:pt>
                <c:pt idx="154">
                  <c:v>999.98083504449005</c:v>
                </c:pt>
                <c:pt idx="155">
                  <c:v>999.98083504449005</c:v>
                </c:pt>
                <c:pt idx="156">
                  <c:v>7.3675564681724843</c:v>
                </c:pt>
                <c:pt idx="157">
                  <c:v>999.98083504449005</c:v>
                </c:pt>
                <c:pt idx="158">
                  <c:v>6.5763175906913069</c:v>
                </c:pt>
                <c:pt idx="159">
                  <c:v>6.5763175906913069</c:v>
                </c:pt>
                <c:pt idx="160">
                  <c:v>999.98083504449005</c:v>
                </c:pt>
                <c:pt idx="161">
                  <c:v>999.98083504449005</c:v>
                </c:pt>
                <c:pt idx="162">
                  <c:v>5.1882272416153317</c:v>
                </c:pt>
                <c:pt idx="163">
                  <c:v>5.1882272416153317</c:v>
                </c:pt>
                <c:pt idx="164">
                  <c:v>6.5407255304585901</c:v>
                </c:pt>
                <c:pt idx="165">
                  <c:v>2.647501711156742</c:v>
                </c:pt>
                <c:pt idx="166">
                  <c:v>2.647501711156742</c:v>
                </c:pt>
                <c:pt idx="167">
                  <c:v>999.98083504449005</c:v>
                </c:pt>
                <c:pt idx="168">
                  <c:v>999.98083504449005</c:v>
                </c:pt>
                <c:pt idx="169">
                  <c:v>6.5708418891170428</c:v>
                </c:pt>
                <c:pt idx="170">
                  <c:v>3.5400410677618068</c:v>
                </c:pt>
                <c:pt idx="171">
                  <c:v>2.3080082135523612</c:v>
                </c:pt>
                <c:pt idx="172">
                  <c:v>2.3080082135523612</c:v>
                </c:pt>
                <c:pt idx="173">
                  <c:v>2.64476386036961</c:v>
                </c:pt>
                <c:pt idx="174">
                  <c:v>1.9493497604380561</c:v>
                </c:pt>
                <c:pt idx="175">
                  <c:v>14.343600273785079</c:v>
                </c:pt>
                <c:pt idx="176">
                  <c:v>4.7802874743326491</c:v>
                </c:pt>
                <c:pt idx="177">
                  <c:v>1.5359342915811087</c:v>
                </c:pt>
                <c:pt idx="178">
                  <c:v>1.5359342915811087</c:v>
                </c:pt>
                <c:pt idx="179">
                  <c:v>999.98083504449005</c:v>
                </c:pt>
                <c:pt idx="180">
                  <c:v>5.6180698151950716</c:v>
                </c:pt>
                <c:pt idx="181">
                  <c:v>6.6255989048596851</c:v>
                </c:pt>
                <c:pt idx="182">
                  <c:v>6.6255989048596851</c:v>
                </c:pt>
                <c:pt idx="183">
                  <c:v>6.5051334702258723</c:v>
                </c:pt>
                <c:pt idx="184">
                  <c:v>4.8186173853524981</c:v>
                </c:pt>
                <c:pt idx="185">
                  <c:v>0.48459958932238195</c:v>
                </c:pt>
                <c:pt idx="186">
                  <c:v>9.1690622861054081</c:v>
                </c:pt>
                <c:pt idx="187">
                  <c:v>9.1690622861054081</c:v>
                </c:pt>
                <c:pt idx="188">
                  <c:v>999.98083504449005</c:v>
                </c:pt>
                <c:pt idx="189">
                  <c:v>0.91444216290212188</c:v>
                </c:pt>
                <c:pt idx="190">
                  <c:v>5.6153319644079396</c:v>
                </c:pt>
                <c:pt idx="191">
                  <c:v>3.0663928815879533</c:v>
                </c:pt>
                <c:pt idx="192">
                  <c:v>13.869952087611225</c:v>
                </c:pt>
                <c:pt idx="193">
                  <c:v>999.98083504449005</c:v>
                </c:pt>
                <c:pt idx="194">
                  <c:v>6.537987679671458</c:v>
                </c:pt>
                <c:pt idx="195">
                  <c:v>999.98083504449005</c:v>
                </c:pt>
                <c:pt idx="196">
                  <c:v>999.98083504449005</c:v>
                </c:pt>
                <c:pt idx="197">
                  <c:v>0.48186173853524983</c:v>
                </c:pt>
                <c:pt idx="198">
                  <c:v>999.98083504449005</c:v>
                </c:pt>
                <c:pt idx="199">
                  <c:v>6.4120465434633811</c:v>
                </c:pt>
                <c:pt idx="200">
                  <c:v>14.099931553730322</c:v>
                </c:pt>
                <c:pt idx="201">
                  <c:v>7.7590691307323754</c:v>
                </c:pt>
                <c:pt idx="202">
                  <c:v>999.98083504449005</c:v>
                </c:pt>
                <c:pt idx="203">
                  <c:v>999.98083504449005</c:v>
                </c:pt>
                <c:pt idx="204">
                  <c:v>3.247091033538672</c:v>
                </c:pt>
                <c:pt idx="205">
                  <c:v>5.28952772073922</c:v>
                </c:pt>
                <c:pt idx="206">
                  <c:v>0.24914442162902123</c:v>
                </c:pt>
                <c:pt idx="207">
                  <c:v>2.4558521560574951</c:v>
                </c:pt>
                <c:pt idx="208">
                  <c:v>999.98083504449005</c:v>
                </c:pt>
                <c:pt idx="209">
                  <c:v>0.8459958932238193</c:v>
                </c:pt>
                <c:pt idx="210">
                  <c:v>999.98083504449005</c:v>
                </c:pt>
                <c:pt idx="211">
                  <c:v>999.98083504449005</c:v>
                </c:pt>
                <c:pt idx="212">
                  <c:v>8.7419575633128002</c:v>
                </c:pt>
                <c:pt idx="213">
                  <c:v>1.3278576317590691</c:v>
                </c:pt>
                <c:pt idx="214">
                  <c:v>6.6036960985626285</c:v>
                </c:pt>
                <c:pt idx="215">
                  <c:v>8.6598220396988363</c:v>
                </c:pt>
                <c:pt idx="216">
                  <c:v>2.0780287474332648</c:v>
                </c:pt>
                <c:pt idx="217">
                  <c:v>2.0780287474332648</c:v>
                </c:pt>
                <c:pt idx="218">
                  <c:v>1.0376454483230664</c:v>
                </c:pt>
                <c:pt idx="219">
                  <c:v>5.9055441478439423</c:v>
                </c:pt>
                <c:pt idx="220">
                  <c:v>2.0725530458590007</c:v>
                </c:pt>
                <c:pt idx="221">
                  <c:v>8.4353182751540032</c:v>
                </c:pt>
                <c:pt idx="222">
                  <c:v>22.87748117727584</c:v>
                </c:pt>
                <c:pt idx="223">
                  <c:v>999.98083504449005</c:v>
                </c:pt>
                <c:pt idx="224">
                  <c:v>3.1129363449691994</c:v>
                </c:pt>
                <c:pt idx="225">
                  <c:v>13.987679671457906</c:v>
                </c:pt>
                <c:pt idx="226">
                  <c:v>3.4277891854893907</c:v>
                </c:pt>
                <c:pt idx="227">
                  <c:v>3.4277891854893907</c:v>
                </c:pt>
                <c:pt idx="228">
                  <c:v>14.69678302532512</c:v>
                </c:pt>
                <c:pt idx="229">
                  <c:v>14.69678302532512</c:v>
                </c:pt>
                <c:pt idx="230">
                  <c:v>999.98083504449005</c:v>
                </c:pt>
                <c:pt idx="231">
                  <c:v>6.4284736481861735</c:v>
                </c:pt>
                <c:pt idx="232">
                  <c:v>0.98015058179329229</c:v>
                </c:pt>
                <c:pt idx="233">
                  <c:v>21.023956194387406</c:v>
                </c:pt>
                <c:pt idx="234">
                  <c:v>0.49281314168377821</c:v>
                </c:pt>
                <c:pt idx="235">
                  <c:v>0.49281314168377821</c:v>
                </c:pt>
                <c:pt idx="236">
                  <c:v>2.321697467488022</c:v>
                </c:pt>
                <c:pt idx="237">
                  <c:v>22.740588637919235</c:v>
                </c:pt>
                <c:pt idx="238">
                  <c:v>999.98083504449005</c:v>
                </c:pt>
                <c:pt idx="239">
                  <c:v>999.98083504449005</c:v>
                </c:pt>
                <c:pt idx="240">
                  <c:v>15.926078028747433</c:v>
                </c:pt>
                <c:pt idx="241">
                  <c:v>13.938398357289527</c:v>
                </c:pt>
                <c:pt idx="242">
                  <c:v>4.991101984941821</c:v>
                </c:pt>
                <c:pt idx="243">
                  <c:v>3.6495550992470909</c:v>
                </c:pt>
                <c:pt idx="244">
                  <c:v>7.0773442847364816</c:v>
                </c:pt>
                <c:pt idx="245">
                  <c:v>4.9719370294318956</c:v>
                </c:pt>
                <c:pt idx="246">
                  <c:v>4.3175906913073234</c:v>
                </c:pt>
                <c:pt idx="247">
                  <c:v>8.0602327173169055</c:v>
                </c:pt>
                <c:pt idx="248">
                  <c:v>999.98083504449005</c:v>
                </c:pt>
                <c:pt idx="249">
                  <c:v>1.4264202600958247</c:v>
                </c:pt>
                <c:pt idx="250">
                  <c:v>4.4435318275154003</c:v>
                </c:pt>
                <c:pt idx="251">
                  <c:v>999.98083504449005</c:v>
                </c:pt>
                <c:pt idx="252">
                  <c:v>999.98083504449005</c:v>
                </c:pt>
                <c:pt idx="253">
                  <c:v>7.5674195756331279</c:v>
                </c:pt>
                <c:pt idx="254">
                  <c:v>2.6639288158795345</c:v>
                </c:pt>
                <c:pt idx="255">
                  <c:v>1.108829568788501</c:v>
                </c:pt>
                <c:pt idx="256">
                  <c:v>5.5879534565366189</c:v>
                </c:pt>
                <c:pt idx="257">
                  <c:v>12.427104722792608</c:v>
                </c:pt>
                <c:pt idx="258">
                  <c:v>4.6105407255304582</c:v>
                </c:pt>
                <c:pt idx="259">
                  <c:v>7.1184120465434635</c:v>
                </c:pt>
                <c:pt idx="260">
                  <c:v>1.516769336071184</c:v>
                </c:pt>
                <c:pt idx="261">
                  <c:v>7.7097878165639973</c:v>
                </c:pt>
                <c:pt idx="262">
                  <c:v>7.1950718685831623</c:v>
                </c:pt>
                <c:pt idx="263">
                  <c:v>3.786447638603696</c:v>
                </c:pt>
                <c:pt idx="264">
                  <c:v>11.553730321697467</c:v>
                </c:pt>
                <c:pt idx="265">
                  <c:v>8.9856262833675569</c:v>
                </c:pt>
                <c:pt idx="266">
                  <c:v>1.6427104722792607</c:v>
                </c:pt>
                <c:pt idx="267">
                  <c:v>6.1409993155373028</c:v>
                </c:pt>
                <c:pt idx="268">
                  <c:v>2.9377138945927448</c:v>
                </c:pt>
                <c:pt idx="269">
                  <c:v>2.9377138945927448</c:v>
                </c:pt>
                <c:pt idx="270">
                  <c:v>999.98083504449005</c:v>
                </c:pt>
                <c:pt idx="271">
                  <c:v>3.2142368240930868</c:v>
                </c:pt>
                <c:pt idx="272">
                  <c:v>3.2142368240930868</c:v>
                </c:pt>
                <c:pt idx="273">
                  <c:v>4.5941136208076658</c:v>
                </c:pt>
                <c:pt idx="274">
                  <c:v>4.5941136208076658</c:v>
                </c:pt>
                <c:pt idx="275">
                  <c:v>2.7734428473648185</c:v>
                </c:pt>
                <c:pt idx="276">
                  <c:v>8.4462696783025333</c:v>
                </c:pt>
                <c:pt idx="277">
                  <c:v>3.0855578370978782</c:v>
                </c:pt>
                <c:pt idx="278">
                  <c:v>21.0403832991102</c:v>
                </c:pt>
                <c:pt idx="279">
                  <c:v>0.57768651608487342</c:v>
                </c:pt>
                <c:pt idx="280">
                  <c:v>14.751540041067761</c:v>
                </c:pt>
                <c:pt idx="281">
                  <c:v>14.751540041067761</c:v>
                </c:pt>
                <c:pt idx="282">
                  <c:v>7.7371663244353179</c:v>
                </c:pt>
                <c:pt idx="283">
                  <c:v>7.3702943189596164</c:v>
                </c:pt>
                <c:pt idx="284">
                  <c:v>1.3305954825462012</c:v>
                </c:pt>
                <c:pt idx="285">
                  <c:v>999.98083504449005</c:v>
                </c:pt>
                <c:pt idx="286">
                  <c:v>999.98083504449005</c:v>
                </c:pt>
                <c:pt idx="287">
                  <c:v>2.9103353867214237</c:v>
                </c:pt>
                <c:pt idx="288">
                  <c:v>6.0698151950718682</c:v>
                </c:pt>
                <c:pt idx="289">
                  <c:v>28.977412731006162</c:v>
                </c:pt>
                <c:pt idx="290">
                  <c:v>10.8145106091718</c:v>
                </c:pt>
                <c:pt idx="291">
                  <c:v>2.2121834360027379</c:v>
                </c:pt>
                <c:pt idx="292">
                  <c:v>2.2121834360027379</c:v>
                </c:pt>
                <c:pt idx="293">
                  <c:v>2.2121834360027379</c:v>
                </c:pt>
                <c:pt idx="294">
                  <c:v>21.796030116358658</c:v>
                </c:pt>
                <c:pt idx="295">
                  <c:v>4.8432580424366876</c:v>
                </c:pt>
                <c:pt idx="296">
                  <c:v>7.5674195756331279</c:v>
                </c:pt>
                <c:pt idx="297">
                  <c:v>4.8104038329911019</c:v>
                </c:pt>
                <c:pt idx="298">
                  <c:v>10.976043805612594</c:v>
                </c:pt>
                <c:pt idx="299">
                  <c:v>17.218343600273784</c:v>
                </c:pt>
                <c:pt idx="300">
                  <c:v>1.0485968514715949</c:v>
                </c:pt>
                <c:pt idx="301">
                  <c:v>1.2511978097193703</c:v>
                </c:pt>
                <c:pt idx="302">
                  <c:v>999.98083504449005</c:v>
                </c:pt>
                <c:pt idx="303">
                  <c:v>1.4893908281998631</c:v>
                </c:pt>
                <c:pt idx="304">
                  <c:v>11.055441478439425</c:v>
                </c:pt>
                <c:pt idx="305">
                  <c:v>11.055441478439425</c:v>
                </c:pt>
                <c:pt idx="306">
                  <c:v>9.1362080766598215</c:v>
                </c:pt>
                <c:pt idx="307">
                  <c:v>5.7002053388090346</c:v>
                </c:pt>
                <c:pt idx="308">
                  <c:v>999.98083504449005</c:v>
                </c:pt>
                <c:pt idx="309">
                  <c:v>3.893223819301848</c:v>
                </c:pt>
                <c:pt idx="310">
                  <c:v>18.683093771389458</c:v>
                </c:pt>
                <c:pt idx="311">
                  <c:v>999.98083504449005</c:v>
                </c:pt>
                <c:pt idx="312">
                  <c:v>6.5489390828199863</c:v>
                </c:pt>
                <c:pt idx="313">
                  <c:v>3.1019849418206706</c:v>
                </c:pt>
                <c:pt idx="314">
                  <c:v>999.98083504449005</c:v>
                </c:pt>
                <c:pt idx="315">
                  <c:v>999.98083504449005</c:v>
                </c:pt>
                <c:pt idx="316">
                  <c:v>0.44900752908966463</c:v>
                </c:pt>
                <c:pt idx="317">
                  <c:v>1.8945927446954141</c:v>
                </c:pt>
                <c:pt idx="318">
                  <c:v>1.8945927446954141</c:v>
                </c:pt>
                <c:pt idx="319">
                  <c:v>13.379876796714578</c:v>
                </c:pt>
                <c:pt idx="320">
                  <c:v>3.3018480492813143</c:v>
                </c:pt>
                <c:pt idx="321">
                  <c:v>2.1793292265571527</c:v>
                </c:pt>
                <c:pt idx="322">
                  <c:v>2.1793292265571527</c:v>
                </c:pt>
                <c:pt idx="323">
                  <c:v>999.98083504449005</c:v>
                </c:pt>
                <c:pt idx="324">
                  <c:v>17.048596851471594</c:v>
                </c:pt>
                <c:pt idx="325">
                  <c:v>15.370294318959617</c:v>
                </c:pt>
                <c:pt idx="326">
                  <c:v>10.822724161533197</c:v>
                </c:pt>
                <c:pt idx="327">
                  <c:v>2.7159479808350446</c:v>
                </c:pt>
                <c:pt idx="328">
                  <c:v>2.7159479808350446</c:v>
                </c:pt>
                <c:pt idx="329">
                  <c:v>12.292950034223136</c:v>
                </c:pt>
                <c:pt idx="330">
                  <c:v>3.0362765229295001</c:v>
                </c:pt>
                <c:pt idx="331">
                  <c:v>7.1457905544147842</c:v>
                </c:pt>
                <c:pt idx="332">
                  <c:v>1.1362080766598219</c:v>
                </c:pt>
                <c:pt idx="333">
                  <c:v>1.2019164955509924</c:v>
                </c:pt>
                <c:pt idx="334">
                  <c:v>0.62149212867898695</c:v>
                </c:pt>
                <c:pt idx="335">
                  <c:v>14.236824093086927</c:v>
                </c:pt>
                <c:pt idx="336">
                  <c:v>999.98083504449005</c:v>
                </c:pt>
                <c:pt idx="337">
                  <c:v>3.7344284736481863</c:v>
                </c:pt>
                <c:pt idx="338">
                  <c:v>11.14031485284052</c:v>
                </c:pt>
                <c:pt idx="339">
                  <c:v>999.98083504449005</c:v>
                </c:pt>
                <c:pt idx="340">
                  <c:v>3.0061601642710474</c:v>
                </c:pt>
                <c:pt idx="341">
                  <c:v>999.98083504449005</c:v>
                </c:pt>
                <c:pt idx="342">
                  <c:v>2.4859685147159478</c:v>
                </c:pt>
                <c:pt idx="343">
                  <c:v>17.765913757700204</c:v>
                </c:pt>
                <c:pt idx="344">
                  <c:v>999.98083504449005</c:v>
                </c:pt>
                <c:pt idx="345">
                  <c:v>21.872689938398356</c:v>
                </c:pt>
                <c:pt idx="346">
                  <c:v>999.98083504449005</c:v>
                </c:pt>
                <c:pt idx="347">
                  <c:v>22.806297056810404</c:v>
                </c:pt>
                <c:pt idx="348">
                  <c:v>2.2505133470225873</c:v>
                </c:pt>
                <c:pt idx="349">
                  <c:v>0.81040383299110197</c:v>
                </c:pt>
                <c:pt idx="350">
                  <c:v>22.091718001368925</c:v>
                </c:pt>
                <c:pt idx="351">
                  <c:v>2.2806297056810405</c:v>
                </c:pt>
                <c:pt idx="352">
                  <c:v>7.2114989733059547</c:v>
                </c:pt>
                <c:pt idx="353">
                  <c:v>11.227926078028748</c:v>
                </c:pt>
                <c:pt idx="354">
                  <c:v>4.3477070499657771</c:v>
                </c:pt>
                <c:pt idx="355">
                  <c:v>2.193018480492813</c:v>
                </c:pt>
                <c:pt idx="356">
                  <c:v>7.698836413415469</c:v>
                </c:pt>
                <c:pt idx="357">
                  <c:v>8.0109514031485283</c:v>
                </c:pt>
                <c:pt idx="358">
                  <c:v>8.0109514031485283</c:v>
                </c:pt>
                <c:pt idx="359">
                  <c:v>8.0109514031485283</c:v>
                </c:pt>
                <c:pt idx="360">
                  <c:v>14.201232032854209</c:v>
                </c:pt>
                <c:pt idx="361">
                  <c:v>28.4435318275154</c:v>
                </c:pt>
                <c:pt idx="362">
                  <c:v>999.98083504449005</c:v>
                </c:pt>
                <c:pt idx="363">
                  <c:v>10.225872689938399</c:v>
                </c:pt>
                <c:pt idx="364">
                  <c:v>8.4818617385352493</c:v>
                </c:pt>
                <c:pt idx="365">
                  <c:v>7.482546201232033</c:v>
                </c:pt>
                <c:pt idx="366">
                  <c:v>2.839151266255989</c:v>
                </c:pt>
                <c:pt idx="367">
                  <c:v>2.839151266255989</c:v>
                </c:pt>
                <c:pt idx="368">
                  <c:v>4.59958932238193</c:v>
                </c:pt>
                <c:pt idx="369">
                  <c:v>2.346338124572211</c:v>
                </c:pt>
                <c:pt idx="370">
                  <c:v>1.6810403832991101</c:v>
                </c:pt>
                <c:pt idx="371">
                  <c:v>0.64887063655030797</c:v>
                </c:pt>
                <c:pt idx="372">
                  <c:v>9.0704996577686519</c:v>
                </c:pt>
                <c:pt idx="373">
                  <c:v>4.6543463381245722</c:v>
                </c:pt>
                <c:pt idx="374">
                  <c:v>4.4873374401095143</c:v>
                </c:pt>
                <c:pt idx="375">
                  <c:v>0.58863791923340181</c:v>
                </c:pt>
                <c:pt idx="376">
                  <c:v>5.6180698151950716</c:v>
                </c:pt>
                <c:pt idx="377">
                  <c:v>7.7371663244353179</c:v>
                </c:pt>
                <c:pt idx="378">
                  <c:v>8.216290212183436</c:v>
                </c:pt>
                <c:pt idx="379">
                  <c:v>6.3490759753593426</c:v>
                </c:pt>
                <c:pt idx="380">
                  <c:v>999.98083504449005</c:v>
                </c:pt>
                <c:pt idx="381">
                  <c:v>8.7200547570157418</c:v>
                </c:pt>
                <c:pt idx="382">
                  <c:v>0.86789869952087606</c:v>
                </c:pt>
                <c:pt idx="383">
                  <c:v>9.5660506502395624</c:v>
                </c:pt>
                <c:pt idx="384">
                  <c:v>2.2203969883641341</c:v>
                </c:pt>
                <c:pt idx="385">
                  <c:v>1.5304585900068446</c:v>
                </c:pt>
                <c:pt idx="386">
                  <c:v>1.429158110882957</c:v>
                </c:pt>
                <c:pt idx="387">
                  <c:v>4.046543463381246</c:v>
                </c:pt>
                <c:pt idx="388">
                  <c:v>18.283367556468171</c:v>
                </c:pt>
                <c:pt idx="389">
                  <c:v>999.98083504449005</c:v>
                </c:pt>
                <c:pt idx="390">
                  <c:v>2.7707049965776864</c:v>
                </c:pt>
                <c:pt idx="391">
                  <c:v>999.98083504449005</c:v>
                </c:pt>
                <c:pt idx="392">
                  <c:v>999.98083504449005</c:v>
                </c:pt>
                <c:pt idx="393">
                  <c:v>4.1505817932922655</c:v>
                </c:pt>
                <c:pt idx="394">
                  <c:v>6.7570157426420261</c:v>
                </c:pt>
                <c:pt idx="395">
                  <c:v>0.72553045859000687</c:v>
                </c:pt>
                <c:pt idx="396">
                  <c:v>3.0636550308008212</c:v>
                </c:pt>
                <c:pt idx="397">
                  <c:v>7.613963039014374</c:v>
                </c:pt>
                <c:pt idx="398">
                  <c:v>3.7152635181382614</c:v>
                </c:pt>
                <c:pt idx="399">
                  <c:v>4.9308692676249146</c:v>
                </c:pt>
                <c:pt idx="400">
                  <c:v>999.98083504449005</c:v>
                </c:pt>
                <c:pt idx="401">
                  <c:v>1.5468856947296372</c:v>
                </c:pt>
                <c:pt idx="402">
                  <c:v>1.5468856947296372</c:v>
                </c:pt>
                <c:pt idx="403">
                  <c:v>1.5468856947296372</c:v>
                </c:pt>
                <c:pt idx="404">
                  <c:v>12.295687885010267</c:v>
                </c:pt>
                <c:pt idx="405">
                  <c:v>6.8856947296372351</c:v>
                </c:pt>
                <c:pt idx="406">
                  <c:v>0.50924024640657084</c:v>
                </c:pt>
                <c:pt idx="407">
                  <c:v>0.50924024640657084</c:v>
                </c:pt>
                <c:pt idx="408">
                  <c:v>999.98083504449005</c:v>
                </c:pt>
                <c:pt idx="409">
                  <c:v>21.075975359342916</c:v>
                </c:pt>
                <c:pt idx="410">
                  <c:v>11.898699520876113</c:v>
                </c:pt>
                <c:pt idx="411">
                  <c:v>4.1670088980150579</c:v>
                </c:pt>
                <c:pt idx="412">
                  <c:v>4.1670088980150579</c:v>
                </c:pt>
                <c:pt idx="413">
                  <c:v>999.98083504449005</c:v>
                </c:pt>
                <c:pt idx="414">
                  <c:v>999.98083504449005</c:v>
                </c:pt>
                <c:pt idx="415">
                  <c:v>1.2731006160164271</c:v>
                </c:pt>
                <c:pt idx="416">
                  <c:v>0.60232717316906226</c:v>
                </c:pt>
                <c:pt idx="417">
                  <c:v>0.60232717316906226</c:v>
                </c:pt>
                <c:pt idx="418">
                  <c:v>2.1382614647501712</c:v>
                </c:pt>
                <c:pt idx="419">
                  <c:v>5.0431211498973303</c:v>
                </c:pt>
                <c:pt idx="420">
                  <c:v>5.0431211498973303</c:v>
                </c:pt>
                <c:pt idx="421">
                  <c:v>999.98083504449005</c:v>
                </c:pt>
                <c:pt idx="422">
                  <c:v>5.1088295687885008</c:v>
                </c:pt>
                <c:pt idx="423">
                  <c:v>1.3388090349075976</c:v>
                </c:pt>
                <c:pt idx="424">
                  <c:v>999.98083504449005</c:v>
                </c:pt>
                <c:pt idx="425">
                  <c:v>6.2067077344284733</c:v>
                </c:pt>
                <c:pt idx="426">
                  <c:v>15.906913073237508</c:v>
                </c:pt>
                <c:pt idx="427">
                  <c:v>3.5400410677618068</c:v>
                </c:pt>
                <c:pt idx="428">
                  <c:v>6.6584531143052708</c:v>
                </c:pt>
                <c:pt idx="429">
                  <c:v>6.6502395619438737</c:v>
                </c:pt>
                <c:pt idx="430">
                  <c:v>0.6269678302532512</c:v>
                </c:pt>
                <c:pt idx="431">
                  <c:v>8.3258042436687205</c:v>
                </c:pt>
                <c:pt idx="432">
                  <c:v>1.5058179329226558</c:v>
                </c:pt>
                <c:pt idx="433">
                  <c:v>1.5058179329226558</c:v>
                </c:pt>
                <c:pt idx="434">
                  <c:v>5.5523613963039011</c:v>
                </c:pt>
                <c:pt idx="435">
                  <c:v>1.1225188227241616</c:v>
                </c:pt>
                <c:pt idx="436">
                  <c:v>7.7754962354551678</c:v>
                </c:pt>
                <c:pt idx="437">
                  <c:v>22.370978781656401</c:v>
                </c:pt>
                <c:pt idx="438">
                  <c:v>999.98083504449005</c:v>
                </c:pt>
                <c:pt idx="439">
                  <c:v>14.674880219028063</c:v>
                </c:pt>
                <c:pt idx="440">
                  <c:v>1.462012320328542</c:v>
                </c:pt>
                <c:pt idx="441">
                  <c:v>2.5790554414784395</c:v>
                </c:pt>
                <c:pt idx="442">
                  <c:v>2.0287474332648872</c:v>
                </c:pt>
                <c:pt idx="443">
                  <c:v>3.4743326488706368</c:v>
                </c:pt>
                <c:pt idx="444">
                  <c:v>3.4743326488706368</c:v>
                </c:pt>
                <c:pt idx="445">
                  <c:v>999.98083504449005</c:v>
                </c:pt>
                <c:pt idx="446">
                  <c:v>2.239561943874059</c:v>
                </c:pt>
                <c:pt idx="447">
                  <c:v>0.77481177275838464</c:v>
                </c:pt>
                <c:pt idx="448">
                  <c:v>999.98083504449005</c:v>
                </c:pt>
                <c:pt idx="449">
                  <c:v>7.6605065023956191</c:v>
                </c:pt>
                <c:pt idx="450">
                  <c:v>5.4045174537987677</c:v>
                </c:pt>
                <c:pt idx="451">
                  <c:v>4.3832991101984939</c:v>
                </c:pt>
                <c:pt idx="452">
                  <c:v>6.7433264887063658</c:v>
                </c:pt>
                <c:pt idx="453">
                  <c:v>6.7433264887063658</c:v>
                </c:pt>
                <c:pt idx="454">
                  <c:v>2.0342231348391513</c:v>
                </c:pt>
                <c:pt idx="455">
                  <c:v>0.65708418891170428</c:v>
                </c:pt>
                <c:pt idx="456">
                  <c:v>4.0355920602327169</c:v>
                </c:pt>
                <c:pt idx="457">
                  <c:v>4.0355920602327169</c:v>
                </c:pt>
                <c:pt idx="458">
                  <c:v>2.4421629021218343</c:v>
                </c:pt>
                <c:pt idx="459">
                  <c:v>0.55578370978781655</c:v>
                </c:pt>
                <c:pt idx="460">
                  <c:v>7.5509924709103355</c:v>
                </c:pt>
                <c:pt idx="461">
                  <c:v>999.98083504449005</c:v>
                </c:pt>
                <c:pt idx="462">
                  <c:v>10.13552361396304</c:v>
                </c:pt>
                <c:pt idx="463">
                  <c:v>22.209445585215605</c:v>
                </c:pt>
                <c:pt idx="464">
                  <c:v>7.2580424366872007</c:v>
                </c:pt>
                <c:pt idx="465">
                  <c:v>8.605065023956195</c:v>
                </c:pt>
                <c:pt idx="466">
                  <c:v>999.98083504449005</c:v>
                </c:pt>
                <c:pt idx="467">
                  <c:v>8.2381930184804926</c:v>
                </c:pt>
                <c:pt idx="468">
                  <c:v>8.2381930184804926</c:v>
                </c:pt>
                <c:pt idx="469">
                  <c:v>999.98083504449005</c:v>
                </c:pt>
                <c:pt idx="470">
                  <c:v>3.8959616700889801</c:v>
                </c:pt>
                <c:pt idx="471">
                  <c:v>999.98083504449005</c:v>
                </c:pt>
                <c:pt idx="472">
                  <c:v>3.7180013689253935</c:v>
                </c:pt>
                <c:pt idx="473">
                  <c:v>22.168377823408623</c:v>
                </c:pt>
                <c:pt idx="474">
                  <c:v>3.8658453114305269</c:v>
                </c:pt>
                <c:pt idx="475">
                  <c:v>4.6516084873374401</c:v>
                </c:pt>
                <c:pt idx="476">
                  <c:v>3.5947980835044491</c:v>
                </c:pt>
                <c:pt idx="477">
                  <c:v>0.46269678302532513</c:v>
                </c:pt>
                <c:pt idx="478">
                  <c:v>0.46269678302532513</c:v>
                </c:pt>
                <c:pt idx="479">
                  <c:v>0.46269678302532513</c:v>
                </c:pt>
                <c:pt idx="480">
                  <c:v>11.31006160164271</c:v>
                </c:pt>
                <c:pt idx="481">
                  <c:v>999.98083504449005</c:v>
                </c:pt>
                <c:pt idx="482">
                  <c:v>1.2046543463381245</c:v>
                </c:pt>
                <c:pt idx="483">
                  <c:v>7.9206023271731691</c:v>
                </c:pt>
                <c:pt idx="484">
                  <c:v>3.8001368925393568</c:v>
                </c:pt>
                <c:pt idx="485">
                  <c:v>1.9274469541409993</c:v>
                </c:pt>
                <c:pt idx="486">
                  <c:v>13.177275838466803</c:v>
                </c:pt>
                <c:pt idx="487">
                  <c:v>8.0903490759753591</c:v>
                </c:pt>
                <c:pt idx="488">
                  <c:v>13.089664613278575</c:v>
                </c:pt>
                <c:pt idx="489">
                  <c:v>999.98083504449005</c:v>
                </c:pt>
                <c:pt idx="490">
                  <c:v>999.98083504449005</c:v>
                </c:pt>
                <c:pt idx="491">
                  <c:v>5.3196440793976727</c:v>
                </c:pt>
                <c:pt idx="492">
                  <c:v>4.1122518822724166</c:v>
                </c:pt>
                <c:pt idx="493">
                  <c:v>16.153319644079399</c:v>
                </c:pt>
                <c:pt idx="494">
                  <c:v>2.7953456536618755</c:v>
                </c:pt>
                <c:pt idx="495">
                  <c:v>8.5037645448323058</c:v>
                </c:pt>
                <c:pt idx="496">
                  <c:v>3.0116358658453115</c:v>
                </c:pt>
                <c:pt idx="497">
                  <c:v>16.602327173169062</c:v>
                </c:pt>
                <c:pt idx="498">
                  <c:v>16.602327173169062</c:v>
                </c:pt>
                <c:pt idx="499">
                  <c:v>4.1943874058863795</c:v>
                </c:pt>
                <c:pt idx="500">
                  <c:v>2.2614647501711156</c:v>
                </c:pt>
                <c:pt idx="501">
                  <c:v>0.90349075975359339</c:v>
                </c:pt>
                <c:pt idx="502">
                  <c:v>999.98083504449005</c:v>
                </c:pt>
                <c:pt idx="503">
                  <c:v>2.0068446269678302</c:v>
                </c:pt>
                <c:pt idx="504">
                  <c:v>7.953456536618754</c:v>
                </c:pt>
                <c:pt idx="505">
                  <c:v>4.6297056810403836</c:v>
                </c:pt>
                <c:pt idx="506">
                  <c:v>3.4195756331279945</c:v>
                </c:pt>
                <c:pt idx="507">
                  <c:v>3.4195756331279945</c:v>
                </c:pt>
                <c:pt idx="508">
                  <c:v>3.4195756331279945</c:v>
                </c:pt>
                <c:pt idx="509">
                  <c:v>3.4195756331279945</c:v>
                </c:pt>
                <c:pt idx="510">
                  <c:v>0.3750855578370979</c:v>
                </c:pt>
                <c:pt idx="511">
                  <c:v>2.4585900068446271</c:v>
                </c:pt>
                <c:pt idx="512">
                  <c:v>8.8268309377138952</c:v>
                </c:pt>
                <c:pt idx="513">
                  <c:v>13.478439425051334</c:v>
                </c:pt>
                <c:pt idx="514">
                  <c:v>12.687200547570157</c:v>
                </c:pt>
                <c:pt idx="515">
                  <c:v>999.98083504449005</c:v>
                </c:pt>
                <c:pt idx="516">
                  <c:v>9.037645448323067</c:v>
                </c:pt>
                <c:pt idx="517">
                  <c:v>999.98083504449005</c:v>
                </c:pt>
                <c:pt idx="518">
                  <c:v>20.120465434633811</c:v>
                </c:pt>
                <c:pt idx="519">
                  <c:v>1.7604380561259412</c:v>
                </c:pt>
                <c:pt idx="520">
                  <c:v>3.7097878165639973</c:v>
                </c:pt>
                <c:pt idx="521">
                  <c:v>999.98083504449005</c:v>
                </c:pt>
                <c:pt idx="522">
                  <c:v>2.97056810403833</c:v>
                </c:pt>
                <c:pt idx="523">
                  <c:v>2.6885694729637235</c:v>
                </c:pt>
                <c:pt idx="524">
                  <c:v>3.1868583162217661</c:v>
                </c:pt>
                <c:pt idx="525">
                  <c:v>999.98083504449005</c:v>
                </c:pt>
                <c:pt idx="526">
                  <c:v>8.4845995893223822</c:v>
                </c:pt>
                <c:pt idx="527">
                  <c:v>1.0458590006844628</c:v>
                </c:pt>
                <c:pt idx="528">
                  <c:v>2.7049965776865159</c:v>
                </c:pt>
                <c:pt idx="529">
                  <c:v>999.98083504449005</c:v>
                </c:pt>
                <c:pt idx="530">
                  <c:v>999.98083504449005</c:v>
                </c:pt>
                <c:pt idx="531">
                  <c:v>1.675564681724846</c:v>
                </c:pt>
                <c:pt idx="532">
                  <c:v>6.1273100616016425</c:v>
                </c:pt>
                <c:pt idx="533">
                  <c:v>7.0390143737166326</c:v>
                </c:pt>
                <c:pt idx="534">
                  <c:v>3.4414784394250515</c:v>
                </c:pt>
                <c:pt idx="535">
                  <c:v>0.86789869952087606</c:v>
                </c:pt>
                <c:pt idx="536">
                  <c:v>6.0780287474332653</c:v>
                </c:pt>
                <c:pt idx="537">
                  <c:v>0.3750855578370979</c:v>
                </c:pt>
                <c:pt idx="538">
                  <c:v>7.5509924709103355</c:v>
                </c:pt>
                <c:pt idx="539">
                  <c:v>2.0041067761806981</c:v>
                </c:pt>
                <c:pt idx="540">
                  <c:v>3.0937713894592744</c:v>
                </c:pt>
                <c:pt idx="541">
                  <c:v>4.0739219712525667</c:v>
                </c:pt>
                <c:pt idx="542">
                  <c:v>1.1854893908281998</c:v>
                </c:pt>
                <c:pt idx="543">
                  <c:v>25.702943189596166</c:v>
                </c:pt>
                <c:pt idx="544">
                  <c:v>1.1553730321697468</c:v>
                </c:pt>
                <c:pt idx="545">
                  <c:v>0.2518822724161533</c:v>
                </c:pt>
                <c:pt idx="546">
                  <c:v>999.98083504449005</c:v>
                </c:pt>
                <c:pt idx="547">
                  <c:v>2.083504449007529</c:v>
                </c:pt>
                <c:pt idx="548">
                  <c:v>0.35044490075290896</c:v>
                </c:pt>
                <c:pt idx="549">
                  <c:v>999.98083504449005</c:v>
                </c:pt>
                <c:pt idx="550">
                  <c:v>0.66255989048596853</c:v>
                </c:pt>
                <c:pt idx="551">
                  <c:v>13.752224503764545</c:v>
                </c:pt>
                <c:pt idx="552">
                  <c:v>14.086242299794661</c:v>
                </c:pt>
                <c:pt idx="553">
                  <c:v>14.086242299794661</c:v>
                </c:pt>
                <c:pt idx="554">
                  <c:v>999.98083504449005</c:v>
                </c:pt>
                <c:pt idx="555">
                  <c:v>999.98083504449005</c:v>
                </c:pt>
                <c:pt idx="556">
                  <c:v>1.7987679671457906</c:v>
                </c:pt>
                <c:pt idx="557">
                  <c:v>9.1718001368925393</c:v>
                </c:pt>
                <c:pt idx="558">
                  <c:v>6.5489390828199863</c:v>
                </c:pt>
                <c:pt idx="559">
                  <c:v>3.9069130732375084</c:v>
                </c:pt>
                <c:pt idx="560">
                  <c:v>0.27652292950034224</c:v>
                </c:pt>
                <c:pt idx="561">
                  <c:v>2.5188227241615331</c:v>
                </c:pt>
                <c:pt idx="562">
                  <c:v>6.6091718001368926</c:v>
                </c:pt>
                <c:pt idx="563">
                  <c:v>2.1437371663244353</c:v>
                </c:pt>
                <c:pt idx="564">
                  <c:v>5.1033538672142367</c:v>
                </c:pt>
                <c:pt idx="565">
                  <c:v>6.108145106091718</c:v>
                </c:pt>
                <c:pt idx="566">
                  <c:v>13.546885694729637</c:v>
                </c:pt>
                <c:pt idx="567">
                  <c:v>2.8364134154688569</c:v>
                </c:pt>
                <c:pt idx="568">
                  <c:v>7.8877481177275834</c:v>
                </c:pt>
                <c:pt idx="569">
                  <c:v>999.98083504449005</c:v>
                </c:pt>
                <c:pt idx="570">
                  <c:v>2.7652292950034223</c:v>
                </c:pt>
                <c:pt idx="571">
                  <c:v>0.7118412046543463</c:v>
                </c:pt>
                <c:pt idx="572">
                  <c:v>999.98083504449005</c:v>
                </c:pt>
                <c:pt idx="573">
                  <c:v>26.767967145790553</c:v>
                </c:pt>
                <c:pt idx="574">
                  <c:v>12.793976728268309</c:v>
                </c:pt>
                <c:pt idx="575">
                  <c:v>1.483915126625599</c:v>
                </c:pt>
                <c:pt idx="576">
                  <c:v>999.98083504449005</c:v>
                </c:pt>
                <c:pt idx="577">
                  <c:v>2.9952087611225187</c:v>
                </c:pt>
                <c:pt idx="578">
                  <c:v>8.8952772073921977</c:v>
                </c:pt>
                <c:pt idx="579">
                  <c:v>6.751540041067762</c:v>
                </c:pt>
                <c:pt idx="580">
                  <c:v>1.5468856947296372</c:v>
                </c:pt>
                <c:pt idx="581">
                  <c:v>6.6201232032854209</c:v>
                </c:pt>
                <c:pt idx="582">
                  <c:v>999.98083504449005</c:v>
                </c:pt>
                <c:pt idx="583">
                  <c:v>9.2101300479123882</c:v>
                </c:pt>
                <c:pt idx="584">
                  <c:v>999.98083504449005</c:v>
                </c:pt>
                <c:pt idx="585">
                  <c:v>999.98083504449005</c:v>
                </c:pt>
                <c:pt idx="586">
                  <c:v>999.98083504449005</c:v>
                </c:pt>
                <c:pt idx="587">
                  <c:v>4.5585215605749489</c:v>
                </c:pt>
                <c:pt idx="588">
                  <c:v>999.98083504449005</c:v>
                </c:pt>
                <c:pt idx="589">
                  <c:v>8.9034907597535931</c:v>
                </c:pt>
                <c:pt idx="590">
                  <c:v>24.498288843258042</c:v>
                </c:pt>
                <c:pt idx="591">
                  <c:v>999.98083504449005</c:v>
                </c:pt>
                <c:pt idx="592">
                  <c:v>0.30937713894592744</c:v>
                </c:pt>
                <c:pt idx="593">
                  <c:v>0.30937713894592744</c:v>
                </c:pt>
                <c:pt idx="594">
                  <c:v>4.5475701574264207</c:v>
                </c:pt>
                <c:pt idx="595">
                  <c:v>13.705681040383299</c:v>
                </c:pt>
                <c:pt idx="596">
                  <c:v>0.42162902121834361</c:v>
                </c:pt>
                <c:pt idx="597">
                  <c:v>2.3600273785078714</c:v>
                </c:pt>
                <c:pt idx="598">
                  <c:v>8.6680355920602334</c:v>
                </c:pt>
                <c:pt idx="599">
                  <c:v>1.7056810403832992</c:v>
                </c:pt>
                <c:pt idx="600">
                  <c:v>12.323066392881588</c:v>
                </c:pt>
                <c:pt idx="601">
                  <c:v>12.323066392881588</c:v>
                </c:pt>
                <c:pt idx="602">
                  <c:v>2.8446269678302532</c:v>
                </c:pt>
                <c:pt idx="603">
                  <c:v>1.78507871321013</c:v>
                </c:pt>
                <c:pt idx="604">
                  <c:v>0.6078028747433265</c:v>
                </c:pt>
                <c:pt idx="605">
                  <c:v>2.2286105407255303</c:v>
                </c:pt>
                <c:pt idx="606">
                  <c:v>2.2286105407255303</c:v>
                </c:pt>
                <c:pt idx="607">
                  <c:v>7.225188227241615</c:v>
                </c:pt>
                <c:pt idx="608">
                  <c:v>2.3682409308692676</c:v>
                </c:pt>
                <c:pt idx="609">
                  <c:v>2.5078713210130048</c:v>
                </c:pt>
                <c:pt idx="610">
                  <c:v>11.085557837097879</c:v>
                </c:pt>
                <c:pt idx="611">
                  <c:v>11.085557837097879</c:v>
                </c:pt>
                <c:pt idx="612">
                  <c:v>10.699520876112253</c:v>
                </c:pt>
                <c:pt idx="613">
                  <c:v>2.324435318275154</c:v>
                </c:pt>
                <c:pt idx="614">
                  <c:v>999.98083504449005</c:v>
                </c:pt>
                <c:pt idx="615">
                  <c:v>999.98083504449005</c:v>
                </c:pt>
                <c:pt idx="616">
                  <c:v>5.6399726214921291</c:v>
                </c:pt>
                <c:pt idx="617">
                  <c:v>5.4428473648186175</c:v>
                </c:pt>
                <c:pt idx="618">
                  <c:v>14.770704996577686</c:v>
                </c:pt>
                <c:pt idx="619">
                  <c:v>7.868583162217659</c:v>
                </c:pt>
                <c:pt idx="620">
                  <c:v>0.98288843258042435</c:v>
                </c:pt>
                <c:pt idx="621">
                  <c:v>24.314852840520192</c:v>
                </c:pt>
                <c:pt idx="622">
                  <c:v>7.9616700889801502</c:v>
                </c:pt>
                <c:pt idx="623">
                  <c:v>20.922655715263517</c:v>
                </c:pt>
                <c:pt idx="624">
                  <c:v>11.715263518138261</c:v>
                </c:pt>
                <c:pt idx="625">
                  <c:v>4.6433949349760439</c:v>
                </c:pt>
                <c:pt idx="626">
                  <c:v>14.89390828199863</c:v>
                </c:pt>
                <c:pt idx="627">
                  <c:v>10.080766598220396</c:v>
                </c:pt>
                <c:pt idx="628">
                  <c:v>2.1820670773442847</c:v>
                </c:pt>
                <c:pt idx="629">
                  <c:v>5.6563997262149215</c:v>
                </c:pt>
                <c:pt idx="630">
                  <c:v>10.373716632443532</c:v>
                </c:pt>
                <c:pt idx="631">
                  <c:v>6.1793292265571527</c:v>
                </c:pt>
                <c:pt idx="632">
                  <c:v>0.65160848733744015</c:v>
                </c:pt>
                <c:pt idx="633">
                  <c:v>1.1526351813826146</c:v>
                </c:pt>
                <c:pt idx="634">
                  <c:v>1.2375085557837098</c:v>
                </c:pt>
                <c:pt idx="635">
                  <c:v>1.2375085557837098</c:v>
                </c:pt>
                <c:pt idx="636">
                  <c:v>27.392197125256672</c:v>
                </c:pt>
                <c:pt idx="637">
                  <c:v>5.4510609171800137</c:v>
                </c:pt>
                <c:pt idx="638">
                  <c:v>999.98083504449005</c:v>
                </c:pt>
                <c:pt idx="639">
                  <c:v>999.98083504449005</c:v>
                </c:pt>
                <c:pt idx="640">
                  <c:v>13.582477754962355</c:v>
                </c:pt>
                <c:pt idx="641">
                  <c:v>7.1184120465434635</c:v>
                </c:pt>
                <c:pt idx="642">
                  <c:v>8.4216290212183438</c:v>
                </c:pt>
                <c:pt idx="643">
                  <c:v>5.1964407939767279</c:v>
                </c:pt>
                <c:pt idx="644">
                  <c:v>5.1964407939767279</c:v>
                </c:pt>
                <c:pt idx="645">
                  <c:v>5.1964407939767279</c:v>
                </c:pt>
                <c:pt idx="646">
                  <c:v>8.002737850787133</c:v>
                </c:pt>
                <c:pt idx="647">
                  <c:v>1.5605749486652978</c:v>
                </c:pt>
                <c:pt idx="648">
                  <c:v>3.8302532511978096</c:v>
                </c:pt>
                <c:pt idx="649">
                  <c:v>999.98083504449005</c:v>
                </c:pt>
                <c:pt idx="650">
                  <c:v>4.4681724845995889</c:v>
                </c:pt>
                <c:pt idx="651">
                  <c:v>12.038329911019849</c:v>
                </c:pt>
                <c:pt idx="652">
                  <c:v>8.9226557152635184</c:v>
                </c:pt>
                <c:pt idx="653">
                  <c:v>4.8405201916495555</c:v>
                </c:pt>
                <c:pt idx="654">
                  <c:v>0.66803559206023266</c:v>
                </c:pt>
                <c:pt idx="655">
                  <c:v>1.9575633127994525</c:v>
                </c:pt>
                <c:pt idx="656">
                  <c:v>3.9096509240246409</c:v>
                </c:pt>
                <c:pt idx="657">
                  <c:v>6.3080082135523616</c:v>
                </c:pt>
                <c:pt idx="658">
                  <c:v>2.2286105407255303</c:v>
                </c:pt>
                <c:pt idx="659">
                  <c:v>19.737166324435318</c:v>
                </c:pt>
                <c:pt idx="660">
                  <c:v>8.386036960985626</c:v>
                </c:pt>
                <c:pt idx="661">
                  <c:v>2.6830937713894594</c:v>
                </c:pt>
                <c:pt idx="662">
                  <c:v>9.3032169746748803</c:v>
                </c:pt>
                <c:pt idx="663">
                  <c:v>2.0123203285420943</c:v>
                </c:pt>
                <c:pt idx="664">
                  <c:v>2.0123203285420943</c:v>
                </c:pt>
                <c:pt idx="665">
                  <c:v>1.4510609171800137</c:v>
                </c:pt>
                <c:pt idx="666">
                  <c:v>999.98083504449005</c:v>
                </c:pt>
                <c:pt idx="667">
                  <c:v>1.4976043805612593</c:v>
                </c:pt>
                <c:pt idx="668">
                  <c:v>999.98083504449005</c:v>
                </c:pt>
                <c:pt idx="669">
                  <c:v>2.7707049965776864</c:v>
                </c:pt>
                <c:pt idx="670">
                  <c:v>19.4031485284052</c:v>
                </c:pt>
                <c:pt idx="671">
                  <c:v>4.5420944558521557</c:v>
                </c:pt>
                <c:pt idx="672">
                  <c:v>0.25462012320328542</c:v>
                </c:pt>
                <c:pt idx="673">
                  <c:v>4.5037645448323067</c:v>
                </c:pt>
                <c:pt idx="674">
                  <c:v>6.6557152635181387</c:v>
                </c:pt>
                <c:pt idx="675">
                  <c:v>11.214236824093087</c:v>
                </c:pt>
                <c:pt idx="676">
                  <c:v>6.9596167008898018</c:v>
                </c:pt>
                <c:pt idx="677">
                  <c:v>12.736481861738536</c:v>
                </c:pt>
                <c:pt idx="678">
                  <c:v>9.6372347707049961</c:v>
                </c:pt>
                <c:pt idx="679">
                  <c:v>999.98083504449005</c:v>
                </c:pt>
                <c:pt idx="680">
                  <c:v>999.98083504449005</c:v>
                </c:pt>
                <c:pt idx="681">
                  <c:v>999.98083504449005</c:v>
                </c:pt>
                <c:pt idx="682">
                  <c:v>9.9082819986310753</c:v>
                </c:pt>
                <c:pt idx="683">
                  <c:v>2.8090349075975358</c:v>
                </c:pt>
                <c:pt idx="684">
                  <c:v>3.1950718685831623</c:v>
                </c:pt>
                <c:pt idx="685">
                  <c:v>3.1950718685831623</c:v>
                </c:pt>
                <c:pt idx="686">
                  <c:v>1.8343600273785079</c:v>
                </c:pt>
                <c:pt idx="687">
                  <c:v>1.8343600273785079</c:v>
                </c:pt>
                <c:pt idx="688">
                  <c:v>10.324435318275153</c:v>
                </c:pt>
                <c:pt idx="689">
                  <c:v>2.7186858316221767</c:v>
                </c:pt>
                <c:pt idx="690">
                  <c:v>8.9144421629021213</c:v>
                </c:pt>
                <c:pt idx="691">
                  <c:v>1.4702258726899384</c:v>
                </c:pt>
                <c:pt idx="692">
                  <c:v>9.9849418206707732</c:v>
                </c:pt>
                <c:pt idx="693">
                  <c:v>1.4154688569472964</c:v>
                </c:pt>
                <c:pt idx="694">
                  <c:v>999.98083504449005</c:v>
                </c:pt>
                <c:pt idx="695">
                  <c:v>999.98083504449005</c:v>
                </c:pt>
                <c:pt idx="696">
                  <c:v>0.82409308692676253</c:v>
                </c:pt>
                <c:pt idx="697">
                  <c:v>0.82409308692676253</c:v>
                </c:pt>
                <c:pt idx="698">
                  <c:v>0.82409308692676253</c:v>
                </c:pt>
                <c:pt idx="699">
                  <c:v>0.82409308692676253</c:v>
                </c:pt>
                <c:pt idx="700">
                  <c:v>0.53388090349075978</c:v>
                </c:pt>
                <c:pt idx="701">
                  <c:v>5.420944558521561</c:v>
                </c:pt>
                <c:pt idx="702">
                  <c:v>0.5229295003422314</c:v>
                </c:pt>
                <c:pt idx="703">
                  <c:v>1.6125941136208077</c:v>
                </c:pt>
                <c:pt idx="704">
                  <c:v>4.4517453798767965</c:v>
                </c:pt>
                <c:pt idx="705">
                  <c:v>13.861738535249829</c:v>
                </c:pt>
                <c:pt idx="706">
                  <c:v>999.98083504449005</c:v>
                </c:pt>
                <c:pt idx="707">
                  <c:v>999.98083504449005</c:v>
                </c:pt>
                <c:pt idx="708">
                  <c:v>999.98083504449005</c:v>
                </c:pt>
                <c:pt idx="709">
                  <c:v>2.1355236139630391</c:v>
                </c:pt>
                <c:pt idx="710">
                  <c:v>0.47364818617385351</c:v>
                </c:pt>
                <c:pt idx="711">
                  <c:v>0.47364818617385351</c:v>
                </c:pt>
                <c:pt idx="712">
                  <c:v>4.5694729637234772</c:v>
                </c:pt>
                <c:pt idx="713">
                  <c:v>7.7070499657768652</c:v>
                </c:pt>
                <c:pt idx="714">
                  <c:v>0.26009582477754961</c:v>
                </c:pt>
                <c:pt idx="715">
                  <c:v>999.98083504449005</c:v>
                </c:pt>
                <c:pt idx="716">
                  <c:v>0.76933607118412051</c:v>
                </c:pt>
                <c:pt idx="717">
                  <c:v>10.335386721423683</c:v>
                </c:pt>
                <c:pt idx="718">
                  <c:v>2.0396988364134154</c:v>
                </c:pt>
                <c:pt idx="719">
                  <c:v>999.98083504449005</c:v>
                </c:pt>
                <c:pt idx="720">
                  <c:v>8.2765229295003415</c:v>
                </c:pt>
                <c:pt idx="721">
                  <c:v>0.87063655030800824</c:v>
                </c:pt>
                <c:pt idx="722">
                  <c:v>5.6563997262149215</c:v>
                </c:pt>
                <c:pt idx="723">
                  <c:v>0.48459958932238195</c:v>
                </c:pt>
                <c:pt idx="724">
                  <c:v>0.65434633812457221</c:v>
                </c:pt>
                <c:pt idx="725">
                  <c:v>0.65434633812457221</c:v>
                </c:pt>
                <c:pt idx="726">
                  <c:v>999.98083504449005</c:v>
                </c:pt>
                <c:pt idx="727">
                  <c:v>999.98083504449005</c:v>
                </c:pt>
                <c:pt idx="728">
                  <c:v>6.9267624914442161</c:v>
                </c:pt>
                <c:pt idx="729">
                  <c:v>4.3039014373716631</c:v>
                </c:pt>
                <c:pt idx="730">
                  <c:v>0.29295003422313481</c:v>
                </c:pt>
                <c:pt idx="731">
                  <c:v>3.4715947980835042</c:v>
                </c:pt>
                <c:pt idx="732">
                  <c:v>1.6728268309377139</c:v>
                </c:pt>
                <c:pt idx="733">
                  <c:v>999.98083504449005</c:v>
                </c:pt>
                <c:pt idx="734">
                  <c:v>2.0287474332648872</c:v>
                </c:pt>
                <c:pt idx="735">
                  <c:v>999.98083504449005</c:v>
                </c:pt>
                <c:pt idx="736">
                  <c:v>999.98083504449005</c:v>
                </c:pt>
                <c:pt idx="737">
                  <c:v>999.98083504449005</c:v>
                </c:pt>
                <c:pt idx="738">
                  <c:v>999.98083504449005</c:v>
                </c:pt>
                <c:pt idx="739">
                  <c:v>7.2799452429842573</c:v>
                </c:pt>
                <c:pt idx="740">
                  <c:v>3.0034223134839153</c:v>
                </c:pt>
                <c:pt idx="741">
                  <c:v>3.0034223134839153</c:v>
                </c:pt>
                <c:pt idx="742">
                  <c:v>4.5503080082135527</c:v>
                </c:pt>
                <c:pt idx="743">
                  <c:v>3.8850102669404518</c:v>
                </c:pt>
                <c:pt idx="744">
                  <c:v>19.433264887063654</c:v>
                </c:pt>
                <c:pt idx="745">
                  <c:v>1.6591375770020533</c:v>
                </c:pt>
                <c:pt idx="746">
                  <c:v>14.212183436002737</c:v>
                </c:pt>
                <c:pt idx="747">
                  <c:v>999.98083504449005</c:v>
                </c:pt>
                <c:pt idx="748">
                  <c:v>11.066392881587953</c:v>
                </c:pt>
                <c:pt idx="749">
                  <c:v>6.3463381245722106</c:v>
                </c:pt>
                <c:pt idx="750">
                  <c:v>999.98083504449005</c:v>
                </c:pt>
                <c:pt idx="751">
                  <c:v>4.0054757015742641</c:v>
                </c:pt>
                <c:pt idx="752">
                  <c:v>0.70636550308008217</c:v>
                </c:pt>
                <c:pt idx="753">
                  <c:v>3.2224503764544834</c:v>
                </c:pt>
                <c:pt idx="754">
                  <c:v>2.5078713210130048</c:v>
                </c:pt>
                <c:pt idx="755">
                  <c:v>5.6043805612594113</c:v>
                </c:pt>
                <c:pt idx="756">
                  <c:v>5.6043805612594113</c:v>
                </c:pt>
                <c:pt idx="757">
                  <c:v>8.1560574948665305</c:v>
                </c:pt>
                <c:pt idx="758">
                  <c:v>1.6098562628336757</c:v>
                </c:pt>
                <c:pt idx="759">
                  <c:v>1.6098562628336757</c:v>
                </c:pt>
                <c:pt idx="760">
                  <c:v>1.6098562628336757</c:v>
                </c:pt>
                <c:pt idx="761">
                  <c:v>1.4483230663928817</c:v>
                </c:pt>
                <c:pt idx="762">
                  <c:v>4.8049281314168377</c:v>
                </c:pt>
                <c:pt idx="763">
                  <c:v>8.8898015058179336</c:v>
                </c:pt>
                <c:pt idx="764">
                  <c:v>8.7227926078028748</c:v>
                </c:pt>
                <c:pt idx="765">
                  <c:v>8.7227926078028748</c:v>
                </c:pt>
                <c:pt idx="766">
                  <c:v>14.907597535934292</c:v>
                </c:pt>
                <c:pt idx="767">
                  <c:v>14.907597535934292</c:v>
                </c:pt>
                <c:pt idx="768">
                  <c:v>1.9739904175222451</c:v>
                </c:pt>
                <c:pt idx="769">
                  <c:v>1.9739904175222451</c:v>
                </c:pt>
                <c:pt idx="770">
                  <c:v>2.7624914442162902</c:v>
                </c:pt>
                <c:pt idx="771">
                  <c:v>1.4811772758384667</c:v>
                </c:pt>
                <c:pt idx="772">
                  <c:v>2.3846680355920604</c:v>
                </c:pt>
                <c:pt idx="773">
                  <c:v>14.297056810403832</c:v>
                </c:pt>
                <c:pt idx="774">
                  <c:v>5.8097193702943191</c:v>
                </c:pt>
                <c:pt idx="775">
                  <c:v>7.5208761122518819</c:v>
                </c:pt>
                <c:pt idx="776">
                  <c:v>999.98083504449005</c:v>
                </c:pt>
                <c:pt idx="777">
                  <c:v>999.98083504449005</c:v>
                </c:pt>
                <c:pt idx="778">
                  <c:v>999.98083504449005</c:v>
                </c:pt>
                <c:pt idx="779">
                  <c:v>999.98083504449005</c:v>
                </c:pt>
                <c:pt idx="780">
                  <c:v>999.98083504449005</c:v>
                </c:pt>
                <c:pt idx="781">
                  <c:v>5.4784394250513344</c:v>
                </c:pt>
                <c:pt idx="782">
                  <c:v>13.160848733744011</c:v>
                </c:pt>
                <c:pt idx="783">
                  <c:v>8.5776865160848725</c:v>
                </c:pt>
                <c:pt idx="784">
                  <c:v>3.5263518138261465</c:v>
                </c:pt>
                <c:pt idx="785">
                  <c:v>999.98083504449005</c:v>
                </c:pt>
                <c:pt idx="786">
                  <c:v>28.043805612594113</c:v>
                </c:pt>
                <c:pt idx="787">
                  <c:v>17.316906228610542</c:v>
                </c:pt>
                <c:pt idx="788">
                  <c:v>11.364818617385353</c:v>
                </c:pt>
                <c:pt idx="789">
                  <c:v>6.7980835044490071</c:v>
                </c:pt>
                <c:pt idx="790">
                  <c:v>0.30663928815879532</c:v>
                </c:pt>
                <c:pt idx="791">
                  <c:v>1.0622861054072552</c:v>
                </c:pt>
                <c:pt idx="792">
                  <c:v>8.0657084188911696</c:v>
                </c:pt>
                <c:pt idx="793">
                  <c:v>1.1553730321697468</c:v>
                </c:pt>
                <c:pt idx="794">
                  <c:v>1.1553730321697468</c:v>
                </c:pt>
                <c:pt idx="795">
                  <c:v>8.1889117043121153</c:v>
                </c:pt>
                <c:pt idx="796">
                  <c:v>0.96646132785763172</c:v>
                </c:pt>
                <c:pt idx="797">
                  <c:v>5.0157426420260096</c:v>
                </c:pt>
                <c:pt idx="798">
                  <c:v>7.6605065023956191</c:v>
                </c:pt>
                <c:pt idx="799">
                  <c:v>21.869952087611225</c:v>
                </c:pt>
                <c:pt idx="800">
                  <c:v>999.98083504449005</c:v>
                </c:pt>
                <c:pt idx="801">
                  <c:v>999.98083504449005</c:v>
                </c:pt>
                <c:pt idx="802">
                  <c:v>999.98083504449005</c:v>
                </c:pt>
                <c:pt idx="803">
                  <c:v>999.98083504449005</c:v>
                </c:pt>
                <c:pt idx="804">
                  <c:v>1.8343600273785079</c:v>
                </c:pt>
                <c:pt idx="805">
                  <c:v>7.0198494182067082</c:v>
                </c:pt>
                <c:pt idx="806">
                  <c:v>999.98083504449005</c:v>
                </c:pt>
                <c:pt idx="807">
                  <c:v>999.98083504449005</c:v>
                </c:pt>
                <c:pt idx="808">
                  <c:v>6.9185489390828199</c:v>
                </c:pt>
                <c:pt idx="809">
                  <c:v>15.236139630390143</c:v>
                </c:pt>
                <c:pt idx="810">
                  <c:v>1.2950034223134839</c:v>
                </c:pt>
                <c:pt idx="811">
                  <c:v>8.4626967830253257</c:v>
                </c:pt>
                <c:pt idx="812">
                  <c:v>33.590691307323752</c:v>
                </c:pt>
                <c:pt idx="813">
                  <c:v>1.593429158110883</c:v>
                </c:pt>
                <c:pt idx="814">
                  <c:v>5.462012320328542</c:v>
                </c:pt>
                <c:pt idx="815">
                  <c:v>3.0581793292265571</c:v>
                </c:pt>
                <c:pt idx="816">
                  <c:v>10.16290212183436</c:v>
                </c:pt>
                <c:pt idx="817">
                  <c:v>3.9370294318959616</c:v>
                </c:pt>
                <c:pt idx="818">
                  <c:v>15.134839151266256</c:v>
                </c:pt>
                <c:pt idx="819">
                  <c:v>0.44079397672826831</c:v>
                </c:pt>
                <c:pt idx="820">
                  <c:v>3.4058863791923342</c:v>
                </c:pt>
                <c:pt idx="821">
                  <c:v>3.4058863791923342</c:v>
                </c:pt>
                <c:pt idx="822">
                  <c:v>11.756331279945243</c:v>
                </c:pt>
                <c:pt idx="823">
                  <c:v>14.105407255304586</c:v>
                </c:pt>
                <c:pt idx="824">
                  <c:v>9.3223819301848057</c:v>
                </c:pt>
                <c:pt idx="825">
                  <c:v>1.8809034907597535</c:v>
                </c:pt>
                <c:pt idx="826">
                  <c:v>5.5277207392197125</c:v>
                </c:pt>
                <c:pt idx="827">
                  <c:v>999.98083504449005</c:v>
                </c:pt>
                <c:pt idx="828">
                  <c:v>1.0102669404517455</c:v>
                </c:pt>
                <c:pt idx="829">
                  <c:v>999.98083504449005</c:v>
                </c:pt>
                <c:pt idx="830">
                  <c:v>5.4893908281998627</c:v>
                </c:pt>
                <c:pt idx="831">
                  <c:v>5.1115674195756329</c:v>
                </c:pt>
                <c:pt idx="832">
                  <c:v>15.299110198494182</c:v>
                </c:pt>
                <c:pt idx="833">
                  <c:v>10.683093771389458</c:v>
                </c:pt>
                <c:pt idx="834">
                  <c:v>0.38877481177275841</c:v>
                </c:pt>
                <c:pt idx="835">
                  <c:v>1.8726899383983573</c:v>
                </c:pt>
                <c:pt idx="836">
                  <c:v>1.8644763860369611</c:v>
                </c:pt>
                <c:pt idx="837">
                  <c:v>4.6406570841889119</c:v>
                </c:pt>
                <c:pt idx="838">
                  <c:v>3.2635181382614649</c:v>
                </c:pt>
                <c:pt idx="839">
                  <c:v>999.98083504449005</c:v>
                </c:pt>
                <c:pt idx="840">
                  <c:v>9.0458590006844624</c:v>
                </c:pt>
                <c:pt idx="841">
                  <c:v>3.8822724161533197</c:v>
                </c:pt>
                <c:pt idx="842">
                  <c:v>6.5571526351813825</c:v>
                </c:pt>
                <c:pt idx="843">
                  <c:v>6.5571526351813825</c:v>
                </c:pt>
                <c:pt idx="844">
                  <c:v>6.5571526351813825</c:v>
                </c:pt>
                <c:pt idx="845">
                  <c:v>999.98083504449005</c:v>
                </c:pt>
                <c:pt idx="846">
                  <c:v>999.98083504449005</c:v>
                </c:pt>
                <c:pt idx="847">
                  <c:v>999.98083504449005</c:v>
                </c:pt>
                <c:pt idx="848">
                  <c:v>999.98083504449005</c:v>
                </c:pt>
                <c:pt idx="849">
                  <c:v>3.6605065023956196</c:v>
                </c:pt>
                <c:pt idx="850">
                  <c:v>3.6605065023956196</c:v>
                </c:pt>
                <c:pt idx="851">
                  <c:v>2.3655030800821355</c:v>
                </c:pt>
                <c:pt idx="852">
                  <c:v>999.98083504449005</c:v>
                </c:pt>
                <c:pt idx="853">
                  <c:v>2.5954825462012319</c:v>
                </c:pt>
                <c:pt idx="854">
                  <c:v>6.1984941820670771</c:v>
                </c:pt>
                <c:pt idx="855">
                  <c:v>5.2648870636550305</c:v>
                </c:pt>
                <c:pt idx="856">
                  <c:v>7.2635181382614649</c:v>
                </c:pt>
                <c:pt idx="857">
                  <c:v>3.7234770704996576</c:v>
                </c:pt>
                <c:pt idx="858">
                  <c:v>10.447638603696099</c:v>
                </c:pt>
                <c:pt idx="859">
                  <c:v>10.447638603696099</c:v>
                </c:pt>
                <c:pt idx="860">
                  <c:v>9.2128678986995212</c:v>
                </c:pt>
                <c:pt idx="861">
                  <c:v>6.4640657084188913</c:v>
                </c:pt>
                <c:pt idx="862">
                  <c:v>4.947296372347707</c:v>
                </c:pt>
                <c:pt idx="863">
                  <c:v>999.98083504449005</c:v>
                </c:pt>
                <c:pt idx="864">
                  <c:v>999.98083504449005</c:v>
                </c:pt>
                <c:pt idx="865">
                  <c:v>0.73648186173853525</c:v>
                </c:pt>
                <c:pt idx="866">
                  <c:v>1.3880903490759753</c:v>
                </c:pt>
                <c:pt idx="867">
                  <c:v>8.4490075290896645</c:v>
                </c:pt>
                <c:pt idx="868">
                  <c:v>2.9924709103353866</c:v>
                </c:pt>
                <c:pt idx="869">
                  <c:v>1.7631759069130732</c:v>
                </c:pt>
                <c:pt idx="870">
                  <c:v>999.98083504449005</c:v>
                </c:pt>
                <c:pt idx="871">
                  <c:v>3.0965092402464065</c:v>
                </c:pt>
                <c:pt idx="872">
                  <c:v>1.6591375770020533</c:v>
                </c:pt>
                <c:pt idx="873">
                  <c:v>1.6591375770020533</c:v>
                </c:pt>
                <c:pt idx="874">
                  <c:v>13.957563312799453</c:v>
                </c:pt>
                <c:pt idx="875">
                  <c:v>4.4325804243668721</c:v>
                </c:pt>
                <c:pt idx="876">
                  <c:v>2.8829568788501025</c:v>
                </c:pt>
                <c:pt idx="877">
                  <c:v>999.98083504449005</c:v>
                </c:pt>
                <c:pt idx="878">
                  <c:v>11.958932238193018</c:v>
                </c:pt>
                <c:pt idx="879">
                  <c:v>0.53114305270362761</c:v>
                </c:pt>
                <c:pt idx="880">
                  <c:v>999.98083504449005</c:v>
                </c:pt>
                <c:pt idx="881">
                  <c:v>0.29842573579739906</c:v>
                </c:pt>
                <c:pt idx="882">
                  <c:v>999.98083504449005</c:v>
                </c:pt>
                <c:pt idx="883">
                  <c:v>999.98083504449005</c:v>
                </c:pt>
                <c:pt idx="884">
                  <c:v>4.6516084873374401</c:v>
                </c:pt>
                <c:pt idx="885">
                  <c:v>1.3853524982888432</c:v>
                </c:pt>
                <c:pt idx="886">
                  <c:v>18.00684462696783</c:v>
                </c:pt>
                <c:pt idx="887">
                  <c:v>8.4407939767282691</c:v>
                </c:pt>
                <c:pt idx="888">
                  <c:v>12.813141683778234</c:v>
                </c:pt>
                <c:pt idx="889">
                  <c:v>2.0396988364134154</c:v>
                </c:pt>
                <c:pt idx="890">
                  <c:v>2.0396988364134154</c:v>
                </c:pt>
                <c:pt idx="891">
                  <c:v>5.2347707049965777</c:v>
                </c:pt>
                <c:pt idx="892">
                  <c:v>5.2347707049965777</c:v>
                </c:pt>
                <c:pt idx="893">
                  <c:v>999.98083504449005</c:v>
                </c:pt>
                <c:pt idx="894">
                  <c:v>9.5715263518138265</c:v>
                </c:pt>
                <c:pt idx="895">
                  <c:v>4.1396303901437372</c:v>
                </c:pt>
                <c:pt idx="896">
                  <c:v>5.5304585900068446</c:v>
                </c:pt>
                <c:pt idx="897">
                  <c:v>5.0349075975359341</c:v>
                </c:pt>
                <c:pt idx="898">
                  <c:v>7.8056125941136205</c:v>
                </c:pt>
                <c:pt idx="899">
                  <c:v>2.1218343600273784</c:v>
                </c:pt>
                <c:pt idx="900">
                  <c:v>4.8186173853524981</c:v>
                </c:pt>
                <c:pt idx="901">
                  <c:v>1.7878165639972621</c:v>
                </c:pt>
                <c:pt idx="902">
                  <c:v>999.98083504449005</c:v>
                </c:pt>
                <c:pt idx="903">
                  <c:v>1.9329226557152634</c:v>
                </c:pt>
                <c:pt idx="904">
                  <c:v>14.888432580424366</c:v>
                </c:pt>
                <c:pt idx="905">
                  <c:v>7.8959616700889805</c:v>
                </c:pt>
                <c:pt idx="906">
                  <c:v>2.3189596167008899</c:v>
                </c:pt>
                <c:pt idx="907">
                  <c:v>8.1560574948665305</c:v>
                </c:pt>
                <c:pt idx="908">
                  <c:v>17.081451060917178</c:v>
                </c:pt>
                <c:pt idx="909">
                  <c:v>2.0287474332648872</c:v>
                </c:pt>
                <c:pt idx="910">
                  <c:v>999.98083504449005</c:v>
                </c:pt>
                <c:pt idx="911">
                  <c:v>2.086242299794661</c:v>
                </c:pt>
                <c:pt idx="912">
                  <c:v>2.7898699520876113</c:v>
                </c:pt>
                <c:pt idx="913">
                  <c:v>8.8678986995208753</c:v>
                </c:pt>
                <c:pt idx="914">
                  <c:v>0.30937713894592744</c:v>
                </c:pt>
                <c:pt idx="915">
                  <c:v>2.8446269678302532</c:v>
                </c:pt>
                <c:pt idx="916">
                  <c:v>999.98083504449005</c:v>
                </c:pt>
                <c:pt idx="917">
                  <c:v>2.6995208761122518</c:v>
                </c:pt>
                <c:pt idx="918">
                  <c:v>999.98083504449005</c:v>
                </c:pt>
                <c:pt idx="919">
                  <c:v>3.0390143737166326</c:v>
                </c:pt>
                <c:pt idx="920">
                  <c:v>12.257357973990418</c:v>
                </c:pt>
                <c:pt idx="921">
                  <c:v>8.4216290212183438</c:v>
                </c:pt>
                <c:pt idx="922">
                  <c:v>16.093086926762492</c:v>
                </c:pt>
                <c:pt idx="923">
                  <c:v>3.761806981519507</c:v>
                </c:pt>
                <c:pt idx="924">
                  <c:v>3.783709787816564</c:v>
                </c:pt>
                <c:pt idx="925">
                  <c:v>0.74469541409993156</c:v>
                </c:pt>
                <c:pt idx="926">
                  <c:v>999.98083504449005</c:v>
                </c:pt>
                <c:pt idx="927">
                  <c:v>2.4558521560574951</c:v>
                </c:pt>
                <c:pt idx="928">
                  <c:v>3.8357289527720737</c:v>
                </c:pt>
                <c:pt idx="929">
                  <c:v>3.8357289527720737</c:v>
                </c:pt>
                <c:pt idx="930">
                  <c:v>1.6974674880219027</c:v>
                </c:pt>
                <c:pt idx="931">
                  <c:v>4.9418206707734429</c:v>
                </c:pt>
                <c:pt idx="932">
                  <c:v>21.834360027378509</c:v>
                </c:pt>
                <c:pt idx="933">
                  <c:v>1.2922655715263518</c:v>
                </c:pt>
                <c:pt idx="934">
                  <c:v>2.3764544832306638</c:v>
                </c:pt>
                <c:pt idx="935">
                  <c:v>999.98083504449005</c:v>
                </c:pt>
                <c:pt idx="936">
                  <c:v>999.98083504449005</c:v>
                </c:pt>
                <c:pt idx="937">
                  <c:v>2.9815195071868583</c:v>
                </c:pt>
                <c:pt idx="938">
                  <c:v>28.292950034223136</c:v>
                </c:pt>
                <c:pt idx="939">
                  <c:v>22.743326488706366</c:v>
                </c:pt>
                <c:pt idx="940">
                  <c:v>8.3504449007529082</c:v>
                </c:pt>
                <c:pt idx="941">
                  <c:v>999.98083504449005</c:v>
                </c:pt>
                <c:pt idx="942">
                  <c:v>3.2279260780287475</c:v>
                </c:pt>
                <c:pt idx="943">
                  <c:v>5.2347707049965777</c:v>
                </c:pt>
                <c:pt idx="944">
                  <c:v>6.9623545516769338</c:v>
                </c:pt>
                <c:pt idx="945">
                  <c:v>3.6002737850787132</c:v>
                </c:pt>
                <c:pt idx="946">
                  <c:v>2.4613278576317592</c:v>
                </c:pt>
                <c:pt idx="947">
                  <c:v>18.592744695414101</c:v>
                </c:pt>
                <c:pt idx="948">
                  <c:v>9.0595482546201236</c:v>
                </c:pt>
                <c:pt idx="949">
                  <c:v>4.476386036960986</c:v>
                </c:pt>
                <c:pt idx="950">
                  <c:v>10.948665297741274</c:v>
                </c:pt>
                <c:pt idx="951">
                  <c:v>999.98083504449005</c:v>
                </c:pt>
                <c:pt idx="952">
                  <c:v>0.36413415468856947</c:v>
                </c:pt>
                <c:pt idx="953">
                  <c:v>999.98083504449005</c:v>
                </c:pt>
                <c:pt idx="954">
                  <c:v>0.54757015742642023</c:v>
                </c:pt>
                <c:pt idx="955">
                  <c:v>0.47091033538672145</c:v>
                </c:pt>
                <c:pt idx="956">
                  <c:v>20.503764544832308</c:v>
                </c:pt>
                <c:pt idx="957">
                  <c:v>3.4113620807665983</c:v>
                </c:pt>
                <c:pt idx="958">
                  <c:v>9.4757015742642032</c:v>
                </c:pt>
                <c:pt idx="959">
                  <c:v>3.7344284736481863</c:v>
                </c:pt>
                <c:pt idx="960">
                  <c:v>14.965092402464066</c:v>
                </c:pt>
                <c:pt idx="961">
                  <c:v>6.0342231348391513</c:v>
                </c:pt>
                <c:pt idx="962">
                  <c:v>6.9431895961670085</c:v>
                </c:pt>
                <c:pt idx="963">
                  <c:v>6.9431895961670085</c:v>
                </c:pt>
                <c:pt idx="964">
                  <c:v>5.6700889801505818</c:v>
                </c:pt>
                <c:pt idx="965">
                  <c:v>999.98083504449005</c:v>
                </c:pt>
                <c:pt idx="966">
                  <c:v>3.3429158110882957</c:v>
                </c:pt>
                <c:pt idx="967">
                  <c:v>14.370978781656399</c:v>
                </c:pt>
                <c:pt idx="968">
                  <c:v>8.1834360027378512</c:v>
                </c:pt>
                <c:pt idx="969">
                  <c:v>5.6810403832991101</c:v>
                </c:pt>
                <c:pt idx="970">
                  <c:v>2.1656399726214923</c:v>
                </c:pt>
                <c:pt idx="971">
                  <c:v>16.928131416837783</c:v>
                </c:pt>
                <c:pt idx="972">
                  <c:v>16.199863107460644</c:v>
                </c:pt>
                <c:pt idx="973">
                  <c:v>1.6180698151950719</c:v>
                </c:pt>
                <c:pt idx="974">
                  <c:v>9.2511978097193701</c:v>
                </c:pt>
                <c:pt idx="975">
                  <c:v>3.0171115674195756</c:v>
                </c:pt>
                <c:pt idx="976">
                  <c:v>9.1060917180013696</c:v>
                </c:pt>
                <c:pt idx="977">
                  <c:v>999.98083504449005</c:v>
                </c:pt>
                <c:pt idx="978">
                  <c:v>999.98083504449005</c:v>
                </c:pt>
                <c:pt idx="979">
                  <c:v>3.6194387405886381</c:v>
                </c:pt>
                <c:pt idx="980">
                  <c:v>999.98083504449005</c:v>
                </c:pt>
                <c:pt idx="981">
                  <c:v>1.352498288843258</c:v>
                </c:pt>
                <c:pt idx="982">
                  <c:v>5.3634496919917867</c:v>
                </c:pt>
                <c:pt idx="983">
                  <c:v>999.98083504449005</c:v>
                </c:pt>
                <c:pt idx="984">
                  <c:v>28.536618754277892</c:v>
                </c:pt>
                <c:pt idx="985">
                  <c:v>28.536618754277892</c:v>
                </c:pt>
                <c:pt idx="986">
                  <c:v>999.98083504449005</c:v>
                </c:pt>
                <c:pt idx="987">
                  <c:v>2.647501711156742</c:v>
                </c:pt>
                <c:pt idx="988">
                  <c:v>1.3333333333333333</c:v>
                </c:pt>
                <c:pt idx="989">
                  <c:v>3.4360027378507869</c:v>
                </c:pt>
                <c:pt idx="990">
                  <c:v>3.9370294318959616</c:v>
                </c:pt>
                <c:pt idx="991">
                  <c:v>7.7946611909650922</c:v>
                </c:pt>
                <c:pt idx="992">
                  <c:v>4.7200547570157427</c:v>
                </c:pt>
                <c:pt idx="993">
                  <c:v>17.530458590006845</c:v>
                </c:pt>
                <c:pt idx="994">
                  <c:v>3.3319644079397674</c:v>
                </c:pt>
                <c:pt idx="995">
                  <c:v>13.650924024640657</c:v>
                </c:pt>
                <c:pt idx="996">
                  <c:v>999.98083504449005</c:v>
                </c:pt>
                <c:pt idx="997">
                  <c:v>3.1019849418206706</c:v>
                </c:pt>
                <c:pt idx="998">
                  <c:v>1.4757015742642026</c:v>
                </c:pt>
                <c:pt idx="999">
                  <c:v>2.9212867898699519</c:v>
                </c:pt>
                <c:pt idx="1000">
                  <c:v>0.30937713894592744</c:v>
                </c:pt>
                <c:pt idx="1001">
                  <c:v>999.98083504449005</c:v>
                </c:pt>
                <c:pt idx="1002">
                  <c:v>999.98083504449005</c:v>
                </c:pt>
                <c:pt idx="1003">
                  <c:v>999.98083504449005</c:v>
                </c:pt>
                <c:pt idx="1004">
                  <c:v>999.98083504449005</c:v>
                </c:pt>
                <c:pt idx="1005">
                  <c:v>999.98083504449005</c:v>
                </c:pt>
                <c:pt idx="1006">
                  <c:v>999.98083504449005</c:v>
                </c:pt>
                <c:pt idx="1007">
                  <c:v>999.98083504449005</c:v>
                </c:pt>
                <c:pt idx="1008">
                  <c:v>999.98083504449005</c:v>
                </c:pt>
                <c:pt idx="1009">
                  <c:v>999.98083504449005</c:v>
                </c:pt>
                <c:pt idx="1010">
                  <c:v>14.193018480492814</c:v>
                </c:pt>
                <c:pt idx="1011">
                  <c:v>8.5503080082135519</c:v>
                </c:pt>
                <c:pt idx="1012">
                  <c:v>999.98083504449005</c:v>
                </c:pt>
                <c:pt idx="1013">
                  <c:v>10.874743326488707</c:v>
                </c:pt>
                <c:pt idx="1014">
                  <c:v>10.874743326488707</c:v>
                </c:pt>
                <c:pt idx="1015">
                  <c:v>1.9931553730321698</c:v>
                </c:pt>
                <c:pt idx="1016">
                  <c:v>2.0095824777549622</c:v>
                </c:pt>
                <c:pt idx="1017">
                  <c:v>4.7665982203969888</c:v>
                </c:pt>
                <c:pt idx="1018">
                  <c:v>7.2416153319644083</c:v>
                </c:pt>
                <c:pt idx="1019">
                  <c:v>999.98083504449005</c:v>
                </c:pt>
                <c:pt idx="1020">
                  <c:v>3.1676933607118412</c:v>
                </c:pt>
                <c:pt idx="1021">
                  <c:v>12.145106091718</c:v>
                </c:pt>
                <c:pt idx="1022">
                  <c:v>999.98083504449005</c:v>
                </c:pt>
                <c:pt idx="1023">
                  <c:v>7.1950718685831623</c:v>
                </c:pt>
                <c:pt idx="1024">
                  <c:v>1.2210814510609171</c:v>
                </c:pt>
                <c:pt idx="1025">
                  <c:v>1.5058179329226558</c:v>
                </c:pt>
                <c:pt idx="1026">
                  <c:v>5.2019164955509929</c:v>
                </c:pt>
                <c:pt idx="1027">
                  <c:v>17.629021218343599</c:v>
                </c:pt>
                <c:pt idx="1028">
                  <c:v>17.629021218343599</c:v>
                </c:pt>
                <c:pt idx="1029">
                  <c:v>999.98083504449005</c:v>
                </c:pt>
                <c:pt idx="1030">
                  <c:v>5.6865160848733742</c:v>
                </c:pt>
                <c:pt idx="1031">
                  <c:v>5.6865160848733742</c:v>
                </c:pt>
                <c:pt idx="1032">
                  <c:v>5.6865160848733742</c:v>
                </c:pt>
                <c:pt idx="1033">
                  <c:v>4.4462696783025324</c:v>
                </c:pt>
                <c:pt idx="1034">
                  <c:v>2.0041067761806981</c:v>
                </c:pt>
                <c:pt idx="1035">
                  <c:v>10.861054072553046</c:v>
                </c:pt>
                <c:pt idx="1036">
                  <c:v>10.861054072553046</c:v>
                </c:pt>
                <c:pt idx="1037">
                  <c:v>10.861054072553046</c:v>
                </c:pt>
                <c:pt idx="1038">
                  <c:v>1.5468856947296372</c:v>
                </c:pt>
                <c:pt idx="1039">
                  <c:v>30.157426420260094</c:v>
                </c:pt>
                <c:pt idx="1040">
                  <c:v>999.98083504449005</c:v>
                </c:pt>
                <c:pt idx="1041">
                  <c:v>2.21492128678987</c:v>
                </c:pt>
                <c:pt idx="1042">
                  <c:v>3.2388774811772758</c:v>
                </c:pt>
                <c:pt idx="1043">
                  <c:v>999.98083504449005</c:v>
                </c:pt>
                <c:pt idx="1044">
                  <c:v>999.98083504449005</c:v>
                </c:pt>
                <c:pt idx="1045">
                  <c:v>6.795345653661875</c:v>
                </c:pt>
                <c:pt idx="1046">
                  <c:v>17.325119780971939</c:v>
                </c:pt>
                <c:pt idx="1047">
                  <c:v>1.7768651608487338</c:v>
                </c:pt>
                <c:pt idx="1048">
                  <c:v>3.6057494866529773</c:v>
                </c:pt>
                <c:pt idx="1049">
                  <c:v>5.938398357289528</c:v>
                </c:pt>
                <c:pt idx="1050">
                  <c:v>5.4017796030116356</c:v>
                </c:pt>
                <c:pt idx="1051">
                  <c:v>2.7186858316221767</c:v>
                </c:pt>
                <c:pt idx="1052">
                  <c:v>5.4674880219028061</c:v>
                </c:pt>
                <c:pt idx="1053">
                  <c:v>999.98083504449005</c:v>
                </c:pt>
                <c:pt idx="1054">
                  <c:v>5.3442847364818613</c:v>
                </c:pt>
                <c:pt idx="1055">
                  <c:v>5.5277207392197125</c:v>
                </c:pt>
                <c:pt idx="1056">
                  <c:v>5.5277207392197125</c:v>
                </c:pt>
                <c:pt idx="1057">
                  <c:v>6.7405886379192337</c:v>
                </c:pt>
                <c:pt idx="1058">
                  <c:v>8.1916495550992465</c:v>
                </c:pt>
                <c:pt idx="1059">
                  <c:v>999.98083504449005</c:v>
                </c:pt>
                <c:pt idx="1060">
                  <c:v>0.97467488021902804</c:v>
                </c:pt>
                <c:pt idx="1061">
                  <c:v>2.9760438056125942</c:v>
                </c:pt>
                <c:pt idx="1062">
                  <c:v>5.1225188227241611</c:v>
                </c:pt>
                <c:pt idx="1063">
                  <c:v>5.5633127994524294</c:v>
                </c:pt>
                <c:pt idx="1064">
                  <c:v>3.9397672826830936</c:v>
                </c:pt>
                <c:pt idx="1065">
                  <c:v>999.98083504449005</c:v>
                </c:pt>
                <c:pt idx="1066">
                  <c:v>999.98083504449005</c:v>
                </c:pt>
                <c:pt idx="1067">
                  <c:v>999.98083504449005</c:v>
                </c:pt>
                <c:pt idx="1068">
                  <c:v>3.0691307323750854</c:v>
                </c:pt>
                <c:pt idx="1069">
                  <c:v>0.57221081451060918</c:v>
                </c:pt>
                <c:pt idx="1070">
                  <c:v>9.6892539356605063</c:v>
                </c:pt>
                <c:pt idx="1071">
                  <c:v>999.98083504449005</c:v>
                </c:pt>
                <c:pt idx="1072">
                  <c:v>3.463381245722108</c:v>
                </c:pt>
                <c:pt idx="1073">
                  <c:v>3.3456536618754278</c:v>
                </c:pt>
                <c:pt idx="1074">
                  <c:v>999.98083504449005</c:v>
                </c:pt>
                <c:pt idx="1075">
                  <c:v>2.3052703627652291</c:v>
                </c:pt>
                <c:pt idx="1076">
                  <c:v>0.75564681724845995</c:v>
                </c:pt>
                <c:pt idx="1077">
                  <c:v>3.7727583846680357</c:v>
                </c:pt>
                <c:pt idx="1078">
                  <c:v>3.4058863791923342</c:v>
                </c:pt>
                <c:pt idx="1079">
                  <c:v>5.9329226557152639</c:v>
                </c:pt>
                <c:pt idx="1080">
                  <c:v>3.0088980150581794</c:v>
                </c:pt>
                <c:pt idx="1081">
                  <c:v>1.7275838466803559</c:v>
                </c:pt>
                <c:pt idx="1082">
                  <c:v>35.184120465434631</c:v>
                </c:pt>
                <c:pt idx="1083">
                  <c:v>1.6208076659822039</c:v>
                </c:pt>
                <c:pt idx="1084">
                  <c:v>1.8042436687200547</c:v>
                </c:pt>
                <c:pt idx="1085">
                  <c:v>1.4455852156057496</c:v>
                </c:pt>
                <c:pt idx="1086">
                  <c:v>999.98083504449005</c:v>
                </c:pt>
                <c:pt idx="1087">
                  <c:v>1.9438740588637919</c:v>
                </c:pt>
                <c:pt idx="1088">
                  <c:v>5.3086926762491444</c:v>
                </c:pt>
                <c:pt idx="1089">
                  <c:v>3.6796714579055441</c:v>
                </c:pt>
                <c:pt idx="1090">
                  <c:v>17.935660506502394</c:v>
                </c:pt>
                <c:pt idx="1091">
                  <c:v>6.0588637919233399</c:v>
                </c:pt>
                <c:pt idx="1092">
                  <c:v>17.596167008898014</c:v>
                </c:pt>
                <c:pt idx="1093">
                  <c:v>12.503764544832306</c:v>
                </c:pt>
                <c:pt idx="1094">
                  <c:v>999.98083504449005</c:v>
                </c:pt>
                <c:pt idx="1095">
                  <c:v>13.431895961670088</c:v>
                </c:pt>
                <c:pt idx="1096">
                  <c:v>17.900068446269678</c:v>
                </c:pt>
                <c:pt idx="1097">
                  <c:v>999.98083504449005</c:v>
                </c:pt>
                <c:pt idx="1098">
                  <c:v>15.052703627652292</c:v>
                </c:pt>
                <c:pt idx="1099">
                  <c:v>2.5462012320328542</c:v>
                </c:pt>
                <c:pt idx="1100">
                  <c:v>7.4332648870636548</c:v>
                </c:pt>
                <c:pt idx="1101">
                  <c:v>7.4332648870636548</c:v>
                </c:pt>
                <c:pt idx="1102">
                  <c:v>5.5496235455167691</c:v>
                </c:pt>
                <c:pt idx="1103">
                  <c:v>5.5496235455167691</c:v>
                </c:pt>
                <c:pt idx="1104">
                  <c:v>5.5496235455167691</c:v>
                </c:pt>
                <c:pt idx="1105">
                  <c:v>9.3059548254620115</c:v>
                </c:pt>
                <c:pt idx="1106">
                  <c:v>6.3189596167008899</c:v>
                </c:pt>
                <c:pt idx="1107">
                  <c:v>0.56673511293634493</c:v>
                </c:pt>
                <c:pt idx="1108">
                  <c:v>6.0999315537303218</c:v>
                </c:pt>
                <c:pt idx="1109">
                  <c:v>10.587268993839835</c:v>
                </c:pt>
                <c:pt idx="1110">
                  <c:v>13.544147843942506</c:v>
                </c:pt>
                <c:pt idx="1111">
                  <c:v>1.1964407939767283</c:v>
                </c:pt>
                <c:pt idx="1112">
                  <c:v>1.1964407939767283</c:v>
                </c:pt>
                <c:pt idx="1113">
                  <c:v>5.3689253935660508</c:v>
                </c:pt>
                <c:pt idx="1114">
                  <c:v>999.98083504449005</c:v>
                </c:pt>
                <c:pt idx="1115">
                  <c:v>6.9623545516769338</c:v>
                </c:pt>
                <c:pt idx="1116">
                  <c:v>3.9452429842573578</c:v>
                </c:pt>
                <c:pt idx="1117">
                  <c:v>3.9452429842573578</c:v>
                </c:pt>
                <c:pt idx="1118">
                  <c:v>11.430527036276523</c:v>
                </c:pt>
                <c:pt idx="1119">
                  <c:v>3.2662559890485969</c:v>
                </c:pt>
                <c:pt idx="1120">
                  <c:v>8.0629705681040384</c:v>
                </c:pt>
                <c:pt idx="1121">
                  <c:v>999.98083504449005</c:v>
                </c:pt>
                <c:pt idx="1122">
                  <c:v>7.9425051334702257</c:v>
                </c:pt>
                <c:pt idx="1123">
                  <c:v>16.826830937713893</c:v>
                </c:pt>
                <c:pt idx="1124">
                  <c:v>0.25735797399041754</c:v>
                </c:pt>
                <c:pt idx="1125">
                  <c:v>6.1464750171115679</c:v>
                </c:pt>
                <c:pt idx="1126">
                  <c:v>6.1464750171115679</c:v>
                </c:pt>
                <c:pt idx="1127">
                  <c:v>12.605065023956195</c:v>
                </c:pt>
                <c:pt idx="1128">
                  <c:v>2.8364134154688569</c:v>
                </c:pt>
                <c:pt idx="1129">
                  <c:v>1.6043805612594113</c:v>
                </c:pt>
                <c:pt idx="1130">
                  <c:v>1.7604380561259412</c:v>
                </c:pt>
                <c:pt idx="1131">
                  <c:v>7.0581793292265571</c:v>
                </c:pt>
                <c:pt idx="1132">
                  <c:v>17.056810403832991</c:v>
                </c:pt>
                <c:pt idx="1133">
                  <c:v>10.685831622176591</c:v>
                </c:pt>
                <c:pt idx="1134">
                  <c:v>1.0978781656399725</c:v>
                </c:pt>
                <c:pt idx="1135">
                  <c:v>8.473648186173854</c:v>
                </c:pt>
                <c:pt idx="1136">
                  <c:v>6.8309377138945928</c:v>
                </c:pt>
                <c:pt idx="1137">
                  <c:v>15.058179329226558</c:v>
                </c:pt>
                <c:pt idx="1138">
                  <c:v>15.058179329226558</c:v>
                </c:pt>
                <c:pt idx="1139">
                  <c:v>15.110198494182066</c:v>
                </c:pt>
                <c:pt idx="1140">
                  <c:v>0.96646132785763172</c:v>
                </c:pt>
                <c:pt idx="1141">
                  <c:v>4.6680355920602326</c:v>
                </c:pt>
                <c:pt idx="1142">
                  <c:v>10.395619438740589</c:v>
                </c:pt>
                <c:pt idx="1143">
                  <c:v>16.240930869267626</c:v>
                </c:pt>
                <c:pt idx="1144">
                  <c:v>2.0177960301163584</c:v>
                </c:pt>
                <c:pt idx="1145">
                  <c:v>2.2724161533196439</c:v>
                </c:pt>
                <c:pt idx="1146">
                  <c:v>2.7980835044490076</c:v>
                </c:pt>
                <c:pt idx="1147">
                  <c:v>10.318959616700889</c:v>
                </c:pt>
                <c:pt idx="1148">
                  <c:v>6.839151266255989</c:v>
                </c:pt>
                <c:pt idx="1149">
                  <c:v>2.64476386036961</c:v>
                </c:pt>
                <c:pt idx="1150">
                  <c:v>0.58042436687200549</c:v>
                </c:pt>
                <c:pt idx="1151">
                  <c:v>8.5503080082135519</c:v>
                </c:pt>
                <c:pt idx="1152">
                  <c:v>3.1211498973305956</c:v>
                </c:pt>
                <c:pt idx="1153">
                  <c:v>9.1115674195756338</c:v>
                </c:pt>
                <c:pt idx="1154">
                  <c:v>999.98083504449005</c:v>
                </c:pt>
                <c:pt idx="1155">
                  <c:v>999.98083504449005</c:v>
                </c:pt>
                <c:pt idx="1156">
                  <c:v>999.98083504449005</c:v>
                </c:pt>
                <c:pt idx="1157">
                  <c:v>9.1827515400410675</c:v>
                </c:pt>
                <c:pt idx="1158">
                  <c:v>3.592060232717317</c:v>
                </c:pt>
                <c:pt idx="1159">
                  <c:v>8.2327173169062284</c:v>
                </c:pt>
                <c:pt idx="1160">
                  <c:v>0.41615331964407942</c:v>
                </c:pt>
                <c:pt idx="1161">
                  <c:v>8.7419575633128002</c:v>
                </c:pt>
                <c:pt idx="1162">
                  <c:v>13.097878165639973</c:v>
                </c:pt>
                <c:pt idx="1163">
                  <c:v>37.185489390828202</c:v>
                </c:pt>
                <c:pt idx="1164">
                  <c:v>22.776180698151951</c:v>
                </c:pt>
                <c:pt idx="1165">
                  <c:v>21.522245037645447</c:v>
                </c:pt>
                <c:pt idx="1166">
                  <c:v>8.4161533196440796</c:v>
                </c:pt>
                <c:pt idx="1167">
                  <c:v>4.7419575633127993</c:v>
                </c:pt>
                <c:pt idx="1168">
                  <c:v>9.1471594798083498</c:v>
                </c:pt>
                <c:pt idx="1169">
                  <c:v>999.98083504449005</c:v>
                </c:pt>
                <c:pt idx="1170">
                  <c:v>2.5489390828199863</c:v>
                </c:pt>
                <c:pt idx="1171">
                  <c:v>1.5112936344969199</c:v>
                </c:pt>
                <c:pt idx="1172">
                  <c:v>1.8644763860369611</c:v>
                </c:pt>
                <c:pt idx="1173">
                  <c:v>6.4476386036960989</c:v>
                </c:pt>
                <c:pt idx="1174">
                  <c:v>2.4832306639288158</c:v>
                </c:pt>
                <c:pt idx="1175">
                  <c:v>3.4223134839151266</c:v>
                </c:pt>
                <c:pt idx="1176">
                  <c:v>10.69678302532512</c:v>
                </c:pt>
                <c:pt idx="1177">
                  <c:v>10.69678302532512</c:v>
                </c:pt>
                <c:pt idx="1178">
                  <c:v>0.63518138261464752</c:v>
                </c:pt>
                <c:pt idx="1179">
                  <c:v>3.2635181382614649</c:v>
                </c:pt>
                <c:pt idx="1180">
                  <c:v>3.8412046543463383</c:v>
                </c:pt>
                <c:pt idx="1181">
                  <c:v>11.707049965776864</c:v>
                </c:pt>
                <c:pt idx="1182">
                  <c:v>999.98083504449005</c:v>
                </c:pt>
                <c:pt idx="1183">
                  <c:v>999.98083504449005</c:v>
                </c:pt>
                <c:pt idx="1184">
                  <c:v>0.76112251882272419</c:v>
                </c:pt>
                <c:pt idx="1185">
                  <c:v>9.6399726214921291</c:v>
                </c:pt>
                <c:pt idx="1186">
                  <c:v>999.98083504449005</c:v>
                </c:pt>
                <c:pt idx="1187">
                  <c:v>999.98083504449005</c:v>
                </c:pt>
                <c:pt idx="1188">
                  <c:v>999.98083504449005</c:v>
                </c:pt>
                <c:pt idx="1189">
                  <c:v>1.730321697467488</c:v>
                </c:pt>
                <c:pt idx="1190">
                  <c:v>1.730321697467488</c:v>
                </c:pt>
                <c:pt idx="1191">
                  <c:v>4.1067761806981515</c:v>
                </c:pt>
                <c:pt idx="1192">
                  <c:v>9.1553730321697468</c:v>
                </c:pt>
                <c:pt idx="1193">
                  <c:v>999.98083504449005</c:v>
                </c:pt>
                <c:pt idx="1194">
                  <c:v>6.239561943874059</c:v>
                </c:pt>
                <c:pt idx="1195">
                  <c:v>12.68993839835729</c:v>
                </c:pt>
                <c:pt idx="1196">
                  <c:v>1.0841889117043122</c:v>
                </c:pt>
                <c:pt idx="1197">
                  <c:v>999.98083504449005</c:v>
                </c:pt>
                <c:pt idx="1198">
                  <c:v>4.8268309377138943</c:v>
                </c:pt>
                <c:pt idx="1199">
                  <c:v>0.26283367556468173</c:v>
                </c:pt>
                <c:pt idx="1200">
                  <c:v>999.98083504449005</c:v>
                </c:pt>
                <c:pt idx="1201">
                  <c:v>22.313483915126625</c:v>
                </c:pt>
                <c:pt idx="1202">
                  <c:v>4.7282683093771389</c:v>
                </c:pt>
                <c:pt idx="1203">
                  <c:v>14.414784394250514</c:v>
                </c:pt>
                <c:pt idx="1204">
                  <c:v>4.7912388774811774</c:v>
                </c:pt>
                <c:pt idx="1205">
                  <c:v>2.2888432580424367</c:v>
                </c:pt>
                <c:pt idx="1206">
                  <c:v>11.096509240246407</c:v>
                </c:pt>
                <c:pt idx="1207">
                  <c:v>19.326488706365502</c:v>
                </c:pt>
                <c:pt idx="1208">
                  <c:v>7.7262149212867897</c:v>
                </c:pt>
                <c:pt idx="1209">
                  <c:v>12.068446269678303</c:v>
                </c:pt>
                <c:pt idx="1210">
                  <c:v>3.5071868583162216</c:v>
                </c:pt>
                <c:pt idx="1211">
                  <c:v>11.321013004791238</c:v>
                </c:pt>
                <c:pt idx="1212">
                  <c:v>7.9315537303216974</c:v>
                </c:pt>
                <c:pt idx="1213">
                  <c:v>21.522245037645447</c:v>
                </c:pt>
                <c:pt idx="1214">
                  <c:v>8.6598220396988363</c:v>
                </c:pt>
                <c:pt idx="1215">
                  <c:v>8.6598220396988363</c:v>
                </c:pt>
                <c:pt idx="1216">
                  <c:v>999.98083504449005</c:v>
                </c:pt>
                <c:pt idx="1217">
                  <c:v>999.98083504449005</c:v>
                </c:pt>
                <c:pt idx="1218">
                  <c:v>0.41615331964407942</c:v>
                </c:pt>
                <c:pt idx="1219">
                  <c:v>1.998631074606434</c:v>
                </c:pt>
                <c:pt idx="1220">
                  <c:v>4.6297056810403836</c:v>
                </c:pt>
                <c:pt idx="1221">
                  <c:v>5.2320328542094456</c:v>
                </c:pt>
                <c:pt idx="1222">
                  <c:v>14.190280629705681</c:v>
                </c:pt>
                <c:pt idx="1223">
                  <c:v>999.98083504449005</c:v>
                </c:pt>
                <c:pt idx="1224">
                  <c:v>1.4236824093086926</c:v>
                </c:pt>
                <c:pt idx="1225">
                  <c:v>0.49281314168377821</c:v>
                </c:pt>
                <c:pt idx="1226">
                  <c:v>1.5961670088980151</c:v>
                </c:pt>
                <c:pt idx="1227">
                  <c:v>3.2662559890485969</c:v>
                </c:pt>
                <c:pt idx="1228">
                  <c:v>2.4941820670773445</c:v>
                </c:pt>
                <c:pt idx="1229">
                  <c:v>999.98083504449005</c:v>
                </c:pt>
                <c:pt idx="1230">
                  <c:v>0.44900752908966463</c:v>
                </c:pt>
                <c:pt idx="1231">
                  <c:v>9.0787132101300472</c:v>
                </c:pt>
                <c:pt idx="1232">
                  <c:v>4</c:v>
                </c:pt>
                <c:pt idx="1233">
                  <c:v>1.054072553045859</c:v>
                </c:pt>
                <c:pt idx="1234">
                  <c:v>1.6454483230663928</c:v>
                </c:pt>
                <c:pt idx="1235">
                  <c:v>4.3586584531143053</c:v>
                </c:pt>
                <c:pt idx="1236">
                  <c:v>2.8528405201916494</c:v>
                </c:pt>
                <c:pt idx="1237">
                  <c:v>999.98083504449005</c:v>
                </c:pt>
                <c:pt idx="1238">
                  <c:v>8.5037645448323058</c:v>
                </c:pt>
                <c:pt idx="1239">
                  <c:v>0.37782340862422997</c:v>
                </c:pt>
                <c:pt idx="1240">
                  <c:v>4.5338809034907595</c:v>
                </c:pt>
                <c:pt idx="1241">
                  <c:v>34.945927446954144</c:v>
                </c:pt>
                <c:pt idx="1242">
                  <c:v>999.98083504449005</c:v>
                </c:pt>
                <c:pt idx="1243">
                  <c:v>12.528405201916495</c:v>
                </c:pt>
                <c:pt idx="1244">
                  <c:v>2.5407255304585901</c:v>
                </c:pt>
                <c:pt idx="1245">
                  <c:v>6.0396988364134154</c:v>
                </c:pt>
                <c:pt idx="1246">
                  <c:v>4.731006160164271</c:v>
                </c:pt>
                <c:pt idx="1247">
                  <c:v>12.624229979466119</c:v>
                </c:pt>
                <c:pt idx="1248">
                  <c:v>18.094455852156056</c:v>
                </c:pt>
                <c:pt idx="1249">
                  <c:v>2.7816563997262147</c:v>
                </c:pt>
                <c:pt idx="1250">
                  <c:v>2.4449007529089664</c:v>
                </c:pt>
                <c:pt idx="1251">
                  <c:v>7.613963039014374</c:v>
                </c:pt>
                <c:pt idx="1252">
                  <c:v>15.381245722108146</c:v>
                </c:pt>
                <c:pt idx="1253">
                  <c:v>999.98083504449005</c:v>
                </c:pt>
                <c:pt idx="1254">
                  <c:v>999.98083504449005</c:v>
                </c:pt>
                <c:pt idx="1255">
                  <c:v>999.98083504449005</c:v>
                </c:pt>
                <c:pt idx="1256">
                  <c:v>1.7056810403832992</c:v>
                </c:pt>
                <c:pt idx="1257">
                  <c:v>6.0396988364134154</c:v>
                </c:pt>
                <c:pt idx="1258">
                  <c:v>6.0396988364134154</c:v>
                </c:pt>
                <c:pt idx="1259">
                  <c:v>0.85147159479808354</c:v>
                </c:pt>
                <c:pt idx="1260">
                  <c:v>16.947296372347708</c:v>
                </c:pt>
                <c:pt idx="1261">
                  <c:v>8.3613963039014365</c:v>
                </c:pt>
                <c:pt idx="1262">
                  <c:v>8.3613963039014365</c:v>
                </c:pt>
                <c:pt idx="1263">
                  <c:v>999.98083504449005</c:v>
                </c:pt>
                <c:pt idx="1264">
                  <c:v>1.8288843258042438</c:v>
                </c:pt>
                <c:pt idx="1265">
                  <c:v>999.98083504449005</c:v>
                </c:pt>
                <c:pt idx="1266">
                  <c:v>3.5154004106776182</c:v>
                </c:pt>
                <c:pt idx="1267">
                  <c:v>4.5968514715947979</c:v>
                </c:pt>
                <c:pt idx="1268">
                  <c:v>7.915126625598905</c:v>
                </c:pt>
                <c:pt idx="1269">
                  <c:v>9.932922655715263</c:v>
                </c:pt>
                <c:pt idx="1270">
                  <c:v>3.077344284736482</c:v>
                </c:pt>
                <c:pt idx="1271">
                  <c:v>23.118412046543462</c:v>
                </c:pt>
                <c:pt idx="1272">
                  <c:v>23.118412046543462</c:v>
                </c:pt>
                <c:pt idx="1273">
                  <c:v>10.182067077344286</c:v>
                </c:pt>
                <c:pt idx="1274">
                  <c:v>0.56947296372347711</c:v>
                </c:pt>
                <c:pt idx="1275">
                  <c:v>0.5229295003422314</c:v>
                </c:pt>
                <c:pt idx="1276">
                  <c:v>999.98083504449005</c:v>
                </c:pt>
                <c:pt idx="1277">
                  <c:v>10.951403148528405</c:v>
                </c:pt>
                <c:pt idx="1278">
                  <c:v>12.659822039698836</c:v>
                </c:pt>
                <c:pt idx="1279">
                  <c:v>11.085557837097879</c:v>
                </c:pt>
                <c:pt idx="1280">
                  <c:v>4.5092402464065708</c:v>
                </c:pt>
                <c:pt idx="1281">
                  <c:v>999.98083504449005</c:v>
                </c:pt>
                <c:pt idx="1282">
                  <c:v>999.98083504449005</c:v>
                </c:pt>
                <c:pt idx="1283">
                  <c:v>999.98083504449005</c:v>
                </c:pt>
                <c:pt idx="1284">
                  <c:v>1.2566735112936345</c:v>
                </c:pt>
                <c:pt idx="1285">
                  <c:v>3.3894592744695413</c:v>
                </c:pt>
                <c:pt idx="1286">
                  <c:v>1.6837782340862424</c:v>
                </c:pt>
                <c:pt idx="1287">
                  <c:v>0.37234770704996578</c:v>
                </c:pt>
                <c:pt idx="1288">
                  <c:v>3.0417522245037647</c:v>
                </c:pt>
                <c:pt idx="1289">
                  <c:v>0.49555099247091033</c:v>
                </c:pt>
                <c:pt idx="1290">
                  <c:v>1.2840520191649556</c:v>
                </c:pt>
                <c:pt idx="1291">
                  <c:v>9.2867898699520879</c:v>
                </c:pt>
                <c:pt idx="1292">
                  <c:v>4.0547570157426422</c:v>
                </c:pt>
                <c:pt idx="1293">
                  <c:v>8.9034907597535931</c:v>
                </c:pt>
                <c:pt idx="1294">
                  <c:v>8.8021902806297057</c:v>
                </c:pt>
                <c:pt idx="1295">
                  <c:v>8.8021902806297057</c:v>
                </c:pt>
                <c:pt idx="1296">
                  <c:v>10.406570841889117</c:v>
                </c:pt>
                <c:pt idx="1297">
                  <c:v>0.73648186173853525</c:v>
                </c:pt>
                <c:pt idx="1298">
                  <c:v>1.2347707049965777</c:v>
                </c:pt>
                <c:pt idx="1299">
                  <c:v>8.4763860369609851</c:v>
                </c:pt>
                <c:pt idx="1300">
                  <c:v>999.98083504449005</c:v>
                </c:pt>
                <c:pt idx="1301">
                  <c:v>999.98083504449005</c:v>
                </c:pt>
                <c:pt idx="1302">
                  <c:v>2.8856947296372346</c:v>
                </c:pt>
                <c:pt idx="1303">
                  <c:v>15.222450376454484</c:v>
                </c:pt>
                <c:pt idx="1304">
                  <c:v>5.7467488021902806</c:v>
                </c:pt>
                <c:pt idx="1305">
                  <c:v>999.98083504449005</c:v>
                </c:pt>
                <c:pt idx="1306">
                  <c:v>999.98083504449005</c:v>
                </c:pt>
                <c:pt idx="1307">
                  <c:v>999.98083504449005</c:v>
                </c:pt>
                <c:pt idx="1308">
                  <c:v>7.8548939082819986</c:v>
                </c:pt>
                <c:pt idx="1309">
                  <c:v>9.2758384668035596</c:v>
                </c:pt>
                <c:pt idx="1310">
                  <c:v>12.043805612594113</c:v>
                </c:pt>
                <c:pt idx="1311">
                  <c:v>9.1170431211498979</c:v>
                </c:pt>
                <c:pt idx="1312">
                  <c:v>33.675564681724843</c:v>
                </c:pt>
                <c:pt idx="1313">
                  <c:v>4.3367556468172488</c:v>
                </c:pt>
                <c:pt idx="1314">
                  <c:v>22.313483915126625</c:v>
                </c:pt>
                <c:pt idx="1315">
                  <c:v>11.203285420944558</c:v>
                </c:pt>
                <c:pt idx="1316">
                  <c:v>5.935660506502396</c:v>
                </c:pt>
                <c:pt idx="1317">
                  <c:v>999.98083504449005</c:v>
                </c:pt>
                <c:pt idx="1318">
                  <c:v>999.98083504449005</c:v>
                </c:pt>
                <c:pt idx="1319">
                  <c:v>0.89801505817932925</c:v>
                </c:pt>
                <c:pt idx="1320">
                  <c:v>0.98015058179329229</c:v>
                </c:pt>
                <c:pt idx="1321">
                  <c:v>19.477070499657767</c:v>
                </c:pt>
                <c:pt idx="1322">
                  <c:v>2.9869952087611225</c:v>
                </c:pt>
                <c:pt idx="1323">
                  <c:v>5.0102669404517455</c:v>
                </c:pt>
                <c:pt idx="1324">
                  <c:v>4.3997262149212863</c:v>
                </c:pt>
                <c:pt idx="1325">
                  <c:v>999.98083504449005</c:v>
                </c:pt>
                <c:pt idx="1326">
                  <c:v>4.1779603011635862</c:v>
                </c:pt>
                <c:pt idx="1327">
                  <c:v>5.0622861054072557</c:v>
                </c:pt>
                <c:pt idx="1328">
                  <c:v>999.98083504449005</c:v>
                </c:pt>
                <c:pt idx="1329">
                  <c:v>0.9117043121149897</c:v>
                </c:pt>
                <c:pt idx="1330">
                  <c:v>1.514031485284052</c:v>
                </c:pt>
                <c:pt idx="1331">
                  <c:v>999.98083504449005</c:v>
                </c:pt>
                <c:pt idx="1332">
                  <c:v>4.7200547570157427</c:v>
                </c:pt>
                <c:pt idx="1333">
                  <c:v>4.2956878850102669</c:v>
                </c:pt>
                <c:pt idx="1334">
                  <c:v>6.277891854893908</c:v>
                </c:pt>
                <c:pt idx="1335">
                  <c:v>999.98083504449005</c:v>
                </c:pt>
                <c:pt idx="1336">
                  <c:v>8.7556468172484596</c:v>
                </c:pt>
                <c:pt idx="1337">
                  <c:v>0.92265571526351808</c:v>
                </c:pt>
                <c:pt idx="1338">
                  <c:v>8.5941136208076667</c:v>
                </c:pt>
                <c:pt idx="1339">
                  <c:v>6.0561259411362078</c:v>
                </c:pt>
                <c:pt idx="1340">
                  <c:v>2.2778918548939084</c:v>
                </c:pt>
                <c:pt idx="1341">
                  <c:v>2.6119096509240247</c:v>
                </c:pt>
                <c:pt idx="1342">
                  <c:v>2.4585900068446271</c:v>
                </c:pt>
                <c:pt idx="1343">
                  <c:v>2.4585900068446271</c:v>
                </c:pt>
                <c:pt idx="1344">
                  <c:v>0.63518138261464752</c:v>
                </c:pt>
                <c:pt idx="1345">
                  <c:v>999.98083504449005</c:v>
                </c:pt>
                <c:pt idx="1346">
                  <c:v>19.529089664613277</c:v>
                </c:pt>
                <c:pt idx="1347">
                  <c:v>19.529089664613277</c:v>
                </c:pt>
                <c:pt idx="1348">
                  <c:v>19.529089664613277</c:v>
                </c:pt>
                <c:pt idx="1349">
                  <c:v>999.98083504449005</c:v>
                </c:pt>
                <c:pt idx="1350">
                  <c:v>3.7453798767967146</c:v>
                </c:pt>
                <c:pt idx="1351">
                  <c:v>0.58590006844626963</c:v>
                </c:pt>
                <c:pt idx="1352">
                  <c:v>0.27104722792607805</c:v>
                </c:pt>
                <c:pt idx="1353">
                  <c:v>4.8706365503080082</c:v>
                </c:pt>
                <c:pt idx="1354">
                  <c:v>3.9671457905544147</c:v>
                </c:pt>
                <c:pt idx="1355">
                  <c:v>5.1553730321697468</c:v>
                </c:pt>
                <c:pt idx="1356">
                  <c:v>9.2703627652292955</c:v>
                </c:pt>
                <c:pt idx="1357">
                  <c:v>2.1683778234086244</c:v>
                </c:pt>
                <c:pt idx="1358">
                  <c:v>999.98083504449005</c:v>
                </c:pt>
                <c:pt idx="1359">
                  <c:v>1.1170431211498972</c:v>
                </c:pt>
                <c:pt idx="1360">
                  <c:v>0.58042436687200549</c:v>
                </c:pt>
                <c:pt idx="1361">
                  <c:v>1.8179329226557153</c:v>
                </c:pt>
                <c:pt idx="1362">
                  <c:v>9.2895277207392191</c:v>
                </c:pt>
                <c:pt idx="1363">
                  <c:v>5.3607118412046546</c:v>
                </c:pt>
                <c:pt idx="1364">
                  <c:v>1.1690622861054072</c:v>
                </c:pt>
                <c:pt idx="1365">
                  <c:v>5.5742642026009586</c:v>
                </c:pt>
                <c:pt idx="1366">
                  <c:v>5.2128678986995212</c:v>
                </c:pt>
                <c:pt idx="1367">
                  <c:v>10.472279260780287</c:v>
                </c:pt>
                <c:pt idx="1368">
                  <c:v>999.98083504449005</c:v>
                </c:pt>
                <c:pt idx="1369">
                  <c:v>13.065023956194388</c:v>
                </c:pt>
                <c:pt idx="1370">
                  <c:v>13.065023956194388</c:v>
                </c:pt>
                <c:pt idx="1371">
                  <c:v>1.3415468856947297</c:v>
                </c:pt>
                <c:pt idx="1372">
                  <c:v>8.1040383299110204</c:v>
                </c:pt>
                <c:pt idx="1373">
                  <c:v>3.3319644079397674</c:v>
                </c:pt>
                <c:pt idx="1374">
                  <c:v>999.98083504449005</c:v>
                </c:pt>
                <c:pt idx="1375">
                  <c:v>999.98083504449005</c:v>
                </c:pt>
                <c:pt idx="1376">
                  <c:v>999.98083504449005</c:v>
                </c:pt>
                <c:pt idx="1377">
                  <c:v>999.98083504449005</c:v>
                </c:pt>
                <c:pt idx="1378">
                  <c:v>5.2840520191649558</c:v>
                </c:pt>
                <c:pt idx="1379">
                  <c:v>1.3388090349075976</c:v>
                </c:pt>
                <c:pt idx="1380">
                  <c:v>5.4839151266255985</c:v>
                </c:pt>
                <c:pt idx="1381">
                  <c:v>6.2450376454483232</c:v>
                </c:pt>
                <c:pt idx="1382">
                  <c:v>5.8425735797399039</c:v>
                </c:pt>
                <c:pt idx="1383">
                  <c:v>6.9295003422313481</c:v>
                </c:pt>
                <c:pt idx="1384">
                  <c:v>4.9609856262833674</c:v>
                </c:pt>
                <c:pt idx="1385">
                  <c:v>999.98083504449005</c:v>
                </c:pt>
                <c:pt idx="1386">
                  <c:v>16.999315537303218</c:v>
                </c:pt>
                <c:pt idx="1387">
                  <c:v>6.3490759753593426</c:v>
                </c:pt>
                <c:pt idx="1388">
                  <c:v>1.5715263518138261</c:v>
                </c:pt>
                <c:pt idx="1389">
                  <c:v>8.7857631759069132</c:v>
                </c:pt>
                <c:pt idx="1390">
                  <c:v>2.9952087611225187</c:v>
                </c:pt>
                <c:pt idx="1391">
                  <c:v>3.9370294318959616</c:v>
                </c:pt>
                <c:pt idx="1392">
                  <c:v>3.9370294318959616</c:v>
                </c:pt>
                <c:pt idx="1393">
                  <c:v>14.258726899383984</c:v>
                </c:pt>
                <c:pt idx="1394">
                  <c:v>10.464065708418891</c:v>
                </c:pt>
                <c:pt idx="1395">
                  <c:v>10.277891854893909</c:v>
                </c:pt>
                <c:pt idx="1396">
                  <c:v>0.24640657084188911</c:v>
                </c:pt>
                <c:pt idx="1397">
                  <c:v>4.9418206707734429</c:v>
                </c:pt>
                <c:pt idx="1398">
                  <c:v>999.98083504449005</c:v>
                </c:pt>
                <c:pt idx="1399">
                  <c:v>999.98083504449005</c:v>
                </c:pt>
                <c:pt idx="1400">
                  <c:v>999.98083504449005</c:v>
                </c:pt>
                <c:pt idx="1401">
                  <c:v>0.51197809719370291</c:v>
                </c:pt>
                <c:pt idx="1402">
                  <c:v>13.555099247091034</c:v>
                </c:pt>
                <c:pt idx="1403">
                  <c:v>0.61327857631759064</c:v>
                </c:pt>
                <c:pt idx="1404">
                  <c:v>8.8870636550308006</c:v>
                </c:pt>
                <c:pt idx="1405">
                  <c:v>18.425735797399042</c:v>
                </c:pt>
                <c:pt idx="1406">
                  <c:v>10.026009582477755</c:v>
                </c:pt>
                <c:pt idx="1407">
                  <c:v>3.7234770704996576</c:v>
                </c:pt>
                <c:pt idx="1408">
                  <c:v>999.98083504449005</c:v>
                </c:pt>
                <c:pt idx="1409">
                  <c:v>999.98083504449005</c:v>
                </c:pt>
                <c:pt idx="1410">
                  <c:v>2.5735797399041753</c:v>
                </c:pt>
                <c:pt idx="1411">
                  <c:v>11.633127994524298</c:v>
                </c:pt>
                <c:pt idx="1412">
                  <c:v>10.203969883641342</c:v>
                </c:pt>
                <c:pt idx="1413">
                  <c:v>3.6221765913757702</c:v>
                </c:pt>
                <c:pt idx="1414">
                  <c:v>1.4537987679671458</c:v>
                </c:pt>
                <c:pt idx="1415">
                  <c:v>7.6933607118412048</c:v>
                </c:pt>
                <c:pt idx="1416">
                  <c:v>1.4647501711156743</c:v>
                </c:pt>
                <c:pt idx="1417">
                  <c:v>1.4647501711156743</c:v>
                </c:pt>
                <c:pt idx="1418">
                  <c:v>12.24640657084189</c:v>
                </c:pt>
                <c:pt idx="1419">
                  <c:v>12.24640657084189</c:v>
                </c:pt>
                <c:pt idx="1420">
                  <c:v>29.642710472279262</c:v>
                </c:pt>
                <c:pt idx="1421">
                  <c:v>11.797399041752225</c:v>
                </c:pt>
                <c:pt idx="1422">
                  <c:v>0.34496919917864477</c:v>
                </c:pt>
                <c:pt idx="1423">
                  <c:v>999.98083504449005</c:v>
                </c:pt>
                <c:pt idx="1424">
                  <c:v>2.3956194387405887</c:v>
                </c:pt>
                <c:pt idx="1425">
                  <c:v>999.98083504449005</c:v>
                </c:pt>
                <c:pt idx="1426">
                  <c:v>21.782340862422998</c:v>
                </c:pt>
                <c:pt idx="1427">
                  <c:v>21.782340862422998</c:v>
                </c:pt>
                <c:pt idx="1428">
                  <c:v>2.8555783709787819</c:v>
                </c:pt>
                <c:pt idx="1429">
                  <c:v>4.2436687200547567</c:v>
                </c:pt>
                <c:pt idx="1430">
                  <c:v>3.7015742642026011</c:v>
                </c:pt>
                <c:pt idx="1431">
                  <c:v>10.915811088295689</c:v>
                </c:pt>
                <c:pt idx="1432">
                  <c:v>9.7960301163586578</c:v>
                </c:pt>
                <c:pt idx="1433">
                  <c:v>18.201232032854211</c:v>
                </c:pt>
                <c:pt idx="1434">
                  <c:v>5.6646132785763177</c:v>
                </c:pt>
                <c:pt idx="1435">
                  <c:v>12.722792607802875</c:v>
                </c:pt>
                <c:pt idx="1436">
                  <c:v>7.5400410677618073</c:v>
                </c:pt>
                <c:pt idx="1437">
                  <c:v>0.32306639288158795</c:v>
                </c:pt>
                <c:pt idx="1438">
                  <c:v>999.98083504449005</c:v>
                </c:pt>
                <c:pt idx="1439">
                  <c:v>999.98083504449005</c:v>
                </c:pt>
                <c:pt idx="1440">
                  <c:v>12.4435318275154</c:v>
                </c:pt>
                <c:pt idx="1441">
                  <c:v>8.6488706365503081</c:v>
                </c:pt>
                <c:pt idx="1442">
                  <c:v>999.98083504449005</c:v>
                </c:pt>
                <c:pt idx="1443">
                  <c:v>999.98083504449005</c:v>
                </c:pt>
                <c:pt idx="1444">
                  <c:v>999.98083504449005</c:v>
                </c:pt>
                <c:pt idx="1445">
                  <c:v>999.98083504449005</c:v>
                </c:pt>
                <c:pt idx="1446">
                  <c:v>5.1115674195756329</c:v>
                </c:pt>
                <c:pt idx="1447">
                  <c:v>5.8206707734428473</c:v>
                </c:pt>
                <c:pt idx="1448">
                  <c:v>13.779603011635865</c:v>
                </c:pt>
                <c:pt idx="1449">
                  <c:v>999.98083504449005</c:v>
                </c:pt>
                <c:pt idx="1450">
                  <c:v>13.092402464065708</c:v>
                </c:pt>
                <c:pt idx="1451">
                  <c:v>2.6009582477754964</c:v>
                </c:pt>
                <c:pt idx="1452">
                  <c:v>0.70910335386721424</c:v>
                </c:pt>
                <c:pt idx="1453">
                  <c:v>999.98083504449005</c:v>
                </c:pt>
                <c:pt idx="1454">
                  <c:v>1.1115674195756331</c:v>
                </c:pt>
                <c:pt idx="1455">
                  <c:v>0.45174537987679669</c:v>
                </c:pt>
                <c:pt idx="1456">
                  <c:v>0.45174537987679669</c:v>
                </c:pt>
                <c:pt idx="1457">
                  <c:v>6.9952087611225187</c:v>
                </c:pt>
                <c:pt idx="1458">
                  <c:v>6.9952087611225187</c:v>
                </c:pt>
                <c:pt idx="1459">
                  <c:v>1.7166324435318274</c:v>
                </c:pt>
                <c:pt idx="1460">
                  <c:v>6.4476386036960989</c:v>
                </c:pt>
                <c:pt idx="1461">
                  <c:v>5.0266940451745379</c:v>
                </c:pt>
                <c:pt idx="1462">
                  <c:v>1.2073921971252566</c:v>
                </c:pt>
                <c:pt idx="1463">
                  <c:v>3.2224503764544834</c:v>
                </c:pt>
                <c:pt idx="1464">
                  <c:v>9.1498973305954827</c:v>
                </c:pt>
                <c:pt idx="1465">
                  <c:v>3.2635181382614649</c:v>
                </c:pt>
                <c:pt idx="1466">
                  <c:v>14.945927446954141</c:v>
                </c:pt>
                <c:pt idx="1467">
                  <c:v>2.2231348391512662</c:v>
                </c:pt>
                <c:pt idx="1468">
                  <c:v>3.9698836413415468</c:v>
                </c:pt>
                <c:pt idx="1469">
                  <c:v>0.35044490075290896</c:v>
                </c:pt>
                <c:pt idx="1470">
                  <c:v>6.0533880903490758</c:v>
                </c:pt>
                <c:pt idx="1471">
                  <c:v>15.764544832306639</c:v>
                </c:pt>
                <c:pt idx="1472">
                  <c:v>0.5612594113620808</c:v>
                </c:pt>
                <c:pt idx="1473">
                  <c:v>11.89596167008898</c:v>
                </c:pt>
                <c:pt idx="1474">
                  <c:v>9.0157426420260087</c:v>
                </c:pt>
                <c:pt idx="1475">
                  <c:v>4.0821355236139629</c:v>
                </c:pt>
                <c:pt idx="1476">
                  <c:v>1.4182067077344285</c:v>
                </c:pt>
                <c:pt idx="1477">
                  <c:v>0.7885010266940452</c:v>
                </c:pt>
                <c:pt idx="1478">
                  <c:v>7.1430527036276521</c:v>
                </c:pt>
                <c:pt idx="1479">
                  <c:v>0.82409308692676253</c:v>
                </c:pt>
                <c:pt idx="1480">
                  <c:v>0.82409308692676253</c:v>
                </c:pt>
                <c:pt idx="1481">
                  <c:v>1.6454483230663928</c:v>
                </c:pt>
                <c:pt idx="1482">
                  <c:v>999.98083504449005</c:v>
                </c:pt>
                <c:pt idx="1483">
                  <c:v>4.5448323066392877</c:v>
                </c:pt>
                <c:pt idx="1484">
                  <c:v>2.7268993839835729</c:v>
                </c:pt>
                <c:pt idx="1485">
                  <c:v>15.71252566735113</c:v>
                </c:pt>
                <c:pt idx="1486">
                  <c:v>2.0670773442847366</c:v>
                </c:pt>
                <c:pt idx="1487">
                  <c:v>999.98083504449005</c:v>
                </c:pt>
                <c:pt idx="1488">
                  <c:v>1.3114305270362765</c:v>
                </c:pt>
                <c:pt idx="1489">
                  <c:v>1.3305954825462012</c:v>
                </c:pt>
                <c:pt idx="1490">
                  <c:v>3.3812457221081451</c:v>
                </c:pt>
                <c:pt idx="1491">
                  <c:v>8.0821355236139638</c:v>
                </c:pt>
                <c:pt idx="1492">
                  <c:v>6.0260095824777551</c:v>
                </c:pt>
                <c:pt idx="1493">
                  <c:v>3.2224503764544834</c:v>
                </c:pt>
                <c:pt idx="1494">
                  <c:v>7.5674195756331279</c:v>
                </c:pt>
                <c:pt idx="1495">
                  <c:v>1.0568104038329911</c:v>
                </c:pt>
                <c:pt idx="1496">
                  <c:v>3.5126625598904861</c:v>
                </c:pt>
                <c:pt idx="1497">
                  <c:v>3.893223819301848</c:v>
                </c:pt>
                <c:pt idx="1498">
                  <c:v>29.201916495550993</c:v>
                </c:pt>
                <c:pt idx="1499">
                  <c:v>999.98083504449005</c:v>
                </c:pt>
                <c:pt idx="1500">
                  <c:v>2.8364134154688569</c:v>
                </c:pt>
                <c:pt idx="1501">
                  <c:v>3.0362765229295001</c:v>
                </c:pt>
                <c:pt idx="1502">
                  <c:v>3.3045859000684463</c:v>
                </c:pt>
                <c:pt idx="1503">
                  <c:v>999.98083504449005</c:v>
                </c:pt>
                <c:pt idx="1504">
                  <c:v>8.473648186173854</c:v>
                </c:pt>
                <c:pt idx="1505">
                  <c:v>5.9164955509924706</c:v>
                </c:pt>
                <c:pt idx="1506">
                  <c:v>5.9164955509924706</c:v>
                </c:pt>
                <c:pt idx="1507">
                  <c:v>3.40041067761807</c:v>
                </c:pt>
                <c:pt idx="1508">
                  <c:v>999.98083504449005</c:v>
                </c:pt>
                <c:pt idx="1509">
                  <c:v>4.9308692676249146</c:v>
                </c:pt>
                <c:pt idx="1510">
                  <c:v>4.6433949349760439</c:v>
                </c:pt>
                <c:pt idx="1511">
                  <c:v>1.9849418206707734</c:v>
                </c:pt>
                <c:pt idx="1512">
                  <c:v>2.5325119780971939</c:v>
                </c:pt>
                <c:pt idx="1513">
                  <c:v>999.98083504449005</c:v>
                </c:pt>
                <c:pt idx="1514">
                  <c:v>2.1848049281314168</c:v>
                </c:pt>
                <c:pt idx="1515">
                  <c:v>0.70910335386721424</c:v>
                </c:pt>
                <c:pt idx="1516">
                  <c:v>6.0670773442847361</c:v>
                </c:pt>
                <c:pt idx="1517">
                  <c:v>22.21492128678987</c:v>
                </c:pt>
                <c:pt idx="1518">
                  <c:v>999.98083504449005</c:v>
                </c:pt>
                <c:pt idx="1519">
                  <c:v>1.3470225872689938</c:v>
                </c:pt>
                <c:pt idx="1520">
                  <c:v>6.9596167008898018</c:v>
                </c:pt>
                <c:pt idx="1521">
                  <c:v>1.0814510609171799</c:v>
                </c:pt>
                <c:pt idx="1522">
                  <c:v>22.543463381245722</c:v>
                </c:pt>
                <c:pt idx="1523">
                  <c:v>9.681040383299111</c:v>
                </c:pt>
                <c:pt idx="1524">
                  <c:v>9.681040383299111</c:v>
                </c:pt>
                <c:pt idx="1525">
                  <c:v>10.318959616700889</c:v>
                </c:pt>
                <c:pt idx="1526">
                  <c:v>14.015058179329227</c:v>
                </c:pt>
                <c:pt idx="1527">
                  <c:v>3.8466803559206024</c:v>
                </c:pt>
                <c:pt idx="1528">
                  <c:v>12.355920602327172</c:v>
                </c:pt>
                <c:pt idx="1529">
                  <c:v>6.2724161533196439</c:v>
                </c:pt>
                <c:pt idx="1530">
                  <c:v>2.6201232032854209</c:v>
                </c:pt>
                <c:pt idx="1531">
                  <c:v>12.470910335386721</c:v>
                </c:pt>
                <c:pt idx="1532">
                  <c:v>999.98083504449005</c:v>
                </c:pt>
                <c:pt idx="1533">
                  <c:v>2.409308692676249</c:v>
                </c:pt>
                <c:pt idx="1534">
                  <c:v>999.98083504449005</c:v>
                </c:pt>
                <c:pt idx="1535">
                  <c:v>11.750855578370979</c:v>
                </c:pt>
                <c:pt idx="1536">
                  <c:v>11.904175222450377</c:v>
                </c:pt>
                <c:pt idx="1537">
                  <c:v>7.7973990417522243</c:v>
                </c:pt>
                <c:pt idx="1538">
                  <c:v>2.5297741273100618</c:v>
                </c:pt>
                <c:pt idx="1539">
                  <c:v>0.24366872005475701</c:v>
                </c:pt>
                <c:pt idx="1540">
                  <c:v>31.066392881587955</c:v>
                </c:pt>
                <c:pt idx="1541">
                  <c:v>3.7782340862422998</c:v>
                </c:pt>
                <c:pt idx="1542">
                  <c:v>9.5222450376454475</c:v>
                </c:pt>
                <c:pt idx="1543">
                  <c:v>1.8425735797399041</c:v>
                </c:pt>
                <c:pt idx="1544">
                  <c:v>3.1156741957563314</c:v>
                </c:pt>
                <c:pt idx="1545">
                  <c:v>6.0561259411362078</c:v>
                </c:pt>
                <c:pt idx="1546">
                  <c:v>5.631759069130732</c:v>
                </c:pt>
                <c:pt idx="1547">
                  <c:v>3.6659822039698837</c:v>
                </c:pt>
                <c:pt idx="1548">
                  <c:v>3.6659822039698837</c:v>
                </c:pt>
                <c:pt idx="1549">
                  <c:v>25.817932922655714</c:v>
                </c:pt>
                <c:pt idx="1550">
                  <c:v>4.6242299794661195</c:v>
                </c:pt>
                <c:pt idx="1551">
                  <c:v>1.3826146475017111</c:v>
                </c:pt>
                <c:pt idx="1552">
                  <c:v>999.98083504449005</c:v>
                </c:pt>
                <c:pt idx="1553">
                  <c:v>1.4510609171800137</c:v>
                </c:pt>
                <c:pt idx="1554">
                  <c:v>999.98083504449005</c:v>
                </c:pt>
                <c:pt idx="1555">
                  <c:v>999.98083504449005</c:v>
                </c:pt>
                <c:pt idx="1556">
                  <c:v>3.5373032169746748</c:v>
                </c:pt>
                <c:pt idx="1557">
                  <c:v>0.92813141683778233</c:v>
                </c:pt>
                <c:pt idx="1558">
                  <c:v>4.6707734428473646</c:v>
                </c:pt>
                <c:pt idx="1559">
                  <c:v>11.915126625598905</c:v>
                </c:pt>
                <c:pt idx="1560">
                  <c:v>6.2176591375770016</c:v>
                </c:pt>
                <c:pt idx="1561">
                  <c:v>7.312799452429843</c:v>
                </c:pt>
                <c:pt idx="1562">
                  <c:v>2.8583162217659139</c:v>
                </c:pt>
                <c:pt idx="1563">
                  <c:v>2.7159479808350446</c:v>
                </c:pt>
                <c:pt idx="1564">
                  <c:v>4.2546201232032859</c:v>
                </c:pt>
                <c:pt idx="1565">
                  <c:v>16.736481861738536</c:v>
                </c:pt>
                <c:pt idx="1566">
                  <c:v>0.39698836413415467</c:v>
                </c:pt>
                <c:pt idx="1567">
                  <c:v>0.39698836413415467</c:v>
                </c:pt>
                <c:pt idx="1568">
                  <c:v>1.4976043805612593</c:v>
                </c:pt>
                <c:pt idx="1569">
                  <c:v>9.6344969199178649</c:v>
                </c:pt>
                <c:pt idx="1570">
                  <c:v>1.5578370978781657</c:v>
                </c:pt>
                <c:pt idx="1571">
                  <c:v>6.7022587268993838</c:v>
                </c:pt>
                <c:pt idx="1572">
                  <c:v>2.0369609856262834</c:v>
                </c:pt>
                <c:pt idx="1573">
                  <c:v>2.4640657084188913</c:v>
                </c:pt>
                <c:pt idx="1574">
                  <c:v>2.4640657084188913</c:v>
                </c:pt>
                <c:pt idx="1575">
                  <c:v>8.0547570157426414</c:v>
                </c:pt>
                <c:pt idx="1576">
                  <c:v>14.365503080082135</c:v>
                </c:pt>
                <c:pt idx="1577">
                  <c:v>11.096509240246407</c:v>
                </c:pt>
                <c:pt idx="1578">
                  <c:v>11.096509240246407</c:v>
                </c:pt>
                <c:pt idx="1579">
                  <c:v>6.1711156741957565</c:v>
                </c:pt>
                <c:pt idx="1580">
                  <c:v>5.2265571526351815</c:v>
                </c:pt>
                <c:pt idx="1581">
                  <c:v>7.786447638603696</c:v>
                </c:pt>
                <c:pt idx="1582">
                  <c:v>6.7597535934291582</c:v>
                </c:pt>
                <c:pt idx="1583">
                  <c:v>12.566735112936344</c:v>
                </c:pt>
                <c:pt idx="1584">
                  <c:v>12.008213552361397</c:v>
                </c:pt>
                <c:pt idx="1585">
                  <c:v>16.128678986995208</c:v>
                </c:pt>
                <c:pt idx="1586">
                  <c:v>1.2073921971252566</c:v>
                </c:pt>
                <c:pt idx="1587">
                  <c:v>999.98083504449005</c:v>
                </c:pt>
                <c:pt idx="1588">
                  <c:v>999.98083504449005</c:v>
                </c:pt>
                <c:pt idx="1589">
                  <c:v>0.96372347707049966</c:v>
                </c:pt>
                <c:pt idx="1590">
                  <c:v>0.731006160164271</c:v>
                </c:pt>
                <c:pt idx="1591">
                  <c:v>3.915126625598905</c:v>
                </c:pt>
                <c:pt idx="1592">
                  <c:v>2.5352498288843259</c:v>
                </c:pt>
                <c:pt idx="1593">
                  <c:v>7.5756331279945242</c:v>
                </c:pt>
                <c:pt idx="1594">
                  <c:v>6.0068446269678306</c:v>
                </c:pt>
                <c:pt idx="1595">
                  <c:v>7.7180013689253935</c:v>
                </c:pt>
                <c:pt idx="1596">
                  <c:v>2.7351129363449691</c:v>
                </c:pt>
                <c:pt idx="1597">
                  <c:v>6.7871321013004788</c:v>
                </c:pt>
                <c:pt idx="1598">
                  <c:v>0.53388090349075978</c:v>
                </c:pt>
                <c:pt idx="1599">
                  <c:v>1.1444216290212184</c:v>
                </c:pt>
                <c:pt idx="1600">
                  <c:v>1.7193702943189597</c:v>
                </c:pt>
                <c:pt idx="1601">
                  <c:v>0.36413415468856947</c:v>
                </c:pt>
                <c:pt idx="1602">
                  <c:v>1.5797399041752225</c:v>
                </c:pt>
                <c:pt idx="1603">
                  <c:v>1.6974674880219027</c:v>
                </c:pt>
                <c:pt idx="1604">
                  <c:v>1.2320328542094456</c:v>
                </c:pt>
                <c:pt idx="1605">
                  <c:v>3.3620807665982202</c:v>
                </c:pt>
                <c:pt idx="1606">
                  <c:v>0.53935660506502392</c:v>
                </c:pt>
                <c:pt idx="1607">
                  <c:v>2.6173853524982889</c:v>
                </c:pt>
                <c:pt idx="1608">
                  <c:v>7.9726214921286793</c:v>
                </c:pt>
                <c:pt idx="1609">
                  <c:v>7.9726214921286793</c:v>
                </c:pt>
                <c:pt idx="1610">
                  <c:v>7.3648186173853523</c:v>
                </c:pt>
                <c:pt idx="1611">
                  <c:v>7.3648186173853523</c:v>
                </c:pt>
                <c:pt idx="1612">
                  <c:v>999.98083504449005</c:v>
                </c:pt>
                <c:pt idx="1613">
                  <c:v>17.2621492128679</c:v>
                </c:pt>
                <c:pt idx="1614">
                  <c:v>17.2621492128679</c:v>
                </c:pt>
                <c:pt idx="1615">
                  <c:v>6.1355236139630387</c:v>
                </c:pt>
                <c:pt idx="1616">
                  <c:v>3.5674195756331279</c:v>
                </c:pt>
                <c:pt idx="1617">
                  <c:v>2.5708418891170433</c:v>
                </c:pt>
                <c:pt idx="1618">
                  <c:v>999.98083504449005</c:v>
                </c:pt>
                <c:pt idx="1619">
                  <c:v>999.98083504449005</c:v>
                </c:pt>
                <c:pt idx="1620">
                  <c:v>6.3764544832306642</c:v>
                </c:pt>
                <c:pt idx="1621">
                  <c:v>2.5434633812457221</c:v>
                </c:pt>
                <c:pt idx="1622">
                  <c:v>1.5633127994524298</c:v>
                </c:pt>
                <c:pt idx="1623">
                  <c:v>0.96372347707049966</c:v>
                </c:pt>
                <c:pt idx="1624">
                  <c:v>7.7727583846680357</c:v>
                </c:pt>
                <c:pt idx="1625">
                  <c:v>8.4654346338124569</c:v>
                </c:pt>
                <c:pt idx="1626">
                  <c:v>2.21492128678987</c:v>
                </c:pt>
                <c:pt idx="1627">
                  <c:v>0.74469541409993156</c:v>
                </c:pt>
                <c:pt idx="1628">
                  <c:v>1.0814510609171799</c:v>
                </c:pt>
                <c:pt idx="1629">
                  <c:v>6.2149212867898695</c:v>
                </c:pt>
                <c:pt idx="1630">
                  <c:v>4.2874743326488707</c:v>
                </c:pt>
                <c:pt idx="1631">
                  <c:v>36.347707049965777</c:v>
                </c:pt>
                <c:pt idx="1632">
                  <c:v>7.6167008898015061</c:v>
                </c:pt>
                <c:pt idx="1633">
                  <c:v>3.3347022587268995</c:v>
                </c:pt>
                <c:pt idx="1634">
                  <c:v>11.197809719370294</c:v>
                </c:pt>
                <c:pt idx="1635">
                  <c:v>3.2334017796030117</c:v>
                </c:pt>
                <c:pt idx="1636">
                  <c:v>12.821355236139631</c:v>
                </c:pt>
                <c:pt idx="1637">
                  <c:v>9.4784394250513344</c:v>
                </c:pt>
                <c:pt idx="1638">
                  <c:v>5.2156057494866532</c:v>
                </c:pt>
                <c:pt idx="1639">
                  <c:v>21.163586584531142</c:v>
                </c:pt>
                <c:pt idx="1640">
                  <c:v>21.163586584531142</c:v>
                </c:pt>
                <c:pt idx="1641">
                  <c:v>3.2443531827515399</c:v>
                </c:pt>
                <c:pt idx="1642">
                  <c:v>9.6125941136208084</c:v>
                </c:pt>
                <c:pt idx="1643">
                  <c:v>4.4873374401095143</c:v>
                </c:pt>
                <c:pt idx="1644">
                  <c:v>2.1108829568788501</c:v>
                </c:pt>
                <c:pt idx="1645">
                  <c:v>6.8501026694045173</c:v>
                </c:pt>
                <c:pt idx="1646">
                  <c:v>2.3025325119780971</c:v>
                </c:pt>
                <c:pt idx="1647">
                  <c:v>5.1362080766598224</c:v>
                </c:pt>
                <c:pt idx="1648">
                  <c:v>21.754962354551676</c:v>
                </c:pt>
                <c:pt idx="1649">
                  <c:v>5.377138945927447</c:v>
                </c:pt>
                <c:pt idx="1650">
                  <c:v>999.98083504449005</c:v>
                </c:pt>
                <c:pt idx="1651">
                  <c:v>999.98083504449005</c:v>
                </c:pt>
                <c:pt idx="1652">
                  <c:v>999.98083504449005</c:v>
                </c:pt>
                <c:pt idx="1653">
                  <c:v>8.1916495550992465</c:v>
                </c:pt>
                <c:pt idx="1654">
                  <c:v>9.8097193702943191</c:v>
                </c:pt>
                <c:pt idx="1655">
                  <c:v>4.2874743326488707</c:v>
                </c:pt>
                <c:pt idx="1656">
                  <c:v>999.98083504449005</c:v>
                </c:pt>
                <c:pt idx="1657">
                  <c:v>999.98083504449005</c:v>
                </c:pt>
                <c:pt idx="1658">
                  <c:v>4.4681724845995889</c:v>
                </c:pt>
                <c:pt idx="1659">
                  <c:v>10.669404517453799</c:v>
                </c:pt>
                <c:pt idx="1660">
                  <c:v>8.6954140999315541</c:v>
                </c:pt>
                <c:pt idx="1661">
                  <c:v>999.98083504449005</c:v>
                </c:pt>
                <c:pt idx="1662">
                  <c:v>4.3230663928815876</c:v>
                </c:pt>
                <c:pt idx="1663">
                  <c:v>7.2772073921971252</c:v>
                </c:pt>
                <c:pt idx="1664">
                  <c:v>9.1663244353182751</c:v>
                </c:pt>
                <c:pt idx="1665">
                  <c:v>14.362765229295004</c:v>
                </c:pt>
                <c:pt idx="1666">
                  <c:v>14.362765229295004</c:v>
                </c:pt>
                <c:pt idx="1667">
                  <c:v>999.98083504449005</c:v>
                </c:pt>
                <c:pt idx="1668">
                  <c:v>4.4900752908966464</c:v>
                </c:pt>
                <c:pt idx="1669">
                  <c:v>999.98083504449005</c:v>
                </c:pt>
                <c:pt idx="1670">
                  <c:v>11.94798083504449</c:v>
                </c:pt>
                <c:pt idx="1671">
                  <c:v>5.6947296372347704</c:v>
                </c:pt>
                <c:pt idx="1672">
                  <c:v>999.98083504449005</c:v>
                </c:pt>
                <c:pt idx="1673">
                  <c:v>999.98083504449005</c:v>
                </c:pt>
                <c:pt idx="1674">
                  <c:v>2.4996577686516086</c:v>
                </c:pt>
                <c:pt idx="1675">
                  <c:v>2.4996577686516086</c:v>
                </c:pt>
                <c:pt idx="1676">
                  <c:v>999.98083504449005</c:v>
                </c:pt>
                <c:pt idx="1677">
                  <c:v>12.4435318275154</c:v>
                </c:pt>
                <c:pt idx="1678">
                  <c:v>2.6830937713894594</c:v>
                </c:pt>
                <c:pt idx="1679">
                  <c:v>5.7440109514031485</c:v>
                </c:pt>
                <c:pt idx="1680">
                  <c:v>4.7830253251197812</c:v>
                </c:pt>
                <c:pt idx="1681">
                  <c:v>4.7830253251197812</c:v>
                </c:pt>
                <c:pt idx="1682">
                  <c:v>14.469541409993155</c:v>
                </c:pt>
                <c:pt idx="1683">
                  <c:v>1.0568104038329911</c:v>
                </c:pt>
                <c:pt idx="1684">
                  <c:v>9.2183436002737853</c:v>
                </c:pt>
                <c:pt idx="1685">
                  <c:v>999.98083504449005</c:v>
                </c:pt>
                <c:pt idx="1686">
                  <c:v>999.98083504449005</c:v>
                </c:pt>
                <c:pt idx="1687">
                  <c:v>6.2203969883641346</c:v>
                </c:pt>
                <c:pt idx="1688">
                  <c:v>4.1013004791238874</c:v>
                </c:pt>
                <c:pt idx="1689">
                  <c:v>999.98083504449005</c:v>
                </c:pt>
                <c:pt idx="1690">
                  <c:v>999.98083504449005</c:v>
                </c:pt>
                <c:pt idx="1691">
                  <c:v>999.98083504449005</c:v>
                </c:pt>
                <c:pt idx="1692">
                  <c:v>999.98083504449005</c:v>
                </c:pt>
                <c:pt idx="1693">
                  <c:v>2.5078713210130048</c:v>
                </c:pt>
                <c:pt idx="1694">
                  <c:v>6.7049965776865159</c:v>
                </c:pt>
                <c:pt idx="1695">
                  <c:v>13.77138945927447</c:v>
                </c:pt>
                <c:pt idx="1696">
                  <c:v>23.567419575633128</c:v>
                </c:pt>
                <c:pt idx="1697">
                  <c:v>4.7282683093771389</c:v>
                </c:pt>
                <c:pt idx="1698">
                  <c:v>6.3490759753593426</c:v>
                </c:pt>
                <c:pt idx="1699">
                  <c:v>3.4989733059548254</c:v>
                </c:pt>
                <c:pt idx="1700">
                  <c:v>39.397672826830934</c:v>
                </c:pt>
                <c:pt idx="1701">
                  <c:v>14.30527036276523</c:v>
                </c:pt>
                <c:pt idx="1702">
                  <c:v>0.81587953456536622</c:v>
                </c:pt>
                <c:pt idx="1703">
                  <c:v>0.81587953456536622</c:v>
                </c:pt>
                <c:pt idx="1704">
                  <c:v>1.9137577002053388</c:v>
                </c:pt>
                <c:pt idx="1705">
                  <c:v>14.198494182067078</c:v>
                </c:pt>
                <c:pt idx="1706">
                  <c:v>999.98083504449005</c:v>
                </c:pt>
                <c:pt idx="1707">
                  <c:v>999.98083504449005</c:v>
                </c:pt>
                <c:pt idx="1708">
                  <c:v>5.1225188227241611</c:v>
                </c:pt>
                <c:pt idx="1709">
                  <c:v>4.4052019164955514</c:v>
                </c:pt>
                <c:pt idx="1710">
                  <c:v>999.98083504449005</c:v>
                </c:pt>
                <c:pt idx="1711">
                  <c:v>1.8288843258042438</c:v>
                </c:pt>
                <c:pt idx="1712">
                  <c:v>1.8288843258042438</c:v>
                </c:pt>
                <c:pt idx="1713">
                  <c:v>1.8288843258042438</c:v>
                </c:pt>
                <c:pt idx="1714">
                  <c:v>6.3326488706365502</c:v>
                </c:pt>
                <c:pt idx="1715">
                  <c:v>6.3326488706365502</c:v>
                </c:pt>
                <c:pt idx="1716">
                  <c:v>24.041067761806982</c:v>
                </c:pt>
                <c:pt idx="1717">
                  <c:v>999.98083504449005</c:v>
                </c:pt>
                <c:pt idx="1718">
                  <c:v>9.3935660506502394</c:v>
                </c:pt>
                <c:pt idx="1719">
                  <c:v>9.3935660506502394</c:v>
                </c:pt>
                <c:pt idx="1720">
                  <c:v>999.98083504449005</c:v>
                </c:pt>
                <c:pt idx="1721">
                  <c:v>10.365503080082135</c:v>
                </c:pt>
                <c:pt idx="1722">
                  <c:v>0.4462696783025325</c:v>
                </c:pt>
                <c:pt idx="1723">
                  <c:v>2.3326488706365502</c:v>
                </c:pt>
                <c:pt idx="1724">
                  <c:v>3.6659822039698837</c:v>
                </c:pt>
                <c:pt idx="1725">
                  <c:v>34.329911019849419</c:v>
                </c:pt>
                <c:pt idx="1726">
                  <c:v>10.283367556468173</c:v>
                </c:pt>
                <c:pt idx="1727">
                  <c:v>10.283367556468173</c:v>
                </c:pt>
                <c:pt idx="1728">
                  <c:v>10.283367556468173</c:v>
                </c:pt>
                <c:pt idx="1729">
                  <c:v>10.283367556468173</c:v>
                </c:pt>
                <c:pt idx="1730">
                  <c:v>3.247091033538672</c:v>
                </c:pt>
                <c:pt idx="1731">
                  <c:v>3.247091033538672</c:v>
                </c:pt>
                <c:pt idx="1732">
                  <c:v>1.9329226557152634</c:v>
                </c:pt>
                <c:pt idx="1733">
                  <c:v>999.98083504449005</c:v>
                </c:pt>
                <c:pt idx="1734">
                  <c:v>999.98083504449005</c:v>
                </c:pt>
                <c:pt idx="1735">
                  <c:v>5.7577002053388089</c:v>
                </c:pt>
                <c:pt idx="1736">
                  <c:v>8.68993839835729</c:v>
                </c:pt>
                <c:pt idx="1737">
                  <c:v>3.0718685831622174</c:v>
                </c:pt>
                <c:pt idx="1738">
                  <c:v>14.683093771389458</c:v>
                </c:pt>
                <c:pt idx="1739">
                  <c:v>999.98083504449005</c:v>
                </c:pt>
                <c:pt idx="1740">
                  <c:v>6.795345653661875</c:v>
                </c:pt>
                <c:pt idx="1741">
                  <c:v>14.094455852156058</c:v>
                </c:pt>
                <c:pt idx="1742">
                  <c:v>0.59137577002053388</c:v>
                </c:pt>
                <c:pt idx="1743">
                  <c:v>0.59137577002053388</c:v>
                </c:pt>
                <c:pt idx="1744">
                  <c:v>18.817248459958932</c:v>
                </c:pt>
                <c:pt idx="1745">
                  <c:v>8.991101984941821</c:v>
                </c:pt>
                <c:pt idx="1746">
                  <c:v>7.6249144421629023</c:v>
                </c:pt>
                <c:pt idx="1747">
                  <c:v>23.069130732375086</c:v>
                </c:pt>
                <c:pt idx="1748">
                  <c:v>23.069130732375086</c:v>
                </c:pt>
                <c:pt idx="1749">
                  <c:v>1.5660506502395619</c:v>
                </c:pt>
                <c:pt idx="1750">
                  <c:v>18.247775496235455</c:v>
                </c:pt>
                <c:pt idx="1751">
                  <c:v>18.247775496235455</c:v>
                </c:pt>
                <c:pt idx="1752">
                  <c:v>25.045859000684462</c:v>
                </c:pt>
                <c:pt idx="1753">
                  <c:v>25.045859000684462</c:v>
                </c:pt>
                <c:pt idx="1754">
                  <c:v>3.8439425051334704</c:v>
                </c:pt>
                <c:pt idx="1755">
                  <c:v>3.8439425051334704</c:v>
                </c:pt>
                <c:pt idx="1756">
                  <c:v>7.1622176591375766</c:v>
                </c:pt>
                <c:pt idx="1757">
                  <c:v>0.32580424366872007</c:v>
                </c:pt>
                <c:pt idx="1758">
                  <c:v>11.964407939767282</c:v>
                </c:pt>
                <c:pt idx="1759">
                  <c:v>0.8268309377138946</c:v>
                </c:pt>
                <c:pt idx="1760">
                  <c:v>8.2245037645448331</c:v>
                </c:pt>
                <c:pt idx="1761">
                  <c:v>9.9904175222450373</c:v>
                </c:pt>
                <c:pt idx="1762">
                  <c:v>24.290212183436001</c:v>
                </c:pt>
                <c:pt idx="1763">
                  <c:v>24.290212183436001</c:v>
                </c:pt>
                <c:pt idx="1764">
                  <c:v>7.8740588637919231</c:v>
                </c:pt>
                <c:pt idx="1765">
                  <c:v>12.555783709787816</c:v>
                </c:pt>
                <c:pt idx="1766">
                  <c:v>3.893223819301848</c:v>
                </c:pt>
                <c:pt idx="1767">
                  <c:v>3.893223819301848</c:v>
                </c:pt>
                <c:pt idx="1768">
                  <c:v>3.893223819301848</c:v>
                </c:pt>
                <c:pt idx="1769">
                  <c:v>999.98083504449005</c:v>
                </c:pt>
                <c:pt idx="1770">
                  <c:v>2.083504449007529</c:v>
                </c:pt>
                <c:pt idx="1771">
                  <c:v>999.98083504449005</c:v>
                </c:pt>
                <c:pt idx="1772">
                  <c:v>999.98083504449005</c:v>
                </c:pt>
                <c:pt idx="1773">
                  <c:v>10.269678302532512</c:v>
                </c:pt>
                <c:pt idx="1774">
                  <c:v>2.5681040383299112</c:v>
                </c:pt>
                <c:pt idx="1775">
                  <c:v>15.890485968514716</c:v>
                </c:pt>
                <c:pt idx="1776">
                  <c:v>6.4585900068446271</c:v>
                </c:pt>
                <c:pt idx="1777">
                  <c:v>1.0102669404517455</c:v>
                </c:pt>
                <c:pt idx="1778">
                  <c:v>1.4455852156057496</c:v>
                </c:pt>
                <c:pt idx="1779">
                  <c:v>999.98083504449005</c:v>
                </c:pt>
                <c:pt idx="1780">
                  <c:v>8.4380561259411362</c:v>
                </c:pt>
                <c:pt idx="1781">
                  <c:v>2.3572895277207393</c:v>
                </c:pt>
                <c:pt idx="1782">
                  <c:v>5.3607118412046546</c:v>
                </c:pt>
                <c:pt idx="1783">
                  <c:v>1.8151950718685832</c:v>
                </c:pt>
                <c:pt idx="1784">
                  <c:v>0.52019164955509922</c:v>
                </c:pt>
                <c:pt idx="1785">
                  <c:v>999.98083504449005</c:v>
                </c:pt>
                <c:pt idx="1786">
                  <c:v>1.8863791923340179</c:v>
                </c:pt>
                <c:pt idx="1787">
                  <c:v>5.1937029431895958</c:v>
                </c:pt>
                <c:pt idx="1788">
                  <c:v>7.4907597535934292</c:v>
                </c:pt>
                <c:pt idx="1789">
                  <c:v>7.5345653661875431</c:v>
                </c:pt>
                <c:pt idx="1790">
                  <c:v>999.98083504449005</c:v>
                </c:pt>
                <c:pt idx="1791">
                  <c:v>3.2005475701574264</c:v>
                </c:pt>
                <c:pt idx="1792">
                  <c:v>5.2566735112936342</c:v>
                </c:pt>
                <c:pt idx="1793">
                  <c:v>2.0369609856262834</c:v>
                </c:pt>
                <c:pt idx="1794">
                  <c:v>5.9931553730321694</c:v>
                </c:pt>
                <c:pt idx="1795">
                  <c:v>999.98083504449005</c:v>
                </c:pt>
                <c:pt idx="1796">
                  <c:v>5.1937029431895958</c:v>
                </c:pt>
                <c:pt idx="1797">
                  <c:v>0.78302532511978096</c:v>
                </c:pt>
                <c:pt idx="1798">
                  <c:v>18.590006844626966</c:v>
                </c:pt>
                <c:pt idx="1799">
                  <c:v>5.6728268309377139</c:v>
                </c:pt>
                <c:pt idx="1800">
                  <c:v>8.2819986310746057</c:v>
                </c:pt>
                <c:pt idx="1801">
                  <c:v>999.98083504449005</c:v>
                </c:pt>
                <c:pt idx="1802">
                  <c:v>0.65708418891170428</c:v>
                </c:pt>
                <c:pt idx="1803">
                  <c:v>19.975359342915812</c:v>
                </c:pt>
                <c:pt idx="1804">
                  <c:v>2.4120465434633811</c:v>
                </c:pt>
                <c:pt idx="1805">
                  <c:v>8.2600958247775491</c:v>
                </c:pt>
                <c:pt idx="1806">
                  <c:v>10.261464750171116</c:v>
                </c:pt>
                <c:pt idx="1807">
                  <c:v>999.98083504449005</c:v>
                </c:pt>
                <c:pt idx="1808">
                  <c:v>999.98083504449005</c:v>
                </c:pt>
                <c:pt idx="1809">
                  <c:v>11.170431211498974</c:v>
                </c:pt>
                <c:pt idx="1810">
                  <c:v>0.69541409993155368</c:v>
                </c:pt>
                <c:pt idx="1811">
                  <c:v>6.4558521560574951</c:v>
                </c:pt>
                <c:pt idx="1812">
                  <c:v>999.98083504449005</c:v>
                </c:pt>
                <c:pt idx="1813">
                  <c:v>9.7029431895961675</c:v>
                </c:pt>
                <c:pt idx="1814">
                  <c:v>3.5838466803559208</c:v>
                </c:pt>
                <c:pt idx="1815">
                  <c:v>3.3620807665982202</c:v>
                </c:pt>
                <c:pt idx="1816">
                  <c:v>10.365503080082135</c:v>
                </c:pt>
                <c:pt idx="1817">
                  <c:v>0.67351129363449691</c:v>
                </c:pt>
                <c:pt idx="1818">
                  <c:v>2.7351129363449691</c:v>
                </c:pt>
                <c:pt idx="1819">
                  <c:v>6.6201232032854209</c:v>
                </c:pt>
                <c:pt idx="1820">
                  <c:v>1.9411362080766599</c:v>
                </c:pt>
                <c:pt idx="1821">
                  <c:v>3.9507186858316223</c:v>
                </c:pt>
                <c:pt idx="1822">
                  <c:v>1.0568104038329911</c:v>
                </c:pt>
                <c:pt idx="1823">
                  <c:v>6.9349760438056123</c:v>
                </c:pt>
                <c:pt idx="1824">
                  <c:v>6.9349760438056123</c:v>
                </c:pt>
                <c:pt idx="1825">
                  <c:v>4.6488706365503081</c:v>
                </c:pt>
                <c:pt idx="1826">
                  <c:v>0.27104722792607805</c:v>
                </c:pt>
                <c:pt idx="1827">
                  <c:v>7.0581793292265571</c:v>
                </c:pt>
                <c:pt idx="1828">
                  <c:v>8.5585215605749489</c:v>
                </c:pt>
                <c:pt idx="1829">
                  <c:v>4.2929500342231348</c:v>
                </c:pt>
                <c:pt idx="1830">
                  <c:v>8.6926762491444212</c:v>
                </c:pt>
                <c:pt idx="1831">
                  <c:v>0.62422997946611913</c:v>
                </c:pt>
                <c:pt idx="1832">
                  <c:v>15.304585900068446</c:v>
                </c:pt>
                <c:pt idx="1833">
                  <c:v>999.98083504449005</c:v>
                </c:pt>
                <c:pt idx="1834">
                  <c:v>10.086242299794661</c:v>
                </c:pt>
                <c:pt idx="1835">
                  <c:v>9.801505817932922</c:v>
                </c:pt>
                <c:pt idx="1836">
                  <c:v>4.5092402464065708</c:v>
                </c:pt>
                <c:pt idx="1837">
                  <c:v>11.885010266940451</c:v>
                </c:pt>
                <c:pt idx="1838">
                  <c:v>8.5420944558521565</c:v>
                </c:pt>
                <c:pt idx="1839">
                  <c:v>4.862422997946612</c:v>
                </c:pt>
                <c:pt idx="1840">
                  <c:v>3.3921971252566734</c:v>
                </c:pt>
                <c:pt idx="1841">
                  <c:v>3.3921971252566734</c:v>
                </c:pt>
                <c:pt idx="1842">
                  <c:v>0.68172484599589322</c:v>
                </c:pt>
                <c:pt idx="1843">
                  <c:v>25.374401095140314</c:v>
                </c:pt>
                <c:pt idx="1844">
                  <c:v>3.6440793976728267</c:v>
                </c:pt>
                <c:pt idx="1845">
                  <c:v>999.98083504449005</c:v>
                </c:pt>
                <c:pt idx="1846">
                  <c:v>3.5071868583162216</c:v>
                </c:pt>
                <c:pt idx="1847">
                  <c:v>999.98083504449005</c:v>
                </c:pt>
                <c:pt idx="1848">
                  <c:v>2.4421629021218343</c:v>
                </c:pt>
                <c:pt idx="1849">
                  <c:v>8.0520191649555102</c:v>
                </c:pt>
                <c:pt idx="1850">
                  <c:v>999.98083504449005</c:v>
                </c:pt>
                <c:pt idx="1851">
                  <c:v>3.247091033538672</c:v>
                </c:pt>
                <c:pt idx="1852">
                  <c:v>3.07460643394935</c:v>
                </c:pt>
                <c:pt idx="1853">
                  <c:v>0.71457905544147848</c:v>
                </c:pt>
                <c:pt idx="1854">
                  <c:v>4.6050650239561941</c:v>
                </c:pt>
                <c:pt idx="1855">
                  <c:v>4.6050650239561941</c:v>
                </c:pt>
                <c:pt idx="1856">
                  <c:v>6.5516769336071183</c:v>
                </c:pt>
                <c:pt idx="1857">
                  <c:v>1.5304585900068446</c:v>
                </c:pt>
                <c:pt idx="1858">
                  <c:v>999.98083504449005</c:v>
                </c:pt>
                <c:pt idx="1859">
                  <c:v>999.98083504449005</c:v>
                </c:pt>
                <c:pt idx="1860">
                  <c:v>1.568788501026694</c:v>
                </c:pt>
                <c:pt idx="1861">
                  <c:v>10.261464750171116</c:v>
                </c:pt>
                <c:pt idx="1862">
                  <c:v>11.304585900068446</c:v>
                </c:pt>
                <c:pt idx="1863">
                  <c:v>10.108145106091717</c:v>
                </c:pt>
                <c:pt idx="1864">
                  <c:v>4.4024640657084193</c:v>
                </c:pt>
                <c:pt idx="1865">
                  <c:v>999.98083504449005</c:v>
                </c:pt>
                <c:pt idx="1866">
                  <c:v>8.3312799452429847</c:v>
                </c:pt>
                <c:pt idx="1867">
                  <c:v>2.0752908966461328</c:v>
                </c:pt>
                <c:pt idx="1868">
                  <c:v>999.98083504449005</c:v>
                </c:pt>
                <c:pt idx="1869">
                  <c:v>4.7830253251197812</c:v>
                </c:pt>
                <c:pt idx="1870">
                  <c:v>4.7830253251197812</c:v>
                </c:pt>
                <c:pt idx="1871">
                  <c:v>8.131416837782341</c:v>
                </c:pt>
                <c:pt idx="1872">
                  <c:v>2.0479123887748116</c:v>
                </c:pt>
                <c:pt idx="1873">
                  <c:v>2.7159479808350446</c:v>
                </c:pt>
                <c:pt idx="1874">
                  <c:v>7.184120465434634</c:v>
                </c:pt>
                <c:pt idx="1875">
                  <c:v>1.0403832991101984</c:v>
                </c:pt>
                <c:pt idx="1876">
                  <c:v>4.5420944558521557</c:v>
                </c:pt>
                <c:pt idx="1877">
                  <c:v>1.7111567419575633</c:v>
                </c:pt>
                <c:pt idx="1878">
                  <c:v>3.3429158110882957</c:v>
                </c:pt>
                <c:pt idx="1879">
                  <c:v>0.26830937713894593</c:v>
                </c:pt>
                <c:pt idx="1880">
                  <c:v>1.2484599589322383</c:v>
                </c:pt>
                <c:pt idx="1881">
                  <c:v>4.6379192334017798</c:v>
                </c:pt>
                <c:pt idx="1882">
                  <c:v>35.616700889801507</c:v>
                </c:pt>
                <c:pt idx="1883">
                  <c:v>35.616700889801507</c:v>
                </c:pt>
                <c:pt idx="1884">
                  <c:v>999.98083504449005</c:v>
                </c:pt>
                <c:pt idx="1885">
                  <c:v>999.98083504449005</c:v>
                </c:pt>
                <c:pt idx="1886">
                  <c:v>1.3853524982888432</c:v>
                </c:pt>
                <c:pt idx="1887">
                  <c:v>1.8261464750171115</c:v>
                </c:pt>
                <c:pt idx="1888">
                  <c:v>0.9691991786447639</c:v>
                </c:pt>
                <c:pt idx="1889">
                  <c:v>9.3908281998631082</c:v>
                </c:pt>
                <c:pt idx="1890">
                  <c:v>3.6878850102669403</c:v>
                </c:pt>
                <c:pt idx="1891">
                  <c:v>7.2607802874743328</c:v>
                </c:pt>
                <c:pt idx="1892">
                  <c:v>10.253251197809719</c:v>
                </c:pt>
                <c:pt idx="1893">
                  <c:v>999.98083504449005</c:v>
                </c:pt>
                <c:pt idx="1894">
                  <c:v>12.112251882272416</c:v>
                </c:pt>
                <c:pt idx="1895">
                  <c:v>9.2703627652292955</c:v>
                </c:pt>
                <c:pt idx="1896">
                  <c:v>7.1184120465434635</c:v>
                </c:pt>
                <c:pt idx="1897">
                  <c:v>12.648870636550308</c:v>
                </c:pt>
                <c:pt idx="1898">
                  <c:v>999.98083504449005</c:v>
                </c:pt>
                <c:pt idx="1899">
                  <c:v>2.1984941820670771</c:v>
                </c:pt>
                <c:pt idx="1900">
                  <c:v>4.5475701574264207</c:v>
                </c:pt>
                <c:pt idx="1901">
                  <c:v>1.2320328542094456</c:v>
                </c:pt>
                <c:pt idx="1902">
                  <c:v>999.98083504449005</c:v>
                </c:pt>
                <c:pt idx="1903">
                  <c:v>3.8959616700889801</c:v>
                </c:pt>
                <c:pt idx="1904">
                  <c:v>5.0130047912388775</c:v>
                </c:pt>
                <c:pt idx="1905">
                  <c:v>4.3121149897330593</c:v>
                </c:pt>
                <c:pt idx="1906">
                  <c:v>1.514031485284052</c:v>
                </c:pt>
                <c:pt idx="1907">
                  <c:v>11.318275154004107</c:v>
                </c:pt>
                <c:pt idx="1908">
                  <c:v>11.802874743326489</c:v>
                </c:pt>
                <c:pt idx="1909">
                  <c:v>5.9301848049281318</c:v>
                </c:pt>
                <c:pt idx="1910">
                  <c:v>5.9301848049281318</c:v>
                </c:pt>
                <c:pt idx="1911">
                  <c:v>3.0636550308008212</c:v>
                </c:pt>
                <c:pt idx="1912">
                  <c:v>999.98083504449005</c:v>
                </c:pt>
                <c:pt idx="1913">
                  <c:v>9.7330595482546194</c:v>
                </c:pt>
                <c:pt idx="1914">
                  <c:v>21.464750171115675</c:v>
                </c:pt>
                <c:pt idx="1915">
                  <c:v>5.6454483230663932</c:v>
                </c:pt>
                <c:pt idx="1916">
                  <c:v>999.98083504449005</c:v>
                </c:pt>
                <c:pt idx="1917">
                  <c:v>999.98083504449005</c:v>
                </c:pt>
                <c:pt idx="1918">
                  <c:v>6.151950718685832</c:v>
                </c:pt>
                <c:pt idx="1919">
                  <c:v>1.6618754277891854</c:v>
                </c:pt>
                <c:pt idx="1920">
                  <c:v>1.6618754277891854</c:v>
                </c:pt>
                <c:pt idx="1921">
                  <c:v>999.98083504449005</c:v>
                </c:pt>
                <c:pt idx="1922">
                  <c:v>999.98083504449005</c:v>
                </c:pt>
                <c:pt idx="1923">
                  <c:v>6.0041067761806985</c:v>
                </c:pt>
                <c:pt idx="1924">
                  <c:v>6.0041067761806985</c:v>
                </c:pt>
                <c:pt idx="1925">
                  <c:v>6.0041067761806985</c:v>
                </c:pt>
                <c:pt idx="1926">
                  <c:v>6.0041067761806985</c:v>
                </c:pt>
                <c:pt idx="1927">
                  <c:v>2.4120465434633811</c:v>
                </c:pt>
                <c:pt idx="1928">
                  <c:v>2.4120465434633811</c:v>
                </c:pt>
                <c:pt idx="1929">
                  <c:v>999.98083504449005</c:v>
                </c:pt>
                <c:pt idx="1930">
                  <c:v>10.340862422997947</c:v>
                </c:pt>
                <c:pt idx="1931">
                  <c:v>10.340862422997947</c:v>
                </c:pt>
                <c:pt idx="1932">
                  <c:v>8.4325804243668721</c:v>
                </c:pt>
                <c:pt idx="1933">
                  <c:v>26.012320328542096</c:v>
                </c:pt>
                <c:pt idx="1934">
                  <c:v>22.026009582477755</c:v>
                </c:pt>
                <c:pt idx="1935">
                  <c:v>7.3730321697467485</c:v>
                </c:pt>
                <c:pt idx="1936">
                  <c:v>999.98083504449005</c:v>
                </c:pt>
                <c:pt idx="1937">
                  <c:v>5.1827515400410675</c:v>
                </c:pt>
                <c:pt idx="1938">
                  <c:v>2.8720054757015743</c:v>
                </c:pt>
                <c:pt idx="1939">
                  <c:v>5.9110198494182065</c:v>
                </c:pt>
                <c:pt idx="1940">
                  <c:v>5.9110198494182065</c:v>
                </c:pt>
                <c:pt idx="1941">
                  <c:v>1.322381930184805</c:v>
                </c:pt>
                <c:pt idx="1942">
                  <c:v>3.915126625598905</c:v>
                </c:pt>
                <c:pt idx="1943">
                  <c:v>5.0376454483230662</c:v>
                </c:pt>
                <c:pt idx="1944">
                  <c:v>999.98083504449005</c:v>
                </c:pt>
                <c:pt idx="1945">
                  <c:v>4.6297056810403836</c:v>
                </c:pt>
                <c:pt idx="1946">
                  <c:v>11.956194387405887</c:v>
                </c:pt>
                <c:pt idx="1947">
                  <c:v>14.767967145790555</c:v>
                </c:pt>
                <c:pt idx="1948">
                  <c:v>11.75359342915811</c:v>
                </c:pt>
                <c:pt idx="1949">
                  <c:v>4.0876112251882271</c:v>
                </c:pt>
                <c:pt idx="1950">
                  <c:v>7.6906228610540728</c:v>
                </c:pt>
                <c:pt idx="1951">
                  <c:v>10.324435318275153</c:v>
                </c:pt>
                <c:pt idx="1952">
                  <c:v>999.98083504449005</c:v>
                </c:pt>
                <c:pt idx="1953">
                  <c:v>3.6303901437371664</c:v>
                </c:pt>
                <c:pt idx="1954">
                  <c:v>3.2826830937713893</c:v>
                </c:pt>
                <c:pt idx="1955">
                  <c:v>8.988364134154688</c:v>
                </c:pt>
                <c:pt idx="1956">
                  <c:v>11.498973305954825</c:v>
                </c:pt>
                <c:pt idx="1957">
                  <c:v>5.4592744695414099</c:v>
                </c:pt>
                <c:pt idx="1958">
                  <c:v>2.0314852840520192</c:v>
                </c:pt>
                <c:pt idx="1959">
                  <c:v>7.5646817248459959</c:v>
                </c:pt>
                <c:pt idx="1960">
                  <c:v>999.98083504449005</c:v>
                </c:pt>
                <c:pt idx="1961">
                  <c:v>1.4182067077344285</c:v>
                </c:pt>
                <c:pt idx="1962">
                  <c:v>0.34496919917864477</c:v>
                </c:pt>
                <c:pt idx="1963">
                  <c:v>1.6591375770020533</c:v>
                </c:pt>
                <c:pt idx="1964">
                  <c:v>28.50924024640657</c:v>
                </c:pt>
                <c:pt idx="1965">
                  <c:v>1.8151950718685832</c:v>
                </c:pt>
                <c:pt idx="1966">
                  <c:v>3.6167008898015056</c:v>
                </c:pt>
                <c:pt idx="1967">
                  <c:v>0.29021218343600275</c:v>
                </c:pt>
                <c:pt idx="1968">
                  <c:v>5.8151950718685832</c:v>
                </c:pt>
                <c:pt idx="1969">
                  <c:v>37.793292265571523</c:v>
                </c:pt>
                <c:pt idx="1970">
                  <c:v>9.4483230663928808</c:v>
                </c:pt>
                <c:pt idx="1971">
                  <c:v>3.9288158795345653</c:v>
                </c:pt>
                <c:pt idx="1972">
                  <c:v>14.253251197809719</c:v>
                </c:pt>
                <c:pt idx="1973">
                  <c:v>0.60232717316906226</c:v>
                </c:pt>
                <c:pt idx="1974">
                  <c:v>7.438740588637919</c:v>
                </c:pt>
                <c:pt idx="1975">
                  <c:v>4.4380561259411362</c:v>
                </c:pt>
                <c:pt idx="1976">
                  <c:v>4.4380561259411362</c:v>
                </c:pt>
                <c:pt idx="1977">
                  <c:v>4.1806981519507183</c:v>
                </c:pt>
                <c:pt idx="1978">
                  <c:v>7.1786447638603699</c:v>
                </c:pt>
                <c:pt idx="1979">
                  <c:v>8.7665982203969879</c:v>
                </c:pt>
                <c:pt idx="1980">
                  <c:v>2.4394250513347022</c:v>
                </c:pt>
                <c:pt idx="1981">
                  <c:v>13.418206707734429</c:v>
                </c:pt>
                <c:pt idx="1982">
                  <c:v>6.751540041067762</c:v>
                </c:pt>
                <c:pt idx="1983">
                  <c:v>19.296372347707049</c:v>
                </c:pt>
                <c:pt idx="1984">
                  <c:v>2.4175222450376452</c:v>
                </c:pt>
                <c:pt idx="1985">
                  <c:v>2.4175222450376452</c:v>
                </c:pt>
                <c:pt idx="1986">
                  <c:v>33.456536618754278</c:v>
                </c:pt>
                <c:pt idx="1987">
                  <c:v>9.4127310061601648</c:v>
                </c:pt>
                <c:pt idx="1988">
                  <c:v>1.7823408624229979</c:v>
                </c:pt>
                <c:pt idx="1989">
                  <c:v>999.98083504449005</c:v>
                </c:pt>
                <c:pt idx="1990">
                  <c:v>999.98083504449005</c:v>
                </c:pt>
                <c:pt idx="1991">
                  <c:v>999.98083504449005</c:v>
                </c:pt>
                <c:pt idx="1992">
                  <c:v>999.98083504449005</c:v>
                </c:pt>
                <c:pt idx="1993">
                  <c:v>999.98083504449005</c:v>
                </c:pt>
                <c:pt idx="1994">
                  <c:v>3.0828199863107462</c:v>
                </c:pt>
                <c:pt idx="1995">
                  <c:v>3.9425051334702257</c:v>
                </c:pt>
                <c:pt idx="1996">
                  <c:v>8.4599589322381927</c:v>
                </c:pt>
                <c:pt idx="1997">
                  <c:v>999.98083504449005</c:v>
                </c:pt>
                <c:pt idx="1998">
                  <c:v>7.5208761122518819</c:v>
                </c:pt>
                <c:pt idx="1999">
                  <c:v>7.5208761122518819</c:v>
                </c:pt>
                <c:pt idx="2000">
                  <c:v>3.6577686516084875</c:v>
                </c:pt>
                <c:pt idx="2001">
                  <c:v>999.98083504449005</c:v>
                </c:pt>
                <c:pt idx="2002">
                  <c:v>999.98083504449005</c:v>
                </c:pt>
                <c:pt idx="2003">
                  <c:v>999.98083504449005</c:v>
                </c:pt>
                <c:pt idx="2004">
                  <c:v>9.5523613963039011</c:v>
                </c:pt>
                <c:pt idx="2005">
                  <c:v>6.8802190280629709</c:v>
                </c:pt>
                <c:pt idx="2006">
                  <c:v>0.76112251882272419</c:v>
                </c:pt>
                <c:pt idx="2007">
                  <c:v>4.3477070499657771</c:v>
                </c:pt>
                <c:pt idx="2008">
                  <c:v>3.3127994524298425</c:v>
                </c:pt>
                <c:pt idx="2009">
                  <c:v>4.6433949349760439</c:v>
                </c:pt>
                <c:pt idx="2010">
                  <c:v>11.559206023271731</c:v>
                </c:pt>
                <c:pt idx="2011">
                  <c:v>999.98083504449005</c:v>
                </c:pt>
                <c:pt idx="2012">
                  <c:v>999.98083504449005</c:v>
                </c:pt>
                <c:pt idx="2013">
                  <c:v>6.0041067761806985</c:v>
                </c:pt>
                <c:pt idx="2014">
                  <c:v>999.98083504449005</c:v>
                </c:pt>
                <c:pt idx="2015">
                  <c:v>7.1266255989048597</c:v>
                </c:pt>
                <c:pt idx="2016">
                  <c:v>7.1266255989048597</c:v>
                </c:pt>
                <c:pt idx="2017">
                  <c:v>9.4976043805612598</c:v>
                </c:pt>
                <c:pt idx="2018">
                  <c:v>1.7878165639972621</c:v>
                </c:pt>
                <c:pt idx="2019">
                  <c:v>0.84052019164955505</c:v>
                </c:pt>
                <c:pt idx="2020">
                  <c:v>0.4654346338124572</c:v>
                </c:pt>
                <c:pt idx="2021">
                  <c:v>2.5462012320328542</c:v>
                </c:pt>
                <c:pt idx="2022">
                  <c:v>2.5462012320328542</c:v>
                </c:pt>
                <c:pt idx="2023">
                  <c:v>6.1136208076659821</c:v>
                </c:pt>
                <c:pt idx="2024">
                  <c:v>28.616016427104721</c:v>
                </c:pt>
                <c:pt idx="2025">
                  <c:v>28.616016427104721</c:v>
                </c:pt>
                <c:pt idx="2026">
                  <c:v>11.260780287474333</c:v>
                </c:pt>
                <c:pt idx="2027">
                  <c:v>1.2511978097193703</c:v>
                </c:pt>
                <c:pt idx="2028">
                  <c:v>14.343600273785079</c:v>
                </c:pt>
                <c:pt idx="2029">
                  <c:v>11.017111567419576</c:v>
                </c:pt>
                <c:pt idx="2030">
                  <c:v>7.8740588637919231</c:v>
                </c:pt>
                <c:pt idx="2031">
                  <c:v>2.6310746064339492</c:v>
                </c:pt>
                <c:pt idx="2032">
                  <c:v>2.6310746064339492</c:v>
                </c:pt>
                <c:pt idx="2033">
                  <c:v>8.2847364818617386</c:v>
                </c:pt>
                <c:pt idx="2034">
                  <c:v>4.8542094455852158</c:v>
                </c:pt>
                <c:pt idx="2035">
                  <c:v>7.3429158110882957</c:v>
                </c:pt>
                <c:pt idx="2036">
                  <c:v>3.3155373032169746</c:v>
                </c:pt>
                <c:pt idx="2037">
                  <c:v>999.98083504449005</c:v>
                </c:pt>
                <c:pt idx="2038">
                  <c:v>2.6557152635181382</c:v>
                </c:pt>
                <c:pt idx="2039">
                  <c:v>6.1656399726214923</c:v>
                </c:pt>
                <c:pt idx="2040">
                  <c:v>999.98083504449005</c:v>
                </c:pt>
                <c:pt idx="2041">
                  <c:v>22.182067077344286</c:v>
                </c:pt>
                <c:pt idx="2042">
                  <c:v>999.98083504449005</c:v>
                </c:pt>
                <c:pt idx="2043">
                  <c:v>999.98083504449005</c:v>
                </c:pt>
                <c:pt idx="2044">
                  <c:v>2.4750171115674195</c:v>
                </c:pt>
                <c:pt idx="2045">
                  <c:v>3.1731690622861053</c:v>
                </c:pt>
                <c:pt idx="2046">
                  <c:v>5.4182067077344289</c:v>
                </c:pt>
                <c:pt idx="2047">
                  <c:v>31.397672826830938</c:v>
                </c:pt>
                <c:pt idx="2048">
                  <c:v>999.98083504449005</c:v>
                </c:pt>
                <c:pt idx="2049">
                  <c:v>0.85420944558521561</c:v>
                </c:pt>
                <c:pt idx="2050">
                  <c:v>999.98083504449005</c:v>
                </c:pt>
                <c:pt idx="2051">
                  <c:v>1.9849418206707734</c:v>
                </c:pt>
                <c:pt idx="2052">
                  <c:v>999.98083504449005</c:v>
                </c:pt>
                <c:pt idx="2053">
                  <c:v>11.854893908282</c:v>
                </c:pt>
                <c:pt idx="2054">
                  <c:v>1.4264202600958247</c:v>
                </c:pt>
                <c:pt idx="2055">
                  <c:v>2.3299110198494182</c:v>
                </c:pt>
                <c:pt idx="2056">
                  <c:v>2.2231348391512662</c:v>
                </c:pt>
                <c:pt idx="2057">
                  <c:v>1.7522245037645447</c:v>
                </c:pt>
                <c:pt idx="2058">
                  <c:v>7.3018480492813138</c:v>
                </c:pt>
                <c:pt idx="2059">
                  <c:v>7.3018480492813138</c:v>
                </c:pt>
                <c:pt idx="2060">
                  <c:v>3.8165639972621492</c:v>
                </c:pt>
                <c:pt idx="2061">
                  <c:v>31.359342915811087</c:v>
                </c:pt>
                <c:pt idx="2062">
                  <c:v>1.8425735797399041</c:v>
                </c:pt>
                <c:pt idx="2063">
                  <c:v>13.026694045174539</c:v>
                </c:pt>
                <c:pt idx="2064">
                  <c:v>3.1184120465434635</c:v>
                </c:pt>
                <c:pt idx="2065">
                  <c:v>3.6605065023956196</c:v>
                </c:pt>
                <c:pt idx="2066">
                  <c:v>0.35592060232717315</c:v>
                </c:pt>
                <c:pt idx="2067">
                  <c:v>4.3696098562628336</c:v>
                </c:pt>
                <c:pt idx="2068">
                  <c:v>0.731006160164271</c:v>
                </c:pt>
                <c:pt idx="2069">
                  <c:v>999.98083504449005</c:v>
                </c:pt>
                <c:pt idx="2070">
                  <c:v>3.1704312114989732</c:v>
                </c:pt>
                <c:pt idx="2071">
                  <c:v>7.2060232717316905</c:v>
                </c:pt>
                <c:pt idx="2072">
                  <c:v>6.6776180698151952</c:v>
                </c:pt>
                <c:pt idx="2073">
                  <c:v>9.0677618069815189</c:v>
                </c:pt>
                <c:pt idx="2074">
                  <c:v>999.98083504449005</c:v>
                </c:pt>
                <c:pt idx="2075">
                  <c:v>999.98083504449005</c:v>
                </c:pt>
                <c:pt idx="2076">
                  <c:v>5.2347707049965777</c:v>
                </c:pt>
                <c:pt idx="2077">
                  <c:v>5.2347707049965777</c:v>
                </c:pt>
                <c:pt idx="2078">
                  <c:v>3.5126625598904861</c:v>
                </c:pt>
                <c:pt idx="2079">
                  <c:v>10.904859685147159</c:v>
                </c:pt>
                <c:pt idx="2080">
                  <c:v>3.5126625598904861</c:v>
                </c:pt>
                <c:pt idx="2081">
                  <c:v>999.98083504449005</c:v>
                </c:pt>
                <c:pt idx="2082">
                  <c:v>7.7508555783709792</c:v>
                </c:pt>
                <c:pt idx="2083">
                  <c:v>1.9329226557152634</c:v>
                </c:pt>
                <c:pt idx="2084">
                  <c:v>999.98083504449005</c:v>
                </c:pt>
                <c:pt idx="2085">
                  <c:v>10.212183436002737</c:v>
                </c:pt>
                <c:pt idx="2086">
                  <c:v>3.9123887748117729</c:v>
                </c:pt>
                <c:pt idx="2087">
                  <c:v>2.3737166324435317</c:v>
                </c:pt>
                <c:pt idx="2088">
                  <c:v>2.5407255304585901</c:v>
                </c:pt>
                <c:pt idx="2089">
                  <c:v>5.0896646132785763</c:v>
                </c:pt>
                <c:pt idx="2090">
                  <c:v>5.0896646132785763</c:v>
                </c:pt>
                <c:pt idx="2091">
                  <c:v>2.3983572895277208</c:v>
                </c:pt>
                <c:pt idx="2092">
                  <c:v>13.708418891170432</c:v>
                </c:pt>
                <c:pt idx="2093">
                  <c:v>7.6276522929500343</c:v>
                </c:pt>
                <c:pt idx="2094">
                  <c:v>7.6276522929500343</c:v>
                </c:pt>
                <c:pt idx="2095">
                  <c:v>16.479123887748116</c:v>
                </c:pt>
                <c:pt idx="2096">
                  <c:v>39.389459274469544</c:v>
                </c:pt>
                <c:pt idx="2097">
                  <c:v>1.9685147159479808</c:v>
                </c:pt>
                <c:pt idx="2098">
                  <c:v>0.79123887748117727</c:v>
                </c:pt>
                <c:pt idx="2099">
                  <c:v>12.777549623545516</c:v>
                </c:pt>
                <c:pt idx="2100">
                  <c:v>1.1991786447638604</c:v>
                </c:pt>
                <c:pt idx="2101">
                  <c:v>4.7255304585900069</c:v>
                </c:pt>
                <c:pt idx="2102">
                  <c:v>23.572895277207394</c:v>
                </c:pt>
                <c:pt idx="2103">
                  <c:v>999.98083504449005</c:v>
                </c:pt>
                <c:pt idx="2104">
                  <c:v>2.1820670773442847</c:v>
                </c:pt>
                <c:pt idx="2105">
                  <c:v>10.00684462696783</c:v>
                </c:pt>
                <c:pt idx="2106">
                  <c:v>10.00684462696783</c:v>
                </c:pt>
                <c:pt idx="2107">
                  <c:v>999.98083504449005</c:v>
                </c:pt>
                <c:pt idx="2108">
                  <c:v>24.514715947980836</c:v>
                </c:pt>
                <c:pt idx="2109">
                  <c:v>6.792607802874743</c:v>
                </c:pt>
                <c:pt idx="2110">
                  <c:v>6.792607802874743</c:v>
                </c:pt>
                <c:pt idx="2111">
                  <c:v>2.5653661875427791</c:v>
                </c:pt>
                <c:pt idx="2112">
                  <c:v>3.0800821355236141</c:v>
                </c:pt>
                <c:pt idx="2113">
                  <c:v>6.4010951403148528</c:v>
                </c:pt>
                <c:pt idx="2114">
                  <c:v>3.2224503764544834</c:v>
                </c:pt>
                <c:pt idx="2115">
                  <c:v>2.7843942505133472</c:v>
                </c:pt>
                <c:pt idx="2116">
                  <c:v>5.9411362080766601</c:v>
                </c:pt>
                <c:pt idx="2117">
                  <c:v>14.447638603696099</c:v>
                </c:pt>
                <c:pt idx="2118">
                  <c:v>6.5982203969883644</c:v>
                </c:pt>
                <c:pt idx="2119">
                  <c:v>5.3415468856947292</c:v>
                </c:pt>
                <c:pt idx="2120">
                  <c:v>999.98083504449005</c:v>
                </c:pt>
                <c:pt idx="2121">
                  <c:v>999.98083504449005</c:v>
                </c:pt>
                <c:pt idx="2122">
                  <c:v>8.1642710472279258</c:v>
                </c:pt>
                <c:pt idx="2123">
                  <c:v>1.9411362080766599</c:v>
                </c:pt>
                <c:pt idx="2124">
                  <c:v>999.98083504449005</c:v>
                </c:pt>
                <c:pt idx="2125">
                  <c:v>12.676249144421629</c:v>
                </c:pt>
                <c:pt idx="2126">
                  <c:v>4.8377823408624234</c:v>
                </c:pt>
                <c:pt idx="2127">
                  <c:v>1.0732375085557837</c:v>
                </c:pt>
                <c:pt idx="2128">
                  <c:v>999.98083504449005</c:v>
                </c:pt>
                <c:pt idx="2129">
                  <c:v>1.8261464750171115</c:v>
                </c:pt>
                <c:pt idx="2130">
                  <c:v>6.0451745379876796</c:v>
                </c:pt>
                <c:pt idx="2131">
                  <c:v>1.2950034223134839</c:v>
                </c:pt>
                <c:pt idx="2132">
                  <c:v>1.7029431895961671</c:v>
                </c:pt>
                <c:pt idx="2133">
                  <c:v>16.265571526351813</c:v>
                </c:pt>
                <c:pt idx="2134">
                  <c:v>999.98083504449005</c:v>
                </c:pt>
                <c:pt idx="2135">
                  <c:v>5.5167693360711842</c:v>
                </c:pt>
                <c:pt idx="2136">
                  <c:v>4.0876112251882271</c:v>
                </c:pt>
                <c:pt idx="2137">
                  <c:v>4.0876112251882271</c:v>
                </c:pt>
                <c:pt idx="2138">
                  <c:v>4.0876112251882271</c:v>
                </c:pt>
                <c:pt idx="2139">
                  <c:v>0.58316221765913756</c:v>
                </c:pt>
                <c:pt idx="2140">
                  <c:v>4.2053388090349078</c:v>
                </c:pt>
                <c:pt idx="2141">
                  <c:v>6.7898699520876109</c:v>
                </c:pt>
                <c:pt idx="2142">
                  <c:v>999.98083504449005</c:v>
                </c:pt>
                <c:pt idx="2143">
                  <c:v>11.989048596851472</c:v>
                </c:pt>
                <c:pt idx="2144">
                  <c:v>6.2176591375770016</c:v>
                </c:pt>
                <c:pt idx="2145">
                  <c:v>999.98083504449005</c:v>
                </c:pt>
                <c:pt idx="2146">
                  <c:v>7.9945242984257359</c:v>
                </c:pt>
                <c:pt idx="2147">
                  <c:v>8.8459958932238187</c:v>
                </c:pt>
                <c:pt idx="2148">
                  <c:v>2.7843942505133472</c:v>
                </c:pt>
                <c:pt idx="2149">
                  <c:v>7.5099247091033536</c:v>
                </c:pt>
                <c:pt idx="2150">
                  <c:v>1.3415468856947297</c:v>
                </c:pt>
                <c:pt idx="2151">
                  <c:v>9.5824777549623548</c:v>
                </c:pt>
                <c:pt idx="2152">
                  <c:v>2.5872689938398357</c:v>
                </c:pt>
                <c:pt idx="2153">
                  <c:v>2.5872689938398357</c:v>
                </c:pt>
                <c:pt idx="2154">
                  <c:v>999.98083504449005</c:v>
                </c:pt>
                <c:pt idx="2155">
                  <c:v>999.98083504449005</c:v>
                </c:pt>
                <c:pt idx="2156">
                  <c:v>999.98083504449005</c:v>
                </c:pt>
                <c:pt idx="2157">
                  <c:v>999.98083504449005</c:v>
                </c:pt>
                <c:pt idx="2158">
                  <c:v>3.0581793292265571</c:v>
                </c:pt>
                <c:pt idx="2159">
                  <c:v>999.98083504449005</c:v>
                </c:pt>
                <c:pt idx="2160">
                  <c:v>999.98083504449005</c:v>
                </c:pt>
                <c:pt idx="2161">
                  <c:v>10.956878850102669</c:v>
                </c:pt>
                <c:pt idx="2162">
                  <c:v>3.2826830937713893</c:v>
                </c:pt>
                <c:pt idx="2163">
                  <c:v>7.0882956878850099</c:v>
                </c:pt>
                <c:pt idx="2164">
                  <c:v>0.49828884325804246</c:v>
                </c:pt>
                <c:pt idx="2165">
                  <c:v>24.468172484599588</c:v>
                </c:pt>
                <c:pt idx="2166">
                  <c:v>6.5133470225872694</c:v>
                </c:pt>
                <c:pt idx="2167">
                  <c:v>5.2183436002737853</c:v>
                </c:pt>
                <c:pt idx="2168">
                  <c:v>0.54483230663928817</c:v>
                </c:pt>
                <c:pt idx="2169">
                  <c:v>999.98083504449005</c:v>
                </c:pt>
                <c:pt idx="2170">
                  <c:v>1.4811772758384667</c:v>
                </c:pt>
                <c:pt idx="2171">
                  <c:v>1.160848733744011</c:v>
                </c:pt>
                <c:pt idx="2172">
                  <c:v>4.2902121834360027</c:v>
                </c:pt>
                <c:pt idx="2173">
                  <c:v>6.4503764544832309</c:v>
                </c:pt>
                <c:pt idx="2174">
                  <c:v>11.279945242984258</c:v>
                </c:pt>
                <c:pt idx="2175">
                  <c:v>0.44079397672826831</c:v>
                </c:pt>
                <c:pt idx="2176">
                  <c:v>0.44079397672826831</c:v>
                </c:pt>
                <c:pt idx="2177">
                  <c:v>1.4948665297741273</c:v>
                </c:pt>
                <c:pt idx="2178">
                  <c:v>0.34770704996577684</c:v>
                </c:pt>
                <c:pt idx="2179">
                  <c:v>2.7022587268993838</c:v>
                </c:pt>
                <c:pt idx="2180">
                  <c:v>11.071868583162217</c:v>
                </c:pt>
                <c:pt idx="2181">
                  <c:v>6.5133470225872694</c:v>
                </c:pt>
                <c:pt idx="2182">
                  <c:v>13.149897330595483</c:v>
                </c:pt>
                <c:pt idx="2183">
                  <c:v>999.98083504449005</c:v>
                </c:pt>
                <c:pt idx="2184">
                  <c:v>17.95482546201232</c:v>
                </c:pt>
                <c:pt idx="2185">
                  <c:v>999.98083504449005</c:v>
                </c:pt>
                <c:pt idx="2186">
                  <c:v>2.7214236824093088</c:v>
                </c:pt>
                <c:pt idx="2187">
                  <c:v>3.3894592744695413</c:v>
                </c:pt>
                <c:pt idx="2188">
                  <c:v>3.8165639972621492</c:v>
                </c:pt>
                <c:pt idx="2189">
                  <c:v>5.4455852156057496</c:v>
                </c:pt>
                <c:pt idx="2190">
                  <c:v>5.7932922655715267</c:v>
                </c:pt>
                <c:pt idx="2191">
                  <c:v>5.7932922655715267</c:v>
                </c:pt>
                <c:pt idx="2192">
                  <c:v>1.8425735797399041</c:v>
                </c:pt>
                <c:pt idx="2193">
                  <c:v>1.8425735797399041</c:v>
                </c:pt>
                <c:pt idx="2194">
                  <c:v>14.097193702943189</c:v>
                </c:pt>
                <c:pt idx="2195">
                  <c:v>14.097193702943189</c:v>
                </c:pt>
                <c:pt idx="2196">
                  <c:v>15.364818617385353</c:v>
                </c:pt>
                <c:pt idx="2197">
                  <c:v>1.2895277207392197</c:v>
                </c:pt>
                <c:pt idx="2198">
                  <c:v>999.98083504449005</c:v>
                </c:pt>
                <c:pt idx="2199">
                  <c:v>999.98083504449005</c:v>
                </c:pt>
                <c:pt idx="2200">
                  <c:v>2.4859685147159478</c:v>
                </c:pt>
                <c:pt idx="2201">
                  <c:v>15.260780287474333</c:v>
                </c:pt>
                <c:pt idx="2202">
                  <c:v>3.2197125256673513</c:v>
                </c:pt>
                <c:pt idx="2203">
                  <c:v>4.9144421629021222</c:v>
                </c:pt>
                <c:pt idx="2204">
                  <c:v>999.98083504449005</c:v>
                </c:pt>
                <c:pt idx="2205">
                  <c:v>999.98083504449005</c:v>
                </c:pt>
                <c:pt idx="2206">
                  <c:v>15.340177960301164</c:v>
                </c:pt>
                <c:pt idx="2207">
                  <c:v>9.9411362080766601</c:v>
                </c:pt>
                <c:pt idx="2208">
                  <c:v>0.24093086926762491</c:v>
                </c:pt>
                <c:pt idx="2209">
                  <c:v>3.5427789185489389</c:v>
                </c:pt>
                <c:pt idx="2210">
                  <c:v>6.9596167008898018</c:v>
                </c:pt>
                <c:pt idx="2211">
                  <c:v>11.041752224503764</c:v>
                </c:pt>
                <c:pt idx="2212">
                  <c:v>999.98083504449005</c:v>
                </c:pt>
                <c:pt idx="2213">
                  <c:v>1.1553730321697468</c:v>
                </c:pt>
                <c:pt idx="2214">
                  <c:v>1.1553730321697468</c:v>
                </c:pt>
                <c:pt idx="2215">
                  <c:v>5.2539356605065022</c:v>
                </c:pt>
                <c:pt idx="2216">
                  <c:v>31.600273785078713</c:v>
                </c:pt>
                <c:pt idx="2217">
                  <c:v>6.8637919233401776</c:v>
                </c:pt>
                <c:pt idx="2218">
                  <c:v>999.98083504449005</c:v>
                </c:pt>
                <c:pt idx="2219">
                  <c:v>34.143737166324435</c:v>
                </c:pt>
                <c:pt idx="2220">
                  <c:v>10.967830253251197</c:v>
                </c:pt>
                <c:pt idx="2221">
                  <c:v>4.4681724845995889</c:v>
                </c:pt>
                <c:pt idx="2222">
                  <c:v>2.0889801505817931</c:v>
                </c:pt>
                <c:pt idx="2223">
                  <c:v>2.0889801505817931</c:v>
                </c:pt>
                <c:pt idx="2224">
                  <c:v>20.752908966461327</c:v>
                </c:pt>
                <c:pt idx="2225">
                  <c:v>999.98083504449005</c:v>
                </c:pt>
                <c:pt idx="2226">
                  <c:v>3.9972621492128679</c:v>
                </c:pt>
                <c:pt idx="2227">
                  <c:v>999.98083504449005</c:v>
                </c:pt>
                <c:pt idx="2228">
                  <c:v>27.745379876796715</c:v>
                </c:pt>
                <c:pt idx="2229">
                  <c:v>7.0718685831622174</c:v>
                </c:pt>
                <c:pt idx="2230">
                  <c:v>8.5229295003422312</c:v>
                </c:pt>
                <c:pt idx="2231">
                  <c:v>7.83025325119781</c:v>
                </c:pt>
                <c:pt idx="2232">
                  <c:v>7.83025325119781</c:v>
                </c:pt>
                <c:pt idx="2233">
                  <c:v>0.41615331964407942</c:v>
                </c:pt>
                <c:pt idx="2234">
                  <c:v>8.7063655030800824</c:v>
                </c:pt>
                <c:pt idx="2235">
                  <c:v>8.7802874743326491</c:v>
                </c:pt>
                <c:pt idx="2236">
                  <c:v>20.911704312114988</c:v>
                </c:pt>
                <c:pt idx="2237">
                  <c:v>999.98083504449005</c:v>
                </c:pt>
                <c:pt idx="2238">
                  <c:v>0.7227926078028748</c:v>
                </c:pt>
                <c:pt idx="2239">
                  <c:v>3.6550308008213555</c:v>
                </c:pt>
                <c:pt idx="2240">
                  <c:v>0.54757015742642023</c:v>
                </c:pt>
                <c:pt idx="2241">
                  <c:v>9.2840520191649549</c:v>
                </c:pt>
                <c:pt idx="2242">
                  <c:v>999.98083504449005</c:v>
                </c:pt>
                <c:pt idx="2243">
                  <c:v>4.8761122518822724</c:v>
                </c:pt>
                <c:pt idx="2244">
                  <c:v>4.8761122518822724</c:v>
                </c:pt>
                <c:pt idx="2245">
                  <c:v>7.5400410677618073</c:v>
                </c:pt>
                <c:pt idx="2246">
                  <c:v>14.028747433264886</c:v>
                </c:pt>
                <c:pt idx="2247">
                  <c:v>3.9616700889801506</c:v>
                </c:pt>
                <c:pt idx="2248">
                  <c:v>1.2347707049965777</c:v>
                </c:pt>
                <c:pt idx="2249">
                  <c:v>9.0677618069815189</c:v>
                </c:pt>
                <c:pt idx="2250">
                  <c:v>5.2429842573579739</c:v>
                </c:pt>
                <c:pt idx="2251">
                  <c:v>999.98083504449005</c:v>
                </c:pt>
                <c:pt idx="2252">
                  <c:v>6.0862422997946615</c:v>
                </c:pt>
                <c:pt idx="2253">
                  <c:v>8.1779603011635871</c:v>
                </c:pt>
                <c:pt idx="2254">
                  <c:v>8.1779603011635871</c:v>
                </c:pt>
                <c:pt idx="2255">
                  <c:v>12.459958932238193</c:v>
                </c:pt>
                <c:pt idx="2256">
                  <c:v>2.4640657084188913</c:v>
                </c:pt>
                <c:pt idx="2257">
                  <c:v>23.685147159479808</c:v>
                </c:pt>
                <c:pt idx="2258">
                  <c:v>999.98083504449005</c:v>
                </c:pt>
                <c:pt idx="2259">
                  <c:v>1.2511978097193703</c:v>
                </c:pt>
                <c:pt idx="2260">
                  <c:v>3.4688569472963722</c:v>
                </c:pt>
                <c:pt idx="2261">
                  <c:v>999.98083504449005</c:v>
                </c:pt>
                <c:pt idx="2262">
                  <c:v>999.98083504449005</c:v>
                </c:pt>
                <c:pt idx="2263">
                  <c:v>999.98083504449005</c:v>
                </c:pt>
                <c:pt idx="2264">
                  <c:v>999.98083504449005</c:v>
                </c:pt>
                <c:pt idx="2265">
                  <c:v>2.0260095824777551</c:v>
                </c:pt>
                <c:pt idx="2266">
                  <c:v>2.0260095824777551</c:v>
                </c:pt>
                <c:pt idx="2267">
                  <c:v>7.2881587953456535</c:v>
                </c:pt>
                <c:pt idx="2268">
                  <c:v>4.9527720739219712</c:v>
                </c:pt>
                <c:pt idx="2269">
                  <c:v>1.1307323750855578</c:v>
                </c:pt>
                <c:pt idx="2270">
                  <c:v>13.81245722108145</c:v>
                </c:pt>
                <c:pt idx="2271">
                  <c:v>7.6112251882272419</c:v>
                </c:pt>
                <c:pt idx="2272">
                  <c:v>2.324435318275154</c:v>
                </c:pt>
                <c:pt idx="2273">
                  <c:v>3.7371663244353184</c:v>
                </c:pt>
                <c:pt idx="2274">
                  <c:v>4.2299794661190964</c:v>
                </c:pt>
                <c:pt idx="2275">
                  <c:v>4.1670088980150579</c:v>
                </c:pt>
                <c:pt idx="2276">
                  <c:v>0.38329911019849416</c:v>
                </c:pt>
                <c:pt idx="2277">
                  <c:v>999.98083504449005</c:v>
                </c:pt>
                <c:pt idx="2278">
                  <c:v>2.236824093086927</c:v>
                </c:pt>
                <c:pt idx="2279">
                  <c:v>1.1854893908281998</c:v>
                </c:pt>
                <c:pt idx="2280">
                  <c:v>999.98083504449005</c:v>
                </c:pt>
                <c:pt idx="2281">
                  <c:v>1.1115674195756331</c:v>
                </c:pt>
                <c:pt idx="2282">
                  <c:v>3.030800821355236</c:v>
                </c:pt>
                <c:pt idx="2283">
                  <c:v>999.98083504449005</c:v>
                </c:pt>
                <c:pt idx="2284">
                  <c:v>5.1909650924024637</c:v>
                </c:pt>
                <c:pt idx="2285">
                  <c:v>6.0780287474332653</c:v>
                </c:pt>
                <c:pt idx="2286">
                  <c:v>999.98083504449005</c:v>
                </c:pt>
                <c:pt idx="2287">
                  <c:v>6.1054072553045859</c:v>
                </c:pt>
                <c:pt idx="2288">
                  <c:v>3.8603696098562628</c:v>
                </c:pt>
                <c:pt idx="2289">
                  <c:v>999.98083504449005</c:v>
                </c:pt>
                <c:pt idx="2290">
                  <c:v>1.5742642026009583</c:v>
                </c:pt>
                <c:pt idx="2291">
                  <c:v>31.570157426420259</c:v>
                </c:pt>
                <c:pt idx="2292">
                  <c:v>5.6865160848733742</c:v>
                </c:pt>
                <c:pt idx="2293">
                  <c:v>10.565366187542779</c:v>
                </c:pt>
                <c:pt idx="2294">
                  <c:v>999.98083504449005</c:v>
                </c:pt>
                <c:pt idx="2295">
                  <c:v>999.98083504449005</c:v>
                </c:pt>
                <c:pt idx="2296">
                  <c:v>999.98083504449005</c:v>
                </c:pt>
                <c:pt idx="2297">
                  <c:v>4.4271047227926079</c:v>
                </c:pt>
                <c:pt idx="2298">
                  <c:v>0.55578370978781655</c:v>
                </c:pt>
                <c:pt idx="2299">
                  <c:v>999.98083504449005</c:v>
                </c:pt>
                <c:pt idx="2300">
                  <c:v>5.9466119096509242</c:v>
                </c:pt>
                <c:pt idx="2301">
                  <c:v>13.440109514031485</c:v>
                </c:pt>
                <c:pt idx="2302">
                  <c:v>999.98083504449005</c:v>
                </c:pt>
                <c:pt idx="2303">
                  <c:v>999.98083504449005</c:v>
                </c:pt>
                <c:pt idx="2304">
                  <c:v>3.7043121149897331</c:v>
                </c:pt>
                <c:pt idx="2305">
                  <c:v>3.7043121149897331</c:v>
                </c:pt>
                <c:pt idx="2306">
                  <c:v>7.1950718685831623</c:v>
                </c:pt>
                <c:pt idx="2307">
                  <c:v>1.7631759069130732</c:v>
                </c:pt>
                <c:pt idx="2308">
                  <c:v>8.3586584531143053</c:v>
                </c:pt>
                <c:pt idx="2309">
                  <c:v>4.6050650239561941</c:v>
                </c:pt>
                <c:pt idx="2310">
                  <c:v>9.7905544147843937</c:v>
                </c:pt>
                <c:pt idx="2311">
                  <c:v>7.7426420260095821</c:v>
                </c:pt>
                <c:pt idx="2312">
                  <c:v>5.7385352498288844</c:v>
                </c:pt>
                <c:pt idx="2313">
                  <c:v>3.0444900752908968</c:v>
                </c:pt>
                <c:pt idx="2314">
                  <c:v>3.0444900752908968</c:v>
                </c:pt>
                <c:pt idx="2315">
                  <c:v>10.677618069815194</c:v>
                </c:pt>
                <c:pt idx="2316">
                  <c:v>0.39972621492128679</c:v>
                </c:pt>
                <c:pt idx="2317">
                  <c:v>999.98083504449005</c:v>
                </c:pt>
                <c:pt idx="2318">
                  <c:v>4.8323066392881584</c:v>
                </c:pt>
                <c:pt idx="2319">
                  <c:v>0.40793976728268311</c:v>
                </c:pt>
                <c:pt idx="2320">
                  <c:v>0.40793976728268311</c:v>
                </c:pt>
                <c:pt idx="2321">
                  <c:v>0.40793976728268311</c:v>
                </c:pt>
                <c:pt idx="2322">
                  <c:v>11.780971937029431</c:v>
                </c:pt>
                <c:pt idx="2323">
                  <c:v>2.3545516769336072</c:v>
                </c:pt>
                <c:pt idx="2324">
                  <c:v>0.39698836413415467</c:v>
                </c:pt>
                <c:pt idx="2325">
                  <c:v>10.620123203285422</c:v>
                </c:pt>
                <c:pt idx="2326">
                  <c:v>10.609171800136892</c:v>
                </c:pt>
                <c:pt idx="2327">
                  <c:v>14.329911019849419</c:v>
                </c:pt>
                <c:pt idx="2328">
                  <c:v>1.9493497604380561</c:v>
                </c:pt>
                <c:pt idx="2329">
                  <c:v>999.98083504449005</c:v>
                </c:pt>
                <c:pt idx="2330">
                  <c:v>999.98083504449005</c:v>
                </c:pt>
                <c:pt idx="2331">
                  <c:v>999.98083504449005</c:v>
                </c:pt>
                <c:pt idx="2332">
                  <c:v>17.516769336071185</c:v>
                </c:pt>
                <c:pt idx="2333">
                  <c:v>999.98083504449005</c:v>
                </c:pt>
                <c:pt idx="2334">
                  <c:v>9.4045174537987677</c:v>
                </c:pt>
                <c:pt idx="2335">
                  <c:v>10.390143737166325</c:v>
                </c:pt>
                <c:pt idx="2336">
                  <c:v>8.1013004791238874</c:v>
                </c:pt>
                <c:pt idx="2337">
                  <c:v>7.0061601642710469</c:v>
                </c:pt>
                <c:pt idx="2338">
                  <c:v>7.0061601642710469</c:v>
                </c:pt>
                <c:pt idx="2339">
                  <c:v>2.7707049965776864</c:v>
                </c:pt>
                <c:pt idx="2340">
                  <c:v>2.7707049965776864</c:v>
                </c:pt>
                <c:pt idx="2341">
                  <c:v>999.98083504449005</c:v>
                </c:pt>
                <c:pt idx="2342">
                  <c:v>15.846680355920602</c:v>
                </c:pt>
                <c:pt idx="2343">
                  <c:v>999.98083504449005</c:v>
                </c:pt>
                <c:pt idx="2344">
                  <c:v>999.98083504449005</c:v>
                </c:pt>
                <c:pt idx="2345">
                  <c:v>999.98083504449005</c:v>
                </c:pt>
                <c:pt idx="2346">
                  <c:v>18.464065708418889</c:v>
                </c:pt>
                <c:pt idx="2347">
                  <c:v>999.98083504449005</c:v>
                </c:pt>
                <c:pt idx="2348">
                  <c:v>999.98083504449005</c:v>
                </c:pt>
                <c:pt idx="2349">
                  <c:v>4.0876112251882271</c:v>
                </c:pt>
                <c:pt idx="2350">
                  <c:v>20.098562628336754</c:v>
                </c:pt>
                <c:pt idx="2351">
                  <c:v>6.1574264202600961</c:v>
                </c:pt>
                <c:pt idx="2352">
                  <c:v>4.301163586584531</c:v>
                </c:pt>
                <c:pt idx="2353">
                  <c:v>3.7262149212867897</c:v>
                </c:pt>
                <c:pt idx="2354">
                  <c:v>20.947296372347708</c:v>
                </c:pt>
                <c:pt idx="2355">
                  <c:v>20.947296372347708</c:v>
                </c:pt>
                <c:pt idx="2356">
                  <c:v>3.4195756331279945</c:v>
                </c:pt>
                <c:pt idx="2357">
                  <c:v>3.4195756331279945</c:v>
                </c:pt>
                <c:pt idx="2358">
                  <c:v>8.9144421629021213</c:v>
                </c:pt>
                <c:pt idx="2359">
                  <c:v>0.62970568104038327</c:v>
                </c:pt>
                <c:pt idx="2360">
                  <c:v>999.98083504449005</c:v>
                </c:pt>
                <c:pt idx="2361">
                  <c:v>999.98083504449005</c:v>
                </c:pt>
                <c:pt idx="2362">
                  <c:v>7.3483915126625599</c:v>
                </c:pt>
                <c:pt idx="2363">
                  <c:v>4.1971252566735116</c:v>
                </c:pt>
                <c:pt idx="2364">
                  <c:v>999.98083504449005</c:v>
                </c:pt>
                <c:pt idx="2365">
                  <c:v>6.3052703627652296</c:v>
                </c:pt>
                <c:pt idx="2366">
                  <c:v>2.2915811088295688</c:v>
                </c:pt>
                <c:pt idx="2367">
                  <c:v>3.0663928815879533</c:v>
                </c:pt>
                <c:pt idx="2368">
                  <c:v>3.0143737166324436</c:v>
                </c:pt>
                <c:pt idx="2369">
                  <c:v>0.77207392197125257</c:v>
                </c:pt>
                <c:pt idx="2370">
                  <c:v>15.441478439425051</c:v>
                </c:pt>
                <c:pt idx="2371">
                  <c:v>999.98083504449005</c:v>
                </c:pt>
                <c:pt idx="2372">
                  <c:v>999.98083504449005</c:v>
                </c:pt>
                <c:pt idx="2373">
                  <c:v>999.98083504449005</c:v>
                </c:pt>
                <c:pt idx="2374">
                  <c:v>999.98083504449005</c:v>
                </c:pt>
                <c:pt idx="2375">
                  <c:v>1.429158110882957</c:v>
                </c:pt>
                <c:pt idx="2376">
                  <c:v>1.839835728952772</c:v>
                </c:pt>
                <c:pt idx="2377">
                  <c:v>2.5735797399041753</c:v>
                </c:pt>
                <c:pt idx="2378">
                  <c:v>2.5735797399041753</c:v>
                </c:pt>
                <c:pt idx="2379">
                  <c:v>2.5735797399041753</c:v>
                </c:pt>
                <c:pt idx="2380">
                  <c:v>19.583846680355922</c:v>
                </c:pt>
                <c:pt idx="2381">
                  <c:v>1.3552361396303902</c:v>
                </c:pt>
                <c:pt idx="2382">
                  <c:v>0.69267624914442161</c:v>
                </c:pt>
                <c:pt idx="2383">
                  <c:v>2.4996577686516086</c:v>
                </c:pt>
                <c:pt idx="2384">
                  <c:v>6.5900068446269682</c:v>
                </c:pt>
                <c:pt idx="2385">
                  <c:v>15.36208076659822</c:v>
                </c:pt>
                <c:pt idx="2386">
                  <c:v>10.373716632443532</c:v>
                </c:pt>
                <c:pt idx="2387">
                  <c:v>3.8028747433264889</c:v>
                </c:pt>
                <c:pt idx="2388">
                  <c:v>3.8028747433264889</c:v>
                </c:pt>
                <c:pt idx="2389">
                  <c:v>3.7481177275838466</c:v>
                </c:pt>
                <c:pt idx="2390">
                  <c:v>999.98083504449005</c:v>
                </c:pt>
                <c:pt idx="2391">
                  <c:v>999.98083504449005</c:v>
                </c:pt>
                <c:pt idx="2392">
                  <c:v>3.7289527720739222</c:v>
                </c:pt>
                <c:pt idx="2393">
                  <c:v>1.5770020533880904</c:v>
                </c:pt>
                <c:pt idx="2394">
                  <c:v>999.98083504449005</c:v>
                </c:pt>
                <c:pt idx="2395">
                  <c:v>2.1656399726214923</c:v>
                </c:pt>
                <c:pt idx="2396">
                  <c:v>3.8959616700889801</c:v>
                </c:pt>
                <c:pt idx="2397">
                  <c:v>0.82956878850102667</c:v>
                </c:pt>
                <c:pt idx="2398">
                  <c:v>2.5708418891170433</c:v>
                </c:pt>
                <c:pt idx="2399">
                  <c:v>999.98083504449005</c:v>
                </c:pt>
                <c:pt idx="2400">
                  <c:v>999.98083504449005</c:v>
                </c:pt>
                <c:pt idx="2401">
                  <c:v>15.523613963039015</c:v>
                </c:pt>
                <c:pt idx="2402">
                  <c:v>0.80219028062970565</c:v>
                </c:pt>
                <c:pt idx="2403">
                  <c:v>999.98083504449005</c:v>
                </c:pt>
                <c:pt idx="2404">
                  <c:v>1.2046543463381245</c:v>
                </c:pt>
                <c:pt idx="2405">
                  <c:v>14.182067077344286</c:v>
                </c:pt>
                <c:pt idx="2406">
                  <c:v>1.9028062970568105</c:v>
                </c:pt>
                <c:pt idx="2407">
                  <c:v>2.2724161533196439</c:v>
                </c:pt>
                <c:pt idx="2408">
                  <c:v>2.2724161533196439</c:v>
                </c:pt>
                <c:pt idx="2409">
                  <c:v>6.5626283367556466</c:v>
                </c:pt>
                <c:pt idx="2410">
                  <c:v>11.154004106776181</c:v>
                </c:pt>
                <c:pt idx="2411">
                  <c:v>4.0492813141683781</c:v>
                </c:pt>
                <c:pt idx="2412">
                  <c:v>16.906228610540726</c:v>
                </c:pt>
                <c:pt idx="2413">
                  <c:v>3.2279260780287475</c:v>
                </c:pt>
                <c:pt idx="2414">
                  <c:v>10.688569472963723</c:v>
                </c:pt>
                <c:pt idx="2415">
                  <c:v>999.98083504449005</c:v>
                </c:pt>
                <c:pt idx="2416">
                  <c:v>999.98083504449005</c:v>
                </c:pt>
                <c:pt idx="2417">
                  <c:v>999.98083504449005</c:v>
                </c:pt>
                <c:pt idx="2418">
                  <c:v>999.98083504449005</c:v>
                </c:pt>
                <c:pt idx="2419">
                  <c:v>1.8754277891854894</c:v>
                </c:pt>
                <c:pt idx="2420">
                  <c:v>3.4579055441478439</c:v>
                </c:pt>
                <c:pt idx="2421">
                  <c:v>999.98083504449005</c:v>
                </c:pt>
                <c:pt idx="2422">
                  <c:v>0.29568788501026694</c:v>
                </c:pt>
                <c:pt idx="2423">
                  <c:v>8.5694729637234772</c:v>
                </c:pt>
                <c:pt idx="2424">
                  <c:v>999.98083504449005</c:v>
                </c:pt>
                <c:pt idx="2425">
                  <c:v>999.98083504449005</c:v>
                </c:pt>
                <c:pt idx="2426">
                  <c:v>4.5201916495550991</c:v>
                </c:pt>
                <c:pt idx="2427">
                  <c:v>4.7802874743326491</c:v>
                </c:pt>
                <c:pt idx="2428">
                  <c:v>999.98083504449005</c:v>
                </c:pt>
                <c:pt idx="2429">
                  <c:v>999.98083504449005</c:v>
                </c:pt>
                <c:pt idx="2430">
                  <c:v>999.98083504449005</c:v>
                </c:pt>
                <c:pt idx="2431">
                  <c:v>8.3285420944558517</c:v>
                </c:pt>
                <c:pt idx="2432">
                  <c:v>22.466803559206024</c:v>
                </c:pt>
                <c:pt idx="2433">
                  <c:v>14.729637234770705</c:v>
                </c:pt>
                <c:pt idx="2434">
                  <c:v>1.2511978097193703</c:v>
                </c:pt>
                <c:pt idx="2435">
                  <c:v>999.98083504449005</c:v>
                </c:pt>
                <c:pt idx="2436">
                  <c:v>4.8733744010951403</c:v>
                </c:pt>
                <c:pt idx="2437">
                  <c:v>12.985626283367557</c:v>
                </c:pt>
                <c:pt idx="2438">
                  <c:v>4.1916495550992474</c:v>
                </c:pt>
                <c:pt idx="2439">
                  <c:v>999.98083504449005</c:v>
                </c:pt>
                <c:pt idx="2440">
                  <c:v>6.3080082135523616</c:v>
                </c:pt>
                <c:pt idx="2441">
                  <c:v>6.3080082135523616</c:v>
                </c:pt>
                <c:pt idx="2442">
                  <c:v>6.3080082135523616</c:v>
                </c:pt>
                <c:pt idx="2443">
                  <c:v>999.98083504449005</c:v>
                </c:pt>
                <c:pt idx="2444">
                  <c:v>999.98083504449005</c:v>
                </c:pt>
                <c:pt idx="2445">
                  <c:v>3.3429158110882957</c:v>
                </c:pt>
                <c:pt idx="2446">
                  <c:v>3.3429158110882957</c:v>
                </c:pt>
                <c:pt idx="2447">
                  <c:v>1.5304585900068446</c:v>
                </c:pt>
                <c:pt idx="2448">
                  <c:v>999.98083504449005</c:v>
                </c:pt>
                <c:pt idx="2449">
                  <c:v>13.045859000684462</c:v>
                </c:pt>
                <c:pt idx="2450">
                  <c:v>13.045859000684462</c:v>
                </c:pt>
                <c:pt idx="2451">
                  <c:v>2.2833675564681726</c:v>
                </c:pt>
                <c:pt idx="2452">
                  <c:v>7.8275154004106779</c:v>
                </c:pt>
                <c:pt idx="2453">
                  <c:v>6.0889801505817935</c:v>
                </c:pt>
                <c:pt idx="2454">
                  <c:v>3.9863107460643397</c:v>
                </c:pt>
                <c:pt idx="2455">
                  <c:v>2.4969199178644765</c:v>
                </c:pt>
                <c:pt idx="2456">
                  <c:v>11.471594798083505</c:v>
                </c:pt>
                <c:pt idx="2457">
                  <c:v>999.98083504449005</c:v>
                </c:pt>
                <c:pt idx="2458">
                  <c:v>999.98083504449005</c:v>
                </c:pt>
                <c:pt idx="2459">
                  <c:v>3.6358658453114305</c:v>
                </c:pt>
                <c:pt idx="2460">
                  <c:v>0.25735797399041754</c:v>
                </c:pt>
                <c:pt idx="2461">
                  <c:v>2.7707049965776864</c:v>
                </c:pt>
                <c:pt idx="2462">
                  <c:v>6.409308692676249</c:v>
                </c:pt>
                <c:pt idx="2463">
                  <c:v>999.98083504449005</c:v>
                </c:pt>
                <c:pt idx="2464">
                  <c:v>999.98083504449005</c:v>
                </c:pt>
                <c:pt idx="2465">
                  <c:v>19.359342915811087</c:v>
                </c:pt>
                <c:pt idx="2466">
                  <c:v>19.359342915811087</c:v>
                </c:pt>
                <c:pt idx="2467">
                  <c:v>2.7378507871321012</c:v>
                </c:pt>
                <c:pt idx="2468">
                  <c:v>7.7563312799452433</c:v>
                </c:pt>
                <c:pt idx="2469">
                  <c:v>0.41889117043121149</c:v>
                </c:pt>
                <c:pt idx="2470">
                  <c:v>5.2156057494866532</c:v>
                </c:pt>
                <c:pt idx="2471">
                  <c:v>4.4380561259411362</c:v>
                </c:pt>
                <c:pt idx="2472">
                  <c:v>8.4216290212183438</c:v>
                </c:pt>
                <c:pt idx="2473">
                  <c:v>999.98083504449005</c:v>
                </c:pt>
                <c:pt idx="2474">
                  <c:v>999.98083504449005</c:v>
                </c:pt>
                <c:pt idx="2475">
                  <c:v>999.98083504449005</c:v>
                </c:pt>
                <c:pt idx="2476">
                  <c:v>1.6317590691307324</c:v>
                </c:pt>
                <c:pt idx="2477">
                  <c:v>999.98083504449005</c:v>
                </c:pt>
                <c:pt idx="2478">
                  <c:v>2.3080082135523612</c:v>
                </c:pt>
                <c:pt idx="2479">
                  <c:v>12.098562628336756</c:v>
                </c:pt>
                <c:pt idx="2480">
                  <c:v>0.95550992470910334</c:v>
                </c:pt>
                <c:pt idx="2481">
                  <c:v>8.3696098562628336</c:v>
                </c:pt>
                <c:pt idx="2482">
                  <c:v>20.643394934976044</c:v>
                </c:pt>
                <c:pt idx="2483">
                  <c:v>8.0410677618069819</c:v>
                </c:pt>
                <c:pt idx="2484">
                  <c:v>999.98083504449005</c:v>
                </c:pt>
                <c:pt idx="2485">
                  <c:v>1.9110198494182067</c:v>
                </c:pt>
                <c:pt idx="2486">
                  <c:v>999.98083504449005</c:v>
                </c:pt>
                <c:pt idx="2487">
                  <c:v>21.730321697467488</c:v>
                </c:pt>
                <c:pt idx="2488">
                  <c:v>7.3867214236824097</c:v>
                </c:pt>
                <c:pt idx="2489">
                  <c:v>9.2867898699520879</c:v>
                </c:pt>
                <c:pt idx="2490">
                  <c:v>3.7672826830937716</c:v>
                </c:pt>
                <c:pt idx="2491">
                  <c:v>10.075290896646132</c:v>
                </c:pt>
                <c:pt idx="2492">
                  <c:v>1.1772758384668036</c:v>
                </c:pt>
                <c:pt idx="2493">
                  <c:v>9.0431211498973312</c:v>
                </c:pt>
                <c:pt idx="2494">
                  <c:v>1.2758384668035592</c:v>
                </c:pt>
                <c:pt idx="2495">
                  <c:v>3.915126625598905</c:v>
                </c:pt>
                <c:pt idx="2496">
                  <c:v>4.1204654346338128</c:v>
                </c:pt>
                <c:pt idx="2497">
                  <c:v>2.2696783025325118</c:v>
                </c:pt>
                <c:pt idx="2498">
                  <c:v>27.148528405201915</c:v>
                </c:pt>
                <c:pt idx="2499">
                  <c:v>999.98083504449005</c:v>
                </c:pt>
                <c:pt idx="2500">
                  <c:v>8.2600958247775491</c:v>
                </c:pt>
                <c:pt idx="2501">
                  <c:v>8.2600958247775491</c:v>
                </c:pt>
                <c:pt idx="2502">
                  <c:v>0.45722108145106094</c:v>
                </c:pt>
                <c:pt idx="2503">
                  <c:v>6.1820670773442847</c:v>
                </c:pt>
                <c:pt idx="2504">
                  <c:v>999.98083504449005</c:v>
                </c:pt>
                <c:pt idx="2505">
                  <c:v>1.5989048596851472</c:v>
                </c:pt>
                <c:pt idx="2506">
                  <c:v>19.972621492128678</c:v>
                </c:pt>
                <c:pt idx="2507">
                  <c:v>4.5201916495550991</c:v>
                </c:pt>
                <c:pt idx="2508">
                  <c:v>11.436002737850787</c:v>
                </c:pt>
                <c:pt idx="2509">
                  <c:v>999.98083504449005</c:v>
                </c:pt>
                <c:pt idx="2510">
                  <c:v>5.6153319644079396</c:v>
                </c:pt>
                <c:pt idx="2511">
                  <c:v>2.4147843942505132</c:v>
                </c:pt>
                <c:pt idx="2512">
                  <c:v>999.98083504449005</c:v>
                </c:pt>
                <c:pt idx="2513">
                  <c:v>9.7850787132101296</c:v>
                </c:pt>
                <c:pt idx="2514">
                  <c:v>3.6331279945242985</c:v>
                </c:pt>
                <c:pt idx="2515">
                  <c:v>0.77207392197125257</c:v>
                </c:pt>
                <c:pt idx="2516">
                  <c:v>11.838466803559205</c:v>
                </c:pt>
                <c:pt idx="2517">
                  <c:v>12.188911704312115</c:v>
                </c:pt>
                <c:pt idx="2518">
                  <c:v>4.4490075290896645</c:v>
                </c:pt>
                <c:pt idx="2519">
                  <c:v>999.98083504449005</c:v>
                </c:pt>
                <c:pt idx="2520">
                  <c:v>999.98083504449005</c:v>
                </c:pt>
                <c:pt idx="2521">
                  <c:v>2.346338124572211</c:v>
                </c:pt>
                <c:pt idx="2522">
                  <c:v>3.1676933607118412</c:v>
                </c:pt>
                <c:pt idx="2523">
                  <c:v>9.6755646817248468</c:v>
                </c:pt>
                <c:pt idx="2524">
                  <c:v>5.6427104722792611</c:v>
                </c:pt>
                <c:pt idx="2525">
                  <c:v>24.292950034223136</c:v>
                </c:pt>
                <c:pt idx="2526">
                  <c:v>11.756331279945243</c:v>
                </c:pt>
                <c:pt idx="2527">
                  <c:v>9.9657768651608496</c:v>
                </c:pt>
                <c:pt idx="2528">
                  <c:v>9.9657768651608496</c:v>
                </c:pt>
                <c:pt idx="2529">
                  <c:v>5.415468856947296</c:v>
                </c:pt>
                <c:pt idx="2530">
                  <c:v>2.5954825462012319</c:v>
                </c:pt>
                <c:pt idx="2531">
                  <c:v>2.5954825462012319</c:v>
                </c:pt>
                <c:pt idx="2532">
                  <c:v>2.3928815879534566</c:v>
                </c:pt>
                <c:pt idx="2533">
                  <c:v>6.0917180013689256</c:v>
                </c:pt>
                <c:pt idx="2534">
                  <c:v>12</c:v>
                </c:pt>
                <c:pt idx="2535">
                  <c:v>2.4640657084188913</c:v>
                </c:pt>
                <c:pt idx="2536">
                  <c:v>9.0814510609171801</c:v>
                </c:pt>
                <c:pt idx="2537">
                  <c:v>9.2648870636550313</c:v>
                </c:pt>
                <c:pt idx="2538">
                  <c:v>2.0041067761806981</c:v>
                </c:pt>
                <c:pt idx="2539">
                  <c:v>2.0041067761806981</c:v>
                </c:pt>
                <c:pt idx="2540">
                  <c:v>2.0041067761806981</c:v>
                </c:pt>
                <c:pt idx="2541">
                  <c:v>12.158795345653662</c:v>
                </c:pt>
                <c:pt idx="2542">
                  <c:v>3.5592060232717317</c:v>
                </c:pt>
                <c:pt idx="2543">
                  <c:v>0.28473648186173856</c:v>
                </c:pt>
                <c:pt idx="2544">
                  <c:v>4.8870636550308006</c:v>
                </c:pt>
                <c:pt idx="2545">
                  <c:v>4.8870636550308006</c:v>
                </c:pt>
                <c:pt idx="2546">
                  <c:v>0.49555099247091033</c:v>
                </c:pt>
                <c:pt idx="2547">
                  <c:v>999.98083504449005</c:v>
                </c:pt>
                <c:pt idx="2548">
                  <c:v>1.1307323750855578</c:v>
                </c:pt>
                <c:pt idx="2549">
                  <c:v>3.0663928815879533</c:v>
                </c:pt>
                <c:pt idx="2550">
                  <c:v>3.9616700889801506</c:v>
                </c:pt>
                <c:pt idx="2551">
                  <c:v>6.537987679671458</c:v>
                </c:pt>
                <c:pt idx="2552">
                  <c:v>6.537987679671458</c:v>
                </c:pt>
                <c:pt idx="2553">
                  <c:v>6.7624914442162902</c:v>
                </c:pt>
                <c:pt idx="2554">
                  <c:v>1.2539356605065024</c:v>
                </c:pt>
                <c:pt idx="2555">
                  <c:v>6.2751540041067759</c:v>
                </c:pt>
                <c:pt idx="2556">
                  <c:v>999.98083504449005</c:v>
                </c:pt>
                <c:pt idx="2557">
                  <c:v>999.98083504449005</c:v>
                </c:pt>
                <c:pt idx="2558">
                  <c:v>3.6194387405886381</c:v>
                </c:pt>
                <c:pt idx="2559">
                  <c:v>5.4537987679671458</c:v>
                </c:pt>
                <c:pt idx="2560">
                  <c:v>3.0171115674195756</c:v>
                </c:pt>
                <c:pt idx="2561">
                  <c:v>999.98083504449005</c:v>
                </c:pt>
                <c:pt idx="2562">
                  <c:v>999.98083504449005</c:v>
                </c:pt>
                <c:pt idx="2563">
                  <c:v>999.98083504449005</c:v>
                </c:pt>
                <c:pt idx="2564">
                  <c:v>3.2224503764544834</c:v>
                </c:pt>
                <c:pt idx="2565">
                  <c:v>13.52498288843258</c:v>
                </c:pt>
                <c:pt idx="2566">
                  <c:v>3.2607802874743328</c:v>
                </c:pt>
                <c:pt idx="2567">
                  <c:v>0.28199863107460643</c:v>
                </c:pt>
                <c:pt idx="2568">
                  <c:v>18.863791923340177</c:v>
                </c:pt>
                <c:pt idx="2569">
                  <c:v>44.804928131416837</c:v>
                </c:pt>
                <c:pt idx="2570">
                  <c:v>44.804928131416837</c:v>
                </c:pt>
                <c:pt idx="2571">
                  <c:v>0.55578370978781655</c:v>
                </c:pt>
                <c:pt idx="2572">
                  <c:v>4.0876112251882271</c:v>
                </c:pt>
                <c:pt idx="2573">
                  <c:v>2.2915811088295688</c:v>
                </c:pt>
                <c:pt idx="2574">
                  <c:v>7.0965092402464069</c:v>
                </c:pt>
                <c:pt idx="2575">
                  <c:v>14.288843258042437</c:v>
                </c:pt>
                <c:pt idx="2576">
                  <c:v>999.98083504449005</c:v>
                </c:pt>
                <c:pt idx="2577">
                  <c:v>999.98083504449005</c:v>
                </c:pt>
                <c:pt idx="2578">
                  <c:v>1.9329226557152634</c:v>
                </c:pt>
                <c:pt idx="2579">
                  <c:v>1.0759753593429158</c:v>
                </c:pt>
                <c:pt idx="2580">
                  <c:v>5.1060917180013687</c:v>
                </c:pt>
                <c:pt idx="2581">
                  <c:v>8.1204654346338128</c:v>
                </c:pt>
                <c:pt idx="2582">
                  <c:v>999.98083504449005</c:v>
                </c:pt>
                <c:pt idx="2583">
                  <c:v>1.429158110882957</c:v>
                </c:pt>
                <c:pt idx="2584">
                  <c:v>1.429158110882957</c:v>
                </c:pt>
                <c:pt idx="2585">
                  <c:v>999.98083504449005</c:v>
                </c:pt>
                <c:pt idx="2586">
                  <c:v>27.893223819301848</c:v>
                </c:pt>
                <c:pt idx="2587">
                  <c:v>2.3846680355920604</c:v>
                </c:pt>
                <c:pt idx="2588">
                  <c:v>3.9425051334702257</c:v>
                </c:pt>
                <c:pt idx="2589">
                  <c:v>0.75017111567419581</c:v>
                </c:pt>
                <c:pt idx="2590">
                  <c:v>11.214236824093087</c:v>
                </c:pt>
                <c:pt idx="2591">
                  <c:v>999.98083504449005</c:v>
                </c:pt>
                <c:pt idx="2592">
                  <c:v>999.98083504449005</c:v>
                </c:pt>
                <c:pt idx="2593">
                  <c:v>999.98083504449005</c:v>
                </c:pt>
                <c:pt idx="2594">
                  <c:v>999.98083504449005</c:v>
                </c:pt>
                <c:pt idx="2595">
                  <c:v>1.6454483230663928</c:v>
                </c:pt>
                <c:pt idx="2596">
                  <c:v>999.98083504449005</c:v>
                </c:pt>
                <c:pt idx="2597">
                  <c:v>999.98083504449005</c:v>
                </c:pt>
                <c:pt idx="2598">
                  <c:v>6.9158110882956878</c:v>
                </c:pt>
                <c:pt idx="2599">
                  <c:v>5.848049281314168</c:v>
                </c:pt>
                <c:pt idx="2600">
                  <c:v>4.9226557152635184</c:v>
                </c:pt>
                <c:pt idx="2601">
                  <c:v>6.2943189596167013</c:v>
                </c:pt>
                <c:pt idx="2602">
                  <c:v>0.50650239561943877</c:v>
                </c:pt>
                <c:pt idx="2603">
                  <c:v>7.4496919917864473</c:v>
                </c:pt>
                <c:pt idx="2604">
                  <c:v>4.6652977412731005</c:v>
                </c:pt>
                <c:pt idx="2605">
                  <c:v>999.98083504449005</c:v>
                </c:pt>
                <c:pt idx="2606">
                  <c:v>2.967830253251198</c:v>
                </c:pt>
                <c:pt idx="2607">
                  <c:v>9.02943189596167</c:v>
                </c:pt>
                <c:pt idx="2608">
                  <c:v>0.94182067077344289</c:v>
                </c:pt>
                <c:pt idx="2609">
                  <c:v>5.0075290896646134</c:v>
                </c:pt>
                <c:pt idx="2610">
                  <c:v>11.208761122518823</c:v>
                </c:pt>
                <c:pt idx="2611">
                  <c:v>999.98083504449005</c:v>
                </c:pt>
                <c:pt idx="2612">
                  <c:v>0.59685147159479812</c:v>
                </c:pt>
                <c:pt idx="2613">
                  <c:v>999.98083504449005</c:v>
                </c:pt>
                <c:pt idx="2614">
                  <c:v>999.98083504449005</c:v>
                </c:pt>
                <c:pt idx="2615">
                  <c:v>2.9404517453798769</c:v>
                </c:pt>
                <c:pt idx="2616">
                  <c:v>7.4798083504449009</c:v>
                </c:pt>
                <c:pt idx="2617">
                  <c:v>1.9383983572895278</c:v>
                </c:pt>
                <c:pt idx="2618">
                  <c:v>3.7782340862422998</c:v>
                </c:pt>
                <c:pt idx="2619">
                  <c:v>999.98083504449005</c:v>
                </c:pt>
                <c:pt idx="2620">
                  <c:v>11.83025325119781</c:v>
                </c:pt>
                <c:pt idx="2621">
                  <c:v>999.98083504449005</c:v>
                </c:pt>
                <c:pt idx="2622">
                  <c:v>1.7768651608487338</c:v>
                </c:pt>
                <c:pt idx="2623">
                  <c:v>3.4058863791923342</c:v>
                </c:pt>
                <c:pt idx="2624">
                  <c:v>3.7180013689253935</c:v>
                </c:pt>
                <c:pt idx="2625">
                  <c:v>999.98083504449005</c:v>
                </c:pt>
                <c:pt idx="2626">
                  <c:v>24.629705681040384</c:v>
                </c:pt>
                <c:pt idx="2627">
                  <c:v>2.7570157426420261</c:v>
                </c:pt>
                <c:pt idx="2628">
                  <c:v>3.4551676933607118</c:v>
                </c:pt>
                <c:pt idx="2629">
                  <c:v>5.4976043805612598</c:v>
                </c:pt>
                <c:pt idx="2630">
                  <c:v>1.754962354551677</c:v>
                </c:pt>
                <c:pt idx="2631">
                  <c:v>3.7180013689253935</c:v>
                </c:pt>
                <c:pt idx="2632">
                  <c:v>2.239561943874059</c:v>
                </c:pt>
                <c:pt idx="2633">
                  <c:v>4.2217659137577002</c:v>
                </c:pt>
                <c:pt idx="2634">
                  <c:v>6.8884325804243671</c:v>
                </c:pt>
                <c:pt idx="2635">
                  <c:v>24.520191649555098</c:v>
                </c:pt>
                <c:pt idx="2636">
                  <c:v>2.8418891170431211</c:v>
                </c:pt>
                <c:pt idx="2637">
                  <c:v>0.77754962354551682</c:v>
                </c:pt>
                <c:pt idx="2638">
                  <c:v>6.1300479123887746</c:v>
                </c:pt>
                <c:pt idx="2639">
                  <c:v>14.349075975359343</c:v>
                </c:pt>
                <c:pt idx="2640">
                  <c:v>3.3073237508555784</c:v>
                </c:pt>
                <c:pt idx="2641">
                  <c:v>3.2525667351129361</c:v>
                </c:pt>
                <c:pt idx="2642">
                  <c:v>12.180698151950718</c:v>
                </c:pt>
                <c:pt idx="2643">
                  <c:v>999.98083504449005</c:v>
                </c:pt>
                <c:pt idx="2644">
                  <c:v>999.98083504449005</c:v>
                </c:pt>
                <c:pt idx="2645">
                  <c:v>2.6748802190280632</c:v>
                </c:pt>
                <c:pt idx="2646">
                  <c:v>5.5195071868583163</c:v>
                </c:pt>
                <c:pt idx="2647">
                  <c:v>7.9206023271731691</c:v>
                </c:pt>
                <c:pt idx="2648">
                  <c:v>40.024640657084191</c:v>
                </c:pt>
                <c:pt idx="2649">
                  <c:v>40.024640657084191</c:v>
                </c:pt>
                <c:pt idx="2650">
                  <c:v>20.963723477070499</c:v>
                </c:pt>
                <c:pt idx="2651">
                  <c:v>999.98083504449005</c:v>
                </c:pt>
                <c:pt idx="2652">
                  <c:v>8.9472963723477079</c:v>
                </c:pt>
                <c:pt idx="2653">
                  <c:v>6.6557152635181387</c:v>
                </c:pt>
                <c:pt idx="2654">
                  <c:v>9.3251197809719368</c:v>
                </c:pt>
                <c:pt idx="2655">
                  <c:v>999.98083504449005</c:v>
                </c:pt>
                <c:pt idx="2656">
                  <c:v>12.260095824777549</c:v>
                </c:pt>
                <c:pt idx="2657">
                  <c:v>999.98083504449005</c:v>
                </c:pt>
                <c:pt idx="2658">
                  <c:v>2.9295003422313486</c:v>
                </c:pt>
                <c:pt idx="2659">
                  <c:v>4.9418206707734429</c:v>
                </c:pt>
                <c:pt idx="2660">
                  <c:v>4.5420944558521557</c:v>
                </c:pt>
                <c:pt idx="2661">
                  <c:v>0.69815195071868585</c:v>
                </c:pt>
                <c:pt idx="2662">
                  <c:v>0.49007529089664614</c:v>
                </c:pt>
                <c:pt idx="2663">
                  <c:v>4.3230663928815876</c:v>
                </c:pt>
                <c:pt idx="2664">
                  <c:v>32.785763175906915</c:v>
                </c:pt>
                <c:pt idx="2665">
                  <c:v>6.0287474332648872</c:v>
                </c:pt>
                <c:pt idx="2666">
                  <c:v>999.98083504449005</c:v>
                </c:pt>
                <c:pt idx="2667">
                  <c:v>999.98083504449005</c:v>
                </c:pt>
                <c:pt idx="2668">
                  <c:v>2.0889801505817931</c:v>
                </c:pt>
                <c:pt idx="2669">
                  <c:v>8.4271047227926079</c:v>
                </c:pt>
                <c:pt idx="2670">
                  <c:v>32.725530458590008</c:v>
                </c:pt>
                <c:pt idx="2671">
                  <c:v>999.98083504449005</c:v>
                </c:pt>
                <c:pt idx="2672">
                  <c:v>2.8309377138945928</c:v>
                </c:pt>
                <c:pt idx="2673">
                  <c:v>999.98083504449005</c:v>
                </c:pt>
                <c:pt idx="2674">
                  <c:v>999.98083504449005</c:v>
                </c:pt>
                <c:pt idx="2675">
                  <c:v>999.98083504449005</c:v>
                </c:pt>
                <c:pt idx="2676">
                  <c:v>7.2005475701574264</c:v>
                </c:pt>
                <c:pt idx="2677">
                  <c:v>5.9493497604380563</c:v>
                </c:pt>
                <c:pt idx="2678">
                  <c:v>11.241615331964407</c:v>
                </c:pt>
                <c:pt idx="2679">
                  <c:v>0.70910335386721424</c:v>
                </c:pt>
                <c:pt idx="2680">
                  <c:v>6.3408624229979464</c:v>
                </c:pt>
                <c:pt idx="2681">
                  <c:v>4.301163586584531</c:v>
                </c:pt>
                <c:pt idx="2682">
                  <c:v>14.310746064339494</c:v>
                </c:pt>
                <c:pt idx="2683">
                  <c:v>999.98083504449005</c:v>
                </c:pt>
                <c:pt idx="2684">
                  <c:v>7.9260780287474333</c:v>
                </c:pt>
                <c:pt idx="2685">
                  <c:v>11.003422313483915</c:v>
                </c:pt>
                <c:pt idx="2686">
                  <c:v>3.4798083504449009</c:v>
                </c:pt>
                <c:pt idx="2687">
                  <c:v>3.0088980150581794</c:v>
                </c:pt>
                <c:pt idx="2688">
                  <c:v>17.349760438056126</c:v>
                </c:pt>
                <c:pt idx="2689">
                  <c:v>999.98083504449005</c:v>
                </c:pt>
                <c:pt idx="2690">
                  <c:v>999.98083504449005</c:v>
                </c:pt>
                <c:pt idx="2691">
                  <c:v>5.160848733744011</c:v>
                </c:pt>
                <c:pt idx="2692">
                  <c:v>18.017796030116358</c:v>
                </c:pt>
                <c:pt idx="2693">
                  <c:v>999.98083504449005</c:v>
                </c:pt>
                <c:pt idx="2694">
                  <c:v>0.59958932238193019</c:v>
                </c:pt>
                <c:pt idx="2695">
                  <c:v>10.80082135523614</c:v>
                </c:pt>
                <c:pt idx="2696">
                  <c:v>2.6502395619438741</c:v>
                </c:pt>
                <c:pt idx="2697">
                  <c:v>5.7467488021902806</c:v>
                </c:pt>
                <c:pt idx="2698">
                  <c:v>999.98083504449005</c:v>
                </c:pt>
                <c:pt idx="2699">
                  <c:v>11.679671457905544</c:v>
                </c:pt>
                <c:pt idx="2700">
                  <c:v>12.525667351129364</c:v>
                </c:pt>
                <c:pt idx="2701">
                  <c:v>2.2861054072553046</c:v>
                </c:pt>
                <c:pt idx="2702">
                  <c:v>3.2580424366872007</c:v>
                </c:pt>
                <c:pt idx="2703">
                  <c:v>11.277207392197125</c:v>
                </c:pt>
                <c:pt idx="2704">
                  <c:v>6.6913073237508556</c:v>
                </c:pt>
                <c:pt idx="2705">
                  <c:v>1.0239561943874058</c:v>
                </c:pt>
                <c:pt idx="2706">
                  <c:v>999.98083504449005</c:v>
                </c:pt>
                <c:pt idx="2707">
                  <c:v>13.117043121149898</c:v>
                </c:pt>
                <c:pt idx="2708">
                  <c:v>7.3456536618754278</c:v>
                </c:pt>
                <c:pt idx="2709">
                  <c:v>999.98083504449005</c:v>
                </c:pt>
                <c:pt idx="2710">
                  <c:v>1.2073921971252566</c:v>
                </c:pt>
                <c:pt idx="2711">
                  <c:v>1.3360711841204653</c:v>
                </c:pt>
                <c:pt idx="2712">
                  <c:v>1.9028062970568105</c:v>
                </c:pt>
                <c:pt idx="2713">
                  <c:v>16.402464065708418</c:v>
                </c:pt>
                <c:pt idx="2714">
                  <c:v>16.402464065708418</c:v>
                </c:pt>
                <c:pt idx="2715">
                  <c:v>16.402464065708418</c:v>
                </c:pt>
                <c:pt idx="2716">
                  <c:v>23.887748117727583</c:v>
                </c:pt>
                <c:pt idx="2717">
                  <c:v>37.80698151950719</c:v>
                </c:pt>
                <c:pt idx="2718">
                  <c:v>4.2518822724161529</c:v>
                </c:pt>
                <c:pt idx="2719">
                  <c:v>1.6618754277891854</c:v>
                </c:pt>
                <c:pt idx="2720">
                  <c:v>1.6618754277891854</c:v>
                </c:pt>
                <c:pt idx="2721">
                  <c:v>1.6618754277891854</c:v>
                </c:pt>
                <c:pt idx="2722">
                  <c:v>999.98083504449005</c:v>
                </c:pt>
                <c:pt idx="2723">
                  <c:v>2.1984941820670771</c:v>
                </c:pt>
                <c:pt idx="2724">
                  <c:v>5.8124572210814511</c:v>
                </c:pt>
                <c:pt idx="2725">
                  <c:v>19.282683093771389</c:v>
                </c:pt>
                <c:pt idx="2726">
                  <c:v>10.195756331279945</c:v>
                </c:pt>
                <c:pt idx="2727">
                  <c:v>1.6071184120465434</c:v>
                </c:pt>
                <c:pt idx="2728">
                  <c:v>12.804928131416839</c:v>
                </c:pt>
                <c:pt idx="2729">
                  <c:v>999.98083504449005</c:v>
                </c:pt>
                <c:pt idx="2730">
                  <c:v>7.9342915811088295</c:v>
                </c:pt>
                <c:pt idx="2731">
                  <c:v>12.594113620807667</c:v>
                </c:pt>
                <c:pt idx="2732">
                  <c:v>3.4880219028062971</c:v>
                </c:pt>
                <c:pt idx="2733">
                  <c:v>8.7008898015058183</c:v>
                </c:pt>
                <c:pt idx="2734">
                  <c:v>999.98083504449005</c:v>
                </c:pt>
                <c:pt idx="2735">
                  <c:v>14.521560574948666</c:v>
                </c:pt>
                <c:pt idx="2736">
                  <c:v>9.5331964407939775</c:v>
                </c:pt>
                <c:pt idx="2737">
                  <c:v>33.24024640657084</c:v>
                </c:pt>
                <c:pt idx="2738">
                  <c:v>999.98083504449005</c:v>
                </c:pt>
                <c:pt idx="2739">
                  <c:v>3.868583162217659</c:v>
                </c:pt>
                <c:pt idx="2740">
                  <c:v>999.98083504449005</c:v>
                </c:pt>
                <c:pt idx="2741">
                  <c:v>2.1711156741957565</c:v>
                </c:pt>
                <c:pt idx="2742">
                  <c:v>9.0349075975359341</c:v>
                </c:pt>
                <c:pt idx="2743">
                  <c:v>999.98083504449005</c:v>
                </c:pt>
                <c:pt idx="2744">
                  <c:v>8.9089664613278572</c:v>
                </c:pt>
                <c:pt idx="2745">
                  <c:v>3.9863107460643397</c:v>
                </c:pt>
                <c:pt idx="2746">
                  <c:v>4.301163586584531</c:v>
                </c:pt>
                <c:pt idx="2747">
                  <c:v>1.4017796030116358</c:v>
                </c:pt>
                <c:pt idx="2748">
                  <c:v>3.868583162217659</c:v>
                </c:pt>
                <c:pt idx="2749">
                  <c:v>999.98083504449005</c:v>
                </c:pt>
                <c:pt idx="2750">
                  <c:v>4.2409308692676246</c:v>
                </c:pt>
                <c:pt idx="2751">
                  <c:v>0.72553045859000687</c:v>
                </c:pt>
                <c:pt idx="2752">
                  <c:v>5.5386721423682408</c:v>
                </c:pt>
                <c:pt idx="2753">
                  <c:v>9.2977412731006162</c:v>
                </c:pt>
                <c:pt idx="2754">
                  <c:v>9.2977412731006162</c:v>
                </c:pt>
                <c:pt idx="2755">
                  <c:v>999.98083504449005</c:v>
                </c:pt>
                <c:pt idx="2756">
                  <c:v>999.98083504449005</c:v>
                </c:pt>
                <c:pt idx="2757">
                  <c:v>2.7214236824093088</c:v>
                </c:pt>
                <c:pt idx="2758">
                  <c:v>999.98083504449005</c:v>
                </c:pt>
                <c:pt idx="2759">
                  <c:v>0.63518138261464752</c:v>
                </c:pt>
                <c:pt idx="2760">
                  <c:v>17.979466119096511</c:v>
                </c:pt>
                <c:pt idx="2761">
                  <c:v>2.945927446954141</c:v>
                </c:pt>
                <c:pt idx="2762">
                  <c:v>8.1971252566735107</c:v>
                </c:pt>
                <c:pt idx="2763">
                  <c:v>7.0882956878850099</c:v>
                </c:pt>
                <c:pt idx="2764">
                  <c:v>18.584531143052704</c:v>
                </c:pt>
                <c:pt idx="2765">
                  <c:v>999.98083504449005</c:v>
                </c:pt>
                <c:pt idx="2766">
                  <c:v>5.6810403832991101</c:v>
                </c:pt>
                <c:pt idx="2767">
                  <c:v>5.6810403832991101</c:v>
                </c:pt>
                <c:pt idx="2768">
                  <c:v>999.98083504449005</c:v>
                </c:pt>
                <c:pt idx="2769">
                  <c:v>5.0841889117043122</c:v>
                </c:pt>
                <c:pt idx="2770">
                  <c:v>4.8733744010951403</c:v>
                </c:pt>
                <c:pt idx="2771">
                  <c:v>6.707734428473648</c:v>
                </c:pt>
                <c:pt idx="2772">
                  <c:v>2.751540041067762</c:v>
                </c:pt>
                <c:pt idx="2773">
                  <c:v>999.98083504449005</c:v>
                </c:pt>
                <c:pt idx="2774">
                  <c:v>0.16153319644079397</c:v>
                </c:pt>
                <c:pt idx="2775">
                  <c:v>4.1670088980150579</c:v>
                </c:pt>
                <c:pt idx="2776">
                  <c:v>10.855578370978781</c:v>
                </c:pt>
                <c:pt idx="2777">
                  <c:v>12.402464065708418</c:v>
                </c:pt>
                <c:pt idx="2778">
                  <c:v>6.0561259411362078</c:v>
                </c:pt>
                <c:pt idx="2779">
                  <c:v>3.8193018480492813</c:v>
                </c:pt>
                <c:pt idx="2780">
                  <c:v>0.95550992470910334</c:v>
                </c:pt>
                <c:pt idx="2781">
                  <c:v>4.6132785763175903</c:v>
                </c:pt>
                <c:pt idx="2782">
                  <c:v>5.1937029431895958</c:v>
                </c:pt>
                <c:pt idx="2783">
                  <c:v>9.7768651608487342</c:v>
                </c:pt>
                <c:pt idx="2784">
                  <c:v>999.98083504449005</c:v>
                </c:pt>
                <c:pt idx="2785">
                  <c:v>1.8863791923340179</c:v>
                </c:pt>
                <c:pt idx="2786">
                  <c:v>2.967830253251198</c:v>
                </c:pt>
                <c:pt idx="2787">
                  <c:v>14.535249828884325</c:v>
                </c:pt>
                <c:pt idx="2788">
                  <c:v>1.3880903490759753</c:v>
                </c:pt>
                <c:pt idx="2789">
                  <c:v>1.5496235455167693</c:v>
                </c:pt>
                <c:pt idx="2790">
                  <c:v>999.98083504449005</c:v>
                </c:pt>
                <c:pt idx="2791">
                  <c:v>999.98083504449005</c:v>
                </c:pt>
                <c:pt idx="2792">
                  <c:v>2.5023956194387407</c:v>
                </c:pt>
                <c:pt idx="2793">
                  <c:v>999.98083504449005</c:v>
                </c:pt>
                <c:pt idx="2794">
                  <c:v>999.98083504449005</c:v>
                </c:pt>
                <c:pt idx="2795">
                  <c:v>6.0396988364134154</c:v>
                </c:pt>
                <c:pt idx="2796">
                  <c:v>8.8843258042436695</c:v>
                </c:pt>
                <c:pt idx="2797">
                  <c:v>0.41067761806981518</c:v>
                </c:pt>
                <c:pt idx="2798">
                  <c:v>999.98083504449005</c:v>
                </c:pt>
                <c:pt idx="2799">
                  <c:v>999.98083504449005</c:v>
                </c:pt>
                <c:pt idx="2800">
                  <c:v>999.98083504449005</c:v>
                </c:pt>
                <c:pt idx="2801">
                  <c:v>1.2813141683778233</c:v>
                </c:pt>
                <c:pt idx="2802">
                  <c:v>3.9561943874058865</c:v>
                </c:pt>
                <c:pt idx="2803">
                  <c:v>3.9561943874058865</c:v>
                </c:pt>
                <c:pt idx="2804">
                  <c:v>0.35865845311430528</c:v>
                </c:pt>
                <c:pt idx="2805">
                  <c:v>1.3388090349075976</c:v>
                </c:pt>
                <c:pt idx="2806">
                  <c:v>1.3388090349075976</c:v>
                </c:pt>
                <c:pt idx="2807">
                  <c:v>12.095824777549623</c:v>
                </c:pt>
                <c:pt idx="2808">
                  <c:v>999.98083504449005</c:v>
                </c:pt>
                <c:pt idx="2809">
                  <c:v>5.5770020533880906</c:v>
                </c:pt>
                <c:pt idx="2810">
                  <c:v>6.2970568104038334</c:v>
                </c:pt>
                <c:pt idx="2811">
                  <c:v>14.403832991101986</c:v>
                </c:pt>
                <c:pt idx="2812">
                  <c:v>7.0636550308008212</c:v>
                </c:pt>
                <c:pt idx="2813">
                  <c:v>7.0636550308008212</c:v>
                </c:pt>
                <c:pt idx="2814">
                  <c:v>9.8343600273785086</c:v>
                </c:pt>
                <c:pt idx="2815">
                  <c:v>5.1252566735112932</c:v>
                </c:pt>
                <c:pt idx="2816">
                  <c:v>7.5537303216974676</c:v>
                </c:pt>
                <c:pt idx="2817">
                  <c:v>6.6803559206023273</c:v>
                </c:pt>
                <c:pt idx="2818">
                  <c:v>999.98083504449005</c:v>
                </c:pt>
                <c:pt idx="2819">
                  <c:v>7.7426420260095821</c:v>
                </c:pt>
                <c:pt idx="2820">
                  <c:v>7.7426420260095821</c:v>
                </c:pt>
                <c:pt idx="2821">
                  <c:v>4.5503080082135527</c:v>
                </c:pt>
                <c:pt idx="2822">
                  <c:v>2.861054072553046</c:v>
                </c:pt>
                <c:pt idx="2823">
                  <c:v>2.409308692676249</c:v>
                </c:pt>
                <c:pt idx="2824">
                  <c:v>3.4195756331279945</c:v>
                </c:pt>
                <c:pt idx="2825">
                  <c:v>999.98083504449005</c:v>
                </c:pt>
                <c:pt idx="2826">
                  <c:v>8.9336071184120467</c:v>
                </c:pt>
                <c:pt idx="2827">
                  <c:v>6.9404517453798764</c:v>
                </c:pt>
                <c:pt idx="2828">
                  <c:v>999.98083504449005</c:v>
                </c:pt>
                <c:pt idx="2829">
                  <c:v>999.98083504449005</c:v>
                </c:pt>
                <c:pt idx="2830">
                  <c:v>5.1964407939767279</c:v>
                </c:pt>
                <c:pt idx="2831">
                  <c:v>5.1964407939767279</c:v>
                </c:pt>
                <c:pt idx="2832">
                  <c:v>10.986995208761122</c:v>
                </c:pt>
                <c:pt idx="2833">
                  <c:v>10.986995208761122</c:v>
                </c:pt>
                <c:pt idx="2834">
                  <c:v>10.986995208761122</c:v>
                </c:pt>
                <c:pt idx="2835">
                  <c:v>10.986995208761122</c:v>
                </c:pt>
                <c:pt idx="2836">
                  <c:v>2.4257357973990419</c:v>
                </c:pt>
                <c:pt idx="2837">
                  <c:v>4.5311430527036274</c:v>
                </c:pt>
                <c:pt idx="2838">
                  <c:v>4.5311430527036274</c:v>
                </c:pt>
                <c:pt idx="2839">
                  <c:v>1.5085557837097878</c:v>
                </c:pt>
                <c:pt idx="2840">
                  <c:v>1.9329226557152634</c:v>
                </c:pt>
                <c:pt idx="2841">
                  <c:v>17.188227241615333</c:v>
                </c:pt>
                <c:pt idx="2842">
                  <c:v>3.5455167693360714</c:v>
                </c:pt>
                <c:pt idx="2843">
                  <c:v>11.819301848049282</c:v>
                </c:pt>
                <c:pt idx="2844">
                  <c:v>21.971252566735114</c:v>
                </c:pt>
                <c:pt idx="2845">
                  <c:v>999.98083504449005</c:v>
                </c:pt>
                <c:pt idx="2846">
                  <c:v>4.3394934976043809</c:v>
                </c:pt>
                <c:pt idx="2847">
                  <c:v>8.7145790554414777</c:v>
                </c:pt>
                <c:pt idx="2848">
                  <c:v>4.4544832306639286</c:v>
                </c:pt>
                <c:pt idx="2849">
                  <c:v>1.0212183436002737</c:v>
                </c:pt>
                <c:pt idx="2850">
                  <c:v>4.5119780971937029</c:v>
                </c:pt>
                <c:pt idx="2851">
                  <c:v>10.067077344284737</c:v>
                </c:pt>
                <c:pt idx="2852">
                  <c:v>16.481861738535251</c:v>
                </c:pt>
                <c:pt idx="2853">
                  <c:v>999.98083504449005</c:v>
                </c:pt>
                <c:pt idx="2854">
                  <c:v>15.3347022587269</c:v>
                </c:pt>
                <c:pt idx="2855">
                  <c:v>2.4969199178644765</c:v>
                </c:pt>
                <c:pt idx="2856">
                  <c:v>7.1238877481177276</c:v>
                </c:pt>
                <c:pt idx="2857">
                  <c:v>1.5003422313483916</c:v>
                </c:pt>
                <c:pt idx="2858">
                  <c:v>8.4599589322381927</c:v>
                </c:pt>
                <c:pt idx="2859">
                  <c:v>3.5619438740588638</c:v>
                </c:pt>
                <c:pt idx="2860">
                  <c:v>10.926762491444217</c:v>
                </c:pt>
                <c:pt idx="2861">
                  <c:v>22.236824093086927</c:v>
                </c:pt>
                <c:pt idx="2862">
                  <c:v>1.1635865845311431</c:v>
                </c:pt>
                <c:pt idx="2863">
                  <c:v>0.892539356605065</c:v>
                </c:pt>
                <c:pt idx="2864">
                  <c:v>13.878165639972622</c:v>
                </c:pt>
                <c:pt idx="2865">
                  <c:v>999.98083504449005</c:v>
                </c:pt>
                <c:pt idx="2866">
                  <c:v>999.98083504449005</c:v>
                </c:pt>
                <c:pt idx="2867">
                  <c:v>3.3593429158110881</c:v>
                </c:pt>
                <c:pt idx="2868">
                  <c:v>0.70362765229294999</c:v>
                </c:pt>
                <c:pt idx="2869">
                  <c:v>999.98083504449005</c:v>
                </c:pt>
                <c:pt idx="2870">
                  <c:v>2.3189596167008899</c:v>
                </c:pt>
                <c:pt idx="2871">
                  <c:v>2.3189596167008899</c:v>
                </c:pt>
                <c:pt idx="2872">
                  <c:v>2.3189596167008899</c:v>
                </c:pt>
                <c:pt idx="2873">
                  <c:v>1.5660506502395619</c:v>
                </c:pt>
                <c:pt idx="2874">
                  <c:v>3.6577686516084875</c:v>
                </c:pt>
                <c:pt idx="2875">
                  <c:v>1.6454483230663928</c:v>
                </c:pt>
                <c:pt idx="2876">
                  <c:v>999.98083504449005</c:v>
                </c:pt>
                <c:pt idx="2877">
                  <c:v>999.98083504449005</c:v>
                </c:pt>
                <c:pt idx="2878">
                  <c:v>6.3052703627652296</c:v>
                </c:pt>
                <c:pt idx="2879">
                  <c:v>999.98083504449005</c:v>
                </c:pt>
                <c:pt idx="2880">
                  <c:v>6.5407255304585901</c:v>
                </c:pt>
                <c:pt idx="2881">
                  <c:v>8.2327173169062284</c:v>
                </c:pt>
                <c:pt idx="2882">
                  <c:v>9.5523613963039011</c:v>
                </c:pt>
                <c:pt idx="2883">
                  <c:v>9.2648870636550313</c:v>
                </c:pt>
                <c:pt idx="2884">
                  <c:v>17.856262833675565</c:v>
                </c:pt>
                <c:pt idx="2885">
                  <c:v>999.98083504449005</c:v>
                </c:pt>
                <c:pt idx="2886">
                  <c:v>999.98083504449005</c:v>
                </c:pt>
                <c:pt idx="2887">
                  <c:v>8.9555099247091032</c:v>
                </c:pt>
                <c:pt idx="2888">
                  <c:v>3.1156741957563314</c:v>
                </c:pt>
                <c:pt idx="2889">
                  <c:v>1.5085557837097878</c:v>
                </c:pt>
                <c:pt idx="2890">
                  <c:v>3.6112251882272415</c:v>
                </c:pt>
                <c:pt idx="2891">
                  <c:v>8.9609856262833674</c:v>
                </c:pt>
                <c:pt idx="2892">
                  <c:v>3.2991101984941822</c:v>
                </c:pt>
                <c:pt idx="2893">
                  <c:v>5.1471594798083506</c:v>
                </c:pt>
                <c:pt idx="2894">
                  <c:v>999.98083504449005</c:v>
                </c:pt>
                <c:pt idx="2895">
                  <c:v>999.98083504449005</c:v>
                </c:pt>
                <c:pt idx="2896">
                  <c:v>38.258726899383987</c:v>
                </c:pt>
                <c:pt idx="2897">
                  <c:v>2.7707049965776864</c:v>
                </c:pt>
                <c:pt idx="2898">
                  <c:v>4.6351813826146477</c:v>
                </c:pt>
                <c:pt idx="2899">
                  <c:v>5.7467488021902806</c:v>
                </c:pt>
                <c:pt idx="2900">
                  <c:v>999.98083504449005</c:v>
                </c:pt>
                <c:pt idx="2901">
                  <c:v>5.4346338124572213</c:v>
                </c:pt>
                <c:pt idx="2902">
                  <c:v>4.7638603696098567</c:v>
                </c:pt>
                <c:pt idx="2903">
                  <c:v>11.394934976043805</c:v>
                </c:pt>
                <c:pt idx="2904">
                  <c:v>999.98083504449005</c:v>
                </c:pt>
                <c:pt idx="2905">
                  <c:v>5.9904175222450373</c:v>
                </c:pt>
                <c:pt idx="2906">
                  <c:v>14.844626967830253</c:v>
                </c:pt>
                <c:pt idx="2907">
                  <c:v>14.844626967830253</c:v>
                </c:pt>
                <c:pt idx="2908">
                  <c:v>21.201916495550993</c:v>
                </c:pt>
                <c:pt idx="2909">
                  <c:v>21.201916495550993</c:v>
                </c:pt>
                <c:pt idx="2910">
                  <c:v>7.6522929500342229</c:v>
                </c:pt>
                <c:pt idx="2911">
                  <c:v>4.6516084873374401</c:v>
                </c:pt>
                <c:pt idx="2912">
                  <c:v>1.0704996577686516</c:v>
                </c:pt>
                <c:pt idx="2913">
                  <c:v>6.8637919233401776</c:v>
                </c:pt>
                <c:pt idx="2914">
                  <c:v>6.5462012320328542</c:v>
                </c:pt>
                <c:pt idx="2915">
                  <c:v>3.2991101984941822</c:v>
                </c:pt>
                <c:pt idx="2916">
                  <c:v>19.901437371663246</c:v>
                </c:pt>
                <c:pt idx="2917">
                  <c:v>3.7754962354551678</c:v>
                </c:pt>
                <c:pt idx="2918">
                  <c:v>3.7754962354551678</c:v>
                </c:pt>
                <c:pt idx="2919">
                  <c:v>2.6201232032854209</c:v>
                </c:pt>
                <c:pt idx="2920">
                  <c:v>3.1676933607118412</c:v>
                </c:pt>
                <c:pt idx="2921">
                  <c:v>999.98083504449005</c:v>
                </c:pt>
                <c:pt idx="2922">
                  <c:v>999.98083504449005</c:v>
                </c:pt>
                <c:pt idx="2923">
                  <c:v>2.431211498973306</c:v>
                </c:pt>
                <c:pt idx="2924">
                  <c:v>6.6940451745379876</c:v>
                </c:pt>
                <c:pt idx="2925">
                  <c:v>21.932922655715263</c:v>
                </c:pt>
                <c:pt idx="2926">
                  <c:v>5.508555783709788</c:v>
                </c:pt>
                <c:pt idx="2927">
                  <c:v>0.62970568104038327</c:v>
                </c:pt>
                <c:pt idx="2928">
                  <c:v>14.001368925393566</c:v>
                </c:pt>
                <c:pt idx="2929">
                  <c:v>3.2799452429842573</c:v>
                </c:pt>
                <c:pt idx="2930">
                  <c:v>1.3661875427789185</c:v>
                </c:pt>
                <c:pt idx="2931">
                  <c:v>999.98083504449005</c:v>
                </c:pt>
                <c:pt idx="2932">
                  <c:v>2.1218343600273784</c:v>
                </c:pt>
                <c:pt idx="2933">
                  <c:v>999.98083504449005</c:v>
                </c:pt>
                <c:pt idx="2934">
                  <c:v>1.0622861054072552</c:v>
                </c:pt>
                <c:pt idx="2935">
                  <c:v>1.5715263518138261</c:v>
                </c:pt>
                <c:pt idx="2936">
                  <c:v>10.140999315537304</c:v>
                </c:pt>
                <c:pt idx="2937">
                  <c:v>9.7905544147843937</c:v>
                </c:pt>
                <c:pt idx="2938">
                  <c:v>10.85284052019165</c:v>
                </c:pt>
                <c:pt idx="2939">
                  <c:v>4.9308692676249146</c:v>
                </c:pt>
                <c:pt idx="2940">
                  <c:v>5.0732375085557839</c:v>
                </c:pt>
                <c:pt idx="2941">
                  <c:v>0.92539356605065026</c:v>
                </c:pt>
                <c:pt idx="2942">
                  <c:v>6.4585900068446271</c:v>
                </c:pt>
                <c:pt idx="2943">
                  <c:v>3.1786447638603694</c:v>
                </c:pt>
                <c:pt idx="2944">
                  <c:v>13.943874058863791</c:v>
                </c:pt>
                <c:pt idx="2945">
                  <c:v>4.2327173169062284</c:v>
                </c:pt>
                <c:pt idx="2946">
                  <c:v>0.99657768651608492</c:v>
                </c:pt>
                <c:pt idx="2947">
                  <c:v>4.0711841204654347</c:v>
                </c:pt>
                <c:pt idx="2948">
                  <c:v>1.8206707734428473</c:v>
                </c:pt>
                <c:pt idx="2949">
                  <c:v>0.6078028747433265</c:v>
                </c:pt>
                <c:pt idx="2950">
                  <c:v>0.51745379876796715</c:v>
                </c:pt>
                <c:pt idx="2951">
                  <c:v>999.98083504449005</c:v>
                </c:pt>
                <c:pt idx="2952">
                  <c:v>8.2381930184804926</c:v>
                </c:pt>
                <c:pt idx="2953">
                  <c:v>10.078028747433265</c:v>
                </c:pt>
                <c:pt idx="2954">
                  <c:v>0.41889117043121149</c:v>
                </c:pt>
                <c:pt idx="2955">
                  <c:v>5.7357973990417523</c:v>
                </c:pt>
                <c:pt idx="2956">
                  <c:v>17.741273100616016</c:v>
                </c:pt>
                <c:pt idx="2957">
                  <c:v>1.2511978097193703</c:v>
                </c:pt>
                <c:pt idx="2958">
                  <c:v>19.679671457905545</c:v>
                </c:pt>
                <c:pt idx="2959">
                  <c:v>8.5065023956194388</c:v>
                </c:pt>
                <c:pt idx="2960">
                  <c:v>0.75017111567419581</c:v>
                </c:pt>
                <c:pt idx="2961">
                  <c:v>0.75017111567419581</c:v>
                </c:pt>
                <c:pt idx="2962">
                  <c:v>10.787132101300479</c:v>
                </c:pt>
                <c:pt idx="2963">
                  <c:v>4.2409308692676246</c:v>
                </c:pt>
                <c:pt idx="2964">
                  <c:v>1.5003422313483916</c:v>
                </c:pt>
                <c:pt idx="2965">
                  <c:v>999.98083504449005</c:v>
                </c:pt>
                <c:pt idx="2966">
                  <c:v>999.98083504449005</c:v>
                </c:pt>
                <c:pt idx="2967">
                  <c:v>0.99383983572895274</c:v>
                </c:pt>
                <c:pt idx="2968">
                  <c:v>0.99383983572895274</c:v>
                </c:pt>
                <c:pt idx="2969">
                  <c:v>999.98083504449005</c:v>
                </c:pt>
                <c:pt idx="2970">
                  <c:v>15.83025325119781</c:v>
                </c:pt>
                <c:pt idx="2971">
                  <c:v>999.98083504449005</c:v>
                </c:pt>
                <c:pt idx="2972">
                  <c:v>2.3408624229979464</c:v>
                </c:pt>
                <c:pt idx="2973">
                  <c:v>1.9520876112251881</c:v>
                </c:pt>
                <c:pt idx="2974">
                  <c:v>4.0657084188911705</c:v>
                </c:pt>
                <c:pt idx="2975">
                  <c:v>9.6427104722792603</c:v>
                </c:pt>
                <c:pt idx="2976">
                  <c:v>9.6427104722792603</c:v>
                </c:pt>
                <c:pt idx="2977">
                  <c:v>10.537987679671458</c:v>
                </c:pt>
                <c:pt idx="2978">
                  <c:v>3.6167008898015056</c:v>
                </c:pt>
                <c:pt idx="2979">
                  <c:v>1.5852156057494866</c:v>
                </c:pt>
                <c:pt idx="2980">
                  <c:v>20.733744010951405</c:v>
                </c:pt>
                <c:pt idx="2981">
                  <c:v>999.98083504449005</c:v>
                </c:pt>
                <c:pt idx="2982">
                  <c:v>8.5749486652977414</c:v>
                </c:pt>
                <c:pt idx="2983">
                  <c:v>7.2032854209445585</c:v>
                </c:pt>
                <c:pt idx="2984">
                  <c:v>999.98083504449005</c:v>
                </c:pt>
                <c:pt idx="2985">
                  <c:v>9.2703627652292955</c:v>
                </c:pt>
                <c:pt idx="2986">
                  <c:v>6.0260095824777551</c:v>
                </c:pt>
                <c:pt idx="2987">
                  <c:v>7.5674195756331279</c:v>
                </c:pt>
                <c:pt idx="2988">
                  <c:v>0.36413415468856947</c:v>
                </c:pt>
                <c:pt idx="2989">
                  <c:v>12.68993839835729</c:v>
                </c:pt>
                <c:pt idx="2990">
                  <c:v>12.131416837782341</c:v>
                </c:pt>
                <c:pt idx="2991">
                  <c:v>1.431895961670089</c:v>
                </c:pt>
                <c:pt idx="2992">
                  <c:v>13.264887063655031</c:v>
                </c:pt>
                <c:pt idx="2993">
                  <c:v>999.98083504449005</c:v>
                </c:pt>
                <c:pt idx="2994">
                  <c:v>999.98083504449005</c:v>
                </c:pt>
                <c:pt idx="2995">
                  <c:v>999.98083504449005</c:v>
                </c:pt>
                <c:pt idx="2996">
                  <c:v>6.7241615331964404</c:v>
                </c:pt>
                <c:pt idx="2997">
                  <c:v>1.5222450376454484</c:v>
                </c:pt>
                <c:pt idx="2998">
                  <c:v>4.16974674880219</c:v>
                </c:pt>
                <c:pt idx="2999">
                  <c:v>1.429158110882957</c:v>
                </c:pt>
                <c:pt idx="3000">
                  <c:v>4.9938398357289531</c:v>
                </c:pt>
                <c:pt idx="3001">
                  <c:v>999.98083504449005</c:v>
                </c:pt>
                <c:pt idx="3002">
                  <c:v>2.2888432580424367</c:v>
                </c:pt>
                <c:pt idx="3003">
                  <c:v>9.4017796030116365</c:v>
                </c:pt>
                <c:pt idx="3004">
                  <c:v>999.98083504449005</c:v>
                </c:pt>
                <c:pt idx="3005">
                  <c:v>999.98083504449005</c:v>
                </c:pt>
                <c:pt idx="3006">
                  <c:v>999.98083504449005</c:v>
                </c:pt>
                <c:pt idx="3007">
                  <c:v>3.5756331279945242</c:v>
                </c:pt>
                <c:pt idx="3008">
                  <c:v>999.98083504449005</c:v>
                </c:pt>
                <c:pt idx="3009">
                  <c:v>7.783709787816564</c:v>
                </c:pt>
                <c:pt idx="3010">
                  <c:v>18.658453114305271</c:v>
                </c:pt>
                <c:pt idx="3011">
                  <c:v>999.98083504449005</c:v>
                </c:pt>
                <c:pt idx="3012">
                  <c:v>8.0985626283367562</c:v>
                </c:pt>
                <c:pt idx="3013">
                  <c:v>999.98083504449005</c:v>
                </c:pt>
                <c:pt idx="3014">
                  <c:v>3.2580424366872007</c:v>
                </c:pt>
                <c:pt idx="3015">
                  <c:v>5.7522245037645447</c:v>
                </c:pt>
                <c:pt idx="3016">
                  <c:v>3.9260780287474333</c:v>
                </c:pt>
                <c:pt idx="3017">
                  <c:v>5.7659137577002051</c:v>
                </c:pt>
                <c:pt idx="3018">
                  <c:v>5.7659137577002051</c:v>
                </c:pt>
                <c:pt idx="3019">
                  <c:v>6.0944558521560577</c:v>
                </c:pt>
                <c:pt idx="3020">
                  <c:v>6.0944558521560577</c:v>
                </c:pt>
                <c:pt idx="3021">
                  <c:v>3.2717316906228611</c:v>
                </c:pt>
                <c:pt idx="3022">
                  <c:v>0.97467488021902804</c:v>
                </c:pt>
                <c:pt idx="3023">
                  <c:v>12.78302532511978</c:v>
                </c:pt>
                <c:pt idx="3024">
                  <c:v>12.78302532511978</c:v>
                </c:pt>
                <c:pt idx="3025">
                  <c:v>16.161533196440793</c:v>
                </c:pt>
                <c:pt idx="3026">
                  <c:v>1.9411362080766599</c:v>
                </c:pt>
                <c:pt idx="3027">
                  <c:v>999.98083504449005</c:v>
                </c:pt>
                <c:pt idx="3028">
                  <c:v>999.98083504449005</c:v>
                </c:pt>
                <c:pt idx="3029">
                  <c:v>999.98083504449005</c:v>
                </c:pt>
                <c:pt idx="3030">
                  <c:v>2.0451745379876796</c:v>
                </c:pt>
                <c:pt idx="3031">
                  <c:v>999.98083504449005</c:v>
                </c:pt>
                <c:pt idx="3032">
                  <c:v>5.1772758384668034</c:v>
                </c:pt>
                <c:pt idx="3033">
                  <c:v>4.6324435318275157</c:v>
                </c:pt>
                <c:pt idx="3034">
                  <c:v>4.6324435318275157</c:v>
                </c:pt>
                <c:pt idx="3035">
                  <c:v>0.27652292950034224</c:v>
                </c:pt>
                <c:pt idx="3036">
                  <c:v>14.417522245037645</c:v>
                </c:pt>
                <c:pt idx="3037">
                  <c:v>2.9377138945927448</c:v>
                </c:pt>
                <c:pt idx="3038">
                  <c:v>1.215605749486653</c:v>
                </c:pt>
                <c:pt idx="3039">
                  <c:v>999.98083504449005</c:v>
                </c:pt>
                <c:pt idx="3040">
                  <c:v>5.3004791238877482</c:v>
                </c:pt>
                <c:pt idx="3041">
                  <c:v>5.1827515400410675</c:v>
                </c:pt>
                <c:pt idx="3042">
                  <c:v>4.344969199178645</c:v>
                </c:pt>
                <c:pt idx="3043">
                  <c:v>3.1457905544147846</c:v>
                </c:pt>
                <c:pt idx="3044">
                  <c:v>6.9596167008898018</c:v>
                </c:pt>
                <c:pt idx="3045">
                  <c:v>6.9596167008898018</c:v>
                </c:pt>
                <c:pt idx="3046">
                  <c:v>6.9596167008898018</c:v>
                </c:pt>
                <c:pt idx="3047">
                  <c:v>17.399041752224505</c:v>
                </c:pt>
                <c:pt idx="3048">
                  <c:v>5.5496235455167691</c:v>
                </c:pt>
                <c:pt idx="3049">
                  <c:v>18.047912388774812</c:v>
                </c:pt>
                <c:pt idx="3050">
                  <c:v>999.98083504449005</c:v>
                </c:pt>
                <c:pt idx="3051">
                  <c:v>999.98083504449005</c:v>
                </c:pt>
                <c:pt idx="3052">
                  <c:v>999.98083504449005</c:v>
                </c:pt>
                <c:pt idx="3053">
                  <c:v>10.600958247775496</c:v>
                </c:pt>
                <c:pt idx="3054">
                  <c:v>9.54962354551677</c:v>
                </c:pt>
                <c:pt idx="3055">
                  <c:v>8.6351813826146469</c:v>
                </c:pt>
                <c:pt idx="3056">
                  <c:v>8.6351813826146469</c:v>
                </c:pt>
                <c:pt idx="3057">
                  <c:v>4.4900752908966464</c:v>
                </c:pt>
                <c:pt idx="3058">
                  <c:v>4.213552361396304</c:v>
                </c:pt>
                <c:pt idx="3059">
                  <c:v>1.9356605065023955</c:v>
                </c:pt>
                <c:pt idx="3060">
                  <c:v>3.1895961670088981</c:v>
                </c:pt>
                <c:pt idx="3061">
                  <c:v>0.85420944558521561</c:v>
                </c:pt>
                <c:pt idx="3062">
                  <c:v>6.5242984257357977</c:v>
                </c:pt>
                <c:pt idx="3063">
                  <c:v>14.80082135523614</c:v>
                </c:pt>
                <c:pt idx="3064">
                  <c:v>14.69678302532512</c:v>
                </c:pt>
                <c:pt idx="3065">
                  <c:v>0.54483230663928817</c:v>
                </c:pt>
                <c:pt idx="3066">
                  <c:v>8.1396303901437363</c:v>
                </c:pt>
                <c:pt idx="3067">
                  <c:v>0.64887063655030797</c:v>
                </c:pt>
                <c:pt idx="3068">
                  <c:v>5.4099931553730318</c:v>
                </c:pt>
                <c:pt idx="3069">
                  <c:v>0.7885010266940452</c:v>
                </c:pt>
                <c:pt idx="3070">
                  <c:v>1.2265571526351813</c:v>
                </c:pt>
                <c:pt idx="3071">
                  <c:v>20.533880903490761</c:v>
                </c:pt>
                <c:pt idx="3072">
                  <c:v>4.3641341546885695</c:v>
                </c:pt>
                <c:pt idx="3073">
                  <c:v>1.891854893908282</c:v>
                </c:pt>
                <c:pt idx="3074">
                  <c:v>16.032854209445585</c:v>
                </c:pt>
                <c:pt idx="3075">
                  <c:v>6.1245722108145104</c:v>
                </c:pt>
                <c:pt idx="3076">
                  <c:v>2.108145106091718</c:v>
                </c:pt>
                <c:pt idx="3077">
                  <c:v>999.98083504449005</c:v>
                </c:pt>
                <c:pt idx="3078">
                  <c:v>18.182067077344286</c:v>
                </c:pt>
                <c:pt idx="3079">
                  <c:v>0.59685147159479812</c:v>
                </c:pt>
                <c:pt idx="3080">
                  <c:v>1.9739904175222451</c:v>
                </c:pt>
                <c:pt idx="3081">
                  <c:v>5.6481861738535253</c:v>
                </c:pt>
                <c:pt idx="3082">
                  <c:v>6.7049965776865159</c:v>
                </c:pt>
                <c:pt idx="3083">
                  <c:v>1.5249828884325805</c:v>
                </c:pt>
                <c:pt idx="3084">
                  <c:v>16.303901437371664</c:v>
                </c:pt>
                <c:pt idx="3085">
                  <c:v>5.4017796030116356</c:v>
                </c:pt>
                <c:pt idx="3086">
                  <c:v>6.7624914442162902</c:v>
                </c:pt>
                <c:pt idx="3087">
                  <c:v>8.6625598904859693</c:v>
                </c:pt>
                <c:pt idx="3088">
                  <c:v>2.0616016427104724</c:v>
                </c:pt>
                <c:pt idx="3089">
                  <c:v>0.48459958932238195</c:v>
                </c:pt>
                <c:pt idx="3090">
                  <c:v>9.4702258726899391</c:v>
                </c:pt>
                <c:pt idx="3091">
                  <c:v>5.6153319644079396</c:v>
                </c:pt>
                <c:pt idx="3092">
                  <c:v>1.9575633127994525</c:v>
                </c:pt>
                <c:pt idx="3093">
                  <c:v>1.0349075975359343</c:v>
                </c:pt>
                <c:pt idx="3094">
                  <c:v>1.0349075975359343</c:v>
                </c:pt>
                <c:pt idx="3095">
                  <c:v>3.4524298425735798</c:v>
                </c:pt>
                <c:pt idx="3096">
                  <c:v>5.7549623545516768</c:v>
                </c:pt>
                <c:pt idx="3097">
                  <c:v>6.669404517453799</c:v>
                </c:pt>
                <c:pt idx="3098">
                  <c:v>7.3867214236824097</c:v>
                </c:pt>
                <c:pt idx="3099">
                  <c:v>999.98083504449005</c:v>
                </c:pt>
                <c:pt idx="3100">
                  <c:v>999.98083504449005</c:v>
                </c:pt>
                <c:pt idx="3101">
                  <c:v>999.98083504449005</c:v>
                </c:pt>
                <c:pt idx="3102">
                  <c:v>1.0650239561943875</c:v>
                </c:pt>
                <c:pt idx="3103">
                  <c:v>999.98083504449005</c:v>
                </c:pt>
                <c:pt idx="3104">
                  <c:v>5.0595482546201236</c:v>
                </c:pt>
                <c:pt idx="3105">
                  <c:v>5.0595482546201236</c:v>
                </c:pt>
                <c:pt idx="3106">
                  <c:v>5.0595482546201236</c:v>
                </c:pt>
                <c:pt idx="3107">
                  <c:v>32.821355236139631</c:v>
                </c:pt>
                <c:pt idx="3108">
                  <c:v>0.78028747433264889</c:v>
                </c:pt>
                <c:pt idx="3109">
                  <c:v>11.915126625598905</c:v>
                </c:pt>
                <c:pt idx="3110">
                  <c:v>16.960985626283367</c:v>
                </c:pt>
                <c:pt idx="3111">
                  <c:v>3.0444900752908968</c:v>
                </c:pt>
                <c:pt idx="3112">
                  <c:v>999.98083504449005</c:v>
                </c:pt>
                <c:pt idx="3113">
                  <c:v>1.6344969199178645</c:v>
                </c:pt>
                <c:pt idx="3114">
                  <c:v>9.7604380561259418</c:v>
                </c:pt>
                <c:pt idx="3115">
                  <c:v>20.933607118412045</c:v>
                </c:pt>
                <c:pt idx="3116">
                  <c:v>5.6235455167693358</c:v>
                </c:pt>
                <c:pt idx="3117">
                  <c:v>999.98083504449005</c:v>
                </c:pt>
                <c:pt idx="3118">
                  <c:v>1.9301848049281314</c:v>
                </c:pt>
                <c:pt idx="3119">
                  <c:v>9.8672142368240934</c:v>
                </c:pt>
                <c:pt idx="3120">
                  <c:v>4.0574948665297743</c:v>
                </c:pt>
                <c:pt idx="3121">
                  <c:v>4.0574948665297743</c:v>
                </c:pt>
                <c:pt idx="3122">
                  <c:v>14.669404517453799</c:v>
                </c:pt>
                <c:pt idx="3123">
                  <c:v>14.669404517453799</c:v>
                </c:pt>
                <c:pt idx="3124">
                  <c:v>20.585900068446271</c:v>
                </c:pt>
                <c:pt idx="3125">
                  <c:v>0.85147159479808354</c:v>
                </c:pt>
                <c:pt idx="3126">
                  <c:v>5.1307323750855582</c:v>
                </c:pt>
                <c:pt idx="3127">
                  <c:v>1.5441478439425051</c:v>
                </c:pt>
                <c:pt idx="3128">
                  <c:v>10.858316221765914</c:v>
                </c:pt>
                <c:pt idx="3129">
                  <c:v>6.4366872005475706</c:v>
                </c:pt>
                <c:pt idx="3130">
                  <c:v>13.566050650239562</c:v>
                </c:pt>
                <c:pt idx="3131">
                  <c:v>13.566050650239562</c:v>
                </c:pt>
                <c:pt idx="3132">
                  <c:v>4.4517453798767965</c:v>
                </c:pt>
                <c:pt idx="3133">
                  <c:v>1.267624914442163</c:v>
                </c:pt>
                <c:pt idx="3134">
                  <c:v>999.98083504449005</c:v>
                </c:pt>
                <c:pt idx="3135">
                  <c:v>0.64065708418891165</c:v>
                </c:pt>
                <c:pt idx="3136">
                  <c:v>1.0787132101300478</c:v>
                </c:pt>
                <c:pt idx="3137">
                  <c:v>14.614647501711156</c:v>
                </c:pt>
                <c:pt idx="3138">
                  <c:v>6.1683778234086244</c:v>
                </c:pt>
                <c:pt idx="3139">
                  <c:v>1.8015058179329226</c:v>
                </c:pt>
                <c:pt idx="3140">
                  <c:v>21.672826830937716</c:v>
                </c:pt>
                <c:pt idx="3141">
                  <c:v>2.6036960985626285</c:v>
                </c:pt>
                <c:pt idx="3142">
                  <c:v>8.1149897330595486</c:v>
                </c:pt>
                <c:pt idx="3143">
                  <c:v>9.5550992470910341</c:v>
                </c:pt>
                <c:pt idx="3144">
                  <c:v>14.809034907597535</c:v>
                </c:pt>
                <c:pt idx="3145">
                  <c:v>4.2409308692676246</c:v>
                </c:pt>
                <c:pt idx="3146">
                  <c:v>10.124572210814511</c:v>
                </c:pt>
                <c:pt idx="3147">
                  <c:v>5.0239561943874058</c:v>
                </c:pt>
                <c:pt idx="3148">
                  <c:v>999.98083504449005</c:v>
                </c:pt>
                <c:pt idx="3149">
                  <c:v>0.51745379876796715</c:v>
                </c:pt>
                <c:pt idx="3150">
                  <c:v>0.51745379876796715</c:v>
                </c:pt>
                <c:pt idx="3151">
                  <c:v>0.42984257357973993</c:v>
                </c:pt>
                <c:pt idx="3152">
                  <c:v>5.7768651608487334</c:v>
                </c:pt>
                <c:pt idx="3153">
                  <c:v>11.633127994524298</c:v>
                </c:pt>
                <c:pt idx="3154">
                  <c:v>1.7221081451060918</c:v>
                </c:pt>
                <c:pt idx="3155">
                  <c:v>2.9295003422313486</c:v>
                </c:pt>
                <c:pt idx="3156">
                  <c:v>5.7330595482546203</c:v>
                </c:pt>
                <c:pt idx="3157">
                  <c:v>2.622861054072553</c:v>
                </c:pt>
                <c:pt idx="3158">
                  <c:v>4.8815879534565365</c:v>
                </c:pt>
                <c:pt idx="3159">
                  <c:v>4.8815879534565365</c:v>
                </c:pt>
                <c:pt idx="3160">
                  <c:v>1.4127310061601643</c:v>
                </c:pt>
                <c:pt idx="3161">
                  <c:v>3.9452429842573578</c:v>
                </c:pt>
                <c:pt idx="3162">
                  <c:v>8.1095140314852845</c:v>
                </c:pt>
                <c:pt idx="3163">
                  <c:v>0.29021218343600275</c:v>
                </c:pt>
                <c:pt idx="3164">
                  <c:v>8.2381930184804926</c:v>
                </c:pt>
                <c:pt idx="3165">
                  <c:v>1.2950034223134839</c:v>
                </c:pt>
                <c:pt idx="3166">
                  <c:v>999.98083504449005</c:v>
                </c:pt>
                <c:pt idx="3167">
                  <c:v>999.98083504449005</c:v>
                </c:pt>
                <c:pt idx="3168">
                  <c:v>999.98083504449005</c:v>
                </c:pt>
                <c:pt idx="3169">
                  <c:v>3.8767967145790556</c:v>
                </c:pt>
                <c:pt idx="3170">
                  <c:v>22.650239561943874</c:v>
                </c:pt>
                <c:pt idx="3171">
                  <c:v>4.5448323066392877</c:v>
                </c:pt>
                <c:pt idx="3172">
                  <c:v>8.7337440109514031</c:v>
                </c:pt>
                <c:pt idx="3173">
                  <c:v>3.7125256673511293</c:v>
                </c:pt>
                <c:pt idx="3174">
                  <c:v>4.0219028062970565</c:v>
                </c:pt>
                <c:pt idx="3175">
                  <c:v>4.0219028062970565</c:v>
                </c:pt>
                <c:pt idx="3176">
                  <c:v>1.6262833675564681</c:v>
                </c:pt>
                <c:pt idx="3177">
                  <c:v>999.98083504449005</c:v>
                </c:pt>
                <c:pt idx="3178">
                  <c:v>9.8370978781656397</c:v>
                </c:pt>
                <c:pt idx="3179">
                  <c:v>26.428473648186174</c:v>
                </c:pt>
                <c:pt idx="3180">
                  <c:v>999.98083504449005</c:v>
                </c:pt>
                <c:pt idx="3181">
                  <c:v>999.98083504449005</c:v>
                </c:pt>
                <c:pt idx="3182">
                  <c:v>999.98083504449005</c:v>
                </c:pt>
                <c:pt idx="3183">
                  <c:v>0.18617385352498289</c:v>
                </c:pt>
                <c:pt idx="3184">
                  <c:v>1.2375085557837098</c:v>
                </c:pt>
                <c:pt idx="3185">
                  <c:v>1.2375085557837098</c:v>
                </c:pt>
                <c:pt idx="3186">
                  <c:v>2.817248459958932</c:v>
                </c:pt>
                <c:pt idx="3187">
                  <c:v>999.98083504449005</c:v>
                </c:pt>
                <c:pt idx="3188">
                  <c:v>16.506502395619439</c:v>
                </c:pt>
                <c:pt idx="3189">
                  <c:v>999.98083504449005</c:v>
                </c:pt>
                <c:pt idx="3190">
                  <c:v>2.8692676249144422</c:v>
                </c:pt>
                <c:pt idx="3191">
                  <c:v>2.8692676249144422</c:v>
                </c:pt>
                <c:pt idx="3192">
                  <c:v>2.4010951403148528</c:v>
                </c:pt>
                <c:pt idx="3193">
                  <c:v>24.309377138945926</c:v>
                </c:pt>
                <c:pt idx="3194">
                  <c:v>0.60506502395619444</c:v>
                </c:pt>
                <c:pt idx="3195">
                  <c:v>9.0020533880903493</c:v>
                </c:pt>
                <c:pt idx="3196">
                  <c:v>999.98083504449005</c:v>
                </c:pt>
                <c:pt idx="3197">
                  <c:v>999.98083504449005</c:v>
                </c:pt>
                <c:pt idx="3198">
                  <c:v>6.4722792607802875</c:v>
                </c:pt>
                <c:pt idx="3199">
                  <c:v>18.130047912388775</c:v>
                </c:pt>
                <c:pt idx="3200">
                  <c:v>999.98083504449005</c:v>
                </c:pt>
                <c:pt idx="3201">
                  <c:v>999.98083504449005</c:v>
                </c:pt>
                <c:pt idx="3202">
                  <c:v>999.98083504449005</c:v>
                </c:pt>
                <c:pt idx="3203">
                  <c:v>2.3490759753593431</c:v>
                </c:pt>
                <c:pt idx="3204">
                  <c:v>2.5598904859685145</c:v>
                </c:pt>
                <c:pt idx="3205">
                  <c:v>1.3689253935660506</c:v>
                </c:pt>
                <c:pt idx="3206">
                  <c:v>999.98083504449005</c:v>
                </c:pt>
                <c:pt idx="3207">
                  <c:v>4.3887748117727581</c:v>
                </c:pt>
                <c:pt idx="3208">
                  <c:v>0.92539356605065026</c:v>
                </c:pt>
                <c:pt idx="3209">
                  <c:v>999.98083504449005</c:v>
                </c:pt>
                <c:pt idx="3210">
                  <c:v>999.98083504449005</c:v>
                </c:pt>
                <c:pt idx="3211">
                  <c:v>999.98083504449005</c:v>
                </c:pt>
                <c:pt idx="3212">
                  <c:v>2.7268993839835729</c:v>
                </c:pt>
                <c:pt idx="3213">
                  <c:v>1.0212183436002737</c:v>
                </c:pt>
                <c:pt idx="3214">
                  <c:v>1.0212183436002737</c:v>
                </c:pt>
                <c:pt idx="3215">
                  <c:v>2.3737166324435317</c:v>
                </c:pt>
                <c:pt idx="3216">
                  <c:v>3.0499657768651609</c:v>
                </c:pt>
                <c:pt idx="3217">
                  <c:v>2.1738535249828885</c:v>
                </c:pt>
                <c:pt idx="3218">
                  <c:v>9.6262833675564679</c:v>
                </c:pt>
                <c:pt idx="3219">
                  <c:v>5.0896646132785763</c:v>
                </c:pt>
                <c:pt idx="3220">
                  <c:v>5.0896646132785763</c:v>
                </c:pt>
                <c:pt idx="3221">
                  <c:v>11.381245722108146</c:v>
                </c:pt>
                <c:pt idx="3222">
                  <c:v>4.9034907597535931</c:v>
                </c:pt>
                <c:pt idx="3223">
                  <c:v>2.3655030800821355</c:v>
                </c:pt>
                <c:pt idx="3224">
                  <c:v>2.020533880903491</c:v>
                </c:pt>
                <c:pt idx="3225">
                  <c:v>20.035592060232716</c:v>
                </c:pt>
                <c:pt idx="3226">
                  <c:v>2.9623545516769334</c:v>
                </c:pt>
                <c:pt idx="3227">
                  <c:v>1.730321697467488</c:v>
                </c:pt>
                <c:pt idx="3228">
                  <c:v>16.317590691307323</c:v>
                </c:pt>
                <c:pt idx="3229">
                  <c:v>2.4996577686516086</c:v>
                </c:pt>
                <c:pt idx="3230">
                  <c:v>2.4996577686516086</c:v>
                </c:pt>
                <c:pt idx="3231">
                  <c:v>4.5639972621492131</c:v>
                </c:pt>
                <c:pt idx="3232">
                  <c:v>2.7104722792607805</c:v>
                </c:pt>
                <c:pt idx="3233">
                  <c:v>7.1923340177960302</c:v>
                </c:pt>
                <c:pt idx="3234">
                  <c:v>2.0506502395619437</c:v>
                </c:pt>
                <c:pt idx="3235">
                  <c:v>9.6153319644079396</c:v>
                </c:pt>
                <c:pt idx="3236">
                  <c:v>999.98083504449005</c:v>
                </c:pt>
                <c:pt idx="3237">
                  <c:v>5.7768651608487334</c:v>
                </c:pt>
                <c:pt idx="3238">
                  <c:v>999.98083504449005</c:v>
                </c:pt>
                <c:pt idx="3239">
                  <c:v>2.64476386036961</c:v>
                </c:pt>
                <c:pt idx="3240">
                  <c:v>999.98083504449005</c:v>
                </c:pt>
                <c:pt idx="3241">
                  <c:v>999.98083504449005</c:v>
                </c:pt>
                <c:pt idx="3242">
                  <c:v>15.586584531143053</c:v>
                </c:pt>
                <c:pt idx="3243">
                  <c:v>5.5249828884325805</c:v>
                </c:pt>
                <c:pt idx="3244">
                  <c:v>12.725530458590006</c:v>
                </c:pt>
                <c:pt idx="3245">
                  <c:v>4.2683093771389462</c:v>
                </c:pt>
                <c:pt idx="3246">
                  <c:v>999.98083504449005</c:v>
                </c:pt>
                <c:pt idx="3247">
                  <c:v>999.98083504449005</c:v>
                </c:pt>
                <c:pt idx="3248">
                  <c:v>3.5263518138261465</c:v>
                </c:pt>
                <c:pt idx="3249">
                  <c:v>2.0616016427104724</c:v>
                </c:pt>
                <c:pt idx="3250">
                  <c:v>1.3935660506502396</c:v>
                </c:pt>
                <c:pt idx="3251">
                  <c:v>7.3483915126625599</c:v>
                </c:pt>
                <c:pt idx="3252">
                  <c:v>0.65434633812457221</c:v>
                </c:pt>
                <c:pt idx="3253">
                  <c:v>2.647501711156742</c:v>
                </c:pt>
                <c:pt idx="3254">
                  <c:v>7.698836413415469</c:v>
                </c:pt>
                <c:pt idx="3255">
                  <c:v>9.4318959616700884</c:v>
                </c:pt>
                <c:pt idx="3256">
                  <c:v>12.966461327857632</c:v>
                </c:pt>
                <c:pt idx="3257">
                  <c:v>1.2895277207392197</c:v>
                </c:pt>
                <c:pt idx="3258">
                  <c:v>16.991101984941821</c:v>
                </c:pt>
                <c:pt idx="3259">
                  <c:v>999.98083504449005</c:v>
                </c:pt>
                <c:pt idx="3260">
                  <c:v>3.1759069130732374</c:v>
                </c:pt>
                <c:pt idx="3261">
                  <c:v>1.9520876112251881</c:v>
                </c:pt>
                <c:pt idx="3262">
                  <c:v>0.6078028747433265</c:v>
                </c:pt>
                <c:pt idx="3263">
                  <c:v>999.98083504449005</c:v>
                </c:pt>
                <c:pt idx="3264">
                  <c:v>999.98083504449005</c:v>
                </c:pt>
                <c:pt idx="3265">
                  <c:v>6.4695414099931554</c:v>
                </c:pt>
                <c:pt idx="3266">
                  <c:v>999.98083504449005</c:v>
                </c:pt>
                <c:pt idx="3267">
                  <c:v>999.98083504449005</c:v>
                </c:pt>
                <c:pt idx="3268">
                  <c:v>7.6878850102669407</c:v>
                </c:pt>
                <c:pt idx="3269">
                  <c:v>17.284052019164957</c:v>
                </c:pt>
                <c:pt idx="3270">
                  <c:v>2.5242984257357972</c:v>
                </c:pt>
                <c:pt idx="3271">
                  <c:v>0.73921971252566732</c:v>
                </c:pt>
                <c:pt idx="3272">
                  <c:v>4.0711841204654347</c:v>
                </c:pt>
                <c:pt idx="3273">
                  <c:v>0.5420944558521561</c:v>
                </c:pt>
                <c:pt idx="3274">
                  <c:v>2.3052703627652291</c:v>
                </c:pt>
                <c:pt idx="3275">
                  <c:v>999.98083504449005</c:v>
                </c:pt>
                <c:pt idx="3276">
                  <c:v>2.967830253251198</c:v>
                </c:pt>
                <c:pt idx="3277">
                  <c:v>5.4647501711156741</c:v>
                </c:pt>
                <c:pt idx="3278">
                  <c:v>3.6468172484599588</c:v>
                </c:pt>
                <c:pt idx="3279">
                  <c:v>4.0301163586584527</c:v>
                </c:pt>
                <c:pt idx="3280">
                  <c:v>2.9952087611225187</c:v>
                </c:pt>
                <c:pt idx="3281">
                  <c:v>6.4640657084188913</c:v>
                </c:pt>
                <c:pt idx="3282">
                  <c:v>1.1909650924024642</c:v>
                </c:pt>
                <c:pt idx="3283">
                  <c:v>0.97193702943189597</c:v>
                </c:pt>
                <c:pt idx="3284">
                  <c:v>1.9822039698836413</c:v>
                </c:pt>
                <c:pt idx="3285">
                  <c:v>3.2334017796030117</c:v>
                </c:pt>
                <c:pt idx="3286">
                  <c:v>0.70362765229294999</c:v>
                </c:pt>
                <c:pt idx="3287">
                  <c:v>2.8227241615331966</c:v>
                </c:pt>
                <c:pt idx="3288">
                  <c:v>999.98083504449005</c:v>
                </c:pt>
                <c:pt idx="3289">
                  <c:v>17.921971252566735</c:v>
                </c:pt>
                <c:pt idx="3290">
                  <c:v>5.7138945927446958</c:v>
                </c:pt>
                <c:pt idx="3291">
                  <c:v>2.3490759753593431</c:v>
                </c:pt>
                <c:pt idx="3292">
                  <c:v>999.98083504449005</c:v>
                </c:pt>
                <c:pt idx="3293">
                  <c:v>999.98083504449005</c:v>
                </c:pt>
                <c:pt idx="3294">
                  <c:v>999.98083504449005</c:v>
                </c:pt>
                <c:pt idx="3295">
                  <c:v>999.98083504449005</c:v>
                </c:pt>
                <c:pt idx="3296">
                  <c:v>15.709787816563997</c:v>
                </c:pt>
                <c:pt idx="3297">
                  <c:v>7.2991101984941817</c:v>
                </c:pt>
                <c:pt idx="3298">
                  <c:v>999.98083504449005</c:v>
                </c:pt>
                <c:pt idx="3299">
                  <c:v>0.73648186173853525</c:v>
                </c:pt>
                <c:pt idx="3300">
                  <c:v>3.0992470910335386</c:v>
                </c:pt>
                <c:pt idx="3301">
                  <c:v>999.98083504449005</c:v>
                </c:pt>
                <c:pt idx="3302">
                  <c:v>2.2505133470225873</c:v>
                </c:pt>
                <c:pt idx="3303">
                  <c:v>999.98083504449005</c:v>
                </c:pt>
                <c:pt idx="3304">
                  <c:v>6.9459274469541414</c:v>
                </c:pt>
                <c:pt idx="3305">
                  <c:v>0.81040383299110197</c:v>
                </c:pt>
                <c:pt idx="3306">
                  <c:v>1.2210814510609171</c:v>
                </c:pt>
                <c:pt idx="3307">
                  <c:v>1.2594113620807665</c:v>
                </c:pt>
                <c:pt idx="3308">
                  <c:v>1.2594113620807665</c:v>
                </c:pt>
                <c:pt idx="3309">
                  <c:v>999.98083504449005</c:v>
                </c:pt>
                <c:pt idx="3310">
                  <c:v>4.3148528405201914</c:v>
                </c:pt>
                <c:pt idx="3311">
                  <c:v>1.1827515400410678</c:v>
                </c:pt>
                <c:pt idx="3312">
                  <c:v>16.632443531827516</c:v>
                </c:pt>
                <c:pt idx="3313">
                  <c:v>2.8446269678302532</c:v>
                </c:pt>
                <c:pt idx="3314">
                  <c:v>5.7796030116358654</c:v>
                </c:pt>
                <c:pt idx="3315">
                  <c:v>999.98083504449005</c:v>
                </c:pt>
                <c:pt idx="3316">
                  <c:v>10.789869952087612</c:v>
                </c:pt>
                <c:pt idx="3317">
                  <c:v>999.98083504449005</c:v>
                </c:pt>
                <c:pt idx="3318">
                  <c:v>6.2286105407255308</c:v>
                </c:pt>
                <c:pt idx="3319">
                  <c:v>5.0458590006844624</c:v>
                </c:pt>
                <c:pt idx="3320">
                  <c:v>6.6995208761122518</c:v>
                </c:pt>
                <c:pt idx="3321">
                  <c:v>5.6947296372347704</c:v>
                </c:pt>
                <c:pt idx="3322">
                  <c:v>7.7262149212867897</c:v>
                </c:pt>
                <c:pt idx="3323">
                  <c:v>1.6509240246406571</c:v>
                </c:pt>
                <c:pt idx="3324">
                  <c:v>0.30663928815879532</c:v>
                </c:pt>
                <c:pt idx="3325">
                  <c:v>10.193018480492814</c:v>
                </c:pt>
                <c:pt idx="3326">
                  <c:v>18.652977412731005</c:v>
                </c:pt>
                <c:pt idx="3327">
                  <c:v>18.652977412731005</c:v>
                </c:pt>
                <c:pt idx="3328">
                  <c:v>7.7946611909650922</c:v>
                </c:pt>
                <c:pt idx="3329">
                  <c:v>2.8473648186173852</c:v>
                </c:pt>
                <c:pt idx="3330">
                  <c:v>0.35318275154004108</c:v>
                </c:pt>
                <c:pt idx="3331">
                  <c:v>2.7707049965776864</c:v>
                </c:pt>
                <c:pt idx="3332">
                  <c:v>1.5906913073237507</c:v>
                </c:pt>
                <c:pt idx="3333">
                  <c:v>999.98083504449005</c:v>
                </c:pt>
                <c:pt idx="3334">
                  <c:v>6.2724161533196439</c:v>
                </c:pt>
                <c:pt idx="3335">
                  <c:v>999.98083504449005</c:v>
                </c:pt>
                <c:pt idx="3336">
                  <c:v>12.698151950718685</c:v>
                </c:pt>
                <c:pt idx="3337">
                  <c:v>13.418206707734429</c:v>
                </c:pt>
                <c:pt idx="3338">
                  <c:v>15.326488706365502</c:v>
                </c:pt>
                <c:pt idx="3339">
                  <c:v>5.3470225872689943</c:v>
                </c:pt>
                <c:pt idx="3340">
                  <c:v>7.0746064339493495</c:v>
                </c:pt>
                <c:pt idx="3341">
                  <c:v>0.79945242984257359</c:v>
                </c:pt>
                <c:pt idx="3342">
                  <c:v>13.634496919917865</c:v>
                </c:pt>
                <c:pt idx="3343">
                  <c:v>9.073237508555783</c:v>
                </c:pt>
                <c:pt idx="3344">
                  <c:v>0.37234770704996578</c:v>
                </c:pt>
                <c:pt idx="3345">
                  <c:v>999.98083504449005</c:v>
                </c:pt>
                <c:pt idx="3346">
                  <c:v>0.24914442162902123</c:v>
                </c:pt>
                <c:pt idx="3347">
                  <c:v>5.3661875427789187</c:v>
                </c:pt>
                <c:pt idx="3348">
                  <c:v>7.3867214236824097</c:v>
                </c:pt>
                <c:pt idx="3349">
                  <c:v>999.98083504449005</c:v>
                </c:pt>
                <c:pt idx="3350">
                  <c:v>999.98083504449005</c:v>
                </c:pt>
                <c:pt idx="3351">
                  <c:v>8.6516084873374393</c:v>
                </c:pt>
                <c:pt idx="3352">
                  <c:v>2.0725530458590007</c:v>
                </c:pt>
                <c:pt idx="3353">
                  <c:v>1.8097193702943191</c:v>
                </c:pt>
                <c:pt idx="3354">
                  <c:v>1.4565366187542779</c:v>
                </c:pt>
                <c:pt idx="3355">
                  <c:v>999.98083504449005</c:v>
                </c:pt>
                <c:pt idx="3356">
                  <c:v>2.6338124572210813</c:v>
                </c:pt>
                <c:pt idx="3357">
                  <c:v>2.6338124572210813</c:v>
                </c:pt>
                <c:pt idx="3358">
                  <c:v>10.557152635181383</c:v>
                </c:pt>
                <c:pt idx="3359">
                  <c:v>1.5331964407939767</c:v>
                </c:pt>
                <c:pt idx="3360">
                  <c:v>999.98083504449005</c:v>
                </c:pt>
                <c:pt idx="3361">
                  <c:v>999.98083504449005</c:v>
                </c:pt>
                <c:pt idx="3362">
                  <c:v>0.45448323066392882</c:v>
                </c:pt>
                <c:pt idx="3363">
                  <c:v>999.98083504449005</c:v>
                </c:pt>
                <c:pt idx="3364">
                  <c:v>16.577686516084874</c:v>
                </c:pt>
                <c:pt idx="3365">
                  <c:v>11.249828884325805</c:v>
                </c:pt>
                <c:pt idx="3366">
                  <c:v>22.094455852156056</c:v>
                </c:pt>
                <c:pt idx="3367">
                  <c:v>999.98083504449005</c:v>
                </c:pt>
                <c:pt idx="3368">
                  <c:v>999.98083504449005</c:v>
                </c:pt>
                <c:pt idx="3369">
                  <c:v>2.2231348391512662</c:v>
                </c:pt>
                <c:pt idx="3370">
                  <c:v>1.1252566735112937</c:v>
                </c:pt>
                <c:pt idx="3371">
                  <c:v>2.0095824777549622</c:v>
                </c:pt>
                <c:pt idx="3372">
                  <c:v>6.0780287474332653</c:v>
                </c:pt>
                <c:pt idx="3373">
                  <c:v>6.0780287474332653</c:v>
                </c:pt>
                <c:pt idx="3374">
                  <c:v>5.3716632443531829</c:v>
                </c:pt>
                <c:pt idx="3375">
                  <c:v>5.3716632443531829</c:v>
                </c:pt>
                <c:pt idx="3376">
                  <c:v>2.1163586584531142</c:v>
                </c:pt>
                <c:pt idx="3377">
                  <c:v>9.0157426420260087</c:v>
                </c:pt>
                <c:pt idx="3378">
                  <c:v>999.98083504449005</c:v>
                </c:pt>
                <c:pt idx="3379">
                  <c:v>999.98083504449005</c:v>
                </c:pt>
                <c:pt idx="3380">
                  <c:v>0.41615331964407942</c:v>
                </c:pt>
                <c:pt idx="3381">
                  <c:v>4.1779603011635862</c:v>
                </c:pt>
                <c:pt idx="3382">
                  <c:v>999.98083504449005</c:v>
                </c:pt>
                <c:pt idx="3383">
                  <c:v>5.4729637234770703</c:v>
                </c:pt>
                <c:pt idx="3384">
                  <c:v>2.2505133470225873</c:v>
                </c:pt>
                <c:pt idx="3385">
                  <c:v>4.0027378507871321</c:v>
                </c:pt>
                <c:pt idx="3386">
                  <c:v>6.4257357973990414</c:v>
                </c:pt>
                <c:pt idx="3387">
                  <c:v>7.8138261464750167</c:v>
                </c:pt>
                <c:pt idx="3388">
                  <c:v>13.796030116358658</c:v>
                </c:pt>
                <c:pt idx="3389">
                  <c:v>999.98083504449005</c:v>
                </c:pt>
                <c:pt idx="3390">
                  <c:v>0.85147159479808354</c:v>
                </c:pt>
                <c:pt idx="3391">
                  <c:v>4.9363449691991788</c:v>
                </c:pt>
                <c:pt idx="3392">
                  <c:v>3.6249144421629023</c:v>
                </c:pt>
                <c:pt idx="3393">
                  <c:v>999.98083504449005</c:v>
                </c:pt>
                <c:pt idx="3394">
                  <c:v>999.98083504449005</c:v>
                </c:pt>
                <c:pt idx="3395">
                  <c:v>1.1827515400410678</c:v>
                </c:pt>
                <c:pt idx="3396">
                  <c:v>6.6639288158795349</c:v>
                </c:pt>
                <c:pt idx="3397">
                  <c:v>0.57494866529774125</c:v>
                </c:pt>
                <c:pt idx="3398">
                  <c:v>3.4469541409993156</c:v>
                </c:pt>
                <c:pt idx="3399">
                  <c:v>2.6255989048596851</c:v>
                </c:pt>
                <c:pt idx="3400">
                  <c:v>7.2306639288158792</c:v>
                </c:pt>
                <c:pt idx="3401">
                  <c:v>999.98083504449005</c:v>
                </c:pt>
                <c:pt idx="3402">
                  <c:v>8.3285420944558517</c:v>
                </c:pt>
                <c:pt idx="3403">
                  <c:v>8.3285420944558517</c:v>
                </c:pt>
                <c:pt idx="3404">
                  <c:v>999.98083504449005</c:v>
                </c:pt>
                <c:pt idx="3405">
                  <c:v>999.98083504449005</c:v>
                </c:pt>
                <c:pt idx="3406">
                  <c:v>999.98083504449005</c:v>
                </c:pt>
                <c:pt idx="3407">
                  <c:v>5.546885694729637</c:v>
                </c:pt>
                <c:pt idx="3408">
                  <c:v>11.88227241615332</c:v>
                </c:pt>
                <c:pt idx="3409">
                  <c:v>10.617385352498289</c:v>
                </c:pt>
                <c:pt idx="3410">
                  <c:v>11.802874743326489</c:v>
                </c:pt>
                <c:pt idx="3411">
                  <c:v>1.5222450376454484</c:v>
                </c:pt>
                <c:pt idx="3412">
                  <c:v>10.324435318275153</c:v>
                </c:pt>
                <c:pt idx="3413">
                  <c:v>999.98083504449005</c:v>
                </c:pt>
                <c:pt idx="3414">
                  <c:v>0.67077344284736484</c:v>
                </c:pt>
                <c:pt idx="3415">
                  <c:v>999.98083504449005</c:v>
                </c:pt>
                <c:pt idx="3416">
                  <c:v>2.2861054072553046</c:v>
                </c:pt>
                <c:pt idx="3417">
                  <c:v>1.5058179329226558</c:v>
                </c:pt>
                <c:pt idx="3418">
                  <c:v>10.715947980835045</c:v>
                </c:pt>
                <c:pt idx="3419">
                  <c:v>1.6481861738535251</c:v>
                </c:pt>
                <c:pt idx="3420">
                  <c:v>999.98083504449005</c:v>
                </c:pt>
                <c:pt idx="3421">
                  <c:v>10.69678302532512</c:v>
                </c:pt>
                <c:pt idx="3422">
                  <c:v>3.9753593429158109</c:v>
                </c:pt>
                <c:pt idx="3423">
                  <c:v>11.750855578370979</c:v>
                </c:pt>
                <c:pt idx="3424">
                  <c:v>0.58316221765913756</c:v>
                </c:pt>
                <c:pt idx="3425">
                  <c:v>999.98083504449005</c:v>
                </c:pt>
                <c:pt idx="3426">
                  <c:v>999.98083504449005</c:v>
                </c:pt>
                <c:pt idx="3427">
                  <c:v>11.14031485284052</c:v>
                </c:pt>
                <c:pt idx="3428">
                  <c:v>2.0260095824777551</c:v>
                </c:pt>
                <c:pt idx="3429">
                  <c:v>2.3709787816563996</c:v>
                </c:pt>
                <c:pt idx="3430">
                  <c:v>999.98083504449005</c:v>
                </c:pt>
                <c:pt idx="3431">
                  <c:v>999.98083504449005</c:v>
                </c:pt>
                <c:pt idx="3432">
                  <c:v>11.416837782340862</c:v>
                </c:pt>
                <c:pt idx="3433">
                  <c:v>10.028747433264886</c:v>
                </c:pt>
                <c:pt idx="3434">
                  <c:v>5.0020533880903493</c:v>
                </c:pt>
                <c:pt idx="3435">
                  <c:v>18.84188911704312</c:v>
                </c:pt>
                <c:pt idx="3436">
                  <c:v>18.84188911704312</c:v>
                </c:pt>
                <c:pt idx="3437">
                  <c:v>7.6632443531827512</c:v>
                </c:pt>
                <c:pt idx="3438">
                  <c:v>999.98083504449005</c:v>
                </c:pt>
                <c:pt idx="3439">
                  <c:v>30.354551676933607</c:v>
                </c:pt>
                <c:pt idx="3440">
                  <c:v>2.5489390828199863</c:v>
                </c:pt>
                <c:pt idx="3441">
                  <c:v>7.2279260780287471</c:v>
                </c:pt>
                <c:pt idx="3442">
                  <c:v>0.96646132785763172</c:v>
                </c:pt>
                <c:pt idx="3443">
                  <c:v>8.8870636550308006</c:v>
                </c:pt>
                <c:pt idx="3444">
                  <c:v>6.4887063655030799</c:v>
                </c:pt>
                <c:pt idx="3445">
                  <c:v>8.3805612594113619</c:v>
                </c:pt>
                <c:pt idx="3446">
                  <c:v>3.7782340862422998</c:v>
                </c:pt>
                <c:pt idx="3447">
                  <c:v>2.9924709103353866</c:v>
                </c:pt>
                <c:pt idx="3448">
                  <c:v>999.98083504449005</c:v>
                </c:pt>
                <c:pt idx="3449">
                  <c:v>999.98083504449005</c:v>
                </c:pt>
                <c:pt idx="3450">
                  <c:v>8.9746748802190286</c:v>
                </c:pt>
                <c:pt idx="3451">
                  <c:v>999.98083504449005</c:v>
                </c:pt>
                <c:pt idx="3452">
                  <c:v>999.98083504449005</c:v>
                </c:pt>
                <c:pt idx="3453">
                  <c:v>5.4373716632443534</c:v>
                </c:pt>
                <c:pt idx="3454">
                  <c:v>999.98083504449005</c:v>
                </c:pt>
                <c:pt idx="3455">
                  <c:v>0.93360711841204658</c:v>
                </c:pt>
                <c:pt idx="3456">
                  <c:v>5.2785763175906917</c:v>
                </c:pt>
                <c:pt idx="3457">
                  <c:v>24.098562628336754</c:v>
                </c:pt>
                <c:pt idx="3458">
                  <c:v>3.9260780287474333</c:v>
                </c:pt>
                <c:pt idx="3459">
                  <c:v>3.5838466803559208</c:v>
                </c:pt>
                <c:pt idx="3460">
                  <c:v>1.4565366187542779</c:v>
                </c:pt>
                <c:pt idx="3461">
                  <c:v>8.8925393566050648</c:v>
                </c:pt>
                <c:pt idx="3462">
                  <c:v>9.1362080766598215</c:v>
                </c:pt>
                <c:pt idx="3463">
                  <c:v>3.4387405886379194</c:v>
                </c:pt>
                <c:pt idx="3464">
                  <c:v>10.083504449007529</c:v>
                </c:pt>
                <c:pt idx="3465">
                  <c:v>4.4791238877481181</c:v>
                </c:pt>
                <c:pt idx="3466">
                  <c:v>27.206023271731691</c:v>
                </c:pt>
                <c:pt idx="3467">
                  <c:v>9.2703627652292955</c:v>
                </c:pt>
                <c:pt idx="3468">
                  <c:v>999.98083504449005</c:v>
                </c:pt>
                <c:pt idx="3469">
                  <c:v>1.5441478439425051</c:v>
                </c:pt>
                <c:pt idx="3470">
                  <c:v>0.60232717316906226</c:v>
                </c:pt>
                <c:pt idx="3471">
                  <c:v>12.386036960985626</c:v>
                </c:pt>
                <c:pt idx="3472">
                  <c:v>0.51471594798083509</c:v>
                </c:pt>
                <c:pt idx="3473">
                  <c:v>17.626283367556468</c:v>
                </c:pt>
                <c:pt idx="3474">
                  <c:v>6.4229979466119094</c:v>
                </c:pt>
                <c:pt idx="3475">
                  <c:v>9.9986310746064344</c:v>
                </c:pt>
                <c:pt idx="3476">
                  <c:v>999.98083504449005</c:v>
                </c:pt>
                <c:pt idx="3477">
                  <c:v>999.98083504449005</c:v>
                </c:pt>
                <c:pt idx="3478">
                  <c:v>999.98083504449005</c:v>
                </c:pt>
                <c:pt idx="3479">
                  <c:v>999.98083504449005</c:v>
                </c:pt>
                <c:pt idx="3480">
                  <c:v>999.98083504449005</c:v>
                </c:pt>
                <c:pt idx="3481">
                  <c:v>2.3682409308692676</c:v>
                </c:pt>
                <c:pt idx="3482">
                  <c:v>5.678302532511978</c:v>
                </c:pt>
                <c:pt idx="3483">
                  <c:v>4.1943874058863795</c:v>
                </c:pt>
                <c:pt idx="3484">
                  <c:v>999.98083504449005</c:v>
                </c:pt>
                <c:pt idx="3485">
                  <c:v>1.6700889801505818</c:v>
                </c:pt>
                <c:pt idx="3486">
                  <c:v>4.6762491444216288</c:v>
                </c:pt>
                <c:pt idx="3487">
                  <c:v>8.3340177960301158</c:v>
                </c:pt>
                <c:pt idx="3488">
                  <c:v>5.0841889117043122</c:v>
                </c:pt>
                <c:pt idx="3489">
                  <c:v>0.66255989048596853</c:v>
                </c:pt>
                <c:pt idx="3490">
                  <c:v>1.215605749486653</c:v>
                </c:pt>
                <c:pt idx="3491">
                  <c:v>3.1540041067761808</c:v>
                </c:pt>
                <c:pt idx="3492">
                  <c:v>16.416153319644078</c:v>
                </c:pt>
                <c:pt idx="3493">
                  <c:v>18.190280629705683</c:v>
                </c:pt>
                <c:pt idx="3494">
                  <c:v>18.190280629705683</c:v>
                </c:pt>
                <c:pt idx="3495">
                  <c:v>8.8542094455852158</c:v>
                </c:pt>
                <c:pt idx="3496">
                  <c:v>4.4216290212183438</c:v>
                </c:pt>
                <c:pt idx="3497">
                  <c:v>4.4216290212183438</c:v>
                </c:pt>
                <c:pt idx="3498">
                  <c:v>3.0636550308008212</c:v>
                </c:pt>
                <c:pt idx="3499">
                  <c:v>1.6919917864476386</c:v>
                </c:pt>
                <c:pt idx="3500">
                  <c:v>2.5708418891170433</c:v>
                </c:pt>
                <c:pt idx="3501">
                  <c:v>18.108145106091719</c:v>
                </c:pt>
                <c:pt idx="3502">
                  <c:v>999.98083504449005</c:v>
                </c:pt>
                <c:pt idx="3503">
                  <c:v>2.7022587268993838</c:v>
                </c:pt>
                <c:pt idx="3504">
                  <c:v>14.379192334017796</c:v>
                </c:pt>
                <c:pt idx="3505">
                  <c:v>9.5304585900068446</c:v>
                </c:pt>
                <c:pt idx="3506">
                  <c:v>0.88706365503080087</c:v>
                </c:pt>
                <c:pt idx="3507">
                  <c:v>0.38603696098562629</c:v>
                </c:pt>
                <c:pt idx="3508">
                  <c:v>999.98083504449005</c:v>
                </c:pt>
                <c:pt idx="3509">
                  <c:v>999.98083504449005</c:v>
                </c:pt>
                <c:pt idx="3510">
                  <c:v>1.4976043805612593</c:v>
                </c:pt>
                <c:pt idx="3511">
                  <c:v>11.441478439425051</c:v>
                </c:pt>
                <c:pt idx="3512">
                  <c:v>3.592060232717317</c:v>
                </c:pt>
                <c:pt idx="3513">
                  <c:v>13.514031485284052</c:v>
                </c:pt>
                <c:pt idx="3514">
                  <c:v>13.560574948665298</c:v>
                </c:pt>
                <c:pt idx="3515">
                  <c:v>1.568788501026694</c:v>
                </c:pt>
                <c:pt idx="3516">
                  <c:v>7.3319644079397674</c:v>
                </c:pt>
                <c:pt idx="3517">
                  <c:v>14.529774127310061</c:v>
                </c:pt>
                <c:pt idx="3518">
                  <c:v>4.1587953456536617</c:v>
                </c:pt>
                <c:pt idx="3519">
                  <c:v>4.3340177960301167</c:v>
                </c:pt>
                <c:pt idx="3520">
                  <c:v>7.613963039014374</c:v>
                </c:pt>
                <c:pt idx="3521">
                  <c:v>3.6084873374401094</c:v>
                </c:pt>
                <c:pt idx="3522">
                  <c:v>1.6563997262149213</c:v>
                </c:pt>
                <c:pt idx="3523">
                  <c:v>8.0629705681040384</c:v>
                </c:pt>
                <c:pt idx="3524">
                  <c:v>6.1163586584531142</c:v>
                </c:pt>
                <c:pt idx="3525">
                  <c:v>1.1471594798083504</c:v>
                </c:pt>
                <c:pt idx="3526">
                  <c:v>2.4832306639288158</c:v>
                </c:pt>
                <c:pt idx="3527">
                  <c:v>2.4832306639288158</c:v>
                </c:pt>
                <c:pt idx="3528">
                  <c:v>0.70088980150581792</c:v>
                </c:pt>
                <c:pt idx="3529">
                  <c:v>0.33401779603011633</c:v>
                </c:pt>
                <c:pt idx="3530">
                  <c:v>9.3360711841204651</c:v>
                </c:pt>
                <c:pt idx="3531">
                  <c:v>999.98083504449005</c:v>
                </c:pt>
                <c:pt idx="3532">
                  <c:v>999.98083504449005</c:v>
                </c:pt>
                <c:pt idx="3533">
                  <c:v>17.418206707734427</c:v>
                </c:pt>
                <c:pt idx="3534">
                  <c:v>21.300479123887747</c:v>
                </c:pt>
                <c:pt idx="3535">
                  <c:v>2.8008213552361396</c:v>
                </c:pt>
                <c:pt idx="3536">
                  <c:v>2.8008213552361396</c:v>
                </c:pt>
                <c:pt idx="3537">
                  <c:v>18.592744695414101</c:v>
                </c:pt>
                <c:pt idx="3538">
                  <c:v>11.096509240246407</c:v>
                </c:pt>
                <c:pt idx="3539">
                  <c:v>7.8986995208761126</c:v>
                </c:pt>
                <c:pt idx="3540">
                  <c:v>7.1348391512662559</c:v>
                </c:pt>
                <c:pt idx="3541">
                  <c:v>2.1711156741957565</c:v>
                </c:pt>
                <c:pt idx="3542">
                  <c:v>999.98083504449005</c:v>
                </c:pt>
                <c:pt idx="3543">
                  <c:v>999.98083504449005</c:v>
                </c:pt>
                <c:pt idx="3544">
                  <c:v>3.40041067761807</c:v>
                </c:pt>
                <c:pt idx="3545">
                  <c:v>999.98083504449005</c:v>
                </c:pt>
                <c:pt idx="3546">
                  <c:v>8.640657084188911</c:v>
                </c:pt>
                <c:pt idx="3547">
                  <c:v>1.9082819986310746</c:v>
                </c:pt>
                <c:pt idx="3548">
                  <c:v>4.4271047227926079</c:v>
                </c:pt>
                <c:pt idx="3549">
                  <c:v>1.4729637234770705</c:v>
                </c:pt>
                <c:pt idx="3550">
                  <c:v>5.0239561943874058</c:v>
                </c:pt>
                <c:pt idx="3551">
                  <c:v>5.0239561943874058</c:v>
                </c:pt>
                <c:pt idx="3552">
                  <c:v>21.103353867214238</c:v>
                </c:pt>
                <c:pt idx="3553">
                  <c:v>19.854893908281998</c:v>
                </c:pt>
                <c:pt idx="3554">
                  <c:v>7.3894592744695418</c:v>
                </c:pt>
                <c:pt idx="3555">
                  <c:v>6.5681040383299107</c:v>
                </c:pt>
                <c:pt idx="3556">
                  <c:v>6.5681040383299107</c:v>
                </c:pt>
                <c:pt idx="3557">
                  <c:v>6.5681040383299107</c:v>
                </c:pt>
                <c:pt idx="3558">
                  <c:v>3.6687200547570158</c:v>
                </c:pt>
                <c:pt idx="3559">
                  <c:v>999.98083504449005</c:v>
                </c:pt>
                <c:pt idx="3560">
                  <c:v>999.98083504449005</c:v>
                </c:pt>
                <c:pt idx="3561">
                  <c:v>6.795345653661875</c:v>
                </c:pt>
                <c:pt idx="3562">
                  <c:v>999.98083504449005</c:v>
                </c:pt>
                <c:pt idx="3563">
                  <c:v>999.98083504449005</c:v>
                </c:pt>
                <c:pt idx="3564">
                  <c:v>5.3251197809719368</c:v>
                </c:pt>
                <c:pt idx="3565">
                  <c:v>2.5708418891170433</c:v>
                </c:pt>
                <c:pt idx="3566">
                  <c:v>24.358658453114305</c:v>
                </c:pt>
                <c:pt idx="3567">
                  <c:v>24.358658453114305</c:v>
                </c:pt>
                <c:pt idx="3568">
                  <c:v>13.938398357289527</c:v>
                </c:pt>
                <c:pt idx="3569">
                  <c:v>3.871321013004791</c:v>
                </c:pt>
                <c:pt idx="3570">
                  <c:v>5.3059548254620124</c:v>
                </c:pt>
                <c:pt idx="3571">
                  <c:v>999.98083504449005</c:v>
                </c:pt>
                <c:pt idx="3572">
                  <c:v>2.3162217659137578</c:v>
                </c:pt>
                <c:pt idx="3573">
                  <c:v>15.764544832306639</c:v>
                </c:pt>
                <c:pt idx="3574">
                  <c:v>999.98083504449005</c:v>
                </c:pt>
                <c:pt idx="3575">
                  <c:v>8.8131416837782339</c:v>
                </c:pt>
                <c:pt idx="3576">
                  <c:v>999.98083504449005</c:v>
                </c:pt>
                <c:pt idx="3577">
                  <c:v>999.98083504449005</c:v>
                </c:pt>
                <c:pt idx="3578">
                  <c:v>1.3360711841204653</c:v>
                </c:pt>
                <c:pt idx="3579">
                  <c:v>999.98083504449005</c:v>
                </c:pt>
                <c:pt idx="3580">
                  <c:v>999.98083504449005</c:v>
                </c:pt>
                <c:pt idx="3581">
                  <c:v>4.386036960985626</c:v>
                </c:pt>
                <c:pt idx="3582">
                  <c:v>0.67351129363449691</c:v>
                </c:pt>
                <c:pt idx="3583">
                  <c:v>1.6563997262149213</c:v>
                </c:pt>
                <c:pt idx="3584">
                  <c:v>2.1957563312799451</c:v>
                </c:pt>
                <c:pt idx="3585">
                  <c:v>0.50376454483230659</c:v>
                </c:pt>
                <c:pt idx="3586">
                  <c:v>999.98083504449005</c:v>
                </c:pt>
                <c:pt idx="3587">
                  <c:v>11.739904175222451</c:v>
                </c:pt>
                <c:pt idx="3588">
                  <c:v>0.60232717316906226</c:v>
                </c:pt>
                <c:pt idx="3589">
                  <c:v>15.195071868583161</c:v>
                </c:pt>
                <c:pt idx="3590">
                  <c:v>11.400410677618069</c:v>
                </c:pt>
                <c:pt idx="3591">
                  <c:v>1.5770020533880904</c:v>
                </c:pt>
                <c:pt idx="3592">
                  <c:v>37.177275838466805</c:v>
                </c:pt>
                <c:pt idx="3593">
                  <c:v>999.98083504449005</c:v>
                </c:pt>
                <c:pt idx="3594">
                  <c:v>2.8336755646817249</c:v>
                </c:pt>
                <c:pt idx="3595">
                  <c:v>1.8781656399726214</c:v>
                </c:pt>
                <c:pt idx="3596">
                  <c:v>999.98083504449005</c:v>
                </c:pt>
                <c:pt idx="3597">
                  <c:v>4.3668720054757015</c:v>
                </c:pt>
                <c:pt idx="3598">
                  <c:v>4.3668720054757015</c:v>
                </c:pt>
                <c:pt idx="3599">
                  <c:v>5.7330595482546203</c:v>
                </c:pt>
                <c:pt idx="3600">
                  <c:v>6.8145106091718004</c:v>
                </c:pt>
                <c:pt idx="3601">
                  <c:v>2.6173853524982889</c:v>
                </c:pt>
                <c:pt idx="3602">
                  <c:v>11.909650924024641</c:v>
                </c:pt>
                <c:pt idx="3603">
                  <c:v>7.4469541409993152</c:v>
                </c:pt>
                <c:pt idx="3604">
                  <c:v>1.9438740588637919</c:v>
                </c:pt>
                <c:pt idx="3605">
                  <c:v>5.7850787132101305</c:v>
                </c:pt>
                <c:pt idx="3606">
                  <c:v>2.7378507871321012</c:v>
                </c:pt>
                <c:pt idx="3607">
                  <c:v>2.7378507871321012</c:v>
                </c:pt>
                <c:pt idx="3608">
                  <c:v>5.0896646132785763</c:v>
                </c:pt>
                <c:pt idx="3609">
                  <c:v>26.84188911704312</c:v>
                </c:pt>
                <c:pt idx="3610">
                  <c:v>26.84188911704312</c:v>
                </c:pt>
                <c:pt idx="3611">
                  <c:v>11.589322381930184</c:v>
                </c:pt>
                <c:pt idx="3612">
                  <c:v>11.589322381930184</c:v>
                </c:pt>
                <c:pt idx="3613">
                  <c:v>999.98083504449005</c:v>
                </c:pt>
                <c:pt idx="3614">
                  <c:v>5.0184804928131417</c:v>
                </c:pt>
                <c:pt idx="3615">
                  <c:v>0.58042436687200549</c:v>
                </c:pt>
                <c:pt idx="3616">
                  <c:v>0.75564681724845995</c:v>
                </c:pt>
                <c:pt idx="3617">
                  <c:v>999.98083504449005</c:v>
                </c:pt>
                <c:pt idx="3618">
                  <c:v>16.021902806297057</c:v>
                </c:pt>
                <c:pt idx="3619">
                  <c:v>7.3511293634496919</c:v>
                </c:pt>
                <c:pt idx="3620">
                  <c:v>2.1382614647501712</c:v>
                </c:pt>
                <c:pt idx="3621">
                  <c:v>0.29021218343600275</c:v>
                </c:pt>
                <c:pt idx="3622">
                  <c:v>0.32580424366872007</c:v>
                </c:pt>
                <c:pt idx="3623">
                  <c:v>0.29021218343600275</c:v>
                </c:pt>
                <c:pt idx="3624">
                  <c:v>20.323066392881589</c:v>
                </c:pt>
                <c:pt idx="3625">
                  <c:v>9.593429158110883</c:v>
                </c:pt>
                <c:pt idx="3626">
                  <c:v>2.3490759753593431</c:v>
                </c:pt>
                <c:pt idx="3627">
                  <c:v>999.98083504449005</c:v>
                </c:pt>
                <c:pt idx="3628">
                  <c:v>3.0335386721423681</c:v>
                </c:pt>
                <c:pt idx="3629">
                  <c:v>2.9075975359342916</c:v>
                </c:pt>
                <c:pt idx="3630">
                  <c:v>7.5373032169746752</c:v>
                </c:pt>
                <c:pt idx="3631">
                  <c:v>999.98083504449005</c:v>
                </c:pt>
                <c:pt idx="3632">
                  <c:v>1.6290212183436004</c:v>
                </c:pt>
                <c:pt idx="3633">
                  <c:v>0.49281314168377821</c:v>
                </c:pt>
                <c:pt idx="3634">
                  <c:v>5.462012320328542</c:v>
                </c:pt>
                <c:pt idx="3635">
                  <c:v>7.6057494866529778</c:v>
                </c:pt>
                <c:pt idx="3636">
                  <c:v>6.2286105407255308</c:v>
                </c:pt>
                <c:pt idx="3637">
                  <c:v>14.469541409993155</c:v>
                </c:pt>
                <c:pt idx="3638">
                  <c:v>31.126625598904859</c:v>
                </c:pt>
                <c:pt idx="3639">
                  <c:v>31.126625598904859</c:v>
                </c:pt>
                <c:pt idx="3640">
                  <c:v>4.7720739219712529</c:v>
                </c:pt>
                <c:pt idx="3641">
                  <c:v>3.1293634496919918</c:v>
                </c:pt>
                <c:pt idx="3642">
                  <c:v>2.2286105407255303</c:v>
                </c:pt>
                <c:pt idx="3643">
                  <c:v>1.2320328542094456</c:v>
                </c:pt>
                <c:pt idx="3644">
                  <c:v>9.5633127994524294</c:v>
                </c:pt>
                <c:pt idx="3645">
                  <c:v>0.39698836413415467</c:v>
                </c:pt>
                <c:pt idx="3646">
                  <c:v>2.2340862422997945</c:v>
                </c:pt>
                <c:pt idx="3647">
                  <c:v>2.2340862422997945</c:v>
                </c:pt>
                <c:pt idx="3648">
                  <c:v>0.87337440109514031</c:v>
                </c:pt>
                <c:pt idx="3649">
                  <c:v>29.440109514031484</c:v>
                </c:pt>
                <c:pt idx="3650">
                  <c:v>12.536618754277892</c:v>
                </c:pt>
                <c:pt idx="3651">
                  <c:v>5.0978781656399725</c:v>
                </c:pt>
                <c:pt idx="3652">
                  <c:v>2.5078713210130048</c:v>
                </c:pt>
                <c:pt idx="3653">
                  <c:v>999.98083504449005</c:v>
                </c:pt>
                <c:pt idx="3654">
                  <c:v>4.9637234770704994</c:v>
                </c:pt>
                <c:pt idx="3655">
                  <c:v>2.5516769336071183</c:v>
                </c:pt>
                <c:pt idx="3656">
                  <c:v>4.2628336755646821</c:v>
                </c:pt>
                <c:pt idx="3657">
                  <c:v>1.0732375085557837</c:v>
                </c:pt>
                <c:pt idx="3658">
                  <c:v>6.5188227241615335</c:v>
                </c:pt>
                <c:pt idx="3659">
                  <c:v>6.5188227241615335</c:v>
                </c:pt>
                <c:pt idx="3660">
                  <c:v>10.811772758384668</c:v>
                </c:pt>
                <c:pt idx="3661">
                  <c:v>1.9794661190965093</c:v>
                </c:pt>
                <c:pt idx="3662">
                  <c:v>5.546885694729637</c:v>
                </c:pt>
                <c:pt idx="3663">
                  <c:v>13.486652977412732</c:v>
                </c:pt>
                <c:pt idx="3664">
                  <c:v>8.4900752908966464</c:v>
                </c:pt>
                <c:pt idx="3665">
                  <c:v>14.042436687200547</c:v>
                </c:pt>
                <c:pt idx="3666">
                  <c:v>1.754962354551677</c:v>
                </c:pt>
                <c:pt idx="3667">
                  <c:v>1.6180698151950719</c:v>
                </c:pt>
                <c:pt idx="3668">
                  <c:v>999.98083504449005</c:v>
                </c:pt>
                <c:pt idx="3669">
                  <c:v>999.98083504449005</c:v>
                </c:pt>
                <c:pt idx="3670">
                  <c:v>14.658453114305271</c:v>
                </c:pt>
                <c:pt idx="3671">
                  <c:v>12.709103353867214</c:v>
                </c:pt>
                <c:pt idx="3672">
                  <c:v>5.2101300479123891</c:v>
                </c:pt>
                <c:pt idx="3673">
                  <c:v>14.537987679671458</c:v>
                </c:pt>
                <c:pt idx="3674">
                  <c:v>10.932238193018481</c:v>
                </c:pt>
                <c:pt idx="3675">
                  <c:v>2.3381245722108144</c:v>
                </c:pt>
                <c:pt idx="3676">
                  <c:v>27.622176591375769</c:v>
                </c:pt>
                <c:pt idx="3677">
                  <c:v>999.98083504449005</c:v>
                </c:pt>
                <c:pt idx="3678">
                  <c:v>0.55304585900068448</c:v>
                </c:pt>
                <c:pt idx="3679">
                  <c:v>4.6406570841889119</c:v>
                </c:pt>
                <c:pt idx="3680">
                  <c:v>4.6406570841889119</c:v>
                </c:pt>
                <c:pt idx="3681">
                  <c:v>6.5626283367556466</c:v>
                </c:pt>
                <c:pt idx="3682">
                  <c:v>999.98083504449005</c:v>
                </c:pt>
                <c:pt idx="3683">
                  <c:v>999.98083504449005</c:v>
                </c:pt>
                <c:pt idx="3684">
                  <c:v>0.36687200547570159</c:v>
                </c:pt>
                <c:pt idx="3685">
                  <c:v>0.58042436687200549</c:v>
                </c:pt>
                <c:pt idx="3686">
                  <c:v>11.14031485284052</c:v>
                </c:pt>
                <c:pt idx="3687">
                  <c:v>4.59958932238193</c:v>
                </c:pt>
                <c:pt idx="3688">
                  <c:v>3.6796714579055441</c:v>
                </c:pt>
                <c:pt idx="3689">
                  <c:v>999.98083504449005</c:v>
                </c:pt>
                <c:pt idx="3690">
                  <c:v>0.35318275154004108</c:v>
                </c:pt>
                <c:pt idx="3691">
                  <c:v>3.3429158110882957</c:v>
                </c:pt>
                <c:pt idx="3692">
                  <c:v>0.63244353182751545</c:v>
                </c:pt>
                <c:pt idx="3693">
                  <c:v>999.98083504449005</c:v>
                </c:pt>
                <c:pt idx="3694">
                  <c:v>10.067077344284737</c:v>
                </c:pt>
                <c:pt idx="3695">
                  <c:v>10.067077344284737</c:v>
                </c:pt>
                <c:pt idx="3696">
                  <c:v>10.067077344284737</c:v>
                </c:pt>
                <c:pt idx="3697">
                  <c:v>9.1964407939767288</c:v>
                </c:pt>
                <c:pt idx="3698">
                  <c:v>9.1964407939767288</c:v>
                </c:pt>
                <c:pt idx="3699">
                  <c:v>2.9486652977412731</c:v>
                </c:pt>
                <c:pt idx="3700">
                  <c:v>25.659137577002053</c:v>
                </c:pt>
                <c:pt idx="3701">
                  <c:v>4.7611225188227237</c:v>
                </c:pt>
                <c:pt idx="3702">
                  <c:v>999.98083504449005</c:v>
                </c:pt>
                <c:pt idx="3703">
                  <c:v>6.7159479808350442</c:v>
                </c:pt>
                <c:pt idx="3704">
                  <c:v>2.1683778234086244</c:v>
                </c:pt>
                <c:pt idx="3705">
                  <c:v>3.5728952772073921</c:v>
                </c:pt>
                <c:pt idx="3706">
                  <c:v>1.1498973305954825</c:v>
                </c:pt>
                <c:pt idx="3707">
                  <c:v>7.6303901437371664</c:v>
                </c:pt>
                <c:pt idx="3708">
                  <c:v>999.98083504449005</c:v>
                </c:pt>
                <c:pt idx="3709">
                  <c:v>999.98083504449005</c:v>
                </c:pt>
                <c:pt idx="3710">
                  <c:v>1.1909650924024642</c:v>
                </c:pt>
                <c:pt idx="3711">
                  <c:v>10.33264887063655</c:v>
                </c:pt>
                <c:pt idx="3712">
                  <c:v>2.4284736481861739</c:v>
                </c:pt>
                <c:pt idx="3713">
                  <c:v>999.98083504449005</c:v>
                </c:pt>
                <c:pt idx="3714">
                  <c:v>0.59958932238193019</c:v>
                </c:pt>
                <c:pt idx="3715">
                  <c:v>999.98083504449005</c:v>
                </c:pt>
                <c:pt idx="3716">
                  <c:v>2.3381245722108144</c:v>
                </c:pt>
                <c:pt idx="3717">
                  <c:v>0.36960985626283366</c:v>
                </c:pt>
                <c:pt idx="3718">
                  <c:v>2.2559890485968515</c:v>
                </c:pt>
                <c:pt idx="3719">
                  <c:v>2.2559890485968515</c:v>
                </c:pt>
                <c:pt idx="3720">
                  <c:v>2.0971937029431897</c:v>
                </c:pt>
                <c:pt idx="3721">
                  <c:v>9.7138945927446958</c:v>
                </c:pt>
                <c:pt idx="3722">
                  <c:v>999.98083504449005</c:v>
                </c:pt>
                <c:pt idx="3723">
                  <c:v>999.98083504449005</c:v>
                </c:pt>
                <c:pt idx="3724">
                  <c:v>12.761122518822724</c:v>
                </c:pt>
                <c:pt idx="3725">
                  <c:v>7.0253251197809723</c:v>
                </c:pt>
                <c:pt idx="3726">
                  <c:v>9.1115674195756338</c:v>
                </c:pt>
                <c:pt idx="3727">
                  <c:v>999.98083504449005</c:v>
                </c:pt>
                <c:pt idx="3728">
                  <c:v>19.162217659137578</c:v>
                </c:pt>
                <c:pt idx="3729">
                  <c:v>999.98083504449005</c:v>
                </c:pt>
                <c:pt idx="3730">
                  <c:v>18.088980150581794</c:v>
                </c:pt>
                <c:pt idx="3731">
                  <c:v>0.32032854209445583</c:v>
                </c:pt>
                <c:pt idx="3732">
                  <c:v>2.6858316221765914</c:v>
                </c:pt>
                <c:pt idx="3733">
                  <c:v>5.1334702258726903</c:v>
                </c:pt>
                <c:pt idx="3734">
                  <c:v>4.9363449691991788</c:v>
                </c:pt>
                <c:pt idx="3735">
                  <c:v>2.4202600958247777</c:v>
                </c:pt>
                <c:pt idx="3736">
                  <c:v>8.5147159479808359</c:v>
                </c:pt>
                <c:pt idx="3737">
                  <c:v>8.5147159479808359</c:v>
                </c:pt>
                <c:pt idx="3738">
                  <c:v>5.4784394250513344</c:v>
                </c:pt>
                <c:pt idx="3739">
                  <c:v>0.59137577002053388</c:v>
                </c:pt>
                <c:pt idx="3740">
                  <c:v>0.59137577002053388</c:v>
                </c:pt>
                <c:pt idx="3741">
                  <c:v>3.0335386721423681</c:v>
                </c:pt>
                <c:pt idx="3742">
                  <c:v>31.236139630390145</c:v>
                </c:pt>
                <c:pt idx="3743">
                  <c:v>0.66803559206023266</c:v>
                </c:pt>
                <c:pt idx="3744">
                  <c:v>1.0239561943874058</c:v>
                </c:pt>
                <c:pt idx="3745">
                  <c:v>21.478439425051334</c:v>
                </c:pt>
                <c:pt idx="3746">
                  <c:v>1.7878165639972621</c:v>
                </c:pt>
                <c:pt idx="3747">
                  <c:v>1.7878165639972621</c:v>
                </c:pt>
                <c:pt idx="3748">
                  <c:v>8.5256673511293641</c:v>
                </c:pt>
                <c:pt idx="3749">
                  <c:v>2.6748802190280632</c:v>
                </c:pt>
                <c:pt idx="3750">
                  <c:v>1.0458590006844628</c:v>
                </c:pt>
                <c:pt idx="3751">
                  <c:v>999.98083504449005</c:v>
                </c:pt>
                <c:pt idx="3752">
                  <c:v>4.3668720054757015</c:v>
                </c:pt>
                <c:pt idx="3753">
                  <c:v>6.1464750171115679</c:v>
                </c:pt>
                <c:pt idx="3754">
                  <c:v>6.1464750171115679</c:v>
                </c:pt>
                <c:pt idx="3755">
                  <c:v>999.98083504449005</c:v>
                </c:pt>
                <c:pt idx="3756">
                  <c:v>0.73648186173853525</c:v>
                </c:pt>
                <c:pt idx="3757">
                  <c:v>9.3333333333333339</c:v>
                </c:pt>
                <c:pt idx="3758">
                  <c:v>9.3333333333333339</c:v>
                </c:pt>
                <c:pt idx="3759">
                  <c:v>1.9192334017796031</c:v>
                </c:pt>
                <c:pt idx="3760">
                  <c:v>3.8740588637919235</c:v>
                </c:pt>
                <c:pt idx="3761">
                  <c:v>2.924024640657084</c:v>
                </c:pt>
                <c:pt idx="3762">
                  <c:v>3.761806981519507</c:v>
                </c:pt>
                <c:pt idx="3763">
                  <c:v>0.27378507871321012</c:v>
                </c:pt>
                <c:pt idx="3764">
                  <c:v>2.1355236139630391</c:v>
                </c:pt>
                <c:pt idx="3765">
                  <c:v>11.641341546885695</c:v>
                </c:pt>
                <c:pt idx="3766">
                  <c:v>11.312799452429843</c:v>
                </c:pt>
                <c:pt idx="3767">
                  <c:v>17.694729637234772</c:v>
                </c:pt>
                <c:pt idx="3768">
                  <c:v>0.98288843258042435</c:v>
                </c:pt>
                <c:pt idx="3769">
                  <c:v>4.5338809034907595</c:v>
                </c:pt>
                <c:pt idx="3770">
                  <c:v>1.6919917864476386</c:v>
                </c:pt>
                <c:pt idx="3771">
                  <c:v>1.6919917864476386</c:v>
                </c:pt>
                <c:pt idx="3772">
                  <c:v>1.6919917864476386</c:v>
                </c:pt>
                <c:pt idx="3773">
                  <c:v>1.2183436002737851</c:v>
                </c:pt>
                <c:pt idx="3774">
                  <c:v>6.1437371663244349</c:v>
                </c:pt>
                <c:pt idx="3775">
                  <c:v>4.5393566050650236</c:v>
                </c:pt>
                <c:pt idx="3776">
                  <c:v>0.75838466803559201</c:v>
                </c:pt>
                <c:pt idx="3777">
                  <c:v>5.1882272416153317</c:v>
                </c:pt>
                <c:pt idx="3778">
                  <c:v>7.0225872689938402</c:v>
                </c:pt>
                <c:pt idx="3779">
                  <c:v>19.816563997262151</c:v>
                </c:pt>
                <c:pt idx="3780">
                  <c:v>1.2210814510609171</c:v>
                </c:pt>
                <c:pt idx="3781">
                  <c:v>4.6516084873374401</c:v>
                </c:pt>
                <c:pt idx="3782">
                  <c:v>10.190280629705681</c:v>
                </c:pt>
                <c:pt idx="3783">
                  <c:v>999.98083504449005</c:v>
                </c:pt>
                <c:pt idx="3784">
                  <c:v>3.4661190965092401</c:v>
                </c:pt>
                <c:pt idx="3785">
                  <c:v>27.991786447638603</c:v>
                </c:pt>
                <c:pt idx="3786">
                  <c:v>6.8281998631074607</c:v>
                </c:pt>
                <c:pt idx="3787">
                  <c:v>3.6522929500342229</c:v>
                </c:pt>
                <c:pt idx="3788">
                  <c:v>6.8528405201916494</c:v>
                </c:pt>
                <c:pt idx="3789">
                  <c:v>6.8528405201916494</c:v>
                </c:pt>
                <c:pt idx="3790">
                  <c:v>999.98083504449005</c:v>
                </c:pt>
                <c:pt idx="3791">
                  <c:v>41.68925393566051</c:v>
                </c:pt>
                <c:pt idx="3792">
                  <c:v>3.2334017796030117</c:v>
                </c:pt>
                <c:pt idx="3793">
                  <c:v>999.98083504449005</c:v>
                </c:pt>
                <c:pt idx="3794">
                  <c:v>5.1937029431895958</c:v>
                </c:pt>
                <c:pt idx="3795">
                  <c:v>11.115674195756331</c:v>
                </c:pt>
                <c:pt idx="3796">
                  <c:v>6.8336755646817249</c:v>
                </c:pt>
                <c:pt idx="3797">
                  <c:v>999.98083504449005</c:v>
                </c:pt>
                <c:pt idx="3798">
                  <c:v>999.98083504449005</c:v>
                </c:pt>
                <c:pt idx="3799">
                  <c:v>27.096509240246405</c:v>
                </c:pt>
                <c:pt idx="3800">
                  <c:v>34.343600273785079</c:v>
                </c:pt>
                <c:pt idx="3801">
                  <c:v>0.72826830937713893</c:v>
                </c:pt>
                <c:pt idx="3802">
                  <c:v>3.9096509240246409</c:v>
                </c:pt>
                <c:pt idx="3803">
                  <c:v>1.7878165639972621</c:v>
                </c:pt>
                <c:pt idx="3804">
                  <c:v>4.7091033538672145</c:v>
                </c:pt>
                <c:pt idx="3805">
                  <c:v>1.1416837782340863</c:v>
                </c:pt>
                <c:pt idx="3806">
                  <c:v>3.077344284736482</c:v>
                </c:pt>
                <c:pt idx="3807">
                  <c:v>3.8329911019849416</c:v>
                </c:pt>
                <c:pt idx="3808">
                  <c:v>27.26899383983573</c:v>
                </c:pt>
                <c:pt idx="3809">
                  <c:v>13.412731006160165</c:v>
                </c:pt>
                <c:pt idx="3810">
                  <c:v>0.72826830937713893</c:v>
                </c:pt>
                <c:pt idx="3811">
                  <c:v>1.5770020533880904</c:v>
                </c:pt>
                <c:pt idx="3812">
                  <c:v>999.98083504449005</c:v>
                </c:pt>
                <c:pt idx="3813">
                  <c:v>999.98083504449005</c:v>
                </c:pt>
                <c:pt idx="3814">
                  <c:v>1.0075290896646132</c:v>
                </c:pt>
                <c:pt idx="3815">
                  <c:v>1.3251197809719371</c:v>
                </c:pt>
                <c:pt idx="3816">
                  <c:v>1.8015058179329226</c:v>
                </c:pt>
                <c:pt idx="3817">
                  <c:v>5.4346338124572213</c:v>
                </c:pt>
                <c:pt idx="3818">
                  <c:v>14.543463381245722</c:v>
                </c:pt>
                <c:pt idx="3819">
                  <c:v>14.543463381245722</c:v>
                </c:pt>
                <c:pt idx="3820">
                  <c:v>14.543463381245722</c:v>
                </c:pt>
                <c:pt idx="3821">
                  <c:v>1.8097193702943191</c:v>
                </c:pt>
                <c:pt idx="3822">
                  <c:v>0.72005475701574262</c:v>
                </c:pt>
                <c:pt idx="3823">
                  <c:v>4.0684462696783026</c:v>
                </c:pt>
                <c:pt idx="3824">
                  <c:v>5.6700889801505818</c:v>
                </c:pt>
                <c:pt idx="3825">
                  <c:v>5.6700889801505818</c:v>
                </c:pt>
                <c:pt idx="3826">
                  <c:v>1.3744010951403149</c:v>
                </c:pt>
                <c:pt idx="3827">
                  <c:v>2.97056810403833</c:v>
                </c:pt>
                <c:pt idx="3828">
                  <c:v>17.916495550992472</c:v>
                </c:pt>
                <c:pt idx="3829">
                  <c:v>3.0061601642710474</c:v>
                </c:pt>
                <c:pt idx="3830">
                  <c:v>18.390143737166323</c:v>
                </c:pt>
                <c:pt idx="3831">
                  <c:v>26.65571526351814</c:v>
                </c:pt>
                <c:pt idx="3832">
                  <c:v>999.98083504449005</c:v>
                </c:pt>
                <c:pt idx="3833">
                  <c:v>999.98083504449005</c:v>
                </c:pt>
                <c:pt idx="3834">
                  <c:v>0.34770704996577684</c:v>
                </c:pt>
                <c:pt idx="3835">
                  <c:v>999.98083504449005</c:v>
                </c:pt>
                <c:pt idx="3836">
                  <c:v>999.98083504449005</c:v>
                </c:pt>
                <c:pt idx="3837">
                  <c:v>1.322381930184805</c:v>
                </c:pt>
                <c:pt idx="3838">
                  <c:v>2.1355236139630391</c:v>
                </c:pt>
                <c:pt idx="3839">
                  <c:v>999.98083504449005</c:v>
                </c:pt>
                <c:pt idx="3840">
                  <c:v>35.838466803559207</c:v>
                </c:pt>
                <c:pt idx="3841">
                  <c:v>0.28199863107460643</c:v>
                </c:pt>
                <c:pt idx="3842">
                  <c:v>0.28199863107460643</c:v>
                </c:pt>
                <c:pt idx="3843">
                  <c:v>7.3620807665982202</c:v>
                </c:pt>
                <c:pt idx="3844">
                  <c:v>3.2060232717316905</c:v>
                </c:pt>
                <c:pt idx="3845">
                  <c:v>11.441478439425051</c:v>
                </c:pt>
                <c:pt idx="3846">
                  <c:v>4.7145790554414786</c:v>
                </c:pt>
                <c:pt idx="3847">
                  <c:v>7.5181382614647498</c:v>
                </c:pt>
                <c:pt idx="3848">
                  <c:v>7.9342915811088295</c:v>
                </c:pt>
                <c:pt idx="3849">
                  <c:v>999.98083504449005</c:v>
                </c:pt>
                <c:pt idx="3850">
                  <c:v>0.61601642710472282</c:v>
                </c:pt>
                <c:pt idx="3851">
                  <c:v>999.98083504449005</c:v>
                </c:pt>
                <c:pt idx="3852">
                  <c:v>13.130732375085557</c:v>
                </c:pt>
                <c:pt idx="3853">
                  <c:v>7.9452429842573578</c:v>
                </c:pt>
                <c:pt idx="3854">
                  <c:v>9.9055441478439423</c:v>
                </c:pt>
                <c:pt idx="3855">
                  <c:v>12.175222450376454</c:v>
                </c:pt>
                <c:pt idx="3856">
                  <c:v>14.376454483230663</c:v>
                </c:pt>
                <c:pt idx="3857">
                  <c:v>8.640657084188911</c:v>
                </c:pt>
                <c:pt idx="3858">
                  <c:v>8.640657084188911</c:v>
                </c:pt>
                <c:pt idx="3859">
                  <c:v>14.360027378507871</c:v>
                </c:pt>
                <c:pt idx="3860">
                  <c:v>4.1779603011635862</c:v>
                </c:pt>
                <c:pt idx="3861">
                  <c:v>0.73648186173853525</c:v>
                </c:pt>
                <c:pt idx="3862">
                  <c:v>2.6009582477754964</c:v>
                </c:pt>
                <c:pt idx="3863">
                  <c:v>12.533880903490759</c:v>
                </c:pt>
                <c:pt idx="3864">
                  <c:v>1.2648870636550309</c:v>
                </c:pt>
                <c:pt idx="3865">
                  <c:v>3.8001368925393568</c:v>
                </c:pt>
                <c:pt idx="3866">
                  <c:v>1.0485968514715949</c:v>
                </c:pt>
                <c:pt idx="3867">
                  <c:v>3.2717316906228611</c:v>
                </c:pt>
                <c:pt idx="3868">
                  <c:v>4.8377823408624234</c:v>
                </c:pt>
                <c:pt idx="3869">
                  <c:v>2.8336755646817249</c:v>
                </c:pt>
                <c:pt idx="3870">
                  <c:v>12.481861738535249</c:v>
                </c:pt>
                <c:pt idx="3871">
                  <c:v>6.1218343600273784</c:v>
                </c:pt>
                <c:pt idx="3872">
                  <c:v>999.98083504449005</c:v>
                </c:pt>
                <c:pt idx="3873">
                  <c:v>999.98083504449005</c:v>
                </c:pt>
                <c:pt idx="3874">
                  <c:v>4.8186173853524981</c:v>
                </c:pt>
                <c:pt idx="3875">
                  <c:v>1.0677618069815196</c:v>
                </c:pt>
                <c:pt idx="3876">
                  <c:v>3.2772073921971252</c:v>
                </c:pt>
                <c:pt idx="3877">
                  <c:v>1.8672142368240932</c:v>
                </c:pt>
                <c:pt idx="3878">
                  <c:v>4.4572210814510607</c:v>
                </c:pt>
                <c:pt idx="3879">
                  <c:v>4.4572210814510607</c:v>
                </c:pt>
                <c:pt idx="3880">
                  <c:v>3.4688569472963722</c:v>
                </c:pt>
                <c:pt idx="3881">
                  <c:v>8.4544832306639286</c:v>
                </c:pt>
                <c:pt idx="3882">
                  <c:v>0.56947296372347711</c:v>
                </c:pt>
                <c:pt idx="3883">
                  <c:v>5.4045174537987677</c:v>
                </c:pt>
                <c:pt idx="3884">
                  <c:v>7.222450376454483</c:v>
                </c:pt>
                <c:pt idx="3885">
                  <c:v>1.0431211498973305</c:v>
                </c:pt>
                <c:pt idx="3886">
                  <c:v>1.0431211498973305</c:v>
                </c:pt>
                <c:pt idx="3887">
                  <c:v>5.3552361396303905</c:v>
                </c:pt>
                <c:pt idx="3888">
                  <c:v>3.1786447638603694</c:v>
                </c:pt>
                <c:pt idx="3889">
                  <c:v>999.98083504449005</c:v>
                </c:pt>
                <c:pt idx="3890">
                  <c:v>1.6427104722792607</c:v>
                </c:pt>
                <c:pt idx="3891">
                  <c:v>14.209445585215606</c:v>
                </c:pt>
                <c:pt idx="3892">
                  <c:v>10.666666666666666</c:v>
                </c:pt>
                <c:pt idx="3893">
                  <c:v>3.1019849418206706</c:v>
                </c:pt>
                <c:pt idx="3894">
                  <c:v>1.3305954825462012</c:v>
                </c:pt>
                <c:pt idx="3895">
                  <c:v>6.2067077344284733</c:v>
                </c:pt>
                <c:pt idx="3896">
                  <c:v>999.98083504449005</c:v>
                </c:pt>
                <c:pt idx="3897">
                  <c:v>10.715947980835045</c:v>
                </c:pt>
                <c:pt idx="3898">
                  <c:v>0.67898699520876116</c:v>
                </c:pt>
                <c:pt idx="3899">
                  <c:v>8.3367556468172488</c:v>
                </c:pt>
                <c:pt idx="3900">
                  <c:v>6.9431895961670085</c:v>
                </c:pt>
                <c:pt idx="3901">
                  <c:v>999.98083504449005</c:v>
                </c:pt>
                <c:pt idx="3902">
                  <c:v>999.98083504449005</c:v>
                </c:pt>
                <c:pt idx="3903">
                  <c:v>3.07460643394935</c:v>
                </c:pt>
                <c:pt idx="3904">
                  <c:v>1.0321697467488022</c:v>
                </c:pt>
                <c:pt idx="3905">
                  <c:v>5.7303216974674882</c:v>
                </c:pt>
                <c:pt idx="3906">
                  <c:v>999.98083504449005</c:v>
                </c:pt>
                <c:pt idx="3907">
                  <c:v>6.1464750171115679</c:v>
                </c:pt>
                <c:pt idx="3908">
                  <c:v>19.791923340177959</c:v>
                </c:pt>
                <c:pt idx="3909">
                  <c:v>6.8774811772758389</c:v>
                </c:pt>
                <c:pt idx="3910">
                  <c:v>999.98083504449005</c:v>
                </c:pt>
                <c:pt idx="3911">
                  <c:v>5.4455852156057496</c:v>
                </c:pt>
                <c:pt idx="3912">
                  <c:v>5.4455852156057496</c:v>
                </c:pt>
                <c:pt idx="3913">
                  <c:v>5.4455852156057496</c:v>
                </c:pt>
                <c:pt idx="3914">
                  <c:v>5.4455852156057496</c:v>
                </c:pt>
                <c:pt idx="3915">
                  <c:v>5.8617385352498292</c:v>
                </c:pt>
                <c:pt idx="3916">
                  <c:v>1.1553730321697468</c:v>
                </c:pt>
                <c:pt idx="3917">
                  <c:v>999.98083504449005</c:v>
                </c:pt>
                <c:pt idx="3918">
                  <c:v>999.98083504449005</c:v>
                </c:pt>
                <c:pt idx="3919">
                  <c:v>7.4031485284052021</c:v>
                </c:pt>
                <c:pt idx="3920">
                  <c:v>9.2813141683778237</c:v>
                </c:pt>
                <c:pt idx="3921">
                  <c:v>2.3490759753593431</c:v>
                </c:pt>
                <c:pt idx="3922">
                  <c:v>999.98083504449005</c:v>
                </c:pt>
                <c:pt idx="3923">
                  <c:v>7.2908966461327855</c:v>
                </c:pt>
                <c:pt idx="3924">
                  <c:v>5.4346338124572213</c:v>
                </c:pt>
                <c:pt idx="3925">
                  <c:v>5.938398357289528</c:v>
                </c:pt>
                <c:pt idx="3926">
                  <c:v>999.98083504449005</c:v>
                </c:pt>
                <c:pt idx="3927">
                  <c:v>11.496235455167694</c:v>
                </c:pt>
                <c:pt idx="3928">
                  <c:v>3.6495550992470909</c:v>
                </c:pt>
                <c:pt idx="3929">
                  <c:v>6.8446269678302532</c:v>
                </c:pt>
                <c:pt idx="3930">
                  <c:v>999.98083504449005</c:v>
                </c:pt>
                <c:pt idx="3931">
                  <c:v>999.98083504449005</c:v>
                </c:pt>
                <c:pt idx="3932">
                  <c:v>7.5318275154004111</c:v>
                </c:pt>
                <c:pt idx="3933">
                  <c:v>11.550992470910336</c:v>
                </c:pt>
                <c:pt idx="3934">
                  <c:v>14.182067077344286</c:v>
                </c:pt>
                <c:pt idx="3935">
                  <c:v>9.0212183436002746</c:v>
                </c:pt>
                <c:pt idx="3936">
                  <c:v>8.5503080082135519</c:v>
                </c:pt>
                <c:pt idx="3937">
                  <c:v>999.98083504449005</c:v>
                </c:pt>
                <c:pt idx="3938">
                  <c:v>0.64339493497604383</c:v>
                </c:pt>
                <c:pt idx="3939">
                  <c:v>11.041752224503764</c:v>
                </c:pt>
                <c:pt idx="3940">
                  <c:v>2.6666666666666665</c:v>
                </c:pt>
                <c:pt idx="3941">
                  <c:v>1.377138945927447</c:v>
                </c:pt>
                <c:pt idx="3942">
                  <c:v>7.5181382614647498</c:v>
                </c:pt>
                <c:pt idx="3943">
                  <c:v>12.120465434633813</c:v>
                </c:pt>
                <c:pt idx="3944">
                  <c:v>5.5277207392197125</c:v>
                </c:pt>
                <c:pt idx="3945">
                  <c:v>1.7494866529774127</c:v>
                </c:pt>
                <c:pt idx="3946">
                  <c:v>6.9349760438056123</c:v>
                </c:pt>
                <c:pt idx="3947">
                  <c:v>3.2826830937713893</c:v>
                </c:pt>
                <c:pt idx="3948">
                  <c:v>10.833675564681725</c:v>
                </c:pt>
                <c:pt idx="3949">
                  <c:v>3.5838466803559208</c:v>
                </c:pt>
                <c:pt idx="3950">
                  <c:v>0.44353182751540043</c:v>
                </c:pt>
                <c:pt idx="3951">
                  <c:v>0.67898699520876116</c:v>
                </c:pt>
                <c:pt idx="3952">
                  <c:v>7.2744695414099931</c:v>
                </c:pt>
                <c:pt idx="3953">
                  <c:v>6.584531143052704</c:v>
                </c:pt>
                <c:pt idx="3954">
                  <c:v>999.98083504449005</c:v>
                </c:pt>
                <c:pt idx="3955">
                  <c:v>2.5242984257357972</c:v>
                </c:pt>
                <c:pt idx="3956">
                  <c:v>11.455167693360712</c:v>
                </c:pt>
                <c:pt idx="3957">
                  <c:v>4.1067761806981515</c:v>
                </c:pt>
                <c:pt idx="3958">
                  <c:v>4.1916495550992474</c:v>
                </c:pt>
                <c:pt idx="3959">
                  <c:v>20.262833675564682</c:v>
                </c:pt>
                <c:pt idx="3960">
                  <c:v>3.8110882956878851</c:v>
                </c:pt>
                <c:pt idx="3961">
                  <c:v>4.4243668720054758</c:v>
                </c:pt>
                <c:pt idx="3962">
                  <c:v>17.456536618754278</c:v>
                </c:pt>
                <c:pt idx="3963">
                  <c:v>8.3696098562628336</c:v>
                </c:pt>
                <c:pt idx="3964">
                  <c:v>1.514031485284052</c:v>
                </c:pt>
                <c:pt idx="3965">
                  <c:v>0.53935660506502392</c:v>
                </c:pt>
                <c:pt idx="3966">
                  <c:v>7.698836413415469</c:v>
                </c:pt>
                <c:pt idx="3967">
                  <c:v>3.3210130047912387</c:v>
                </c:pt>
                <c:pt idx="3968">
                  <c:v>7.3347022587268995</c:v>
                </c:pt>
                <c:pt idx="3969">
                  <c:v>7.3347022587268995</c:v>
                </c:pt>
                <c:pt idx="3970">
                  <c:v>8.2902121834360027</c:v>
                </c:pt>
                <c:pt idx="3971">
                  <c:v>2.7351129363449691</c:v>
                </c:pt>
                <c:pt idx="3972">
                  <c:v>999.98083504449005</c:v>
                </c:pt>
                <c:pt idx="3973">
                  <c:v>1.1882272416153319</c:v>
                </c:pt>
                <c:pt idx="3974">
                  <c:v>17.273100616016428</c:v>
                </c:pt>
                <c:pt idx="3975">
                  <c:v>1.2320328542094456</c:v>
                </c:pt>
                <c:pt idx="3976">
                  <c:v>1.7330595482546201</c:v>
                </c:pt>
                <c:pt idx="3977">
                  <c:v>999.98083504449005</c:v>
                </c:pt>
                <c:pt idx="3978">
                  <c:v>13.744010951403148</c:v>
                </c:pt>
                <c:pt idx="3979">
                  <c:v>2.3737166324435317</c:v>
                </c:pt>
                <c:pt idx="3980">
                  <c:v>3.2251882272416155</c:v>
                </c:pt>
                <c:pt idx="3981">
                  <c:v>17.834360027378509</c:v>
                </c:pt>
                <c:pt idx="3982">
                  <c:v>32.213552361396303</c:v>
                </c:pt>
                <c:pt idx="3983">
                  <c:v>9.2867898699520879</c:v>
                </c:pt>
                <c:pt idx="3984">
                  <c:v>9.2867898699520879</c:v>
                </c:pt>
                <c:pt idx="3985">
                  <c:v>999.98083504449005</c:v>
                </c:pt>
                <c:pt idx="3986">
                  <c:v>999.98083504449005</c:v>
                </c:pt>
                <c:pt idx="3987">
                  <c:v>6.3545516769336068</c:v>
                </c:pt>
                <c:pt idx="3988">
                  <c:v>6.3545516769336068</c:v>
                </c:pt>
                <c:pt idx="3989">
                  <c:v>6.0095824777549627</c:v>
                </c:pt>
                <c:pt idx="3990">
                  <c:v>999.98083504449005</c:v>
                </c:pt>
                <c:pt idx="3991">
                  <c:v>999.98083504449005</c:v>
                </c:pt>
                <c:pt idx="3992">
                  <c:v>999.98083504449005</c:v>
                </c:pt>
                <c:pt idx="3993">
                  <c:v>2.239561943874059</c:v>
                </c:pt>
                <c:pt idx="3994">
                  <c:v>999.98083504449005</c:v>
                </c:pt>
                <c:pt idx="3995">
                  <c:v>0.6461327857631759</c:v>
                </c:pt>
                <c:pt idx="3996">
                  <c:v>6.9021218343600275</c:v>
                </c:pt>
                <c:pt idx="3997">
                  <c:v>5.4948665297741277</c:v>
                </c:pt>
                <c:pt idx="3998">
                  <c:v>2.0533880903490758</c:v>
                </c:pt>
                <c:pt idx="3999">
                  <c:v>11.876796714579056</c:v>
                </c:pt>
                <c:pt idx="4000">
                  <c:v>999.98083504449005</c:v>
                </c:pt>
                <c:pt idx="4001">
                  <c:v>6.0862422997946615</c:v>
                </c:pt>
                <c:pt idx="4002">
                  <c:v>2.1765913757700206</c:v>
                </c:pt>
                <c:pt idx="4003">
                  <c:v>3.8384668035592062</c:v>
                </c:pt>
                <c:pt idx="4004">
                  <c:v>3.8138261464750172</c:v>
                </c:pt>
                <c:pt idx="4005">
                  <c:v>6.9459274469541414</c:v>
                </c:pt>
                <c:pt idx="4006">
                  <c:v>1.8453114305270362</c:v>
                </c:pt>
                <c:pt idx="4007">
                  <c:v>1.8453114305270362</c:v>
                </c:pt>
                <c:pt idx="4008">
                  <c:v>11.696098562628336</c:v>
                </c:pt>
                <c:pt idx="4009">
                  <c:v>5.0266940451745379</c:v>
                </c:pt>
                <c:pt idx="4010">
                  <c:v>1.5222450376454484</c:v>
                </c:pt>
                <c:pt idx="4011">
                  <c:v>10.217659137577002</c:v>
                </c:pt>
                <c:pt idx="4012">
                  <c:v>6.0807665982203973</c:v>
                </c:pt>
                <c:pt idx="4013">
                  <c:v>6.0807665982203973</c:v>
                </c:pt>
                <c:pt idx="4014">
                  <c:v>6.2176591375770016</c:v>
                </c:pt>
                <c:pt idx="4015">
                  <c:v>999.98083504449005</c:v>
                </c:pt>
                <c:pt idx="4016">
                  <c:v>0.39151266255989048</c:v>
                </c:pt>
                <c:pt idx="4017">
                  <c:v>8.774811772758385</c:v>
                </c:pt>
                <c:pt idx="4018">
                  <c:v>15.400410677618069</c:v>
                </c:pt>
                <c:pt idx="4019">
                  <c:v>0.5229295003422314</c:v>
                </c:pt>
                <c:pt idx="4020">
                  <c:v>3.978097193702943</c:v>
                </c:pt>
                <c:pt idx="4021">
                  <c:v>21.360711841204655</c:v>
                </c:pt>
                <c:pt idx="4022">
                  <c:v>14.299794661190965</c:v>
                </c:pt>
                <c:pt idx="4023">
                  <c:v>1.0704996577686516</c:v>
                </c:pt>
                <c:pt idx="4024">
                  <c:v>5.4401095140314855</c:v>
                </c:pt>
                <c:pt idx="4025">
                  <c:v>8.9609856262833674</c:v>
                </c:pt>
                <c:pt idx="4026">
                  <c:v>999.98083504449005</c:v>
                </c:pt>
                <c:pt idx="4027">
                  <c:v>2.0342231348391513</c:v>
                </c:pt>
                <c:pt idx="4028">
                  <c:v>21.618069815195071</c:v>
                </c:pt>
                <c:pt idx="4029">
                  <c:v>999.98083504449005</c:v>
                </c:pt>
                <c:pt idx="4030">
                  <c:v>999.98083504449005</c:v>
                </c:pt>
                <c:pt idx="4031">
                  <c:v>2.0041067761806981</c:v>
                </c:pt>
                <c:pt idx="4032">
                  <c:v>3.0609171800136892</c:v>
                </c:pt>
                <c:pt idx="4033">
                  <c:v>17.963039014373717</c:v>
                </c:pt>
                <c:pt idx="4034">
                  <c:v>12.216290212183436</c:v>
                </c:pt>
                <c:pt idx="4035">
                  <c:v>12.216290212183436</c:v>
                </c:pt>
                <c:pt idx="4036">
                  <c:v>0.31485284052019163</c:v>
                </c:pt>
                <c:pt idx="4037">
                  <c:v>1.9575633127994525</c:v>
                </c:pt>
                <c:pt idx="4038">
                  <c:v>999.98083504449005</c:v>
                </c:pt>
                <c:pt idx="4039">
                  <c:v>3.4058863791923342</c:v>
                </c:pt>
                <c:pt idx="4040">
                  <c:v>2.7405886379192332</c:v>
                </c:pt>
                <c:pt idx="4041">
                  <c:v>0.75564681724845995</c:v>
                </c:pt>
                <c:pt idx="4042">
                  <c:v>1.5715263518138261</c:v>
                </c:pt>
                <c:pt idx="4043">
                  <c:v>11.195071868583161</c:v>
                </c:pt>
                <c:pt idx="4044">
                  <c:v>999.98083504449005</c:v>
                </c:pt>
                <c:pt idx="4045">
                  <c:v>999.98083504449005</c:v>
                </c:pt>
                <c:pt idx="4046">
                  <c:v>1.6700889801505818</c:v>
                </c:pt>
                <c:pt idx="4047">
                  <c:v>1.6700889801505818</c:v>
                </c:pt>
                <c:pt idx="4048">
                  <c:v>8.5859000684462696</c:v>
                </c:pt>
                <c:pt idx="4049">
                  <c:v>0.50924024640657084</c:v>
                </c:pt>
                <c:pt idx="4050">
                  <c:v>10.149212867898699</c:v>
                </c:pt>
                <c:pt idx="4051">
                  <c:v>999.98083504449005</c:v>
                </c:pt>
                <c:pt idx="4052">
                  <c:v>14.182067077344286</c:v>
                </c:pt>
                <c:pt idx="4053">
                  <c:v>999.98083504449005</c:v>
                </c:pt>
                <c:pt idx="4054">
                  <c:v>999.98083504449005</c:v>
                </c:pt>
                <c:pt idx="4055">
                  <c:v>10.86652977412731</c:v>
                </c:pt>
                <c:pt idx="4056">
                  <c:v>2.1054072553045859</c:v>
                </c:pt>
                <c:pt idx="4057">
                  <c:v>5.4045174537987677</c:v>
                </c:pt>
                <c:pt idx="4058">
                  <c:v>5.4045174537987677</c:v>
                </c:pt>
                <c:pt idx="4059">
                  <c:v>4.5585215605749489</c:v>
                </c:pt>
                <c:pt idx="4060">
                  <c:v>7.6413415468856947</c:v>
                </c:pt>
                <c:pt idx="4061">
                  <c:v>4.7282683093771389</c:v>
                </c:pt>
                <c:pt idx="4062">
                  <c:v>999.98083504449005</c:v>
                </c:pt>
                <c:pt idx="4063">
                  <c:v>0.76112251882272419</c:v>
                </c:pt>
                <c:pt idx="4064">
                  <c:v>13.626283367556468</c:v>
                </c:pt>
                <c:pt idx="4065">
                  <c:v>2.8364134154688569</c:v>
                </c:pt>
                <c:pt idx="4066">
                  <c:v>5.5742642026009586</c:v>
                </c:pt>
                <c:pt idx="4067">
                  <c:v>4.6324435318275157</c:v>
                </c:pt>
                <c:pt idx="4068">
                  <c:v>999.98083504449005</c:v>
                </c:pt>
                <c:pt idx="4069">
                  <c:v>999.98083504449005</c:v>
                </c:pt>
                <c:pt idx="4070">
                  <c:v>11.548254620123203</c:v>
                </c:pt>
                <c:pt idx="4071">
                  <c:v>1.2073921971252566</c:v>
                </c:pt>
                <c:pt idx="4072">
                  <c:v>35.233401779603014</c:v>
                </c:pt>
                <c:pt idx="4073">
                  <c:v>12.073921971252567</c:v>
                </c:pt>
                <c:pt idx="4074">
                  <c:v>18.751540041067763</c:v>
                </c:pt>
                <c:pt idx="4075">
                  <c:v>2.0533880903490758</c:v>
                </c:pt>
                <c:pt idx="4076">
                  <c:v>999.98083504449005</c:v>
                </c:pt>
                <c:pt idx="4077">
                  <c:v>999.98083504449005</c:v>
                </c:pt>
                <c:pt idx="4078">
                  <c:v>1.270362765229295</c:v>
                </c:pt>
                <c:pt idx="4079">
                  <c:v>3.3730321697467489</c:v>
                </c:pt>
                <c:pt idx="4080">
                  <c:v>999.98083504449005</c:v>
                </c:pt>
                <c:pt idx="4081">
                  <c:v>999.98083504449005</c:v>
                </c:pt>
                <c:pt idx="4082">
                  <c:v>14.094455852156058</c:v>
                </c:pt>
                <c:pt idx="4083">
                  <c:v>999.98083504449005</c:v>
                </c:pt>
                <c:pt idx="4084">
                  <c:v>999.98083504449005</c:v>
                </c:pt>
                <c:pt idx="4085">
                  <c:v>29.462012320328544</c:v>
                </c:pt>
                <c:pt idx="4086">
                  <c:v>6.7351129363449695</c:v>
                </c:pt>
                <c:pt idx="4087">
                  <c:v>4.9691991786447636</c:v>
                </c:pt>
                <c:pt idx="4088">
                  <c:v>6.9295003422313481</c:v>
                </c:pt>
                <c:pt idx="4089">
                  <c:v>1.462012320328542</c:v>
                </c:pt>
                <c:pt idx="4090">
                  <c:v>0.45722108145106094</c:v>
                </c:pt>
                <c:pt idx="4091">
                  <c:v>7.7481177275838471</c:v>
                </c:pt>
                <c:pt idx="4092">
                  <c:v>5.3032169746748803</c:v>
                </c:pt>
                <c:pt idx="4093">
                  <c:v>7.8275154004106779</c:v>
                </c:pt>
                <c:pt idx="4094">
                  <c:v>5.7111567419575637</c:v>
                </c:pt>
                <c:pt idx="4095">
                  <c:v>999.98083504449005</c:v>
                </c:pt>
                <c:pt idx="4096">
                  <c:v>24.547570157426421</c:v>
                </c:pt>
                <c:pt idx="4097">
                  <c:v>2.2121834360027379</c:v>
                </c:pt>
                <c:pt idx="4098">
                  <c:v>6.2970568104038334</c:v>
                </c:pt>
                <c:pt idx="4099">
                  <c:v>2.2258726899383983</c:v>
                </c:pt>
                <c:pt idx="4100">
                  <c:v>999.98083504449005</c:v>
                </c:pt>
                <c:pt idx="4101">
                  <c:v>7.8767967145790552</c:v>
                </c:pt>
                <c:pt idx="4102">
                  <c:v>10.882956878850102</c:v>
                </c:pt>
                <c:pt idx="4103">
                  <c:v>0.62149212867898695</c:v>
                </c:pt>
                <c:pt idx="4104">
                  <c:v>999.98083504449005</c:v>
                </c:pt>
                <c:pt idx="4105">
                  <c:v>999.98083504449005</c:v>
                </c:pt>
                <c:pt idx="4106">
                  <c:v>7.5592060232717317</c:v>
                </c:pt>
                <c:pt idx="4107">
                  <c:v>7.2114989733059547</c:v>
                </c:pt>
                <c:pt idx="4108">
                  <c:v>10.702258726899384</c:v>
                </c:pt>
                <c:pt idx="4109">
                  <c:v>12.28747433264887</c:v>
                </c:pt>
                <c:pt idx="4110">
                  <c:v>3.9397672826830936</c:v>
                </c:pt>
                <c:pt idx="4111">
                  <c:v>2.9979466119096507</c:v>
                </c:pt>
                <c:pt idx="4112">
                  <c:v>8.4325804243668721</c:v>
                </c:pt>
                <c:pt idx="4113">
                  <c:v>26.269678302532512</c:v>
                </c:pt>
                <c:pt idx="4114">
                  <c:v>0.46817248459958932</c:v>
                </c:pt>
                <c:pt idx="4115">
                  <c:v>0.46817248459958932</c:v>
                </c:pt>
                <c:pt idx="4116">
                  <c:v>999.98083504449005</c:v>
                </c:pt>
                <c:pt idx="4117">
                  <c:v>7.5099247091033536</c:v>
                </c:pt>
                <c:pt idx="4118">
                  <c:v>7.0937713894592749</c:v>
                </c:pt>
                <c:pt idx="4119">
                  <c:v>2.0506502395619437</c:v>
                </c:pt>
                <c:pt idx="4120">
                  <c:v>2.0506502395619437</c:v>
                </c:pt>
                <c:pt idx="4121">
                  <c:v>2.0506502395619437</c:v>
                </c:pt>
                <c:pt idx="4122">
                  <c:v>9.6646132785763168</c:v>
                </c:pt>
                <c:pt idx="4123">
                  <c:v>1.8480492813141685</c:v>
                </c:pt>
                <c:pt idx="4124">
                  <c:v>3.7344284736481863</c:v>
                </c:pt>
                <c:pt idx="4125">
                  <c:v>3.7344284736481863</c:v>
                </c:pt>
                <c:pt idx="4126">
                  <c:v>999.98083504449005</c:v>
                </c:pt>
                <c:pt idx="4127">
                  <c:v>999.98083504449005</c:v>
                </c:pt>
                <c:pt idx="4128">
                  <c:v>8.1806981519507183</c:v>
                </c:pt>
                <c:pt idx="4129">
                  <c:v>7.3018480492813138</c:v>
                </c:pt>
                <c:pt idx="4130">
                  <c:v>5.9603011635865846</c:v>
                </c:pt>
                <c:pt idx="4131">
                  <c:v>11.211498973305956</c:v>
                </c:pt>
                <c:pt idx="4132">
                  <c:v>7.9342915811088295</c:v>
                </c:pt>
                <c:pt idx="4133">
                  <c:v>1.4099931553730323</c:v>
                </c:pt>
                <c:pt idx="4134">
                  <c:v>6.5817932922655711</c:v>
                </c:pt>
                <c:pt idx="4135">
                  <c:v>7.5373032169746752</c:v>
                </c:pt>
                <c:pt idx="4136">
                  <c:v>7.5373032169746752</c:v>
                </c:pt>
                <c:pt idx="4137">
                  <c:v>13.817932922655714</c:v>
                </c:pt>
                <c:pt idx="4138">
                  <c:v>999.98083504449005</c:v>
                </c:pt>
                <c:pt idx="4139">
                  <c:v>6.1273100616016425</c:v>
                </c:pt>
                <c:pt idx="4140">
                  <c:v>5.5715263518138265</c:v>
                </c:pt>
                <c:pt idx="4141">
                  <c:v>9.5112936344969192</c:v>
                </c:pt>
                <c:pt idx="4142">
                  <c:v>9.5112936344969192</c:v>
                </c:pt>
                <c:pt idx="4143">
                  <c:v>6.7707049965776864</c:v>
                </c:pt>
                <c:pt idx="4144">
                  <c:v>6.9295003422313481</c:v>
                </c:pt>
                <c:pt idx="4145">
                  <c:v>3.3921971252566734</c:v>
                </c:pt>
                <c:pt idx="4146">
                  <c:v>1.5715263518138261</c:v>
                </c:pt>
                <c:pt idx="4147">
                  <c:v>1.5879534565366187</c:v>
                </c:pt>
                <c:pt idx="4148">
                  <c:v>10.603696098562628</c:v>
                </c:pt>
                <c:pt idx="4149">
                  <c:v>13.700205338809035</c:v>
                </c:pt>
                <c:pt idx="4150">
                  <c:v>1.4592744695414099</c:v>
                </c:pt>
                <c:pt idx="4151">
                  <c:v>5.9082819986310744</c:v>
                </c:pt>
                <c:pt idx="4152">
                  <c:v>6.4229979466119094</c:v>
                </c:pt>
                <c:pt idx="4153">
                  <c:v>5.9438740588637922</c:v>
                </c:pt>
                <c:pt idx="4154">
                  <c:v>6.2286105407255308</c:v>
                </c:pt>
                <c:pt idx="4155">
                  <c:v>8.8514715947980829</c:v>
                </c:pt>
                <c:pt idx="4156">
                  <c:v>0.47364818617385351</c:v>
                </c:pt>
                <c:pt idx="4157">
                  <c:v>5.1718001368925393</c:v>
                </c:pt>
                <c:pt idx="4158">
                  <c:v>3.159479808350445</c:v>
                </c:pt>
                <c:pt idx="4159">
                  <c:v>3.159479808350445</c:v>
                </c:pt>
                <c:pt idx="4160">
                  <c:v>3.159479808350445</c:v>
                </c:pt>
                <c:pt idx="4161">
                  <c:v>5.2511978097193701</c:v>
                </c:pt>
                <c:pt idx="4162">
                  <c:v>11.561943874058864</c:v>
                </c:pt>
                <c:pt idx="4163">
                  <c:v>2.3545516769336072</c:v>
                </c:pt>
                <c:pt idx="4164">
                  <c:v>3.030800821355236</c:v>
                </c:pt>
                <c:pt idx="4165">
                  <c:v>999.98083504449005</c:v>
                </c:pt>
                <c:pt idx="4166">
                  <c:v>0.2327173169062286</c:v>
                </c:pt>
                <c:pt idx="4167">
                  <c:v>999.98083504449005</c:v>
                </c:pt>
                <c:pt idx="4168">
                  <c:v>0.39972621492128679</c:v>
                </c:pt>
                <c:pt idx="4169">
                  <c:v>3.0198494182067077</c:v>
                </c:pt>
                <c:pt idx="4170">
                  <c:v>999.98083504449005</c:v>
                </c:pt>
                <c:pt idx="4171">
                  <c:v>4.3641341546885695</c:v>
                </c:pt>
                <c:pt idx="4172">
                  <c:v>8.2245037645448331</c:v>
                </c:pt>
                <c:pt idx="4173">
                  <c:v>5.8288843258042435</c:v>
                </c:pt>
                <c:pt idx="4174">
                  <c:v>3.3511293634496919</c:v>
                </c:pt>
                <c:pt idx="4175">
                  <c:v>2.4613278576317592</c:v>
                </c:pt>
                <c:pt idx="4176">
                  <c:v>2.9650924024640659</c:v>
                </c:pt>
                <c:pt idx="4177">
                  <c:v>2.9650924024640659</c:v>
                </c:pt>
                <c:pt idx="4178">
                  <c:v>7.3182751540041071</c:v>
                </c:pt>
                <c:pt idx="4179">
                  <c:v>0.34496919917864477</c:v>
                </c:pt>
                <c:pt idx="4180">
                  <c:v>999.98083504449005</c:v>
                </c:pt>
                <c:pt idx="4181">
                  <c:v>11.389459274469541</c:v>
                </c:pt>
                <c:pt idx="4182">
                  <c:v>7.3045859000684459</c:v>
                </c:pt>
                <c:pt idx="4183">
                  <c:v>9.0239561943874058</c:v>
                </c:pt>
                <c:pt idx="4184">
                  <c:v>999.98083504449005</c:v>
                </c:pt>
                <c:pt idx="4185">
                  <c:v>1.2210814510609171</c:v>
                </c:pt>
                <c:pt idx="4186">
                  <c:v>0.731006160164271</c:v>
                </c:pt>
                <c:pt idx="4187">
                  <c:v>0.93908281998631071</c:v>
                </c:pt>
                <c:pt idx="4188">
                  <c:v>4.0383299110198498</c:v>
                </c:pt>
                <c:pt idx="4189">
                  <c:v>7.0910335386721428</c:v>
                </c:pt>
                <c:pt idx="4190">
                  <c:v>10.839151266255989</c:v>
                </c:pt>
                <c:pt idx="4191">
                  <c:v>3.7919233401779602</c:v>
                </c:pt>
                <c:pt idx="4192">
                  <c:v>5.4127310061601639</c:v>
                </c:pt>
                <c:pt idx="4193">
                  <c:v>4.5585215605749489</c:v>
                </c:pt>
                <c:pt idx="4194">
                  <c:v>6.8637919233401776</c:v>
                </c:pt>
                <c:pt idx="4195">
                  <c:v>14.874743326488707</c:v>
                </c:pt>
                <c:pt idx="4196">
                  <c:v>3.5482546201232035</c:v>
                </c:pt>
                <c:pt idx="4197">
                  <c:v>1.9219712525667352</c:v>
                </c:pt>
                <c:pt idx="4198">
                  <c:v>25.013004791238878</c:v>
                </c:pt>
                <c:pt idx="4199">
                  <c:v>999.98083504449005</c:v>
                </c:pt>
                <c:pt idx="4200">
                  <c:v>12.624229979466119</c:v>
                </c:pt>
                <c:pt idx="4201">
                  <c:v>1.5906913073237507</c:v>
                </c:pt>
                <c:pt idx="4202">
                  <c:v>8.4818617385352493</c:v>
                </c:pt>
                <c:pt idx="4203">
                  <c:v>999.98083504449005</c:v>
                </c:pt>
                <c:pt idx="4204">
                  <c:v>999.98083504449005</c:v>
                </c:pt>
                <c:pt idx="4205">
                  <c:v>2.0260095824777551</c:v>
                </c:pt>
                <c:pt idx="4206">
                  <c:v>999.98083504449005</c:v>
                </c:pt>
                <c:pt idx="4207">
                  <c:v>7.4414784394250511</c:v>
                </c:pt>
                <c:pt idx="4208">
                  <c:v>999.98083504449005</c:v>
                </c:pt>
                <c:pt idx="4209">
                  <c:v>0.59958932238193019</c:v>
                </c:pt>
                <c:pt idx="4210">
                  <c:v>9.1937029431895958</c:v>
                </c:pt>
                <c:pt idx="4211">
                  <c:v>1.6372347707049966</c:v>
                </c:pt>
                <c:pt idx="4212">
                  <c:v>3.871321013004791</c:v>
                </c:pt>
                <c:pt idx="4213">
                  <c:v>7.5619438740588638</c:v>
                </c:pt>
                <c:pt idx="4214">
                  <c:v>2.4476386036960984</c:v>
                </c:pt>
                <c:pt idx="4215">
                  <c:v>5.9466119096509242</c:v>
                </c:pt>
                <c:pt idx="4216">
                  <c:v>7.3648186173853523</c:v>
                </c:pt>
                <c:pt idx="4217">
                  <c:v>999.98083504449005</c:v>
                </c:pt>
                <c:pt idx="4218">
                  <c:v>0.88432580424366869</c:v>
                </c:pt>
                <c:pt idx="4219">
                  <c:v>9.54962354551677</c:v>
                </c:pt>
                <c:pt idx="4220">
                  <c:v>9.54962354551677</c:v>
                </c:pt>
                <c:pt idx="4221">
                  <c:v>3.2580424366872007</c:v>
                </c:pt>
                <c:pt idx="4222">
                  <c:v>999.98083504449005</c:v>
                </c:pt>
                <c:pt idx="4223">
                  <c:v>999.98083504449005</c:v>
                </c:pt>
                <c:pt idx="4224">
                  <c:v>5.7029431895961666</c:v>
                </c:pt>
                <c:pt idx="4225">
                  <c:v>1.4428473648186173</c:v>
                </c:pt>
                <c:pt idx="4226">
                  <c:v>10.669404517453799</c:v>
                </c:pt>
                <c:pt idx="4227">
                  <c:v>999.98083504449005</c:v>
                </c:pt>
                <c:pt idx="4228">
                  <c:v>999.98083504449005</c:v>
                </c:pt>
                <c:pt idx="4229">
                  <c:v>999.98083504449005</c:v>
                </c:pt>
                <c:pt idx="4230">
                  <c:v>6.0588637919233399</c:v>
                </c:pt>
                <c:pt idx="4231">
                  <c:v>1.7056810403832992</c:v>
                </c:pt>
                <c:pt idx="4232">
                  <c:v>5.3223819301848048</c:v>
                </c:pt>
                <c:pt idx="4233">
                  <c:v>999.98083504449005</c:v>
                </c:pt>
                <c:pt idx="4234">
                  <c:v>3.8384668035592062</c:v>
                </c:pt>
                <c:pt idx="4235">
                  <c:v>2.5982203969883639</c:v>
                </c:pt>
                <c:pt idx="4236">
                  <c:v>999.98083504449005</c:v>
                </c:pt>
                <c:pt idx="4237">
                  <c:v>999.98083504449005</c:v>
                </c:pt>
                <c:pt idx="4238">
                  <c:v>999.98083504449005</c:v>
                </c:pt>
                <c:pt idx="4239">
                  <c:v>999.98083504449005</c:v>
                </c:pt>
                <c:pt idx="4240">
                  <c:v>999.98083504449005</c:v>
                </c:pt>
                <c:pt idx="4241">
                  <c:v>999.98083504449005</c:v>
                </c:pt>
                <c:pt idx="4242">
                  <c:v>999.98083504449005</c:v>
                </c:pt>
                <c:pt idx="4243">
                  <c:v>999.98083504449005</c:v>
                </c:pt>
                <c:pt idx="4244">
                  <c:v>10.787132101300479</c:v>
                </c:pt>
                <c:pt idx="4245">
                  <c:v>6.7433264887063658</c:v>
                </c:pt>
                <c:pt idx="4246">
                  <c:v>999.98083504449005</c:v>
                </c:pt>
                <c:pt idx="4247">
                  <c:v>5.5222450376454484</c:v>
                </c:pt>
                <c:pt idx="4248">
                  <c:v>999.98083504449005</c:v>
                </c:pt>
                <c:pt idx="4249">
                  <c:v>2.6091718001368926</c:v>
                </c:pt>
                <c:pt idx="4250">
                  <c:v>2.6310746064339492</c:v>
                </c:pt>
                <c:pt idx="4251">
                  <c:v>9.9247091033538677</c:v>
                </c:pt>
                <c:pt idx="4252">
                  <c:v>1.5797399041752225</c:v>
                </c:pt>
                <c:pt idx="4253">
                  <c:v>5.0184804928131417</c:v>
                </c:pt>
                <c:pt idx="4254">
                  <c:v>35.071868583162221</c:v>
                </c:pt>
                <c:pt idx="4255">
                  <c:v>999.98083504449005</c:v>
                </c:pt>
                <c:pt idx="4256">
                  <c:v>6.5106091718001373</c:v>
                </c:pt>
                <c:pt idx="4257">
                  <c:v>6.5106091718001373</c:v>
                </c:pt>
                <c:pt idx="4258">
                  <c:v>12.383299110198495</c:v>
                </c:pt>
                <c:pt idx="4259">
                  <c:v>2.4804928131416837</c:v>
                </c:pt>
                <c:pt idx="4260">
                  <c:v>4.815879534565366</c:v>
                </c:pt>
                <c:pt idx="4261">
                  <c:v>21.812457221081452</c:v>
                </c:pt>
                <c:pt idx="4262">
                  <c:v>0.51471594798083509</c:v>
                </c:pt>
                <c:pt idx="4263">
                  <c:v>6.3874058863791925</c:v>
                </c:pt>
                <c:pt idx="4264">
                  <c:v>3.6002737850787132</c:v>
                </c:pt>
                <c:pt idx="4265">
                  <c:v>2.5927446954140998</c:v>
                </c:pt>
                <c:pt idx="4266">
                  <c:v>999.98083504449005</c:v>
                </c:pt>
                <c:pt idx="4267">
                  <c:v>1.9247091033538672</c:v>
                </c:pt>
                <c:pt idx="4268">
                  <c:v>1.2402464065708418</c:v>
                </c:pt>
                <c:pt idx="4269">
                  <c:v>15.197809719370294</c:v>
                </c:pt>
                <c:pt idx="4270">
                  <c:v>16.05201916495551</c:v>
                </c:pt>
                <c:pt idx="4271">
                  <c:v>999.98083504449005</c:v>
                </c:pt>
                <c:pt idx="4272">
                  <c:v>6.362765229295003</c:v>
                </c:pt>
                <c:pt idx="4273">
                  <c:v>999.98083504449005</c:v>
                </c:pt>
                <c:pt idx="4274">
                  <c:v>35.233401779603014</c:v>
                </c:pt>
                <c:pt idx="4275">
                  <c:v>6.3819301848049284</c:v>
                </c:pt>
                <c:pt idx="4276">
                  <c:v>0.66803559206023266</c:v>
                </c:pt>
                <c:pt idx="4277">
                  <c:v>2.4668035592060233</c:v>
                </c:pt>
                <c:pt idx="4278">
                  <c:v>999.98083504449005</c:v>
                </c:pt>
                <c:pt idx="4279">
                  <c:v>7.0390143737166326</c:v>
                </c:pt>
                <c:pt idx="4280">
                  <c:v>1.108829568788501</c:v>
                </c:pt>
                <c:pt idx="4281">
                  <c:v>25.683778234086244</c:v>
                </c:pt>
                <c:pt idx="4282">
                  <c:v>4.1587953456536617</c:v>
                </c:pt>
                <c:pt idx="4283">
                  <c:v>999.98083504449005</c:v>
                </c:pt>
                <c:pt idx="4284">
                  <c:v>1.6290212183436004</c:v>
                </c:pt>
                <c:pt idx="4285">
                  <c:v>1.2785763175906912</c:v>
                </c:pt>
                <c:pt idx="4286">
                  <c:v>8.774811772758385</c:v>
                </c:pt>
                <c:pt idx="4287">
                  <c:v>4.4654346338124569</c:v>
                </c:pt>
                <c:pt idx="4288">
                  <c:v>2.3189596167008899</c:v>
                </c:pt>
                <c:pt idx="4289">
                  <c:v>0.27378507871321012</c:v>
                </c:pt>
                <c:pt idx="4290">
                  <c:v>0.27378507871321012</c:v>
                </c:pt>
                <c:pt idx="4291">
                  <c:v>5.8535249828884321</c:v>
                </c:pt>
                <c:pt idx="4292">
                  <c:v>5.8535249828884321</c:v>
                </c:pt>
                <c:pt idx="4293">
                  <c:v>3.3949349760438055</c:v>
                </c:pt>
                <c:pt idx="4294">
                  <c:v>5.0102669404517455</c:v>
                </c:pt>
                <c:pt idx="4295">
                  <c:v>5.5989048596851472</c:v>
                </c:pt>
                <c:pt idx="4296">
                  <c:v>5.5989048596851472</c:v>
                </c:pt>
                <c:pt idx="4297">
                  <c:v>999.98083504449005</c:v>
                </c:pt>
                <c:pt idx="4298">
                  <c:v>999.98083504449005</c:v>
                </c:pt>
                <c:pt idx="4299">
                  <c:v>999.98083504449005</c:v>
                </c:pt>
                <c:pt idx="4300">
                  <c:v>4.8459958932238196</c:v>
                </c:pt>
                <c:pt idx="4301">
                  <c:v>999.98083504449005</c:v>
                </c:pt>
                <c:pt idx="4302">
                  <c:v>6.1820670773442847</c:v>
                </c:pt>
                <c:pt idx="4303">
                  <c:v>3.8439425051334704</c:v>
                </c:pt>
                <c:pt idx="4304">
                  <c:v>3.5893223819301849</c:v>
                </c:pt>
                <c:pt idx="4305">
                  <c:v>3.5893223819301849</c:v>
                </c:pt>
                <c:pt idx="4306">
                  <c:v>999.98083504449005</c:v>
                </c:pt>
                <c:pt idx="4307">
                  <c:v>15.715263518138261</c:v>
                </c:pt>
                <c:pt idx="4308">
                  <c:v>1.8425735797399041</c:v>
                </c:pt>
                <c:pt idx="4309">
                  <c:v>999.98083504449005</c:v>
                </c:pt>
                <c:pt idx="4310">
                  <c:v>999.98083504449005</c:v>
                </c:pt>
                <c:pt idx="4311">
                  <c:v>999.98083504449005</c:v>
                </c:pt>
                <c:pt idx="4312">
                  <c:v>4.0793976728268309</c:v>
                </c:pt>
                <c:pt idx="4313">
                  <c:v>3.1676933607118412</c:v>
                </c:pt>
                <c:pt idx="4314">
                  <c:v>12.334017796030116</c:v>
                </c:pt>
                <c:pt idx="4315">
                  <c:v>2.4476386036960984</c:v>
                </c:pt>
                <c:pt idx="4316">
                  <c:v>999.98083504449005</c:v>
                </c:pt>
                <c:pt idx="4317">
                  <c:v>2.7789185489390826</c:v>
                </c:pt>
                <c:pt idx="4318">
                  <c:v>1.6125941136208077</c:v>
                </c:pt>
                <c:pt idx="4319">
                  <c:v>11.011635865845312</c:v>
                </c:pt>
                <c:pt idx="4320">
                  <c:v>20.810403832991103</c:v>
                </c:pt>
                <c:pt idx="4321">
                  <c:v>999.98083504449005</c:v>
                </c:pt>
                <c:pt idx="4322">
                  <c:v>36.082135523613964</c:v>
                </c:pt>
                <c:pt idx="4323">
                  <c:v>9.4592744695414108</c:v>
                </c:pt>
                <c:pt idx="4324">
                  <c:v>18.488706365503081</c:v>
                </c:pt>
                <c:pt idx="4325">
                  <c:v>999.98083504449005</c:v>
                </c:pt>
                <c:pt idx="4326">
                  <c:v>3.1348391512662559</c:v>
                </c:pt>
                <c:pt idx="4327">
                  <c:v>5.4702258726899382</c:v>
                </c:pt>
                <c:pt idx="4328">
                  <c:v>4.2819986310746065</c:v>
                </c:pt>
                <c:pt idx="4329">
                  <c:v>3.6358658453114305</c:v>
                </c:pt>
                <c:pt idx="4330">
                  <c:v>0.78302532511978096</c:v>
                </c:pt>
                <c:pt idx="4331">
                  <c:v>0.78302532511978096</c:v>
                </c:pt>
                <c:pt idx="4332">
                  <c:v>0.31485284052019163</c:v>
                </c:pt>
                <c:pt idx="4333">
                  <c:v>3.1923340177960302</c:v>
                </c:pt>
                <c:pt idx="4334">
                  <c:v>13.741273100616016</c:v>
                </c:pt>
                <c:pt idx="4335">
                  <c:v>3.6139630390143735</c:v>
                </c:pt>
                <c:pt idx="4336">
                  <c:v>999.98083504449005</c:v>
                </c:pt>
                <c:pt idx="4337">
                  <c:v>4.7446954140999313</c:v>
                </c:pt>
                <c:pt idx="4338">
                  <c:v>4.7446954140999313</c:v>
                </c:pt>
                <c:pt idx="4339">
                  <c:v>999.98083504449005</c:v>
                </c:pt>
                <c:pt idx="4340">
                  <c:v>3.2032854209445585</c:v>
                </c:pt>
                <c:pt idx="4341">
                  <c:v>3.2032854209445585</c:v>
                </c:pt>
                <c:pt idx="4342">
                  <c:v>999.98083504449005</c:v>
                </c:pt>
                <c:pt idx="4343">
                  <c:v>3.4496919917864477</c:v>
                </c:pt>
                <c:pt idx="4344">
                  <c:v>5.2977412731006162</c:v>
                </c:pt>
                <c:pt idx="4345">
                  <c:v>8.3641341546885695</c:v>
                </c:pt>
                <c:pt idx="4346">
                  <c:v>999.98083504449005</c:v>
                </c:pt>
                <c:pt idx="4347">
                  <c:v>999.98083504449005</c:v>
                </c:pt>
                <c:pt idx="4348">
                  <c:v>999.98083504449005</c:v>
                </c:pt>
                <c:pt idx="4349">
                  <c:v>11.66050650239562</c:v>
                </c:pt>
                <c:pt idx="4350">
                  <c:v>6.9541409993155376</c:v>
                </c:pt>
                <c:pt idx="4351">
                  <c:v>10.28062970568104</c:v>
                </c:pt>
                <c:pt idx="4352">
                  <c:v>2.7789185489390826</c:v>
                </c:pt>
                <c:pt idx="4353">
                  <c:v>20.213552361396303</c:v>
                </c:pt>
                <c:pt idx="4354">
                  <c:v>17.226557152635181</c:v>
                </c:pt>
                <c:pt idx="4355">
                  <c:v>6.4668035592060233</c:v>
                </c:pt>
                <c:pt idx="4356">
                  <c:v>8.2984257357973998</c:v>
                </c:pt>
                <c:pt idx="4357">
                  <c:v>8.002737850787133</c:v>
                </c:pt>
                <c:pt idx="4358">
                  <c:v>2.5078713210130048</c:v>
                </c:pt>
                <c:pt idx="4359">
                  <c:v>3.7152635181382614</c:v>
                </c:pt>
                <c:pt idx="4360">
                  <c:v>999.98083504449005</c:v>
                </c:pt>
                <c:pt idx="4361">
                  <c:v>0.30390143737166325</c:v>
                </c:pt>
                <c:pt idx="4362">
                  <c:v>0.30390143737166325</c:v>
                </c:pt>
                <c:pt idx="4363">
                  <c:v>2.8802190280629705</c:v>
                </c:pt>
                <c:pt idx="4364">
                  <c:v>3.2169746748802188</c:v>
                </c:pt>
                <c:pt idx="4365">
                  <c:v>4.1834360027378512</c:v>
                </c:pt>
                <c:pt idx="4366">
                  <c:v>14.351813826146476</c:v>
                </c:pt>
                <c:pt idx="4367">
                  <c:v>999.98083504449005</c:v>
                </c:pt>
                <c:pt idx="4368">
                  <c:v>17.727583846680357</c:v>
                </c:pt>
                <c:pt idx="4369">
                  <c:v>999.98083504449005</c:v>
                </c:pt>
                <c:pt idx="4370">
                  <c:v>12.235455167693361</c:v>
                </c:pt>
                <c:pt idx="4371">
                  <c:v>999.98083504449005</c:v>
                </c:pt>
                <c:pt idx="4372">
                  <c:v>3.9753593429158109</c:v>
                </c:pt>
                <c:pt idx="4373">
                  <c:v>8.5776865160848725</c:v>
                </c:pt>
                <c:pt idx="4374">
                  <c:v>6.3764544832306642</c:v>
                </c:pt>
                <c:pt idx="4375">
                  <c:v>1.1252566735112937</c:v>
                </c:pt>
                <c:pt idx="4376">
                  <c:v>13.125256673511293</c:v>
                </c:pt>
                <c:pt idx="4377">
                  <c:v>1.2265571526351813</c:v>
                </c:pt>
                <c:pt idx="4378">
                  <c:v>7.5838466803559204</c:v>
                </c:pt>
                <c:pt idx="4379">
                  <c:v>0.61327857631759064</c:v>
                </c:pt>
                <c:pt idx="4380">
                  <c:v>999.98083504449005</c:v>
                </c:pt>
                <c:pt idx="4381">
                  <c:v>999.98083504449005</c:v>
                </c:pt>
                <c:pt idx="4382">
                  <c:v>999.98083504449005</c:v>
                </c:pt>
                <c:pt idx="4383">
                  <c:v>8.9993155373032163</c:v>
                </c:pt>
                <c:pt idx="4384">
                  <c:v>15.567419575633128</c:v>
                </c:pt>
                <c:pt idx="4385">
                  <c:v>999.98083504449005</c:v>
                </c:pt>
                <c:pt idx="4386">
                  <c:v>5.8261464750171115</c:v>
                </c:pt>
                <c:pt idx="4387">
                  <c:v>6.0232717316906229E-2</c:v>
                </c:pt>
                <c:pt idx="4388">
                  <c:v>9.7960301163586578</c:v>
                </c:pt>
                <c:pt idx="4389">
                  <c:v>2.8336755646817249</c:v>
                </c:pt>
                <c:pt idx="4390">
                  <c:v>999.98083504449005</c:v>
                </c:pt>
                <c:pt idx="4391">
                  <c:v>999.98083504449005</c:v>
                </c:pt>
                <c:pt idx="4392">
                  <c:v>1.7768651608487338</c:v>
                </c:pt>
                <c:pt idx="4393">
                  <c:v>34.633812457221083</c:v>
                </c:pt>
                <c:pt idx="4394">
                  <c:v>34.633812457221083</c:v>
                </c:pt>
                <c:pt idx="4395">
                  <c:v>4.9691991786447636</c:v>
                </c:pt>
                <c:pt idx="4396">
                  <c:v>1.7987679671457906</c:v>
                </c:pt>
                <c:pt idx="4397">
                  <c:v>2.3052703627652291</c:v>
                </c:pt>
                <c:pt idx="4398">
                  <c:v>3.077344284736482</c:v>
                </c:pt>
                <c:pt idx="4399">
                  <c:v>18.458590006844627</c:v>
                </c:pt>
                <c:pt idx="4400">
                  <c:v>9.5961670088980142</c:v>
                </c:pt>
                <c:pt idx="4401">
                  <c:v>8.1916495550992465</c:v>
                </c:pt>
                <c:pt idx="4402">
                  <c:v>15.14031485284052</c:v>
                </c:pt>
                <c:pt idx="4403">
                  <c:v>999.98083504449005</c:v>
                </c:pt>
                <c:pt idx="4404">
                  <c:v>10.179329226557153</c:v>
                </c:pt>
                <c:pt idx="4405">
                  <c:v>1.108829568788501</c:v>
                </c:pt>
                <c:pt idx="4406">
                  <c:v>1.108829568788501</c:v>
                </c:pt>
                <c:pt idx="4407">
                  <c:v>999.98083504449005</c:v>
                </c:pt>
                <c:pt idx="4408">
                  <c:v>999.98083504449005</c:v>
                </c:pt>
                <c:pt idx="4409">
                  <c:v>999.98083504449005</c:v>
                </c:pt>
                <c:pt idx="4410">
                  <c:v>999.98083504449005</c:v>
                </c:pt>
                <c:pt idx="4411">
                  <c:v>4.6105407255304582</c:v>
                </c:pt>
                <c:pt idx="4412">
                  <c:v>2.1738535249828885</c:v>
                </c:pt>
                <c:pt idx="4413">
                  <c:v>6.8993839835728954</c:v>
                </c:pt>
                <c:pt idx="4414">
                  <c:v>5.637234770704997</c:v>
                </c:pt>
                <c:pt idx="4415">
                  <c:v>0.29568788501026694</c:v>
                </c:pt>
                <c:pt idx="4416">
                  <c:v>10.127310061601642</c:v>
                </c:pt>
                <c:pt idx="4417">
                  <c:v>3.9863107460643397</c:v>
                </c:pt>
                <c:pt idx="4418">
                  <c:v>24.388774811772759</c:v>
                </c:pt>
                <c:pt idx="4419">
                  <c:v>0.58042436687200549</c:v>
                </c:pt>
                <c:pt idx="4420">
                  <c:v>999.98083504449005</c:v>
                </c:pt>
                <c:pt idx="4421">
                  <c:v>3.482546201232033</c:v>
                </c:pt>
                <c:pt idx="4422">
                  <c:v>4.9609856262833674</c:v>
                </c:pt>
                <c:pt idx="4423">
                  <c:v>4.9609856262833674</c:v>
                </c:pt>
                <c:pt idx="4424">
                  <c:v>20.714579055441479</c:v>
                </c:pt>
                <c:pt idx="4425">
                  <c:v>4.1861738535249833</c:v>
                </c:pt>
                <c:pt idx="4426">
                  <c:v>9.2238193018480494</c:v>
                </c:pt>
                <c:pt idx="4427">
                  <c:v>4.7939767282683095</c:v>
                </c:pt>
                <c:pt idx="4428">
                  <c:v>3.1567419575633129</c:v>
                </c:pt>
                <c:pt idx="4429">
                  <c:v>3.1567419575633129</c:v>
                </c:pt>
                <c:pt idx="4430">
                  <c:v>3.1567419575633129</c:v>
                </c:pt>
                <c:pt idx="4431">
                  <c:v>999.98083504449005</c:v>
                </c:pt>
                <c:pt idx="4432">
                  <c:v>999.98083504449005</c:v>
                </c:pt>
                <c:pt idx="4433">
                  <c:v>5.0650239561943877</c:v>
                </c:pt>
                <c:pt idx="4434">
                  <c:v>6.6529774127310057</c:v>
                </c:pt>
                <c:pt idx="4435">
                  <c:v>7.184120465434634</c:v>
                </c:pt>
                <c:pt idx="4436">
                  <c:v>9.1964407939767288</c:v>
                </c:pt>
                <c:pt idx="4437">
                  <c:v>999.98083504449005</c:v>
                </c:pt>
                <c:pt idx="4438">
                  <c:v>19.200547570157426</c:v>
                </c:pt>
                <c:pt idx="4439">
                  <c:v>4.3942505133470222</c:v>
                </c:pt>
                <c:pt idx="4440">
                  <c:v>6.795345653661875</c:v>
                </c:pt>
                <c:pt idx="4441">
                  <c:v>1.6563997262149213</c:v>
                </c:pt>
                <c:pt idx="4442">
                  <c:v>3.2717316906228611</c:v>
                </c:pt>
                <c:pt idx="4443">
                  <c:v>3.6112251882272415</c:v>
                </c:pt>
                <c:pt idx="4444">
                  <c:v>999.98083504449005</c:v>
                </c:pt>
                <c:pt idx="4445">
                  <c:v>1.3004791238877482</c:v>
                </c:pt>
                <c:pt idx="4446">
                  <c:v>4.5941136208076658</c:v>
                </c:pt>
                <c:pt idx="4447">
                  <c:v>7.956194387405886</c:v>
                </c:pt>
                <c:pt idx="4448">
                  <c:v>8.9144421629021213</c:v>
                </c:pt>
                <c:pt idx="4449">
                  <c:v>2.4722792607802875</c:v>
                </c:pt>
                <c:pt idx="4450">
                  <c:v>2.4722792607802875</c:v>
                </c:pt>
                <c:pt idx="4451">
                  <c:v>23.797399041752225</c:v>
                </c:pt>
                <c:pt idx="4452">
                  <c:v>3.2361396303901437</c:v>
                </c:pt>
                <c:pt idx="4453">
                  <c:v>5.6427104722792611</c:v>
                </c:pt>
                <c:pt idx="4454">
                  <c:v>1.1279945242984257</c:v>
                </c:pt>
                <c:pt idx="4455">
                  <c:v>999.98083504449005</c:v>
                </c:pt>
                <c:pt idx="4456">
                  <c:v>21.560574948665298</c:v>
                </c:pt>
                <c:pt idx="4457">
                  <c:v>16.528405201916495</c:v>
                </c:pt>
                <c:pt idx="4458">
                  <c:v>28.328542094455852</c:v>
                </c:pt>
                <c:pt idx="4459">
                  <c:v>2.8720054757015743</c:v>
                </c:pt>
                <c:pt idx="4460">
                  <c:v>2.8720054757015743</c:v>
                </c:pt>
                <c:pt idx="4461">
                  <c:v>3.6824093086926761</c:v>
                </c:pt>
                <c:pt idx="4462">
                  <c:v>2.839151266255989</c:v>
                </c:pt>
                <c:pt idx="4463">
                  <c:v>1.6125941136208077</c:v>
                </c:pt>
                <c:pt idx="4464">
                  <c:v>11.718001368925394</c:v>
                </c:pt>
                <c:pt idx="4465">
                  <c:v>999.98083504449005</c:v>
                </c:pt>
                <c:pt idx="4466">
                  <c:v>2.4750171115674195</c:v>
                </c:pt>
                <c:pt idx="4467">
                  <c:v>999.98083504449005</c:v>
                </c:pt>
                <c:pt idx="4468">
                  <c:v>999.98083504449005</c:v>
                </c:pt>
                <c:pt idx="4469">
                  <c:v>2.707734428473648</c:v>
                </c:pt>
                <c:pt idx="4470">
                  <c:v>11.589322381930184</c:v>
                </c:pt>
                <c:pt idx="4471">
                  <c:v>6.2559890485968515</c:v>
                </c:pt>
                <c:pt idx="4472">
                  <c:v>1.6317590691307324</c:v>
                </c:pt>
                <c:pt idx="4473">
                  <c:v>0.84873374401095136</c:v>
                </c:pt>
                <c:pt idx="4474">
                  <c:v>9.2429842573579748</c:v>
                </c:pt>
                <c:pt idx="4475">
                  <c:v>9.2429842573579748</c:v>
                </c:pt>
                <c:pt idx="4476">
                  <c:v>17.596167008898014</c:v>
                </c:pt>
                <c:pt idx="4477">
                  <c:v>7.6030116358658457</c:v>
                </c:pt>
                <c:pt idx="4478">
                  <c:v>7.6030116358658457</c:v>
                </c:pt>
                <c:pt idx="4479">
                  <c:v>13.119780971937029</c:v>
                </c:pt>
                <c:pt idx="4480">
                  <c:v>5.8370978781656397</c:v>
                </c:pt>
                <c:pt idx="4481">
                  <c:v>4.9746748802190277</c:v>
                </c:pt>
                <c:pt idx="4482">
                  <c:v>8.9691991786447645</c:v>
                </c:pt>
                <c:pt idx="4483">
                  <c:v>0.35044490075290896</c:v>
                </c:pt>
                <c:pt idx="4484">
                  <c:v>14.203969883641342</c:v>
                </c:pt>
                <c:pt idx="4485">
                  <c:v>4.646132785763176</c:v>
                </c:pt>
                <c:pt idx="4486">
                  <c:v>8.1806981519507183</c:v>
                </c:pt>
                <c:pt idx="4487">
                  <c:v>8.3367556468172488</c:v>
                </c:pt>
                <c:pt idx="4488">
                  <c:v>999.98083504449005</c:v>
                </c:pt>
                <c:pt idx="4489">
                  <c:v>13.122518822724162</c:v>
                </c:pt>
                <c:pt idx="4490">
                  <c:v>4.1232032854209448</c:v>
                </c:pt>
                <c:pt idx="4491">
                  <c:v>999.98083504449005</c:v>
                </c:pt>
                <c:pt idx="4492">
                  <c:v>8.5585215605749489</c:v>
                </c:pt>
                <c:pt idx="4493">
                  <c:v>8.5585215605749489</c:v>
                </c:pt>
                <c:pt idx="4494">
                  <c:v>999.98083504449005</c:v>
                </c:pt>
                <c:pt idx="4495">
                  <c:v>7.3073237508555779</c:v>
                </c:pt>
                <c:pt idx="4496">
                  <c:v>1.1909650924024642</c:v>
                </c:pt>
                <c:pt idx="4497">
                  <c:v>2.21492128678987</c:v>
                </c:pt>
                <c:pt idx="4498">
                  <c:v>0.95550992470910334</c:v>
                </c:pt>
                <c:pt idx="4499">
                  <c:v>2.8993839835728954</c:v>
                </c:pt>
                <c:pt idx="4500">
                  <c:v>5.7166324435318279</c:v>
                </c:pt>
                <c:pt idx="4501">
                  <c:v>1.8726899383983573</c:v>
                </c:pt>
                <c:pt idx="4502">
                  <c:v>0.68720054757015747</c:v>
                </c:pt>
                <c:pt idx="4503">
                  <c:v>0.66255989048596853</c:v>
                </c:pt>
                <c:pt idx="4504">
                  <c:v>0.66255989048596853</c:v>
                </c:pt>
                <c:pt idx="4505">
                  <c:v>5.508555783709788</c:v>
                </c:pt>
                <c:pt idx="4506">
                  <c:v>9.3360711841204651</c:v>
                </c:pt>
                <c:pt idx="4507">
                  <c:v>999.98083504449005</c:v>
                </c:pt>
                <c:pt idx="4508">
                  <c:v>9.2785763175906908</c:v>
                </c:pt>
                <c:pt idx="4509">
                  <c:v>6.324435318275154</c:v>
                </c:pt>
                <c:pt idx="4510">
                  <c:v>18.343600273785079</c:v>
                </c:pt>
                <c:pt idx="4511">
                  <c:v>9.3661875427789187</c:v>
                </c:pt>
                <c:pt idx="4512">
                  <c:v>9.3661875427789187</c:v>
                </c:pt>
                <c:pt idx="4513">
                  <c:v>9.3661875427789187</c:v>
                </c:pt>
                <c:pt idx="4514">
                  <c:v>3.4880219028062971</c:v>
                </c:pt>
                <c:pt idx="4515">
                  <c:v>6.707734428473648</c:v>
                </c:pt>
                <c:pt idx="4516">
                  <c:v>24.435318275154003</c:v>
                </c:pt>
                <c:pt idx="4517">
                  <c:v>999.98083504449005</c:v>
                </c:pt>
                <c:pt idx="4518">
                  <c:v>0.58316221765913756</c:v>
                </c:pt>
                <c:pt idx="4519">
                  <c:v>15.271731690622861</c:v>
                </c:pt>
                <c:pt idx="4520">
                  <c:v>5.6481861738535253</c:v>
                </c:pt>
                <c:pt idx="4521">
                  <c:v>1.2101300479123889</c:v>
                </c:pt>
                <c:pt idx="4522">
                  <c:v>1.4592744695414099</c:v>
                </c:pt>
                <c:pt idx="4523">
                  <c:v>1.3990417522245038</c:v>
                </c:pt>
                <c:pt idx="4524">
                  <c:v>12.112251882272416</c:v>
                </c:pt>
                <c:pt idx="4525">
                  <c:v>10.35728952772074</c:v>
                </c:pt>
                <c:pt idx="4526">
                  <c:v>8.3696098562628336</c:v>
                </c:pt>
                <c:pt idx="4527">
                  <c:v>999.98083504449005</c:v>
                </c:pt>
                <c:pt idx="4528">
                  <c:v>2.0396988364134154</c:v>
                </c:pt>
                <c:pt idx="4529">
                  <c:v>26.622861054072555</c:v>
                </c:pt>
                <c:pt idx="4530">
                  <c:v>999.98083504449005</c:v>
                </c:pt>
                <c:pt idx="4531">
                  <c:v>10.321697467488022</c:v>
                </c:pt>
                <c:pt idx="4532">
                  <c:v>5.0212183436002737</c:v>
                </c:pt>
                <c:pt idx="4533">
                  <c:v>13.511293634496919</c:v>
                </c:pt>
                <c:pt idx="4534">
                  <c:v>0.53114305270362761</c:v>
                </c:pt>
                <c:pt idx="4535">
                  <c:v>2.516084873374401</c:v>
                </c:pt>
                <c:pt idx="4536">
                  <c:v>24.714579055441479</c:v>
                </c:pt>
                <c:pt idx="4537">
                  <c:v>4.9527720739219712</c:v>
                </c:pt>
                <c:pt idx="4538">
                  <c:v>6.8172484599589325</c:v>
                </c:pt>
                <c:pt idx="4539">
                  <c:v>1.8644763860369611</c:v>
                </c:pt>
                <c:pt idx="4540">
                  <c:v>0.96646132785763172</c:v>
                </c:pt>
                <c:pt idx="4541">
                  <c:v>5.9931553730321694</c:v>
                </c:pt>
                <c:pt idx="4542">
                  <c:v>999.98083504449005</c:v>
                </c:pt>
                <c:pt idx="4543">
                  <c:v>999.98083504449005</c:v>
                </c:pt>
                <c:pt idx="4544">
                  <c:v>999.98083504449005</c:v>
                </c:pt>
                <c:pt idx="4545">
                  <c:v>3.3867214236824092</c:v>
                </c:pt>
                <c:pt idx="4546">
                  <c:v>0.59685147159479812</c:v>
                </c:pt>
                <c:pt idx="4547">
                  <c:v>4.6050650239561941</c:v>
                </c:pt>
                <c:pt idx="4548">
                  <c:v>2.839151266255989</c:v>
                </c:pt>
                <c:pt idx="4549">
                  <c:v>999.98083504449005</c:v>
                </c:pt>
                <c:pt idx="4550">
                  <c:v>7.222450376454483</c:v>
                </c:pt>
                <c:pt idx="4551">
                  <c:v>5.7138945927446958</c:v>
                </c:pt>
                <c:pt idx="4552">
                  <c:v>999.98083504449005</c:v>
                </c:pt>
                <c:pt idx="4553">
                  <c:v>2.6639288158795345</c:v>
                </c:pt>
                <c:pt idx="4554">
                  <c:v>1.3880903490759753</c:v>
                </c:pt>
                <c:pt idx="4555">
                  <c:v>4.1533196440793976</c:v>
                </c:pt>
                <c:pt idx="4556">
                  <c:v>3.8767967145790556</c:v>
                </c:pt>
                <c:pt idx="4557">
                  <c:v>2.4394250513347022</c:v>
                </c:pt>
                <c:pt idx="4558">
                  <c:v>0.56673511293634493</c:v>
                </c:pt>
                <c:pt idx="4559">
                  <c:v>0.62970568104038327</c:v>
                </c:pt>
                <c:pt idx="4560">
                  <c:v>6.4695414099931554</c:v>
                </c:pt>
                <c:pt idx="4561">
                  <c:v>3.5482546201232035</c:v>
                </c:pt>
                <c:pt idx="4562">
                  <c:v>3.0116358658453115</c:v>
                </c:pt>
                <c:pt idx="4563">
                  <c:v>1.5660506502395619</c:v>
                </c:pt>
                <c:pt idx="4564">
                  <c:v>1.5660506502395619</c:v>
                </c:pt>
                <c:pt idx="4565">
                  <c:v>999.98083504449005</c:v>
                </c:pt>
                <c:pt idx="4566">
                  <c:v>0.69267624914442161</c:v>
                </c:pt>
                <c:pt idx="4567">
                  <c:v>4.5201916495550991</c:v>
                </c:pt>
                <c:pt idx="4568">
                  <c:v>2.5516769336071183</c:v>
                </c:pt>
                <c:pt idx="4569">
                  <c:v>1.7029431895961671</c:v>
                </c:pt>
                <c:pt idx="4570">
                  <c:v>13.604380561259411</c:v>
                </c:pt>
                <c:pt idx="4571">
                  <c:v>0.90622861054072557</c:v>
                </c:pt>
                <c:pt idx="4572">
                  <c:v>0.66255989048596853</c:v>
                </c:pt>
                <c:pt idx="4573">
                  <c:v>5.938398357289528</c:v>
                </c:pt>
                <c:pt idx="4574">
                  <c:v>15.928815879534566</c:v>
                </c:pt>
                <c:pt idx="4575">
                  <c:v>3.7946611909650922</c:v>
                </c:pt>
                <c:pt idx="4576">
                  <c:v>9.3689253935660499</c:v>
                </c:pt>
                <c:pt idx="4577">
                  <c:v>2.8473648186173852</c:v>
                </c:pt>
                <c:pt idx="4578">
                  <c:v>999.98083504449005</c:v>
                </c:pt>
                <c:pt idx="4579">
                  <c:v>7.4962354551676933</c:v>
                </c:pt>
                <c:pt idx="4580">
                  <c:v>7.4962354551676933</c:v>
                </c:pt>
                <c:pt idx="4581">
                  <c:v>2.3709787816563996</c:v>
                </c:pt>
                <c:pt idx="4582">
                  <c:v>5.1635865845311431</c:v>
                </c:pt>
                <c:pt idx="4583">
                  <c:v>5.1635865845311431</c:v>
                </c:pt>
                <c:pt idx="4584">
                  <c:v>2.8993839835728954</c:v>
                </c:pt>
                <c:pt idx="4585">
                  <c:v>10.168377823408624</c:v>
                </c:pt>
                <c:pt idx="4586">
                  <c:v>7.7371663244353179</c:v>
                </c:pt>
                <c:pt idx="4587">
                  <c:v>5.8891170431211499</c:v>
                </c:pt>
                <c:pt idx="4588">
                  <c:v>4.7255304585900069</c:v>
                </c:pt>
                <c:pt idx="4589">
                  <c:v>2.7159479808350446</c:v>
                </c:pt>
                <c:pt idx="4590">
                  <c:v>2.7159479808350446</c:v>
                </c:pt>
                <c:pt idx="4591">
                  <c:v>999.98083504449005</c:v>
                </c:pt>
                <c:pt idx="4592">
                  <c:v>1.1197809719370295</c:v>
                </c:pt>
                <c:pt idx="4593">
                  <c:v>11.540041067761807</c:v>
                </c:pt>
                <c:pt idx="4594">
                  <c:v>9.4373716632443525</c:v>
                </c:pt>
                <c:pt idx="4595">
                  <c:v>9.4373716632443525</c:v>
                </c:pt>
                <c:pt idx="4596">
                  <c:v>6.5133470225872694</c:v>
                </c:pt>
                <c:pt idx="4597">
                  <c:v>4.7282683093771389</c:v>
                </c:pt>
                <c:pt idx="4598">
                  <c:v>999.98083504449005</c:v>
                </c:pt>
                <c:pt idx="4599">
                  <c:v>0.38877481177275841</c:v>
                </c:pt>
                <c:pt idx="4600">
                  <c:v>8.1478439425051334</c:v>
                </c:pt>
                <c:pt idx="4601">
                  <c:v>1.6290212183436004</c:v>
                </c:pt>
                <c:pt idx="4602">
                  <c:v>8.1533196440793976</c:v>
                </c:pt>
                <c:pt idx="4603">
                  <c:v>13.976728268309378</c:v>
                </c:pt>
                <c:pt idx="4604">
                  <c:v>1.2840520191649556</c:v>
                </c:pt>
                <c:pt idx="4605">
                  <c:v>12.511978097193703</c:v>
                </c:pt>
                <c:pt idx="4606">
                  <c:v>1.4866529774127311</c:v>
                </c:pt>
                <c:pt idx="4607">
                  <c:v>1.2511978097193703</c:v>
                </c:pt>
                <c:pt idx="4608">
                  <c:v>999.98083504449005</c:v>
                </c:pt>
                <c:pt idx="4609">
                  <c:v>7.2279260780287471</c:v>
                </c:pt>
                <c:pt idx="4610">
                  <c:v>1.3661875427789185</c:v>
                </c:pt>
                <c:pt idx="4611">
                  <c:v>7.438740588637919</c:v>
                </c:pt>
                <c:pt idx="4612">
                  <c:v>26.209445585215605</c:v>
                </c:pt>
                <c:pt idx="4613">
                  <c:v>20</c:v>
                </c:pt>
                <c:pt idx="4614">
                  <c:v>1.3689253935660506</c:v>
                </c:pt>
                <c:pt idx="4615">
                  <c:v>7.1622176591375766</c:v>
                </c:pt>
                <c:pt idx="4616">
                  <c:v>5.3360711841204651</c:v>
                </c:pt>
                <c:pt idx="4617">
                  <c:v>7.0034223134839149</c:v>
                </c:pt>
                <c:pt idx="4618">
                  <c:v>3.6167008898015056</c:v>
                </c:pt>
                <c:pt idx="4619">
                  <c:v>14.160164271047227</c:v>
                </c:pt>
                <c:pt idx="4620">
                  <c:v>14.33264887063655</c:v>
                </c:pt>
                <c:pt idx="4621">
                  <c:v>4.3066392881587952</c:v>
                </c:pt>
                <c:pt idx="4622">
                  <c:v>22.940451745379878</c:v>
                </c:pt>
                <c:pt idx="4623">
                  <c:v>3.0800821355236141</c:v>
                </c:pt>
                <c:pt idx="4624">
                  <c:v>3.0800821355236141</c:v>
                </c:pt>
                <c:pt idx="4625">
                  <c:v>999.98083504449005</c:v>
                </c:pt>
                <c:pt idx="4626">
                  <c:v>999.98083504449005</c:v>
                </c:pt>
                <c:pt idx="4627">
                  <c:v>999.98083504449005</c:v>
                </c:pt>
                <c:pt idx="4628">
                  <c:v>6.5297741273100618</c:v>
                </c:pt>
                <c:pt idx="4629">
                  <c:v>0.50924024640657084</c:v>
                </c:pt>
                <c:pt idx="4630">
                  <c:v>4.7419575633127993</c:v>
                </c:pt>
                <c:pt idx="4631">
                  <c:v>0.31485284052019163</c:v>
                </c:pt>
                <c:pt idx="4632">
                  <c:v>1.3004791238877482</c:v>
                </c:pt>
                <c:pt idx="4633">
                  <c:v>2.1793292265571527</c:v>
                </c:pt>
                <c:pt idx="4634">
                  <c:v>4.386036960985626</c:v>
                </c:pt>
                <c:pt idx="4635">
                  <c:v>6.1355236139630387</c:v>
                </c:pt>
                <c:pt idx="4636">
                  <c:v>999.98083504449005</c:v>
                </c:pt>
                <c:pt idx="4637">
                  <c:v>999.98083504449005</c:v>
                </c:pt>
                <c:pt idx="4638">
                  <c:v>2.6338124572210813</c:v>
                </c:pt>
                <c:pt idx="4639">
                  <c:v>6.6173853524982889</c:v>
                </c:pt>
                <c:pt idx="4640">
                  <c:v>0.20807665982203971</c:v>
                </c:pt>
                <c:pt idx="4641">
                  <c:v>0.20807665982203971</c:v>
                </c:pt>
                <c:pt idx="4642">
                  <c:v>13.500342231348391</c:v>
                </c:pt>
                <c:pt idx="4643">
                  <c:v>13.500342231348391</c:v>
                </c:pt>
                <c:pt idx="4644">
                  <c:v>999.98083504449005</c:v>
                </c:pt>
                <c:pt idx="4645">
                  <c:v>9.5058179329226551</c:v>
                </c:pt>
                <c:pt idx="4646">
                  <c:v>0.41067761806981518</c:v>
                </c:pt>
                <c:pt idx="4647">
                  <c:v>0.51471594798083509</c:v>
                </c:pt>
                <c:pt idx="4648">
                  <c:v>0.86242299794661192</c:v>
                </c:pt>
                <c:pt idx="4649">
                  <c:v>1.516769336071184</c:v>
                </c:pt>
                <c:pt idx="4650">
                  <c:v>7.9507186858316219</c:v>
                </c:pt>
                <c:pt idx="4651">
                  <c:v>4.2956878850102669</c:v>
                </c:pt>
                <c:pt idx="4652">
                  <c:v>4.2956878850102669</c:v>
                </c:pt>
                <c:pt idx="4653">
                  <c:v>4.2956878850102669</c:v>
                </c:pt>
                <c:pt idx="4654">
                  <c:v>1.9603011635865846</c:v>
                </c:pt>
                <c:pt idx="4655">
                  <c:v>999.98083504449005</c:v>
                </c:pt>
                <c:pt idx="4656">
                  <c:v>13.757700205338809</c:v>
                </c:pt>
                <c:pt idx="4657">
                  <c:v>1.5770020533880904</c:v>
                </c:pt>
                <c:pt idx="4658">
                  <c:v>999.98083504449005</c:v>
                </c:pt>
                <c:pt idx="4659">
                  <c:v>3.7946611909650922</c:v>
                </c:pt>
                <c:pt idx="4660">
                  <c:v>9.7823408624229984</c:v>
                </c:pt>
                <c:pt idx="4661">
                  <c:v>999.98083504449005</c:v>
                </c:pt>
                <c:pt idx="4662">
                  <c:v>999.98083504449005</c:v>
                </c:pt>
                <c:pt idx="4663">
                  <c:v>999.98083504449005</c:v>
                </c:pt>
                <c:pt idx="4664">
                  <c:v>5.1334702258726903</c:v>
                </c:pt>
                <c:pt idx="4665">
                  <c:v>999.98083504449005</c:v>
                </c:pt>
                <c:pt idx="4666">
                  <c:v>999.98083504449005</c:v>
                </c:pt>
                <c:pt idx="4667">
                  <c:v>9.850787132101301</c:v>
                </c:pt>
                <c:pt idx="4668">
                  <c:v>9.850787132101301</c:v>
                </c:pt>
                <c:pt idx="4669">
                  <c:v>9.850787132101301</c:v>
                </c:pt>
                <c:pt idx="4670">
                  <c:v>14.622861054072553</c:v>
                </c:pt>
                <c:pt idx="4671">
                  <c:v>4.3258042436687196</c:v>
                </c:pt>
                <c:pt idx="4672">
                  <c:v>2.8802190280629705</c:v>
                </c:pt>
                <c:pt idx="4673">
                  <c:v>17.94113620807666</c:v>
                </c:pt>
                <c:pt idx="4674">
                  <c:v>999.98083504449005</c:v>
                </c:pt>
                <c:pt idx="4675">
                  <c:v>999.98083504449005</c:v>
                </c:pt>
                <c:pt idx="4676">
                  <c:v>14.102669404517453</c:v>
                </c:pt>
                <c:pt idx="4677">
                  <c:v>7.4332648870636548</c:v>
                </c:pt>
                <c:pt idx="4678">
                  <c:v>2.8583162217659139</c:v>
                </c:pt>
                <c:pt idx="4679">
                  <c:v>999.98083504449005</c:v>
                </c:pt>
                <c:pt idx="4680">
                  <c:v>5.8726899383983575</c:v>
                </c:pt>
                <c:pt idx="4681">
                  <c:v>13.77138945927447</c:v>
                </c:pt>
                <c:pt idx="4682">
                  <c:v>13.77138945927447</c:v>
                </c:pt>
                <c:pt idx="4683">
                  <c:v>10.535249828884325</c:v>
                </c:pt>
                <c:pt idx="4684">
                  <c:v>27.375770020533881</c:v>
                </c:pt>
                <c:pt idx="4685">
                  <c:v>0.30937713894592744</c:v>
                </c:pt>
                <c:pt idx="4686">
                  <c:v>0.30937713894592744</c:v>
                </c:pt>
                <c:pt idx="4687">
                  <c:v>5.7193702943189599</c:v>
                </c:pt>
                <c:pt idx="4688">
                  <c:v>3.7043121149897331</c:v>
                </c:pt>
                <c:pt idx="4689">
                  <c:v>1.4811772758384667</c:v>
                </c:pt>
                <c:pt idx="4690">
                  <c:v>15.808350444900753</c:v>
                </c:pt>
                <c:pt idx="4691">
                  <c:v>4.5804243668720055</c:v>
                </c:pt>
                <c:pt idx="4692">
                  <c:v>6.1793292265571527</c:v>
                </c:pt>
                <c:pt idx="4693">
                  <c:v>1.1307323750855578</c:v>
                </c:pt>
                <c:pt idx="4694">
                  <c:v>7.2197125256673509</c:v>
                </c:pt>
                <c:pt idx="4695">
                  <c:v>999.98083504449005</c:v>
                </c:pt>
                <c:pt idx="4696">
                  <c:v>999.98083504449005</c:v>
                </c:pt>
                <c:pt idx="4697">
                  <c:v>1.0704996577686516</c:v>
                </c:pt>
                <c:pt idx="4698">
                  <c:v>7.1540041067761804</c:v>
                </c:pt>
                <c:pt idx="4699">
                  <c:v>1.4510609171800137</c:v>
                </c:pt>
                <c:pt idx="4700">
                  <c:v>8.2628336755646821</c:v>
                </c:pt>
                <c:pt idx="4701">
                  <c:v>4.2573579739904179</c:v>
                </c:pt>
                <c:pt idx="4702">
                  <c:v>29.188227241615333</c:v>
                </c:pt>
                <c:pt idx="4703">
                  <c:v>2.0670773442847366</c:v>
                </c:pt>
                <c:pt idx="4704">
                  <c:v>2.0670773442847366</c:v>
                </c:pt>
                <c:pt idx="4705">
                  <c:v>10.776180698151951</c:v>
                </c:pt>
                <c:pt idx="4706">
                  <c:v>9.3251197809719368</c:v>
                </c:pt>
                <c:pt idx="4707">
                  <c:v>999.98083504449005</c:v>
                </c:pt>
                <c:pt idx="4708">
                  <c:v>999.98083504449005</c:v>
                </c:pt>
                <c:pt idx="4709">
                  <c:v>1.0130047912388775</c:v>
                </c:pt>
                <c:pt idx="4710">
                  <c:v>8.2600958247775491</c:v>
                </c:pt>
                <c:pt idx="4711">
                  <c:v>3.6030116358658453</c:v>
                </c:pt>
                <c:pt idx="4712">
                  <c:v>6.9596167008898018</c:v>
                </c:pt>
                <c:pt idx="4713">
                  <c:v>3.0691307323750854</c:v>
                </c:pt>
                <c:pt idx="4714">
                  <c:v>9.0896646132785754</c:v>
                </c:pt>
                <c:pt idx="4715">
                  <c:v>3.460643394934976</c:v>
                </c:pt>
                <c:pt idx="4716">
                  <c:v>4.1834360027378512</c:v>
                </c:pt>
                <c:pt idx="4717">
                  <c:v>4.1834360027378512</c:v>
                </c:pt>
                <c:pt idx="4718">
                  <c:v>8.9007529089664619</c:v>
                </c:pt>
                <c:pt idx="4719">
                  <c:v>1.1827515400410678</c:v>
                </c:pt>
                <c:pt idx="4720">
                  <c:v>6.1574264202600961</c:v>
                </c:pt>
                <c:pt idx="4721">
                  <c:v>5.0485968514715944</c:v>
                </c:pt>
                <c:pt idx="4722">
                  <c:v>5.6947296372347704</c:v>
                </c:pt>
                <c:pt idx="4723">
                  <c:v>1.5277207392197125</c:v>
                </c:pt>
                <c:pt idx="4724">
                  <c:v>6.6338124572210813</c:v>
                </c:pt>
                <c:pt idx="4725">
                  <c:v>2.8802190280629705</c:v>
                </c:pt>
                <c:pt idx="4726">
                  <c:v>999.98083504449005</c:v>
                </c:pt>
                <c:pt idx="4727">
                  <c:v>4.3969883641341543</c:v>
                </c:pt>
                <c:pt idx="4728">
                  <c:v>1.5112936344969199</c:v>
                </c:pt>
                <c:pt idx="4729">
                  <c:v>999.98083504449005</c:v>
                </c:pt>
                <c:pt idx="4730">
                  <c:v>1.514031485284052</c:v>
                </c:pt>
                <c:pt idx="4731">
                  <c:v>3.3264887063655029</c:v>
                </c:pt>
                <c:pt idx="4732">
                  <c:v>6.368240930869268</c:v>
                </c:pt>
                <c:pt idx="4733">
                  <c:v>11.263518138261464</c:v>
                </c:pt>
                <c:pt idx="4734">
                  <c:v>999.98083504449005</c:v>
                </c:pt>
                <c:pt idx="4735">
                  <c:v>999.98083504449005</c:v>
                </c:pt>
                <c:pt idx="4736">
                  <c:v>3.6605065023956196</c:v>
                </c:pt>
                <c:pt idx="4737">
                  <c:v>10.275154004106776</c:v>
                </c:pt>
                <c:pt idx="4738">
                  <c:v>5.9548254620123204</c:v>
                </c:pt>
                <c:pt idx="4739">
                  <c:v>10.075290896646132</c:v>
                </c:pt>
                <c:pt idx="4740">
                  <c:v>9.1635865845311422</c:v>
                </c:pt>
                <c:pt idx="4741">
                  <c:v>10.004106776180699</c:v>
                </c:pt>
                <c:pt idx="4742">
                  <c:v>10.004106776180699</c:v>
                </c:pt>
                <c:pt idx="4743">
                  <c:v>9.0951403148528414</c:v>
                </c:pt>
                <c:pt idx="4744">
                  <c:v>9.2320328542094447</c:v>
                </c:pt>
                <c:pt idx="4745">
                  <c:v>2.0260095824777551</c:v>
                </c:pt>
                <c:pt idx="4746">
                  <c:v>0.76659822039698833</c:v>
                </c:pt>
                <c:pt idx="4747">
                  <c:v>999.98083504449005</c:v>
                </c:pt>
                <c:pt idx="4748">
                  <c:v>11.449691991786448</c:v>
                </c:pt>
                <c:pt idx="4749">
                  <c:v>5.9548254620123204</c:v>
                </c:pt>
                <c:pt idx="4750">
                  <c:v>9.3716632443531829</c:v>
                </c:pt>
                <c:pt idx="4751">
                  <c:v>14.590006844626968</c:v>
                </c:pt>
                <c:pt idx="4752">
                  <c:v>4.8459958932238196</c:v>
                </c:pt>
                <c:pt idx="4753">
                  <c:v>10.088980150581794</c:v>
                </c:pt>
                <c:pt idx="4754">
                  <c:v>7.9835728952772076</c:v>
                </c:pt>
                <c:pt idx="4755">
                  <c:v>1.0787132101300478</c:v>
                </c:pt>
                <c:pt idx="4756">
                  <c:v>7.7590691307323754</c:v>
                </c:pt>
                <c:pt idx="4757">
                  <c:v>7.7590691307323754</c:v>
                </c:pt>
                <c:pt idx="4758">
                  <c:v>3.3620807665982202</c:v>
                </c:pt>
                <c:pt idx="4759">
                  <c:v>999.98083504449005</c:v>
                </c:pt>
                <c:pt idx="4760">
                  <c:v>999.98083504449005</c:v>
                </c:pt>
                <c:pt idx="4761">
                  <c:v>3.6386036960985626</c:v>
                </c:pt>
                <c:pt idx="4762">
                  <c:v>999.98083504449005</c:v>
                </c:pt>
                <c:pt idx="4763">
                  <c:v>1.4428473648186173</c:v>
                </c:pt>
                <c:pt idx="4764">
                  <c:v>2.516084873374401</c:v>
                </c:pt>
                <c:pt idx="4765">
                  <c:v>2.516084873374401</c:v>
                </c:pt>
                <c:pt idx="4766">
                  <c:v>5.075975359342916</c:v>
                </c:pt>
                <c:pt idx="4767">
                  <c:v>2.6420260095824779</c:v>
                </c:pt>
                <c:pt idx="4768">
                  <c:v>999.98083504449005</c:v>
                </c:pt>
                <c:pt idx="4769">
                  <c:v>7.4496919917864473</c:v>
                </c:pt>
                <c:pt idx="4770">
                  <c:v>8.219028062970569</c:v>
                </c:pt>
                <c:pt idx="4771">
                  <c:v>15.449691991786448</c:v>
                </c:pt>
                <c:pt idx="4772">
                  <c:v>15.449691991786448</c:v>
                </c:pt>
                <c:pt idx="4773">
                  <c:v>3.4387405886379194</c:v>
                </c:pt>
                <c:pt idx="4774">
                  <c:v>8.6351813826146469</c:v>
                </c:pt>
                <c:pt idx="4775">
                  <c:v>0.30390143737166325</c:v>
                </c:pt>
                <c:pt idx="4776">
                  <c:v>9.3415468856947292</c:v>
                </c:pt>
                <c:pt idx="4777">
                  <c:v>0.36960985626283366</c:v>
                </c:pt>
                <c:pt idx="4778">
                  <c:v>3.1238877481177276</c:v>
                </c:pt>
                <c:pt idx="4779">
                  <c:v>5.5523613963039011</c:v>
                </c:pt>
                <c:pt idx="4780">
                  <c:v>999.98083504449005</c:v>
                </c:pt>
                <c:pt idx="4781">
                  <c:v>3.2169746748802188</c:v>
                </c:pt>
                <c:pt idx="4782">
                  <c:v>999.98083504449005</c:v>
                </c:pt>
                <c:pt idx="4783">
                  <c:v>1.9055441478439425</c:v>
                </c:pt>
                <c:pt idx="4784">
                  <c:v>1.6399726214921286</c:v>
                </c:pt>
                <c:pt idx="4785">
                  <c:v>999.98083504449005</c:v>
                </c:pt>
                <c:pt idx="4786">
                  <c:v>5.3880903490759753</c:v>
                </c:pt>
                <c:pt idx="4787">
                  <c:v>7.008898015058179</c:v>
                </c:pt>
                <c:pt idx="4788">
                  <c:v>1.593429158110883</c:v>
                </c:pt>
                <c:pt idx="4789">
                  <c:v>35.786447638603697</c:v>
                </c:pt>
                <c:pt idx="4790">
                  <c:v>0.10677618069815195</c:v>
                </c:pt>
                <c:pt idx="4791">
                  <c:v>7.3648186173853523</c:v>
                </c:pt>
                <c:pt idx="4792">
                  <c:v>999.98083504449005</c:v>
                </c:pt>
                <c:pt idx="4793">
                  <c:v>999.98083504449005</c:v>
                </c:pt>
                <c:pt idx="4794">
                  <c:v>16.506502395619439</c:v>
                </c:pt>
                <c:pt idx="4795">
                  <c:v>6.8062970568104042</c:v>
                </c:pt>
                <c:pt idx="4796">
                  <c:v>20.706365503080082</c:v>
                </c:pt>
                <c:pt idx="4797">
                  <c:v>5.9082819986310744</c:v>
                </c:pt>
                <c:pt idx="4798">
                  <c:v>5.9082819986310744</c:v>
                </c:pt>
                <c:pt idx="4799">
                  <c:v>5.9028062970568103</c:v>
                </c:pt>
                <c:pt idx="4800">
                  <c:v>5.8206707734428473</c:v>
                </c:pt>
                <c:pt idx="4801">
                  <c:v>5.8206707734428473</c:v>
                </c:pt>
                <c:pt idx="4802">
                  <c:v>3.5865845311430529</c:v>
                </c:pt>
                <c:pt idx="4803">
                  <c:v>999.98083504449005</c:v>
                </c:pt>
                <c:pt idx="4804">
                  <c:v>999.98083504449005</c:v>
                </c:pt>
                <c:pt idx="4805">
                  <c:v>999.98083504449005</c:v>
                </c:pt>
                <c:pt idx="4806">
                  <c:v>3.5290896646132786</c:v>
                </c:pt>
                <c:pt idx="4807">
                  <c:v>7.1293634496919918</c:v>
                </c:pt>
                <c:pt idx="4808">
                  <c:v>1.6372347707049966</c:v>
                </c:pt>
                <c:pt idx="4809">
                  <c:v>20.399726214921287</c:v>
                </c:pt>
                <c:pt idx="4810">
                  <c:v>1.5414099931553731</c:v>
                </c:pt>
                <c:pt idx="4811">
                  <c:v>3.2060232717316905</c:v>
                </c:pt>
                <c:pt idx="4812">
                  <c:v>999.98083504449005</c:v>
                </c:pt>
                <c:pt idx="4813">
                  <c:v>999.98083504449005</c:v>
                </c:pt>
                <c:pt idx="4814">
                  <c:v>7.5646817248459959</c:v>
                </c:pt>
                <c:pt idx="4815">
                  <c:v>999.98083504449005</c:v>
                </c:pt>
                <c:pt idx="4816">
                  <c:v>999.98083504449005</c:v>
                </c:pt>
                <c:pt idx="4817">
                  <c:v>999.98083504449005</c:v>
                </c:pt>
                <c:pt idx="4818">
                  <c:v>4.0027378507871321</c:v>
                </c:pt>
                <c:pt idx="4819">
                  <c:v>1.0622861054072552</c:v>
                </c:pt>
                <c:pt idx="4820">
                  <c:v>999.98083504449005</c:v>
                </c:pt>
                <c:pt idx="4821">
                  <c:v>2.7268993839835729</c:v>
                </c:pt>
                <c:pt idx="4822">
                  <c:v>4.687200547570157</c:v>
                </c:pt>
                <c:pt idx="4823">
                  <c:v>1.0978781656399725</c:v>
                </c:pt>
                <c:pt idx="4824">
                  <c:v>0.8076659822039699</c:v>
                </c:pt>
                <c:pt idx="4825">
                  <c:v>2.8227241615331966</c:v>
                </c:pt>
                <c:pt idx="4826">
                  <c:v>6.5407255304585901</c:v>
                </c:pt>
                <c:pt idx="4827">
                  <c:v>1.0184804928131417</c:v>
                </c:pt>
                <c:pt idx="4828">
                  <c:v>13.240246406570842</c:v>
                </c:pt>
                <c:pt idx="4829">
                  <c:v>5.1143052703627649</c:v>
                </c:pt>
                <c:pt idx="4830">
                  <c:v>999.98083504449005</c:v>
                </c:pt>
                <c:pt idx="4831">
                  <c:v>999.98083504449005</c:v>
                </c:pt>
                <c:pt idx="4832">
                  <c:v>26.22861054072553</c:v>
                </c:pt>
                <c:pt idx="4833">
                  <c:v>6.0999315537303218</c:v>
                </c:pt>
                <c:pt idx="4834">
                  <c:v>4.8240930869267622</c:v>
                </c:pt>
                <c:pt idx="4835">
                  <c:v>2.6009582477754964</c:v>
                </c:pt>
                <c:pt idx="4836">
                  <c:v>6.4229979466119094</c:v>
                </c:pt>
                <c:pt idx="4837">
                  <c:v>7.5482546201232035</c:v>
                </c:pt>
                <c:pt idx="4838">
                  <c:v>0.56673511293634493</c:v>
                </c:pt>
                <c:pt idx="4839">
                  <c:v>2.5571526351813825</c:v>
                </c:pt>
                <c:pt idx="4840">
                  <c:v>7.0308008213552364</c:v>
                </c:pt>
                <c:pt idx="4841">
                  <c:v>9.2867898699520879</c:v>
                </c:pt>
                <c:pt idx="4842">
                  <c:v>9.2867898699520879</c:v>
                </c:pt>
                <c:pt idx="4843">
                  <c:v>24.826830937713893</c:v>
                </c:pt>
                <c:pt idx="4844">
                  <c:v>24.826830937713893</c:v>
                </c:pt>
                <c:pt idx="4845">
                  <c:v>7.0937713894592749</c:v>
                </c:pt>
                <c:pt idx="4846">
                  <c:v>0.70362765229294999</c:v>
                </c:pt>
                <c:pt idx="4847">
                  <c:v>999.98083504449005</c:v>
                </c:pt>
                <c:pt idx="4848">
                  <c:v>999.98083504449005</c:v>
                </c:pt>
                <c:pt idx="4849">
                  <c:v>3.0116358658453115</c:v>
                </c:pt>
                <c:pt idx="4850">
                  <c:v>0.70910335386721424</c:v>
                </c:pt>
                <c:pt idx="4851">
                  <c:v>0.79123887748117727</c:v>
                </c:pt>
                <c:pt idx="4852">
                  <c:v>2.4531143052703626</c:v>
                </c:pt>
                <c:pt idx="4853">
                  <c:v>999.98083504449005</c:v>
                </c:pt>
                <c:pt idx="4854">
                  <c:v>2.8884325804243667</c:v>
                </c:pt>
                <c:pt idx="4855">
                  <c:v>2.8747433264887063</c:v>
                </c:pt>
                <c:pt idx="4856">
                  <c:v>13.979466119096509</c:v>
                </c:pt>
                <c:pt idx="4857">
                  <c:v>0.56399726214921286</c:v>
                </c:pt>
                <c:pt idx="4858">
                  <c:v>999.98083504449005</c:v>
                </c:pt>
                <c:pt idx="4859">
                  <c:v>9.3689253935660499</c:v>
                </c:pt>
                <c:pt idx="4860">
                  <c:v>5.6563997262149215</c:v>
                </c:pt>
                <c:pt idx="4861">
                  <c:v>6.324435318275154</c:v>
                </c:pt>
                <c:pt idx="4862">
                  <c:v>6.324435318275154</c:v>
                </c:pt>
                <c:pt idx="4863">
                  <c:v>2.0917180013689256</c:v>
                </c:pt>
                <c:pt idx="4864">
                  <c:v>999.98083504449005</c:v>
                </c:pt>
                <c:pt idx="4865">
                  <c:v>0.26283367556468173</c:v>
                </c:pt>
                <c:pt idx="4866">
                  <c:v>8.2600958247775491</c:v>
                </c:pt>
                <c:pt idx="4867">
                  <c:v>14.548939082819986</c:v>
                </c:pt>
                <c:pt idx="4868">
                  <c:v>2.0260095824777551</c:v>
                </c:pt>
                <c:pt idx="4869">
                  <c:v>0.83504449007529091</c:v>
                </c:pt>
                <c:pt idx="4870">
                  <c:v>999.98083504449005</c:v>
                </c:pt>
                <c:pt idx="4871">
                  <c:v>999.98083504449005</c:v>
                </c:pt>
                <c:pt idx="4872">
                  <c:v>999.98083504449005</c:v>
                </c:pt>
                <c:pt idx="4873">
                  <c:v>8.6735112936344976</c:v>
                </c:pt>
                <c:pt idx="4874">
                  <c:v>11.5564681724846</c:v>
                </c:pt>
                <c:pt idx="4875">
                  <c:v>32.555783709787818</c:v>
                </c:pt>
                <c:pt idx="4876">
                  <c:v>2.5900068446269677</c:v>
                </c:pt>
                <c:pt idx="4877">
                  <c:v>6.7871321013004788</c:v>
                </c:pt>
                <c:pt idx="4878">
                  <c:v>4.2108145106091719</c:v>
                </c:pt>
                <c:pt idx="4879">
                  <c:v>999.98083504449005</c:v>
                </c:pt>
                <c:pt idx="4880">
                  <c:v>1.7330595482546201</c:v>
                </c:pt>
                <c:pt idx="4881">
                  <c:v>14.294318959616701</c:v>
                </c:pt>
                <c:pt idx="4882">
                  <c:v>17.924709103353866</c:v>
                </c:pt>
                <c:pt idx="4883">
                  <c:v>999.98083504449005</c:v>
                </c:pt>
                <c:pt idx="4884">
                  <c:v>11.824777549623546</c:v>
                </c:pt>
                <c:pt idx="4885">
                  <c:v>1.4510609171800137</c:v>
                </c:pt>
                <c:pt idx="4886">
                  <c:v>9.6344969199178649</c:v>
                </c:pt>
                <c:pt idx="4887">
                  <c:v>34.622861054072551</c:v>
                </c:pt>
                <c:pt idx="4888">
                  <c:v>34.622861054072551</c:v>
                </c:pt>
                <c:pt idx="4889">
                  <c:v>6.2888432580424363</c:v>
                </c:pt>
                <c:pt idx="4890">
                  <c:v>11.359342915811089</c:v>
                </c:pt>
                <c:pt idx="4891">
                  <c:v>11.359342915811089</c:v>
                </c:pt>
                <c:pt idx="4892">
                  <c:v>13.483915126625599</c:v>
                </c:pt>
                <c:pt idx="4893">
                  <c:v>13.483915126625599</c:v>
                </c:pt>
                <c:pt idx="4894">
                  <c:v>13.483915126625599</c:v>
                </c:pt>
                <c:pt idx="4895">
                  <c:v>7.8521560574948666</c:v>
                </c:pt>
                <c:pt idx="4896">
                  <c:v>2.3025325119780971</c:v>
                </c:pt>
                <c:pt idx="4897">
                  <c:v>2.3025325119780971</c:v>
                </c:pt>
                <c:pt idx="4898">
                  <c:v>2.3025325119780971</c:v>
                </c:pt>
                <c:pt idx="4899">
                  <c:v>1.7494866529774127</c:v>
                </c:pt>
                <c:pt idx="4900">
                  <c:v>7.7672826830937716</c:v>
                </c:pt>
                <c:pt idx="4901">
                  <c:v>7.7672826830937716</c:v>
                </c:pt>
                <c:pt idx="4902">
                  <c:v>0.74469541409993156</c:v>
                </c:pt>
                <c:pt idx="4903">
                  <c:v>1.3196440793976729</c:v>
                </c:pt>
                <c:pt idx="4904">
                  <c:v>999.98083504449005</c:v>
                </c:pt>
                <c:pt idx="4905">
                  <c:v>999.98083504449005</c:v>
                </c:pt>
                <c:pt idx="4906">
                  <c:v>1.8042436687200547</c:v>
                </c:pt>
                <c:pt idx="4907">
                  <c:v>1.2073921971252566</c:v>
                </c:pt>
                <c:pt idx="4908">
                  <c:v>13.423682409308693</c:v>
                </c:pt>
                <c:pt idx="4909">
                  <c:v>999.98083504449005</c:v>
                </c:pt>
                <c:pt idx="4910">
                  <c:v>999.98083504449005</c:v>
                </c:pt>
                <c:pt idx="4911">
                  <c:v>6.2505133470225873</c:v>
                </c:pt>
                <c:pt idx="4912">
                  <c:v>1.7166324435318274</c:v>
                </c:pt>
                <c:pt idx="4913">
                  <c:v>8.6379192334017798</c:v>
                </c:pt>
                <c:pt idx="4914">
                  <c:v>999.98083504449005</c:v>
                </c:pt>
                <c:pt idx="4915">
                  <c:v>0.7227926078028748</c:v>
                </c:pt>
                <c:pt idx="4916">
                  <c:v>0.68446269678302529</c:v>
                </c:pt>
                <c:pt idx="4917">
                  <c:v>2.1765913757700206</c:v>
                </c:pt>
                <c:pt idx="4918">
                  <c:v>2.1765913757700206</c:v>
                </c:pt>
                <c:pt idx="4919">
                  <c:v>4.5448323066392877</c:v>
                </c:pt>
                <c:pt idx="4920">
                  <c:v>4.5448323066392877</c:v>
                </c:pt>
                <c:pt idx="4921">
                  <c:v>0.58316221765913756</c:v>
                </c:pt>
                <c:pt idx="4922">
                  <c:v>999.98083504449005</c:v>
                </c:pt>
                <c:pt idx="4923">
                  <c:v>999.98083504449005</c:v>
                </c:pt>
                <c:pt idx="4924">
                  <c:v>13.623545516769337</c:v>
                </c:pt>
                <c:pt idx="4925">
                  <c:v>1.8124572210814511</c:v>
                </c:pt>
                <c:pt idx="4926">
                  <c:v>0.65708418891170428</c:v>
                </c:pt>
                <c:pt idx="4927">
                  <c:v>999.98083504449005</c:v>
                </c:pt>
                <c:pt idx="4928">
                  <c:v>999.98083504449005</c:v>
                </c:pt>
                <c:pt idx="4929">
                  <c:v>0.3613963039014374</c:v>
                </c:pt>
                <c:pt idx="4930">
                  <c:v>8.0985626283367562</c:v>
                </c:pt>
                <c:pt idx="4931">
                  <c:v>999.98083504449005</c:v>
                </c:pt>
                <c:pt idx="4932">
                  <c:v>0.7419575633127995</c:v>
                </c:pt>
                <c:pt idx="4933">
                  <c:v>0.67624914442162898</c:v>
                </c:pt>
                <c:pt idx="4934">
                  <c:v>1.6153319644079398</c:v>
                </c:pt>
                <c:pt idx="4935">
                  <c:v>2.8939082819986313</c:v>
                </c:pt>
                <c:pt idx="4936">
                  <c:v>0.9883641341546886</c:v>
                </c:pt>
                <c:pt idx="4937">
                  <c:v>12.709103353867214</c:v>
                </c:pt>
                <c:pt idx="4938">
                  <c:v>3.8795345653661877</c:v>
                </c:pt>
                <c:pt idx="4939">
                  <c:v>18.329911019849419</c:v>
                </c:pt>
                <c:pt idx="4940">
                  <c:v>8.2381930184804926</c:v>
                </c:pt>
                <c:pt idx="4941">
                  <c:v>10.250513347022586</c:v>
                </c:pt>
                <c:pt idx="4942">
                  <c:v>7.9644079397672831</c:v>
                </c:pt>
                <c:pt idx="4943">
                  <c:v>7.2881587953456535</c:v>
                </c:pt>
                <c:pt idx="4944">
                  <c:v>8.3121149897330593</c:v>
                </c:pt>
                <c:pt idx="4945">
                  <c:v>8.3121149897330593</c:v>
                </c:pt>
                <c:pt idx="4946">
                  <c:v>9.8945927446954141</c:v>
                </c:pt>
                <c:pt idx="4947">
                  <c:v>7.4770704996577688</c:v>
                </c:pt>
                <c:pt idx="4948">
                  <c:v>999.98083504449005</c:v>
                </c:pt>
                <c:pt idx="4949">
                  <c:v>999.98083504449005</c:v>
                </c:pt>
                <c:pt idx="4950">
                  <c:v>999.98083504449005</c:v>
                </c:pt>
                <c:pt idx="4951">
                  <c:v>999.98083504449005</c:v>
                </c:pt>
                <c:pt idx="4952">
                  <c:v>26.171115674195757</c:v>
                </c:pt>
                <c:pt idx="4953">
                  <c:v>6.2559890485968515</c:v>
                </c:pt>
                <c:pt idx="4954">
                  <c:v>6.2559890485968515</c:v>
                </c:pt>
                <c:pt idx="4955">
                  <c:v>6.7679671457905544</c:v>
                </c:pt>
                <c:pt idx="4956">
                  <c:v>999.98083504449005</c:v>
                </c:pt>
                <c:pt idx="4957">
                  <c:v>14.735112936344969</c:v>
                </c:pt>
                <c:pt idx="4958">
                  <c:v>1.0020533880903491</c:v>
                </c:pt>
                <c:pt idx="4959">
                  <c:v>2.647501711156742</c:v>
                </c:pt>
                <c:pt idx="4960">
                  <c:v>4.1451060917180014</c:v>
                </c:pt>
                <c:pt idx="4961">
                  <c:v>999.98083504449005</c:v>
                </c:pt>
                <c:pt idx="4962">
                  <c:v>19.715263518138261</c:v>
                </c:pt>
                <c:pt idx="4963">
                  <c:v>11.915126625598905</c:v>
                </c:pt>
                <c:pt idx="4964">
                  <c:v>11.249828884325805</c:v>
                </c:pt>
                <c:pt idx="4965">
                  <c:v>8.6242299794661186</c:v>
                </c:pt>
                <c:pt idx="4966">
                  <c:v>999.98083504449005</c:v>
                </c:pt>
                <c:pt idx="4967">
                  <c:v>999.98083504449005</c:v>
                </c:pt>
                <c:pt idx="4968">
                  <c:v>8.6324435318275157</c:v>
                </c:pt>
                <c:pt idx="4969">
                  <c:v>1.7138945927446954</c:v>
                </c:pt>
                <c:pt idx="4970">
                  <c:v>3.1238877481177276</c:v>
                </c:pt>
                <c:pt idx="4971">
                  <c:v>7.5838466803559204</c:v>
                </c:pt>
                <c:pt idx="4972">
                  <c:v>0.56947296372347711</c:v>
                </c:pt>
                <c:pt idx="4973">
                  <c:v>9.1964407939767288</c:v>
                </c:pt>
                <c:pt idx="4974">
                  <c:v>9.1964407939767288</c:v>
                </c:pt>
                <c:pt idx="4975">
                  <c:v>1.0568104038329911</c:v>
                </c:pt>
                <c:pt idx="4976">
                  <c:v>5.5030800821355239</c:v>
                </c:pt>
                <c:pt idx="4977">
                  <c:v>12.955509924709103</c:v>
                </c:pt>
                <c:pt idx="4978">
                  <c:v>999.98083504449005</c:v>
                </c:pt>
                <c:pt idx="4979">
                  <c:v>4.9226557152635184</c:v>
                </c:pt>
                <c:pt idx="4980">
                  <c:v>5.1553730321697468</c:v>
                </c:pt>
                <c:pt idx="4981">
                  <c:v>10.743326488706366</c:v>
                </c:pt>
                <c:pt idx="4982">
                  <c:v>0.7419575633127995</c:v>
                </c:pt>
                <c:pt idx="4983">
                  <c:v>0.3805612594113621</c:v>
                </c:pt>
                <c:pt idx="4984">
                  <c:v>5.4784394250513344</c:v>
                </c:pt>
                <c:pt idx="4985">
                  <c:v>16.344969199178646</c:v>
                </c:pt>
                <c:pt idx="4986">
                  <c:v>4.5694729637234772</c:v>
                </c:pt>
                <c:pt idx="4987">
                  <c:v>1.3470225872689938</c:v>
                </c:pt>
                <c:pt idx="4988">
                  <c:v>5.1498973305954827</c:v>
                </c:pt>
                <c:pt idx="4989">
                  <c:v>999.98083504449005</c:v>
                </c:pt>
                <c:pt idx="4990">
                  <c:v>9.3798767967145782</c:v>
                </c:pt>
                <c:pt idx="4991">
                  <c:v>5.9520876112251884</c:v>
                </c:pt>
                <c:pt idx="4992">
                  <c:v>17.998631074606433</c:v>
                </c:pt>
                <c:pt idx="4993">
                  <c:v>999.98083504449005</c:v>
                </c:pt>
                <c:pt idx="4994">
                  <c:v>1.5852156057494866</c:v>
                </c:pt>
                <c:pt idx="4995">
                  <c:v>1.5852156057494866</c:v>
                </c:pt>
                <c:pt idx="4996">
                  <c:v>1.2785763175906912</c:v>
                </c:pt>
                <c:pt idx="4997">
                  <c:v>6.277891854893908</c:v>
                </c:pt>
                <c:pt idx="4998">
                  <c:v>8.9527720739219721</c:v>
                </c:pt>
                <c:pt idx="4999">
                  <c:v>6.7898699520876109</c:v>
                </c:pt>
                <c:pt idx="5000">
                  <c:v>6.7898699520876109</c:v>
                </c:pt>
                <c:pt idx="5001">
                  <c:v>16.57494866529774</c:v>
                </c:pt>
                <c:pt idx="5002">
                  <c:v>2.9048596851471595</c:v>
                </c:pt>
                <c:pt idx="5003">
                  <c:v>7.1567419575633124</c:v>
                </c:pt>
                <c:pt idx="5004">
                  <c:v>7.1567419575633124</c:v>
                </c:pt>
                <c:pt idx="5005">
                  <c:v>999.98083504449005</c:v>
                </c:pt>
                <c:pt idx="5006">
                  <c:v>999.98083504449005</c:v>
                </c:pt>
                <c:pt idx="5007">
                  <c:v>0.45448323066392882</c:v>
                </c:pt>
                <c:pt idx="5008">
                  <c:v>0.58863791923340181</c:v>
                </c:pt>
                <c:pt idx="5009">
                  <c:v>11.997262149212867</c:v>
                </c:pt>
                <c:pt idx="5010">
                  <c:v>6.3436002737850785</c:v>
                </c:pt>
                <c:pt idx="5011">
                  <c:v>12.027378507871321</c:v>
                </c:pt>
                <c:pt idx="5012">
                  <c:v>1.5030800821355237</c:v>
                </c:pt>
                <c:pt idx="5013">
                  <c:v>4.5694729637234772</c:v>
                </c:pt>
                <c:pt idx="5014">
                  <c:v>3.4551676933607118</c:v>
                </c:pt>
                <c:pt idx="5015">
                  <c:v>999.98083504449005</c:v>
                </c:pt>
                <c:pt idx="5016">
                  <c:v>1.4428473648186173</c:v>
                </c:pt>
                <c:pt idx="5017">
                  <c:v>1.3141683778234086</c:v>
                </c:pt>
                <c:pt idx="5018">
                  <c:v>1.6563997262149213</c:v>
                </c:pt>
                <c:pt idx="5019">
                  <c:v>0.95550992470910334</c:v>
                </c:pt>
                <c:pt idx="5020">
                  <c:v>999.98083504449005</c:v>
                </c:pt>
                <c:pt idx="5021">
                  <c:v>14.620123203285422</c:v>
                </c:pt>
                <c:pt idx="5022">
                  <c:v>4.5037645448323067</c:v>
                </c:pt>
                <c:pt idx="5023">
                  <c:v>20.465434633812457</c:v>
                </c:pt>
                <c:pt idx="5024">
                  <c:v>7.8959616700889805</c:v>
                </c:pt>
                <c:pt idx="5025">
                  <c:v>7.6057494866529778</c:v>
                </c:pt>
                <c:pt idx="5026">
                  <c:v>15.980835044490075</c:v>
                </c:pt>
                <c:pt idx="5027">
                  <c:v>999.98083504449005</c:v>
                </c:pt>
                <c:pt idx="5028">
                  <c:v>5.7084188911704308</c:v>
                </c:pt>
                <c:pt idx="5029">
                  <c:v>19.110198494182068</c:v>
                </c:pt>
                <c:pt idx="5030">
                  <c:v>3.2032854209445585</c:v>
                </c:pt>
                <c:pt idx="5031">
                  <c:v>14.784394250513348</c:v>
                </c:pt>
                <c:pt idx="5032">
                  <c:v>7.3210130047912392</c:v>
                </c:pt>
                <c:pt idx="5033">
                  <c:v>999.98083504449005</c:v>
                </c:pt>
                <c:pt idx="5034">
                  <c:v>999.98083504449005</c:v>
                </c:pt>
                <c:pt idx="5035">
                  <c:v>2.6201232032854209</c:v>
                </c:pt>
                <c:pt idx="5036">
                  <c:v>9.5167693360711834</c:v>
                </c:pt>
                <c:pt idx="5037">
                  <c:v>9.5167693360711834</c:v>
                </c:pt>
                <c:pt idx="5038">
                  <c:v>7.1457905544147842</c:v>
                </c:pt>
                <c:pt idx="5039">
                  <c:v>7.1457905544147842</c:v>
                </c:pt>
                <c:pt idx="5040">
                  <c:v>6.1273100616016425</c:v>
                </c:pt>
                <c:pt idx="5041">
                  <c:v>2.1574264202600957</c:v>
                </c:pt>
                <c:pt idx="5042">
                  <c:v>3.0499657768651609</c:v>
                </c:pt>
                <c:pt idx="5043">
                  <c:v>9.0869267624914443</c:v>
                </c:pt>
                <c:pt idx="5044">
                  <c:v>0.93360711841204658</c:v>
                </c:pt>
                <c:pt idx="5045">
                  <c:v>6.3299110198494182</c:v>
                </c:pt>
                <c:pt idx="5046">
                  <c:v>0.53114305270362761</c:v>
                </c:pt>
                <c:pt idx="5047">
                  <c:v>4.4599589322381927</c:v>
                </c:pt>
                <c:pt idx="5048">
                  <c:v>29.270362765229294</c:v>
                </c:pt>
                <c:pt idx="5049">
                  <c:v>1.6673511293634498</c:v>
                </c:pt>
                <c:pt idx="5050">
                  <c:v>7.1923340177960302</c:v>
                </c:pt>
                <c:pt idx="5051">
                  <c:v>4.7337440109514031</c:v>
                </c:pt>
                <c:pt idx="5052">
                  <c:v>4.7337440109514031</c:v>
                </c:pt>
                <c:pt idx="5053">
                  <c:v>4.7337440109514031</c:v>
                </c:pt>
                <c:pt idx="5054">
                  <c:v>25.861738535249827</c:v>
                </c:pt>
                <c:pt idx="5055">
                  <c:v>0.77207392197125257</c:v>
                </c:pt>
                <c:pt idx="5056">
                  <c:v>8.2135523613963035E-2</c:v>
                </c:pt>
                <c:pt idx="5057">
                  <c:v>999.98083504449005</c:v>
                </c:pt>
                <c:pt idx="5058">
                  <c:v>0.72553045859000687</c:v>
                </c:pt>
                <c:pt idx="5059">
                  <c:v>7.0636550308008212</c:v>
                </c:pt>
                <c:pt idx="5060">
                  <c:v>7.0636550308008212</c:v>
                </c:pt>
                <c:pt idx="5061">
                  <c:v>7.0636550308008212</c:v>
                </c:pt>
                <c:pt idx="5062">
                  <c:v>999.98083504449005</c:v>
                </c:pt>
                <c:pt idx="5063">
                  <c:v>1.4346338124572211</c:v>
                </c:pt>
                <c:pt idx="5064">
                  <c:v>27.553730321697468</c:v>
                </c:pt>
                <c:pt idx="5065">
                  <c:v>7.8247775496235459</c:v>
                </c:pt>
                <c:pt idx="5066">
                  <c:v>18.540725530458591</c:v>
                </c:pt>
                <c:pt idx="5067">
                  <c:v>11.233401779603012</c:v>
                </c:pt>
                <c:pt idx="5068">
                  <c:v>16.676249144421629</c:v>
                </c:pt>
                <c:pt idx="5069">
                  <c:v>9.6399726214921291</c:v>
                </c:pt>
                <c:pt idx="5070">
                  <c:v>999.98083504449005</c:v>
                </c:pt>
                <c:pt idx="5071">
                  <c:v>999.98083504449005</c:v>
                </c:pt>
                <c:pt idx="5072">
                  <c:v>999.98083504449005</c:v>
                </c:pt>
                <c:pt idx="5073">
                  <c:v>999.98083504449005</c:v>
                </c:pt>
                <c:pt idx="5074">
                  <c:v>1.9739904175222451</c:v>
                </c:pt>
                <c:pt idx="5075">
                  <c:v>3.7125256673511293</c:v>
                </c:pt>
                <c:pt idx="5076">
                  <c:v>3.7125256673511293</c:v>
                </c:pt>
                <c:pt idx="5077">
                  <c:v>3.7262149212867897</c:v>
                </c:pt>
                <c:pt idx="5078">
                  <c:v>3.7262149212867897</c:v>
                </c:pt>
                <c:pt idx="5079">
                  <c:v>3.9753593429158109</c:v>
                </c:pt>
                <c:pt idx="5080">
                  <c:v>3.9753593429158109</c:v>
                </c:pt>
                <c:pt idx="5081">
                  <c:v>4.815879534565366</c:v>
                </c:pt>
                <c:pt idx="5082">
                  <c:v>4.815879534565366</c:v>
                </c:pt>
                <c:pt idx="5083">
                  <c:v>4.7063655030800824</c:v>
                </c:pt>
                <c:pt idx="5084">
                  <c:v>4.7063655030800824</c:v>
                </c:pt>
                <c:pt idx="5085">
                  <c:v>999.98083504449005</c:v>
                </c:pt>
                <c:pt idx="5086">
                  <c:v>2.0150581793292264</c:v>
                </c:pt>
                <c:pt idx="5087">
                  <c:v>2.2422997946611911</c:v>
                </c:pt>
                <c:pt idx="5088">
                  <c:v>2.2422997946611911</c:v>
                </c:pt>
                <c:pt idx="5089">
                  <c:v>999.98083504449005</c:v>
                </c:pt>
                <c:pt idx="5090">
                  <c:v>9.9219712525667347</c:v>
                </c:pt>
                <c:pt idx="5091">
                  <c:v>18.622861054072555</c:v>
                </c:pt>
                <c:pt idx="5092">
                  <c:v>3.5044490075290895</c:v>
                </c:pt>
                <c:pt idx="5093">
                  <c:v>1.3798767967145791</c:v>
                </c:pt>
                <c:pt idx="5094">
                  <c:v>999.98083504449005</c:v>
                </c:pt>
                <c:pt idx="5095">
                  <c:v>2.97056810403833</c:v>
                </c:pt>
                <c:pt idx="5096">
                  <c:v>2.97056810403833</c:v>
                </c:pt>
                <c:pt idx="5097">
                  <c:v>999.98083504449005</c:v>
                </c:pt>
                <c:pt idx="5098">
                  <c:v>8.0328542094455848</c:v>
                </c:pt>
                <c:pt idx="5099">
                  <c:v>4.5366187542778915</c:v>
                </c:pt>
                <c:pt idx="5100">
                  <c:v>4.5366187542778915</c:v>
                </c:pt>
                <c:pt idx="5101">
                  <c:v>999.98083504449005</c:v>
                </c:pt>
                <c:pt idx="5102">
                  <c:v>7.2060232717316905</c:v>
                </c:pt>
                <c:pt idx="5103">
                  <c:v>7.2060232717316905</c:v>
                </c:pt>
                <c:pt idx="5104">
                  <c:v>6.5598904859685145</c:v>
                </c:pt>
                <c:pt idx="5105">
                  <c:v>10.376454483230663</c:v>
                </c:pt>
                <c:pt idx="5106">
                  <c:v>10.376454483230663</c:v>
                </c:pt>
                <c:pt idx="5107">
                  <c:v>4.7638603696098567</c:v>
                </c:pt>
                <c:pt idx="5108">
                  <c:v>6.6776180698151952</c:v>
                </c:pt>
                <c:pt idx="5109">
                  <c:v>6.6776180698151952</c:v>
                </c:pt>
                <c:pt idx="5110">
                  <c:v>14.056125941136209</c:v>
                </c:pt>
                <c:pt idx="5111">
                  <c:v>1.7385352498288844</c:v>
                </c:pt>
                <c:pt idx="5112">
                  <c:v>1.7385352498288844</c:v>
                </c:pt>
                <c:pt idx="5113">
                  <c:v>13.987679671457906</c:v>
                </c:pt>
                <c:pt idx="5114">
                  <c:v>1.6974674880219027</c:v>
                </c:pt>
                <c:pt idx="5115">
                  <c:v>4.4243668720054758</c:v>
                </c:pt>
                <c:pt idx="5116">
                  <c:v>999.98083504449005</c:v>
                </c:pt>
                <c:pt idx="5117">
                  <c:v>19.463381245722108</c:v>
                </c:pt>
                <c:pt idx="5118">
                  <c:v>6.0944558521560577</c:v>
                </c:pt>
                <c:pt idx="5119">
                  <c:v>16.495550992470911</c:v>
                </c:pt>
                <c:pt idx="5120">
                  <c:v>2.2422997946611911</c:v>
                </c:pt>
                <c:pt idx="5121">
                  <c:v>2.0068446269678302</c:v>
                </c:pt>
                <c:pt idx="5122">
                  <c:v>2.0068446269678302</c:v>
                </c:pt>
                <c:pt idx="5123">
                  <c:v>2.0068446269678302</c:v>
                </c:pt>
                <c:pt idx="5124">
                  <c:v>999.98083504449005</c:v>
                </c:pt>
                <c:pt idx="5125">
                  <c:v>999.98083504449005</c:v>
                </c:pt>
                <c:pt idx="5126">
                  <c:v>999.98083504449005</c:v>
                </c:pt>
                <c:pt idx="5127">
                  <c:v>999.98083504449005</c:v>
                </c:pt>
                <c:pt idx="5128">
                  <c:v>999.98083504449005</c:v>
                </c:pt>
                <c:pt idx="5129">
                  <c:v>2.8665297741273101</c:v>
                </c:pt>
                <c:pt idx="5130">
                  <c:v>4.3148528405201914</c:v>
                </c:pt>
                <c:pt idx="5131">
                  <c:v>21.451060917180012</c:v>
                </c:pt>
                <c:pt idx="5132">
                  <c:v>0.36960985626283366</c:v>
                </c:pt>
                <c:pt idx="5133">
                  <c:v>10.869267624914443</c:v>
                </c:pt>
                <c:pt idx="5134">
                  <c:v>6.3052703627652296</c:v>
                </c:pt>
                <c:pt idx="5135">
                  <c:v>13.61533196440794</c:v>
                </c:pt>
                <c:pt idx="5136">
                  <c:v>13.61533196440794</c:v>
                </c:pt>
                <c:pt idx="5137">
                  <c:v>999.98083504449005</c:v>
                </c:pt>
                <c:pt idx="5138">
                  <c:v>23.381245722108144</c:v>
                </c:pt>
                <c:pt idx="5139">
                  <c:v>18.787132101300479</c:v>
                </c:pt>
                <c:pt idx="5140">
                  <c:v>5.6700889801505818</c:v>
                </c:pt>
                <c:pt idx="5141">
                  <c:v>8.8158795345653669</c:v>
                </c:pt>
                <c:pt idx="5142">
                  <c:v>7.1293634496919918</c:v>
                </c:pt>
                <c:pt idx="5143">
                  <c:v>15.529089664613279</c:v>
                </c:pt>
                <c:pt idx="5144">
                  <c:v>3.0499657768651609</c:v>
                </c:pt>
                <c:pt idx="5145">
                  <c:v>1.891854893908282</c:v>
                </c:pt>
                <c:pt idx="5146">
                  <c:v>999.98083504449005</c:v>
                </c:pt>
                <c:pt idx="5147">
                  <c:v>999.98083504449005</c:v>
                </c:pt>
                <c:pt idx="5148">
                  <c:v>1.5797399041752225</c:v>
                </c:pt>
                <c:pt idx="5149">
                  <c:v>27.107460643394933</c:v>
                </c:pt>
                <c:pt idx="5150">
                  <c:v>9.464750171115675</c:v>
                </c:pt>
                <c:pt idx="5151">
                  <c:v>9.464750171115675</c:v>
                </c:pt>
                <c:pt idx="5152">
                  <c:v>9.464750171115675</c:v>
                </c:pt>
                <c:pt idx="5153">
                  <c:v>7.7015742642026011</c:v>
                </c:pt>
                <c:pt idx="5154">
                  <c:v>3.0636550308008212</c:v>
                </c:pt>
                <c:pt idx="5155">
                  <c:v>3.0636550308008212</c:v>
                </c:pt>
                <c:pt idx="5156">
                  <c:v>2.5078713210130048</c:v>
                </c:pt>
                <c:pt idx="5157">
                  <c:v>3.1868583162217661</c:v>
                </c:pt>
                <c:pt idx="5158">
                  <c:v>0.39972621492128679</c:v>
                </c:pt>
                <c:pt idx="5159">
                  <c:v>16.024640657084188</c:v>
                </c:pt>
                <c:pt idx="5160">
                  <c:v>1.9849418206707734</c:v>
                </c:pt>
                <c:pt idx="5161">
                  <c:v>1.678302532511978</c:v>
                </c:pt>
                <c:pt idx="5162">
                  <c:v>999.98083504449005</c:v>
                </c:pt>
                <c:pt idx="5163">
                  <c:v>999.98083504449005</c:v>
                </c:pt>
                <c:pt idx="5164">
                  <c:v>4.5941136208076658</c:v>
                </c:pt>
                <c:pt idx="5165">
                  <c:v>2.0616016427104724</c:v>
                </c:pt>
                <c:pt idx="5166">
                  <c:v>4.9253935660506505</c:v>
                </c:pt>
                <c:pt idx="5167">
                  <c:v>11.348391512662561</c:v>
                </c:pt>
                <c:pt idx="5168">
                  <c:v>2.9787816563997263</c:v>
                </c:pt>
                <c:pt idx="5169">
                  <c:v>9.850787132101301</c:v>
                </c:pt>
                <c:pt idx="5170">
                  <c:v>1.6098562628336757</c:v>
                </c:pt>
                <c:pt idx="5171">
                  <c:v>999.98083504449005</c:v>
                </c:pt>
                <c:pt idx="5172">
                  <c:v>999.98083504449005</c:v>
                </c:pt>
                <c:pt idx="5173">
                  <c:v>999.98083504449005</c:v>
                </c:pt>
                <c:pt idx="5174">
                  <c:v>5.9164955509924706</c:v>
                </c:pt>
                <c:pt idx="5175">
                  <c:v>1.0212183436002737</c:v>
                </c:pt>
                <c:pt idx="5176">
                  <c:v>3.3839835728952772</c:v>
                </c:pt>
                <c:pt idx="5177">
                  <c:v>14.592744695414099</c:v>
                </c:pt>
                <c:pt idx="5178">
                  <c:v>0.35044490075290896</c:v>
                </c:pt>
                <c:pt idx="5179">
                  <c:v>11.794661190965092</c:v>
                </c:pt>
                <c:pt idx="5180">
                  <c:v>11.794661190965092</c:v>
                </c:pt>
                <c:pt idx="5181">
                  <c:v>11.794661190965092</c:v>
                </c:pt>
                <c:pt idx="5182">
                  <c:v>7.73990417522245</c:v>
                </c:pt>
                <c:pt idx="5183">
                  <c:v>4.5886379192334017</c:v>
                </c:pt>
                <c:pt idx="5184">
                  <c:v>0.68172484599589322</c:v>
                </c:pt>
                <c:pt idx="5185">
                  <c:v>8.8405201916495546</c:v>
                </c:pt>
                <c:pt idx="5186">
                  <c:v>999.98083504449005</c:v>
                </c:pt>
                <c:pt idx="5187">
                  <c:v>0.79397672826830934</c:v>
                </c:pt>
                <c:pt idx="5188">
                  <c:v>0.40793976728268311</c:v>
                </c:pt>
                <c:pt idx="5189">
                  <c:v>999.98083504449005</c:v>
                </c:pt>
                <c:pt idx="5190">
                  <c:v>4.0328542094455848</c:v>
                </c:pt>
                <c:pt idx="5191">
                  <c:v>2.6009582477754964</c:v>
                </c:pt>
                <c:pt idx="5192">
                  <c:v>7.5373032169746752</c:v>
                </c:pt>
                <c:pt idx="5193">
                  <c:v>3.5592060232717317</c:v>
                </c:pt>
                <c:pt idx="5194">
                  <c:v>9.6892539356605063</c:v>
                </c:pt>
                <c:pt idx="5195">
                  <c:v>9.6892539356605063</c:v>
                </c:pt>
                <c:pt idx="5196">
                  <c:v>999.98083504449005</c:v>
                </c:pt>
                <c:pt idx="5197">
                  <c:v>1.462012320328542</c:v>
                </c:pt>
                <c:pt idx="5198">
                  <c:v>8.856947296372347</c:v>
                </c:pt>
                <c:pt idx="5199">
                  <c:v>7.2936344969199176</c:v>
                </c:pt>
                <c:pt idx="5200">
                  <c:v>999.98083504449005</c:v>
                </c:pt>
                <c:pt idx="5201">
                  <c:v>8.7474332648870643</c:v>
                </c:pt>
                <c:pt idx="5202">
                  <c:v>8.7474332648870643</c:v>
                </c:pt>
                <c:pt idx="5203">
                  <c:v>8.7474332648870643</c:v>
                </c:pt>
                <c:pt idx="5204">
                  <c:v>999.98083504449005</c:v>
                </c:pt>
                <c:pt idx="5205">
                  <c:v>2.0396988364134154</c:v>
                </c:pt>
                <c:pt idx="5206">
                  <c:v>2.0396988364134154</c:v>
                </c:pt>
                <c:pt idx="5207">
                  <c:v>2.0396988364134154</c:v>
                </c:pt>
                <c:pt idx="5208">
                  <c:v>1.0157426420260096</c:v>
                </c:pt>
                <c:pt idx="5209">
                  <c:v>7.0718685831622174</c:v>
                </c:pt>
                <c:pt idx="5210">
                  <c:v>12.213552361396303</c:v>
                </c:pt>
                <c:pt idx="5211">
                  <c:v>999.98083504449005</c:v>
                </c:pt>
                <c:pt idx="5212">
                  <c:v>1.1252566735112937</c:v>
                </c:pt>
                <c:pt idx="5213">
                  <c:v>6.2833675564681721</c:v>
                </c:pt>
                <c:pt idx="5214">
                  <c:v>1.8316221765913758</c:v>
                </c:pt>
                <c:pt idx="5215">
                  <c:v>1.8316221765913758</c:v>
                </c:pt>
                <c:pt idx="5216">
                  <c:v>2.0287474332648872</c:v>
                </c:pt>
                <c:pt idx="5217">
                  <c:v>3.7015742642026011</c:v>
                </c:pt>
                <c:pt idx="5218">
                  <c:v>999.98083504449005</c:v>
                </c:pt>
                <c:pt idx="5219">
                  <c:v>6.3299110198494182</c:v>
                </c:pt>
                <c:pt idx="5220">
                  <c:v>999.98083504449005</c:v>
                </c:pt>
                <c:pt idx="5221">
                  <c:v>999.98083504449005</c:v>
                </c:pt>
                <c:pt idx="5222">
                  <c:v>4.7556468172484596</c:v>
                </c:pt>
                <c:pt idx="5223">
                  <c:v>17.037645448323065</c:v>
                </c:pt>
                <c:pt idx="5224">
                  <c:v>6.4366872005475706</c:v>
                </c:pt>
                <c:pt idx="5225">
                  <c:v>12.429842573579739</c:v>
                </c:pt>
                <c:pt idx="5226">
                  <c:v>9.3579739904175216</c:v>
                </c:pt>
                <c:pt idx="5227">
                  <c:v>6.8364134154688569</c:v>
                </c:pt>
                <c:pt idx="5228">
                  <c:v>4.3258042436687196</c:v>
                </c:pt>
                <c:pt idx="5229">
                  <c:v>6.7241615331964404</c:v>
                </c:pt>
                <c:pt idx="5230">
                  <c:v>1.2073921971252566</c:v>
                </c:pt>
                <c:pt idx="5231">
                  <c:v>5.3716632443531829</c:v>
                </c:pt>
                <c:pt idx="5232">
                  <c:v>5.1225188227241611</c:v>
                </c:pt>
                <c:pt idx="5233">
                  <c:v>6.9842573579739904</c:v>
                </c:pt>
                <c:pt idx="5234">
                  <c:v>6.9842573579739904</c:v>
                </c:pt>
                <c:pt idx="5235">
                  <c:v>6.1382614647501708</c:v>
                </c:pt>
                <c:pt idx="5236">
                  <c:v>8.5065023956194388</c:v>
                </c:pt>
                <c:pt idx="5237">
                  <c:v>3.7207392197125255</c:v>
                </c:pt>
                <c:pt idx="5238">
                  <c:v>999.98083504449005</c:v>
                </c:pt>
                <c:pt idx="5239">
                  <c:v>15.030800821355236</c:v>
                </c:pt>
                <c:pt idx="5240">
                  <c:v>5.5195071868583163</c:v>
                </c:pt>
                <c:pt idx="5241">
                  <c:v>2.2258726899383983</c:v>
                </c:pt>
                <c:pt idx="5242">
                  <c:v>2.5571526351813825</c:v>
                </c:pt>
                <c:pt idx="5243">
                  <c:v>5.4455852156057496</c:v>
                </c:pt>
                <c:pt idx="5244">
                  <c:v>29.765913757700204</c:v>
                </c:pt>
                <c:pt idx="5245">
                  <c:v>4.5722108145106093</c:v>
                </c:pt>
                <c:pt idx="5246">
                  <c:v>6.0068446269678306</c:v>
                </c:pt>
                <c:pt idx="5247">
                  <c:v>2.4229979466119098</c:v>
                </c:pt>
                <c:pt idx="5248">
                  <c:v>999.98083504449005</c:v>
                </c:pt>
                <c:pt idx="5249">
                  <c:v>4.646132785763176</c:v>
                </c:pt>
                <c:pt idx="5250">
                  <c:v>8.0793976728268309</c:v>
                </c:pt>
                <c:pt idx="5251">
                  <c:v>10.143737166324435</c:v>
                </c:pt>
                <c:pt idx="5252">
                  <c:v>10.143737166324435</c:v>
                </c:pt>
                <c:pt idx="5253">
                  <c:v>2.0287474332648872</c:v>
                </c:pt>
                <c:pt idx="5254">
                  <c:v>999.98083504449005</c:v>
                </c:pt>
                <c:pt idx="5255">
                  <c:v>2.6721423682409307</c:v>
                </c:pt>
                <c:pt idx="5256">
                  <c:v>999.98083504449005</c:v>
                </c:pt>
                <c:pt idx="5257">
                  <c:v>3.3483915126625599</c:v>
                </c:pt>
                <c:pt idx="5258">
                  <c:v>3.9288158795345653</c:v>
                </c:pt>
                <c:pt idx="5259">
                  <c:v>999.98083504449005</c:v>
                </c:pt>
                <c:pt idx="5260">
                  <c:v>999.98083504449005</c:v>
                </c:pt>
                <c:pt idx="5261">
                  <c:v>18.822724161533195</c:v>
                </c:pt>
                <c:pt idx="5262">
                  <c:v>18.822724161533195</c:v>
                </c:pt>
                <c:pt idx="5263">
                  <c:v>4.4572210814510607</c:v>
                </c:pt>
                <c:pt idx="5264">
                  <c:v>8.4517453798767974</c:v>
                </c:pt>
                <c:pt idx="5265">
                  <c:v>5.0376454483230662</c:v>
                </c:pt>
                <c:pt idx="5266">
                  <c:v>999.98083504449005</c:v>
                </c:pt>
                <c:pt idx="5267">
                  <c:v>9.2156057494866523</c:v>
                </c:pt>
                <c:pt idx="5268">
                  <c:v>999.98083504449005</c:v>
                </c:pt>
                <c:pt idx="5269">
                  <c:v>999.98083504449005</c:v>
                </c:pt>
                <c:pt idx="5270">
                  <c:v>15.039014373716633</c:v>
                </c:pt>
                <c:pt idx="5271">
                  <c:v>1.0458590006844628</c:v>
                </c:pt>
                <c:pt idx="5272">
                  <c:v>999.98083504449005</c:v>
                </c:pt>
                <c:pt idx="5273">
                  <c:v>999.98083504449005</c:v>
                </c:pt>
                <c:pt idx="5274">
                  <c:v>999.98083504449005</c:v>
                </c:pt>
                <c:pt idx="5275">
                  <c:v>5.1800136892539355</c:v>
                </c:pt>
                <c:pt idx="5276">
                  <c:v>2.9787816563997263</c:v>
                </c:pt>
                <c:pt idx="5277">
                  <c:v>9.9876796714579061</c:v>
                </c:pt>
                <c:pt idx="5278">
                  <c:v>999.98083504449005</c:v>
                </c:pt>
                <c:pt idx="5279">
                  <c:v>7.7508555783709792</c:v>
                </c:pt>
                <c:pt idx="5280">
                  <c:v>7.7508555783709792</c:v>
                </c:pt>
                <c:pt idx="5281">
                  <c:v>13.089664613278575</c:v>
                </c:pt>
                <c:pt idx="5282">
                  <c:v>0.75564681724845995</c:v>
                </c:pt>
                <c:pt idx="5283">
                  <c:v>19.329226557152634</c:v>
                </c:pt>
                <c:pt idx="5284">
                  <c:v>1.678302532511978</c:v>
                </c:pt>
                <c:pt idx="5285">
                  <c:v>999.98083504449005</c:v>
                </c:pt>
                <c:pt idx="5286">
                  <c:v>8.4982888432580417</c:v>
                </c:pt>
                <c:pt idx="5287">
                  <c:v>0.32854209445585214</c:v>
                </c:pt>
                <c:pt idx="5288">
                  <c:v>3.698836413415469</c:v>
                </c:pt>
                <c:pt idx="5289">
                  <c:v>1.1170431211498972</c:v>
                </c:pt>
                <c:pt idx="5290">
                  <c:v>0.731006160164271</c:v>
                </c:pt>
                <c:pt idx="5291">
                  <c:v>34.836413415468854</c:v>
                </c:pt>
                <c:pt idx="5292">
                  <c:v>34.836413415468854</c:v>
                </c:pt>
                <c:pt idx="5293">
                  <c:v>3.4387405886379194</c:v>
                </c:pt>
                <c:pt idx="5294">
                  <c:v>8.2491444216290208</c:v>
                </c:pt>
                <c:pt idx="5295">
                  <c:v>1.3826146475017111</c:v>
                </c:pt>
                <c:pt idx="5296">
                  <c:v>5.6344969199178641</c:v>
                </c:pt>
                <c:pt idx="5297">
                  <c:v>3.2744695414099931</c:v>
                </c:pt>
                <c:pt idx="5298">
                  <c:v>17.44558521560575</c:v>
                </c:pt>
                <c:pt idx="5299">
                  <c:v>3.4496919917864477</c:v>
                </c:pt>
                <c:pt idx="5300">
                  <c:v>3.1293634496919918</c:v>
                </c:pt>
                <c:pt idx="5301">
                  <c:v>3.1293634496919918</c:v>
                </c:pt>
                <c:pt idx="5302">
                  <c:v>0.63244353182751545</c:v>
                </c:pt>
                <c:pt idx="5303">
                  <c:v>0.63244353182751545</c:v>
                </c:pt>
                <c:pt idx="5304">
                  <c:v>1.2758384668035592</c:v>
                </c:pt>
                <c:pt idx="5305">
                  <c:v>2.2313483915126624</c:v>
                </c:pt>
                <c:pt idx="5306">
                  <c:v>999.98083504449005</c:v>
                </c:pt>
                <c:pt idx="5307">
                  <c:v>4.3394934976043809</c:v>
                </c:pt>
                <c:pt idx="5308">
                  <c:v>4.3394934976043809</c:v>
                </c:pt>
                <c:pt idx="5309">
                  <c:v>999.98083504449005</c:v>
                </c:pt>
                <c:pt idx="5310">
                  <c:v>1.6536618754277892</c:v>
                </c:pt>
                <c:pt idx="5311">
                  <c:v>7.783709787816564</c:v>
                </c:pt>
                <c:pt idx="5312">
                  <c:v>999.98083504449005</c:v>
                </c:pt>
                <c:pt idx="5313">
                  <c:v>0.32580424366872007</c:v>
                </c:pt>
                <c:pt idx="5314">
                  <c:v>7.8548939082819986</c:v>
                </c:pt>
                <c:pt idx="5315">
                  <c:v>7.8548939082819986</c:v>
                </c:pt>
                <c:pt idx="5316">
                  <c:v>3.4277891854893907</c:v>
                </c:pt>
                <c:pt idx="5317">
                  <c:v>2.622861054072553</c:v>
                </c:pt>
                <c:pt idx="5318">
                  <c:v>12.887063655030801</c:v>
                </c:pt>
                <c:pt idx="5319">
                  <c:v>7.4113620807665983</c:v>
                </c:pt>
                <c:pt idx="5320">
                  <c:v>19.501711156741958</c:v>
                </c:pt>
                <c:pt idx="5321">
                  <c:v>16.229979466119097</c:v>
                </c:pt>
                <c:pt idx="5322">
                  <c:v>16.229979466119097</c:v>
                </c:pt>
                <c:pt idx="5323">
                  <c:v>3.4798083504449009</c:v>
                </c:pt>
                <c:pt idx="5324">
                  <c:v>11.893223819301848</c:v>
                </c:pt>
                <c:pt idx="5325">
                  <c:v>11.893223819301848</c:v>
                </c:pt>
                <c:pt idx="5326">
                  <c:v>6.4339493497604376</c:v>
                </c:pt>
                <c:pt idx="5327">
                  <c:v>3.2717316906228611</c:v>
                </c:pt>
                <c:pt idx="5328">
                  <c:v>3.2717316906228611</c:v>
                </c:pt>
                <c:pt idx="5329">
                  <c:v>11.126625598904859</c:v>
                </c:pt>
                <c:pt idx="5330">
                  <c:v>16.177960301163587</c:v>
                </c:pt>
                <c:pt idx="5331">
                  <c:v>6.494182067077344</c:v>
                </c:pt>
                <c:pt idx="5332">
                  <c:v>9.1718001368925393</c:v>
                </c:pt>
                <c:pt idx="5333">
                  <c:v>8.0191649555099254</c:v>
                </c:pt>
                <c:pt idx="5334">
                  <c:v>0.67351129363449691</c:v>
                </c:pt>
                <c:pt idx="5335">
                  <c:v>1.0513347022587269</c:v>
                </c:pt>
                <c:pt idx="5336">
                  <c:v>1.7987679671457906</c:v>
                </c:pt>
                <c:pt idx="5337">
                  <c:v>13.048596851471595</c:v>
                </c:pt>
                <c:pt idx="5338">
                  <c:v>4.8213552361396301</c:v>
                </c:pt>
                <c:pt idx="5339">
                  <c:v>4.4271047227926079</c:v>
                </c:pt>
                <c:pt idx="5340">
                  <c:v>7.5783709787816562</c:v>
                </c:pt>
                <c:pt idx="5341">
                  <c:v>3.4798083504449009</c:v>
                </c:pt>
                <c:pt idx="5342">
                  <c:v>3.2908966461327855</c:v>
                </c:pt>
                <c:pt idx="5343">
                  <c:v>1.2073921971252566</c:v>
                </c:pt>
                <c:pt idx="5344">
                  <c:v>1.2073921971252566</c:v>
                </c:pt>
                <c:pt idx="5345">
                  <c:v>12.301163586584531</c:v>
                </c:pt>
                <c:pt idx="5346">
                  <c:v>1.1964407939767283</c:v>
                </c:pt>
                <c:pt idx="5347">
                  <c:v>999.98083504449005</c:v>
                </c:pt>
                <c:pt idx="5348">
                  <c:v>6.1054072553045859</c:v>
                </c:pt>
                <c:pt idx="5349">
                  <c:v>5.4948665297741277</c:v>
                </c:pt>
                <c:pt idx="5350">
                  <c:v>999.98083504449005</c:v>
                </c:pt>
                <c:pt idx="5351">
                  <c:v>999.98083504449005</c:v>
                </c:pt>
                <c:pt idx="5352">
                  <c:v>999.98083504449005</c:v>
                </c:pt>
                <c:pt idx="5353">
                  <c:v>2.8555783709787819</c:v>
                </c:pt>
                <c:pt idx="5354">
                  <c:v>0.40793976728268311</c:v>
                </c:pt>
                <c:pt idx="5355">
                  <c:v>2.3709787816563996</c:v>
                </c:pt>
                <c:pt idx="5356">
                  <c:v>6.7460643394934978</c:v>
                </c:pt>
                <c:pt idx="5357">
                  <c:v>999.98083504449005</c:v>
                </c:pt>
                <c:pt idx="5358">
                  <c:v>21.867214236824093</c:v>
                </c:pt>
                <c:pt idx="5359">
                  <c:v>3.2388774811772758</c:v>
                </c:pt>
                <c:pt idx="5360">
                  <c:v>999.98083504449005</c:v>
                </c:pt>
                <c:pt idx="5361">
                  <c:v>3.868583162217659</c:v>
                </c:pt>
                <c:pt idx="5362">
                  <c:v>3.0362765229295001</c:v>
                </c:pt>
                <c:pt idx="5363">
                  <c:v>999.98083504449005</c:v>
                </c:pt>
                <c:pt idx="5364">
                  <c:v>0.3805612594113621</c:v>
                </c:pt>
                <c:pt idx="5365">
                  <c:v>0.3805612594113621</c:v>
                </c:pt>
                <c:pt idx="5366">
                  <c:v>13.281314168377824</c:v>
                </c:pt>
                <c:pt idx="5367">
                  <c:v>17.034907597535934</c:v>
                </c:pt>
                <c:pt idx="5368">
                  <c:v>9.2101300479123882</c:v>
                </c:pt>
                <c:pt idx="5369">
                  <c:v>6.5489390828199863</c:v>
                </c:pt>
                <c:pt idx="5370">
                  <c:v>6.7241615331964404</c:v>
                </c:pt>
                <c:pt idx="5371">
                  <c:v>1.1252566735112937</c:v>
                </c:pt>
                <c:pt idx="5372">
                  <c:v>4.7419575633127993</c:v>
                </c:pt>
                <c:pt idx="5373">
                  <c:v>4.7419575633127993</c:v>
                </c:pt>
                <c:pt idx="5374">
                  <c:v>3.0362765229295001</c:v>
                </c:pt>
                <c:pt idx="5375">
                  <c:v>2.4476386036960984</c:v>
                </c:pt>
                <c:pt idx="5376">
                  <c:v>2.4449007529089664</c:v>
                </c:pt>
                <c:pt idx="5377">
                  <c:v>5.4729637234770703</c:v>
                </c:pt>
                <c:pt idx="5378">
                  <c:v>8.9363449691991779</c:v>
                </c:pt>
                <c:pt idx="5379">
                  <c:v>8.9363449691991779</c:v>
                </c:pt>
                <c:pt idx="5380">
                  <c:v>1.4921286789869952</c:v>
                </c:pt>
                <c:pt idx="5381">
                  <c:v>2.6119096509240247</c:v>
                </c:pt>
                <c:pt idx="5382">
                  <c:v>2.6119096509240247</c:v>
                </c:pt>
                <c:pt idx="5383">
                  <c:v>20.030116358658454</c:v>
                </c:pt>
                <c:pt idx="5384">
                  <c:v>0.49828884325804246</c:v>
                </c:pt>
                <c:pt idx="5385">
                  <c:v>999.98083504449005</c:v>
                </c:pt>
                <c:pt idx="5386">
                  <c:v>999.98083504449005</c:v>
                </c:pt>
                <c:pt idx="5387">
                  <c:v>15.003422313483915</c:v>
                </c:pt>
                <c:pt idx="5388">
                  <c:v>2.2286105407255303</c:v>
                </c:pt>
                <c:pt idx="5389">
                  <c:v>2.2286105407255303</c:v>
                </c:pt>
                <c:pt idx="5390">
                  <c:v>6.2724161533196439</c:v>
                </c:pt>
                <c:pt idx="5391">
                  <c:v>999.98083504449005</c:v>
                </c:pt>
                <c:pt idx="5392">
                  <c:v>1.4099931553730323</c:v>
                </c:pt>
                <c:pt idx="5393">
                  <c:v>14.40930869267625</c:v>
                </c:pt>
                <c:pt idx="5394">
                  <c:v>10.064339493497604</c:v>
                </c:pt>
                <c:pt idx="5395">
                  <c:v>1.3169062286105406</c:v>
                </c:pt>
                <c:pt idx="5396">
                  <c:v>0.46817248459958932</c:v>
                </c:pt>
                <c:pt idx="5397">
                  <c:v>0.15879534565366188</c:v>
                </c:pt>
                <c:pt idx="5398">
                  <c:v>4.8815879534565365</c:v>
                </c:pt>
                <c:pt idx="5399">
                  <c:v>999.98083504449005</c:v>
                </c:pt>
                <c:pt idx="5400">
                  <c:v>999.98083504449005</c:v>
                </c:pt>
                <c:pt idx="5401">
                  <c:v>3.0335386721423681</c:v>
                </c:pt>
                <c:pt idx="5402">
                  <c:v>1.7960301163586585</c:v>
                </c:pt>
                <c:pt idx="5403">
                  <c:v>0.88980150581793294</c:v>
                </c:pt>
                <c:pt idx="5404">
                  <c:v>4.3668720054757015</c:v>
                </c:pt>
                <c:pt idx="5405">
                  <c:v>999.98083504449005</c:v>
                </c:pt>
                <c:pt idx="5406">
                  <c:v>3.8165639972621492</c:v>
                </c:pt>
                <c:pt idx="5407">
                  <c:v>1.431895961670089</c:v>
                </c:pt>
                <c:pt idx="5408">
                  <c:v>1.431895961670089</c:v>
                </c:pt>
                <c:pt idx="5409">
                  <c:v>6.3956194387405887</c:v>
                </c:pt>
                <c:pt idx="5410">
                  <c:v>4.8405201916495555</c:v>
                </c:pt>
                <c:pt idx="5411">
                  <c:v>999.98083504449005</c:v>
                </c:pt>
                <c:pt idx="5412">
                  <c:v>999.98083504449005</c:v>
                </c:pt>
                <c:pt idx="5413">
                  <c:v>18.283367556468171</c:v>
                </c:pt>
                <c:pt idx="5414">
                  <c:v>18.283367556468171</c:v>
                </c:pt>
                <c:pt idx="5415">
                  <c:v>18.283367556468171</c:v>
                </c:pt>
                <c:pt idx="5416">
                  <c:v>18.283367556468171</c:v>
                </c:pt>
                <c:pt idx="5417">
                  <c:v>8.424366872005475</c:v>
                </c:pt>
                <c:pt idx="5418">
                  <c:v>14.223134839151266</c:v>
                </c:pt>
                <c:pt idx="5419">
                  <c:v>999.98083504449005</c:v>
                </c:pt>
                <c:pt idx="5420">
                  <c:v>15.367556468172484</c:v>
                </c:pt>
                <c:pt idx="5421">
                  <c:v>2.9267624914442161</c:v>
                </c:pt>
                <c:pt idx="5422">
                  <c:v>9.6563997262149215</c:v>
                </c:pt>
                <c:pt idx="5423">
                  <c:v>0.24093086926762491</c:v>
                </c:pt>
                <c:pt idx="5424">
                  <c:v>0.95277207392197127</c:v>
                </c:pt>
                <c:pt idx="5425">
                  <c:v>12.758384668035593</c:v>
                </c:pt>
                <c:pt idx="5426">
                  <c:v>999.98083504449005</c:v>
                </c:pt>
                <c:pt idx="5427">
                  <c:v>9.8425735797399039</c:v>
                </c:pt>
                <c:pt idx="5428">
                  <c:v>1.3196440793976729</c:v>
                </c:pt>
                <c:pt idx="5429">
                  <c:v>5.28952772073922</c:v>
                </c:pt>
                <c:pt idx="5430">
                  <c:v>1.2594113620807665</c:v>
                </c:pt>
                <c:pt idx="5431">
                  <c:v>1.2594113620807665</c:v>
                </c:pt>
                <c:pt idx="5432">
                  <c:v>10.721423682409309</c:v>
                </c:pt>
                <c:pt idx="5433">
                  <c:v>0.92539356605065026</c:v>
                </c:pt>
                <c:pt idx="5434">
                  <c:v>9.0650239561943877</c:v>
                </c:pt>
                <c:pt idx="5435">
                  <c:v>1.0787132101300478</c:v>
                </c:pt>
                <c:pt idx="5436">
                  <c:v>7.6495550992470909</c:v>
                </c:pt>
                <c:pt idx="5437">
                  <c:v>4.2710472279260783</c:v>
                </c:pt>
                <c:pt idx="5438">
                  <c:v>17.990417522245039</c:v>
                </c:pt>
                <c:pt idx="5439">
                  <c:v>1.3086926762491444</c:v>
                </c:pt>
                <c:pt idx="5440">
                  <c:v>6.4449007529089668</c:v>
                </c:pt>
                <c:pt idx="5441">
                  <c:v>6.5954825462012323</c:v>
                </c:pt>
                <c:pt idx="5442">
                  <c:v>6.3846680355920604</c:v>
                </c:pt>
                <c:pt idx="5443">
                  <c:v>999.98083504449005</c:v>
                </c:pt>
                <c:pt idx="5444">
                  <c:v>2.924024640657084</c:v>
                </c:pt>
                <c:pt idx="5445">
                  <c:v>9.7522245037645447</c:v>
                </c:pt>
                <c:pt idx="5446">
                  <c:v>16.292950034223136</c:v>
                </c:pt>
                <c:pt idx="5447">
                  <c:v>3.2224503764544834</c:v>
                </c:pt>
                <c:pt idx="5448">
                  <c:v>11.293634496919918</c:v>
                </c:pt>
                <c:pt idx="5449">
                  <c:v>6.707734428473648</c:v>
                </c:pt>
                <c:pt idx="5450">
                  <c:v>6.8008213552361401</c:v>
                </c:pt>
                <c:pt idx="5451">
                  <c:v>2.1218343600273784</c:v>
                </c:pt>
                <c:pt idx="5452">
                  <c:v>2.8774811772758384</c:v>
                </c:pt>
                <c:pt idx="5453">
                  <c:v>5.4373716632443534</c:v>
                </c:pt>
                <c:pt idx="5454">
                  <c:v>8.3531827515400412</c:v>
                </c:pt>
                <c:pt idx="5455">
                  <c:v>2.1519507186858315</c:v>
                </c:pt>
                <c:pt idx="5456">
                  <c:v>0.79123887748117727</c:v>
                </c:pt>
                <c:pt idx="5457">
                  <c:v>13.765913757700206</c:v>
                </c:pt>
                <c:pt idx="5458">
                  <c:v>8.3230663928815876</c:v>
                </c:pt>
                <c:pt idx="5459">
                  <c:v>27.71252566735113</c:v>
                </c:pt>
                <c:pt idx="5460">
                  <c:v>0.88158795345653662</c:v>
                </c:pt>
                <c:pt idx="5461">
                  <c:v>1.3442847364818618</c:v>
                </c:pt>
                <c:pt idx="5462">
                  <c:v>18.004106776180699</c:v>
                </c:pt>
                <c:pt idx="5463">
                  <c:v>999.98083504449005</c:v>
                </c:pt>
                <c:pt idx="5464">
                  <c:v>8.3230663928815876</c:v>
                </c:pt>
                <c:pt idx="5465">
                  <c:v>0.57221081451060918</c:v>
                </c:pt>
                <c:pt idx="5466">
                  <c:v>2.1245722108145104</c:v>
                </c:pt>
                <c:pt idx="5467">
                  <c:v>1.3251197809719371</c:v>
                </c:pt>
                <c:pt idx="5468">
                  <c:v>10.329911019849419</c:v>
                </c:pt>
                <c:pt idx="5469">
                  <c:v>25.448323066392881</c:v>
                </c:pt>
                <c:pt idx="5470">
                  <c:v>8.774811772758385</c:v>
                </c:pt>
                <c:pt idx="5471">
                  <c:v>5.462012320328542</c:v>
                </c:pt>
                <c:pt idx="5472">
                  <c:v>12.109514031485284</c:v>
                </c:pt>
                <c:pt idx="5473">
                  <c:v>6.9075975359342916</c:v>
                </c:pt>
                <c:pt idx="5474">
                  <c:v>1.2621492128678986</c:v>
                </c:pt>
                <c:pt idx="5475">
                  <c:v>23.378507871321013</c:v>
                </c:pt>
                <c:pt idx="5476">
                  <c:v>999.98083504449005</c:v>
                </c:pt>
                <c:pt idx="5477">
                  <c:v>1.6646132785763177</c:v>
                </c:pt>
                <c:pt idx="5478">
                  <c:v>6.6776180698151952</c:v>
                </c:pt>
                <c:pt idx="5479">
                  <c:v>7.786447638603696</c:v>
                </c:pt>
                <c:pt idx="5480">
                  <c:v>0.83230663928815884</c:v>
                </c:pt>
                <c:pt idx="5481">
                  <c:v>6.8254620123203287</c:v>
                </c:pt>
                <c:pt idx="5482">
                  <c:v>2.1054072553045859</c:v>
                </c:pt>
                <c:pt idx="5483">
                  <c:v>1.6153319644079398</c:v>
                </c:pt>
                <c:pt idx="5484">
                  <c:v>999.98083504449005</c:v>
                </c:pt>
                <c:pt idx="5485">
                  <c:v>1.7713894592744694</c:v>
                </c:pt>
                <c:pt idx="5486">
                  <c:v>1.0102669404517455</c:v>
                </c:pt>
                <c:pt idx="5487">
                  <c:v>11.110198494182066</c:v>
                </c:pt>
                <c:pt idx="5488">
                  <c:v>999.98083504449005</c:v>
                </c:pt>
                <c:pt idx="5489">
                  <c:v>5.9630390143737166</c:v>
                </c:pt>
                <c:pt idx="5490">
                  <c:v>999.98083504449005</c:v>
                </c:pt>
                <c:pt idx="5491">
                  <c:v>999.98083504449005</c:v>
                </c:pt>
                <c:pt idx="5492">
                  <c:v>11.175906913073238</c:v>
                </c:pt>
                <c:pt idx="5493">
                  <c:v>0.43531827515400412</c:v>
                </c:pt>
                <c:pt idx="5494">
                  <c:v>9.1800136892539363</c:v>
                </c:pt>
                <c:pt idx="5495">
                  <c:v>5.032169746748802</c:v>
                </c:pt>
                <c:pt idx="5496">
                  <c:v>4.9281314168377826</c:v>
                </c:pt>
                <c:pt idx="5497">
                  <c:v>999.98083504449005</c:v>
                </c:pt>
                <c:pt idx="5498">
                  <c:v>999.98083504449005</c:v>
                </c:pt>
                <c:pt idx="5499">
                  <c:v>4.2354551676933605</c:v>
                </c:pt>
                <c:pt idx="5500">
                  <c:v>999.98083504449005</c:v>
                </c:pt>
                <c:pt idx="5501">
                  <c:v>16.021902806297057</c:v>
                </c:pt>
                <c:pt idx="5502">
                  <c:v>0.62149212867898695</c:v>
                </c:pt>
                <c:pt idx="5503">
                  <c:v>5.0184804928131417</c:v>
                </c:pt>
                <c:pt idx="5504">
                  <c:v>999.98083504449005</c:v>
                </c:pt>
                <c:pt idx="5505">
                  <c:v>17.347022587268995</c:v>
                </c:pt>
                <c:pt idx="5506">
                  <c:v>17.347022587268995</c:v>
                </c:pt>
                <c:pt idx="5507">
                  <c:v>1.3114305270362765</c:v>
                </c:pt>
                <c:pt idx="5508">
                  <c:v>0.61327857631759064</c:v>
                </c:pt>
                <c:pt idx="5509">
                  <c:v>999.98083504449005</c:v>
                </c:pt>
                <c:pt idx="5510">
                  <c:v>999.98083504449005</c:v>
                </c:pt>
                <c:pt idx="5511">
                  <c:v>3.077344284736482</c:v>
                </c:pt>
                <c:pt idx="5512">
                  <c:v>26.721423682409309</c:v>
                </c:pt>
                <c:pt idx="5513">
                  <c:v>1.1033538672142369</c:v>
                </c:pt>
                <c:pt idx="5514">
                  <c:v>2.6666666666666665</c:v>
                </c:pt>
                <c:pt idx="5515">
                  <c:v>0.57221081451060918</c:v>
                </c:pt>
                <c:pt idx="5516">
                  <c:v>3.8521560574948666</c:v>
                </c:pt>
                <c:pt idx="5517">
                  <c:v>2.751540041067762</c:v>
                </c:pt>
                <c:pt idx="5518">
                  <c:v>10.91854893908282</c:v>
                </c:pt>
                <c:pt idx="5519">
                  <c:v>8.2518822724161538</c:v>
                </c:pt>
                <c:pt idx="5520">
                  <c:v>999.98083504449005</c:v>
                </c:pt>
                <c:pt idx="5521">
                  <c:v>999.98083504449005</c:v>
                </c:pt>
                <c:pt idx="5522">
                  <c:v>1.1964407939767283</c:v>
                </c:pt>
                <c:pt idx="5523">
                  <c:v>4.517453798767967</c:v>
                </c:pt>
                <c:pt idx="5524">
                  <c:v>4.517453798767967</c:v>
                </c:pt>
                <c:pt idx="5525">
                  <c:v>6.6584531143052708</c:v>
                </c:pt>
                <c:pt idx="5526">
                  <c:v>4.2491444216290208</c:v>
                </c:pt>
                <c:pt idx="5527">
                  <c:v>0.47091033538672145</c:v>
                </c:pt>
                <c:pt idx="5528">
                  <c:v>0.81587953456536622</c:v>
                </c:pt>
                <c:pt idx="5529">
                  <c:v>999.98083504449005</c:v>
                </c:pt>
                <c:pt idx="5530">
                  <c:v>6.8199863107460645</c:v>
                </c:pt>
                <c:pt idx="5531">
                  <c:v>2.7186858316221767</c:v>
                </c:pt>
                <c:pt idx="5532">
                  <c:v>1.2019164955509924</c:v>
                </c:pt>
                <c:pt idx="5533">
                  <c:v>2.2313483915126624</c:v>
                </c:pt>
                <c:pt idx="5534">
                  <c:v>3.6194387405886381</c:v>
                </c:pt>
                <c:pt idx="5535">
                  <c:v>2.3545516769336072</c:v>
                </c:pt>
                <c:pt idx="5536">
                  <c:v>999.98083504449005</c:v>
                </c:pt>
                <c:pt idx="5537">
                  <c:v>6.193018480492813</c:v>
                </c:pt>
                <c:pt idx="5538">
                  <c:v>999.98083504449005</c:v>
                </c:pt>
                <c:pt idx="5539">
                  <c:v>11.906913073237508</c:v>
                </c:pt>
                <c:pt idx="5540">
                  <c:v>999.98083504449005</c:v>
                </c:pt>
                <c:pt idx="5541">
                  <c:v>999.98083504449005</c:v>
                </c:pt>
                <c:pt idx="5542">
                  <c:v>999.98083504449005</c:v>
                </c:pt>
                <c:pt idx="5543">
                  <c:v>2.967830253251198</c:v>
                </c:pt>
                <c:pt idx="5544">
                  <c:v>999.98083504449005</c:v>
                </c:pt>
                <c:pt idx="5545">
                  <c:v>27.04722792607803</c:v>
                </c:pt>
                <c:pt idx="5546">
                  <c:v>27.04722792607803</c:v>
                </c:pt>
                <c:pt idx="5547">
                  <c:v>2.193018480492813</c:v>
                </c:pt>
                <c:pt idx="5548">
                  <c:v>8.2847364818617386</c:v>
                </c:pt>
                <c:pt idx="5549">
                  <c:v>2.8884325804243667</c:v>
                </c:pt>
                <c:pt idx="5550">
                  <c:v>11.321013004791238</c:v>
                </c:pt>
                <c:pt idx="5551">
                  <c:v>7.6057494866529778</c:v>
                </c:pt>
                <c:pt idx="5552">
                  <c:v>6.9952087611225187</c:v>
                </c:pt>
                <c:pt idx="5553">
                  <c:v>6.9349760438056123</c:v>
                </c:pt>
                <c:pt idx="5554">
                  <c:v>4.9637234770704994</c:v>
                </c:pt>
                <c:pt idx="5555">
                  <c:v>1.8425735797399041</c:v>
                </c:pt>
                <c:pt idx="5556">
                  <c:v>0.44900752908966463</c:v>
                </c:pt>
                <c:pt idx="5557">
                  <c:v>9.6180698151950725</c:v>
                </c:pt>
                <c:pt idx="5558">
                  <c:v>5.7138945927446958</c:v>
                </c:pt>
                <c:pt idx="5559">
                  <c:v>7.871321013004791</c:v>
                </c:pt>
                <c:pt idx="5560">
                  <c:v>999.98083504449005</c:v>
                </c:pt>
                <c:pt idx="5561">
                  <c:v>2.6748802190280632</c:v>
                </c:pt>
                <c:pt idx="5562">
                  <c:v>5.1307323750855582</c:v>
                </c:pt>
                <c:pt idx="5563">
                  <c:v>2.6694045174537986</c:v>
                </c:pt>
                <c:pt idx="5564">
                  <c:v>0.88432580424366869</c:v>
                </c:pt>
                <c:pt idx="5565">
                  <c:v>15.044490075290897</c:v>
                </c:pt>
                <c:pt idx="5566">
                  <c:v>4.5722108145106093</c:v>
                </c:pt>
                <c:pt idx="5567">
                  <c:v>4.5722108145106093</c:v>
                </c:pt>
                <c:pt idx="5568">
                  <c:v>999.98083504449005</c:v>
                </c:pt>
                <c:pt idx="5569">
                  <c:v>2.4887063655030799</c:v>
                </c:pt>
                <c:pt idx="5570">
                  <c:v>999.98083504449005</c:v>
                </c:pt>
                <c:pt idx="5571">
                  <c:v>999.98083504449005</c:v>
                </c:pt>
                <c:pt idx="5572">
                  <c:v>999.98083504449005</c:v>
                </c:pt>
                <c:pt idx="5573">
                  <c:v>4.9171800136892543</c:v>
                </c:pt>
                <c:pt idx="5574">
                  <c:v>999.98083504449005</c:v>
                </c:pt>
                <c:pt idx="5575">
                  <c:v>10.18754277891855</c:v>
                </c:pt>
                <c:pt idx="5576">
                  <c:v>14.839151266255989</c:v>
                </c:pt>
                <c:pt idx="5577">
                  <c:v>29.0403832991102</c:v>
                </c:pt>
                <c:pt idx="5578">
                  <c:v>4.2956878850102669</c:v>
                </c:pt>
                <c:pt idx="5579">
                  <c:v>0.29842573579739906</c:v>
                </c:pt>
                <c:pt idx="5580">
                  <c:v>2.7624914442162902</c:v>
                </c:pt>
                <c:pt idx="5581">
                  <c:v>0.92539356605065026</c:v>
                </c:pt>
                <c:pt idx="5582">
                  <c:v>8.5831622176591384</c:v>
                </c:pt>
                <c:pt idx="5583">
                  <c:v>8.5831622176591384</c:v>
                </c:pt>
                <c:pt idx="5584">
                  <c:v>13.842573579739904</c:v>
                </c:pt>
                <c:pt idx="5585">
                  <c:v>1.9630390143737166</c:v>
                </c:pt>
                <c:pt idx="5586">
                  <c:v>0.70088980150581792</c:v>
                </c:pt>
                <c:pt idx="5587">
                  <c:v>999.98083504449005</c:v>
                </c:pt>
                <c:pt idx="5588">
                  <c:v>7.7015742642026011</c:v>
                </c:pt>
                <c:pt idx="5589">
                  <c:v>10.737850787132102</c:v>
                </c:pt>
                <c:pt idx="5590">
                  <c:v>5.0184804928131417</c:v>
                </c:pt>
                <c:pt idx="5591">
                  <c:v>999.98083504449005</c:v>
                </c:pt>
                <c:pt idx="5592">
                  <c:v>4.5201916495550991</c:v>
                </c:pt>
                <c:pt idx="5593">
                  <c:v>4.5201916495550991</c:v>
                </c:pt>
                <c:pt idx="5594">
                  <c:v>4.5201916495550991</c:v>
                </c:pt>
                <c:pt idx="5595">
                  <c:v>10.288843258042437</c:v>
                </c:pt>
                <c:pt idx="5596">
                  <c:v>999.98083504449005</c:v>
                </c:pt>
                <c:pt idx="5597">
                  <c:v>0.81040383299110197</c:v>
                </c:pt>
                <c:pt idx="5598">
                  <c:v>999.98083504449005</c:v>
                </c:pt>
                <c:pt idx="5599">
                  <c:v>6.362765229295003</c:v>
                </c:pt>
                <c:pt idx="5600">
                  <c:v>27.488021902806295</c:v>
                </c:pt>
                <c:pt idx="5601">
                  <c:v>3.8494182067077345</c:v>
                </c:pt>
                <c:pt idx="5602">
                  <c:v>2.7186858316221767</c:v>
                </c:pt>
                <c:pt idx="5603">
                  <c:v>2.3326488706365502</c:v>
                </c:pt>
                <c:pt idx="5604">
                  <c:v>2.3326488706365502</c:v>
                </c:pt>
                <c:pt idx="5605">
                  <c:v>8.6379192334017798</c:v>
                </c:pt>
                <c:pt idx="5606">
                  <c:v>6.9842573579739904</c:v>
                </c:pt>
                <c:pt idx="5607">
                  <c:v>8.0246406570841895</c:v>
                </c:pt>
                <c:pt idx="5608">
                  <c:v>1.108829568788501</c:v>
                </c:pt>
                <c:pt idx="5609">
                  <c:v>3.5592060232717317</c:v>
                </c:pt>
                <c:pt idx="5610">
                  <c:v>2.0095824777549622</c:v>
                </c:pt>
                <c:pt idx="5611">
                  <c:v>11.613963039014374</c:v>
                </c:pt>
                <c:pt idx="5612">
                  <c:v>999.98083504449005</c:v>
                </c:pt>
                <c:pt idx="5613">
                  <c:v>1.6372347707049966</c:v>
                </c:pt>
                <c:pt idx="5614">
                  <c:v>10.362765229295004</c:v>
                </c:pt>
                <c:pt idx="5615">
                  <c:v>999.98083504449005</c:v>
                </c:pt>
                <c:pt idx="5616">
                  <c:v>999.98083504449005</c:v>
                </c:pt>
                <c:pt idx="5617">
                  <c:v>8.9281314168377826</c:v>
                </c:pt>
                <c:pt idx="5618">
                  <c:v>31.222450376454482</c:v>
                </c:pt>
                <c:pt idx="5619">
                  <c:v>8.1615331964407947</c:v>
                </c:pt>
                <c:pt idx="5620">
                  <c:v>999.98083504449005</c:v>
                </c:pt>
                <c:pt idx="5621">
                  <c:v>0.76933607118412051</c:v>
                </c:pt>
                <c:pt idx="5622">
                  <c:v>14.910335386721425</c:v>
                </c:pt>
                <c:pt idx="5623">
                  <c:v>7.3292265571526354</c:v>
                </c:pt>
                <c:pt idx="5624">
                  <c:v>3.8247775496235454</c:v>
                </c:pt>
                <c:pt idx="5625">
                  <c:v>999.98083504449005</c:v>
                </c:pt>
                <c:pt idx="5626">
                  <c:v>9.4045174537987677</c:v>
                </c:pt>
                <c:pt idx="5627">
                  <c:v>12.591375770020534</c:v>
                </c:pt>
                <c:pt idx="5628">
                  <c:v>4.9637234770704994</c:v>
                </c:pt>
                <c:pt idx="5629">
                  <c:v>11.989048596851472</c:v>
                </c:pt>
                <c:pt idx="5630">
                  <c:v>8.4407939767282691</c:v>
                </c:pt>
                <c:pt idx="5631">
                  <c:v>1.3963039014373717</c:v>
                </c:pt>
                <c:pt idx="5632">
                  <c:v>1.3963039014373717</c:v>
                </c:pt>
                <c:pt idx="5633">
                  <c:v>6.8281998631074607</c:v>
                </c:pt>
                <c:pt idx="5634">
                  <c:v>3.9425051334702257</c:v>
                </c:pt>
                <c:pt idx="5635">
                  <c:v>3.8329911019849416</c:v>
                </c:pt>
                <c:pt idx="5636">
                  <c:v>7.9589322381930181</c:v>
                </c:pt>
                <c:pt idx="5637">
                  <c:v>7.9589322381930181</c:v>
                </c:pt>
                <c:pt idx="5638">
                  <c:v>999.98083504449005</c:v>
                </c:pt>
                <c:pt idx="5639">
                  <c:v>999.98083504449005</c:v>
                </c:pt>
                <c:pt idx="5640">
                  <c:v>999.98083504449005</c:v>
                </c:pt>
                <c:pt idx="5641">
                  <c:v>4.3805612594113619</c:v>
                </c:pt>
                <c:pt idx="5642">
                  <c:v>4.3093771389459272</c:v>
                </c:pt>
                <c:pt idx="5643">
                  <c:v>7.9917864476386038</c:v>
                </c:pt>
                <c:pt idx="5644">
                  <c:v>0.53661875427789185</c:v>
                </c:pt>
                <c:pt idx="5645">
                  <c:v>8.4462696783025333</c:v>
                </c:pt>
                <c:pt idx="5646">
                  <c:v>5.675564681724846</c:v>
                </c:pt>
                <c:pt idx="5647">
                  <c:v>2.5954825462012319</c:v>
                </c:pt>
                <c:pt idx="5648">
                  <c:v>1.9000684462696784</c:v>
                </c:pt>
                <c:pt idx="5649">
                  <c:v>17.013004791238878</c:v>
                </c:pt>
                <c:pt idx="5650">
                  <c:v>999.98083504449005</c:v>
                </c:pt>
                <c:pt idx="5651">
                  <c:v>999.98083504449005</c:v>
                </c:pt>
                <c:pt idx="5652">
                  <c:v>999.98083504449005</c:v>
                </c:pt>
                <c:pt idx="5653">
                  <c:v>2.6173853524982889</c:v>
                </c:pt>
                <c:pt idx="5654">
                  <c:v>999.98083504449005</c:v>
                </c:pt>
                <c:pt idx="5655">
                  <c:v>3.8275154004106775</c:v>
                </c:pt>
                <c:pt idx="5656">
                  <c:v>5.0787132101300481</c:v>
                </c:pt>
                <c:pt idx="5657">
                  <c:v>6.5817932922655711</c:v>
                </c:pt>
                <c:pt idx="5658">
                  <c:v>999.98083504449005</c:v>
                </c:pt>
                <c:pt idx="5659">
                  <c:v>8.6351813826146469</c:v>
                </c:pt>
                <c:pt idx="5660">
                  <c:v>2.1875427789185489</c:v>
                </c:pt>
                <c:pt idx="5661">
                  <c:v>0.4654346338124572</c:v>
                </c:pt>
                <c:pt idx="5662">
                  <c:v>1.9958932238193019</c:v>
                </c:pt>
                <c:pt idx="5663">
                  <c:v>16.290212183436001</c:v>
                </c:pt>
                <c:pt idx="5664">
                  <c:v>10.340862422997947</c:v>
                </c:pt>
                <c:pt idx="5665">
                  <c:v>999.98083504449005</c:v>
                </c:pt>
                <c:pt idx="5666">
                  <c:v>0.60506502395619444</c:v>
                </c:pt>
                <c:pt idx="5667">
                  <c:v>11.427789185489392</c:v>
                </c:pt>
                <c:pt idx="5668">
                  <c:v>22.349075975359344</c:v>
                </c:pt>
                <c:pt idx="5669">
                  <c:v>14.47501711156742</c:v>
                </c:pt>
                <c:pt idx="5670">
                  <c:v>0.76659822039698833</c:v>
                </c:pt>
                <c:pt idx="5671">
                  <c:v>999.98083504449005</c:v>
                </c:pt>
                <c:pt idx="5672">
                  <c:v>999.98083504449005</c:v>
                </c:pt>
                <c:pt idx="5673">
                  <c:v>3.3456536618754278</c:v>
                </c:pt>
                <c:pt idx="5674">
                  <c:v>9.1416837782340856</c:v>
                </c:pt>
                <c:pt idx="5675">
                  <c:v>4.1971252566735116</c:v>
                </c:pt>
                <c:pt idx="5676">
                  <c:v>1.7221081451060918</c:v>
                </c:pt>
                <c:pt idx="5677">
                  <c:v>6.8309377138945928</c:v>
                </c:pt>
                <c:pt idx="5678">
                  <c:v>20.306639288158795</c:v>
                </c:pt>
                <c:pt idx="5679">
                  <c:v>20.306639288158795</c:v>
                </c:pt>
                <c:pt idx="5680">
                  <c:v>23.049965776865161</c:v>
                </c:pt>
                <c:pt idx="5681">
                  <c:v>5.2950034223134841</c:v>
                </c:pt>
                <c:pt idx="5682">
                  <c:v>2.6146475017111568</c:v>
                </c:pt>
                <c:pt idx="5683">
                  <c:v>3.6468172484599588</c:v>
                </c:pt>
                <c:pt idx="5684">
                  <c:v>3.6468172484599588</c:v>
                </c:pt>
                <c:pt idx="5685">
                  <c:v>999.98083504449005</c:v>
                </c:pt>
                <c:pt idx="5686">
                  <c:v>4.0574948665297743</c:v>
                </c:pt>
                <c:pt idx="5687">
                  <c:v>999.98083504449005</c:v>
                </c:pt>
                <c:pt idx="5688">
                  <c:v>9.8234086242299803</c:v>
                </c:pt>
                <c:pt idx="5689">
                  <c:v>999.98083504449005</c:v>
                </c:pt>
                <c:pt idx="5690">
                  <c:v>4.7583846680355917</c:v>
                </c:pt>
                <c:pt idx="5691">
                  <c:v>999.98083504449005</c:v>
                </c:pt>
                <c:pt idx="5692">
                  <c:v>3.07460643394935</c:v>
                </c:pt>
                <c:pt idx="5693">
                  <c:v>3.07460643394935</c:v>
                </c:pt>
                <c:pt idx="5694">
                  <c:v>999.98083504449005</c:v>
                </c:pt>
                <c:pt idx="5695">
                  <c:v>10.354551676933607</c:v>
                </c:pt>
                <c:pt idx="5696">
                  <c:v>1.5824777549623545</c:v>
                </c:pt>
                <c:pt idx="5697">
                  <c:v>3.2224503764544834</c:v>
                </c:pt>
                <c:pt idx="5698">
                  <c:v>0.66803559206023266</c:v>
                </c:pt>
                <c:pt idx="5699">
                  <c:v>999.98083504449005</c:v>
                </c:pt>
                <c:pt idx="5700">
                  <c:v>999.98083504449005</c:v>
                </c:pt>
                <c:pt idx="5701">
                  <c:v>7.613963039014374</c:v>
                </c:pt>
                <c:pt idx="5702">
                  <c:v>9.1827515400410675</c:v>
                </c:pt>
                <c:pt idx="5703">
                  <c:v>2.8035592060232717</c:v>
                </c:pt>
                <c:pt idx="5704">
                  <c:v>999.98083504449005</c:v>
                </c:pt>
                <c:pt idx="5705">
                  <c:v>2.9815195071868583</c:v>
                </c:pt>
                <c:pt idx="5706">
                  <c:v>9.1088295687885008</c:v>
                </c:pt>
                <c:pt idx="5707">
                  <c:v>12.06570841889117</c:v>
                </c:pt>
                <c:pt idx="5708">
                  <c:v>1.9000684462696784</c:v>
                </c:pt>
                <c:pt idx="5709">
                  <c:v>0.90896646132785763</c:v>
                </c:pt>
                <c:pt idx="5710">
                  <c:v>999.98083504449005</c:v>
                </c:pt>
                <c:pt idx="5711">
                  <c:v>999.98083504449005</c:v>
                </c:pt>
                <c:pt idx="5712">
                  <c:v>1.623545516769336</c:v>
                </c:pt>
                <c:pt idx="5713">
                  <c:v>999.98083504449005</c:v>
                </c:pt>
                <c:pt idx="5714">
                  <c:v>0.53935660506502392</c:v>
                </c:pt>
                <c:pt idx="5715">
                  <c:v>20.895277207392198</c:v>
                </c:pt>
                <c:pt idx="5716">
                  <c:v>13.289527720739219</c:v>
                </c:pt>
                <c:pt idx="5717">
                  <c:v>999.98083504449005</c:v>
                </c:pt>
                <c:pt idx="5718">
                  <c:v>0.61054072553045857</c:v>
                </c:pt>
                <c:pt idx="5719">
                  <c:v>5.7686516084873372</c:v>
                </c:pt>
                <c:pt idx="5720">
                  <c:v>0.63244353182751545</c:v>
                </c:pt>
                <c:pt idx="5721">
                  <c:v>999.98083504449005</c:v>
                </c:pt>
                <c:pt idx="5722">
                  <c:v>999.98083504449005</c:v>
                </c:pt>
                <c:pt idx="5723">
                  <c:v>3.5345653661875427</c:v>
                </c:pt>
                <c:pt idx="5724">
                  <c:v>7.1074606433949352</c:v>
                </c:pt>
                <c:pt idx="5725">
                  <c:v>999.98083504449005</c:v>
                </c:pt>
                <c:pt idx="5726">
                  <c:v>3.5811088295687883</c:v>
                </c:pt>
                <c:pt idx="5727">
                  <c:v>3.783709787816564</c:v>
                </c:pt>
                <c:pt idx="5728">
                  <c:v>2.023271731690623</c:v>
                </c:pt>
                <c:pt idx="5729">
                  <c:v>15.474332648870636</c:v>
                </c:pt>
                <c:pt idx="5730">
                  <c:v>15.474332648870636</c:v>
                </c:pt>
                <c:pt idx="5731">
                  <c:v>2.6502395619438741</c:v>
                </c:pt>
                <c:pt idx="5732">
                  <c:v>23.006160164271048</c:v>
                </c:pt>
                <c:pt idx="5733">
                  <c:v>3.6714579055441479</c:v>
                </c:pt>
                <c:pt idx="5734">
                  <c:v>4.4024640657084193</c:v>
                </c:pt>
                <c:pt idx="5735">
                  <c:v>8.2819986310746057</c:v>
                </c:pt>
                <c:pt idx="5736">
                  <c:v>6.1546885694729641</c:v>
                </c:pt>
                <c:pt idx="5737">
                  <c:v>2.0068446269678302</c:v>
                </c:pt>
                <c:pt idx="5738">
                  <c:v>14.225872689938399</c:v>
                </c:pt>
                <c:pt idx="5739">
                  <c:v>4.5639972621492131</c:v>
                </c:pt>
                <c:pt idx="5740">
                  <c:v>4.5639972621492131</c:v>
                </c:pt>
                <c:pt idx="5741">
                  <c:v>13.163586584531142</c:v>
                </c:pt>
                <c:pt idx="5742">
                  <c:v>13.163586584531142</c:v>
                </c:pt>
                <c:pt idx="5743">
                  <c:v>13.163586584531142</c:v>
                </c:pt>
                <c:pt idx="5744">
                  <c:v>0.6269678302532512</c:v>
                </c:pt>
                <c:pt idx="5745">
                  <c:v>3.1430527036276521</c:v>
                </c:pt>
                <c:pt idx="5746">
                  <c:v>3.1430527036276521</c:v>
                </c:pt>
                <c:pt idx="5747">
                  <c:v>3.1430527036276521</c:v>
                </c:pt>
                <c:pt idx="5748">
                  <c:v>5.8891170431211499</c:v>
                </c:pt>
                <c:pt idx="5749">
                  <c:v>9.848049281314168</c:v>
                </c:pt>
                <c:pt idx="5750">
                  <c:v>9.848049281314168</c:v>
                </c:pt>
                <c:pt idx="5751">
                  <c:v>9.848049281314168</c:v>
                </c:pt>
                <c:pt idx="5752">
                  <c:v>3.6906228610540723</c:v>
                </c:pt>
                <c:pt idx="5753">
                  <c:v>7.1184120465434635</c:v>
                </c:pt>
                <c:pt idx="5754">
                  <c:v>7.1184120465434635</c:v>
                </c:pt>
                <c:pt idx="5755">
                  <c:v>8.084873374401095</c:v>
                </c:pt>
                <c:pt idx="5756">
                  <c:v>6.882956878850103</c:v>
                </c:pt>
                <c:pt idx="5757">
                  <c:v>6.7186858316221763</c:v>
                </c:pt>
                <c:pt idx="5758">
                  <c:v>5.1033538672142367</c:v>
                </c:pt>
                <c:pt idx="5759">
                  <c:v>999.98083504449005</c:v>
                </c:pt>
                <c:pt idx="5760">
                  <c:v>0.94182067077344289</c:v>
                </c:pt>
                <c:pt idx="5761">
                  <c:v>0.94182067077344289</c:v>
                </c:pt>
                <c:pt idx="5762">
                  <c:v>5.7494866529774127</c:v>
                </c:pt>
                <c:pt idx="5763">
                  <c:v>2.6776180698151952</c:v>
                </c:pt>
                <c:pt idx="5764">
                  <c:v>1.6865160848733745</c:v>
                </c:pt>
                <c:pt idx="5765">
                  <c:v>1.6865160848733745</c:v>
                </c:pt>
                <c:pt idx="5766">
                  <c:v>10.387405886379192</c:v>
                </c:pt>
                <c:pt idx="5767">
                  <c:v>8.3641341546885695</c:v>
                </c:pt>
                <c:pt idx="5768">
                  <c:v>6.193018480492813</c:v>
                </c:pt>
                <c:pt idx="5769">
                  <c:v>999.98083504449005</c:v>
                </c:pt>
                <c:pt idx="5770">
                  <c:v>22.809034907597535</c:v>
                </c:pt>
                <c:pt idx="5771">
                  <c:v>999.98083504449005</c:v>
                </c:pt>
                <c:pt idx="5772">
                  <c:v>999.98083504449005</c:v>
                </c:pt>
                <c:pt idx="5773">
                  <c:v>999.98083504449005</c:v>
                </c:pt>
                <c:pt idx="5774">
                  <c:v>0.32306639288158795</c:v>
                </c:pt>
                <c:pt idx="5775">
                  <c:v>3.7946611909650922</c:v>
                </c:pt>
                <c:pt idx="5776">
                  <c:v>0.52840520191649554</c:v>
                </c:pt>
                <c:pt idx="5777">
                  <c:v>7.2060232717316905</c:v>
                </c:pt>
                <c:pt idx="5778">
                  <c:v>999.98083504449005</c:v>
                </c:pt>
                <c:pt idx="5779">
                  <c:v>3.1348391512662559</c:v>
                </c:pt>
                <c:pt idx="5780">
                  <c:v>999.98083504449005</c:v>
                </c:pt>
                <c:pt idx="5781">
                  <c:v>4.1998631074606436</c:v>
                </c:pt>
                <c:pt idx="5782">
                  <c:v>1.4182067077344285</c:v>
                </c:pt>
                <c:pt idx="5783">
                  <c:v>13.99315537303217</c:v>
                </c:pt>
                <c:pt idx="5784">
                  <c:v>13.99315537303217</c:v>
                </c:pt>
                <c:pt idx="5785">
                  <c:v>7.3456536618754278</c:v>
                </c:pt>
                <c:pt idx="5786">
                  <c:v>999.98083504449005</c:v>
                </c:pt>
                <c:pt idx="5787">
                  <c:v>0.53114305270362761</c:v>
                </c:pt>
                <c:pt idx="5788">
                  <c:v>10.80082135523614</c:v>
                </c:pt>
                <c:pt idx="5789">
                  <c:v>7.4223134839151266</c:v>
                </c:pt>
                <c:pt idx="5790">
                  <c:v>999.98083504449005</c:v>
                </c:pt>
                <c:pt idx="5791">
                  <c:v>3.268993839835729</c:v>
                </c:pt>
                <c:pt idx="5792">
                  <c:v>7.9698836413415473</c:v>
                </c:pt>
                <c:pt idx="5793">
                  <c:v>8.4818617385352493</c:v>
                </c:pt>
                <c:pt idx="5794">
                  <c:v>1.2046543463381245</c:v>
                </c:pt>
                <c:pt idx="5795">
                  <c:v>30.809034907597535</c:v>
                </c:pt>
                <c:pt idx="5796">
                  <c:v>5.5961670088980151</c:v>
                </c:pt>
                <c:pt idx="5797">
                  <c:v>2.6036960985626285</c:v>
                </c:pt>
                <c:pt idx="5798">
                  <c:v>21.442847364818618</c:v>
                </c:pt>
                <c:pt idx="5799">
                  <c:v>3.0910335386721424</c:v>
                </c:pt>
                <c:pt idx="5800">
                  <c:v>12.369609856262834</c:v>
                </c:pt>
                <c:pt idx="5801">
                  <c:v>24.662559890485969</c:v>
                </c:pt>
                <c:pt idx="5802">
                  <c:v>4.6899383983572891</c:v>
                </c:pt>
                <c:pt idx="5803">
                  <c:v>4.6899383983572891</c:v>
                </c:pt>
                <c:pt idx="5804">
                  <c:v>4.6899383983572891</c:v>
                </c:pt>
                <c:pt idx="5805">
                  <c:v>1.9383983572895278</c:v>
                </c:pt>
                <c:pt idx="5806">
                  <c:v>2.4832306639288158</c:v>
                </c:pt>
                <c:pt idx="5807">
                  <c:v>999.98083504449005</c:v>
                </c:pt>
                <c:pt idx="5808">
                  <c:v>4.7720739219712529</c:v>
                </c:pt>
                <c:pt idx="5809">
                  <c:v>5.1553730321697468</c:v>
                </c:pt>
                <c:pt idx="5810">
                  <c:v>999.98083504449005</c:v>
                </c:pt>
                <c:pt idx="5811">
                  <c:v>999.98083504449005</c:v>
                </c:pt>
                <c:pt idx="5812">
                  <c:v>4.5639972621492131</c:v>
                </c:pt>
                <c:pt idx="5813">
                  <c:v>999.98083504449005</c:v>
                </c:pt>
                <c:pt idx="5814">
                  <c:v>999.98083504449005</c:v>
                </c:pt>
                <c:pt idx="5815">
                  <c:v>999.98083504449005</c:v>
                </c:pt>
                <c:pt idx="5816">
                  <c:v>0.6269678302532512</c:v>
                </c:pt>
                <c:pt idx="5817">
                  <c:v>999.98083504449005</c:v>
                </c:pt>
                <c:pt idx="5818">
                  <c:v>8.2819986310746057</c:v>
                </c:pt>
                <c:pt idx="5819">
                  <c:v>0.9117043121149897</c:v>
                </c:pt>
                <c:pt idx="5820">
                  <c:v>4.8898015058179327</c:v>
                </c:pt>
                <c:pt idx="5821">
                  <c:v>999.98083504449005</c:v>
                </c:pt>
                <c:pt idx="5822">
                  <c:v>999.98083504449005</c:v>
                </c:pt>
                <c:pt idx="5823">
                  <c:v>19.909650924024639</c:v>
                </c:pt>
                <c:pt idx="5824">
                  <c:v>2.8145106091718</c:v>
                </c:pt>
                <c:pt idx="5825">
                  <c:v>17.585215605749486</c:v>
                </c:pt>
                <c:pt idx="5826">
                  <c:v>2.5544147843942504</c:v>
                </c:pt>
                <c:pt idx="5827">
                  <c:v>11.707049965776864</c:v>
                </c:pt>
                <c:pt idx="5828">
                  <c:v>3.6194387405886381</c:v>
                </c:pt>
                <c:pt idx="5829">
                  <c:v>1.4537987679671458</c:v>
                </c:pt>
                <c:pt idx="5830">
                  <c:v>6.6119096509240247</c:v>
                </c:pt>
                <c:pt idx="5831">
                  <c:v>7.0636550308008212</c:v>
                </c:pt>
                <c:pt idx="5832">
                  <c:v>7.0636550308008212</c:v>
                </c:pt>
                <c:pt idx="5833">
                  <c:v>1.9931553730321698</c:v>
                </c:pt>
                <c:pt idx="5834">
                  <c:v>999.98083504449005</c:v>
                </c:pt>
                <c:pt idx="5835">
                  <c:v>0.78028747433264889</c:v>
                </c:pt>
                <c:pt idx="5836">
                  <c:v>13.921971252566735</c:v>
                </c:pt>
                <c:pt idx="5837">
                  <c:v>13.921971252566735</c:v>
                </c:pt>
                <c:pt idx="5838">
                  <c:v>13.921971252566735</c:v>
                </c:pt>
                <c:pt idx="5839">
                  <c:v>4.7665982203969888</c:v>
                </c:pt>
                <c:pt idx="5840">
                  <c:v>3.0006844626967832</c:v>
                </c:pt>
                <c:pt idx="5841">
                  <c:v>8.5393566050650236</c:v>
                </c:pt>
                <c:pt idx="5842">
                  <c:v>2.9486652977412731</c:v>
                </c:pt>
                <c:pt idx="5843">
                  <c:v>4.1396303901437372</c:v>
                </c:pt>
                <c:pt idx="5844">
                  <c:v>13.289527720739219</c:v>
                </c:pt>
                <c:pt idx="5845">
                  <c:v>1.1800136892539357</c:v>
                </c:pt>
                <c:pt idx="5846">
                  <c:v>1.4784394250513346</c:v>
                </c:pt>
                <c:pt idx="5847">
                  <c:v>0.49007529089664614</c:v>
                </c:pt>
                <c:pt idx="5848">
                  <c:v>999.98083504449005</c:v>
                </c:pt>
                <c:pt idx="5849">
                  <c:v>1.8261464750171115</c:v>
                </c:pt>
                <c:pt idx="5850">
                  <c:v>999.98083504449005</c:v>
                </c:pt>
                <c:pt idx="5851">
                  <c:v>7.9780971937029435</c:v>
                </c:pt>
                <c:pt idx="5852">
                  <c:v>2.6995208761122518</c:v>
                </c:pt>
                <c:pt idx="5853">
                  <c:v>3.4168377823408624</c:v>
                </c:pt>
                <c:pt idx="5854">
                  <c:v>21.689253935660506</c:v>
                </c:pt>
                <c:pt idx="5855">
                  <c:v>13.568788501026694</c:v>
                </c:pt>
                <c:pt idx="5856">
                  <c:v>3.0417522245037647</c:v>
                </c:pt>
                <c:pt idx="5857">
                  <c:v>3.0417522245037647</c:v>
                </c:pt>
                <c:pt idx="5858">
                  <c:v>2.3299110198494182</c:v>
                </c:pt>
                <c:pt idx="5859">
                  <c:v>2.3299110198494182</c:v>
                </c:pt>
                <c:pt idx="5860">
                  <c:v>30.12457221081451</c:v>
                </c:pt>
                <c:pt idx="5861">
                  <c:v>2.1273100616016429</c:v>
                </c:pt>
                <c:pt idx="5862">
                  <c:v>8.6954140999315541</c:v>
                </c:pt>
                <c:pt idx="5863">
                  <c:v>9.0403832991101982</c:v>
                </c:pt>
                <c:pt idx="5864">
                  <c:v>9.0403832991101982</c:v>
                </c:pt>
                <c:pt idx="5865">
                  <c:v>1.8507871321013005</c:v>
                </c:pt>
                <c:pt idx="5866">
                  <c:v>2.6146475017111568</c:v>
                </c:pt>
                <c:pt idx="5867">
                  <c:v>2.6146475017111568</c:v>
                </c:pt>
                <c:pt idx="5868">
                  <c:v>7.9096509240246409</c:v>
                </c:pt>
                <c:pt idx="5869">
                  <c:v>5.5277207392197125</c:v>
                </c:pt>
                <c:pt idx="5870">
                  <c:v>10.636550308008214</c:v>
                </c:pt>
                <c:pt idx="5871">
                  <c:v>3.4277891854893907</c:v>
                </c:pt>
                <c:pt idx="5872">
                  <c:v>3.9260780287474333</c:v>
                </c:pt>
                <c:pt idx="5873">
                  <c:v>9.3004791238877473</c:v>
                </c:pt>
                <c:pt idx="5874">
                  <c:v>999.98083504449005</c:v>
                </c:pt>
                <c:pt idx="5875">
                  <c:v>999.98083504449005</c:v>
                </c:pt>
                <c:pt idx="5876">
                  <c:v>999.98083504449005</c:v>
                </c:pt>
                <c:pt idx="5877">
                  <c:v>1.83709787816564</c:v>
                </c:pt>
                <c:pt idx="5878">
                  <c:v>10.611909650924025</c:v>
                </c:pt>
                <c:pt idx="5879">
                  <c:v>6.5763175906913069</c:v>
                </c:pt>
                <c:pt idx="5880">
                  <c:v>999.98083504449005</c:v>
                </c:pt>
                <c:pt idx="5881">
                  <c:v>0.5612594113620808</c:v>
                </c:pt>
                <c:pt idx="5882">
                  <c:v>6.2642026009582477</c:v>
                </c:pt>
                <c:pt idx="5883">
                  <c:v>2.754277891854894</c:v>
                </c:pt>
                <c:pt idx="5884">
                  <c:v>5.8562628336755651</c:v>
                </c:pt>
                <c:pt idx="5885">
                  <c:v>5.8562628336755651</c:v>
                </c:pt>
                <c:pt idx="5886">
                  <c:v>999.98083504449005</c:v>
                </c:pt>
                <c:pt idx="5887">
                  <c:v>2.967830253251198</c:v>
                </c:pt>
                <c:pt idx="5888">
                  <c:v>8.3367556468172488</c:v>
                </c:pt>
                <c:pt idx="5889">
                  <c:v>9.5359342915811087</c:v>
                </c:pt>
                <c:pt idx="5890">
                  <c:v>8.5941136208076667</c:v>
                </c:pt>
                <c:pt idx="5891">
                  <c:v>999.98083504449005</c:v>
                </c:pt>
                <c:pt idx="5892">
                  <c:v>11.367556468172484</c:v>
                </c:pt>
                <c:pt idx="5893">
                  <c:v>11.367556468172484</c:v>
                </c:pt>
                <c:pt idx="5894">
                  <c:v>999.98083504449005</c:v>
                </c:pt>
                <c:pt idx="5895">
                  <c:v>7.8028747433264884</c:v>
                </c:pt>
                <c:pt idx="5896">
                  <c:v>6.7351129363449695</c:v>
                </c:pt>
                <c:pt idx="5897">
                  <c:v>6.7351129363449695</c:v>
                </c:pt>
                <c:pt idx="5898">
                  <c:v>5.415468856947296</c:v>
                </c:pt>
                <c:pt idx="5899">
                  <c:v>2.6776180698151952</c:v>
                </c:pt>
                <c:pt idx="5900">
                  <c:v>19.860369609856264</c:v>
                </c:pt>
                <c:pt idx="5901">
                  <c:v>19.860369609856264</c:v>
                </c:pt>
                <c:pt idx="5902">
                  <c:v>4.8377823408624234</c:v>
                </c:pt>
                <c:pt idx="5903">
                  <c:v>1.7412731006160165</c:v>
                </c:pt>
                <c:pt idx="5904">
                  <c:v>15.24435318275154</c:v>
                </c:pt>
                <c:pt idx="5905">
                  <c:v>6.8720054757015738</c:v>
                </c:pt>
                <c:pt idx="5906">
                  <c:v>8.0301163586584536</c:v>
                </c:pt>
                <c:pt idx="5907">
                  <c:v>2.7898699520876113</c:v>
                </c:pt>
                <c:pt idx="5908">
                  <c:v>10.548939082819986</c:v>
                </c:pt>
                <c:pt idx="5909">
                  <c:v>3.5373032169746748</c:v>
                </c:pt>
                <c:pt idx="5910">
                  <c:v>1.267624914442163</c:v>
                </c:pt>
                <c:pt idx="5911">
                  <c:v>7.6358658453114305</c:v>
                </c:pt>
                <c:pt idx="5912">
                  <c:v>7.6358658453114305</c:v>
                </c:pt>
                <c:pt idx="5913">
                  <c:v>3.0006844626967832</c:v>
                </c:pt>
                <c:pt idx="5914">
                  <c:v>2.8939082819986313</c:v>
                </c:pt>
                <c:pt idx="5915">
                  <c:v>1.5578370978781657</c:v>
                </c:pt>
                <c:pt idx="5916">
                  <c:v>9.5359342915811087</c:v>
                </c:pt>
                <c:pt idx="5917">
                  <c:v>4.0657084188911705</c:v>
                </c:pt>
                <c:pt idx="5918">
                  <c:v>7.052703627652293</c:v>
                </c:pt>
                <c:pt idx="5919">
                  <c:v>14.255989048596852</c:v>
                </c:pt>
                <c:pt idx="5920">
                  <c:v>1.6372347707049966</c:v>
                </c:pt>
                <c:pt idx="5921">
                  <c:v>6.8501026694045173</c:v>
                </c:pt>
                <c:pt idx="5922">
                  <c:v>4.0301163586584527</c:v>
                </c:pt>
                <c:pt idx="5923">
                  <c:v>999.98083504449005</c:v>
                </c:pt>
                <c:pt idx="5924">
                  <c:v>3.7207392197125255</c:v>
                </c:pt>
                <c:pt idx="5925">
                  <c:v>4.6598220396988363</c:v>
                </c:pt>
                <c:pt idx="5926">
                  <c:v>1.0458590006844628</c:v>
                </c:pt>
                <c:pt idx="5927">
                  <c:v>16.156057494866531</c:v>
                </c:pt>
                <c:pt idx="5928">
                  <c:v>3.5893223819301849</c:v>
                </c:pt>
                <c:pt idx="5929">
                  <c:v>0.95550992470910334</c:v>
                </c:pt>
                <c:pt idx="5930">
                  <c:v>0.95550992470910334</c:v>
                </c:pt>
                <c:pt idx="5931">
                  <c:v>19.550992470910334</c:v>
                </c:pt>
                <c:pt idx="5932">
                  <c:v>999.98083504449005</c:v>
                </c:pt>
                <c:pt idx="5933">
                  <c:v>9.6919917864476393</c:v>
                </c:pt>
                <c:pt idx="5934">
                  <c:v>4.4106776180698155</c:v>
                </c:pt>
                <c:pt idx="5935">
                  <c:v>5.0239561943874058</c:v>
                </c:pt>
                <c:pt idx="5936">
                  <c:v>7.6167008898015061</c:v>
                </c:pt>
                <c:pt idx="5937">
                  <c:v>3.3483915126625599</c:v>
                </c:pt>
                <c:pt idx="5938">
                  <c:v>12.673511293634498</c:v>
                </c:pt>
                <c:pt idx="5939">
                  <c:v>999.98083504449005</c:v>
                </c:pt>
                <c:pt idx="5940">
                  <c:v>3.1238877481177276</c:v>
                </c:pt>
                <c:pt idx="5941">
                  <c:v>6.0123203285420947</c:v>
                </c:pt>
                <c:pt idx="5942">
                  <c:v>999.98083504449005</c:v>
                </c:pt>
                <c:pt idx="5943">
                  <c:v>999.98083504449005</c:v>
                </c:pt>
                <c:pt idx="5944">
                  <c:v>999.98083504449005</c:v>
                </c:pt>
                <c:pt idx="5945">
                  <c:v>999.98083504449005</c:v>
                </c:pt>
                <c:pt idx="5946">
                  <c:v>4.9336071184120467</c:v>
                </c:pt>
                <c:pt idx="5947">
                  <c:v>5.1197809719370291</c:v>
                </c:pt>
                <c:pt idx="5948">
                  <c:v>0.67351129363449691</c:v>
                </c:pt>
                <c:pt idx="5949">
                  <c:v>0.67351129363449691</c:v>
                </c:pt>
                <c:pt idx="5950">
                  <c:v>0.28199863107460643</c:v>
                </c:pt>
                <c:pt idx="5951">
                  <c:v>12.588637919233403</c:v>
                </c:pt>
                <c:pt idx="5952">
                  <c:v>999.98083504449005</c:v>
                </c:pt>
                <c:pt idx="5953">
                  <c:v>0.49007529089664614</c:v>
                </c:pt>
                <c:pt idx="5954">
                  <c:v>4.9938398357289531</c:v>
                </c:pt>
                <c:pt idx="5955">
                  <c:v>6.3025325119780975</c:v>
                </c:pt>
                <c:pt idx="5956">
                  <c:v>999.98083504449005</c:v>
                </c:pt>
                <c:pt idx="5957">
                  <c:v>8.4544832306639286</c:v>
                </c:pt>
                <c:pt idx="5958">
                  <c:v>999.98083504449005</c:v>
                </c:pt>
                <c:pt idx="5959">
                  <c:v>8.7310061601642719</c:v>
                </c:pt>
                <c:pt idx="5960">
                  <c:v>8.7310061601642719</c:v>
                </c:pt>
                <c:pt idx="5961">
                  <c:v>0.67077344284736484</c:v>
                </c:pt>
                <c:pt idx="5962">
                  <c:v>1.8754277891854894</c:v>
                </c:pt>
                <c:pt idx="5963">
                  <c:v>32.281998631074607</c:v>
                </c:pt>
                <c:pt idx="5964">
                  <c:v>13.982203969883642</c:v>
                </c:pt>
                <c:pt idx="5965">
                  <c:v>1.675564681724846</c:v>
                </c:pt>
                <c:pt idx="5966">
                  <c:v>1.4483230663928817</c:v>
                </c:pt>
                <c:pt idx="5967">
                  <c:v>7.7782340862422998</c:v>
                </c:pt>
                <c:pt idx="5968">
                  <c:v>22.819986310746064</c:v>
                </c:pt>
                <c:pt idx="5969">
                  <c:v>3.1923340177960302</c:v>
                </c:pt>
                <c:pt idx="5970">
                  <c:v>1.8261464750171115</c:v>
                </c:pt>
                <c:pt idx="5971">
                  <c:v>22.277891854893909</c:v>
                </c:pt>
                <c:pt idx="5972">
                  <c:v>2.6119096509240247</c:v>
                </c:pt>
                <c:pt idx="5973">
                  <c:v>37.80150581793292</c:v>
                </c:pt>
                <c:pt idx="5974">
                  <c:v>0.30390143737166325</c:v>
                </c:pt>
                <c:pt idx="5975">
                  <c:v>1.2511978097193703</c:v>
                </c:pt>
                <c:pt idx="5976">
                  <c:v>1.2511978097193703</c:v>
                </c:pt>
                <c:pt idx="5977">
                  <c:v>9.292265571526352</c:v>
                </c:pt>
                <c:pt idx="5978">
                  <c:v>999.98083504449005</c:v>
                </c:pt>
                <c:pt idx="5979">
                  <c:v>6.9787816563997263</c:v>
                </c:pt>
                <c:pt idx="5980">
                  <c:v>4.8295687885010263</c:v>
                </c:pt>
                <c:pt idx="5981">
                  <c:v>3.2114989733059547</c:v>
                </c:pt>
                <c:pt idx="5982">
                  <c:v>3.7727583846680357</c:v>
                </c:pt>
                <c:pt idx="5983">
                  <c:v>13.015742642026009</c:v>
                </c:pt>
                <c:pt idx="5984">
                  <c:v>999.98083504449005</c:v>
                </c:pt>
                <c:pt idx="5985">
                  <c:v>10.277891854893909</c:v>
                </c:pt>
                <c:pt idx="5986">
                  <c:v>20.83504449007529</c:v>
                </c:pt>
                <c:pt idx="5987">
                  <c:v>999.98083504449005</c:v>
                </c:pt>
                <c:pt idx="5988">
                  <c:v>999.98083504449005</c:v>
                </c:pt>
                <c:pt idx="5989">
                  <c:v>5.5989048596851472</c:v>
                </c:pt>
                <c:pt idx="5990">
                  <c:v>5.5989048596851472</c:v>
                </c:pt>
                <c:pt idx="5991">
                  <c:v>999.98083504449005</c:v>
                </c:pt>
                <c:pt idx="5992">
                  <c:v>2.4859685147159478</c:v>
                </c:pt>
                <c:pt idx="5993">
                  <c:v>7.7946611909650922</c:v>
                </c:pt>
                <c:pt idx="5994">
                  <c:v>2.4449007529089664</c:v>
                </c:pt>
                <c:pt idx="5995">
                  <c:v>999.98083504449005</c:v>
                </c:pt>
                <c:pt idx="5996">
                  <c:v>1.7330595482546201</c:v>
                </c:pt>
                <c:pt idx="5997">
                  <c:v>5.2320328542094456</c:v>
                </c:pt>
                <c:pt idx="5998">
                  <c:v>1.4592744695414099</c:v>
                </c:pt>
                <c:pt idx="5999">
                  <c:v>1.4592744695414099</c:v>
                </c:pt>
                <c:pt idx="6000">
                  <c:v>4.0602327173169064</c:v>
                </c:pt>
                <c:pt idx="6001">
                  <c:v>4.0602327173169064</c:v>
                </c:pt>
                <c:pt idx="6002">
                  <c:v>6.1492128678986999</c:v>
                </c:pt>
                <c:pt idx="6003">
                  <c:v>6.1492128678986999</c:v>
                </c:pt>
                <c:pt idx="6004">
                  <c:v>6.1492128678986999</c:v>
                </c:pt>
                <c:pt idx="6005">
                  <c:v>6.8665297741273097</c:v>
                </c:pt>
                <c:pt idx="6006">
                  <c:v>6.8665297741273097</c:v>
                </c:pt>
                <c:pt idx="6007">
                  <c:v>999.98083504449005</c:v>
                </c:pt>
                <c:pt idx="6008">
                  <c:v>3.5099247091033541</c:v>
                </c:pt>
                <c:pt idx="6009">
                  <c:v>1.108829568788501</c:v>
                </c:pt>
                <c:pt idx="6010">
                  <c:v>6.3655030800821359</c:v>
                </c:pt>
                <c:pt idx="6011">
                  <c:v>4.9828884325804248</c:v>
                </c:pt>
                <c:pt idx="6012">
                  <c:v>4.8569472963723479</c:v>
                </c:pt>
                <c:pt idx="6013">
                  <c:v>30.072553045858999</c:v>
                </c:pt>
                <c:pt idx="6014">
                  <c:v>19.819301848049282</c:v>
                </c:pt>
                <c:pt idx="6015">
                  <c:v>999.98083504449005</c:v>
                </c:pt>
                <c:pt idx="6016">
                  <c:v>4.5694729637234772</c:v>
                </c:pt>
                <c:pt idx="6017">
                  <c:v>0.81314168377823404</c:v>
                </c:pt>
                <c:pt idx="6018">
                  <c:v>9.3251197809719368</c:v>
                </c:pt>
                <c:pt idx="6019">
                  <c:v>4.3559206023271733</c:v>
                </c:pt>
                <c:pt idx="6020">
                  <c:v>0.65982203969883646</c:v>
                </c:pt>
                <c:pt idx="6021">
                  <c:v>0.65982203969883646</c:v>
                </c:pt>
                <c:pt idx="6022">
                  <c:v>5.4592744695414099</c:v>
                </c:pt>
                <c:pt idx="6023">
                  <c:v>2.8966461327857633</c:v>
                </c:pt>
                <c:pt idx="6024">
                  <c:v>4.7008898015058183</c:v>
                </c:pt>
                <c:pt idx="6025">
                  <c:v>1.9055441478439425</c:v>
                </c:pt>
                <c:pt idx="6026">
                  <c:v>2.4941820670773445</c:v>
                </c:pt>
                <c:pt idx="6027">
                  <c:v>5.0403832991101982</c:v>
                </c:pt>
                <c:pt idx="6028">
                  <c:v>999.98083504449005</c:v>
                </c:pt>
                <c:pt idx="6029">
                  <c:v>999.98083504449005</c:v>
                </c:pt>
                <c:pt idx="6030">
                  <c:v>25.333333333333332</c:v>
                </c:pt>
                <c:pt idx="6031">
                  <c:v>20.325804243668721</c:v>
                </c:pt>
                <c:pt idx="6032">
                  <c:v>999.98083504449005</c:v>
                </c:pt>
                <c:pt idx="6033">
                  <c:v>2.9568788501026693</c:v>
                </c:pt>
                <c:pt idx="6034">
                  <c:v>999.98083504449005</c:v>
                </c:pt>
                <c:pt idx="6035">
                  <c:v>9.2594113620807672</c:v>
                </c:pt>
                <c:pt idx="6036">
                  <c:v>15.707049965776864</c:v>
                </c:pt>
                <c:pt idx="6037">
                  <c:v>2.8199863107460645</c:v>
                </c:pt>
                <c:pt idx="6038">
                  <c:v>1.0732375085557837</c:v>
                </c:pt>
                <c:pt idx="6039">
                  <c:v>999.98083504449005</c:v>
                </c:pt>
                <c:pt idx="6040">
                  <c:v>999.98083504449005</c:v>
                </c:pt>
                <c:pt idx="6041">
                  <c:v>999.98083504449005</c:v>
                </c:pt>
                <c:pt idx="6042">
                  <c:v>0.89801505817932925</c:v>
                </c:pt>
                <c:pt idx="6043">
                  <c:v>999.98083504449005</c:v>
                </c:pt>
                <c:pt idx="6044">
                  <c:v>14.151950718685832</c:v>
                </c:pt>
                <c:pt idx="6045">
                  <c:v>2.6420260095824779</c:v>
                </c:pt>
                <c:pt idx="6046">
                  <c:v>1.6071184120465434</c:v>
                </c:pt>
                <c:pt idx="6047">
                  <c:v>0.39151266255989048</c:v>
                </c:pt>
                <c:pt idx="6048">
                  <c:v>9.8672142368240934</c:v>
                </c:pt>
                <c:pt idx="6049">
                  <c:v>28.145106091718002</c:v>
                </c:pt>
                <c:pt idx="6050">
                  <c:v>0.86242299794661192</c:v>
                </c:pt>
                <c:pt idx="6051">
                  <c:v>1.4127310061601643</c:v>
                </c:pt>
                <c:pt idx="6052">
                  <c:v>1.3908281998631074</c:v>
                </c:pt>
                <c:pt idx="6053">
                  <c:v>2.1492128678986995</c:v>
                </c:pt>
                <c:pt idx="6054">
                  <c:v>3.0088980150581794</c:v>
                </c:pt>
                <c:pt idx="6055">
                  <c:v>8.944558521560575</c:v>
                </c:pt>
                <c:pt idx="6056">
                  <c:v>5.1937029431895958</c:v>
                </c:pt>
                <c:pt idx="6057">
                  <c:v>14.959616700889802</c:v>
                </c:pt>
                <c:pt idx="6058">
                  <c:v>2.3490759753593431</c:v>
                </c:pt>
                <c:pt idx="6059">
                  <c:v>1.9548254620123204</c:v>
                </c:pt>
                <c:pt idx="6060">
                  <c:v>999.98083504449005</c:v>
                </c:pt>
                <c:pt idx="6061">
                  <c:v>2.321697467488022</c:v>
                </c:pt>
                <c:pt idx="6062">
                  <c:v>999.98083504449005</c:v>
                </c:pt>
                <c:pt idx="6063">
                  <c:v>6.6091718001368926</c:v>
                </c:pt>
                <c:pt idx="6064">
                  <c:v>8.9171800136892543</c:v>
                </c:pt>
                <c:pt idx="6065">
                  <c:v>7.83025325119781</c:v>
                </c:pt>
                <c:pt idx="6066">
                  <c:v>4.0219028062970565</c:v>
                </c:pt>
                <c:pt idx="6067">
                  <c:v>999.98083504449005</c:v>
                </c:pt>
                <c:pt idx="6068">
                  <c:v>0.89527720739219707</c:v>
                </c:pt>
                <c:pt idx="6069">
                  <c:v>4.3723477070499657</c:v>
                </c:pt>
                <c:pt idx="6070">
                  <c:v>4.3723477070499657</c:v>
                </c:pt>
                <c:pt idx="6071">
                  <c:v>0.5612594113620808</c:v>
                </c:pt>
                <c:pt idx="6072">
                  <c:v>22.21492128678987</c:v>
                </c:pt>
                <c:pt idx="6073">
                  <c:v>11.422313483915127</c:v>
                </c:pt>
                <c:pt idx="6074">
                  <c:v>5.9931553730321694</c:v>
                </c:pt>
                <c:pt idx="6075">
                  <c:v>0.90896646132785763</c:v>
                </c:pt>
                <c:pt idx="6076">
                  <c:v>8.002737850787133</c:v>
                </c:pt>
                <c:pt idx="6077">
                  <c:v>2.8720054757015743</c:v>
                </c:pt>
                <c:pt idx="6078">
                  <c:v>2.8720054757015743</c:v>
                </c:pt>
                <c:pt idx="6079">
                  <c:v>2.8720054757015743</c:v>
                </c:pt>
                <c:pt idx="6080">
                  <c:v>7.2087611225188226</c:v>
                </c:pt>
                <c:pt idx="6081">
                  <c:v>15.236139630390143</c:v>
                </c:pt>
                <c:pt idx="6082">
                  <c:v>2.6036960985626285</c:v>
                </c:pt>
                <c:pt idx="6083">
                  <c:v>6.3052703627652296</c:v>
                </c:pt>
                <c:pt idx="6084">
                  <c:v>999.98083504449005</c:v>
                </c:pt>
                <c:pt idx="6085">
                  <c:v>999.98083504449005</c:v>
                </c:pt>
                <c:pt idx="6086">
                  <c:v>15.605749486652977</c:v>
                </c:pt>
                <c:pt idx="6087">
                  <c:v>19.753593429158112</c:v>
                </c:pt>
                <c:pt idx="6088">
                  <c:v>6.2532511978097194</c:v>
                </c:pt>
                <c:pt idx="6089">
                  <c:v>9.1663244353182751</c:v>
                </c:pt>
                <c:pt idx="6090">
                  <c:v>4.6789869952087608</c:v>
                </c:pt>
                <c:pt idx="6091">
                  <c:v>0.90349075975359339</c:v>
                </c:pt>
                <c:pt idx="6092">
                  <c:v>9.3059548254620115</c:v>
                </c:pt>
                <c:pt idx="6093">
                  <c:v>1.3908281998631074</c:v>
                </c:pt>
                <c:pt idx="6094">
                  <c:v>0.2135523613963039</c:v>
                </c:pt>
                <c:pt idx="6095">
                  <c:v>4.7912388774811774</c:v>
                </c:pt>
                <c:pt idx="6096">
                  <c:v>36.635181382614647</c:v>
                </c:pt>
                <c:pt idx="6097">
                  <c:v>999.98083504449005</c:v>
                </c:pt>
                <c:pt idx="6098">
                  <c:v>999.98083504449005</c:v>
                </c:pt>
                <c:pt idx="6099">
                  <c:v>4.0492813141683781</c:v>
                </c:pt>
                <c:pt idx="6100">
                  <c:v>999.98083504449005</c:v>
                </c:pt>
                <c:pt idx="6101">
                  <c:v>999.98083504449005</c:v>
                </c:pt>
                <c:pt idx="6102">
                  <c:v>2.1984941820670771</c:v>
                </c:pt>
                <c:pt idx="6103">
                  <c:v>1.0814510609171799</c:v>
                </c:pt>
                <c:pt idx="6104">
                  <c:v>1.462012320328542</c:v>
                </c:pt>
                <c:pt idx="6105">
                  <c:v>19.101984941820671</c:v>
                </c:pt>
                <c:pt idx="6106">
                  <c:v>37.713894592744694</c:v>
                </c:pt>
                <c:pt idx="6107">
                  <c:v>2.409308692676249</c:v>
                </c:pt>
                <c:pt idx="6108">
                  <c:v>999.98083504449005</c:v>
                </c:pt>
                <c:pt idx="6109">
                  <c:v>999.98083504449005</c:v>
                </c:pt>
                <c:pt idx="6110">
                  <c:v>8.046543463381246</c:v>
                </c:pt>
                <c:pt idx="6111">
                  <c:v>999.98083504449005</c:v>
                </c:pt>
                <c:pt idx="6112">
                  <c:v>0.73374401095140318</c:v>
                </c:pt>
                <c:pt idx="6113">
                  <c:v>999.98083504449005</c:v>
                </c:pt>
                <c:pt idx="6114">
                  <c:v>999.98083504449005</c:v>
                </c:pt>
                <c:pt idx="6115">
                  <c:v>3.40041067761807</c:v>
                </c:pt>
                <c:pt idx="6116">
                  <c:v>3.40041067761807</c:v>
                </c:pt>
                <c:pt idx="6117">
                  <c:v>16.446269678302532</c:v>
                </c:pt>
                <c:pt idx="6118">
                  <c:v>16.446269678302532</c:v>
                </c:pt>
                <c:pt idx="6119">
                  <c:v>999.98083504449005</c:v>
                </c:pt>
                <c:pt idx="6120">
                  <c:v>1.0951403148528405</c:v>
                </c:pt>
                <c:pt idx="6121">
                  <c:v>999.98083504449005</c:v>
                </c:pt>
                <c:pt idx="6122">
                  <c:v>14.518822724161533</c:v>
                </c:pt>
                <c:pt idx="6123">
                  <c:v>999.98083504449005</c:v>
                </c:pt>
                <c:pt idx="6124">
                  <c:v>2.0944558521560577</c:v>
                </c:pt>
                <c:pt idx="6125">
                  <c:v>7.5893223819301845</c:v>
                </c:pt>
                <c:pt idx="6126">
                  <c:v>999.98083504449005</c:v>
                </c:pt>
                <c:pt idx="6127">
                  <c:v>5.3415468856947292</c:v>
                </c:pt>
                <c:pt idx="6128">
                  <c:v>5.7932922655715267</c:v>
                </c:pt>
                <c:pt idx="6129">
                  <c:v>2.130047912388775</c:v>
                </c:pt>
                <c:pt idx="6130">
                  <c:v>7.915126625598905</c:v>
                </c:pt>
                <c:pt idx="6131">
                  <c:v>1.5660506502395619</c:v>
                </c:pt>
                <c:pt idx="6132">
                  <c:v>0.63518138261464752</c:v>
                </c:pt>
                <c:pt idx="6133">
                  <c:v>1.0978781656399725</c:v>
                </c:pt>
                <c:pt idx="6134">
                  <c:v>3.2361396303901437</c:v>
                </c:pt>
                <c:pt idx="6135">
                  <c:v>3.2361396303901437</c:v>
                </c:pt>
                <c:pt idx="6136">
                  <c:v>6.7871321013004788</c:v>
                </c:pt>
                <c:pt idx="6137">
                  <c:v>999.98083504449005</c:v>
                </c:pt>
                <c:pt idx="6138">
                  <c:v>5.9603011635865846</c:v>
                </c:pt>
                <c:pt idx="6139">
                  <c:v>999.98083504449005</c:v>
                </c:pt>
                <c:pt idx="6140">
                  <c:v>999.98083504449005</c:v>
                </c:pt>
                <c:pt idx="6141">
                  <c:v>999.98083504449005</c:v>
                </c:pt>
                <c:pt idx="6142">
                  <c:v>10.792607802874743</c:v>
                </c:pt>
                <c:pt idx="6143">
                  <c:v>29.609856262833677</c:v>
                </c:pt>
                <c:pt idx="6144">
                  <c:v>999.98083504449005</c:v>
                </c:pt>
                <c:pt idx="6145">
                  <c:v>999.98083504449005</c:v>
                </c:pt>
                <c:pt idx="6146">
                  <c:v>13.883641341546886</c:v>
                </c:pt>
                <c:pt idx="6147">
                  <c:v>7.3620807665982202</c:v>
                </c:pt>
                <c:pt idx="6148">
                  <c:v>4.6132785763175903</c:v>
                </c:pt>
                <c:pt idx="6149">
                  <c:v>6.4394250513347027</c:v>
                </c:pt>
                <c:pt idx="6150">
                  <c:v>4.5503080082135527</c:v>
                </c:pt>
                <c:pt idx="6151">
                  <c:v>999.98083504449005</c:v>
                </c:pt>
                <c:pt idx="6152">
                  <c:v>0.48733744010951402</c:v>
                </c:pt>
                <c:pt idx="6153">
                  <c:v>999.98083504449005</c:v>
                </c:pt>
                <c:pt idx="6154">
                  <c:v>3.8275154004106775</c:v>
                </c:pt>
                <c:pt idx="6155">
                  <c:v>17.754962354551676</c:v>
                </c:pt>
                <c:pt idx="6156">
                  <c:v>8.8350444900752905</c:v>
                </c:pt>
                <c:pt idx="6157">
                  <c:v>8.8350444900752905</c:v>
                </c:pt>
                <c:pt idx="6158">
                  <c:v>0.92539356605065026</c:v>
                </c:pt>
                <c:pt idx="6159">
                  <c:v>2.8637919233401781</c:v>
                </c:pt>
                <c:pt idx="6160">
                  <c:v>1.4976043805612593</c:v>
                </c:pt>
                <c:pt idx="6161">
                  <c:v>1.4976043805612593</c:v>
                </c:pt>
                <c:pt idx="6162">
                  <c:v>1.0704996577686516</c:v>
                </c:pt>
                <c:pt idx="6163">
                  <c:v>999.98083504449005</c:v>
                </c:pt>
                <c:pt idx="6164">
                  <c:v>7.1348391512662559</c:v>
                </c:pt>
                <c:pt idx="6165">
                  <c:v>7.1348391512662559</c:v>
                </c:pt>
                <c:pt idx="6166">
                  <c:v>1.0650239561943875</c:v>
                </c:pt>
                <c:pt idx="6167">
                  <c:v>9.6536618754277885</c:v>
                </c:pt>
                <c:pt idx="6168">
                  <c:v>10.702258726899384</c:v>
                </c:pt>
                <c:pt idx="6169">
                  <c:v>5.8809034907597537</c:v>
                </c:pt>
                <c:pt idx="6170">
                  <c:v>26.858316221765914</c:v>
                </c:pt>
                <c:pt idx="6171">
                  <c:v>5.546885694729637</c:v>
                </c:pt>
                <c:pt idx="6172">
                  <c:v>14.625598904859686</c:v>
                </c:pt>
                <c:pt idx="6173">
                  <c:v>14.625598904859686</c:v>
                </c:pt>
                <c:pt idx="6174">
                  <c:v>0.40246406570841892</c:v>
                </c:pt>
                <c:pt idx="6175">
                  <c:v>2.2203969883641341</c:v>
                </c:pt>
                <c:pt idx="6176">
                  <c:v>9.0349075975359341</c:v>
                </c:pt>
                <c:pt idx="6177">
                  <c:v>10.718685831622176</c:v>
                </c:pt>
                <c:pt idx="6178">
                  <c:v>8.4818617385352493</c:v>
                </c:pt>
                <c:pt idx="6179">
                  <c:v>6.3572895277207389</c:v>
                </c:pt>
                <c:pt idx="6180">
                  <c:v>4.42984257357974</c:v>
                </c:pt>
                <c:pt idx="6181">
                  <c:v>3.8466803559206024</c:v>
                </c:pt>
                <c:pt idx="6182">
                  <c:v>2.2833675564681726</c:v>
                </c:pt>
                <c:pt idx="6183">
                  <c:v>0.3613963039014374</c:v>
                </c:pt>
                <c:pt idx="6184">
                  <c:v>3.1923340177960302</c:v>
                </c:pt>
                <c:pt idx="6185">
                  <c:v>13.095140314852841</c:v>
                </c:pt>
                <c:pt idx="6186">
                  <c:v>3.0855578370978782</c:v>
                </c:pt>
                <c:pt idx="6187">
                  <c:v>7.2744695414099931</c:v>
                </c:pt>
                <c:pt idx="6188">
                  <c:v>4.777549623545517</c:v>
                </c:pt>
                <c:pt idx="6189">
                  <c:v>999.98083504449005</c:v>
                </c:pt>
                <c:pt idx="6190">
                  <c:v>5.4401095140314855</c:v>
                </c:pt>
                <c:pt idx="6191">
                  <c:v>1.160848733744011</c:v>
                </c:pt>
                <c:pt idx="6192">
                  <c:v>2.7405886379192332</c:v>
                </c:pt>
                <c:pt idx="6193">
                  <c:v>16.668035592060232</c:v>
                </c:pt>
                <c:pt idx="6194">
                  <c:v>999.98083504449005</c:v>
                </c:pt>
                <c:pt idx="6195">
                  <c:v>22.017796030116358</c:v>
                </c:pt>
                <c:pt idx="6196">
                  <c:v>3.6933607118412048</c:v>
                </c:pt>
                <c:pt idx="6197">
                  <c:v>6.4832306639288158</c:v>
                </c:pt>
                <c:pt idx="6198">
                  <c:v>8.3805612594113619</c:v>
                </c:pt>
                <c:pt idx="6199">
                  <c:v>999.98083504449005</c:v>
                </c:pt>
                <c:pt idx="6200">
                  <c:v>999.98083504449005</c:v>
                </c:pt>
                <c:pt idx="6201">
                  <c:v>3.4469541409993156</c:v>
                </c:pt>
                <c:pt idx="6202">
                  <c:v>12.826830937713895</c:v>
                </c:pt>
                <c:pt idx="6203">
                  <c:v>0.93360711841204658</c:v>
                </c:pt>
                <c:pt idx="6204">
                  <c:v>9.2484599589322389</c:v>
                </c:pt>
                <c:pt idx="6205">
                  <c:v>9.2484599589322389</c:v>
                </c:pt>
                <c:pt idx="6206">
                  <c:v>31.953456536618756</c:v>
                </c:pt>
                <c:pt idx="6207">
                  <c:v>2.2340862422997945</c:v>
                </c:pt>
                <c:pt idx="6208">
                  <c:v>999.98083504449005</c:v>
                </c:pt>
                <c:pt idx="6209">
                  <c:v>999.98083504449005</c:v>
                </c:pt>
                <c:pt idx="6210">
                  <c:v>11.279945242984258</c:v>
                </c:pt>
                <c:pt idx="6211">
                  <c:v>9.0239561943874058</c:v>
                </c:pt>
                <c:pt idx="6212">
                  <c:v>4.6132785763175903</c:v>
                </c:pt>
                <c:pt idx="6213">
                  <c:v>7.8138261464750167</c:v>
                </c:pt>
                <c:pt idx="6214">
                  <c:v>5.8507871321013001</c:v>
                </c:pt>
                <c:pt idx="6215">
                  <c:v>10.321697467488022</c:v>
                </c:pt>
                <c:pt idx="6216">
                  <c:v>2.6694045174537986</c:v>
                </c:pt>
                <c:pt idx="6217">
                  <c:v>27.553730321697468</c:v>
                </c:pt>
                <c:pt idx="6218">
                  <c:v>999.98083504449005</c:v>
                </c:pt>
                <c:pt idx="6219">
                  <c:v>6.5462012320328542</c:v>
                </c:pt>
                <c:pt idx="6220">
                  <c:v>10.036960985626283</c:v>
                </c:pt>
                <c:pt idx="6221">
                  <c:v>5.9274469541409998</c:v>
                </c:pt>
                <c:pt idx="6222">
                  <c:v>2.2778918548939084</c:v>
                </c:pt>
                <c:pt idx="6223">
                  <c:v>4.3203285420944555</c:v>
                </c:pt>
                <c:pt idx="6224">
                  <c:v>1.6016427104722792</c:v>
                </c:pt>
                <c:pt idx="6225">
                  <c:v>1.0595482546201231</c:v>
                </c:pt>
                <c:pt idx="6226">
                  <c:v>1.1334702258726899</c:v>
                </c:pt>
                <c:pt idx="6227">
                  <c:v>5.5030800821355239</c:v>
                </c:pt>
                <c:pt idx="6228">
                  <c:v>6.1848049281314168</c:v>
                </c:pt>
                <c:pt idx="6229">
                  <c:v>13.201916495550993</c:v>
                </c:pt>
                <c:pt idx="6230">
                  <c:v>0.37234770704996578</c:v>
                </c:pt>
                <c:pt idx="6231">
                  <c:v>999.98083504449005</c:v>
                </c:pt>
                <c:pt idx="6232">
                  <c:v>7.6002737850787137</c:v>
                </c:pt>
                <c:pt idx="6233">
                  <c:v>7.6002737850787137</c:v>
                </c:pt>
                <c:pt idx="6234">
                  <c:v>4.9609856262833674</c:v>
                </c:pt>
                <c:pt idx="6235">
                  <c:v>11.655030800821356</c:v>
                </c:pt>
                <c:pt idx="6236">
                  <c:v>11.994524298425736</c:v>
                </c:pt>
                <c:pt idx="6237">
                  <c:v>7.1895961670088981</c:v>
                </c:pt>
                <c:pt idx="6238">
                  <c:v>27.534565366187543</c:v>
                </c:pt>
                <c:pt idx="6239">
                  <c:v>999.98083504449005</c:v>
                </c:pt>
                <c:pt idx="6240">
                  <c:v>999.98083504449005</c:v>
                </c:pt>
                <c:pt idx="6241">
                  <c:v>7.2114989733059547</c:v>
                </c:pt>
                <c:pt idx="6242">
                  <c:v>3.9370294318959616</c:v>
                </c:pt>
                <c:pt idx="6243">
                  <c:v>4.7638603696098567</c:v>
                </c:pt>
                <c:pt idx="6244">
                  <c:v>999.98083504449005</c:v>
                </c:pt>
                <c:pt idx="6245">
                  <c:v>999.98083504449005</c:v>
                </c:pt>
                <c:pt idx="6246">
                  <c:v>4.5311430527036274</c:v>
                </c:pt>
                <c:pt idx="6247">
                  <c:v>3.7015742642026011</c:v>
                </c:pt>
                <c:pt idx="6248">
                  <c:v>999.98083504449005</c:v>
                </c:pt>
                <c:pt idx="6249">
                  <c:v>3.6522929500342229</c:v>
                </c:pt>
                <c:pt idx="6250">
                  <c:v>12.955509924709103</c:v>
                </c:pt>
                <c:pt idx="6251">
                  <c:v>7.3401779603011637</c:v>
                </c:pt>
                <c:pt idx="6252">
                  <c:v>10.212183436002737</c:v>
                </c:pt>
                <c:pt idx="6253">
                  <c:v>999.98083504449005</c:v>
                </c:pt>
                <c:pt idx="6254">
                  <c:v>999.98083504449005</c:v>
                </c:pt>
                <c:pt idx="6255">
                  <c:v>999.98083504449005</c:v>
                </c:pt>
                <c:pt idx="6256">
                  <c:v>999.98083504449005</c:v>
                </c:pt>
                <c:pt idx="6257">
                  <c:v>3.9479808350444903</c:v>
                </c:pt>
                <c:pt idx="6258">
                  <c:v>999.98083504449005</c:v>
                </c:pt>
                <c:pt idx="6259">
                  <c:v>21.259411362080765</c:v>
                </c:pt>
                <c:pt idx="6260">
                  <c:v>999.98083504449005</c:v>
                </c:pt>
                <c:pt idx="6261">
                  <c:v>999.98083504449005</c:v>
                </c:pt>
                <c:pt idx="6262">
                  <c:v>6.6557152635181387</c:v>
                </c:pt>
                <c:pt idx="6263">
                  <c:v>1.5633127994524298</c:v>
                </c:pt>
                <c:pt idx="6264">
                  <c:v>1.5633127994524298</c:v>
                </c:pt>
                <c:pt idx="6265">
                  <c:v>1.1170431211498972</c:v>
                </c:pt>
                <c:pt idx="6266">
                  <c:v>1.1170431211498972</c:v>
                </c:pt>
                <c:pt idx="6267">
                  <c:v>0.74469541409993156</c:v>
                </c:pt>
                <c:pt idx="6268">
                  <c:v>16.651608487337441</c:v>
                </c:pt>
                <c:pt idx="6269">
                  <c:v>16.651608487337441</c:v>
                </c:pt>
                <c:pt idx="6270">
                  <c:v>16.651608487337441</c:v>
                </c:pt>
                <c:pt idx="6271">
                  <c:v>999.98083504449005</c:v>
                </c:pt>
                <c:pt idx="6272">
                  <c:v>999.98083504449005</c:v>
                </c:pt>
                <c:pt idx="6273">
                  <c:v>10.562628336755647</c:v>
                </c:pt>
                <c:pt idx="6274">
                  <c:v>999.98083504449005</c:v>
                </c:pt>
                <c:pt idx="6275">
                  <c:v>1.4893908281998631</c:v>
                </c:pt>
                <c:pt idx="6276">
                  <c:v>2.0698151950718686</c:v>
                </c:pt>
                <c:pt idx="6277">
                  <c:v>999.98083504449005</c:v>
                </c:pt>
                <c:pt idx="6278">
                  <c:v>1.9192334017796031</c:v>
                </c:pt>
                <c:pt idx="6279">
                  <c:v>1.9192334017796031</c:v>
                </c:pt>
                <c:pt idx="6280">
                  <c:v>1.6208076659822039</c:v>
                </c:pt>
                <c:pt idx="6281">
                  <c:v>2.8966461327857633</c:v>
                </c:pt>
                <c:pt idx="6282">
                  <c:v>5.1279945242984262</c:v>
                </c:pt>
                <c:pt idx="6283">
                  <c:v>2.0807665982203969</c:v>
                </c:pt>
                <c:pt idx="6284">
                  <c:v>2.8254620123203287</c:v>
                </c:pt>
                <c:pt idx="6285">
                  <c:v>10.628336755646817</c:v>
                </c:pt>
                <c:pt idx="6286">
                  <c:v>3.4140999315537304</c:v>
                </c:pt>
                <c:pt idx="6287">
                  <c:v>0.45174537987679669</c:v>
                </c:pt>
                <c:pt idx="6288">
                  <c:v>2.7049965776865159</c:v>
                </c:pt>
                <c:pt idx="6289">
                  <c:v>999.98083504449005</c:v>
                </c:pt>
                <c:pt idx="6290">
                  <c:v>0.45722108145106094</c:v>
                </c:pt>
                <c:pt idx="6291">
                  <c:v>3.6057494866529773</c:v>
                </c:pt>
                <c:pt idx="6292">
                  <c:v>2.6420260095824779</c:v>
                </c:pt>
                <c:pt idx="6293">
                  <c:v>2.4613278576317592</c:v>
                </c:pt>
                <c:pt idx="6294">
                  <c:v>2.4613278576317592</c:v>
                </c:pt>
                <c:pt idx="6295">
                  <c:v>999.98083504449005</c:v>
                </c:pt>
                <c:pt idx="6296">
                  <c:v>2.3271731690622861</c:v>
                </c:pt>
                <c:pt idx="6297">
                  <c:v>2.7214236824093088</c:v>
                </c:pt>
                <c:pt idx="6298">
                  <c:v>9.1279945242984262</c:v>
                </c:pt>
                <c:pt idx="6299">
                  <c:v>3.9452429842573578</c:v>
                </c:pt>
                <c:pt idx="6300">
                  <c:v>0.59685147159479812</c:v>
                </c:pt>
                <c:pt idx="6301">
                  <c:v>999.98083504449005</c:v>
                </c:pt>
                <c:pt idx="6302">
                  <c:v>4.4435318275154003</c:v>
                </c:pt>
                <c:pt idx="6303">
                  <c:v>4.6242299794661195</c:v>
                </c:pt>
                <c:pt idx="6304">
                  <c:v>999.98083504449005</c:v>
                </c:pt>
                <c:pt idx="6305">
                  <c:v>7.5646817248459959</c:v>
                </c:pt>
                <c:pt idx="6306">
                  <c:v>16.785763175906911</c:v>
                </c:pt>
                <c:pt idx="6307">
                  <c:v>0.24093086926762491</c:v>
                </c:pt>
                <c:pt idx="6308">
                  <c:v>999.98083504449005</c:v>
                </c:pt>
                <c:pt idx="6309">
                  <c:v>999.98083504449005</c:v>
                </c:pt>
                <c:pt idx="6310">
                  <c:v>999.98083504449005</c:v>
                </c:pt>
                <c:pt idx="6311">
                  <c:v>6.8227241615331966</c:v>
                </c:pt>
                <c:pt idx="6312">
                  <c:v>6.8227241615331966</c:v>
                </c:pt>
                <c:pt idx="6313">
                  <c:v>7.5783709787816562</c:v>
                </c:pt>
                <c:pt idx="6314">
                  <c:v>7.2032854209445585</c:v>
                </c:pt>
                <c:pt idx="6315">
                  <c:v>999.98083504449005</c:v>
                </c:pt>
                <c:pt idx="6316">
                  <c:v>9.207392197125257</c:v>
                </c:pt>
                <c:pt idx="6317">
                  <c:v>34.896646132785762</c:v>
                </c:pt>
                <c:pt idx="6318">
                  <c:v>1.1225188227241616</c:v>
                </c:pt>
                <c:pt idx="6319">
                  <c:v>1.2731006160164271</c:v>
                </c:pt>
                <c:pt idx="6320">
                  <c:v>3.055441478439425</c:v>
                </c:pt>
                <c:pt idx="6321">
                  <c:v>0.4134154688569473</c:v>
                </c:pt>
                <c:pt idx="6322">
                  <c:v>999.98083504449005</c:v>
                </c:pt>
                <c:pt idx="6323">
                  <c:v>13.960301163586584</c:v>
                </c:pt>
                <c:pt idx="6324">
                  <c:v>4.9637234770704994</c:v>
                </c:pt>
                <c:pt idx="6325">
                  <c:v>4.9637234770704994</c:v>
                </c:pt>
                <c:pt idx="6326">
                  <c:v>0.90896646132785763</c:v>
                </c:pt>
                <c:pt idx="6327">
                  <c:v>4.1916495550992474</c:v>
                </c:pt>
                <c:pt idx="6328">
                  <c:v>4.9144421629021222</c:v>
                </c:pt>
                <c:pt idx="6329">
                  <c:v>0.82956878850102667</c:v>
                </c:pt>
                <c:pt idx="6330">
                  <c:v>37.768651608487339</c:v>
                </c:pt>
                <c:pt idx="6331">
                  <c:v>999.98083504449005</c:v>
                </c:pt>
                <c:pt idx="6332">
                  <c:v>999.98083504449005</c:v>
                </c:pt>
                <c:pt idx="6333">
                  <c:v>999.98083504449005</c:v>
                </c:pt>
                <c:pt idx="6334">
                  <c:v>19.772758384668034</c:v>
                </c:pt>
                <c:pt idx="6335">
                  <c:v>25.377138945927445</c:v>
                </c:pt>
                <c:pt idx="6336">
                  <c:v>6.9541409993155376</c:v>
                </c:pt>
                <c:pt idx="6337">
                  <c:v>4.7036276522929503</c:v>
                </c:pt>
                <c:pt idx="6338">
                  <c:v>1.5550992470910336</c:v>
                </c:pt>
                <c:pt idx="6339">
                  <c:v>999.98083504449005</c:v>
                </c:pt>
                <c:pt idx="6340">
                  <c:v>7.0472279260780288</c:v>
                </c:pt>
                <c:pt idx="6341">
                  <c:v>999.98083504449005</c:v>
                </c:pt>
                <c:pt idx="6342">
                  <c:v>999.98083504449005</c:v>
                </c:pt>
                <c:pt idx="6343">
                  <c:v>999.98083504449005</c:v>
                </c:pt>
                <c:pt idx="6344">
                  <c:v>0.65982203969883646</c:v>
                </c:pt>
                <c:pt idx="6345">
                  <c:v>999.98083504449005</c:v>
                </c:pt>
                <c:pt idx="6346">
                  <c:v>2.0177960301163584</c:v>
                </c:pt>
                <c:pt idx="6347">
                  <c:v>10.064339493497604</c:v>
                </c:pt>
                <c:pt idx="6348">
                  <c:v>12.851471594798083</c:v>
                </c:pt>
                <c:pt idx="6349">
                  <c:v>6.4120465434633811</c:v>
                </c:pt>
                <c:pt idx="6350">
                  <c:v>999.98083504449005</c:v>
                </c:pt>
                <c:pt idx="6351">
                  <c:v>8.5284052019164953</c:v>
                </c:pt>
                <c:pt idx="6352">
                  <c:v>30.275154004106778</c:v>
                </c:pt>
                <c:pt idx="6353">
                  <c:v>2.5462012320328542</c:v>
                </c:pt>
                <c:pt idx="6354">
                  <c:v>3.6084873374401094</c:v>
                </c:pt>
                <c:pt idx="6355">
                  <c:v>5.3552361396303905</c:v>
                </c:pt>
                <c:pt idx="6356">
                  <c:v>999.98083504449005</c:v>
                </c:pt>
                <c:pt idx="6357">
                  <c:v>1.4702258726899384</c:v>
                </c:pt>
                <c:pt idx="6358">
                  <c:v>1.3004791238877482</c:v>
                </c:pt>
                <c:pt idx="6359">
                  <c:v>999.98083504449005</c:v>
                </c:pt>
                <c:pt idx="6360">
                  <c:v>2.6776180698151952</c:v>
                </c:pt>
                <c:pt idx="6361">
                  <c:v>7.5017111567419574</c:v>
                </c:pt>
                <c:pt idx="6362">
                  <c:v>7.5017111567419574</c:v>
                </c:pt>
                <c:pt idx="6363">
                  <c:v>0.67077344284736484</c:v>
                </c:pt>
                <c:pt idx="6364">
                  <c:v>3.375770020533881</c:v>
                </c:pt>
                <c:pt idx="6365">
                  <c:v>4.6214921286789874</c:v>
                </c:pt>
                <c:pt idx="6366">
                  <c:v>1.0047912388774811</c:v>
                </c:pt>
                <c:pt idx="6367">
                  <c:v>0.32032854209445583</c:v>
                </c:pt>
                <c:pt idx="6368">
                  <c:v>999.98083504449005</c:v>
                </c:pt>
                <c:pt idx="6369">
                  <c:v>5.9055441478439423</c:v>
                </c:pt>
                <c:pt idx="6370">
                  <c:v>2.5462012320328542</c:v>
                </c:pt>
                <c:pt idx="6371">
                  <c:v>6.1437371663244349</c:v>
                </c:pt>
                <c:pt idx="6372">
                  <c:v>7.4086242299794662</c:v>
                </c:pt>
                <c:pt idx="6373">
                  <c:v>1.3552361396303902</c:v>
                </c:pt>
                <c:pt idx="6374">
                  <c:v>1.3552361396303902</c:v>
                </c:pt>
                <c:pt idx="6375">
                  <c:v>2.108145106091718</c:v>
                </c:pt>
                <c:pt idx="6376">
                  <c:v>7.9041752224503767</c:v>
                </c:pt>
                <c:pt idx="6377">
                  <c:v>6.108145106091718</c:v>
                </c:pt>
                <c:pt idx="6378">
                  <c:v>999.98083504449005</c:v>
                </c:pt>
                <c:pt idx="6379">
                  <c:v>4.7392197125256672</c:v>
                </c:pt>
                <c:pt idx="6380">
                  <c:v>21.664613278576319</c:v>
                </c:pt>
                <c:pt idx="6381">
                  <c:v>21.664613278576319</c:v>
                </c:pt>
                <c:pt idx="6382">
                  <c:v>999.98083504449005</c:v>
                </c:pt>
                <c:pt idx="6383">
                  <c:v>1.0239561943874058</c:v>
                </c:pt>
                <c:pt idx="6384">
                  <c:v>12.276522929500342</c:v>
                </c:pt>
                <c:pt idx="6385">
                  <c:v>7.3702943189596164</c:v>
                </c:pt>
                <c:pt idx="6386">
                  <c:v>7.3702943189596164</c:v>
                </c:pt>
                <c:pt idx="6387">
                  <c:v>3.2279260780287475</c:v>
                </c:pt>
                <c:pt idx="6388">
                  <c:v>1.9356605065023955</c:v>
                </c:pt>
                <c:pt idx="6389">
                  <c:v>1.9356605065023955</c:v>
                </c:pt>
                <c:pt idx="6390">
                  <c:v>8.906228610540726</c:v>
                </c:pt>
                <c:pt idx="6391">
                  <c:v>5.1307323750855582</c:v>
                </c:pt>
                <c:pt idx="6392">
                  <c:v>0.9117043121149897</c:v>
                </c:pt>
                <c:pt idx="6393">
                  <c:v>18.84188911704312</c:v>
                </c:pt>
                <c:pt idx="6394">
                  <c:v>18.84188911704312</c:v>
                </c:pt>
                <c:pt idx="6395">
                  <c:v>4.1861738535249833</c:v>
                </c:pt>
                <c:pt idx="6396">
                  <c:v>5.6591375770020536</c:v>
                </c:pt>
                <c:pt idx="6397">
                  <c:v>999.98083504449005</c:v>
                </c:pt>
                <c:pt idx="6398">
                  <c:v>5.2238193018480494</c:v>
                </c:pt>
                <c:pt idx="6399">
                  <c:v>8.1368925393566052</c:v>
                </c:pt>
                <c:pt idx="6400">
                  <c:v>8.1368925393566052</c:v>
                </c:pt>
                <c:pt idx="6401">
                  <c:v>5.2813141683778237</c:v>
                </c:pt>
                <c:pt idx="6402">
                  <c:v>0.94729637234770703</c:v>
                </c:pt>
                <c:pt idx="6403">
                  <c:v>3.1813826146475015</c:v>
                </c:pt>
                <c:pt idx="6404">
                  <c:v>6.5489390828199863</c:v>
                </c:pt>
                <c:pt idx="6405">
                  <c:v>9.3251197809719368</c:v>
                </c:pt>
                <c:pt idx="6406">
                  <c:v>15.980835044490075</c:v>
                </c:pt>
                <c:pt idx="6407">
                  <c:v>3.6550308008213555</c:v>
                </c:pt>
                <c:pt idx="6408">
                  <c:v>19.633127994524298</c:v>
                </c:pt>
                <c:pt idx="6409">
                  <c:v>9.2758384668035596</c:v>
                </c:pt>
                <c:pt idx="6410">
                  <c:v>5.7768651608487334</c:v>
                </c:pt>
                <c:pt idx="6411">
                  <c:v>1.2922655715263518</c:v>
                </c:pt>
                <c:pt idx="6412">
                  <c:v>0.22176591375770022</c:v>
                </c:pt>
                <c:pt idx="6413">
                  <c:v>5.3853524982888432</c:v>
                </c:pt>
                <c:pt idx="6414">
                  <c:v>1.9137577002053388</c:v>
                </c:pt>
                <c:pt idx="6415">
                  <c:v>12.39151266255989</c:v>
                </c:pt>
                <c:pt idx="6416">
                  <c:v>2.2477754962354553</c:v>
                </c:pt>
                <c:pt idx="6417">
                  <c:v>15.446954140999315</c:v>
                </c:pt>
                <c:pt idx="6418">
                  <c:v>5.1088295687885008</c:v>
                </c:pt>
                <c:pt idx="6419">
                  <c:v>2.2422997946611911</c:v>
                </c:pt>
                <c:pt idx="6420">
                  <c:v>2.2422997946611911</c:v>
                </c:pt>
                <c:pt idx="6421">
                  <c:v>6.3436002737850785</c:v>
                </c:pt>
                <c:pt idx="6422">
                  <c:v>999.98083504449005</c:v>
                </c:pt>
                <c:pt idx="6423">
                  <c:v>1.9876796714579055</c:v>
                </c:pt>
                <c:pt idx="6424">
                  <c:v>4.0903490759753591</c:v>
                </c:pt>
                <c:pt idx="6425">
                  <c:v>1.2265571526351813</c:v>
                </c:pt>
                <c:pt idx="6426">
                  <c:v>9.7549623545516777</c:v>
                </c:pt>
                <c:pt idx="6427">
                  <c:v>2.2943189596167008</c:v>
                </c:pt>
                <c:pt idx="6428">
                  <c:v>2.2943189596167008</c:v>
                </c:pt>
                <c:pt idx="6429">
                  <c:v>2.5653661875427791</c:v>
                </c:pt>
                <c:pt idx="6430">
                  <c:v>0.8076659822039699</c:v>
                </c:pt>
                <c:pt idx="6431">
                  <c:v>7.6522929500342229</c:v>
                </c:pt>
                <c:pt idx="6432">
                  <c:v>999.98083504449005</c:v>
                </c:pt>
                <c:pt idx="6433">
                  <c:v>1.4510609171800137</c:v>
                </c:pt>
                <c:pt idx="6434">
                  <c:v>999.98083504449005</c:v>
                </c:pt>
                <c:pt idx="6435">
                  <c:v>0.48459958932238195</c:v>
                </c:pt>
                <c:pt idx="6436">
                  <c:v>3.7070499657768652</c:v>
                </c:pt>
                <c:pt idx="6437">
                  <c:v>24.917180013689254</c:v>
                </c:pt>
                <c:pt idx="6438">
                  <c:v>0.30390143737166325</c:v>
                </c:pt>
                <c:pt idx="6439">
                  <c:v>21.691991786447637</c:v>
                </c:pt>
                <c:pt idx="6440">
                  <c:v>6.4887063655030799</c:v>
                </c:pt>
                <c:pt idx="6441">
                  <c:v>6.4887063655030799</c:v>
                </c:pt>
                <c:pt idx="6442">
                  <c:v>1.2758384668035592</c:v>
                </c:pt>
                <c:pt idx="6443">
                  <c:v>11.482546201232033</c:v>
                </c:pt>
                <c:pt idx="6444">
                  <c:v>0.4791238877481177</c:v>
                </c:pt>
                <c:pt idx="6445">
                  <c:v>1.8562628336755647</c:v>
                </c:pt>
                <c:pt idx="6446">
                  <c:v>1.5824777549623545</c:v>
                </c:pt>
                <c:pt idx="6447">
                  <c:v>0.55030800821355241</c:v>
                </c:pt>
                <c:pt idx="6448">
                  <c:v>5.9958932238193015</c:v>
                </c:pt>
                <c:pt idx="6449">
                  <c:v>3.8028747433264889</c:v>
                </c:pt>
                <c:pt idx="6450">
                  <c:v>6.3518138261464747</c:v>
                </c:pt>
                <c:pt idx="6451">
                  <c:v>999.98083504449005</c:v>
                </c:pt>
                <c:pt idx="6452">
                  <c:v>4.4243668720054758</c:v>
                </c:pt>
                <c:pt idx="6453">
                  <c:v>4.5010266940451746</c:v>
                </c:pt>
                <c:pt idx="6454">
                  <c:v>999.98083504449005</c:v>
                </c:pt>
                <c:pt idx="6455">
                  <c:v>0.30663928815879532</c:v>
                </c:pt>
                <c:pt idx="6456">
                  <c:v>7.523613963039014</c:v>
                </c:pt>
                <c:pt idx="6457">
                  <c:v>999.98083504449005</c:v>
                </c:pt>
                <c:pt idx="6458">
                  <c:v>999.98083504449005</c:v>
                </c:pt>
                <c:pt idx="6459">
                  <c:v>4.2573579739904179</c:v>
                </c:pt>
                <c:pt idx="6460">
                  <c:v>8.2737850787132103</c:v>
                </c:pt>
                <c:pt idx="6461">
                  <c:v>1.9274469541409993</c:v>
                </c:pt>
                <c:pt idx="6462">
                  <c:v>1.2950034223134839</c:v>
                </c:pt>
                <c:pt idx="6463">
                  <c:v>2.0971937029431897</c:v>
                </c:pt>
                <c:pt idx="6464">
                  <c:v>7.4524298425735793</c:v>
                </c:pt>
                <c:pt idx="6465">
                  <c:v>0.12867898699520877</c:v>
                </c:pt>
                <c:pt idx="6466">
                  <c:v>0.12867898699520877</c:v>
                </c:pt>
                <c:pt idx="6467">
                  <c:v>999.98083504449005</c:v>
                </c:pt>
                <c:pt idx="6468">
                  <c:v>4.9993155373032172</c:v>
                </c:pt>
                <c:pt idx="6469">
                  <c:v>3.0472279260780288</c:v>
                </c:pt>
                <c:pt idx="6470">
                  <c:v>3.0006844626967832</c:v>
                </c:pt>
                <c:pt idx="6471">
                  <c:v>0.24093086926762491</c:v>
                </c:pt>
                <c:pt idx="6472">
                  <c:v>8.2902121834360027</c:v>
                </c:pt>
                <c:pt idx="6473">
                  <c:v>3.4496919917864477</c:v>
                </c:pt>
                <c:pt idx="6474">
                  <c:v>2.732375085557837</c:v>
                </c:pt>
                <c:pt idx="6475">
                  <c:v>999.98083504449005</c:v>
                </c:pt>
                <c:pt idx="6476">
                  <c:v>6.3874058863791925</c:v>
                </c:pt>
                <c:pt idx="6477">
                  <c:v>7.6249144421629023</c:v>
                </c:pt>
                <c:pt idx="6478">
                  <c:v>3.3073237508555784</c:v>
                </c:pt>
                <c:pt idx="6479">
                  <c:v>999.98083504449005</c:v>
                </c:pt>
                <c:pt idx="6480">
                  <c:v>999.98083504449005</c:v>
                </c:pt>
                <c:pt idx="6481">
                  <c:v>999.98083504449005</c:v>
                </c:pt>
                <c:pt idx="6482">
                  <c:v>4.2327173169062284</c:v>
                </c:pt>
                <c:pt idx="6483">
                  <c:v>9.9712525667351137</c:v>
                </c:pt>
                <c:pt idx="6484">
                  <c:v>23.006160164271048</c:v>
                </c:pt>
                <c:pt idx="6485">
                  <c:v>8.1232032854209439</c:v>
                </c:pt>
                <c:pt idx="6486">
                  <c:v>5.0020533880903493</c:v>
                </c:pt>
                <c:pt idx="6487">
                  <c:v>14.658453114305271</c:v>
                </c:pt>
                <c:pt idx="6488">
                  <c:v>5.9438740588637922</c:v>
                </c:pt>
                <c:pt idx="6489">
                  <c:v>8.2272416153319643</c:v>
                </c:pt>
                <c:pt idx="6490">
                  <c:v>0.731006160164271</c:v>
                </c:pt>
                <c:pt idx="6491">
                  <c:v>24.432580424366872</c:v>
                </c:pt>
                <c:pt idx="6492">
                  <c:v>3.3648186173853527</c:v>
                </c:pt>
                <c:pt idx="6493">
                  <c:v>3.8412046543463383</c:v>
                </c:pt>
                <c:pt idx="6494">
                  <c:v>6.409308692676249</c:v>
                </c:pt>
                <c:pt idx="6495">
                  <c:v>1.6728268309377139</c:v>
                </c:pt>
                <c:pt idx="6496">
                  <c:v>16.358658453114305</c:v>
                </c:pt>
                <c:pt idx="6497">
                  <c:v>6.4777549623545516</c:v>
                </c:pt>
                <c:pt idx="6498">
                  <c:v>7.7125256673511293</c:v>
                </c:pt>
                <c:pt idx="6499">
                  <c:v>999.98083504449005</c:v>
                </c:pt>
                <c:pt idx="6500">
                  <c:v>0.60506502395619444</c:v>
                </c:pt>
                <c:pt idx="6501">
                  <c:v>1.8945927446954141</c:v>
                </c:pt>
                <c:pt idx="6502">
                  <c:v>11.4798083504449</c:v>
                </c:pt>
                <c:pt idx="6503">
                  <c:v>11.4798083504449</c:v>
                </c:pt>
                <c:pt idx="6504">
                  <c:v>0.80492813141683783</c:v>
                </c:pt>
                <c:pt idx="6505">
                  <c:v>999.98083504449005</c:v>
                </c:pt>
                <c:pt idx="6506">
                  <c:v>9.5112936344969192</c:v>
                </c:pt>
                <c:pt idx="6507">
                  <c:v>7.0965092402464069</c:v>
                </c:pt>
                <c:pt idx="6508">
                  <c:v>999.98083504449005</c:v>
                </c:pt>
                <c:pt idx="6509">
                  <c:v>19.477070499657767</c:v>
                </c:pt>
                <c:pt idx="6510">
                  <c:v>999.98083504449005</c:v>
                </c:pt>
                <c:pt idx="6511">
                  <c:v>5.6290212183435999</c:v>
                </c:pt>
                <c:pt idx="6512">
                  <c:v>0.40520191649555098</c:v>
                </c:pt>
                <c:pt idx="6513">
                  <c:v>3.7152635181382614</c:v>
                </c:pt>
                <c:pt idx="6514">
                  <c:v>2.7843942505133472</c:v>
                </c:pt>
                <c:pt idx="6515">
                  <c:v>1.1800136892539357</c:v>
                </c:pt>
                <c:pt idx="6516">
                  <c:v>7.8548939082819986</c:v>
                </c:pt>
                <c:pt idx="6517">
                  <c:v>999.98083504449005</c:v>
                </c:pt>
                <c:pt idx="6518">
                  <c:v>4</c:v>
                </c:pt>
                <c:pt idx="6519">
                  <c:v>8.2409308692676255</c:v>
                </c:pt>
                <c:pt idx="6520">
                  <c:v>8.2409308692676255</c:v>
                </c:pt>
                <c:pt idx="6521">
                  <c:v>1.839835728952772</c:v>
                </c:pt>
                <c:pt idx="6522">
                  <c:v>999.98083504449005</c:v>
                </c:pt>
                <c:pt idx="6523">
                  <c:v>2.6858316221765914</c:v>
                </c:pt>
                <c:pt idx="6524">
                  <c:v>2.3490759753593431</c:v>
                </c:pt>
                <c:pt idx="6525">
                  <c:v>2.3490759753593431</c:v>
                </c:pt>
                <c:pt idx="6526">
                  <c:v>8.6680355920602334</c:v>
                </c:pt>
                <c:pt idx="6527">
                  <c:v>15.540041067761807</c:v>
                </c:pt>
                <c:pt idx="6528">
                  <c:v>15.540041067761807</c:v>
                </c:pt>
                <c:pt idx="6529">
                  <c:v>14.680355920602327</c:v>
                </c:pt>
                <c:pt idx="6530">
                  <c:v>14.680355920602327</c:v>
                </c:pt>
                <c:pt idx="6531">
                  <c:v>15.723477070499658</c:v>
                </c:pt>
                <c:pt idx="6532">
                  <c:v>0.87063655030800824</c:v>
                </c:pt>
                <c:pt idx="6533">
                  <c:v>6.1546885694729641</c:v>
                </c:pt>
                <c:pt idx="6534">
                  <c:v>4.8788501026694044</c:v>
                </c:pt>
                <c:pt idx="6535">
                  <c:v>7.3264887063655033</c:v>
                </c:pt>
                <c:pt idx="6536">
                  <c:v>3.9425051334702257</c:v>
                </c:pt>
                <c:pt idx="6537">
                  <c:v>2.299794661190965</c:v>
                </c:pt>
                <c:pt idx="6538">
                  <c:v>2.0260095824777551</c:v>
                </c:pt>
                <c:pt idx="6539">
                  <c:v>10.699520876112253</c:v>
                </c:pt>
                <c:pt idx="6540">
                  <c:v>999.98083504449005</c:v>
                </c:pt>
                <c:pt idx="6541">
                  <c:v>999.98083504449005</c:v>
                </c:pt>
                <c:pt idx="6542">
                  <c:v>0.46817248459958932</c:v>
                </c:pt>
                <c:pt idx="6543">
                  <c:v>999.98083504449005</c:v>
                </c:pt>
                <c:pt idx="6544">
                  <c:v>10.13552361396304</c:v>
                </c:pt>
                <c:pt idx="6545">
                  <c:v>5.9739904175222449</c:v>
                </c:pt>
                <c:pt idx="6546">
                  <c:v>0.39151266255989048</c:v>
                </c:pt>
                <c:pt idx="6547">
                  <c:v>9.8726899383983575</c:v>
                </c:pt>
                <c:pt idx="6548">
                  <c:v>999.98083504449005</c:v>
                </c:pt>
                <c:pt idx="6549">
                  <c:v>4.8377823408624234</c:v>
                </c:pt>
                <c:pt idx="6550">
                  <c:v>11.315537303216974</c:v>
                </c:pt>
                <c:pt idx="6551">
                  <c:v>5.9548254620123204</c:v>
                </c:pt>
                <c:pt idx="6552">
                  <c:v>29.415468856947296</c:v>
                </c:pt>
                <c:pt idx="6553">
                  <c:v>5.678302532511978</c:v>
                </c:pt>
                <c:pt idx="6554">
                  <c:v>2.1409993155373033</c:v>
                </c:pt>
                <c:pt idx="6555">
                  <c:v>4.3504449007529091</c:v>
                </c:pt>
                <c:pt idx="6556">
                  <c:v>12.232717316906228</c:v>
                </c:pt>
                <c:pt idx="6557">
                  <c:v>5.2950034223134841</c:v>
                </c:pt>
                <c:pt idx="6558">
                  <c:v>3.1868583162217661</c:v>
                </c:pt>
                <c:pt idx="6559">
                  <c:v>5.8726899383983575</c:v>
                </c:pt>
                <c:pt idx="6560">
                  <c:v>22.368240930869266</c:v>
                </c:pt>
                <c:pt idx="6561">
                  <c:v>2.3737166324435317</c:v>
                </c:pt>
                <c:pt idx="6562">
                  <c:v>999.98083504449005</c:v>
                </c:pt>
                <c:pt idx="6563">
                  <c:v>999.98083504449005</c:v>
                </c:pt>
                <c:pt idx="6564">
                  <c:v>10.165639972621491</c:v>
                </c:pt>
                <c:pt idx="6565">
                  <c:v>5.9712525667351128</c:v>
                </c:pt>
                <c:pt idx="6566">
                  <c:v>5.9712525667351128</c:v>
                </c:pt>
                <c:pt idx="6567">
                  <c:v>9.3716632443531829</c:v>
                </c:pt>
                <c:pt idx="6568">
                  <c:v>1.6509240246406571</c:v>
                </c:pt>
                <c:pt idx="6569">
                  <c:v>9.1197809719370291</c:v>
                </c:pt>
                <c:pt idx="6570">
                  <c:v>19.668720054757017</c:v>
                </c:pt>
                <c:pt idx="6571">
                  <c:v>1.215605749486653</c:v>
                </c:pt>
                <c:pt idx="6572">
                  <c:v>999.98083504449005</c:v>
                </c:pt>
                <c:pt idx="6573">
                  <c:v>1.9219712525667352</c:v>
                </c:pt>
                <c:pt idx="6574">
                  <c:v>14.844626967830253</c:v>
                </c:pt>
                <c:pt idx="6575">
                  <c:v>21.66735112936345</c:v>
                </c:pt>
                <c:pt idx="6576">
                  <c:v>21.66735112936345</c:v>
                </c:pt>
                <c:pt idx="6577">
                  <c:v>1.1252566735112937</c:v>
                </c:pt>
                <c:pt idx="6578">
                  <c:v>1.1964407939767283</c:v>
                </c:pt>
                <c:pt idx="6579">
                  <c:v>1.1964407939767283</c:v>
                </c:pt>
                <c:pt idx="6580">
                  <c:v>10.976043805612594</c:v>
                </c:pt>
                <c:pt idx="6581">
                  <c:v>2.8418891170431211</c:v>
                </c:pt>
                <c:pt idx="6582">
                  <c:v>0.57768651608487342</c:v>
                </c:pt>
                <c:pt idx="6583">
                  <c:v>1.8836413415468858</c:v>
                </c:pt>
                <c:pt idx="6584">
                  <c:v>1.8836413415468858</c:v>
                </c:pt>
                <c:pt idx="6585">
                  <c:v>9.6153319644079396</c:v>
                </c:pt>
                <c:pt idx="6586">
                  <c:v>4.4955509924709105</c:v>
                </c:pt>
                <c:pt idx="6587">
                  <c:v>4.6242299794661195</c:v>
                </c:pt>
                <c:pt idx="6588">
                  <c:v>0.53114305270362761</c:v>
                </c:pt>
                <c:pt idx="6589">
                  <c:v>6.239561943874059</c:v>
                </c:pt>
                <c:pt idx="6590">
                  <c:v>9.0485968514715953</c:v>
                </c:pt>
                <c:pt idx="6591">
                  <c:v>6.0287474332648872</c:v>
                </c:pt>
                <c:pt idx="6592">
                  <c:v>6.0287474332648872</c:v>
                </c:pt>
                <c:pt idx="6593">
                  <c:v>6.3545516769336068</c:v>
                </c:pt>
                <c:pt idx="6594">
                  <c:v>999.98083504449005</c:v>
                </c:pt>
                <c:pt idx="6595">
                  <c:v>999.98083504449005</c:v>
                </c:pt>
                <c:pt idx="6596">
                  <c:v>2.130047912388775</c:v>
                </c:pt>
                <c:pt idx="6597">
                  <c:v>3.6331279945242985</c:v>
                </c:pt>
                <c:pt idx="6598">
                  <c:v>15.112936344969199</c:v>
                </c:pt>
                <c:pt idx="6599">
                  <c:v>8.3121149897330593</c:v>
                </c:pt>
                <c:pt idx="6600">
                  <c:v>1.9767282683093772</c:v>
                </c:pt>
                <c:pt idx="6601">
                  <c:v>15.967145790554415</c:v>
                </c:pt>
                <c:pt idx="6602">
                  <c:v>5.9466119096509242</c:v>
                </c:pt>
                <c:pt idx="6603">
                  <c:v>7.6358658453114305</c:v>
                </c:pt>
                <c:pt idx="6604">
                  <c:v>1.0787132101300478</c:v>
                </c:pt>
                <c:pt idx="6605">
                  <c:v>0.63791923340177958</c:v>
                </c:pt>
                <c:pt idx="6606">
                  <c:v>1.4976043805612593</c:v>
                </c:pt>
                <c:pt idx="6607">
                  <c:v>999.98083504449005</c:v>
                </c:pt>
                <c:pt idx="6608">
                  <c:v>11.526351813826146</c:v>
                </c:pt>
                <c:pt idx="6609">
                  <c:v>6.3764544832306642</c:v>
                </c:pt>
                <c:pt idx="6610">
                  <c:v>6.3764544832306642</c:v>
                </c:pt>
                <c:pt idx="6611">
                  <c:v>9.9274469541409989</c:v>
                </c:pt>
                <c:pt idx="6612">
                  <c:v>999.98083504449005</c:v>
                </c:pt>
                <c:pt idx="6613">
                  <c:v>4.3121149897330593</c:v>
                </c:pt>
                <c:pt idx="6614">
                  <c:v>4.3121149897330593</c:v>
                </c:pt>
                <c:pt idx="6615">
                  <c:v>999.98083504449005</c:v>
                </c:pt>
                <c:pt idx="6616">
                  <c:v>999.98083504449005</c:v>
                </c:pt>
                <c:pt idx="6617">
                  <c:v>0.36687200547570159</c:v>
                </c:pt>
                <c:pt idx="6618">
                  <c:v>22.379192334017795</c:v>
                </c:pt>
                <c:pt idx="6619">
                  <c:v>22.379192334017795</c:v>
                </c:pt>
                <c:pt idx="6620">
                  <c:v>6.8172484599589325</c:v>
                </c:pt>
                <c:pt idx="6621">
                  <c:v>6.8172484599589325</c:v>
                </c:pt>
                <c:pt idx="6622">
                  <c:v>6.8172484599589325</c:v>
                </c:pt>
                <c:pt idx="6623">
                  <c:v>4.0136892539356603</c:v>
                </c:pt>
                <c:pt idx="6624">
                  <c:v>8.3969883641341543</c:v>
                </c:pt>
                <c:pt idx="6625">
                  <c:v>7.83025325119781</c:v>
                </c:pt>
                <c:pt idx="6626">
                  <c:v>7.83025325119781</c:v>
                </c:pt>
                <c:pt idx="6627">
                  <c:v>2.1163586584531142</c:v>
                </c:pt>
                <c:pt idx="6628">
                  <c:v>12.528405201916495</c:v>
                </c:pt>
                <c:pt idx="6629">
                  <c:v>14.149212867898699</c:v>
                </c:pt>
                <c:pt idx="6630">
                  <c:v>999.98083504449005</c:v>
                </c:pt>
                <c:pt idx="6631">
                  <c:v>4.9527720739219712</c:v>
                </c:pt>
                <c:pt idx="6632">
                  <c:v>0.39972621492128679</c:v>
                </c:pt>
                <c:pt idx="6633">
                  <c:v>2.9979466119096507</c:v>
                </c:pt>
                <c:pt idx="6634">
                  <c:v>4.2819986310746065</c:v>
                </c:pt>
                <c:pt idx="6635">
                  <c:v>999.98083504449005</c:v>
                </c:pt>
                <c:pt idx="6636">
                  <c:v>1.3086926762491444</c:v>
                </c:pt>
                <c:pt idx="6637">
                  <c:v>4.5804243668720055</c:v>
                </c:pt>
                <c:pt idx="6638">
                  <c:v>8.5831622176591384</c:v>
                </c:pt>
                <c:pt idx="6639">
                  <c:v>999.98083504449005</c:v>
                </c:pt>
                <c:pt idx="6640">
                  <c:v>999.98083504449005</c:v>
                </c:pt>
                <c:pt idx="6641">
                  <c:v>999.98083504449005</c:v>
                </c:pt>
                <c:pt idx="6642">
                  <c:v>6.8281998631074607</c:v>
                </c:pt>
                <c:pt idx="6643">
                  <c:v>6.8281998631074607</c:v>
                </c:pt>
                <c:pt idx="6644">
                  <c:v>11.115674195756331</c:v>
                </c:pt>
                <c:pt idx="6645">
                  <c:v>23.38672142368241</c:v>
                </c:pt>
                <c:pt idx="6646">
                  <c:v>4.6324435318275157</c:v>
                </c:pt>
                <c:pt idx="6647">
                  <c:v>999.98083504449005</c:v>
                </c:pt>
                <c:pt idx="6648">
                  <c:v>6.6119096509240247</c:v>
                </c:pt>
                <c:pt idx="6649">
                  <c:v>10.212183436002737</c:v>
                </c:pt>
                <c:pt idx="6650">
                  <c:v>9.8918548939082829</c:v>
                </c:pt>
                <c:pt idx="6651">
                  <c:v>9.8918548939082829</c:v>
                </c:pt>
                <c:pt idx="6652">
                  <c:v>9.8918548939082829</c:v>
                </c:pt>
                <c:pt idx="6653">
                  <c:v>26.067077344284737</c:v>
                </c:pt>
                <c:pt idx="6654">
                  <c:v>26.067077344284737</c:v>
                </c:pt>
                <c:pt idx="6655">
                  <c:v>14.581793292265571</c:v>
                </c:pt>
                <c:pt idx="6656">
                  <c:v>2.239561943874059</c:v>
                </c:pt>
                <c:pt idx="6657">
                  <c:v>13.757700205338809</c:v>
                </c:pt>
                <c:pt idx="6658">
                  <c:v>5.6618754277891856</c:v>
                </c:pt>
                <c:pt idx="6659">
                  <c:v>11.394934976043805</c:v>
                </c:pt>
                <c:pt idx="6660">
                  <c:v>11.786447638603697</c:v>
                </c:pt>
                <c:pt idx="6661">
                  <c:v>11.786447638603697</c:v>
                </c:pt>
                <c:pt idx="6662">
                  <c:v>3.5290896646132786</c:v>
                </c:pt>
                <c:pt idx="6663">
                  <c:v>27.323750855578371</c:v>
                </c:pt>
                <c:pt idx="6664">
                  <c:v>10.789869952087612</c:v>
                </c:pt>
                <c:pt idx="6665">
                  <c:v>6.6995208761122518</c:v>
                </c:pt>
                <c:pt idx="6666">
                  <c:v>5.0513347022587265</c:v>
                </c:pt>
                <c:pt idx="6667">
                  <c:v>7.8986995208761126</c:v>
                </c:pt>
                <c:pt idx="6668">
                  <c:v>7.3949349760438059</c:v>
                </c:pt>
                <c:pt idx="6669">
                  <c:v>8.4791238877481181</c:v>
                </c:pt>
                <c:pt idx="6670">
                  <c:v>999.98083504449005</c:v>
                </c:pt>
                <c:pt idx="6671">
                  <c:v>9.0212183436002746</c:v>
                </c:pt>
                <c:pt idx="6672">
                  <c:v>8.9664613278576315</c:v>
                </c:pt>
                <c:pt idx="6673">
                  <c:v>1.4729637234770705</c:v>
                </c:pt>
                <c:pt idx="6674">
                  <c:v>999.98083504449005</c:v>
                </c:pt>
                <c:pt idx="6675">
                  <c:v>0.58042436687200549</c:v>
                </c:pt>
                <c:pt idx="6676">
                  <c:v>0.40246406570841892</c:v>
                </c:pt>
                <c:pt idx="6677">
                  <c:v>0.40246406570841892</c:v>
                </c:pt>
                <c:pt idx="6678">
                  <c:v>5.6618754277891856</c:v>
                </c:pt>
                <c:pt idx="6679">
                  <c:v>999.98083504449005</c:v>
                </c:pt>
                <c:pt idx="6680">
                  <c:v>2.8501026694045173</c:v>
                </c:pt>
                <c:pt idx="6681">
                  <c:v>2.1820670773442847</c:v>
                </c:pt>
                <c:pt idx="6682">
                  <c:v>3.2443531827515399</c:v>
                </c:pt>
                <c:pt idx="6683">
                  <c:v>3.2443531827515399</c:v>
                </c:pt>
                <c:pt idx="6684">
                  <c:v>3.2443531827515399</c:v>
                </c:pt>
                <c:pt idx="6685">
                  <c:v>999.98083504449005</c:v>
                </c:pt>
                <c:pt idx="6686">
                  <c:v>4.687200547570157</c:v>
                </c:pt>
                <c:pt idx="6687">
                  <c:v>9.3552361396303905</c:v>
                </c:pt>
                <c:pt idx="6688">
                  <c:v>999.98083504449005</c:v>
                </c:pt>
                <c:pt idx="6689">
                  <c:v>999.98083504449005</c:v>
                </c:pt>
                <c:pt idx="6690">
                  <c:v>14.329911019849419</c:v>
                </c:pt>
                <c:pt idx="6691">
                  <c:v>4.7145790554414786</c:v>
                </c:pt>
                <c:pt idx="6692">
                  <c:v>16.889801505817932</c:v>
                </c:pt>
                <c:pt idx="6693">
                  <c:v>4.5804243668720055</c:v>
                </c:pt>
                <c:pt idx="6694">
                  <c:v>6.1984941820670771</c:v>
                </c:pt>
                <c:pt idx="6695">
                  <c:v>999.98083504449005</c:v>
                </c:pt>
                <c:pt idx="6696">
                  <c:v>10.600958247775496</c:v>
                </c:pt>
                <c:pt idx="6697">
                  <c:v>7.8576317590691307</c:v>
                </c:pt>
                <c:pt idx="6698">
                  <c:v>7.8576317590691307</c:v>
                </c:pt>
                <c:pt idx="6699">
                  <c:v>7.8576317590691307</c:v>
                </c:pt>
                <c:pt idx="6700">
                  <c:v>0.94182067077344289</c:v>
                </c:pt>
                <c:pt idx="6701">
                  <c:v>4.4216290212183438</c:v>
                </c:pt>
                <c:pt idx="6702">
                  <c:v>8.5284052019164953</c:v>
                </c:pt>
                <c:pt idx="6703">
                  <c:v>8.5284052019164953</c:v>
                </c:pt>
                <c:pt idx="6704">
                  <c:v>999.98083504449005</c:v>
                </c:pt>
                <c:pt idx="6705">
                  <c:v>17.415468856947296</c:v>
                </c:pt>
                <c:pt idx="6706">
                  <c:v>1.1882272416153319</c:v>
                </c:pt>
                <c:pt idx="6707">
                  <c:v>999.98083504449005</c:v>
                </c:pt>
                <c:pt idx="6708">
                  <c:v>10.370978781656399</c:v>
                </c:pt>
                <c:pt idx="6709">
                  <c:v>5.2320328542094456</c:v>
                </c:pt>
                <c:pt idx="6710">
                  <c:v>11.605749486652977</c:v>
                </c:pt>
                <c:pt idx="6711">
                  <c:v>999.98083504449005</c:v>
                </c:pt>
                <c:pt idx="6712">
                  <c:v>2.2340862422997945</c:v>
                </c:pt>
                <c:pt idx="6713">
                  <c:v>999.98083504449005</c:v>
                </c:pt>
                <c:pt idx="6714">
                  <c:v>999.98083504449005</c:v>
                </c:pt>
                <c:pt idx="6715">
                  <c:v>2.9212867898699519</c:v>
                </c:pt>
                <c:pt idx="6716">
                  <c:v>4.3093771389459272</c:v>
                </c:pt>
                <c:pt idx="6717">
                  <c:v>6.409308692676249</c:v>
                </c:pt>
                <c:pt idx="6718">
                  <c:v>0.81040383299110197</c:v>
                </c:pt>
                <c:pt idx="6719">
                  <c:v>7.7125256673511293</c:v>
                </c:pt>
                <c:pt idx="6720">
                  <c:v>7.7125256673511293</c:v>
                </c:pt>
                <c:pt idx="6721">
                  <c:v>3.0335386721423681</c:v>
                </c:pt>
                <c:pt idx="6722">
                  <c:v>2.3025325119780971</c:v>
                </c:pt>
                <c:pt idx="6723">
                  <c:v>4.8761122518822724</c:v>
                </c:pt>
                <c:pt idx="6724">
                  <c:v>2.7378507871321012</c:v>
                </c:pt>
                <c:pt idx="6725">
                  <c:v>2.0287474332648872</c:v>
                </c:pt>
                <c:pt idx="6726">
                  <c:v>14.91854893908282</c:v>
                </c:pt>
                <c:pt idx="6727">
                  <c:v>24.717316906228611</c:v>
                </c:pt>
                <c:pt idx="6728">
                  <c:v>4.7091033538672145</c:v>
                </c:pt>
                <c:pt idx="6729">
                  <c:v>4.1232032854209448</c:v>
                </c:pt>
                <c:pt idx="6730">
                  <c:v>28.407939767282684</c:v>
                </c:pt>
                <c:pt idx="6731">
                  <c:v>3.4688569472963722</c:v>
                </c:pt>
                <c:pt idx="6732">
                  <c:v>2.9158110882956878</c:v>
                </c:pt>
                <c:pt idx="6733">
                  <c:v>999.98083504449005</c:v>
                </c:pt>
                <c:pt idx="6734">
                  <c:v>0.54757015742642023</c:v>
                </c:pt>
                <c:pt idx="6735">
                  <c:v>8.1149897330595486</c:v>
                </c:pt>
                <c:pt idx="6736">
                  <c:v>3.6577686516084875</c:v>
                </c:pt>
                <c:pt idx="6737">
                  <c:v>1.998631074606434</c:v>
                </c:pt>
                <c:pt idx="6738">
                  <c:v>1.3360711841204653</c:v>
                </c:pt>
                <c:pt idx="6739">
                  <c:v>999.98083504449005</c:v>
                </c:pt>
                <c:pt idx="6740">
                  <c:v>8.9199178644763855</c:v>
                </c:pt>
                <c:pt idx="6741">
                  <c:v>1.514031485284052</c:v>
                </c:pt>
                <c:pt idx="6742">
                  <c:v>19.23340177960301</c:v>
                </c:pt>
                <c:pt idx="6743">
                  <c:v>0.57494866529774125</c:v>
                </c:pt>
                <c:pt idx="6744">
                  <c:v>999.98083504449005</c:v>
                </c:pt>
                <c:pt idx="6745">
                  <c:v>2.8062970568104038</c:v>
                </c:pt>
                <c:pt idx="6746">
                  <c:v>3.4387405886379194</c:v>
                </c:pt>
                <c:pt idx="6747">
                  <c:v>3.4387405886379194</c:v>
                </c:pt>
                <c:pt idx="6748">
                  <c:v>1.0759753593429158</c:v>
                </c:pt>
                <c:pt idx="6749">
                  <c:v>1.0759753593429158</c:v>
                </c:pt>
                <c:pt idx="6750">
                  <c:v>0.49007529089664614</c:v>
                </c:pt>
                <c:pt idx="6751">
                  <c:v>999.98083504449005</c:v>
                </c:pt>
                <c:pt idx="6752">
                  <c:v>999.98083504449005</c:v>
                </c:pt>
                <c:pt idx="6753">
                  <c:v>999.98083504449005</c:v>
                </c:pt>
                <c:pt idx="6754">
                  <c:v>999.98083504449005</c:v>
                </c:pt>
                <c:pt idx="6755">
                  <c:v>1.5222450376454484</c:v>
                </c:pt>
                <c:pt idx="6756">
                  <c:v>2.4394250513347022</c:v>
                </c:pt>
                <c:pt idx="6757">
                  <c:v>5.0787132101300481</c:v>
                </c:pt>
                <c:pt idx="6758">
                  <c:v>2.2340862422997945</c:v>
                </c:pt>
                <c:pt idx="6759">
                  <c:v>15.329226557152635</c:v>
                </c:pt>
                <c:pt idx="6760">
                  <c:v>8.0547570157426414</c:v>
                </c:pt>
                <c:pt idx="6761">
                  <c:v>5.8453114305270359</c:v>
                </c:pt>
                <c:pt idx="6762">
                  <c:v>13.650924024640657</c:v>
                </c:pt>
                <c:pt idx="6763">
                  <c:v>6.2587268993839835</c:v>
                </c:pt>
                <c:pt idx="6764">
                  <c:v>2.839151266255989</c:v>
                </c:pt>
                <c:pt idx="6765">
                  <c:v>16.301163586584533</c:v>
                </c:pt>
                <c:pt idx="6766">
                  <c:v>1.7686516084873374</c:v>
                </c:pt>
                <c:pt idx="6767">
                  <c:v>11.671457905544148</c:v>
                </c:pt>
                <c:pt idx="6768">
                  <c:v>9.3963039014373724</c:v>
                </c:pt>
                <c:pt idx="6769">
                  <c:v>2.8665297741273101</c:v>
                </c:pt>
                <c:pt idx="6770">
                  <c:v>1.5961670088980151</c:v>
                </c:pt>
                <c:pt idx="6771">
                  <c:v>1.7412731006160165</c:v>
                </c:pt>
                <c:pt idx="6772">
                  <c:v>1.891854893908282</c:v>
                </c:pt>
                <c:pt idx="6773">
                  <c:v>1.1909650924024642</c:v>
                </c:pt>
                <c:pt idx="6774">
                  <c:v>0.96646132785763172</c:v>
                </c:pt>
                <c:pt idx="6775">
                  <c:v>1.5496235455167693</c:v>
                </c:pt>
                <c:pt idx="6776">
                  <c:v>25.722108145106091</c:v>
                </c:pt>
                <c:pt idx="6777">
                  <c:v>1.2813141683778233</c:v>
                </c:pt>
                <c:pt idx="6778">
                  <c:v>11.099247091033538</c:v>
                </c:pt>
                <c:pt idx="6779">
                  <c:v>19.033538672142367</c:v>
                </c:pt>
                <c:pt idx="6780">
                  <c:v>2.3080082135523612</c:v>
                </c:pt>
                <c:pt idx="6781">
                  <c:v>4.0985626283367553</c:v>
                </c:pt>
                <c:pt idx="6782">
                  <c:v>2.6694045174537986</c:v>
                </c:pt>
                <c:pt idx="6783">
                  <c:v>0.42162902121834361</c:v>
                </c:pt>
                <c:pt idx="6784">
                  <c:v>4.1122518822724166</c:v>
                </c:pt>
                <c:pt idx="6785">
                  <c:v>3.1321013004791238</c:v>
                </c:pt>
                <c:pt idx="6786">
                  <c:v>999.98083504449005</c:v>
                </c:pt>
                <c:pt idx="6787">
                  <c:v>12.788501026694044</c:v>
                </c:pt>
                <c:pt idx="6788">
                  <c:v>0.27652292950034224</c:v>
                </c:pt>
                <c:pt idx="6789">
                  <c:v>999.98083504449005</c:v>
                </c:pt>
                <c:pt idx="6790">
                  <c:v>4.0821355236139629</c:v>
                </c:pt>
                <c:pt idx="6791">
                  <c:v>999.98083504449005</c:v>
                </c:pt>
                <c:pt idx="6792">
                  <c:v>10.617385352498289</c:v>
                </c:pt>
                <c:pt idx="6793">
                  <c:v>999.98083504449005</c:v>
                </c:pt>
                <c:pt idx="6794">
                  <c:v>999.98083504449005</c:v>
                </c:pt>
                <c:pt idx="6795">
                  <c:v>6.8692676249144418</c:v>
                </c:pt>
                <c:pt idx="6796">
                  <c:v>3.7399041752224504</c:v>
                </c:pt>
                <c:pt idx="6797">
                  <c:v>8.2026009582477748</c:v>
                </c:pt>
                <c:pt idx="6798">
                  <c:v>999.98083504449005</c:v>
                </c:pt>
                <c:pt idx="6799">
                  <c:v>5.546885694729637</c:v>
                </c:pt>
                <c:pt idx="6800">
                  <c:v>1.2265571526351813</c:v>
                </c:pt>
                <c:pt idx="6801">
                  <c:v>8.9336071184120467</c:v>
                </c:pt>
                <c:pt idx="6802">
                  <c:v>7.1266255989048597</c:v>
                </c:pt>
                <c:pt idx="6803">
                  <c:v>1.8863791923340179</c:v>
                </c:pt>
                <c:pt idx="6804">
                  <c:v>1.5852156057494866</c:v>
                </c:pt>
                <c:pt idx="6805">
                  <c:v>1.5852156057494866</c:v>
                </c:pt>
                <c:pt idx="6806">
                  <c:v>10.286105407255304</c:v>
                </c:pt>
                <c:pt idx="6807">
                  <c:v>3.1184120465434635</c:v>
                </c:pt>
                <c:pt idx="6808">
                  <c:v>999.98083504449005</c:v>
                </c:pt>
                <c:pt idx="6809">
                  <c:v>999.98083504449005</c:v>
                </c:pt>
                <c:pt idx="6810">
                  <c:v>18.592744695414101</c:v>
                </c:pt>
                <c:pt idx="6811">
                  <c:v>5.9247091033538668</c:v>
                </c:pt>
                <c:pt idx="6812">
                  <c:v>999.98083504449005</c:v>
                </c:pt>
                <c:pt idx="6813">
                  <c:v>9.9712525667351137</c:v>
                </c:pt>
                <c:pt idx="6814">
                  <c:v>18.097193702943191</c:v>
                </c:pt>
                <c:pt idx="6815">
                  <c:v>18.097193702943191</c:v>
                </c:pt>
                <c:pt idx="6816">
                  <c:v>999.98083504449005</c:v>
                </c:pt>
                <c:pt idx="6817">
                  <c:v>4.1916495550992474</c:v>
                </c:pt>
                <c:pt idx="6818">
                  <c:v>4.1916495550992474</c:v>
                </c:pt>
                <c:pt idx="6819">
                  <c:v>4.3121149897330593</c:v>
                </c:pt>
                <c:pt idx="6820">
                  <c:v>999.98083504449005</c:v>
                </c:pt>
                <c:pt idx="6821">
                  <c:v>12.714579055441478</c:v>
                </c:pt>
                <c:pt idx="6822">
                  <c:v>15.203285420944558</c:v>
                </c:pt>
                <c:pt idx="6823">
                  <c:v>14.568104038329912</c:v>
                </c:pt>
                <c:pt idx="6824">
                  <c:v>1.2785763175906912</c:v>
                </c:pt>
                <c:pt idx="6825">
                  <c:v>1.7577002053388091</c:v>
                </c:pt>
                <c:pt idx="6826">
                  <c:v>0.69267624914442161</c:v>
                </c:pt>
                <c:pt idx="6827">
                  <c:v>0.69267624914442161</c:v>
                </c:pt>
                <c:pt idx="6828">
                  <c:v>12.224503764544833</c:v>
                </c:pt>
                <c:pt idx="6829">
                  <c:v>12.224503764544833</c:v>
                </c:pt>
                <c:pt idx="6830">
                  <c:v>0.8459958932238193</c:v>
                </c:pt>
                <c:pt idx="6831">
                  <c:v>1.1279945242984257</c:v>
                </c:pt>
                <c:pt idx="6832">
                  <c:v>4.1122518822724166</c:v>
                </c:pt>
                <c:pt idx="6833">
                  <c:v>3.5290896646132786</c:v>
                </c:pt>
                <c:pt idx="6834">
                  <c:v>1.1334702258726899</c:v>
                </c:pt>
                <c:pt idx="6835">
                  <c:v>8.6680355920602334</c:v>
                </c:pt>
                <c:pt idx="6836">
                  <c:v>3.7207392197125255</c:v>
                </c:pt>
                <c:pt idx="6837">
                  <c:v>2.9377138945927448</c:v>
                </c:pt>
                <c:pt idx="6838">
                  <c:v>11.373032169746748</c:v>
                </c:pt>
                <c:pt idx="6839">
                  <c:v>4.6652977412731005</c:v>
                </c:pt>
                <c:pt idx="6840">
                  <c:v>3.0444900752908968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01-4196-BF96-44AE30CD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01023"/>
        <c:axId val="1308801855"/>
      </c:scatterChart>
      <c:valAx>
        <c:axId val="130880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TARGET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801855"/>
        <c:crosses val="autoZero"/>
        <c:crossBetween val="midCat"/>
      </c:valAx>
      <c:valAx>
        <c:axId val="130880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801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12</xdr:row>
      <xdr:rowOff>34290</xdr:rowOff>
    </xdr:from>
    <xdr:to>
      <xdr:col>12</xdr:col>
      <xdr:colOff>297180</xdr:colOff>
      <xdr:row>27</xdr:row>
      <xdr:rowOff>26670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11</xdr:row>
      <xdr:rowOff>95250</xdr:rowOff>
    </xdr:from>
    <xdr:to>
      <xdr:col>10</xdr:col>
      <xdr:colOff>297180</xdr:colOff>
      <xdr:row>26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7</xdr:row>
      <xdr:rowOff>118110</xdr:rowOff>
    </xdr:from>
    <xdr:to>
      <xdr:col>15</xdr:col>
      <xdr:colOff>7620</xdr:colOff>
      <xdr:row>22</xdr:row>
      <xdr:rowOff>118110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A1:B1048576" totalsRowShown="0">
  <autoFilter ref="A1:B1048576"/>
  <tableColumns count="2">
    <tableColumn id="3" name="TARGET"/>
    <tableColumn id="1" name="CNT_CHILDREN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842"/>
  <sheetViews>
    <sheetView topLeftCell="I1" workbookViewId="0">
      <selection activeCell="P1" activeCellId="1" sqref="B1:B1048576 P1:P1048576"/>
    </sheetView>
  </sheetViews>
  <sheetFormatPr defaultRowHeight="14.4" x14ac:dyDescent="0.3"/>
  <cols>
    <col min="1" max="1" width="11.33203125" bestFit="1" customWidth="1"/>
    <col min="2" max="2" width="7.44140625" customWidth="1"/>
    <col min="3" max="3" width="23.44140625" bestFit="1" customWidth="1"/>
    <col min="4" max="4" width="13.6640625" bestFit="1" customWidth="1"/>
    <col min="5" max="5" width="15" bestFit="1" customWidth="1"/>
    <col min="6" max="6" width="17.88671875" bestFit="1" customWidth="1"/>
    <col min="7" max="7" width="14" bestFit="1" customWidth="1"/>
    <col min="8" max="8" width="19.33203125" bestFit="1" customWidth="1"/>
    <col min="9" max="9" width="13.77734375" bestFit="1" customWidth="1"/>
    <col min="10" max="10" width="19.33203125" bestFit="1" customWidth="1"/>
    <col min="11" max="11" width="22.44140625" bestFit="1" customWidth="1"/>
    <col min="12" max="12" width="20.6640625" bestFit="1" customWidth="1"/>
    <col min="13" max="13" width="20.21875" bestFit="1" customWidth="1"/>
    <col min="14" max="14" width="28.6640625" bestFit="1" customWidth="1"/>
    <col min="15" max="15" width="11.21875" bestFit="1" customWidth="1"/>
    <col min="16" max="16" width="15.44140625" bestFit="1" customWidth="1"/>
    <col min="17" max="17" width="18.6640625" bestFit="1" customWidth="1"/>
    <col min="18" max="18" width="16.109375" bestFit="1" customWidth="1"/>
    <col min="19" max="19" width="22.109375" bestFit="1" customWidth="1"/>
    <col min="20" max="20" width="29.77734375" bestFit="1" customWidth="1"/>
    <col min="21" max="21" width="31.21875" bestFit="1" customWidth="1"/>
    <col min="22" max="22" width="28" bestFit="1" customWidth="1"/>
    <col min="23" max="23" width="29.109375" bestFit="1" customWidth="1"/>
    <col min="24" max="24" width="30.88671875" bestFit="1" customWidth="1"/>
    <col min="25" max="25" width="31.109375" bestFit="1" customWidth="1"/>
    <col min="26" max="26" width="23.21875" bestFit="1" customWidth="1"/>
    <col min="27" max="27" width="24.88671875" bestFit="1" customWidth="1"/>
    <col min="28" max="28" width="25.109375" bestFit="1" customWidth="1"/>
    <col min="29" max="29" width="19.109375" bestFit="1" customWidth="1"/>
    <col min="30" max="30" width="10.88671875" bestFit="1" customWidth="1"/>
    <col min="31" max="31" width="23.44140625" bestFit="1" customWidth="1"/>
    <col min="32" max="32" width="13.5546875" bestFit="1" customWidth="1"/>
    <col min="33" max="33" width="16.88671875" bestFit="1" customWidth="1"/>
    <col min="34" max="34" width="13.77734375" bestFit="1" customWidth="1"/>
    <col min="35" max="35" width="20.77734375" bestFit="1" customWidth="1"/>
    <col min="36" max="36" width="17.77734375" bestFit="1" customWidth="1"/>
    <col min="37" max="37" width="31.21875" bestFit="1" customWidth="1"/>
    <col min="38" max="38" width="28" bestFit="1" customWidth="1"/>
    <col min="39" max="39" width="29.77734375" bestFit="1" customWidth="1"/>
    <col min="40" max="40" width="23.88671875" bestFit="1" customWidth="1"/>
    <col min="41" max="41" width="21.33203125" bestFit="1" customWidth="1"/>
    <col min="42" max="42" width="23" bestFit="1" customWidth="1"/>
    <col min="43" max="43" width="25.109375" bestFit="1" customWidth="1"/>
    <col min="44" max="44" width="26.21875" bestFit="1" customWidth="1"/>
    <col min="45" max="45" width="23.77734375" bestFit="1" customWidth="1"/>
    <col min="46" max="46" width="14.33203125" bestFit="1" customWidth="1"/>
    <col min="47" max="47" width="20.44140625" bestFit="1" customWidth="1"/>
    <col min="48" max="48" width="20.5546875" bestFit="1" customWidth="1"/>
    <col min="49" max="49" width="17" bestFit="1" customWidth="1"/>
    <col min="50" max="50" width="18.21875" bestFit="1" customWidth="1"/>
    <col min="51" max="51" width="23.33203125" bestFit="1" customWidth="1"/>
    <col min="52" max="52" width="16.6640625" bestFit="1" customWidth="1"/>
    <col min="53" max="53" width="20.44140625" bestFit="1" customWidth="1"/>
    <col min="54" max="54" width="14.109375" bestFit="1" customWidth="1"/>
    <col min="55" max="55" width="17.44140625" bestFit="1" customWidth="1"/>
    <col min="56" max="56" width="22.6640625" bestFit="1" customWidth="1"/>
    <col min="57" max="57" width="13.6640625" bestFit="1" customWidth="1"/>
    <col min="58" max="58" width="19" bestFit="1" customWidth="1"/>
    <col min="59" max="59" width="22.88671875" bestFit="1" customWidth="1"/>
    <col min="60" max="60" width="20.21875" bestFit="1" customWidth="1"/>
    <col min="61" max="61" width="15.33203125" bestFit="1" customWidth="1"/>
    <col min="62" max="62" width="27.33203125" bestFit="1" customWidth="1"/>
    <col min="63" max="63" width="14.77734375" bestFit="1" customWidth="1"/>
    <col min="64" max="64" width="18.44140625" bestFit="1" customWidth="1"/>
    <col min="65" max="65" width="28.6640625" bestFit="1" customWidth="1"/>
  </cols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>
        <v>100007</v>
      </c>
      <c r="B2">
        <v>0</v>
      </c>
      <c r="C2" t="s">
        <v>65</v>
      </c>
      <c r="D2" t="s">
        <v>66</v>
      </c>
      <c r="E2" t="s">
        <v>67</v>
      </c>
      <c r="F2" t="s">
        <v>68</v>
      </c>
      <c r="G2">
        <v>0</v>
      </c>
      <c r="H2">
        <v>121500</v>
      </c>
      <c r="I2">
        <v>513000</v>
      </c>
      <c r="J2" t="s">
        <v>69</v>
      </c>
      <c r="K2" t="s">
        <v>70</v>
      </c>
      <c r="L2" t="s">
        <v>71</v>
      </c>
      <c r="M2" t="s">
        <v>72</v>
      </c>
      <c r="N2">
        <v>2.8663000000000001E-2</v>
      </c>
      <c r="O2">
        <v>19932</v>
      </c>
      <c r="P2">
        <v>3038</v>
      </c>
      <c r="Q2">
        <v>4311</v>
      </c>
      <c r="R2">
        <v>3458</v>
      </c>
      <c r="S2">
        <v>2</v>
      </c>
      <c r="T2">
        <v>2</v>
      </c>
      <c r="U2" t="s">
        <v>73</v>
      </c>
      <c r="V2">
        <v>11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 t="s">
        <v>74</v>
      </c>
      <c r="AD2">
        <v>2001242</v>
      </c>
      <c r="AE2" t="s">
        <v>65</v>
      </c>
      <c r="AF2">
        <v>16509.599999999999</v>
      </c>
      <c r="AG2">
        <v>180000</v>
      </c>
      <c r="AH2">
        <v>180000</v>
      </c>
      <c r="AJ2">
        <v>180000</v>
      </c>
      <c r="AK2" t="s">
        <v>75</v>
      </c>
      <c r="AL2">
        <v>14</v>
      </c>
      <c r="AM2" t="s">
        <v>68</v>
      </c>
      <c r="AN2">
        <v>1</v>
      </c>
      <c r="AR2" t="s">
        <v>76</v>
      </c>
      <c r="AS2" t="s">
        <v>77</v>
      </c>
      <c r="AT2">
        <v>-865</v>
      </c>
      <c r="AU2" t="s">
        <v>78</v>
      </c>
      <c r="AV2" t="s">
        <v>79</v>
      </c>
      <c r="AW2" t="s">
        <v>80</v>
      </c>
      <c r="AX2" t="s">
        <v>81</v>
      </c>
      <c r="AY2" t="s">
        <v>76</v>
      </c>
      <c r="AZ2" t="s">
        <v>82</v>
      </c>
      <c r="BA2" t="s">
        <v>83</v>
      </c>
      <c r="BB2" t="s">
        <v>84</v>
      </c>
      <c r="BC2">
        <v>1200</v>
      </c>
      <c r="BD2" t="s">
        <v>85</v>
      </c>
      <c r="BE2">
        <v>18</v>
      </c>
      <c r="BF2" t="s">
        <v>86</v>
      </c>
      <c r="BG2" t="s">
        <v>87</v>
      </c>
      <c r="BH2">
        <v>365243</v>
      </c>
      <c r="BI2">
        <v>-834</v>
      </c>
      <c r="BJ2">
        <v>-324</v>
      </c>
      <c r="BK2">
        <v>-354</v>
      </c>
      <c r="BL2">
        <v>-347</v>
      </c>
      <c r="BM2">
        <v>0</v>
      </c>
    </row>
    <row r="3" spans="1:65" x14ac:dyDescent="0.3">
      <c r="A3">
        <v>100009</v>
      </c>
      <c r="B3">
        <v>0</v>
      </c>
      <c r="C3" t="s">
        <v>65</v>
      </c>
      <c r="D3" t="s">
        <v>88</v>
      </c>
      <c r="E3" t="s">
        <v>68</v>
      </c>
      <c r="F3" t="s">
        <v>68</v>
      </c>
      <c r="G3">
        <v>1</v>
      </c>
      <c r="H3">
        <v>171000</v>
      </c>
      <c r="I3">
        <v>1560726</v>
      </c>
      <c r="J3" t="s">
        <v>89</v>
      </c>
      <c r="K3" t="s">
        <v>90</v>
      </c>
      <c r="L3" t="s">
        <v>91</v>
      </c>
      <c r="M3" t="s">
        <v>72</v>
      </c>
      <c r="N3">
        <v>3.5791999999999997E-2</v>
      </c>
      <c r="O3">
        <v>13778</v>
      </c>
      <c r="P3">
        <v>3130</v>
      </c>
      <c r="Q3">
        <v>1213</v>
      </c>
      <c r="R3">
        <v>619</v>
      </c>
      <c r="S3">
        <v>2</v>
      </c>
      <c r="T3">
        <v>2</v>
      </c>
      <c r="U3" t="s">
        <v>75</v>
      </c>
      <c r="V3">
        <v>16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92</v>
      </c>
      <c r="AD3">
        <v>1413109</v>
      </c>
      <c r="AE3" t="s">
        <v>93</v>
      </c>
      <c r="AF3">
        <v>8996.76</v>
      </c>
      <c r="AG3">
        <v>98239.5</v>
      </c>
      <c r="AH3">
        <v>98239.5</v>
      </c>
      <c r="AI3">
        <v>0</v>
      </c>
      <c r="AJ3">
        <v>98239.5</v>
      </c>
      <c r="AK3" t="s">
        <v>94</v>
      </c>
      <c r="AL3">
        <v>18</v>
      </c>
      <c r="AM3" t="s">
        <v>68</v>
      </c>
      <c r="AN3">
        <v>1</v>
      </c>
      <c r="AO3">
        <v>0</v>
      </c>
      <c r="AR3" t="s">
        <v>79</v>
      </c>
      <c r="AS3" t="s">
        <v>77</v>
      </c>
      <c r="AT3">
        <v>-449</v>
      </c>
      <c r="AU3" t="s">
        <v>78</v>
      </c>
      <c r="AV3" t="s">
        <v>79</v>
      </c>
      <c r="AX3" t="s">
        <v>81</v>
      </c>
      <c r="AY3" t="s">
        <v>95</v>
      </c>
      <c r="AZ3" t="s">
        <v>96</v>
      </c>
      <c r="BA3" t="s">
        <v>76</v>
      </c>
      <c r="BB3" t="s">
        <v>84</v>
      </c>
      <c r="BC3">
        <v>164</v>
      </c>
      <c r="BD3" t="s">
        <v>85</v>
      </c>
      <c r="BE3">
        <v>12</v>
      </c>
      <c r="BF3" t="s">
        <v>97</v>
      </c>
      <c r="BG3" t="s">
        <v>98</v>
      </c>
      <c r="BH3">
        <v>365243</v>
      </c>
      <c r="BI3">
        <v>-418</v>
      </c>
      <c r="BJ3">
        <v>-88</v>
      </c>
      <c r="BK3">
        <v>-88</v>
      </c>
      <c r="BL3">
        <v>-84</v>
      </c>
      <c r="BM3">
        <v>0</v>
      </c>
    </row>
    <row r="4" spans="1:65" x14ac:dyDescent="0.3">
      <c r="A4">
        <v>100012</v>
      </c>
      <c r="B4">
        <v>0</v>
      </c>
      <c r="C4" t="s">
        <v>99</v>
      </c>
      <c r="D4" t="s">
        <v>66</v>
      </c>
      <c r="E4" t="s">
        <v>67</v>
      </c>
      <c r="F4" t="s">
        <v>68</v>
      </c>
      <c r="G4">
        <v>0</v>
      </c>
      <c r="H4">
        <v>135000</v>
      </c>
      <c r="I4">
        <v>405000</v>
      </c>
      <c r="J4" t="s">
        <v>69</v>
      </c>
      <c r="K4" t="s">
        <v>70</v>
      </c>
      <c r="L4" t="s">
        <v>71</v>
      </c>
      <c r="M4" t="s">
        <v>72</v>
      </c>
      <c r="N4">
        <v>1.9689000000000002E-2</v>
      </c>
      <c r="O4">
        <v>14469</v>
      </c>
      <c r="P4">
        <v>2019</v>
      </c>
      <c r="Q4">
        <v>14437</v>
      </c>
      <c r="R4">
        <v>3992</v>
      </c>
      <c r="S4">
        <v>2</v>
      </c>
      <c r="T4">
        <v>2</v>
      </c>
      <c r="U4" t="s">
        <v>73</v>
      </c>
      <c r="V4">
        <v>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100</v>
      </c>
      <c r="AD4">
        <v>2243829</v>
      </c>
      <c r="AE4" t="s">
        <v>93</v>
      </c>
      <c r="AF4">
        <v>3012.0749999999998</v>
      </c>
      <c r="AG4">
        <v>18720</v>
      </c>
      <c r="AH4">
        <v>23697</v>
      </c>
      <c r="AI4">
        <v>0</v>
      </c>
      <c r="AJ4">
        <v>18720</v>
      </c>
      <c r="AK4" t="s">
        <v>73</v>
      </c>
      <c r="AL4">
        <v>9</v>
      </c>
      <c r="AM4" t="s">
        <v>68</v>
      </c>
      <c r="AN4">
        <v>1</v>
      </c>
      <c r="AO4">
        <v>0</v>
      </c>
      <c r="AR4" t="s">
        <v>79</v>
      </c>
      <c r="AS4" t="s">
        <v>77</v>
      </c>
      <c r="AT4">
        <v>-1673</v>
      </c>
      <c r="AU4" t="s">
        <v>76</v>
      </c>
      <c r="AV4" t="s">
        <v>79</v>
      </c>
      <c r="AW4" t="s">
        <v>101</v>
      </c>
      <c r="AX4" t="s">
        <v>102</v>
      </c>
      <c r="AY4" t="s">
        <v>103</v>
      </c>
      <c r="AZ4" t="s">
        <v>96</v>
      </c>
      <c r="BA4" t="s">
        <v>76</v>
      </c>
      <c r="BB4" t="s">
        <v>104</v>
      </c>
      <c r="BC4">
        <v>42</v>
      </c>
      <c r="BD4" t="s">
        <v>105</v>
      </c>
      <c r="BE4">
        <v>12</v>
      </c>
      <c r="BF4" t="s">
        <v>86</v>
      </c>
      <c r="BG4" t="s">
        <v>106</v>
      </c>
      <c r="BH4">
        <v>365243</v>
      </c>
      <c r="BI4">
        <v>-1641</v>
      </c>
      <c r="BJ4">
        <v>-1311</v>
      </c>
      <c r="BK4">
        <v>-1401</v>
      </c>
      <c r="BL4">
        <v>-1397</v>
      </c>
      <c r="BM4">
        <v>0</v>
      </c>
    </row>
    <row r="5" spans="1:65" x14ac:dyDescent="0.3">
      <c r="A5">
        <v>100026</v>
      </c>
      <c r="B5">
        <v>0</v>
      </c>
      <c r="C5" t="s">
        <v>65</v>
      </c>
      <c r="D5" t="s">
        <v>88</v>
      </c>
      <c r="E5" t="s">
        <v>67</v>
      </c>
      <c r="F5" t="s">
        <v>67</v>
      </c>
      <c r="G5">
        <v>1</v>
      </c>
      <c r="H5">
        <v>450000</v>
      </c>
      <c r="I5">
        <v>497520</v>
      </c>
      <c r="J5" t="s">
        <v>69</v>
      </c>
      <c r="K5" t="s">
        <v>70</v>
      </c>
      <c r="L5" t="s">
        <v>91</v>
      </c>
      <c r="M5" t="s">
        <v>107</v>
      </c>
      <c r="N5">
        <v>2.0712999999999999E-2</v>
      </c>
      <c r="O5">
        <v>11146</v>
      </c>
      <c r="P5">
        <v>4306</v>
      </c>
      <c r="Q5">
        <v>114</v>
      </c>
      <c r="R5">
        <v>2518</v>
      </c>
      <c r="S5">
        <v>3</v>
      </c>
      <c r="T5">
        <v>2</v>
      </c>
      <c r="U5" t="s">
        <v>73</v>
      </c>
      <c r="V5">
        <v>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108</v>
      </c>
      <c r="AD5">
        <v>1252218</v>
      </c>
      <c r="AE5" t="s">
        <v>93</v>
      </c>
      <c r="AF5">
        <v>23608.485000000001</v>
      </c>
      <c r="AG5">
        <v>132345</v>
      </c>
      <c r="AH5">
        <v>132345</v>
      </c>
      <c r="AI5">
        <v>0</v>
      </c>
      <c r="AJ5">
        <v>132345</v>
      </c>
      <c r="AK5" t="s">
        <v>109</v>
      </c>
      <c r="AL5">
        <v>12</v>
      </c>
      <c r="AM5" t="s">
        <v>68</v>
      </c>
      <c r="AN5">
        <v>1</v>
      </c>
      <c r="AO5">
        <v>0</v>
      </c>
      <c r="AR5" t="s">
        <v>79</v>
      </c>
      <c r="AS5" t="s">
        <v>77</v>
      </c>
      <c r="AT5">
        <v>-1427</v>
      </c>
      <c r="AU5" t="s">
        <v>78</v>
      </c>
      <c r="AV5" t="s">
        <v>79</v>
      </c>
      <c r="AW5" t="s">
        <v>110</v>
      </c>
      <c r="AX5" t="s">
        <v>102</v>
      </c>
      <c r="AY5" t="s">
        <v>111</v>
      </c>
      <c r="AZ5" t="s">
        <v>96</v>
      </c>
      <c r="BA5" t="s">
        <v>76</v>
      </c>
      <c r="BB5" t="s">
        <v>104</v>
      </c>
      <c r="BC5">
        <v>200</v>
      </c>
      <c r="BD5" t="s">
        <v>85</v>
      </c>
      <c r="BE5">
        <v>6</v>
      </c>
      <c r="BF5" t="s">
        <v>112</v>
      </c>
      <c r="BG5" t="s">
        <v>98</v>
      </c>
      <c r="BH5">
        <v>365243</v>
      </c>
      <c r="BI5">
        <v>-1396</v>
      </c>
      <c r="BJ5">
        <v>-1246</v>
      </c>
      <c r="BK5">
        <v>-1246</v>
      </c>
      <c r="BL5">
        <v>-1243</v>
      </c>
      <c r="BM5">
        <v>0</v>
      </c>
    </row>
    <row r="6" spans="1:65" x14ac:dyDescent="0.3">
      <c r="A6">
        <v>100027</v>
      </c>
      <c r="B6">
        <v>0</v>
      </c>
      <c r="C6" t="s">
        <v>65</v>
      </c>
      <c r="D6" t="s">
        <v>88</v>
      </c>
      <c r="E6" t="s">
        <v>67</v>
      </c>
      <c r="F6" t="s">
        <v>68</v>
      </c>
      <c r="G6">
        <v>0</v>
      </c>
      <c r="H6">
        <v>83250</v>
      </c>
      <c r="I6">
        <v>239850</v>
      </c>
      <c r="J6" t="s">
        <v>113</v>
      </c>
      <c r="K6" t="s">
        <v>70</v>
      </c>
      <c r="L6" t="s">
        <v>91</v>
      </c>
      <c r="M6" t="s">
        <v>72</v>
      </c>
      <c r="N6">
        <v>6.2960000000000004E-3</v>
      </c>
      <c r="O6">
        <v>24827</v>
      </c>
      <c r="P6">
        <v>365243</v>
      </c>
      <c r="Q6">
        <v>9012</v>
      </c>
      <c r="R6">
        <v>3684</v>
      </c>
      <c r="S6">
        <v>3</v>
      </c>
      <c r="T6">
        <v>3</v>
      </c>
      <c r="U6" t="s">
        <v>109</v>
      </c>
      <c r="V6">
        <v>12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76</v>
      </c>
      <c r="AD6">
        <v>2531618</v>
      </c>
      <c r="AE6" t="s">
        <v>65</v>
      </c>
      <c r="AF6">
        <v>22556.474999999999</v>
      </c>
      <c r="AG6">
        <v>225000</v>
      </c>
      <c r="AH6">
        <v>239850</v>
      </c>
      <c r="AJ6">
        <v>225000</v>
      </c>
      <c r="AK6" t="s">
        <v>94</v>
      </c>
      <c r="AL6">
        <v>14</v>
      </c>
      <c r="AM6" t="s">
        <v>68</v>
      </c>
      <c r="AN6">
        <v>1</v>
      </c>
      <c r="AR6" t="s">
        <v>76</v>
      </c>
      <c r="AS6" t="s">
        <v>114</v>
      </c>
      <c r="AT6">
        <v>-181</v>
      </c>
      <c r="AU6" t="s">
        <v>78</v>
      </c>
      <c r="AV6" t="s">
        <v>115</v>
      </c>
      <c r="AW6" t="s">
        <v>80</v>
      </c>
      <c r="AX6" t="s">
        <v>81</v>
      </c>
      <c r="AY6" t="s">
        <v>76</v>
      </c>
      <c r="AZ6" t="s">
        <v>82</v>
      </c>
      <c r="BA6" t="s">
        <v>116</v>
      </c>
      <c r="BB6" t="s">
        <v>117</v>
      </c>
      <c r="BC6">
        <v>5</v>
      </c>
      <c r="BD6" t="s">
        <v>76</v>
      </c>
      <c r="BE6">
        <v>12</v>
      </c>
      <c r="BF6" t="s">
        <v>112</v>
      </c>
      <c r="BG6" t="s">
        <v>118</v>
      </c>
    </row>
    <row r="7" spans="1:65" x14ac:dyDescent="0.3">
      <c r="A7">
        <v>100035</v>
      </c>
      <c r="B7">
        <v>0</v>
      </c>
      <c r="C7" t="s">
        <v>65</v>
      </c>
      <c r="D7" t="s">
        <v>88</v>
      </c>
      <c r="E7" t="s">
        <v>67</v>
      </c>
      <c r="F7" t="s">
        <v>68</v>
      </c>
      <c r="G7">
        <v>0</v>
      </c>
      <c r="H7">
        <v>292500</v>
      </c>
      <c r="I7">
        <v>665892</v>
      </c>
      <c r="J7" t="s">
        <v>89</v>
      </c>
      <c r="K7" t="s">
        <v>70</v>
      </c>
      <c r="L7" t="s">
        <v>119</v>
      </c>
      <c r="M7" t="s">
        <v>72</v>
      </c>
      <c r="N7">
        <v>2.5163999999999999E-2</v>
      </c>
      <c r="O7">
        <v>15280</v>
      </c>
      <c r="P7">
        <v>2668</v>
      </c>
      <c r="Q7">
        <v>5266</v>
      </c>
      <c r="R7">
        <v>3787</v>
      </c>
      <c r="S7">
        <v>2</v>
      </c>
      <c r="T7">
        <v>2</v>
      </c>
      <c r="U7" t="s">
        <v>120</v>
      </c>
      <c r="V7">
        <v>13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92</v>
      </c>
      <c r="AD7">
        <v>1339797</v>
      </c>
      <c r="AE7" t="s">
        <v>65</v>
      </c>
      <c r="AG7">
        <v>0</v>
      </c>
      <c r="AH7">
        <v>0</v>
      </c>
      <c r="AK7" t="s">
        <v>109</v>
      </c>
      <c r="AL7">
        <v>14</v>
      </c>
      <c r="AM7" t="s">
        <v>68</v>
      </c>
      <c r="AN7">
        <v>1</v>
      </c>
      <c r="AR7" t="s">
        <v>76</v>
      </c>
      <c r="AS7" t="s">
        <v>114</v>
      </c>
      <c r="AT7">
        <v>-138</v>
      </c>
      <c r="AU7" t="s">
        <v>76</v>
      </c>
      <c r="AV7" t="s">
        <v>115</v>
      </c>
      <c r="AX7" t="s">
        <v>81</v>
      </c>
      <c r="AY7" t="s">
        <v>76</v>
      </c>
      <c r="AZ7" t="s">
        <v>76</v>
      </c>
      <c r="BA7" t="s">
        <v>76</v>
      </c>
      <c r="BB7" t="s">
        <v>121</v>
      </c>
      <c r="BC7">
        <v>0</v>
      </c>
      <c r="BD7" t="s">
        <v>76</v>
      </c>
      <c r="BF7" t="s">
        <v>76</v>
      </c>
      <c r="BG7" t="s">
        <v>82</v>
      </c>
    </row>
    <row r="8" spans="1:65" x14ac:dyDescent="0.3">
      <c r="A8">
        <v>100043</v>
      </c>
      <c r="B8">
        <v>0</v>
      </c>
      <c r="C8" t="s">
        <v>65</v>
      </c>
      <c r="D8" t="s">
        <v>88</v>
      </c>
      <c r="E8" t="s">
        <v>67</v>
      </c>
      <c r="F8" t="s">
        <v>68</v>
      </c>
      <c r="G8">
        <v>2</v>
      </c>
      <c r="H8">
        <v>198000</v>
      </c>
      <c r="I8">
        <v>641173.5</v>
      </c>
      <c r="J8" t="s">
        <v>89</v>
      </c>
      <c r="K8" t="s">
        <v>70</v>
      </c>
      <c r="L8" t="s">
        <v>91</v>
      </c>
      <c r="M8" t="s">
        <v>72</v>
      </c>
      <c r="N8">
        <v>1.8849999999999999E-2</v>
      </c>
      <c r="O8">
        <v>17199</v>
      </c>
      <c r="P8">
        <v>768</v>
      </c>
      <c r="Q8">
        <v>63</v>
      </c>
      <c r="R8">
        <v>735</v>
      </c>
      <c r="S8">
        <v>2</v>
      </c>
      <c r="T8">
        <v>2</v>
      </c>
      <c r="U8" t="s">
        <v>73</v>
      </c>
      <c r="V8">
        <v>13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122</v>
      </c>
      <c r="AD8">
        <v>1185699</v>
      </c>
      <c r="AE8" t="s">
        <v>93</v>
      </c>
      <c r="AF8">
        <v>5287.8149999999996</v>
      </c>
      <c r="AG8">
        <v>35775</v>
      </c>
      <c r="AH8">
        <v>33340.5</v>
      </c>
      <c r="AI8">
        <v>4500</v>
      </c>
      <c r="AJ8">
        <v>35775</v>
      </c>
      <c r="AK8" t="s">
        <v>123</v>
      </c>
      <c r="AL8">
        <v>11</v>
      </c>
      <c r="AM8" t="s">
        <v>68</v>
      </c>
      <c r="AN8">
        <v>1</v>
      </c>
      <c r="AO8">
        <v>0.12951491400000001</v>
      </c>
      <c r="AR8" t="s">
        <v>79</v>
      </c>
      <c r="AS8" t="s">
        <v>77</v>
      </c>
      <c r="AT8">
        <v>-2411</v>
      </c>
      <c r="AU8" t="s">
        <v>78</v>
      </c>
      <c r="AV8" t="s">
        <v>79</v>
      </c>
      <c r="AW8" t="s">
        <v>101</v>
      </c>
      <c r="AX8" t="s">
        <v>102</v>
      </c>
      <c r="AY8" t="s">
        <v>124</v>
      </c>
      <c r="AZ8" t="s">
        <v>96</v>
      </c>
      <c r="BA8" t="s">
        <v>76</v>
      </c>
      <c r="BB8" t="s">
        <v>104</v>
      </c>
      <c r="BC8">
        <v>44</v>
      </c>
      <c r="BD8" t="s">
        <v>105</v>
      </c>
      <c r="BE8">
        <v>8</v>
      </c>
      <c r="BF8" t="s">
        <v>112</v>
      </c>
      <c r="BG8" t="s">
        <v>106</v>
      </c>
      <c r="BH8">
        <v>365243</v>
      </c>
      <c r="BI8">
        <v>-2380</v>
      </c>
      <c r="BJ8">
        <v>-2170</v>
      </c>
      <c r="BK8">
        <v>-2170</v>
      </c>
      <c r="BL8">
        <v>-2167</v>
      </c>
      <c r="BM8">
        <v>1</v>
      </c>
    </row>
    <row r="9" spans="1:65" x14ac:dyDescent="0.3">
      <c r="A9">
        <v>100062</v>
      </c>
      <c r="B9">
        <v>0</v>
      </c>
      <c r="C9" t="s">
        <v>65</v>
      </c>
      <c r="D9" t="s">
        <v>66</v>
      </c>
      <c r="E9" t="s">
        <v>68</v>
      </c>
      <c r="F9" t="s">
        <v>67</v>
      </c>
      <c r="G9">
        <v>0</v>
      </c>
      <c r="H9">
        <v>81000</v>
      </c>
      <c r="I9">
        <v>675000</v>
      </c>
      <c r="J9" t="s">
        <v>113</v>
      </c>
      <c r="K9" t="s">
        <v>70</v>
      </c>
      <c r="L9" t="s">
        <v>91</v>
      </c>
      <c r="M9" t="s">
        <v>72</v>
      </c>
      <c r="N9">
        <v>1.0005999999999999E-2</v>
      </c>
      <c r="O9">
        <v>18611</v>
      </c>
      <c r="P9">
        <v>365243</v>
      </c>
      <c r="Q9">
        <v>6936</v>
      </c>
      <c r="R9">
        <v>2142</v>
      </c>
      <c r="S9">
        <v>2</v>
      </c>
      <c r="T9">
        <v>2</v>
      </c>
      <c r="U9" t="s">
        <v>125</v>
      </c>
      <c r="V9">
        <v>17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76</v>
      </c>
      <c r="AD9">
        <v>1629558</v>
      </c>
      <c r="AE9" t="s">
        <v>65</v>
      </c>
      <c r="AG9">
        <v>0</v>
      </c>
      <c r="AH9">
        <v>0</v>
      </c>
      <c r="AK9" t="s">
        <v>120</v>
      </c>
      <c r="AL9">
        <v>13</v>
      </c>
      <c r="AM9" t="s">
        <v>68</v>
      </c>
      <c r="AN9">
        <v>1</v>
      </c>
      <c r="AR9" t="s">
        <v>76</v>
      </c>
      <c r="AS9" t="s">
        <v>114</v>
      </c>
      <c r="AT9">
        <v>-295</v>
      </c>
      <c r="AU9" t="s">
        <v>76</v>
      </c>
      <c r="AV9" t="s">
        <v>115</v>
      </c>
      <c r="AX9" t="s">
        <v>81</v>
      </c>
      <c r="AY9" t="s">
        <v>76</v>
      </c>
      <c r="AZ9" t="s">
        <v>76</v>
      </c>
      <c r="BA9" t="s">
        <v>76</v>
      </c>
      <c r="BB9" t="s">
        <v>121</v>
      </c>
      <c r="BC9">
        <v>-1</v>
      </c>
      <c r="BD9" t="s">
        <v>76</v>
      </c>
      <c r="BF9" t="s">
        <v>76</v>
      </c>
      <c r="BG9" t="s">
        <v>82</v>
      </c>
    </row>
    <row r="10" spans="1:65" x14ac:dyDescent="0.3">
      <c r="A10">
        <v>100072</v>
      </c>
      <c r="B10">
        <v>0</v>
      </c>
      <c r="C10" t="s">
        <v>65</v>
      </c>
      <c r="D10" t="s">
        <v>66</v>
      </c>
      <c r="E10" t="s">
        <v>67</v>
      </c>
      <c r="F10" t="s">
        <v>67</v>
      </c>
      <c r="G10">
        <v>0</v>
      </c>
      <c r="H10">
        <v>180000</v>
      </c>
      <c r="I10">
        <v>1080000</v>
      </c>
      <c r="J10" t="s">
        <v>69</v>
      </c>
      <c r="K10" t="s">
        <v>126</v>
      </c>
      <c r="L10" t="s">
        <v>71</v>
      </c>
      <c r="M10" t="s">
        <v>127</v>
      </c>
      <c r="N10">
        <v>1.0005999999999999E-2</v>
      </c>
      <c r="O10">
        <v>7907</v>
      </c>
      <c r="P10">
        <v>1324</v>
      </c>
      <c r="Q10">
        <v>4557</v>
      </c>
      <c r="R10">
        <v>586</v>
      </c>
      <c r="S10">
        <v>2</v>
      </c>
      <c r="T10">
        <v>1</v>
      </c>
      <c r="U10" t="s">
        <v>125</v>
      </c>
      <c r="V10">
        <v>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128</v>
      </c>
      <c r="AD10">
        <v>1476081</v>
      </c>
      <c r="AE10" t="s">
        <v>65</v>
      </c>
      <c r="AG10">
        <v>0</v>
      </c>
      <c r="AH10">
        <v>0</v>
      </c>
      <c r="AK10" t="s">
        <v>73</v>
      </c>
      <c r="AL10">
        <v>10</v>
      </c>
      <c r="AM10" t="s">
        <v>68</v>
      </c>
      <c r="AN10">
        <v>1</v>
      </c>
      <c r="AR10" t="s">
        <v>76</v>
      </c>
      <c r="AS10" t="s">
        <v>129</v>
      </c>
      <c r="AT10">
        <v>-124</v>
      </c>
      <c r="AU10" t="s">
        <v>76</v>
      </c>
      <c r="AV10" t="s">
        <v>79</v>
      </c>
      <c r="AX10" t="s">
        <v>81</v>
      </c>
      <c r="AY10" t="s">
        <v>76</v>
      </c>
      <c r="AZ10" t="s">
        <v>76</v>
      </c>
      <c r="BA10" t="s">
        <v>76</v>
      </c>
      <c r="BB10" t="s">
        <v>121</v>
      </c>
      <c r="BC10">
        <v>-1</v>
      </c>
      <c r="BD10" t="s">
        <v>76</v>
      </c>
      <c r="BF10" t="s">
        <v>76</v>
      </c>
      <c r="BG10" t="s">
        <v>82</v>
      </c>
    </row>
    <row r="11" spans="1:65" x14ac:dyDescent="0.3">
      <c r="A11">
        <v>100077</v>
      </c>
      <c r="B11">
        <v>0</v>
      </c>
      <c r="C11" t="s">
        <v>65</v>
      </c>
      <c r="D11" t="s">
        <v>66</v>
      </c>
      <c r="E11" t="s">
        <v>67</v>
      </c>
      <c r="F11" t="s">
        <v>68</v>
      </c>
      <c r="G11">
        <v>0</v>
      </c>
      <c r="H11">
        <v>180000</v>
      </c>
      <c r="I11">
        <v>1256400</v>
      </c>
      <c r="J11" t="s">
        <v>89</v>
      </c>
      <c r="K11" t="s">
        <v>70</v>
      </c>
      <c r="L11" t="s">
        <v>71</v>
      </c>
      <c r="M11" t="s">
        <v>72</v>
      </c>
      <c r="N11">
        <v>7.2508000000000003E-2</v>
      </c>
      <c r="O11">
        <v>12049</v>
      </c>
      <c r="P11">
        <v>579</v>
      </c>
      <c r="Q11">
        <v>6105</v>
      </c>
      <c r="R11">
        <v>1</v>
      </c>
      <c r="S11">
        <v>1</v>
      </c>
      <c r="T11">
        <v>1</v>
      </c>
      <c r="U11" t="s">
        <v>120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130</v>
      </c>
      <c r="AD11">
        <v>2670402</v>
      </c>
      <c r="AE11" t="s">
        <v>65</v>
      </c>
      <c r="AG11">
        <v>0</v>
      </c>
      <c r="AH11">
        <v>0</v>
      </c>
      <c r="AK11" t="s">
        <v>120</v>
      </c>
      <c r="AL11">
        <v>14</v>
      </c>
      <c r="AM11" t="s">
        <v>68</v>
      </c>
      <c r="AN11">
        <v>1</v>
      </c>
      <c r="AR11" t="s">
        <v>76</v>
      </c>
      <c r="AS11" t="s">
        <v>114</v>
      </c>
      <c r="AT11">
        <v>-217</v>
      </c>
      <c r="AU11" t="s">
        <v>76</v>
      </c>
      <c r="AV11" t="s">
        <v>115</v>
      </c>
      <c r="AX11" t="s">
        <v>81</v>
      </c>
      <c r="AY11" t="s">
        <v>76</v>
      </c>
      <c r="AZ11" t="s">
        <v>76</v>
      </c>
      <c r="BA11" t="s">
        <v>76</v>
      </c>
      <c r="BB11" t="s">
        <v>121</v>
      </c>
      <c r="BC11">
        <v>-1</v>
      </c>
      <c r="BD11" t="s">
        <v>76</v>
      </c>
      <c r="BF11" t="s">
        <v>76</v>
      </c>
      <c r="BG11" t="s">
        <v>82</v>
      </c>
    </row>
    <row r="12" spans="1:65" x14ac:dyDescent="0.3">
      <c r="A12">
        <v>100077</v>
      </c>
      <c r="B12">
        <v>0</v>
      </c>
      <c r="C12" t="s">
        <v>65</v>
      </c>
      <c r="D12" t="s">
        <v>66</v>
      </c>
      <c r="E12" t="s">
        <v>67</v>
      </c>
      <c r="F12" t="s">
        <v>68</v>
      </c>
      <c r="G12">
        <v>0</v>
      </c>
      <c r="H12">
        <v>180000</v>
      </c>
      <c r="I12">
        <v>1256400</v>
      </c>
      <c r="J12" t="s">
        <v>89</v>
      </c>
      <c r="K12" t="s">
        <v>70</v>
      </c>
      <c r="L12" t="s">
        <v>71</v>
      </c>
      <c r="M12" t="s">
        <v>72</v>
      </c>
      <c r="N12">
        <v>7.2508000000000003E-2</v>
      </c>
      <c r="O12">
        <v>12049</v>
      </c>
      <c r="P12">
        <v>579</v>
      </c>
      <c r="Q12">
        <v>6105</v>
      </c>
      <c r="R12">
        <v>1</v>
      </c>
      <c r="S12">
        <v>1</v>
      </c>
      <c r="T12">
        <v>1</v>
      </c>
      <c r="U12" t="s">
        <v>120</v>
      </c>
      <c r="V12">
        <v>12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130</v>
      </c>
      <c r="AD12">
        <v>2562193</v>
      </c>
      <c r="AE12" t="s">
        <v>99</v>
      </c>
      <c r="AF12">
        <v>2250</v>
      </c>
      <c r="AG12">
        <v>45000</v>
      </c>
      <c r="AH12">
        <v>45000</v>
      </c>
      <c r="AJ12">
        <v>45000</v>
      </c>
      <c r="AK12" t="s">
        <v>120</v>
      </c>
      <c r="AL12">
        <v>15</v>
      </c>
      <c r="AM12" t="s">
        <v>68</v>
      </c>
      <c r="AN12">
        <v>1</v>
      </c>
      <c r="AR12" t="s">
        <v>79</v>
      </c>
      <c r="AS12" t="s">
        <v>77</v>
      </c>
      <c r="AT12">
        <v>-217</v>
      </c>
      <c r="AU12" t="s">
        <v>76</v>
      </c>
      <c r="AV12" t="s">
        <v>79</v>
      </c>
      <c r="AW12" t="s">
        <v>80</v>
      </c>
      <c r="AX12" t="s">
        <v>81</v>
      </c>
      <c r="AY12" t="s">
        <v>76</v>
      </c>
      <c r="AZ12" t="s">
        <v>131</v>
      </c>
      <c r="BA12" t="s">
        <v>83</v>
      </c>
      <c r="BB12" t="s">
        <v>121</v>
      </c>
      <c r="BC12">
        <v>-1</v>
      </c>
      <c r="BD12" t="s">
        <v>76</v>
      </c>
      <c r="BE12">
        <v>0</v>
      </c>
      <c r="BF12" t="s">
        <v>76</v>
      </c>
      <c r="BG12" t="s">
        <v>132</v>
      </c>
    </row>
    <row r="13" spans="1:65" x14ac:dyDescent="0.3">
      <c r="A13">
        <v>100078</v>
      </c>
      <c r="B13">
        <v>0</v>
      </c>
      <c r="C13" t="s">
        <v>65</v>
      </c>
      <c r="D13" t="s">
        <v>88</v>
      </c>
      <c r="E13" t="s">
        <v>68</v>
      </c>
      <c r="F13" t="s">
        <v>68</v>
      </c>
      <c r="G13">
        <v>0</v>
      </c>
      <c r="H13">
        <v>180000</v>
      </c>
      <c r="I13">
        <v>1035000</v>
      </c>
      <c r="J13" t="s">
        <v>133</v>
      </c>
      <c r="K13" t="s">
        <v>90</v>
      </c>
      <c r="L13" t="s">
        <v>91</v>
      </c>
      <c r="M13" t="s">
        <v>72</v>
      </c>
      <c r="N13">
        <v>2.8663000000000001E-2</v>
      </c>
      <c r="O13">
        <v>19550</v>
      </c>
      <c r="P13">
        <v>4856</v>
      </c>
      <c r="Q13">
        <v>6836</v>
      </c>
      <c r="R13">
        <v>3084</v>
      </c>
      <c r="S13">
        <v>2</v>
      </c>
      <c r="T13">
        <v>2</v>
      </c>
      <c r="U13" t="s">
        <v>125</v>
      </c>
      <c r="V13">
        <v>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134</v>
      </c>
      <c r="AD13">
        <v>1373453</v>
      </c>
      <c r="AE13" t="s">
        <v>65</v>
      </c>
      <c r="AG13">
        <v>0</v>
      </c>
      <c r="AH13">
        <v>0</v>
      </c>
      <c r="AK13" t="s">
        <v>123</v>
      </c>
      <c r="AL13">
        <v>8</v>
      </c>
      <c r="AM13" t="s">
        <v>68</v>
      </c>
      <c r="AN13">
        <v>1</v>
      </c>
      <c r="AR13" t="s">
        <v>76</v>
      </c>
      <c r="AS13" t="s">
        <v>129</v>
      </c>
      <c r="AT13">
        <v>-22</v>
      </c>
      <c r="AU13" t="s">
        <v>76</v>
      </c>
      <c r="AV13" t="s">
        <v>79</v>
      </c>
      <c r="AX13" t="s">
        <v>81</v>
      </c>
      <c r="AY13" t="s">
        <v>76</v>
      </c>
      <c r="AZ13" t="s">
        <v>76</v>
      </c>
      <c r="BA13" t="s">
        <v>76</v>
      </c>
      <c r="BB13" t="s">
        <v>121</v>
      </c>
      <c r="BC13">
        <v>-1</v>
      </c>
      <c r="BD13" t="s">
        <v>76</v>
      </c>
      <c r="BF13" t="s">
        <v>76</v>
      </c>
      <c r="BG13" t="s">
        <v>82</v>
      </c>
    </row>
    <row r="14" spans="1:65" x14ac:dyDescent="0.3">
      <c r="A14">
        <v>100095</v>
      </c>
      <c r="B14">
        <v>0</v>
      </c>
      <c r="C14" t="s">
        <v>99</v>
      </c>
      <c r="D14" t="s">
        <v>88</v>
      </c>
      <c r="E14" t="s">
        <v>67</v>
      </c>
      <c r="F14" t="s">
        <v>68</v>
      </c>
      <c r="G14">
        <v>2</v>
      </c>
      <c r="H14">
        <v>67500</v>
      </c>
      <c r="I14">
        <v>135000</v>
      </c>
      <c r="J14" t="s">
        <v>69</v>
      </c>
      <c r="K14" t="s">
        <v>70</v>
      </c>
      <c r="L14" t="s">
        <v>91</v>
      </c>
      <c r="M14" t="s">
        <v>72</v>
      </c>
      <c r="N14">
        <v>2.0246E-2</v>
      </c>
      <c r="O14">
        <v>18693</v>
      </c>
      <c r="P14">
        <v>1434</v>
      </c>
      <c r="Q14">
        <v>10255</v>
      </c>
      <c r="R14">
        <v>2241</v>
      </c>
      <c r="S14">
        <v>3</v>
      </c>
      <c r="T14">
        <v>3</v>
      </c>
      <c r="U14" t="s">
        <v>73</v>
      </c>
      <c r="V14">
        <v>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135</v>
      </c>
      <c r="AD14">
        <v>2493293</v>
      </c>
      <c r="AE14" t="s">
        <v>93</v>
      </c>
      <c r="AG14">
        <v>52911</v>
      </c>
      <c r="AH14">
        <v>52911</v>
      </c>
      <c r="AI14">
        <v>0</v>
      </c>
      <c r="AJ14">
        <v>52911</v>
      </c>
      <c r="AK14" t="s">
        <v>94</v>
      </c>
      <c r="AL14">
        <v>12</v>
      </c>
      <c r="AM14" t="s">
        <v>68</v>
      </c>
      <c r="AN14">
        <v>1</v>
      </c>
      <c r="AO14">
        <v>0</v>
      </c>
      <c r="AR14" t="s">
        <v>79</v>
      </c>
      <c r="AS14" t="s">
        <v>114</v>
      </c>
      <c r="AT14">
        <v>-600</v>
      </c>
      <c r="AU14" t="s">
        <v>78</v>
      </c>
      <c r="AV14" t="s">
        <v>115</v>
      </c>
      <c r="AX14" t="s">
        <v>102</v>
      </c>
      <c r="AY14" t="s">
        <v>136</v>
      </c>
      <c r="AZ14" t="s">
        <v>76</v>
      </c>
      <c r="BA14" t="s">
        <v>76</v>
      </c>
      <c r="BB14" t="s">
        <v>104</v>
      </c>
      <c r="BC14">
        <v>35</v>
      </c>
      <c r="BD14" t="s">
        <v>105</v>
      </c>
      <c r="BF14" t="s">
        <v>76</v>
      </c>
      <c r="BG14" t="s">
        <v>106</v>
      </c>
    </row>
    <row r="15" spans="1:65" x14ac:dyDescent="0.3">
      <c r="A15">
        <v>100121</v>
      </c>
      <c r="B15">
        <v>0</v>
      </c>
      <c r="C15" t="s">
        <v>65</v>
      </c>
      <c r="D15" t="s">
        <v>66</v>
      </c>
      <c r="E15" t="s">
        <v>67</v>
      </c>
      <c r="F15" t="s">
        <v>68</v>
      </c>
      <c r="G15">
        <v>0</v>
      </c>
      <c r="H15">
        <v>126000</v>
      </c>
      <c r="I15">
        <v>787131</v>
      </c>
      <c r="J15" t="s">
        <v>69</v>
      </c>
      <c r="K15" t="s">
        <v>70</v>
      </c>
      <c r="L15" t="s">
        <v>91</v>
      </c>
      <c r="M15" t="s">
        <v>127</v>
      </c>
      <c r="N15">
        <v>1.8208999999999999E-2</v>
      </c>
      <c r="O15">
        <v>16798</v>
      </c>
      <c r="P15">
        <v>669</v>
      </c>
      <c r="Q15">
        <v>9388</v>
      </c>
      <c r="R15">
        <v>347</v>
      </c>
      <c r="S15">
        <v>3</v>
      </c>
      <c r="T15">
        <v>3</v>
      </c>
      <c r="U15" t="s">
        <v>109</v>
      </c>
      <c r="V15">
        <v>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137</v>
      </c>
      <c r="AD15">
        <v>2117048</v>
      </c>
      <c r="AE15" t="s">
        <v>93</v>
      </c>
      <c r="AF15">
        <v>3551.85</v>
      </c>
      <c r="AG15">
        <v>18441</v>
      </c>
      <c r="AH15">
        <v>17419.5</v>
      </c>
      <c r="AI15">
        <v>1845</v>
      </c>
      <c r="AJ15">
        <v>18441</v>
      </c>
      <c r="AK15" t="s">
        <v>94</v>
      </c>
      <c r="AL15">
        <v>12</v>
      </c>
      <c r="AM15" t="s">
        <v>68</v>
      </c>
      <c r="AN15">
        <v>1</v>
      </c>
      <c r="AO15">
        <v>0.104304432</v>
      </c>
      <c r="AR15" t="s">
        <v>79</v>
      </c>
      <c r="AS15" t="s">
        <v>77</v>
      </c>
      <c r="AT15">
        <v>-1987</v>
      </c>
      <c r="AU15" t="s">
        <v>78</v>
      </c>
      <c r="AV15" t="s">
        <v>79</v>
      </c>
      <c r="AW15" t="s">
        <v>80</v>
      </c>
      <c r="AX15" t="s">
        <v>81</v>
      </c>
      <c r="AY15" t="s">
        <v>124</v>
      </c>
      <c r="AZ15" t="s">
        <v>96</v>
      </c>
      <c r="BA15" t="s">
        <v>76</v>
      </c>
      <c r="BB15" t="s">
        <v>138</v>
      </c>
      <c r="BC15">
        <v>21</v>
      </c>
      <c r="BD15" t="s">
        <v>105</v>
      </c>
      <c r="BE15">
        <v>6</v>
      </c>
      <c r="BF15" t="s">
        <v>86</v>
      </c>
      <c r="BG15" t="s">
        <v>106</v>
      </c>
      <c r="BH15">
        <v>365243</v>
      </c>
      <c r="BI15">
        <v>-1951</v>
      </c>
      <c r="BJ15">
        <v>-1801</v>
      </c>
      <c r="BK15">
        <v>-1801</v>
      </c>
      <c r="BL15">
        <v>-1769</v>
      </c>
      <c r="BM15">
        <v>0</v>
      </c>
    </row>
    <row r="16" spans="1:65" x14ac:dyDescent="0.3">
      <c r="A16">
        <v>100124</v>
      </c>
      <c r="B16">
        <v>0</v>
      </c>
      <c r="C16" t="s">
        <v>65</v>
      </c>
      <c r="D16" t="s">
        <v>66</v>
      </c>
      <c r="E16" t="s">
        <v>67</v>
      </c>
      <c r="F16" t="s">
        <v>68</v>
      </c>
      <c r="G16">
        <v>0</v>
      </c>
      <c r="H16">
        <v>225000</v>
      </c>
      <c r="I16">
        <v>448272</v>
      </c>
      <c r="J16" t="s">
        <v>113</v>
      </c>
      <c r="K16" t="s">
        <v>70</v>
      </c>
      <c r="L16" t="s">
        <v>139</v>
      </c>
      <c r="M16" t="s">
        <v>72</v>
      </c>
      <c r="N16">
        <v>7.2508000000000003E-2</v>
      </c>
      <c r="O16">
        <v>24051</v>
      </c>
      <c r="P16">
        <v>365243</v>
      </c>
      <c r="Q16">
        <v>7040</v>
      </c>
      <c r="R16">
        <v>4053</v>
      </c>
      <c r="S16">
        <v>1</v>
      </c>
      <c r="T16">
        <v>1</v>
      </c>
      <c r="U16" t="s">
        <v>120</v>
      </c>
      <c r="V16">
        <v>17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76</v>
      </c>
      <c r="AD16">
        <v>1986247</v>
      </c>
      <c r="AE16" t="s">
        <v>93</v>
      </c>
      <c r="AF16">
        <v>7598.34</v>
      </c>
      <c r="AG16">
        <v>62491.5</v>
      </c>
      <c r="AH16">
        <v>62491.5</v>
      </c>
      <c r="AI16">
        <v>0</v>
      </c>
      <c r="AJ16">
        <v>62491.5</v>
      </c>
      <c r="AK16" t="s">
        <v>94</v>
      </c>
      <c r="AL16">
        <v>20</v>
      </c>
      <c r="AM16" t="s">
        <v>68</v>
      </c>
      <c r="AN16">
        <v>1</v>
      </c>
      <c r="AO16">
        <v>0</v>
      </c>
      <c r="AR16" t="s">
        <v>79</v>
      </c>
      <c r="AS16" t="s">
        <v>77</v>
      </c>
      <c r="AT16">
        <v>-312</v>
      </c>
      <c r="AU16" t="s">
        <v>78</v>
      </c>
      <c r="AV16" t="s">
        <v>79</v>
      </c>
      <c r="AW16" t="s">
        <v>80</v>
      </c>
      <c r="AX16" t="s">
        <v>81</v>
      </c>
      <c r="AY16" t="s">
        <v>124</v>
      </c>
      <c r="AZ16" t="s">
        <v>96</v>
      </c>
      <c r="BA16" t="s">
        <v>76</v>
      </c>
      <c r="BB16" t="s">
        <v>104</v>
      </c>
      <c r="BC16">
        <v>50</v>
      </c>
      <c r="BD16" t="s">
        <v>105</v>
      </c>
      <c r="BE16">
        <v>12</v>
      </c>
      <c r="BF16" t="s">
        <v>86</v>
      </c>
      <c r="BG16" t="s">
        <v>106</v>
      </c>
      <c r="BH16">
        <v>365243</v>
      </c>
      <c r="BI16">
        <v>-278</v>
      </c>
      <c r="BJ16">
        <v>52</v>
      </c>
      <c r="BK16">
        <v>-98</v>
      </c>
      <c r="BL16">
        <v>-94</v>
      </c>
      <c r="BM16">
        <v>0</v>
      </c>
    </row>
    <row r="17" spans="1:65" x14ac:dyDescent="0.3">
      <c r="A17">
        <v>100144</v>
      </c>
      <c r="B17">
        <v>0</v>
      </c>
      <c r="C17" t="s">
        <v>65</v>
      </c>
      <c r="D17" t="s">
        <v>88</v>
      </c>
      <c r="E17" t="s">
        <v>67</v>
      </c>
      <c r="F17" t="s">
        <v>67</v>
      </c>
      <c r="G17">
        <v>0</v>
      </c>
      <c r="H17">
        <v>112500</v>
      </c>
      <c r="I17">
        <v>535500</v>
      </c>
      <c r="J17" t="s">
        <v>69</v>
      </c>
      <c r="K17" t="s">
        <v>70</v>
      </c>
      <c r="L17" t="s">
        <v>140</v>
      </c>
      <c r="M17" t="s">
        <v>72</v>
      </c>
      <c r="N17">
        <v>2.8663000000000001E-2</v>
      </c>
      <c r="O17">
        <v>16759</v>
      </c>
      <c r="P17">
        <v>4560</v>
      </c>
      <c r="Q17">
        <v>3079</v>
      </c>
      <c r="R17">
        <v>296</v>
      </c>
      <c r="S17">
        <v>2</v>
      </c>
      <c r="T17">
        <v>2</v>
      </c>
      <c r="U17" t="s">
        <v>73</v>
      </c>
      <c r="V17">
        <v>17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108</v>
      </c>
      <c r="AD17">
        <v>1370544</v>
      </c>
      <c r="AE17" t="s">
        <v>65</v>
      </c>
      <c r="AF17">
        <v>10698.075000000001</v>
      </c>
      <c r="AG17">
        <v>157500</v>
      </c>
      <c r="AH17">
        <v>157500</v>
      </c>
      <c r="AJ17">
        <v>157500</v>
      </c>
      <c r="AK17" t="s">
        <v>125</v>
      </c>
      <c r="AL17">
        <v>16</v>
      </c>
      <c r="AM17" t="s">
        <v>68</v>
      </c>
      <c r="AN17">
        <v>1</v>
      </c>
      <c r="AR17" t="s">
        <v>76</v>
      </c>
      <c r="AS17" t="s">
        <v>77</v>
      </c>
      <c r="AT17">
        <v>-100</v>
      </c>
      <c r="AU17" t="s">
        <v>78</v>
      </c>
      <c r="AV17" t="s">
        <v>79</v>
      </c>
      <c r="AW17" t="s">
        <v>80</v>
      </c>
      <c r="AX17" t="s">
        <v>81</v>
      </c>
      <c r="AY17" t="s">
        <v>76</v>
      </c>
      <c r="AZ17" t="s">
        <v>82</v>
      </c>
      <c r="BA17" t="s">
        <v>116</v>
      </c>
      <c r="BB17" t="s">
        <v>121</v>
      </c>
      <c r="BC17">
        <v>-1</v>
      </c>
      <c r="BD17" t="s">
        <v>76</v>
      </c>
      <c r="BE17">
        <v>18</v>
      </c>
      <c r="BF17" t="s">
        <v>112</v>
      </c>
      <c r="BG17" t="s">
        <v>118</v>
      </c>
      <c r="BH17">
        <v>365243</v>
      </c>
      <c r="BI17">
        <v>-70</v>
      </c>
      <c r="BJ17">
        <v>440</v>
      </c>
      <c r="BK17">
        <v>365243</v>
      </c>
      <c r="BL17">
        <v>365243</v>
      </c>
      <c r="BM17">
        <v>0</v>
      </c>
    </row>
    <row r="18" spans="1:65" x14ac:dyDescent="0.3">
      <c r="A18">
        <v>100151</v>
      </c>
      <c r="B18">
        <v>0</v>
      </c>
      <c r="C18" t="s">
        <v>65</v>
      </c>
      <c r="D18" t="s">
        <v>66</v>
      </c>
      <c r="E18" t="s">
        <v>67</v>
      </c>
      <c r="F18" t="s">
        <v>67</v>
      </c>
      <c r="G18">
        <v>0</v>
      </c>
      <c r="H18">
        <v>135000</v>
      </c>
      <c r="I18">
        <v>182016</v>
      </c>
      <c r="J18" t="s">
        <v>89</v>
      </c>
      <c r="K18" t="s">
        <v>90</v>
      </c>
      <c r="L18" t="s">
        <v>71</v>
      </c>
      <c r="M18" t="s">
        <v>72</v>
      </c>
      <c r="N18">
        <v>1.9101E-2</v>
      </c>
      <c r="O18">
        <v>16522</v>
      </c>
      <c r="P18">
        <v>1451</v>
      </c>
      <c r="Q18">
        <v>4101</v>
      </c>
      <c r="R18">
        <v>66</v>
      </c>
      <c r="S18">
        <v>2</v>
      </c>
      <c r="T18">
        <v>2</v>
      </c>
      <c r="U18" t="s">
        <v>123</v>
      </c>
      <c r="V18">
        <v>10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92</v>
      </c>
      <c r="AD18">
        <v>1614986</v>
      </c>
      <c r="AE18" t="s">
        <v>65</v>
      </c>
      <c r="AF18">
        <v>6535.8</v>
      </c>
      <c r="AG18">
        <v>45000</v>
      </c>
      <c r="AH18">
        <v>55075.5</v>
      </c>
      <c r="AJ18">
        <v>45000</v>
      </c>
      <c r="AK18" t="s">
        <v>120</v>
      </c>
      <c r="AL18">
        <v>13</v>
      </c>
      <c r="AM18" t="s">
        <v>68</v>
      </c>
      <c r="AN18">
        <v>1</v>
      </c>
      <c r="AR18" t="s">
        <v>76</v>
      </c>
      <c r="AS18" t="s">
        <v>77</v>
      </c>
      <c r="AT18">
        <v>-1041</v>
      </c>
      <c r="AU18" t="s">
        <v>78</v>
      </c>
      <c r="AV18" t="s">
        <v>79</v>
      </c>
      <c r="AW18" t="s">
        <v>80</v>
      </c>
      <c r="AX18" t="s">
        <v>102</v>
      </c>
      <c r="AY18" t="s">
        <v>76</v>
      </c>
      <c r="AZ18" t="s">
        <v>82</v>
      </c>
      <c r="BA18" t="s">
        <v>83</v>
      </c>
      <c r="BB18" t="s">
        <v>121</v>
      </c>
      <c r="BC18">
        <v>-1</v>
      </c>
      <c r="BD18" t="s">
        <v>76</v>
      </c>
      <c r="BE18">
        <v>12</v>
      </c>
      <c r="BF18" t="s">
        <v>86</v>
      </c>
      <c r="BG18" t="s">
        <v>87</v>
      </c>
      <c r="BH18">
        <v>365243</v>
      </c>
      <c r="BI18">
        <v>-1011</v>
      </c>
      <c r="BJ18">
        <v>-681</v>
      </c>
      <c r="BK18">
        <v>-681</v>
      </c>
      <c r="BL18">
        <v>-672</v>
      </c>
      <c r="BM18">
        <v>1</v>
      </c>
    </row>
    <row r="19" spans="1:65" x14ac:dyDescent="0.3">
      <c r="A19">
        <v>100153</v>
      </c>
      <c r="B19">
        <v>0</v>
      </c>
      <c r="C19" t="s">
        <v>65</v>
      </c>
      <c r="D19" t="s">
        <v>66</v>
      </c>
      <c r="E19" t="s">
        <v>68</v>
      </c>
      <c r="F19" t="s">
        <v>68</v>
      </c>
      <c r="G19">
        <v>0</v>
      </c>
      <c r="H19">
        <v>202500</v>
      </c>
      <c r="I19">
        <v>1107981</v>
      </c>
      <c r="J19" t="s">
        <v>69</v>
      </c>
      <c r="K19" t="s">
        <v>70</v>
      </c>
      <c r="L19" t="s">
        <v>91</v>
      </c>
      <c r="M19" t="s">
        <v>72</v>
      </c>
      <c r="N19">
        <v>3.1329000000000003E-2</v>
      </c>
      <c r="O19">
        <v>18413</v>
      </c>
      <c r="P19">
        <v>1895</v>
      </c>
      <c r="Q19">
        <v>10826</v>
      </c>
      <c r="R19">
        <v>1947</v>
      </c>
      <c r="S19">
        <v>2</v>
      </c>
      <c r="T19">
        <v>2</v>
      </c>
      <c r="U19" t="s">
        <v>94</v>
      </c>
      <c r="V19">
        <v>10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141</v>
      </c>
      <c r="AD19">
        <v>2452156</v>
      </c>
      <c r="AE19" t="s">
        <v>65</v>
      </c>
      <c r="AG19">
        <v>0</v>
      </c>
      <c r="AH19">
        <v>0</v>
      </c>
      <c r="AK19" t="s">
        <v>109</v>
      </c>
      <c r="AL19">
        <v>8</v>
      </c>
      <c r="AM19" t="s">
        <v>68</v>
      </c>
      <c r="AN19">
        <v>1</v>
      </c>
      <c r="AR19" t="s">
        <v>76</v>
      </c>
      <c r="AS19" t="s">
        <v>129</v>
      </c>
      <c r="AT19">
        <v>-211</v>
      </c>
      <c r="AU19" t="s">
        <v>76</v>
      </c>
      <c r="AV19" t="s">
        <v>79</v>
      </c>
      <c r="AX19" t="s">
        <v>81</v>
      </c>
      <c r="AY19" t="s">
        <v>76</v>
      </c>
      <c r="AZ19" t="s">
        <v>76</v>
      </c>
      <c r="BA19" t="s">
        <v>76</v>
      </c>
      <c r="BB19" t="s">
        <v>121</v>
      </c>
      <c r="BC19">
        <v>-1</v>
      </c>
      <c r="BD19" t="s">
        <v>76</v>
      </c>
      <c r="BF19" t="s">
        <v>76</v>
      </c>
      <c r="BG19" t="s">
        <v>82</v>
      </c>
    </row>
    <row r="20" spans="1:65" x14ac:dyDescent="0.3">
      <c r="A20">
        <v>100188</v>
      </c>
      <c r="B20">
        <v>0</v>
      </c>
      <c r="C20" t="s">
        <v>65</v>
      </c>
      <c r="D20" t="s">
        <v>88</v>
      </c>
      <c r="E20" t="s">
        <v>67</v>
      </c>
      <c r="F20" t="s">
        <v>67</v>
      </c>
      <c r="G20">
        <v>1</v>
      </c>
      <c r="H20">
        <v>225000</v>
      </c>
      <c r="I20">
        <v>1325475</v>
      </c>
      <c r="J20" t="s">
        <v>69</v>
      </c>
      <c r="K20" t="s">
        <v>90</v>
      </c>
      <c r="L20" t="s">
        <v>91</v>
      </c>
      <c r="M20" t="s">
        <v>142</v>
      </c>
      <c r="N20">
        <v>2.506E-3</v>
      </c>
      <c r="O20">
        <v>15323</v>
      </c>
      <c r="P20">
        <v>5785</v>
      </c>
      <c r="Q20">
        <v>5368</v>
      </c>
      <c r="R20">
        <v>3602</v>
      </c>
      <c r="S20">
        <v>2</v>
      </c>
      <c r="T20">
        <v>2</v>
      </c>
      <c r="U20" t="s">
        <v>109</v>
      </c>
      <c r="V20">
        <v>4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 t="s">
        <v>143</v>
      </c>
      <c r="AD20">
        <v>1303247</v>
      </c>
      <c r="AE20" t="s">
        <v>99</v>
      </c>
      <c r="AG20">
        <v>0</v>
      </c>
      <c r="AH20">
        <v>0</v>
      </c>
      <c r="AK20" t="s">
        <v>94</v>
      </c>
      <c r="AL20">
        <v>5</v>
      </c>
      <c r="AM20" t="s">
        <v>68</v>
      </c>
      <c r="AN20">
        <v>1</v>
      </c>
      <c r="AR20" t="s">
        <v>79</v>
      </c>
      <c r="AS20" t="s">
        <v>129</v>
      </c>
      <c r="AT20">
        <v>-314</v>
      </c>
      <c r="AU20" t="s">
        <v>76</v>
      </c>
      <c r="AV20" t="s">
        <v>79</v>
      </c>
      <c r="AX20" t="s">
        <v>81</v>
      </c>
      <c r="AY20" t="s">
        <v>76</v>
      </c>
      <c r="AZ20" t="s">
        <v>76</v>
      </c>
      <c r="BA20" t="s">
        <v>76</v>
      </c>
      <c r="BB20" t="s">
        <v>121</v>
      </c>
      <c r="BC20">
        <v>-1</v>
      </c>
      <c r="BD20" t="s">
        <v>76</v>
      </c>
      <c r="BF20" t="s">
        <v>76</v>
      </c>
      <c r="BG20" t="s">
        <v>132</v>
      </c>
    </row>
    <row r="21" spans="1:65" x14ac:dyDescent="0.3">
      <c r="A21">
        <v>100190</v>
      </c>
      <c r="B21">
        <v>0</v>
      </c>
      <c r="C21" t="s">
        <v>65</v>
      </c>
      <c r="D21" t="s">
        <v>66</v>
      </c>
      <c r="E21" t="s">
        <v>68</v>
      </c>
      <c r="F21" t="s">
        <v>67</v>
      </c>
      <c r="G21">
        <v>0</v>
      </c>
      <c r="H21">
        <v>162000</v>
      </c>
      <c r="I21">
        <v>263686.5</v>
      </c>
      <c r="J21" t="s">
        <v>89</v>
      </c>
      <c r="K21" t="s">
        <v>90</v>
      </c>
      <c r="L21" t="s">
        <v>91</v>
      </c>
      <c r="M21" t="s">
        <v>72</v>
      </c>
      <c r="N21">
        <v>2.2624999999999999E-2</v>
      </c>
      <c r="O21">
        <v>13972</v>
      </c>
      <c r="P21">
        <v>4472</v>
      </c>
      <c r="Q21">
        <v>464</v>
      </c>
      <c r="R21">
        <v>4529</v>
      </c>
      <c r="S21">
        <v>2</v>
      </c>
      <c r="T21">
        <v>2</v>
      </c>
      <c r="U21" t="s">
        <v>73</v>
      </c>
      <c r="V21">
        <v>16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134</v>
      </c>
      <c r="AD21">
        <v>2430397</v>
      </c>
      <c r="AE21" t="s">
        <v>65</v>
      </c>
      <c r="AF21">
        <v>13236.254999999999</v>
      </c>
      <c r="AG21">
        <v>112500</v>
      </c>
      <c r="AH21">
        <v>119925</v>
      </c>
      <c r="AI21">
        <v>0</v>
      </c>
      <c r="AJ21">
        <v>112500</v>
      </c>
      <c r="AK21" t="s">
        <v>125</v>
      </c>
      <c r="AL21">
        <v>10</v>
      </c>
      <c r="AM21" t="s">
        <v>68</v>
      </c>
      <c r="AN21">
        <v>1</v>
      </c>
      <c r="AO21">
        <v>0</v>
      </c>
      <c r="AR21" t="s">
        <v>76</v>
      </c>
      <c r="AS21" t="s">
        <v>77</v>
      </c>
      <c r="AT21">
        <v>-1998</v>
      </c>
      <c r="AU21" t="s">
        <v>144</v>
      </c>
      <c r="AV21" t="s">
        <v>79</v>
      </c>
      <c r="AW21" t="s">
        <v>80</v>
      </c>
      <c r="AX21" t="s">
        <v>81</v>
      </c>
      <c r="AY21" t="s">
        <v>76</v>
      </c>
      <c r="AZ21" t="s">
        <v>82</v>
      </c>
      <c r="BA21" t="s">
        <v>116</v>
      </c>
      <c r="BB21" t="s">
        <v>121</v>
      </c>
      <c r="BC21">
        <v>-1</v>
      </c>
      <c r="BD21" t="s">
        <v>76</v>
      </c>
      <c r="BE21">
        <v>12</v>
      </c>
      <c r="BF21" t="s">
        <v>86</v>
      </c>
      <c r="BG21" t="s">
        <v>87</v>
      </c>
      <c r="BH21">
        <v>365243</v>
      </c>
      <c r="BI21">
        <v>-1968</v>
      </c>
      <c r="BJ21">
        <v>-1638</v>
      </c>
      <c r="BK21">
        <v>-1638</v>
      </c>
      <c r="BL21">
        <v>-1636</v>
      </c>
      <c r="BM21">
        <v>1</v>
      </c>
    </row>
    <row r="22" spans="1:65" x14ac:dyDescent="0.3">
      <c r="A22">
        <v>100193</v>
      </c>
      <c r="B22">
        <v>0</v>
      </c>
      <c r="C22" t="s">
        <v>65</v>
      </c>
      <c r="D22" t="s">
        <v>88</v>
      </c>
      <c r="E22" t="s">
        <v>68</v>
      </c>
      <c r="F22" t="s">
        <v>67</v>
      </c>
      <c r="G22">
        <v>0</v>
      </c>
      <c r="H22">
        <v>225000</v>
      </c>
      <c r="I22">
        <v>296280</v>
      </c>
      <c r="J22" t="s">
        <v>89</v>
      </c>
      <c r="K22" t="s">
        <v>70</v>
      </c>
      <c r="L22" t="s">
        <v>140</v>
      </c>
      <c r="M22" t="s">
        <v>72</v>
      </c>
      <c r="N22">
        <v>2.0246E-2</v>
      </c>
      <c r="O22">
        <v>17879</v>
      </c>
      <c r="P22">
        <v>940</v>
      </c>
      <c r="Q22">
        <v>2294</v>
      </c>
      <c r="R22">
        <v>1441</v>
      </c>
      <c r="S22">
        <v>3</v>
      </c>
      <c r="T22">
        <v>3</v>
      </c>
      <c r="U22" t="s">
        <v>75</v>
      </c>
      <c r="V22">
        <v>15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122</v>
      </c>
      <c r="AD22">
        <v>1627035</v>
      </c>
      <c r="AE22" t="s">
        <v>65</v>
      </c>
      <c r="AG22">
        <v>0</v>
      </c>
      <c r="AH22">
        <v>0</v>
      </c>
      <c r="AK22" t="s">
        <v>125</v>
      </c>
      <c r="AL22">
        <v>11</v>
      </c>
      <c r="AM22" t="s">
        <v>68</v>
      </c>
      <c r="AN22">
        <v>1</v>
      </c>
      <c r="AR22" t="s">
        <v>76</v>
      </c>
      <c r="AS22" t="s">
        <v>129</v>
      </c>
      <c r="AT22">
        <v>-412</v>
      </c>
      <c r="AU22" t="s">
        <v>76</v>
      </c>
      <c r="AV22" t="s">
        <v>79</v>
      </c>
      <c r="AX22" t="s">
        <v>81</v>
      </c>
      <c r="AY22" t="s">
        <v>76</v>
      </c>
      <c r="AZ22" t="s">
        <v>76</v>
      </c>
      <c r="BA22" t="s">
        <v>76</v>
      </c>
      <c r="BB22" t="s">
        <v>121</v>
      </c>
      <c r="BC22">
        <v>-1</v>
      </c>
      <c r="BD22" t="s">
        <v>76</v>
      </c>
      <c r="BF22" t="s">
        <v>76</v>
      </c>
      <c r="BG22" t="s">
        <v>82</v>
      </c>
    </row>
    <row r="23" spans="1:65" x14ac:dyDescent="0.3">
      <c r="A23">
        <v>100194</v>
      </c>
      <c r="B23">
        <v>0</v>
      </c>
      <c r="C23" t="s">
        <v>99</v>
      </c>
      <c r="D23" t="s">
        <v>88</v>
      </c>
      <c r="E23" t="s">
        <v>67</v>
      </c>
      <c r="F23" t="s">
        <v>68</v>
      </c>
      <c r="G23">
        <v>2</v>
      </c>
      <c r="H23">
        <v>157500</v>
      </c>
      <c r="I23">
        <v>315000</v>
      </c>
      <c r="J23" t="s">
        <v>69</v>
      </c>
      <c r="K23" t="s">
        <v>90</v>
      </c>
      <c r="L23" t="s">
        <v>119</v>
      </c>
      <c r="M23" t="s">
        <v>72</v>
      </c>
      <c r="N23">
        <v>2.0246E-2</v>
      </c>
      <c r="O23">
        <v>12805</v>
      </c>
      <c r="P23">
        <v>5258</v>
      </c>
      <c r="Q23">
        <v>3262</v>
      </c>
      <c r="R23">
        <v>3884</v>
      </c>
      <c r="S23">
        <v>3</v>
      </c>
      <c r="T23">
        <v>3</v>
      </c>
      <c r="U23" t="s">
        <v>120</v>
      </c>
      <c r="V23">
        <v>11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145</v>
      </c>
      <c r="AD23">
        <v>2704631</v>
      </c>
      <c r="AE23" t="s">
        <v>93</v>
      </c>
      <c r="AF23">
        <v>7861.95</v>
      </c>
      <c r="AG23">
        <v>74092.5</v>
      </c>
      <c r="AH23">
        <v>74092.5</v>
      </c>
      <c r="AI23">
        <v>0</v>
      </c>
      <c r="AJ23">
        <v>74092.5</v>
      </c>
      <c r="AK23" t="s">
        <v>109</v>
      </c>
      <c r="AL23">
        <v>13</v>
      </c>
      <c r="AM23" t="s">
        <v>68</v>
      </c>
      <c r="AN23">
        <v>1</v>
      </c>
      <c r="AO23">
        <v>0</v>
      </c>
      <c r="AR23" t="s">
        <v>79</v>
      </c>
      <c r="AS23" t="s">
        <v>77</v>
      </c>
      <c r="AT23">
        <v>-292</v>
      </c>
      <c r="AU23" t="s">
        <v>78</v>
      </c>
      <c r="AV23" t="s">
        <v>79</v>
      </c>
      <c r="AX23" t="s">
        <v>81</v>
      </c>
      <c r="AY23" t="s">
        <v>146</v>
      </c>
      <c r="AZ23" t="s">
        <v>96</v>
      </c>
      <c r="BA23" t="s">
        <v>76</v>
      </c>
      <c r="BB23" t="s">
        <v>104</v>
      </c>
      <c r="BC23">
        <v>90</v>
      </c>
      <c r="BD23" t="s">
        <v>146</v>
      </c>
      <c r="BE23">
        <v>12</v>
      </c>
      <c r="BF23" t="s">
        <v>147</v>
      </c>
      <c r="BG23" t="s">
        <v>148</v>
      </c>
      <c r="BH23">
        <v>365243</v>
      </c>
      <c r="BI23">
        <v>-259</v>
      </c>
      <c r="BJ23">
        <v>71</v>
      </c>
      <c r="BK23">
        <v>365243</v>
      </c>
      <c r="BL23">
        <v>365243</v>
      </c>
      <c r="BM23">
        <v>0</v>
      </c>
    </row>
    <row r="24" spans="1:65" x14ac:dyDescent="0.3">
      <c r="A24">
        <v>100201</v>
      </c>
      <c r="B24">
        <v>0</v>
      </c>
      <c r="C24" t="s">
        <v>65</v>
      </c>
      <c r="D24" t="s">
        <v>88</v>
      </c>
      <c r="E24" t="s">
        <v>67</v>
      </c>
      <c r="F24" t="s">
        <v>68</v>
      </c>
      <c r="G24">
        <v>1</v>
      </c>
      <c r="H24">
        <v>180000</v>
      </c>
      <c r="I24">
        <v>675000</v>
      </c>
      <c r="J24" t="s">
        <v>89</v>
      </c>
      <c r="K24" t="s">
        <v>90</v>
      </c>
      <c r="L24" t="s">
        <v>71</v>
      </c>
      <c r="M24" t="s">
        <v>72</v>
      </c>
      <c r="N24">
        <v>3.5791999999999997E-2</v>
      </c>
      <c r="O24">
        <v>12147</v>
      </c>
      <c r="P24">
        <v>2178</v>
      </c>
      <c r="Q24">
        <v>6189</v>
      </c>
      <c r="R24">
        <v>1719</v>
      </c>
      <c r="S24">
        <v>2</v>
      </c>
      <c r="T24">
        <v>2</v>
      </c>
      <c r="U24" t="s">
        <v>94</v>
      </c>
      <c r="V24">
        <v>10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128</v>
      </c>
      <c r="AD24">
        <v>2227969</v>
      </c>
      <c r="AE24" t="s">
        <v>93</v>
      </c>
      <c r="AF24">
        <v>3828.5549999999998</v>
      </c>
      <c r="AG24">
        <v>38610</v>
      </c>
      <c r="AH24">
        <v>29610</v>
      </c>
      <c r="AI24">
        <v>9000</v>
      </c>
      <c r="AJ24">
        <v>38610</v>
      </c>
      <c r="AK24" t="s">
        <v>73</v>
      </c>
      <c r="AL24">
        <v>19</v>
      </c>
      <c r="AM24" t="s">
        <v>68</v>
      </c>
      <c r="AN24">
        <v>1</v>
      </c>
      <c r="AO24">
        <v>0.25386734500000002</v>
      </c>
      <c r="AR24" t="s">
        <v>79</v>
      </c>
      <c r="AS24" t="s">
        <v>77</v>
      </c>
      <c r="AT24">
        <v>-2424</v>
      </c>
      <c r="AU24" t="s">
        <v>78</v>
      </c>
      <c r="AV24" t="s">
        <v>79</v>
      </c>
      <c r="AW24" t="s">
        <v>101</v>
      </c>
      <c r="AX24" t="s">
        <v>81</v>
      </c>
      <c r="AY24" t="s">
        <v>124</v>
      </c>
      <c r="AZ24" t="s">
        <v>96</v>
      </c>
      <c r="BA24" t="s">
        <v>76</v>
      </c>
      <c r="BB24" t="s">
        <v>104</v>
      </c>
      <c r="BC24">
        <v>31</v>
      </c>
      <c r="BD24" t="s">
        <v>105</v>
      </c>
      <c r="BE24">
        <v>10</v>
      </c>
      <c r="BF24" t="s">
        <v>86</v>
      </c>
      <c r="BG24" t="s">
        <v>106</v>
      </c>
      <c r="BH24">
        <v>365243</v>
      </c>
      <c r="BI24">
        <v>-2393</v>
      </c>
      <c r="BJ24">
        <v>-2123</v>
      </c>
      <c r="BK24">
        <v>-2123</v>
      </c>
      <c r="BL24">
        <v>-2120</v>
      </c>
      <c r="BM24">
        <v>0</v>
      </c>
    </row>
    <row r="25" spans="1:65" x14ac:dyDescent="0.3">
      <c r="A25">
        <v>100206</v>
      </c>
      <c r="B25">
        <v>0</v>
      </c>
      <c r="C25" t="s">
        <v>65</v>
      </c>
      <c r="D25" t="s">
        <v>66</v>
      </c>
      <c r="E25" t="s">
        <v>68</v>
      </c>
      <c r="F25" t="s">
        <v>67</v>
      </c>
      <c r="G25">
        <v>1</v>
      </c>
      <c r="H25">
        <v>157500</v>
      </c>
      <c r="I25">
        <v>318528</v>
      </c>
      <c r="J25" t="s">
        <v>89</v>
      </c>
      <c r="K25" t="s">
        <v>70</v>
      </c>
      <c r="L25" t="s">
        <v>91</v>
      </c>
      <c r="M25" t="s">
        <v>72</v>
      </c>
      <c r="N25">
        <v>2.2800000000000001E-2</v>
      </c>
      <c r="O25">
        <v>12027</v>
      </c>
      <c r="P25">
        <v>1720</v>
      </c>
      <c r="Q25">
        <v>3867</v>
      </c>
      <c r="R25">
        <v>4420</v>
      </c>
      <c r="S25">
        <v>2</v>
      </c>
      <c r="T25">
        <v>2</v>
      </c>
      <c r="U25" t="s">
        <v>109</v>
      </c>
      <c r="V25">
        <v>8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 t="s">
        <v>92</v>
      </c>
      <c r="AD25">
        <v>1144340</v>
      </c>
      <c r="AE25" t="s">
        <v>65</v>
      </c>
      <c r="AF25">
        <v>35613</v>
      </c>
      <c r="AG25">
        <v>1350000</v>
      </c>
      <c r="AH25">
        <v>1350000</v>
      </c>
      <c r="AJ25">
        <v>1350000</v>
      </c>
      <c r="AK25" t="s">
        <v>73</v>
      </c>
      <c r="AL25">
        <v>13</v>
      </c>
      <c r="AM25" t="s">
        <v>68</v>
      </c>
      <c r="AN25">
        <v>1</v>
      </c>
      <c r="AR25" t="s">
        <v>76</v>
      </c>
      <c r="AS25" t="s">
        <v>114</v>
      </c>
      <c r="AT25">
        <v>-1296</v>
      </c>
      <c r="AU25" t="s">
        <v>78</v>
      </c>
      <c r="AV25" t="s">
        <v>149</v>
      </c>
      <c r="AW25" t="s">
        <v>80</v>
      </c>
      <c r="AX25" t="s">
        <v>81</v>
      </c>
      <c r="AY25" t="s">
        <v>76</v>
      </c>
      <c r="AZ25" t="s">
        <v>82</v>
      </c>
      <c r="BA25" t="s">
        <v>83</v>
      </c>
      <c r="BB25" t="s">
        <v>121</v>
      </c>
      <c r="BC25">
        <v>-1</v>
      </c>
      <c r="BD25" t="s">
        <v>76</v>
      </c>
      <c r="BE25">
        <v>60</v>
      </c>
      <c r="BF25" t="s">
        <v>97</v>
      </c>
      <c r="BG25" t="s">
        <v>150</v>
      </c>
    </row>
    <row r="26" spans="1:65" x14ac:dyDescent="0.3">
      <c r="A26">
        <v>100220</v>
      </c>
      <c r="B26">
        <v>0</v>
      </c>
      <c r="C26" t="s">
        <v>65</v>
      </c>
      <c r="D26" t="s">
        <v>88</v>
      </c>
      <c r="E26" t="s">
        <v>67</v>
      </c>
      <c r="F26" t="s">
        <v>68</v>
      </c>
      <c r="G26">
        <v>0</v>
      </c>
      <c r="H26">
        <v>225000</v>
      </c>
      <c r="I26">
        <v>1040985</v>
      </c>
      <c r="J26" t="s">
        <v>89</v>
      </c>
      <c r="K26" t="s">
        <v>90</v>
      </c>
      <c r="L26" t="s">
        <v>71</v>
      </c>
      <c r="M26" t="s">
        <v>72</v>
      </c>
      <c r="N26">
        <v>3.8180000000000002E-3</v>
      </c>
      <c r="O26">
        <v>14823</v>
      </c>
      <c r="P26">
        <v>185</v>
      </c>
      <c r="Q26">
        <v>1147</v>
      </c>
      <c r="R26">
        <v>4138</v>
      </c>
      <c r="S26">
        <v>2</v>
      </c>
      <c r="T26">
        <v>2</v>
      </c>
      <c r="U26" t="s">
        <v>125</v>
      </c>
      <c r="V26">
        <v>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108</v>
      </c>
      <c r="AD26">
        <v>2772902</v>
      </c>
      <c r="AE26" t="s">
        <v>93</v>
      </c>
      <c r="AF26">
        <v>20966.400000000001</v>
      </c>
      <c r="AG26">
        <v>108513</v>
      </c>
      <c r="AH26">
        <v>113886</v>
      </c>
      <c r="AI26">
        <v>0</v>
      </c>
      <c r="AJ26">
        <v>108513</v>
      </c>
      <c r="AK26" t="s">
        <v>73</v>
      </c>
      <c r="AL26">
        <v>7</v>
      </c>
      <c r="AM26" t="s">
        <v>68</v>
      </c>
      <c r="AN26">
        <v>1</v>
      </c>
      <c r="AO26">
        <v>0</v>
      </c>
      <c r="AR26" t="s">
        <v>79</v>
      </c>
      <c r="AS26" t="s">
        <v>77</v>
      </c>
      <c r="AT26">
        <v>-2413</v>
      </c>
      <c r="AU26" t="s">
        <v>78</v>
      </c>
      <c r="AV26" t="s">
        <v>79</v>
      </c>
      <c r="AW26" t="s">
        <v>80</v>
      </c>
      <c r="AX26" t="s">
        <v>102</v>
      </c>
      <c r="AY26" t="s">
        <v>122</v>
      </c>
      <c r="AZ26" t="s">
        <v>96</v>
      </c>
      <c r="BA26" t="s">
        <v>76</v>
      </c>
      <c r="BB26" t="s">
        <v>84</v>
      </c>
      <c r="BC26">
        <v>14</v>
      </c>
      <c r="BD26" t="s">
        <v>85</v>
      </c>
      <c r="BE26">
        <v>6</v>
      </c>
      <c r="BF26" t="s">
        <v>147</v>
      </c>
      <c r="BG26" t="s">
        <v>151</v>
      </c>
      <c r="BH26">
        <v>365243</v>
      </c>
      <c r="BI26">
        <v>-2382</v>
      </c>
      <c r="BJ26">
        <v>-2232</v>
      </c>
      <c r="BK26">
        <v>-2292</v>
      </c>
      <c r="BL26">
        <v>-2284</v>
      </c>
      <c r="BM26">
        <v>1</v>
      </c>
    </row>
    <row r="27" spans="1:65" x14ac:dyDescent="0.3">
      <c r="A27">
        <v>100224</v>
      </c>
      <c r="B27">
        <v>0</v>
      </c>
      <c r="C27" t="s">
        <v>65</v>
      </c>
      <c r="D27" t="s">
        <v>88</v>
      </c>
      <c r="E27" t="s">
        <v>68</v>
      </c>
      <c r="F27" t="s">
        <v>68</v>
      </c>
      <c r="G27">
        <v>2</v>
      </c>
      <c r="H27">
        <v>225000</v>
      </c>
      <c r="I27">
        <v>1256400</v>
      </c>
      <c r="J27" t="s">
        <v>89</v>
      </c>
      <c r="K27" t="s">
        <v>70</v>
      </c>
      <c r="L27" t="s">
        <v>91</v>
      </c>
      <c r="M27" t="s">
        <v>72</v>
      </c>
      <c r="N27">
        <v>1.9689000000000002E-2</v>
      </c>
      <c r="O27">
        <v>14091</v>
      </c>
      <c r="P27">
        <v>5664</v>
      </c>
      <c r="Q27">
        <v>8127</v>
      </c>
      <c r="R27">
        <v>2462</v>
      </c>
      <c r="S27">
        <v>2</v>
      </c>
      <c r="T27">
        <v>2</v>
      </c>
      <c r="U27" t="s">
        <v>125</v>
      </c>
      <c r="V27">
        <v>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92</v>
      </c>
      <c r="AD27">
        <v>1052614</v>
      </c>
      <c r="AE27" t="s">
        <v>93</v>
      </c>
      <c r="AF27">
        <v>8035.11</v>
      </c>
      <c r="AG27">
        <v>61150.5</v>
      </c>
      <c r="AH27">
        <v>69223.5</v>
      </c>
      <c r="AI27">
        <v>0</v>
      </c>
      <c r="AJ27">
        <v>61150.5</v>
      </c>
      <c r="AK27" t="s">
        <v>75</v>
      </c>
      <c r="AL27">
        <v>12</v>
      </c>
      <c r="AM27" t="s">
        <v>68</v>
      </c>
      <c r="AN27">
        <v>1</v>
      </c>
      <c r="AO27">
        <v>0</v>
      </c>
      <c r="AR27" t="s">
        <v>79</v>
      </c>
      <c r="AS27" t="s">
        <v>77</v>
      </c>
      <c r="AT27">
        <v>-51</v>
      </c>
      <c r="AU27" t="s">
        <v>78</v>
      </c>
      <c r="AV27" t="s">
        <v>79</v>
      </c>
      <c r="AW27" t="s">
        <v>110</v>
      </c>
      <c r="AX27" t="s">
        <v>81</v>
      </c>
      <c r="AY27" t="s">
        <v>95</v>
      </c>
      <c r="AZ27" t="s">
        <v>96</v>
      </c>
      <c r="BA27" t="s">
        <v>76</v>
      </c>
      <c r="BB27" t="s">
        <v>104</v>
      </c>
      <c r="BC27">
        <v>240</v>
      </c>
      <c r="BD27" t="s">
        <v>85</v>
      </c>
      <c r="BE27">
        <v>10</v>
      </c>
      <c r="BF27" t="s">
        <v>112</v>
      </c>
      <c r="BG27" t="s">
        <v>151</v>
      </c>
      <c r="BH27">
        <v>365243</v>
      </c>
      <c r="BI27">
        <v>-21</v>
      </c>
      <c r="BJ27">
        <v>249</v>
      </c>
      <c r="BK27">
        <v>365243</v>
      </c>
      <c r="BL27">
        <v>365243</v>
      </c>
      <c r="BM27">
        <v>1</v>
      </c>
    </row>
    <row r="28" spans="1:65" x14ac:dyDescent="0.3">
      <c r="A28">
        <v>100226</v>
      </c>
      <c r="B28">
        <v>0</v>
      </c>
      <c r="C28" t="s">
        <v>99</v>
      </c>
      <c r="D28" t="s">
        <v>88</v>
      </c>
      <c r="E28" t="s">
        <v>67</v>
      </c>
      <c r="F28" t="s">
        <v>67</v>
      </c>
      <c r="G28">
        <v>2</v>
      </c>
      <c r="H28">
        <v>112500</v>
      </c>
      <c r="I28">
        <v>270000</v>
      </c>
      <c r="J28" t="s">
        <v>69</v>
      </c>
      <c r="K28" t="s">
        <v>70</v>
      </c>
      <c r="L28" t="s">
        <v>91</v>
      </c>
      <c r="M28" t="s">
        <v>72</v>
      </c>
      <c r="N28">
        <v>9.6570000000000007E-3</v>
      </c>
      <c r="O28">
        <v>13584</v>
      </c>
      <c r="P28">
        <v>680</v>
      </c>
      <c r="Q28">
        <v>350</v>
      </c>
      <c r="R28">
        <v>2097</v>
      </c>
      <c r="S28">
        <v>2</v>
      </c>
      <c r="T28">
        <v>2</v>
      </c>
      <c r="U28" t="s">
        <v>125</v>
      </c>
      <c r="V28">
        <v>16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108</v>
      </c>
      <c r="AD28">
        <v>2070251</v>
      </c>
      <c r="AE28" t="s">
        <v>93</v>
      </c>
      <c r="AF28">
        <v>13315.905000000001</v>
      </c>
      <c r="AG28">
        <v>95395.5</v>
      </c>
      <c r="AH28">
        <v>72009</v>
      </c>
      <c r="AI28">
        <v>27000</v>
      </c>
      <c r="AJ28">
        <v>95395.5</v>
      </c>
      <c r="AK28" t="s">
        <v>75</v>
      </c>
      <c r="AL28">
        <v>17</v>
      </c>
      <c r="AM28" t="s">
        <v>68</v>
      </c>
      <c r="AN28">
        <v>1</v>
      </c>
      <c r="AO28">
        <v>0.29699779399999998</v>
      </c>
      <c r="AR28" t="s">
        <v>79</v>
      </c>
      <c r="AS28" t="s">
        <v>77</v>
      </c>
      <c r="AT28">
        <v>-142</v>
      </c>
      <c r="AU28" t="s">
        <v>78</v>
      </c>
      <c r="AV28" t="s">
        <v>79</v>
      </c>
      <c r="AW28" t="s">
        <v>101</v>
      </c>
      <c r="AX28" t="s">
        <v>81</v>
      </c>
      <c r="AY28" t="s">
        <v>103</v>
      </c>
      <c r="AZ28" t="s">
        <v>96</v>
      </c>
      <c r="BA28" t="s">
        <v>76</v>
      </c>
      <c r="BB28" t="s">
        <v>104</v>
      </c>
      <c r="BC28">
        <v>2400</v>
      </c>
      <c r="BD28" t="s">
        <v>85</v>
      </c>
      <c r="BE28">
        <v>6</v>
      </c>
      <c r="BF28" t="s">
        <v>147</v>
      </c>
      <c r="BG28" t="s">
        <v>151</v>
      </c>
      <c r="BH28">
        <v>365243</v>
      </c>
      <c r="BI28">
        <v>-110</v>
      </c>
      <c r="BJ28">
        <v>40</v>
      </c>
      <c r="BK28">
        <v>365243</v>
      </c>
      <c r="BL28">
        <v>365243</v>
      </c>
      <c r="BM28">
        <v>0</v>
      </c>
    </row>
    <row r="29" spans="1:65" x14ac:dyDescent="0.3">
      <c r="A29">
        <v>100243</v>
      </c>
      <c r="B29">
        <v>0</v>
      </c>
      <c r="C29" t="s">
        <v>65</v>
      </c>
      <c r="D29" t="s">
        <v>66</v>
      </c>
      <c r="E29" t="s">
        <v>67</v>
      </c>
      <c r="F29" t="s">
        <v>68</v>
      </c>
      <c r="G29">
        <v>0</v>
      </c>
      <c r="H29">
        <v>112500</v>
      </c>
      <c r="I29">
        <v>161730</v>
      </c>
      <c r="J29" t="s">
        <v>69</v>
      </c>
      <c r="K29" t="s">
        <v>90</v>
      </c>
      <c r="L29" t="s">
        <v>91</v>
      </c>
      <c r="M29" t="s">
        <v>72</v>
      </c>
      <c r="N29">
        <v>2.8663000000000001E-2</v>
      </c>
      <c r="O29">
        <v>9720</v>
      </c>
      <c r="P29">
        <v>573</v>
      </c>
      <c r="Q29">
        <v>689</v>
      </c>
      <c r="R29">
        <v>2193</v>
      </c>
      <c r="S29">
        <v>2</v>
      </c>
      <c r="T29">
        <v>2</v>
      </c>
      <c r="U29" t="s">
        <v>75</v>
      </c>
      <c r="V29">
        <v>13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 t="s">
        <v>92</v>
      </c>
      <c r="AD29">
        <v>1223122</v>
      </c>
      <c r="AE29" t="s">
        <v>65</v>
      </c>
      <c r="AF29">
        <v>28614.735000000001</v>
      </c>
      <c r="AG29">
        <v>337500</v>
      </c>
      <c r="AH29">
        <v>422982</v>
      </c>
      <c r="AJ29">
        <v>337500</v>
      </c>
      <c r="AK29" t="s">
        <v>125</v>
      </c>
      <c r="AL29">
        <v>8</v>
      </c>
      <c r="AM29" t="s">
        <v>68</v>
      </c>
      <c r="AN29">
        <v>1</v>
      </c>
      <c r="AR29" t="s">
        <v>152</v>
      </c>
      <c r="AS29" t="s">
        <v>77</v>
      </c>
      <c r="AT29">
        <v>-460</v>
      </c>
      <c r="AU29" t="s">
        <v>76</v>
      </c>
      <c r="AV29" t="s">
        <v>79</v>
      </c>
      <c r="AX29" t="s">
        <v>81</v>
      </c>
      <c r="AY29" t="s">
        <v>76</v>
      </c>
      <c r="AZ29" t="s">
        <v>82</v>
      </c>
      <c r="BA29" t="s">
        <v>83</v>
      </c>
      <c r="BB29" t="s">
        <v>117</v>
      </c>
      <c r="BC29">
        <v>4</v>
      </c>
      <c r="BD29" t="s">
        <v>76</v>
      </c>
      <c r="BE29">
        <v>36</v>
      </c>
      <c r="BF29" t="s">
        <v>86</v>
      </c>
      <c r="BG29" t="s">
        <v>87</v>
      </c>
      <c r="BH29">
        <v>365243</v>
      </c>
      <c r="BI29">
        <v>-430</v>
      </c>
      <c r="BJ29">
        <v>620</v>
      </c>
      <c r="BK29">
        <v>-70</v>
      </c>
      <c r="BL29">
        <v>-63</v>
      </c>
      <c r="BM29">
        <v>1</v>
      </c>
    </row>
    <row r="30" spans="1:65" x14ac:dyDescent="0.3">
      <c r="A30">
        <v>100254</v>
      </c>
      <c r="B30">
        <v>0</v>
      </c>
      <c r="C30" t="s">
        <v>65</v>
      </c>
      <c r="D30" t="s">
        <v>66</v>
      </c>
      <c r="E30" t="s">
        <v>68</v>
      </c>
      <c r="F30" t="s">
        <v>68</v>
      </c>
      <c r="G30">
        <v>0</v>
      </c>
      <c r="H30">
        <v>292500</v>
      </c>
      <c r="I30">
        <v>1078200</v>
      </c>
      <c r="J30" t="s">
        <v>89</v>
      </c>
      <c r="K30" t="s">
        <v>90</v>
      </c>
      <c r="L30" t="s">
        <v>91</v>
      </c>
      <c r="M30" t="s">
        <v>72</v>
      </c>
      <c r="N30">
        <v>4.6219999999999997E-2</v>
      </c>
      <c r="O30">
        <v>21646</v>
      </c>
      <c r="P30">
        <v>2127</v>
      </c>
      <c r="Q30">
        <v>381</v>
      </c>
      <c r="R30">
        <v>4264</v>
      </c>
      <c r="S30">
        <v>1</v>
      </c>
      <c r="T30">
        <v>1</v>
      </c>
      <c r="U30" t="s">
        <v>109</v>
      </c>
      <c r="V30">
        <v>15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92</v>
      </c>
      <c r="AD30">
        <v>1993128</v>
      </c>
      <c r="AE30" t="s">
        <v>65</v>
      </c>
      <c r="AG30">
        <v>0</v>
      </c>
      <c r="AH30">
        <v>0</v>
      </c>
      <c r="AK30" t="s">
        <v>94</v>
      </c>
      <c r="AL30">
        <v>9</v>
      </c>
      <c r="AM30" t="s">
        <v>68</v>
      </c>
      <c r="AN30">
        <v>1</v>
      </c>
      <c r="AR30" t="s">
        <v>76</v>
      </c>
      <c r="AS30" t="s">
        <v>129</v>
      </c>
      <c r="AT30">
        <v>-307</v>
      </c>
      <c r="AU30" t="s">
        <v>76</v>
      </c>
      <c r="AV30" t="s">
        <v>79</v>
      </c>
      <c r="AX30" t="s">
        <v>81</v>
      </c>
      <c r="AY30" t="s">
        <v>76</v>
      </c>
      <c r="AZ30" t="s">
        <v>76</v>
      </c>
      <c r="BA30" t="s">
        <v>76</v>
      </c>
      <c r="BB30" t="s">
        <v>121</v>
      </c>
      <c r="BC30">
        <v>-1</v>
      </c>
      <c r="BD30" t="s">
        <v>76</v>
      </c>
      <c r="BF30" t="s">
        <v>76</v>
      </c>
      <c r="BG30" t="s">
        <v>82</v>
      </c>
    </row>
    <row r="31" spans="1:65" x14ac:dyDescent="0.3">
      <c r="A31">
        <v>100258</v>
      </c>
      <c r="B31">
        <v>0</v>
      </c>
      <c r="C31" t="s">
        <v>65</v>
      </c>
      <c r="D31" t="s">
        <v>88</v>
      </c>
      <c r="E31" t="s">
        <v>67</v>
      </c>
      <c r="F31" t="s">
        <v>68</v>
      </c>
      <c r="G31">
        <v>0</v>
      </c>
      <c r="H31">
        <v>135000</v>
      </c>
      <c r="I31">
        <v>81000</v>
      </c>
      <c r="J31" t="s">
        <v>69</v>
      </c>
      <c r="K31" t="s">
        <v>70</v>
      </c>
      <c r="L31" t="s">
        <v>119</v>
      </c>
      <c r="M31" t="s">
        <v>72</v>
      </c>
      <c r="N31">
        <v>2.5163999999999999E-2</v>
      </c>
      <c r="O31">
        <v>16273</v>
      </c>
      <c r="P31">
        <v>1605</v>
      </c>
      <c r="Q31">
        <v>939</v>
      </c>
      <c r="R31">
        <v>1092</v>
      </c>
      <c r="S31">
        <v>2</v>
      </c>
      <c r="T31">
        <v>2</v>
      </c>
      <c r="U31" t="s">
        <v>125</v>
      </c>
      <c r="V31">
        <v>14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153</v>
      </c>
      <c r="AD31">
        <v>2210163</v>
      </c>
      <c r="AE31" t="s">
        <v>93</v>
      </c>
      <c r="AF31">
        <v>16893.584999999999</v>
      </c>
      <c r="AG31">
        <v>166689</v>
      </c>
      <c r="AH31">
        <v>180990</v>
      </c>
      <c r="AI31">
        <v>0</v>
      </c>
      <c r="AJ31">
        <v>166689</v>
      </c>
      <c r="AK31" t="s">
        <v>125</v>
      </c>
      <c r="AL31">
        <v>16</v>
      </c>
      <c r="AM31" t="s">
        <v>68</v>
      </c>
      <c r="AN31">
        <v>1</v>
      </c>
      <c r="AO31">
        <v>0</v>
      </c>
      <c r="AR31" t="s">
        <v>79</v>
      </c>
      <c r="AS31" t="s">
        <v>77</v>
      </c>
      <c r="AT31">
        <v>-364</v>
      </c>
      <c r="AU31" t="s">
        <v>78</v>
      </c>
      <c r="AV31" t="s">
        <v>79</v>
      </c>
      <c r="AW31" t="s">
        <v>80</v>
      </c>
      <c r="AX31" t="s">
        <v>102</v>
      </c>
      <c r="AY31" t="s">
        <v>95</v>
      </c>
      <c r="AZ31" t="s">
        <v>96</v>
      </c>
      <c r="BA31" t="s">
        <v>76</v>
      </c>
      <c r="BB31" t="s">
        <v>104</v>
      </c>
      <c r="BC31">
        <v>2390</v>
      </c>
      <c r="BD31" t="s">
        <v>85</v>
      </c>
      <c r="BE31">
        <v>12</v>
      </c>
      <c r="BF31" t="s">
        <v>112</v>
      </c>
      <c r="BG31" t="s">
        <v>151</v>
      </c>
      <c r="BH31">
        <v>365243</v>
      </c>
      <c r="BI31">
        <v>-333</v>
      </c>
      <c r="BJ31">
        <v>-3</v>
      </c>
      <c r="BK31">
        <v>-33</v>
      </c>
      <c r="BL31">
        <v>-30</v>
      </c>
      <c r="BM31">
        <v>0</v>
      </c>
    </row>
    <row r="32" spans="1:65" x14ac:dyDescent="0.3">
      <c r="A32">
        <v>100279</v>
      </c>
      <c r="B32">
        <v>0</v>
      </c>
      <c r="C32" t="s">
        <v>65</v>
      </c>
      <c r="D32" t="s">
        <v>66</v>
      </c>
      <c r="E32" t="s">
        <v>67</v>
      </c>
      <c r="F32" t="s">
        <v>68</v>
      </c>
      <c r="G32">
        <v>0</v>
      </c>
      <c r="H32">
        <v>180000</v>
      </c>
      <c r="I32">
        <v>254700</v>
      </c>
      <c r="J32" t="s">
        <v>113</v>
      </c>
      <c r="K32" t="s">
        <v>70</v>
      </c>
      <c r="L32" t="s">
        <v>139</v>
      </c>
      <c r="M32" t="s">
        <v>72</v>
      </c>
      <c r="N32">
        <v>7.2508000000000003E-2</v>
      </c>
      <c r="O32">
        <v>23946</v>
      </c>
      <c r="P32">
        <v>365243</v>
      </c>
      <c r="Q32">
        <v>6935</v>
      </c>
      <c r="R32">
        <v>3948</v>
      </c>
      <c r="S32">
        <v>1</v>
      </c>
      <c r="T32">
        <v>1</v>
      </c>
      <c r="U32" t="s">
        <v>120</v>
      </c>
      <c r="V32">
        <v>16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76</v>
      </c>
      <c r="AD32">
        <v>2034342</v>
      </c>
      <c r="AE32" t="s">
        <v>65</v>
      </c>
      <c r="AG32">
        <v>0</v>
      </c>
      <c r="AH32">
        <v>0</v>
      </c>
      <c r="AK32" t="s">
        <v>73</v>
      </c>
      <c r="AL32">
        <v>19</v>
      </c>
      <c r="AM32" t="s">
        <v>68</v>
      </c>
      <c r="AN32">
        <v>1</v>
      </c>
      <c r="AR32" t="s">
        <v>76</v>
      </c>
      <c r="AS32" t="s">
        <v>129</v>
      </c>
      <c r="AT32">
        <v>-382</v>
      </c>
      <c r="AU32" t="s">
        <v>76</v>
      </c>
      <c r="AV32" t="s">
        <v>79</v>
      </c>
      <c r="AX32" t="s">
        <v>81</v>
      </c>
      <c r="AY32" t="s">
        <v>76</v>
      </c>
      <c r="AZ32" t="s">
        <v>76</v>
      </c>
      <c r="BA32" t="s">
        <v>76</v>
      </c>
      <c r="BB32" t="s">
        <v>121</v>
      </c>
      <c r="BC32">
        <v>-1</v>
      </c>
      <c r="BD32" t="s">
        <v>76</v>
      </c>
      <c r="BF32" t="s">
        <v>76</v>
      </c>
      <c r="BG32" t="s">
        <v>82</v>
      </c>
    </row>
    <row r="33" spans="1:65" x14ac:dyDescent="0.3">
      <c r="A33">
        <v>100281</v>
      </c>
      <c r="B33">
        <v>0</v>
      </c>
      <c r="C33" t="s">
        <v>65</v>
      </c>
      <c r="D33" t="s">
        <v>88</v>
      </c>
      <c r="E33" t="s">
        <v>67</v>
      </c>
      <c r="F33" t="s">
        <v>68</v>
      </c>
      <c r="G33">
        <v>1</v>
      </c>
      <c r="H33">
        <v>112500</v>
      </c>
      <c r="I33">
        <v>675000</v>
      </c>
      <c r="J33" t="s">
        <v>89</v>
      </c>
      <c r="K33" t="s">
        <v>70</v>
      </c>
      <c r="L33" t="s">
        <v>139</v>
      </c>
      <c r="M33" t="s">
        <v>72</v>
      </c>
      <c r="N33">
        <v>2.5163999999999999E-2</v>
      </c>
      <c r="O33">
        <v>17957</v>
      </c>
      <c r="P33">
        <v>4942</v>
      </c>
      <c r="Q33">
        <v>7868</v>
      </c>
      <c r="R33">
        <v>1478</v>
      </c>
      <c r="S33">
        <v>2</v>
      </c>
      <c r="T33">
        <v>2</v>
      </c>
      <c r="U33" t="s">
        <v>73</v>
      </c>
      <c r="V33">
        <v>15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108</v>
      </c>
      <c r="AD33">
        <v>1158695</v>
      </c>
      <c r="AE33" t="s">
        <v>65</v>
      </c>
      <c r="AF33">
        <v>19021.005000000001</v>
      </c>
      <c r="AG33">
        <v>360000</v>
      </c>
      <c r="AH33">
        <v>420912</v>
      </c>
      <c r="AJ33">
        <v>360000</v>
      </c>
      <c r="AK33" t="s">
        <v>123</v>
      </c>
      <c r="AL33">
        <v>11</v>
      </c>
      <c r="AM33" t="s">
        <v>68</v>
      </c>
      <c r="AN33">
        <v>1</v>
      </c>
      <c r="AR33" t="s">
        <v>76</v>
      </c>
      <c r="AS33" t="s">
        <v>77</v>
      </c>
      <c r="AT33">
        <v>-969</v>
      </c>
      <c r="AU33" t="s">
        <v>78</v>
      </c>
      <c r="AV33" t="s">
        <v>79</v>
      </c>
      <c r="AW33" t="s">
        <v>80</v>
      </c>
      <c r="AX33" t="s">
        <v>81</v>
      </c>
      <c r="AY33" t="s">
        <v>76</v>
      </c>
      <c r="AZ33" t="s">
        <v>82</v>
      </c>
      <c r="BA33" t="s">
        <v>116</v>
      </c>
      <c r="BB33" t="s">
        <v>117</v>
      </c>
      <c r="BC33">
        <v>6</v>
      </c>
      <c r="BD33" t="s">
        <v>76</v>
      </c>
      <c r="BE33">
        <v>36</v>
      </c>
      <c r="BF33" t="s">
        <v>147</v>
      </c>
      <c r="BG33" t="s">
        <v>154</v>
      </c>
      <c r="BH33">
        <v>365243</v>
      </c>
      <c r="BI33">
        <v>-939</v>
      </c>
      <c r="BJ33">
        <v>111</v>
      </c>
      <c r="BK33">
        <v>-339</v>
      </c>
      <c r="BL33">
        <v>-314</v>
      </c>
      <c r="BM33">
        <v>1</v>
      </c>
    </row>
    <row r="34" spans="1:65" x14ac:dyDescent="0.3">
      <c r="A34">
        <v>100291</v>
      </c>
      <c r="B34">
        <v>0</v>
      </c>
      <c r="C34" t="s">
        <v>65</v>
      </c>
      <c r="D34" t="s">
        <v>88</v>
      </c>
      <c r="E34" t="s">
        <v>67</v>
      </c>
      <c r="F34" t="s">
        <v>67</v>
      </c>
      <c r="G34">
        <v>1</v>
      </c>
      <c r="H34">
        <v>153000</v>
      </c>
      <c r="I34">
        <v>292500</v>
      </c>
      <c r="J34" t="s">
        <v>69</v>
      </c>
      <c r="K34" t="s">
        <v>126</v>
      </c>
      <c r="L34" t="s">
        <v>91</v>
      </c>
      <c r="M34" t="s">
        <v>72</v>
      </c>
      <c r="N34">
        <v>1.5221E-2</v>
      </c>
      <c r="O34">
        <v>11881</v>
      </c>
      <c r="P34">
        <v>716</v>
      </c>
      <c r="Q34">
        <v>2283</v>
      </c>
      <c r="R34">
        <v>4417</v>
      </c>
      <c r="S34">
        <v>2</v>
      </c>
      <c r="T34">
        <v>2</v>
      </c>
      <c r="U34" t="s">
        <v>125</v>
      </c>
      <c r="V34">
        <v>17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108</v>
      </c>
      <c r="AD34">
        <v>2841846</v>
      </c>
      <c r="AE34" t="s">
        <v>93</v>
      </c>
      <c r="AF34">
        <v>7780.41</v>
      </c>
      <c r="AG34">
        <v>49500</v>
      </c>
      <c r="AH34">
        <v>41562</v>
      </c>
      <c r="AI34">
        <v>9900</v>
      </c>
      <c r="AJ34">
        <v>49500</v>
      </c>
      <c r="AK34" t="s">
        <v>123</v>
      </c>
      <c r="AL34">
        <v>11</v>
      </c>
      <c r="AM34" t="s">
        <v>68</v>
      </c>
      <c r="AN34">
        <v>1</v>
      </c>
      <c r="AO34">
        <v>0.20951381599999999</v>
      </c>
      <c r="AR34" t="s">
        <v>79</v>
      </c>
      <c r="AS34" t="s">
        <v>77</v>
      </c>
      <c r="AT34">
        <v>-1949</v>
      </c>
      <c r="AU34" t="s">
        <v>155</v>
      </c>
      <c r="AV34" t="s">
        <v>79</v>
      </c>
      <c r="AW34" t="s">
        <v>156</v>
      </c>
      <c r="AX34" t="s">
        <v>81</v>
      </c>
      <c r="AY34" t="s">
        <v>95</v>
      </c>
      <c r="AZ34" t="s">
        <v>96</v>
      </c>
      <c r="BA34" t="s">
        <v>76</v>
      </c>
      <c r="BB34" t="s">
        <v>138</v>
      </c>
      <c r="BC34">
        <v>60</v>
      </c>
      <c r="BD34" t="s">
        <v>157</v>
      </c>
      <c r="BE34">
        <v>6</v>
      </c>
      <c r="BF34" t="s">
        <v>147</v>
      </c>
      <c r="BG34" t="s">
        <v>158</v>
      </c>
      <c r="BH34">
        <v>365243</v>
      </c>
      <c r="BI34">
        <v>-1918</v>
      </c>
      <c r="BJ34">
        <v>-1768</v>
      </c>
      <c r="BK34">
        <v>-1768</v>
      </c>
      <c r="BL34">
        <v>-1761</v>
      </c>
      <c r="BM34">
        <v>0</v>
      </c>
    </row>
    <row r="35" spans="1:65" x14ac:dyDescent="0.3">
      <c r="A35">
        <v>100293</v>
      </c>
      <c r="B35">
        <v>0</v>
      </c>
      <c r="C35" t="s">
        <v>65</v>
      </c>
      <c r="D35" t="s">
        <v>88</v>
      </c>
      <c r="E35" t="s">
        <v>67</v>
      </c>
      <c r="F35" t="s">
        <v>68</v>
      </c>
      <c r="G35">
        <v>0</v>
      </c>
      <c r="H35">
        <v>202500</v>
      </c>
      <c r="I35">
        <v>1271281.5</v>
      </c>
      <c r="J35" t="s">
        <v>69</v>
      </c>
      <c r="K35" t="s">
        <v>90</v>
      </c>
      <c r="L35" t="s">
        <v>91</v>
      </c>
      <c r="M35" t="s">
        <v>72</v>
      </c>
      <c r="N35">
        <v>1.9101E-2</v>
      </c>
      <c r="O35">
        <v>14247</v>
      </c>
      <c r="P35">
        <v>2993</v>
      </c>
      <c r="Q35">
        <v>3842</v>
      </c>
      <c r="R35">
        <v>4142</v>
      </c>
      <c r="S35">
        <v>2</v>
      </c>
      <c r="T35">
        <v>2</v>
      </c>
      <c r="U35" t="s">
        <v>123</v>
      </c>
      <c r="V35">
        <v>18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159</v>
      </c>
      <c r="AD35">
        <v>1874254</v>
      </c>
      <c r="AE35" t="s">
        <v>99</v>
      </c>
      <c r="AF35">
        <v>6750</v>
      </c>
      <c r="AG35">
        <v>135000</v>
      </c>
      <c r="AH35">
        <v>135000</v>
      </c>
      <c r="AJ35">
        <v>135000</v>
      </c>
      <c r="AK35" t="s">
        <v>120</v>
      </c>
      <c r="AL35">
        <v>11</v>
      </c>
      <c r="AM35" t="s">
        <v>68</v>
      </c>
      <c r="AN35">
        <v>1</v>
      </c>
      <c r="AR35" t="s">
        <v>79</v>
      </c>
      <c r="AS35" t="s">
        <v>77</v>
      </c>
      <c r="AT35">
        <v>-229</v>
      </c>
      <c r="AU35" t="s">
        <v>76</v>
      </c>
      <c r="AV35" t="s">
        <v>79</v>
      </c>
      <c r="AW35" t="s">
        <v>101</v>
      </c>
      <c r="AX35" t="s">
        <v>81</v>
      </c>
      <c r="AY35" t="s">
        <v>76</v>
      </c>
      <c r="AZ35" t="s">
        <v>131</v>
      </c>
      <c r="BA35" t="s">
        <v>116</v>
      </c>
      <c r="BB35" t="s">
        <v>121</v>
      </c>
      <c r="BC35">
        <v>-1</v>
      </c>
      <c r="BD35" t="s">
        <v>76</v>
      </c>
      <c r="BE35">
        <v>0</v>
      </c>
      <c r="BF35" t="s">
        <v>76</v>
      </c>
      <c r="BG35" t="s">
        <v>160</v>
      </c>
      <c r="BH35">
        <v>365243</v>
      </c>
      <c r="BI35">
        <v>365243</v>
      </c>
      <c r="BJ35">
        <v>365243</v>
      </c>
      <c r="BK35">
        <v>365243</v>
      </c>
      <c r="BL35">
        <v>365243</v>
      </c>
      <c r="BM35">
        <v>0</v>
      </c>
    </row>
    <row r="36" spans="1:65" x14ac:dyDescent="0.3">
      <c r="A36">
        <v>100297</v>
      </c>
      <c r="B36">
        <v>0</v>
      </c>
      <c r="C36" t="s">
        <v>65</v>
      </c>
      <c r="D36" t="s">
        <v>66</v>
      </c>
      <c r="E36" t="s">
        <v>68</v>
      </c>
      <c r="F36" t="s">
        <v>67</v>
      </c>
      <c r="G36">
        <v>0</v>
      </c>
      <c r="H36">
        <v>135000</v>
      </c>
      <c r="I36">
        <v>334152</v>
      </c>
      <c r="J36" t="s">
        <v>69</v>
      </c>
      <c r="K36" t="s">
        <v>70</v>
      </c>
      <c r="L36" t="s">
        <v>91</v>
      </c>
      <c r="M36" t="s">
        <v>72</v>
      </c>
      <c r="N36">
        <v>2.6391999999999999E-2</v>
      </c>
      <c r="O36">
        <v>10427</v>
      </c>
      <c r="P36">
        <v>1274</v>
      </c>
      <c r="Q36">
        <v>2609</v>
      </c>
      <c r="R36">
        <v>3027</v>
      </c>
      <c r="S36">
        <v>2</v>
      </c>
      <c r="T36">
        <v>2</v>
      </c>
      <c r="U36" t="s">
        <v>123</v>
      </c>
      <c r="V36">
        <v>18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108</v>
      </c>
      <c r="AD36">
        <v>1915179</v>
      </c>
      <c r="AE36" t="s">
        <v>93</v>
      </c>
      <c r="AF36">
        <v>21271.185000000001</v>
      </c>
      <c r="AG36">
        <v>111195</v>
      </c>
      <c r="AH36">
        <v>117067.5</v>
      </c>
      <c r="AI36">
        <v>0</v>
      </c>
      <c r="AJ36">
        <v>111195</v>
      </c>
      <c r="AK36" t="s">
        <v>109</v>
      </c>
      <c r="AL36">
        <v>10</v>
      </c>
      <c r="AM36" t="s">
        <v>68</v>
      </c>
      <c r="AN36">
        <v>1</v>
      </c>
      <c r="AO36">
        <v>0</v>
      </c>
      <c r="AR36" t="s">
        <v>79</v>
      </c>
      <c r="AS36" t="s">
        <v>77</v>
      </c>
      <c r="AT36">
        <v>-1002</v>
      </c>
      <c r="AU36" t="s">
        <v>76</v>
      </c>
      <c r="AV36" t="s">
        <v>79</v>
      </c>
      <c r="AW36" t="s">
        <v>80</v>
      </c>
      <c r="AX36" t="s">
        <v>161</v>
      </c>
      <c r="AY36" t="s">
        <v>162</v>
      </c>
      <c r="AZ36" t="s">
        <v>96</v>
      </c>
      <c r="BA36" t="s">
        <v>76</v>
      </c>
      <c r="BB36" t="s">
        <v>138</v>
      </c>
      <c r="BC36">
        <v>150</v>
      </c>
      <c r="BD36" t="s">
        <v>163</v>
      </c>
      <c r="BE36">
        <v>6</v>
      </c>
      <c r="BF36" t="s">
        <v>147</v>
      </c>
      <c r="BG36" t="s">
        <v>148</v>
      </c>
      <c r="BH36">
        <v>365243</v>
      </c>
      <c r="BI36">
        <v>-962</v>
      </c>
      <c r="BJ36">
        <v>-812</v>
      </c>
      <c r="BK36">
        <v>-812</v>
      </c>
      <c r="BL36">
        <v>-803</v>
      </c>
      <c r="BM36">
        <v>0</v>
      </c>
    </row>
    <row r="37" spans="1:65" x14ac:dyDescent="0.3">
      <c r="A37">
        <v>100307</v>
      </c>
      <c r="B37">
        <v>0</v>
      </c>
      <c r="C37" t="s">
        <v>65</v>
      </c>
      <c r="D37" t="s">
        <v>66</v>
      </c>
      <c r="E37" t="s">
        <v>67</v>
      </c>
      <c r="F37" t="s">
        <v>68</v>
      </c>
      <c r="G37">
        <v>0</v>
      </c>
      <c r="H37">
        <v>225000</v>
      </c>
      <c r="I37">
        <v>451804.5</v>
      </c>
      <c r="J37" t="s">
        <v>133</v>
      </c>
      <c r="K37" t="s">
        <v>70</v>
      </c>
      <c r="L37" t="s">
        <v>91</v>
      </c>
      <c r="M37" t="s">
        <v>72</v>
      </c>
      <c r="N37">
        <v>1.8849999999999999E-2</v>
      </c>
      <c r="O37">
        <v>16546</v>
      </c>
      <c r="P37">
        <v>1480</v>
      </c>
      <c r="Q37">
        <v>2196</v>
      </c>
      <c r="R37">
        <v>7</v>
      </c>
      <c r="S37">
        <v>2</v>
      </c>
      <c r="T37">
        <v>2</v>
      </c>
      <c r="U37" t="s">
        <v>123</v>
      </c>
      <c r="V37">
        <v>11</v>
      </c>
      <c r="W37">
        <v>0</v>
      </c>
      <c r="X37">
        <v>1</v>
      </c>
      <c r="Y37">
        <v>1</v>
      </c>
      <c r="Z37">
        <v>0</v>
      </c>
      <c r="AA37">
        <v>1</v>
      </c>
      <c r="AB37">
        <v>1</v>
      </c>
      <c r="AC37" t="s">
        <v>164</v>
      </c>
      <c r="AD37">
        <v>2685304</v>
      </c>
      <c r="AE37" t="s">
        <v>65</v>
      </c>
      <c r="AG37">
        <v>0</v>
      </c>
      <c r="AH37">
        <v>0</v>
      </c>
      <c r="AK37" t="s">
        <v>73</v>
      </c>
      <c r="AL37">
        <v>15</v>
      </c>
      <c r="AM37" t="s">
        <v>68</v>
      </c>
      <c r="AN37">
        <v>1</v>
      </c>
      <c r="AR37" t="s">
        <v>76</v>
      </c>
      <c r="AS37" t="s">
        <v>129</v>
      </c>
      <c r="AT37">
        <v>-144</v>
      </c>
      <c r="AU37" t="s">
        <v>76</v>
      </c>
      <c r="AV37" t="s">
        <v>79</v>
      </c>
      <c r="AX37" t="s">
        <v>81</v>
      </c>
      <c r="AY37" t="s">
        <v>76</v>
      </c>
      <c r="AZ37" t="s">
        <v>76</v>
      </c>
      <c r="BA37" t="s">
        <v>76</v>
      </c>
      <c r="BB37" t="s">
        <v>121</v>
      </c>
      <c r="BC37">
        <v>-1</v>
      </c>
      <c r="BD37" t="s">
        <v>76</v>
      </c>
      <c r="BF37" t="s">
        <v>76</v>
      </c>
      <c r="BG37" t="s">
        <v>82</v>
      </c>
    </row>
    <row r="38" spans="1:65" x14ac:dyDescent="0.3">
      <c r="A38">
        <v>100310</v>
      </c>
      <c r="B38">
        <v>0</v>
      </c>
      <c r="C38" t="s">
        <v>65</v>
      </c>
      <c r="D38" t="s">
        <v>66</v>
      </c>
      <c r="E38" t="s">
        <v>67</v>
      </c>
      <c r="F38" t="s">
        <v>67</v>
      </c>
      <c r="G38">
        <v>0</v>
      </c>
      <c r="H38">
        <v>180000</v>
      </c>
      <c r="I38">
        <v>1071000</v>
      </c>
      <c r="J38" t="s">
        <v>69</v>
      </c>
      <c r="K38" t="s">
        <v>90</v>
      </c>
      <c r="L38" t="s">
        <v>91</v>
      </c>
      <c r="M38" t="s">
        <v>107</v>
      </c>
      <c r="N38">
        <v>1.8029E-2</v>
      </c>
      <c r="O38">
        <v>14659</v>
      </c>
      <c r="P38">
        <v>1228</v>
      </c>
      <c r="Q38">
        <v>688</v>
      </c>
      <c r="R38">
        <v>1107</v>
      </c>
      <c r="S38">
        <v>3</v>
      </c>
      <c r="T38">
        <v>3</v>
      </c>
      <c r="U38" t="s">
        <v>120</v>
      </c>
      <c r="V38">
        <v>13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 t="s">
        <v>92</v>
      </c>
      <c r="AD38">
        <v>1679603</v>
      </c>
      <c r="AE38" t="s">
        <v>93</v>
      </c>
      <c r="AF38">
        <v>7364.3850000000002</v>
      </c>
      <c r="AG38">
        <v>147582</v>
      </c>
      <c r="AH38">
        <v>62649</v>
      </c>
      <c r="AI38">
        <v>90000</v>
      </c>
      <c r="AJ38">
        <v>147582</v>
      </c>
      <c r="AK38" t="s">
        <v>73</v>
      </c>
      <c r="AL38">
        <v>5</v>
      </c>
      <c r="AM38" t="s">
        <v>68</v>
      </c>
      <c r="AN38">
        <v>1</v>
      </c>
      <c r="AO38">
        <v>0.64211479800000004</v>
      </c>
      <c r="AR38" t="s">
        <v>79</v>
      </c>
      <c r="AS38" t="s">
        <v>114</v>
      </c>
      <c r="AT38">
        <v>-553</v>
      </c>
      <c r="AU38" t="s">
        <v>78</v>
      </c>
      <c r="AV38" t="s">
        <v>165</v>
      </c>
      <c r="AX38" t="s">
        <v>81</v>
      </c>
      <c r="AY38" t="s">
        <v>103</v>
      </c>
      <c r="AZ38" t="s">
        <v>96</v>
      </c>
      <c r="BA38" t="s">
        <v>76</v>
      </c>
      <c r="BB38" t="s">
        <v>104</v>
      </c>
      <c r="BC38">
        <v>1375</v>
      </c>
      <c r="BD38" t="s">
        <v>85</v>
      </c>
      <c r="BE38">
        <v>10</v>
      </c>
      <c r="BF38" t="s">
        <v>147</v>
      </c>
      <c r="BG38" t="s">
        <v>151</v>
      </c>
    </row>
    <row r="39" spans="1:65" x14ac:dyDescent="0.3">
      <c r="A39">
        <v>100324</v>
      </c>
      <c r="B39">
        <v>0</v>
      </c>
      <c r="C39" t="s">
        <v>65</v>
      </c>
      <c r="D39" t="s">
        <v>88</v>
      </c>
      <c r="E39" t="s">
        <v>68</v>
      </c>
      <c r="F39" t="s">
        <v>68</v>
      </c>
      <c r="G39">
        <v>1</v>
      </c>
      <c r="H39">
        <v>112500</v>
      </c>
      <c r="I39">
        <v>152820</v>
      </c>
      <c r="J39" t="s">
        <v>89</v>
      </c>
      <c r="K39" t="s">
        <v>70</v>
      </c>
      <c r="L39" t="s">
        <v>140</v>
      </c>
      <c r="M39" t="s">
        <v>72</v>
      </c>
      <c r="N39">
        <v>3.0690000000000001E-3</v>
      </c>
      <c r="O39">
        <v>10471</v>
      </c>
      <c r="P39">
        <v>1753</v>
      </c>
      <c r="Q39">
        <v>4922</v>
      </c>
      <c r="R39">
        <v>2885</v>
      </c>
      <c r="S39">
        <v>3</v>
      </c>
      <c r="T39">
        <v>3</v>
      </c>
      <c r="U39" t="s">
        <v>73</v>
      </c>
      <c r="V39">
        <v>17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108</v>
      </c>
      <c r="AD39">
        <v>2079853</v>
      </c>
      <c r="AE39" t="s">
        <v>65</v>
      </c>
      <c r="AF39">
        <v>15654.645</v>
      </c>
      <c r="AG39">
        <v>234000</v>
      </c>
      <c r="AH39">
        <v>293818.5</v>
      </c>
      <c r="AJ39">
        <v>234000</v>
      </c>
      <c r="AK39" t="s">
        <v>125</v>
      </c>
      <c r="AL39">
        <v>16</v>
      </c>
      <c r="AM39" t="s">
        <v>68</v>
      </c>
      <c r="AN39">
        <v>1</v>
      </c>
      <c r="AR39" t="s">
        <v>76</v>
      </c>
      <c r="AS39" t="s">
        <v>77</v>
      </c>
      <c r="AT39">
        <v>-338</v>
      </c>
      <c r="AU39" t="s">
        <v>78</v>
      </c>
      <c r="AV39" t="s">
        <v>79</v>
      </c>
      <c r="AW39" t="s">
        <v>166</v>
      </c>
      <c r="AX39" t="s">
        <v>81</v>
      </c>
      <c r="AY39" t="s">
        <v>76</v>
      </c>
      <c r="AZ39" t="s">
        <v>82</v>
      </c>
      <c r="BA39" t="s">
        <v>116</v>
      </c>
      <c r="BB39" t="s">
        <v>121</v>
      </c>
      <c r="BC39">
        <v>-1</v>
      </c>
      <c r="BD39" t="s">
        <v>76</v>
      </c>
      <c r="BE39">
        <v>24</v>
      </c>
      <c r="BF39" t="s">
        <v>112</v>
      </c>
      <c r="BG39" t="s">
        <v>118</v>
      </c>
      <c r="BH39">
        <v>365243</v>
      </c>
      <c r="BI39">
        <v>-308</v>
      </c>
      <c r="BJ39">
        <v>382</v>
      </c>
      <c r="BK39">
        <v>365243</v>
      </c>
      <c r="BL39">
        <v>365243</v>
      </c>
      <c r="BM39">
        <v>1</v>
      </c>
    </row>
    <row r="40" spans="1:65" x14ac:dyDescent="0.3">
      <c r="A40">
        <v>100347</v>
      </c>
      <c r="B40">
        <v>0</v>
      </c>
      <c r="C40" t="s">
        <v>65</v>
      </c>
      <c r="D40" t="s">
        <v>88</v>
      </c>
      <c r="E40" t="s">
        <v>67</v>
      </c>
      <c r="F40" t="s">
        <v>67</v>
      </c>
      <c r="G40">
        <v>0</v>
      </c>
      <c r="H40">
        <v>81000</v>
      </c>
      <c r="I40">
        <v>640080</v>
      </c>
      <c r="J40" t="s">
        <v>113</v>
      </c>
      <c r="K40" t="s">
        <v>70</v>
      </c>
      <c r="L40" t="s">
        <v>91</v>
      </c>
      <c r="M40" t="s">
        <v>72</v>
      </c>
      <c r="N40">
        <v>1.8800999999999998E-2</v>
      </c>
      <c r="O40">
        <v>21419</v>
      </c>
      <c r="P40">
        <v>365243</v>
      </c>
      <c r="Q40">
        <v>13511</v>
      </c>
      <c r="R40">
        <v>4287</v>
      </c>
      <c r="S40">
        <v>2</v>
      </c>
      <c r="T40">
        <v>2</v>
      </c>
      <c r="U40" t="s">
        <v>94</v>
      </c>
      <c r="V40">
        <v>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76</v>
      </c>
      <c r="AD40">
        <v>2010897</v>
      </c>
      <c r="AE40" t="s">
        <v>65</v>
      </c>
      <c r="AF40">
        <v>18821.52</v>
      </c>
      <c r="AG40">
        <v>180000</v>
      </c>
      <c r="AH40">
        <v>191880</v>
      </c>
      <c r="AJ40">
        <v>180000</v>
      </c>
      <c r="AK40" t="s">
        <v>73</v>
      </c>
      <c r="AL40">
        <v>6</v>
      </c>
      <c r="AM40" t="s">
        <v>68</v>
      </c>
      <c r="AN40">
        <v>1</v>
      </c>
      <c r="AR40" t="s">
        <v>76</v>
      </c>
      <c r="AS40" t="s">
        <v>77</v>
      </c>
      <c r="AT40">
        <v>-1164</v>
      </c>
      <c r="AU40" t="s">
        <v>78</v>
      </c>
      <c r="AV40" t="s">
        <v>79</v>
      </c>
      <c r="AW40" t="s">
        <v>80</v>
      </c>
      <c r="AX40" t="s">
        <v>81</v>
      </c>
      <c r="AY40" t="s">
        <v>76</v>
      </c>
      <c r="AZ40" t="s">
        <v>82</v>
      </c>
      <c r="BA40" t="s">
        <v>116</v>
      </c>
      <c r="BB40" t="s">
        <v>121</v>
      </c>
      <c r="BC40">
        <v>-1</v>
      </c>
      <c r="BD40" t="s">
        <v>76</v>
      </c>
      <c r="BE40">
        <v>12</v>
      </c>
      <c r="BF40" t="s">
        <v>112</v>
      </c>
      <c r="BG40" t="s">
        <v>118</v>
      </c>
      <c r="BH40">
        <v>365243</v>
      </c>
      <c r="BI40">
        <v>-1134</v>
      </c>
      <c r="BJ40">
        <v>-804</v>
      </c>
      <c r="BK40">
        <v>-804</v>
      </c>
      <c r="BL40">
        <v>-797</v>
      </c>
      <c r="BM40">
        <v>1</v>
      </c>
    </row>
    <row r="41" spans="1:65" x14ac:dyDescent="0.3">
      <c r="A41">
        <v>100350</v>
      </c>
      <c r="B41">
        <v>0</v>
      </c>
      <c r="C41" t="s">
        <v>65</v>
      </c>
      <c r="D41" t="s">
        <v>88</v>
      </c>
      <c r="E41" t="s">
        <v>67</v>
      </c>
      <c r="F41" t="s">
        <v>68</v>
      </c>
      <c r="G41">
        <v>0</v>
      </c>
      <c r="H41">
        <v>112500</v>
      </c>
      <c r="I41">
        <v>481495.5</v>
      </c>
      <c r="J41" t="s">
        <v>113</v>
      </c>
      <c r="K41" t="s">
        <v>70</v>
      </c>
      <c r="L41" t="s">
        <v>91</v>
      </c>
      <c r="M41" t="s">
        <v>72</v>
      </c>
      <c r="N41">
        <v>1.0500000000000001E-2</v>
      </c>
      <c r="O41">
        <v>22759</v>
      </c>
      <c r="P41">
        <v>365243</v>
      </c>
      <c r="Q41">
        <v>124</v>
      </c>
      <c r="R41">
        <v>2596</v>
      </c>
      <c r="S41">
        <v>3</v>
      </c>
      <c r="T41">
        <v>3</v>
      </c>
      <c r="U41" t="s">
        <v>123</v>
      </c>
      <c r="V41">
        <v>12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76</v>
      </c>
      <c r="AD41">
        <v>2766534</v>
      </c>
      <c r="AE41" t="s">
        <v>65</v>
      </c>
      <c r="AF41">
        <v>23153.985000000001</v>
      </c>
      <c r="AG41">
        <v>450000</v>
      </c>
      <c r="AH41">
        <v>512370</v>
      </c>
      <c r="AJ41">
        <v>450000</v>
      </c>
      <c r="AK41" t="s">
        <v>125</v>
      </c>
      <c r="AL41">
        <v>13</v>
      </c>
      <c r="AM41" t="s">
        <v>68</v>
      </c>
      <c r="AN41">
        <v>1</v>
      </c>
      <c r="AR41" t="s">
        <v>76</v>
      </c>
      <c r="AS41" t="s">
        <v>114</v>
      </c>
      <c r="AT41">
        <v>-538</v>
      </c>
      <c r="AU41" t="s">
        <v>78</v>
      </c>
      <c r="AV41" t="s">
        <v>115</v>
      </c>
      <c r="AX41" t="s">
        <v>81</v>
      </c>
      <c r="AY41" t="s">
        <v>76</v>
      </c>
      <c r="AZ41" t="s">
        <v>82</v>
      </c>
      <c r="BA41" t="s">
        <v>116</v>
      </c>
      <c r="BB41" t="s">
        <v>121</v>
      </c>
      <c r="BC41">
        <v>-1</v>
      </c>
      <c r="BD41" t="s">
        <v>76</v>
      </c>
      <c r="BE41">
        <v>36</v>
      </c>
      <c r="BF41" t="s">
        <v>147</v>
      </c>
      <c r="BG41" t="s">
        <v>154</v>
      </c>
    </row>
    <row r="42" spans="1:65" x14ac:dyDescent="0.3">
      <c r="A42">
        <v>100360</v>
      </c>
      <c r="B42">
        <v>0</v>
      </c>
      <c r="C42" t="s">
        <v>99</v>
      </c>
      <c r="D42" t="s">
        <v>88</v>
      </c>
      <c r="E42" t="s">
        <v>67</v>
      </c>
      <c r="F42" t="s">
        <v>67</v>
      </c>
      <c r="G42">
        <v>0</v>
      </c>
      <c r="H42">
        <v>67500</v>
      </c>
      <c r="I42">
        <v>202500</v>
      </c>
      <c r="J42" t="s">
        <v>89</v>
      </c>
      <c r="K42" t="s">
        <v>70</v>
      </c>
      <c r="L42" t="s">
        <v>91</v>
      </c>
      <c r="M42" t="s">
        <v>72</v>
      </c>
      <c r="N42">
        <v>2.5163999999999999E-2</v>
      </c>
      <c r="O42">
        <v>19676</v>
      </c>
      <c r="P42">
        <v>4483</v>
      </c>
      <c r="Q42">
        <v>5545</v>
      </c>
      <c r="R42">
        <v>3236</v>
      </c>
      <c r="S42">
        <v>2</v>
      </c>
      <c r="T42">
        <v>2</v>
      </c>
      <c r="U42" t="s">
        <v>73</v>
      </c>
      <c r="V42">
        <v>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167</v>
      </c>
      <c r="AD42">
        <v>2290249</v>
      </c>
      <c r="AE42" t="s">
        <v>65</v>
      </c>
      <c r="AF42">
        <v>14352.93</v>
      </c>
      <c r="AG42">
        <v>225000</v>
      </c>
      <c r="AH42">
        <v>254700</v>
      </c>
      <c r="AJ42">
        <v>225000</v>
      </c>
      <c r="AK42" t="s">
        <v>123</v>
      </c>
      <c r="AL42">
        <v>8</v>
      </c>
      <c r="AM42" t="s">
        <v>68</v>
      </c>
      <c r="AN42">
        <v>1</v>
      </c>
      <c r="AR42" t="s">
        <v>76</v>
      </c>
      <c r="AS42" t="s">
        <v>77</v>
      </c>
      <c r="AT42">
        <v>-101</v>
      </c>
      <c r="AU42" t="s">
        <v>78</v>
      </c>
      <c r="AV42" t="s">
        <v>79</v>
      </c>
      <c r="AW42" t="s">
        <v>80</v>
      </c>
      <c r="AX42" t="s">
        <v>161</v>
      </c>
      <c r="AY42" t="s">
        <v>76</v>
      </c>
      <c r="AZ42" t="s">
        <v>82</v>
      </c>
      <c r="BA42" t="s">
        <v>116</v>
      </c>
      <c r="BB42" t="s">
        <v>121</v>
      </c>
      <c r="BC42">
        <v>-1</v>
      </c>
      <c r="BD42" t="s">
        <v>76</v>
      </c>
      <c r="BE42">
        <v>24</v>
      </c>
      <c r="BF42" t="s">
        <v>112</v>
      </c>
      <c r="BG42" t="s">
        <v>118</v>
      </c>
      <c r="BH42">
        <v>365243</v>
      </c>
      <c r="BI42">
        <v>-71</v>
      </c>
      <c r="BJ42">
        <v>619</v>
      </c>
      <c r="BK42">
        <v>365243</v>
      </c>
      <c r="BL42">
        <v>365243</v>
      </c>
      <c r="BM42">
        <v>1</v>
      </c>
    </row>
    <row r="43" spans="1:65" x14ac:dyDescent="0.3">
      <c r="A43">
        <v>100369</v>
      </c>
      <c r="B43">
        <v>0</v>
      </c>
      <c r="C43" t="s">
        <v>65</v>
      </c>
      <c r="D43" t="s">
        <v>88</v>
      </c>
      <c r="E43" t="s">
        <v>67</v>
      </c>
      <c r="F43" t="s">
        <v>68</v>
      </c>
      <c r="G43">
        <v>0</v>
      </c>
      <c r="H43">
        <v>157500</v>
      </c>
      <c r="I43">
        <v>528633</v>
      </c>
      <c r="J43" t="s">
        <v>89</v>
      </c>
      <c r="K43" t="s">
        <v>70</v>
      </c>
      <c r="L43" t="s">
        <v>91</v>
      </c>
      <c r="M43" t="s">
        <v>72</v>
      </c>
      <c r="N43">
        <v>1.0500000000000001E-2</v>
      </c>
      <c r="O43">
        <v>19323</v>
      </c>
      <c r="P43">
        <v>571</v>
      </c>
      <c r="Q43">
        <v>67</v>
      </c>
      <c r="R43">
        <v>2779</v>
      </c>
      <c r="S43">
        <v>3</v>
      </c>
      <c r="T43">
        <v>3</v>
      </c>
      <c r="U43" t="s">
        <v>125</v>
      </c>
      <c r="V43">
        <v>16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108</v>
      </c>
      <c r="AD43">
        <v>2828801</v>
      </c>
      <c r="AE43" t="s">
        <v>65</v>
      </c>
      <c r="AG43">
        <v>0</v>
      </c>
      <c r="AH43">
        <v>0</v>
      </c>
      <c r="AK43" t="s">
        <v>125</v>
      </c>
      <c r="AL43">
        <v>17</v>
      </c>
      <c r="AM43" t="s">
        <v>68</v>
      </c>
      <c r="AN43">
        <v>1</v>
      </c>
      <c r="AR43" t="s">
        <v>76</v>
      </c>
      <c r="AS43" t="s">
        <v>129</v>
      </c>
      <c r="AT43">
        <v>-56</v>
      </c>
      <c r="AU43" t="s">
        <v>76</v>
      </c>
      <c r="AV43" t="s">
        <v>79</v>
      </c>
      <c r="AX43" t="s">
        <v>81</v>
      </c>
      <c r="AY43" t="s">
        <v>76</v>
      </c>
      <c r="AZ43" t="s">
        <v>76</v>
      </c>
      <c r="BA43" t="s">
        <v>76</v>
      </c>
      <c r="BB43" t="s">
        <v>121</v>
      </c>
      <c r="BC43">
        <v>-1</v>
      </c>
      <c r="BD43" t="s">
        <v>76</v>
      </c>
      <c r="BF43" t="s">
        <v>76</v>
      </c>
      <c r="BG43" t="s">
        <v>82</v>
      </c>
    </row>
    <row r="44" spans="1:65" x14ac:dyDescent="0.3">
      <c r="A44">
        <v>100373</v>
      </c>
      <c r="B44">
        <v>0</v>
      </c>
      <c r="C44" t="s">
        <v>65</v>
      </c>
      <c r="D44" t="s">
        <v>88</v>
      </c>
      <c r="E44" t="s">
        <v>67</v>
      </c>
      <c r="F44" t="s">
        <v>67</v>
      </c>
      <c r="G44">
        <v>0</v>
      </c>
      <c r="H44">
        <v>225000</v>
      </c>
      <c r="I44">
        <v>906228</v>
      </c>
      <c r="J44" t="s">
        <v>133</v>
      </c>
      <c r="K44" t="s">
        <v>70</v>
      </c>
      <c r="L44" t="s">
        <v>91</v>
      </c>
      <c r="M44" t="s">
        <v>72</v>
      </c>
      <c r="N44">
        <v>3.0755000000000001E-2</v>
      </c>
      <c r="O44">
        <v>15013</v>
      </c>
      <c r="P44">
        <v>3282</v>
      </c>
      <c r="Q44">
        <v>2347</v>
      </c>
      <c r="R44">
        <v>4823</v>
      </c>
      <c r="S44">
        <v>2</v>
      </c>
      <c r="T44">
        <v>2</v>
      </c>
      <c r="U44" t="s">
        <v>109</v>
      </c>
      <c r="V44">
        <v>12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143</v>
      </c>
      <c r="AD44">
        <v>1891648</v>
      </c>
      <c r="AE44" t="s">
        <v>93</v>
      </c>
      <c r="AF44">
        <v>10872.99</v>
      </c>
      <c r="AG44">
        <v>115695</v>
      </c>
      <c r="AH44">
        <v>115119</v>
      </c>
      <c r="AI44">
        <v>11569.5</v>
      </c>
      <c r="AJ44">
        <v>115695</v>
      </c>
      <c r="AK44" t="s">
        <v>94</v>
      </c>
      <c r="AL44">
        <v>22</v>
      </c>
      <c r="AM44" t="s">
        <v>68</v>
      </c>
      <c r="AN44">
        <v>1</v>
      </c>
      <c r="AO44">
        <v>9.9458413999999995E-2</v>
      </c>
      <c r="AR44" t="s">
        <v>79</v>
      </c>
      <c r="AS44" t="s">
        <v>77</v>
      </c>
      <c r="AT44">
        <v>-1053</v>
      </c>
      <c r="AU44" t="s">
        <v>78</v>
      </c>
      <c r="AV44" t="s">
        <v>79</v>
      </c>
      <c r="AW44" t="s">
        <v>80</v>
      </c>
      <c r="AX44" t="s">
        <v>102</v>
      </c>
      <c r="AY44" t="s">
        <v>168</v>
      </c>
      <c r="AZ44" t="s">
        <v>96</v>
      </c>
      <c r="BA44" t="s">
        <v>76</v>
      </c>
      <c r="BB44" t="s">
        <v>138</v>
      </c>
      <c r="BC44">
        <v>25</v>
      </c>
      <c r="BD44" t="s">
        <v>163</v>
      </c>
      <c r="BE44">
        <v>12</v>
      </c>
      <c r="BF44" t="s">
        <v>112</v>
      </c>
      <c r="BG44" t="s">
        <v>151</v>
      </c>
      <c r="BH44">
        <v>365243</v>
      </c>
      <c r="BI44">
        <v>-1013</v>
      </c>
      <c r="BJ44">
        <v>-683</v>
      </c>
      <c r="BK44">
        <v>-713</v>
      </c>
      <c r="BL44">
        <v>-709</v>
      </c>
      <c r="BM44">
        <v>0</v>
      </c>
    </row>
    <row r="45" spans="1:65" x14ac:dyDescent="0.3">
      <c r="A45">
        <v>100387</v>
      </c>
      <c r="B45">
        <v>0</v>
      </c>
      <c r="C45" t="s">
        <v>65</v>
      </c>
      <c r="D45" t="s">
        <v>66</v>
      </c>
      <c r="E45" t="s">
        <v>68</v>
      </c>
      <c r="F45" t="s">
        <v>68</v>
      </c>
      <c r="G45">
        <v>2</v>
      </c>
      <c r="H45">
        <v>292500</v>
      </c>
      <c r="I45">
        <v>1095817.5</v>
      </c>
      <c r="J45" t="s">
        <v>89</v>
      </c>
      <c r="K45" t="s">
        <v>70</v>
      </c>
      <c r="L45" t="s">
        <v>91</v>
      </c>
      <c r="M45" t="s">
        <v>72</v>
      </c>
      <c r="N45">
        <v>3.0690000000000001E-3</v>
      </c>
      <c r="O45">
        <v>13299</v>
      </c>
      <c r="P45">
        <v>1559</v>
      </c>
      <c r="Q45">
        <v>395</v>
      </c>
      <c r="R45">
        <v>4249</v>
      </c>
      <c r="S45">
        <v>3</v>
      </c>
      <c r="T45">
        <v>3</v>
      </c>
      <c r="U45" t="s">
        <v>109</v>
      </c>
      <c r="V45">
        <v>14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145</v>
      </c>
      <c r="AD45">
        <v>1189722</v>
      </c>
      <c r="AE45" t="s">
        <v>93</v>
      </c>
      <c r="AF45">
        <v>14871.825000000001</v>
      </c>
      <c r="AG45">
        <v>132300</v>
      </c>
      <c r="AH45">
        <v>146272.5</v>
      </c>
      <c r="AI45">
        <v>0</v>
      </c>
      <c r="AJ45">
        <v>132300</v>
      </c>
      <c r="AK45" t="s">
        <v>75</v>
      </c>
      <c r="AL45">
        <v>12</v>
      </c>
      <c r="AM45" t="s">
        <v>68</v>
      </c>
      <c r="AN45">
        <v>1</v>
      </c>
      <c r="AO45">
        <v>0</v>
      </c>
      <c r="AR45" t="s">
        <v>79</v>
      </c>
      <c r="AS45" t="s">
        <v>77</v>
      </c>
      <c r="AT45">
        <v>-110</v>
      </c>
      <c r="AU45" t="s">
        <v>78</v>
      </c>
      <c r="AV45" t="s">
        <v>79</v>
      </c>
      <c r="AW45" t="s">
        <v>110</v>
      </c>
      <c r="AX45" t="s">
        <v>81</v>
      </c>
      <c r="AY45" t="s">
        <v>103</v>
      </c>
      <c r="AZ45" t="s">
        <v>96</v>
      </c>
      <c r="BA45" t="s">
        <v>76</v>
      </c>
      <c r="BB45" t="s">
        <v>138</v>
      </c>
      <c r="BC45">
        <v>10</v>
      </c>
      <c r="BD45" t="s">
        <v>105</v>
      </c>
      <c r="BE45">
        <v>12</v>
      </c>
      <c r="BF45" t="s">
        <v>147</v>
      </c>
      <c r="BG45" t="s">
        <v>106</v>
      </c>
      <c r="BH45">
        <v>365243</v>
      </c>
      <c r="BI45">
        <v>-80</v>
      </c>
      <c r="BJ45">
        <v>250</v>
      </c>
      <c r="BK45">
        <v>365243</v>
      </c>
      <c r="BL45">
        <v>365243</v>
      </c>
      <c r="BM45">
        <v>1</v>
      </c>
    </row>
    <row r="46" spans="1:65" x14ac:dyDescent="0.3">
      <c r="A46">
        <v>100396</v>
      </c>
      <c r="B46">
        <v>1</v>
      </c>
      <c r="C46" t="s">
        <v>65</v>
      </c>
      <c r="D46" t="s">
        <v>66</v>
      </c>
      <c r="E46" t="s">
        <v>67</v>
      </c>
      <c r="F46" t="s">
        <v>67</v>
      </c>
      <c r="G46">
        <v>0</v>
      </c>
      <c r="H46">
        <v>112500</v>
      </c>
      <c r="I46">
        <v>417024</v>
      </c>
      <c r="J46" t="s">
        <v>113</v>
      </c>
      <c r="K46" t="s">
        <v>70</v>
      </c>
      <c r="L46" t="s">
        <v>71</v>
      </c>
      <c r="M46" t="s">
        <v>72</v>
      </c>
      <c r="N46">
        <v>2.5163999999999999E-2</v>
      </c>
      <c r="O46">
        <v>13707</v>
      </c>
      <c r="P46">
        <v>365243</v>
      </c>
      <c r="Q46">
        <v>7809</v>
      </c>
      <c r="R46">
        <v>4436</v>
      </c>
      <c r="S46">
        <v>2</v>
      </c>
      <c r="T46">
        <v>2</v>
      </c>
      <c r="U46" t="s">
        <v>94</v>
      </c>
      <c r="V46">
        <v>10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76</v>
      </c>
      <c r="AD46">
        <v>2430568</v>
      </c>
      <c r="AE46" t="s">
        <v>93</v>
      </c>
      <c r="AF46">
        <v>1566.45</v>
      </c>
      <c r="AG46">
        <v>17055</v>
      </c>
      <c r="AH46">
        <v>16402.5</v>
      </c>
      <c r="AI46">
        <v>2565</v>
      </c>
      <c r="AJ46">
        <v>17055</v>
      </c>
      <c r="AK46" t="s">
        <v>123</v>
      </c>
      <c r="AL46">
        <v>11</v>
      </c>
      <c r="AM46" t="s">
        <v>68</v>
      </c>
      <c r="AN46">
        <v>1</v>
      </c>
      <c r="AO46">
        <v>0.147279198</v>
      </c>
      <c r="AR46" t="s">
        <v>79</v>
      </c>
      <c r="AS46" t="s">
        <v>77</v>
      </c>
      <c r="AT46">
        <v>-2049</v>
      </c>
      <c r="AU46" t="s">
        <v>78</v>
      </c>
      <c r="AV46" t="s">
        <v>79</v>
      </c>
      <c r="AW46" t="s">
        <v>80</v>
      </c>
      <c r="AX46" t="s">
        <v>102</v>
      </c>
      <c r="AY46" t="s">
        <v>103</v>
      </c>
      <c r="AZ46" t="s">
        <v>96</v>
      </c>
      <c r="BA46" t="s">
        <v>76</v>
      </c>
      <c r="BB46" t="s">
        <v>104</v>
      </c>
      <c r="BC46">
        <v>109</v>
      </c>
      <c r="BD46" t="s">
        <v>85</v>
      </c>
      <c r="BE46">
        <v>16</v>
      </c>
      <c r="BF46" t="s">
        <v>86</v>
      </c>
      <c r="BG46" t="s">
        <v>151</v>
      </c>
      <c r="BH46">
        <v>365243</v>
      </c>
      <c r="BI46">
        <v>-2018</v>
      </c>
      <c r="BJ46">
        <v>-1568</v>
      </c>
      <c r="BK46">
        <v>-1688</v>
      </c>
      <c r="BL46">
        <v>-1686</v>
      </c>
      <c r="BM46">
        <v>0</v>
      </c>
    </row>
    <row r="47" spans="1:65" x14ac:dyDescent="0.3">
      <c r="A47">
        <v>100408</v>
      </c>
      <c r="B47">
        <v>0</v>
      </c>
      <c r="C47" t="s">
        <v>65</v>
      </c>
      <c r="D47" t="s">
        <v>88</v>
      </c>
      <c r="E47" t="s">
        <v>67</v>
      </c>
      <c r="F47" t="s">
        <v>68</v>
      </c>
      <c r="G47">
        <v>0</v>
      </c>
      <c r="H47">
        <v>81000</v>
      </c>
      <c r="I47">
        <v>454500</v>
      </c>
      <c r="J47" t="s">
        <v>89</v>
      </c>
      <c r="K47" t="s">
        <v>126</v>
      </c>
      <c r="L47" t="s">
        <v>140</v>
      </c>
      <c r="M47" t="s">
        <v>72</v>
      </c>
      <c r="N47">
        <v>2.6391999999999999E-2</v>
      </c>
      <c r="O47">
        <v>15781</v>
      </c>
      <c r="P47">
        <v>422</v>
      </c>
      <c r="Q47">
        <v>3929</v>
      </c>
      <c r="R47">
        <v>4139</v>
      </c>
      <c r="S47">
        <v>2</v>
      </c>
      <c r="T47">
        <v>2</v>
      </c>
      <c r="U47" t="s">
        <v>109</v>
      </c>
      <c r="V47">
        <v>10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 t="s">
        <v>92</v>
      </c>
      <c r="AD47">
        <v>2345103</v>
      </c>
      <c r="AE47" t="s">
        <v>93</v>
      </c>
      <c r="AF47">
        <v>3742.6950000000002</v>
      </c>
      <c r="AG47">
        <v>37062</v>
      </c>
      <c r="AH47">
        <v>36877.5</v>
      </c>
      <c r="AI47">
        <v>3708</v>
      </c>
      <c r="AJ47">
        <v>37062</v>
      </c>
      <c r="AK47" t="s">
        <v>120</v>
      </c>
      <c r="AL47">
        <v>18</v>
      </c>
      <c r="AM47" t="s">
        <v>68</v>
      </c>
      <c r="AN47">
        <v>1</v>
      </c>
      <c r="AO47">
        <v>9.9502262999999994E-2</v>
      </c>
      <c r="AR47" t="s">
        <v>79</v>
      </c>
      <c r="AS47" t="s">
        <v>77</v>
      </c>
      <c r="AT47">
        <v>-646</v>
      </c>
      <c r="AU47" t="s">
        <v>78</v>
      </c>
      <c r="AV47" t="s">
        <v>79</v>
      </c>
      <c r="AX47" t="s">
        <v>81</v>
      </c>
      <c r="AY47" t="s">
        <v>136</v>
      </c>
      <c r="AZ47" t="s">
        <v>96</v>
      </c>
      <c r="BA47" t="s">
        <v>76</v>
      </c>
      <c r="BB47" t="s">
        <v>104</v>
      </c>
      <c r="BC47">
        <v>15</v>
      </c>
      <c r="BD47" t="s">
        <v>105</v>
      </c>
      <c r="BE47">
        <v>12</v>
      </c>
      <c r="BF47" t="s">
        <v>147</v>
      </c>
      <c r="BG47" t="s">
        <v>106</v>
      </c>
      <c r="BH47">
        <v>365243</v>
      </c>
      <c r="BI47">
        <v>-612</v>
      </c>
      <c r="BJ47">
        <v>-282</v>
      </c>
      <c r="BK47">
        <v>-522</v>
      </c>
      <c r="BL47">
        <v>-509</v>
      </c>
      <c r="BM47">
        <v>0</v>
      </c>
    </row>
    <row r="48" spans="1:65" x14ac:dyDescent="0.3">
      <c r="A48">
        <v>100413</v>
      </c>
      <c r="B48">
        <v>0</v>
      </c>
      <c r="C48" t="s">
        <v>65</v>
      </c>
      <c r="D48" t="s">
        <v>66</v>
      </c>
      <c r="E48" t="s">
        <v>67</v>
      </c>
      <c r="F48" t="s">
        <v>68</v>
      </c>
      <c r="G48">
        <v>0</v>
      </c>
      <c r="H48">
        <v>90000</v>
      </c>
      <c r="I48">
        <v>90000</v>
      </c>
      <c r="J48" t="s">
        <v>113</v>
      </c>
      <c r="K48" t="s">
        <v>70</v>
      </c>
      <c r="L48" t="s">
        <v>91</v>
      </c>
      <c r="M48" t="s">
        <v>72</v>
      </c>
      <c r="N48">
        <v>1.9101E-2</v>
      </c>
      <c r="O48">
        <v>22768</v>
      </c>
      <c r="P48">
        <v>365243</v>
      </c>
      <c r="Q48">
        <v>4730</v>
      </c>
      <c r="R48">
        <v>5252</v>
      </c>
      <c r="S48">
        <v>2</v>
      </c>
      <c r="T48">
        <v>2</v>
      </c>
      <c r="U48" t="s">
        <v>94</v>
      </c>
      <c r="V48">
        <v>12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76</v>
      </c>
      <c r="AD48">
        <v>1542485</v>
      </c>
      <c r="AE48" t="s">
        <v>93</v>
      </c>
      <c r="AF48">
        <v>8654.2649999999994</v>
      </c>
      <c r="AG48">
        <v>46800</v>
      </c>
      <c r="AH48">
        <v>46800</v>
      </c>
      <c r="AI48">
        <v>0</v>
      </c>
      <c r="AJ48">
        <v>46800</v>
      </c>
      <c r="AK48" t="s">
        <v>109</v>
      </c>
      <c r="AL48">
        <v>14</v>
      </c>
      <c r="AM48" t="s">
        <v>68</v>
      </c>
      <c r="AN48">
        <v>1</v>
      </c>
      <c r="AO48">
        <v>0</v>
      </c>
      <c r="AR48" t="s">
        <v>79</v>
      </c>
      <c r="AS48" t="s">
        <v>77</v>
      </c>
      <c r="AT48">
        <v>-344</v>
      </c>
      <c r="AU48" t="s">
        <v>78</v>
      </c>
      <c r="AV48" t="s">
        <v>79</v>
      </c>
      <c r="AW48" t="s">
        <v>110</v>
      </c>
      <c r="AX48" t="s">
        <v>81</v>
      </c>
      <c r="AY48" t="s">
        <v>95</v>
      </c>
      <c r="AZ48" t="s">
        <v>96</v>
      </c>
      <c r="BA48" t="s">
        <v>76</v>
      </c>
      <c r="BB48" t="s">
        <v>138</v>
      </c>
      <c r="BC48">
        <v>35</v>
      </c>
      <c r="BD48" t="s">
        <v>85</v>
      </c>
      <c r="BE48">
        <v>6</v>
      </c>
      <c r="BF48" t="s">
        <v>147</v>
      </c>
      <c r="BG48" t="s">
        <v>151</v>
      </c>
      <c r="BH48">
        <v>365243</v>
      </c>
      <c r="BI48">
        <v>-303</v>
      </c>
      <c r="BJ48">
        <v>-153</v>
      </c>
      <c r="BK48">
        <v>-153</v>
      </c>
      <c r="BL48">
        <v>-146</v>
      </c>
      <c r="BM48">
        <v>0</v>
      </c>
    </row>
    <row r="49" spans="1:65" x14ac:dyDescent="0.3">
      <c r="A49">
        <v>100421</v>
      </c>
      <c r="B49">
        <v>0</v>
      </c>
      <c r="C49" t="s">
        <v>65</v>
      </c>
      <c r="D49" t="s">
        <v>66</v>
      </c>
      <c r="E49" t="s">
        <v>68</v>
      </c>
      <c r="F49" t="s">
        <v>67</v>
      </c>
      <c r="G49">
        <v>0</v>
      </c>
      <c r="H49">
        <v>450000</v>
      </c>
      <c r="I49">
        <v>900000</v>
      </c>
      <c r="J49" t="s">
        <v>89</v>
      </c>
      <c r="K49" t="s">
        <v>90</v>
      </c>
      <c r="L49" t="s">
        <v>71</v>
      </c>
      <c r="M49" t="s">
        <v>169</v>
      </c>
      <c r="N49">
        <v>7.2508000000000003E-2</v>
      </c>
      <c r="O49">
        <v>19082</v>
      </c>
      <c r="P49">
        <v>2299</v>
      </c>
      <c r="Q49">
        <v>4345</v>
      </c>
      <c r="R49">
        <v>2252</v>
      </c>
      <c r="S49">
        <v>1</v>
      </c>
      <c r="T49">
        <v>1</v>
      </c>
      <c r="U49" t="s">
        <v>123</v>
      </c>
      <c r="V49">
        <v>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92</v>
      </c>
      <c r="AD49">
        <v>1753483</v>
      </c>
      <c r="AE49" t="s">
        <v>65</v>
      </c>
      <c r="AG49">
        <v>0</v>
      </c>
      <c r="AH49">
        <v>0</v>
      </c>
      <c r="AK49" t="s">
        <v>125</v>
      </c>
      <c r="AL49">
        <v>15</v>
      </c>
      <c r="AM49" t="s">
        <v>68</v>
      </c>
      <c r="AN49">
        <v>1</v>
      </c>
      <c r="AR49" t="s">
        <v>76</v>
      </c>
      <c r="AS49" t="s">
        <v>129</v>
      </c>
      <c r="AT49">
        <v>-376</v>
      </c>
      <c r="AU49" t="s">
        <v>76</v>
      </c>
      <c r="AV49" t="s">
        <v>79</v>
      </c>
      <c r="AX49" t="s">
        <v>81</v>
      </c>
      <c r="AY49" t="s">
        <v>76</v>
      </c>
      <c r="AZ49" t="s">
        <v>76</v>
      </c>
      <c r="BA49" t="s">
        <v>76</v>
      </c>
      <c r="BB49" t="s">
        <v>121</v>
      </c>
      <c r="BC49">
        <v>-1</v>
      </c>
      <c r="BD49" t="s">
        <v>76</v>
      </c>
      <c r="BF49" t="s">
        <v>76</v>
      </c>
      <c r="BG49" t="s">
        <v>82</v>
      </c>
    </row>
    <row r="50" spans="1:65" x14ac:dyDescent="0.3">
      <c r="A50">
        <v>100425</v>
      </c>
      <c r="B50">
        <v>0</v>
      </c>
      <c r="C50" t="s">
        <v>65</v>
      </c>
      <c r="D50" t="s">
        <v>88</v>
      </c>
      <c r="E50" t="s">
        <v>68</v>
      </c>
      <c r="F50" t="s">
        <v>68</v>
      </c>
      <c r="G50">
        <v>2</v>
      </c>
      <c r="H50">
        <v>90000</v>
      </c>
      <c r="I50">
        <v>688500</v>
      </c>
      <c r="J50" t="s">
        <v>69</v>
      </c>
      <c r="K50" t="s">
        <v>90</v>
      </c>
      <c r="L50" t="s">
        <v>91</v>
      </c>
      <c r="M50" t="s">
        <v>72</v>
      </c>
      <c r="N50">
        <v>2.5163999999999999E-2</v>
      </c>
      <c r="O50">
        <v>12982</v>
      </c>
      <c r="P50">
        <v>2850</v>
      </c>
      <c r="Q50">
        <v>3476</v>
      </c>
      <c r="R50">
        <v>5139</v>
      </c>
      <c r="S50">
        <v>2</v>
      </c>
      <c r="T50">
        <v>2</v>
      </c>
      <c r="U50" t="s">
        <v>94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170</v>
      </c>
      <c r="AD50">
        <v>1539382</v>
      </c>
      <c r="AE50" t="s">
        <v>93</v>
      </c>
      <c r="AF50">
        <v>13410.27</v>
      </c>
      <c r="AG50">
        <v>120357</v>
      </c>
      <c r="AH50">
        <v>133065</v>
      </c>
      <c r="AI50">
        <v>0</v>
      </c>
      <c r="AJ50">
        <v>120357</v>
      </c>
      <c r="AK50" t="s">
        <v>109</v>
      </c>
      <c r="AL50">
        <v>15</v>
      </c>
      <c r="AM50" t="s">
        <v>68</v>
      </c>
      <c r="AN50">
        <v>1</v>
      </c>
      <c r="AO50">
        <v>0</v>
      </c>
      <c r="AR50" t="s">
        <v>79</v>
      </c>
      <c r="AS50" t="s">
        <v>77</v>
      </c>
      <c r="AT50">
        <v>-589</v>
      </c>
      <c r="AU50" t="s">
        <v>78</v>
      </c>
      <c r="AV50" t="s">
        <v>79</v>
      </c>
      <c r="AX50" t="s">
        <v>81</v>
      </c>
      <c r="AY50" t="s">
        <v>95</v>
      </c>
      <c r="AZ50" t="s">
        <v>96</v>
      </c>
      <c r="BA50" t="s">
        <v>76</v>
      </c>
      <c r="BB50" t="s">
        <v>104</v>
      </c>
      <c r="BC50">
        <v>2226</v>
      </c>
      <c r="BD50" t="s">
        <v>85</v>
      </c>
      <c r="BE50">
        <v>12</v>
      </c>
      <c r="BF50" t="s">
        <v>147</v>
      </c>
      <c r="BG50" t="s">
        <v>151</v>
      </c>
      <c r="BH50">
        <v>365243</v>
      </c>
      <c r="BI50">
        <v>-558</v>
      </c>
      <c r="BJ50">
        <v>-228</v>
      </c>
      <c r="BK50">
        <v>-378</v>
      </c>
      <c r="BL50">
        <v>-351</v>
      </c>
      <c r="BM50">
        <v>0</v>
      </c>
    </row>
    <row r="51" spans="1:65" x14ac:dyDescent="0.3">
      <c r="A51">
        <v>100425</v>
      </c>
      <c r="B51">
        <v>0</v>
      </c>
      <c r="C51" t="s">
        <v>65</v>
      </c>
      <c r="D51" t="s">
        <v>88</v>
      </c>
      <c r="E51" t="s">
        <v>68</v>
      </c>
      <c r="F51" t="s">
        <v>68</v>
      </c>
      <c r="G51">
        <v>2</v>
      </c>
      <c r="H51">
        <v>90000</v>
      </c>
      <c r="I51">
        <v>688500</v>
      </c>
      <c r="J51" t="s">
        <v>69</v>
      </c>
      <c r="K51" t="s">
        <v>90</v>
      </c>
      <c r="L51" t="s">
        <v>91</v>
      </c>
      <c r="M51" t="s">
        <v>72</v>
      </c>
      <c r="N51">
        <v>2.5163999999999999E-2</v>
      </c>
      <c r="O51">
        <v>12982</v>
      </c>
      <c r="P51">
        <v>2850</v>
      </c>
      <c r="Q51">
        <v>3476</v>
      </c>
      <c r="R51">
        <v>5139</v>
      </c>
      <c r="S51">
        <v>2</v>
      </c>
      <c r="T51">
        <v>2</v>
      </c>
      <c r="U51" t="s">
        <v>94</v>
      </c>
      <c r="V51">
        <v>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170</v>
      </c>
      <c r="AD51">
        <v>2631339</v>
      </c>
      <c r="AE51" t="s">
        <v>93</v>
      </c>
      <c r="AF51">
        <v>6913.98</v>
      </c>
      <c r="AG51">
        <v>55300.5</v>
      </c>
      <c r="AH51">
        <v>68809.5</v>
      </c>
      <c r="AI51">
        <v>0</v>
      </c>
      <c r="AJ51">
        <v>55300.5</v>
      </c>
      <c r="AK51" t="s">
        <v>75</v>
      </c>
      <c r="AL51">
        <v>10</v>
      </c>
      <c r="AM51" t="s">
        <v>68</v>
      </c>
      <c r="AN51">
        <v>1</v>
      </c>
      <c r="AO51">
        <v>0</v>
      </c>
      <c r="AR51" t="s">
        <v>79</v>
      </c>
      <c r="AS51" t="s">
        <v>77</v>
      </c>
      <c r="AT51">
        <v>-944</v>
      </c>
      <c r="AU51" t="s">
        <v>78</v>
      </c>
      <c r="AV51" t="s">
        <v>79</v>
      </c>
      <c r="AW51" t="s">
        <v>101</v>
      </c>
      <c r="AX51" t="s">
        <v>81</v>
      </c>
      <c r="AY51" t="s">
        <v>103</v>
      </c>
      <c r="AZ51" t="s">
        <v>96</v>
      </c>
      <c r="BA51" t="s">
        <v>76</v>
      </c>
      <c r="BB51" t="s">
        <v>104</v>
      </c>
      <c r="BC51">
        <v>1136</v>
      </c>
      <c r="BD51" t="s">
        <v>85</v>
      </c>
      <c r="BE51">
        <v>12</v>
      </c>
      <c r="BF51" t="s">
        <v>147</v>
      </c>
      <c r="BG51" t="s">
        <v>151</v>
      </c>
      <c r="BH51">
        <v>365243</v>
      </c>
      <c r="BI51">
        <v>-913</v>
      </c>
      <c r="BJ51">
        <v>-583</v>
      </c>
      <c r="BK51">
        <v>-583</v>
      </c>
      <c r="BL51">
        <v>-580</v>
      </c>
      <c r="BM51">
        <v>0</v>
      </c>
    </row>
    <row r="52" spans="1:65" x14ac:dyDescent="0.3">
      <c r="A52">
        <v>100431</v>
      </c>
      <c r="B52">
        <v>0</v>
      </c>
      <c r="C52" t="s">
        <v>65</v>
      </c>
      <c r="D52" t="s">
        <v>88</v>
      </c>
      <c r="E52" t="s">
        <v>67</v>
      </c>
      <c r="F52" t="s">
        <v>68</v>
      </c>
      <c r="G52">
        <v>1</v>
      </c>
      <c r="H52">
        <v>157500</v>
      </c>
      <c r="I52">
        <v>1724220</v>
      </c>
      <c r="J52" t="s">
        <v>69</v>
      </c>
      <c r="K52" t="s">
        <v>70</v>
      </c>
      <c r="L52" t="s">
        <v>119</v>
      </c>
      <c r="M52" t="s">
        <v>72</v>
      </c>
      <c r="N52">
        <v>2.2624999999999999E-2</v>
      </c>
      <c r="O52">
        <v>19642</v>
      </c>
      <c r="P52">
        <v>6684</v>
      </c>
      <c r="Q52">
        <v>2495</v>
      </c>
      <c r="R52">
        <v>3101</v>
      </c>
      <c r="S52">
        <v>2</v>
      </c>
      <c r="T52">
        <v>2</v>
      </c>
      <c r="U52" t="s">
        <v>109</v>
      </c>
      <c r="V52">
        <v>13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92</v>
      </c>
      <c r="AD52">
        <v>2577345</v>
      </c>
      <c r="AE52" t="s">
        <v>65</v>
      </c>
      <c r="AG52">
        <v>0</v>
      </c>
      <c r="AH52">
        <v>0</v>
      </c>
      <c r="AK52" t="s">
        <v>73</v>
      </c>
      <c r="AL52">
        <v>17</v>
      </c>
      <c r="AM52" t="s">
        <v>68</v>
      </c>
      <c r="AN52">
        <v>1</v>
      </c>
      <c r="AR52" t="s">
        <v>76</v>
      </c>
      <c r="AS52" t="s">
        <v>129</v>
      </c>
      <c r="AT52">
        <v>-232</v>
      </c>
      <c r="AU52" t="s">
        <v>76</v>
      </c>
      <c r="AV52" t="s">
        <v>79</v>
      </c>
      <c r="AX52" t="s">
        <v>81</v>
      </c>
      <c r="AY52" t="s">
        <v>76</v>
      </c>
      <c r="AZ52" t="s">
        <v>76</v>
      </c>
      <c r="BA52" t="s">
        <v>76</v>
      </c>
      <c r="BB52" t="s">
        <v>121</v>
      </c>
      <c r="BC52">
        <v>-1</v>
      </c>
      <c r="BD52" t="s">
        <v>76</v>
      </c>
      <c r="BF52" t="s">
        <v>76</v>
      </c>
      <c r="BG52" t="s">
        <v>82</v>
      </c>
    </row>
    <row r="53" spans="1:65" x14ac:dyDescent="0.3">
      <c r="A53">
        <v>100434</v>
      </c>
      <c r="B53">
        <v>0</v>
      </c>
      <c r="C53" t="s">
        <v>65</v>
      </c>
      <c r="D53" t="s">
        <v>88</v>
      </c>
      <c r="E53" t="s">
        <v>67</v>
      </c>
      <c r="F53" t="s">
        <v>68</v>
      </c>
      <c r="G53">
        <v>1</v>
      </c>
      <c r="H53">
        <v>202500</v>
      </c>
      <c r="I53">
        <v>280170</v>
      </c>
      <c r="J53" t="s">
        <v>133</v>
      </c>
      <c r="K53" t="s">
        <v>70</v>
      </c>
      <c r="L53" t="s">
        <v>140</v>
      </c>
      <c r="M53" t="s">
        <v>169</v>
      </c>
      <c r="N53">
        <v>7.2508000000000003E-2</v>
      </c>
      <c r="O53">
        <v>17860</v>
      </c>
      <c r="P53">
        <v>1565</v>
      </c>
      <c r="Q53">
        <v>11928</v>
      </c>
      <c r="R53">
        <v>1400</v>
      </c>
      <c r="S53">
        <v>1</v>
      </c>
      <c r="T53">
        <v>1</v>
      </c>
      <c r="U53" t="s">
        <v>120</v>
      </c>
      <c r="V53">
        <v>18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122</v>
      </c>
      <c r="AD53">
        <v>1786569</v>
      </c>
      <c r="AE53" t="s">
        <v>99</v>
      </c>
      <c r="AF53">
        <v>27000</v>
      </c>
      <c r="AG53">
        <v>0</v>
      </c>
      <c r="AH53">
        <v>540000</v>
      </c>
      <c r="AK53" t="s">
        <v>123</v>
      </c>
      <c r="AL53">
        <v>18</v>
      </c>
      <c r="AM53" t="s">
        <v>68</v>
      </c>
      <c r="AN53">
        <v>1</v>
      </c>
      <c r="AR53" t="s">
        <v>79</v>
      </c>
      <c r="AS53" t="s">
        <v>114</v>
      </c>
      <c r="AT53">
        <v>-842</v>
      </c>
      <c r="AU53" t="s">
        <v>76</v>
      </c>
      <c r="AV53" t="s">
        <v>115</v>
      </c>
      <c r="AX53" t="s">
        <v>161</v>
      </c>
      <c r="AY53" t="s">
        <v>76</v>
      </c>
      <c r="AZ53" t="s">
        <v>131</v>
      </c>
      <c r="BA53" t="s">
        <v>116</v>
      </c>
      <c r="BB53" t="s">
        <v>121</v>
      </c>
      <c r="BC53">
        <v>-1</v>
      </c>
      <c r="BD53" t="s">
        <v>76</v>
      </c>
      <c r="BE53">
        <v>0</v>
      </c>
      <c r="BF53" t="s">
        <v>76</v>
      </c>
      <c r="BG53" t="s">
        <v>160</v>
      </c>
    </row>
    <row r="54" spans="1:65" x14ac:dyDescent="0.3">
      <c r="A54">
        <v>100451</v>
      </c>
      <c r="B54">
        <v>0</v>
      </c>
      <c r="C54" t="s">
        <v>65</v>
      </c>
      <c r="D54" t="s">
        <v>88</v>
      </c>
      <c r="E54" t="s">
        <v>67</v>
      </c>
      <c r="F54" t="s">
        <v>68</v>
      </c>
      <c r="G54">
        <v>0</v>
      </c>
      <c r="H54">
        <v>144000</v>
      </c>
      <c r="I54">
        <v>446931</v>
      </c>
      <c r="J54" t="s">
        <v>89</v>
      </c>
      <c r="K54" t="s">
        <v>70</v>
      </c>
      <c r="L54" t="s">
        <v>91</v>
      </c>
      <c r="M54" t="s">
        <v>72</v>
      </c>
      <c r="N54">
        <v>7.0200000000000002E-3</v>
      </c>
      <c r="O54">
        <v>19501</v>
      </c>
      <c r="P54">
        <v>10988</v>
      </c>
      <c r="Q54">
        <v>8368</v>
      </c>
      <c r="R54">
        <v>3013</v>
      </c>
      <c r="S54">
        <v>2</v>
      </c>
      <c r="T54">
        <v>2</v>
      </c>
      <c r="U54" t="s">
        <v>94</v>
      </c>
      <c r="V54">
        <v>13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 t="s">
        <v>137</v>
      </c>
      <c r="AD54">
        <v>1326335</v>
      </c>
      <c r="AE54" t="s">
        <v>65</v>
      </c>
      <c r="AF54">
        <v>18595.259999999998</v>
      </c>
      <c r="AG54">
        <v>202500</v>
      </c>
      <c r="AH54">
        <v>222547.5</v>
      </c>
      <c r="AI54">
        <v>0</v>
      </c>
      <c r="AJ54">
        <v>202500</v>
      </c>
      <c r="AK54" t="s">
        <v>125</v>
      </c>
      <c r="AL54">
        <v>11</v>
      </c>
      <c r="AM54" t="s">
        <v>68</v>
      </c>
      <c r="AN54">
        <v>1</v>
      </c>
      <c r="AO54">
        <v>0</v>
      </c>
      <c r="AR54" t="s">
        <v>76</v>
      </c>
      <c r="AS54" t="s">
        <v>77</v>
      </c>
      <c r="AT54">
        <v>-1649</v>
      </c>
      <c r="AU54" t="s">
        <v>78</v>
      </c>
      <c r="AV54" t="s">
        <v>79</v>
      </c>
      <c r="AW54" t="s">
        <v>171</v>
      </c>
      <c r="AX54" t="s">
        <v>81</v>
      </c>
      <c r="AY54" t="s">
        <v>76</v>
      </c>
      <c r="AZ54" t="s">
        <v>82</v>
      </c>
      <c r="BA54" t="s">
        <v>116</v>
      </c>
      <c r="BB54" t="s">
        <v>121</v>
      </c>
      <c r="BC54">
        <v>-1</v>
      </c>
      <c r="BD54" t="s">
        <v>76</v>
      </c>
      <c r="BE54">
        <v>18</v>
      </c>
      <c r="BF54" t="s">
        <v>86</v>
      </c>
      <c r="BG54" t="s">
        <v>172</v>
      </c>
      <c r="BH54">
        <v>365243</v>
      </c>
      <c r="BI54">
        <v>-1619</v>
      </c>
      <c r="BJ54">
        <v>-1109</v>
      </c>
      <c r="BK54">
        <v>-1229</v>
      </c>
      <c r="BL54">
        <v>-1224</v>
      </c>
      <c r="BM54">
        <v>1</v>
      </c>
    </row>
    <row r="55" spans="1:65" x14ac:dyDescent="0.3">
      <c r="A55">
        <v>100451</v>
      </c>
      <c r="B55">
        <v>0</v>
      </c>
      <c r="C55" t="s">
        <v>65</v>
      </c>
      <c r="D55" t="s">
        <v>88</v>
      </c>
      <c r="E55" t="s">
        <v>67</v>
      </c>
      <c r="F55" t="s">
        <v>68</v>
      </c>
      <c r="G55">
        <v>0</v>
      </c>
      <c r="H55">
        <v>144000</v>
      </c>
      <c r="I55">
        <v>446931</v>
      </c>
      <c r="J55" t="s">
        <v>89</v>
      </c>
      <c r="K55" t="s">
        <v>70</v>
      </c>
      <c r="L55" t="s">
        <v>91</v>
      </c>
      <c r="M55" t="s">
        <v>72</v>
      </c>
      <c r="N55">
        <v>7.0200000000000002E-3</v>
      </c>
      <c r="O55">
        <v>19501</v>
      </c>
      <c r="P55">
        <v>10988</v>
      </c>
      <c r="Q55">
        <v>8368</v>
      </c>
      <c r="R55">
        <v>3013</v>
      </c>
      <c r="S55">
        <v>2</v>
      </c>
      <c r="T55">
        <v>2</v>
      </c>
      <c r="U55" t="s">
        <v>94</v>
      </c>
      <c r="V55">
        <v>13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 t="s">
        <v>137</v>
      </c>
      <c r="AD55">
        <v>1717176</v>
      </c>
      <c r="AE55" t="s">
        <v>65</v>
      </c>
      <c r="AF55">
        <v>20649.375</v>
      </c>
      <c r="AG55">
        <v>225000</v>
      </c>
      <c r="AH55">
        <v>247275</v>
      </c>
      <c r="AJ55">
        <v>225000</v>
      </c>
      <c r="AK55" t="s">
        <v>120</v>
      </c>
      <c r="AL55">
        <v>13</v>
      </c>
      <c r="AM55" t="s">
        <v>68</v>
      </c>
      <c r="AN55">
        <v>1</v>
      </c>
      <c r="AR55" t="s">
        <v>76</v>
      </c>
      <c r="AS55" t="s">
        <v>77</v>
      </c>
      <c r="AT55">
        <v>-451</v>
      </c>
      <c r="AU55" t="s">
        <v>78</v>
      </c>
      <c r="AV55" t="s">
        <v>79</v>
      </c>
      <c r="AX55" t="s">
        <v>81</v>
      </c>
      <c r="AY55" t="s">
        <v>76</v>
      </c>
      <c r="AZ55" t="s">
        <v>82</v>
      </c>
      <c r="BA55" t="s">
        <v>116</v>
      </c>
      <c r="BB55" t="s">
        <v>121</v>
      </c>
      <c r="BC55">
        <v>-1</v>
      </c>
      <c r="BD55" t="s">
        <v>76</v>
      </c>
      <c r="BE55">
        <v>18</v>
      </c>
      <c r="BF55" t="s">
        <v>86</v>
      </c>
      <c r="BG55" t="s">
        <v>172</v>
      </c>
      <c r="BH55">
        <v>365243</v>
      </c>
      <c r="BI55">
        <v>-421</v>
      </c>
      <c r="BJ55">
        <v>89</v>
      </c>
      <c r="BK55">
        <v>365243</v>
      </c>
      <c r="BL55">
        <v>365243</v>
      </c>
      <c r="BM55">
        <v>1</v>
      </c>
    </row>
    <row r="56" spans="1:65" x14ac:dyDescent="0.3">
      <c r="A56">
        <v>100451</v>
      </c>
      <c r="B56">
        <v>0</v>
      </c>
      <c r="C56" t="s">
        <v>65</v>
      </c>
      <c r="D56" t="s">
        <v>88</v>
      </c>
      <c r="E56" t="s">
        <v>67</v>
      </c>
      <c r="F56" t="s">
        <v>68</v>
      </c>
      <c r="G56">
        <v>0</v>
      </c>
      <c r="H56">
        <v>144000</v>
      </c>
      <c r="I56">
        <v>446931</v>
      </c>
      <c r="J56" t="s">
        <v>89</v>
      </c>
      <c r="K56" t="s">
        <v>70</v>
      </c>
      <c r="L56" t="s">
        <v>91</v>
      </c>
      <c r="M56" t="s">
        <v>72</v>
      </c>
      <c r="N56">
        <v>7.0200000000000002E-3</v>
      </c>
      <c r="O56">
        <v>19501</v>
      </c>
      <c r="P56">
        <v>10988</v>
      </c>
      <c r="Q56">
        <v>8368</v>
      </c>
      <c r="R56">
        <v>3013</v>
      </c>
      <c r="S56">
        <v>2</v>
      </c>
      <c r="T56">
        <v>2</v>
      </c>
      <c r="U56" t="s">
        <v>94</v>
      </c>
      <c r="V56">
        <v>13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 t="s">
        <v>137</v>
      </c>
      <c r="AD56">
        <v>1066121</v>
      </c>
      <c r="AE56" t="s">
        <v>99</v>
      </c>
      <c r="AG56">
        <v>0</v>
      </c>
      <c r="AH56">
        <v>0</v>
      </c>
      <c r="AK56" t="s">
        <v>75</v>
      </c>
      <c r="AL56">
        <v>11</v>
      </c>
      <c r="AM56" t="s">
        <v>68</v>
      </c>
      <c r="AN56">
        <v>1</v>
      </c>
      <c r="AR56" t="s">
        <v>79</v>
      </c>
      <c r="AS56" t="s">
        <v>129</v>
      </c>
      <c r="AT56">
        <v>-307</v>
      </c>
      <c r="AU56" t="s">
        <v>76</v>
      </c>
      <c r="AV56" t="s">
        <v>79</v>
      </c>
      <c r="AX56" t="s">
        <v>81</v>
      </c>
      <c r="AY56" t="s">
        <v>76</v>
      </c>
      <c r="AZ56" t="s">
        <v>76</v>
      </c>
      <c r="BA56" t="s">
        <v>76</v>
      </c>
      <c r="BB56" t="s">
        <v>121</v>
      </c>
      <c r="BC56">
        <v>-1</v>
      </c>
      <c r="BD56" t="s">
        <v>76</v>
      </c>
      <c r="BF56" t="s">
        <v>76</v>
      </c>
      <c r="BG56" t="s">
        <v>132</v>
      </c>
    </row>
    <row r="57" spans="1:65" x14ac:dyDescent="0.3">
      <c r="A57">
        <v>100457</v>
      </c>
      <c r="B57">
        <v>0</v>
      </c>
      <c r="C57" t="s">
        <v>99</v>
      </c>
      <c r="D57" t="s">
        <v>88</v>
      </c>
      <c r="E57" t="s">
        <v>68</v>
      </c>
      <c r="F57" t="s">
        <v>68</v>
      </c>
      <c r="G57">
        <v>0</v>
      </c>
      <c r="H57">
        <v>211500</v>
      </c>
      <c r="I57">
        <v>270000</v>
      </c>
      <c r="J57" t="s">
        <v>69</v>
      </c>
      <c r="K57" t="s">
        <v>90</v>
      </c>
      <c r="L57" t="s">
        <v>71</v>
      </c>
      <c r="M57" t="s">
        <v>72</v>
      </c>
      <c r="N57">
        <v>6.0080000000000003E-3</v>
      </c>
      <c r="O57">
        <v>8922</v>
      </c>
      <c r="P57">
        <v>728</v>
      </c>
      <c r="Q57">
        <v>8882</v>
      </c>
      <c r="R57">
        <v>66</v>
      </c>
      <c r="S57">
        <v>2</v>
      </c>
      <c r="T57">
        <v>2</v>
      </c>
      <c r="U57" t="s">
        <v>123</v>
      </c>
      <c r="V57">
        <v>12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 t="s">
        <v>128</v>
      </c>
      <c r="AD57">
        <v>1662013</v>
      </c>
      <c r="AE57" t="s">
        <v>93</v>
      </c>
      <c r="AG57">
        <v>37755</v>
      </c>
      <c r="AH57">
        <v>37755</v>
      </c>
      <c r="AI57">
        <v>0</v>
      </c>
      <c r="AJ57">
        <v>37755</v>
      </c>
      <c r="AK57" t="s">
        <v>73</v>
      </c>
      <c r="AL57">
        <v>10</v>
      </c>
      <c r="AM57" t="s">
        <v>68</v>
      </c>
      <c r="AN57">
        <v>1</v>
      </c>
      <c r="AO57">
        <v>0</v>
      </c>
      <c r="AR57" t="s">
        <v>79</v>
      </c>
      <c r="AS57" t="s">
        <v>114</v>
      </c>
      <c r="AT57">
        <v>-501</v>
      </c>
      <c r="AU57" t="s">
        <v>78</v>
      </c>
      <c r="AV57" t="s">
        <v>165</v>
      </c>
      <c r="AX57" t="s">
        <v>81</v>
      </c>
      <c r="AY57" t="s">
        <v>124</v>
      </c>
      <c r="AZ57" t="s">
        <v>76</v>
      </c>
      <c r="BA57" t="s">
        <v>76</v>
      </c>
      <c r="BB57" t="s">
        <v>104</v>
      </c>
      <c r="BC57">
        <v>120</v>
      </c>
      <c r="BD57" t="s">
        <v>105</v>
      </c>
      <c r="BF57" t="s">
        <v>76</v>
      </c>
      <c r="BG57" t="s">
        <v>106</v>
      </c>
    </row>
    <row r="58" spans="1:65" x14ac:dyDescent="0.3">
      <c r="A58">
        <v>100473</v>
      </c>
      <c r="B58">
        <v>0</v>
      </c>
      <c r="C58" t="s">
        <v>65</v>
      </c>
      <c r="D58" t="s">
        <v>66</v>
      </c>
      <c r="E58" t="s">
        <v>68</v>
      </c>
      <c r="F58" t="s">
        <v>68</v>
      </c>
      <c r="G58">
        <v>0</v>
      </c>
      <c r="H58">
        <v>405000</v>
      </c>
      <c r="I58">
        <v>1483231.5</v>
      </c>
      <c r="J58" t="s">
        <v>89</v>
      </c>
      <c r="K58" t="s">
        <v>90</v>
      </c>
      <c r="L58" t="s">
        <v>91</v>
      </c>
      <c r="M58" t="s">
        <v>72</v>
      </c>
      <c r="N58">
        <v>1.0500000000000001E-2</v>
      </c>
      <c r="O58">
        <v>16245</v>
      </c>
      <c r="P58">
        <v>2015</v>
      </c>
      <c r="Q58">
        <v>3319</v>
      </c>
      <c r="R58">
        <v>4513</v>
      </c>
      <c r="S58">
        <v>3</v>
      </c>
      <c r="T58">
        <v>3</v>
      </c>
      <c r="U58" t="s">
        <v>120</v>
      </c>
      <c r="V58">
        <v>12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92</v>
      </c>
      <c r="AD58">
        <v>1031746</v>
      </c>
      <c r="AE58" t="s">
        <v>93</v>
      </c>
      <c r="AF58">
        <v>3329.7750000000001</v>
      </c>
      <c r="AG58">
        <v>81360</v>
      </c>
      <c r="AH58">
        <v>72544.5</v>
      </c>
      <c r="AI58">
        <v>16272</v>
      </c>
      <c r="AJ58">
        <v>81360</v>
      </c>
      <c r="AK58" t="s">
        <v>109</v>
      </c>
      <c r="AL58">
        <v>13</v>
      </c>
      <c r="AM58" t="s">
        <v>68</v>
      </c>
      <c r="AN58">
        <v>1</v>
      </c>
      <c r="AO58">
        <v>0.19953147500000001</v>
      </c>
      <c r="AR58" t="s">
        <v>79</v>
      </c>
      <c r="AS58" t="s">
        <v>77</v>
      </c>
      <c r="AT58">
        <v>-1139</v>
      </c>
      <c r="AU58" t="s">
        <v>78</v>
      </c>
      <c r="AV58" t="s">
        <v>79</v>
      </c>
      <c r="AW58" t="s">
        <v>80</v>
      </c>
      <c r="AX58" t="s">
        <v>102</v>
      </c>
      <c r="AY58" t="s">
        <v>95</v>
      </c>
      <c r="AZ58" t="s">
        <v>96</v>
      </c>
      <c r="BA58" t="s">
        <v>76</v>
      </c>
      <c r="BB58" t="s">
        <v>104</v>
      </c>
      <c r="BC58">
        <v>1552</v>
      </c>
      <c r="BD58" t="s">
        <v>85</v>
      </c>
      <c r="BE58">
        <v>24</v>
      </c>
      <c r="BF58" t="s">
        <v>97</v>
      </c>
      <c r="BG58" t="s">
        <v>98</v>
      </c>
      <c r="BH58">
        <v>365243</v>
      </c>
      <c r="BI58">
        <v>-1108</v>
      </c>
      <c r="BJ58">
        <v>-418</v>
      </c>
      <c r="BK58">
        <v>-838</v>
      </c>
      <c r="BL58">
        <v>-834</v>
      </c>
      <c r="BM58">
        <v>0</v>
      </c>
    </row>
    <row r="59" spans="1:65" x14ac:dyDescent="0.3">
      <c r="A59">
        <v>100478</v>
      </c>
      <c r="B59">
        <v>0</v>
      </c>
      <c r="C59" t="s">
        <v>65</v>
      </c>
      <c r="D59" t="s">
        <v>88</v>
      </c>
      <c r="E59" t="s">
        <v>67</v>
      </c>
      <c r="F59" t="s">
        <v>68</v>
      </c>
      <c r="G59">
        <v>1</v>
      </c>
      <c r="H59">
        <v>90000</v>
      </c>
      <c r="I59">
        <v>393543</v>
      </c>
      <c r="J59" t="s">
        <v>69</v>
      </c>
      <c r="K59" t="s">
        <v>70</v>
      </c>
      <c r="L59" t="s">
        <v>91</v>
      </c>
      <c r="M59" t="s">
        <v>127</v>
      </c>
      <c r="N59">
        <v>3.1329000000000003E-2</v>
      </c>
      <c r="O59">
        <v>11935</v>
      </c>
      <c r="P59">
        <v>5348</v>
      </c>
      <c r="Q59">
        <v>973</v>
      </c>
      <c r="R59">
        <v>2814</v>
      </c>
      <c r="S59">
        <v>2</v>
      </c>
      <c r="T59">
        <v>2</v>
      </c>
      <c r="U59" t="s">
        <v>109</v>
      </c>
      <c r="V59">
        <v>14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 t="s">
        <v>92</v>
      </c>
      <c r="AD59">
        <v>1858047</v>
      </c>
      <c r="AE59" t="s">
        <v>99</v>
      </c>
      <c r="AF59">
        <v>13500</v>
      </c>
      <c r="AG59">
        <v>270000</v>
      </c>
      <c r="AH59">
        <v>270000</v>
      </c>
      <c r="AJ59">
        <v>270000</v>
      </c>
      <c r="AK59" t="s">
        <v>123</v>
      </c>
      <c r="AL59">
        <v>16</v>
      </c>
      <c r="AM59" t="s">
        <v>68</v>
      </c>
      <c r="AN59">
        <v>1</v>
      </c>
      <c r="AR59" t="s">
        <v>79</v>
      </c>
      <c r="AS59" t="s">
        <v>114</v>
      </c>
      <c r="AT59">
        <v>-403</v>
      </c>
      <c r="AU59" t="s">
        <v>76</v>
      </c>
      <c r="AV59" t="s">
        <v>115</v>
      </c>
      <c r="AW59" t="s">
        <v>80</v>
      </c>
      <c r="AX59" t="s">
        <v>81</v>
      </c>
      <c r="AY59" t="s">
        <v>76</v>
      </c>
      <c r="AZ59" t="s">
        <v>131</v>
      </c>
      <c r="BA59" t="s">
        <v>116</v>
      </c>
      <c r="BB59" t="s">
        <v>121</v>
      </c>
      <c r="BC59">
        <v>-1</v>
      </c>
      <c r="BD59" t="s">
        <v>76</v>
      </c>
      <c r="BE59">
        <v>0</v>
      </c>
      <c r="BF59" t="s">
        <v>76</v>
      </c>
      <c r="BG59" t="s">
        <v>160</v>
      </c>
    </row>
    <row r="60" spans="1:65" x14ac:dyDescent="0.3">
      <c r="A60">
        <v>100485</v>
      </c>
      <c r="B60">
        <v>1</v>
      </c>
      <c r="C60" t="s">
        <v>99</v>
      </c>
      <c r="D60" t="s">
        <v>66</v>
      </c>
      <c r="E60" t="s">
        <v>68</v>
      </c>
      <c r="F60" t="s">
        <v>67</v>
      </c>
      <c r="G60">
        <v>1</v>
      </c>
      <c r="H60">
        <v>270000</v>
      </c>
      <c r="I60">
        <v>810000</v>
      </c>
      <c r="J60" t="s">
        <v>69</v>
      </c>
      <c r="K60" t="s">
        <v>70</v>
      </c>
      <c r="L60" t="s">
        <v>91</v>
      </c>
      <c r="M60" t="s">
        <v>72</v>
      </c>
      <c r="N60">
        <v>2.6391999999999999E-2</v>
      </c>
      <c r="O60">
        <v>11353</v>
      </c>
      <c r="P60">
        <v>651</v>
      </c>
      <c r="Q60">
        <v>2513</v>
      </c>
      <c r="R60">
        <v>3962</v>
      </c>
      <c r="S60">
        <v>2</v>
      </c>
      <c r="T60">
        <v>2</v>
      </c>
      <c r="U60" t="s">
        <v>125</v>
      </c>
      <c r="V60">
        <v>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173</v>
      </c>
      <c r="AD60">
        <v>1229203</v>
      </c>
      <c r="AE60" t="s">
        <v>99</v>
      </c>
      <c r="AF60">
        <v>45000</v>
      </c>
      <c r="AG60">
        <v>810000</v>
      </c>
      <c r="AH60">
        <v>900000</v>
      </c>
      <c r="AJ60">
        <v>810000</v>
      </c>
      <c r="AK60" t="s">
        <v>123</v>
      </c>
      <c r="AL60">
        <v>12</v>
      </c>
      <c r="AM60" t="s">
        <v>67</v>
      </c>
      <c r="AN60">
        <v>1</v>
      </c>
      <c r="AR60" t="s">
        <v>79</v>
      </c>
      <c r="AS60" t="s">
        <v>114</v>
      </c>
      <c r="AT60">
        <v>-428</v>
      </c>
      <c r="AU60" t="s">
        <v>76</v>
      </c>
      <c r="AV60" t="s">
        <v>115</v>
      </c>
      <c r="AX60" t="s">
        <v>81</v>
      </c>
      <c r="AY60" t="s">
        <v>76</v>
      </c>
      <c r="AZ60" t="s">
        <v>131</v>
      </c>
      <c r="BA60" t="s">
        <v>116</v>
      </c>
      <c r="BB60" t="s">
        <v>121</v>
      </c>
      <c r="BC60">
        <v>0</v>
      </c>
      <c r="BD60" t="s">
        <v>76</v>
      </c>
      <c r="BE60">
        <v>0</v>
      </c>
      <c r="BF60" t="s">
        <v>76</v>
      </c>
      <c r="BG60" t="s">
        <v>160</v>
      </c>
    </row>
    <row r="61" spans="1:65" x14ac:dyDescent="0.3">
      <c r="A61">
        <v>100493</v>
      </c>
      <c r="B61">
        <v>0</v>
      </c>
      <c r="C61" t="s">
        <v>65</v>
      </c>
      <c r="D61" t="s">
        <v>88</v>
      </c>
      <c r="E61" t="s">
        <v>68</v>
      </c>
      <c r="F61" t="s">
        <v>68</v>
      </c>
      <c r="G61">
        <v>0</v>
      </c>
      <c r="H61">
        <v>270000</v>
      </c>
      <c r="I61">
        <v>1288350</v>
      </c>
      <c r="J61" t="s">
        <v>69</v>
      </c>
      <c r="K61" t="s">
        <v>90</v>
      </c>
      <c r="L61" t="s">
        <v>91</v>
      </c>
      <c r="M61" t="s">
        <v>72</v>
      </c>
      <c r="N61">
        <v>3.5791999999999997E-2</v>
      </c>
      <c r="O61">
        <v>18651</v>
      </c>
      <c r="P61">
        <v>2593</v>
      </c>
      <c r="Q61">
        <v>5769</v>
      </c>
      <c r="R61">
        <v>2207</v>
      </c>
      <c r="S61">
        <v>2</v>
      </c>
      <c r="T61">
        <v>2</v>
      </c>
      <c r="U61" t="s">
        <v>73</v>
      </c>
      <c r="V61">
        <v>11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108</v>
      </c>
      <c r="AD61">
        <v>2473329</v>
      </c>
      <c r="AE61" t="s">
        <v>65</v>
      </c>
      <c r="AG61">
        <v>0</v>
      </c>
      <c r="AH61">
        <v>0</v>
      </c>
      <c r="AK61" t="s">
        <v>94</v>
      </c>
      <c r="AL61">
        <v>16</v>
      </c>
      <c r="AM61" t="s">
        <v>68</v>
      </c>
      <c r="AN61">
        <v>1</v>
      </c>
      <c r="AR61" t="s">
        <v>76</v>
      </c>
      <c r="AS61" t="s">
        <v>129</v>
      </c>
      <c r="AT61">
        <v>-124</v>
      </c>
      <c r="AU61" t="s">
        <v>76</v>
      </c>
      <c r="AV61" t="s">
        <v>79</v>
      </c>
      <c r="AX61" t="s">
        <v>81</v>
      </c>
      <c r="AY61" t="s">
        <v>76</v>
      </c>
      <c r="AZ61" t="s">
        <v>76</v>
      </c>
      <c r="BA61" t="s">
        <v>76</v>
      </c>
      <c r="BB61" t="s">
        <v>121</v>
      </c>
      <c r="BC61">
        <v>-1</v>
      </c>
      <c r="BD61" t="s">
        <v>76</v>
      </c>
      <c r="BF61" t="s">
        <v>76</v>
      </c>
      <c r="BG61" t="s">
        <v>82</v>
      </c>
    </row>
    <row r="62" spans="1:65" x14ac:dyDescent="0.3">
      <c r="A62">
        <v>100522</v>
      </c>
      <c r="B62">
        <v>0</v>
      </c>
      <c r="C62" t="s">
        <v>65</v>
      </c>
      <c r="D62" t="s">
        <v>88</v>
      </c>
      <c r="E62" t="s">
        <v>68</v>
      </c>
      <c r="F62" t="s">
        <v>68</v>
      </c>
      <c r="G62">
        <v>1</v>
      </c>
      <c r="H62">
        <v>180000</v>
      </c>
      <c r="I62">
        <v>343683</v>
      </c>
      <c r="J62" t="s">
        <v>69</v>
      </c>
      <c r="K62" t="s">
        <v>70</v>
      </c>
      <c r="L62" t="s">
        <v>91</v>
      </c>
      <c r="M62" t="s">
        <v>72</v>
      </c>
      <c r="N62">
        <v>1.8800999999999998E-2</v>
      </c>
      <c r="O62">
        <v>10933</v>
      </c>
      <c r="P62">
        <v>2309</v>
      </c>
      <c r="Q62">
        <v>4757</v>
      </c>
      <c r="R62">
        <v>1777</v>
      </c>
      <c r="S62">
        <v>2</v>
      </c>
      <c r="T62">
        <v>2</v>
      </c>
      <c r="U62" t="s">
        <v>125</v>
      </c>
      <c r="V62">
        <v>12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92</v>
      </c>
      <c r="AD62">
        <v>1239912</v>
      </c>
      <c r="AE62" t="s">
        <v>93</v>
      </c>
      <c r="AF62">
        <v>2597.94</v>
      </c>
      <c r="AG62">
        <v>25740</v>
      </c>
      <c r="AH62">
        <v>25740</v>
      </c>
      <c r="AI62">
        <v>0</v>
      </c>
      <c r="AJ62">
        <v>25740</v>
      </c>
      <c r="AK62" t="s">
        <v>94</v>
      </c>
      <c r="AL62">
        <v>10</v>
      </c>
      <c r="AM62" t="s">
        <v>68</v>
      </c>
      <c r="AN62">
        <v>1</v>
      </c>
      <c r="AO62">
        <v>0</v>
      </c>
      <c r="AP62">
        <v>0.196900147</v>
      </c>
      <c r="AQ62">
        <v>0.86733615200000003</v>
      </c>
      <c r="AR62" t="s">
        <v>79</v>
      </c>
      <c r="AS62" t="s">
        <v>77</v>
      </c>
      <c r="AT62">
        <v>-150</v>
      </c>
      <c r="AU62" t="s">
        <v>78</v>
      </c>
      <c r="AV62" t="s">
        <v>79</v>
      </c>
      <c r="AX62" t="s">
        <v>81</v>
      </c>
      <c r="AY62" t="s">
        <v>124</v>
      </c>
      <c r="AZ62" t="s">
        <v>96</v>
      </c>
      <c r="BA62" t="s">
        <v>76</v>
      </c>
      <c r="BB62" t="s">
        <v>104</v>
      </c>
      <c r="BC62">
        <v>48</v>
      </c>
      <c r="BD62" t="s">
        <v>105</v>
      </c>
      <c r="BE62">
        <v>12</v>
      </c>
      <c r="BF62" t="s">
        <v>147</v>
      </c>
      <c r="BG62" t="s">
        <v>106</v>
      </c>
      <c r="BH62">
        <v>365243</v>
      </c>
      <c r="BI62">
        <v>-100</v>
      </c>
      <c r="BJ62">
        <v>230</v>
      </c>
      <c r="BK62">
        <v>365243</v>
      </c>
      <c r="BL62">
        <v>365243</v>
      </c>
      <c r="BM62">
        <v>0</v>
      </c>
    </row>
    <row r="63" spans="1:65" x14ac:dyDescent="0.3">
      <c r="A63">
        <v>100527</v>
      </c>
      <c r="B63">
        <v>0</v>
      </c>
      <c r="C63" t="s">
        <v>99</v>
      </c>
      <c r="D63" t="s">
        <v>88</v>
      </c>
      <c r="E63" t="s">
        <v>67</v>
      </c>
      <c r="F63" t="s">
        <v>67</v>
      </c>
      <c r="G63">
        <v>0</v>
      </c>
      <c r="H63">
        <v>112500</v>
      </c>
      <c r="I63">
        <v>270000</v>
      </c>
      <c r="J63" t="s">
        <v>89</v>
      </c>
      <c r="K63" t="s">
        <v>90</v>
      </c>
      <c r="L63" t="s">
        <v>119</v>
      </c>
      <c r="M63" t="s">
        <v>72</v>
      </c>
      <c r="N63">
        <v>2.6391999999999999E-2</v>
      </c>
      <c r="O63">
        <v>9393</v>
      </c>
      <c r="P63">
        <v>992</v>
      </c>
      <c r="Q63">
        <v>4145</v>
      </c>
      <c r="R63">
        <v>2081</v>
      </c>
      <c r="S63">
        <v>2</v>
      </c>
      <c r="T63">
        <v>2</v>
      </c>
      <c r="U63" t="s">
        <v>120</v>
      </c>
      <c r="V63">
        <v>15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 t="s">
        <v>174</v>
      </c>
      <c r="AD63">
        <v>1921372</v>
      </c>
      <c r="AE63" t="s">
        <v>93</v>
      </c>
      <c r="AF63">
        <v>5420.1149999999998</v>
      </c>
      <c r="AG63">
        <v>50890.5</v>
      </c>
      <c r="AH63">
        <v>40720.5</v>
      </c>
      <c r="AI63">
        <v>10170</v>
      </c>
      <c r="AJ63">
        <v>50890.5</v>
      </c>
      <c r="AK63" t="s">
        <v>123</v>
      </c>
      <c r="AL63">
        <v>18</v>
      </c>
      <c r="AM63" t="s">
        <v>68</v>
      </c>
      <c r="AN63">
        <v>1</v>
      </c>
      <c r="AO63">
        <v>0.21764483600000001</v>
      </c>
      <c r="AR63" t="s">
        <v>79</v>
      </c>
      <c r="AS63" t="s">
        <v>77</v>
      </c>
      <c r="AT63">
        <v>-1507</v>
      </c>
      <c r="AU63" t="s">
        <v>78</v>
      </c>
      <c r="AV63" t="s">
        <v>79</v>
      </c>
      <c r="AW63" t="s">
        <v>80</v>
      </c>
      <c r="AX63" t="s">
        <v>102</v>
      </c>
      <c r="AY63" t="s">
        <v>111</v>
      </c>
      <c r="AZ63" t="s">
        <v>96</v>
      </c>
      <c r="BA63" t="s">
        <v>76</v>
      </c>
      <c r="BB63" t="s">
        <v>104</v>
      </c>
      <c r="BC63">
        <v>2326</v>
      </c>
      <c r="BD63" t="s">
        <v>85</v>
      </c>
      <c r="BE63">
        <v>10</v>
      </c>
      <c r="BF63" t="s">
        <v>86</v>
      </c>
      <c r="BG63" t="s">
        <v>151</v>
      </c>
      <c r="BH63">
        <v>365243</v>
      </c>
      <c r="BI63">
        <v>-1475</v>
      </c>
      <c r="BJ63">
        <v>-1205</v>
      </c>
      <c r="BK63">
        <v>-1205</v>
      </c>
      <c r="BL63">
        <v>-1200</v>
      </c>
      <c r="BM63">
        <v>0</v>
      </c>
    </row>
    <row r="64" spans="1:65" x14ac:dyDescent="0.3">
      <c r="A64">
        <v>100530</v>
      </c>
      <c r="B64">
        <v>0</v>
      </c>
      <c r="C64" t="s">
        <v>65</v>
      </c>
      <c r="D64" t="s">
        <v>88</v>
      </c>
      <c r="E64" t="s">
        <v>68</v>
      </c>
      <c r="F64" t="s">
        <v>68</v>
      </c>
      <c r="G64">
        <v>0</v>
      </c>
      <c r="H64">
        <v>135000</v>
      </c>
      <c r="I64">
        <v>770292</v>
      </c>
      <c r="J64" t="s">
        <v>89</v>
      </c>
      <c r="K64" t="s">
        <v>70</v>
      </c>
      <c r="L64" t="s">
        <v>91</v>
      </c>
      <c r="M64" t="s">
        <v>72</v>
      </c>
      <c r="N64">
        <v>1.0555999999999999E-2</v>
      </c>
      <c r="O64">
        <v>18035</v>
      </c>
      <c r="P64">
        <v>3802</v>
      </c>
      <c r="Q64">
        <v>3669</v>
      </c>
      <c r="R64">
        <v>1594</v>
      </c>
      <c r="S64">
        <v>3</v>
      </c>
      <c r="T64">
        <v>3</v>
      </c>
      <c r="U64" t="s">
        <v>120</v>
      </c>
      <c r="V64">
        <v>9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 t="s">
        <v>122</v>
      </c>
      <c r="AD64">
        <v>2053202</v>
      </c>
      <c r="AE64" t="s">
        <v>93</v>
      </c>
      <c r="AF64">
        <v>4336.29</v>
      </c>
      <c r="AG64">
        <v>86526</v>
      </c>
      <c r="AH64">
        <v>96255</v>
      </c>
      <c r="AI64">
        <v>0</v>
      </c>
      <c r="AJ64">
        <v>86526</v>
      </c>
      <c r="AK64" t="s">
        <v>123</v>
      </c>
      <c r="AL64">
        <v>15</v>
      </c>
      <c r="AM64" t="s">
        <v>68</v>
      </c>
      <c r="AN64">
        <v>1</v>
      </c>
      <c r="AO64">
        <v>0</v>
      </c>
      <c r="AR64" t="s">
        <v>79</v>
      </c>
      <c r="AS64" t="s">
        <v>77</v>
      </c>
      <c r="AT64">
        <v>-268</v>
      </c>
      <c r="AU64" t="s">
        <v>78</v>
      </c>
      <c r="AV64" t="s">
        <v>79</v>
      </c>
      <c r="AW64" t="s">
        <v>101</v>
      </c>
      <c r="AX64" t="s">
        <v>102</v>
      </c>
      <c r="AY64" t="s">
        <v>103</v>
      </c>
      <c r="AZ64" t="s">
        <v>96</v>
      </c>
      <c r="BA64" t="s">
        <v>76</v>
      </c>
      <c r="BB64" t="s">
        <v>104</v>
      </c>
      <c r="BC64">
        <v>2148</v>
      </c>
      <c r="BD64" t="s">
        <v>85</v>
      </c>
      <c r="BE64">
        <v>24</v>
      </c>
      <c r="BF64" t="s">
        <v>97</v>
      </c>
      <c r="BG64" t="s">
        <v>98</v>
      </c>
      <c r="BH64">
        <v>365243</v>
      </c>
      <c r="BI64">
        <v>-238</v>
      </c>
      <c r="BJ64">
        <v>452</v>
      </c>
      <c r="BK64">
        <v>365243</v>
      </c>
      <c r="BL64">
        <v>365243</v>
      </c>
      <c r="BM64">
        <v>1</v>
      </c>
    </row>
    <row r="65" spans="1:65" x14ac:dyDescent="0.3">
      <c r="A65">
        <v>100535</v>
      </c>
      <c r="B65">
        <v>0</v>
      </c>
      <c r="C65" t="s">
        <v>65</v>
      </c>
      <c r="D65" t="s">
        <v>66</v>
      </c>
      <c r="E65" t="s">
        <v>68</v>
      </c>
      <c r="F65" t="s">
        <v>67</v>
      </c>
      <c r="G65">
        <v>0</v>
      </c>
      <c r="H65">
        <v>90000</v>
      </c>
      <c r="I65">
        <v>225000</v>
      </c>
      <c r="J65" t="s">
        <v>69</v>
      </c>
      <c r="K65" t="s">
        <v>70</v>
      </c>
      <c r="L65" t="s">
        <v>119</v>
      </c>
      <c r="M65" t="s">
        <v>72</v>
      </c>
      <c r="N65">
        <v>6.6709999999999998E-3</v>
      </c>
      <c r="O65">
        <v>20488</v>
      </c>
      <c r="P65">
        <v>1352</v>
      </c>
      <c r="Q65">
        <v>10561</v>
      </c>
      <c r="R65">
        <v>3885</v>
      </c>
      <c r="S65">
        <v>2</v>
      </c>
      <c r="T65">
        <v>2</v>
      </c>
      <c r="U65" t="s">
        <v>73</v>
      </c>
      <c r="V65">
        <v>15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 t="s">
        <v>175</v>
      </c>
      <c r="AD65">
        <v>1513220</v>
      </c>
      <c r="AE65" t="s">
        <v>93</v>
      </c>
      <c r="AF65">
        <v>12193.875</v>
      </c>
      <c r="AG65">
        <v>105525</v>
      </c>
      <c r="AH65">
        <v>116667</v>
      </c>
      <c r="AI65">
        <v>0</v>
      </c>
      <c r="AJ65">
        <v>105525</v>
      </c>
      <c r="AK65" t="s">
        <v>125</v>
      </c>
      <c r="AL65">
        <v>16</v>
      </c>
      <c r="AM65" t="s">
        <v>68</v>
      </c>
      <c r="AN65">
        <v>1</v>
      </c>
      <c r="AO65">
        <v>0</v>
      </c>
      <c r="AR65" t="s">
        <v>79</v>
      </c>
      <c r="AS65" t="s">
        <v>77</v>
      </c>
      <c r="AT65">
        <v>-938</v>
      </c>
      <c r="AU65" t="s">
        <v>78</v>
      </c>
      <c r="AV65" t="s">
        <v>79</v>
      </c>
      <c r="AW65" t="s">
        <v>101</v>
      </c>
      <c r="AX65" t="s">
        <v>81</v>
      </c>
      <c r="AY65" t="s">
        <v>95</v>
      </c>
      <c r="AZ65" t="s">
        <v>96</v>
      </c>
      <c r="BA65" t="s">
        <v>76</v>
      </c>
      <c r="BB65" t="s">
        <v>84</v>
      </c>
      <c r="BC65">
        <v>300</v>
      </c>
      <c r="BD65" t="s">
        <v>85</v>
      </c>
      <c r="BE65">
        <v>12</v>
      </c>
      <c r="BF65" t="s">
        <v>147</v>
      </c>
      <c r="BG65" t="s">
        <v>151</v>
      </c>
      <c r="BH65">
        <v>365243</v>
      </c>
      <c r="BI65">
        <v>-906</v>
      </c>
      <c r="BJ65">
        <v>-576</v>
      </c>
      <c r="BK65">
        <v>-576</v>
      </c>
      <c r="BL65">
        <v>-562</v>
      </c>
      <c r="BM65">
        <v>0</v>
      </c>
    </row>
    <row r="66" spans="1:65" x14ac:dyDescent="0.3">
      <c r="A66">
        <v>100536</v>
      </c>
      <c r="B66">
        <v>0</v>
      </c>
      <c r="C66" t="s">
        <v>65</v>
      </c>
      <c r="D66" t="s">
        <v>88</v>
      </c>
      <c r="E66" t="s">
        <v>68</v>
      </c>
      <c r="F66" t="s">
        <v>68</v>
      </c>
      <c r="G66">
        <v>2</v>
      </c>
      <c r="H66">
        <v>99000</v>
      </c>
      <c r="I66">
        <v>787131</v>
      </c>
      <c r="J66" t="s">
        <v>89</v>
      </c>
      <c r="K66" t="s">
        <v>70</v>
      </c>
      <c r="L66" t="s">
        <v>91</v>
      </c>
      <c r="M66" t="s">
        <v>72</v>
      </c>
      <c r="N66">
        <v>1.9101E-2</v>
      </c>
      <c r="O66">
        <v>14357</v>
      </c>
      <c r="P66">
        <v>1683</v>
      </c>
      <c r="Q66">
        <v>7323</v>
      </c>
      <c r="R66">
        <v>4375</v>
      </c>
      <c r="S66">
        <v>2</v>
      </c>
      <c r="T66">
        <v>2</v>
      </c>
      <c r="U66" t="s">
        <v>125</v>
      </c>
      <c r="V66">
        <v>10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176</v>
      </c>
      <c r="AD66">
        <v>1775409</v>
      </c>
      <c r="AE66" t="s">
        <v>93</v>
      </c>
      <c r="AF66">
        <v>3222.45</v>
      </c>
      <c r="AG66">
        <v>26325</v>
      </c>
      <c r="AH66">
        <v>23625</v>
      </c>
      <c r="AI66">
        <v>4500</v>
      </c>
      <c r="AJ66">
        <v>26325</v>
      </c>
      <c r="AK66" t="s">
        <v>109</v>
      </c>
      <c r="AL66">
        <v>8</v>
      </c>
      <c r="AM66" t="s">
        <v>68</v>
      </c>
      <c r="AN66">
        <v>1</v>
      </c>
      <c r="AO66">
        <v>0.17425454500000001</v>
      </c>
      <c r="AR66" t="s">
        <v>79</v>
      </c>
      <c r="AS66" t="s">
        <v>77</v>
      </c>
      <c r="AT66">
        <v>-1964</v>
      </c>
      <c r="AU66" t="s">
        <v>78</v>
      </c>
      <c r="AV66" t="s">
        <v>79</v>
      </c>
      <c r="AW66" t="s">
        <v>101</v>
      </c>
      <c r="AX66" t="s">
        <v>81</v>
      </c>
      <c r="AY66" t="s">
        <v>124</v>
      </c>
      <c r="AZ66" t="s">
        <v>96</v>
      </c>
      <c r="BA66" t="s">
        <v>76</v>
      </c>
      <c r="BB66" t="s">
        <v>138</v>
      </c>
      <c r="BC66">
        <v>15</v>
      </c>
      <c r="BD66" t="s">
        <v>105</v>
      </c>
      <c r="BE66">
        <v>10</v>
      </c>
      <c r="BF66" t="s">
        <v>86</v>
      </c>
      <c r="BG66" t="s">
        <v>106</v>
      </c>
      <c r="BH66">
        <v>365243</v>
      </c>
      <c r="BI66">
        <v>-1923</v>
      </c>
      <c r="BJ66">
        <v>-1653</v>
      </c>
      <c r="BK66">
        <v>-1653</v>
      </c>
      <c r="BL66">
        <v>-1647</v>
      </c>
      <c r="BM66">
        <v>0</v>
      </c>
    </row>
    <row r="67" spans="1:65" x14ac:dyDescent="0.3">
      <c r="A67">
        <v>100539</v>
      </c>
      <c r="B67">
        <v>0</v>
      </c>
      <c r="C67" t="s">
        <v>65</v>
      </c>
      <c r="D67" t="s">
        <v>66</v>
      </c>
      <c r="E67" t="s">
        <v>67</v>
      </c>
      <c r="F67" t="s">
        <v>68</v>
      </c>
      <c r="G67">
        <v>0</v>
      </c>
      <c r="H67">
        <v>184500</v>
      </c>
      <c r="I67">
        <v>225000</v>
      </c>
      <c r="J67" t="s">
        <v>133</v>
      </c>
      <c r="K67" t="s">
        <v>70</v>
      </c>
      <c r="L67" t="s">
        <v>71</v>
      </c>
      <c r="M67" t="s">
        <v>72</v>
      </c>
      <c r="N67">
        <v>2.461E-2</v>
      </c>
      <c r="O67">
        <v>14678</v>
      </c>
      <c r="P67">
        <v>3353</v>
      </c>
      <c r="Q67">
        <v>2155</v>
      </c>
      <c r="R67">
        <v>5501</v>
      </c>
      <c r="S67">
        <v>2</v>
      </c>
      <c r="T67">
        <v>2</v>
      </c>
      <c r="U67" t="s">
        <v>123</v>
      </c>
      <c r="V67">
        <v>20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164</v>
      </c>
      <c r="AD67">
        <v>1290256</v>
      </c>
      <c r="AE67" t="s">
        <v>93</v>
      </c>
      <c r="AF67">
        <v>10187.235000000001</v>
      </c>
      <c r="AG67">
        <v>89730</v>
      </c>
      <c r="AH67">
        <v>83776.5</v>
      </c>
      <c r="AI67">
        <v>13500</v>
      </c>
      <c r="AJ67">
        <v>89730</v>
      </c>
      <c r="AK67" t="s">
        <v>125</v>
      </c>
      <c r="AL67">
        <v>15</v>
      </c>
      <c r="AM67" t="s">
        <v>68</v>
      </c>
      <c r="AN67">
        <v>1</v>
      </c>
      <c r="AO67">
        <v>0.15114367100000001</v>
      </c>
      <c r="AR67" t="s">
        <v>79</v>
      </c>
      <c r="AS67" t="s">
        <v>77</v>
      </c>
      <c r="AT67">
        <v>-2071</v>
      </c>
      <c r="AU67" t="s">
        <v>78</v>
      </c>
      <c r="AV67" t="s">
        <v>79</v>
      </c>
      <c r="AW67" t="s">
        <v>177</v>
      </c>
      <c r="AX67" t="s">
        <v>81</v>
      </c>
      <c r="AY67" t="s">
        <v>124</v>
      </c>
      <c r="AZ67" t="s">
        <v>96</v>
      </c>
      <c r="BA67" t="s">
        <v>76</v>
      </c>
      <c r="BB67" t="s">
        <v>104</v>
      </c>
      <c r="BC67">
        <v>41</v>
      </c>
      <c r="BD67" t="s">
        <v>105</v>
      </c>
      <c r="BE67">
        <v>12</v>
      </c>
      <c r="BF67" t="s">
        <v>86</v>
      </c>
      <c r="BG67" t="s">
        <v>106</v>
      </c>
      <c r="BH67">
        <v>365243</v>
      </c>
      <c r="BI67">
        <v>-2040</v>
      </c>
      <c r="BJ67">
        <v>-1710</v>
      </c>
      <c r="BK67">
        <v>-1710</v>
      </c>
      <c r="BL67">
        <v>-1702</v>
      </c>
      <c r="BM67">
        <v>0</v>
      </c>
    </row>
    <row r="68" spans="1:65" x14ac:dyDescent="0.3">
      <c r="A68">
        <v>100540</v>
      </c>
      <c r="B68">
        <v>1</v>
      </c>
      <c r="C68" t="s">
        <v>65</v>
      </c>
      <c r="D68" t="s">
        <v>88</v>
      </c>
      <c r="E68" t="s">
        <v>67</v>
      </c>
      <c r="F68" t="s">
        <v>68</v>
      </c>
      <c r="G68">
        <v>1</v>
      </c>
      <c r="H68">
        <v>157500</v>
      </c>
      <c r="I68">
        <v>338832</v>
      </c>
      <c r="J68" t="s">
        <v>133</v>
      </c>
      <c r="K68" t="s">
        <v>70</v>
      </c>
      <c r="L68" t="s">
        <v>71</v>
      </c>
      <c r="M68" t="s">
        <v>72</v>
      </c>
      <c r="N68">
        <v>1.8029E-2</v>
      </c>
      <c r="O68">
        <v>9289</v>
      </c>
      <c r="P68">
        <v>1003</v>
      </c>
      <c r="Q68">
        <v>823</v>
      </c>
      <c r="R68">
        <v>1952</v>
      </c>
      <c r="S68">
        <v>3</v>
      </c>
      <c r="T68">
        <v>3</v>
      </c>
      <c r="U68" t="s">
        <v>125</v>
      </c>
      <c r="V68">
        <v>11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168</v>
      </c>
      <c r="AD68">
        <v>2803085</v>
      </c>
      <c r="AE68" t="s">
        <v>65</v>
      </c>
      <c r="AF68">
        <v>17896.544999999998</v>
      </c>
      <c r="AG68">
        <v>207000</v>
      </c>
      <c r="AH68">
        <v>257134.5</v>
      </c>
      <c r="AJ68">
        <v>207000</v>
      </c>
      <c r="AK68" t="s">
        <v>123</v>
      </c>
      <c r="AL68">
        <v>7</v>
      </c>
      <c r="AM68" t="s">
        <v>68</v>
      </c>
      <c r="AN68">
        <v>1</v>
      </c>
      <c r="AR68" t="s">
        <v>76</v>
      </c>
      <c r="AS68" t="s">
        <v>77</v>
      </c>
      <c r="AT68">
        <v>-421</v>
      </c>
      <c r="AU68" t="s">
        <v>78</v>
      </c>
      <c r="AV68" t="s">
        <v>79</v>
      </c>
      <c r="AW68" t="s">
        <v>80</v>
      </c>
      <c r="AX68" t="s">
        <v>81</v>
      </c>
      <c r="AY68" t="s">
        <v>76</v>
      </c>
      <c r="AZ68" t="s">
        <v>82</v>
      </c>
      <c r="BA68" t="s">
        <v>116</v>
      </c>
      <c r="BB68" t="s">
        <v>121</v>
      </c>
      <c r="BC68">
        <v>-1</v>
      </c>
      <c r="BD68" t="s">
        <v>76</v>
      </c>
      <c r="BE68">
        <v>18</v>
      </c>
      <c r="BF68" t="s">
        <v>112</v>
      </c>
      <c r="BG68" t="s">
        <v>118</v>
      </c>
      <c r="BH68">
        <v>365243</v>
      </c>
      <c r="BI68">
        <v>-391</v>
      </c>
      <c r="BJ68">
        <v>119</v>
      </c>
      <c r="BK68">
        <v>365243</v>
      </c>
      <c r="BL68">
        <v>365243</v>
      </c>
      <c r="BM68">
        <v>1</v>
      </c>
    </row>
    <row r="69" spans="1:65" x14ac:dyDescent="0.3">
      <c r="A69">
        <v>100550</v>
      </c>
      <c r="B69">
        <v>0</v>
      </c>
      <c r="C69" t="s">
        <v>65</v>
      </c>
      <c r="D69" t="s">
        <v>88</v>
      </c>
      <c r="E69" t="s">
        <v>68</v>
      </c>
      <c r="F69" t="s">
        <v>68</v>
      </c>
      <c r="G69">
        <v>0</v>
      </c>
      <c r="H69">
        <v>247500</v>
      </c>
      <c r="I69">
        <v>669591</v>
      </c>
      <c r="J69" t="s">
        <v>89</v>
      </c>
      <c r="K69" t="s">
        <v>90</v>
      </c>
      <c r="L69" t="s">
        <v>91</v>
      </c>
      <c r="M69" t="s">
        <v>72</v>
      </c>
      <c r="N69">
        <v>3.5791999999999997E-2</v>
      </c>
      <c r="O69">
        <v>13768</v>
      </c>
      <c r="P69">
        <v>2722</v>
      </c>
      <c r="Q69">
        <v>6902</v>
      </c>
      <c r="R69">
        <v>4257</v>
      </c>
      <c r="S69">
        <v>2</v>
      </c>
      <c r="T69">
        <v>2</v>
      </c>
      <c r="U69" t="s">
        <v>120</v>
      </c>
      <c r="V69">
        <v>10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92</v>
      </c>
      <c r="AD69">
        <v>1922675</v>
      </c>
      <c r="AE69" t="s">
        <v>93</v>
      </c>
      <c r="AF69">
        <v>19244.16</v>
      </c>
      <c r="AG69">
        <v>157495.5</v>
      </c>
      <c r="AH69">
        <v>171423</v>
      </c>
      <c r="AI69">
        <v>0</v>
      </c>
      <c r="AJ69">
        <v>157495.5</v>
      </c>
      <c r="AK69" t="s">
        <v>73</v>
      </c>
      <c r="AL69">
        <v>16</v>
      </c>
      <c r="AM69" t="s">
        <v>68</v>
      </c>
      <c r="AN69">
        <v>1</v>
      </c>
      <c r="AO69">
        <v>0</v>
      </c>
      <c r="AR69" t="s">
        <v>79</v>
      </c>
      <c r="AS69" t="s">
        <v>77</v>
      </c>
      <c r="AT69">
        <v>-1791</v>
      </c>
      <c r="AU69" t="s">
        <v>78</v>
      </c>
      <c r="AV69" t="s">
        <v>79</v>
      </c>
      <c r="AW69" t="s">
        <v>80</v>
      </c>
      <c r="AX69" t="s">
        <v>102</v>
      </c>
      <c r="AY69" t="s">
        <v>111</v>
      </c>
      <c r="AZ69" t="s">
        <v>96</v>
      </c>
      <c r="BA69" t="s">
        <v>76</v>
      </c>
      <c r="BB69" t="s">
        <v>104</v>
      </c>
      <c r="BC69">
        <v>1108</v>
      </c>
      <c r="BD69" t="s">
        <v>85</v>
      </c>
      <c r="BE69">
        <v>12</v>
      </c>
      <c r="BF69" t="s">
        <v>86</v>
      </c>
      <c r="BG69" t="s">
        <v>151</v>
      </c>
      <c r="BH69">
        <v>365243</v>
      </c>
      <c r="BI69">
        <v>-1760</v>
      </c>
      <c r="BJ69">
        <v>-1430</v>
      </c>
      <c r="BK69">
        <v>-1460</v>
      </c>
      <c r="BL69">
        <v>-1452</v>
      </c>
      <c r="BM69">
        <v>0</v>
      </c>
    </row>
    <row r="70" spans="1:65" x14ac:dyDescent="0.3">
      <c r="A70">
        <v>100580</v>
      </c>
      <c r="B70">
        <v>0</v>
      </c>
      <c r="C70" t="s">
        <v>65</v>
      </c>
      <c r="D70" t="s">
        <v>88</v>
      </c>
      <c r="E70" t="s">
        <v>67</v>
      </c>
      <c r="F70" t="s">
        <v>68</v>
      </c>
      <c r="G70">
        <v>0</v>
      </c>
      <c r="H70">
        <v>270000</v>
      </c>
      <c r="I70">
        <v>528318</v>
      </c>
      <c r="J70" t="s">
        <v>69</v>
      </c>
      <c r="K70" t="s">
        <v>70</v>
      </c>
      <c r="L70" t="s">
        <v>91</v>
      </c>
      <c r="M70" t="s">
        <v>72</v>
      </c>
      <c r="N70">
        <v>7.3299999999999997E-3</v>
      </c>
      <c r="O70">
        <v>19008</v>
      </c>
      <c r="P70">
        <v>1689</v>
      </c>
      <c r="Q70">
        <v>6713</v>
      </c>
      <c r="R70">
        <v>2549</v>
      </c>
      <c r="S70">
        <v>2</v>
      </c>
      <c r="T70">
        <v>2</v>
      </c>
      <c r="U70" t="s">
        <v>109</v>
      </c>
      <c r="V70">
        <v>17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92</v>
      </c>
      <c r="AD70">
        <v>2453786</v>
      </c>
      <c r="AE70" t="s">
        <v>99</v>
      </c>
      <c r="AG70">
        <v>0</v>
      </c>
      <c r="AH70">
        <v>0</v>
      </c>
      <c r="AK70" t="s">
        <v>120</v>
      </c>
      <c r="AL70">
        <v>19</v>
      </c>
      <c r="AM70" t="s">
        <v>68</v>
      </c>
      <c r="AN70">
        <v>1</v>
      </c>
      <c r="AR70" t="s">
        <v>79</v>
      </c>
      <c r="AS70" t="s">
        <v>129</v>
      </c>
      <c r="AT70">
        <v>-295</v>
      </c>
      <c r="AU70" t="s">
        <v>76</v>
      </c>
      <c r="AV70" t="s">
        <v>79</v>
      </c>
      <c r="AX70" t="s">
        <v>81</v>
      </c>
      <c r="AY70" t="s">
        <v>76</v>
      </c>
      <c r="AZ70" t="s">
        <v>76</v>
      </c>
      <c r="BA70" t="s">
        <v>76</v>
      </c>
      <c r="BB70" t="s">
        <v>121</v>
      </c>
      <c r="BC70">
        <v>-1</v>
      </c>
      <c r="BD70" t="s">
        <v>76</v>
      </c>
      <c r="BF70" t="s">
        <v>76</v>
      </c>
      <c r="BG70" t="s">
        <v>132</v>
      </c>
    </row>
    <row r="71" spans="1:65" x14ac:dyDescent="0.3">
      <c r="A71">
        <v>100587</v>
      </c>
      <c r="B71">
        <v>0</v>
      </c>
      <c r="C71" t="s">
        <v>65</v>
      </c>
      <c r="D71" t="s">
        <v>88</v>
      </c>
      <c r="E71" t="s">
        <v>68</v>
      </c>
      <c r="F71" t="s">
        <v>68</v>
      </c>
      <c r="G71">
        <v>1</v>
      </c>
      <c r="H71">
        <v>90000</v>
      </c>
      <c r="I71">
        <v>117162</v>
      </c>
      <c r="J71" t="s">
        <v>69</v>
      </c>
      <c r="K71" t="s">
        <v>70</v>
      </c>
      <c r="L71" t="s">
        <v>139</v>
      </c>
      <c r="M71" t="s">
        <v>72</v>
      </c>
      <c r="N71">
        <v>1.8849999999999999E-2</v>
      </c>
      <c r="O71">
        <v>17999</v>
      </c>
      <c r="P71">
        <v>750</v>
      </c>
      <c r="Q71">
        <v>5725</v>
      </c>
      <c r="R71">
        <v>1553</v>
      </c>
      <c r="S71">
        <v>2</v>
      </c>
      <c r="T71">
        <v>2</v>
      </c>
      <c r="U71" t="s">
        <v>73</v>
      </c>
      <c r="V71">
        <v>14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143</v>
      </c>
      <c r="AD71">
        <v>1465837</v>
      </c>
      <c r="AE71" t="s">
        <v>65</v>
      </c>
      <c r="AF71">
        <v>16632.404999999999</v>
      </c>
      <c r="AG71">
        <v>135000</v>
      </c>
      <c r="AH71">
        <v>162315</v>
      </c>
      <c r="AJ71">
        <v>135000</v>
      </c>
      <c r="AK71" t="s">
        <v>109</v>
      </c>
      <c r="AL71">
        <v>14</v>
      </c>
      <c r="AM71" t="s">
        <v>68</v>
      </c>
      <c r="AN71">
        <v>1</v>
      </c>
      <c r="AR71" t="s">
        <v>76</v>
      </c>
      <c r="AS71" t="s">
        <v>77</v>
      </c>
      <c r="AT71">
        <v>-433</v>
      </c>
      <c r="AU71" t="s">
        <v>78</v>
      </c>
      <c r="AV71" t="s">
        <v>79</v>
      </c>
      <c r="AX71" t="s">
        <v>161</v>
      </c>
      <c r="AY71" t="s">
        <v>76</v>
      </c>
      <c r="AZ71" t="s">
        <v>82</v>
      </c>
      <c r="BA71" t="s">
        <v>116</v>
      </c>
      <c r="BB71" t="s">
        <v>121</v>
      </c>
      <c r="BC71">
        <v>-1</v>
      </c>
      <c r="BD71" t="s">
        <v>76</v>
      </c>
      <c r="BE71">
        <v>12</v>
      </c>
      <c r="BF71" t="s">
        <v>147</v>
      </c>
      <c r="BG71" t="s">
        <v>154</v>
      </c>
      <c r="BH71">
        <v>365243</v>
      </c>
      <c r="BI71">
        <v>-403</v>
      </c>
      <c r="BJ71">
        <v>-73</v>
      </c>
      <c r="BK71">
        <v>-73</v>
      </c>
      <c r="BL71">
        <v>-67</v>
      </c>
      <c r="BM71">
        <v>1</v>
      </c>
    </row>
    <row r="72" spans="1:65" x14ac:dyDescent="0.3">
      <c r="A72">
        <v>100594</v>
      </c>
      <c r="B72">
        <v>0</v>
      </c>
      <c r="C72" t="s">
        <v>65</v>
      </c>
      <c r="D72" t="s">
        <v>88</v>
      </c>
      <c r="E72" t="s">
        <v>67</v>
      </c>
      <c r="F72" t="s">
        <v>68</v>
      </c>
      <c r="G72">
        <v>0</v>
      </c>
      <c r="H72">
        <v>106398</v>
      </c>
      <c r="I72">
        <v>360000</v>
      </c>
      <c r="J72" t="s">
        <v>89</v>
      </c>
      <c r="K72" t="s">
        <v>90</v>
      </c>
      <c r="L72" t="s">
        <v>71</v>
      </c>
      <c r="M72" t="s">
        <v>72</v>
      </c>
      <c r="N72">
        <v>1.8800999999999998E-2</v>
      </c>
      <c r="O72">
        <v>14324</v>
      </c>
      <c r="P72">
        <v>583</v>
      </c>
      <c r="Q72">
        <v>7877</v>
      </c>
      <c r="R72">
        <v>4370</v>
      </c>
      <c r="S72">
        <v>2</v>
      </c>
      <c r="T72">
        <v>2</v>
      </c>
      <c r="U72" t="s">
        <v>120</v>
      </c>
      <c r="V72">
        <v>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92</v>
      </c>
      <c r="AD72">
        <v>1527932</v>
      </c>
      <c r="AE72" t="s">
        <v>65</v>
      </c>
      <c r="AF72">
        <v>8793</v>
      </c>
      <c r="AG72">
        <v>315000</v>
      </c>
      <c r="AH72">
        <v>315000</v>
      </c>
      <c r="AJ72">
        <v>315000</v>
      </c>
      <c r="AK72" t="s">
        <v>73</v>
      </c>
      <c r="AL72">
        <v>6</v>
      </c>
      <c r="AM72" t="s">
        <v>68</v>
      </c>
      <c r="AN72">
        <v>1</v>
      </c>
      <c r="AR72" t="s">
        <v>152</v>
      </c>
      <c r="AS72" t="s">
        <v>114</v>
      </c>
      <c r="AT72">
        <v>-20</v>
      </c>
      <c r="AU72" t="s">
        <v>78</v>
      </c>
      <c r="AV72" t="s">
        <v>115</v>
      </c>
      <c r="AW72" t="s">
        <v>80</v>
      </c>
      <c r="AX72" t="s">
        <v>81</v>
      </c>
      <c r="AY72" t="s">
        <v>76</v>
      </c>
      <c r="AZ72" t="s">
        <v>82</v>
      </c>
      <c r="BA72" t="s">
        <v>83</v>
      </c>
      <c r="BB72" t="s">
        <v>178</v>
      </c>
      <c r="BC72">
        <v>-1</v>
      </c>
      <c r="BD72" t="s">
        <v>76</v>
      </c>
      <c r="BE72">
        <v>60</v>
      </c>
      <c r="BF72" t="s">
        <v>112</v>
      </c>
      <c r="BG72" t="s">
        <v>150</v>
      </c>
    </row>
    <row r="73" spans="1:65" x14ac:dyDescent="0.3">
      <c r="A73">
        <v>100598</v>
      </c>
      <c r="B73">
        <v>0</v>
      </c>
      <c r="C73" t="s">
        <v>65</v>
      </c>
      <c r="D73" t="s">
        <v>66</v>
      </c>
      <c r="E73" t="s">
        <v>67</v>
      </c>
      <c r="F73" t="s">
        <v>68</v>
      </c>
      <c r="G73">
        <v>0</v>
      </c>
      <c r="H73">
        <v>202500</v>
      </c>
      <c r="I73">
        <v>1125000</v>
      </c>
      <c r="J73" t="s">
        <v>69</v>
      </c>
      <c r="K73" t="s">
        <v>90</v>
      </c>
      <c r="L73" t="s">
        <v>91</v>
      </c>
      <c r="M73" t="s">
        <v>72</v>
      </c>
      <c r="N73">
        <v>1.5221E-2</v>
      </c>
      <c r="O73">
        <v>13405</v>
      </c>
      <c r="P73">
        <v>1057</v>
      </c>
      <c r="Q73">
        <v>1545</v>
      </c>
      <c r="R73">
        <v>4237</v>
      </c>
      <c r="S73">
        <v>2</v>
      </c>
      <c r="T73">
        <v>2</v>
      </c>
      <c r="U73" t="s">
        <v>75</v>
      </c>
      <c r="V73">
        <v>9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 t="s">
        <v>92</v>
      </c>
      <c r="AD73">
        <v>2184878</v>
      </c>
      <c r="AE73" t="s">
        <v>93</v>
      </c>
      <c r="AF73">
        <v>14311.08</v>
      </c>
      <c r="AG73">
        <v>76941</v>
      </c>
      <c r="AH73">
        <v>81004.5</v>
      </c>
      <c r="AI73">
        <v>0</v>
      </c>
      <c r="AJ73">
        <v>76941</v>
      </c>
      <c r="AK73" t="s">
        <v>109</v>
      </c>
      <c r="AL73">
        <v>12</v>
      </c>
      <c r="AM73" t="s">
        <v>68</v>
      </c>
      <c r="AN73">
        <v>1</v>
      </c>
      <c r="AO73">
        <v>0</v>
      </c>
      <c r="AR73" t="s">
        <v>79</v>
      </c>
      <c r="AS73" t="s">
        <v>77</v>
      </c>
      <c r="AT73">
        <v>-968</v>
      </c>
      <c r="AU73" t="s">
        <v>78</v>
      </c>
      <c r="AV73" t="s">
        <v>79</v>
      </c>
      <c r="AW73" t="s">
        <v>80</v>
      </c>
      <c r="AX73" t="s">
        <v>81</v>
      </c>
      <c r="AY73" t="s">
        <v>103</v>
      </c>
      <c r="AZ73" t="s">
        <v>96</v>
      </c>
      <c r="BA73" t="s">
        <v>76</v>
      </c>
      <c r="BB73" t="s">
        <v>104</v>
      </c>
      <c r="BC73">
        <v>3303</v>
      </c>
      <c r="BD73" t="s">
        <v>85</v>
      </c>
      <c r="BE73">
        <v>6</v>
      </c>
      <c r="BF73" t="s">
        <v>112</v>
      </c>
      <c r="BG73" t="s">
        <v>151</v>
      </c>
      <c r="BH73">
        <v>365243</v>
      </c>
      <c r="BI73">
        <v>-936</v>
      </c>
      <c r="BJ73">
        <v>-786</v>
      </c>
      <c r="BK73">
        <v>-786</v>
      </c>
      <c r="BL73">
        <v>-775</v>
      </c>
      <c r="BM73">
        <v>0</v>
      </c>
    </row>
    <row r="74" spans="1:65" x14ac:dyDescent="0.3">
      <c r="A74">
        <v>100603</v>
      </c>
      <c r="B74">
        <v>0</v>
      </c>
      <c r="C74" t="s">
        <v>65</v>
      </c>
      <c r="D74" t="s">
        <v>66</v>
      </c>
      <c r="E74" t="s">
        <v>67</v>
      </c>
      <c r="F74" t="s">
        <v>68</v>
      </c>
      <c r="G74">
        <v>0</v>
      </c>
      <c r="H74">
        <v>144000</v>
      </c>
      <c r="I74">
        <v>442791</v>
      </c>
      <c r="J74" t="s">
        <v>89</v>
      </c>
      <c r="K74" t="s">
        <v>70</v>
      </c>
      <c r="L74" t="s">
        <v>91</v>
      </c>
      <c r="M74" t="s">
        <v>72</v>
      </c>
      <c r="N74">
        <v>1.9101E-2</v>
      </c>
      <c r="O74">
        <v>19862</v>
      </c>
      <c r="P74">
        <v>2017</v>
      </c>
      <c r="Q74">
        <v>5682</v>
      </c>
      <c r="R74">
        <v>3415</v>
      </c>
      <c r="S74">
        <v>2</v>
      </c>
      <c r="T74">
        <v>2</v>
      </c>
      <c r="U74" t="s">
        <v>120</v>
      </c>
      <c r="V74">
        <v>14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159</v>
      </c>
      <c r="AD74">
        <v>1017235</v>
      </c>
      <c r="AE74" t="s">
        <v>93</v>
      </c>
      <c r="AF74">
        <v>5994.2250000000004</v>
      </c>
      <c r="AG74">
        <v>33466.5</v>
      </c>
      <c r="AH74">
        <v>29866.5</v>
      </c>
      <c r="AI74">
        <v>3600</v>
      </c>
      <c r="AJ74">
        <v>33466.5</v>
      </c>
      <c r="AK74" t="s">
        <v>109</v>
      </c>
      <c r="AL74">
        <v>17</v>
      </c>
      <c r="AM74" t="s">
        <v>68</v>
      </c>
      <c r="AN74">
        <v>1</v>
      </c>
      <c r="AO74">
        <v>0.11715378899999999</v>
      </c>
      <c r="AR74" t="s">
        <v>79</v>
      </c>
      <c r="AS74" t="s">
        <v>77</v>
      </c>
      <c r="AT74">
        <v>-2875</v>
      </c>
      <c r="AU74" t="s">
        <v>78</v>
      </c>
      <c r="AV74" t="s">
        <v>79</v>
      </c>
      <c r="AW74" t="s">
        <v>101</v>
      </c>
      <c r="AX74" t="s">
        <v>81</v>
      </c>
      <c r="AY74" t="s">
        <v>124</v>
      </c>
      <c r="AZ74" t="s">
        <v>96</v>
      </c>
      <c r="BA74" t="s">
        <v>76</v>
      </c>
      <c r="BB74" t="s">
        <v>104</v>
      </c>
      <c r="BC74">
        <v>40</v>
      </c>
      <c r="BD74" t="s">
        <v>105</v>
      </c>
      <c r="BE74">
        <v>6</v>
      </c>
      <c r="BF74" t="s">
        <v>112</v>
      </c>
      <c r="BG74" t="s">
        <v>106</v>
      </c>
      <c r="BH74">
        <v>365243</v>
      </c>
      <c r="BI74">
        <v>-2833</v>
      </c>
      <c r="BJ74">
        <v>-2683</v>
      </c>
      <c r="BK74">
        <v>-2683</v>
      </c>
      <c r="BL74">
        <v>-2677</v>
      </c>
      <c r="BM74">
        <v>0</v>
      </c>
    </row>
    <row r="75" spans="1:65" x14ac:dyDescent="0.3">
      <c r="A75">
        <v>100605</v>
      </c>
      <c r="B75">
        <v>0</v>
      </c>
      <c r="C75" t="s">
        <v>65</v>
      </c>
      <c r="D75" t="s">
        <v>88</v>
      </c>
      <c r="E75" t="s">
        <v>68</v>
      </c>
      <c r="F75" t="s">
        <v>68</v>
      </c>
      <c r="G75">
        <v>1</v>
      </c>
      <c r="H75">
        <v>229500</v>
      </c>
      <c r="I75">
        <v>1006920</v>
      </c>
      <c r="J75" t="s">
        <v>69</v>
      </c>
      <c r="K75" t="s">
        <v>90</v>
      </c>
      <c r="L75" t="s">
        <v>91</v>
      </c>
      <c r="M75" t="s">
        <v>72</v>
      </c>
      <c r="N75">
        <v>8.2299999999999995E-3</v>
      </c>
      <c r="O75">
        <v>9920</v>
      </c>
      <c r="P75">
        <v>279</v>
      </c>
      <c r="Q75">
        <v>4568</v>
      </c>
      <c r="R75">
        <v>1344</v>
      </c>
      <c r="S75">
        <v>2</v>
      </c>
      <c r="T75">
        <v>2</v>
      </c>
      <c r="U75" t="s">
        <v>109</v>
      </c>
      <c r="V75">
        <v>15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 t="s">
        <v>179</v>
      </c>
      <c r="AD75">
        <v>2642465</v>
      </c>
      <c r="AE75" t="s">
        <v>65</v>
      </c>
      <c r="AF75">
        <v>16164</v>
      </c>
      <c r="AG75">
        <v>450000</v>
      </c>
      <c r="AH75">
        <v>450000</v>
      </c>
      <c r="AJ75">
        <v>450000</v>
      </c>
      <c r="AK75" t="s">
        <v>120</v>
      </c>
      <c r="AL75">
        <v>15</v>
      </c>
      <c r="AM75" t="s">
        <v>68</v>
      </c>
      <c r="AN75">
        <v>1</v>
      </c>
      <c r="AR75" t="s">
        <v>76</v>
      </c>
      <c r="AS75" t="s">
        <v>77</v>
      </c>
      <c r="AT75">
        <v>-310</v>
      </c>
      <c r="AU75" t="s">
        <v>78</v>
      </c>
      <c r="AV75" t="s">
        <v>79</v>
      </c>
      <c r="AW75" t="s">
        <v>101</v>
      </c>
      <c r="AX75" t="s">
        <v>81</v>
      </c>
      <c r="AY75" t="s">
        <v>76</v>
      </c>
      <c r="AZ75" t="s">
        <v>82</v>
      </c>
      <c r="BA75" t="s">
        <v>116</v>
      </c>
      <c r="BB75" t="s">
        <v>121</v>
      </c>
      <c r="BC75">
        <v>-1</v>
      </c>
      <c r="BD75" t="s">
        <v>76</v>
      </c>
      <c r="BE75">
        <v>48</v>
      </c>
      <c r="BF75" t="s">
        <v>112</v>
      </c>
      <c r="BG75" t="s">
        <v>118</v>
      </c>
    </row>
    <row r="76" spans="1:65" x14ac:dyDescent="0.3">
      <c r="A76">
        <v>100609</v>
      </c>
      <c r="B76">
        <v>0</v>
      </c>
      <c r="C76" t="s">
        <v>65</v>
      </c>
      <c r="D76" t="s">
        <v>88</v>
      </c>
      <c r="E76" t="s">
        <v>67</v>
      </c>
      <c r="F76" t="s">
        <v>68</v>
      </c>
      <c r="G76">
        <v>0</v>
      </c>
      <c r="H76">
        <v>180000</v>
      </c>
      <c r="I76">
        <v>294322.5</v>
      </c>
      <c r="J76" t="s">
        <v>89</v>
      </c>
      <c r="K76" t="s">
        <v>70</v>
      </c>
      <c r="L76" t="s">
        <v>71</v>
      </c>
      <c r="M76" t="s">
        <v>72</v>
      </c>
      <c r="N76">
        <v>2.2624999999999999E-2</v>
      </c>
      <c r="O76">
        <v>9250</v>
      </c>
      <c r="P76">
        <v>490</v>
      </c>
      <c r="Q76">
        <v>2341</v>
      </c>
      <c r="R76">
        <v>1925</v>
      </c>
      <c r="S76">
        <v>2</v>
      </c>
      <c r="T76">
        <v>2</v>
      </c>
      <c r="U76" t="s">
        <v>73</v>
      </c>
      <c r="V76">
        <v>11</v>
      </c>
      <c r="W76">
        <v>0</v>
      </c>
      <c r="X76">
        <v>0</v>
      </c>
      <c r="Y76">
        <v>0</v>
      </c>
      <c r="Z76">
        <v>1</v>
      </c>
      <c r="AA76">
        <v>1</v>
      </c>
      <c r="AB76">
        <v>0</v>
      </c>
      <c r="AC76" t="s">
        <v>108</v>
      </c>
      <c r="AD76">
        <v>1174990</v>
      </c>
      <c r="AE76" t="s">
        <v>65</v>
      </c>
      <c r="AG76">
        <v>0</v>
      </c>
      <c r="AH76">
        <v>0</v>
      </c>
      <c r="AK76" t="s">
        <v>125</v>
      </c>
      <c r="AL76">
        <v>15</v>
      </c>
      <c r="AM76" t="s">
        <v>68</v>
      </c>
      <c r="AN76">
        <v>1</v>
      </c>
      <c r="AR76" t="s">
        <v>76</v>
      </c>
      <c r="AS76" t="s">
        <v>129</v>
      </c>
      <c r="AT76">
        <v>-345</v>
      </c>
      <c r="AU76" t="s">
        <v>76</v>
      </c>
      <c r="AV76" t="s">
        <v>79</v>
      </c>
      <c r="AX76" t="s">
        <v>81</v>
      </c>
      <c r="AY76" t="s">
        <v>76</v>
      </c>
      <c r="AZ76" t="s">
        <v>76</v>
      </c>
      <c r="BA76" t="s">
        <v>76</v>
      </c>
      <c r="BB76" t="s">
        <v>121</v>
      </c>
      <c r="BC76">
        <v>0</v>
      </c>
      <c r="BD76" t="s">
        <v>76</v>
      </c>
      <c r="BF76" t="s">
        <v>76</v>
      </c>
      <c r="BG76" t="s">
        <v>82</v>
      </c>
    </row>
    <row r="77" spans="1:65" x14ac:dyDescent="0.3">
      <c r="A77">
        <v>100609</v>
      </c>
      <c r="B77">
        <v>0</v>
      </c>
      <c r="C77" t="s">
        <v>65</v>
      </c>
      <c r="D77" t="s">
        <v>88</v>
      </c>
      <c r="E77" t="s">
        <v>67</v>
      </c>
      <c r="F77" t="s">
        <v>68</v>
      </c>
      <c r="G77">
        <v>0</v>
      </c>
      <c r="H77">
        <v>180000</v>
      </c>
      <c r="I77">
        <v>294322.5</v>
      </c>
      <c r="J77" t="s">
        <v>89</v>
      </c>
      <c r="K77" t="s">
        <v>70</v>
      </c>
      <c r="L77" t="s">
        <v>71</v>
      </c>
      <c r="M77" t="s">
        <v>72</v>
      </c>
      <c r="N77">
        <v>2.2624999999999999E-2</v>
      </c>
      <c r="O77">
        <v>9250</v>
      </c>
      <c r="P77">
        <v>490</v>
      </c>
      <c r="Q77">
        <v>2341</v>
      </c>
      <c r="R77">
        <v>1925</v>
      </c>
      <c r="S77">
        <v>2</v>
      </c>
      <c r="T77">
        <v>2</v>
      </c>
      <c r="U77" t="s">
        <v>73</v>
      </c>
      <c r="V77">
        <v>11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 t="s">
        <v>108</v>
      </c>
      <c r="AD77">
        <v>2021036</v>
      </c>
      <c r="AE77" t="s">
        <v>65</v>
      </c>
      <c r="AG77">
        <v>0</v>
      </c>
      <c r="AH77">
        <v>0</v>
      </c>
      <c r="AK77" t="s">
        <v>125</v>
      </c>
      <c r="AL77">
        <v>15</v>
      </c>
      <c r="AM77" t="s">
        <v>68</v>
      </c>
      <c r="AN77">
        <v>1</v>
      </c>
      <c r="AR77" t="s">
        <v>76</v>
      </c>
      <c r="AS77" t="s">
        <v>129</v>
      </c>
      <c r="AT77">
        <v>-345</v>
      </c>
      <c r="AU77" t="s">
        <v>76</v>
      </c>
      <c r="AV77" t="s">
        <v>79</v>
      </c>
      <c r="AX77" t="s">
        <v>81</v>
      </c>
      <c r="AY77" t="s">
        <v>76</v>
      </c>
      <c r="AZ77" t="s">
        <v>76</v>
      </c>
      <c r="BA77" t="s">
        <v>76</v>
      </c>
      <c r="BB77" t="s">
        <v>121</v>
      </c>
      <c r="BC77">
        <v>0</v>
      </c>
      <c r="BD77" t="s">
        <v>76</v>
      </c>
      <c r="BF77" t="s">
        <v>76</v>
      </c>
      <c r="BG77" t="s">
        <v>82</v>
      </c>
    </row>
    <row r="78" spans="1:65" x14ac:dyDescent="0.3">
      <c r="A78">
        <v>100614</v>
      </c>
      <c r="B78">
        <v>0</v>
      </c>
      <c r="C78" t="s">
        <v>99</v>
      </c>
      <c r="D78" t="s">
        <v>88</v>
      </c>
      <c r="E78" t="s">
        <v>67</v>
      </c>
      <c r="F78" t="s">
        <v>67</v>
      </c>
      <c r="G78">
        <v>0</v>
      </c>
      <c r="H78">
        <v>90000</v>
      </c>
      <c r="I78">
        <v>180000</v>
      </c>
      <c r="J78" t="s">
        <v>89</v>
      </c>
      <c r="K78" t="s">
        <v>126</v>
      </c>
      <c r="L78" t="s">
        <v>71</v>
      </c>
      <c r="M78" t="s">
        <v>72</v>
      </c>
      <c r="N78">
        <v>1.5221E-2</v>
      </c>
      <c r="O78">
        <v>8126</v>
      </c>
      <c r="P78">
        <v>155</v>
      </c>
      <c r="Q78">
        <v>7219</v>
      </c>
      <c r="R78">
        <v>786</v>
      </c>
      <c r="S78">
        <v>2</v>
      </c>
      <c r="T78">
        <v>2</v>
      </c>
      <c r="U78" t="s">
        <v>109</v>
      </c>
      <c r="V78">
        <v>13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174</v>
      </c>
      <c r="AD78">
        <v>1615263</v>
      </c>
      <c r="AE78" t="s">
        <v>93</v>
      </c>
      <c r="AG78">
        <v>69705</v>
      </c>
      <c r="AH78">
        <v>69705</v>
      </c>
      <c r="AI78">
        <v>0</v>
      </c>
      <c r="AJ78">
        <v>69705</v>
      </c>
      <c r="AK78" t="s">
        <v>125</v>
      </c>
      <c r="AL78">
        <v>15</v>
      </c>
      <c r="AM78" t="s">
        <v>68</v>
      </c>
      <c r="AN78">
        <v>1</v>
      </c>
      <c r="AO78">
        <v>0</v>
      </c>
      <c r="AR78" t="s">
        <v>79</v>
      </c>
      <c r="AS78" t="s">
        <v>180</v>
      </c>
      <c r="AT78">
        <v>-563</v>
      </c>
      <c r="AU78" t="s">
        <v>78</v>
      </c>
      <c r="AV78" t="s">
        <v>181</v>
      </c>
      <c r="AX78" t="s">
        <v>102</v>
      </c>
      <c r="AY78" t="s">
        <v>124</v>
      </c>
      <c r="AZ78" t="s">
        <v>76</v>
      </c>
      <c r="BA78" t="s">
        <v>76</v>
      </c>
      <c r="BB78" t="s">
        <v>104</v>
      </c>
      <c r="BC78">
        <v>50</v>
      </c>
      <c r="BD78" t="s">
        <v>105</v>
      </c>
      <c r="BF78" t="s">
        <v>76</v>
      </c>
      <c r="BG78" t="s">
        <v>106</v>
      </c>
    </row>
    <row r="79" spans="1:65" x14ac:dyDescent="0.3">
      <c r="A79">
        <v>100615</v>
      </c>
      <c r="B79">
        <v>0</v>
      </c>
      <c r="C79" t="s">
        <v>65</v>
      </c>
      <c r="D79" t="s">
        <v>88</v>
      </c>
      <c r="E79" t="s">
        <v>67</v>
      </c>
      <c r="F79" t="s">
        <v>68</v>
      </c>
      <c r="G79">
        <v>0</v>
      </c>
      <c r="H79">
        <v>180000</v>
      </c>
      <c r="I79">
        <v>675000</v>
      </c>
      <c r="J79" t="s">
        <v>69</v>
      </c>
      <c r="K79" t="s">
        <v>70</v>
      </c>
      <c r="L79" t="s">
        <v>71</v>
      </c>
      <c r="M79" t="s">
        <v>72</v>
      </c>
      <c r="N79">
        <v>1.8208999999999999E-2</v>
      </c>
      <c r="O79">
        <v>18294</v>
      </c>
      <c r="P79">
        <v>5493</v>
      </c>
      <c r="Q79">
        <v>2520</v>
      </c>
      <c r="R79">
        <v>1732</v>
      </c>
      <c r="S79">
        <v>3</v>
      </c>
      <c r="T79">
        <v>3</v>
      </c>
      <c r="U79" t="s">
        <v>109</v>
      </c>
      <c r="V79">
        <v>12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143</v>
      </c>
      <c r="AD79">
        <v>1963441</v>
      </c>
      <c r="AE79" t="s">
        <v>93</v>
      </c>
      <c r="AF79">
        <v>3735.09</v>
      </c>
      <c r="AG79">
        <v>82818</v>
      </c>
      <c r="AH79">
        <v>82818</v>
      </c>
      <c r="AI79">
        <v>0</v>
      </c>
      <c r="AJ79">
        <v>82818</v>
      </c>
      <c r="AK79" t="s">
        <v>125</v>
      </c>
      <c r="AL79">
        <v>9</v>
      </c>
      <c r="AM79" t="s">
        <v>68</v>
      </c>
      <c r="AN79">
        <v>1</v>
      </c>
      <c r="AO79">
        <v>0</v>
      </c>
      <c r="AR79" t="s">
        <v>79</v>
      </c>
      <c r="AS79" t="s">
        <v>77</v>
      </c>
      <c r="AT79">
        <v>-1501</v>
      </c>
      <c r="AU79" t="s">
        <v>78</v>
      </c>
      <c r="AV79" t="s">
        <v>79</v>
      </c>
      <c r="AW79" t="s">
        <v>171</v>
      </c>
      <c r="AX79" t="s">
        <v>81</v>
      </c>
      <c r="AY79" t="s">
        <v>103</v>
      </c>
      <c r="AZ79" t="s">
        <v>96</v>
      </c>
      <c r="BA79" t="s">
        <v>76</v>
      </c>
      <c r="BB79" t="s">
        <v>104</v>
      </c>
      <c r="BC79">
        <v>3268</v>
      </c>
      <c r="BD79" t="s">
        <v>85</v>
      </c>
      <c r="BE79">
        <v>24</v>
      </c>
      <c r="BF79" t="s">
        <v>97</v>
      </c>
      <c r="BG79" t="s">
        <v>98</v>
      </c>
      <c r="BH79">
        <v>365243</v>
      </c>
      <c r="BI79">
        <v>-1469</v>
      </c>
      <c r="BJ79">
        <v>-779</v>
      </c>
      <c r="BK79">
        <v>-1139</v>
      </c>
      <c r="BL79">
        <v>-1131</v>
      </c>
      <c r="BM79">
        <v>0</v>
      </c>
    </row>
    <row r="80" spans="1:65" x14ac:dyDescent="0.3">
      <c r="A80">
        <v>100620</v>
      </c>
      <c r="B80">
        <v>0</v>
      </c>
      <c r="C80" t="s">
        <v>65</v>
      </c>
      <c r="D80" t="s">
        <v>88</v>
      </c>
      <c r="E80" t="s">
        <v>67</v>
      </c>
      <c r="F80" t="s">
        <v>68</v>
      </c>
      <c r="G80">
        <v>0</v>
      </c>
      <c r="H80">
        <v>225000</v>
      </c>
      <c r="I80">
        <v>1800000</v>
      </c>
      <c r="J80" t="s">
        <v>89</v>
      </c>
      <c r="K80" t="s">
        <v>70</v>
      </c>
      <c r="L80" t="s">
        <v>91</v>
      </c>
      <c r="M80" t="s">
        <v>72</v>
      </c>
      <c r="N80">
        <v>7.2508000000000003E-2</v>
      </c>
      <c r="O80">
        <v>17388</v>
      </c>
      <c r="P80">
        <v>1988</v>
      </c>
      <c r="Q80">
        <v>3305</v>
      </c>
      <c r="R80">
        <v>941</v>
      </c>
      <c r="S80">
        <v>1</v>
      </c>
      <c r="T80">
        <v>1</v>
      </c>
      <c r="U80" t="s">
        <v>109</v>
      </c>
      <c r="V80">
        <v>17</v>
      </c>
      <c r="W80">
        <v>0</v>
      </c>
      <c r="X80">
        <v>1</v>
      </c>
      <c r="Y80">
        <v>1</v>
      </c>
      <c r="Z80">
        <v>0</v>
      </c>
      <c r="AA80">
        <v>1</v>
      </c>
      <c r="AB80">
        <v>1</v>
      </c>
      <c r="AC80" t="s">
        <v>179</v>
      </c>
      <c r="AD80">
        <v>1903124</v>
      </c>
      <c r="AE80" t="s">
        <v>93</v>
      </c>
      <c r="AF80">
        <v>22179.825000000001</v>
      </c>
      <c r="AG80">
        <v>202689</v>
      </c>
      <c r="AH80">
        <v>220081.5</v>
      </c>
      <c r="AI80">
        <v>0</v>
      </c>
      <c r="AJ80">
        <v>202689</v>
      </c>
      <c r="AK80" t="s">
        <v>75</v>
      </c>
      <c r="AL80">
        <v>11</v>
      </c>
      <c r="AM80" t="s">
        <v>68</v>
      </c>
      <c r="AN80">
        <v>1</v>
      </c>
      <c r="AO80">
        <v>0</v>
      </c>
      <c r="AR80" t="s">
        <v>79</v>
      </c>
      <c r="AS80" t="s">
        <v>77</v>
      </c>
      <c r="AT80">
        <v>-642</v>
      </c>
      <c r="AU80" t="s">
        <v>78</v>
      </c>
      <c r="AV80" t="s">
        <v>79</v>
      </c>
      <c r="AW80" t="s">
        <v>110</v>
      </c>
      <c r="AX80" t="s">
        <v>102</v>
      </c>
      <c r="AY80" t="s">
        <v>95</v>
      </c>
      <c r="AZ80" t="s">
        <v>96</v>
      </c>
      <c r="BA80" t="s">
        <v>76</v>
      </c>
      <c r="BB80" t="s">
        <v>104</v>
      </c>
      <c r="BC80">
        <v>2500</v>
      </c>
      <c r="BD80" t="s">
        <v>85</v>
      </c>
      <c r="BE80">
        <v>12</v>
      </c>
      <c r="BF80" t="s">
        <v>147</v>
      </c>
      <c r="BG80" t="s">
        <v>151</v>
      </c>
      <c r="BH80">
        <v>365243</v>
      </c>
      <c r="BI80">
        <v>-611</v>
      </c>
      <c r="BJ80">
        <v>-281</v>
      </c>
      <c r="BK80">
        <v>-281</v>
      </c>
      <c r="BL80">
        <v>-278</v>
      </c>
      <c r="BM80">
        <v>0</v>
      </c>
    </row>
    <row r="81" spans="1:65" x14ac:dyDescent="0.3">
      <c r="A81">
        <v>100631</v>
      </c>
      <c r="B81">
        <v>0</v>
      </c>
      <c r="C81" t="s">
        <v>65</v>
      </c>
      <c r="D81" t="s">
        <v>88</v>
      </c>
      <c r="E81" t="s">
        <v>67</v>
      </c>
      <c r="F81" t="s">
        <v>68</v>
      </c>
      <c r="G81">
        <v>1</v>
      </c>
      <c r="H81">
        <v>135000</v>
      </c>
      <c r="I81">
        <v>913500</v>
      </c>
      <c r="J81" t="s">
        <v>69</v>
      </c>
      <c r="K81" t="s">
        <v>70</v>
      </c>
      <c r="L81" t="s">
        <v>140</v>
      </c>
      <c r="M81" t="s">
        <v>72</v>
      </c>
      <c r="N81">
        <v>1.0643E-2</v>
      </c>
      <c r="O81">
        <v>17515</v>
      </c>
      <c r="P81">
        <v>2412</v>
      </c>
      <c r="Q81">
        <v>760</v>
      </c>
      <c r="R81">
        <v>1056</v>
      </c>
      <c r="S81">
        <v>2</v>
      </c>
      <c r="T81">
        <v>2</v>
      </c>
      <c r="U81" t="s">
        <v>125</v>
      </c>
      <c r="V81">
        <v>15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108</v>
      </c>
      <c r="AD81">
        <v>1229409</v>
      </c>
      <c r="AE81" t="s">
        <v>93</v>
      </c>
      <c r="AF81">
        <v>13211.55</v>
      </c>
      <c r="AG81">
        <v>120105</v>
      </c>
      <c r="AH81">
        <v>120105</v>
      </c>
      <c r="AI81">
        <v>0</v>
      </c>
      <c r="AJ81">
        <v>120105</v>
      </c>
      <c r="AK81" t="s">
        <v>120</v>
      </c>
      <c r="AL81">
        <v>15</v>
      </c>
      <c r="AM81" t="s">
        <v>68</v>
      </c>
      <c r="AN81">
        <v>1</v>
      </c>
      <c r="AO81">
        <v>0</v>
      </c>
      <c r="AR81" t="s">
        <v>79</v>
      </c>
      <c r="AS81" t="s">
        <v>77</v>
      </c>
      <c r="AT81">
        <v>-552</v>
      </c>
      <c r="AU81" t="s">
        <v>78</v>
      </c>
      <c r="AV81" t="s">
        <v>79</v>
      </c>
      <c r="AX81" t="s">
        <v>81</v>
      </c>
      <c r="AY81" t="s">
        <v>157</v>
      </c>
      <c r="AZ81" t="s">
        <v>96</v>
      </c>
      <c r="BA81" t="s">
        <v>76</v>
      </c>
      <c r="BB81" t="s">
        <v>138</v>
      </c>
      <c r="BC81">
        <v>500</v>
      </c>
      <c r="BD81" t="s">
        <v>157</v>
      </c>
      <c r="BE81">
        <v>10</v>
      </c>
      <c r="BF81" t="s">
        <v>112</v>
      </c>
      <c r="BG81" t="s">
        <v>158</v>
      </c>
      <c r="BH81">
        <v>365243</v>
      </c>
      <c r="BI81">
        <v>-520</v>
      </c>
      <c r="BJ81">
        <v>-250</v>
      </c>
      <c r="BK81">
        <v>-370</v>
      </c>
      <c r="BL81">
        <v>-340</v>
      </c>
      <c r="BM81">
        <v>0</v>
      </c>
    </row>
    <row r="82" spans="1:65" x14ac:dyDescent="0.3">
      <c r="A82">
        <v>100632</v>
      </c>
      <c r="B82">
        <v>0</v>
      </c>
      <c r="C82" t="s">
        <v>65</v>
      </c>
      <c r="D82" t="s">
        <v>66</v>
      </c>
      <c r="E82" t="s">
        <v>68</v>
      </c>
      <c r="F82" t="s">
        <v>68</v>
      </c>
      <c r="G82">
        <v>0</v>
      </c>
      <c r="H82">
        <v>225000</v>
      </c>
      <c r="I82">
        <v>732915</v>
      </c>
      <c r="J82" t="s">
        <v>89</v>
      </c>
      <c r="K82" t="s">
        <v>90</v>
      </c>
      <c r="L82" t="s">
        <v>91</v>
      </c>
      <c r="M82" t="s">
        <v>72</v>
      </c>
      <c r="N82">
        <v>3.2561E-2</v>
      </c>
      <c r="O82">
        <v>16195</v>
      </c>
      <c r="P82">
        <v>1067</v>
      </c>
      <c r="Q82">
        <v>3466</v>
      </c>
      <c r="R82">
        <v>3465</v>
      </c>
      <c r="S82">
        <v>1</v>
      </c>
      <c r="T82">
        <v>1</v>
      </c>
      <c r="U82" t="s">
        <v>109</v>
      </c>
      <c r="V82">
        <v>11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 t="s">
        <v>92</v>
      </c>
      <c r="AD82">
        <v>1350148</v>
      </c>
      <c r="AE82" t="s">
        <v>65</v>
      </c>
      <c r="AG82">
        <v>0</v>
      </c>
      <c r="AH82">
        <v>0</v>
      </c>
      <c r="AK82" t="s">
        <v>120</v>
      </c>
      <c r="AL82">
        <v>16</v>
      </c>
      <c r="AM82" t="s">
        <v>68</v>
      </c>
      <c r="AN82">
        <v>1</v>
      </c>
      <c r="AR82" t="s">
        <v>76</v>
      </c>
      <c r="AS82" t="s">
        <v>129</v>
      </c>
      <c r="AT82">
        <v>-366</v>
      </c>
      <c r="AU82" t="s">
        <v>76</v>
      </c>
      <c r="AV82" t="s">
        <v>79</v>
      </c>
      <c r="AX82" t="s">
        <v>81</v>
      </c>
      <c r="AY82" t="s">
        <v>76</v>
      </c>
      <c r="AZ82" t="s">
        <v>76</v>
      </c>
      <c r="BA82" t="s">
        <v>76</v>
      </c>
      <c r="BB82" t="s">
        <v>121</v>
      </c>
      <c r="BC82">
        <v>100</v>
      </c>
      <c r="BD82" t="s">
        <v>76</v>
      </c>
      <c r="BF82" t="s">
        <v>76</v>
      </c>
      <c r="BG82" t="s">
        <v>82</v>
      </c>
    </row>
    <row r="83" spans="1:65" x14ac:dyDescent="0.3">
      <c r="A83">
        <v>100637</v>
      </c>
      <c r="B83">
        <v>0</v>
      </c>
      <c r="C83" t="s">
        <v>99</v>
      </c>
      <c r="D83" t="s">
        <v>88</v>
      </c>
      <c r="E83" t="s">
        <v>67</v>
      </c>
      <c r="F83" t="s">
        <v>68</v>
      </c>
      <c r="G83">
        <v>0</v>
      </c>
      <c r="H83">
        <v>270000</v>
      </c>
      <c r="I83">
        <v>765000</v>
      </c>
      <c r="J83" t="s">
        <v>89</v>
      </c>
      <c r="K83" t="s">
        <v>90</v>
      </c>
      <c r="L83" t="s">
        <v>91</v>
      </c>
      <c r="M83" t="s">
        <v>72</v>
      </c>
      <c r="N83">
        <v>3.2561E-2</v>
      </c>
      <c r="O83">
        <v>22883</v>
      </c>
      <c r="P83">
        <v>2360</v>
      </c>
      <c r="Q83">
        <v>12685</v>
      </c>
      <c r="R83">
        <v>4236</v>
      </c>
      <c r="S83">
        <v>1</v>
      </c>
      <c r="T83">
        <v>1</v>
      </c>
      <c r="U83" t="s">
        <v>109</v>
      </c>
      <c r="V83">
        <v>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92</v>
      </c>
      <c r="AD83">
        <v>2801116</v>
      </c>
      <c r="AE83" t="s">
        <v>93</v>
      </c>
      <c r="AF83">
        <v>34058.61</v>
      </c>
      <c r="AG83">
        <v>337950</v>
      </c>
      <c r="AH83">
        <v>337950</v>
      </c>
      <c r="AI83">
        <v>0</v>
      </c>
      <c r="AJ83">
        <v>337950</v>
      </c>
      <c r="AK83" t="s">
        <v>123</v>
      </c>
      <c r="AL83">
        <v>21</v>
      </c>
      <c r="AM83" t="s">
        <v>68</v>
      </c>
      <c r="AN83">
        <v>1</v>
      </c>
      <c r="AO83">
        <v>0</v>
      </c>
      <c r="AR83" t="s">
        <v>79</v>
      </c>
      <c r="AS83" t="s">
        <v>77</v>
      </c>
      <c r="AT83">
        <v>-137</v>
      </c>
      <c r="AU83" t="s">
        <v>76</v>
      </c>
      <c r="AV83" t="s">
        <v>79</v>
      </c>
      <c r="AX83" t="s">
        <v>161</v>
      </c>
      <c r="AY83" t="s">
        <v>182</v>
      </c>
      <c r="AZ83" t="s">
        <v>96</v>
      </c>
      <c r="BA83" t="s">
        <v>76</v>
      </c>
      <c r="BB83" t="s">
        <v>138</v>
      </c>
      <c r="BC83">
        <v>43</v>
      </c>
      <c r="BD83" t="s">
        <v>141</v>
      </c>
      <c r="BE83">
        <v>12</v>
      </c>
      <c r="BF83" t="s">
        <v>147</v>
      </c>
      <c r="BG83" t="s">
        <v>158</v>
      </c>
      <c r="BH83">
        <v>365243</v>
      </c>
      <c r="BI83">
        <v>-105</v>
      </c>
      <c r="BJ83">
        <v>225</v>
      </c>
      <c r="BK83">
        <v>365243</v>
      </c>
      <c r="BL83">
        <v>365243</v>
      </c>
      <c r="BM83">
        <v>0</v>
      </c>
    </row>
    <row r="84" spans="1:65" x14ac:dyDescent="0.3">
      <c r="A84">
        <v>100640</v>
      </c>
      <c r="B84">
        <v>0</v>
      </c>
      <c r="C84" t="s">
        <v>65</v>
      </c>
      <c r="D84" t="s">
        <v>88</v>
      </c>
      <c r="E84" t="s">
        <v>67</v>
      </c>
      <c r="F84" t="s">
        <v>68</v>
      </c>
      <c r="G84">
        <v>2</v>
      </c>
      <c r="H84">
        <v>157500</v>
      </c>
      <c r="I84">
        <v>373311</v>
      </c>
      <c r="J84" t="s">
        <v>69</v>
      </c>
      <c r="K84" t="s">
        <v>90</v>
      </c>
      <c r="L84" t="s">
        <v>91</v>
      </c>
      <c r="M84" t="s">
        <v>72</v>
      </c>
      <c r="N84">
        <v>6.2069999999999998E-3</v>
      </c>
      <c r="O84">
        <v>11887</v>
      </c>
      <c r="P84">
        <v>2260</v>
      </c>
      <c r="Q84">
        <v>356</v>
      </c>
      <c r="R84">
        <v>4298</v>
      </c>
      <c r="S84">
        <v>2</v>
      </c>
      <c r="T84">
        <v>2</v>
      </c>
      <c r="U84" t="s">
        <v>125</v>
      </c>
      <c r="V84">
        <v>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92</v>
      </c>
      <c r="AD84">
        <v>2474593</v>
      </c>
      <c r="AE84" t="s">
        <v>93</v>
      </c>
      <c r="AF84">
        <v>11494.17</v>
      </c>
      <c r="AG84">
        <v>178402.5</v>
      </c>
      <c r="AH84">
        <v>148486.5</v>
      </c>
      <c r="AI84">
        <v>54000</v>
      </c>
      <c r="AJ84">
        <v>178402.5</v>
      </c>
      <c r="AK84" t="s">
        <v>125</v>
      </c>
      <c r="AL84">
        <v>19</v>
      </c>
      <c r="AM84" t="s">
        <v>68</v>
      </c>
      <c r="AN84">
        <v>1</v>
      </c>
      <c r="AO84">
        <v>0.29044360499999999</v>
      </c>
      <c r="AR84" t="s">
        <v>79</v>
      </c>
      <c r="AS84" t="s">
        <v>77</v>
      </c>
      <c r="AT84">
        <v>-119</v>
      </c>
      <c r="AU84" t="s">
        <v>78</v>
      </c>
      <c r="AV84" t="s">
        <v>79</v>
      </c>
      <c r="AW84" t="s">
        <v>80</v>
      </c>
      <c r="AX84" t="s">
        <v>81</v>
      </c>
      <c r="AY84" t="s">
        <v>95</v>
      </c>
      <c r="AZ84" t="s">
        <v>96</v>
      </c>
      <c r="BA84" t="s">
        <v>76</v>
      </c>
      <c r="BB84" t="s">
        <v>104</v>
      </c>
      <c r="BC84">
        <v>1200</v>
      </c>
      <c r="BD84" t="s">
        <v>85</v>
      </c>
      <c r="BE84">
        <v>16</v>
      </c>
      <c r="BF84" t="s">
        <v>112</v>
      </c>
      <c r="BG84" t="s">
        <v>151</v>
      </c>
      <c r="BH84">
        <v>365243</v>
      </c>
      <c r="BI84">
        <v>-89</v>
      </c>
      <c r="BJ84">
        <v>361</v>
      </c>
      <c r="BK84">
        <v>365243</v>
      </c>
      <c r="BL84">
        <v>365243</v>
      </c>
      <c r="BM84">
        <v>1</v>
      </c>
    </row>
    <row r="85" spans="1:65" x14ac:dyDescent="0.3">
      <c r="A85">
        <v>100661</v>
      </c>
      <c r="B85">
        <v>0</v>
      </c>
      <c r="C85" t="s">
        <v>65</v>
      </c>
      <c r="D85" t="s">
        <v>66</v>
      </c>
      <c r="E85" t="s">
        <v>68</v>
      </c>
      <c r="F85" t="s">
        <v>68</v>
      </c>
      <c r="G85">
        <v>0</v>
      </c>
      <c r="H85">
        <v>202500</v>
      </c>
      <c r="I85">
        <v>808650</v>
      </c>
      <c r="J85" t="s">
        <v>89</v>
      </c>
      <c r="K85" t="s">
        <v>90</v>
      </c>
      <c r="L85" t="s">
        <v>91</v>
      </c>
      <c r="M85" t="s">
        <v>72</v>
      </c>
      <c r="N85">
        <v>3.1220000000000002E-3</v>
      </c>
      <c r="O85">
        <v>12520</v>
      </c>
      <c r="P85">
        <v>3871</v>
      </c>
      <c r="Q85">
        <v>1116</v>
      </c>
      <c r="R85">
        <v>1296</v>
      </c>
      <c r="S85">
        <v>3</v>
      </c>
      <c r="T85">
        <v>3</v>
      </c>
      <c r="U85" t="s">
        <v>94</v>
      </c>
      <c r="V85">
        <v>9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 t="s">
        <v>92</v>
      </c>
      <c r="AD85">
        <v>1276909</v>
      </c>
      <c r="AE85" t="s">
        <v>93</v>
      </c>
      <c r="AF85">
        <v>10869.975</v>
      </c>
      <c r="AG85">
        <v>128236.5</v>
      </c>
      <c r="AH85">
        <v>113418</v>
      </c>
      <c r="AI85">
        <v>25650</v>
      </c>
      <c r="AJ85">
        <v>128236.5</v>
      </c>
      <c r="AK85" t="s">
        <v>123</v>
      </c>
      <c r="AL85">
        <v>13</v>
      </c>
      <c r="AM85" t="s">
        <v>68</v>
      </c>
      <c r="AN85">
        <v>1</v>
      </c>
      <c r="AO85">
        <v>0.200874262</v>
      </c>
      <c r="AR85" t="s">
        <v>79</v>
      </c>
      <c r="AS85" t="s">
        <v>77</v>
      </c>
      <c r="AT85">
        <v>-579</v>
      </c>
      <c r="AU85" t="s">
        <v>78</v>
      </c>
      <c r="AV85" t="s">
        <v>79</v>
      </c>
      <c r="AX85" t="s">
        <v>81</v>
      </c>
      <c r="AY85" t="s">
        <v>136</v>
      </c>
      <c r="AZ85" t="s">
        <v>96</v>
      </c>
      <c r="BA85" t="s">
        <v>76</v>
      </c>
      <c r="BB85" t="s">
        <v>104</v>
      </c>
      <c r="BC85">
        <v>2535</v>
      </c>
      <c r="BD85" t="s">
        <v>85</v>
      </c>
      <c r="BE85">
        <v>12</v>
      </c>
      <c r="BF85" t="s">
        <v>112</v>
      </c>
      <c r="BG85" t="s">
        <v>151</v>
      </c>
      <c r="BH85">
        <v>365243</v>
      </c>
      <c r="BI85">
        <v>-548</v>
      </c>
      <c r="BJ85">
        <v>-218</v>
      </c>
      <c r="BK85">
        <v>-218</v>
      </c>
      <c r="BL85">
        <v>-216</v>
      </c>
      <c r="BM85">
        <v>0</v>
      </c>
    </row>
    <row r="86" spans="1:65" x14ac:dyDescent="0.3">
      <c r="A86">
        <v>100662</v>
      </c>
      <c r="B86">
        <v>0</v>
      </c>
      <c r="C86" t="s">
        <v>65</v>
      </c>
      <c r="D86" t="s">
        <v>88</v>
      </c>
      <c r="E86" t="s">
        <v>67</v>
      </c>
      <c r="F86" t="s">
        <v>68</v>
      </c>
      <c r="G86">
        <v>0</v>
      </c>
      <c r="H86">
        <v>67500</v>
      </c>
      <c r="I86">
        <v>152685</v>
      </c>
      <c r="J86" t="s">
        <v>69</v>
      </c>
      <c r="K86" t="s">
        <v>70</v>
      </c>
      <c r="L86" t="s">
        <v>91</v>
      </c>
      <c r="M86" t="s">
        <v>72</v>
      </c>
      <c r="N86">
        <v>9.6570000000000007E-3</v>
      </c>
      <c r="O86">
        <v>16848</v>
      </c>
      <c r="P86">
        <v>362</v>
      </c>
      <c r="Q86">
        <v>209</v>
      </c>
      <c r="R86">
        <v>396</v>
      </c>
      <c r="S86">
        <v>2</v>
      </c>
      <c r="T86">
        <v>2</v>
      </c>
      <c r="U86" t="s">
        <v>125</v>
      </c>
      <c r="V86">
        <v>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183</v>
      </c>
      <c r="AD86">
        <v>1086561</v>
      </c>
      <c r="AE86" t="s">
        <v>93</v>
      </c>
      <c r="AF86">
        <v>18228.014999999999</v>
      </c>
      <c r="AG86">
        <v>87655.5</v>
      </c>
      <c r="AH86">
        <v>68593.5</v>
      </c>
      <c r="AI86">
        <v>22500</v>
      </c>
      <c r="AJ86">
        <v>87655.5</v>
      </c>
      <c r="AK86" t="s">
        <v>109</v>
      </c>
      <c r="AL86">
        <v>17</v>
      </c>
      <c r="AM86" t="s">
        <v>68</v>
      </c>
      <c r="AN86">
        <v>1</v>
      </c>
      <c r="AO86">
        <v>0.26900432499999999</v>
      </c>
      <c r="AR86" t="s">
        <v>79</v>
      </c>
      <c r="AS86" t="s">
        <v>77</v>
      </c>
      <c r="AT86">
        <v>-95</v>
      </c>
      <c r="AU86" t="s">
        <v>78</v>
      </c>
      <c r="AV86" t="s">
        <v>79</v>
      </c>
      <c r="AW86" t="s">
        <v>80</v>
      </c>
      <c r="AX86" t="s">
        <v>81</v>
      </c>
      <c r="AY86" t="s">
        <v>111</v>
      </c>
      <c r="AZ86" t="s">
        <v>96</v>
      </c>
      <c r="BA86" t="s">
        <v>76</v>
      </c>
      <c r="BB86" t="s">
        <v>104</v>
      </c>
      <c r="BC86">
        <v>560</v>
      </c>
      <c r="BD86" t="s">
        <v>85</v>
      </c>
      <c r="BE86">
        <v>4</v>
      </c>
      <c r="BF86" t="s">
        <v>112</v>
      </c>
      <c r="BG86" t="s">
        <v>106</v>
      </c>
      <c r="BH86">
        <v>365243</v>
      </c>
      <c r="BI86">
        <v>-68</v>
      </c>
      <c r="BJ86">
        <v>25</v>
      </c>
      <c r="BK86">
        <v>-68</v>
      </c>
      <c r="BL86">
        <v>-65</v>
      </c>
      <c r="BM86">
        <v>1</v>
      </c>
    </row>
    <row r="87" spans="1:65" x14ac:dyDescent="0.3">
      <c r="A87">
        <v>100667</v>
      </c>
      <c r="B87">
        <v>0</v>
      </c>
      <c r="C87" t="s">
        <v>65</v>
      </c>
      <c r="D87" t="s">
        <v>66</v>
      </c>
      <c r="E87" t="s">
        <v>67</v>
      </c>
      <c r="F87" t="s">
        <v>68</v>
      </c>
      <c r="G87">
        <v>0</v>
      </c>
      <c r="H87">
        <v>45000</v>
      </c>
      <c r="I87">
        <v>168102</v>
      </c>
      <c r="J87" t="s">
        <v>113</v>
      </c>
      <c r="K87" t="s">
        <v>70</v>
      </c>
      <c r="L87" t="s">
        <v>91</v>
      </c>
      <c r="M87" t="s">
        <v>72</v>
      </c>
      <c r="N87">
        <v>1.4463999999999999E-2</v>
      </c>
      <c r="O87">
        <v>20113</v>
      </c>
      <c r="P87">
        <v>365243</v>
      </c>
      <c r="Q87">
        <v>8654</v>
      </c>
      <c r="R87">
        <v>3537</v>
      </c>
      <c r="S87">
        <v>2</v>
      </c>
      <c r="T87">
        <v>2</v>
      </c>
      <c r="U87" t="s">
        <v>73</v>
      </c>
      <c r="V87">
        <v>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76</v>
      </c>
      <c r="AD87">
        <v>1111156</v>
      </c>
      <c r="AE87" t="s">
        <v>93</v>
      </c>
      <c r="AF87">
        <v>12739.32</v>
      </c>
      <c r="AG87">
        <v>68490</v>
      </c>
      <c r="AH87">
        <v>72108</v>
      </c>
      <c r="AI87">
        <v>0</v>
      </c>
      <c r="AJ87">
        <v>68490</v>
      </c>
      <c r="AK87" t="s">
        <v>120</v>
      </c>
      <c r="AL87">
        <v>11</v>
      </c>
      <c r="AM87" t="s">
        <v>68</v>
      </c>
      <c r="AN87">
        <v>1</v>
      </c>
      <c r="AO87">
        <v>0</v>
      </c>
      <c r="AR87" t="s">
        <v>79</v>
      </c>
      <c r="AS87" t="s">
        <v>77</v>
      </c>
      <c r="AT87">
        <v>-260</v>
      </c>
      <c r="AU87" t="s">
        <v>76</v>
      </c>
      <c r="AV87" t="s">
        <v>79</v>
      </c>
      <c r="AX87" t="s">
        <v>81</v>
      </c>
      <c r="AY87" t="s">
        <v>157</v>
      </c>
      <c r="AZ87" t="s">
        <v>96</v>
      </c>
      <c r="BA87" t="s">
        <v>76</v>
      </c>
      <c r="BB87" t="s">
        <v>84</v>
      </c>
      <c r="BC87">
        <v>2880</v>
      </c>
      <c r="BD87" t="s">
        <v>157</v>
      </c>
      <c r="BE87">
        <v>6</v>
      </c>
      <c r="BF87" t="s">
        <v>112</v>
      </c>
      <c r="BG87" t="s">
        <v>158</v>
      </c>
      <c r="BH87">
        <v>365243</v>
      </c>
      <c r="BI87">
        <v>-229</v>
      </c>
      <c r="BJ87">
        <v>-79</v>
      </c>
      <c r="BK87">
        <v>-79</v>
      </c>
      <c r="BL87">
        <v>-74</v>
      </c>
      <c r="BM87">
        <v>0</v>
      </c>
    </row>
    <row r="88" spans="1:65" x14ac:dyDescent="0.3">
      <c r="A88">
        <v>100674</v>
      </c>
      <c r="B88">
        <v>0</v>
      </c>
      <c r="C88" t="s">
        <v>65</v>
      </c>
      <c r="D88" t="s">
        <v>88</v>
      </c>
      <c r="E88" t="s">
        <v>68</v>
      </c>
      <c r="F88" t="s">
        <v>68</v>
      </c>
      <c r="G88">
        <v>0</v>
      </c>
      <c r="H88">
        <v>157500</v>
      </c>
      <c r="I88">
        <v>900000</v>
      </c>
      <c r="J88" t="s">
        <v>69</v>
      </c>
      <c r="K88" t="s">
        <v>90</v>
      </c>
      <c r="L88" t="s">
        <v>91</v>
      </c>
      <c r="M88" t="s">
        <v>72</v>
      </c>
      <c r="N88">
        <v>2.8663000000000001E-2</v>
      </c>
      <c r="O88">
        <v>14960</v>
      </c>
      <c r="P88">
        <v>1090</v>
      </c>
      <c r="Q88">
        <v>2132</v>
      </c>
      <c r="R88">
        <v>4390</v>
      </c>
      <c r="S88">
        <v>2</v>
      </c>
      <c r="T88">
        <v>2</v>
      </c>
      <c r="U88" t="s">
        <v>109</v>
      </c>
      <c r="V88">
        <v>8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 t="s">
        <v>141</v>
      </c>
      <c r="AD88">
        <v>2190260</v>
      </c>
      <c r="AE88" t="s">
        <v>65</v>
      </c>
      <c r="AF88">
        <v>11341.26</v>
      </c>
      <c r="AG88">
        <v>157500</v>
      </c>
      <c r="AH88">
        <v>203139</v>
      </c>
      <c r="AJ88">
        <v>157500</v>
      </c>
      <c r="AK88" t="s">
        <v>73</v>
      </c>
      <c r="AL88">
        <v>8</v>
      </c>
      <c r="AM88" t="s">
        <v>68</v>
      </c>
      <c r="AN88">
        <v>1</v>
      </c>
      <c r="AR88" t="s">
        <v>76</v>
      </c>
      <c r="AS88" t="s">
        <v>77</v>
      </c>
      <c r="AT88">
        <v>-1436</v>
      </c>
      <c r="AU88" t="s">
        <v>78</v>
      </c>
      <c r="AV88" t="s">
        <v>79</v>
      </c>
      <c r="AW88" t="s">
        <v>80</v>
      </c>
      <c r="AX88" t="s">
        <v>81</v>
      </c>
      <c r="AY88" t="s">
        <v>76</v>
      </c>
      <c r="AZ88" t="s">
        <v>82</v>
      </c>
      <c r="BA88" t="s">
        <v>116</v>
      </c>
      <c r="BB88" t="s">
        <v>121</v>
      </c>
      <c r="BC88">
        <v>-1</v>
      </c>
      <c r="BD88" t="s">
        <v>76</v>
      </c>
      <c r="BE88">
        <v>24</v>
      </c>
      <c r="BF88" t="s">
        <v>112</v>
      </c>
      <c r="BG88" t="s">
        <v>118</v>
      </c>
      <c r="BH88">
        <v>365243</v>
      </c>
      <c r="BI88">
        <v>-1406</v>
      </c>
      <c r="BJ88">
        <v>-716</v>
      </c>
      <c r="BK88">
        <v>-1196</v>
      </c>
      <c r="BL88">
        <v>-1188</v>
      </c>
      <c r="BM88">
        <v>1</v>
      </c>
    </row>
    <row r="89" spans="1:65" x14ac:dyDescent="0.3">
      <c r="A89">
        <v>100680</v>
      </c>
      <c r="B89">
        <v>0</v>
      </c>
      <c r="C89" t="s">
        <v>65</v>
      </c>
      <c r="D89" t="s">
        <v>88</v>
      </c>
      <c r="E89" t="s">
        <v>67</v>
      </c>
      <c r="F89" t="s">
        <v>68</v>
      </c>
      <c r="G89">
        <v>0</v>
      </c>
      <c r="H89">
        <v>90000</v>
      </c>
      <c r="I89">
        <v>254700</v>
      </c>
      <c r="J89" t="s">
        <v>89</v>
      </c>
      <c r="K89" t="s">
        <v>70</v>
      </c>
      <c r="L89" t="s">
        <v>91</v>
      </c>
      <c r="M89" t="s">
        <v>72</v>
      </c>
      <c r="N89">
        <v>6.0080000000000003E-3</v>
      </c>
      <c r="O89">
        <v>16794</v>
      </c>
      <c r="P89">
        <v>3059</v>
      </c>
      <c r="Q89">
        <v>176</v>
      </c>
      <c r="R89">
        <v>291</v>
      </c>
      <c r="S89">
        <v>2</v>
      </c>
      <c r="T89">
        <v>2</v>
      </c>
      <c r="U89" t="s">
        <v>94</v>
      </c>
      <c r="V89">
        <v>17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 t="s">
        <v>137</v>
      </c>
      <c r="AD89">
        <v>2537354</v>
      </c>
      <c r="AE89" t="s">
        <v>99</v>
      </c>
      <c r="AF89">
        <v>6750</v>
      </c>
      <c r="AG89">
        <v>135000</v>
      </c>
      <c r="AH89">
        <v>135000</v>
      </c>
      <c r="AJ89">
        <v>135000</v>
      </c>
      <c r="AK89" t="s">
        <v>75</v>
      </c>
      <c r="AL89">
        <v>13</v>
      </c>
      <c r="AM89" t="s">
        <v>68</v>
      </c>
      <c r="AN89">
        <v>1</v>
      </c>
      <c r="AR89" t="s">
        <v>79</v>
      </c>
      <c r="AS89" t="s">
        <v>77</v>
      </c>
      <c r="AT89">
        <v>-76</v>
      </c>
      <c r="AU89" t="s">
        <v>76</v>
      </c>
      <c r="AV89" t="s">
        <v>79</v>
      </c>
      <c r="AW89" t="s">
        <v>80</v>
      </c>
      <c r="AX89" t="s">
        <v>161</v>
      </c>
      <c r="AY89" t="s">
        <v>76</v>
      </c>
      <c r="AZ89" t="s">
        <v>131</v>
      </c>
      <c r="BA89" t="s">
        <v>116</v>
      </c>
      <c r="BB89" t="s">
        <v>121</v>
      </c>
      <c r="BC89">
        <v>-1</v>
      </c>
      <c r="BD89" t="s">
        <v>76</v>
      </c>
      <c r="BE89">
        <v>0</v>
      </c>
      <c r="BF89" t="s">
        <v>76</v>
      </c>
      <c r="BG89" t="s">
        <v>160</v>
      </c>
    </row>
    <row r="90" spans="1:65" x14ac:dyDescent="0.3">
      <c r="A90">
        <v>100691</v>
      </c>
      <c r="B90">
        <v>0</v>
      </c>
      <c r="C90" t="s">
        <v>99</v>
      </c>
      <c r="D90" t="s">
        <v>66</v>
      </c>
      <c r="E90" t="s">
        <v>67</v>
      </c>
      <c r="F90" t="s">
        <v>68</v>
      </c>
      <c r="G90">
        <v>2</v>
      </c>
      <c r="H90">
        <v>225000</v>
      </c>
      <c r="I90">
        <v>585000</v>
      </c>
      <c r="J90" t="s">
        <v>69</v>
      </c>
      <c r="K90" t="s">
        <v>70</v>
      </c>
      <c r="L90" t="s">
        <v>91</v>
      </c>
      <c r="M90" t="s">
        <v>72</v>
      </c>
      <c r="N90">
        <v>9.6299999999999997E-3</v>
      </c>
      <c r="O90">
        <v>15705</v>
      </c>
      <c r="P90">
        <v>1538</v>
      </c>
      <c r="Q90">
        <v>1629</v>
      </c>
      <c r="R90">
        <v>4578</v>
      </c>
      <c r="S90">
        <v>2</v>
      </c>
      <c r="T90">
        <v>2</v>
      </c>
      <c r="U90" t="s">
        <v>123</v>
      </c>
      <c r="V90">
        <v>17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92</v>
      </c>
      <c r="AD90">
        <v>2659066</v>
      </c>
      <c r="AE90" t="s">
        <v>65</v>
      </c>
      <c r="AF90">
        <v>16227.54</v>
      </c>
      <c r="AG90">
        <v>180000</v>
      </c>
      <c r="AH90">
        <v>203760</v>
      </c>
      <c r="AJ90">
        <v>180000</v>
      </c>
      <c r="AK90" t="s">
        <v>120</v>
      </c>
      <c r="AL90">
        <v>12</v>
      </c>
      <c r="AM90" t="s">
        <v>68</v>
      </c>
      <c r="AN90">
        <v>1</v>
      </c>
      <c r="AR90" t="s">
        <v>76</v>
      </c>
      <c r="AS90" t="s">
        <v>77</v>
      </c>
      <c r="AT90">
        <v>-1244</v>
      </c>
      <c r="AU90" t="s">
        <v>78</v>
      </c>
      <c r="AV90" t="s">
        <v>79</v>
      </c>
      <c r="AW90" t="s">
        <v>101</v>
      </c>
      <c r="AX90" t="s">
        <v>81</v>
      </c>
      <c r="AY90" t="s">
        <v>76</v>
      </c>
      <c r="AZ90" t="s">
        <v>82</v>
      </c>
      <c r="BA90" t="s">
        <v>83</v>
      </c>
      <c r="BB90" t="s">
        <v>121</v>
      </c>
      <c r="BC90">
        <v>-1</v>
      </c>
      <c r="BD90" t="s">
        <v>76</v>
      </c>
      <c r="BE90">
        <v>24</v>
      </c>
      <c r="BF90" t="s">
        <v>86</v>
      </c>
      <c r="BG90" t="s">
        <v>87</v>
      </c>
      <c r="BH90">
        <v>365243</v>
      </c>
      <c r="BI90">
        <v>-1214</v>
      </c>
      <c r="BJ90">
        <v>-524</v>
      </c>
      <c r="BK90">
        <v>-944</v>
      </c>
      <c r="BL90">
        <v>-939</v>
      </c>
      <c r="BM90">
        <v>1</v>
      </c>
    </row>
    <row r="91" spans="1:65" x14ac:dyDescent="0.3">
      <c r="A91">
        <v>100705</v>
      </c>
      <c r="B91">
        <v>0</v>
      </c>
      <c r="C91" t="s">
        <v>65</v>
      </c>
      <c r="D91" t="s">
        <v>66</v>
      </c>
      <c r="E91" t="s">
        <v>67</v>
      </c>
      <c r="F91" t="s">
        <v>68</v>
      </c>
      <c r="G91">
        <v>0</v>
      </c>
      <c r="H91">
        <v>90000</v>
      </c>
      <c r="I91">
        <v>490536</v>
      </c>
      <c r="J91" t="s">
        <v>69</v>
      </c>
      <c r="K91" t="s">
        <v>70</v>
      </c>
      <c r="L91" t="s">
        <v>91</v>
      </c>
      <c r="M91" t="s">
        <v>142</v>
      </c>
      <c r="N91">
        <v>2.5163999999999999E-2</v>
      </c>
      <c r="O91">
        <v>17233</v>
      </c>
      <c r="P91">
        <v>891</v>
      </c>
      <c r="Q91">
        <v>2328</v>
      </c>
      <c r="R91">
        <v>772</v>
      </c>
      <c r="S91">
        <v>2</v>
      </c>
      <c r="T91">
        <v>2</v>
      </c>
      <c r="U91" t="s">
        <v>94</v>
      </c>
      <c r="V91">
        <v>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108</v>
      </c>
      <c r="AD91">
        <v>2450042</v>
      </c>
      <c r="AE91" t="s">
        <v>99</v>
      </c>
      <c r="AF91">
        <v>11250</v>
      </c>
      <c r="AG91">
        <v>225000</v>
      </c>
      <c r="AH91">
        <v>225000</v>
      </c>
      <c r="AJ91">
        <v>225000</v>
      </c>
      <c r="AK91" t="s">
        <v>109</v>
      </c>
      <c r="AL91">
        <v>8</v>
      </c>
      <c r="AM91" t="s">
        <v>68</v>
      </c>
      <c r="AN91">
        <v>1</v>
      </c>
      <c r="AR91" t="s">
        <v>79</v>
      </c>
      <c r="AS91" t="s">
        <v>77</v>
      </c>
      <c r="AT91">
        <v>-477</v>
      </c>
      <c r="AU91" t="s">
        <v>76</v>
      </c>
      <c r="AV91" t="s">
        <v>79</v>
      </c>
      <c r="AX91" t="s">
        <v>161</v>
      </c>
      <c r="AY91" t="s">
        <v>76</v>
      </c>
      <c r="AZ91" t="s">
        <v>131</v>
      </c>
      <c r="BA91" t="s">
        <v>116</v>
      </c>
      <c r="BB91" t="s">
        <v>121</v>
      </c>
      <c r="BC91">
        <v>-1</v>
      </c>
      <c r="BD91" t="s">
        <v>76</v>
      </c>
      <c r="BE91">
        <v>0</v>
      </c>
      <c r="BF91" t="s">
        <v>76</v>
      </c>
      <c r="BG91" t="s">
        <v>160</v>
      </c>
      <c r="BH91">
        <v>-474</v>
      </c>
      <c r="BI91">
        <v>-432</v>
      </c>
      <c r="BJ91">
        <v>365243</v>
      </c>
      <c r="BK91">
        <v>365243</v>
      </c>
      <c r="BL91">
        <v>365243</v>
      </c>
      <c r="BM91">
        <v>0</v>
      </c>
    </row>
    <row r="92" spans="1:65" x14ac:dyDescent="0.3">
      <c r="A92">
        <v>100707</v>
      </c>
      <c r="B92">
        <v>0</v>
      </c>
      <c r="C92" t="s">
        <v>65</v>
      </c>
      <c r="D92" t="s">
        <v>66</v>
      </c>
      <c r="E92" t="s">
        <v>67</v>
      </c>
      <c r="F92" t="s">
        <v>68</v>
      </c>
      <c r="G92">
        <v>3</v>
      </c>
      <c r="H92">
        <v>135000</v>
      </c>
      <c r="I92">
        <v>1160973</v>
      </c>
      <c r="J92" t="s">
        <v>113</v>
      </c>
      <c r="K92" t="s">
        <v>90</v>
      </c>
      <c r="L92" t="s">
        <v>91</v>
      </c>
      <c r="M92" t="s">
        <v>72</v>
      </c>
      <c r="N92">
        <v>1.8849999999999999E-2</v>
      </c>
      <c r="O92">
        <v>16960</v>
      </c>
      <c r="P92">
        <v>365243</v>
      </c>
      <c r="Q92">
        <v>4213</v>
      </c>
      <c r="R92">
        <v>452</v>
      </c>
      <c r="S92">
        <v>2</v>
      </c>
      <c r="T92">
        <v>2</v>
      </c>
      <c r="U92" t="s">
        <v>125</v>
      </c>
      <c r="V92">
        <v>14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76</v>
      </c>
      <c r="AD92">
        <v>1713325</v>
      </c>
      <c r="AE92" t="s">
        <v>65</v>
      </c>
      <c r="AG92">
        <v>0</v>
      </c>
      <c r="AH92">
        <v>0</v>
      </c>
      <c r="AK92" t="s">
        <v>94</v>
      </c>
      <c r="AL92">
        <v>10</v>
      </c>
      <c r="AM92" t="s">
        <v>68</v>
      </c>
      <c r="AN92">
        <v>1</v>
      </c>
      <c r="AR92" t="s">
        <v>76</v>
      </c>
      <c r="AS92" t="s">
        <v>129</v>
      </c>
      <c r="AT92">
        <v>-213</v>
      </c>
      <c r="AU92" t="s">
        <v>76</v>
      </c>
      <c r="AV92" t="s">
        <v>79</v>
      </c>
      <c r="AX92" t="s">
        <v>81</v>
      </c>
      <c r="AY92" t="s">
        <v>76</v>
      </c>
      <c r="AZ92" t="s">
        <v>76</v>
      </c>
      <c r="BA92" t="s">
        <v>76</v>
      </c>
      <c r="BB92" t="s">
        <v>121</v>
      </c>
      <c r="BC92">
        <v>-1</v>
      </c>
      <c r="BD92" t="s">
        <v>76</v>
      </c>
      <c r="BF92" t="s">
        <v>76</v>
      </c>
      <c r="BG92" t="s">
        <v>82</v>
      </c>
    </row>
    <row r="93" spans="1:65" x14ac:dyDescent="0.3">
      <c r="A93">
        <v>100708</v>
      </c>
      <c r="B93">
        <v>0</v>
      </c>
      <c r="C93" t="s">
        <v>65</v>
      </c>
      <c r="D93" t="s">
        <v>88</v>
      </c>
      <c r="E93" t="s">
        <v>67</v>
      </c>
      <c r="F93" t="s">
        <v>68</v>
      </c>
      <c r="G93">
        <v>0</v>
      </c>
      <c r="H93">
        <v>135000</v>
      </c>
      <c r="I93">
        <v>808650</v>
      </c>
      <c r="J93" t="s">
        <v>89</v>
      </c>
      <c r="K93" t="s">
        <v>70</v>
      </c>
      <c r="L93" t="s">
        <v>140</v>
      </c>
      <c r="M93" t="s">
        <v>72</v>
      </c>
      <c r="N93">
        <v>1.0500000000000001E-2</v>
      </c>
      <c r="O93">
        <v>17541</v>
      </c>
      <c r="P93">
        <v>2745</v>
      </c>
      <c r="Q93">
        <v>70</v>
      </c>
      <c r="R93">
        <v>93</v>
      </c>
      <c r="S93">
        <v>3</v>
      </c>
      <c r="T93">
        <v>3</v>
      </c>
      <c r="U93" t="s">
        <v>109</v>
      </c>
      <c r="V93">
        <v>18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 t="s">
        <v>168</v>
      </c>
      <c r="AD93">
        <v>2465816</v>
      </c>
      <c r="AE93" t="s">
        <v>93</v>
      </c>
      <c r="AF93">
        <v>9434.07</v>
      </c>
      <c r="AG93">
        <v>87165</v>
      </c>
      <c r="AH93">
        <v>84915</v>
      </c>
      <c r="AI93">
        <v>8721</v>
      </c>
      <c r="AJ93">
        <v>87165</v>
      </c>
      <c r="AK93" t="s">
        <v>73</v>
      </c>
      <c r="AL93">
        <v>14</v>
      </c>
      <c r="AM93" t="s">
        <v>68</v>
      </c>
      <c r="AN93">
        <v>1</v>
      </c>
      <c r="AO93">
        <v>0.101434938</v>
      </c>
      <c r="AR93" t="s">
        <v>79</v>
      </c>
      <c r="AS93" t="s">
        <v>77</v>
      </c>
      <c r="AT93">
        <v>-2423</v>
      </c>
      <c r="AU93" t="s">
        <v>78</v>
      </c>
      <c r="AV93" t="s">
        <v>79</v>
      </c>
      <c r="AW93" t="s">
        <v>166</v>
      </c>
      <c r="AX93" t="s">
        <v>102</v>
      </c>
      <c r="AY93" t="s">
        <v>95</v>
      </c>
      <c r="AZ93" t="s">
        <v>96</v>
      </c>
      <c r="BA93" t="s">
        <v>76</v>
      </c>
      <c r="BB93" t="s">
        <v>104</v>
      </c>
      <c r="BC93">
        <v>1552</v>
      </c>
      <c r="BD93" t="s">
        <v>85</v>
      </c>
      <c r="BE93">
        <v>10</v>
      </c>
      <c r="BF93" t="s">
        <v>112</v>
      </c>
      <c r="BG93" t="s">
        <v>98</v>
      </c>
      <c r="BH93">
        <v>365243</v>
      </c>
      <c r="BI93">
        <v>-2392</v>
      </c>
      <c r="BJ93">
        <v>-2122</v>
      </c>
      <c r="BK93">
        <v>-2122</v>
      </c>
      <c r="BL93">
        <v>-2119</v>
      </c>
      <c r="BM93">
        <v>1</v>
      </c>
    </row>
    <row r="94" spans="1:65" x14ac:dyDescent="0.3">
      <c r="A94">
        <v>100709</v>
      </c>
      <c r="B94">
        <v>0</v>
      </c>
      <c r="C94" t="s">
        <v>65</v>
      </c>
      <c r="D94" t="s">
        <v>66</v>
      </c>
      <c r="E94" t="s">
        <v>68</v>
      </c>
      <c r="F94" t="s">
        <v>68</v>
      </c>
      <c r="G94">
        <v>2</v>
      </c>
      <c r="H94">
        <v>157500</v>
      </c>
      <c r="I94">
        <v>225000</v>
      </c>
      <c r="J94" t="s">
        <v>69</v>
      </c>
      <c r="K94" t="s">
        <v>70</v>
      </c>
      <c r="L94" t="s">
        <v>91</v>
      </c>
      <c r="M94" t="s">
        <v>72</v>
      </c>
      <c r="N94">
        <v>1.6611999999999998E-2</v>
      </c>
      <c r="O94">
        <v>8746</v>
      </c>
      <c r="P94">
        <v>1756</v>
      </c>
      <c r="Q94">
        <v>8746</v>
      </c>
      <c r="R94">
        <v>1408</v>
      </c>
      <c r="S94">
        <v>2</v>
      </c>
      <c r="T94">
        <v>2</v>
      </c>
      <c r="U94" t="s">
        <v>73</v>
      </c>
      <c r="V94">
        <v>12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 t="s">
        <v>128</v>
      </c>
      <c r="AD94">
        <v>2202766</v>
      </c>
      <c r="AE94" t="s">
        <v>93</v>
      </c>
      <c r="AF94">
        <v>5133.915</v>
      </c>
      <c r="AG94">
        <v>54634.5</v>
      </c>
      <c r="AH94">
        <v>54634.5</v>
      </c>
      <c r="AI94">
        <v>0</v>
      </c>
      <c r="AJ94">
        <v>54634.5</v>
      </c>
      <c r="AK94" t="s">
        <v>73</v>
      </c>
      <c r="AL94">
        <v>14</v>
      </c>
      <c r="AM94" t="s">
        <v>68</v>
      </c>
      <c r="AN94">
        <v>1</v>
      </c>
      <c r="AO94">
        <v>0</v>
      </c>
      <c r="AR94" t="s">
        <v>79</v>
      </c>
      <c r="AS94" t="s">
        <v>77</v>
      </c>
      <c r="AT94">
        <v>-147</v>
      </c>
      <c r="AU94" t="s">
        <v>78</v>
      </c>
      <c r="AV94" t="s">
        <v>79</v>
      </c>
      <c r="AW94" t="s">
        <v>80</v>
      </c>
      <c r="AX94" t="s">
        <v>81</v>
      </c>
      <c r="AY94" t="s">
        <v>103</v>
      </c>
      <c r="AZ94" t="s">
        <v>96</v>
      </c>
      <c r="BA94" t="s">
        <v>76</v>
      </c>
      <c r="BB94" t="s">
        <v>104</v>
      </c>
      <c r="BC94">
        <v>1000</v>
      </c>
      <c r="BD94" t="s">
        <v>85</v>
      </c>
      <c r="BE94">
        <v>12</v>
      </c>
      <c r="BF94" t="s">
        <v>97</v>
      </c>
      <c r="BG94" t="s">
        <v>98</v>
      </c>
      <c r="BH94">
        <v>365243</v>
      </c>
      <c r="BI94">
        <v>-116</v>
      </c>
      <c r="BJ94">
        <v>214</v>
      </c>
      <c r="BK94">
        <v>365243</v>
      </c>
      <c r="BL94">
        <v>365243</v>
      </c>
      <c r="BM94">
        <v>0</v>
      </c>
    </row>
    <row r="95" spans="1:65" x14ac:dyDescent="0.3">
      <c r="A95">
        <v>100710</v>
      </c>
      <c r="B95">
        <v>0</v>
      </c>
      <c r="C95" t="s">
        <v>65</v>
      </c>
      <c r="D95" t="s">
        <v>66</v>
      </c>
      <c r="E95" t="s">
        <v>68</v>
      </c>
      <c r="F95" t="s">
        <v>68</v>
      </c>
      <c r="G95">
        <v>0</v>
      </c>
      <c r="H95">
        <v>180000</v>
      </c>
      <c r="I95">
        <v>439740</v>
      </c>
      <c r="J95" t="s">
        <v>69</v>
      </c>
      <c r="K95" t="s">
        <v>90</v>
      </c>
      <c r="L95" t="s">
        <v>91</v>
      </c>
      <c r="M95" t="s">
        <v>72</v>
      </c>
      <c r="N95">
        <v>9.1750000000000009E-3</v>
      </c>
      <c r="O95">
        <v>11455</v>
      </c>
      <c r="P95">
        <v>382</v>
      </c>
      <c r="Q95">
        <v>3875</v>
      </c>
      <c r="R95">
        <v>2866</v>
      </c>
      <c r="S95">
        <v>2</v>
      </c>
      <c r="T95">
        <v>2</v>
      </c>
      <c r="U95" t="s">
        <v>94</v>
      </c>
      <c r="V95">
        <v>11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 t="s">
        <v>92</v>
      </c>
      <c r="AD95">
        <v>2452264</v>
      </c>
      <c r="AE95" t="s">
        <v>93</v>
      </c>
      <c r="AF95">
        <v>10515.24</v>
      </c>
      <c r="AG95">
        <v>169884</v>
      </c>
      <c r="AH95">
        <v>124884</v>
      </c>
      <c r="AI95">
        <v>45000</v>
      </c>
      <c r="AJ95">
        <v>169884</v>
      </c>
      <c r="AK95" t="s">
        <v>120</v>
      </c>
      <c r="AL95">
        <v>16</v>
      </c>
      <c r="AM95" t="s">
        <v>68</v>
      </c>
      <c r="AN95">
        <v>1</v>
      </c>
      <c r="AO95">
        <v>0.28848561900000003</v>
      </c>
      <c r="AR95" t="s">
        <v>79</v>
      </c>
      <c r="AS95" t="s">
        <v>114</v>
      </c>
      <c r="AT95">
        <v>-2383</v>
      </c>
      <c r="AU95" t="s">
        <v>78</v>
      </c>
      <c r="AV95" t="s">
        <v>149</v>
      </c>
      <c r="AW95" t="s">
        <v>110</v>
      </c>
      <c r="AX95" t="s">
        <v>102</v>
      </c>
      <c r="AY95" t="s">
        <v>103</v>
      </c>
      <c r="AZ95" t="s">
        <v>96</v>
      </c>
      <c r="BA95" t="s">
        <v>76</v>
      </c>
      <c r="BB95" t="s">
        <v>104</v>
      </c>
      <c r="BC95">
        <v>800</v>
      </c>
      <c r="BD95" t="s">
        <v>85</v>
      </c>
      <c r="BE95">
        <v>18</v>
      </c>
      <c r="BF95" t="s">
        <v>86</v>
      </c>
      <c r="BG95" t="s">
        <v>151</v>
      </c>
    </row>
    <row r="96" spans="1:65" x14ac:dyDescent="0.3">
      <c r="A96">
        <v>100717</v>
      </c>
      <c r="B96">
        <v>1</v>
      </c>
      <c r="C96" t="s">
        <v>65</v>
      </c>
      <c r="D96" t="s">
        <v>66</v>
      </c>
      <c r="E96" t="s">
        <v>67</v>
      </c>
      <c r="F96" t="s">
        <v>68</v>
      </c>
      <c r="G96">
        <v>0</v>
      </c>
      <c r="H96">
        <v>135000</v>
      </c>
      <c r="I96">
        <v>284400</v>
      </c>
      <c r="J96" t="s">
        <v>69</v>
      </c>
      <c r="K96" t="s">
        <v>70</v>
      </c>
      <c r="L96" t="s">
        <v>119</v>
      </c>
      <c r="M96" t="s">
        <v>72</v>
      </c>
      <c r="N96">
        <v>2.0246E-2</v>
      </c>
      <c r="O96">
        <v>10800</v>
      </c>
      <c r="P96">
        <v>908</v>
      </c>
      <c r="Q96">
        <v>4300</v>
      </c>
      <c r="R96">
        <v>3160</v>
      </c>
      <c r="S96">
        <v>3</v>
      </c>
      <c r="T96">
        <v>3</v>
      </c>
      <c r="U96" t="s">
        <v>109</v>
      </c>
      <c r="V96">
        <v>10</v>
      </c>
      <c r="W96">
        <v>1</v>
      </c>
      <c r="X96">
        <v>1</v>
      </c>
      <c r="Y96">
        <v>0</v>
      </c>
      <c r="Z96">
        <v>1</v>
      </c>
      <c r="AA96">
        <v>1</v>
      </c>
      <c r="AB96">
        <v>0</v>
      </c>
      <c r="AC96" t="s">
        <v>173</v>
      </c>
      <c r="AD96">
        <v>2744133</v>
      </c>
      <c r="AE96" t="s">
        <v>65</v>
      </c>
      <c r="AF96">
        <v>6535.8</v>
      </c>
      <c r="AG96">
        <v>45000</v>
      </c>
      <c r="AH96">
        <v>55075.5</v>
      </c>
      <c r="AJ96">
        <v>45000</v>
      </c>
      <c r="AK96" t="s">
        <v>73</v>
      </c>
      <c r="AL96">
        <v>7</v>
      </c>
      <c r="AM96" t="s">
        <v>68</v>
      </c>
      <c r="AN96">
        <v>1</v>
      </c>
      <c r="AR96" t="s">
        <v>76</v>
      </c>
      <c r="AS96" t="s">
        <v>114</v>
      </c>
      <c r="AT96">
        <v>-736</v>
      </c>
      <c r="AU96" t="s">
        <v>78</v>
      </c>
      <c r="AV96" t="s">
        <v>115</v>
      </c>
      <c r="AW96" t="s">
        <v>80</v>
      </c>
      <c r="AX96" t="s">
        <v>81</v>
      </c>
      <c r="AY96" t="s">
        <v>76</v>
      </c>
      <c r="AZ96" t="s">
        <v>82</v>
      </c>
      <c r="BA96" t="s">
        <v>83</v>
      </c>
      <c r="BB96" t="s">
        <v>121</v>
      </c>
      <c r="BC96">
        <v>-1</v>
      </c>
      <c r="BD96" t="s">
        <v>76</v>
      </c>
      <c r="BE96">
        <v>12</v>
      </c>
      <c r="BF96" t="s">
        <v>86</v>
      </c>
      <c r="BG96" t="s">
        <v>87</v>
      </c>
    </row>
    <row r="97" spans="1:65" x14ac:dyDescent="0.3">
      <c r="A97">
        <v>100728</v>
      </c>
      <c r="B97">
        <v>0</v>
      </c>
      <c r="C97" t="s">
        <v>65</v>
      </c>
      <c r="D97" t="s">
        <v>88</v>
      </c>
      <c r="E97" t="s">
        <v>67</v>
      </c>
      <c r="F97" t="s">
        <v>67</v>
      </c>
      <c r="G97">
        <v>0</v>
      </c>
      <c r="H97">
        <v>112500</v>
      </c>
      <c r="I97">
        <v>555273</v>
      </c>
      <c r="J97" t="s">
        <v>89</v>
      </c>
      <c r="K97" t="s">
        <v>70</v>
      </c>
      <c r="L97" t="s">
        <v>119</v>
      </c>
      <c r="M97" t="s">
        <v>127</v>
      </c>
      <c r="N97">
        <v>3.0755000000000001E-2</v>
      </c>
      <c r="O97">
        <v>17853</v>
      </c>
      <c r="P97">
        <v>3606</v>
      </c>
      <c r="Q97">
        <v>6448</v>
      </c>
      <c r="R97">
        <v>1171</v>
      </c>
      <c r="S97">
        <v>2</v>
      </c>
      <c r="T97">
        <v>2</v>
      </c>
      <c r="U97" t="s">
        <v>94</v>
      </c>
      <c r="V97">
        <v>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168</v>
      </c>
      <c r="AD97">
        <v>1791558</v>
      </c>
      <c r="AE97" t="s">
        <v>65</v>
      </c>
      <c r="AF97">
        <v>28506.735000000001</v>
      </c>
      <c r="AG97">
        <v>247500</v>
      </c>
      <c r="AH97">
        <v>292617</v>
      </c>
      <c r="AJ97">
        <v>247500</v>
      </c>
      <c r="AK97" t="s">
        <v>120</v>
      </c>
      <c r="AL97">
        <v>17</v>
      </c>
      <c r="AM97" t="s">
        <v>68</v>
      </c>
      <c r="AN97">
        <v>1</v>
      </c>
      <c r="AR97" t="s">
        <v>76</v>
      </c>
      <c r="AS97" t="s">
        <v>114</v>
      </c>
      <c r="AT97">
        <v>-1011</v>
      </c>
      <c r="AU97" t="s">
        <v>78</v>
      </c>
      <c r="AV97" t="s">
        <v>115</v>
      </c>
      <c r="AW97" t="s">
        <v>80</v>
      </c>
      <c r="AX97" t="s">
        <v>161</v>
      </c>
      <c r="AY97" t="s">
        <v>76</v>
      </c>
      <c r="AZ97" t="s">
        <v>82</v>
      </c>
      <c r="BA97" t="s">
        <v>116</v>
      </c>
      <c r="BB97" t="s">
        <v>121</v>
      </c>
      <c r="BC97">
        <v>-1</v>
      </c>
      <c r="BD97" t="s">
        <v>76</v>
      </c>
      <c r="BE97">
        <v>12</v>
      </c>
      <c r="BF97" t="s">
        <v>112</v>
      </c>
      <c r="BG97" t="s">
        <v>118</v>
      </c>
    </row>
    <row r="98" spans="1:65" x14ac:dyDescent="0.3">
      <c r="A98">
        <v>100728</v>
      </c>
      <c r="B98">
        <v>0</v>
      </c>
      <c r="C98" t="s">
        <v>65</v>
      </c>
      <c r="D98" t="s">
        <v>88</v>
      </c>
      <c r="E98" t="s">
        <v>67</v>
      </c>
      <c r="F98" t="s">
        <v>67</v>
      </c>
      <c r="G98">
        <v>0</v>
      </c>
      <c r="H98">
        <v>112500</v>
      </c>
      <c r="I98">
        <v>555273</v>
      </c>
      <c r="J98" t="s">
        <v>89</v>
      </c>
      <c r="K98" t="s">
        <v>70</v>
      </c>
      <c r="L98" t="s">
        <v>119</v>
      </c>
      <c r="M98" t="s">
        <v>127</v>
      </c>
      <c r="N98">
        <v>3.0755000000000001E-2</v>
      </c>
      <c r="O98">
        <v>17853</v>
      </c>
      <c r="P98">
        <v>3606</v>
      </c>
      <c r="Q98">
        <v>6448</v>
      </c>
      <c r="R98">
        <v>1171</v>
      </c>
      <c r="S98">
        <v>2</v>
      </c>
      <c r="T98">
        <v>2</v>
      </c>
      <c r="U98" t="s">
        <v>94</v>
      </c>
      <c r="V98">
        <v>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168</v>
      </c>
      <c r="AD98">
        <v>1791001</v>
      </c>
      <c r="AE98" t="s">
        <v>99</v>
      </c>
      <c r="AF98">
        <v>11250</v>
      </c>
      <c r="AG98">
        <v>225000</v>
      </c>
      <c r="AH98">
        <v>225000</v>
      </c>
      <c r="AJ98">
        <v>225000</v>
      </c>
      <c r="AK98" t="s">
        <v>94</v>
      </c>
      <c r="AL98">
        <v>15</v>
      </c>
      <c r="AM98" t="s">
        <v>68</v>
      </c>
      <c r="AN98">
        <v>1</v>
      </c>
      <c r="AR98" t="s">
        <v>79</v>
      </c>
      <c r="AS98" t="s">
        <v>77</v>
      </c>
      <c r="AT98">
        <v>-532</v>
      </c>
      <c r="AU98" t="s">
        <v>76</v>
      </c>
      <c r="AV98" t="s">
        <v>79</v>
      </c>
      <c r="AX98" t="s">
        <v>161</v>
      </c>
      <c r="AY98" t="s">
        <v>76</v>
      </c>
      <c r="AZ98" t="s">
        <v>131</v>
      </c>
      <c r="BA98" t="s">
        <v>83</v>
      </c>
      <c r="BB98" t="s">
        <v>104</v>
      </c>
      <c r="BC98">
        <v>2001</v>
      </c>
      <c r="BD98" t="s">
        <v>85</v>
      </c>
      <c r="BE98">
        <v>0</v>
      </c>
      <c r="BF98" t="s">
        <v>76</v>
      </c>
      <c r="BG98" t="s">
        <v>132</v>
      </c>
      <c r="BH98">
        <v>-532</v>
      </c>
      <c r="BI98">
        <v>-490</v>
      </c>
      <c r="BJ98">
        <v>365243</v>
      </c>
      <c r="BK98">
        <v>365243</v>
      </c>
      <c r="BL98">
        <v>365243</v>
      </c>
      <c r="BM98">
        <v>0</v>
      </c>
    </row>
    <row r="99" spans="1:65" x14ac:dyDescent="0.3">
      <c r="A99">
        <v>100734</v>
      </c>
      <c r="B99">
        <v>0</v>
      </c>
      <c r="C99" t="s">
        <v>65</v>
      </c>
      <c r="D99" t="s">
        <v>88</v>
      </c>
      <c r="E99" t="s">
        <v>68</v>
      </c>
      <c r="F99" t="s">
        <v>68</v>
      </c>
      <c r="G99">
        <v>1</v>
      </c>
      <c r="H99">
        <v>157500</v>
      </c>
      <c r="I99">
        <v>1218375</v>
      </c>
      <c r="J99" t="s">
        <v>69</v>
      </c>
      <c r="K99" t="s">
        <v>70</v>
      </c>
      <c r="L99" t="s">
        <v>91</v>
      </c>
      <c r="M99" t="s">
        <v>72</v>
      </c>
      <c r="N99">
        <v>3.1329000000000003E-2</v>
      </c>
      <c r="O99">
        <v>13879</v>
      </c>
      <c r="P99">
        <v>2930</v>
      </c>
      <c r="Q99">
        <v>3439</v>
      </c>
      <c r="R99">
        <v>4395</v>
      </c>
      <c r="S99">
        <v>2</v>
      </c>
      <c r="T99">
        <v>2</v>
      </c>
      <c r="U99" t="s">
        <v>73</v>
      </c>
      <c r="V99">
        <v>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184</v>
      </c>
      <c r="AD99">
        <v>2808320</v>
      </c>
      <c r="AE99" t="s">
        <v>65</v>
      </c>
      <c r="AG99">
        <v>0</v>
      </c>
      <c r="AH99">
        <v>0</v>
      </c>
      <c r="AK99" t="s">
        <v>123</v>
      </c>
      <c r="AL99">
        <v>13</v>
      </c>
      <c r="AM99" t="s">
        <v>68</v>
      </c>
      <c r="AN99">
        <v>1</v>
      </c>
      <c r="AR99" t="s">
        <v>76</v>
      </c>
      <c r="AS99" t="s">
        <v>129</v>
      </c>
      <c r="AT99">
        <v>-395</v>
      </c>
      <c r="AU99" t="s">
        <v>76</v>
      </c>
      <c r="AV99" t="s">
        <v>79</v>
      </c>
      <c r="AX99" t="s">
        <v>81</v>
      </c>
      <c r="AY99" t="s">
        <v>76</v>
      </c>
      <c r="AZ99" t="s">
        <v>76</v>
      </c>
      <c r="BA99" t="s">
        <v>76</v>
      </c>
      <c r="BB99" t="s">
        <v>121</v>
      </c>
      <c r="BC99">
        <v>-1</v>
      </c>
      <c r="BD99" t="s">
        <v>76</v>
      </c>
      <c r="BF99" t="s">
        <v>76</v>
      </c>
      <c r="BG99" t="s">
        <v>82</v>
      </c>
    </row>
    <row r="100" spans="1:65" x14ac:dyDescent="0.3">
      <c r="A100">
        <v>100737</v>
      </c>
      <c r="B100">
        <v>0</v>
      </c>
      <c r="C100" t="s">
        <v>65</v>
      </c>
      <c r="D100" t="s">
        <v>88</v>
      </c>
      <c r="E100" t="s">
        <v>67</v>
      </c>
      <c r="F100" t="s">
        <v>68</v>
      </c>
      <c r="G100">
        <v>0</v>
      </c>
      <c r="H100">
        <v>112500</v>
      </c>
      <c r="I100">
        <v>247275</v>
      </c>
      <c r="J100" t="s">
        <v>113</v>
      </c>
      <c r="K100" t="s">
        <v>70</v>
      </c>
      <c r="L100" t="s">
        <v>140</v>
      </c>
      <c r="M100" t="s">
        <v>72</v>
      </c>
      <c r="N100">
        <v>3.5791999999999997E-2</v>
      </c>
      <c r="O100">
        <v>24181</v>
      </c>
      <c r="P100">
        <v>365243</v>
      </c>
      <c r="Q100">
        <v>8064</v>
      </c>
      <c r="R100">
        <v>4427</v>
      </c>
      <c r="S100">
        <v>2</v>
      </c>
      <c r="T100">
        <v>2</v>
      </c>
      <c r="U100" t="s">
        <v>109</v>
      </c>
      <c r="V100">
        <v>13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76</v>
      </c>
      <c r="AD100">
        <v>1459364</v>
      </c>
      <c r="AE100" t="s">
        <v>65</v>
      </c>
      <c r="AF100">
        <v>22425.974999999999</v>
      </c>
      <c r="AG100">
        <v>225000</v>
      </c>
      <c r="AH100">
        <v>239850</v>
      </c>
      <c r="AJ100">
        <v>225000</v>
      </c>
      <c r="AK100" t="s">
        <v>123</v>
      </c>
      <c r="AL100">
        <v>10</v>
      </c>
      <c r="AM100" t="s">
        <v>68</v>
      </c>
      <c r="AN100">
        <v>1</v>
      </c>
      <c r="AR100" t="s">
        <v>76</v>
      </c>
      <c r="AS100" t="s">
        <v>77</v>
      </c>
      <c r="AT100">
        <v>-340</v>
      </c>
      <c r="AU100" t="s">
        <v>78</v>
      </c>
      <c r="AV100" t="s">
        <v>79</v>
      </c>
      <c r="AW100" t="s">
        <v>80</v>
      </c>
      <c r="AX100" t="s">
        <v>81</v>
      </c>
      <c r="AY100" t="s">
        <v>76</v>
      </c>
      <c r="AZ100" t="s">
        <v>82</v>
      </c>
      <c r="BA100" t="s">
        <v>116</v>
      </c>
      <c r="BB100" t="s">
        <v>121</v>
      </c>
      <c r="BC100">
        <v>-1</v>
      </c>
      <c r="BD100" t="s">
        <v>76</v>
      </c>
      <c r="BE100">
        <v>12</v>
      </c>
      <c r="BF100" t="s">
        <v>112</v>
      </c>
      <c r="BG100" t="s">
        <v>118</v>
      </c>
      <c r="BH100">
        <v>365243</v>
      </c>
      <c r="BI100">
        <v>-310</v>
      </c>
      <c r="BJ100">
        <v>20</v>
      </c>
      <c r="BK100">
        <v>365243</v>
      </c>
      <c r="BL100">
        <v>365243</v>
      </c>
      <c r="BM100">
        <v>1</v>
      </c>
    </row>
    <row r="101" spans="1:65" x14ac:dyDescent="0.3">
      <c r="A101">
        <v>100741</v>
      </c>
      <c r="B101">
        <v>0</v>
      </c>
      <c r="C101" t="s">
        <v>65</v>
      </c>
      <c r="D101" t="s">
        <v>66</v>
      </c>
      <c r="E101" t="s">
        <v>68</v>
      </c>
      <c r="F101" t="s">
        <v>68</v>
      </c>
      <c r="G101">
        <v>0</v>
      </c>
      <c r="H101">
        <v>90000</v>
      </c>
      <c r="I101">
        <v>284400</v>
      </c>
      <c r="J101" t="s">
        <v>89</v>
      </c>
      <c r="K101" t="s">
        <v>70</v>
      </c>
      <c r="L101" t="s">
        <v>71</v>
      </c>
      <c r="M101" t="s">
        <v>127</v>
      </c>
      <c r="N101">
        <v>7.1199999999999996E-3</v>
      </c>
      <c r="O101">
        <v>8685</v>
      </c>
      <c r="P101">
        <v>382</v>
      </c>
      <c r="Q101">
        <v>7099</v>
      </c>
      <c r="R101">
        <v>1379</v>
      </c>
      <c r="S101">
        <v>2</v>
      </c>
      <c r="T101">
        <v>2</v>
      </c>
      <c r="U101" t="s">
        <v>73</v>
      </c>
      <c r="V101">
        <v>12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 t="s">
        <v>92</v>
      </c>
      <c r="AD101">
        <v>1760287</v>
      </c>
      <c r="AE101" t="s">
        <v>99</v>
      </c>
      <c r="AG101">
        <v>0</v>
      </c>
      <c r="AH101">
        <v>0</v>
      </c>
      <c r="AK101" t="s">
        <v>120</v>
      </c>
      <c r="AL101">
        <v>13</v>
      </c>
      <c r="AM101" t="s">
        <v>68</v>
      </c>
      <c r="AN101">
        <v>1</v>
      </c>
      <c r="AR101" t="s">
        <v>79</v>
      </c>
      <c r="AS101" t="s">
        <v>129</v>
      </c>
      <c r="AT101">
        <v>-64</v>
      </c>
      <c r="AU101" t="s">
        <v>76</v>
      </c>
      <c r="AV101" t="s">
        <v>79</v>
      </c>
      <c r="AX101" t="s">
        <v>81</v>
      </c>
      <c r="AY101" t="s">
        <v>76</v>
      </c>
      <c r="AZ101" t="s">
        <v>76</v>
      </c>
      <c r="BA101" t="s">
        <v>76</v>
      </c>
      <c r="BB101" t="s">
        <v>121</v>
      </c>
      <c r="BC101">
        <v>-1</v>
      </c>
      <c r="BD101" t="s">
        <v>76</v>
      </c>
      <c r="BF101" t="s">
        <v>76</v>
      </c>
      <c r="BG101" t="s">
        <v>132</v>
      </c>
    </row>
    <row r="102" spans="1:65" x14ac:dyDescent="0.3">
      <c r="A102">
        <v>100746</v>
      </c>
      <c r="B102">
        <v>0</v>
      </c>
      <c r="C102" t="s">
        <v>99</v>
      </c>
      <c r="D102" t="s">
        <v>66</v>
      </c>
      <c r="E102" t="s">
        <v>68</v>
      </c>
      <c r="F102" t="s">
        <v>68</v>
      </c>
      <c r="G102">
        <v>0</v>
      </c>
      <c r="H102">
        <v>171000</v>
      </c>
      <c r="I102">
        <v>495000</v>
      </c>
      <c r="J102" t="s">
        <v>113</v>
      </c>
      <c r="K102" t="s">
        <v>90</v>
      </c>
      <c r="L102" t="s">
        <v>91</v>
      </c>
      <c r="M102" t="s">
        <v>72</v>
      </c>
      <c r="N102">
        <v>2.6391999999999999E-2</v>
      </c>
      <c r="O102">
        <v>17806</v>
      </c>
      <c r="P102">
        <v>365243</v>
      </c>
      <c r="Q102">
        <v>3435</v>
      </c>
      <c r="R102">
        <v>1340</v>
      </c>
      <c r="S102">
        <v>2</v>
      </c>
      <c r="T102">
        <v>2</v>
      </c>
      <c r="U102" t="s">
        <v>75</v>
      </c>
      <c r="V102">
        <v>12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 t="s">
        <v>76</v>
      </c>
      <c r="AD102">
        <v>2505229</v>
      </c>
      <c r="AE102" t="s">
        <v>93</v>
      </c>
      <c r="AF102">
        <v>10516.365</v>
      </c>
      <c r="AG102">
        <v>146265.61499999999</v>
      </c>
      <c r="AH102">
        <v>146263.5</v>
      </c>
      <c r="AI102">
        <v>2.1150000000000002</v>
      </c>
      <c r="AJ102">
        <v>146265.61499999999</v>
      </c>
      <c r="AK102" t="s">
        <v>75</v>
      </c>
      <c r="AL102">
        <v>20</v>
      </c>
      <c r="AM102" t="s">
        <v>68</v>
      </c>
      <c r="AN102">
        <v>1</v>
      </c>
      <c r="AO102" s="1">
        <v>1.5699999999999999E-5</v>
      </c>
      <c r="AR102" t="s">
        <v>79</v>
      </c>
      <c r="AS102" t="s">
        <v>77</v>
      </c>
      <c r="AT102">
        <v>-2478</v>
      </c>
      <c r="AU102" t="s">
        <v>78</v>
      </c>
      <c r="AV102" t="s">
        <v>79</v>
      </c>
      <c r="AW102" t="s">
        <v>101</v>
      </c>
      <c r="AX102" t="s">
        <v>81</v>
      </c>
      <c r="AY102" t="s">
        <v>103</v>
      </c>
      <c r="AZ102" t="s">
        <v>96</v>
      </c>
      <c r="BA102" t="s">
        <v>76</v>
      </c>
      <c r="BB102" t="s">
        <v>104</v>
      </c>
      <c r="BC102">
        <v>2914</v>
      </c>
      <c r="BD102" t="s">
        <v>85</v>
      </c>
      <c r="BE102">
        <v>24</v>
      </c>
      <c r="BF102" t="s">
        <v>86</v>
      </c>
      <c r="BG102" t="s">
        <v>151</v>
      </c>
      <c r="BH102">
        <v>365243</v>
      </c>
      <c r="BI102">
        <v>-2447</v>
      </c>
      <c r="BJ102">
        <v>-1757</v>
      </c>
      <c r="BK102">
        <v>-1757</v>
      </c>
      <c r="BL102">
        <v>-1750</v>
      </c>
      <c r="BM102">
        <v>0</v>
      </c>
    </row>
    <row r="103" spans="1:65" x14ac:dyDescent="0.3">
      <c r="A103">
        <v>100785</v>
      </c>
      <c r="B103">
        <v>0</v>
      </c>
      <c r="C103" t="s">
        <v>65</v>
      </c>
      <c r="D103" t="s">
        <v>88</v>
      </c>
      <c r="E103" t="s">
        <v>68</v>
      </c>
      <c r="F103" t="s">
        <v>67</v>
      </c>
      <c r="G103">
        <v>0</v>
      </c>
      <c r="H103">
        <v>67500</v>
      </c>
      <c r="I103">
        <v>293535</v>
      </c>
      <c r="J103" t="s">
        <v>113</v>
      </c>
      <c r="K103" t="s">
        <v>70</v>
      </c>
      <c r="L103" t="s">
        <v>91</v>
      </c>
      <c r="M103" t="s">
        <v>72</v>
      </c>
      <c r="N103">
        <v>7.3049999999999999E-3</v>
      </c>
      <c r="O103">
        <v>21306</v>
      </c>
      <c r="P103">
        <v>365243</v>
      </c>
      <c r="Q103">
        <v>2144</v>
      </c>
      <c r="R103">
        <v>3248</v>
      </c>
      <c r="S103">
        <v>3</v>
      </c>
      <c r="T103">
        <v>3</v>
      </c>
      <c r="U103" t="s">
        <v>94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t="s">
        <v>76</v>
      </c>
      <c r="AD103">
        <v>1151890</v>
      </c>
      <c r="AE103" t="s">
        <v>65</v>
      </c>
      <c r="AF103">
        <v>13608</v>
      </c>
      <c r="AG103">
        <v>112500</v>
      </c>
      <c r="AH103">
        <v>134883</v>
      </c>
      <c r="AJ103">
        <v>112500</v>
      </c>
      <c r="AK103" t="s">
        <v>109</v>
      </c>
      <c r="AL103">
        <v>7</v>
      </c>
      <c r="AM103" t="s">
        <v>68</v>
      </c>
      <c r="AN103">
        <v>1</v>
      </c>
      <c r="AR103" t="s">
        <v>76</v>
      </c>
      <c r="AS103" t="s">
        <v>77</v>
      </c>
      <c r="AT103">
        <v>-1541</v>
      </c>
      <c r="AU103" t="s">
        <v>78</v>
      </c>
      <c r="AV103" t="s">
        <v>79</v>
      </c>
      <c r="AW103" t="s">
        <v>80</v>
      </c>
      <c r="AX103" t="s">
        <v>81</v>
      </c>
      <c r="AY103" t="s">
        <v>76</v>
      </c>
      <c r="AZ103" t="s">
        <v>82</v>
      </c>
      <c r="BA103" t="s">
        <v>116</v>
      </c>
      <c r="BB103" t="s">
        <v>121</v>
      </c>
      <c r="BC103">
        <v>-1</v>
      </c>
      <c r="BD103" t="s">
        <v>76</v>
      </c>
      <c r="BE103">
        <v>12</v>
      </c>
      <c r="BF103" t="s">
        <v>147</v>
      </c>
      <c r="BG103" t="s">
        <v>154</v>
      </c>
      <c r="BH103">
        <v>365243</v>
      </c>
      <c r="BI103">
        <v>-1511</v>
      </c>
      <c r="BJ103">
        <v>-1181</v>
      </c>
      <c r="BK103">
        <v>-1211</v>
      </c>
      <c r="BL103">
        <v>-1203</v>
      </c>
      <c r="BM103">
        <v>1</v>
      </c>
    </row>
    <row r="104" spans="1:65" x14ac:dyDescent="0.3">
      <c r="A104">
        <v>100803</v>
      </c>
      <c r="B104">
        <v>0</v>
      </c>
      <c r="C104" t="s">
        <v>65</v>
      </c>
      <c r="D104" t="s">
        <v>88</v>
      </c>
      <c r="E104" t="s">
        <v>67</v>
      </c>
      <c r="F104" t="s">
        <v>68</v>
      </c>
      <c r="G104">
        <v>0</v>
      </c>
      <c r="H104">
        <v>135000</v>
      </c>
      <c r="I104">
        <v>679500</v>
      </c>
      <c r="J104" t="s">
        <v>89</v>
      </c>
      <c r="K104" t="s">
        <v>90</v>
      </c>
      <c r="L104" t="s">
        <v>119</v>
      </c>
      <c r="M104" t="s">
        <v>72</v>
      </c>
      <c r="N104">
        <v>2.6391999999999999E-2</v>
      </c>
      <c r="O104">
        <v>11847</v>
      </c>
      <c r="P104">
        <v>1035</v>
      </c>
      <c r="Q104">
        <v>1561</v>
      </c>
      <c r="R104">
        <v>773</v>
      </c>
      <c r="S104">
        <v>2</v>
      </c>
      <c r="T104">
        <v>2</v>
      </c>
      <c r="U104" t="s">
        <v>109</v>
      </c>
      <c r="V104">
        <v>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135</v>
      </c>
      <c r="AD104">
        <v>1287643</v>
      </c>
      <c r="AE104" t="s">
        <v>93</v>
      </c>
      <c r="AF104">
        <v>2641.1849999999999</v>
      </c>
      <c r="AG104">
        <v>17325</v>
      </c>
      <c r="AH104">
        <v>14544</v>
      </c>
      <c r="AI104">
        <v>3465</v>
      </c>
      <c r="AJ104">
        <v>17325</v>
      </c>
      <c r="AK104" t="s">
        <v>94</v>
      </c>
      <c r="AL104">
        <v>17</v>
      </c>
      <c r="AM104" t="s">
        <v>68</v>
      </c>
      <c r="AN104">
        <v>1</v>
      </c>
      <c r="AO104">
        <v>0.209545227</v>
      </c>
      <c r="AR104" t="s">
        <v>79</v>
      </c>
      <c r="AS104" t="s">
        <v>77</v>
      </c>
      <c r="AT104">
        <v>-2477</v>
      </c>
      <c r="AU104" t="s">
        <v>78</v>
      </c>
      <c r="AV104" t="s">
        <v>79</v>
      </c>
      <c r="AW104" t="s">
        <v>80</v>
      </c>
      <c r="AX104" t="s">
        <v>81</v>
      </c>
      <c r="AY104" t="s">
        <v>157</v>
      </c>
      <c r="AZ104" t="s">
        <v>96</v>
      </c>
      <c r="BA104" t="s">
        <v>76</v>
      </c>
      <c r="BB104" t="s">
        <v>138</v>
      </c>
      <c r="BC104">
        <v>10</v>
      </c>
      <c r="BD104" t="s">
        <v>157</v>
      </c>
      <c r="BE104">
        <v>6</v>
      </c>
      <c r="BF104" t="s">
        <v>147</v>
      </c>
      <c r="BG104" t="s">
        <v>158</v>
      </c>
      <c r="BH104">
        <v>365243</v>
      </c>
      <c r="BI104">
        <v>-2445</v>
      </c>
      <c r="BJ104">
        <v>-2295</v>
      </c>
      <c r="BK104">
        <v>-2325</v>
      </c>
      <c r="BL104">
        <v>-2315</v>
      </c>
      <c r="BM104">
        <v>1</v>
      </c>
    </row>
    <row r="105" spans="1:65" x14ac:dyDescent="0.3">
      <c r="A105">
        <v>100815</v>
      </c>
      <c r="B105">
        <v>0</v>
      </c>
      <c r="C105" t="s">
        <v>65</v>
      </c>
      <c r="D105" t="s">
        <v>66</v>
      </c>
      <c r="E105" t="s">
        <v>68</v>
      </c>
      <c r="F105" t="s">
        <v>68</v>
      </c>
      <c r="G105">
        <v>0</v>
      </c>
      <c r="H105">
        <v>112500</v>
      </c>
      <c r="I105">
        <v>225000</v>
      </c>
      <c r="J105" t="s">
        <v>113</v>
      </c>
      <c r="K105" t="s">
        <v>90</v>
      </c>
      <c r="L105" t="s">
        <v>91</v>
      </c>
      <c r="M105" t="s">
        <v>72</v>
      </c>
      <c r="N105">
        <v>1.8849999999999999E-2</v>
      </c>
      <c r="O105">
        <v>22725</v>
      </c>
      <c r="P105">
        <v>365243</v>
      </c>
      <c r="Q105">
        <v>8534</v>
      </c>
      <c r="R105">
        <v>4299</v>
      </c>
      <c r="S105">
        <v>2</v>
      </c>
      <c r="T105">
        <v>2</v>
      </c>
      <c r="U105" t="s">
        <v>73</v>
      </c>
      <c r="V105">
        <v>10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76</v>
      </c>
      <c r="AD105">
        <v>2572171</v>
      </c>
      <c r="AE105" t="s">
        <v>99</v>
      </c>
      <c r="AF105">
        <v>10125</v>
      </c>
      <c r="AG105">
        <v>202500</v>
      </c>
      <c r="AH105">
        <v>202500</v>
      </c>
      <c r="AJ105">
        <v>202500</v>
      </c>
      <c r="AK105" t="s">
        <v>125</v>
      </c>
      <c r="AL105">
        <v>10</v>
      </c>
      <c r="AM105" t="s">
        <v>68</v>
      </c>
      <c r="AN105">
        <v>1</v>
      </c>
      <c r="AR105" t="s">
        <v>79</v>
      </c>
      <c r="AS105" t="s">
        <v>77</v>
      </c>
      <c r="AT105">
        <v>-170</v>
      </c>
      <c r="AU105" t="s">
        <v>76</v>
      </c>
      <c r="AV105" t="s">
        <v>79</v>
      </c>
      <c r="AW105" t="s">
        <v>80</v>
      </c>
      <c r="AX105" t="s">
        <v>161</v>
      </c>
      <c r="AY105" t="s">
        <v>76</v>
      </c>
      <c r="AZ105" t="s">
        <v>131</v>
      </c>
      <c r="BA105" t="s">
        <v>116</v>
      </c>
      <c r="BB105" t="s">
        <v>117</v>
      </c>
      <c r="BC105">
        <v>100</v>
      </c>
      <c r="BD105" t="s">
        <v>76</v>
      </c>
      <c r="BE105">
        <v>0</v>
      </c>
      <c r="BF105" t="s">
        <v>76</v>
      </c>
      <c r="BG105" t="s">
        <v>160</v>
      </c>
      <c r="BH105">
        <v>365243</v>
      </c>
      <c r="BI105">
        <v>365243</v>
      </c>
      <c r="BJ105">
        <v>365243</v>
      </c>
      <c r="BK105">
        <v>365243</v>
      </c>
      <c r="BL105">
        <v>365243</v>
      </c>
      <c r="BM105">
        <v>0</v>
      </c>
    </row>
    <row r="106" spans="1:65" x14ac:dyDescent="0.3">
      <c r="A106">
        <v>100831</v>
      </c>
      <c r="B106">
        <v>0</v>
      </c>
      <c r="C106" t="s">
        <v>65</v>
      </c>
      <c r="D106" t="s">
        <v>88</v>
      </c>
      <c r="E106" t="s">
        <v>68</v>
      </c>
      <c r="F106" t="s">
        <v>68</v>
      </c>
      <c r="G106">
        <v>2</v>
      </c>
      <c r="H106">
        <v>67500</v>
      </c>
      <c r="I106">
        <v>497520</v>
      </c>
      <c r="J106" t="s">
        <v>89</v>
      </c>
      <c r="K106" t="s">
        <v>90</v>
      </c>
      <c r="L106" t="s">
        <v>91</v>
      </c>
      <c r="M106" t="s">
        <v>72</v>
      </c>
      <c r="N106">
        <v>7.0200000000000002E-3</v>
      </c>
      <c r="O106">
        <v>10237</v>
      </c>
      <c r="P106">
        <v>1563</v>
      </c>
      <c r="Q106">
        <v>318</v>
      </c>
      <c r="R106">
        <v>2913</v>
      </c>
      <c r="S106">
        <v>2</v>
      </c>
      <c r="T106">
        <v>2</v>
      </c>
      <c r="U106" t="s">
        <v>94</v>
      </c>
      <c r="V106">
        <v>10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175</v>
      </c>
      <c r="AD106">
        <v>2475428</v>
      </c>
      <c r="AE106" t="s">
        <v>93</v>
      </c>
      <c r="AG106">
        <v>88726.5</v>
      </c>
      <c r="AH106">
        <v>88726.5</v>
      </c>
      <c r="AI106">
        <v>0</v>
      </c>
      <c r="AJ106">
        <v>88726.5</v>
      </c>
      <c r="AK106" t="s">
        <v>123</v>
      </c>
      <c r="AL106">
        <v>13</v>
      </c>
      <c r="AM106" t="s">
        <v>68</v>
      </c>
      <c r="AN106">
        <v>1</v>
      </c>
      <c r="AO106">
        <v>0</v>
      </c>
      <c r="AR106" t="s">
        <v>79</v>
      </c>
      <c r="AS106" t="s">
        <v>114</v>
      </c>
      <c r="AT106">
        <v>-1104</v>
      </c>
      <c r="AU106" t="s">
        <v>78</v>
      </c>
      <c r="AV106" t="s">
        <v>76</v>
      </c>
      <c r="AX106" t="s">
        <v>81</v>
      </c>
      <c r="AY106" t="s">
        <v>124</v>
      </c>
      <c r="AZ106" t="s">
        <v>76</v>
      </c>
      <c r="BA106" t="s">
        <v>76</v>
      </c>
      <c r="BB106" t="s">
        <v>104</v>
      </c>
      <c r="BC106">
        <v>40</v>
      </c>
      <c r="BD106" t="s">
        <v>105</v>
      </c>
      <c r="BF106" t="s">
        <v>76</v>
      </c>
      <c r="BG106" t="s">
        <v>106</v>
      </c>
    </row>
    <row r="107" spans="1:65" x14ac:dyDescent="0.3">
      <c r="A107">
        <v>100851</v>
      </c>
      <c r="B107">
        <v>0</v>
      </c>
      <c r="C107" t="s">
        <v>99</v>
      </c>
      <c r="D107" t="s">
        <v>66</v>
      </c>
      <c r="E107" t="s">
        <v>68</v>
      </c>
      <c r="F107" t="s">
        <v>68</v>
      </c>
      <c r="G107">
        <v>0</v>
      </c>
      <c r="H107">
        <v>67500</v>
      </c>
      <c r="I107">
        <v>180000</v>
      </c>
      <c r="J107" t="s">
        <v>69</v>
      </c>
      <c r="K107" t="s">
        <v>70</v>
      </c>
      <c r="L107" t="s">
        <v>91</v>
      </c>
      <c r="M107" t="s">
        <v>72</v>
      </c>
      <c r="N107">
        <v>1.5221E-2</v>
      </c>
      <c r="O107">
        <v>17796</v>
      </c>
      <c r="P107">
        <v>1221</v>
      </c>
      <c r="Q107">
        <v>5839</v>
      </c>
      <c r="R107">
        <v>1339</v>
      </c>
      <c r="S107">
        <v>2</v>
      </c>
      <c r="T107">
        <v>2</v>
      </c>
      <c r="U107" t="s">
        <v>94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108</v>
      </c>
      <c r="AD107">
        <v>1205384</v>
      </c>
      <c r="AE107" t="s">
        <v>93</v>
      </c>
      <c r="AF107">
        <v>9305.1450000000004</v>
      </c>
      <c r="AG107">
        <v>47965.5</v>
      </c>
      <c r="AH107">
        <v>50499</v>
      </c>
      <c r="AI107">
        <v>0</v>
      </c>
      <c r="AJ107">
        <v>47965.5</v>
      </c>
      <c r="AK107" t="s">
        <v>109</v>
      </c>
      <c r="AL107">
        <v>15</v>
      </c>
      <c r="AM107" t="s">
        <v>68</v>
      </c>
      <c r="AN107">
        <v>1</v>
      </c>
      <c r="AO107">
        <v>0</v>
      </c>
      <c r="AR107" t="s">
        <v>79</v>
      </c>
      <c r="AS107" t="s">
        <v>77</v>
      </c>
      <c r="AT107">
        <v>-344</v>
      </c>
      <c r="AU107" t="s">
        <v>78</v>
      </c>
      <c r="AV107" t="s">
        <v>79</v>
      </c>
      <c r="AX107" t="s">
        <v>161</v>
      </c>
      <c r="AY107" t="s">
        <v>95</v>
      </c>
      <c r="AZ107" t="s">
        <v>96</v>
      </c>
      <c r="BA107" t="s">
        <v>76</v>
      </c>
      <c r="BB107" t="s">
        <v>84</v>
      </c>
      <c r="BC107">
        <v>0</v>
      </c>
      <c r="BD107" t="s">
        <v>85</v>
      </c>
      <c r="BE107">
        <v>6</v>
      </c>
      <c r="BF107" t="s">
        <v>147</v>
      </c>
      <c r="BG107" t="s">
        <v>151</v>
      </c>
      <c r="BH107">
        <v>365243</v>
      </c>
      <c r="BI107">
        <v>-313</v>
      </c>
      <c r="BJ107">
        <v>-163</v>
      </c>
      <c r="BK107">
        <v>-163</v>
      </c>
      <c r="BL107">
        <v>-160</v>
      </c>
      <c r="BM107">
        <v>0</v>
      </c>
    </row>
    <row r="108" spans="1:65" x14ac:dyDescent="0.3">
      <c r="A108">
        <v>100856</v>
      </c>
      <c r="B108">
        <v>0</v>
      </c>
      <c r="C108" t="s">
        <v>65</v>
      </c>
      <c r="D108" t="s">
        <v>88</v>
      </c>
      <c r="E108" t="s">
        <v>67</v>
      </c>
      <c r="F108" t="s">
        <v>68</v>
      </c>
      <c r="G108">
        <v>0</v>
      </c>
      <c r="H108">
        <v>112500</v>
      </c>
      <c r="I108">
        <v>364896</v>
      </c>
      <c r="J108" t="s">
        <v>69</v>
      </c>
      <c r="K108" t="s">
        <v>70</v>
      </c>
      <c r="L108" t="s">
        <v>71</v>
      </c>
      <c r="M108" t="s">
        <v>72</v>
      </c>
      <c r="N108">
        <v>1.9101E-2</v>
      </c>
      <c r="O108">
        <v>16862</v>
      </c>
      <c r="P108">
        <v>4356</v>
      </c>
      <c r="Q108">
        <v>5452</v>
      </c>
      <c r="R108">
        <v>405</v>
      </c>
      <c r="S108">
        <v>2</v>
      </c>
      <c r="T108">
        <v>2</v>
      </c>
      <c r="U108" t="s">
        <v>125</v>
      </c>
      <c r="V108">
        <v>17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122</v>
      </c>
      <c r="AD108">
        <v>2619717</v>
      </c>
      <c r="AE108" t="s">
        <v>93</v>
      </c>
      <c r="AF108">
        <v>6088.14</v>
      </c>
      <c r="AG108">
        <v>71955</v>
      </c>
      <c r="AH108">
        <v>83353.5</v>
      </c>
      <c r="AI108">
        <v>0</v>
      </c>
      <c r="AJ108">
        <v>71955</v>
      </c>
      <c r="AK108" t="s">
        <v>73</v>
      </c>
      <c r="AL108">
        <v>15</v>
      </c>
      <c r="AM108" t="s">
        <v>68</v>
      </c>
      <c r="AN108">
        <v>1</v>
      </c>
      <c r="AO108">
        <v>0</v>
      </c>
      <c r="AR108" t="s">
        <v>79</v>
      </c>
      <c r="AS108" t="s">
        <v>114</v>
      </c>
      <c r="AT108">
        <v>-355</v>
      </c>
      <c r="AU108" t="s">
        <v>78</v>
      </c>
      <c r="AV108" t="s">
        <v>165</v>
      </c>
      <c r="AX108" t="s">
        <v>81</v>
      </c>
      <c r="AY108" t="s">
        <v>95</v>
      </c>
      <c r="AZ108" t="s">
        <v>96</v>
      </c>
      <c r="BA108" t="s">
        <v>76</v>
      </c>
      <c r="BB108" t="s">
        <v>84</v>
      </c>
      <c r="BC108">
        <v>70</v>
      </c>
      <c r="BD108" t="s">
        <v>85</v>
      </c>
      <c r="BE108">
        <v>18</v>
      </c>
      <c r="BF108" t="s">
        <v>147</v>
      </c>
      <c r="BG108" t="s">
        <v>151</v>
      </c>
    </row>
    <row r="109" spans="1:65" x14ac:dyDescent="0.3">
      <c r="A109">
        <v>100861</v>
      </c>
      <c r="B109">
        <v>0</v>
      </c>
      <c r="C109" t="s">
        <v>65</v>
      </c>
      <c r="D109" t="s">
        <v>66</v>
      </c>
      <c r="E109" t="s">
        <v>67</v>
      </c>
      <c r="F109" t="s">
        <v>67</v>
      </c>
      <c r="G109">
        <v>0</v>
      </c>
      <c r="H109">
        <v>306000</v>
      </c>
      <c r="I109">
        <v>2085120</v>
      </c>
      <c r="J109" t="s">
        <v>69</v>
      </c>
      <c r="K109" t="s">
        <v>70</v>
      </c>
      <c r="L109" t="s">
        <v>91</v>
      </c>
      <c r="M109" t="s">
        <v>72</v>
      </c>
      <c r="N109">
        <v>3.5791999999999997E-2</v>
      </c>
      <c r="O109">
        <v>14206</v>
      </c>
      <c r="P109">
        <v>5632</v>
      </c>
      <c r="Q109">
        <v>185</v>
      </c>
      <c r="R109">
        <v>4669</v>
      </c>
      <c r="S109">
        <v>2</v>
      </c>
      <c r="T109">
        <v>2</v>
      </c>
      <c r="U109" t="s">
        <v>109</v>
      </c>
      <c r="V109">
        <v>13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122</v>
      </c>
      <c r="AD109">
        <v>2094054</v>
      </c>
      <c r="AE109" t="s">
        <v>65</v>
      </c>
      <c r="AG109">
        <v>0</v>
      </c>
      <c r="AH109">
        <v>0</v>
      </c>
      <c r="AK109" t="s">
        <v>109</v>
      </c>
      <c r="AL109">
        <v>10</v>
      </c>
      <c r="AM109" t="s">
        <v>68</v>
      </c>
      <c r="AN109">
        <v>1</v>
      </c>
      <c r="AR109" t="s">
        <v>76</v>
      </c>
      <c r="AS109" t="s">
        <v>129</v>
      </c>
      <c r="AT109">
        <v>-196</v>
      </c>
      <c r="AU109" t="s">
        <v>76</v>
      </c>
      <c r="AV109" t="s">
        <v>79</v>
      </c>
      <c r="AX109" t="s">
        <v>81</v>
      </c>
      <c r="AY109" t="s">
        <v>76</v>
      </c>
      <c r="AZ109" t="s">
        <v>76</v>
      </c>
      <c r="BA109" t="s">
        <v>76</v>
      </c>
      <c r="BB109" t="s">
        <v>121</v>
      </c>
      <c r="BC109">
        <v>-1</v>
      </c>
      <c r="BD109" t="s">
        <v>76</v>
      </c>
      <c r="BF109" t="s">
        <v>76</v>
      </c>
      <c r="BG109" t="s">
        <v>82</v>
      </c>
    </row>
    <row r="110" spans="1:65" x14ac:dyDescent="0.3">
      <c r="A110">
        <v>100863</v>
      </c>
      <c r="B110">
        <v>0</v>
      </c>
      <c r="C110" t="s">
        <v>65</v>
      </c>
      <c r="D110" t="s">
        <v>88</v>
      </c>
      <c r="E110" t="s">
        <v>67</v>
      </c>
      <c r="F110" t="s">
        <v>68</v>
      </c>
      <c r="G110">
        <v>0</v>
      </c>
      <c r="H110">
        <v>135000</v>
      </c>
      <c r="I110">
        <v>253737</v>
      </c>
      <c r="J110" t="s">
        <v>113</v>
      </c>
      <c r="K110" t="s">
        <v>70</v>
      </c>
      <c r="L110" t="s">
        <v>139</v>
      </c>
      <c r="M110" t="s">
        <v>72</v>
      </c>
      <c r="N110">
        <v>1.8634000000000001E-2</v>
      </c>
      <c r="O110">
        <v>23511</v>
      </c>
      <c r="P110">
        <v>365243</v>
      </c>
      <c r="Q110">
        <v>12935</v>
      </c>
      <c r="R110">
        <v>4139</v>
      </c>
      <c r="S110">
        <v>2</v>
      </c>
      <c r="T110">
        <v>2</v>
      </c>
      <c r="U110" t="s">
        <v>73</v>
      </c>
      <c r="V110">
        <v>10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76</v>
      </c>
      <c r="AD110">
        <v>2210339</v>
      </c>
      <c r="AE110" t="s">
        <v>93</v>
      </c>
      <c r="AF110">
        <v>5045.5349999999999</v>
      </c>
      <c r="AG110">
        <v>41256</v>
      </c>
      <c r="AH110">
        <v>42471</v>
      </c>
      <c r="AI110">
        <v>2610</v>
      </c>
      <c r="AJ110">
        <v>41256</v>
      </c>
      <c r="AK110" t="s">
        <v>120</v>
      </c>
      <c r="AL110">
        <v>12</v>
      </c>
      <c r="AM110" t="s">
        <v>68</v>
      </c>
      <c r="AN110">
        <v>1</v>
      </c>
      <c r="AO110">
        <v>6.3053776000000006E-2</v>
      </c>
      <c r="AR110" t="s">
        <v>79</v>
      </c>
      <c r="AS110" t="s">
        <v>77</v>
      </c>
      <c r="AT110">
        <v>-1919</v>
      </c>
      <c r="AU110" t="s">
        <v>78</v>
      </c>
      <c r="AV110" t="s">
        <v>79</v>
      </c>
      <c r="AW110" t="s">
        <v>101</v>
      </c>
      <c r="AX110" t="s">
        <v>102</v>
      </c>
      <c r="AY110" t="s">
        <v>124</v>
      </c>
      <c r="AZ110" t="s">
        <v>96</v>
      </c>
      <c r="BA110" t="s">
        <v>76</v>
      </c>
      <c r="BB110" t="s">
        <v>104</v>
      </c>
      <c r="BC110">
        <v>50</v>
      </c>
      <c r="BD110" t="s">
        <v>105</v>
      </c>
      <c r="BE110">
        <v>12</v>
      </c>
      <c r="BF110" t="s">
        <v>86</v>
      </c>
      <c r="BG110" t="s">
        <v>106</v>
      </c>
      <c r="BH110">
        <v>365243</v>
      </c>
      <c r="BI110">
        <v>-1888</v>
      </c>
      <c r="BJ110">
        <v>-1558</v>
      </c>
      <c r="BK110">
        <v>-1558</v>
      </c>
      <c r="BL110">
        <v>-1551</v>
      </c>
      <c r="BM110">
        <v>0</v>
      </c>
    </row>
    <row r="111" spans="1:65" x14ac:dyDescent="0.3">
      <c r="A111">
        <v>100867</v>
      </c>
      <c r="B111">
        <v>0</v>
      </c>
      <c r="C111" t="s">
        <v>65</v>
      </c>
      <c r="D111" t="s">
        <v>88</v>
      </c>
      <c r="E111" t="s">
        <v>68</v>
      </c>
      <c r="F111" t="s">
        <v>68</v>
      </c>
      <c r="G111">
        <v>0</v>
      </c>
      <c r="H111">
        <v>180000</v>
      </c>
      <c r="I111">
        <v>239850</v>
      </c>
      <c r="J111" t="s">
        <v>113</v>
      </c>
      <c r="K111" t="s">
        <v>90</v>
      </c>
      <c r="L111" t="s">
        <v>139</v>
      </c>
      <c r="M111" t="s">
        <v>72</v>
      </c>
      <c r="N111">
        <v>6.6290000000000003E-3</v>
      </c>
      <c r="O111">
        <v>24645</v>
      </c>
      <c r="P111">
        <v>365243</v>
      </c>
      <c r="Q111">
        <v>1182</v>
      </c>
      <c r="R111">
        <v>1203</v>
      </c>
      <c r="S111">
        <v>2</v>
      </c>
      <c r="T111">
        <v>2</v>
      </c>
      <c r="U111" t="s">
        <v>73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76</v>
      </c>
      <c r="AD111">
        <v>2690664</v>
      </c>
      <c r="AE111" t="s">
        <v>65</v>
      </c>
      <c r="AF111">
        <v>42180.480000000003</v>
      </c>
      <c r="AG111">
        <v>225000</v>
      </c>
      <c r="AH111">
        <v>232425</v>
      </c>
      <c r="AJ111">
        <v>225000</v>
      </c>
      <c r="AK111" t="s">
        <v>123</v>
      </c>
      <c r="AL111">
        <v>4</v>
      </c>
      <c r="AM111" t="s">
        <v>68</v>
      </c>
      <c r="AN111">
        <v>1</v>
      </c>
      <c r="AR111" t="s">
        <v>76</v>
      </c>
      <c r="AS111" t="s">
        <v>77</v>
      </c>
      <c r="AT111">
        <v>-213</v>
      </c>
      <c r="AU111" t="s">
        <v>78</v>
      </c>
      <c r="AV111" t="s">
        <v>79</v>
      </c>
      <c r="AW111" t="s">
        <v>80</v>
      </c>
      <c r="AX111" t="s">
        <v>81</v>
      </c>
      <c r="AY111" t="s">
        <v>76</v>
      </c>
      <c r="AZ111" t="s">
        <v>82</v>
      </c>
      <c r="BA111" t="s">
        <v>116</v>
      </c>
      <c r="BB111" t="s">
        <v>121</v>
      </c>
      <c r="BC111">
        <v>-1</v>
      </c>
      <c r="BD111" t="s">
        <v>76</v>
      </c>
      <c r="BE111">
        <v>6</v>
      </c>
      <c r="BF111" t="s">
        <v>112</v>
      </c>
      <c r="BG111" t="s">
        <v>118</v>
      </c>
      <c r="BH111">
        <v>365243</v>
      </c>
      <c r="BI111">
        <v>-183</v>
      </c>
      <c r="BJ111">
        <v>-33</v>
      </c>
      <c r="BK111">
        <v>-63</v>
      </c>
      <c r="BL111">
        <v>-60</v>
      </c>
      <c r="BM111">
        <v>1</v>
      </c>
    </row>
    <row r="112" spans="1:65" x14ac:dyDescent="0.3">
      <c r="A112">
        <v>100871</v>
      </c>
      <c r="B112">
        <v>0</v>
      </c>
      <c r="C112" t="s">
        <v>65</v>
      </c>
      <c r="D112" t="s">
        <v>66</v>
      </c>
      <c r="E112" t="s">
        <v>67</v>
      </c>
      <c r="F112" t="s">
        <v>68</v>
      </c>
      <c r="G112">
        <v>0</v>
      </c>
      <c r="H112">
        <v>90288</v>
      </c>
      <c r="I112">
        <v>405000</v>
      </c>
      <c r="J112" t="s">
        <v>89</v>
      </c>
      <c r="K112" t="s">
        <v>70</v>
      </c>
      <c r="L112" t="s">
        <v>71</v>
      </c>
      <c r="M112" t="s">
        <v>72</v>
      </c>
      <c r="N112">
        <v>3.0755000000000001E-2</v>
      </c>
      <c r="O112">
        <v>7865</v>
      </c>
      <c r="P112">
        <v>300</v>
      </c>
      <c r="Q112">
        <v>69</v>
      </c>
      <c r="R112">
        <v>446</v>
      </c>
      <c r="S112">
        <v>2</v>
      </c>
      <c r="T112">
        <v>2</v>
      </c>
      <c r="U112" t="s">
        <v>120</v>
      </c>
      <c r="V112">
        <v>17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 t="s">
        <v>185</v>
      </c>
      <c r="AD112">
        <v>2657299</v>
      </c>
      <c r="AE112" t="s">
        <v>93</v>
      </c>
      <c r="AF112">
        <v>6731.0550000000003</v>
      </c>
      <c r="AG112">
        <v>33075</v>
      </c>
      <c r="AH112">
        <v>35694</v>
      </c>
      <c r="AI112">
        <v>0</v>
      </c>
      <c r="AJ112">
        <v>33075</v>
      </c>
      <c r="AK112" t="s">
        <v>125</v>
      </c>
      <c r="AL112">
        <v>14</v>
      </c>
      <c r="AM112" t="s">
        <v>68</v>
      </c>
      <c r="AN112">
        <v>1</v>
      </c>
      <c r="AO112">
        <v>0</v>
      </c>
      <c r="AR112" t="s">
        <v>79</v>
      </c>
      <c r="AS112" t="s">
        <v>77</v>
      </c>
      <c r="AT112">
        <v>-253</v>
      </c>
      <c r="AU112" t="s">
        <v>78</v>
      </c>
      <c r="AV112" t="s">
        <v>79</v>
      </c>
      <c r="AW112" t="s">
        <v>80</v>
      </c>
      <c r="AX112" t="s">
        <v>102</v>
      </c>
      <c r="AY112" t="s">
        <v>103</v>
      </c>
      <c r="AZ112" t="s">
        <v>96</v>
      </c>
      <c r="BA112" t="s">
        <v>76</v>
      </c>
      <c r="BB112" t="s">
        <v>104</v>
      </c>
      <c r="BC112">
        <v>200</v>
      </c>
      <c r="BD112" t="s">
        <v>85</v>
      </c>
      <c r="BE112">
        <v>6</v>
      </c>
      <c r="BF112" t="s">
        <v>147</v>
      </c>
      <c r="BG112" t="s">
        <v>151</v>
      </c>
      <c r="BH112">
        <v>365243</v>
      </c>
      <c r="BI112">
        <v>-223</v>
      </c>
      <c r="BJ112">
        <v>-73</v>
      </c>
      <c r="BK112">
        <v>-73</v>
      </c>
      <c r="BL112">
        <v>-66</v>
      </c>
      <c r="BM112">
        <v>1</v>
      </c>
    </row>
    <row r="113" spans="1:65" x14ac:dyDescent="0.3">
      <c r="A113">
        <v>100873</v>
      </c>
      <c r="B113">
        <v>0</v>
      </c>
      <c r="C113" t="s">
        <v>65</v>
      </c>
      <c r="D113" t="s">
        <v>88</v>
      </c>
      <c r="E113" t="s">
        <v>67</v>
      </c>
      <c r="F113" t="s">
        <v>68</v>
      </c>
      <c r="G113">
        <v>0</v>
      </c>
      <c r="H113">
        <v>360000</v>
      </c>
      <c r="I113">
        <v>1030500</v>
      </c>
      <c r="J113" t="s">
        <v>89</v>
      </c>
      <c r="K113" t="s">
        <v>90</v>
      </c>
      <c r="L113" t="s">
        <v>71</v>
      </c>
      <c r="M113" t="s">
        <v>72</v>
      </c>
      <c r="N113">
        <v>7.2508000000000003E-2</v>
      </c>
      <c r="O113">
        <v>19776</v>
      </c>
      <c r="P113">
        <v>1236</v>
      </c>
      <c r="Q113">
        <v>9513</v>
      </c>
      <c r="R113">
        <v>3174</v>
      </c>
      <c r="S113">
        <v>1</v>
      </c>
      <c r="T113">
        <v>1</v>
      </c>
      <c r="U113" t="s">
        <v>109</v>
      </c>
      <c r="V113">
        <v>18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92</v>
      </c>
      <c r="AD113">
        <v>1062722</v>
      </c>
      <c r="AE113" t="s">
        <v>99</v>
      </c>
      <c r="AF113">
        <v>2250</v>
      </c>
      <c r="AG113">
        <v>45000</v>
      </c>
      <c r="AH113">
        <v>45000</v>
      </c>
      <c r="AJ113">
        <v>45000</v>
      </c>
      <c r="AK113" t="s">
        <v>125</v>
      </c>
      <c r="AL113">
        <v>19</v>
      </c>
      <c r="AM113" t="s">
        <v>68</v>
      </c>
      <c r="AN113">
        <v>1</v>
      </c>
      <c r="AR113" t="s">
        <v>79</v>
      </c>
      <c r="AS113" t="s">
        <v>77</v>
      </c>
      <c r="AT113">
        <v>-339</v>
      </c>
      <c r="AU113" t="s">
        <v>76</v>
      </c>
      <c r="AV113" t="s">
        <v>79</v>
      </c>
      <c r="AW113" t="s">
        <v>80</v>
      </c>
      <c r="AX113" t="s">
        <v>81</v>
      </c>
      <c r="AY113" t="s">
        <v>76</v>
      </c>
      <c r="AZ113" t="s">
        <v>131</v>
      </c>
      <c r="BA113" t="s">
        <v>83</v>
      </c>
      <c r="BB113" t="s">
        <v>104</v>
      </c>
      <c r="BC113">
        <v>100</v>
      </c>
      <c r="BD113" t="s">
        <v>85</v>
      </c>
      <c r="BE113">
        <v>0</v>
      </c>
      <c r="BF113" t="s">
        <v>76</v>
      </c>
      <c r="BG113" t="s">
        <v>132</v>
      </c>
      <c r="BH113">
        <v>365243</v>
      </c>
      <c r="BI113">
        <v>365243</v>
      </c>
      <c r="BJ113">
        <v>365243</v>
      </c>
      <c r="BK113">
        <v>365243</v>
      </c>
      <c r="BL113">
        <v>365243</v>
      </c>
      <c r="BM113">
        <v>0</v>
      </c>
    </row>
    <row r="114" spans="1:65" x14ac:dyDescent="0.3">
      <c r="A114">
        <v>100880</v>
      </c>
      <c r="B114">
        <v>0</v>
      </c>
      <c r="C114" t="s">
        <v>65</v>
      </c>
      <c r="D114" t="s">
        <v>88</v>
      </c>
      <c r="E114" t="s">
        <v>67</v>
      </c>
      <c r="F114" t="s">
        <v>67</v>
      </c>
      <c r="G114">
        <v>0</v>
      </c>
      <c r="H114">
        <v>67500</v>
      </c>
      <c r="I114">
        <v>143910</v>
      </c>
      <c r="J114" t="s">
        <v>113</v>
      </c>
      <c r="K114" t="s">
        <v>186</v>
      </c>
      <c r="L114" t="s">
        <v>91</v>
      </c>
      <c r="M114" t="s">
        <v>72</v>
      </c>
      <c r="N114">
        <v>3.1329000000000003E-2</v>
      </c>
      <c r="O114">
        <v>22637</v>
      </c>
      <c r="P114">
        <v>365243</v>
      </c>
      <c r="Q114">
        <v>7608</v>
      </c>
      <c r="R114">
        <v>4984</v>
      </c>
      <c r="S114">
        <v>2</v>
      </c>
      <c r="T114">
        <v>2</v>
      </c>
      <c r="U114" t="s">
        <v>123</v>
      </c>
      <c r="V114">
        <v>14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76</v>
      </c>
      <c r="AD114">
        <v>2094966</v>
      </c>
      <c r="AE114" t="s">
        <v>99</v>
      </c>
      <c r="AF114">
        <v>3375</v>
      </c>
      <c r="AG114">
        <v>0</v>
      </c>
      <c r="AH114">
        <v>67500</v>
      </c>
      <c r="AK114" t="s">
        <v>75</v>
      </c>
      <c r="AL114">
        <v>11</v>
      </c>
      <c r="AM114" t="s">
        <v>68</v>
      </c>
      <c r="AN114">
        <v>1</v>
      </c>
      <c r="AR114" t="s">
        <v>79</v>
      </c>
      <c r="AS114" t="s">
        <v>77</v>
      </c>
      <c r="AT114">
        <v>-2872</v>
      </c>
      <c r="AU114" t="s">
        <v>76</v>
      </c>
      <c r="AV114" t="s">
        <v>79</v>
      </c>
      <c r="AX114" t="s">
        <v>81</v>
      </c>
      <c r="AY114" t="s">
        <v>76</v>
      </c>
      <c r="AZ114" t="s">
        <v>131</v>
      </c>
      <c r="BA114" t="s">
        <v>116</v>
      </c>
      <c r="BB114" t="s">
        <v>187</v>
      </c>
      <c r="BC114">
        <v>-1</v>
      </c>
      <c r="BD114" t="s">
        <v>76</v>
      </c>
      <c r="BE114">
        <v>0</v>
      </c>
      <c r="BF114" t="s">
        <v>76</v>
      </c>
      <c r="BG114" t="s">
        <v>132</v>
      </c>
      <c r="BH114">
        <v>-2849</v>
      </c>
      <c r="BI114">
        <v>-2812</v>
      </c>
      <c r="BJ114">
        <v>365243</v>
      </c>
      <c r="BK114">
        <v>-1747</v>
      </c>
      <c r="BL114">
        <v>-216</v>
      </c>
      <c r="BM114">
        <v>0</v>
      </c>
    </row>
    <row r="115" spans="1:65" x14ac:dyDescent="0.3">
      <c r="A115">
        <v>100891</v>
      </c>
      <c r="B115">
        <v>0</v>
      </c>
      <c r="C115" t="s">
        <v>65</v>
      </c>
      <c r="D115" t="s">
        <v>88</v>
      </c>
      <c r="E115" t="s">
        <v>67</v>
      </c>
      <c r="F115" t="s">
        <v>67</v>
      </c>
      <c r="G115">
        <v>0</v>
      </c>
      <c r="H115">
        <v>67500</v>
      </c>
      <c r="I115">
        <v>203760</v>
      </c>
      <c r="J115" t="s">
        <v>113</v>
      </c>
      <c r="K115" t="s">
        <v>70</v>
      </c>
      <c r="L115" t="s">
        <v>91</v>
      </c>
      <c r="M115" t="s">
        <v>72</v>
      </c>
      <c r="N115">
        <v>2.0246E-2</v>
      </c>
      <c r="O115">
        <v>21817</v>
      </c>
      <c r="P115">
        <v>365243</v>
      </c>
      <c r="Q115">
        <v>6288</v>
      </c>
      <c r="R115">
        <v>5107</v>
      </c>
      <c r="S115">
        <v>3</v>
      </c>
      <c r="T115">
        <v>3</v>
      </c>
      <c r="U115" t="s">
        <v>94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76</v>
      </c>
      <c r="AD115">
        <v>1824766</v>
      </c>
      <c r="AE115" t="s">
        <v>93</v>
      </c>
      <c r="AF115">
        <v>11236.86</v>
      </c>
      <c r="AG115">
        <v>106713</v>
      </c>
      <c r="AH115">
        <v>106713</v>
      </c>
      <c r="AI115">
        <v>0</v>
      </c>
      <c r="AJ115">
        <v>106713</v>
      </c>
      <c r="AK115" t="s">
        <v>125</v>
      </c>
      <c r="AL115">
        <v>14</v>
      </c>
      <c r="AM115" t="s">
        <v>68</v>
      </c>
      <c r="AN115">
        <v>1</v>
      </c>
      <c r="AO115">
        <v>0</v>
      </c>
      <c r="AR115" t="s">
        <v>79</v>
      </c>
      <c r="AS115" t="s">
        <v>77</v>
      </c>
      <c r="AT115">
        <v>-1236</v>
      </c>
      <c r="AU115" t="s">
        <v>78</v>
      </c>
      <c r="AV115" t="s">
        <v>79</v>
      </c>
      <c r="AW115" t="s">
        <v>80</v>
      </c>
      <c r="AX115" t="s">
        <v>102</v>
      </c>
      <c r="AY115" t="s">
        <v>157</v>
      </c>
      <c r="AZ115" t="s">
        <v>96</v>
      </c>
      <c r="BA115" t="s">
        <v>76</v>
      </c>
      <c r="BB115" t="s">
        <v>138</v>
      </c>
      <c r="BC115">
        <v>300</v>
      </c>
      <c r="BD115" t="s">
        <v>157</v>
      </c>
      <c r="BE115">
        <v>10</v>
      </c>
      <c r="BF115" t="s">
        <v>97</v>
      </c>
      <c r="BG115" t="s">
        <v>188</v>
      </c>
      <c r="BH115">
        <v>365243</v>
      </c>
      <c r="BI115">
        <v>-1191</v>
      </c>
      <c r="BJ115">
        <v>-921</v>
      </c>
      <c r="BK115">
        <v>-981</v>
      </c>
      <c r="BL115">
        <v>-972</v>
      </c>
      <c r="BM115">
        <v>0</v>
      </c>
    </row>
    <row r="116" spans="1:65" x14ac:dyDescent="0.3">
      <c r="A116">
        <v>100892</v>
      </c>
      <c r="B116">
        <v>0</v>
      </c>
      <c r="C116" t="s">
        <v>65</v>
      </c>
      <c r="D116" t="s">
        <v>66</v>
      </c>
      <c r="E116" t="s">
        <v>67</v>
      </c>
      <c r="F116" t="s">
        <v>68</v>
      </c>
      <c r="G116">
        <v>0</v>
      </c>
      <c r="H116">
        <v>315000</v>
      </c>
      <c r="I116">
        <v>312682.5</v>
      </c>
      <c r="J116" t="s">
        <v>113</v>
      </c>
      <c r="K116" t="s">
        <v>70</v>
      </c>
      <c r="L116" t="s">
        <v>91</v>
      </c>
      <c r="M116" t="s">
        <v>72</v>
      </c>
      <c r="N116">
        <v>7.2508000000000003E-2</v>
      </c>
      <c r="O116">
        <v>18284</v>
      </c>
      <c r="P116">
        <v>365243</v>
      </c>
      <c r="Q116">
        <v>5406</v>
      </c>
      <c r="R116">
        <v>1795</v>
      </c>
      <c r="S116">
        <v>1</v>
      </c>
      <c r="T116">
        <v>1</v>
      </c>
      <c r="U116" t="s">
        <v>109</v>
      </c>
      <c r="V116">
        <v>10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76</v>
      </c>
      <c r="AD116">
        <v>1441784</v>
      </c>
      <c r="AE116" t="s">
        <v>65</v>
      </c>
      <c r="AF116">
        <v>37763.550000000003</v>
      </c>
      <c r="AG116">
        <v>360000</v>
      </c>
      <c r="AH116">
        <v>376632</v>
      </c>
      <c r="AJ116">
        <v>360000</v>
      </c>
      <c r="AK116" t="s">
        <v>123</v>
      </c>
      <c r="AL116">
        <v>13</v>
      </c>
      <c r="AM116" t="s">
        <v>68</v>
      </c>
      <c r="AN116">
        <v>1</v>
      </c>
      <c r="AR116" t="s">
        <v>76</v>
      </c>
      <c r="AS116" t="s">
        <v>77</v>
      </c>
      <c r="AT116">
        <v>-746</v>
      </c>
      <c r="AU116" t="s">
        <v>78</v>
      </c>
      <c r="AV116" t="s">
        <v>79</v>
      </c>
      <c r="AW116" t="s">
        <v>80</v>
      </c>
      <c r="AX116" t="s">
        <v>161</v>
      </c>
      <c r="AY116" t="s">
        <v>76</v>
      </c>
      <c r="AZ116" t="s">
        <v>82</v>
      </c>
      <c r="BA116" t="s">
        <v>116</v>
      </c>
      <c r="BB116" t="s">
        <v>121</v>
      </c>
      <c r="BC116">
        <v>-1</v>
      </c>
      <c r="BD116" t="s">
        <v>76</v>
      </c>
      <c r="BE116">
        <v>12</v>
      </c>
      <c r="BF116" t="s">
        <v>147</v>
      </c>
      <c r="BG116" t="s">
        <v>154</v>
      </c>
      <c r="BH116">
        <v>365243</v>
      </c>
      <c r="BI116">
        <v>-716</v>
      </c>
      <c r="BJ116">
        <v>-386</v>
      </c>
      <c r="BK116">
        <v>-506</v>
      </c>
      <c r="BL116">
        <v>-502</v>
      </c>
      <c r="BM116">
        <v>1</v>
      </c>
    </row>
    <row r="117" spans="1:65" x14ac:dyDescent="0.3">
      <c r="A117">
        <v>100893</v>
      </c>
      <c r="B117">
        <v>0</v>
      </c>
      <c r="C117" t="s">
        <v>65</v>
      </c>
      <c r="D117" t="s">
        <v>88</v>
      </c>
      <c r="E117" t="s">
        <v>67</v>
      </c>
      <c r="F117" t="s">
        <v>68</v>
      </c>
      <c r="G117">
        <v>0</v>
      </c>
      <c r="H117">
        <v>90000</v>
      </c>
      <c r="I117">
        <v>701730</v>
      </c>
      <c r="J117" t="s">
        <v>69</v>
      </c>
      <c r="K117" t="s">
        <v>90</v>
      </c>
      <c r="L117" t="s">
        <v>91</v>
      </c>
      <c r="M117" t="s">
        <v>72</v>
      </c>
      <c r="N117">
        <v>2.6391999999999999E-2</v>
      </c>
      <c r="O117">
        <v>16419</v>
      </c>
      <c r="P117">
        <v>3300</v>
      </c>
      <c r="Q117">
        <v>6874</v>
      </c>
      <c r="R117">
        <v>4536</v>
      </c>
      <c r="S117">
        <v>2</v>
      </c>
      <c r="T117">
        <v>2</v>
      </c>
      <c r="U117" t="s">
        <v>73</v>
      </c>
      <c r="V117">
        <v>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143</v>
      </c>
      <c r="AD117">
        <v>2399273</v>
      </c>
      <c r="AE117" t="s">
        <v>93</v>
      </c>
      <c r="AF117">
        <v>10967.22</v>
      </c>
      <c r="AG117">
        <v>111649.5</v>
      </c>
      <c r="AH117">
        <v>58585.5</v>
      </c>
      <c r="AI117">
        <v>55827</v>
      </c>
      <c r="AJ117">
        <v>111649.5</v>
      </c>
      <c r="AK117" t="s">
        <v>73</v>
      </c>
      <c r="AL117">
        <v>18</v>
      </c>
      <c r="AM117" t="s">
        <v>68</v>
      </c>
      <c r="AN117">
        <v>1</v>
      </c>
      <c r="AO117">
        <v>0.53141639399999996</v>
      </c>
      <c r="AR117" t="s">
        <v>79</v>
      </c>
      <c r="AS117" t="s">
        <v>77</v>
      </c>
      <c r="AT117">
        <v>-1288</v>
      </c>
      <c r="AU117" t="s">
        <v>78</v>
      </c>
      <c r="AV117" t="s">
        <v>79</v>
      </c>
      <c r="AW117" t="s">
        <v>101</v>
      </c>
      <c r="AX117" t="s">
        <v>102</v>
      </c>
      <c r="AY117" t="s">
        <v>111</v>
      </c>
      <c r="AZ117" t="s">
        <v>96</v>
      </c>
      <c r="BA117" t="s">
        <v>76</v>
      </c>
      <c r="BB117" t="s">
        <v>84</v>
      </c>
      <c r="BC117">
        <v>90</v>
      </c>
      <c r="BD117" t="s">
        <v>85</v>
      </c>
      <c r="BE117">
        <v>6</v>
      </c>
      <c r="BF117" t="s">
        <v>147</v>
      </c>
      <c r="BG117" t="s">
        <v>151</v>
      </c>
      <c r="BH117">
        <v>365243</v>
      </c>
      <c r="BI117">
        <v>-1232</v>
      </c>
      <c r="BJ117">
        <v>-1082</v>
      </c>
      <c r="BK117">
        <v>-1112</v>
      </c>
      <c r="BL117">
        <v>-1103</v>
      </c>
      <c r="BM117">
        <v>0</v>
      </c>
    </row>
    <row r="118" spans="1:65" x14ac:dyDescent="0.3">
      <c r="A118">
        <v>100894</v>
      </c>
      <c r="B118">
        <v>0</v>
      </c>
      <c r="C118" t="s">
        <v>65</v>
      </c>
      <c r="D118" t="s">
        <v>88</v>
      </c>
      <c r="E118" t="s">
        <v>67</v>
      </c>
      <c r="F118" t="s">
        <v>67</v>
      </c>
      <c r="G118">
        <v>2</v>
      </c>
      <c r="H118">
        <v>214650</v>
      </c>
      <c r="I118">
        <v>1442952</v>
      </c>
      <c r="J118" t="s">
        <v>69</v>
      </c>
      <c r="K118" t="s">
        <v>90</v>
      </c>
      <c r="L118" t="s">
        <v>91</v>
      </c>
      <c r="M118" t="s">
        <v>127</v>
      </c>
      <c r="N118">
        <v>3.1329000000000003E-2</v>
      </c>
      <c r="O118">
        <v>11916</v>
      </c>
      <c r="P118">
        <v>2716</v>
      </c>
      <c r="Q118">
        <v>2379</v>
      </c>
      <c r="R118">
        <v>3128</v>
      </c>
      <c r="S118">
        <v>2</v>
      </c>
      <c r="T118">
        <v>2</v>
      </c>
      <c r="U118" t="s">
        <v>73</v>
      </c>
      <c r="V118">
        <v>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189</v>
      </c>
      <c r="AD118">
        <v>2825235</v>
      </c>
      <c r="AE118" t="s">
        <v>93</v>
      </c>
      <c r="AF118">
        <v>7867.17</v>
      </c>
      <c r="AG118">
        <v>171544.5</v>
      </c>
      <c r="AH118">
        <v>171544.5</v>
      </c>
      <c r="AI118">
        <v>0</v>
      </c>
      <c r="AJ118">
        <v>171544.5</v>
      </c>
      <c r="AK118" t="s">
        <v>75</v>
      </c>
      <c r="AL118">
        <v>12</v>
      </c>
      <c r="AM118" t="s">
        <v>68</v>
      </c>
      <c r="AN118">
        <v>1</v>
      </c>
      <c r="AO118">
        <v>0</v>
      </c>
      <c r="AR118" t="s">
        <v>79</v>
      </c>
      <c r="AS118" t="s">
        <v>77</v>
      </c>
      <c r="AT118">
        <v>-1502</v>
      </c>
      <c r="AU118" t="s">
        <v>78</v>
      </c>
      <c r="AV118" t="s">
        <v>79</v>
      </c>
      <c r="AW118" t="s">
        <v>101</v>
      </c>
      <c r="AX118" t="s">
        <v>102</v>
      </c>
      <c r="AY118" t="s">
        <v>111</v>
      </c>
      <c r="AZ118" t="s">
        <v>96</v>
      </c>
      <c r="BA118" t="s">
        <v>76</v>
      </c>
      <c r="BB118" t="s">
        <v>104</v>
      </c>
      <c r="BC118">
        <v>6900</v>
      </c>
      <c r="BD118" t="s">
        <v>85</v>
      </c>
      <c r="BE118">
        <v>24</v>
      </c>
      <c r="BF118" t="s">
        <v>97</v>
      </c>
      <c r="BG118" t="s">
        <v>98</v>
      </c>
      <c r="BH118">
        <v>365243</v>
      </c>
      <c r="BI118">
        <v>-1470</v>
      </c>
      <c r="BJ118">
        <v>-780</v>
      </c>
      <c r="BK118">
        <v>-900</v>
      </c>
      <c r="BL118">
        <v>-893</v>
      </c>
      <c r="BM118">
        <v>0</v>
      </c>
    </row>
    <row r="119" spans="1:65" x14ac:dyDescent="0.3">
      <c r="A119">
        <v>100896</v>
      </c>
      <c r="B119">
        <v>1</v>
      </c>
      <c r="C119" t="s">
        <v>65</v>
      </c>
      <c r="D119" t="s">
        <v>88</v>
      </c>
      <c r="E119" t="s">
        <v>67</v>
      </c>
      <c r="F119" t="s">
        <v>67</v>
      </c>
      <c r="G119">
        <v>0</v>
      </c>
      <c r="H119">
        <v>112500</v>
      </c>
      <c r="I119">
        <v>1006920</v>
      </c>
      <c r="J119" t="s">
        <v>69</v>
      </c>
      <c r="K119" t="s">
        <v>70</v>
      </c>
      <c r="L119" t="s">
        <v>91</v>
      </c>
      <c r="M119" t="s">
        <v>72</v>
      </c>
      <c r="N119">
        <v>3.5791999999999997E-2</v>
      </c>
      <c r="O119">
        <v>13913</v>
      </c>
      <c r="P119">
        <v>1252</v>
      </c>
      <c r="Q119">
        <v>3481</v>
      </c>
      <c r="R119">
        <v>4344</v>
      </c>
      <c r="S119">
        <v>2</v>
      </c>
      <c r="T119">
        <v>2</v>
      </c>
      <c r="U119" t="s">
        <v>120</v>
      </c>
      <c r="V119">
        <v>19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 t="s">
        <v>134</v>
      </c>
      <c r="AD119">
        <v>2707039</v>
      </c>
      <c r="AE119" t="s">
        <v>65</v>
      </c>
      <c r="AF119">
        <v>25547.535</v>
      </c>
      <c r="AG119">
        <v>405000</v>
      </c>
      <c r="AH119">
        <v>470488.5</v>
      </c>
      <c r="AJ119">
        <v>405000</v>
      </c>
      <c r="AK119" t="s">
        <v>73</v>
      </c>
      <c r="AL119">
        <v>15</v>
      </c>
      <c r="AM119" t="s">
        <v>68</v>
      </c>
      <c r="AN119">
        <v>1</v>
      </c>
      <c r="AR119" t="s">
        <v>76</v>
      </c>
      <c r="AS119" t="s">
        <v>77</v>
      </c>
      <c r="AT119">
        <v>-722</v>
      </c>
      <c r="AU119" t="s">
        <v>78</v>
      </c>
      <c r="AV119" t="s">
        <v>79</v>
      </c>
      <c r="AX119" t="s">
        <v>81</v>
      </c>
      <c r="AY119" t="s">
        <v>76</v>
      </c>
      <c r="AZ119" t="s">
        <v>82</v>
      </c>
      <c r="BA119" t="s">
        <v>116</v>
      </c>
      <c r="BB119" t="s">
        <v>121</v>
      </c>
      <c r="BC119">
        <v>-1</v>
      </c>
      <c r="BD119" t="s">
        <v>76</v>
      </c>
      <c r="BE119">
        <v>42</v>
      </c>
      <c r="BF119" t="s">
        <v>86</v>
      </c>
      <c r="BG119" t="s">
        <v>172</v>
      </c>
      <c r="BH119">
        <v>365243</v>
      </c>
      <c r="BI119">
        <v>-692</v>
      </c>
      <c r="BJ119">
        <v>538</v>
      </c>
      <c r="BK119">
        <v>-452</v>
      </c>
      <c r="BL119">
        <v>-446</v>
      </c>
      <c r="BM119">
        <v>1</v>
      </c>
    </row>
    <row r="120" spans="1:65" x14ac:dyDescent="0.3">
      <c r="A120">
        <v>100902</v>
      </c>
      <c r="B120">
        <v>1</v>
      </c>
      <c r="C120" t="s">
        <v>65</v>
      </c>
      <c r="D120" t="s">
        <v>88</v>
      </c>
      <c r="E120" t="s">
        <v>67</v>
      </c>
      <c r="F120" t="s">
        <v>68</v>
      </c>
      <c r="G120">
        <v>0</v>
      </c>
      <c r="H120">
        <v>117000</v>
      </c>
      <c r="I120">
        <v>770292</v>
      </c>
      <c r="J120" t="s">
        <v>113</v>
      </c>
      <c r="K120" t="s">
        <v>70</v>
      </c>
      <c r="L120" t="s">
        <v>139</v>
      </c>
      <c r="M120" t="s">
        <v>169</v>
      </c>
      <c r="N120">
        <v>1.9689000000000002E-2</v>
      </c>
      <c r="O120">
        <v>21838</v>
      </c>
      <c r="P120">
        <v>365243</v>
      </c>
      <c r="Q120">
        <v>12041</v>
      </c>
      <c r="R120">
        <v>510</v>
      </c>
      <c r="S120">
        <v>2</v>
      </c>
      <c r="T120">
        <v>2</v>
      </c>
      <c r="U120" t="s">
        <v>120</v>
      </c>
      <c r="V120">
        <v>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76</v>
      </c>
      <c r="AD120">
        <v>2292599</v>
      </c>
      <c r="AE120" t="s">
        <v>93</v>
      </c>
      <c r="AF120">
        <v>18328.455000000002</v>
      </c>
      <c r="AG120">
        <v>149949</v>
      </c>
      <c r="AH120">
        <v>163210.5</v>
      </c>
      <c r="AI120">
        <v>0</v>
      </c>
      <c r="AJ120">
        <v>149949</v>
      </c>
      <c r="AK120" t="s">
        <v>120</v>
      </c>
      <c r="AL120">
        <v>11</v>
      </c>
      <c r="AM120" t="s">
        <v>68</v>
      </c>
      <c r="AN120">
        <v>1</v>
      </c>
      <c r="AO120">
        <v>0</v>
      </c>
      <c r="AR120" t="s">
        <v>79</v>
      </c>
      <c r="AS120" t="s">
        <v>77</v>
      </c>
      <c r="AT120">
        <v>-1806</v>
      </c>
      <c r="AU120" t="s">
        <v>78</v>
      </c>
      <c r="AV120" t="s">
        <v>79</v>
      </c>
      <c r="AW120" t="s">
        <v>80</v>
      </c>
      <c r="AX120" t="s">
        <v>81</v>
      </c>
      <c r="AY120" t="s">
        <v>190</v>
      </c>
      <c r="AZ120" t="s">
        <v>96</v>
      </c>
      <c r="BA120" t="s">
        <v>76</v>
      </c>
      <c r="BB120" t="s">
        <v>138</v>
      </c>
      <c r="BC120">
        <v>61</v>
      </c>
      <c r="BD120" t="s">
        <v>191</v>
      </c>
      <c r="BE120">
        <v>12</v>
      </c>
      <c r="BF120" t="s">
        <v>86</v>
      </c>
      <c r="BG120" t="s">
        <v>158</v>
      </c>
      <c r="BH120">
        <v>365243</v>
      </c>
      <c r="BI120">
        <v>-1775</v>
      </c>
      <c r="BJ120">
        <v>-1445</v>
      </c>
      <c r="BK120">
        <v>-1445</v>
      </c>
      <c r="BL120">
        <v>-1438</v>
      </c>
      <c r="BM120">
        <v>0</v>
      </c>
    </row>
    <row r="121" spans="1:65" x14ac:dyDescent="0.3">
      <c r="A121">
        <v>100916</v>
      </c>
      <c r="B121">
        <v>0</v>
      </c>
      <c r="C121" t="s">
        <v>65</v>
      </c>
      <c r="D121" t="s">
        <v>88</v>
      </c>
      <c r="E121" t="s">
        <v>67</v>
      </c>
      <c r="F121" t="s">
        <v>68</v>
      </c>
      <c r="G121">
        <v>1</v>
      </c>
      <c r="H121">
        <v>180000</v>
      </c>
      <c r="I121">
        <v>403330.5</v>
      </c>
      <c r="J121" t="s">
        <v>133</v>
      </c>
      <c r="K121" t="s">
        <v>90</v>
      </c>
      <c r="L121" t="s">
        <v>119</v>
      </c>
      <c r="M121" t="s">
        <v>72</v>
      </c>
      <c r="N121">
        <v>1.0276E-2</v>
      </c>
      <c r="O121">
        <v>9927</v>
      </c>
      <c r="P121">
        <v>1492</v>
      </c>
      <c r="Q121">
        <v>9927</v>
      </c>
      <c r="R121">
        <v>1312</v>
      </c>
      <c r="S121">
        <v>2</v>
      </c>
      <c r="T121">
        <v>2</v>
      </c>
      <c r="U121" t="s">
        <v>94</v>
      </c>
      <c r="V121">
        <v>13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 t="s">
        <v>143</v>
      </c>
      <c r="AD121">
        <v>1801757</v>
      </c>
      <c r="AE121" t="s">
        <v>93</v>
      </c>
      <c r="AF121">
        <v>11468.7</v>
      </c>
      <c r="AG121">
        <v>100323</v>
      </c>
      <c r="AH121">
        <v>110916</v>
      </c>
      <c r="AI121">
        <v>0</v>
      </c>
      <c r="AJ121">
        <v>100323</v>
      </c>
      <c r="AK121" t="s">
        <v>123</v>
      </c>
      <c r="AL121">
        <v>16</v>
      </c>
      <c r="AM121" t="s">
        <v>68</v>
      </c>
      <c r="AN121">
        <v>1</v>
      </c>
      <c r="AO121">
        <v>0</v>
      </c>
      <c r="AR121" t="s">
        <v>79</v>
      </c>
      <c r="AS121" t="s">
        <v>77</v>
      </c>
      <c r="AT121">
        <v>-432</v>
      </c>
      <c r="AU121" t="s">
        <v>76</v>
      </c>
      <c r="AV121" t="s">
        <v>79</v>
      </c>
      <c r="AX121" t="s">
        <v>102</v>
      </c>
      <c r="AY121" t="s">
        <v>111</v>
      </c>
      <c r="AZ121" t="s">
        <v>96</v>
      </c>
      <c r="BA121" t="s">
        <v>76</v>
      </c>
      <c r="BB121" t="s">
        <v>104</v>
      </c>
      <c r="BC121">
        <v>2170</v>
      </c>
      <c r="BD121" t="s">
        <v>85</v>
      </c>
      <c r="BE121">
        <v>12</v>
      </c>
      <c r="BF121" t="s">
        <v>147</v>
      </c>
      <c r="BG121" t="s">
        <v>151</v>
      </c>
      <c r="BH121">
        <v>365243</v>
      </c>
      <c r="BI121">
        <v>-401</v>
      </c>
      <c r="BJ121">
        <v>-71</v>
      </c>
      <c r="BK121">
        <v>-131</v>
      </c>
      <c r="BL121">
        <v>-125</v>
      </c>
      <c r="BM121">
        <v>0</v>
      </c>
    </row>
    <row r="122" spans="1:65" x14ac:dyDescent="0.3">
      <c r="A122">
        <v>100920</v>
      </c>
      <c r="B122">
        <v>0</v>
      </c>
      <c r="C122" t="s">
        <v>65</v>
      </c>
      <c r="D122" t="s">
        <v>66</v>
      </c>
      <c r="E122" t="s">
        <v>68</v>
      </c>
      <c r="F122" t="s">
        <v>68</v>
      </c>
      <c r="G122">
        <v>3</v>
      </c>
      <c r="H122">
        <v>112500</v>
      </c>
      <c r="I122">
        <v>832500</v>
      </c>
      <c r="J122" t="s">
        <v>69</v>
      </c>
      <c r="K122" t="s">
        <v>70</v>
      </c>
      <c r="L122" t="s">
        <v>91</v>
      </c>
      <c r="M122" t="s">
        <v>72</v>
      </c>
      <c r="N122">
        <v>2.8663000000000001E-2</v>
      </c>
      <c r="O122">
        <v>13765</v>
      </c>
      <c r="P122">
        <v>1806</v>
      </c>
      <c r="Q122">
        <v>8001</v>
      </c>
      <c r="R122">
        <v>4701</v>
      </c>
      <c r="S122">
        <v>2</v>
      </c>
      <c r="T122">
        <v>2</v>
      </c>
      <c r="U122" t="s">
        <v>109</v>
      </c>
      <c r="V122">
        <v>10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192</v>
      </c>
      <c r="AD122">
        <v>2474874</v>
      </c>
      <c r="AE122" t="s">
        <v>93</v>
      </c>
      <c r="AF122">
        <v>5086.9350000000004</v>
      </c>
      <c r="AG122">
        <v>39141</v>
      </c>
      <c r="AH122">
        <v>38133</v>
      </c>
      <c r="AI122">
        <v>3915</v>
      </c>
      <c r="AJ122">
        <v>39141</v>
      </c>
      <c r="AK122" t="s">
        <v>73</v>
      </c>
      <c r="AL122">
        <v>14</v>
      </c>
      <c r="AM122" t="s">
        <v>68</v>
      </c>
      <c r="AN122">
        <v>1</v>
      </c>
      <c r="AO122">
        <v>0.101402942</v>
      </c>
      <c r="AR122" t="s">
        <v>79</v>
      </c>
      <c r="AS122" t="s">
        <v>77</v>
      </c>
      <c r="AT122">
        <v>-2423</v>
      </c>
      <c r="AU122" t="s">
        <v>78</v>
      </c>
      <c r="AV122" t="s">
        <v>79</v>
      </c>
      <c r="AW122" t="s">
        <v>101</v>
      </c>
      <c r="AX122" t="s">
        <v>81</v>
      </c>
      <c r="AY122" t="s">
        <v>103</v>
      </c>
      <c r="AZ122" t="s">
        <v>96</v>
      </c>
      <c r="BA122" t="s">
        <v>76</v>
      </c>
      <c r="BB122" t="s">
        <v>104</v>
      </c>
      <c r="BC122">
        <v>600</v>
      </c>
      <c r="BD122" t="s">
        <v>85</v>
      </c>
      <c r="BE122">
        <v>10</v>
      </c>
      <c r="BF122" t="s">
        <v>112</v>
      </c>
      <c r="BG122" t="s">
        <v>151</v>
      </c>
      <c r="BH122">
        <v>365243</v>
      </c>
      <c r="BI122">
        <v>-2373</v>
      </c>
      <c r="BJ122">
        <v>-2103</v>
      </c>
      <c r="BK122">
        <v>-2163</v>
      </c>
      <c r="BL122">
        <v>-2161</v>
      </c>
      <c r="BM122">
        <v>1</v>
      </c>
    </row>
    <row r="123" spans="1:65" x14ac:dyDescent="0.3">
      <c r="A123">
        <v>100937</v>
      </c>
      <c r="B123">
        <v>0</v>
      </c>
      <c r="C123" t="s">
        <v>65</v>
      </c>
      <c r="D123" t="s">
        <v>66</v>
      </c>
      <c r="E123" t="s">
        <v>68</v>
      </c>
      <c r="F123" t="s">
        <v>68</v>
      </c>
      <c r="G123">
        <v>0</v>
      </c>
      <c r="H123">
        <v>270000</v>
      </c>
      <c r="I123">
        <v>450000</v>
      </c>
      <c r="J123" t="s">
        <v>69</v>
      </c>
      <c r="K123" t="s">
        <v>70</v>
      </c>
      <c r="L123" t="s">
        <v>91</v>
      </c>
      <c r="M123" t="s">
        <v>72</v>
      </c>
      <c r="N123">
        <v>1.452E-2</v>
      </c>
      <c r="O123">
        <v>14740</v>
      </c>
      <c r="P123">
        <v>249</v>
      </c>
      <c r="Q123">
        <v>1199</v>
      </c>
      <c r="R123">
        <v>4373</v>
      </c>
      <c r="S123">
        <v>2</v>
      </c>
      <c r="T123">
        <v>2</v>
      </c>
      <c r="U123" t="s">
        <v>120</v>
      </c>
      <c r="V123">
        <v>11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1</v>
      </c>
      <c r="AC123" t="s">
        <v>92</v>
      </c>
      <c r="AD123">
        <v>2571217</v>
      </c>
      <c r="AE123" t="s">
        <v>93</v>
      </c>
      <c r="AF123">
        <v>7276.2749999999996</v>
      </c>
      <c r="AG123">
        <v>40050</v>
      </c>
      <c r="AH123">
        <v>40050</v>
      </c>
      <c r="AI123">
        <v>0</v>
      </c>
      <c r="AJ123">
        <v>40050</v>
      </c>
      <c r="AK123" t="s">
        <v>109</v>
      </c>
      <c r="AL123">
        <v>11</v>
      </c>
      <c r="AM123" t="s">
        <v>68</v>
      </c>
      <c r="AN123">
        <v>1</v>
      </c>
      <c r="AO123">
        <v>0</v>
      </c>
      <c r="AR123" t="s">
        <v>79</v>
      </c>
      <c r="AS123" t="s">
        <v>77</v>
      </c>
      <c r="AT123">
        <v>-383</v>
      </c>
      <c r="AU123" t="s">
        <v>78</v>
      </c>
      <c r="AV123" t="s">
        <v>79</v>
      </c>
      <c r="AX123" t="s">
        <v>102</v>
      </c>
      <c r="AY123" t="s">
        <v>182</v>
      </c>
      <c r="AZ123" t="s">
        <v>96</v>
      </c>
      <c r="BA123" t="s">
        <v>76</v>
      </c>
      <c r="BB123" t="s">
        <v>138</v>
      </c>
      <c r="BC123">
        <v>100</v>
      </c>
      <c r="BD123" t="s">
        <v>141</v>
      </c>
      <c r="BE123">
        <v>6</v>
      </c>
      <c r="BF123" t="s">
        <v>147</v>
      </c>
      <c r="BG123" t="s">
        <v>158</v>
      </c>
      <c r="BH123">
        <v>365243</v>
      </c>
      <c r="BI123">
        <v>-352</v>
      </c>
      <c r="BJ123">
        <v>-202</v>
      </c>
      <c r="BK123">
        <v>-202</v>
      </c>
      <c r="BL123">
        <v>-199</v>
      </c>
      <c r="BM123">
        <v>0</v>
      </c>
    </row>
    <row r="124" spans="1:65" x14ac:dyDescent="0.3">
      <c r="A124">
        <v>100944</v>
      </c>
      <c r="B124">
        <v>0</v>
      </c>
      <c r="C124" t="s">
        <v>65</v>
      </c>
      <c r="D124" t="s">
        <v>66</v>
      </c>
      <c r="E124" t="s">
        <v>67</v>
      </c>
      <c r="F124" t="s">
        <v>67</v>
      </c>
      <c r="G124">
        <v>1</v>
      </c>
      <c r="H124">
        <v>189000</v>
      </c>
      <c r="I124">
        <v>1054935</v>
      </c>
      <c r="J124" t="s">
        <v>69</v>
      </c>
      <c r="K124" t="s">
        <v>70</v>
      </c>
      <c r="L124" t="s">
        <v>91</v>
      </c>
      <c r="M124" t="s">
        <v>72</v>
      </c>
      <c r="N124">
        <v>2.0712999999999999E-2</v>
      </c>
      <c r="O124">
        <v>11700</v>
      </c>
      <c r="P124">
        <v>404</v>
      </c>
      <c r="Q124">
        <v>5582</v>
      </c>
      <c r="R124">
        <v>4012</v>
      </c>
      <c r="S124">
        <v>3</v>
      </c>
      <c r="T124">
        <v>2</v>
      </c>
      <c r="U124" t="s">
        <v>109</v>
      </c>
      <c r="V124">
        <v>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143</v>
      </c>
      <c r="AD124">
        <v>1974762</v>
      </c>
      <c r="AE124" t="s">
        <v>65</v>
      </c>
      <c r="AF124">
        <v>51334.695</v>
      </c>
      <c r="AG124">
        <v>810000</v>
      </c>
      <c r="AH124">
        <v>893398.5</v>
      </c>
      <c r="AJ124">
        <v>810000</v>
      </c>
      <c r="AK124" t="s">
        <v>109</v>
      </c>
      <c r="AL124">
        <v>12</v>
      </c>
      <c r="AM124" t="s">
        <v>68</v>
      </c>
      <c r="AN124">
        <v>1</v>
      </c>
      <c r="AR124" t="s">
        <v>76</v>
      </c>
      <c r="AS124" t="s">
        <v>77</v>
      </c>
      <c r="AT124">
        <v>-931</v>
      </c>
      <c r="AU124" t="s">
        <v>78</v>
      </c>
      <c r="AV124" t="s">
        <v>79</v>
      </c>
      <c r="AW124" t="s">
        <v>110</v>
      </c>
      <c r="AX124" t="s">
        <v>81</v>
      </c>
      <c r="AY124" t="s">
        <v>76</v>
      </c>
      <c r="AZ124" t="s">
        <v>82</v>
      </c>
      <c r="BA124" t="s">
        <v>116</v>
      </c>
      <c r="BB124" t="s">
        <v>121</v>
      </c>
      <c r="BC124">
        <v>0</v>
      </c>
      <c r="BD124" t="s">
        <v>76</v>
      </c>
      <c r="BE124">
        <v>36</v>
      </c>
      <c r="BF124" t="s">
        <v>86</v>
      </c>
      <c r="BG124" t="s">
        <v>172</v>
      </c>
      <c r="BH124">
        <v>365243</v>
      </c>
      <c r="BI124">
        <v>-901</v>
      </c>
      <c r="BJ124">
        <v>149</v>
      </c>
      <c r="BK124">
        <v>-601</v>
      </c>
      <c r="BL124">
        <v>-593</v>
      </c>
      <c r="BM124">
        <v>1</v>
      </c>
    </row>
    <row r="125" spans="1:65" x14ac:dyDescent="0.3">
      <c r="A125">
        <v>100948</v>
      </c>
      <c r="B125">
        <v>0</v>
      </c>
      <c r="C125" t="s">
        <v>65</v>
      </c>
      <c r="D125" t="s">
        <v>66</v>
      </c>
      <c r="E125" t="s">
        <v>68</v>
      </c>
      <c r="F125" t="s">
        <v>68</v>
      </c>
      <c r="G125">
        <v>0</v>
      </c>
      <c r="H125">
        <v>112500</v>
      </c>
      <c r="I125">
        <v>337500</v>
      </c>
      <c r="J125" t="s">
        <v>113</v>
      </c>
      <c r="K125" t="s">
        <v>70</v>
      </c>
      <c r="L125" t="s">
        <v>91</v>
      </c>
      <c r="M125" t="s">
        <v>72</v>
      </c>
      <c r="N125">
        <v>2.8663000000000001E-2</v>
      </c>
      <c r="O125">
        <v>17852</v>
      </c>
      <c r="P125">
        <v>365243</v>
      </c>
      <c r="Q125">
        <v>806</v>
      </c>
      <c r="R125">
        <v>1378</v>
      </c>
      <c r="S125">
        <v>2</v>
      </c>
      <c r="T125">
        <v>2</v>
      </c>
      <c r="U125" t="s">
        <v>109</v>
      </c>
      <c r="V125">
        <v>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76</v>
      </c>
      <c r="AD125">
        <v>2278896</v>
      </c>
      <c r="AE125" t="s">
        <v>65</v>
      </c>
      <c r="AG125">
        <v>0</v>
      </c>
      <c r="AH125">
        <v>0</v>
      </c>
      <c r="AK125" t="s">
        <v>75</v>
      </c>
      <c r="AL125">
        <v>12</v>
      </c>
      <c r="AM125" t="s">
        <v>68</v>
      </c>
      <c r="AN125">
        <v>1</v>
      </c>
      <c r="AR125" t="s">
        <v>76</v>
      </c>
      <c r="AS125" t="s">
        <v>114</v>
      </c>
      <c r="AT125">
        <v>-285</v>
      </c>
      <c r="AU125" t="s">
        <v>76</v>
      </c>
      <c r="AV125" t="s">
        <v>115</v>
      </c>
      <c r="AX125" t="s">
        <v>81</v>
      </c>
      <c r="AY125" t="s">
        <v>76</v>
      </c>
      <c r="AZ125" t="s">
        <v>76</v>
      </c>
      <c r="BA125" t="s">
        <v>76</v>
      </c>
      <c r="BB125" t="s">
        <v>121</v>
      </c>
      <c r="BC125">
        <v>-1</v>
      </c>
      <c r="BD125" t="s">
        <v>76</v>
      </c>
      <c r="BF125" t="s">
        <v>76</v>
      </c>
      <c r="BG125" t="s">
        <v>82</v>
      </c>
    </row>
    <row r="126" spans="1:65" x14ac:dyDescent="0.3">
      <c r="A126">
        <v>100956</v>
      </c>
      <c r="B126">
        <v>0</v>
      </c>
      <c r="C126" t="s">
        <v>65</v>
      </c>
      <c r="D126" t="s">
        <v>88</v>
      </c>
      <c r="E126" t="s">
        <v>67</v>
      </c>
      <c r="F126" t="s">
        <v>68</v>
      </c>
      <c r="G126">
        <v>0</v>
      </c>
      <c r="H126">
        <v>157500</v>
      </c>
      <c r="I126">
        <v>587623.5</v>
      </c>
      <c r="J126" t="s">
        <v>133</v>
      </c>
      <c r="K126" t="s">
        <v>70</v>
      </c>
      <c r="L126" t="s">
        <v>119</v>
      </c>
      <c r="M126" t="s">
        <v>72</v>
      </c>
      <c r="N126">
        <v>4.96E-3</v>
      </c>
      <c r="O126">
        <v>16940</v>
      </c>
      <c r="P126">
        <v>1533</v>
      </c>
      <c r="Q126">
        <v>4470</v>
      </c>
      <c r="R126">
        <v>481</v>
      </c>
      <c r="S126">
        <v>2</v>
      </c>
      <c r="T126">
        <v>2</v>
      </c>
      <c r="U126" t="s">
        <v>125</v>
      </c>
      <c r="V126">
        <v>18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170</v>
      </c>
      <c r="AD126">
        <v>2574979</v>
      </c>
      <c r="AE126" t="s">
        <v>93</v>
      </c>
      <c r="AF126">
        <v>4390.4250000000002</v>
      </c>
      <c r="AG126">
        <v>20155.5</v>
      </c>
      <c r="AH126">
        <v>21528</v>
      </c>
      <c r="AI126">
        <v>2016</v>
      </c>
      <c r="AJ126">
        <v>20155.5</v>
      </c>
      <c r="AK126" t="s">
        <v>123</v>
      </c>
      <c r="AL126">
        <v>11</v>
      </c>
      <c r="AM126" t="s">
        <v>68</v>
      </c>
      <c r="AN126">
        <v>1</v>
      </c>
      <c r="AO126">
        <v>9.3255490999999996E-2</v>
      </c>
      <c r="AR126" t="s">
        <v>79</v>
      </c>
      <c r="AS126" t="s">
        <v>77</v>
      </c>
      <c r="AT126">
        <v>-645</v>
      </c>
      <c r="AU126" t="s">
        <v>78</v>
      </c>
      <c r="AV126" t="s">
        <v>79</v>
      </c>
      <c r="AW126" t="s">
        <v>177</v>
      </c>
      <c r="AX126" t="s">
        <v>81</v>
      </c>
      <c r="AY126" t="s">
        <v>124</v>
      </c>
      <c r="AZ126" t="s">
        <v>96</v>
      </c>
      <c r="BA126" t="s">
        <v>76</v>
      </c>
      <c r="BB126" t="s">
        <v>104</v>
      </c>
      <c r="BC126">
        <v>30</v>
      </c>
      <c r="BD126" t="s">
        <v>105</v>
      </c>
      <c r="BE126">
        <v>6</v>
      </c>
      <c r="BF126" t="s">
        <v>86</v>
      </c>
      <c r="BG126" t="s">
        <v>106</v>
      </c>
      <c r="BH126">
        <v>365243</v>
      </c>
      <c r="BI126">
        <v>-612</v>
      </c>
      <c r="BJ126">
        <v>-462</v>
      </c>
      <c r="BK126">
        <v>-552</v>
      </c>
      <c r="BL126">
        <v>-547</v>
      </c>
      <c r="BM126">
        <v>0</v>
      </c>
    </row>
    <row r="127" spans="1:65" x14ac:dyDescent="0.3">
      <c r="A127">
        <v>100980</v>
      </c>
      <c r="B127">
        <v>0</v>
      </c>
      <c r="C127" t="s">
        <v>65</v>
      </c>
      <c r="D127" t="s">
        <v>88</v>
      </c>
      <c r="E127" t="s">
        <v>67</v>
      </c>
      <c r="F127" t="s">
        <v>68</v>
      </c>
      <c r="G127">
        <v>1</v>
      </c>
      <c r="H127">
        <v>81000</v>
      </c>
      <c r="I127">
        <v>81000</v>
      </c>
      <c r="J127" t="s">
        <v>69</v>
      </c>
      <c r="K127" t="s">
        <v>70</v>
      </c>
      <c r="L127" t="s">
        <v>71</v>
      </c>
      <c r="M127" t="s">
        <v>72</v>
      </c>
      <c r="N127">
        <v>8.6250000000000007E-3</v>
      </c>
      <c r="O127">
        <v>10973</v>
      </c>
      <c r="P127">
        <v>505</v>
      </c>
      <c r="Q127">
        <v>4455</v>
      </c>
      <c r="R127">
        <v>3524</v>
      </c>
      <c r="S127">
        <v>2</v>
      </c>
      <c r="T127">
        <v>2</v>
      </c>
      <c r="U127" t="s">
        <v>75</v>
      </c>
      <c r="V127">
        <v>10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185</v>
      </c>
      <c r="AD127">
        <v>1248695</v>
      </c>
      <c r="AE127" t="s">
        <v>93</v>
      </c>
      <c r="AF127">
        <v>9746.8649999999998</v>
      </c>
      <c r="AG127">
        <v>128340</v>
      </c>
      <c r="AH127">
        <v>148671</v>
      </c>
      <c r="AI127">
        <v>0</v>
      </c>
      <c r="AJ127">
        <v>128340</v>
      </c>
      <c r="AK127" t="s">
        <v>94</v>
      </c>
      <c r="AL127">
        <v>10</v>
      </c>
      <c r="AM127" t="s">
        <v>68</v>
      </c>
      <c r="AN127">
        <v>1</v>
      </c>
      <c r="AO127">
        <v>0</v>
      </c>
      <c r="AR127" t="s">
        <v>79</v>
      </c>
      <c r="AS127" t="s">
        <v>77</v>
      </c>
      <c r="AT127">
        <v>-519</v>
      </c>
      <c r="AU127" t="s">
        <v>78</v>
      </c>
      <c r="AV127" t="s">
        <v>79</v>
      </c>
      <c r="AX127" t="s">
        <v>81</v>
      </c>
      <c r="AY127" t="s">
        <v>111</v>
      </c>
      <c r="AZ127" t="s">
        <v>96</v>
      </c>
      <c r="BA127" t="s">
        <v>76</v>
      </c>
      <c r="BB127" t="s">
        <v>84</v>
      </c>
      <c r="BC127">
        <v>150</v>
      </c>
      <c r="BD127" t="s">
        <v>85</v>
      </c>
      <c r="BE127">
        <v>18</v>
      </c>
      <c r="BF127" t="s">
        <v>112</v>
      </c>
      <c r="BG127" t="s">
        <v>151</v>
      </c>
      <c r="BH127">
        <v>365243</v>
      </c>
      <c r="BI127">
        <v>-488</v>
      </c>
      <c r="BJ127">
        <v>22</v>
      </c>
      <c r="BK127">
        <v>365243</v>
      </c>
      <c r="BL127">
        <v>365243</v>
      </c>
      <c r="BM127">
        <v>0</v>
      </c>
    </row>
    <row r="128" spans="1:65" x14ac:dyDescent="0.3">
      <c r="A128">
        <v>100991</v>
      </c>
      <c r="B128">
        <v>0</v>
      </c>
      <c r="C128" t="s">
        <v>65</v>
      </c>
      <c r="D128" t="s">
        <v>66</v>
      </c>
      <c r="E128" t="s">
        <v>67</v>
      </c>
      <c r="F128" t="s">
        <v>68</v>
      </c>
      <c r="G128">
        <v>1</v>
      </c>
      <c r="H128">
        <v>117000</v>
      </c>
      <c r="I128">
        <v>474048</v>
      </c>
      <c r="J128" t="s">
        <v>69</v>
      </c>
      <c r="K128" t="s">
        <v>70</v>
      </c>
      <c r="L128" t="s">
        <v>119</v>
      </c>
      <c r="M128" t="s">
        <v>72</v>
      </c>
      <c r="N128">
        <v>1.5221E-2</v>
      </c>
      <c r="O128">
        <v>14601</v>
      </c>
      <c r="P128">
        <v>4174</v>
      </c>
      <c r="Q128">
        <v>7156</v>
      </c>
      <c r="R128">
        <v>4329</v>
      </c>
      <c r="S128">
        <v>2</v>
      </c>
      <c r="T128">
        <v>2</v>
      </c>
      <c r="U128" t="s">
        <v>73</v>
      </c>
      <c r="V128">
        <v>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t="s">
        <v>92</v>
      </c>
      <c r="AD128">
        <v>2491009</v>
      </c>
      <c r="AE128" t="s">
        <v>93</v>
      </c>
      <c r="AF128">
        <v>1970.28</v>
      </c>
      <c r="AG128">
        <v>35482.5</v>
      </c>
      <c r="AH128">
        <v>17482.5</v>
      </c>
      <c r="AI128">
        <v>18000</v>
      </c>
      <c r="AJ128">
        <v>35482.5</v>
      </c>
      <c r="AK128" t="s">
        <v>120</v>
      </c>
      <c r="AL128">
        <v>8</v>
      </c>
      <c r="AM128" t="s">
        <v>68</v>
      </c>
      <c r="AN128">
        <v>1</v>
      </c>
      <c r="AO128">
        <v>0.55248746199999998</v>
      </c>
      <c r="AR128" t="s">
        <v>79</v>
      </c>
      <c r="AS128" t="s">
        <v>77</v>
      </c>
      <c r="AT128">
        <v>-1884</v>
      </c>
      <c r="AU128" t="s">
        <v>76</v>
      </c>
      <c r="AV128" t="s">
        <v>79</v>
      </c>
      <c r="AW128" t="s">
        <v>80</v>
      </c>
      <c r="AX128" t="s">
        <v>81</v>
      </c>
      <c r="AY128" t="s">
        <v>124</v>
      </c>
      <c r="AZ128" t="s">
        <v>96</v>
      </c>
      <c r="BA128" t="s">
        <v>76</v>
      </c>
      <c r="BB128" t="s">
        <v>138</v>
      </c>
      <c r="BC128">
        <v>40</v>
      </c>
      <c r="BD128" t="s">
        <v>105</v>
      </c>
      <c r="BE128">
        <v>12</v>
      </c>
      <c r="BF128" t="s">
        <v>86</v>
      </c>
      <c r="BG128" t="s">
        <v>106</v>
      </c>
      <c r="BH128">
        <v>365243</v>
      </c>
      <c r="BI128">
        <v>-1844</v>
      </c>
      <c r="BJ128">
        <v>-1514</v>
      </c>
      <c r="BK128">
        <v>-1514</v>
      </c>
      <c r="BL128">
        <v>-1509</v>
      </c>
      <c r="BM128">
        <v>0</v>
      </c>
    </row>
    <row r="129" spans="1:65" x14ac:dyDescent="0.3">
      <c r="A129">
        <v>101011</v>
      </c>
      <c r="B129">
        <v>0</v>
      </c>
      <c r="C129" t="s">
        <v>65</v>
      </c>
      <c r="D129" t="s">
        <v>88</v>
      </c>
      <c r="E129" t="s">
        <v>67</v>
      </c>
      <c r="F129" t="s">
        <v>68</v>
      </c>
      <c r="G129">
        <v>0</v>
      </c>
      <c r="H129">
        <v>112500</v>
      </c>
      <c r="I129">
        <v>900000</v>
      </c>
      <c r="J129" t="s">
        <v>69</v>
      </c>
      <c r="K129" t="s">
        <v>70</v>
      </c>
      <c r="L129" t="s">
        <v>91</v>
      </c>
      <c r="M129" t="s">
        <v>72</v>
      </c>
      <c r="N129">
        <v>2.461E-2</v>
      </c>
      <c r="O129">
        <v>19367</v>
      </c>
      <c r="P129">
        <v>1943</v>
      </c>
      <c r="Q129">
        <v>13447</v>
      </c>
      <c r="R129">
        <v>2904</v>
      </c>
      <c r="S129">
        <v>2</v>
      </c>
      <c r="T129">
        <v>2</v>
      </c>
      <c r="U129" t="s">
        <v>125</v>
      </c>
      <c r="V129">
        <v>15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108</v>
      </c>
      <c r="AD129">
        <v>1514511</v>
      </c>
      <c r="AE129" t="s">
        <v>93</v>
      </c>
      <c r="AF129">
        <v>6856.0649999999996</v>
      </c>
      <c r="AG129">
        <v>65866.5</v>
      </c>
      <c r="AH129">
        <v>66735</v>
      </c>
      <c r="AI129">
        <v>6588</v>
      </c>
      <c r="AJ129">
        <v>65866.5</v>
      </c>
      <c r="AK129" t="s">
        <v>109</v>
      </c>
      <c r="AL129">
        <v>21</v>
      </c>
      <c r="AM129" t="s">
        <v>68</v>
      </c>
      <c r="AN129">
        <v>1</v>
      </c>
      <c r="AO129">
        <v>9.7853755000000001E-2</v>
      </c>
      <c r="AR129" t="s">
        <v>79</v>
      </c>
      <c r="AS129" t="s">
        <v>77</v>
      </c>
      <c r="AT129">
        <v>-627</v>
      </c>
      <c r="AU129" t="s">
        <v>78</v>
      </c>
      <c r="AV129" t="s">
        <v>79</v>
      </c>
      <c r="AW129" t="s">
        <v>101</v>
      </c>
      <c r="AX129" t="s">
        <v>161</v>
      </c>
      <c r="AY129" t="s">
        <v>95</v>
      </c>
      <c r="AZ129" t="s">
        <v>96</v>
      </c>
      <c r="BA129" t="s">
        <v>76</v>
      </c>
      <c r="BB129" t="s">
        <v>104</v>
      </c>
      <c r="BC129">
        <v>100</v>
      </c>
      <c r="BD129" t="s">
        <v>85</v>
      </c>
      <c r="BE129">
        <v>12</v>
      </c>
      <c r="BF129" t="s">
        <v>147</v>
      </c>
      <c r="BG129" t="s">
        <v>151</v>
      </c>
      <c r="BH129">
        <v>365243</v>
      </c>
      <c r="BI129">
        <v>-596</v>
      </c>
      <c r="BJ129">
        <v>-266</v>
      </c>
      <c r="BK129">
        <v>-296</v>
      </c>
      <c r="BL129">
        <v>-289</v>
      </c>
      <c r="BM129">
        <v>0</v>
      </c>
    </row>
    <row r="130" spans="1:65" x14ac:dyDescent="0.3">
      <c r="A130">
        <v>101032</v>
      </c>
      <c r="B130">
        <v>0</v>
      </c>
      <c r="C130" t="s">
        <v>65</v>
      </c>
      <c r="D130" t="s">
        <v>88</v>
      </c>
      <c r="E130" t="s">
        <v>67</v>
      </c>
      <c r="F130" t="s">
        <v>68</v>
      </c>
      <c r="G130">
        <v>0</v>
      </c>
      <c r="H130">
        <v>195750</v>
      </c>
      <c r="I130">
        <v>704844</v>
      </c>
      <c r="J130" t="s">
        <v>69</v>
      </c>
      <c r="K130" t="s">
        <v>70</v>
      </c>
      <c r="L130" t="s">
        <v>119</v>
      </c>
      <c r="M130" t="s">
        <v>72</v>
      </c>
      <c r="N130">
        <v>1.9689000000000002E-2</v>
      </c>
      <c r="O130">
        <v>21280</v>
      </c>
      <c r="P130">
        <v>1867</v>
      </c>
      <c r="Q130">
        <v>8749</v>
      </c>
      <c r="R130">
        <v>4125</v>
      </c>
      <c r="S130">
        <v>2</v>
      </c>
      <c r="T130">
        <v>2</v>
      </c>
      <c r="U130" t="s">
        <v>120</v>
      </c>
      <c r="V130">
        <v>8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 t="s">
        <v>134</v>
      </c>
      <c r="AD130">
        <v>2705391</v>
      </c>
      <c r="AE130" t="s">
        <v>93</v>
      </c>
      <c r="AF130">
        <v>18209.384999999998</v>
      </c>
      <c r="AG130">
        <v>142992</v>
      </c>
      <c r="AH130">
        <v>190705.5</v>
      </c>
      <c r="AI130">
        <v>0</v>
      </c>
      <c r="AJ130">
        <v>142992</v>
      </c>
      <c r="AK130" t="s">
        <v>73</v>
      </c>
      <c r="AL130">
        <v>11</v>
      </c>
      <c r="AM130" t="s">
        <v>68</v>
      </c>
      <c r="AN130">
        <v>1</v>
      </c>
      <c r="AO130">
        <v>0</v>
      </c>
      <c r="AR130" t="s">
        <v>79</v>
      </c>
      <c r="AS130" t="s">
        <v>77</v>
      </c>
      <c r="AT130">
        <v>-1959</v>
      </c>
      <c r="AU130" t="s">
        <v>78</v>
      </c>
      <c r="AV130" t="s">
        <v>79</v>
      </c>
      <c r="AW130" t="s">
        <v>80</v>
      </c>
      <c r="AX130" t="s">
        <v>81</v>
      </c>
      <c r="AY130" t="s">
        <v>157</v>
      </c>
      <c r="AZ130" t="s">
        <v>96</v>
      </c>
      <c r="BA130" t="s">
        <v>76</v>
      </c>
      <c r="BB130" t="s">
        <v>104</v>
      </c>
      <c r="BC130">
        <v>972</v>
      </c>
      <c r="BD130" t="s">
        <v>157</v>
      </c>
      <c r="BE130">
        <v>18</v>
      </c>
      <c r="BF130" t="s">
        <v>86</v>
      </c>
      <c r="BG130" t="s">
        <v>158</v>
      </c>
      <c r="BH130">
        <v>365243</v>
      </c>
      <c r="BI130">
        <v>-1928</v>
      </c>
      <c r="BJ130">
        <v>-1418</v>
      </c>
      <c r="BK130">
        <v>-1418</v>
      </c>
      <c r="BL130">
        <v>-843</v>
      </c>
      <c r="BM130">
        <v>0</v>
      </c>
    </row>
    <row r="131" spans="1:65" x14ac:dyDescent="0.3">
      <c r="A131">
        <v>101034</v>
      </c>
      <c r="B131">
        <v>0</v>
      </c>
      <c r="C131" t="s">
        <v>65</v>
      </c>
      <c r="D131" t="s">
        <v>88</v>
      </c>
      <c r="E131" t="s">
        <v>68</v>
      </c>
      <c r="F131" t="s">
        <v>68</v>
      </c>
      <c r="G131">
        <v>1</v>
      </c>
      <c r="H131">
        <v>112500</v>
      </c>
      <c r="I131">
        <v>664299</v>
      </c>
      <c r="J131" t="s">
        <v>89</v>
      </c>
      <c r="K131" t="s">
        <v>126</v>
      </c>
      <c r="L131" t="s">
        <v>91</v>
      </c>
      <c r="M131" t="s">
        <v>72</v>
      </c>
      <c r="N131">
        <v>3.0755000000000001E-2</v>
      </c>
      <c r="O131">
        <v>11411</v>
      </c>
      <c r="P131">
        <v>180</v>
      </c>
      <c r="Q131">
        <v>4699</v>
      </c>
      <c r="R131">
        <v>1413</v>
      </c>
      <c r="S131">
        <v>2</v>
      </c>
      <c r="T131">
        <v>2</v>
      </c>
      <c r="U131" t="s">
        <v>123</v>
      </c>
      <c r="V131">
        <v>14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 t="s">
        <v>128</v>
      </c>
      <c r="AD131">
        <v>2020163</v>
      </c>
      <c r="AE131" t="s">
        <v>93</v>
      </c>
      <c r="AF131">
        <v>22312.44</v>
      </c>
      <c r="AG131">
        <v>146736</v>
      </c>
      <c r="AH131">
        <v>183505.5</v>
      </c>
      <c r="AI131">
        <v>0</v>
      </c>
      <c r="AJ131">
        <v>146736</v>
      </c>
      <c r="AK131" t="s">
        <v>75</v>
      </c>
      <c r="AL131">
        <v>17</v>
      </c>
      <c r="AM131" t="s">
        <v>68</v>
      </c>
      <c r="AN131">
        <v>1</v>
      </c>
      <c r="AO131">
        <v>0</v>
      </c>
      <c r="AR131" t="s">
        <v>79</v>
      </c>
      <c r="AS131" t="s">
        <v>114</v>
      </c>
      <c r="AT131">
        <v>-519</v>
      </c>
      <c r="AU131" t="s">
        <v>78</v>
      </c>
      <c r="AV131" t="s">
        <v>193</v>
      </c>
      <c r="AX131" t="s">
        <v>81</v>
      </c>
      <c r="AY131" t="s">
        <v>124</v>
      </c>
      <c r="AZ131" t="s">
        <v>96</v>
      </c>
      <c r="BA131" t="s">
        <v>76</v>
      </c>
      <c r="BB131" t="s">
        <v>104</v>
      </c>
      <c r="BC131">
        <v>30</v>
      </c>
      <c r="BD131" t="s">
        <v>105</v>
      </c>
      <c r="BE131">
        <v>12</v>
      </c>
      <c r="BF131" t="s">
        <v>86</v>
      </c>
      <c r="BG131" t="s">
        <v>106</v>
      </c>
    </row>
    <row r="132" spans="1:65" x14ac:dyDescent="0.3">
      <c r="A132">
        <v>101044</v>
      </c>
      <c r="B132">
        <v>0</v>
      </c>
      <c r="C132" t="s">
        <v>65</v>
      </c>
      <c r="D132" t="s">
        <v>88</v>
      </c>
      <c r="E132" t="s">
        <v>67</v>
      </c>
      <c r="F132" t="s">
        <v>68</v>
      </c>
      <c r="G132">
        <v>1</v>
      </c>
      <c r="H132">
        <v>157500</v>
      </c>
      <c r="I132">
        <v>1097676</v>
      </c>
      <c r="J132" t="s">
        <v>69</v>
      </c>
      <c r="K132" t="s">
        <v>70</v>
      </c>
      <c r="L132" t="s">
        <v>91</v>
      </c>
      <c r="M132" t="s">
        <v>72</v>
      </c>
      <c r="N132">
        <v>2.5163999999999999E-2</v>
      </c>
      <c r="O132">
        <v>15085</v>
      </c>
      <c r="P132">
        <v>8508</v>
      </c>
      <c r="Q132">
        <v>739</v>
      </c>
      <c r="R132">
        <v>2020</v>
      </c>
      <c r="S132">
        <v>2</v>
      </c>
      <c r="T132">
        <v>2</v>
      </c>
      <c r="U132" t="s">
        <v>125</v>
      </c>
      <c r="V132">
        <v>8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 t="s">
        <v>194</v>
      </c>
      <c r="AD132">
        <v>1955992</v>
      </c>
      <c r="AE132" t="s">
        <v>93</v>
      </c>
      <c r="AF132">
        <v>3094.2</v>
      </c>
      <c r="AG132">
        <v>30946.5</v>
      </c>
      <c r="AH132">
        <v>27850.5</v>
      </c>
      <c r="AI132">
        <v>3096</v>
      </c>
      <c r="AJ132">
        <v>30946.5</v>
      </c>
      <c r="AK132" t="s">
        <v>123</v>
      </c>
      <c r="AL132">
        <v>11</v>
      </c>
      <c r="AM132" t="s">
        <v>68</v>
      </c>
      <c r="AN132">
        <v>1</v>
      </c>
      <c r="AO132">
        <v>0.108956601</v>
      </c>
      <c r="AR132" t="s">
        <v>79</v>
      </c>
      <c r="AS132" t="s">
        <v>77</v>
      </c>
      <c r="AT132">
        <v>-2731</v>
      </c>
      <c r="AU132" t="s">
        <v>78</v>
      </c>
      <c r="AV132" t="s">
        <v>79</v>
      </c>
      <c r="AX132" t="s">
        <v>81</v>
      </c>
      <c r="AY132" t="s">
        <v>103</v>
      </c>
      <c r="AZ132" t="s">
        <v>96</v>
      </c>
      <c r="BA132" t="s">
        <v>76</v>
      </c>
      <c r="BB132" t="s">
        <v>84</v>
      </c>
      <c r="BC132">
        <v>120</v>
      </c>
      <c r="BD132" t="s">
        <v>85</v>
      </c>
      <c r="BE132">
        <v>10</v>
      </c>
      <c r="BF132" t="s">
        <v>112</v>
      </c>
      <c r="BG132" t="s">
        <v>151</v>
      </c>
      <c r="BH132">
        <v>365243</v>
      </c>
      <c r="BI132">
        <v>-2697</v>
      </c>
      <c r="BJ132">
        <v>-2427</v>
      </c>
      <c r="BK132">
        <v>-2427</v>
      </c>
      <c r="BL132">
        <v>-2424</v>
      </c>
      <c r="BM132">
        <v>0</v>
      </c>
    </row>
    <row r="133" spans="1:65" x14ac:dyDescent="0.3">
      <c r="A133">
        <v>101044</v>
      </c>
      <c r="B133">
        <v>0</v>
      </c>
      <c r="C133" t="s">
        <v>65</v>
      </c>
      <c r="D133" t="s">
        <v>88</v>
      </c>
      <c r="E133" t="s">
        <v>67</v>
      </c>
      <c r="F133" t="s">
        <v>68</v>
      </c>
      <c r="G133">
        <v>1</v>
      </c>
      <c r="H133">
        <v>157500</v>
      </c>
      <c r="I133">
        <v>1097676</v>
      </c>
      <c r="J133" t="s">
        <v>69</v>
      </c>
      <c r="K133" t="s">
        <v>70</v>
      </c>
      <c r="L133" t="s">
        <v>91</v>
      </c>
      <c r="M133" t="s">
        <v>72</v>
      </c>
      <c r="N133">
        <v>2.5163999999999999E-2</v>
      </c>
      <c r="O133">
        <v>15085</v>
      </c>
      <c r="P133">
        <v>8508</v>
      </c>
      <c r="Q133">
        <v>739</v>
      </c>
      <c r="R133">
        <v>2020</v>
      </c>
      <c r="S133">
        <v>2</v>
      </c>
      <c r="T133">
        <v>2</v>
      </c>
      <c r="U133" t="s">
        <v>125</v>
      </c>
      <c r="V133">
        <v>8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 t="s">
        <v>194</v>
      </c>
      <c r="AD133">
        <v>1602393</v>
      </c>
      <c r="AE133" t="s">
        <v>65</v>
      </c>
      <c r="AF133">
        <v>28439.415000000001</v>
      </c>
      <c r="AG133">
        <v>315000</v>
      </c>
      <c r="AH133">
        <v>341194.5</v>
      </c>
      <c r="AI133">
        <v>0</v>
      </c>
      <c r="AJ133">
        <v>315000</v>
      </c>
      <c r="AK133" t="s">
        <v>125</v>
      </c>
      <c r="AL133">
        <v>11</v>
      </c>
      <c r="AM133" t="s">
        <v>68</v>
      </c>
      <c r="AN133">
        <v>1</v>
      </c>
      <c r="AO133">
        <v>0</v>
      </c>
      <c r="AR133" t="s">
        <v>76</v>
      </c>
      <c r="AS133" t="s">
        <v>77</v>
      </c>
      <c r="AT133">
        <v>-1806</v>
      </c>
      <c r="AU133" t="s">
        <v>78</v>
      </c>
      <c r="AV133" t="s">
        <v>79</v>
      </c>
      <c r="AW133" t="s">
        <v>80</v>
      </c>
      <c r="AX133" t="s">
        <v>81</v>
      </c>
      <c r="AY133" t="s">
        <v>76</v>
      </c>
      <c r="AZ133" t="s">
        <v>82</v>
      </c>
      <c r="BA133" t="s">
        <v>116</v>
      </c>
      <c r="BB133" t="s">
        <v>121</v>
      </c>
      <c r="BC133">
        <v>0</v>
      </c>
      <c r="BD133" t="s">
        <v>76</v>
      </c>
      <c r="BE133">
        <v>18</v>
      </c>
      <c r="BF133" t="s">
        <v>86</v>
      </c>
      <c r="BG133" t="s">
        <v>172</v>
      </c>
      <c r="BH133">
        <v>365243</v>
      </c>
      <c r="BI133">
        <v>-1776</v>
      </c>
      <c r="BJ133">
        <v>-1266</v>
      </c>
      <c r="BK133">
        <v>-1296</v>
      </c>
      <c r="BL133">
        <v>-1290</v>
      </c>
      <c r="BM133">
        <v>1</v>
      </c>
    </row>
    <row r="134" spans="1:65" x14ac:dyDescent="0.3">
      <c r="A134">
        <v>101046</v>
      </c>
      <c r="B134">
        <v>0</v>
      </c>
      <c r="C134" t="s">
        <v>99</v>
      </c>
      <c r="D134" t="s">
        <v>88</v>
      </c>
      <c r="E134" t="s">
        <v>67</v>
      </c>
      <c r="F134" t="s">
        <v>68</v>
      </c>
      <c r="G134">
        <v>0</v>
      </c>
      <c r="H134">
        <v>112500</v>
      </c>
      <c r="I134">
        <v>337500</v>
      </c>
      <c r="J134" t="s">
        <v>69</v>
      </c>
      <c r="K134" t="s">
        <v>70</v>
      </c>
      <c r="L134" t="s">
        <v>91</v>
      </c>
      <c r="M134" t="s">
        <v>72</v>
      </c>
      <c r="N134">
        <v>1.8634000000000001E-2</v>
      </c>
      <c r="O134">
        <v>15839</v>
      </c>
      <c r="P134">
        <v>2224</v>
      </c>
      <c r="Q134">
        <v>3608</v>
      </c>
      <c r="R134">
        <v>865</v>
      </c>
      <c r="S134">
        <v>2</v>
      </c>
      <c r="T134">
        <v>2</v>
      </c>
      <c r="U134" t="s">
        <v>109</v>
      </c>
      <c r="V134">
        <v>10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1</v>
      </c>
      <c r="AC134" t="s">
        <v>141</v>
      </c>
      <c r="AD134">
        <v>1984756</v>
      </c>
      <c r="AE134" t="s">
        <v>93</v>
      </c>
      <c r="AF134">
        <v>5497.2</v>
      </c>
      <c r="AG134">
        <v>35955</v>
      </c>
      <c r="AH134">
        <v>26955</v>
      </c>
      <c r="AI134">
        <v>9000</v>
      </c>
      <c r="AJ134">
        <v>35955</v>
      </c>
      <c r="AK134" t="s">
        <v>125</v>
      </c>
      <c r="AL134">
        <v>15</v>
      </c>
      <c r="AM134" t="s">
        <v>68</v>
      </c>
      <c r="AN134">
        <v>1</v>
      </c>
      <c r="AO134">
        <v>0.27261349400000001</v>
      </c>
      <c r="AR134" t="s">
        <v>79</v>
      </c>
      <c r="AS134" t="s">
        <v>77</v>
      </c>
      <c r="AT134">
        <v>-689</v>
      </c>
      <c r="AU134" t="s">
        <v>76</v>
      </c>
      <c r="AV134" t="s">
        <v>79</v>
      </c>
      <c r="AX134" t="s">
        <v>81</v>
      </c>
      <c r="AY134" t="s">
        <v>124</v>
      </c>
      <c r="AZ134" t="s">
        <v>96</v>
      </c>
      <c r="BA134" t="s">
        <v>76</v>
      </c>
      <c r="BB134" t="s">
        <v>104</v>
      </c>
      <c r="BC134">
        <v>50</v>
      </c>
      <c r="BD134" t="s">
        <v>105</v>
      </c>
      <c r="BE134">
        <v>6</v>
      </c>
      <c r="BF134" t="s">
        <v>86</v>
      </c>
      <c r="BG134" t="s">
        <v>106</v>
      </c>
      <c r="BH134">
        <v>365243</v>
      </c>
      <c r="BI134">
        <v>-654</v>
      </c>
      <c r="BJ134">
        <v>-504</v>
      </c>
      <c r="BK134">
        <v>-504</v>
      </c>
      <c r="BL134">
        <v>-502</v>
      </c>
      <c r="BM134">
        <v>0</v>
      </c>
    </row>
    <row r="135" spans="1:65" x14ac:dyDescent="0.3">
      <c r="A135">
        <v>101049</v>
      </c>
      <c r="B135">
        <v>0</v>
      </c>
      <c r="C135" t="s">
        <v>65</v>
      </c>
      <c r="D135" t="s">
        <v>66</v>
      </c>
      <c r="E135" t="s">
        <v>68</v>
      </c>
      <c r="F135" t="s">
        <v>68</v>
      </c>
      <c r="G135">
        <v>0</v>
      </c>
      <c r="H135">
        <v>99000</v>
      </c>
      <c r="I135">
        <v>104256</v>
      </c>
      <c r="J135" t="s">
        <v>69</v>
      </c>
      <c r="K135" t="s">
        <v>70</v>
      </c>
      <c r="L135" t="s">
        <v>91</v>
      </c>
      <c r="M135" t="s">
        <v>72</v>
      </c>
      <c r="N135">
        <v>1.8849999999999999E-2</v>
      </c>
      <c r="O135">
        <v>10729</v>
      </c>
      <c r="P135">
        <v>411</v>
      </c>
      <c r="Q135">
        <v>4930</v>
      </c>
      <c r="R135">
        <v>3295</v>
      </c>
      <c r="S135">
        <v>2</v>
      </c>
      <c r="T135">
        <v>2</v>
      </c>
      <c r="U135" t="s">
        <v>73</v>
      </c>
      <c r="V135">
        <v>15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 t="s">
        <v>134</v>
      </c>
      <c r="AD135">
        <v>1360418</v>
      </c>
      <c r="AE135" t="s">
        <v>93</v>
      </c>
      <c r="AF135">
        <v>3981.645</v>
      </c>
      <c r="AG135">
        <v>33273</v>
      </c>
      <c r="AH135">
        <v>38542.5</v>
      </c>
      <c r="AI135">
        <v>0</v>
      </c>
      <c r="AJ135">
        <v>33273</v>
      </c>
      <c r="AK135" t="s">
        <v>75</v>
      </c>
      <c r="AL135">
        <v>10</v>
      </c>
      <c r="AM135" t="s">
        <v>68</v>
      </c>
      <c r="AN135">
        <v>1</v>
      </c>
      <c r="AO135">
        <v>0</v>
      </c>
      <c r="AR135" t="s">
        <v>79</v>
      </c>
      <c r="AS135" t="s">
        <v>77</v>
      </c>
      <c r="AT135">
        <v>-11</v>
      </c>
      <c r="AU135" t="s">
        <v>78</v>
      </c>
      <c r="AV135" t="s">
        <v>79</v>
      </c>
      <c r="AW135" t="s">
        <v>80</v>
      </c>
      <c r="AX135" t="s">
        <v>81</v>
      </c>
      <c r="AY135" t="s">
        <v>95</v>
      </c>
      <c r="AZ135" t="s">
        <v>96</v>
      </c>
      <c r="BA135" t="s">
        <v>76</v>
      </c>
      <c r="BB135" t="s">
        <v>84</v>
      </c>
      <c r="BC135">
        <v>100</v>
      </c>
      <c r="BD135" t="s">
        <v>85</v>
      </c>
      <c r="BE135">
        <v>12</v>
      </c>
      <c r="BF135" t="s">
        <v>147</v>
      </c>
      <c r="BG135" t="s">
        <v>151</v>
      </c>
      <c r="BH135">
        <v>365243</v>
      </c>
      <c r="BI135">
        <v>365243</v>
      </c>
      <c r="BJ135">
        <v>349</v>
      </c>
      <c r="BK135">
        <v>365243</v>
      </c>
      <c r="BL135">
        <v>365243</v>
      </c>
      <c r="BM135">
        <v>1</v>
      </c>
    </row>
    <row r="136" spans="1:65" x14ac:dyDescent="0.3">
      <c r="A136">
        <v>101054</v>
      </c>
      <c r="B136">
        <v>0</v>
      </c>
      <c r="C136" t="s">
        <v>65</v>
      </c>
      <c r="D136" t="s">
        <v>88</v>
      </c>
      <c r="E136" t="s">
        <v>67</v>
      </c>
      <c r="F136" t="s">
        <v>68</v>
      </c>
      <c r="G136">
        <v>0</v>
      </c>
      <c r="H136">
        <v>112500</v>
      </c>
      <c r="I136">
        <v>454500</v>
      </c>
      <c r="J136" t="s">
        <v>69</v>
      </c>
      <c r="K136" t="s">
        <v>70</v>
      </c>
      <c r="L136" t="s">
        <v>91</v>
      </c>
      <c r="M136" t="s">
        <v>72</v>
      </c>
      <c r="N136">
        <v>3.5791999999999997E-2</v>
      </c>
      <c r="O136">
        <v>18452</v>
      </c>
      <c r="P136">
        <v>11674</v>
      </c>
      <c r="Q136">
        <v>5664</v>
      </c>
      <c r="R136">
        <v>1975</v>
      </c>
      <c r="S136">
        <v>2</v>
      </c>
      <c r="T136">
        <v>2</v>
      </c>
      <c r="U136" t="s">
        <v>120</v>
      </c>
      <c r="V136">
        <v>13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195</v>
      </c>
      <c r="AD136">
        <v>1912900</v>
      </c>
      <c r="AE136" t="s">
        <v>65</v>
      </c>
      <c r="AF136">
        <v>13300.245000000001</v>
      </c>
      <c r="AG136">
        <v>229500</v>
      </c>
      <c r="AH136">
        <v>254340</v>
      </c>
      <c r="AJ136">
        <v>229500</v>
      </c>
      <c r="AK136" t="s">
        <v>120</v>
      </c>
      <c r="AL136">
        <v>10</v>
      </c>
      <c r="AM136" t="s">
        <v>68</v>
      </c>
      <c r="AN136">
        <v>1</v>
      </c>
      <c r="AR136" t="s">
        <v>76</v>
      </c>
      <c r="AS136" t="s">
        <v>77</v>
      </c>
      <c r="AT136">
        <v>-168</v>
      </c>
      <c r="AU136" t="s">
        <v>78</v>
      </c>
      <c r="AV136" t="s">
        <v>79</v>
      </c>
      <c r="AW136" t="s">
        <v>80</v>
      </c>
      <c r="AX136" t="s">
        <v>81</v>
      </c>
      <c r="AY136" t="s">
        <v>76</v>
      </c>
      <c r="AZ136" t="s">
        <v>82</v>
      </c>
      <c r="BA136" t="s">
        <v>116</v>
      </c>
      <c r="BB136" t="s">
        <v>117</v>
      </c>
      <c r="BC136">
        <v>1</v>
      </c>
      <c r="BD136" t="s">
        <v>76</v>
      </c>
      <c r="BE136">
        <v>24</v>
      </c>
      <c r="BF136" t="s">
        <v>112</v>
      </c>
      <c r="BG136" t="s">
        <v>118</v>
      </c>
      <c r="BH136">
        <v>365243</v>
      </c>
      <c r="BI136">
        <v>-138</v>
      </c>
      <c r="BJ136">
        <v>552</v>
      </c>
      <c r="BK136">
        <v>365243</v>
      </c>
      <c r="BL136">
        <v>365243</v>
      </c>
      <c r="BM136">
        <v>1</v>
      </c>
    </row>
    <row r="137" spans="1:65" x14ac:dyDescent="0.3">
      <c r="A137">
        <v>101059</v>
      </c>
      <c r="B137">
        <v>0</v>
      </c>
      <c r="C137" t="s">
        <v>65</v>
      </c>
      <c r="D137" t="s">
        <v>66</v>
      </c>
      <c r="E137" t="s">
        <v>68</v>
      </c>
      <c r="F137" t="s">
        <v>68</v>
      </c>
      <c r="G137">
        <v>0</v>
      </c>
      <c r="H137">
        <v>225000</v>
      </c>
      <c r="I137">
        <v>454500</v>
      </c>
      <c r="J137" t="s">
        <v>69</v>
      </c>
      <c r="K137" t="s">
        <v>90</v>
      </c>
      <c r="L137" t="s">
        <v>91</v>
      </c>
      <c r="M137" t="s">
        <v>72</v>
      </c>
      <c r="N137">
        <v>1.9689000000000002E-2</v>
      </c>
      <c r="O137">
        <v>12229</v>
      </c>
      <c r="P137">
        <v>4078</v>
      </c>
      <c r="Q137">
        <v>90</v>
      </c>
      <c r="R137">
        <v>4138</v>
      </c>
      <c r="S137">
        <v>2</v>
      </c>
      <c r="T137">
        <v>2</v>
      </c>
      <c r="U137" t="s">
        <v>125</v>
      </c>
      <c r="V137">
        <v>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175</v>
      </c>
      <c r="AD137">
        <v>1374631</v>
      </c>
      <c r="AE137" t="s">
        <v>99</v>
      </c>
      <c r="AF137">
        <v>9000</v>
      </c>
      <c r="AG137">
        <v>0</v>
      </c>
      <c r="AH137">
        <v>180000</v>
      </c>
      <c r="AK137" t="s">
        <v>120</v>
      </c>
      <c r="AL137">
        <v>9</v>
      </c>
      <c r="AM137" t="s">
        <v>68</v>
      </c>
      <c r="AN137">
        <v>1</v>
      </c>
      <c r="AR137" t="s">
        <v>79</v>
      </c>
      <c r="AS137" t="s">
        <v>77</v>
      </c>
      <c r="AT137">
        <v>-2855</v>
      </c>
      <c r="AU137" t="s">
        <v>76</v>
      </c>
      <c r="AV137" t="s">
        <v>79</v>
      </c>
      <c r="AX137" t="s">
        <v>81</v>
      </c>
      <c r="AY137" t="s">
        <v>76</v>
      </c>
      <c r="AZ137" t="s">
        <v>131</v>
      </c>
      <c r="BA137" t="s">
        <v>116</v>
      </c>
      <c r="BB137" t="s">
        <v>104</v>
      </c>
      <c r="BC137">
        <v>28</v>
      </c>
      <c r="BD137" t="s">
        <v>105</v>
      </c>
      <c r="BE137">
        <v>0</v>
      </c>
      <c r="BF137" t="s">
        <v>76</v>
      </c>
      <c r="BG137" t="s">
        <v>132</v>
      </c>
      <c r="BH137">
        <v>-2854</v>
      </c>
      <c r="BI137">
        <v>-2799</v>
      </c>
      <c r="BJ137">
        <v>365243</v>
      </c>
      <c r="BK137">
        <v>365243</v>
      </c>
      <c r="BL137">
        <v>365243</v>
      </c>
      <c r="BM137">
        <v>0</v>
      </c>
    </row>
    <row r="138" spans="1:65" x14ac:dyDescent="0.3">
      <c r="A138">
        <v>101062</v>
      </c>
      <c r="B138">
        <v>0</v>
      </c>
      <c r="C138" t="s">
        <v>65</v>
      </c>
      <c r="D138" t="s">
        <v>88</v>
      </c>
      <c r="E138" t="s">
        <v>68</v>
      </c>
      <c r="F138" t="s">
        <v>68</v>
      </c>
      <c r="G138">
        <v>1</v>
      </c>
      <c r="H138">
        <v>135000</v>
      </c>
      <c r="I138">
        <v>206271</v>
      </c>
      <c r="J138" t="s">
        <v>89</v>
      </c>
      <c r="K138" t="s">
        <v>70</v>
      </c>
      <c r="L138" t="s">
        <v>71</v>
      </c>
      <c r="M138" t="s">
        <v>72</v>
      </c>
      <c r="N138">
        <v>4.6219999999999997E-2</v>
      </c>
      <c r="O138">
        <v>15202</v>
      </c>
      <c r="P138">
        <v>1876</v>
      </c>
      <c r="Q138">
        <v>2343</v>
      </c>
      <c r="R138">
        <v>4340</v>
      </c>
      <c r="S138">
        <v>1</v>
      </c>
      <c r="T138">
        <v>1</v>
      </c>
      <c r="U138" t="s">
        <v>125</v>
      </c>
      <c r="V138">
        <v>15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108</v>
      </c>
      <c r="AD138">
        <v>1820775</v>
      </c>
      <c r="AE138" t="s">
        <v>65</v>
      </c>
      <c r="AF138">
        <v>29055.599999999999</v>
      </c>
      <c r="AG138">
        <v>688500</v>
      </c>
      <c r="AH138">
        <v>759388.5</v>
      </c>
      <c r="AJ138">
        <v>688500</v>
      </c>
      <c r="AK138" t="s">
        <v>120</v>
      </c>
      <c r="AL138">
        <v>15</v>
      </c>
      <c r="AM138" t="s">
        <v>68</v>
      </c>
      <c r="AN138">
        <v>1</v>
      </c>
      <c r="AR138" t="s">
        <v>76</v>
      </c>
      <c r="AS138" t="s">
        <v>77</v>
      </c>
      <c r="AT138">
        <v>-286</v>
      </c>
      <c r="AU138" t="s">
        <v>78</v>
      </c>
      <c r="AV138" t="s">
        <v>79</v>
      </c>
      <c r="AW138" t="s">
        <v>80</v>
      </c>
      <c r="AX138" t="s">
        <v>161</v>
      </c>
      <c r="AY138" t="s">
        <v>76</v>
      </c>
      <c r="AZ138" t="s">
        <v>82</v>
      </c>
      <c r="BA138" t="s">
        <v>116</v>
      </c>
      <c r="BB138" t="s">
        <v>121</v>
      </c>
      <c r="BC138">
        <v>-1</v>
      </c>
      <c r="BD138" t="s">
        <v>76</v>
      </c>
      <c r="BE138">
        <v>36</v>
      </c>
      <c r="BF138" t="s">
        <v>112</v>
      </c>
      <c r="BG138" t="s">
        <v>118</v>
      </c>
      <c r="BH138">
        <v>365243</v>
      </c>
      <c r="BI138">
        <v>-256</v>
      </c>
      <c r="BJ138">
        <v>794</v>
      </c>
      <c r="BK138">
        <v>-256</v>
      </c>
      <c r="BL138">
        <v>-254</v>
      </c>
      <c r="BM138">
        <v>1</v>
      </c>
    </row>
    <row r="139" spans="1:65" x14ac:dyDescent="0.3">
      <c r="A139">
        <v>101067</v>
      </c>
      <c r="B139">
        <v>0</v>
      </c>
      <c r="C139" t="s">
        <v>65</v>
      </c>
      <c r="D139" t="s">
        <v>88</v>
      </c>
      <c r="E139" t="s">
        <v>68</v>
      </c>
      <c r="F139" t="s">
        <v>68</v>
      </c>
      <c r="G139">
        <v>0</v>
      </c>
      <c r="H139">
        <v>225000</v>
      </c>
      <c r="I139">
        <v>450000</v>
      </c>
      <c r="J139" t="s">
        <v>69</v>
      </c>
      <c r="K139" t="s">
        <v>90</v>
      </c>
      <c r="L139" t="s">
        <v>91</v>
      </c>
      <c r="M139" t="s">
        <v>72</v>
      </c>
      <c r="N139">
        <v>8.0680000000000005E-3</v>
      </c>
      <c r="O139">
        <v>12093</v>
      </c>
      <c r="P139">
        <v>985</v>
      </c>
      <c r="Q139">
        <v>3879</v>
      </c>
      <c r="R139">
        <v>4719</v>
      </c>
      <c r="S139">
        <v>3</v>
      </c>
      <c r="T139">
        <v>3</v>
      </c>
      <c r="U139" t="s">
        <v>125</v>
      </c>
      <c r="V139">
        <v>6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 t="s">
        <v>108</v>
      </c>
      <c r="AD139">
        <v>1356683</v>
      </c>
      <c r="AE139" t="s">
        <v>99</v>
      </c>
      <c r="AF139">
        <v>11250</v>
      </c>
      <c r="AG139">
        <v>0</v>
      </c>
      <c r="AH139">
        <v>315000</v>
      </c>
      <c r="AK139" t="s">
        <v>94</v>
      </c>
      <c r="AL139">
        <v>9</v>
      </c>
      <c r="AM139" t="s">
        <v>67</v>
      </c>
      <c r="AN139">
        <v>0</v>
      </c>
      <c r="AR139" t="s">
        <v>79</v>
      </c>
      <c r="AS139" t="s">
        <v>114</v>
      </c>
      <c r="AT139">
        <v>-773</v>
      </c>
      <c r="AU139" t="s">
        <v>76</v>
      </c>
      <c r="AV139" t="s">
        <v>149</v>
      </c>
      <c r="AX139" t="s">
        <v>81</v>
      </c>
      <c r="AY139" t="s">
        <v>76</v>
      </c>
      <c r="AZ139" t="s">
        <v>131</v>
      </c>
      <c r="BA139" t="s">
        <v>116</v>
      </c>
      <c r="BB139" t="s">
        <v>187</v>
      </c>
      <c r="BC139">
        <v>-1</v>
      </c>
      <c r="BD139" t="s">
        <v>76</v>
      </c>
      <c r="BE139">
        <v>0</v>
      </c>
      <c r="BF139" t="s">
        <v>76</v>
      </c>
      <c r="BG139" t="s">
        <v>160</v>
      </c>
    </row>
    <row r="140" spans="1:65" x14ac:dyDescent="0.3">
      <c r="A140">
        <v>101069</v>
      </c>
      <c r="B140">
        <v>0</v>
      </c>
      <c r="C140" t="s">
        <v>65</v>
      </c>
      <c r="D140" t="s">
        <v>66</v>
      </c>
      <c r="E140" t="s">
        <v>68</v>
      </c>
      <c r="F140" t="s">
        <v>68</v>
      </c>
      <c r="G140">
        <v>0</v>
      </c>
      <c r="H140">
        <v>225000</v>
      </c>
      <c r="I140">
        <v>679500</v>
      </c>
      <c r="J140" t="s">
        <v>69</v>
      </c>
      <c r="K140" t="s">
        <v>70</v>
      </c>
      <c r="L140" t="s">
        <v>91</v>
      </c>
      <c r="M140" t="s">
        <v>72</v>
      </c>
      <c r="N140">
        <v>2.461E-2</v>
      </c>
      <c r="O140">
        <v>18735</v>
      </c>
      <c r="P140">
        <v>1717</v>
      </c>
      <c r="Q140">
        <v>11293</v>
      </c>
      <c r="R140">
        <v>2269</v>
      </c>
      <c r="S140">
        <v>2</v>
      </c>
      <c r="T140">
        <v>2</v>
      </c>
      <c r="U140" t="s">
        <v>120</v>
      </c>
      <c r="V140">
        <v>16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 t="s">
        <v>135</v>
      </c>
      <c r="AD140">
        <v>2573387</v>
      </c>
      <c r="AE140" t="s">
        <v>93</v>
      </c>
      <c r="AF140">
        <v>21665.52</v>
      </c>
      <c r="AG140">
        <v>206991</v>
      </c>
      <c r="AH140">
        <v>214978.5</v>
      </c>
      <c r="AI140">
        <v>9000</v>
      </c>
      <c r="AJ140">
        <v>206991</v>
      </c>
      <c r="AK140" t="s">
        <v>75</v>
      </c>
      <c r="AL140">
        <v>14</v>
      </c>
      <c r="AM140" t="s">
        <v>68</v>
      </c>
      <c r="AN140">
        <v>1</v>
      </c>
      <c r="AO140">
        <v>4.3762317000000002E-2</v>
      </c>
      <c r="AR140" t="s">
        <v>79</v>
      </c>
      <c r="AS140" t="s">
        <v>114</v>
      </c>
      <c r="AT140">
        <v>-360</v>
      </c>
      <c r="AU140" t="s">
        <v>78</v>
      </c>
      <c r="AV140" t="s">
        <v>115</v>
      </c>
      <c r="AX140" t="s">
        <v>81</v>
      </c>
      <c r="AY140" t="s">
        <v>111</v>
      </c>
      <c r="AZ140" t="s">
        <v>96</v>
      </c>
      <c r="BA140" t="s">
        <v>76</v>
      </c>
      <c r="BB140" t="s">
        <v>104</v>
      </c>
      <c r="BC140">
        <v>150</v>
      </c>
      <c r="BD140" t="s">
        <v>85</v>
      </c>
      <c r="BE140">
        <v>12</v>
      </c>
      <c r="BF140" t="s">
        <v>147</v>
      </c>
      <c r="BG140" t="s">
        <v>151</v>
      </c>
    </row>
    <row r="141" spans="1:65" x14ac:dyDescent="0.3">
      <c r="A141">
        <v>101075</v>
      </c>
      <c r="B141">
        <v>0</v>
      </c>
      <c r="C141" t="s">
        <v>65</v>
      </c>
      <c r="D141" t="s">
        <v>88</v>
      </c>
      <c r="E141" t="s">
        <v>67</v>
      </c>
      <c r="F141" t="s">
        <v>68</v>
      </c>
      <c r="G141">
        <v>0</v>
      </c>
      <c r="H141">
        <v>121500</v>
      </c>
      <c r="I141">
        <v>533668.5</v>
      </c>
      <c r="J141" t="s">
        <v>69</v>
      </c>
      <c r="K141" t="s">
        <v>70</v>
      </c>
      <c r="L141" t="s">
        <v>71</v>
      </c>
      <c r="M141" t="s">
        <v>72</v>
      </c>
      <c r="N141">
        <v>7.2508000000000003E-2</v>
      </c>
      <c r="O141">
        <v>16265</v>
      </c>
      <c r="P141">
        <v>2336</v>
      </c>
      <c r="Q141">
        <v>2681</v>
      </c>
      <c r="R141">
        <v>4344</v>
      </c>
      <c r="S141">
        <v>1</v>
      </c>
      <c r="T141">
        <v>1</v>
      </c>
      <c r="U141" t="s">
        <v>125</v>
      </c>
      <c r="V141">
        <v>15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108</v>
      </c>
      <c r="AD141">
        <v>2840688</v>
      </c>
      <c r="AE141" t="s">
        <v>65</v>
      </c>
      <c r="AG141">
        <v>0</v>
      </c>
      <c r="AH141">
        <v>0</v>
      </c>
      <c r="AK141" t="s">
        <v>120</v>
      </c>
      <c r="AL141">
        <v>15</v>
      </c>
      <c r="AM141" t="s">
        <v>68</v>
      </c>
      <c r="AN141">
        <v>1</v>
      </c>
      <c r="AR141" t="s">
        <v>76</v>
      </c>
      <c r="AS141" t="s">
        <v>129</v>
      </c>
      <c r="AT141">
        <v>-55</v>
      </c>
      <c r="AU141" t="s">
        <v>76</v>
      </c>
      <c r="AV141" t="s">
        <v>79</v>
      </c>
      <c r="AX141" t="s">
        <v>81</v>
      </c>
      <c r="AY141" t="s">
        <v>76</v>
      </c>
      <c r="AZ141" t="s">
        <v>76</v>
      </c>
      <c r="BA141" t="s">
        <v>76</v>
      </c>
      <c r="BB141" t="s">
        <v>121</v>
      </c>
      <c r="BC141">
        <v>-1</v>
      </c>
      <c r="BD141" t="s">
        <v>76</v>
      </c>
      <c r="BF141" t="s">
        <v>76</v>
      </c>
      <c r="BG141" t="s">
        <v>82</v>
      </c>
    </row>
    <row r="142" spans="1:65" x14ac:dyDescent="0.3">
      <c r="A142">
        <v>101078</v>
      </c>
      <c r="B142">
        <v>0</v>
      </c>
      <c r="C142" t="s">
        <v>65</v>
      </c>
      <c r="D142" t="s">
        <v>88</v>
      </c>
      <c r="E142" t="s">
        <v>67</v>
      </c>
      <c r="F142" t="s">
        <v>67</v>
      </c>
      <c r="G142">
        <v>1</v>
      </c>
      <c r="H142">
        <v>90000</v>
      </c>
      <c r="I142">
        <v>225000</v>
      </c>
      <c r="J142" t="s">
        <v>69</v>
      </c>
      <c r="K142" t="s">
        <v>70</v>
      </c>
      <c r="L142" t="s">
        <v>91</v>
      </c>
      <c r="M142" t="s">
        <v>72</v>
      </c>
      <c r="N142">
        <v>2.8663000000000001E-2</v>
      </c>
      <c r="O142">
        <v>13670</v>
      </c>
      <c r="P142">
        <v>1179</v>
      </c>
      <c r="Q142">
        <v>1371</v>
      </c>
      <c r="R142">
        <v>1224</v>
      </c>
      <c r="S142">
        <v>2</v>
      </c>
      <c r="T142">
        <v>2</v>
      </c>
      <c r="U142" t="s">
        <v>123</v>
      </c>
      <c r="V142">
        <v>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92</v>
      </c>
      <c r="AD142">
        <v>2320731</v>
      </c>
      <c r="AE142" t="s">
        <v>93</v>
      </c>
      <c r="AF142">
        <v>4207.68</v>
      </c>
      <c r="AG142">
        <v>26487</v>
      </c>
      <c r="AH142">
        <v>33529.5</v>
      </c>
      <c r="AI142">
        <v>0</v>
      </c>
      <c r="AJ142">
        <v>26487</v>
      </c>
      <c r="AK142" t="s">
        <v>123</v>
      </c>
      <c r="AL142">
        <v>16</v>
      </c>
      <c r="AM142" t="s">
        <v>68</v>
      </c>
      <c r="AN142">
        <v>1</v>
      </c>
      <c r="AO142">
        <v>0</v>
      </c>
      <c r="AR142" t="s">
        <v>79</v>
      </c>
      <c r="AS142" t="s">
        <v>77</v>
      </c>
      <c r="AT142">
        <v>-1876</v>
      </c>
      <c r="AU142" t="s">
        <v>78</v>
      </c>
      <c r="AV142" t="s">
        <v>79</v>
      </c>
      <c r="AW142" t="s">
        <v>80</v>
      </c>
      <c r="AX142" t="s">
        <v>81</v>
      </c>
      <c r="AY142" t="s">
        <v>136</v>
      </c>
      <c r="AZ142" t="s">
        <v>96</v>
      </c>
      <c r="BA142" t="s">
        <v>76</v>
      </c>
      <c r="BB142" t="s">
        <v>104</v>
      </c>
      <c r="BC142">
        <v>71</v>
      </c>
      <c r="BD142" t="s">
        <v>105</v>
      </c>
      <c r="BE142">
        <v>12</v>
      </c>
      <c r="BF142" t="s">
        <v>86</v>
      </c>
      <c r="BG142" t="s">
        <v>106</v>
      </c>
      <c r="BH142">
        <v>365243</v>
      </c>
      <c r="BI142">
        <v>-1845</v>
      </c>
      <c r="BJ142">
        <v>-1515</v>
      </c>
      <c r="BK142">
        <v>-1635</v>
      </c>
      <c r="BL142">
        <v>-1632</v>
      </c>
      <c r="BM142">
        <v>0</v>
      </c>
    </row>
    <row r="143" spans="1:65" x14ac:dyDescent="0.3">
      <c r="A143">
        <v>101102</v>
      </c>
      <c r="B143">
        <v>0</v>
      </c>
      <c r="C143" t="s">
        <v>65</v>
      </c>
      <c r="D143" t="s">
        <v>88</v>
      </c>
      <c r="E143" t="s">
        <v>67</v>
      </c>
      <c r="F143" t="s">
        <v>68</v>
      </c>
      <c r="G143">
        <v>2</v>
      </c>
      <c r="H143">
        <v>90000</v>
      </c>
      <c r="I143">
        <v>500211</v>
      </c>
      <c r="J143" t="s">
        <v>89</v>
      </c>
      <c r="K143" t="s">
        <v>90</v>
      </c>
      <c r="L143" t="s">
        <v>91</v>
      </c>
      <c r="M143" t="s">
        <v>72</v>
      </c>
      <c r="N143">
        <v>5.084E-3</v>
      </c>
      <c r="O143">
        <v>13141</v>
      </c>
      <c r="P143">
        <v>168</v>
      </c>
      <c r="Q143">
        <v>1145</v>
      </c>
      <c r="R143">
        <v>4302</v>
      </c>
      <c r="S143">
        <v>2</v>
      </c>
      <c r="T143">
        <v>2</v>
      </c>
      <c r="U143" t="s">
        <v>75</v>
      </c>
      <c r="V143">
        <v>12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 t="s">
        <v>92</v>
      </c>
      <c r="AD143">
        <v>1099922</v>
      </c>
      <c r="AE143" t="s">
        <v>93</v>
      </c>
      <c r="AF143">
        <v>4094.91</v>
      </c>
      <c r="AG143">
        <v>21190.5</v>
      </c>
      <c r="AH143">
        <v>20079</v>
      </c>
      <c r="AI143">
        <v>2119.5</v>
      </c>
      <c r="AJ143">
        <v>21190.5</v>
      </c>
      <c r="AK143" t="s">
        <v>125</v>
      </c>
      <c r="AL143">
        <v>18</v>
      </c>
      <c r="AM143" t="s">
        <v>68</v>
      </c>
      <c r="AN143">
        <v>1</v>
      </c>
      <c r="AO143">
        <v>0.103985773</v>
      </c>
      <c r="AR143" t="s">
        <v>79</v>
      </c>
      <c r="AS143" t="s">
        <v>77</v>
      </c>
      <c r="AT143">
        <v>-782</v>
      </c>
      <c r="AU143" t="s">
        <v>78</v>
      </c>
      <c r="AV143" t="s">
        <v>79</v>
      </c>
      <c r="AX143" t="s">
        <v>81</v>
      </c>
      <c r="AY143" t="s">
        <v>124</v>
      </c>
      <c r="AZ143" t="s">
        <v>96</v>
      </c>
      <c r="BA143" t="s">
        <v>76</v>
      </c>
      <c r="BB143" t="s">
        <v>104</v>
      </c>
      <c r="BC143">
        <v>50</v>
      </c>
      <c r="BD143" t="s">
        <v>105</v>
      </c>
      <c r="BE143">
        <v>6</v>
      </c>
      <c r="BF143" t="s">
        <v>86</v>
      </c>
      <c r="BG143" t="s">
        <v>106</v>
      </c>
      <c r="BH143">
        <v>365243</v>
      </c>
      <c r="BI143">
        <v>-697</v>
      </c>
      <c r="BJ143">
        <v>-547</v>
      </c>
      <c r="BK143">
        <v>-697</v>
      </c>
      <c r="BL143">
        <v>-692</v>
      </c>
      <c r="BM143">
        <v>0</v>
      </c>
    </row>
    <row r="144" spans="1:65" x14ac:dyDescent="0.3">
      <c r="A144">
        <v>101103</v>
      </c>
      <c r="B144">
        <v>0</v>
      </c>
      <c r="C144" t="s">
        <v>65</v>
      </c>
      <c r="D144" t="s">
        <v>88</v>
      </c>
      <c r="E144" t="s">
        <v>67</v>
      </c>
      <c r="F144" t="s">
        <v>67</v>
      </c>
      <c r="G144">
        <v>0</v>
      </c>
      <c r="H144">
        <v>193500</v>
      </c>
      <c r="I144">
        <v>715095</v>
      </c>
      <c r="J144" t="s">
        <v>89</v>
      </c>
      <c r="K144" t="s">
        <v>126</v>
      </c>
      <c r="L144" t="s">
        <v>91</v>
      </c>
      <c r="M144" t="s">
        <v>72</v>
      </c>
      <c r="N144">
        <v>1.1657000000000001E-2</v>
      </c>
      <c r="O144">
        <v>11742</v>
      </c>
      <c r="P144">
        <v>1866</v>
      </c>
      <c r="Q144">
        <v>739</v>
      </c>
      <c r="R144">
        <v>1390</v>
      </c>
      <c r="S144">
        <v>1</v>
      </c>
      <c r="T144">
        <v>1</v>
      </c>
      <c r="U144" t="s">
        <v>123</v>
      </c>
      <c r="V144">
        <v>20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0</v>
      </c>
      <c r="AC144" t="s">
        <v>185</v>
      </c>
      <c r="AD144">
        <v>2439552</v>
      </c>
      <c r="AE144" t="s">
        <v>99</v>
      </c>
      <c r="AF144">
        <v>13500</v>
      </c>
      <c r="AG144">
        <v>270000</v>
      </c>
      <c r="AH144">
        <v>270000</v>
      </c>
      <c r="AJ144">
        <v>270000</v>
      </c>
      <c r="AK144" t="s">
        <v>123</v>
      </c>
      <c r="AL144">
        <v>17</v>
      </c>
      <c r="AM144" t="s">
        <v>68</v>
      </c>
      <c r="AN144">
        <v>1</v>
      </c>
      <c r="AR144" t="s">
        <v>79</v>
      </c>
      <c r="AS144" t="s">
        <v>77</v>
      </c>
      <c r="AT144">
        <v>-183</v>
      </c>
      <c r="AU144" t="s">
        <v>76</v>
      </c>
      <c r="AV144" t="s">
        <v>79</v>
      </c>
      <c r="AW144" t="s">
        <v>80</v>
      </c>
      <c r="AX144" t="s">
        <v>81</v>
      </c>
      <c r="AY144" t="s">
        <v>76</v>
      </c>
      <c r="AZ144" t="s">
        <v>131</v>
      </c>
      <c r="BA144" t="s">
        <v>116</v>
      </c>
      <c r="BB144" t="s">
        <v>121</v>
      </c>
      <c r="BC144">
        <v>-1</v>
      </c>
      <c r="BD144" t="s">
        <v>76</v>
      </c>
      <c r="BE144">
        <v>0</v>
      </c>
      <c r="BF144" t="s">
        <v>76</v>
      </c>
      <c r="BG144" t="s">
        <v>160</v>
      </c>
      <c r="BH144">
        <v>365243</v>
      </c>
      <c r="BI144">
        <v>365243</v>
      </c>
      <c r="BJ144">
        <v>365243</v>
      </c>
      <c r="BK144">
        <v>365243</v>
      </c>
      <c r="BL144">
        <v>365243</v>
      </c>
      <c r="BM144">
        <v>0</v>
      </c>
    </row>
    <row r="145" spans="1:65" x14ac:dyDescent="0.3">
      <c r="A145">
        <v>101106</v>
      </c>
      <c r="B145">
        <v>0</v>
      </c>
      <c r="C145" t="s">
        <v>65</v>
      </c>
      <c r="D145" t="s">
        <v>66</v>
      </c>
      <c r="E145" t="s">
        <v>67</v>
      </c>
      <c r="F145" t="s">
        <v>68</v>
      </c>
      <c r="G145">
        <v>0</v>
      </c>
      <c r="H145">
        <v>157500</v>
      </c>
      <c r="I145">
        <v>824242.5</v>
      </c>
      <c r="J145" t="s">
        <v>69</v>
      </c>
      <c r="K145" t="s">
        <v>70</v>
      </c>
      <c r="L145" t="s">
        <v>91</v>
      </c>
      <c r="M145" t="s">
        <v>72</v>
      </c>
      <c r="N145">
        <v>1.8800999999999998E-2</v>
      </c>
      <c r="O145">
        <v>19452</v>
      </c>
      <c r="P145">
        <v>2273</v>
      </c>
      <c r="Q145">
        <v>11406</v>
      </c>
      <c r="R145">
        <v>2996</v>
      </c>
      <c r="S145">
        <v>2</v>
      </c>
      <c r="T145">
        <v>2</v>
      </c>
      <c r="U145" t="s">
        <v>123</v>
      </c>
      <c r="V145">
        <v>14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92</v>
      </c>
      <c r="AD145">
        <v>2274646</v>
      </c>
      <c r="AE145" t="s">
        <v>93</v>
      </c>
      <c r="AF145">
        <v>15581.43</v>
      </c>
      <c r="AG145">
        <v>143955</v>
      </c>
      <c r="AH145">
        <v>140247</v>
      </c>
      <c r="AI145">
        <v>14395.5</v>
      </c>
      <c r="AJ145">
        <v>143955</v>
      </c>
      <c r="AK145" t="s">
        <v>73</v>
      </c>
      <c r="AL145">
        <v>14</v>
      </c>
      <c r="AM145" t="s">
        <v>68</v>
      </c>
      <c r="AN145">
        <v>1</v>
      </c>
      <c r="AO145">
        <v>0.10138227299999999</v>
      </c>
      <c r="AR145" t="s">
        <v>79</v>
      </c>
      <c r="AS145" t="s">
        <v>77</v>
      </c>
      <c r="AT145">
        <v>-2356</v>
      </c>
      <c r="AU145" t="s">
        <v>78</v>
      </c>
      <c r="AV145" t="s">
        <v>79</v>
      </c>
      <c r="AW145" t="s">
        <v>101</v>
      </c>
      <c r="AX145" t="s">
        <v>102</v>
      </c>
      <c r="AY145" t="s">
        <v>103</v>
      </c>
      <c r="AZ145" t="s">
        <v>96</v>
      </c>
      <c r="BA145" t="s">
        <v>76</v>
      </c>
      <c r="BB145" t="s">
        <v>104</v>
      </c>
      <c r="BC145">
        <v>2756</v>
      </c>
      <c r="BD145" t="s">
        <v>85</v>
      </c>
      <c r="BE145">
        <v>10</v>
      </c>
      <c r="BF145" t="s">
        <v>112</v>
      </c>
      <c r="BG145" t="s">
        <v>98</v>
      </c>
      <c r="BH145">
        <v>365243</v>
      </c>
      <c r="BI145">
        <v>-2325</v>
      </c>
      <c r="BJ145">
        <v>-2055</v>
      </c>
      <c r="BK145">
        <v>-2055</v>
      </c>
      <c r="BL145">
        <v>-2045</v>
      </c>
      <c r="BM145">
        <v>1</v>
      </c>
    </row>
    <row r="146" spans="1:65" x14ac:dyDescent="0.3">
      <c r="A146">
        <v>101112</v>
      </c>
      <c r="B146">
        <v>0</v>
      </c>
      <c r="C146" t="s">
        <v>65</v>
      </c>
      <c r="D146" t="s">
        <v>88</v>
      </c>
      <c r="E146" t="s">
        <v>67</v>
      </c>
      <c r="F146" t="s">
        <v>68</v>
      </c>
      <c r="G146">
        <v>0</v>
      </c>
      <c r="H146">
        <v>202500</v>
      </c>
      <c r="I146">
        <v>247500</v>
      </c>
      <c r="J146" t="s">
        <v>89</v>
      </c>
      <c r="K146" t="s">
        <v>70</v>
      </c>
      <c r="L146" t="s">
        <v>91</v>
      </c>
      <c r="M146" t="s">
        <v>72</v>
      </c>
      <c r="N146">
        <v>1.8634000000000001E-2</v>
      </c>
      <c r="O146">
        <v>15521</v>
      </c>
      <c r="P146">
        <v>1917</v>
      </c>
      <c r="Q146">
        <v>9619</v>
      </c>
      <c r="R146">
        <v>4167</v>
      </c>
      <c r="S146">
        <v>2</v>
      </c>
      <c r="T146">
        <v>2</v>
      </c>
      <c r="U146" t="s">
        <v>94</v>
      </c>
      <c r="V146">
        <v>15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108</v>
      </c>
      <c r="AD146">
        <v>1307742</v>
      </c>
      <c r="AE146" t="s">
        <v>93</v>
      </c>
      <c r="AF146">
        <v>26508.825000000001</v>
      </c>
      <c r="AG146">
        <v>311850</v>
      </c>
      <c r="AH146">
        <v>280665</v>
      </c>
      <c r="AI146">
        <v>31185</v>
      </c>
      <c r="AJ146">
        <v>311850</v>
      </c>
      <c r="AK146" t="s">
        <v>94</v>
      </c>
      <c r="AL146">
        <v>13</v>
      </c>
      <c r="AM146" t="s">
        <v>68</v>
      </c>
      <c r="AN146">
        <v>1</v>
      </c>
      <c r="AO146">
        <v>0.108909091</v>
      </c>
      <c r="AR146" t="s">
        <v>79</v>
      </c>
      <c r="AS146" t="s">
        <v>77</v>
      </c>
      <c r="AT146">
        <v>-420</v>
      </c>
      <c r="AU146" t="s">
        <v>78</v>
      </c>
      <c r="AV146" t="s">
        <v>79</v>
      </c>
      <c r="AX146" t="s">
        <v>81</v>
      </c>
      <c r="AY146" t="s">
        <v>157</v>
      </c>
      <c r="AZ146" t="s">
        <v>96</v>
      </c>
      <c r="BA146" t="s">
        <v>76</v>
      </c>
      <c r="BB146" t="s">
        <v>138</v>
      </c>
      <c r="BC146">
        <v>80</v>
      </c>
      <c r="BD146" t="s">
        <v>157</v>
      </c>
      <c r="BE146">
        <v>12</v>
      </c>
      <c r="BF146" t="s">
        <v>112</v>
      </c>
      <c r="BG146" t="s">
        <v>158</v>
      </c>
    </row>
    <row r="147" spans="1:65" x14ac:dyDescent="0.3">
      <c r="A147">
        <v>101114</v>
      </c>
      <c r="B147">
        <v>0</v>
      </c>
      <c r="C147" t="s">
        <v>65</v>
      </c>
      <c r="D147" t="s">
        <v>88</v>
      </c>
      <c r="E147" t="s">
        <v>68</v>
      </c>
      <c r="F147" t="s">
        <v>68</v>
      </c>
      <c r="G147">
        <v>0</v>
      </c>
      <c r="H147">
        <v>360000</v>
      </c>
      <c r="I147">
        <v>754740</v>
      </c>
      <c r="J147" t="s">
        <v>89</v>
      </c>
      <c r="K147" t="s">
        <v>90</v>
      </c>
      <c r="L147" t="s">
        <v>71</v>
      </c>
      <c r="M147" t="s">
        <v>72</v>
      </c>
      <c r="N147">
        <v>3.0755000000000001E-2</v>
      </c>
      <c r="O147">
        <v>12409</v>
      </c>
      <c r="P147">
        <v>1286</v>
      </c>
      <c r="Q147">
        <v>3372</v>
      </c>
      <c r="R147">
        <v>4248</v>
      </c>
      <c r="S147">
        <v>2</v>
      </c>
      <c r="T147">
        <v>2</v>
      </c>
      <c r="U147" t="s">
        <v>123</v>
      </c>
      <c r="V147">
        <v>17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 t="s">
        <v>185</v>
      </c>
      <c r="AD147">
        <v>1794611</v>
      </c>
      <c r="AE147" t="s">
        <v>93</v>
      </c>
      <c r="AF147">
        <v>10173.06</v>
      </c>
      <c r="AG147">
        <v>54832.5</v>
      </c>
      <c r="AH147">
        <v>54832.5</v>
      </c>
      <c r="AI147">
        <v>0</v>
      </c>
      <c r="AJ147">
        <v>54832.5</v>
      </c>
      <c r="AK147" t="s">
        <v>94</v>
      </c>
      <c r="AL147">
        <v>14</v>
      </c>
      <c r="AM147" t="s">
        <v>68</v>
      </c>
      <c r="AN147">
        <v>1</v>
      </c>
      <c r="AO147">
        <v>0</v>
      </c>
      <c r="AR147" t="s">
        <v>79</v>
      </c>
      <c r="AS147" t="s">
        <v>77</v>
      </c>
      <c r="AT147">
        <v>-191</v>
      </c>
      <c r="AU147" t="s">
        <v>78</v>
      </c>
      <c r="AV147" t="s">
        <v>79</v>
      </c>
      <c r="AW147" t="s">
        <v>101</v>
      </c>
      <c r="AX147" t="s">
        <v>81</v>
      </c>
      <c r="AY147" t="s">
        <v>95</v>
      </c>
      <c r="AZ147" t="s">
        <v>96</v>
      </c>
      <c r="BA147" t="s">
        <v>76</v>
      </c>
      <c r="BB147" t="s">
        <v>84</v>
      </c>
      <c r="BC147">
        <v>104</v>
      </c>
      <c r="BD147" t="s">
        <v>85</v>
      </c>
      <c r="BE147">
        <v>6</v>
      </c>
      <c r="BF147" t="s">
        <v>147</v>
      </c>
      <c r="BG147" t="s">
        <v>98</v>
      </c>
      <c r="BH147">
        <v>365243</v>
      </c>
      <c r="BI147">
        <v>-160</v>
      </c>
      <c r="BJ147">
        <v>-10</v>
      </c>
      <c r="BK147">
        <v>-70</v>
      </c>
      <c r="BL147">
        <v>-64</v>
      </c>
      <c r="BM147">
        <v>0</v>
      </c>
    </row>
    <row r="148" spans="1:65" x14ac:dyDescent="0.3">
      <c r="A148">
        <v>101133</v>
      </c>
      <c r="B148">
        <v>0</v>
      </c>
      <c r="C148" t="s">
        <v>65</v>
      </c>
      <c r="D148" t="s">
        <v>88</v>
      </c>
      <c r="E148" t="s">
        <v>67</v>
      </c>
      <c r="F148" t="s">
        <v>68</v>
      </c>
      <c r="G148">
        <v>0</v>
      </c>
      <c r="H148">
        <v>90000</v>
      </c>
      <c r="I148">
        <v>284400</v>
      </c>
      <c r="J148" t="s">
        <v>113</v>
      </c>
      <c r="K148" t="s">
        <v>70</v>
      </c>
      <c r="L148" t="s">
        <v>91</v>
      </c>
      <c r="M148" t="s">
        <v>72</v>
      </c>
      <c r="N148">
        <v>3.1329000000000003E-2</v>
      </c>
      <c r="O148">
        <v>23942</v>
      </c>
      <c r="P148">
        <v>365243</v>
      </c>
      <c r="Q148">
        <v>13496</v>
      </c>
      <c r="R148">
        <v>4066</v>
      </c>
      <c r="S148">
        <v>2</v>
      </c>
      <c r="T148">
        <v>2</v>
      </c>
      <c r="U148" t="s">
        <v>123</v>
      </c>
      <c r="V148">
        <v>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76</v>
      </c>
      <c r="AD148">
        <v>1106193</v>
      </c>
      <c r="AE148" t="s">
        <v>65</v>
      </c>
      <c r="AF148">
        <v>6543</v>
      </c>
      <c r="AG148">
        <v>90000</v>
      </c>
      <c r="AH148">
        <v>90000</v>
      </c>
      <c r="AI148">
        <v>0</v>
      </c>
      <c r="AJ148">
        <v>90000</v>
      </c>
      <c r="AK148" t="s">
        <v>120</v>
      </c>
      <c r="AL148">
        <v>9</v>
      </c>
      <c r="AM148" t="s">
        <v>68</v>
      </c>
      <c r="AN148">
        <v>1</v>
      </c>
      <c r="AO148">
        <v>0</v>
      </c>
      <c r="AR148" t="s">
        <v>76</v>
      </c>
      <c r="AS148" t="s">
        <v>77</v>
      </c>
      <c r="AT148">
        <v>-2861</v>
      </c>
      <c r="AU148" t="s">
        <v>76</v>
      </c>
      <c r="AV148" t="s">
        <v>79</v>
      </c>
      <c r="AX148" t="s">
        <v>81</v>
      </c>
      <c r="AY148" t="s">
        <v>76</v>
      </c>
      <c r="AZ148" t="s">
        <v>82</v>
      </c>
      <c r="BA148" t="s">
        <v>116</v>
      </c>
      <c r="BB148" t="s">
        <v>104</v>
      </c>
      <c r="BC148">
        <v>-1</v>
      </c>
      <c r="BD148" t="s">
        <v>85</v>
      </c>
      <c r="BE148">
        <v>20</v>
      </c>
      <c r="BF148" t="s">
        <v>147</v>
      </c>
      <c r="BG148" t="s">
        <v>196</v>
      </c>
      <c r="BH148">
        <v>365243</v>
      </c>
      <c r="BI148">
        <v>-2831</v>
      </c>
      <c r="BJ148">
        <v>-2261</v>
      </c>
      <c r="BK148">
        <v>-2321</v>
      </c>
      <c r="BL148">
        <v>-2311</v>
      </c>
      <c r="BM148">
        <v>0</v>
      </c>
    </row>
    <row r="149" spans="1:65" x14ac:dyDescent="0.3">
      <c r="A149">
        <v>101152</v>
      </c>
      <c r="B149">
        <v>0</v>
      </c>
      <c r="C149" t="s">
        <v>65</v>
      </c>
      <c r="D149" t="s">
        <v>88</v>
      </c>
      <c r="E149" t="s">
        <v>67</v>
      </c>
      <c r="F149" t="s">
        <v>67</v>
      </c>
      <c r="G149">
        <v>0</v>
      </c>
      <c r="H149">
        <v>112500</v>
      </c>
      <c r="I149">
        <v>495985.5</v>
      </c>
      <c r="J149" t="s">
        <v>113</v>
      </c>
      <c r="K149" t="s">
        <v>70</v>
      </c>
      <c r="L149" t="s">
        <v>139</v>
      </c>
      <c r="M149" t="s">
        <v>72</v>
      </c>
      <c r="N149">
        <v>1.0005999999999999E-2</v>
      </c>
      <c r="O149">
        <v>21202</v>
      </c>
      <c r="P149">
        <v>365243</v>
      </c>
      <c r="Q149">
        <v>6542</v>
      </c>
      <c r="R149">
        <v>4011</v>
      </c>
      <c r="S149">
        <v>2</v>
      </c>
      <c r="T149">
        <v>2</v>
      </c>
      <c r="U149" t="s">
        <v>109</v>
      </c>
      <c r="V149">
        <v>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76</v>
      </c>
      <c r="AD149">
        <v>1766529</v>
      </c>
      <c r="AE149" t="s">
        <v>65</v>
      </c>
      <c r="AF149">
        <v>9476.01</v>
      </c>
      <c r="AG149">
        <v>90000</v>
      </c>
      <c r="AH149">
        <v>95940</v>
      </c>
      <c r="AJ149">
        <v>90000</v>
      </c>
      <c r="AK149" t="s">
        <v>109</v>
      </c>
      <c r="AL149">
        <v>11</v>
      </c>
      <c r="AM149" t="s">
        <v>68</v>
      </c>
      <c r="AN149">
        <v>1</v>
      </c>
      <c r="AR149" t="s">
        <v>76</v>
      </c>
      <c r="AS149" t="s">
        <v>77</v>
      </c>
      <c r="AT149">
        <v>-980</v>
      </c>
      <c r="AU149" t="s">
        <v>78</v>
      </c>
      <c r="AV149" t="s">
        <v>79</v>
      </c>
      <c r="AW149" t="s">
        <v>80</v>
      </c>
      <c r="AX149" t="s">
        <v>81</v>
      </c>
      <c r="AY149" t="s">
        <v>76</v>
      </c>
      <c r="AZ149" t="s">
        <v>82</v>
      </c>
      <c r="BA149" t="s">
        <v>116</v>
      </c>
      <c r="BB149" t="s">
        <v>121</v>
      </c>
      <c r="BC149">
        <v>-1</v>
      </c>
      <c r="BD149" t="s">
        <v>76</v>
      </c>
      <c r="BE149">
        <v>12</v>
      </c>
      <c r="BF149" t="s">
        <v>112</v>
      </c>
      <c r="BG149" t="s">
        <v>118</v>
      </c>
      <c r="BH149">
        <v>365243</v>
      </c>
      <c r="BI149">
        <v>-950</v>
      </c>
      <c r="BJ149">
        <v>-620</v>
      </c>
      <c r="BK149">
        <v>-770</v>
      </c>
      <c r="BL149">
        <v>-761</v>
      </c>
      <c r="BM149">
        <v>1</v>
      </c>
    </row>
    <row r="150" spans="1:65" x14ac:dyDescent="0.3">
      <c r="A150">
        <v>101154</v>
      </c>
      <c r="B150">
        <v>0</v>
      </c>
      <c r="C150" t="s">
        <v>65</v>
      </c>
      <c r="D150" t="s">
        <v>88</v>
      </c>
      <c r="E150" t="s">
        <v>68</v>
      </c>
      <c r="F150" t="s">
        <v>68</v>
      </c>
      <c r="G150">
        <v>0</v>
      </c>
      <c r="H150">
        <v>144000</v>
      </c>
      <c r="I150">
        <v>517536</v>
      </c>
      <c r="J150" t="s">
        <v>113</v>
      </c>
      <c r="K150" t="s">
        <v>70</v>
      </c>
      <c r="L150" t="s">
        <v>91</v>
      </c>
      <c r="M150" t="s">
        <v>72</v>
      </c>
      <c r="N150">
        <v>7.0200000000000002E-3</v>
      </c>
      <c r="O150">
        <v>21027</v>
      </c>
      <c r="P150">
        <v>365243</v>
      </c>
      <c r="Q150">
        <v>12357</v>
      </c>
      <c r="R150">
        <v>4466</v>
      </c>
      <c r="S150">
        <v>2</v>
      </c>
      <c r="T150">
        <v>2</v>
      </c>
      <c r="U150" t="s">
        <v>109</v>
      </c>
      <c r="V150">
        <v>10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76</v>
      </c>
      <c r="AD150">
        <v>1489082</v>
      </c>
      <c r="AE150" t="s">
        <v>93</v>
      </c>
      <c r="AF150">
        <v>2257.4699999999998</v>
      </c>
      <c r="AG150">
        <v>19035</v>
      </c>
      <c r="AH150">
        <v>18828</v>
      </c>
      <c r="AI150">
        <v>1903.5</v>
      </c>
      <c r="AJ150">
        <v>19035</v>
      </c>
      <c r="AK150" t="s">
        <v>120</v>
      </c>
      <c r="AL150">
        <v>10</v>
      </c>
      <c r="AM150" t="s">
        <v>68</v>
      </c>
      <c r="AN150">
        <v>1</v>
      </c>
      <c r="AO150">
        <v>9.9996843000000002E-2</v>
      </c>
      <c r="AR150" t="s">
        <v>79</v>
      </c>
      <c r="AS150" t="s">
        <v>77</v>
      </c>
      <c r="AT150">
        <v>-2340</v>
      </c>
      <c r="AU150" t="s">
        <v>78</v>
      </c>
      <c r="AV150" t="s">
        <v>79</v>
      </c>
      <c r="AW150" t="s">
        <v>101</v>
      </c>
      <c r="AX150" t="s">
        <v>102</v>
      </c>
      <c r="AY150" t="s">
        <v>124</v>
      </c>
      <c r="AZ150" t="s">
        <v>96</v>
      </c>
      <c r="BA150" t="s">
        <v>76</v>
      </c>
      <c r="BB150" t="s">
        <v>84</v>
      </c>
      <c r="BC150">
        <v>100</v>
      </c>
      <c r="BD150" t="s">
        <v>85</v>
      </c>
      <c r="BE150">
        <v>12</v>
      </c>
      <c r="BF150" t="s">
        <v>86</v>
      </c>
      <c r="BG150" t="s">
        <v>151</v>
      </c>
      <c r="BH150">
        <v>365243</v>
      </c>
      <c r="BI150">
        <v>-2309</v>
      </c>
      <c r="BJ150">
        <v>-1979</v>
      </c>
      <c r="BK150">
        <v>-1979</v>
      </c>
      <c r="BL150">
        <v>-1972</v>
      </c>
      <c r="BM150">
        <v>0</v>
      </c>
    </row>
    <row r="151" spans="1:65" x14ac:dyDescent="0.3">
      <c r="A151">
        <v>101164</v>
      </c>
      <c r="B151">
        <v>0</v>
      </c>
      <c r="C151" t="s">
        <v>65</v>
      </c>
      <c r="D151" t="s">
        <v>88</v>
      </c>
      <c r="E151" t="s">
        <v>68</v>
      </c>
      <c r="F151" t="s">
        <v>68</v>
      </c>
      <c r="G151">
        <v>1</v>
      </c>
      <c r="H151">
        <v>315000</v>
      </c>
      <c r="I151">
        <v>450000</v>
      </c>
      <c r="J151" t="s">
        <v>89</v>
      </c>
      <c r="K151" t="s">
        <v>70</v>
      </c>
      <c r="L151" t="s">
        <v>91</v>
      </c>
      <c r="M151" t="s">
        <v>72</v>
      </c>
      <c r="N151">
        <v>3.2561E-2</v>
      </c>
      <c r="O151">
        <v>10334</v>
      </c>
      <c r="P151">
        <v>209</v>
      </c>
      <c r="Q151">
        <v>10161</v>
      </c>
      <c r="R151">
        <v>1545</v>
      </c>
      <c r="S151">
        <v>1</v>
      </c>
      <c r="T151">
        <v>1</v>
      </c>
      <c r="U151" t="s">
        <v>94</v>
      </c>
      <c r="V151">
        <v>12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108</v>
      </c>
      <c r="AD151">
        <v>2816168</v>
      </c>
      <c r="AE151" t="s">
        <v>65</v>
      </c>
      <c r="AG151">
        <v>0</v>
      </c>
      <c r="AH151">
        <v>0</v>
      </c>
      <c r="AK151" t="s">
        <v>73</v>
      </c>
      <c r="AL151">
        <v>13</v>
      </c>
      <c r="AM151" t="s">
        <v>68</v>
      </c>
      <c r="AN151">
        <v>1</v>
      </c>
      <c r="AR151" t="s">
        <v>76</v>
      </c>
      <c r="AS151" t="s">
        <v>129</v>
      </c>
      <c r="AT151">
        <v>-205</v>
      </c>
      <c r="AU151" t="s">
        <v>76</v>
      </c>
      <c r="AV151" t="s">
        <v>79</v>
      </c>
      <c r="AX151" t="s">
        <v>81</v>
      </c>
      <c r="AY151" t="s">
        <v>76</v>
      </c>
      <c r="AZ151" t="s">
        <v>76</v>
      </c>
      <c r="BA151" t="s">
        <v>76</v>
      </c>
      <c r="BB151" t="s">
        <v>121</v>
      </c>
      <c r="BC151">
        <v>-1</v>
      </c>
      <c r="BD151" t="s">
        <v>76</v>
      </c>
      <c r="BF151" t="s">
        <v>76</v>
      </c>
      <c r="BG151" t="s">
        <v>82</v>
      </c>
    </row>
    <row r="152" spans="1:65" x14ac:dyDescent="0.3">
      <c r="A152">
        <v>101164</v>
      </c>
      <c r="B152">
        <v>0</v>
      </c>
      <c r="C152" t="s">
        <v>65</v>
      </c>
      <c r="D152" t="s">
        <v>88</v>
      </c>
      <c r="E152" t="s">
        <v>68</v>
      </c>
      <c r="F152" t="s">
        <v>68</v>
      </c>
      <c r="G152">
        <v>1</v>
      </c>
      <c r="H152">
        <v>315000</v>
      </c>
      <c r="I152">
        <v>450000</v>
      </c>
      <c r="J152" t="s">
        <v>89</v>
      </c>
      <c r="K152" t="s">
        <v>70</v>
      </c>
      <c r="L152" t="s">
        <v>91</v>
      </c>
      <c r="M152" t="s">
        <v>72</v>
      </c>
      <c r="N152">
        <v>3.2561E-2</v>
      </c>
      <c r="O152">
        <v>10334</v>
      </c>
      <c r="P152">
        <v>209</v>
      </c>
      <c r="Q152">
        <v>10161</v>
      </c>
      <c r="R152">
        <v>1545</v>
      </c>
      <c r="S152">
        <v>1</v>
      </c>
      <c r="T152">
        <v>1</v>
      </c>
      <c r="U152" t="s">
        <v>94</v>
      </c>
      <c r="V152">
        <v>12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108</v>
      </c>
      <c r="AD152">
        <v>1917068</v>
      </c>
      <c r="AE152" t="s">
        <v>65</v>
      </c>
      <c r="AG152">
        <v>0</v>
      </c>
      <c r="AH152">
        <v>0</v>
      </c>
      <c r="AK152" t="s">
        <v>109</v>
      </c>
      <c r="AL152">
        <v>17</v>
      </c>
      <c r="AM152" t="s">
        <v>68</v>
      </c>
      <c r="AN152">
        <v>1</v>
      </c>
      <c r="AR152" t="s">
        <v>76</v>
      </c>
      <c r="AS152" t="s">
        <v>129</v>
      </c>
      <c r="AT152">
        <v>-211</v>
      </c>
      <c r="AU152" t="s">
        <v>76</v>
      </c>
      <c r="AV152" t="s">
        <v>79</v>
      </c>
      <c r="AX152" t="s">
        <v>81</v>
      </c>
      <c r="AY152" t="s">
        <v>76</v>
      </c>
      <c r="AZ152" t="s">
        <v>76</v>
      </c>
      <c r="BA152" t="s">
        <v>76</v>
      </c>
      <c r="BB152" t="s">
        <v>121</v>
      </c>
      <c r="BC152">
        <v>-1</v>
      </c>
      <c r="BD152" t="s">
        <v>76</v>
      </c>
      <c r="BF152" t="s">
        <v>76</v>
      </c>
      <c r="BG152" t="s">
        <v>82</v>
      </c>
    </row>
    <row r="153" spans="1:65" x14ac:dyDescent="0.3">
      <c r="A153">
        <v>101164</v>
      </c>
      <c r="B153">
        <v>0</v>
      </c>
      <c r="C153" t="s">
        <v>65</v>
      </c>
      <c r="D153" t="s">
        <v>88</v>
      </c>
      <c r="E153" t="s">
        <v>68</v>
      </c>
      <c r="F153" t="s">
        <v>68</v>
      </c>
      <c r="G153">
        <v>1</v>
      </c>
      <c r="H153">
        <v>315000</v>
      </c>
      <c r="I153">
        <v>450000</v>
      </c>
      <c r="J153" t="s">
        <v>89</v>
      </c>
      <c r="K153" t="s">
        <v>70</v>
      </c>
      <c r="L153" t="s">
        <v>91</v>
      </c>
      <c r="M153" t="s">
        <v>72</v>
      </c>
      <c r="N153">
        <v>3.2561E-2</v>
      </c>
      <c r="O153">
        <v>10334</v>
      </c>
      <c r="P153">
        <v>209</v>
      </c>
      <c r="Q153">
        <v>10161</v>
      </c>
      <c r="R153">
        <v>1545</v>
      </c>
      <c r="S153">
        <v>1</v>
      </c>
      <c r="T153">
        <v>1</v>
      </c>
      <c r="U153" t="s">
        <v>94</v>
      </c>
      <c r="V153">
        <v>12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108</v>
      </c>
      <c r="AD153">
        <v>1512730</v>
      </c>
      <c r="AE153" t="s">
        <v>65</v>
      </c>
      <c r="AF153">
        <v>83097</v>
      </c>
      <c r="AG153">
        <v>3150000</v>
      </c>
      <c r="AH153">
        <v>3150000</v>
      </c>
      <c r="AJ153">
        <v>3150000</v>
      </c>
      <c r="AK153" t="s">
        <v>73</v>
      </c>
      <c r="AL153">
        <v>14</v>
      </c>
      <c r="AM153" t="s">
        <v>68</v>
      </c>
      <c r="AN153">
        <v>1</v>
      </c>
      <c r="AR153" t="s">
        <v>197</v>
      </c>
      <c r="AS153" t="s">
        <v>114</v>
      </c>
      <c r="AT153">
        <v>-205</v>
      </c>
      <c r="AU153" t="s">
        <v>78</v>
      </c>
      <c r="AV153" t="s">
        <v>115</v>
      </c>
      <c r="AW153" t="s">
        <v>80</v>
      </c>
      <c r="AX153" t="s">
        <v>81</v>
      </c>
      <c r="AY153" t="s">
        <v>76</v>
      </c>
      <c r="AZ153" t="s">
        <v>82</v>
      </c>
      <c r="BA153" t="s">
        <v>83</v>
      </c>
      <c r="BB153" t="s">
        <v>121</v>
      </c>
      <c r="BC153">
        <v>-1</v>
      </c>
      <c r="BD153" t="s">
        <v>76</v>
      </c>
      <c r="BE153">
        <v>60</v>
      </c>
      <c r="BF153" t="s">
        <v>97</v>
      </c>
      <c r="BG153" t="s">
        <v>150</v>
      </c>
    </row>
    <row r="154" spans="1:65" x14ac:dyDescent="0.3">
      <c r="A154">
        <v>101165</v>
      </c>
      <c r="B154">
        <v>1</v>
      </c>
      <c r="C154" t="s">
        <v>99</v>
      </c>
      <c r="D154" t="s">
        <v>88</v>
      </c>
      <c r="E154" t="s">
        <v>67</v>
      </c>
      <c r="F154" t="s">
        <v>68</v>
      </c>
      <c r="G154">
        <v>0</v>
      </c>
      <c r="H154">
        <v>157500</v>
      </c>
      <c r="I154">
        <v>225000</v>
      </c>
      <c r="J154" t="s">
        <v>113</v>
      </c>
      <c r="K154" t="s">
        <v>70</v>
      </c>
      <c r="L154" t="s">
        <v>139</v>
      </c>
      <c r="M154" t="s">
        <v>72</v>
      </c>
      <c r="N154">
        <v>2.461E-2</v>
      </c>
      <c r="O154">
        <v>19862</v>
      </c>
      <c r="P154">
        <v>365243</v>
      </c>
      <c r="Q154">
        <v>6287</v>
      </c>
      <c r="R154">
        <v>1768</v>
      </c>
      <c r="S154">
        <v>2</v>
      </c>
      <c r="T154">
        <v>2</v>
      </c>
      <c r="U154" t="s">
        <v>94</v>
      </c>
      <c r="V154">
        <v>12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76</v>
      </c>
      <c r="AD154">
        <v>2225871</v>
      </c>
      <c r="AE154" t="s">
        <v>93</v>
      </c>
      <c r="AF154">
        <v>6752.79</v>
      </c>
      <c r="AG154">
        <v>79443</v>
      </c>
      <c r="AH154">
        <v>71496</v>
      </c>
      <c r="AI154">
        <v>7947</v>
      </c>
      <c r="AJ154">
        <v>79443</v>
      </c>
      <c r="AK154" t="s">
        <v>73</v>
      </c>
      <c r="AL154">
        <v>15</v>
      </c>
      <c r="AM154" t="s">
        <v>68</v>
      </c>
      <c r="AN154">
        <v>1</v>
      </c>
      <c r="AO154">
        <v>0.108946105</v>
      </c>
      <c r="AR154" t="s">
        <v>79</v>
      </c>
      <c r="AS154" t="s">
        <v>77</v>
      </c>
      <c r="AT154">
        <v>-499</v>
      </c>
      <c r="AU154" t="s">
        <v>78</v>
      </c>
      <c r="AV154" t="s">
        <v>79</v>
      </c>
      <c r="AX154" t="s">
        <v>102</v>
      </c>
      <c r="AY154" t="s">
        <v>95</v>
      </c>
      <c r="AZ154" t="s">
        <v>96</v>
      </c>
      <c r="BA154" t="s">
        <v>76</v>
      </c>
      <c r="BB154" t="s">
        <v>104</v>
      </c>
      <c r="BC154">
        <v>150</v>
      </c>
      <c r="BD154" t="s">
        <v>85</v>
      </c>
      <c r="BE154">
        <v>12</v>
      </c>
      <c r="BF154" t="s">
        <v>112</v>
      </c>
      <c r="BG154" t="s">
        <v>151</v>
      </c>
      <c r="BH154">
        <v>365243</v>
      </c>
      <c r="BI154">
        <v>-468</v>
      </c>
      <c r="BJ154">
        <v>-138</v>
      </c>
      <c r="BK154">
        <v>-138</v>
      </c>
      <c r="BL154">
        <v>-132</v>
      </c>
      <c r="BM154">
        <v>0</v>
      </c>
    </row>
    <row r="155" spans="1:65" x14ac:dyDescent="0.3">
      <c r="A155">
        <v>101167</v>
      </c>
      <c r="B155">
        <v>0</v>
      </c>
      <c r="C155" t="s">
        <v>99</v>
      </c>
      <c r="D155" t="s">
        <v>88</v>
      </c>
      <c r="E155" t="s">
        <v>67</v>
      </c>
      <c r="F155" t="s">
        <v>68</v>
      </c>
      <c r="G155">
        <v>1</v>
      </c>
      <c r="H155">
        <v>90000</v>
      </c>
      <c r="I155">
        <v>202500</v>
      </c>
      <c r="J155" t="s">
        <v>69</v>
      </c>
      <c r="K155" t="s">
        <v>90</v>
      </c>
      <c r="L155" t="s">
        <v>91</v>
      </c>
      <c r="M155" t="s">
        <v>72</v>
      </c>
      <c r="N155">
        <v>6.2069999999999998E-3</v>
      </c>
      <c r="O155">
        <v>10144</v>
      </c>
      <c r="P155">
        <v>1441</v>
      </c>
      <c r="Q155">
        <v>2057</v>
      </c>
      <c r="R155">
        <v>2799</v>
      </c>
      <c r="S155">
        <v>2</v>
      </c>
      <c r="T155">
        <v>2</v>
      </c>
      <c r="U155" t="s">
        <v>125</v>
      </c>
      <c r="V155">
        <v>17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128</v>
      </c>
      <c r="AD155">
        <v>1974842</v>
      </c>
      <c r="AE155" t="s">
        <v>93</v>
      </c>
      <c r="AF155">
        <v>5437.53</v>
      </c>
      <c r="AG155">
        <v>120060</v>
      </c>
      <c r="AH155">
        <v>120060</v>
      </c>
      <c r="AI155">
        <v>0</v>
      </c>
      <c r="AJ155">
        <v>120060</v>
      </c>
      <c r="AK155" t="s">
        <v>123</v>
      </c>
      <c r="AL155">
        <v>18</v>
      </c>
      <c r="AM155" t="s">
        <v>68</v>
      </c>
      <c r="AN155">
        <v>1</v>
      </c>
      <c r="AO155">
        <v>0</v>
      </c>
      <c r="AR155" t="s">
        <v>79</v>
      </c>
      <c r="AS155" t="s">
        <v>77</v>
      </c>
      <c r="AT155">
        <v>-820</v>
      </c>
      <c r="AU155" t="s">
        <v>78</v>
      </c>
      <c r="AV155" t="s">
        <v>79</v>
      </c>
      <c r="AW155" t="s">
        <v>101</v>
      </c>
      <c r="AX155" t="s">
        <v>81</v>
      </c>
      <c r="AY155" t="s">
        <v>111</v>
      </c>
      <c r="AZ155" t="s">
        <v>96</v>
      </c>
      <c r="BA155" t="s">
        <v>76</v>
      </c>
      <c r="BB155" t="s">
        <v>104</v>
      </c>
      <c r="BC155">
        <v>955</v>
      </c>
      <c r="BD155" t="s">
        <v>85</v>
      </c>
      <c r="BE155">
        <v>24</v>
      </c>
      <c r="BF155" t="s">
        <v>97</v>
      </c>
      <c r="BG155" t="s">
        <v>98</v>
      </c>
      <c r="BH155">
        <v>365243</v>
      </c>
      <c r="BI155">
        <v>-789</v>
      </c>
      <c r="BJ155">
        <v>-99</v>
      </c>
      <c r="BK155">
        <v>-249</v>
      </c>
      <c r="BL155">
        <v>-247</v>
      </c>
      <c r="BM155">
        <v>0</v>
      </c>
    </row>
    <row r="156" spans="1:65" x14ac:dyDescent="0.3">
      <c r="A156">
        <v>101168</v>
      </c>
      <c r="B156">
        <v>0</v>
      </c>
      <c r="C156" t="s">
        <v>65</v>
      </c>
      <c r="D156" t="s">
        <v>88</v>
      </c>
      <c r="E156" t="s">
        <v>67</v>
      </c>
      <c r="F156" t="s">
        <v>68</v>
      </c>
      <c r="G156">
        <v>0</v>
      </c>
      <c r="H156">
        <v>130500</v>
      </c>
      <c r="I156">
        <v>548770.5</v>
      </c>
      <c r="J156" t="s">
        <v>113</v>
      </c>
      <c r="K156" t="s">
        <v>90</v>
      </c>
      <c r="L156" t="s">
        <v>119</v>
      </c>
      <c r="M156" t="s">
        <v>72</v>
      </c>
      <c r="N156">
        <v>1.6611999999999998E-2</v>
      </c>
      <c r="O156">
        <v>21461</v>
      </c>
      <c r="P156">
        <v>365243</v>
      </c>
      <c r="Q156">
        <v>8290</v>
      </c>
      <c r="R156">
        <v>4088</v>
      </c>
      <c r="S156">
        <v>2</v>
      </c>
      <c r="T156">
        <v>2</v>
      </c>
      <c r="U156" t="s">
        <v>73</v>
      </c>
      <c r="V156">
        <v>10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76</v>
      </c>
      <c r="AD156">
        <v>1138518</v>
      </c>
      <c r="AE156" t="s">
        <v>65</v>
      </c>
      <c r="AG156">
        <v>0</v>
      </c>
      <c r="AH156">
        <v>0</v>
      </c>
      <c r="AK156" t="s">
        <v>73</v>
      </c>
      <c r="AL156">
        <v>12</v>
      </c>
      <c r="AM156" t="s">
        <v>68</v>
      </c>
      <c r="AN156">
        <v>1</v>
      </c>
      <c r="AR156" t="s">
        <v>76</v>
      </c>
      <c r="AS156" t="s">
        <v>114</v>
      </c>
      <c r="AT156">
        <v>-315</v>
      </c>
      <c r="AU156" t="s">
        <v>76</v>
      </c>
      <c r="AV156" t="s">
        <v>115</v>
      </c>
      <c r="AX156" t="s">
        <v>81</v>
      </c>
      <c r="AY156" t="s">
        <v>76</v>
      </c>
      <c r="AZ156" t="s">
        <v>76</v>
      </c>
      <c r="BA156" t="s">
        <v>76</v>
      </c>
      <c r="BB156" t="s">
        <v>121</v>
      </c>
      <c r="BC156">
        <v>-1</v>
      </c>
      <c r="BD156" t="s">
        <v>76</v>
      </c>
      <c r="BF156" t="s">
        <v>76</v>
      </c>
      <c r="BG156" t="s">
        <v>82</v>
      </c>
    </row>
    <row r="157" spans="1:65" x14ac:dyDescent="0.3">
      <c r="A157">
        <v>101168</v>
      </c>
      <c r="B157">
        <v>0</v>
      </c>
      <c r="C157" t="s">
        <v>65</v>
      </c>
      <c r="D157" t="s">
        <v>88</v>
      </c>
      <c r="E157" t="s">
        <v>67</v>
      </c>
      <c r="F157" t="s">
        <v>68</v>
      </c>
      <c r="G157">
        <v>0</v>
      </c>
      <c r="H157">
        <v>130500</v>
      </c>
      <c r="I157">
        <v>548770.5</v>
      </c>
      <c r="J157" t="s">
        <v>113</v>
      </c>
      <c r="K157" t="s">
        <v>90</v>
      </c>
      <c r="L157" t="s">
        <v>119</v>
      </c>
      <c r="M157" t="s">
        <v>72</v>
      </c>
      <c r="N157">
        <v>1.6611999999999998E-2</v>
      </c>
      <c r="O157">
        <v>21461</v>
      </c>
      <c r="P157">
        <v>365243</v>
      </c>
      <c r="Q157">
        <v>8290</v>
      </c>
      <c r="R157">
        <v>4088</v>
      </c>
      <c r="S157">
        <v>2</v>
      </c>
      <c r="T157">
        <v>2</v>
      </c>
      <c r="U157" t="s">
        <v>73</v>
      </c>
      <c r="V157">
        <v>10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76</v>
      </c>
      <c r="AD157">
        <v>1927399</v>
      </c>
      <c r="AE157" t="s">
        <v>65</v>
      </c>
      <c r="AG157">
        <v>0</v>
      </c>
      <c r="AH157">
        <v>0</v>
      </c>
      <c r="AK157" t="s">
        <v>75</v>
      </c>
      <c r="AL157">
        <v>11</v>
      </c>
      <c r="AM157" t="s">
        <v>68</v>
      </c>
      <c r="AN157">
        <v>1</v>
      </c>
      <c r="AR157" t="s">
        <v>76</v>
      </c>
      <c r="AS157" t="s">
        <v>114</v>
      </c>
      <c r="AT157">
        <v>-221</v>
      </c>
      <c r="AU157" t="s">
        <v>76</v>
      </c>
      <c r="AV157" t="s">
        <v>115</v>
      </c>
      <c r="AX157" t="s">
        <v>81</v>
      </c>
      <c r="AY157" t="s">
        <v>76</v>
      </c>
      <c r="AZ157" t="s">
        <v>76</v>
      </c>
      <c r="BA157" t="s">
        <v>76</v>
      </c>
      <c r="BB157" t="s">
        <v>121</v>
      </c>
      <c r="BC157">
        <v>-1</v>
      </c>
      <c r="BD157" t="s">
        <v>76</v>
      </c>
      <c r="BF157" t="s">
        <v>76</v>
      </c>
      <c r="BG157" t="s">
        <v>82</v>
      </c>
    </row>
    <row r="158" spans="1:65" x14ac:dyDescent="0.3">
      <c r="A158">
        <v>101172</v>
      </c>
      <c r="B158">
        <v>0</v>
      </c>
      <c r="C158" t="s">
        <v>65</v>
      </c>
      <c r="D158" t="s">
        <v>66</v>
      </c>
      <c r="E158" t="s">
        <v>68</v>
      </c>
      <c r="F158" t="s">
        <v>68</v>
      </c>
      <c r="G158">
        <v>0</v>
      </c>
      <c r="H158">
        <v>180000</v>
      </c>
      <c r="I158">
        <v>382500</v>
      </c>
      <c r="J158" t="s">
        <v>89</v>
      </c>
      <c r="K158" t="s">
        <v>70</v>
      </c>
      <c r="L158" t="s">
        <v>91</v>
      </c>
      <c r="M158" t="s">
        <v>72</v>
      </c>
      <c r="N158">
        <v>2.6391999999999999E-2</v>
      </c>
      <c r="O158">
        <v>13713</v>
      </c>
      <c r="P158">
        <v>2691</v>
      </c>
      <c r="Q158">
        <v>2794</v>
      </c>
      <c r="R158">
        <v>4622</v>
      </c>
      <c r="S158">
        <v>2</v>
      </c>
      <c r="T158">
        <v>2</v>
      </c>
      <c r="U158" t="s">
        <v>73</v>
      </c>
      <c r="V158">
        <v>13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183</v>
      </c>
      <c r="AD158">
        <v>2295354</v>
      </c>
      <c r="AE158" t="s">
        <v>93</v>
      </c>
      <c r="AF158">
        <v>15533.325000000001</v>
      </c>
      <c r="AG158">
        <v>158940</v>
      </c>
      <c r="AH158">
        <v>155317.5</v>
      </c>
      <c r="AI158">
        <v>15894</v>
      </c>
      <c r="AJ158">
        <v>158940</v>
      </c>
      <c r="AK158" t="s">
        <v>125</v>
      </c>
      <c r="AL158">
        <v>13</v>
      </c>
      <c r="AM158" t="s">
        <v>68</v>
      </c>
      <c r="AN158">
        <v>1</v>
      </c>
      <c r="AO158">
        <v>0.101103085</v>
      </c>
      <c r="AR158" t="s">
        <v>79</v>
      </c>
      <c r="AS158" t="s">
        <v>77</v>
      </c>
      <c r="AT158">
        <v>-485</v>
      </c>
      <c r="AU158" t="s">
        <v>78</v>
      </c>
      <c r="AV158" t="s">
        <v>79</v>
      </c>
      <c r="AX158" t="s">
        <v>102</v>
      </c>
      <c r="AY158" t="s">
        <v>162</v>
      </c>
      <c r="AZ158" t="s">
        <v>96</v>
      </c>
      <c r="BA158" t="s">
        <v>76</v>
      </c>
      <c r="BB158" t="s">
        <v>84</v>
      </c>
      <c r="BC158">
        <v>100</v>
      </c>
      <c r="BD158" t="s">
        <v>198</v>
      </c>
      <c r="BE158">
        <v>12</v>
      </c>
      <c r="BF158" t="s">
        <v>147</v>
      </c>
      <c r="BG158" t="s">
        <v>148</v>
      </c>
      <c r="BH158">
        <v>365243</v>
      </c>
      <c r="BI158">
        <v>-437</v>
      </c>
      <c r="BJ158">
        <v>-107</v>
      </c>
      <c r="BK158">
        <v>-107</v>
      </c>
      <c r="BL158">
        <v>-102</v>
      </c>
      <c r="BM158">
        <v>0</v>
      </c>
    </row>
    <row r="159" spans="1:65" x14ac:dyDescent="0.3">
      <c r="A159">
        <v>101175</v>
      </c>
      <c r="B159">
        <v>0</v>
      </c>
      <c r="C159" t="s">
        <v>99</v>
      </c>
      <c r="D159" t="s">
        <v>66</v>
      </c>
      <c r="E159" t="s">
        <v>68</v>
      </c>
      <c r="F159" t="s">
        <v>68</v>
      </c>
      <c r="G159">
        <v>0</v>
      </c>
      <c r="H159">
        <v>202500</v>
      </c>
      <c r="I159">
        <v>405000</v>
      </c>
      <c r="J159" t="s">
        <v>113</v>
      </c>
      <c r="K159" t="s">
        <v>70</v>
      </c>
      <c r="L159" t="s">
        <v>91</v>
      </c>
      <c r="M159" t="s">
        <v>72</v>
      </c>
      <c r="N159">
        <v>1.8208999999999999E-2</v>
      </c>
      <c r="O159">
        <v>19723</v>
      </c>
      <c r="P159">
        <v>365243</v>
      </c>
      <c r="Q159">
        <v>143</v>
      </c>
      <c r="R159">
        <v>930</v>
      </c>
      <c r="S159">
        <v>3</v>
      </c>
      <c r="T159">
        <v>3</v>
      </c>
      <c r="U159" t="s">
        <v>109</v>
      </c>
      <c r="V159">
        <v>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76</v>
      </c>
      <c r="AD159">
        <v>2481815</v>
      </c>
      <c r="AE159" t="s">
        <v>93</v>
      </c>
      <c r="AF159">
        <v>7476.7049999999999</v>
      </c>
      <c r="AG159">
        <v>38205</v>
      </c>
      <c r="AH159">
        <v>38205</v>
      </c>
      <c r="AI159">
        <v>0</v>
      </c>
      <c r="AJ159">
        <v>38205</v>
      </c>
      <c r="AK159" t="s">
        <v>125</v>
      </c>
      <c r="AL159">
        <v>7</v>
      </c>
      <c r="AM159" t="s">
        <v>68</v>
      </c>
      <c r="AN159">
        <v>1</v>
      </c>
      <c r="AO159">
        <v>0</v>
      </c>
      <c r="AR159" t="s">
        <v>79</v>
      </c>
      <c r="AS159" t="s">
        <v>77</v>
      </c>
      <c r="AT159">
        <v>-1550</v>
      </c>
      <c r="AU159" t="s">
        <v>78</v>
      </c>
      <c r="AV159" t="s">
        <v>79</v>
      </c>
      <c r="AW159" t="s">
        <v>80</v>
      </c>
      <c r="AX159" t="s">
        <v>81</v>
      </c>
      <c r="AY159" t="s">
        <v>199</v>
      </c>
      <c r="AZ159" t="s">
        <v>96</v>
      </c>
      <c r="BA159" t="s">
        <v>76</v>
      </c>
      <c r="BB159" t="s">
        <v>84</v>
      </c>
      <c r="BC159">
        <v>800</v>
      </c>
      <c r="BD159" t="s">
        <v>85</v>
      </c>
      <c r="BE159">
        <v>6</v>
      </c>
      <c r="BF159" t="s">
        <v>86</v>
      </c>
      <c r="BG159" t="s">
        <v>151</v>
      </c>
      <c r="BH159">
        <v>365243</v>
      </c>
      <c r="BI159">
        <v>-1519</v>
      </c>
      <c r="BJ159">
        <v>-1369</v>
      </c>
      <c r="BK159">
        <v>-1369</v>
      </c>
      <c r="BL159">
        <v>-1363</v>
      </c>
      <c r="BM159">
        <v>0</v>
      </c>
    </row>
    <row r="160" spans="1:65" x14ac:dyDescent="0.3">
      <c r="A160">
        <v>101183</v>
      </c>
      <c r="B160">
        <v>0</v>
      </c>
      <c r="C160" t="s">
        <v>65</v>
      </c>
      <c r="D160" t="s">
        <v>88</v>
      </c>
      <c r="E160" t="s">
        <v>67</v>
      </c>
      <c r="F160" t="s">
        <v>68</v>
      </c>
      <c r="G160">
        <v>1</v>
      </c>
      <c r="H160">
        <v>90000</v>
      </c>
      <c r="I160">
        <v>314100</v>
      </c>
      <c r="J160" t="s">
        <v>69</v>
      </c>
      <c r="K160" t="s">
        <v>70</v>
      </c>
      <c r="L160" t="s">
        <v>91</v>
      </c>
      <c r="M160" t="s">
        <v>127</v>
      </c>
      <c r="N160">
        <v>8.2299999999999995E-3</v>
      </c>
      <c r="O160">
        <v>10486</v>
      </c>
      <c r="P160">
        <v>2402</v>
      </c>
      <c r="Q160">
        <v>2194</v>
      </c>
      <c r="R160">
        <v>2624</v>
      </c>
      <c r="S160">
        <v>2</v>
      </c>
      <c r="T160">
        <v>2</v>
      </c>
      <c r="U160" t="s">
        <v>123</v>
      </c>
      <c r="V160">
        <v>14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137</v>
      </c>
      <c r="AD160">
        <v>1130165</v>
      </c>
      <c r="AE160" t="s">
        <v>93</v>
      </c>
      <c r="AF160">
        <v>4448.4750000000004</v>
      </c>
      <c r="AG160">
        <v>58725</v>
      </c>
      <c r="AH160">
        <v>77328</v>
      </c>
      <c r="AI160">
        <v>0</v>
      </c>
      <c r="AJ160">
        <v>58725</v>
      </c>
      <c r="AK160" t="s">
        <v>109</v>
      </c>
      <c r="AL160">
        <v>16</v>
      </c>
      <c r="AM160" t="s">
        <v>68</v>
      </c>
      <c r="AN160">
        <v>1</v>
      </c>
      <c r="AO160">
        <v>0</v>
      </c>
      <c r="AR160" t="s">
        <v>79</v>
      </c>
      <c r="AS160" t="s">
        <v>77</v>
      </c>
      <c r="AT160">
        <v>-31</v>
      </c>
      <c r="AU160" t="s">
        <v>78</v>
      </c>
      <c r="AV160" t="s">
        <v>79</v>
      </c>
      <c r="AW160" t="s">
        <v>80</v>
      </c>
      <c r="AX160" t="s">
        <v>81</v>
      </c>
      <c r="AY160" t="s">
        <v>95</v>
      </c>
      <c r="AZ160" t="s">
        <v>96</v>
      </c>
      <c r="BA160" t="s">
        <v>76</v>
      </c>
      <c r="BB160" t="s">
        <v>84</v>
      </c>
      <c r="BC160">
        <v>250</v>
      </c>
      <c r="BD160" t="s">
        <v>85</v>
      </c>
      <c r="BE160">
        <v>24</v>
      </c>
      <c r="BF160" t="s">
        <v>112</v>
      </c>
      <c r="BG160" t="s">
        <v>151</v>
      </c>
      <c r="BH160">
        <v>365243</v>
      </c>
      <c r="BI160">
        <v>365243</v>
      </c>
      <c r="BJ160">
        <v>691</v>
      </c>
      <c r="BK160">
        <v>365243</v>
      </c>
      <c r="BL160">
        <v>365243</v>
      </c>
      <c r="BM160">
        <v>0</v>
      </c>
    </row>
    <row r="161" spans="1:65" x14ac:dyDescent="0.3">
      <c r="A161">
        <v>101183</v>
      </c>
      <c r="B161">
        <v>0</v>
      </c>
      <c r="C161" t="s">
        <v>65</v>
      </c>
      <c r="D161" t="s">
        <v>88</v>
      </c>
      <c r="E161" t="s">
        <v>67</v>
      </c>
      <c r="F161" t="s">
        <v>68</v>
      </c>
      <c r="G161">
        <v>1</v>
      </c>
      <c r="H161">
        <v>90000</v>
      </c>
      <c r="I161">
        <v>314100</v>
      </c>
      <c r="J161" t="s">
        <v>69</v>
      </c>
      <c r="K161" t="s">
        <v>70</v>
      </c>
      <c r="L161" t="s">
        <v>91</v>
      </c>
      <c r="M161" t="s">
        <v>127</v>
      </c>
      <c r="N161">
        <v>8.2299999999999995E-3</v>
      </c>
      <c r="O161">
        <v>10486</v>
      </c>
      <c r="P161">
        <v>2402</v>
      </c>
      <c r="Q161">
        <v>2194</v>
      </c>
      <c r="R161">
        <v>2624</v>
      </c>
      <c r="S161">
        <v>2</v>
      </c>
      <c r="T161">
        <v>2</v>
      </c>
      <c r="U161" t="s">
        <v>123</v>
      </c>
      <c r="V161">
        <v>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137</v>
      </c>
      <c r="AD161">
        <v>2407124</v>
      </c>
      <c r="AE161" t="s">
        <v>93</v>
      </c>
      <c r="AG161">
        <v>54036</v>
      </c>
      <c r="AH161">
        <v>54036</v>
      </c>
      <c r="AI161">
        <v>0</v>
      </c>
      <c r="AJ161">
        <v>54036</v>
      </c>
      <c r="AK161" t="s">
        <v>94</v>
      </c>
      <c r="AL161">
        <v>15</v>
      </c>
      <c r="AM161" t="s">
        <v>68</v>
      </c>
      <c r="AN161">
        <v>1</v>
      </c>
      <c r="AO161">
        <v>0</v>
      </c>
      <c r="AR161" t="s">
        <v>79</v>
      </c>
      <c r="AS161" t="s">
        <v>180</v>
      </c>
      <c r="AT161">
        <v>-1899</v>
      </c>
      <c r="AU161" t="s">
        <v>78</v>
      </c>
      <c r="AV161" t="s">
        <v>181</v>
      </c>
      <c r="AW161" t="s">
        <v>101</v>
      </c>
      <c r="AX161" t="s">
        <v>102</v>
      </c>
      <c r="AY161" t="s">
        <v>124</v>
      </c>
      <c r="AZ161" t="s">
        <v>76</v>
      </c>
      <c r="BA161" t="s">
        <v>76</v>
      </c>
      <c r="BB161" t="s">
        <v>104</v>
      </c>
      <c r="BC161">
        <v>32</v>
      </c>
      <c r="BD161" t="s">
        <v>105</v>
      </c>
      <c r="BF161" t="s">
        <v>76</v>
      </c>
      <c r="BG161" t="s">
        <v>106</v>
      </c>
    </row>
    <row r="162" spans="1:65" x14ac:dyDescent="0.3">
      <c r="A162">
        <v>101187</v>
      </c>
      <c r="B162">
        <v>0</v>
      </c>
      <c r="C162" t="s">
        <v>65</v>
      </c>
      <c r="D162" t="s">
        <v>88</v>
      </c>
      <c r="E162" t="s">
        <v>68</v>
      </c>
      <c r="F162" t="s">
        <v>67</v>
      </c>
      <c r="G162">
        <v>0</v>
      </c>
      <c r="H162">
        <v>157500</v>
      </c>
      <c r="I162">
        <v>288562.5</v>
      </c>
      <c r="J162" t="s">
        <v>113</v>
      </c>
      <c r="K162" t="s">
        <v>70</v>
      </c>
      <c r="L162" t="s">
        <v>71</v>
      </c>
      <c r="M162" t="s">
        <v>72</v>
      </c>
      <c r="N162">
        <v>9.6299999999999997E-3</v>
      </c>
      <c r="O162">
        <v>19288</v>
      </c>
      <c r="P162">
        <v>365243</v>
      </c>
      <c r="Q162">
        <v>2712</v>
      </c>
      <c r="R162">
        <v>2746</v>
      </c>
      <c r="S162">
        <v>2</v>
      </c>
      <c r="T162">
        <v>2</v>
      </c>
      <c r="U162" t="s">
        <v>73</v>
      </c>
      <c r="V162">
        <v>10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76</v>
      </c>
      <c r="AD162">
        <v>1040280</v>
      </c>
      <c r="AE162" t="s">
        <v>65</v>
      </c>
      <c r="AF162">
        <v>13562.325000000001</v>
      </c>
      <c r="AG162">
        <v>112500</v>
      </c>
      <c r="AH162">
        <v>119925</v>
      </c>
      <c r="AI162">
        <v>0</v>
      </c>
      <c r="AJ162">
        <v>112500</v>
      </c>
      <c r="AK162" t="s">
        <v>125</v>
      </c>
      <c r="AL162">
        <v>11</v>
      </c>
      <c r="AM162" t="s">
        <v>68</v>
      </c>
      <c r="AN162">
        <v>1</v>
      </c>
      <c r="AO162">
        <v>0</v>
      </c>
      <c r="AR162" t="s">
        <v>76</v>
      </c>
      <c r="AS162" t="s">
        <v>114</v>
      </c>
      <c r="AT162">
        <v>-1563</v>
      </c>
      <c r="AU162" t="s">
        <v>78</v>
      </c>
      <c r="AV162" t="s">
        <v>115</v>
      </c>
      <c r="AX162" t="s">
        <v>81</v>
      </c>
      <c r="AY162" t="s">
        <v>76</v>
      </c>
      <c r="AZ162" t="s">
        <v>82</v>
      </c>
      <c r="BA162" t="s">
        <v>116</v>
      </c>
      <c r="BB162" t="s">
        <v>104</v>
      </c>
      <c r="BC162">
        <v>-1</v>
      </c>
      <c r="BD162" t="s">
        <v>85</v>
      </c>
      <c r="BE162">
        <v>12</v>
      </c>
      <c r="BF162" t="s">
        <v>86</v>
      </c>
      <c r="BG162" t="s">
        <v>172</v>
      </c>
    </row>
    <row r="163" spans="1:65" x14ac:dyDescent="0.3">
      <c r="A163">
        <v>101187</v>
      </c>
      <c r="B163">
        <v>0</v>
      </c>
      <c r="C163" t="s">
        <v>65</v>
      </c>
      <c r="D163" t="s">
        <v>88</v>
      </c>
      <c r="E163" t="s">
        <v>68</v>
      </c>
      <c r="F163" t="s">
        <v>67</v>
      </c>
      <c r="G163">
        <v>0</v>
      </c>
      <c r="H163">
        <v>157500</v>
      </c>
      <c r="I163">
        <v>288562.5</v>
      </c>
      <c r="J163" t="s">
        <v>113</v>
      </c>
      <c r="K163" t="s">
        <v>70</v>
      </c>
      <c r="L163" t="s">
        <v>71</v>
      </c>
      <c r="M163" t="s">
        <v>72</v>
      </c>
      <c r="N163">
        <v>9.6299999999999997E-3</v>
      </c>
      <c r="O163">
        <v>19288</v>
      </c>
      <c r="P163">
        <v>365243</v>
      </c>
      <c r="Q163">
        <v>2712</v>
      </c>
      <c r="R163">
        <v>2746</v>
      </c>
      <c r="S163">
        <v>2</v>
      </c>
      <c r="T163">
        <v>2</v>
      </c>
      <c r="U163" t="s">
        <v>73</v>
      </c>
      <c r="V163">
        <v>10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76</v>
      </c>
      <c r="AD163">
        <v>1629381</v>
      </c>
      <c r="AE163" t="s">
        <v>65</v>
      </c>
      <c r="AF163">
        <v>10849.86</v>
      </c>
      <c r="AG163">
        <v>90000</v>
      </c>
      <c r="AH163">
        <v>95940</v>
      </c>
      <c r="AI163">
        <v>0</v>
      </c>
      <c r="AJ163">
        <v>90000</v>
      </c>
      <c r="AK163" t="s">
        <v>120</v>
      </c>
      <c r="AL163">
        <v>16</v>
      </c>
      <c r="AM163" t="s">
        <v>68</v>
      </c>
      <c r="AN163">
        <v>1</v>
      </c>
      <c r="AO163">
        <v>0</v>
      </c>
      <c r="AR163" t="s">
        <v>76</v>
      </c>
      <c r="AS163" t="s">
        <v>114</v>
      </c>
      <c r="AT163">
        <v>-1527</v>
      </c>
      <c r="AU163" t="s">
        <v>78</v>
      </c>
      <c r="AV163" t="s">
        <v>115</v>
      </c>
      <c r="AX163" t="s">
        <v>81</v>
      </c>
      <c r="AY163" t="s">
        <v>76</v>
      </c>
      <c r="AZ163" t="s">
        <v>82</v>
      </c>
      <c r="BA163" t="s">
        <v>116</v>
      </c>
      <c r="BB163" t="s">
        <v>104</v>
      </c>
      <c r="BC163">
        <v>-1</v>
      </c>
      <c r="BD163" t="s">
        <v>85</v>
      </c>
      <c r="BE163">
        <v>12</v>
      </c>
      <c r="BF163" t="s">
        <v>86</v>
      </c>
      <c r="BG163" t="s">
        <v>172</v>
      </c>
    </row>
    <row r="164" spans="1:65" x14ac:dyDescent="0.3">
      <c r="A164">
        <v>101188</v>
      </c>
      <c r="B164">
        <v>0</v>
      </c>
      <c r="C164" t="s">
        <v>99</v>
      </c>
      <c r="D164" t="s">
        <v>88</v>
      </c>
      <c r="E164" t="s">
        <v>68</v>
      </c>
      <c r="F164" t="s">
        <v>68</v>
      </c>
      <c r="G164">
        <v>0</v>
      </c>
      <c r="H164">
        <v>112500</v>
      </c>
      <c r="I164">
        <v>337500</v>
      </c>
      <c r="J164" t="s">
        <v>89</v>
      </c>
      <c r="K164" t="s">
        <v>70</v>
      </c>
      <c r="L164" t="s">
        <v>91</v>
      </c>
      <c r="M164" t="s">
        <v>72</v>
      </c>
      <c r="N164">
        <v>1.0555999999999999E-2</v>
      </c>
      <c r="O164">
        <v>14193</v>
      </c>
      <c r="P164">
        <v>1895</v>
      </c>
      <c r="Q164">
        <v>1743</v>
      </c>
      <c r="R164">
        <v>5349</v>
      </c>
      <c r="S164">
        <v>3</v>
      </c>
      <c r="T164">
        <v>3</v>
      </c>
      <c r="U164" t="s">
        <v>109</v>
      </c>
      <c r="V164">
        <v>16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 t="s">
        <v>108</v>
      </c>
      <c r="AD164">
        <v>2018660</v>
      </c>
      <c r="AE164" t="s">
        <v>93</v>
      </c>
      <c r="AF164">
        <v>31567.814999999999</v>
      </c>
      <c r="AG164">
        <v>121410</v>
      </c>
      <c r="AH164">
        <v>121410</v>
      </c>
      <c r="AI164">
        <v>0</v>
      </c>
      <c r="AJ164">
        <v>121410</v>
      </c>
      <c r="AK164" t="s">
        <v>94</v>
      </c>
      <c r="AL164">
        <v>19</v>
      </c>
      <c r="AM164" t="s">
        <v>68</v>
      </c>
      <c r="AN164">
        <v>1</v>
      </c>
      <c r="AO164">
        <v>0</v>
      </c>
      <c r="AR164" t="s">
        <v>79</v>
      </c>
      <c r="AS164" t="s">
        <v>77</v>
      </c>
      <c r="AT164">
        <v>-755</v>
      </c>
      <c r="AU164" t="s">
        <v>78</v>
      </c>
      <c r="AV164" t="s">
        <v>79</v>
      </c>
      <c r="AW164" t="s">
        <v>101</v>
      </c>
      <c r="AX164" t="s">
        <v>81</v>
      </c>
      <c r="AY164" t="s">
        <v>157</v>
      </c>
      <c r="AZ164" t="s">
        <v>96</v>
      </c>
      <c r="BA164" t="s">
        <v>76</v>
      </c>
      <c r="BB164" t="s">
        <v>138</v>
      </c>
      <c r="BC164">
        <v>150</v>
      </c>
      <c r="BD164" t="s">
        <v>157</v>
      </c>
      <c r="BE164">
        <v>4</v>
      </c>
      <c r="BF164" t="s">
        <v>97</v>
      </c>
      <c r="BG164" t="s">
        <v>158</v>
      </c>
      <c r="BH164">
        <v>365243</v>
      </c>
      <c r="BI164">
        <v>-719</v>
      </c>
      <c r="BJ164">
        <v>-629</v>
      </c>
      <c r="BK164">
        <v>-629</v>
      </c>
      <c r="BL164">
        <v>-621</v>
      </c>
      <c r="BM164">
        <v>0</v>
      </c>
    </row>
    <row r="165" spans="1:65" x14ac:dyDescent="0.3">
      <c r="A165">
        <v>101188</v>
      </c>
      <c r="B165">
        <v>0</v>
      </c>
      <c r="C165" t="s">
        <v>99</v>
      </c>
      <c r="D165" t="s">
        <v>88</v>
      </c>
      <c r="E165" t="s">
        <v>68</v>
      </c>
      <c r="F165" t="s">
        <v>68</v>
      </c>
      <c r="G165">
        <v>0</v>
      </c>
      <c r="H165">
        <v>112500</v>
      </c>
      <c r="I165">
        <v>337500</v>
      </c>
      <c r="J165" t="s">
        <v>89</v>
      </c>
      <c r="K165" t="s">
        <v>70</v>
      </c>
      <c r="L165" t="s">
        <v>91</v>
      </c>
      <c r="M165" t="s">
        <v>72</v>
      </c>
      <c r="N165">
        <v>1.0555999999999999E-2</v>
      </c>
      <c r="O165">
        <v>14193</v>
      </c>
      <c r="P165">
        <v>1895</v>
      </c>
      <c r="Q165">
        <v>1743</v>
      </c>
      <c r="R165">
        <v>5349</v>
      </c>
      <c r="S165">
        <v>3</v>
      </c>
      <c r="T165">
        <v>3</v>
      </c>
      <c r="U165" t="s">
        <v>109</v>
      </c>
      <c r="V165">
        <v>16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 t="s">
        <v>108</v>
      </c>
      <c r="AD165">
        <v>1923519</v>
      </c>
      <c r="AE165" t="s">
        <v>93</v>
      </c>
      <c r="AF165">
        <v>32311.845000000001</v>
      </c>
      <c r="AG165">
        <v>167827.5</v>
      </c>
      <c r="AH165">
        <v>175027.5</v>
      </c>
      <c r="AI165">
        <v>0</v>
      </c>
      <c r="AJ165">
        <v>167827.5</v>
      </c>
      <c r="AK165" t="s">
        <v>123</v>
      </c>
      <c r="AL165">
        <v>11</v>
      </c>
      <c r="AM165" t="s">
        <v>68</v>
      </c>
      <c r="AN165">
        <v>1</v>
      </c>
      <c r="AO165">
        <v>0</v>
      </c>
      <c r="AR165" t="s">
        <v>79</v>
      </c>
      <c r="AS165" t="s">
        <v>77</v>
      </c>
      <c r="AT165">
        <v>-1152</v>
      </c>
      <c r="AU165" t="s">
        <v>78</v>
      </c>
      <c r="AV165" t="s">
        <v>79</v>
      </c>
      <c r="AW165" t="s">
        <v>101</v>
      </c>
      <c r="AX165" t="s">
        <v>161</v>
      </c>
      <c r="AY165" t="s">
        <v>103</v>
      </c>
      <c r="AZ165" t="s">
        <v>96</v>
      </c>
      <c r="BA165" t="s">
        <v>76</v>
      </c>
      <c r="BB165" t="s">
        <v>104</v>
      </c>
      <c r="BC165">
        <v>2148</v>
      </c>
      <c r="BD165" t="s">
        <v>85</v>
      </c>
      <c r="BE165">
        <v>6</v>
      </c>
      <c r="BF165" t="s">
        <v>147</v>
      </c>
      <c r="BG165" t="s">
        <v>151</v>
      </c>
      <c r="BH165">
        <v>365243</v>
      </c>
      <c r="BI165">
        <v>-1121</v>
      </c>
      <c r="BJ165">
        <v>-971</v>
      </c>
      <c r="BK165">
        <v>-971</v>
      </c>
      <c r="BL165">
        <v>-964</v>
      </c>
      <c r="BM165">
        <v>0</v>
      </c>
    </row>
    <row r="166" spans="1:65" x14ac:dyDescent="0.3">
      <c r="A166">
        <v>101192</v>
      </c>
      <c r="B166">
        <v>0</v>
      </c>
      <c r="C166" t="s">
        <v>65</v>
      </c>
      <c r="D166" t="s">
        <v>66</v>
      </c>
      <c r="E166" t="s">
        <v>67</v>
      </c>
      <c r="F166" t="s">
        <v>67</v>
      </c>
      <c r="G166">
        <v>1</v>
      </c>
      <c r="H166">
        <v>225000</v>
      </c>
      <c r="I166">
        <v>900000</v>
      </c>
      <c r="J166" t="s">
        <v>69</v>
      </c>
      <c r="K166" t="s">
        <v>70</v>
      </c>
      <c r="L166" t="s">
        <v>91</v>
      </c>
      <c r="M166" t="s">
        <v>127</v>
      </c>
      <c r="N166">
        <v>3.5791999999999997E-2</v>
      </c>
      <c r="O166">
        <v>10467</v>
      </c>
      <c r="P166">
        <v>2389</v>
      </c>
      <c r="Q166">
        <v>5024</v>
      </c>
      <c r="R166">
        <v>3136</v>
      </c>
      <c r="S166">
        <v>2</v>
      </c>
      <c r="T166">
        <v>2</v>
      </c>
      <c r="U166" t="s">
        <v>73</v>
      </c>
      <c r="V166">
        <v>20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108</v>
      </c>
      <c r="AD166">
        <v>1966315</v>
      </c>
      <c r="AE166" t="s">
        <v>65</v>
      </c>
      <c r="AG166">
        <v>0</v>
      </c>
      <c r="AH166">
        <v>0</v>
      </c>
      <c r="AK166" t="s">
        <v>94</v>
      </c>
      <c r="AL166">
        <v>11</v>
      </c>
      <c r="AM166" t="s">
        <v>68</v>
      </c>
      <c r="AN166">
        <v>1</v>
      </c>
      <c r="AR166" t="s">
        <v>76</v>
      </c>
      <c r="AS166" t="s">
        <v>129</v>
      </c>
      <c r="AT166">
        <v>-192</v>
      </c>
      <c r="AU166" t="s">
        <v>76</v>
      </c>
      <c r="AV166" t="s">
        <v>79</v>
      </c>
      <c r="AX166" t="s">
        <v>81</v>
      </c>
      <c r="AY166" t="s">
        <v>76</v>
      </c>
      <c r="AZ166" t="s">
        <v>76</v>
      </c>
      <c r="BA166" t="s">
        <v>76</v>
      </c>
      <c r="BB166" t="s">
        <v>121</v>
      </c>
      <c r="BC166">
        <v>-1</v>
      </c>
      <c r="BD166" t="s">
        <v>76</v>
      </c>
      <c r="BF166" t="s">
        <v>76</v>
      </c>
      <c r="BG166" t="s">
        <v>82</v>
      </c>
    </row>
    <row r="167" spans="1:65" x14ac:dyDescent="0.3">
      <c r="A167">
        <v>101196</v>
      </c>
      <c r="B167">
        <v>0</v>
      </c>
      <c r="C167" t="s">
        <v>65</v>
      </c>
      <c r="D167" t="s">
        <v>66</v>
      </c>
      <c r="E167" t="s">
        <v>67</v>
      </c>
      <c r="F167" t="s">
        <v>68</v>
      </c>
      <c r="G167">
        <v>0</v>
      </c>
      <c r="H167">
        <v>225000</v>
      </c>
      <c r="I167">
        <v>549000</v>
      </c>
      <c r="J167" t="s">
        <v>89</v>
      </c>
      <c r="K167" t="s">
        <v>126</v>
      </c>
      <c r="L167" t="s">
        <v>119</v>
      </c>
      <c r="M167" t="s">
        <v>72</v>
      </c>
      <c r="N167">
        <v>1.0276E-2</v>
      </c>
      <c r="O167">
        <v>8145</v>
      </c>
      <c r="P167">
        <v>967</v>
      </c>
      <c r="Q167">
        <v>8126</v>
      </c>
      <c r="R167">
        <v>622</v>
      </c>
      <c r="S167">
        <v>2</v>
      </c>
      <c r="T167">
        <v>2</v>
      </c>
      <c r="U167" t="s">
        <v>123</v>
      </c>
      <c r="V167">
        <v>12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128</v>
      </c>
      <c r="AD167">
        <v>2051849</v>
      </c>
      <c r="AE167" t="s">
        <v>93</v>
      </c>
      <c r="AF167">
        <v>4816.3050000000003</v>
      </c>
      <c r="AG167">
        <v>104013</v>
      </c>
      <c r="AH167">
        <v>104013</v>
      </c>
      <c r="AI167">
        <v>0</v>
      </c>
      <c r="AJ167">
        <v>104013</v>
      </c>
      <c r="AK167" t="s">
        <v>94</v>
      </c>
      <c r="AL167">
        <v>18</v>
      </c>
      <c r="AM167" t="s">
        <v>68</v>
      </c>
      <c r="AN167">
        <v>1</v>
      </c>
      <c r="AO167">
        <v>0</v>
      </c>
      <c r="AR167" t="s">
        <v>79</v>
      </c>
      <c r="AS167" t="s">
        <v>77</v>
      </c>
      <c r="AT167">
        <v>-86</v>
      </c>
      <c r="AU167" t="s">
        <v>76</v>
      </c>
      <c r="AV167" t="s">
        <v>79</v>
      </c>
      <c r="AW167" t="s">
        <v>80</v>
      </c>
      <c r="AX167" t="s">
        <v>81</v>
      </c>
      <c r="AY167" t="s">
        <v>111</v>
      </c>
      <c r="AZ167" t="s">
        <v>96</v>
      </c>
      <c r="BA167" t="s">
        <v>76</v>
      </c>
      <c r="BB167" t="s">
        <v>104</v>
      </c>
      <c r="BC167">
        <v>2170</v>
      </c>
      <c r="BD167" t="s">
        <v>85</v>
      </c>
      <c r="BE167">
        <v>24</v>
      </c>
      <c r="BF167" t="s">
        <v>97</v>
      </c>
      <c r="BG167" t="s">
        <v>98</v>
      </c>
      <c r="BH167">
        <v>365243</v>
      </c>
      <c r="BI167">
        <v>-56</v>
      </c>
      <c r="BJ167">
        <v>634</v>
      </c>
      <c r="BK167">
        <v>365243</v>
      </c>
      <c r="BL167">
        <v>365243</v>
      </c>
      <c r="BM167">
        <v>0</v>
      </c>
    </row>
    <row r="168" spans="1:65" x14ac:dyDescent="0.3">
      <c r="A168">
        <v>101196</v>
      </c>
      <c r="B168">
        <v>0</v>
      </c>
      <c r="C168" t="s">
        <v>65</v>
      </c>
      <c r="D168" t="s">
        <v>66</v>
      </c>
      <c r="E168" t="s">
        <v>67</v>
      </c>
      <c r="F168" t="s">
        <v>68</v>
      </c>
      <c r="G168">
        <v>0</v>
      </c>
      <c r="H168">
        <v>225000</v>
      </c>
      <c r="I168">
        <v>549000</v>
      </c>
      <c r="J168" t="s">
        <v>89</v>
      </c>
      <c r="K168" t="s">
        <v>126</v>
      </c>
      <c r="L168" t="s">
        <v>119</v>
      </c>
      <c r="M168" t="s">
        <v>72</v>
      </c>
      <c r="N168">
        <v>1.0276E-2</v>
      </c>
      <c r="O168">
        <v>8145</v>
      </c>
      <c r="P168">
        <v>967</v>
      </c>
      <c r="Q168">
        <v>8126</v>
      </c>
      <c r="R168">
        <v>622</v>
      </c>
      <c r="S168">
        <v>2</v>
      </c>
      <c r="T168">
        <v>2</v>
      </c>
      <c r="U168" t="s">
        <v>123</v>
      </c>
      <c r="V168">
        <v>12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128</v>
      </c>
      <c r="AD168">
        <v>1300788</v>
      </c>
      <c r="AE168" t="s">
        <v>93</v>
      </c>
      <c r="AG168">
        <v>224995.5</v>
      </c>
      <c r="AH168">
        <v>224995.5</v>
      </c>
      <c r="AJ168">
        <v>224995.5</v>
      </c>
      <c r="AK168" t="s">
        <v>109</v>
      </c>
      <c r="AL168">
        <v>17</v>
      </c>
      <c r="AM168" t="s">
        <v>68</v>
      </c>
      <c r="AN168">
        <v>1</v>
      </c>
      <c r="AR168" t="s">
        <v>79</v>
      </c>
      <c r="AS168" t="s">
        <v>114</v>
      </c>
      <c r="AT168">
        <v>-857</v>
      </c>
      <c r="AU168" t="s">
        <v>78</v>
      </c>
      <c r="AV168" t="s">
        <v>165</v>
      </c>
      <c r="AW168" t="s">
        <v>101</v>
      </c>
      <c r="AX168" t="s">
        <v>81</v>
      </c>
      <c r="AY168" t="s">
        <v>136</v>
      </c>
      <c r="AZ168" t="s">
        <v>76</v>
      </c>
      <c r="BA168" t="s">
        <v>76</v>
      </c>
      <c r="BB168" t="s">
        <v>104</v>
      </c>
      <c r="BC168">
        <v>2170</v>
      </c>
      <c r="BD168" t="s">
        <v>85</v>
      </c>
      <c r="BF168" t="s">
        <v>76</v>
      </c>
      <c r="BG168" t="s">
        <v>151</v>
      </c>
    </row>
    <row r="169" spans="1:65" x14ac:dyDescent="0.3">
      <c r="A169">
        <v>101224</v>
      </c>
      <c r="B169">
        <v>0</v>
      </c>
      <c r="C169" t="s">
        <v>65</v>
      </c>
      <c r="D169" t="s">
        <v>88</v>
      </c>
      <c r="E169" t="s">
        <v>67</v>
      </c>
      <c r="F169" t="s">
        <v>68</v>
      </c>
      <c r="G169">
        <v>0</v>
      </c>
      <c r="H169">
        <v>202500</v>
      </c>
      <c r="I169">
        <v>781920</v>
      </c>
      <c r="J169" t="s">
        <v>113</v>
      </c>
      <c r="K169" t="s">
        <v>70</v>
      </c>
      <c r="L169" t="s">
        <v>139</v>
      </c>
      <c r="M169" t="s">
        <v>72</v>
      </c>
      <c r="N169">
        <v>3.1329000000000003E-2</v>
      </c>
      <c r="O169">
        <v>23075</v>
      </c>
      <c r="P169">
        <v>365243</v>
      </c>
      <c r="Q169">
        <v>5417</v>
      </c>
      <c r="R169">
        <v>4577</v>
      </c>
      <c r="S169">
        <v>2</v>
      </c>
      <c r="T169">
        <v>2</v>
      </c>
      <c r="U169" t="s">
        <v>123</v>
      </c>
      <c r="V169">
        <v>11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76</v>
      </c>
      <c r="AD169">
        <v>1851505</v>
      </c>
      <c r="AE169" t="s">
        <v>65</v>
      </c>
      <c r="AG169">
        <v>0</v>
      </c>
      <c r="AH169">
        <v>0</v>
      </c>
      <c r="AK169" t="s">
        <v>75</v>
      </c>
      <c r="AL169">
        <v>10</v>
      </c>
      <c r="AM169" t="s">
        <v>68</v>
      </c>
      <c r="AN169">
        <v>1</v>
      </c>
      <c r="AR169" t="s">
        <v>76</v>
      </c>
      <c r="AS169" t="s">
        <v>129</v>
      </c>
      <c r="AT169">
        <v>-246</v>
      </c>
      <c r="AU169" t="s">
        <v>76</v>
      </c>
      <c r="AV169" t="s">
        <v>79</v>
      </c>
      <c r="AX169" t="s">
        <v>81</v>
      </c>
      <c r="AY169" t="s">
        <v>76</v>
      </c>
      <c r="AZ169" t="s">
        <v>76</v>
      </c>
      <c r="BA169" t="s">
        <v>76</v>
      </c>
      <c r="BB169" t="s">
        <v>121</v>
      </c>
      <c r="BC169">
        <v>-1</v>
      </c>
      <c r="BD169" t="s">
        <v>76</v>
      </c>
      <c r="BF169" t="s">
        <v>76</v>
      </c>
      <c r="BG169" t="s">
        <v>82</v>
      </c>
    </row>
    <row r="170" spans="1:65" x14ac:dyDescent="0.3">
      <c r="A170">
        <v>101267</v>
      </c>
      <c r="B170">
        <v>0</v>
      </c>
      <c r="C170" t="s">
        <v>65</v>
      </c>
      <c r="D170" t="s">
        <v>66</v>
      </c>
      <c r="E170" t="s">
        <v>67</v>
      </c>
      <c r="F170" t="s">
        <v>68</v>
      </c>
      <c r="G170">
        <v>0</v>
      </c>
      <c r="H170">
        <v>112500</v>
      </c>
      <c r="I170">
        <v>640080</v>
      </c>
      <c r="J170" t="s">
        <v>113</v>
      </c>
      <c r="K170" t="s">
        <v>70</v>
      </c>
      <c r="L170" t="s">
        <v>91</v>
      </c>
      <c r="M170" t="s">
        <v>72</v>
      </c>
      <c r="N170">
        <v>7.0200000000000002E-3</v>
      </c>
      <c r="O170">
        <v>19548</v>
      </c>
      <c r="P170">
        <v>365243</v>
      </c>
      <c r="Q170">
        <v>5836</v>
      </c>
      <c r="R170">
        <v>3067</v>
      </c>
      <c r="S170">
        <v>2</v>
      </c>
      <c r="T170">
        <v>2</v>
      </c>
      <c r="U170" t="s">
        <v>120</v>
      </c>
      <c r="V170">
        <v>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76</v>
      </c>
      <c r="AD170">
        <v>2086777</v>
      </c>
      <c r="AE170" t="s">
        <v>93</v>
      </c>
      <c r="AG170">
        <v>98455.274999999994</v>
      </c>
      <c r="AH170">
        <v>98455.274999999994</v>
      </c>
      <c r="AI170">
        <v>0</v>
      </c>
      <c r="AJ170">
        <v>98455.274999999994</v>
      </c>
      <c r="AK170" t="s">
        <v>94</v>
      </c>
      <c r="AL170">
        <v>15</v>
      </c>
      <c r="AM170" t="s">
        <v>68</v>
      </c>
      <c r="AN170">
        <v>1</v>
      </c>
      <c r="AO170">
        <v>0</v>
      </c>
      <c r="AR170" t="s">
        <v>79</v>
      </c>
      <c r="AS170" t="s">
        <v>114</v>
      </c>
      <c r="AT170">
        <v>-1936</v>
      </c>
      <c r="AU170" t="s">
        <v>78</v>
      </c>
      <c r="AV170" t="s">
        <v>115</v>
      </c>
      <c r="AW170" t="s">
        <v>110</v>
      </c>
      <c r="AX170" t="s">
        <v>81</v>
      </c>
      <c r="AY170" t="s">
        <v>95</v>
      </c>
      <c r="AZ170" t="s">
        <v>76</v>
      </c>
      <c r="BA170" t="s">
        <v>76</v>
      </c>
      <c r="BB170" t="s">
        <v>138</v>
      </c>
      <c r="BC170">
        <v>286</v>
      </c>
      <c r="BD170" t="s">
        <v>85</v>
      </c>
      <c r="BF170" t="s">
        <v>76</v>
      </c>
      <c r="BG170" t="s">
        <v>151</v>
      </c>
    </row>
    <row r="171" spans="1:65" x14ac:dyDescent="0.3">
      <c r="A171">
        <v>101280</v>
      </c>
      <c r="B171">
        <v>0</v>
      </c>
      <c r="C171" t="s">
        <v>65</v>
      </c>
      <c r="D171" t="s">
        <v>88</v>
      </c>
      <c r="E171" t="s">
        <v>67</v>
      </c>
      <c r="F171" t="s">
        <v>68</v>
      </c>
      <c r="G171">
        <v>0</v>
      </c>
      <c r="H171">
        <v>157500</v>
      </c>
      <c r="I171">
        <v>553581</v>
      </c>
      <c r="J171" t="s">
        <v>89</v>
      </c>
      <c r="K171" t="s">
        <v>90</v>
      </c>
      <c r="L171" t="s">
        <v>91</v>
      </c>
      <c r="M171" t="s">
        <v>72</v>
      </c>
      <c r="N171">
        <v>1.4463999999999999E-2</v>
      </c>
      <c r="O171">
        <v>10392</v>
      </c>
      <c r="P171">
        <v>2400</v>
      </c>
      <c r="Q171">
        <v>423</v>
      </c>
      <c r="R171">
        <v>749</v>
      </c>
      <c r="S171">
        <v>2</v>
      </c>
      <c r="T171">
        <v>2</v>
      </c>
      <c r="U171" t="s">
        <v>125</v>
      </c>
      <c r="V171">
        <v>5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 t="s">
        <v>200</v>
      </c>
      <c r="AD171">
        <v>2408176</v>
      </c>
      <c r="AE171" t="s">
        <v>65</v>
      </c>
      <c r="AF171">
        <v>19151.46</v>
      </c>
      <c r="AG171">
        <v>225000</v>
      </c>
      <c r="AH171">
        <v>247275</v>
      </c>
      <c r="AJ171">
        <v>225000</v>
      </c>
      <c r="AK171" t="s">
        <v>109</v>
      </c>
      <c r="AL171">
        <v>3</v>
      </c>
      <c r="AM171" t="s">
        <v>68</v>
      </c>
      <c r="AN171">
        <v>1</v>
      </c>
      <c r="AR171" t="s">
        <v>76</v>
      </c>
      <c r="AS171" t="s">
        <v>77</v>
      </c>
      <c r="AT171">
        <v>-977</v>
      </c>
      <c r="AU171" t="s">
        <v>76</v>
      </c>
      <c r="AV171" t="s">
        <v>79</v>
      </c>
      <c r="AW171" t="s">
        <v>166</v>
      </c>
      <c r="AX171" t="s">
        <v>81</v>
      </c>
      <c r="AY171" t="s">
        <v>76</v>
      </c>
      <c r="AZ171" t="s">
        <v>82</v>
      </c>
      <c r="BA171" t="s">
        <v>116</v>
      </c>
      <c r="BB171" t="s">
        <v>121</v>
      </c>
      <c r="BC171">
        <v>-1</v>
      </c>
      <c r="BD171" t="s">
        <v>76</v>
      </c>
      <c r="BE171">
        <v>18</v>
      </c>
      <c r="BF171" t="s">
        <v>147</v>
      </c>
      <c r="BG171" t="s">
        <v>154</v>
      </c>
      <c r="BH171">
        <v>365243</v>
      </c>
      <c r="BI171">
        <v>-947</v>
      </c>
      <c r="BJ171">
        <v>-437</v>
      </c>
      <c r="BK171">
        <v>-947</v>
      </c>
      <c r="BL171">
        <v>-932</v>
      </c>
      <c r="BM171">
        <v>1</v>
      </c>
    </row>
    <row r="172" spans="1:65" x14ac:dyDescent="0.3">
      <c r="A172">
        <v>101284</v>
      </c>
      <c r="B172">
        <v>0</v>
      </c>
      <c r="C172" t="s">
        <v>65</v>
      </c>
      <c r="D172" t="s">
        <v>66</v>
      </c>
      <c r="E172" t="s">
        <v>67</v>
      </c>
      <c r="F172" t="s">
        <v>68</v>
      </c>
      <c r="G172">
        <v>0</v>
      </c>
      <c r="H172">
        <v>112500</v>
      </c>
      <c r="I172">
        <v>260640</v>
      </c>
      <c r="J172" t="s">
        <v>69</v>
      </c>
      <c r="K172" t="s">
        <v>70</v>
      </c>
      <c r="L172" t="s">
        <v>91</v>
      </c>
      <c r="M172" t="s">
        <v>72</v>
      </c>
      <c r="N172">
        <v>1.9101E-2</v>
      </c>
      <c r="O172">
        <v>15347</v>
      </c>
      <c r="P172">
        <v>1293</v>
      </c>
      <c r="Q172">
        <v>8002</v>
      </c>
      <c r="R172">
        <v>4605</v>
      </c>
      <c r="S172">
        <v>2</v>
      </c>
      <c r="T172">
        <v>2</v>
      </c>
      <c r="U172" t="s">
        <v>73</v>
      </c>
      <c r="V172">
        <v>14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 t="s">
        <v>108</v>
      </c>
      <c r="AD172">
        <v>2329350</v>
      </c>
      <c r="AE172" t="s">
        <v>65</v>
      </c>
      <c r="AF172">
        <v>4977</v>
      </c>
      <c r="AG172">
        <v>45000</v>
      </c>
      <c r="AH172">
        <v>45000</v>
      </c>
      <c r="AJ172">
        <v>45000</v>
      </c>
      <c r="AK172" t="s">
        <v>94</v>
      </c>
      <c r="AL172">
        <v>12</v>
      </c>
      <c r="AM172" t="s">
        <v>68</v>
      </c>
      <c r="AN172">
        <v>1</v>
      </c>
      <c r="AR172" t="s">
        <v>76</v>
      </c>
      <c r="AS172" t="s">
        <v>77</v>
      </c>
      <c r="AT172">
        <v>-1174</v>
      </c>
      <c r="AU172" t="s">
        <v>78</v>
      </c>
      <c r="AV172" t="s">
        <v>79</v>
      </c>
      <c r="AW172" t="s">
        <v>80</v>
      </c>
      <c r="AX172" t="s">
        <v>161</v>
      </c>
      <c r="AY172" t="s">
        <v>76</v>
      </c>
      <c r="AZ172" t="s">
        <v>82</v>
      </c>
      <c r="BA172" t="s">
        <v>116</v>
      </c>
      <c r="BB172" t="s">
        <v>121</v>
      </c>
      <c r="BC172">
        <v>-1</v>
      </c>
      <c r="BD172" t="s">
        <v>76</v>
      </c>
      <c r="BE172">
        <v>12</v>
      </c>
      <c r="BF172" t="s">
        <v>147</v>
      </c>
      <c r="BG172" t="s">
        <v>154</v>
      </c>
      <c r="BH172">
        <v>365243</v>
      </c>
      <c r="BI172">
        <v>-1144</v>
      </c>
      <c r="BJ172">
        <v>-814</v>
      </c>
      <c r="BK172">
        <v>-814</v>
      </c>
      <c r="BL172">
        <v>-808</v>
      </c>
      <c r="BM172">
        <v>0</v>
      </c>
    </row>
    <row r="173" spans="1:65" x14ac:dyDescent="0.3">
      <c r="A173">
        <v>101289</v>
      </c>
      <c r="B173">
        <v>0</v>
      </c>
      <c r="C173" t="s">
        <v>65</v>
      </c>
      <c r="D173" t="s">
        <v>88</v>
      </c>
      <c r="E173" t="s">
        <v>67</v>
      </c>
      <c r="F173" t="s">
        <v>68</v>
      </c>
      <c r="G173">
        <v>0</v>
      </c>
      <c r="H173">
        <v>112500</v>
      </c>
      <c r="I173">
        <v>1133748</v>
      </c>
      <c r="J173" t="s">
        <v>89</v>
      </c>
      <c r="K173" t="s">
        <v>70</v>
      </c>
      <c r="L173" t="s">
        <v>91</v>
      </c>
      <c r="M173" t="s">
        <v>72</v>
      </c>
      <c r="N173">
        <v>2.0712999999999999E-2</v>
      </c>
      <c r="O173">
        <v>19459</v>
      </c>
      <c r="P173">
        <v>843</v>
      </c>
      <c r="Q173">
        <v>9561</v>
      </c>
      <c r="R173">
        <v>2895</v>
      </c>
      <c r="S173">
        <v>3</v>
      </c>
      <c r="T173">
        <v>3</v>
      </c>
      <c r="U173" t="s">
        <v>123</v>
      </c>
      <c r="V173">
        <v>6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 t="s">
        <v>173</v>
      </c>
      <c r="AD173">
        <v>1709613</v>
      </c>
      <c r="AE173" t="s">
        <v>65</v>
      </c>
      <c r="AG173">
        <v>0</v>
      </c>
      <c r="AH173">
        <v>0</v>
      </c>
      <c r="AK173" t="s">
        <v>120</v>
      </c>
      <c r="AL173">
        <v>10</v>
      </c>
      <c r="AM173" t="s">
        <v>68</v>
      </c>
      <c r="AN173">
        <v>1</v>
      </c>
      <c r="AR173" t="s">
        <v>76</v>
      </c>
      <c r="AS173" t="s">
        <v>129</v>
      </c>
      <c r="AT173">
        <v>-124</v>
      </c>
      <c r="AU173" t="s">
        <v>76</v>
      </c>
      <c r="AV173" t="s">
        <v>79</v>
      </c>
      <c r="AX173" t="s">
        <v>81</v>
      </c>
      <c r="AY173" t="s">
        <v>76</v>
      </c>
      <c r="AZ173" t="s">
        <v>76</v>
      </c>
      <c r="BA173" t="s">
        <v>76</v>
      </c>
      <c r="BB173" t="s">
        <v>121</v>
      </c>
      <c r="BC173">
        <v>-1</v>
      </c>
      <c r="BD173" t="s">
        <v>76</v>
      </c>
      <c r="BF173" t="s">
        <v>76</v>
      </c>
      <c r="BG173" t="s">
        <v>82</v>
      </c>
    </row>
    <row r="174" spans="1:65" x14ac:dyDescent="0.3">
      <c r="A174">
        <v>101289</v>
      </c>
      <c r="B174">
        <v>0</v>
      </c>
      <c r="C174" t="s">
        <v>65</v>
      </c>
      <c r="D174" t="s">
        <v>88</v>
      </c>
      <c r="E174" t="s">
        <v>67</v>
      </c>
      <c r="F174" t="s">
        <v>68</v>
      </c>
      <c r="G174">
        <v>0</v>
      </c>
      <c r="H174">
        <v>112500</v>
      </c>
      <c r="I174">
        <v>1133748</v>
      </c>
      <c r="J174" t="s">
        <v>89</v>
      </c>
      <c r="K174" t="s">
        <v>70</v>
      </c>
      <c r="L174" t="s">
        <v>91</v>
      </c>
      <c r="M174" t="s">
        <v>72</v>
      </c>
      <c r="N174">
        <v>2.0712999999999999E-2</v>
      </c>
      <c r="O174">
        <v>19459</v>
      </c>
      <c r="P174">
        <v>843</v>
      </c>
      <c r="Q174">
        <v>9561</v>
      </c>
      <c r="R174">
        <v>2895</v>
      </c>
      <c r="S174">
        <v>3</v>
      </c>
      <c r="T174">
        <v>3</v>
      </c>
      <c r="U174" t="s">
        <v>123</v>
      </c>
      <c r="V174">
        <v>6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 t="s">
        <v>173</v>
      </c>
      <c r="AD174">
        <v>1937304</v>
      </c>
      <c r="AE174" t="s">
        <v>99</v>
      </c>
      <c r="AG174">
        <v>0</v>
      </c>
      <c r="AH174">
        <v>0</v>
      </c>
      <c r="AK174" t="s">
        <v>120</v>
      </c>
      <c r="AL174">
        <v>10</v>
      </c>
      <c r="AM174" t="s">
        <v>68</v>
      </c>
      <c r="AN174">
        <v>1</v>
      </c>
      <c r="AR174" t="s">
        <v>79</v>
      </c>
      <c r="AS174" t="s">
        <v>129</v>
      </c>
      <c r="AT174">
        <v>-75</v>
      </c>
      <c r="AU174" t="s">
        <v>76</v>
      </c>
      <c r="AV174" t="s">
        <v>79</v>
      </c>
      <c r="AX174" t="s">
        <v>81</v>
      </c>
      <c r="AY174" t="s">
        <v>76</v>
      </c>
      <c r="AZ174" t="s">
        <v>76</v>
      </c>
      <c r="BA174" t="s">
        <v>76</v>
      </c>
      <c r="BB174" t="s">
        <v>121</v>
      </c>
      <c r="BC174">
        <v>-1</v>
      </c>
      <c r="BD174" t="s">
        <v>76</v>
      </c>
      <c r="BF174" t="s">
        <v>76</v>
      </c>
      <c r="BG174" t="s">
        <v>132</v>
      </c>
    </row>
    <row r="175" spans="1:65" x14ac:dyDescent="0.3">
      <c r="A175">
        <v>101302</v>
      </c>
      <c r="B175">
        <v>0</v>
      </c>
      <c r="C175" t="s">
        <v>65</v>
      </c>
      <c r="D175" t="s">
        <v>66</v>
      </c>
      <c r="E175" t="s">
        <v>68</v>
      </c>
      <c r="F175" t="s">
        <v>67</v>
      </c>
      <c r="G175">
        <v>0</v>
      </c>
      <c r="H175">
        <v>202500</v>
      </c>
      <c r="I175">
        <v>305955</v>
      </c>
      <c r="J175" t="s">
        <v>69</v>
      </c>
      <c r="K175" t="s">
        <v>70</v>
      </c>
      <c r="L175" t="s">
        <v>119</v>
      </c>
      <c r="M175" t="s">
        <v>72</v>
      </c>
      <c r="N175">
        <v>1.8634000000000001E-2</v>
      </c>
      <c r="O175">
        <v>9722</v>
      </c>
      <c r="P175">
        <v>966</v>
      </c>
      <c r="Q175">
        <v>4348</v>
      </c>
      <c r="R175">
        <v>1845</v>
      </c>
      <c r="S175">
        <v>2</v>
      </c>
      <c r="T175">
        <v>2</v>
      </c>
      <c r="U175" t="s">
        <v>94</v>
      </c>
      <c r="V175">
        <v>14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 t="s">
        <v>201</v>
      </c>
      <c r="AD175">
        <v>2158423</v>
      </c>
      <c r="AE175" t="s">
        <v>65</v>
      </c>
      <c r="AF175">
        <v>26671.59</v>
      </c>
      <c r="AG175">
        <v>135000</v>
      </c>
      <c r="AH175">
        <v>139455</v>
      </c>
      <c r="AJ175">
        <v>135000</v>
      </c>
      <c r="AK175" t="s">
        <v>109</v>
      </c>
      <c r="AL175">
        <v>14</v>
      </c>
      <c r="AM175" t="s">
        <v>68</v>
      </c>
      <c r="AN175">
        <v>1</v>
      </c>
      <c r="AR175" t="s">
        <v>202</v>
      </c>
      <c r="AS175" t="s">
        <v>114</v>
      </c>
      <c r="AT175">
        <v>-330</v>
      </c>
      <c r="AU175" t="s">
        <v>78</v>
      </c>
      <c r="AV175" t="s">
        <v>115</v>
      </c>
      <c r="AW175" t="s">
        <v>80</v>
      </c>
      <c r="AX175" t="s">
        <v>81</v>
      </c>
      <c r="AY175" t="s">
        <v>76</v>
      </c>
      <c r="AZ175" t="s">
        <v>82</v>
      </c>
      <c r="BA175" t="s">
        <v>83</v>
      </c>
      <c r="BB175" t="s">
        <v>121</v>
      </c>
      <c r="BC175">
        <v>-1</v>
      </c>
      <c r="BD175" t="s">
        <v>76</v>
      </c>
      <c r="BE175">
        <v>6</v>
      </c>
      <c r="BF175" t="s">
        <v>147</v>
      </c>
      <c r="BG175" t="s">
        <v>196</v>
      </c>
    </row>
    <row r="176" spans="1:65" x14ac:dyDescent="0.3">
      <c r="A176">
        <v>101307</v>
      </c>
      <c r="B176">
        <v>0</v>
      </c>
      <c r="C176" t="s">
        <v>65</v>
      </c>
      <c r="D176" t="s">
        <v>88</v>
      </c>
      <c r="E176" t="s">
        <v>68</v>
      </c>
      <c r="F176" t="s">
        <v>68</v>
      </c>
      <c r="G176">
        <v>1</v>
      </c>
      <c r="H176">
        <v>135000</v>
      </c>
      <c r="I176">
        <v>536917.5</v>
      </c>
      <c r="J176" t="s">
        <v>133</v>
      </c>
      <c r="K176" t="s">
        <v>90</v>
      </c>
      <c r="L176" t="s">
        <v>91</v>
      </c>
      <c r="M176" t="s">
        <v>72</v>
      </c>
      <c r="N176">
        <v>6.8519999999999996E-3</v>
      </c>
      <c r="O176">
        <v>11630</v>
      </c>
      <c r="P176">
        <v>712</v>
      </c>
      <c r="Q176">
        <v>367</v>
      </c>
      <c r="R176">
        <v>3461</v>
      </c>
      <c r="S176">
        <v>3</v>
      </c>
      <c r="T176">
        <v>3</v>
      </c>
      <c r="U176" t="s">
        <v>73</v>
      </c>
      <c r="V176">
        <v>13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t="s">
        <v>143</v>
      </c>
      <c r="AD176">
        <v>1258297</v>
      </c>
      <c r="AE176" t="s">
        <v>99</v>
      </c>
      <c r="AF176">
        <v>4500</v>
      </c>
      <c r="AG176">
        <v>0</v>
      </c>
      <c r="AH176">
        <v>90000</v>
      </c>
      <c r="AK176" t="s">
        <v>94</v>
      </c>
      <c r="AL176">
        <v>12</v>
      </c>
      <c r="AM176" t="s">
        <v>68</v>
      </c>
      <c r="AN176">
        <v>1</v>
      </c>
      <c r="AR176" t="s">
        <v>79</v>
      </c>
      <c r="AS176" t="s">
        <v>77</v>
      </c>
      <c r="AT176">
        <v>-2196</v>
      </c>
      <c r="AU176" t="s">
        <v>76</v>
      </c>
      <c r="AV176" t="s">
        <v>79</v>
      </c>
      <c r="AX176" t="s">
        <v>81</v>
      </c>
      <c r="AY176" t="s">
        <v>76</v>
      </c>
      <c r="AZ176" t="s">
        <v>131</v>
      </c>
      <c r="BA176" t="s">
        <v>116</v>
      </c>
      <c r="BB176" t="s">
        <v>84</v>
      </c>
      <c r="BC176">
        <v>180</v>
      </c>
      <c r="BD176" t="s">
        <v>85</v>
      </c>
      <c r="BE176">
        <v>0</v>
      </c>
      <c r="BF176" t="s">
        <v>76</v>
      </c>
      <c r="BG176" t="s">
        <v>160</v>
      </c>
      <c r="BH176">
        <v>-2193</v>
      </c>
      <c r="BI176">
        <v>-2144</v>
      </c>
      <c r="BJ176">
        <v>365243</v>
      </c>
      <c r="BK176">
        <v>-1171</v>
      </c>
      <c r="BL176">
        <v>365243</v>
      </c>
      <c r="BM176">
        <v>0</v>
      </c>
    </row>
    <row r="177" spans="1:65" x14ac:dyDescent="0.3">
      <c r="A177">
        <v>101315</v>
      </c>
      <c r="B177">
        <v>0</v>
      </c>
      <c r="C177" t="s">
        <v>65</v>
      </c>
      <c r="D177" t="s">
        <v>88</v>
      </c>
      <c r="E177" t="s">
        <v>67</v>
      </c>
      <c r="F177" t="s">
        <v>68</v>
      </c>
      <c r="G177">
        <v>0</v>
      </c>
      <c r="H177">
        <v>99000</v>
      </c>
      <c r="I177">
        <v>647046</v>
      </c>
      <c r="J177" t="s">
        <v>69</v>
      </c>
      <c r="K177" t="s">
        <v>70</v>
      </c>
      <c r="L177" t="s">
        <v>139</v>
      </c>
      <c r="M177" t="s">
        <v>72</v>
      </c>
      <c r="N177">
        <v>2.0246E-2</v>
      </c>
      <c r="O177">
        <v>19940</v>
      </c>
      <c r="P177">
        <v>5239</v>
      </c>
      <c r="Q177">
        <v>3179</v>
      </c>
      <c r="R177">
        <v>3195</v>
      </c>
      <c r="S177">
        <v>3</v>
      </c>
      <c r="T177">
        <v>3</v>
      </c>
      <c r="U177" t="s">
        <v>73</v>
      </c>
      <c r="V177">
        <v>12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108</v>
      </c>
      <c r="AD177">
        <v>1893597</v>
      </c>
      <c r="AE177" t="s">
        <v>65</v>
      </c>
      <c r="AG177">
        <v>0</v>
      </c>
      <c r="AH177">
        <v>0</v>
      </c>
      <c r="AK177" t="s">
        <v>125</v>
      </c>
      <c r="AL177">
        <v>8</v>
      </c>
      <c r="AM177" t="s">
        <v>68</v>
      </c>
      <c r="AN177">
        <v>1</v>
      </c>
      <c r="AR177" t="s">
        <v>76</v>
      </c>
      <c r="AS177" t="s">
        <v>129</v>
      </c>
      <c r="AT177">
        <v>-44</v>
      </c>
      <c r="AU177" t="s">
        <v>76</v>
      </c>
      <c r="AV177" t="s">
        <v>79</v>
      </c>
      <c r="AX177" t="s">
        <v>81</v>
      </c>
      <c r="AY177" t="s">
        <v>76</v>
      </c>
      <c r="AZ177" t="s">
        <v>76</v>
      </c>
      <c r="BA177" t="s">
        <v>76</v>
      </c>
      <c r="BB177" t="s">
        <v>121</v>
      </c>
      <c r="BC177">
        <v>-1</v>
      </c>
      <c r="BD177" t="s">
        <v>76</v>
      </c>
      <c r="BF177" t="s">
        <v>76</v>
      </c>
      <c r="BG177" t="s">
        <v>82</v>
      </c>
    </row>
    <row r="178" spans="1:65" x14ac:dyDescent="0.3">
      <c r="A178">
        <v>101340</v>
      </c>
      <c r="B178">
        <v>1</v>
      </c>
      <c r="C178" t="s">
        <v>65</v>
      </c>
      <c r="D178" t="s">
        <v>88</v>
      </c>
      <c r="E178" t="s">
        <v>67</v>
      </c>
      <c r="F178" t="s">
        <v>68</v>
      </c>
      <c r="G178">
        <v>1</v>
      </c>
      <c r="H178">
        <v>135000</v>
      </c>
      <c r="I178">
        <v>148500</v>
      </c>
      <c r="J178" t="s">
        <v>69</v>
      </c>
      <c r="K178" t="s">
        <v>90</v>
      </c>
      <c r="L178" t="s">
        <v>91</v>
      </c>
      <c r="M178" t="s">
        <v>72</v>
      </c>
      <c r="N178">
        <v>1.5221E-2</v>
      </c>
      <c r="O178">
        <v>11025</v>
      </c>
      <c r="P178">
        <v>1746</v>
      </c>
      <c r="Q178">
        <v>1725</v>
      </c>
      <c r="R178">
        <v>111</v>
      </c>
      <c r="S178">
        <v>2</v>
      </c>
      <c r="T178">
        <v>2</v>
      </c>
      <c r="U178" t="s">
        <v>73</v>
      </c>
      <c r="V178">
        <v>12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 t="s">
        <v>203</v>
      </c>
      <c r="AD178">
        <v>1362117</v>
      </c>
      <c r="AE178" t="s">
        <v>93</v>
      </c>
      <c r="AF178">
        <v>5157.8999999999996</v>
      </c>
      <c r="AG178">
        <v>44955</v>
      </c>
      <c r="AH178">
        <v>44464.5</v>
      </c>
      <c r="AI178">
        <v>4495.5</v>
      </c>
      <c r="AJ178">
        <v>44955</v>
      </c>
      <c r="AK178" t="s">
        <v>75</v>
      </c>
      <c r="AL178">
        <v>10</v>
      </c>
      <c r="AM178" t="s">
        <v>68</v>
      </c>
      <c r="AN178">
        <v>1</v>
      </c>
      <c r="AO178">
        <v>0.100000167</v>
      </c>
      <c r="AR178" t="s">
        <v>79</v>
      </c>
      <c r="AS178" t="s">
        <v>77</v>
      </c>
      <c r="AT178">
        <v>-2286</v>
      </c>
      <c r="AU178" t="s">
        <v>76</v>
      </c>
      <c r="AV178" t="s">
        <v>79</v>
      </c>
      <c r="AW178" t="s">
        <v>166</v>
      </c>
      <c r="AX178" t="s">
        <v>102</v>
      </c>
      <c r="AY178" t="s">
        <v>124</v>
      </c>
      <c r="AZ178" t="s">
        <v>96</v>
      </c>
      <c r="BA178" t="s">
        <v>76</v>
      </c>
      <c r="BB178" t="s">
        <v>104</v>
      </c>
      <c r="BC178">
        <v>38</v>
      </c>
      <c r="BD178" t="s">
        <v>105</v>
      </c>
      <c r="BE178">
        <v>12</v>
      </c>
      <c r="BF178" t="s">
        <v>86</v>
      </c>
      <c r="BG178" t="s">
        <v>106</v>
      </c>
      <c r="BH178">
        <v>365243</v>
      </c>
      <c r="BI178">
        <v>-2255</v>
      </c>
      <c r="BJ178">
        <v>-1925</v>
      </c>
      <c r="BK178">
        <v>-1925</v>
      </c>
      <c r="BL178">
        <v>-1922</v>
      </c>
      <c r="BM178">
        <v>1</v>
      </c>
    </row>
    <row r="179" spans="1:65" x14ac:dyDescent="0.3">
      <c r="A179">
        <v>101344</v>
      </c>
      <c r="B179">
        <v>0</v>
      </c>
      <c r="C179" t="s">
        <v>65</v>
      </c>
      <c r="D179" t="s">
        <v>88</v>
      </c>
      <c r="E179" t="s">
        <v>67</v>
      </c>
      <c r="F179" t="s">
        <v>67</v>
      </c>
      <c r="G179">
        <v>0</v>
      </c>
      <c r="H179">
        <v>315000</v>
      </c>
      <c r="I179">
        <v>521280</v>
      </c>
      <c r="J179" t="s">
        <v>89</v>
      </c>
      <c r="K179" t="s">
        <v>70</v>
      </c>
      <c r="L179" t="s">
        <v>140</v>
      </c>
      <c r="M179" t="s">
        <v>72</v>
      </c>
      <c r="N179">
        <v>4.6219999999999997E-2</v>
      </c>
      <c r="O179">
        <v>20548</v>
      </c>
      <c r="P179">
        <v>561</v>
      </c>
      <c r="Q179">
        <v>2237</v>
      </c>
      <c r="R179">
        <v>108</v>
      </c>
      <c r="S179">
        <v>1</v>
      </c>
      <c r="T179">
        <v>1</v>
      </c>
      <c r="U179" t="s">
        <v>94</v>
      </c>
      <c r="V179">
        <v>12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 t="s">
        <v>164</v>
      </c>
      <c r="AD179">
        <v>1208281</v>
      </c>
      <c r="AE179" t="s">
        <v>65</v>
      </c>
      <c r="AF179">
        <v>23468.31</v>
      </c>
      <c r="AG179">
        <v>450000</v>
      </c>
      <c r="AH179">
        <v>588447</v>
      </c>
      <c r="AJ179">
        <v>450000</v>
      </c>
      <c r="AK179" t="s">
        <v>109</v>
      </c>
      <c r="AL179">
        <v>12</v>
      </c>
      <c r="AM179" t="s">
        <v>68</v>
      </c>
      <c r="AN179">
        <v>1</v>
      </c>
      <c r="AR179" t="s">
        <v>76</v>
      </c>
      <c r="AS179" t="s">
        <v>77</v>
      </c>
      <c r="AT179">
        <v>-638</v>
      </c>
      <c r="AU179" t="s">
        <v>78</v>
      </c>
      <c r="AV179" t="s">
        <v>79</v>
      </c>
      <c r="AW179" t="s">
        <v>80</v>
      </c>
      <c r="AX179" t="s">
        <v>81</v>
      </c>
      <c r="AY179" t="s">
        <v>76</v>
      </c>
      <c r="AZ179" t="s">
        <v>82</v>
      </c>
      <c r="BA179" t="s">
        <v>116</v>
      </c>
      <c r="BB179" t="s">
        <v>121</v>
      </c>
      <c r="BC179">
        <v>-1</v>
      </c>
      <c r="BD179" t="s">
        <v>76</v>
      </c>
      <c r="BE179">
        <v>36</v>
      </c>
      <c r="BF179" t="s">
        <v>112</v>
      </c>
      <c r="BG179" t="s">
        <v>118</v>
      </c>
      <c r="BH179">
        <v>365243</v>
      </c>
      <c r="BI179">
        <v>-608</v>
      </c>
      <c r="BJ179">
        <v>442</v>
      </c>
      <c r="BK179">
        <v>-218</v>
      </c>
      <c r="BL179">
        <v>-209</v>
      </c>
      <c r="BM179">
        <v>1</v>
      </c>
    </row>
    <row r="180" spans="1:65" x14ac:dyDescent="0.3">
      <c r="A180">
        <v>101344</v>
      </c>
      <c r="B180">
        <v>0</v>
      </c>
      <c r="C180" t="s">
        <v>65</v>
      </c>
      <c r="D180" t="s">
        <v>88</v>
      </c>
      <c r="E180" t="s">
        <v>67</v>
      </c>
      <c r="F180" t="s">
        <v>67</v>
      </c>
      <c r="G180">
        <v>0</v>
      </c>
      <c r="H180">
        <v>315000</v>
      </c>
      <c r="I180">
        <v>521280</v>
      </c>
      <c r="J180" t="s">
        <v>89</v>
      </c>
      <c r="K180" t="s">
        <v>70</v>
      </c>
      <c r="L180" t="s">
        <v>140</v>
      </c>
      <c r="M180" t="s">
        <v>72</v>
      </c>
      <c r="N180">
        <v>4.6219999999999997E-2</v>
      </c>
      <c r="O180">
        <v>20548</v>
      </c>
      <c r="P180">
        <v>561</v>
      </c>
      <c r="Q180">
        <v>2237</v>
      </c>
      <c r="R180">
        <v>108</v>
      </c>
      <c r="S180">
        <v>1</v>
      </c>
      <c r="T180">
        <v>1</v>
      </c>
      <c r="U180" t="s">
        <v>94</v>
      </c>
      <c r="V180">
        <v>12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 t="s">
        <v>164</v>
      </c>
      <c r="AD180">
        <v>2119250</v>
      </c>
      <c r="AE180" t="s">
        <v>93</v>
      </c>
      <c r="AF180">
        <v>4036.2750000000001</v>
      </c>
      <c r="AG180">
        <v>74704.5</v>
      </c>
      <c r="AH180">
        <v>89496</v>
      </c>
      <c r="AI180">
        <v>0</v>
      </c>
      <c r="AJ180">
        <v>74704.5</v>
      </c>
      <c r="AK180" t="s">
        <v>94</v>
      </c>
      <c r="AL180">
        <v>13</v>
      </c>
      <c r="AM180" t="s">
        <v>68</v>
      </c>
      <c r="AN180">
        <v>1</v>
      </c>
      <c r="AO180">
        <v>0</v>
      </c>
      <c r="AR180" t="s">
        <v>79</v>
      </c>
      <c r="AS180" t="s">
        <v>77</v>
      </c>
      <c r="AT180">
        <v>-1491</v>
      </c>
      <c r="AU180" t="s">
        <v>78</v>
      </c>
      <c r="AV180" t="s">
        <v>79</v>
      </c>
      <c r="AW180" t="s">
        <v>80</v>
      </c>
      <c r="AX180" t="s">
        <v>102</v>
      </c>
      <c r="AY180" t="s">
        <v>103</v>
      </c>
      <c r="AZ180" t="s">
        <v>96</v>
      </c>
      <c r="BA180" t="s">
        <v>76</v>
      </c>
      <c r="BB180" t="s">
        <v>84</v>
      </c>
      <c r="BC180">
        <v>526</v>
      </c>
      <c r="BD180" t="s">
        <v>85</v>
      </c>
      <c r="BE180">
        <v>24</v>
      </c>
      <c r="BF180" t="s">
        <v>97</v>
      </c>
      <c r="BG180" t="s">
        <v>98</v>
      </c>
      <c r="BH180">
        <v>365243</v>
      </c>
      <c r="BI180">
        <v>-1460</v>
      </c>
      <c r="BJ180">
        <v>-770</v>
      </c>
      <c r="BK180">
        <v>-920</v>
      </c>
      <c r="BL180">
        <v>-916</v>
      </c>
      <c r="BM180">
        <v>0</v>
      </c>
    </row>
    <row r="181" spans="1:65" x14ac:dyDescent="0.3">
      <c r="A181">
        <v>101347</v>
      </c>
      <c r="B181">
        <v>0</v>
      </c>
      <c r="C181" t="s">
        <v>65</v>
      </c>
      <c r="D181" t="s">
        <v>88</v>
      </c>
      <c r="E181" t="s">
        <v>67</v>
      </c>
      <c r="F181" t="s">
        <v>68</v>
      </c>
      <c r="G181">
        <v>0</v>
      </c>
      <c r="H181">
        <v>94500</v>
      </c>
      <c r="I181">
        <v>562500</v>
      </c>
      <c r="J181" t="s">
        <v>113</v>
      </c>
      <c r="K181" t="s">
        <v>70</v>
      </c>
      <c r="L181" t="s">
        <v>119</v>
      </c>
      <c r="M181" t="s">
        <v>72</v>
      </c>
      <c r="N181">
        <v>2.461E-2</v>
      </c>
      <c r="O181">
        <v>19340</v>
      </c>
      <c r="P181">
        <v>365243</v>
      </c>
      <c r="Q181">
        <v>1392</v>
      </c>
      <c r="R181">
        <v>2886</v>
      </c>
      <c r="S181">
        <v>2</v>
      </c>
      <c r="T181">
        <v>2</v>
      </c>
      <c r="U181" t="s">
        <v>94</v>
      </c>
      <c r="V181">
        <v>10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 t="s">
        <v>76</v>
      </c>
      <c r="AD181">
        <v>1847901</v>
      </c>
      <c r="AE181" t="s">
        <v>65</v>
      </c>
      <c r="AF181">
        <v>25784.595000000001</v>
      </c>
      <c r="AG181">
        <v>405000</v>
      </c>
      <c r="AH181">
        <v>494811</v>
      </c>
      <c r="AJ181">
        <v>405000</v>
      </c>
      <c r="AK181" t="s">
        <v>123</v>
      </c>
      <c r="AL181">
        <v>13</v>
      </c>
      <c r="AM181" t="s">
        <v>68</v>
      </c>
      <c r="AN181">
        <v>1</v>
      </c>
      <c r="AR181" t="s">
        <v>76</v>
      </c>
      <c r="AS181" t="s">
        <v>77</v>
      </c>
      <c r="AT181">
        <v>-1426</v>
      </c>
      <c r="AU181" t="s">
        <v>78</v>
      </c>
      <c r="AV181" t="s">
        <v>79</v>
      </c>
      <c r="AW181" t="s">
        <v>80</v>
      </c>
      <c r="AX181" t="s">
        <v>81</v>
      </c>
      <c r="AY181" t="s">
        <v>76</v>
      </c>
      <c r="AZ181" t="s">
        <v>82</v>
      </c>
      <c r="BA181" t="s">
        <v>116</v>
      </c>
      <c r="BB181" t="s">
        <v>121</v>
      </c>
      <c r="BC181">
        <v>-1</v>
      </c>
      <c r="BD181" t="s">
        <v>76</v>
      </c>
      <c r="BE181">
        <v>48</v>
      </c>
      <c r="BF181" t="s">
        <v>86</v>
      </c>
      <c r="BG181" t="s">
        <v>172</v>
      </c>
      <c r="BH181">
        <v>365243</v>
      </c>
      <c r="BI181">
        <v>-1396</v>
      </c>
      <c r="BJ181">
        <v>14</v>
      </c>
      <c r="BK181">
        <v>-286</v>
      </c>
      <c r="BL181">
        <v>-279</v>
      </c>
      <c r="BM181">
        <v>1</v>
      </c>
    </row>
    <row r="182" spans="1:65" x14ac:dyDescent="0.3">
      <c r="A182">
        <v>101349</v>
      </c>
      <c r="B182">
        <v>0</v>
      </c>
      <c r="C182" t="s">
        <v>65</v>
      </c>
      <c r="D182" t="s">
        <v>88</v>
      </c>
      <c r="E182" t="s">
        <v>67</v>
      </c>
      <c r="F182" t="s">
        <v>68</v>
      </c>
      <c r="G182">
        <v>0</v>
      </c>
      <c r="H182">
        <v>202500</v>
      </c>
      <c r="I182">
        <v>1125000</v>
      </c>
      <c r="J182" t="s">
        <v>69</v>
      </c>
      <c r="K182" t="s">
        <v>70</v>
      </c>
      <c r="L182" t="s">
        <v>71</v>
      </c>
      <c r="M182" t="s">
        <v>72</v>
      </c>
      <c r="N182">
        <v>1.9101E-2</v>
      </c>
      <c r="O182">
        <v>18037</v>
      </c>
      <c r="P182">
        <v>2052</v>
      </c>
      <c r="Q182">
        <v>855</v>
      </c>
      <c r="R182">
        <v>1539</v>
      </c>
      <c r="S182">
        <v>2</v>
      </c>
      <c r="T182">
        <v>2</v>
      </c>
      <c r="U182" t="s">
        <v>73</v>
      </c>
      <c r="V182">
        <v>10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t="s">
        <v>92</v>
      </c>
      <c r="AD182">
        <v>2298638</v>
      </c>
      <c r="AE182" t="s">
        <v>65</v>
      </c>
      <c r="AG182">
        <v>675000</v>
      </c>
      <c r="AH182">
        <v>675000</v>
      </c>
      <c r="AI182">
        <v>0</v>
      </c>
      <c r="AJ182">
        <v>675000</v>
      </c>
      <c r="AK182" t="s">
        <v>125</v>
      </c>
      <c r="AL182">
        <v>15</v>
      </c>
      <c r="AM182" t="s">
        <v>68</v>
      </c>
      <c r="AN182">
        <v>1</v>
      </c>
      <c r="AO182">
        <v>0</v>
      </c>
      <c r="AR182" t="s">
        <v>76</v>
      </c>
      <c r="AS182" t="s">
        <v>114</v>
      </c>
      <c r="AT182">
        <v>-436</v>
      </c>
      <c r="AU182" t="s">
        <v>76</v>
      </c>
      <c r="AV182" t="s">
        <v>165</v>
      </c>
      <c r="AX182" t="s">
        <v>81</v>
      </c>
      <c r="AY182" t="s">
        <v>76</v>
      </c>
      <c r="AZ182" t="s">
        <v>76</v>
      </c>
      <c r="BA182" t="s">
        <v>76</v>
      </c>
      <c r="BB182" t="s">
        <v>104</v>
      </c>
      <c r="BC182">
        <v>71</v>
      </c>
      <c r="BD182" t="s">
        <v>105</v>
      </c>
      <c r="BF182" t="s">
        <v>76</v>
      </c>
      <c r="BG182" t="s">
        <v>82</v>
      </c>
    </row>
    <row r="183" spans="1:65" x14ac:dyDescent="0.3">
      <c r="A183">
        <v>101378</v>
      </c>
      <c r="B183">
        <v>0</v>
      </c>
      <c r="C183" t="s">
        <v>65</v>
      </c>
      <c r="D183" t="s">
        <v>88</v>
      </c>
      <c r="E183" t="s">
        <v>67</v>
      </c>
      <c r="F183" t="s">
        <v>68</v>
      </c>
      <c r="G183">
        <v>0</v>
      </c>
      <c r="H183">
        <v>67500</v>
      </c>
      <c r="I183">
        <v>135000</v>
      </c>
      <c r="J183" t="s">
        <v>89</v>
      </c>
      <c r="K183" t="s">
        <v>70</v>
      </c>
      <c r="L183" t="s">
        <v>71</v>
      </c>
      <c r="M183" t="s">
        <v>72</v>
      </c>
      <c r="N183">
        <v>1.8208999999999999E-2</v>
      </c>
      <c r="O183">
        <v>15312</v>
      </c>
      <c r="P183">
        <v>2420</v>
      </c>
      <c r="Q183">
        <v>3590</v>
      </c>
      <c r="R183">
        <v>4233</v>
      </c>
      <c r="S183">
        <v>3</v>
      </c>
      <c r="T183">
        <v>3</v>
      </c>
      <c r="U183" t="s">
        <v>120</v>
      </c>
      <c r="V183">
        <v>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145</v>
      </c>
      <c r="AD183">
        <v>1133646</v>
      </c>
      <c r="AE183" t="s">
        <v>93</v>
      </c>
      <c r="AF183">
        <v>14541.705</v>
      </c>
      <c r="AG183">
        <v>99000</v>
      </c>
      <c r="AH183">
        <v>80541</v>
      </c>
      <c r="AI183">
        <v>22500</v>
      </c>
      <c r="AJ183">
        <v>99000</v>
      </c>
      <c r="AK183" t="s">
        <v>75</v>
      </c>
      <c r="AL183">
        <v>10</v>
      </c>
      <c r="AM183" t="s">
        <v>68</v>
      </c>
      <c r="AN183">
        <v>1</v>
      </c>
      <c r="AO183">
        <v>0.23781354499999999</v>
      </c>
      <c r="AR183" t="s">
        <v>79</v>
      </c>
      <c r="AS183" t="s">
        <v>77</v>
      </c>
      <c r="AT183">
        <v>-157</v>
      </c>
      <c r="AU183" t="s">
        <v>78</v>
      </c>
      <c r="AV183" t="s">
        <v>79</v>
      </c>
      <c r="AW183" t="s">
        <v>171</v>
      </c>
      <c r="AX183" t="s">
        <v>81</v>
      </c>
      <c r="AY183" t="s">
        <v>190</v>
      </c>
      <c r="AZ183" t="s">
        <v>96</v>
      </c>
      <c r="BA183" t="s">
        <v>76</v>
      </c>
      <c r="BB183" t="s">
        <v>138</v>
      </c>
      <c r="BC183">
        <v>10</v>
      </c>
      <c r="BD183" t="s">
        <v>191</v>
      </c>
      <c r="BE183">
        <v>6</v>
      </c>
      <c r="BF183" t="s">
        <v>112</v>
      </c>
      <c r="BG183" t="s">
        <v>158</v>
      </c>
      <c r="BH183">
        <v>365243</v>
      </c>
      <c r="BI183">
        <v>-126</v>
      </c>
      <c r="BJ183">
        <v>24</v>
      </c>
      <c r="BK183">
        <v>-96</v>
      </c>
      <c r="BL183">
        <v>-94</v>
      </c>
      <c r="BM183">
        <v>0</v>
      </c>
    </row>
    <row r="184" spans="1:65" x14ac:dyDescent="0.3">
      <c r="A184">
        <v>101378</v>
      </c>
      <c r="B184">
        <v>0</v>
      </c>
      <c r="C184" t="s">
        <v>65</v>
      </c>
      <c r="D184" t="s">
        <v>88</v>
      </c>
      <c r="E184" t="s">
        <v>67</v>
      </c>
      <c r="F184" t="s">
        <v>68</v>
      </c>
      <c r="G184">
        <v>0</v>
      </c>
      <c r="H184">
        <v>67500</v>
      </c>
      <c r="I184">
        <v>135000</v>
      </c>
      <c r="J184" t="s">
        <v>89</v>
      </c>
      <c r="K184" t="s">
        <v>70</v>
      </c>
      <c r="L184" t="s">
        <v>71</v>
      </c>
      <c r="M184" t="s">
        <v>72</v>
      </c>
      <c r="N184">
        <v>1.8208999999999999E-2</v>
      </c>
      <c r="O184">
        <v>15312</v>
      </c>
      <c r="P184">
        <v>2420</v>
      </c>
      <c r="Q184">
        <v>3590</v>
      </c>
      <c r="R184">
        <v>4233</v>
      </c>
      <c r="S184">
        <v>3</v>
      </c>
      <c r="T184">
        <v>3</v>
      </c>
      <c r="U184" t="s">
        <v>120</v>
      </c>
      <c r="V184">
        <v>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145</v>
      </c>
      <c r="AD184">
        <v>1963437</v>
      </c>
      <c r="AE184" t="s">
        <v>93</v>
      </c>
      <c r="AF184">
        <v>8358.2099999999991</v>
      </c>
      <c r="AG184">
        <v>86184</v>
      </c>
      <c r="AH184">
        <v>95283</v>
      </c>
      <c r="AI184">
        <v>0</v>
      </c>
      <c r="AJ184">
        <v>86184</v>
      </c>
      <c r="AK184" t="s">
        <v>125</v>
      </c>
      <c r="AL184">
        <v>9</v>
      </c>
      <c r="AM184" t="s">
        <v>68</v>
      </c>
      <c r="AN184">
        <v>1</v>
      </c>
      <c r="AO184">
        <v>0</v>
      </c>
      <c r="AR184" t="s">
        <v>79</v>
      </c>
      <c r="AS184" t="s">
        <v>77</v>
      </c>
      <c r="AT184">
        <v>-715</v>
      </c>
      <c r="AU184" t="s">
        <v>78</v>
      </c>
      <c r="AV184" t="s">
        <v>79</v>
      </c>
      <c r="AX184" t="s">
        <v>161</v>
      </c>
      <c r="AY184" t="s">
        <v>103</v>
      </c>
      <c r="AZ184" t="s">
        <v>96</v>
      </c>
      <c r="BA184" t="s">
        <v>76</v>
      </c>
      <c r="BB184" t="s">
        <v>104</v>
      </c>
      <c r="BC184">
        <v>3268</v>
      </c>
      <c r="BD184" t="s">
        <v>85</v>
      </c>
      <c r="BE184">
        <v>12</v>
      </c>
      <c r="BF184" t="s">
        <v>97</v>
      </c>
      <c r="BG184" t="s">
        <v>98</v>
      </c>
      <c r="BH184">
        <v>365243</v>
      </c>
      <c r="BI184">
        <v>-683</v>
      </c>
      <c r="BJ184">
        <v>-353</v>
      </c>
      <c r="BK184">
        <v>-683</v>
      </c>
      <c r="BL184">
        <v>-675</v>
      </c>
      <c r="BM184">
        <v>0</v>
      </c>
    </row>
    <row r="185" spans="1:65" x14ac:dyDescent="0.3">
      <c r="A185">
        <v>101381</v>
      </c>
      <c r="B185">
        <v>0</v>
      </c>
      <c r="C185" t="s">
        <v>65</v>
      </c>
      <c r="D185" t="s">
        <v>88</v>
      </c>
      <c r="E185" t="s">
        <v>67</v>
      </c>
      <c r="F185" t="s">
        <v>68</v>
      </c>
      <c r="G185">
        <v>0</v>
      </c>
      <c r="H185">
        <v>130500</v>
      </c>
      <c r="I185">
        <v>505665</v>
      </c>
      <c r="J185" t="s">
        <v>89</v>
      </c>
      <c r="K185" t="s">
        <v>70</v>
      </c>
      <c r="L185" t="s">
        <v>140</v>
      </c>
      <c r="M185" t="s">
        <v>72</v>
      </c>
      <c r="N185">
        <v>8.6250000000000007E-3</v>
      </c>
      <c r="O185">
        <v>19275</v>
      </c>
      <c r="P185">
        <v>2376</v>
      </c>
      <c r="Q185">
        <v>13401</v>
      </c>
      <c r="R185">
        <v>2796</v>
      </c>
      <c r="S185">
        <v>2</v>
      </c>
      <c r="T185">
        <v>2</v>
      </c>
      <c r="U185" t="s">
        <v>123</v>
      </c>
      <c r="V185">
        <v>12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108</v>
      </c>
      <c r="AD185">
        <v>1831415</v>
      </c>
      <c r="AE185" t="s">
        <v>93</v>
      </c>
      <c r="AF185">
        <v>11549.07</v>
      </c>
      <c r="AG185">
        <v>96498</v>
      </c>
      <c r="AH185">
        <v>94486.5</v>
      </c>
      <c r="AI185">
        <v>9652.5</v>
      </c>
      <c r="AJ185">
        <v>96498</v>
      </c>
      <c r="AK185" t="s">
        <v>75</v>
      </c>
      <c r="AL185">
        <v>17</v>
      </c>
      <c r="AM185" t="s">
        <v>68</v>
      </c>
      <c r="AN185">
        <v>1</v>
      </c>
      <c r="AO185">
        <v>0.100946331</v>
      </c>
      <c r="AR185" t="s">
        <v>79</v>
      </c>
      <c r="AS185" t="s">
        <v>77</v>
      </c>
      <c r="AT185">
        <v>-225</v>
      </c>
      <c r="AU185" t="s">
        <v>78</v>
      </c>
      <c r="AV185" t="s">
        <v>79</v>
      </c>
      <c r="AW185" t="s">
        <v>101</v>
      </c>
      <c r="AX185" t="s">
        <v>81</v>
      </c>
      <c r="AY185" t="s">
        <v>111</v>
      </c>
      <c r="AZ185" t="s">
        <v>96</v>
      </c>
      <c r="BA185" t="s">
        <v>76</v>
      </c>
      <c r="BB185" t="s">
        <v>84</v>
      </c>
      <c r="BC185">
        <v>150</v>
      </c>
      <c r="BD185" t="s">
        <v>85</v>
      </c>
      <c r="BE185">
        <v>10</v>
      </c>
      <c r="BF185" t="s">
        <v>147</v>
      </c>
      <c r="BG185" t="s">
        <v>151</v>
      </c>
      <c r="BH185">
        <v>365243</v>
      </c>
      <c r="BI185">
        <v>-194</v>
      </c>
      <c r="BJ185">
        <v>76</v>
      </c>
      <c r="BK185">
        <v>-44</v>
      </c>
      <c r="BL185">
        <v>-36</v>
      </c>
      <c r="BM185">
        <v>0</v>
      </c>
    </row>
    <row r="186" spans="1:65" x14ac:dyDescent="0.3">
      <c r="A186">
        <v>101385</v>
      </c>
      <c r="B186">
        <v>0</v>
      </c>
      <c r="C186" t="s">
        <v>65</v>
      </c>
      <c r="D186" t="s">
        <v>66</v>
      </c>
      <c r="E186" t="s">
        <v>67</v>
      </c>
      <c r="F186" t="s">
        <v>68</v>
      </c>
      <c r="G186">
        <v>2</v>
      </c>
      <c r="H186">
        <v>157500</v>
      </c>
      <c r="I186">
        <v>310500</v>
      </c>
      <c r="J186" t="s">
        <v>69</v>
      </c>
      <c r="K186" t="s">
        <v>70</v>
      </c>
      <c r="L186" t="s">
        <v>91</v>
      </c>
      <c r="M186" t="s">
        <v>127</v>
      </c>
      <c r="N186">
        <v>2.8663000000000001E-2</v>
      </c>
      <c r="O186">
        <v>12068</v>
      </c>
      <c r="P186">
        <v>1760</v>
      </c>
      <c r="Q186">
        <v>218</v>
      </c>
      <c r="R186">
        <v>4191</v>
      </c>
      <c r="S186">
        <v>2</v>
      </c>
      <c r="T186">
        <v>2</v>
      </c>
      <c r="U186" t="s">
        <v>125</v>
      </c>
      <c r="V186">
        <v>9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 t="s">
        <v>92</v>
      </c>
      <c r="AD186">
        <v>1435726</v>
      </c>
      <c r="AE186" t="s">
        <v>65</v>
      </c>
      <c r="AF186">
        <v>21830.22</v>
      </c>
      <c r="AG186">
        <v>180000</v>
      </c>
      <c r="AH186">
        <v>191880</v>
      </c>
      <c r="AI186">
        <v>0</v>
      </c>
      <c r="AJ186">
        <v>180000</v>
      </c>
      <c r="AK186" t="s">
        <v>123</v>
      </c>
      <c r="AL186">
        <v>9</v>
      </c>
      <c r="AM186" t="s">
        <v>68</v>
      </c>
      <c r="AN186">
        <v>1</v>
      </c>
      <c r="AO186">
        <v>0</v>
      </c>
      <c r="AR186" t="s">
        <v>76</v>
      </c>
      <c r="AS186" t="s">
        <v>77</v>
      </c>
      <c r="AT186">
        <v>-2024</v>
      </c>
      <c r="AU186" t="s">
        <v>78</v>
      </c>
      <c r="AV186" t="s">
        <v>79</v>
      </c>
      <c r="AW186" t="s">
        <v>80</v>
      </c>
      <c r="AX186" t="s">
        <v>81</v>
      </c>
      <c r="AY186" t="s">
        <v>76</v>
      </c>
      <c r="AZ186" t="s">
        <v>82</v>
      </c>
      <c r="BA186" t="s">
        <v>116</v>
      </c>
      <c r="BB186" t="s">
        <v>121</v>
      </c>
      <c r="BC186">
        <v>-1</v>
      </c>
      <c r="BD186" t="s">
        <v>76</v>
      </c>
      <c r="BE186">
        <v>12</v>
      </c>
      <c r="BF186" t="s">
        <v>86</v>
      </c>
      <c r="BG186" t="s">
        <v>172</v>
      </c>
      <c r="BH186">
        <v>365243</v>
      </c>
      <c r="BI186">
        <v>-1994</v>
      </c>
      <c r="BJ186">
        <v>-1664</v>
      </c>
      <c r="BK186">
        <v>-1664</v>
      </c>
      <c r="BL186">
        <v>-1661</v>
      </c>
      <c r="BM186">
        <v>1</v>
      </c>
    </row>
    <row r="187" spans="1:65" x14ac:dyDescent="0.3">
      <c r="A187">
        <v>101407</v>
      </c>
      <c r="B187">
        <v>0</v>
      </c>
      <c r="C187" t="s">
        <v>65</v>
      </c>
      <c r="D187" t="s">
        <v>88</v>
      </c>
      <c r="E187" t="s">
        <v>67</v>
      </c>
      <c r="F187" t="s">
        <v>67</v>
      </c>
      <c r="G187">
        <v>1</v>
      </c>
      <c r="H187">
        <v>135000</v>
      </c>
      <c r="I187">
        <v>450000</v>
      </c>
      <c r="J187" t="s">
        <v>69</v>
      </c>
      <c r="K187" t="s">
        <v>90</v>
      </c>
      <c r="L187" t="s">
        <v>91</v>
      </c>
      <c r="M187" t="s">
        <v>72</v>
      </c>
      <c r="N187">
        <v>1.6611999999999998E-2</v>
      </c>
      <c r="O187">
        <v>12170</v>
      </c>
      <c r="P187">
        <v>177</v>
      </c>
      <c r="Q187">
        <v>6233</v>
      </c>
      <c r="R187">
        <v>1736</v>
      </c>
      <c r="S187">
        <v>2</v>
      </c>
      <c r="T187">
        <v>2</v>
      </c>
      <c r="U187" t="s">
        <v>94</v>
      </c>
      <c r="V187">
        <v>16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92</v>
      </c>
      <c r="AD187">
        <v>1975321</v>
      </c>
      <c r="AE187" t="s">
        <v>99</v>
      </c>
      <c r="AF187">
        <v>2250</v>
      </c>
      <c r="AG187">
        <v>45000</v>
      </c>
      <c r="AH187">
        <v>45000</v>
      </c>
      <c r="AJ187">
        <v>45000</v>
      </c>
      <c r="AK187" t="s">
        <v>73</v>
      </c>
      <c r="AL187">
        <v>16</v>
      </c>
      <c r="AM187" t="s">
        <v>68</v>
      </c>
      <c r="AN187">
        <v>1</v>
      </c>
      <c r="AR187" t="s">
        <v>79</v>
      </c>
      <c r="AS187" t="s">
        <v>77</v>
      </c>
      <c r="AT187">
        <v>-508</v>
      </c>
      <c r="AU187" t="s">
        <v>76</v>
      </c>
      <c r="AV187" t="s">
        <v>79</v>
      </c>
      <c r="AX187" t="s">
        <v>161</v>
      </c>
      <c r="AY187" t="s">
        <v>76</v>
      </c>
      <c r="AZ187" t="s">
        <v>131</v>
      </c>
      <c r="BA187" t="s">
        <v>83</v>
      </c>
      <c r="BB187" t="s">
        <v>121</v>
      </c>
      <c r="BC187">
        <v>-1</v>
      </c>
      <c r="BD187" t="s">
        <v>76</v>
      </c>
      <c r="BE187">
        <v>0</v>
      </c>
      <c r="BF187" t="s">
        <v>76</v>
      </c>
      <c r="BG187" t="s">
        <v>132</v>
      </c>
      <c r="BH187">
        <v>365243</v>
      </c>
      <c r="BI187">
        <v>365243</v>
      </c>
      <c r="BJ187">
        <v>365243</v>
      </c>
      <c r="BK187">
        <v>365243</v>
      </c>
      <c r="BL187">
        <v>-307</v>
      </c>
      <c r="BM187">
        <v>0</v>
      </c>
    </row>
    <row r="188" spans="1:65" x14ac:dyDescent="0.3">
      <c r="A188">
        <v>101410</v>
      </c>
      <c r="B188">
        <v>0</v>
      </c>
      <c r="C188" t="s">
        <v>65</v>
      </c>
      <c r="D188" t="s">
        <v>88</v>
      </c>
      <c r="E188" t="s">
        <v>67</v>
      </c>
      <c r="F188" t="s">
        <v>68</v>
      </c>
      <c r="G188">
        <v>1</v>
      </c>
      <c r="H188">
        <v>126000</v>
      </c>
      <c r="I188">
        <v>269550</v>
      </c>
      <c r="J188" t="s">
        <v>89</v>
      </c>
      <c r="K188" t="s">
        <v>70</v>
      </c>
      <c r="L188" t="s">
        <v>91</v>
      </c>
      <c r="M188" t="s">
        <v>72</v>
      </c>
      <c r="N188">
        <v>1.0276E-2</v>
      </c>
      <c r="O188">
        <v>12821</v>
      </c>
      <c r="P188">
        <v>3349</v>
      </c>
      <c r="Q188">
        <v>6474</v>
      </c>
      <c r="R188">
        <v>4443</v>
      </c>
      <c r="S188">
        <v>2</v>
      </c>
      <c r="T188">
        <v>2</v>
      </c>
      <c r="U188" t="s">
        <v>73</v>
      </c>
      <c r="V188">
        <v>15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108</v>
      </c>
      <c r="AD188">
        <v>1157321</v>
      </c>
      <c r="AE188" t="s">
        <v>93</v>
      </c>
      <c r="AF188">
        <v>5479.47</v>
      </c>
      <c r="AG188">
        <v>50625</v>
      </c>
      <c r="AH188">
        <v>49320</v>
      </c>
      <c r="AI188">
        <v>5062.5</v>
      </c>
      <c r="AJ188">
        <v>50625</v>
      </c>
      <c r="AK188" t="s">
        <v>123</v>
      </c>
      <c r="AL188">
        <v>13</v>
      </c>
      <c r="AM188" t="s">
        <v>68</v>
      </c>
      <c r="AN188">
        <v>1</v>
      </c>
      <c r="AO188">
        <v>0.101384135</v>
      </c>
      <c r="AR188" t="s">
        <v>79</v>
      </c>
      <c r="AS188" t="s">
        <v>77</v>
      </c>
      <c r="AT188">
        <v>-2544</v>
      </c>
      <c r="AU188" t="s">
        <v>76</v>
      </c>
      <c r="AV188" t="s">
        <v>79</v>
      </c>
      <c r="AW188" t="s">
        <v>80</v>
      </c>
      <c r="AX188" t="s">
        <v>102</v>
      </c>
      <c r="AY188" t="s">
        <v>95</v>
      </c>
      <c r="AZ188" t="s">
        <v>96</v>
      </c>
      <c r="BA188" t="s">
        <v>76</v>
      </c>
      <c r="BB188" t="s">
        <v>104</v>
      </c>
      <c r="BC188">
        <v>500</v>
      </c>
      <c r="BD188" t="s">
        <v>85</v>
      </c>
      <c r="BE188">
        <v>10</v>
      </c>
      <c r="BF188" t="s">
        <v>112</v>
      </c>
      <c r="BG188" t="s">
        <v>98</v>
      </c>
      <c r="BH188">
        <v>365243</v>
      </c>
      <c r="BI188">
        <v>-2513</v>
      </c>
      <c r="BJ188">
        <v>-2243</v>
      </c>
      <c r="BK188">
        <v>-2243</v>
      </c>
      <c r="BL188">
        <v>-2237</v>
      </c>
      <c r="BM188">
        <v>1</v>
      </c>
    </row>
    <row r="189" spans="1:65" x14ac:dyDescent="0.3">
      <c r="A189">
        <v>101410</v>
      </c>
      <c r="B189">
        <v>0</v>
      </c>
      <c r="C189" t="s">
        <v>65</v>
      </c>
      <c r="D189" t="s">
        <v>88</v>
      </c>
      <c r="E189" t="s">
        <v>67</v>
      </c>
      <c r="F189" t="s">
        <v>68</v>
      </c>
      <c r="G189">
        <v>1</v>
      </c>
      <c r="H189">
        <v>126000</v>
      </c>
      <c r="I189">
        <v>269550</v>
      </c>
      <c r="J189" t="s">
        <v>89</v>
      </c>
      <c r="K189" t="s">
        <v>70</v>
      </c>
      <c r="L189" t="s">
        <v>91</v>
      </c>
      <c r="M189" t="s">
        <v>72</v>
      </c>
      <c r="N189">
        <v>1.0276E-2</v>
      </c>
      <c r="O189">
        <v>12821</v>
      </c>
      <c r="P189">
        <v>3349</v>
      </c>
      <c r="Q189">
        <v>6474</v>
      </c>
      <c r="R189">
        <v>4443</v>
      </c>
      <c r="S189">
        <v>2</v>
      </c>
      <c r="T189">
        <v>2</v>
      </c>
      <c r="U189" t="s">
        <v>73</v>
      </c>
      <c r="V189">
        <v>15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108</v>
      </c>
      <c r="AD189">
        <v>1494037</v>
      </c>
      <c r="AE189" t="s">
        <v>93</v>
      </c>
      <c r="AF189">
        <v>5394.4650000000001</v>
      </c>
      <c r="AG189">
        <v>43600.5</v>
      </c>
      <c r="AH189">
        <v>47380.5</v>
      </c>
      <c r="AI189">
        <v>4360.5</v>
      </c>
      <c r="AJ189">
        <v>43600.5</v>
      </c>
      <c r="AK189" t="s">
        <v>123</v>
      </c>
      <c r="AL189">
        <v>16</v>
      </c>
      <c r="AM189" t="s">
        <v>68</v>
      </c>
      <c r="AN189">
        <v>1</v>
      </c>
      <c r="AO189">
        <v>9.1783709000000005E-2</v>
      </c>
      <c r="AR189" t="s">
        <v>79</v>
      </c>
      <c r="AS189" t="s">
        <v>77</v>
      </c>
      <c r="AT189">
        <v>-1627</v>
      </c>
      <c r="AU189" t="s">
        <v>76</v>
      </c>
      <c r="AV189" t="s">
        <v>79</v>
      </c>
      <c r="AW189" t="s">
        <v>110</v>
      </c>
      <c r="AX189" t="s">
        <v>81</v>
      </c>
      <c r="AY189" t="s">
        <v>95</v>
      </c>
      <c r="AZ189" t="s">
        <v>96</v>
      </c>
      <c r="BA189" t="s">
        <v>76</v>
      </c>
      <c r="BB189" t="s">
        <v>104</v>
      </c>
      <c r="BC189">
        <v>800</v>
      </c>
      <c r="BD189" t="s">
        <v>85</v>
      </c>
      <c r="BE189">
        <v>10</v>
      </c>
      <c r="BF189" t="s">
        <v>112</v>
      </c>
      <c r="BG189" t="s">
        <v>151</v>
      </c>
      <c r="BH189">
        <v>365243</v>
      </c>
      <c r="BI189">
        <v>-1596</v>
      </c>
      <c r="BJ189">
        <v>-1326</v>
      </c>
      <c r="BK189">
        <v>-1326</v>
      </c>
      <c r="BL189">
        <v>-1320</v>
      </c>
      <c r="BM189">
        <v>0</v>
      </c>
    </row>
    <row r="190" spans="1:65" x14ac:dyDescent="0.3">
      <c r="A190">
        <v>101416</v>
      </c>
      <c r="B190">
        <v>0</v>
      </c>
      <c r="C190" t="s">
        <v>65</v>
      </c>
      <c r="D190" t="s">
        <v>88</v>
      </c>
      <c r="E190" t="s">
        <v>67</v>
      </c>
      <c r="F190" t="s">
        <v>68</v>
      </c>
      <c r="G190">
        <v>0</v>
      </c>
      <c r="H190">
        <v>67500</v>
      </c>
      <c r="I190">
        <v>797557.5</v>
      </c>
      <c r="J190" t="s">
        <v>113</v>
      </c>
      <c r="K190" t="s">
        <v>70</v>
      </c>
      <c r="L190" t="s">
        <v>91</v>
      </c>
      <c r="M190" t="s">
        <v>72</v>
      </c>
      <c r="N190">
        <v>1.9101E-2</v>
      </c>
      <c r="O190">
        <v>22079</v>
      </c>
      <c r="P190">
        <v>365243</v>
      </c>
      <c r="Q190">
        <v>4846</v>
      </c>
      <c r="R190">
        <v>3975</v>
      </c>
      <c r="S190">
        <v>2</v>
      </c>
      <c r="T190">
        <v>2</v>
      </c>
      <c r="U190" t="s">
        <v>123</v>
      </c>
      <c r="V190">
        <v>15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76</v>
      </c>
      <c r="AD190">
        <v>2051845</v>
      </c>
      <c r="AE190" t="s">
        <v>93</v>
      </c>
      <c r="AF190">
        <v>37738.980000000003</v>
      </c>
      <c r="AG190">
        <v>360000</v>
      </c>
      <c r="AH190">
        <v>383760</v>
      </c>
      <c r="AI190">
        <v>0</v>
      </c>
      <c r="AJ190">
        <v>360000</v>
      </c>
      <c r="AK190" t="s">
        <v>94</v>
      </c>
      <c r="AL190">
        <v>15</v>
      </c>
      <c r="AM190" t="s">
        <v>68</v>
      </c>
      <c r="AN190">
        <v>1</v>
      </c>
      <c r="AO190">
        <v>0</v>
      </c>
      <c r="AR190" t="s">
        <v>79</v>
      </c>
      <c r="AS190" t="s">
        <v>77</v>
      </c>
      <c r="AT190">
        <v>-548</v>
      </c>
      <c r="AU190" t="s">
        <v>78</v>
      </c>
      <c r="AV190" t="s">
        <v>79</v>
      </c>
      <c r="AX190" t="s">
        <v>161</v>
      </c>
      <c r="AY190" t="s">
        <v>157</v>
      </c>
      <c r="AZ190" t="s">
        <v>96</v>
      </c>
      <c r="BA190" t="s">
        <v>76</v>
      </c>
      <c r="BB190" t="s">
        <v>138</v>
      </c>
      <c r="BC190">
        <v>70</v>
      </c>
      <c r="BD190" t="s">
        <v>157</v>
      </c>
      <c r="BE190">
        <v>12</v>
      </c>
      <c r="BF190" t="s">
        <v>147</v>
      </c>
      <c r="BG190" t="s">
        <v>158</v>
      </c>
      <c r="BH190">
        <v>365243</v>
      </c>
      <c r="BI190">
        <v>-516</v>
      </c>
      <c r="BJ190">
        <v>-186</v>
      </c>
      <c r="BK190">
        <v>-186</v>
      </c>
      <c r="BL190">
        <v>-183</v>
      </c>
      <c r="BM190">
        <v>0</v>
      </c>
    </row>
    <row r="191" spans="1:65" x14ac:dyDescent="0.3">
      <c r="A191">
        <v>101425</v>
      </c>
      <c r="B191">
        <v>0</v>
      </c>
      <c r="C191" t="s">
        <v>65</v>
      </c>
      <c r="D191" t="s">
        <v>66</v>
      </c>
      <c r="E191" t="s">
        <v>68</v>
      </c>
      <c r="F191" t="s">
        <v>68</v>
      </c>
      <c r="G191">
        <v>0</v>
      </c>
      <c r="H191">
        <v>157500</v>
      </c>
      <c r="I191">
        <v>1012500</v>
      </c>
      <c r="J191" t="s">
        <v>69</v>
      </c>
      <c r="K191" t="s">
        <v>70</v>
      </c>
      <c r="L191" t="s">
        <v>91</v>
      </c>
      <c r="M191" t="s">
        <v>72</v>
      </c>
      <c r="N191">
        <v>2.6391999999999999E-2</v>
      </c>
      <c r="O191">
        <v>16617</v>
      </c>
      <c r="P191">
        <v>334</v>
      </c>
      <c r="Q191">
        <v>3271</v>
      </c>
      <c r="R191">
        <v>171</v>
      </c>
      <c r="S191">
        <v>2</v>
      </c>
      <c r="T191">
        <v>2</v>
      </c>
      <c r="U191" t="s">
        <v>109</v>
      </c>
      <c r="V191">
        <v>12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 t="s">
        <v>92</v>
      </c>
      <c r="AD191">
        <v>2691471</v>
      </c>
      <c r="AE191" t="s">
        <v>65</v>
      </c>
      <c r="AF191">
        <v>14103.584999999999</v>
      </c>
      <c r="AG191">
        <v>157500</v>
      </c>
      <c r="AH191">
        <v>173092.5</v>
      </c>
      <c r="AJ191">
        <v>157500</v>
      </c>
      <c r="AK191" t="s">
        <v>120</v>
      </c>
      <c r="AL191">
        <v>17</v>
      </c>
      <c r="AM191" t="s">
        <v>68</v>
      </c>
      <c r="AN191">
        <v>1</v>
      </c>
      <c r="AR191" t="s">
        <v>76</v>
      </c>
      <c r="AS191" t="s">
        <v>77</v>
      </c>
      <c r="AT191">
        <v>-2627</v>
      </c>
      <c r="AU191" t="s">
        <v>78</v>
      </c>
      <c r="AV191" t="s">
        <v>79</v>
      </c>
      <c r="AW191" t="s">
        <v>80</v>
      </c>
      <c r="AX191" t="s">
        <v>81</v>
      </c>
      <c r="AY191" t="s">
        <v>76</v>
      </c>
      <c r="AZ191" t="s">
        <v>82</v>
      </c>
      <c r="BA191" t="s">
        <v>116</v>
      </c>
      <c r="BB191" t="s">
        <v>121</v>
      </c>
      <c r="BC191">
        <v>0</v>
      </c>
      <c r="BD191" t="s">
        <v>76</v>
      </c>
      <c r="BE191">
        <v>18</v>
      </c>
      <c r="BF191" t="s">
        <v>86</v>
      </c>
      <c r="BG191" t="s">
        <v>87</v>
      </c>
      <c r="BH191">
        <v>365243</v>
      </c>
      <c r="BI191">
        <v>-2597</v>
      </c>
      <c r="BJ191">
        <v>-2087</v>
      </c>
      <c r="BK191">
        <v>-2117</v>
      </c>
      <c r="BL191">
        <v>-2112</v>
      </c>
      <c r="BM191">
        <v>1</v>
      </c>
    </row>
    <row r="192" spans="1:65" x14ac:dyDescent="0.3">
      <c r="A192">
        <v>101453</v>
      </c>
      <c r="B192">
        <v>0</v>
      </c>
      <c r="C192" t="s">
        <v>65</v>
      </c>
      <c r="D192" t="s">
        <v>66</v>
      </c>
      <c r="E192" t="s">
        <v>68</v>
      </c>
      <c r="F192" t="s">
        <v>68</v>
      </c>
      <c r="G192">
        <v>0</v>
      </c>
      <c r="H192">
        <v>270000</v>
      </c>
      <c r="I192">
        <v>485640</v>
      </c>
      <c r="J192" t="s">
        <v>69</v>
      </c>
      <c r="K192" t="s">
        <v>90</v>
      </c>
      <c r="L192" t="s">
        <v>71</v>
      </c>
      <c r="M192" t="s">
        <v>72</v>
      </c>
      <c r="N192">
        <v>1.8849999999999999E-2</v>
      </c>
      <c r="O192">
        <v>20175</v>
      </c>
      <c r="P192">
        <v>2051</v>
      </c>
      <c r="Q192">
        <v>2025</v>
      </c>
      <c r="R192">
        <v>1661</v>
      </c>
      <c r="S192">
        <v>2</v>
      </c>
      <c r="T192">
        <v>2</v>
      </c>
      <c r="U192" t="s">
        <v>109</v>
      </c>
      <c r="V192">
        <v>16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 t="s">
        <v>176</v>
      </c>
      <c r="AD192">
        <v>2289405</v>
      </c>
      <c r="AE192" t="s">
        <v>65</v>
      </c>
      <c r="AG192">
        <v>0</v>
      </c>
      <c r="AH192">
        <v>0</v>
      </c>
      <c r="AK192" t="s">
        <v>125</v>
      </c>
      <c r="AL192">
        <v>15</v>
      </c>
      <c r="AM192" t="s">
        <v>68</v>
      </c>
      <c r="AN192">
        <v>1</v>
      </c>
      <c r="AR192" t="s">
        <v>76</v>
      </c>
      <c r="AS192" t="s">
        <v>129</v>
      </c>
      <c r="AT192">
        <v>-318</v>
      </c>
      <c r="AU192" t="s">
        <v>76</v>
      </c>
      <c r="AV192" t="s">
        <v>79</v>
      </c>
      <c r="AX192" t="s">
        <v>81</v>
      </c>
      <c r="AY192" t="s">
        <v>76</v>
      </c>
      <c r="AZ192" t="s">
        <v>76</v>
      </c>
      <c r="BA192" t="s">
        <v>76</v>
      </c>
      <c r="BB192" t="s">
        <v>121</v>
      </c>
      <c r="BC192">
        <v>-1</v>
      </c>
      <c r="BD192" t="s">
        <v>76</v>
      </c>
      <c r="BF192" t="s">
        <v>76</v>
      </c>
      <c r="BG192" t="s">
        <v>82</v>
      </c>
    </row>
    <row r="193" spans="1:65" x14ac:dyDescent="0.3">
      <c r="A193">
        <v>101457</v>
      </c>
      <c r="B193">
        <v>0</v>
      </c>
      <c r="C193" t="s">
        <v>65</v>
      </c>
      <c r="D193" t="s">
        <v>66</v>
      </c>
      <c r="E193" t="s">
        <v>68</v>
      </c>
      <c r="F193" t="s">
        <v>68</v>
      </c>
      <c r="G193">
        <v>0</v>
      </c>
      <c r="H193">
        <v>180000</v>
      </c>
      <c r="I193">
        <v>156384</v>
      </c>
      <c r="J193" t="s">
        <v>89</v>
      </c>
      <c r="K193" t="s">
        <v>70</v>
      </c>
      <c r="L193" t="s">
        <v>91</v>
      </c>
      <c r="M193" t="s">
        <v>72</v>
      </c>
      <c r="N193">
        <v>3.0690000000000001E-3</v>
      </c>
      <c r="O193">
        <v>18435</v>
      </c>
      <c r="P193">
        <v>1120</v>
      </c>
      <c r="Q193">
        <v>10931</v>
      </c>
      <c r="R193">
        <v>1964</v>
      </c>
      <c r="S193">
        <v>3</v>
      </c>
      <c r="T193">
        <v>3</v>
      </c>
      <c r="U193" t="s">
        <v>75</v>
      </c>
      <c r="V193">
        <v>10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 t="s">
        <v>92</v>
      </c>
      <c r="AD193">
        <v>1605562</v>
      </c>
      <c r="AE193" t="s">
        <v>99</v>
      </c>
      <c r="AG193">
        <v>0</v>
      </c>
      <c r="AH193">
        <v>0</v>
      </c>
      <c r="AK193" t="s">
        <v>75</v>
      </c>
      <c r="AL193">
        <v>13</v>
      </c>
      <c r="AM193" t="s">
        <v>68</v>
      </c>
      <c r="AN193">
        <v>1</v>
      </c>
      <c r="AR193" t="s">
        <v>79</v>
      </c>
      <c r="AS193" t="s">
        <v>129</v>
      </c>
      <c r="AT193">
        <v>-42</v>
      </c>
      <c r="AU193" t="s">
        <v>76</v>
      </c>
      <c r="AV193" t="s">
        <v>79</v>
      </c>
      <c r="AX193" t="s">
        <v>81</v>
      </c>
      <c r="AY193" t="s">
        <v>76</v>
      </c>
      <c r="AZ193" t="s">
        <v>76</v>
      </c>
      <c r="BA193" t="s">
        <v>76</v>
      </c>
      <c r="BB193" t="s">
        <v>121</v>
      </c>
      <c r="BC193">
        <v>-1</v>
      </c>
      <c r="BD193" t="s">
        <v>76</v>
      </c>
      <c r="BF193" t="s">
        <v>76</v>
      </c>
      <c r="BG193" t="s">
        <v>132</v>
      </c>
    </row>
    <row r="194" spans="1:65" x14ac:dyDescent="0.3">
      <c r="A194">
        <v>101469</v>
      </c>
      <c r="B194">
        <v>0</v>
      </c>
      <c r="C194" t="s">
        <v>65</v>
      </c>
      <c r="D194" t="s">
        <v>88</v>
      </c>
      <c r="E194" t="s">
        <v>67</v>
      </c>
      <c r="F194" t="s">
        <v>68</v>
      </c>
      <c r="G194">
        <v>0</v>
      </c>
      <c r="H194">
        <v>225000</v>
      </c>
      <c r="I194">
        <v>382500</v>
      </c>
      <c r="J194" t="s">
        <v>89</v>
      </c>
      <c r="K194" t="s">
        <v>70</v>
      </c>
      <c r="L194" t="s">
        <v>71</v>
      </c>
      <c r="M194" t="s">
        <v>72</v>
      </c>
      <c r="N194">
        <v>3.1329000000000003E-2</v>
      </c>
      <c r="O194">
        <v>22392</v>
      </c>
      <c r="P194">
        <v>5066</v>
      </c>
      <c r="Q194">
        <v>470</v>
      </c>
      <c r="R194">
        <v>4144</v>
      </c>
      <c r="S194">
        <v>2</v>
      </c>
      <c r="T194">
        <v>2</v>
      </c>
      <c r="U194" t="s">
        <v>120</v>
      </c>
      <c r="V194">
        <v>9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 t="s">
        <v>108</v>
      </c>
      <c r="AD194">
        <v>1788229</v>
      </c>
      <c r="AE194" t="s">
        <v>65</v>
      </c>
      <c r="AG194">
        <v>0</v>
      </c>
      <c r="AH194">
        <v>0</v>
      </c>
      <c r="AK194" t="s">
        <v>123</v>
      </c>
      <c r="AL194">
        <v>9</v>
      </c>
      <c r="AM194" t="s">
        <v>68</v>
      </c>
      <c r="AN194">
        <v>1</v>
      </c>
      <c r="AR194" t="s">
        <v>76</v>
      </c>
      <c r="AS194" t="s">
        <v>129</v>
      </c>
      <c r="AT194">
        <v>-23</v>
      </c>
      <c r="AU194" t="s">
        <v>76</v>
      </c>
      <c r="AV194" t="s">
        <v>79</v>
      </c>
      <c r="AX194" t="s">
        <v>81</v>
      </c>
      <c r="AY194" t="s">
        <v>76</v>
      </c>
      <c r="AZ194" t="s">
        <v>76</v>
      </c>
      <c r="BA194" t="s">
        <v>76</v>
      </c>
      <c r="BB194" t="s">
        <v>121</v>
      </c>
      <c r="BC194">
        <v>-1</v>
      </c>
      <c r="BD194" t="s">
        <v>76</v>
      </c>
      <c r="BF194" t="s">
        <v>76</v>
      </c>
      <c r="BG194" t="s">
        <v>82</v>
      </c>
    </row>
    <row r="195" spans="1:65" x14ac:dyDescent="0.3">
      <c r="A195">
        <v>101479</v>
      </c>
      <c r="B195">
        <v>0</v>
      </c>
      <c r="C195" t="s">
        <v>65</v>
      </c>
      <c r="D195" t="s">
        <v>66</v>
      </c>
      <c r="E195" t="s">
        <v>68</v>
      </c>
      <c r="F195" t="s">
        <v>68</v>
      </c>
      <c r="G195">
        <v>0</v>
      </c>
      <c r="H195">
        <v>202500</v>
      </c>
      <c r="I195">
        <v>1223010</v>
      </c>
      <c r="J195" t="s">
        <v>113</v>
      </c>
      <c r="K195" t="s">
        <v>70</v>
      </c>
      <c r="L195" t="s">
        <v>91</v>
      </c>
      <c r="M195" t="s">
        <v>72</v>
      </c>
      <c r="N195">
        <v>2.0712999999999999E-2</v>
      </c>
      <c r="O195">
        <v>22909</v>
      </c>
      <c r="P195">
        <v>365243</v>
      </c>
      <c r="Q195">
        <v>3318</v>
      </c>
      <c r="R195">
        <v>4677</v>
      </c>
      <c r="S195">
        <v>3</v>
      </c>
      <c r="T195">
        <v>3</v>
      </c>
      <c r="U195" t="s">
        <v>120</v>
      </c>
      <c r="V195">
        <v>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76</v>
      </c>
      <c r="AD195">
        <v>1669367</v>
      </c>
      <c r="AE195" t="s">
        <v>65</v>
      </c>
      <c r="AF195">
        <v>17079.255000000001</v>
      </c>
      <c r="AG195">
        <v>135000</v>
      </c>
      <c r="AH195">
        <v>143910</v>
      </c>
      <c r="AJ195">
        <v>135000</v>
      </c>
      <c r="AK195" t="s">
        <v>94</v>
      </c>
      <c r="AL195">
        <v>11</v>
      </c>
      <c r="AM195" t="s">
        <v>68</v>
      </c>
      <c r="AN195">
        <v>1</v>
      </c>
      <c r="AR195" t="s">
        <v>76</v>
      </c>
      <c r="AS195" t="s">
        <v>77</v>
      </c>
      <c r="AT195">
        <v>-1089</v>
      </c>
      <c r="AU195" t="s">
        <v>78</v>
      </c>
      <c r="AV195" t="s">
        <v>79</v>
      </c>
      <c r="AW195" t="s">
        <v>101</v>
      </c>
      <c r="AX195" t="s">
        <v>102</v>
      </c>
      <c r="AY195" t="s">
        <v>76</v>
      </c>
      <c r="AZ195" t="s">
        <v>82</v>
      </c>
      <c r="BA195" t="s">
        <v>83</v>
      </c>
      <c r="BB195" t="s">
        <v>104</v>
      </c>
      <c r="BC195">
        <v>44</v>
      </c>
      <c r="BD195" t="s">
        <v>105</v>
      </c>
      <c r="BE195">
        <v>12</v>
      </c>
      <c r="BF195" t="s">
        <v>86</v>
      </c>
      <c r="BG195" t="s">
        <v>87</v>
      </c>
      <c r="BH195">
        <v>365243</v>
      </c>
      <c r="BI195">
        <v>-1059</v>
      </c>
      <c r="BJ195">
        <v>-729</v>
      </c>
      <c r="BK195">
        <v>-789</v>
      </c>
      <c r="BL195">
        <v>-787</v>
      </c>
      <c r="BM195">
        <v>1</v>
      </c>
    </row>
    <row r="196" spans="1:65" x14ac:dyDescent="0.3">
      <c r="A196">
        <v>101485</v>
      </c>
      <c r="B196">
        <v>0</v>
      </c>
      <c r="C196" t="s">
        <v>65</v>
      </c>
      <c r="D196" t="s">
        <v>88</v>
      </c>
      <c r="E196" t="s">
        <v>68</v>
      </c>
      <c r="F196" t="s">
        <v>68</v>
      </c>
      <c r="G196">
        <v>1</v>
      </c>
      <c r="H196">
        <v>180000</v>
      </c>
      <c r="I196">
        <v>557770.5</v>
      </c>
      <c r="J196" t="s">
        <v>69</v>
      </c>
      <c r="K196" t="s">
        <v>70</v>
      </c>
      <c r="L196" t="s">
        <v>91</v>
      </c>
      <c r="M196" t="s">
        <v>72</v>
      </c>
      <c r="N196">
        <v>3.1329000000000003E-2</v>
      </c>
      <c r="O196">
        <v>11425</v>
      </c>
      <c r="P196">
        <v>2388</v>
      </c>
      <c r="Q196">
        <v>5373</v>
      </c>
      <c r="R196">
        <v>923</v>
      </c>
      <c r="S196">
        <v>2</v>
      </c>
      <c r="T196">
        <v>2</v>
      </c>
      <c r="U196" t="s">
        <v>125</v>
      </c>
      <c r="V196">
        <v>12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 t="s">
        <v>108</v>
      </c>
      <c r="AD196">
        <v>2255414</v>
      </c>
      <c r="AE196" t="s">
        <v>93</v>
      </c>
      <c r="AF196">
        <v>2067.39</v>
      </c>
      <c r="AG196">
        <v>19030.5</v>
      </c>
      <c r="AH196">
        <v>19107</v>
      </c>
      <c r="AI196">
        <v>1903.5</v>
      </c>
      <c r="AJ196">
        <v>19030.5</v>
      </c>
      <c r="AK196" t="s">
        <v>109</v>
      </c>
      <c r="AL196">
        <v>13</v>
      </c>
      <c r="AM196" t="s">
        <v>68</v>
      </c>
      <c r="AN196">
        <v>1</v>
      </c>
      <c r="AO196">
        <v>9.8668977000000005E-2</v>
      </c>
      <c r="AR196" t="s">
        <v>79</v>
      </c>
      <c r="AS196" t="s">
        <v>114</v>
      </c>
      <c r="AT196">
        <v>-1614</v>
      </c>
      <c r="AU196" t="s">
        <v>78</v>
      </c>
      <c r="AV196" t="s">
        <v>165</v>
      </c>
      <c r="AX196" t="s">
        <v>81</v>
      </c>
      <c r="AY196" t="s">
        <v>124</v>
      </c>
      <c r="AZ196" t="s">
        <v>96</v>
      </c>
      <c r="BA196" t="s">
        <v>76</v>
      </c>
      <c r="BB196" t="s">
        <v>104</v>
      </c>
      <c r="BC196">
        <v>20</v>
      </c>
      <c r="BD196" t="s">
        <v>105</v>
      </c>
      <c r="BE196">
        <v>14</v>
      </c>
      <c r="BF196" t="s">
        <v>86</v>
      </c>
      <c r="BG196" t="s">
        <v>106</v>
      </c>
    </row>
    <row r="197" spans="1:65" x14ac:dyDescent="0.3">
      <c r="A197">
        <v>101502</v>
      </c>
      <c r="B197">
        <v>0</v>
      </c>
      <c r="C197" t="s">
        <v>65</v>
      </c>
      <c r="D197" t="s">
        <v>88</v>
      </c>
      <c r="E197" t="s">
        <v>68</v>
      </c>
      <c r="F197" t="s">
        <v>67</v>
      </c>
      <c r="G197">
        <v>0</v>
      </c>
      <c r="H197">
        <v>225000</v>
      </c>
      <c r="I197">
        <v>1467612</v>
      </c>
      <c r="J197" t="s">
        <v>113</v>
      </c>
      <c r="K197" t="s">
        <v>70</v>
      </c>
      <c r="L197" t="s">
        <v>91</v>
      </c>
      <c r="M197" t="s">
        <v>72</v>
      </c>
      <c r="N197">
        <v>1.8849999999999999E-2</v>
      </c>
      <c r="O197">
        <v>22373</v>
      </c>
      <c r="P197">
        <v>365243</v>
      </c>
      <c r="Q197">
        <v>12122</v>
      </c>
      <c r="R197">
        <v>5039</v>
      </c>
      <c r="S197">
        <v>2</v>
      </c>
      <c r="T197">
        <v>2</v>
      </c>
      <c r="U197" t="s">
        <v>75</v>
      </c>
      <c r="V197">
        <v>16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76</v>
      </c>
      <c r="AD197">
        <v>1632925</v>
      </c>
      <c r="AE197" t="s">
        <v>93</v>
      </c>
      <c r="AF197">
        <v>4895.46</v>
      </c>
      <c r="AG197">
        <v>48348</v>
      </c>
      <c r="AH197">
        <v>53455.5</v>
      </c>
      <c r="AI197">
        <v>0</v>
      </c>
      <c r="AJ197">
        <v>48348</v>
      </c>
      <c r="AK197" t="s">
        <v>120</v>
      </c>
      <c r="AL197">
        <v>15</v>
      </c>
      <c r="AM197" t="s">
        <v>68</v>
      </c>
      <c r="AN197">
        <v>1</v>
      </c>
      <c r="AO197">
        <v>0</v>
      </c>
      <c r="AR197" t="s">
        <v>79</v>
      </c>
      <c r="AS197" t="s">
        <v>114</v>
      </c>
      <c r="AT197">
        <v>-284</v>
      </c>
      <c r="AU197" t="s">
        <v>78</v>
      </c>
      <c r="AV197" t="s">
        <v>115</v>
      </c>
      <c r="AW197" t="s">
        <v>101</v>
      </c>
      <c r="AX197" t="s">
        <v>81</v>
      </c>
      <c r="AY197" t="s">
        <v>95</v>
      </c>
      <c r="AZ197" t="s">
        <v>96</v>
      </c>
      <c r="BA197" t="s">
        <v>76</v>
      </c>
      <c r="BB197" t="s">
        <v>138</v>
      </c>
      <c r="BC197">
        <v>200</v>
      </c>
      <c r="BD197" t="s">
        <v>85</v>
      </c>
      <c r="BE197">
        <v>12</v>
      </c>
      <c r="BF197" t="s">
        <v>97</v>
      </c>
      <c r="BG197" t="s">
        <v>98</v>
      </c>
    </row>
    <row r="198" spans="1:65" x14ac:dyDescent="0.3">
      <c r="A198">
        <v>101502</v>
      </c>
      <c r="B198">
        <v>0</v>
      </c>
      <c r="C198" t="s">
        <v>65</v>
      </c>
      <c r="D198" t="s">
        <v>88</v>
      </c>
      <c r="E198" t="s">
        <v>68</v>
      </c>
      <c r="F198" t="s">
        <v>67</v>
      </c>
      <c r="G198">
        <v>0</v>
      </c>
      <c r="H198">
        <v>225000</v>
      </c>
      <c r="I198">
        <v>1467612</v>
      </c>
      <c r="J198" t="s">
        <v>113</v>
      </c>
      <c r="K198" t="s">
        <v>70</v>
      </c>
      <c r="L198" t="s">
        <v>91</v>
      </c>
      <c r="M198" t="s">
        <v>72</v>
      </c>
      <c r="N198">
        <v>1.8849999999999999E-2</v>
      </c>
      <c r="O198">
        <v>22373</v>
      </c>
      <c r="P198">
        <v>365243</v>
      </c>
      <c r="Q198">
        <v>12122</v>
      </c>
      <c r="R198">
        <v>5039</v>
      </c>
      <c r="S198">
        <v>2</v>
      </c>
      <c r="T198">
        <v>2</v>
      </c>
      <c r="U198" t="s">
        <v>75</v>
      </c>
      <c r="V198">
        <v>16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76</v>
      </c>
      <c r="AD198">
        <v>1145317</v>
      </c>
      <c r="AE198" t="s">
        <v>65</v>
      </c>
      <c r="AF198">
        <v>85713.12</v>
      </c>
      <c r="AG198">
        <v>855000</v>
      </c>
      <c r="AH198">
        <v>879831</v>
      </c>
      <c r="AJ198">
        <v>855000</v>
      </c>
      <c r="AK198" t="s">
        <v>73</v>
      </c>
      <c r="AL198">
        <v>15</v>
      </c>
      <c r="AM198" t="s">
        <v>68</v>
      </c>
      <c r="AN198">
        <v>1</v>
      </c>
      <c r="AR198" t="s">
        <v>76</v>
      </c>
      <c r="AS198" t="s">
        <v>114</v>
      </c>
      <c r="AT198">
        <v>-423</v>
      </c>
      <c r="AU198" t="s">
        <v>78</v>
      </c>
      <c r="AV198" t="s">
        <v>115</v>
      </c>
      <c r="AX198" t="s">
        <v>81</v>
      </c>
      <c r="AY198" t="s">
        <v>76</v>
      </c>
      <c r="AZ198" t="s">
        <v>82</v>
      </c>
      <c r="BA198" t="s">
        <v>116</v>
      </c>
      <c r="BB198" t="s">
        <v>117</v>
      </c>
      <c r="BC198">
        <v>120</v>
      </c>
      <c r="BD198" t="s">
        <v>76</v>
      </c>
      <c r="BE198">
        <v>12</v>
      </c>
      <c r="BF198" t="s">
        <v>112</v>
      </c>
      <c r="BG198" t="s">
        <v>118</v>
      </c>
    </row>
    <row r="199" spans="1:65" x14ac:dyDescent="0.3">
      <c r="A199">
        <v>101505</v>
      </c>
      <c r="B199">
        <v>0</v>
      </c>
      <c r="C199" t="s">
        <v>65</v>
      </c>
      <c r="D199" t="s">
        <v>88</v>
      </c>
      <c r="E199" t="s">
        <v>67</v>
      </c>
      <c r="F199" t="s">
        <v>68</v>
      </c>
      <c r="G199">
        <v>0</v>
      </c>
      <c r="H199">
        <v>180000</v>
      </c>
      <c r="I199">
        <v>639000</v>
      </c>
      <c r="J199" t="s">
        <v>89</v>
      </c>
      <c r="K199" t="s">
        <v>70</v>
      </c>
      <c r="L199" t="s">
        <v>119</v>
      </c>
      <c r="M199" t="s">
        <v>72</v>
      </c>
      <c r="N199">
        <v>1.6611999999999998E-2</v>
      </c>
      <c r="O199">
        <v>11867</v>
      </c>
      <c r="P199">
        <v>176</v>
      </c>
      <c r="Q199">
        <v>9414</v>
      </c>
      <c r="R199">
        <v>2681</v>
      </c>
      <c r="S199">
        <v>2</v>
      </c>
      <c r="T199">
        <v>2</v>
      </c>
      <c r="U199" t="s">
        <v>120</v>
      </c>
      <c r="V199">
        <v>13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 t="s">
        <v>92</v>
      </c>
      <c r="AD199">
        <v>1825286</v>
      </c>
      <c r="AE199" t="s">
        <v>93</v>
      </c>
      <c r="AF199">
        <v>5738.3549999999996</v>
      </c>
      <c r="AG199">
        <v>151888.5</v>
      </c>
      <c r="AH199">
        <v>151888.5</v>
      </c>
      <c r="AI199">
        <v>0</v>
      </c>
      <c r="AJ199">
        <v>151888.5</v>
      </c>
      <c r="AK199" t="s">
        <v>75</v>
      </c>
      <c r="AL199">
        <v>15</v>
      </c>
      <c r="AM199" t="s">
        <v>68</v>
      </c>
      <c r="AN199">
        <v>1</v>
      </c>
      <c r="AO199">
        <v>0</v>
      </c>
      <c r="AR199" t="s">
        <v>79</v>
      </c>
      <c r="AS199" t="s">
        <v>77</v>
      </c>
      <c r="AT199">
        <v>-521</v>
      </c>
      <c r="AU199" t="s">
        <v>78</v>
      </c>
      <c r="AV199" t="s">
        <v>79</v>
      </c>
      <c r="AX199" t="s">
        <v>102</v>
      </c>
      <c r="AY199" t="s">
        <v>204</v>
      </c>
      <c r="AZ199" t="s">
        <v>96</v>
      </c>
      <c r="BA199" t="s">
        <v>76</v>
      </c>
      <c r="BB199" t="s">
        <v>138</v>
      </c>
      <c r="BC199">
        <v>100</v>
      </c>
      <c r="BD199" t="s">
        <v>163</v>
      </c>
      <c r="BE199">
        <v>36</v>
      </c>
      <c r="BF199" t="s">
        <v>112</v>
      </c>
      <c r="BG199" t="s">
        <v>158</v>
      </c>
      <c r="BH199">
        <v>365243</v>
      </c>
      <c r="BI199">
        <v>-479</v>
      </c>
      <c r="BJ199">
        <v>571</v>
      </c>
      <c r="BK199">
        <v>-269</v>
      </c>
      <c r="BL199">
        <v>-262</v>
      </c>
      <c r="BM199">
        <v>0</v>
      </c>
    </row>
    <row r="200" spans="1:65" x14ac:dyDescent="0.3">
      <c r="A200">
        <v>101508</v>
      </c>
      <c r="B200">
        <v>0</v>
      </c>
      <c r="C200" t="s">
        <v>65</v>
      </c>
      <c r="D200" t="s">
        <v>66</v>
      </c>
      <c r="E200" t="s">
        <v>68</v>
      </c>
      <c r="F200" t="s">
        <v>68</v>
      </c>
      <c r="G200">
        <v>0</v>
      </c>
      <c r="H200">
        <v>157500</v>
      </c>
      <c r="I200">
        <v>239850</v>
      </c>
      <c r="J200" t="s">
        <v>113</v>
      </c>
      <c r="K200" t="s">
        <v>70</v>
      </c>
      <c r="L200" t="s">
        <v>91</v>
      </c>
      <c r="M200" t="s">
        <v>72</v>
      </c>
      <c r="N200">
        <v>6.6290000000000003E-3</v>
      </c>
      <c r="O200">
        <v>19619</v>
      </c>
      <c r="P200">
        <v>365243</v>
      </c>
      <c r="Q200">
        <v>492</v>
      </c>
      <c r="R200">
        <v>3139</v>
      </c>
      <c r="S200">
        <v>2</v>
      </c>
      <c r="T200">
        <v>2</v>
      </c>
      <c r="U200" t="s">
        <v>109</v>
      </c>
      <c r="V200">
        <v>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76</v>
      </c>
      <c r="AD200">
        <v>1645024</v>
      </c>
      <c r="AE200" t="s">
        <v>93</v>
      </c>
      <c r="AF200">
        <v>40436.82</v>
      </c>
      <c r="AG200">
        <v>198000</v>
      </c>
      <c r="AH200">
        <v>206626.5</v>
      </c>
      <c r="AI200">
        <v>0</v>
      </c>
      <c r="AJ200">
        <v>198000</v>
      </c>
      <c r="AK200" t="s">
        <v>75</v>
      </c>
      <c r="AL200">
        <v>6</v>
      </c>
      <c r="AM200" t="s">
        <v>68</v>
      </c>
      <c r="AN200">
        <v>1</v>
      </c>
      <c r="AO200">
        <v>0</v>
      </c>
      <c r="AR200" t="s">
        <v>79</v>
      </c>
      <c r="AS200" t="s">
        <v>77</v>
      </c>
      <c r="AT200">
        <v>-1167</v>
      </c>
      <c r="AU200" t="s">
        <v>78</v>
      </c>
      <c r="AV200" t="s">
        <v>79</v>
      </c>
      <c r="AW200" t="s">
        <v>101</v>
      </c>
      <c r="AX200" t="s">
        <v>102</v>
      </c>
      <c r="AY200" t="s">
        <v>95</v>
      </c>
      <c r="AZ200" t="s">
        <v>96</v>
      </c>
      <c r="BA200" t="s">
        <v>76</v>
      </c>
      <c r="BB200" t="s">
        <v>84</v>
      </c>
      <c r="BC200">
        <v>257</v>
      </c>
      <c r="BD200" t="s">
        <v>85</v>
      </c>
      <c r="BE200">
        <v>6</v>
      </c>
      <c r="BF200" t="s">
        <v>86</v>
      </c>
      <c r="BG200" t="s">
        <v>151</v>
      </c>
      <c r="BH200">
        <v>365243</v>
      </c>
      <c r="BI200">
        <v>-1136</v>
      </c>
      <c r="BJ200">
        <v>-986</v>
      </c>
      <c r="BK200">
        <v>-1016</v>
      </c>
      <c r="BL200">
        <v>-1013</v>
      </c>
      <c r="BM200">
        <v>0</v>
      </c>
    </row>
    <row r="201" spans="1:65" x14ac:dyDescent="0.3">
      <c r="A201">
        <v>101515</v>
      </c>
      <c r="B201">
        <v>1</v>
      </c>
      <c r="C201" t="s">
        <v>65</v>
      </c>
      <c r="D201" t="s">
        <v>88</v>
      </c>
      <c r="E201" t="s">
        <v>67</v>
      </c>
      <c r="F201" t="s">
        <v>68</v>
      </c>
      <c r="G201">
        <v>2</v>
      </c>
      <c r="H201">
        <v>112500</v>
      </c>
      <c r="I201">
        <v>152820</v>
      </c>
      <c r="J201" t="s">
        <v>69</v>
      </c>
      <c r="K201" t="s">
        <v>90</v>
      </c>
      <c r="L201" t="s">
        <v>91</v>
      </c>
      <c r="M201" t="s">
        <v>72</v>
      </c>
      <c r="N201">
        <v>2.6391999999999999E-2</v>
      </c>
      <c r="O201">
        <v>10323</v>
      </c>
      <c r="P201">
        <v>2342</v>
      </c>
      <c r="Q201">
        <v>1794</v>
      </c>
      <c r="R201">
        <v>1886</v>
      </c>
      <c r="S201">
        <v>2</v>
      </c>
      <c r="T201">
        <v>2</v>
      </c>
      <c r="U201" t="s">
        <v>109</v>
      </c>
      <c r="V201">
        <v>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143</v>
      </c>
      <c r="AD201">
        <v>2321095</v>
      </c>
      <c r="AE201" t="s">
        <v>99</v>
      </c>
      <c r="AF201">
        <v>2250</v>
      </c>
      <c r="AG201">
        <v>45000</v>
      </c>
      <c r="AH201">
        <v>45000</v>
      </c>
      <c r="AJ201">
        <v>45000</v>
      </c>
      <c r="AK201" t="s">
        <v>120</v>
      </c>
      <c r="AL201">
        <v>13</v>
      </c>
      <c r="AM201" t="s">
        <v>68</v>
      </c>
      <c r="AN201">
        <v>1</v>
      </c>
      <c r="AR201" t="s">
        <v>79</v>
      </c>
      <c r="AS201" t="s">
        <v>77</v>
      </c>
      <c r="AT201">
        <v>-240</v>
      </c>
      <c r="AU201" t="s">
        <v>76</v>
      </c>
      <c r="AV201" t="s">
        <v>79</v>
      </c>
      <c r="AW201" t="s">
        <v>80</v>
      </c>
      <c r="AX201" t="s">
        <v>81</v>
      </c>
      <c r="AY201" t="s">
        <v>76</v>
      </c>
      <c r="AZ201" t="s">
        <v>131</v>
      </c>
      <c r="BA201" t="s">
        <v>83</v>
      </c>
      <c r="BB201" t="s">
        <v>117</v>
      </c>
      <c r="BC201">
        <v>-1</v>
      </c>
      <c r="BD201" t="s">
        <v>76</v>
      </c>
      <c r="BE201">
        <v>0</v>
      </c>
      <c r="BF201" t="s">
        <v>76</v>
      </c>
      <c r="BG201" t="s">
        <v>132</v>
      </c>
    </row>
    <row r="202" spans="1:65" x14ac:dyDescent="0.3">
      <c r="A202">
        <v>101517</v>
      </c>
      <c r="B202">
        <v>0</v>
      </c>
      <c r="C202" t="s">
        <v>65</v>
      </c>
      <c r="D202" t="s">
        <v>66</v>
      </c>
      <c r="E202" t="s">
        <v>68</v>
      </c>
      <c r="F202" t="s">
        <v>67</v>
      </c>
      <c r="G202">
        <v>0</v>
      </c>
      <c r="H202">
        <v>270000</v>
      </c>
      <c r="I202">
        <v>1080000</v>
      </c>
      <c r="J202" t="s">
        <v>69</v>
      </c>
      <c r="K202" t="s">
        <v>70</v>
      </c>
      <c r="L202" t="s">
        <v>91</v>
      </c>
      <c r="M202" t="s">
        <v>72</v>
      </c>
      <c r="N202">
        <v>5.1440000000000001E-3</v>
      </c>
      <c r="O202">
        <v>17678</v>
      </c>
      <c r="P202">
        <v>5150</v>
      </c>
      <c r="Q202">
        <v>356</v>
      </c>
      <c r="R202">
        <v>1204</v>
      </c>
      <c r="S202">
        <v>2</v>
      </c>
      <c r="T202">
        <v>2</v>
      </c>
      <c r="U202" t="s">
        <v>123</v>
      </c>
      <c r="V202">
        <v>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108</v>
      </c>
      <c r="AD202">
        <v>2650931</v>
      </c>
      <c r="AE202" t="s">
        <v>65</v>
      </c>
      <c r="AG202">
        <v>0</v>
      </c>
      <c r="AH202">
        <v>0</v>
      </c>
      <c r="AK202" t="s">
        <v>109</v>
      </c>
      <c r="AL202">
        <v>15</v>
      </c>
      <c r="AM202" t="s">
        <v>68</v>
      </c>
      <c r="AN202">
        <v>1</v>
      </c>
      <c r="AR202" t="s">
        <v>76</v>
      </c>
      <c r="AS202" t="s">
        <v>129</v>
      </c>
      <c r="AT202">
        <v>-242</v>
      </c>
      <c r="AU202" t="s">
        <v>76</v>
      </c>
      <c r="AV202" t="s">
        <v>79</v>
      </c>
      <c r="AX202" t="s">
        <v>161</v>
      </c>
      <c r="AY202" t="s">
        <v>76</v>
      </c>
      <c r="AZ202" t="s">
        <v>76</v>
      </c>
      <c r="BA202" t="s">
        <v>76</v>
      </c>
      <c r="BB202" t="s">
        <v>121</v>
      </c>
      <c r="BC202">
        <v>-1</v>
      </c>
      <c r="BD202" t="s">
        <v>76</v>
      </c>
      <c r="BF202" t="s">
        <v>76</v>
      </c>
      <c r="BG202" t="s">
        <v>82</v>
      </c>
    </row>
    <row r="203" spans="1:65" x14ac:dyDescent="0.3">
      <c r="A203">
        <v>101520</v>
      </c>
      <c r="B203">
        <v>0</v>
      </c>
      <c r="C203" t="s">
        <v>65</v>
      </c>
      <c r="D203" t="s">
        <v>66</v>
      </c>
      <c r="E203" t="s">
        <v>67</v>
      </c>
      <c r="F203" t="s">
        <v>68</v>
      </c>
      <c r="G203">
        <v>0</v>
      </c>
      <c r="H203">
        <v>157500</v>
      </c>
      <c r="I203">
        <v>516069</v>
      </c>
      <c r="J203" t="s">
        <v>69</v>
      </c>
      <c r="K203" t="s">
        <v>70</v>
      </c>
      <c r="L203" t="s">
        <v>91</v>
      </c>
      <c r="M203" t="s">
        <v>72</v>
      </c>
      <c r="N203">
        <v>1.5221E-2</v>
      </c>
      <c r="O203">
        <v>10305</v>
      </c>
      <c r="P203">
        <v>2834</v>
      </c>
      <c r="Q203">
        <v>459</v>
      </c>
      <c r="R203">
        <v>2983</v>
      </c>
      <c r="S203">
        <v>2</v>
      </c>
      <c r="T203">
        <v>2</v>
      </c>
      <c r="U203" t="s">
        <v>94</v>
      </c>
      <c r="V203">
        <v>10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108</v>
      </c>
      <c r="AD203">
        <v>1278608</v>
      </c>
      <c r="AE203" t="s">
        <v>65</v>
      </c>
      <c r="AF203">
        <v>18537.3</v>
      </c>
      <c r="AG203">
        <v>360000</v>
      </c>
      <c r="AH203">
        <v>360000</v>
      </c>
      <c r="AJ203">
        <v>360000</v>
      </c>
      <c r="AK203" t="s">
        <v>75</v>
      </c>
      <c r="AL203">
        <v>10</v>
      </c>
      <c r="AM203" t="s">
        <v>68</v>
      </c>
      <c r="AN203">
        <v>1</v>
      </c>
      <c r="AR203" t="s">
        <v>76</v>
      </c>
      <c r="AS203" t="s">
        <v>114</v>
      </c>
      <c r="AT203">
        <v>-13</v>
      </c>
      <c r="AU203" t="s">
        <v>78</v>
      </c>
      <c r="AV203" t="s">
        <v>193</v>
      </c>
      <c r="AW203" t="s">
        <v>80</v>
      </c>
      <c r="AX203" t="s">
        <v>81</v>
      </c>
      <c r="AY203" t="s">
        <v>76</v>
      </c>
      <c r="AZ203" t="s">
        <v>82</v>
      </c>
      <c r="BA203" t="s">
        <v>116</v>
      </c>
      <c r="BB203" t="s">
        <v>121</v>
      </c>
      <c r="BC203">
        <v>-1</v>
      </c>
      <c r="BD203" t="s">
        <v>76</v>
      </c>
      <c r="BE203">
        <v>36</v>
      </c>
      <c r="BF203" t="s">
        <v>147</v>
      </c>
      <c r="BG203" t="s">
        <v>154</v>
      </c>
    </row>
    <row r="204" spans="1:65" x14ac:dyDescent="0.3">
      <c r="A204">
        <v>101529</v>
      </c>
      <c r="B204">
        <v>0</v>
      </c>
      <c r="C204" t="s">
        <v>65</v>
      </c>
      <c r="D204" t="s">
        <v>88</v>
      </c>
      <c r="E204" t="s">
        <v>67</v>
      </c>
      <c r="F204" t="s">
        <v>68</v>
      </c>
      <c r="G204">
        <v>0</v>
      </c>
      <c r="H204">
        <v>225000</v>
      </c>
      <c r="I204">
        <v>1288350</v>
      </c>
      <c r="J204" t="s">
        <v>113</v>
      </c>
      <c r="K204" t="s">
        <v>70</v>
      </c>
      <c r="L204" t="s">
        <v>91</v>
      </c>
      <c r="M204" t="s">
        <v>72</v>
      </c>
      <c r="N204">
        <v>3.1220000000000002E-3</v>
      </c>
      <c r="O204">
        <v>20276</v>
      </c>
      <c r="P204">
        <v>365243</v>
      </c>
      <c r="Q204">
        <v>10405</v>
      </c>
      <c r="R204">
        <v>2885</v>
      </c>
      <c r="S204">
        <v>3</v>
      </c>
      <c r="T204">
        <v>3</v>
      </c>
      <c r="U204" t="s">
        <v>109</v>
      </c>
      <c r="V204">
        <v>14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t="s">
        <v>76</v>
      </c>
      <c r="AD204">
        <v>1168659</v>
      </c>
      <c r="AE204" t="s">
        <v>65</v>
      </c>
      <c r="AG204">
        <v>0</v>
      </c>
      <c r="AH204">
        <v>0</v>
      </c>
      <c r="AK204" t="s">
        <v>125</v>
      </c>
      <c r="AL204">
        <v>11</v>
      </c>
      <c r="AM204" t="s">
        <v>68</v>
      </c>
      <c r="AN204">
        <v>1</v>
      </c>
      <c r="AR204" t="s">
        <v>76</v>
      </c>
      <c r="AS204" t="s">
        <v>114</v>
      </c>
      <c r="AT204">
        <v>-115</v>
      </c>
      <c r="AU204" t="s">
        <v>76</v>
      </c>
      <c r="AV204" t="s">
        <v>115</v>
      </c>
      <c r="AX204" t="s">
        <v>81</v>
      </c>
      <c r="AY204" t="s">
        <v>76</v>
      </c>
      <c r="AZ204" t="s">
        <v>76</v>
      </c>
      <c r="BA204" t="s">
        <v>76</v>
      </c>
      <c r="BB204" t="s">
        <v>121</v>
      </c>
      <c r="BC204">
        <v>-1</v>
      </c>
      <c r="BD204" t="s">
        <v>76</v>
      </c>
      <c r="BF204" t="s">
        <v>76</v>
      </c>
      <c r="BG204" t="s">
        <v>82</v>
      </c>
    </row>
    <row r="205" spans="1:65" x14ac:dyDescent="0.3">
      <c r="A205">
        <v>101529</v>
      </c>
      <c r="B205">
        <v>0</v>
      </c>
      <c r="C205" t="s">
        <v>65</v>
      </c>
      <c r="D205" t="s">
        <v>88</v>
      </c>
      <c r="E205" t="s">
        <v>67</v>
      </c>
      <c r="F205" t="s">
        <v>68</v>
      </c>
      <c r="G205">
        <v>0</v>
      </c>
      <c r="H205">
        <v>225000</v>
      </c>
      <c r="I205">
        <v>1288350</v>
      </c>
      <c r="J205" t="s">
        <v>113</v>
      </c>
      <c r="K205" t="s">
        <v>70</v>
      </c>
      <c r="L205" t="s">
        <v>91</v>
      </c>
      <c r="M205" t="s">
        <v>72</v>
      </c>
      <c r="N205">
        <v>3.1220000000000002E-3</v>
      </c>
      <c r="O205">
        <v>20276</v>
      </c>
      <c r="P205">
        <v>365243</v>
      </c>
      <c r="Q205">
        <v>10405</v>
      </c>
      <c r="R205">
        <v>2885</v>
      </c>
      <c r="S205">
        <v>3</v>
      </c>
      <c r="T205">
        <v>3</v>
      </c>
      <c r="U205" t="s">
        <v>109</v>
      </c>
      <c r="V205">
        <v>14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76</v>
      </c>
      <c r="AD205">
        <v>2686051</v>
      </c>
      <c r="AE205" t="s">
        <v>65</v>
      </c>
      <c r="AG205">
        <v>0</v>
      </c>
      <c r="AH205">
        <v>0</v>
      </c>
      <c r="AK205" t="s">
        <v>125</v>
      </c>
      <c r="AL205">
        <v>9</v>
      </c>
      <c r="AM205" t="s">
        <v>68</v>
      </c>
      <c r="AN205">
        <v>1</v>
      </c>
      <c r="AR205" t="s">
        <v>76</v>
      </c>
      <c r="AS205" t="s">
        <v>129</v>
      </c>
      <c r="AT205">
        <v>-164</v>
      </c>
      <c r="AU205" t="s">
        <v>76</v>
      </c>
      <c r="AV205" t="s">
        <v>79</v>
      </c>
      <c r="AX205" t="s">
        <v>81</v>
      </c>
      <c r="AY205" t="s">
        <v>76</v>
      </c>
      <c r="AZ205" t="s">
        <v>76</v>
      </c>
      <c r="BA205" t="s">
        <v>76</v>
      </c>
      <c r="BB205" t="s">
        <v>121</v>
      </c>
      <c r="BC205">
        <v>-1</v>
      </c>
      <c r="BD205" t="s">
        <v>76</v>
      </c>
      <c r="BF205" t="s">
        <v>76</v>
      </c>
      <c r="BG205" t="s">
        <v>82</v>
      </c>
    </row>
    <row r="206" spans="1:65" x14ac:dyDescent="0.3">
      <c r="A206">
        <v>101530</v>
      </c>
      <c r="B206">
        <v>0</v>
      </c>
      <c r="C206" t="s">
        <v>99</v>
      </c>
      <c r="D206" t="s">
        <v>66</v>
      </c>
      <c r="E206" t="s">
        <v>67</v>
      </c>
      <c r="F206" t="s">
        <v>68</v>
      </c>
      <c r="G206">
        <v>0</v>
      </c>
      <c r="H206">
        <v>157500</v>
      </c>
      <c r="I206">
        <v>180000</v>
      </c>
      <c r="J206" t="s">
        <v>69</v>
      </c>
      <c r="K206" t="s">
        <v>70</v>
      </c>
      <c r="L206" t="s">
        <v>71</v>
      </c>
      <c r="M206" t="s">
        <v>72</v>
      </c>
      <c r="N206">
        <v>1.8634000000000001E-2</v>
      </c>
      <c r="O206">
        <v>13581</v>
      </c>
      <c r="P206">
        <v>1186</v>
      </c>
      <c r="Q206">
        <v>7584</v>
      </c>
      <c r="R206">
        <v>4455</v>
      </c>
      <c r="S206">
        <v>2</v>
      </c>
      <c r="T206">
        <v>2</v>
      </c>
      <c r="U206" t="s">
        <v>94</v>
      </c>
      <c r="V206">
        <v>10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122</v>
      </c>
      <c r="AD206">
        <v>2841373</v>
      </c>
      <c r="AE206" t="s">
        <v>93</v>
      </c>
      <c r="AF206">
        <v>7650.4049999999997</v>
      </c>
      <c r="AG206">
        <v>35095.5</v>
      </c>
      <c r="AH206">
        <v>41391</v>
      </c>
      <c r="AI206">
        <v>0</v>
      </c>
      <c r="AJ206">
        <v>35095.5</v>
      </c>
      <c r="AK206" t="s">
        <v>109</v>
      </c>
      <c r="AL206">
        <v>17</v>
      </c>
      <c r="AM206" t="s">
        <v>68</v>
      </c>
      <c r="AN206">
        <v>1</v>
      </c>
      <c r="AO206">
        <v>0</v>
      </c>
      <c r="AR206" t="s">
        <v>79</v>
      </c>
      <c r="AS206" t="s">
        <v>77</v>
      </c>
      <c r="AT206">
        <v>-344</v>
      </c>
      <c r="AU206" t="s">
        <v>78</v>
      </c>
      <c r="AV206" t="s">
        <v>79</v>
      </c>
      <c r="AX206" t="s">
        <v>102</v>
      </c>
      <c r="AY206" t="s">
        <v>111</v>
      </c>
      <c r="AZ206" t="s">
        <v>96</v>
      </c>
      <c r="BA206" t="s">
        <v>76</v>
      </c>
      <c r="BB206" t="s">
        <v>84</v>
      </c>
      <c r="BC206">
        <v>100</v>
      </c>
      <c r="BD206" t="s">
        <v>85</v>
      </c>
      <c r="BE206">
        <v>6</v>
      </c>
      <c r="BF206" t="s">
        <v>147</v>
      </c>
      <c r="BG206" t="s">
        <v>151</v>
      </c>
      <c r="BH206">
        <v>365243</v>
      </c>
      <c r="BI206">
        <v>-313</v>
      </c>
      <c r="BJ206">
        <v>-163</v>
      </c>
      <c r="BK206">
        <v>-163</v>
      </c>
      <c r="BL206">
        <v>-160</v>
      </c>
      <c r="BM206">
        <v>0</v>
      </c>
    </row>
    <row r="207" spans="1:65" x14ac:dyDescent="0.3">
      <c r="A207">
        <v>101541</v>
      </c>
      <c r="B207">
        <v>1</v>
      </c>
      <c r="C207" t="s">
        <v>65</v>
      </c>
      <c r="D207" t="s">
        <v>88</v>
      </c>
      <c r="E207" t="s">
        <v>67</v>
      </c>
      <c r="F207" t="s">
        <v>68</v>
      </c>
      <c r="G207">
        <v>0</v>
      </c>
      <c r="H207">
        <v>202500</v>
      </c>
      <c r="I207">
        <v>1170000</v>
      </c>
      <c r="J207" t="s">
        <v>89</v>
      </c>
      <c r="K207" t="s">
        <v>90</v>
      </c>
      <c r="L207" t="s">
        <v>91</v>
      </c>
      <c r="M207" t="s">
        <v>72</v>
      </c>
      <c r="N207">
        <v>7.2508000000000003E-2</v>
      </c>
      <c r="O207">
        <v>14317</v>
      </c>
      <c r="P207">
        <v>1932</v>
      </c>
      <c r="Q207">
        <v>4662</v>
      </c>
      <c r="R207">
        <v>4850</v>
      </c>
      <c r="S207">
        <v>1</v>
      </c>
      <c r="T207">
        <v>1</v>
      </c>
      <c r="U207" t="s">
        <v>109</v>
      </c>
      <c r="V207">
        <v>19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92</v>
      </c>
      <c r="AD207">
        <v>1311739</v>
      </c>
      <c r="AE207" t="s">
        <v>99</v>
      </c>
      <c r="AF207">
        <v>6750</v>
      </c>
      <c r="AG207">
        <v>135000</v>
      </c>
      <c r="AH207">
        <v>135000</v>
      </c>
      <c r="AJ207">
        <v>135000</v>
      </c>
      <c r="AK207" t="s">
        <v>125</v>
      </c>
      <c r="AL207">
        <v>19</v>
      </c>
      <c r="AM207" t="s">
        <v>68</v>
      </c>
      <c r="AN207">
        <v>1</v>
      </c>
      <c r="AR207" t="s">
        <v>79</v>
      </c>
      <c r="AS207" t="s">
        <v>77</v>
      </c>
      <c r="AT207">
        <v>-185</v>
      </c>
      <c r="AU207" t="s">
        <v>76</v>
      </c>
      <c r="AV207" t="s">
        <v>79</v>
      </c>
      <c r="AW207" t="s">
        <v>80</v>
      </c>
      <c r="AX207" t="s">
        <v>81</v>
      </c>
      <c r="AY207" t="s">
        <v>76</v>
      </c>
      <c r="AZ207" t="s">
        <v>131</v>
      </c>
      <c r="BA207" t="s">
        <v>116</v>
      </c>
      <c r="BB207" t="s">
        <v>121</v>
      </c>
      <c r="BC207">
        <v>-1</v>
      </c>
      <c r="BD207" t="s">
        <v>76</v>
      </c>
      <c r="BE207">
        <v>0</v>
      </c>
      <c r="BF207" t="s">
        <v>76</v>
      </c>
      <c r="BG207" t="s">
        <v>160</v>
      </c>
      <c r="BH207">
        <v>365243</v>
      </c>
      <c r="BI207">
        <v>365243</v>
      </c>
      <c r="BJ207">
        <v>365243</v>
      </c>
      <c r="BK207">
        <v>365243</v>
      </c>
      <c r="BL207">
        <v>365243</v>
      </c>
      <c r="BM207">
        <v>0</v>
      </c>
    </row>
    <row r="208" spans="1:65" x14ac:dyDescent="0.3">
      <c r="A208">
        <v>101559</v>
      </c>
      <c r="B208">
        <v>1</v>
      </c>
      <c r="C208" t="s">
        <v>65</v>
      </c>
      <c r="D208" t="s">
        <v>66</v>
      </c>
      <c r="E208" t="s">
        <v>67</v>
      </c>
      <c r="F208" t="s">
        <v>68</v>
      </c>
      <c r="G208">
        <v>0</v>
      </c>
      <c r="H208">
        <v>292500</v>
      </c>
      <c r="I208">
        <v>835380</v>
      </c>
      <c r="J208" t="s">
        <v>89</v>
      </c>
      <c r="K208" t="s">
        <v>70</v>
      </c>
      <c r="L208" t="s">
        <v>91</v>
      </c>
      <c r="M208" t="s">
        <v>72</v>
      </c>
      <c r="N208">
        <v>4.6219999999999997E-2</v>
      </c>
      <c r="O208">
        <v>9900</v>
      </c>
      <c r="P208">
        <v>91</v>
      </c>
      <c r="Q208">
        <v>4759</v>
      </c>
      <c r="R208">
        <v>1546</v>
      </c>
      <c r="S208">
        <v>1</v>
      </c>
      <c r="T208">
        <v>1</v>
      </c>
      <c r="U208" t="s">
        <v>123</v>
      </c>
      <c r="V208">
        <v>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t="s">
        <v>122</v>
      </c>
      <c r="AD208">
        <v>2512761</v>
      </c>
      <c r="AE208" t="s">
        <v>65</v>
      </c>
      <c r="AG208">
        <v>0</v>
      </c>
      <c r="AH208">
        <v>0</v>
      </c>
      <c r="AK208" t="s">
        <v>73</v>
      </c>
      <c r="AL208">
        <v>13</v>
      </c>
      <c r="AM208" t="s">
        <v>68</v>
      </c>
      <c r="AN208">
        <v>1</v>
      </c>
      <c r="AR208" t="s">
        <v>76</v>
      </c>
      <c r="AS208" t="s">
        <v>114</v>
      </c>
      <c r="AT208">
        <v>-193</v>
      </c>
      <c r="AU208" t="s">
        <v>76</v>
      </c>
      <c r="AV208" t="s">
        <v>193</v>
      </c>
      <c r="AX208" t="s">
        <v>81</v>
      </c>
      <c r="AY208" t="s">
        <v>76</v>
      </c>
      <c r="AZ208" t="s">
        <v>76</v>
      </c>
      <c r="BA208" t="s">
        <v>76</v>
      </c>
      <c r="BB208" t="s">
        <v>121</v>
      </c>
      <c r="BC208">
        <v>-1</v>
      </c>
      <c r="BD208" t="s">
        <v>76</v>
      </c>
      <c r="BF208" t="s">
        <v>76</v>
      </c>
      <c r="BG208" t="s">
        <v>82</v>
      </c>
    </row>
    <row r="209" spans="1:65" x14ac:dyDescent="0.3">
      <c r="A209">
        <v>101566</v>
      </c>
      <c r="B209">
        <v>0</v>
      </c>
      <c r="C209" t="s">
        <v>65</v>
      </c>
      <c r="D209" t="s">
        <v>88</v>
      </c>
      <c r="E209" t="s">
        <v>67</v>
      </c>
      <c r="F209" t="s">
        <v>68</v>
      </c>
      <c r="G209">
        <v>0</v>
      </c>
      <c r="H209">
        <v>364500</v>
      </c>
      <c r="I209">
        <v>1963494</v>
      </c>
      <c r="J209" t="s">
        <v>89</v>
      </c>
      <c r="K209" t="s">
        <v>90</v>
      </c>
      <c r="L209" t="s">
        <v>71</v>
      </c>
      <c r="M209" t="s">
        <v>72</v>
      </c>
      <c r="N209">
        <v>7.1139999999999997E-3</v>
      </c>
      <c r="O209">
        <v>14210</v>
      </c>
      <c r="P209">
        <v>897</v>
      </c>
      <c r="Q209">
        <v>2568</v>
      </c>
      <c r="R209">
        <v>3307</v>
      </c>
      <c r="S209">
        <v>2</v>
      </c>
      <c r="T209">
        <v>2</v>
      </c>
      <c r="U209" t="s">
        <v>123</v>
      </c>
      <c r="V209">
        <v>13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0</v>
      </c>
      <c r="AC209" t="s">
        <v>92</v>
      </c>
      <c r="AD209">
        <v>2143868</v>
      </c>
      <c r="AE209" t="s">
        <v>65</v>
      </c>
      <c r="AG209">
        <v>0</v>
      </c>
      <c r="AH209">
        <v>0</v>
      </c>
      <c r="AK209" t="s">
        <v>94</v>
      </c>
      <c r="AL209">
        <v>16</v>
      </c>
      <c r="AM209" t="s">
        <v>68</v>
      </c>
      <c r="AN209">
        <v>1</v>
      </c>
      <c r="AR209" t="s">
        <v>76</v>
      </c>
      <c r="AS209" t="s">
        <v>129</v>
      </c>
      <c r="AT209">
        <v>-359</v>
      </c>
      <c r="AU209" t="s">
        <v>76</v>
      </c>
      <c r="AV209" t="s">
        <v>79</v>
      </c>
      <c r="AX209" t="s">
        <v>81</v>
      </c>
      <c r="AY209" t="s">
        <v>76</v>
      </c>
      <c r="AZ209" t="s">
        <v>76</v>
      </c>
      <c r="BA209" t="s">
        <v>76</v>
      </c>
      <c r="BB209" t="s">
        <v>121</v>
      </c>
      <c r="BC209">
        <v>0</v>
      </c>
      <c r="BD209" t="s">
        <v>76</v>
      </c>
      <c r="BF209" t="s">
        <v>76</v>
      </c>
      <c r="BG209" t="s">
        <v>82</v>
      </c>
    </row>
    <row r="210" spans="1:65" x14ac:dyDescent="0.3">
      <c r="A210">
        <v>101567</v>
      </c>
      <c r="B210">
        <v>0</v>
      </c>
      <c r="C210" t="s">
        <v>99</v>
      </c>
      <c r="D210" t="s">
        <v>88</v>
      </c>
      <c r="E210" t="s">
        <v>67</v>
      </c>
      <c r="F210" t="s">
        <v>67</v>
      </c>
      <c r="G210">
        <v>0</v>
      </c>
      <c r="H210">
        <v>180000</v>
      </c>
      <c r="I210">
        <v>450000</v>
      </c>
      <c r="J210" t="s">
        <v>113</v>
      </c>
      <c r="K210" t="s">
        <v>90</v>
      </c>
      <c r="L210" t="s">
        <v>91</v>
      </c>
      <c r="M210" t="s">
        <v>72</v>
      </c>
      <c r="N210">
        <v>3.0755000000000001E-2</v>
      </c>
      <c r="O210">
        <v>20243</v>
      </c>
      <c r="P210">
        <v>365243</v>
      </c>
      <c r="Q210">
        <v>12043</v>
      </c>
      <c r="R210">
        <v>3681</v>
      </c>
      <c r="S210">
        <v>2</v>
      </c>
      <c r="T210">
        <v>2</v>
      </c>
      <c r="U210" t="s">
        <v>109</v>
      </c>
      <c r="V210">
        <v>15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76</v>
      </c>
      <c r="AD210">
        <v>2697035</v>
      </c>
      <c r="AE210" t="s">
        <v>93</v>
      </c>
      <c r="AF210">
        <v>19063.485000000001</v>
      </c>
      <c r="AG210">
        <v>188100</v>
      </c>
      <c r="AH210">
        <v>204237</v>
      </c>
      <c r="AI210">
        <v>0</v>
      </c>
      <c r="AJ210">
        <v>188100</v>
      </c>
      <c r="AK210" t="s">
        <v>120</v>
      </c>
      <c r="AL210">
        <v>17</v>
      </c>
      <c r="AM210" t="s">
        <v>68</v>
      </c>
      <c r="AN210">
        <v>1</v>
      </c>
      <c r="AO210">
        <v>0</v>
      </c>
      <c r="AR210" t="s">
        <v>79</v>
      </c>
      <c r="AS210" t="s">
        <v>77</v>
      </c>
      <c r="AT210">
        <v>-443</v>
      </c>
      <c r="AU210" t="s">
        <v>78</v>
      </c>
      <c r="AV210" t="s">
        <v>79</v>
      </c>
      <c r="AX210" t="s">
        <v>81</v>
      </c>
      <c r="AY210" t="s">
        <v>190</v>
      </c>
      <c r="AZ210" t="s">
        <v>96</v>
      </c>
      <c r="BA210" t="s">
        <v>76</v>
      </c>
      <c r="BB210" t="s">
        <v>138</v>
      </c>
      <c r="BC210">
        <v>40</v>
      </c>
      <c r="BD210" t="s">
        <v>191</v>
      </c>
      <c r="BE210">
        <v>12</v>
      </c>
      <c r="BF210" t="s">
        <v>112</v>
      </c>
      <c r="BG210" t="s">
        <v>158</v>
      </c>
      <c r="BH210">
        <v>365243</v>
      </c>
      <c r="BI210">
        <v>-400</v>
      </c>
      <c r="BJ210">
        <v>-70</v>
      </c>
      <c r="BK210">
        <v>-70</v>
      </c>
      <c r="BL210">
        <v>-61</v>
      </c>
      <c r="BM210">
        <v>0</v>
      </c>
    </row>
    <row r="211" spans="1:65" x14ac:dyDescent="0.3">
      <c r="A211">
        <v>101573</v>
      </c>
      <c r="B211">
        <v>0</v>
      </c>
      <c r="C211" t="s">
        <v>65</v>
      </c>
      <c r="D211" t="s">
        <v>88</v>
      </c>
      <c r="E211" t="s">
        <v>67</v>
      </c>
      <c r="F211" t="s">
        <v>68</v>
      </c>
      <c r="G211">
        <v>1</v>
      </c>
      <c r="H211">
        <v>112500</v>
      </c>
      <c r="I211">
        <v>521280</v>
      </c>
      <c r="J211" t="s">
        <v>69</v>
      </c>
      <c r="K211" t="s">
        <v>70</v>
      </c>
      <c r="L211" t="s">
        <v>119</v>
      </c>
      <c r="M211" t="s">
        <v>72</v>
      </c>
      <c r="N211">
        <v>1.9101E-2</v>
      </c>
      <c r="O211">
        <v>11559</v>
      </c>
      <c r="P211">
        <v>309</v>
      </c>
      <c r="Q211">
        <v>1284</v>
      </c>
      <c r="R211">
        <v>4239</v>
      </c>
      <c r="S211">
        <v>2</v>
      </c>
      <c r="T211">
        <v>2</v>
      </c>
      <c r="U211" t="s">
        <v>123</v>
      </c>
      <c r="V211">
        <v>11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 t="s">
        <v>92</v>
      </c>
      <c r="AD211">
        <v>1998259</v>
      </c>
      <c r="AE211" t="s">
        <v>93</v>
      </c>
      <c r="AF211">
        <v>10333.035</v>
      </c>
      <c r="AG211">
        <v>85950</v>
      </c>
      <c r="AH211">
        <v>83736</v>
      </c>
      <c r="AI211">
        <v>8595</v>
      </c>
      <c r="AJ211">
        <v>85950</v>
      </c>
      <c r="AK211" t="s">
        <v>109</v>
      </c>
      <c r="AL211">
        <v>10</v>
      </c>
      <c r="AM211" t="s">
        <v>68</v>
      </c>
      <c r="AN211">
        <v>1</v>
      </c>
      <c r="AO211">
        <v>0.101382378</v>
      </c>
      <c r="AR211" t="s">
        <v>79</v>
      </c>
      <c r="AS211" t="s">
        <v>77</v>
      </c>
      <c r="AT211">
        <v>-1781</v>
      </c>
      <c r="AU211" t="s">
        <v>78</v>
      </c>
      <c r="AV211" t="s">
        <v>79</v>
      </c>
      <c r="AW211" t="s">
        <v>101</v>
      </c>
      <c r="AX211" t="s">
        <v>102</v>
      </c>
      <c r="AY211" t="s">
        <v>95</v>
      </c>
      <c r="AZ211" t="s">
        <v>96</v>
      </c>
      <c r="BA211" t="s">
        <v>76</v>
      </c>
      <c r="BB211" t="s">
        <v>138</v>
      </c>
      <c r="BC211">
        <v>111</v>
      </c>
      <c r="BD211" t="s">
        <v>85</v>
      </c>
      <c r="BE211">
        <v>10</v>
      </c>
      <c r="BF211" t="s">
        <v>147</v>
      </c>
      <c r="BG211" t="s">
        <v>151</v>
      </c>
      <c r="BH211">
        <v>365243</v>
      </c>
      <c r="BI211">
        <v>-1747</v>
      </c>
      <c r="BJ211">
        <v>-1477</v>
      </c>
      <c r="BK211">
        <v>-1507</v>
      </c>
      <c r="BL211">
        <v>-1499</v>
      </c>
      <c r="BM211">
        <v>0</v>
      </c>
    </row>
    <row r="212" spans="1:65" x14ac:dyDescent="0.3">
      <c r="A212">
        <v>101587</v>
      </c>
      <c r="B212">
        <v>0</v>
      </c>
      <c r="C212" t="s">
        <v>65</v>
      </c>
      <c r="D212" t="s">
        <v>66</v>
      </c>
      <c r="E212" t="s">
        <v>67</v>
      </c>
      <c r="F212" t="s">
        <v>68</v>
      </c>
      <c r="G212">
        <v>0</v>
      </c>
      <c r="H212">
        <v>94500</v>
      </c>
      <c r="I212">
        <v>91692</v>
      </c>
      <c r="J212" t="s">
        <v>113</v>
      </c>
      <c r="K212" t="s">
        <v>90</v>
      </c>
      <c r="L212" t="s">
        <v>140</v>
      </c>
      <c r="M212" t="s">
        <v>72</v>
      </c>
      <c r="N212">
        <v>1.8849999999999999E-2</v>
      </c>
      <c r="O212">
        <v>23140</v>
      </c>
      <c r="P212">
        <v>365243</v>
      </c>
      <c r="Q212">
        <v>12084</v>
      </c>
      <c r="R212">
        <v>4560</v>
      </c>
      <c r="S212">
        <v>2</v>
      </c>
      <c r="T212">
        <v>2</v>
      </c>
      <c r="U212" t="s">
        <v>123</v>
      </c>
      <c r="V212">
        <v>16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t="s">
        <v>76</v>
      </c>
      <c r="AD212">
        <v>1186170</v>
      </c>
      <c r="AE212" t="s">
        <v>65</v>
      </c>
      <c r="AG212">
        <v>0</v>
      </c>
      <c r="AH212">
        <v>0</v>
      </c>
      <c r="AK212" t="s">
        <v>94</v>
      </c>
      <c r="AL212">
        <v>14</v>
      </c>
      <c r="AM212" t="s">
        <v>68</v>
      </c>
      <c r="AN212">
        <v>1</v>
      </c>
      <c r="AR212" t="s">
        <v>76</v>
      </c>
      <c r="AS212" t="s">
        <v>129</v>
      </c>
      <c r="AT212">
        <v>-289</v>
      </c>
      <c r="AU212" t="s">
        <v>76</v>
      </c>
      <c r="AV212" t="s">
        <v>79</v>
      </c>
      <c r="AX212" t="s">
        <v>81</v>
      </c>
      <c r="AY212" t="s">
        <v>76</v>
      </c>
      <c r="AZ212" t="s">
        <v>76</v>
      </c>
      <c r="BA212" t="s">
        <v>76</v>
      </c>
      <c r="BB212" t="s">
        <v>121</v>
      </c>
      <c r="BC212">
        <v>-1</v>
      </c>
      <c r="BD212" t="s">
        <v>76</v>
      </c>
      <c r="BF212" t="s">
        <v>76</v>
      </c>
      <c r="BG212" t="s">
        <v>82</v>
      </c>
    </row>
    <row r="213" spans="1:65" x14ac:dyDescent="0.3">
      <c r="A213">
        <v>101587</v>
      </c>
      <c r="B213">
        <v>0</v>
      </c>
      <c r="C213" t="s">
        <v>65</v>
      </c>
      <c r="D213" t="s">
        <v>66</v>
      </c>
      <c r="E213" t="s">
        <v>67</v>
      </c>
      <c r="F213" t="s">
        <v>68</v>
      </c>
      <c r="G213">
        <v>0</v>
      </c>
      <c r="H213">
        <v>94500</v>
      </c>
      <c r="I213">
        <v>91692</v>
      </c>
      <c r="J213" t="s">
        <v>113</v>
      </c>
      <c r="K213" t="s">
        <v>90</v>
      </c>
      <c r="L213" t="s">
        <v>140</v>
      </c>
      <c r="M213" t="s">
        <v>72</v>
      </c>
      <c r="N213">
        <v>1.8849999999999999E-2</v>
      </c>
      <c r="O213">
        <v>23140</v>
      </c>
      <c r="P213">
        <v>365243</v>
      </c>
      <c r="Q213">
        <v>12084</v>
      </c>
      <c r="R213">
        <v>4560</v>
      </c>
      <c r="S213">
        <v>2</v>
      </c>
      <c r="T213">
        <v>2</v>
      </c>
      <c r="U213" t="s">
        <v>123</v>
      </c>
      <c r="V213">
        <v>16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76</v>
      </c>
      <c r="AD213">
        <v>2830396</v>
      </c>
      <c r="AE213" t="s">
        <v>65</v>
      </c>
      <c r="AG213">
        <v>0</v>
      </c>
      <c r="AH213">
        <v>0</v>
      </c>
      <c r="AK213" t="s">
        <v>123</v>
      </c>
      <c r="AL213">
        <v>14</v>
      </c>
      <c r="AM213" t="s">
        <v>68</v>
      </c>
      <c r="AN213">
        <v>1</v>
      </c>
      <c r="AR213" t="s">
        <v>76</v>
      </c>
      <c r="AS213" t="s">
        <v>129</v>
      </c>
      <c r="AT213">
        <v>-70</v>
      </c>
      <c r="AU213" t="s">
        <v>76</v>
      </c>
      <c r="AV213" t="s">
        <v>79</v>
      </c>
      <c r="AX213" t="s">
        <v>81</v>
      </c>
      <c r="AY213" t="s">
        <v>76</v>
      </c>
      <c r="AZ213" t="s">
        <v>76</v>
      </c>
      <c r="BA213" t="s">
        <v>76</v>
      </c>
      <c r="BB213" t="s">
        <v>121</v>
      </c>
      <c r="BC213">
        <v>0</v>
      </c>
      <c r="BD213" t="s">
        <v>76</v>
      </c>
      <c r="BF213" t="s">
        <v>76</v>
      </c>
      <c r="BG213" t="s">
        <v>82</v>
      </c>
    </row>
    <row r="214" spans="1:65" x14ac:dyDescent="0.3">
      <c r="A214">
        <v>101589</v>
      </c>
      <c r="B214">
        <v>0</v>
      </c>
      <c r="C214" t="s">
        <v>65</v>
      </c>
      <c r="D214" t="s">
        <v>66</v>
      </c>
      <c r="E214" t="s">
        <v>68</v>
      </c>
      <c r="F214" t="s">
        <v>68</v>
      </c>
      <c r="G214">
        <v>0</v>
      </c>
      <c r="H214">
        <v>140850</v>
      </c>
      <c r="I214">
        <v>579195</v>
      </c>
      <c r="J214" t="s">
        <v>69</v>
      </c>
      <c r="K214" t="s">
        <v>70</v>
      </c>
      <c r="L214" t="s">
        <v>91</v>
      </c>
      <c r="M214" t="s">
        <v>72</v>
      </c>
      <c r="N214">
        <v>1.8800999999999998E-2</v>
      </c>
      <c r="O214">
        <v>22432</v>
      </c>
      <c r="P214">
        <v>3193</v>
      </c>
      <c r="Q214">
        <v>3310</v>
      </c>
      <c r="R214">
        <v>4013</v>
      </c>
      <c r="S214">
        <v>2</v>
      </c>
      <c r="T214">
        <v>2</v>
      </c>
      <c r="U214" t="s">
        <v>73</v>
      </c>
      <c r="V214">
        <v>11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 t="s">
        <v>167</v>
      </c>
      <c r="AD214">
        <v>1655460</v>
      </c>
      <c r="AE214" t="s">
        <v>99</v>
      </c>
      <c r="AF214">
        <v>6750</v>
      </c>
      <c r="AG214">
        <v>0</v>
      </c>
      <c r="AH214">
        <v>135000</v>
      </c>
      <c r="AJ214">
        <v>0</v>
      </c>
      <c r="AK214" t="s">
        <v>73</v>
      </c>
      <c r="AL214">
        <v>7</v>
      </c>
      <c r="AM214" t="s">
        <v>68</v>
      </c>
      <c r="AN214">
        <v>1</v>
      </c>
      <c r="AR214" t="s">
        <v>79</v>
      </c>
      <c r="AS214" t="s">
        <v>114</v>
      </c>
      <c r="AT214">
        <v>-1134</v>
      </c>
      <c r="AU214" t="s">
        <v>76</v>
      </c>
      <c r="AV214" t="s">
        <v>115</v>
      </c>
      <c r="AX214" t="s">
        <v>81</v>
      </c>
      <c r="AY214" t="s">
        <v>76</v>
      </c>
      <c r="AZ214" t="s">
        <v>131</v>
      </c>
      <c r="BA214" t="s">
        <v>83</v>
      </c>
      <c r="BB214" t="s">
        <v>121</v>
      </c>
      <c r="BC214">
        <v>-1</v>
      </c>
      <c r="BD214" t="s">
        <v>76</v>
      </c>
      <c r="BE214">
        <v>0</v>
      </c>
      <c r="BF214" t="s">
        <v>76</v>
      </c>
      <c r="BG214" t="s">
        <v>132</v>
      </c>
    </row>
    <row r="215" spans="1:65" x14ac:dyDescent="0.3">
      <c r="A215">
        <v>101590</v>
      </c>
      <c r="B215">
        <v>0</v>
      </c>
      <c r="C215" t="s">
        <v>65</v>
      </c>
      <c r="D215" t="s">
        <v>88</v>
      </c>
      <c r="E215" t="s">
        <v>68</v>
      </c>
      <c r="F215" t="s">
        <v>68</v>
      </c>
      <c r="G215">
        <v>0</v>
      </c>
      <c r="H215">
        <v>337500</v>
      </c>
      <c r="I215">
        <v>398016</v>
      </c>
      <c r="J215" t="s">
        <v>69</v>
      </c>
      <c r="K215" t="s">
        <v>90</v>
      </c>
      <c r="L215" t="s">
        <v>119</v>
      </c>
      <c r="M215" t="s">
        <v>72</v>
      </c>
      <c r="N215">
        <v>2.0712999999999999E-2</v>
      </c>
      <c r="O215">
        <v>16524</v>
      </c>
      <c r="P215">
        <v>485</v>
      </c>
      <c r="Q215">
        <v>586</v>
      </c>
      <c r="R215">
        <v>59</v>
      </c>
      <c r="S215">
        <v>3</v>
      </c>
      <c r="T215">
        <v>2</v>
      </c>
      <c r="U215" t="s">
        <v>123</v>
      </c>
      <c r="V215">
        <v>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92</v>
      </c>
      <c r="AD215">
        <v>2523780</v>
      </c>
      <c r="AE215" t="s">
        <v>65</v>
      </c>
      <c r="AF215">
        <v>45495.81</v>
      </c>
      <c r="AG215">
        <v>900000</v>
      </c>
      <c r="AH215">
        <v>1004544</v>
      </c>
      <c r="AJ215">
        <v>900000</v>
      </c>
      <c r="AK215" t="s">
        <v>94</v>
      </c>
      <c r="AL215">
        <v>9</v>
      </c>
      <c r="AM215" t="s">
        <v>68</v>
      </c>
      <c r="AN215">
        <v>1</v>
      </c>
      <c r="AR215" t="s">
        <v>76</v>
      </c>
      <c r="AS215" t="s">
        <v>77</v>
      </c>
      <c r="AT215">
        <v>-828</v>
      </c>
      <c r="AU215" t="s">
        <v>76</v>
      </c>
      <c r="AV215" t="s">
        <v>79</v>
      </c>
      <c r="AW215" t="s">
        <v>80</v>
      </c>
      <c r="AX215" t="s">
        <v>161</v>
      </c>
      <c r="AY215" t="s">
        <v>76</v>
      </c>
      <c r="AZ215" t="s">
        <v>82</v>
      </c>
      <c r="BA215" t="s">
        <v>116</v>
      </c>
      <c r="BB215" t="s">
        <v>121</v>
      </c>
      <c r="BC215">
        <v>-1</v>
      </c>
      <c r="BD215" t="s">
        <v>76</v>
      </c>
      <c r="BE215">
        <v>48</v>
      </c>
      <c r="BF215" t="s">
        <v>147</v>
      </c>
      <c r="BG215" t="s">
        <v>154</v>
      </c>
      <c r="BH215">
        <v>365243</v>
      </c>
      <c r="BI215">
        <v>-798</v>
      </c>
      <c r="BJ215">
        <v>612</v>
      </c>
      <c r="BK215">
        <v>-468</v>
      </c>
      <c r="BL215">
        <v>-463</v>
      </c>
      <c r="BM215">
        <v>1</v>
      </c>
    </row>
    <row r="216" spans="1:65" x14ac:dyDescent="0.3">
      <c r="A216">
        <v>101593</v>
      </c>
      <c r="B216">
        <v>0</v>
      </c>
      <c r="C216" t="s">
        <v>65</v>
      </c>
      <c r="D216" t="s">
        <v>66</v>
      </c>
      <c r="E216" t="s">
        <v>67</v>
      </c>
      <c r="F216" t="s">
        <v>68</v>
      </c>
      <c r="G216">
        <v>0</v>
      </c>
      <c r="H216">
        <v>166500</v>
      </c>
      <c r="I216">
        <v>728460</v>
      </c>
      <c r="J216" t="s">
        <v>89</v>
      </c>
      <c r="K216" t="s">
        <v>70</v>
      </c>
      <c r="L216" t="s">
        <v>91</v>
      </c>
      <c r="M216" t="s">
        <v>72</v>
      </c>
      <c r="N216">
        <v>3.1329000000000003E-2</v>
      </c>
      <c r="O216">
        <v>17252</v>
      </c>
      <c r="P216">
        <v>2412</v>
      </c>
      <c r="Q216">
        <v>2487</v>
      </c>
      <c r="R216">
        <v>754</v>
      </c>
      <c r="S216">
        <v>2</v>
      </c>
      <c r="T216">
        <v>2</v>
      </c>
      <c r="U216" t="s">
        <v>123</v>
      </c>
      <c r="V216">
        <v>15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201</v>
      </c>
      <c r="AD216">
        <v>2304821</v>
      </c>
      <c r="AE216" t="s">
        <v>65</v>
      </c>
      <c r="AF216">
        <v>50737.05</v>
      </c>
      <c r="AG216">
        <v>900000</v>
      </c>
      <c r="AH216">
        <v>952272</v>
      </c>
      <c r="AJ216">
        <v>900000</v>
      </c>
      <c r="AK216" t="s">
        <v>120</v>
      </c>
      <c r="AL216">
        <v>14</v>
      </c>
      <c r="AM216" t="s">
        <v>68</v>
      </c>
      <c r="AN216">
        <v>1</v>
      </c>
      <c r="AR216" t="s">
        <v>76</v>
      </c>
      <c r="AS216" t="s">
        <v>77</v>
      </c>
      <c r="AT216">
        <v>-257</v>
      </c>
      <c r="AU216" t="s">
        <v>78</v>
      </c>
      <c r="AV216" t="s">
        <v>79</v>
      </c>
      <c r="AW216" t="s">
        <v>110</v>
      </c>
      <c r="AX216" t="s">
        <v>81</v>
      </c>
      <c r="AY216" t="s">
        <v>76</v>
      </c>
      <c r="AZ216" t="s">
        <v>82</v>
      </c>
      <c r="BA216" t="s">
        <v>116</v>
      </c>
      <c r="BB216" t="s">
        <v>121</v>
      </c>
      <c r="BC216">
        <v>-1</v>
      </c>
      <c r="BD216" t="s">
        <v>76</v>
      </c>
      <c r="BE216">
        <v>24</v>
      </c>
      <c r="BF216" t="s">
        <v>112</v>
      </c>
      <c r="BG216" t="s">
        <v>118</v>
      </c>
      <c r="BH216">
        <v>365243</v>
      </c>
      <c r="BI216">
        <v>-227</v>
      </c>
      <c r="BJ216">
        <v>463</v>
      </c>
      <c r="BK216">
        <v>365243</v>
      </c>
      <c r="BL216">
        <v>365243</v>
      </c>
      <c r="BM216">
        <v>1</v>
      </c>
    </row>
    <row r="217" spans="1:65" x14ac:dyDescent="0.3">
      <c r="A217">
        <v>101615</v>
      </c>
      <c r="B217">
        <v>0</v>
      </c>
      <c r="C217" t="s">
        <v>65</v>
      </c>
      <c r="D217" t="s">
        <v>66</v>
      </c>
      <c r="E217" t="s">
        <v>68</v>
      </c>
      <c r="F217" t="s">
        <v>67</v>
      </c>
      <c r="G217">
        <v>0</v>
      </c>
      <c r="H217">
        <v>225000</v>
      </c>
      <c r="I217">
        <v>450000</v>
      </c>
      <c r="J217" t="s">
        <v>69</v>
      </c>
      <c r="K217" t="s">
        <v>70</v>
      </c>
      <c r="L217" t="s">
        <v>119</v>
      </c>
      <c r="M217" t="s">
        <v>72</v>
      </c>
      <c r="N217">
        <v>2.0246E-2</v>
      </c>
      <c r="O217">
        <v>12358</v>
      </c>
      <c r="P217">
        <v>3163</v>
      </c>
      <c r="Q217">
        <v>6506</v>
      </c>
      <c r="R217">
        <v>4837</v>
      </c>
      <c r="S217">
        <v>3</v>
      </c>
      <c r="T217">
        <v>3</v>
      </c>
      <c r="U217" t="s">
        <v>125</v>
      </c>
      <c r="V217">
        <v>17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108</v>
      </c>
      <c r="AD217">
        <v>1072459</v>
      </c>
      <c r="AE217" t="s">
        <v>65</v>
      </c>
      <c r="AG217">
        <v>0</v>
      </c>
      <c r="AH217">
        <v>0</v>
      </c>
      <c r="AK217" t="s">
        <v>120</v>
      </c>
      <c r="AL217">
        <v>12</v>
      </c>
      <c r="AM217" t="s">
        <v>68</v>
      </c>
      <c r="AN217">
        <v>1</v>
      </c>
      <c r="AR217" t="s">
        <v>76</v>
      </c>
      <c r="AS217" t="s">
        <v>129</v>
      </c>
      <c r="AT217">
        <v>-373</v>
      </c>
      <c r="AU217" t="s">
        <v>76</v>
      </c>
      <c r="AV217" t="s">
        <v>79</v>
      </c>
      <c r="AX217" t="s">
        <v>161</v>
      </c>
      <c r="AY217" t="s">
        <v>76</v>
      </c>
      <c r="AZ217" t="s">
        <v>76</v>
      </c>
      <c r="BA217" t="s">
        <v>76</v>
      </c>
      <c r="BB217" t="s">
        <v>121</v>
      </c>
      <c r="BC217">
        <v>-1</v>
      </c>
      <c r="BD217" t="s">
        <v>76</v>
      </c>
      <c r="BF217" t="s">
        <v>76</v>
      </c>
      <c r="BG217" t="s">
        <v>82</v>
      </c>
    </row>
    <row r="218" spans="1:65" x14ac:dyDescent="0.3">
      <c r="A218">
        <v>101625</v>
      </c>
      <c r="B218">
        <v>0</v>
      </c>
      <c r="C218" t="s">
        <v>65</v>
      </c>
      <c r="D218" t="s">
        <v>88</v>
      </c>
      <c r="E218" t="s">
        <v>67</v>
      </c>
      <c r="F218" t="s">
        <v>68</v>
      </c>
      <c r="G218">
        <v>0</v>
      </c>
      <c r="H218">
        <v>180000</v>
      </c>
      <c r="I218">
        <v>755190</v>
      </c>
      <c r="J218" t="s">
        <v>69</v>
      </c>
      <c r="K218" t="s">
        <v>70</v>
      </c>
      <c r="L218" t="s">
        <v>91</v>
      </c>
      <c r="M218" t="s">
        <v>72</v>
      </c>
      <c r="N218">
        <v>1.9689000000000002E-2</v>
      </c>
      <c r="O218">
        <v>14039</v>
      </c>
      <c r="P218">
        <v>759</v>
      </c>
      <c r="Q218">
        <v>3583</v>
      </c>
      <c r="R218">
        <v>4712</v>
      </c>
      <c r="S218">
        <v>2</v>
      </c>
      <c r="T218">
        <v>2</v>
      </c>
      <c r="U218" t="s">
        <v>125</v>
      </c>
      <c r="V218">
        <v>14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 t="s">
        <v>92</v>
      </c>
      <c r="AD218">
        <v>1115080</v>
      </c>
      <c r="AE218" t="s">
        <v>65</v>
      </c>
      <c r="AG218">
        <v>0</v>
      </c>
      <c r="AH218">
        <v>0</v>
      </c>
      <c r="AK218" t="s">
        <v>94</v>
      </c>
      <c r="AL218">
        <v>10</v>
      </c>
      <c r="AM218" t="s">
        <v>68</v>
      </c>
      <c r="AN218">
        <v>1</v>
      </c>
      <c r="AR218" t="s">
        <v>76</v>
      </c>
      <c r="AS218" t="s">
        <v>114</v>
      </c>
      <c r="AT218">
        <v>-374</v>
      </c>
      <c r="AU218" t="s">
        <v>76</v>
      </c>
      <c r="AV218" t="s">
        <v>115</v>
      </c>
      <c r="AX218" t="s">
        <v>81</v>
      </c>
      <c r="AY218" t="s">
        <v>76</v>
      </c>
      <c r="AZ218" t="s">
        <v>76</v>
      </c>
      <c r="BA218" t="s">
        <v>76</v>
      </c>
      <c r="BB218" t="s">
        <v>121</v>
      </c>
      <c r="BC218">
        <v>-1</v>
      </c>
      <c r="BD218" t="s">
        <v>76</v>
      </c>
      <c r="BF218" t="s">
        <v>76</v>
      </c>
      <c r="BG218" t="s">
        <v>82</v>
      </c>
    </row>
    <row r="219" spans="1:65" x14ac:dyDescent="0.3">
      <c r="A219">
        <v>101625</v>
      </c>
      <c r="B219">
        <v>0</v>
      </c>
      <c r="C219" t="s">
        <v>65</v>
      </c>
      <c r="D219" t="s">
        <v>88</v>
      </c>
      <c r="E219" t="s">
        <v>67</v>
      </c>
      <c r="F219" t="s">
        <v>68</v>
      </c>
      <c r="G219">
        <v>0</v>
      </c>
      <c r="H219">
        <v>180000</v>
      </c>
      <c r="I219">
        <v>755190</v>
      </c>
      <c r="J219" t="s">
        <v>69</v>
      </c>
      <c r="K219" t="s">
        <v>70</v>
      </c>
      <c r="L219" t="s">
        <v>91</v>
      </c>
      <c r="M219" t="s">
        <v>72</v>
      </c>
      <c r="N219">
        <v>1.9689000000000002E-2</v>
      </c>
      <c r="O219">
        <v>14039</v>
      </c>
      <c r="P219">
        <v>759</v>
      </c>
      <c r="Q219">
        <v>3583</v>
      </c>
      <c r="R219">
        <v>4712</v>
      </c>
      <c r="S219">
        <v>2</v>
      </c>
      <c r="T219">
        <v>2</v>
      </c>
      <c r="U219" t="s">
        <v>125</v>
      </c>
      <c r="V219">
        <v>14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 t="s">
        <v>92</v>
      </c>
      <c r="AD219">
        <v>2057435</v>
      </c>
      <c r="AE219" t="s">
        <v>65</v>
      </c>
      <c r="AG219">
        <v>0</v>
      </c>
      <c r="AH219">
        <v>0</v>
      </c>
      <c r="AK219" t="s">
        <v>75</v>
      </c>
      <c r="AL219">
        <v>10</v>
      </c>
      <c r="AM219" t="s">
        <v>68</v>
      </c>
      <c r="AN219">
        <v>1</v>
      </c>
      <c r="AR219" t="s">
        <v>76</v>
      </c>
      <c r="AS219" t="s">
        <v>129</v>
      </c>
      <c r="AT219">
        <v>-289</v>
      </c>
      <c r="AU219" t="s">
        <v>76</v>
      </c>
      <c r="AV219" t="s">
        <v>79</v>
      </c>
      <c r="AX219" t="s">
        <v>81</v>
      </c>
      <c r="AY219" t="s">
        <v>76</v>
      </c>
      <c r="AZ219" t="s">
        <v>76</v>
      </c>
      <c r="BA219" t="s">
        <v>76</v>
      </c>
      <c r="BB219" t="s">
        <v>121</v>
      </c>
      <c r="BC219">
        <v>-1</v>
      </c>
      <c r="BD219" t="s">
        <v>76</v>
      </c>
      <c r="BF219" t="s">
        <v>76</v>
      </c>
      <c r="BG219" t="s">
        <v>82</v>
      </c>
    </row>
    <row r="220" spans="1:65" x14ac:dyDescent="0.3">
      <c r="A220">
        <v>101630</v>
      </c>
      <c r="B220">
        <v>0</v>
      </c>
      <c r="C220" t="s">
        <v>65</v>
      </c>
      <c r="D220" t="s">
        <v>88</v>
      </c>
      <c r="E220" t="s">
        <v>67</v>
      </c>
      <c r="F220" t="s">
        <v>68</v>
      </c>
      <c r="G220">
        <v>0</v>
      </c>
      <c r="H220">
        <v>67500</v>
      </c>
      <c r="I220">
        <v>508495.5</v>
      </c>
      <c r="J220" t="s">
        <v>69</v>
      </c>
      <c r="K220" t="s">
        <v>70</v>
      </c>
      <c r="L220" t="s">
        <v>91</v>
      </c>
      <c r="M220" t="s">
        <v>72</v>
      </c>
      <c r="N220">
        <v>7.0200000000000002E-3</v>
      </c>
      <c r="O220">
        <v>19418</v>
      </c>
      <c r="P220">
        <v>379</v>
      </c>
      <c r="Q220">
        <v>11123</v>
      </c>
      <c r="R220">
        <v>2959</v>
      </c>
      <c r="S220">
        <v>2</v>
      </c>
      <c r="T220">
        <v>2</v>
      </c>
      <c r="U220" t="s">
        <v>123</v>
      </c>
      <c r="V220">
        <v>12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170</v>
      </c>
      <c r="AD220">
        <v>2360757</v>
      </c>
      <c r="AE220" t="s">
        <v>93</v>
      </c>
      <c r="AF220">
        <v>2782.98</v>
      </c>
      <c r="AG220">
        <v>23184</v>
      </c>
      <c r="AH220">
        <v>20862</v>
      </c>
      <c r="AI220">
        <v>2322</v>
      </c>
      <c r="AJ220">
        <v>23184</v>
      </c>
      <c r="AK220" t="s">
        <v>94</v>
      </c>
      <c r="AL220">
        <v>11</v>
      </c>
      <c r="AM220" t="s">
        <v>68</v>
      </c>
      <c r="AN220">
        <v>1</v>
      </c>
      <c r="AO220">
        <v>0.109078204</v>
      </c>
      <c r="AR220" t="s">
        <v>79</v>
      </c>
      <c r="AS220" t="s">
        <v>77</v>
      </c>
      <c r="AT220">
        <v>-2781</v>
      </c>
      <c r="AU220" t="s">
        <v>76</v>
      </c>
      <c r="AV220" t="s">
        <v>79</v>
      </c>
      <c r="AX220" t="s">
        <v>81</v>
      </c>
      <c r="AY220" t="s">
        <v>124</v>
      </c>
      <c r="AZ220" t="s">
        <v>96</v>
      </c>
      <c r="BA220" t="s">
        <v>76</v>
      </c>
      <c r="BB220" t="s">
        <v>138</v>
      </c>
      <c r="BC220">
        <v>10</v>
      </c>
      <c r="BD220" t="s">
        <v>157</v>
      </c>
      <c r="BE220">
        <v>10</v>
      </c>
      <c r="BF220" t="s">
        <v>86</v>
      </c>
      <c r="BG220" t="s">
        <v>158</v>
      </c>
      <c r="BH220">
        <v>365243</v>
      </c>
      <c r="BI220">
        <v>-2744</v>
      </c>
      <c r="BJ220">
        <v>-2474</v>
      </c>
      <c r="BK220">
        <v>-2474</v>
      </c>
      <c r="BL220">
        <v>-2472</v>
      </c>
      <c r="BM220">
        <v>0</v>
      </c>
    </row>
    <row r="221" spans="1:65" x14ac:dyDescent="0.3">
      <c r="A221">
        <v>101655</v>
      </c>
      <c r="B221">
        <v>0</v>
      </c>
      <c r="C221" t="s">
        <v>65</v>
      </c>
      <c r="D221" t="s">
        <v>88</v>
      </c>
      <c r="E221" t="s">
        <v>67</v>
      </c>
      <c r="F221" t="s">
        <v>68</v>
      </c>
      <c r="G221">
        <v>0</v>
      </c>
      <c r="H221">
        <v>270000</v>
      </c>
      <c r="I221">
        <v>1113840</v>
      </c>
      <c r="J221" t="s">
        <v>89</v>
      </c>
      <c r="K221" t="s">
        <v>90</v>
      </c>
      <c r="L221" t="s">
        <v>91</v>
      </c>
      <c r="M221" t="s">
        <v>72</v>
      </c>
      <c r="N221">
        <v>3.5791999999999997E-2</v>
      </c>
      <c r="O221">
        <v>19651</v>
      </c>
      <c r="P221">
        <v>2157</v>
      </c>
      <c r="Q221">
        <v>3422</v>
      </c>
      <c r="R221">
        <v>3201</v>
      </c>
      <c r="S221">
        <v>2</v>
      </c>
      <c r="T221">
        <v>2</v>
      </c>
      <c r="U221" t="s">
        <v>73</v>
      </c>
      <c r="V221">
        <v>15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 t="s">
        <v>92</v>
      </c>
      <c r="AD221">
        <v>2602428</v>
      </c>
      <c r="AE221" t="s">
        <v>65</v>
      </c>
      <c r="AG221">
        <v>0</v>
      </c>
      <c r="AH221">
        <v>0</v>
      </c>
      <c r="AK221" t="s">
        <v>73</v>
      </c>
      <c r="AL221">
        <v>14</v>
      </c>
      <c r="AM221" t="s">
        <v>68</v>
      </c>
      <c r="AN221">
        <v>1</v>
      </c>
      <c r="AR221" t="s">
        <v>76</v>
      </c>
      <c r="AS221" t="s">
        <v>129</v>
      </c>
      <c r="AT221">
        <v>-357</v>
      </c>
      <c r="AU221" t="s">
        <v>76</v>
      </c>
      <c r="AV221" t="s">
        <v>79</v>
      </c>
      <c r="AX221" t="s">
        <v>81</v>
      </c>
      <c r="AY221" t="s">
        <v>76</v>
      </c>
      <c r="AZ221" t="s">
        <v>76</v>
      </c>
      <c r="BA221" t="s">
        <v>76</v>
      </c>
      <c r="BB221" t="s">
        <v>121</v>
      </c>
      <c r="BC221">
        <v>-1</v>
      </c>
      <c r="BD221" t="s">
        <v>76</v>
      </c>
      <c r="BF221" t="s">
        <v>76</v>
      </c>
      <c r="BG221" t="s">
        <v>82</v>
      </c>
    </row>
    <row r="222" spans="1:65" x14ac:dyDescent="0.3">
      <c r="A222">
        <v>101685</v>
      </c>
      <c r="B222">
        <v>0</v>
      </c>
      <c r="C222" t="s">
        <v>99</v>
      </c>
      <c r="D222" t="s">
        <v>88</v>
      </c>
      <c r="E222" t="s">
        <v>68</v>
      </c>
      <c r="F222" t="s">
        <v>68</v>
      </c>
      <c r="G222">
        <v>0</v>
      </c>
      <c r="H222">
        <v>157500</v>
      </c>
      <c r="I222">
        <v>180000</v>
      </c>
      <c r="J222" t="s">
        <v>89</v>
      </c>
      <c r="K222" t="s">
        <v>70</v>
      </c>
      <c r="L222" t="s">
        <v>91</v>
      </c>
      <c r="M222" t="s">
        <v>72</v>
      </c>
      <c r="N222">
        <v>2.461E-2</v>
      </c>
      <c r="O222">
        <v>15113</v>
      </c>
      <c r="P222">
        <v>757</v>
      </c>
      <c r="Q222">
        <v>9191</v>
      </c>
      <c r="R222">
        <v>1216</v>
      </c>
      <c r="S222">
        <v>2</v>
      </c>
      <c r="T222">
        <v>2</v>
      </c>
      <c r="U222" t="s">
        <v>125</v>
      </c>
      <c r="V222">
        <v>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92</v>
      </c>
      <c r="AD222">
        <v>1316547</v>
      </c>
      <c r="AE222" t="s">
        <v>93</v>
      </c>
      <c r="AF222">
        <v>3201.7049999999999</v>
      </c>
      <c r="AG222">
        <v>16416</v>
      </c>
      <c r="AH222">
        <v>17343</v>
      </c>
      <c r="AI222">
        <v>1642.5</v>
      </c>
      <c r="AJ222">
        <v>16416</v>
      </c>
      <c r="AK222" t="s">
        <v>109</v>
      </c>
      <c r="AL222">
        <v>16</v>
      </c>
      <c r="AM222" t="s">
        <v>68</v>
      </c>
      <c r="AN222">
        <v>1</v>
      </c>
      <c r="AO222">
        <v>9.4220948999999998E-2</v>
      </c>
      <c r="AR222" t="s">
        <v>79</v>
      </c>
      <c r="AS222" t="s">
        <v>77</v>
      </c>
      <c r="AT222">
        <v>-907</v>
      </c>
      <c r="AU222" t="s">
        <v>78</v>
      </c>
      <c r="AV222" t="s">
        <v>79</v>
      </c>
      <c r="AW222" t="s">
        <v>101</v>
      </c>
      <c r="AX222" t="s">
        <v>81</v>
      </c>
      <c r="AY222" t="s">
        <v>162</v>
      </c>
      <c r="AZ222" t="s">
        <v>96</v>
      </c>
      <c r="BA222" t="s">
        <v>76</v>
      </c>
      <c r="BB222" t="s">
        <v>104</v>
      </c>
      <c r="BC222">
        <v>200</v>
      </c>
      <c r="BD222" t="s">
        <v>85</v>
      </c>
      <c r="BE222">
        <v>6</v>
      </c>
      <c r="BF222" t="s">
        <v>147</v>
      </c>
      <c r="BG222" t="s">
        <v>151</v>
      </c>
      <c r="BH222">
        <v>365243</v>
      </c>
      <c r="BI222">
        <v>-876</v>
      </c>
      <c r="BJ222">
        <v>-726</v>
      </c>
      <c r="BK222">
        <v>-726</v>
      </c>
      <c r="BL222">
        <v>-723</v>
      </c>
      <c r="BM222">
        <v>0</v>
      </c>
    </row>
    <row r="223" spans="1:65" x14ac:dyDescent="0.3">
      <c r="A223">
        <v>101695</v>
      </c>
      <c r="B223">
        <v>0</v>
      </c>
      <c r="C223" t="s">
        <v>65</v>
      </c>
      <c r="D223" t="s">
        <v>88</v>
      </c>
      <c r="E223" t="s">
        <v>67</v>
      </c>
      <c r="F223" t="s">
        <v>68</v>
      </c>
      <c r="G223">
        <v>1</v>
      </c>
      <c r="H223">
        <v>247500</v>
      </c>
      <c r="I223">
        <v>1252278</v>
      </c>
      <c r="J223" t="s">
        <v>89</v>
      </c>
      <c r="K223" t="s">
        <v>70</v>
      </c>
      <c r="L223" t="s">
        <v>119</v>
      </c>
      <c r="M223" t="s">
        <v>72</v>
      </c>
      <c r="N223">
        <v>1.6611999999999998E-2</v>
      </c>
      <c r="O223">
        <v>16791</v>
      </c>
      <c r="P223">
        <v>3081</v>
      </c>
      <c r="Q223">
        <v>9121</v>
      </c>
      <c r="R223">
        <v>335</v>
      </c>
      <c r="S223">
        <v>2</v>
      </c>
      <c r="T223">
        <v>2</v>
      </c>
      <c r="U223" t="s">
        <v>125</v>
      </c>
      <c r="V223">
        <v>11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108</v>
      </c>
      <c r="AD223">
        <v>2749941</v>
      </c>
      <c r="AE223" t="s">
        <v>65</v>
      </c>
      <c r="AG223">
        <v>0</v>
      </c>
      <c r="AH223">
        <v>0</v>
      </c>
      <c r="AK223" t="s">
        <v>109</v>
      </c>
      <c r="AL223">
        <v>14</v>
      </c>
      <c r="AM223" t="s">
        <v>68</v>
      </c>
      <c r="AN223">
        <v>1</v>
      </c>
      <c r="AR223" t="s">
        <v>76</v>
      </c>
      <c r="AS223" t="s">
        <v>129</v>
      </c>
      <c r="AT223">
        <v>-193</v>
      </c>
      <c r="AU223" t="s">
        <v>76</v>
      </c>
      <c r="AV223" t="s">
        <v>79</v>
      </c>
      <c r="AX223" t="s">
        <v>81</v>
      </c>
      <c r="AY223" t="s">
        <v>76</v>
      </c>
      <c r="AZ223" t="s">
        <v>76</v>
      </c>
      <c r="BA223" t="s">
        <v>76</v>
      </c>
      <c r="BB223" t="s">
        <v>121</v>
      </c>
      <c r="BC223">
        <v>-1</v>
      </c>
      <c r="BD223" t="s">
        <v>76</v>
      </c>
      <c r="BF223" t="s">
        <v>76</v>
      </c>
      <c r="BG223" t="s">
        <v>82</v>
      </c>
    </row>
    <row r="224" spans="1:65" x14ac:dyDescent="0.3">
      <c r="A224">
        <v>101696</v>
      </c>
      <c r="B224">
        <v>0</v>
      </c>
      <c r="C224" t="s">
        <v>65</v>
      </c>
      <c r="D224" t="s">
        <v>88</v>
      </c>
      <c r="E224" t="s">
        <v>67</v>
      </c>
      <c r="F224" t="s">
        <v>68</v>
      </c>
      <c r="G224">
        <v>0</v>
      </c>
      <c r="H224">
        <v>90000</v>
      </c>
      <c r="I224">
        <v>1006920</v>
      </c>
      <c r="J224" t="s">
        <v>69</v>
      </c>
      <c r="K224" t="s">
        <v>70</v>
      </c>
      <c r="L224" t="s">
        <v>91</v>
      </c>
      <c r="M224" t="s">
        <v>72</v>
      </c>
      <c r="N224">
        <v>1.1657000000000001E-2</v>
      </c>
      <c r="O224">
        <v>16578</v>
      </c>
      <c r="P224">
        <v>8356</v>
      </c>
      <c r="Q224">
        <v>9270</v>
      </c>
      <c r="R224">
        <v>134</v>
      </c>
      <c r="S224">
        <v>1</v>
      </c>
      <c r="T224">
        <v>1</v>
      </c>
      <c r="U224" t="s">
        <v>73</v>
      </c>
      <c r="V224">
        <v>14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t="s">
        <v>205</v>
      </c>
      <c r="AD224">
        <v>1976827</v>
      </c>
      <c r="AE224" t="s">
        <v>93</v>
      </c>
      <c r="AF224">
        <v>6108.165</v>
      </c>
      <c r="AG224">
        <v>31455</v>
      </c>
      <c r="AH224">
        <v>29709</v>
      </c>
      <c r="AI224">
        <v>3145.5</v>
      </c>
      <c r="AJ224">
        <v>31455</v>
      </c>
      <c r="AK224" t="s">
        <v>75</v>
      </c>
      <c r="AL224">
        <v>12</v>
      </c>
      <c r="AM224" t="s">
        <v>68</v>
      </c>
      <c r="AN224">
        <v>1</v>
      </c>
      <c r="AO224">
        <v>0.104269901</v>
      </c>
      <c r="AR224" t="s">
        <v>79</v>
      </c>
      <c r="AS224" t="s">
        <v>77</v>
      </c>
      <c r="AT224">
        <v>-2132</v>
      </c>
      <c r="AU224" t="s">
        <v>78</v>
      </c>
      <c r="AV224" t="s">
        <v>79</v>
      </c>
      <c r="AX224" t="s">
        <v>81</v>
      </c>
      <c r="AY224" t="s">
        <v>103</v>
      </c>
      <c r="AZ224" t="s">
        <v>96</v>
      </c>
      <c r="BA224" t="s">
        <v>76</v>
      </c>
      <c r="BB224" t="s">
        <v>104</v>
      </c>
      <c r="BC224">
        <v>30</v>
      </c>
      <c r="BD224" t="s">
        <v>105</v>
      </c>
      <c r="BE224">
        <v>6</v>
      </c>
      <c r="BF224" t="s">
        <v>86</v>
      </c>
      <c r="BG224" t="s">
        <v>106</v>
      </c>
      <c r="BH224">
        <v>365243</v>
      </c>
      <c r="BI224">
        <v>-2097</v>
      </c>
      <c r="BJ224">
        <v>-1947</v>
      </c>
      <c r="BK224">
        <v>-1947</v>
      </c>
      <c r="BL224">
        <v>-1943</v>
      </c>
      <c r="BM224">
        <v>0</v>
      </c>
    </row>
    <row r="225" spans="1:65" x14ac:dyDescent="0.3">
      <c r="A225">
        <v>101706</v>
      </c>
      <c r="B225">
        <v>0</v>
      </c>
      <c r="C225" t="s">
        <v>65</v>
      </c>
      <c r="D225" t="s">
        <v>88</v>
      </c>
      <c r="E225" t="s">
        <v>67</v>
      </c>
      <c r="F225" t="s">
        <v>67</v>
      </c>
      <c r="G225">
        <v>0</v>
      </c>
      <c r="H225">
        <v>157500</v>
      </c>
      <c r="I225">
        <v>2013840</v>
      </c>
      <c r="J225" t="s">
        <v>113</v>
      </c>
      <c r="K225" t="s">
        <v>90</v>
      </c>
      <c r="L225" t="s">
        <v>91</v>
      </c>
      <c r="M225" t="s">
        <v>72</v>
      </c>
      <c r="N225">
        <v>1.8849999999999999E-2</v>
      </c>
      <c r="O225">
        <v>23602</v>
      </c>
      <c r="P225">
        <v>365243</v>
      </c>
      <c r="Q225">
        <v>4881</v>
      </c>
      <c r="R225">
        <v>4883</v>
      </c>
      <c r="S225">
        <v>2</v>
      </c>
      <c r="T225">
        <v>2</v>
      </c>
      <c r="U225" t="s">
        <v>73</v>
      </c>
      <c r="V225">
        <v>18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t="s">
        <v>76</v>
      </c>
      <c r="AD225">
        <v>2229554</v>
      </c>
      <c r="AE225" t="s">
        <v>93</v>
      </c>
      <c r="AF225">
        <v>25489.485000000001</v>
      </c>
      <c r="AG225">
        <v>276255</v>
      </c>
      <c r="AH225">
        <v>248629.5</v>
      </c>
      <c r="AI225">
        <v>27625.5</v>
      </c>
      <c r="AJ225">
        <v>276255</v>
      </c>
      <c r="AK225" t="s">
        <v>125</v>
      </c>
      <c r="AL225">
        <v>16</v>
      </c>
      <c r="AM225" t="s">
        <v>68</v>
      </c>
      <c r="AN225">
        <v>1</v>
      </c>
      <c r="AO225">
        <v>0.108909091</v>
      </c>
      <c r="AR225" t="s">
        <v>79</v>
      </c>
      <c r="AS225" t="s">
        <v>77</v>
      </c>
      <c r="AT225">
        <v>-241</v>
      </c>
      <c r="AU225" t="s">
        <v>78</v>
      </c>
      <c r="AV225" t="s">
        <v>79</v>
      </c>
      <c r="AW225" t="s">
        <v>101</v>
      </c>
      <c r="AX225" t="s">
        <v>81</v>
      </c>
      <c r="AY225" t="s">
        <v>157</v>
      </c>
      <c r="AZ225" t="s">
        <v>96</v>
      </c>
      <c r="BA225" t="s">
        <v>76</v>
      </c>
      <c r="BB225" t="s">
        <v>138</v>
      </c>
      <c r="BC225">
        <v>180</v>
      </c>
      <c r="BD225" t="s">
        <v>85</v>
      </c>
      <c r="BE225">
        <v>12</v>
      </c>
      <c r="BF225" t="s">
        <v>147</v>
      </c>
      <c r="BG225" t="s">
        <v>151</v>
      </c>
      <c r="BH225">
        <v>365243</v>
      </c>
      <c r="BI225">
        <v>-210</v>
      </c>
      <c r="BJ225">
        <v>120</v>
      </c>
      <c r="BK225">
        <v>365243</v>
      </c>
      <c r="BL225">
        <v>365243</v>
      </c>
      <c r="BM225">
        <v>0</v>
      </c>
    </row>
    <row r="226" spans="1:65" x14ac:dyDescent="0.3">
      <c r="A226">
        <v>101718</v>
      </c>
      <c r="B226">
        <v>0</v>
      </c>
      <c r="C226" t="s">
        <v>65</v>
      </c>
      <c r="D226" t="s">
        <v>88</v>
      </c>
      <c r="E226" t="s">
        <v>67</v>
      </c>
      <c r="F226" t="s">
        <v>68</v>
      </c>
      <c r="G226">
        <v>0</v>
      </c>
      <c r="H226">
        <v>157500</v>
      </c>
      <c r="I226">
        <v>1436850</v>
      </c>
      <c r="J226" t="s">
        <v>89</v>
      </c>
      <c r="K226" t="s">
        <v>70</v>
      </c>
      <c r="L226" t="s">
        <v>91</v>
      </c>
      <c r="M226" t="s">
        <v>72</v>
      </c>
      <c r="N226">
        <v>7.2508000000000003E-2</v>
      </c>
      <c r="O226">
        <v>17150</v>
      </c>
      <c r="P226">
        <v>1137</v>
      </c>
      <c r="Q226">
        <v>651</v>
      </c>
      <c r="R226">
        <v>680</v>
      </c>
      <c r="S226">
        <v>1</v>
      </c>
      <c r="T226">
        <v>1</v>
      </c>
      <c r="U226" t="s">
        <v>109</v>
      </c>
      <c r="V226">
        <v>14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206</v>
      </c>
      <c r="AD226">
        <v>1043924</v>
      </c>
      <c r="AE226" t="s">
        <v>99</v>
      </c>
      <c r="AF226">
        <v>7875</v>
      </c>
      <c r="AG226">
        <v>0</v>
      </c>
      <c r="AH226">
        <v>157500</v>
      </c>
      <c r="AJ226">
        <v>0</v>
      </c>
      <c r="AK226" t="s">
        <v>125</v>
      </c>
      <c r="AL226">
        <v>13</v>
      </c>
      <c r="AM226" t="s">
        <v>68</v>
      </c>
      <c r="AN226">
        <v>1</v>
      </c>
      <c r="AR226" t="s">
        <v>79</v>
      </c>
      <c r="AS226" t="s">
        <v>114</v>
      </c>
      <c r="AT226">
        <v>-1347</v>
      </c>
      <c r="AU226" t="s">
        <v>76</v>
      </c>
      <c r="AV226" t="s">
        <v>115</v>
      </c>
      <c r="AX226" t="s">
        <v>81</v>
      </c>
      <c r="AY226" t="s">
        <v>76</v>
      </c>
      <c r="AZ226" t="s">
        <v>131</v>
      </c>
      <c r="BA226" t="s">
        <v>83</v>
      </c>
      <c r="BB226" t="s">
        <v>121</v>
      </c>
      <c r="BC226">
        <v>0</v>
      </c>
      <c r="BD226" t="s">
        <v>76</v>
      </c>
      <c r="BE226">
        <v>0</v>
      </c>
      <c r="BF226" t="s">
        <v>76</v>
      </c>
      <c r="BG226" t="s">
        <v>132</v>
      </c>
    </row>
    <row r="227" spans="1:65" x14ac:dyDescent="0.3">
      <c r="A227">
        <v>101721</v>
      </c>
      <c r="B227">
        <v>1</v>
      </c>
      <c r="C227" t="s">
        <v>65</v>
      </c>
      <c r="D227" t="s">
        <v>66</v>
      </c>
      <c r="E227" t="s">
        <v>67</v>
      </c>
      <c r="F227" t="s">
        <v>68</v>
      </c>
      <c r="G227">
        <v>0</v>
      </c>
      <c r="H227">
        <v>175500</v>
      </c>
      <c r="I227">
        <v>385749</v>
      </c>
      <c r="J227" t="s">
        <v>89</v>
      </c>
      <c r="K227" t="s">
        <v>70</v>
      </c>
      <c r="L227" t="s">
        <v>91</v>
      </c>
      <c r="M227" t="s">
        <v>72</v>
      </c>
      <c r="N227">
        <v>1.6611999999999998E-2</v>
      </c>
      <c r="O227">
        <v>16835</v>
      </c>
      <c r="P227">
        <v>5109</v>
      </c>
      <c r="Q227">
        <v>2739</v>
      </c>
      <c r="R227">
        <v>384</v>
      </c>
      <c r="S227">
        <v>2</v>
      </c>
      <c r="T227">
        <v>2</v>
      </c>
      <c r="U227" t="s">
        <v>75</v>
      </c>
      <c r="V227">
        <v>14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168</v>
      </c>
      <c r="AD227">
        <v>1589553</v>
      </c>
      <c r="AE227" t="s">
        <v>65</v>
      </c>
      <c r="AF227">
        <v>20745.27</v>
      </c>
      <c r="AG227">
        <v>450000</v>
      </c>
      <c r="AH227">
        <v>533160</v>
      </c>
      <c r="AJ227">
        <v>450000</v>
      </c>
      <c r="AK227" t="s">
        <v>94</v>
      </c>
      <c r="AL227">
        <v>15</v>
      </c>
      <c r="AM227" t="s">
        <v>68</v>
      </c>
      <c r="AN227">
        <v>1</v>
      </c>
      <c r="AR227" t="s">
        <v>76</v>
      </c>
      <c r="AS227" t="s">
        <v>77</v>
      </c>
      <c r="AT227">
        <v>-1247</v>
      </c>
      <c r="AU227" t="s">
        <v>78</v>
      </c>
      <c r="AV227" t="s">
        <v>79</v>
      </c>
      <c r="AW227" t="s">
        <v>101</v>
      </c>
      <c r="AX227" t="s">
        <v>161</v>
      </c>
      <c r="AY227" t="s">
        <v>76</v>
      </c>
      <c r="AZ227" t="s">
        <v>82</v>
      </c>
      <c r="BA227" t="s">
        <v>116</v>
      </c>
      <c r="BB227" t="s">
        <v>121</v>
      </c>
      <c r="BC227">
        <v>-1</v>
      </c>
      <c r="BD227" t="s">
        <v>76</v>
      </c>
      <c r="BE227">
        <v>48</v>
      </c>
      <c r="BF227" t="s">
        <v>147</v>
      </c>
      <c r="BG227" t="s">
        <v>154</v>
      </c>
      <c r="BH227">
        <v>365243</v>
      </c>
      <c r="BI227">
        <v>-1215</v>
      </c>
      <c r="BJ227">
        <v>195</v>
      </c>
      <c r="BK227">
        <v>365243</v>
      </c>
      <c r="BL227">
        <v>365243</v>
      </c>
      <c r="BM227">
        <v>0</v>
      </c>
    </row>
    <row r="228" spans="1:65" x14ac:dyDescent="0.3">
      <c r="A228">
        <v>101723</v>
      </c>
      <c r="B228">
        <v>1</v>
      </c>
      <c r="C228" t="s">
        <v>65</v>
      </c>
      <c r="D228" t="s">
        <v>66</v>
      </c>
      <c r="E228" t="s">
        <v>68</v>
      </c>
      <c r="F228" t="s">
        <v>68</v>
      </c>
      <c r="G228">
        <v>1</v>
      </c>
      <c r="H228">
        <v>135000</v>
      </c>
      <c r="I228">
        <v>447768</v>
      </c>
      <c r="J228" t="s">
        <v>69</v>
      </c>
      <c r="K228" t="s">
        <v>126</v>
      </c>
      <c r="L228" t="s">
        <v>91</v>
      </c>
      <c r="M228" t="s">
        <v>72</v>
      </c>
      <c r="N228">
        <v>2.134E-3</v>
      </c>
      <c r="O228">
        <v>9207</v>
      </c>
      <c r="P228">
        <v>1252</v>
      </c>
      <c r="Q228">
        <v>3311</v>
      </c>
      <c r="R228">
        <v>1667</v>
      </c>
      <c r="S228">
        <v>3</v>
      </c>
      <c r="T228">
        <v>3</v>
      </c>
      <c r="U228" t="s">
        <v>73</v>
      </c>
      <c r="V228">
        <v>8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0</v>
      </c>
      <c r="AC228" t="s">
        <v>108</v>
      </c>
      <c r="AD228">
        <v>1750716</v>
      </c>
      <c r="AE228" t="s">
        <v>65</v>
      </c>
      <c r="AF228">
        <v>30955.5</v>
      </c>
      <c r="AG228">
        <v>337500</v>
      </c>
      <c r="AH228">
        <v>337500</v>
      </c>
      <c r="AJ228">
        <v>337500</v>
      </c>
      <c r="AK228" t="s">
        <v>123</v>
      </c>
      <c r="AL228">
        <v>14</v>
      </c>
      <c r="AM228" t="s">
        <v>68</v>
      </c>
      <c r="AN228">
        <v>1</v>
      </c>
      <c r="AR228" t="s">
        <v>202</v>
      </c>
      <c r="AS228" t="s">
        <v>114</v>
      </c>
      <c r="AT228">
        <v>-402</v>
      </c>
      <c r="AU228" t="s">
        <v>76</v>
      </c>
      <c r="AV228" t="s">
        <v>149</v>
      </c>
      <c r="AX228" t="s">
        <v>81</v>
      </c>
      <c r="AY228" t="s">
        <v>76</v>
      </c>
      <c r="AZ228" t="s">
        <v>82</v>
      </c>
      <c r="BA228" t="s">
        <v>83</v>
      </c>
      <c r="BB228" t="s">
        <v>104</v>
      </c>
      <c r="BC228">
        <v>50</v>
      </c>
      <c r="BD228" t="s">
        <v>105</v>
      </c>
      <c r="BE228">
        <v>18</v>
      </c>
      <c r="BF228" t="s">
        <v>86</v>
      </c>
      <c r="BG228" t="s">
        <v>87</v>
      </c>
    </row>
    <row r="229" spans="1:65" x14ac:dyDescent="0.3">
      <c r="A229">
        <v>101723</v>
      </c>
      <c r="B229">
        <v>1</v>
      </c>
      <c r="C229" t="s">
        <v>65</v>
      </c>
      <c r="D229" t="s">
        <v>66</v>
      </c>
      <c r="E229" t="s">
        <v>68</v>
      </c>
      <c r="F229" t="s">
        <v>68</v>
      </c>
      <c r="G229">
        <v>1</v>
      </c>
      <c r="H229">
        <v>135000</v>
      </c>
      <c r="I229">
        <v>447768</v>
      </c>
      <c r="J229" t="s">
        <v>69</v>
      </c>
      <c r="K229" t="s">
        <v>126</v>
      </c>
      <c r="L229" t="s">
        <v>91</v>
      </c>
      <c r="M229" t="s">
        <v>72</v>
      </c>
      <c r="N229">
        <v>2.134E-3</v>
      </c>
      <c r="O229">
        <v>9207</v>
      </c>
      <c r="P229">
        <v>1252</v>
      </c>
      <c r="Q229">
        <v>3311</v>
      </c>
      <c r="R229">
        <v>1667</v>
      </c>
      <c r="S229">
        <v>3</v>
      </c>
      <c r="T229">
        <v>3</v>
      </c>
      <c r="U229" t="s">
        <v>73</v>
      </c>
      <c r="V229">
        <v>8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 t="s">
        <v>108</v>
      </c>
      <c r="AD229">
        <v>1040257</v>
      </c>
      <c r="AE229" t="s">
        <v>65</v>
      </c>
      <c r="AF229">
        <v>29129.805</v>
      </c>
      <c r="AG229">
        <v>337500</v>
      </c>
      <c r="AH229">
        <v>368685</v>
      </c>
      <c r="AJ229">
        <v>337500</v>
      </c>
      <c r="AK229" t="s">
        <v>123</v>
      </c>
      <c r="AL229">
        <v>14</v>
      </c>
      <c r="AM229" t="s">
        <v>68</v>
      </c>
      <c r="AN229">
        <v>1</v>
      </c>
      <c r="AR229" t="s">
        <v>202</v>
      </c>
      <c r="AS229" t="s">
        <v>114</v>
      </c>
      <c r="AT229">
        <v>-402</v>
      </c>
      <c r="AU229" t="s">
        <v>76</v>
      </c>
      <c r="AV229" t="s">
        <v>149</v>
      </c>
      <c r="AX229" t="s">
        <v>81</v>
      </c>
      <c r="AY229" t="s">
        <v>76</v>
      </c>
      <c r="AZ229" t="s">
        <v>82</v>
      </c>
      <c r="BA229" t="s">
        <v>83</v>
      </c>
      <c r="BB229" t="s">
        <v>104</v>
      </c>
      <c r="BC229">
        <v>50</v>
      </c>
      <c r="BD229" t="s">
        <v>105</v>
      </c>
      <c r="BE229">
        <v>24</v>
      </c>
      <c r="BF229" t="s">
        <v>86</v>
      </c>
      <c r="BG229" t="s">
        <v>87</v>
      </c>
    </row>
    <row r="230" spans="1:65" x14ac:dyDescent="0.3">
      <c r="A230">
        <v>101740</v>
      </c>
      <c r="B230">
        <v>0</v>
      </c>
      <c r="C230" t="s">
        <v>99</v>
      </c>
      <c r="D230" t="s">
        <v>66</v>
      </c>
      <c r="E230" t="s">
        <v>67</v>
      </c>
      <c r="F230" t="s">
        <v>68</v>
      </c>
      <c r="G230">
        <v>0</v>
      </c>
      <c r="H230">
        <v>360000</v>
      </c>
      <c r="I230">
        <v>225000</v>
      </c>
      <c r="J230" t="s">
        <v>69</v>
      </c>
      <c r="K230" t="s">
        <v>90</v>
      </c>
      <c r="L230" t="s">
        <v>140</v>
      </c>
      <c r="M230" t="s">
        <v>72</v>
      </c>
      <c r="N230">
        <v>2.6391999999999999E-2</v>
      </c>
      <c r="O230">
        <v>13988</v>
      </c>
      <c r="P230">
        <v>5368</v>
      </c>
      <c r="Q230">
        <v>783</v>
      </c>
      <c r="R230">
        <v>4640</v>
      </c>
      <c r="S230">
        <v>2</v>
      </c>
      <c r="T230">
        <v>2</v>
      </c>
      <c r="U230" t="s">
        <v>123</v>
      </c>
      <c r="V230">
        <v>11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100</v>
      </c>
      <c r="AD230">
        <v>2842121</v>
      </c>
      <c r="AE230" t="s">
        <v>65</v>
      </c>
      <c r="AF230">
        <v>22306.904999999999</v>
      </c>
      <c r="AG230">
        <v>180000</v>
      </c>
      <c r="AH230">
        <v>216418.5</v>
      </c>
      <c r="AJ230">
        <v>180000</v>
      </c>
      <c r="AK230" t="s">
        <v>94</v>
      </c>
      <c r="AL230">
        <v>10</v>
      </c>
      <c r="AM230" t="s">
        <v>68</v>
      </c>
      <c r="AN230">
        <v>1</v>
      </c>
      <c r="AR230" t="s">
        <v>76</v>
      </c>
      <c r="AS230" t="s">
        <v>77</v>
      </c>
      <c r="AT230">
        <v>-562</v>
      </c>
      <c r="AU230" t="s">
        <v>78</v>
      </c>
      <c r="AV230" t="s">
        <v>79</v>
      </c>
      <c r="AX230" t="s">
        <v>81</v>
      </c>
      <c r="AY230" t="s">
        <v>76</v>
      </c>
      <c r="AZ230" t="s">
        <v>82</v>
      </c>
      <c r="BA230" t="s">
        <v>116</v>
      </c>
      <c r="BB230" t="s">
        <v>121</v>
      </c>
      <c r="BC230">
        <v>0</v>
      </c>
      <c r="BD230" t="s">
        <v>76</v>
      </c>
      <c r="BE230">
        <v>12</v>
      </c>
      <c r="BF230" t="s">
        <v>147</v>
      </c>
      <c r="BG230" t="s">
        <v>154</v>
      </c>
      <c r="BH230">
        <v>365243</v>
      </c>
      <c r="BI230">
        <v>-532</v>
      </c>
      <c r="BJ230">
        <v>-202</v>
      </c>
      <c r="BK230">
        <v>-532</v>
      </c>
      <c r="BL230">
        <v>-526</v>
      </c>
      <c r="BM230">
        <v>1</v>
      </c>
    </row>
    <row r="231" spans="1:65" x14ac:dyDescent="0.3">
      <c r="A231">
        <v>101740</v>
      </c>
      <c r="B231">
        <v>0</v>
      </c>
      <c r="C231" t="s">
        <v>99</v>
      </c>
      <c r="D231" t="s">
        <v>66</v>
      </c>
      <c r="E231" t="s">
        <v>67</v>
      </c>
      <c r="F231" t="s">
        <v>68</v>
      </c>
      <c r="G231">
        <v>0</v>
      </c>
      <c r="H231">
        <v>360000</v>
      </c>
      <c r="I231">
        <v>225000</v>
      </c>
      <c r="J231" t="s">
        <v>69</v>
      </c>
      <c r="K231" t="s">
        <v>90</v>
      </c>
      <c r="L231" t="s">
        <v>140</v>
      </c>
      <c r="M231" t="s">
        <v>72</v>
      </c>
      <c r="N231">
        <v>2.6391999999999999E-2</v>
      </c>
      <c r="O231">
        <v>13988</v>
      </c>
      <c r="P231">
        <v>5368</v>
      </c>
      <c r="Q231">
        <v>783</v>
      </c>
      <c r="R231">
        <v>4640</v>
      </c>
      <c r="S231">
        <v>2</v>
      </c>
      <c r="T231">
        <v>2</v>
      </c>
      <c r="U231" t="s">
        <v>123</v>
      </c>
      <c r="V231">
        <v>11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100</v>
      </c>
      <c r="AD231">
        <v>2397711</v>
      </c>
      <c r="AE231" t="s">
        <v>99</v>
      </c>
      <c r="AF231">
        <v>12375</v>
      </c>
      <c r="AG231">
        <v>247500</v>
      </c>
      <c r="AH231">
        <v>247500</v>
      </c>
      <c r="AJ231">
        <v>247500</v>
      </c>
      <c r="AK231" t="s">
        <v>120</v>
      </c>
      <c r="AL231">
        <v>15</v>
      </c>
      <c r="AM231" t="s">
        <v>68</v>
      </c>
      <c r="AN231">
        <v>1</v>
      </c>
      <c r="AR231" t="s">
        <v>79</v>
      </c>
      <c r="AS231" t="s">
        <v>77</v>
      </c>
      <c r="AT231">
        <v>-327</v>
      </c>
      <c r="AU231" t="s">
        <v>76</v>
      </c>
      <c r="AV231" t="s">
        <v>79</v>
      </c>
      <c r="AX231" t="s">
        <v>81</v>
      </c>
      <c r="AY231" t="s">
        <v>76</v>
      </c>
      <c r="AZ231" t="s">
        <v>131</v>
      </c>
      <c r="BA231" t="s">
        <v>116</v>
      </c>
      <c r="BB231" t="s">
        <v>121</v>
      </c>
      <c r="BC231">
        <v>-1</v>
      </c>
      <c r="BD231" t="s">
        <v>76</v>
      </c>
      <c r="BE231">
        <v>0</v>
      </c>
      <c r="BF231" t="s">
        <v>76</v>
      </c>
      <c r="BG231" t="s">
        <v>160</v>
      </c>
      <c r="BH231">
        <v>-327</v>
      </c>
      <c r="BI231">
        <v>-283</v>
      </c>
      <c r="BJ231">
        <v>365243</v>
      </c>
      <c r="BK231">
        <v>-283</v>
      </c>
      <c r="BL231">
        <v>-142</v>
      </c>
      <c r="BM231">
        <v>0</v>
      </c>
    </row>
    <row r="232" spans="1:65" x14ac:dyDescent="0.3">
      <c r="A232">
        <v>101748</v>
      </c>
      <c r="B232">
        <v>0</v>
      </c>
      <c r="C232" t="s">
        <v>65</v>
      </c>
      <c r="D232" t="s">
        <v>88</v>
      </c>
      <c r="E232" t="s">
        <v>67</v>
      </c>
      <c r="F232" t="s">
        <v>67</v>
      </c>
      <c r="G232">
        <v>0</v>
      </c>
      <c r="H232">
        <v>189000</v>
      </c>
      <c r="I232">
        <v>225000</v>
      </c>
      <c r="J232" t="s">
        <v>113</v>
      </c>
      <c r="K232" t="s">
        <v>70</v>
      </c>
      <c r="L232" t="s">
        <v>91</v>
      </c>
      <c r="M232" t="s">
        <v>72</v>
      </c>
      <c r="N232">
        <v>1.0005999999999999E-2</v>
      </c>
      <c r="O232">
        <v>21040</v>
      </c>
      <c r="P232">
        <v>365243</v>
      </c>
      <c r="Q232">
        <v>2319</v>
      </c>
      <c r="R232">
        <v>4312</v>
      </c>
      <c r="S232">
        <v>2</v>
      </c>
      <c r="T232">
        <v>2</v>
      </c>
      <c r="U232" t="s">
        <v>120</v>
      </c>
      <c r="V232">
        <v>11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76</v>
      </c>
      <c r="AD232">
        <v>2035004</v>
      </c>
      <c r="AE232" t="s">
        <v>93</v>
      </c>
      <c r="AF232">
        <v>5524.47</v>
      </c>
      <c r="AG232">
        <v>50926.5</v>
      </c>
      <c r="AH232">
        <v>46075.5</v>
      </c>
      <c r="AI232">
        <v>9000</v>
      </c>
      <c r="AJ232">
        <v>50926.5</v>
      </c>
      <c r="AK232" t="s">
        <v>75</v>
      </c>
      <c r="AL232">
        <v>13</v>
      </c>
      <c r="AM232" t="s">
        <v>68</v>
      </c>
      <c r="AN232">
        <v>1</v>
      </c>
      <c r="AO232">
        <v>0.17797057099999999</v>
      </c>
      <c r="AR232" t="s">
        <v>79</v>
      </c>
      <c r="AS232" t="s">
        <v>77</v>
      </c>
      <c r="AT232">
        <v>-1803</v>
      </c>
      <c r="AU232" t="s">
        <v>78</v>
      </c>
      <c r="AV232" t="s">
        <v>79</v>
      </c>
      <c r="AW232" t="s">
        <v>177</v>
      </c>
      <c r="AX232" t="s">
        <v>102</v>
      </c>
      <c r="AY232" t="s">
        <v>124</v>
      </c>
      <c r="AZ232" t="s">
        <v>96</v>
      </c>
      <c r="BA232" t="s">
        <v>76</v>
      </c>
      <c r="BB232" t="s">
        <v>104</v>
      </c>
      <c r="BC232">
        <v>20</v>
      </c>
      <c r="BD232" t="s">
        <v>105</v>
      </c>
      <c r="BE232">
        <v>12</v>
      </c>
      <c r="BF232" t="s">
        <v>86</v>
      </c>
      <c r="BG232" t="s">
        <v>106</v>
      </c>
      <c r="BH232">
        <v>365243</v>
      </c>
      <c r="BI232">
        <v>-1772</v>
      </c>
      <c r="BJ232">
        <v>-1442</v>
      </c>
      <c r="BK232">
        <v>-1472</v>
      </c>
      <c r="BL232">
        <v>-1467</v>
      </c>
      <c r="BM232">
        <v>0</v>
      </c>
    </row>
    <row r="233" spans="1:65" x14ac:dyDescent="0.3">
      <c r="A233">
        <v>101752</v>
      </c>
      <c r="B233">
        <v>0</v>
      </c>
      <c r="C233" t="s">
        <v>65</v>
      </c>
      <c r="D233" t="s">
        <v>88</v>
      </c>
      <c r="E233" t="s">
        <v>67</v>
      </c>
      <c r="F233" t="s">
        <v>67</v>
      </c>
      <c r="G233">
        <v>0</v>
      </c>
      <c r="H233">
        <v>67500</v>
      </c>
      <c r="I233">
        <v>143910</v>
      </c>
      <c r="J233" t="s">
        <v>89</v>
      </c>
      <c r="K233" t="s">
        <v>70</v>
      </c>
      <c r="L233" t="s">
        <v>140</v>
      </c>
      <c r="M233" t="s">
        <v>107</v>
      </c>
      <c r="N233">
        <v>1.8849999999999999E-2</v>
      </c>
      <c r="O233">
        <v>18561</v>
      </c>
      <c r="P233">
        <v>2348</v>
      </c>
      <c r="Q233">
        <v>3674</v>
      </c>
      <c r="R233">
        <v>2063</v>
      </c>
      <c r="S233">
        <v>2</v>
      </c>
      <c r="T233">
        <v>2</v>
      </c>
      <c r="U233" t="s">
        <v>123</v>
      </c>
      <c r="V233">
        <v>13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 t="s">
        <v>189</v>
      </c>
      <c r="AD233">
        <v>1910374</v>
      </c>
      <c r="AE233" t="s">
        <v>65</v>
      </c>
      <c r="AF233">
        <v>18033.075000000001</v>
      </c>
      <c r="AG233">
        <v>229500</v>
      </c>
      <c r="AH233">
        <v>248130</v>
      </c>
      <c r="AJ233">
        <v>229500</v>
      </c>
      <c r="AK233" t="s">
        <v>94</v>
      </c>
      <c r="AL233">
        <v>15</v>
      </c>
      <c r="AM233" t="s">
        <v>68</v>
      </c>
      <c r="AN233">
        <v>1</v>
      </c>
      <c r="AR233" t="s">
        <v>76</v>
      </c>
      <c r="AS233" t="s">
        <v>77</v>
      </c>
      <c r="AT233">
        <v>-562</v>
      </c>
      <c r="AU233" t="s">
        <v>78</v>
      </c>
      <c r="AV233" t="s">
        <v>79</v>
      </c>
      <c r="AX233" t="s">
        <v>81</v>
      </c>
      <c r="AY233" t="s">
        <v>76</v>
      </c>
      <c r="AZ233" t="s">
        <v>82</v>
      </c>
      <c r="BA233" t="s">
        <v>116</v>
      </c>
      <c r="BB233" t="s">
        <v>104</v>
      </c>
      <c r="BC233">
        <v>2200</v>
      </c>
      <c r="BD233" t="s">
        <v>85</v>
      </c>
      <c r="BE233">
        <v>18</v>
      </c>
      <c r="BF233" t="s">
        <v>147</v>
      </c>
      <c r="BG233" t="s">
        <v>154</v>
      </c>
      <c r="BH233">
        <v>365243</v>
      </c>
      <c r="BI233">
        <v>-532</v>
      </c>
      <c r="BJ233">
        <v>-22</v>
      </c>
      <c r="BK233">
        <v>-22</v>
      </c>
      <c r="BL233">
        <v>-15</v>
      </c>
      <c r="BM233">
        <v>1</v>
      </c>
    </row>
    <row r="234" spans="1:65" x14ac:dyDescent="0.3">
      <c r="A234">
        <v>101754</v>
      </c>
      <c r="B234">
        <v>0</v>
      </c>
      <c r="C234" t="s">
        <v>65</v>
      </c>
      <c r="D234" t="s">
        <v>88</v>
      </c>
      <c r="E234" t="s">
        <v>68</v>
      </c>
      <c r="F234" t="s">
        <v>68</v>
      </c>
      <c r="G234">
        <v>1</v>
      </c>
      <c r="H234">
        <v>126000</v>
      </c>
      <c r="I234">
        <v>315000</v>
      </c>
      <c r="J234" t="s">
        <v>133</v>
      </c>
      <c r="K234" t="s">
        <v>90</v>
      </c>
      <c r="L234" t="s">
        <v>91</v>
      </c>
      <c r="M234" t="s">
        <v>72</v>
      </c>
      <c r="N234">
        <v>2.461E-2</v>
      </c>
      <c r="O234">
        <v>11247</v>
      </c>
      <c r="P234">
        <v>358</v>
      </c>
      <c r="Q234">
        <v>2798</v>
      </c>
      <c r="R234">
        <v>3757</v>
      </c>
      <c r="S234">
        <v>2</v>
      </c>
      <c r="T234">
        <v>2</v>
      </c>
      <c r="U234" t="s">
        <v>123</v>
      </c>
      <c r="V234">
        <v>10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143</v>
      </c>
      <c r="AD234">
        <v>1056921</v>
      </c>
      <c r="AE234" t="s">
        <v>93</v>
      </c>
      <c r="AF234">
        <v>4095.4050000000002</v>
      </c>
      <c r="AG234">
        <v>37336.5</v>
      </c>
      <c r="AH234">
        <v>20358</v>
      </c>
      <c r="AI234">
        <v>18000</v>
      </c>
      <c r="AJ234">
        <v>37336.5</v>
      </c>
      <c r="AK234" t="s">
        <v>123</v>
      </c>
      <c r="AL234">
        <v>17</v>
      </c>
      <c r="AM234" t="s">
        <v>68</v>
      </c>
      <c r="AN234">
        <v>1</v>
      </c>
      <c r="AO234">
        <v>0.51107034699999998</v>
      </c>
      <c r="AR234" t="s">
        <v>79</v>
      </c>
      <c r="AS234" t="s">
        <v>77</v>
      </c>
      <c r="AT234">
        <v>-630</v>
      </c>
      <c r="AU234" t="s">
        <v>76</v>
      </c>
      <c r="AV234" t="s">
        <v>79</v>
      </c>
      <c r="AW234" t="s">
        <v>101</v>
      </c>
      <c r="AX234" t="s">
        <v>81</v>
      </c>
      <c r="AY234" t="s">
        <v>124</v>
      </c>
      <c r="AZ234" t="s">
        <v>96</v>
      </c>
      <c r="BA234" t="s">
        <v>76</v>
      </c>
      <c r="BB234" t="s">
        <v>104</v>
      </c>
      <c r="BC234">
        <v>25</v>
      </c>
      <c r="BD234" t="s">
        <v>105</v>
      </c>
      <c r="BE234">
        <v>6</v>
      </c>
      <c r="BF234" t="s">
        <v>86</v>
      </c>
      <c r="BG234" t="s">
        <v>106</v>
      </c>
      <c r="BH234">
        <v>365243</v>
      </c>
      <c r="BI234">
        <v>-599</v>
      </c>
      <c r="BJ234">
        <v>-449</v>
      </c>
      <c r="BK234">
        <v>-449</v>
      </c>
      <c r="BL234">
        <v>-442</v>
      </c>
      <c r="BM234">
        <v>0</v>
      </c>
    </row>
    <row r="235" spans="1:65" x14ac:dyDescent="0.3">
      <c r="A235">
        <v>101770</v>
      </c>
      <c r="B235">
        <v>0</v>
      </c>
      <c r="C235" t="s">
        <v>65</v>
      </c>
      <c r="D235" t="s">
        <v>88</v>
      </c>
      <c r="E235" t="s">
        <v>67</v>
      </c>
      <c r="F235" t="s">
        <v>68</v>
      </c>
      <c r="G235">
        <v>0</v>
      </c>
      <c r="H235">
        <v>112500</v>
      </c>
      <c r="I235">
        <v>1080000</v>
      </c>
      <c r="J235" t="s">
        <v>133</v>
      </c>
      <c r="K235" t="s">
        <v>90</v>
      </c>
      <c r="L235" t="s">
        <v>71</v>
      </c>
      <c r="M235" t="s">
        <v>72</v>
      </c>
      <c r="N235">
        <v>1.452E-2</v>
      </c>
      <c r="O235">
        <v>16636</v>
      </c>
      <c r="P235">
        <v>7679</v>
      </c>
      <c r="Q235">
        <v>4397</v>
      </c>
      <c r="R235">
        <v>181</v>
      </c>
      <c r="S235">
        <v>2</v>
      </c>
      <c r="T235">
        <v>2</v>
      </c>
      <c r="U235" t="s">
        <v>120</v>
      </c>
      <c r="V235">
        <v>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170</v>
      </c>
      <c r="AD235">
        <v>2224474</v>
      </c>
      <c r="AE235" t="s">
        <v>93</v>
      </c>
      <c r="AF235">
        <v>10289.385</v>
      </c>
      <c r="AG235">
        <v>91705.5</v>
      </c>
      <c r="AH235">
        <v>90895.5</v>
      </c>
      <c r="AI235">
        <v>9000</v>
      </c>
      <c r="AJ235">
        <v>91705.5</v>
      </c>
      <c r="AK235" t="s">
        <v>94</v>
      </c>
      <c r="AL235">
        <v>15</v>
      </c>
      <c r="AM235" t="s">
        <v>68</v>
      </c>
      <c r="AN235">
        <v>1</v>
      </c>
      <c r="AO235">
        <v>9.8120717999999996E-2</v>
      </c>
      <c r="AR235" t="s">
        <v>79</v>
      </c>
      <c r="AS235" t="s">
        <v>77</v>
      </c>
      <c r="AT235">
        <v>-1369</v>
      </c>
      <c r="AU235" t="s">
        <v>78</v>
      </c>
      <c r="AV235" t="s">
        <v>79</v>
      </c>
      <c r="AW235" t="s">
        <v>101</v>
      </c>
      <c r="AX235" t="s">
        <v>161</v>
      </c>
      <c r="AY235" t="s">
        <v>111</v>
      </c>
      <c r="AZ235" t="s">
        <v>96</v>
      </c>
      <c r="BA235" t="s">
        <v>76</v>
      </c>
      <c r="BB235" t="s">
        <v>104</v>
      </c>
      <c r="BC235">
        <v>100</v>
      </c>
      <c r="BD235" t="s">
        <v>105</v>
      </c>
      <c r="BE235">
        <v>12</v>
      </c>
      <c r="BF235" t="s">
        <v>86</v>
      </c>
      <c r="BG235" t="s">
        <v>106</v>
      </c>
      <c r="BH235">
        <v>365243</v>
      </c>
      <c r="BI235">
        <v>-1338</v>
      </c>
      <c r="BJ235">
        <v>-1008</v>
      </c>
      <c r="BK235">
        <v>-1038</v>
      </c>
      <c r="BL235">
        <v>-1032</v>
      </c>
      <c r="BM235">
        <v>0</v>
      </c>
    </row>
    <row r="236" spans="1:65" x14ac:dyDescent="0.3">
      <c r="A236">
        <v>101773</v>
      </c>
      <c r="B236">
        <v>0</v>
      </c>
      <c r="C236" t="s">
        <v>65</v>
      </c>
      <c r="D236" t="s">
        <v>88</v>
      </c>
      <c r="E236" t="s">
        <v>67</v>
      </c>
      <c r="F236" t="s">
        <v>67</v>
      </c>
      <c r="G236">
        <v>0</v>
      </c>
      <c r="H236">
        <v>180000</v>
      </c>
      <c r="I236">
        <v>135000</v>
      </c>
      <c r="J236" t="s">
        <v>89</v>
      </c>
      <c r="K236" t="s">
        <v>70</v>
      </c>
      <c r="L236" t="s">
        <v>140</v>
      </c>
      <c r="M236" t="s">
        <v>72</v>
      </c>
      <c r="N236">
        <v>1.0005999999999999E-2</v>
      </c>
      <c r="O236">
        <v>14153</v>
      </c>
      <c r="P236">
        <v>180</v>
      </c>
      <c r="Q236">
        <v>190</v>
      </c>
      <c r="R236">
        <v>4871</v>
      </c>
      <c r="S236">
        <v>2</v>
      </c>
      <c r="T236">
        <v>2</v>
      </c>
      <c r="U236" t="s">
        <v>120</v>
      </c>
      <c r="V236">
        <v>15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122</v>
      </c>
      <c r="AD236">
        <v>2317028</v>
      </c>
      <c r="AE236" t="s">
        <v>65</v>
      </c>
      <c r="AF236">
        <v>10492.02</v>
      </c>
      <c r="AG236">
        <v>90000</v>
      </c>
      <c r="AH236">
        <v>95940</v>
      </c>
      <c r="AI236">
        <v>0</v>
      </c>
      <c r="AJ236">
        <v>90000</v>
      </c>
      <c r="AK236" t="s">
        <v>73</v>
      </c>
      <c r="AL236">
        <v>12</v>
      </c>
      <c r="AM236" t="s">
        <v>68</v>
      </c>
      <c r="AN236">
        <v>1</v>
      </c>
      <c r="AO236">
        <v>0</v>
      </c>
      <c r="AR236" t="s">
        <v>76</v>
      </c>
      <c r="AS236" t="s">
        <v>77</v>
      </c>
      <c r="AT236">
        <v>-2541</v>
      </c>
      <c r="AU236" t="s">
        <v>76</v>
      </c>
      <c r="AV236" t="s">
        <v>79</v>
      </c>
      <c r="AX236" t="s">
        <v>81</v>
      </c>
      <c r="AY236" t="s">
        <v>76</v>
      </c>
      <c r="AZ236" t="s">
        <v>82</v>
      </c>
      <c r="BA236" t="s">
        <v>116</v>
      </c>
      <c r="BB236" t="s">
        <v>104</v>
      </c>
      <c r="BC236">
        <v>-1</v>
      </c>
      <c r="BD236" t="s">
        <v>85</v>
      </c>
      <c r="BE236">
        <v>12</v>
      </c>
      <c r="BF236" t="s">
        <v>86</v>
      </c>
      <c r="BG236" t="s">
        <v>87</v>
      </c>
      <c r="BH236">
        <v>365243</v>
      </c>
      <c r="BI236">
        <v>-2511</v>
      </c>
      <c r="BJ236">
        <v>-2181</v>
      </c>
      <c r="BK236">
        <v>-2181</v>
      </c>
      <c r="BL236">
        <v>-2174</v>
      </c>
      <c r="BM236">
        <v>1</v>
      </c>
    </row>
    <row r="237" spans="1:65" x14ac:dyDescent="0.3">
      <c r="A237">
        <v>101773</v>
      </c>
      <c r="B237">
        <v>0</v>
      </c>
      <c r="C237" t="s">
        <v>65</v>
      </c>
      <c r="D237" t="s">
        <v>88</v>
      </c>
      <c r="E237" t="s">
        <v>67</v>
      </c>
      <c r="F237" t="s">
        <v>67</v>
      </c>
      <c r="G237">
        <v>0</v>
      </c>
      <c r="H237">
        <v>180000</v>
      </c>
      <c r="I237">
        <v>135000</v>
      </c>
      <c r="J237" t="s">
        <v>89</v>
      </c>
      <c r="K237" t="s">
        <v>70</v>
      </c>
      <c r="L237" t="s">
        <v>140</v>
      </c>
      <c r="M237" t="s">
        <v>72</v>
      </c>
      <c r="N237">
        <v>1.0005999999999999E-2</v>
      </c>
      <c r="O237">
        <v>14153</v>
      </c>
      <c r="P237">
        <v>180</v>
      </c>
      <c r="Q237">
        <v>190</v>
      </c>
      <c r="R237">
        <v>4871</v>
      </c>
      <c r="S237">
        <v>2</v>
      </c>
      <c r="T237">
        <v>2</v>
      </c>
      <c r="U237" t="s">
        <v>120</v>
      </c>
      <c r="V237">
        <v>15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122</v>
      </c>
      <c r="AD237">
        <v>1947515</v>
      </c>
      <c r="AE237" t="s">
        <v>99</v>
      </c>
      <c r="AF237">
        <v>4500</v>
      </c>
      <c r="AG237">
        <v>0</v>
      </c>
      <c r="AH237">
        <v>90000</v>
      </c>
      <c r="AK237" t="s">
        <v>120</v>
      </c>
      <c r="AL237">
        <v>8</v>
      </c>
      <c r="AM237" t="s">
        <v>68</v>
      </c>
      <c r="AN237">
        <v>1</v>
      </c>
      <c r="AR237" t="s">
        <v>79</v>
      </c>
      <c r="AS237" t="s">
        <v>77</v>
      </c>
      <c r="AT237">
        <v>-2920</v>
      </c>
      <c r="AU237" t="s">
        <v>76</v>
      </c>
      <c r="AV237" t="s">
        <v>79</v>
      </c>
      <c r="AX237" t="s">
        <v>81</v>
      </c>
      <c r="AY237" t="s">
        <v>76</v>
      </c>
      <c r="AZ237" t="s">
        <v>131</v>
      </c>
      <c r="BA237" t="s">
        <v>116</v>
      </c>
      <c r="BB237" t="s">
        <v>104</v>
      </c>
      <c r="BC237">
        <v>3268</v>
      </c>
      <c r="BD237" t="s">
        <v>85</v>
      </c>
      <c r="BE237">
        <v>0</v>
      </c>
      <c r="BF237" t="s">
        <v>76</v>
      </c>
      <c r="BG237" t="s">
        <v>132</v>
      </c>
      <c r="BH237">
        <v>-2910</v>
      </c>
      <c r="BI237">
        <v>-2861</v>
      </c>
      <c r="BJ237">
        <v>365243</v>
      </c>
      <c r="BK237">
        <v>-1277</v>
      </c>
      <c r="BL237">
        <v>365243</v>
      </c>
      <c r="BM237">
        <v>0</v>
      </c>
    </row>
    <row r="238" spans="1:65" x14ac:dyDescent="0.3">
      <c r="A238">
        <v>101783</v>
      </c>
      <c r="B238">
        <v>0</v>
      </c>
      <c r="C238" t="s">
        <v>99</v>
      </c>
      <c r="D238" t="s">
        <v>88</v>
      </c>
      <c r="E238" t="s">
        <v>67</v>
      </c>
      <c r="F238" t="s">
        <v>68</v>
      </c>
      <c r="G238">
        <v>1</v>
      </c>
      <c r="H238">
        <v>157500</v>
      </c>
      <c r="I238">
        <v>157500</v>
      </c>
      <c r="J238" t="s">
        <v>69</v>
      </c>
      <c r="K238" t="s">
        <v>90</v>
      </c>
      <c r="L238" t="s">
        <v>91</v>
      </c>
      <c r="M238" t="s">
        <v>72</v>
      </c>
      <c r="N238">
        <v>3.1329000000000003E-2</v>
      </c>
      <c r="O238">
        <v>10900</v>
      </c>
      <c r="P238">
        <v>848</v>
      </c>
      <c r="Q238">
        <v>278</v>
      </c>
      <c r="R238">
        <v>2790</v>
      </c>
      <c r="S238">
        <v>2</v>
      </c>
      <c r="T238">
        <v>2</v>
      </c>
      <c r="U238" t="s">
        <v>120</v>
      </c>
      <c r="V238">
        <v>12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108</v>
      </c>
      <c r="AD238">
        <v>1301254</v>
      </c>
      <c r="AE238" t="s">
        <v>93</v>
      </c>
      <c r="AF238">
        <v>4505.8500000000004</v>
      </c>
      <c r="AG238">
        <v>34803</v>
      </c>
      <c r="AH238">
        <v>33777</v>
      </c>
      <c r="AI238">
        <v>3600</v>
      </c>
      <c r="AJ238">
        <v>34803</v>
      </c>
      <c r="AK238" t="s">
        <v>109</v>
      </c>
      <c r="AL238">
        <v>11</v>
      </c>
      <c r="AM238" t="s">
        <v>68</v>
      </c>
      <c r="AN238">
        <v>1</v>
      </c>
      <c r="AO238">
        <v>0.104896789</v>
      </c>
      <c r="AR238" t="s">
        <v>79</v>
      </c>
      <c r="AS238" t="s">
        <v>77</v>
      </c>
      <c r="AT238">
        <v>-2728</v>
      </c>
      <c r="AU238" t="s">
        <v>78</v>
      </c>
      <c r="AV238" t="s">
        <v>79</v>
      </c>
      <c r="AW238" t="s">
        <v>101</v>
      </c>
      <c r="AX238" t="s">
        <v>102</v>
      </c>
      <c r="AY238" t="s">
        <v>124</v>
      </c>
      <c r="AZ238" t="s">
        <v>96</v>
      </c>
      <c r="BA238" t="s">
        <v>76</v>
      </c>
      <c r="BB238" t="s">
        <v>104</v>
      </c>
      <c r="BC238">
        <v>48</v>
      </c>
      <c r="BD238" t="s">
        <v>105</v>
      </c>
      <c r="BE238">
        <v>10</v>
      </c>
      <c r="BF238" t="s">
        <v>112</v>
      </c>
      <c r="BG238" t="s">
        <v>106</v>
      </c>
      <c r="BH238">
        <v>365243</v>
      </c>
      <c r="BI238">
        <v>-2697</v>
      </c>
      <c r="BJ238">
        <v>-2427</v>
      </c>
      <c r="BK238">
        <v>-2457</v>
      </c>
      <c r="BL238">
        <v>-2453</v>
      </c>
      <c r="BM238">
        <v>1</v>
      </c>
    </row>
    <row r="239" spans="1:65" x14ac:dyDescent="0.3">
      <c r="A239">
        <v>101791</v>
      </c>
      <c r="B239">
        <v>0</v>
      </c>
      <c r="C239" t="s">
        <v>65</v>
      </c>
      <c r="D239" t="s">
        <v>88</v>
      </c>
      <c r="E239" t="s">
        <v>67</v>
      </c>
      <c r="F239" t="s">
        <v>68</v>
      </c>
      <c r="G239">
        <v>0</v>
      </c>
      <c r="H239">
        <v>112500</v>
      </c>
      <c r="I239">
        <v>495000</v>
      </c>
      <c r="J239" t="s">
        <v>69</v>
      </c>
      <c r="K239" t="s">
        <v>70</v>
      </c>
      <c r="L239" t="s">
        <v>91</v>
      </c>
      <c r="M239" t="s">
        <v>72</v>
      </c>
      <c r="N239">
        <v>2.8663000000000001E-2</v>
      </c>
      <c r="O239">
        <v>19458</v>
      </c>
      <c r="P239">
        <v>8306</v>
      </c>
      <c r="Q239">
        <v>7517</v>
      </c>
      <c r="R239">
        <v>2995</v>
      </c>
      <c r="S239">
        <v>2</v>
      </c>
      <c r="T239">
        <v>2</v>
      </c>
      <c r="U239" t="s">
        <v>73</v>
      </c>
      <c r="V239">
        <v>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141</v>
      </c>
      <c r="AD239">
        <v>1801945</v>
      </c>
      <c r="AE239" t="s">
        <v>93</v>
      </c>
      <c r="AF239">
        <v>11295.18</v>
      </c>
      <c r="AG239">
        <v>64575</v>
      </c>
      <c r="AH239">
        <v>63706.5</v>
      </c>
      <c r="AI239">
        <v>3874.5</v>
      </c>
      <c r="AJ239">
        <v>64575</v>
      </c>
      <c r="AK239" t="s">
        <v>125</v>
      </c>
      <c r="AL239">
        <v>12</v>
      </c>
      <c r="AM239" t="s">
        <v>68</v>
      </c>
      <c r="AN239">
        <v>1</v>
      </c>
      <c r="AO239">
        <v>6.2438892000000003E-2</v>
      </c>
      <c r="AR239" t="s">
        <v>79</v>
      </c>
      <c r="AS239" t="s">
        <v>77</v>
      </c>
      <c r="AT239">
        <v>-1465</v>
      </c>
      <c r="AU239" t="s">
        <v>78</v>
      </c>
      <c r="AV239" t="s">
        <v>79</v>
      </c>
      <c r="AW239" t="s">
        <v>101</v>
      </c>
      <c r="AX239" t="s">
        <v>81</v>
      </c>
      <c r="AY239" t="s">
        <v>157</v>
      </c>
      <c r="AZ239" t="s">
        <v>96</v>
      </c>
      <c r="BA239" t="s">
        <v>76</v>
      </c>
      <c r="BB239" t="s">
        <v>138</v>
      </c>
      <c r="BC239">
        <v>222</v>
      </c>
      <c r="BD239" t="s">
        <v>157</v>
      </c>
      <c r="BE239">
        <v>6</v>
      </c>
      <c r="BF239" t="s">
        <v>112</v>
      </c>
      <c r="BG239" t="s">
        <v>188</v>
      </c>
      <c r="BH239">
        <v>365243</v>
      </c>
      <c r="BI239">
        <v>-1418</v>
      </c>
      <c r="BJ239">
        <v>-1268</v>
      </c>
      <c r="BK239">
        <v>-1268</v>
      </c>
      <c r="BL239">
        <v>-1263</v>
      </c>
      <c r="BM239">
        <v>0</v>
      </c>
    </row>
    <row r="240" spans="1:65" x14ac:dyDescent="0.3">
      <c r="A240">
        <v>101813</v>
      </c>
      <c r="B240">
        <v>0</v>
      </c>
      <c r="C240" t="s">
        <v>65</v>
      </c>
      <c r="D240" t="s">
        <v>88</v>
      </c>
      <c r="E240" t="s">
        <v>67</v>
      </c>
      <c r="F240" t="s">
        <v>68</v>
      </c>
      <c r="G240">
        <v>0</v>
      </c>
      <c r="H240">
        <v>382500</v>
      </c>
      <c r="I240">
        <v>2159842.5</v>
      </c>
      <c r="J240" t="s">
        <v>113</v>
      </c>
      <c r="K240" t="s">
        <v>90</v>
      </c>
      <c r="L240" t="s">
        <v>91</v>
      </c>
      <c r="M240" t="s">
        <v>169</v>
      </c>
      <c r="N240">
        <v>4.6219999999999997E-2</v>
      </c>
      <c r="O240">
        <v>21234</v>
      </c>
      <c r="P240">
        <v>365243</v>
      </c>
      <c r="Q240">
        <v>8998</v>
      </c>
      <c r="R240">
        <v>3960</v>
      </c>
      <c r="S240">
        <v>1</v>
      </c>
      <c r="T240">
        <v>1</v>
      </c>
      <c r="U240" t="s">
        <v>75</v>
      </c>
      <c r="V240">
        <v>13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76</v>
      </c>
      <c r="AD240">
        <v>2629155</v>
      </c>
      <c r="AE240" t="s">
        <v>93</v>
      </c>
      <c r="AF240">
        <v>22777.334999999999</v>
      </c>
      <c r="AG240">
        <v>146245.5</v>
      </c>
      <c r="AH240">
        <v>123174</v>
      </c>
      <c r="AI240">
        <v>29250</v>
      </c>
      <c r="AJ240">
        <v>146245.5</v>
      </c>
      <c r="AK240" t="s">
        <v>94</v>
      </c>
      <c r="AL240">
        <v>15</v>
      </c>
      <c r="AM240" t="s">
        <v>68</v>
      </c>
      <c r="AN240">
        <v>1</v>
      </c>
      <c r="AO240">
        <v>0.20899536199999999</v>
      </c>
      <c r="AR240" t="s">
        <v>79</v>
      </c>
      <c r="AS240" t="s">
        <v>77</v>
      </c>
      <c r="AT240">
        <v>-379</v>
      </c>
      <c r="AU240" t="s">
        <v>78</v>
      </c>
      <c r="AV240" t="s">
        <v>79</v>
      </c>
      <c r="AX240" t="s">
        <v>81</v>
      </c>
      <c r="AY240" t="s">
        <v>95</v>
      </c>
      <c r="AZ240" t="s">
        <v>96</v>
      </c>
      <c r="BA240" t="s">
        <v>76</v>
      </c>
      <c r="BB240" t="s">
        <v>104</v>
      </c>
      <c r="BC240">
        <v>100</v>
      </c>
      <c r="BD240" t="s">
        <v>85</v>
      </c>
      <c r="BE240">
        <v>6</v>
      </c>
      <c r="BF240" t="s">
        <v>147</v>
      </c>
      <c r="BG240" t="s">
        <v>151</v>
      </c>
      <c r="BH240">
        <v>365243</v>
      </c>
      <c r="BI240">
        <v>-348</v>
      </c>
      <c r="BJ240">
        <v>-198</v>
      </c>
      <c r="BK240">
        <v>-198</v>
      </c>
      <c r="BL240">
        <v>-196</v>
      </c>
      <c r="BM240">
        <v>0</v>
      </c>
    </row>
    <row r="241" spans="1:65" x14ac:dyDescent="0.3">
      <c r="A241">
        <v>101813</v>
      </c>
      <c r="B241">
        <v>0</v>
      </c>
      <c r="C241" t="s">
        <v>65</v>
      </c>
      <c r="D241" t="s">
        <v>88</v>
      </c>
      <c r="E241" t="s">
        <v>67</v>
      </c>
      <c r="F241" t="s">
        <v>68</v>
      </c>
      <c r="G241">
        <v>0</v>
      </c>
      <c r="H241">
        <v>382500</v>
      </c>
      <c r="I241">
        <v>2159842.5</v>
      </c>
      <c r="J241" t="s">
        <v>113</v>
      </c>
      <c r="K241" t="s">
        <v>90</v>
      </c>
      <c r="L241" t="s">
        <v>91</v>
      </c>
      <c r="M241" t="s">
        <v>169</v>
      </c>
      <c r="N241">
        <v>4.6219999999999997E-2</v>
      </c>
      <c r="O241">
        <v>21234</v>
      </c>
      <c r="P241">
        <v>365243</v>
      </c>
      <c r="Q241">
        <v>8998</v>
      </c>
      <c r="R241">
        <v>3960</v>
      </c>
      <c r="S241">
        <v>1</v>
      </c>
      <c r="T241">
        <v>1</v>
      </c>
      <c r="U241" t="s">
        <v>75</v>
      </c>
      <c r="V241">
        <v>13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76</v>
      </c>
      <c r="AD241">
        <v>2050576</v>
      </c>
      <c r="AE241" t="s">
        <v>93</v>
      </c>
      <c r="AF241">
        <v>17976.419999999998</v>
      </c>
      <c r="AG241">
        <v>103477.5</v>
      </c>
      <c r="AH241">
        <v>93127.5</v>
      </c>
      <c r="AI241">
        <v>10350</v>
      </c>
      <c r="AJ241">
        <v>103477.5</v>
      </c>
      <c r="AK241" t="s">
        <v>125</v>
      </c>
      <c r="AL241">
        <v>13</v>
      </c>
      <c r="AM241" t="s">
        <v>68</v>
      </c>
      <c r="AN241">
        <v>1</v>
      </c>
      <c r="AO241">
        <v>0.108932772</v>
      </c>
      <c r="AR241" t="s">
        <v>79</v>
      </c>
      <c r="AS241" t="s">
        <v>77</v>
      </c>
      <c r="AT241">
        <v>-558</v>
      </c>
      <c r="AU241" t="s">
        <v>78</v>
      </c>
      <c r="AV241" t="s">
        <v>79</v>
      </c>
      <c r="AX241" t="s">
        <v>81</v>
      </c>
      <c r="AY241" t="s">
        <v>207</v>
      </c>
      <c r="AZ241" t="s">
        <v>96</v>
      </c>
      <c r="BA241" t="s">
        <v>76</v>
      </c>
      <c r="BB241" t="s">
        <v>84</v>
      </c>
      <c r="BC241">
        <v>15</v>
      </c>
      <c r="BD241" t="s">
        <v>85</v>
      </c>
      <c r="BE241">
        <v>6</v>
      </c>
      <c r="BF241" t="s">
        <v>86</v>
      </c>
      <c r="BG241" t="s">
        <v>148</v>
      </c>
      <c r="BH241">
        <v>365243</v>
      </c>
      <c r="BI241">
        <v>-527</v>
      </c>
      <c r="BJ241">
        <v>-377</v>
      </c>
      <c r="BK241">
        <v>-377</v>
      </c>
      <c r="BL241">
        <v>-371</v>
      </c>
      <c r="BM241">
        <v>0</v>
      </c>
    </row>
    <row r="242" spans="1:65" x14ac:dyDescent="0.3">
      <c r="A242">
        <v>101823</v>
      </c>
      <c r="B242">
        <v>0</v>
      </c>
      <c r="C242" t="s">
        <v>65</v>
      </c>
      <c r="D242" t="s">
        <v>88</v>
      </c>
      <c r="E242" t="s">
        <v>68</v>
      </c>
      <c r="F242" t="s">
        <v>68</v>
      </c>
      <c r="G242">
        <v>2</v>
      </c>
      <c r="H242">
        <v>112500</v>
      </c>
      <c r="I242">
        <v>472500</v>
      </c>
      <c r="J242" t="s">
        <v>133</v>
      </c>
      <c r="K242" t="s">
        <v>70</v>
      </c>
      <c r="L242" t="s">
        <v>119</v>
      </c>
      <c r="M242" t="s">
        <v>72</v>
      </c>
      <c r="N242">
        <v>6.8519999999999996E-3</v>
      </c>
      <c r="O242">
        <v>13328</v>
      </c>
      <c r="P242">
        <v>5817</v>
      </c>
      <c r="Q242">
        <v>5210</v>
      </c>
      <c r="R242">
        <v>5210</v>
      </c>
      <c r="S242">
        <v>3</v>
      </c>
      <c r="T242">
        <v>3</v>
      </c>
      <c r="U242" t="s">
        <v>109</v>
      </c>
      <c r="V242">
        <v>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122</v>
      </c>
      <c r="AD242">
        <v>2007103</v>
      </c>
      <c r="AE242" t="s">
        <v>93</v>
      </c>
      <c r="AF242">
        <v>7173.6750000000002</v>
      </c>
      <c r="AG242">
        <v>159061.5</v>
      </c>
      <c r="AH242">
        <v>159061.5</v>
      </c>
      <c r="AI242">
        <v>0</v>
      </c>
      <c r="AJ242">
        <v>159061.5</v>
      </c>
      <c r="AK242" t="s">
        <v>120</v>
      </c>
      <c r="AL242">
        <v>6</v>
      </c>
      <c r="AM242" t="s">
        <v>68</v>
      </c>
      <c r="AN242">
        <v>1</v>
      </c>
      <c r="AO242">
        <v>0</v>
      </c>
      <c r="AR242" t="s">
        <v>79</v>
      </c>
      <c r="AS242" t="s">
        <v>77</v>
      </c>
      <c r="AT242">
        <v>-1612</v>
      </c>
      <c r="AU242" t="s">
        <v>78</v>
      </c>
      <c r="AV242" t="s">
        <v>79</v>
      </c>
      <c r="AW242" t="s">
        <v>101</v>
      </c>
      <c r="AX242" t="s">
        <v>102</v>
      </c>
      <c r="AY242" t="s">
        <v>95</v>
      </c>
      <c r="AZ242" t="s">
        <v>96</v>
      </c>
      <c r="BA242" t="s">
        <v>76</v>
      </c>
      <c r="BB242" t="s">
        <v>104</v>
      </c>
      <c r="BC242">
        <v>1972</v>
      </c>
      <c r="BD242" t="s">
        <v>85</v>
      </c>
      <c r="BE242">
        <v>24</v>
      </c>
      <c r="BF242" t="s">
        <v>97</v>
      </c>
      <c r="BG242" t="s">
        <v>98</v>
      </c>
      <c r="BH242">
        <v>365243</v>
      </c>
      <c r="BI242">
        <v>-1581</v>
      </c>
      <c r="BJ242">
        <v>-891</v>
      </c>
      <c r="BK242">
        <v>-1011</v>
      </c>
      <c r="BL242">
        <v>-1006</v>
      </c>
      <c r="BM242">
        <v>0</v>
      </c>
    </row>
    <row r="243" spans="1:65" x14ac:dyDescent="0.3">
      <c r="A243">
        <v>101829</v>
      </c>
      <c r="B243">
        <v>0</v>
      </c>
      <c r="C243" t="s">
        <v>65</v>
      </c>
      <c r="D243" t="s">
        <v>88</v>
      </c>
      <c r="E243" t="s">
        <v>68</v>
      </c>
      <c r="F243" t="s">
        <v>68</v>
      </c>
      <c r="G243">
        <v>0</v>
      </c>
      <c r="H243">
        <v>157500</v>
      </c>
      <c r="I243">
        <v>1557103.5</v>
      </c>
      <c r="J243" t="s">
        <v>89</v>
      </c>
      <c r="K243" t="s">
        <v>90</v>
      </c>
      <c r="L243" t="s">
        <v>91</v>
      </c>
      <c r="M243" t="s">
        <v>72</v>
      </c>
      <c r="N243">
        <v>8.0680000000000005E-3</v>
      </c>
      <c r="O243">
        <v>15879</v>
      </c>
      <c r="P243">
        <v>5091</v>
      </c>
      <c r="Q243">
        <v>2195</v>
      </c>
      <c r="R243">
        <v>3079</v>
      </c>
      <c r="S243">
        <v>3</v>
      </c>
      <c r="T243">
        <v>3</v>
      </c>
      <c r="U243" t="s">
        <v>125</v>
      </c>
      <c r="V243">
        <v>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206</v>
      </c>
      <c r="AD243">
        <v>1337550</v>
      </c>
      <c r="AE243" t="s">
        <v>93</v>
      </c>
      <c r="AF243">
        <v>4406.58</v>
      </c>
      <c r="AG243">
        <v>53955</v>
      </c>
      <c r="AH243">
        <v>27081</v>
      </c>
      <c r="AI243">
        <v>31500</v>
      </c>
      <c r="AJ243">
        <v>53955</v>
      </c>
      <c r="AK243" t="s">
        <v>109</v>
      </c>
      <c r="AL243">
        <v>10</v>
      </c>
      <c r="AM243" t="s">
        <v>68</v>
      </c>
      <c r="AN243">
        <v>1</v>
      </c>
      <c r="AO243">
        <v>0.58562270400000005</v>
      </c>
      <c r="AR243" t="s">
        <v>79</v>
      </c>
      <c r="AS243" t="s">
        <v>77</v>
      </c>
      <c r="AT243">
        <v>-1796</v>
      </c>
      <c r="AU243" t="s">
        <v>78</v>
      </c>
      <c r="AV243" t="s">
        <v>79</v>
      </c>
      <c r="AW243" t="s">
        <v>80</v>
      </c>
      <c r="AX243" t="s">
        <v>102</v>
      </c>
      <c r="AY243" t="s">
        <v>124</v>
      </c>
      <c r="AZ243" t="s">
        <v>96</v>
      </c>
      <c r="BA243" t="s">
        <v>76</v>
      </c>
      <c r="BB243" t="s">
        <v>84</v>
      </c>
      <c r="BC243">
        <v>356</v>
      </c>
      <c r="BD243" t="s">
        <v>85</v>
      </c>
      <c r="BE243">
        <v>8</v>
      </c>
      <c r="BF243" t="s">
        <v>86</v>
      </c>
      <c r="BG243" t="s">
        <v>151</v>
      </c>
      <c r="BH243">
        <v>365243</v>
      </c>
      <c r="BI243">
        <v>-1762</v>
      </c>
      <c r="BJ243">
        <v>-1552</v>
      </c>
      <c r="BK243">
        <v>-1582</v>
      </c>
      <c r="BL243">
        <v>-1577</v>
      </c>
      <c r="BM243">
        <v>0</v>
      </c>
    </row>
    <row r="244" spans="1:65" x14ac:dyDescent="0.3">
      <c r="A244">
        <v>101830</v>
      </c>
      <c r="B244">
        <v>0</v>
      </c>
      <c r="C244" t="s">
        <v>65</v>
      </c>
      <c r="D244" t="s">
        <v>66</v>
      </c>
      <c r="E244" t="s">
        <v>68</v>
      </c>
      <c r="F244" t="s">
        <v>67</v>
      </c>
      <c r="G244">
        <v>0</v>
      </c>
      <c r="H244">
        <v>112500</v>
      </c>
      <c r="I244">
        <v>90000</v>
      </c>
      <c r="J244" t="s">
        <v>89</v>
      </c>
      <c r="K244" t="s">
        <v>70</v>
      </c>
      <c r="L244" t="s">
        <v>91</v>
      </c>
      <c r="M244" t="s">
        <v>72</v>
      </c>
      <c r="N244">
        <v>1.0500000000000001E-2</v>
      </c>
      <c r="O244">
        <v>19249</v>
      </c>
      <c r="P244">
        <v>1823</v>
      </c>
      <c r="Q244">
        <v>5702</v>
      </c>
      <c r="R244">
        <v>2785</v>
      </c>
      <c r="S244">
        <v>3</v>
      </c>
      <c r="T244">
        <v>3</v>
      </c>
      <c r="U244" t="s">
        <v>125</v>
      </c>
      <c r="V244">
        <v>10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167</v>
      </c>
      <c r="AD244">
        <v>2725437</v>
      </c>
      <c r="AE244" t="s">
        <v>99</v>
      </c>
      <c r="AF244">
        <v>2250</v>
      </c>
      <c r="AG244">
        <v>157500</v>
      </c>
      <c r="AH244">
        <v>45000</v>
      </c>
      <c r="AJ244">
        <v>157500</v>
      </c>
      <c r="AK244" t="s">
        <v>125</v>
      </c>
      <c r="AL244">
        <v>11</v>
      </c>
      <c r="AM244" t="s">
        <v>68</v>
      </c>
      <c r="AN244">
        <v>1</v>
      </c>
      <c r="AR244" t="s">
        <v>79</v>
      </c>
      <c r="AS244" t="s">
        <v>114</v>
      </c>
      <c r="AT244">
        <v>-14</v>
      </c>
      <c r="AU244" t="s">
        <v>76</v>
      </c>
      <c r="AV244" t="s">
        <v>115</v>
      </c>
      <c r="AW244" t="s">
        <v>80</v>
      </c>
      <c r="AX244" t="s">
        <v>81</v>
      </c>
      <c r="AY244" t="s">
        <v>76</v>
      </c>
      <c r="AZ244" t="s">
        <v>131</v>
      </c>
      <c r="BA244" t="s">
        <v>116</v>
      </c>
      <c r="BB244" t="s">
        <v>104</v>
      </c>
      <c r="BC244">
        <v>1552</v>
      </c>
      <c r="BD244" t="s">
        <v>85</v>
      </c>
      <c r="BE244">
        <v>0</v>
      </c>
      <c r="BF244" t="s">
        <v>76</v>
      </c>
      <c r="BG244" t="s">
        <v>160</v>
      </c>
    </row>
    <row r="245" spans="1:65" x14ac:dyDescent="0.3">
      <c r="A245">
        <v>101834</v>
      </c>
      <c r="B245">
        <v>0</v>
      </c>
      <c r="C245" t="s">
        <v>65</v>
      </c>
      <c r="D245" t="s">
        <v>66</v>
      </c>
      <c r="E245" t="s">
        <v>68</v>
      </c>
      <c r="F245" t="s">
        <v>68</v>
      </c>
      <c r="G245">
        <v>0</v>
      </c>
      <c r="H245">
        <v>157500</v>
      </c>
      <c r="I245">
        <v>343377</v>
      </c>
      <c r="J245" t="s">
        <v>69</v>
      </c>
      <c r="K245" t="s">
        <v>70</v>
      </c>
      <c r="L245" t="s">
        <v>91</v>
      </c>
      <c r="M245" t="s">
        <v>107</v>
      </c>
      <c r="N245">
        <v>6.8519999999999996E-3</v>
      </c>
      <c r="O245">
        <v>17039</v>
      </c>
      <c r="P245">
        <v>1333</v>
      </c>
      <c r="Q245">
        <v>1734</v>
      </c>
      <c r="R245">
        <v>341</v>
      </c>
      <c r="S245">
        <v>3</v>
      </c>
      <c r="T245">
        <v>3</v>
      </c>
      <c r="U245" t="s">
        <v>125</v>
      </c>
      <c r="V245">
        <v>13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92</v>
      </c>
      <c r="AD245">
        <v>2142292</v>
      </c>
      <c r="AE245" t="s">
        <v>93</v>
      </c>
      <c r="AF245">
        <v>9011.25</v>
      </c>
      <c r="AG245">
        <v>79425</v>
      </c>
      <c r="AH245">
        <v>89415</v>
      </c>
      <c r="AI245">
        <v>0</v>
      </c>
      <c r="AJ245">
        <v>79425</v>
      </c>
      <c r="AK245" t="s">
        <v>94</v>
      </c>
      <c r="AL245">
        <v>11</v>
      </c>
      <c r="AM245" t="s">
        <v>68</v>
      </c>
      <c r="AN245">
        <v>1</v>
      </c>
      <c r="AO245">
        <v>0</v>
      </c>
      <c r="AR245" t="s">
        <v>79</v>
      </c>
      <c r="AS245" t="s">
        <v>77</v>
      </c>
      <c r="AT245">
        <v>-297</v>
      </c>
      <c r="AU245" t="s">
        <v>78</v>
      </c>
      <c r="AV245" t="s">
        <v>79</v>
      </c>
      <c r="AX245" t="s">
        <v>81</v>
      </c>
      <c r="AY245" t="s">
        <v>103</v>
      </c>
      <c r="AZ245" t="s">
        <v>96</v>
      </c>
      <c r="BA245" t="s">
        <v>76</v>
      </c>
      <c r="BB245" t="s">
        <v>104</v>
      </c>
      <c r="BC245">
        <v>150</v>
      </c>
      <c r="BD245" t="s">
        <v>85</v>
      </c>
      <c r="BE245">
        <v>12</v>
      </c>
      <c r="BF245" t="s">
        <v>147</v>
      </c>
      <c r="BG245" t="s">
        <v>151</v>
      </c>
    </row>
    <row r="246" spans="1:65" x14ac:dyDescent="0.3">
      <c r="A246">
        <v>101871</v>
      </c>
      <c r="B246">
        <v>1</v>
      </c>
      <c r="C246" t="s">
        <v>65</v>
      </c>
      <c r="D246" t="s">
        <v>66</v>
      </c>
      <c r="E246" t="s">
        <v>67</v>
      </c>
      <c r="F246" t="s">
        <v>67</v>
      </c>
      <c r="G246">
        <v>0</v>
      </c>
      <c r="H246">
        <v>202500</v>
      </c>
      <c r="I246">
        <v>675000</v>
      </c>
      <c r="J246" t="s">
        <v>69</v>
      </c>
      <c r="K246" t="s">
        <v>70</v>
      </c>
      <c r="L246" t="s">
        <v>91</v>
      </c>
      <c r="M246" t="s">
        <v>72</v>
      </c>
      <c r="N246">
        <v>1.9101E-2</v>
      </c>
      <c r="O246">
        <v>10152</v>
      </c>
      <c r="P246">
        <v>2585</v>
      </c>
      <c r="Q246">
        <v>1323</v>
      </c>
      <c r="R246">
        <v>2393</v>
      </c>
      <c r="S246">
        <v>2</v>
      </c>
      <c r="T246">
        <v>2</v>
      </c>
      <c r="U246" t="s">
        <v>120</v>
      </c>
      <c r="V246">
        <v>13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 t="s">
        <v>175</v>
      </c>
      <c r="AD246">
        <v>2195220</v>
      </c>
      <c r="AE246" t="s">
        <v>65</v>
      </c>
      <c r="AG246">
        <v>0</v>
      </c>
      <c r="AH246">
        <v>0</v>
      </c>
      <c r="AK246" t="s">
        <v>109</v>
      </c>
      <c r="AL246">
        <v>14</v>
      </c>
      <c r="AM246" t="s">
        <v>68</v>
      </c>
      <c r="AN246">
        <v>1</v>
      </c>
      <c r="AR246" t="s">
        <v>76</v>
      </c>
      <c r="AS246" t="s">
        <v>129</v>
      </c>
      <c r="AT246">
        <v>-237</v>
      </c>
      <c r="AU246" t="s">
        <v>76</v>
      </c>
      <c r="AV246" t="s">
        <v>79</v>
      </c>
      <c r="AX246" t="s">
        <v>81</v>
      </c>
      <c r="AY246" t="s">
        <v>76</v>
      </c>
      <c r="AZ246" t="s">
        <v>76</v>
      </c>
      <c r="BA246" t="s">
        <v>76</v>
      </c>
      <c r="BB246" t="s">
        <v>121</v>
      </c>
      <c r="BC246">
        <v>-1</v>
      </c>
      <c r="BD246" t="s">
        <v>76</v>
      </c>
      <c r="BF246" t="s">
        <v>76</v>
      </c>
      <c r="BG246" t="s">
        <v>82</v>
      </c>
    </row>
    <row r="247" spans="1:65" x14ac:dyDescent="0.3">
      <c r="A247">
        <v>101899</v>
      </c>
      <c r="B247">
        <v>0</v>
      </c>
      <c r="C247" t="s">
        <v>65</v>
      </c>
      <c r="D247" t="s">
        <v>66</v>
      </c>
      <c r="E247" t="s">
        <v>68</v>
      </c>
      <c r="F247" t="s">
        <v>68</v>
      </c>
      <c r="G247">
        <v>2</v>
      </c>
      <c r="H247">
        <v>135000</v>
      </c>
      <c r="I247">
        <v>765261</v>
      </c>
      <c r="J247" t="s">
        <v>69</v>
      </c>
      <c r="K247" t="s">
        <v>186</v>
      </c>
      <c r="L247" t="s">
        <v>91</v>
      </c>
      <c r="M247" t="s">
        <v>72</v>
      </c>
      <c r="N247">
        <v>2.5163999999999999E-2</v>
      </c>
      <c r="O247">
        <v>15710</v>
      </c>
      <c r="P247">
        <v>1816</v>
      </c>
      <c r="Q247">
        <v>2861</v>
      </c>
      <c r="R247">
        <v>4499</v>
      </c>
      <c r="S247">
        <v>2</v>
      </c>
      <c r="T247">
        <v>2</v>
      </c>
      <c r="U247" t="s">
        <v>123</v>
      </c>
      <c r="V247">
        <v>9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 t="s">
        <v>108</v>
      </c>
      <c r="AD247">
        <v>1337710</v>
      </c>
      <c r="AE247" t="s">
        <v>93</v>
      </c>
      <c r="AF247">
        <v>4158.72</v>
      </c>
      <c r="AG247">
        <v>32193</v>
      </c>
      <c r="AH247">
        <v>35028</v>
      </c>
      <c r="AI247">
        <v>0</v>
      </c>
      <c r="AJ247">
        <v>32193</v>
      </c>
      <c r="AK247" t="s">
        <v>120</v>
      </c>
      <c r="AL247">
        <v>16</v>
      </c>
      <c r="AM247" t="s">
        <v>68</v>
      </c>
      <c r="AN247">
        <v>1</v>
      </c>
      <c r="AO247">
        <v>0</v>
      </c>
      <c r="AR247" t="s">
        <v>79</v>
      </c>
      <c r="AS247" t="s">
        <v>77</v>
      </c>
      <c r="AT247">
        <v>-1027</v>
      </c>
      <c r="AU247" t="s">
        <v>76</v>
      </c>
      <c r="AV247" t="s">
        <v>79</v>
      </c>
      <c r="AW247" t="s">
        <v>101</v>
      </c>
      <c r="AX247" t="s">
        <v>161</v>
      </c>
      <c r="AY247" t="s">
        <v>103</v>
      </c>
      <c r="AZ247" t="s">
        <v>96</v>
      </c>
      <c r="BA247" t="s">
        <v>76</v>
      </c>
      <c r="BB247" t="s">
        <v>104</v>
      </c>
      <c r="BC247">
        <v>124</v>
      </c>
      <c r="BD247" t="s">
        <v>85</v>
      </c>
      <c r="BE247">
        <v>10</v>
      </c>
      <c r="BF247" t="s">
        <v>147</v>
      </c>
      <c r="BG247" t="s">
        <v>151</v>
      </c>
      <c r="BH247">
        <v>365243</v>
      </c>
      <c r="BI247">
        <v>-996</v>
      </c>
      <c r="BJ247">
        <v>-726</v>
      </c>
      <c r="BK247">
        <v>-726</v>
      </c>
      <c r="BL247">
        <v>-721</v>
      </c>
      <c r="BM247">
        <v>0</v>
      </c>
    </row>
    <row r="248" spans="1:65" x14ac:dyDescent="0.3">
      <c r="A248">
        <v>101909</v>
      </c>
      <c r="B248">
        <v>0</v>
      </c>
      <c r="C248" t="s">
        <v>65</v>
      </c>
      <c r="D248" t="s">
        <v>66</v>
      </c>
      <c r="E248" t="s">
        <v>68</v>
      </c>
      <c r="F248" t="s">
        <v>67</v>
      </c>
      <c r="G248">
        <v>0</v>
      </c>
      <c r="H248">
        <v>157500</v>
      </c>
      <c r="I248">
        <v>734773.5</v>
      </c>
      <c r="J248" t="s">
        <v>89</v>
      </c>
      <c r="K248" t="s">
        <v>70</v>
      </c>
      <c r="L248" t="s">
        <v>91</v>
      </c>
      <c r="M248" t="s">
        <v>72</v>
      </c>
      <c r="N248">
        <v>7.3049999999999999E-3</v>
      </c>
      <c r="O248">
        <v>14798</v>
      </c>
      <c r="P248">
        <v>1577</v>
      </c>
      <c r="Q248">
        <v>1070</v>
      </c>
      <c r="R248">
        <v>2606</v>
      </c>
      <c r="S248">
        <v>3</v>
      </c>
      <c r="T248">
        <v>3</v>
      </c>
      <c r="U248" t="s">
        <v>120</v>
      </c>
      <c r="V248">
        <v>7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 t="s">
        <v>92</v>
      </c>
      <c r="AD248">
        <v>1769860</v>
      </c>
      <c r="AE248" t="s">
        <v>65</v>
      </c>
      <c r="AF248">
        <v>21237.75</v>
      </c>
      <c r="AG248">
        <v>90000</v>
      </c>
      <c r="AH248">
        <v>104733</v>
      </c>
      <c r="AJ248">
        <v>90000</v>
      </c>
      <c r="AK248" t="s">
        <v>120</v>
      </c>
      <c r="AL248">
        <v>12</v>
      </c>
      <c r="AM248" t="s">
        <v>68</v>
      </c>
      <c r="AN248">
        <v>1</v>
      </c>
      <c r="AR248" t="s">
        <v>122</v>
      </c>
      <c r="AS248" t="s">
        <v>77</v>
      </c>
      <c r="AT248">
        <v>-351</v>
      </c>
      <c r="AU248" t="s">
        <v>78</v>
      </c>
      <c r="AV248" t="s">
        <v>79</v>
      </c>
      <c r="AX248" t="s">
        <v>81</v>
      </c>
      <c r="AY248" t="s">
        <v>76</v>
      </c>
      <c r="AZ248" t="s">
        <v>82</v>
      </c>
      <c r="BA248" t="s">
        <v>83</v>
      </c>
      <c r="BB248" t="s">
        <v>121</v>
      </c>
      <c r="BC248">
        <v>-1</v>
      </c>
      <c r="BD248" t="s">
        <v>76</v>
      </c>
      <c r="BE248">
        <v>6</v>
      </c>
      <c r="BF248" t="s">
        <v>86</v>
      </c>
      <c r="BG248" t="s">
        <v>87</v>
      </c>
      <c r="BH248">
        <v>365243</v>
      </c>
      <c r="BI248">
        <v>-321</v>
      </c>
      <c r="BJ248">
        <v>-171</v>
      </c>
      <c r="BK248">
        <v>-261</v>
      </c>
      <c r="BL248">
        <v>-256</v>
      </c>
      <c r="BM248">
        <v>1</v>
      </c>
    </row>
    <row r="249" spans="1:65" x14ac:dyDescent="0.3">
      <c r="A249">
        <v>101913</v>
      </c>
      <c r="B249">
        <v>0</v>
      </c>
      <c r="C249" t="s">
        <v>65</v>
      </c>
      <c r="D249" t="s">
        <v>88</v>
      </c>
      <c r="E249" t="s">
        <v>67</v>
      </c>
      <c r="F249" t="s">
        <v>68</v>
      </c>
      <c r="G249">
        <v>0</v>
      </c>
      <c r="H249">
        <v>157500</v>
      </c>
      <c r="I249">
        <v>295254</v>
      </c>
      <c r="J249" t="s">
        <v>69</v>
      </c>
      <c r="K249" t="s">
        <v>70</v>
      </c>
      <c r="L249" t="s">
        <v>139</v>
      </c>
      <c r="M249" t="s">
        <v>72</v>
      </c>
      <c r="N249">
        <v>8.0190000000000001E-3</v>
      </c>
      <c r="O249">
        <v>18095</v>
      </c>
      <c r="P249">
        <v>2944</v>
      </c>
      <c r="Q249">
        <v>11371</v>
      </c>
      <c r="R249">
        <v>1614</v>
      </c>
      <c r="S249">
        <v>2</v>
      </c>
      <c r="T249">
        <v>2</v>
      </c>
      <c r="U249" t="s">
        <v>109</v>
      </c>
      <c r="V249">
        <v>12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201</v>
      </c>
      <c r="AD249">
        <v>1123930</v>
      </c>
      <c r="AE249" t="s">
        <v>99</v>
      </c>
      <c r="AF249">
        <v>2250</v>
      </c>
      <c r="AG249">
        <v>45000</v>
      </c>
      <c r="AH249">
        <v>45000</v>
      </c>
      <c r="AJ249">
        <v>45000</v>
      </c>
      <c r="AK249" t="s">
        <v>73</v>
      </c>
      <c r="AL249">
        <v>11</v>
      </c>
      <c r="AM249" t="s">
        <v>68</v>
      </c>
      <c r="AN249">
        <v>1</v>
      </c>
      <c r="AR249" t="s">
        <v>79</v>
      </c>
      <c r="AS249" t="s">
        <v>114</v>
      </c>
      <c r="AT249">
        <v>-323</v>
      </c>
      <c r="AU249" t="s">
        <v>76</v>
      </c>
      <c r="AV249" t="s">
        <v>193</v>
      </c>
      <c r="AW249" t="s">
        <v>80</v>
      </c>
      <c r="AX249" t="s">
        <v>161</v>
      </c>
      <c r="AY249" t="s">
        <v>76</v>
      </c>
      <c r="AZ249" t="s">
        <v>131</v>
      </c>
      <c r="BA249" t="s">
        <v>83</v>
      </c>
      <c r="BB249" t="s">
        <v>117</v>
      </c>
      <c r="BC249">
        <v>700</v>
      </c>
      <c r="BD249" t="s">
        <v>76</v>
      </c>
      <c r="BE249">
        <v>0</v>
      </c>
      <c r="BF249" t="s">
        <v>76</v>
      </c>
      <c r="BG249" t="s">
        <v>132</v>
      </c>
    </row>
    <row r="250" spans="1:65" x14ac:dyDescent="0.3">
      <c r="A250">
        <v>101924</v>
      </c>
      <c r="B250">
        <v>0</v>
      </c>
      <c r="C250" t="s">
        <v>99</v>
      </c>
      <c r="D250" t="s">
        <v>88</v>
      </c>
      <c r="E250" t="s">
        <v>67</v>
      </c>
      <c r="F250" t="s">
        <v>68</v>
      </c>
      <c r="G250">
        <v>0</v>
      </c>
      <c r="H250">
        <v>67500</v>
      </c>
      <c r="I250">
        <v>135000</v>
      </c>
      <c r="J250" t="s">
        <v>113</v>
      </c>
      <c r="K250" t="s">
        <v>70</v>
      </c>
      <c r="L250" t="s">
        <v>91</v>
      </c>
      <c r="M250" t="s">
        <v>72</v>
      </c>
      <c r="N250">
        <v>9.5490000000000002E-3</v>
      </c>
      <c r="O250">
        <v>23371</v>
      </c>
      <c r="P250">
        <v>365243</v>
      </c>
      <c r="Q250">
        <v>10018</v>
      </c>
      <c r="R250">
        <v>4738</v>
      </c>
      <c r="S250">
        <v>2</v>
      </c>
      <c r="T250">
        <v>2</v>
      </c>
      <c r="U250" t="s">
        <v>120</v>
      </c>
      <c r="V250">
        <v>15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76</v>
      </c>
      <c r="AD250">
        <v>2635679</v>
      </c>
      <c r="AE250" t="s">
        <v>65</v>
      </c>
      <c r="AG250">
        <v>0</v>
      </c>
      <c r="AH250">
        <v>0</v>
      </c>
      <c r="AK250" t="s">
        <v>109</v>
      </c>
      <c r="AL250">
        <v>13</v>
      </c>
      <c r="AM250" t="s">
        <v>68</v>
      </c>
      <c r="AN250">
        <v>1</v>
      </c>
      <c r="AR250" t="s">
        <v>76</v>
      </c>
      <c r="AS250" t="s">
        <v>129</v>
      </c>
      <c r="AT250">
        <v>-313</v>
      </c>
      <c r="AU250" t="s">
        <v>76</v>
      </c>
      <c r="AV250" t="s">
        <v>79</v>
      </c>
      <c r="AX250" t="s">
        <v>81</v>
      </c>
      <c r="AY250" t="s">
        <v>76</v>
      </c>
      <c r="AZ250" t="s">
        <v>76</v>
      </c>
      <c r="BA250" t="s">
        <v>76</v>
      </c>
      <c r="BB250" t="s">
        <v>121</v>
      </c>
      <c r="BC250">
        <v>-1</v>
      </c>
      <c r="BD250" t="s">
        <v>76</v>
      </c>
      <c r="BF250" t="s">
        <v>76</v>
      </c>
      <c r="BG250" t="s">
        <v>82</v>
      </c>
    </row>
    <row r="251" spans="1:65" x14ac:dyDescent="0.3">
      <c r="A251">
        <v>101933</v>
      </c>
      <c r="B251">
        <v>0</v>
      </c>
      <c r="C251" t="s">
        <v>65</v>
      </c>
      <c r="D251" t="s">
        <v>66</v>
      </c>
      <c r="E251" t="s">
        <v>67</v>
      </c>
      <c r="F251" t="s">
        <v>68</v>
      </c>
      <c r="G251">
        <v>0</v>
      </c>
      <c r="H251">
        <v>247500</v>
      </c>
      <c r="I251">
        <v>677664</v>
      </c>
      <c r="J251" t="s">
        <v>69</v>
      </c>
      <c r="K251" t="s">
        <v>70</v>
      </c>
      <c r="L251" t="s">
        <v>71</v>
      </c>
      <c r="M251" t="s">
        <v>72</v>
      </c>
      <c r="N251">
        <v>3.5791999999999997E-2</v>
      </c>
      <c r="O251">
        <v>10451</v>
      </c>
      <c r="P251">
        <v>521</v>
      </c>
      <c r="Q251">
        <v>4554</v>
      </c>
      <c r="R251">
        <v>2625</v>
      </c>
      <c r="S251">
        <v>2</v>
      </c>
      <c r="T251">
        <v>2</v>
      </c>
      <c r="U251" t="s">
        <v>109</v>
      </c>
      <c r="V251">
        <v>11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 t="s">
        <v>92</v>
      </c>
      <c r="AD251">
        <v>1482796</v>
      </c>
      <c r="AE251" t="s">
        <v>65</v>
      </c>
      <c r="AG251">
        <v>0</v>
      </c>
      <c r="AH251">
        <v>0</v>
      </c>
      <c r="AK251" t="s">
        <v>94</v>
      </c>
      <c r="AL251">
        <v>14</v>
      </c>
      <c r="AM251" t="s">
        <v>68</v>
      </c>
      <c r="AN251">
        <v>1</v>
      </c>
      <c r="AR251" t="s">
        <v>76</v>
      </c>
      <c r="AS251" t="s">
        <v>114</v>
      </c>
      <c r="AT251">
        <v>-384</v>
      </c>
      <c r="AU251" t="s">
        <v>76</v>
      </c>
      <c r="AV251" t="s">
        <v>193</v>
      </c>
      <c r="AX251" t="s">
        <v>81</v>
      </c>
      <c r="AY251" t="s">
        <v>76</v>
      </c>
      <c r="AZ251" t="s">
        <v>76</v>
      </c>
      <c r="BA251" t="s">
        <v>76</v>
      </c>
      <c r="BB251" t="s">
        <v>121</v>
      </c>
      <c r="BC251">
        <v>-1</v>
      </c>
      <c r="BD251" t="s">
        <v>76</v>
      </c>
      <c r="BF251" t="s">
        <v>76</v>
      </c>
      <c r="BG251" t="s">
        <v>82</v>
      </c>
    </row>
    <row r="252" spans="1:65" x14ac:dyDescent="0.3">
      <c r="A252">
        <v>101935</v>
      </c>
      <c r="B252">
        <v>0</v>
      </c>
      <c r="C252" t="s">
        <v>65</v>
      </c>
      <c r="D252" t="s">
        <v>88</v>
      </c>
      <c r="E252" t="s">
        <v>67</v>
      </c>
      <c r="F252" t="s">
        <v>67</v>
      </c>
      <c r="G252">
        <v>0</v>
      </c>
      <c r="H252">
        <v>247500</v>
      </c>
      <c r="I252">
        <v>454500</v>
      </c>
      <c r="J252" t="s">
        <v>89</v>
      </c>
      <c r="K252" t="s">
        <v>70</v>
      </c>
      <c r="L252" t="s">
        <v>91</v>
      </c>
      <c r="M252" t="s">
        <v>72</v>
      </c>
      <c r="N252">
        <v>1.8029E-2</v>
      </c>
      <c r="O252">
        <v>11649</v>
      </c>
      <c r="P252">
        <v>1623</v>
      </c>
      <c r="Q252">
        <v>4774</v>
      </c>
      <c r="R252">
        <v>1104</v>
      </c>
      <c r="S252">
        <v>3</v>
      </c>
      <c r="T252">
        <v>3</v>
      </c>
      <c r="U252" t="s">
        <v>125</v>
      </c>
      <c r="V252">
        <v>10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108</v>
      </c>
      <c r="AD252">
        <v>2692202</v>
      </c>
      <c r="AE252" t="s">
        <v>65</v>
      </c>
      <c r="AG252">
        <v>0</v>
      </c>
      <c r="AH252">
        <v>0</v>
      </c>
      <c r="AK252" t="s">
        <v>120</v>
      </c>
      <c r="AL252">
        <v>10</v>
      </c>
      <c r="AM252" t="s">
        <v>68</v>
      </c>
      <c r="AN252">
        <v>1</v>
      </c>
      <c r="AR252" t="s">
        <v>76</v>
      </c>
      <c r="AS252" t="s">
        <v>114</v>
      </c>
      <c r="AT252">
        <v>-350</v>
      </c>
      <c r="AU252" t="s">
        <v>76</v>
      </c>
      <c r="AV252" t="s">
        <v>115</v>
      </c>
      <c r="AX252" t="s">
        <v>81</v>
      </c>
      <c r="AY252" t="s">
        <v>76</v>
      </c>
      <c r="AZ252" t="s">
        <v>76</v>
      </c>
      <c r="BA252" t="s">
        <v>76</v>
      </c>
      <c r="BB252" t="s">
        <v>121</v>
      </c>
      <c r="BC252">
        <v>-1</v>
      </c>
      <c r="BD252" t="s">
        <v>76</v>
      </c>
      <c r="BF252" t="s">
        <v>76</v>
      </c>
      <c r="BG252" t="s">
        <v>82</v>
      </c>
    </row>
    <row r="253" spans="1:65" x14ac:dyDescent="0.3">
      <c r="A253">
        <v>101950</v>
      </c>
      <c r="B253">
        <v>1</v>
      </c>
      <c r="C253" t="s">
        <v>65</v>
      </c>
      <c r="D253" t="s">
        <v>88</v>
      </c>
      <c r="E253" t="s">
        <v>67</v>
      </c>
      <c r="F253" t="s">
        <v>68</v>
      </c>
      <c r="G253">
        <v>0</v>
      </c>
      <c r="H253">
        <v>112500</v>
      </c>
      <c r="I253">
        <v>552555</v>
      </c>
      <c r="J253" t="s">
        <v>113</v>
      </c>
      <c r="K253" t="s">
        <v>70</v>
      </c>
      <c r="L253" t="s">
        <v>91</v>
      </c>
      <c r="M253" t="s">
        <v>72</v>
      </c>
      <c r="N253">
        <v>2.0246E-2</v>
      </c>
      <c r="O253">
        <v>21179</v>
      </c>
      <c r="P253">
        <v>365243</v>
      </c>
      <c r="Q253">
        <v>9269</v>
      </c>
      <c r="R253">
        <v>4740</v>
      </c>
      <c r="S253">
        <v>3</v>
      </c>
      <c r="T253">
        <v>3</v>
      </c>
      <c r="U253" t="s">
        <v>109</v>
      </c>
      <c r="V253">
        <v>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76</v>
      </c>
      <c r="AD253">
        <v>1560615</v>
      </c>
      <c r="AE253" t="s">
        <v>65</v>
      </c>
      <c r="AF253">
        <v>27389.25</v>
      </c>
      <c r="AG253">
        <v>454500</v>
      </c>
      <c r="AH253">
        <v>490495.5</v>
      </c>
      <c r="AJ253">
        <v>454500</v>
      </c>
      <c r="AK253" t="s">
        <v>109</v>
      </c>
      <c r="AL253">
        <v>8</v>
      </c>
      <c r="AM253" t="s">
        <v>68</v>
      </c>
      <c r="AN253">
        <v>1</v>
      </c>
      <c r="AR253" t="s">
        <v>76</v>
      </c>
      <c r="AS253" t="s">
        <v>77</v>
      </c>
      <c r="AT253">
        <v>-287</v>
      </c>
      <c r="AU253" t="s">
        <v>78</v>
      </c>
      <c r="AV253" t="s">
        <v>79</v>
      </c>
      <c r="AX253" t="s">
        <v>81</v>
      </c>
      <c r="AY253" t="s">
        <v>76</v>
      </c>
      <c r="AZ253" t="s">
        <v>82</v>
      </c>
      <c r="BA253" t="s">
        <v>116</v>
      </c>
      <c r="BB253" t="s">
        <v>121</v>
      </c>
      <c r="BC253">
        <v>-1</v>
      </c>
      <c r="BD253" t="s">
        <v>76</v>
      </c>
      <c r="BE253">
        <v>24</v>
      </c>
      <c r="BF253" t="s">
        <v>112</v>
      </c>
      <c r="BG253" t="s">
        <v>118</v>
      </c>
      <c r="BH253">
        <v>365243</v>
      </c>
      <c r="BI253">
        <v>-257</v>
      </c>
      <c r="BJ253">
        <v>433</v>
      </c>
      <c r="BK253">
        <v>-107</v>
      </c>
      <c r="BL253">
        <v>-103</v>
      </c>
      <c r="BM253">
        <v>1</v>
      </c>
    </row>
    <row r="254" spans="1:65" x14ac:dyDescent="0.3">
      <c r="A254">
        <v>101953</v>
      </c>
      <c r="B254">
        <v>0</v>
      </c>
      <c r="C254" t="s">
        <v>65</v>
      </c>
      <c r="D254" t="s">
        <v>88</v>
      </c>
      <c r="E254" t="s">
        <v>67</v>
      </c>
      <c r="F254" t="s">
        <v>68</v>
      </c>
      <c r="G254">
        <v>0</v>
      </c>
      <c r="H254">
        <v>135000</v>
      </c>
      <c r="I254">
        <v>239850</v>
      </c>
      <c r="J254" t="s">
        <v>113</v>
      </c>
      <c r="K254" t="s">
        <v>70</v>
      </c>
      <c r="L254" t="s">
        <v>91</v>
      </c>
      <c r="M254" t="s">
        <v>169</v>
      </c>
      <c r="N254">
        <v>7.2508000000000003E-2</v>
      </c>
      <c r="O254">
        <v>23295</v>
      </c>
      <c r="P254">
        <v>365243</v>
      </c>
      <c r="Q254">
        <v>17313</v>
      </c>
      <c r="R254">
        <v>4558</v>
      </c>
      <c r="S254">
        <v>1</v>
      </c>
      <c r="T254">
        <v>1</v>
      </c>
      <c r="U254" t="s">
        <v>75</v>
      </c>
      <c r="V254">
        <v>17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76</v>
      </c>
      <c r="AD254">
        <v>1043203</v>
      </c>
      <c r="AE254" t="s">
        <v>65</v>
      </c>
      <c r="AF254">
        <v>26321.895</v>
      </c>
      <c r="AG254">
        <v>450000</v>
      </c>
      <c r="AH254">
        <v>491580</v>
      </c>
      <c r="AJ254">
        <v>450000</v>
      </c>
      <c r="AK254" t="s">
        <v>123</v>
      </c>
      <c r="AL254">
        <v>9</v>
      </c>
      <c r="AM254" t="s">
        <v>68</v>
      </c>
      <c r="AN254">
        <v>1</v>
      </c>
      <c r="AR254" t="s">
        <v>76</v>
      </c>
      <c r="AS254" t="s">
        <v>77</v>
      </c>
      <c r="AT254">
        <v>-1000</v>
      </c>
      <c r="AU254" t="s">
        <v>78</v>
      </c>
      <c r="AV254" t="s">
        <v>79</v>
      </c>
      <c r="AW254" t="s">
        <v>80</v>
      </c>
      <c r="AX254" t="s">
        <v>81</v>
      </c>
      <c r="AY254" t="s">
        <v>76</v>
      </c>
      <c r="AZ254" t="s">
        <v>82</v>
      </c>
      <c r="BA254" t="s">
        <v>116</v>
      </c>
      <c r="BB254" t="s">
        <v>121</v>
      </c>
      <c r="BC254">
        <v>-1</v>
      </c>
      <c r="BD254" t="s">
        <v>76</v>
      </c>
      <c r="BE254">
        <v>24</v>
      </c>
      <c r="BF254" t="s">
        <v>112</v>
      </c>
      <c r="BG254" t="s">
        <v>118</v>
      </c>
      <c r="BH254">
        <v>365243</v>
      </c>
      <c r="BI254">
        <v>-970</v>
      </c>
      <c r="BJ254">
        <v>-280</v>
      </c>
      <c r="BK254">
        <v>-280</v>
      </c>
      <c r="BL254">
        <v>-273</v>
      </c>
      <c r="BM254">
        <v>1</v>
      </c>
    </row>
    <row r="255" spans="1:65" x14ac:dyDescent="0.3">
      <c r="A255">
        <v>101956</v>
      </c>
      <c r="B255">
        <v>0</v>
      </c>
      <c r="C255" t="s">
        <v>65</v>
      </c>
      <c r="D255" t="s">
        <v>88</v>
      </c>
      <c r="E255" t="s">
        <v>67</v>
      </c>
      <c r="F255" t="s">
        <v>67</v>
      </c>
      <c r="G255">
        <v>0</v>
      </c>
      <c r="H255">
        <v>225000</v>
      </c>
      <c r="I255">
        <v>622188</v>
      </c>
      <c r="J255" t="s">
        <v>89</v>
      </c>
      <c r="K255" t="s">
        <v>70</v>
      </c>
      <c r="L255" t="s">
        <v>71</v>
      </c>
      <c r="M255" t="s">
        <v>127</v>
      </c>
      <c r="N255">
        <v>1.8800999999999998E-2</v>
      </c>
      <c r="O255">
        <v>10870</v>
      </c>
      <c r="P255">
        <v>2764</v>
      </c>
      <c r="Q255">
        <v>4010</v>
      </c>
      <c r="R255">
        <v>2320</v>
      </c>
      <c r="S255">
        <v>2</v>
      </c>
      <c r="T255">
        <v>2</v>
      </c>
      <c r="U255" t="s">
        <v>123</v>
      </c>
      <c r="V255">
        <v>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92</v>
      </c>
      <c r="AD255">
        <v>1648247</v>
      </c>
      <c r="AE255" t="s">
        <v>65</v>
      </c>
      <c r="AF255">
        <v>6104.34</v>
      </c>
      <c r="AG255">
        <v>72000</v>
      </c>
      <c r="AH255">
        <v>72000</v>
      </c>
      <c r="AJ255">
        <v>72000</v>
      </c>
      <c r="AK255" t="s">
        <v>120</v>
      </c>
      <c r="AL255">
        <v>13</v>
      </c>
      <c r="AM255" t="s">
        <v>68</v>
      </c>
      <c r="AN255">
        <v>1</v>
      </c>
      <c r="AR255" t="s">
        <v>76</v>
      </c>
      <c r="AS255" t="s">
        <v>77</v>
      </c>
      <c r="AT255">
        <v>-1517</v>
      </c>
      <c r="AU255" t="s">
        <v>78</v>
      </c>
      <c r="AV255" t="s">
        <v>79</v>
      </c>
      <c r="AW255" t="s">
        <v>80</v>
      </c>
      <c r="AX255" t="s">
        <v>81</v>
      </c>
      <c r="AY255" t="s">
        <v>76</v>
      </c>
      <c r="AZ255" t="s">
        <v>82</v>
      </c>
      <c r="BA255" t="s">
        <v>116</v>
      </c>
      <c r="BB255" t="s">
        <v>121</v>
      </c>
      <c r="BC255">
        <v>-1</v>
      </c>
      <c r="BD255" t="s">
        <v>76</v>
      </c>
      <c r="BE255">
        <v>18</v>
      </c>
      <c r="BF255" t="s">
        <v>86</v>
      </c>
      <c r="BG255" t="s">
        <v>172</v>
      </c>
      <c r="BH255">
        <v>365243</v>
      </c>
      <c r="BI255">
        <v>-1487</v>
      </c>
      <c r="BJ255">
        <v>-977</v>
      </c>
      <c r="BK255">
        <v>-977</v>
      </c>
      <c r="BL255">
        <v>-967</v>
      </c>
      <c r="BM255">
        <v>1</v>
      </c>
    </row>
    <row r="256" spans="1:65" x14ac:dyDescent="0.3">
      <c r="A256">
        <v>101978</v>
      </c>
      <c r="B256">
        <v>0</v>
      </c>
      <c r="C256" t="s">
        <v>65</v>
      </c>
      <c r="D256" t="s">
        <v>66</v>
      </c>
      <c r="E256" t="s">
        <v>68</v>
      </c>
      <c r="F256" t="s">
        <v>67</v>
      </c>
      <c r="G256">
        <v>1</v>
      </c>
      <c r="H256">
        <v>112500</v>
      </c>
      <c r="I256">
        <v>349609.5</v>
      </c>
      <c r="J256" t="s">
        <v>69</v>
      </c>
      <c r="K256" t="s">
        <v>70</v>
      </c>
      <c r="L256" t="s">
        <v>91</v>
      </c>
      <c r="M256" t="s">
        <v>72</v>
      </c>
      <c r="N256">
        <v>6.2069999999999998E-3</v>
      </c>
      <c r="O256">
        <v>16393</v>
      </c>
      <c r="P256">
        <v>973</v>
      </c>
      <c r="Q256">
        <v>3427</v>
      </c>
      <c r="R256">
        <v>5016</v>
      </c>
      <c r="S256">
        <v>2</v>
      </c>
      <c r="T256">
        <v>2</v>
      </c>
      <c r="U256" t="s">
        <v>125</v>
      </c>
      <c r="V256">
        <v>11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 t="s">
        <v>92</v>
      </c>
      <c r="AD256">
        <v>1103380</v>
      </c>
      <c r="AE256" t="s">
        <v>93</v>
      </c>
      <c r="AF256">
        <v>15514.875</v>
      </c>
      <c r="AG256">
        <v>182173.5</v>
      </c>
      <c r="AH256">
        <v>205618.5</v>
      </c>
      <c r="AI256">
        <v>0</v>
      </c>
      <c r="AJ256">
        <v>182173.5</v>
      </c>
      <c r="AK256" t="s">
        <v>75</v>
      </c>
      <c r="AL256">
        <v>12</v>
      </c>
      <c r="AM256" t="s">
        <v>68</v>
      </c>
      <c r="AN256">
        <v>1</v>
      </c>
      <c r="AO256">
        <v>0</v>
      </c>
      <c r="AR256" t="s">
        <v>79</v>
      </c>
      <c r="AS256" t="s">
        <v>77</v>
      </c>
      <c r="AT256">
        <v>-1087</v>
      </c>
      <c r="AU256" t="s">
        <v>78</v>
      </c>
      <c r="AV256" t="s">
        <v>79</v>
      </c>
      <c r="AW256" t="s">
        <v>101</v>
      </c>
      <c r="AX256" t="s">
        <v>81</v>
      </c>
      <c r="AY256" t="s">
        <v>111</v>
      </c>
      <c r="AZ256" t="s">
        <v>96</v>
      </c>
      <c r="BA256" t="s">
        <v>76</v>
      </c>
      <c r="BB256" t="s">
        <v>104</v>
      </c>
      <c r="BC256">
        <v>955</v>
      </c>
      <c r="BD256" t="s">
        <v>85</v>
      </c>
      <c r="BE256">
        <v>18</v>
      </c>
      <c r="BF256" t="s">
        <v>147</v>
      </c>
      <c r="BG256" t="s">
        <v>151</v>
      </c>
      <c r="BH256">
        <v>365243</v>
      </c>
      <c r="BI256">
        <v>-1056</v>
      </c>
      <c r="BJ256">
        <v>-546</v>
      </c>
      <c r="BK256">
        <v>-726</v>
      </c>
      <c r="BL256">
        <v>-715</v>
      </c>
      <c r="BM256">
        <v>0</v>
      </c>
    </row>
    <row r="257" spans="1:65" x14ac:dyDescent="0.3">
      <c r="A257">
        <v>101980</v>
      </c>
      <c r="B257">
        <v>1</v>
      </c>
      <c r="C257" t="s">
        <v>65</v>
      </c>
      <c r="D257" t="s">
        <v>88</v>
      </c>
      <c r="E257" t="s">
        <v>68</v>
      </c>
      <c r="F257" t="s">
        <v>67</v>
      </c>
      <c r="G257">
        <v>0</v>
      </c>
      <c r="H257">
        <v>135000</v>
      </c>
      <c r="I257">
        <v>508495.5</v>
      </c>
      <c r="J257" t="s">
        <v>133</v>
      </c>
      <c r="K257" t="s">
        <v>70</v>
      </c>
      <c r="L257" t="s">
        <v>91</v>
      </c>
      <c r="M257" t="s">
        <v>142</v>
      </c>
      <c r="N257">
        <v>6.3049999999999998E-3</v>
      </c>
      <c r="O257">
        <v>10581</v>
      </c>
      <c r="P257">
        <v>405</v>
      </c>
      <c r="Q257">
        <v>2953</v>
      </c>
      <c r="R257">
        <v>3269</v>
      </c>
      <c r="S257">
        <v>3</v>
      </c>
      <c r="T257">
        <v>3</v>
      </c>
      <c r="U257" t="s">
        <v>123</v>
      </c>
      <c r="V257">
        <v>12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 t="s">
        <v>168</v>
      </c>
      <c r="AD257">
        <v>1563077</v>
      </c>
      <c r="AE257" t="s">
        <v>93</v>
      </c>
      <c r="AF257">
        <v>7056.18</v>
      </c>
      <c r="AG257">
        <v>34150.5</v>
      </c>
      <c r="AH257">
        <v>36288</v>
      </c>
      <c r="AI257">
        <v>3415.5</v>
      </c>
      <c r="AJ257">
        <v>34150.5</v>
      </c>
      <c r="AK257" t="s">
        <v>75</v>
      </c>
      <c r="AL257">
        <v>6</v>
      </c>
      <c r="AM257" t="s">
        <v>68</v>
      </c>
      <c r="AN257">
        <v>1</v>
      </c>
      <c r="AO257">
        <v>9.3689221000000003E-2</v>
      </c>
      <c r="AR257" t="s">
        <v>79</v>
      </c>
      <c r="AS257" t="s">
        <v>77</v>
      </c>
      <c r="AT257">
        <v>-751</v>
      </c>
      <c r="AU257" t="s">
        <v>78</v>
      </c>
      <c r="AV257" t="s">
        <v>79</v>
      </c>
      <c r="AW257" t="s">
        <v>80</v>
      </c>
      <c r="AX257" t="s">
        <v>102</v>
      </c>
      <c r="AY257" t="s">
        <v>136</v>
      </c>
      <c r="AZ257" t="s">
        <v>96</v>
      </c>
      <c r="BA257" t="s">
        <v>76</v>
      </c>
      <c r="BB257" t="s">
        <v>104</v>
      </c>
      <c r="BC257">
        <v>50</v>
      </c>
      <c r="BD257" t="s">
        <v>105</v>
      </c>
      <c r="BE257">
        <v>6</v>
      </c>
      <c r="BF257" t="s">
        <v>86</v>
      </c>
      <c r="BG257" t="s">
        <v>106</v>
      </c>
      <c r="BH257">
        <v>365243</v>
      </c>
      <c r="BI257">
        <v>-720</v>
      </c>
      <c r="BJ257">
        <v>-570</v>
      </c>
      <c r="BK257">
        <v>-570</v>
      </c>
      <c r="BL257">
        <v>-562</v>
      </c>
      <c r="BM257">
        <v>0</v>
      </c>
    </row>
    <row r="258" spans="1:65" x14ac:dyDescent="0.3">
      <c r="A258">
        <v>101981</v>
      </c>
      <c r="B258">
        <v>1</v>
      </c>
      <c r="C258" t="s">
        <v>65</v>
      </c>
      <c r="D258" t="s">
        <v>66</v>
      </c>
      <c r="E258" t="s">
        <v>68</v>
      </c>
      <c r="F258" t="s">
        <v>68</v>
      </c>
      <c r="G258">
        <v>0</v>
      </c>
      <c r="H258">
        <v>450000</v>
      </c>
      <c r="I258">
        <v>539100</v>
      </c>
      <c r="J258" t="s">
        <v>69</v>
      </c>
      <c r="K258" t="s">
        <v>90</v>
      </c>
      <c r="L258" t="s">
        <v>119</v>
      </c>
      <c r="M258" t="s">
        <v>72</v>
      </c>
      <c r="N258">
        <v>8.2299999999999995E-3</v>
      </c>
      <c r="O258">
        <v>13274</v>
      </c>
      <c r="P258">
        <v>2041</v>
      </c>
      <c r="Q258">
        <v>4436</v>
      </c>
      <c r="R258">
        <v>4867</v>
      </c>
      <c r="S258">
        <v>2</v>
      </c>
      <c r="T258">
        <v>2</v>
      </c>
      <c r="U258" t="s">
        <v>94</v>
      </c>
      <c r="V258">
        <v>13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0</v>
      </c>
      <c r="AC258" t="s">
        <v>92</v>
      </c>
      <c r="AD258">
        <v>2471309</v>
      </c>
      <c r="AE258" t="s">
        <v>99</v>
      </c>
      <c r="AF258">
        <v>2250</v>
      </c>
      <c r="AG258">
        <v>45000</v>
      </c>
      <c r="AH258">
        <v>45000</v>
      </c>
      <c r="AJ258">
        <v>45000</v>
      </c>
      <c r="AK258" t="s">
        <v>125</v>
      </c>
      <c r="AL258">
        <v>17</v>
      </c>
      <c r="AM258" t="s">
        <v>68</v>
      </c>
      <c r="AN258">
        <v>1</v>
      </c>
      <c r="AR258" t="s">
        <v>79</v>
      </c>
      <c r="AS258" t="s">
        <v>114</v>
      </c>
      <c r="AT258">
        <v>-459</v>
      </c>
      <c r="AU258" t="s">
        <v>76</v>
      </c>
      <c r="AV258" t="s">
        <v>115</v>
      </c>
      <c r="AW258" t="s">
        <v>101</v>
      </c>
      <c r="AX258" t="s">
        <v>81</v>
      </c>
      <c r="AY258" t="s">
        <v>76</v>
      </c>
      <c r="AZ258" t="s">
        <v>131</v>
      </c>
      <c r="BA258" t="s">
        <v>83</v>
      </c>
      <c r="BB258" t="s">
        <v>104</v>
      </c>
      <c r="BC258">
        <v>2300</v>
      </c>
      <c r="BD258" t="s">
        <v>85</v>
      </c>
      <c r="BE258">
        <v>0</v>
      </c>
      <c r="BF258" t="s">
        <v>76</v>
      </c>
      <c r="BG258" t="s">
        <v>132</v>
      </c>
    </row>
    <row r="259" spans="1:65" x14ac:dyDescent="0.3">
      <c r="A259">
        <v>102004</v>
      </c>
      <c r="B259">
        <v>0</v>
      </c>
      <c r="C259" t="s">
        <v>65</v>
      </c>
      <c r="D259" t="s">
        <v>88</v>
      </c>
      <c r="E259" t="s">
        <v>67</v>
      </c>
      <c r="F259" t="s">
        <v>67</v>
      </c>
      <c r="G259">
        <v>1</v>
      </c>
      <c r="H259">
        <v>135000</v>
      </c>
      <c r="I259">
        <v>202500</v>
      </c>
      <c r="J259" t="s">
        <v>69</v>
      </c>
      <c r="K259" t="s">
        <v>70</v>
      </c>
      <c r="L259" t="s">
        <v>91</v>
      </c>
      <c r="M259" t="s">
        <v>127</v>
      </c>
      <c r="N259">
        <v>3.1329000000000003E-2</v>
      </c>
      <c r="O259">
        <v>13614</v>
      </c>
      <c r="P259">
        <v>4539</v>
      </c>
      <c r="Q259">
        <v>4812</v>
      </c>
      <c r="R259">
        <v>4874</v>
      </c>
      <c r="S259">
        <v>2</v>
      </c>
      <c r="T259">
        <v>2</v>
      </c>
      <c r="U259" t="s">
        <v>120</v>
      </c>
      <c r="V259">
        <v>14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 t="s">
        <v>92</v>
      </c>
      <c r="AD259">
        <v>1978202</v>
      </c>
      <c r="AE259" t="s">
        <v>93</v>
      </c>
      <c r="AF259">
        <v>11614.094999999999</v>
      </c>
      <c r="AG259">
        <v>43965</v>
      </c>
      <c r="AH259">
        <v>40765.5</v>
      </c>
      <c r="AI259">
        <v>4500</v>
      </c>
      <c r="AJ259">
        <v>43965</v>
      </c>
      <c r="AK259" t="s">
        <v>75</v>
      </c>
      <c r="AL259">
        <v>13</v>
      </c>
      <c r="AM259" t="s">
        <v>68</v>
      </c>
      <c r="AN259">
        <v>1</v>
      </c>
      <c r="AO259">
        <v>0.108270296</v>
      </c>
      <c r="AR259" t="s">
        <v>79</v>
      </c>
      <c r="AS259" t="s">
        <v>77</v>
      </c>
      <c r="AT259">
        <v>-2447</v>
      </c>
      <c r="AU259" t="s">
        <v>78</v>
      </c>
      <c r="AV259" t="s">
        <v>79</v>
      </c>
      <c r="AW259" t="s">
        <v>101</v>
      </c>
      <c r="AX259" t="s">
        <v>81</v>
      </c>
      <c r="AY259" t="s">
        <v>124</v>
      </c>
      <c r="AZ259" t="s">
        <v>96</v>
      </c>
      <c r="BA259" t="s">
        <v>76</v>
      </c>
      <c r="BB259" t="s">
        <v>138</v>
      </c>
      <c r="BC259">
        <v>81</v>
      </c>
      <c r="BD259" t="s">
        <v>105</v>
      </c>
      <c r="BE259">
        <v>4</v>
      </c>
      <c r="BF259" t="s">
        <v>112</v>
      </c>
      <c r="BG259" t="s">
        <v>106</v>
      </c>
      <c r="BH259">
        <v>365243</v>
      </c>
      <c r="BI259">
        <v>-2387</v>
      </c>
      <c r="BJ259">
        <v>-2297</v>
      </c>
      <c r="BK259">
        <v>-2297</v>
      </c>
      <c r="BL259">
        <v>-2293</v>
      </c>
      <c r="BM259">
        <v>1</v>
      </c>
    </row>
    <row r="260" spans="1:65" x14ac:dyDescent="0.3">
      <c r="A260">
        <v>102008</v>
      </c>
      <c r="B260">
        <v>0</v>
      </c>
      <c r="C260" t="s">
        <v>65</v>
      </c>
      <c r="D260" t="s">
        <v>88</v>
      </c>
      <c r="E260" t="s">
        <v>67</v>
      </c>
      <c r="F260" t="s">
        <v>67</v>
      </c>
      <c r="G260">
        <v>0</v>
      </c>
      <c r="H260">
        <v>90000</v>
      </c>
      <c r="I260">
        <v>269550</v>
      </c>
      <c r="J260" t="s">
        <v>69</v>
      </c>
      <c r="K260" t="s">
        <v>70</v>
      </c>
      <c r="L260" t="s">
        <v>140</v>
      </c>
      <c r="M260" t="s">
        <v>72</v>
      </c>
      <c r="N260">
        <v>3.1329000000000003E-2</v>
      </c>
      <c r="O260">
        <v>16271</v>
      </c>
      <c r="P260">
        <v>1684</v>
      </c>
      <c r="Q260">
        <v>6977</v>
      </c>
      <c r="R260">
        <v>1904</v>
      </c>
      <c r="S260">
        <v>2</v>
      </c>
      <c r="T260">
        <v>2</v>
      </c>
      <c r="U260" t="s">
        <v>73</v>
      </c>
      <c r="V260">
        <v>12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108</v>
      </c>
      <c r="AD260">
        <v>2641710</v>
      </c>
      <c r="AE260" t="s">
        <v>93</v>
      </c>
      <c r="AF260">
        <v>2852.145</v>
      </c>
      <c r="AG260">
        <v>13540.5</v>
      </c>
      <c r="AH260">
        <v>14211</v>
      </c>
      <c r="AI260">
        <v>0</v>
      </c>
      <c r="AJ260">
        <v>13540.5</v>
      </c>
      <c r="AK260" t="s">
        <v>73</v>
      </c>
      <c r="AL260">
        <v>14</v>
      </c>
      <c r="AM260" t="s">
        <v>68</v>
      </c>
      <c r="AN260">
        <v>1</v>
      </c>
      <c r="AO260">
        <v>0</v>
      </c>
      <c r="AR260" t="s">
        <v>79</v>
      </c>
      <c r="AS260" t="s">
        <v>77</v>
      </c>
      <c r="AT260">
        <v>-2678</v>
      </c>
      <c r="AU260" t="s">
        <v>78</v>
      </c>
      <c r="AV260" t="s">
        <v>79</v>
      </c>
      <c r="AW260" t="s">
        <v>101</v>
      </c>
      <c r="AX260" t="s">
        <v>102</v>
      </c>
      <c r="AY260" t="s">
        <v>124</v>
      </c>
      <c r="AZ260" t="s">
        <v>96</v>
      </c>
      <c r="BA260" t="s">
        <v>76</v>
      </c>
      <c r="BB260" t="s">
        <v>104</v>
      </c>
      <c r="BC260">
        <v>30</v>
      </c>
      <c r="BD260" t="s">
        <v>105</v>
      </c>
      <c r="BE260">
        <v>6</v>
      </c>
      <c r="BF260" t="s">
        <v>86</v>
      </c>
      <c r="BG260" t="s">
        <v>106</v>
      </c>
      <c r="BH260">
        <v>365243</v>
      </c>
      <c r="BI260">
        <v>-2647</v>
      </c>
      <c r="BJ260">
        <v>-2497</v>
      </c>
      <c r="BK260">
        <v>-2497</v>
      </c>
      <c r="BL260">
        <v>-2493</v>
      </c>
      <c r="BM260">
        <v>1</v>
      </c>
    </row>
    <row r="261" spans="1:65" x14ac:dyDescent="0.3">
      <c r="A261">
        <v>102011</v>
      </c>
      <c r="B261">
        <v>0</v>
      </c>
      <c r="C261" t="s">
        <v>65</v>
      </c>
      <c r="D261" t="s">
        <v>88</v>
      </c>
      <c r="E261" t="s">
        <v>68</v>
      </c>
      <c r="F261" t="s">
        <v>68</v>
      </c>
      <c r="G261">
        <v>0</v>
      </c>
      <c r="H261">
        <v>135000</v>
      </c>
      <c r="I261">
        <v>900000</v>
      </c>
      <c r="J261" t="s">
        <v>89</v>
      </c>
      <c r="K261" t="s">
        <v>70</v>
      </c>
      <c r="L261" t="s">
        <v>91</v>
      </c>
      <c r="M261" t="s">
        <v>72</v>
      </c>
      <c r="N261">
        <v>2.5163999999999999E-2</v>
      </c>
      <c r="O261">
        <v>15067</v>
      </c>
      <c r="P261">
        <v>2600</v>
      </c>
      <c r="Q261">
        <v>7713</v>
      </c>
      <c r="R261">
        <v>4436</v>
      </c>
      <c r="S261">
        <v>2</v>
      </c>
      <c r="T261">
        <v>2</v>
      </c>
      <c r="U261" t="s">
        <v>123</v>
      </c>
      <c r="V261">
        <v>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108</v>
      </c>
      <c r="AD261">
        <v>1149177</v>
      </c>
      <c r="AE261" t="s">
        <v>65</v>
      </c>
      <c r="AG261">
        <v>0</v>
      </c>
      <c r="AH261">
        <v>0</v>
      </c>
      <c r="AK261" t="s">
        <v>123</v>
      </c>
      <c r="AL261">
        <v>8</v>
      </c>
      <c r="AM261" t="s">
        <v>68</v>
      </c>
      <c r="AN261">
        <v>1</v>
      </c>
      <c r="AR261" t="s">
        <v>76</v>
      </c>
      <c r="AS261" t="s">
        <v>129</v>
      </c>
      <c r="AT261">
        <v>-259</v>
      </c>
      <c r="AU261" t="s">
        <v>76</v>
      </c>
      <c r="AV261" t="s">
        <v>79</v>
      </c>
      <c r="AX261" t="s">
        <v>81</v>
      </c>
      <c r="AY261" t="s">
        <v>76</v>
      </c>
      <c r="AZ261" t="s">
        <v>76</v>
      </c>
      <c r="BA261" t="s">
        <v>76</v>
      </c>
      <c r="BB261" t="s">
        <v>121</v>
      </c>
      <c r="BC261">
        <v>-1</v>
      </c>
      <c r="BD261" t="s">
        <v>76</v>
      </c>
      <c r="BF261" t="s">
        <v>76</v>
      </c>
      <c r="BG261" t="s">
        <v>82</v>
      </c>
    </row>
    <row r="262" spans="1:65" x14ac:dyDescent="0.3">
      <c r="A262">
        <v>102016</v>
      </c>
      <c r="B262">
        <v>0</v>
      </c>
      <c r="C262" t="s">
        <v>65</v>
      </c>
      <c r="D262" t="s">
        <v>88</v>
      </c>
      <c r="E262" t="s">
        <v>68</v>
      </c>
      <c r="F262" t="s">
        <v>68</v>
      </c>
      <c r="G262">
        <v>0</v>
      </c>
      <c r="H262">
        <v>121500</v>
      </c>
      <c r="I262">
        <v>675000</v>
      </c>
      <c r="J262" t="s">
        <v>69</v>
      </c>
      <c r="K262" t="s">
        <v>70</v>
      </c>
      <c r="L262" t="s">
        <v>91</v>
      </c>
      <c r="M262" t="s">
        <v>72</v>
      </c>
      <c r="N262">
        <v>1.452E-2</v>
      </c>
      <c r="O262">
        <v>17916</v>
      </c>
      <c r="P262">
        <v>554</v>
      </c>
      <c r="Q262">
        <v>1814</v>
      </c>
      <c r="R262">
        <v>1463</v>
      </c>
      <c r="S262">
        <v>2</v>
      </c>
      <c r="T262">
        <v>2</v>
      </c>
      <c r="U262" t="s">
        <v>109</v>
      </c>
      <c r="V262">
        <v>15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122</v>
      </c>
      <c r="AD262">
        <v>1514324</v>
      </c>
      <c r="AE262" t="s">
        <v>93</v>
      </c>
      <c r="AF262">
        <v>12156.525</v>
      </c>
      <c r="AG262">
        <v>116784</v>
      </c>
      <c r="AH262">
        <v>103284</v>
      </c>
      <c r="AI262">
        <v>13500</v>
      </c>
      <c r="AJ262">
        <v>116784</v>
      </c>
      <c r="AK262" t="s">
        <v>73</v>
      </c>
      <c r="AL262">
        <v>9</v>
      </c>
      <c r="AM262" t="s">
        <v>68</v>
      </c>
      <c r="AN262">
        <v>1</v>
      </c>
      <c r="AO262">
        <v>0.12589676</v>
      </c>
      <c r="AR262" t="s">
        <v>79</v>
      </c>
      <c r="AS262" t="s">
        <v>77</v>
      </c>
      <c r="AT262">
        <v>-2143</v>
      </c>
      <c r="AU262" t="s">
        <v>78</v>
      </c>
      <c r="AV262" t="s">
        <v>79</v>
      </c>
      <c r="AW262" t="s">
        <v>171</v>
      </c>
      <c r="AX262" t="s">
        <v>102</v>
      </c>
      <c r="AY262" t="s">
        <v>157</v>
      </c>
      <c r="AZ262" t="s">
        <v>96</v>
      </c>
      <c r="BA262" t="s">
        <v>76</v>
      </c>
      <c r="BB262" t="s">
        <v>138</v>
      </c>
      <c r="BC262">
        <v>42</v>
      </c>
      <c r="BD262" t="s">
        <v>157</v>
      </c>
      <c r="BE262">
        <v>10</v>
      </c>
      <c r="BF262" t="s">
        <v>147</v>
      </c>
      <c r="BG262" t="s">
        <v>158</v>
      </c>
      <c r="BH262">
        <v>365243</v>
      </c>
      <c r="BI262">
        <v>-2112</v>
      </c>
      <c r="BJ262">
        <v>-1842</v>
      </c>
      <c r="BK262">
        <v>-1842</v>
      </c>
      <c r="BL262">
        <v>-1839</v>
      </c>
      <c r="BM262">
        <v>0</v>
      </c>
    </row>
    <row r="263" spans="1:65" x14ac:dyDescent="0.3">
      <c r="A263">
        <v>102022</v>
      </c>
      <c r="B263">
        <v>0</v>
      </c>
      <c r="C263" t="s">
        <v>65</v>
      </c>
      <c r="D263" t="s">
        <v>88</v>
      </c>
      <c r="E263" t="s">
        <v>67</v>
      </c>
      <c r="F263" t="s">
        <v>68</v>
      </c>
      <c r="G263">
        <v>0</v>
      </c>
      <c r="H263">
        <v>135000</v>
      </c>
      <c r="I263">
        <v>1546020</v>
      </c>
      <c r="J263" t="s">
        <v>69</v>
      </c>
      <c r="K263" t="s">
        <v>70</v>
      </c>
      <c r="L263" t="s">
        <v>91</v>
      </c>
      <c r="M263" t="s">
        <v>72</v>
      </c>
      <c r="N263">
        <v>1.0500000000000001E-2</v>
      </c>
      <c r="O263">
        <v>20683</v>
      </c>
      <c r="P263">
        <v>2816</v>
      </c>
      <c r="Q263">
        <v>2159</v>
      </c>
      <c r="R263">
        <v>3999</v>
      </c>
      <c r="S263">
        <v>3</v>
      </c>
      <c r="T263">
        <v>3</v>
      </c>
      <c r="U263" t="s">
        <v>94</v>
      </c>
      <c r="V263">
        <v>14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 t="s">
        <v>176</v>
      </c>
      <c r="AD263">
        <v>2537871</v>
      </c>
      <c r="AE263" t="s">
        <v>93</v>
      </c>
      <c r="AF263">
        <v>8416.26</v>
      </c>
      <c r="AG263">
        <v>92790</v>
      </c>
      <c r="AH263">
        <v>83511</v>
      </c>
      <c r="AI263">
        <v>9279</v>
      </c>
      <c r="AJ263">
        <v>92790</v>
      </c>
      <c r="AK263" t="s">
        <v>125</v>
      </c>
      <c r="AL263">
        <v>16</v>
      </c>
      <c r="AM263" t="s">
        <v>68</v>
      </c>
      <c r="AN263">
        <v>1</v>
      </c>
      <c r="AO263">
        <v>0.108909091</v>
      </c>
      <c r="AR263" t="s">
        <v>79</v>
      </c>
      <c r="AS263" t="s">
        <v>77</v>
      </c>
      <c r="AT263">
        <v>-158</v>
      </c>
      <c r="AU263" t="s">
        <v>78</v>
      </c>
      <c r="AV263" t="s">
        <v>79</v>
      </c>
      <c r="AW263" t="s">
        <v>80</v>
      </c>
      <c r="AX263" t="s">
        <v>81</v>
      </c>
      <c r="AY263" t="s">
        <v>199</v>
      </c>
      <c r="AZ263" t="s">
        <v>96</v>
      </c>
      <c r="BA263" t="s">
        <v>76</v>
      </c>
      <c r="BB263" t="s">
        <v>84</v>
      </c>
      <c r="BC263">
        <v>160</v>
      </c>
      <c r="BD263" t="s">
        <v>141</v>
      </c>
      <c r="BE263">
        <v>12</v>
      </c>
      <c r="BF263" t="s">
        <v>147</v>
      </c>
      <c r="BG263" t="s">
        <v>158</v>
      </c>
      <c r="BH263">
        <v>365243</v>
      </c>
      <c r="BI263">
        <v>-128</v>
      </c>
      <c r="BJ263">
        <v>202</v>
      </c>
      <c r="BK263">
        <v>365243</v>
      </c>
      <c r="BL263">
        <v>365243</v>
      </c>
      <c r="BM263">
        <v>0</v>
      </c>
    </row>
    <row r="264" spans="1:65" x14ac:dyDescent="0.3">
      <c r="A264">
        <v>102036</v>
      </c>
      <c r="B264">
        <v>0</v>
      </c>
      <c r="C264" t="s">
        <v>65</v>
      </c>
      <c r="D264" t="s">
        <v>88</v>
      </c>
      <c r="E264" t="s">
        <v>67</v>
      </c>
      <c r="F264" t="s">
        <v>67</v>
      </c>
      <c r="G264">
        <v>0</v>
      </c>
      <c r="H264">
        <v>135000</v>
      </c>
      <c r="I264">
        <v>1006920</v>
      </c>
      <c r="J264" t="s">
        <v>69</v>
      </c>
      <c r="K264" t="s">
        <v>70</v>
      </c>
      <c r="L264" t="s">
        <v>91</v>
      </c>
      <c r="M264" t="s">
        <v>169</v>
      </c>
      <c r="N264">
        <v>6.2069999999999998E-3</v>
      </c>
      <c r="O264">
        <v>10827</v>
      </c>
      <c r="P264">
        <v>2628</v>
      </c>
      <c r="Q264">
        <v>5564</v>
      </c>
      <c r="R264">
        <v>35</v>
      </c>
      <c r="S264">
        <v>2</v>
      </c>
      <c r="T264">
        <v>2</v>
      </c>
      <c r="U264" t="s">
        <v>73</v>
      </c>
      <c r="V264">
        <v>12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168</v>
      </c>
      <c r="AD264">
        <v>1472768</v>
      </c>
      <c r="AE264" t="s">
        <v>93</v>
      </c>
      <c r="AF264">
        <v>6286.8149999999996</v>
      </c>
      <c r="AG264">
        <v>51705</v>
      </c>
      <c r="AH264">
        <v>51705</v>
      </c>
      <c r="AI264">
        <v>0</v>
      </c>
      <c r="AJ264">
        <v>51705</v>
      </c>
      <c r="AK264" t="s">
        <v>109</v>
      </c>
      <c r="AL264">
        <v>16</v>
      </c>
      <c r="AM264" t="s">
        <v>68</v>
      </c>
      <c r="AN264">
        <v>1</v>
      </c>
      <c r="AO264">
        <v>0</v>
      </c>
      <c r="AR264" t="s">
        <v>79</v>
      </c>
      <c r="AS264" t="s">
        <v>77</v>
      </c>
      <c r="AT264">
        <v>-342</v>
      </c>
      <c r="AU264" t="s">
        <v>78</v>
      </c>
      <c r="AV264" t="s">
        <v>79</v>
      </c>
      <c r="AX264" t="s">
        <v>161</v>
      </c>
      <c r="AY264" t="s">
        <v>124</v>
      </c>
      <c r="AZ264" t="s">
        <v>96</v>
      </c>
      <c r="BA264" t="s">
        <v>76</v>
      </c>
      <c r="BB264" t="s">
        <v>104</v>
      </c>
      <c r="BC264">
        <v>35</v>
      </c>
      <c r="BD264" t="s">
        <v>105</v>
      </c>
      <c r="BE264">
        <v>12</v>
      </c>
      <c r="BF264" t="s">
        <v>86</v>
      </c>
      <c r="BG264" t="s">
        <v>106</v>
      </c>
      <c r="BH264">
        <v>365243</v>
      </c>
      <c r="BI264">
        <v>-301</v>
      </c>
      <c r="BJ264">
        <v>29</v>
      </c>
      <c r="BK264">
        <v>365243</v>
      </c>
      <c r="BL264">
        <v>365243</v>
      </c>
      <c r="BM264">
        <v>0</v>
      </c>
    </row>
    <row r="265" spans="1:65" x14ac:dyDescent="0.3">
      <c r="A265">
        <v>102042</v>
      </c>
      <c r="B265">
        <v>0</v>
      </c>
      <c r="C265" t="s">
        <v>65</v>
      </c>
      <c r="D265" t="s">
        <v>66</v>
      </c>
      <c r="E265" t="s">
        <v>68</v>
      </c>
      <c r="F265" t="s">
        <v>68</v>
      </c>
      <c r="G265">
        <v>0</v>
      </c>
      <c r="H265">
        <v>225000</v>
      </c>
      <c r="I265">
        <v>900000</v>
      </c>
      <c r="J265" t="s">
        <v>69</v>
      </c>
      <c r="K265" t="s">
        <v>90</v>
      </c>
      <c r="L265" t="s">
        <v>140</v>
      </c>
      <c r="M265" t="s">
        <v>72</v>
      </c>
      <c r="N265">
        <v>1.5221E-2</v>
      </c>
      <c r="O265">
        <v>18954</v>
      </c>
      <c r="P265">
        <v>1383</v>
      </c>
      <c r="Q265">
        <v>6672</v>
      </c>
      <c r="R265">
        <v>2465</v>
      </c>
      <c r="S265">
        <v>2</v>
      </c>
      <c r="T265">
        <v>2</v>
      </c>
      <c r="U265" t="s">
        <v>120</v>
      </c>
      <c r="V265">
        <v>15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159</v>
      </c>
      <c r="AD265">
        <v>1694446</v>
      </c>
      <c r="AE265" t="s">
        <v>65</v>
      </c>
      <c r="AG265">
        <v>0</v>
      </c>
      <c r="AH265">
        <v>0</v>
      </c>
      <c r="AK265" t="s">
        <v>73</v>
      </c>
      <c r="AL265">
        <v>14</v>
      </c>
      <c r="AM265" t="s">
        <v>68</v>
      </c>
      <c r="AN265">
        <v>1</v>
      </c>
      <c r="AR265" t="s">
        <v>76</v>
      </c>
      <c r="AS265" t="s">
        <v>129</v>
      </c>
      <c r="AT265">
        <v>-13</v>
      </c>
      <c r="AU265" t="s">
        <v>76</v>
      </c>
      <c r="AV265" t="s">
        <v>79</v>
      </c>
      <c r="AX265" t="s">
        <v>81</v>
      </c>
      <c r="AY265" t="s">
        <v>76</v>
      </c>
      <c r="AZ265" t="s">
        <v>76</v>
      </c>
      <c r="BA265" t="s">
        <v>76</v>
      </c>
      <c r="BB265" t="s">
        <v>121</v>
      </c>
      <c r="BC265">
        <v>-1</v>
      </c>
      <c r="BD265" t="s">
        <v>76</v>
      </c>
      <c r="BF265" t="s">
        <v>76</v>
      </c>
      <c r="BG265" t="s">
        <v>82</v>
      </c>
    </row>
    <row r="266" spans="1:65" x14ac:dyDescent="0.3">
      <c r="A266">
        <v>102043</v>
      </c>
      <c r="B266">
        <v>0</v>
      </c>
      <c r="C266" t="s">
        <v>65</v>
      </c>
      <c r="D266" t="s">
        <v>88</v>
      </c>
      <c r="E266" t="s">
        <v>67</v>
      </c>
      <c r="F266" t="s">
        <v>67</v>
      </c>
      <c r="G266">
        <v>0</v>
      </c>
      <c r="H266">
        <v>180000</v>
      </c>
      <c r="I266">
        <v>917172</v>
      </c>
      <c r="J266" t="s">
        <v>69</v>
      </c>
      <c r="K266" t="s">
        <v>70</v>
      </c>
      <c r="L266" t="s">
        <v>119</v>
      </c>
      <c r="M266" t="s">
        <v>72</v>
      </c>
      <c r="N266">
        <v>1.8029E-2</v>
      </c>
      <c r="O266">
        <v>18875</v>
      </c>
      <c r="P266">
        <v>4220</v>
      </c>
      <c r="Q266">
        <v>6148</v>
      </c>
      <c r="R266">
        <v>2405</v>
      </c>
      <c r="S266">
        <v>3</v>
      </c>
      <c r="T266">
        <v>3</v>
      </c>
      <c r="U266" t="s">
        <v>123</v>
      </c>
      <c r="V266">
        <v>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168</v>
      </c>
      <c r="AD266">
        <v>1038913</v>
      </c>
      <c r="AE266" t="s">
        <v>93</v>
      </c>
      <c r="AF266">
        <v>11451.33</v>
      </c>
      <c r="AG266">
        <v>90436.5</v>
      </c>
      <c r="AH266">
        <v>88155</v>
      </c>
      <c r="AI266">
        <v>9000</v>
      </c>
      <c r="AJ266">
        <v>90436.5</v>
      </c>
      <c r="AK266" t="s">
        <v>73</v>
      </c>
      <c r="AL266">
        <v>11</v>
      </c>
      <c r="AM266" t="s">
        <v>68</v>
      </c>
      <c r="AN266">
        <v>1</v>
      </c>
      <c r="AO266">
        <v>0.100888458</v>
      </c>
      <c r="AR266" t="s">
        <v>79</v>
      </c>
      <c r="AS266" t="s">
        <v>77</v>
      </c>
      <c r="AT266">
        <v>-2041</v>
      </c>
      <c r="AU266" t="s">
        <v>78</v>
      </c>
      <c r="AV266" t="s">
        <v>79</v>
      </c>
      <c r="AW266" t="s">
        <v>171</v>
      </c>
      <c r="AX266" t="s">
        <v>102</v>
      </c>
      <c r="AY266" t="s">
        <v>103</v>
      </c>
      <c r="AZ266" t="s">
        <v>96</v>
      </c>
      <c r="BA266" t="s">
        <v>76</v>
      </c>
      <c r="BB266" t="s">
        <v>104</v>
      </c>
      <c r="BC266">
        <v>1450</v>
      </c>
      <c r="BD266" t="s">
        <v>85</v>
      </c>
      <c r="BE266">
        <v>10</v>
      </c>
      <c r="BF266" t="s">
        <v>86</v>
      </c>
      <c r="BG266" t="s">
        <v>151</v>
      </c>
      <c r="BH266">
        <v>365243</v>
      </c>
      <c r="BI266">
        <v>-2010</v>
      </c>
      <c r="BJ266">
        <v>-1740</v>
      </c>
      <c r="BK266">
        <v>-1740</v>
      </c>
      <c r="BL266">
        <v>-1737</v>
      </c>
      <c r="BM266">
        <v>0</v>
      </c>
    </row>
    <row r="267" spans="1:65" x14ac:dyDescent="0.3">
      <c r="A267">
        <v>102049</v>
      </c>
      <c r="B267">
        <v>0</v>
      </c>
      <c r="C267" t="s">
        <v>65</v>
      </c>
      <c r="D267" t="s">
        <v>88</v>
      </c>
      <c r="E267" t="s">
        <v>68</v>
      </c>
      <c r="F267" t="s">
        <v>68</v>
      </c>
      <c r="G267">
        <v>1</v>
      </c>
      <c r="H267">
        <v>112500</v>
      </c>
      <c r="I267">
        <v>986553</v>
      </c>
      <c r="J267" t="s">
        <v>69</v>
      </c>
      <c r="K267" t="s">
        <v>70</v>
      </c>
      <c r="L267" t="s">
        <v>91</v>
      </c>
      <c r="M267" t="s">
        <v>72</v>
      </c>
      <c r="N267">
        <v>1.9689000000000002E-2</v>
      </c>
      <c r="O267">
        <v>18871</v>
      </c>
      <c r="P267">
        <v>3282</v>
      </c>
      <c r="Q267">
        <v>10511</v>
      </c>
      <c r="R267">
        <v>2409</v>
      </c>
      <c r="S267">
        <v>2</v>
      </c>
      <c r="T267">
        <v>2</v>
      </c>
      <c r="U267" t="s">
        <v>109</v>
      </c>
      <c r="V267">
        <v>14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205</v>
      </c>
      <c r="AD267">
        <v>2740819</v>
      </c>
      <c r="AE267" t="s">
        <v>65</v>
      </c>
      <c r="AF267">
        <v>20976.794999999998</v>
      </c>
      <c r="AG267">
        <v>378000</v>
      </c>
      <c r="AH267">
        <v>412929</v>
      </c>
      <c r="AJ267">
        <v>378000</v>
      </c>
      <c r="AK267" t="s">
        <v>109</v>
      </c>
      <c r="AL267">
        <v>7</v>
      </c>
      <c r="AM267" t="s">
        <v>68</v>
      </c>
      <c r="AN267">
        <v>1</v>
      </c>
      <c r="AR267" t="s">
        <v>76</v>
      </c>
      <c r="AS267" t="s">
        <v>77</v>
      </c>
      <c r="AT267">
        <v>-210</v>
      </c>
      <c r="AU267" t="s">
        <v>78</v>
      </c>
      <c r="AV267" t="s">
        <v>79</v>
      </c>
      <c r="AW267" t="s">
        <v>80</v>
      </c>
      <c r="AX267" t="s">
        <v>81</v>
      </c>
      <c r="AY267" t="s">
        <v>76</v>
      </c>
      <c r="AZ267" t="s">
        <v>82</v>
      </c>
      <c r="BA267" t="s">
        <v>116</v>
      </c>
      <c r="BB267" t="s">
        <v>121</v>
      </c>
      <c r="BC267">
        <v>-1</v>
      </c>
      <c r="BD267" t="s">
        <v>76</v>
      </c>
      <c r="BE267">
        <v>24</v>
      </c>
      <c r="BF267" t="s">
        <v>97</v>
      </c>
      <c r="BG267" t="s">
        <v>118</v>
      </c>
      <c r="BH267">
        <v>365243</v>
      </c>
      <c r="BI267">
        <v>-180</v>
      </c>
      <c r="BJ267">
        <v>510</v>
      </c>
      <c r="BK267">
        <v>365243</v>
      </c>
      <c r="BL267">
        <v>365243</v>
      </c>
      <c r="BM267">
        <v>1</v>
      </c>
    </row>
    <row r="268" spans="1:65" x14ac:dyDescent="0.3">
      <c r="A268">
        <v>102071</v>
      </c>
      <c r="B268">
        <v>0</v>
      </c>
      <c r="C268" t="s">
        <v>65</v>
      </c>
      <c r="D268" t="s">
        <v>88</v>
      </c>
      <c r="E268" t="s">
        <v>67</v>
      </c>
      <c r="F268" t="s">
        <v>67</v>
      </c>
      <c r="G268">
        <v>0</v>
      </c>
      <c r="H268">
        <v>270000</v>
      </c>
      <c r="I268">
        <v>1236816</v>
      </c>
      <c r="J268" t="s">
        <v>89</v>
      </c>
      <c r="K268" t="s">
        <v>90</v>
      </c>
      <c r="L268" t="s">
        <v>91</v>
      </c>
      <c r="M268" t="s">
        <v>72</v>
      </c>
      <c r="N268">
        <v>1.6611999999999998E-2</v>
      </c>
      <c r="O268">
        <v>14534</v>
      </c>
      <c r="P268">
        <v>600</v>
      </c>
      <c r="Q268">
        <v>989</v>
      </c>
      <c r="R268">
        <v>2542</v>
      </c>
      <c r="S268">
        <v>2</v>
      </c>
      <c r="T268">
        <v>2</v>
      </c>
      <c r="U268" t="s">
        <v>123</v>
      </c>
      <c r="V268">
        <v>10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92</v>
      </c>
      <c r="AD268">
        <v>2340894</v>
      </c>
      <c r="AE268" t="s">
        <v>93</v>
      </c>
      <c r="AF268">
        <v>15500.97</v>
      </c>
      <c r="AG268">
        <v>155025</v>
      </c>
      <c r="AH268">
        <v>139522.5</v>
      </c>
      <c r="AI268">
        <v>15502.5</v>
      </c>
      <c r="AJ268">
        <v>155025</v>
      </c>
      <c r="AK268" t="s">
        <v>75</v>
      </c>
      <c r="AL268">
        <v>16</v>
      </c>
      <c r="AM268" t="s">
        <v>68</v>
      </c>
      <c r="AN268">
        <v>1</v>
      </c>
      <c r="AO268">
        <v>0.108909091</v>
      </c>
      <c r="AR268" t="s">
        <v>79</v>
      </c>
      <c r="AS268" t="s">
        <v>77</v>
      </c>
      <c r="AT268">
        <v>-1655</v>
      </c>
      <c r="AU268" t="s">
        <v>78</v>
      </c>
      <c r="AV268" t="s">
        <v>79</v>
      </c>
      <c r="AW268" t="s">
        <v>110</v>
      </c>
      <c r="AX268" t="s">
        <v>81</v>
      </c>
      <c r="AY268" t="s">
        <v>95</v>
      </c>
      <c r="AZ268" t="s">
        <v>96</v>
      </c>
      <c r="BA268" t="s">
        <v>76</v>
      </c>
      <c r="BB268" t="s">
        <v>104</v>
      </c>
      <c r="BC268">
        <v>2370</v>
      </c>
      <c r="BD268" t="s">
        <v>85</v>
      </c>
      <c r="BE268">
        <v>10</v>
      </c>
      <c r="BF268" t="s">
        <v>112</v>
      </c>
      <c r="BG268" t="s">
        <v>151</v>
      </c>
      <c r="BH268">
        <v>365243</v>
      </c>
      <c r="BI268">
        <v>-1624</v>
      </c>
      <c r="BJ268">
        <v>-1354</v>
      </c>
      <c r="BK268">
        <v>-1354</v>
      </c>
      <c r="BL268">
        <v>-1347</v>
      </c>
      <c r="BM268">
        <v>0</v>
      </c>
    </row>
    <row r="269" spans="1:65" x14ac:dyDescent="0.3">
      <c r="A269">
        <v>102080</v>
      </c>
      <c r="B269">
        <v>0</v>
      </c>
      <c r="C269" t="s">
        <v>65</v>
      </c>
      <c r="D269" t="s">
        <v>88</v>
      </c>
      <c r="E269" t="s">
        <v>67</v>
      </c>
      <c r="F269" t="s">
        <v>67</v>
      </c>
      <c r="G269">
        <v>0</v>
      </c>
      <c r="H269">
        <v>112500</v>
      </c>
      <c r="I269">
        <v>540000</v>
      </c>
      <c r="J269" t="s">
        <v>69</v>
      </c>
      <c r="K269" t="s">
        <v>70</v>
      </c>
      <c r="L269" t="s">
        <v>91</v>
      </c>
      <c r="M269" t="s">
        <v>169</v>
      </c>
      <c r="N269">
        <v>5.0020000000000004E-3</v>
      </c>
      <c r="O269">
        <v>19155</v>
      </c>
      <c r="P269">
        <v>2243</v>
      </c>
      <c r="Q269">
        <v>7430</v>
      </c>
      <c r="R269">
        <v>2364</v>
      </c>
      <c r="S269">
        <v>3</v>
      </c>
      <c r="T269">
        <v>3</v>
      </c>
      <c r="U269" t="s">
        <v>123</v>
      </c>
      <c r="V269">
        <v>13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122</v>
      </c>
      <c r="AD269">
        <v>1926491</v>
      </c>
      <c r="AE269" t="s">
        <v>93</v>
      </c>
      <c r="AF269">
        <v>8055.2250000000004</v>
      </c>
      <c r="AG269">
        <v>41985</v>
      </c>
      <c r="AH269">
        <v>41512.5</v>
      </c>
      <c r="AI269">
        <v>6750</v>
      </c>
      <c r="AJ269">
        <v>41985</v>
      </c>
      <c r="AK269" t="s">
        <v>125</v>
      </c>
      <c r="AL269">
        <v>16</v>
      </c>
      <c r="AM269" t="s">
        <v>68</v>
      </c>
      <c r="AN269">
        <v>1</v>
      </c>
      <c r="AO269">
        <v>0.15232040699999999</v>
      </c>
      <c r="AR269" t="s">
        <v>79</v>
      </c>
      <c r="AS269" t="s">
        <v>77</v>
      </c>
      <c r="AT269">
        <v>-1014</v>
      </c>
      <c r="AU269" t="s">
        <v>155</v>
      </c>
      <c r="AV269" t="s">
        <v>79</v>
      </c>
      <c r="AW269" t="s">
        <v>80</v>
      </c>
      <c r="AX269" t="s">
        <v>81</v>
      </c>
      <c r="AY269" t="s">
        <v>136</v>
      </c>
      <c r="AZ269" t="s">
        <v>96</v>
      </c>
      <c r="BA269" t="s">
        <v>76</v>
      </c>
      <c r="BB269" t="s">
        <v>138</v>
      </c>
      <c r="BC269">
        <v>93</v>
      </c>
      <c r="BD269" t="s">
        <v>85</v>
      </c>
      <c r="BE269">
        <v>6</v>
      </c>
      <c r="BF269" t="s">
        <v>147</v>
      </c>
      <c r="BG269" t="s">
        <v>151</v>
      </c>
      <c r="BH269">
        <v>365243</v>
      </c>
      <c r="BI269">
        <v>-983</v>
      </c>
      <c r="BJ269">
        <v>-833</v>
      </c>
      <c r="BK269">
        <v>-833</v>
      </c>
      <c r="BL269">
        <v>-827</v>
      </c>
      <c r="BM269">
        <v>0</v>
      </c>
    </row>
    <row r="270" spans="1:65" x14ac:dyDescent="0.3">
      <c r="A270">
        <v>102082</v>
      </c>
      <c r="B270">
        <v>0</v>
      </c>
      <c r="C270" t="s">
        <v>65</v>
      </c>
      <c r="D270" t="s">
        <v>88</v>
      </c>
      <c r="E270" t="s">
        <v>67</v>
      </c>
      <c r="F270" t="s">
        <v>67</v>
      </c>
      <c r="G270">
        <v>1</v>
      </c>
      <c r="H270">
        <v>180000</v>
      </c>
      <c r="I270">
        <v>269550</v>
      </c>
      <c r="J270" t="s">
        <v>89</v>
      </c>
      <c r="K270" t="s">
        <v>70</v>
      </c>
      <c r="L270" t="s">
        <v>91</v>
      </c>
      <c r="M270" t="s">
        <v>72</v>
      </c>
      <c r="N270">
        <v>2.5163999999999999E-2</v>
      </c>
      <c r="O270">
        <v>15422</v>
      </c>
      <c r="P270">
        <v>1073</v>
      </c>
      <c r="Q270">
        <v>663</v>
      </c>
      <c r="R270">
        <v>452</v>
      </c>
      <c r="S270">
        <v>2</v>
      </c>
      <c r="T270">
        <v>2</v>
      </c>
      <c r="U270" t="s">
        <v>125</v>
      </c>
      <c r="V270">
        <v>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134</v>
      </c>
      <c r="AD270">
        <v>1504559</v>
      </c>
      <c r="AE270" t="s">
        <v>65</v>
      </c>
      <c r="AG270">
        <v>0</v>
      </c>
      <c r="AH270">
        <v>0</v>
      </c>
      <c r="AK270" t="s">
        <v>120</v>
      </c>
      <c r="AL270">
        <v>11</v>
      </c>
      <c r="AM270" t="s">
        <v>68</v>
      </c>
      <c r="AN270">
        <v>1</v>
      </c>
      <c r="AR270" t="s">
        <v>76</v>
      </c>
      <c r="AS270" t="s">
        <v>129</v>
      </c>
      <c r="AT270">
        <v>-335</v>
      </c>
      <c r="AU270" t="s">
        <v>76</v>
      </c>
      <c r="AV270" t="s">
        <v>79</v>
      </c>
      <c r="AX270" t="s">
        <v>81</v>
      </c>
      <c r="AY270" t="s">
        <v>76</v>
      </c>
      <c r="AZ270" t="s">
        <v>76</v>
      </c>
      <c r="BA270" t="s">
        <v>76</v>
      </c>
      <c r="BB270" t="s">
        <v>121</v>
      </c>
      <c r="BC270">
        <v>-1</v>
      </c>
      <c r="BD270" t="s">
        <v>76</v>
      </c>
      <c r="BF270" t="s">
        <v>76</v>
      </c>
      <c r="BG270" t="s">
        <v>82</v>
      </c>
    </row>
    <row r="271" spans="1:65" x14ac:dyDescent="0.3">
      <c r="A271">
        <v>102082</v>
      </c>
      <c r="B271">
        <v>0</v>
      </c>
      <c r="C271" t="s">
        <v>65</v>
      </c>
      <c r="D271" t="s">
        <v>88</v>
      </c>
      <c r="E271" t="s">
        <v>67</v>
      </c>
      <c r="F271" t="s">
        <v>67</v>
      </c>
      <c r="G271">
        <v>1</v>
      </c>
      <c r="H271">
        <v>180000</v>
      </c>
      <c r="I271">
        <v>269550</v>
      </c>
      <c r="J271" t="s">
        <v>89</v>
      </c>
      <c r="K271" t="s">
        <v>70</v>
      </c>
      <c r="L271" t="s">
        <v>91</v>
      </c>
      <c r="M271" t="s">
        <v>72</v>
      </c>
      <c r="N271">
        <v>2.5163999999999999E-2</v>
      </c>
      <c r="O271">
        <v>15422</v>
      </c>
      <c r="P271">
        <v>1073</v>
      </c>
      <c r="Q271">
        <v>663</v>
      </c>
      <c r="R271">
        <v>452</v>
      </c>
      <c r="S271">
        <v>2</v>
      </c>
      <c r="T271">
        <v>2</v>
      </c>
      <c r="U271" t="s">
        <v>125</v>
      </c>
      <c r="V271">
        <v>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t="s">
        <v>134</v>
      </c>
      <c r="AD271">
        <v>1400011</v>
      </c>
      <c r="AE271" t="s">
        <v>65</v>
      </c>
      <c r="AF271">
        <v>33552.9</v>
      </c>
      <c r="AG271">
        <v>1147500</v>
      </c>
      <c r="AH271">
        <v>1147500</v>
      </c>
      <c r="AJ271">
        <v>1147500</v>
      </c>
      <c r="AK271" t="s">
        <v>94</v>
      </c>
      <c r="AL271">
        <v>9</v>
      </c>
      <c r="AM271" t="s">
        <v>68</v>
      </c>
      <c r="AN271">
        <v>1</v>
      </c>
      <c r="AR271" t="s">
        <v>76</v>
      </c>
      <c r="AS271" t="s">
        <v>114</v>
      </c>
      <c r="AT271">
        <v>-122</v>
      </c>
      <c r="AU271" t="s">
        <v>78</v>
      </c>
      <c r="AV271" t="s">
        <v>115</v>
      </c>
      <c r="AW271" t="s">
        <v>80</v>
      </c>
      <c r="AX271" t="s">
        <v>81</v>
      </c>
      <c r="AY271" t="s">
        <v>76</v>
      </c>
      <c r="AZ271" t="s">
        <v>82</v>
      </c>
      <c r="BA271" t="s">
        <v>116</v>
      </c>
      <c r="BB271" t="s">
        <v>121</v>
      </c>
      <c r="BC271">
        <v>-1</v>
      </c>
      <c r="BD271" t="s">
        <v>76</v>
      </c>
      <c r="BE271">
        <v>60</v>
      </c>
      <c r="BF271" t="s">
        <v>112</v>
      </c>
      <c r="BG271" t="s">
        <v>118</v>
      </c>
    </row>
    <row r="272" spans="1:65" x14ac:dyDescent="0.3">
      <c r="A272">
        <v>102085</v>
      </c>
      <c r="B272">
        <v>0</v>
      </c>
      <c r="C272" t="s">
        <v>65</v>
      </c>
      <c r="D272" t="s">
        <v>88</v>
      </c>
      <c r="E272" t="s">
        <v>67</v>
      </c>
      <c r="F272" t="s">
        <v>67</v>
      </c>
      <c r="G272">
        <v>1</v>
      </c>
      <c r="H272">
        <v>256500</v>
      </c>
      <c r="I272">
        <v>728460</v>
      </c>
      <c r="J272" t="s">
        <v>113</v>
      </c>
      <c r="K272" t="s">
        <v>70</v>
      </c>
      <c r="L272" t="s">
        <v>71</v>
      </c>
      <c r="M272" t="s">
        <v>72</v>
      </c>
      <c r="N272">
        <v>1.8849999999999999E-2</v>
      </c>
      <c r="O272">
        <v>21888</v>
      </c>
      <c r="P272">
        <v>365243</v>
      </c>
      <c r="Q272">
        <v>10486</v>
      </c>
      <c r="R272">
        <v>4387</v>
      </c>
      <c r="S272">
        <v>2</v>
      </c>
      <c r="T272">
        <v>2</v>
      </c>
      <c r="U272" t="s">
        <v>94</v>
      </c>
      <c r="V272">
        <v>12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76</v>
      </c>
      <c r="AD272">
        <v>1314449</v>
      </c>
      <c r="AE272" t="s">
        <v>93</v>
      </c>
      <c r="AF272">
        <v>2866.7249999999999</v>
      </c>
      <c r="AG272">
        <v>28674</v>
      </c>
      <c r="AH272">
        <v>25803</v>
      </c>
      <c r="AI272">
        <v>2871</v>
      </c>
      <c r="AJ272">
        <v>28674</v>
      </c>
      <c r="AK272" t="s">
        <v>125</v>
      </c>
      <c r="AL272">
        <v>17</v>
      </c>
      <c r="AM272" t="s">
        <v>68</v>
      </c>
      <c r="AN272">
        <v>1</v>
      </c>
      <c r="AO272">
        <v>0.109045825</v>
      </c>
      <c r="AR272" t="s">
        <v>79</v>
      </c>
      <c r="AS272" t="s">
        <v>77</v>
      </c>
      <c r="AT272">
        <v>-2650</v>
      </c>
      <c r="AU272" t="s">
        <v>78</v>
      </c>
      <c r="AV272" t="s">
        <v>79</v>
      </c>
      <c r="AW272" t="s">
        <v>101</v>
      </c>
      <c r="AX272" t="s">
        <v>102</v>
      </c>
      <c r="AY272" t="s">
        <v>95</v>
      </c>
      <c r="AZ272" t="s">
        <v>96</v>
      </c>
      <c r="BA272" t="s">
        <v>76</v>
      </c>
      <c r="BB272" t="s">
        <v>138</v>
      </c>
      <c r="BC272">
        <v>20</v>
      </c>
      <c r="BD272" t="s">
        <v>85</v>
      </c>
      <c r="BE272">
        <v>10</v>
      </c>
      <c r="BF272" t="s">
        <v>112</v>
      </c>
      <c r="BG272" t="s">
        <v>151</v>
      </c>
      <c r="BH272">
        <v>365243</v>
      </c>
      <c r="BI272">
        <v>-2599</v>
      </c>
      <c r="BJ272">
        <v>-2329</v>
      </c>
      <c r="BK272">
        <v>-2329</v>
      </c>
      <c r="BL272">
        <v>-2323</v>
      </c>
      <c r="BM272">
        <v>0</v>
      </c>
    </row>
    <row r="273" spans="1:65" x14ac:dyDescent="0.3">
      <c r="A273">
        <v>102093</v>
      </c>
      <c r="B273">
        <v>0</v>
      </c>
      <c r="C273" t="s">
        <v>65</v>
      </c>
      <c r="D273" t="s">
        <v>66</v>
      </c>
      <c r="E273" t="s">
        <v>68</v>
      </c>
      <c r="F273" t="s">
        <v>68</v>
      </c>
      <c r="G273">
        <v>0</v>
      </c>
      <c r="H273">
        <v>157500</v>
      </c>
      <c r="I273">
        <v>341280</v>
      </c>
      <c r="J273" t="s">
        <v>69</v>
      </c>
      <c r="K273" t="s">
        <v>70</v>
      </c>
      <c r="L273" t="s">
        <v>71</v>
      </c>
      <c r="M273" t="s">
        <v>72</v>
      </c>
      <c r="N273">
        <v>3.5791999999999997E-2</v>
      </c>
      <c r="O273">
        <v>11757</v>
      </c>
      <c r="P273">
        <v>1174</v>
      </c>
      <c r="Q273">
        <v>5757</v>
      </c>
      <c r="R273">
        <v>3674</v>
      </c>
      <c r="S273">
        <v>2</v>
      </c>
      <c r="T273">
        <v>2</v>
      </c>
      <c r="U273" t="s">
        <v>123</v>
      </c>
      <c r="V273">
        <v>10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108</v>
      </c>
      <c r="AD273">
        <v>1033901</v>
      </c>
      <c r="AE273" t="s">
        <v>65</v>
      </c>
      <c r="AF273">
        <v>8172.54</v>
      </c>
      <c r="AG273">
        <v>180000</v>
      </c>
      <c r="AH273">
        <v>227520</v>
      </c>
      <c r="AJ273">
        <v>180000</v>
      </c>
      <c r="AK273" t="s">
        <v>120</v>
      </c>
      <c r="AL273">
        <v>9</v>
      </c>
      <c r="AM273" t="s">
        <v>68</v>
      </c>
      <c r="AN273">
        <v>1</v>
      </c>
      <c r="AR273" t="s">
        <v>76</v>
      </c>
      <c r="AS273" t="s">
        <v>77</v>
      </c>
      <c r="AT273">
        <v>-439</v>
      </c>
      <c r="AU273" t="s">
        <v>78</v>
      </c>
      <c r="AV273" t="s">
        <v>79</v>
      </c>
      <c r="AW273" t="s">
        <v>80</v>
      </c>
      <c r="AX273" t="s">
        <v>81</v>
      </c>
      <c r="AY273" t="s">
        <v>76</v>
      </c>
      <c r="AZ273" t="s">
        <v>82</v>
      </c>
      <c r="BA273" t="s">
        <v>116</v>
      </c>
      <c r="BB273" t="s">
        <v>121</v>
      </c>
      <c r="BC273">
        <v>-1</v>
      </c>
      <c r="BD273" t="s">
        <v>76</v>
      </c>
      <c r="BE273">
        <v>48</v>
      </c>
      <c r="BF273" t="s">
        <v>112</v>
      </c>
      <c r="BG273" t="s">
        <v>118</v>
      </c>
      <c r="BH273">
        <v>365243</v>
      </c>
      <c r="BI273">
        <v>-409</v>
      </c>
      <c r="BJ273">
        <v>1001</v>
      </c>
      <c r="BK273">
        <v>365243</v>
      </c>
      <c r="BL273">
        <v>365243</v>
      </c>
      <c r="BM273">
        <v>1</v>
      </c>
    </row>
    <row r="274" spans="1:65" x14ac:dyDescent="0.3">
      <c r="A274">
        <v>102093</v>
      </c>
      <c r="B274">
        <v>0</v>
      </c>
      <c r="C274" t="s">
        <v>65</v>
      </c>
      <c r="D274" t="s">
        <v>66</v>
      </c>
      <c r="E274" t="s">
        <v>68</v>
      </c>
      <c r="F274" t="s">
        <v>68</v>
      </c>
      <c r="G274">
        <v>0</v>
      </c>
      <c r="H274">
        <v>157500</v>
      </c>
      <c r="I274">
        <v>341280</v>
      </c>
      <c r="J274" t="s">
        <v>69</v>
      </c>
      <c r="K274" t="s">
        <v>70</v>
      </c>
      <c r="L274" t="s">
        <v>71</v>
      </c>
      <c r="M274" t="s">
        <v>72</v>
      </c>
      <c r="N274">
        <v>3.5791999999999997E-2</v>
      </c>
      <c r="O274">
        <v>11757</v>
      </c>
      <c r="P274">
        <v>1174</v>
      </c>
      <c r="Q274">
        <v>5757</v>
      </c>
      <c r="R274">
        <v>3674</v>
      </c>
      <c r="S274">
        <v>2</v>
      </c>
      <c r="T274">
        <v>2</v>
      </c>
      <c r="U274" t="s">
        <v>123</v>
      </c>
      <c r="V274">
        <v>10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108</v>
      </c>
      <c r="AD274">
        <v>2766464</v>
      </c>
      <c r="AE274" t="s">
        <v>65</v>
      </c>
      <c r="AF274">
        <v>11377.98</v>
      </c>
      <c r="AG274">
        <v>180000</v>
      </c>
      <c r="AH274">
        <v>203760</v>
      </c>
      <c r="AJ274">
        <v>180000</v>
      </c>
      <c r="AK274" t="s">
        <v>120</v>
      </c>
      <c r="AL274">
        <v>9</v>
      </c>
      <c r="AM274" t="s">
        <v>68</v>
      </c>
      <c r="AN274">
        <v>1</v>
      </c>
      <c r="AR274" t="s">
        <v>76</v>
      </c>
      <c r="AS274" t="s">
        <v>114</v>
      </c>
      <c r="AT274">
        <v>-439</v>
      </c>
      <c r="AU274" t="s">
        <v>78</v>
      </c>
      <c r="AV274" t="s">
        <v>115</v>
      </c>
      <c r="AW274" t="s">
        <v>80</v>
      </c>
      <c r="AX274" t="s">
        <v>81</v>
      </c>
      <c r="AY274" t="s">
        <v>76</v>
      </c>
      <c r="AZ274" t="s">
        <v>82</v>
      </c>
      <c r="BA274" t="s">
        <v>116</v>
      </c>
      <c r="BB274" t="s">
        <v>121</v>
      </c>
      <c r="BC274">
        <v>-1</v>
      </c>
      <c r="BD274" t="s">
        <v>76</v>
      </c>
      <c r="BE274">
        <v>24</v>
      </c>
      <c r="BF274" t="s">
        <v>112</v>
      </c>
      <c r="BG274" t="s">
        <v>118</v>
      </c>
    </row>
    <row r="275" spans="1:65" x14ac:dyDescent="0.3">
      <c r="A275">
        <v>102103</v>
      </c>
      <c r="B275">
        <v>0</v>
      </c>
      <c r="C275" t="s">
        <v>99</v>
      </c>
      <c r="D275" t="s">
        <v>66</v>
      </c>
      <c r="E275" t="s">
        <v>68</v>
      </c>
      <c r="F275" t="s">
        <v>67</v>
      </c>
      <c r="G275">
        <v>0</v>
      </c>
      <c r="H275">
        <v>405000</v>
      </c>
      <c r="I275">
        <v>405000</v>
      </c>
      <c r="J275" t="s">
        <v>89</v>
      </c>
      <c r="K275" t="s">
        <v>90</v>
      </c>
      <c r="L275" t="s">
        <v>119</v>
      </c>
      <c r="M275" t="s">
        <v>72</v>
      </c>
      <c r="N275">
        <v>2.5163999999999999E-2</v>
      </c>
      <c r="O275">
        <v>12427</v>
      </c>
      <c r="P275">
        <v>1678</v>
      </c>
      <c r="Q275">
        <v>1747</v>
      </c>
      <c r="R275">
        <v>3908</v>
      </c>
      <c r="S275">
        <v>2</v>
      </c>
      <c r="T275">
        <v>2</v>
      </c>
      <c r="U275" t="s">
        <v>109</v>
      </c>
      <c r="V275">
        <v>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92</v>
      </c>
      <c r="AD275">
        <v>2018970</v>
      </c>
      <c r="AE275" t="s">
        <v>93</v>
      </c>
      <c r="AG275">
        <v>56911.5</v>
      </c>
      <c r="AH275">
        <v>56911.5</v>
      </c>
      <c r="AJ275">
        <v>56911.5</v>
      </c>
      <c r="AK275" t="s">
        <v>125</v>
      </c>
      <c r="AL275">
        <v>17</v>
      </c>
      <c r="AM275" t="s">
        <v>68</v>
      </c>
      <c r="AN275">
        <v>1</v>
      </c>
      <c r="AR275" t="s">
        <v>79</v>
      </c>
      <c r="AS275" t="s">
        <v>180</v>
      </c>
      <c r="AT275">
        <v>-1606</v>
      </c>
      <c r="AU275" t="s">
        <v>78</v>
      </c>
      <c r="AV275" t="s">
        <v>181</v>
      </c>
      <c r="AW275" t="s">
        <v>101</v>
      </c>
      <c r="AX275" t="s">
        <v>81</v>
      </c>
      <c r="AY275" t="s">
        <v>95</v>
      </c>
      <c r="AZ275" t="s">
        <v>76</v>
      </c>
      <c r="BA275" t="s">
        <v>76</v>
      </c>
      <c r="BB275" t="s">
        <v>104</v>
      </c>
      <c r="BC275">
        <v>2390</v>
      </c>
      <c r="BD275" t="s">
        <v>85</v>
      </c>
      <c r="BF275" t="s">
        <v>76</v>
      </c>
      <c r="BG275" t="s">
        <v>151</v>
      </c>
    </row>
    <row r="276" spans="1:65" x14ac:dyDescent="0.3">
      <c r="A276">
        <v>102103</v>
      </c>
      <c r="B276">
        <v>0</v>
      </c>
      <c r="C276" t="s">
        <v>99</v>
      </c>
      <c r="D276" t="s">
        <v>66</v>
      </c>
      <c r="E276" t="s">
        <v>68</v>
      </c>
      <c r="F276" t="s">
        <v>67</v>
      </c>
      <c r="G276">
        <v>0</v>
      </c>
      <c r="H276">
        <v>405000</v>
      </c>
      <c r="I276">
        <v>405000</v>
      </c>
      <c r="J276" t="s">
        <v>89</v>
      </c>
      <c r="K276" t="s">
        <v>90</v>
      </c>
      <c r="L276" t="s">
        <v>119</v>
      </c>
      <c r="M276" t="s">
        <v>72</v>
      </c>
      <c r="N276">
        <v>2.5163999999999999E-2</v>
      </c>
      <c r="O276">
        <v>12427</v>
      </c>
      <c r="P276">
        <v>1678</v>
      </c>
      <c r="Q276">
        <v>1747</v>
      </c>
      <c r="R276">
        <v>3908</v>
      </c>
      <c r="S276">
        <v>2</v>
      </c>
      <c r="T276">
        <v>2</v>
      </c>
      <c r="U276" t="s">
        <v>109</v>
      </c>
      <c r="V276">
        <v>13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92</v>
      </c>
      <c r="AD276">
        <v>2140965</v>
      </c>
      <c r="AE276" t="s">
        <v>93</v>
      </c>
      <c r="AF276">
        <v>4692.8249999999998</v>
      </c>
      <c r="AG276">
        <v>104053.5</v>
      </c>
      <c r="AH276">
        <v>104053.5</v>
      </c>
      <c r="AI276">
        <v>0</v>
      </c>
      <c r="AJ276">
        <v>104053.5</v>
      </c>
      <c r="AK276" t="s">
        <v>123</v>
      </c>
      <c r="AL276">
        <v>14</v>
      </c>
      <c r="AM276" t="s">
        <v>68</v>
      </c>
      <c r="AN276">
        <v>1</v>
      </c>
      <c r="AO276">
        <v>0</v>
      </c>
      <c r="AR276" t="s">
        <v>79</v>
      </c>
      <c r="AS276" t="s">
        <v>77</v>
      </c>
      <c r="AT276">
        <v>-1705</v>
      </c>
      <c r="AU276" t="s">
        <v>78</v>
      </c>
      <c r="AV276" t="s">
        <v>79</v>
      </c>
      <c r="AW276" t="s">
        <v>80</v>
      </c>
      <c r="AX276" t="s">
        <v>161</v>
      </c>
      <c r="AY276" t="s">
        <v>103</v>
      </c>
      <c r="AZ276" t="s">
        <v>96</v>
      </c>
      <c r="BA276" t="s">
        <v>76</v>
      </c>
      <c r="BB276" t="s">
        <v>104</v>
      </c>
      <c r="BC276">
        <v>2390</v>
      </c>
      <c r="BD276" t="s">
        <v>85</v>
      </c>
      <c r="BE276">
        <v>24</v>
      </c>
      <c r="BF276" t="s">
        <v>97</v>
      </c>
      <c r="BG276" t="s">
        <v>98</v>
      </c>
      <c r="BH276">
        <v>365243</v>
      </c>
      <c r="BI276">
        <v>-1673</v>
      </c>
      <c r="BJ276">
        <v>-983</v>
      </c>
      <c r="BK276">
        <v>-1013</v>
      </c>
      <c r="BL276">
        <v>-1006</v>
      </c>
      <c r="BM276">
        <v>0</v>
      </c>
    </row>
    <row r="277" spans="1:65" x14ac:dyDescent="0.3">
      <c r="A277">
        <v>102107</v>
      </c>
      <c r="B277">
        <v>0</v>
      </c>
      <c r="C277" t="s">
        <v>65</v>
      </c>
      <c r="D277" t="s">
        <v>88</v>
      </c>
      <c r="E277" t="s">
        <v>68</v>
      </c>
      <c r="F277" t="s">
        <v>68</v>
      </c>
      <c r="G277">
        <v>0</v>
      </c>
      <c r="H277">
        <v>225000</v>
      </c>
      <c r="I277">
        <v>781920</v>
      </c>
      <c r="J277" t="s">
        <v>69</v>
      </c>
      <c r="K277" t="s">
        <v>70</v>
      </c>
      <c r="L277" t="s">
        <v>119</v>
      </c>
      <c r="M277" t="s">
        <v>169</v>
      </c>
      <c r="N277">
        <v>1.1657000000000001E-2</v>
      </c>
      <c r="O277">
        <v>15264</v>
      </c>
      <c r="P277">
        <v>1013</v>
      </c>
      <c r="Q277">
        <v>7358</v>
      </c>
      <c r="R277">
        <v>4909</v>
      </c>
      <c r="S277">
        <v>1</v>
      </c>
      <c r="T277">
        <v>1</v>
      </c>
      <c r="U277" t="s">
        <v>109</v>
      </c>
      <c r="V277">
        <v>10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206</v>
      </c>
      <c r="AD277">
        <v>2560126</v>
      </c>
      <c r="AE277" t="s">
        <v>93</v>
      </c>
      <c r="AF277">
        <v>11468.565000000001</v>
      </c>
      <c r="AG277">
        <v>98500.5</v>
      </c>
      <c r="AH277">
        <v>96453</v>
      </c>
      <c r="AI277">
        <v>9850.5</v>
      </c>
      <c r="AJ277">
        <v>98500.5</v>
      </c>
      <c r="AK277" t="s">
        <v>109</v>
      </c>
      <c r="AL277">
        <v>10</v>
      </c>
      <c r="AM277" t="s">
        <v>68</v>
      </c>
      <c r="AN277">
        <v>1</v>
      </c>
      <c r="AO277">
        <v>0.100919443</v>
      </c>
      <c r="AR277" t="s">
        <v>79</v>
      </c>
      <c r="AS277" t="s">
        <v>77</v>
      </c>
      <c r="AT277">
        <v>-210</v>
      </c>
      <c r="AU277" t="s">
        <v>78</v>
      </c>
      <c r="AV277" t="s">
        <v>79</v>
      </c>
      <c r="AW277" t="s">
        <v>101</v>
      </c>
      <c r="AX277" t="s">
        <v>81</v>
      </c>
      <c r="AY277" t="s">
        <v>95</v>
      </c>
      <c r="AZ277" t="s">
        <v>96</v>
      </c>
      <c r="BA277" t="s">
        <v>76</v>
      </c>
      <c r="BB277" t="s">
        <v>84</v>
      </c>
      <c r="BC277">
        <v>1560</v>
      </c>
      <c r="BD277" t="s">
        <v>85</v>
      </c>
      <c r="BE277">
        <v>10</v>
      </c>
      <c r="BF277" t="s">
        <v>147</v>
      </c>
      <c r="BG277" t="s">
        <v>151</v>
      </c>
      <c r="BH277">
        <v>365243</v>
      </c>
      <c r="BI277">
        <v>-177</v>
      </c>
      <c r="BJ277">
        <v>93</v>
      </c>
      <c r="BK277">
        <v>365243</v>
      </c>
      <c r="BL277">
        <v>365243</v>
      </c>
      <c r="BM277">
        <v>0</v>
      </c>
    </row>
    <row r="278" spans="1:65" x14ac:dyDescent="0.3">
      <c r="A278">
        <v>102108</v>
      </c>
      <c r="B278">
        <v>0</v>
      </c>
      <c r="C278" t="s">
        <v>65</v>
      </c>
      <c r="D278" t="s">
        <v>66</v>
      </c>
      <c r="E278" t="s">
        <v>67</v>
      </c>
      <c r="F278" t="s">
        <v>68</v>
      </c>
      <c r="G278">
        <v>1</v>
      </c>
      <c r="H278">
        <v>315000</v>
      </c>
      <c r="I278">
        <v>1288350</v>
      </c>
      <c r="J278" t="s">
        <v>89</v>
      </c>
      <c r="K278" t="s">
        <v>70</v>
      </c>
      <c r="L278" t="s">
        <v>91</v>
      </c>
      <c r="M278" t="s">
        <v>72</v>
      </c>
      <c r="N278">
        <v>7.2508000000000003E-2</v>
      </c>
      <c r="O278">
        <v>15919</v>
      </c>
      <c r="P278">
        <v>3085</v>
      </c>
      <c r="Q278">
        <v>1869</v>
      </c>
      <c r="R278">
        <v>1893</v>
      </c>
      <c r="S278">
        <v>1</v>
      </c>
      <c r="T278">
        <v>1</v>
      </c>
      <c r="U278" t="s">
        <v>73</v>
      </c>
      <c r="V278">
        <v>15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122</v>
      </c>
      <c r="AD278">
        <v>1017143</v>
      </c>
      <c r="AE278" t="s">
        <v>93</v>
      </c>
      <c r="AF278">
        <v>8621.9549999999999</v>
      </c>
      <c r="AG278">
        <v>87907.5</v>
      </c>
      <c r="AH278">
        <v>87907.5</v>
      </c>
      <c r="AI278">
        <v>0</v>
      </c>
      <c r="AJ278">
        <v>87907.5</v>
      </c>
      <c r="AK278" t="s">
        <v>73</v>
      </c>
      <c r="AL278">
        <v>20</v>
      </c>
      <c r="AM278" t="s">
        <v>68</v>
      </c>
      <c r="AN278">
        <v>1</v>
      </c>
      <c r="AO278">
        <v>0</v>
      </c>
      <c r="AR278" t="s">
        <v>79</v>
      </c>
      <c r="AS278" t="s">
        <v>77</v>
      </c>
      <c r="AT278">
        <v>-532</v>
      </c>
      <c r="AU278" t="s">
        <v>76</v>
      </c>
      <c r="AV278" t="s">
        <v>79</v>
      </c>
      <c r="AX278" t="s">
        <v>81</v>
      </c>
      <c r="AY278" t="s">
        <v>124</v>
      </c>
      <c r="AZ278" t="s">
        <v>96</v>
      </c>
      <c r="BA278" t="s">
        <v>76</v>
      </c>
      <c r="BB278" t="s">
        <v>104</v>
      </c>
      <c r="BC278">
        <v>50</v>
      </c>
      <c r="BD278" t="s">
        <v>105</v>
      </c>
      <c r="BE278">
        <v>12</v>
      </c>
      <c r="BF278" t="s">
        <v>147</v>
      </c>
      <c r="BG278" t="s">
        <v>208</v>
      </c>
      <c r="BH278">
        <v>365243</v>
      </c>
      <c r="BI278">
        <v>-455</v>
      </c>
      <c r="BJ278">
        <v>-125</v>
      </c>
      <c r="BK278">
        <v>-275</v>
      </c>
      <c r="BL278">
        <v>-270</v>
      </c>
      <c r="BM278">
        <v>0</v>
      </c>
    </row>
    <row r="279" spans="1:65" x14ac:dyDescent="0.3">
      <c r="A279">
        <v>102111</v>
      </c>
      <c r="B279">
        <v>0</v>
      </c>
      <c r="C279" t="s">
        <v>65</v>
      </c>
      <c r="D279" t="s">
        <v>88</v>
      </c>
      <c r="E279" t="s">
        <v>68</v>
      </c>
      <c r="F279" t="s">
        <v>68</v>
      </c>
      <c r="G279">
        <v>0</v>
      </c>
      <c r="H279">
        <v>270000</v>
      </c>
      <c r="I279">
        <v>1339884</v>
      </c>
      <c r="J279" t="s">
        <v>89</v>
      </c>
      <c r="K279" t="s">
        <v>90</v>
      </c>
      <c r="L279" t="s">
        <v>119</v>
      </c>
      <c r="M279" t="s">
        <v>72</v>
      </c>
      <c r="N279">
        <v>7.2508000000000003E-2</v>
      </c>
      <c r="O279">
        <v>17998</v>
      </c>
      <c r="P279">
        <v>1127</v>
      </c>
      <c r="Q279">
        <v>5521</v>
      </c>
      <c r="R279">
        <v>1508</v>
      </c>
      <c r="S279">
        <v>1</v>
      </c>
      <c r="T279">
        <v>1</v>
      </c>
      <c r="U279" t="s">
        <v>123</v>
      </c>
      <c r="V279">
        <v>15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92</v>
      </c>
      <c r="AD279">
        <v>1851341</v>
      </c>
      <c r="AE279" t="s">
        <v>65</v>
      </c>
      <c r="AG279">
        <v>0</v>
      </c>
      <c r="AH279">
        <v>0</v>
      </c>
      <c r="AK279" t="s">
        <v>109</v>
      </c>
      <c r="AL279">
        <v>11</v>
      </c>
      <c r="AM279" t="s">
        <v>68</v>
      </c>
      <c r="AN279">
        <v>1</v>
      </c>
      <c r="AR279" t="s">
        <v>76</v>
      </c>
      <c r="AS279" t="s">
        <v>129</v>
      </c>
      <c r="AT279">
        <v>-262</v>
      </c>
      <c r="AU279" t="s">
        <v>76</v>
      </c>
      <c r="AV279" t="s">
        <v>79</v>
      </c>
      <c r="AX279" t="s">
        <v>81</v>
      </c>
      <c r="AY279" t="s">
        <v>76</v>
      </c>
      <c r="AZ279" t="s">
        <v>76</v>
      </c>
      <c r="BA279" t="s">
        <v>76</v>
      </c>
      <c r="BB279" t="s">
        <v>121</v>
      </c>
      <c r="BC279">
        <v>-1</v>
      </c>
      <c r="BD279" t="s">
        <v>76</v>
      </c>
      <c r="BF279" t="s">
        <v>76</v>
      </c>
      <c r="BG279" t="s">
        <v>82</v>
      </c>
    </row>
    <row r="280" spans="1:65" x14ac:dyDescent="0.3">
      <c r="A280">
        <v>102115</v>
      </c>
      <c r="B280">
        <v>0</v>
      </c>
      <c r="C280" t="s">
        <v>65</v>
      </c>
      <c r="D280" t="s">
        <v>66</v>
      </c>
      <c r="E280" t="s">
        <v>68</v>
      </c>
      <c r="F280" t="s">
        <v>68</v>
      </c>
      <c r="G280">
        <v>0</v>
      </c>
      <c r="H280">
        <v>247500</v>
      </c>
      <c r="I280">
        <v>450000</v>
      </c>
      <c r="J280" t="s">
        <v>69</v>
      </c>
      <c r="K280" t="s">
        <v>70</v>
      </c>
      <c r="L280" t="s">
        <v>91</v>
      </c>
      <c r="M280" t="s">
        <v>72</v>
      </c>
      <c r="N280">
        <v>1.0005999999999999E-2</v>
      </c>
      <c r="O280">
        <v>15209</v>
      </c>
      <c r="P280">
        <v>7685</v>
      </c>
      <c r="Q280">
        <v>7427</v>
      </c>
      <c r="R280">
        <v>159</v>
      </c>
      <c r="S280">
        <v>2</v>
      </c>
      <c r="T280">
        <v>2</v>
      </c>
      <c r="U280" t="s">
        <v>125</v>
      </c>
      <c r="V280">
        <v>14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122</v>
      </c>
      <c r="AD280">
        <v>2150005</v>
      </c>
      <c r="AE280" t="s">
        <v>93</v>
      </c>
      <c r="AF280">
        <v>7214.31</v>
      </c>
      <c r="AG280">
        <v>99720</v>
      </c>
      <c r="AH280">
        <v>38538</v>
      </c>
      <c r="AI280">
        <v>63000</v>
      </c>
      <c r="AJ280">
        <v>99720</v>
      </c>
      <c r="AK280" t="s">
        <v>75</v>
      </c>
      <c r="AL280">
        <v>12</v>
      </c>
      <c r="AM280" t="s">
        <v>68</v>
      </c>
      <c r="AN280">
        <v>1</v>
      </c>
      <c r="AO280">
        <v>0.67573447600000003</v>
      </c>
      <c r="AR280" t="s">
        <v>79</v>
      </c>
      <c r="AS280" t="s">
        <v>77</v>
      </c>
      <c r="AT280">
        <v>-1808</v>
      </c>
      <c r="AU280" t="s">
        <v>78</v>
      </c>
      <c r="AV280" t="s">
        <v>79</v>
      </c>
      <c r="AW280" t="s">
        <v>171</v>
      </c>
      <c r="AX280" t="s">
        <v>161</v>
      </c>
      <c r="AY280" t="s">
        <v>95</v>
      </c>
      <c r="AZ280" t="s">
        <v>96</v>
      </c>
      <c r="BA280" t="s">
        <v>76</v>
      </c>
      <c r="BB280" t="s">
        <v>138</v>
      </c>
      <c r="BC280">
        <v>126</v>
      </c>
      <c r="BD280" t="s">
        <v>85</v>
      </c>
      <c r="BE280">
        <v>6</v>
      </c>
      <c r="BF280" t="s">
        <v>147</v>
      </c>
      <c r="BG280" t="s">
        <v>151</v>
      </c>
      <c r="BH280">
        <v>365243</v>
      </c>
      <c r="BI280">
        <v>-1768</v>
      </c>
      <c r="BJ280">
        <v>-1618</v>
      </c>
      <c r="BK280">
        <v>-1618</v>
      </c>
      <c r="BL280">
        <v>-1612</v>
      </c>
      <c r="BM280">
        <v>0</v>
      </c>
    </row>
    <row r="281" spans="1:65" x14ac:dyDescent="0.3">
      <c r="A281">
        <v>102129</v>
      </c>
      <c r="B281">
        <v>0</v>
      </c>
      <c r="C281" t="s">
        <v>99</v>
      </c>
      <c r="D281" t="s">
        <v>66</v>
      </c>
      <c r="E281" t="s">
        <v>67</v>
      </c>
      <c r="F281" t="s">
        <v>68</v>
      </c>
      <c r="G281">
        <v>2</v>
      </c>
      <c r="H281">
        <v>270000</v>
      </c>
      <c r="I281">
        <v>180000</v>
      </c>
      <c r="J281" t="s">
        <v>69</v>
      </c>
      <c r="K281" t="s">
        <v>70</v>
      </c>
      <c r="L281" t="s">
        <v>91</v>
      </c>
      <c r="M281" t="s">
        <v>72</v>
      </c>
      <c r="N281">
        <v>1.8208999999999999E-2</v>
      </c>
      <c r="O281">
        <v>14491</v>
      </c>
      <c r="P281">
        <v>211</v>
      </c>
      <c r="Q281">
        <v>1526</v>
      </c>
      <c r="R281">
        <v>3165</v>
      </c>
      <c r="S281">
        <v>3</v>
      </c>
      <c r="T281">
        <v>3</v>
      </c>
      <c r="U281" t="s">
        <v>73</v>
      </c>
      <c r="V281">
        <v>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135</v>
      </c>
      <c r="AD281">
        <v>2278095</v>
      </c>
      <c r="AE281" t="s">
        <v>93</v>
      </c>
      <c r="AF281">
        <v>4885.6499999999996</v>
      </c>
      <c r="AG281">
        <v>41850</v>
      </c>
      <c r="AH281">
        <v>48478.5</v>
      </c>
      <c r="AI281">
        <v>0</v>
      </c>
      <c r="AJ281">
        <v>41850</v>
      </c>
      <c r="AK281" t="s">
        <v>109</v>
      </c>
      <c r="AL281">
        <v>14</v>
      </c>
      <c r="AM281" t="s">
        <v>68</v>
      </c>
      <c r="AN281">
        <v>1</v>
      </c>
      <c r="AO281">
        <v>0</v>
      </c>
      <c r="AR281" t="s">
        <v>79</v>
      </c>
      <c r="AS281" t="s">
        <v>77</v>
      </c>
      <c r="AT281">
        <v>-314</v>
      </c>
      <c r="AU281" t="s">
        <v>78</v>
      </c>
      <c r="AV281" t="s">
        <v>79</v>
      </c>
      <c r="AW281" t="s">
        <v>80</v>
      </c>
      <c r="AX281" t="s">
        <v>161</v>
      </c>
      <c r="AY281" t="s">
        <v>182</v>
      </c>
      <c r="AZ281" t="s">
        <v>96</v>
      </c>
      <c r="BA281" t="s">
        <v>76</v>
      </c>
      <c r="BB281" t="s">
        <v>138</v>
      </c>
      <c r="BC281">
        <v>40</v>
      </c>
      <c r="BD281" t="s">
        <v>141</v>
      </c>
      <c r="BE281">
        <v>12</v>
      </c>
      <c r="BF281" t="s">
        <v>147</v>
      </c>
      <c r="BG281" t="s">
        <v>158</v>
      </c>
      <c r="BH281">
        <v>365243</v>
      </c>
      <c r="BI281">
        <v>-284</v>
      </c>
      <c r="BJ281">
        <v>46</v>
      </c>
      <c r="BK281">
        <v>365243</v>
      </c>
      <c r="BL281">
        <v>365243</v>
      </c>
      <c r="BM281">
        <v>1</v>
      </c>
    </row>
    <row r="282" spans="1:65" x14ac:dyDescent="0.3">
      <c r="A282">
        <v>102135</v>
      </c>
      <c r="B282">
        <v>1</v>
      </c>
      <c r="C282" t="s">
        <v>65</v>
      </c>
      <c r="D282" t="s">
        <v>88</v>
      </c>
      <c r="E282" t="s">
        <v>67</v>
      </c>
      <c r="F282" t="s">
        <v>67</v>
      </c>
      <c r="G282">
        <v>0</v>
      </c>
      <c r="H282">
        <v>360000</v>
      </c>
      <c r="I282">
        <v>1236816</v>
      </c>
      <c r="J282" t="s">
        <v>89</v>
      </c>
      <c r="K282" t="s">
        <v>70</v>
      </c>
      <c r="L282" t="s">
        <v>91</v>
      </c>
      <c r="M282" t="s">
        <v>72</v>
      </c>
      <c r="N282">
        <v>1.1703E-2</v>
      </c>
      <c r="O282">
        <v>18228</v>
      </c>
      <c r="P282">
        <v>5388</v>
      </c>
      <c r="Q282">
        <v>4617</v>
      </c>
      <c r="R282">
        <v>1775</v>
      </c>
      <c r="S282">
        <v>2</v>
      </c>
      <c r="T282">
        <v>2</v>
      </c>
      <c r="U282" t="s">
        <v>94</v>
      </c>
      <c r="V282">
        <v>10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 t="s">
        <v>92</v>
      </c>
      <c r="AD282">
        <v>2124191</v>
      </c>
      <c r="AE282" t="s">
        <v>65</v>
      </c>
      <c r="AG282">
        <v>0</v>
      </c>
      <c r="AH282">
        <v>0</v>
      </c>
      <c r="AK282" t="s">
        <v>73</v>
      </c>
      <c r="AL282">
        <v>16</v>
      </c>
      <c r="AM282" t="s">
        <v>68</v>
      </c>
      <c r="AN282">
        <v>1</v>
      </c>
      <c r="AR282" t="s">
        <v>76</v>
      </c>
      <c r="AS282" t="s">
        <v>114</v>
      </c>
      <c r="AT282">
        <v>-263</v>
      </c>
      <c r="AU282" t="s">
        <v>76</v>
      </c>
      <c r="AV282" t="s">
        <v>115</v>
      </c>
      <c r="AX282" t="s">
        <v>81</v>
      </c>
      <c r="AY282" t="s">
        <v>76</v>
      </c>
      <c r="AZ282" t="s">
        <v>76</v>
      </c>
      <c r="BA282" t="s">
        <v>76</v>
      </c>
      <c r="BB282" t="s">
        <v>121</v>
      </c>
      <c r="BC282">
        <v>-1</v>
      </c>
      <c r="BD282" t="s">
        <v>76</v>
      </c>
      <c r="BF282" t="s">
        <v>76</v>
      </c>
      <c r="BG282" t="s">
        <v>82</v>
      </c>
    </row>
    <row r="283" spans="1:65" x14ac:dyDescent="0.3">
      <c r="A283">
        <v>102135</v>
      </c>
      <c r="B283">
        <v>1</v>
      </c>
      <c r="C283" t="s">
        <v>65</v>
      </c>
      <c r="D283" t="s">
        <v>88</v>
      </c>
      <c r="E283" t="s">
        <v>67</v>
      </c>
      <c r="F283" t="s">
        <v>67</v>
      </c>
      <c r="G283">
        <v>0</v>
      </c>
      <c r="H283">
        <v>360000</v>
      </c>
      <c r="I283">
        <v>1236816</v>
      </c>
      <c r="J283" t="s">
        <v>89</v>
      </c>
      <c r="K283" t="s">
        <v>70</v>
      </c>
      <c r="L283" t="s">
        <v>91</v>
      </c>
      <c r="M283" t="s">
        <v>72</v>
      </c>
      <c r="N283">
        <v>1.1703E-2</v>
      </c>
      <c r="O283">
        <v>18228</v>
      </c>
      <c r="P283">
        <v>5388</v>
      </c>
      <c r="Q283">
        <v>4617</v>
      </c>
      <c r="R283">
        <v>1775</v>
      </c>
      <c r="S283">
        <v>2</v>
      </c>
      <c r="T283">
        <v>2</v>
      </c>
      <c r="U283" t="s">
        <v>94</v>
      </c>
      <c r="V283">
        <v>10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 t="s">
        <v>92</v>
      </c>
      <c r="AD283">
        <v>1109233</v>
      </c>
      <c r="AE283" t="s">
        <v>99</v>
      </c>
      <c r="AF283">
        <v>38250</v>
      </c>
      <c r="AG283">
        <v>0</v>
      </c>
      <c r="AH283">
        <v>765000</v>
      </c>
      <c r="AK283" t="s">
        <v>94</v>
      </c>
      <c r="AL283">
        <v>11</v>
      </c>
      <c r="AM283" t="s">
        <v>68</v>
      </c>
      <c r="AN283">
        <v>1</v>
      </c>
      <c r="AR283" t="s">
        <v>79</v>
      </c>
      <c r="AS283" t="s">
        <v>77</v>
      </c>
      <c r="AT283">
        <v>-583</v>
      </c>
      <c r="AU283" t="s">
        <v>76</v>
      </c>
      <c r="AV283" t="s">
        <v>79</v>
      </c>
      <c r="AX283" t="s">
        <v>81</v>
      </c>
      <c r="AY283" t="s">
        <v>76</v>
      </c>
      <c r="AZ283" t="s">
        <v>131</v>
      </c>
      <c r="BA283" t="s">
        <v>116</v>
      </c>
      <c r="BB283" t="s">
        <v>121</v>
      </c>
      <c r="BC283">
        <v>-1</v>
      </c>
      <c r="BD283" t="s">
        <v>76</v>
      </c>
      <c r="BE283">
        <v>0</v>
      </c>
      <c r="BF283" t="s">
        <v>76</v>
      </c>
      <c r="BG283" t="s">
        <v>160</v>
      </c>
      <c r="BH283">
        <v>-582</v>
      </c>
      <c r="BI283">
        <v>-546</v>
      </c>
      <c r="BJ283">
        <v>365243</v>
      </c>
      <c r="BK283">
        <v>365243</v>
      </c>
      <c r="BL283">
        <v>365243</v>
      </c>
      <c r="BM283">
        <v>0</v>
      </c>
    </row>
    <row r="284" spans="1:65" x14ac:dyDescent="0.3">
      <c r="A284">
        <v>102141</v>
      </c>
      <c r="B284">
        <v>0</v>
      </c>
      <c r="C284" t="s">
        <v>65</v>
      </c>
      <c r="D284" t="s">
        <v>88</v>
      </c>
      <c r="E284" t="s">
        <v>67</v>
      </c>
      <c r="F284" t="s">
        <v>67</v>
      </c>
      <c r="G284">
        <v>0</v>
      </c>
      <c r="H284">
        <v>112500</v>
      </c>
      <c r="I284">
        <v>755190</v>
      </c>
      <c r="J284" t="s">
        <v>89</v>
      </c>
      <c r="K284" t="s">
        <v>70</v>
      </c>
      <c r="L284" t="s">
        <v>91</v>
      </c>
      <c r="M284" t="s">
        <v>127</v>
      </c>
      <c r="N284">
        <v>3.0755000000000001E-2</v>
      </c>
      <c r="O284">
        <v>15864</v>
      </c>
      <c r="P284">
        <v>2826</v>
      </c>
      <c r="Q284">
        <v>9858</v>
      </c>
      <c r="R284">
        <v>2605</v>
      </c>
      <c r="S284">
        <v>2</v>
      </c>
      <c r="T284">
        <v>2</v>
      </c>
      <c r="U284" t="s">
        <v>109</v>
      </c>
      <c r="V284">
        <v>16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92</v>
      </c>
      <c r="AD284">
        <v>1375600</v>
      </c>
      <c r="AE284" t="s">
        <v>93</v>
      </c>
      <c r="AF284">
        <v>11007.63</v>
      </c>
      <c r="AG284">
        <v>96736.5</v>
      </c>
      <c r="AH284">
        <v>94243.5</v>
      </c>
      <c r="AI284">
        <v>9675</v>
      </c>
      <c r="AJ284">
        <v>96736.5</v>
      </c>
      <c r="AK284" t="s">
        <v>75</v>
      </c>
      <c r="AL284">
        <v>19</v>
      </c>
      <c r="AM284" t="s">
        <v>68</v>
      </c>
      <c r="AN284">
        <v>1</v>
      </c>
      <c r="AO284">
        <v>0.10139633000000001</v>
      </c>
      <c r="AR284" t="s">
        <v>79</v>
      </c>
      <c r="AS284" t="s">
        <v>77</v>
      </c>
      <c r="AT284">
        <v>-2253</v>
      </c>
      <c r="AU284" t="s">
        <v>78</v>
      </c>
      <c r="AV284" t="s">
        <v>79</v>
      </c>
      <c r="AW284" t="s">
        <v>101</v>
      </c>
      <c r="AX284" t="s">
        <v>81</v>
      </c>
      <c r="AY284" t="s">
        <v>136</v>
      </c>
      <c r="AZ284" t="s">
        <v>96</v>
      </c>
      <c r="BA284" t="s">
        <v>76</v>
      </c>
      <c r="BB284" t="s">
        <v>104</v>
      </c>
      <c r="BC284">
        <v>2001</v>
      </c>
      <c r="BD284" t="s">
        <v>85</v>
      </c>
      <c r="BE284">
        <v>10</v>
      </c>
      <c r="BF284" t="s">
        <v>147</v>
      </c>
      <c r="BG284" t="s">
        <v>151</v>
      </c>
      <c r="BH284">
        <v>365243</v>
      </c>
      <c r="BI284">
        <v>-2222</v>
      </c>
      <c r="BJ284">
        <v>-1952</v>
      </c>
      <c r="BK284">
        <v>-1952</v>
      </c>
      <c r="BL284">
        <v>-1945</v>
      </c>
      <c r="BM284">
        <v>1</v>
      </c>
    </row>
    <row r="285" spans="1:65" x14ac:dyDescent="0.3">
      <c r="A285">
        <v>102143</v>
      </c>
      <c r="B285">
        <v>0</v>
      </c>
      <c r="C285" t="s">
        <v>65</v>
      </c>
      <c r="D285" t="s">
        <v>66</v>
      </c>
      <c r="E285" t="s">
        <v>68</v>
      </c>
      <c r="F285" t="s">
        <v>68</v>
      </c>
      <c r="G285">
        <v>0</v>
      </c>
      <c r="H285">
        <v>396000</v>
      </c>
      <c r="I285">
        <v>1125171</v>
      </c>
      <c r="J285" t="s">
        <v>89</v>
      </c>
      <c r="K285" t="s">
        <v>90</v>
      </c>
      <c r="L285" t="s">
        <v>91</v>
      </c>
      <c r="M285" t="s">
        <v>72</v>
      </c>
      <c r="N285">
        <v>2.5163999999999999E-2</v>
      </c>
      <c r="O285">
        <v>15617</v>
      </c>
      <c r="P285">
        <v>2692</v>
      </c>
      <c r="Q285">
        <v>156</v>
      </c>
      <c r="R285">
        <v>4386</v>
      </c>
      <c r="S285">
        <v>2</v>
      </c>
      <c r="T285">
        <v>2</v>
      </c>
      <c r="U285" t="s">
        <v>109</v>
      </c>
      <c r="V285">
        <v>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92</v>
      </c>
      <c r="AD285">
        <v>1128014</v>
      </c>
      <c r="AE285" t="s">
        <v>99</v>
      </c>
      <c r="AF285">
        <v>6750</v>
      </c>
      <c r="AG285">
        <v>135000</v>
      </c>
      <c r="AH285">
        <v>135000</v>
      </c>
      <c r="AJ285">
        <v>135000</v>
      </c>
      <c r="AK285" t="s">
        <v>109</v>
      </c>
      <c r="AL285">
        <v>8</v>
      </c>
      <c r="AM285" t="s">
        <v>68</v>
      </c>
      <c r="AN285">
        <v>1</v>
      </c>
      <c r="AR285" t="s">
        <v>79</v>
      </c>
      <c r="AS285" t="s">
        <v>77</v>
      </c>
      <c r="AT285">
        <v>-525</v>
      </c>
      <c r="AU285" t="s">
        <v>76</v>
      </c>
      <c r="AV285" t="s">
        <v>79</v>
      </c>
      <c r="AX285" t="s">
        <v>81</v>
      </c>
      <c r="AY285" t="s">
        <v>76</v>
      </c>
      <c r="AZ285" t="s">
        <v>131</v>
      </c>
      <c r="BA285" t="s">
        <v>83</v>
      </c>
      <c r="BB285" t="s">
        <v>178</v>
      </c>
      <c r="BC285">
        <v>-1</v>
      </c>
      <c r="BD285" t="s">
        <v>76</v>
      </c>
      <c r="BE285">
        <v>0</v>
      </c>
      <c r="BF285" t="s">
        <v>76</v>
      </c>
      <c r="BG285" t="s">
        <v>132</v>
      </c>
      <c r="BH285">
        <v>-403</v>
      </c>
      <c r="BI285">
        <v>-354</v>
      </c>
      <c r="BJ285">
        <v>365243</v>
      </c>
      <c r="BK285">
        <v>365243</v>
      </c>
      <c r="BL285">
        <v>365243</v>
      </c>
      <c r="BM285">
        <v>0</v>
      </c>
    </row>
    <row r="286" spans="1:65" x14ac:dyDescent="0.3">
      <c r="A286">
        <v>102150</v>
      </c>
      <c r="B286">
        <v>0</v>
      </c>
      <c r="C286" t="s">
        <v>65</v>
      </c>
      <c r="D286" t="s">
        <v>66</v>
      </c>
      <c r="E286" t="s">
        <v>67</v>
      </c>
      <c r="F286" t="s">
        <v>68</v>
      </c>
      <c r="G286">
        <v>0</v>
      </c>
      <c r="H286">
        <v>171000</v>
      </c>
      <c r="I286">
        <v>545040</v>
      </c>
      <c r="J286" t="s">
        <v>89</v>
      </c>
      <c r="K286" t="s">
        <v>70</v>
      </c>
      <c r="L286" t="s">
        <v>91</v>
      </c>
      <c r="M286" t="s">
        <v>107</v>
      </c>
      <c r="N286">
        <v>9.6299999999999997E-3</v>
      </c>
      <c r="O286">
        <v>17851</v>
      </c>
      <c r="P286">
        <v>486</v>
      </c>
      <c r="Q286">
        <v>2713</v>
      </c>
      <c r="R286">
        <v>1367</v>
      </c>
      <c r="S286">
        <v>2</v>
      </c>
      <c r="T286">
        <v>2</v>
      </c>
      <c r="U286" t="s">
        <v>75</v>
      </c>
      <c r="V286">
        <v>11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1</v>
      </c>
      <c r="AC286" t="s">
        <v>92</v>
      </c>
      <c r="AD286">
        <v>1442712</v>
      </c>
      <c r="AE286" t="s">
        <v>93</v>
      </c>
      <c r="AF286">
        <v>16600.77</v>
      </c>
      <c r="AG286">
        <v>137610</v>
      </c>
      <c r="AH286">
        <v>134748</v>
      </c>
      <c r="AI286">
        <v>13761</v>
      </c>
      <c r="AJ286">
        <v>137610</v>
      </c>
      <c r="AK286" t="s">
        <v>123</v>
      </c>
      <c r="AL286">
        <v>19</v>
      </c>
      <c r="AM286" t="s">
        <v>68</v>
      </c>
      <c r="AN286">
        <v>1</v>
      </c>
      <c r="AO286">
        <v>0.100916308</v>
      </c>
      <c r="AR286" t="s">
        <v>79</v>
      </c>
      <c r="AS286" t="s">
        <v>77</v>
      </c>
      <c r="AT286">
        <v>-489</v>
      </c>
      <c r="AU286" t="s">
        <v>78</v>
      </c>
      <c r="AV286" t="s">
        <v>79</v>
      </c>
      <c r="AX286" t="s">
        <v>102</v>
      </c>
      <c r="AY286" t="s">
        <v>111</v>
      </c>
      <c r="AZ286" t="s">
        <v>96</v>
      </c>
      <c r="BA286" t="s">
        <v>76</v>
      </c>
      <c r="BB286" t="s">
        <v>104</v>
      </c>
      <c r="BC286">
        <v>38</v>
      </c>
      <c r="BD286" t="s">
        <v>85</v>
      </c>
      <c r="BE286">
        <v>10</v>
      </c>
      <c r="BF286" t="s">
        <v>147</v>
      </c>
      <c r="BG286" t="s">
        <v>106</v>
      </c>
      <c r="BH286">
        <v>365243</v>
      </c>
      <c r="BI286">
        <v>-458</v>
      </c>
      <c r="BJ286">
        <v>-188</v>
      </c>
      <c r="BK286">
        <v>-188</v>
      </c>
      <c r="BL286">
        <v>-182</v>
      </c>
      <c r="BM286">
        <v>0</v>
      </c>
    </row>
    <row r="287" spans="1:65" x14ac:dyDescent="0.3">
      <c r="A287">
        <v>102163</v>
      </c>
      <c r="B287">
        <v>0</v>
      </c>
      <c r="C287" t="s">
        <v>65</v>
      </c>
      <c r="D287" t="s">
        <v>66</v>
      </c>
      <c r="E287" t="s">
        <v>68</v>
      </c>
      <c r="F287" t="s">
        <v>68</v>
      </c>
      <c r="G287">
        <v>0</v>
      </c>
      <c r="H287">
        <v>202500</v>
      </c>
      <c r="I287">
        <v>81000</v>
      </c>
      <c r="J287" t="s">
        <v>113</v>
      </c>
      <c r="K287" t="s">
        <v>70</v>
      </c>
      <c r="L287" t="s">
        <v>91</v>
      </c>
      <c r="M287" t="s">
        <v>72</v>
      </c>
      <c r="N287">
        <v>7.0200000000000002E-3</v>
      </c>
      <c r="O287">
        <v>23747</v>
      </c>
      <c r="P287">
        <v>365243</v>
      </c>
      <c r="Q287">
        <v>9612</v>
      </c>
      <c r="R287">
        <v>3024</v>
      </c>
      <c r="S287">
        <v>2</v>
      </c>
      <c r="T287">
        <v>2</v>
      </c>
      <c r="U287" t="s">
        <v>120</v>
      </c>
      <c r="V287">
        <v>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76</v>
      </c>
      <c r="AD287">
        <v>1757178</v>
      </c>
      <c r="AE287" t="s">
        <v>65</v>
      </c>
      <c r="AG287">
        <v>0</v>
      </c>
      <c r="AH287">
        <v>0</v>
      </c>
      <c r="AK287" t="s">
        <v>125</v>
      </c>
      <c r="AL287">
        <v>11</v>
      </c>
      <c r="AM287" t="s">
        <v>68</v>
      </c>
      <c r="AN287">
        <v>1</v>
      </c>
      <c r="AR287" t="s">
        <v>76</v>
      </c>
      <c r="AS287" t="s">
        <v>129</v>
      </c>
      <c r="AT287">
        <v>-281</v>
      </c>
      <c r="AU287" t="s">
        <v>76</v>
      </c>
      <c r="AV287" t="s">
        <v>79</v>
      </c>
      <c r="AX287" t="s">
        <v>81</v>
      </c>
      <c r="AY287" t="s">
        <v>76</v>
      </c>
      <c r="AZ287" t="s">
        <v>76</v>
      </c>
      <c r="BA287" t="s">
        <v>76</v>
      </c>
      <c r="BB287" t="s">
        <v>121</v>
      </c>
      <c r="BC287">
        <v>-1</v>
      </c>
      <c r="BD287" t="s">
        <v>76</v>
      </c>
      <c r="BF287" t="s">
        <v>76</v>
      </c>
      <c r="BG287" t="s">
        <v>82</v>
      </c>
    </row>
    <row r="288" spans="1:65" x14ac:dyDescent="0.3">
      <c r="A288">
        <v>102181</v>
      </c>
      <c r="B288">
        <v>0</v>
      </c>
      <c r="C288" t="s">
        <v>65</v>
      </c>
      <c r="D288" t="s">
        <v>88</v>
      </c>
      <c r="E288" t="s">
        <v>67</v>
      </c>
      <c r="F288" t="s">
        <v>67</v>
      </c>
      <c r="G288">
        <v>0</v>
      </c>
      <c r="H288">
        <v>112500</v>
      </c>
      <c r="I288">
        <v>188685</v>
      </c>
      <c r="J288" t="s">
        <v>113</v>
      </c>
      <c r="K288" t="s">
        <v>70</v>
      </c>
      <c r="L288" t="s">
        <v>91</v>
      </c>
      <c r="M288" t="s">
        <v>72</v>
      </c>
      <c r="N288">
        <v>2.5163999999999999E-2</v>
      </c>
      <c r="O288">
        <v>21528</v>
      </c>
      <c r="P288">
        <v>365243</v>
      </c>
      <c r="Q288">
        <v>8824</v>
      </c>
      <c r="R288">
        <v>5047</v>
      </c>
      <c r="S288">
        <v>2</v>
      </c>
      <c r="T288">
        <v>2</v>
      </c>
      <c r="U288" t="s">
        <v>125</v>
      </c>
      <c r="V288">
        <v>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76</v>
      </c>
      <c r="AD288">
        <v>2051126</v>
      </c>
      <c r="AE288" t="s">
        <v>93</v>
      </c>
      <c r="AF288">
        <v>11347.29</v>
      </c>
      <c r="AG288">
        <v>54441</v>
      </c>
      <c r="AH288">
        <v>57136.5</v>
      </c>
      <c r="AI288">
        <v>0</v>
      </c>
      <c r="AJ288">
        <v>54441</v>
      </c>
      <c r="AK288" t="s">
        <v>94</v>
      </c>
      <c r="AL288">
        <v>13</v>
      </c>
      <c r="AM288" t="s">
        <v>68</v>
      </c>
      <c r="AN288">
        <v>1</v>
      </c>
      <c r="AO288">
        <v>0</v>
      </c>
      <c r="AR288" t="s">
        <v>79</v>
      </c>
      <c r="AS288" t="s">
        <v>77</v>
      </c>
      <c r="AT288">
        <v>-2404</v>
      </c>
      <c r="AU288" t="s">
        <v>78</v>
      </c>
      <c r="AV288" t="s">
        <v>79</v>
      </c>
      <c r="AW288" t="s">
        <v>80</v>
      </c>
      <c r="AX288" t="s">
        <v>81</v>
      </c>
      <c r="AY288" t="s">
        <v>95</v>
      </c>
      <c r="AZ288" t="s">
        <v>96</v>
      </c>
      <c r="BA288" t="s">
        <v>76</v>
      </c>
      <c r="BB288" t="s">
        <v>104</v>
      </c>
      <c r="BC288">
        <v>70</v>
      </c>
      <c r="BD288" t="s">
        <v>157</v>
      </c>
      <c r="BE288">
        <v>6</v>
      </c>
      <c r="BF288" t="s">
        <v>86</v>
      </c>
      <c r="BG288" t="s">
        <v>158</v>
      </c>
      <c r="BH288">
        <v>365243</v>
      </c>
      <c r="BI288">
        <v>-2371</v>
      </c>
      <c r="BJ288">
        <v>-2221</v>
      </c>
      <c r="BK288">
        <v>-2221</v>
      </c>
      <c r="BL288">
        <v>-2214</v>
      </c>
      <c r="BM288">
        <v>1</v>
      </c>
    </row>
    <row r="289" spans="1:65" x14ac:dyDescent="0.3">
      <c r="A289">
        <v>102186</v>
      </c>
      <c r="B289">
        <v>0</v>
      </c>
      <c r="C289" t="s">
        <v>65</v>
      </c>
      <c r="D289" t="s">
        <v>88</v>
      </c>
      <c r="E289" t="s">
        <v>68</v>
      </c>
      <c r="F289" t="s">
        <v>67</v>
      </c>
      <c r="G289">
        <v>2</v>
      </c>
      <c r="H289">
        <v>180000</v>
      </c>
      <c r="I289">
        <v>900000</v>
      </c>
      <c r="J289" t="s">
        <v>133</v>
      </c>
      <c r="K289" t="s">
        <v>90</v>
      </c>
      <c r="L289" t="s">
        <v>91</v>
      </c>
      <c r="M289" t="s">
        <v>72</v>
      </c>
      <c r="N289">
        <v>2.2624999999999999E-2</v>
      </c>
      <c r="O289">
        <v>14502</v>
      </c>
      <c r="P289">
        <v>1063</v>
      </c>
      <c r="Q289">
        <v>3078</v>
      </c>
      <c r="R289">
        <v>1402</v>
      </c>
      <c r="S289">
        <v>2</v>
      </c>
      <c r="T289">
        <v>2</v>
      </c>
      <c r="U289" t="s">
        <v>125</v>
      </c>
      <c r="V289">
        <v>16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143</v>
      </c>
      <c r="AD289">
        <v>1597557</v>
      </c>
      <c r="AE289" t="s">
        <v>65</v>
      </c>
      <c r="AF289">
        <v>28316.115000000002</v>
      </c>
      <c r="AG289">
        <v>495000</v>
      </c>
      <c r="AH289">
        <v>553806</v>
      </c>
      <c r="AJ289">
        <v>495000</v>
      </c>
      <c r="AK289" t="s">
        <v>120</v>
      </c>
      <c r="AL289">
        <v>9</v>
      </c>
      <c r="AM289" t="s">
        <v>68</v>
      </c>
      <c r="AN289">
        <v>1</v>
      </c>
      <c r="AR289" t="s">
        <v>76</v>
      </c>
      <c r="AS289" t="s">
        <v>77</v>
      </c>
      <c r="AT289">
        <v>-595</v>
      </c>
      <c r="AU289" t="s">
        <v>78</v>
      </c>
      <c r="AV289" t="s">
        <v>79</v>
      </c>
      <c r="AX289" t="s">
        <v>81</v>
      </c>
      <c r="AY289" t="s">
        <v>76</v>
      </c>
      <c r="AZ289" t="s">
        <v>82</v>
      </c>
      <c r="BA289" t="s">
        <v>116</v>
      </c>
      <c r="BB289" t="s">
        <v>121</v>
      </c>
      <c r="BC289">
        <v>-1</v>
      </c>
      <c r="BD289" t="s">
        <v>76</v>
      </c>
      <c r="BE289">
        <v>36</v>
      </c>
      <c r="BF289" t="s">
        <v>147</v>
      </c>
      <c r="BG289" t="s">
        <v>154</v>
      </c>
      <c r="BH289">
        <v>365243</v>
      </c>
      <c r="BI289">
        <v>-565</v>
      </c>
      <c r="BJ289">
        <v>485</v>
      </c>
      <c r="BK289">
        <v>365243</v>
      </c>
      <c r="BL289">
        <v>365243</v>
      </c>
      <c r="BM289">
        <v>1</v>
      </c>
    </row>
    <row r="290" spans="1:65" x14ac:dyDescent="0.3">
      <c r="A290">
        <v>102194</v>
      </c>
      <c r="B290">
        <v>0</v>
      </c>
      <c r="C290" t="s">
        <v>65</v>
      </c>
      <c r="D290" t="s">
        <v>88</v>
      </c>
      <c r="E290" t="s">
        <v>67</v>
      </c>
      <c r="F290" t="s">
        <v>68</v>
      </c>
      <c r="G290">
        <v>0</v>
      </c>
      <c r="H290">
        <v>90000</v>
      </c>
      <c r="I290">
        <v>791815.5</v>
      </c>
      <c r="J290" t="s">
        <v>69</v>
      </c>
      <c r="K290" t="s">
        <v>70</v>
      </c>
      <c r="L290" t="s">
        <v>91</v>
      </c>
      <c r="M290" t="s">
        <v>72</v>
      </c>
      <c r="N290">
        <v>9.6570000000000007E-3</v>
      </c>
      <c r="O290">
        <v>10280</v>
      </c>
      <c r="P290">
        <v>2217</v>
      </c>
      <c r="Q290">
        <v>9936</v>
      </c>
      <c r="R290">
        <v>1828</v>
      </c>
      <c r="S290">
        <v>2</v>
      </c>
      <c r="T290">
        <v>2</v>
      </c>
      <c r="U290" t="s">
        <v>109</v>
      </c>
      <c r="V290">
        <v>14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143</v>
      </c>
      <c r="AD290">
        <v>1264410</v>
      </c>
      <c r="AE290" t="s">
        <v>65</v>
      </c>
      <c r="AG290">
        <v>0</v>
      </c>
      <c r="AH290">
        <v>0</v>
      </c>
      <c r="AK290" t="s">
        <v>75</v>
      </c>
      <c r="AL290">
        <v>13</v>
      </c>
      <c r="AM290" t="s">
        <v>68</v>
      </c>
      <c r="AN290">
        <v>1</v>
      </c>
      <c r="AR290" t="s">
        <v>76</v>
      </c>
      <c r="AS290" t="s">
        <v>129</v>
      </c>
      <c r="AT290">
        <v>-327</v>
      </c>
      <c r="AU290" t="s">
        <v>76</v>
      </c>
      <c r="AV290" t="s">
        <v>79</v>
      </c>
      <c r="AX290" t="s">
        <v>81</v>
      </c>
      <c r="AY290" t="s">
        <v>76</v>
      </c>
      <c r="AZ290" t="s">
        <v>76</v>
      </c>
      <c r="BA290" t="s">
        <v>76</v>
      </c>
      <c r="BB290" t="s">
        <v>121</v>
      </c>
      <c r="BC290">
        <v>-1</v>
      </c>
      <c r="BD290" t="s">
        <v>76</v>
      </c>
      <c r="BF290" t="s">
        <v>76</v>
      </c>
      <c r="BG290" t="s">
        <v>82</v>
      </c>
    </row>
    <row r="291" spans="1:65" x14ac:dyDescent="0.3">
      <c r="A291">
        <v>102197</v>
      </c>
      <c r="B291">
        <v>0</v>
      </c>
      <c r="C291" t="s">
        <v>65</v>
      </c>
      <c r="D291" t="s">
        <v>66</v>
      </c>
      <c r="E291" t="s">
        <v>68</v>
      </c>
      <c r="F291" t="s">
        <v>67</v>
      </c>
      <c r="G291">
        <v>0</v>
      </c>
      <c r="H291">
        <v>112500</v>
      </c>
      <c r="I291">
        <v>436032</v>
      </c>
      <c r="J291" t="s">
        <v>69</v>
      </c>
      <c r="K291" t="s">
        <v>70</v>
      </c>
      <c r="L291" t="s">
        <v>91</v>
      </c>
      <c r="M291" t="s">
        <v>169</v>
      </c>
      <c r="N291">
        <v>1.5221E-2</v>
      </c>
      <c r="O291">
        <v>18396</v>
      </c>
      <c r="P291">
        <v>10584</v>
      </c>
      <c r="Q291">
        <v>10562</v>
      </c>
      <c r="R291">
        <v>1943</v>
      </c>
      <c r="S291">
        <v>2</v>
      </c>
      <c r="T291">
        <v>2</v>
      </c>
      <c r="U291" t="s">
        <v>94</v>
      </c>
      <c r="V291">
        <v>16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 t="s">
        <v>122</v>
      </c>
      <c r="AD291">
        <v>1884145</v>
      </c>
      <c r="AE291" t="s">
        <v>65</v>
      </c>
      <c r="AF291">
        <v>14455.395</v>
      </c>
      <c r="AG291">
        <v>135000</v>
      </c>
      <c r="AH291">
        <v>182956.5</v>
      </c>
      <c r="AJ291">
        <v>135000</v>
      </c>
      <c r="AK291" t="s">
        <v>94</v>
      </c>
      <c r="AL291">
        <v>11</v>
      </c>
      <c r="AM291" t="s">
        <v>68</v>
      </c>
      <c r="AN291">
        <v>1</v>
      </c>
      <c r="AR291" t="s">
        <v>152</v>
      </c>
      <c r="AS291" t="s">
        <v>114</v>
      </c>
      <c r="AT291">
        <v>-456</v>
      </c>
      <c r="AU291" t="s">
        <v>78</v>
      </c>
      <c r="AV291" t="s">
        <v>115</v>
      </c>
      <c r="AX291" t="s">
        <v>81</v>
      </c>
      <c r="AY291" t="s">
        <v>76</v>
      </c>
      <c r="AZ291" t="s">
        <v>82</v>
      </c>
      <c r="BA291" t="s">
        <v>83</v>
      </c>
      <c r="BB291" t="s">
        <v>121</v>
      </c>
      <c r="BC291">
        <v>-1</v>
      </c>
      <c r="BD291" t="s">
        <v>76</v>
      </c>
      <c r="BE291">
        <v>24</v>
      </c>
      <c r="BF291" t="s">
        <v>86</v>
      </c>
      <c r="BG291" t="s">
        <v>87</v>
      </c>
    </row>
    <row r="292" spans="1:65" x14ac:dyDescent="0.3">
      <c r="A292">
        <v>102210</v>
      </c>
      <c r="B292">
        <v>0</v>
      </c>
      <c r="C292" t="s">
        <v>65</v>
      </c>
      <c r="D292" t="s">
        <v>66</v>
      </c>
      <c r="E292" t="s">
        <v>67</v>
      </c>
      <c r="F292" t="s">
        <v>68</v>
      </c>
      <c r="G292">
        <v>0</v>
      </c>
      <c r="H292">
        <v>157500</v>
      </c>
      <c r="I292">
        <v>449352</v>
      </c>
      <c r="J292" t="s">
        <v>69</v>
      </c>
      <c r="K292" t="s">
        <v>126</v>
      </c>
      <c r="L292" t="s">
        <v>91</v>
      </c>
      <c r="M292" t="s">
        <v>72</v>
      </c>
      <c r="N292">
        <v>2.2624999999999999E-2</v>
      </c>
      <c r="O292">
        <v>11838</v>
      </c>
      <c r="P292">
        <v>3950</v>
      </c>
      <c r="Q292">
        <v>3923</v>
      </c>
      <c r="R292">
        <v>3953</v>
      </c>
      <c r="S292">
        <v>2</v>
      </c>
      <c r="T292">
        <v>2</v>
      </c>
      <c r="U292" t="s">
        <v>123</v>
      </c>
      <c r="V292">
        <v>17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159</v>
      </c>
      <c r="AD292">
        <v>2439284</v>
      </c>
      <c r="AE292" t="s">
        <v>93</v>
      </c>
      <c r="AF292">
        <v>4898.43</v>
      </c>
      <c r="AG292">
        <v>39460.5</v>
      </c>
      <c r="AH292">
        <v>42228</v>
      </c>
      <c r="AI292">
        <v>5895</v>
      </c>
      <c r="AJ292">
        <v>39460.5</v>
      </c>
      <c r="AK292" t="s">
        <v>73</v>
      </c>
      <c r="AL292">
        <v>11</v>
      </c>
      <c r="AM292" t="s">
        <v>68</v>
      </c>
      <c r="AN292">
        <v>1</v>
      </c>
      <c r="AO292">
        <v>0.133412109</v>
      </c>
      <c r="AR292" t="s">
        <v>79</v>
      </c>
      <c r="AS292" t="s">
        <v>77</v>
      </c>
      <c r="AT292">
        <v>-1908</v>
      </c>
      <c r="AU292" t="s">
        <v>78</v>
      </c>
      <c r="AV292" t="s">
        <v>79</v>
      </c>
      <c r="AW292" t="s">
        <v>80</v>
      </c>
      <c r="AX292" t="s">
        <v>81</v>
      </c>
      <c r="AY292" t="s">
        <v>124</v>
      </c>
      <c r="AZ292" t="s">
        <v>96</v>
      </c>
      <c r="BA292" t="s">
        <v>76</v>
      </c>
      <c r="BB292" t="s">
        <v>104</v>
      </c>
      <c r="BC292">
        <v>2821</v>
      </c>
      <c r="BD292" t="s">
        <v>85</v>
      </c>
      <c r="BE292">
        <v>12</v>
      </c>
      <c r="BF292" t="s">
        <v>86</v>
      </c>
      <c r="BG292" t="s">
        <v>151</v>
      </c>
      <c r="BH292">
        <v>365243</v>
      </c>
      <c r="BI292">
        <v>-1877</v>
      </c>
      <c r="BJ292">
        <v>-1547</v>
      </c>
      <c r="BK292">
        <v>-1547</v>
      </c>
      <c r="BL292">
        <v>-1534</v>
      </c>
      <c r="BM292">
        <v>0</v>
      </c>
    </row>
    <row r="293" spans="1:65" x14ac:dyDescent="0.3">
      <c r="A293">
        <v>102217</v>
      </c>
      <c r="B293">
        <v>1</v>
      </c>
      <c r="C293" t="s">
        <v>65</v>
      </c>
      <c r="D293" t="s">
        <v>66</v>
      </c>
      <c r="E293" t="s">
        <v>68</v>
      </c>
      <c r="F293" t="s">
        <v>67</v>
      </c>
      <c r="G293">
        <v>1</v>
      </c>
      <c r="H293">
        <v>117000</v>
      </c>
      <c r="I293">
        <v>225000</v>
      </c>
      <c r="J293" t="s">
        <v>69</v>
      </c>
      <c r="K293" t="s">
        <v>70</v>
      </c>
      <c r="L293" t="s">
        <v>91</v>
      </c>
      <c r="M293" t="s">
        <v>72</v>
      </c>
      <c r="N293">
        <v>2.6391999999999999E-2</v>
      </c>
      <c r="O293">
        <v>13183</v>
      </c>
      <c r="P293">
        <v>808</v>
      </c>
      <c r="Q293">
        <v>4689</v>
      </c>
      <c r="R293">
        <v>4716</v>
      </c>
      <c r="S293">
        <v>2</v>
      </c>
      <c r="T293">
        <v>2</v>
      </c>
      <c r="U293" t="s">
        <v>109</v>
      </c>
      <c r="V293">
        <v>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137</v>
      </c>
      <c r="AD293">
        <v>2830440</v>
      </c>
      <c r="AE293" t="s">
        <v>65</v>
      </c>
      <c r="AG293">
        <v>0</v>
      </c>
      <c r="AH293">
        <v>0</v>
      </c>
      <c r="AK293" t="s">
        <v>123</v>
      </c>
      <c r="AL293">
        <v>17</v>
      </c>
      <c r="AM293" t="s">
        <v>68</v>
      </c>
      <c r="AN293">
        <v>1</v>
      </c>
      <c r="AR293" t="s">
        <v>76</v>
      </c>
      <c r="AS293" t="s">
        <v>129</v>
      </c>
      <c r="AT293">
        <v>-462</v>
      </c>
      <c r="AU293" t="s">
        <v>76</v>
      </c>
      <c r="AV293" t="s">
        <v>79</v>
      </c>
      <c r="AX293" t="s">
        <v>81</v>
      </c>
      <c r="AY293" t="s">
        <v>76</v>
      </c>
      <c r="AZ293" t="s">
        <v>76</v>
      </c>
      <c r="BA293" t="s">
        <v>76</v>
      </c>
      <c r="BB293" t="s">
        <v>121</v>
      </c>
      <c r="BC293">
        <v>-1</v>
      </c>
      <c r="BD293" t="s">
        <v>76</v>
      </c>
      <c r="BF293" t="s">
        <v>76</v>
      </c>
      <c r="BG293" t="s">
        <v>82</v>
      </c>
    </row>
    <row r="294" spans="1:65" x14ac:dyDescent="0.3">
      <c r="A294">
        <v>102217</v>
      </c>
      <c r="B294">
        <v>1</v>
      </c>
      <c r="C294" t="s">
        <v>65</v>
      </c>
      <c r="D294" t="s">
        <v>66</v>
      </c>
      <c r="E294" t="s">
        <v>68</v>
      </c>
      <c r="F294" t="s">
        <v>67</v>
      </c>
      <c r="G294">
        <v>1</v>
      </c>
      <c r="H294">
        <v>117000</v>
      </c>
      <c r="I294">
        <v>225000</v>
      </c>
      <c r="J294" t="s">
        <v>69</v>
      </c>
      <c r="K294" t="s">
        <v>70</v>
      </c>
      <c r="L294" t="s">
        <v>91</v>
      </c>
      <c r="M294" t="s">
        <v>72</v>
      </c>
      <c r="N294">
        <v>2.6391999999999999E-2</v>
      </c>
      <c r="O294">
        <v>13183</v>
      </c>
      <c r="P294">
        <v>808</v>
      </c>
      <c r="Q294">
        <v>4689</v>
      </c>
      <c r="R294">
        <v>4716</v>
      </c>
      <c r="S294">
        <v>2</v>
      </c>
      <c r="T294">
        <v>2</v>
      </c>
      <c r="U294" t="s">
        <v>109</v>
      </c>
      <c r="V294">
        <v>19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137</v>
      </c>
      <c r="AD294">
        <v>2193427</v>
      </c>
      <c r="AE294" t="s">
        <v>93</v>
      </c>
      <c r="AF294">
        <v>9935.3700000000008</v>
      </c>
      <c r="AG294">
        <v>71594.55</v>
      </c>
      <c r="AH294">
        <v>77499</v>
      </c>
      <c r="AI294">
        <v>4.05</v>
      </c>
      <c r="AJ294">
        <v>71594.55</v>
      </c>
      <c r="AK294" t="s">
        <v>120</v>
      </c>
      <c r="AL294">
        <v>10</v>
      </c>
      <c r="AM294" t="s">
        <v>68</v>
      </c>
      <c r="AN294">
        <v>1</v>
      </c>
      <c r="AO294" s="1">
        <v>5.6900000000000001E-5</v>
      </c>
      <c r="AR294" t="s">
        <v>79</v>
      </c>
      <c r="AS294" t="s">
        <v>77</v>
      </c>
      <c r="AT294">
        <v>-2287</v>
      </c>
      <c r="AU294" t="s">
        <v>78</v>
      </c>
      <c r="AV294" t="s">
        <v>79</v>
      </c>
      <c r="AX294" t="s">
        <v>102</v>
      </c>
      <c r="AY294" t="s">
        <v>95</v>
      </c>
      <c r="AZ294" t="s">
        <v>96</v>
      </c>
      <c r="BA294" t="s">
        <v>76</v>
      </c>
      <c r="BB294" t="s">
        <v>104</v>
      </c>
      <c r="BC294">
        <v>1503</v>
      </c>
      <c r="BD294" t="s">
        <v>85</v>
      </c>
      <c r="BE294">
        <v>10</v>
      </c>
      <c r="BF294" t="s">
        <v>86</v>
      </c>
      <c r="BG294" t="s">
        <v>151</v>
      </c>
      <c r="BH294">
        <v>365243</v>
      </c>
      <c r="BI294">
        <v>-2235</v>
      </c>
      <c r="BJ294">
        <v>-1965</v>
      </c>
      <c r="BK294">
        <v>-1965</v>
      </c>
      <c r="BL294">
        <v>-1961</v>
      </c>
      <c r="BM294">
        <v>0</v>
      </c>
    </row>
    <row r="295" spans="1:65" x14ac:dyDescent="0.3">
      <c r="A295">
        <v>102217</v>
      </c>
      <c r="B295">
        <v>1</v>
      </c>
      <c r="C295" t="s">
        <v>65</v>
      </c>
      <c r="D295" t="s">
        <v>66</v>
      </c>
      <c r="E295" t="s">
        <v>68</v>
      </c>
      <c r="F295" t="s">
        <v>67</v>
      </c>
      <c r="G295">
        <v>1</v>
      </c>
      <c r="H295">
        <v>117000</v>
      </c>
      <c r="I295">
        <v>225000</v>
      </c>
      <c r="J295" t="s">
        <v>69</v>
      </c>
      <c r="K295" t="s">
        <v>70</v>
      </c>
      <c r="L295" t="s">
        <v>91</v>
      </c>
      <c r="M295" t="s">
        <v>72</v>
      </c>
      <c r="N295">
        <v>2.6391999999999999E-2</v>
      </c>
      <c r="O295">
        <v>13183</v>
      </c>
      <c r="P295">
        <v>808</v>
      </c>
      <c r="Q295">
        <v>4689</v>
      </c>
      <c r="R295">
        <v>4716</v>
      </c>
      <c r="S295">
        <v>2</v>
      </c>
      <c r="T295">
        <v>2</v>
      </c>
      <c r="U295" t="s">
        <v>109</v>
      </c>
      <c r="V295">
        <v>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t="s">
        <v>137</v>
      </c>
      <c r="AD295">
        <v>1555191</v>
      </c>
      <c r="AE295" t="s">
        <v>65</v>
      </c>
      <c r="AF295">
        <v>8920.35</v>
      </c>
      <c r="AG295">
        <v>135000</v>
      </c>
      <c r="AH295">
        <v>135000</v>
      </c>
      <c r="AJ295">
        <v>135000</v>
      </c>
      <c r="AK295" t="s">
        <v>109</v>
      </c>
      <c r="AL295">
        <v>12</v>
      </c>
      <c r="AM295" t="s">
        <v>68</v>
      </c>
      <c r="AN295">
        <v>1</v>
      </c>
      <c r="AR295" t="s">
        <v>152</v>
      </c>
      <c r="AS295" t="s">
        <v>114</v>
      </c>
      <c r="AT295">
        <v>-304</v>
      </c>
      <c r="AU295" t="s">
        <v>78</v>
      </c>
      <c r="AV295" t="s">
        <v>193</v>
      </c>
      <c r="AW295" t="s">
        <v>80</v>
      </c>
      <c r="AX295" t="s">
        <v>81</v>
      </c>
      <c r="AY295" t="s">
        <v>76</v>
      </c>
      <c r="AZ295" t="s">
        <v>82</v>
      </c>
      <c r="BA295" t="s">
        <v>83</v>
      </c>
      <c r="BB295" t="s">
        <v>121</v>
      </c>
      <c r="BC295">
        <v>-1</v>
      </c>
      <c r="BD295" t="s">
        <v>76</v>
      </c>
      <c r="BE295">
        <v>24</v>
      </c>
      <c r="BF295" t="s">
        <v>147</v>
      </c>
      <c r="BG295" t="s">
        <v>196</v>
      </c>
    </row>
    <row r="296" spans="1:65" x14ac:dyDescent="0.3">
      <c r="A296">
        <v>102220</v>
      </c>
      <c r="B296">
        <v>0</v>
      </c>
      <c r="C296" t="s">
        <v>65</v>
      </c>
      <c r="D296" t="s">
        <v>88</v>
      </c>
      <c r="E296" t="s">
        <v>67</v>
      </c>
      <c r="F296" t="s">
        <v>68</v>
      </c>
      <c r="G296">
        <v>1</v>
      </c>
      <c r="H296">
        <v>360000</v>
      </c>
      <c r="I296">
        <v>711747</v>
      </c>
      <c r="J296" t="s">
        <v>133</v>
      </c>
      <c r="K296" t="s">
        <v>90</v>
      </c>
      <c r="L296" t="s">
        <v>140</v>
      </c>
      <c r="M296" t="s">
        <v>72</v>
      </c>
      <c r="N296">
        <v>1.276E-3</v>
      </c>
      <c r="O296">
        <v>15874</v>
      </c>
      <c r="P296">
        <v>7961</v>
      </c>
      <c r="Q296">
        <v>9887</v>
      </c>
      <c r="R296">
        <v>5134</v>
      </c>
      <c r="S296">
        <v>2</v>
      </c>
      <c r="T296">
        <v>2</v>
      </c>
      <c r="U296" t="s">
        <v>94</v>
      </c>
      <c r="V296">
        <v>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170</v>
      </c>
      <c r="AD296">
        <v>1686821</v>
      </c>
      <c r="AE296" t="s">
        <v>93</v>
      </c>
      <c r="AF296">
        <v>11445.615</v>
      </c>
      <c r="AG296">
        <v>91741.5</v>
      </c>
      <c r="AH296">
        <v>105061.5</v>
      </c>
      <c r="AI296">
        <v>0</v>
      </c>
      <c r="AJ296">
        <v>91741.5</v>
      </c>
      <c r="AK296" t="s">
        <v>75</v>
      </c>
      <c r="AL296">
        <v>7</v>
      </c>
      <c r="AM296" t="s">
        <v>68</v>
      </c>
      <c r="AN296">
        <v>1</v>
      </c>
      <c r="AO296">
        <v>0</v>
      </c>
      <c r="AR296" t="s">
        <v>79</v>
      </c>
      <c r="AS296" t="s">
        <v>77</v>
      </c>
      <c r="AT296">
        <v>-41</v>
      </c>
      <c r="AU296" t="s">
        <v>76</v>
      </c>
      <c r="AV296" t="s">
        <v>79</v>
      </c>
      <c r="AW296" t="s">
        <v>80</v>
      </c>
      <c r="AX296" t="s">
        <v>81</v>
      </c>
      <c r="AY296" t="s">
        <v>124</v>
      </c>
      <c r="AZ296" t="s">
        <v>96</v>
      </c>
      <c r="BA296" t="s">
        <v>76</v>
      </c>
      <c r="BB296" t="s">
        <v>84</v>
      </c>
      <c r="BC296">
        <v>55</v>
      </c>
      <c r="BD296" t="s">
        <v>105</v>
      </c>
      <c r="BE296">
        <v>12</v>
      </c>
      <c r="BF296" t="s">
        <v>147</v>
      </c>
      <c r="BG296" t="s">
        <v>106</v>
      </c>
      <c r="BH296">
        <v>365243</v>
      </c>
      <c r="BI296">
        <v>-3</v>
      </c>
      <c r="BJ296">
        <v>327</v>
      </c>
      <c r="BK296">
        <v>365243</v>
      </c>
      <c r="BL296">
        <v>365243</v>
      </c>
      <c r="BM296">
        <v>0</v>
      </c>
    </row>
    <row r="297" spans="1:65" x14ac:dyDescent="0.3">
      <c r="A297">
        <v>102222</v>
      </c>
      <c r="B297">
        <v>0</v>
      </c>
      <c r="C297" t="s">
        <v>65</v>
      </c>
      <c r="D297" t="s">
        <v>66</v>
      </c>
      <c r="E297" t="s">
        <v>68</v>
      </c>
      <c r="F297" t="s">
        <v>67</v>
      </c>
      <c r="G297">
        <v>0</v>
      </c>
      <c r="H297">
        <v>180000</v>
      </c>
      <c r="I297">
        <v>291384</v>
      </c>
      <c r="J297" t="s">
        <v>69</v>
      </c>
      <c r="K297" t="s">
        <v>70</v>
      </c>
      <c r="L297" t="s">
        <v>91</v>
      </c>
      <c r="M297" t="s">
        <v>72</v>
      </c>
      <c r="N297">
        <v>5.313E-3</v>
      </c>
      <c r="O297">
        <v>12696</v>
      </c>
      <c r="P297">
        <v>1769</v>
      </c>
      <c r="Q297">
        <v>2818</v>
      </c>
      <c r="R297">
        <v>4700</v>
      </c>
      <c r="S297">
        <v>2</v>
      </c>
      <c r="T297">
        <v>2</v>
      </c>
      <c r="U297" t="s">
        <v>109</v>
      </c>
      <c r="V297">
        <v>13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92</v>
      </c>
      <c r="AD297">
        <v>1683818</v>
      </c>
      <c r="AE297" t="s">
        <v>93</v>
      </c>
      <c r="AF297">
        <v>3631.9949999999999</v>
      </c>
      <c r="AG297">
        <v>49455</v>
      </c>
      <c r="AH297">
        <v>29623.5</v>
      </c>
      <c r="AI297">
        <v>22500</v>
      </c>
      <c r="AJ297">
        <v>49455</v>
      </c>
      <c r="AK297" t="s">
        <v>73</v>
      </c>
      <c r="AL297">
        <v>17</v>
      </c>
      <c r="AM297" t="s">
        <v>68</v>
      </c>
      <c r="AN297">
        <v>1</v>
      </c>
      <c r="AO297">
        <v>0.47012471300000003</v>
      </c>
      <c r="AR297" t="s">
        <v>79</v>
      </c>
      <c r="AS297" t="s">
        <v>77</v>
      </c>
      <c r="AT297">
        <v>-1860</v>
      </c>
      <c r="AU297" t="s">
        <v>78</v>
      </c>
      <c r="AV297" t="s">
        <v>79</v>
      </c>
      <c r="AW297" t="s">
        <v>80</v>
      </c>
      <c r="AX297" t="s">
        <v>81</v>
      </c>
      <c r="AY297" t="s">
        <v>124</v>
      </c>
      <c r="AZ297" t="s">
        <v>96</v>
      </c>
      <c r="BA297" t="s">
        <v>76</v>
      </c>
      <c r="BB297" t="s">
        <v>104</v>
      </c>
      <c r="BC297">
        <v>20</v>
      </c>
      <c r="BD297" t="s">
        <v>105</v>
      </c>
      <c r="BE297">
        <v>12</v>
      </c>
      <c r="BF297" t="s">
        <v>86</v>
      </c>
      <c r="BG297" t="s">
        <v>106</v>
      </c>
      <c r="BH297">
        <v>365243</v>
      </c>
      <c r="BI297">
        <v>-1828</v>
      </c>
      <c r="BJ297">
        <v>-1498</v>
      </c>
      <c r="BK297">
        <v>-1558</v>
      </c>
      <c r="BL297">
        <v>-1549</v>
      </c>
      <c r="BM297">
        <v>0</v>
      </c>
    </row>
    <row r="298" spans="1:65" x14ac:dyDescent="0.3">
      <c r="A298">
        <v>102225</v>
      </c>
      <c r="B298">
        <v>1</v>
      </c>
      <c r="C298" t="s">
        <v>65</v>
      </c>
      <c r="D298" t="s">
        <v>66</v>
      </c>
      <c r="E298" t="s">
        <v>67</v>
      </c>
      <c r="F298" t="s">
        <v>68</v>
      </c>
      <c r="G298">
        <v>2</v>
      </c>
      <c r="H298">
        <v>180000</v>
      </c>
      <c r="I298">
        <v>736330.5</v>
      </c>
      <c r="J298" t="s">
        <v>69</v>
      </c>
      <c r="K298" t="s">
        <v>70</v>
      </c>
      <c r="L298" t="s">
        <v>91</v>
      </c>
      <c r="M298" t="s">
        <v>72</v>
      </c>
      <c r="N298">
        <v>1.0643E-2</v>
      </c>
      <c r="O298">
        <v>13707</v>
      </c>
      <c r="P298">
        <v>2764</v>
      </c>
      <c r="Q298">
        <v>7695</v>
      </c>
      <c r="R298">
        <v>3020</v>
      </c>
      <c r="S298">
        <v>2</v>
      </c>
      <c r="T298">
        <v>2</v>
      </c>
      <c r="U298" t="s">
        <v>109</v>
      </c>
      <c r="V298">
        <v>11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 t="s">
        <v>92</v>
      </c>
      <c r="AD298">
        <v>1470463</v>
      </c>
      <c r="AE298" t="s">
        <v>65</v>
      </c>
      <c r="AF298">
        <v>14588.055</v>
      </c>
      <c r="AG298">
        <v>180000</v>
      </c>
      <c r="AH298">
        <v>215640</v>
      </c>
      <c r="AJ298">
        <v>180000</v>
      </c>
      <c r="AK298" t="s">
        <v>123</v>
      </c>
      <c r="AL298">
        <v>18</v>
      </c>
      <c r="AM298" t="s">
        <v>68</v>
      </c>
      <c r="AN298">
        <v>1</v>
      </c>
      <c r="AR298" t="s">
        <v>202</v>
      </c>
      <c r="AS298" t="s">
        <v>114</v>
      </c>
      <c r="AT298">
        <v>-529</v>
      </c>
      <c r="AU298" t="s">
        <v>78</v>
      </c>
      <c r="AV298" t="s">
        <v>165</v>
      </c>
      <c r="AX298" t="s">
        <v>81</v>
      </c>
      <c r="AY298" t="s">
        <v>76</v>
      </c>
      <c r="AZ298" t="s">
        <v>82</v>
      </c>
      <c r="BA298" t="s">
        <v>83</v>
      </c>
      <c r="BB298" t="s">
        <v>121</v>
      </c>
      <c r="BC298">
        <v>-1</v>
      </c>
      <c r="BD298" t="s">
        <v>76</v>
      </c>
      <c r="BE298">
        <v>36</v>
      </c>
      <c r="BF298" t="s">
        <v>86</v>
      </c>
      <c r="BG298" t="s">
        <v>87</v>
      </c>
    </row>
    <row r="299" spans="1:65" x14ac:dyDescent="0.3">
      <c r="A299">
        <v>102226</v>
      </c>
      <c r="B299">
        <v>0</v>
      </c>
      <c r="C299" t="s">
        <v>65</v>
      </c>
      <c r="D299" t="s">
        <v>88</v>
      </c>
      <c r="E299" t="s">
        <v>67</v>
      </c>
      <c r="F299" t="s">
        <v>67</v>
      </c>
      <c r="G299">
        <v>1</v>
      </c>
      <c r="H299">
        <v>337500</v>
      </c>
      <c r="I299">
        <v>585000</v>
      </c>
      <c r="J299" t="s">
        <v>69</v>
      </c>
      <c r="K299" t="s">
        <v>70</v>
      </c>
      <c r="L299" t="s">
        <v>71</v>
      </c>
      <c r="M299" t="s">
        <v>72</v>
      </c>
      <c r="N299">
        <v>2.6391999999999999E-2</v>
      </c>
      <c r="O299">
        <v>11136</v>
      </c>
      <c r="P299">
        <v>1757</v>
      </c>
      <c r="Q299">
        <v>4192</v>
      </c>
      <c r="R299">
        <v>3503</v>
      </c>
      <c r="S299">
        <v>2</v>
      </c>
      <c r="T299">
        <v>2</v>
      </c>
      <c r="U299" t="s">
        <v>125</v>
      </c>
      <c r="V299">
        <v>17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92</v>
      </c>
      <c r="AD299">
        <v>1708683</v>
      </c>
      <c r="AE299" t="s">
        <v>65</v>
      </c>
      <c r="AG299">
        <v>0</v>
      </c>
      <c r="AH299">
        <v>0</v>
      </c>
      <c r="AK299" t="s">
        <v>120</v>
      </c>
      <c r="AL299">
        <v>17</v>
      </c>
      <c r="AM299" t="s">
        <v>68</v>
      </c>
      <c r="AN299">
        <v>1</v>
      </c>
      <c r="AR299" t="s">
        <v>76</v>
      </c>
      <c r="AS299" t="s">
        <v>129</v>
      </c>
      <c r="AT299">
        <v>-236</v>
      </c>
      <c r="AU299" t="s">
        <v>76</v>
      </c>
      <c r="AV299" t="s">
        <v>79</v>
      </c>
      <c r="AX299" t="s">
        <v>81</v>
      </c>
      <c r="AY299" t="s">
        <v>76</v>
      </c>
      <c r="AZ299" t="s">
        <v>76</v>
      </c>
      <c r="BA299" t="s">
        <v>76</v>
      </c>
      <c r="BB299" t="s">
        <v>121</v>
      </c>
      <c r="BC299">
        <v>0</v>
      </c>
      <c r="BD299" t="s">
        <v>76</v>
      </c>
      <c r="BF299" t="s">
        <v>76</v>
      </c>
      <c r="BG299" t="s">
        <v>82</v>
      </c>
    </row>
    <row r="300" spans="1:65" x14ac:dyDescent="0.3">
      <c r="A300">
        <v>102243</v>
      </c>
      <c r="B300">
        <v>0</v>
      </c>
      <c r="C300" t="s">
        <v>65</v>
      </c>
      <c r="D300" t="s">
        <v>88</v>
      </c>
      <c r="E300" t="s">
        <v>68</v>
      </c>
      <c r="F300" t="s">
        <v>68</v>
      </c>
      <c r="G300">
        <v>0</v>
      </c>
      <c r="H300">
        <v>90000</v>
      </c>
      <c r="I300">
        <v>916470</v>
      </c>
      <c r="J300" t="s">
        <v>89</v>
      </c>
      <c r="K300" t="s">
        <v>70</v>
      </c>
      <c r="L300" t="s">
        <v>91</v>
      </c>
      <c r="M300" t="s">
        <v>72</v>
      </c>
      <c r="N300">
        <v>1.0966E-2</v>
      </c>
      <c r="O300">
        <v>11047</v>
      </c>
      <c r="P300">
        <v>4009</v>
      </c>
      <c r="Q300">
        <v>3778</v>
      </c>
      <c r="R300">
        <v>3671</v>
      </c>
      <c r="S300">
        <v>2</v>
      </c>
      <c r="T300">
        <v>2</v>
      </c>
      <c r="U300" t="s">
        <v>94</v>
      </c>
      <c r="V300">
        <v>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92</v>
      </c>
      <c r="AD300">
        <v>1671899</v>
      </c>
      <c r="AE300" t="s">
        <v>99</v>
      </c>
      <c r="AF300">
        <v>6750</v>
      </c>
      <c r="AG300">
        <v>135000</v>
      </c>
      <c r="AH300">
        <v>135000</v>
      </c>
      <c r="AJ300">
        <v>135000</v>
      </c>
      <c r="AK300" t="s">
        <v>109</v>
      </c>
      <c r="AL300">
        <v>11</v>
      </c>
      <c r="AM300" t="s">
        <v>68</v>
      </c>
      <c r="AN300">
        <v>1</v>
      </c>
      <c r="AR300" t="s">
        <v>79</v>
      </c>
      <c r="AS300" t="s">
        <v>77</v>
      </c>
      <c r="AT300">
        <v>-596</v>
      </c>
      <c r="AU300" t="s">
        <v>76</v>
      </c>
      <c r="AV300" t="s">
        <v>79</v>
      </c>
      <c r="AX300" t="s">
        <v>81</v>
      </c>
      <c r="AY300" t="s">
        <v>76</v>
      </c>
      <c r="AZ300" t="s">
        <v>131</v>
      </c>
      <c r="BA300" t="s">
        <v>83</v>
      </c>
      <c r="BB300" t="s">
        <v>121</v>
      </c>
      <c r="BC300">
        <v>-1</v>
      </c>
      <c r="BD300" t="s">
        <v>76</v>
      </c>
      <c r="BE300">
        <v>0</v>
      </c>
      <c r="BF300" t="s">
        <v>76</v>
      </c>
      <c r="BG300" t="s">
        <v>132</v>
      </c>
      <c r="BH300">
        <v>-596</v>
      </c>
      <c r="BI300">
        <v>-547</v>
      </c>
      <c r="BJ300">
        <v>365243</v>
      </c>
      <c r="BK300">
        <v>365243</v>
      </c>
      <c r="BL300">
        <v>365243</v>
      </c>
      <c r="BM300">
        <v>0</v>
      </c>
    </row>
    <row r="301" spans="1:65" x14ac:dyDescent="0.3">
      <c r="A301">
        <v>102246</v>
      </c>
      <c r="B301">
        <v>0</v>
      </c>
      <c r="C301" t="s">
        <v>65</v>
      </c>
      <c r="D301" t="s">
        <v>66</v>
      </c>
      <c r="E301" t="s">
        <v>67</v>
      </c>
      <c r="F301" t="s">
        <v>68</v>
      </c>
      <c r="G301">
        <v>1</v>
      </c>
      <c r="H301">
        <v>135000</v>
      </c>
      <c r="I301">
        <v>592560</v>
      </c>
      <c r="J301" t="s">
        <v>69</v>
      </c>
      <c r="K301" t="s">
        <v>70</v>
      </c>
      <c r="L301" t="s">
        <v>91</v>
      </c>
      <c r="M301" t="s">
        <v>72</v>
      </c>
      <c r="N301">
        <v>8.4740000000000006E-3</v>
      </c>
      <c r="O301">
        <v>14345</v>
      </c>
      <c r="P301">
        <v>6289</v>
      </c>
      <c r="Q301">
        <v>5224</v>
      </c>
      <c r="R301">
        <v>4191</v>
      </c>
      <c r="S301">
        <v>2</v>
      </c>
      <c r="T301">
        <v>2</v>
      </c>
      <c r="U301" t="s">
        <v>73</v>
      </c>
      <c r="V301">
        <v>13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194</v>
      </c>
      <c r="AD301">
        <v>1586649</v>
      </c>
      <c r="AE301" t="s">
        <v>93</v>
      </c>
      <c r="AF301">
        <v>3152.16</v>
      </c>
      <c r="AG301">
        <v>24255</v>
      </c>
      <c r="AH301">
        <v>23629.5</v>
      </c>
      <c r="AI301">
        <v>2425.5</v>
      </c>
      <c r="AJ301">
        <v>24255</v>
      </c>
      <c r="AK301" t="s">
        <v>123</v>
      </c>
      <c r="AL301">
        <v>20</v>
      </c>
      <c r="AM301" t="s">
        <v>68</v>
      </c>
      <c r="AN301">
        <v>1</v>
      </c>
      <c r="AO301">
        <v>0.10138514699999999</v>
      </c>
      <c r="AR301" t="s">
        <v>79</v>
      </c>
      <c r="AS301" t="s">
        <v>77</v>
      </c>
      <c r="AT301">
        <v>-2635</v>
      </c>
      <c r="AU301" t="s">
        <v>78</v>
      </c>
      <c r="AV301" t="s">
        <v>79</v>
      </c>
      <c r="AW301" t="s">
        <v>101</v>
      </c>
      <c r="AX301" t="s">
        <v>102</v>
      </c>
      <c r="AY301" t="s">
        <v>124</v>
      </c>
      <c r="AZ301" t="s">
        <v>96</v>
      </c>
      <c r="BA301" t="s">
        <v>76</v>
      </c>
      <c r="BB301" t="s">
        <v>104</v>
      </c>
      <c r="BC301">
        <v>19</v>
      </c>
      <c r="BD301" t="s">
        <v>105</v>
      </c>
      <c r="BE301">
        <v>10</v>
      </c>
      <c r="BF301" t="s">
        <v>112</v>
      </c>
      <c r="BG301" t="s">
        <v>106</v>
      </c>
      <c r="BH301">
        <v>365243</v>
      </c>
      <c r="BI301">
        <v>-2604</v>
      </c>
      <c r="BJ301">
        <v>-2334</v>
      </c>
      <c r="BK301">
        <v>-2334</v>
      </c>
      <c r="BL301">
        <v>-2321</v>
      </c>
      <c r="BM301">
        <v>1</v>
      </c>
    </row>
    <row r="302" spans="1:65" x14ac:dyDescent="0.3">
      <c r="A302">
        <v>102260</v>
      </c>
      <c r="B302">
        <v>0</v>
      </c>
      <c r="C302" t="s">
        <v>65</v>
      </c>
      <c r="D302" t="s">
        <v>66</v>
      </c>
      <c r="E302" t="s">
        <v>67</v>
      </c>
      <c r="F302" t="s">
        <v>67</v>
      </c>
      <c r="G302">
        <v>0</v>
      </c>
      <c r="H302">
        <v>225000</v>
      </c>
      <c r="I302">
        <v>254700</v>
      </c>
      <c r="J302" t="s">
        <v>69</v>
      </c>
      <c r="K302" t="s">
        <v>90</v>
      </c>
      <c r="L302" t="s">
        <v>91</v>
      </c>
      <c r="M302" t="s">
        <v>72</v>
      </c>
      <c r="N302">
        <v>1.8634000000000001E-2</v>
      </c>
      <c r="O302">
        <v>11700</v>
      </c>
      <c r="P302">
        <v>383</v>
      </c>
      <c r="Q302">
        <v>3232</v>
      </c>
      <c r="R302">
        <v>3855</v>
      </c>
      <c r="S302">
        <v>2</v>
      </c>
      <c r="T302">
        <v>2</v>
      </c>
      <c r="U302" t="s">
        <v>123</v>
      </c>
      <c r="V302">
        <v>14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108</v>
      </c>
      <c r="AD302">
        <v>2185337</v>
      </c>
      <c r="AE302" t="s">
        <v>93</v>
      </c>
      <c r="AG302">
        <v>44730</v>
      </c>
      <c r="AH302">
        <v>44730</v>
      </c>
      <c r="AI302">
        <v>0</v>
      </c>
      <c r="AJ302">
        <v>44730</v>
      </c>
      <c r="AK302" t="s">
        <v>123</v>
      </c>
      <c r="AL302">
        <v>14</v>
      </c>
      <c r="AM302" t="s">
        <v>68</v>
      </c>
      <c r="AN302">
        <v>1</v>
      </c>
      <c r="AO302">
        <v>0</v>
      </c>
      <c r="AR302" t="s">
        <v>79</v>
      </c>
      <c r="AS302" t="s">
        <v>180</v>
      </c>
      <c r="AT302">
        <v>-1484</v>
      </c>
      <c r="AU302" t="s">
        <v>78</v>
      </c>
      <c r="AV302" t="s">
        <v>181</v>
      </c>
      <c r="AX302" t="s">
        <v>81</v>
      </c>
      <c r="AY302" t="s">
        <v>124</v>
      </c>
      <c r="AZ302" t="s">
        <v>76</v>
      </c>
      <c r="BA302" t="s">
        <v>76</v>
      </c>
      <c r="BB302" t="s">
        <v>104</v>
      </c>
      <c r="BC302">
        <v>50</v>
      </c>
      <c r="BD302" t="s">
        <v>105</v>
      </c>
      <c r="BF302" t="s">
        <v>76</v>
      </c>
      <c r="BG302" t="s">
        <v>106</v>
      </c>
    </row>
    <row r="303" spans="1:65" x14ac:dyDescent="0.3">
      <c r="A303">
        <v>102266</v>
      </c>
      <c r="B303">
        <v>0</v>
      </c>
      <c r="C303" t="s">
        <v>65</v>
      </c>
      <c r="D303" t="s">
        <v>88</v>
      </c>
      <c r="E303" t="s">
        <v>67</v>
      </c>
      <c r="F303" t="s">
        <v>68</v>
      </c>
      <c r="G303">
        <v>0</v>
      </c>
      <c r="H303">
        <v>180000</v>
      </c>
      <c r="I303">
        <v>526491</v>
      </c>
      <c r="J303" t="s">
        <v>89</v>
      </c>
      <c r="K303" t="s">
        <v>70</v>
      </c>
      <c r="L303" t="s">
        <v>91</v>
      </c>
      <c r="M303" t="s">
        <v>72</v>
      </c>
      <c r="N303">
        <v>2.5163999999999999E-2</v>
      </c>
      <c r="O303">
        <v>14850</v>
      </c>
      <c r="P303">
        <v>457</v>
      </c>
      <c r="Q303">
        <v>7219</v>
      </c>
      <c r="R303">
        <v>4792</v>
      </c>
      <c r="S303">
        <v>2</v>
      </c>
      <c r="T303">
        <v>2</v>
      </c>
      <c r="U303" t="s">
        <v>109</v>
      </c>
      <c r="V303">
        <v>10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206</v>
      </c>
      <c r="AD303">
        <v>2760033</v>
      </c>
      <c r="AE303" t="s">
        <v>93</v>
      </c>
      <c r="AF303">
        <v>6505.0649999999996</v>
      </c>
      <c r="AG303">
        <v>49455</v>
      </c>
      <c r="AH303">
        <v>47691</v>
      </c>
      <c r="AI303">
        <v>5400</v>
      </c>
      <c r="AJ303">
        <v>49455</v>
      </c>
      <c r="AK303" t="s">
        <v>123</v>
      </c>
      <c r="AL303">
        <v>11</v>
      </c>
      <c r="AM303" t="s">
        <v>68</v>
      </c>
      <c r="AN303">
        <v>1</v>
      </c>
      <c r="AO303">
        <v>0.110773783</v>
      </c>
      <c r="AR303" t="s">
        <v>79</v>
      </c>
      <c r="AS303" t="s">
        <v>77</v>
      </c>
      <c r="AT303">
        <v>-1929</v>
      </c>
      <c r="AU303" t="s">
        <v>78</v>
      </c>
      <c r="AV303" t="s">
        <v>79</v>
      </c>
      <c r="AX303" t="s">
        <v>102</v>
      </c>
      <c r="AY303" t="s">
        <v>124</v>
      </c>
      <c r="AZ303" t="s">
        <v>96</v>
      </c>
      <c r="BA303" t="s">
        <v>76</v>
      </c>
      <c r="BB303" t="s">
        <v>104</v>
      </c>
      <c r="BC303">
        <v>50</v>
      </c>
      <c r="BD303" t="s">
        <v>105</v>
      </c>
      <c r="BE303">
        <v>10</v>
      </c>
      <c r="BF303" t="s">
        <v>86</v>
      </c>
      <c r="BG303" t="s">
        <v>106</v>
      </c>
      <c r="BH303">
        <v>365243</v>
      </c>
      <c r="BI303">
        <v>-1889</v>
      </c>
      <c r="BJ303">
        <v>-1619</v>
      </c>
      <c r="BK303">
        <v>-1619</v>
      </c>
      <c r="BL303">
        <v>-1615</v>
      </c>
      <c r="BM303">
        <v>0</v>
      </c>
    </row>
    <row r="304" spans="1:65" x14ac:dyDescent="0.3">
      <c r="A304">
        <v>102271</v>
      </c>
      <c r="B304">
        <v>0</v>
      </c>
      <c r="C304" t="s">
        <v>65</v>
      </c>
      <c r="D304" t="s">
        <v>88</v>
      </c>
      <c r="E304" t="s">
        <v>67</v>
      </c>
      <c r="F304" t="s">
        <v>68</v>
      </c>
      <c r="G304">
        <v>0</v>
      </c>
      <c r="H304">
        <v>211500</v>
      </c>
      <c r="I304">
        <v>562500</v>
      </c>
      <c r="J304" t="s">
        <v>113</v>
      </c>
      <c r="K304" t="s">
        <v>90</v>
      </c>
      <c r="L304" t="s">
        <v>91</v>
      </c>
      <c r="M304" t="s">
        <v>72</v>
      </c>
      <c r="N304">
        <v>1.5221E-2</v>
      </c>
      <c r="O304">
        <v>23723</v>
      </c>
      <c r="P304">
        <v>365243</v>
      </c>
      <c r="Q304">
        <v>7549</v>
      </c>
      <c r="R304">
        <v>4826</v>
      </c>
      <c r="S304">
        <v>2</v>
      </c>
      <c r="T304">
        <v>2</v>
      </c>
      <c r="U304" t="s">
        <v>123</v>
      </c>
      <c r="V304">
        <v>11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76</v>
      </c>
      <c r="AD304">
        <v>1586375</v>
      </c>
      <c r="AE304" t="s">
        <v>65</v>
      </c>
      <c r="AF304">
        <v>28462.41</v>
      </c>
      <c r="AG304">
        <v>495000</v>
      </c>
      <c r="AH304">
        <v>534204</v>
      </c>
      <c r="AJ304">
        <v>495000</v>
      </c>
      <c r="AK304" t="s">
        <v>73</v>
      </c>
      <c r="AL304">
        <v>11</v>
      </c>
      <c r="AM304" t="s">
        <v>68</v>
      </c>
      <c r="AN304">
        <v>1</v>
      </c>
      <c r="AR304" t="s">
        <v>76</v>
      </c>
      <c r="AS304" t="s">
        <v>77</v>
      </c>
      <c r="AT304">
        <v>-732</v>
      </c>
      <c r="AU304" t="s">
        <v>78</v>
      </c>
      <c r="AV304" t="s">
        <v>79</v>
      </c>
      <c r="AX304" t="s">
        <v>81</v>
      </c>
      <c r="AY304" t="s">
        <v>76</v>
      </c>
      <c r="AZ304" t="s">
        <v>82</v>
      </c>
      <c r="BA304" t="s">
        <v>116</v>
      </c>
      <c r="BB304" t="s">
        <v>121</v>
      </c>
      <c r="BC304">
        <v>-1</v>
      </c>
      <c r="BD304" t="s">
        <v>76</v>
      </c>
      <c r="BE304">
        <v>24</v>
      </c>
      <c r="BF304" t="s">
        <v>112</v>
      </c>
      <c r="BG304" t="s">
        <v>118</v>
      </c>
      <c r="BH304">
        <v>365243</v>
      </c>
      <c r="BI304">
        <v>-702</v>
      </c>
      <c r="BJ304">
        <v>-12</v>
      </c>
      <c r="BK304">
        <v>-162</v>
      </c>
      <c r="BL304">
        <v>-155</v>
      </c>
      <c r="BM304">
        <v>1</v>
      </c>
    </row>
    <row r="305" spans="1:65" x14ac:dyDescent="0.3">
      <c r="A305">
        <v>102287</v>
      </c>
      <c r="B305">
        <v>0</v>
      </c>
      <c r="C305" t="s">
        <v>65</v>
      </c>
      <c r="D305" t="s">
        <v>88</v>
      </c>
      <c r="E305" t="s">
        <v>67</v>
      </c>
      <c r="F305" t="s">
        <v>67</v>
      </c>
      <c r="G305">
        <v>1</v>
      </c>
      <c r="H305">
        <v>112500</v>
      </c>
      <c r="I305">
        <v>99000</v>
      </c>
      <c r="J305" t="s">
        <v>69</v>
      </c>
      <c r="K305" t="s">
        <v>70</v>
      </c>
      <c r="L305" t="s">
        <v>140</v>
      </c>
      <c r="M305" t="s">
        <v>72</v>
      </c>
      <c r="N305">
        <v>1.5221E-2</v>
      </c>
      <c r="O305">
        <v>10114</v>
      </c>
      <c r="P305">
        <v>544</v>
      </c>
      <c r="Q305">
        <v>4142</v>
      </c>
      <c r="R305">
        <v>2569</v>
      </c>
      <c r="S305">
        <v>2</v>
      </c>
      <c r="T305">
        <v>2</v>
      </c>
      <c r="U305" t="s">
        <v>73</v>
      </c>
      <c r="V305">
        <v>18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 t="s">
        <v>145</v>
      </c>
      <c r="AD305">
        <v>1811307</v>
      </c>
      <c r="AE305" t="s">
        <v>93</v>
      </c>
      <c r="AF305">
        <v>10387.035</v>
      </c>
      <c r="AG305">
        <v>77710.5</v>
      </c>
      <c r="AH305">
        <v>84550.5</v>
      </c>
      <c r="AI305">
        <v>0</v>
      </c>
      <c r="AJ305">
        <v>77710.5</v>
      </c>
      <c r="AK305" t="s">
        <v>125</v>
      </c>
      <c r="AL305">
        <v>16</v>
      </c>
      <c r="AM305" t="s">
        <v>68</v>
      </c>
      <c r="AN305">
        <v>1</v>
      </c>
      <c r="AO305">
        <v>0</v>
      </c>
      <c r="AR305" t="s">
        <v>79</v>
      </c>
      <c r="AS305" t="s">
        <v>77</v>
      </c>
      <c r="AT305">
        <v>-261</v>
      </c>
      <c r="AU305" t="s">
        <v>78</v>
      </c>
      <c r="AV305" t="s">
        <v>79</v>
      </c>
      <c r="AW305" t="s">
        <v>171</v>
      </c>
      <c r="AX305" t="s">
        <v>102</v>
      </c>
      <c r="AY305" t="s">
        <v>146</v>
      </c>
      <c r="AZ305" t="s">
        <v>96</v>
      </c>
      <c r="BA305" t="s">
        <v>76</v>
      </c>
      <c r="BB305" t="s">
        <v>104</v>
      </c>
      <c r="BC305">
        <v>50</v>
      </c>
      <c r="BD305" t="s">
        <v>146</v>
      </c>
      <c r="BE305">
        <v>10</v>
      </c>
      <c r="BF305" t="s">
        <v>147</v>
      </c>
      <c r="BG305" t="s">
        <v>148</v>
      </c>
      <c r="BH305">
        <v>365243</v>
      </c>
      <c r="BI305">
        <v>-230</v>
      </c>
      <c r="BJ305">
        <v>40</v>
      </c>
      <c r="BK305">
        <v>365243</v>
      </c>
      <c r="BL305">
        <v>365243</v>
      </c>
      <c r="BM305">
        <v>0</v>
      </c>
    </row>
    <row r="306" spans="1:65" x14ac:dyDescent="0.3">
      <c r="A306">
        <v>102289</v>
      </c>
      <c r="B306">
        <v>0</v>
      </c>
      <c r="C306" t="s">
        <v>65</v>
      </c>
      <c r="D306" t="s">
        <v>88</v>
      </c>
      <c r="E306" t="s">
        <v>67</v>
      </c>
      <c r="F306" t="s">
        <v>68</v>
      </c>
      <c r="G306">
        <v>0</v>
      </c>
      <c r="H306">
        <v>225000</v>
      </c>
      <c r="I306">
        <v>301095</v>
      </c>
      <c r="J306" t="s">
        <v>89</v>
      </c>
      <c r="K306" t="s">
        <v>90</v>
      </c>
      <c r="L306" t="s">
        <v>139</v>
      </c>
      <c r="M306" t="s">
        <v>72</v>
      </c>
      <c r="N306">
        <v>4.6219999999999997E-2</v>
      </c>
      <c r="O306">
        <v>20924</v>
      </c>
      <c r="P306">
        <v>4038</v>
      </c>
      <c r="Q306">
        <v>12369</v>
      </c>
      <c r="R306">
        <v>4382</v>
      </c>
      <c r="S306">
        <v>1</v>
      </c>
      <c r="T306">
        <v>1</v>
      </c>
      <c r="U306" t="s">
        <v>73</v>
      </c>
      <c r="V306">
        <v>13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 t="s">
        <v>92</v>
      </c>
      <c r="AD306">
        <v>2310122</v>
      </c>
      <c r="AE306" t="s">
        <v>65</v>
      </c>
      <c r="AF306">
        <v>49771.35</v>
      </c>
      <c r="AG306">
        <v>454500</v>
      </c>
      <c r="AH306">
        <v>472500</v>
      </c>
      <c r="AJ306">
        <v>454500</v>
      </c>
      <c r="AK306" t="s">
        <v>125</v>
      </c>
      <c r="AL306">
        <v>17</v>
      </c>
      <c r="AM306" t="s">
        <v>68</v>
      </c>
      <c r="AN306">
        <v>1</v>
      </c>
      <c r="AR306" t="s">
        <v>76</v>
      </c>
      <c r="AS306" t="s">
        <v>77</v>
      </c>
      <c r="AT306">
        <v>-387</v>
      </c>
      <c r="AU306" t="s">
        <v>78</v>
      </c>
      <c r="AV306" t="s">
        <v>79</v>
      </c>
      <c r="AX306" t="s">
        <v>81</v>
      </c>
      <c r="AY306" t="s">
        <v>76</v>
      </c>
      <c r="AZ306" t="s">
        <v>82</v>
      </c>
      <c r="BA306" t="s">
        <v>116</v>
      </c>
      <c r="BB306" t="s">
        <v>121</v>
      </c>
      <c r="BC306">
        <v>-1</v>
      </c>
      <c r="BD306" t="s">
        <v>76</v>
      </c>
      <c r="BE306">
        <v>12</v>
      </c>
      <c r="BF306" t="s">
        <v>147</v>
      </c>
      <c r="BG306" t="s">
        <v>154</v>
      </c>
      <c r="BH306">
        <v>365243</v>
      </c>
      <c r="BI306">
        <v>-357</v>
      </c>
      <c r="BJ306">
        <v>-27</v>
      </c>
      <c r="BK306">
        <v>-12</v>
      </c>
      <c r="BL306">
        <v>-4</v>
      </c>
      <c r="BM306">
        <v>1</v>
      </c>
    </row>
    <row r="307" spans="1:65" x14ac:dyDescent="0.3">
      <c r="A307">
        <v>102289</v>
      </c>
      <c r="B307">
        <v>0</v>
      </c>
      <c r="C307" t="s">
        <v>65</v>
      </c>
      <c r="D307" t="s">
        <v>88</v>
      </c>
      <c r="E307" t="s">
        <v>67</v>
      </c>
      <c r="F307" t="s">
        <v>68</v>
      </c>
      <c r="G307">
        <v>0</v>
      </c>
      <c r="H307">
        <v>225000</v>
      </c>
      <c r="I307">
        <v>301095</v>
      </c>
      <c r="J307" t="s">
        <v>89</v>
      </c>
      <c r="K307" t="s">
        <v>90</v>
      </c>
      <c r="L307" t="s">
        <v>139</v>
      </c>
      <c r="M307" t="s">
        <v>72</v>
      </c>
      <c r="N307">
        <v>4.6219999999999997E-2</v>
      </c>
      <c r="O307">
        <v>20924</v>
      </c>
      <c r="P307">
        <v>4038</v>
      </c>
      <c r="Q307">
        <v>12369</v>
      </c>
      <c r="R307">
        <v>4382</v>
      </c>
      <c r="S307">
        <v>1</v>
      </c>
      <c r="T307">
        <v>1</v>
      </c>
      <c r="U307" t="s">
        <v>73</v>
      </c>
      <c r="V307">
        <v>13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 t="s">
        <v>92</v>
      </c>
      <c r="AD307">
        <v>1978881</v>
      </c>
      <c r="AE307" t="s">
        <v>93</v>
      </c>
      <c r="AF307">
        <v>14814.09</v>
      </c>
      <c r="AG307">
        <v>57775.5</v>
      </c>
      <c r="AH307">
        <v>51997.5</v>
      </c>
      <c r="AI307">
        <v>5778</v>
      </c>
      <c r="AJ307">
        <v>57775.5</v>
      </c>
      <c r="AK307" t="s">
        <v>94</v>
      </c>
      <c r="AL307">
        <v>18</v>
      </c>
      <c r="AM307" t="s">
        <v>68</v>
      </c>
      <c r="AN307">
        <v>1</v>
      </c>
      <c r="AO307">
        <v>0.108917574</v>
      </c>
      <c r="AR307" t="s">
        <v>79</v>
      </c>
      <c r="AS307" t="s">
        <v>77</v>
      </c>
      <c r="AT307">
        <v>-2511</v>
      </c>
      <c r="AU307" t="s">
        <v>78</v>
      </c>
      <c r="AV307" t="s">
        <v>79</v>
      </c>
      <c r="AW307" t="s">
        <v>80</v>
      </c>
      <c r="AX307" t="s">
        <v>102</v>
      </c>
      <c r="AY307" t="s">
        <v>95</v>
      </c>
      <c r="AZ307" t="s">
        <v>96</v>
      </c>
      <c r="BA307" t="s">
        <v>76</v>
      </c>
      <c r="BB307" t="s">
        <v>104</v>
      </c>
      <c r="BC307">
        <v>1567</v>
      </c>
      <c r="BD307" t="s">
        <v>85</v>
      </c>
      <c r="BE307">
        <v>4</v>
      </c>
      <c r="BF307" t="s">
        <v>112</v>
      </c>
      <c r="BG307" t="s">
        <v>151</v>
      </c>
      <c r="BH307">
        <v>365243</v>
      </c>
      <c r="BI307">
        <v>-2480</v>
      </c>
      <c r="BJ307">
        <v>-2390</v>
      </c>
      <c r="BK307">
        <v>-2390</v>
      </c>
      <c r="BL307">
        <v>-2384</v>
      </c>
      <c r="BM307">
        <v>0</v>
      </c>
    </row>
    <row r="308" spans="1:65" x14ac:dyDescent="0.3">
      <c r="A308">
        <v>102295</v>
      </c>
      <c r="B308">
        <v>0</v>
      </c>
      <c r="C308" t="s">
        <v>65</v>
      </c>
      <c r="D308" t="s">
        <v>88</v>
      </c>
      <c r="E308" t="s">
        <v>67</v>
      </c>
      <c r="F308" t="s">
        <v>68</v>
      </c>
      <c r="G308">
        <v>0</v>
      </c>
      <c r="H308">
        <v>202500</v>
      </c>
      <c r="I308">
        <v>1062027</v>
      </c>
      <c r="J308" t="s">
        <v>69</v>
      </c>
      <c r="K308" t="s">
        <v>70</v>
      </c>
      <c r="L308" t="s">
        <v>91</v>
      </c>
      <c r="M308" t="s">
        <v>72</v>
      </c>
      <c r="N308">
        <v>8.0190000000000001E-3</v>
      </c>
      <c r="O308">
        <v>19757</v>
      </c>
      <c r="P308">
        <v>3337</v>
      </c>
      <c r="Q308">
        <v>11795</v>
      </c>
      <c r="R308">
        <v>3306</v>
      </c>
      <c r="S308">
        <v>2</v>
      </c>
      <c r="T308">
        <v>2</v>
      </c>
      <c r="U308" t="s">
        <v>73</v>
      </c>
      <c r="V308">
        <v>10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205</v>
      </c>
      <c r="AD308">
        <v>2802227</v>
      </c>
      <c r="AE308" t="s">
        <v>99</v>
      </c>
      <c r="AG308">
        <v>0</v>
      </c>
      <c r="AH308">
        <v>0</v>
      </c>
      <c r="AK308" t="s">
        <v>120</v>
      </c>
      <c r="AL308">
        <v>10</v>
      </c>
      <c r="AM308" t="s">
        <v>68</v>
      </c>
      <c r="AN308">
        <v>1</v>
      </c>
      <c r="AR308" t="s">
        <v>79</v>
      </c>
      <c r="AS308" t="s">
        <v>129</v>
      </c>
      <c r="AT308">
        <v>-337</v>
      </c>
      <c r="AU308" t="s">
        <v>76</v>
      </c>
      <c r="AV308" t="s">
        <v>79</v>
      </c>
      <c r="AX308" t="s">
        <v>161</v>
      </c>
      <c r="AY308" t="s">
        <v>76</v>
      </c>
      <c r="AZ308" t="s">
        <v>76</v>
      </c>
      <c r="BA308" t="s">
        <v>76</v>
      </c>
      <c r="BB308" t="s">
        <v>121</v>
      </c>
      <c r="BC308">
        <v>-1</v>
      </c>
      <c r="BD308" t="s">
        <v>76</v>
      </c>
      <c r="BF308" t="s">
        <v>76</v>
      </c>
      <c r="BG308" t="s">
        <v>132</v>
      </c>
    </row>
    <row r="309" spans="1:65" x14ac:dyDescent="0.3">
      <c r="A309">
        <v>102297</v>
      </c>
      <c r="B309">
        <v>0</v>
      </c>
      <c r="C309" t="s">
        <v>65</v>
      </c>
      <c r="D309" t="s">
        <v>66</v>
      </c>
      <c r="E309" t="s">
        <v>68</v>
      </c>
      <c r="F309" t="s">
        <v>68</v>
      </c>
      <c r="G309">
        <v>2</v>
      </c>
      <c r="H309">
        <v>675000</v>
      </c>
      <c r="I309">
        <v>848745</v>
      </c>
      <c r="J309" t="s">
        <v>89</v>
      </c>
      <c r="K309" t="s">
        <v>70</v>
      </c>
      <c r="L309" t="s">
        <v>91</v>
      </c>
      <c r="M309" t="s">
        <v>72</v>
      </c>
      <c r="N309">
        <v>4.6219999999999997E-2</v>
      </c>
      <c r="O309">
        <v>16483</v>
      </c>
      <c r="P309">
        <v>2082</v>
      </c>
      <c r="Q309">
        <v>1824</v>
      </c>
      <c r="R309">
        <v>10</v>
      </c>
      <c r="S309">
        <v>1</v>
      </c>
      <c r="T309">
        <v>1</v>
      </c>
      <c r="U309" t="s">
        <v>94</v>
      </c>
      <c r="V309">
        <v>14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 t="s">
        <v>92</v>
      </c>
      <c r="AD309">
        <v>2720384</v>
      </c>
      <c r="AE309" t="s">
        <v>93</v>
      </c>
      <c r="AF309">
        <v>39126.69</v>
      </c>
      <c r="AG309">
        <v>397800</v>
      </c>
      <c r="AH309">
        <v>381649.5</v>
      </c>
      <c r="AI309">
        <v>39780</v>
      </c>
      <c r="AJ309">
        <v>397800</v>
      </c>
      <c r="AK309" t="s">
        <v>120</v>
      </c>
      <c r="AL309">
        <v>18</v>
      </c>
      <c r="AM309" t="s">
        <v>68</v>
      </c>
      <c r="AN309">
        <v>1</v>
      </c>
      <c r="AO309">
        <v>0.10280257199999999</v>
      </c>
      <c r="AR309" t="s">
        <v>79</v>
      </c>
      <c r="AS309" t="s">
        <v>77</v>
      </c>
      <c r="AT309">
        <v>-724</v>
      </c>
      <c r="AU309" t="s">
        <v>78</v>
      </c>
      <c r="AV309" t="s">
        <v>79</v>
      </c>
      <c r="AX309" t="s">
        <v>102</v>
      </c>
      <c r="AY309" t="s">
        <v>162</v>
      </c>
      <c r="AZ309" t="s">
        <v>96</v>
      </c>
      <c r="BA309" t="s">
        <v>76</v>
      </c>
      <c r="BB309" t="s">
        <v>138</v>
      </c>
      <c r="BC309">
        <v>3000</v>
      </c>
      <c r="BD309" t="s">
        <v>198</v>
      </c>
      <c r="BE309">
        <v>12</v>
      </c>
      <c r="BF309" t="s">
        <v>147</v>
      </c>
      <c r="BG309" t="s">
        <v>148</v>
      </c>
      <c r="BH309">
        <v>365243</v>
      </c>
      <c r="BI309">
        <v>-693</v>
      </c>
      <c r="BJ309">
        <v>-363</v>
      </c>
      <c r="BK309">
        <v>-393</v>
      </c>
      <c r="BL309">
        <v>-391</v>
      </c>
      <c r="BM309">
        <v>0</v>
      </c>
    </row>
    <row r="310" spans="1:65" x14ac:dyDescent="0.3">
      <c r="A310">
        <v>102307</v>
      </c>
      <c r="B310">
        <v>0</v>
      </c>
      <c r="C310" t="s">
        <v>65</v>
      </c>
      <c r="D310" t="s">
        <v>88</v>
      </c>
      <c r="E310" t="s">
        <v>67</v>
      </c>
      <c r="F310" t="s">
        <v>68</v>
      </c>
      <c r="G310">
        <v>0</v>
      </c>
      <c r="H310">
        <v>117000</v>
      </c>
      <c r="I310">
        <v>787086</v>
      </c>
      <c r="J310" t="s">
        <v>113</v>
      </c>
      <c r="K310" t="s">
        <v>70</v>
      </c>
      <c r="L310" t="s">
        <v>139</v>
      </c>
      <c r="M310" t="s">
        <v>72</v>
      </c>
      <c r="N310">
        <v>8.5749999999999993E-3</v>
      </c>
      <c r="O310">
        <v>21159</v>
      </c>
      <c r="P310">
        <v>365243</v>
      </c>
      <c r="Q310">
        <v>12713</v>
      </c>
      <c r="R310">
        <v>4214</v>
      </c>
      <c r="S310">
        <v>2</v>
      </c>
      <c r="T310">
        <v>2</v>
      </c>
      <c r="U310" t="s">
        <v>125</v>
      </c>
      <c r="V310">
        <v>14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76</v>
      </c>
      <c r="AD310">
        <v>1794567</v>
      </c>
      <c r="AE310" t="s">
        <v>65</v>
      </c>
      <c r="AF310">
        <v>13716</v>
      </c>
      <c r="AG310">
        <v>270000</v>
      </c>
      <c r="AH310">
        <v>270000</v>
      </c>
      <c r="AJ310">
        <v>270000</v>
      </c>
      <c r="AK310" t="s">
        <v>123</v>
      </c>
      <c r="AL310">
        <v>15</v>
      </c>
      <c r="AM310" t="s">
        <v>68</v>
      </c>
      <c r="AN310">
        <v>1</v>
      </c>
      <c r="AR310" t="s">
        <v>76</v>
      </c>
      <c r="AS310" t="s">
        <v>77</v>
      </c>
      <c r="AT310">
        <v>-120</v>
      </c>
      <c r="AU310" t="s">
        <v>78</v>
      </c>
      <c r="AV310" t="s">
        <v>79</v>
      </c>
      <c r="AW310" t="s">
        <v>80</v>
      </c>
      <c r="AX310" t="s">
        <v>81</v>
      </c>
      <c r="AY310" t="s">
        <v>76</v>
      </c>
      <c r="AZ310" t="s">
        <v>82</v>
      </c>
      <c r="BA310" t="s">
        <v>116</v>
      </c>
      <c r="BB310" t="s">
        <v>121</v>
      </c>
      <c r="BC310">
        <v>-1</v>
      </c>
      <c r="BD310" t="s">
        <v>76</v>
      </c>
      <c r="BE310">
        <v>24</v>
      </c>
      <c r="BF310" t="s">
        <v>97</v>
      </c>
      <c r="BG310" t="s">
        <v>118</v>
      </c>
      <c r="BH310">
        <v>365243</v>
      </c>
      <c r="BI310">
        <v>-90</v>
      </c>
      <c r="BJ310">
        <v>600</v>
      </c>
      <c r="BK310">
        <v>365243</v>
      </c>
      <c r="BL310">
        <v>365243</v>
      </c>
      <c r="BM310">
        <v>0</v>
      </c>
    </row>
    <row r="311" spans="1:65" x14ac:dyDescent="0.3">
      <c r="A311">
        <v>102311</v>
      </c>
      <c r="B311">
        <v>0</v>
      </c>
      <c r="C311" t="s">
        <v>65</v>
      </c>
      <c r="D311" t="s">
        <v>66</v>
      </c>
      <c r="E311" t="s">
        <v>68</v>
      </c>
      <c r="F311" t="s">
        <v>68</v>
      </c>
      <c r="G311">
        <v>2</v>
      </c>
      <c r="H311">
        <v>270000</v>
      </c>
      <c r="I311">
        <v>592560</v>
      </c>
      <c r="J311" t="s">
        <v>89</v>
      </c>
      <c r="K311" t="s">
        <v>126</v>
      </c>
      <c r="L311" t="s">
        <v>91</v>
      </c>
      <c r="M311" t="s">
        <v>72</v>
      </c>
      <c r="N311">
        <v>7.2508000000000003E-2</v>
      </c>
      <c r="O311">
        <v>14327</v>
      </c>
      <c r="P311">
        <v>1422</v>
      </c>
      <c r="Q311">
        <v>162</v>
      </c>
      <c r="R311">
        <v>1652</v>
      </c>
      <c r="S311">
        <v>1</v>
      </c>
      <c r="T311">
        <v>1</v>
      </c>
      <c r="U311" t="s">
        <v>120</v>
      </c>
      <c r="V311">
        <v>11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92</v>
      </c>
      <c r="AD311">
        <v>1754629</v>
      </c>
      <c r="AE311" t="s">
        <v>65</v>
      </c>
      <c r="AF311">
        <v>34681.5</v>
      </c>
      <c r="AG311">
        <v>900000</v>
      </c>
      <c r="AH311">
        <v>1256400</v>
      </c>
      <c r="AJ311">
        <v>900000</v>
      </c>
      <c r="AK311" t="s">
        <v>109</v>
      </c>
      <c r="AL311">
        <v>15</v>
      </c>
      <c r="AM311" t="s">
        <v>68</v>
      </c>
      <c r="AN311">
        <v>1</v>
      </c>
      <c r="AR311" t="s">
        <v>152</v>
      </c>
      <c r="AS311" t="s">
        <v>114</v>
      </c>
      <c r="AT311">
        <v>-159</v>
      </c>
      <c r="AU311" t="s">
        <v>78</v>
      </c>
      <c r="AV311" t="s">
        <v>115</v>
      </c>
      <c r="AW311" t="s">
        <v>80</v>
      </c>
      <c r="AX311" t="s">
        <v>81</v>
      </c>
      <c r="AY311" t="s">
        <v>76</v>
      </c>
      <c r="AZ311" t="s">
        <v>82</v>
      </c>
      <c r="BA311" t="s">
        <v>83</v>
      </c>
      <c r="BB311" t="s">
        <v>121</v>
      </c>
      <c r="BC311">
        <v>-1</v>
      </c>
      <c r="BD311" t="s">
        <v>76</v>
      </c>
      <c r="BE311">
        <v>60</v>
      </c>
      <c r="BF311" t="s">
        <v>112</v>
      </c>
      <c r="BG311" t="s">
        <v>150</v>
      </c>
    </row>
    <row r="312" spans="1:65" x14ac:dyDescent="0.3">
      <c r="A312">
        <v>102314</v>
      </c>
      <c r="B312">
        <v>0</v>
      </c>
      <c r="C312" t="s">
        <v>65</v>
      </c>
      <c r="D312" t="s">
        <v>88</v>
      </c>
      <c r="E312" t="s">
        <v>68</v>
      </c>
      <c r="F312" t="s">
        <v>67</v>
      </c>
      <c r="G312">
        <v>1</v>
      </c>
      <c r="H312">
        <v>225000</v>
      </c>
      <c r="I312">
        <v>675000</v>
      </c>
      <c r="J312" t="s">
        <v>69</v>
      </c>
      <c r="K312" t="s">
        <v>70</v>
      </c>
      <c r="L312" t="s">
        <v>139</v>
      </c>
      <c r="M312" t="s">
        <v>72</v>
      </c>
      <c r="N312">
        <v>1.0005999999999999E-2</v>
      </c>
      <c r="O312">
        <v>17199</v>
      </c>
      <c r="P312">
        <v>6824</v>
      </c>
      <c r="Q312">
        <v>831</v>
      </c>
      <c r="R312">
        <v>749</v>
      </c>
      <c r="S312">
        <v>2</v>
      </c>
      <c r="T312">
        <v>1</v>
      </c>
      <c r="U312" t="s">
        <v>125</v>
      </c>
      <c r="V312">
        <v>13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137</v>
      </c>
      <c r="AD312">
        <v>1363110</v>
      </c>
      <c r="AE312" t="s">
        <v>93</v>
      </c>
      <c r="AF312">
        <v>6148.665</v>
      </c>
      <c r="AG312">
        <v>109710</v>
      </c>
      <c r="AH312">
        <v>132880.5</v>
      </c>
      <c r="AI312">
        <v>0</v>
      </c>
      <c r="AJ312">
        <v>109710</v>
      </c>
      <c r="AK312" t="s">
        <v>120</v>
      </c>
      <c r="AL312">
        <v>16</v>
      </c>
      <c r="AM312" t="s">
        <v>68</v>
      </c>
      <c r="AN312">
        <v>1</v>
      </c>
      <c r="AO312">
        <v>0</v>
      </c>
      <c r="AR312" t="s">
        <v>79</v>
      </c>
      <c r="AS312" t="s">
        <v>77</v>
      </c>
      <c r="AT312">
        <v>-476</v>
      </c>
      <c r="AU312" t="s">
        <v>78</v>
      </c>
      <c r="AV312" t="s">
        <v>79</v>
      </c>
      <c r="AX312" t="s">
        <v>81</v>
      </c>
      <c r="AY312" t="s">
        <v>111</v>
      </c>
      <c r="AZ312" t="s">
        <v>96</v>
      </c>
      <c r="BA312" t="s">
        <v>76</v>
      </c>
      <c r="BB312" t="s">
        <v>104</v>
      </c>
      <c r="BC312">
        <v>2222</v>
      </c>
      <c r="BD312" t="s">
        <v>85</v>
      </c>
      <c r="BE312">
        <v>24</v>
      </c>
      <c r="BF312" t="s">
        <v>97</v>
      </c>
      <c r="BG312" t="s">
        <v>98</v>
      </c>
      <c r="BH312">
        <v>365243</v>
      </c>
      <c r="BI312">
        <v>-444</v>
      </c>
      <c r="BJ312">
        <v>246</v>
      </c>
      <c r="BK312">
        <v>365243</v>
      </c>
      <c r="BL312">
        <v>365243</v>
      </c>
      <c r="BM312">
        <v>0</v>
      </c>
    </row>
    <row r="313" spans="1:65" x14ac:dyDescent="0.3">
      <c r="A313">
        <v>102316</v>
      </c>
      <c r="B313">
        <v>0</v>
      </c>
      <c r="C313" t="s">
        <v>65</v>
      </c>
      <c r="D313" t="s">
        <v>88</v>
      </c>
      <c r="E313" t="s">
        <v>68</v>
      </c>
      <c r="F313" t="s">
        <v>68</v>
      </c>
      <c r="G313">
        <v>2</v>
      </c>
      <c r="H313">
        <v>270000</v>
      </c>
      <c r="I313">
        <v>713889</v>
      </c>
      <c r="J313" t="s">
        <v>113</v>
      </c>
      <c r="K313" t="s">
        <v>70</v>
      </c>
      <c r="L313" t="s">
        <v>119</v>
      </c>
      <c r="M313" t="s">
        <v>72</v>
      </c>
      <c r="N313">
        <v>7.2508000000000003E-2</v>
      </c>
      <c r="O313">
        <v>15666</v>
      </c>
      <c r="P313">
        <v>365243</v>
      </c>
      <c r="Q313">
        <v>3215</v>
      </c>
      <c r="R313">
        <v>2529</v>
      </c>
      <c r="S313">
        <v>1</v>
      </c>
      <c r="T313">
        <v>1</v>
      </c>
      <c r="U313" t="s">
        <v>109</v>
      </c>
      <c r="V313">
        <v>15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76</v>
      </c>
      <c r="AD313">
        <v>2232716</v>
      </c>
      <c r="AE313" t="s">
        <v>65</v>
      </c>
      <c r="AG313">
        <v>0</v>
      </c>
      <c r="AH313">
        <v>0</v>
      </c>
      <c r="AK313" t="s">
        <v>94</v>
      </c>
      <c r="AL313">
        <v>14</v>
      </c>
      <c r="AM313" t="s">
        <v>68</v>
      </c>
      <c r="AN313">
        <v>1</v>
      </c>
      <c r="AR313" t="s">
        <v>76</v>
      </c>
      <c r="AS313" t="s">
        <v>129</v>
      </c>
      <c r="AT313">
        <v>-244</v>
      </c>
      <c r="AU313" t="s">
        <v>76</v>
      </c>
      <c r="AV313" t="s">
        <v>79</v>
      </c>
      <c r="AX313" t="s">
        <v>81</v>
      </c>
      <c r="AY313" t="s">
        <v>76</v>
      </c>
      <c r="AZ313" t="s">
        <v>76</v>
      </c>
      <c r="BA313" t="s">
        <v>76</v>
      </c>
      <c r="BB313" t="s">
        <v>121</v>
      </c>
      <c r="BC313">
        <v>-1</v>
      </c>
      <c r="BD313" t="s">
        <v>76</v>
      </c>
      <c r="BF313" t="s">
        <v>76</v>
      </c>
      <c r="BG313" t="s">
        <v>82</v>
      </c>
    </row>
    <row r="314" spans="1:65" x14ac:dyDescent="0.3">
      <c r="A314">
        <v>102318</v>
      </c>
      <c r="B314">
        <v>0</v>
      </c>
      <c r="C314" t="s">
        <v>65</v>
      </c>
      <c r="D314" t="s">
        <v>66</v>
      </c>
      <c r="E314" t="s">
        <v>68</v>
      </c>
      <c r="F314" t="s">
        <v>68</v>
      </c>
      <c r="G314">
        <v>0</v>
      </c>
      <c r="H314">
        <v>112500</v>
      </c>
      <c r="I314">
        <v>158301</v>
      </c>
      <c r="J314" t="s">
        <v>133</v>
      </c>
      <c r="K314" t="s">
        <v>70</v>
      </c>
      <c r="L314" t="s">
        <v>91</v>
      </c>
      <c r="M314" t="s">
        <v>72</v>
      </c>
      <c r="N314">
        <v>4.6219999999999997E-2</v>
      </c>
      <c r="O314">
        <v>24695</v>
      </c>
      <c r="P314">
        <v>2392</v>
      </c>
      <c r="Q314">
        <v>14849</v>
      </c>
      <c r="R314">
        <v>4079</v>
      </c>
      <c r="S314">
        <v>1</v>
      </c>
      <c r="T314">
        <v>1</v>
      </c>
      <c r="U314" t="s">
        <v>73</v>
      </c>
      <c r="V314">
        <v>12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143</v>
      </c>
      <c r="AD314">
        <v>2422313</v>
      </c>
      <c r="AE314" t="s">
        <v>93</v>
      </c>
      <c r="AF314">
        <v>8058.06</v>
      </c>
      <c r="AG314">
        <v>80955</v>
      </c>
      <c r="AH314">
        <v>70461</v>
      </c>
      <c r="AI314">
        <v>16191</v>
      </c>
      <c r="AJ314">
        <v>80955</v>
      </c>
      <c r="AK314" t="s">
        <v>75</v>
      </c>
      <c r="AL314">
        <v>15</v>
      </c>
      <c r="AM314" t="s">
        <v>68</v>
      </c>
      <c r="AN314">
        <v>1</v>
      </c>
      <c r="AO314">
        <v>0.20349756399999999</v>
      </c>
      <c r="AR314" t="s">
        <v>79</v>
      </c>
      <c r="AS314" t="s">
        <v>77</v>
      </c>
      <c r="AT314">
        <v>-417</v>
      </c>
      <c r="AU314" t="s">
        <v>78</v>
      </c>
      <c r="AV314" t="s">
        <v>79</v>
      </c>
      <c r="AX314" t="s">
        <v>102</v>
      </c>
      <c r="AY314" t="s">
        <v>111</v>
      </c>
      <c r="AZ314" t="s">
        <v>96</v>
      </c>
      <c r="BA314" t="s">
        <v>76</v>
      </c>
      <c r="BB314" t="s">
        <v>104</v>
      </c>
      <c r="BC314">
        <v>250</v>
      </c>
      <c r="BD314" t="s">
        <v>85</v>
      </c>
      <c r="BE314">
        <v>10</v>
      </c>
      <c r="BF314" t="s">
        <v>112</v>
      </c>
      <c r="BG314" t="s">
        <v>151</v>
      </c>
      <c r="BH314">
        <v>365243</v>
      </c>
      <c r="BI314">
        <v>-386</v>
      </c>
      <c r="BJ314">
        <v>-116</v>
      </c>
      <c r="BK314">
        <v>-146</v>
      </c>
      <c r="BL314">
        <v>-144</v>
      </c>
      <c r="BM314">
        <v>0</v>
      </c>
    </row>
    <row r="315" spans="1:65" x14ac:dyDescent="0.3">
      <c r="A315">
        <v>102319</v>
      </c>
      <c r="B315">
        <v>0</v>
      </c>
      <c r="C315" t="s">
        <v>65</v>
      </c>
      <c r="D315" t="s">
        <v>66</v>
      </c>
      <c r="E315" t="s">
        <v>68</v>
      </c>
      <c r="F315" t="s">
        <v>68</v>
      </c>
      <c r="G315">
        <v>0</v>
      </c>
      <c r="H315">
        <v>135000</v>
      </c>
      <c r="I315">
        <v>314055</v>
      </c>
      <c r="J315" t="s">
        <v>69</v>
      </c>
      <c r="K315" t="s">
        <v>90</v>
      </c>
      <c r="L315" t="s">
        <v>119</v>
      </c>
      <c r="M315" t="s">
        <v>72</v>
      </c>
      <c r="N315">
        <v>3.1220000000000002E-3</v>
      </c>
      <c r="O315">
        <v>13605</v>
      </c>
      <c r="P315">
        <v>1133</v>
      </c>
      <c r="Q315">
        <v>5870</v>
      </c>
      <c r="R315">
        <v>5870</v>
      </c>
      <c r="S315">
        <v>3</v>
      </c>
      <c r="T315">
        <v>3</v>
      </c>
      <c r="U315" t="s">
        <v>123</v>
      </c>
      <c r="V315">
        <v>10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167</v>
      </c>
      <c r="AD315">
        <v>1719958</v>
      </c>
      <c r="AE315" t="s">
        <v>93</v>
      </c>
      <c r="AG315">
        <v>50800.5</v>
      </c>
      <c r="AH315">
        <v>50800.5</v>
      </c>
      <c r="AI315">
        <v>0</v>
      </c>
      <c r="AJ315">
        <v>50800.5</v>
      </c>
      <c r="AK315" t="s">
        <v>120</v>
      </c>
      <c r="AL315">
        <v>14</v>
      </c>
      <c r="AM315" t="s">
        <v>68</v>
      </c>
      <c r="AN315">
        <v>1</v>
      </c>
      <c r="AO315">
        <v>0</v>
      </c>
      <c r="AR315" t="s">
        <v>79</v>
      </c>
      <c r="AS315" t="s">
        <v>114</v>
      </c>
      <c r="AT315">
        <v>-236</v>
      </c>
      <c r="AU315" t="s">
        <v>78</v>
      </c>
      <c r="AV315" t="s">
        <v>165</v>
      </c>
      <c r="AX315" t="s">
        <v>81</v>
      </c>
      <c r="AY315" t="s">
        <v>124</v>
      </c>
      <c r="AZ315" t="s">
        <v>76</v>
      </c>
      <c r="BA315" t="s">
        <v>76</v>
      </c>
      <c r="BB315" t="s">
        <v>104</v>
      </c>
      <c r="BC315">
        <v>15</v>
      </c>
      <c r="BD315" t="s">
        <v>105</v>
      </c>
      <c r="BF315" t="s">
        <v>76</v>
      </c>
      <c r="BG315" t="s">
        <v>106</v>
      </c>
    </row>
    <row r="316" spans="1:65" x14ac:dyDescent="0.3">
      <c r="A316">
        <v>102322</v>
      </c>
      <c r="B316">
        <v>0</v>
      </c>
      <c r="C316" t="s">
        <v>65</v>
      </c>
      <c r="D316" t="s">
        <v>88</v>
      </c>
      <c r="E316" t="s">
        <v>67</v>
      </c>
      <c r="F316" t="s">
        <v>68</v>
      </c>
      <c r="G316">
        <v>0</v>
      </c>
      <c r="H316">
        <v>202500</v>
      </c>
      <c r="I316">
        <v>942300</v>
      </c>
      <c r="J316" t="s">
        <v>113</v>
      </c>
      <c r="K316" t="s">
        <v>90</v>
      </c>
      <c r="L316" t="s">
        <v>139</v>
      </c>
      <c r="M316" t="s">
        <v>72</v>
      </c>
      <c r="N316">
        <v>5.0020000000000004E-3</v>
      </c>
      <c r="O316">
        <v>22149</v>
      </c>
      <c r="P316">
        <v>365243</v>
      </c>
      <c r="Q316">
        <v>7433</v>
      </c>
      <c r="R316">
        <v>3997</v>
      </c>
      <c r="S316">
        <v>3</v>
      </c>
      <c r="T316">
        <v>3</v>
      </c>
      <c r="U316" t="s">
        <v>125</v>
      </c>
      <c r="V316">
        <v>12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76</v>
      </c>
      <c r="AD316">
        <v>1614930</v>
      </c>
      <c r="AE316" t="s">
        <v>93</v>
      </c>
      <c r="AF316">
        <v>14651.1</v>
      </c>
      <c r="AG316">
        <v>131490</v>
      </c>
      <c r="AH316">
        <v>145377</v>
      </c>
      <c r="AI316">
        <v>0</v>
      </c>
      <c r="AJ316">
        <v>131490</v>
      </c>
      <c r="AK316" t="s">
        <v>120</v>
      </c>
      <c r="AL316">
        <v>13</v>
      </c>
      <c r="AM316" t="s">
        <v>68</v>
      </c>
      <c r="AN316">
        <v>1</v>
      </c>
      <c r="AO316">
        <v>0</v>
      </c>
      <c r="AR316" t="s">
        <v>79</v>
      </c>
      <c r="AS316" t="s">
        <v>77</v>
      </c>
      <c r="AT316">
        <v>-272</v>
      </c>
      <c r="AU316" t="s">
        <v>76</v>
      </c>
      <c r="AV316" t="s">
        <v>79</v>
      </c>
      <c r="AX316" t="s">
        <v>102</v>
      </c>
      <c r="AY316" t="s">
        <v>157</v>
      </c>
      <c r="AZ316" t="s">
        <v>96</v>
      </c>
      <c r="BA316" t="s">
        <v>76</v>
      </c>
      <c r="BB316" t="s">
        <v>138</v>
      </c>
      <c r="BC316">
        <v>700</v>
      </c>
      <c r="BD316" t="s">
        <v>157</v>
      </c>
      <c r="BE316">
        <v>12</v>
      </c>
      <c r="BF316" t="s">
        <v>147</v>
      </c>
      <c r="BG316" t="s">
        <v>158</v>
      </c>
      <c r="BH316">
        <v>365243</v>
      </c>
      <c r="BI316">
        <v>-241</v>
      </c>
      <c r="BJ316">
        <v>89</v>
      </c>
      <c r="BK316">
        <v>365243</v>
      </c>
      <c r="BL316">
        <v>365243</v>
      </c>
      <c r="BM316">
        <v>0</v>
      </c>
    </row>
    <row r="317" spans="1:65" x14ac:dyDescent="0.3">
      <c r="A317">
        <v>102324</v>
      </c>
      <c r="B317">
        <v>0</v>
      </c>
      <c r="C317" t="s">
        <v>65</v>
      </c>
      <c r="D317" t="s">
        <v>88</v>
      </c>
      <c r="E317" t="s">
        <v>68</v>
      </c>
      <c r="F317" t="s">
        <v>68</v>
      </c>
      <c r="G317">
        <v>0</v>
      </c>
      <c r="H317">
        <v>261000</v>
      </c>
      <c r="I317">
        <v>1227901.5</v>
      </c>
      <c r="J317" t="s">
        <v>113</v>
      </c>
      <c r="K317" t="s">
        <v>70</v>
      </c>
      <c r="L317" t="s">
        <v>91</v>
      </c>
      <c r="M317" t="s">
        <v>72</v>
      </c>
      <c r="N317">
        <v>2.8663000000000001E-2</v>
      </c>
      <c r="O317">
        <v>19044</v>
      </c>
      <c r="P317">
        <v>365243</v>
      </c>
      <c r="Q317">
        <v>9159</v>
      </c>
      <c r="R317">
        <v>2579</v>
      </c>
      <c r="S317">
        <v>2</v>
      </c>
      <c r="T317">
        <v>2</v>
      </c>
      <c r="U317" t="s">
        <v>123</v>
      </c>
      <c r="V317">
        <v>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76</v>
      </c>
      <c r="AD317">
        <v>1944917</v>
      </c>
      <c r="AE317" t="s">
        <v>93</v>
      </c>
      <c r="AF317">
        <v>23389.83</v>
      </c>
      <c r="AG317">
        <v>124164</v>
      </c>
      <c r="AH317">
        <v>130720.5</v>
      </c>
      <c r="AI317">
        <v>0</v>
      </c>
      <c r="AJ317">
        <v>124164</v>
      </c>
      <c r="AK317" t="s">
        <v>75</v>
      </c>
      <c r="AL317">
        <v>12</v>
      </c>
      <c r="AM317" t="s">
        <v>68</v>
      </c>
      <c r="AN317">
        <v>1</v>
      </c>
      <c r="AO317">
        <v>0</v>
      </c>
      <c r="AR317" t="s">
        <v>79</v>
      </c>
      <c r="AS317" t="s">
        <v>77</v>
      </c>
      <c r="AT317">
        <v>-127</v>
      </c>
      <c r="AU317" t="s">
        <v>78</v>
      </c>
      <c r="AV317" t="s">
        <v>79</v>
      </c>
      <c r="AW317" t="s">
        <v>101</v>
      </c>
      <c r="AX317" t="s">
        <v>161</v>
      </c>
      <c r="AY317" t="s">
        <v>190</v>
      </c>
      <c r="AZ317" t="s">
        <v>96</v>
      </c>
      <c r="BA317" t="s">
        <v>76</v>
      </c>
      <c r="BB317" t="s">
        <v>138</v>
      </c>
      <c r="BC317">
        <v>12</v>
      </c>
      <c r="BD317" t="s">
        <v>191</v>
      </c>
      <c r="BE317">
        <v>6</v>
      </c>
      <c r="BF317" t="s">
        <v>112</v>
      </c>
      <c r="BG317" t="s">
        <v>158</v>
      </c>
      <c r="BH317">
        <v>365243</v>
      </c>
      <c r="BI317">
        <v>-94</v>
      </c>
      <c r="BJ317">
        <v>56</v>
      </c>
      <c r="BK317">
        <v>365243</v>
      </c>
      <c r="BL317">
        <v>365243</v>
      </c>
      <c r="BM317">
        <v>0</v>
      </c>
    </row>
    <row r="318" spans="1:65" x14ac:dyDescent="0.3">
      <c r="A318">
        <v>102325</v>
      </c>
      <c r="B318">
        <v>0</v>
      </c>
      <c r="C318" t="s">
        <v>99</v>
      </c>
      <c r="D318" t="s">
        <v>88</v>
      </c>
      <c r="E318" t="s">
        <v>67</v>
      </c>
      <c r="F318" t="s">
        <v>68</v>
      </c>
      <c r="G318">
        <v>0</v>
      </c>
      <c r="H318">
        <v>157500</v>
      </c>
      <c r="I318">
        <v>180000</v>
      </c>
      <c r="J318" t="s">
        <v>89</v>
      </c>
      <c r="K318" t="s">
        <v>126</v>
      </c>
      <c r="L318" t="s">
        <v>71</v>
      </c>
      <c r="M318" t="s">
        <v>72</v>
      </c>
      <c r="N318">
        <v>5.0020000000000004E-3</v>
      </c>
      <c r="O318">
        <v>7708</v>
      </c>
      <c r="P318">
        <v>164</v>
      </c>
      <c r="Q318">
        <v>469</v>
      </c>
      <c r="R318">
        <v>350</v>
      </c>
      <c r="S318">
        <v>3</v>
      </c>
      <c r="T318">
        <v>3</v>
      </c>
      <c r="U318" t="s">
        <v>120</v>
      </c>
      <c r="V318">
        <v>17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0</v>
      </c>
      <c r="AC318" t="s">
        <v>201</v>
      </c>
      <c r="AD318">
        <v>2834833</v>
      </c>
      <c r="AE318" t="s">
        <v>65</v>
      </c>
      <c r="AG318">
        <v>0</v>
      </c>
      <c r="AH318">
        <v>0</v>
      </c>
      <c r="AK318" t="s">
        <v>109</v>
      </c>
      <c r="AL318">
        <v>13</v>
      </c>
      <c r="AM318" t="s">
        <v>68</v>
      </c>
      <c r="AN318">
        <v>1</v>
      </c>
      <c r="AR318" t="s">
        <v>76</v>
      </c>
      <c r="AS318" t="s">
        <v>114</v>
      </c>
      <c r="AT318">
        <v>-215</v>
      </c>
      <c r="AU318" t="s">
        <v>76</v>
      </c>
      <c r="AV318" t="s">
        <v>115</v>
      </c>
      <c r="AX318" t="s">
        <v>81</v>
      </c>
      <c r="AY318" t="s">
        <v>76</v>
      </c>
      <c r="AZ318" t="s">
        <v>76</v>
      </c>
      <c r="BA318" t="s">
        <v>76</v>
      </c>
      <c r="BB318" t="s">
        <v>121</v>
      </c>
      <c r="BC318">
        <v>-1</v>
      </c>
      <c r="BD318" t="s">
        <v>76</v>
      </c>
      <c r="BF318" t="s">
        <v>76</v>
      </c>
      <c r="BG318" t="s">
        <v>82</v>
      </c>
    </row>
    <row r="319" spans="1:65" x14ac:dyDescent="0.3">
      <c r="A319">
        <v>102329</v>
      </c>
      <c r="B319">
        <v>0</v>
      </c>
      <c r="C319" t="s">
        <v>65</v>
      </c>
      <c r="D319" t="s">
        <v>66</v>
      </c>
      <c r="E319" t="s">
        <v>67</v>
      </c>
      <c r="F319" t="s">
        <v>68</v>
      </c>
      <c r="G319">
        <v>0</v>
      </c>
      <c r="H319">
        <v>225000</v>
      </c>
      <c r="I319">
        <v>447768</v>
      </c>
      <c r="J319" t="s">
        <v>89</v>
      </c>
      <c r="K319" t="s">
        <v>90</v>
      </c>
      <c r="L319" t="s">
        <v>91</v>
      </c>
      <c r="M319" t="s">
        <v>72</v>
      </c>
      <c r="N319">
        <v>4.6219999999999997E-2</v>
      </c>
      <c r="O319">
        <v>9794</v>
      </c>
      <c r="P319">
        <v>692</v>
      </c>
      <c r="Q319">
        <v>1271</v>
      </c>
      <c r="R319">
        <v>2309</v>
      </c>
      <c r="S319">
        <v>1</v>
      </c>
      <c r="T319">
        <v>1</v>
      </c>
      <c r="U319" t="s">
        <v>123</v>
      </c>
      <c r="V319">
        <v>16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 t="s">
        <v>92</v>
      </c>
      <c r="AD319">
        <v>2150387</v>
      </c>
      <c r="AE319" t="s">
        <v>93</v>
      </c>
      <c r="AF319">
        <v>33423.074999999997</v>
      </c>
      <c r="AG319">
        <v>213732</v>
      </c>
      <c r="AH319">
        <v>178542</v>
      </c>
      <c r="AI319">
        <v>42750</v>
      </c>
      <c r="AJ319">
        <v>213732</v>
      </c>
      <c r="AK319" t="s">
        <v>120</v>
      </c>
      <c r="AL319">
        <v>12</v>
      </c>
      <c r="AM319" t="s">
        <v>68</v>
      </c>
      <c r="AN319">
        <v>1</v>
      </c>
      <c r="AO319">
        <v>0.210394575</v>
      </c>
      <c r="AR319" t="s">
        <v>79</v>
      </c>
      <c r="AS319" t="s">
        <v>77</v>
      </c>
      <c r="AT319">
        <v>-2168</v>
      </c>
      <c r="AU319" t="s">
        <v>78</v>
      </c>
      <c r="AV319" t="s">
        <v>79</v>
      </c>
      <c r="AW319" t="s">
        <v>80</v>
      </c>
      <c r="AX319" t="s">
        <v>102</v>
      </c>
      <c r="AY319" t="s">
        <v>111</v>
      </c>
      <c r="AZ319" t="s">
        <v>96</v>
      </c>
      <c r="BA319" t="s">
        <v>76</v>
      </c>
      <c r="BB319" t="s">
        <v>104</v>
      </c>
      <c r="BC319">
        <v>1712</v>
      </c>
      <c r="BD319" t="s">
        <v>85</v>
      </c>
      <c r="BE319">
        <v>6</v>
      </c>
      <c r="BF319" t="s">
        <v>147</v>
      </c>
      <c r="BG319" t="s">
        <v>151</v>
      </c>
      <c r="BH319">
        <v>365243</v>
      </c>
      <c r="BI319">
        <v>-2137</v>
      </c>
      <c r="BJ319">
        <v>-1987</v>
      </c>
      <c r="BK319">
        <v>-2017</v>
      </c>
      <c r="BL319">
        <v>-2010</v>
      </c>
      <c r="BM319">
        <v>0</v>
      </c>
    </row>
    <row r="320" spans="1:65" x14ac:dyDescent="0.3">
      <c r="A320">
        <v>102329</v>
      </c>
      <c r="B320">
        <v>0</v>
      </c>
      <c r="C320" t="s">
        <v>65</v>
      </c>
      <c r="D320" t="s">
        <v>66</v>
      </c>
      <c r="E320" t="s">
        <v>67</v>
      </c>
      <c r="F320" t="s">
        <v>68</v>
      </c>
      <c r="G320">
        <v>0</v>
      </c>
      <c r="H320">
        <v>225000</v>
      </c>
      <c r="I320">
        <v>447768</v>
      </c>
      <c r="J320" t="s">
        <v>89</v>
      </c>
      <c r="K320" t="s">
        <v>90</v>
      </c>
      <c r="L320" t="s">
        <v>91</v>
      </c>
      <c r="M320" t="s">
        <v>72</v>
      </c>
      <c r="N320">
        <v>4.6219999999999997E-2</v>
      </c>
      <c r="O320">
        <v>9794</v>
      </c>
      <c r="P320">
        <v>692</v>
      </c>
      <c r="Q320">
        <v>1271</v>
      </c>
      <c r="R320">
        <v>2309</v>
      </c>
      <c r="S320">
        <v>1</v>
      </c>
      <c r="T320">
        <v>1</v>
      </c>
      <c r="U320" t="s">
        <v>123</v>
      </c>
      <c r="V320">
        <v>16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 t="s">
        <v>92</v>
      </c>
      <c r="AD320">
        <v>1117525</v>
      </c>
      <c r="AE320" t="s">
        <v>65</v>
      </c>
      <c r="AF320">
        <v>82599.524999999994</v>
      </c>
      <c r="AG320">
        <v>675000</v>
      </c>
      <c r="AH320">
        <v>765729</v>
      </c>
      <c r="AJ320">
        <v>675000</v>
      </c>
      <c r="AK320" t="s">
        <v>94</v>
      </c>
      <c r="AL320">
        <v>15</v>
      </c>
      <c r="AM320" t="s">
        <v>68</v>
      </c>
      <c r="AN320">
        <v>1</v>
      </c>
      <c r="AR320" t="s">
        <v>152</v>
      </c>
      <c r="AS320" t="s">
        <v>77</v>
      </c>
      <c r="AT320">
        <v>-485</v>
      </c>
      <c r="AU320" t="s">
        <v>78</v>
      </c>
      <c r="AV320" t="s">
        <v>79</v>
      </c>
      <c r="AX320" t="s">
        <v>81</v>
      </c>
      <c r="AY320" t="s">
        <v>76</v>
      </c>
      <c r="AZ320" t="s">
        <v>82</v>
      </c>
      <c r="BA320" t="s">
        <v>83</v>
      </c>
      <c r="BB320" t="s">
        <v>121</v>
      </c>
      <c r="BC320">
        <v>-1</v>
      </c>
      <c r="BD320" t="s">
        <v>76</v>
      </c>
      <c r="BE320">
        <v>12</v>
      </c>
      <c r="BF320" t="s">
        <v>147</v>
      </c>
      <c r="BG320" t="s">
        <v>196</v>
      </c>
      <c r="BH320">
        <v>365243</v>
      </c>
      <c r="BI320">
        <v>-454</v>
      </c>
      <c r="BJ320">
        <v>-124</v>
      </c>
      <c r="BK320">
        <v>-184</v>
      </c>
      <c r="BL320">
        <v>-176</v>
      </c>
      <c r="BM320">
        <v>0</v>
      </c>
    </row>
    <row r="321" spans="1:65" x14ac:dyDescent="0.3">
      <c r="A321">
        <v>102345</v>
      </c>
      <c r="B321">
        <v>0</v>
      </c>
      <c r="C321" t="s">
        <v>65</v>
      </c>
      <c r="D321" t="s">
        <v>88</v>
      </c>
      <c r="E321" t="s">
        <v>67</v>
      </c>
      <c r="F321" t="s">
        <v>68</v>
      </c>
      <c r="G321">
        <v>0</v>
      </c>
      <c r="H321">
        <v>225000</v>
      </c>
      <c r="I321">
        <v>820638</v>
      </c>
      <c r="J321" t="s">
        <v>89</v>
      </c>
      <c r="K321" t="s">
        <v>70</v>
      </c>
      <c r="L321" t="s">
        <v>91</v>
      </c>
      <c r="M321" t="s">
        <v>72</v>
      </c>
      <c r="N321">
        <v>4.6219999999999997E-2</v>
      </c>
      <c r="O321">
        <v>17805</v>
      </c>
      <c r="P321">
        <v>4887</v>
      </c>
      <c r="Q321">
        <v>3073</v>
      </c>
      <c r="R321">
        <v>1345</v>
      </c>
      <c r="S321">
        <v>1</v>
      </c>
      <c r="T321">
        <v>1</v>
      </c>
      <c r="U321" t="s">
        <v>73</v>
      </c>
      <c r="V321">
        <v>14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108</v>
      </c>
      <c r="AD321">
        <v>2581300</v>
      </c>
      <c r="AE321" t="s">
        <v>65</v>
      </c>
      <c r="AF321">
        <v>25012.755000000001</v>
      </c>
      <c r="AG321">
        <v>270000</v>
      </c>
      <c r="AH321">
        <v>332784</v>
      </c>
      <c r="AJ321">
        <v>270000</v>
      </c>
      <c r="AK321" t="s">
        <v>120</v>
      </c>
      <c r="AL321">
        <v>11</v>
      </c>
      <c r="AM321" t="s">
        <v>68</v>
      </c>
      <c r="AN321">
        <v>1</v>
      </c>
      <c r="AR321" t="s">
        <v>76</v>
      </c>
      <c r="AS321" t="s">
        <v>114</v>
      </c>
      <c r="AT321">
        <v>-421</v>
      </c>
      <c r="AU321" t="s">
        <v>78</v>
      </c>
      <c r="AV321" t="s">
        <v>115</v>
      </c>
      <c r="AX321" t="s">
        <v>81</v>
      </c>
      <c r="AY321" t="s">
        <v>76</v>
      </c>
      <c r="AZ321" t="s">
        <v>82</v>
      </c>
      <c r="BA321" t="s">
        <v>116</v>
      </c>
      <c r="BB321" t="s">
        <v>121</v>
      </c>
      <c r="BC321">
        <v>-1</v>
      </c>
      <c r="BD321" t="s">
        <v>76</v>
      </c>
      <c r="BE321">
        <v>18</v>
      </c>
      <c r="BF321" t="s">
        <v>147</v>
      </c>
      <c r="BG321" t="s">
        <v>154</v>
      </c>
    </row>
    <row r="322" spans="1:65" x14ac:dyDescent="0.3">
      <c r="A322">
        <v>102360</v>
      </c>
      <c r="B322">
        <v>0</v>
      </c>
      <c r="C322" t="s">
        <v>65</v>
      </c>
      <c r="D322" t="s">
        <v>88</v>
      </c>
      <c r="E322" t="s">
        <v>67</v>
      </c>
      <c r="F322" t="s">
        <v>67</v>
      </c>
      <c r="G322">
        <v>0</v>
      </c>
      <c r="H322">
        <v>128250</v>
      </c>
      <c r="I322">
        <v>364896</v>
      </c>
      <c r="J322" t="s">
        <v>69</v>
      </c>
      <c r="K322" t="s">
        <v>70</v>
      </c>
      <c r="L322" t="s">
        <v>71</v>
      </c>
      <c r="M322" t="s">
        <v>127</v>
      </c>
      <c r="N322">
        <v>7.2508000000000003E-2</v>
      </c>
      <c r="O322">
        <v>10441</v>
      </c>
      <c r="P322">
        <v>1206</v>
      </c>
      <c r="Q322">
        <v>5179</v>
      </c>
      <c r="R322">
        <v>3062</v>
      </c>
      <c r="S322">
        <v>1</v>
      </c>
      <c r="T322">
        <v>1</v>
      </c>
      <c r="U322" t="s">
        <v>75</v>
      </c>
      <c r="V322">
        <v>14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92</v>
      </c>
      <c r="AD322">
        <v>2518487</v>
      </c>
      <c r="AE322" t="s">
        <v>93</v>
      </c>
      <c r="AF322">
        <v>7295.1750000000002</v>
      </c>
      <c r="AG322">
        <v>75055.5</v>
      </c>
      <c r="AH322">
        <v>66019.5</v>
      </c>
      <c r="AI322">
        <v>14985</v>
      </c>
      <c r="AJ322">
        <v>75055.5</v>
      </c>
      <c r="AK322" t="s">
        <v>109</v>
      </c>
      <c r="AL322">
        <v>19</v>
      </c>
      <c r="AM322" t="s">
        <v>68</v>
      </c>
      <c r="AN322">
        <v>1</v>
      </c>
      <c r="AO322">
        <v>0.20147062499999999</v>
      </c>
      <c r="AR322" t="s">
        <v>79</v>
      </c>
      <c r="AS322" t="s">
        <v>77</v>
      </c>
      <c r="AT322">
        <v>-1402</v>
      </c>
      <c r="AU322" t="s">
        <v>78</v>
      </c>
      <c r="AV322" t="s">
        <v>79</v>
      </c>
      <c r="AX322" t="s">
        <v>161</v>
      </c>
      <c r="AY322" t="s">
        <v>124</v>
      </c>
      <c r="AZ322" t="s">
        <v>96</v>
      </c>
      <c r="BA322" t="s">
        <v>76</v>
      </c>
      <c r="BB322" t="s">
        <v>104</v>
      </c>
      <c r="BC322">
        <v>20</v>
      </c>
      <c r="BD322" t="s">
        <v>105</v>
      </c>
      <c r="BE322">
        <v>12</v>
      </c>
      <c r="BF322" t="s">
        <v>86</v>
      </c>
      <c r="BG322" t="s">
        <v>106</v>
      </c>
      <c r="BH322">
        <v>365243</v>
      </c>
      <c r="BI322">
        <v>-1367</v>
      </c>
      <c r="BJ322">
        <v>-1037</v>
      </c>
      <c r="BK322">
        <v>-1037</v>
      </c>
      <c r="BL322">
        <v>-1029</v>
      </c>
      <c r="BM322">
        <v>0</v>
      </c>
    </row>
    <row r="323" spans="1:65" x14ac:dyDescent="0.3">
      <c r="A323">
        <v>102373</v>
      </c>
      <c r="B323">
        <v>0</v>
      </c>
      <c r="C323" t="s">
        <v>65</v>
      </c>
      <c r="D323" t="s">
        <v>66</v>
      </c>
      <c r="E323" t="s">
        <v>68</v>
      </c>
      <c r="F323" t="s">
        <v>68</v>
      </c>
      <c r="G323">
        <v>2</v>
      </c>
      <c r="H323">
        <v>202500</v>
      </c>
      <c r="I323">
        <v>640080</v>
      </c>
      <c r="J323" t="s">
        <v>89</v>
      </c>
      <c r="K323" t="s">
        <v>90</v>
      </c>
      <c r="L323" t="s">
        <v>91</v>
      </c>
      <c r="M323" t="s">
        <v>72</v>
      </c>
      <c r="N323">
        <v>1.0276E-2</v>
      </c>
      <c r="O323">
        <v>10505</v>
      </c>
      <c r="P323">
        <v>796</v>
      </c>
      <c r="Q323">
        <v>4651</v>
      </c>
      <c r="R323">
        <v>3178</v>
      </c>
      <c r="S323">
        <v>2</v>
      </c>
      <c r="T323">
        <v>2</v>
      </c>
      <c r="U323" t="s">
        <v>120</v>
      </c>
      <c r="V323">
        <v>17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 t="s">
        <v>130</v>
      </c>
      <c r="AD323">
        <v>2743983</v>
      </c>
      <c r="AE323" t="s">
        <v>65</v>
      </c>
      <c r="AG323">
        <v>0</v>
      </c>
      <c r="AH323">
        <v>0</v>
      </c>
      <c r="AK323" t="s">
        <v>125</v>
      </c>
      <c r="AL323">
        <v>12</v>
      </c>
      <c r="AM323" t="s">
        <v>68</v>
      </c>
      <c r="AN323">
        <v>1</v>
      </c>
      <c r="AR323" t="s">
        <v>76</v>
      </c>
      <c r="AS323" t="s">
        <v>129</v>
      </c>
      <c r="AT323">
        <v>-253</v>
      </c>
      <c r="AU323" t="s">
        <v>76</v>
      </c>
      <c r="AV323" t="s">
        <v>79</v>
      </c>
      <c r="AX323" t="s">
        <v>81</v>
      </c>
      <c r="AY323" t="s">
        <v>76</v>
      </c>
      <c r="AZ323" t="s">
        <v>76</v>
      </c>
      <c r="BA323" t="s">
        <v>76</v>
      </c>
      <c r="BB323" t="s">
        <v>121</v>
      </c>
      <c r="BC323">
        <v>-1</v>
      </c>
      <c r="BD323" t="s">
        <v>76</v>
      </c>
      <c r="BF323" t="s">
        <v>76</v>
      </c>
      <c r="BG323" t="s">
        <v>82</v>
      </c>
    </row>
    <row r="324" spans="1:65" x14ac:dyDescent="0.3">
      <c r="A324">
        <v>102373</v>
      </c>
      <c r="B324">
        <v>0</v>
      </c>
      <c r="C324" t="s">
        <v>65</v>
      </c>
      <c r="D324" t="s">
        <v>66</v>
      </c>
      <c r="E324" t="s">
        <v>68</v>
      </c>
      <c r="F324" t="s">
        <v>68</v>
      </c>
      <c r="G324">
        <v>2</v>
      </c>
      <c r="H324">
        <v>202500</v>
      </c>
      <c r="I324">
        <v>640080</v>
      </c>
      <c r="J324" t="s">
        <v>89</v>
      </c>
      <c r="K324" t="s">
        <v>90</v>
      </c>
      <c r="L324" t="s">
        <v>91</v>
      </c>
      <c r="M324" t="s">
        <v>72</v>
      </c>
      <c r="N324">
        <v>1.0276E-2</v>
      </c>
      <c r="O324">
        <v>10505</v>
      </c>
      <c r="P324">
        <v>796</v>
      </c>
      <c r="Q324">
        <v>4651</v>
      </c>
      <c r="R324">
        <v>3178</v>
      </c>
      <c r="S324">
        <v>2</v>
      </c>
      <c r="T324">
        <v>2</v>
      </c>
      <c r="U324" t="s">
        <v>120</v>
      </c>
      <c r="V324">
        <v>17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 t="s">
        <v>130</v>
      </c>
      <c r="AD324">
        <v>2023195</v>
      </c>
      <c r="AE324" t="s">
        <v>93</v>
      </c>
      <c r="AF324">
        <v>7585.7849999999999</v>
      </c>
      <c r="AG324">
        <v>75159</v>
      </c>
      <c r="AH324">
        <v>75159</v>
      </c>
      <c r="AI324">
        <v>0</v>
      </c>
      <c r="AJ324">
        <v>75159</v>
      </c>
      <c r="AK324" t="s">
        <v>125</v>
      </c>
      <c r="AL324">
        <v>17</v>
      </c>
      <c r="AM324" t="s">
        <v>68</v>
      </c>
      <c r="AN324">
        <v>1</v>
      </c>
      <c r="AO324">
        <v>0</v>
      </c>
      <c r="AR324" t="s">
        <v>79</v>
      </c>
      <c r="AS324" t="s">
        <v>77</v>
      </c>
      <c r="AT324">
        <v>-169</v>
      </c>
      <c r="AU324" t="s">
        <v>76</v>
      </c>
      <c r="AV324" t="s">
        <v>79</v>
      </c>
      <c r="AX324" t="s">
        <v>81</v>
      </c>
      <c r="AY324" t="s">
        <v>124</v>
      </c>
      <c r="AZ324" t="s">
        <v>96</v>
      </c>
      <c r="BA324" t="s">
        <v>76</v>
      </c>
      <c r="BB324" t="s">
        <v>104</v>
      </c>
      <c r="BC324">
        <v>40</v>
      </c>
      <c r="BD324" t="s">
        <v>105</v>
      </c>
      <c r="BE324">
        <v>12</v>
      </c>
      <c r="BF324" t="s">
        <v>147</v>
      </c>
      <c r="BG324" t="s">
        <v>106</v>
      </c>
      <c r="BH324">
        <v>365243</v>
      </c>
      <c r="BI324">
        <v>-125</v>
      </c>
      <c r="BJ324">
        <v>205</v>
      </c>
      <c r="BK324">
        <v>-35</v>
      </c>
      <c r="BL324">
        <v>-31</v>
      </c>
      <c r="BM324">
        <v>0</v>
      </c>
    </row>
    <row r="325" spans="1:65" x14ac:dyDescent="0.3">
      <c r="A325">
        <v>102377</v>
      </c>
      <c r="B325">
        <v>0</v>
      </c>
      <c r="C325" t="s">
        <v>65</v>
      </c>
      <c r="D325" t="s">
        <v>88</v>
      </c>
      <c r="E325" t="s">
        <v>67</v>
      </c>
      <c r="F325" t="s">
        <v>68</v>
      </c>
      <c r="G325">
        <v>0</v>
      </c>
      <c r="H325">
        <v>135000</v>
      </c>
      <c r="I325">
        <v>508495.5</v>
      </c>
      <c r="J325" t="s">
        <v>113</v>
      </c>
      <c r="K325" t="s">
        <v>90</v>
      </c>
      <c r="L325" t="s">
        <v>71</v>
      </c>
      <c r="M325" t="s">
        <v>72</v>
      </c>
      <c r="N325">
        <v>3.2561E-2</v>
      </c>
      <c r="O325">
        <v>22033</v>
      </c>
      <c r="P325">
        <v>365243</v>
      </c>
      <c r="Q325">
        <v>10287</v>
      </c>
      <c r="R325">
        <v>4663</v>
      </c>
      <c r="S325">
        <v>1</v>
      </c>
      <c r="T325">
        <v>1</v>
      </c>
      <c r="U325" t="s">
        <v>125</v>
      </c>
      <c r="V325">
        <v>17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76</v>
      </c>
      <c r="AD325">
        <v>1980330</v>
      </c>
      <c r="AE325" t="s">
        <v>65</v>
      </c>
      <c r="AG325">
        <v>0</v>
      </c>
      <c r="AH325">
        <v>0</v>
      </c>
      <c r="AK325" t="s">
        <v>125</v>
      </c>
      <c r="AL325">
        <v>16</v>
      </c>
      <c r="AM325" t="s">
        <v>68</v>
      </c>
      <c r="AN325">
        <v>1</v>
      </c>
      <c r="AR325" t="s">
        <v>76</v>
      </c>
      <c r="AS325" t="s">
        <v>129</v>
      </c>
      <c r="AT325">
        <v>-329</v>
      </c>
      <c r="AU325" t="s">
        <v>76</v>
      </c>
      <c r="AV325" t="s">
        <v>79</v>
      </c>
      <c r="AX325" t="s">
        <v>81</v>
      </c>
      <c r="AY325" t="s">
        <v>76</v>
      </c>
      <c r="AZ325" t="s">
        <v>76</v>
      </c>
      <c r="BA325" t="s">
        <v>76</v>
      </c>
      <c r="BB325" t="s">
        <v>121</v>
      </c>
      <c r="BC325">
        <v>-1</v>
      </c>
      <c r="BD325" t="s">
        <v>76</v>
      </c>
      <c r="BF325" t="s">
        <v>76</v>
      </c>
      <c r="BG325" t="s">
        <v>82</v>
      </c>
    </row>
    <row r="326" spans="1:65" x14ac:dyDescent="0.3">
      <c r="A326">
        <v>102395</v>
      </c>
      <c r="B326">
        <v>0</v>
      </c>
      <c r="C326" t="s">
        <v>99</v>
      </c>
      <c r="D326" t="s">
        <v>88</v>
      </c>
      <c r="E326" t="s">
        <v>67</v>
      </c>
      <c r="F326" t="s">
        <v>68</v>
      </c>
      <c r="G326">
        <v>1</v>
      </c>
      <c r="H326">
        <v>135000</v>
      </c>
      <c r="I326">
        <v>337500</v>
      </c>
      <c r="J326" t="s">
        <v>89</v>
      </c>
      <c r="K326" t="s">
        <v>70</v>
      </c>
      <c r="L326" t="s">
        <v>140</v>
      </c>
      <c r="M326" t="s">
        <v>72</v>
      </c>
      <c r="N326">
        <v>7.3299999999999997E-3</v>
      </c>
      <c r="O326">
        <v>15993</v>
      </c>
      <c r="P326">
        <v>6227</v>
      </c>
      <c r="Q326">
        <v>3790</v>
      </c>
      <c r="R326">
        <v>4145</v>
      </c>
      <c r="S326">
        <v>2</v>
      </c>
      <c r="T326">
        <v>2</v>
      </c>
      <c r="U326" t="s">
        <v>73</v>
      </c>
      <c r="V326">
        <v>13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108</v>
      </c>
      <c r="AD326">
        <v>2585928</v>
      </c>
      <c r="AE326" t="s">
        <v>93</v>
      </c>
      <c r="AF326">
        <v>14222.97</v>
      </c>
      <c r="AG326">
        <v>315715.5</v>
      </c>
      <c r="AH326">
        <v>315715.5</v>
      </c>
      <c r="AI326">
        <v>0</v>
      </c>
      <c r="AJ326">
        <v>315715.5</v>
      </c>
      <c r="AK326" t="s">
        <v>109</v>
      </c>
      <c r="AL326">
        <v>12</v>
      </c>
      <c r="AM326" t="s">
        <v>68</v>
      </c>
      <c r="AN326">
        <v>1</v>
      </c>
      <c r="AO326">
        <v>0</v>
      </c>
      <c r="AR326" t="s">
        <v>79</v>
      </c>
      <c r="AS326" t="s">
        <v>77</v>
      </c>
      <c r="AT326">
        <v>-664</v>
      </c>
      <c r="AU326" t="s">
        <v>78</v>
      </c>
      <c r="AV326" t="s">
        <v>79</v>
      </c>
      <c r="AX326" t="s">
        <v>161</v>
      </c>
      <c r="AY326" t="s">
        <v>157</v>
      </c>
      <c r="AZ326" t="s">
        <v>96</v>
      </c>
      <c r="BA326" t="s">
        <v>76</v>
      </c>
      <c r="BB326" t="s">
        <v>138</v>
      </c>
      <c r="BC326">
        <v>87</v>
      </c>
      <c r="BD326" t="s">
        <v>157</v>
      </c>
      <c r="BE326">
        <v>24</v>
      </c>
      <c r="BF326" t="s">
        <v>97</v>
      </c>
      <c r="BG326" t="s">
        <v>188</v>
      </c>
      <c r="BH326">
        <v>365243</v>
      </c>
      <c r="BI326">
        <v>-633</v>
      </c>
      <c r="BJ326">
        <v>57</v>
      </c>
      <c r="BK326">
        <v>365243</v>
      </c>
      <c r="BL326">
        <v>365243</v>
      </c>
      <c r="BM326">
        <v>0</v>
      </c>
    </row>
    <row r="327" spans="1:65" x14ac:dyDescent="0.3">
      <c r="A327">
        <v>102468</v>
      </c>
      <c r="B327">
        <v>0</v>
      </c>
      <c r="C327" t="s">
        <v>65</v>
      </c>
      <c r="D327" t="s">
        <v>66</v>
      </c>
      <c r="E327" t="s">
        <v>68</v>
      </c>
      <c r="F327" t="s">
        <v>68</v>
      </c>
      <c r="G327">
        <v>2</v>
      </c>
      <c r="H327">
        <v>270000</v>
      </c>
      <c r="I327">
        <v>1157958</v>
      </c>
      <c r="J327" t="s">
        <v>133</v>
      </c>
      <c r="K327" t="s">
        <v>70</v>
      </c>
      <c r="L327" t="s">
        <v>91</v>
      </c>
      <c r="M327" t="s">
        <v>72</v>
      </c>
      <c r="N327">
        <v>1.4463999999999999E-2</v>
      </c>
      <c r="O327">
        <v>13758</v>
      </c>
      <c r="P327">
        <v>5614</v>
      </c>
      <c r="Q327">
        <v>4054</v>
      </c>
      <c r="R327">
        <v>5250</v>
      </c>
      <c r="S327">
        <v>2</v>
      </c>
      <c r="T327">
        <v>2</v>
      </c>
      <c r="U327" t="s">
        <v>120</v>
      </c>
      <c r="V327">
        <v>3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 t="s">
        <v>200</v>
      </c>
      <c r="AD327">
        <v>2107749</v>
      </c>
      <c r="AE327" t="s">
        <v>93</v>
      </c>
      <c r="AF327">
        <v>34179.03</v>
      </c>
      <c r="AG327">
        <v>165195</v>
      </c>
      <c r="AH327">
        <v>167593.5</v>
      </c>
      <c r="AI327">
        <v>16519.5</v>
      </c>
      <c r="AJ327">
        <v>165195</v>
      </c>
      <c r="AK327" t="s">
        <v>75</v>
      </c>
      <c r="AL327">
        <v>4</v>
      </c>
      <c r="AM327" t="s">
        <v>68</v>
      </c>
      <c r="AN327">
        <v>1</v>
      </c>
      <c r="AO327">
        <v>9.7718451999999997E-2</v>
      </c>
      <c r="AR327" t="s">
        <v>79</v>
      </c>
      <c r="AS327" t="s">
        <v>77</v>
      </c>
      <c r="AT327">
        <v>-542</v>
      </c>
      <c r="AU327" t="s">
        <v>76</v>
      </c>
      <c r="AV327" t="s">
        <v>79</v>
      </c>
      <c r="AX327" t="s">
        <v>81</v>
      </c>
      <c r="AY327" t="s">
        <v>95</v>
      </c>
      <c r="AZ327" t="s">
        <v>96</v>
      </c>
      <c r="BA327" t="s">
        <v>76</v>
      </c>
      <c r="BB327" t="s">
        <v>84</v>
      </c>
      <c r="BC327">
        <v>149</v>
      </c>
      <c r="BD327" t="s">
        <v>85</v>
      </c>
      <c r="BE327">
        <v>6</v>
      </c>
      <c r="BF327" t="s">
        <v>86</v>
      </c>
      <c r="BG327" t="s">
        <v>151</v>
      </c>
      <c r="BH327">
        <v>365243</v>
      </c>
      <c r="BI327">
        <v>-511</v>
      </c>
      <c r="BJ327">
        <v>-361</v>
      </c>
      <c r="BK327">
        <v>-481</v>
      </c>
      <c r="BL327">
        <v>-479</v>
      </c>
      <c r="BM327">
        <v>0</v>
      </c>
    </row>
    <row r="328" spans="1:65" x14ac:dyDescent="0.3">
      <c r="A328">
        <v>102482</v>
      </c>
      <c r="B328">
        <v>0</v>
      </c>
      <c r="C328" t="s">
        <v>65</v>
      </c>
      <c r="D328" t="s">
        <v>88</v>
      </c>
      <c r="E328" t="s">
        <v>67</v>
      </c>
      <c r="F328" t="s">
        <v>68</v>
      </c>
      <c r="G328">
        <v>1</v>
      </c>
      <c r="H328">
        <v>180000</v>
      </c>
      <c r="I328">
        <v>1575000</v>
      </c>
      <c r="J328" t="s">
        <v>89</v>
      </c>
      <c r="K328" t="s">
        <v>70</v>
      </c>
      <c r="L328" t="s">
        <v>91</v>
      </c>
      <c r="M328" t="s">
        <v>72</v>
      </c>
      <c r="N328">
        <v>5.084E-3</v>
      </c>
      <c r="O328">
        <v>15649</v>
      </c>
      <c r="P328">
        <v>3953</v>
      </c>
      <c r="Q328">
        <v>3224</v>
      </c>
      <c r="R328">
        <v>3915</v>
      </c>
      <c r="S328">
        <v>2</v>
      </c>
      <c r="T328">
        <v>2</v>
      </c>
      <c r="U328" t="s">
        <v>94</v>
      </c>
      <c r="V328">
        <v>13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108</v>
      </c>
      <c r="AD328">
        <v>2746302</v>
      </c>
      <c r="AE328" t="s">
        <v>93</v>
      </c>
      <c r="AF328">
        <v>10921.05</v>
      </c>
      <c r="AG328">
        <v>112932</v>
      </c>
      <c r="AH328">
        <v>129703.5</v>
      </c>
      <c r="AI328">
        <v>0</v>
      </c>
      <c r="AJ328">
        <v>112932</v>
      </c>
      <c r="AK328" t="s">
        <v>94</v>
      </c>
      <c r="AL328">
        <v>12</v>
      </c>
      <c r="AM328" t="s">
        <v>68</v>
      </c>
      <c r="AN328">
        <v>1</v>
      </c>
      <c r="AO328">
        <v>0</v>
      </c>
      <c r="AR328" t="s">
        <v>79</v>
      </c>
      <c r="AS328" t="s">
        <v>77</v>
      </c>
      <c r="AT328">
        <v>-1260</v>
      </c>
      <c r="AU328" t="s">
        <v>78</v>
      </c>
      <c r="AV328" t="s">
        <v>79</v>
      </c>
      <c r="AW328" t="s">
        <v>80</v>
      </c>
      <c r="AX328" t="s">
        <v>102</v>
      </c>
      <c r="AY328" t="s">
        <v>111</v>
      </c>
      <c r="AZ328" t="s">
        <v>96</v>
      </c>
      <c r="BA328" t="s">
        <v>76</v>
      </c>
      <c r="BB328" t="s">
        <v>104</v>
      </c>
      <c r="BC328">
        <v>1400</v>
      </c>
      <c r="BD328" t="s">
        <v>85</v>
      </c>
      <c r="BE328">
        <v>18</v>
      </c>
      <c r="BF328" t="s">
        <v>86</v>
      </c>
      <c r="BG328" t="s">
        <v>151</v>
      </c>
      <c r="BH328">
        <v>365243</v>
      </c>
      <c r="BI328">
        <v>-1229</v>
      </c>
      <c r="BJ328">
        <v>-719</v>
      </c>
      <c r="BK328">
        <v>-719</v>
      </c>
      <c r="BL328">
        <v>-712</v>
      </c>
      <c r="BM328">
        <v>0</v>
      </c>
    </row>
    <row r="329" spans="1:65" x14ac:dyDescent="0.3">
      <c r="A329">
        <v>102486</v>
      </c>
      <c r="B329">
        <v>0</v>
      </c>
      <c r="C329" t="s">
        <v>65</v>
      </c>
      <c r="D329" t="s">
        <v>88</v>
      </c>
      <c r="E329" t="s">
        <v>67</v>
      </c>
      <c r="F329" t="s">
        <v>68</v>
      </c>
      <c r="G329">
        <v>1</v>
      </c>
      <c r="H329">
        <v>112500</v>
      </c>
      <c r="I329">
        <v>364846.5</v>
      </c>
      <c r="J329" t="s">
        <v>69</v>
      </c>
      <c r="K329" t="s">
        <v>70</v>
      </c>
      <c r="L329" t="s">
        <v>119</v>
      </c>
      <c r="M329" t="s">
        <v>72</v>
      </c>
      <c r="N329">
        <v>1.0966E-2</v>
      </c>
      <c r="O329">
        <v>10140</v>
      </c>
      <c r="P329">
        <v>992</v>
      </c>
      <c r="Q329">
        <v>1518</v>
      </c>
      <c r="R329">
        <v>1398</v>
      </c>
      <c r="S329">
        <v>2</v>
      </c>
      <c r="T329">
        <v>2</v>
      </c>
      <c r="U329" t="s">
        <v>123</v>
      </c>
      <c r="V329">
        <v>15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0</v>
      </c>
      <c r="AC329" t="s">
        <v>92</v>
      </c>
      <c r="AD329">
        <v>2591697</v>
      </c>
      <c r="AE329" t="s">
        <v>65</v>
      </c>
      <c r="AF329">
        <v>16657.2</v>
      </c>
      <c r="AG329">
        <v>180000</v>
      </c>
      <c r="AH329">
        <v>180000</v>
      </c>
      <c r="AJ329">
        <v>180000</v>
      </c>
      <c r="AK329" t="s">
        <v>125</v>
      </c>
      <c r="AL329">
        <v>10</v>
      </c>
      <c r="AM329" t="s">
        <v>68</v>
      </c>
      <c r="AN329">
        <v>1</v>
      </c>
      <c r="AR329" t="s">
        <v>157</v>
      </c>
      <c r="AS329" t="s">
        <v>114</v>
      </c>
      <c r="AT329">
        <v>-279</v>
      </c>
      <c r="AU329" t="s">
        <v>78</v>
      </c>
      <c r="AV329" t="s">
        <v>149</v>
      </c>
      <c r="AW329" t="s">
        <v>80</v>
      </c>
      <c r="AX329" t="s">
        <v>81</v>
      </c>
      <c r="AY329" t="s">
        <v>76</v>
      </c>
      <c r="AZ329" t="s">
        <v>82</v>
      </c>
      <c r="BA329" t="s">
        <v>83</v>
      </c>
      <c r="BB329" t="s">
        <v>178</v>
      </c>
      <c r="BC329">
        <v>-1</v>
      </c>
      <c r="BD329" t="s">
        <v>76</v>
      </c>
      <c r="BE329">
        <v>12</v>
      </c>
      <c r="BF329" t="s">
        <v>97</v>
      </c>
      <c r="BG329" t="s">
        <v>150</v>
      </c>
    </row>
    <row r="330" spans="1:65" x14ac:dyDescent="0.3">
      <c r="A330">
        <v>102486</v>
      </c>
      <c r="B330">
        <v>0</v>
      </c>
      <c r="C330" t="s">
        <v>65</v>
      </c>
      <c r="D330" t="s">
        <v>88</v>
      </c>
      <c r="E330" t="s">
        <v>67</v>
      </c>
      <c r="F330" t="s">
        <v>68</v>
      </c>
      <c r="G330">
        <v>1</v>
      </c>
      <c r="H330">
        <v>112500</v>
      </c>
      <c r="I330">
        <v>364846.5</v>
      </c>
      <c r="J330" t="s">
        <v>69</v>
      </c>
      <c r="K330" t="s">
        <v>70</v>
      </c>
      <c r="L330" t="s">
        <v>119</v>
      </c>
      <c r="M330" t="s">
        <v>72</v>
      </c>
      <c r="N330">
        <v>1.0966E-2</v>
      </c>
      <c r="O330">
        <v>10140</v>
      </c>
      <c r="P330">
        <v>992</v>
      </c>
      <c r="Q330">
        <v>1518</v>
      </c>
      <c r="R330">
        <v>1398</v>
      </c>
      <c r="S330">
        <v>2</v>
      </c>
      <c r="T330">
        <v>2</v>
      </c>
      <c r="U330" t="s">
        <v>123</v>
      </c>
      <c r="V330">
        <v>15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 t="s">
        <v>92</v>
      </c>
      <c r="AD330">
        <v>2115185</v>
      </c>
      <c r="AE330" t="s">
        <v>65</v>
      </c>
      <c r="AF330">
        <v>21579.3</v>
      </c>
      <c r="AG330">
        <v>342000</v>
      </c>
      <c r="AH330">
        <v>414229.5</v>
      </c>
      <c r="AJ330">
        <v>342000</v>
      </c>
      <c r="AK330" t="s">
        <v>73</v>
      </c>
      <c r="AL330">
        <v>15</v>
      </c>
      <c r="AM330" t="s">
        <v>68</v>
      </c>
      <c r="AN330">
        <v>1</v>
      </c>
      <c r="AR330" t="s">
        <v>76</v>
      </c>
      <c r="AS330" t="s">
        <v>114</v>
      </c>
      <c r="AT330">
        <v>-123</v>
      </c>
      <c r="AU330" t="s">
        <v>78</v>
      </c>
      <c r="AV330" t="s">
        <v>115</v>
      </c>
      <c r="AW330" t="s">
        <v>80</v>
      </c>
      <c r="AX330" t="s">
        <v>81</v>
      </c>
      <c r="AY330" t="s">
        <v>76</v>
      </c>
      <c r="AZ330" t="s">
        <v>82</v>
      </c>
      <c r="BA330" t="s">
        <v>116</v>
      </c>
      <c r="BB330" t="s">
        <v>121</v>
      </c>
      <c r="BC330">
        <v>-1</v>
      </c>
      <c r="BD330" t="s">
        <v>76</v>
      </c>
      <c r="BE330">
        <v>24</v>
      </c>
      <c r="BF330" t="s">
        <v>112</v>
      </c>
      <c r="BG330" t="s">
        <v>118</v>
      </c>
    </row>
    <row r="331" spans="1:65" x14ac:dyDescent="0.3">
      <c r="A331">
        <v>102494</v>
      </c>
      <c r="B331">
        <v>0</v>
      </c>
      <c r="C331" t="s">
        <v>65</v>
      </c>
      <c r="D331" t="s">
        <v>88</v>
      </c>
      <c r="E331" t="s">
        <v>67</v>
      </c>
      <c r="F331" t="s">
        <v>68</v>
      </c>
      <c r="G331">
        <v>0</v>
      </c>
      <c r="H331">
        <v>162000</v>
      </c>
      <c r="I331">
        <v>239850</v>
      </c>
      <c r="J331" t="s">
        <v>89</v>
      </c>
      <c r="K331" t="s">
        <v>90</v>
      </c>
      <c r="L331" t="s">
        <v>91</v>
      </c>
      <c r="M331" t="s">
        <v>72</v>
      </c>
      <c r="N331">
        <v>7.2508000000000003E-2</v>
      </c>
      <c r="O331">
        <v>17552</v>
      </c>
      <c r="P331">
        <v>4490</v>
      </c>
      <c r="Q331">
        <v>9782</v>
      </c>
      <c r="R331">
        <v>1009</v>
      </c>
      <c r="S331">
        <v>1</v>
      </c>
      <c r="T331">
        <v>1</v>
      </c>
      <c r="U331" t="s">
        <v>109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92</v>
      </c>
      <c r="AD331">
        <v>1072080</v>
      </c>
      <c r="AE331" t="s">
        <v>65</v>
      </c>
      <c r="AG331">
        <v>0</v>
      </c>
      <c r="AH331">
        <v>0</v>
      </c>
      <c r="AK331" t="s">
        <v>73</v>
      </c>
      <c r="AL331">
        <v>9</v>
      </c>
      <c r="AM331" t="s">
        <v>68</v>
      </c>
      <c r="AN331">
        <v>1</v>
      </c>
      <c r="AR331" t="s">
        <v>76</v>
      </c>
      <c r="AS331" t="s">
        <v>129</v>
      </c>
      <c r="AT331">
        <v>-239</v>
      </c>
      <c r="AU331" t="s">
        <v>76</v>
      </c>
      <c r="AV331" t="s">
        <v>79</v>
      </c>
      <c r="AX331" t="s">
        <v>81</v>
      </c>
      <c r="AY331" t="s">
        <v>76</v>
      </c>
      <c r="AZ331" t="s">
        <v>76</v>
      </c>
      <c r="BA331" t="s">
        <v>76</v>
      </c>
      <c r="BB331" t="s">
        <v>121</v>
      </c>
      <c r="BC331">
        <v>-1</v>
      </c>
      <c r="BD331" t="s">
        <v>76</v>
      </c>
      <c r="BF331" t="s">
        <v>76</v>
      </c>
      <c r="BG331" t="s">
        <v>82</v>
      </c>
    </row>
    <row r="332" spans="1:65" x14ac:dyDescent="0.3">
      <c r="A332">
        <v>102505</v>
      </c>
      <c r="B332">
        <v>0</v>
      </c>
      <c r="C332" t="s">
        <v>65</v>
      </c>
      <c r="D332" t="s">
        <v>66</v>
      </c>
      <c r="E332" t="s">
        <v>68</v>
      </c>
      <c r="F332" t="s">
        <v>67</v>
      </c>
      <c r="G332">
        <v>0</v>
      </c>
      <c r="H332">
        <v>180000</v>
      </c>
      <c r="I332">
        <v>640080</v>
      </c>
      <c r="J332" t="s">
        <v>89</v>
      </c>
      <c r="K332" t="s">
        <v>70</v>
      </c>
      <c r="L332" t="s">
        <v>91</v>
      </c>
      <c r="M332" t="s">
        <v>169</v>
      </c>
      <c r="N332">
        <v>4.6219999999999997E-2</v>
      </c>
      <c r="O332">
        <v>10388</v>
      </c>
      <c r="P332">
        <v>1109</v>
      </c>
      <c r="Q332">
        <v>4900</v>
      </c>
      <c r="R332">
        <v>3044</v>
      </c>
      <c r="S332">
        <v>1</v>
      </c>
      <c r="T332">
        <v>1</v>
      </c>
      <c r="U332" t="s">
        <v>123</v>
      </c>
      <c r="V332">
        <v>16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 t="s">
        <v>92</v>
      </c>
      <c r="AD332">
        <v>1608150</v>
      </c>
      <c r="AE332" t="s">
        <v>99</v>
      </c>
      <c r="AF332">
        <v>2250</v>
      </c>
      <c r="AG332">
        <v>45000</v>
      </c>
      <c r="AH332">
        <v>45000</v>
      </c>
      <c r="AJ332">
        <v>45000</v>
      </c>
      <c r="AK332" t="s">
        <v>120</v>
      </c>
      <c r="AL332">
        <v>20</v>
      </c>
      <c r="AM332" t="s">
        <v>68</v>
      </c>
      <c r="AN332">
        <v>1</v>
      </c>
      <c r="AR332" t="s">
        <v>79</v>
      </c>
      <c r="AS332" t="s">
        <v>114</v>
      </c>
      <c r="AT332">
        <v>-254</v>
      </c>
      <c r="AU332" t="s">
        <v>76</v>
      </c>
      <c r="AV332" t="s">
        <v>193</v>
      </c>
      <c r="AW332" t="s">
        <v>80</v>
      </c>
      <c r="AX332" t="s">
        <v>102</v>
      </c>
      <c r="AY332" t="s">
        <v>76</v>
      </c>
      <c r="AZ332" t="s">
        <v>131</v>
      </c>
      <c r="BA332" t="s">
        <v>83</v>
      </c>
      <c r="BB332" t="s">
        <v>104</v>
      </c>
      <c r="BC332">
        <v>130</v>
      </c>
      <c r="BD332" t="s">
        <v>105</v>
      </c>
      <c r="BE332">
        <v>0</v>
      </c>
      <c r="BF332" t="s">
        <v>76</v>
      </c>
      <c r="BG332" t="s">
        <v>132</v>
      </c>
    </row>
    <row r="333" spans="1:65" x14ac:dyDescent="0.3">
      <c r="A333">
        <v>102513</v>
      </c>
      <c r="B333">
        <v>0</v>
      </c>
      <c r="C333" t="s">
        <v>99</v>
      </c>
      <c r="D333" t="s">
        <v>66</v>
      </c>
      <c r="E333" t="s">
        <v>68</v>
      </c>
      <c r="F333" t="s">
        <v>68</v>
      </c>
      <c r="G333">
        <v>1</v>
      </c>
      <c r="H333">
        <v>292500</v>
      </c>
      <c r="I333">
        <v>180000</v>
      </c>
      <c r="J333" t="s">
        <v>133</v>
      </c>
      <c r="K333" t="s">
        <v>90</v>
      </c>
      <c r="L333" t="s">
        <v>91</v>
      </c>
      <c r="M333" t="s">
        <v>72</v>
      </c>
      <c r="N333">
        <v>2.6391999999999999E-2</v>
      </c>
      <c r="O333">
        <v>11593</v>
      </c>
      <c r="P333">
        <v>2610</v>
      </c>
      <c r="Q333">
        <v>1012</v>
      </c>
      <c r="R333">
        <v>108</v>
      </c>
      <c r="S333">
        <v>2</v>
      </c>
      <c r="T333">
        <v>2</v>
      </c>
      <c r="U333" t="s">
        <v>109</v>
      </c>
      <c r="V333">
        <v>12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209</v>
      </c>
      <c r="AD333">
        <v>1367124</v>
      </c>
      <c r="AE333" t="s">
        <v>93</v>
      </c>
      <c r="AF333">
        <v>12815.145</v>
      </c>
      <c r="AG333">
        <v>44995.5</v>
      </c>
      <c r="AH333">
        <v>46777.5</v>
      </c>
      <c r="AI333">
        <v>0</v>
      </c>
      <c r="AJ333">
        <v>44995.5</v>
      </c>
      <c r="AK333" t="s">
        <v>125</v>
      </c>
      <c r="AL333">
        <v>20</v>
      </c>
      <c r="AM333" t="s">
        <v>68</v>
      </c>
      <c r="AN333">
        <v>1</v>
      </c>
      <c r="AO333">
        <v>0</v>
      </c>
      <c r="AR333" t="s">
        <v>79</v>
      </c>
      <c r="AS333" t="s">
        <v>77</v>
      </c>
      <c r="AT333">
        <v>-3</v>
      </c>
      <c r="AU333" t="s">
        <v>78</v>
      </c>
      <c r="AV333" t="s">
        <v>79</v>
      </c>
      <c r="AW333" t="s">
        <v>80</v>
      </c>
      <c r="AX333" t="s">
        <v>81</v>
      </c>
      <c r="AY333" t="s">
        <v>95</v>
      </c>
      <c r="AZ333" t="s">
        <v>96</v>
      </c>
      <c r="BA333" t="s">
        <v>76</v>
      </c>
      <c r="BB333" t="s">
        <v>104</v>
      </c>
      <c r="BC333">
        <v>5</v>
      </c>
      <c r="BD333" t="s">
        <v>85</v>
      </c>
      <c r="BE333">
        <v>4</v>
      </c>
      <c r="BF333" t="s">
        <v>147</v>
      </c>
      <c r="BG333" t="s">
        <v>106</v>
      </c>
      <c r="BH333">
        <v>365243</v>
      </c>
      <c r="BI333">
        <v>365243</v>
      </c>
      <c r="BJ333">
        <v>117</v>
      </c>
      <c r="BK333">
        <v>365243</v>
      </c>
      <c r="BL333">
        <v>365243</v>
      </c>
      <c r="BM333">
        <v>1</v>
      </c>
    </row>
    <row r="334" spans="1:65" x14ac:dyDescent="0.3">
      <c r="A334">
        <v>102521</v>
      </c>
      <c r="B334">
        <v>1</v>
      </c>
      <c r="C334" t="s">
        <v>65</v>
      </c>
      <c r="D334" t="s">
        <v>88</v>
      </c>
      <c r="E334" t="s">
        <v>67</v>
      </c>
      <c r="F334" t="s">
        <v>68</v>
      </c>
      <c r="G334">
        <v>0</v>
      </c>
      <c r="H334">
        <v>112500</v>
      </c>
      <c r="I334">
        <v>296280</v>
      </c>
      <c r="J334" t="s">
        <v>69</v>
      </c>
      <c r="K334" t="s">
        <v>70</v>
      </c>
      <c r="L334" t="s">
        <v>71</v>
      </c>
      <c r="M334" t="s">
        <v>107</v>
      </c>
      <c r="N334">
        <v>6.8519999999999996E-3</v>
      </c>
      <c r="O334">
        <v>13675</v>
      </c>
      <c r="P334">
        <v>415</v>
      </c>
      <c r="Q334">
        <v>724</v>
      </c>
      <c r="R334">
        <v>4477</v>
      </c>
      <c r="S334">
        <v>3</v>
      </c>
      <c r="T334">
        <v>3</v>
      </c>
      <c r="U334" t="s">
        <v>123</v>
      </c>
      <c r="V334">
        <v>13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108</v>
      </c>
      <c r="AD334">
        <v>2583720</v>
      </c>
      <c r="AE334" t="s">
        <v>65</v>
      </c>
      <c r="AF334">
        <v>19834.605</v>
      </c>
      <c r="AG334">
        <v>562500</v>
      </c>
      <c r="AH334">
        <v>673875</v>
      </c>
      <c r="AJ334">
        <v>562500</v>
      </c>
      <c r="AK334" t="s">
        <v>120</v>
      </c>
      <c r="AL334">
        <v>13</v>
      </c>
      <c r="AM334" t="s">
        <v>68</v>
      </c>
      <c r="AN334">
        <v>1</v>
      </c>
      <c r="AR334" t="s">
        <v>76</v>
      </c>
      <c r="AS334" t="s">
        <v>77</v>
      </c>
      <c r="AT334">
        <v>-355</v>
      </c>
      <c r="AU334" t="s">
        <v>78</v>
      </c>
      <c r="AV334" t="s">
        <v>79</v>
      </c>
      <c r="AW334" t="s">
        <v>101</v>
      </c>
      <c r="AX334" t="s">
        <v>81</v>
      </c>
      <c r="AY334" t="s">
        <v>76</v>
      </c>
      <c r="AZ334" t="s">
        <v>82</v>
      </c>
      <c r="BA334" t="s">
        <v>116</v>
      </c>
      <c r="BB334" t="s">
        <v>121</v>
      </c>
      <c r="BC334">
        <v>-1</v>
      </c>
      <c r="BD334" t="s">
        <v>76</v>
      </c>
      <c r="BE334">
        <v>60</v>
      </c>
      <c r="BF334" t="s">
        <v>112</v>
      </c>
      <c r="BG334" t="s">
        <v>118</v>
      </c>
    </row>
    <row r="335" spans="1:65" x14ac:dyDescent="0.3">
      <c r="A335">
        <v>102523</v>
      </c>
      <c r="B335">
        <v>0</v>
      </c>
      <c r="C335" t="s">
        <v>65</v>
      </c>
      <c r="D335" t="s">
        <v>88</v>
      </c>
      <c r="E335" t="s">
        <v>67</v>
      </c>
      <c r="F335" t="s">
        <v>67</v>
      </c>
      <c r="G335">
        <v>1</v>
      </c>
      <c r="H335">
        <v>202500</v>
      </c>
      <c r="I335">
        <v>665892</v>
      </c>
      <c r="J335" t="s">
        <v>69</v>
      </c>
      <c r="K335" t="s">
        <v>70</v>
      </c>
      <c r="L335" t="s">
        <v>71</v>
      </c>
      <c r="M335" t="s">
        <v>72</v>
      </c>
      <c r="N335">
        <v>3.8180000000000002E-3</v>
      </c>
      <c r="O335">
        <v>15089</v>
      </c>
      <c r="P335">
        <v>439</v>
      </c>
      <c r="Q335">
        <v>8476</v>
      </c>
      <c r="R335">
        <v>4655</v>
      </c>
      <c r="S335">
        <v>2</v>
      </c>
      <c r="T335">
        <v>2</v>
      </c>
      <c r="U335" t="s">
        <v>125</v>
      </c>
      <c r="V335">
        <v>5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 t="s">
        <v>108</v>
      </c>
      <c r="AD335">
        <v>1832612</v>
      </c>
      <c r="AE335" t="s">
        <v>65</v>
      </c>
      <c r="AF335">
        <v>23473.98</v>
      </c>
      <c r="AG335">
        <v>211500</v>
      </c>
      <c r="AH335">
        <v>211500</v>
      </c>
      <c r="AJ335">
        <v>211500</v>
      </c>
      <c r="AK335" t="s">
        <v>94</v>
      </c>
      <c r="AL335">
        <v>7</v>
      </c>
      <c r="AM335" t="s">
        <v>68</v>
      </c>
      <c r="AN335">
        <v>1</v>
      </c>
      <c r="AR335" t="s">
        <v>76</v>
      </c>
      <c r="AS335" t="s">
        <v>77</v>
      </c>
      <c r="AT335">
        <v>-1501</v>
      </c>
      <c r="AU335" t="s">
        <v>78</v>
      </c>
      <c r="AV335" t="s">
        <v>79</v>
      </c>
      <c r="AW335" t="s">
        <v>80</v>
      </c>
      <c r="AX335" t="s">
        <v>81</v>
      </c>
      <c r="AY335" t="s">
        <v>76</v>
      </c>
      <c r="AZ335" t="s">
        <v>82</v>
      </c>
      <c r="BA335" t="s">
        <v>116</v>
      </c>
      <c r="BB335" t="s">
        <v>84</v>
      </c>
      <c r="BC335">
        <v>129</v>
      </c>
      <c r="BD335" t="s">
        <v>85</v>
      </c>
      <c r="BE335">
        <v>12</v>
      </c>
      <c r="BF335" t="s">
        <v>86</v>
      </c>
      <c r="BG335" t="s">
        <v>172</v>
      </c>
      <c r="BH335">
        <v>365243</v>
      </c>
      <c r="BI335">
        <v>-1471</v>
      </c>
      <c r="BJ335">
        <v>-1141</v>
      </c>
      <c r="BK335">
        <v>-1141</v>
      </c>
      <c r="BL335">
        <v>-1136</v>
      </c>
      <c r="BM335">
        <v>0</v>
      </c>
    </row>
    <row r="336" spans="1:65" x14ac:dyDescent="0.3">
      <c r="A336">
        <v>102526</v>
      </c>
      <c r="B336">
        <v>0</v>
      </c>
      <c r="C336" t="s">
        <v>99</v>
      </c>
      <c r="D336" t="s">
        <v>88</v>
      </c>
      <c r="E336" t="s">
        <v>67</v>
      </c>
      <c r="F336" t="s">
        <v>68</v>
      </c>
      <c r="G336">
        <v>0</v>
      </c>
      <c r="H336">
        <v>67500</v>
      </c>
      <c r="I336">
        <v>135000</v>
      </c>
      <c r="J336" t="s">
        <v>69</v>
      </c>
      <c r="K336" t="s">
        <v>70</v>
      </c>
      <c r="L336" t="s">
        <v>91</v>
      </c>
      <c r="M336" t="s">
        <v>72</v>
      </c>
      <c r="N336">
        <v>2.0246E-2</v>
      </c>
      <c r="O336">
        <v>18413</v>
      </c>
      <c r="P336">
        <v>227</v>
      </c>
      <c r="Q336">
        <v>7934</v>
      </c>
      <c r="R336">
        <v>1959</v>
      </c>
      <c r="S336">
        <v>3</v>
      </c>
      <c r="T336">
        <v>3</v>
      </c>
      <c r="U336" t="s">
        <v>75</v>
      </c>
      <c r="V336">
        <v>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t="s">
        <v>108</v>
      </c>
      <c r="AD336">
        <v>2695821</v>
      </c>
      <c r="AE336" t="s">
        <v>99</v>
      </c>
      <c r="AG336">
        <v>0</v>
      </c>
      <c r="AH336">
        <v>0</v>
      </c>
      <c r="AK336" t="s">
        <v>123</v>
      </c>
      <c r="AL336">
        <v>7</v>
      </c>
      <c r="AM336" t="s">
        <v>68</v>
      </c>
      <c r="AN336">
        <v>1</v>
      </c>
      <c r="AR336" t="s">
        <v>79</v>
      </c>
      <c r="AS336" t="s">
        <v>129</v>
      </c>
      <c r="AT336">
        <v>-237</v>
      </c>
      <c r="AU336" t="s">
        <v>76</v>
      </c>
      <c r="AV336" t="s">
        <v>79</v>
      </c>
      <c r="AX336" t="s">
        <v>81</v>
      </c>
      <c r="AY336" t="s">
        <v>76</v>
      </c>
      <c r="AZ336" t="s">
        <v>76</v>
      </c>
      <c r="BA336" t="s">
        <v>76</v>
      </c>
      <c r="BB336" t="s">
        <v>121</v>
      </c>
      <c r="BC336">
        <v>-1</v>
      </c>
      <c r="BD336" t="s">
        <v>76</v>
      </c>
      <c r="BF336" t="s">
        <v>76</v>
      </c>
      <c r="BG336" t="s">
        <v>132</v>
      </c>
    </row>
    <row r="337" spans="1:65" x14ac:dyDescent="0.3">
      <c r="A337">
        <v>102542</v>
      </c>
      <c r="B337">
        <v>0</v>
      </c>
      <c r="C337" t="s">
        <v>65</v>
      </c>
      <c r="D337" t="s">
        <v>88</v>
      </c>
      <c r="E337" t="s">
        <v>67</v>
      </c>
      <c r="F337" t="s">
        <v>68</v>
      </c>
      <c r="G337">
        <v>0</v>
      </c>
      <c r="H337">
        <v>202500</v>
      </c>
      <c r="I337">
        <v>832500</v>
      </c>
      <c r="J337" t="s">
        <v>133</v>
      </c>
      <c r="K337" t="s">
        <v>70</v>
      </c>
      <c r="L337" t="s">
        <v>91</v>
      </c>
      <c r="M337" t="s">
        <v>72</v>
      </c>
      <c r="N337">
        <v>1.452E-2</v>
      </c>
      <c r="O337">
        <v>13888</v>
      </c>
      <c r="P337">
        <v>5200</v>
      </c>
      <c r="Q337">
        <v>7019</v>
      </c>
      <c r="R337">
        <v>6146</v>
      </c>
      <c r="S337">
        <v>2</v>
      </c>
      <c r="T337">
        <v>2</v>
      </c>
      <c r="U337" t="s">
        <v>73</v>
      </c>
      <c r="V337">
        <v>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143</v>
      </c>
      <c r="AD337">
        <v>1643697</v>
      </c>
      <c r="AE337" t="s">
        <v>65</v>
      </c>
      <c r="AF337">
        <v>6493.5</v>
      </c>
      <c r="AG337">
        <v>90000</v>
      </c>
      <c r="AH337">
        <v>90000</v>
      </c>
      <c r="AJ337">
        <v>90000</v>
      </c>
      <c r="AK337" t="s">
        <v>123</v>
      </c>
      <c r="AL337">
        <v>8</v>
      </c>
      <c r="AM337" t="s">
        <v>68</v>
      </c>
      <c r="AN337">
        <v>1</v>
      </c>
      <c r="AR337" t="s">
        <v>76</v>
      </c>
      <c r="AS337" t="s">
        <v>77</v>
      </c>
      <c r="AT337">
        <v>-997</v>
      </c>
      <c r="AU337" t="s">
        <v>78</v>
      </c>
      <c r="AV337" t="s">
        <v>79</v>
      </c>
      <c r="AW337" t="s">
        <v>80</v>
      </c>
      <c r="AX337" t="s">
        <v>81</v>
      </c>
      <c r="AY337" t="s">
        <v>76</v>
      </c>
      <c r="AZ337" t="s">
        <v>82</v>
      </c>
      <c r="BA337" t="s">
        <v>116</v>
      </c>
      <c r="BB337" t="s">
        <v>104</v>
      </c>
      <c r="BC337">
        <v>42</v>
      </c>
      <c r="BD337" t="s">
        <v>105</v>
      </c>
      <c r="BE337">
        <v>18</v>
      </c>
      <c r="BF337" t="s">
        <v>147</v>
      </c>
      <c r="BG337" t="s">
        <v>154</v>
      </c>
      <c r="BH337">
        <v>365243</v>
      </c>
      <c r="BI337">
        <v>-967</v>
      </c>
      <c r="BJ337">
        <v>-457</v>
      </c>
      <c r="BK337">
        <v>-757</v>
      </c>
      <c r="BL337">
        <v>-752</v>
      </c>
      <c r="BM337">
        <v>0</v>
      </c>
    </row>
    <row r="338" spans="1:65" x14ac:dyDescent="0.3">
      <c r="A338">
        <v>102557</v>
      </c>
      <c r="B338">
        <v>0</v>
      </c>
      <c r="C338" t="s">
        <v>65</v>
      </c>
      <c r="D338" t="s">
        <v>88</v>
      </c>
      <c r="E338" t="s">
        <v>67</v>
      </c>
      <c r="F338" t="s">
        <v>68</v>
      </c>
      <c r="G338">
        <v>0</v>
      </c>
      <c r="H338">
        <v>67500</v>
      </c>
      <c r="I338">
        <v>787131</v>
      </c>
      <c r="J338" t="s">
        <v>113</v>
      </c>
      <c r="K338" t="s">
        <v>70</v>
      </c>
      <c r="L338" t="s">
        <v>91</v>
      </c>
      <c r="M338" t="s">
        <v>72</v>
      </c>
      <c r="N338">
        <v>1.8849999999999999E-2</v>
      </c>
      <c r="O338">
        <v>20254</v>
      </c>
      <c r="P338">
        <v>365243</v>
      </c>
      <c r="Q338">
        <v>10172</v>
      </c>
      <c r="R338">
        <v>3652</v>
      </c>
      <c r="S338">
        <v>2</v>
      </c>
      <c r="T338">
        <v>2</v>
      </c>
      <c r="U338" t="s">
        <v>125</v>
      </c>
      <c r="V338">
        <v>13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76</v>
      </c>
      <c r="AD338">
        <v>2082072</v>
      </c>
      <c r="AE338" t="s">
        <v>65</v>
      </c>
      <c r="AF338">
        <v>20418.12</v>
      </c>
      <c r="AG338">
        <v>774000</v>
      </c>
      <c r="AH338">
        <v>774000</v>
      </c>
      <c r="AJ338">
        <v>774000</v>
      </c>
      <c r="AK338" t="s">
        <v>73</v>
      </c>
      <c r="AL338">
        <v>12</v>
      </c>
      <c r="AM338" t="s">
        <v>68</v>
      </c>
      <c r="AN338">
        <v>1</v>
      </c>
      <c r="AR338" t="s">
        <v>76</v>
      </c>
      <c r="AS338" t="s">
        <v>114</v>
      </c>
      <c r="AT338">
        <v>-187</v>
      </c>
      <c r="AU338" t="s">
        <v>78</v>
      </c>
      <c r="AV338" t="s">
        <v>115</v>
      </c>
      <c r="AW338" t="s">
        <v>80</v>
      </c>
      <c r="AX338" t="s">
        <v>81</v>
      </c>
      <c r="AY338" t="s">
        <v>76</v>
      </c>
      <c r="AZ338" t="s">
        <v>82</v>
      </c>
      <c r="BA338" t="s">
        <v>116</v>
      </c>
      <c r="BB338" t="s">
        <v>138</v>
      </c>
      <c r="BC338">
        <v>110</v>
      </c>
      <c r="BD338" t="s">
        <v>85</v>
      </c>
      <c r="BE338">
        <v>60</v>
      </c>
      <c r="BF338" t="s">
        <v>97</v>
      </c>
      <c r="BG338" t="s">
        <v>118</v>
      </c>
    </row>
    <row r="339" spans="1:65" x14ac:dyDescent="0.3">
      <c r="A339">
        <v>102571</v>
      </c>
      <c r="B339">
        <v>0</v>
      </c>
      <c r="C339" t="s">
        <v>65</v>
      </c>
      <c r="D339" t="s">
        <v>88</v>
      </c>
      <c r="E339" t="s">
        <v>67</v>
      </c>
      <c r="F339" t="s">
        <v>68</v>
      </c>
      <c r="G339">
        <v>0</v>
      </c>
      <c r="H339">
        <v>112500</v>
      </c>
      <c r="I339">
        <v>157500</v>
      </c>
      <c r="J339" t="s">
        <v>69</v>
      </c>
      <c r="K339" t="s">
        <v>70</v>
      </c>
      <c r="L339" t="s">
        <v>91</v>
      </c>
      <c r="M339" t="s">
        <v>72</v>
      </c>
      <c r="N339">
        <v>3.0755000000000001E-2</v>
      </c>
      <c r="O339">
        <v>15576</v>
      </c>
      <c r="P339">
        <v>1364</v>
      </c>
      <c r="Q339">
        <v>3948</v>
      </c>
      <c r="R339">
        <v>5124</v>
      </c>
      <c r="S339">
        <v>2</v>
      </c>
      <c r="T339">
        <v>2</v>
      </c>
      <c r="U339" t="s">
        <v>73</v>
      </c>
      <c r="V339">
        <v>14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 t="s">
        <v>134</v>
      </c>
      <c r="AD339">
        <v>2048615</v>
      </c>
      <c r="AE339" t="s">
        <v>65</v>
      </c>
      <c r="AF339">
        <v>10941.03</v>
      </c>
      <c r="AG339">
        <v>135000</v>
      </c>
      <c r="AH339">
        <v>161730</v>
      </c>
      <c r="AJ339">
        <v>135000</v>
      </c>
      <c r="AK339" t="s">
        <v>120</v>
      </c>
      <c r="AL339">
        <v>9</v>
      </c>
      <c r="AM339" t="s">
        <v>68</v>
      </c>
      <c r="AN339">
        <v>1</v>
      </c>
      <c r="AR339" t="s">
        <v>76</v>
      </c>
      <c r="AS339" t="s">
        <v>77</v>
      </c>
      <c r="AT339">
        <v>-1170</v>
      </c>
      <c r="AU339" t="s">
        <v>78</v>
      </c>
      <c r="AV339" t="s">
        <v>79</v>
      </c>
      <c r="AW339" t="s">
        <v>80</v>
      </c>
      <c r="AX339" t="s">
        <v>102</v>
      </c>
      <c r="AY339" t="s">
        <v>76</v>
      </c>
      <c r="AZ339" t="s">
        <v>82</v>
      </c>
      <c r="BA339" t="s">
        <v>83</v>
      </c>
      <c r="BB339" t="s">
        <v>104</v>
      </c>
      <c r="BC339">
        <v>30</v>
      </c>
      <c r="BD339" t="s">
        <v>105</v>
      </c>
      <c r="BE339">
        <v>36</v>
      </c>
      <c r="BF339" t="s">
        <v>86</v>
      </c>
      <c r="BG339" t="s">
        <v>87</v>
      </c>
      <c r="BH339">
        <v>365243</v>
      </c>
      <c r="BI339">
        <v>-1140</v>
      </c>
      <c r="BJ339">
        <v>-90</v>
      </c>
      <c r="BK339">
        <v>-930</v>
      </c>
      <c r="BL339">
        <v>-921</v>
      </c>
      <c r="BM339">
        <v>1</v>
      </c>
    </row>
    <row r="340" spans="1:65" x14ac:dyDescent="0.3">
      <c r="A340">
        <v>102573</v>
      </c>
      <c r="B340">
        <v>0</v>
      </c>
      <c r="C340" t="s">
        <v>65</v>
      </c>
      <c r="D340" t="s">
        <v>66</v>
      </c>
      <c r="E340" t="s">
        <v>68</v>
      </c>
      <c r="F340" t="s">
        <v>67</v>
      </c>
      <c r="G340">
        <v>0</v>
      </c>
      <c r="H340">
        <v>202500</v>
      </c>
      <c r="I340">
        <v>900000</v>
      </c>
      <c r="J340" t="s">
        <v>69</v>
      </c>
      <c r="K340" t="s">
        <v>70</v>
      </c>
      <c r="L340" t="s">
        <v>91</v>
      </c>
      <c r="M340" t="s">
        <v>72</v>
      </c>
      <c r="N340">
        <v>2.8663000000000001E-2</v>
      </c>
      <c r="O340">
        <v>13606</v>
      </c>
      <c r="P340">
        <v>4069</v>
      </c>
      <c r="Q340">
        <v>3076</v>
      </c>
      <c r="R340">
        <v>4572</v>
      </c>
      <c r="S340">
        <v>2</v>
      </c>
      <c r="T340">
        <v>2</v>
      </c>
      <c r="U340" t="s">
        <v>120</v>
      </c>
      <c r="V340">
        <v>14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92</v>
      </c>
      <c r="AD340">
        <v>1467957</v>
      </c>
      <c r="AE340" t="s">
        <v>93</v>
      </c>
      <c r="AF340">
        <v>12746.7</v>
      </c>
      <c r="AG340">
        <v>65475</v>
      </c>
      <c r="AH340">
        <v>68931</v>
      </c>
      <c r="AI340">
        <v>0</v>
      </c>
      <c r="AJ340">
        <v>65475</v>
      </c>
      <c r="AK340" t="s">
        <v>120</v>
      </c>
      <c r="AL340">
        <v>18</v>
      </c>
      <c r="AM340" t="s">
        <v>68</v>
      </c>
      <c r="AN340">
        <v>1</v>
      </c>
      <c r="AO340">
        <v>0</v>
      </c>
      <c r="AR340" t="s">
        <v>79</v>
      </c>
      <c r="AS340" t="s">
        <v>77</v>
      </c>
      <c r="AT340">
        <v>-302</v>
      </c>
      <c r="AU340" t="s">
        <v>78</v>
      </c>
      <c r="AV340" t="s">
        <v>79</v>
      </c>
      <c r="AX340" t="s">
        <v>81</v>
      </c>
      <c r="AY340" t="s">
        <v>103</v>
      </c>
      <c r="AZ340" t="s">
        <v>96</v>
      </c>
      <c r="BA340" t="s">
        <v>76</v>
      </c>
      <c r="BB340" t="s">
        <v>104</v>
      </c>
      <c r="BC340">
        <v>875</v>
      </c>
      <c r="BD340" t="s">
        <v>85</v>
      </c>
      <c r="BE340">
        <v>6</v>
      </c>
      <c r="BF340" t="s">
        <v>147</v>
      </c>
      <c r="BG340" t="s">
        <v>151</v>
      </c>
      <c r="BH340">
        <v>365243</v>
      </c>
      <c r="BI340">
        <v>-271</v>
      </c>
      <c r="BJ340">
        <v>-121</v>
      </c>
      <c r="BK340">
        <v>-121</v>
      </c>
      <c r="BL340">
        <v>-116</v>
      </c>
      <c r="BM340">
        <v>0</v>
      </c>
    </row>
    <row r="341" spans="1:65" x14ac:dyDescent="0.3">
      <c r="A341">
        <v>102579</v>
      </c>
      <c r="B341">
        <v>0</v>
      </c>
      <c r="C341" t="s">
        <v>65</v>
      </c>
      <c r="D341" t="s">
        <v>88</v>
      </c>
      <c r="E341" t="s">
        <v>67</v>
      </c>
      <c r="F341" t="s">
        <v>67</v>
      </c>
      <c r="G341">
        <v>0</v>
      </c>
      <c r="H341">
        <v>112500</v>
      </c>
      <c r="I341">
        <v>490495.5</v>
      </c>
      <c r="J341" t="s">
        <v>113</v>
      </c>
      <c r="K341" t="s">
        <v>70</v>
      </c>
      <c r="L341" t="s">
        <v>139</v>
      </c>
      <c r="M341" t="s">
        <v>72</v>
      </c>
      <c r="N341">
        <v>2.042E-3</v>
      </c>
      <c r="O341">
        <v>22431</v>
      </c>
      <c r="P341">
        <v>365243</v>
      </c>
      <c r="Q341">
        <v>3076</v>
      </c>
      <c r="R341">
        <v>4919</v>
      </c>
      <c r="S341">
        <v>3</v>
      </c>
      <c r="T341">
        <v>3</v>
      </c>
      <c r="U341" t="s">
        <v>125</v>
      </c>
      <c r="V341">
        <v>10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76</v>
      </c>
      <c r="AD341">
        <v>2416953</v>
      </c>
      <c r="AE341" t="s">
        <v>93</v>
      </c>
      <c r="AF341">
        <v>7698.7349999999997</v>
      </c>
      <c r="AG341">
        <v>75694.5</v>
      </c>
      <c r="AH341">
        <v>68121</v>
      </c>
      <c r="AI341">
        <v>7573.5</v>
      </c>
      <c r="AJ341">
        <v>75694.5</v>
      </c>
      <c r="AK341" t="s">
        <v>94</v>
      </c>
      <c r="AL341">
        <v>13</v>
      </c>
      <c r="AM341" t="s">
        <v>68</v>
      </c>
      <c r="AN341">
        <v>1</v>
      </c>
      <c r="AO341">
        <v>0.108967362</v>
      </c>
      <c r="AR341" t="s">
        <v>79</v>
      </c>
      <c r="AS341" t="s">
        <v>77</v>
      </c>
      <c r="AT341">
        <v>-1627</v>
      </c>
      <c r="AU341" t="s">
        <v>78</v>
      </c>
      <c r="AV341" t="s">
        <v>79</v>
      </c>
      <c r="AW341" t="s">
        <v>101</v>
      </c>
      <c r="AX341" t="s">
        <v>102</v>
      </c>
      <c r="AY341" t="s">
        <v>199</v>
      </c>
      <c r="AZ341" t="s">
        <v>96</v>
      </c>
      <c r="BA341" t="s">
        <v>76</v>
      </c>
      <c r="BB341" t="s">
        <v>138</v>
      </c>
      <c r="BC341">
        <v>3552</v>
      </c>
      <c r="BD341" t="s">
        <v>141</v>
      </c>
      <c r="BE341">
        <v>10</v>
      </c>
      <c r="BF341" t="s">
        <v>112</v>
      </c>
      <c r="BG341" t="s">
        <v>158</v>
      </c>
      <c r="BH341">
        <v>365243</v>
      </c>
      <c r="BI341">
        <v>-1596</v>
      </c>
      <c r="BJ341">
        <v>-1326</v>
      </c>
      <c r="BK341">
        <v>-1326</v>
      </c>
      <c r="BL341">
        <v>-1297</v>
      </c>
      <c r="BM341">
        <v>0</v>
      </c>
    </row>
    <row r="342" spans="1:65" x14ac:dyDescent="0.3">
      <c r="A342">
        <v>102587</v>
      </c>
      <c r="B342">
        <v>0</v>
      </c>
      <c r="C342" t="s">
        <v>65</v>
      </c>
      <c r="D342" t="s">
        <v>66</v>
      </c>
      <c r="E342" t="s">
        <v>68</v>
      </c>
      <c r="F342" t="s">
        <v>67</v>
      </c>
      <c r="G342">
        <v>0</v>
      </c>
      <c r="H342">
        <v>270000</v>
      </c>
      <c r="I342">
        <v>1468719</v>
      </c>
      <c r="J342" t="s">
        <v>133</v>
      </c>
      <c r="K342" t="s">
        <v>90</v>
      </c>
      <c r="L342" t="s">
        <v>91</v>
      </c>
      <c r="M342" t="s">
        <v>142</v>
      </c>
      <c r="N342">
        <v>7.2508000000000003E-2</v>
      </c>
      <c r="O342">
        <v>12439</v>
      </c>
      <c r="P342">
        <v>1098</v>
      </c>
      <c r="Q342">
        <v>510</v>
      </c>
      <c r="R342">
        <v>4215</v>
      </c>
      <c r="S342">
        <v>1</v>
      </c>
      <c r="T342">
        <v>1</v>
      </c>
      <c r="U342" t="s">
        <v>120</v>
      </c>
      <c r="V342">
        <v>13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130</v>
      </c>
      <c r="AD342">
        <v>2013333</v>
      </c>
      <c r="AE342" t="s">
        <v>65</v>
      </c>
      <c r="AG342">
        <v>0</v>
      </c>
      <c r="AH342">
        <v>0</v>
      </c>
      <c r="AK342" t="s">
        <v>109</v>
      </c>
      <c r="AL342">
        <v>14</v>
      </c>
      <c r="AM342" t="s">
        <v>68</v>
      </c>
      <c r="AN342">
        <v>1</v>
      </c>
      <c r="AR342" t="s">
        <v>76</v>
      </c>
      <c r="AS342" t="s">
        <v>129</v>
      </c>
      <c r="AT342">
        <v>-82</v>
      </c>
      <c r="AU342" t="s">
        <v>76</v>
      </c>
      <c r="AV342" t="s">
        <v>79</v>
      </c>
      <c r="AX342" t="s">
        <v>81</v>
      </c>
      <c r="AY342" t="s">
        <v>76</v>
      </c>
      <c r="AZ342" t="s">
        <v>76</v>
      </c>
      <c r="BA342" t="s">
        <v>76</v>
      </c>
      <c r="BB342" t="s">
        <v>121</v>
      </c>
      <c r="BC342">
        <v>-1</v>
      </c>
      <c r="BD342" t="s">
        <v>76</v>
      </c>
      <c r="BF342" t="s">
        <v>76</v>
      </c>
      <c r="BG342" t="s">
        <v>82</v>
      </c>
    </row>
    <row r="343" spans="1:65" x14ac:dyDescent="0.3">
      <c r="A343">
        <v>102591</v>
      </c>
      <c r="B343">
        <v>0</v>
      </c>
      <c r="C343" t="s">
        <v>65</v>
      </c>
      <c r="D343" t="s">
        <v>66</v>
      </c>
      <c r="E343" t="s">
        <v>67</v>
      </c>
      <c r="F343" t="s">
        <v>68</v>
      </c>
      <c r="G343">
        <v>0</v>
      </c>
      <c r="H343">
        <v>99000</v>
      </c>
      <c r="I343">
        <v>315000</v>
      </c>
      <c r="J343" t="s">
        <v>113</v>
      </c>
      <c r="K343" t="s">
        <v>70</v>
      </c>
      <c r="L343" t="s">
        <v>119</v>
      </c>
      <c r="M343" t="s">
        <v>72</v>
      </c>
      <c r="N343">
        <v>3.1329000000000003E-2</v>
      </c>
      <c r="O343">
        <v>22600</v>
      </c>
      <c r="P343">
        <v>365243</v>
      </c>
      <c r="Q343">
        <v>1502</v>
      </c>
      <c r="R343">
        <v>4642</v>
      </c>
      <c r="S343">
        <v>2</v>
      </c>
      <c r="T343">
        <v>2</v>
      </c>
      <c r="U343" t="s">
        <v>120</v>
      </c>
      <c r="V343">
        <v>13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76</v>
      </c>
      <c r="AD343">
        <v>1988011</v>
      </c>
      <c r="AE343" t="s">
        <v>93</v>
      </c>
      <c r="AF343">
        <v>3419.2350000000001</v>
      </c>
      <c r="AG343">
        <v>21240</v>
      </c>
      <c r="AH343">
        <v>17568</v>
      </c>
      <c r="AI343">
        <v>4500</v>
      </c>
      <c r="AJ343">
        <v>21240</v>
      </c>
      <c r="AK343" t="s">
        <v>125</v>
      </c>
      <c r="AL343">
        <v>14</v>
      </c>
      <c r="AM343" t="s">
        <v>68</v>
      </c>
      <c r="AN343">
        <v>1</v>
      </c>
      <c r="AO343">
        <v>0.222082159</v>
      </c>
      <c r="AR343" t="s">
        <v>79</v>
      </c>
      <c r="AS343" t="s">
        <v>77</v>
      </c>
      <c r="AT343">
        <v>-1744</v>
      </c>
      <c r="AU343" t="s">
        <v>78</v>
      </c>
      <c r="AV343" t="s">
        <v>79</v>
      </c>
      <c r="AW343" t="s">
        <v>101</v>
      </c>
      <c r="AX343" t="s">
        <v>81</v>
      </c>
      <c r="AY343" t="s">
        <v>111</v>
      </c>
      <c r="AZ343" t="s">
        <v>96</v>
      </c>
      <c r="BA343" t="s">
        <v>76</v>
      </c>
      <c r="BB343" t="s">
        <v>84</v>
      </c>
      <c r="BC343">
        <v>128</v>
      </c>
      <c r="BD343" t="s">
        <v>85</v>
      </c>
      <c r="BE343">
        <v>6</v>
      </c>
      <c r="BF343" t="s">
        <v>147</v>
      </c>
      <c r="BG343" t="s">
        <v>151</v>
      </c>
      <c r="BH343">
        <v>365243</v>
      </c>
      <c r="BI343">
        <v>-1713</v>
      </c>
      <c r="BJ343">
        <v>-1563</v>
      </c>
      <c r="BK343">
        <v>-1563</v>
      </c>
      <c r="BL343">
        <v>-1557</v>
      </c>
      <c r="BM343">
        <v>0</v>
      </c>
    </row>
    <row r="344" spans="1:65" x14ac:dyDescent="0.3">
      <c r="A344">
        <v>102623</v>
      </c>
      <c r="B344">
        <v>0</v>
      </c>
      <c r="C344" t="s">
        <v>65</v>
      </c>
      <c r="D344" t="s">
        <v>88</v>
      </c>
      <c r="E344" t="s">
        <v>67</v>
      </c>
      <c r="F344" t="s">
        <v>68</v>
      </c>
      <c r="G344">
        <v>0</v>
      </c>
      <c r="H344">
        <v>270000</v>
      </c>
      <c r="I344">
        <v>1006920</v>
      </c>
      <c r="J344" t="s">
        <v>89</v>
      </c>
      <c r="K344" t="s">
        <v>70</v>
      </c>
      <c r="L344" t="s">
        <v>91</v>
      </c>
      <c r="M344" t="s">
        <v>72</v>
      </c>
      <c r="N344">
        <v>3.1329000000000003E-2</v>
      </c>
      <c r="O344">
        <v>15319</v>
      </c>
      <c r="P344">
        <v>908</v>
      </c>
      <c r="Q344">
        <v>832</v>
      </c>
      <c r="R344">
        <v>686</v>
      </c>
      <c r="S344">
        <v>2</v>
      </c>
      <c r="T344">
        <v>2</v>
      </c>
      <c r="U344" t="s">
        <v>125</v>
      </c>
      <c r="V344">
        <v>13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210</v>
      </c>
      <c r="AD344">
        <v>1352254</v>
      </c>
      <c r="AE344" t="s">
        <v>65</v>
      </c>
      <c r="AF344">
        <v>53954.595000000001</v>
      </c>
      <c r="AG344">
        <v>1359000</v>
      </c>
      <c r="AH344">
        <v>1455871.5</v>
      </c>
      <c r="AJ344">
        <v>1359000</v>
      </c>
      <c r="AK344" t="s">
        <v>125</v>
      </c>
      <c r="AL344">
        <v>13</v>
      </c>
      <c r="AM344" t="s">
        <v>68</v>
      </c>
      <c r="AN344">
        <v>1</v>
      </c>
      <c r="AR344" t="s">
        <v>76</v>
      </c>
      <c r="AS344" t="s">
        <v>114</v>
      </c>
      <c r="AT344">
        <v>-161</v>
      </c>
      <c r="AU344" t="s">
        <v>78</v>
      </c>
      <c r="AV344" t="s">
        <v>115</v>
      </c>
      <c r="AW344" t="s">
        <v>80</v>
      </c>
      <c r="AX344" t="s">
        <v>81</v>
      </c>
      <c r="AY344" t="s">
        <v>76</v>
      </c>
      <c r="AZ344" t="s">
        <v>82</v>
      </c>
      <c r="BA344" t="s">
        <v>116</v>
      </c>
      <c r="BB344" t="s">
        <v>121</v>
      </c>
      <c r="BC344">
        <v>-1</v>
      </c>
      <c r="BD344" t="s">
        <v>76</v>
      </c>
      <c r="BE344">
        <v>36</v>
      </c>
      <c r="BF344" t="s">
        <v>97</v>
      </c>
      <c r="BG344" t="s">
        <v>118</v>
      </c>
    </row>
    <row r="345" spans="1:65" x14ac:dyDescent="0.3">
      <c r="A345">
        <v>102625</v>
      </c>
      <c r="B345">
        <v>0</v>
      </c>
      <c r="C345" t="s">
        <v>65</v>
      </c>
      <c r="D345" t="s">
        <v>66</v>
      </c>
      <c r="E345" t="s">
        <v>68</v>
      </c>
      <c r="F345" t="s">
        <v>68</v>
      </c>
      <c r="G345">
        <v>0</v>
      </c>
      <c r="H345">
        <v>121500</v>
      </c>
      <c r="I345">
        <v>178290</v>
      </c>
      <c r="J345" t="s">
        <v>69</v>
      </c>
      <c r="K345" t="s">
        <v>70</v>
      </c>
      <c r="L345" t="s">
        <v>119</v>
      </c>
      <c r="M345" t="s">
        <v>72</v>
      </c>
      <c r="N345">
        <v>1.8849999999999999E-2</v>
      </c>
      <c r="O345">
        <v>22472</v>
      </c>
      <c r="P345">
        <v>6489</v>
      </c>
      <c r="Q345">
        <v>2551</v>
      </c>
      <c r="R345">
        <v>4315</v>
      </c>
      <c r="S345">
        <v>2</v>
      </c>
      <c r="T345">
        <v>2</v>
      </c>
      <c r="U345" t="s">
        <v>109</v>
      </c>
      <c r="V345">
        <v>13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159</v>
      </c>
      <c r="AD345">
        <v>2641427</v>
      </c>
      <c r="AE345" t="s">
        <v>65</v>
      </c>
      <c r="AF345">
        <v>8797.77</v>
      </c>
      <c r="AG345">
        <v>45000</v>
      </c>
      <c r="AH345">
        <v>46485</v>
      </c>
      <c r="AJ345">
        <v>45000</v>
      </c>
      <c r="AK345" t="s">
        <v>109</v>
      </c>
      <c r="AL345">
        <v>10</v>
      </c>
      <c r="AM345" t="s">
        <v>68</v>
      </c>
      <c r="AN345">
        <v>1</v>
      </c>
      <c r="AR345" t="s">
        <v>76</v>
      </c>
      <c r="AS345" t="s">
        <v>77</v>
      </c>
      <c r="AT345">
        <v>-406</v>
      </c>
      <c r="AU345" t="s">
        <v>78</v>
      </c>
      <c r="AV345" t="s">
        <v>79</v>
      </c>
      <c r="AX345" t="s">
        <v>161</v>
      </c>
      <c r="AY345" t="s">
        <v>76</v>
      </c>
      <c r="AZ345" t="s">
        <v>82</v>
      </c>
      <c r="BA345" t="s">
        <v>116</v>
      </c>
      <c r="BB345" t="s">
        <v>121</v>
      </c>
      <c r="BC345">
        <v>-1</v>
      </c>
      <c r="BD345" t="s">
        <v>76</v>
      </c>
      <c r="BE345">
        <v>6</v>
      </c>
      <c r="BF345" t="s">
        <v>147</v>
      </c>
      <c r="BG345" t="s">
        <v>154</v>
      </c>
      <c r="BH345">
        <v>365243</v>
      </c>
      <c r="BI345">
        <v>-376</v>
      </c>
      <c r="BJ345">
        <v>-226</v>
      </c>
      <c r="BK345">
        <v>-226</v>
      </c>
      <c r="BL345">
        <v>-222</v>
      </c>
      <c r="BM345">
        <v>1</v>
      </c>
    </row>
    <row r="346" spans="1:65" x14ac:dyDescent="0.3">
      <c r="A346">
        <v>102637</v>
      </c>
      <c r="B346">
        <v>0</v>
      </c>
      <c r="C346" t="s">
        <v>65</v>
      </c>
      <c r="D346" t="s">
        <v>88</v>
      </c>
      <c r="E346" t="s">
        <v>67</v>
      </c>
      <c r="F346" t="s">
        <v>68</v>
      </c>
      <c r="G346">
        <v>0</v>
      </c>
      <c r="H346">
        <v>58500</v>
      </c>
      <c r="I346">
        <v>157500</v>
      </c>
      <c r="J346" t="s">
        <v>113</v>
      </c>
      <c r="K346" t="s">
        <v>70</v>
      </c>
      <c r="L346" t="s">
        <v>139</v>
      </c>
      <c r="M346" t="s">
        <v>72</v>
      </c>
      <c r="N346">
        <v>2.8663000000000001E-2</v>
      </c>
      <c r="O346">
        <v>24506</v>
      </c>
      <c r="P346">
        <v>365243</v>
      </c>
      <c r="Q346">
        <v>9364</v>
      </c>
      <c r="R346">
        <v>1465</v>
      </c>
      <c r="S346">
        <v>2</v>
      </c>
      <c r="T346">
        <v>2</v>
      </c>
      <c r="U346" t="s">
        <v>120</v>
      </c>
      <c r="V346">
        <v>10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76</v>
      </c>
      <c r="AD346">
        <v>2429197</v>
      </c>
      <c r="AE346" t="s">
        <v>65</v>
      </c>
      <c r="AF346">
        <v>28407.78</v>
      </c>
      <c r="AG346">
        <v>135000</v>
      </c>
      <c r="AH346">
        <v>139455</v>
      </c>
      <c r="AJ346">
        <v>135000</v>
      </c>
      <c r="AK346" t="s">
        <v>73</v>
      </c>
      <c r="AL346">
        <v>10</v>
      </c>
      <c r="AM346" t="s">
        <v>68</v>
      </c>
      <c r="AN346">
        <v>1</v>
      </c>
      <c r="AR346" t="s">
        <v>76</v>
      </c>
      <c r="AS346" t="s">
        <v>77</v>
      </c>
      <c r="AT346">
        <v>-776</v>
      </c>
      <c r="AU346" t="s">
        <v>78</v>
      </c>
      <c r="AV346" t="s">
        <v>79</v>
      </c>
      <c r="AW346" t="s">
        <v>101</v>
      </c>
      <c r="AX346" t="s">
        <v>161</v>
      </c>
      <c r="AY346" t="s">
        <v>76</v>
      </c>
      <c r="AZ346" t="s">
        <v>82</v>
      </c>
      <c r="BA346" t="s">
        <v>83</v>
      </c>
      <c r="BB346" t="s">
        <v>121</v>
      </c>
      <c r="BC346">
        <v>-1</v>
      </c>
      <c r="BD346" t="s">
        <v>76</v>
      </c>
      <c r="BE346">
        <v>6</v>
      </c>
      <c r="BF346" t="s">
        <v>86</v>
      </c>
      <c r="BG346" t="s">
        <v>87</v>
      </c>
      <c r="BH346">
        <v>365243</v>
      </c>
      <c r="BI346">
        <v>-746</v>
      </c>
      <c r="BJ346">
        <v>-596</v>
      </c>
      <c r="BK346">
        <v>-596</v>
      </c>
      <c r="BL346">
        <v>-591</v>
      </c>
      <c r="BM346">
        <v>1</v>
      </c>
    </row>
    <row r="347" spans="1:65" x14ac:dyDescent="0.3">
      <c r="A347">
        <v>102649</v>
      </c>
      <c r="B347">
        <v>0</v>
      </c>
      <c r="C347" t="s">
        <v>65</v>
      </c>
      <c r="D347" t="s">
        <v>66</v>
      </c>
      <c r="E347" t="s">
        <v>67</v>
      </c>
      <c r="F347" t="s">
        <v>68</v>
      </c>
      <c r="G347">
        <v>0</v>
      </c>
      <c r="H347">
        <v>135000</v>
      </c>
      <c r="I347">
        <v>497520</v>
      </c>
      <c r="J347" t="s">
        <v>69</v>
      </c>
      <c r="K347" t="s">
        <v>70</v>
      </c>
      <c r="L347" t="s">
        <v>91</v>
      </c>
      <c r="M347" t="s">
        <v>72</v>
      </c>
      <c r="N347">
        <v>2.6391999999999999E-2</v>
      </c>
      <c r="O347">
        <v>20781</v>
      </c>
      <c r="P347">
        <v>7989</v>
      </c>
      <c r="Q347">
        <v>2645</v>
      </c>
      <c r="R347">
        <v>1815</v>
      </c>
      <c r="S347">
        <v>2</v>
      </c>
      <c r="T347">
        <v>2</v>
      </c>
      <c r="U347" t="s">
        <v>120</v>
      </c>
      <c r="V347">
        <v>10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175</v>
      </c>
      <c r="AD347">
        <v>2283315</v>
      </c>
      <c r="AE347" t="s">
        <v>93</v>
      </c>
      <c r="AF347">
        <v>12540.6</v>
      </c>
      <c r="AG347">
        <v>60423.254999999997</v>
      </c>
      <c r="AH347">
        <v>63414</v>
      </c>
      <c r="AI347">
        <v>1.7549999999999999</v>
      </c>
      <c r="AJ347">
        <v>60423.254999999997</v>
      </c>
      <c r="AK347" t="s">
        <v>75</v>
      </c>
      <c r="AL347">
        <v>15</v>
      </c>
      <c r="AM347" t="s">
        <v>68</v>
      </c>
      <c r="AN347">
        <v>1</v>
      </c>
      <c r="AO347" s="1">
        <v>3.01E-5</v>
      </c>
      <c r="AR347" t="s">
        <v>79</v>
      </c>
      <c r="AS347" t="s">
        <v>77</v>
      </c>
      <c r="AT347">
        <v>-1452</v>
      </c>
      <c r="AU347" t="s">
        <v>78</v>
      </c>
      <c r="AV347" t="s">
        <v>79</v>
      </c>
      <c r="AW347" t="s">
        <v>80</v>
      </c>
      <c r="AX347" t="s">
        <v>102</v>
      </c>
      <c r="AY347" t="s">
        <v>199</v>
      </c>
      <c r="AZ347" t="s">
        <v>96</v>
      </c>
      <c r="BA347" t="s">
        <v>76</v>
      </c>
      <c r="BB347" t="s">
        <v>138</v>
      </c>
      <c r="BC347">
        <v>463</v>
      </c>
      <c r="BD347" t="s">
        <v>141</v>
      </c>
      <c r="BE347">
        <v>6</v>
      </c>
      <c r="BF347" t="s">
        <v>86</v>
      </c>
      <c r="BG347" t="s">
        <v>158</v>
      </c>
      <c r="BH347">
        <v>365243</v>
      </c>
      <c r="BI347">
        <v>-1421</v>
      </c>
      <c r="BJ347">
        <v>-1271</v>
      </c>
      <c r="BK347">
        <v>-1271</v>
      </c>
      <c r="BL347">
        <v>-1262</v>
      </c>
      <c r="BM347">
        <v>0</v>
      </c>
    </row>
    <row r="348" spans="1:65" x14ac:dyDescent="0.3">
      <c r="A348">
        <v>102676</v>
      </c>
      <c r="B348">
        <v>0</v>
      </c>
      <c r="C348" t="s">
        <v>65</v>
      </c>
      <c r="D348" t="s">
        <v>88</v>
      </c>
      <c r="E348" t="s">
        <v>67</v>
      </c>
      <c r="F348" t="s">
        <v>68</v>
      </c>
      <c r="G348">
        <v>0</v>
      </c>
      <c r="H348">
        <v>356625</v>
      </c>
      <c r="I348">
        <v>1532506.5</v>
      </c>
      <c r="J348" t="s">
        <v>113</v>
      </c>
      <c r="K348" t="s">
        <v>70</v>
      </c>
      <c r="L348" t="s">
        <v>91</v>
      </c>
      <c r="M348" t="s">
        <v>169</v>
      </c>
      <c r="N348">
        <v>7.2508000000000003E-2</v>
      </c>
      <c r="O348">
        <v>22177</v>
      </c>
      <c r="P348">
        <v>365243</v>
      </c>
      <c r="Q348">
        <v>6949</v>
      </c>
      <c r="R348">
        <v>5158</v>
      </c>
      <c r="S348">
        <v>1</v>
      </c>
      <c r="T348">
        <v>1</v>
      </c>
      <c r="U348" t="s">
        <v>125</v>
      </c>
      <c r="V348">
        <v>17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76</v>
      </c>
      <c r="AD348">
        <v>1398470</v>
      </c>
      <c r="AE348" t="s">
        <v>99</v>
      </c>
      <c r="AF348">
        <v>9000</v>
      </c>
      <c r="AG348">
        <v>0</v>
      </c>
      <c r="AH348">
        <v>180000</v>
      </c>
      <c r="AK348" t="s">
        <v>120</v>
      </c>
      <c r="AL348">
        <v>9</v>
      </c>
      <c r="AM348" t="s">
        <v>68</v>
      </c>
      <c r="AN348">
        <v>1</v>
      </c>
      <c r="AR348" t="s">
        <v>79</v>
      </c>
      <c r="AS348" t="s">
        <v>77</v>
      </c>
      <c r="AT348">
        <v>-790</v>
      </c>
      <c r="AU348" t="s">
        <v>76</v>
      </c>
      <c r="AV348" t="s">
        <v>79</v>
      </c>
      <c r="AX348" t="s">
        <v>161</v>
      </c>
      <c r="AY348" t="s">
        <v>76</v>
      </c>
      <c r="AZ348" t="s">
        <v>131</v>
      </c>
      <c r="BA348" t="s">
        <v>116</v>
      </c>
      <c r="BB348" t="s">
        <v>121</v>
      </c>
      <c r="BC348">
        <v>-1</v>
      </c>
      <c r="BD348" t="s">
        <v>76</v>
      </c>
      <c r="BE348">
        <v>0</v>
      </c>
      <c r="BF348" t="s">
        <v>76</v>
      </c>
      <c r="BG348" t="s">
        <v>160</v>
      </c>
      <c r="BH348">
        <v>-279</v>
      </c>
      <c r="BI348">
        <v>365243</v>
      </c>
      <c r="BJ348">
        <v>365243</v>
      </c>
      <c r="BK348">
        <v>365243</v>
      </c>
      <c r="BL348">
        <v>-286</v>
      </c>
      <c r="BM348">
        <v>0</v>
      </c>
    </row>
    <row r="349" spans="1:65" x14ac:dyDescent="0.3">
      <c r="A349">
        <v>102677</v>
      </c>
      <c r="B349">
        <v>0</v>
      </c>
      <c r="C349" t="s">
        <v>65</v>
      </c>
      <c r="D349" t="s">
        <v>88</v>
      </c>
      <c r="E349" t="s">
        <v>67</v>
      </c>
      <c r="F349" t="s">
        <v>67</v>
      </c>
      <c r="G349">
        <v>0</v>
      </c>
      <c r="H349">
        <v>157500</v>
      </c>
      <c r="I349">
        <v>315000</v>
      </c>
      <c r="J349" t="s">
        <v>89</v>
      </c>
      <c r="K349" t="s">
        <v>70</v>
      </c>
      <c r="L349" t="s">
        <v>91</v>
      </c>
      <c r="M349" t="s">
        <v>72</v>
      </c>
      <c r="N349">
        <v>2.5163999999999999E-2</v>
      </c>
      <c r="O349">
        <v>15483</v>
      </c>
      <c r="P349">
        <v>8330</v>
      </c>
      <c r="Q349">
        <v>9599</v>
      </c>
      <c r="R349">
        <v>5131</v>
      </c>
      <c r="S349">
        <v>2</v>
      </c>
      <c r="T349">
        <v>2</v>
      </c>
      <c r="U349" t="s">
        <v>125</v>
      </c>
      <c r="V349">
        <v>19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122</v>
      </c>
      <c r="AD349">
        <v>2201054</v>
      </c>
      <c r="AE349" t="s">
        <v>65</v>
      </c>
      <c r="AF349">
        <v>17902.575000000001</v>
      </c>
      <c r="AG349">
        <v>229500</v>
      </c>
      <c r="AH349">
        <v>248130</v>
      </c>
      <c r="AJ349">
        <v>229500</v>
      </c>
      <c r="AK349" t="s">
        <v>73</v>
      </c>
      <c r="AL349">
        <v>14</v>
      </c>
      <c r="AM349" t="s">
        <v>68</v>
      </c>
      <c r="AN349">
        <v>1</v>
      </c>
      <c r="AR349" t="s">
        <v>76</v>
      </c>
      <c r="AS349" t="s">
        <v>114</v>
      </c>
      <c r="AT349">
        <v>-573</v>
      </c>
      <c r="AU349" t="s">
        <v>78</v>
      </c>
      <c r="AV349" t="s">
        <v>115</v>
      </c>
      <c r="AX349" t="s">
        <v>81</v>
      </c>
      <c r="AY349" t="s">
        <v>76</v>
      </c>
      <c r="AZ349" t="s">
        <v>82</v>
      </c>
      <c r="BA349" t="s">
        <v>116</v>
      </c>
      <c r="BB349" t="s">
        <v>104</v>
      </c>
      <c r="BC349">
        <v>25</v>
      </c>
      <c r="BD349" t="s">
        <v>105</v>
      </c>
      <c r="BE349">
        <v>18</v>
      </c>
      <c r="BF349" t="s">
        <v>147</v>
      </c>
      <c r="BG349" t="s">
        <v>154</v>
      </c>
    </row>
    <row r="350" spans="1:65" x14ac:dyDescent="0.3">
      <c r="A350">
        <v>102679</v>
      </c>
      <c r="B350">
        <v>1</v>
      </c>
      <c r="C350" t="s">
        <v>65</v>
      </c>
      <c r="D350" t="s">
        <v>66</v>
      </c>
      <c r="E350" t="s">
        <v>68</v>
      </c>
      <c r="F350" t="s">
        <v>68</v>
      </c>
      <c r="G350">
        <v>1</v>
      </c>
      <c r="H350">
        <v>180000</v>
      </c>
      <c r="I350">
        <v>364896</v>
      </c>
      <c r="J350" t="s">
        <v>133</v>
      </c>
      <c r="K350" t="s">
        <v>70</v>
      </c>
      <c r="L350" t="s">
        <v>91</v>
      </c>
      <c r="M350" t="s">
        <v>72</v>
      </c>
      <c r="N350">
        <v>9.3340000000000003E-3</v>
      </c>
      <c r="O350">
        <v>10039</v>
      </c>
      <c r="P350">
        <v>822</v>
      </c>
      <c r="Q350">
        <v>281</v>
      </c>
      <c r="R350">
        <v>2388</v>
      </c>
      <c r="S350">
        <v>2</v>
      </c>
      <c r="T350">
        <v>2</v>
      </c>
      <c r="U350" t="s">
        <v>94</v>
      </c>
      <c r="V350">
        <v>13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130</v>
      </c>
      <c r="AD350">
        <v>1185604</v>
      </c>
      <c r="AE350" t="s">
        <v>93</v>
      </c>
      <c r="AF350">
        <v>6925.05</v>
      </c>
      <c r="AG350">
        <v>62955</v>
      </c>
      <c r="AH350">
        <v>62955</v>
      </c>
      <c r="AI350">
        <v>0</v>
      </c>
      <c r="AJ350">
        <v>62955</v>
      </c>
      <c r="AK350" t="s">
        <v>94</v>
      </c>
      <c r="AL350">
        <v>16</v>
      </c>
      <c r="AM350" t="s">
        <v>68</v>
      </c>
      <c r="AN350">
        <v>1</v>
      </c>
      <c r="AO350">
        <v>0</v>
      </c>
      <c r="AR350" t="s">
        <v>79</v>
      </c>
      <c r="AS350" t="s">
        <v>77</v>
      </c>
      <c r="AT350">
        <v>-609</v>
      </c>
      <c r="AU350" t="s">
        <v>78</v>
      </c>
      <c r="AV350" t="s">
        <v>79</v>
      </c>
      <c r="AX350" t="s">
        <v>102</v>
      </c>
      <c r="AY350" t="s">
        <v>111</v>
      </c>
      <c r="AZ350" t="s">
        <v>96</v>
      </c>
      <c r="BA350" t="s">
        <v>76</v>
      </c>
      <c r="BB350" t="s">
        <v>104</v>
      </c>
      <c r="BC350">
        <v>951</v>
      </c>
      <c r="BD350" t="s">
        <v>85</v>
      </c>
      <c r="BE350">
        <v>10</v>
      </c>
      <c r="BF350" t="s">
        <v>112</v>
      </c>
      <c r="BG350" t="s">
        <v>151</v>
      </c>
      <c r="BH350">
        <v>365243</v>
      </c>
      <c r="BI350">
        <v>-578</v>
      </c>
      <c r="BJ350">
        <v>-308</v>
      </c>
      <c r="BK350">
        <v>-398</v>
      </c>
      <c r="BL350">
        <v>-391</v>
      </c>
      <c r="BM350">
        <v>0</v>
      </c>
    </row>
    <row r="351" spans="1:65" x14ac:dyDescent="0.3">
      <c r="A351">
        <v>102684</v>
      </c>
      <c r="B351">
        <v>0</v>
      </c>
      <c r="C351" t="s">
        <v>65</v>
      </c>
      <c r="D351" t="s">
        <v>88</v>
      </c>
      <c r="E351" t="s">
        <v>67</v>
      </c>
      <c r="F351" t="s">
        <v>68</v>
      </c>
      <c r="G351">
        <v>0</v>
      </c>
      <c r="H351">
        <v>180000</v>
      </c>
      <c r="I351">
        <v>369000</v>
      </c>
      <c r="J351" t="s">
        <v>69</v>
      </c>
      <c r="K351" t="s">
        <v>70</v>
      </c>
      <c r="L351" t="s">
        <v>91</v>
      </c>
      <c r="M351" t="s">
        <v>72</v>
      </c>
      <c r="N351">
        <v>2.8663000000000001E-2</v>
      </c>
      <c r="O351">
        <v>19764</v>
      </c>
      <c r="P351">
        <v>296</v>
      </c>
      <c r="Q351">
        <v>4036</v>
      </c>
      <c r="R351">
        <v>3283</v>
      </c>
      <c r="S351">
        <v>2</v>
      </c>
      <c r="T351">
        <v>2</v>
      </c>
      <c r="U351" t="s">
        <v>125</v>
      </c>
      <c r="V351">
        <v>9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 t="s">
        <v>108</v>
      </c>
      <c r="AD351">
        <v>1332995</v>
      </c>
      <c r="AE351" t="s">
        <v>65</v>
      </c>
      <c r="AF351">
        <v>14871.24</v>
      </c>
      <c r="AG351">
        <v>229500</v>
      </c>
      <c r="AH351">
        <v>254340</v>
      </c>
      <c r="AJ351">
        <v>229500</v>
      </c>
      <c r="AK351" t="s">
        <v>123</v>
      </c>
      <c r="AL351">
        <v>13</v>
      </c>
      <c r="AM351" t="s">
        <v>68</v>
      </c>
      <c r="AN351">
        <v>1</v>
      </c>
      <c r="AR351" t="s">
        <v>76</v>
      </c>
      <c r="AS351" t="s">
        <v>77</v>
      </c>
      <c r="AT351">
        <v>-729</v>
      </c>
      <c r="AU351" t="s">
        <v>78</v>
      </c>
      <c r="AV351" t="s">
        <v>79</v>
      </c>
      <c r="AX351" t="s">
        <v>81</v>
      </c>
      <c r="AY351" t="s">
        <v>76</v>
      </c>
      <c r="AZ351" t="s">
        <v>82</v>
      </c>
      <c r="BA351" t="s">
        <v>116</v>
      </c>
      <c r="BB351" t="s">
        <v>121</v>
      </c>
      <c r="BC351">
        <v>-1</v>
      </c>
      <c r="BD351" t="s">
        <v>76</v>
      </c>
      <c r="BE351">
        <v>24</v>
      </c>
      <c r="BF351" t="s">
        <v>147</v>
      </c>
      <c r="BG351" t="s">
        <v>154</v>
      </c>
      <c r="BH351">
        <v>365243</v>
      </c>
      <c r="BI351">
        <v>-699</v>
      </c>
      <c r="BJ351">
        <v>-9</v>
      </c>
      <c r="BK351">
        <v>-129</v>
      </c>
      <c r="BL351">
        <v>-121</v>
      </c>
      <c r="BM351">
        <v>1</v>
      </c>
    </row>
    <row r="352" spans="1:65" x14ac:dyDescent="0.3">
      <c r="A352">
        <v>102686</v>
      </c>
      <c r="B352">
        <v>0</v>
      </c>
      <c r="C352" t="s">
        <v>65</v>
      </c>
      <c r="D352" t="s">
        <v>66</v>
      </c>
      <c r="E352" t="s">
        <v>67</v>
      </c>
      <c r="F352" t="s">
        <v>67</v>
      </c>
      <c r="G352">
        <v>0</v>
      </c>
      <c r="H352">
        <v>162000</v>
      </c>
      <c r="I352">
        <v>1129500</v>
      </c>
      <c r="J352" t="s">
        <v>69</v>
      </c>
      <c r="K352" t="s">
        <v>90</v>
      </c>
      <c r="L352" t="s">
        <v>91</v>
      </c>
      <c r="M352" t="s">
        <v>72</v>
      </c>
      <c r="N352">
        <v>2.6391999999999999E-2</v>
      </c>
      <c r="O352">
        <v>15971</v>
      </c>
      <c r="P352">
        <v>8069</v>
      </c>
      <c r="Q352">
        <v>8942</v>
      </c>
      <c r="R352">
        <v>4002</v>
      </c>
      <c r="S352">
        <v>2</v>
      </c>
      <c r="T352">
        <v>2</v>
      </c>
      <c r="U352" t="s">
        <v>123</v>
      </c>
      <c r="V352">
        <v>17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195</v>
      </c>
      <c r="AD352">
        <v>2090335</v>
      </c>
      <c r="AE352" t="s">
        <v>99</v>
      </c>
      <c r="AF352">
        <v>45000</v>
      </c>
      <c r="AG352">
        <v>0</v>
      </c>
      <c r="AH352">
        <v>900000</v>
      </c>
      <c r="AK352" t="s">
        <v>120</v>
      </c>
      <c r="AL352">
        <v>19</v>
      </c>
      <c r="AM352" t="s">
        <v>68</v>
      </c>
      <c r="AN352">
        <v>1</v>
      </c>
      <c r="AR352" t="s">
        <v>79</v>
      </c>
      <c r="AS352" t="s">
        <v>77</v>
      </c>
      <c r="AT352">
        <v>-467</v>
      </c>
      <c r="AU352" t="s">
        <v>76</v>
      </c>
      <c r="AV352" t="s">
        <v>79</v>
      </c>
      <c r="AX352" t="s">
        <v>81</v>
      </c>
      <c r="AY352" t="s">
        <v>76</v>
      </c>
      <c r="AZ352" t="s">
        <v>131</v>
      </c>
      <c r="BA352" t="s">
        <v>116</v>
      </c>
      <c r="BB352" t="s">
        <v>121</v>
      </c>
      <c r="BC352">
        <v>-1</v>
      </c>
      <c r="BD352" t="s">
        <v>76</v>
      </c>
      <c r="BE352">
        <v>0</v>
      </c>
      <c r="BF352" t="s">
        <v>76</v>
      </c>
      <c r="BG352" t="s">
        <v>160</v>
      </c>
      <c r="BH352">
        <v>-465</v>
      </c>
      <c r="BI352">
        <v>-437</v>
      </c>
      <c r="BJ352">
        <v>365243</v>
      </c>
      <c r="BK352">
        <v>-192</v>
      </c>
      <c r="BL352">
        <v>365243</v>
      </c>
      <c r="BM352">
        <v>0</v>
      </c>
    </row>
    <row r="353" spans="1:65" x14ac:dyDescent="0.3">
      <c r="A353">
        <v>102687</v>
      </c>
      <c r="B353">
        <v>0</v>
      </c>
      <c r="C353" t="s">
        <v>65</v>
      </c>
      <c r="D353" t="s">
        <v>88</v>
      </c>
      <c r="E353" t="s">
        <v>67</v>
      </c>
      <c r="F353" t="s">
        <v>67</v>
      </c>
      <c r="G353">
        <v>0</v>
      </c>
      <c r="H353">
        <v>81000</v>
      </c>
      <c r="I353">
        <v>466416</v>
      </c>
      <c r="J353" t="s">
        <v>89</v>
      </c>
      <c r="K353" t="s">
        <v>90</v>
      </c>
      <c r="L353" t="s">
        <v>119</v>
      </c>
      <c r="M353" t="s">
        <v>72</v>
      </c>
      <c r="N353">
        <v>5.084E-3</v>
      </c>
      <c r="O353">
        <v>9539</v>
      </c>
      <c r="P353">
        <v>833</v>
      </c>
      <c r="Q353">
        <v>121</v>
      </c>
      <c r="R353">
        <v>2202</v>
      </c>
      <c r="S353">
        <v>2</v>
      </c>
      <c r="T353">
        <v>2</v>
      </c>
      <c r="U353" t="s">
        <v>73</v>
      </c>
      <c r="V353">
        <v>17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137</v>
      </c>
      <c r="AD353">
        <v>1969279</v>
      </c>
      <c r="AE353" t="s">
        <v>93</v>
      </c>
      <c r="AF353">
        <v>11074.95</v>
      </c>
      <c r="AG353">
        <v>129600</v>
      </c>
      <c r="AH353">
        <v>116640</v>
      </c>
      <c r="AI353">
        <v>12960</v>
      </c>
      <c r="AJ353">
        <v>129600</v>
      </c>
      <c r="AK353" t="s">
        <v>109</v>
      </c>
      <c r="AL353">
        <v>19</v>
      </c>
      <c r="AM353" t="s">
        <v>68</v>
      </c>
      <c r="AN353">
        <v>1</v>
      </c>
      <c r="AO353">
        <v>0.108909091</v>
      </c>
      <c r="AR353" t="s">
        <v>79</v>
      </c>
      <c r="AS353" t="s">
        <v>77</v>
      </c>
      <c r="AT353">
        <v>-140</v>
      </c>
      <c r="AU353" t="s">
        <v>78</v>
      </c>
      <c r="AV353" t="s">
        <v>79</v>
      </c>
      <c r="AW353" t="s">
        <v>177</v>
      </c>
      <c r="AX353" t="s">
        <v>102</v>
      </c>
      <c r="AY353" t="s">
        <v>211</v>
      </c>
      <c r="AZ353" t="s">
        <v>96</v>
      </c>
      <c r="BA353" t="s">
        <v>76</v>
      </c>
      <c r="BB353" t="s">
        <v>138</v>
      </c>
      <c r="BC353">
        <v>50</v>
      </c>
      <c r="BD353" t="s">
        <v>211</v>
      </c>
      <c r="BE353">
        <v>12</v>
      </c>
      <c r="BF353" t="s">
        <v>112</v>
      </c>
      <c r="BG353" t="s">
        <v>148</v>
      </c>
      <c r="BH353">
        <v>365243</v>
      </c>
      <c r="BI353">
        <v>-109</v>
      </c>
      <c r="BJ353">
        <v>221</v>
      </c>
      <c r="BK353">
        <v>365243</v>
      </c>
      <c r="BL353">
        <v>365243</v>
      </c>
      <c r="BM353">
        <v>0</v>
      </c>
    </row>
    <row r="354" spans="1:65" x14ac:dyDescent="0.3">
      <c r="A354">
        <v>102697</v>
      </c>
      <c r="B354">
        <v>0</v>
      </c>
      <c r="C354" t="s">
        <v>65</v>
      </c>
      <c r="D354" t="s">
        <v>88</v>
      </c>
      <c r="E354" t="s">
        <v>67</v>
      </c>
      <c r="F354" t="s">
        <v>67</v>
      </c>
      <c r="G354">
        <v>0</v>
      </c>
      <c r="H354">
        <v>67500</v>
      </c>
      <c r="I354">
        <v>508495.5</v>
      </c>
      <c r="J354" t="s">
        <v>89</v>
      </c>
      <c r="K354" t="s">
        <v>70</v>
      </c>
      <c r="L354" t="s">
        <v>91</v>
      </c>
      <c r="M354" t="s">
        <v>72</v>
      </c>
      <c r="N354">
        <v>2.6391999999999999E-2</v>
      </c>
      <c r="O354">
        <v>13437</v>
      </c>
      <c r="P354">
        <v>2634</v>
      </c>
      <c r="Q354">
        <v>7590</v>
      </c>
      <c r="R354">
        <v>4403</v>
      </c>
      <c r="S354">
        <v>2</v>
      </c>
      <c r="T354">
        <v>2</v>
      </c>
      <c r="U354" t="s">
        <v>109</v>
      </c>
      <c r="V354">
        <v>15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205</v>
      </c>
      <c r="AD354">
        <v>2567633</v>
      </c>
      <c r="AE354" t="s">
        <v>93</v>
      </c>
      <c r="AF354">
        <v>5075.1450000000004</v>
      </c>
      <c r="AG354">
        <v>30455.64</v>
      </c>
      <c r="AH354">
        <v>28624.5</v>
      </c>
      <c r="AI354">
        <v>1831.14</v>
      </c>
      <c r="AJ354">
        <v>30455.64</v>
      </c>
      <c r="AK354" t="s">
        <v>73</v>
      </c>
      <c r="AL354">
        <v>15</v>
      </c>
      <c r="AM354" t="s">
        <v>68</v>
      </c>
      <c r="AN354">
        <v>1</v>
      </c>
      <c r="AO354">
        <v>6.5481398999999996E-2</v>
      </c>
      <c r="AR354" t="s">
        <v>79</v>
      </c>
      <c r="AS354" t="s">
        <v>77</v>
      </c>
      <c r="AT354">
        <v>-2892</v>
      </c>
      <c r="AU354" t="s">
        <v>78</v>
      </c>
      <c r="AV354" t="s">
        <v>79</v>
      </c>
      <c r="AW354" t="s">
        <v>156</v>
      </c>
      <c r="AX354" t="s">
        <v>81</v>
      </c>
      <c r="AY354" t="s">
        <v>111</v>
      </c>
      <c r="AZ354" t="s">
        <v>96</v>
      </c>
      <c r="BA354" t="s">
        <v>76</v>
      </c>
      <c r="BB354" t="s">
        <v>104</v>
      </c>
      <c r="BC354">
        <v>2914</v>
      </c>
      <c r="BD354" t="s">
        <v>85</v>
      </c>
      <c r="BE354">
        <v>6</v>
      </c>
      <c r="BF354" t="s">
        <v>112</v>
      </c>
      <c r="BG354" t="s">
        <v>98</v>
      </c>
      <c r="BH354">
        <v>365243</v>
      </c>
      <c r="BI354">
        <v>-2861</v>
      </c>
      <c r="BJ354">
        <v>-2711</v>
      </c>
      <c r="BK354">
        <v>-2711</v>
      </c>
      <c r="BL354">
        <v>-2630</v>
      </c>
      <c r="BM354">
        <v>0</v>
      </c>
    </row>
    <row r="355" spans="1:65" x14ac:dyDescent="0.3">
      <c r="A355">
        <v>102709</v>
      </c>
      <c r="B355">
        <v>0</v>
      </c>
      <c r="C355" t="s">
        <v>65</v>
      </c>
      <c r="D355" t="s">
        <v>88</v>
      </c>
      <c r="E355" t="s">
        <v>67</v>
      </c>
      <c r="F355" t="s">
        <v>67</v>
      </c>
      <c r="G355">
        <v>0</v>
      </c>
      <c r="H355">
        <v>202500</v>
      </c>
      <c r="I355">
        <v>727785</v>
      </c>
      <c r="J355" t="s">
        <v>89</v>
      </c>
      <c r="K355" t="s">
        <v>70</v>
      </c>
      <c r="L355" t="s">
        <v>91</v>
      </c>
      <c r="M355" t="s">
        <v>72</v>
      </c>
      <c r="N355">
        <v>3.5791999999999997E-2</v>
      </c>
      <c r="O355">
        <v>17440</v>
      </c>
      <c r="P355">
        <v>4101</v>
      </c>
      <c r="Q355">
        <v>2361</v>
      </c>
      <c r="R355">
        <v>996</v>
      </c>
      <c r="S355">
        <v>2</v>
      </c>
      <c r="T355">
        <v>2</v>
      </c>
      <c r="U355" t="s">
        <v>75</v>
      </c>
      <c r="V355">
        <v>11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 t="s">
        <v>108</v>
      </c>
      <c r="AD355">
        <v>2613152</v>
      </c>
      <c r="AE355" t="s">
        <v>65</v>
      </c>
      <c r="AF355">
        <v>22900.904999999999</v>
      </c>
      <c r="AG355">
        <v>180000</v>
      </c>
      <c r="AH355">
        <v>191880</v>
      </c>
      <c r="AI355">
        <v>0</v>
      </c>
      <c r="AJ355">
        <v>180000</v>
      </c>
      <c r="AK355" t="s">
        <v>73</v>
      </c>
      <c r="AL355">
        <v>11</v>
      </c>
      <c r="AM355" t="s">
        <v>68</v>
      </c>
      <c r="AN355">
        <v>1</v>
      </c>
      <c r="AO355">
        <v>0</v>
      </c>
      <c r="AR355" t="s">
        <v>152</v>
      </c>
      <c r="AS355" t="s">
        <v>77</v>
      </c>
      <c r="AT355">
        <v>-1634</v>
      </c>
      <c r="AU355" t="s">
        <v>78</v>
      </c>
      <c r="AV355" t="s">
        <v>79</v>
      </c>
      <c r="AW355" t="s">
        <v>80</v>
      </c>
      <c r="AX355" t="s">
        <v>81</v>
      </c>
      <c r="AY355" t="s">
        <v>76</v>
      </c>
      <c r="AZ355" t="s">
        <v>82</v>
      </c>
      <c r="BA355" t="s">
        <v>83</v>
      </c>
      <c r="BB355" t="s">
        <v>121</v>
      </c>
      <c r="BC355">
        <v>0</v>
      </c>
      <c r="BD355" t="s">
        <v>76</v>
      </c>
      <c r="BE355">
        <v>12</v>
      </c>
      <c r="BF355" t="s">
        <v>86</v>
      </c>
      <c r="BG355" t="s">
        <v>87</v>
      </c>
    </row>
    <row r="356" spans="1:65" x14ac:dyDescent="0.3">
      <c r="A356">
        <v>102711</v>
      </c>
      <c r="B356">
        <v>0</v>
      </c>
      <c r="C356" t="s">
        <v>65</v>
      </c>
      <c r="D356" t="s">
        <v>88</v>
      </c>
      <c r="E356" t="s">
        <v>67</v>
      </c>
      <c r="F356" t="s">
        <v>68</v>
      </c>
      <c r="G356">
        <v>0</v>
      </c>
      <c r="H356">
        <v>90000</v>
      </c>
      <c r="I356">
        <v>942300</v>
      </c>
      <c r="J356" t="s">
        <v>69</v>
      </c>
      <c r="K356" t="s">
        <v>70</v>
      </c>
      <c r="L356" t="s">
        <v>139</v>
      </c>
      <c r="M356" t="s">
        <v>72</v>
      </c>
      <c r="N356">
        <v>1.9689000000000002E-2</v>
      </c>
      <c r="O356">
        <v>22948</v>
      </c>
      <c r="P356">
        <v>1588</v>
      </c>
      <c r="Q356">
        <v>419</v>
      </c>
      <c r="R356">
        <v>5864</v>
      </c>
      <c r="S356">
        <v>2</v>
      </c>
      <c r="T356">
        <v>2</v>
      </c>
      <c r="U356" t="s">
        <v>120</v>
      </c>
      <c r="V356">
        <v>10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173</v>
      </c>
      <c r="AD356">
        <v>1687664</v>
      </c>
      <c r="AE356" t="s">
        <v>93</v>
      </c>
      <c r="AF356">
        <v>11586.96</v>
      </c>
      <c r="AG356">
        <v>94766.625</v>
      </c>
      <c r="AH356">
        <v>92326.5</v>
      </c>
      <c r="AI356">
        <v>9478.125</v>
      </c>
      <c r="AJ356">
        <v>94766.625</v>
      </c>
      <c r="AK356" t="s">
        <v>75</v>
      </c>
      <c r="AL356">
        <v>11</v>
      </c>
      <c r="AM356" t="s">
        <v>68</v>
      </c>
      <c r="AN356">
        <v>1</v>
      </c>
      <c r="AO356">
        <v>0.10139558799999999</v>
      </c>
      <c r="AR356" t="s">
        <v>79</v>
      </c>
      <c r="AS356" t="s">
        <v>77</v>
      </c>
      <c r="AT356">
        <v>-2782</v>
      </c>
      <c r="AU356" t="s">
        <v>78</v>
      </c>
      <c r="AV356" t="s">
        <v>79</v>
      </c>
      <c r="AW356" t="s">
        <v>80</v>
      </c>
      <c r="AX356" t="s">
        <v>102</v>
      </c>
      <c r="AY356" t="s">
        <v>103</v>
      </c>
      <c r="AZ356" t="s">
        <v>96</v>
      </c>
      <c r="BA356" t="s">
        <v>76</v>
      </c>
      <c r="BB356" t="s">
        <v>104</v>
      </c>
      <c r="BC356">
        <v>600</v>
      </c>
      <c r="BD356" t="s">
        <v>85</v>
      </c>
      <c r="BE356">
        <v>10</v>
      </c>
      <c r="BF356" t="s">
        <v>86</v>
      </c>
      <c r="BG356" t="s">
        <v>151</v>
      </c>
      <c r="BH356">
        <v>365243</v>
      </c>
      <c r="BI356">
        <v>-2751</v>
      </c>
      <c r="BJ356">
        <v>-2481</v>
      </c>
      <c r="BK356">
        <v>-2541</v>
      </c>
      <c r="BL356">
        <v>-2530</v>
      </c>
      <c r="BM356">
        <v>1</v>
      </c>
    </row>
    <row r="357" spans="1:65" x14ac:dyDescent="0.3">
      <c r="A357">
        <v>102715</v>
      </c>
      <c r="B357">
        <v>1</v>
      </c>
      <c r="C357" t="s">
        <v>65</v>
      </c>
      <c r="D357" t="s">
        <v>88</v>
      </c>
      <c r="E357" t="s">
        <v>67</v>
      </c>
      <c r="F357" t="s">
        <v>68</v>
      </c>
      <c r="G357">
        <v>1</v>
      </c>
      <c r="H357">
        <v>117000</v>
      </c>
      <c r="I357">
        <v>234000</v>
      </c>
      <c r="J357" t="s">
        <v>89</v>
      </c>
      <c r="K357" t="s">
        <v>70</v>
      </c>
      <c r="L357" t="s">
        <v>91</v>
      </c>
      <c r="M357" t="s">
        <v>72</v>
      </c>
      <c r="N357">
        <v>1.452E-2</v>
      </c>
      <c r="O357">
        <v>12265</v>
      </c>
      <c r="P357">
        <v>801</v>
      </c>
      <c r="Q357">
        <v>1154</v>
      </c>
      <c r="R357">
        <v>2082</v>
      </c>
      <c r="S357">
        <v>2</v>
      </c>
      <c r="T357">
        <v>2</v>
      </c>
      <c r="U357" t="s">
        <v>123</v>
      </c>
      <c r="V357">
        <v>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135</v>
      </c>
      <c r="AD357">
        <v>1348696</v>
      </c>
      <c r="AE357" t="s">
        <v>65</v>
      </c>
      <c r="AG357">
        <v>0</v>
      </c>
      <c r="AH357">
        <v>0</v>
      </c>
      <c r="AK357" t="s">
        <v>73</v>
      </c>
      <c r="AL357">
        <v>13</v>
      </c>
      <c r="AM357" t="s">
        <v>68</v>
      </c>
      <c r="AN357">
        <v>1</v>
      </c>
      <c r="AR357" t="s">
        <v>76</v>
      </c>
      <c r="AS357" t="s">
        <v>129</v>
      </c>
      <c r="AT357">
        <v>-4</v>
      </c>
      <c r="AU357" t="s">
        <v>76</v>
      </c>
      <c r="AV357" t="s">
        <v>79</v>
      </c>
      <c r="AX357" t="s">
        <v>81</v>
      </c>
      <c r="AY357" t="s">
        <v>76</v>
      </c>
      <c r="AZ357" t="s">
        <v>76</v>
      </c>
      <c r="BA357" t="s">
        <v>76</v>
      </c>
      <c r="BB357" t="s">
        <v>121</v>
      </c>
      <c r="BC357">
        <v>-1</v>
      </c>
      <c r="BD357" t="s">
        <v>76</v>
      </c>
      <c r="BF357" t="s">
        <v>76</v>
      </c>
      <c r="BG357" t="s">
        <v>82</v>
      </c>
    </row>
    <row r="358" spans="1:65" x14ac:dyDescent="0.3">
      <c r="A358">
        <v>102717</v>
      </c>
      <c r="B358">
        <v>0</v>
      </c>
      <c r="C358" t="s">
        <v>65</v>
      </c>
      <c r="D358" t="s">
        <v>88</v>
      </c>
      <c r="E358" t="s">
        <v>67</v>
      </c>
      <c r="F358" t="s">
        <v>68</v>
      </c>
      <c r="G358">
        <v>0</v>
      </c>
      <c r="H358">
        <v>225000</v>
      </c>
      <c r="I358">
        <v>1546020</v>
      </c>
      <c r="J358" t="s">
        <v>69</v>
      </c>
      <c r="K358" t="s">
        <v>70</v>
      </c>
      <c r="L358" t="s">
        <v>91</v>
      </c>
      <c r="M358" t="s">
        <v>72</v>
      </c>
      <c r="N358">
        <v>6.6709999999999998E-3</v>
      </c>
      <c r="O358">
        <v>18138</v>
      </c>
      <c r="P358">
        <v>2812</v>
      </c>
      <c r="Q358">
        <v>13</v>
      </c>
      <c r="R358">
        <v>1632</v>
      </c>
      <c r="S358">
        <v>2</v>
      </c>
      <c r="T358">
        <v>2</v>
      </c>
      <c r="U358" t="s">
        <v>125</v>
      </c>
      <c r="V358">
        <v>11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 t="s">
        <v>206</v>
      </c>
      <c r="AD358">
        <v>1047317</v>
      </c>
      <c r="AE358" t="s">
        <v>65</v>
      </c>
      <c r="AF358">
        <v>50546.7</v>
      </c>
      <c r="AG358">
        <v>1350000</v>
      </c>
      <c r="AH358">
        <v>1724220</v>
      </c>
      <c r="AJ358">
        <v>1350000</v>
      </c>
      <c r="AK358" t="s">
        <v>123</v>
      </c>
      <c r="AL358">
        <v>11</v>
      </c>
      <c r="AM358" t="s">
        <v>68</v>
      </c>
      <c r="AN358">
        <v>1</v>
      </c>
      <c r="AR358" t="s">
        <v>76</v>
      </c>
      <c r="AS358" t="s">
        <v>114</v>
      </c>
      <c r="AT358">
        <v>-15</v>
      </c>
      <c r="AU358" t="s">
        <v>78</v>
      </c>
      <c r="AV358" t="s">
        <v>115</v>
      </c>
      <c r="AW358" t="s">
        <v>80</v>
      </c>
      <c r="AX358" t="s">
        <v>81</v>
      </c>
      <c r="AY358" t="s">
        <v>76</v>
      </c>
      <c r="AZ358" t="s">
        <v>82</v>
      </c>
      <c r="BA358" t="s">
        <v>116</v>
      </c>
      <c r="BB358" t="s">
        <v>121</v>
      </c>
      <c r="BC358">
        <v>-1</v>
      </c>
      <c r="BD358" t="s">
        <v>76</v>
      </c>
      <c r="BE358">
        <v>60</v>
      </c>
      <c r="BF358" t="s">
        <v>112</v>
      </c>
      <c r="BG358" t="s">
        <v>118</v>
      </c>
    </row>
    <row r="359" spans="1:65" x14ac:dyDescent="0.3">
      <c r="A359">
        <v>102725</v>
      </c>
      <c r="B359">
        <v>0</v>
      </c>
      <c r="C359" t="s">
        <v>65</v>
      </c>
      <c r="D359" t="s">
        <v>88</v>
      </c>
      <c r="E359" t="s">
        <v>67</v>
      </c>
      <c r="F359" t="s">
        <v>68</v>
      </c>
      <c r="G359">
        <v>0</v>
      </c>
      <c r="H359">
        <v>315000</v>
      </c>
      <c r="I359">
        <v>1078200</v>
      </c>
      <c r="J359" t="s">
        <v>89</v>
      </c>
      <c r="K359" t="s">
        <v>70</v>
      </c>
      <c r="L359" t="s">
        <v>91</v>
      </c>
      <c r="M359" t="s">
        <v>72</v>
      </c>
      <c r="N359">
        <v>1.8849999999999999E-2</v>
      </c>
      <c r="O359">
        <v>16277</v>
      </c>
      <c r="P359">
        <v>2926</v>
      </c>
      <c r="Q359">
        <v>5679</v>
      </c>
      <c r="R359">
        <v>4071</v>
      </c>
      <c r="S359">
        <v>2</v>
      </c>
      <c r="T359">
        <v>2</v>
      </c>
      <c r="U359" t="s">
        <v>109</v>
      </c>
      <c r="V359">
        <v>11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108</v>
      </c>
      <c r="AD359">
        <v>2152259</v>
      </c>
      <c r="AE359" t="s">
        <v>65</v>
      </c>
      <c r="AG359">
        <v>0</v>
      </c>
      <c r="AH359">
        <v>0</v>
      </c>
      <c r="AK359" t="s">
        <v>123</v>
      </c>
      <c r="AL359">
        <v>13</v>
      </c>
      <c r="AM359" t="s">
        <v>68</v>
      </c>
      <c r="AN359">
        <v>1</v>
      </c>
      <c r="AR359" t="s">
        <v>76</v>
      </c>
      <c r="AS359" t="s">
        <v>129</v>
      </c>
      <c r="AT359">
        <v>-263</v>
      </c>
      <c r="AU359" t="s">
        <v>76</v>
      </c>
      <c r="AV359" t="s">
        <v>79</v>
      </c>
      <c r="AX359" t="s">
        <v>81</v>
      </c>
      <c r="AY359" t="s">
        <v>76</v>
      </c>
      <c r="AZ359" t="s">
        <v>76</v>
      </c>
      <c r="BA359" t="s">
        <v>76</v>
      </c>
      <c r="BB359" t="s">
        <v>121</v>
      </c>
      <c r="BC359">
        <v>-1</v>
      </c>
      <c r="BD359" t="s">
        <v>76</v>
      </c>
      <c r="BF359" t="s">
        <v>76</v>
      </c>
      <c r="BG359" t="s">
        <v>82</v>
      </c>
    </row>
    <row r="360" spans="1:65" x14ac:dyDescent="0.3">
      <c r="A360">
        <v>102725</v>
      </c>
      <c r="B360">
        <v>0</v>
      </c>
      <c r="C360" t="s">
        <v>65</v>
      </c>
      <c r="D360" t="s">
        <v>88</v>
      </c>
      <c r="E360" t="s">
        <v>67</v>
      </c>
      <c r="F360" t="s">
        <v>68</v>
      </c>
      <c r="G360">
        <v>0</v>
      </c>
      <c r="H360">
        <v>315000</v>
      </c>
      <c r="I360">
        <v>1078200</v>
      </c>
      <c r="J360" t="s">
        <v>89</v>
      </c>
      <c r="K360" t="s">
        <v>70</v>
      </c>
      <c r="L360" t="s">
        <v>91</v>
      </c>
      <c r="M360" t="s">
        <v>72</v>
      </c>
      <c r="N360">
        <v>1.8849999999999999E-2</v>
      </c>
      <c r="O360">
        <v>16277</v>
      </c>
      <c r="P360">
        <v>2926</v>
      </c>
      <c r="Q360">
        <v>5679</v>
      </c>
      <c r="R360">
        <v>4071</v>
      </c>
      <c r="S360">
        <v>2</v>
      </c>
      <c r="T360">
        <v>2</v>
      </c>
      <c r="U360" t="s">
        <v>109</v>
      </c>
      <c r="V360">
        <v>11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108</v>
      </c>
      <c r="AD360">
        <v>1972234</v>
      </c>
      <c r="AE360" t="s">
        <v>65</v>
      </c>
      <c r="AG360">
        <v>0</v>
      </c>
      <c r="AH360">
        <v>0</v>
      </c>
      <c r="AK360" t="s">
        <v>123</v>
      </c>
      <c r="AL360">
        <v>13</v>
      </c>
      <c r="AM360" t="s">
        <v>68</v>
      </c>
      <c r="AN360">
        <v>1</v>
      </c>
      <c r="AR360" t="s">
        <v>76</v>
      </c>
      <c r="AS360" t="s">
        <v>129</v>
      </c>
      <c r="AT360">
        <v>-263</v>
      </c>
      <c r="AU360" t="s">
        <v>76</v>
      </c>
      <c r="AV360" t="s">
        <v>79</v>
      </c>
      <c r="AX360" t="s">
        <v>81</v>
      </c>
      <c r="AY360" t="s">
        <v>76</v>
      </c>
      <c r="AZ360" t="s">
        <v>76</v>
      </c>
      <c r="BA360" t="s">
        <v>76</v>
      </c>
      <c r="BB360" t="s">
        <v>121</v>
      </c>
      <c r="BC360">
        <v>-1</v>
      </c>
      <c r="BD360" t="s">
        <v>76</v>
      </c>
      <c r="BF360" t="s">
        <v>76</v>
      </c>
      <c r="BG360" t="s">
        <v>82</v>
      </c>
    </row>
    <row r="361" spans="1:65" x14ac:dyDescent="0.3">
      <c r="A361">
        <v>102725</v>
      </c>
      <c r="B361">
        <v>0</v>
      </c>
      <c r="C361" t="s">
        <v>65</v>
      </c>
      <c r="D361" t="s">
        <v>88</v>
      </c>
      <c r="E361" t="s">
        <v>67</v>
      </c>
      <c r="F361" t="s">
        <v>68</v>
      </c>
      <c r="G361">
        <v>0</v>
      </c>
      <c r="H361">
        <v>315000</v>
      </c>
      <c r="I361">
        <v>1078200</v>
      </c>
      <c r="J361" t="s">
        <v>89</v>
      </c>
      <c r="K361" t="s">
        <v>70</v>
      </c>
      <c r="L361" t="s">
        <v>91</v>
      </c>
      <c r="M361" t="s">
        <v>72</v>
      </c>
      <c r="N361">
        <v>1.8849999999999999E-2</v>
      </c>
      <c r="O361">
        <v>16277</v>
      </c>
      <c r="P361">
        <v>2926</v>
      </c>
      <c r="Q361">
        <v>5679</v>
      </c>
      <c r="R361">
        <v>4071</v>
      </c>
      <c r="S361">
        <v>2</v>
      </c>
      <c r="T361">
        <v>2</v>
      </c>
      <c r="U361" t="s">
        <v>109</v>
      </c>
      <c r="V361">
        <v>11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108</v>
      </c>
      <c r="AD361">
        <v>2397395</v>
      </c>
      <c r="AE361" t="s">
        <v>93</v>
      </c>
      <c r="AF361">
        <v>17430.75</v>
      </c>
      <c r="AG361">
        <v>162360</v>
      </c>
      <c r="AH361">
        <v>156892.5</v>
      </c>
      <c r="AI361">
        <v>16236</v>
      </c>
      <c r="AJ361">
        <v>162360</v>
      </c>
      <c r="AK361" t="s">
        <v>75</v>
      </c>
      <c r="AL361">
        <v>18</v>
      </c>
      <c r="AM361" t="s">
        <v>68</v>
      </c>
      <c r="AN361">
        <v>1</v>
      </c>
      <c r="AO361">
        <v>0.102135004</v>
      </c>
      <c r="AR361" t="s">
        <v>79</v>
      </c>
      <c r="AS361" t="s">
        <v>77</v>
      </c>
      <c r="AT361">
        <v>-2448</v>
      </c>
      <c r="AU361" t="s">
        <v>78</v>
      </c>
      <c r="AV361" t="s">
        <v>79</v>
      </c>
      <c r="AW361" t="s">
        <v>80</v>
      </c>
      <c r="AX361" t="s">
        <v>81</v>
      </c>
      <c r="AY361" t="s">
        <v>136</v>
      </c>
      <c r="AZ361" t="s">
        <v>96</v>
      </c>
      <c r="BA361" t="s">
        <v>76</v>
      </c>
      <c r="BB361" t="s">
        <v>104</v>
      </c>
      <c r="BC361">
        <v>1765</v>
      </c>
      <c r="BD361" t="s">
        <v>85</v>
      </c>
      <c r="BE361">
        <v>10</v>
      </c>
      <c r="BF361" t="s">
        <v>112</v>
      </c>
      <c r="BG361" t="s">
        <v>98</v>
      </c>
      <c r="BH361">
        <v>365243</v>
      </c>
      <c r="BI361">
        <v>-2416</v>
      </c>
      <c r="BJ361">
        <v>-2146</v>
      </c>
      <c r="BK361">
        <v>-2146</v>
      </c>
      <c r="BL361">
        <v>-2140</v>
      </c>
      <c r="BM361">
        <v>1</v>
      </c>
    </row>
    <row r="362" spans="1:65" x14ac:dyDescent="0.3">
      <c r="A362">
        <v>102728</v>
      </c>
      <c r="B362">
        <v>0</v>
      </c>
      <c r="C362" t="s">
        <v>65</v>
      </c>
      <c r="D362" t="s">
        <v>66</v>
      </c>
      <c r="E362" t="s">
        <v>68</v>
      </c>
      <c r="F362" t="s">
        <v>68</v>
      </c>
      <c r="G362">
        <v>0</v>
      </c>
      <c r="H362">
        <v>270000</v>
      </c>
      <c r="I362">
        <v>2013840</v>
      </c>
      <c r="J362" t="s">
        <v>69</v>
      </c>
      <c r="K362" t="s">
        <v>70</v>
      </c>
      <c r="L362" t="s">
        <v>91</v>
      </c>
      <c r="M362" t="s">
        <v>72</v>
      </c>
      <c r="N362">
        <v>4.6219999999999997E-2</v>
      </c>
      <c r="O362">
        <v>19180</v>
      </c>
      <c r="P362">
        <v>5187</v>
      </c>
      <c r="Q362">
        <v>5279</v>
      </c>
      <c r="R362">
        <v>2308</v>
      </c>
      <c r="S362">
        <v>1</v>
      </c>
      <c r="T362">
        <v>1</v>
      </c>
      <c r="U362" t="s">
        <v>73</v>
      </c>
      <c r="V362">
        <v>14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 t="s">
        <v>167</v>
      </c>
      <c r="AD362">
        <v>1008729</v>
      </c>
      <c r="AE362" t="s">
        <v>93</v>
      </c>
      <c r="AF362">
        <v>29343.465</v>
      </c>
      <c r="AG362">
        <v>329634</v>
      </c>
      <c r="AH362">
        <v>264379.5</v>
      </c>
      <c r="AI362">
        <v>65929.5</v>
      </c>
      <c r="AJ362">
        <v>329634</v>
      </c>
      <c r="AK362" t="s">
        <v>109</v>
      </c>
      <c r="AL362">
        <v>18</v>
      </c>
      <c r="AM362" t="s">
        <v>68</v>
      </c>
      <c r="AN362">
        <v>1</v>
      </c>
      <c r="AO362">
        <v>0.21738196400000001</v>
      </c>
      <c r="AR362" t="s">
        <v>79</v>
      </c>
      <c r="AS362" t="s">
        <v>77</v>
      </c>
      <c r="AT362">
        <v>-405</v>
      </c>
      <c r="AU362" t="s">
        <v>78</v>
      </c>
      <c r="AV362" t="s">
        <v>79</v>
      </c>
      <c r="AW362" t="s">
        <v>110</v>
      </c>
      <c r="AX362" t="s">
        <v>161</v>
      </c>
      <c r="AY362" t="s">
        <v>157</v>
      </c>
      <c r="AZ362" t="s">
        <v>96</v>
      </c>
      <c r="BA362" t="s">
        <v>76</v>
      </c>
      <c r="BB362" t="s">
        <v>104</v>
      </c>
      <c r="BC362">
        <v>100</v>
      </c>
      <c r="BD362" t="s">
        <v>157</v>
      </c>
      <c r="BE362">
        <v>10</v>
      </c>
      <c r="BF362" t="s">
        <v>112</v>
      </c>
      <c r="BG362" t="s">
        <v>158</v>
      </c>
      <c r="BH362">
        <v>365243</v>
      </c>
      <c r="BI362">
        <v>-375</v>
      </c>
      <c r="BJ362">
        <v>-105</v>
      </c>
      <c r="BK362">
        <v>-105</v>
      </c>
      <c r="BL362">
        <v>-95</v>
      </c>
      <c r="BM362">
        <v>1</v>
      </c>
    </row>
    <row r="363" spans="1:65" x14ac:dyDescent="0.3">
      <c r="A363">
        <v>102730</v>
      </c>
      <c r="B363">
        <v>0</v>
      </c>
      <c r="C363" t="s">
        <v>65</v>
      </c>
      <c r="D363" t="s">
        <v>88</v>
      </c>
      <c r="E363" t="s">
        <v>67</v>
      </c>
      <c r="F363" t="s">
        <v>68</v>
      </c>
      <c r="G363">
        <v>0</v>
      </c>
      <c r="H363">
        <v>103500</v>
      </c>
      <c r="I363">
        <v>239850</v>
      </c>
      <c r="J363" t="s">
        <v>133</v>
      </c>
      <c r="K363" t="s">
        <v>70</v>
      </c>
      <c r="L363" t="s">
        <v>140</v>
      </c>
      <c r="M363" t="s">
        <v>72</v>
      </c>
      <c r="N363">
        <v>7.0200000000000002E-3</v>
      </c>
      <c r="O363">
        <v>17740</v>
      </c>
      <c r="P363">
        <v>10389</v>
      </c>
      <c r="Q363">
        <v>5886</v>
      </c>
      <c r="R363">
        <v>1293</v>
      </c>
      <c r="S363">
        <v>2</v>
      </c>
      <c r="T363">
        <v>2</v>
      </c>
      <c r="U363" t="s">
        <v>123</v>
      </c>
      <c r="V363">
        <v>13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168</v>
      </c>
      <c r="AD363">
        <v>2216883</v>
      </c>
      <c r="AE363" t="s">
        <v>65</v>
      </c>
      <c r="AF363">
        <v>13963.95</v>
      </c>
      <c r="AG363">
        <v>135000</v>
      </c>
      <c r="AH363">
        <v>135000</v>
      </c>
      <c r="AJ363">
        <v>135000</v>
      </c>
      <c r="AK363" t="s">
        <v>123</v>
      </c>
      <c r="AL363">
        <v>10</v>
      </c>
      <c r="AM363" t="s">
        <v>68</v>
      </c>
      <c r="AN363">
        <v>1</v>
      </c>
      <c r="AR363" t="s">
        <v>76</v>
      </c>
      <c r="AS363" t="s">
        <v>77</v>
      </c>
      <c r="AT363">
        <v>-518</v>
      </c>
      <c r="AU363" t="s">
        <v>78</v>
      </c>
      <c r="AV363" t="s">
        <v>79</v>
      </c>
      <c r="AX363" t="s">
        <v>81</v>
      </c>
      <c r="AY363" t="s">
        <v>76</v>
      </c>
      <c r="AZ363" t="s">
        <v>82</v>
      </c>
      <c r="BA363" t="s">
        <v>116</v>
      </c>
      <c r="BB363" t="s">
        <v>84</v>
      </c>
      <c r="BC363">
        <v>194</v>
      </c>
      <c r="BD363" t="s">
        <v>85</v>
      </c>
      <c r="BE363">
        <v>12</v>
      </c>
      <c r="BF363" t="s">
        <v>147</v>
      </c>
      <c r="BG363" t="s">
        <v>154</v>
      </c>
      <c r="BH363">
        <v>365243</v>
      </c>
      <c r="BI363">
        <v>-488</v>
      </c>
      <c r="BJ363">
        <v>-158</v>
      </c>
      <c r="BK363">
        <v>-158</v>
      </c>
      <c r="BL363">
        <v>-155</v>
      </c>
      <c r="BM363">
        <v>0</v>
      </c>
    </row>
    <row r="364" spans="1:65" x14ac:dyDescent="0.3">
      <c r="A364">
        <v>102737</v>
      </c>
      <c r="B364">
        <v>0</v>
      </c>
      <c r="C364" t="s">
        <v>65</v>
      </c>
      <c r="D364" t="s">
        <v>88</v>
      </c>
      <c r="E364" t="s">
        <v>67</v>
      </c>
      <c r="F364" t="s">
        <v>68</v>
      </c>
      <c r="G364">
        <v>0</v>
      </c>
      <c r="H364">
        <v>202500</v>
      </c>
      <c r="I364">
        <v>625500</v>
      </c>
      <c r="J364" t="s">
        <v>113</v>
      </c>
      <c r="K364" t="s">
        <v>90</v>
      </c>
      <c r="L364" t="s">
        <v>91</v>
      </c>
      <c r="M364" t="s">
        <v>72</v>
      </c>
      <c r="N364">
        <v>7.2508000000000003E-2</v>
      </c>
      <c r="O364">
        <v>21769</v>
      </c>
      <c r="P364">
        <v>365243</v>
      </c>
      <c r="Q364">
        <v>9161</v>
      </c>
      <c r="R364">
        <v>5260</v>
      </c>
      <c r="S364">
        <v>1</v>
      </c>
      <c r="T364">
        <v>1</v>
      </c>
      <c r="U364" t="s">
        <v>125</v>
      </c>
      <c r="V364">
        <v>15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76</v>
      </c>
      <c r="AD364">
        <v>1896752</v>
      </c>
      <c r="AE364" t="s">
        <v>65</v>
      </c>
      <c r="AF364">
        <v>93777.615000000005</v>
      </c>
      <c r="AG364">
        <v>1710000</v>
      </c>
      <c r="AH364">
        <v>1791261</v>
      </c>
      <c r="AJ364">
        <v>1710000</v>
      </c>
      <c r="AK364" t="s">
        <v>125</v>
      </c>
      <c r="AL364">
        <v>13</v>
      </c>
      <c r="AM364" t="s">
        <v>68</v>
      </c>
      <c r="AN364">
        <v>1</v>
      </c>
      <c r="AR364" t="s">
        <v>76</v>
      </c>
      <c r="AS364" t="s">
        <v>77</v>
      </c>
      <c r="AT364">
        <v>-658</v>
      </c>
      <c r="AU364" t="s">
        <v>78</v>
      </c>
      <c r="AV364" t="s">
        <v>79</v>
      </c>
      <c r="AX364" t="s">
        <v>81</v>
      </c>
      <c r="AY364" t="s">
        <v>76</v>
      </c>
      <c r="AZ364" t="s">
        <v>82</v>
      </c>
      <c r="BA364" t="s">
        <v>116</v>
      </c>
      <c r="BB364" t="s">
        <v>121</v>
      </c>
      <c r="BC364">
        <v>-1</v>
      </c>
      <c r="BD364" t="s">
        <v>76</v>
      </c>
      <c r="BE364">
        <v>24</v>
      </c>
      <c r="BF364" t="s">
        <v>112</v>
      </c>
      <c r="BG364" t="s">
        <v>118</v>
      </c>
      <c r="BH364">
        <v>365243</v>
      </c>
      <c r="BI364">
        <v>-622</v>
      </c>
      <c r="BJ364">
        <v>68</v>
      </c>
      <c r="BK364">
        <v>365243</v>
      </c>
      <c r="BL364">
        <v>365243</v>
      </c>
      <c r="BM364">
        <v>0</v>
      </c>
    </row>
    <row r="365" spans="1:65" x14ac:dyDescent="0.3">
      <c r="A365">
        <v>102739</v>
      </c>
      <c r="B365">
        <v>0</v>
      </c>
      <c r="C365" t="s">
        <v>65</v>
      </c>
      <c r="D365" t="s">
        <v>88</v>
      </c>
      <c r="E365" t="s">
        <v>68</v>
      </c>
      <c r="F365" t="s">
        <v>67</v>
      </c>
      <c r="G365">
        <v>0</v>
      </c>
      <c r="H365">
        <v>180000</v>
      </c>
      <c r="I365">
        <v>203760</v>
      </c>
      <c r="J365" t="s">
        <v>89</v>
      </c>
      <c r="K365" t="s">
        <v>90</v>
      </c>
      <c r="L365" t="s">
        <v>91</v>
      </c>
      <c r="M365" t="s">
        <v>127</v>
      </c>
      <c r="N365">
        <v>8.4740000000000006E-3</v>
      </c>
      <c r="O365">
        <v>13575</v>
      </c>
      <c r="P365">
        <v>3735</v>
      </c>
      <c r="Q365">
        <v>933</v>
      </c>
      <c r="R365">
        <v>1492</v>
      </c>
      <c r="S365">
        <v>2</v>
      </c>
      <c r="T365">
        <v>2</v>
      </c>
      <c r="U365" t="s">
        <v>73</v>
      </c>
      <c r="V365">
        <v>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134</v>
      </c>
      <c r="AD365">
        <v>1453128</v>
      </c>
      <c r="AE365" t="s">
        <v>65</v>
      </c>
      <c r="AF365">
        <v>41880.735000000001</v>
      </c>
      <c r="AG365">
        <v>765000</v>
      </c>
      <c r="AH365">
        <v>830637</v>
      </c>
      <c r="AJ365">
        <v>765000</v>
      </c>
      <c r="AK365" t="s">
        <v>123</v>
      </c>
      <c r="AL365">
        <v>10</v>
      </c>
      <c r="AM365" t="s">
        <v>68</v>
      </c>
      <c r="AN365">
        <v>1</v>
      </c>
      <c r="AR365" t="s">
        <v>76</v>
      </c>
      <c r="AS365" t="s">
        <v>77</v>
      </c>
      <c r="AT365">
        <v>-507</v>
      </c>
      <c r="AU365" t="s">
        <v>78</v>
      </c>
      <c r="AV365" t="s">
        <v>79</v>
      </c>
      <c r="AX365" t="s">
        <v>81</v>
      </c>
      <c r="AY365" t="s">
        <v>76</v>
      </c>
      <c r="AZ365" t="s">
        <v>82</v>
      </c>
      <c r="BA365" t="s">
        <v>116</v>
      </c>
      <c r="BB365" t="s">
        <v>121</v>
      </c>
      <c r="BC365">
        <v>0</v>
      </c>
      <c r="BD365" t="s">
        <v>76</v>
      </c>
      <c r="BE365">
        <v>30</v>
      </c>
      <c r="BF365" t="s">
        <v>147</v>
      </c>
      <c r="BG365" t="s">
        <v>154</v>
      </c>
      <c r="BH365">
        <v>365243</v>
      </c>
      <c r="BI365">
        <v>-477</v>
      </c>
      <c r="BJ365">
        <v>393</v>
      </c>
      <c r="BK365">
        <v>365243</v>
      </c>
      <c r="BL365">
        <v>365243</v>
      </c>
      <c r="BM365">
        <v>1</v>
      </c>
    </row>
    <row r="366" spans="1:65" x14ac:dyDescent="0.3">
      <c r="A366">
        <v>102742</v>
      </c>
      <c r="B366">
        <v>0</v>
      </c>
      <c r="C366" t="s">
        <v>65</v>
      </c>
      <c r="D366" t="s">
        <v>88</v>
      </c>
      <c r="E366" t="s">
        <v>68</v>
      </c>
      <c r="F366" t="s">
        <v>68</v>
      </c>
      <c r="G366">
        <v>0</v>
      </c>
      <c r="H366">
        <v>270000</v>
      </c>
      <c r="I366">
        <v>932427</v>
      </c>
      <c r="J366" t="s">
        <v>89</v>
      </c>
      <c r="K366" t="s">
        <v>70</v>
      </c>
      <c r="L366" t="s">
        <v>91</v>
      </c>
      <c r="M366" t="s">
        <v>72</v>
      </c>
      <c r="N366">
        <v>3.5791999999999997E-2</v>
      </c>
      <c r="O366">
        <v>14978</v>
      </c>
      <c r="P366">
        <v>3098</v>
      </c>
      <c r="Q366">
        <v>2944</v>
      </c>
      <c r="R366">
        <v>3289</v>
      </c>
      <c r="S366">
        <v>2</v>
      </c>
      <c r="T366">
        <v>2</v>
      </c>
      <c r="U366" t="s">
        <v>125</v>
      </c>
      <c r="V366">
        <v>13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92</v>
      </c>
      <c r="AD366">
        <v>2584659</v>
      </c>
      <c r="AE366" t="s">
        <v>65</v>
      </c>
      <c r="AF366">
        <v>88131.645000000004</v>
      </c>
      <c r="AG366">
        <v>1129500</v>
      </c>
      <c r="AH366">
        <v>1178703</v>
      </c>
      <c r="AJ366">
        <v>1129500</v>
      </c>
      <c r="AK366" t="s">
        <v>125</v>
      </c>
      <c r="AL366">
        <v>10</v>
      </c>
      <c r="AM366" t="s">
        <v>68</v>
      </c>
      <c r="AN366">
        <v>1</v>
      </c>
      <c r="AR366" t="s">
        <v>76</v>
      </c>
      <c r="AS366" t="s">
        <v>77</v>
      </c>
      <c r="AT366">
        <v>-553</v>
      </c>
      <c r="AU366" t="s">
        <v>78</v>
      </c>
      <c r="AV366" t="s">
        <v>79</v>
      </c>
      <c r="AX366" t="s">
        <v>161</v>
      </c>
      <c r="AY366" t="s">
        <v>76</v>
      </c>
      <c r="AZ366" t="s">
        <v>82</v>
      </c>
      <c r="BA366" t="s">
        <v>116</v>
      </c>
      <c r="BB366" t="s">
        <v>121</v>
      </c>
      <c r="BC366">
        <v>-1</v>
      </c>
      <c r="BD366" t="s">
        <v>76</v>
      </c>
      <c r="BE366">
        <v>18</v>
      </c>
      <c r="BF366" t="s">
        <v>147</v>
      </c>
      <c r="BG366" t="s">
        <v>154</v>
      </c>
      <c r="BH366">
        <v>365243</v>
      </c>
      <c r="BI366">
        <v>-523</v>
      </c>
      <c r="BJ366">
        <v>-13</v>
      </c>
      <c r="BK366">
        <v>-373</v>
      </c>
      <c r="BL366">
        <v>-366</v>
      </c>
      <c r="BM366">
        <v>1</v>
      </c>
    </row>
    <row r="367" spans="1:65" x14ac:dyDescent="0.3">
      <c r="A367">
        <v>102747</v>
      </c>
      <c r="B367">
        <v>0</v>
      </c>
      <c r="C367" t="s">
        <v>65</v>
      </c>
      <c r="D367" t="s">
        <v>88</v>
      </c>
      <c r="E367" t="s">
        <v>67</v>
      </c>
      <c r="F367" t="s">
        <v>67</v>
      </c>
      <c r="G367">
        <v>4</v>
      </c>
      <c r="H367">
        <v>67500</v>
      </c>
      <c r="I367">
        <v>148365</v>
      </c>
      <c r="J367" t="s">
        <v>69</v>
      </c>
      <c r="K367" t="s">
        <v>70</v>
      </c>
      <c r="L367" t="s">
        <v>91</v>
      </c>
      <c r="M367" t="s">
        <v>72</v>
      </c>
      <c r="N367">
        <v>2.8663000000000001E-2</v>
      </c>
      <c r="O367">
        <v>12272</v>
      </c>
      <c r="P367">
        <v>2733</v>
      </c>
      <c r="Q367">
        <v>57</v>
      </c>
      <c r="R367">
        <v>1871</v>
      </c>
      <c r="S367">
        <v>2</v>
      </c>
      <c r="T367">
        <v>2</v>
      </c>
      <c r="U367" t="s">
        <v>73</v>
      </c>
      <c r="V367">
        <v>17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 t="s">
        <v>200</v>
      </c>
      <c r="AD367">
        <v>1556106</v>
      </c>
      <c r="AE367" t="s">
        <v>93</v>
      </c>
      <c r="AF367">
        <v>4550.085</v>
      </c>
      <c r="AG367">
        <v>21600</v>
      </c>
      <c r="AH367">
        <v>22671</v>
      </c>
      <c r="AI367">
        <v>0</v>
      </c>
      <c r="AJ367">
        <v>21600</v>
      </c>
      <c r="AK367" t="s">
        <v>120</v>
      </c>
      <c r="AL367">
        <v>14</v>
      </c>
      <c r="AM367" t="s">
        <v>68</v>
      </c>
      <c r="AN367">
        <v>1</v>
      </c>
      <c r="AO367">
        <v>0</v>
      </c>
      <c r="AR367" t="s">
        <v>79</v>
      </c>
      <c r="AS367" t="s">
        <v>77</v>
      </c>
      <c r="AT367">
        <v>-2634</v>
      </c>
      <c r="AU367" t="s">
        <v>78</v>
      </c>
      <c r="AV367" t="s">
        <v>79</v>
      </c>
      <c r="AW367" t="s">
        <v>166</v>
      </c>
      <c r="AX367" t="s">
        <v>102</v>
      </c>
      <c r="AY367" t="s">
        <v>124</v>
      </c>
      <c r="AZ367" t="s">
        <v>96</v>
      </c>
      <c r="BA367" t="s">
        <v>76</v>
      </c>
      <c r="BB367" t="s">
        <v>104</v>
      </c>
      <c r="BC367">
        <v>43</v>
      </c>
      <c r="BD367" t="s">
        <v>105</v>
      </c>
      <c r="BE367">
        <v>6</v>
      </c>
      <c r="BF367" t="s">
        <v>86</v>
      </c>
      <c r="BG367" t="s">
        <v>106</v>
      </c>
      <c r="BH367">
        <v>365243</v>
      </c>
      <c r="BI367">
        <v>-2603</v>
      </c>
      <c r="BJ367">
        <v>-2453</v>
      </c>
      <c r="BK367">
        <v>-2483</v>
      </c>
      <c r="BL367">
        <v>-2476</v>
      </c>
      <c r="BM367">
        <v>1</v>
      </c>
    </row>
    <row r="368" spans="1:65" x14ac:dyDescent="0.3">
      <c r="A368">
        <v>102757</v>
      </c>
      <c r="B368">
        <v>0</v>
      </c>
      <c r="C368" t="s">
        <v>65</v>
      </c>
      <c r="D368" t="s">
        <v>88</v>
      </c>
      <c r="E368" t="s">
        <v>68</v>
      </c>
      <c r="F368" t="s">
        <v>67</v>
      </c>
      <c r="G368">
        <v>0</v>
      </c>
      <c r="H368">
        <v>67500</v>
      </c>
      <c r="I368">
        <v>900000</v>
      </c>
      <c r="J368" t="s">
        <v>89</v>
      </c>
      <c r="K368" t="s">
        <v>70</v>
      </c>
      <c r="L368" t="s">
        <v>91</v>
      </c>
      <c r="M368" t="s">
        <v>72</v>
      </c>
      <c r="N368">
        <v>2.5163999999999999E-2</v>
      </c>
      <c r="O368">
        <v>11565</v>
      </c>
      <c r="P368">
        <v>1037</v>
      </c>
      <c r="Q368">
        <v>913</v>
      </c>
      <c r="R368">
        <v>3376</v>
      </c>
      <c r="S368">
        <v>2</v>
      </c>
      <c r="T368">
        <v>2</v>
      </c>
      <c r="U368" t="s">
        <v>73</v>
      </c>
      <c r="V368">
        <v>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108</v>
      </c>
      <c r="AD368">
        <v>2581157</v>
      </c>
      <c r="AE368" t="s">
        <v>93</v>
      </c>
      <c r="AG368">
        <v>63846</v>
      </c>
      <c r="AH368">
        <v>63846</v>
      </c>
      <c r="AI368">
        <v>0</v>
      </c>
      <c r="AJ368">
        <v>63846</v>
      </c>
      <c r="AK368" t="s">
        <v>123</v>
      </c>
      <c r="AL368">
        <v>16</v>
      </c>
      <c r="AM368" t="s">
        <v>68</v>
      </c>
      <c r="AN368">
        <v>1</v>
      </c>
      <c r="AO368">
        <v>0</v>
      </c>
      <c r="AR368" t="s">
        <v>79</v>
      </c>
      <c r="AS368" t="s">
        <v>180</v>
      </c>
      <c r="AT368">
        <v>-137</v>
      </c>
      <c r="AU368" t="s">
        <v>78</v>
      </c>
      <c r="AV368" t="s">
        <v>181</v>
      </c>
      <c r="AX368" t="s">
        <v>81</v>
      </c>
      <c r="AY368" t="s">
        <v>111</v>
      </c>
      <c r="AZ368" t="s">
        <v>76</v>
      </c>
      <c r="BA368" t="s">
        <v>76</v>
      </c>
      <c r="BB368" t="s">
        <v>104</v>
      </c>
      <c r="BC368">
        <v>27</v>
      </c>
      <c r="BD368" t="s">
        <v>105</v>
      </c>
      <c r="BF368" t="s">
        <v>76</v>
      </c>
      <c r="BG368" t="s">
        <v>106</v>
      </c>
    </row>
    <row r="369" spans="1:65" x14ac:dyDescent="0.3">
      <c r="A369">
        <v>102757</v>
      </c>
      <c r="B369">
        <v>0</v>
      </c>
      <c r="C369" t="s">
        <v>65</v>
      </c>
      <c r="D369" t="s">
        <v>88</v>
      </c>
      <c r="E369" t="s">
        <v>68</v>
      </c>
      <c r="F369" t="s">
        <v>67</v>
      </c>
      <c r="G369">
        <v>0</v>
      </c>
      <c r="H369">
        <v>67500</v>
      </c>
      <c r="I369">
        <v>900000</v>
      </c>
      <c r="J369" t="s">
        <v>89</v>
      </c>
      <c r="K369" t="s">
        <v>70</v>
      </c>
      <c r="L369" t="s">
        <v>91</v>
      </c>
      <c r="M369" t="s">
        <v>72</v>
      </c>
      <c r="N369">
        <v>2.5163999999999999E-2</v>
      </c>
      <c r="O369">
        <v>11565</v>
      </c>
      <c r="P369">
        <v>1037</v>
      </c>
      <c r="Q369">
        <v>913</v>
      </c>
      <c r="R369">
        <v>3376</v>
      </c>
      <c r="S369">
        <v>2</v>
      </c>
      <c r="T369">
        <v>2</v>
      </c>
      <c r="U369" t="s">
        <v>73</v>
      </c>
      <c r="V369">
        <v>17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108</v>
      </c>
      <c r="AD369">
        <v>1696909</v>
      </c>
      <c r="AE369" t="s">
        <v>93</v>
      </c>
      <c r="AG369">
        <v>62023.5</v>
      </c>
      <c r="AH369">
        <v>62023.5</v>
      </c>
      <c r="AI369">
        <v>0</v>
      </c>
      <c r="AJ369">
        <v>62023.5</v>
      </c>
      <c r="AK369" t="s">
        <v>123</v>
      </c>
      <c r="AL369">
        <v>15</v>
      </c>
      <c r="AM369" t="s">
        <v>68</v>
      </c>
      <c r="AN369">
        <v>1</v>
      </c>
      <c r="AO369">
        <v>0</v>
      </c>
      <c r="AR369" t="s">
        <v>79</v>
      </c>
      <c r="AS369" t="s">
        <v>180</v>
      </c>
      <c r="AT369">
        <v>-137</v>
      </c>
      <c r="AU369" t="s">
        <v>78</v>
      </c>
      <c r="AV369" t="s">
        <v>181</v>
      </c>
      <c r="AX369" t="s">
        <v>81</v>
      </c>
      <c r="AY369" t="s">
        <v>111</v>
      </c>
      <c r="AZ369" t="s">
        <v>76</v>
      </c>
      <c r="BA369" t="s">
        <v>76</v>
      </c>
      <c r="BB369" t="s">
        <v>104</v>
      </c>
      <c r="BC369">
        <v>15</v>
      </c>
      <c r="BD369" t="s">
        <v>105</v>
      </c>
      <c r="BF369" t="s">
        <v>76</v>
      </c>
      <c r="BG369" t="s">
        <v>106</v>
      </c>
    </row>
    <row r="370" spans="1:65" x14ac:dyDescent="0.3">
      <c r="A370">
        <v>102765</v>
      </c>
      <c r="B370">
        <v>0</v>
      </c>
      <c r="C370" t="s">
        <v>65</v>
      </c>
      <c r="D370" t="s">
        <v>88</v>
      </c>
      <c r="E370" t="s">
        <v>68</v>
      </c>
      <c r="F370" t="s">
        <v>67</v>
      </c>
      <c r="G370">
        <v>0</v>
      </c>
      <c r="H370">
        <v>157500</v>
      </c>
      <c r="I370">
        <v>1800000</v>
      </c>
      <c r="J370" t="s">
        <v>69</v>
      </c>
      <c r="K370" t="s">
        <v>90</v>
      </c>
      <c r="L370" t="s">
        <v>91</v>
      </c>
      <c r="M370" t="s">
        <v>72</v>
      </c>
      <c r="N370">
        <v>2.2800000000000001E-2</v>
      </c>
      <c r="O370">
        <v>16376</v>
      </c>
      <c r="P370">
        <v>1680</v>
      </c>
      <c r="Q370">
        <v>650</v>
      </c>
      <c r="R370">
        <v>4457</v>
      </c>
      <c r="S370">
        <v>2</v>
      </c>
      <c r="T370">
        <v>2</v>
      </c>
      <c r="U370" t="s">
        <v>109</v>
      </c>
      <c r="V370">
        <v>14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124</v>
      </c>
      <c r="AD370">
        <v>2713803</v>
      </c>
      <c r="AE370" t="s">
        <v>93</v>
      </c>
      <c r="AF370">
        <v>18576.764999999999</v>
      </c>
      <c r="AG370">
        <v>185427</v>
      </c>
      <c r="AH370">
        <v>181201.5</v>
      </c>
      <c r="AI370">
        <v>18544.5</v>
      </c>
      <c r="AJ370">
        <v>185427</v>
      </c>
      <c r="AK370" t="s">
        <v>123</v>
      </c>
      <c r="AL370">
        <v>10</v>
      </c>
      <c r="AM370" t="s">
        <v>68</v>
      </c>
      <c r="AN370">
        <v>1</v>
      </c>
      <c r="AO370">
        <v>0.101111644</v>
      </c>
      <c r="AR370" t="s">
        <v>79</v>
      </c>
      <c r="AS370" t="s">
        <v>77</v>
      </c>
      <c r="AT370">
        <v>-336</v>
      </c>
      <c r="AU370" t="s">
        <v>78</v>
      </c>
      <c r="AV370" t="s">
        <v>79</v>
      </c>
      <c r="AX370" t="s">
        <v>81</v>
      </c>
      <c r="AY370" t="s">
        <v>190</v>
      </c>
      <c r="AZ370" t="s">
        <v>96</v>
      </c>
      <c r="BA370" t="s">
        <v>76</v>
      </c>
      <c r="BB370" t="s">
        <v>138</v>
      </c>
      <c r="BC370">
        <v>135</v>
      </c>
      <c r="BD370" t="s">
        <v>191</v>
      </c>
      <c r="BE370">
        <v>12</v>
      </c>
      <c r="BF370" t="s">
        <v>147</v>
      </c>
      <c r="BG370" t="s">
        <v>158</v>
      </c>
      <c r="BH370">
        <v>365243</v>
      </c>
      <c r="BI370">
        <v>-305</v>
      </c>
      <c r="BJ370">
        <v>25</v>
      </c>
      <c r="BK370">
        <v>-5</v>
      </c>
      <c r="BL370">
        <v>365243</v>
      </c>
      <c r="BM370">
        <v>0</v>
      </c>
    </row>
    <row r="371" spans="1:65" x14ac:dyDescent="0.3">
      <c r="A371">
        <v>102780</v>
      </c>
      <c r="B371">
        <v>0</v>
      </c>
      <c r="C371" t="s">
        <v>65</v>
      </c>
      <c r="D371" t="s">
        <v>88</v>
      </c>
      <c r="E371" t="s">
        <v>68</v>
      </c>
      <c r="F371" t="s">
        <v>68</v>
      </c>
      <c r="G371">
        <v>1</v>
      </c>
      <c r="H371">
        <v>180000</v>
      </c>
      <c r="I371">
        <v>482103</v>
      </c>
      <c r="J371" t="s">
        <v>89</v>
      </c>
      <c r="K371" t="s">
        <v>70</v>
      </c>
      <c r="L371" t="s">
        <v>91</v>
      </c>
      <c r="M371" t="s">
        <v>72</v>
      </c>
      <c r="N371">
        <v>4.6219999999999997E-2</v>
      </c>
      <c r="O371">
        <v>18469</v>
      </c>
      <c r="P371">
        <v>857</v>
      </c>
      <c r="Q371">
        <v>2276</v>
      </c>
      <c r="R371">
        <v>2022</v>
      </c>
      <c r="S371">
        <v>1</v>
      </c>
      <c r="T371">
        <v>1</v>
      </c>
      <c r="U371" t="s">
        <v>120</v>
      </c>
      <c r="V371">
        <v>10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92</v>
      </c>
      <c r="AD371">
        <v>1178756</v>
      </c>
      <c r="AE371" t="s">
        <v>93</v>
      </c>
      <c r="AG371">
        <v>75555</v>
      </c>
      <c r="AH371">
        <v>75555</v>
      </c>
      <c r="AI371">
        <v>0</v>
      </c>
      <c r="AJ371">
        <v>75555</v>
      </c>
      <c r="AK371" t="s">
        <v>75</v>
      </c>
      <c r="AL371">
        <v>14</v>
      </c>
      <c r="AM371" t="s">
        <v>68</v>
      </c>
      <c r="AN371">
        <v>1</v>
      </c>
      <c r="AO371">
        <v>0</v>
      </c>
      <c r="AR371" t="s">
        <v>79</v>
      </c>
      <c r="AS371" t="s">
        <v>180</v>
      </c>
      <c r="AT371">
        <v>-1984</v>
      </c>
      <c r="AU371" t="s">
        <v>78</v>
      </c>
      <c r="AV371" t="s">
        <v>181</v>
      </c>
      <c r="AW371" t="s">
        <v>101</v>
      </c>
      <c r="AX371" t="s">
        <v>102</v>
      </c>
      <c r="AY371" t="s">
        <v>124</v>
      </c>
      <c r="AZ371" t="s">
        <v>76</v>
      </c>
      <c r="BA371" t="s">
        <v>76</v>
      </c>
      <c r="BB371" t="s">
        <v>84</v>
      </c>
      <c r="BC371">
        <v>-1</v>
      </c>
      <c r="BD371" t="s">
        <v>85</v>
      </c>
      <c r="BF371" t="s">
        <v>76</v>
      </c>
      <c r="BG371" t="s">
        <v>151</v>
      </c>
    </row>
    <row r="372" spans="1:65" x14ac:dyDescent="0.3">
      <c r="A372">
        <v>102788</v>
      </c>
      <c r="B372">
        <v>0</v>
      </c>
      <c r="C372" t="s">
        <v>65</v>
      </c>
      <c r="D372" t="s">
        <v>88</v>
      </c>
      <c r="E372" t="s">
        <v>68</v>
      </c>
      <c r="F372" t="s">
        <v>68</v>
      </c>
      <c r="G372">
        <v>0</v>
      </c>
      <c r="H372">
        <v>99000</v>
      </c>
      <c r="I372">
        <v>130500</v>
      </c>
      <c r="J372" t="s">
        <v>89</v>
      </c>
      <c r="K372" t="s">
        <v>70</v>
      </c>
      <c r="L372" t="s">
        <v>139</v>
      </c>
      <c r="M372" t="s">
        <v>72</v>
      </c>
      <c r="N372">
        <v>1.5221E-2</v>
      </c>
      <c r="O372">
        <v>13714</v>
      </c>
      <c r="P372">
        <v>614</v>
      </c>
      <c r="Q372">
        <v>1135</v>
      </c>
      <c r="R372">
        <v>3443</v>
      </c>
      <c r="S372">
        <v>2</v>
      </c>
      <c r="T372">
        <v>2</v>
      </c>
      <c r="U372" t="s">
        <v>73</v>
      </c>
      <c r="V372">
        <v>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145</v>
      </c>
      <c r="AD372">
        <v>1682994</v>
      </c>
      <c r="AE372" t="s">
        <v>93</v>
      </c>
      <c r="AF372">
        <v>7059.8249999999998</v>
      </c>
      <c r="AG372">
        <v>58095</v>
      </c>
      <c r="AH372">
        <v>57807</v>
      </c>
      <c r="AI372">
        <v>5809.5</v>
      </c>
      <c r="AJ372">
        <v>58095</v>
      </c>
      <c r="AK372" t="s">
        <v>94</v>
      </c>
      <c r="AL372">
        <v>13</v>
      </c>
      <c r="AM372" t="s">
        <v>68</v>
      </c>
      <c r="AN372">
        <v>1</v>
      </c>
      <c r="AO372">
        <v>9.9456486999999996E-2</v>
      </c>
      <c r="AR372" t="s">
        <v>79</v>
      </c>
      <c r="AS372" t="s">
        <v>77</v>
      </c>
      <c r="AT372">
        <v>-642</v>
      </c>
      <c r="AU372" t="s">
        <v>78</v>
      </c>
      <c r="AV372" t="s">
        <v>79</v>
      </c>
      <c r="AW372" t="s">
        <v>80</v>
      </c>
      <c r="AX372" t="s">
        <v>81</v>
      </c>
      <c r="AY372" t="s">
        <v>124</v>
      </c>
      <c r="AZ372" t="s">
        <v>96</v>
      </c>
      <c r="BA372" t="s">
        <v>76</v>
      </c>
      <c r="BB372" t="s">
        <v>104</v>
      </c>
      <c r="BC372">
        <v>40</v>
      </c>
      <c r="BD372" t="s">
        <v>105</v>
      </c>
      <c r="BE372">
        <v>12</v>
      </c>
      <c r="BF372" t="s">
        <v>86</v>
      </c>
      <c r="BG372" t="s">
        <v>106</v>
      </c>
      <c r="BH372">
        <v>365243</v>
      </c>
      <c r="BI372">
        <v>-611</v>
      </c>
      <c r="BJ372">
        <v>-281</v>
      </c>
      <c r="BK372">
        <v>-341</v>
      </c>
      <c r="BL372">
        <v>-326</v>
      </c>
      <c r="BM372">
        <v>0</v>
      </c>
    </row>
    <row r="373" spans="1:65" x14ac:dyDescent="0.3">
      <c r="A373">
        <v>102791</v>
      </c>
      <c r="B373">
        <v>1</v>
      </c>
      <c r="C373" t="s">
        <v>65</v>
      </c>
      <c r="D373" t="s">
        <v>88</v>
      </c>
      <c r="E373" t="s">
        <v>68</v>
      </c>
      <c r="F373" t="s">
        <v>67</v>
      </c>
      <c r="G373">
        <v>0</v>
      </c>
      <c r="H373">
        <v>225000</v>
      </c>
      <c r="I373">
        <v>521280</v>
      </c>
      <c r="J373" t="s">
        <v>69</v>
      </c>
      <c r="K373" t="s">
        <v>70</v>
      </c>
      <c r="L373" t="s">
        <v>91</v>
      </c>
      <c r="M373" t="s">
        <v>72</v>
      </c>
      <c r="N373">
        <v>1.0147E-2</v>
      </c>
      <c r="O373">
        <v>12805</v>
      </c>
      <c r="P373">
        <v>237</v>
      </c>
      <c r="Q373">
        <v>4365</v>
      </c>
      <c r="R373">
        <v>10</v>
      </c>
      <c r="S373">
        <v>2</v>
      </c>
      <c r="T373">
        <v>2</v>
      </c>
      <c r="U373" t="s">
        <v>125</v>
      </c>
      <c r="V373">
        <v>16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0</v>
      </c>
      <c r="AC373" t="s">
        <v>92</v>
      </c>
      <c r="AD373">
        <v>2540941</v>
      </c>
      <c r="AE373" t="s">
        <v>65</v>
      </c>
      <c r="AG373">
        <v>0</v>
      </c>
      <c r="AH373">
        <v>0</v>
      </c>
      <c r="AJ373">
        <v>0</v>
      </c>
      <c r="AK373" t="s">
        <v>123</v>
      </c>
      <c r="AL373">
        <v>15</v>
      </c>
      <c r="AM373" t="s">
        <v>68</v>
      </c>
      <c r="AN373">
        <v>1</v>
      </c>
      <c r="AR373" t="s">
        <v>76</v>
      </c>
      <c r="AS373" t="s">
        <v>114</v>
      </c>
      <c r="AT373">
        <v>-1275</v>
      </c>
      <c r="AU373" t="s">
        <v>78</v>
      </c>
      <c r="AV373" t="s">
        <v>115</v>
      </c>
      <c r="AW373" t="s">
        <v>101</v>
      </c>
      <c r="AX373" t="s">
        <v>161</v>
      </c>
      <c r="AY373" t="s">
        <v>76</v>
      </c>
      <c r="AZ373" t="s">
        <v>76</v>
      </c>
      <c r="BA373" t="s">
        <v>76</v>
      </c>
      <c r="BB373" t="s">
        <v>121</v>
      </c>
      <c r="BC373">
        <v>-1</v>
      </c>
      <c r="BD373" t="s">
        <v>76</v>
      </c>
      <c r="BF373" t="s">
        <v>76</v>
      </c>
      <c r="BG373" t="s">
        <v>82</v>
      </c>
    </row>
    <row r="374" spans="1:65" x14ac:dyDescent="0.3">
      <c r="A374">
        <v>102804</v>
      </c>
      <c r="B374">
        <v>0</v>
      </c>
      <c r="C374" t="s">
        <v>65</v>
      </c>
      <c r="D374" t="s">
        <v>88</v>
      </c>
      <c r="E374" t="s">
        <v>67</v>
      </c>
      <c r="F374" t="s">
        <v>68</v>
      </c>
      <c r="G374">
        <v>0</v>
      </c>
      <c r="H374">
        <v>171000</v>
      </c>
      <c r="I374">
        <v>675000</v>
      </c>
      <c r="J374" t="s">
        <v>69</v>
      </c>
      <c r="K374" t="s">
        <v>70</v>
      </c>
      <c r="L374" t="s">
        <v>91</v>
      </c>
      <c r="M374" t="s">
        <v>72</v>
      </c>
      <c r="N374">
        <v>7.2508000000000003E-2</v>
      </c>
      <c r="O374">
        <v>19026</v>
      </c>
      <c r="P374">
        <v>3313</v>
      </c>
      <c r="Q374">
        <v>1771</v>
      </c>
      <c r="R374">
        <v>1815</v>
      </c>
      <c r="S374">
        <v>1</v>
      </c>
      <c r="T374">
        <v>1</v>
      </c>
      <c r="U374" t="s">
        <v>109</v>
      </c>
      <c r="V374">
        <v>17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92</v>
      </c>
      <c r="AD374">
        <v>1615204</v>
      </c>
      <c r="AE374" t="s">
        <v>93</v>
      </c>
      <c r="AF374">
        <v>7693.2</v>
      </c>
      <c r="AG374">
        <v>158170.5</v>
      </c>
      <c r="AH374">
        <v>170770.5</v>
      </c>
      <c r="AI374">
        <v>0</v>
      </c>
      <c r="AJ374">
        <v>158170.5</v>
      </c>
      <c r="AK374" t="s">
        <v>73</v>
      </c>
      <c r="AL374">
        <v>15</v>
      </c>
      <c r="AM374" t="s">
        <v>68</v>
      </c>
      <c r="AN374">
        <v>1</v>
      </c>
      <c r="AO374">
        <v>0</v>
      </c>
      <c r="AR374" t="s">
        <v>79</v>
      </c>
      <c r="AS374" t="s">
        <v>114</v>
      </c>
      <c r="AT374">
        <v>-176</v>
      </c>
      <c r="AU374" t="s">
        <v>78</v>
      </c>
      <c r="AV374" t="s">
        <v>165</v>
      </c>
      <c r="AW374" t="s">
        <v>80</v>
      </c>
      <c r="AX374" t="s">
        <v>81</v>
      </c>
      <c r="AY374" t="s">
        <v>111</v>
      </c>
      <c r="AZ374" t="s">
        <v>96</v>
      </c>
      <c r="BA374" t="s">
        <v>76</v>
      </c>
      <c r="BB374" t="s">
        <v>104</v>
      </c>
      <c r="BC374">
        <v>1722</v>
      </c>
      <c r="BD374" t="s">
        <v>85</v>
      </c>
      <c r="BE374">
        <v>24</v>
      </c>
      <c r="BF374" t="s">
        <v>97</v>
      </c>
      <c r="BG374" t="s">
        <v>98</v>
      </c>
    </row>
    <row r="375" spans="1:65" x14ac:dyDescent="0.3">
      <c r="A375">
        <v>102807</v>
      </c>
      <c r="B375">
        <v>0</v>
      </c>
      <c r="C375" t="s">
        <v>65</v>
      </c>
      <c r="D375" t="s">
        <v>88</v>
      </c>
      <c r="E375" t="s">
        <v>67</v>
      </c>
      <c r="F375" t="s">
        <v>68</v>
      </c>
      <c r="G375">
        <v>2</v>
      </c>
      <c r="H375">
        <v>157500</v>
      </c>
      <c r="I375">
        <v>1076247</v>
      </c>
      <c r="J375" t="s">
        <v>69</v>
      </c>
      <c r="K375" t="s">
        <v>70</v>
      </c>
      <c r="L375" t="s">
        <v>91</v>
      </c>
      <c r="M375" t="s">
        <v>72</v>
      </c>
      <c r="N375">
        <v>2.5163999999999999E-2</v>
      </c>
      <c r="O375">
        <v>13247</v>
      </c>
      <c r="P375">
        <v>1700</v>
      </c>
      <c r="Q375">
        <v>2109</v>
      </c>
      <c r="R375">
        <v>5807</v>
      </c>
      <c r="S375">
        <v>2</v>
      </c>
      <c r="T375">
        <v>2</v>
      </c>
      <c r="U375" t="s">
        <v>109</v>
      </c>
      <c r="V375">
        <v>12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108</v>
      </c>
      <c r="AD375">
        <v>1778036</v>
      </c>
      <c r="AE375" t="s">
        <v>93</v>
      </c>
      <c r="AG375">
        <v>20245.5</v>
      </c>
      <c r="AH375">
        <v>20245.5</v>
      </c>
      <c r="AI375">
        <v>0</v>
      </c>
      <c r="AJ375">
        <v>20245.5</v>
      </c>
      <c r="AK375" t="s">
        <v>123</v>
      </c>
      <c r="AL375">
        <v>12</v>
      </c>
      <c r="AM375" t="s">
        <v>68</v>
      </c>
      <c r="AN375">
        <v>1</v>
      </c>
      <c r="AO375">
        <v>0</v>
      </c>
      <c r="AR375" t="s">
        <v>79</v>
      </c>
      <c r="AS375" t="s">
        <v>180</v>
      </c>
      <c r="AT375">
        <v>-1810</v>
      </c>
      <c r="AU375" t="s">
        <v>78</v>
      </c>
      <c r="AV375" t="s">
        <v>181</v>
      </c>
      <c r="AW375" t="s">
        <v>110</v>
      </c>
      <c r="AX375" t="s">
        <v>81</v>
      </c>
      <c r="AY375" t="s">
        <v>136</v>
      </c>
      <c r="AZ375" t="s">
        <v>76</v>
      </c>
      <c r="BA375" t="s">
        <v>76</v>
      </c>
      <c r="BB375" t="s">
        <v>104</v>
      </c>
      <c r="BC375">
        <v>2226</v>
      </c>
      <c r="BD375" t="s">
        <v>85</v>
      </c>
      <c r="BF375" t="s">
        <v>76</v>
      </c>
      <c r="BG375" t="s">
        <v>151</v>
      </c>
    </row>
    <row r="376" spans="1:65" x14ac:dyDescent="0.3">
      <c r="A376">
        <v>102809</v>
      </c>
      <c r="B376">
        <v>1</v>
      </c>
      <c r="C376" t="s">
        <v>65</v>
      </c>
      <c r="D376" t="s">
        <v>88</v>
      </c>
      <c r="E376" t="s">
        <v>67</v>
      </c>
      <c r="F376" t="s">
        <v>68</v>
      </c>
      <c r="G376">
        <v>1</v>
      </c>
      <c r="H376">
        <v>112500</v>
      </c>
      <c r="I376">
        <v>648000</v>
      </c>
      <c r="J376" t="s">
        <v>69</v>
      </c>
      <c r="K376" t="s">
        <v>70</v>
      </c>
      <c r="L376" t="s">
        <v>71</v>
      </c>
      <c r="M376" t="s">
        <v>72</v>
      </c>
      <c r="N376">
        <v>1.452E-2</v>
      </c>
      <c r="O376">
        <v>19824</v>
      </c>
      <c r="P376">
        <v>1639</v>
      </c>
      <c r="Q376">
        <v>9869</v>
      </c>
      <c r="R376">
        <v>3338</v>
      </c>
      <c r="S376">
        <v>2</v>
      </c>
      <c r="T376">
        <v>2</v>
      </c>
      <c r="U376" t="s">
        <v>125</v>
      </c>
      <c r="V376">
        <v>10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122</v>
      </c>
      <c r="AD376">
        <v>1192927</v>
      </c>
      <c r="AE376" t="s">
        <v>93</v>
      </c>
      <c r="AF376">
        <v>8445.1049999999996</v>
      </c>
      <c r="AG376">
        <v>67495.5</v>
      </c>
      <c r="AH376">
        <v>73435.5</v>
      </c>
      <c r="AI376">
        <v>0</v>
      </c>
      <c r="AJ376">
        <v>67495.5</v>
      </c>
      <c r="AK376" t="s">
        <v>109</v>
      </c>
      <c r="AL376">
        <v>10</v>
      </c>
      <c r="AM376" t="s">
        <v>68</v>
      </c>
      <c r="AN376">
        <v>1</v>
      </c>
      <c r="AO376">
        <v>0</v>
      </c>
      <c r="AR376" t="s">
        <v>79</v>
      </c>
      <c r="AS376" t="s">
        <v>77</v>
      </c>
      <c r="AT376">
        <v>-683</v>
      </c>
      <c r="AU376" t="s">
        <v>78</v>
      </c>
      <c r="AV376" t="s">
        <v>79</v>
      </c>
      <c r="AW376" t="s">
        <v>80</v>
      </c>
      <c r="AX376" t="s">
        <v>102</v>
      </c>
      <c r="AY376" t="s">
        <v>95</v>
      </c>
      <c r="AZ376" t="s">
        <v>96</v>
      </c>
      <c r="BA376" t="s">
        <v>76</v>
      </c>
      <c r="BB376" t="s">
        <v>104</v>
      </c>
      <c r="BC376">
        <v>300</v>
      </c>
      <c r="BD376" t="s">
        <v>85</v>
      </c>
      <c r="BE376">
        <v>10</v>
      </c>
      <c r="BF376" t="s">
        <v>147</v>
      </c>
      <c r="BG376" t="s">
        <v>151</v>
      </c>
      <c r="BH376">
        <v>365243</v>
      </c>
      <c r="BI376">
        <v>-650</v>
      </c>
      <c r="BJ376">
        <v>-380</v>
      </c>
      <c r="BK376">
        <v>-440</v>
      </c>
      <c r="BL376">
        <v>-436</v>
      </c>
      <c r="BM376">
        <v>0</v>
      </c>
    </row>
    <row r="377" spans="1:65" x14ac:dyDescent="0.3">
      <c r="A377">
        <v>102813</v>
      </c>
      <c r="B377">
        <v>0</v>
      </c>
      <c r="C377" t="s">
        <v>65</v>
      </c>
      <c r="D377" t="s">
        <v>66</v>
      </c>
      <c r="E377" t="s">
        <v>68</v>
      </c>
      <c r="F377" t="s">
        <v>68</v>
      </c>
      <c r="G377">
        <v>2</v>
      </c>
      <c r="H377">
        <v>157500</v>
      </c>
      <c r="I377">
        <v>450000</v>
      </c>
      <c r="J377" t="s">
        <v>69</v>
      </c>
      <c r="K377" t="s">
        <v>70</v>
      </c>
      <c r="L377" t="s">
        <v>91</v>
      </c>
      <c r="M377" t="s">
        <v>72</v>
      </c>
      <c r="N377">
        <v>9.1750000000000009E-3</v>
      </c>
      <c r="O377">
        <v>14212</v>
      </c>
      <c r="P377">
        <v>215</v>
      </c>
      <c r="Q377">
        <v>8331</v>
      </c>
      <c r="R377">
        <v>4785</v>
      </c>
      <c r="S377">
        <v>2</v>
      </c>
      <c r="T377">
        <v>2</v>
      </c>
      <c r="U377" t="s">
        <v>120</v>
      </c>
      <c r="V377">
        <v>12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92</v>
      </c>
      <c r="AD377">
        <v>2650036</v>
      </c>
      <c r="AE377" t="s">
        <v>93</v>
      </c>
      <c r="AF377">
        <v>24111.81</v>
      </c>
      <c r="AG377">
        <v>144675</v>
      </c>
      <c r="AH377">
        <v>135994.5</v>
      </c>
      <c r="AI377">
        <v>8680.5</v>
      </c>
      <c r="AJ377">
        <v>144675</v>
      </c>
      <c r="AK377" t="s">
        <v>94</v>
      </c>
      <c r="AL377">
        <v>14</v>
      </c>
      <c r="AM377" t="s">
        <v>68</v>
      </c>
      <c r="AN377">
        <v>1</v>
      </c>
      <c r="AO377">
        <v>6.5345454999999997E-2</v>
      </c>
      <c r="AR377" t="s">
        <v>79</v>
      </c>
      <c r="AS377" t="s">
        <v>114</v>
      </c>
      <c r="AT377">
        <v>-2510</v>
      </c>
      <c r="AU377" t="s">
        <v>78</v>
      </c>
      <c r="AV377" t="s">
        <v>165</v>
      </c>
      <c r="AW377" t="s">
        <v>80</v>
      </c>
      <c r="AX377" t="s">
        <v>161</v>
      </c>
      <c r="AY377" t="s">
        <v>124</v>
      </c>
      <c r="AZ377" t="s">
        <v>96</v>
      </c>
      <c r="BA377" t="s">
        <v>76</v>
      </c>
      <c r="BB377" t="s">
        <v>138</v>
      </c>
      <c r="BC377">
        <v>607</v>
      </c>
      <c r="BD377" t="s">
        <v>85</v>
      </c>
      <c r="BE377">
        <v>6</v>
      </c>
      <c r="BF377" t="s">
        <v>112</v>
      </c>
      <c r="BG377" t="s">
        <v>98</v>
      </c>
    </row>
    <row r="378" spans="1:65" x14ac:dyDescent="0.3">
      <c r="A378">
        <v>102856</v>
      </c>
      <c r="B378">
        <v>0</v>
      </c>
      <c r="C378" t="s">
        <v>65</v>
      </c>
      <c r="D378" t="s">
        <v>88</v>
      </c>
      <c r="E378" t="s">
        <v>68</v>
      </c>
      <c r="F378" t="s">
        <v>68</v>
      </c>
      <c r="G378">
        <v>0</v>
      </c>
      <c r="H378">
        <v>135000</v>
      </c>
      <c r="I378">
        <v>1042560</v>
      </c>
      <c r="J378" t="s">
        <v>89</v>
      </c>
      <c r="K378" t="s">
        <v>90</v>
      </c>
      <c r="L378" t="s">
        <v>91</v>
      </c>
      <c r="M378" t="s">
        <v>72</v>
      </c>
      <c r="N378">
        <v>7.2508000000000003E-2</v>
      </c>
      <c r="O378">
        <v>9904</v>
      </c>
      <c r="P378">
        <v>2052</v>
      </c>
      <c r="Q378">
        <v>4593</v>
      </c>
      <c r="R378">
        <v>1952</v>
      </c>
      <c r="S378">
        <v>1</v>
      </c>
      <c r="T378">
        <v>1</v>
      </c>
      <c r="U378" t="s">
        <v>73</v>
      </c>
      <c r="V378">
        <v>14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1</v>
      </c>
      <c r="AC378" t="s">
        <v>124</v>
      </c>
      <c r="AD378">
        <v>2752295</v>
      </c>
      <c r="AE378" t="s">
        <v>99</v>
      </c>
      <c r="AG378">
        <v>0</v>
      </c>
      <c r="AH378">
        <v>0</v>
      </c>
      <c r="AK378" t="s">
        <v>120</v>
      </c>
      <c r="AL378">
        <v>11</v>
      </c>
      <c r="AM378" t="s">
        <v>68</v>
      </c>
      <c r="AN378">
        <v>1</v>
      </c>
      <c r="AR378" t="s">
        <v>79</v>
      </c>
      <c r="AS378" t="s">
        <v>114</v>
      </c>
      <c r="AT378">
        <v>-204</v>
      </c>
      <c r="AU378" t="s">
        <v>76</v>
      </c>
      <c r="AV378" t="s">
        <v>115</v>
      </c>
      <c r="AX378" t="s">
        <v>81</v>
      </c>
      <c r="AY378" t="s">
        <v>76</v>
      </c>
      <c r="AZ378" t="s">
        <v>76</v>
      </c>
      <c r="BA378" t="s">
        <v>76</v>
      </c>
      <c r="BB378" t="s">
        <v>121</v>
      </c>
      <c r="BC378">
        <v>-1</v>
      </c>
      <c r="BD378" t="s">
        <v>76</v>
      </c>
      <c r="BF378" t="s">
        <v>76</v>
      </c>
      <c r="BG378" t="s">
        <v>132</v>
      </c>
    </row>
    <row r="379" spans="1:65" x14ac:dyDescent="0.3">
      <c r="A379">
        <v>102861</v>
      </c>
      <c r="B379">
        <v>0</v>
      </c>
      <c r="C379" t="s">
        <v>65</v>
      </c>
      <c r="D379" t="s">
        <v>88</v>
      </c>
      <c r="E379" t="s">
        <v>68</v>
      </c>
      <c r="F379" t="s">
        <v>68</v>
      </c>
      <c r="G379">
        <v>0</v>
      </c>
      <c r="H379">
        <v>202500</v>
      </c>
      <c r="I379">
        <v>1800000</v>
      </c>
      <c r="J379" t="s">
        <v>69</v>
      </c>
      <c r="K379" t="s">
        <v>90</v>
      </c>
      <c r="L379" t="s">
        <v>91</v>
      </c>
      <c r="M379" t="s">
        <v>72</v>
      </c>
      <c r="N379">
        <v>7.3299999999999997E-3</v>
      </c>
      <c r="O379">
        <v>14120</v>
      </c>
      <c r="P379">
        <v>2826</v>
      </c>
      <c r="Q379">
        <v>145</v>
      </c>
      <c r="R379">
        <v>4886</v>
      </c>
      <c r="S379">
        <v>2</v>
      </c>
      <c r="T379">
        <v>2</v>
      </c>
      <c r="U379" t="s">
        <v>120</v>
      </c>
      <c r="V379">
        <v>18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168</v>
      </c>
      <c r="AD379">
        <v>1440528</v>
      </c>
      <c r="AE379" t="s">
        <v>65</v>
      </c>
      <c r="AF379">
        <v>87003</v>
      </c>
      <c r="AG379">
        <v>2250000</v>
      </c>
      <c r="AH379">
        <v>2250000</v>
      </c>
      <c r="AJ379">
        <v>2250000</v>
      </c>
      <c r="AK379" t="s">
        <v>94</v>
      </c>
      <c r="AL379">
        <v>17</v>
      </c>
      <c r="AM379" t="s">
        <v>68</v>
      </c>
      <c r="AN379">
        <v>1</v>
      </c>
      <c r="AR379" t="s">
        <v>76</v>
      </c>
      <c r="AS379" t="s">
        <v>77</v>
      </c>
      <c r="AT379">
        <v>-487</v>
      </c>
      <c r="AU379" t="s">
        <v>78</v>
      </c>
      <c r="AV379" t="s">
        <v>79</v>
      </c>
      <c r="AX379" t="s">
        <v>81</v>
      </c>
      <c r="AY379" t="s">
        <v>76</v>
      </c>
      <c r="AZ379" t="s">
        <v>82</v>
      </c>
      <c r="BA379" t="s">
        <v>116</v>
      </c>
      <c r="BB379" t="s">
        <v>121</v>
      </c>
      <c r="BC379">
        <v>-1</v>
      </c>
      <c r="BD379" t="s">
        <v>76</v>
      </c>
      <c r="BE379">
        <v>36</v>
      </c>
      <c r="BF379" t="s">
        <v>112</v>
      </c>
      <c r="BG379" t="s">
        <v>118</v>
      </c>
      <c r="BH379">
        <v>365243</v>
      </c>
      <c r="BI379">
        <v>-457</v>
      </c>
      <c r="BJ379">
        <v>593</v>
      </c>
      <c r="BK379">
        <v>-187</v>
      </c>
      <c r="BL379">
        <v>-178</v>
      </c>
      <c r="BM379">
        <v>0</v>
      </c>
    </row>
    <row r="380" spans="1:65" x14ac:dyDescent="0.3">
      <c r="A380">
        <v>102866</v>
      </c>
      <c r="B380">
        <v>0</v>
      </c>
      <c r="C380" t="s">
        <v>65</v>
      </c>
      <c r="D380" t="s">
        <v>88</v>
      </c>
      <c r="E380" t="s">
        <v>68</v>
      </c>
      <c r="F380" t="s">
        <v>68</v>
      </c>
      <c r="G380">
        <v>0</v>
      </c>
      <c r="H380">
        <v>202500</v>
      </c>
      <c r="I380">
        <v>810000</v>
      </c>
      <c r="J380" t="s">
        <v>89</v>
      </c>
      <c r="K380" t="s">
        <v>90</v>
      </c>
      <c r="L380" t="s">
        <v>91</v>
      </c>
      <c r="M380" t="s">
        <v>72</v>
      </c>
      <c r="N380">
        <v>2.6391999999999999E-2</v>
      </c>
      <c r="O380">
        <v>11566</v>
      </c>
      <c r="P380">
        <v>3001</v>
      </c>
      <c r="Q380">
        <v>135</v>
      </c>
      <c r="R380">
        <v>1855</v>
      </c>
      <c r="S380">
        <v>2</v>
      </c>
      <c r="T380">
        <v>2</v>
      </c>
      <c r="U380" t="s">
        <v>109</v>
      </c>
      <c r="V380">
        <v>15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201</v>
      </c>
      <c r="AD380">
        <v>1179467</v>
      </c>
      <c r="AE380" t="s">
        <v>65</v>
      </c>
      <c r="AF380">
        <v>4383.8999999999996</v>
      </c>
      <c r="AG380">
        <v>45000</v>
      </c>
      <c r="AH380">
        <v>45000</v>
      </c>
      <c r="AJ380">
        <v>45000</v>
      </c>
      <c r="AK380" t="s">
        <v>94</v>
      </c>
      <c r="AL380">
        <v>12</v>
      </c>
      <c r="AM380" t="s">
        <v>68</v>
      </c>
      <c r="AN380">
        <v>1</v>
      </c>
      <c r="AR380" t="s">
        <v>76</v>
      </c>
      <c r="AS380" t="s">
        <v>77</v>
      </c>
      <c r="AT380">
        <v>-272</v>
      </c>
      <c r="AU380" t="s">
        <v>78</v>
      </c>
      <c r="AV380" t="s">
        <v>79</v>
      </c>
      <c r="AW380" t="s">
        <v>80</v>
      </c>
      <c r="AX380" t="s">
        <v>81</v>
      </c>
      <c r="AY380" t="s">
        <v>76</v>
      </c>
      <c r="AZ380" t="s">
        <v>82</v>
      </c>
      <c r="BA380" t="s">
        <v>116</v>
      </c>
      <c r="BB380" t="s">
        <v>104</v>
      </c>
      <c r="BC380">
        <v>50</v>
      </c>
      <c r="BD380" t="s">
        <v>85</v>
      </c>
      <c r="BE380">
        <v>12</v>
      </c>
      <c r="BF380" t="s">
        <v>112</v>
      </c>
      <c r="BG380" t="s">
        <v>118</v>
      </c>
      <c r="BH380">
        <v>365243</v>
      </c>
      <c r="BI380">
        <v>-242</v>
      </c>
      <c r="BJ380">
        <v>88</v>
      </c>
      <c r="BK380">
        <v>-182</v>
      </c>
      <c r="BL380">
        <v>-180</v>
      </c>
      <c r="BM380">
        <v>0</v>
      </c>
    </row>
    <row r="381" spans="1:65" x14ac:dyDescent="0.3">
      <c r="A381">
        <v>102869</v>
      </c>
      <c r="B381">
        <v>0</v>
      </c>
      <c r="C381" t="s">
        <v>65</v>
      </c>
      <c r="D381" t="s">
        <v>66</v>
      </c>
      <c r="E381" t="s">
        <v>68</v>
      </c>
      <c r="F381" t="s">
        <v>68</v>
      </c>
      <c r="G381">
        <v>0</v>
      </c>
      <c r="H381">
        <v>360000</v>
      </c>
      <c r="I381">
        <v>675000</v>
      </c>
      <c r="J381" t="s">
        <v>69</v>
      </c>
      <c r="K381" t="s">
        <v>70</v>
      </c>
      <c r="L381" t="s">
        <v>91</v>
      </c>
      <c r="M381" t="s">
        <v>72</v>
      </c>
      <c r="N381">
        <v>2.8663000000000001E-2</v>
      </c>
      <c r="O381">
        <v>15617</v>
      </c>
      <c r="P381">
        <v>2319</v>
      </c>
      <c r="Q381">
        <v>450</v>
      </c>
      <c r="R381">
        <v>2799</v>
      </c>
      <c r="S381">
        <v>2</v>
      </c>
      <c r="T381">
        <v>2</v>
      </c>
      <c r="U381" t="s">
        <v>109</v>
      </c>
      <c r="V381">
        <v>14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92</v>
      </c>
      <c r="AD381">
        <v>2289081</v>
      </c>
      <c r="AE381" t="s">
        <v>99</v>
      </c>
      <c r="AG381">
        <v>0</v>
      </c>
      <c r="AH381">
        <v>0</v>
      </c>
      <c r="AK381" t="s">
        <v>109</v>
      </c>
      <c r="AL381">
        <v>9</v>
      </c>
      <c r="AM381" t="s">
        <v>68</v>
      </c>
      <c r="AN381">
        <v>1</v>
      </c>
      <c r="AR381" t="s">
        <v>79</v>
      </c>
      <c r="AS381" t="s">
        <v>129</v>
      </c>
      <c r="AT381">
        <v>-259</v>
      </c>
      <c r="AU381" t="s">
        <v>76</v>
      </c>
      <c r="AV381" t="s">
        <v>79</v>
      </c>
      <c r="AX381" t="s">
        <v>81</v>
      </c>
      <c r="AY381" t="s">
        <v>76</v>
      </c>
      <c r="AZ381" t="s">
        <v>76</v>
      </c>
      <c r="BA381" t="s">
        <v>76</v>
      </c>
      <c r="BB381" t="s">
        <v>121</v>
      </c>
      <c r="BC381">
        <v>-1</v>
      </c>
      <c r="BD381" t="s">
        <v>76</v>
      </c>
      <c r="BF381" t="s">
        <v>76</v>
      </c>
      <c r="BG381" t="s">
        <v>132</v>
      </c>
    </row>
    <row r="382" spans="1:65" x14ac:dyDescent="0.3">
      <c r="A382">
        <v>102873</v>
      </c>
      <c r="B382">
        <v>0</v>
      </c>
      <c r="C382" t="s">
        <v>65</v>
      </c>
      <c r="D382" t="s">
        <v>88</v>
      </c>
      <c r="E382" t="s">
        <v>68</v>
      </c>
      <c r="F382" t="s">
        <v>67</v>
      </c>
      <c r="G382">
        <v>0</v>
      </c>
      <c r="H382">
        <v>112500</v>
      </c>
      <c r="I382">
        <v>946980</v>
      </c>
      <c r="J382" t="s">
        <v>113</v>
      </c>
      <c r="K382" t="s">
        <v>70</v>
      </c>
      <c r="L382" t="s">
        <v>91</v>
      </c>
      <c r="M382" t="s">
        <v>72</v>
      </c>
      <c r="N382">
        <v>2.0246E-2</v>
      </c>
      <c r="O382">
        <v>22525</v>
      </c>
      <c r="P382">
        <v>365243</v>
      </c>
      <c r="Q382">
        <v>5896</v>
      </c>
      <c r="R382">
        <v>4640</v>
      </c>
      <c r="S382">
        <v>3</v>
      </c>
      <c r="T382">
        <v>3</v>
      </c>
      <c r="U382" t="s">
        <v>94</v>
      </c>
      <c r="V382">
        <v>17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76</v>
      </c>
      <c r="AD382">
        <v>2615370</v>
      </c>
      <c r="AE382" t="s">
        <v>65</v>
      </c>
      <c r="AG382">
        <v>0</v>
      </c>
      <c r="AH382">
        <v>0</v>
      </c>
      <c r="AK382" t="s">
        <v>125</v>
      </c>
      <c r="AL382">
        <v>6</v>
      </c>
      <c r="AM382" t="s">
        <v>68</v>
      </c>
      <c r="AN382">
        <v>1</v>
      </c>
      <c r="AR382" t="s">
        <v>76</v>
      </c>
      <c r="AS382" t="s">
        <v>129</v>
      </c>
      <c r="AT382">
        <v>-51</v>
      </c>
      <c r="AU382" t="s">
        <v>76</v>
      </c>
      <c r="AV382" t="s">
        <v>79</v>
      </c>
      <c r="AX382" t="s">
        <v>81</v>
      </c>
      <c r="AY382" t="s">
        <v>76</v>
      </c>
      <c r="AZ382" t="s">
        <v>76</v>
      </c>
      <c r="BA382" t="s">
        <v>76</v>
      </c>
      <c r="BB382" t="s">
        <v>121</v>
      </c>
      <c r="BC382">
        <v>-1</v>
      </c>
      <c r="BD382" t="s">
        <v>76</v>
      </c>
      <c r="BF382" t="s">
        <v>76</v>
      </c>
      <c r="BG382" t="s">
        <v>82</v>
      </c>
    </row>
    <row r="383" spans="1:65" x14ac:dyDescent="0.3">
      <c r="A383">
        <v>102875</v>
      </c>
      <c r="B383">
        <v>1</v>
      </c>
      <c r="C383" t="s">
        <v>65</v>
      </c>
      <c r="D383" t="s">
        <v>66</v>
      </c>
      <c r="E383" t="s">
        <v>68</v>
      </c>
      <c r="F383" t="s">
        <v>68</v>
      </c>
      <c r="G383">
        <v>0</v>
      </c>
      <c r="H383">
        <v>112500</v>
      </c>
      <c r="I383">
        <v>188685</v>
      </c>
      <c r="J383" t="s">
        <v>69</v>
      </c>
      <c r="K383" t="s">
        <v>70</v>
      </c>
      <c r="L383" t="s">
        <v>91</v>
      </c>
      <c r="M383" t="s">
        <v>72</v>
      </c>
      <c r="N383">
        <v>1.8800999999999998E-2</v>
      </c>
      <c r="O383">
        <v>12733</v>
      </c>
      <c r="P383">
        <v>3185</v>
      </c>
      <c r="Q383">
        <v>860</v>
      </c>
      <c r="R383">
        <v>4337</v>
      </c>
      <c r="S383">
        <v>2</v>
      </c>
      <c r="T383">
        <v>2</v>
      </c>
      <c r="U383" t="s">
        <v>123</v>
      </c>
      <c r="V383">
        <v>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100</v>
      </c>
      <c r="AD383">
        <v>2576099</v>
      </c>
      <c r="AE383" t="s">
        <v>99</v>
      </c>
      <c r="AF383">
        <v>2250</v>
      </c>
      <c r="AG383">
        <v>45000</v>
      </c>
      <c r="AH383">
        <v>45000</v>
      </c>
      <c r="AJ383">
        <v>45000</v>
      </c>
      <c r="AK383" t="s">
        <v>73</v>
      </c>
      <c r="AL383">
        <v>7</v>
      </c>
      <c r="AM383" t="s">
        <v>68</v>
      </c>
      <c r="AN383">
        <v>1</v>
      </c>
      <c r="AR383" t="s">
        <v>79</v>
      </c>
      <c r="AS383" t="s">
        <v>114</v>
      </c>
      <c r="AT383">
        <v>-256</v>
      </c>
      <c r="AU383" t="s">
        <v>76</v>
      </c>
      <c r="AV383" t="s">
        <v>193</v>
      </c>
      <c r="AX383" t="s">
        <v>81</v>
      </c>
      <c r="AY383" t="s">
        <v>76</v>
      </c>
      <c r="AZ383" t="s">
        <v>131</v>
      </c>
      <c r="BA383" t="s">
        <v>83</v>
      </c>
      <c r="BB383" t="s">
        <v>121</v>
      </c>
      <c r="BC383">
        <v>-1</v>
      </c>
      <c r="BD383" t="s">
        <v>76</v>
      </c>
      <c r="BE383">
        <v>0</v>
      </c>
      <c r="BF383" t="s">
        <v>76</v>
      </c>
      <c r="BG383" t="s">
        <v>132</v>
      </c>
    </row>
    <row r="384" spans="1:65" x14ac:dyDescent="0.3">
      <c r="A384">
        <v>102888</v>
      </c>
      <c r="B384">
        <v>0</v>
      </c>
      <c r="C384" t="s">
        <v>65</v>
      </c>
      <c r="D384" t="s">
        <v>88</v>
      </c>
      <c r="E384" t="s">
        <v>67</v>
      </c>
      <c r="F384" t="s">
        <v>68</v>
      </c>
      <c r="G384">
        <v>0</v>
      </c>
      <c r="H384">
        <v>112500</v>
      </c>
      <c r="I384">
        <v>500427</v>
      </c>
      <c r="J384" t="s">
        <v>69</v>
      </c>
      <c r="K384" t="s">
        <v>70</v>
      </c>
      <c r="L384" t="s">
        <v>91</v>
      </c>
      <c r="M384" t="s">
        <v>72</v>
      </c>
      <c r="N384">
        <v>1.9101E-2</v>
      </c>
      <c r="O384">
        <v>13727</v>
      </c>
      <c r="P384">
        <v>317</v>
      </c>
      <c r="Q384">
        <v>7805</v>
      </c>
      <c r="R384">
        <v>3958</v>
      </c>
      <c r="S384">
        <v>2</v>
      </c>
      <c r="T384">
        <v>2</v>
      </c>
      <c r="U384" t="s">
        <v>73</v>
      </c>
      <c r="V384">
        <v>15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108</v>
      </c>
      <c r="AD384">
        <v>1117569</v>
      </c>
      <c r="AE384" t="s">
        <v>65</v>
      </c>
      <c r="AF384">
        <v>13030.2</v>
      </c>
      <c r="AG384">
        <v>229500</v>
      </c>
      <c r="AH384">
        <v>270841.5</v>
      </c>
      <c r="AJ384">
        <v>229500</v>
      </c>
      <c r="AK384" t="s">
        <v>73</v>
      </c>
      <c r="AL384">
        <v>11</v>
      </c>
      <c r="AM384" t="s">
        <v>68</v>
      </c>
      <c r="AN384">
        <v>1</v>
      </c>
      <c r="AR384" t="s">
        <v>76</v>
      </c>
      <c r="AS384" t="s">
        <v>77</v>
      </c>
      <c r="AT384">
        <v>-238</v>
      </c>
      <c r="AU384" t="s">
        <v>78</v>
      </c>
      <c r="AV384" t="s">
        <v>79</v>
      </c>
      <c r="AW384" t="s">
        <v>80</v>
      </c>
      <c r="AX384" t="s">
        <v>81</v>
      </c>
      <c r="AY384" t="s">
        <v>76</v>
      </c>
      <c r="AZ384" t="s">
        <v>82</v>
      </c>
      <c r="BA384" t="s">
        <v>116</v>
      </c>
      <c r="BB384" t="s">
        <v>121</v>
      </c>
      <c r="BC384">
        <v>-1</v>
      </c>
      <c r="BD384" t="s">
        <v>76</v>
      </c>
      <c r="BE384">
        <v>36</v>
      </c>
      <c r="BF384" t="s">
        <v>147</v>
      </c>
      <c r="BG384" t="s">
        <v>154</v>
      </c>
      <c r="BH384">
        <v>365243</v>
      </c>
      <c r="BI384">
        <v>-208</v>
      </c>
      <c r="BJ384">
        <v>842</v>
      </c>
      <c r="BK384">
        <v>365243</v>
      </c>
      <c r="BL384">
        <v>365243</v>
      </c>
      <c r="BM384">
        <v>1</v>
      </c>
    </row>
    <row r="385" spans="1:65" x14ac:dyDescent="0.3">
      <c r="A385">
        <v>102896</v>
      </c>
      <c r="B385">
        <v>0</v>
      </c>
      <c r="C385" t="s">
        <v>65</v>
      </c>
      <c r="D385" t="s">
        <v>88</v>
      </c>
      <c r="E385" t="s">
        <v>67</v>
      </c>
      <c r="F385" t="s">
        <v>68</v>
      </c>
      <c r="G385">
        <v>0</v>
      </c>
      <c r="H385">
        <v>180000</v>
      </c>
      <c r="I385">
        <v>805536</v>
      </c>
      <c r="J385" t="s">
        <v>69</v>
      </c>
      <c r="K385" t="s">
        <v>70</v>
      </c>
      <c r="L385" t="s">
        <v>91</v>
      </c>
      <c r="M385" t="s">
        <v>72</v>
      </c>
      <c r="N385">
        <v>1.0966E-2</v>
      </c>
      <c r="O385">
        <v>18548</v>
      </c>
      <c r="P385">
        <v>3494</v>
      </c>
      <c r="Q385">
        <v>9668</v>
      </c>
      <c r="R385">
        <v>2049</v>
      </c>
      <c r="S385">
        <v>2</v>
      </c>
      <c r="T385">
        <v>2</v>
      </c>
      <c r="U385" t="s">
        <v>120</v>
      </c>
      <c r="V385">
        <v>16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108</v>
      </c>
      <c r="AD385">
        <v>1258836</v>
      </c>
      <c r="AE385" t="s">
        <v>99</v>
      </c>
      <c r="AF385">
        <v>2250</v>
      </c>
      <c r="AG385">
        <v>45000</v>
      </c>
      <c r="AH385">
        <v>45000</v>
      </c>
      <c r="AJ385">
        <v>45000</v>
      </c>
      <c r="AK385" t="s">
        <v>94</v>
      </c>
      <c r="AL385">
        <v>10</v>
      </c>
      <c r="AM385" t="s">
        <v>68</v>
      </c>
      <c r="AN385">
        <v>1</v>
      </c>
      <c r="AR385" t="s">
        <v>79</v>
      </c>
      <c r="AS385" t="s">
        <v>77</v>
      </c>
      <c r="AT385">
        <v>-193</v>
      </c>
      <c r="AU385" t="s">
        <v>76</v>
      </c>
      <c r="AV385" t="s">
        <v>79</v>
      </c>
      <c r="AW385" t="s">
        <v>80</v>
      </c>
      <c r="AX385" t="s">
        <v>161</v>
      </c>
      <c r="AY385" t="s">
        <v>76</v>
      </c>
      <c r="AZ385" t="s">
        <v>131</v>
      </c>
      <c r="BA385" t="s">
        <v>83</v>
      </c>
      <c r="BB385" t="s">
        <v>84</v>
      </c>
      <c r="BC385">
        <v>145</v>
      </c>
      <c r="BD385" t="s">
        <v>85</v>
      </c>
      <c r="BE385">
        <v>0</v>
      </c>
      <c r="BF385" t="s">
        <v>76</v>
      </c>
      <c r="BG385" t="s">
        <v>132</v>
      </c>
      <c r="BH385">
        <v>-191</v>
      </c>
      <c r="BI385">
        <v>-143</v>
      </c>
      <c r="BJ385">
        <v>365243</v>
      </c>
      <c r="BK385">
        <v>365243</v>
      </c>
      <c r="BL385">
        <v>365243</v>
      </c>
      <c r="BM385">
        <v>0</v>
      </c>
    </row>
    <row r="386" spans="1:65" x14ac:dyDescent="0.3">
      <c r="A386">
        <v>102924</v>
      </c>
      <c r="B386">
        <v>0</v>
      </c>
      <c r="C386" t="s">
        <v>65</v>
      </c>
      <c r="D386" t="s">
        <v>88</v>
      </c>
      <c r="E386" t="s">
        <v>68</v>
      </c>
      <c r="F386" t="s">
        <v>68</v>
      </c>
      <c r="G386">
        <v>3</v>
      </c>
      <c r="H386">
        <v>184500</v>
      </c>
      <c r="I386">
        <v>284400</v>
      </c>
      <c r="J386" t="s">
        <v>89</v>
      </c>
      <c r="K386" t="s">
        <v>70</v>
      </c>
      <c r="L386" t="s">
        <v>91</v>
      </c>
      <c r="M386" t="s">
        <v>72</v>
      </c>
      <c r="N386">
        <v>3.1329000000000003E-2</v>
      </c>
      <c r="O386">
        <v>13991</v>
      </c>
      <c r="P386">
        <v>811</v>
      </c>
      <c r="Q386">
        <v>937</v>
      </c>
      <c r="R386">
        <v>1675</v>
      </c>
      <c r="S386">
        <v>2</v>
      </c>
      <c r="T386">
        <v>2</v>
      </c>
      <c r="U386" t="s">
        <v>73</v>
      </c>
      <c r="V386">
        <v>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108</v>
      </c>
      <c r="AD386">
        <v>1468502</v>
      </c>
      <c r="AE386" t="s">
        <v>93</v>
      </c>
      <c r="AF386">
        <v>7254.63</v>
      </c>
      <c r="AG386">
        <v>67153.5</v>
      </c>
      <c r="AH386">
        <v>77791.5</v>
      </c>
      <c r="AI386">
        <v>0</v>
      </c>
      <c r="AJ386">
        <v>67153.5</v>
      </c>
      <c r="AK386" t="s">
        <v>123</v>
      </c>
      <c r="AL386">
        <v>14</v>
      </c>
      <c r="AM386" t="s">
        <v>68</v>
      </c>
      <c r="AN386">
        <v>1</v>
      </c>
      <c r="AO386">
        <v>0</v>
      </c>
      <c r="AR386" t="s">
        <v>79</v>
      </c>
      <c r="AS386" t="s">
        <v>77</v>
      </c>
      <c r="AT386">
        <v>-66</v>
      </c>
      <c r="AU386" t="s">
        <v>78</v>
      </c>
      <c r="AV386" t="s">
        <v>79</v>
      </c>
      <c r="AW386" t="s">
        <v>80</v>
      </c>
      <c r="AX386" t="s">
        <v>81</v>
      </c>
      <c r="AY386" t="s">
        <v>95</v>
      </c>
      <c r="AZ386" t="s">
        <v>96</v>
      </c>
      <c r="BA386" t="s">
        <v>76</v>
      </c>
      <c r="BB386" t="s">
        <v>104</v>
      </c>
      <c r="BC386">
        <v>6900</v>
      </c>
      <c r="BD386" t="s">
        <v>85</v>
      </c>
      <c r="BE386">
        <v>12</v>
      </c>
      <c r="BF386" t="s">
        <v>97</v>
      </c>
      <c r="BG386" t="s">
        <v>98</v>
      </c>
    </row>
    <row r="387" spans="1:65" x14ac:dyDescent="0.3">
      <c r="A387">
        <v>102936</v>
      </c>
      <c r="B387">
        <v>0</v>
      </c>
      <c r="C387" t="s">
        <v>65</v>
      </c>
      <c r="D387" t="s">
        <v>88</v>
      </c>
      <c r="E387" t="s">
        <v>67</v>
      </c>
      <c r="F387" t="s">
        <v>67</v>
      </c>
      <c r="G387">
        <v>0</v>
      </c>
      <c r="H387">
        <v>99000</v>
      </c>
      <c r="I387">
        <v>225000</v>
      </c>
      <c r="J387" t="s">
        <v>69</v>
      </c>
      <c r="K387" t="s">
        <v>70</v>
      </c>
      <c r="L387" t="s">
        <v>119</v>
      </c>
      <c r="M387" t="s">
        <v>169</v>
      </c>
      <c r="N387">
        <v>6.6709999999999998E-3</v>
      </c>
      <c r="O387">
        <v>16678</v>
      </c>
      <c r="P387">
        <v>559</v>
      </c>
      <c r="Q387">
        <v>6424</v>
      </c>
      <c r="R387">
        <v>216</v>
      </c>
      <c r="S387">
        <v>2</v>
      </c>
      <c r="T387">
        <v>2</v>
      </c>
      <c r="U387" t="s">
        <v>123</v>
      </c>
      <c r="V387">
        <v>12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108</v>
      </c>
      <c r="AD387">
        <v>1885252</v>
      </c>
      <c r="AE387" t="s">
        <v>65</v>
      </c>
      <c r="AF387">
        <v>9499.2749999999996</v>
      </c>
      <c r="AG387">
        <v>157500</v>
      </c>
      <c r="AH387">
        <v>178290</v>
      </c>
      <c r="AJ387">
        <v>157500</v>
      </c>
      <c r="AK387" t="s">
        <v>94</v>
      </c>
      <c r="AL387">
        <v>15</v>
      </c>
      <c r="AM387" t="s">
        <v>68</v>
      </c>
      <c r="AN387">
        <v>1</v>
      </c>
      <c r="AR387" t="s">
        <v>76</v>
      </c>
      <c r="AS387" t="s">
        <v>77</v>
      </c>
      <c r="AT387">
        <v>-436</v>
      </c>
      <c r="AU387" t="s">
        <v>78</v>
      </c>
      <c r="AV387" t="s">
        <v>79</v>
      </c>
      <c r="AW387" t="s">
        <v>80</v>
      </c>
      <c r="AX387" t="s">
        <v>81</v>
      </c>
      <c r="AY387" t="s">
        <v>76</v>
      </c>
      <c r="AZ387" t="s">
        <v>82</v>
      </c>
      <c r="BA387" t="s">
        <v>116</v>
      </c>
      <c r="BB387" t="s">
        <v>121</v>
      </c>
      <c r="BC387">
        <v>-1</v>
      </c>
      <c r="BD387" t="s">
        <v>76</v>
      </c>
      <c r="BE387">
        <v>24</v>
      </c>
      <c r="BF387" t="s">
        <v>112</v>
      </c>
      <c r="BG387" t="s">
        <v>118</v>
      </c>
      <c r="BH387">
        <v>365243</v>
      </c>
      <c r="BI387">
        <v>-406</v>
      </c>
      <c r="BJ387">
        <v>284</v>
      </c>
      <c r="BK387">
        <v>-136</v>
      </c>
      <c r="BL387">
        <v>-134</v>
      </c>
      <c r="BM387">
        <v>1</v>
      </c>
    </row>
    <row r="388" spans="1:65" x14ac:dyDescent="0.3">
      <c r="A388">
        <v>102941</v>
      </c>
      <c r="B388">
        <v>1</v>
      </c>
      <c r="C388" t="s">
        <v>65</v>
      </c>
      <c r="D388" t="s">
        <v>88</v>
      </c>
      <c r="E388" t="s">
        <v>67</v>
      </c>
      <c r="F388" t="s">
        <v>67</v>
      </c>
      <c r="G388">
        <v>0</v>
      </c>
      <c r="H388">
        <v>90000</v>
      </c>
      <c r="I388">
        <v>364500</v>
      </c>
      <c r="J388" t="s">
        <v>89</v>
      </c>
      <c r="K388" t="s">
        <v>70</v>
      </c>
      <c r="L388" t="s">
        <v>91</v>
      </c>
      <c r="M388" t="s">
        <v>72</v>
      </c>
      <c r="N388">
        <v>2.2800000000000001E-2</v>
      </c>
      <c r="O388">
        <v>8710</v>
      </c>
      <c r="P388">
        <v>522</v>
      </c>
      <c r="Q388">
        <v>1866</v>
      </c>
      <c r="R388">
        <v>84</v>
      </c>
      <c r="S388">
        <v>2</v>
      </c>
      <c r="T388">
        <v>2</v>
      </c>
      <c r="U388" t="s">
        <v>120</v>
      </c>
      <c r="V388">
        <v>15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92</v>
      </c>
      <c r="AD388">
        <v>2366537</v>
      </c>
      <c r="AE388" t="s">
        <v>93</v>
      </c>
      <c r="AF388">
        <v>16185.645</v>
      </c>
      <c r="AG388">
        <v>147289.5</v>
      </c>
      <c r="AH388">
        <v>147289.5</v>
      </c>
      <c r="AI388">
        <v>0</v>
      </c>
      <c r="AJ388">
        <v>147289.5</v>
      </c>
      <c r="AK388" t="s">
        <v>123</v>
      </c>
      <c r="AL388">
        <v>15</v>
      </c>
      <c r="AM388" t="s">
        <v>68</v>
      </c>
      <c r="AN388">
        <v>1</v>
      </c>
      <c r="AO388">
        <v>0</v>
      </c>
      <c r="AR388" t="s">
        <v>79</v>
      </c>
      <c r="AS388" t="s">
        <v>77</v>
      </c>
      <c r="AT388">
        <v>-310</v>
      </c>
      <c r="AU388" t="s">
        <v>78</v>
      </c>
      <c r="AV388" t="s">
        <v>79</v>
      </c>
      <c r="AX388" t="s">
        <v>81</v>
      </c>
      <c r="AY388" t="s">
        <v>124</v>
      </c>
      <c r="AZ388" t="s">
        <v>96</v>
      </c>
      <c r="BA388" t="s">
        <v>76</v>
      </c>
      <c r="BB388" t="s">
        <v>104</v>
      </c>
      <c r="BC388">
        <v>90</v>
      </c>
      <c r="BD388" t="s">
        <v>105</v>
      </c>
      <c r="BE388">
        <v>10</v>
      </c>
      <c r="BF388" t="s">
        <v>112</v>
      </c>
      <c r="BG388" t="s">
        <v>208</v>
      </c>
      <c r="BH388">
        <v>365243</v>
      </c>
      <c r="BI388">
        <v>-269</v>
      </c>
      <c r="BJ388">
        <v>1</v>
      </c>
      <c r="BK388">
        <v>365243</v>
      </c>
      <c r="BL388">
        <v>365243</v>
      </c>
      <c r="BM388">
        <v>0</v>
      </c>
    </row>
    <row r="389" spans="1:65" x14ac:dyDescent="0.3">
      <c r="A389">
        <v>102951</v>
      </c>
      <c r="B389">
        <v>0</v>
      </c>
      <c r="C389" t="s">
        <v>65</v>
      </c>
      <c r="D389" t="s">
        <v>88</v>
      </c>
      <c r="E389" t="s">
        <v>67</v>
      </c>
      <c r="F389" t="s">
        <v>67</v>
      </c>
      <c r="G389">
        <v>0</v>
      </c>
      <c r="H389">
        <v>112500</v>
      </c>
      <c r="I389">
        <v>675000</v>
      </c>
      <c r="J389" t="s">
        <v>133</v>
      </c>
      <c r="K389" t="s">
        <v>90</v>
      </c>
      <c r="L389" t="s">
        <v>91</v>
      </c>
      <c r="M389" t="s">
        <v>72</v>
      </c>
      <c r="N389">
        <v>2.0712999999999999E-2</v>
      </c>
      <c r="O389">
        <v>10726</v>
      </c>
      <c r="P389">
        <v>1478</v>
      </c>
      <c r="Q389">
        <v>266</v>
      </c>
      <c r="R389">
        <v>1197</v>
      </c>
      <c r="S389">
        <v>3</v>
      </c>
      <c r="T389">
        <v>2</v>
      </c>
      <c r="U389" t="s">
        <v>73</v>
      </c>
      <c r="V389">
        <v>12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t="s">
        <v>143</v>
      </c>
      <c r="AD389">
        <v>1682966</v>
      </c>
      <c r="AE389" t="s">
        <v>93</v>
      </c>
      <c r="AF389">
        <v>14426.64</v>
      </c>
      <c r="AG389">
        <v>55485</v>
      </c>
      <c r="AH389">
        <v>55485</v>
      </c>
      <c r="AI389">
        <v>0</v>
      </c>
      <c r="AJ389">
        <v>55485</v>
      </c>
      <c r="AK389" t="s">
        <v>123</v>
      </c>
      <c r="AL389">
        <v>13</v>
      </c>
      <c r="AM389" t="s">
        <v>68</v>
      </c>
      <c r="AN389">
        <v>1</v>
      </c>
      <c r="AO389">
        <v>0</v>
      </c>
      <c r="AR389" t="s">
        <v>79</v>
      </c>
      <c r="AS389" t="s">
        <v>77</v>
      </c>
      <c r="AT389">
        <v>-822</v>
      </c>
      <c r="AU389" t="s">
        <v>76</v>
      </c>
      <c r="AV389" t="s">
        <v>79</v>
      </c>
      <c r="AX389" t="s">
        <v>81</v>
      </c>
      <c r="AY389" t="s">
        <v>157</v>
      </c>
      <c r="AZ389" t="s">
        <v>96</v>
      </c>
      <c r="BA389" t="s">
        <v>76</v>
      </c>
      <c r="BB389" t="s">
        <v>138</v>
      </c>
      <c r="BC389">
        <v>708</v>
      </c>
      <c r="BD389" t="s">
        <v>157</v>
      </c>
      <c r="BE389">
        <v>4</v>
      </c>
      <c r="BF389" t="s">
        <v>97</v>
      </c>
      <c r="BG389" t="s">
        <v>158</v>
      </c>
      <c r="BH389">
        <v>365243</v>
      </c>
      <c r="BI389">
        <v>-781</v>
      </c>
      <c r="BJ389">
        <v>-691</v>
      </c>
      <c r="BK389">
        <v>-691</v>
      </c>
      <c r="BL389">
        <v>-682</v>
      </c>
      <c r="BM389">
        <v>0</v>
      </c>
    </row>
    <row r="390" spans="1:65" x14ac:dyDescent="0.3">
      <c r="A390">
        <v>102957</v>
      </c>
      <c r="B390">
        <v>0</v>
      </c>
      <c r="C390" t="s">
        <v>65</v>
      </c>
      <c r="D390" t="s">
        <v>66</v>
      </c>
      <c r="E390" t="s">
        <v>68</v>
      </c>
      <c r="F390" t="s">
        <v>68</v>
      </c>
      <c r="G390">
        <v>0</v>
      </c>
      <c r="H390">
        <v>315000</v>
      </c>
      <c r="I390">
        <v>938304</v>
      </c>
      <c r="J390" t="s">
        <v>69</v>
      </c>
      <c r="K390" t="s">
        <v>70</v>
      </c>
      <c r="L390" t="s">
        <v>91</v>
      </c>
      <c r="M390" t="s">
        <v>72</v>
      </c>
      <c r="N390">
        <v>3.5791999999999997E-2</v>
      </c>
      <c r="O390">
        <v>20525</v>
      </c>
      <c r="P390">
        <v>6678</v>
      </c>
      <c r="Q390">
        <v>6224</v>
      </c>
      <c r="R390">
        <v>3333</v>
      </c>
      <c r="S390">
        <v>2</v>
      </c>
      <c r="T390">
        <v>2</v>
      </c>
      <c r="U390" t="s">
        <v>120</v>
      </c>
      <c r="V390">
        <v>18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 t="s">
        <v>92</v>
      </c>
      <c r="AD390">
        <v>1737182</v>
      </c>
      <c r="AE390" t="s">
        <v>93</v>
      </c>
      <c r="AF390">
        <v>13855.68</v>
      </c>
      <c r="AG390">
        <v>121990.5</v>
      </c>
      <c r="AH390">
        <v>121990.5</v>
      </c>
      <c r="AI390">
        <v>0</v>
      </c>
      <c r="AJ390">
        <v>121990.5</v>
      </c>
      <c r="AK390" t="s">
        <v>73</v>
      </c>
      <c r="AL390">
        <v>18</v>
      </c>
      <c r="AM390" t="s">
        <v>68</v>
      </c>
      <c r="AN390">
        <v>1</v>
      </c>
      <c r="AO390">
        <v>0</v>
      </c>
      <c r="AR390" t="s">
        <v>79</v>
      </c>
      <c r="AS390" t="s">
        <v>114</v>
      </c>
      <c r="AT390">
        <v>-146</v>
      </c>
      <c r="AU390" t="s">
        <v>78</v>
      </c>
      <c r="AV390" t="s">
        <v>115</v>
      </c>
      <c r="AX390" t="s">
        <v>81</v>
      </c>
      <c r="AY390" t="s">
        <v>124</v>
      </c>
      <c r="AZ390" t="s">
        <v>96</v>
      </c>
      <c r="BA390" t="s">
        <v>76</v>
      </c>
      <c r="BB390" t="s">
        <v>104</v>
      </c>
      <c r="BC390">
        <v>82</v>
      </c>
      <c r="BD390" t="s">
        <v>105</v>
      </c>
      <c r="BE390">
        <v>10</v>
      </c>
      <c r="BF390" t="s">
        <v>112</v>
      </c>
      <c r="BG390" t="s">
        <v>208</v>
      </c>
    </row>
    <row r="391" spans="1:65" x14ac:dyDescent="0.3">
      <c r="A391">
        <v>102961</v>
      </c>
      <c r="B391">
        <v>0</v>
      </c>
      <c r="C391" t="s">
        <v>65</v>
      </c>
      <c r="D391" t="s">
        <v>88</v>
      </c>
      <c r="E391" t="s">
        <v>67</v>
      </c>
      <c r="F391" t="s">
        <v>68</v>
      </c>
      <c r="G391">
        <v>0</v>
      </c>
      <c r="H391">
        <v>72000</v>
      </c>
      <c r="I391">
        <v>1129500</v>
      </c>
      <c r="J391" t="s">
        <v>113</v>
      </c>
      <c r="K391" t="s">
        <v>90</v>
      </c>
      <c r="L391" t="s">
        <v>91</v>
      </c>
      <c r="M391" t="s">
        <v>72</v>
      </c>
      <c r="N391">
        <v>2.6391999999999999E-2</v>
      </c>
      <c r="O391">
        <v>20665</v>
      </c>
      <c r="P391">
        <v>365243</v>
      </c>
      <c r="Q391">
        <v>4180</v>
      </c>
      <c r="R391">
        <v>4224</v>
      </c>
      <c r="S391">
        <v>2</v>
      </c>
      <c r="T391">
        <v>2</v>
      </c>
      <c r="U391" t="s">
        <v>73</v>
      </c>
      <c r="V391">
        <v>11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76</v>
      </c>
      <c r="AD391">
        <v>1964845</v>
      </c>
      <c r="AE391" t="s">
        <v>93</v>
      </c>
      <c r="AF391">
        <v>3675.8249999999998</v>
      </c>
      <c r="AG391">
        <v>31590</v>
      </c>
      <c r="AH391">
        <v>30775.5</v>
      </c>
      <c r="AI391">
        <v>3159</v>
      </c>
      <c r="AJ391">
        <v>31590</v>
      </c>
      <c r="AK391" t="s">
        <v>125</v>
      </c>
      <c r="AL391">
        <v>21</v>
      </c>
      <c r="AM391" t="s">
        <v>68</v>
      </c>
      <c r="AN391">
        <v>1</v>
      </c>
      <c r="AO391">
        <v>0.10138467299999999</v>
      </c>
      <c r="AR391" t="s">
        <v>79</v>
      </c>
      <c r="AS391" t="s">
        <v>114</v>
      </c>
      <c r="AT391">
        <v>-1794</v>
      </c>
      <c r="AU391" t="s">
        <v>78</v>
      </c>
      <c r="AV391" t="s">
        <v>115</v>
      </c>
      <c r="AW391" t="s">
        <v>101</v>
      </c>
      <c r="AX391" t="s">
        <v>81</v>
      </c>
      <c r="AY391" t="s">
        <v>103</v>
      </c>
      <c r="AZ391" t="s">
        <v>96</v>
      </c>
      <c r="BA391" t="s">
        <v>76</v>
      </c>
      <c r="BB391" t="s">
        <v>104</v>
      </c>
      <c r="BC391">
        <v>1000</v>
      </c>
      <c r="BD391" t="s">
        <v>85</v>
      </c>
      <c r="BE391">
        <v>10</v>
      </c>
      <c r="BF391" t="s">
        <v>147</v>
      </c>
      <c r="BG391" t="s">
        <v>98</v>
      </c>
    </row>
    <row r="392" spans="1:65" x14ac:dyDescent="0.3">
      <c r="A392">
        <v>102972</v>
      </c>
      <c r="B392">
        <v>0</v>
      </c>
      <c r="C392" t="s">
        <v>65</v>
      </c>
      <c r="D392" t="s">
        <v>88</v>
      </c>
      <c r="E392" t="s">
        <v>68</v>
      </c>
      <c r="F392" t="s">
        <v>68</v>
      </c>
      <c r="G392">
        <v>0</v>
      </c>
      <c r="H392">
        <v>180000</v>
      </c>
      <c r="I392">
        <v>454500</v>
      </c>
      <c r="J392" t="s">
        <v>89</v>
      </c>
      <c r="K392" t="s">
        <v>90</v>
      </c>
      <c r="L392" t="s">
        <v>91</v>
      </c>
      <c r="M392" t="s">
        <v>72</v>
      </c>
      <c r="N392">
        <v>3.0755000000000001E-2</v>
      </c>
      <c r="O392">
        <v>14861</v>
      </c>
      <c r="P392">
        <v>1012</v>
      </c>
      <c r="Q392">
        <v>2556</v>
      </c>
      <c r="R392">
        <v>4349</v>
      </c>
      <c r="S392">
        <v>2</v>
      </c>
      <c r="T392">
        <v>2</v>
      </c>
      <c r="U392" t="s">
        <v>73</v>
      </c>
      <c r="V392">
        <v>18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92</v>
      </c>
      <c r="AD392">
        <v>2840587</v>
      </c>
      <c r="AE392" t="s">
        <v>65</v>
      </c>
      <c r="AG392">
        <v>0</v>
      </c>
      <c r="AH392">
        <v>0</v>
      </c>
      <c r="AK392" t="s">
        <v>73</v>
      </c>
      <c r="AL392">
        <v>15</v>
      </c>
      <c r="AM392" t="s">
        <v>68</v>
      </c>
      <c r="AN392">
        <v>1</v>
      </c>
      <c r="AR392" t="s">
        <v>76</v>
      </c>
      <c r="AS392" t="s">
        <v>129</v>
      </c>
      <c r="AT392">
        <v>-21</v>
      </c>
      <c r="AU392" t="s">
        <v>76</v>
      </c>
      <c r="AV392" t="s">
        <v>79</v>
      </c>
      <c r="AX392" t="s">
        <v>81</v>
      </c>
      <c r="AY392" t="s">
        <v>76</v>
      </c>
      <c r="AZ392" t="s">
        <v>76</v>
      </c>
      <c r="BA392" t="s">
        <v>76</v>
      </c>
      <c r="BB392" t="s">
        <v>121</v>
      </c>
      <c r="BC392">
        <v>-1</v>
      </c>
      <c r="BD392" t="s">
        <v>76</v>
      </c>
      <c r="BF392" t="s">
        <v>76</v>
      </c>
      <c r="BG392" t="s">
        <v>82</v>
      </c>
    </row>
    <row r="393" spans="1:65" x14ac:dyDescent="0.3">
      <c r="A393">
        <v>102988</v>
      </c>
      <c r="B393">
        <v>0</v>
      </c>
      <c r="C393" t="s">
        <v>65</v>
      </c>
      <c r="D393" t="s">
        <v>88</v>
      </c>
      <c r="E393" t="s">
        <v>67</v>
      </c>
      <c r="F393" t="s">
        <v>68</v>
      </c>
      <c r="G393">
        <v>0</v>
      </c>
      <c r="H393">
        <v>112500</v>
      </c>
      <c r="I393">
        <v>508495.5</v>
      </c>
      <c r="J393" t="s">
        <v>113</v>
      </c>
      <c r="K393" t="s">
        <v>90</v>
      </c>
      <c r="L393" t="s">
        <v>91</v>
      </c>
      <c r="M393" t="s">
        <v>72</v>
      </c>
      <c r="N393">
        <v>4.96E-3</v>
      </c>
      <c r="O393">
        <v>20041</v>
      </c>
      <c r="P393">
        <v>365243</v>
      </c>
      <c r="Q393">
        <v>4237</v>
      </c>
      <c r="R393">
        <v>3526</v>
      </c>
      <c r="S393">
        <v>2</v>
      </c>
      <c r="T393">
        <v>2</v>
      </c>
      <c r="U393" t="s">
        <v>123</v>
      </c>
      <c r="V393">
        <v>11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76</v>
      </c>
      <c r="AD393">
        <v>1919627</v>
      </c>
      <c r="AE393" t="s">
        <v>93</v>
      </c>
      <c r="AF393">
        <v>9984.2849999999999</v>
      </c>
      <c r="AG393">
        <v>95508</v>
      </c>
      <c r="AH393">
        <v>109377</v>
      </c>
      <c r="AI393">
        <v>0</v>
      </c>
      <c r="AJ393">
        <v>95508</v>
      </c>
      <c r="AK393" t="s">
        <v>125</v>
      </c>
      <c r="AL393">
        <v>10</v>
      </c>
      <c r="AM393" t="s">
        <v>68</v>
      </c>
      <c r="AN393">
        <v>1</v>
      </c>
      <c r="AO393">
        <v>0</v>
      </c>
      <c r="AR393" t="s">
        <v>79</v>
      </c>
      <c r="AS393" t="s">
        <v>77</v>
      </c>
      <c r="AT393">
        <v>-181</v>
      </c>
      <c r="AU393" t="s">
        <v>78</v>
      </c>
      <c r="AV393" t="s">
        <v>79</v>
      </c>
      <c r="AW393" t="s">
        <v>80</v>
      </c>
      <c r="AX393" t="s">
        <v>81</v>
      </c>
      <c r="AY393" t="s">
        <v>95</v>
      </c>
      <c r="AZ393" t="s">
        <v>96</v>
      </c>
      <c r="BA393" t="s">
        <v>76</v>
      </c>
      <c r="BB393" t="s">
        <v>104</v>
      </c>
      <c r="BC393">
        <v>40</v>
      </c>
      <c r="BD393" t="s">
        <v>157</v>
      </c>
      <c r="BE393">
        <v>12</v>
      </c>
      <c r="BF393" t="s">
        <v>97</v>
      </c>
      <c r="BG393" t="s">
        <v>98</v>
      </c>
      <c r="BH393">
        <v>365243</v>
      </c>
      <c r="BI393">
        <v>-151</v>
      </c>
      <c r="BJ393">
        <v>179</v>
      </c>
      <c r="BK393">
        <v>365243</v>
      </c>
      <c r="BL393">
        <v>365243</v>
      </c>
      <c r="BM393">
        <v>1</v>
      </c>
    </row>
    <row r="394" spans="1:65" x14ac:dyDescent="0.3">
      <c r="A394">
        <v>103028</v>
      </c>
      <c r="B394">
        <v>0</v>
      </c>
      <c r="C394" t="s">
        <v>65</v>
      </c>
      <c r="D394" t="s">
        <v>88</v>
      </c>
      <c r="E394" t="s">
        <v>68</v>
      </c>
      <c r="F394" t="s">
        <v>67</v>
      </c>
      <c r="G394">
        <v>0</v>
      </c>
      <c r="H394">
        <v>126000</v>
      </c>
      <c r="I394">
        <v>523597.5</v>
      </c>
      <c r="J394" t="s">
        <v>113</v>
      </c>
      <c r="K394" t="s">
        <v>70</v>
      </c>
      <c r="L394" t="s">
        <v>91</v>
      </c>
      <c r="M394" t="s">
        <v>72</v>
      </c>
      <c r="N394">
        <v>1.8800999999999998E-2</v>
      </c>
      <c r="O394">
        <v>22743</v>
      </c>
      <c r="P394">
        <v>365243</v>
      </c>
      <c r="Q394">
        <v>7752</v>
      </c>
      <c r="R394">
        <v>4374</v>
      </c>
      <c r="S394">
        <v>2</v>
      </c>
      <c r="T394">
        <v>2</v>
      </c>
      <c r="U394" t="s">
        <v>73</v>
      </c>
      <c r="V394">
        <v>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76</v>
      </c>
      <c r="AD394">
        <v>1035421</v>
      </c>
      <c r="AE394" t="s">
        <v>93</v>
      </c>
      <c r="AF394">
        <v>5290.6049999999996</v>
      </c>
      <c r="AG394">
        <v>42975</v>
      </c>
      <c r="AH394">
        <v>41647.5</v>
      </c>
      <c r="AI394">
        <v>4500</v>
      </c>
      <c r="AJ394">
        <v>42975</v>
      </c>
      <c r="AK394" t="s">
        <v>109</v>
      </c>
      <c r="AL394">
        <v>11</v>
      </c>
      <c r="AM394" t="s">
        <v>68</v>
      </c>
      <c r="AN394">
        <v>1</v>
      </c>
      <c r="AO394">
        <v>0.10620096599999999</v>
      </c>
      <c r="AR394" t="s">
        <v>79</v>
      </c>
      <c r="AS394" t="s">
        <v>77</v>
      </c>
      <c r="AT394">
        <v>-1770</v>
      </c>
      <c r="AU394" t="s">
        <v>78</v>
      </c>
      <c r="AV394" t="s">
        <v>79</v>
      </c>
      <c r="AW394" t="s">
        <v>171</v>
      </c>
      <c r="AX394" t="s">
        <v>102</v>
      </c>
      <c r="AY394" t="s">
        <v>157</v>
      </c>
      <c r="AZ394" t="s">
        <v>96</v>
      </c>
      <c r="BA394" t="s">
        <v>76</v>
      </c>
      <c r="BB394" t="s">
        <v>104</v>
      </c>
      <c r="BC394">
        <v>998</v>
      </c>
      <c r="BD394" t="s">
        <v>157</v>
      </c>
      <c r="BE394">
        <v>10</v>
      </c>
      <c r="BF394" t="s">
        <v>147</v>
      </c>
      <c r="BG394" t="s">
        <v>148</v>
      </c>
      <c r="BH394">
        <v>365243</v>
      </c>
      <c r="BI394">
        <v>-1739</v>
      </c>
      <c r="BJ394">
        <v>-1469</v>
      </c>
      <c r="BK394">
        <v>-1469</v>
      </c>
      <c r="BL394">
        <v>-1411</v>
      </c>
      <c r="BM394">
        <v>0</v>
      </c>
    </row>
    <row r="395" spans="1:65" x14ac:dyDescent="0.3">
      <c r="A395">
        <v>103031</v>
      </c>
      <c r="B395">
        <v>0</v>
      </c>
      <c r="C395" t="s">
        <v>65</v>
      </c>
      <c r="D395" t="s">
        <v>88</v>
      </c>
      <c r="E395" t="s">
        <v>68</v>
      </c>
      <c r="F395" t="s">
        <v>68</v>
      </c>
      <c r="G395">
        <v>0</v>
      </c>
      <c r="H395">
        <v>180000</v>
      </c>
      <c r="I395">
        <v>521280</v>
      </c>
      <c r="J395" t="s">
        <v>69</v>
      </c>
      <c r="K395" t="s">
        <v>126</v>
      </c>
      <c r="L395" t="s">
        <v>119</v>
      </c>
      <c r="M395" t="s">
        <v>72</v>
      </c>
      <c r="N395">
        <v>7.3299999999999997E-3</v>
      </c>
      <c r="O395">
        <v>11345</v>
      </c>
      <c r="P395">
        <v>1516</v>
      </c>
      <c r="Q395">
        <v>5445</v>
      </c>
      <c r="R395">
        <v>3946</v>
      </c>
      <c r="S395">
        <v>2</v>
      </c>
      <c r="T395">
        <v>2</v>
      </c>
      <c r="U395" t="s">
        <v>120</v>
      </c>
      <c r="V395">
        <v>17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108</v>
      </c>
      <c r="AD395">
        <v>2773257</v>
      </c>
      <c r="AE395" t="s">
        <v>93</v>
      </c>
      <c r="AF395">
        <v>17436.105</v>
      </c>
      <c r="AG395">
        <v>153382.5</v>
      </c>
      <c r="AH395">
        <v>177493.5</v>
      </c>
      <c r="AI395">
        <v>7650</v>
      </c>
      <c r="AJ395">
        <v>153382.5</v>
      </c>
      <c r="AK395" t="s">
        <v>120</v>
      </c>
      <c r="AL395">
        <v>19</v>
      </c>
      <c r="AM395" t="s">
        <v>68</v>
      </c>
      <c r="AN395">
        <v>1</v>
      </c>
      <c r="AO395">
        <v>4.5000474999999998E-2</v>
      </c>
      <c r="AR395" t="s">
        <v>79</v>
      </c>
      <c r="AS395" t="s">
        <v>77</v>
      </c>
      <c r="AT395">
        <v>-966</v>
      </c>
      <c r="AU395" t="s">
        <v>78</v>
      </c>
      <c r="AV395" t="s">
        <v>79</v>
      </c>
      <c r="AW395" t="s">
        <v>101</v>
      </c>
      <c r="AX395" t="s">
        <v>102</v>
      </c>
      <c r="AY395" t="s">
        <v>111</v>
      </c>
      <c r="AZ395" t="s">
        <v>96</v>
      </c>
      <c r="BA395" t="s">
        <v>76</v>
      </c>
      <c r="BB395" t="s">
        <v>104</v>
      </c>
      <c r="BC395">
        <v>550</v>
      </c>
      <c r="BD395" t="s">
        <v>85</v>
      </c>
      <c r="BE395">
        <v>12</v>
      </c>
      <c r="BF395" t="s">
        <v>147</v>
      </c>
      <c r="BG395" t="s">
        <v>151</v>
      </c>
      <c r="BH395">
        <v>365243</v>
      </c>
      <c r="BI395">
        <v>-935</v>
      </c>
      <c r="BJ395">
        <v>-605</v>
      </c>
      <c r="BK395">
        <v>-665</v>
      </c>
      <c r="BL395">
        <v>-661</v>
      </c>
      <c r="BM395">
        <v>0</v>
      </c>
    </row>
    <row r="396" spans="1:65" x14ac:dyDescent="0.3">
      <c r="A396">
        <v>103049</v>
      </c>
      <c r="B396">
        <v>0</v>
      </c>
      <c r="C396" t="s">
        <v>65</v>
      </c>
      <c r="D396" t="s">
        <v>66</v>
      </c>
      <c r="E396" t="s">
        <v>67</v>
      </c>
      <c r="F396" t="s">
        <v>68</v>
      </c>
      <c r="G396">
        <v>1</v>
      </c>
      <c r="H396">
        <v>180000</v>
      </c>
      <c r="I396">
        <v>385164</v>
      </c>
      <c r="J396" t="s">
        <v>69</v>
      </c>
      <c r="K396" t="s">
        <v>70</v>
      </c>
      <c r="L396" t="s">
        <v>91</v>
      </c>
      <c r="M396" t="s">
        <v>72</v>
      </c>
      <c r="N396">
        <v>2.461E-2</v>
      </c>
      <c r="O396">
        <v>16489</v>
      </c>
      <c r="P396">
        <v>2468</v>
      </c>
      <c r="Q396">
        <v>8867</v>
      </c>
      <c r="R396">
        <v>46</v>
      </c>
      <c r="S396">
        <v>2</v>
      </c>
      <c r="T396">
        <v>2</v>
      </c>
      <c r="U396" t="s">
        <v>123</v>
      </c>
      <c r="V396">
        <v>15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92</v>
      </c>
      <c r="AD396">
        <v>2068061</v>
      </c>
      <c r="AE396" t="s">
        <v>93</v>
      </c>
      <c r="AF396">
        <v>8987.76</v>
      </c>
      <c r="AG396">
        <v>85500</v>
      </c>
      <c r="AH396">
        <v>76950</v>
      </c>
      <c r="AI396">
        <v>8550</v>
      </c>
      <c r="AJ396">
        <v>85500</v>
      </c>
      <c r="AK396" t="s">
        <v>94</v>
      </c>
      <c r="AL396">
        <v>15</v>
      </c>
      <c r="AM396" t="s">
        <v>68</v>
      </c>
      <c r="AN396">
        <v>1</v>
      </c>
      <c r="AO396">
        <v>0.108909091</v>
      </c>
      <c r="AR396" t="s">
        <v>79</v>
      </c>
      <c r="AS396" t="s">
        <v>114</v>
      </c>
      <c r="AT396">
        <v>-2326</v>
      </c>
      <c r="AU396" t="s">
        <v>76</v>
      </c>
      <c r="AV396" t="s">
        <v>115</v>
      </c>
      <c r="AX396" t="s">
        <v>81</v>
      </c>
      <c r="AY396" t="s">
        <v>111</v>
      </c>
      <c r="AZ396" t="s">
        <v>96</v>
      </c>
      <c r="BA396" t="s">
        <v>76</v>
      </c>
      <c r="BB396" t="s">
        <v>138</v>
      </c>
      <c r="BC396">
        <v>40</v>
      </c>
      <c r="BD396" t="s">
        <v>85</v>
      </c>
      <c r="BE396">
        <v>10</v>
      </c>
      <c r="BF396" t="s">
        <v>147</v>
      </c>
      <c r="BG396" t="s">
        <v>151</v>
      </c>
    </row>
    <row r="397" spans="1:65" x14ac:dyDescent="0.3">
      <c r="A397">
        <v>103051</v>
      </c>
      <c r="B397">
        <v>0</v>
      </c>
      <c r="C397" t="s">
        <v>65</v>
      </c>
      <c r="D397" t="s">
        <v>88</v>
      </c>
      <c r="E397" t="s">
        <v>67</v>
      </c>
      <c r="F397" t="s">
        <v>68</v>
      </c>
      <c r="G397">
        <v>0</v>
      </c>
      <c r="H397">
        <v>112500</v>
      </c>
      <c r="I397">
        <v>276277.5</v>
      </c>
      <c r="J397" t="s">
        <v>69</v>
      </c>
      <c r="K397" t="s">
        <v>70</v>
      </c>
      <c r="L397" t="s">
        <v>91</v>
      </c>
      <c r="M397" t="s">
        <v>72</v>
      </c>
      <c r="N397">
        <v>2.2624999999999999E-2</v>
      </c>
      <c r="O397">
        <v>15009</v>
      </c>
      <c r="P397">
        <v>265</v>
      </c>
      <c r="Q397">
        <v>397</v>
      </c>
      <c r="R397">
        <v>3083</v>
      </c>
      <c r="S397">
        <v>2</v>
      </c>
      <c r="T397">
        <v>2</v>
      </c>
      <c r="U397" t="s">
        <v>123</v>
      </c>
      <c r="V397">
        <v>15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168</v>
      </c>
      <c r="AD397">
        <v>1681533</v>
      </c>
      <c r="AE397" t="s">
        <v>99</v>
      </c>
      <c r="AF397">
        <v>2250</v>
      </c>
      <c r="AG397">
        <v>45000</v>
      </c>
      <c r="AH397">
        <v>45000</v>
      </c>
      <c r="AJ397">
        <v>45000</v>
      </c>
      <c r="AK397" t="s">
        <v>123</v>
      </c>
      <c r="AL397">
        <v>11</v>
      </c>
      <c r="AM397" t="s">
        <v>68</v>
      </c>
      <c r="AN397">
        <v>1</v>
      </c>
      <c r="AR397" t="s">
        <v>79</v>
      </c>
      <c r="AS397" t="s">
        <v>77</v>
      </c>
      <c r="AT397">
        <v>-280</v>
      </c>
      <c r="AU397" t="s">
        <v>76</v>
      </c>
      <c r="AV397" t="s">
        <v>79</v>
      </c>
      <c r="AW397" t="s">
        <v>80</v>
      </c>
      <c r="AX397" t="s">
        <v>81</v>
      </c>
      <c r="AY397" t="s">
        <v>76</v>
      </c>
      <c r="AZ397" t="s">
        <v>131</v>
      </c>
      <c r="BA397" t="s">
        <v>83</v>
      </c>
      <c r="BB397" t="s">
        <v>121</v>
      </c>
      <c r="BC397">
        <v>-1</v>
      </c>
      <c r="BD397" t="s">
        <v>76</v>
      </c>
      <c r="BE397">
        <v>0</v>
      </c>
      <c r="BF397" t="s">
        <v>76</v>
      </c>
      <c r="BG397" t="s">
        <v>132</v>
      </c>
    </row>
    <row r="398" spans="1:65" x14ac:dyDescent="0.3">
      <c r="A398">
        <v>103053</v>
      </c>
      <c r="B398">
        <v>0</v>
      </c>
      <c r="C398" t="s">
        <v>65</v>
      </c>
      <c r="D398" t="s">
        <v>66</v>
      </c>
      <c r="E398" t="s">
        <v>68</v>
      </c>
      <c r="F398" t="s">
        <v>68</v>
      </c>
      <c r="G398">
        <v>0</v>
      </c>
      <c r="H398">
        <v>225000</v>
      </c>
      <c r="I398">
        <v>1237500</v>
      </c>
      <c r="J398" t="s">
        <v>69</v>
      </c>
      <c r="K398" t="s">
        <v>70</v>
      </c>
      <c r="L398" t="s">
        <v>91</v>
      </c>
      <c r="M398" t="s">
        <v>72</v>
      </c>
      <c r="N398">
        <v>3.0755000000000001E-2</v>
      </c>
      <c r="O398">
        <v>18364</v>
      </c>
      <c r="P398">
        <v>1119</v>
      </c>
      <c r="Q398">
        <v>3108</v>
      </c>
      <c r="R398">
        <v>1845</v>
      </c>
      <c r="S398">
        <v>2</v>
      </c>
      <c r="T398">
        <v>2</v>
      </c>
      <c r="U398" t="s">
        <v>109</v>
      </c>
      <c r="V398">
        <v>9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 t="s">
        <v>92</v>
      </c>
      <c r="AD398">
        <v>1660745</v>
      </c>
      <c r="AE398" t="s">
        <v>93</v>
      </c>
      <c r="AF398">
        <v>3973.0949999999998</v>
      </c>
      <c r="AG398">
        <v>15052.5</v>
      </c>
      <c r="AH398">
        <v>13945.5</v>
      </c>
      <c r="AI398">
        <v>1552.5</v>
      </c>
      <c r="AJ398">
        <v>15052.5</v>
      </c>
      <c r="AK398" t="s">
        <v>73</v>
      </c>
      <c r="AL398">
        <v>16</v>
      </c>
      <c r="AM398" t="s">
        <v>68</v>
      </c>
      <c r="AN398">
        <v>1</v>
      </c>
      <c r="AO398">
        <v>0.10909882799999999</v>
      </c>
      <c r="AR398" t="s">
        <v>79</v>
      </c>
      <c r="AS398" t="s">
        <v>77</v>
      </c>
      <c r="AT398">
        <v>-2850</v>
      </c>
      <c r="AU398" t="s">
        <v>78</v>
      </c>
      <c r="AV398" t="s">
        <v>79</v>
      </c>
      <c r="AW398" t="s">
        <v>171</v>
      </c>
      <c r="AX398" t="s">
        <v>81</v>
      </c>
      <c r="AY398" t="s">
        <v>124</v>
      </c>
      <c r="AZ398" t="s">
        <v>96</v>
      </c>
      <c r="BA398" t="s">
        <v>76</v>
      </c>
      <c r="BB398" t="s">
        <v>104</v>
      </c>
      <c r="BC398">
        <v>72</v>
      </c>
      <c r="BD398" t="s">
        <v>105</v>
      </c>
      <c r="BE398">
        <v>4</v>
      </c>
      <c r="BF398" t="s">
        <v>112</v>
      </c>
      <c r="BG398" t="s">
        <v>106</v>
      </c>
      <c r="BH398">
        <v>365243</v>
      </c>
      <c r="BI398">
        <v>-2818</v>
      </c>
      <c r="BJ398">
        <v>-2728</v>
      </c>
      <c r="BK398">
        <v>-2728</v>
      </c>
      <c r="BL398">
        <v>-2630</v>
      </c>
      <c r="BM398">
        <v>1</v>
      </c>
    </row>
    <row r="399" spans="1:65" x14ac:dyDescent="0.3">
      <c r="A399">
        <v>103054</v>
      </c>
      <c r="B399">
        <v>0</v>
      </c>
      <c r="C399" t="s">
        <v>65</v>
      </c>
      <c r="D399" t="s">
        <v>66</v>
      </c>
      <c r="E399" t="s">
        <v>68</v>
      </c>
      <c r="F399" t="s">
        <v>68</v>
      </c>
      <c r="G399">
        <v>0</v>
      </c>
      <c r="H399">
        <v>315000</v>
      </c>
      <c r="I399">
        <v>497520</v>
      </c>
      <c r="J399" t="s">
        <v>69</v>
      </c>
      <c r="K399" t="s">
        <v>70</v>
      </c>
      <c r="L399" t="s">
        <v>91</v>
      </c>
      <c r="M399" t="s">
        <v>72</v>
      </c>
      <c r="N399">
        <v>1.0500000000000001E-2</v>
      </c>
      <c r="O399">
        <v>15113</v>
      </c>
      <c r="P399">
        <v>2781</v>
      </c>
      <c r="Q399">
        <v>1099</v>
      </c>
      <c r="R399">
        <v>272</v>
      </c>
      <c r="S399">
        <v>3</v>
      </c>
      <c r="T399">
        <v>3</v>
      </c>
      <c r="U399" t="s">
        <v>73</v>
      </c>
      <c r="V399">
        <v>13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159</v>
      </c>
      <c r="AD399">
        <v>1439678</v>
      </c>
      <c r="AE399" t="s">
        <v>93</v>
      </c>
      <c r="AF399">
        <v>14180.625</v>
      </c>
      <c r="AG399">
        <v>89253</v>
      </c>
      <c r="AH399">
        <v>74934</v>
      </c>
      <c r="AI399">
        <v>17851.5</v>
      </c>
      <c r="AJ399">
        <v>89253</v>
      </c>
      <c r="AK399" t="s">
        <v>120</v>
      </c>
      <c r="AL399">
        <v>13</v>
      </c>
      <c r="AM399" t="s">
        <v>68</v>
      </c>
      <c r="AN399">
        <v>1</v>
      </c>
      <c r="AO399">
        <v>0.20953604100000001</v>
      </c>
      <c r="AR399" t="s">
        <v>79</v>
      </c>
      <c r="AS399" t="s">
        <v>77</v>
      </c>
      <c r="AT399">
        <v>-1849</v>
      </c>
      <c r="AU399" t="s">
        <v>78</v>
      </c>
      <c r="AV399" t="s">
        <v>79</v>
      </c>
      <c r="AW399" t="s">
        <v>80</v>
      </c>
      <c r="AX399" t="s">
        <v>81</v>
      </c>
      <c r="AY399" t="s">
        <v>111</v>
      </c>
      <c r="AZ399" t="s">
        <v>96</v>
      </c>
      <c r="BA399" t="s">
        <v>76</v>
      </c>
      <c r="BB399" t="s">
        <v>104</v>
      </c>
      <c r="BC399">
        <v>1552</v>
      </c>
      <c r="BD399" t="s">
        <v>85</v>
      </c>
      <c r="BE399">
        <v>6</v>
      </c>
      <c r="BF399" t="s">
        <v>147</v>
      </c>
      <c r="BG399" t="s">
        <v>151</v>
      </c>
      <c r="BH399">
        <v>365243</v>
      </c>
      <c r="BI399">
        <v>-1818</v>
      </c>
      <c r="BJ399">
        <v>-1668</v>
      </c>
      <c r="BK399">
        <v>-1668</v>
      </c>
      <c r="BL399">
        <v>-1663</v>
      </c>
      <c r="BM399">
        <v>0</v>
      </c>
    </row>
    <row r="400" spans="1:65" x14ac:dyDescent="0.3">
      <c r="A400">
        <v>103059</v>
      </c>
      <c r="B400">
        <v>1</v>
      </c>
      <c r="C400" t="s">
        <v>99</v>
      </c>
      <c r="D400" t="s">
        <v>88</v>
      </c>
      <c r="E400" t="s">
        <v>67</v>
      </c>
      <c r="F400" t="s">
        <v>68</v>
      </c>
      <c r="G400">
        <v>1</v>
      </c>
      <c r="H400">
        <v>135000</v>
      </c>
      <c r="I400">
        <v>180000</v>
      </c>
      <c r="J400" t="s">
        <v>69</v>
      </c>
      <c r="K400" t="s">
        <v>70</v>
      </c>
      <c r="L400" t="s">
        <v>119</v>
      </c>
      <c r="M400" t="s">
        <v>72</v>
      </c>
      <c r="N400">
        <v>1.0031999999999999E-2</v>
      </c>
      <c r="O400">
        <v>11935</v>
      </c>
      <c r="P400">
        <v>1357</v>
      </c>
      <c r="Q400">
        <v>11742</v>
      </c>
      <c r="R400">
        <v>2469</v>
      </c>
      <c r="S400">
        <v>2</v>
      </c>
      <c r="T400">
        <v>2</v>
      </c>
      <c r="U400" t="s">
        <v>123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135</v>
      </c>
      <c r="AD400">
        <v>2526126</v>
      </c>
      <c r="AE400" t="s">
        <v>93</v>
      </c>
      <c r="AF400">
        <v>7061.67</v>
      </c>
      <c r="AG400">
        <v>54576</v>
      </c>
      <c r="AH400">
        <v>61024.5</v>
      </c>
      <c r="AI400">
        <v>0</v>
      </c>
      <c r="AJ400">
        <v>54576</v>
      </c>
      <c r="AK400" t="s">
        <v>109</v>
      </c>
      <c r="AL400">
        <v>13</v>
      </c>
      <c r="AM400" t="s">
        <v>68</v>
      </c>
      <c r="AN400">
        <v>1</v>
      </c>
      <c r="AO400">
        <v>0</v>
      </c>
      <c r="AR400" t="s">
        <v>79</v>
      </c>
      <c r="AS400" t="s">
        <v>77</v>
      </c>
      <c r="AT400">
        <v>-206</v>
      </c>
      <c r="AU400" t="s">
        <v>76</v>
      </c>
      <c r="AV400" t="s">
        <v>79</v>
      </c>
      <c r="AW400" t="s">
        <v>177</v>
      </c>
      <c r="AX400" t="s">
        <v>102</v>
      </c>
      <c r="AY400" t="s">
        <v>124</v>
      </c>
      <c r="AZ400" t="s">
        <v>96</v>
      </c>
      <c r="BA400" t="s">
        <v>76</v>
      </c>
      <c r="BB400" t="s">
        <v>104</v>
      </c>
      <c r="BC400">
        <v>110</v>
      </c>
      <c r="BD400" t="s">
        <v>105</v>
      </c>
      <c r="BE400">
        <v>10</v>
      </c>
      <c r="BF400" t="s">
        <v>112</v>
      </c>
      <c r="BG400" t="s">
        <v>208</v>
      </c>
      <c r="BH400">
        <v>365243</v>
      </c>
      <c r="BI400">
        <v>-176</v>
      </c>
      <c r="BJ400">
        <v>94</v>
      </c>
      <c r="BK400">
        <v>365243</v>
      </c>
      <c r="BL400">
        <v>365243</v>
      </c>
      <c r="BM400">
        <v>1</v>
      </c>
    </row>
    <row r="401" spans="1:65" x14ac:dyDescent="0.3">
      <c r="A401">
        <v>103065</v>
      </c>
      <c r="B401">
        <v>0</v>
      </c>
      <c r="C401" t="s">
        <v>65</v>
      </c>
      <c r="D401" t="s">
        <v>88</v>
      </c>
      <c r="E401" t="s">
        <v>67</v>
      </c>
      <c r="F401" t="s">
        <v>68</v>
      </c>
      <c r="G401">
        <v>1</v>
      </c>
      <c r="H401">
        <v>112500</v>
      </c>
      <c r="I401">
        <v>593010</v>
      </c>
      <c r="J401" t="s">
        <v>69</v>
      </c>
      <c r="K401" t="s">
        <v>70</v>
      </c>
      <c r="L401" t="s">
        <v>91</v>
      </c>
      <c r="M401" t="s">
        <v>127</v>
      </c>
      <c r="N401">
        <v>1.8849999999999999E-2</v>
      </c>
      <c r="O401">
        <v>8967</v>
      </c>
      <c r="P401">
        <v>1801</v>
      </c>
      <c r="Q401">
        <v>4433</v>
      </c>
      <c r="R401">
        <v>577</v>
      </c>
      <c r="S401">
        <v>2</v>
      </c>
      <c r="T401">
        <v>2</v>
      </c>
      <c r="U401" t="s">
        <v>94</v>
      </c>
      <c r="V401">
        <v>10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185</v>
      </c>
      <c r="AD401">
        <v>2266068</v>
      </c>
      <c r="AE401" t="s">
        <v>99</v>
      </c>
      <c r="AF401">
        <v>9000</v>
      </c>
      <c r="AG401">
        <v>180000</v>
      </c>
      <c r="AH401">
        <v>180000</v>
      </c>
      <c r="AJ401">
        <v>180000</v>
      </c>
      <c r="AK401" t="s">
        <v>73</v>
      </c>
      <c r="AL401">
        <v>13</v>
      </c>
      <c r="AM401" t="s">
        <v>68</v>
      </c>
      <c r="AN401">
        <v>1</v>
      </c>
      <c r="AR401" t="s">
        <v>79</v>
      </c>
      <c r="AS401" t="s">
        <v>77</v>
      </c>
      <c r="AT401">
        <v>-163</v>
      </c>
      <c r="AU401" t="s">
        <v>76</v>
      </c>
      <c r="AV401" t="s">
        <v>79</v>
      </c>
      <c r="AW401" t="s">
        <v>80</v>
      </c>
      <c r="AX401" t="s">
        <v>81</v>
      </c>
      <c r="AY401" t="s">
        <v>76</v>
      </c>
      <c r="AZ401" t="s">
        <v>131</v>
      </c>
      <c r="BA401" t="s">
        <v>116</v>
      </c>
      <c r="BB401" t="s">
        <v>121</v>
      </c>
      <c r="BC401">
        <v>-1</v>
      </c>
      <c r="BD401" t="s">
        <v>76</v>
      </c>
      <c r="BE401">
        <v>0</v>
      </c>
      <c r="BF401" t="s">
        <v>76</v>
      </c>
      <c r="BG401" t="s">
        <v>160</v>
      </c>
      <c r="BH401">
        <v>-162</v>
      </c>
      <c r="BI401">
        <v>-115</v>
      </c>
      <c r="BJ401">
        <v>365243</v>
      </c>
      <c r="BK401">
        <v>365243</v>
      </c>
      <c r="BL401">
        <v>365243</v>
      </c>
      <c r="BM401">
        <v>0</v>
      </c>
    </row>
    <row r="402" spans="1:65" x14ac:dyDescent="0.3">
      <c r="A402">
        <v>103068</v>
      </c>
      <c r="B402">
        <v>1</v>
      </c>
      <c r="C402" t="s">
        <v>65</v>
      </c>
      <c r="D402" t="s">
        <v>88</v>
      </c>
      <c r="E402" t="s">
        <v>68</v>
      </c>
      <c r="F402" t="s">
        <v>68</v>
      </c>
      <c r="G402">
        <v>0</v>
      </c>
      <c r="H402">
        <v>54000</v>
      </c>
      <c r="I402">
        <v>225000</v>
      </c>
      <c r="J402" t="s">
        <v>113</v>
      </c>
      <c r="K402" t="s">
        <v>70</v>
      </c>
      <c r="L402" t="s">
        <v>91</v>
      </c>
      <c r="M402" t="s">
        <v>72</v>
      </c>
      <c r="N402">
        <v>2.0712999999999999E-2</v>
      </c>
      <c r="O402">
        <v>22770</v>
      </c>
      <c r="P402">
        <v>365243</v>
      </c>
      <c r="Q402">
        <v>2714</v>
      </c>
      <c r="R402">
        <v>2719</v>
      </c>
      <c r="S402">
        <v>3</v>
      </c>
      <c r="T402">
        <v>3</v>
      </c>
      <c r="U402" t="s">
        <v>125</v>
      </c>
      <c r="V402">
        <v>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76</v>
      </c>
      <c r="AD402">
        <v>2818240</v>
      </c>
      <c r="AE402" t="s">
        <v>93</v>
      </c>
      <c r="AF402">
        <v>3115.3049999999998</v>
      </c>
      <c r="AG402">
        <v>18427.5</v>
      </c>
      <c r="AH402">
        <v>19642.5</v>
      </c>
      <c r="AI402">
        <v>0</v>
      </c>
      <c r="AJ402">
        <v>18427.5</v>
      </c>
      <c r="AK402" t="s">
        <v>123</v>
      </c>
      <c r="AL402">
        <v>8</v>
      </c>
      <c r="AM402" t="s">
        <v>68</v>
      </c>
      <c r="AN402">
        <v>1</v>
      </c>
      <c r="AO402">
        <v>0</v>
      </c>
      <c r="AR402" t="s">
        <v>79</v>
      </c>
      <c r="AS402" t="s">
        <v>77</v>
      </c>
      <c r="AT402">
        <v>-2598</v>
      </c>
      <c r="AU402" t="s">
        <v>78</v>
      </c>
      <c r="AV402" t="s">
        <v>79</v>
      </c>
      <c r="AW402" t="s">
        <v>101</v>
      </c>
      <c r="AX402" t="s">
        <v>102</v>
      </c>
      <c r="AY402" t="s">
        <v>103</v>
      </c>
      <c r="AZ402" t="s">
        <v>96</v>
      </c>
      <c r="BA402" t="s">
        <v>76</v>
      </c>
      <c r="BB402" t="s">
        <v>104</v>
      </c>
      <c r="BC402">
        <v>230</v>
      </c>
      <c r="BD402" t="s">
        <v>85</v>
      </c>
      <c r="BE402">
        <v>8</v>
      </c>
      <c r="BF402" t="s">
        <v>86</v>
      </c>
      <c r="BG402" t="s">
        <v>151</v>
      </c>
      <c r="BH402">
        <v>365243</v>
      </c>
      <c r="BI402">
        <v>-2567</v>
      </c>
      <c r="BJ402">
        <v>-2357</v>
      </c>
      <c r="BK402">
        <v>-2357</v>
      </c>
      <c r="BL402">
        <v>-2354</v>
      </c>
      <c r="BM402">
        <v>1</v>
      </c>
    </row>
    <row r="403" spans="1:65" x14ac:dyDescent="0.3">
      <c r="A403">
        <v>103071</v>
      </c>
      <c r="B403">
        <v>0</v>
      </c>
      <c r="C403" t="s">
        <v>65</v>
      </c>
      <c r="D403" t="s">
        <v>88</v>
      </c>
      <c r="E403" t="s">
        <v>67</v>
      </c>
      <c r="F403" t="s">
        <v>68</v>
      </c>
      <c r="G403">
        <v>0</v>
      </c>
      <c r="H403">
        <v>90000</v>
      </c>
      <c r="I403">
        <v>504000</v>
      </c>
      <c r="J403" t="s">
        <v>69</v>
      </c>
      <c r="K403" t="s">
        <v>70</v>
      </c>
      <c r="L403" t="s">
        <v>71</v>
      </c>
      <c r="M403" t="s">
        <v>72</v>
      </c>
      <c r="N403">
        <v>1.452E-2</v>
      </c>
      <c r="O403">
        <v>19763</v>
      </c>
      <c r="P403">
        <v>565</v>
      </c>
      <c r="Q403">
        <v>3259</v>
      </c>
      <c r="R403">
        <v>2783</v>
      </c>
      <c r="S403">
        <v>2</v>
      </c>
      <c r="T403">
        <v>2</v>
      </c>
      <c r="U403" t="s">
        <v>120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173</v>
      </c>
      <c r="AD403">
        <v>2537829</v>
      </c>
      <c r="AE403" t="s">
        <v>93</v>
      </c>
      <c r="AF403">
        <v>4032.585</v>
      </c>
      <c r="AG403">
        <v>21271.5</v>
      </c>
      <c r="AH403">
        <v>20092.5</v>
      </c>
      <c r="AI403">
        <v>2128.5</v>
      </c>
      <c r="AJ403">
        <v>21271.5</v>
      </c>
      <c r="AK403" t="s">
        <v>94</v>
      </c>
      <c r="AL403">
        <v>9</v>
      </c>
      <c r="AM403" t="s">
        <v>68</v>
      </c>
      <c r="AN403">
        <v>1</v>
      </c>
      <c r="AO403">
        <v>0.10432158800000001</v>
      </c>
      <c r="AR403" t="s">
        <v>79</v>
      </c>
      <c r="AS403" t="s">
        <v>77</v>
      </c>
      <c r="AT403">
        <v>-2419</v>
      </c>
      <c r="AU403" t="s">
        <v>78</v>
      </c>
      <c r="AV403" t="s">
        <v>79</v>
      </c>
      <c r="AW403" t="s">
        <v>177</v>
      </c>
      <c r="AX403" t="s">
        <v>102</v>
      </c>
      <c r="AY403" t="s">
        <v>124</v>
      </c>
      <c r="AZ403" t="s">
        <v>96</v>
      </c>
      <c r="BA403" t="s">
        <v>76</v>
      </c>
      <c r="BB403" t="s">
        <v>138</v>
      </c>
      <c r="BC403">
        <v>60</v>
      </c>
      <c r="BD403" t="s">
        <v>105</v>
      </c>
      <c r="BE403">
        <v>6</v>
      </c>
      <c r="BF403" t="s">
        <v>86</v>
      </c>
      <c r="BG403" t="s">
        <v>106</v>
      </c>
      <c r="BH403">
        <v>365243</v>
      </c>
      <c r="BI403">
        <v>-2384</v>
      </c>
      <c r="BJ403">
        <v>-2234</v>
      </c>
      <c r="BK403">
        <v>-2264</v>
      </c>
      <c r="BL403">
        <v>-2257</v>
      </c>
      <c r="BM403">
        <v>1</v>
      </c>
    </row>
    <row r="404" spans="1:65" x14ac:dyDescent="0.3">
      <c r="A404">
        <v>103071</v>
      </c>
      <c r="B404">
        <v>0</v>
      </c>
      <c r="C404" t="s">
        <v>65</v>
      </c>
      <c r="D404" t="s">
        <v>88</v>
      </c>
      <c r="E404" t="s">
        <v>67</v>
      </c>
      <c r="F404" t="s">
        <v>68</v>
      </c>
      <c r="G404">
        <v>0</v>
      </c>
      <c r="H404">
        <v>90000</v>
      </c>
      <c r="I404">
        <v>504000</v>
      </c>
      <c r="J404" t="s">
        <v>69</v>
      </c>
      <c r="K404" t="s">
        <v>70</v>
      </c>
      <c r="L404" t="s">
        <v>71</v>
      </c>
      <c r="M404" t="s">
        <v>72</v>
      </c>
      <c r="N404">
        <v>1.452E-2</v>
      </c>
      <c r="O404">
        <v>19763</v>
      </c>
      <c r="P404">
        <v>565</v>
      </c>
      <c r="Q404">
        <v>3259</v>
      </c>
      <c r="R404">
        <v>2783</v>
      </c>
      <c r="S404">
        <v>2</v>
      </c>
      <c r="T404">
        <v>2</v>
      </c>
      <c r="U404" t="s">
        <v>120</v>
      </c>
      <c r="V404">
        <v>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t="s">
        <v>173</v>
      </c>
      <c r="AD404">
        <v>2512947</v>
      </c>
      <c r="AE404" t="s">
        <v>65</v>
      </c>
      <c r="AF404">
        <v>6914.07</v>
      </c>
      <c r="AG404">
        <v>153000</v>
      </c>
      <c r="AH404">
        <v>153000</v>
      </c>
      <c r="AJ404">
        <v>153000</v>
      </c>
      <c r="AK404" t="s">
        <v>120</v>
      </c>
      <c r="AL404">
        <v>7</v>
      </c>
      <c r="AM404" t="s">
        <v>68</v>
      </c>
      <c r="AN404">
        <v>1</v>
      </c>
      <c r="AR404" t="s">
        <v>76</v>
      </c>
      <c r="AS404" t="s">
        <v>114</v>
      </c>
      <c r="AT404">
        <v>-217</v>
      </c>
      <c r="AU404" t="s">
        <v>78</v>
      </c>
      <c r="AV404" t="s">
        <v>115</v>
      </c>
      <c r="AW404" t="s">
        <v>80</v>
      </c>
      <c r="AX404" t="s">
        <v>81</v>
      </c>
      <c r="AY404" t="s">
        <v>76</v>
      </c>
      <c r="AZ404" t="s">
        <v>82</v>
      </c>
      <c r="BA404" t="s">
        <v>116</v>
      </c>
      <c r="BB404" t="s">
        <v>121</v>
      </c>
      <c r="BC404">
        <v>-1</v>
      </c>
      <c r="BD404" t="s">
        <v>76</v>
      </c>
      <c r="BE404">
        <v>36</v>
      </c>
      <c r="BF404" t="s">
        <v>147</v>
      </c>
      <c r="BG404" t="s">
        <v>154</v>
      </c>
    </row>
    <row r="405" spans="1:65" x14ac:dyDescent="0.3">
      <c r="A405">
        <v>103071</v>
      </c>
      <c r="B405">
        <v>0</v>
      </c>
      <c r="C405" t="s">
        <v>65</v>
      </c>
      <c r="D405" t="s">
        <v>88</v>
      </c>
      <c r="E405" t="s">
        <v>67</v>
      </c>
      <c r="F405" t="s">
        <v>68</v>
      </c>
      <c r="G405">
        <v>0</v>
      </c>
      <c r="H405">
        <v>90000</v>
      </c>
      <c r="I405">
        <v>504000</v>
      </c>
      <c r="J405" t="s">
        <v>69</v>
      </c>
      <c r="K405" t="s">
        <v>70</v>
      </c>
      <c r="L405" t="s">
        <v>71</v>
      </c>
      <c r="M405" t="s">
        <v>72</v>
      </c>
      <c r="N405">
        <v>1.452E-2</v>
      </c>
      <c r="O405">
        <v>19763</v>
      </c>
      <c r="P405">
        <v>565</v>
      </c>
      <c r="Q405">
        <v>3259</v>
      </c>
      <c r="R405">
        <v>2783</v>
      </c>
      <c r="S405">
        <v>2</v>
      </c>
      <c r="T405">
        <v>2</v>
      </c>
      <c r="U405" t="s">
        <v>120</v>
      </c>
      <c r="V405">
        <v>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173</v>
      </c>
      <c r="AD405">
        <v>1726422</v>
      </c>
      <c r="AE405" t="s">
        <v>65</v>
      </c>
      <c r="AF405">
        <v>11151.584999999999</v>
      </c>
      <c r="AG405">
        <v>162000</v>
      </c>
      <c r="AH405">
        <v>194076</v>
      </c>
      <c r="AJ405">
        <v>162000</v>
      </c>
      <c r="AK405" t="s">
        <v>109</v>
      </c>
      <c r="AL405">
        <v>8</v>
      </c>
      <c r="AM405" t="s">
        <v>68</v>
      </c>
      <c r="AN405">
        <v>1</v>
      </c>
      <c r="AR405" t="s">
        <v>76</v>
      </c>
      <c r="AS405" t="s">
        <v>77</v>
      </c>
      <c r="AT405">
        <v>-278</v>
      </c>
      <c r="AU405" t="s">
        <v>78</v>
      </c>
      <c r="AV405" t="s">
        <v>79</v>
      </c>
      <c r="AW405" t="s">
        <v>80</v>
      </c>
      <c r="AX405" t="s">
        <v>81</v>
      </c>
      <c r="AY405" t="s">
        <v>76</v>
      </c>
      <c r="AZ405" t="s">
        <v>82</v>
      </c>
      <c r="BA405" t="s">
        <v>116</v>
      </c>
      <c r="BB405" t="s">
        <v>121</v>
      </c>
      <c r="BC405">
        <v>-1</v>
      </c>
      <c r="BD405" t="s">
        <v>76</v>
      </c>
      <c r="BE405">
        <v>36</v>
      </c>
      <c r="BF405" t="s">
        <v>86</v>
      </c>
      <c r="BG405" t="s">
        <v>172</v>
      </c>
      <c r="BH405">
        <v>365243</v>
      </c>
      <c r="BI405">
        <v>-248</v>
      </c>
      <c r="BJ405">
        <v>802</v>
      </c>
      <c r="BK405">
        <v>365243</v>
      </c>
      <c r="BL405">
        <v>365243</v>
      </c>
      <c r="BM405">
        <v>1</v>
      </c>
    </row>
    <row r="406" spans="1:65" x14ac:dyDescent="0.3">
      <c r="A406">
        <v>103074</v>
      </c>
      <c r="B406">
        <v>0</v>
      </c>
      <c r="C406" t="s">
        <v>65</v>
      </c>
      <c r="D406" t="s">
        <v>66</v>
      </c>
      <c r="E406" t="s">
        <v>67</v>
      </c>
      <c r="F406" t="s">
        <v>68</v>
      </c>
      <c r="G406">
        <v>1</v>
      </c>
      <c r="H406">
        <v>337500</v>
      </c>
      <c r="I406">
        <v>497520</v>
      </c>
      <c r="J406" t="s">
        <v>89</v>
      </c>
      <c r="K406" t="s">
        <v>70</v>
      </c>
      <c r="L406" t="s">
        <v>140</v>
      </c>
      <c r="M406" t="s">
        <v>72</v>
      </c>
      <c r="N406">
        <v>8.2299999999999995E-3</v>
      </c>
      <c r="O406">
        <v>13083</v>
      </c>
      <c r="P406">
        <v>4491</v>
      </c>
      <c r="Q406">
        <v>9386</v>
      </c>
      <c r="R406">
        <v>1990</v>
      </c>
      <c r="S406">
        <v>2</v>
      </c>
      <c r="T406">
        <v>2</v>
      </c>
      <c r="U406" t="s">
        <v>94</v>
      </c>
      <c r="V406">
        <v>11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 t="s">
        <v>92</v>
      </c>
      <c r="AD406">
        <v>1282022</v>
      </c>
      <c r="AE406" t="s">
        <v>93</v>
      </c>
      <c r="AF406">
        <v>18831.150000000001</v>
      </c>
      <c r="AG406">
        <v>158350.5</v>
      </c>
      <c r="AH406">
        <v>153801</v>
      </c>
      <c r="AI406">
        <v>15835.5</v>
      </c>
      <c r="AJ406">
        <v>158350.5</v>
      </c>
      <c r="AK406" t="s">
        <v>73</v>
      </c>
      <c r="AL406">
        <v>14</v>
      </c>
      <c r="AM406" t="s">
        <v>68</v>
      </c>
      <c r="AN406">
        <v>1</v>
      </c>
      <c r="AO406">
        <v>0.101666204</v>
      </c>
      <c r="AR406" t="s">
        <v>79</v>
      </c>
      <c r="AS406" t="s">
        <v>77</v>
      </c>
      <c r="AT406">
        <v>-23</v>
      </c>
      <c r="AU406" t="s">
        <v>78</v>
      </c>
      <c r="AV406" t="s">
        <v>79</v>
      </c>
      <c r="AW406" t="s">
        <v>101</v>
      </c>
      <c r="AX406" t="s">
        <v>81</v>
      </c>
      <c r="AY406" t="s">
        <v>124</v>
      </c>
      <c r="AZ406" t="s">
        <v>96</v>
      </c>
      <c r="BA406" t="s">
        <v>76</v>
      </c>
      <c r="BB406" t="s">
        <v>104</v>
      </c>
      <c r="BC406">
        <v>20</v>
      </c>
      <c r="BD406" t="s">
        <v>105</v>
      </c>
      <c r="BE406">
        <v>12</v>
      </c>
      <c r="BF406" t="s">
        <v>86</v>
      </c>
      <c r="BG406" t="s">
        <v>106</v>
      </c>
      <c r="BH406">
        <v>365243</v>
      </c>
      <c r="BI406">
        <v>365243</v>
      </c>
      <c r="BJ406">
        <v>337</v>
      </c>
      <c r="BK406">
        <v>365243</v>
      </c>
      <c r="BL406">
        <v>365243</v>
      </c>
      <c r="BM406">
        <v>1</v>
      </c>
    </row>
    <row r="407" spans="1:65" x14ac:dyDescent="0.3">
      <c r="A407">
        <v>103080</v>
      </c>
      <c r="B407">
        <v>0</v>
      </c>
      <c r="C407" t="s">
        <v>65</v>
      </c>
      <c r="D407" t="s">
        <v>88</v>
      </c>
      <c r="E407" t="s">
        <v>67</v>
      </c>
      <c r="F407" t="s">
        <v>67</v>
      </c>
      <c r="G407">
        <v>0</v>
      </c>
      <c r="H407">
        <v>202500</v>
      </c>
      <c r="I407">
        <v>985747.5</v>
      </c>
      <c r="J407" t="s">
        <v>69</v>
      </c>
      <c r="K407" t="s">
        <v>70</v>
      </c>
      <c r="L407" t="s">
        <v>91</v>
      </c>
      <c r="M407" t="s">
        <v>169</v>
      </c>
      <c r="N407">
        <v>6.2069999999999998E-3</v>
      </c>
      <c r="O407">
        <v>15228</v>
      </c>
      <c r="P407">
        <v>2515</v>
      </c>
      <c r="Q407">
        <v>5738</v>
      </c>
      <c r="R407">
        <v>4333</v>
      </c>
      <c r="S407">
        <v>2</v>
      </c>
      <c r="T407">
        <v>2</v>
      </c>
      <c r="U407" t="s">
        <v>123</v>
      </c>
      <c r="V407">
        <v>16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108</v>
      </c>
      <c r="AD407">
        <v>2762306</v>
      </c>
      <c r="AE407" t="s">
        <v>93</v>
      </c>
      <c r="AF407">
        <v>5590.4849999999997</v>
      </c>
      <c r="AG407">
        <v>31041</v>
      </c>
      <c r="AH407">
        <v>27855</v>
      </c>
      <c r="AI407">
        <v>4500</v>
      </c>
      <c r="AJ407">
        <v>31041</v>
      </c>
      <c r="AK407" t="s">
        <v>75</v>
      </c>
      <c r="AL407">
        <v>15</v>
      </c>
      <c r="AM407" t="s">
        <v>68</v>
      </c>
      <c r="AN407">
        <v>1</v>
      </c>
      <c r="AO407">
        <v>0.15147300499999999</v>
      </c>
      <c r="AR407" t="s">
        <v>79</v>
      </c>
      <c r="AS407" t="s">
        <v>77</v>
      </c>
      <c r="AT407">
        <v>-2437</v>
      </c>
      <c r="AU407" t="s">
        <v>78</v>
      </c>
      <c r="AV407" t="s">
        <v>79</v>
      </c>
      <c r="AW407" t="s">
        <v>101</v>
      </c>
      <c r="AX407" t="s">
        <v>102</v>
      </c>
      <c r="AY407" t="s">
        <v>124</v>
      </c>
      <c r="AZ407" t="s">
        <v>96</v>
      </c>
      <c r="BA407" t="s">
        <v>76</v>
      </c>
      <c r="BB407" t="s">
        <v>104</v>
      </c>
      <c r="BC407">
        <v>50</v>
      </c>
      <c r="BD407" t="s">
        <v>105</v>
      </c>
      <c r="BE407">
        <v>6</v>
      </c>
      <c r="BF407" t="s">
        <v>112</v>
      </c>
      <c r="BG407" t="s">
        <v>106</v>
      </c>
      <c r="BH407">
        <v>365243</v>
      </c>
      <c r="BI407">
        <v>-2406</v>
      </c>
      <c r="BJ407">
        <v>-2256</v>
      </c>
      <c r="BK407">
        <v>-2256</v>
      </c>
      <c r="BL407">
        <v>-2248</v>
      </c>
      <c r="BM407">
        <v>1</v>
      </c>
    </row>
    <row r="408" spans="1:65" x14ac:dyDescent="0.3">
      <c r="A408">
        <v>103098</v>
      </c>
      <c r="B408">
        <v>0</v>
      </c>
      <c r="C408" t="s">
        <v>65</v>
      </c>
      <c r="D408" t="s">
        <v>88</v>
      </c>
      <c r="E408" t="s">
        <v>68</v>
      </c>
      <c r="F408" t="s">
        <v>68</v>
      </c>
      <c r="G408">
        <v>2</v>
      </c>
      <c r="H408">
        <v>180000</v>
      </c>
      <c r="I408">
        <v>225000</v>
      </c>
      <c r="J408" t="s">
        <v>89</v>
      </c>
      <c r="K408" t="s">
        <v>90</v>
      </c>
      <c r="L408" t="s">
        <v>119</v>
      </c>
      <c r="M408" t="s">
        <v>72</v>
      </c>
      <c r="N408">
        <v>4.6219999999999997E-2</v>
      </c>
      <c r="O408">
        <v>11802</v>
      </c>
      <c r="P408">
        <v>186</v>
      </c>
      <c r="Q408">
        <v>663</v>
      </c>
      <c r="R408">
        <v>2107</v>
      </c>
      <c r="S408">
        <v>1</v>
      </c>
      <c r="T408">
        <v>1</v>
      </c>
      <c r="U408" t="s">
        <v>120</v>
      </c>
      <c r="V408">
        <v>16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0</v>
      </c>
      <c r="AC408" t="s">
        <v>92</v>
      </c>
      <c r="AD408">
        <v>2279580</v>
      </c>
      <c r="AE408" t="s">
        <v>99</v>
      </c>
      <c r="AF408">
        <v>11250</v>
      </c>
      <c r="AG408">
        <v>225000</v>
      </c>
      <c r="AH408">
        <v>225000</v>
      </c>
      <c r="AJ408">
        <v>225000</v>
      </c>
      <c r="AK408" t="s">
        <v>109</v>
      </c>
      <c r="AL408">
        <v>19</v>
      </c>
      <c r="AM408" t="s">
        <v>68</v>
      </c>
      <c r="AN408">
        <v>1</v>
      </c>
      <c r="AR408" t="s">
        <v>79</v>
      </c>
      <c r="AS408" t="s">
        <v>114</v>
      </c>
      <c r="AT408">
        <v>-537</v>
      </c>
      <c r="AU408" t="s">
        <v>76</v>
      </c>
      <c r="AV408" t="s">
        <v>115</v>
      </c>
      <c r="AX408" t="s">
        <v>81</v>
      </c>
      <c r="AY408" t="s">
        <v>76</v>
      </c>
      <c r="AZ408" t="s">
        <v>131</v>
      </c>
      <c r="BA408" t="s">
        <v>83</v>
      </c>
      <c r="BB408" t="s">
        <v>117</v>
      </c>
      <c r="BC408">
        <v>20</v>
      </c>
      <c r="BD408" t="s">
        <v>76</v>
      </c>
      <c r="BE408">
        <v>0</v>
      </c>
      <c r="BF408" t="s">
        <v>76</v>
      </c>
      <c r="BG408" t="s">
        <v>132</v>
      </c>
    </row>
    <row r="409" spans="1:65" x14ac:dyDescent="0.3">
      <c r="A409">
        <v>103098</v>
      </c>
      <c r="B409">
        <v>0</v>
      </c>
      <c r="C409" t="s">
        <v>65</v>
      </c>
      <c r="D409" t="s">
        <v>88</v>
      </c>
      <c r="E409" t="s">
        <v>68</v>
      </c>
      <c r="F409" t="s">
        <v>68</v>
      </c>
      <c r="G409">
        <v>2</v>
      </c>
      <c r="H409">
        <v>180000</v>
      </c>
      <c r="I409">
        <v>225000</v>
      </c>
      <c r="J409" t="s">
        <v>89</v>
      </c>
      <c r="K409" t="s">
        <v>90</v>
      </c>
      <c r="L409" t="s">
        <v>119</v>
      </c>
      <c r="M409" t="s">
        <v>72</v>
      </c>
      <c r="N409">
        <v>4.6219999999999997E-2</v>
      </c>
      <c r="O409">
        <v>11802</v>
      </c>
      <c r="P409">
        <v>186</v>
      </c>
      <c r="Q409">
        <v>663</v>
      </c>
      <c r="R409">
        <v>2107</v>
      </c>
      <c r="S409">
        <v>1</v>
      </c>
      <c r="T409">
        <v>1</v>
      </c>
      <c r="U409" t="s">
        <v>120</v>
      </c>
      <c r="V409">
        <v>16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 t="s">
        <v>92</v>
      </c>
      <c r="AD409">
        <v>2668952</v>
      </c>
      <c r="AE409" t="s">
        <v>65</v>
      </c>
      <c r="AF409">
        <v>24769.71</v>
      </c>
      <c r="AG409">
        <v>337500</v>
      </c>
      <c r="AH409">
        <v>368685</v>
      </c>
      <c r="AJ409">
        <v>337500</v>
      </c>
      <c r="AK409" t="s">
        <v>109</v>
      </c>
      <c r="AL409">
        <v>14</v>
      </c>
      <c r="AM409" t="s">
        <v>68</v>
      </c>
      <c r="AN409">
        <v>1</v>
      </c>
      <c r="AR409" t="s">
        <v>202</v>
      </c>
      <c r="AS409" t="s">
        <v>114</v>
      </c>
      <c r="AT409">
        <v>-600</v>
      </c>
      <c r="AU409" t="s">
        <v>78</v>
      </c>
      <c r="AV409" t="s">
        <v>165</v>
      </c>
      <c r="AW409" t="s">
        <v>80</v>
      </c>
      <c r="AX409" t="s">
        <v>81</v>
      </c>
      <c r="AY409" t="s">
        <v>76</v>
      </c>
      <c r="AZ409" t="s">
        <v>82</v>
      </c>
      <c r="BA409" t="s">
        <v>83</v>
      </c>
      <c r="BB409" t="s">
        <v>121</v>
      </c>
      <c r="BC409">
        <v>-1</v>
      </c>
      <c r="BD409" t="s">
        <v>76</v>
      </c>
      <c r="BE409">
        <v>24</v>
      </c>
      <c r="BF409" t="s">
        <v>147</v>
      </c>
      <c r="BG409" t="s">
        <v>196</v>
      </c>
    </row>
    <row r="410" spans="1:65" x14ac:dyDescent="0.3">
      <c r="A410">
        <v>103105</v>
      </c>
      <c r="B410">
        <v>1</v>
      </c>
      <c r="C410" t="s">
        <v>65</v>
      </c>
      <c r="D410" t="s">
        <v>66</v>
      </c>
      <c r="E410" t="s">
        <v>68</v>
      </c>
      <c r="F410" t="s">
        <v>67</v>
      </c>
      <c r="G410">
        <v>0</v>
      </c>
      <c r="H410">
        <v>54000</v>
      </c>
      <c r="I410">
        <v>436032</v>
      </c>
      <c r="J410" t="s">
        <v>113</v>
      </c>
      <c r="K410" t="s">
        <v>70</v>
      </c>
      <c r="L410" t="s">
        <v>91</v>
      </c>
      <c r="M410" t="s">
        <v>169</v>
      </c>
      <c r="N410">
        <v>3.1329000000000003E-2</v>
      </c>
      <c r="O410">
        <v>22668</v>
      </c>
      <c r="P410">
        <v>365243</v>
      </c>
      <c r="Q410">
        <v>4370</v>
      </c>
      <c r="R410">
        <v>4742</v>
      </c>
      <c r="S410">
        <v>2</v>
      </c>
      <c r="T410">
        <v>2</v>
      </c>
      <c r="U410" t="s">
        <v>73</v>
      </c>
      <c r="V410">
        <v>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76</v>
      </c>
      <c r="AD410">
        <v>2147071</v>
      </c>
      <c r="AE410" t="s">
        <v>65</v>
      </c>
      <c r="AG410">
        <v>0</v>
      </c>
      <c r="AH410">
        <v>0</v>
      </c>
      <c r="AK410" t="s">
        <v>73</v>
      </c>
      <c r="AL410">
        <v>9</v>
      </c>
      <c r="AM410" t="s">
        <v>68</v>
      </c>
      <c r="AN410">
        <v>1</v>
      </c>
      <c r="AR410" t="s">
        <v>76</v>
      </c>
      <c r="AS410" t="s">
        <v>129</v>
      </c>
      <c r="AT410">
        <v>-147</v>
      </c>
      <c r="AU410" t="s">
        <v>76</v>
      </c>
      <c r="AV410" t="s">
        <v>79</v>
      </c>
      <c r="AX410" t="s">
        <v>81</v>
      </c>
      <c r="AY410" t="s">
        <v>76</v>
      </c>
      <c r="AZ410" t="s">
        <v>76</v>
      </c>
      <c r="BA410" t="s">
        <v>76</v>
      </c>
      <c r="BB410" t="s">
        <v>121</v>
      </c>
      <c r="BC410">
        <v>-1</v>
      </c>
      <c r="BD410" t="s">
        <v>76</v>
      </c>
      <c r="BF410" t="s">
        <v>76</v>
      </c>
      <c r="BG410" t="s">
        <v>82</v>
      </c>
    </row>
    <row r="411" spans="1:65" x14ac:dyDescent="0.3">
      <c r="A411">
        <v>103107</v>
      </c>
      <c r="B411">
        <v>0</v>
      </c>
      <c r="C411" t="s">
        <v>65</v>
      </c>
      <c r="D411" t="s">
        <v>88</v>
      </c>
      <c r="E411" t="s">
        <v>67</v>
      </c>
      <c r="F411" t="s">
        <v>68</v>
      </c>
      <c r="G411">
        <v>3</v>
      </c>
      <c r="H411">
        <v>162000</v>
      </c>
      <c r="I411">
        <v>207306</v>
      </c>
      <c r="J411" t="s">
        <v>69</v>
      </c>
      <c r="K411" t="s">
        <v>90</v>
      </c>
      <c r="L411" t="s">
        <v>91</v>
      </c>
      <c r="M411" t="s">
        <v>72</v>
      </c>
      <c r="N411">
        <v>3.5791999999999997E-2</v>
      </c>
      <c r="O411">
        <v>15095</v>
      </c>
      <c r="P411">
        <v>7698</v>
      </c>
      <c r="Q411">
        <v>4735</v>
      </c>
      <c r="R411">
        <v>1177</v>
      </c>
      <c r="S411">
        <v>2</v>
      </c>
      <c r="T411">
        <v>2</v>
      </c>
      <c r="U411" t="s">
        <v>109</v>
      </c>
      <c r="V411">
        <v>11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174</v>
      </c>
      <c r="AD411">
        <v>1207936</v>
      </c>
      <c r="AE411" t="s">
        <v>93</v>
      </c>
      <c r="AF411">
        <v>5567.76</v>
      </c>
      <c r="AG411">
        <v>62955</v>
      </c>
      <c r="AH411">
        <v>28291.5</v>
      </c>
      <c r="AI411">
        <v>36000</v>
      </c>
      <c r="AJ411">
        <v>62955</v>
      </c>
      <c r="AK411" t="s">
        <v>94</v>
      </c>
      <c r="AL411">
        <v>18</v>
      </c>
      <c r="AM411" t="s">
        <v>68</v>
      </c>
      <c r="AN411">
        <v>1</v>
      </c>
      <c r="AO411">
        <v>0.60983602400000003</v>
      </c>
      <c r="AR411" t="s">
        <v>79</v>
      </c>
      <c r="AS411" t="s">
        <v>77</v>
      </c>
      <c r="AT411">
        <v>-2057</v>
      </c>
      <c r="AU411" t="s">
        <v>78</v>
      </c>
      <c r="AV411" t="s">
        <v>79</v>
      </c>
      <c r="AX411" t="s">
        <v>102</v>
      </c>
      <c r="AY411" t="s">
        <v>124</v>
      </c>
      <c r="AZ411" t="s">
        <v>96</v>
      </c>
      <c r="BA411" t="s">
        <v>76</v>
      </c>
      <c r="BB411" t="s">
        <v>104</v>
      </c>
      <c r="BC411">
        <v>31</v>
      </c>
      <c r="BD411" t="s">
        <v>105</v>
      </c>
      <c r="BE411">
        <v>6</v>
      </c>
      <c r="BF411" t="s">
        <v>86</v>
      </c>
      <c r="BG411" t="s">
        <v>106</v>
      </c>
      <c r="BH411">
        <v>365243</v>
      </c>
      <c r="BI411">
        <v>-2020</v>
      </c>
      <c r="BJ411">
        <v>-1870</v>
      </c>
      <c r="BK411">
        <v>-1870</v>
      </c>
      <c r="BL411">
        <v>-1867</v>
      </c>
      <c r="BM411">
        <v>0</v>
      </c>
    </row>
    <row r="412" spans="1:65" x14ac:dyDescent="0.3">
      <c r="A412">
        <v>103116</v>
      </c>
      <c r="B412">
        <v>0</v>
      </c>
      <c r="C412" t="s">
        <v>99</v>
      </c>
      <c r="D412" t="s">
        <v>88</v>
      </c>
      <c r="E412" t="s">
        <v>67</v>
      </c>
      <c r="F412" t="s">
        <v>68</v>
      </c>
      <c r="G412">
        <v>1</v>
      </c>
      <c r="H412">
        <v>45000</v>
      </c>
      <c r="I412">
        <v>382500</v>
      </c>
      <c r="J412" t="s">
        <v>69</v>
      </c>
      <c r="K412" t="s">
        <v>70</v>
      </c>
      <c r="L412" t="s">
        <v>91</v>
      </c>
      <c r="M412" t="s">
        <v>72</v>
      </c>
      <c r="N412">
        <v>2.0246E-2</v>
      </c>
      <c r="O412">
        <v>16661</v>
      </c>
      <c r="P412">
        <v>4346</v>
      </c>
      <c r="Q412">
        <v>1729</v>
      </c>
      <c r="R412">
        <v>187</v>
      </c>
      <c r="S412">
        <v>3</v>
      </c>
      <c r="T412">
        <v>3</v>
      </c>
      <c r="U412" t="s">
        <v>125</v>
      </c>
      <c r="V412">
        <v>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108</v>
      </c>
      <c r="AD412">
        <v>1282285</v>
      </c>
      <c r="AE412" t="s">
        <v>93</v>
      </c>
      <c r="AF412">
        <v>12562.155000000001</v>
      </c>
      <c r="AG412">
        <v>181899</v>
      </c>
      <c r="AH412">
        <v>240597</v>
      </c>
      <c r="AI412">
        <v>0</v>
      </c>
      <c r="AJ412">
        <v>181899</v>
      </c>
      <c r="AK412" t="s">
        <v>109</v>
      </c>
      <c r="AL412">
        <v>15</v>
      </c>
      <c r="AM412" t="s">
        <v>68</v>
      </c>
      <c r="AN412">
        <v>1</v>
      </c>
      <c r="AO412">
        <v>0</v>
      </c>
      <c r="AR412" t="s">
        <v>79</v>
      </c>
      <c r="AS412" t="s">
        <v>77</v>
      </c>
      <c r="AT412">
        <v>-438</v>
      </c>
      <c r="AU412" t="s">
        <v>78</v>
      </c>
      <c r="AV412" t="s">
        <v>79</v>
      </c>
      <c r="AX412" t="s">
        <v>102</v>
      </c>
      <c r="AY412" t="s">
        <v>95</v>
      </c>
      <c r="AZ412" t="s">
        <v>96</v>
      </c>
      <c r="BA412" t="s">
        <v>76</v>
      </c>
      <c r="BB412" t="s">
        <v>104</v>
      </c>
      <c r="BC412">
        <v>2106</v>
      </c>
      <c r="BD412" t="s">
        <v>85</v>
      </c>
      <c r="BE412">
        <v>24</v>
      </c>
      <c r="BF412" t="s">
        <v>112</v>
      </c>
      <c r="BG412" t="s">
        <v>151</v>
      </c>
      <c r="BH412">
        <v>365243</v>
      </c>
      <c r="BI412">
        <v>-407</v>
      </c>
      <c r="BJ412">
        <v>283</v>
      </c>
      <c r="BK412">
        <v>365243</v>
      </c>
      <c r="BL412">
        <v>365243</v>
      </c>
      <c r="BM412">
        <v>0</v>
      </c>
    </row>
    <row r="413" spans="1:65" x14ac:dyDescent="0.3">
      <c r="A413">
        <v>103120</v>
      </c>
      <c r="B413">
        <v>0</v>
      </c>
      <c r="C413" t="s">
        <v>65</v>
      </c>
      <c r="D413" t="s">
        <v>88</v>
      </c>
      <c r="E413" t="s">
        <v>67</v>
      </c>
      <c r="F413" t="s">
        <v>67</v>
      </c>
      <c r="G413">
        <v>0</v>
      </c>
      <c r="H413">
        <v>90000</v>
      </c>
      <c r="I413">
        <v>284400</v>
      </c>
      <c r="J413" t="s">
        <v>69</v>
      </c>
      <c r="K413" t="s">
        <v>186</v>
      </c>
      <c r="L413" t="s">
        <v>119</v>
      </c>
      <c r="M413" t="s">
        <v>72</v>
      </c>
      <c r="N413">
        <v>3.5791999999999997E-2</v>
      </c>
      <c r="O413">
        <v>16123</v>
      </c>
      <c r="P413">
        <v>1522</v>
      </c>
      <c r="Q413">
        <v>7773</v>
      </c>
      <c r="R413">
        <v>4560</v>
      </c>
      <c r="S413">
        <v>2</v>
      </c>
      <c r="T413">
        <v>2</v>
      </c>
      <c r="U413" t="s">
        <v>73</v>
      </c>
      <c r="V413">
        <v>8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 t="s">
        <v>176</v>
      </c>
      <c r="AD413">
        <v>2000401</v>
      </c>
      <c r="AE413" t="s">
        <v>93</v>
      </c>
      <c r="AF413">
        <v>8264.7450000000008</v>
      </c>
      <c r="AG413">
        <v>156411</v>
      </c>
      <c r="AH413">
        <v>183253.5</v>
      </c>
      <c r="AI413">
        <v>0</v>
      </c>
      <c r="AJ413">
        <v>156411</v>
      </c>
      <c r="AK413" t="s">
        <v>120</v>
      </c>
      <c r="AL413">
        <v>10</v>
      </c>
      <c r="AM413" t="s">
        <v>68</v>
      </c>
      <c r="AN413">
        <v>1</v>
      </c>
      <c r="AO413">
        <v>0</v>
      </c>
      <c r="AR413" t="s">
        <v>79</v>
      </c>
      <c r="AS413" t="s">
        <v>77</v>
      </c>
      <c r="AT413">
        <v>-940</v>
      </c>
      <c r="AU413" t="s">
        <v>78</v>
      </c>
      <c r="AV413" t="s">
        <v>79</v>
      </c>
      <c r="AW413" t="s">
        <v>101</v>
      </c>
      <c r="AX413" t="s">
        <v>102</v>
      </c>
      <c r="AY413" t="s">
        <v>103</v>
      </c>
      <c r="AZ413" t="s">
        <v>96</v>
      </c>
      <c r="BA413" t="s">
        <v>76</v>
      </c>
      <c r="BB413" t="s">
        <v>84</v>
      </c>
      <c r="BC413">
        <v>100</v>
      </c>
      <c r="BD413" t="s">
        <v>85</v>
      </c>
      <c r="BE413">
        <v>24</v>
      </c>
      <c r="BF413" t="s">
        <v>97</v>
      </c>
      <c r="BG413" t="s">
        <v>98</v>
      </c>
      <c r="BH413">
        <v>365243</v>
      </c>
      <c r="BI413">
        <v>-909</v>
      </c>
      <c r="BJ413">
        <v>-219</v>
      </c>
      <c r="BK413">
        <v>-219</v>
      </c>
      <c r="BL413">
        <v>-215</v>
      </c>
      <c r="BM413">
        <v>0</v>
      </c>
    </row>
    <row r="414" spans="1:65" x14ac:dyDescent="0.3">
      <c r="A414">
        <v>103120</v>
      </c>
      <c r="B414">
        <v>0</v>
      </c>
      <c r="C414" t="s">
        <v>65</v>
      </c>
      <c r="D414" t="s">
        <v>88</v>
      </c>
      <c r="E414" t="s">
        <v>67</v>
      </c>
      <c r="F414" t="s">
        <v>67</v>
      </c>
      <c r="G414">
        <v>0</v>
      </c>
      <c r="H414">
        <v>90000</v>
      </c>
      <c r="I414">
        <v>284400</v>
      </c>
      <c r="J414" t="s">
        <v>69</v>
      </c>
      <c r="K414" t="s">
        <v>186</v>
      </c>
      <c r="L414" t="s">
        <v>119</v>
      </c>
      <c r="M414" t="s">
        <v>72</v>
      </c>
      <c r="N414">
        <v>3.5791999999999997E-2</v>
      </c>
      <c r="O414">
        <v>16123</v>
      </c>
      <c r="P414">
        <v>1522</v>
      </c>
      <c r="Q414">
        <v>7773</v>
      </c>
      <c r="R414">
        <v>4560</v>
      </c>
      <c r="S414">
        <v>2</v>
      </c>
      <c r="T414">
        <v>2</v>
      </c>
      <c r="U414" t="s">
        <v>73</v>
      </c>
      <c r="V414">
        <v>8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 t="s">
        <v>176</v>
      </c>
      <c r="AD414">
        <v>2669061</v>
      </c>
      <c r="AE414" t="s">
        <v>65</v>
      </c>
      <c r="AF414">
        <v>18282.555</v>
      </c>
      <c r="AG414">
        <v>180000</v>
      </c>
      <c r="AH414">
        <v>270252</v>
      </c>
      <c r="AJ414">
        <v>180000</v>
      </c>
      <c r="AK414" t="s">
        <v>73</v>
      </c>
      <c r="AL414">
        <v>10</v>
      </c>
      <c r="AM414" t="s">
        <v>68</v>
      </c>
      <c r="AN414">
        <v>1</v>
      </c>
      <c r="AR414" t="s">
        <v>76</v>
      </c>
      <c r="AS414" t="s">
        <v>114</v>
      </c>
      <c r="AT414">
        <v>-785</v>
      </c>
      <c r="AU414" t="s">
        <v>78</v>
      </c>
      <c r="AV414" t="s">
        <v>165</v>
      </c>
      <c r="AW414" t="s">
        <v>80</v>
      </c>
      <c r="AX414" t="s">
        <v>81</v>
      </c>
      <c r="AY414" t="s">
        <v>76</v>
      </c>
      <c r="AZ414" t="s">
        <v>82</v>
      </c>
      <c r="BA414" t="s">
        <v>116</v>
      </c>
      <c r="BB414" t="s">
        <v>121</v>
      </c>
      <c r="BC414">
        <v>-1</v>
      </c>
      <c r="BD414" t="s">
        <v>76</v>
      </c>
      <c r="BE414">
        <v>36</v>
      </c>
      <c r="BF414" t="s">
        <v>86</v>
      </c>
      <c r="BG414" t="s">
        <v>172</v>
      </c>
    </row>
    <row r="415" spans="1:65" x14ac:dyDescent="0.3">
      <c r="A415">
        <v>103125</v>
      </c>
      <c r="B415">
        <v>0</v>
      </c>
      <c r="C415" t="s">
        <v>99</v>
      </c>
      <c r="D415" t="s">
        <v>88</v>
      </c>
      <c r="E415" t="s">
        <v>67</v>
      </c>
      <c r="F415" t="s">
        <v>68</v>
      </c>
      <c r="G415">
        <v>0</v>
      </c>
      <c r="H415">
        <v>270000</v>
      </c>
      <c r="I415">
        <v>337500</v>
      </c>
      <c r="J415" t="s">
        <v>113</v>
      </c>
      <c r="K415" t="s">
        <v>70</v>
      </c>
      <c r="L415" t="s">
        <v>139</v>
      </c>
      <c r="M415" t="s">
        <v>72</v>
      </c>
      <c r="N415">
        <v>3.2561E-2</v>
      </c>
      <c r="O415">
        <v>23287</v>
      </c>
      <c r="P415">
        <v>365243</v>
      </c>
      <c r="Q415">
        <v>4797</v>
      </c>
      <c r="R415">
        <v>5594</v>
      </c>
      <c r="S415">
        <v>1</v>
      </c>
      <c r="T415">
        <v>1</v>
      </c>
      <c r="U415" t="s">
        <v>73</v>
      </c>
      <c r="V415">
        <v>13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76</v>
      </c>
      <c r="AD415">
        <v>1505399</v>
      </c>
      <c r="AE415" t="s">
        <v>65</v>
      </c>
      <c r="AF415">
        <v>30195</v>
      </c>
      <c r="AG415">
        <v>450000</v>
      </c>
      <c r="AH415">
        <v>450000</v>
      </c>
      <c r="AJ415">
        <v>450000</v>
      </c>
      <c r="AK415" t="s">
        <v>73</v>
      </c>
      <c r="AL415">
        <v>18</v>
      </c>
      <c r="AM415" t="s">
        <v>68</v>
      </c>
      <c r="AN415">
        <v>1</v>
      </c>
      <c r="AR415" t="s">
        <v>76</v>
      </c>
      <c r="AS415" t="s">
        <v>114</v>
      </c>
      <c r="AT415">
        <v>-273</v>
      </c>
      <c r="AU415" t="s">
        <v>78</v>
      </c>
      <c r="AV415" t="s">
        <v>115</v>
      </c>
      <c r="AW415" t="s">
        <v>80</v>
      </c>
      <c r="AX415" t="s">
        <v>81</v>
      </c>
      <c r="AY415" t="s">
        <v>76</v>
      </c>
      <c r="AZ415" t="s">
        <v>82</v>
      </c>
      <c r="BA415" t="s">
        <v>116</v>
      </c>
      <c r="BB415" t="s">
        <v>121</v>
      </c>
      <c r="BC415">
        <v>-1</v>
      </c>
      <c r="BD415" t="s">
        <v>76</v>
      </c>
      <c r="BE415">
        <v>18</v>
      </c>
      <c r="BF415" t="s">
        <v>112</v>
      </c>
      <c r="BG415" t="s">
        <v>118</v>
      </c>
    </row>
    <row r="416" spans="1:65" x14ac:dyDescent="0.3">
      <c r="A416">
        <v>103150</v>
      </c>
      <c r="B416">
        <v>0</v>
      </c>
      <c r="C416" t="s">
        <v>65</v>
      </c>
      <c r="D416" t="s">
        <v>88</v>
      </c>
      <c r="E416" t="s">
        <v>67</v>
      </c>
      <c r="F416" t="s">
        <v>68</v>
      </c>
      <c r="G416">
        <v>0</v>
      </c>
      <c r="H416">
        <v>112500</v>
      </c>
      <c r="I416">
        <v>247500</v>
      </c>
      <c r="J416" t="s">
        <v>113</v>
      </c>
      <c r="K416" t="s">
        <v>90</v>
      </c>
      <c r="L416" t="s">
        <v>91</v>
      </c>
      <c r="M416" t="s">
        <v>72</v>
      </c>
      <c r="N416">
        <v>2.8663000000000001E-2</v>
      </c>
      <c r="O416">
        <v>21933</v>
      </c>
      <c r="P416">
        <v>365243</v>
      </c>
      <c r="Q416">
        <v>6044</v>
      </c>
      <c r="R416">
        <v>4867</v>
      </c>
      <c r="S416">
        <v>2</v>
      </c>
      <c r="T416">
        <v>2</v>
      </c>
      <c r="U416" t="s">
        <v>123</v>
      </c>
      <c r="V416">
        <v>10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76</v>
      </c>
      <c r="AD416">
        <v>2124946</v>
      </c>
      <c r="AE416" t="s">
        <v>65</v>
      </c>
      <c r="AG416">
        <v>0</v>
      </c>
      <c r="AH416">
        <v>0</v>
      </c>
      <c r="AK416" t="s">
        <v>73</v>
      </c>
      <c r="AL416">
        <v>9</v>
      </c>
      <c r="AM416" t="s">
        <v>68</v>
      </c>
      <c r="AN416">
        <v>1</v>
      </c>
      <c r="AR416" t="s">
        <v>76</v>
      </c>
      <c r="AS416" t="s">
        <v>129</v>
      </c>
      <c r="AT416">
        <v>-410</v>
      </c>
      <c r="AU416" t="s">
        <v>76</v>
      </c>
      <c r="AV416" t="s">
        <v>79</v>
      </c>
      <c r="AX416" t="s">
        <v>81</v>
      </c>
      <c r="AY416" t="s">
        <v>76</v>
      </c>
      <c r="AZ416" t="s">
        <v>76</v>
      </c>
      <c r="BA416" t="s">
        <v>76</v>
      </c>
      <c r="BB416" t="s">
        <v>121</v>
      </c>
      <c r="BC416">
        <v>-1</v>
      </c>
      <c r="BD416" t="s">
        <v>76</v>
      </c>
      <c r="BF416" t="s">
        <v>76</v>
      </c>
      <c r="BG416" t="s">
        <v>82</v>
      </c>
    </row>
    <row r="417" spans="1:65" x14ac:dyDescent="0.3">
      <c r="A417">
        <v>103165</v>
      </c>
      <c r="B417">
        <v>0</v>
      </c>
      <c r="C417" t="s">
        <v>65</v>
      </c>
      <c r="D417" t="s">
        <v>88</v>
      </c>
      <c r="E417" t="s">
        <v>68</v>
      </c>
      <c r="F417" t="s">
        <v>68</v>
      </c>
      <c r="G417">
        <v>0</v>
      </c>
      <c r="H417">
        <v>173250</v>
      </c>
      <c r="I417">
        <v>906228</v>
      </c>
      <c r="J417" t="s">
        <v>89</v>
      </c>
      <c r="K417" t="s">
        <v>70</v>
      </c>
      <c r="L417" t="s">
        <v>91</v>
      </c>
      <c r="M417" t="s">
        <v>127</v>
      </c>
      <c r="N417">
        <v>7.2508000000000003E-2</v>
      </c>
      <c r="O417">
        <v>10751</v>
      </c>
      <c r="P417">
        <v>465</v>
      </c>
      <c r="Q417">
        <v>1162</v>
      </c>
      <c r="R417">
        <v>1762</v>
      </c>
      <c r="S417">
        <v>1</v>
      </c>
      <c r="T417">
        <v>1</v>
      </c>
      <c r="U417" t="s">
        <v>125</v>
      </c>
      <c r="V417">
        <v>13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92</v>
      </c>
      <c r="AD417">
        <v>1339295</v>
      </c>
      <c r="AE417" t="s">
        <v>99</v>
      </c>
      <c r="AF417">
        <v>27000</v>
      </c>
      <c r="AG417">
        <v>540000</v>
      </c>
      <c r="AH417">
        <v>540000</v>
      </c>
      <c r="AJ417">
        <v>540000</v>
      </c>
      <c r="AK417" t="s">
        <v>120</v>
      </c>
      <c r="AL417">
        <v>17</v>
      </c>
      <c r="AM417" t="s">
        <v>68</v>
      </c>
      <c r="AN417">
        <v>1</v>
      </c>
      <c r="AR417" t="s">
        <v>79</v>
      </c>
      <c r="AS417" t="s">
        <v>77</v>
      </c>
      <c r="AT417">
        <v>-188</v>
      </c>
      <c r="AU417" t="s">
        <v>76</v>
      </c>
      <c r="AV417" t="s">
        <v>79</v>
      </c>
      <c r="AW417" t="s">
        <v>101</v>
      </c>
      <c r="AX417" t="s">
        <v>81</v>
      </c>
      <c r="AY417" t="s">
        <v>76</v>
      </c>
      <c r="AZ417" t="s">
        <v>131</v>
      </c>
      <c r="BA417" t="s">
        <v>116</v>
      </c>
      <c r="BB417" t="s">
        <v>121</v>
      </c>
      <c r="BC417">
        <v>-1</v>
      </c>
      <c r="BD417" t="s">
        <v>76</v>
      </c>
      <c r="BE417">
        <v>0</v>
      </c>
      <c r="BF417" t="s">
        <v>76</v>
      </c>
      <c r="BG417" t="s">
        <v>160</v>
      </c>
      <c r="BH417">
        <v>-187</v>
      </c>
      <c r="BI417">
        <v>-138</v>
      </c>
      <c r="BJ417">
        <v>365243</v>
      </c>
      <c r="BK417">
        <v>365243</v>
      </c>
      <c r="BL417">
        <v>365243</v>
      </c>
      <c r="BM417">
        <v>0</v>
      </c>
    </row>
    <row r="418" spans="1:65" x14ac:dyDescent="0.3">
      <c r="A418">
        <v>103166</v>
      </c>
      <c r="B418">
        <v>1</v>
      </c>
      <c r="C418" t="s">
        <v>65</v>
      </c>
      <c r="D418" t="s">
        <v>66</v>
      </c>
      <c r="E418" t="s">
        <v>67</v>
      </c>
      <c r="F418" t="s">
        <v>68</v>
      </c>
      <c r="G418">
        <v>1</v>
      </c>
      <c r="H418">
        <v>202500</v>
      </c>
      <c r="I418">
        <v>808650</v>
      </c>
      <c r="J418" t="s">
        <v>69</v>
      </c>
      <c r="K418" t="s">
        <v>70</v>
      </c>
      <c r="L418" t="s">
        <v>91</v>
      </c>
      <c r="M418" t="s">
        <v>72</v>
      </c>
      <c r="N418">
        <v>1.8634000000000001E-2</v>
      </c>
      <c r="O418">
        <v>14615</v>
      </c>
      <c r="P418">
        <v>220</v>
      </c>
      <c r="Q418">
        <v>1224</v>
      </c>
      <c r="R418">
        <v>4153</v>
      </c>
      <c r="S418">
        <v>2</v>
      </c>
      <c r="T418">
        <v>2</v>
      </c>
      <c r="U418" t="s">
        <v>75</v>
      </c>
      <c r="V418">
        <v>13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 t="s">
        <v>122</v>
      </c>
      <c r="AD418">
        <v>1924358</v>
      </c>
      <c r="AE418" t="s">
        <v>65</v>
      </c>
      <c r="AF418">
        <v>25932.915000000001</v>
      </c>
      <c r="AG418">
        <v>450000</v>
      </c>
      <c r="AH418">
        <v>533160</v>
      </c>
      <c r="AJ418">
        <v>450000</v>
      </c>
      <c r="AK418" t="s">
        <v>75</v>
      </c>
      <c r="AL418">
        <v>11</v>
      </c>
      <c r="AM418" t="s">
        <v>68</v>
      </c>
      <c r="AN418">
        <v>1</v>
      </c>
      <c r="AR418" t="s">
        <v>122</v>
      </c>
      <c r="AS418" t="s">
        <v>77</v>
      </c>
      <c r="AT418">
        <v>-756</v>
      </c>
      <c r="AU418" t="s">
        <v>78</v>
      </c>
      <c r="AV418" t="s">
        <v>79</v>
      </c>
      <c r="AW418" t="s">
        <v>80</v>
      </c>
      <c r="AX418" t="s">
        <v>102</v>
      </c>
      <c r="AY418" t="s">
        <v>76</v>
      </c>
      <c r="AZ418" t="s">
        <v>82</v>
      </c>
      <c r="BA418" t="s">
        <v>83</v>
      </c>
      <c r="BB418" t="s">
        <v>117</v>
      </c>
      <c r="BC418">
        <v>4</v>
      </c>
      <c r="BD418" t="s">
        <v>76</v>
      </c>
      <c r="BE418">
        <v>48</v>
      </c>
      <c r="BF418" t="s">
        <v>147</v>
      </c>
      <c r="BG418" t="s">
        <v>196</v>
      </c>
      <c r="BH418">
        <v>365243</v>
      </c>
      <c r="BI418">
        <v>-726</v>
      </c>
      <c r="BJ418">
        <v>684</v>
      </c>
      <c r="BK418">
        <v>-576</v>
      </c>
      <c r="BL418">
        <v>-574</v>
      </c>
      <c r="BM418">
        <v>1</v>
      </c>
    </row>
    <row r="419" spans="1:65" x14ac:dyDescent="0.3">
      <c r="A419">
        <v>103166</v>
      </c>
      <c r="B419">
        <v>1</v>
      </c>
      <c r="C419" t="s">
        <v>65</v>
      </c>
      <c r="D419" t="s">
        <v>66</v>
      </c>
      <c r="E419" t="s">
        <v>67</v>
      </c>
      <c r="F419" t="s">
        <v>68</v>
      </c>
      <c r="G419">
        <v>1</v>
      </c>
      <c r="H419">
        <v>202500</v>
      </c>
      <c r="I419">
        <v>808650</v>
      </c>
      <c r="J419" t="s">
        <v>69</v>
      </c>
      <c r="K419" t="s">
        <v>70</v>
      </c>
      <c r="L419" t="s">
        <v>91</v>
      </c>
      <c r="M419" t="s">
        <v>72</v>
      </c>
      <c r="N419">
        <v>1.8634000000000001E-2</v>
      </c>
      <c r="O419">
        <v>14615</v>
      </c>
      <c r="P419">
        <v>220</v>
      </c>
      <c r="Q419">
        <v>1224</v>
      </c>
      <c r="R419">
        <v>4153</v>
      </c>
      <c r="S419">
        <v>2</v>
      </c>
      <c r="T419">
        <v>2</v>
      </c>
      <c r="U419" t="s">
        <v>75</v>
      </c>
      <c r="V419">
        <v>13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 t="s">
        <v>122</v>
      </c>
      <c r="AD419">
        <v>1624312</v>
      </c>
      <c r="AE419" t="s">
        <v>99</v>
      </c>
      <c r="AF419">
        <v>9000</v>
      </c>
      <c r="AG419">
        <v>180000</v>
      </c>
      <c r="AH419">
        <v>180000</v>
      </c>
      <c r="AJ419">
        <v>180000</v>
      </c>
      <c r="AK419" t="s">
        <v>125</v>
      </c>
      <c r="AL419">
        <v>11</v>
      </c>
      <c r="AM419" t="s">
        <v>68</v>
      </c>
      <c r="AN419">
        <v>1</v>
      </c>
      <c r="AR419" t="s">
        <v>79</v>
      </c>
      <c r="AS419" t="s">
        <v>77</v>
      </c>
      <c r="AT419">
        <v>-229</v>
      </c>
      <c r="AU419" t="s">
        <v>76</v>
      </c>
      <c r="AV419" t="s">
        <v>79</v>
      </c>
      <c r="AW419" t="s">
        <v>80</v>
      </c>
      <c r="AX419" t="s">
        <v>81</v>
      </c>
      <c r="AY419" t="s">
        <v>76</v>
      </c>
      <c r="AZ419" t="s">
        <v>131</v>
      </c>
      <c r="BA419" t="s">
        <v>116</v>
      </c>
      <c r="BB419" t="s">
        <v>117</v>
      </c>
      <c r="BC419">
        <v>4</v>
      </c>
      <c r="BD419" t="s">
        <v>76</v>
      </c>
      <c r="BE419">
        <v>0</v>
      </c>
      <c r="BF419" t="s">
        <v>76</v>
      </c>
      <c r="BG419" t="s">
        <v>160</v>
      </c>
      <c r="BH419">
        <v>-228</v>
      </c>
      <c r="BI419">
        <v>-187</v>
      </c>
      <c r="BJ419">
        <v>365243</v>
      </c>
      <c r="BK419">
        <v>365243</v>
      </c>
      <c r="BL419">
        <v>365243</v>
      </c>
      <c r="BM419">
        <v>0</v>
      </c>
    </row>
    <row r="420" spans="1:65" x14ac:dyDescent="0.3">
      <c r="A420">
        <v>103177</v>
      </c>
      <c r="B420">
        <v>1</v>
      </c>
      <c r="C420" t="s">
        <v>65</v>
      </c>
      <c r="D420" t="s">
        <v>66</v>
      </c>
      <c r="E420" t="s">
        <v>68</v>
      </c>
      <c r="F420" t="s">
        <v>68</v>
      </c>
      <c r="G420">
        <v>0</v>
      </c>
      <c r="H420">
        <v>337500</v>
      </c>
      <c r="I420">
        <v>319981.5</v>
      </c>
      <c r="J420" t="s">
        <v>89</v>
      </c>
      <c r="K420" t="s">
        <v>70</v>
      </c>
      <c r="L420" t="s">
        <v>119</v>
      </c>
      <c r="M420" t="s">
        <v>72</v>
      </c>
      <c r="N420">
        <v>2.5163999999999999E-2</v>
      </c>
      <c r="O420">
        <v>16100</v>
      </c>
      <c r="P420">
        <v>781</v>
      </c>
      <c r="Q420">
        <v>4375</v>
      </c>
      <c r="R420">
        <v>4391</v>
      </c>
      <c r="S420">
        <v>2</v>
      </c>
      <c r="T420">
        <v>2</v>
      </c>
      <c r="U420" t="s">
        <v>109</v>
      </c>
      <c r="V420">
        <v>8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 t="s">
        <v>173</v>
      </c>
      <c r="AD420">
        <v>2328536</v>
      </c>
      <c r="AE420" t="s">
        <v>93</v>
      </c>
      <c r="AF420">
        <v>1801.3050000000001</v>
      </c>
      <c r="AG420">
        <v>18018</v>
      </c>
      <c r="AH420">
        <v>16213.5</v>
      </c>
      <c r="AI420">
        <v>1804.5</v>
      </c>
      <c r="AJ420">
        <v>18018</v>
      </c>
      <c r="AK420" t="s">
        <v>125</v>
      </c>
      <c r="AL420">
        <v>8</v>
      </c>
      <c r="AM420" t="s">
        <v>68</v>
      </c>
      <c r="AN420">
        <v>1</v>
      </c>
      <c r="AO420">
        <v>0.109072291</v>
      </c>
      <c r="AR420" t="s">
        <v>79</v>
      </c>
      <c r="AS420" t="s">
        <v>77</v>
      </c>
      <c r="AT420">
        <v>-2789</v>
      </c>
      <c r="AU420" t="s">
        <v>78</v>
      </c>
      <c r="AV420" t="s">
        <v>79</v>
      </c>
      <c r="AX420" t="s">
        <v>81</v>
      </c>
      <c r="AY420" t="s">
        <v>122</v>
      </c>
      <c r="AZ420" t="s">
        <v>96</v>
      </c>
      <c r="BA420" t="s">
        <v>76</v>
      </c>
      <c r="BB420" t="s">
        <v>138</v>
      </c>
      <c r="BC420">
        <v>12</v>
      </c>
      <c r="BD420" t="s">
        <v>85</v>
      </c>
      <c r="BE420">
        <v>10</v>
      </c>
      <c r="BF420" t="s">
        <v>112</v>
      </c>
      <c r="BG420" t="s">
        <v>151</v>
      </c>
      <c r="BH420">
        <v>365243</v>
      </c>
      <c r="BI420">
        <v>-2758</v>
      </c>
      <c r="BJ420">
        <v>-2488</v>
      </c>
      <c r="BK420">
        <v>-2488</v>
      </c>
      <c r="BL420">
        <v>-2483</v>
      </c>
      <c r="BM420">
        <v>0</v>
      </c>
    </row>
    <row r="421" spans="1:65" x14ac:dyDescent="0.3">
      <c r="A421">
        <v>103190</v>
      </c>
      <c r="B421">
        <v>0</v>
      </c>
      <c r="C421" t="s">
        <v>65</v>
      </c>
      <c r="D421" t="s">
        <v>88</v>
      </c>
      <c r="E421" t="s">
        <v>67</v>
      </c>
      <c r="F421" t="s">
        <v>68</v>
      </c>
      <c r="G421">
        <v>1</v>
      </c>
      <c r="H421">
        <v>315000</v>
      </c>
      <c r="I421">
        <v>774000</v>
      </c>
      <c r="J421" t="s">
        <v>89</v>
      </c>
      <c r="K421" t="s">
        <v>70</v>
      </c>
      <c r="L421" t="s">
        <v>140</v>
      </c>
      <c r="M421" t="s">
        <v>169</v>
      </c>
      <c r="N421">
        <v>7.2508000000000003E-2</v>
      </c>
      <c r="O421">
        <v>18794</v>
      </c>
      <c r="P421">
        <v>1842</v>
      </c>
      <c r="Q421">
        <v>11958</v>
      </c>
      <c r="R421">
        <v>2339</v>
      </c>
      <c r="S421">
        <v>1</v>
      </c>
      <c r="T421">
        <v>1</v>
      </c>
      <c r="U421" t="s">
        <v>109</v>
      </c>
      <c r="V421">
        <v>10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195</v>
      </c>
      <c r="AD421">
        <v>1587968</v>
      </c>
      <c r="AE421" t="s">
        <v>99</v>
      </c>
      <c r="AG421">
        <v>0</v>
      </c>
      <c r="AH421">
        <v>0</v>
      </c>
      <c r="AK421" t="s">
        <v>109</v>
      </c>
      <c r="AL421">
        <v>11</v>
      </c>
      <c r="AM421" t="s">
        <v>68</v>
      </c>
      <c r="AN421">
        <v>1</v>
      </c>
      <c r="AR421" t="s">
        <v>79</v>
      </c>
      <c r="AS421" t="s">
        <v>129</v>
      </c>
      <c r="AT421">
        <v>-427</v>
      </c>
      <c r="AU421" t="s">
        <v>76</v>
      </c>
      <c r="AV421" t="s">
        <v>79</v>
      </c>
      <c r="AX421" t="s">
        <v>81</v>
      </c>
      <c r="AY421" t="s">
        <v>76</v>
      </c>
      <c r="AZ421" t="s">
        <v>76</v>
      </c>
      <c r="BA421" t="s">
        <v>76</v>
      </c>
      <c r="BB421" t="s">
        <v>121</v>
      </c>
      <c r="BC421">
        <v>-1</v>
      </c>
      <c r="BD421" t="s">
        <v>76</v>
      </c>
      <c r="BF421" t="s">
        <v>76</v>
      </c>
      <c r="BG421" t="s">
        <v>132</v>
      </c>
    </row>
    <row r="422" spans="1:65" x14ac:dyDescent="0.3">
      <c r="A422">
        <v>103190</v>
      </c>
      <c r="B422">
        <v>0</v>
      </c>
      <c r="C422" t="s">
        <v>65</v>
      </c>
      <c r="D422" t="s">
        <v>88</v>
      </c>
      <c r="E422" t="s">
        <v>67</v>
      </c>
      <c r="F422" t="s">
        <v>68</v>
      </c>
      <c r="G422">
        <v>1</v>
      </c>
      <c r="H422">
        <v>315000</v>
      </c>
      <c r="I422">
        <v>774000</v>
      </c>
      <c r="J422" t="s">
        <v>89</v>
      </c>
      <c r="K422" t="s">
        <v>70</v>
      </c>
      <c r="L422" t="s">
        <v>140</v>
      </c>
      <c r="M422" t="s">
        <v>169</v>
      </c>
      <c r="N422">
        <v>7.2508000000000003E-2</v>
      </c>
      <c r="O422">
        <v>18794</v>
      </c>
      <c r="P422">
        <v>1842</v>
      </c>
      <c r="Q422">
        <v>11958</v>
      </c>
      <c r="R422">
        <v>2339</v>
      </c>
      <c r="S422">
        <v>1</v>
      </c>
      <c r="T422">
        <v>1</v>
      </c>
      <c r="U422" t="s">
        <v>109</v>
      </c>
      <c r="V422">
        <v>10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195</v>
      </c>
      <c r="AD422">
        <v>2328431</v>
      </c>
      <c r="AE422" t="s">
        <v>99</v>
      </c>
      <c r="AF422">
        <v>2250</v>
      </c>
      <c r="AG422">
        <v>45000</v>
      </c>
      <c r="AH422">
        <v>45000</v>
      </c>
      <c r="AJ422">
        <v>45000</v>
      </c>
      <c r="AK422" t="s">
        <v>109</v>
      </c>
      <c r="AL422">
        <v>11</v>
      </c>
      <c r="AM422" t="s">
        <v>68</v>
      </c>
      <c r="AN422">
        <v>1</v>
      </c>
      <c r="AR422" t="s">
        <v>79</v>
      </c>
      <c r="AS422" t="s">
        <v>77</v>
      </c>
      <c r="AT422">
        <v>-427</v>
      </c>
      <c r="AU422" t="s">
        <v>76</v>
      </c>
      <c r="AV422" t="s">
        <v>79</v>
      </c>
      <c r="AW422" t="s">
        <v>80</v>
      </c>
      <c r="AX422" t="s">
        <v>81</v>
      </c>
      <c r="AY422" t="s">
        <v>76</v>
      </c>
      <c r="AZ422" t="s">
        <v>131</v>
      </c>
      <c r="BA422" t="s">
        <v>83</v>
      </c>
      <c r="BB422" t="s">
        <v>121</v>
      </c>
      <c r="BC422">
        <v>-1</v>
      </c>
      <c r="BD422" t="s">
        <v>76</v>
      </c>
      <c r="BE422">
        <v>0</v>
      </c>
      <c r="BF422" t="s">
        <v>76</v>
      </c>
      <c r="BG422" t="s">
        <v>132</v>
      </c>
      <c r="BH422">
        <v>365243</v>
      </c>
      <c r="BI422">
        <v>365243</v>
      </c>
      <c r="BJ422">
        <v>365243</v>
      </c>
      <c r="BK422">
        <v>365243</v>
      </c>
      <c r="BL422">
        <v>365243</v>
      </c>
      <c r="BM422">
        <v>0</v>
      </c>
    </row>
    <row r="423" spans="1:65" x14ac:dyDescent="0.3">
      <c r="A423">
        <v>103191</v>
      </c>
      <c r="B423">
        <v>0</v>
      </c>
      <c r="C423" t="s">
        <v>65</v>
      </c>
      <c r="D423" t="s">
        <v>88</v>
      </c>
      <c r="E423" t="s">
        <v>67</v>
      </c>
      <c r="F423" t="s">
        <v>68</v>
      </c>
      <c r="G423">
        <v>0</v>
      </c>
      <c r="H423">
        <v>270000</v>
      </c>
      <c r="I423">
        <v>2250000</v>
      </c>
      <c r="J423" t="s">
        <v>113</v>
      </c>
      <c r="K423" t="s">
        <v>70</v>
      </c>
      <c r="L423" t="s">
        <v>91</v>
      </c>
      <c r="M423" t="s">
        <v>72</v>
      </c>
      <c r="N423">
        <v>8.6250000000000007E-3</v>
      </c>
      <c r="O423">
        <v>20291</v>
      </c>
      <c r="P423">
        <v>365243</v>
      </c>
      <c r="Q423">
        <v>2252</v>
      </c>
      <c r="R423">
        <v>3563</v>
      </c>
      <c r="S423">
        <v>2</v>
      </c>
      <c r="T423">
        <v>2</v>
      </c>
      <c r="U423" t="s">
        <v>125</v>
      </c>
      <c r="V423">
        <v>18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76</v>
      </c>
      <c r="AD423">
        <v>1273427</v>
      </c>
      <c r="AE423" t="s">
        <v>65</v>
      </c>
      <c r="AG423">
        <v>0</v>
      </c>
      <c r="AH423">
        <v>0</v>
      </c>
      <c r="AK423" t="s">
        <v>73</v>
      </c>
      <c r="AL423">
        <v>9</v>
      </c>
      <c r="AM423" t="s">
        <v>68</v>
      </c>
      <c r="AN423">
        <v>1</v>
      </c>
      <c r="AR423" t="s">
        <v>76</v>
      </c>
      <c r="AS423" t="s">
        <v>129</v>
      </c>
      <c r="AT423">
        <v>-103</v>
      </c>
      <c r="AU423" t="s">
        <v>76</v>
      </c>
      <c r="AV423" t="s">
        <v>79</v>
      </c>
      <c r="AX423" t="s">
        <v>81</v>
      </c>
      <c r="AY423" t="s">
        <v>76</v>
      </c>
      <c r="AZ423" t="s">
        <v>76</v>
      </c>
      <c r="BA423" t="s">
        <v>76</v>
      </c>
      <c r="BB423" t="s">
        <v>121</v>
      </c>
      <c r="BC423">
        <v>-1</v>
      </c>
      <c r="BD423" t="s">
        <v>76</v>
      </c>
      <c r="BF423" t="s">
        <v>76</v>
      </c>
      <c r="BG423" t="s">
        <v>82</v>
      </c>
    </row>
    <row r="424" spans="1:65" x14ac:dyDescent="0.3">
      <c r="A424">
        <v>103194</v>
      </c>
      <c r="B424">
        <v>1</v>
      </c>
      <c r="C424" t="s">
        <v>65</v>
      </c>
      <c r="D424" t="s">
        <v>88</v>
      </c>
      <c r="E424" t="s">
        <v>68</v>
      </c>
      <c r="F424" t="s">
        <v>68</v>
      </c>
      <c r="G424">
        <v>0</v>
      </c>
      <c r="H424">
        <v>202500</v>
      </c>
      <c r="I424">
        <v>1185120</v>
      </c>
      <c r="J424" t="s">
        <v>89</v>
      </c>
      <c r="K424" t="s">
        <v>90</v>
      </c>
      <c r="L424" t="s">
        <v>71</v>
      </c>
      <c r="M424" t="s">
        <v>72</v>
      </c>
      <c r="N424">
        <v>2.461E-2</v>
      </c>
      <c r="O424">
        <v>14248</v>
      </c>
      <c r="P424">
        <v>1866</v>
      </c>
      <c r="Q424">
        <v>2030</v>
      </c>
      <c r="R424">
        <v>4528</v>
      </c>
      <c r="S424">
        <v>2</v>
      </c>
      <c r="T424">
        <v>2</v>
      </c>
      <c r="U424" t="s">
        <v>120</v>
      </c>
      <c r="V424">
        <v>11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92</v>
      </c>
      <c r="AD424">
        <v>1168017</v>
      </c>
      <c r="AE424" t="s">
        <v>65</v>
      </c>
      <c r="AF424">
        <v>16637.400000000001</v>
      </c>
      <c r="AG424">
        <v>405000</v>
      </c>
      <c r="AH424">
        <v>405000</v>
      </c>
      <c r="AI424">
        <v>0</v>
      </c>
      <c r="AJ424">
        <v>405000</v>
      </c>
      <c r="AK424" t="s">
        <v>120</v>
      </c>
      <c r="AL424">
        <v>15</v>
      </c>
      <c r="AM424" t="s">
        <v>68</v>
      </c>
      <c r="AN424">
        <v>1</v>
      </c>
      <c r="AO424">
        <v>0</v>
      </c>
      <c r="AR424" t="s">
        <v>76</v>
      </c>
      <c r="AS424" t="s">
        <v>114</v>
      </c>
      <c r="AT424">
        <v>-2240</v>
      </c>
      <c r="AU424" t="s">
        <v>78</v>
      </c>
      <c r="AV424" t="s">
        <v>165</v>
      </c>
      <c r="AW424" t="s">
        <v>80</v>
      </c>
      <c r="AX424" t="s">
        <v>81</v>
      </c>
      <c r="AY424" t="s">
        <v>76</v>
      </c>
      <c r="AZ424" t="s">
        <v>82</v>
      </c>
      <c r="BA424" t="s">
        <v>83</v>
      </c>
      <c r="BB424" t="s">
        <v>121</v>
      </c>
      <c r="BC424">
        <v>-1</v>
      </c>
      <c r="BD424" t="s">
        <v>76</v>
      </c>
      <c r="BE424">
        <v>60</v>
      </c>
      <c r="BF424" t="s">
        <v>147</v>
      </c>
      <c r="BG424" t="s">
        <v>196</v>
      </c>
    </row>
    <row r="425" spans="1:65" x14ac:dyDescent="0.3">
      <c r="A425">
        <v>103210</v>
      </c>
      <c r="B425">
        <v>0</v>
      </c>
      <c r="C425" t="s">
        <v>65</v>
      </c>
      <c r="D425" t="s">
        <v>66</v>
      </c>
      <c r="E425" t="s">
        <v>68</v>
      </c>
      <c r="F425" t="s">
        <v>68</v>
      </c>
      <c r="G425">
        <v>0</v>
      </c>
      <c r="H425">
        <v>157500</v>
      </c>
      <c r="I425">
        <v>521280</v>
      </c>
      <c r="J425" t="s">
        <v>69</v>
      </c>
      <c r="K425" t="s">
        <v>70</v>
      </c>
      <c r="L425" t="s">
        <v>91</v>
      </c>
      <c r="M425" t="s">
        <v>72</v>
      </c>
      <c r="N425">
        <v>7.1199999999999996E-3</v>
      </c>
      <c r="O425">
        <v>16134</v>
      </c>
      <c r="P425">
        <v>489</v>
      </c>
      <c r="Q425">
        <v>10228</v>
      </c>
      <c r="R425">
        <v>5552</v>
      </c>
      <c r="S425">
        <v>2</v>
      </c>
      <c r="T425">
        <v>2</v>
      </c>
      <c r="U425" t="s">
        <v>120</v>
      </c>
      <c r="V425">
        <v>8</v>
      </c>
      <c r="W425">
        <v>0</v>
      </c>
      <c r="X425">
        <v>1</v>
      </c>
      <c r="Y425">
        <v>1</v>
      </c>
      <c r="Z425">
        <v>0</v>
      </c>
      <c r="AA425">
        <v>1</v>
      </c>
      <c r="AB425">
        <v>1</v>
      </c>
      <c r="AC425" t="s">
        <v>175</v>
      </c>
      <c r="AD425">
        <v>2342098</v>
      </c>
      <c r="AE425" t="s">
        <v>93</v>
      </c>
      <c r="AF425">
        <v>10987.74</v>
      </c>
      <c r="AG425">
        <v>114300</v>
      </c>
      <c r="AH425">
        <v>118147.5</v>
      </c>
      <c r="AI425">
        <v>11430</v>
      </c>
      <c r="AJ425">
        <v>114300</v>
      </c>
      <c r="AK425" t="s">
        <v>109</v>
      </c>
      <c r="AL425">
        <v>10</v>
      </c>
      <c r="AM425" t="s">
        <v>68</v>
      </c>
      <c r="AN425">
        <v>1</v>
      </c>
      <c r="AO425">
        <v>9.6068446000000002E-2</v>
      </c>
      <c r="AR425" t="s">
        <v>79</v>
      </c>
      <c r="AS425" t="s">
        <v>77</v>
      </c>
      <c r="AT425">
        <v>-2203</v>
      </c>
      <c r="AU425" t="s">
        <v>76</v>
      </c>
      <c r="AV425" t="s">
        <v>79</v>
      </c>
      <c r="AW425" t="s">
        <v>110</v>
      </c>
      <c r="AX425" t="s">
        <v>81</v>
      </c>
      <c r="AY425" t="s">
        <v>103</v>
      </c>
      <c r="AZ425" t="s">
        <v>96</v>
      </c>
      <c r="BA425" t="s">
        <v>76</v>
      </c>
      <c r="BB425" t="s">
        <v>138</v>
      </c>
      <c r="BC425">
        <v>206</v>
      </c>
      <c r="BD425" t="s">
        <v>157</v>
      </c>
      <c r="BE425">
        <v>18</v>
      </c>
      <c r="BF425" t="s">
        <v>86</v>
      </c>
      <c r="BG425" t="s">
        <v>151</v>
      </c>
      <c r="BH425">
        <v>365243</v>
      </c>
      <c r="BI425">
        <v>-2172</v>
      </c>
      <c r="BJ425">
        <v>-1662</v>
      </c>
      <c r="BK425">
        <v>-1662</v>
      </c>
      <c r="BL425">
        <v>-1655</v>
      </c>
      <c r="BM425">
        <v>0</v>
      </c>
    </row>
    <row r="426" spans="1:65" x14ac:dyDescent="0.3">
      <c r="A426">
        <v>103211</v>
      </c>
      <c r="B426">
        <v>0</v>
      </c>
      <c r="C426" t="s">
        <v>65</v>
      </c>
      <c r="D426" t="s">
        <v>66</v>
      </c>
      <c r="E426" t="s">
        <v>68</v>
      </c>
      <c r="F426" t="s">
        <v>68</v>
      </c>
      <c r="G426">
        <v>0</v>
      </c>
      <c r="H426">
        <v>112500</v>
      </c>
      <c r="I426">
        <v>1288350</v>
      </c>
      <c r="J426" t="s">
        <v>113</v>
      </c>
      <c r="K426" t="s">
        <v>70</v>
      </c>
      <c r="L426" t="s">
        <v>91</v>
      </c>
      <c r="M426" t="s">
        <v>72</v>
      </c>
      <c r="N426">
        <v>3.5791999999999997E-2</v>
      </c>
      <c r="O426">
        <v>22644</v>
      </c>
      <c r="P426">
        <v>365243</v>
      </c>
      <c r="Q426">
        <v>6747</v>
      </c>
      <c r="R426">
        <v>2777</v>
      </c>
      <c r="S426">
        <v>2</v>
      </c>
      <c r="T426">
        <v>2</v>
      </c>
      <c r="U426" t="s">
        <v>125</v>
      </c>
      <c r="V426">
        <v>17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76</v>
      </c>
      <c r="AD426">
        <v>1660114</v>
      </c>
      <c r="AE426" t="s">
        <v>93</v>
      </c>
      <c r="AF426">
        <v>13059.09</v>
      </c>
      <c r="AG426">
        <v>98415</v>
      </c>
      <c r="AH426">
        <v>118719</v>
      </c>
      <c r="AI426">
        <v>0</v>
      </c>
      <c r="AJ426">
        <v>98415</v>
      </c>
      <c r="AK426" t="s">
        <v>73</v>
      </c>
      <c r="AL426">
        <v>14</v>
      </c>
      <c r="AM426" t="s">
        <v>68</v>
      </c>
      <c r="AN426">
        <v>1</v>
      </c>
      <c r="AO426">
        <v>0</v>
      </c>
      <c r="AR426" t="s">
        <v>79</v>
      </c>
      <c r="AS426" t="s">
        <v>77</v>
      </c>
      <c r="AT426">
        <v>-1307</v>
      </c>
      <c r="AU426" t="s">
        <v>155</v>
      </c>
      <c r="AV426" t="s">
        <v>79</v>
      </c>
      <c r="AW426" t="s">
        <v>80</v>
      </c>
      <c r="AX426" t="s">
        <v>161</v>
      </c>
      <c r="AY426" t="s">
        <v>103</v>
      </c>
      <c r="AZ426" t="s">
        <v>96</v>
      </c>
      <c r="BA426" t="s">
        <v>76</v>
      </c>
      <c r="BB426" t="s">
        <v>104</v>
      </c>
      <c r="BC426">
        <v>478</v>
      </c>
      <c r="BD426" t="s">
        <v>85</v>
      </c>
      <c r="BE426">
        <v>10</v>
      </c>
      <c r="BF426" t="s">
        <v>112</v>
      </c>
      <c r="BG426" t="s">
        <v>151</v>
      </c>
      <c r="BH426">
        <v>365243</v>
      </c>
      <c r="BI426">
        <v>-1274</v>
      </c>
      <c r="BJ426">
        <v>-1004</v>
      </c>
      <c r="BK426">
        <v>-1004</v>
      </c>
      <c r="BL426">
        <v>-996</v>
      </c>
      <c r="BM426">
        <v>0</v>
      </c>
    </row>
    <row r="427" spans="1:65" x14ac:dyDescent="0.3">
      <c r="A427">
        <v>103216</v>
      </c>
      <c r="B427">
        <v>0</v>
      </c>
      <c r="C427" t="s">
        <v>65</v>
      </c>
      <c r="D427" t="s">
        <v>88</v>
      </c>
      <c r="E427" t="s">
        <v>67</v>
      </c>
      <c r="F427" t="s">
        <v>68</v>
      </c>
      <c r="G427">
        <v>0</v>
      </c>
      <c r="H427">
        <v>135000</v>
      </c>
      <c r="I427">
        <v>746280</v>
      </c>
      <c r="J427" t="s">
        <v>89</v>
      </c>
      <c r="K427" t="s">
        <v>70</v>
      </c>
      <c r="L427" t="s">
        <v>91</v>
      </c>
      <c r="M427" t="s">
        <v>72</v>
      </c>
      <c r="N427">
        <v>3.2561E-2</v>
      </c>
      <c r="O427">
        <v>11630</v>
      </c>
      <c r="P427">
        <v>2267</v>
      </c>
      <c r="Q427">
        <v>5545</v>
      </c>
      <c r="R427">
        <v>3973</v>
      </c>
      <c r="S427">
        <v>1</v>
      </c>
      <c r="T427">
        <v>1</v>
      </c>
      <c r="U427" t="s">
        <v>94</v>
      </c>
      <c r="V427">
        <v>10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195</v>
      </c>
      <c r="AD427">
        <v>2530856</v>
      </c>
      <c r="AE427" t="s">
        <v>65</v>
      </c>
      <c r="AF427">
        <v>18906.075000000001</v>
      </c>
      <c r="AG427">
        <v>202500</v>
      </c>
      <c r="AH427">
        <v>269145</v>
      </c>
      <c r="AI427">
        <v>0</v>
      </c>
      <c r="AJ427">
        <v>202500</v>
      </c>
      <c r="AK427" t="s">
        <v>73</v>
      </c>
      <c r="AL427">
        <v>16</v>
      </c>
      <c r="AM427" t="s">
        <v>68</v>
      </c>
      <c r="AN427">
        <v>1</v>
      </c>
      <c r="AO427">
        <v>0</v>
      </c>
      <c r="AR427" t="s">
        <v>76</v>
      </c>
      <c r="AS427" t="s">
        <v>114</v>
      </c>
      <c r="AT427">
        <v>-1738</v>
      </c>
      <c r="AU427" t="s">
        <v>78</v>
      </c>
      <c r="AV427" t="s">
        <v>115</v>
      </c>
      <c r="AW427" t="s">
        <v>80</v>
      </c>
      <c r="AX427" t="s">
        <v>81</v>
      </c>
      <c r="AY427" t="s">
        <v>76</v>
      </c>
      <c r="AZ427" t="s">
        <v>82</v>
      </c>
      <c r="BA427" t="s">
        <v>116</v>
      </c>
      <c r="BB427" t="s">
        <v>121</v>
      </c>
      <c r="BC427">
        <v>-1</v>
      </c>
      <c r="BD427" t="s">
        <v>76</v>
      </c>
      <c r="BE427">
        <v>24</v>
      </c>
      <c r="BF427" t="s">
        <v>86</v>
      </c>
      <c r="BG427" t="s">
        <v>172</v>
      </c>
    </row>
    <row r="428" spans="1:65" x14ac:dyDescent="0.3">
      <c r="A428">
        <v>103229</v>
      </c>
      <c r="B428">
        <v>0</v>
      </c>
      <c r="C428" t="s">
        <v>65</v>
      </c>
      <c r="D428" t="s">
        <v>88</v>
      </c>
      <c r="E428" t="s">
        <v>68</v>
      </c>
      <c r="F428" t="s">
        <v>68</v>
      </c>
      <c r="G428">
        <v>1</v>
      </c>
      <c r="H428">
        <v>360000</v>
      </c>
      <c r="I428">
        <v>1024740</v>
      </c>
      <c r="J428" t="s">
        <v>89</v>
      </c>
      <c r="K428" t="s">
        <v>90</v>
      </c>
      <c r="L428" t="s">
        <v>91</v>
      </c>
      <c r="M428" t="s">
        <v>72</v>
      </c>
      <c r="N428">
        <v>3.0690000000000001E-3</v>
      </c>
      <c r="O428">
        <v>17495</v>
      </c>
      <c r="P428">
        <v>5810</v>
      </c>
      <c r="Q428">
        <v>46</v>
      </c>
      <c r="R428">
        <v>931</v>
      </c>
      <c r="S428">
        <v>3</v>
      </c>
      <c r="T428">
        <v>3</v>
      </c>
      <c r="U428" t="s">
        <v>125</v>
      </c>
      <c r="V428">
        <v>10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137</v>
      </c>
      <c r="AD428">
        <v>1922257</v>
      </c>
      <c r="AE428" t="s">
        <v>65</v>
      </c>
      <c r="AF428">
        <v>47303.324999999997</v>
      </c>
      <c r="AG428">
        <v>900000</v>
      </c>
      <c r="AH428">
        <v>991476</v>
      </c>
      <c r="AJ428">
        <v>900000</v>
      </c>
      <c r="AK428" t="s">
        <v>94</v>
      </c>
      <c r="AL428">
        <v>13</v>
      </c>
      <c r="AM428" t="s">
        <v>68</v>
      </c>
      <c r="AN428">
        <v>1</v>
      </c>
      <c r="AR428" t="s">
        <v>76</v>
      </c>
      <c r="AS428" t="s">
        <v>77</v>
      </c>
      <c r="AT428">
        <v>-577</v>
      </c>
      <c r="AU428" t="s">
        <v>78</v>
      </c>
      <c r="AV428" t="s">
        <v>79</v>
      </c>
      <c r="AX428" t="s">
        <v>81</v>
      </c>
      <c r="AY428" t="s">
        <v>76</v>
      </c>
      <c r="AZ428" t="s">
        <v>82</v>
      </c>
      <c r="BA428" t="s">
        <v>116</v>
      </c>
      <c r="BB428" t="s">
        <v>121</v>
      </c>
      <c r="BC428">
        <v>-1</v>
      </c>
      <c r="BD428" t="s">
        <v>76</v>
      </c>
      <c r="BE428">
        <v>42</v>
      </c>
      <c r="BF428" t="s">
        <v>147</v>
      </c>
      <c r="BG428" t="s">
        <v>154</v>
      </c>
      <c r="BH428">
        <v>365243</v>
      </c>
      <c r="BI428">
        <v>-547</v>
      </c>
      <c r="BJ428">
        <v>683</v>
      </c>
      <c r="BK428">
        <v>-307</v>
      </c>
      <c r="BL428">
        <v>-303</v>
      </c>
      <c r="BM428">
        <v>1</v>
      </c>
    </row>
    <row r="429" spans="1:65" x14ac:dyDescent="0.3">
      <c r="A429">
        <v>103237</v>
      </c>
      <c r="B429">
        <v>0</v>
      </c>
      <c r="C429" t="s">
        <v>65</v>
      </c>
      <c r="D429" t="s">
        <v>88</v>
      </c>
      <c r="E429" t="s">
        <v>68</v>
      </c>
      <c r="F429" t="s">
        <v>68</v>
      </c>
      <c r="G429">
        <v>1</v>
      </c>
      <c r="H429">
        <v>202500</v>
      </c>
      <c r="I429">
        <v>302076</v>
      </c>
      <c r="J429" t="s">
        <v>69</v>
      </c>
      <c r="K429" t="s">
        <v>70</v>
      </c>
      <c r="L429" t="s">
        <v>119</v>
      </c>
      <c r="M429" t="s">
        <v>72</v>
      </c>
      <c r="N429">
        <v>2.0246E-2</v>
      </c>
      <c r="O429">
        <v>14234</v>
      </c>
      <c r="P429">
        <v>1293</v>
      </c>
      <c r="Q429">
        <v>3045</v>
      </c>
      <c r="R429">
        <v>2860</v>
      </c>
      <c r="S429">
        <v>3</v>
      </c>
      <c r="T429">
        <v>3</v>
      </c>
      <c r="U429" t="s">
        <v>125</v>
      </c>
      <c r="V429">
        <v>10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135</v>
      </c>
      <c r="AD429">
        <v>2432178</v>
      </c>
      <c r="AE429" t="s">
        <v>65</v>
      </c>
      <c r="AG429">
        <v>0</v>
      </c>
      <c r="AH429">
        <v>0</v>
      </c>
      <c r="AK429" t="s">
        <v>109</v>
      </c>
      <c r="AL429">
        <v>9</v>
      </c>
      <c r="AM429" t="s">
        <v>68</v>
      </c>
      <c r="AN429">
        <v>1</v>
      </c>
      <c r="AR429" t="s">
        <v>76</v>
      </c>
      <c r="AS429" t="s">
        <v>129</v>
      </c>
      <c r="AT429">
        <v>-102</v>
      </c>
      <c r="AU429" t="s">
        <v>76</v>
      </c>
      <c r="AV429" t="s">
        <v>79</v>
      </c>
      <c r="AX429" t="s">
        <v>81</v>
      </c>
      <c r="AY429" t="s">
        <v>76</v>
      </c>
      <c r="AZ429" t="s">
        <v>76</v>
      </c>
      <c r="BA429" t="s">
        <v>76</v>
      </c>
      <c r="BB429" t="s">
        <v>121</v>
      </c>
      <c r="BC429">
        <v>-1</v>
      </c>
      <c r="BD429" t="s">
        <v>76</v>
      </c>
      <c r="BF429" t="s">
        <v>76</v>
      </c>
      <c r="BG429" t="s">
        <v>82</v>
      </c>
    </row>
    <row r="430" spans="1:65" x14ac:dyDescent="0.3">
      <c r="A430">
        <v>103242</v>
      </c>
      <c r="B430">
        <v>0</v>
      </c>
      <c r="C430" t="s">
        <v>65</v>
      </c>
      <c r="D430" t="s">
        <v>88</v>
      </c>
      <c r="E430" t="s">
        <v>67</v>
      </c>
      <c r="F430" t="s">
        <v>67</v>
      </c>
      <c r="G430">
        <v>0</v>
      </c>
      <c r="H430">
        <v>202500</v>
      </c>
      <c r="I430">
        <v>746280</v>
      </c>
      <c r="J430" t="s">
        <v>69</v>
      </c>
      <c r="K430" t="s">
        <v>90</v>
      </c>
      <c r="L430" t="s">
        <v>71</v>
      </c>
      <c r="M430" t="s">
        <v>72</v>
      </c>
      <c r="N430">
        <v>2.0712999999999999E-2</v>
      </c>
      <c r="O430">
        <v>10455</v>
      </c>
      <c r="P430">
        <v>2432</v>
      </c>
      <c r="Q430">
        <v>3073</v>
      </c>
      <c r="R430">
        <v>3073</v>
      </c>
      <c r="S430">
        <v>3</v>
      </c>
      <c r="T430">
        <v>3</v>
      </c>
      <c r="U430" t="s">
        <v>75</v>
      </c>
      <c r="V430">
        <v>16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 t="s">
        <v>108</v>
      </c>
      <c r="AD430">
        <v>1122683</v>
      </c>
      <c r="AE430" t="s">
        <v>65</v>
      </c>
      <c r="AG430">
        <v>0</v>
      </c>
      <c r="AH430">
        <v>0</v>
      </c>
      <c r="AK430" t="s">
        <v>94</v>
      </c>
      <c r="AL430">
        <v>10</v>
      </c>
      <c r="AM430" t="s">
        <v>68</v>
      </c>
      <c r="AN430">
        <v>1</v>
      </c>
      <c r="AR430" t="s">
        <v>76</v>
      </c>
      <c r="AS430" t="s">
        <v>114</v>
      </c>
      <c r="AT430">
        <v>-415</v>
      </c>
      <c r="AU430" t="s">
        <v>76</v>
      </c>
      <c r="AV430" t="s">
        <v>193</v>
      </c>
      <c r="AX430" t="s">
        <v>102</v>
      </c>
      <c r="AY430" t="s">
        <v>76</v>
      </c>
      <c r="AZ430" t="s">
        <v>76</v>
      </c>
      <c r="BA430" t="s">
        <v>76</v>
      </c>
      <c r="BB430" t="s">
        <v>117</v>
      </c>
      <c r="BC430">
        <v>3</v>
      </c>
      <c r="BD430" t="s">
        <v>76</v>
      </c>
      <c r="BF430" t="s">
        <v>76</v>
      </c>
      <c r="BG430" t="s">
        <v>82</v>
      </c>
    </row>
    <row r="431" spans="1:65" x14ac:dyDescent="0.3">
      <c r="A431">
        <v>103255</v>
      </c>
      <c r="B431">
        <v>0</v>
      </c>
      <c r="C431" t="s">
        <v>65</v>
      </c>
      <c r="D431" t="s">
        <v>66</v>
      </c>
      <c r="E431" t="s">
        <v>67</v>
      </c>
      <c r="F431" t="s">
        <v>67</v>
      </c>
      <c r="G431">
        <v>0</v>
      </c>
      <c r="H431">
        <v>112500</v>
      </c>
      <c r="I431">
        <v>900000</v>
      </c>
      <c r="J431" t="s">
        <v>69</v>
      </c>
      <c r="K431" t="s">
        <v>70</v>
      </c>
      <c r="L431" t="s">
        <v>91</v>
      </c>
      <c r="M431" t="s">
        <v>72</v>
      </c>
      <c r="N431">
        <v>1.5221E-2</v>
      </c>
      <c r="O431">
        <v>19208</v>
      </c>
      <c r="P431">
        <v>2429</v>
      </c>
      <c r="Q431">
        <v>3391</v>
      </c>
      <c r="R431">
        <v>2397</v>
      </c>
      <c r="S431">
        <v>2</v>
      </c>
      <c r="T431">
        <v>2</v>
      </c>
      <c r="U431" t="s">
        <v>123</v>
      </c>
      <c r="V431">
        <v>16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108</v>
      </c>
      <c r="AD431">
        <v>2443131</v>
      </c>
      <c r="AE431" t="s">
        <v>65</v>
      </c>
      <c r="AG431">
        <v>0</v>
      </c>
      <c r="AH431">
        <v>0</v>
      </c>
      <c r="AK431" t="s">
        <v>109</v>
      </c>
      <c r="AL431">
        <v>14</v>
      </c>
      <c r="AM431" t="s">
        <v>68</v>
      </c>
      <c r="AN431">
        <v>1</v>
      </c>
      <c r="AR431" t="s">
        <v>76</v>
      </c>
      <c r="AS431" t="s">
        <v>129</v>
      </c>
      <c r="AT431">
        <v>-395</v>
      </c>
      <c r="AU431" t="s">
        <v>76</v>
      </c>
      <c r="AV431" t="s">
        <v>79</v>
      </c>
      <c r="AX431" t="s">
        <v>81</v>
      </c>
      <c r="AY431" t="s">
        <v>76</v>
      </c>
      <c r="AZ431" t="s">
        <v>76</v>
      </c>
      <c r="BA431" t="s">
        <v>76</v>
      </c>
      <c r="BB431" t="s">
        <v>121</v>
      </c>
      <c r="BC431">
        <v>-1</v>
      </c>
      <c r="BD431" t="s">
        <v>76</v>
      </c>
      <c r="BF431" t="s">
        <v>76</v>
      </c>
      <c r="BG431" t="s">
        <v>82</v>
      </c>
    </row>
    <row r="432" spans="1:65" x14ac:dyDescent="0.3">
      <c r="A432">
        <v>103284</v>
      </c>
      <c r="B432">
        <v>0</v>
      </c>
      <c r="C432" t="s">
        <v>65</v>
      </c>
      <c r="D432" t="s">
        <v>66</v>
      </c>
      <c r="E432" t="s">
        <v>67</v>
      </c>
      <c r="F432" t="s">
        <v>67</v>
      </c>
      <c r="G432">
        <v>3</v>
      </c>
      <c r="H432">
        <v>360000</v>
      </c>
      <c r="I432">
        <v>1149210</v>
      </c>
      <c r="J432" t="s">
        <v>89</v>
      </c>
      <c r="K432" t="s">
        <v>90</v>
      </c>
      <c r="L432" t="s">
        <v>91</v>
      </c>
      <c r="M432" t="s">
        <v>72</v>
      </c>
      <c r="N432">
        <v>2.461E-2</v>
      </c>
      <c r="O432">
        <v>14304</v>
      </c>
      <c r="P432">
        <v>229</v>
      </c>
      <c r="Q432">
        <v>1945</v>
      </c>
      <c r="R432">
        <v>3975</v>
      </c>
      <c r="S432">
        <v>2</v>
      </c>
      <c r="T432">
        <v>2</v>
      </c>
      <c r="U432" t="s">
        <v>73</v>
      </c>
      <c r="V432">
        <v>15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92</v>
      </c>
      <c r="AD432">
        <v>1659541</v>
      </c>
      <c r="AE432" t="s">
        <v>65</v>
      </c>
      <c r="AF432">
        <v>43312.5</v>
      </c>
      <c r="AG432">
        <v>1575000</v>
      </c>
      <c r="AH432">
        <v>1575000</v>
      </c>
      <c r="AJ432">
        <v>1575000</v>
      </c>
      <c r="AK432" t="s">
        <v>73</v>
      </c>
      <c r="AL432">
        <v>14</v>
      </c>
      <c r="AM432" t="s">
        <v>68</v>
      </c>
      <c r="AN432">
        <v>1</v>
      </c>
      <c r="AR432" t="s">
        <v>76</v>
      </c>
      <c r="AS432" t="s">
        <v>77</v>
      </c>
      <c r="AT432">
        <v>-574</v>
      </c>
      <c r="AU432" t="s">
        <v>78</v>
      </c>
      <c r="AV432" t="s">
        <v>79</v>
      </c>
      <c r="AX432" t="s">
        <v>102</v>
      </c>
      <c r="AY432" t="s">
        <v>76</v>
      </c>
      <c r="AZ432" t="s">
        <v>82</v>
      </c>
      <c r="BA432" t="s">
        <v>116</v>
      </c>
      <c r="BB432" t="s">
        <v>178</v>
      </c>
      <c r="BC432">
        <v>-1</v>
      </c>
      <c r="BD432" t="s">
        <v>76</v>
      </c>
      <c r="BE432">
        <v>60</v>
      </c>
      <c r="BF432" t="s">
        <v>112</v>
      </c>
      <c r="BG432" t="s">
        <v>118</v>
      </c>
      <c r="BH432">
        <v>365243</v>
      </c>
      <c r="BI432">
        <v>-543</v>
      </c>
      <c r="BJ432">
        <v>1227</v>
      </c>
      <c r="BK432">
        <v>365243</v>
      </c>
      <c r="BL432">
        <v>365243</v>
      </c>
      <c r="BM432">
        <v>0</v>
      </c>
    </row>
    <row r="433" spans="1:65" x14ac:dyDescent="0.3">
      <c r="A433">
        <v>103311</v>
      </c>
      <c r="B433">
        <v>0</v>
      </c>
      <c r="C433" t="s">
        <v>65</v>
      </c>
      <c r="D433" t="s">
        <v>88</v>
      </c>
      <c r="E433" t="s">
        <v>67</v>
      </c>
      <c r="F433" t="s">
        <v>68</v>
      </c>
      <c r="G433">
        <v>2</v>
      </c>
      <c r="H433">
        <v>80383.5</v>
      </c>
      <c r="I433">
        <v>312768</v>
      </c>
      <c r="J433" t="s">
        <v>69</v>
      </c>
      <c r="K433" t="s">
        <v>90</v>
      </c>
      <c r="L433" t="s">
        <v>91</v>
      </c>
      <c r="M433" t="s">
        <v>72</v>
      </c>
      <c r="N433">
        <v>1.0005999999999999E-2</v>
      </c>
      <c r="O433">
        <v>9967</v>
      </c>
      <c r="P433">
        <v>3041</v>
      </c>
      <c r="Q433">
        <v>1035</v>
      </c>
      <c r="R433">
        <v>1791</v>
      </c>
      <c r="S433">
        <v>2</v>
      </c>
      <c r="T433">
        <v>2</v>
      </c>
      <c r="U433" t="s">
        <v>123</v>
      </c>
      <c r="V433">
        <v>14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122</v>
      </c>
      <c r="AD433">
        <v>1831242</v>
      </c>
      <c r="AE433" t="s">
        <v>93</v>
      </c>
      <c r="AF433">
        <v>17779.14</v>
      </c>
      <c r="AG433">
        <v>177466.5</v>
      </c>
      <c r="AH433">
        <v>173421</v>
      </c>
      <c r="AI433">
        <v>17748</v>
      </c>
      <c r="AJ433">
        <v>177466.5</v>
      </c>
      <c r="AK433" t="s">
        <v>123</v>
      </c>
      <c r="AL433">
        <v>11</v>
      </c>
      <c r="AM433" t="s">
        <v>68</v>
      </c>
      <c r="AN433">
        <v>1</v>
      </c>
      <c r="AO433">
        <v>0.10111046</v>
      </c>
      <c r="AR433" t="s">
        <v>79</v>
      </c>
      <c r="AS433" t="s">
        <v>77</v>
      </c>
      <c r="AT433">
        <v>-469</v>
      </c>
      <c r="AU433" t="s">
        <v>78</v>
      </c>
      <c r="AV433" t="s">
        <v>79</v>
      </c>
      <c r="AX433" t="s">
        <v>102</v>
      </c>
      <c r="AY433" t="s">
        <v>157</v>
      </c>
      <c r="AZ433" t="s">
        <v>96</v>
      </c>
      <c r="BA433" t="s">
        <v>76</v>
      </c>
      <c r="BB433" t="s">
        <v>138</v>
      </c>
      <c r="BC433">
        <v>1916</v>
      </c>
      <c r="BD433" t="s">
        <v>157</v>
      </c>
      <c r="BE433">
        <v>12</v>
      </c>
      <c r="BF433" t="s">
        <v>147</v>
      </c>
      <c r="BG433" t="s">
        <v>158</v>
      </c>
      <c r="BH433">
        <v>365243</v>
      </c>
      <c r="BI433">
        <v>-438</v>
      </c>
      <c r="BJ433">
        <v>-108</v>
      </c>
      <c r="BK433">
        <v>-288</v>
      </c>
      <c r="BL433">
        <v>-281</v>
      </c>
      <c r="BM433">
        <v>0</v>
      </c>
    </row>
    <row r="434" spans="1:65" x14ac:dyDescent="0.3">
      <c r="A434">
        <v>103316</v>
      </c>
      <c r="B434">
        <v>0</v>
      </c>
      <c r="C434" t="s">
        <v>65</v>
      </c>
      <c r="D434" t="s">
        <v>66</v>
      </c>
      <c r="E434" t="s">
        <v>67</v>
      </c>
      <c r="F434" t="s">
        <v>67</v>
      </c>
      <c r="G434">
        <v>1</v>
      </c>
      <c r="H434">
        <v>180000</v>
      </c>
      <c r="I434">
        <v>545040</v>
      </c>
      <c r="J434" t="s">
        <v>69</v>
      </c>
      <c r="K434" t="s">
        <v>70</v>
      </c>
      <c r="L434" t="s">
        <v>71</v>
      </c>
      <c r="M434" t="s">
        <v>72</v>
      </c>
      <c r="N434">
        <v>8.5749999999999993E-3</v>
      </c>
      <c r="O434">
        <v>15273</v>
      </c>
      <c r="P434">
        <v>550</v>
      </c>
      <c r="Q434">
        <v>1393</v>
      </c>
      <c r="R434">
        <v>2290</v>
      </c>
      <c r="S434">
        <v>2</v>
      </c>
      <c r="T434">
        <v>2</v>
      </c>
      <c r="U434" t="s">
        <v>125</v>
      </c>
      <c r="V434">
        <v>18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 t="s">
        <v>159</v>
      </c>
      <c r="AD434">
        <v>2003375</v>
      </c>
      <c r="AE434" t="s">
        <v>93</v>
      </c>
      <c r="AG434">
        <v>66492</v>
      </c>
      <c r="AH434">
        <v>66492</v>
      </c>
      <c r="AI434">
        <v>0</v>
      </c>
      <c r="AJ434">
        <v>66492</v>
      </c>
      <c r="AK434" t="s">
        <v>75</v>
      </c>
      <c r="AL434">
        <v>17</v>
      </c>
      <c r="AM434" t="s">
        <v>68</v>
      </c>
      <c r="AN434">
        <v>1</v>
      </c>
      <c r="AO434">
        <v>0</v>
      </c>
      <c r="AR434" t="s">
        <v>79</v>
      </c>
      <c r="AS434" t="s">
        <v>114</v>
      </c>
      <c r="AT434">
        <v>-192</v>
      </c>
      <c r="AU434" t="s">
        <v>78</v>
      </c>
      <c r="AV434" t="s">
        <v>165</v>
      </c>
      <c r="AX434" t="s">
        <v>81</v>
      </c>
      <c r="AY434" t="s">
        <v>111</v>
      </c>
      <c r="AZ434" t="s">
        <v>76</v>
      </c>
      <c r="BA434" t="s">
        <v>76</v>
      </c>
      <c r="BB434" t="s">
        <v>104</v>
      </c>
      <c r="BC434">
        <v>40</v>
      </c>
      <c r="BD434" t="s">
        <v>105</v>
      </c>
      <c r="BF434" t="s">
        <v>76</v>
      </c>
      <c r="BG434" t="s">
        <v>106</v>
      </c>
    </row>
    <row r="435" spans="1:65" x14ac:dyDescent="0.3">
      <c r="A435">
        <v>103316</v>
      </c>
      <c r="B435">
        <v>0</v>
      </c>
      <c r="C435" t="s">
        <v>65</v>
      </c>
      <c r="D435" t="s">
        <v>66</v>
      </c>
      <c r="E435" t="s">
        <v>67</v>
      </c>
      <c r="F435" t="s">
        <v>67</v>
      </c>
      <c r="G435">
        <v>1</v>
      </c>
      <c r="H435">
        <v>180000</v>
      </c>
      <c r="I435">
        <v>545040</v>
      </c>
      <c r="J435" t="s">
        <v>69</v>
      </c>
      <c r="K435" t="s">
        <v>70</v>
      </c>
      <c r="L435" t="s">
        <v>71</v>
      </c>
      <c r="M435" t="s">
        <v>72</v>
      </c>
      <c r="N435">
        <v>8.5749999999999993E-3</v>
      </c>
      <c r="O435">
        <v>15273</v>
      </c>
      <c r="P435">
        <v>550</v>
      </c>
      <c r="Q435">
        <v>1393</v>
      </c>
      <c r="R435">
        <v>2290</v>
      </c>
      <c r="S435">
        <v>2</v>
      </c>
      <c r="T435">
        <v>2</v>
      </c>
      <c r="U435" t="s">
        <v>125</v>
      </c>
      <c r="V435">
        <v>18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 t="s">
        <v>159</v>
      </c>
      <c r="AD435">
        <v>1070892</v>
      </c>
      <c r="AE435" t="s">
        <v>65</v>
      </c>
      <c r="AG435">
        <v>0</v>
      </c>
      <c r="AH435">
        <v>0</v>
      </c>
      <c r="AK435" t="s">
        <v>109</v>
      </c>
      <c r="AL435">
        <v>12</v>
      </c>
      <c r="AM435" t="s">
        <v>68</v>
      </c>
      <c r="AN435">
        <v>1</v>
      </c>
      <c r="AR435" t="s">
        <v>76</v>
      </c>
      <c r="AS435" t="s">
        <v>114</v>
      </c>
      <c r="AT435">
        <v>-215</v>
      </c>
      <c r="AU435" t="s">
        <v>76</v>
      </c>
      <c r="AV435" t="s">
        <v>193</v>
      </c>
      <c r="AX435" t="s">
        <v>81</v>
      </c>
      <c r="AY435" t="s">
        <v>76</v>
      </c>
      <c r="AZ435" t="s">
        <v>76</v>
      </c>
      <c r="BA435" t="s">
        <v>76</v>
      </c>
      <c r="BB435" t="s">
        <v>121</v>
      </c>
      <c r="BC435">
        <v>-1</v>
      </c>
      <c r="BD435" t="s">
        <v>76</v>
      </c>
      <c r="BF435" t="s">
        <v>76</v>
      </c>
      <c r="BG435" t="s">
        <v>82</v>
      </c>
    </row>
    <row r="436" spans="1:65" x14ac:dyDescent="0.3">
      <c r="A436">
        <v>103317</v>
      </c>
      <c r="B436">
        <v>0</v>
      </c>
      <c r="C436" t="s">
        <v>65</v>
      </c>
      <c r="D436" t="s">
        <v>88</v>
      </c>
      <c r="E436" t="s">
        <v>67</v>
      </c>
      <c r="F436" t="s">
        <v>68</v>
      </c>
      <c r="G436">
        <v>0</v>
      </c>
      <c r="H436">
        <v>202500</v>
      </c>
      <c r="I436">
        <v>755190</v>
      </c>
      <c r="J436" t="s">
        <v>89</v>
      </c>
      <c r="K436" t="s">
        <v>70</v>
      </c>
      <c r="L436" t="s">
        <v>91</v>
      </c>
      <c r="M436" t="s">
        <v>72</v>
      </c>
      <c r="N436">
        <v>5.084E-3</v>
      </c>
      <c r="O436">
        <v>18255</v>
      </c>
      <c r="P436">
        <v>2028</v>
      </c>
      <c r="Q436">
        <v>6184</v>
      </c>
      <c r="R436">
        <v>1800</v>
      </c>
      <c r="S436">
        <v>2</v>
      </c>
      <c r="T436">
        <v>2</v>
      </c>
      <c r="U436" t="s">
        <v>94</v>
      </c>
      <c r="V436">
        <v>15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 t="s">
        <v>92</v>
      </c>
      <c r="AD436">
        <v>1069522</v>
      </c>
      <c r="AE436" t="s">
        <v>65</v>
      </c>
      <c r="AG436">
        <v>0</v>
      </c>
      <c r="AH436">
        <v>0</v>
      </c>
      <c r="AK436" t="s">
        <v>123</v>
      </c>
      <c r="AL436">
        <v>15</v>
      </c>
      <c r="AM436" t="s">
        <v>68</v>
      </c>
      <c r="AN436">
        <v>1</v>
      </c>
      <c r="AR436" t="s">
        <v>76</v>
      </c>
      <c r="AS436" t="s">
        <v>129</v>
      </c>
      <c r="AT436">
        <v>-292</v>
      </c>
      <c r="AU436" t="s">
        <v>76</v>
      </c>
      <c r="AV436" t="s">
        <v>79</v>
      </c>
      <c r="AX436" t="s">
        <v>81</v>
      </c>
      <c r="AY436" t="s">
        <v>76</v>
      </c>
      <c r="AZ436" t="s">
        <v>76</v>
      </c>
      <c r="BA436" t="s">
        <v>76</v>
      </c>
      <c r="BB436" t="s">
        <v>121</v>
      </c>
      <c r="BC436">
        <v>-1</v>
      </c>
      <c r="BD436" t="s">
        <v>76</v>
      </c>
      <c r="BF436" t="s">
        <v>76</v>
      </c>
      <c r="BG436" t="s">
        <v>82</v>
      </c>
    </row>
    <row r="437" spans="1:65" x14ac:dyDescent="0.3">
      <c r="A437">
        <v>103346</v>
      </c>
      <c r="B437">
        <v>1</v>
      </c>
      <c r="C437" t="s">
        <v>65</v>
      </c>
      <c r="D437" t="s">
        <v>66</v>
      </c>
      <c r="E437" t="s">
        <v>68</v>
      </c>
      <c r="F437" t="s">
        <v>68</v>
      </c>
      <c r="G437">
        <v>0</v>
      </c>
      <c r="H437">
        <v>90000</v>
      </c>
      <c r="I437">
        <v>213948</v>
      </c>
      <c r="J437" t="s">
        <v>69</v>
      </c>
      <c r="K437" t="s">
        <v>70</v>
      </c>
      <c r="L437" t="s">
        <v>91</v>
      </c>
      <c r="M437" t="s">
        <v>72</v>
      </c>
      <c r="N437">
        <v>1.8849999999999999E-2</v>
      </c>
      <c r="O437">
        <v>11849</v>
      </c>
      <c r="P437">
        <v>410</v>
      </c>
      <c r="Q437">
        <v>5488</v>
      </c>
      <c r="R437">
        <v>4067</v>
      </c>
      <c r="S437">
        <v>2</v>
      </c>
      <c r="T437">
        <v>2</v>
      </c>
      <c r="U437" t="s">
        <v>123</v>
      </c>
      <c r="V437">
        <v>14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108</v>
      </c>
      <c r="AD437">
        <v>1794671</v>
      </c>
      <c r="AE437" t="s">
        <v>99</v>
      </c>
      <c r="AF437">
        <v>11250</v>
      </c>
      <c r="AG437">
        <v>225000</v>
      </c>
      <c r="AH437">
        <v>225000</v>
      </c>
      <c r="AJ437">
        <v>225000</v>
      </c>
      <c r="AK437" t="s">
        <v>109</v>
      </c>
      <c r="AL437">
        <v>11</v>
      </c>
      <c r="AM437" t="s">
        <v>68</v>
      </c>
      <c r="AN437">
        <v>1</v>
      </c>
      <c r="AR437" t="s">
        <v>79</v>
      </c>
      <c r="AS437" t="s">
        <v>77</v>
      </c>
      <c r="AT437">
        <v>-696</v>
      </c>
      <c r="AU437" t="s">
        <v>76</v>
      </c>
      <c r="AV437" t="s">
        <v>79</v>
      </c>
      <c r="AX437" t="s">
        <v>161</v>
      </c>
      <c r="AY437" t="s">
        <v>76</v>
      </c>
      <c r="AZ437" t="s">
        <v>131</v>
      </c>
      <c r="BA437" t="s">
        <v>83</v>
      </c>
      <c r="BB437" t="s">
        <v>121</v>
      </c>
      <c r="BC437">
        <v>-1</v>
      </c>
      <c r="BD437" t="s">
        <v>76</v>
      </c>
      <c r="BE437">
        <v>0</v>
      </c>
      <c r="BF437" t="s">
        <v>76</v>
      </c>
      <c r="BG437" t="s">
        <v>132</v>
      </c>
      <c r="BH437">
        <v>-690</v>
      </c>
      <c r="BI437">
        <v>-650</v>
      </c>
      <c r="BJ437">
        <v>365243</v>
      </c>
      <c r="BK437">
        <v>365243</v>
      </c>
      <c r="BL437">
        <v>365243</v>
      </c>
      <c r="BM437">
        <v>0</v>
      </c>
    </row>
    <row r="438" spans="1:65" x14ac:dyDescent="0.3">
      <c r="A438">
        <v>103359</v>
      </c>
      <c r="B438">
        <v>0</v>
      </c>
      <c r="C438" t="s">
        <v>65</v>
      </c>
      <c r="D438" t="s">
        <v>88</v>
      </c>
      <c r="E438" t="s">
        <v>68</v>
      </c>
      <c r="F438" t="s">
        <v>68</v>
      </c>
      <c r="G438">
        <v>2</v>
      </c>
      <c r="H438">
        <v>135000</v>
      </c>
      <c r="I438">
        <v>720000</v>
      </c>
      <c r="J438" t="s">
        <v>89</v>
      </c>
      <c r="K438" t="s">
        <v>90</v>
      </c>
      <c r="L438" t="s">
        <v>91</v>
      </c>
      <c r="M438" t="s">
        <v>212</v>
      </c>
      <c r="N438">
        <v>6.0080000000000003E-3</v>
      </c>
      <c r="O438">
        <v>12810</v>
      </c>
      <c r="P438">
        <v>2840</v>
      </c>
      <c r="Q438">
        <v>31</v>
      </c>
      <c r="R438">
        <v>5009</v>
      </c>
      <c r="S438">
        <v>2</v>
      </c>
      <c r="T438">
        <v>2</v>
      </c>
      <c r="U438" t="s">
        <v>125</v>
      </c>
      <c r="V438">
        <v>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174</v>
      </c>
      <c r="AD438">
        <v>1690824</v>
      </c>
      <c r="AE438" t="s">
        <v>93</v>
      </c>
      <c r="AF438">
        <v>5395.05</v>
      </c>
      <c r="AG438">
        <v>49095</v>
      </c>
      <c r="AH438">
        <v>49095</v>
      </c>
      <c r="AI438">
        <v>0</v>
      </c>
      <c r="AJ438">
        <v>49095</v>
      </c>
      <c r="AK438" t="s">
        <v>109</v>
      </c>
      <c r="AL438">
        <v>18</v>
      </c>
      <c r="AM438" t="s">
        <v>68</v>
      </c>
      <c r="AN438">
        <v>1</v>
      </c>
      <c r="AO438">
        <v>0</v>
      </c>
      <c r="AR438" t="s">
        <v>79</v>
      </c>
      <c r="AS438" t="s">
        <v>77</v>
      </c>
      <c r="AT438">
        <v>-564</v>
      </c>
      <c r="AU438" t="s">
        <v>78</v>
      </c>
      <c r="AV438" t="s">
        <v>79</v>
      </c>
      <c r="AX438" t="s">
        <v>81</v>
      </c>
      <c r="AY438" t="s">
        <v>111</v>
      </c>
      <c r="AZ438" t="s">
        <v>96</v>
      </c>
      <c r="BA438" t="s">
        <v>76</v>
      </c>
      <c r="BB438" t="s">
        <v>104</v>
      </c>
      <c r="BC438">
        <v>30</v>
      </c>
      <c r="BD438" t="s">
        <v>105</v>
      </c>
      <c r="BE438">
        <v>10</v>
      </c>
      <c r="BF438" t="s">
        <v>112</v>
      </c>
      <c r="BG438" t="s">
        <v>208</v>
      </c>
      <c r="BH438">
        <v>365243</v>
      </c>
      <c r="BI438">
        <v>-528</v>
      </c>
      <c r="BJ438">
        <v>-258</v>
      </c>
      <c r="BK438">
        <v>-258</v>
      </c>
      <c r="BL438">
        <v>-254</v>
      </c>
      <c r="BM438">
        <v>0</v>
      </c>
    </row>
    <row r="439" spans="1:65" x14ac:dyDescent="0.3">
      <c r="A439">
        <v>103365</v>
      </c>
      <c r="B439">
        <v>0</v>
      </c>
      <c r="C439" t="s">
        <v>65</v>
      </c>
      <c r="D439" t="s">
        <v>88</v>
      </c>
      <c r="E439" t="s">
        <v>67</v>
      </c>
      <c r="F439" t="s">
        <v>68</v>
      </c>
      <c r="G439">
        <v>0</v>
      </c>
      <c r="H439">
        <v>157500</v>
      </c>
      <c r="I439">
        <v>1026000</v>
      </c>
      <c r="J439" t="s">
        <v>133</v>
      </c>
      <c r="K439" t="s">
        <v>70</v>
      </c>
      <c r="L439" t="s">
        <v>91</v>
      </c>
      <c r="M439" t="s">
        <v>72</v>
      </c>
      <c r="N439">
        <v>3.5791999999999997E-2</v>
      </c>
      <c r="O439">
        <v>19494</v>
      </c>
      <c r="P439">
        <v>8171</v>
      </c>
      <c r="Q439">
        <v>6316</v>
      </c>
      <c r="R439">
        <v>1962</v>
      </c>
      <c r="S439">
        <v>2</v>
      </c>
      <c r="T439">
        <v>2</v>
      </c>
      <c r="U439" t="s">
        <v>109</v>
      </c>
      <c r="V439">
        <v>11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143</v>
      </c>
      <c r="AD439">
        <v>2450123</v>
      </c>
      <c r="AE439" t="s">
        <v>65</v>
      </c>
      <c r="AF439">
        <v>9349.5149999999994</v>
      </c>
      <c r="AG439">
        <v>135000</v>
      </c>
      <c r="AH439">
        <v>152820</v>
      </c>
      <c r="AJ439">
        <v>135000</v>
      </c>
      <c r="AK439" t="s">
        <v>125</v>
      </c>
      <c r="AL439">
        <v>12</v>
      </c>
      <c r="AM439" t="s">
        <v>68</v>
      </c>
      <c r="AN439">
        <v>1</v>
      </c>
      <c r="AR439" t="s">
        <v>76</v>
      </c>
      <c r="AS439" t="s">
        <v>77</v>
      </c>
      <c r="AT439">
        <v>-360</v>
      </c>
      <c r="AU439" t="s">
        <v>78</v>
      </c>
      <c r="AV439" t="s">
        <v>79</v>
      </c>
      <c r="AX439" t="s">
        <v>81</v>
      </c>
      <c r="AY439" t="s">
        <v>76</v>
      </c>
      <c r="AZ439" t="s">
        <v>82</v>
      </c>
      <c r="BA439" t="s">
        <v>116</v>
      </c>
      <c r="BB439" t="s">
        <v>121</v>
      </c>
      <c r="BC439">
        <v>-1</v>
      </c>
      <c r="BD439" t="s">
        <v>76</v>
      </c>
      <c r="BE439">
        <v>24</v>
      </c>
      <c r="BF439" t="s">
        <v>147</v>
      </c>
      <c r="BG439" t="s">
        <v>154</v>
      </c>
      <c r="BH439">
        <v>365243</v>
      </c>
      <c r="BI439">
        <v>-330</v>
      </c>
      <c r="BJ439">
        <v>360</v>
      </c>
      <c r="BK439">
        <v>365243</v>
      </c>
      <c r="BL439">
        <v>365243</v>
      </c>
      <c r="BM439">
        <v>1</v>
      </c>
    </row>
    <row r="440" spans="1:65" x14ac:dyDescent="0.3">
      <c r="A440">
        <v>103387</v>
      </c>
      <c r="B440">
        <v>0</v>
      </c>
      <c r="C440" t="s">
        <v>65</v>
      </c>
      <c r="D440" t="s">
        <v>88</v>
      </c>
      <c r="E440" t="s">
        <v>67</v>
      </c>
      <c r="F440" t="s">
        <v>68</v>
      </c>
      <c r="G440">
        <v>0</v>
      </c>
      <c r="H440">
        <v>162000</v>
      </c>
      <c r="I440">
        <v>143910</v>
      </c>
      <c r="J440" t="s">
        <v>113</v>
      </c>
      <c r="K440" t="s">
        <v>70</v>
      </c>
      <c r="L440" t="s">
        <v>139</v>
      </c>
      <c r="M440" t="s">
        <v>72</v>
      </c>
      <c r="N440">
        <v>3.0755000000000001E-2</v>
      </c>
      <c r="O440">
        <v>24151</v>
      </c>
      <c r="P440">
        <v>365243</v>
      </c>
      <c r="Q440">
        <v>7754</v>
      </c>
      <c r="R440">
        <v>4325</v>
      </c>
      <c r="S440">
        <v>2</v>
      </c>
      <c r="T440">
        <v>2</v>
      </c>
      <c r="U440" t="s">
        <v>123</v>
      </c>
      <c r="V440">
        <v>16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t="s">
        <v>76</v>
      </c>
      <c r="AD440">
        <v>1621533</v>
      </c>
      <c r="AE440" t="s">
        <v>93</v>
      </c>
      <c r="AF440">
        <v>2189.34</v>
      </c>
      <c r="AG440">
        <v>17460</v>
      </c>
      <c r="AH440">
        <v>19188</v>
      </c>
      <c r="AI440">
        <v>0</v>
      </c>
      <c r="AJ440">
        <v>17460</v>
      </c>
      <c r="AK440" t="s">
        <v>94</v>
      </c>
      <c r="AL440">
        <v>9</v>
      </c>
      <c r="AM440" t="s">
        <v>68</v>
      </c>
      <c r="AN440">
        <v>1</v>
      </c>
      <c r="AO440">
        <v>0</v>
      </c>
      <c r="AR440" t="s">
        <v>79</v>
      </c>
      <c r="AS440" t="s">
        <v>77</v>
      </c>
      <c r="AT440">
        <v>-2424</v>
      </c>
      <c r="AU440" t="s">
        <v>78</v>
      </c>
      <c r="AV440" t="s">
        <v>79</v>
      </c>
      <c r="AW440" t="s">
        <v>80</v>
      </c>
      <c r="AX440" t="s">
        <v>81</v>
      </c>
      <c r="AY440" t="s">
        <v>95</v>
      </c>
      <c r="AZ440" t="s">
        <v>96</v>
      </c>
      <c r="BA440" t="s">
        <v>76</v>
      </c>
      <c r="BB440" t="s">
        <v>104</v>
      </c>
      <c r="BC440">
        <v>4116</v>
      </c>
      <c r="BD440" t="s">
        <v>85</v>
      </c>
      <c r="BE440">
        <v>12</v>
      </c>
      <c r="BF440" t="s">
        <v>86</v>
      </c>
      <c r="BG440" t="s">
        <v>151</v>
      </c>
      <c r="BH440">
        <v>365243</v>
      </c>
      <c r="BI440">
        <v>-2393</v>
      </c>
      <c r="BJ440">
        <v>-2063</v>
      </c>
      <c r="BK440">
        <v>-2183</v>
      </c>
      <c r="BL440">
        <v>-2178</v>
      </c>
      <c r="BM440">
        <v>1</v>
      </c>
    </row>
    <row r="441" spans="1:65" x14ac:dyDescent="0.3">
      <c r="A441">
        <v>103402</v>
      </c>
      <c r="B441">
        <v>0</v>
      </c>
      <c r="C441" t="s">
        <v>99</v>
      </c>
      <c r="D441" t="s">
        <v>66</v>
      </c>
      <c r="E441" t="s">
        <v>67</v>
      </c>
      <c r="F441" t="s">
        <v>67</v>
      </c>
      <c r="G441">
        <v>0</v>
      </c>
      <c r="H441">
        <v>112500</v>
      </c>
      <c r="I441">
        <v>315000</v>
      </c>
      <c r="J441" t="s">
        <v>69</v>
      </c>
      <c r="K441" t="s">
        <v>70</v>
      </c>
      <c r="L441" t="s">
        <v>71</v>
      </c>
      <c r="M441" t="s">
        <v>127</v>
      </c>
      <c r="N441">
        <v>1.8634000000000001E-2</v>
      </c>
      <c r="O441">
        <v>14504</v>
      </c>
      <c r="P441">
        <v>5360</v>
      </c>
      <c r="Q441">
        <v>8438</v>
      </c>
      <c r="R441">
        <v>2678</v>
      </c>
      <c r="S441">
        <v>2</v>
      </c>
      <c r="T441">
        <v>2</v>
      </c>
      <c r="U441" t="s">
        <v>125</v>
      </c>
      <c r="V441">
        <v>18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 t="s">
        <v>175</v>
      </c>
      <c r="AD441">
        <v>1296544</v>
      </c>
      <c r="AE441" t="s">
        <v>65</v>
      </c>
      <c r="AG441">
        <v>0</v>
      </c>
      <c r="AH441">
        <v>0</v>
      </c>
      <c r="AJ441">
        <v>0</v>
      </c>
      <c r="AK441" t="s">
        <v>94</v>
      </c>
      <c r="AL441">
        <v>12</v>
      </c>
      <c r="AM441" t="s">
        <v>68</v>
      </c>
      <c r="AN441">
        <v>1</v>
      </c>
      <c r="AR441" t="s">
        <v>213</v>
      </c>
      <c r="AS441" t="s">
        <v>180</v>
      </c>
      <c r="AT441">
        <v>-1387</v>
      </c>
      <c r="AU441" t="s">
        <v>78</v>
      </c>
      <c r="AV441" t="s">
        <v>181</v>
      </c>
      <c r="AW441" t="s">
        <v>80</v>
      </c>
      <c r="AX441" t="s">
        <v>81</v>
      </c>
      <c r="AY441" t="s">
        <v>76</v>
      </c>
      <c r="AZ441" t="s">
        <v>76</v>
      </c>
      <c r="BA441" t="s">
        <v>76</v>
      </c>
      <c r="BB441" t="s">
        <v>121</v>
      </c>
      <c r="BC441">
        <v>-1</v>
      </c>
      <c r="BD441" t="s">
        <v>76</v>
      </c>
      <c r="BF441" t="s">
        <v>76</v>
      </c>
      <c r="BG441" t="s">
        <v>82</v>
      </c>
    </row>
    <row r="442" spans="1:65" x14ac:dyDescent="0.3">
      <c r="A442">
        <v>103405</v>
      </c>
      <c r="B442">
        <v>1</v>
      </c>
      <c r="C442" t="s">
        <v>65</v>
      </c>
      <c r="D442" t="s">
        <v>88</v>
      </c>
      <c r="E442" t="s">
        <v>67</v>
      </c>
      <c r="F442" t="s">
        <v>68</v>
      </c>
      <c r="G442">
        <v>0</v>
      </c>
      <c r="H442">
        <v>90000</v>
      </c>
      <c r="I442">
        <v>545040</v>
      </c>
      <c r="J442" t="s">
        <v>69</v>
      </c>
      <c r="K442" t="s">
        <v>70</v>
      </c>
      <c r="L442" t="s">
        <v>91</v>
      </c>
      <c r="M442" t="s">
        <v>72</v>
      </c>
      <c r="N442">
        <v>1.0966E-2</v>
      </c>
      <c r="O442">
        <v>13106</v>
      </c>
      <c r="P442">
        <v>534</v>
      </c>
      <c r="Q442">
        <v>1779</v>
      </c>
      <c r="R442">
        <v>361</v>
      </c>
      <c r="S442">
        <v>2</v>
      </c>
      <c r="T442">
        <v>2</v>
      </c>
      <c r="U442" t="s">
        <v>120</v>
      </c>
      <c r="V442">
        <v>14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 t="s">
        <v>134</v>
      </c>
      <c r="AD442">
        <v>1157798</v>
      </c>
      <c r="AE442" t="s">
        <v>93</v>
      </c>
      <c r="AF442">
        <v>5512.41</v>
      </c>
      <c r="AG442">
        <v>39901.5</v>
      </c>
      <c r="AH442">
        <v>39901.5</v>
      </c>
      <c r="AI442">
        <v>0</v>
      </c>
      <c r="AJ442">
        <v>39901.5</v>
      </c>
      <c r="AK442" t="s">
        <v>75</v>
      </c>
      <c r="AL442">
        <v>17</v>
      </c>
      <c r="AM442" t="s">
        <v>68</v>
      </c>
      <c r="AN442">
        <v>1</v>
      </c>
      <c r="AO442">
        <v>0</v>
      </c>
      <c r="AR442" t="s">
        <v>79</v>
      </c>
      <c r="AS442" t="s">
        <v>77</v>
      </c>
      <c r="AT442">
        <v>-59</v>
      </c>
      <c r="AU442" t="s">
        <v>76</v>
      </c>
      <c r="AV442" t="s">
        <v>79</v>
      </c>
      <c r="AX442" t="s">
        <v>161</v>
      </c>
      <c r="AY442" t="s">
        <v>124</v>
      </c>
      <c r="AZ442" t="s">
        <v>96</v>
      </c>
      <c r="BA442" t="s">
        <v>76</v>
      </c>
      <c r="BB442" t="s">
        <v>104</v>
      </c>
      <c r="BC442">
        <v>6</v>
      </c>
      <c r="BD442" t="s">
        <v>105</v>
      </c>
      <c r="BE442">
        <v>10</v>
      </c>
      <c r="BF442" t="s">
        <v>86</v>
      </c>
      <c r="BG442" t="s">
        <v>106</v>
      </c>
      <c r="BH442">
        <v>365243</v>
      </c>
      <c r="BI442">
        <v>365243</v>
      </c>
      <c r="BJ442">
        <v>270</v>
      </c>
      <c r="BK442">
        <v>365243</v>
      </c>
      <c r="BL442">
        <v>365243</v>
      </c>
      <c r="BM442">
        <v>0</v>
      </c>
    </row>
    <row r="443" spans="1:65" x14ac:dyDescent="0.3">
      <c r="A443">
        <v>103411</v>
      </c>
      <c r="B443">
        <v>0</v>
      </c>
      <c r="C443" t="s">
        <v>65</v>
      </c>
      <c r="D443" t="s">
        <v>88</v>
      </c>
      <c r="E443" t="s">
        <v>67</v>
      </c>
      <c r="F443" t="s">
        <v>68</v>
      </c>
      <c r="G443">
        <v>0</v>
      </c>
      <c r="H443">
        <v>202500</v>
      </c>
      <c r="I443">
        <v>2085120</v>
      </c>
      <c r="J443" t="s">
        <v>89</v>
      </c>
      <c r="K443" t="s">
        <v>90</v>
      </c>
      <c r="L443" t="s">
        <v>71</v>
      </c>
      <c r="M443" t="s">
        <v>72</v>
      </c>
      <c r="N443">
        <v>1.8800999999999998E-2</v>
      </c>
      <c r="O443">
        <v>18612</v>
      </c>
      <c r="P443">
        <v>942</v>
      </c>
      <c r="Q443">
        <v>3809</v>
      </c>
      <c r="R443">
        <v>2155</v>
      </c>
      <c r="S443">
        <v>2</v>
      </c>
      <c r="T443">
        <v>2</v>
      </c>
      <c r="U443" t="s">
        <v>120</v>
      </c>
      <c r="V443">
        <v>12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159</v>
      </c>
      <c r="AD443">
        <v>2516100</v>
      </c>
      <c r="AE443" t="s">
        <v>65</v>
      </c>
      <c r="AG443">
        <v>0</v>
      </c>
      <c r="AH443">
        <v>0</v>
      </c>
      <c r="AK443" t="s">
        <v>73</v>
      </c>
      <c r="AL443">
        <v>13</v>
      </c>
      <c r="AM443" t="s">
        <v>68</v>
      </c>
      <c r="AN443">
        <v>1</v>
      </c>
      <c r="AR443" t="s">
        <v>76</v>
      </c>
      <c r="AS443" t="s">
        <v>129</v>
      </c>
      <c r="AT443">
        <v>-516</v>
      </c>
      <c r="AU443" t="s">
        <v>76</v>
      </c>
      <c r="AV443" t="s">
        <v>79</v>
      </c>
      <c r="AX443" t="s">
        <v>81</v>
      </c>
      <c r="AY443" t="s">
        <v>76</v>
      </c>
      <c r="AZ443" t="s">
        <v>76</v>
      </c>
      <c r="BA443" t="s">
        <v>76</v>
      </c>
      <c r="BB443" t="s">
        <v>121</v>
      </c>
      <c r="BC443">
        <v>-1</v>
      </c>
      <c r="BD443" t="s">
        <v>76</v>
      </c>
      <c r="BF443" t="s">
        <v>76</v>
      </c>
      <c r="BG443" t="s">
        <v>82</v>
      </c>
    </row>
    <row r="444" spans="1:65" x14ac:dyDescent="0.3">
      <c r="A444">
        <v>103444</v>
      </c>
      <c r="B444">
        <v>0</v>
      </c>
      <c r="C444" t="s">
        <v>65</v>
      </c>
      <c r="D444" t="s">
        <v>66</v>
      </c>
      <c r="E444" t="s">
        <v>68</v>
      </c>
      <c r="F444" t="s">
        <v>68</v>
      </c>
      <c r="G444">
        <v>0</v>
      </c>
      <c r="H444">
        <v>270000</v>
      </c>
      <c r="I444">
        <v>1017000</v>
      </c>
      <c r="J444" t="s">
        <v>69</v>
      </c>
      <c r="K444" t="s">
        <v>90</v>
      </c>
      <c r="L444" t="s">
        <v>91</v>
      </c>
      <c r="M444" t="s">
        <v>72</v>
      </c>
      <c r="N444">
        <v>5.0020000000000004E-3</v>
      </c>
      <c r="O444">
        <v>12765</v>
      </c>
      <c r="P444">
        <v>741</v>
      </c>
      <c r="Q444">
        <v>2546</v>
      </c>
      <c r="R444">
        <v>4703</v>
      </c>
      <c r="S444">
        <v>3</v>
      </c>
      <c r="T444">
        <v>3</v>
      </c>
      <c r="U444" t="s">
        <v>75</v>
      </c>
      <c r="V444">
        <v>12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141</v>
      </c>
      <c r="AD444">
        <v>2681343</v>
      </c>
      <c r="AE444" t="s">
        <v>65</v>
      </c>
      <c r="AG444">
        <v>0</v>
      </c>
      <c r="AH444">
        <v>0</v>
      </c>
      <c r="AK444" t="s">
        <v>123</v>
      </c>
      <c r="AL444">
        <v>9</v>
      </c>
      <c r="AM444" t="s">
        <v>68</v>
      </c>
      <c r="AN444">
        <v>1</v>
      </c>
      <c r="AR444" t="s">
        <v>76</v>
      </c>
      <c r="AS444" t="s">
        <v>129</v>
      </c>
      <c r="AT444">
        <v>-286</v>
      </c>
      <c r="AU444" t="s">
        <v>76</v>
      </c>
      <c r="AV444" t="s">
        <v>79</v>
      </c>
      <c r="AX444" t="s">
        <v>81</v>
      </c>
      <c r="AY444" t="s">
        <v>76</v>
      </c>
      <c r="AZ444" t="s">
        <v>76</v>
      </c>
      <c r="BA444" t="s">
        <v>76</v>
      </c>
      <c r="BB444" t="s">
        <v>121</v>
      </c>
      <c r="BC444">
        <v>-1</v>
      </c>
      <c r="BD444" t="s">
        <v>76</v>
      </c>
      <c r="BF444" t="s">
        <v>76</v>
      </c>
      <c r="BG444" t="s">
        <v>82</v>
      </c>
    </row>
    <row r="445" spans="1:65" x14ac:dyDescent="0.3">
      <c r="A445">
        <v>103450</v>
      </c>
      <c r="B445">
        <v>0</v>
      </c>
      <c r="C445" t="s">
        <v>65</v>
      </c>
      <c r="D445" t="s">
        <v>88</v>
      </c>
      <c r="E445" t="s">
        <v>67</v>
      </c>
      <c r="F445" t="s">
        <v>68</v>
      </c>
      <c r="G445">
        <v>1</v>
      </c>
      <c r="H445">
        <v>202500</v>
      </c>
      <c r="I445">
        <v>697500</v>
      </c>
      <c r="J445" t="s">
        <v>89</v>
      </c>
      <c r="K445" t="s">
        <v>70</v>
      </c>
      <c r="L445" t="s">
        <v>91</v>
      </c>
      <c r="M445" t="s">
        <v>72</v>
      </c>
      <c r="N445">
        <v>6.2069999999999998E-3</v>
      </c>
      <c r="O445">
        <v>12954</v>
      </c>
      <c r="P445">
        <v>1269</v>
      </c>
      <c r="Q445">
        <v>12954</v>
      </c>
      <c r="R445">
        <v>3982</v>
      </c>
      <c r="S445">
        <v>2</v>
      </c>
      <c r="T445">
        <v>2</v>
      </c>
      <c r="U445" t="s">
        <v>125</v>
      </c>
      <c r="V445">
        <v>14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141</v>
      </c>
      <c r="AD445">
        <v>2242203</v>
      </c>
      <c r="AE445" t="s">
        <v>93</v>
      </c>
      <c r="AF445">
        <v>19045.080000000002</v>
      </c>
      <c r="AG445">
        <v>91462.5</v>
      </c>
      <c r="AH445">
        <v>85711.5</v>
      </c>
      <c r="AI445">
        <v>9148.5</v>
      </c>
      <c r="AJ445">
        <v>91462.5</v>
      </c>
      <c r="AK445" t="s">
        <v>75</v>
      </c>
      <c r="AL445">
        <v>17</v>
      </c>
      <c r="AM445" t="s">
        <v>68</v>
      </c>
      <c r="AN445">
        <v>1</v>
      </c>
      <c r="AO445">
        <v>0.105034242</v>
      </c>
      <c r="AR445" t="s">
        <v>79</v>
      </c>
      <c r="AS445" t="s">
        <v>77</v>
      </c>
      <c r="AT445">
        <v>-1773</v>
      </c>
      <c r="AU445" t="s">
        <v>78</v>
      </c>
      <c r="AV445" t="s">
        <v>79</v>
      </c>
      <c r="AW445" t="s">
        <v>156</v>
      </c>
      <c r="AX445" t="s">
        <v>161</v>
      </c>
      <c r="AY445" t="s">
        <v>103</v>
      </c>
      <c r="AZ445" t="s">
        <v>96</v>
      </c>
      <c r="BA445" t="s">
        <v>76</v>
      </c>
      <c r="BB445" t="s">
        <v>104</v>
      </c>
      <c r="BC445">
        <v>1000</v>
      </c>
      <c r="BD445" t="s">
        <v>85</v>
      </c>
      <c r="BE445">
        <v>5</v>
      </c>
      <c r="BF445" t="s">
        <v>147</v>
      </c>
      <c r="BG445" t="s">
        <v>151</v>
      </c>
      <c r="BH445">
        <v>365243</v>
      </c>
      <c r="BI445">
        <v>-1742</v>
      </c>
      <c r="BJ445">
        <v>-1622</v>
      </c>
      <c r="BK445">
        <v>-1622</v>
      </c>
      <c r="BL445">
        <v>-1619</v>
      </c>
      <c r="BM445">
        <v>0</v>
      </c>
    </row>
    <row r="446" spans="1:65" x14ac:dyDescent="0.3">
      <c r="A446">
        <v>103450</v>
      </c>
      <c r="B446">
        <v>0</v>
      </c>
      <c r="C446" t="s">
        <v>65</v>
      </c>
      <c r="D446" t="s">
        <v>88</v>
      </c>
      <c r="E446" t="s">
        <v>67</v>
      </c>
      <c r="F446" t="s">
        <v>68</v>
      </c>
      <c r="G446">
        <v>1</v>
      </c>
      <c r="H446">
        <v>202500</v>
      </c>
      <c r="I446">
        <v>697500</v>
      </c>
      <c r="J446" t="s">
        <v>89</v>
      </c>
      <c r="K446" t="s">
        <v>70</v>
      </c>
      <c r="L446" t="s">
        <v>91</v>
      </c>
      <c r="M446" t="s">
        <v>72</v>
      </c>
      <c r="N446">
        <v>6.2069999999999998E-3</v>
      </c>
      <c r="O446">
        <v>12954</v>
      </c>
      <c r="P446">
        <v>1269</v>
      </c>
      <c r="Q446">
        <v>12954</v>
      </c>
      <c r="R446">
        <v>3982</v>
      </c>
      <c r="S446">
        <v>2</v>
      </c>
      <c r="T446">
        <v>2</v>
      </c>
      <c r="U446" t="s">
        <v>125</v>
      </c>
      <c r="V446">
        <v>14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141</v>
      </c>
      <c r="AD446">
        <v>2086655</v>
      </c>
      <c r="AE446" t="s">
        <v>93</v>
      </c>
      <c r="AF446">
        <v>17978.580000000002</v>
      </c>
      <c r="AG446">
        <v>91462.5</v>
      </c>
      <c r="AH446">
        <v>96372</v>
      </c>
      <c r="AI446">
        <v>9148.5</v>
      </c>
      <c r="AJ446">
        <v>91462.5</v>
      </c>
      <c r="AK446" t="s">
        <v>75</v>
      </c>
      <c r="AL446">
        <v>17</v>
      </c>
      <c r="AM446" t="s">
        <v>68</v>
      </c>
      <c r="AN446">
        <v>1</v>
      </c>
      <c r="AO446">
        <v>9.4422866999999994E-2</v>
      </c>
      <c r="AR446" t="s">
        <v>79</v>
      </c>
      <c r="AS446" t="s">
        <v>114</v>
      </c>
      <c r="AT446">
        <v>-1773</v>
      </c>
      <c r="AU446" t="s">
        <v>78</v>
      </c>
      <c r="AV446" t="s">
        <v>165</v>
      </c>
      <c r="AW446" t="s">
        <v>156</v>
      </c>
      <c r="AX446" t="s">
        <v>161</v>
      </c>
      <c r="AY446" t="s">
        <v>103</v>
      </c>
      <c r="AZ446" t="s">
        <v>96</v>
      </c>
      <c r="BA446" t="s">
        <v>76</v>
      </c>
      <c r="BB446" t="s">
        <v>104</v>
      </c>
      <c r="BC446">
        <v>1000</v>
      </c>
      <c r="BD446" t="s">
        <v>85</v>
      </c>
      <c r="BE446">
        <v>6</v>
      </c>
      <c r="BF446" t="s">
        <v>147</v>
      </c>
      <c r="BG446" t="s">
        <v>151</v>
      </c>
    </row>
    <row r="447" spans="1:65" x14ac:dyDescent="0.3">
      <c r="A447">
        <v>103468</v>
      </c>
      <c r="B447">
        <v>0</v>
      </c>
      <c r="C447" t="s">
        <v>65</v>
      </c>
      <c r="D447" t="s">
        <v>88</v>
      </c>
      <c r="E447" t="s">
        <v>67</v>
      </c>
      <c r="F447" t="s">
        <v>67</v>
      </c>
      <c r="G447">
        <v>0</v>
      </c>
      <c r="H447">
        <v>130500</v>
      </c>
      <c r="I447">
        <v>503266.5</v>
      </c>
      <c r="J447" t="s">
        <v>113</v>
      </c>
      <c r="K447" t="s">
        <v>90</v>
      </c>
      <c r="L447" t="s">
        <v>139</v>
      </c>
      <c r="M447" t="s">
        <v>72</v>
      </c>
      <c r="N447">
        <v>2.8663000000000001E-2</v>
      </c>
      <c r="O447">
        <v>22881</v>
      </c>
      <c r="P447">
        <v>365243</v>
      </c>
      <c r="Q447">
        <v>3700</v>
      </c>
      <c r="R447">
        <v>4723</v>
      </c>
      <c r="S447">
        <v>2</v>
      </c>
      <c r="T447">
        <v>2</v>
      </c>
      <c r="U447" t="s">
        <v>123</v>
      </c>
      <c r="V447">
        <v>15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76</v>
      </c>
      <c r="AD447">
        <v>2353942</v>
      </c>
      <c r="AE447" t="s">
        <v>99</v>
      </c>
      <c r="AF447">
        <v>0</v>
      </c>
      <c r="AG447">
        <v>0</v>
      </c>
      <c r="AH447">
        <v>0</v>
      </c>
      <c r="AJ447">
        <v>0</v>
      </c>
      <c r="AK447" t="s">
        <v>120</v>
      </c>
      <c r="AL447">
        <v>8</v>
      </c>
      <c r="AM447" t="s">
        <v>68</v>
      </c>
      <c r="AN447">
        <v>1</v>
      </c>
      <c r="AR447" t="s">
        <v>79</v>
      </c>
      <c r="AS447" t="s">
        <v>77</v>
      </c>
      <c r="AT447">
        <v>-217</v>
      </c>
      <c r="AU447" t="s">
        <v>76</v>
      </c>
      <c r="AV447" t="s">
        <v>79</v>
      </c>
      <c r="AW447" t="s">
        <v>80</v>
      </c>
      <c r="AX447" t="s">
        <v>81</v>
      </c>
      <c r="AY447" t="s">
        <v>76</v>
      </c>
      <c r="AZ447" t="s">
        <v>131</v>
      </c>
      <c r="BA447" t="s">
        <v>83</v>
      </c>
      <c r="BB447" t="s">
        <v>84</v>
      </c>
      <c r="BC447">
        <v>100</v>
      </c>
      <c r="BD447" t="s">
        <v>85</v>
      </c>
      <c r="BE447">
        <v>0</v>
      </c>
      <c r="BF447" t="s">
        <v>76</v>
      </c>
      <c r="BG447" t="s">
        <v>132</v>
      </c>
      <c r="BH447">
        <v>-216</v>
      </c>
      <c r="BI447">
        <v>365243</v>
      </c>
      <c r="BJ447">
        <v>365243</v>
      </c>
      <c r="BK447">
        <v>365243</v>
      </c>
      <c r="BL447">
        <v>365243</v>
      </c>
      <c r="BM447">
        <v>0</v>
      </c>
    </row>
    <row r="448" spans="1:65" x14ac:dyDescent="0.3">
      <c r="A448">
        <v>103479</v>
      </c>
      <c r="B448">
        <v>0</v>
      </c>
      <c r="C448" t="s">
        <v>65</v>
      </c>
      <c r="D448" t="s">
        <v>88</v>
      </c>
      <c r="E448" t="s">
        <v>67</v>
      </c>
      <c r="F448" t="s">
        <v>67</v>
      </c>
      <c r="G448">
        <v>0</v>
      </c>
      <c r="H448">
        <v>90000</v>
      </c>
      <c r="I448">
        <v>311877</v>
      </c>
      <c r="J448" t="s">
        <v>69</v>
      </c>
      <c r="K448" t="s">
        <v>70</v>
      </c>
      <c r="L448" t="s">
        <v>139</v>
      </c>
      <c r="M448" t="s">
        <v>72</v>
      </c>
      <c r="N448">
        <v>2.0712999999999999E-2</v>
      </c>
      <c r="O448">
        <v>18687</v>
      </c>
      <c r="P448">
        <v>818</v>
      </c>
      <c r="Q448">
        <v>6664</v>
      </c>
      <c r="R448">
        <v>2246</v>
      </c>
      <c r="S448">
        <v>3</v>
      </c>
      <c r="T448">
        <v>2</v>
      </c>
      <c r="U448" t="s">
        <v>73</v>
      </c>
      <c r="V448">
        <v>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92</v>
      </c>
      <c r="AD448">
        <v>2571179</v>
      </c>
      <c r="AE448" t="s">
        <v>93</v>
      </c>
      <c r="AF448">
        <v>5878.98</v>
      </c>
      <c r="AG448">
        <v>26946</v>
      </c>
      <c r="AH448">
        <v>28278</v>
      </c>
      <c r="AI448">
        <v>0</v>
      </c>
      <c r="AJ448">
        <v>26946</v>
      </c>
      <c r="AK448" t="s">
        <v>109</v>
      </c>
      <c r="AL448">
        <v>8</v>
      </c>
      <c r="AM448" t="s">
        <v>68</v>
      </c>
      <c r="AN448">
        <v>1</v>
      </c>
      <c r="AO448">
        <v>0</v>
      </c>
      <c r="AR448" t="s">
        <v>79</v>
      </c>
      <c r="AS448" t="s">
        <v>77</v>
      </c>
      <c r="AT448">
        <v>-1539</v>
      </c>
      <c r="AU448" t="s">
        <v>78</v>
      </c>
      <c r="AV448" t="s">
        <v>79</v>
      </c>
      <c r="AW448" t="s">
        <v>101</v>
      </c>
      <c r="AX448" t="s">
        <v>81</v>
      </c>
      <c r="AY448" t="s">
        <v>124</v>
      </c>
      <c r="AZ448" t="s">
        <v>96</v>
      </c>
      <c r="BA448" t="s">
        <v>76</v>
      </c>
      <c r="BB448" t="s">
        <v>104</v>
      </c>
      <c r="BC448">
        <v>29</v>
      </c>
      <c r="BD448" t="s">
        <v>105</v>
      </c>
      <c r="BE448">
        <v>6</v>
      </c>
      <c r="BF448" t="s">
        <v>86</v>
      </c>
      <c r="BG448" t="s">
        <v>106</v>
      </c>
      <c r="BH448">
        <v>365243</v>
      </c>
      <c r="BI448">
        <v>-1508</v>
      </c>
      <c r="BJ448">
        <v>-1358</v>
      </c>
      <c r="BK448">
        <v>-1418</v>
      </c>
      <c r="BL448">
        <v>-1410</v>
      </c>
      <c r="BM448">
        <v>0</v>
      </c>
    </row>
    <row r="449" spans="1:65" x14ac:dyDescent="0.3">
      <c r="A449">
        <v>103482</v>
      </c>
      <c r="B449">
        <v>0</v>
      </c>
      <c r="C449" t="s">
        <v>65</v>
      </c>
      <c r="D449" t="s">
        <v>88</v>
      </c>
      <c r="E449" t="s">
        <v>68</v>
      </c>
      <c r="F449" t="s">
        <v>68</v>
      </c>
      <c r="G449">
        <v>0</v>
      </c>
      <c r="H449">
        <v>337500</v>
      </c>
      <c r="I449">
        <v>180000</v>
      </c>
      <c r="J449" t="s">
        <v>69</v>
      </c>
      <c r="K449" t="s">
        <v>70</v>
      </c>
      <c r="L449" t="s">
        <v>91</v>
      </c>
      <c r="M449" t="s">
        <v>107</v>
      </c>
      <c r="N449">
        <v>2.6391999999999999E-2</v>
      </c>
      <c r="O449">
        <v>11756</v>
      </c>
      <c r="P449">
        <v>283</v>
      </c>
      <c r="Q449">
        <v>3289</v>
      </c>
      <c r="R449">
        <v>3004</v>
      </c>
      <c r="S449">
        <v>2</v>
      </c>
      <c r="T449">
        <v>2</v>
      </c>
      <c r="U449" t="s">
        <v>120</v>
      </c>
      <c r="V449">
        <v>10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0</v>
      </c>
      <c r="AC449" t="s">
        <v>92</v>
      </c>
      <c r="AD449">
        <v>1043359</v>
      </c>
      <c r="AE449" t="s">
        <v>93</v>
      </c>
      <c r="AF449">
        <v>10210.32</v>
      </c>
      <c r="AG449">
        <v>97416</v>
      </c>
      <c r="AH449">
        <v>70416</v>
      </c>
      <c r="AI449">
        <v>27000</v>
      </c>
      <c r="AJ449">
        <v>97416</v>
      </c>
      <c r="AK449" t="s">
        <v>125</v>
      </c>
      <c r="AL449">
        <v>20</v>
      </c>
      <c r="AM449" t="s">
        <v>68</v>
      </c>
      <c r="AN449">
        <v>1</v>
      </c>
      <c r="AO449">
        <v>0.30185446500000002</v>
      </c>
      <c r="AR449" t="s">
        <v>79</v>
      </c>
      <c r="AS449" t="s">
        <v>77</v>
      </c>
      <c r="AT449">
        <v>-2283</v>
      </c>
      <c r="AU449" t="s">
        <v>78</v>
      </c>
      <c r="AV449" t="s">
        <v>79</v>
      </c>
      <c r="AW449" t="s">
        <v>110</v>
      </c>
      <c r="AX449" t="s">
        <v>81</v>
      </c>
      <c r="AY449" t="s">
        <v>103</v>
      </c>
      <c r="AZ449" t="s">
        <v>96</v>
      </c>
      <c r="BA449" t="s">
        <v>76</v>
      </c>
      <c r="BB449" t="s">
        <v>104</v>
      </c>
      <c r="BC449">
        <v>1000</v>
      </c>
      <c r="BD449" t="s">
        <v>85</v>
      </c>
      <c r="BE449">
        <v>8</v>
      </c>
      <c r="BF449" t="s">
        <v>147</v>
      </c>
      <c r="BG449" t="s">
        <v>151</v>
      </c>
      <c r="BH449">
        <v>365243</v>
      </c>
      <c r="BI449">
        <v>-2252</v>
      </c>
      <c r="BJ449">
        <v>-2042</v>
      </c>
      <c r="BK449">
        <v>-2102</v>
      </c>
      <c r="BL449">
        <v>-2082</v>
      </c>
      <c r="BM449">
        <v>0</v>
      </c>
    </row>
    <row r="450" spans="1:65" x14ac:dyDescent="0.3">
      <c r="A450">
        <v>103496</v>
      </c>
      <c r="B450">
        <v>0</v>
      </c>
      <c r="C450" t="s">
        <v>65</v>
      </c>
      <c r="D450" t="s">
        <v>88</v>
      </c>
      <c r="E450" t="s">
        <v>67</v>
      </c>
      <c r="F450" t="s">
        <v>68</v>
      </c>
      <c r="G450">
        <v>0</v>
      </c>
      <c r="H450">
        <v>135000</v>
      </c>
      <c r="I450">
        <v>396000</v>
      </c>
      <c r="J450" t="s">
        <v>113</v>
      </c>
      <c r="K450" t="s">
        <v>70</v>
      </c>
      <c r="L450" t="s">
        <v>91</v>
      </c>
      <c r="M450" t="s">
        <v>72</v>
      </c>
      <c r="N450">
        <v>2.6391999999999999E-2</v>
      </c>
      <c r="O450">
        <v>20612</v>
      </c>
      <c r="P450">
        <v>365243</v>
      </c>
      <c r="Q450">
        <v>3075</v>
      </c>
      <c r="R450">
        <v>777</v>
      </c>
      <c r="S450">
        <v>2</v>
      </c>
      <c r="T450">
        <v>2</v>
      </c>
      <c r="U450" t="s">
        <v>109</v>
      </c>
      <c r="V450">
        <v>11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76</v>
      </c>
      <c r="AD450">
        <v>1735969</v>
      </c>
      <c r="AE450" t="s">
        <v>65</v>
      </c>
      <c r="AF450">
        <v>39475.305</v>
      </c>
      <c r="AG450">
        <v>1129500</v>
      </c>
      <c r="AH450">
        <v>1277104.5</v>
      </c>
      <c r="AJ450">
        <v>1129500</v>
      </c>
      <c r="AK450" t="s">
        <v>73</v>
      </c>
      <c r="AL450">
        <v>13</v>
      </c>
      <c r="AM450" t="s">
        <v>68</v>
      </c>
      <c r="AN450">
        <v>1</v>
      </c>
      <c r="AR450" t="s">
        <v>76</v>
      </c>
      <c r="AS450" t="s">
        <v>77</v>
      </c>
      <c r="AT450">
        <v>-561</v>
      </c>
      <c r="AU450" t="s">
        <v>78</v>
      </c>
      <c r="AV450" t="s">
        <v>79</v>
      </c>
      <c r="AX450" t="s">
        <v>81</v>
      </c>
      <c r="AY450" t="s">
        <v>76</v>
      </c>
      <c r="AZ450" t="s">
        <v>82</v>
      </c>
      <c r="BA450" t="s">
        <v>116</v>
      </c>
      <c r="BB450" t="s">
        <v>121</v>
      </c>
      <c r="BC450">
        <v>-1</v>
      </c>
      <c r="BD450" t="s">
        <v>76</v>
      </c>
      <c r="BE450">
        <v>54</v>
      </c>
      <c r="BF450" t="s">
        <v>112</v>
      </c>
      <c r="BG450" t="s">
        <v>118</v>
      </c>
      <c r="BH450">
        <v>365243</v>
      </c>
      <c r="BI450">
        <v>-531</v>
      </c>
      <c r="BJ450">
        <v>1059</v>
      </c>
      <c r="BK450">
        <v>365243</v>
      </c>
      <c r="BL450">
        <v>365243</v>
      </c>
      <c r="BM450">
        <v>1</v>
      </c>
    </row>
    <row r="451" spans="1:65" x14ac:dyDescent="0.3">
      <c r="A451">
        <v>103519</v>
      </c>
      <c r="B451">
        <v>0</v>
      </c>
      <c r="C451" t="s">
        <v>65</v>
      </c>
      <c r="D451" t="s">
        <v>88</v>
      </c>
      <c r="E451" t="s">
        <v>68</v>
      </c>
      <c r="F451" t="s">
        <v>67</v>
      </c>
      <c r="G451">
        <v>0</v>
      </c>
      <c r="H451">
        <v>135000</v>
      </c>
      <c r="I451">
        <v>675000</v>
      </c>
      <c r="J451" t="s">
        <v>69</v>
      </c>
      <c r="K451" t="s">
        <v>90</v>
      </c>
      <c r="L451" t="s">
        <v>91</v>
      </c>
      <c r="M451" t="s">
        <v>72</v>
      </c>
      <c r="N451">
        <v>1.8634000000000001E-2</v>
      </c>
      <c r="O451">
        <v>11086</v>
      </c>
      <c r="P451">
        <v>2798</v>
      </c>
      <c r="Q451">
        <v>1319</v>
      </c>
      <c r="R451">
        <v>2221</v>
      </c>
      <c r="S451">
        <v>2</v>
      </c>
      <c r="T451">
        <v>2</v>
      </c>
      <c r="U451" t="s">
        <v>125</v>
      </c>
      <c r="V451">
        <v>12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122</v>
      </c>
      <c r="AD451">
        <v>1772609</v>
      </c>
      <c r="AE451" t="s">
        <v>93</v>
      </c>
      <c r="AF451">
        <v>17838.224999999999</v>
      </c>
      <c r="AG451">
        <v>178402.5</v>
      </c>
      <c r="AH451">
        <v>160560</v>
      </c>
      <c r="AI451">
        <v>17842.5</v>
      </c>
      <c r="AJ451">
        <v>178402.5</v>
      </c>
      <c r="AK451" t="s">
        <v>120</v>
      </c>
      <c r="AL451">
        <v>17</v>
      </c>
      <c r="AM451" t="s">
        <v>68</v>
      </c>
      <c r="AN451">
        <v>1</v>
      </c>
      <c r="AO451">
        <v>0.108922826</v>
      </c>
      <c r="AR451" t="s">
        <v>79</v>
      </c>
      <c r="AS451" t="s">
        <v>77</v>
      </c>
      <c r="AT451">
        <v>-2312</v>
      </c>
      <c r="AU451" t="s">
        <v>78</v>
      </c>
      <c r="AV451" t="s">
        <v>79</v>
      </c>
      <c r="AW451" t="s">
        <v>101</v>
      </c>
      <c r="AX451" t="s">
        <v>102</v>
      </c>
      <c r="AY451" t="s">
        <v>103</v>
      </c>
      <c r="AZ451" t="s">
        <v>96</v>
      </c>
      <c r="BA451" t="s">
        <v>76</v>
      </c>
      <c r="BB451" t="s">
        <v>104</v>
      </c>
      <c r="BC451">
        <v>1550</v>
      </c>
      <c r="BD451" t="s">
        <v>85</v>
      </c>
      <c r="BE451">
        <v>10</v>
      </c>
      <c r="BF451" t="s">
        <v>112</v>
      </c>
      <c r="BG451" t="s">
        <v>98</v>
      </c>
      <c r="BH451">
        <v>365243</v>
      </c>
      <c r="BI451">
        <v>-2281</v>
      </c>
      <c r="BJ451">
        <v>-2011</v>
      </c>
      <c r="BK451">
        <v>-2011</v>
      </c>
      <c r="BL451">
        <v>-2007</v>
      </c>
      <c r="BM451">
        <v>0</v>
      </c>
    </row>
    <row r="452" spans="1:65" x14ac:dyDescent="0.3">
      <c r="A452">
        <v>103526</v>
      </c>
      <c r="B452">
        <v>0</v>
      </c>
      <c r="C452" t="s">
        <v>65</v>
      </c>
      <c r="D452" t="s">
        <v>66</v>
      </c>
      <c r="E452" t="s">
        <v>67</v>
      </c>
      <c r="F452" t="s">
        <v>68</v>
      </c>
      <c r="G452">
        <v>1</v>
      </c>
      <c r="H452">
        <v>157500</v>
      </c>
      <c r="I452">
        <v>450000</v>
      </c>
      <c r="J452" t="s">
        <v>69</v>
      </c>
      <c r="K452" t="s">
        <v>70</v>
      </c>
      <c r="L452" t="s">
        <v>91</v>
      </c>
      <c r="M452" t="s">
        <v>169</v>
      </c>
      <c r="N452">
        <v>3.8180000000000002E-3</v>
      </c>
      <c r="O452">
        <v>13575</v>
      </c>
      <c r="P452">
        <v>1974</v>
      </c>
      <c r="Q452">
        <v>7621</v>
      </c>
      <c r="R452">
        <v>4024</v>
      </c>
      <c r="S452">
        <v>2</v>
      </c>
      <c r="T452">
        <v>2</v>
      </c>
      <c r="U452" t="s">
        <v>123</v>
      </c>
      <c r="V452">
        <v>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137</v>
      </c>
      <c r="AD452">
        <v>1958467</v>
      </c>
      <c r="AE452" t="s">
        <v>99</v>
      </c>
      <c r="AF452">
        <v>2250</v>
      </c>
      <c r="AG452">
        <v>45000</v>
      </c>
      <c r="AH452">
        <v>45000</v>
      </c>
      <c r="AJ452">
        <v>45000</v>
      </c>
      <c r="AK452" t="s">
        <v>120</v>
      </c>
      <c r="AL452">
        <v>8</v>
      </c>
      <c r="AM452" t="s">
        <v>68</v>
      </c>
      <c r="AN452">
        <v>1</v>
      </c>
      <c r="AR452" t="s">
        <v>79</v>
      </c>
      <c r="AS452" t="s">
        <v>77</v>
      </c>
      <c r="AT452">
        <v>-334</v>
      </c>
      <c r="AU452" t="s">
        <v>76</v>
      </c>
      <c r="AV452" t="s">
        <v>79</v>
      </c>
      <c r="AX452" t="s">
        <v>102</v>
      </c>
      <c r="AY452" t="s">
        <v>76</v>
      </c>
      <c r="AZ452" t="s">
        <v>131</v>
      </c>
      <c r="BA452" t="s">
        <v>83</v>
      </c>
      <c r="BB452" t="s">
        <v>104</v>
      </c>
      <c r="BC452">
        <v>27</v>
      </c>
      <c r="BD452" t="s">
        <v>105</v>
      </c>
      <c r="BE452">
        <v>0</v>
      </c>
      <c r="BF452" t="s">
        <v>76</v>
      </c>
      <c r="BG452" t="s">
        <v>132</v>
      </c>
      <c r="BH452">
        <v>365243</v>
      </c>
      <c r="BI452">
        <v>365243</v>
      </c>
      <c r="BJ452">
        <v>365243</v>
      </c>
      <c r="BK452">
        <v>365243</v>
      </c>
      <c r="BL452">
        <v>365243</v>
      </c>
      <c r="BM452">
        <v>0</v>
      </c>
    </row>
    <row r="453" spans="1:65" x14ac:dyDescent="0.3">
      <c r="A453">
        <v>103530</v>
      </c>
      <c r="B453">
        <v>0</v>
      </c>
      <c r="C453" t="s">
        <v>99</v>
      </c>
      <c r="D453" t="s">
        <v>66</v>
      </c>
      <c r="E453" t="s">
        <v>68</v>
      </c>
      <c r="F453" t="s">
        <v>67</v>
      </c>
      <c r="G453">
        <v>0</v>
      </c>
      <c r="H453">
        <v>135000</v>
      </c>
      <c r="I453">
        <v>180000</v>
      </c>
      <c r="J453" t="s">
        <v>69</v>
      </c>
      <c r="K453" t="s">
        <v>70</v>
      </c>
      <c r="L453" t="s">
        <v>91</v>
      </c>
      <c r="M453" t="s">
        <v>107</v>
      </c>
      <c r="N453">
        <v>7.1199999999999996E-3</v>
      </c>
      <c r="O453">
        <v>9468</v>
      </c>
      <c r="P453">
        <v>1601</v>
      </c>
      <c r="Q453">
        <v>179</v>
      </c>
      <c r="R453">
        <v>672</v>
      </c>
      <c r="S453">
        <v>2</v>
      </c>
      <c r="T453">
        <v>2</v>
      </c>
      <c r="U453" t="s">
        <v>125</v>
      </c>
      <c r="V453">
        <v>15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122</v>
      </c>
      <c r="AD453">
        <v>1008273</v>
      </c>
      <c r="AE453" t="s">
        <v>93</v>
      </c>
      <c r="AF453">
        <v>14497.56</v>
      </c>
      <c r="AG453">
        <v>191637</v>
      </c>
      <c r="AH453">
        <v>240493.5</v>
      </c>
      <c r="AI453">
        <v>0</v>
      </c>
      <c r="AJ453">
        <v>191637</v>
      </c>
      <c r="AK453" t="s">
        <v>120</v>
      </c>
      <c r="AL453">
        <v>13</v>
      </c>
      <c r="AM453" t="s">
        <v>68</v>
      </c>
      <c r="AN453">
        <v>1</v>
      </c>
      <c r="AO453">
        <v>0</v>
      </c>
      <c r="AR453" t="s">
        <v>79</v>
      </c>
      <c r="AS453" t="s">
        <v>77</v>
      </c>
      <c r="AT453">
        <v>-755</v>
      </c>
      <c r="AU453" t="s">
        <v>78</v>
      </c>
      <c r="AV453" t="s">
        <v>79</v>
      </c>
      <c r="AW453" t="s">
        <v>80</v>
      </c>
      <c r="AX453" t="s">
        <v>102</v>
      </c>
      <c r="AY453" t="s">
        <v>111</v>
      </c>
      <c r="AZ453" t="s">
        <v>96</v>
      </c>
      <c r="BA453" t="s">
        <v>76</v>
      </c>
      <c r="BB453" t="s">
        <v>104</v>
      </c>
      <c r="BC453">
        <v>1500</v>
      </c>
      <c r="BD453" t="s">
        <v>85</v>
      </c>
      <c r="BE453">
        <v>18</v>
      </c>
      <c r="BF453" t="s">
        <v>97</v>
      </c>
      <c r="BG453" t="s">
        <v>98</v>
      </c>
      <c r="BH453">
        <v>365243</v>
      </c>
      <c r="BI453">
        <v>-724</v>
      </c>
      <c r="BJ453">
        <v>-214</v>
      </c>
      <c r="BK453">
        <v>-214</v>
      </c>
      <c r="BL453">
        <v>-212</v>
      </c>
      <c r="BM453">
        <v>0</v>
      </c>
    </row>
    <row r="454" spans="1:65" x14ac:dyDescent="0.3">
      <c r="A454">
        <v>103540</v>
      </c>
      <c r="B454">
        <v>0</v>
      </c>
      <c r="C454" t="s">
        <v>65</v>
      </c>
      <c r="D454" t="s">
        <v>88</v>
      </c>
      <c r="E454" t="s">
        <v>68</v>
      </c>
      <c r="F454" t="s">
        <v>68</v>
      </c>
      <c r="G454">
        <v>1</v>
      </c>
      <c r="H454">
        <v>315000</v>
      </c>
      <c r="I454">
        <v>545040</v>
      </c>
      <c r="J454" t="s">
        <v>69</v>
      </c>
      <c r="K454" t="s">
        <v>90</v>
      </c>
      <c r="L454" t="s">
        <v>91</v>
      </c>
      <c r="M454" t="s">
        <v>72</v>
      </c>
      <c r="N454">
        <v>7.2508000000000003E-2</v>
      </c>
      <c r="O454">
        <v>12786</v>
      </c>
      <c r="P454">
        <v>2463</v>
      </c>
      <c r="Q454">
        <v>715</v>
      </c>
      <c r="R454">
        <v>555</v>
      </c>
      <c r="S454">
        <v>1</v>
      </c>
      <c r="T454">
        <v>1</v>
      </c>
      <c r="U454" t="s">
        <v>109</v>
      </c>
      <c r="V454">
        <v>15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122</v>
      </c>
      <c r="AD454">
        <v>1325433</v>
      </c>
      <c r="AE454" t="s">
        <v>99</v>
      </c>
      <c r="AG454">
        <v>0</v>
      </c>
      <c r="AH454">
        <v>0</v>
      </c>
      <c r="AK454" t="s">
        <v>125</v>
      </c>
      <c r="AL454">
        <v>19</v>
      </c>
      <c r="AM454" t="s">
        <v>68</v>
      </c>
      <c r="AN454">
        <v>1</v>
      </c>
      <c r="AR454" t="s">
        <v>79</v>
      </c>
      <c r="AS454" t="s">
        <v>129</v>
      </c>
      <c r="AT454">
        <v>-254</v>
      </c>
      <c r="AU454" t="s">
        <v>76</v>
      </c>
      <c r="AV454" t="s">
        <v>79</v>
      </c>
      <c r="AX454" t="s">
        <v>81</v>
      </c>
      <c r="AY454" t="s">
        <v>76</v>
      </c>
      <c r="AZ454" t="s">
        <v>76</v>
      </c>
      <c r="BA454" t="s">
        <v>76</v>
      </c>
      <c r="BB454" t="s">
        <v>121</v>
      </c>
      <c r="BC454">
        <v>-1</v>
      </c>
      <c r="BD454" t="s">
        <v>76</v>
      </c>
      <c r="BF454" t="s">
        <v>76</v>
      </c>
      <c r="BG454" t="s">
        <v>132</v>
      </c>
    </row>
    <row r="455" spans="1:65" x14ac:dyDescent="0.3">
      <c r="A455">
        <v>103540</v>
      </c>
      <c r="B455">
        <v>0</v>
      </c>
      <c r="C455" t="s">
        <v>65</v>
      </c>
      <c r="D455" t="s">
        <v>88</v>
      </c>
      <c r="E455" t="s">
        <v>68</v>
      </c>
      <c r="F455" t="s">
        <v>68</v>
      </c>
      <c r="G455">
        <v>1</v>
      </c>
      <c r="H455">
        <v>315000</v>
      </c>
      <c r="I455">
        <v>545040</v>
      </c>
      <c r="J455" t="s">
        <v>69</v>
      </c>
      <c r="K455" t="s">
        <v>90</v>
      </c>
      <c r="L455" t="s">
        <v>91</v>
      </c>
      <c r="M455" t="s">
        <v>72</v>
      </c>
      <c r="N455">
        <v>7.2508000000000003E-2</v>
      </c>
      <c r="O455">
        <v>12786</v>
      </c>
      <c r="P455">
        <v>2463</v>
      </c>
      <c r="Q455">
        <v>715</v>
      </c>
      <c r="R455">
        <v>555</v>
      </c>
      <c r="S455">
        <v>1</v>
      </c>
      <c r="T455">
        <v>1</v>
      </c>
      <c r="U455" t="s">
        <v>109</v>
      </c>
      <c r="V455">
        <v>15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122</v>
      </c>
      <c r="AD455">
        <v>2469079</v>
      </c>
      <c r="AE455" t="s">
        <v>65</v>
      </c>
      <c r="AF455">
        <v>62022.15</v>
      </c>
      <c r="AG455">
        <v>1800000</v>
      </c>
      <c r="AH455">
        <v>1971072</v>
      </c>
      <c r="AJ455">
        <v>1800000</v>
      </c>
      <c r="AK455" t="s">
        <v>123</v>
      </c>
      <c r="AL455">
        <v>17</v>
      </c>
      <c r="AM455" t="s">
        <v>68</v>
      </c>
      <c r="AN455">
        <v>1</v>
      </c>
      <c r="AR455" t="s">
        <v>152</v>
      </c>
      <c r="AS455" t="s">
        <v>114</v>
      </c>
      <c r="AT455">
        <v>-249</v>
      </c>
      <c r="AU455" t="s">
        <v>78</v>
      </c>
      <c r="AV455" t="s">
        <v>115</v>
      </c>
      <c r="AW455" t="s">
        <v>80</v>
      </c>
      <c r="AX455" t="s">
        <v>81</v>
      </c>
      <c r="AY455" t="s">
        <v>76</v>
      </c>
      <c r="AZ455" t="s">
        <v>82</v>
      </c>
      <c r="BA455" t="s">
        <v>83</v>
      </c>
      <c r="BB455" t="s">
        <v>121</v>
      </c>
      <c r="BC455">
        <v>-1</v>
      </c>
      <c r="BD455" t="s">
        <v>76</v>
      </c>
      <c r="BE455">
        <v>48</v>
      </c>
      <c r="BF455" t="s">
        <v>112</v>
      </c>
      <c r="BG455" t="s">
        <v>150</v>
      </c>
    </row>
    <row r="456" spans="1:65" x14ac:dyDescent="0.3">
      <c r="A456">
        <v>103545</v>
      </c>
      <c r="B456">
        <v>0</v>
      </c>
      <c r="C456" t="s">
        <v>99</v>
      </c>
      <c r="D456" t="s">
        <v>88</v>
      </c>
      <c r="E456" t="s">
        <v>67</v>
      </c>
      <c r="F456" t="s">
        <v>68</v>
      </c>
      <c r="G456">
        <v>0</v>
      </c>
      <c r="H456">
        <v>40500</v>
      </c>
      <c r="I456">
        <v>135000</v>
      </c>
      <c r="J456" t="s">
        <v>69</v>
      </c>
      <c r="K456" t="s">
        <v>70</v>
      </c>
      <c r="L456" t="s">
        <v>91</v>
      </c>
      <c r="M456" t="s">
        <v>72</v>
      </c>
      <c r="N456">
        <v>2.2624999999999999E-2</v>
      </c>
      <c r="O456">
        <v>14322</v>
      </c>
      <c r="P456">
        <v>743</v>
      </c>
      <c r="Q456">
        <v>5552</v>
      </c>
      <c r="R456">
        <v>273</v>
      </c>
      <c r="S456">
        <v>2</v>
      </c>
      <c r="T456">
        <v>2</v>
      </c>
      <c r="U456" t="s">
        <v>73</v>
      </c>
      <c r="V456">
        <v>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137</v>
      </c>
      <c r="AD456">
        <v>2356931</v>
      </c>
      <c r="AE456" t="s">
        <v>93</v>
      </c>
      <c r="AF456">
        <v>3184.47</v>
      </c>
      <c r="AG456">
        <v>30145.5</v>
      </c>
      <c r="AH456">
        <v>29997</v>
      </c>
      <c r="AI456">
        <v>3015</v>
      </c>
      <c r="AJ456">
        <v>30145.5</v>
      </c>
      <c r="AK456" t="s">
        <v>125</v>
      </c>
      <c r="AL456">
        <v>18</v>
      </c>
      <c r="AM456" t="s">
        <v>68</v>
      </c>
      <c r="AN456">
        <v>1</v>
      </c>
      <c r="AO456">
        <v>9.9467135999999998E-2</v>
      </c>
      <c r="AR456" t="s">
        <v>79</v>
      </c>
      <c r="AS456" t="s">
        <v>77</v>
      </c>
      <c r="AT456">
        <v>-527</v>
      </c>
      <c r="AU456" t="s">
        <v>78</v>
      </c>
      <c r="AV456" t="s">
        <v>79</v>
      </c>
      <c r="AX456" t="s">
        <v>81</v>
      </c>
      <c r="AY456" t="s">
        <v>95</v>
      </c>
      <c r="AZ456" t="s">
        <v>96</v>
      </c>
      <c r="BA456" t="s">
        <v>76</v>
      </c>
      <c r="BB456" t="s">
        <v>104</v>
      </c>
      <c r="BC456">
        <v>2000</v>
      </c>
      <c r="BD456" t="s">
        <v>85</v>
      </c>
      <c r="BE456">
        <v>12</v>
      </c>
      <c r="BF456" t="s">
        <v>147</v>
      </c>
      <c r="BG456" t="s">
        <v>151</v>
      </c>
      <c r="BH456">
        <v>365243</v>
      </c>
      <c r="BI456">
        <v>-496</v>
      </c>
      <c r="BJ456">
        <v>-166</v>
      </c>
      <c r="BK456">
        <v>-376</v>
      </c>
      <c r="BL456">
        <v>-368</v>
      </c>
      <c r="BM456">
        <v>0</v>
      </c>
    </row>
    <row r="457" spans="1:65" x14ac:dyDescent="0.3">
      <c r="A457">
        <v>103550</v>
      </c>
      <c r="B457">
        <v>0</v>
      </c>
      <c r="C457" t="s">
        <v>65</v>
      </c>
      <c r="D457" t="s">
        <v>66</v>
      </c>
      <c r="E457" t="s">
        <v>68</v>
      </c>
      <c r="F457" t="s">
        <v>68</v>
      </c>
      <c r="G457">
        <v>0</v>
      </c>
      <c r="H457">
        <v>70470</v>
      </c>
      <c r="I457">
        <v>299250</v>
      </c>
      <c r="J457" t="s">
        <v>89</v>
      </c>
      <c r="K457" t="s">
        <v>126</v>
      </c>
      <c r="L457" t="s">
        <v>71</v>
      </c>
      <c r="M457" t="s">
        <v>72</v>
      </c>
      <c r="N457">
        <v>1.8800999999999998E-2</v>
      </c>
      <c r="O457">
        <v>8444</v>
      </c>
      <c r="P457">
        <v>240</v>
      </c>
      <c r="Q457">
        <v>444</v>
      </c>
      <c r="R457">
        <v>1105</v>
      </c>
      <c r="S457">
        <v>2</v>
      </c>
      <c r="T457">
        <v>2</v>
      </c>
      <c r="U457" t="s">
        <v>123</v>
      </c>
      <c r="V457">
        <v>12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0</v>
      </c>
      <c r="AC457" t="s">
        <v>92</v>
      </c>
      <c r="AD457">
        <v>1827194</v>
      </c>
      <c r="AE457" t="s">
        <v>93</v>
      </c>
      <c r="AF457">
        <v>9312.0750000000007</v>
      </c>
      <c r="AG457">
        <v>175495.5</v>
      </c>
      <c r="AH457">
        <v>205609.5</v>
      </c>
      <c r="AI457">
        <v>0</v>
      </c>
      <c r="AJ457">
        <v>175495.5</v>
      </c>
      <c r="AK457" t="s">
        <v>120</v>
      </c>
      <c r="AL457">
        <v>15</v>
      </c>
      <c r="AM457" t="s">
        <v>68</v>
      </c>
      <c r="AN457">
        <v>1</v>
      </c>
      <c r="AO457">
        <v>0</v>
      </c>
      <c r="AR457" t="s">
        <v>79</v>
      </c>
      <c r="AS457" t="s">
        <v>114</v>
      </c>
      <c r="AT457">
        <v>-509</v>
      </c>
      <c r="AU457" t="s">
        <v>78</v>
      </c>
      <c r="AV457" t="s">
        <v>165</v>
      </c>
      <c r="AX457" t="s">
        <v>81</v>
      </c>
      <c r="AY457" t="s">
        <v>111</v>
      </c>
      <c r="AZ457" t="s">
        <v>96</v>
      </c>
      <c r="BA457" t="s">
        <v>76</v>
      </c>
      <c r="BB457" t="s">
        <v>104</v>
      </c>
      <c r="BC457">
        <v>400</v>
      </c>
      <c r="BD457" t="s">
        <v>85</v>
      </c>
      <c r="BE457">
        <v>24</v>
      </c>
      <c r="BF457" t="s">
        <v>97</v>
      </c>
      <c r="BG457" t="s">
        <v>98</v>
      </c>
    </row>
    <row r="458" spans="1:65" x14ac:dyDescent="0.3">
      <c r="A458">
        <v>103555</v>
      </c>
      <c r="B458">
        <v>1</v>
      </c>
      <c r="C458" t="s">
        <v>65</v>
      </c>
      <c r="D458" t="s">
        <v>66</v>
      </c>
      <c r="E458" t="s">
        <v>67</v>
      </c>
      <c r="F458" t="s">
        <v>68</v>
      </c>
      <c r="G458">
        <v>3</v>
      </c>
      <c r="H458">
        <v>135000</v>
      </c>
      <c r="I458">
        <v>469152</v>
      </c>
      <c r="J458" t="s">
        <v>69</v>
      </c>
      <c r="K458" t="s">
        <v>70</v>
      </c>
      <c r="L458" t="s">
        <v>119</v>
      </c>
      <c r="M458" t="s">
        <v>127</v>
      </c>
      <c r="N458">
        <v>1.9101E-2</v>
      </c>
      <c r="O458">
        <v>8390</v>
      </c>
      <c r="P458">
        <v>1474</v>
      </c>
      <c r="Q458">
        <v>8380</v>
      </c>
      <c r="R458">
        <v>1070</v>
      </c>
      <c r="S458">
        <v>2</v>
      </c>
      <c r="T458">
        <v>2</v>
      </c>
      <c r="U458" t="s">
        <v>120</v>
      </c>
      <c r="V458">
        <v>16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145</v>
      </c>
      <c r="AD458">
        <v>1838689</v>
      </c>
      <c r="AE458" t="s">
        <v>65</v>
      </c>
      <c r="AF458">
        <v>56219.31</v>
      </c>
      <c r="AG458">
        <v>900000</v>
      </c>
      <c r="AH458">
        <v>978408</v>
      </c>
      <c r="AJ458">
        <v>900000</v>
      </c>
      <c r="AK458" t="s">
        <v>123</v>
      </c>
      <c r="AL458">
        <v>11</v>
      </c>
      <c r="AM458" t="s">
        <v>68</v>
      </c>
      <c r="AN458">
        <v>1</v>
      </c>
      <c r="AR458" t="s">
        <v>76</v>
      </c>
      <c r="AS458" t="s">
        <v>114</v>
      </c>
      <c r="AT458">
        <v>-408</v>
      </c>
      <c r="AU458" t="s">
        <v>78</v>
      </c>
      <c r="AV458" t="s">
        <v>115</v>
      </c>
      <c r="AX458" t="s">
        <v>81</v>
      </c>
      <c r="AY458" t="s">
        <v>76</v>
      </c>
      <c r="AZ458" t="s">
        <v>82</v>
      </c>
      <c r="BA458" t="s">
        <v>116</v>
      </c>
      <c r="BB458" t="s">
        <v>121</v>
      </c>
      <c r="BC458">
        <v>-1</v>
      </c>
      <c r="BD458" t="s">
        <v>76</v>
      </c>
      <c r="BE458">
        <v>36</v>
      </c>
      <c r="BF458" t="s">
        <v>86</v>
      </c>
      <c r="BG458" t="s">
        <v>172</v>
      </c>
    </row>
    <row r="459" spans="1:65" x14ac:dyDescent="0.3">
      <c r="A459">
        <v>103555</v>
      </c>
      <c r="B459">
        <v>1</v>
      </c>
      <c r="C459" t="s">
        <v>65</v>
      </c>
      <c r="D459" t="s">
        <v>66</v>
      </c>
      <c r="E459" t="s">
        <v>67</v>
      </c>
      <c r="F459" t="s">
        <v>68</v>
      </c>
      <c r="G459">
        <v>3</v>
      </c>
      <c r="H459">
        <v>135000</v>
      </c>
      <c r="I459">
        <v>469152</v>
      </c>
      <c r="J459" t="s">
        <v>69</v>
      </c>
      <c r="K459" t="s">
        <v>70</v>
      </c>
      <c r="L459" t="s">
        <v>119</v>
      </c>
      <c r="M459" t="s">
        <v>127</v>
      </c>
      <c r="N459">
        <v>1.9101E-2</v>
      </c>
      <c r="O459">
        <v>8390</v>
      </c>
      <c r="P459">
        <v>1474</v>
      </c>
      <c r="Q459">
        <v>8380</v>
      </c>
      <c r="R459">
        <v>1070</v>
      </c>
      <c r="S459">
        <v>2</v>
      </c>
      <c r="T459">
        <v>2</v>
      </c>
      <c r="U459" t="s">
        <v>120</v>
      </c>
      <c r="V459">
        <v>16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145</v>
      </c>
      <c r="AD459">
        <v>1953398</v>
      </c>
      <c r="AE459" t="s">
        <v>65</v>
      </c>
      <c r="AF459">
        <v>51714</v>
      </c>
      <c r="AG459">
        <v>900000</v>
      </c>
      <c r="AH459">
        <v>900000</v>
      </c>
      <c r="AJ459">
        <v>900000</v>
      </c>
      <c r="AK459" t="s">
        <v>125</v>
      </c>
      <c r="AL459">
        <v>15</v>
      </c>
      <c r="AM459" t="s">
        <v>68</v>
      </c>
      <c r="AN459">
        <v>1</v>
      </c>
      <c r="AR459" t="s">
        <v>76</v>
      </c>
      <c r="AS459" t="s">
        <v>114</v>
      </c>
      <c r="AT459">
        <v>-386</v>
      </c>
      <c r="AU459" t="s">
        <v>78</v>
      </c>
      <c r="AV459" t="s">
        <v>115</v>
      </c>
      <c r="AW459" t="s">
        <v>101</v>
      </c>
      <c r="AX459" t="s">
        <v>81</v>
      </c>
      <c r="AY459" t="s">
        <v>76</v>
      </c>
      <c r="AZ459" t="s">
        <v>82</v>
      </c>
      <c r="BA459" t="s">
        <v>116</v>
      </c>
      <c r="BB459" t="s">
        <v>84</v>
      </c>
      <c r="BC459">
        <v>400</v>
      </c>
      <c r="BD459" t="s">
        <v>85</v>
      </c>
      <c r="BE459">
        <v>36</v>
      </c>
      <c r="BF459" t="s">
        <v>86</v>
      </c>
      <c r="BG459" t="s">
        <v>172</v>
      </c>
    </row>
    <row r="460" spans="1:65" x14ac:dyDescent="0.3">
      <c r="A460">
        <v>103576</v>
      </c>
      <c r="B460">
        <v>0</v>
      </c>
      <c r="C460" t="s">
        <v>65</v>
      </c>
      <c r="D460" t="s">
        <v>88</v>
      </c>
      <c r="E460" t="s">
        <v>67</v>
      </c>
      <c r="F460" t="s">
        <v>68</v>
      </c>
      <c r="G460">
        <v>0</v>
      </c>
      <c r="H460">
        <v>67500</v>
      </c>
      <c r="I460">
        <v>296280</v>
      </c>
      <c r="J460" t="s">
        <v>69</v>
      </c>
      <c r="K460" t="s">
        <v>70</v>
      </c>
      <c r="L460" t="s">
        <v>71</v>
      </c>
      <c r="M460" t="s">
        <v>72</v>
      </c>
      <c r="N460">
        <v>1.8634000000000001E-2</v>
      </c>
      <c r="O460">
        <v>9536</v>
      </c>
      <c r="P460">
        <v>892</v>
      </c>
      <c r="Q460">
        <v>2725</v>
      </c>
      <c r="R460">
        <v>2224</v>
      </c>
      <c r="S460">
        <v>2</v>
      </c>
      <c r="T460">
        <v>2</v>
      </c>
      <c r="U460" t="s">
        <v>73</v>
      </c>
      <c r="V460">
        <v>10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108</v>
      </c>
      <c r="AD460">
        <v>1703775</v>
      </c>
      <c r="AE460" t="s">
        <v>65</v>
      </c>
      <c r="AG460">
        <v>0</v>
      </c>
      <c r="AH460">
        <v>0</v>
      </c>
      <c r="AK460" t="s">
        <v>109</v>
      </c>
      <c r="AL460">
        <v>16</v>
      </c>
      <c r="AM460" t="s">
        <v>68</v>
      </c>
      <c r="AN460">
        <v>1</v>
      </c>
      <c r="AR460" t="s">
        <v>76</v>
      </c>
      <c r="AS460" t="s">
        <v>129</v>
      </c>
      <c r="AT460">
        <v>-314</v>
      </c>
      <c r="AU460" t="s">
        <v>76</v>
      </c>
      <c r="AV460" t="s">
        <v>79</v>
      </c>
      <c r="AX460" t="s">
        <v>81</v>
      </c>
      <c r="AY460" t="s">
        <v>76</v>
      </c>
      <c r="AZ460" t="s">
        <v>76</v>
      </c>
      <c r="BA460" t="s">
        <v>76</v>
      </c>
      <c r="BB460" t="s">
        <v>121</v>
      </c>
      <c r="BC460">
        <v>-1</v>
      </c>
      <c r="BD460" t="s">
        <v>76</v>
      </c>
      <c r="BF460" t="s">
        <v>76</v>
      </c>
      <c r="BG460" t="s">
        <v>82</v>
      </c>
    </row>
    <row r="461" spans="1:65" x14ac:dyDescent="0.3">
      <c r="A461">
        <v>103583</v>
      </c>
      <c r="B461">
        <v>0</v>
      </c>
      <c r="C461" t="s">
        <v>65</v>
      </c>
      <c r="D461" t="s">
        <v>66</v>
      </c>
      <c r="E461" t="s">
        <v>68</v>
      </c>
      <c r="F461" t="s">
        <v>67</v>
      </c>
      <c r="G461">
        <v>1</v>
      </c>
      <c r="H461">
        <v>270000</v>
      </c>
      <c r="I461">
        <v>718605</v>
      </c>
      <c r="J461" t="s">
        <v>69</v>
      </c>
      <c r="K461" t="s">
        <v>90</v>
      </c>
      <c r="L461" t="s">
        <v>91</v>
      </c>
      <c r="M461" t="s">
        <v>107</v>
      </c>
      <c r="N461">
        <v>3.2561E-2</v>
      </c>
      <c r="O461">
        <v>10817</v>
      </c>
      <c r="P461">
        <v>203</v>
      </c>
      <c r="Q461">
        <v>1263</v>
      </c>
      <c r="R461">
        <v>759</v>
      </c>
      <c r="S461">
        <v>1</v>
      </c>
      <c r="T461">
        <v>1</v>
      </c>
      <c r="U461" t="s">
        <v>123</v>
      </c>
      <c r="V461">
        <v>13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134</v>
      </c>
      <c r="AD461">
        <v>2647569</v>
      </c>
      <c r="AE461" t="s">
        <v>93</v>
      </c>
      <c r="AF461">
        <v>11246.895</v>
      </c>
      <c r="AG461">
        <v>122809.5</v>
      </c>
      <c r="AH461">
        <v>122809.5</v>
      </c>
      <c r="AI461">
        <v>0</v>
      </c>
      <c r="AJ461">
        <v>122809.5</v>
      </c>
      <c r="AK461" t="s">
        <v>73</v>
      </c>
      <c r="AL461">
        <v>17</v>
      </c>
      <c r="AM461" t="s">
        <v>68</v>
      </c>
      <c r="AN461">
        <v>1</v>
      </c>
      <c r="AO461">
        <v>0</v>
      </c>
      <c r="AR461" t="s">
        <v>79</v>
      </c>
      <c r="AS461" t="s">
        <v>77</v>
      </c>
      <c r="AT461">
        <v>-361</v>
      </c>
      <c r="AU461" t="s">
        <v>78</v>
      </c>
      <c r="AV461" t="s">
        <v>79</v>
      </c>
      <c r="AW461" t="s">
        <v>80</v>
      </c>
      <c r="AX461" t="s">
        <v>81</v>
      </c>
      <c r="AY461" t="s">
        <v>111</v>
      </c>
      <c r="AZ461" t="s">
        <v>96</v>
      </c>
      <c r="BA461" t="s">
        <v>76</v>
      </c>
      <c r="BB461" t="s">
        <v>104</v>
      </c>
      <c r="BC461">
        <v>100</v>
      </c>
      <c r="BD461" t="s">
        <v>105</v>
      </c>
      <c r="BE461">
        <v>12</v>
      </c>
      <c r="BF461" t="s">
        <v>97</v>
      </c>
      <c r="BG461" t="s">
        <v>208</v>
      </c>
      <c r="BH461">
        <v>365243</v>
      </c>
      <c r="BI461">
        <v>-331</v>
      </c>
      <c r="BJ461">
        <v>-1</v>
      </c>
      <c r="BK461">
        <v>365243</v>
      </c>
      <c r="BL461">
        <v>365243</v>
      </c>
      <c r="BM461">
        <v>0</v>
      </c>
    </row>
    <row r="462" spans="1:65" x14ac:dyDescent="0.3">
      <c r="A462">
        <v>103593</v>
      </c>
      <c r="B462">
        <v>1</v>
      </c>
      <c r="C462" t="s">
        <v>65</v>
      </c>
      <c r="D462" t="s">
        <v>88</v>
      </c>
      <c r="E462" t="s">
        <v>67</v>
      </c>
      <c r="F462" t="s">
        <v>68</v>
      </c>
      <c r="G462">
        <v>0</v>
      </c>
      <c r="H462">
        <v>180000</v>
      </c>
      <c r="I462">
        <v>545040</v>
      </c>
      <c r="J462" t="s">
        <v>69</v>
      </c>
      <c r="K462" t="s">
        <v>90</v>
      </c>
      <c r="L462" t="s">
        <v>91</v>
      </c>
      <c r="M462" t="s">
        <v>72</v>
      </c>
      <c r="N462">
        <v>1.9101E-2</v>
      </c>
      <c r="O462">
        <v>16000</v>
      </c>
      <c r="P462">
        <v>2758</v>
      </c>
      <c r="Q462">
        <v>673</v>
      </c>
      <c r="R462">
        <v>3184</v>
      </c>
      <c r="S462">
        <v>2</v>
      </c>
      <c r="T462">
        <v>2</v>
      </c>
      <c r="U462" t="s">
        <v>125</v>
      </c>
      <c r="V462">
        <v>12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92</v>
      </c>
      <c r="AD462">
        <v>1980138</v>
      </c>
      <c r="AE462" t="s">
        <v>65</v>
      </c>
      <c r="AG462">
        <v>0</v>
      </c>
      <c r="AH462">
        <v>0</v>
      </c>
      <c r="AK462" t="s">
        <v>73</v>
      </c>
      <c r="AL462">
        <v>14</v>
      </c>
      <c r="AM462" t="s">
        <v>68</v>
      </c>
      <c r="AN462">
        <v>1</v>
      </c>
      <c r="AR462" t="s">
        <v>76</v>
      </c>
      <c r="AS462" t="s">
        <v>129</v>
      </c>
      <c r="AT462">
        <v>-5</v>
      </c>
      <c r="AU462" t="s">
        <v>76</v>
      </c>
      <c r="AV462" t="s">
        <v>79</v>
      </c>
      <c r="AX462" t="s">
        <v>81</v>
      </c>
      <c r="AY462" t="s">
        <v>76</v>
      </c>
      <c r="AZ462" t="s">
        <v>76</v>
      </c>
      <c r="BA462" t="s">
        <v>76</v>
      </c>
      <c r="BB462" t="s">
        <v>121</v>
      </c>
      <c r="BC462">
        <v>-1</v>
      </c>
      <c r="BD462" t="s">
        <v>76</v>
      </c>
      <c r="BF462" t="s">
        <v>76</v>
      </c>
      <c r="BG462" t="s">
        <v>82</v>
      </c>
    </row>
    <row r="463" spans="1:65" x14ac:dyDescent="0.3">
      <c r="A463">
        <v>103618</v>
      </c>
      <c r="B463">
        <v>0</v>
      </c>
      <c r="C463" t="s">
        <v>65</v>
      </c>
      <c r="D463" t="s">
        <v>88</v>
      </c>
      <c r="E463" t="s">
        <v>68</v>
      </c>
      <c r="F463" t="s">
        <v>67</v>
      </c>
      <c r="G463">
        <v>0</v>
      </c>
      <c r="H463">
        <v>90000</v>
      </c>
      <c r="I463">
        <v>56880</v>
      </c>
      <c r="J463" t="s">
        <v>113</v>
      </c>
      <c r="K463" t="s">
        <v>90</v>
      </c>
      <c r="L463" t="s">
        <v>91</v>
      </c>
      <c r="M463" t="s">
        <v>72</v>
      </c>
      <c r="N463">
        <v>9.3340000000000003E-3</v>
      </c>
      <c r="O463">
        <v>24032</v>
      </c>
      <c r="P463">
        <v>365243</v>
      </c>
      <c r="Q463">
        <v>12825</v>
      </c>
      <c r="R463">
        <v>1848</v>
      </c>
      <c r="S463">
        <v>2</v>
      </c>
      <c r="T463">
        <v>2</v>
      </c>
      <c r="U463" t="s">
        <v>73</v>
      </c>
      <c r="V463">
        <v>12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76</v>
      </c>
      <c r="AD463">
        <v>2128031</v>
      </c>
      <c r="AE463" t="s">
        <v>65</v>
      </c>
      <c r="AF463">
        <v>16634.924999999999</v>
      </c>
      <c r="AG463">
        <v>261000</v>
      </c>
      <c r="AH463">
        <v>296311.5</v>
      </c>
      <c r="AJ463">
        <v>261000</v>
      </c>
      <c r="AK463" t="s">
        <v>109</v>
      </c>
      <c r="AL463">
        <v>14</v>
      </c>
      <c r="AM463" t="s">
        <v>68</v>
      </c>
      <c r="AN463">
        <v>1</v>
      </c>
      <c r="AR463" t="s">
        <v>76</v>
      </c>
      <c r="AS463" t="s">
        <v>77</v>
      </c>
      <c r="AT463">
        <v>-846</v>
      </c>
      <c r="AU463" t="s">
        <v>78</v>
      </c>
      <c r="AV463" t="s">
        <v>79</v>
      </c>
      <c r="AW463" t="s">
        <v>80</v>
      </c>
      <c r="AX463" t="s">
        <v>81</v>
      </c>
      <c r="AY463" t="s">
        <v>76</v>
      </c>
      <c r="AZ463" t="s">
        <v>82</v>
      </c>
      <c r="BA463" t="s">
        <v>116</v>
      </c>
      <c r="BB463" t="s">
        <v>121</v>
      </c>
      <c r="BC463">
        <v>-1</v>
      </c>
      <c r="BD463" t="s">
        <v>76</v>
      </c>
      <c r="BE463">
        <v>30</v>
      </c>
      <c r="BF463" t="s">
        <v>147</v>
      </c>
      <c r="BG463" t="s">
        <v>154</v>
      </c>
      <c r="BH463">
        <v>365243</v>
      </c>
      <c r="BI463">
        <v>-816</v>
      </c>
      <c r="BJ463">
        <v>54</v>
      </c>
      <c r="BK463">
        <v>-756</v>
      </c>
      <c r="BL463">
        <v>-752</v>
      </c>
      <c r="BM463">
        <v>1</v>
      </c>
    </row>
    <row r="464" spans="1:65" x14ac:dyDescent="0.3">
      <c r="A464">
        <v>103632</v>
      </c>
      <c r="B464">
        <v>0</v>
      </c>
      <c r="C464" t="s">
        <v>65</v>
      </c>
      <c r="D464" t="s">
        <v>88</v>
      </c>
      <c r="E464" t="s">
        <v>67</v>
      </c>
      <c r="F464" t="s">
        <v>67</v>
      </c>
      <c r="G464">
        <v>0</v>
      </c>
      <c r="H464">
        <v>135000</v>
      </c>
      <c r="I464">
        <v>296280</v>
      </c>
      <c r="J464" t="s">
        <v>69</v>
      </c>
      <c r="K464" t="s">
        <v>70</v>
      </c>
      <c r="L464" t="s">
        <v>71</v>
      </c>
      <c r="M464" t="s">
        <v>72</v>
      </c>
      <c r="N464">
        <v>2.0246E-2</v>
      </c>
      <c r="O464">
        <v>13647</v>
      </c>
      <c r="P464">
        <v>3702</v>
      </c>
      <c r="Q464">
        <v>7308</v>
      </c>
      <c r="R464">
        <v>4795</v>
      </c>
      <c r="S464">
        <v>3</v>
      </c>
      <c r="T464">
        <v>3</v>
      </c>
      <c r="U464" t="s">
        <v>123</v>
      </c>
      <c r="V464">
        <v>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137</v>
      </c>
      <c r="AD464">
        <v>2744045</v>
      </c>
      <c r="AE464" t="s">
        <v>99</v>
      </c>
      <c r="AF464">
        <v>6750</v>
      </c>
      <c r="AG464">
        <v>135000</v>
      </c>
      <c r="AH464">
        <v>135000</v>
      </c>
      <c r="AJ464">
        <v>135000</v>
      </c>
      <c r="AK464" t="s">
        <v>109</v>
      </c>
      <c r="AL464">
        <v>7</v>
      </c>
      <c r="AM464" t="s">
        <v>68</v>
      </c>
      <c r="AN464">
        <v>1</v>
      </c>
      <c r="AR464" t="s">
        <v>79</v>
      </c>
      <c r="AS464" t="s">
        <v>114</v>
      </c>
      <c r="AT464">
        <v>-451</v>
      </c>
      <c r="AU464" t="s">
        <v>76</v>
      </c>
      <c r="AV464" t="s">
        <v>115</v>
      </c>
      <c r="AW464" t="s">
        <v>80</v>
      </c>
      <c r="AX464" t="s">
        <v>81</v>
      </c>
      <c r="AY464" t="s">
        <v>76</v>
      </c>
      <c r="AZ464" t="s">
        <v>131</v>
      </c>
      <c r="BA464" t="s">
        <v>83</v>
      </c>
      <c r="BB464" t="s">
        <v>121</v>
      </c>
      <c r="BC464">
        <v>-1</v>
      </c>
      <c r="BD464" t="s">
        <v>76</v>
      </c>
      <c r="BE464">
        <v>0</v>
      </c>
      <c r="BF464" t="s">
        <v>76</v>
      </c>
      <c r="BG464" t="s">
        <v>132</v>
      </c>
    </row>
    <row r="465" spans="1:65" x14ac:dyDescent="0.3">
      <c r="A465">
        <v>103636</v>
      </c>
      <c r="B465">
        <v>0</v>
      </c>
      <c r="C465" t="s">
        <v>65</v>
      </c>
      <c r="D465" t="s">
        <v>88</v>
      </c>
      <c r="E465" t="s">
        <v>68</v>
      </c>
      <c r="F465" t="s">
        <v>68</v>
      </c>
      <c r="G465">
        <v>0</v>
      </c>
      <c r="H465">
        <v>675000</v>
      </c>
      <c r="I465">
        <v>2085120</v>
      </c>
      <c r="J465" t="s">
        <v>69</v>
      </c>
      <c r="K465" t="s">
        <v>90</v>
      </c>
      <c r="L465" t="s">
        <v>119</v>
      </c>
      <c r="M465" t="s">
        <v>72</v>
      </c>
      <c r="N465">
        <v>8.0190000000000001E-3</v>
      </c>
      <c r="O465">
        <v>19306</v>
      </c>
      <c r="P465">
        <v>8112</v>
      </c>
      <c r="Q465">
        <v>1077</v>
      </c>
      <c r="R465">
        <v>2831</v>
      </c>
      <c r="S465">
        <v>2</v>
      </c>
      <c r="T465">
        <v>2</v>
      </c>
      <c r="U465" t="s">
        <v>73</v>
      </c>
      <c r="V465">
        <v>10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 t="s">
        <v>92</v>
      </c>
      <c r="AD465">
        <v>2421883</v>
      </c>
      <c r="AE465" t="s">
        <v>93</v>
      </c>
      <c r="AF465">
        <v>8001.54</v>
      </c>
      <c r="AG465">
        <v>74160</v>
      </c>
      <c r="AH465">
        <v>66735</v>
      </c>
      <c r="AI465">
        <v>7425</v>
      </c>
      <c r="AJ465">
        <v>74160</v>
      </c>
      <c r="AK465" t="s">
        <v>120</v>
      </c>
      <c r="AL465">
        <v>17</v>
      </c>
      <c r="AM465" t="s">
        <v>68</v>
      </c>
      <c r="AN465">
        <v>1</v>
      </c>
      <c r="AO465">
        <v>0.109041262</v>
      </c>
      <c r="AR465" t="s">
        <v>79</v>
      </c>
      <c r="AS465" t="s">
        <v>77</v>
      </c>
      <c r="AT465">
        <v>-2080</v>
      </c>
      <c r="AU465" t="s">
        <v>78</v>
      </c>
      <c r="AV465" t="s">
        <v>79</v>
      </c>
      <c r="AX465" t="s">
        <v>81</v>
      </c>
      <c r="AY465" t="s">
        <v>124</v>
      </c>
      <c r="AZ465" t="s">
        <v>96</v>
      </c>
      <c r="BA465" t="s">
        <v>76</v>
      </c>
      <c r="BB465" t="s">
        <v>104</v>
      </c>
      <c r="BC465">
        <v>31</v>
      </c>
      <c r="BD465" t="s">
        <v>105</v>
      </c>
      <c r="BE465">
        <v>12</v>
      </c>
      <c r="BF465" t="s">
        <v>86</v>
      </c>
      <c r="BG465" t="s">
        <v>106</v>
      </c>
      <c r="BH465">
        <v>365243</v>
      </c>
      <c r="BI465">
        <v>-2042</v>
      </c>
      <c r="BJ465">
        <v>-1712</v>
      </c>
      <c r="BK465">
        <v>-1712</v>
      </c>
      <c r="BL465">
        <v>-1705</v>
      </c>
      <c r="BM465">
        <v>0</v>
      </c>
    </row>
    <row r="466" spans="1:65" x14ac:dyDescent="0.3">
      <c r="A466">
        <v>103639</v>
      </c>
      <c r="B466">
        <v>0</v>
      </c>
      <c r="C466" t="s">
        <v>99</v>
      </c>
      <c r="D466" t="s">
        <v>88</v>
      </c>
      <c r="E466" t="s">
        <v>67</v>
      </c>
      <c r="F466" t="s">
        <v>68</v>
      </c>
      <c r="G466">
        <v>1</v>
      </c>
      <c r="H466">
        <v>49500</v>
      </c>
      <c r="I466">
        <v>225000</v>
      </c>
      <c r="J466" t="s">
        <v>69</v>
      </c>
      <c r="K466" t="s">
        <v>70</v>
      </c>
      <c r="L466" t="s">
        <v>91</v>
      </c>
      <c r="M466" t="s">
        <v>72</v>
      </c>
      <c r="N466">
        <v>2.0246E-2</v>
      </c>
      <c r="O466">
        <v>15135</v>
      </c>
      <c r="P466">
        <v>2651</v>
      </c>
      <c r="Q466">
        <v>5033</v>
      </c>
      <c r="R466">
        <v>4753</v>
      </c>
      <c r="S466">
        <v>3</v>
      </c>
      <c r="T466">
        <v>3</v>
      </c>
      <c r="U466" t="s">
        <v>123</v>
      </c>
      <c r="V466">
        <v>11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t="s">
        <v>135</v>
      </c>
      <c r="AD466">
        <v>2736660</v>
      </c>
      <c r="AE466" t="s">
        <v>93</v>
      </c>
      <c r="AF466">
        <v>2648.61</v>
      </c>
      <c r="AG466">
        <v>24250.5</v>
      </c>
      <c r="AH466">
        <v>21708</v>
      </c>
      <c r="AI466">
        <v>4500</v>
      </c>
      <c r="AJ466">
        <v>24250.5</v>
      </c>
      <c r="AK466" t="s">
        <v>73</v>
      </c>
      <c r="AL466">
        <v>8</v>
      </c>
      <c r="AM466" t="s">
        <v>68</v>
      </c>
      <c r="AN466">
        <v>1</v>
      </c>
      <c r="AO466">
        <v>0.18700049999999999</v>
      </c>
      <c r="AR466" t="s">
        <v>79</v>
      </c>
      <c r="AS466" t="s">
        <v>77</v>
      </c>
      <c r="AT466">
        <v>-1621</v>
      </c>
      <c r="AU466" t="s">
        <v>76</v>
      </c>
      <c r="AV466" t="s">
        <v>79</v>
      </c>
      <c r="AW466" t="s">
        <v>80</v>
      </c>
      <c r="AX466" t="s">
        <v>81</v>
      </c>
      <c r="AY466" t="s">
        <v>136</v>
      </c>
      <c r="AZ466" t="s">
        <v>96</v>
      </c>
      <c r="BA466" t="s">
        <v>76</v>
      </c>
      <c r="BB466" t="s">
        <v>104</v>
      </c>
      <c r="BC466">
        <v>52</v>
      </c>
      <c r="BD466" t="s">
        <v>105</v>
      </c>
      <c r="BE466">
        <v>12</v>
      </c>
      <c r="BF466" t="s">
        <v>86</v>
      </c>
      <c r="BG466" t="s">
        <v>106</v>
      </c>
      <c r="BH466">
        <v>365243</v>
      </c>
      <c r="BI466">
        <v>-1589</v>
      </c>
      <c r="BJ466">
        <v>-1259</v>
      </c>
      <c r="BK466">
        <v>-1409</v>
      </c>
      <c r="BL466">
        <v>-1401</v>
      </c>
      <c r="BM466">
        <v>0</v>
      </c>
    </row>
    <row r="467" spans="1:65" x14ac:dyDescent="0.3">
      <c r="A467">
        <v>103687</v>
      </c>
      <c r="B467">
        <v>0</v>
      </c>
      <c r="C467" t="s">
        <v>65</v>
      </c>
      <c r="D467" t="s">
        <v>88</v>
      </c>
      <c r="E467" t="s">
        <v>67</v>
      </c>
      <c r="F467" t="s">
        <v>67</v>
      </c>
      <c r="G467">
        <v>1</v>
      </c>
      <c r="H467">
        <v>247500</v>
      </c>
      <c r="I467">
        <v>654498</v>
      </c>
      <c r="J467" t="s">
        <v>69</v>
      </c>
      <c r="K467" t="s">
        <v>70</v>
      </c>
      <c r="L467" t="s">
        <v>91</v>
      </c>
      <c r="M467" t="s">
        <v>72</v>
      </c>
      <c r="N467">
        <v>7.2508000000000003E-2</v>
      </c>
      <c r="O467">
        <v>13014</v>
      </c>
      <c r="P467">
        <v>3143</v>
      </c>
      <c r="Q467">
        <v>3380</v>
      </c>
      <c r="R467">
        <v>4137</v>
      </c>
      <c r="S467">
        <v>1</v>
      </c>
      <c r="T467">
        <v>1</v>
      </c>
      <c r="U467" t="s">
        <v>75</v>
      </c>
      <c r="V467">
        <v>16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1</v>
      </c>
      <c r="AC467" t="s">
        <v>179</v>
      </c>
      <c r="AD467">
        <v>1032852</v>
      </c>
      <c r="AE467" t="s">
        <v>65</v>
      </c>
      <c r="AF467">
        <v>13224.6</v>
      </c>
      <c r="AG467">
        <v>103500</v>
      </c>
      <c r="AH467">
        <v>110331</v>
      </c>
      <c r="AJ467">
        <v>103500</v>
      </c>
      <c r="AK467" t="s">
        <v>125</v>
      </c>
      <c r="AL467">
        <v>19</v>
      </c>
      <c r="AM467" t="s">
        <v>68</v>
      </c>
      <c r="AN467">
        <v>1</v>
      </c>
      <c r="AR467" t="s">
        <v>76</v>
      </c>
      <c r="AS467" t="s">
        <v>77</v>
      </c>
      <c r="AT467">
        <v>-209</v>
      </c>
      <c r="AU467" t="s">
        <v>78</v>
      </c>
      <c r="AV467" t="s">
        <v>79</v>
      </c>
      <c r="AW467" t="s">
        <v>80</v>
      </c>
      <c r="AX467" t="s">
        <v>81</v>
      </c>
      <c r="AY467" t="s">
        <v>76</v>
      </c>
      <c r="AZ467" t="s">
        <v>82</v>
      </c>
      <c r="BA467" t="s">
        <v>116</v>
      </c>
      <c r="BB467" t="s">
        <v>121</v>
      </c>
      <c r="BC467">
        <v>-1</v>
      </c>
      <c r="BD467" t="s">
        <v>76</v>
      </c>
      <c r="BE467">
        <v>12</v>
      </c>
      <c r="BF467" t="s">
        <v>86</v>
      </c>
      <c r="BG467" t="s">
        <v>172</v>
      </c>
      <c r="BH467">
        <v>365243</v>
      </c>
      <c r="BI467">
        <v>-179</v>
      </c>
      <c r="BJ467">
        <v>151</v>
      </c>
      <c r="BK467">
        <v>-179</v>
      </c>
      <c r="BL467">
        <v>-176</v>
      </c>
      <c r="BM467">
        <v>1</v>
      </c>
    </row>
    <row r="468" spans="1:65" x14ac:dyDescent="0.3">
      <c r="A468">
        <v>103688</v>
      </c>
      <c r="B468">
        <v>0</v>
      </c>
      <c r="C468" t="s">
        <v>65</v>
      </c>
      <c r="D468" t="s">
        <v>88</v>
      </c>
      <c r="E468" t="s">
        <v>67</v>
      </c>
      <c r="F468" t="s">
        <v>68</v>
      </c>
      <c r="G468">
        <v>0</v>
      </c>
      <c r="H468">
        <v>81000</v>
      </c>
      <c r="I468">
        <v>540000</v>
      </c>
      <c r="J468" t="s">
        <v>113</v>
      </c>
      <c r="K468" t="s">
        <v>70</v>
      </c>
      <c r="L468" t="s">
        <v>91</v>
      </c>
      <c r="M468" t="s">
        <v>72</v>
      </c>
      <c r="N468">
        <v>2.6391999999999999E-2</v>
      </c>
      <c r="O468">
        <v>21864</v>
      </c>
      <c r="P468">
        <v>365243</v>
      </c>
      <c r="Q468">
        <v>3868</v>
      </c>
      <c r="R468">
        <v>4102</v>
      </c>
      <c r="S468">
        <v>2</v>
      </c>
      <c r="T468">
        <v>2</v>
      </c>
      <c r="U468" t="s">
        <v>125</v>
      </c>
      <c r="V468">
        <v>18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76</v>
      </c>
      <c r="AD468">
        <v>2513354</v>
      </c>
      <c r="AE468" t="s">
        <v>65</v>
      </c>
      <c r="AF468">
        <v>15960.645</v>
      </c>
      <c r="AG468">
        <v>283500</v>
      </c>
      <c r="AH468">
        <v>314185.5</v>
      </c>
      <c r="AJ468">
        <v>283500</v>
      </c>
      <c r="AK468" t="s">
        <v>123</v>
      </c>
      <c r="AL468">
        <v>13</v>
      </c>
      <c r="AM468" t="s">
        <v>68</v>
      </c>
      <c r="AN468">
        <v>1</v>
      </c>
      <c r="AR468" t="s">
        <v>76</v>
      </c>
      <c r="AS468" t="s">
        <v>77</v>
      </c>
      <c r="AT468">
        <v>-295</v>
      </c>
      <c r="AU468" t="s">
        <v>78</v>
      </c>
      <c r="AV468" t="s">
        <v>79</v>
      </c>
      <c r="AW468" t="s">
        <v>101</v>
      </c>
      <c r="AX468" t="s">
        <v>161</v>
      </c>
      <c r="AY468" t="s">
        <v>76</v>
      </c>
      <c r="AZ468" t="s">
        <v>82</v>
      </c>
      <c r="BA468" t="s">
        <v>116</v>
      </c>
      <c r="BB468" t="s">
        <v>121</v>
      </c>
      <c r="BC468">
        <v>-1</v>
      </c>
      <c r="BD468" t="s">
        <v>76</v>
      </c>
      <c r="BE468">
        <v>24</v>
      </c>
      <c r="BF468" t="s">
        <v>97</v>
      </c>
      <c r="BG468" t="s">
        <v>118</v>
      </c>
      <c r="BH468">
        <v>365243</v>
      </c>
      <c r="BI468">
        <v>-265</v>
      </c>
      <c r="BJ468">
        <v>425</v>
      </c>
      <c r="BK468">
        <v>365243</v>
      </c>
      <c r="BL468">
        <v>365243</v>
      </c>
      <c r="BM468">
        <v>1</v>
      </c>
    </row>
    <row r="469" spans="1:65" x14ac:dyDescent="0.3">
      <c r="A469">
        <v>103692</v>
      </c>
      <c r="B469">
        <v>0</v>
      </c>
      <c r="C469" t="s">
        <v>65</v>
      </c>
      <c r="D469" t="s">
        <v>88</v>
      </c>
      <c r="E469" t="s">
        <v>67</v>
      </c>
      <c r="F469" t="s">
        <v>68</v>
      </c>
      <c r="G469">
        <v>0</v>
      </c>
      <c r="H469">
        <v>202500</v>
      </c>
      <c r="I469">
        <v>283419</v>
      </c>
      <c r="J469" t="s">
        <v>69</v>
      </c>
      <c r="K469" t="s">
        <v>70</v>
      </c>
      <c r="L469" t="s">
        <v>91</v>
      </c>
      <c r="M469" t="s">
        <v>72</v>
      </c>
      <c r="N469">
        <v>1.8634000000000001E-2</v>
      </c>
      <c r="O469">
        <v>17393</v>
      </c>
      <c r="P469">
        <v>3009</v>
      </c>
      <c r="Q469">
        <v>4852</v>
      </c>
      <c r="R469">
        <v>938</v>
      </c>
      <c r="S469">
        <v>2</v>
      </c>
      <c r="T469">
        <v>2</v>
      </c>
      <c r="U469" t="s">
        <v>73</v>
      </c>
      <c r="V469">
        <v>9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 t="s">
        <v>145</v>
      </c>
      <c r="AD469">
        <v>2167412</v>
      </c>
      <c r="AE469" t="s">
        <v>65</v>
      </c>
      <c r="AF469">
        <v>55679.355000000003</v>
      </c>
      <c r="AG469">
        <v>900000</v>
      </c>
      <c r="AH469">
        <v>952272</v>
      </c>
      <c r="AJ469">
        <v>900000</v>
      </c>
      <c r="AK469" t="s">
        <v>120</v>
      </c>
      <c r="AL469">
        <v>13</v>
      </c>
      <c r="AM469" t="s">
        <v>68</v>
      </c>
      <c r="AN469">
        <v>1</v>
      </c>
      <c r="AR469" t="s">
        <v>76</v>
      </c>
      <c r="AS469" t="s">
        <v>77</v>
      </c>
      <c r="AT469">
        <v>-393</v>
      </c>
      <c r="AU469" t="s">
        <v>78</v>
      </c>
      <c r="AV469" t="s">
        <v>79</v>
      </c>
      <c r="AX469" t="s">
        <v>81</v>
      </c>
      <c r="AY469" t="s">
        <v>76</v>
      </c>
      <c r="AZ469" t="s">
        <v>82</v>
      </c>
      <c r="BA469" t="s">
        <v>116</v>
      </c>
      <c r="BB469" t="s">
        <v>121</v>
      </c>
      <c r="BC469">
        <v>-1</v>
      </c>
      <c r="BD469" t="s">
        <v>76</v>
      </c>
      <c r="BE469">
        <v>24</v>
      </c>
      <c r="BF469" t="s">
        <v>147</v>
      </c>
      <c r="BG469" t="s">
        <v>154</v>
      </c>
      <c r="BH469">
        <v>365243</v>
      </c>
      <c r="BI469">
        <v>-363</v>
      </c>
      <c r="BJ469">
        <v>327</v>
      </c>
      <c r="BK469">
        <v>365243</v>
      </c>
      <c r="BL469">
        <v>365243</v>
      </c>
      <c r="BM469">
        <v>1</v>
      </c>
    </row>
    <row r="470" spans="1:65" x14ac:dyDescent="0.3">
      <c r="A470">
        <v>103692</v>
      </c>
      <c r="B470">
        <v>0</v>
      </c>
      <c r="C470" t="s">
        <v>65</v>
      </c>
      <c r="D470" t="s">
        <v>88</v>
      </c>
      <c r="E470" t="s">
        <v>67</v>
      </c>
      <c r="F470" t="s">
        <v>68</v>
      </c>
      <c r="G470">
        <v>0</v>
      </c>
      <c r="H470">
        <v>202500</v>
      </c>
      <c r="I470">
        <v>283419</v>
      </c>
      <c r="J470" t="s">
        <v>69</v>
      </c>
      <c r="K470" t="s">
        <v>70</v>
      </c>
      <c r="L470" t="s">
        <v>91</v>
      </c>
      <c r="M470" t="s">
        <v>72</v>
      </c>
      <c r="N470">
        <v>1.8634000000000001E-2</v>
      </c>
      <c r="O470">
        <v>17393</v>
      </c>
      <c r="P470">
        <v>3009</v>
      </c>
      <c r="Q470">
        <v>4852</v>
      </c>
      <c r="R470">
        <v>938</v>
      </c>
      <c r="S470">
        <v>2</v>
      </c>
      <c r="T470">
        <v>2</v>
      </c>
      <c r="U470" t="s">
        <v>73</v>
      </c>
      <c r="V470">
        <v>9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 t="s">
        <v>145</v>
      </c>
      <c r="AD470">
        <v>2040063</v>
      </c>
      <c r="AE470" t="s">
        <v>65</v>
      </c>
      <c r="AF470">
        <v>43582.095000000001</v>
      </c>
      <c r="AG470">
        <v>697500</v>
      </c>
      <c r="AH470">
        <v>745375.5</v>
      </c>
      <c r="AJ470">
        <v>697500</v>
      </c>
      <c r="AK470" t="s">
        <v>125</v>
      </c>
      <c r="AL470">
        <v>13</v>
      </c>
      <c r="AM470" t="s">
        <v>68</v>
      </c>
      <c r="AN470">
        <v>1</v>
      </c>
      <c r="AR470" t="s">
        <v>76</v>
      </c>
      <c r="AS470" t="s">
        <v>77</v>
      </c>
      <c r="AT470">
        <v>-744</v>
      </c>
      <c r="AU470" t="s">
        <v>78</v>
      </c>
      <c r="AV470" t="s">
        <v>79</v>
      </c>
      <c r="AW470" t="s">
        <v>80</v>
      </c>
      <c r="AX470" t="s">
        <v>81</v>
      </c>
      <c r="AY470" t="s">
        <v>76</v>
      </c>
      <c r="AZ470" t="s">
        <v>82</v>
      </c>
      <c r="BA470" t="s">
        <v>116</v>
      </c>
      <c r="BB470" t="s">
        <v>121</v>
      </c>
      <c r="BC470">
        <v>-1</v>
      </c>
      <c r="BD470" t="s">
        <v>76</v>
      </c>
      <c r="BE470">
        <v>24</v>
      </c>
      <c r="BF470" t="s">
        <v>147</v>
      </c>
      <c r="BG470" t="s">
        <v>154</v>
      </c>
      <c r="BH470">
        <v>365243</v>
      </c>
      <c r="BI470">
        <v>-714</v>
      </c>
      <c r="BJ470">
        <v>-24</v>
      </c>
      <c r="BK470">
        <v>-384</v>
      </c>
      <c r="BL470">
        <v>-375</v>
      </c>
      <c r="BM470">
        <v>1</v>
      </c>
    </row>
    <row r="471" spans="1:65" x14ac:dyDescent="0.3">
      <c r="A471">
        <v>103701</v>
      </c>
      <c r="B471">
        <v>0</v>
      </c>
      <c r="C471" t="s">
        <v>65</v>
      </c>
      <c r="D471" t="s">
        <v>88</v>
      </c>
      <c r="E471" t="s">
        <v>67</v>
      </c>
      <c r="F471" t="s">
        <v>68</v>
      </c>
      <c r="G471">
        <v>0</v>
      </c>
      <c r="H471">
        <v>148500</v>
      </c>
      <c r="I471">
        <v>1029658.5</v>
      </c>
      <c r="J471" t="s">
        <v>113</v>
      </c>
      <c r="K471" t="s">
        <v>70</v>
      </c>
      <c r="L471" t="s">
        <v>91</v>
      </c>
      <c r="M471" t="s">
        <v>72</v>
      </c>
      <c r="N471">
        <v>4.6219999999999997E-2</v>
      </c>
      <c r="O471">
        <v>23568</v>
      </c>
      <c r="P471">
        <v>365243</v>
      </c>
      <c r="Q471">
        <v>6915</v>
      </c>
      <c r="R471">
        <v>4667</v>
      </c>
      <c r="S471">
        <v>1</v>
      </c>
      <c r="T471">
        <v>1</v>
      </c>
      <c r="U471" t="s">
        <v>123</v>
      </c>
      <c r="V471">
        <v>15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 t="s">
        <v>76</v>
      </c>
      <c r="AD471">
        <v>2612590</v>
      </c>
      <c r="AE471" t="s">
        <v>65</v>
      </c>
      <c r="AF471">
        <v>19160.64</v>
      </c>
      <c r="AG471">
        <v>220500</v>
      </c>
      <c r="AH471">
        <v>242329.5</v>
      </c>
      <c r="AJ471">
        <v>220500</v>
      </c>
      <c r="AK471" t="s">
        <v>120</v>
      </c>
      <c r="AL471">
        <v>18</v>
      </c>
      <c r="AM471" t="s">
        <v>68</v>
      </c>
      <c r="AN471">
        <v>1</v>
      </c>
      <c r="AR471" t="s">
        <v>152</v>
      </c>
      <c r="AS471" t="s">
        <v>114</v>
      </c>
      <c r="AT471">
        <v>-201</v>
      </c>
      <c r="AU471" t="s">
        <v>78</v>
      </c>
      <c r="AV471" t="s">
        <v>115</v>
      </c>
      <c r="AW471" t="s">
        <v>80</v>
      </c>
      <c r="AX471" t="s">
        <v>161</v>
      </c>
      <c r="AY471" t="s">
        <v>76</v>
      </c>
      <c r="AZ471" t="s">
        <v>82</v>
      </c>
      <c r="BA471" t="s">
        <v>83</v>
      </c>
      <c r="BB471" t="s">
        <v>121</v>
      </c>
      <c r="BC471">
        <v>-1</v>
      </c>
      <c r="BD471" t="s">
        <v>76</v>
      </c>
      <c r="BE471">
        <v>18</v>
      </c>
      <c r="BF471" t="s">
        <v>147</v>
      </c>
      <c r="BG471" t="s">
        <v>196</v>
      </c>
    </row>
    <row r="472" spans="1:65" x14ac:dyDescent="0.3">
      <c r="A472">
        <v>103702</v>
      </c>
      <c r="B472">
        <v>1</v>
      </c>
      <c r="C472" t="s">
        <v>65</v>
      </c>
      <c r="D472" t="s">
        <v>66</v>
      </c>
      <c r="E472" t="s">
        <v>68</v>
      </c>
      <c r="F472" t="s">
        <v>68</v>
      </c>
      <c r="G472">
        <v>0</v>
      </c>
      <c r="H472">
        <v>225000</v>
      </c>
      <c r="I472">
        <v>625356</v>
      </c>
      <c r="J472" t="s">
        <v>69</v>
      </c>
      <c r="K472" t="s">
        <v>70</v>
      </c>
      <c r="L472" t="s">
        <v>91</v>
      </c>
      <c r="M472" t="s">
        <v>72</v>
      </c>
      <c r="N472">
        <v>8.8660000000000006E-3</v>
      </c>
      <c r="O472">
        <v>18556</v>
      </c>
      <c r="P472">
        <v>1423</v>
      </c>
      <c r="Q472">
        <v>9216</v>
      </c>
      <c r="R472">
        <v>1762</v>
      </c>
      <c r="S472">
        <v>2</v>
      </c>
      <c r="T472">
        <v>2</v>
      </c>
      <c r="U472" t="s">
        <v>123</v>
      </c>
      <c r="V472">
        <v>12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1</v>
      </c>
      <c r="AC472" t="s">
        <v>92</v>
      </c>
      <c r="AD472">
        <v>2691598</v>
      </c>
      <c r="AE472" t="s">
        <v>65</v>
      </c>
      <c r="AG472">
        <v>0</v>
      </c>
      <c r="AH472">
        <v>0</v>
      </c>
      <c r="AK472" t="s">
        <v>109</v>
      </c>
      <c r="AL472">
        <v>15</v>
      </c>
      <c r="AM472" t="s">
        <v>68</v>
      </c>
      <c r="AN472">
        <v>1</v>
      </c>
      <c r="AR472" t="s">
        <v>76</v>
      </c>
      <c r="AS472" t="s">
        <v>129</v>
      </c>
      <c r="AT472">
        <v>-311</v>
      </c>
      <c r="AU472" t="s">
        <v>76</v>
      </c>
      <c r="AV472" t="s">
        <v>79</v>
      </c>
      <c r="AX472" t="s">
        <v>81</v>
      </c>
      <c r="AY472" t="s">
        <v>76</v>
      </c>
      <c r="AZ472" t="s">
        <v>76</v>
      </c>
      <c r="BA472" t="s">
        <v>76</v>
      </c>
      <c r="BB472" t="s">
        <v>117</v>
      </c>
      <c r="BC472">
        <v>4</v>
      </c>
      <c r="BD472" t="s">
        <v>76</v>
      </c>
      <c r="BF472" t="s">
        <v>76</v>
      </c>
      <c r="BG472" t="s">
        <v>82</v>
      </c>
    </row>
    <row r="473" spans="1:65" x14ac:dyDescent="0.3">
      <c r="A473">
        <v>103705</v>
      </c>
      <c r="B473">
        <v>0</v>
      </c>
      <c r="C473" t="s">
        <v>65</v>
      </c>
      <c r="D473" t="s">
        <v>88</v>
      </c>
      <c r="E473" t="s">
        <v>67</v>
      </c>
      <c r="F473" t="s">
        <v>68</v>
      </c>
      <c r="G473">
        <v>0</v>
      </c>
      <c r="H473">
        <v>90000</v>
      </c>
      <c r="I473">
        <v>288873</v>
      </c>
      <c r="J473" t="s">
        <v>113</v>
      </c>
      <c r="K473" t="s">
        <v>70</v>
      </c>
      <c r="L473" t="s">
        <v>139</v>
      </c>
      <c r="M473" t="s">
        <v>72</v>
      </c>
      <c r="N473">
        <v>3.1329000000000003E-2</v>
      </c>
      <c r="O473">
        <v>21024</v>
      </c>
      <c r="P473">
        <v>365243</v>
      </c>
      <c r="Q473">
        <v>4873</v>
      </c>
      <c r="R473">
        <v>3361</v>
      </c>
      <c r="S473">
        <v>2</v>
      </c>
      <c r="T473">
        <v>2</v>
      </c>
      <c r="U473" t="s">
        <v>94</v>
      </c>
      <c r="V473">
        <v>11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76</v>
      </c>
      <c r="AD473">
        <v>2246298</v>
      </c>
      <c r="AE473" t="s">
        <v>93</v>
      </c>
      <c r="AF473">
        <v>6246.18</v>
      </c>
      <c r="AG473">
        <v>29655</v>
      </c>
      <c r="AH473">
        <v>31122</v>
      </c>
      <c r="AI473">
        <v>0</v>
      </c>
      <c r="AJ473">
        <v>29655</v>
      </c>
      <c r="AK473" t="s">
        <v>75</v>
      </c>
      <c r="AL473">
        <v>10</v>
      </c>
      <c r="AM473" t="s">
        <v>68</v>
      </c>
      <c r="AN473">
        <v>1</v>
      </c>
      <c r="AO473">
        <v>0</v>
      </c>
      <c r="AR473" t="s">
        <v>79</v>
      </c>
      <c r="AS473" t="s">
        <v>77</v>
      </c>
      <c r="AT473">
        <v>-2253</v>
      </c>
      <c r="AU473" t="s">
        <v>78</v>
      </c>
      <c r="AV473" t="s">
        <v>79</v>
      </c>
      <c r="AX473" t="s">
        <v>102</v>
      </c>
      <c r="AY473" t="s">
        <v>124</v>
      </c>
      <c r="AZ473" t="s">
        <v>96</v>
      </c>
      <c r="BA473" t="s">
        <v>76</v>
      </c>
      <c r="BB473" t="s">
        <v>104</v>
      </c>
      <c r="BC473">
        <v>42</v>
      </c>
      <c r="BD473" t="s">
        <v>105</v>
      </c>
      <c r="BE473">
        <v>6</v>
      </c>
      <c r="BF473" t="s">
        <v>86</v>
      </c>
      <c r="BG473" t="s">
        <v>106</v>
      </c>
      <c r="BH473">
        <v>365243</v>
      </c>
      <c r="BI473">
        <v>-2221</v>
      </c>
      <c r="BJ473">
        <v>-2071</v>
      </c>
      <c r="BK473">
        <v>-2101</v>
      </c>
      <c r="BL473">
        <v>-2092</v>
      </c>
      <c r="BM473">
        <v>1</v>
      </c>
    </row>
    <row r="474" spans="1:65" x14ac:dyDescent="0.3">
      <c r="A474">
        <v>103712</v>
      </c>
      <c r="B474">
        <v>0</v>
      </c>
      <c r="C474" t="s">
        <v>65</v>
      </c>
      <c r="D474" t="s">
        <v>88</v>
      </c>
      <c r="E474" t="s">
        <v>67</v>
      </c>
      <c r="F474" t="s">
        <v>68</v>
      </c>
      <c r="G474">
        <v>0</v>
      </c>
      <c r="H474">
        <v>162000</v>
      </c>
      <c r="I474">
        <v>760225.5</v>
      </c>
      <c r="J474" t="s">
        <v>69</v>
      </c>
      <c r="K474" t="s">
        <v>70</v>
      </c>
      <c r="L474" t="s">
        <v>91</v>
      </c>
      <c r="M474" t="s">
        <v>72</v>
      </c>
      <c r="N474">
        <v>8.8660000000000006E-3</v>
      </c>
      <c r="O474">
        <v>14811</v>
      </c>
      <c r="P474">
        <v>1358</v>
      </c>
      <c r="Q474">
        <v>5505</v>
      </c>
      <c r="R474">
        <v>4240</v>
      </c>
      <c r="S474">
        <v>2</v>
      </c>
      <c r="T474">
        <v>2</v>
      </c>
      <c r="U474" t="s">
        <v>109</v>
      </c>
      <c r="V474">
        <v>12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108</v>
      </c>
      <c r="AD474">
        <v>1826089</v>
      </c>
      <c r="AE474" t="s">
        <v>65</v>
      </c>
      <c r="AF474">
        <v>19062.674999999999</v>
      </c>
      <c r="AG474">
        <v>450000</v>
      </c>
      <c r="AH474">
        <v>530698.5</v>
      </c>
      <c r="AJ474">
        <v>450000</v>
      </c>
      <c r="AK474" t="s">
        <v>94</v>
      </c>
      <c r="AL474">
        <v>14</v>
      </c>
      <c r="AM474" t="s">
        <v>68</v>
      </c>
      <c r="AN474">
        <v>1</v>
      </c>
      <c r="AR474" t="s">
        <v>76</v>
      </c>
      <c r="AS474" t="s">
        <v>77</v>
      </c>
      <c r="AT474">
        <v>-580</v>
      </c>
      <c r="AU474" t="s">
        <v>78</v>
      </c>
      <c r="AV474" t="s">
        <v>79</v>
      </c>
      <c r="AX474" t="s">
        <v>81</v>
      </c>
      <c r="AY474" t="s">
        <v>76</v>
      </c>
      <c r="AZ474" t="s">
        <v>82</v>
      </c>
      <c r="BA474" t="s">
        <v>116</v>
      </c>
      <c r="BB474" t="s">
        <v>121</v>
      </c>
      <c r="BC474">
        <v>-1</v>
      </c>
      <c r="BD474" t="s">
        <v>76</v>
      </c>
      <c r="BE474">
        <v>48</v>
      </c>
      <c r="BF474" t="s">
        <v>112</v>
      </c>
      <c r="BG474" t="s">
        <v>118</v>
      </c>
      <c r="BH474">
        <v>365243</v>
      </c>
      <c r="BI474">
        <v>-550</v>
      </c>
      <c r="BJ474">
        <v>860</v>
      </c>
      <c r="BK474">
        <v>365243</v>
      </c>
      <c r="BL474">
        <v>365243</v>
      </c>
      <c r="BM474">
        <v>1</v>
      </c>
    </row>
    <row r="475" spans="1:65" x14ac:dyDescent="0.3">
      <c r="A475">
        <v>103713</v>
      </c>
      <c r="B475">
        <v>0</v>
      </c>
      <c r="C475" t="s">
        <v>65</v>
      </c>
      <c r="D475" t="s">
        <v>88</v>
      </c>
      <c r="E475" t="s">
        <v>67</v>
      </c>
      <c r="F475" t="s">
        <v>67</v>
      </c>
      <c r="G475">
        <v>1</v>
      </c>
      <c r="H475">
        <v>126000</v>
      </c>
      <c r="I475">
        <v>478498.5</v>
      </c>
      <c r="J475" t="s">
        <v>133</v>
      </c>
      <c r="K475" t="s">
        <v>70</v>
      </c>
      <c r="L475" t="s">
        <v>91</v>
      </c>
      <c r="M475" t="s">
        <v>72</v>
      </c>
      <c r="N475">
        <v>1.9101E-2</v>
      </c>
      <c r="O475">
        <v>16024</v>
      </c>
      <c r="P475">
        <v>8097</v>
      </c>
      <c r="Q475">
        <v>3995</v>
      </c>
      <c r="R475">
        <v>4722</v>
      </c>
      <c r="S475">
        <v>2</v>
      </c>
      <c r="T475">
        <v>2</v>
      </c>
      <c r="U475" t="s">
        <v>94</v>
      </c>
      <c r="V475">
        <v>10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122</v>
      </c>
      <c r="AD475">
        <v>1742011</v>
      </c>
      <c r="AE475" t="s">
        <v>65</v>
      </c>
      <c r="AG475">
        <v>0</v>
      </c>
      <c r="AH475">
        <v>0</v>
      </c>
      <c r="AK475" t="s">
        <v>123</v>
      </c>
      <c r="AL475">
        <v>13</v>
      </c>
      <c r="AM475" t="s">
        <v>68</v>
      </c>
      <c r="AN475">
        <v>1</v>
      </c>
      <c r="AR475" t="s">
        <v>76</v>
      </c>
      <c r="AS475" t="s">
        <v>129</v>
      </c>
      <c r="AT475">
        <v>-271</v>
      </c>
      <c r="AU475" t="s">
        <v>76</v>
      </c>
      <c r="AV475" t="s">
        <v>79</v>
      </c>
      <c r="AX475" t="s">
        <v>81</v>
      </c>
      <c r="AY475" t="s">
        <v>76</v>
      </c>
      <c r="AZ475" t="s">
        <v>76</v>
      </c>
      <c r="BA475" t="s">
        <v>76</v>
      </c>
      <c r="BB475" t="s">
        <v>121</v>
      </c>
      <c r="BC475">
        <v>-1</v>
      </c>
      <c r="BD475" t="s">
        <v>76</v>
      </c>
      <c r="BF475" t="s">
        <v>76</v>
      </c>
      <c r="BG475" t="s">
        <v>82</v>
      </c>
    </row>
    <row r="476" spans="1:65" x14ac:dyDescent="0.3">
      <c r="A476">
        <v>103724</v>
      </c>
      <c r="B476">
        <v>0</v>
      </c>
      <c r="C476" t="s">
        <v>65</v>
      </c>
      <c r="D476" t="s">
        <v>66</v>
      </c>
      <c r="E476" t="s">
        <v>67</v>
      </c>
      <c r="F476" t="s">
        <v>67</v>
      </c>
      <c r="G476">
        <v>0</v>
      </c>
      <c r="H476">
        <v>135000</v>
      </c>
      <c r="I476">
        <v>540000</v>
      </c>
      <c r="J476" t="s">
        <v>69</v>
      </c>
      <c r="K476" t="s">
        <v>70</v>
      </c>
      <c r="L476" t="s">
        <v>119</v>
      </c>
      <c r="M476" t="s">
        <v>72</v>
      </c>
      <c r="N476">
        <v>1.8208999999999999E-2</v>
      </c>
      <c r="O476">
        <v>10859</v>
      </c>
      <c r="P476">
        <v>1412</v>
      </c>
      <c r="Q476">
        <v>1096</v>
      </c>
      <c r="R476">
        <v>3019</v>
      </c>
      <c r="S476">
        <v>3</v>
      </c>
      <c r="T476">
        <v>3</v>
      </c>
      <c r="U476" t="s">
        <v>125</v>
      </c>
      <c r="V476">
        <v>10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t="s">
        <v>141</v>
      </c>
      <c r="AD476">
        <v>1979889</v>
      </c>
      <c r="AE476" t="s">
        <v>65</v>
      </c>
      <c r="AF476">
        <v>4014.18</v>
      </c>
      <c r="AG476">
        <v>45000</v>
      </c>
      <c r="AH476">
        <v>49455</v>
      </c>
      <c r="AJ476">
        <v>45000</v>
      </c>
      <c r="AK476" t="s">
        <v>73</v>
      </c>
      <c r="AL476">
        <v>14</v>
      </c>
      <c r="AM476" t="s">
        <v>68</v>
      </c>
      <c r="AN476">
        <v>1</v>
      </c>
      <c r="AR476" t="s">
        <v>152</v>
      </c>
      <c r="AS476" t="s">
        <v>114</v>
      </c>
      <c r="AT476">
        <v>-288</v>
      </c>
      <c r="AU476" t="s">
        <v>78</v>
      </c>
      <c r="AV476" t="s">
        <v>193</v>
      </c>
      <c r="AW476" t="s">
        <v>80</v>
      </c>
      <c r="AX476" t="s">
        <v>81</v>
      </c>
      <c r="AY476" t="s">
        <v>76</v>
      </c>
      <c r="AZ476" t="s">
        <v>82</v>
      </c>
      <c r="BA476" t="s">
        <v>83</v>
      </c>
      <c r="BB476" t="s">
        <v>104</v>
      </c>
      <c r="BC476">
        <v>73</v>
      </c>
      <c r="BD476" t="s">
        <v>105</v>
      </c>
      <c r="BE476">
        <v>18</v>
      </c>
      <c r="BF476" t="s">
        <v>147</v>
      </c>
      <c r="BG476" t="s">
        <v>196</v>
      </c>
    </row>
    <row r="477" spans="1:65" x14ac:dyDescent="0.3">
      <c r="A477">
        <v>103727</v>
      </c>
      <c r="B477">
        <v>0</v>
      </c>
      <c r="C477" t="s">
        <v>65</v>
      </c>
      <c r="D477" t="s">
        <v>66</v>
      </c>
      <c r="E477" t="s">
        <v>68</v>
      </c>
      <c r="F477" t="s">
        <v>68</v>
      </c>
      <c r="G477">
        <v>1</v>
      </c>
      <c r="H477">
        <v>270000</v>
      </c>
      <c r="I477">
        <v>500211</v>
      </c>
      <c r="J477" t="s">
        <v>89</v>
      </c>
      <c r="K477" t="s">
        <v>90</v>
      </c>
      <c r="L477" t="s">
        <v>91</v>
      </c>
      <c r="M477" t="s">
        <v>72</v>
      </c>
      <c r="N477">
        <v>3.5791999999999997E-2</v>
      </c>
      <c r="O477">
        <v>14816</v>
      </c>
      <c r="P477">
        <v>1699</v>
      </c>
      <c r="Q477">
        <v>3068</v>
      </c>
      <c r="R477">
        <v>1146</v>
      </c>
      <c r="S477">
        <v>2</v>
      </c>
      <c r="T477">
        <v>2</v>
      </c>
      <c r="U477" t="s">
        <v>73</v>
      </c>
      <c r="V477">
        <v>15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141</v>
      </c>
      <c r="AD477">
        <v>1925735</v>
      </c>
      <c r="AE477" t="s">
        <v>93</v>
      </c>
      <c r="AF477">
        <v>10484.504999999999</v>
      </c>
      <c r="AG477">
        <v>29655</v>
      </c>
      <c r="AH477">
        <v>29655</v>
      </c>
      <c r="AI477">
        <v>0</v>
      </c>
      <c r="AJ477">
        <v>29655</v>
      </c>
      <c r="AK477" t="s">
        <v>94</v>
      </c>
      <c r="AL477">
        <v>13</v>
      </c>
      <c r="AM477" t="s">
        <v>68</v>
      </c>
      <c r="AN477">
        <v>1</v>
      </c>
      <c r="AO477">
        <v>0</v>
      </c>
      <c r="AR477" t="s">
        <v>79</v>
      </c>
      <c r="AS477" t="s">
        <v>77</v>
      </c>
      <c r="AT477">
        <v>-985</v>
      </c>
      <c r="AU477" t="s">
        <v>78</v>
      </c>
      <c r="AV477" t="s">
        <v>79</v>
      </c>
      <c r="AW477" t="s">
        <v>80</v>
      </c>
      <c r="AX477" t="s">
        <v>102</v>
      </c>
      <c r="AY477" t="s">
        <v>95</v>
      </c>
      <c r="AZ477" t="s">
        <v>96</v>
      </c>
      <c r="BA477" t="s">
        <v>76</v>
      </c>
      <c r="BB477" t="s">
        <v>104</v>
      </c>
      <c r="BC477">
        <v>149</v>
      </c>
      <c r="BD477" t="s">
        <v>85</v>
      </c>
      <c r="BE477">
        <v>3</v>
      </c>
      <c r="BF477" t="s">
        <v>147</v>
      </c>
      <c r="BG477" t="s">
        <v>151</v>
      </c>
      <c r="BH477">
        <v>365243</v>
      </c>
      <c r="BI477">
        <v>-954</v>
      </c>
      <c r="BJ477">
        <v>-894</v>
      </c>
      <c r="BK477">
        <v>-894</v>
      </c>
      <c r="BL477">
        <v>-886</v>
      </c>
      <c r="BM477">
        <v>0</v>
      </c>
    </row>
    <row r="478" spans="1:65" x14ac:dyDescent="0.3">
      <c r="A478">
        <v>103731</v>
      </c>
      <c r="B478">
        <v>0</v>
      </c>
      <c r="C478" t="s">
        <v>65</v>
      </c>
      <c r="D478" t="s">
        <v>66</v>
      </c>
      <c r="E478" t="s">
        <v>68</v>
      </c>
      <c r="F478" t="s">
        <v>68</v>
      </c>
      <c r="G478">
        <v>0</v>
      </c>
      <c r="H478">
        <v>225000</v>
      </c>
      <c r="I478">
        <v>161730</v>
      </c>
      <c r="J478" t="s">
        <v>69</v>
      </c>
      <c r="K478" t="s">
        <v>70</v>
      </c>
      <c r="L478" t="s">
        <v>91</v>
      </c>
      <c r="M478" t="s">
        <v>127</v>
      </c>
      <c r="N478">
        <v>8.2299999999999995E-3</v>
      </c>
      <c r="O478">
        <v>9607</v>
      </c>
      <c r="P478">
        <v>1313</v>
      </c>
      <c r="Q478">
        <v>4276</v>
      </c>
      <c r="R478">
        <v>2280</v>
      </c>
      <c r="S478">
        <v>2</v>
      </c>
      <c r="T478">
        <v>2</v>
      </c>
      <c r="U478" t="s">
        <v>125</v>
      </c>
      <c r="V478">
        <v>12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0</v>
      </c>
      <c r="AC478" t="s">
        <v>137</v>
      </c>
      <c r="AD478">
        <v>2726879</v>
      </c>
      <c r="AE478" t="s">
        <v>99</v>
      </c>
      <c r="AF478">
        <v>9000</v>
      </c>
      <c r="AG478">
        <v>0</v>
      </c>
      <c r="AH478">
        <v>180000</v>
      </c>
      <c r="AK478" t="s">
        <v>120</v>
      </c>
      <c r="AL478">
        <v>18</v>
      </c>
      <c r="AM478" t="s">
        <v>68</v>
      </c>
      <c r="AN478">
        <v>1</v>
      </c>
      <c r="AR478" t="s">
        <v>79</v>
      </c>
      <c r="AS478" t="s">
        <v>77</v>
      </c>
      <c r="AT478">
        <v>-552</v>
      </c>
      <c r="AU478" t="s">
        <v>76</v>
      </c>
      <c r="AV478" t="s">
        <v>79</v>
      </c>
      <c r="AX478" t="s">
        <v>81</v>
      </c>
      <c r="AY478" t="s">
        <v>76</v>
      </c>
      <c r="AZ478" t="s">
        <v>131</v>
      </c>
      <c r="BA478" t="s">
        <v>116</v>
      </c>
      <c r="BB478" t="s">
        <v>121</v>
      </c>
      <c r="BC478">
        <v>-1</v>
      </c>
      <c r="BD478" t="s">
        <v>76</v>
      </c>
      <c r="BE478">
        <v>0</v>
      </c>
      <c r="BF478" t="s">
        <v>76</v>
      </c>
      <c r="BG478" t="s">
        <v>160</v>
      </c>
      <c r="BH478">
        <v>-527</v>
      </c>
      <c r="BI478">
        <v>-487</v>
      </c>
      <c r="BJ478">
        <v>365243</v>
      </c>
      <c r="BK478">
        <v>365243</v>
      </c>
      <c r="BL478">
        <v>365243</v>
      </c>
      <c r="BM478">
        <v>0</v>
      </c>
    </row>
    <row r="479" spans="1:65" x14ac:dyDescent="0.3">
      <c r="A479">
        <v>103734</v>
      </c>
      <c r="B479">
        <v>0</v>
      </c>
      <c r="C479" t="s">
        <v>65</v>
      </c>
      <c r="D479" t="s">
        <v>88</v>
      </c>
      <c r="E479" t="s">
        <v>67</v>
      </c>
      <c r="F479" t="s">
        <v>68</v>
      </c>
      <c r="G479">
        <v>0</v>
      </c>
      <c r="H479">
        <v>135000</v>
      </c>
      <c r="I479">
        <v>275040</v>
      </c>
      <c r="J479" t="s">
        <v>89</v>
      </c>
      <c r="K479" t="s">
        <v>70</v>
      </c>
      <c r="L479" t="s">
        <v>91</v>
      </c>
      <c r="M479" t="s">
        <v>72</v>
      </c>
      <c r="N479">
        <v>9.6299999999999997E-3</v>
      </c>
      <c r="O479">
        <v>14805</v>
      </c>
      <c r="P479">
        <v>169</v>
      </c>
      <c r="Q479">
        <v>753</v>
      </c>
      <c r="R479">
        <v>3277</v>
      </c>
      <c r="S479">
        <v>2</v>
      </c>
      <c r="T479">
        <v>2</v>
      </c>
      <c r="U479" t="s">
        <v>109</v>
      </c>
      <c r="V479">
        <v>13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 t="s">
        <v>92</v>
      </c>
      <c r="AD479">
        <v>1209285</v>
      </c>
      <c r="AE479" t="s">
        <v>65</v>
      </c>
      <c r="AF479">
        <v>11557.395</v>
      </c>
      <c r="AG479">
        <v>112500</v>
      </c>
      <c r="AH479">
        <v>168912</v>
      </c>
      <c r="AJ479">
        <v>112500</v>
      </c>
      <c r="AK479" t="s">
        <v>94</v>
      </c>
      <c r="AL479">
        <v>13</v>
      </c>
      <c r="AM479" t="s">
        <v>68</v>
      </c>
      <c r="AN479">
        <v>1</v>
      </c>
      <c r="AR479" t="s">
        <v>76</v>
      </c>
      <c r="AS479" t="s">
        <v>77</v>
      </c>
      <c r="AT479">
        <v>-594</v>
      </c>
      <c r="AU479" t="s">
        <v>78</v>
      </c>
      <c r="AV479" t="s">
        <v>79</v>
      </c>
      <c r="AX479" t="s">
        <v>81</v>
      </c>
      <c r="AY479" t="s">
        <v>76</v>
      </c>
      <c r="AZ479" t="s">
        <v>82</v>
      </c>
      <c r="BA479" t="s">
        <v>116</v>
      </c>
      <c r="BB479" t="s">
        <v>121</v>
      </c>
      <c r="BC479">
        <v>-1</v>
      </c>
      <c r="BD479" t="s">
        <v>76</v>
      </c>
      <c r="BE479">
        <v>36</v>
      </c>
      <c r="BF479" t="s">
        <v>86</v>
      </c>
      <c r="BG479" t="s">
        <v>172</v>
      </c>
      <c r="BH479">
        <v>365243</v>
      </c>
      <c r="BI479">
        <v>-564</v>
      </c>
      <c r="BJ479">
        <v>486</v>
      </c>
      <c r="BK479">
        <v>-534</v>
      </c>
      <c r="BL479">
        <v>-530</v>
      </c>
      <c r="BM479">
        <v>1</v>
      </c>
    </row>
    <row r="480" spans="1:65" x14ac:dyDescent="0.3">
      <c r="A480">
        <v>103734</v>
      </c>
      <c r="B480">
        <v>0</v>
      </c>
      <c r="C480" t="s">
        <v>65</v>
      </c>
      <c r="D480" t="s">
        <v>88</v>
      </c>
      <c r="E480" t="s">
        <v>67</v>
      </c>
      <c r="F480" t="s">
        <v>68</v>
      </c>
      <c r="G480">
        <v>0</v>
      </c>
      <c r="H480">
        <v>135000</v>
      </c>
      <c r="I480">
        <v>275040</v>
      </c>
      <c r="J480" t="s">
        <v>89</v>
      </c>
      <c r="K480" t="s">
        <v>70</v>
      </c>
      <c r="L480" t="s">
        <v>91</v>
      </c>
      <c r="M480" t="s">
        <v>72</v>
      </c>
      <c r="N480">
        <v>9.6299999999999997E-3</v>
      </c>
      <c r="O480">
        <v>14805</v>
      </c>
      <c r="P480">
        <v>169</v>
      </c>
      <c r="Q480">
        <v>753</v>
      </c>
      <c r="R480">
        <v>3277</v>
      </c>
      <c r="S480">
        <v>2</v>
      </c>
      <c r="T480">
        <v>2</v>
      </c>
      <c r="U480" t="s">
        <v>109</v>
      </c>
      <c r="V480">
        <v>13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 t="s">
        <v>92</v>
      </c>
      <c r="AD480">
        <v>1650631</v>
      </c>
      <c r="AE480" t="s">
        <v>65</v>
      </c>
      <c r="AF480">
        <v>16992.584999999999</v>
      </c>
      <c r="AG480">
        <v>157500</v>
      </c>
      <c r="AH480">
        <v>213444</v>
      </c>
      <c r="AJ480">
        <v>157500</v>
      </c>
      <c r="AK480" t="s">
        <v>125</v>
      </c>
      <c r="AL480">
        <v>11</v>
      </c>
      <c r="AM480" t="s">
        <v>68</v>
      </c>
      <c r="AN480">
        <v>1</v>
      </c>
      <c r="AR480" t="s">
        <v>76</v>
      </c>
      <c r="AS480" t="s">
        <v>114</v>
      </c>
      <c r="AT480">
        <v>-1095</v>
      </c>
      <c r="AU480" t="s">
        <v>78</v>
      </c>
      <c r="AV480" t="s">
        <v>165</v>
      </c>
      <c r="AW480" t="s">
        <v>80</v>
      </c>
      <c r="AX480" t="s">
        <v>81</v>
      </c>
      <c r="AY480" t="s">
        <v>76</v>
      </c>
      <c r="AZ480" t="s">
        <v>82</v>
      </c>
      <c r="BA480" t="s">
        <v>83</v>
      </c>
      <c r="BB480" t="s">
        <v>121</v>
      </c>
      <c r="BC480">
        <v>-1</v>
      </c>
      <c r="BD480" t="s">
        <v>76</v>
      </c>
      <c r="BE480">
        <v>24</v>
      </c>
      <c r="BF480" t="s">
        <v>86</v>
      </c>
      <c r="BG480" t="s">
        <v>87</v>
      </c>
    </row>
    <row r="481" spans="1:65" x14ac:dyDescent="0.3">
      <c r="A481">
        <v>103734</v>
      </c>
      <c r="B481">
        <v>0</v>
      </c>
      <c r="C481" t="s">
        <v>65</v>
      </c>
      <c r="D481" t="s">
        <v>88</v>
      </c>
      <c r="E481" t="s">
        <v>67</v>
      </c>
      <c r="F481" t="s">
        <v>68</v>
      </c>
      <c r="G481">
        <v>0</v>
      </c>
      <c r="H481">
        <v>135000</v>
      </c>
      <c r="I481">
        <v>275040</v>
      </c>
      <c r="J481" t="s">
        <v>89</v>
      </c>
      <c r="K481" t="s">
        <v>70</v>
      </c>
      <c r="L481" t="s">
        <v>91</v>
      </c>
      <c r="M481" t="s">
        <v>72</v>
      </c>
      <c r="N481">
        <v>9.6299999999999997E-3</v>
      </c>
      <c r="O481">
        <v>14805</v>
      </c>
      <c r="P481">
        <v>169</v>
      </c>
      <c r="Q481">
        <v>753</v>
      </c>
      <c r="R481">
        <v>3277</v>
      </c>
      <c r="S481">
        <v>2</v>
      </c>
      <c r="T481">
        <v>2</v>
      </c>
      <c r="U481" t="s">
        <v>109</v>
      </c>
      <c r="V481">
        <v>13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 t="s">
        <v>92</v>
      </c>
      <c r="AD481">
        <v>1990909</v>
      </c>
      <c r="AE481" t="s">
        <v>65</v>
      </c>
      <c r="AG481">
        <v>0</v>
      </c>
      <c r="AH481">
        <v>0</v>
      </c>
      <c r="AK481" t="s">
        <v>73</v>
      </c>
      <c r="AL481">
        <v>10</v>
      </c>
      <c r="AM481" t="s">
        <v>68</v>
      </c>
      <c r="AN481">
        <v>1</v>
      </c>
      <c r="AR481" t="s">
        <v>76</v>
      </c>
      <c r="AS481" t="s">
        <v>129</v>
      </c>
      <c r="AT481">
        <v>-190</v>
      </c>
      <c r="AU481" t="s">
        <v>76</v>
      </c>
      <c r="AV481" t="s">
        <v>79</v>
      </c>
      <c r="AX481" t="s">
        <v>81</v>
      </c>
      <c r="AY481" t="s">
        <v>76</v>
      </c>
      <c r="AZ481" t="s">
        <v>76</v>
      </c>
      <c r="BA481" t="s">
        <v>76</v>
      </c>
      <c r="BB481" t="s">
        <v>121</v>
      </c>
      <c r="BC481">
        <v>-1</v>
      </c>
      <c r="BD481" t="s">
        <v>76</v>
      </c>
      <c r="BF481" t="s">
        <v>76</v>
      </c>
      <c r="BG481" t="s">
        <v>82</v>
      </c>
    </row>
    <row r="482" spans="1:65" x14ac:dyDescent="0.3">
      <c r="A482">
        <v>103742</v>
      </c>
      <c r="B482">
        <v>0</v>
      </c>
      <c r="C482" t="s">
        <v>65</v>
      </c>
      <c r="D482" t="s">
        <v>88</v>
      </c>
      <c r="E482" t="s">
        <v>68</v>
      </c>
      <c r="F482" t="s">
        <v>68</v>
      </c>
      <c r="G482">
        <v>3</v>
      </c>
      <c r="H482">
        <v>202500</v>
      </c>
      <c r="I482">
        <v>808650</v>
      </c>
      <c r="J482" t="s">
        <v>69</v>
      </c>
      <c r="K482" t="s">
        <v>70</v>
      </c>
      <c r="L482" t="s">
        <v>119</v>
      </c>
      <c r="M482" t="s">
        <v>72</v>
      </c>
      <c r="N482">
        <v>3.1329000000000003E-2</v>
      </c>
      <c r="O482">
        <v>15016</v>
      </c>
      <c r="P482">
        <v>4131</v>
      </c>
      <c r="Q482">
        <v>2457</v>
      </c>
      <c r="R482">
        <v>1100</v>
      </c>
      <c r="S482">
        <v>2</v>
      </c>
      <c r="T482">
        <v>2</v>
      </c>
      <c r="U482" t="s">
        <v>120</v>
      </c>
      <c r="V482">
        <v>14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130</v>
      </c>
      <c r="AD482">
        <v>1516482</v>
      </c>
      <c r="AE482" t="s">
        <v>93</v>
      </c>
      <c r="AF482">
        <v>8876.07</v>
      </c>
      <c r="AG482">
        <v>69206.625</v>
      </c>
      <c r="AH482">
        <v>76059</v>
      </c>
      <c r="AI482">
        <v>1.125</v>
      </c>
      <c r="AJ482">
        <v>69206.625</v>
      </c>
      <c r="AK482" t="s">
        <v>94</v>
      </c>
      <c r="AL482">
        <v>11</v>
      </c>
      <c r="AM482" t="s">
        <v>68</v>
      </c>
      <c r="AN482">
        <v>1</v>
      </c>
      <c r="AO482" s="1">
        <v>1.6099999999999998E-5</v>
      </c>
      <c r="AR482" t="s">
        <v>79</v>
      </c>
      <c r="AS482" t="s">
        <v>77</v>
      </c>
      <c r="AT482">
        <v>-2874</v>
      </c>
      <c r="AU482" t="s">
        <v>78</v>
      </c>
      <c r="AV482" t="s">
        <v>79</v>
      </c>
      <c r="AW482" t="s">
        <v>171</v>
      </c>
      <c r="AX482" t="s">
        <v>102</v>
      </c>
      <c r="AY482" t="s">
        <v>95</v>
      </c>
      <c r="AZ482" t="s">
        <v>96</v>
      </c>
      <c r="BA482" t="s">
        <v>76</v>
      </c>
      <c r="BB482" t="s">
        <v>104</v>
      </c>
      <c r="BC482">
        <v>2000</v>
      </c>
      <c r="BD482" t="s">
        <v>85</v>
      </c>
      <c r="BE482">
        <v>12</v>
      </c>
      <c r="BF482" t="s">
        <v>86</v>
      </c>
      <c r="BG482" t="s">
        <v>151</v>
      </c>
      <c r="BH482">
        <v>365243</v>
      </c>
      <c r="BI482">
        <v>-2843</v>
      </c>
      <c r="BJ482">
        <v>-2513</v>
      </c>
      <c r="BK482">
        <v>-2573</v>
      </c>
      <c r="BL482">
        <v>-2565</v>
      </c>
      <c r="BM482">
        <v>1</v>
      </c>
    </row>
    <row r="483" spans="1:65" x14ac:dyDescent="0.3">
      <c r="A483">
        <v>103750</v>
      </c>
      <c r="B483">
        <v>0</v>
      </c>
      <c r="C483" t="s">
        <v>65</v>
      </c>
      <c r="D483" t="s">
        <v>88</v>
      </c>
      <c r="E483" t="s">
        <v>67</v>
      </c>
      <c r="F483" t="s">
        <v>68</v>
      </c>
      <c r="G483">
        <v>0</v>
      </c>
      <c r="H483">
        <v>54000</v>
      </c>
      <c r="I483">
        <v>135000</v>
      </c>
      <c r="J483" t="s">
        <v>113</v>
      </c>
      <c r="K483" t="s">
        <v>70</v>
      </c>
      <c r="L483" t="s">
        <v>139</v>
      </c>
      <c r="M483" t="s">
        <v>72</v>
      </c>
      <c r="N483">
        <v>1.452E-2</v>
      </c>
      <c r="O483">
        <v>23168</v>
      </c>
      <c r="P483">
        <v>365243</v>
      </c>
      <c r="Q483">
        <v>4727</v>
      </c>
      <c r="R483">
        <v>4302</v>
      </c>
      <c r="S483">
        <v>2</v>
      </c>
      <c r="T483">
        <v>2</v>
      </c>
      <c r="U483" t="s">
        <v>123</v>
      </c>
      <c r="V483">
        <v>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76</v>
      </c>
      <c r="AD483">
        <v>1651650</v>
      </c>
      <c r="AE483" t="s">
        <v>65</v>
      </c>
      <c r="AF483">
        <v>24172.65</v>
      </c>
      <c r="AG483">
        <v>229500</v>
      </c>
      <c r="AH483">
        <v>241920</v>
      </c>
      <c r="AJ483">
        <v>229500</v>
      </c>
      <c r="AK483" t="s">
        <v>94</v>
      </c>
      <c r="AL483">
        <v>8</v>
      </c>
      <c r="AM483" t="s">
        <v>68</v>
      </c>
      <c r="AN483">
        <v>1</v>
      </c>
      <c r="AR483" t="s">
        <v>76</v>
      </c>
      <c r="AS483" t="s">
        <v>77</v>
      </c>
      <c r="AT483">
        <v>-765</v>
      </c>
      <c r="AU483" t="s">
        <v>78</v>
      </c>
      <c r="AV483" t="s">
        <v>79</v>
      </c>
      <c r="AW483" t="s">
        <v>80</v>
      </c>
      <c r="AX483" t="s">
        <v>81</v>
      </c>
      <c r="AY483" t="s">
        <v>76</v>
      </c>
      <c r="AZ483" t="s">
        <v>82</v>
      </c>
      <c r="BA483" t="s">
        <v>116</v>
      </c>
      <c r="BB483" t="s">
        <v>121</v>
      </c>
      <c r="BC483">
        <v>-1</v>
      </c>
      <c r="BD483" t="s">
        <v>76</v>
      </c>
      <c r="BE483">
        <v>12</v>
      </c>
      <c r="BF483" t="s">
        <v>147</v>
      </c>
      <c r="BG483" t="s">
        <v>154</v>
      </c>
      <c r="BH483">
        <v>365243</v>
      </c>
      <c r="BI483">
        <v>-735</v>
      </c>
      <c r="BJ483">
        <v>-405</v>
      </c>
      <c r="BK483">
        <v>-465</v>
      </c>
      <c r="BL483">
        <v>-456</v>
      </c>
      <c r="BM483">
        <v>1</v>
      </c>
    </row>
    <row r="484" spans="1:65" x14ac:dyDescent="0.3">
      <c r="A484">
        <v>103751</v>
      </c>
      <c r="B484">
        <v>0</v>
      </c>
      <c r="C484" t="s">
        <v>65</v>
      </c>
      <c r="D484" t="s">
        <v>66</v>
      </c>
      <c r="E484" t="s">
        <v>68</v>
      </c>
      <c r="F484" t="s">
        <v>68</v>
      </c>
      <c r="G484">
        <v>0</v>
      </c>
      <c r="H484">
        <v>292500</v>
      </c>
      <c r="I484">
        <v>900000</v>
      </c>
      <c r="J484" t="s">
        <v>89</v>
      </c>
      <c r="K484" t="s">
        <v>70</v>
      </c>
      <c r="L484" t="s">
        <v>91</v>
      </c>
      <c r="M484" t="s">
        <v>72</v>
      </c>
      <c r="N484">
        <v>2.6391999999999999E-2</v>
      </c>
      <c r="O484">
        <v>11335</v>
      </c>
      <c r="P484">
        <v>440</v>
      </c>
      <c r="Q484">
        <v>5459</v>
      </c>
      <c r="R484">
        <v>2240</v>
      </c>
      <c r="S484">
        <v>2</v>
      </c>
      <c r="T484">
        <v>2</v>
      </c>
      <c r="U484" t="s">
        <v>125</v>
      </c>
      <c r="V484">
        <v>18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141</v>
      </c>
      <c r="AD484">
        <v>2104622</v>
      </c>
      <c r="AE484" t="s">
        <v>93</v>
      </c>
      <c r="AF484">
        <v>6050.79</v>
      </c>
      <c r="AG484">
        <v>100377</v>
      </c>
      <c r="AH484">
        <v>80302.5</v>
      </c>
      <c r="AI484">
        <v>20074.5</v>
      </c>
      <c r="AJ484">
        <v>100377</v>
      </c>
      <c r="AK484" t="s">
        <v>75</v>
      </c>
      <c r="AL484">
        <v>12</v>
      </c>
      <c r="AM484" t="s">
        <v>68</v>
      </c>
      <c r="AN484">
        <v>1</v>
      </c>
      <c r="AO484">
        <v>0.217808417</v>
      </c>
      <c r="AP484">
        <v>0.20761078999999999</v>
      </c>
      <c r="AQ484">
        <v>0.83245243099999999</v>
      </c>
      <c r="AR484" t="s">
        <v>79</v>
      </c>
      <c r="AS484" t="s">
        <v>77</v>
      </c>
      <c r="AT484">
        <v>-898</v>
      </c>
      <c r="AU484" t="s">
        <v>78</v>
      </c>
      <c r="AV484" t="s">
        <v>79</v>
      </c>
      <c r="AX484" t="s">
        <v>102</v>
      </c>
      <c r="AY484" t="s">
        <v>124</v>
      </c>
      <c r="AZ484" t="s">
        <v>96</v>
      </c>
      <c r="BA484" t="s">
        <v>76</v>
      </c>
      <c r="BB484" t="s">
        <v>104</v>
      </c>
      <c r="BC484">
        <v>55</v>
      </c>
      <c r="BD484" t="s">
        <v>105</v>
      </c>
      <c r="BE484">
        <v>18</v>
      </c>
      <c r="BF484" t="s">
        <v>147</v>
      </c>
      <c r="BG484" t="s">
        <v>106</v>
      </c>
      <c r="BH484">
        <v>365243</v>
      </c>
      <c r="BI484">
        <v>-852</v>
      </c>
      <c r="BJ484">
        <v>-342</v>
      </c>
      <c r="BK484">
        <v>-702</v>
      </c>
      <c r="BL484">
        <v>-695</v>
      </c>
      <c r="BM484">
        <v>0</v>
      </c>
    </row>
    <row r="485" spans="1:65" x14ac:dyDescent="0.3">
      <c r="A485">
        <v>103764</v>
      </c>
      <c r="B485">
        <v>0</v>
      </c>
      <c r="C485" t="s">
        <v>65</v>
      </c>
      <c r="D485" t="s">
        <v>88</v>
      </c>
      <c r="E485" t="s">
        <v>67</v>
      </c>
      <c r="F485" t="s">
        <v>67</v>
      </c>
      <c r="G485">
        <v>0</v>
      </c>
      <c r="H485">
        <v>180000</v>
      </c>
      <c r="I485">
        <v>1293165</v>
      </c>
      <c r="J485" t="s">
        <v>69</v>
      </c>
      <c r="K485" t="s">
        <v>70</v>
      </c>
      <c r="L485" t="s">
        <v>91</v>
      </c>
      <c r="M485" t="s">
        <v>72</v>
      </c>
      <c r="N485">
        <v>6.2329999999999998E-3</v>
      </c>
      <c r="O485">
        <v>20524</v>
      </c>
      <c r="P485">
        <v>2893</v>
      </c>
      <c r="Q485">
        <v>8924</v>
      </c>
      <c r="R485">
        <v>4078</v>
      </c>
      <c r="S485">
        <v>2</v>
      </c>
      <c r="T485">
        <v>2</v>
      </c>
      <c r="U485" t="s">
        <v>125</v>
      </c>
      <c r="V485">
        <v>14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122</v>
      </c>
      <c r="AD485">
        <v>1727516</v>
      </c>
      <c r="AE485" t="s">
        <v>65</v>
      </c>
      <c r="AF485">
        <v>25309.575000000001</v>
      </c>
      <c r="AG485">
        <v>450000</v>
      </c>
      <c r="AH485">
        <v>501975</v>
      </c>
      <c r="AJ485">
        <v>450000</v>
      </c>
      <c r="AK485" t="s">
        <v>94</v>
      </c>
      <c r="AL485">
        <v>16</v>
      </c>
      <c r="AM485" t="s">
        <v>68</v>
      </c>
      <c r="AN485">
        <v>1</v>
      </c>
      <c r="AR485" t="s">
        <v>76</v>
      </c>
      <c r="AS485" t="s">
        <v>77</v>
      </c>
      <c r="AT485">
        <v>-464</v>
      </c>
      <c r="AU485" t="s">
        <v>76</v>
      </c>
      <c r="AV485" t="s">
        <v>79</v>
      </c>
      <c r="AW485" t="s">
        <v>80</v>
      </c>
      <c r="AX485" t="s">
        <v>81</v>
      </c>
      <c r="AY485" t="s">
        <v>76</v>
      </c>
      <c r="AZ485" t="s">
        <v>82</v>
      </c>
      <c r="BA485" t="s">
        <v>116</v>
      </c>
      <c r="BB485" t="s">
        <v>187</v>
      </c>
      <c r="BC485">
        <v>-1</v>
      </c>
      <c r="BD485" t="s">
        <v>76</v>
      </c>
      <c r="BE485">
        <v>30</v>
      </c>
      <c r="BF485" t="s">
        <v>147</v>
      </c>
      <c r="BG485" t="s">
        <v>154</v>
      </c>
      <c r="BH485">
        <v>365243</v>
      </c>
      <c r="BI485">
        <v>-434</v>
      </c>
      <c r="BJ485">
        <v>436</v>
      </c>
      <c r="BK485">
        <v>-134</v>
      </c>
      <c r="BL485">
        <v>-128</v>
      </c>
      <c r="BM485">
        <v>1</v>
      </c>
    </row>
    <row r="486" spans="1:65" x14ac:dyDescent="0.3">
      <c r="A486">
        <v>103777</v>
      </c>
      <c r="B486">
        <v>0</v>
      </c>
      <c r="C486" t="s">
        <v>65</v>
      </c>
      <c r="D486" t="s">
        <v>88</v>
      </c>
      <c r="E486" t="s">
        <v>67</v>
      </c>
      <c r="F486" t="s">
        <v>68</v>
      </c>
      <c r="G486">
        <v>0</v>
      </c>
      <c r="H486">
        <v>112500</v>
      </c>
      <c r="I486">
        <v>774000</v>
      </c>
      <c r="J486" t="s">
        <v>69</v>
      </c>
      <c r="K486" t="s">
        <v>70</v>
      </c>
      <c r="L486" t="s">
        <v>91</v>
      </c>
      <c r="M486" t="s">
        <v>72</v>
      </c>
      <c r="N486">
        <v>2.8663000000000001E-2</v>
      </c>
      <c r="O486">
        <v>15376</v>
      </c>
      <c r="P486">
        <v>1388</v>
      </c>
      <c r="Q486">
        <v>5113</v>
      </c>
      <c r="R486">
        <v>4581</v>
      </c>
      <c r="S486">
        <v>2</v>
      </c>
      <c r="T486">
        <v>2</v>
      </c>
      <c r="U486" t="s">
        <v>109</v>
      </c>
      <c r="V486">
        <v>15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159</v>
      </c>
      <c r="AD486">
        <v>2402259</v>
      </c>
      <c r="AE486" t="s">
        <v>65</v>
      </c>
      <c r="AF486">
        <v>13288.05</v>
      </c>
      <c r="AG486">
        <v>202500</v>
      </c>
      <c r="AH486">
        <v>202500</v>
      </c>
      <c r="AI486">
        <v>0</v>
      </c>
      <c r="AJ486">
        <v>202500</v>
      </c>
      <c r="AK486" t="s">
        <v>125</v>
      </c>
      <c r="AL486">
        <v>11</v>
      </c>
      <c r="AM486" t="s">
        <v>68</v>
      </c>
      <c r="AN486">
        <v>1</v>
      </c>
      <c r="AO486">
        <v>0</v>
      </c>
      <c r="AR486" t="s">
        <v>76</v>
      </c>
      <c r="AS486" t="s">
        <v>114</v>
      </c>
      <c r="AT486">
        <v>-2593</v>
      </c>
      <c r="AU486" t="s">
        <v>78</v>
      </c>
      <c r="AV486" t="s">
        <v>149</v>
      </c>
      <c r="AW486" t="s">
        <v>80</v>
      </c>
      <c r="AX486" t="s">
        <v>81</v>
      </c>
      <c r="AY486" t="s">
        <v>76</v>
      </c>
      <c r="AZ486" t="s">
        <v>82</v>
      </c>
      <c r="BA486" t="s">
        <v>116</v>
      </c>
      <c r="BB486" t="s">
        <v>121</v>
      </c>
      <c r="BC486">
        <v>0</v>
      </c>
      <c r="BD486" t="s">
        <v>76</v>
      </c>
      <c r="BE486">
        <v>24</v>
      </c>
      <c r="BF486" t="s">
        <v>147</v>
      </c>
      <c r="BG486" t="s">
        <v>196</v>
      </c>
    </row>
    <row r="487" spans="1:65" x14ac:dyDescent="0.3">
      <c r="A487">
        <v>103781</v>
      </c>
      <c r="B487">
        <v>0</v>
      </c>
      <c r="C487" t="s">
        <v>65</v>
      </c>
      <c r="D487" t="s">
        <v>66</v>
      </c>
      <c r="E487" t="s">
        <v>68</v>
      </c>
      <c r="F487" t="s">
        <v>67</v>
      </c>
      <c r="G487">
        <v>1</v>
      </c>
      <c r="H487">
        <v>225000</v>
      </c>
      <c r="I487">
        <v>1192500</v>
      </c>
      <c r="J487" t="s">
        <v>69</v>
      </c>
      <c r="K487" t="s">
        <v>70</v>
      </c>
      <c r="L487" t="s">
        <v>91</v>
      </c>
      <c r="M487" t="s">
        <v>72</v>
      </c>
      <c r="N487">
        <v>2.6391999999999999E-2</v>
      </c>
      <c r="O487">
        <v>13584</v>
      </c>
      <c r="P487">
        <v>704</v>
      </c>
      <c r="Q487">
        <v>962</v>
      </c>
      <c r="R487">
        <v>4450</v>
      </c>
      <c r="S487">
        <v>2</v>
      </c>
      <c r="T487">
        <v>2</v>
      </c>
      <c r="U487" t="s">
        <v>73</v>
      </c>
      <c r="V487">
        <v>21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92</v>
      </c>
      <c r="AD487">
        <v>2275069</v>
      </c>
      <c r="AE487" t="s">
        <v>65</v>
      </c>
      <c r="AG487">
        <v>0</v>
      </c>
      <c r="AH487">
        <v>0</v>
      </c>
      <c r="AK487" t="s">
        <v>123</v>
      </c>
      <c r="AL487">
        <v>11</v>
      </c>
      <c r="AM487" t="s">
        <v>68</v>
      </c>
      <c r="AN487">
        <v>1</v>
      </c>
      <c r="AR487" t="s">
        <v>76</v>
      </c>
      <c r="AS487" t="s">
        <v>129</v>
      </c>
      <c r="AT487">
        <v>-215</v>
      </c>
      <c r="AU487" t="s">
        <v>76</v>
      </c>
      <c r="AV487" t="s">
        <v>79</v>
      </c>
      <c r="AX487" t="s">
        <v>81</v>
      </c>
      <c r="AY487" t="s">
        <v>76</v>
      </c>
      <c r="AZ487" t="s">
        <v>76</v>
      </c>
      <c r="BA487" t="s">
        <v>76</v>
      </c>
      <c r="BB487" t="s">
        <v>121</v>
      </c>
      <c r="BC487">
        <v>-1</v>
      </c>
      <c r="BD487" t="s">
        <v>76</v>
      </c>
      <c r="BF487" t="s">
        <v>76</v>
      </c>
      <c r="BG487" t="s">
        <v>82</v>
      </c>
    </row>
    <row r="488" spans="1:65" x14ac:dyDescent="0.3">
      <c r="A488">
        <v>103795</v>
      </c>
      <c r="B488">
        <v>0</v>
      </c>
      <c r="C488" t="s">
        <v>65</v>
      </c>
      <c r="D488" t="s">
        <v>66</v>
      </c>
      <c r="E488" t="s">
        <v>67</v>
      </c>
      <c r="F488" t="s">
        <v>68</v>
      </c>
      <c r="G488">
        <v>0</v>
      </c>
      <c r="H488">
        <v>135000</v>
      </c>
      <c r="I488">
        <v>1185282</v>
      </c>
      <c r="J488" t="s">
        <v>69</v>
      </c>
      <c r="K488" t="s">
        <v>70</v>
      </c>
      <c r="L488" t="s">
        <v>91</v>
      </c>
      <c r="M488" t="s">
        <v>72</v>
      </c>
      <c r="N488">
        <v>1.9689000000000002E-2</v>
      </c>
      <c r="O488">
        <v>13753</v>
      </c>
      <c r="P488">
        <v>4813</v>
      </c>
      <c r="Q488">
        <v>4362</v>
      </c>
      <c r="R488">
        <v>1864</v>
      </c>
      <c r="S488">
        <v>2</v>
      </c>
      <c r="T488">
        <v>2</v>
      </c>
      <c r="U488" t="s">
        <v>120</v>
      </c>
      <c r="V488">
        <v>15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92</v>
      </c>
      <c r="AD488">
        <v>1764565</v>
      </c>
      <c r="AE488" t="s">
        <v>99</v>
      </c>
      <c r="AG488">
        <v>0</v>
      </c>
      <c r="AH488">
        <v>0</v>
      </c>
      <c r="AK488" t="s">
        <v>125</v>
      </c>
      <c r="AL488">
        <v>10</v>
      </c>
      <c r="AM488" t="s">
        <v>68</v>
      </c>
      <c r="AN488">
        <v>1</v>
      </c>
      <c r="AR488" t="s">
        <v>79</v>
      </c>
      <c r="AS488" t="s">
        <v>129</v>
      </c>
      <c r="AT488">
        <v>-337</v>
      </c>
      <c r="AU488" t="s">
        <v>76</v>
      </c>
      <c r="AV488" t="s">
        <v>79</v>
      </c>
      <c r="AX488" t="s">
        <v>161</v>
      </c>
      <c r="AY488" t="s">
        <v>76</v>
      </c>
      <c r="AZ488" t="s">
        <v>76</v>
      </c>
      <c r="BA488" t="s">
        <v>76</v>
      </c>
      <c r="BB488" t="s">
        <v>121</v>
      </c>
      <c r="BC488">
        <v>0</v>
      </c>
      <c r="BD488" t="s">
        <v>76</v>
      </c>
      <c r="BF488" t="s">
        <v>76</v>
      </c>
      <c r="BG488" t="s">
        <v>132</v>
      </c>
    </row>
    <row r="489" spans="1:65" x14ac:dyDescent="0.3">
      <c r="A489">
        <v>103800</v>
      </c>
      <c r="B489">
        <v>0</v>
      </c>
      <c r="C489" t="s">
        <v>65</v>
      </c>
      <c r="D489" t="s">
        <v>66</v>
      </c>
      <c r="E489" t="s">
        <v>67</v>
      </c>
      <c r="F489" t="s">
        <v>68</v>
      </c>
      <c r="G489">
        <v>0</v>
      </c>
      <c r="H489">
        <v>270000</v>
      </c>
      <c r="I489">
        <v>1595115</v>
      </c>
      <c r="J489" t="s">
        <v>89</v>
      </c>
      <c r="K489" t="s">
        <v>90</v>
      </c>
      <c r="L489" t="s">
        <v>91</v>
      </c>
      <c r="M489" t="s">
        <v>72</v>
      </c>
      <c r="N489">
        <v>7.2508000000000003E-2</v>
      </c>
      <c r="O489">
        <v>14474</v>
      </c>
      <c r="P489">
        <v>2955</v>
      </c>
      <c r="Q489">
        <v>8254</v>
      </c>
      <c r="R489">
        <v>5286</v>
      </c>
      <c r="S489">
        <v>1</v>
      </c>
      <c r="T489">
        <v>1</v>
      </c>
      <c r="U489" t="s">
        <v>120</v>
      </c>
      <c r="V489">
        <v>19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t="s">
        <v>92</v>
      </c>
      <c r="AD489">
        <v>1103932</v>
      </c>
      <c r="AE489" t="s">
        <v>93</v>
      </c>
      <c r="AF489">
        <v>5838.66</v>
      </c>
      <c r="AG489">
        <v>31455</v>
      </c>
      <c r="AH489">
        <v>29992.5</v>
      </c>
      <c r="AI489">
        <v>3145.5</v>
      </c>
      <c r="AJ489">
        <v>31455</v>
      </c>
      <c r="AK489" t="s">
        <v>109</v>
      </c>
      <c r="AL489">
        <v>12</v>
      </c>
      <c r="AM489" t="s">
        <v>68</v>
      </c>
      <c r="AN489">
        <v>1</v>
      </c>
      <c r="AO489">
        <v>0.103377858</v>
      </c>
      <c r="AR489" t="s">
        <v>79</v>
      </c>
      <c r="AS489" t="s">
        <v>77</v>
      </c>
      <c r="AT489">
        <v>-47</v>
      </c>
      <c r="AU489" t="s">
        <v>78</v>
      </c>
      <c r="AV489" t="s">
        <v>79</v>
      </c>
      <c r="AW489" t="s">
        <v>80</v>
      </c>
      <c r="AX489" t="s">
        <v>81</v>
      </c>
      <c r="AY489" t="s">
        <v>124</v>
      </c>
      <c r="AZ489" t="s">
        <v>96</v>
      </c>
      <c r="BA489" t="s">
        <v>76</v>
      </c>
      <c r="BB489" t="s">
        <v>84</v>
      </c>
      <c r="BC489">
        <v>1000</v>
      </c>
      <c r="BD489" t="s">
        <v>85</v>
      </c>
      <c r="BE489">
        <v>6</v>
      </c>
      <c r="BF489" t="s">
        <v>147</v>
      </c>
      <c r="BG489" t="s">
        <v>151</v>
      </c>
      <c r="BH489">
        <v>365243</v>
      </c>
      <c r="BI489">
        <v>-17</v>
      </c>
      <c r="BJ489">
        <v>133</v>
      </c>
      <c r="BK489">
        <v>365243</v>
      </c>
      <c r="BL489">
        <v>365243</v>
      </c>
      <c r="BM489">
        <v>1</v>
      </c>
    </row>
    <row r="490" spans="1:65" x14ac:dyDescent="0.3">
      <c r="A490">
        <v>103804</v>
      </c>
      <c r="B490">
        <v>0</v>
      </c>
      <c r="C490" t="s">
        <v>65</v>
      </c>
      <c r="D490" t="s">
        <v>88</v>
      </c>
      <c r="E490" t="s">
        <v>68</v>
      </c>
      <c r="F490" t="s">
        <v>67</v>
      </c>
      <c r="G490">
        <v>2</v>
      </c>
      <c r="H490">
        <v>112500</v>
      </c>
      <c r="I490">
        <v>1046142</v>
      </c>
      <c r="J490" t="s">
        <v>133</v>
      </c>
      <c r="K490" t="s">
        <v>70</v>
      </c>
      <c r="L490" t="s">
        <v>91</v>
      </c>
      <c r="M490" t="s">
        <v>72</v>
      </c>
      <c r="N490">
        <v>3.813E-3</v>
      </c>
      <c r="O490">
        <v>12261</v>
      </c>
      <c r="P490">
        <v>4781</v>
      </c>
      <c r="Q490">
        <v>2827</v>
      </c>
      <c r="R490">
        <v>3442</v>
      </c>
      <c r="S490">
        <v>2</v>
      </c>
      <c r="T490">
        <v>2</v>
      </c>
      <c r="U490" t="s">
        <v>75</v>
      </c>
      <c r="V490">
        <v>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168</v>
      </c>
      <c r="AD490">
        <v>2083158</v>
      </c>
      <c r="AE490" t="s">
        <v>93</v>
      </c>
      <c r="AF490">
        <v>7011.6750000000002</v>
      </c>
      <c r="AG490">
        <v>67041</v>
      </c>
      <c r="AH490">
        <v>66708</v>
      </c>
      <c r="AI490">
        <v>6705</v>
      </c>
      <c r="AJ490">
        <v>67041</v>
      </c>
      <c r="AK490" t="s">
        <v>75</v>
      </c>
      <c r="AL490">
        <v>8</v>
      </c>
      <c r="AM490" t="s">
        <v>68</v>
      </c>
      <c r="AN490">
        <v>1</v>
      </c>
      <c r="AO490">
        <v>9.9469502000000001E-2</v>
      </c>
      <c r="AR490" t="s">
        <v>79</v>
      </c>
      <c r="AS490" t="s">
        <v>77</v>
      </c>
      <c r="AT490">
        <v>-700</v>
      </c>
      <c r="AU490" t="s">
        <v>78</v>
      </c>
      <c r="AV490" t="s">
        <v>79</v>
      </c>
      <c r="AW490" t="s">
        <v>80</v>
      </c>
      <c r="AX490" t="s">
        <v>81</v>
      </c>
      <c r="AY490" t="s">
        <v>103</v>
      </c>
      <c r="AZ490" t="s">
        <v>96</v>
      </c>
      <c r="BA490" t="s">
        <v>76</v>
      </c>
      <c r="BB490" t="s">
        <v>104</v>
      </c>
      <c r="BC490">
        <v>2775</v>
      </c>
      <c r="BD490" t="s">
        <v>85</v>
      </c>
      <c r="BE490">
        <v>12</v>
      </c>
      <c r="BF490" t="s">
        <v>147</v>
      </c>
      <c r="BG490" t="s">
        <v>151</v>
      </c>
      <c r="BH490">
        <v>365243</v>
      </c>
      <c r="BI490">
        <v>-667</v>
      </c>
      <c r="BJ490">
        <v>-337</v>
      </c>
      <c r="BK490">
        <v>-337</v>
      </c>
      <c r="BL490">
        <v>-329</v>
      </c>
      <c r="BM490">
        <v>0</v>
      </c>
    </row>
    <row r="491" spans="1:65" x14ac:dyDescent="0.3">
      <c r="A491">
        <v>103809</v>
      </c>
      <c r="B491">
        <v>0</v>
      </c>
      <c r="C491" t="s">
        <v>65</v>
      </c>
      <c r="D491" t="s">
        <v>88</v>
      </c>
      <c r="E491" t="s">
        <v>67</v>
      </c>
      <c r="F491" t="s">
        <v>68</v>
      </c>
      <c r="G491">
        <v>0</v>
      </c>
      <c r="H491">
        <v>202500</v>
      </c>
      <c r="I491">
        <v>208512</v>
      </c>
      <c r="J491" t="s">
        <v>113</v>
      </c>
      <c r="K491" t="s">
        <v>70</v>
      </c>
      <c r="L491" t="s">
        <v>91</v>
      </c>
      <c r="M491" t="s">
        <v>72</v>
      </c>
      <c r="N491">
        <v>2.461E-2</v>
      </c>
      <c r="O491">
        <v>21343</v>
      </c>
      <c r="P491">
        <v>365243</v>
      </c>
      <c r="Q491">
        <v>1189</v>
      </c>
      <c r="R491">
        <v>2865</v>
      </c>
      <c r="S491">
        <v>2</v>
      </c>
      <c r="T491">
        <v>2</v>
      </c>
      <c r="U491" t="s">
        <v>123</v>
      </c>
      <c r="V491">
        <v>15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76</v>
      </c>
      <c r="AD491">
        <v>1223889</v>
      </c>
      <c r="AE491" t="s">
        <v>93</v>
      </c>
      <c r="AF491">
        <v>25065.224999999999</v>
      </c>
      <c r="AG491">
        <v>553612.5</v>
      </c>
      <c r="AH491">
        <v>553612.5</v>
      </c>
      <c r="AI491">
        <v>0</v>
      </c>
      <c r="AJ491">
        <v>553612.5</v>
      </c>
      <c r="AK491" t="s">
        <v>75</v>
      </c>
      <c r="AL491">
        <v>18</v>
      </c>
      <c r="AM491" t="s">
        <v>68</v>
      </c>
      <c r="AN491">
        <v>1</v>
      </c>
      <c r="AO491">
        <v>0</v>
      </c>
      <c r="AR491" t="s">
        <v>79</v>
      </c>
      <c r="AS491" t="s">
        <v>114</v>
      </c>
      <c r="AT491">
        <v>-232</v>
      </c>
      <c r="AU491" t="s">
        <v>78</v>
      </c>
      <c r="AV491" t="s">
        <v>149</v>
      </c>
      <c r="AW491" t="s">
        <v>80</v>
      </c>
      <c r="AX491" t="s">
        <v>81</v>
      </c>
      <c r="AY491" t="s">
        <v>190</v>
      </c>
      <c r="AZ491" t="s">
        <v>96</v>
      </c>
      <c r="BA491" t="s">
        <v>76</v>
      </c>
      <c r="BB491" t="s">
        <v>84</v>
      </c>
      <c r="BC491">
        <v>100</v>
      </c>
      <c r="BD491" t="s">
        <v>191</v>
      </c>
      <c r="BE491">
        <v>24</v>
      </c>
      <c r="BF491" t="s">
        <v>97</v>
      </c>
      <c r="BG491" t="s">
        <v>188</v>
      </c>
    </row>
    <row r="492" spans="1:65" x14ac:dyDescent="0.3">
      <c r="A492">
        <v>103835</v>
      </c>
      <c r="B492">
        <v>0</v>
      </c>
      <c r="C492" t="s">
        <v>65</v>
      </c>
      <c r="D492" t="s">
        <v>88</v>
      </c>
      <c r="E492" t="s">
        <v>67</v>
      </c>
      <c r="F492" t="s">
        <v>68</v>
      </c>
      <c r="G492">
        <v>0</v>
      </c>
      <c r="H492">
        <v>56250</v>
      </c>
      <c r="I492">
        <v>900000</v>
      </c>
      <c r="J492" t="s">
        <v>113</v>
      </c>
      <c r="K492" t="s">
        <v>90</v>
      </c>
      <c r="L492" t="s">
        <v>91</v>
      </c>
      <c r="M492" t="s">
        <v>72</v>
      </c>
      <c r="N492">
        <v>3.1329000000000003E-2</v>
      </c>
      <c r="O492">
        <v>22939</v>
      </c>
      <c r="P492">
        <v>365243</v>
      </c>
      <c r="Q492">
        <v>1825</v>
      </c>
      <c r="R492">
        <v>3911</v>
      </c>
      <c r="S492">
        <v>2</v>
      </c>
      <c r="T492">
        <v>2</v>
      </c>
      <c r="U492" t="s">
        <v>120</v>
      </c>
      <c r="V492">
        <v>15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76</v>
      </c>
      <c r="AD492">
        <v>1956846</v>
      </c>
      <c r="AE492" t="s">
        <v>93</v>
      </c>
      <c r="AF492">
        <v>3627.1350000000002</v>
      </c>
      <c r="AG492">
        <v>80086.5</v>
      </c>
      <c r="AH492">
        <v>80086.5</v>
      </c>
      <c r="AI492">
        <v>0</v>
      </c>
      <c r="AJ492">
        <v>80086.5</v>
      </c>
      <c r="AK492" t="s">
        <v>123</v>
      </c>
      <c r="AL492">
        <v>14</v>
      </c>
      <c r="AM492" t="s">
        <v>68</v>
      </c>
      <c r="AN492">
        <v>1</v>
      </c>
      <c r="AO492">
        <v>0</v>
      </c>
      <c r="AR492" t="s">
        <v>79</v>
      </c>
      <c r="AS492" t="s">
        <v>77</v>
      </c>
      <c r="AT492">
        <v>-786</v>
      </c>
      <c r="AU492" t="s">
        <v>78</v>
      </c>
      <c r="AV492" t="s">
        <v>79</v>
      </c>
      <c r="AW492" t="s">
        <v>80</v>
      </c>
      <c r="AX492" t="s">
        <v>161</v>
      </c>
      <c r="AY492" t="s">
        <v>95</v>
      </c>
      <c r="AZ492" t="s">
        <v>96</v>
      </c>
      <c r="BA492" t="s">
        <v>76</v>
      </c>
      <c r="BB492" t="s">
        <v>104</v>
      </c>
      <c r="BC492">
        <v>1480</v>
      </c>
      <c r="BD492" t="s">
        <v>85</v>
      </c>
      <c r="BE492">
        <v>24</v>
      </c>
      <c r="BF492" t="s">
        <v>97</v>
      </c>
      <c r="BG492" t="s">
        <v>98</v>
      </c>
      <c r="BH492">
        <v>365243</v>
      </c>
      <c r="BI492">
        <v>-755</v>
      </c>
      <c r="BJ492">
        <v>-65</v>
      </c>
      <c r="BK492">
        <v>-95</v>
      </c>
      <c r="BL492">
        <v>-87</v>
      </c>
      <c r="BM492">
        <v>0</v>
      </c>
    </row>
    <row r="493" spans="1:65" x14ac:dyDescent="0.3">
      <c r="A493">
        <v>103839</v>
      </c>
      <c r="B493">
        <v>0</v>
      </c>
      <c r="C493" t="s">
        <v>65</v>
      </c>
      <c r="D493" t="s">
        <v>88</v>
      </c>
      <c r="E493" t="s">
        <v>67</v>
      </c>
      <c r="F493" t="s">
        <v>67</v>
      </c>
      <c r="G493">
        <v>0</v>
      </c>
      <c r="H493">
        <v>135000</v>
      </c>
      <c r="I493">
        <v>1256400</v>
      </c>
      <c r="J493" t="s">
        <v>69</v>
      </c>
      <c r="K493" t="s">
        <v>70</v>
      </c>
      <c r="L493" t="s">
        <v>71</v>
      </c>
      <c r="M493" t="s">
        <v>127</v>
      </c>
      <c r="N493">
        <v>2.134E-3</v>
      </c>
      <c r="O493">
        <v>9632</v>
      </c>
      <c r="P493">
        <v>1943</v>
      </c>
      <c r="Q493">
        <v>1174</v>
      </c>
      <c r="R493">
        <v>1671</v>
      </c>
      <c r="S493">
        <v>3</v>
      </c>
      <c r="T493">
        <v>3</v>
      </c>
      <c r="U493" t="s">
        <v>120</v>
      </c>
      <c r="V493">
        <v>13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 t="s">
        <v>122</v>
      </c>
      <c r="AD493">
        <v>1047695</v>
      </c>
      <c r="AE493" t="s">
        <v>65</v>
      </c>
      <c r="AF493">
        <v>28604.744999999999</v>
      </c>
      <c r="AG493">
        <v>630000</v>
      </c>
      <c r="AH493">
        <v>886693.5</v>
      </c>
      <c r="AJ493">
        <v>630000</v>
      </c>
      <c r="AK493" t="s">
        <v>73</v>
      </c>
      <c r="AL493">
        <v>12</v>
      </c>
      <c r="AM493" t="s">
        <v>68</v>
      </c>
      <c r="AN493">
        <v>1</v>
      </c>
      <c r="AR493" t="s">
        <v>214</v>
      </c>
      <c r="AS493" t="s">
        <v>114</v>
      </c>
      <c r="AT493">
        <v>-608</v>
      </c>
      <c r="AU493" t="s">
        <v>78</v>
      </c>
      <c r="AV493" t="s">
        <v>165</v>
      </c>
      <c r="AX493" t="s">
        <v>81</v>
      </c>
      <c r="AY493" t="s">
        <v>76</v>
      </c>
      <c r="AZ493" t="s">
        <v>82</v>
      </c>
      <c r="BA493" t="s">
        <v>83</v>
      </c>
      <c r="BB493" t="s">
        <v>121</v>
      </c>
      <c r="BC493">
        <v>-1</v>
      </c>
      <c r="BD493" t="s">
        <v>76</v>
      </c>
      <c r="BE493">
        <v>60</v>
      </c>
      <c r="BF493" t="s">
        <v>112</v>
      </c>
      <c r="BG493" t="s">
        <v>150</v>
      </c>
    </row>
    <row r="494" spans="1:65" x14ac:dyDescent="0.3">
      <c r="A494">
        <v>103846</v>
      </c>
      <c r="B494">
        <v>0</v>
      </c>
      <c r="C494" t="s">
        <v>65</v>
      </c>
      <c r="D494" t="s">
        <v>88</v>
      </c>
      <c r="E494" t="s">
        <v>67</v>
      </c>
      <c r="F494" t="s">
        <v>67</v>
      </c>
      <c r="G494">
        <v>2</v>
      </c>
      <c r="H494">
        <v>144000</v>
      </c>
      <c r="I494">
        <v>450000</v>
      </c>
      <c r="J494" t="s">
        <v>69</v>
      </c>
      <c r="K494" t="s">
        <v>126</v>
      </c>
      <c r="L494" t="s">
        <v>91</v>
      </c>
      <c r="M494" t="s">
        <v>72</v>
      </c>
      <c r="N494">
        <v>1.6611999999999998E-2</v>
      </c>
      <c r="O494">
        <v>14133</v>
      </c>
      <c r="P494">
        <v>1502</v>
      </c>
      <c r="Q494">
        <v>676</v>
      </c>
      <c r="R494">
        <v>940</v>
      </c>
      <c r="S494">
        <v>2</v>
      </c>
      <c r="T494">
        <v>2</v>
      </c>
      <c r="U494" t="s">
        <v>123</v>
      </c>
      <c r="V494">
        <v>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134</v>
      </c>
      <c r="AD494">
        <v>1538608</v>
      </c>
      <c r="AE494" t="s">
        <v>65</v>
      </c>
      <c r="AF494">
        <v>29129.805</v>
      </c>
      <c r="AG494">
        <v>337500</v>
      </c>
      <c r="AH494">
        <v>368685</v>
      </c>
      <c r="AJ494">
        <v>337500</v>
      </c>
      <c r="AK494" t="s">
        <v>125</v>
      </c>
      <c r="AL494">
        <v>11</v>
      </c>
      <c r="AM494" t="s">
        <v>68</v>
      </c>
      <c r="AN494">
        <v>1</v>
      </c>
      <c r="AR494" t="s">
        <v>215</v>
      </c>
      <c r="AS494" t="s">
        <v>77</v>
      </c>
      <c r="AT494">
        <v>-732</v>
      </c>
      <c r="AU494" t="s">
        <v>78</v>
      </c>
      <c r="AV494" t="s">
        <v>79</v>
      </c>
      <c r="AX494" t="s">
        <v>102</v>
      </c>
      <c r="AY494" t="s">
        <v>76</v>
      </c>
      <c r="AZ494" t="s">
        <v>82</v>
      </c>
      <c r="BA494" t="s">
        <v>83</v>
      </c>
      <c r="BB494" t="s">
        <v>104</v>
      </c>
      <c r="BC494">
        <v>18</v>
      </c>
      <c r="BD494" t="s">
        <v>105</v>
      </c>
      <c r="BE494">
        <v>24</v>
      </c>
      <c r="BF494" t="s">
        <v>86</v>
      </c>
      <c r="BG494" t="s">
        <v>87</v>
      </c>
      <c r="BH494">
        <v>365243</v>
      </c>
      <c r="BI494">
        <v>-702</v>
      </c>
      <c r="BJ494">
        <v>-12</v>
      </c>
      <c r="BK494">
        <v>-402</v>
      </c>
      <c r="BL494">
        <v>-398</v>
      </c>
      <c r="BM494">
        <v>1</v>
      </c>
    </row>
    <row r="495" spans="1:65" x14ac:dyDescent="0.3">
      <c r="A495">
        <v>103850</v>
      </c>
      <c r="B495">
        <v>0</v>
      </c>
      <c r="C495" t="s">
        <v>99</v>
      </c>
      <c r="D495" t="s">
        <v>88</v>
      </c>
      <c r="E495" t="s">
        <v>67</v>
      </c>
      <c r="F495" t="s">
        <v>68</v>
      </c>
      <c r="G495">
        <v>1</v>
      </c>
      <c r="H495">
        <v>90000</v>
      </c>
      <c r="I495">
        <v>270000</v>
      </c>
      <c r="J495" t="s">
        <v>69</v>
      </c>
      <c r="K495" t="s">
        <v>70</v>
      </c>
      <c r="L495" t="s">
        <v>91</v>
      </c>
      <c r="M495" t="s">
        <v>72</v>
      </c>
      <c r="N495">
        <v>2.8663000000000001E-2</v>
      </c>
      <c r="O495">
        <v>13930</v>
      </c>
      <c r="P495">
        <v>5900</v>
      </c>
      <c r="Q495">
        <v>2478</v>
      </c>
      <c r="R495">
        <v>3177</v>
      </c>
      <c r="S495">
        <v>2</v>
      </c>
      <c r="T495">
        <v>2</v>
      </c>
      <c r="U495" t="s">
        <v>120</v>
      </c>
      <c r="V495">
        <v>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134</v>
      </c>
      <c r="AD495">
        <v>1913359</v>
      </c>
      <c r="AE495" t="s">
        <v>93</v>
      </c>
      <c r="AG495">
        <v>26676</v>
      </c>
      <c r="AH495">
        <v>26676</v>
      </c>
      <c r="AI495">
        <v>0</v>
      </c>
      <c r="AJ495">
        <v>26676</v>
      </c>
      <c r="AK495" t="s">
        <v>109</v>
      </c>
      <c r="AL495">
        <v>15</v>
      </c>
      <c r="AM495" t="s">
        <v>68</v>
      </c>
      <c r="AN495">
        <v>1</v>
      </c>
      <c r="AO495">
        <v>0</v>
      </c>
      <c r="AR495" t="s">
        <v>79</v>
      </c>
      <c r="AS495" t="s">
        <v>180</v>
      </c>
      <c r="AT495">
        <v>-1097</v>
      </c>
      <c r="AU495" t="s">
        <v>78</v>
      </c>
      <c r="AV495" t="s">
        <v>181</v>
      </c>
      <c r="AX495" t="s">
        <v>81</v>
      </c>
      <c r="AY495" t="s">
        <v>124</v>
      </c>
      <c r="AZ495" t="s">
        <v>76</v>
      </c>
      <c r="BA495" t="s">
        <v>76</v>
      </c>
      <c r="BB495" t="s">
        <v>104</v>
      </c>
      <c r="BC495">
        <v>40</v>
      </c>
      <c r="BD495" t="s">
        <v>105</v>
      </c>
      <c r="BF495" t="s">
        <v>76</v>
      </c>
      <c r="BG495" t="s">
        <v>106</v>
      </c>
    </row>
    <row r="496" spans="1:65" x14ac:dyDescent="0.3">
      <c r="A496">
        <v>103860</v>
      </c>
      <c r="B496">
        <v>0</v>
      </c>
      <c r="C496" t="s">
        <v>65</v>
      </c>
      <c r="D496" t="s">
        <v>88</v>
      </c>
      <c r="E496" t="s">
        <v>67</v>
      </c>
      <c r="F496" t="s">
        <v>67</v>
      </c>
      <c r="G496">
        <v>0</v>
      </c>
      <c r="H496">
        <v>90000</v>
      </c>
      <c r="I496">
        <v>900000</v>
      </c>
      <c r="J496" t="s">
        <v>69</v>
      </c>
      <c r="K496" t="s">
        <v>70</v>
      </c>
      <c r="L496" t="s">
        <v>91</v>
      </c>
      <c r="M496" t="s">
        <v>72</v>
      </c>
      <c r="N496">
        <v>3.1220000000000002E-3</v>
      </c>
      <c r="O496">
        <v>15492</v>
      </c>
      <c r="P496">
        <v>1021</v>
      </c>
      <c r="Q496">
        <v>1569</v>
      </c>
      <c r="R496">
        <v>3932</v>
      </c>
      <c r="S496">
        <v>3</v>
      </c>
      <c r="T496">
        <v>3</v>
      </c>
      <c r="U496" t="s">
        <v>120</v>
      </c>
      <c r="V496">
        <v>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206</v>
      </c>
      <c r="AD496">
        <v>2637866</v>
      </c>
      <c r="AE496" t="s">
        <v>65</v>
      </c>
      <c r="AG496">
        <v>0</v>
      </c>
      <c r="AH496">
        <v>0</v>
      </c>
      <c r="AK496" t="s">
        <v>123</v>
      </c>
      <c r="AL496">
        <v>13</v>
      </c>
      <c r="AM496" t="s">
        <v>68</v>
      </c>
      <c r="AN496">
        <v>1</v>
      </c>
      <c r="AR496" t="s">
        <v>76</v>
      </c>
      <c r="AS496" t="s">
        <v>129</v>
      </c>
      <c r="AT496">
        <v>-79</v>
      </c>
      <c r="AU496" t="s">
        <v>76</v>
      </c>
      <c r="AV496" t="s">
        <v>79</v>
      </c>
      <c r="AX496" t="s">
        <v>81</v>
      </c>
      <c r="AY496" t="s">
        <v>76</v>
      </c>
      <c r="AZ496" t="s">
        <v>76</v>
      </c>
      <c r="BA496" t="s">
        <v>76</v>
      </c>
      <c r="BB496" t="s">
        <v>121</v>
      </c>
      <c r="BC496">
        <v>-1</v>
      </c>
      <c r="BD496" t="s">
        <v>76</v>
      </c>
      <c r="BF496" t="s">
        <v>76</v>
      </c>
      <c r="BG496" t="s">
        <v>82</v>
      </c>
    </row>
    <row r="497" spans="1:65" x14ac:dyDescent="0.3">
      <c r="A497">
        <v>103875</v>
      </c>
      <c r="B497">
        <v>0</v>
      </c>
      <c r="C497" t="s">
        <v>65</v>
      </c>
      <c r="D497" t="s">
        <v>66</v>
      </c>
      <c r="E497" t="s">
        <v>68</v>
      </c>
      <c r="F497" t="s">
        <v>68</v>
      </c>
      <c r="G497">
        <v>1</v>
      </c>
      <c r="H497">
        <v>225000</v>
      </c>
      <c r="I497">
        <v>450000</v>
      </c>
      <c r="J497" t="s">
        <v>89</v>
      </c>
      <c r="K497" t="s">
        <v>70</v>
      </c>
      <c r="L497" t="s">
        <v>91</v>
      </c>
      <c r="M497" t="s">
        <v>72</v>
      </c>
      <c r="N497">
        <v>1.4463999999999999E-2</v>
      </c>
      <c r="O497">
        <v>12707</v>
      </c>
      <c r="P497">
        <v>3106</v>
      </c>
      <c r="Q497">
        <v>1118</v>
      </c>
      <c r="R497">
        <v>3940</v>
      </c>
      <c r="S497">
        <v>2</v>
      </c>
      <c r="T497">
        <v>2</v>
      </c>
      <c r="U497" t="s">
        <v>125</v>
      </c>
      <c r="V497">
        <v>9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 t="s">
        <v>192</v>
      </c>
      <c r="AD497">
        <v>1562777</v>
      </c>
      <c r="AE497" t="s">
        <v>93</v>
      </c>
      <c r="AF497">
        <v>12167.235000000001</v>
      </c>
      <c r="AG497">
        <v>261765</v>
      </c>
      <c r="AH497">
        <v>321885</v>
      </c>
      <c r="AI497">
        <v>0</v>
      </c>
      <c r="AJ497">
        <v>261765</v>
      </c>
      <c r="AK497" t="s">
        <v>120</v>
      </c>
      <c r="AL497">
        <v>9</v>
      </c>
      <c r="AM497" t="s">
        <v>68</v>
      </c>
      <c r="AN497">
        <v>1</v>
      </c>
      <c r="AO497">
        <v>0</v>
      </c>
      <c r="AR497" t="s">
        <v>79</v>
      </c>
      <c r="AS497" t="s">
        <v>77</v>
      </c>
      <c r="AT497">
        <v>-1406</v>
      </c>
      <c r="AU497" t="s">
        <v>76</v>
      </c>
      <c r="AV497" t="s">
        <v>79</v>
      </c>
      <c r="AW497" t="s">
        <v>101</v>
      </c>
      <c r="AX497" t="s">
        <v>81</v>
      </c>
      <c r="AY497" t="s">
        <v>157</v>
      </c>
      <c r="AZ497" t="s">
        <v>96</v>
      </c>
      <c r="BA497" t="s">
        <v>76</v>
      </c>
      <c r="BB497" t="s">
        <v>84</v>
      </c>
      <c r="BC497">
        <v>2</v>
      </c>
      <c r="BD497" t="s">
        <v>157</v>
      </c>
      <c r="BE497">
        <v>36</v>
      </c>
      <c r="BF497" t="s">
        <v>112</v>
      </c>
      <c r="BG497" t="s">
        <v>158</v>
      </c>
      <c r="BH497">
        <v>365243</v>
      </c>
      <c r="BI497">
        <v>-1375</v>
      </c>
      <c r="BJ497">
        <v>-325</v>
      </c>
      <c r="BK497">
        <v>-325</v>
      </c>
      <c r="BL497">
        <v>-317</v>
      </c>
      <c r="BM497">
        <v>0</v>
      </c>
    </row>
    <row r="498" spans="1:65" x14ac:dyDescent="0.3">
      <c r="A498">
        <v>103879</v>
      </c>
      <c r="B498">
        <v>0</v>
      </c>
      <c r="C498" t="s">
        <v>65</v>
      </c>
      <c r="D498" t="s">
        <v>88</v>
      </c>
      <c r="E498" t="s">
        <v>67</v>
      </c>
      <c r="F498" t="s">
        <v>68</v>
      </c>
      <c r="G498">
        <v>0</v>
      </c>
      <c r="H498">
        <v>225000</v>
      </c>
      <c r="I498">
        <v>1339884</v>
      </c>
      <c r="J498" t="s">
        <v>89</v>
      </c>
      <c r="K498" t="s">
        <v>90</v>
      </c>
      <c r="L498" t="s">
        <v>139</v>
      </c>
      <c r="M498" t="s">
        <v>72</v>
      </c>
      <c r="N498">
        <v>2.5163999999999999E-2</v>
      </c>
      <c r="O498">
        <v>23438</v>
      </c>
      <c r="P498">
        <v>1100</v>
      </c>
      <c r="Q498">
        <v>10823</v>
      </c>
      <c r="R498">
        <v>4792</v>
      </c>
      <c r="S498">
        <v>2</v>
      </c>
      <c r="T498">
        <v>2</v>
      </c>
      <c r="U498" t="s">
        <v>109</v>
      </c>
      <c r="V498">
        <v>14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92</v>
      </c>
      <c r="AD498">
        <v>1931181</v>
      </c>
      <c r="AE498" t="s">
        <v>65</v>
      </c>
      <c r="AF498">
        <v>6508.17</v>
      </c>
      <c r="AG498">
        <v>54000</v>
      </c>
      <c r="AH498">
        <v>69534</v>
      </c>
      <c r="AI498">
        <v>0</v>
      </c>
      <c r="AJ498">
        <v>54000</v>
      </c>
      <c r="AK498" t="s">
        <v>94</v>
      </c>
      <c r="AL498">
        <v>9</v>
      </c>
      <c r="AM498" t="s">
        <v>68</v>
      </c>
      <c r="AN498">
        <v>1</v>
      </c>
      <c r="AO498">
        <v>0</v>
      </c>
      <c r="AR498" t="s">
        <v>122</v>
      </c>
      <c r="AS498" t="s">
        <v>77</v>
      </c>
      <c r="AT498">
        <v>-1509</v>
      </c>
      <c r="AU498" t="s">
        <v>78</v>
      </c>
      <c r="AV498" t="s">
        <v>79</v>
      </c>
      <c r="AW498" t="s">
        <v>80</v>
      </c>
      <c r="AX498" t="s">
        <v>81</v>
      </c>
      <c r="AY498" t="s">
        <v>76</v>
      </c>
      <c r="AZ498" t="s">
        <v>82</v>
      </c>
      <c r="BA498" t="s">
        <v>83</v>
      </c>
      <c r="BB498" t="s">
        <v>121</v>
      </c>
      <c r="BC498">
        <v>-1</v>
      </c>
      <c r="BD498" t="s">
        <v>76</v>
      </c>
      <c r="BE498">
        <v>18</v>
      </c>
      <c r="BF498" t="s">
        <v>86</v>
      </c>
      <c r="BG498" t="s">
        <v>87</v>
      </c>
      <c r="BH498">
        <v>365243</v>
      </c>
      <c r="BI498">
        <v>-1478</v>
      </c>
      <c r="BJ498">
        <v>-968</v>
      </c>
      <c r="BK498">
        <v>-1268</v>
      </c>
      <c r="BL498">
        <v>-1265</v>
      </c>
      <c r="BM498">
        <v>0</v>
      </c>
    </row>
    <row r="499" spans="1:65" x14ac:dyDescent="0.3">
      <c r="A499">
        <v>103889</v>
      </c>
      <c r="B499">
        <v>1</v>
      </c>
      <c r="C499" t="s">
        <v>65</v>
      </c>
      <c r="D499" t="s">
        <v>66</v>
      </c>
      <c r="E499" t="s">
        <v>67</v>
      </c>
      <c r="F499" t="s">
        <v>68</v>
      </c>
      <c r="G499">
        <v>0</v>
      </c>
      <c r="H499">
        <v>216000</v>
      </c>
      <c r="I499">
        <v>193500</v>
      </c>
      <c r="J499" t="s">
        <v>69</v>
      </c>
      <c r="K499" t="s">
        <v>90</v>
      </c>
      <c r="L499" t="s">
        <v>91</v>
      </c>
      <c r="M499" t="s">
        <v>72</v>
      </c>
      <c r="N499">
        <v>1.0500000000000001E-2</v>
      </c>
      <c r="O499">
        <v>20716</v>
      </c>
      <c r="P499">
        <v>6064</v>
      </c>
      <c r="Q499">
        <v>6477</v>
      </c>
      <c r="R499">
        <v>4201</v>
      </c>
      <c r="S499">
        <v>3</v>
      </c>
      <c r="T499">
        <v>3</v>
      </c>
      <c r="U499" t="s">
        <v>109</v>
      </c>
      <c r="V499">
        <v>15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216</v>
      </c>
      <c r="AD499">
        <v>2669449</v>
      </c>
      <c r="AE499" t="s">
        <v>65</v>
      </c>
      <c r="AG499">
        <v>0</v>
      </c>
      <c r="AH499">
        <v>0</v>
      </c>
      <c r="AK499" t="s">
        <v>125</v>
      </c>
      <c r="AL499">
        <v>13</v>
      </c>
      <c r="AM499" t="s">
        <v>68</v>
      </c>
      <c r="AN499">
        <v>1</v>
      </c>
      <c r="AR499" t="s">
        <v>76</v>
      </c>
      <c r="AS499" t="s">
        <v>129</v>
      </c>
      <c r="AT499">
        <v>-80</v>
      </c>
      <c r="AU499" t="s">
        <v>76</v>
      </c>
      <c r="AV499" t="s">
        <v>79</v>
      </c>
      <c r="AX499" t="s">
        <v>81</v>
      </c>
      <c r="AY499" t="s">
        <v>76</v>
      </c>
      <c r="AZ499" t="s">
        <v>76</v>
      </c>
      <c r="BA499" t="s">
        <v>76</v>
      </c>
      <c r="BB499" t="s">
        <v>121</v>
      </c>
      <c r="BC499">
        <v>-1</v>
      </c>
      <c r="BD499" t="s">
        <v>76</v>
      </c>
      <c r="BF499" t="s">
        <v>76</v>
      </c>
      <c r="BG499" t="s">
        <v>82</v>
      </c>
    </row>
    <row r="500" spans="1:65" x14ac:dyDescent="0.3">
      <c r="A500">
        <v>103889</v>
      </c>
      <c r="B500">
        <v>1</v>
      </c>
      <c r="C500" t="s">
        <v>65</v>
      </c>
      <c r="D500" t="s">
        <v>66</v>
      </c>
      <c r="E500" t="s">
        <v>67</v>
      </c>
      <c r="F500" t="s">
        <v>68</v>
      </c>
      <c r="G500">
        <v>0</v>
      </c>
      <c r="H500">
        <v>216000</v>
      </c>
      <c r="I500">
        <v>193500</v>
      </c>
      <c r="J500" t="s">
        <v>69</v>
      </c>
      <c r="K500" t="s">
        <v>90</v>
      </c>
      <c r="L500" t="s">
        <v>91</v>
      </c>
      <c r="M500" t="s">
        <v>72</v>
      </c>
      <c r="N500">
        <v>1.0500000000000001E-2</v>
      </c>
      <c r="O500">
        <v>20716</v>
      </c>
      <c r="P500">
        <v>6064</v>
      </c>
      <c r="Q500">
        <v>6477</v>
      </c>
      <c r="R500">
        <v>4201</v>
      </c>
      <c r="S500">
        <v>3</v>
      </c>
      <c r="T500">
        <v>3</v>
      </c>
      <c r="U500" t="s">
        <v>109</v>
      </c>
      <c r="V500">
        <v>15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216</v>
      </c>
      <c r="AD500">
        <v>1352074</v>
      </c>
      <c r="AE500" t="s">
        <v>65</v>
      </c>
      <c r="AG500">
        <v>0</v>
      </c>
      <c r="AH500">
        <v>0</v>
      </c>
      <c r="AK500" t="s">
        <v>120</v>
      </c>
      <c r="AL500">
        <v>10</v>
      </c>
      <c r="AM500" t="s">
        <v>68</v>
      </c>
      <c r="AN500">
        <v>1</v>
      </c>
      <c r="AR500" t="s">
        <v>76</v>
      </c>
      <c r="AS500" t="s">
        <v>129</v>
      </c>
      <c r="AT500">
        <v>-282</v>
      </c>
      <c r="AU500" t="s">
        <v>76</v>
      </c>
      <c r="AV500" t="s">
        <v>79</v>
      </c>
      <c r="AX500" t="s">
        <v>81</v>
      </c>
      <c r="AY500" t="s">
        <v>76</v>
      </c>
      <c r="AZ500" t="s">
        <v>76</v>
      </c>
      <c r="BA500" t="s">
        <v>76</v>
      </c>
      <c r="BB500" t="s">
        <v>121</v>
      </c>
      <c r="BC500">
        <v>-1</v>
      </c>
      <c r="BD500" t="s">
        <v>76</v>
      </c>
      <c r="BF500" t="s">
        <v>76</v>
      </c>
      <c r="BG500" t="s">
        <v>82</v>
      </c>
    </row>
    <row r="501" spans="1:65" x14ac:dyDescent="0.3">
      <c r="A501">
        <v>103930</v>
      </c>
      <c r="B501">
        <v>0</v>
      </c>
      <c r="C501" t="s">
        <v>65</v>
      </c>
      <c r="D501" t="s">
        <v>66</v>
      </c>
      <c r="E501" t="s">
        <v>67</v>
      </c>
      <c r="F501" t="s">
        <v>68</v>
      </c>
      <c r="G501">
        <v>1</v>
      </c>
      <c r="H501">
        <v>135000</v>
      </c>
      <c r="I501">
        <v>132444</v>
      </c>
      <c r="J501" t="s">
        <v>89</v>
      </c>
      <c r="K501" t="s">
        <v>70</v>
      </c>
      <c r="L501" t="s">
        <v>71</v>
      </c>
      <c r="M501" t="s">
        <v>212</v>
      </c>
      <c r="N501">
        <v>2.0712999999999999E-2</v>
      </c>
      <c r="O501">
        <v>9055</v>
      </c>
      <c r="P501">
        <v>1532</v>
      </c>
      <c r="Q501">
        <v>9024</v>
      </c>
      <c r="R501">
        <v>905</v>
      </c>
      <c r="S501">
        <v>3</v>
      </c>
      <c r="T501">
        <v>2</v>
      </c>
      <c r="U501" t="s">
        <v>94</v>
      </c>
      <c r="V501">
        <v>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92</v>
      </c>
      <c r="AD501">
        <v>1282695</v>
      </c>
      <c r="AE501" t="s">
        <v>93</v>
      </c>
      <c r="AF501">
        <v>9751.3649999999998</v>
      </c>
      <c r="AG501">
        <v>100255.5</v>
      </c>
      <c r="AH501">
        <v>88303.5</v>
      </c>
      <c r="AI501">
        <v>30060</v>
      </c>
      <c r="AJ501">
        <v>100255.5</v>
      </c>
      <c r="AK501" t="s">
        <v>109</v>
      </c>
      <c r="AL501">
        <v>7</v>
      </c>
      <c r="AM501" t="s">
        <v>68</v>
      </c>
      <c r="AN501">
        <v>1</v>
      </c>
      <c r="AO501">
        <v>0.27658925899999998</v>
      </c>
      <c r="AR501" t="s">
        <v>79</v>
      </c>
      <c r="AS501" t="s">
        <v>77</v>
      </c>
      <c r="AT501">
        <v>-393</v>
      </c>
      <c r="AU501" t="s">
        <v>78</v>
      </c>
      <c r="AV501" t="s">
        <v>79</v>
      </c>
      <c r="AX501" t="s">
        <v>102</v>
      </c>
      <c r="AY501" t="s">
        <v>124</v>
      </c>
      <c r="AZ501" t="s">
        <v>96</v>
      </c>
      <c r="BA501" t="s">
        <v>76</v>
      </c>
      <c r="BB501" t="s">
        <v>104</v>
      </c>
      <c r="BC501">
        <v>30</v>
      </c>
      <c r="BD501" t="s">
        <v>105</v>
      </c>
      <c r="BE501">
        <v>12</v>
      </c>
      <c r="BF501" t="s">
        <v>86</v>
      </c>
      <c r="BG501" t="s">
        <v>106</v>
      </c>
      <c r="BH501">
        <v>365243</v>
      </c>
      <c r="BI501">
        <v>-355</v>
      </c>
      <c r="BJ501">
        <v>-25</v>
      </c>
      <c r="BK501">
        <v>-55</v>
      </c>
      <c r="BL501">
        <v>-48</v>
      </c>
      <c r="BM501">
        <v>0</v>
      </c>
    </row>
    <row r="502" spans="1:65" x14ac:dyDescent="0.3">
      <c r="A502">
        <v>103951</v>
      </c>
      <c r="B502">
        <v>0</v>
      </c>
      <c r="C502" t="s">
        <v>65</v>
      </c>
      <c r="D502" t="s">
        <v>66</v>
      </c>
      <c r="E502" t="s">
        <v>67</v>
      </c>
      <c r="F502" t="s">
        <v>68</v>
      </c>
      <c r="G502">
        <v>0</v>
      </c>
      <c r="H502">
        <v>270000</v>
      </c>
      <c r="I502">
        <v>654498</v>
      </c>
      <c r="J502" t="s">
        <v>89</v>
      </c>
      <c r="K502" t="s">
        <v>70</v>
      </c>
      <c r="L502" t="s">
        <v>119</v>
      </c>
      <c r="M502" t="s">
        <v>72</v>
      </c>
      <c r="N502">
        <v>7.2508000000000003E-2</v>
      </c>
      <c r="O502">
        <v>13557</v>
      </c>
      <c r="P502">
        <v>826</v>
      </c>
      <c r="Q502">
        <v>569</v>
      </c>
      <c r="R502">
        <v>4743</v>
      </c>
      <c r="S502">
        <v>1</v>
      </c>
      <c r="T502">
        <v>1</v>
      </c>
      <c r="U502" t="s">
        <v>94</v>
      </c>
      <c r="V502">
        <v>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173</v>
      </c>
      <c r="AD502">
        <v>1966987</v>
      </c>
      <c r="AE502" t="s">
        <v>93</v>
      </c>
      <c r="AF502">
        <v>13091.94</v>
      </c>
      <c r="AG502">
        <v>287712</v>
      </c>
      <c r="AH502">
        <v>287712</v>
      </c>
      <c r="AI502">
        <v>0</v>
      </c>
      <c r="AJ502">
        <v>287712</v>
      </c>
      <c r="AK502" t="s">
        <v>75</v>
      </c>
      <c r="AL502">
        <v>18</v>
      </c>
      <c r="AM502" t="s">
        <v>68</v>
      </c>
      <c r="AN502">
        <v>1</v>
      </c>
      <c r="AO502">
        <v>0</v>
      </c>
      <c r="AR502" t="s">
        <v>79</v>
      </c>
      <c r="AS502" t="s">
        <v>114</v>
      </c>
      <c r="AT502">
        <v>-622</v>
      </c>
      <c r="AU502" t="s">
        <v>78</v>
      </c>
      <c r="AV502" t="s">
        <v>115</v>
      </c>
      <c r="AX502" t="s">
        <v>81</v>
      </c>
      <c r="AY502" t="s">
        <v>103</v>
      </c>
      <c r="AZ502" t="s">
        <v>96</v>
      </c>
      <c r="BA502" t="s">
        <v>76</v>
      </c>
      <c r="BB502" t="s">
        <v>104</v>
      </c>
      <c r="BC502">
        <v>166</v>
      </c>
      <c r="BD502" t="s">
        <v>85</v>
      </c>
      <c r="BE502">
        <v>24</v>
      </c>
      <c r="BF502" t="s">
        <v>97</v>
      </c>
      <c r="BG502" t="s">
        <v>98</v>
      </c>
    </row>
    <row r="503" spans="1:65" x14ac:dyDescent="0.3">
      <c r="A503">
        <v>103953</v>
      </c>
      <c r="B503">
        <v>0</v>
      </c>
      <c r="C503" t="s">
        <v>65</v>
      </c>
      <c r="D503" t="s">
        <v>88</v>
      </c>
      <c r="E503" t="s">
        <v>67</v>
      </c>
      <c r="F503" t="s">
        <v>68</v>
      </c>
      <c r="G503">
        <v>0</v>
      </c>
      <c r="H503">
        <v>171000</v>
      </c>
      <c r="I503">
        <v>781695</v>
      </c>
      <c r="J503" t="s">
        <v>69</v>
      </c>
      <c r="K503" t="s">
        <v>70</v>
      </c>
      <c r="L503" t="s">
        <v>71</v>
      </c>
      <c r="M503" t="s">
        <v>72</v>
      </c>
      <c r="N503">
        <v>1.0500000000000001E-2</v>
      </c>
      <c r="O503">
        <v>19458</v>
      </c>
      <c r="P503">
        <v>330</v>
      </c>
      <c r="Q503">
        <v>308</v>
      </c>
      <c r="R503">
        <v>2980</v>
      </c>
      <c r="S503">
        <v>3</v>
      </c>
      <c r="T503">
        <v>3</v>
      </c>
      <c r="U503" t="s">
        <v>120</v>
      </c>
      <c r="V503">
        <v>13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92</v>
      </c>
      <c r="AD503">
        <v>1116228</v>
      </c>
      <c r="AE503" t="s">
        <v>65</v>
      </c>
      <c r="AG503">
        <v>0</v>
      </c>
      <c r="AH503">
        <v>0</v>
      </c>
      <c r="AK503" t="s">
        <v>123</v>
      </c>
      <c r="AL503">
        <v>14</v>
      </c>
      <c r="AM503" t="s">
        <v>68</v>
      </c>
      <c r="AN503">
        <v>1</v>
      </c>
      <c r="AR503" t="s">
        <v>76</v>
      </c>
      <c r="AS503" t="s">
        <v>129</v>
      </c>
      <c r="AT503">
        <v>-177</v>
      </c>
      <c r="AU503" t="s">
        <v>76</v>
      </c>
      <c r="AV503" t="s">
        <v>79</v>
      </c>
      <c r="AX503" t="s">
        <v>161</v>
      </c>
      <c r="AY503" t="s">
        <v>76</v>
      </c>
      <c r="AZ503" t="s">
        <v>76</v>
      </c>
      <c r="BA503" t="s">
        <v>76</v>
      </c>
      <c r="BB503" t="s">
        <v>121</v>
      </c>
      <c r="BC503">
        <v>-1</v>
      </c>
      <c r="BD503" t="s">
        <v>76</v>
      </c>
      <c r="BF503" t="s">
        <v>76</v>
      </c>
      <c r="BG503" t="s">
        <v>82</v>
      </c>
    </row>
    <row r="504" spans="1:65" x14ac:dyDescent="0.3">
      <c r="A504">
        <v>103961</v>
      </c>
      <c r="B504">
        <v>0</v>
      </c>
      <c r="C504" t="s">
        <v>65</v>
      </c>
      <c r="D504" t="s">
        <v>88</v>
      </c>
      <c r="E504" t="s">
        <v>67</v>
      </c>
      <c r="F504" t="s">
        <v>68</v>
      </c>
      <c r="G504">
        <v>0</v>
      </c>
      <c r="H504">
        <v>126000</v>
      </c>
      <c r="I504">
        <v>171841.5</v>
      </c>
      <c r="J504" t="s">
        <v>113</v>
      </c>
      <c r="K504" t="s">
        <v>70</v>
      </c>
      <c r="L504" t="s">
        <v>140</v>
      </c>
      <c r="M504" t="s">
        <v>72</v>
      </c>
      <c r="N504">
        <v>2.5163999999999999E-2</v>
      </c>
      <c r="O504">
        <v>21431</v>
      </c>
      <c r="P504">
        <v>365243</v>
      </c>
      <c r="Q504">
        <v>7922</v>
      </c>
      <c r="R504">
        <v>4072</v>
      </c>
      <c r="S504">
        <v>2</v>
      </c>
      <c r="T504">
        <v>2</v>
      </c>
      <c r="U504" t="s">
        <v>75</v>
      </c>
      <c r="V504">
        <v>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76</v>
      </c>
      <c r="AD504">
        <v>1484338</v>
      </c>
      <c r="AE504" t="s">
        <v>99</v>
      </c>
      <c r="AF504">
        <v>5625</v>
      </c>
      <c r="AG504">
        <v>0</v>
      </c>
      <c r="AH504">
        <v>112500</v>
      </c>
      <c r="AK504" t="s">
        <v>123</v>
      </c>
      <c r="AL504">
        <v>15</v>
      </c>
      <c r="AM504" t="s">
        <v>68</v>
      </c>
      <c r="AN504">
        <v>1</v>
      </c>
      <c r="AR504" t="s">
        <v>79</v>
      </c>
      <c r="AS504" t="s">
        <v>77</v>
      </c>
      <c r="AT504">
        <v>-1679</v>
      </c>
      <c r="AU504" t="s">
        <v>76</v>
      </c>
      <c r="AV504" t="s">
        <v>79</v>
      </c>
      <c r="AX504" t="s">
        <v>81</v>
      </c>
      <c r="AY504" t="s">
        <v>76</v>
      </c>
      <c r="AZ504" t="s">
        <v>131</v>
      </c>
      <c r="BA504" t="s">
        <v>116</v>
      </c>
      <c r="BB504" t="s">
        <v>104</v>
      </c>
      <c r="BC504">
        <v>75</v>
      </c>
      <c r="BD504" t="s">
        <v>105</v>
      </c>
      <c r="BE504">
        <v>0</v>
      </c>
      <c r="BF504" t="s">
        <v>76</v>
      </c>
      <c r="BG504" t="s">
        <v>160</v>
      </c>
      <c r="BH504">
        <v>-1676</v>
      </c>
      <c r="BI504">
        <v>-1624</v>
      </c>
      <c r="BJ504">
        <v>365243</v>
      </c>
      <c r="BK504">
        <v>-1015</v>
      </c>
      <c r="BL504">
        <v>365243</v>
      </c>
      <c r="BM504">
        <v>0</v>
      </c>
    </row>
    <row r="505" spans="1:65" x14ac:dyDescent="0.3">
      <c r="A505">
        <v>103974</v>
      </c>
      <c r="B505">
        <v>0</v>
      </c>
      <c r="C505" t="s">
        <v>65</v>
      </c>
      <c r="D505" t="s">
        <v>66</v>
      </c>
      <c r="E505" t="s">
        <v>68</v>
      </c>
      <c r="F505" t="s">
        <v>67</v>
      </c>
      <c r="G505">
        <v>2</v>
      </c>
      <c r="H505">
        <v>540000</v>
      </c>
      <c r="I505">
        <v>900000</v>
      </c>
      <c r="J505" t="s">
        <v>89</v>
      </c>
      <c r="K505" t="s">
        <v>90</v>
      </c>
      <c r="L505" t="s">
        <v>91</v>
      </c>
      <c r="M505" t="s">
        <v>72</v>
      </c>
      <c r="N505">
        <v>1.9101E-2</v>
      </c>
      <c r="O505">
        <v>15859</v>
      </c>
      <c r="P505">
        <v>733</v>
      </c>
      <c r="Q505">
        <v>567</v>
      </c>
      <c r="R505">
        <v>4714</v>
      </c>
      <c r="S505">
        <v>2</v>
      </c>
      <c r="T505">
        <v>2</v>
      </c>
      <c r="U505" t="s">
        <v>94</v>
      </c>
      <c r="V505">
        <v>10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 t="s">
        <v>100</v>
      </c>
      <c r="AD505">
        <v>2823013</v>
      </c>
      <c r="AE505" t="s">
        <v>65</v>
      </c>
      <c r="AG505">
        <v>0</v>
      </c>
      <c r="AH505">
        <v>0</v>
      </c>
      <c r="AK505" t="s">
        <v>120</v>
      </c>
      <c r="AL505">
        <v>17</v>
      </c>
      <c r="AM505" t="s">
        <v>68</v>
      </c>
      <c r="AN505">
        <v>1</v>
      </c>
      <c r="AR505" t="s">
        <v>76</v>
      </c>
      <c r="AS505" t="s">
        <v>129</v>
      </c>
      <c r="AT505">
        <v>-500</v>
      </c>
      <c r="AU505" t="s">
        <v>76</v>
      </c>
      <c r="AV505" t="s">
        <v>79</v>
      </c>
      <c r="AX505" t="s">
        <v>102</v>
      </c>
      <c r="AY505" t="s">
        <v>76</v>
      </c>
      <c r="AZ505" t="s">
        <v>76</v>
      </c>
      <c r="BA505" t="s">
        <v>76</v>
      </c>
      <c r="BB505" t="s">
        <v>121</v>
      </c>
      <c r="BC505">
        <v>-1</v>
      </c>
      <c r="BD505" t="s">
        <v>76</v>
      </c>
      <c r="BF505" t="s">
        <v>76</v>
      </c>
      <c r="BG505" t="s">
        <v>82</v>
      </c>
    </row>
    <row r="506" spans="1:65" x14ac:dyDescent="0.3">
      <c r="A506">
        <v>103981</v>
      </c>
      <c r="B506">
        <v>0</v>
      </c>
      <c r="C506" t="s">
        <v>65</v>
      </c>
      <c r="D506" t="s">
        <v>88</v>
      </c>
      <c r="E506" t="s">
        <v>67</v>
      </c>
      <c r="F506" t="s">
        <v>68</v>
      </c>
      <c r="G506">
        <v>0</v>
      </c>
      <c r="H506">
        <v>126000</v>
      </c>
      <c r="I506">
        <v>188460</v>
      </c>
      <c r="J506" t="s">
        <v>69</v>
      </c>
      <c r="K506" t="s">
        <v>90</v>
      </c>
      <c r="L506" t="s">
        <v>71</v>
      </c>
      <c r="M506" t="s">
        <v>72</v>
      </c>
      <c r="N506">
        <v>6.6709999999999998E-3</v>
      </c>
      <c r="O506">
        <v>19728</v>
      </c>
      <c r="P506">
        <v>2905</v>
      </c>
      <c r="Q506">
        <v>6301</v>
      </c>
      <c r="R506">
        <v>3158</v>
      </c>
      <c r="S506">
        <v>2</v>
      </c>
      <c r="T506">
        <v>2</v>
      </c>
      <c r="U506" t="s">
        <v>73</v>
      </c>
      <c r="V506">
        <v>18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92</v>
      </c>
      <c r="AD506">
        <v>1245334</v>
      </c>
      <c r="AE506" t="s">
        <v>99</v>
      </c>
      <c r="AF506">
        <v>22500</v>
      </c>
      <c r="AG506">
        <v>0</v>
      </c>
      <c r="AH506">
        <v>450000</v>
      </c>
      <c r="AK506" t="s">
        <v>123</v>
      </c>
      <c r="AL506">
        <v>12</v>
      </c>
      <c r="AM506" t="s">
        <v>68</v>
      </c>
      <c r="AN506">
        <v>1</v>
      </c>
      <c r="AR506" t="s">
        <v>79</v>
      </c>
      <c r="AS506" t="s">
        <v>77</v>
      </c>
      <c r="AT506">
        <v>-1242</v>
      </c>
      <c r="AU506" t="s">
        <v>76</v>
      </c>
      <c r="AV506" t="s">
        <v>79</v>
      </c>
      <c r="AX506" t="s">
        <v>161</v>
      </c>
      <c r="AY506" t="s">
        <v>76</v>
      </c>
      <c r="AZ506" t="s">
        <v>131</v>
      </c>
      <c r="BA506" t="s">
        <v>116</v>
      </c>
      <c r="BB506" t="s">
        <v>121</v>
      </c>
      <c r="BC506">
        <v>-1</v>
      </c>
      <c r="BD506" t="s">
        <v>76</v>
      </c>
      <c r="BE506">
        <v>0</v>
      </c>
      <c r="BF506" t="s">
        <v>76</v>
      </c>
      <c r="BG506" t="s">
        <v>160</v>
      </c>
      <c r="BH506">
        <v>-1232</v>
      </c>
      <c r="BI506">
        <v>-1207</v>
      </c>
      <c r="BJ506">
        <v>365243</v>
      </c>
      <c r="BK506">
        <v>-659</v>
      </c>
      <c r="BL506">
        <v>365243</v>
      </c>
      <c r="BM506">
        <v>0</v>
      </c>
    </row>
    <row r="507" spans="1:65" x14ac:dyDescent="0.3">
      <c r="A507">
        <v>103988</v>
      </c>
      <c r="B507">
        <v>0</v>
      </c>
      <c r="C507" t="s">
        <v>99</v>
      </c>
      <c r="D507" t="s">
        <v>66</v>
      </c>
      <c r="E507" t="s">
        <v>67</v>
      </c>
      <c r="F507" t="s">
        <v>68</v>
      </c>
      <c r="G507">
        <v>1</v>
      </c>
      <c r="H507">
        <v>90000</v>
      </c>
      <c r="I507">
        <v>270000</v>
      </c>
      <c r="J507" t="s">
        <v>89</v>
      </c>
      <c r="K507" t="s">
        <v>70</v>
      </c>
      <c r="L507" t="s">
        <v>91</v>
      </c>
      <c r="M507" t="s">
        <v>72</v>
      </c>
      <c r="N507">
        <v>3.5791999999999997E-2</v>
      </c>
      <c r="O507">
        <v>14988</v>
      </c>
      <c r="P507">
        <v>1691</v>
      </c>
      <c r="Q507">
        <v>425</v>
      </c>
      <c r="R507">
        <v>3252</v>
      </c>
      <c r="S507">
        <v>2</v>
      </c>
      <c r="T507">
        <v>2</v>
      </c>
      <c r="U507" t="s">
        <v>123</v>
      </c>
      <c r="V507">
        <v>18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 t="s">
        <v>92</v>
      </c>
      <c r="AD507">
        <v>2557010</v>
      </c>
      <c r="AE507" t="s">
        <v>93</v>
      </c>
      <c r="AF507">
        <v>10902.375</v>
      </c>
      <c r="AG507">
        <v>211003.92</v>
      </c>
      <c r="AH507">
        <v>211000.5</v>
      </c>
      <c r="AI507">
        <v>3.42</v>
      </c>
      <c r="AJ507">
        <v>211003.92</v>
      </c>
      <c r="AK507" t="s">
        <v>75</v>
      </c>
      <c r="AL507">
        <v>15</v>
      </c>
      <c r="AM507" t="s">
        <v>68</v>
      </c>
      <c r="AN507">
        <v>1</v>
      </c>
      <c r="AO507" s="1">
        <v>1.77E-5</v>
      </c>
      <c r="AR507" t="s">
        <v>79</v>
      </c>
      <c r="AS507" t="s">
        <v>77</v>
      </c>
      <c r="AT507">
        <v>-351</v>
      </c>
      <c r="AU507" t="s">
        <v>78</v>
      </c>
      <c r="AV507" t="s">
        <v>79</v>
      </c>
      <c r="AX507" t="s">
        <v>102</v>
      </c>
      <c r="AY507" t="s">
        <v>103</v>
      </c>
      <c r="AZ507" t="s">
        <v>96</v>
      </c>
      <c r="BA507" t="s">
        <v>76</v>
      </c>
      <c r="BB507" t="s">
        <v>84</v>
      </c>
      <c r="BC507">
        <v>1000</v>
      </c>
      <c r="BD507" t="s">
        <v>85</v>
      </c>
      <c r="BE507">
        <v>24</v>
      </c>
      <c r="BF507" t="s">
        <v>112</v>
      </c>
      <c r="BG507" t="s">
        <v>151</v>
      </c>
      <c r="BH507">
        <v>365243</v>
      </c>
      <c r="BI507">
        <v>-320</v>
      </c>
      <c r="BJ507">
        <v>370</v>
      </c>
      <c r="BK507">
        <v>365243</v>
      </c>
      <c r="BL507">
        <v>365243</v>
      </c>
      <c r="BM507">
        <v>0</v>
      </c>
    </row>
    <row r="508" spans="1:65" x14ac:dyDescent="0.3">
      <c r="A508">
        <v>103990</v>
      </c>
      <c r="B508">
        <v>0</v>
      </c>
      <c r="C508" t="s">
        <v>65</v>
      </c>
      <c r="D508" t="s">
        <v>88</v>
      </c>
      <c r="E508" t="s">
        <v>68</v>
      </c>
      <c r="F508" t="s">
        <v>68</v>
      </c>
      <c r="G508">
        <v>1</v>
      </c>
      <c r="H508">
        <v>157500</v>
      </c>
      <c r="I508">
        <v>746280</v>
      </c>
      <c r="J508" t="s">
        <v>69</v>
      </c>
      <c r="K508" t="s">
        <v>70</v>
      </c>
      <c r="L508" t="s">
        <v>91</v>
      </c>
      <c r="M508" t="s">
        <v>72</v>
      </c>
      <c r="N508">
        <v>2.5163999999999999E-2</v>
      </c>
      <c r="O508">
        <v>14790</v>
      </c>
      <c r="P508">
        <v>1249</v>
      </c>
      <c r="Q508">
        <v>1669</v>
      </c>
      <c r="R508">
        <v>2306</v>
      </c>
      <c r="S508">
        <v>2</v>
      </c>
      <c r="T508">
        <v>2</v>
      </c>
      <c r="U508" t="s">
        <v>109</v>
      </c>
      <c r="V508">
        <v>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137</v>
      </c>
      <c r="AD508">
        <v>1691673</v>
      </c>
      <c r="AE508" t="s">
        <v>65</v>
      </c>
      <c r="AF508">
        <v>52791.839999999997</v>
      </c>
      <c r="AG508">
        <v>450000</v>
      </c>
      <c r="AH508">
        <v>497520</v>
      </c>
      <c r="AJ508">
        <v>450000</v>
      </c>
      <c r="AK508" t="s">
        <v>109</v>
      </c>
      <c r="AL508">
        <v>10</v>
      </c>
      <c r="AM508" t="s">
        <v>68</v>
      </c>
      <c r="AN508">
        <v>1</v>
      </c>
      <c r="AR508" t="s">
        <v>76</v>
      </c>
      <c r="AS508" t="s">
        <v>77</v>
      </c>
      <c r="AT508">
        <v>-308</v>
      </c>
      <c r="AU508" t="s">
        <v>78</v>
      </c>
      <c r="AV508" t="s">
        <v>79</v>
      </c>
      <c r="AW508" t="s">
        <v>80</v>
      </c>
      <c r="AX508" t="s">
        <v>161</v>
      </c>
      <c r="AY508" t="s">
        <v>76</v>
      </c>
      <c r="AZ508" t="s">
        <v>82</v>
      </c>
      <c r="BA508" t="s">
        <v>116</v>
      </c>
      <c r="BB508" t="s">
        <v>121</v>
      </c>
      <c r="BC508">
        <v>-1</v>
      </c>
      <c r="BD508" t="s">
        <v>76</v>
      </c>
      <c r="BE508">
        <v>12</v>
      </c>
      <c r="BF508" t="s">
        <v>147</v>
      </c>
      <c r="BG508" t="s">
        <v>154</v>
      </c>
    </row>
    <row r="509" spans="1:65" x14ac:dyDescent="0.3">
      <c r="A509">
        <v>103990</v>
      </c>
      <c r="B509">
        <v>0</v>
      </c>
      <c r="C509" t="s">
        <v>65</v>
      </c>
      <c r="D509" t="s">
        <v>88</v>
      </c>
      <c r="E509" t="s">
        <v>68</v>
      </c>
      <c r="F509" t="s">
        <v>68</v>
      </c>
      <c r="G509">
        <v>1</v>
      </c>
      <c r="H509">
        <v>157500</v>
      </c>
      <c r="I509">
        <v>746280</v>
      </c>
      <c r="J509" t="s">
        <v>69</v>
      </c>
      <c r="K509" t="s">
        <v>70</v>
      </c>
      <c r="L509" t="s">
        <v>91</v>
      </c>
      <c r="M509" t="s">
        <v>72</v>
      </c>
      <c r="N509">
        <v>2.5163999999999999E-2</v>
      </c>
      <c r="O509">
        <v>14790</v>
      </c>
      <c r="P509">
        <v>1249</v>
      </c>
      <c r="Q509">
        <v>1669</v>
      </c>
      <c r="R509">
        <v>2306</v>
      </c>
      <c r="S509">
        <v>2</v>
      </c>
      <c r="T509">
        <v>2</v>
      </c>
      <c r="U509" t="s">
        <v>109</v>
      </c>
      <c r="V509">
        <v>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137</v>
      </c>
      <c r="AD509">
        <v>2682739</v>
      </c>
      <c r="AE509" t="s">
        <v>93</v>
      </c>
      <c r="AF509">
        <v>12726.9</v>
      </c>
      <c r="AG509">
        <v>103860</v>
      </c>
      <c r="AH509">
        <v>114142.5</v>
      </c>
      <c r="AI509">
        <v>0</v>
      </c>
      <c r="AJ509">
        <v>103860</v>
      </c>
      <c r="AK509" t="s">
        <v>123</v>
      </c>
      <c r="AL509">
        <v>13</v>
      </c>
      <c r="AM509" t="s">
        <v>68</v>
      </c>
      <c r="AN509">
        <v>1</v>
      </c>
      <c r="AO509">
        <v>0</v>
      </c>
      <c r="AR509" t="s">
        <v>79</v>
      </c>
      <c r="AS509" t="s">
        <v>77</v>
      </c>
      <c r="AT509">
        <v>-2279</v>
      </c>
      <c r="AU509" t="s">
        <v>78</v>
      </c>
      <c r="AV509" t="s">
        <v>79</v>
      </c>
      <c r="AW509" t="s">
        <v>110</v>
      </c>
      <c r="AX509" t="s">
        <v>102</v>
      </c>
      <c r="AY509" t="s">
        <v>103</v>
      </c>
      <c r="AZ509" t="s">
        <v>96</v>
      </c>
      <c r="BA509" t="s">
        <v>76</v>
      </c>
      <c r="BB509" t="s">
        <v>104</v>
      </c>
      <c r="BC509">
        <v>1136</v>
      </c>
      <c r="BD509" t="s">
        <v>85</v>
      </c>
      <c r="BE509">
        <v>12</v>
      </c>
      <c r="BF509" t="s">
        <v>86</v>
      </c>
      <c r="BG509" t="s">
        <v>151</v>
      </c>
      <c r="BH509">
        <v>365243</v>
      </c>
      <c r="BI509">
        <v>-2248</v>
      </c>
      <c r="BJ509">
        <v>-1918</v>
      </c>
      <c r="BK509">
        <v>-2158</v>
      </c>
      <c r="BL509">
        <v>-2154</v>
      </c>
      <c r="BM509">
        <v>0</v>
      </c>
    </row>
    <row r="510" spans="1:65" x14ac:dyDescent="0.3">
      <c r="A510">
        <v>103990</v>
      </c>
      <c r="B510">
        <v>0</v>
      </c>
      <c r="C510" t="s">
        <v>65</v>
      </c>
      <c r="D510" t="s">
        <v>88</v>
      </c>
      <c r="E510" t="s">
        <v>68</v>
      </c>
      <c r="F510" t="s">
        <v>68</v>
      </c>
      <c r="G510">
        <v>1</v>
      </c>
      <c r="H510">
        <v>157500</v>
      </c>
      <c r="I510">
        <v>746280</v>
      </c>
      <c r="J510" t="s">
        <v>69</v>
      </c>
      <c r="K510" t="s">
        <v>70</v>
      </c>
      <c r="L510" t="s">
        <v>91</v>
      </c>
      <c r="M510" t="s">
        <v>72</v>
      </c>
      <c r="N510">
        <v>2.5163999999999999E-2</v>
      </c>
      <c r="O510">
        <v>14790</v>
      </c>
      <c r="P510">
        <v>1249</v>
      </c>
      <c r="Q510">
        <v>1669</v>
      </c>
      <c r="R510">
        <v>2306</v>
      </c>
      <c r="S510">
        <v>2</v>
      </c>
      <c r="T510">
        <v>2</v>
      </c>
      <c r="U510" t="s">
        <v>109</v>
      </c>
      <c r="V510">
        <v>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137</v>
      </c>
      <c r="AD510">
        <v>1091348</v>
      </c>
      <c r="AE510" t="s">
        <v>65</v>
      </c>
      <c r="AG510">
        <v>0</v>
      </c>
      <c r="AH510">
        <v>0</v>
      </c>
      <c r="AK510" t="s">
        <v>123</v>
      </c>
      <c r="AL510">
        <v>11</v>
      </c>
      <c r="AM510" t="s">
        <v>68</v>
      </c>
      <c r="AN510">
        <v>1</v>
      </c>
      <c r="AR510" t="s">
        <v>76</v>
      </c>
      <c r="AS510" t="s">
        <v>114</v>
      </c>
      <c r="AT510">
        <v>-130</v>
      </c>
      <c r="AU510" t="s">
        <v>76</v>
      </c>
      <c r="AV510" t="s">
        <v>193</v>
      </c>
      <c r="AX510" t="s">
        <v>81</v>
      </c>
      <c r="AY510" t="s">
        <v>76</v>
      </c>
      <c r="AZ510" t="s">
        <v>76</v>
      </c>
      <c r="BA510" t="s">
        <v>76</v>
      </c>
      <c r="BB510" t="s">
        <v>121</v>
      </c>
      <c r="BC510">
        <v>-1</v>
      </c>
      <c r="BD510" t="s">
        <v>76</v>
      </c>
      <c r="BF510" t="s">
        <v>76</v>
      </c>
      <c r="BG510" t="s">
        <v>82</v>
      </c>
    </row>
    <row r="511" spans="1:65" x14ac:dyDescent="0.3">
      <c r="A511">
        <v>103990</v>
      </c>
      <c r="B511">
        <v>0</v>
      </c>
      <c r="C511" t="s">
        <v>65</v>
      </c>
      <c r="D511" t="s">
        <v>88</v>
      </c>
      <c r="E511" t="s">
        <v>68</v>
      </c>
      <c r="F511" t="s">
        <v>68</v>
      </c>
      <c r="G511">
        <v>1</v>
      </c>
      <c r="H511">
        <v>157500</v>
      </c>
      <c r="I511">
        <v>746280</v>
      </c>
      <c r="J511" t="s">
        <v>69</v>
      </c>
      <c r="K511" t="s">
        <v>70</v>
      </c>
      <c r="L511" t="s">
        <v>91</v>
      </c>
      <c r="M511" t="s">
        <v>72</v>
      </c>
      <c r="N511">
        <v>2.5163999999999999E-2</v>
      </c>
      <c r="O511">
        <v>14790</v>
      </c>
      <c r="P511">
        <v>1249</v>
      </c>
      <c r="Q511">
        <v>1669</v>
      </c>
      <c r="R511">
        <v>2306</v>
      </c>
      <c r="S511">
        <v>2</v>
      </c>
      <c r="T511">
        <v>2</v>
      </c>
      <c r="U511" t="s">
        <v>109</v>
      </c>
      <c r="V511">
        <v>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137</v>
      </c>
      <c r="AD511">
        <v>2710566</v>
      </c>
      <c r="AE511" t="s">
        <v>99</v>
      </c>
      <c r="AG511">
        <v>0</v>
      </c>
      <c r="AH511">
        <v>0</v>
      </c>
      <c r="AK511" t="s">
        <v>109</v>
      </c>
      <c r="AL511">
        <v>10</v>
      </c>
      <c r="AM511" t="s">
        <v>68</v>
      </c>
      <c r="AN511">
        <v>1</v>
      </c>
      <c r="AR511" t="s">
        <v>79</v>
      </c>
      <c r="AS511" t="s">
        <v>129</v>
      </c>
      <c r="AT511">
        <v>-308</v>
      </c>
      <c r="AU511" t="s">
        <v>76</v>
      </c>
      <c r="AV511" t="s">
        <v>79</v>
      </c>
      <c r="AX511" t="s">
        <v>161</v>
      </c>
      <c r="AY511" t="s">
        <v>76</v>
      </c>
      <c r="AZ511" t="s">
        <v>76</v>
      </c>
      <c r="BA511" t="s">
        <v>76</v>
      </c>
      <c r="BB511" t="s">
        <v>121</v>
      </c>
      <c r="BC511">
        <v>-1</v>
      </c>
      <c r="BD511" t="s">
        <v>76</v>
      </c>
      <c r="BF511" t="s">
        <v>76</v>
      </c>
      <c r="BG511" t="s">
        <v>132</v>
      </c>
    </row>
    <row r="512" spans="1:65" x14ac:dyDescent="0.3">
      <c r="A512">
        <v>103993</v>
      </c>
      <c r="B512">
        <v>0</v>
      </c>
      <c r="C512" t="s">
        <v>99</v>
      </c>
      <c r="D512" t="s">
        <v>66</v>
      </c>
      <c r="E512" t="s">
        <v>67</v>
      </c>
      <c r="F512" t="s">
        <v>68</v>
      </c>
      <c r="G512">
        <v>1</v>
      </c>
      <c r="H512">
        <v>180000</v>
      </c>
      <c r="I512">
        <v>270000</v>
      </c>
      <c r="J512" t="s">
        <v>89</v>
      </c>
      <c r="K512" t="s">
        <v>70</v>
      </c>
      <c r="L512" t="s">
        <v>91</v>
      </c>
      <c r="M512" t="s">
        <v>72</v>
      </c>
      <c r="N512">
        <v>7.2508000000000003E-2</v>
      </c>
      <c r="O512">
        <v>13914</v>
      </c>
      <c r="P512">
        <v>137</v>
      </c>
      <c r="Q512">
        <v>2614</v>
      </c>
      <c r="R512">
        <v>6068</v>
      </c>
      <c r="S512">
        <v>1</v>
      </c>
      <c r="T512">
        <v>1</v>
      </c>
      <c r="U512" t="s">
        <v>125</v>
      </c>
      <c r="V512">
        <v>12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217</v>
      </c>
      <c r="AD512">
        <v>1303098</v>
      </c>
      <c r="AE512" t="s">
        <v>65</v>
      </c>
      <c r="AG512">
        <v>0</v>
      </c>
      <c r="AH512">
        <v>0</v>
      </c>
      <c r="AK512" t="s">
        <v>73</v>
      </c>
      <c r="AL512">
        <v>15</v>
      </c>
      <c r="AM512" t="s">
        <v>68</v>
      </c>
      <c r="AN512">
        <v>1</v>
      </c>
      <c r="AR512" t="s">
        <v>76</v>
      </c>
      <c r="AS512" t="s">
        <v>129</v>
      </c>
      <c r="AT512">
        <v>-243</v>
      </c>
      <c r="AU512" t="s">
        <v>76</v>
      </c>
      <c r="AV512" t="s">
        <v>79</v>
      </c>
      <c r="AX512" t="s">
        <v>81</v>
      </c>
      <c r="AY512" t="s">
        <v>76</v>
      </c>
      <c r="AZ512" t="s">
        <v>76</v>
      </c>
      <c r="BA512" t="s">
        <v>76</v>
      </c>
      <c r="BB512" t="s">
        <v>121</v>
      </c>
      <c r="BC512">
        <v>-1</v>
      </c>
      <c r="BD512" t="s">
        <v>76</v>
      </c>
      <c r="BF512" t="s">
        <v>76</v>
      </c>
      <c r="BG512" t="s">
        <v>82</v>
      </c>
    </row>
    <row r="513" spans="1:65" x14ac:dyDescent="0.3">
      <c r="A513">
        <v>103996</v>
      </c>
      <c r="B513">
        <v>1</v>
      </c>
      <c r="C513" t="s">
        <v>65</v>
      </c>
      <c r="D513" t="s">
        <v>66</v>
      </c>
      <c r="E513" t="s">
        <v>68</v>
      </c>
      <c r="F513" t="s">
        <v>68</v>
      </c>
      <c r="G513">
        <v>0</v>
      </c>
      <c r="H513">
        <v>103500</v>
      </c>
      <c r="I513">
        <v>438493.5</v>
      </c>
      <c r="J513" t="s">
        <v>69</v>
      </c>
      <c r="K513" t="s">
        <v>70</v>
      </c>
      <c r="L513" t="s">
        <v>71</v>
      </c>
      <c r="M513" t="s">
        <v>127</v>
      </c>
      <c r="N513">
        <v>9.5490000000000002E-3</v>
      </c>
      <c r="O513">
        <v>10794</v>
      </c>
      <c r="P513">
        <v>898</v>
      </c>
      <c r="Q513">
        <v>10764</v>
      </c>
      <c r="R513">
        <v>2914</v>
      </c>
      <c r="S513">
        <v>2</v>
      </c>
      <c r="T513">
        <v>2</v>
      </c>
      <c r="U513" t="s">
        <v>109</v>
      </c>
      <c r="V513">
        <v>17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122</v>
      </c>
      <c r="AD513">
        <v>1234673</v>
      </c>
      <c r="AE513" t="s">
        <v>93</v>
      </c>
      <c r="AF513">
        <v>8402.5349999999999</v>
      </c>
      <c r="AG513">
        <v>76455</v>
      </c>
      <c r="AH513">
        <v>82080</v>
      </c>
      <c r="AI513">
        <v>0</v>
      </c>
      <c r="AJ513">
        <v>76455</v>
      </c>
      <c r="AK513" t="s">
        <v>123</v>
      </c>
      <c r="AL513">
        <v>16</v>
      </c>
      <c r="AM513" t="s">
        <v>68</v>
      </c>
      <c r="AN513">
        <v>1</v>
      </c>
      <c r="AO513">
        <v>0</v>
      </c>
      <c r="AR513" t="s">
        <v>79</v>
      </c>
      <c r="AS513" t="s">
        <v>77</v>
      </c>
      <c r="AT513">
        <v>-207</v>
      </c>
      <c r="AU513" t="s">
        <v>78</v>
      </c>
      <c r="AV513" t="s">
        <v>79</v>
      </c>
      <c r="AW513" t="s">
        <v>101</v>
      </c>
      <c r="AX513" t="s">
        <v>81</v>
      </c>
      <c r="AY513" t="s">
        <v>157</v>
      </c>
      <c r="AZ513" t="s">
        <v>96</v>
      </c>
      <c r="BA513" t="s">
        <v>76</v>
      </c>
      <c r="BB513" t="s">
        <v>138</v>
      </c>
      <c r="BC513">
        <v>82</v>
      </c>
      <c r="BD513" t="s">
        <v>157</v>
      </c>
      <c r="BE513">
        <v>12</v>
      </c>
      <c r="BF513" t="s">
        <v>147</v>
      </c>
      <c r="BG513" t="s">
        <v>158</v>
      </c>
      <c r="BH513">
        <v>365243</v>
      </c>
      <c r="BI513">
        <v>-177</v>
      </c>
      <c r="BJ513">
        <v>153</v>
      </c>
      <c r="BK513">
        <v>365243</v>
      </c>
      <c r="BL513">
        <v>365243</v>
      </c>
      <c r="BM513">
        <v>1</v>
      </c>
    </row>
    <row r="514" spans="1:65" x14ac:dyDescent="0.3">
      <c r="A514">
        <v>103999</v>
      </c>
      <c r="B514">
        <v>0</v>
      </c>
      <c r="C514" t="s">
        <v>65</v>
      </c>
      <c r="D514" t="s">
        <v>88</v>
      </c>
      <c r="E514" t="s">
        <v>67</v>
      </c>
      <c r="F514" t="s">
        <v>67</v>
      </c>
      <c r="G514">
        <v>0</v>
      </c>
      <c r="H514">
        <v>157500</v>
      </c>
      <c r="I514">
        <v>407520</v>
      </c>
      <c r="J514" t="s">
        <v>69</v>
      </c>
      <c r="K514" t="s">
        <v>70</v>
      </c>
      <c r="L514" t="s">
        <v>91</v>
      </c>
      <c r="M514" t="s">
        <v>212</v>
      </c>
      <c r="N514">
        <v>3.1329000000000003E-2</v>
      </c>
      <c r="O514">
        <v>10298</v>
      </c>
      <c r="P514">
        <v>3224</v>
      </c>
      <c r="Q514">
        <v>5931</v>
      </c>
      <c r="R514">
        <v>1443</v>
      </c>
      <c r="S514">
        <v>2</v>
      </c>
      <c r="T514">
        <v>2</v>
      </c>
      <c r="U514" t="s">
        <v>125</v>
      </c>
      <c r="V514">
        <v>11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168</v>
      </c>
      <c r="AD514">
        <v>1642440</v>
      </c>
      <c r="AE514" t="s">
        <v>93</v>
      </c>
      <c r="AF514">
        <v>5882.1750000000002</v>
      </c>
      <c r="AG514">
        <v>42615</v>
      </c>
      <c r="AH514">
        <v>48240</v>
      </c>
      <c r="AI514">
        <v>0</v>
      </c>
      <c r="AJ514">
        <v>42615</v>
      </c>
      <c r="AK514" t="s">
        <v>94</v>
      </c>
      <c r="AL514">
        <v>15</v>
      </c>
      <c r="AM514" t="s">
        <v>68</v>
      </c>
      <c r="AN514">
        <v>1</v>
      </c>
      <c r="AO514">
        <v>0</v>
      </c>
      <c r="AR514" t="s">
        <v>79</v>
      </c>
      <c r="AS514" t="s">
        <v>77</v>
      </c>
      <c r="AT514">
        <v>-95</v>
      </c>
      <c r="AU514" t="s">
        <v>78</v>
      </c>
      <c r="AV514" t="s">
        <v>79</v>
      </c>
      <c r="AW514" t="s">
        <v>80</v>
      </c>
      <c r="AX514" t="s">
        <v>81</v>
      </c>
      <c r="AY514" t="s">
        <v>111</v>
      </c>
      <c r="AZ514" t="s">
        <v>96</v>
      </c>
      <c r="BA514" t="s">
        <v>76</v>
      </c>
      <c r="BB514" t="s">
        <v>84</v>
      </c>
      <c r="BC514">
        <v>270</v>
      </c>
      <c r="BD514" t="s">
        <v>85</v>
      </c>
      <c r="BE514">
        <v>10</v>
      </c>
      <c r="BF514" t="s">
        <v>147</v>
      </c>
      <c r="BG514" t="s">
        <v>106</v>
      </c>
      <c r="BH514">
        <v>365243</v>
      </c>
      <c r="BI514">
        <v>-65</v>
      </c>
      <c r="BJ514">
        <v>205</v>
      </c>
      <c r="BK514">
        <v>365243</v>
      </c>
      <c r="BL514">
        <v>365243</v>
      </c>
      <c r="BM514">
        <v>1</v>
      </c>
    </row>
    <row r="515" spans="1:65" x14ac:dyDescent="0.3">
      <c r="A515">
        <v>104023</v>
      </c>
      <c r="B515">
        <v>0</v>
      </c>
      <c r="C515" t="s">
        <v>65</v>
      </c>
      <c r="D515" t="s">
        <v>66</v>
      </c>
      <c r="E515" t="s">
        <v>68</v>
      </c>
      <c r="F515" t="s">
        <v>68</v>
      </c>
      <c r="G515">
        <v>2</v>
      </c>
      <c r="H515">
        <v>270000</v>
      </c>
      <c r="I515">
        <v>835380</v>
      </c>
      <c r="J515" t="s">
        <v>133</v>
      </c>
      <c r="K515" t="s">
        <v>90</v>
      </c>
      <c r="L515" t="s">
        <v>91</v>
      </c>
      <c r="M515" t="s">
        <v>72</v>
      </c>
      <c r="N515">
        <v>2.5163999999999999E-2</v>
      </c>
      <c r="O515">
        <v>13353</v>
      </c>
      <c r="P515">
        <v>4923</v>
      </c>
      <c r="Q515">
        <v>682</v>
      </c>
      <c r="R515">
        <v>4298</v>
      </c>
      <c r="S515">
        <v>2</v>
      </c>
      <c r="T515">
        <v>2</v>
      </c>
      <c r="U515" t="s">
        <v>109</v>
      </c>
      <c r="V515">
        <v>14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164</v>
      </c>
      <c r="AD515">
        <v>1307572</v>
      </c>
      <c r="AE515" t="s">
        <v>93</v>
      </c>
      <c r="AF515">
        <v>7313.49</v>
      </c>
      <c r="AG515">
        <v>134032.5</v>
      </c>
      <c r="AH515">
        <v>162342</v>
      </c>
      <c r="AI515">
        <v>0</v>
      </c>
      <c r="AJ515">
        <v>134032.5</v>
      </c>
      <c r="AK515" t="s">
        <v>125</v>
      </c>
      <c r="AL515">
        <v>10</v>
      </c>
      <c r="AM515" t="s">
        <v>68</v>
      </c>
      <c r="AN515">
        <v>1</v>
      </c>
      <c r="AO515">
        <v>0</v>
      </c>
      <c r="AR515" t="s">
        <v>79</v>
      </c>
      <c r="AS515" t="s">
        <v>77</v>
      </c>
      <c r="AT515">
        <v>-521</v>
      </c>
      <c r="AU515" t="s">
        <v>78</v>
      </c>
      <c r="AV515" t="s">
        <v>79</v>
      </c>
      <c r="AX515" t="s">
        <v>81</v>
      </c>
      <c r="AY515" t="s">
        <v>103</v>
      </c>
      <c r="AZ515" t="s">
        <v>96</v>
      </c>
      <c r="BA515" t="s">
        <v>76</v>
      </c>
      <c r="BB515" t="s">
        <v>104</v>
      </c>
      <c r="BC515">
        <v>2226</v>
      </c>
      <c r="BD515" t="s">
        <v>85</v>
      </c>
      <c r="BE515">
        <v>24</v>
      </c>
      <c r="BF515" t="s">
        <v>97</v>
      </c>
      <c r="BG515" t="s">
        <v>98</v>
      </c>
      <c r="BH515">
        <v>365243</v>
      </c>
      <c r="BI515">
        <v>-488</v>
      </c>
      <c r="BJ515">
        <v>202</v>
      </c>
      <c r="BK515">
        <v>-248</v>
      </c>
      <c r="BL515">
        <v>-243</v>
      </c>
      <c r="BM515">
        <v>0</v>
      </c>
    </row>
    <row r="516" spans="1:65" x14ac:dyDescent="0.3">
      <c r="A516">
        <v>104034</v>
      </c>
      <c r="B516">
        <v>0</v>
      </c>
      <c r="C516" t="s">
        <v>99</v>
      </c>
      <c r="D516" t="s">
        <v>88</v>
      </c>
      <c r="E516" t="s">
        <v>67</v>
      </c>
      <c r="F516" t="s">
        <v>68</v>
      </c>
      <c r="G516">
        <v>0</v>
      </c>
      <c r="H516">
        <v>202500</v>
      </c>
      <c r="I516">
        <v>315000</v>
      </c>
      <c r="J516" t="s">
        <v>89</v>
      </c>
      <c r="K516" t="s">
        <v>90</v>
      </c>
      <c r="L516" t="s">
        <v>91</v>
      </c>
      <c r="M516" t="s">
        <v>72</v>
      </c>
      <c r="N516">
        <v>7.3049999999999999E-3</v>
      </c>
      <c r="O516">
        <v>17193</v>
      </c>
      <c r="P516">
        <v>4634</v>
      </c>
      <c r="Q516">
        <v>2614</v>
      </c>
      <c r="R516">
        <v>640</v>
      </c>
      <c r="S516">
        <v>3</v>
      </c>
      <c r="T516">
        <v>3</v>
      </c>
      <c r="U516" t="s">
        <v>109</v>
      </c>
      <c r="V516">
        <v>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168</v>
      </c>
      <c r="AD516">
        <v>1269800</v>
      </c>
      <c r="AE516" t="s">
        <v>65</v>
      </c>
      <c r="AG516">
        <v>0</v>
      </c>
      <c r="AH516">
        <v>0</v>
      </c>
      <c r="AK516" t="s">
        <v>109</v>
      </c>
      <c r="AL516">
        <v>10</v>
      </c>
      <c r="AM516" t="s">
        <v>68</v>
      </c>
      <c r="AN516">
        <v>1</v>
      </c>
      <c r="AR516" t="s">
        <v>76</v>
      </c>
      <c r="AS516" t="s">
        <v>129</v>
      </c>
      <c r="AT516">
        <v>-377</v>
      </c>
      <c r="AU516" t="s">
        <v>76</v>
      </c>
      <c r="AV516" t="s">
        <v>79</v>
      </c>
      <c r="AX516" t="s">
        <v>81</v>
      </c>
      <c r="AY516" t="s">
        <v>76</v>
      </c>
      <c r="AZ516" t="s">
        <v>76</v>
      </c>
      <c r="BA516" t="s">
        <v>76</v>
      </c>
      <c r="BB516" t="s">
        <v>121</v>
      </c>
      <c r="BC516">
        <v>-1</v>
      </c>
      <c r="BD516" t="s">
        <v>76</v>
      </c>
      <c r="BF516" t="s">
        <v>76</v>
      </c>
      <c r="BG516" t="s">
        <v>82</v>
      </c>
    </row>
    <row r="517" spans="1:65" x14ac:dyDescent="0.3">
      <c r="A517">
        <v>104040</v>
      </c>
      <c r="B517">
        <v>0</v>
      </c>
      <c r="C517" t="s">
        <v>65</v>
      </c>
      <c r="D517" t="s">
        <v>66</v>
      </c>
      <c r="E517" t="s">
        <v>67</v>
      </c>
      <c r="F517" t="s">
        <v>68</v>
      </c>
      <c r="G517">
        <v>1</v>
      </c>
      <c r="H517">
        <v>180000</v>
      </c>
      <c r="I517">
        <v>76410</v>
      </c>
      <c r="J517" t="s">
        <v>113</v>
      </c>
      <c r="K517" t="s">
        <v>70</v>
      </c>
      <c r="L517" t="s">
        <v>139</v>
      </c>
      <c r="M517" t="s">
        <v>72</v>
      </c>
      <c r="N517">
        <v>3.0755000000000001E-2</v>
      </c>
      <c r="O517">
        <v>21013</v>
      </c>
      <c r="P517">
        <v>365243</v>
      </c>
      <c r="Q517">
        <v>11189</v>
      </c>
      <c r="R517">
        <v>4530</v>
      </c>
      <c r="S517">
        <v>2</v>
      </c>
      <c r="T517">
        <v>2</v>
      </c>
      <c r="U517" t="s">
        <v>109</v>
      </c>
      <c r="V517">
        <v>11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76</v>
      </c>
      <c r="AD517">
        <v>1756121</v>
      </c>
      <c r="AE517" t="s">
        <v>65</v>
      </c>
      <c r="AF517">
        <v>9556.74</v>
      </c>
      <c r="AG517">
        <v>45000</v>
      </c>
      <c r="AH517">
        <v>46485</v>
      </c>
      <c r="AJ517">
        <v>45000</v>
      </c>
      <c r="AK517" t="s">
        <v>109</v>
      </c>
      <c r="AL517">
        <v>17</v>
      </c>
      <c r="AM517" t="s">
        <v>68</v>
      </c>
      <c r="AN517">
        <v>1</v>
      </c>
      <c r="AR517" t="s">
        <v>202</v>
      </c>
      <c r="AS517" t="s">
        <v>114</v>
      </c>
      <c r="AT517">
        <v>-532</v>
      </c>
      <c r="AU517" t="s">
        <v>78</v>
      </c>
      <c r="AV517" t="s">
        <v>149</v>
      </c>
      <c r="AX517" t="s">
        <v>81</v>
      </c>
      <c r="AY517" t="s">
        <v>76</v>
      </c>
      <c r="AZ517" t="s">
        <v>82</v>
      </c>
      <c r="BA517" t="s">
        <v>83</v>
      </c>
      <c r="BB517" t="s">
        <v>121</v>
      </c>
      <c r="BC517">
        <v>-1</v>
      </c>
      <c r="BD517" t="s">
        <v>76</v>
      </c>
      <c r="BE517">
        <v>6</v>
      </c>
      <c r="BF517" t="s">
        <v>86</v>
      </c>
      <c r="BG517" t="s">
        <v>87</v>
      </c>
    </row>
    <row r="518" spans="1:65" x14ac:dyDescent="0.3">
      <c r="A518">
        <v>104043</v>
      </c>
      <c r="B518">
        <v>0</v>
      </c>
      <c r="C518" t="s">
        <v>65</v>
      </c>
      <c r="D518" t="s">
        <v>66</v>
      </c>
      <c r="E518" t="s">
        <v>67</v>
      </c>
      <c r="F518" t="s">
        <v>68</v>
      </c>
      <c r="G518">
        <v>0</v>
      </c>
      <c r="H518">
        <v>180000</v>
      </c>
      <c r="I518">
        <v>284400</v>
      </c>
      <c r="J518" t="s">
        <v>69</v>
      </c>
      <c r="K518" t="s">
        <v>70</v>
      </c>
      <c r="L518" t="s">
        <v>119</v>
      </c>
      <c r="M518" t="s">
        <v>127</v>
      </c>
      <c r="N518">
        <v>8.4740000000000006E-3</v>
      </c>
      <c r="O518">
        <v>11316</v>
      </c>
      <c r="P518">
        <v>3301</v>
      </c>
      <c r="Q518">
        <v>2508</v>
      </c>
      <c r="R518">
        <v>3875</v>
      </c>
      <c r="S518">
        <v>2</v>
      </c>
      <c r="T518">
        <v>2</v>
      </c>
      <c r="U518" t="s">
        <v>109</v>
      </c>
      <c r="V518">
        <v>15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108</v>
      </c>
      <c r="AD518">
        <v>1940540</v>
      </c>
      <c r="AE518" t="s">
        <v>93</v>
      </c>
      <c r="AF518">
        <v>2175.5700000000002</v>
      </c>
      <c r="AG518">
        <v>19669.5</v>
      </c>
      <c r="AH518">
        <v>19440</v>
      </c>
      <c r="AI518">
        <v>1980</v>
      </c>
      <c r="AJ518">
        <v>19669.5</v>
      </c>
      <c r="AK518" t="s">
        <v>125</v>
      </c>
      <c r="AL518">
        <v>15</v>
      </c>
      <c r="AM518" t="s">
        <v>68</v>
      </c>
      <c r="AN518">
        <v>1</v>
      </c>
      <c r="AO518">
        <v>0.10067226899999999</v>
      </c>
      <c r="AR518" t="s">
        <v>79</v>
      </c>
      <c r="AS518" t="s">
        <v>77</v>
      </c>
      <c r="AT518">
        <v>-1550</v>
      </c>
      <c r="AU518" t="s">
        <v>78</v>
      </c>
      <c r="AV518" t="s">
        <v>79</v>
      </c>
      <c r="AW518" t="s">
        <v>80</v>
      </c>
      <c r="AX518" t="s">
        <v>102</v>
      </c>
      <c r="AY518" t="s">
        <v>199</v>
      </c>
      <c r="AZ518" t="s">
        <v>96</v>
      </c>
      <c r="BA518" t="s">
        <v>76</v>
      </c>
      <c r="BB518" t="s">
        <v>138</v>
      </c>
      <c r="BC518">
        <v>190</v>
      </c>
      <c r="BD518" t="s">
        <v>141</v>
      </c>
      <c r="BE518">
        <v>12</v>
      </c>
      <c r="BF518" t="s">
        <v>147</v>
      </c>
      <c r="BG518" t="s">
        <v>158</v>
      </c>
      <c r="BH518">
        <v>365243</v>
      </c>
      <c r="BI518">
        <v>-1519</v>
      </c>
      <c r="BJ518">
        <v>-1189</v>
      </c>
      <c r="BK518">
        <v>-1189</v>
      </c>
      <c r="BL518">
        <v>-1167</v>
      </c>
      <c r="BM518">
        <v>0</v>
      </c>
    </row>
    <row r="519" spans="1:65" x14ac:dyDescent="0.3">
      <c r="A519">
        <v>104060</v>
      </c>
      <c r="B519">
        <v>0</v>
      </c>
      <c r="C519" t="s">
        <v>65</v>
      </c>
      <c r="D519" t="s">
        <v>88</v>
      </c>
      <c r="E519" t="s">
        <v>67</v>
      </c>
      <c r="F519" t="s">
        <v>68</v>
      </c>
      <c r="G519">
        <v>0</v>
      </c>
      <c r="H519">
        <v>67500</v>
      </c>
      <c r="I519">
        <v>286704</v>
      </c>
      <c r="J519" t="s">
        <v>113</v>
      </c>
      <c r="K519" t="s">
        <v>70</v>
      </c>
      <c r="L519" t="s">
        <v>119</v>
      </c>
      <c r="M519" t="s">
        <v>72</v>
      </c>
      <c r="N519">
        <v>1.5221E-2</v>
      </c>
      <c r="O519">
        <v>19826</v>
      </c>
      <c r="P519">
        <v>365243</v>
      </c>
      <c r="Q519">
        <v>12091</v>
      </c>
      <c r="R519">
        <v>3207</v>
      </c>
      <c r="S519">
        <v>2</v>
      </c>
      <c r="T519">
        <v>2</v>
      </c>
      <c r="U519" t="s">
        <v>73</v>
      </c>
      <c r="V519">
        <v>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76</v>
      </c>
      <c r="AD519">
        <v>1035280</v>
      </c>
      <c r="AE519" t="s">
        <v>93</v>
      </c>
      <c r="AF519">
        <v>17386.47</v>
      </c>
      <c r="AG519">
        <v>69975</v>
      </c>
      <c r="AH519">
        <v>65196</v>
      </c>
      <c r="AI519">
        <v>6997.5</v>
      </c>
      <c r="AJ519">
        <v>69975</v>
      </c>
      <c r="AK519" t="s">
        <v>109</v>
      </c>
      <c r="AL519">
        <v>7</v>
      </c>
      <c r="AM519" t="s">
        <v>68</v>
      </c>
      <c r="AN519">
        <v>1</v>
      </c>
      <c r="AO519">
        <v>0.105562324</v>
      </c>
      <c r="AR519" t="s">
        <v>79</v>
      </c>
      <c r="AS519" t="s">
        <v>77</v>
      </c>
      <c r="AT519">
        <v>-405</v>
      </c>
      <c r="AU519" t="s">
        <v>78</v>
      </c>
      <c r="AV519" t="s">
        <v>79</v>
      </c>
      <c r="AX519" t="s">
        <v>81</v>
      </c>
      <c r="AY519" t="s">
        <v>95</v>
      </c>
      <c r="AZ519" t="s">
        <v>96</v>
      </c>
      <c r="BA519" t="s">
        <v>76</v>
      </c>
      <c r="BB519" t="s">
        <v>138</v>
      </c>
      <c r="BC519">
        <v>100</v>
      </c>
      <c r="BD519" t="s">
        <v>85</v>
      </c>
      <c r="BE519">
        <v>4</v>
      </c>
      <c r="BF519" t="s">
        <v>147</v>
      </c>
      <c r="BG519" t="s">
        <v>151</v>
      </c>
      <c r="BH519">
        <v>365243</v>
      </c>
      <c r="BI519">
        <v>-374</v>
      </c>
      <c r="BJ519">
        <v>-284</v>
      </c>
      <c r="BK519">
        <v>-284</v>
      </c>
      <c r="BL519">
        <v>-277</v>
      </c>
      <c r="BM519">
        <v>0</v>
      </c>
    </row>
    <row r="520" spans="1:65" x14ac:dyDescent="0.3">
      <c r="A520">
        <v>104061</v>
      </c>
      <c r="B520">
        <v>0</v>
      </c>
      <c r="C520" t="s">
        <v>65</v>
      </c>
      <c r="D520" t="s">
        <v>66</v>
      </c>
      <c r="E520" t="s">
        <v>68</v>
      </c>
      <c r="F520" t="s">
        <v>68</v>
      </c>
      <c r="G520">
        <v>0</v>
      </c>
      <c r="H520">
        <v>540000</v>
      </c>
      <c r="I520">
        <v>1255680</v>
      </c>
      <c r="J520" t="s">
        <v>89</v>
      </c>
      <c r="K520" t="s">
        <v>90</v>
      </c>
      <c r="L520" t="s">
        <v>91</v>
      </c>
      <c r="M520" t="s">
        <v>72</v>
      </c>
      <c r="N520">
        <v>7.2508000000000003E-2</v>
      </c>
      <c r="O520">
        <v>15815</v>
      </c>
      <c r="P520">
        <v>7349</v>
      </c>
      <c r="Q520">
        <v>4540</v>
      </c>
      <c r="R520">
        <v>4310</v>
      </c>
      <c r="S520">
        <v>1</v>
      </c>
      <c r="T520">
        <v>1</v>
      </c>
      <c r="U520" t="s">
        <v>123</v>
      </c>
      <c r="V520">
        <v>10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92</v>
      </c>
      <c r="AD520">
        <v>1650884</v>
      </c>
      <c r="AE520" t="s">
        <v>93</v>
      </c>
      <c r="AF520">
        <v>73536.12</v>
      </c>
      <c r="AG520">
        <v>705924</v>
      </c>
      <c r="AH520">
        <v>705924</v>
      </c>
      <c r="AI520">
        <v>0</v>
      </c>
      <c r="AJ520">
        <v>705924</v>
      </c>
      <c r="AK520" t="s">
        <v>109</v>
      </c>
      <c r="AL520">
        <v>16</v>
      </c>
      <c r="AM520" t="s">
        <v>68</v>
      </c>
      <c r="AN520">
        <v>1</v>
      </c>
      <c r="AO520">
        <v>0</v>
      </c>
      <c r="AR520" t="s">
        <v>79</v>
      </c>
      <c r="AS520" t="s">
        <v>77</v>
      </c>
      <c r="AT520">
        <v>-1081</v>
      </c>
      <c r="AU520" t="s">
        <v>78</v>
      </c>
      <c r="AV520" t="s">
        <v>79</v>
      </c>
      <c r="AW520" t="s">
        <v>110</v>
      </c>
      <c r="AX520" t="s">
        <v>102</v>
      </c>
      <c r="AY520" t="s">
        <v>157</v>
      </c>
      <c r="AZ520" t="s">
        <v>96</v>
      </c>
      <c r="BA520" t="s">
        <v>76</v>
      </c>
      <c r="BB520" t="s">
        <v>104</v>
      </c>
      <c r="BC520">
        <v>80</v>
      </c>
      <c r="BD520" t="s">
        <v>157</v>
      </c>
      <c r="BE520">
        <v>10</v>
      </c>
      <c r="BF520" t="s">
        <v>97</v>
      </c>
      <c r="BG520" t="s">
        <v>188</v>
      </c>
      <c r="BH520">
        <v>365243</v>
      </c>
      <c r="BI520">
        <v>-1050</v>
      </c>
      <c r="BJ520">
        <v>-780</v>
      </c>
      <c r="BK520">
        <v>-780</v>
      </c>
      <c r="BL520">
        <v>-770</v>
      </c>
      <c r="BM520">
        <v>0</v>
      </c>
    </row>
    <row r="521" spans="1:65" x14ac:dyDescent="0.3">
      <c r="A521">
        <v>104065</v>
      </c>
      <c r="B521">
        <v>0</v>
      </c>
      <c r="C521" t="s">
        <v>99</v>
      </c>
      <c r="D521" t="s">
        <v>88</v>
      </c>
      <c r="E521" t="s">
        <v>67</v>
      </c>
      <c r="F521" t="s">
        <v>67</v>
      </c>
      <c r="G521">
        <v>0</v>
      </c>
      <c r="H521">
        <v>90000</v>
      </c>
      <c r="I521">
        <v>202500</v>
      </c>
      <c r="J521" t="s">
        <v>69</v>
      </c>
      <c r="K521" t="s">
        <v>70</v>
      </c>
      <c r="L521" t="s">
        <v>119</v>
      </c>
      <c r="M521" t="s">
        <v>72</v>
      </c>
      <c r="N521">
        <v>1.8634000000000001E-2</v>
      </c>
      <c r="O521">
        <v>16946</v>
      </c>
      <c r="P521">
        <v>643</v>
      </c>
      <c r="Q521">
        <v>91</v>
      </c>
      <c r="R521">
        <v>432</v>
      </c>
      <c r="S521">
        <v>2</v>
      </c>
      <c r="T521">
        <v>2</v>
      </c>
      <c r="U521" t="s">
        <v>120</v>
      </c>
      <c r="V521">
        <v>10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108</v>
      </c>
      <c r="AD521">
        <v>1474890</v>
      </c>
      <c r="AE521" t="s">
        <v>99</v>
      </c>
      <c r="AF521">
        <v>11250</v>
      </c>
      <c r="AG521">
        <v>225000</v>
      </c>
      <c r="AH521">
        <v>225000</v>
      </c>
      <c r="AJ521">
        <v>225000</v>
      </c>
      <c r="AK521" t="s">
        <v>125</v>
      </c>
      <c r="AL521">
        <v>10</v>
      </c>
      <c r="AM521" t="s">
        <v>68</v>
      </c>
      <c r="AN521">
        <v>1</v>
      </c>
      <c r="AR521" t="s">
        <v>79</v>
      </c>
      <c r="AS521" t="s">
        <v>114</v>
      </c>
      <c r="AT521">
        <v>-519</v>
      </c>
      <c r="AU521" t="s">
        <v>76</v>
      </c>
      <c r="AV521" t="s">
        <v>115</v>
      </c>
      <c r="AX521" t="s">
        <v>81</v>
      </c>
      <c r="AY521" t="s">
        <v>76</v>
      </c>
      <c r="AZ521" t="s">
        <v>131</v>
      </c>
      <c r="BA521" t="s">
        <v>83</v>
      </c>
      <c r="BB521" t="s">
        <v>121</v>
      </c>
      <c r="BC521">
        <v>0</v>
      </c>
      <c r="BD521" t="s">
        <v>76</v>
      </c>
      <c r="BE521">
        <v>0</v>
      </c>
      <c r="BF521" t="s">
        <v>76</v>
      </c>
      <c r="BG521" t="s">
        <v>132</v>
      </c>
    </row>
    <row r="522" spans="1:65" x14ac:dyDescent="0.3">
      <c r="A522">
        <v>104068</v>
      </c>
      <c r="B522">
        <v>0</v>
      </c>
      <c r="C522" t="s">
        <v>65</v>
      </c>
      <c r="D522" t="s">
        <v>88</v>
      </c>
      <c r="E522" t="s">
        <v>67</v>
      </c>
      <c r="F522" t="s">
        <v>67</v>
      </c>
      <c r="G522">
        <v>0</v>
      </c>
      <c r="H522">
        <v>90000</v>
      </c>
      <c r="I522">
        <v>450000</v>
      </c>
      <c r="J522" t="s">
        <v>69</v>
      </c>
      <c r="K522" t="s">
        <v>90</v>
      </c>
      <c r="L522" t="s">
        <v>91</v>
      </c>
      <c r="M522" t="s">
        <v>72</v>
      </c>
      <c r="N522">
        <v>3.0755000000000001E-2</v>
      </c>
      <c r="O522">
        <v>9815</v>
      </c>
      <c r="P522">
        <v>1355</v>
      </c>
      <c r="Q522">
        <v>4444</v>
      </c>
      <c r="R522">
        <v>2487</v>
      </c>
      <c r="S522">
        <v>2</v>
      </c>
      <c r="T522">
        <v>2</v>
      </c>
      <c r="U522" t="s">
        <v>109</v>
      </c>
      <c r="V522">
        <v>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134</v>
      </c>
      <c r="AD522">
        <v>2785347</v>
      </c>
      <c r="AE522" t="s">
        <v>93</v>
      </c>
      <c r="AF522">
        <v>10229.129999999999</v>
      </c>
      <c r="AG522">
        <v>78705</v>
      </c>
      <c r="AH522">
        <v>76680</v>
      </c>
      <c r="AI522">
        <v>7870.5</v>
      </c>
      <c r="AJ522">
        <v>78705</v>
      </c>
      <c r="AK522" t="s">
        <v>120</v>
      </c>
      <c r="AL522">
        <v>17</v>
      </c>
      <c r="AM522" t="s">
        <v>68</v>
      </c>
      <c r="AN522">
        <v>1</v>
      </c>
      <c r="AO522">
        <v>0.10137953099999999</v>
      </c>
      <c r="AR522" t="s">
        <v>79</v>
      </c>
      <c r="AS522" t="s">
        <v>77</v>
      </c>
      <c r="AT522">
        <v>-2515</v>
      </c>
      <c r="AU522" t="s">
        <v>76</v>
      </c>
      <c r="AV522" t="s">
        <v>79</v>
      </c>
      <c r="AX522" t="s">
        <v>102</v>
      </c>
      <c r="AY522" t="s">
        <v>124</v>
      </c>
      <c r="AZ522" t="s">
        <v>96</v>
      </c>
      <c r="BA522" t="s">
        <v>76</v>
      </c>
      <c r="BB522" t="s">
        <v>104</v>
      </c>
      <c r="BC522">
        <v>63</v>
      </c>
      <c r="BD522" t="s">
        <v>105</v>
      </c>
      <c r="BE522">
        <v>10</v>
      </c>
      <c r="BF522" t="s">
        <v>86</v>
      </c>
      <c r="BG522" t="s">
        <v>106</v>
      </c>
      <c r="BH522">
        <v>365243</v>
      </c>
      <c r="BI522">
        <v>-2472</v>
      </c>
      <c r="BJ522">
        <v>-2202</v>
      </c>
      <c r="BK522">
        <v>-2202</v>
      </c>
      <c r="BL522">
        <v>-2182</v>
      </c>
      <c r="BM522">
        <v>1</v>
      </c>
    </row>
    <row r="523" spans="1:65" x14ac:dyDescent="0.3">
      <c r="A523">
        <v>104108</v>
      </c>
      <c r="B523">
        <v>0</v>
      </c>
      <c r="C523" t="s">
        <v>65</v>
      </c>
      <c r="D523" t="s">
        <v>88</v>
      </c>
      <c r="E523" t="s">
        <v>67</v>
      </c>
      <c r="F523" t="s">
        <v>68</v>
      </c>
      <c r="G523">
        <v>0</v>
      </c>
      <c r="H523">
        <v>90000</v>
      </c>
      <c r="I523">
        <v>472500</v>
      </c>
      <c r="J523" t="s">
        <v>113</v>
      </c>
      <c r="K523" t="s">
        <v>70</v>
      </c>
      <c r="L523" t="s">
        <v>139</v>
      </c>
      <c r="M523" t="s">
        <v>72</v>
      </c>
      <c r="N523">
        <v>3.1329000000000003E-2</v>
      </c>
      <c r="O523">
        <v>21718</v>
      </c>
      <c r="P523">
        <v>365243</v>
      </c>
      <c r="Q523">
        <v>2534</v>
      </c>
      <c r="R523">
        <v>1481</v>
      </c>
      <c r="S523">
        <v>2</v>
      </c>
      <c r="T523">
        <v>2</v>
      </c>
      <c r="U523" t="s">
        <v>125</v>
      </c>
      <c r="V523">
        <v>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76</v>
      </c>
      <c r="AD523">
        <v>1589170</v>
      </c>
      <c r="AE523" t="s">
        <v>65</v>
      </c>
      <c r="AF523">
        <v>29880.27</v>
      </c>
      <c r="AG523">
        <v>495000</v>
      </c>
      <c r="AH523">
        <v>573408</v>
      </c>
      <c r="AJ523">
        <v>495000</v>
      </c>
      <c r="AK523" t="s">
        <v>109</v>
      </c>
      <c r="AL523">
        <v>10</v>
      </c>
      <c r="AM523" t="s">
        <v>68</v>
      </c>
      <c r="AN523">
        <v>1</v>
      </c>
      <c r="AR523" t="s">
        <v>76</v>
      </c>
      <c r="AS523" t="s">
        <v>77</v>
      </c>
      <c r="AT523">
        <v>-564</v>
      </c>
      <c r="AU523" t="s">
        <v>78</v>
      </c>
      <c r="AV523" t="s">
        <v>79</v>
      </c>
      <c r="AX523" t="s">
        <v>81</v>
      </c>
      <c r="AY523" t="s">
        <v>76</v>
      </c>
      <c r="AZ523" t="s">
        <v>82</v>
      </c>
      <c r="BA523" t="s">
        <v>116</v>
      </c>
      <c r="BB523" t="s">
        <v>121</v>
      </c>
      <c r="BC523">
        <v>-1</v>
      </c>
      <c r="BD523" t="s">
        <v>76</v>
      </c>
      <c r="BE523">
        <v>48</v>
      </c>
      <c r="BF523" t="s">
        <v>86</v>
      </c>
      <c r="BG523" t="s">
        <v>172</v>
      </c>
      <c r="BH523">
        <v>365243</v>
      </c>
      <c r="BI523">
        <v>-534</v>
      </c>
      <c r="BJ523">
        <v>876</v>
      </c>
      <c r="BK523">
        <v>-474</v>
      </c>
      <c r="BL523">
        <v>-471</v>
      </c>
      <c r="BM523">
        <v>1</v>
      </c>
    </row>
    <row r="524" spans="1:65" x14ac:dyDescent="0.3">
      <c r="A524">
        <v>104126</v>
      </c>
      <c r="B524">
        <v>0</v>
      </c>
      <c r="C524" t="s">
        <v>65</v>
      </c>
      <c r="D524" t="s">
        <v>88</v>
      </c>
      <c r="E524" t="s">
        <v>68</v>
      </c>
      <c r="F524" t="s">
        <v>68</v>
      </c>
      <c r="G524">
        <v>0</v>
      </c>
      <c r="H524">
        <v>202500</v>
      </c>
      <c r="I524">
        <v>552555</v>
      </c>
      <c r="J524" t="s">
        <v>69</v>
      </c>
      <c r="K524" t="s">
        <v>90</v>
      </c>
      <c r="L524" t="s">
        <v>71</v>
      </c>
      <c r="M524" t="s">
        <v>72</v>
      </c>
      <c r="N524">
        <v>1.0643E-2</v>
      </c>
      <c r="O524">
        <v>11233</v>
      </c>
      <c r="P524">
        <v>1085</v>
      </c>
      <c r="Q524">
        <v>5324</v>
      </c>
      <c r="R524">
        <v>3870</v>
      </c>
      <c r="S524">
        <v>2</v>
      </c>
      <c r="T524">
        <v>2</v>
      </c>
      <c r="U524" t="s">
        <v>75</v>
      </c>
      <c r="V524">
        <v>12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t="s">
        <v>168</v>
      </c>
      <c r="AD524">
        <v>1727854</v>
      </c>
      <c r="AE524" t="s">
        <v>93</v>
      </c>
      <c r="AF524">
        <v>12904.695</v>
      </c>
      <c r="AG524">
        <v>129060</v>
      </c>
      <c r="AH524">
        <v>116154</v>
      </c>
      <c r="AI524">
        <v>12906</v>
      </c>
      <c r="AJ524">
        <v>129060</v>
      </c>
      <c r="AK524" t="s">
        <v>75</v>
      </c>
      <c r="AL524">
        <v>17</v>
      </c>
      <c r="AM524" t="s">
        <v>68</v>
      </c>
      <c r="AN524">
        <v>1</v>
      </c>
      <c r="AO524">
        <v>0.108909091</v>
      </c>
      <c r="AR524" t="s">
        <v>79</v>
      </c>
      <c r="AS524" t="s">
        <v>114</v>
      </c>
      <c r="AT524">
        <v>-2639</v>
      </c>
      <c r="AU524" t="s">
        <v>76</v>
      </c>
      <c r="AV524" t="s">
        <v>149</v>
      </c>
      <c r="AW524" t="s">
        <v>110</v>
      </c>
      <c r="AX524" t="s">
        <v>81</v>
      </c>
      <c r="AY524" t="s">
        <v>103</v>
      </c>
      <c r="AZ524" t="s">
        <v>96</v>
      </c>
      <c r="BA524" t="s">
        <v>76</v>
      </c>
      <c r="BB524" t="s">
        <v>104</v>
      </c>
      <c r="BC524">
        <v>2378</v>
      </c>
      <c r="BD524" t="s">
        <v>85</v>
      </c>
      <c r="BE524">
        <v>10</v>
      </c>
      <c r="BF524" t="s">
        <v>112</v>
      </c>
      <c r="BG524" t="s">
        <v>98</v>
      </c>
    </row>
    <row r="525" spans="1:65" x14ac:dyDescent="0.3">
      <c r="A525">
        <v>104127</v>
      </c>
      <c r="B525">
        <v>0</v>
      </c>
      <c r="C525" t="s">
        <v>65</v>
      </c>
      <c r="D525" t="s">
        <v>66</v>
      </c>
      <c r="E525" t="s">
        <v>67</v>
      </c>
      <c r="F525" t="s">
        <v>68</v>
      </c>
      <c r="G525">
        <v>0</v>
      </c>
      <c r="H525">
        <v>157500</v>
      </c>
      <c r="I525">
        <v>231097.5</v>
      </c>
      <c r="J525" t="s">
        <v>69</v>
      </c>
      <c r="K525" t="s">
        <v>70</v>
      </c>
      <c r="L525" t="s">
        <v>91</v>
      </c>
      <c r="M525" t="s">
        <v>72</v>
      </c>
      <c r="N525">
        <v>1.1657000000000001E-2</v>
      </c>
      <c r="O525">
        <v>18009</v>
      </c>
      <c r="P525">
        <v>982</v>
      </c>
      <c r="Q525">
        <v>1464</v>
      </c>
      <c r="R525">
        <v>1474</v>
      </c>
      <c r="S525">
        <v>1</v>
      </c>
      <c r="T525">
        <v>1</v>
      </c>
      <c r="U525" t="s">
        <v>109</v>
      </c>
      <c r="V525">
        <v>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122</v>
      </c>
      <c r="AD525">
        <v>2166275</v>
      </c>
      <c r="AE525" t="s">
        <v>93</v>
      </c>
      <c r="AF525">
        <v>24433.424999999999</v>
      </c>
      <c r="AG525">
        <v>269644.5</v>
      </c>
      <c r="AH525">
        <v>258691.5</v>
      </c>
      <c r="AI525">
        <v>26968.5</v>
      </c>
      <c r="AJ525">
        <v>269644.5</v>
      </c>
      <c r="AK525" t="s">
        <v>75</v>
      </c>
      <c r="AL525">
        <v>18</v>
      </c>
      <c r="AM525" t="s">
        <v>68</v>
      </c>
      <c r="AN525">
        <v>1</v>
      </c>
      <c r="AO525">
        <v>0.10281855400000001</v>
      </c>
      <c r="AR525" t="s">
        <v>79</v>
      </c>
      <c r="AS525" t="s">
        <v>77</v>
      </c>
      <c r="AT525">
        <v>-838</v>
      </c>
      <c r="AU525" t="s">
        <v>78</v>
      </c>
      <c r="AV525" t="s">
        <v>79</v>
      </c>
      <c r="AW525" t="s">
        <v>101</v>
      </c>
      <c r="AX525" t="s">
        <v>102</v>
      </c>
      <c r="AY525" t="s">
        <v>103</v>
      </c>
      <c r="AZ525" t="s">
        <v>96</v>
      </c>
      <c r="BA525" t="s">
        <v>76</v>
      </c>
      <c r="BB525" t="s">
        <v>84</v>
      </c>
      <c r="BC525">
        <v>1012</v>
      </c>
      <c r="BD525" t="s">
        <v>85</v>
      </c>
      <c r="BE525">
        <v>12</v>
      </c>
      <c r="BF525" t="s">
        <v>112</v>
      </c>
      <c r="BG525" t="s">
        <v>151</v>
      </c>
      <c r="BH525">
        <v>365243</v>
      </c>
      <c r="BI525">
        <v>-807</v>
      </c>
      <c r="BJ525">
        <v>-477</v>
      </c>
      <c r="BK525">
        <v>-687</v>
      </c>
      <c r="BL525">
        <v>-684</v>
      </c>
      <c r="BM525">
        <v>0</v>
      </c>
    </row>
    <row r="526" spans="1:65" x14ac:dyDescent="0.3">
      <c r="A526">
        <v>104140</v>
      </c>
      <c r="B526">
        <v>0</v>
      </c>
      <c r="C526" t="s">
        <v>65</v>
      </c>
      <c r="D526" t="s">
        <v>66</v>
      </c>
      <c r="E526" t="s">
        <v>68</v>
      </c>
      <c r="F526" t="s">
        <v>68</v>
      </c>
      <c r="G526">
        <v>1</v>
      </c>
      <c r="H526">
        <v>270000</v>
      </c>
      <c r="I526">
        <v>284400</v>
      </c>
      <c r="J526" t="s">
        <v>69</v>
      </c>
      <c r="K526" t="s">
        <v>70</v>
      </c>
      <c r="L526" t="s">
        <v>91</v>
      </c>
      <c r="M526" t="s">
        <v>72</v>
      </c>
      <c r="N526">
        <v>4.849E-3</v>
      </c>
      <c r="O526">
        <v>16175</v>
      </c>
      <c r="P526">
        <v>1164</v>
      </c>
      <c r="Q526">
        <v>850</v>
      </c>
      <c r="R526">
        <v>4911</v>
      </c>
      <c r="S526">
        <v>2</v>
      </c>
      <c r="T526">
        <v>2</v>
      </c>
      <c r="U526" t="s">
        <v>94</v>
      </c>
      <c r="V526">
        <v>13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 t="s">
        <v>122</v>
      </c>
      <c r="AD526">
        <v>1966704</v>
      </c>
      <c r="AE526" t="s">
        <v>65</v>
      </c>
      <c r="AF526">
        <v>25794.45</v>
      </c>
      <c r="AG526">
        <v>495000</v>
      </c>
      <c r="AH526">
        <v>495000</v>
      </c>
      <c r="AJ526">
        <v>495000</v>
      </c>
      <c r="AK526" t="s">
        <v>94</v>
      </c>
      <c r="AL526">
        <v>11</v>
      </c>
      <c r="AM526" t="s">
        <v>68</v>
      </c>
      <c r="AN526">
        <v>1</v>
      </c>
      <c r="AR526" t="s">
        <v>76</v>
      </c>
      <c r="AS526" t="s">
        <v>77</v>
      </c>
      <c r="AT526">
        <v>-322</v>
      </c>
      <c r="AU526" t="s">
        <v>78</v>
      </c>
      <c r="AV526" t="s">
        <v>79</v>
      </c>
      <c r="AW526" t="s">
        <v>80</v>
      </c>
      <c r="AX526" t="s">
        <v>81</v>
      </c>
      <c r="AY526" t="s">
        <v>76</v>
      </c>
      <c r="AZ526" t="s">
        <v>82</v>
      </c>
      <c r="BA526" t="s">
        <v>116</v>
      </c>
      <c r="BB526" t="s">
        <v>138</v>
      </c>
      <c r="BC526">
        <v>384</v>
      </c>
      <c r="BD526" t="s">
        <v>157</v>
      </c>
      <c r="BE526">
        <v>48</v>
      </c>
      <c r="BF526" t="s">
        <v>86</v>
      </c>
      <c r="BG526" t="s">
        <v>172</v>
      </c>
      <c r="BH526">
        <v>365243</v>
      </c>
      <c r="BI526">
        <v>-292</v>
      </c>
      <c r="BJ526">
        <v>1118</v>
      </c>
      <c r="BK526">
        <v>-52</v>
      </c>
      <c r="BL526">
        <v>-48</v>
      </c>
      <c r="BM526">
        <v>0</v>
      </c>
    </row>
    <row r="527" spans="1:65" x14ac:dyDescent="0.3">
      <c r="A527">
        <v>104145</v>
      </c>
      <c r="B527">
        <v>0</v>
      </c>
      <c r="C527" t="s">
        <v>65</v>
      </c>
      <c r="D527" t="s">
        <v>88</v>
      </c>
      <c r="E527" t="s">
        <v>67</v>
      </c>
      <c r="F527" t="s">
        <v>68</v>
      </c>
      <c r="G527">
        <v>0</v>
      </c>
      <c r="H527">
        <v>45000</v>
      </c>
      <c r="I527">
        <v>86346</v>
      </c>
      <c r="J527" t="s">
        <v>113</v>
      </c>
      <c r="K527" t="s">
        <v>70</v>
      </c>
      <c r="L527" t="s">
        <v>139</v>
      </c>
      <c r="M527" t="s">
        <v>72</v>
      </c>
      <c r="N527">
        <v>7.1199999999999996E-3</v>
      </c>
      <c r="O527">
        <v>24678</v>
      </c>
      <c r="P527">
        <v>365243</v>
      </c>
      <c r="Q527">
        <v>14016</v>
      </c>
      <c r="R527">
        <v>4448</v>
      </c>
      <c r="S527">
        <v>2</v>
      </c>
      <c r="T527">
        <v>2</v>
      </c>
      <c r="U527" t="s">
        <v>94</v>
      </c>
      <c r="V527">
        <v>11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76</v>
      </c>
      <c r="AD527">
        <v>2353193</v>
      </c>
      <c r="AE527" t="s">
        <v>93</v>
      </c>
      <c r="AF527">
        <v>3391.02</v>
      </c>
      <c r="AG527">
        <v>24975</v>
      </c>
      <c r="AH527">
        <v>27171</v>
      </c>
      <c r="AI527">
        <v>0</v>
      </c>
      <c r="AJ527">
        <v>24975</v>
      </c>
      <c r="AK527" t="s">
        <v>73</v>
      </c>
      <c r="AL527">
        <v>15</v>
      </c>
      <c r="AM527" t="s">
        <v>68</v>
      </c>
      <c r="AN527">
        <v>1</v>
      </c>
      <c r="AO527">
        <v>0</v>
      </c>
      <c r="AR527" t="s">
        <v>79</v>
      </c>
      <c r="AS527" t="s">
        <v>77</v>
      </c>
      <c r="AT527">
        <v>-569</v>
      </c>
      <c r="AU527" t="s">
        <v>78</v>
      </c>
      <c r="AV527" t="s">
        <v>79</v>
      </c>
      <c r="AX527" t="s">
        <v>81</v>
      </c>
      <c r="AY527" t="s">
        <v>157</v>
      </c>
      <c r="AZ527" t="s">
        <v>96</v>
      </c>
      <c r="BA527" t="s">
        <v>76</v>
      </c>
      <c r="BB527" t="s">
        <v>138</v>
      </c>
      <c r="BC527">
        <v>300</v>
      </c>
      <c r="BD527" t="s">
        <v>157</v>
      </c>
      <c r="BE527">
        <v>10</v>
      </c>
      <c r="BF527" t="s">
        <v>147</v>
      </c>
      <c r="BG527" t="s">
        <v>158</v>
      </c>
      <c r="BH527">
        <v>365243</v>
      </c>
      <c r="BI527">
        <v>-538</v>
      </c>
      <c r="BJ527">
        <v>-268</v>
      </c>
      <c r="BK527">
        <v>-448</v>
      </c>
      <c r="BL527">
        <v>-440</v>
      </c>
      <c r="BM527">
        <v>0</v>
      </c>
    </row>
    <row r="528" spans="1:65" x14ac:dyDescent="0.3">
      <c r="A528">
        <v>104158</v>
      </c>
      <c r="B528">
        <v>0</v>
      </c>
      <c r="C528" t="s">
        <v>65</v>
      </c>
      <c r="D528" t="s">
        <v>88</v>
      </c>
      <c r="E528" t="s">
        <v>67</v>
      </c>
      <c r="F528" t="s">
        <v>68</v>
      </c>
      <c r="G528">
        <v>0</v>
      </c>
      <c r="H528">
        <v>135000</v>
      </c>
      <c r="I528">
        <v>610335</v>
      </c>
      <c r="J528" t="s">
        <v>69</v>
      </c>
      <c r="K528" t="s">
        <v>70</v>
      </c>
      <c r="L528" t="s">
        <v>119</v>
      </c>
      <c r="M528" t="s">
        <v>72</v>
      </c>
      <c r="N528">
        <v>2.0712999999999999E-2</v>
      </c>
      <c r="O528">
        <v>10553</v>
      </c>
      <c r="P528">
        <v>3099</v>
      </c>
      <c r="Q528">
        <v>2692</v>
      </c>
      <c r="R528">
        <v>2722</v>
      </c>
      <c r="S528">
        <v>3</v>
      </c>
      <c r="T528">
        <v>3</v>
      </c>
      <c r="U528" t="s">
        <v>125</v>
      </c>
      <c r="V528">
        <v>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92</v>
      </c>
      <c r="AD528">
        <v>1965909</v>
      </c>
      <c r="AE528" t="s">
        <v>65</v>
      </c>
      <c r="AF528">
        <v>8048.52</v>
      </c>
      <c r="AG528">
        <v>90000</v>
      </c>
      <c r="AH528">
        <v>101880</v>
      </c>
      <c r="AJ528">
        <v>90000</v>
      </c>
      <c r="AK528" t="s">
        <v>109</v>
      </c>
      <c r="AL528">
        <v>8</v>
      </c>
      <c r="AM528" t="s">
        <v>68</v>
      </c>
      <c r="AN528">
        <v>1</v>
      </c>
      <c r="AR528" t="s">
        <v>76</v>
      </c>
      <c r="AS528" t="s">
        <v>114</v>
      </c>
      <c r="AT528">
        <v>-879</v>
      </c>
      <c r="AU528" t="s">
        <v>78</v>
      </c>
      <c r="AV528" t="s">
        <v>115</v>
      </c>
      <c r="AW528" t="s">
        <v>80</v>
      </c>
      <c r="AX528" t="s">
        <v>81</v>
      </c>
      <c r="AY528" t="s">
        <v>76</v>
      </c>
      <c r="AZ528" t="s">
        <v>82</v>
      </c>
      <c r="BA528" t="s">
        <v>83</v>
      </c>
      <c r="BB528" t="s">
        <v>121</v>
      </c>
      <c r="BC528">
        <v>-1</v>
      </c>
      <c r="BD528" t="s">
        <v>76</v>
      </c>
      <c r="BE528">
        <v>24</v>
      </c>
      <c r="BF528" t="s">
        <v>86</v>
      </c>
      <c r="BG528" t="s">
        <v>87</v>
      </c>
    </row>
    <row r="529" spans="1:65" x14ac:dyDescent="0.3">
      <c r="A529">
        <v>104167</v>
      </c>
      <c r="B529">
        <v>0</v>
      </c>
      <c r="C529" t="s">
        <v>99</v>
      </c>
      <c r="D529" t="s">
        <v>88</v>
      </c>
      <c r="E529" t="s">
        <v>67</v>
      </c>
      <c r="F529" t="s">
        <v>68</v>
      </c>
      <c r="G529">
        <v>0</v>
      </c>
      <c r="H529">
        <v>99000</v>
      </c>
      <c r="I529">
        <v>180000</v>
      </c>
      <c r="J529" t="s">
        <v>69</v>
      </c>
      <c r="K529" t="s">
        <v>70</v>
      </c>
      <c r="L529" t="s">
        <v>71</v>
      </c>
      <c r="M529" t="s">
        <v>72</v>
      </c>
      <c r="N529">
        <v>2.0246E-2</v>
      </c>
      <c r="O529">
        <v>8763</v>
      </c>
      <c r="P529">
        <v>382</v>
      </c>
      <c r="Q529">
        <v>7627</v>
      </c>
      <c r="R529">
        <v>1456</v>
      </c>
      <c r="S529">
        <v>3</v>
      </c>
      <c r="T529">
        <v>3</v>
      </c>
      <c r="U529" t="s">
        <v>123</v>
      </c>
      <c r="V529">
        <v>10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92</v>
      </c>
      <c r="AD529">
        <v>1828416</v>
      </c>
      <c r="AE529" t="s">
        <v>99</v>
      </c>
      <c r="AG529">
        <v>0</v>
      </c>
      <c r="AH529">
        <v>0</v>
      </c>
      <c r="AK529" t="s">
        <v>125</v>
      </c>
      <c r="AL529">
        <v>14</v>
      </c>
      <c r="AM529" t="s">
        <v>68</v>
      </c>
      <c r="AN529">
        <v>1</v>
      </c>
      <c r="AR529" t="s">
        <v>79</v>
      </c>
      <c r="AS529" t="s">
        <v>129</v>
      </c>
      <c r="AT529">
        <v>-153</v>
      </c>
      <c r="AU529" t="s">
        <v>76</v>
      </c>
      <c r="AV529" t="s">
        <v>79</v>
      </c>
      <c r="AX529" t="s">
        <v>81</v>
      </c>
      <c r="AY529" t="s">
        <v>76</v>
      </c>
      <c r="AZ529" t="s">
        <v>76</v>
      </c>
      <c r="BA529" t="s">
        <v>76</v>
      </c>
      <c r="BB529" t="s">
        <v>121</v>
      </c>
      <c r="BC529">
        <v>-1</v>
      </c>
      <c r="BD529" t="s">
        <v>76</v>
      </c>
      <c r="BF529" t="s">
        <v>76</v>
      </c>
      <c r="BG529" t="s">
        <v>132</v>
      </c>
    </row>
    <row r="530" spans="1:65" x14ac:dyDescent="0.3">
      <c r="A530">
        <v>104170</v>
      </c>
      <c r="B530">
        <v>0</v>
      </c>
      <c r="C530" t="s">
        <v>65</v>
      </c>
      <c r="D530" t="s">
        <v>66</v>
      </c>
      <c r="E530" t="s">
        <v>67</v>
      </c>
      <c r="F530" t="s">
        <v>67</v>
      </c>
      <c r="G530">
        <v>0</v>
      </c>
      <c r="H530">
        <v>315000</v>
      </c>
      <c r="I530">
        <v>1649646</v>
      </c>
      <c r="J530" t="s">
        <v>89</v>
      </c>
      <c r="K530" t="s">
        <v>70</v>
      </c>
      <c r="L530" t="s">
        <v>91</v>
      </c>
      <c r="M530" t="s">
        <v>72</v>
      </c>
      <c r="N530">
        <v>3.2561E-2</v>
      </c>
      <c r="O530">
        <v>17343</v>
      </c>
      <c r="P530">
        <v>988</v>
      </c>
      <c r="Q530">
        <v>2383</v>
      </c>
      <c r="R530">
        <v>881</v>
      </c>
      <c r="S530">
        <v>1</v>
      </c>
      <c r="T530">
        <v>1</v>
      </c>
      <c r="U530" t="s">
        <v>123</v>
      </c>
      <c r="V530">
        <v>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92</v>
      </c>
      <c r="AD530">
        <v>1213275</v>
      </c>
      <c r="AE530" t="s">
        <v>65</v>
      </c>
      <c r="AF530">
        <v>70184.744999999995</v>
      </c>
      <c r="AG530">
        <v>1035000</v>
      </c>
      <c r="AH530">
        <v>1095111</v>
      </c>
      <c r="AJ530">
        <v>1035000</v>
      </c>
      <c r="AK530" t="s">
        <v>123</v>
      </c>
      <c r="AL530">
        <v>10</v>
      </c>
      <c r="AM530" t="s">
        <v>68</v>
      </c>
      <c r="AN530">
        <v>1</v>
      </c>
      <c r="AR530" t="s">
        <v>76</v>
      </c>
      <c r="AS530" t="s">
        <v>77</v>
      </c>
      <c r="AT530">
        <v>-854</v>
      </c>
      <c r="AU530" t="s">
        <v>78</v>
      </c>
      <c r="AV530" t="s">
        <v>79</v>
      </c>
      <c r="AW530" t="s">
        <v>80</v>
      </c>
      <c r="AX530" t="s">
        <v>161</v>
      </c>
      <c r="AY530" t="s">
        <v>76</v>
      </c>
      <c r="AZ530" t="s">
        <v>82</v>
      </c>
      <c r="BA530" t="s">
        <v>116</v>
      </c>
      <c r="BB530" t="s">
        <v>121</v>
      </c>
      <c r="BC530">
        <v>-1</v>
      </c>
      <c r="BD530" t="s">
        <v>76</v>
      </c>
      <c r="BE530">
        <v>24</v>
      </c>
      <c r="BF530" t="s">
        <v>147</v>
      </c>
      <c r="BG530" t="s">
        <v>154</v>
      </c>
      <c r="BH530">
        <v>365243</v>
      </c>
      <c r="BI530">
        <v>-824</v>
      </c>
      <c r="BJ530">
        <v>-134</v>
      </c>
      <c r="BK530">
        <v>-224</v>
      </c>
      <c r="BL530">
        <v>-218</v>
      </c>
      <c r="BM530">
        <v>1</v>
      </c>
    </row>
    <row r="531" spans="1:65" x14ac:dyDescent="0.3">
      <c r="A531">
        <v>104176</v>
      </c>
      <c r="B531">
        <v>0</v>
      </c>
      <c r="C531" t="s">
        <v>65</v>
      </c>
      <c r="D531" t="s">
        <v>88</v>
      </c>
      <c r="E531" t="s">
        <v>67</v>
      </c>
      <c r="F531" t="s">
        <v>68</v>
      </c>
      <c r="G531">
        <v>0</v>
      </c>
      <c r="H531">
        <v>157500</v>
      </c>
      <c r="I531">
        <v>755190</v>
      </c>
      <c r="J531" t="s">
        <v>113</v>
      </c>
      <c r="K531" t="s">
        <v>70</v>
      </c>
      <c r="L531" t="s">
        <v>91</v>
      </c>
      <c r="M531" t="s">
        <v>72</v>
      </c>
      <c r="N531">
        <v>2.5163999999999999E-2</v>
      </c>
      <c r="O531">
        <v>22332</v>
      </c>
      <c r="P531">
        <v>365243</v>
      </c>
      <c r="Q531">
        <v>14007</v>
      </c>
      <c r="R531">
        <v>4972</v>
      </c>
      <c r="S531">
        <v>2</v>
      </c>
      <c r="T531">
        <v>2</v>
      </c>
      <c r="U531" t="s">
        <v>109</v>
      </c>
      <c r="V531">
        <v>12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76</v>
      </c>
      <c r="AD531">
        <v>2509168</v>
      </c>
      <c r="AE531" t="s">
        <v>65</v>
      </c>
      <c r="AF531">
        <v>19437.3</v>
      </c>
      <c r="AG531">
        <v>247500</v>
      </c>
      <c r="AH531">
        <v>267592.5</v>
      </c>
      <c r="AJ531">
        <v>247500</v>
      </c>
      <c r="AK531" t="s">
        <v>120</v>
      </c>
      <c r="AL531">
        <v>9</v>
      </c>
      <c r="AM531" t="s">
        <v>68</v>
      </c>
      <c r="AN531">
        <v>1</v>
      </c>
      <c r="AR531" t="s">
        <v>76</v>
      </c>
      <c r="AS531" t="s">
        <v>77</v>
      </c>
      <c r="AT531">
        <v>-989</v>
      </c>
      <c r="AU531" t="s">
        <v>78</v>
      </c>
      <c r="AV531" t="s">
        <v>79</v>
      </c>
      <c r="AW531" t="s">
        <v>80</v>
      </c>
      <c r="AX531" t="s">
        <v>81</v>
      </c>
      <c r="AY531" t="s">
        <v>76</v>
      </c>
      <c r="AZ531" t="s">
        <v>82</v>
      </c>
      <c r="BA531" t="s">
        <v>116</v>
      </c>
      <c r="BB531" t="s">
        <v>121</v>
      </c>
      <c r="BC531">
        <v>-1</v>
      </c>
      <c r="BD531" t="s">
        <v>76</v>
      </c>
      <c r="BE531">
        <v>18</v>
      </c>
      <c r="BF531" t="s">
        <v>147</v>
      </c>
      <c r="BG531" t="s">
        <v>154</v>
      </c>
      <c r="BH531">
        <v>365243</v>
      </c>
      <c r="BI531">
        <v>-959</v>
      </c>
      <c r="BJ531">
        <v>-449</v>
      </c>
      <c r="BK531">
        <v>-779</v>
      </c>
      <c r="BL531">
        <v>-775</v>
      </c>
      <c r="BM531">
        <v>1</v>
      </c>
    </row>
    <row r="532" spans="1:65" x14ac:dyDescent="0.3">
      <c r="A532">
        <v>104176</v>
      </c>
      <c r="B532">
        <v>0</v>
      </c>
      <c r="C532" t="s">
        <v>65</v>
      </c>
      <c r="D532" t="s">
        <v>88</v>
      </c>
      <c r="E532" t="s">
        <v>67</v>
      </c>
      <c r="F532" t="s">
        <v>68</v>
      </c>
      <c r="G532">
        <v>0</v>
      </c>
      <c r="H532">
        <v>157500</v>
      </c>
      <c r="I532">
        <v>755190</v>
      </c>
      <c r="J532" t="s">
        <v>113</v>
      </c>
      <c r="K532" t="s">
        <v>70</v>
      </c>
      <c r="L532" t="s">
        <v>91</v>
      </c>
      <c r="M532" t="s">
        <v>72</v>
      </c>
      <c r="N532">
        <v>2.5163999999999999E-2</v>
      </c>
      <c r="O532">
        <v>22332</v>
      </c>
      <c r="P532">
        <v>365243</v>
      </c>
      <c r="Q532">
        <v>14007</v>
      </c>
      <c r="R532">
        <v>4972</v>
      </c>
      <c r="S532">
        <v>2</v>
      </c>
      <c r="T532">
        <v>2</v>
      </c>
      <c r="U532" t="s">
        <v>109</v>
      </c>
      <c r="V532">
        <v>12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76</v>
      </c>
      <c r="AD532">
        <v>2774271</v>
      </c>
      <c r="AE532" t="s">
        <v>99</v>
      </c>
      <c r="AF532">
        <v>4500</v>
      </c>
      <c r="AG532">
        <v>0</v>
      </c>
      <c r="AH532">
        <v>90000</v>
      </c>
      <c r="AK532" t="s">
        <v>123</v>
      </c>
      <c r="AL532">
        <v>11</v>
      </c>
      <c r="AM532" t="s">
        <v>68</v>
      </c>
      <c r="AN532">
        <v>1</v>
      </c>
      <c r="AR532" t="s">
        <v>79</v>
      </c>
      <c r="AS532" t="s">
        <v>77</v>
      </c>
      <c r="AT532">
        <v>-788</v>
      </c>
      <c r="AU532" t="s">
        <v>76</v>
      </c>
      <c r="AV532" t="s">
        <v>79</v>
      </c>
      <c r="AX532" t="s">
        <v>81</v>
      </c>
      <c r="AY532" t="s">
        <v>76</v>
      </c>
      <c r="AZ532" t="s">
        <v>131</v>
      </c>
      <c r="BA532" t="s">
        <v>116</v>
      </c>
      <c r="BB532" t="s">
        <v>121</v>
      </c>
      <c r="BC532">
        <v>-1</v>
      </c>
      <c r="BD532" t="s">
        <v>76</v>
      </c>
      <c r="BE532">
        <v>0</v>
      </c>
      <c r="BF532" t="s">
        <v>76</v>
      </c>
      <c r="BG532" t="s">
        <v>160</v>
      </c>
      <c r="BH532">
        <v>365243</v>
      </c>
      <c r="BI532">
        <v>365243</v>
      </c>
      <c r="BJ532">
        <v>365243</v>
      </c>
      <c r="BK532">
        <v>365243</v>
      </c>
      <c r="BL532">
        <v>365243</v>
      </c>
      <c r="BM532">
        <v>0</v>
      </c>
    </row>
    <row r="533" spans="1:65" x14ac:dyDescent="0.3">
      <c r="A533">
        <v>104199</v>
      </c>
      <c r="B533">
        <v>0</v>
      </c>
      <c r="C533" t="s">
        <v>65</v>
      </c>
      <c r="D533" t="s">
        <v>66</v>
      </c>
      <c r="E533" t="s">
        <v>68</v>
      </c>
      <c r="F533" t="s">
        <v>67</v>
      </c>
      <c r="G533">
        <v>0</v>
      </c>
      <c r="H533">
        <v>103500</v>
      </c>
      <c r="I533">
        <v>203760</v>
      </c>
      <c r="J533" t="s">
        <v>69</v>
      </c>
      <c r="K533" t="s">
        <v>70</v>
      </c>
      <c r="L533" t="s">
        <v>71</v>
      </c>
      <c r="M533" t="s">
        <v>72</v>
      </c>
      <c r="N533">
        <v>1.8634000000000001E-2</v>
      </c>
      <c r="O533">
        <v>8860</v>
      </c>
      <c r="P533">
        <v>612</v>
      </c>
      <c r="Q533">
        <v>8855</v>
      </c>
      <c r="R533">
        <v>1379</v>
      </c>
      <c r="S533">
        <v>2</v>
      </c>
      <c r="T533">
        <v>2</v>
      </c>
      <c r="U533" t="s">
        <v>73</v>
      </c>
      <c r="V533">
        <v>14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 t="s">
        <v>122</v>
      </c>
      <c r="AD533">
        <v>1930441</v>
      </c>
      <c r="AE533" t="s">
        <v>99</v>
      </c>
      <c r="AF533">
        <v>2250</v>
      </c>
      <c r="AG533">
        <v>45000</v>
      </c>
      <c r="AH533">
        <v>45000</v>
      </c>
      <c r="AJ533">
        <v>45000</v>
      </c>
      <c r="AK533" t="s">
        <v>109</v>
      </c>
      <c r="AL533">
        <v>17</v>
      </c>
      <c r="AM533" t="s">
        <v>68</v>
      </c>
      <c r="AN533">
        <v>1</v>
      </c>
      <c r="AR533" t="s">
        <v>79</v>
      </c>
      <c r="AS533" t="s">
        <v>114</v>
      </c>
      <c r="AT533">
        <v>-335</v>
      </c>
      <c r="AU533" t="s">
        <v>76</v>
      </c>
      <c r="AV533" t="s">
        <v>193</v>
      </c>
      <c r="AW533" t="s">
        <v>80</v>
      </c>
      <c r="AX533" t="s">
        <v>81</v>
      </c>
      <c r="AY533" t="s">
        <v>76</v>
      </c>
      <c r="AZ533" t="s">
        <v>131</v>
      </c>
      <c r="BA533" t="s">
        <v>83</v>
      </c>
      <c r="BB533" t="s">
        <v>121</v>
      </c>
      <c r="BC533">
        <v>-1</v>
      </c>
      <c r="BD533" t="s">
        <v>76</v>
      </c>
      <c r="BE533">
        <v>0</v>
      </c>
      <c r="BF533" t="s">
        <v>76</v>
      </c>
      <c r="BG533" t="s">
        <v>132</v>
      </c>
    </row>
    <row r="534" spans="1:65" x14ac:dyDescent="0.3">
      <c r="A534">
        <v>104204</v>
      </c>
      <c r="B534">
        <v>0</v>
      </c>
      <c r="C534" t="s">
        <v>99</v>
      </c>
      <c r="D534" t="s">
        <v>88</v>
      </c>
      <c r="E534" t="s">
        <v>67</v>
      </c>
      <c r="F534" t="s">
        <v>68</v>
      </c>
      <c r="G534">
        <v>0</v>
      </c>
      <c r="H534">
        <v>180000</v>
      </c>
      <c r="I534">
        <v>337500</v>
      </c>
      <c r="J534" t="s">
        <v>69</v>
      </c>
      <c r="K534" t="s">
        <v>70</v>
      </c>
      <c r="L534" t="s">
        <v>140</v>
      </c>
      <c r="M534" t="s">
        <v>72</v>
      </c>
      <c r="N534">
        <v>2.2624999999999999E-2</v>
      </c>
      <c r="O534">
        <v>15319</v>
      </c>
      <c r="P534">
        <v>2238</v>
      </c>
      <c r="Q534">
        <v>7166</v>
      </c>
      <c r="R534">
        <v>4560</v>
      </c>
      <c r="S534">
        <v>2</v>
      </c>
      <c r="T534">
        <v>2</v>
      </c>
      <c r="U534" t="s">
        <v>123</v>
      </c>
      <c r="V534">
        <v>16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 t="s">
        <v>168</v>
      </c>
      <c r="AD534">
        <v>1686763</v>
      </c>
      <c r="AE534" t="s">
        <v>93</v>
      </c>
      <c r="AF534">
        <v>5234.76</v>
      </c>
      <c r="AG534">
        <v>26955</v>
      </c>
      <c r="AH534">
        <v>25461</v>
      </c>
      <c r="AI534">
        <v>2695.5</v>
      </c>
      <c r="AJ534">
        <v>26955</v>
      </c>
      <c r="AK534" t="s">
        <v>125</v>
      </c>
      <c r="AL534">
        <v>17</v>
      </c>
      <c r="AM534" t="s">
        <v>68</v>
      </c>
      <c r="AN534">
        <v>1</v>
      </c>
      <c r="AO534">
        <v>0.1042617</v>
      </c>
      <c r="AR534" t="s">
        <v>79</v>
      </c>
      <c r="AS534" t="s">
        <v>77</v>
      </c>
      <c r="AT534">
        <v>-1784</v>
      </c>
      <c r="AU534" t="s">
        <v>78</v>
      </c>
      <c r="AV534" t="s">
        <v>79</v>
      </c>
      <c r="AW534" t="s">
        <v>171</v>
      </c>
      <c r="AX534" t="s">
        <v>102</v>
      </c>
      <c r="AY534" t="s">
        <v>124</v>
      </c>
      <c r="AZ534" t="s">
        <v>96</v>
      </c>
      <c r="BA534" t="s">
        <v>76</v>
      </c>
      <c r="BB534" t="s">
        <v>104</v>
      </c>
      <c r="BC534">
        <v>25</v>
      </c>
      <c r="BD534" t="s">
        <v>105</v>
      </c>
      <c r="BE534">
        <v>6</v>
      </c>
      <c r="BF534" t="s">
        <v>86</v>
      </c>
      <c r="BG534" t="s">
        <v>106</v>
      </c>
      <c r="BH534">
        <v>365243</v>
      </c>
      <c r="BI534">
        <v>-1753</v>
      </c>
      <c r="BJ534">
        <v>-1603</v>
      </c>
      <c r="BK534">
        <v>-1603</v>
      </c>
      <c r="BL534">
        <v>-1597</v>
      </c>
      <c r="BM534">
        <v>0</v>
      </c>
    </row>
    <row r="535" spans="1:65" x14ac:dyDescent="0.3">
      <c r="A535">
        <v>104215</v>
      </c>
      <c r="B535">
        <v>0</v>
      </c>
      <c r="C535" t="s">
        <v>65</v>
      </c>
      <c r="D535" t="s">
        <v>88</v>
      </c>
      <c r="E535" t="s">
        <v>67</v>
      </c>
      <c r="F535" t="s">
        <v>68</v>
      </c>
      <c r="G535">
        <v>1</v>
      </c>
      <c r="H535">
        <v>202500</v>
      </c>
      <c r="I535">
        <v>450000</v>
      </c>
      <c r="J535" t="s">
        <v>69</v>
      </c>
      <c r="K535" t="s">
        <v>70</v>
      </c>
      <c r="L535" t="s">
        <v>91</v>
      </c>
      <c r="M535" t="s">
        <v>72</v>
      </c>
      <c r="N535">
        <v>1.0966E-2</v>
      </c>
      <c r="O535">
        <v>13184</v>
      </c>
      <c r="P535">
        <v>2571</v>
      </c>
      <c r="Q535">
        <v>1358</v>
      </c>
      <c r="R535">
        <v>4514</v>
      </c>
      <c r="S535">
        <v>2</v>
      </c>
      <c r="T535">
        <v>2</v>
      </c>
      <c r="U535" t="s">
        <v>73</v>
      </c>
      <c r="V535">
        <v>10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108</v>
      </c>
      <c r="AD535">
        <v>2606297</v>
      </c>
      <c r="AE535" t="s">
        <v>99</v>
      </c>
      <c r="AF535">
        <v>6750</v>
      </c>
      <c r="AG535">
        <v>135000</v>
      </c>
      <c r="AH535">
        <v>135000</v>
      </c>
      <c r="AJ535">
        <v>135000</v>
      </c>
      <c r="AK535" t="s">
        <v>75</v>
      </c>
      <c r="AL535">
        <v>11</v>
      </c>
      <c r="AM535" t="s">
        <v>68</v>
      </c>
      <c r="AN535">
        <v>1</v>
      </c>
      <c r="AR535" t="s">
        <v>79</v>
      </c>
      <c r="AS535" t="s">
        <v>77</v>
      </c>
      <c r="AT535">
        <v>-270</v>
      </c>
      <c r="AU535" t="s">
        <v>76</v>
      </c>
      <c r="AV535" t="s">
        <v>79</v>
      </c>
      <c r="AW535" t="s">
        <v>80</v>
      </c>
      <c r="AX535" t="s">
        <v>81</v>
      </c>
      <c r="AY535" t="s">
        <v>76</v>
      </c>
      <c r="AZ535" t="s">
        <v>131</v>
      </c>
      <c r="BA535" t="s">
        <v>116</v>
      </c>
      <c r="BB535" t="s">
        <v>84</v>
      </c>
      <c r="BC535">
        <v>145</v>
      </c>
      <c r="BD535" t="s">
        <v>85</v>
      </c>
      <c r="BE535">
        <v>0</v>
      </c>
      <c r="BF535" t="s">
        <v>76</v>
      </c>
      <c r="BG535" t="s">
        <v>160</v>
      </c>
      <c r="BH535">
        <v>365243</v>
      </c>
      <c r="BI535">
        <v>365243</v>
      </c>
      <c r="BJ535">
        <v>365243</v>
      </c>
      <c r="BK535">
        <v>365243</v>
      </c>
      <c r="BL535">
        <v>365243</v>
      </c>
      <c r="BM535">
        <v>0</v>
      </c>
    </row>
    <row r="536" spans="1:65" x14ac:dyDescent="0.3">
      <c r="A536">
        <v>104217</v>
      </c>
      <c r="B536">
        <v>0</v>
      </c>
      <c r="C536" t="s">
        <v>65</v>
      </c>
      <c r="D536" t="s">
        <v>88</v>
      </c>
      <c r="E536" t="s">
        <v>68</v>
      </c>
      <c r="F536" t="s">
        <v>67</v>
      </c>
      <c r="G536">
        <v>3</v>
      </c>
      <c r="H536">
        <v>180000</v>
      </c>
      <c r="I536">
        <v>526491</v>
      </c>
      <c r="J536" t="s">
        <v>69</v>
      </c>
      <c r="K536" t="s">
        <v>70</v>
      </c>
      <c r="L536" t="s">
        <v>91</v>
      </c>
      <c r="M536" t="s">
        <v>72</v>
      </c>
      <c r="N536">
        <v>8.6250000000000007E-3</v>
      </c>
      <c r="O536">
        <v>12085</v>
      </c>
      <c r="P536">
        <v>1257</v>
      </c>
      <c r="Q536">
        <v>6018</v>
      </c>
      <c r="R536">
        <v>2877</v>
      </c>
      <c r="S536">
        <v>2</v>
      </c>
      <c r="T536">
        <v>2</v>
      </c>
      <c r="U536" t="s">
        <v>125</v>
      </c>
      <c r="V536">
        <v>12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92</v>
      </c>
      <c r="AD536">
        <v>1100542</v>
      </c>
      <c r="AE536" t="s">
        <v>93</v>
      </c>
      <c r="AF536">
        <v>2518.605</v>
      </c>
      <c r="AG536">
        <v>23341.5</v>
      </c>
      <c r="AH536">
        <v>21006</v>
      </c>
      <c r="AI536">
        <v>2335.5</v>
      </c>
      <c r="AJ536">
        <v>23341.5</v>
      </c>
      <c r="AK536" t="s">
        <v>94</v>
      </c>
      <c r="AL536">
        <v>14</v>
      </c>
      <c r="AM536" t="s">
        <v>68</v>
      </c>
      <c r="AN536">
        <v>1</v>
      </c>
      <c r="AO536">
        <v>0.108972081</v>
      </c>
      <c r="AR536" t="s">
        <v>79</v>
      </c>
      <c r="AS536" t="s">
        <v>77</v>
      </c>
      <c r="AT536">
        <v>-1998</v>
      </c>
      <c r="AU536" t="s">
        <v>78</v>
      </c>
      <c r="AV536" t="s">
        <v>79</v>
      </c>
      <c r="AW536" t="s">
        <v>80</v>
      </c>
      <c r="AX536" t="s">
        <v>81</v>
      </c>
      <c r="AY536" t="s">
        <v>124</v>
      </c>
      <c r="AZ536" t="s">
        <v>96</v>
      </c>
      <c r="BA536" t="s">
        <v>76</v>
      </c>
      <c r="BB536" t="s">
        <v>104</v>
      </c>
      <c r="BC536">
        <v>20</v>
      </c>
      <c r="BD536" t="s">
        <v>105</v>
      </c>
      <c r="BE536">
        <v>12</v>
      </c>
      <c r="BF536" t="s">
        <v>86</v>
      </c>
      <c r="BG536" t="s">
        <v>106</v>
      </c>
      <c r="BH536">
        <v>365243</v>
      </c>
      <c r="BI536">
        <v>-1960</v>
      </c>
      <c r="BJ536">
        <v>-1630</v>
      </c>
      <c r="BK536">
        <v>-1630</v>
      </c>
      <c r="BL536">
        <v>-1612</v>
      </c>
      <c r="BM536">
        <v>0</v>
      </c>
    </row>
    <row r="537" spans="1:65" x14ac:dyDescent="0.3">
      <c r="A537">
        <v>104219</v>
      </c>
      <c r="B537">
        <v>0</v>
      </c>
      <c r="C537" t="s">
        <v>65</v>
      </c>
      <c r="D537" t="s">
        <v>66</v>
      </c>
      <c r="E537" t="s">
        <v>68</v>
      </c>
      <c r="F537" t="s">
        <v>67</v>
      </c>
      <c r="G537">
        <v>0</v>
      </c>
      <c r="H537">
        <v>180000</v>
      </c>
      <c r="I537">
        <v>1004647.5</v>
      </c>
      <c r="J537" t="s">
        <v>89</v>
      </c>
      <c r="K537" t="s">
        <v>126</v>
      </c>
      <c r="L537" t="s">
        <v>71</v>
      </c>
      <c r="M537" t="s">
        <v>72</v>
      </c>
      <c r="N537">
        <v>3.0690000000000001E-3</v>
      </c>
      <c r="O537">
        <v>8483</v>
      </c>
      <c r="P537">
        <v>317</v>
      </c>
      <c r="Q537">
        <v>2806</v>
      </c>
      <c r="R537">
        <v>1164</v>
      </c>
      <c r="S537">
        <v>3</v>
      </c>
      <c r="T537">
        <v>3</v>
      </c>
      <c r="U537" t="s">
        <v>109</v>
      </c>
      <c r="V537">
        <v>15</v>
      </c>
      <c r="W537">
        <v>1</v>
      </c>
      <c r="X537">
        <v>0</v>
      </c>
      <c r="Y537">
        <v>1</v>
      </c>
      <c r="Z537">
        <v>1</v>
      </c>
      <c r="AA537">
        <v>1</v>
      </c>
      <c r="AB537">
        <v>1</v>
      </c>
      <c r="AC537" t="s">
        <v>92</v>
      </c>
      <c r="AD537">
        <v>2283695</v>
      </c>
      <c r="AE537" t="s">
        <v>93</v>
      </c>
      <c r="AF537">
        <v>9992.3850000000002</v>
      </c>
      <c r="AG537">
        <v>66996</v>
      </c>
      <c r="AH537">
        <v>49369.5</v>
      </c>
      <c r="AI537">
        <v>20101.5</v>
      </c>
      <c r="AJ537">
        <v>66996</v>
      </c>
      <c r="AK537" t="s">
        <v>75</v>
      </c>
      <c r="AL537">
        <v>19</v>
      </c>
      <c r="AM537" t="s">
        <v>68</v>
      </c>
      <c r="AN537">
        <v>1</v>
      </c>
      <c r="AO537">
        <v>0.31512949200000001</v>
      </c>
      <c r="AR537" t="s">
        <v>79</v>
      </c>
      <c r="AS537" t="s">
        <v>77</v>
      </c>
      <c r="AT537">
        <v>-453</v>
      </c>
      <c r="AU537" t="s">
        <v>78</v>
      </c>
      <c r="AV537" t="s">
        <v>79</v>
      </c>
      <c r="AX537" t="s">
        <v>81</v>
      </c>
      <c r="AY537" t="s">
        <v>111</v>
      </c>
      <c r="AZ537" t="s">
        <v>96</v>
      </c>
      <c r="BA537" t="s">
        <v>76</v>
      </c>
      <c r="BB537" t="s">
        <v>104</v>
      </c>
      <c r="BC537">
        <v>74</v>
      </c>
      <c r="BD537" t="s">
        <v>105</v>
      </c>
      <c r="BE537">
        <v>6</v>
      </c>
      <c r="BF537" t="s">
        <v>86</v>
      </c>
      <c r="BG537" t="s">
        <v>106</v>
      </c>
      <c r="BH537">
        <v>365243</v>
      </c>
      <c r="BI537">
        <v>-422</v>
      </c>
      <c r="BJ537">
        <v>-272</v>
      </c>
      <c r="BK537">
        <v>-272</v>
      </c>
      <c r="BL537">
        <v>-264</v>
      </c>
      <c r="BM537">
        <v>0</v>
      </c>
    </row>
    <row r="538" spans="1:65" x14ac:dyDescent="0.3">
      <c r="A538">
        <v>104220</v>
      </c>
      <c r="B538">
        <v>0</v>
      </c>
      <c r="C538" t="s">
        <v>65</v>
      </c>
      <c r="D538" t="s">
        <v>88</v>
      </c>
      <c r="E538" t="s">
        <v>68</v>
      </c>
      <c r="F538" t="s">
        <v>68</v>
      </c>
      <c r="G538">
        <v>0</v>
      </c>
      <c r="H538">
        <v>315000</v>
      </c>
      <c r="I538">
        <v>1115046</v>
      </c>
      <c r="J538" t="s">
        <v>69</v>
      </c>
      <c r="K538" t="s">
        <v>70</v>
      </c>
      <c r="L538" t="s">
        <v>91</v>
      </c>
      <c r="M538" t="s">
        <v>72</v>
      </c>
      <c r="N538">
        <v>8.8660000000000006E-3</v>
      </c>
      <c r="O538">
        <v>15456</v>
      </c>
      <c r="P538">
        <v>2220</v>
      </c>
      <c r="Q538">
        <v>1038</v>
      </c>
      <c r="R538">
        <v>4167</v>
      </c>
      <c r="S538">
        <v>2</v>
      </c>
      <c r="T538">
        <v>2</v>
      </c>
      <c r="U538" t="s">
        <v>73</v>
      </c>
      <c r="V538">
        <v>14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108</v>
      </c>
      <c r="AD538">
        <v>2428684</v>
      </c>
      <c r="AE538" t="s">
        <v>99</v>
      </c>
      <c r="AF538">
        <v>11250</v>
      </c>
      <c r="AG538">
        <v>0</v>
      </c>
      <c r="AH538">
        <v>225000</v>
      </c>
      <c r="AK538" t="s">
        <v>125</v>
      </c>
      <c r="AL538">
        <v>17</v>
      </c>
      <c r="AM538" t="s">
        <v>68</v>
      </c>
      <c r="AN538">
        <v>1</v>
      </c>
      <c r="AR538" t="s">
        <v>79</v>
      </c>
      <c r="AS538" t="s">
        <v>77</v>
      </c>
      <c r="AT538">
        <v>-1185</v>
      </c>
      <c r="AU538" t="s">
        <v>76</v>
      </c>
      <c r="AV538" t="s">
        <v>79</v>
      </c>
      <c r="AX538" t="s">
        <v>81</v>
      </c>
      <c r="AY538" t="s">
        <v>76</v>
      </c>
      <c r="AZ538" t="s">
        <v>131</v>
      </c>
      <c r="BA538" t="s">
        <v>116</v>
      </c>
      <c r="BB538" t="s">
        <v>117</v>
      </c>
      <c r="BC538">
        <v>5</v>
      </c>
      <c r="BD538" t="s">
        <v>76</v>
      </c>
      <c r="BE538">
        <v>0</v>
      </c>
      <c r="BF538" t="s">
        <v>76</v>
      </c>
      <c r="BG538" t="s">
        <v>160</v>
      </c>
      <c r="BH538">
        <v>-979</v>
      </c>
      <c r="BI538">
        <v>365243</v>
      </c>
      <c r="BJ538">
        <v>365243</v>
      </c>
      <c r="BK538">
        <v>365243</v>
      </c>
      <c r="BL538">
        <v>-132</v>
      </c>
      <c r="BM538">
        <v>0</v>
      </c>
    </row>
    <row r="539" spans="1:65" x14ac:dyDescent="0.3">
      <c r="A539">
        <v>104229</v>
      </c>
      <c r="B539">
        <v>0</v>
      </c>
      <c r="C539" t="s">
        <v>65</v>
      </c>
      <c r="D539" t="s">
        <v>88</v>
      </c>
      <c r="E539" t="s">
        <v>68</v>
      </c>
      <c r="F539" t="s">
        <v>68</v>
      </c>
      <c r="G539">
        <v>0</v>
      </c>
      <c r="H539">
        <v>81000</v>
      </c>
      <c r="I539">
        <v>675000</v>
      </c>
      <c r="J539" t="s">
        <v>69</v>
      </c>
      <c r="K539" t="s">
        <v>126</v>
      </c>
      <c r="L539" t="s">
        <v>91</v>
      </c>
      <c r="M539" t="s">
        <v>72</v>
      </c>
      <c r="N539">
        <v>1.0276E-2</v>
      </c>
      <c r="O539">
        <v>8668</v>
      </c>
      <c r="P539">
        <v>137</v>
      </c>
      <c r="Q539">
        <v>2346</v>
      </c>
      <c r="R539">
        <v>748</v>
      </c>
      <c r="S539">
        <v>2</v>
      </c>
      <c r="T539">
        <v>2</v>
      </c>
      <c r="U539" t="s">
        <v>125</v>
      </c>
      <c r="V539">
        <v>15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 t="s">
        <v>174</v>
      </c>
      <c r="AD539">
        <v>1316339</v>
      </c>
      <c r="AE539" t="s">
        <v>93</v>
      </c>
      <c r="AF539">
        <v>4973.8950000000004</v>
      </c>
      <c r="AG539">
        <v>49905</v>
      </c>
      <c r="AH539">
        <v>50445</v>
      </c>
      <c r="AI539">
        <v>4995</v>
      </c>
      <c r="AJ539">
        <v>49905</v>
      </c>
      <c r="AK539" t="s">
        <v>94</v>
      </c>
      <c r="AL539">
        <v>12</v>
      </c>
      <c r="AM539" t="s">
        <v>68</v>
      </c>
      <c r="AN539">
        <v>1</v>
      </c>
      <c r="AO539">
        <v>9.8124262000000004E-2</v>
      </c>
      <c r="AR539" t="s">
        <v>79</v>
      </c>
      <c r="AS539" t="s">
        <v>77</v>
      </c>
      <c r="AT539">
        <v>-1088</v>
      </c>
      <c r="AU539" t="s">
        <v>78</v>
      </c>
      <c r="AV539" t="s">
        <v>79</v>
      </c>
      <c r="AX539" t="s">
        <v>81</v>
      </c>
      <c r="AY539" t="s">
        <v>124</v>
      </c>
      <c r="AZ539" t="s">
        <v>96</v>
      </c>
      <c r="BA539" t="s">
        <v>76</v>
      </c>
      <c r="BB539" t="s">
        <v>104</v>
      </c>
      <c r="BC539">
        <v>30</v>
      </c>
      <c r="BD539" t="s">
        <v>105</v>
      </c>
      <c r="BE539">
        <v>14</v>
      </c>
      <c r="BF539" t="s">
        <v>86</v>
      </c>
      <c r="BG539" t="s">
        <v>106</v>
      </c>
      <c r="BH539">
        <v>365243</v>
      </c>
      <c r="BI539">
        <v>-1051</v>
      </c>
      <c r="BJ539">
        <v>-661</v>
      </c>
      <c r="BK539">
        <v>-751</v>
      </c>
      <c r="BL539">
        <v>-736</v>
      </c>
      <c r="BM539">
        <v>0</v>
      </c>
    </row>
    <row r="540" spans="1:65" x14ac:dyDescent="0.3">
      <c r="A540">
        <v>104242</v>
      </c>
      <c r="B540">
        <v>0</v>
      </c>
      <c r="C540" t="s">
        <v>65</v>
      </c>
      <c r="D540" t="s">
        <v>88</v>
      </c>
      <c r="E540" t="s">
        <v>67</v>
      </c>
      <c r="F540" t="s">
        <v>68</v>
      </c>
      <c r="G540">
        <v>0</v>
      </c>
      <c r="H540">
        <v>121500</v>
      </c>
      <c r="I540">
        <v>112500</v>
      </c>
      <c r="J540" t="s">
        <v>89</v>
      </c>
      <c r="K540" t="s">
        <v>70</v>
      </c>
      <c r="L540" t="s">
        <v>119</v>
      </c>
      <c r="M540" t="s">
        <v>72</v>
      </c>
      <c r="N540">
        <v>1.5221E-2</v>
      </c>
      <c r="O540">
        <v>14676</v>
      </c>
      <c r="P540">
        <v>2758</v>
      </c>
      <c r="Q540">
        <v>8799</v>
      </c>
      <c r="R540">
        <v>4871</v>
      </c>
      <c r="S540">
        <v>2</v>
      </c>
      <c r="T540">
        <v>2</v>
      </c>
      <c r="U540" t="s">
        <v>125</v>
      </c>
      <c r="V540">
        <v>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108</v>
      </c>
      <c r="AD540">
        <v>1433932</v>
      </c>
      <c r="AE540" t="s">
        <v>65</v>
      </c>
      <c r="AG540">
        <v>0</v>
      </c>
      <c r="AH540">
        <v>0</v>
      </c>
      <c r="AK540" t="s">
        <v>125</v>
      </c>
      <c r="AL540">
        <v>9</v>
      </c>
      <c r="AM540" t="s">
        <v>68</v>
      </c>
      <c r="AN540">
        <v>1</v>
      </c>
      <c r="AR540" t="s">
        <v>76</v>
      </c>
      <c r="AS540" t="s">
        <v>114</v>
      </c>
      <c r="AT540">
        <v>-119</v>
      </c>
      <c r="AU540" t="s">
        <v>76</v>
      </c>
      <c r="AV540" t="s">
        <v>193</v>
      </c>
      <c r="AX540" t="s">
        <v>81</v>
      </c>
      <c r="AY540" t="s">
        <v>76</v>
      </c>
      <c r="AZ540" t="s">
        <v>76</v>
      </c>
      <c r="BA540" t="s">
        <v>76</v>
      </c>
      <c r="BB540" t="s">
        <v>121</v>
      </c>
      <c r="BC540">
        <v>-1</v>
      </c>
      <c r="BD540" t="s">
        <v>76</v>
      </c>
      <c r="BF540" t="s">
        <v>76</v>
      </c>
      <c r="BG540" t="s">
        <v>82</v>
      </c>
    </row>
    <row r="541" spans="1:65" x14ac:dyDescent="0.3">
      <c r="A541">
        <v>104249</v>
      </c>
      <c r="B541">
        <v>0</v>
      </c>
      <c r="C541" t="s">
        <v>65</v>
      </c>
      <c r="D541" t="s">
        <v>66</v>
      </c>
      <c r="E541" t="s">
        <v>67</v>
      </c>
      <c r="F541" t="s">
        <v>67</v>
      </c>
      <c r="G541">
        <v>0</v>
      </c>
      <c r="H541">
        <v>157500</v>
      </c>
      <c r="I541">
        <v>597339</v>
      </c>
      <c r="J541" t="s">
        <v>69</v>
      </c>
      <c r="K541" t="s">
        <v>70</v>
      </c>
      <c r="L541" t="s">
        <v>71</v>
      </c>
      <c r="M541" t="s">
        <v>127</v>
      </c>
      <c r="N541">
        <v>1.0031999999999999E-2</v>
      </c>
      <c r="O541">
        <v>10147</v>
      </c>
      <c r="P541">
        <v>732</v>
      </c>
      <c r="Q541">
        <v>4452</v>
      </c>
      <c r="R541">
        <v>2483</v>
      </c>
      <c r="S541">
        <v>2</v>
      </c>
      <c r="T541">
        <v>2</v>
      </c>
      <c r="U541" t="s">
        <v>123</v>
      </c>
      <c r="V541">
        <v>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108</v>
      </c>
      <c r="AD541">
        <v>1591863</v>
      </c>
      <c r="AE541" t="s">
        <v>65</v>
      </c>
      <c r="AF541">
        <v>25692.48</v>
      </c>
      <c r="AG541">
        <v>229500</v>
      </c>
      <c r="AH541">
        <v>270589.5</v>
      </c>
      <c r="AJ541">
        <v>229500</v>
      </c>
      <c r="AK541" t="s">
        <v>75</v>
      </c>
      <c r="AL541">
        <v>5</v>
      </c>
      <c r="AM541" t="s">
        <v>68</v>
      </c>
      <c r="AN541">
        <v>1</v>
      </c>
      <c r="AR541" t="s">
        <v>76</v>
      </c>
      <c r="AS541" t="s">
        <v>77</v>
      </c>
      <c r="AT541">
        <v>-274</v>
      </c>
      <c r="AU541" t="s">
        <v>78</v>
      </c>
      <c r="AV541" t="s">
        <v>79</v>
      </c>
      <c r="AW541" t="s">
        <v>80</v>
      </c>
      <c r="AX541" t="s">
        <v>81</v>
      </c>
      <c r="AY541" t="s">
        <v>76</v>
      </c>
      <c r="AZ541" t="s">
        <v>82</v>
      </c>
      <c r="BA541" t="s">
        <v>116</v>
      </c>
      <c r="BB541" t="s">
        <v>121</v>
      </c>
      <c r="BC541">
        <v>-1</v>
      </c>
      <c r="BD541" t="s">
        <v>76</v>
      </c>
      <c r="BE541">
        <v>12</v>
      </c>
      <c r="BF541" t="s">
        <v>112</v>
      </c>
      <c r="BG541" t="s">
        <v>118</v>
      </c>
      <c r="BH541">
        <v>365243</v>
      </c>
      <c r="BI541">
        <v>-244</v>
      </c>
      <c r="BJ541">
        <v>86</v>
      </c>
      <c r="BK541">
        <v>-184</v>
      </c>
      <c r="BL541">
        <v>-176</v>
      </c>
      <c r="BM541">
        <v>1</v>
      </c>
    </row>
    <row r="542" spans="1:65" x14ac:dyDescent="0.3">
      <c r="A542">
        <v>104255</v>
      </c>
      <c r="B542">
        <v>0</v>
      </c>
      <c r="C542" t="s">
        <v>65</v>
      </c>
      <c r="D542" t="s">
        <v>66</v>
      </c>
      <c r="E542" t="s">
        <v>68</v>
      </c>
      <c r="F542" t="s">
        <v>68</v>
      </c>
      <c r="G542">
        <v>2</v>
      </c>
      <c r="H542">
        <v>202500</v>
      </c>
      <c r="I542">
        <v>260568</v>
      </c>
      <c r="J542" t="s">
        <v>69</v>
      </c>
      <c r="K542" t="s">
        <v>70</v>
      </c>
      <c r="L542" t="s">
        <v>91</v>
      </c>
      <c r="M542" t="s">
        <v>72</v>
      </c>
      <c r="N542">
        <v>3.0755000000000001E-2</v>
      </c>
      <c r="O542">
        <v>9701</v>
      </c>
      <c r="P542">
        <v>1130</v>
      </c>
      <c r="Q542">
        <v>3145</v>
      </c>
      <c r="R542">
        <v>2353</v>
      </c>
      <c r="S542">
        <v>2</v>
      </c>
      <c r="T542">
        <v>2</v>
      </c>
      <c r="U542" t="s">
        <v>73</v>
      </c>
      <c r="V542">
        <v>15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 t="s">
        <v>92</v>
      </c>
      <c r="AD542">
        <v>1864809</v>
      </c>
      <c r="AE542" t="s">
        <v>93</v>
      </c>
      <c r="AF542">
        <v>20948.985000000001</v>
      </c>
      <c r="AG542">
        <v>152766</v>
      </c>
      <c r="AH542">
        <v>112581</v>
      </c>
      <c r="AI542">
        <v>45832.5</v>
      </c>
      <c r="AJ542">
        <v>152766</v>
      </c>
      <c r="AK542" t="s">
        <v>123</v>
      </c>
      <c r="AL542">
        <v>17</v>
      </c>
      <c r="AM542" t="s">
        <v>68</v>
      </c>
      <c r="AN542">
        <v>1</v>
      </c>
      <c r="AO542">
        <v>0.31509788700000002</v>
      </c>
      <c r="AR542" t="s">
        <v>79</v>
      </c>
      <c r="AS542" t="s">
        <v>77</v>
      </c>
      <c r="AT542">
        <v>-248</v>
      </c>
      <c r="AU542" t="s">
        <v>78</v>
      </c>
      <c r="AV542" t="s">
        <v>79</v>
      </c>
      <c r="AW542" t="s">
        <v>110</v>
      </c>
      <c r="AX542" t="s">
        <v>81</v>
      </c>
      <c r="AY542" t="s">
        <v>103</v>
      </c>
      <c r="AZ542" t="s">
        <v>96</v>
      </c>
      <c r="BA542" t="s">
        <v>76</v>
      </c>
      <c r="BB542" t="s">
        <v>104</v>
      </c>
      <c r="BC542">
        <v>1350</v>
      </c>
      <c r="BD542" t="s">
        <v>85</v>
      </c>
      <c r="BE542">
        <v>6</v>
      </c>
      <c r="BF542" t="s">
        <v>147</v>
      </c>
      <c r="BG542" t="s">
        <v>151</v>
      </c>
      <c r="BH542">
        <v>365243</v>
      </c>
      <c r="BI542">
        <v>-217</v>
      </c>
      <c r="BJ542">
        <v>-67</v>
      </c>
      <c r="BK542">
        <v>-67</v>
      </c>
      <c r="BL542">
        <v>-60</v>
      </c>
      <c r="BM542">
        <v>0</v>
      </c>
    </row>
    <row r="543" spans="1:65" x14ac:dyDescent="0.3">
      <c r="A543">
        <v>104260</v>
      </c>
      <c r="B543">
        <v>0</v>
      </c>
      <c r="C543" t="s">
        <v>65</v>
      </c>
      <c r="D543" t="s">
        <v>88</v>
      </c>
      <c r="E543" t="s">
        <v>67</v>
      </c>
      <c r="F543" t="s">
        <v>67</v>
      </c>
      <c r="G543">
        <v>1</v>
      </c>
      <c r="H543">
        <v>144000</v>
      </c>
      <c r="I543">
        <v>414792</v>
      </c>
      <c r="J543" t="s">
        <v>69</v>
      </c>
      <c r="K543" t="s">
        <v>70</v>
      </c>
      <c r="L543" t="s">
        <v>139</v>
      </c>
      <c r="M543" t="s">
        <v>72</v>
      </c>
      <c r="N543">
        <v>3.1329000000000003E-2</v>
      </c>
      <c r="O543">
        <v>14465</v>
      </c>
      <c r="P543">
        <v>1488</v>
      </c>
      <c r="Q543">
        <v>3328</v>
      </c>
      <c r="R543">
        <v>4183</v>
      </c>
      <c r="S543">
        <v>2</v>
      </c>
      <c r="T543">
        <v>2</v>
      </c>
      <c r="U543" t="s">
        <v>120</v>
      </c>
      <c r="V543">
        <v>11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135</v>
      </c>
      <c r="AD543">
        <v>1117709</v>
      </c>
      <c r="AE543" t="s">
        <v>93</v>
      </c>
      <c r="AG543">
        <v>65646</v>
      </c>
      <c r="AH543">
        <v>65646</v>
      </c>
      <c r="AI543">
        <v>0</v>
      </c>
      <c r="AJ543">
        <v>65646</v>
      </c>
      <c r="AK543" t="s">
        <v>94</v>
      </c>
      <c r="AL543">
        <v>12</v>
      </c>
      <c r="AM543" t="s">
        <v>68</v>
      </c>
      <c r="AN543">
        <v>1</v>
      </c>
      <c r="AO543">
        <v>0</v>
      </c>
      <c r="AR543" t="s">
        <v>79</v>
      </c>
      <c r="AS543" t="s">
        <v>180</v>
      </c>
      <c r="AT543">
        <v>-363</v>
      </c>
      <c r="AU543" t="s">
        <v>78</v>
      </c>
      <c r="AV543" t="s">
        <v>181</v>
      </c>
      <c r="AX543" t="s">
        <v>81</v>
      </c>
      <c r="AY543" t="s">
        <v>124</v>
      </c>
      <c r="AZ543" t="s">
        <v>76</v>
      </c>
      <c r="BA543" t="s">
        <v>76</v>
      </c>
      <c r="BB543" t="s">
        <v>104</v>
      </c>
      <c r="BC543">
        <v>70</v>
      </c>
      <c r="BD543" t="s">
        <v>105</v>
      </c>
      <c r="BF543" t="s">
        <v>76</v>
      </c>
      <c r="BG543" t="s">
        <v>106</v>
      </c>
    </row>
    <row r="544" spans="1:65" x14ac:dyDescent="0.3">
      <c r="A544">
        <v>104269</v>
      </c>
      <c r="B544">
        <v>0</v>
      </c>
      <c r="C544" t="s">
        <v>65</v>
      </c>
      <c r="D544" t="s">
        <v>66</v>
      </c>
      <c r="E544" t="s">
        <v>68</v>
      </c>
      <c r="F544" t="s">
        <v>68</v>
      </c>
      <c r="G544">
        <v>2</v>
      </c>
      <c r="H544">
        <v>270000</v>
      </c>
      <c r="I544">
        <v>835380</v>
      </c>
      <c r="J544" t="s">
        <v>69</v>
      </c>
      <c r="K544" t="s">
        <v>186</v>
      </c>
      <c r="L544" t="s">
        <v>91</v>
      </c>
      <c r="M544" t="s">
        <v>72</v>
      </c>
      <c r="N544">
        <v>8.0190000000000001E-3</v>
      </c>
      <c r="O544">
        <v>15479</v>
      </c>
      <c r="P544">
        <v>433</v>
      </c>
      <c r="Q544">
        <v>850</v>
      </c>
      <c r="R544">
        <v>3543</v>
      </c>
      <c r="S544">
        <v>2</v>
      </c>
      <c r="T544">
        <v>2</v>
      </c>
      <c r="U544" t="s">
        <v>125</v>
      </c>
      <c r="V544">
        <v>14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 t="s">
        <v>108</v>
      </c>
      <c r="AD544">
        <v>2526294</v>
      </c>
      <c r="AE544" t="s">
        <v>65</v>
      </c>
      <c r="AF544">
        <v>24697.17</v>
      </c>
      <c r="AG544">
        <v>184500</v>
      </c>
      <c r="AH544">
        <v>223767</v>
      </c>
      <c r="AI544">
        <v>0</v>
      </c>
      <c r="AJ544">
        <v>184500</v>
      </c>
      <c r="AK544" t="s">
        <v>123</v>
      </c>
      <c r="AL544">
        <v>8</v>
      </c>
      <c r="AM544" t="s">
        <v>68</v>
      </c>
      <c r="AN544">
        <v>1</v>
      </c>
      <c r="AO544">
        <v>0</v>
      </c>
      <c r="AR544" t="s">
        <v>76</v>
      </c>
      <c r="AS544" t="s">
        <v>77</v>
      </c>
      <c r="AT544">
        <v>-1744</v>
      </c>
      <c r="AU544" t="s">
        <v>78</v>
      </c>
      <c r="AV544" t="s">
        <v>79</v>
      </c>
      <c r="AX544" t="s">
        <v>81</v>
      </c>
      <c r="AY544" t="s">
        <v>76</v>
      </c>
      <c r="AZ544" t="s">
        <v>82</v>
      </c>
      <c r="BA544" t="s">
        <v>116</v>
      </c>
      <c r="BB544" t="s">
        <v>104</v>
      </c>
      <c r="BC544">
        <v>-1</v>
      </c>
      <c r="BD544" t="s">
        <v>85</v>
      </c>
      <c r="BE544">
        <v>12</v>
      </c>
      <c r="BF544" t="s">
        <v>86</v>
      </c>
      <c r="BG544" t="s">
        <v>172</v>
      </c>
      <c r="BH544">
        <v>365243</v>
      </c>
      <c r="BI544">
        <v>-1714</v>
      </c>
      <c r="BJ544">
        <v>-1384</v>
      </c>
      <c r="BK544">
        <v>-1384</v>
      </c>
      <c r="BL544">
        <v>-1381</v>
      </c>
      <c r="BM544">
        <v>1</v>
      </c>
    </row>
    <row r="545" spans="1:65" x14ac:dyDescent="0.3">
      <c r="A545">
        <v>104277</v>
      </c>
      <c r="B545">
        <v>0</v>
      </c>
      <c r="C545" t="s">
        <v>65</v>
      </c>
      <c r="D545" t="s">
        <v>88</v>
      </c>
      <c r="E545" t="s">
        <v>67</v>
      </c>
      <c r="F545" t="s">
        <v>68</v>
      </c>
      <c r="G545">
        <v>0</v>
      </c>
      <c r="H545">
        <v>315000</v>
      </c>
      <c r="I545">
        <v>1921797</v>
      </c>
      <c r="J545" t="s">
        <v>69</v>
      </c>
      <c r="K545" t="s">
        <v>186</v>
      </c>
      <c r="L545" t="s">
        <v>91</v>
      </c>
      <c r="M545" t="s">
        <v>72</v>
      </c>
      <c r="N545">
        <v>1.8800999999999998E-2</v>
      </c>
      <c r="O545">
        <v>18339</v>
      </c>
      <c r="P545">
        <v>9388</v>
      </c>
      <c r="Q545">
        <v>10323</v>
      </c>
      <c r="R545">
        <v>1843</v>
      </c>
      <c r="S545">
        <v>2</v>
      </c>
      <c r="T545">
        <v>2</v>
      </c>
      <c r="U545" t="s">
        <v>120</v>
      </c>
      <c r="V545">
        <v>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168</v>
      </c>
      <c r="AD545">
        <v>1753764</v>
      </c>
      <c r="AE545" t="s">
        <v>65</v>
      </c>
      <c r="AF545">
        <v>69225.75</v>
      </c>
      <c r="AG545">
        <v>2250000</v>
      </c>
      <c r="AH545">
        <v>2517300</v>
      </c>
      <c r="AJ545">
        <v>2250000</v>
      </c>
      <c r="AK545" t="s">
        <v>109</v>
      </c>
      <c r="AL545">
        <v>9</v>
      </c>
      <c r="AM545" t="s">
        <v>68</v>
      </c>
      <c r="AN545">
        <v>1</v>
      </c>
      <c r="AR545" t="s">
        <v>218</v>
      </c>
      <c r="AS545" t="s">
        <v>114</v>
      </c>
      <c r="AT545">
        <v>-264</v>
      </c>
      <c r="AU545" t="s">
        <v>78</v>
      </c>
      <c r="AV545" t="s">
        <v>165</v>
      </c>
      <c r="AW545" t="s">
        <v>80</v>
      </c>
      <c r="AX545" t="s">
        <v>81</v>
      </c>
      <c r="AY545" t="s">
        <v>76</v>
      </c>
      <c r="AZ545" t="s">
        <v>82</v>
      </c>
      <c r="BA545" t="s">
        <v>83</v>
      </c>
      <c r="BB545" t="s">
        <v>121</v>
      </c>
      <c r="BC545">
        <v>-1</v>
      </c>
      <c r="BD545" t="s">
        <v>76</v>
      </c>
      <c r="BE545">
        <v>60</v>
      </c>
      <c r="BF545" t="s">
        <v>112</v>
      </c>
      <c r="BG545" t="s">
        <v>150</v>
      </c>
    </row>
    <row r="546" spans="1:65" x14ac:dyDescent="0.3">
      <c r="A546">
        <v>104281</v>
      </c>
      <c r="B546">
        <v>0</v>
      </c>
      <c r="C546" t="s">
        <v>99</v>
      </c>
      <c r="D546" t="s">
        <v>88</v>
      </c>
      <c r="E546" t="s">
        <v>67</v>
      </c>
      <c r="F546" t="s">
        <v>68</v>
      </c>
      <c r="G546">
        <v>0</v>
      </c>
      <c r="H546">
        <v>112500</v>
      </c>
      <c r="I546">
        <v>270000</v>
      </c>
      <c r="J546" t="s">
        <v>69</v>
      </c>
      <c r="K546" t="s">
        <v>90</v>
      </c>
      <c r="L546" t="s">
        <v>91</v>
      </c>
      <c r="M546" t="s">
        <v>107</v>
      </c>
      <c r="N546">
        <v>6.6290000000000003E-3</v>
      </c>
      <c r="O546">
        <v>16871</v>
      </c>
      <c r="P546">
        <v>422</v>
      </c>
      <c r="Q546">
        <v>2343</v>
      </c>
      <c r="R546">
        <v>395</v>
      </c>
      <c r="S546">
        <v>2</v>
      </c>
      <c r="T546">
        <v>2</v>
      </c>
      <c r="U546" t="s">
        <v>75</v>
      </c>
      <c r="V546">
        <v>6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0</v>
      </c>
      <c r="AC546" t="s">
        <v>219</v>
      </c>
      <c r="AD546">
        <v>1878714</v>
      </c>
      <c r="AE546" t="s">
        <v>93</v>
      </c>
      <c r="AF546">
        <v>11331</v>
      </c>
      <c r="AG546">
        <v>116835.75</v>
      </c>
      <c r="AH546">
        <v>129172.5</v>
      </c>
      <c r="AI546">
        <v>2.25</v>
      </c>
      <c r="AJ546">
        <v>116835.75</v>
      </c>
      <c r="AK546" t="s">
        <v>125</v>
      </c>
      <c r="AL546">
        <v>10</v>
      </c>
      <c r="AM546" t="s">
        <v>68</v>
      </c>
      <c r="AN546">
        <v>1</v>
      </c>
      <c r="AO546" s="1">
        <v>1.9000000000000001E-5</v>
      </c>
      <c r="AR546" t="s">
        <v>79</v>
      </c>
      <c r="AS546" t="s">
        <v>77</v>
      </c>
      <c r="AT546">
        <v>-390</v>
      </c>
      <c r="AU546" t="s">
        <v>78</v>
      </c>
      <c r="AV546" t="s">
        <v>79</v>
      </c>
      <c r="AX546" t="s">
        <v>102</v>
      </c>
      <c r="AY546" t="s">
        <v>103</v>
      </c>
      <c r="AZ546" t="s">
        <v>96</v>
      </c>
      <c r="BA546" t="s">
        <v>76</v>
      </c>
      <c r="BB546" t="s">
        <v>84</v>
      </c>
      <c r="BC546">
        <v>270</v>
      </c>
      <c r="BD546" t="s">
        <v>85</v>
      </c>
      <c r="BE546">
        <v>12</v>
      </c>
      <c r="BF546" t="s">
        <v>97</v>
      </c>
      <c r="BG546" t="s">
        <v>98</v>
      </c>
      <c r="BH546">
        <v>365243</v>
      </c>
      <c r="BI546">
        <v>-359</v>
      </c>
      <c r="BJ546">
        <v>-29</v>
      </c>
      <c r="BK546">
        <v>-29</v>
      </c>
      <c r="BL546">
        <v>-21</v>
      </c>
      <c r="BM546">
        <v>0</v>
      </c>
    </row>
    <row r="547" spans="1:65" x14ac:dyDescent="0.3">
      <c r="A547">
        <v>104284</v>
      </c>
      <c r="B547">
        <v>0</v>
      </c>
      <c r="C547" t="s">
        <v>99</v>
      </c>
      <c r="D547" t="s">
        <v>66</v>
      </c>
      <c r="E547" t="s">
        <v>68</v>
      </c>
      <c r="F547" t="s">
        <v>67</v>
      </c>
      <c r="G547">
        <v>0</v>
      </c>
      <c r="H547">
        <v>72000</v>
      </c>
      <c r="I547">
        <v>270000</v>
      </c>
      <c r="J547" t="s">
        <v>69</v>
      </c>
      <c r="K547" t="s">
        <v>70</v>
      </c>
      <c r="L547" t="s">
        <v>91</v>
      </c>
      <c r="M547" t="s">
        <v>72</v>
      </c>
      <c r="N547">
        <v>1.9689000000000002E-2</v>
      </c>
      <c r="O547">
        <v>16792</v>
      </c>
      <c r="P547">
        <v>92</v>
      </c>
      <c r="Q547">
        <v>8792</v>
      </c>
      <c r="R547">
        <v>342</v>
      </c>
      <c r="S547">
        <v>2</v>
      </c>
      <c r="T547">
        <v>2</v>
      </c>
      <c r="U547" t="s">
        <v>125</v>
      </c>
      <c r="V547">
        <v>12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201</v>
      </c>
      <c r="AD547">
        <v>2022620</v>
      </c>
      <c r="AE547" t="s">
        <v>65</v>
      </c>
      <c r="AF547">
        <v>5674.5</v>
      </c>
      <c r="AG547">
        <v>45000</v>
      </c>
      <c r="AH547">
        <v>54103.5</v>
      </c>
      <c r="AJ547">
        <v>45000</v>
      </c>
      <c r="AK547" t="s">
        <v>75</v>
      </c>
      <c r="AL547">
        <v>9</v>
      </c>
      <c r="AM547" t="s">
        <v>68</v>
      </c>
      <c r="AN547">
        <v>1</v>
      </c>
      <c r="AR547" t="s">
        <v>76</v>
      </c>
      <c r="AS547" t="s">
        <v>77</v>
      </c>
      <c r="AT547">
        <v>-730</v>
      </c>
      <c r="AU547" t="s">
        <v>78</v>
      </c>
      <c r="AV547" t="s">
        <v>79</v>
      </c>
      <c r="AX547" t="s">
        <v>161</v>
      </c>
      <c r="AY547" t="s">
        <v>76</v>
      </c>
      <c r="AZ547" t="s">
        <v>82</v>
      </c>
      <c r="BA547" t="s">
        <v>116</v>
      </c>
      <c r="BB547" t="s">
        <v>121</v>
      </c>
      <c r="BC547">
        <v>0</v>
      </c>
      <c r="BD547" t="s">
        <v>76</v>
      </c>
      <c r="BE547">
        <v>12</v>
      </c>
      <c r="BF547" t="s">
        <v>147</v>
      </c>
      <c r="BG547" t="s">
        <v>154</v>
      </c>
      <c r="BH547">
        <v>365243</v>
      </c>
      <c r="BI547">
        <v>-700</v>
      </c>
      <c r="BJ547">
        <v>-370</v>
      </c>
      <c r="BK547">
        <v>-430</v>
      </c>
      <c r="BL547">
        <v>-422</v>
      </c>
      <c r="BM547">
        <v>1</v>
      </c>
    </row>
    <row r="548" spans="1:65" x14ac:dyDescent="0.3">
      <c r="A548">
        <v>104288</v>
      </c>
      <c r="B548">
        <v>0</v>
      </c>
      <c r="C548" t="s">
        <v>65</v>
      </c>
      <c r="D548" t="s">
        <v>88</v>
      </c>
      <c r="E548" t="s">
        <v>67</v>
      </c>
      <c r="F548" t="s">
        <v>68</v>
      </c>
      <c r="G548">
        <v>0</v>
      </c>
      <c r="H548">
        <v>90000</v>
      </c>
      <c r="I548">
        <v>474048</v>
      </c>
      <c r="J548" t="s">
        <v>113</v>
      </c>
      <c r="K548" t="s">
        <v>70</v>
      </c>
      <c r="L548" t="s">
        <v>91</v>
      </c>
      <c r="M548" t="s">
        <v>72</v>
      </c>
      <c r="N548">
        <v>1.9689000000000002E-2</v>
      </c>
      <c r="O548">
        <v>21830</v>
      </c>
      <c r="P548">
        <v>365243</v>
      </c>
      <c r="Q548">
        <v>10256</v>
      </c>
      <c r="R548">
        <v>4551</v>
      </c>
      <c r="S548">
        <v>2</v>
      </c>
      <c r="T548">
        <v>2</v>
      </c>
      <c r="U548" t="s">
        <v>125</v>
      </c>
      <c r="V548">
        <v>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76</v>
      </c>
      <c r="AD548">
        <v>2245713</v>
      </c>
      <c r="AE548" t="s">
        <v>65</v>
      </c>
      <c r="AF548">
        <v>12466.035</v>
      </c>
      <c r="AG548">
        <v>180000</v>
      </c>
      <c r="AH548">
        <v>203760</v>
      </c>
      <c r="AJ548">
        <v>180000</v>
      </c>
      <c r="AK548" t="s">
        <v>75</v>
      </c>
      <c r="AL548">
        <v>10</v>
      </c>
      <c r="AM548" t="s">
        <v>68</v>
      </c>
      <c r="AN548">
        <v>1</v>
      </c>
      <c r="AR548" t="s">
        <v>76</v>
      </c>
      <c r="AS548" t="s">
        <v>77</v>
      </c>
      <c r="AT548">
        <v>-464</v>
      </c>
      <c r="AU548" t="s">
        <v>78</v>
      </c>
      <c r="AV548" t="s">
        <v>79</v>
      </c>
      <c r="AX548" t="s">
        <v>81</v>
      </c>
      <c r="AY548" t="s">
        <v>76</v>
      </c>
      <c r="AZ548" t="s">
        <v>82</v>
      </c>
      <c r="BA548" t="s">
        <v>116</v>
      </c>
      <c r="BB548" t="s">
        <v>121</v>
      </c>
      <c r="BC548">
        <v>0</v>
      </c>
      <c r="BD548" t="s">
        <v>76</v>
      </c>
      <c r="BE548">
        <v>24</v>
      </c>
      <c r="BF548" t="s">
        <v>147</v>
      </c>
      <c r="BG548" t="s">
        <v>154</v>
      </c>
      <c r="BH548">
        <v>365243</v>
      </c>
      <c r="BI548">
        <v>-434</v>
      </c>
      <c r="BJ548">
        <v>256</v>
      </c>
      <c r="BK548">
        <v>365243</v>
      </c>
      <c r="BL548">
        <v>365243</v>
      </c>
      <c r="BM548">
        <v>1</v>
      </c>
    </row>
    <row r="549" spans="1:65" x14ac:dyDescent="0.3">
      <c r="A549">
        <v>104289</v>
      </c>
      <c r="B549">
        <v>0</v>
      </c>
      <c r="C549" t="s">
        <v>65</v>
      </c>
      <c r="D549" t="s">
        <v>66</v>
      </c>
      <c r="E549" t="s">
        <v>67</v>
      </c>
      <c r="F549" t="s">
        <v>68</v>
      </c>
      <c r="G549">
        <v>1</v>
      </c>
      <c r="H549">
        <v>225000</v>
      </c>
      <c r="I549">
        <v>918468</v>
      </c>
      <c r="J549" t="s">
        <v>69</v>
      </c>
      <c r="K549" t="s">
        <v>70</v>
      </c>
      <c r="L549" t="s">
        <v>91</v>
      </c>
      <c r="M549" t="s">
        <v>72</v>
      </c>
      <c r="N549">
        <v>2.0246E-2</v>
      </c>
      <c r="O549">
        <v>14705</v>
      </c>
      <c r="P549">
        <v>761</v>
      </c>
      <c r="Q549">
        <v>6417</v>
      </c>
      <c r="R549">
        <v>3851</v>
      </c>
      <c r="S549">
        <v>3</v>
      </c>
      <c r="T549">
        <v>3</v>
      </c>
      <c r="U549" t="s">
        <v>94</v>
      </c>
      <c r="V549">
        <v>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92</v>
      </c>
      <c r="AD549">
        <v>2077747</v>
      </c>
      <c r="AE549" t="s">
        <v>93</v>
      </c>
      <c r="AF549">
        <v>23908.005000000001</v>
      </c>
      <c r="AG549">
        <v>240583.5</v>
      </c>
      <c r="AH549">
        <v>259636.5</v>
      </c>
      <c r="AI549">
        <v>0</v>
      </c>
      <c r="AJ549">
        <v>240583.5</v>
      </c>
      <c r="AK549" t="s">
        <v>94</v>
      </c>
      <c r="AL549">
        <v>8</v>
      </c>
      <c r="AM549" t="s">
        <v>68</v>
      </c>
      <c r="AN549">
        <v>1</v>
      </c>
      <c r="AO549">
        <v>0</v>
      </c>
      <c r="AR549" t="s">
        <v>79</v>
      </c>
      <c r="AS549" t="s">
        <v>77</v>
      </c>
      <c r="AT549">
        <v>-112</v>
      </c>
      <c r="AU549" t="s">
        <v>78</v>
      </c>
      <c r="AV549" t="s">
        <v>79</v>
      </c>
      <c r="AW549" t="s">
        <v>110</v>
      </c>
      <c r="AX549" t="s">
        <v>81</v>
      </c>
      <c r="AY549" t="s">
        <v>207</v>
      </c>
      <c r="AZ549" t="s">
        <v>96</v>
      </c>
      <c r="BA549" t="s">
        <v>76</v>
      </c>
      <c r="BB549" t="s">
        <v>84</v>
      </c>
      <c r="BC549">
        <v>300</v>
      </c>
      <c r="BD549" t="s">
        <v>85</v>
      </c>
      <c r="BE549">
        <v>12</v>
      </c>
      <c r="BF549" t="s">
        <v>97</v>
      </c>
      <c r="BG549" t="s">
        <v>98</v>
      </c>
      <c r="BH549">
        <v>365243</v>
      </c>
      <c r="BI549">
        <v>-82</v>
      </c>
      <c r="BJ549">
        <v>248</v>
      </c>
      <c r="BK549">
        <v>365243</v>
      </c>
      <c r="BL549">
        <v>365243</v>
      </c>
      <c r="BM549">
        <v>1</v>
      </c>
    </row>
    <row r="550" spans="1:65" x14ac:dyDescent="0.3">
      <c r="A550">
        <v>104290</v>
      </c>
      <c r="B550">
        <v>0</v>
      </c>
      <c r="C550" t="s">
        <v>65</v>
      </c>
      <c r="D550" t="s">
        <v>88</v>
      </c>
      <c r="E550" t="s">
        <v>68</v>
      </c>
      <c r="F550" t="s">
        <v>67</v>
      </c>
      <c r="G550">
        <v>0</v>
      </c>
      <c r="H550">
        <v>135000</v>
      </c>
      <c r="I550">
        <v>1575000</v>
      </c>
      <c r="J550" t="s">
        <v>69</v>
      </c>
      <c r="K550" t="s">
        <v>126</v>
      </c>
      <c r="L550" t="s">
        <v>91</v>
      </c>
      <c r="M550" t="s">
        <v>72</v>
      </c>
      <c r="N550">
        <v>3.0755000000000001E-2</v>
      </c>
      <c r="O550">
        <v>12036</v>
      </c>
      <c r="P550">
        <v>128</v>
      </c>
      <c r="Q550">
        <v>115</v>
      </c>
      <c r="R550">
        <v>4649</v>
      </c>
      <c r="S550">
        <v>2</v>
      </c>
      <c r="T550">
        <v>2</v>
      </c>
      <c r="U550" t="s">
        <v>109</v>
      </c>
      <c r="V550">
        <v>16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92</v>
      </c>
      <c r="AD550">
        <v>2412339</v>
      </c>
      <c r="AE550" t="s">
        <v>93</v>
      </c>
      <c r="AF550">
        <v>3399.3</v>
      </c>
      <c r="AG550">
        <v>40005</v>
      </c>
      <c r="AH550">
        <v>29128.5</v>
      </c>
      <c r="AI550">
        <v>13500</v>
      </c>
      <c r="AJ550">
        <v>40005</v>
      </c>
      <c r="AK550" t="s">
        <v>120</v>
      </c>
      <c r="AL550">
        <v>14</v>
      </c>
      <c r="AM550" t="s">
        <v>68</v>
      </c>
      <c r="AN550">
        <v>1</v>
      </c>
      <c r="AO550">
        <v>0.34490369799999998</v>
      </c>
      <c r="AR550" t="s">
        <v>79</v>
      </c>
      <c r="AS550" t="s">
        <v>77</v>
      </c>
      <c r="AT550">
        <v>-2222</v>
      </c>
      <c r="AU550" t="s">
        <v>78</v>
      </c>
      <c r="AV550" t="s">
        <v>79</v>
      </c>
      <c r="AW550" t="s">
        <v>101</v>
      </c>
      <c r="AX550" t="s">
        <v>81</v>
      </c>
      <c r="AY550" t="s">
        <v>124</v>
      </c>
      <c r="AZ550" t="s">
        <v>96</v>
      </c>
      <c r="BA550" t="s">
        <v>76</v>
      </c>
      <c r="BB550" t="s">
        <v>138</v>
      </c>
      <c r="BC550">
        <v>1203</v>
      </c>
      <c r="BD550" t="s">
        <v>85</v>
      </c>
      <c r="BE550">
        <v>12</v>
      </c>
      <c r="BF550" t="s">
        <v>86</v>
      </c>
      <c r="BG550" t="s">
        <v>151</v>
      </c>
      <c r="BH550">
        <v>365243</v>
      </c>
      <c r="BI550">
        <v>-2191</v>
      </c>
      <c r="BJ550">
        <v>-1861</v>
      </c>
      <c r="BK550">
        <v>-1861</v>
      </c>
      <c r="BL550">
        <v>-1854</v>
      </c>
      <c r="BM550">
        <v>1</v>
      </c>
    </row>
    <row r="551" spans="1:65" x14ac:dyDescent="0.3">
      <c r="A551">
        <v>104293</v>
      </c>
      <c r="B551">
        <v>0</v>
      </c>
      <c r="C551" t="s">
        <v>65</v>
      </c>
      <c r="D551" t="s">
        <v>88</v>
      </c>
      <c r="E551" t="s">
        <v>67</v>
      </c>
      <c r="F551" t="s">
        <v>68</v>
      </c>
      <c r="G551">
        <v>0</v>
      </c>
      <c r="H551">
        <v>90000</v>
      </c>
      <c r="I551">
        <v>679500</v>
      </c>
      <c r="J551" t="s">
        <v>113</v>
      </c>
      <c r="K551" t="s">
        <v>70</v>
      </c>
      <c r="L551" t="s">
        <v>91</v>
      </c>
      <c r="M551" t="s">
        <v>72</v>
      </c>
      <c r="N551">
        <v>7.1139999999999997E-3</v>
      </c>
      <c r="O551">
        <v>20353</v>
      </c>
      <c r="P551">
        <v>365243</v>
      </c>
      <c r="Q551">
        <v>11696</v>
      </c>
      <c r="R551">
        <v>3910</v>
      </c>
      <c r="S551">
        <v>2</v>
      </c>
      <c r="T551">
        <v>2</v>
      </c>
      <c r="U551" t="s">
        <v>123</v>
      </c>
      <c r="V551">
        <v>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76</v>
      </c>
      <c r="AD551">
        <v>2497583</v>
      </c>
      <c r="AE551" t="s">
        <v>65</v>
      </c>
      <c r="AF551">
        <v>12212.415000000001</v>
      </c>
      <c r="AG551">
        <v>283500</v>
      </c>
      <c r="AH551">
        <v>329530.5</v>
      </c>
      <c r="AJ551">
        <v>283500</v>
      </c>
      <c r="AK551" t="s">
        <v>123</v>
      </c>
      <c r="AL551">
        <v>9</v>
      </c>
      <c r="AM551" t="s">
        <v>68</v>
      </c>
      <c r="AN551">
        <v>1</v>
      </c>
      <c r="AR551" t="s">
        <v>76</v>
      </c>
      <c r="AS551" t="s">
        <v>77</v>
      </c>
      <c r="AT551">
        <v>-196</v>
      </c>
      <c r="AU551" t="s">
        <v>76</v>
      </c>
      <c r="AV551" t="s">
        <v>79</v>
      </c>
      <c r="AW551" t="s">
        <v>80</v>
      </c>
      <c r="AX551" t="s">
        <v>161</v>
      </c>
      <c r="AY551" t="s">
        <v>76</v>
      </c>
      <c r="AZ551" t="s">
        <v>82</v>
      </c>
      <c r="BA551" t="s">
        <v>116</v>
      </c>
      <c r="BB551" t="s">
        <v>117</v>
      </c>
      <c r="BC551">
        <v>11</v>
      </c>
      <c r="BD551" t="s">
        <v>76</v>
      </c>
      <c r="BE551">
        <v>36</v>
      </c>
      <c r="BF551" t="s">
        <v>97</v>
      </c>
      <c r="BG551" t="s">
        <v>118</v>
      </c>
      <c r="BH551">
        <v>365243</v>
      </c>
      <c r="BI551">
        <v>-166</v>
      </c>
      <c r="BJ551">
        <v>884</v>
      </c>
      <c r="BK551">
        <v>365243</v>
      </c>
      <c r="BL551">
        <v>365243</v>
      </c>
      <c r="BM551">
        <v>1</v>
      </c>
    </row>
    <row r="552" spans="1:65" x14ac:dyDescent="0.3">
      <c r="A552">
        <v>104321</v>
      </c>
      <c r="B552">
        <v>0</v>
      </c>
      <c r="C552" t="s">
        <v>65</v>
      </c>
      <c r="D552" t="s">
        <v>66</v>
      </c>
      <c r="E552" t="s">
        <v>68</v>
      </c>
      <c r="F552" t="s">
        <v>68</v>
      </c>
      <c r="G552">
        <v>1</v>
      </c>
      <c r="H552">
        <v>135000</v>
      </c>
      <c r="I552">
        <v>119907</v>
      </c>
      <c r="J552" t="s">
        <v>89</v>
      </c>
      <c r="K552" t="s">
        <v>70</v>
      </c>
      <c r="L552" t="s">
        <v>91</v>
      </c>
      <c r="M552" t="s">
        <v>72</v>
      </c>
      <c r="N552">
        <v>3.0755000000000001E-2</v>
      </c>
      <c r="O552">
        <v>12514</v>
      </c>
      <c r="P552">
        <v>242</v>
      </c>
      <c r="Q552">
        <v>6643</v>
      </c>
      <c r="R552">
        <v>4576</v>
      </c>
      <c r="S552">
        <v>2</v>
      </c>
      <c r="T552">
        <v>2</v>
      </c>
      <c r="U552" t="s">
        <v>125</v>
      </c>
      <c r="V552">
        <v>10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92</v>
      </c>
      <c r="AD552">
        <v>2158144</v>
      </c>
      <c r="AE552" t="s">
        <v>65</v>
      </c>
      <c r="AF552">
        <v>16059.285</v>
      </c>
      <c r="AG552">
        <v>67500</v>
      </c>
      <c r="AH552">
        <v>78552</v>
      </c>
      <c r="AJ552">
        <v>67500</v>
      </c>
      <c r="AK552" t="s">
        <v>125</v>
      </c>
      <c r="AL552">
        <v>18</v>
      </c>
      <c r="AM552" t="s">
        <v>68</v>
      </c>
      <c r="AN552">
        <v>1</v>
      </c>
      <c r="AR552" t="s">
        <v>76</v>
      </c>
      <c r="AS552" t="s">
        <v>77</v>
      </c>
      <c r="AT552">
        <v>-644</v>
      </c>
      <c r="AU552" t="s">
        <v>78</v>
      </c>
      <c r="AV552" t="s">
        <v>79</v>
      </c>
      <c r="AX552" t="s">
        <v>81</v>
      </c>
      <c r="AY552" t="s">
        <v>76</v>
      </c>
      <c r="AZ552" t="s">
        <v>82</v>
      </c>
      <c r="BA552" t="s">
        <v>116</v>
      </c>
      <c r="BB552" t="s">
        <v>104</v>
      </c>
      <c r="BC552">
        <v>3125</v>
      </c>
      <c r="BD552" t="s">
        <v>85</v>
      </c>
      <c r="BE552">
        <v>6</v>
      </c>
      <c r="BF552" t="s">
        <v>86</v>
      </c>
      <c r="BG552" t="s">
        <v>172</v>
      </c>
      <c r="BH552">
        <v>365243</v>
      </c>
      <c r="BI552">
        <v>-613</v>
      </c>
      <c r="BJ552">
        <v>-463</v>
      </c>
      <c r="BK552">
        <v>-463</v>
      </c>
      <c r="BL552">
        <v>-457</v>
      </c>
      <c r="BM552">
        <v>0</v>
      </c>
    </row>
    <row r="553" spans="1:65" x14ac:dyDescent="0.3">
      <c r="A553">
        <v>104347</v>
      </c>
      <c r="B553">
        <v>0</v>
      </c>
      <c r="C553" t="s">
        <v>65</v>
      </c>
      <c r="D553" t="s">
        <v>88</v>
      </c>
      <c r="E553" t="s">
        <v>68</v>
      </c>
      <c r="F553" t="s">
        <v>68</v>
      </c>
      <c r="G553">
        <v>0</v>
      </c>
      <c r="H553">
        <v>81000</v>
      </c>
      <c r="I553">
        <v>225000</v>
      </c>
      <c r="J553" t="s">
        <v>133</v>
      </c>
      <c r="K553" t="s">
        <v>90</v>
      </c>
      <c r="L553" t="s">
        <v>91</v>
      </c>
      <c r="M553" t="s">
        <v>72</v>
      </c>
      <c r="N553">
        <v>1.0276E-2</v>
      </c>
      <c r="O553">
        <v>15274</v>
      </c>
      <c r="P553">
        <v>5023</v>
      </c>
      <c r="Q553">
        <v>3705</v>
      </c>
      <c r="R553">
        <v>3706</v>
      </c>
      <c r="S553">
        <v>2</v>
      </c>
      <c r="T553">
        <v>2</v>
      </c>
      <c r="U553" t="s">
        <v>109</v>
      </c>
      <c r="V553">
        <v>13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170</v>
      </c>
      <c r="AD553">
        <v>2411890</v>
      </c>
      <c r="AE553" t="s">
        <v>65</v>
      </c>
      <c r="AF553">
        <v>21924</v>
      </c>
      <c r="AG553">
        <v>315000</v>
      </c>
      <c r="AH553">
        <v>315000</v>
      </c>
      <c r="AJ553">
        <v>315000</v>
      </c>
      <c r="AK553" t="s">
        <v>120</v>
      </c>
      <c r="AL553">
        <v>12</v>
      </c>
      <c r="AM553" t="s">
        <v>68</v>
      </c>
      <c r="AN553">
        <v>1</v>
      </c>
      <c r="AR553" t="s">
        <v>76</v>
      </c>
      <c r="AS553" t="s">
        <v>77</v>
      </c>
      <c r="AT553">
        <v>-464</v>
      </c>
      <c r="AU553" t="s">
        <v>76</v>
      </c>
      <c r="AV553" t="s">
        <v>79</v>
      </c>
      <c r="AX553" t="s">
        <v>81</v>
      </c>
      <c r="AY553" t="s">
        <v>76</v>
      </c>
      <c r="AZ553" t="s">
        <v>82</v>
      </c>
      <c r="BA553" t="s">
        <v>116</v>
      </c>
      <c r="BB553" t="s">
        <v>121</v>
      </c>
      <c r="BC553">
        <v>-1</v>
      </c>
      <c r="BD553" t="s">
        <v>76</v>
      </c>
      <c r="BE553">
        <v>18</v>
      </c>
      <c r="BF553" t="s">
        <v>112</v>
      </c>
      <c r="BG553" t="s">
        <v>118</v>
      </c>
      <c r="BH553">
        <v>365243</v>
      </c>
      <c r="BI553">
        <v>-434</v>
      </c>
      <c r="BJ553">
        <v>76</v>
      </c>
      <c r="BK553">
        <v>365243</v>
      </c>
      <c r="BL553">
        <v>365243</v>
      </c>
      <c r="BM553">
        <v>0</v>
      </c>
    </row>
    <row r="554" spans="1:65" x14ac:dyDescent="0.3">
      <c r="A554">
        <v>104353</v>
      </c>
      <c r="B554">
        <v>0</v>
      </c>
      <c r="C554" t="s">
        <v>65</v>
      </c>
      <c r="D554" t="s">
        <v>88</v>
      </c>
      <c r="E554" t="s">
        <v>68</v>
      </c>
      <c r="F554" t="s">
        <v>68</v>
      </c>
      <c r="G554">
        <v>0</v>
      </c>
      <c r="H554">
        <v>211500</v>
      </c>
      <c r="I554">
        <v>243000</v>
      </c>
      <c r="J554" t="s">
        <v>69</v>
      </c>
      <c r="K554" t="s">
        <v>70</v>
      </c>
      <c r="L554" t="s">
        <v>91</v>
      </c>
      <c r="M554" t="s">
        <v>72</v>
      </c>
      <c r="N554">
        <v>2.8663000000000001E-2</v>
      </c>
      <c r="O554">
        <v>15559</v>
      </c>
      <c r="P554">
        <v>5145</v>
      </c>
      <c r="Q554">
        <v>3745</v>
      </c>
      <c r="R554">
        <v>4483</v>
      </c>
      <c r="S554">
        <v>2</v>
      </c>
      <c r="T554">
        <v>2</v>
      </c>
      <c r="U554" t="s">
        <v>123</v>
      </c>
      <c r="V554">
        <v>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175</v>
      </c>
      <c r="AD554">
        <v>1062995</v>
      </c>
      <c r="AE554" t="s">
        <v>65</v>
      </c>
      <c r="AF554">
        <v>24096.33</v>
      </c>
      <c r="AG554">
        <v>225000</v>
      </c>
      <c r="AH554">
        <v>239850</v>
      </c>
      <c r="AJ554">
        <v>225000</v>
      </c>
      <c r="AK554" t="s">
        <v>73</v>
      </c>
      <c r="AL554">
        <v>16</v>
      </c>
      <c r="AM554" t="s">
        <v>68</v>
      </c>
      <c r="AN554">
        <v>1</v>
      </c>
      <c r="AR554" t="s">
        <v>76</v>
      </c>
      <c r="AS554" t="s">
        <v>77</v>
      </c>
      <c r="AT554">
        <v>-1586</v>
      </c>
      <c r="AU554" t="s">
        <v>78</v>
      </c>
      <c r="AV554" t="s">
        <v>79</v>
      </c>
      <c r="AW554" t="s">
        <v>80</v>
      </c>
      <c r="AX554" t="s">
        <v>81</v>
      </c>
      <c r="AY554" t="s">
        <v>76</v>
      </c>
      <c r="AZ554" t="s">
        <v>82</v>
      </c>
      <c r="BA554" t="s">
        <v>116</v>
      </c>
      <c r="BB554" t="s">
        <v>121</v>
      </c>
      <c r="BC554">
        <v>-1</v>
      </c>
      <c r="BD554" t="s">
        <v>76</v>
      </c>
      <c r="BE554">
        <v>12</v>
      </c>
      <c r="BF554" t="s">
        <v>147</v>
      </c>
      <c r="BG554" t="s">
        <v>154</v>
      </c>
      <c r="BH554">
        <v>365243</v>
      </c>
      <c r="BI554">
        <v>-1555</v>
      </c>
      <c r="BJ554">
        <v>-1225</v>
      </c>
      <c r="BK554">
        <v>-1225</v>
      </c>
      <c r="BL554">
        <v>-1219</v>
      </c>
      <c r="BM554">
        <v>0</v>
      </c>
    </row>
    <row r="555" spans="1:65" x14ac:dyDescent="0.3">
      <c r="A555">
        <v>104353</v>
      </c>
      <c r="B555">
        <v>0</v>
      </c>
      <c r="C555" t="s">
        <v>65</v>
      </c>
      <c r="D555" t="s">
        <v>88</v>
      </c>
      <c r="E555" t="s">
        <v>68</v>
      </c>
      <c r="F555" t="s">
        <v>68</v>
      </c>
      <c r="G555">
        <v>0</v>
      </c>
      <c r="H555">
        <v>211500</v>
      </c>
      <c r="I555">
        <v>243000</v>
      </c>
      <c r="J555" t="s">
        <v>69</v>
      </c>
      <c r="K555" t="s">
        <v>70</v>
      </c>
      <c r="L555" t="s">
        <v>91</v>
      </c>
      <c r="M555" t="s">
        <v>72</v>
      </c>
      <c r="N555">
        <v>2.8663000000000001E-2</v>
      </c>
      <c r="O555">
        <v>15559</v>
      </c>
      <c r="P555">
        <v>5145</v>
      </c>
      <c r="Q555">
        <v>3745</v>
      </c>
      <c r="R555">
        <v>4483</v>
      </c>
      <c r="S555">
        <v>2</v>
      </c>
      <c r="T555">
        <v>2</v>
      </c>
      <c r="U555" t="s">
        <v>123</v>
      </c>
      <c r="V555">
        <v>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175</v>
      </c>
      <c r="AD555">
        <v>1499960</v>
      </c>
      <c r="AE555" t="s">
        <v>65</v>
      </c>
      <c r="AF555">
        <v>25755.075000000001</v>
      </c>
      <c r="AG555">
        <v>225000</v>
      </c>
      <c r="AH555">
        <v>239850</v>
      </c>
      <c r="AI555">
        <v>0</v>
      </c>
      <c r="AJ555">
        <v>225000</v>
      </c>
      <c r="AK555" t="s">
        <v>125</v>
      </c>
      <c r="AL555">
        <v>12</v>
      </c>
      <c r="AM555" t="s">
        <v>68</v>
      </c>
      <c r="AN555">
        <v>1</v>
      </c>
      <c r="AO555">
        <v>0</v>
      </c>
      <c r="AR555" t="s">
        <v>76</v>
      </c>
      <c r="AS555" t="s">
        <v>77</v>
      </c>
      <c r="AT555">
        <v>-2449</v>
      </c>
      <c r="AU555" t="s">
        <v>78</v>
      </c>
      <c r="AV555" t="s">
        <v>79</v>
      </c>
      <c r="AW555" t="s">
        <v>80</v>
      </c>
      <c r="AX555" t="s">
        <v>81</v>
      </c>
      <c r="AY555" t="s">
        <v>76</v>
      </c>
      <c r="AZ555" t="s">
        <v>82</v>
      </c>
      <c r="BA555" t="s">
        <v>116</v>
      </c>
      <c r="BB555" t="s">
        <v>121</v>
      </c>
      <c r="BC555">
        <v>-1</v>
      </c>
      <c r="BD555" t="s">
        <v>76</v>
      </c>
      <c r="BE555">
        <v>12</v>
      </c>
      <c r="BF555" t="s">
        <v>147</v>
      </c>
      <c r="BG555" t="s">
        <v>196</v>
      </c>
      <c r="BH555">
        <v>365243</v>
      </c>
      <c r="BI555">
        <v>-2419</v>
      </c>
      <c r="BJ555">
        <v>-2089</v>
      </c>
      <c r="BK555">
        <v>-2089</v>
      </c>
      <c r="BL555">
        <v>-2087</v>
      </c>
      <c r="BM555">
        <v>1</v>
      </c>
    </row>
    <row r="556" spans="1:65" x14ac:dyDescent="0.3">
      <c r="A556">
        <v>104355</v>
      </c>
      <c r="B556">
        <v>0</v>
      </c>
      <c r="C556" t="s">
        <v>65</v>
      </c>
      <c r="D556" t="s">
        <v>88</v>
      </c>
      <c r="E556" t="s">
        <v>67</v>
      </c>
      <c r="F556" t="s">
        <v>68</v>
      </c>
      <c r="G556">
        <v>0</v>
      </c>
      <c r="H556">
        <v>157500</v>
      </c>
      <c r="I556">
        <v>211630.5</v>
      </c>
      <c r="J556" t="s">
        <v>113</v>
      </c>
      <c r="K556" t="s">
        <v>70</v>
      </c>
      <c r="L556" t="s">
        <v>140</v>
      </c>
      <c r="M556" t="s">
        <v>127</v>
      </c>
      <c r="N556">
        <v>1.0147E-2</v>
      </c>
      <c r="O556">
        <v>21905</v>
      </c>
      <c r="P556">
        <v>365243</v>
      </c>
      <c r="Q556">
        <v>4748</v>
      </c>
      <c r="R556">
        <v>5273</v>
      </c>
      <c r="S556">
        <v>2</v>
      </c>
      <c r="T556">
        <v>2</v>
      </c>
      <c r="U556" t="s">
        <v>73</v>
      </c>
      <c r="V556">
        <v>11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76</v>
      </c>
      <c r="AD556">
        <v>2124189</v>
      </c>
      <c r="AE556" t="s">
        <v>99</v>
      </c>
      <c r="AG556">
        <v>0</v>
      </c>
      <c r="AH556">
        <v>0</v>
      </c>
      <c r="AK556" t="s">
        <v>75</v>
      </c>
      <c r="AL556">
        <v>12</v>
      </c>
      <c r="AM556" t="s">
        <v>68</v>
      </c>
      <c r="AN556">
        <v>1</v>
      </c>
      <c r="AR556" t="s">
        <v>79</v>
      </c>
      <c r="AS556" t="s">
        <v>129</v>
      </c>
      <c r="AT556">
        <v>-291</v>
      </c>
      <c r="AU556" t="s">
        <v>76</v>
      </c>
      <c r="AV556" t="s">
        <v>79</v>
      </c>
      <c r="AX556" t="s">
        <v>81</v>
      </c>
      <c r="AY556" t="s">
        <v>76</v>
      </c>
      <c r="AZ556" t="s">
        <v>76</v>
      </c>
      <c r="BA556" t="s">
        <v>76</v>
      </c>
      <c r="BB556" t="s">
        <v>121</v>
      </c>
      <c r="BC556">
        <v>-1</v>
      </c>
      <c r="BD556" t="s">
        <v>76</v>
      </c>
      <c r="BF556" t="s">
        <v>76</v>
      </c>
      <c r="BG556" t="s">
        <v>132</v>
      </c>
    </row>
    <row r="557" spans="1:65" x14ac:dyDescent="0.3">
      <c r="A557">
        <v>104380</v>
      </c>
      <c r="B557">
        <v>0</v>
      </c>
      <c r="C557" t="s">
        <v>65</v>
      </c>
      <c r="D557" t="s">
        <v>88</v>
      </c>
      <c r="E557" t="s">
        <v>67</v>
      </c>
      <c r="F557" t="s">
        <v>68</v>
      </c>
      <c r="G557">
        <v>0</v>
      </c>
      <c r="H557">
        <v>135000</v>
      </c>
      <c r="I557">
        <v>263686.5</v>
      </c>
      <c r="J557" t="s">
        <v>113</v>
      </c>
      <c r="K557" t="s">
        <v>70</v>
      </c>
      <c r="L557" t="s">
        <v>91</v>
      </c>
      <c r="M557" t="s">
        <v>72</v>
      </c>
      <c r="N557">
        <v>2.8663000000000001E-2</v>
      </c>
      <c r="O557">
        <v>20803</v>
      </c>
      <c r="P557">
        <v>365243</v>
      </c>
      <c r="Q557">
        <v>7595</v>
      </c>
      <c r="R557">
        <v>4338</v>
      </c>
      <c r="S557">
        <v>2</v>
      </c>
      <c r="T557">
        <v>2</v>
      </c>
      <c r="U557" t="s">
        <v>94</v>
      </c>
      <c r="V557">
        <v>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76</v>
      </c>
      <c r="AD557">
        <v>1094374</v>
      </c>
      <c r="AE557" t="s">
        <v>65</v>
      </c>
      <c r="AF557">
        <v>8935.3799999999992</v>
      </c>
      <c r="AG557">
        <v>135000</v>
      </c>
      <c r="AH557">
        <v>152820</v>
      </c>
      <c r="AJ557">
        <v>135000</v>
      </c>
      <c r="AK557" t="s">
        <v>123</v>
      </c>
      <c r="AL557">
        <v>12</v>
      </c>
      <c r="AM557" t="s">
        <v>68</v>
      </c>
      <c r="AN557">
        <v>1</v>
      </c>
      <c r="AR557" t="s">
        <v>76</v>
      </c>
      <c r="AS557" t="s">
        <v>77</v>
      </c>
      <c r="AT557">
        <v>-449</v>
      </c>
      <c r="AU557" t="s">
        <v>78</v>
      </c>
      <c r="AV557" t="s">
        <v>79</v>
      </c>
      <c r="AW557" t="s">
        <v>80</v>
      </c>
      <c r="AX557" t="s">
        <v>81</v>
      </c>
      <c r="AY557" t="s">
        <v>76</v>
      </c>
      <c r="AZ557" t="s">
        <v>82</v>
      </c>
      <c r="BA557" t="s">
        <v>116</v>
      </c>
      <c r="BB557" t="s">
        <v>187</v>
      </c>
      <c r="BC557">
        <v>-1</v>
      </c>
      <c r="BD557" t="s">
        <v>76</v>
      </c>
      <c r="BE557">
        <v>24</v>
      </c>
      <c r="BF557" t="s">
        <v>147</v>
      </c>
      <c r="BG557" t="s">
        <v>154</v>
      </c>
      <c r="BH557">
        <v>365243</v>
      </c>
      <c r="BI557">
        <v>-419</v>
      </c>
      <c r="BJ557">
        <v>271</v>
      </c>
      <c r="BK557">
        <v>365243</v>
      </c>
      <c r="BL557">
        <v>365243</v>
      </c>
      <c r="BM557">
        <v>1</v>
      </c>
    </row>
    <row r="558" spans="1:65" x14ac:dyDescent="0.3">
      <c r="A558">
        <v>104383</v>
      </c>
      <c r="B558">
        <v>0</v>
      </c>
      <c r="C558" t="s">
        <v>65</v>
      </c>
      <c r="D558" t="s">
        <v>88</v>
      </c>
      <c r="E558" t="s">
        <v>68</v>
      </c>
      <c r="F558" t="s">
        <v>68</v>
      </c>
      <c r="G558">
        <v>0</v>
      </c>
      <c r="H558">
        <v>202500</v>
      </c>
      <c r="I558">
        <v>729922.5</v>
      </c>
      <c r="J558" t="s">
        <v>69</v>
      </c>
      <c r="K558" t="s">
        <v>70</v>
      </c>
      <c r="L558" t="s">
        <v>91</v>
      </c>
      <c r="M558" t="s">
        <v>72</v>
      </c>
      <c r="N558">
        <v>1.8029E-2</v>
      </c>
      <c r="O558">
        <v>11417</v>
      </c>
      <c r="P558">
        <v>657</v>
      </c>
      <c r="Q558">
        <v>871</v>
      </c>
      <c r="R558">
        <v>434</v>
      </c>
      <c r="S558">
        <v>3</v>
      </c>
      <c r="T558">
        <v>3</v>
      </c>
      <c r="U558" t="s">
        <v>109</v>
      </c>
      <c r="V558">
        <v>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153</v>
      </c>
      <c r="AD558">
        <v>1361880</v>
      </c>
      <c r="AE558" t="s">
        <v>93</v>
      </c>
      <c r="AF558">
        <v>10435.184999999999</v>
      </c>
      <c r="AG558">
        <v>91341</v>
      </c>
      <c r="AH558">
        <v>89442</v>
      </c>
      <c r="AI558">
        <v>9135</v>
      </c>
      <c r="AJ558">
        <v>91341</v>
      </c>
      <c r="AK558" t="s">
        <v>123</v>
      </c>
      <c r="AL558">
        <v>10</v>
      </c>
      <c r="AM558" t="s">
        <v>68</v>
      </c>
      <c r="AN558">
        <v>1</v>
      </c>
      <c r="AO558">
        <v>0.100924612</v>
      </c>
      <c r="AR558" t="s">
        <v>79</v>
      </c>
      <c r="AS558" t="s">
        <v>77</v>
      </c>
      <c r="AT558">
        <v>-424</v>
      </c>
      <c r="AU558" t="s">
        <v>78</v>
      </c>
      <c r="AV558" t="s">
        <v>79</v>
      </c>
      <c r="AW558" t="s">
        <v>110</v>
      </c>
      <c r="AX558" t="s">
        <v>102</v>
      </c>
      <c r="AY558" t="s">
        <v>95</v>
      </c>
      <c r="AZ558" t="s">
        <v>96</v>
      </c>
      <c r="BA558" t="s">
        <v>76</v>
      </c>
      <c r="BB558" t="s">
        <v>84</v>
      </c>
      <c r="BC558">
        <v>130</v>
      </c>
      <c r="BD558" t="s">
        <v>85</v>
      </c>
      <c r="BE558">
        <v>10</v>
      </c>
      <c r="BF558" t="s">
        <v>147</v>
      </c>
      <c r="BG558" t="s">
        <v>151</v>
      </c>
      <c r="BH558">
        <v>365243</v>
      </c>
      <c r="BI558">
        <v>-394</v>
      </c>
      <c r="BJ558">
        <v>-124</v>
      </c>
      <c r="BK558">
        <v>-124</v>
      </c>
      <c r="BL558">
        <v>-117</v>
      </c>
      <c r="BM558">
        <v>1</v>
      </c>
    </row>
    <row r="559" spans="1:65" x14ac:dyDescent="0.3">
      <c r="A559">
        <v>104392</v>
      </c>
      <c r="B559">
        <v>0</v>
      </c>
      <c r="C559" t="s">
        <v>65</v>
      </c>
      <c r="D559" t="s">
        <v>88</v>
      </c>
      <c r="E559" t="s">
        <v>68</v>
      </c>
      <c r="F559" t="s">
        <v>67</v>
      </c>
      <c r="G559">
        <v>0</v>
      </c>
      <c r="H559">
        <v>157500</v>
      </c>
      <c r="I559">
        <v>625536</v>
      </c>
      <c r="J559" t="s">
        <v>89</v>
      </c>
      <c r="K559" t="s">
        <v>90</v>
      </c>
      <c r="L559" t="s">
        <v>91</v>
      </c>
      <c r="M559" t="s">
        <v>72</v>
      </c>
      <c r="N559">
        <v>7.2508000000000003E-2</v>
      </c>
      <c r="O559">
        <v>18029</v>
      </c>
      <c r="P559">
        <v>3350</v>
      </c>
      <c r="Q559">
        <v>8735</v>
      </c>
      <c r="R559">
        <v>1587</v>
      </c>
      <c r="S559">
        <v>1</v>
      </c>
      <c r="T559">
        <v>1</v>
      </c>
      <c r="U559" t="s">
        <v>125</v>
      </c>
      <c r="V559">
        <v>11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92</v>
      </c>
      <c r="AD559">
        <v>2478786</v>
      </c>
      <c r="AE559" t="s">
        <v>93</v>
      </c>
      <c r="AF559">
        <v>18379.53</v>
      </c>
      <c r="AG559">
        <v>108237.24</v>
      </c>
      <c r="AH559">
        <v>102235.5</v>
      </c>
      <c r="AI559">
        <v>10825.74</v>
      </c>
      <c r="AJ559">
        <v>108237.24</v>
      </c>
      <c r="AK559" t="s">
        <v>120</v>
      </c>
      <c r="AL559">
        <v>20</v>
      </c>
      <c r="AM559" t="s">
        <v>68</v>
      </c>
      <c r="AN559">
        <v>1</v>
      </c>
      <c r="AO559">
        <v>0.10428167100000001</v>
      </c>
      <c r="AR559" t="s">
        <v>79</v>
      </c>
      <c r="AS559" t="s">
        <v>77</v>
      </c>
      <c r="AT559">
        <v>-1371</v>
      </c>
      <c r="AU559" t="s">
        <v>78</v>
      </c>
      <c r="AV559" t="s">
        <v>79</v>
      </c>
      <c r="AW559" t="s">
        <v>101</v>
      </c>
      <c r="AX559" t="s">
        <v>102</v>
      </c>
      <c r="AY559" t="s">
        <v>111</v>
      </c>
      <c r="AZ559" t="s">
        <v>96</v>
      </c>
      <c r="BA559" t="s">
        <v>76</v>
      </c>
      <c r="BB559" t="s">
        <v>104</v>
      </c>
      <c r="BC559">
        <v>2000</v>
      </c>
      <c r="BD559" t="s">
        <v>85</v>
      </c>
      <c r="BE559">
        <v>6</v>
      </c>
      <c r="BF559" t="s">
        <v>112</v>
      </c>
      <c r="BG559" t="s">
        <v>98</v>
      </c>
      <c r="BH559">
        <v>365243</v>
      </c>
      <c r="BI559">
        <v>-1340</v>
      </c>
      <c r="BJ559">
        <v>-1190</v>
      </c>
      <c r="BK559">
        <v>-1190</v>
      </c>
      <c r="BL559">
        <v>-1177</v>
      </c>
      <c r="BM559">
        <v>0</v>
      </c>
    </row>
    <row r="560" spans="1:65" x14ac:dyDescent="0.3">
      <c r="A560">
        <v>104401</v>
      </c>
      <c r="B560">
        <v>0</v>
      </c>
      <c r="C560" t="s">
        <v>99</v>
      </c>
      <c r="D560" t="s">
        <v>66</v>
      </c>
      <c r="E560" t="s">
        <v>68</v>
      </c>
      <c r="F560" t="s">
        <v>68</v>
      </c>
      <c r="G560">
        <v>0</v>
      </c>
      <c r="H560">
        <v>112500</v>
      </c>
      <c r="I560">
        <v>135000</v>
      </c>
      <c r="J560" t="s">
        <v>89</v>
      </c>
      <c r="K560" t="s">
        <v>70</v>
      </c>
      <c r="L560" t="s">
        <v>91</v>
      </c>
      <c r="M560" t="s">
        <v>72</v>
      </c>
      <c r="N560">
        <v>1.9101E-2</v>
      </c>
      <c r="O560">
        <v>17354</v>
      </c>
      <c r="P560">
        <v>2392</v>
      </c>
      <c r="Q560">
        <v>7946</v>
      </c>
      <c r="R560">
        <v>901</v>
      </c>
      <c r="S560">
        <v>2</v>
      </c>
      <c r="T560">
        <v>2</v>
      </c>
      <c r="U560" t="s">
        <v>73</v>
      </c>
      <c r="V560">
        <v>12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 t="s">
        <v>108</v>
      </c>
      <c r="AD560">
        <v>2741294</v>
      </c>
      <c r="AE560" t="s">
        <v>93</v>
      </c>
      <c r="AF560">
        <v>18225</v>
      </c>
      <c r="AG560">
        <v>202500</v>
      </c>
      <c r="AH560">
        <v>182250</v>
      </c>
      <c r="AI560">
        <v>20250</v>
      </c>
      <c r="AJ560">
        <v>202500</v>
      </c>
      <c r="AK560" t="s">
        <v>120</v>
      </c>
      <c r="AL560">
        <v>13</v>
      </c>
      <c r="AM560" t="s">
        <v>68</v>
      </c>
      <c r="AN560">
        <v>1</v>
      </c>
      <c r="AO560">
        <v>0.108909091</v>
      </c>
      <c r="AR560" t="s">
        <v>79</v>
      </c>
      <c r="AS560" t="s">
        <v>77</v>
      </c>
      <c r="AT560">
        <v>-771</v>
      </c>
      <c r="AU560" t="s">
        <v>78</v>
      </c>
      <c r="AV560" t="s">
        <v>79</v>
      </c>
      <c r="AW560" t="s">
        <v>110</v>
      </c>
      <c r="AX560" t="s">
        <v>102</v>
      </c>
      <c r="AY560" t="s">
        <v>182</v>
      </c>
      <c r="AZ560" t="s">
        <v>96</v>
      </c>
      <c r="BA560" t="s">
        <v>76</v>
      </c>
      <c r="BB560" t="s">
        <v>138</v>
      </c>
      <c r="BC560">
        <v>15</v>
      </c>
      <c r="BD560" t="s">
        <v>141</v>
      </c>
      <c r="BE560">
        <v>12</v>
      </c>
      <c r="BF560" t="s">
        <v>147</v>
      </c>
      <c r="BG560" t="s">
        <v>158</v>
      </c>
      <c r="BH560">
        <v>365243</v>
      </c>
      <c r="BI560">
        <v>-735</v>
      </c>
      <c r="BJ560">
        <v>-405</v>
      </c>
      <c r="BK560">
        <v>-405</v>
      </c>
      <c r="BL560">
        <v>-403</v>
      </c>
      <c r="BM560">
        <v>0</v>
      </c>
    </row>
    <row r="561" spans="1:65" x14ac:dyDescent="0.3">
      <c r="A561">
        <v>104414</v>
      </c>
      <c r="B561">
        <v>0</v>
      </c>
      <c r="C561" t="s">
        <v>65</v>
      </c>
      <c r="D561" t="s">
        <v>88</v>
      </c>
      <c r="E561" t="s">
        <v>68</v>
      </c>
      <c r="F561" t="s">
        <v>68</v>
      </c>
      <c r="G561">
        <v>0</v>
      </c>
      <c r="H561">
        <v>157500</v>
      </c>
      <c r="I561">
        <v>675000</v>
      </c>
      <c r="J561" t="s">
        <v>69</v>
      </c>
      <c r="K561" t="s">
        <v>126</v>
      </c>
      <c r="L561" t="s">
        <v>91</v>
      </c>
      <c r="M561" t="s">
        <v>72</v>
      </c>
      <c r="N561">
        <v>2.8663000000000001E-2</v>
      </c>
      <c r="O561">
        <v>11924</v>
      </c>
      <c r="P561">
        <v>1427</v>
      </c>
      <c r="Q561">
        <v>5452</v>
      </c>
      <c r="R561">
        <v>2769</v>
      </c>
      <c r="S561">
        <v>2</v>
      </c>
      <c r="T561">
        <v>2</v>
      </c>
      <c r="U561" t="s">
        <v>125</v>
      </c>
      <c r="V561">
        <v>8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 t="s">
        <v>122</v>
      </c>
      <c r="AD561">
        <v>2516007</v>
      </c>
      <c r="AE561" t="s">
        <v>65</v>
      </c>
      <c r="AG561">
        <v>0</v>
      </c>
      <c r="AH561">
        <v>0</v>
      </c>
      <c r="AK561" t="s">
        <v>109</v>
      </c>
      <c r="AL561">
        <v>10</v>
      </c>
      <c r="AM561" t="s">
        <v>68</v>
      </c>
      <c r="AN561">
        <v>1</v>
      </c>
      <c r="AR561" t="s">
        <v>76</v>
      </c>
      <c r="AS561" t="s">
        <v>129</v>
      </c>
      <c r="AT561">
        <v>-214</v>
      </c>
      <c r="AU561" t="s">
        <v>76</v>
      </c>
      <c r="AV561" t="s">
        <v>79</v>
      </c>
      <c r="AX561" t="s">
        <v>81</v>
      </c>
      <c r="AY561" t="s">
        <v>76</v>
      </c>
      <c r="AZ561" t="s">
        <v>76</v>
      </c>
      <c r="BA561" t="s">
        <v>76</v>
      </c>
      <c r="BB561" t="s">
        <v>121</v>
      </c>
      <c r="BC561">
        <v>0</v>
      </c>
      <c r="BD561" t="s">
        <v>76</v>
      </c>
      <c r="BF561" t="s">
        <v>76</v>
      </c>
      <c r="BG561" t="s">
        <v>82</v>
      </c>
    </row>
    <row r="562" spans="1:65" x14ac:dyDescent="0.3">
      <c r="A562">
        <v>104423</v>
      </c>
      <c r="B562">
        <v>0</v>
      </c>
      <c r="C562" t="s">
        <v>99</v>
      </c>
      <c r="D562" t="s">
        <v>88</v>
      </c>
      <c r="E562" t="s">
        <v>67</v>
      </c>
      <c r="F562" t="s">
        <v>68</v>
      </c>
      <c r="G562">
        <v>0</v>
      </c>
      <c r="H562">
        <v>81751.5</v>
      </c>
      <c r="I562">
        <v>180000</v>
      </c>
      <c r="J562" t="s">
        <v>69</v>
      </c>
      <c r="K562" t="s">
        <v>70</v>
      </c>
      <c r="L562" t="s">
        <v>71</v>
      </c>
      <c r="M562" t="s">
        <v>72</v>
      </c>
      <c r="N562">
        <v>2.0246E-2</v>
      </c>
      <c r="O562">
        <v>12153</v>
      </c>
      <c r="P562">
        <v>101</v>
      </c>
      <c r="Q562">
        <v>2886</v>
      </c>
      <c r="R562">
        <v>4551</v>
      </c>
      <c r="S562">
        <v>3</v>
      </c>
      <c r="T562">
        <v>3</v>
      </c>
      <c r="U562" t="s">
        <v>109</v>
      </c>
      <c r="V562">
        <v>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92</v>
      </c>
      <c r="AD562">
        <v>1987295</v>
      </c>
      <c r="AE562" t="s">
        <v>93</v>
      </c>
      <c r="AF562">
        <v>8426.8799999999992</v>
      </c>
      <c r="AG562">
        <v>115335</v>
      </c>
      <c r="AH562">
        <v>139693.5</v>
      </c>
      <c r="AI562">
        <v>0</v>
      </c>
      <c r="AJ562">
        <v>115335</v>
      </c>
      <c r="AK562" t="s">
        <v>75</v>
      </c>
      <c r="AL562">
        <v>9</v>
      </c>
      <c r="AM562" t="s">
        <v>68</v>
      </c>
      <c r="AN562">
        <v>1</v>
      </c>
      <c r="AO562">
        <v>0</v>
      </c>
      <c r="AR562" t="s">
        <v>79</v>
      </c>
      <c r="AS562" t="s">
        <v>77</v>
      </c>
      <c r="AT562">
        <v>-586</v>
      </c>
      <c r="AU562" t="s">
        <v>78</v>
      </c>
      <c r="AV562" t="s">
        <v>79</v>
      </c>
      <c r="AX562" t="s">
        <v>81</v>
      </c>
      <c r="AY562" t="s">
        <v>103</v>
      </c>
      <c r="AZ562" t="s">
        <v>96</v>
      </c>
      <c r="BA562" t="s">
        <v>76</v>
      </c>
      <c r="BB562" t="s">
        <v>84</v>
      </c>
      <c r="BC562">
        <v>300</v>
      </c>
      <c r="BD562" t="s">
        <v>85</v>
      </c>
      <c r="BE562">
        <v>24</v>
      </c>
      <c r="BF562" t="s">
        <v>147</v>
      </c>
      <c r="BG562" t="s">
        <v>151</v>
      </c>
      <c r="BH562">
        <v>365243</v>
      </c>
      <c r="BI562">
        <v>-555</v>
      </c>
      <c r="BJ562">
        <v>135</v>
      </c>
      <c r="BK562">
        <v>365243</v>
      </c>
      <c r="BL562">
        <v>365243</v>
      </c>
      <c r="BM562">
        <v>0</v>
      </c>
    </row>
    <row r="563" spans="1:65" x14ac:dyDescent="0.3">
      <c r="A563">
        <v>104431</v>
      </c>
      <c r="B563">
        <v>0</v>
      </c>
      <c r="C563" t="s">
        <v>65</v>
      </c>
      <c r="D563" t="s">
        <v>66</v>
      </c>
      <c r="E563" t="s">
        <v>67</v>
      </c>
      <c r="F563" t="s">
        <v>68</v>
      </c>
      <c r="G563">
        <v>0</v>
      </c>
      <c r="H563">
        <v>126000</v>
      </c>
      <c r="I563">
        <v>319500</v>
      </c>
      <c r="J563" t="s">
        <v>69</v>
      </c>
      <c r="K563" t="s">
        <v>70</v>
      </c>
      <c r="L563" t="s">
        <v>91</v>
      </c>
      <c r="M563" t="s">
        <v>72</v>
      </c>
      <c r="N563">
        <v>2.6391999999999999E-2</v>
      </c>
      <c r="O563">
        <v>10425</v>
      </c>
      <c r="P563">
        <v>920</v>
      </c>
      <c r="Q563">
        <v>784</v>
      </c>
      <c r="R563">
        <v>2467</v>
      </c>
      <c r="S563">
        <v>2</v>
      </c>
      <c r="T563">
        <v>2</v>
      </c>
      <c r="U563" t="s">
        <v>125</v>
      </c>
      <c r="V563">
        <v>19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 t="s">
        <v>92</v>
      </c>
      <c r="AD563">
        <v>2758397</v>
      </c>
      <c r="AE563" t="s">
        <v>65</v>
      </c>
      <c r="AF563">
        <v>14473.8</v>
      </c>
      <c r="AG563">
        <v>495000</v>
      </c>
      <c r="AH563">
        <v>495000</v>
      </c>
      <c r="AJ563">
        <v>495000</v>
      </c>
      <c r="AK563" t="s">
        <v>73</v>
      </c>
      <c r="AL563">
        <v>11</v>
      </c>
      <c r="AM563" t="s">
        <v>68</v>
      </c>
      <c r="AN563">
        <v>1</v>
      </c>
      <c r="AR563" t="s">
        <v>152</v>
      </c>
      <c r="AS563" t="s">
        <v>114</v>
      </c>
      <c r="AT563">
        <v>-453</v>
      </c>
      <c r="AU563" t="s">
        <v>78</v>
      </c>
      <c r="AV563" t="s">
        <v>149</v>
      </c>
      <c r="AW563" t="s">
        <v>80</v>
      </c>
      <c r="AX563" t="s">
        <v>81</v>
      </c>
      <c r="AY563" t="s">
        <v>76</v>
      </c>
      <c r="AZ563" t="s">
        <v>82</v>
      </c>
      <c r="BA563" t="s">
        <v>83</v>
      </c>
      <c r="BB563" t="s">
        <v>178</v>
      </c>
      <c r="BC563">
        <v>-1</v>
      </c>
      <c r="BD563" t="s">
        <v>76</v>
      </c>
      <c r="BE563">
        <v>60</v>
      </c>
      <c r="BF563" t="s">
        <v>112</v>
      </c>
      <c r="BG563" t="s">
        <v>150</v>
      </c>
    </row>
    <row r="564" spans="1:65" x14ac:dyDescent="0.3">
      <c r="A564">
        <v>104468</v>
      </c>
      <c r="B564">
        <v>0</v>
      </c>
      <c r="C564" t="s">
        <v>65</v>
      </c>
      <c r="D564" t="s">
        <v>88</v>
      </c>
      <c r="E564" t="s">
        <v>67</v>
      </c>
      <c r="F564" t="s">
        <v>68</v>
      </c>
      <c r="G564">
        <v>1</v>
      </c>
      <c r="H564">
        <v>76500</v>
      </c>
      <c r="I564">
        <v>454500</v>
      </c>
      <c r="J564" t="s">
        <v>69</v>
      </c>
      <c r="K564" t="s">
        <v>90</v>
      </c>
      <c r="L564" t="s">
        <v>91</v>
      </c>
      <c r="M564" t="s">
        <v>72</v>
      </c>
      <c r="N564">
        <v>1.5221E-2</v>
      </c>
      <c r="O564">
        <v>16507</v>
      </c>
      <c r="P564">
        <v>2414</v>
      </c>
      <c r="Q564">
        <v>4069</v>
      </c>
      <c r="R564">
        <v>37</v>
      </c>
      <c r="S564">
        <v>2</v>
      </c>
      <c r="T564">
        <v>2</v>
      </c>
      <c r="U564" t="s">
        <v>109</v>
      </c>
      <c r="V564">
        <v>15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170</v>
      </c>
      <c r="AD564">
        <v>1424675</v>
      </c>
      <c r="AE564" t="s">
        <v>93</v>
      </c>
      <c r="AF564">
        <v>4367.1149999999998</v>
      </c>
      <c r="AG564">
        <v>34065</v>
      </c>
      <c r="AH564">
        <v>34065</v>
      </c>
      <c r="AI564">
        <v>0</v>
      </c>
      <c r="AJ564">
        <v>34065</v>
      </c>
      <c r="AK564" t="s">
        <v>73</v>
      </c>
      <c r="AL564">
        <v>13</v>
      </c>
      <c r="AM564" t="s">
        <v>68</v>
      </c>
      <c r="AN564">
        <v>1</v>
      </c>
      <c r="AO564">
        <v>0</v>
      </c>
      <c r="AR564" t="s">
        <v>79</v>
      </c>
      <c r="AS564" t="s">
        <v>77</v>
      </c>
      <c r="AT564">
        <v>-2031</v>
      </c>
      <c r="AU564" t="s">
        <v>78</v>
      </c>
      <c r="AV564" t="s">
        <v>79</v>
      </c>
      <c r="AW564" t="s">
        <v>101</v>
      </c>
      <c r="AX564" t="s">
        <v>81</v>
      </c>
      <c r="AY564" t="s">
        <v>182</v>
      </c>
      <c r="AZ564" t="s">
        <v>96</v>
      </c>
      <c r="BA564" t="s">
        <v>76</v>
      </c>
      <c r="BB564" t="s">
        <v>138</v>
      </c>
      <c r="BC564">
        <v>50</v>
      </c>
      <c r="BD564" t="s">
        <v>157</v>
      </c>
      <c r="BE564">
        <v>10</v>
      </c>
      <c r="BF564" t="s">
        <v>86</v>
      </c>
      <c r="BG564" t="s">
        <v>158</v>
      </c>
      <c r="BH564">
        <v>365243</v>
      </c>
      <c r="BI564">
        <v>-1996</v>
      </c>
      <c r="BJ564">
        <v>-1726</v>
      </c>
      <c r="BK564">
        <v>-1726</v>
      </c>
      <c r="BL564">
        <v>-1720</v>
      </c>
      <c r="BM564">
        <v>0</v>
      </c>
    </row>
    <row r="565" spans="1:65" x14ac:dyDescent="0.3">
      <c r="A565">
        <v>104483</v>
      </c>
      <c r="B565">
        <v>0</v>
      </c>
      <c r="C565" t="s">
        <v>65</v>
      </c>
      <c r="D565" t="s">
        <v>88</v>
      </c>
      <c r="E565" t="s">
        <v>67</v>
      </c>
      <c r="F565" t="s">
        <v>68</v>
      </c>
      <c r="G565">
        <v>0</v>
      </c>
      <c r="H565">
        <v>180000</v>
      </c>
      <c r="I565">
        <v>790830</v>
      </c>
      <c r="J565" t="s">
        <v>69</v>
      </c>
      <c r="K565" t="s">
        <v>70</v>
      </c>
      <c r="L565" t="s">
        <v>91</v>
      </c>
      <c r="M565" t="s">
        <v>72</v>
      </c>
      <c r="N565">
        <v>1.4463999999999999E-2</v>
      </c>
      <c r="O565">
        <v>16183</v>
      </c>
      <c r="P565">
        <v>783</v>
      </c>
      <c r="Q565">
        <v>6120</v>
      </c>
      <c r="R565">
        <v>451</v>
      </c>
      <c r="S565">
        <v>2</v>
      </c>
      <c r="T565">
        <v>2</v>
      </c>
      <c r="U565" t="s">
        <v>73</v>
      </c>
      <c r="V565">
        <v>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220</v>
      </c>
      <c r="AD565">
        <v>2347244</v>
      </c>
      <c r="AE565" t="s">
        <v>93</v>
      </c>
      <c r="AF565">
        <v>7001.28</v>
      </c>
      <c r="AG565">
        <v>58500</v>
      </c>
      <c r="AH565">
        <v>63648</v>
      </c>
      <c r="AI565">
        <v>0</v>
      </c>
      <c r="AJ565">
        <v>58500</v>
      </c>
      <c r="AK565" t="s">
        <v>109</v>
      </c>
      <c r="AL565">
        <v>6</v>
      </c>
      <c r="AM565" t="s">
        <v>68</v>
      </c>
      <c r="AN565">
        <v>1</v>
      </c>
      <c r="AO565">
        <v>0</v>
      </c>
      <c r="AR565" t="s">
        <v>79</v>
      </c>
      <c r="AS565" t="s">
        <v>77</v>
      </c>
      <c r="AT565">
        <v>-692</v>
      </c>
      <c r="AU565" t="s">
        <v>78</v>
      </c>
      <c r="AV565" t="s">
        <v>79</v>
      </c>
      <c r="AX565" t="s">
        <v>102</v>
      </c>
      <c r="AY565" t="s">
        <v>204</v>
      </c>
      <c r="AZ565" t="s">
        <v>96</v>
      </c>
      <c r="BA565" t="s">
        <v>76</v>
      </c>
      <c r="BB565" t="s">
        <v>104</v>
      </c>
      <c r="BC565">
        <v>90</v>
      </c>
      <c r="BD565" t="s">
        <v>163</v>
      </c>
      <c r="BE565">
        <v>10</v>
      </c>
      <c r="BF565" t="s">
        <v>112</v>
      </c>
      <c r="BG565" t="s">
        <v>148</v>
      </c>
      <c r="BH565">
        <v>365243</v>
      </c>
      <c r="BI565">
        <v>-661</v>
      </c>
      <c r="BJ565">
        <v>-391</v>
      </c>
      <c r="BK565">
        <v>-541</v>
      </c>
      <c r="BL565">
        <v>-536</v>
      </c>
      <c r="BM565">
        <v>0</v>
      </c>
    </row>
    <row r="566" spans="1:65" x14ac:dyDescent="0.3">
      <c r="A566">
        <v>104488</v>
      </c>
      <c r="B566">
        <v>1</v>
      </c>
      <c r="C566" t="s">
        <v>65</v>
      </c>
      <c r="D566" t="s">
        <v>88</v>
      </c>
      <c r="E566" t="s">
        <v>67</v>
      </c>
      <c r="F566" t="s">
        <v>68</v>
      </c>
      <c r="G566">
        <v>0</v>
      </c>
      <c r="H566">
        <v>166500</v>
      </c>
      <c r="I566">
        <v>225000</v>
      </c>
      <c r="J566" t="s">
        <v>89</v>
      </c>
      <c r="K566" t="s">
        <v>70</v>
      </c>
      <c r="L566" t="s">
        <v>71</v>
      </c>
      <c r="M566" t="s">
        <v>72</v>
      </c>
      <c r="N566">
        <v>3.1329000000000003E-2</v>
      </c>
      <c r="O566">
        <v>21012</v>
      </c>
      <c r="P566">
        <v>1864</v>
      </c>
      <c r="Q566">
        <v>1448</v>
      </c>
      <c r="R566">
        <v>3370</v>
      </c>
      <c r="S566">
        <v>2</v>
      </c>
      <c r="T566">
        <v>2</v>
      </c>
      <c r="U566" t="s">
        <v>73</v>
      </c>
      <c r="V566">
        <v>13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92</v>
      </c>
      <c r="AD566">
        <v>1855536</v>
      </c>
      <c r="AE566" t="s">
        <v>93</v>
      </c>
      <c r="AF566">
        <v>5588.1</v>
      </c>
      <c r="AG566">
        <v>25645.5</v>
      </c>
      <c r="AH566">
        <v>15790.5</v>
      </c>
      <c r="AI566">
        <v>10260</v>
      </c>
      <c r="AJ566">
        <v>25645.5</v>
      </c>
      <c r="AK566" t="s">
        <v>73</v>
      </c>
      <c r="AL566">
        <v>15</v>
      </c>
      <c r="AM566" t="s">
        <v>68</v>
      </c>
      <c r="AN566">
        <v>1</v>
      </c>
      <c r="AO566">
        <v>0.42893889699999999</v>
      </c>
      <c r="AR566" t="s">
        <v>79</v>
      </c>
      <c r="AS566" t="s">
        <v>77</v>
      </c>
      <c r="AT566">
        <v>-511</v>
      </c>
      <c r="AU566" t="s">
        <v>78</v>
      </c>
      <c r="AV566" t="s">
        <v>79</v>
      </c>
      <c r="AX566" t="s">
        <v>81</v>
      </c>
      <c r="AY566" t="s">
        <v>103</v>
      </c>
      <c r="AZ566" t="s">
        <v>96</v>
      </c>
      <c r="BA566" t="s">
        <v>76</v>
      </c>
      <c r="BB566" t="s">
        <v>104</v>
      </c>
      <c r="BC566">
        <v>155</v>
      </c>
      <c r="BD566" t="s">
        <v>85</v>
      </c>
      <c r="BE566">
        <v>3</v>
      </c>
      <c r="BF566" t="s">
        <v>147</v>
      </c>
      <c r="BG566" t="s">
        <v>151</v>
      </c>
      <c r="BH566">
        <v>365243</v>
      </c>
      <c r="BI566">
        <v>-480</v>
      </c>
      <c r="BJ566">
        <v>-420</v>
      </c>
      <c r="BK566">
        <v>-450</v>
      </c>
      <c r="BL566">
        <v>-445</v>
      </c>
      <c r="BM566">
        <v>0</v>
      </c>
    </row>
    <row r="567" spans="1:65" x14ac:dyDescent="0.3">
      <c r="A567">
        <v>104490</v>
      </c>
      <c r="B567">
        <v>0</v>
      </c>
      <c r="C567" t="s">
        <v>65</v>
      </c>
      <c r="D567" t="s">
        <v>66</v>
      </c>
      <c r="E567" t="s">
        <v>67</v>
      </c>
      <c r="F567" t="s">
        <v>68</v>
      </c>
      <c r="G567">
        <v>1</v>
      </c>
      <c r="H567">
        <v>135000</v>
      </c>
      <c r="I567">
        <v>1256400</v>
      </c>
      <c r="J567" t="s">
        <v>89</v>
      </c>
      <c r="K567" t="s">
        <v>70</v>
      </c>
      <c r="L567" t="s">
        <v>91</v>
      </c>
      <c r="M567" t="s">
        <v>169</v>
      </c>
      <c r="N567">
        <v>9.3340000000000003E-3</v>
      </c>
      <c r="O567">
        <v>15473</v>
      </c>
      <c r="P567">
        <v>2231</v>
      </c>
      <c r="Q567">
        <v>5743</v>
      </c>
      <c r="R567">
        <v>4020</v>
      </c>
      <c r="S567">
        <v>2</v>
      </c>
      <c r="T567">
        <v>2</v>
      </c>
      <c r="U567" t="s">
        <v>94</v>
      </c>
      <c r="V567">
        <v>15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108</v>
      </c>
      <c r="AD567">
        <v>2749777</v>
      </c>
      <c r="AE567" t="s">
        <v>65</v>
      </c>
      <c r="AF567">
        <v>15499.44</v>
      </c>
      <c r="AG567">
        <v>225000</v>
      </c>
      <c r="AH567">
        <v>262125</v>
      </c>
      <c r="AJ567">
        <v>225000</v>
      </c>
      <c r="AK567" t="s">
        <v>120</v>
      </c>
      <c r="AL567">
        <v>13</v>
      </c>
      <c r="AM567" t="s">
        <v>68</v>
      </c>
      <c r="AN567">
        <v>1</v>
      </c>
      <c r="AR567" t="s">
        <v>152</v>
      </c>
      <c r="AS567" t="s">
        <v>77</v>
      </c>
      <c r="AT567">
        <v>-1528</v>
      </c>
      <c r="AU567" t="s">
        <v>78</v>
      </c>
      <c r="AV567" t="s">
        <v>79</v>
      </c>
      <c r="AW567" t="s">
        <v>80</v>
      </c>
      <c r="AX567" t="s">
        <v>81</v>
      </c>
      <c r="AY567" t="s">
        <v>76</v>
      </c>
      <c r="AZ567" t="s">
        <v>82</v>
      </c>
      <c r="BA567" t="s">
        <v>83</v>
      </c>
      <c r="BB567" t="s">
        <v>121</v>
      </c>
      <c r="BC567">
        <v>-1</v>
      </c>
      <c r="BD567" t="s">
        <v>76</v>
      </c>
      <c r="BE567">
        <v>30</v>
      </c>
      <c r="BF567" t="s">
        <v>86</v>
      </c>
      <c r="BG567" t="s">
        <v>87</v>
      </c>
      <c r="BH567">
        <v>365243</v>
      </c>
      <c r="BI567">
        <v>-1498</v>
      </c>
      <c r="BJ567">
        <v>-628</v>
      </c>
      <c r="BK567">
        <v>-705</v>
      </c>
      <c r="BL567">
        <v>-692</v>
      </c>
      <c r="BM567">
        <v>1</v>
      </c>
    </row>
    <row r="568" spans="1:65" x14ac:dyDescent="0.3">
      <c r="A568">
        <v>104496</v>
      </c>
      <c r="B568">
        <v>0</v>
      </c>
      <c r="C568" t="s">
        <v>65</v>
      </c>
      <c r="D568" t="s">
        <v>88</v>
      </c>
      <c r="E568" t="s">
        <v>67</v>
      </c>
      <c r="F568" t="s">
        <v>68</v>
      </c>
      <c r="G568">
        <v>0</v>
      </c>
      <c r="H568">
        <v>112500</v>
      </c>
      <c r="I568">
        <v>162000</v>
      </c>
      <c r="J568" t="s">
        <v>69</v>
      </c>
      <c r="K568" t="s">
        <v>70</v>
      </c>
      <c r="L568" t="s">
        <v>140</v>
      </c>
      <c r="M568" t="s">
        <v>72</v>
      </c>
      <c r="N568">
        <v>2.8663000000000001E-2</v>
      </c>
      <c r="O568">
        <v>18214</v>
      </c>
      <c r="P568">
        <v>4948</v>
      </c>
      <c r="Q568">
        <v>9717</v>
      </c>
      <c r="R568">
        <v>1771</v>
      </c>
      <c r="S568">
        <v>2</v>
      </c>
      <c r="T568">
        <v>2</v>
      </c>
      <c r="U568" t="s">
        <v>94</v>
      </c>
      <c r="V568">
        <v>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141</v>
      </c>
      <c r="AD568">
        <v>2409254</v>
      </c>
      <c r="AE568" t="s">
        <v>99</v>
      </c>
      <c r="AF568">
        <v>2250</v>
      </c>
      <c r="AG568">
        <v>0</v>
      </c>
      <c r="AH568">
        <v>45000</v>
      </c>
      <c r="AK568" t="s">
        <v>120</v>
      </c>
      <c r="AL568">
        <v>11</v>
      </c>
      <c r="AM568" t="s">
        <v>68</v>
      </c>
      <c r="AN568">
        <v>1</v>
      </c>
      <c r="AR568" t="s">
        <v>79</v>
      </c>
      <c r="AS568" t="s">
        <v>77</v>
      </c>
      <c r="AT568">
        <v>-1403</v>
      </c>
      <c r="AU568" t="s">
        <v>76</v>
      </c>
      <c r="AV568" t="s">
        <v>79</v>
      </c>
      <c r="AX568" t="s">
        <v>81</v>
      </c>
      <c r="AY568" t="s">
        <v>76</v>
      </c>
      <c r="AZ568" t="s">
        <v>131</v>
      </c>
      <c r="BA568" t="s">
        <v>116</v>
      </c>
      <c r="BB568" t="s">
        <v>121</v>
      </c>
      <c r="BC568">
        <v>-1</v>
      </c>
      <c r="BD568" t="s">
        <v>76</v>
      </c>
      <c r="BE568">
        <v>0</v>
      </c>
      <c r="BF568" t="s">
        <v>76</v>
      </c>
      <c r="BG568" t="s">
        <v>160</v>
      </c>
    </row>
    <row r="569" spans="1:65" x14ac:dyDescent="0.3">
      <c r="A569">
        <v>104500</v>
      </c>
      <c r="B569">
        <v>0</v>
      </c>
      <c r="C569" t="s">
        <v>65</v>
      </c>
      <c r="D569" t="s">
        <v>88</v>
      </c>
      <c r="E569" t="s">
        <v>67</v>
      </c>
      <c r="F569" t="s">
        <v>68</v>
      </c>
      <c r="G569">
        <v>1</v>
      </c>
      <c r="H569">
        <v>220500</v>
      </c>
      <c r="I569">
        <v>1123443</v>
      </c>
      <c r="J569" t="s">
        <v>69</v>
      </c>
      <c r="K569" t="s">
        <v>70</v>
      </c>
      <c r="L569" t="s">
        <v>71</v>
      </c>
      <c r="M569" t="s">
        <v>72</v>
      </c>
      <c r="N569">
        <v>2.134E-3</v>
      </c>
      <c r="O569">
        <v>18305</v>
      </c>
      <c r="P569">
        <v>1036</v>
      </c>
      <c r="Q569">
        <v>2193</v>
      </c>
      <c r="R569">
        <v>1812</v>
      </c>
      <c r="S569">
        <v>3</v>
      </c>
      <c r="T569">
        <v>3</v>
      </c>
      <c r="U569" t="s">
        <v>120</v>
      </c>
      <c r="V569">
        <v>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168</v>
      </c>
      <c r="AD569">
        <v>1172155</v>
      </c>
      <c r="AE569" t="s">
        <v>65</v>
      </c>
      <c r="AG569">
        <v>0</v>
      </c>
      <c r="AH569">
        <v>0</v>
      </c>
      <c r="AK569" t="s">
        <v>75</v>
      </c>
      <c r="AL569">
        <v>9</v>
      </c>
      <c r="AM569" t="s">
        <v>68</v>
      </c>
      <c r="AN569">
        <v>1</v>
      </c>
      <c r="AR569" t="s">
        <v>76</v>
      </c>
      <c r="AS569" t="s">
        <v>129</v>
      </c>
      <c r="AT569">
        <v>-199</v>
      </c>
      <c r="AU569" t="s">
        <v>76</v>
      </c>
      <c r="AV569" t="s">
        <v>79</v>
      </c>
      <c r="AX569" t="s">
        <v>81</v>
      </c>
      <c r="AY569" t="s">
        <v>76</v>
      </c>
      <c r="AZ569" t="s">
        <v>76</v>
      </c>
      <c r="BA569" t="s">
        <v>76</v>
      </c>
      <c r="BB569" t="s">
        <v>121</v>
      </c>
      <c r="BC569">
        <v>-1</v>
      </c>
      <c r="BD569" t="s">
        <v>76</v>
      </c>
      <c r="BF569" t="s">
        <v>76</v>
      </c>
      <c r="BG569" t="s">
        <v>82</v>
      </c>
    </row>
    <row r="570" spans="1:65" x14ac:dyDescent="0.3">
      <c r="A570">
        <v>104505</v>
      </c>
      <c r="B570">
        <v>0</v>
      </c>
      <c r="C570" t="s">
        <v>65</v>
      </c>
      <c r="D570" t="s">
        <v>66</v>
      </c>
      <c r="E570" t="s">
        <v>68</v>
      </c>
      <c r="F570" t="s">
        <v>68</v>
      </c>
      <c r="G570">
        <v>0</v>
      </c>
      <c r="H570">
        <v>202500</v>
      </c>
      <c r="I570">
        <v>526491</v>
      </c>
      <c r="J570" t="s">
        <v>89</v>
      </c>
      <c r="K570" t="s">
        <v>70</v>
      </c>
      <c r="L570" t="s">
        <v>91</v>
      </c>
      <c r="M570" t="s">
        <v>72</v>
      </c>
      <c r="N570">
        <v>1.0147E-2</v>
      </c>
      <c r="O570">
        <v>15540</v>
      </c>
      <c r="P570">
        <v>2881</v>
      </c>
      <c r="Q570">
        <v>3557</v>
      </c>
      <c r="R570">
        <v>3557</v>
      </c>
      <c r="S570">
        <v>2</v>
      </c>
      <c r="T570">
        <v>2</v>
      </c>
      <c r="U570" t="s">
        <v>109</v>
      </c>
      <c r="V570">
        <v>16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92</v>
      </c>
      <c r="AD570">
        <v>2203077</v>
      </c>
      <c r="AE570" t="s">
        <v>65</v>
      </c>
      <c r="AF570">
        <v>16651.305</v>
      </c>
      <c r="AG570">
        <v>229500</v>
      </c>
      <c r="AH570">
        <v>253737</v>
      </c>
      <c r="AJ570">
        <v>229500</v>
      </c>
      <c r="AK570" t="s">
        <v>125</v>
      </c>
      <c r="AL570">
        <v>13</v>
      </c>
      <c r="AM570" t="s">
        <v>68</v>
      </c>
      <c r="AN570">
        <v>1</v>
      </c>
      <c r="AR570" t="s">
        <v>76</v>
      </c>
      <c r="AS570" t="s">
        <v>77</v>
      </c>
      <c r="AT570">
        <v>-178</v>
      </c>
      <c r="AU570" t="s">
        <v>78</v>
      </c>
      <c r="AV570" t="s">
        <v>79</v>
      </c>
      <c r="AW570" t="s">
        <v>101</v>
      </c>
      <c r="AX570" t="s">
        <v>81</v>
      </c>
      <c r="AY570" t="s">
        <v>76</v>
      </c>
      <c r="AZ570" t="s">
        <v>82</v>
      </c>
      <c r="BA570" t="s">
        <v>116</v>
      </c>
      <c r="BB570" t="s">
        <v>121</v>
      </c>
      <c r="BC570">
        <v>-1</v>
      </c>
      <c r="BD570" t="s">
        <v>76</v>
      </c>
      <c r="BE570">
        <v>24</v>
      </c>
      <c r="BF570" t="s">
        <v>147</v>
      </c>
      <c r="BG570" t="s">
        <v>154</v>
      </c>
      <c r="BH570">
        <v>365243</v>
      </c>
      <c r="BI570">
        <v>-148</v>
      </c>
      <c r="BJ570">
        <v>542</v>
      </c>
      <c r="BK570">
        <v>365243</v>
      </c>
      <c r="BL570">
        <v>365243</v>
      </c>
      <c r="BM570">
        <v>1</v>
      </c>
    </row>
    <row r="571" spans="1:65" x14ac:dyDescent="0.3">
      <c r="A571">
        <v>104522</v>
      </c>
      <c r="B571">
        <v>0</v>
      </c>
      <c r="C571" t="s">
        <v>65</v>
      </c>
      <c r="D571" t="s">
        <v>88</v>
      </c>
      <c r="E571" t="s">
        <v>68</v>
      </c>
      <c r="F571" t="s">
        <v>68</v>
      </c>
      <c r="G571">
        <v>0</v>
      </c>
      <c r="H571">
        <v>112500</v>
      </c>
      <c r="I571">
        <v>504000</v>
      </c>
      <c r="J571" t="s">
        <v>113</v>
      </c>
      <c r="K571" t="s">
        <v>70</v>
      </c>
      <c r="L571" t="s">
        <v>71</v>
      </c>
      <c r="M571" t="s">
        <v>72</v>
      </c>
      <c r="N571">
        <v>2.6391999999999999E-2</v>
      </c>
      <c r="O571">
        <v>19461</v>
      </c>
      <c r="P571">
        <v>365243</v>
      </c>
      <c r="Q571">
        <v>941</v>
      </c>
      <c r="R571">
        <v>2999</v>
      </c>
      <c r="S571">
        <v>2</v>
      </c>
      <c r="T571">
        <v>2</v>
      </c>
      <c r="U571" t="s">
        <v>109</v>
      </c>
      <c r="V571">
        <v>12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76</v>
      </c>
      <c r="AD571">
        <v>2455468</v>
      </c>
      <c r="AE571" t="s">
        <v>93</v>
      </c>
      <c r="AF571">
        <v>7408.71</v>
      </c>
      <c r="AG571">
        <v>146970</v>
      </c>
      <c r="AH571">
        <v>163584</v>
      </c>
      <c r="AI571">
        <v>0</v>
      </c>
      <c r="AJ571">
        <v>146970</v>
      </c>
      <c r="AK571" t="s">
        <v>109</v>
      </c>
      <c r="AL571">
        <v>19</v>
      </c>
      <c r="AM571" t="s">
        <v>68</v>
      </c>
      <c r="AN571">
        <v>1</v>
      </c>
      <c r="AO571">
        <v>0</v>
      </c>
      <c r="AR571" t="s">
        <v>79</v>
      </c>
      <c r="AS571" t="s">
        <v>114</v>
      </c>
      <c r="AT571">
        <v>-322</v>
      </c>
      <c r="AU571" t="s">
        <v>78</v>
      </c>
      <c r="AV571" t="s">
        <v>165</v>
      </c>
      <c r="AX571" t="s">
        <v>81</v>
      </c>
      <c r="AY571" t="s">
        <v>111</v>
      </c>
      <c r="AZ571" t="s">
        <v>96</v>
      </c>
      <c r="BA571" t="s">
        <v>76</v>
      </c>
      <c r="BB571" t="s">
        <v>104</v>
      </c>
      <c r="BC571">
        <v>1000</v>
      </c>
      <c r="BD571" t="s">
        <v>85</v>
      </c>
      <c r="BE571">
        <v>24</v>
      </c>
      <c r="BF571" t="s">
        <v>97</v>
      </c>
      <c r="BG571" t="s">
        <v>98</v>
      </c>
    </row>
    <row r="572" spans="1:65" x14ac:dyDescent="0.3">
      <c r="A572">
        <v>104532</v>
      </c>
      <c r="B572">
        <v>0</v>
      </c>
      <c r="C572" t="s">
        <v>65</v>
      </c>
      <c r="D572" t="s">
        <v>66</v>
      </c>
      <c r="E572" t="s">
        <v>68</v>
      </c>
      <c r="F572" t="s">
        <v>67</v>
      </c>
      <c r="G572">
        <v>1</v>
      </c>
      <c r="H572">
        <v>81000</v>
      </c>
      <c r="I572">
        <v>360000</v>
      </c>
      <c r="J572" t="s">
        <v>69</v>
      </c>
      <c r="K572" t="s">
        <v>70</v>
      </c>
      <c r="L572" t="s">
        <v>91</v>
      </c>
      <c r="M572" t="s">
        <v>169</v>
      </c>
      <c r="N572">
        <v>3.5791999999999997E-2</v>
      </c>
      <c r="O572">
        <v>10950</v>
      </c>
      <c r="P572">
        <v>1010</v>
      </c>
      <c r="Q572">
        <v>5087</v>
      </c>
      <c r="R572">
        <v>3525</v>
      </c>
      <c r="S572">
        <v>2</v>
      </c>
      <c r="T572">
        <v>2</v>
      </c>
      <c r="U572" t="s">
        <v>125</v>
      </c>
      <c r="V572">
        <v>12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 t="s">
        <v>134</v>
      </c>
      <c r="AD572">
        <v>2363657</v>
      </c>
      <c r="AE572" t="s">
        <v>93</v>
      </c>
      <c r="AF572">
        <v>7329.06</v>
      </c>
      <c r="AG572">
        <v>38844</v>
      </c>
      <c r="AH572">
        <v>36517.5</v>
      </c>
      <c r="AI572">
        <v>4050</v>
      </c>
      <c r="AJ572">
        <v>38844</v>
      </c>
      <c r="AK572" t="s">
        <v>75</v>
      </c>
      <c r="AL572">
        <v>14</v>
      </c>
      <c r="AM572" t="s">
        <v>68</v>
      </c>
      <c r="AN572">
        <v>1</v>
      </c>
      <c r="AO572">
        <v>0.108727878</v>
      </c>
      <c r="AR572" t="s">
        <v>79</v>
      </c>
      <c r="AS572" t="s">
        <v>77</v>
      </c>
      <c r="AT572">
        <v>-2487</v>
      </c>
      <c r="AU572" t="s">
        <v>76</v>
      </c>
      <c r="AV572" t="s">
        <v>79</v>
      </c>
      <c r="AW572" t="s">
        <v>110</v>
      </c>
      <c r="AX572" t="s">
        <v>102</v>
      </c>
      <c r="AY572" t="s">
        <v>124</v>
      </c>
      <c r="AZ572" t="s">
        <v>96</v>
      </c>
      <c r="BA572" t="s">
        <v>76</v>
      </c>
      <c r="BB572" t="s">
        <v>138</v>
      </c>
      <c r="BC572">
        <v>40</v>
      </c>
      <c r="BD572" t="s">
        <v>105</v>
      </c>
      <c r="BE572">
        <v>6</v>
      </c>
      <c r="BF572" t="s">
        <v>86</v>
      </c>
      <c r="BG572" t="s">
        <v>106</v>
      </c>
      <c r="BH572">
        <v>365243</v>
      </c>
      <c r="BI572">
        <v>-2455</v>
      </c>
      <c r="BJ572">
        <v>-2305</v>
      </c>
      <c r="BK572">
        <v>-2305</v>
      </c>
      <c r="BL572">
        <v>-2298</v>
      </c>
      <c r="BM572">
        <v>1</v>
      </c>
    </row>
    <row r="573" spans="1:65" x14ac:dyDescent="0.3">
      <c r="A573">
        <v>104543</v>
      </c>
      <c r="B573">
        <v>0</v>
      </c>
      <c r="C573" t="s">
        <v>65</v>
      </c>
      <c r="D573" t="s">
        <v>66</v>
      </c>
      <c r="E573" t="s">
        <v>67</v>
      </c>
      <c r="F573" t="s">
        <v>68</v>
      </c>
      <c r="G573">
        <v>0</v>
      </c>
      <c r="H573">
        <v>90000</v>
      </c>
      <c r="I573">
        <v>254700</v>
      </c>
      <c r="J573" t="s">
        <v>69</v>
      </c>
      <c r="K573" t="s">
        <v>70</v>
      </c>
      <c r="L573" t="s">
        <v>71</v>
      </c>
      <c r="M573" t="s">
        <v>72</v>
      </c>
      <c r="N573">
        <v>1.0643E-2</v>
      </c>
      <c r="O573">
        <v>7877</v>
      </c>
      <c r="P573">
        <v>260</v>
      </c>
      <c r="Q573">
        <v>7873</v>
      </c>
      <c r="R573">
        <v>551</v>
      </c>
      <c r="S573">
        <v>2</v>
      </c>
      <c r="T573">
        <v>2</v>
      </c>
      <c r="U573" t="s">
        <v>123</v>
      </c>
      <c r="V573">
        <v>16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 t="s">
        <v>108</v>
      </c>
      <c r="AD573">
        <v>2439674</v>
      </c>
      <c r="AE573" t="s">
        <v>93</v>
      </c>
      <c r="AG573">
        <v>119619</v>
      </c>
      <c r="AH573">
        <v>119619</v>
      </c>
      <c r="AI573">
        <v>0</v>
      </c>
      <c r="AJ573">
        <v>119619</v>
      </c>
      <c r="AK573" t="s">
        <v>123</v>
      </c>
      <c r="AL573">
        <v>18</v>
      </c>
      <c r="AM573" t="s">
        <v>68</v>
      </c>
      <c r="AN573">
        <v>1</v>
      </c>
      <c r="AO573">
        <v>0</v>
      </c>
      <c r="AR573" t="s">
        <v>79</v>
      </c>
      <c r="AS573" t="s">
        <v>114</v>
      </c>
      <c r="AT573">
        <v>-511</v>
      </c>
      <c r="AU573" t="s">
        <v>78</v>
      </c>
      <c r="AV573" t="s">
        <v>149</v>
      </c>
      <c r="AX573" t="s">
        <v>81</v>
      </c>
      <c r="AY573" t="s">
        <v>124</v>
      </c>
      <c r="AZ573" t="s">
        <v>76</v>
      </c>
      <c r="BA573" t="s">
        <v>76</v>
      </c>
      <c r="BB573" t="s">
        <v>104</v>
      </c>
      <c r="BC573">
        <v>80</v>
      </c>
      <c r="BD573" t="s">
        <v>105</v>
      </c>
      <c r="BF573" t="s">
        <v>76</v>
      </c>
      <c r="BG573" t="s">
        <v>106</v>
      </c>
    </row>
    <row r="574" spans="1:65" x14ac:dyDescent="0.3">
      <c r="A574">
        <v>104566</v>
      </c>
      <c r="B574">
        <v>0</v>
      </c>
      <c r="C574" t="s">
        <v>99</v>
      </c>
      <c r="D574" t="s">
        <v>66</v>
      </c>
      <c r="E574" t="s">
        <v>68</v>
      </c>
      <c r="F574" t="s">
        <v>68</v>
      </c>
      <c r="G574">
        <v>0</v>
      </c>
      <c r="H574">
        <v>135000</v>
      </c>
      <c r="I574">
        <v>180000</v>
      </c>
      <c r="J574" t="s">
        <v>113</v>
      </c>
      <c r="K574" t="s">
        <v>70</v>
      </c>
      <c r="L574" t="s">
        <v>119</v>
      </c>
      <c r="M574" t="s">
        <v>72</v>
      </c>
      <c r="N574">
        <v>1.5221E-2</v>
      </c>
      <c r="O574">
        <v>21515</v>
      </c>
      <c r="P574">
        <v>365243</v>
      </c>
      <c r="Q574">
        <v>2431</v>
      </c>
      <c r="R574">
        <v>5044</v>
      </c>
      <c r="S574">
        <v>2</v>
      </c>
      <c r="T574">
        <v>2</v>
      </c>
      <c r="U574" t="s">
        <v>109</v>
      </c>
      <c r="V574">
        <v>11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76</v>
      </c>
      <c r="AD574">
        <v>2037101</v>
      </c>
      <c r="AE574" t="s">
        <v>93</v>
      </c>
      <c r="AF574">
        <v>12804.975</v>
      </c>
      <c r="AG574">
        <v>49248</v>
      </c>
      <c r="AH574">
        <v>49248</v>
      </c>
      <c r="AI574">
        <v>0</v>
      </c>
      <c r="AJ574">
        <v>49248</v>
      </c>
      <c r="AK574" t="s">
        <v>120</v>
      </c>
      <c r="AL574">
        <v>10</v>
      </c>
      <c r="AM574" t="s">
        <v>68</v>
      </c>
      <c r="AN574">
        <v>1</v>
      </c>
      <c r="AO574">
        <v>0</v>
      </c>
      <c r="AR574" t="s">
        <v>79</v>
      </c>
      <c r="AS574" t="s">
        <v>77</v>
      </c>
      <c r="AT574">
        <v>-275</v>
      </c>
      <c r="AU574" t="s">
        <v>78</v>
      </c>
      <c r="AV574" t="s">
        <v>79</v>
      </c>
      <c r="AW574" t="s">
        <v>101</v>
      </c>
      <c r="AX574" t="s">
        <v>81</v>
      </c>
      <c r="AY574" t="s">
        <v>162</v>
      </c>
      <c r="AZ574" t="s">
        <v>96</v>
      </c>
      <c r="BA574" t="s">
        <v>76</v>
      </c>
      <c r="BB574" t="s">
        <v>84</v>
      </c>
      <c r="BC574">
        <v>30</v>
      </c>
      <c r="BD574" t="s">
        <v>198</v>
      </c>
      <c r="BE574">
        <v>4</v>
      </c>
      <c r="BF574" t="s">
        <v>97</v>
      </c>
      <c r="BG574" t="s">
        <v>148</v>
      </c>
      <c r="BH574">
        <v>365243</v>
      </c>
      <c r="BI574">
        <v>-245</v>
      </c>
      <c r="BJ574">
        <v>-155</v>
      </c>
      <c r="BK574">
        <v>-155</v>
      </c>
      <c r="BL574">
        <v>-152</v>
      </c>
      <c r="BM574">
        <v>0</v>
      </c>
    </row>
    <row r="575" spans="1:65" x14ac:dyDescent="0.3">
      <c r="A575">
        <v>104569</v>
      </c>
      <c r="B575">
        <v>0</v>
      </c>
      <c r="C575" t="s">
        <v>65</v>
      </c>
      <c r="D575" t="s">
        <v>88</v>
      </c>
      <c r="E575" t="s">
        <v>67</v>
      </c>
      <c r="F575" t="s">
        <v>68</v>
      </c>
      <c r="G575">
        <v>0</v>
      </c>
      <c r="H575">
        <v>135000</v>
      </c>
      <c r="I575">
        <v>1206000</v>
      </c>
      <c r="J575" t="s">
        <v>69</v>
      </c>
      <c r="K575" t="s">
        <v>70</v>
      </c>
      <c r="L575" t="s">
        <v>91</v>
      </c>
      <c r="M575" t="s">
        <v>72</v>
      </c>
      <c r="N575">
        <v>3.1329000000000003E-2</v>
      </c>
      <c r="O575">
        <v>16799</v>
      </c>
      <c r="P575">
        <v>9777</v>
      </c>
      <c r="Q575">
        <v>3609</v>
      </c>
      <c r="R575">
        <v>347</v>
      </c>
      <c r="S575">
        <v>2</v>
      </c>
      <c r="T575">
        <v>2</v>
      </c>
      <c r="U575" t="s">
        <v>75</v>
      </c>
      <c r="V575">
        <v>12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176</v>
      </c>
      <c r="AD575">
        <v>2166004</v>
      </c>
      <c r="AE575" t="s">
        <v>93</v>
      </c>
      <c r="AF575">
        <v>5127.4799999999996</v>
      </c>
      <c r="AG575">
        <v>33070.5</v>
      </c>
      <c r="AH575">
        <v>31729.5</v>
      </c>
      <c r="AI575">
        <v>3307.5</v>
      </c>
      <c r="AJ575">
        <v>33070.5</v>
      </c>
      <c r="AK575" t="s">
        <v>75</v>
      </c>
      <c r="AL575">
        <v>11</v>
      </c>
      <c r="AM575" t="s">
        <v>68</v>
      </c>
      <c r="AN575">
        <v>1</v>
      </c>
      <c r="AO575">
        <v>0.10281040599999999</v>
      </c>
      <c r="AR575" t="s">
        <v>79</v>
      </c>
      <c r="AS575" t="s">
        <v>77</v>
      </c>
      <c r="AT575">
        <v>-2023</v>
      </c>
      <c r="AU575" t="s">
        <v>78</v>
      </c>
      <c r="AV575" t="s">
        <v>79</v>
      </c>
      <c r="AW575" t="s">
        <v>171</v>
      </c>
      <c r="AX575" t="s">
        <v>81</v>
      </c>
      <c r="AY575" t="s">
        <v>124</v>
      </c>
      <c r="AZ575" t="s">
        <v>96</v>
      </c>
      <c r="BA575" t="s">
        <v>76</v>
      </c>
      <c r="BB575" t="s">
        <v>84</v>
      </c>
      <c r="BC575">
        <v>20</v>
      </c>
      <c r="BD575" t="s">
        <v>105</v>
      </c>
      <c r="BE575">
        <v>8</v>
      </c>
      <c r="BF575" t="s">
        <v>86</v>
      </c>
      <c r="BG575" t="s">
        <v>106</v>
      </c>
      <c r="BH575">
        <v>365243</v>
      </c>
      <c r="BI575">
        <v>-1987</v>
      </c>
      <c r="BJ575">
        <v>-1777</v>
      </c>
      <c r="BK575">
        <v>-1807</v>
      </c>
      <c r="BL575">
        <v>-1799</v>
      </c>
      <c r="BM575">
        <v>0</v>
      </c>
    </row>
    <row r="576" spans="1:65" x14ac:dyDescent="0.3">
      <c r="A576">
        <v>104573</v>
      </c>
      <c r="B576">
        <v>0</v>
      </c>
      <c r="C576" t="s">
        <v>65</v>
      </c>
      <c r="D576" t="s">
        <v>88</v>
      </c>
      <c r="E576" t="s">
        <v>67</v>
      </c>
      <c r="F576" t="s">
        <v>68</v>
      </c>
      <c r="G576">
        <v>1</v>
      </c>
      <c r="H576">
        <v>202500</v>
      </c>
      <c r="I576">
        <v>272173.5</v>
      </c>
      <c r="J576" t="s">
        <v>69</v>
      </c>
      <c r="K576" t="s">
        <v>70</v>
      </c>
      <c r="L576" t="s">
        <v>91</v>
      </c>
      <c r="M576" t="s">
        <v>72</v>
      </c>
      <c r="N576">
        <v>1.6611999999999998E-2</v>
      </c>
      <c r="O576">
        <v>14152</v>
      </c>
      <c r="P576">
        <v>4673</v>
      </c>
      <c r="Q576">
        <v>4448</v>
      </c>
      <c r="R576">
        <v>4133</v>
      </c>
      <c r="S576">
        <v>2</v>
      </c>
      <c r="T576">
        <v>2</v>
      </c>
      <c r="U576" t="s">
        <v>109</v>
      </c>
      <c r="V576">
        <v>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t="s">
        <v>219</v>
      </c>
      <c r="AD576">
        <v>2801840</v>
      </c>
      <c r="AE576" t="s">
        <v>93</v>
      </c>
      <c r="AF576">
        <v>1781.82</v>
      </c>
      <c r="AG576">
        <v>16461</v>
      </c>
      <c r="AH576">
        <v>16038</v>
      </c>
      <c r="AI576">
        <v>1647</v>
      </c>
      <c r="AJ576">
        <v>16461</v>
      </c>
      <c r="AK576" t="s">
        <v>94</v>
      </c>
      <c r="AL576">
        <v>13</v>
      </c>
      <c r="AM576" t="s">
        <v>68</v>
      </c>
      <c r="AN576">
        <v>1</v>
      </c>
      <c r="AO576">
        <v>0.101426787</v>
      </c>
      <c r="AR576" t="s">
        <v>79</v>
      </c>
      <c r="AS576" t="s">
        <v>77</v>
      </c>
      <c r="AT576">
        <v>-2792</v>
      </c>
      <c r="AU576" t="s">
        <v>78</v>
      </c>
      <c r="AV576" t="s">
        <v>79</v>
      </c>
      <c r="AW576" t="s">
        <v>101</v>
      </c>
      <c r="AX576" t="s">
        <v>102</v>
      </c>
      <c r="AY576" t="s">
        <v>95</v>
      </c>
      <c r="AZ576" t="s">
        <v>96</v>
      </c>
      <c r="BA576" t="s">
        <v>76</v>
      </c>
      <c r="BB576" t="s">
        <v>104</v>
      </c>
      <c r="BC576">
        <v>1172</v>
      </c>
      <c r="BD576" t="s">
        <v>85</v>
      </c>
      <c r="BE576">
        <v>10</v>
      </c>
      <c r="BF576" t="s">
        <v>112</v>
      </c>
      <c r="BG576" t="s">
        <v>98</v>
      </c>
      <c r="BH576">
        <v>365243</v>
      </c>
      <c r="BI576">
        <v>-2761</v>
      </c>
      <c r="BJ576">
        <v>-2491</v>
      </c>
      <c r="BK576">
        <v>-2491</v>
      </c>
      <c r="BL576">
        <v>-2483</v>
      </c>
      <c r="BM576">
        <v>1</v>
      </c>
    </row>
    <row r="577" spans="1:65" x14ac:dyDescent="0.3">
      <c r="A577">
        <v>104574</v>
      </c>
      <c r="B577">
        <v>0</v>
      </c>
      <c r="C577" t="s">
        <v>65</v>
      </c>
      <c r="D577" t="s">
        <v>66</v>
      </c>
      <c r="E577" t="s">
        <v>67</v>
      </c>
      <c r="F577" t="s">
        <v>68</v>
      </c>
      <c r="G577">
        <v>2</v>
      </c>
      <c r="H577">
        <v>157500</v>
      </c>
      <c r="I577">
        <v>450000</v>
      </c>
      <c r="J577" t="s">
        <v>69</v>
      </c>
      <c r="K577" t="s">
        <v>70</v>
      </c>
      <c r="L577" t="s">
        <v>91</v>
      </c>
      <c r="M577" t="s">
        <v>72</v>
      </c>
      <c r="N577">
        <v>4.6219999999999997E-2</v>
      </c>
      <c r="O577">
        <v>14030</v>
      </c>
      <c r="P577">
        <v>542</v>
      </c>
      <c r="Q577">
        <v>5551</v>
      </c>
      <c r="R577">
        <v>881</v>
      </c>
      <c r="S577">
        <v>1</v>
      </c>
      <c r="T577">
        <v>1</v>
      </c>
      <c r="U577" t="s">
        <v>125</v>
      </c>
      <c r="V577">
        <v>11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 t="s">
        <v>122</v>
      </c>
      <c r="AD577">
        <v>2509041</v>
      </c>
      <c r="AE577" t="s">
        <v>93</v>
      </c>
      <c r="AF577">
        <v>4325.625</v>
      </c>
      <c r="AG577">
        <v>41620.5</v>
      </c>
      <c r="AH577">
        <v>46566</v>
      </c>
      <c r="AI577">
        <v>0</v>
      </c>
      <c r="AJ577">
        <v>41620.5</v>
      </c>
      <c r="AK577" t="s">
        <v>94</v>
      </c>
      <c r="AL577">
        <v>13</v>
      </c>
      <c r="AM577" t="s">
        <v>68</v>
      </c>
      <c r="AN577">
        <v>1</v>
      </c>
      <c r="AO577">
        <v>0</v>
      </c>
      <c r="AR577" t="s">
        <v>79</v>
      </c>
      <c r="AS577" t="s">
        <v>77</v>
      </c>
      <c r="AT577">
        <v>-94</v>
      </c>
      <c r="AU577" t="s">
        <v>76</v>
      </c>
      <c r="AV577" t="s">
        <v>79</v>
      </c>
      <c r="AW577" t="s">
        <v>110</v>
      </c>
      <c r="AX577" t="s">
        <v>81</v>
      </c>
      <c r="AY577" t="s">
        <v>103</v>
      </c>
      <c r="AZ577" t="s">
        <v>96</v>
      </c>
      <c r="BA577" t="s">
        <v>76</v>
      </c>
      <c r="BB577" t="s">
        <v>84</v>
      </c>
      <c r="BC577">
        <v>100</v>
      </c>
      <c r="BD577" t="s">
        <v>85</v>
      </c>
      <c r="BE577">
        <v>12</v>
      </c>
      <c r="BF577" t="s">
        <v>97</v>
      </c>
      <c r="BG577" t="s">
        <v>98</v>
      </c>
    </row>
    <row r="578" spans="1:65" x14ac:dyDescent="0.3">
      <c r="A578">
        <v>104599</v>
      </c>
      <c r="B578">
        <v>0</v>
      </c>
      <c r="C578" t="s">
        <v>65</v>
      </c>
      <c r="D578" t="s">
        <v>88</v>
      </c>
      <c r="E578" t="s">
        <v>67</v>
      </c>
      <c r="F578" t="s">
        <v>67</v>
      </c>
      <c r="G578">
        <v>0</v>
      </c>
      <c r="H578">
        <v>135000</v>
      </c>
      <c r="I578">
        <v>522000</v>
      </c>
      <c r="J578" t="s">
        <v>113</v>
      </c>
      <c r="K578" t="s">
        <v>70</v>
      </c>
      <c r="L578" t="s">
        <v>139</v>
      </c>
      <c r="M578" t="s">
        <v>72</v>
      </c>
      <c r="N578">
        <v>1.452E-2</v>
      </c>
      <c r="O578">
        <v>23248</v>
      </c>
      <c r="P578">
        <v>365243</v>
      </c>
      <c r="Q578">
        <v>7875</v>
      </c>
      <c r="R578">
        <v>4359</v>
      </c>
      <c r="S578">
        <v>2</v>
      </c>
      <c r="T578">
        <v>2</v>
      </c>
      <c r="U578" t="s">
        <v>120</v>
      </c>
      <c r="V578">
        <v>12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76</v>
      </c>
      <c r="AD578">
        <v>1594772</v>
      </c>
      <c r="AE578" t="s">
        <v>65</v>
      </c>
      <c r="AF578">
        <v>13776.21</v>
      </c>
      <c r="AG578">
        <v>180000</v>
      </c>
      <c r="AH578">
        <v>203760</v>
      </c>
      <c r="AI578">
        <v>0</v>
      </c>
      <c r="AJ578">
        <v>180000</v>
      </c>
      <c r="AK578" t="s">
        <v>123</v>
      </c>
      <c r="AL578">
        <v>9</v>
      </c>
      <c r="AM578" t="s">
        <v>68</v>
      </c>
      <c r="AN578">
        <v>1</v>
      </c>
      <c r="AO578">
        <v>0</v>
      </c>
      <c r="AR578" t="s">
        <v>76</v>
      </c>
      <c r="AS578" t="s">
        <v>77</v>
      </c>
      <c r="AT578">
        <v>-2207</v>
      </c>
      <c r="AU578" t="s">
        <v>76</v>
      </c>
      <c r="AV578" t="s">
        <v>79</v>
      </c>
      <c r="AX578" t="s">
        <v>81</v>
      </c>
      <c r="AY578" t="s">
        <v>76</v>
      </c>
      <c r="AZ578" t="s">
        <v>82</v>
      </c>
      <c r="BA578" t="s">
        <v>116</v>
      </c>
      <c r="BB578" t="s">
        <v>104</v>
      </c>
      <c r="BC578">
        <v>-1</v>
      </c>
      <c r="BD578" t="s">
        <v>85</v>
      </c>
      <c r="BE578">
        <v>24</v>
      </c>
      <c r="BF578" t="s">
        <v>86</v>
      </c>
      <c r="BG578" t="s">
        <v>87</v>
      </c>
      <c r="BH578">
        <v>365243</v>
      </c>
      <c r="BI578">
        <v>-2177</v>
      </c>
      <c r="BJ578">
        <v>-1487</v>
      </c>
      <c r="BK578">
        <v>-1487</v>
      </c>
      <c r="BL578">
        <v>-1480</v>
      </c>
      <c r="BM578">
        <v>1</v>
      </c>
    </row>
    <row r="579" spans="1:65" x14ac:dyDescent="0.3">
      <c r="A579">
        <v>104617</v>
      </c>
      <c r="B579">
        <v>0</v>
      </c>
      <c r="C579" t="s">
        <v>65</v>
      </c>
      <c r="D579" t="s">
        <v>66</v>
      </c>
      <c r="E579" t="s">
        <v>68</v>
      </c>
      <c r="F579" t="s">
        <v>68</v>
      </c>
      <c r="G579">
        <v>1</v>
      </c>
      <c r="H579">
        <v>360000</v>
      </c>
      <c r="I579">
        <v>790830</v>
      </c>
      <c r="J579" t="s">
        <v>89</v>
      </c>
      <c r="K579" t="s">
        <v>90</v>
      </c>
      <c r="L579" t="s">
        <v>91</v>
      </c>
      <c r="M579" t="s">
        <v>72</v>
      </c>
      <c r="N579">
        <v>3.5791999999999997E-2</v>
      </c>
      <c r="O579">
        <v>10870</v>
      </c>
      <c r="P579">
        <v>1094</v>
      </c>
      <c r="Q579">
        <v>1142</v>
      </c>
      <c r="R579">
        <v>3530</v>
      </c>
      <c r="S579">
        <v>2</v>
      </c>
      <c r="T579">
        <v>2</v>
      </c>
      <c r="U579" t="s">
        <v>73</v>
      </c>
      <c r="V579">
        <v>16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122</v>
      </c>
      <c r="AD579">
        <v>1406213</v>
      </c>
      <c r="AE579" t="s">
        <v>93</v>
      </c>
      <c r="AF579">
        <v>11210.58</v>
      </c>
      <c r="AG579">
        <v>121500</v>
      </c>
      <c r="AH579">
        <v>109350</v>
      </c>
      <c r="AI579">
        <v>12150</v>
      </c>
      <c r="AJ579">
        <v>121500</v>
      </c>
      <c r="AK579" t="s">
        <v>123</v>
      </c>
      <c r="AL579">
        <v>11</v>
      </c>
      <c r="AM579" t="s">
        <v>68</v>
      </c>
      <c r="AN579">
        <v>1</v>
      </c>
      <c r="AO579">
        <v>0.108909091</v>
      </c>
      <c r="AR579" t="s">
        <v>79</v>
      </c>
      <c r="AS579" t="s">
        <v>77</v>
      </c>
      <c r="AT579">
        <v>-808</v>
      </c>
      <c r="AU579" t="s">
        <v>78</v>
      </c>
      <c r="AV579" t="s">
        <v>79</v>
      </c>
      <c r="AX579" t="s">
        <v>102</v>
      </c>
      <c r="AY579" t="s">
        <v>111</v>
      </c>
      <c r="AZ579" t="s">
        <v>96</v>
      </c>
      <c r="BA579" t="s">
        <v>76</v>
      </c>
      <c r="BB579" t="s">
        <v>138</v>
      </c>
      <c r="BC579">
        <v>37</v>
      </c>
      <c r="BD579" t="s">
        <v>85</v>
      </c>
      <c r="BE579">
        <v>12</v>
      </c>
      <c r="BF579" t="s">
        <v>147</v>
      </c>
      <c r="BG579" t="s">
        <v>151</v>
      </c>
      <c r="BH579">
        <v>365243</v>
      </c>
      <c r="BI579">
        <v>-777</v>
      </c>
      <c r="BJ579">
        <v>-447</v>
      </c>
      <c r="BK579">
        <v>-627</v>
      </c>
      <c r="BL579">
        <v>-620</v>
      </c>
      <c r="BM579">
        <v>0</v>
      </c>
    </row>
    <row r="580" spans="1:65" x14ac:dyDescent="0.3">
      <c r="A580">
        <v>104632</v>
      </c>
      <c r="B580">
        <v>0</v>
      </c>
      <c r="C580" t="s">
        <v>65</v>
      </c>
      <c r="D580" t="s">
        <v>66</v>
      </c>
      <c r="E580" t="s">
        <v>67</v>
      </c>
      <c r="F580" t="s">
        <v>68</v>
      </c>
      <c r="G580">
        <v>1</v>
      </c>
      <c r="H580">
        <v>157500</v>
      </c>
      <c r="I580">
        <v>313438.5</v>
      </c>
      <c r="J580" t="s">
        <v>89</v>
      </c>
      <c r="K580" t="s">
        <v>70</v>
      </c>
      <c r="L580" t="s">
        <v>71</v>
      </c>
      <c r="M580" t="s">
        <v>72</v>
      </c>
      <c r="N580">
        <v>1.4463999999999999E-2</v>
      </c>
      <c r="O580">
        <v>16910</v>
      </c>
      <c r="P580">
        <v>3249</v>
      </c>
      <c r="Q580">
        <v>9496</v>
      </c>
      <c r="R580">
        <v>452</v>
      </c>
      <c r="S580">
        <v>2</v>
      </c>
      <c r="T580">
        <v>2</v>
      </c>
      <c r="U580" t="s">
        <v>123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173</v>
      </c>
      <c r="AD580">
        <v>1583191</v>
      </c>
      <c r="AE580" t="s">
        <v>65</v>
      </c>
      <c r="AG580">
        <v>0</v>
      </c>
      <c r="AH580">
        <v>0</v>
      </c>
      <c r="AK580" t="s">
        <v>125</v>
      </c>
      <c r="AL580">
        <v>4</v>
      </c>
      <c r="AM580" t="s">
        <v>68</v>
      </c>
      <c r="AN580">
        <v>1</v>
      </c>
      <c r="AR580" t="s">
        <v>76</v>
      </c>
      <c r="AS580" t="s">
        <v>129</v>
      </c>
      <c r="AT580">
        <v>-370</v>
      </c>
      <c r="AU580" t="s">
        <v>76</v>
      </c>
      <c r="AV580" t="s">
        <v>79</v>
      </c>
      <c r="AX580" t="s">
        <v>81</v>
      </c>
      <c r="AY580" t="s">
        <v>76</v>
      </c>
      <c r="AZ580" t="s">
        <v>76</v>
      </c>
      <c r="BA580" t="s">
        <v>76</v>
      </c>
      <c r="BB580" t="s">
        <v>121</v>
      </c>
      <c r="BC580">
        <v>-1</v>
      </c>
      <c r="BD580" t="s">
        <v>76</v>
      </c>
      <c r="BF580" t="s">
        <v>76</v>
      </c>
      <c r="BG580" t="s">
        <v>82</v>
      </c>
    </row>
    <row r="581" spans="1:65" x14ac:dyDescent="0.3">
      <c r="A581">
        <v>104649</v>
      </c>
      <c r="B581">
        <v>0</v>
      </c>
      <c r="C581" t="s">
        <v>65</v>
      </c>
      <c r="D581" t="s">
        <v>88</v>
      </c>
      <c r="E581" t="s">
        <v>67</v>
      </c>
      <c r="F581" t="s">
        <v>68</v>
      </c>
      <c r="G581">
        <v>0</v>
      </c>
      <c r="H581">
        <v>211500</v>
      </c>
      <c r="I581">
        <v>1042515</v>
      </c>
      <c r="J581" t="s">
        <v>69</v>
      </c>
      <c r="K581" t="s">
        <v>70</v>
      </c>
      <c r="L581" t="s">
        <v>140</v>
      </c>
      <c r="M581" t="s">
        <v>72</v>
      </c>
      <c r="N581">
        <v>3.0690000000000001E-3</v>
      </c>
      <c r="O581">
        <v>15787</v>
      </c>
      <c r="P581">
        <v>2466</v>
      </c>
      <c r="Q581">
        <v>6128</v>
      </c>
      <c r="R581">
        <v>4125</v>
      </c>
      <c r="S581">
        <v>3</v>
      </c>
      <c r="T581">
        <v>3</v>
      </c>
      <c r="U581" t="s">
        <v>94</v>
      </c>
      <c r="V581">
        <v>12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153</v>
      </c>
      <c r="AD581">
        <v>1896371</v>
      </c>
      <c r="AE581" t="s">
        <v>93</v>
      </c>
      <c r="AF581">
        <v>11564.55</v>
      </c>
      <c r="AG581">
        <v>101160</v>
      </c>
      <c r="AH581">
        <v>111843</v>
      </c>
      <c r="AI581">
        <v>0</v>
      </c>
      <c r="AJ581">
        <v>101160</v>
      </c>
      <c r="AK581" t="s">
        <v>123</v>
      </c>
      <c r="AL581">
        <v>16</v>
      </c>
      <c r="AM581" t="s">
        <v>68</v>
      </c>
      <c r="AN581">
        <v>1</v>
      </c>
      <c r="AO581">
        <v>0</v>
      </c>
      <c r="AR581" t="s">
        <v>79</v>
      </c>
      <c r="AS581" t="s">
        <v>77</v>
      </c>
      <c r="AT581">
        <v>-292</v>
      </c>
      <c r="AU581" t="s">
        <v>78</v>
      </c>
      <c r="AV581" t="s">
        <v>79</v>
      </c>
      <c r="AX581" t="s">
        <v>81</v>
      </c>
      <c r="AY581" t="s">
        <v>103</v>
      </c>
      <c r="AZ581" t="s">
        <v>96</v>
      </c>
      <c r="BA581" t="s">
        <v>76</v>
      </c>
      <c r="BB581" t="s">
        <v>84</v>
      </c>
      <c r="BC581">
        <v>200</v>
      </c>
      <c r="BD581" t="s">
        <v>85</v>
      </c>
      <c r="BE581">
        <v>12</v>
      </c>
      <c r="BF581" t="s">
        <v>147</v>
      </c>
      <c r="BG581" t="s">
        <v>151</v>
      </c>
      <c r="BH581">
        <v>365243</v>
      </c>
      <c r="BI581">
        <v>-261</v>
      </c>
      <c r="BJ581">
        <v>69</v>
      </c>
      <c r="BK581">
        <v>365243</v>
      </c>
      <c r="BL581">
        <v>365243</v>
      </c>
      <c r="BM581">
        <v>0</v>
      </c>
    </row>
    <row r="582" spans="1:65" x14ac:dyDescent="0.3">
      <c r="A582">
        <v>104668</v>
      </c>
      <c r="B582">
        <v>0</v>
      </c>
      <c r="C582" t="s">
        <v>65</v>
      </c>
      <c r="D582" t="s">
        <v>66</v>
      </c>
      <c r="E582" t="s">
        <v>68</v>
      </c>
      <c r="F582" t="s">
        <v>67</v>
      </c>
      <c r="G582">
        <v>0</v>
      </c>
      <c r="H582">
        <v>121500</v>
      </c>
      <c r="I582">
        <v>376078.5</v>
      </c>
      <c r="J582" t="s">
        <v>89</v>
      </c>
      <c r="K582" t="s">
        <v>70</v>
      </c>
      <c r="L582" t="s">
        <v>91</v>
      </c>
      <c r="M582" t="s">
        <v>72</v>
      </c>
      <c r="N582">
        <v>7.0200000000000002E-3</v>
      </c>
      <c r="O582">
        <v>8702</v>
      </c>
      <c r="P582">
        <v>565</v>
      </c>
      <c r="Q582">
        <v>7873</v>
      </c>
      <c r="R582">
        <v>1094</v>
      </c>
      <c r="S582">
        <v>2</v>
      </c>
      <c r="T582">
        <v>2</v>
      </c>
      <c r="U582" t="s">
        <v>123</v>
      </c>
      <c r="V582">
        <v>12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137</v>
      </c>
      <c r="AD582">
        <v>2736558</v>
      </c>
      <c r="AE582" t="s">
        <v>65</v>
      </c>
      <c r="AF582">
        <v>16797.645</v>
      </c>
      <c r="AG582">
        <v>270000</v>
      </c>
      <c r="AH582">
        <v>352152</v>
      </c>
      <c r="AJ582">
        <v>270000</v>
      </c>
      <c r="AK582" t="s">
        <v>94</v>
      </c>
      <c r="AL582">
        <v>12</v>
      </c>
      <c r="AM582" t="s">
        <v>68</v>
      </c>
      <c r="AN582">
        <v>1</v>
      </c>
      <c r="AR582" t="s">
        <v>76</v>
      </c>
      <c r="AS582" t="s">
        <v>77</v>
      </c>
      <c r="AT582">
        <v>-385</v>
      </c>
      <c r="AU582" t="s">
        <v>78</v>
      </c>
      <c r="AV582" t="s">
        <v>79</v>
      </c>
      <c r="AW582" t="s">
        <v>80</v>
      </c>
      <c r="AX582" t="s">
        <v>102</v>
      </c>
      <c r="AY582" t="s">
        <v>76</v>
      </c>
      <c r="AZ582" t="s">
        <v>82</v>
      </c>
      <c r="BA582" t="s">
        <v>83</v>
      </c>
      <c r="BB582" t="s">
        <v>121</v>
      </c>
      <c r="BC582">
        <v>-1</v>
      </c>
      <c r="BD582" t="s">
        <v>76</v>
      </c>
      <c r="BE582">
        <v>30</v>
      </c>
      <c r="BF582" t="s">
        <v>112</v>
      </c>
      <c r="BG582" t="s">
        <v>150</v>
      </c>
      <c r="BH582">
        <v>365243</v>
      </c>
      <c r="BI582">
        <v>-355</v>
      </c>
      <c r="BJ582">
        <v>515</v>
      </c>
      <c r="BK582">
        <v>365243</v>
      </c>
      <c r="BL582">
        <v>365243</v>
      </c>
      <c r="BM582">
        <v>1</v>
      </c>
    </row>
    <row r="583" spans="1:65" x14ac:dyDescent="0.3">
      <c r="A583">
        <v>104672</v>
      </c>
      <c r="B583">
        <v>0</v>
      </c>
      <c r="C583" t="s">
        <v>65</v>
      </c>
      <c r="D583" t="s">
        <v>88</v>
      </c>
      <c r="E583" t="s">
        <v>68</v>
      </c>
      <c r="F583" t="s">
        <v>68</v>
      </c>
      <c r="G583">
        <v>0</v>
      </c>
      <c r="H583">
        <v>157500</v>
      </c>
      <c r="I583">
        <v>1061599.5</v>
      </c>
      <c r="J583" t="s">
        <v>69</v>
      </c>
      <c r="K583" t="s">
        <v>70</v>
      </c>
      <c r="L583" t="s">
        <v>91</v>
      </c>
      <c r="M583" t="s">
        <v>72</v>
      </c>
      <c r="N583">
        <v>2.2624999999999999E-2</v>
      </c>
      <c r="O583">
        <v>19001</v>
      </c>
      <c r="P583">
        <v>2418</v>
      </c>
      <c r="Q583">
        <v>1361</v>
      </c>
      <c r="R583">
        <v>2534</v>
      </c>
      <c r="S583">
        <v>2</v>
      </c>
      <c r="T583">
        <v>2</v>
      </c>
      <c r="U583" t="s">
        <v>109</v>
      </c>
      <c r="V583">
        <v>13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92</v>
      </c>
      <c r="AD583">
        <v>1696996</v>
      </c>
      <c r="AE583" t="s">
        <v>65</v>
      </c>
      <c r="AG583">
        <v>0</v>
      </c>
      <c r="AH583">
        <v>0</v>
      </c>
      <c r="AK583" t="s">
        <v>125</v>
      </c>
      <c r="AL583">
        <v>15</v>
      </c>
      <c r="AM583" t="s">
        <v>68</v>
      </c>
      <c r="AN583">
        <v>1</v>
      </c>
      <c r="AR583" t="s">
        <v>76</v>
      </c>
      <c r="AS583" t="s">
        <v>129</v>
      </c>
      <c r="AT583">
        <v>-213</v>
      </c>
      <c r="AU583" t="s">
        <v>76</v>
      </c>
      <c r="AV583" t="s">
        <v>79</v>
      </c>
      <c r="AX583" t="s">
        <v>81</v>
      </c>
      <c r="AY583" t="s">
        <v>76</v>
      </c>
      <c r="AZ583" t="s">
        <v>76</v>
      </c>
      <c r="BA583" t="s">
        <v>76</v>
      </c>
      <c r="BB583" t="s">
        <v>121</v>
      </c>
      <c r="BC583">
        <v>-1</v>
      </c>
      <c r="BD583" t="s">
        <v>76</v>
      </c>
      <c r="BF583" t="s">
        <v>76</v>
      </c>
      <c r="BG583" t="s">
        <v>82</v>
      </c>
    </row>
    <row r="584" spans="1:65" x14ac:dyDescent="0.3">
      <c r="A584">
        <v>104679</v>
      </c>
      <c r="B584">
        <v>0</v>
      </c>
      <c r="C584" t="s">
        <v>65</v>
      </c>
      <c r="D584" t="s">
        <v>88</v>
      </c>
      <c r="E584" t="s">
        <v>67</v>
      </c>
      <c r="F584" t="s">
        <v>68</v>
      </c>
      <c r="G584">
        <v>0</v>
      </c>
      <c r="H584">
        <v>157500</v>
      </c>
      <c r="I584">
        <v>407727</v>
      </c>
      <c r="J584" t="s">
        <v>113</v>
      </c>
      <c r="K584" t="s">
        <v>70</v>
      </c>
      <c r="L584" t="s">
        <v>91</v>
      </c>
      <c r="M584" t="s">
        <v>72</v>
      </c>
      <c r="N584">
        <v>3.5791999999999997E-2</v>
      </c>
      <c r="O584">
        <v>20363</v>
      </c>
      <c r="P584">
        <v>365243</v>
      </c>
      <c r="Q584">
        <v>3077</v>
      </c>
      <c r="R584">
        <v>3813</v>
      </c>
      <c r="S584">
        <v>2</v>
      </c>
      <c r="T584">
        <v>2</v>
      </c>
      <c r="U584" t="s">
        <v>94</v>
      </c>
      <c r="V584">
        <v>10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76</v>
      </c>
      <c r="AD584">
        <v>1170631</v>
      </c>
      <c r="AE584" t="s">
        <v>65</v>
      </c>
      <c r="AG584">
        <v>0</v>
      </c>
      <c r="AH584">
        <v>0</v>
      </c>
      <c r="AK584" t="s">
        <v>73</v>
      </c>
      <c r="AL584">
        <v>11</v>
      </c>
      <c r="AM584" t="s">
        <v>68</v>
      </c>
      <c r="AN584">
        <v>1</v>
      </c>
      <c r="AR584" t="s">
        <v>76</v>
      </c>
      <c r="AS584" t="s">
        <v>129</v>
      </c>
      <c r="AT584">
        <v>-436</v>
      </c>
      <c r="AU584" t="s">
        <v>76</v>
      </c>
      <c r="AV584" t="s">
        <v>79</v>
      </c>
      <c r="AX584" t="s">
        <v>81</v>
      </c>
      <c r="AY584" t="s">
        <v>76</v>
      </c>
      <c r="AZ584" t="s">
        <v>76</v>
      </c>
      <c r="BA584" t="s">
        <v>76</v>
      </c>
      <c r="BB584" t="s">
        <v>121</v>
      </c>
      <c r="BC584">
        <v>-1</v>
      </c>
      <c r="BD584" t="s">
        <v>76</v>
      </c>
      <c r="BF584" t="s">
        <v>76</v>
      </c>
      <c r="BG584" t="s">
        <v>82</v>
      </c>
    </row>
    <row r="585" spans="1:65" x14ac:dyDescent="0.3">
      <c r="A585">
        <v>104682</v>
      </c>
      <c r="B585">
        <v>0</v>
      </c>
      <c r="C585" t="s">
        <v>65</v>
      </c>
      <c r="D585" t="s">
        <v>66</v>
      </c>
      <c r="E585" t="s">
        <v>67</v>
      </c>
      <c r="F585" t="s">
        <v>67</v>
      </c>
      <c r="G585">
        <v>0</v>
      </c>
      <c r="H585">
        <v>225000</v>
      </c>
      <c r="I585">
        <v>610483.5</v>
      </c>
      <c r="J585" t="s">
        <v>89</v>
      </c>
      <c r="K585" t="s">
        <v>70</v>
      </c>
      <c r="L585" t="s">
        <v>119</v>
      </c>
      <c r="M585" t="s">
        <v>169</v>
      </c>
      <c r="N585">
        <v>1.1657000000000001E-2</v>
      </c>
      <c r="O585">
        <v>20407</v>
      </c>
      <c r="P585">
        <v>3364</v>
      </c>
      <c r="Q585">
        <v>8780</v>
      </c>
      <c r="R585">
        <v>3069</v>
      </c>
      <c r="S585">
        <v>1</v>
      </c>
      <c r="T585">
        <v>1</v>
      </c>
      <c r="U585" t="s">
        <v>73</v>
      </c>
      <c r="V585">
        <v>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122</v>
      </c>
      <c r="AD585">
        <v>1535982</v>
      </c>
      <c r="AE585" t="s">
        <v>65</v>
      </c>
      <c r="AF585">
        <v>31234.904999999999</v>
      </c>
      <c r="AG585">
        <v>495000</v>
      </c>
      <c r="AH585">
        <v>534204</v>
      </c>
      <c r="AJ585">
        <v>495000</v>
      </c>
      <c r="AK585" t="s">
        <v>94</v>
      </c>
      <c r="AL585">
        <v>15</v>
      </c>
      <c r="AM585" t="s">
        <v>68</v>
      </c>
      <c r="AN585">
        <v>1</v>
      </c>
      <c r="AR585" t="s">
        <v>76</v>
      </c>
      <c r="AS585" t="s">
        <v>77</v>
      </c>
      <c r="AT585">
        <v>-1048</v>
      </c>
      <c r="AU585" t="s">
        <v>78</v>
      </c>
      <c r="AV585" t="s">
        <v>79</v>
      </c>
      <c r="AW585" t="s">
        <v>80</v>
      </c>
      <c r="AX585" t="s">
        <v>81</v>
      </c>
      <c r="AY585" t="s">
        <v>76</v>
      </c>
      <c r="AZ585" t="s">
        <v>82</v>
      </c>
      <c r="BA585" t="s">
        <v>116</v>
      </c>
      <c r="BB585" t="s">
        <v>121</v>
      </c>
      <c r="BC585">
        <v>-1</v>
      </c>
      <c r="BD585" t="s">
        <v>76</v>
      </c>
      <c r="BE585">
        <v>24</v>
      </c>
      <c r="BF585" t="s">
        <v>147</v>
      </c>
      <c r="BG585" t="s">
        <v>154</v>
      </c>
      <c r="BH585">
        <v>365243</v>
      </c>
      <c r="BI585">
        <v>-1018</v>
      </c>
      <c r="BJ585">
        <v>-328</v>
      </c>
      <c r="BK585">
        <v>-358</v>
      </c>
      <c r="BL585">
        <v>-354</v>
      </c>
      <c r="BM585">
        <v>1</v>
      </c>
    </row>
    <row r="586" spans="1:65" x14ac:dyDescent="0.3">
      <c r="A586">
        <v>104687</v>
      </c>
      <c r="B586">
        <v>0</v>
      </c>
      <c r="C586" t="s">
        <v>65</v>
      </c>
      <c r="D586" t="s">
        <v>88</v>
      </c>
      <c r="E586" t="s">
        <v>67</v>
      </c>
      <c r="F586" t="s">
        <v>67</v>
      </c>
      <c r="G586">
        <v>0</v>
      </c>
      <c r="H586">
        <v>67500</v>
      </c>
      <c r="I586">
        <v>161730</v>
      </c>
      <c r="J586" t="s">
        <v>113</v>
      </c>
      <c r="K586" t="s">
        <v>70</v>
      </c>
      <c r="L586" t="s">
        <v>139</v>
      </c>
      <c r="M586" t="s">
        <v>72</v>
      </c>
      <c r="N586">
        <v>2.5163999999999999E-2</v>
      </c>
      <c r="O586">
        <v>21899</v>
      </c>
      <c r="P586">
        <v>365243</v>
      </c>
      <c r="Q586">
        <v>6287</v>
      </c>
      <c r="R586">
        <v>5112</v>
      </c>
      <c r="S586">
        <v>2</v>
      </c>
      <c r="T586">
        <v>2</v>
      </c>
      <c r="U586" t="s">
        <v>120</v>
      </c>
      <c r="V586">
        <v>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76</v>
      </c>
      <c r="AD586">
        <v>1509374</v>
      </c>
      <c r="AE586" t="s">
        <v>99</v>
      </c>
      <c r="AF586">
        <v>6750</v>
      </c>
      <c r="AG586">
        <v>0</v>
      </c>
      <c r="AH586">
        <v>135000</v>
      </c>
      <c r="AK586" t="s">
        <v>123</v>
      </c>
      <c r="AL586">
        <v>9</v>
      </c>
      <c r="AM586" t="s">
        <v>68</v>
      </c>
      <c r="AN586">
        <v>1</v>
      </c>
      <c r="AR586" t="s">
        <v>79</v>
      </c>
      <c r="AS586" t="s">
        <v>77</v>
      </c>
      <c r="AT586">
        <v>-2271</v>
      </c>
      <c r="AU586" t="s">
        <v>76</v>
      </c>
      <c r="AV586" t="s">
        <v>79</v>
      </c>
      <c r="AX586" t="s">
        <v>81</v>
      </c>
      <c r="AY586" t="s">
        <v>76</v>
      </c>
      <c r="AZ586" t="s">
        <v>131</v>
      </c>
      <c r="BA586" t="s">
        <v>116</v>
      </c>
      <c r="BB586" t="s">
        <v>187</v>
      </c>
      <c r="BC586">
        <v>-1</v>
      </c>
      <c r="BD586" t="s">
        <v>76</v>
      </c>
      <c r="BE586">
        <v>0</v>
      </c>
      <c r="BF586" t="s">
        <v>76</v>
      </c>
      <c r="BG586" t="s">
        <v>160</v>
      </c>
      <c r="BH586">
        <v>365243</v>
      </c>
      <c r="BI586">
        <v>365243</v>
      </c>
      <c r="BJ586">
        <v>365243</v>
      </c>
      <c r="BK586">
        <v>365243</v>
      </c>
      <c r="BL586">
        <v>365243</v>
      </c>
      <c r="BM586">
        <v>0</v>
      </c>
    </row>
    <row r="587" spans="1:65" x14ac:dyDescent="0.3">
      <c r="A587">
        <v>104687</v>
      </c>
      <c r="B587">
        <v>0</v>
      </c>
      <c r="C587" t="s">
        <v>65</v>
      </c>
      <c r="D587" t="s">
        <v>88</v>
      </c>
      <c r="E587" t="s">
        <v>67</v>
      </c>
      <c r="F587" t="s">
        <v>67</v>
      </c>
      <c r="G587">
        <v>0</v>
      </c>
      <c r="H587">
        <v>67500</v>
      </c>
      <c r="I587">
        <v>161730</v>
      </c>
      <c r="J587" t="s">
        <v>113</v>
      </c>
      <c r="K587" t="s">
        <v>70</v>
      </c>
      <c r="L587" t="s">
        <v>139</v>
      </c>
      <c r="M587" t="s">
        <v>72</v>
      </c>
      <c r="N587">
        <v>2.5163999999999999E-2</v>
      </c>
      <c r="O587">
        <v>21899</v>
      </c>
      <c r="P587">
        <v>365243</v>
      </c>
      <c r="Q587">
        <v>6287</v>
      </c>
      <c r="R587">
        <v>5112</v>
      </c>
      <c r="S587">
        <v>2</v>
      </c>
      <c r="T587">
        <v>2</v>
      </c>
      <c r="U587" t="s">
        <v>120</v>
      </c>
      <c r="V587">
        <v>13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76</v>
      </c>
      <c r="AD587">
        <v>1239845</v>
      </c>
      <c r="AE587" t="s">
        <v>93</v>
      </c>
      <c r="AF587">
        <v>8725.6350000000002</v>
      </c>
      <c r="AG587">
        <v>38650.5</v>
      </c>
      <c r="AH587">
        <v>30627</v>
      </c>
      <c r="AI587">
        <v>9000</v>
      </c>
      <c r="AJ587">
        <v>38650.5</v>
      </c>
      <c r="AK587" t="s">
        <v>73</v>
      </c>
      <c r="AL587">
        <v>11</v>
      </c>
      <c r="AM587" t="s">
        <v>68</v>
      </c>
      <c r="AN587">
        <v>1</v>
      </c>
      <c r="AO587">
        <v>0.24735201200000001</v>
      </c>
      <c r="AR587" t="s">
        <v>79</v>
      </c>
      <c r="AS587" t="s">
        <v>77</v>
      </c>
      <c r="AT587">
        <v>-2513</v>
      </c>
      <c r="AU587" t="s">
        <v>78</v>
      </c>
      <c r="AV587" t="s">
        <v>79</v>
      </c>
      <c r="AW587" t="s">
        <v>101</v>
      </c>
      <c r="AX587" t="s">
        <v>102</v>
      </c>
      <c r="AY587" t="s">
        <v>124</v>
      </c>
      <c r="AZ587" t="s">
        <v>96</v>
      </c>
      <c r="BA587" t="s">
        <v>76</v>
      </c>
      <c r="BB587" t="s">
        <v>104</v>
      </c>
      <c r="BC587">
        <v>72</v>
      </c>
      <c r="BD587" t="s">
        <v>105</v>
      </c>
      <c r="BE587">
        <v>4</v>
      </c>
      <c r="BF587" t="s">
        <v>112</v>
      </c>
      <c r="BG587" t="s">
        <v>106</v>
      </c>
      <c r="BH587">
        <v>365243</v>
      </c>
      <c r="BI587">
        <v>-2482</v>
      </c>
      <c r="BJ587">
        <v>-2392</v>
      </c>
      <c r="BK587">
        <v>-2392</v>
      </c>
      <c r="BL587">
        <v>-2384</v>
      </c>
      <c r="BM587">
        <v>1</v>
      </c>
    </row>
    <row r="588" spans="1:65" x14ac:dyDescent="0.3">
      <c r="A588">
        <v>104690</v>
      </c>
      <c r="B588">
        <v>0</v>
      </c>
      <c r="C588" t="s">
        <v>65</v>
      </c>
      <c r="D588" t="s">
        <v>66</v>
      </c>
      <c r="E588" t="s">
        <v>67</v>
      </c>
      <c r="F588" t="s">
        <v>67</v>
      </c>
      <c r="G588">
        <v>1</v>
      </c>
      <c r="H588">
        <v>112500</v>
      </c>
      <c r="I588">
        <v>1321020</v>
      </c>
      <c r="J588" t="s">
        <v>113</v>
      </c>
      <c r="K588" t="s">
        <v>70</v>
      </c>
      <c r="L588" t="s">
        <v>91</v>
      </c>
      <c r="M588" t="s">
        <v>169</v>
      </c>
      <c r="N588">
        <v>1.9689000000000002E-2</v>
      </c>
      <c r="O588">
        <v>22142</v>
      </c>
      <c r="P588">
        <v>365243</v>
      </c>
      <c r="Q588">
        <v>6546</v>
      </c>
      <c r="R588">
        <v>4289</v>
      </c>
      <c r="S588">
        <v>2</v>
      </c>
      <c r="T588">
        <v>2</v>
      </c>
      <c r="U588" t="s">
        <v>125</v>
      </c>
      <c r="V588">
        <v>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76</v>
      </c>
      <c r="AD588">
        <v>2239708</v>
      </c>
      <c r="AE588" t="s">
        <v>65</v>
      </c>
      <c r="AF588">
        <v>16118.37</v>
      </c>
      <c r="AG588">
        <v>180000</v>
      </c>
      <c r="AH588">
        <v>197820</v>
      </c>
      <c r="AI588">
        <v>0</v>
      </c>
      <c r="AJ588">
        <v>180000</v>
      </c>
      <c r="AK588" t="s">
        <v>125</v>
      </c>
      <c r="AL588">
        <v>10</v>
      </c>
      <c r="AM588" t="s">
        <v>68</v>
      </c>
      <c r="AN588">
        <v>1</v>
      </c>
      <c r="AO588">
        <v>0</v>
      </c>
      <c r="AR588" t="s">
        <v>76</v>
      </c>
      <c r="AS588" t="s">
        <v>77</v>
      </c>
      <c r="AT588">
        <v>-2457</v>
      </c>
      <c r="AU588" t="s">
        <v>78</v>
      </c>
      <c r="AV588" t="s">
        <v>79</v>
      </c>
      <c r="AW588" t="s">
        <v>80</v>
      </c>
      <c r="AX588" t="s">
        <v>81</v>
      </c>
      <c r="AY588" t="s">
        <v>76</v>
      </c>
      <c r="AZ588" t="s">
        <v>82</v>
      </c>
      <c r="BA588" t="s">
        <v>116</v>
      </c>
      <c r="BB588" t="s">
        <v>121</v>
      </c>
      <c r="BC588">
        <v>0</v>
      </c>
      <c r="BD588" t="s">
        <v>76</v>
      </c>
      <c r="BE588">
        <v>18</v>
      </c>
      <c r="BF588" t="s">
        <v>86</v>
      </c>
      <c r="BG588" t="s">
        <v>87</v>
      </c>
      <c r="BH588">
        <v>365243</v>
      </c>
      <c r="BI588">
        <v>-2427</v>
      </c>
      <c r="BJ588">
        <v>-1917</v>
      </c>
      <c r="BK588">
        <v>-1917</v>
      </c>
      <c r="BL588">
        <v>-1906</v>
      </c>
      <c r="BM588">
        <v>1</v>
      </c>
    </row>
    <row r="589" spans="1:65" x14ac:dyDescent="0.3">
      <c r="A589">
        <v>104701</v>
      </c>
      <c r="B589">
        <v>0</v>
      </c>
      <c r="C589" t="s">
        <v>99</v>
      </c>
      <c r="D589" t="s">
        <v>66</v>
      </c>
      <c r="E589" t="s">
        <v>67</v>
      </c>
      <c r="F589" t="s">
        <v>68</v>
      </c>
      <c r="G589">
        <v>1</v>
      </c>
      <c r="H589">
        <v>112500</v>
      </c>
      <c r="I589">
        <v>180000</v>
      </c>
      <c r="J589" t="s">
        <v>69</v>
      </c>
      <c r="K589" t="s">
        <v>90</v>
      </c>
      <c r="L589" t="s">
        <v>91</v>
      </c>
      <c r="M589" t="s">
        <v>72</v>
      </c>
      <c r="N589">
        <v>2.0246E-2</v>
      </c>
      <c r="O589">
        <v>9822</v>
      </c>
      <c r="P589">
        <v>1665</v>
      </c>
      <c r="Q589">
        <v>436</v>
      </c>
      <c r="R589">
        <v>2408</v>
      </c>
      <c r="S589">
        <v>3</v>
      </c>
      <c r="T589">
        <v>3</v>
      </c>
      <c r="U589" t="s">
        <v>120</v>
      </c>
      <c r="V589">
        <v>12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 t="s">
        <v>153</v>
      </c>
      <c r="AD589">
        <v>2308012</v>
      </c>
      <c r="AE589" t="s">
        <v>93</v>
      </c>
      <c r="AF589">
        <v>11407.545</v>
      </c>
      <c r="AG589">
        <v>94351.5</v>
      </c>
      <c r="AH589">
        <v>95166</v>
      </c>
      <c r="AI589">
        <v>11250</v>
      </c>
      <c r="AJ589">
        <v>94351.5</v>
      </c>
      <c r="AK589" t="s">
        <v>75</v>
      </c>
      <c r="AL589">
        <v>9</v>
      </c>
      <c r="AM589" t="s">
        <v>68</v>
      </c>
      <c r="AN589">
        <v>1</v>
      </c>
      <c r="AO589">
        <v>0.115135626</v>
      </c>
      <c r="AR589" t="s">
        <v>79</v>
      </c>
      <c r="AS589" t="s">
        <v>77</v>
      </c>
      <c r="AT589">
        <v>-24</v>
      </c>
      <c r="AU589" t="s">
        <v>76</v>
      </c>
      <c r="AV589" t="s">
        <v>79</v>
      </c>
      <c r="AX589" t="s">
        <v>81</v>
      </c>
      <c r="AY589" t="s">
        <v>124</v>
      </c>
      <c r="AZ589" t="s">
        <v>96</v>
      </c>
      <c r="BA589" t="s">
        <v>76</v>
      </c>
      <c r="BB589" t="s">
        <v>104</v>
      </c>
      <c r="BC589">
        <v>35</v>
      </c>
      <c r="BD589" t="s">
        <v>105</v>
      </c>
      <c r="BE589">
        <v>12</v>
      </c>
      <c r="BF589" t="s">
        <v>86</v>
      </c>
      <c r="BG589" t="s">
        <v>106</v>
      </c>
      <c r="BH589">
        <v>365243</v>
      </c>
      <c r="BI589">
        <v>365243</v>
      </c>
      <c r="BJ589">
        <v>352</v>
      </c>
      <c r="BK589">
        <v>365243</v>
      </c>
      <c r="BL589">
        <v>365243</v>
      </c>
      <c r="BM589">
        <v>0</v>
      </c>
    </row>
    <row r="590" spans="1:65" x14ac:dyDescent="0.3">
      <c r="A590">
        <v>104722</v>
      </c>
      <c r="B590">
        <v>0</v>
      </c>
      <c r="C590" t="s">
        <v>65</v>
      </c>
      <c r="D590" t="s">
        <v>66</v>
      </c>
      <c r="E590" t="s">
        <v>67</v>
      </c>
      <c r="F590" t="s">
        <v>67</v>
      </c>
      <c r="G590">
        <v>0</v>
      </c>
      <c r="H590">
        <v>63000</v>
      </c>
      <c r="I590">
        <v>521280</v>
      </c>
      <c r="J590" t="s">
        <v>113</v>
      </c>
      <c r="K590" t="s">
        <v>70</v>
      </c>
      <c r="L590" t="s">
        <v>91</v>
      </c>
      <c r="M590" t="s">
        <v>72</v>
      </c>
      <c r="N590">
        <v>7.0200000000000002E-3</v>
      </c>
      <c r="O590">
        <v>23310</v>
      </c>
      <c r="P590">
        <v>365243</v>
      </c>
      <c r="Q590">
        <v>2170</v>
      </c>
      <c r="R590">
        <v>4309</v>
      </c>
      <c r="S590">
        <v>2</v>
      </c>
      <c r="T590">
        <v>2</v>
      </c>
      <c r="U590" t="s">
        <v>120</v>
      </c>
      <c r="V590">
        <v>11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76</v>
      </c>
      <c r="AD590">
        <v>1850593</v>
      </c>
      <c r="AE590" t="s">
        <v>93</v>
      </c>
      <c r="AF590">
        <v>4200.21</v>
      </c>
      <c r="AG590">
        <v>33210</v>
      </c>
      <c r="AH590">
        <v>36499.5</v>
      </c>
      <c r="AI590">
        <v>0</v>
      </c>
      <c r="AJ590">
        <v>33210</v>
      </c>
      <c r="AK590" t="s">
        <v>94</v>
      </c>
      <c r="AL590">
        <v>10</v>
      </c>
      <c r="AM590" t="s">
        <v>68</v>
      </c>
      <c r="AN590">
        <v>1</v>
      </c>
      <c r="AO590">
        <v>0</v>
      </c>
      <c r="AR590" t="s">
        <v>79</v>
      </c>
      <c r="AS590" t="s">
        <v>77</v>
      </c>
      <c r="AT590">
        <v>-1490</v>
      </c>
      <c r="AU590" t="s">
        <v>78</v>
      </c>
      <c r="AV590" t="s">
        <v>79</v>
      </c>
      <c r="AW590" t="s">
        <v>80</v>
      </c>
      <c r="AX590" t="s">
        <v>102</v>
      </c>
      <c r="AY590" t="s">
        <v>103</v>
      </c>
      <c r="AZ590" t="s">
        <v>96</v>
      </c>
      <c r="BA590" t="s">
        <v>76</v>
      </c>
      <c r="BB590" t="s">
        <v>138</v>
      </c>
      <c r="BC590">
        <v>83</v>
      </c>
      <c r="BD590" t="s">
        <v>85</v>
      </c>
      <c r="BE590">
        <v>12</v>
      </c>
      <c r="BF590" t="s">
        <v>86</v>
      </c>
      <c r="BG590" t="s">
        <v>151</v>
      </c>
      <c r="BH590">
        <v>365243</v>
      </c>
      <c r="BI590">
        <v>-1458</v>
      </c>
      <c r="BJ590">
        <v>-1128</v>
      </c>
      <c r="BK590">
        <v>-1128</v>
      </c>
      <c r="BL590">
        <v>-1125</v>
      </c>
      <c r="BM590">
        <v>0</v>
      </c>
    </row>
    <row r="591" spans="1:65" x14ac:dyDescent="0.3">
      <c r="A591">
        <v>104757</v>
      </c>
      <c r="B591">
        <v>0</v>
      </c>
      <c r="C591" t="s">
        <v>65</v>
      </c>
      <c r="D591" t="s">
        <v>88</v>
      </c>
      <c r="E591" t="s">
        <v>67</v>
      </c>
      <c r="F591" t="s">
        <v>68</v>
      </c>
      <c r="G591">
        <v>0</v>
      </c>
      <c r="H591">
        <v>90000</v>
      </c>
      <c r="I591">
        <v>765000</v>
      </c>
      <c r="J591" t="s">
        <v>69</v>
      </c>
      <c r="K591" t="s">
        <v>70</v>
      </c>
      <c r="L591" t="s">
        <v>91</v>
      </c>
      <c r="M591" t="s">
        <v>72</v>
      </c>
      <c r="N591">
        <v>2.6391999999999999E-2</v>
      </c>
      <c r="O591">
        <v>15233</v>
      </c>
      <c r="P591">
        <v>3252</v>
      </c>
      <c r="Q591">
        <v>878</v>
      </c>
      <c r="R591">
        <v>4218</v>
      </c>
      <c r="S591">
        <v>2</v>
      </c>
      <c r="T591">
        <v>2</v>
      </c>
      <c r="U591" t="s">
        <v>123</v>
      </c>
      <c r="V591">
        <v>17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108</v>
      </c>
      <c r="AD591">
        <v>2809273</v>
      </c>
      <c r="AE591" t="s">
        <v>65</v>
      </c>
      <c r="AF591">
        <v>9980.1450000000004</v>
      </c>
      <c r="AG591">
        <v>135000</v>
      </c>
      <c r="AH591">
        <v>192676.5</v>
      </c>
      <c r="AJ591">
        <v>135000</v>
      </c>
      <c r="AK591" t="s">
        <v>109</v>
      </c>
      <c r="AL591">
        <v>11</v>
      </c>
      <c r="AM591" t="s">
        <v>68</v>
      </c>
      <c r="AN591">
        <v>1</v>
      </c>
      <c r="AR591" t="s">
        <v>76</v>
      </c>
      <c r="AS591" t="s">
        <v>77</v>
      </c>
      <c r="AT591">
        <v>-1578</v>
      </c>
      <c r="AU591" t="s">
        <v>78</v>
      </c>
      <c r="AV591" t="s">
        <v>79</v>
      </c>
      <c r="AW591" t="s">
        <v>80</v>
      </c>
      <c r="AX591" t="s">
        <v>81</v>
      </c>
      <c r="AY591" t="s">
        <v>76</v>
      </c>
      <c r="AZ591" t="s">
        <v>82</v>
      </c>
      <c r="BA591" t="s">
        <v>116</v>
      </c>
      <c r="BB591" t="s">
        <v>121</v>
      </c>
      <c r="BC591">
        <v>-1</v>
      </c>
      <c r="BD591" t="s">
        <v>76</v>
      </c>
      <c r="BE591">
        <v>36</v>
      </c>
      <c r="BF591" t="s">
        <v>147</v>
      </c>
      <c r="BG591" t="s">
        <v>154</v>
      </c>
      <c r="BH591">
        <v>365243</v>
      </c>
      <c r="BI591">
        <v>-1548</v>
      </c>
      <c r="BJ591">
        <v>-498</v>
      </c>
      <c r="BK591">
        <v>-1188</v>
      </c>
      <c r="BL591">
        <v>-1184</v>
      </c>
      <c r="BM591">
        <v>1</v>
      </c>
    </row>
    <row r="592" spans="1:65" x14ac:dyDescent="0.3">
      <c r="A592">
        <v>104764</v>
      </c>
      <c r="B592">
        <v>0</v>
      </c>
      <c r="C592" t="s">
        <v>65</v>
      </c>
      <c r="D592" t="s">
        <v>88</v>
      </c>
      <c r="E592" t="s">
        <v>68</v>
      </c>
      <c r="F592" t="s">
        <v>68</v>
      </c>
      <c r="G592">
        <v>1</v>
      </c>
      <c r="H592">
        <v>202500</v>
      </c>
      <c r="I592">
        <v>297130.5</v>
      </c>
      <c r="J592" t="s">
        <v>69</v>
      </c>
      <c r="K592" t="s">
        <v>90</v>
      </c>
      <c r="L592" t="s">
        <v>91</v>
      </c>
      <c r="M592" t="s">
        <v>72</v>
      </c>
      <c r="N592">
        <v>1.0966E-2</v>
      </c>
      <c r="O592">
        <v>17819</v>
      </c>
      <c r="P592">
        <v>8948</v>
      </c>
      <c r="Q592">
        <v>6948</v>
      </c>
      <c r="R592">
        <v>1354</v>
      </c>
      <c r="S592">
        <v>2</v>
      </c>
      <c r="T592">
        <v>2</v>
      </c>
      <c r="U592" t="s">
        <v>109</v>
      </c>
      <c r="V592">
        <v>15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168</v>
      </c>
      <c r="AD592">
        <v>1929198</v>
      </c>
      <c r="AE592" t="s">
        <v>99</v>
      </c>
      <c r="AG592">
        <v>0</v>
      </c>
      <c r="AH592">
        <v>0</v>
      </c>
      <c r="AK592" t="s">
        <v>123</v>
      </c>
      <c r="AL592">
        <v>16</v>
      </c>
      <c r="AM592" t="s">
        <v>68</v>
      </c>
      <c r="AN592">
        <v>1</v>
      </c>
      <c r="AR592" t="s">
        <v>79</v>
      </c>
      <c r="AS592" t="s">
        <v>129</v>
      </c>
      <c r="AT592">
        <v>-221</v>
      </c>
      <c r="AU592" t="s">
        <v>76</v>
      </c>
      <c r="AV592" t="s">
        <v>79</v>
      </c>
      <c r="AX592" t="s">
        <v>81</v>
      </c>
      <c r="AY592" t="s">
        <v>76</v>
      </c>
      <c r="AZ592" t="s">
        <v>76</v>
      </c>
      <c r="BA592" t="s">
        <v>76</v>
      </c>
      <c r="BB592" t="s">
        <v>121</v>
      </c>
      <c r="BC592">
        <v>-1</v>
      </c>
      <c r="BD592" t="s">
        <v>76</v>
      </c>
      <c r="BF592" t="s">
        <v>76</v>
      </c>
      <c r="BG592" t="s">
        <v>132</v>
      </c>
    </row>
    <row r="593" spans="1:65" x14ac:dyDescent="0.3">
      <c r="A593">
        <v>104765</v>
      </c>
      <c r="B593">
        <v>0</v>
      </c>
      <c r="C593" t="s">
        <v>65</v>
      </c>
      <c r="D593" t="s">
        <v>88</v>
      </c>
      <c r="E593" t="s">
        <v>67</v>
      </c>
      <c r="F593" t="s">
        <v>68</v>
      </c>
      <c r="G593">
        <v>0</v>
      </c>
      <c r="H593">
        <v>76500</v>
      </c>
      <c r="I593">
        <v>284400</v>
      </c>
      <c r="J593" t="s">
        <v>113</v>
      </c>
      <c r="K593" t="s">
        <v>90</v>
      </c>
      <c r="L593" t="s">
        <v>71</v>
      </c>
      <c r="M593" t="s">
        <v>72</v>
      </c>
      <c r="N593">
        <v>9.3340000000000003E-3</v>
      </c>
      <c r="O593">
        <v>19864</v>
      </c>
      <c r="P593">
        <v>365243</v>
      </c>
      <c r="Q593">
        <v>11542</v>
      </c>
      <c r="R593">
        <v>3412</v>
      </c>
      <c r="S593">
        <v>2</v>
      </c>
      <c r="T593">
        <v>2</v>
      </c>
      <c r="U593" t="s">
        <v>123</v>
      </c>
      <c r="V593">
        <v>10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76</v>
      </c>
      <c r="AD593">
        <v>2524465</v>
      </c>
      <c r="AE593" t="s">
        <v>93</v>
      </c>
      <c r="AF593">
        <v>5970.2849999999999</v>
      </c>
      <c r="AG593">
        <v>67455</v>
      </c>
      <c r="AH593">
        <v>72724.5</v>
      </c>
      <c r="AI593">
        <v>6750</v>
      </c>
      <c r="AJ593">
        <v>67455</v>
      </c>
      <c r="AK593" t="s">
        <v>120</v>
      </c>
      <c r="AL593">
        <v>12</v>
      </c>
      <c r="AM593" t="s">
        <v>68</v>
      </c>
      <c r="AN593">
        <v>1</v>
      </c>
      <c r="AO593">
        <v>9.2499653000000001E-2</v>
      </c>
      <c r="AR593" t="s">
        <v>79</v>
      </c>
      <c r="AS593" t="s">
        <v>77</v>
      </c>
      <c r="AT593">
        <v>-1398</v>
      </c>
      <c r="AU593" t="s">
        <v>78</v>
      </c>
      <c r="AV593" t="s">
        <v>79</v>
      </c>
      <c r="AW593" t="s">
        <v>80</v>
      </c>
      <c r="AX593" t="s">
        <v>102</v>
      </c>
      <c r="AY593" t="s">
        <v>111</v>
      </c>
      <c r="AZ593" t="s">
        <v>96</v>
      </c>
      <c r="BA593" t="s">
        <v>76</v>
      </c>
      <c r="BB593" t="s">
        <v>84</v>
      </c>
      <c r="BC593">
        <v>581</v>
      </c>
      <c r="BD593" t="s">
        <v>85</v>
      </c>
      <c r="BE593">
        <v>24</v>
      </c>
      <c r="BF593" t="s">
        <v>86</v>
      </c>
      <c r="BG593" t="s">
        <v>151</v>
      </c>
      <c r="BH593">
        <v>365243</v>
      </c>
      <c r="BI593">
        <v>-1367</v>
      </c>
      <c r="BJ593">
        <v>-677</v>
      </c>
      <c r="BK593">
        <v>-1277</v>
      </c>
      <c r="BL593">
        <v>-1268</v>
      </c>
      <c r="BM593">
        <v>0</v>
      </c>
    </row>
    <row r="594" spans="1:65" x14ac:dyDescent="0.3">
      <c r="A594">
        <v>104770</v>
      </c>
      <c r="B594">
        <v>0</v>
      </c>
      <c r="C594" t="s">
        <v>65</v>
      </c>
      <c r="D594" t="s">
        <v>88</v>
      </c>
      <c r="E594" t="s">
        <v>68</v>
      </c>
      <c r="F594" t="s">
        <v>68</v>
      </c>
      <c r="G594">
        <v>0</v>
      </c>
      <c r="H594">
        <v>112500</v>
      </c>
      <c r="I594">
        <v>131922</v>
      </c>
      <c r="J594" t="s">
        <v>89</v>
      </c>
      <c r="K594" t="s">
        <v>186</v>
      </c>
      <c r="L594" t="s">
        <v>91</v>
      </c>
      <c r="M594" t="s">
        <v>169</v>
      </c>
      <c r="N594">
        <v>6.3049999999999998E-3</v>
      </c>
      <c r="O594">
        <v>14838</v>
      </c>
      <c r="P594">
        <v>113</v>
      </c>
      <c r="Q594">
        <v>1328</v>
      </c>
      <c r="R594">
        <v>3296</v>
      </c>
      <c r="S594">
        <v>3</v>
      </c>
      <c r="T594">
        <v>3</v>
      </c>
      <c r="U594" t="s">
        <v>125</v>
      </c>
      <c r="V594">
        <v>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108</v>
      </c>
      <c r="AD594">
        <v>1956963</v>
      </c>
      <c r="AE594" t="s">
        <v>65</v>
      </c>
      <c r="AG594">
        <v>0</v>
      </c>
      <c r="AH594">
        <v>0</v>
      </c>
      <c r="AK594" t="s">
        <v>94</v>
      </c>
      <c r="AL594">
        <v>9</v>
      </c>
      <c r="AM594" t="s">
        <v>68</v>
      </c>
      <c r="AN594">
        <v>1</v>
      </c>
      <c r="AR594" t="s">
        <v>76</v>
      </c>
      <c r="AS594" t="s">
        <v>129</v>
      </c>
      <c r="AT594">
        <v>-248</v>
      </c>
      <c r="AU594" t="s">
        <v>76</v>
      </c>
      <c r="AV594" t="s">
        <v>79</v>
      </c>
      <c r="AX594" t="s">
        <v>161</v>
      </c>
      <c r="AY594" t="s">
        <v>76</v>
      </c>
      <c r="AZ594" t="s">
        <v>76</v>
      </c>
      <c r="BA594" t="s">
        <v>76</v>
      </c>
      <c r="BB594" t="s">
        <v>121</v>
      </c>
      <c r="BC594">
        <v>-1</v>
      </c>
      <c r="BD594" t="s">
        <v>76</v>
      </c>
      <c r="BF594" t="s">
        <v>76</v>
      </c>
      <c r="BG594" t="s">
        <v>82</v>
      </c>
    </row>
    <row r="595" spans="1:65" x14ac:dyDescent="0.3">
      <c r="A595">
        <v>104770</v>
      </c>
      <c r="B595">
        <v>0</v>
      </c>
      <c r="C595" t="s">
        <v>65</v>
      </c>
      <c r="D595" t="s">
        <v>88</v>
      </c>
      <c r="E595" t="s">
        <v>68</v>
      </c>
      <c r="F595" t="s">
        <v>68</v>
      </c>
      <c r="G595">
        <v>0</v>
      </c>
      <c r="H595">
        <v>112500</v>
      </c>
      <c r="I595">
        <v>131922</v>
      </c>
      <c r="J595" t="s">
        <v>89</v>
      </c>
      <c r="K595" t="s">
        <v>186</v>
      </c>
      <c r="L595" t="s">
        <v>91</v>
      </c>
      <c r="M595" t="s">
        <v>169</v>
      </c>
      <c r="N595">
        <v>6.3049999999999998E-3</v>
      </c>
      <c r="O595">
        <v>14838</v>
      </c>
      <c r="P595">
        <v>113</v>
      </c>
      <c r="Q595">
        <v>1328</v>
      </c>
      <c r="R595">
        <v>3296</v>
      </c>
      <c r="S595">
        <v>3</v>
      </c>
      <c r="T595">
        <v>3</v>
      </c>
      <c r="U595" t="s">
        <v>125</v>
      </c>
      <c r="V595">
        <v>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108</v>
      </c>
      <c r="AD595">
        <v>1974335</v>
      </c>
      <c r="AE595" t="s">
        <v>65</v>
      </c>
      <c r="AF595">
        <v>7939.665</v>
      </c>
      <c r="AG595">
        <v>135000</v>
      </c>
      <c r="AH595">
        <v>187389</v>
      </c>
      <c r="AJ595">
        <v>135000</v>
      </c>
      <c r="AK595" t="s">
        <v>94</v>
      </c>
      <c r="AL595">
        <v>9</v>
      </c>
      <c r="AM595" t="s">
        <v>68</v>
      </c>
      <c r="AN595">
        <v>1</v>
      </c>
      <c r="AR595" t="s">
        <v>76</v>
      </c>
      <c r="AS595" t="s">
        <v>77</v>
      </c>
      <c r="AT595">
        <v>-248</v>
      </c>
      <c r="AU595" t="s">
        <v>78</v>
      </c>
      <c r="AV595" t="s">
        <v>79</v>
      </c>
      <c r="AW595" t="s">
        <v>80</v>
      </c>
      <c r="AX595" t="s">
        <v>161</v>
      </c>
      <c r="AY595" t="s">
        <v>76</v>
      </c>
      <c r="AZ595" t="s">
        <v>82</v>
      </c>
      <c r="BA595" t="s">
        <v>116</v>
      </c>
      <c r="BB595" t="s">
        <v>121</v>
      </c>
      <c r="BC595">
        <v>-1</v>
      </c>
      <c r="BD595" t="s">
        <v>76</v>
      </c>
      <c r="BE595">
        <v>36</v>
      </c>
      <c r="BF595" t="s">
        <v>112</v>
      </c>
      <c r="BG595" t="s">
        <v>118</v>
      </c>
      <c r="BH595">
        <v>365243</v>
      </c>
      <c r="BI595">
        <v>-218</v>
      </c>
      <c r="BJ595">
        <v>832</v>
      </c>
      <c r="BK595">
        <v>-188</v>
      </c>
      <c r="BL595">
        <v>-184</v>
      </c>
      <c r="BM595">
        <v>1</v>
      </c>
    </row>
    <row r="596" spans="1:65" x14ac:dyDescent="0.3">
      <c r="A596">
        <v>104777</v>
      </c>
      <c r="B596">
        <v>1</v>
      </c>
      <c r="C596" t="s">
        <v>65</v>
      </c>
      <c r="D596" t="s">
        <v>88</v>
      </c>
      <c r="E596" t="s">
        <v>67</v>
      </c>
      <c r="F596" t="s">
        <v>68</v>
      </c>
      <c r="G596">
        <v>0</v>
      </c>
      <c r="H596">
        <v>157500</v>
      </c>
      <c r="I596">
        <v>829224</v>
      </c>
      <c r="J596" t="s">
        <v>69</v>
      </c>
      <c r="K596" t="s">
        <v>70</v>
      </c>
      <c r="L596" t="s">
        <v>91</v>
      </c>
      <c r="M596" t="s">
        <v>72</v>
      </c>
      <c r="N596">
        <v>1.276E-3</v>
      </c>
      <c r="O596">
        <v>15440</v>
      </c>
      <c r="P596">
        <v>1661</v>
      </c>
      <c r="Q596">
        <v>2231</v>
      </c>
      <c r="R596">
        <v>4229</v>
      </c>
      <c r="S596">
        <v>2</v>
      </c>
      <c r="T596">
        <v>2</v>
      </c>
      <c r="U596" t="s">
        <v>120</v>
      </c>
      <c r="V596">
        <v>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92</v>
      </c>
      <c r="AD596">
        <v>2695850</v>
      </c>
      <c r="AE596" t="s">
        <v>65</v>
      </c>
      <c r="AG596">
        <v>0</v>
      </c>
      <c r="AH596">
        <v>0</v>
      </c>
      <c r="AK596" t="s">
        <v>125</v>
      </c>
      <c r="AL596">
        <v>7</v>
      </c>
      <c r="AM596" t="s">
        <v>68</v>
      </c>
      <c r="AN596">
        <v>1</v>
      </c>
      <c r="AR596" t="s">
        <v>76</v>
      </c>
      <c r="AS596" t="s">
        <v>129</v>
      </c>
      <c r="AT596">
        <v>-218</v>
      </c>
      <c r="AU596" t="s">
        <v>76</v>
      </c>
      <c r="AV596" t="s">
        <v>79</v>
      </c>
      <c r="AX596" t="s">
        <v>81</v>
      </c>
      <c r="AY596" t="s">
        <v>76</v>
      </c>
      <c r="AZ596" t="s">
        <v>76</v>
      </c>
      <c r="BA596" t="s">
        <v>76</v>
      </c>
      <c r="BB596" t="s">
        <v>121</v>
      </c>
      <c r="BC596">
        <v>-1</v>
      </c>
      <c r="BD596" t="s">
        <v>76</v>
      </c>
      <c r="BF596" t="s">
        <v>76</v>
      </c>
      <c r="BG596" t="s">
        <v>82</v>
      </c>
    </row>
    <row r="597" spans="1:65" x14ac:dyDescent="0.3">
      <c r="A597">
        <v>104794</v>
      </c>
      <c r="B597">
        <v>0</v>
      </c>
      <c r="C597" t="s">
        <v>65</v>
      </c>
      <c r="D597" t="s">
        <v>88</v>
      </c>
      <c r="E597" t="s">
        <v>67</v>
      </c>
      <c r="F597" t="s">
        <v>68</v>
      </c>
      <c r="G597">
        <v>0</v>
      </c>
      <c r="H597">
        <v>112500</v>
      </c>
      <c r="I597">
        <v>675000</v>
      </c>
      <c r="J597" t="s">
        <v>89</v>
      </c>
      <c r="K597" t="s">
        <v>70</v>
      </c>
      <c r="L597" t="s">
        <v>91</v>
      </c>
      <c r="M597" t="s">
        <v>72</v>
      </c>
      <c r="N597">
        <v>2.042E-3</v>
      </c>
      <c r="O597">
        <v>16169</v>
      </c>
      <c r="P597">
        <v>5006</v>
      </c>
      <c r="Q597">
        <v>4134</v>
      </c>
      <c r="R597">
        <v>2709</v>
      </c>
      <c r="S597">
        <v>3</v>
      </c>
      <c r="T597">
        <v>3</v>
      </c>
      <c r="U597" t="s">
        <v>125</v>
      </c>
      <c r="V597">
        <v>11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108</v>
      </c>
      <c r="AD597">
        <v>1327763</v>
      </c>
      <c r="AE597" t="s">
        <v>65</v>
      </c>
      <c r="AF597">
        <v>25329.15</v>
      </c>
      <c r="AG597">
        <v>225000</v>
      </c>
      <c r="AH597">
        <v>239850</v>
      </c>
      <c r="AJ597">
        <v>225000</v>
      </c>
      <c r="AK597" t="s">
        <v>123</v>
      </c>
      <c r="AL597">
        <v>14</v>
      </c>
      <c r="AM597" t="s">
        <v>68</v>
      </c>
      <c r="AN597">
        <v>1</v>
      </c>
      <c r="AR597" t="s">
        <v>76</v>
      </c>
      <c r="AS597" t="s">
        <v>77</v>
      </c>
      <c r="AT597">
        <v>-680</v>
      </c>
      <c r="AU597" t="s">
        <v>78</v>
      </c>
      <c r="AV597" t="s">
        <v>79</v>
      </c>
      <c r="AW597" t="s">
        <v>80</v>
      </c>
      <c r="AX597" t="s">
        <v>81</v>
      </c>
      <c r="AY597" t="s">
        <v>76</v>
      </c>
      <c r="AZ597" t="s">
        <v>82</v>
      </c>
      <c r="BA597" t="s">
        <v>116</v>
      </c>
      <c r="BB597" t="s">
        <v>104</v>
      </c>
      <c r="BC597">
        <v>79</v>
      </c>
      <c r="BD597" t="s">
        <v>105</v>
      </c>
      <c r="BE597">
        <v>12</v>
      </c>
      <c r="BF597" t="s">
        <v>147</v>
      </c>
      <c r="BG597" t="s">
        <v>154</v>
      </c>
      <c r="BH597">
        <v>365243</v>
      </c>
      <c r="BI597">
        <v>-650</v>
      </c>
      <c r="BJ597">
        <v>-320</v>
      </c>
      <c r="BK597">
        <v>-320</v>
      </c>
      <c r="BL597">
        <v>-317</v>
      </c>
      <c r="BM597">
        <v>1</v>
      </c>
    </row>
    <row r="598" spans="1:65" x14ac:dyDescent="0.3">
      <c r="A598">
        <v>104802</v>
      </c>
      <c r="B598">
        <v>0</v>
      </c>
      <c r="C598" t="s">
        <v>65</v>
      </c>
      <c r="D598" t="s">
        <v>88</v>
      </c>
      <c r="E598" t="s">
        <v>67</v>
      </c>
      <c r="F598" t="s">
        <v>67</v>
      </c>
      <c r="G598">
        <v>1</v>
      </c>
      <c r="H598">
        <v>166500</v>
      </c>
      <c r="I598">
        <v>521280</v>
      </c>
      <c r="J598" t="s">
        <v>89</v>
      </c>
      <c r="K598" t="s">
        <v>90</v>
      </c>
      <c r="L598" t="s">
        <v>91</v>
      </c>
      <c r="M598" t="s">
        <v>127</v>
      </c>
      <c r="N598">
        <v>1.8800999999999998E-2</v>
      </c>
      <c r="O598">
        <v>11124</v>
      </c>
      <c r="P598">
        <v>154</v>
      </c>
      <c r="Q598">
        <v>4847</v>
      </c>
      <c r="R598">
        <v>3739</v>
      </c>
      <c r="S598">
        <v>2</v>
      </c>
      <c r="T598">
        <v>2</v>
      </c>
      <c r="U598" t="s">
        <v>73</v>
      </c>
      <c r="V598">
        <v>15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108</v>
      </c>
      <c r="AD598">
        <v>2113713</v>
      </c>
      <c r="AE598" t="s">
        <v>93</v>
      </c>
      <c r="AF598">
        <v>4490.8649999999998</v>
      </c>
      <c r="AG598">
        <v>99576</v>
      </c>
      <c r="AH598">
        <v>99576</v>
      </c>
      <c r="AI598">
        <v>0</v>
      </c>
      <c r="AJ598">
        <v>99576</v>
      </c>
      <c r="AK598" t="s">
        <v>123</v>
      </c>
      <c r="AL598">
        <v>10</v>
      </c>
      <c r="AM598" t="s">
        <v>68</v>
      </c>
      <c r="AN598">
        <v>1</v>
      </c>
      <c r="AO598">
        <v>0</v>
      </c>
      <c r="AR598" t="s">
        <v>79</v>
      </c>
      <c r="AS598" t="s">
        <v>77</v>
      </c>
      <c r="AT598">
        <v>-1333</v>
      </c>
      <c r="AU598" t="s">
        <v>78</v>
      </c>
      <c r="AV598" t="s">
        <v>79</v>
      </c>
      <c r="AW598" t="s">
        <v>101</v>
      </c>
      <c r="AX598" t="s">
        <v>81</v>
      </c>
      <c r="AY598" t="s">
        <v>95</v>
      </c>
      <c r="AZ598" t="s">
        <v>96</v>
      </c>
      <c r="BA598" t="s">
        <v>76</v>
      </c>
      <c r="BB598" t="s">
        <v>104</v>
      </c>
      <c r="BC598">
        <v>400</v>
      </c>
      <c r="BD598" t="s">
        <v>85</v>
      </c>
      <c r="BE598">
        <v>24</v>
      </c>
      <c r="BF598" t="s">
        <v>97</v>
      </c>
      <c r="BG598" t="s">
        <v>98</v>
      </c>
      <c r="BH598">
        <v>365243</v>
      </c>
      <c r="BI598">
        <v>-1299</v>
      </c>
      <c r="BJ598">
        <v>-609</v>
      </c>
      <c r="BK598">
        <v>-609</v>
      </c>
      <c r="BL598">
        <v>-605</v>
      </c>
      <c r="BM598">
        <v>0</v>
      </c>
    </row>
    <row r="599" spans="1:65" x14ac:dyDescent="0.3">
      <c r="A599">
        <v>104818</v>
      </c>
      <c r="B599">
        <v>0</v>
      </c>
      <c r="C599" t="s">
        <v>65</v>
      </c>
      <c r="D599" t="s">
        <v>88</v>
      </c>
      <c r="E599" t="s">
        <v>67</v>
      </c>
      <c r="F599" t="s">
        <v>68</v>
      </c>
      <c r="G599">
        <v>0</v>
      </c>
      <c r="H599">
        <v>121500</v>
      </c>
      <c r="I599">
        <v>999886.5</v>
      </c>
      <c r="J599" t="s">
        <v>89</v>
      </c>
      <c r="K599" t="s">
        <v>90</v>
      </c>
      <c r="L599" t="s">
        <v>91</v>
      </c>
      <c r="M599" t="s">
        <v>72</v>
      </c>
      <c r="N599">
        <v>3.1329000000000003E-2</v>
      </c>
      <c r="O599">
        <v>10436</v>
      </c>
      <c r="P599">
        <v>862</v>
      </c>
      <c r="Q599">
        <v>4648</v>
      </c>
      <c r="R599">
        <v>1886</v>
      </c>
      <c r="S599">
        <v>2</v>
      </c>
      <c r="T599">
        <v>2</v>
      </c>
      <c r="U599" t="s">
        <v>94</v>
      </c>
      <c r="V599">
        <v>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174</v>
      </c>
      <c r="AD599">
        <v>2559053</v>
      </c>
      <c r="AE599" t="s">
        <v>93</v>
      </c>
      <c r="AF599">
        <v>3612.8249999999998</v>
      </c>
      <c r="AG599">
        <v>26280</v>
      </c>
      <c r="AH599">
        <v>25623</v>
      </c>
      <c r="AI599">
        <v>2610</v>
      </c>
      <c r="AJ599">
        <v>26280</v>
      </c>
      <c r="AK599" t="s">
        <v>75</v>
      </c>
      <c r="AL599">
        <v>9</v>
      </c>
      <c r="AM599" t="s">
        <v>68</v>
      </c>
      <c r="AN599">
        <v>1</v>
      </c>
      <c r="AO599">
        <v>0.100681021</v>
      </c>
      <c r="AR599" t="s">
        <v>79</v>
      </c>
      <c r="AS599" t="s">
        <v>77</v>
      </c>
      <c r="AT599">
        <v>-1434</v>
      </c>
      <c r="AU599" t="s">
        <v>78</v>
      </c>
      <c r="AV599" t="s">
        <v>79</v>
      </c>
      <c r="AX599" t="s">
        <v>161</v>
      </c>
      <c r="AY599" t="s">
        <v>124</v>
      </c>
      <c r="AZ599" t="s">
        <v>96</v>
      </c>
      <c r="BA599" t="s">
        <v>76</v>
      </c>
      <c r="BB599" t="s">
        <v>104</v>
      </c>
      <c r="BC599">
        <v>74</v>
      </c>
      <c r="BD599" t="s">
        <v>105</v>
      </c>
      <c r="BE599">
        <v>10</v>
      </c>
      <c r="BF599" t="s">
        <v>86</v>
      </c>
      <c r="BG599" t="s">
        <v>106</v>
      </c>
      <c r="BH599">
        <v>365243</v>
      </c>
      <c r="BI599">
        <v>-1400</v>
      </c>
      <c r="BJ599">
        <v>-1130</v>
      </c>
      <c r="BK599">
        <v>-1310</v>
      </c>
      <c r="BL599">
        <v>-1301</v>
      </c>
      <c r="BM599">
        <v>0</v>
      </c>
    </row>
    <row r="600" spans="1:65" x14ac:dyDescent="0.3">
      <c r="A600">
        <v>104826</v>
      </c>
      <c r="B600">
        <v>0</v>
      </c>
      <c r="C600" t="s">
        <v>65</v>
      </c>
      <c r="D600" t="s">
        <v>88</v>
      </c>
      <c r="E600" t="s">
        <v>67</v>
      </c>
      <c r="F600" t="s">
        <v>68</v>
      </c>
      <c r="G600">
        <v>2</v>
      </c>
      <c r="H600">
        <v>263700</v>
      </c>
      <c r="I600">
        <v>450000</v>
      </c>
      <c r="J600" t="s">
        <v>133</v>
      </c>
      <c r="K600" t="s">
        <v>126</v>
      </c>
      <c r="L600" t="s">
        <v>140</v>
      </c>
      <c r="M600" t="s">
        <v>72</v>
      </c>
      <c r="N600">
        <v>1.452E-2</v>
      </c>
      <c r="O600">
        <v>14825</v>
      </c>
      <c r="P600">
        <v>3166</v>
      </c>
      <c r="Q600">
        <v>2623</v>
      </c>
      <c r="R600">
        <v>4058</v>
      </c>
      <c r="S600">
        <v>2</v>
      </c>
      <c r="T600">
        <v>2</v>
      </c>
      <c r="U600" t="s">
        <v>125</v>
      </c>
      <c r="V600">
        <v>15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134</v>
      </c>
      <c r="AD600">
        <v>1348316</v>
      </c>
      <c r="AE600" t="s">
        <v>99</v>
      </c>
      <c r="AF600">
        <v>22500</v>
      </c>
      <c r="AG600">
        <v>450000</v>
      </c>
      <c r="AH600">
        <v>450000</v>
      </c>
      <c r="AJ600">
        <v>450000</v>
      </c>
      <c r="AK600" t="s">
        <v>123</v>
      </c>
      <c r="AL600">
        <v>14</v>
      </c>
      <c r="AM600" t="s">
        <v>68</v>
      </c>
      <c r="AN600">
        <v>1</v>
      </c>
      <c r="AR600" t="s">
        <v>79</v>
      </c>
      <c r="AS600" t="s">
        <v>114</v>
      </c>
      <c r="AT600">
        <v>-183</v>
      </c>
      <c r="AU600" t="s">
        <v>76</v>
      </c>
      <c r="AV600" t="s">
        <v>115</v>
      </c>
      <c r="AW600" t="s">
        <v>80</v>
      </c>
      <c r="AX600" t="s">
        <v>81</v>
      </c>
      <c r="AY600" t="s">
        <v>76</v>
      </c>
      <c r="AZ600" t="s">
        <v>131</v>
      </c>
      <c r="BA600" t="s">
        <v>116</v>
      </c>
      <c r="BB600" t="s">
        <v>121</v>
      </c>
      <c r="BC600">
        <v>-1</v>
      </c>
      <c r="BD600" t="s">
        <v>76</v>
      </c>
      <c r="BE600">
        <v>0</v>
      </c>
      <c r="BF600" t="s">
        <v>76</v>
      </c>
      <c r="BG600" t="s">
        <v>160</v>
      </c>
    </row>
    <row r="601" spans="1:65" x14ac:dyDescent="0.3">
      <c r="A601">
        <v>104855</v>
      </c>
      <c r="B601">
        <v>0</v>
      </c>
      <c r="C601" t="s">
        <v>65</v>
      </c>
      <c r="D601" t="s">
        <v>88</v>
      </c>
      <c r="E601" t="s">
        <v>67</v>
      </c>
      <c r="F601" t="s">
        <v>68</v>
      </c>
      <c r="G601">
        <v>1</v>
      </c>
      <c r="H601">
        <v>202500</v>
      </c>
      <c r="I601">
        <v>855463.5</v>
      </c>
      <c r="J601" t="s">
        <v>69</v>
      </c>
      <c r="K601" t="s">
        <v>70</v>
      </c>
      <c r="L601" t="s">
        <v>139</v>
      </c>
      <c r="M601" t="s">
        <v>72</v>
      </c>
      <c r="N601">
        <v>3.2561E-2</v>
      </c>
      <c r="O601">
        <v>19540</v>
      </c>
      <c r="P601">
        <v>623</v>
      </c>
      <c r="Q601">
        <v>1017</v>
      </c>
      <c r="R601">
        <v>3082</v>
      </c>
      <c r="S601">
        <v>1</v>
      </c>
      <c r="T601">
        <v>1</v>
      </c>
      <c r="U601" t="s">
        <v>73</v>
      </c>
      <c r="V601">
        <v>13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92</v>
      </c>
      <c r="AD601">
        <v>1726371</v>
      </c>
      <c r="AE601" t="s">
        <v>93</v>
      </c>
      <c r="AF601">
        <v>9715.59</v>
      </c>
      <c r="AG601">
        <v>75465</v>
      </c>
      <c r="AH601">
        <v>61258.5</v>
      </c>
      <c r="AI601">
        <v>18000</v>
      </c>
      <c r="AJ601">
        <v>75465</v>
      </c>
      <c r="AK601" t="s">
        <v>94</v>
      </c>
      <c r="AL601">
        <v>12</v>
      </c>
      <c r="AM601" t="s">
        <v>68</v>
      </c>
      <c r="AN601">
        <v>1</v>
      </c>
      <c r="AO601">
        <v>0.24733796799999999</v>
      </c>
      <c r="AR601" t="s">
        <v>79</v>
      </c>
      <c r="AS601" t="s">
        <v>77</v>
      </c>
      <c r="AT601">
        <v>-2553</v>
      </c>
      <c r="AU601" t="s">
        <v>78</v>
      </c>
      <c r="AV601" t="s">
        <v>79</v>
      </c>
      <c r="AW601" t="s">
        <v>101</v>
      </c>
      <c r="AX601" t="s">
        <v>102</v>
      </c>
      <c r="AY601" t="s">
        <v>124</v>
      </c>
      <c r="AZ601" t="s">
        <v>96</v>
      </c>
      <c r="BA601" t="s">
        <v>76</v>
      </c>
      <c r="BB601" t="s">
        <v>138</v>
      </c>
      <c r="BC601">
        <v>48</v>
      </c>
      <c r="BD601" t="s">
        <v>105</v>
      </c>
      <c r="BE601">
        <v>8</v>
      </c>
      <c r="BF601" t="s">
        <v>112</v>
      </c>
      <c r="BG601" t="s">
        <v>106</v>
      </c>
      <c r="BH601">
        <v>365243</v>
      </c>
      <c r="BI601">
        <v>-2495</v>
      </c>
      <c r="BJ601">
        <v>-2285</v>
      </c>
      <c r="BK601">
        <v>-2345</v>
      </c>
      <c r="BL601">
        <v>-2342</v>
      </c>
      <c r="BM601">
        <v>1</v>
      </c>
    </row>
    <row r="602" spans="1:65" x14ac:dyDescent="0.3">
      <c r="A602">
        <v>104856</v>
      </c>
      <c r="B602">
        <v>0</v>
      </c>
      <c r="C602" t="s">
        <v>99</v>
      </c>
      <c r="D602" t="s">
        <v>88</v>
      </c>
      <c r="E602" t="s">
        <v>67</v>
      </c>
      <c r="F602" t="s">
        <v>68</v>
      </c>
      <c r="G602">
        <v>0</v>
      </c>
      <c r="H602">
        <v>225000</v>
      </c>
      <c r="I602">
        <v>585000</v>
      </c>
      <c r="J602" t="s">
        <v>69</v>
      </c>
      <c r="K602" t="s">
        <v>70</v>
      </c>
      <c r="L602" t="s">
        <v>139</v>
      </c>
      <c r="M602" t="s">
        <v>72</v>
      </c>
      <c r="N602">
        <v>8.6250000000000007E-3</v>
      </c>
      <c r="O602">
        <v>22792</v>
      </c>
      <c r="P602">
        <v>4501</v>
      </c>
      <c r="Q602">
        <v>7711</v>
      </c>
      <c r="R602">
        <v>4304</v>
      </c>
      <c r="S602">
        <v>2</v>
      </c>
      <c r="T602">
        <v>2</v>
      </c>
      <c r="U602" t="s">
        <v>109</v>
      </c>
      <c r="V602">
        <v>10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108</v>
      </c>
      <c r="AD602">
        <v>1789930</v>
      </c>
      <c r="AE602" t="s">
        <v>65</v>
      </c>
      <c r="AF602">
        <v>19073.52</v>
      </c>
      <c r="AG602">
        <v>531000</v>
      </c>
      <c r="AH602">
        <v>531000</v>
      </c>
      <c r="AJ602">
        <v>531000</v>
      </c>
      <c r="AK602" t="s">
        <v>94</v>
      </c>
      <c r="AL602">
        <v>10</v>
      </c>
      <c r="AM602" t="s">
        <v>68</v>
      </c>
      <c r="AN602">
        <v>1</v>
      </c>
      <c r="AR602" t="s">
        <v>76</v>
      </c>
      <c r="AS602" t="s">
        <v>114</v>
      </c>
      <c r="AT602">
        <v>-286</v>
      </c>
      <c r="AU602" t="s">
        <v>78</v>
      </c>
      <c r="AV602" t="s">
        <v>115</v>
      </c>
      <c r="AW602" t="s">
        <v>80</v>
      </c>
      <c r="AX602" t="s">
        <v>81</v>
      </c>
      <c r="AY602" t="s">
        <v>76</v>
      </c>
      <c r="AZ602" t="s">
        <v>82</v>
      </c>
      <c r="BA602" t="s">
        <v>116</v>
      </c>
      <c r="BB602" t="s">
        <v>121</v>
      </c>
      <c r="BC602">
        <v>-1</v>
      </c>
      <c r="BD602" t="s">
        <v>76</v>
      </c>
      <c r="BE602">
        <v>48</v>
      </c>
      <c r="BF602" t="s">
        <v>112</v>
      </c>
      <c r="BG602" t="s">
        <v>118</v>
      </c>
    </row>
    <row r="603" spans="1:65" x14ac:dyDescent="0.3">
      <c r="A603">
        <v>104856</v>
      </c>
      <c r="B603">
        <v>0</v>
      </c>
      <c r="C603" t="s">
        <v>99</v>
      </c>
      <c r="D603" t="s">
        <v>88</v>
      </c>
      <c r="E603" t="s">
        <v>67</v>
      </c>
      <c r="F603" t="s">
        <v>68</v>
      </c>
      <c r="G603">
        <v>0</v>
      </c>
      <c r="H603">
        <v>225000</v>
      </c>
      <c r="I603">
        <v>585000</v>
      </c>
      <c r="J603" t="s">
        <v>69</v>
      </c>
      <c r="K603" t="s">
        <v>70</v>
      </c>
      <c r="L603" t="s">
        <v>139</v>
      </c>
      <c r="M603" t="s">
        <v>72</v>
      </c>
      <c r="N603">
        <v>8.6250000000000007E-3</v>
      </c>
      <c r="O603">
        <v>22792</v>
      </c>
      <c r="P603">
        <v>4501</v>
      </c>
      <c r="Q603">
        <v>7711</v>
      </c>
      <c r="R603">
        <v>4304</v>
      </c>
      <c r="S603">
        <v>2</v>
      </c>
      <c r="T603">
        <v>2</v>
      </c>
      <c r="U603" t="s">
        <v>109</v>
      </c>
      <c r="V603">
        <v>10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108</v>
      </c>
      <c r="AD603">
        <v>2646601</v>
      </c>
      <c r="AE603" t="s">
        <v>93</v>
      </c>
      <c r="AF603">
        <v>16804.349999999999</v>
      </c>
      <c r="AG603">
        <v>256320</v>
      </c>
      <c r="AH603">
        <v>256320</v>
      </c>
      <c r="AI603">
        <v>0</v>
      </c>
      <c r="AJ603">
        <v>256320</v>
      </c>
      <c r="AK603" t="s">
        <v>94</v>
      </c>
      <c r="AL603">
        <v>14</v>
      </c>
      <c r="AM603" t="s">
        <v>68</v>
      </c>
      <c r="AN603">
        <v>1</v>
      </c>
      <c r="AO603">
        <v>0</v>
      </c>
      <c r="AR603" t="s">
        <v>79</v>
      </c>
      <c r="AS603" t="s">
        <v>77</v>
      </c>
      <c r="AT603">
        <v>-552</v>
      </c>
      <c r="AU603" t="s">
        <v>76</v>
      </c>
      <c r="AV603" t="s">
        <v>79</v>
      </c>
      <c r="AX603" t="s">
        <v>81</v>
      </c>
      <c r="AY603" t="s">
        <v>157</v>
      </c>
      <c r="AZ603" t="s">
        <v>96</v>
      </c>
      <c r="BA603" t="s">
        <v>76</v>
      </c>
      <c r="BB603" t="s">
        <v>138</v>
      </c>
      <c r="BC603">
        <v>100</v>
      </c>
      <c r="BD603" t="s">
        <v>157</v>
      </c>
      <c r="BE603">
        <v>18</v>
      </c>
      <c r="BF603" t="s">
        <v>112</v>
      </c>
      <c r="BG603" t="s">
        <v>158</v>
      </c>
      <c r="BH603">
        <v>365243</v>
      </c>
      <c r="BI603">
        <v>-515</v>
      </c>
      <c r="BJ603">
        <v>-5</v>
      </c>
      <c r="BK603">
        <v>-185</v>
      </c>
      <c r="BL603">
        <v>-180</v>
      </c>
      <c r="BM603">
        <v>0</v>
      </c>
    </row>
    <row r="604" spans="1:65" x14ac:dyDescent="0.3">
      <c r="A604">
        <v>104862</v>
      </c>
      <c r="B604">
        <v>0</v>
      </c>
      <c r="C604" t="s">
        <v>65</v>
      </c>
      <c r="D604" t="s">
        <v>66</v>
      </c>
      <c r="E604" t="s">
        <v>68</v>
      </c>
      <c r="F604" t="s">
        <v>68</v>
      </c>
      <c r="G604">
        <v>0</v>
      </c>
      <c r="H604">
        <v>202500</v>
      </c>
      <c r="I604">
        <v>237024</v>
      </c>
      <c r="J604" t="s">
        <v>89</v>
      </c>
      <c r="K604" t="s">
        <v>70</v>
      </c>
      <c r="L604" t="s">
        <v>91</v>
      </c>
      <c r="M604" t="s">
        <v>72</v>
      </c>
      <c r="N604">
        <v>5.313E-3</v>
      </c>
      <c r="O604">
        <v>12966</v>
      </c>
      <c r="P604">
        <v>1039</v>
      </c>
      <c r="Q604">
        <v>2922</v>
      </c>
      <c r="R604">
        <v>5334</v>
      </c>
      <c r="S604">
        <v>2</v>
      </c>
      <c r="T604">
        <v>2</v>
      </c>
      <c r="U604" t="s">
        <v>123</v>
      </c>
      <c r="V604">
        <v>10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 t="s">
        <v>108</v>
      </c>
      <c r="AD604">
        <v>1424598</v>
      </c>
      <c r="AE604" t="s">
        <v>93</v>
      </c>
      <c r="AF604">
        <v>17456.985000000001</v>
      </c>
      <c r="AG604">
        <v>160866</v>
      </c>
      <c r="AH604">
        <v>177853.5</v>
      </c>
      <c r="AI604">
        <v>0</v>
      </c>
      <c r="AJ604">
        <v>160866</v>
      </c>
      <c r="AK604" t="s">
        <v>120</v>
      </c>
      <c r="AL604">
        <v>13</v>
      </c>
      <c r="AM604" t="s">
        <v>68</v>
      </c>
      <c r="AN604">
        <v>1</v>
      </c>
      <c r="AO604">
        <v>0</v>
      </c>
      <c r="AR604" t="s">
        <v>79</v>
      </c>
      <c r="AS604" t="s">
        <v>77</v>
      </c>
      <c r="AT604">
        <v>-110</v>
      </c>
      <c r="AU604" t="s">
        <v>78</v>
      </c>
      <c r="AV604" t="s">
        <v>79</v>
      </c>
      <c r="AW604" t="s">
        <v>80</v>
      </c>
      <c r="AX604" t="s">
        <v>81</v>
      </c>
      <c r="AY604" t="s">
        <v>103</v>
      </c>
      <c r="AZ604" t="s">
        <v>96</v>
      </c>
      <c r="BA604" t="s">
        <v>76</v>
      </c>
      <c r="BB604" t="s">
        <v>104</v>
      </c>
      <c r="BC604">
        <v>3093</v>
      </c>
      <c r="BD604" t="s">
        <v>85</v>
      </c>
      <c r="BE604">
        <v>12</v>
      </c>
      <c r="BF604" t="s">
        <v>112</v>
      </c>
      <c r="BG604" t="s">
        <v>151</v>
      </c>
      <c r="BH604">
        <v>365243</v>
      </c>
      <c r="BI604">
        <v>-80</v>
      </c>
      <c r="BJ604">
        <v>250</v>
      </c>
      <c r="BK604">
        <v>365243</v>
      </c>
      <c r="BL604">
        <v>365243</v>
      </c>
      <c r="BM604">
        <v>1</v>
      </c>
    </row>
    <row r="605" spans="1:65" x14ac:dyDescent="0.3">
      <c r="A605">
        <v>104867</v>
      </c>
      <c r="B605">
        <v>0</v>
      </c>
      <c r="C605" t="s">
        <v>65</v>
      </c>
      <c r="D605" t="s">
        <v>88</v>
      </c>
      <c r="E605" t="s">
        <v>67</v>
      </c>
      <c r="F605" t="s">
        <v>68</v>
      </c>
      <c r="G605">
        <v>2</v>
      </c>
      <c r="H605">
        <v>135000</v>
      </c>
      <c r="I605">
        <v>225000</v>
      </c>
      <c r="J605" t="s">
        <v>89</v>
      </c>
      <c r="K605" t="s">
        <v>90</v>
      </c>
      <c r="L605" t="s">
        <v>91</v>
      </c>
      <c r="M605" t="s">
        <v>72</v>
      </c>
      <c r="N605">
        <v>2.8663000000000001E-2</v>
      </c>
      <c r="O605">
        <v>13609</v>
      </c>
      <c r="P605">
        <v>652</v>
      </c>
      <c r="Q605">
        <v>1951</v>
      </c>
      <c r="R605">
        <v>4802</v>
      </c>
      <c r="S605">
        <v>2</v>
      </c>
      <c r="T605">
        <v>2</v>
      </c>
      <c r="U605" t="s">
        <v>125</v>
      </c>
      <c r="V605">
        <v>12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185</v>
      </c>
      <c r="AD605">
        <v>2399469</v>
      </c>
      <c r="AE605" t="s">
        <v>65</v>
      </c>
      <c r="AG605">
        <v>0</v>
      </c>
      <c r="AH605">
        <v>0</v>
      </c>
      <c r="AK605" t="s">
        <v>73</v>
      </c>
      <c r="AL605">
        <v>9</v>
      </c>
      <c r="AM605" t="s">
        <v>68</v>
      </c>
      <c r="AN605">
        <v>1</v>
      </c>
      <c r="AR605" t="s">
        <v>76</v>
      </c>
      <c r="AS605" t="s">
        <v>129</v>
      </c>
      <c r="AT605">
        <v>-243</v>
      </c>
      <c r="AU605" t="s">
        <v>76</v>
      </c>
      <c r="AV605" t="s">
        <v>79</v>
      </c>
      <c r="AX605" t="s">
        <v>81</v>
      </c>
      <c r="AY605" t="s">
        <v>76</v>
      </c>
      <c r="AZ605" t="s">
        <v>76</v>
      </c>
      <c r="BA605" t="s">
        <v>76</v>
      </c>
      <c r="BB605" t="s">
        <v>121</v>
      </c>
      <c r="BC605">
        <v>-1</v>
      </c>
      <c r="BD605" t="s">
        <v>76</v>
      </c>
      <c r="BF605" t="s">
        <v>76</v>
      </c>
      <c r="BG605" t="s">
        <v>82</v>
      </c>
    </row>
    <row r="606" spans="1:65" x14ac:dyDescent="0.3">
      <c r="A606">
        <v>104884</v>
      </c>
      <c r="B606">
        <v>1</v>
      </c>
      <c r="C606" t="s">
        <v>65</v>
      </c>
      <c r="D606" t="s">
        <v>88</v>
      </c>
      <c r="E606" t="s">
        <v>67</v>
      </c>
      <c r="F606" t="s">
        <v>68</v>
      </c>
      <c r="G606">
        <v>1</v>
      </c>
      <c r="H606">
        <v>117000</v>
      </c>
      <c r="I606">
        <v>545040</v>
      </c>
      <c r="J606" t="s">
        <v>89</v>
      </c>
      <c r="K606" t="s">
        <v>90</v>
      </c>
      <c r="L606" t="s">
        <v>91</v>
      </c>
      <c r="M606" t="s">
        <v>72</v>
      </c>
      <c r="N606">
        <v>2.042E-3</v>
      </c>
      <c r="O606">
        <v>16045</v>
      </c>
      <c r="P606">
        <v>222</v>
      </c>
      <c r="Q606">
        <v>4955</v>
      </c>
      <c r="R606">
        <v>1598</v>
      </c>
      <c r="S606">
        <v>3</v>
      </c>
      <c r="T606">
        <v>3</v>
      </c>
      <c r="U606" t="s">
        <v>73</v>
      </c>
      <c r="V606">
        <v>13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108</v>
      </c>
      <c r="AD606">
        <v>1731157</v>
      </c>
      <c r="AE606" t="s">
        <v>93</v>
      </c>
      <c r="AF606">
        <v>4332.915</v>
      </c>
      <c r="AG606">
        <v>42930</v>
      </c>
      <c r="AH606">
        <v>42930</v>
      </c>
      <c r="AI606">
        <v>0</v>
      </c>
      <c r="AJ606">
        <v>42930</v>
      </c>
      <c r="AK606" t="s">
        <v>109</v>
      </c>
      <c r="AL606">
        <v>19</v>
      </c>
      <c r="AM606" t="s">
        <v>68</v>
      </c>
      <c r="AN606">
        <v>1</v>
      </c>
      <c r="AO606">
        <v>0</v>
      </c>
      <c r="AR606" t="s">
        <v>79</v>
      </c>
      <c r="AS606" t="s">
        <v>77</v>
      </c>
      <c r="AT606">
        <v>-125</v>
      </c>
      <c r="AU606" t="s">
        <v>76</v>
      </c>
      <c r="AV606" t="s">
        <v>79</v>
      </c>
      <c r="AX606" t="s">
        <v>81</v>
      </c>
      <c r="AY606" t="s">
        <v>124</v>
      </c>
      <c r="AZ606" t="s">
        <v>96</v>
      </c>
      <c r="BA606" t="s">
        <v>76</v>
      </c>
      <c r="BB606" t="s">
        <v>104</v>
      </c>
      <c r="BC606">
        <v>63</v>
      </c>
      <c r="BD606" t="s">
        <v>105</v>
      </c>
      <c r="BE606">
        <v>12</v>
      </c>
      <c r="BF606" t="s">
        <v>147</v>
      </c>
      <c r="BG606" t="s">
        <v>106</v>
      </c>
      <c r="BH606">
        <v>365243</v>
      </c>
      <c r="BI606">
        <v>-90</v>
      </c>
      <c r="BJ606">
        <v>240</v>
      </c>
      <c r="BK606">
        <v>-60</v>
      </c>
      <c r="BL606">
        <v>-53</v>
      </c>
      <c r="BM606">
        <v>0</v>
      </c>
    </row>
    <row r="607" spans="1:65" x14ac:dyDescent="0.3">
      <c r="A607">
        <v>104895</v>
      </c>
      <c r="B607">
        <v>0</v>
      </c>
      <c r="C607" t="s">
        <v>65</v>
      </c>
      <c r="D607" t="s">
        <v>66</v>
      </c>
      <c r="E607" t="s">
        <v>68</v>
      </c>
      <c r="F607" t="s">
        <v>67</v>
      </c>
      <c r="G607">
        <v>1</v>
      </c>
      <c r="H607">
        <v>121500</v>
      </c>
      <c r="I607">
        <v>225000</v>
      </c>
      <c r="J607" t="s">
        <v>89</v>
      </c>
      <c r="K607" t="s">
        <v>70</v>
      </c>
      <c r="L607" t="s">
        <v>91</v>
      </c>
      <c r="M607" t="s">
        <v>127</v>
      </c>
      <c r="N607">
        <v>1.5221E-2</v>
      </c>
      <c r="O607">
        <v>10958</v>
      </c>
      <c r="P607">
        <v>814</v>
      </c>
      <c r="Q607">
        <v>1028</v>
      </c>
      <c r="R607">
        <v>3634</v>
      </c>
      <c r="S607">
        <v>2</v>
      </c>
      <c r="T607">
        <v>2</v>
      </c>
      <c r="U607" t="s">
        <v>125</v>
      </c>
      <c r="V607">
        <v>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108</v>
      </c>
      <c r="AD607">
        <v>2538952</v>
      </c>
      <c r="AE607" t="s">
        <v>93</v>
      </c>
      <c r="AF607">
        <v>2164.1849999999999</v>
      </c>
      <c r="AG607">
        <v>21442.5</v>
      </c>
      <c r="AH607">
        <v>21442.5</v>
      </c>
      <c r="AI607">
        <v>0</v>
      </c>
      <c r="AJ607">
        <v>21442.5</v>
      </c>
      <c r="AK607" t="s">
        <v>75</v>
      </c>
      <c r="AL607">
        <v>10</v>
      </c>
      <c r="AM607" t="s">
        <v>68</v>
      </c>
      <c r="AN607">
        <v>1</v>
      </c>
      <c r="AO607">
        <v>0</v>
      </c>
      <c r="AP607">
        <v>0.196900147</v>
      </c>
      <c r="AQ607">
        <v>0.86733615200000003</v>
      </c>
      <c r="AR607" t="s">
        <v>79</v>
      </c>
      <c r="AS607" t="s">
        <v>77</v>
      </c>
      <c r="AT607">
        <v>-72</v>
      </c>
      <c r="AU607" t="s">
        <v>78</v>
      </c>
      <c r="AV607" t="s">
        <v>79</v>
      </c>
      <c r="AX607" t="s">
        <v>81</v>
      </c>
      <c r="AY607" t="s">
        <v>124</v>
      </c>
      <c r="AZ607" t="s">
        <v>96</v>
      </c>
      <c r="BA607" t="s">
        <v>76</v>
      </c>
      <c r="BB607" t="s">
        <v>104</v>
      </c>
      <c r="BC607">
        <v>35</v>
      </c>
      <c r="BD607" t="s">
        <v>105</v>
      </c>
      <c r="BE607">
        <v>12</v>
      </c>
      <c r="BF607" t="s">
        <v>147</v>
      </c>
      <c r="BG607" t="s">
        <v>106</v>
      </c>
      <c r="BH607">
        <v>365243</v>
      </c>
      <c r="BI607">
        <v>-39</v>
      </c>
      <c r="BJ607">
        <v>291</v>
      </c>
      <c r="BK607">
        <v>365243</v>
      </c>
      <c r="BL607">
        <v>365243</v>
      </c>
      <c r="BM607">
        <v>0</v>
      </c>
    </row>
    <row r="608" spans="1:65" x14ac:dyDescent="0.3">
      <c r="A608">
        <v>104895</v>
      </c>
      <c r="B608">
        <v>0</v>
      </c>
      <c r="C608" t="s">
        <v>65</v>
      </c>
      <c r="D608" t="s">
        <v>66</v>
      </c>
      <c r="E608" t="s">
        <v>68</v>
      </c>
      <c r="F608" t="s">
        <v>67</v>
      </c>
      <c r="G608">
        <v>1</v>
      </c>
      <c r="H608">
        <v>121500</v>
      </c>
      <c r="I608">
        <v>225000</v>
      </c>
      <c r="J608" t="s">
        <v>89</v>
      </c>
      <c r="K608" t="s">
        <v>70</v>
      </c>
      <c r="L608" t="s">
        <v>91</v>
      </c>
      <c r="M608" t="s">
        <v>127</v>
      </c>
      <c r="N608">
        <v>1.5221E-2</v>
      </c>
      <c r="O608">
        <v>10958</v>
      </c>
      <c r="P608">
        <v>814</v>
      </c>
      <c r="Q608">
        <v>1028</v>
      </c>
      <c r="R608">
        <v>3634</v>
      </c>
      <c r="S608">
        <v>2</v>
      </c>
      <c r="T608">
        <v>2</v>
      </c>
      <c r="U608" t="s">
        <v>125</v>
      </c>
      <c r="V608">
        <v>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108</v>
      </c>
      <c r="AD608">
        <v>2241054</v>
      </c>
      <c r="AE608" t="s">
        <v>93</v>
      </c>
      <c r="AF608">
        <v>10170</v>
      </c>
      <c r="AG608">
        <v>93960</v>
      </c>
      <c r="AH608">
        <v>91539</v>
      </c>
      <c r="AI608">
        <v>9396</v>
      </c>
      <c r="AJ608">
        <v>93960</v>
      </c>
      <c r="AK608" t="s">
        <v>123</v>
      </c>
      <c r="AL608">
        <v>15</v>
      </c>
      <c r="AM608" t="s">
        <v>68</v>
      </c>
      <c r="AN608">
        <v>1</v>
      </c>
      <c r="AO608">
        <v>0.10138305</v>
      </c>
      <c r="AR608" t="s">
        <v>79</v>
      </c>
      <c r="AS608" t="s">
        <v>77</v>
      </c>
      <c r="AT608">
        <v>-2507</v>
      </c>
      <c r="AU608" t="s">
        <v>78</v>
      </c>
      <c r="AV608" t="s">
        <v>79</v>
      </c>
      <c r="AW608" t="s">
        <v>177</v>
      </c>
      <c r="AX608" t="s">
        <v>102</v>
      </c>
      <c r="AY608" t="s">
        <v>95</v>
      </c>
      <c r="AZ608" t="s">
        <v>96</v>
      </c>
      <c r="BA608" t="s">
        <v>76</v>
      </c>
      <c r="BB608" t="s">
        <v>104</v>
      </c>
      <c r="BC608">
        <v>3303</v>
      </c>
      <c r="BD608" t="s">
        <v>85</v>
      </c>
      <c r="BE608">
        <v>10</v>
      </c>
      <c r="BF608" t="s">
        <v>112</v>
      </c>
      <c r="BG608" t="s">
        <v>98</v>
      </c>
      <c r="BH608">
        <v>365243</v>
      </c>
      <c r="BI608">
        <v>-2476</v>
      </c>
      <c r="BJ608">
        <v>-2206</v>
      </c>
      <c r="BK608">
        <v>-2236</v>
      </c>
      <c r="BL608">
        <v>-2228</v>
      </c>
      <c r="BM608">
        <v>1</v>
      </c>
    </row>
    <row r="609" spans="1:65" x14ac:dyDescent="0.3">
      <c r="A609">
        <v>104903</v>
      </c>
      <c r="B609">
        <v>0</v>
      </c>
      <c r="C609" t="s">
        <v>65</v>
      </c>
      <c r="D609" t="s">
        <v>88</v>
      </c>
      <c r="E609" t="s">
        <v>68</v>
      </c>
      <c r="F609" t="s">
        <v>68</v>
      </c>
      <c r="G609">
        <v>0</v>
      </c>
      <c r="H609">
        <v>225000</v>
      </c>
      <c r="I609">
        <v>688500</v>
      </c>
      <c r="J609" t="s">
        <v>89</v>
      </c>
      <c r="K609" t="s">
        <v>70</v>
      </c>
      <c r="L609" t="s">
        <v>71</v>
      </c>
      <c r="M609" t="s">
        <v>72</v>
      </c>
      <c r="N609">
        <v>8.8660000000000006E-3</v>
      </c>
      <c r="O609">
        <v>12800</v>
      </c>
      <c r="P609">
        <v>2639</v>
      </c>
      <c r="Q609">
        <v>5571</v>
      </c>
      <c r="R609">
        <v>4473</v>
      </c>
      <c r="S609">
        <v>2</v>
      </c>
      <c r="T609">
        <v>2</v>
      </c>
      <c r="U609" t="s">
        <v>125</v>
      </c>
      <c r="V609">
        <v>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92</v>
      </c>
      <c r="AD609">
        <v>2315150</v>
      </c>
      <c r="AE609" t="s">
        <v>99</v>
      </c>
      <c r="AG609">
        <v>0</v>
      </c>
      <c r="AH609">
        <v>0</v>
      </c>
      <c r="AK609" t="s">
        <v>94</v>
      </c>
      <c r="AL609">
        <v>12</v>
      </c>
      <c r="AM609" t="s">
        <v>68</v>
      </c>
      <c r="AN609">
        <v>1</v>
      </c>
      <c r="AR609" t="s">
        <v>79</v>
      </c>
      <c r="AS609" t="s">
        <v>129</v>
      </c>
      <c r="AT609">
        <v>-388</v>
      </c>
      <c r="AU609" t="s">
        <v>76</v>
      </c>
      <c r="AV609" t="s">
        <v>79</v>
      </c>
      <c r="AX609" t="s">
        <v>81</v>
      </c>
      <c r="AY609" t="s">
        <v>76</v>
      </c>
      <c r="AZ609" t="s">
        <v>76</v>
      </c>
      <c r="BA609" t="s">
        <v>76</v>
      </c>
      <c r="BB609" t="s">
        <v>121</v>
      </c>
      <c r="BC609">
        <v>-1</v>
      </c>
      <c r="BD609" t="s">
        <v>76</v>
      </c>
      <c r="BF609" t="s">
        <v>76</v>
      </c>
      <c r="BG609" t="s">
        <v>132</v>
      </c>
    </row>
    <row r="610" spans="1:65" x14ac:dyDescent="0.3">
      <c r="A610">
        <v>104922</v>
      </c>
      <c r="B610">
        <v>0</v>
      </c>
      <c r="C610" t="s">
        <v>65</v>
      </c>
      <c r="D610" t="s">
        <v>66</v>
      </c>
      <c r="E610" t="s">
        <v>68</v>
      </c>
      <c r="F610" t="s">
        <v>67</v>
      </c>
      <c r="G610">
        <v>2</v>
      </c>
      <c r="H610">
        <v>225000</v>
      </c>
      <c r="I610">
        <v>608076</v>
      </c>
      <c r="J610" t="s">
        <v>69</v>
      </c>
      <c r="K610" t="s">
        <v>70</v>
      </c>
      <c r="L610" t="s">
        <v>91</v>
      </c>
      <c r="M610" t="s">
        <v>72</v>
      </c>
      <c r="N610">
        <v>4.96E-3</v>
      </c>
      <c r="O610">
        <v>17360</v>
      </c>
      <c r="P610">
        <v>865</v>
      </c>
      <c r="Q610">
        <v>2433</v>
      </c>
      <c r="R610">
        <v>875</v>
      </c>
      <c r="S610">
        <v>2</v>
      </c>
      <c r="T610">
        <v>2</v>
      </c>
      <c r="U610" t="s">
        <v>125</v>
      </c>
      <c r="V610">
        <v>13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 t="s">
        <v>141</v>
      </c>
      <c r="AD610">
        <v>2333686</v>
      </c>
      <c r="AE610" t="s">
        <v>93</v>
      </c>
      <c r="AF610">
        <v>11110.815000000001</v>
      </c>
      <c r="AG610">
        <v>56835</v>
      </c>
      <c r="AH610">
        <v>53851.5</v>
      </c>
      <c r="AI610">
        <v>5683.5</v>
      </c>
      <c r="AJ610">
        <v>56835</v>
      </c>
      <c r="AK610" t="s">
        <v>123</v>
      </c>
      <c r="AL610">
        <v>12</v>
      </c>
      <c r="AM610" t="s">
        <v>68</v>
      </c>
      <c r="AN610">
        <v>1</v>
      </c>
      <c r="AO610">
        <v>0.103969903</v>
      </c>
      <c r="AR610" t="s">
        <v>79</v>
      </c>
      <c r="AS610" t="s">
        <v>77</v>
      </c>
      <c r="AT610">
        <v>-1065</v>
      </c>
      <c r="AU610" t="s">
        <v>78</v>
      </c>
      <c r="AV610" t="s">
        <v>79</v>
      </c>
      <c r="AW610" t="s">
        <v>80</v>
      </c>
      <c r="AX610" t="s">
        <v>102</v>
      </c>
      <c r="AY610" t="s">
        <v>124</v>
      </c>
      <c r="AZ610" t="s">
        <v>96</v>
      </c>
      <c r="BA610" t="s">
        <v>76</v>
      </c>
      <c r="BB610" t="s">
        <v>84</v>
      </c>
      <c r="BC610">
        <v>79</v>
      </c>
      <c r="BD610" t="s">
        <v>85</v>
      </c>
      <c r="BE610">
        <v>6</v>
      </c>
      <c r="BF610" t="s">
        <v>86</v>
      </c>
      <c r="BG610" t="s">
        <v>151</v>
      </c>
      <c r="BH610">
        <v>365243</v>
      </c>
      <c r="BI610">
        <v>-1034</v>
      </c>
      <c r="BJ610">
        <v>-884</v>
      </c>
      <c r="BK610">
        <v>-884</v>
      </c>
      <c r="BL610">
        <v>-877</v>
      </c>
      <c r="BM610">
        <v>0</v>
      </c>
    </row>
    <row r="611" spans="1:65" x14ac:dyDescent="0.3">
      <c r="A611">
        <v>104924</v>
      </c>
      <c r="B611">
        <v>0</v>
      </c>
      <c r="C611" t="s">
        <v>65</v>
      </c>
      <c r="D611" t="s">
        <v>88</v>
      </c>
      <c r="E611" t="s">
        <v>67</v>
      </c>
      <c r="F611" t="s">
        <v>67</v>
      </c>
      <c r="G611">
        <v>0</v>
      </c>
      <c r="H611">
        <v>90000</v>
      </c>
      <c r="I611">
        <v>499261.5</v>
      </c>
      <c r="J611" t="s">
        <v>133</v>
      </c>
      <c r="K611" t="s">
        <v>70</v>
      </c>
      <c r="L611" t="s">
        <v>140</v>
      </c>
      <c r="M611" t="s">
        <v>72</v>
      </c>
      <c r="N611">
        <v>8.0190000000000001E-3</v>
      </c>
      <c r="O611">
        <v>14463</v>
      </c>
      <c r="P611">
        <v>916</v>
      </c>
      <c r="Q611">
        <v>1293</v>
      </c>
      <c r="R611">
        <v>4150</v>
      </c>
      <c r="S611">
        <v>2</v>
      </c>
      <c r="T611">
        <v>2</v>
      </c>
      <c r="U611" t="s">
        <v>125</v>
      </c>
      <c r="V611">
        <v>13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134</v>
      </c>
      <c r="AD611">
        <v>1415207</v>
      </c>
      <c r="AE611" t="s">
        <v>93</v>
      </c>
      <c r="AF611">
        <v>3597.6149999999998</v>
      </c>
      <c r="AG611">
        <v>30118.5</v>
      </c>
      <c r="AH611">
        <v>26968.5</v>
      </c>
      <c r="AI611">
        <v>3150</v>
      </c>
      <c r="AJ611">
        <v>30118.5</v>
      </c>
      <c r="AK611" t="s">
        <v>94</v>
      </c>
      <c r="AL611">
        <v>13</v>
      </c>
      <c r="AM611" t="s">
        <v>68</v>
      </c>
      <c r="AN611">
        <v>1</v>
      </c>
      <c r="AO611">
        <v>0.113904622</v>
      </c>
      <c r="AR611" t="s">
        <v>79</v>
      </c>
      <c r="AS611" t="s">
        <v>77</v>
      </c>
      <c r="AT611">
        <v>-2467</v>
      </c>
      <c r="AU611" t="s">
        <v>78</v>
      </c>
      <c r="AV611" t="s">
        <v>79</v>
      </c>
      <c r="AW611" t="s">
        <v>80</v>
      </c>
      <c r="AX611" t="s">
        <v>102</v>
      </c>
      <c r="AY611" t="s">
        <v>124</v>
      </c>
      <c r="AZ611" t="s">
        <v>96</v>
      </c>
      <c r="BA611" t="s">
        <v>76</v>
      </c>
      <c r="BB611" t="s">
        <v>104</v>
      </c>
      <c r="BC611">
        <v>23</v>
      </c>
      <c r="BD611" t="s">
        <v>105</v>
      </c>
      <c r="BE611">
        <v>10</v>
      </c>
      <c r="BF611" t="s">
        <v>112</v>
      </c>
      <c r="BG611" t="s">
        <v>106</v>
      </c>
      <c r="BH611">
        <v>365243</v>
      </c>
      <c r="BI611">
        <v>-2431</v>
      </c>
      <c r="BJ611">
        <v>-2161</v>
      </c>
      <c r="BK611">
        <v>-2161</v>
      </c>
      <c r="BL611">
        <v>-2151</v>
      </c>
      <c r="BM611">
        <v>0</v>
      </c>
    </row>
    <row r="612" spans="1:65" x14ac:dyDescent="0.3">
      <c r="A612">
        <v>104929</v>
      </c>
      <c r="B612">
        <v>0</v>
      </c>
      <c r="C612" t="s">
        <v>65</v>
      </c>
      <c r="D612" t="s">
        <v>66</v>
      </c>
      <c r="E612" t="s">
        <v>67</v>
      </c>
      <c r="F612" t="s">
        <v>67</v>
      </c>
      <c r="G612">
        <v>0</v>
      </c>
      <c r="H612">
        <v>112500</v>
      </c>
      <c r="I612">
        <v>454500</v>
      </c>
      <c r="J612" t="s">
        <v>69</v>
      </c>
      <c r="K612" t="s">
        <v>90</v>
      </c>
      <c r="L612" t="s">
        <v>91</v>
      </c>
      <c r="M612" t="s">
        <v>169</v>
      </c>
      <c r="N612">
        <v>2.2800000000000001E-2</v>
      </c>
      <c r="O612">
        <v>20842</v>
      </c>
      <c r="P612">
        <v>4049</v>
      </c>
      <c r="Q612">
        <v>10277</v>
      </c>
      <c r="R612">
        <v>4043</v>
      </c>
      <c r="S612">
        <v>2</v>
      </c>
      <c r="T612">
        <v>2</v>
      </c>
      <c r="U612" t="s">
        <v>75</v>
      </c>
      <c r="V612">
        <v>14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 t="s">
        <v>217</v>
      </c>
      <c r="AD612">
        <v>2212427</v>
      </c>
      <c r="AE612" t="s">
        <v>65</v>
      </c>
      <c r="AF612">
        <v>37889.370000000003</v>
      </c>
      <c r="AG612">
        <v>1174500</v>
      </c>
      <c r="AH612">
        <v>1174500</v>
      </c>
      <c r="AJ612">
        <v>1174500</v>
      </c>
      <c r="AK612" t="s">
        <v>123</v>
      </c>
      <c r="AL612">
        <v>14</v>
      </c>
      <c r="AM612" t="s">
        <v>68</v>
      </c>
      <c r="AN612">
        <v>1</v>
      </c>
      <c r="AR612" t="s">
        <v>76</v>
      </c>
      <c r="AS612" t="s">
        <v>114</v>
      </c>
      <c r="AT612">
        <v>-305</v>
      </c>
      <c r="AU612" t="s">
        <v>78</v>
      </c>
      <c r="AV612" t="s">
        <v>115</v>
      </c>
      <c r="AX612" t="s">
        <v>81</v>
      </c>
      <c r="AY612" t="s">
        <v>76</v>
      </c>
      <c r="AZ612" t="s">
        <v>82</v>
      </c>
      <c r="BA612" t="s">
        <v>116</v>
      </c>
      <c r="BB612" t="s">
        <v>121</v>
      </c>
      <c r="BC612">
        <v>-1</v>
      </c>
      <c r="BD612" t="s">
        <v>76</v>
      </c>
      <c r="BE612">
        <v>60</v>
      </c>
      <c r="BF612" t="s">
        <v>112</v>
      </c>
      <c r="BG612" t="s">
        <v>118</v>
      </c>
    </row>
    <row r="613" spans="1:65" x14ac:dyDescent="0.3">
      <c r="A613">
        <v>104929</v>
      </c>
      <c r="B613">
        <v>0</v>
      </c>
      <c r="C613" t="s">
        <v>65</v>
      </c>
      <c r="D613" t="s">
        <v>66</v>
      </c>
      <c r="E613" t="s">
        <v>67</v>
      </c>
      <c r="F613" t="s">
        <v>67</v>
      </c>
      <c r="G613">
        <v>0</v>
      </c>
      <c r="H613">
        <v>112500</v>
      </c>
      <c r="I613">
        <v>454500</v>
      </c>
      <c r="J613" t="s">
        <v>69</v>
      </c>
      <c r="K613" t="s">
        <v>90</v>
      </c>
      <c r="L613" t="s">
        <v>91</v>
      </c>
      <c r="M613" t="s">
        <v>169</v>
      </c>
      <c r="N613">
        <v>2.2800000000000001E-2</v>
      </c>
      <c r="O613">
        <v>20842</v>
      </c>
      <c r="P613">
        <v>4049</v>
      </c>
      <c r="Q613">
        <v>10277</v>
      </c>
      <c r="R613">
        <v>4043</v>
      </c>
      <c r="S613">
        <v>2</v>
      </c>
      <c r="T613">
        <v>2</v>
      </c>
      <c r="U613" t="s">
        <v>75</v>
      </c>
      <c r="V613">
        <v>14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 t="s">
        <v>217</v>
      </c>
      <c r="AD613">
        <v>2306492</v>
      </c>
      <c r="AE613" t="s">
        <v>65</v>
      </c>
      <c r="AF613">
        <v>34599.870000000003</v>
      </c>
      <c r="AG613">
        <v>990000</v>
      </c>
      <c r="AH613">
        <v>1119375</v>
      </c>
      <c r="AJ613">
        <v>990000</v>
      </c>
      <c r="AK613" t="s">
        <v>123</v>
      </c>
      <c r="AL613">
        <v>14</v>
      </c>
      <c r="AM613" t="s">
        <v>68</v>
      </c>
      <c r="AN613">
        <v>1</v>
      </c>
      <c r="AR613" t="s">
        <v>76</v>
      </c>
      <c r="AS613" t="s">
        <v>77</v>
      </c>
      <c r="AT613">
        <v>-466</v>
      </c>
      <c r="AU613" t="s">
        <v>78</v>
      </c>
      <c r="AV613" t="s">
        <v>79</v>
      </c>
      <c r="AX613" t="s">
        <v>81</v>
      </c>
      <c r="AY613" t="s">
        <v>76</v>
      </c>
      <c r="AZ613" t="s">
        <v>82</v>
      </c>
      <c r="BA613" t="s">
        <v>116</v>
      </c>
      <c r="BB613" t="s">
        <v>121</v>
      </c>
      <c r="BC613">
        <v>-1</v>
      </c>
      <c r="BD613" t="s">
        <v>76</v>
      </c>
      <c r="BE613">
        <v>54</v>
      </c>
      <c r="BF613" t="s">
        <v>112</v>
      </c>
      <c r="BG613" t="s">
        <v>118</v>
      </c>
      <c r="BH613">
        <v>365243</v>
      </c>
      <c r="BI613">
        <v>-436</v>
      </c>
      <c r="BJ613">
        <v>1154</v>
      </c>
      <c r="BK613">
        <v>365243</v>
      </c>
      <c r="BL613">
        <v>365243</v>
      </c>
      <c r="BM613">
        <v>1</v>
      </c>
    </row>
    <row r="614" spans="1:65" x14ac:dyDescent="0.3">
      <c r="A614">
        <v>104932</v>
      </c>
      <c r="B614">
        <v>0</v>
      </c>
      <c r="C614" t="s">
        <v>65</v>
      </c>
      <c r="D614" t="s">
        <v>88</v>
      </c>
      <c r="E614" t="s">
        <v>68</v>
      </c>
      <c r="F614" t="s">
        <v>68</v>
      </c>
      <c r="G614">
        <v>0</v>
      </c>
      <c r="H614">
        <v>117000</v>
      </c>
      <c r="I614">
        <v>657000</v>
      </c>
      <c r="J614" t="s">
        <v>69</v>
      </c>
      <c r="K614" t="s">
        <v>70</v>
      </c>
      <c r="L614" t="s">
        <v>91</v>
      </c>
      <c r="M614" t="s">
        <v>72</v>
      </c>
      <c r="N614">
        <v>1.452E-2</v>
      </c>
      <c r="O614">
        <v>23113</v>
      </c>
      <c r="P614">
        <v>3908</v>
      </c>
      <c r="Q614">
        <v>12082</v>
      </c>
      <c r="R614">
        <v>2163</v>
      </c>
      <c r="S614">
        <v>2</v>
      </c>
      <c r="T614">
        <v>2</v>
      </c>
      <c r="U614" t="s">
        <v>125</v>
      </c>
      <c r="V614">
        <v>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153</v>
      </c>
      <c r="AD614">
        <v>1015408</v>
      </c>
      <c r="AE614" t="s">
        <v>93</v>
      </c>
      <c r="AF614">
        <v>12310.29</v>
      </c>
      <c r="AG614">
        <v>235894.5</v>
      </c>
      <c r="AH614">
        <v>273258</v>
      </c>
      <c r="AI614">
        <v>0</v>
      </c>
      <c r="AJ614">
        <v>235894.5</v>
      </c>
      <c r="AK614" t="s">
        <v>75</v>
      </c>
      <c r="AL614">
        <v>11</v>
      </c>
      <c r="AM614" t="s">
        <v>68</v>
      </c>
      <c r="AN614">
        <v>1</v>
      </c>
      <c r="AO614">
        <v>0</v>
      </c>
      <c r="AR614" t="s">
        <v>79</v>
      </c>
      <c r="AS614" t="s">
        <v>114</v>
      </c>
      <c r="AT614">
        <v>-226</v>
      </c>
      <c r="AU614" t="s">
        <v>78</v>
      </c>
      <c r="AV614" t="s">
        <v>165</v>
      </c>
      <c r="AW614" t="s">
        <v>80</v>
      </c>
      <c r="AX614" t="s">
        <v>81</v>
      </c>
      <c r="AY614" t="s">
        <v>95</v>
      </c>
      <c r="AZ614" t="s">
        <v>96</v>
      </c>
      <c r="BA614" t="s">
        <v>76</v>
      </c>
      <c r="BB614" t="s">
        <v>104</v>
      </c>
      <c r="BC614">
        <v>2500</v>
      </c>
      <c r="BD614" t="s">
        <v>85</v>
      </c>
      <c r="BE614">
        <v>24</v>
      </c>
      <c r="BF614" t="s">
        <v>97</v>
      </c>
      <c r="BG614" t="s">
        <v>98</v>
      </c>
    </row>
    <row r="615" spans="1:65" x14ac:dyDescent="0.3">
      <c r="A615">
        <v>104934</v>
      </c>
      <c r="B615">
        <v>0</v>
      </c>
      <c r="C615" t="s">
        <v>65</v>
      </c>
      <c r="D615" t="s">
        <v>88</v>
      </c>
      <c r="E615" t="s">
        <v>67</v>
      </c>
      <c r="F615" t="s">
        <v>68</v>
      </c>
      <c r="G615">
        <v>0</v>
      </c>
      <c r="H615">
        <v>225000</v>
      </c>
      <c r="I615">
        <v>1154362.5</v>
      </c>
      <c r="J615" t="s">
        <v>69</v>
      </c>
      <c r="K615" t="s">
        <v>90</v>
      </c>
      <c r="L615" t="s">
        <v>91</v>
      </c>
      <c r="M615" t="s">
        <v>72</v>
      </c>
      <c r="N615">
        <v>1.0031999999999999E-2</v>
      </c>
      <c r="O615">
        <v>23450</v>
      </c>
      <c r="P615">
        <v>849</v>
      </c>
      <c r="Q615">
        <v>13069</v>
      </c>
      <c r="R615">
        <v>4535</v>
      </c>
      <c r="S615">
        <v>2</v>
      </c>
      <c r="T615">
        <v>2</v>
      </c>
      <c r="U615" t="s">
        <v>125</v>
      </c>
      <c r="V615">
        <v>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92</v>
      </c>
      <c r="AD615">
        <v>1266177</v>
      </c>
      <c r="AE615" t="s">
        <v>93</v>
      </c>
      <c r="AF615">
        <v>4416.8850000000002</v>
      </c>
      <c r="AG615">
        <v>26505</v>
      </c>
      <c r="AH615">
        <v>24912</v>
      </c>
      <c r="AI615">
        <v>1593</v>
      </c>
      <c r="AJ615">
        <v>26505</v>
      </c>
      <c r="AK615" t="s">
        <v>125</v>
      </c>
      <c r="AL615">
        <v>5</v>
      </c>
      <c r="AM615" t="s">
        <v>68</v>
      </c>
      <c r="AN615">
        <v>1</v>
      </c>
      <c r="AO615">
        <v>6.5456397999999999E-2</v>
      </c>
      <c r="AR615" t="s">
        <v>79</v>
      </c>
      <c r="AS615" t="s">
        <v>77</v>
      </c>
      <c r="AT615">
        <v>-2534</v>
      </c>
      <c r="AU615" t="s">
        <v>76</v>
      </c>
      <c r="AV615" t="s">
        <v>79</v>
      </c>
      <c r="AX615" t="s">
        <v>102</v>
      </c>
      <c r="AY615" t="s">
        <v>157</v>
      </c>
      <c r="AZ615" t="s">
        <v>96</v>
      </c>
      <c r="BA615" t="s">
        <v>76</v>
      </c>
      <c r="BB615" t="s">
        <v>138</v>
      </c>
      <c r="BC615">
        <v>470</v>
      </c>
      <c r="BD615" t="s">
        <v>157</v>
      </c>
      <c r="BE615">
        <v>6</v>
      </c>
      <c r="BF615" t="s">
        <v>112</v>
      </c>
      <c r="BG615" t="s">
        <v>188</v>
      </c>
      <c r="BH615">
        <v>365243</v>
      </c>
      <c r="BI615">
        <v>-2500</v>
      </c>
      <c r="BJ615">
        <v>-2350</v>
      </c>
      <c r="BK615">
        <v>-2350</v>
      </c>
      <c r="BL615">
        <v>-2340</v>
      </c>
      <c r="BM615">
        <v>0</v>
      </c>
    </row>
    <row r="616" spans="1:65" x14ac:dyDescent="0.3">
      <c r="A616">
        <v>104950</v>
      </c>
      <c r="B616">
        <v>0</v>
      </c>
      <c r="C616" t="s">
        <v>65</v>
      </c>
      <c r="D616" t="s">
        <v>88</v>
      </c>
      <c r="E616" t="s">
        <v>67</v>
      </c>
      <c r="F616" t="s">
        <v>68</v>
      </c>
      <c r="G616">
        <v>0</v>
      </c>
      <c r="H616">
        <v>180000</v>
      </c>
      <c r="I616">
        <v>334152</v>
      </c>
      <c r="J616" t="s">
        <v>113</v>
      </c>
      <c r="K616" t="s">
        <v>70</v>
      </c>
      <c r="L616" t="s">
        <v>119</v>
      </c>
      <c r="M616" t="s">
        <v>72</v>
      </c>
      <c r="N616">
        <v>7.3049999999999999E-3</v>
      </c>
      <c r="O616">
        <v>20908</v>
      </c>
      <c r="P616">
        <v>365243</v>
      </c>
      <c r="Q616">
        <v>5654</v>
      </c>
      <c r="R616">
        <v>4429</v>
      </c>
      <c r="S616">
        <v>3</v>
      </c>
      <c r="T616">
        <v>3</v>
      </c>
      <c r="U616" t="s">
        <v>120</v>
      </c>
      <c r="V616">
        <v>10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t="s">
        <v>76</v>
      </c>
      <c r="AD616">
        <v>1259156</v>
      </c>
      <c r="AE616" t="s">
        <v>93</v>
      </c>
      <c r="AF616">
        <v>1497.51</v>
      </c>
      <c r="AG616">
        <v>13626</v>
      </c>
      <c r="AH616">
        <v>13626</v>
      </c>
      <c r="AI616">
        <v>0</v>
      </c>
      <c r="AJ616">
        <v>13626</v>
      </c>
      <c r="AK616" t="s">
        <v>120</v>
      </c>
      <c r="AL616">
        <v>6</v>
      </c>
      <c r="AM616" t="s">
        <v>68</v>
      </c>
      <c r="AN616">
        <v>1</v>
      </c>
      <c r="AO616">
        <v>0</v>
      </c>
      <c r="AR616" t="s">
        <v>79</v>
      </c>
      <c r="AS616" t="s">
        <v>77</v>
      </c>
      <c r="AT616">
        <v>-2135</v>
      </c>
      <c r="AU616" t="s">
        <v>78</v>
      </c>
      <c r="AV616" t="s">
        <v>79</v>
      </c>
      <c r="AX616" t="s">
        <v>102</v>
      </c>
      <c r="AY616" t="s">
        <v>136</v>
      </c>
      <c r="AZ616" t="s">
        <v>96</v>
      </c>
      <c r="BA616" t="s">
        <v>76</v>
      </c>
      <c r="BB616" t="s">
        <v>104</v>
      </c>
      <c r="BC616">
        <v>26</v>
      </c>
      <c r="BD616" t="s">
        <v>105</v>
      </c>
      <c r="BE616">
        <v>14</v>
      </c>
      <c r="BF616" t="s">
        <v>86</v>
      </c>
      <c r="BG616" t="s">
        <v>106</v>
      </c>
      <c r="BH616">
        <v>365243</v>
      </c>
      <c r="BI616">
        <v>-2099</v>
      </c>
      <c r="BJ616">
        <v>-1709</v>
      </c>
      <c r="BK616">
        <v>-1799</v>
      </c>
      <c r="BL616">
        <v>-1795</v>
      </c>
      <c r="BM616">
        <v>0</v>
      </c>
    </row>
    <row r="617" spans="1:65" x14ac:dyDescent="0.3">
      <c r="A617">
        <v>104950</v>
      </c>
      <c r="B617">
        <v>0</v>
      </c>
      <c r="C617" t="s">
        <v>65</v>
      </c>
      <c r="D617" t="s">
        <v>88</v>
      </c>
      <c r="E617" t="s">
        <v>67</v>
      </c>
      <c r="F617" t="s">
        <v>68</v>
      </c>
      <c r="G617">
        <v>0</v>
      </c>
      <c r="H617">
        <v>180000</v>
      </c>
      <c r="I617">
        <v>334152</v>
      </c>
      <c r="J617" t="s">
        <v>113</v>
      </c>
      <c r="K617" t="s">
        <v>70</v>
      </c>
      <c r="L617" t="s">
        <v>119</v>
      </c>
      <c r="M617" t="s">
        <v>72</v>
      </c>
      <c r="N617">
        <v>7.3049999999999999E-3</v>
      </c>
      <c r="O617">
        <v>20908</v>
      </c>
      <c r="P617">
        <v>365243</v>
      </c>
      <c r="Q617">
        <v>5654</v>
      </c>
      <c r="R617">
        <v>4429</v>
      </c>
      <c r="S617">
        <v>3</v>
      </c>
      <c r="T617">
        <v>3</v>
      </c>
      <c r="U617" t="s">
        <v>120</v>
      </c>
      <c r="V617">
        <v>10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76</v>
      </c>
      <c r="AD617">
        <v>2685840</v>
      </c>
      <c r="AE617" t="s">
        <v>65</v>
      </c>
      <c r="AG617">
        <v>0</v>
      </c>
      <c r="AH617">
        <v>0</v>
      </c>
      <c r="AK617" t="s">
        <v>125</v>
      </c>
      <c r="AL617">
        <v>6</v>
      </c>
      <c r="AM617" t="s">
        <v>68</v>
      </c>
      <c r="AN617">
        <v>1</v>
      </c>
      <c r="AR617" t="s">
        <v>76</v>
      </c>
      <c r="AS617" t="s">
        <v>129</v>
      </c>
      <c r="AT617">
        <v>-106</v>
      </c>
      <c r="AU617" t="s">
        <v>76</v>
      </c>
      <c r="AV617" t="s">
        <v>79</v>
      </c>
      <c r="AX617" t="s">
        <v>81</v>
      </c>
      <c r="AY617" t="s">
        <v>76</v>
      </c>
      <c r="AZ617" t="s">
        <v>76</v>
      </c>
      <c r="BA617" t="s">
        <v>76</v>
      </c>
      <c r="BB617" t="s">
        <v>121</v>
      </c>
      <c r="BC617">
        <v>-1</v>
      </c>
      <c r="BD617" t="s">
        <v>76</v>
      </c>
      <c r="BF617" t="s">
        <v>76</v>
      </c>
      <c r="BG617" t="s">
        <v>82</v>
      </c>
    </row>
    <row r="618" spans="1:65" x14ac:dyDescent="0.3">
      <c r="A618">
        <v>104954</v>
      </c>
      <c r="B618">
        <v>0</v>
      </c>
      <c r="C618" t="s">
        <v>99</v>
      </c>
      <c r="D618" t="s">
        <v>88</v>
      </c>
      <c r="E618" t="s">
        <v>67</v>
      </c>
      <c r="F618" t="s">
        <v>68</v>
      </c>
      <c r="G618">
        <v>0</v>
      </c>
      <c r="H618">
        <v>76500</v>
      </c>
      <c r="I618">
        <v>180000</v>
      </c>
      <c r="J618" t="s">
        <v>133</v>
      </c>
      <c r="K618" t="s">
        <v>90</v>
      </c>
      <c r="L618" t="s">
        <v>91</v>
      </c>
      <c r="M618" t="s">
        <v>72</v>
      </c>
      <c r="N618">
        <v>1.8208999999999999E-2</v>
      </c>
      <c r="O618">
        <v>13055</v>
      </c>
      <c r="P618">
        <v>2060</v>
      </c>
      <c r="Q618">
        <v>6748</v>
      </c>
      <c r="R618">
        <v>3269</v>
      </c>
      <c r="S618">
        <v>3</v>
      </c>
      <c r="T618">
        <v>3</v>
      </c>
      <c r="U618" t="s">
        <v>125</v>
      </c>
      <c r="V618">
        <v>15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134</v>
      </c>
      <c r="AD618">
        <v>1003242</v>
      </c>
      <c r="AE618" t="s">
        <v>93</v>
      </c>
      <c r="AF618">
        <v>4827.375</v>
      </c>
      <c r="AG618">
        <v>19305</v>
      </c>
      <c r="AH618">
        <v>13869</v>
      </c>
      <c r="AI618">
        <v>5791.5</v>
      </c>
      <c r="AJ618">
        <v>19305</v>
      </c>
      <c r="AK618" t="s">
        <v>75</v>
      </c>
      <c r="AL618">
        <v>11</v>
      </c>
      <c r="AM618" t="s">
        <v>68</v>
      </c>
      <c r="AN618">
        <v>1</v>
      </c>
      <c r="AO618">
        <v>0.320819409</v>
      </c>
      <c r="AR618" t="s">
        <v>79</v>
      </c>
      <c r="AS618" t="s">
        <v>77</v>
      </c>
      <c r="AT618">
        <v>-975</v>
      </c>
      <c r="AU618" t="s">
        <v>78</v>
      </c>
      <c r="AV618" t="s">
        <v>79</v>
      </c>
      <c r="AW618" t="s">
        <v>80</v>
      </c>
      <c r="AX618" t="s">
        <v>102</v>
      </c>
      <c r="AY618" t="s">
        <v>136</v>
      </c>
      <c r="AZ618" t="s">
        <v>96</v>
      </c>
      <c r="BA618" t="s">
        <v>76</v>
      </c>
      <c r="BB618" t="s">
        <v>84</v>
      </c>
      <c r="BC618">
        <v>1</v>
      </c>
      <c r="BD618" t="s">
        <v>85</v>
      </c>
      <c r="BE618">
        <v>3</v>
      </c>
      <c r="BF618" t="s">
        <v>112</v>
      </c>
      <c r="BG618" t="s">
        <v>98</v>
      </c>
      <c r="BH618">
        <v>365243</v>
      </c>
      <c r="BI618">
        <v>-943</v>
      </c>
      <c r="BJ618">
        <v>-883</v>
      </c>
      <c r="BK618">
        <v>-883</v>
      </c>
      <c r="BL618">
        <v>-870</v>
      </c>
      <c r="BM618">
        <v>0</v>
      </c>
    </row>
    <row r="619" spans="1:65" x14ac:dyDescent="0.3">
      <c r="A619">
        <v>104958</v>
      </c>
      <c r="B619">
        <v>0</v>
      </c>
      <c r="C619" t="s">
        <v>65</v>
      </c>
      <c r="D619" t="s">
        <v>88</v>
      </c>
      <c r="E619" t="s">
        <v>67</v>
      </c>
      <c r="F619" t="s">
        <v>68</v>
      </c>
      <c r="G619">
        <v>1</v>
      </c>
      <c r="H619">
        <v>67500</v>
      </c>
      <c r="I619">
        <v>288873</v>
      </c>
      <c r="J619" t="s">
        <v>69</v>
      </c>
      <c r="K619" t="s">
        <v>70</v>
      </c>
      <c r="L619" t="s">
        <v>91</v>
      </c>
      <c r="M619" t="s">
        <v>72</v>
      </c>
      <c r="N619">
        <v>2.0712999999999999E-2</v>
      </c>
      <c r="O619">
        <v>9273</v>
      </c>
      <c r="P619">
        <v>1988</v>
      </c>
      <c r="Q619">
        <v>2349</v>
      </c>
      <c r="R619">
        <v>1177</v>
      </c>
      <c r="S619">
        <v>3</v>
      </c>
      <c r="T619">
        <v>3</v>
      </c>
      <c r="U619" t="s">
        <v>125</v>
      </c>
      <c r="V619">
        <v>12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0</v>
      </c>
      <c r="AC619" t="s">
        <v>92</v>
      </c>
      <c r="AD619">
        <v>1127416</v>
      </c>
      <c r="AE619" t="s">
        <v>93</v>
      </c>
      <c r="AF619">
        <v>10066.950000000001</v>
      </c>
      <c r="AG619">
        <v>80460</v>
      </c>
      <c r="AH619">
        <v>87538.5</v>
      </c>
      <c r="AI619">
        <v>0</v>
      </c>
      <c r="AJ619">
        <v>80460</v>
      </c>
      <c r="AK619" t="s">
        <v>94</v>
      </c>
      <c r="AL619">
        <v>12</v>
      </c>
      <c r="AM619" t="s">
        <v>68</v>
      </c>
      <c r="AN619">
        <v>1</v>
      </c>
      <c r="AO619">
        <v>0</v>
      </c>
      <c r="AR619" t="s">
        <v>79</v>
      </c>
      <c r="AS619" t="s">
        <v>77</v>
      </c>
      <c r="AT619">
        <v>-1060</v>
      </c>
      <c r="AU619" t="s">
        <v>78</v>
      </c>
      <c r="AV619" t="s">
        <v>79</v>
      </c>
      <c r="AW619" t="s">
        <v>80</v>
      </c>
      <c r="AX619" t="s">
        <v>81</v>
      </c>
      <c r="AY619" t="s">
        <v>95</v>
      </c>
      <c r="AZ619" t="s">
        <v>96</v>
      </c>
      <c r="BA619" t="s">
        <v>76</v>
      </c>
      <c r="BB619" t="s">
        <v>104</v>
      </c>
      <c r="BC619">
        <v>2200</v>
      </c>
      <c r="BD619" t="s">
        <v>85</v>
      </c>
      <c r="BE619">
        <v>10</v>
      </c>
      <c r="BF619" t="s">
        <v>147</v>
      </c>
      <c r="BG619" t="s">
        <v>151</v>
      </c>
      <c r="BH619">
        <v>365243</v>
      </c>
      <c r="BI619">
        <v>-1027</v>
      </c>
      <c r="BJ619">
        <v>-757</v>
      </c>
      <c r="BK619">
        <v>-787</v>
      </c>
      <c r="BL619">
        <v>-778</v>
      </c>
      <c r="BM619">
        <v>0</v>
      </c>
    </row>
    <row r="620" spans="1:65" x14ac:dyDescent="0.3">
      <c r="A620">
        <v>104963</v>
      </c>
      <c r="B620">
        <v>0</v>
      </c>
      <c r="C620" t="s">
        <v>65</v>
      </c>
      <c r="D620" t="s">
        <v>88</v>
      </c>
      <c r="E620" t="s">
        <v>67</v>
      </c>
      <c r="F620" t="s">
        <v>68</v>
      </c>
      <c r="G620">
        <v>0</v>
      </c>
      <c r="H620">
        <v>270000</v>
      </c>
      <c r="I620">
        <v>639396</v>
      </c>
      <c r="J620" t="s">
        <v>89</v>
      </c>
      <c r="K620" t="s">
        <v>70</v>
      </c>
      <c r="L620" t="s">
        <v>91</v>
      </c>
      <c r="M620" t="s">
        <v>72</v>
      </c>
      <c r="N620">
        <v>7.0200000000000002E-3</v>
      </c>
      <c r="O620">
        <v>14723</v>
      </c>
      <c r="P620">
        <v>5395</v>
      </c>
      <c r="Q620">
        <v>4161</v>
      </c>
      <c r="R620">
        <v>4161</v>
      </c>
      <c r="S620">
        <v>2</v>
      </c>
      <c r="T620">
        <v>2</v>
      </c>
      <c r="U620" t="s">
        <v>123</v>
      </c>
      <c r="V620">
        <v>12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143</v>
      </c>
      <c r="AD620">
        <v>1416848</v>
      </c>
      <c r="AE620" t="s">
        <v>65</v>
      </c>
      <c r="AF620">
        <v>16750.439999999999</v>
      </c>
      <c r="AG620">
        <v>292500</v>
      </c>
      <c r="AH620">
        <v>349258.5</v>
      </c>
      <c r="AI620">
        <v>0</v>
      </c>
      <c r="AJ620">
        <v>292500</v>
      </c>
      <c r="AK620" t="s">
        <v>123</v>
      </c>
      <c r="AL620">
        <v>15</v>
      </c>
      <c r="AM620" t="s">
        <v>68</v>
      </c>
      <c r="AN620">
        <v>1</v>
      </c>
      <c r="AO620">
        <v>0</v>
      </c>
      <c r="AR620" t="s">
        <v>76</v>
      </c>
      <c r="AS620" t="s">
        <v>77</v>
      </c>
      <c r="AT620">
        <v>-2436</v>
      </c>
      <c r="AU620" t="s">
        <v>78</v>
      </c>
      <c r="AV620" t="s">
        <v>79</v>
      </c>
      <c r="AX620" t="s">
        <v>81</v>
      </c>
      <c r="AY620" t="s">
        <v>76</v>
      </c>
      <c r="AZ620" t="s">
        <v>82</v>
      </c>
      <c r="BA620" t="s">
        <v>116</v>
      </c>
      <c r="BB620" t="s">
        <v>104</v>
      </c>
      <c r="BC620">
        <v>15</v>
      </c>
      <c r="BD620" t="s">
        <v>85</v>
      </c>
      <c r="BE620">
        <v>42</v>
      </c>
      <c r="BF620" t="s">
        <v>147</v>
      </c>
      <c r="BG620" t="s">
        <v>196</v>
      </c>
      <c r="BH620">
        <v>365243</v>
      </c>
      <c r="BI620">
        <v>-2406</v>
      </c>
      <c r="BJ620">
        <v>-1176</v>
      </c>
      <c r="BK620">
        <v>-1926</v>
      </c>
      <c r="BL620">
        <v>-1919</v>
      </c>
      <c r="BM620">
        <v>1</v>
      </c>
    </row>
    <row r="621" spans="1:65" x14ac:dyDescent="0.3">
      <c r="A621">
        <v>104967</v>
      </c>
      <c r="B621">
        <v>0</v>
      </c>
      <c r="C621" t="s">
        <v>99</v>
      </c>
      <c r="D621" t="s">
        <v>66</v>
      </c>
      <c r="E621" t="s">
        <v>67</v>
      </c>
      <c r="F621" t="s">
        <v>67</v>
      </c>
      <c r="G621">
        <v>0</v>
      </c>
      <c r="H621">
        <v>157500</v>
      </c>
      <c r="I621">
        <v>180000</v>
      </c>
      <c r="J621" t="s">
        <v>133</v>
      </c>
      <c r="K621" t="s">
        <v>90</v>
      </c>
      <c r="L621" t="s">
        <v>91</v>
      </c>
      <c r="M621" t="s">
        <v>72</v>
      </c>
      <c r="N621">
        <v>3.0690000000000001E-3</v>
      </c>
      <c r="O621">
        <v>10053</v>
      </c>
      <c r="P621">
        <v>2874</v>
      </c>
      <c r="Q621">
        <v>2288</v>
      </c>
      <c r="R621">
        <v>2647</v>
      </c>
      <c r="S621">
        <v>3</v>
      </c>
      <c r="T621">
        <v>3</v>
      </c>
      <c r="U621" t="s">
        <v>73</v>
      </c>
      <c r="V621">
        <v>17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134</v>
      </c>
      <c r="AD621">
        <v>2577654</v>
      </c>
      <c r="AE621" t="s">
        <v>99</v>
      </c>
      <c r="AG621">
        <v>0</v>
      </c>
      <c r="AH621">
        <v>0</v>
      </c>
      <c r="AK621" t="s">
        <v>120</v>
      </c>
      <c r="AL621">
        <v>15</v>
      </c>
      <c r="AM621" t="s">
        <v>68</v>
      </c>
      <c r="AN621">
        <v>1</v>
      </c>
      <c r="AR621" t="s">
        <v>79</v>
      </c>
      <c r="AS621" t="s">
        <v>129</v>
      </c>
      <c r="AT621">
        <v>-455</v>
      </c>
      <c r="AU621" t="s">
        <v>76</v>
      </c>
      <c r="AV621" t="s">
        <v>79</v>
      </c>
      <c r="AX621" t="s">
        <v>81</v>
      </c>
      <c r="AY621" t="s">
        <v>76</v>
      </c>
      <c r="AZ621" t="s">
        <v>76</v>
      </c>
      <c r="BA621" t="s">
        <v>76</v>
      </c>
      <c r="BB621" t="s">
        <v>121</v>
      </c>
      <c r="BC621">
        <v>-1</v>
      </c>
      <c r="BD621" t="s">
        <v>76</v>
      </c>
      <c r="BF621" t="s">
        <v>76</v>
      </c>
      <c r="BG621" t="s">
        <v>132</v>
      </c>
    </row>
    <row r="622" spans="1:65" x14ac:dyDescent="0.3">
      <c r="A622">
        <v>104979</v>
      </c>
      <c r="B622">
        <v>0</v>
      </c>
      <c r="C622" t="s">
        <v>65</v>
      </c>
      <c r="D622" t="s">
        <v>66</v>
      </c>
      <c r="E622" t="s">
        <v>68</v>
      </c>
      <c r="F622" t="s">
        <v>67</v>
      </c>
      <c r="G622">
        <v>2</v>
      </c>
      <c r="H622">
        <v>157500</v>
      </c>
      <c r="I622">
        <v>675000</v>
      </c>
      <c r="J622" t="s">
        <v>89</v>
      </c>
      <c r="K622" t="s">
        <v>70</v>
      </c>
      <c r="L622" t="s">
        <v>91</v>
      </c>
      <c r="M622" t="s">
        <v>72</v>
      </c>
      <c r="N622">
        <v>4.6219999999999997E-2</v>
      </c>
      <c r="O622">
        <v>10852</v>
      </c>
      <c r="P622">
        <v>359</v>
      </c>
      <c r="Q622">
        <v>703</v>
      </c>
      <c r="R622">
        <v>310</v>
      </c>
      <c r="S622">
        <v>1</v>
      </c>
      <c r="T622">
        <v>1</v>
      </c>
      <c r="U622" t="s">
        <v>109</v>
      </c>
      <c r="V622">
        <v>14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1</v>
      </c>
      <c r="AC622" t="s">
        <v>92</v>
      </c>
      <c r="AD622">
        <v>2022917</v>
      </c>
      <c r="AE622" t="s">
        <v>93</v>
      </c>
      <c r="AF622">
        <v>8198.73</v>
      </c>
      <c r="AG622">
        <v>30955.5</v>
      </c>
      <c r="AH622">
        <v>28777.5</v>
      </c>
      <c r="AI622">
        <v>3096</v>
      </c>
      <c r="AJ622">
        <v>30955.5</v>
      </c>
      <c r="AK622" t="s">
        <v>125</v>
      </c>
      <c r="AL622">
        <v>8</v>
      </c>
      <c r="AM622" t="s">
        <v>68</v>
      </c>
      <c r="AN622">
        <v>1</v>
      </c>
      <c r="AO622">
        <v>0.10578773800000001</v>
      </c>
      <c r="AR622" t="s">
        <v>79</v>
      </c>
      <c r="AS622" t="s">
        <v>77</v>
      </c>
      <c r="AT622">
        <v>-2579</v>
      </c>
      <c r="AU622" t="s">
        <v>78</v>
      </c>
      <c r="AV622" t="s">
        <v>79</v>
      </c>
      <c r="AW622" t="s">
        <v>177</v>
      </c>
      <c r="AX622" t="s">
        <v>102</v>
      </c>
      <c r="AY622" t="s">
        <v>124</v>
      </c>
      <c r="AZ622" t="s">
        <v>96</v>
      </c>
      <c r="BA622" t="s">
        <v>76</v>
      </c>
      <c r="BB622" t="s">
        <v>104</v>
      </c>
      <c r="BC622">
        <v>33</v>
      </c>
      <c r="BD622" t="s">
        <v>105</v>
      </c>
      <c r="BE622">
        <v>4</v>
      </c>
      <c r="BF622" t="s">
        <v>112</v>
      </c>
      <c r="BG622" t="s">
        <v>106</v>
      </c>
      <c r="BH622">
        <v>365243</v>
      </c>
      <c r="BI622">
        <v>-2548</v>
      </c>
      <c r="BJ622">
        <v>-2458</v>
      </c>
      <c r="BK622">
        <v>-2458</v>
      </c>
      <c r="BL622">
        <v>-2455</v>
      </c>
      <c r="BM622">
        <v>1</v>
      </c>
    </row>
    <row r="623" spans="1:65" x14ac:dyDescent="0.3">
      <c r="A623">
        <v>104983</v>
      </c>
      <c r="B623">
        <v>0</v>
      </c>
      <c r="C623" t="s">
        <v>65</v>
      </c>
      <c r="D623" t="s">
        <v>88</v>
      </c>
      <c r="E623" t="s">
        <v>68</v>
      </c>
      <c r="F623" t="s">
        <v>67</v>
      </c>
      <c r="G623">
        <v>0</v>
      </c>
      <c r="H623">
        <v>180000</v>
      </c>
      <c r="I623">
        <v>1575000</v>
      </c>
      <c r="J623" t="s">
        <v>69</v>
      </c>
      <c r="K623" t="s">
        <v>70</v>
      </c>
      <c r="L623" t="s">
        <v>91</v>
      </c>
      <c r="M623" t="s">
        <v>72</v>
      </c>
      <c r="N623">
        <v>6.2329999999999998E-3</v>
      </c>
      <c r="O623">
        <v>17521</v>
      </c>
      <c r="P623">
        <v>8881</v>
      </c>
      <c r="Q623">
        <v>4808</v>
      </c>
      <c r="R623">
        <v>1048</v>
      </c>
      <c r="S623">
        <v>2</v>
      </c>
      <c r="T623">
        <v>2</v>
      </c>
      <c r="U623" t="s">
        <v>75</v>
      </c>
      <c r="V623">
        <v>20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122</v>
      </c>
      <c r="AD623">
        <v>1679658</v>
      </c>
      <c r="AE623" t="s">
        <v>65</v>
      </c>
      <c r="AG623">
        <v>0</v>
      </c>
      <c r="AH623">
        <v>0</v>
      </c>
      <c r="AK623" t="s">
        <v>123</v>
      </c>
      <c r="AL623">
        <v>12</v>
      </c>
      <c r="AM623" t="s">
        <v>68</v>
      </c>
      <c r="AN623">
        <v>1</v>
      </c>
      <c r="AR623" t="s">
        <v>76</v>
      </c>
      <c r="AS623" t="s">
        <v>129</v>
      </c>
      <c r="AT623">
        <v>-350</v>
      </c>
      <c r="AU623" t="s">
        <v>76</v>
      </c>
      <c r="AV623" t="s">
        <v>79</v>
      </c>
      <c r="AX623" t="s">
        <v>81</v>
      </c>
      <c r="AY623" t="s">
        <v>76</v>
      </c>
      <c r="AZ623" t="s">
        <v>76</v>
      </c>
      <c r="BA623" t="s">
        <v>76</v>
      </c>
      <c r="BB623" t="s">
        <v>121</v>
      </c>
      <c r="BC623">
        <v>-1</v>
      </c>
      <c r="BD623" t="s">
        <v>76</v>
      </c>
      <c r="BF623" t="s">
        <v>76</v>
      </c>
      <c r="BG623" t="s">
        <v>82</v>
      </c>
    </row>
    <row r="624" spans="1:65" x14ac:dyDescent="0.3">
      <c r="A624">
        <v>104986</v>
      </c>
      <c r="B624">
        <v>0</v>
      </c>
      <c r="C624" t="s">
        <v>65</v>
      </c>
      <c r="D624" t="s">
        <v>66</v>
      </c>
      <c r="E624" t="s">
        <v>68</v>
      </c>
      <c r="F624" t="s">
        <v>67</v>
      </c>
      <c r="G624">
        <v>0</v>
      </c>
      <c r="H624">
        <v>135000</v>
      </c>
      <c r="I624">
        <v>225000</v>
      </c>
      <c r="J624" t="s">
        <v>69</v>
      </c>
      <c r="K624" t="s">
        <v>70</v>
      </c>
      <c r="L624" t="s">
        <v>91</v>
      </c>
      <c r="M624" t="s">
        <v>72</v>
      </c>
      <c r="N624">
        <v>2.5163999999999999E-2</v>
      </c>
      <c r="O624">
        <v>20336</v>
      </c>
      <c r="P624">
        <v>2908</v>
      </c>
      <c r="Q624">
        <v>7336</v>
      </c>
      <c r="R624">
        <v>3586</v>
      </c>
      <c r="S624">
        <v>2</v>
      </c>
      <c r="T624">
        <v>2</v>
      </c>
      <c r="U624" t="s">
        <v>120</v>
      </c>
      <c r="V624">
        <v>12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167</v>
      </c>
      <c r="AD624">
        <v>1126816</v>
      </c>
      <c r="AE624" t="s">
        <v>93</v>
      </c>
      <c r="AF624">
        <v>18382.365000000002</v>
      </c>
      <c r="AG624">
        <v>144720</v>
      </c>
      <c r="AH624">
        <v>157518</v>
      </c>
      <c r="AI624">
        <v>0</v>
      </c>
      <c r="AJ624">
        <v>144720</v>
      </c>
      <c r="AK624" t="s">
        <v>109</v>
      </c>
      <c r="AL624">
        <v>14</v>
      </c>
      <c r="AM624" t="s">
        <v>68</v>
      </c>
      <c r="AN624">
        <v>1</v>
      </c>
      <c r="AO624">
        <v>0</v>
      </c>
      <c r="AR624" t="s">
        <v>79</v>
      </c>
      <c r="AS624" t="s">
        <v>77</v>
      </c>
      <c r="AT624">
        <v>-2427</v>
      </c>
      <c r="AU624" t="s">
        <v>78</v>
      </c>
      <c r="AV624" t="s">
        <v>79</v>
      </c>
      <c r="AW624" t="s">
        <v>101</v>
      </c>
      <c r="AX624" t="s">
        <v>81</v>
      </c>
      <c r="AY624" t="s">
        <v>103</v>
      </c>
      <c r="AZ624" t="s">
        <v>96</v>
      </c>
      <c r="BA624" t="s">
        <v>76</v>
      </c>
      <c r="BB624" t="s">
        <v>104</v>
      </c>
      <c r="BC624">
        <v>170</v>
      </c>
      <c r="BD624" t="s">
        <v>85</v>
      </c>
      <c r="BE624">
        <v>12</v>
      </c>
      <c r="BF624" t="s">
        <v>86</v>
      </c>
      <c r="BG624" t="s">
        <v>151</v>
      </c>
      <c r="BH624">
        <v>365243</v>
      </c>
      <c r="BI624">
        <v>-2396</v>
      </c>
      <c r="BJ624">
        <v>-2066</v>
      </c>
      <c r="BK624">
        <v>-2276</v>
      </c>
      <c r="BL624">
        <v>-2271</v>
      </c>
      <c r="BM624">
        <v>1</v>
      </c>
    </row>
    <row r="625" spans="1:65" x14ac:dyDescent="0.3">
      <c r="A625">
        <v>104990</v>
      </c>
      <c r="B625">
        <v>0</v>
      </c>
      <c r="C625" t="s">
        <v>65</v>
      </c>
      <c r="D625" t="s">
        <v>88</v>
      </c>
      <c r="E625" t="s">
        <v>67</v>
      </c>
      <c r="F625" t="s">
        <v>68</v>
      </c>
      <c r="G625">
        <v>0</v>
      </c>
      <c r="H625">
        <v>45000</v>
      </c>
      <c r="I625">
        <v>1125000</v>
      </c>
      <c r="J625" t="s">
        <v>133</v>
      </c>
      <c r="K625" t="s">
        <v>70</v>
      </c>
      <c r="L625" t="s">
        <v>91</v>
      </c>
      <c r="M625" t="s">
        <v>169</v>
      </c>
      <c r="N625">
        <v>9.3340000000000003E-3</v>
      </c>
      <c r="O625">
        <v>17590</v>
      </c>
      <c r="P625">
        <v>7642</v>
      </c>
      <c r="Q625">
        <v>8566</v>
      </c>
      <c r="R625">
        <v>1132</v>
      </c>
      <c r="S625">
        <v>2</v>
      </c>
      <c r="T625">
        <v>2</v>
      </c>
      <c r="U625" t="s">
        <v>120</v>
      </c>
      <c r="V625">
        <v>16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168</v>
      </c>
      <c r="AD625">
        <v>2729006</v>
      </c>
      <c r="AE625" t="s">
        <v>93</v>
      </c>
      <c r="AF625">
        <v>13634.235000000001</v>
      </c>
      <c r="AG625">
        <v>119556</v>
      </c>
      <c r="AH625">
        <v>107599.5</v>
      </c>
      <c r="AI625">
        <v>11956.5</v>
      </c>
      <c r="AJ625">
        <v>119556</v>
      </c>
      <c r="AK625" t="s">
        <v>123</v>
      </c>
      <c r="AL625">
        <v>16</v>
      </c>
      <c r="AM625" t="s">
        <v>68</v>
      </c>
      <c r="AN625">
        <v>1</v>
      </c>
      <c r="AO625">
        <v>0.108917289</v>
      </c>
      <c r="AR625" t="s">
        <v>79</v>
      </c>
      <c r="AS625" t="s">
        <v>77</v>
      </c>
      <c r="AT625">
        <v>-1031</v>
      </c>
      <c r="AU625" t="s">
        <v>78</v>
      </c>
      <c r="AV625" t="s">
        <v>79</v>
      </c>
      <c r="AW625" t="s">
        <v>80</v>
      </c>
      <c r="AX625" t="s">
        <v>81</v>
      </c>
      <c r="AY625" t="s">
        <v>111</v>
      </c>
      <c r="AZ625" t="s">
        <v>96</v>
      </c>
      <c r="BA625" t="s">
        <v>76</v>
      </c>
      <c r="BB625" t="s">
        <v>84</v>
      </c>
      <c r="BC625">
        <v>149</v>
      </c>
      <c r="BD625" t="s">
        <v>85</v>
      </c>
      <c r="BE625">
        <v>10</v>
      </c>
      <c r="BF625" t="s">
        <v>86</v>
      </c>
      <c r="BG625" t="s">
        <v>151</v>
      </c>
      <c r="BH625">
        <v>365243</v>
      </c>
      <c r="BI625">
        <v>-1000</v>
      </c>
      <c r="BJ625">
        <v>-730</v>
      </c>
      <c r="BK625">
        <v>-760</v>
      </c>
      <c r="BL625">
        <v>-752</v>
      </c>
      <c r="BM625">
        <v>0</v>
      </c>
    </row>
    <row r="626" spans="1:65" x14ac:dyDescent="0.3">
      <c r="A626">
        <v>104998</v>
      </c>
      <c r="B626">
        <v>0</v>
      </c>
      <c r="C626" t="s">
        <v>65</v>
      </c>
      <c r="D626" t="s">
        <v>66</v>
      </c>
      <c r="E626" t="s">
        <v>67</v>
      </c>
      <c r="F626" t="s">
        <v>68</v>
      </c>
      <c r="G626">
        <v>0</v>
      </c>
      <c r="H626">
        <v>337500</v>
      </c>
      <c r="I626">
        <v>1062000</v>
      </c>
      <c r="J626" t="s">
        <v>89</v>
      </c>
      <c r="K626" t="s">
        <v>70</v>
      </c>
      <c r="L626" t="s">
        <v>91</v>
      </c>
      <c r="M626" t="s">
        <v>72</v>
      </c>
      <c r="N626">
        <v>1.8208999999999999E-2</v>
      </c>
      <c r="O626">
        <v>20554</v>
      </c>
      <c r="P626">
        <v>4279</v>
      </c>
      <c r="Q626">
        <v>6016</v>
      </c>
      <c r="R626">
        <v>4108</v>
      </c>
      <c r="S626">
        <v>3</v>
      </c>
      <c r="T626">
        <v>3</v>
      </c>
      <c r="U626" t="s">
        <v>125</v>
      </c>
      <c r="V626">
        <v>10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108</v>
      </c>
      <c r="AD626">
        <v>1609084</v>
      </c>
      <c r="AE626" t="s">
        <v>93</v>
      </c>
      <c r="AF626">
        <v>11932.785</v>
      </c>
      <c r="AG626">
        <v>236718</v>
      </c>
      <c r="AH626">
        <v>263475</v>
      </c>
      <c r="AI626">
        <v>0</v>
      </c>
      <c r="AJ626">
        <v>236718</v>
      </c>
      <c r="AK626" t="s">
        <v>120</v>
      </c>
      <c r="AL626">
        <v>13</v>
      </c>
      <c r="AM626" t="s">
        <v>68</v>
      </c>
      <c r="AN626">
        <v>1</v>
      </c>
      <c r="AO626">
        <v>0</v>
      </c>
      <c r="AR626" t="s">
        <v>79</v>
      </c>
      <c r="AS626" t="s">
        <v>77</v>
      </c>
      <c r="AT626">
        <v>-1084</v>
      </c>
      <c r="AU626" t="s">
        <v>78</v>
      </c>
      <c r="AV626" t="s">
        <v>79</v>
      </c>
      <c r="AW626" t="s">
        <v>80</v>
      </c>
      <c r="AX626" t="s">
        <v>161</v>
      </c>
      <c r="AY626" t="s">
        <v>103</v>
      </c>
      <c r="AZ626" t="s">
        <v>96</v>
      </c>
      <c r="BA626" t="s">
        <v>76</v>
      </c>
      <c r="BB626" t="s">
        <v>104</v>
      </c>
      <c r="BC626">
        <v>3268</v>
      </c>
      <c r="BD626" t="s">
        <v>85</v>
      </c>
      <c r="BE626">
        <v>24</v>
      </c>
      <c r="BF626" t="s">
        <v>97</v>
      </c>
      <c r="BG626" t="s">
        <v>98</v>
      </c>
      <c r="BH626">
        <v>365243</v>
      </c>
      <c r="BI626">
        <v>-1052</v>
      </c>
      <c r="BJ626">
        <v>-362</v>
      </c>
      <c r="BK626">
        <v>-362</v>
      </c>
      <c r="BL626">
        <v>-359</v>
      </c>
      <c r="BM626">
        <v>0</v>
      </c>
    </row>
    <row r="627" spans="1:65" x14ac:dyDescent="0.3">
      <c r="A627">
        <v>105001</v>
      </c>
      <c r="B627">
        <v>0</v>
      </c>
      <c r="C627" t="s">
        <v>65</v>
      </c>
      <c r="D627" t="s">
        <v>88</v>
      </c>
      <c r="E627" t="s">
        <v>67</v>
      </c>
      <c r="F627" t="s">
        <v>68</v>
      </c>
      <c r="G627">
        <v>1</v>
      </c>
      <c r="H627">
        <v>72000</v>
      </c>
      <c r="I627">
        <v>343800</v>
      </c>
      <c r="J627" t="s">
        <v>69</v>
      </c>
      <c r="K627" t="s">
        <v>70</v>
      </c>
      <c r="L627" t="s">
        <v>91</v>
      </c>
      <c r="M627" t="s">
        <v>72</v>
      </c>
      <c r="N627">
        <v>8.2299999999999995E-3</v>
      </c>
      <c r="O627">
        <v>16064</v>
      </c>
      <c r="P627">
        <v>1696</v>
      </c>
      <c r="Q627">
        <v>6086</v>
      </c>
      <c r="R627">
        <v>3628</v>
      </c>
      <c r="S627">
        <v>2</v>
      </c>
      <c r="T627">
        <v>2</v>
      </c>
      <c r="U627" t="s">
        <v>94</v>
      </c>
      <c r="V627">
        <v>11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 t="s">
        <v>92</v>
      </c>
      <c r="AD627">
        <v>1517888</v>
      </c>
      <c r="AE627" t="s">
        <v>93</v>
      </c>
      <c r="AF627">
        <v>6446.5649999999996</v>
      </c>
      <c r="AG627">
        <v>127885.5</v>
      </c>
      <c r="AH627">
        <v>142339.5</v>
      </c>
      <c r="AI627">
        <v>0</v>
      </c>
      <c r="AJ627">
        <v>127885.5</v>
      </c>
      <c r="AK627" t="s">
        <v>109</v>
      </c>
      <c r="AL627">
        <v>12</v>
      </c>
      <c r="AM627" t="s">
        <v>68</v>
      </c>
      <c r="AN627">
        <v>1</v>
      </c>
      <c r="AO627">
        <v>0</v>
      </c>
      <c r="AR627" t="s">
        <v>79</v>
      </c>
      <c r="AS627" t="s">
        <v>77</v>
      </c>
      <c r="AT627">
        <v>-813</v>
      </c>
      <c r="AU627" t="s">
        <v>78</v>
      </c>
      <c r="AV627" t="s">
        <v>79</v>
      </c>
      <c r="AW627" t="s">
        <v>101</v>
      </c>
      <c r="AX627" t="s">
        <v>81</v>
      </c>
      <c r="AY627" t="s">
        <v>111</v>
      </c>
      <c r="AZ627" t="s">
        <v>96</v>
      </c>
      <c r="BA627" t="s">
        <v>76</v>
      </c>
      <c r="BB627" t="s">
        <v>104</v>
      </c>
      <c r="BC627">
        <v>250</v>
      </c>
      <c r="BD627" t="s">
        <v>85</v>
      </c>
      <c r="BE627">
        <v>24</v>
      </c>
      <c r="BF627" t="s">
        <v>97</v>
      </c>
      <c r="BG627" t="s">
        <v>98</v>
      </c>
      <c r="BH627">
        <v>365243</v>
      </c>
      <c r="BI627">
        <v>-782</v>
      </c>
      <c r="BJ627">
        <v>-92</v>
      </c>
      <c r="BK627">
        <v>-92</v>
      </c>
      <c r="BL627">
        <v>-90</v>
      </c>
      <c r="BM627">
        <v>0</v>
      </c>
    </row>
    <row r="628" spans="1:65" x14ac:dyDescent="0.3">
      <c r="A628">
        <v>105021</v>
      </c>
      <c r="B628">
        <v>0</v>
      </c>
      <c r="C628" t="s">
        <v>65</v>
      </c>
      <c r="D628" t="s">
        <v>88</v>
      </c>
      <c r="E628" t="s">
        <v>67</v>
      </c>
      <c r="F628" t="s">
        <v>68</v>
      </c>
      <c r="G628">
        <v>0</v>
      </c>
      <c r="H628">
        <v>67500</v>
      </c>
      <c r="I628">
        <v>118692</v>
      </c>
      <c r="J628" t="s">
        <v>69</v>
      </c>
      <c r="K628" t="s">
        <v>70</v>
      </c>
      <c r="L628" t="s">
        <v>91</v>
      </c>
      <c r="M628" t="s">
        <v>72</v>
      </c>
      <c r="N628">
        <v>7.0200000000000002E-3</v>
      </c>
      <c r="O628">
        <v>19347</v>
      </c>
      <c r="P628">
        <v>5440</v>
      </c>
      <c r="Q628">
        <v>9553</v>
      </c>
      <c r="R628">
        <v>2875</v>
      </c>
      <c r="S628">
        <v>2</v>
      </c>
      <c r="T628">
        <v>2</v>
      </c>
      <c r="U628" t="s">
        <v>75</v>
      </c>
      <c r="V628">
        <v>13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216</v>
      </c>
      <c r="AD628">
        <v>2227818</v>
      </c>
      <c r="AE628" t="s">
        <v>93</v>
      </c>
      <c r="AF628">
        <v>4518.45</v>
      </c>
      <c r="AG628">
        <v>37116</v>
      </c>
      <c r="AH628">
        <v>38763</v>
      </c>
      <c r="AI628">
        <v>1845</v>
      </c>
      <c r="AJ628">
        <v>37116</v>
      </c>
      <c r="AK628" t="s">
        <v>125</v>
      </c>
      <c r="AL628">
        <v>15</v>
      </c>
      <c r="AM628" t="s">
        <v>68</v>
      </c>
      <c r="AN628">
        <v>1</v>
      </c>
      <c r="AO628">
        <v>4.9482189000000003E-2</v>
      </c>
      <c r="AR628" t="s">
        <v>79</v>
      </c>
      <c r="AS628" t="s">
        <v>77</v>
      </c>
      <c r="AT628">
        <v>-1419</v>
      </c>
      <c r="AU628" t="s">
        <v>78</v>
      </c>
      <c r="AV628" t="s">
        <v>79</v>
      </c>
      <c r="AW628" t="s">
        <v>80</v>
      </c>
      <c r="AX628" t="s">
        <v>81</v>
      </c>
      <c r="AY628" t="s">
        <v>199</v>
      </c>
      <c r="AZ628" t="s">
        <v>96</v>
      </c>
      <c r="BA628" t="s">
        <v>76</v>
      </c>
      <c r="BB628" t="s">
        <v>138</v>
      </c>
      <c r="BC628">
        <v>90</v>
      </c>
      <c r="BD628" t="s">
        <v>157</v>
      </c>
      <c r="BE628">
        <v>12</v>
      </c>
      <c r="BF628" t="s">
        <v>86</v>
      </c>
      <c r="BG628" t="s">
        <v>158</v>
      </c>
      <c r="BH628">
        <v>365243</v>
      </c>
      <c r="BI628">
        <v>-1387</v>
      </c>
      <c r="BJ628">
        <v>-1057</v>
      </c>
      <c r="BK628">
        <v>-1057</v>
      </c>
      <c r="BL628">
        <v>-1050</v>
      </c>
      <c r="BM628">
        <v>0</v>
      </c>
    </row>
    <row r="629" spans="1:65" x14ac:dyDescent="0.3">
      <c r="A629">
        <v>105042</v>
      </c>
      <c r="B629">
        <v>1</v>
      </c>
      <c r="C629" t="s">
        <v>65</v>
      </c>
      <c r="D629" t="s">
        <v>88</v>
      </c>
      <c r="E629" t="s">
        <v>67</v>
      </c>
      <c r="F629" t="s">
        <v>67</v>
      </c>
      <c r="G629">
        <v>0</v>
      </c>
      <c r="H629">
        <v>67500</v>
      </c>
      <c r="I629">
        <v>225000</v>
      </c>
      <c r="J629" t="s">
        <v>69</v>
      </c>
      <c r="K629" t="s">
        <v>70</v>
      </c>
      <c r="L629" t="s">
        <v>91</v>
      </c>
      <c r="M629" t="s">
        <v>72</v>
      </c>
      <c r="N629">
        <v>1.8849999999999999E-2</v>
      </c>
      <c r="O629">
        <v>16981</v>
      </c>
      <c r="P629">
        <v>3682</v>
      </c>
      <c r="Q629">
        <v>6515</v>
      </c>
      <c r="R629">
        <v>530</v>
      </c>
      <c r="S629">
        <v>2</v>
      </c>
      <c r="T629">
        <v>2</v>
      </c>
      <c r="U629" t="s">
        <v>73</v>
      </c>
      <c r="V629">
        <v>18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170</v>
      </c>
      <c r="AD629">
        <v>1238059</v>
      </c>
      <c r="AE629" t="s">
        <v>93</v>
      </c>
      <c r="AF629">
        <v>2635.4250000000002</v>
      </c>
      <c r="AG629">
        <v>18756</v>
      </c>
      <c r="AH629">
        <v>18364.5</v>
      </c>
      <c r="AI629">
        <v>1876.5</v>
      </c>
      <c r="AJ629">
        <v>18756</v>
      </c>
      <c r="AK629" t="s">
        <v>94</v>
      </c>
      <c r="AL629">
        <v>16</v>
      </c>
      <c r="AM629" t="s">
        <v>68</v>
      </c>
      <c r="AN629">
        <v>1</v>
      </c>
      <c r="AO629">
        <v>0.100967299</v>
      </c>
      <c r="AR629" t="s">
        <v>79</v>
      </c>
      <c r="AS629" t="s">
        <v>77</v>
      </c>
      <c r="AT629">
        <v>-1012</v>
      </c>
      <c r="AU629" t="s">
        <v>78</v>
      </c>
      <c r="AV629" t="s">
        <v>79</v>
      </c>
      <c r="AW629" t="s">
        <v>80</v>
      </c>
      <c r="AX629" t="s">
        <v>161</v>
      </c>
      <c r="AY629" t="s">
        <v>124</v>
      </c>
      <c r="AZ629" t="s">
        <v>96</v>
      </c>
      <c r="BA629" t="s">
        <v>76</v>
      </c>
      <c r="BB629" t="s">
        <v>138</v>
      </c>
      <c r="BC629">
        <v>44</v>
      </c>
      <c r="BD629" t="s">
        <v>105</v>
      </c>
      <c r="BE629">
        <v>10</v>
      </c>
      <c r="BF629" t="s">
        <v>86</v>
      </c>
      <c r="BG629" t="s">
        <v>106</v>
      </c>
      <c r="BH629">
        <v>365243</v>
      </c>
      <c r="BI629">
        <v>-981</v>
      </c>
      <c r="BJ629">
        <v>-711</v>
      </c>
      <c r="BK629">
        <v>-891</v>
      </c>
      <c r="BL629">
        <v>-864</v>
      </c>
      <c r="BM629">
        <v>0</v>
      </c>
    </row>
    <row r="630" spans="1:65" x14ac:dyDescent="0.3">
      <c r="A630">
        <v>105054</v>
      </c>
      <c r="B630">
        <v>0</v>
      </c>
      <c r="C630" t="s">
        <v>65</v>
      </c>
      <c r="D630" t="s">
        <v>88</v>
      </c>
      <c r="E630" t="s">
        <v>67</v>
      </c>
      <c r="F630" t="s">
        <v>68</v>
      </c>
      <c r="G630">
        <v>0</v>
      </c>
      <c r="H630">
        <v>112500</v>
      </c>
      <c r="I630">
        <v>1129500</v>
      </c>
      <c r="J630" t="s">
        <v>89</v>
      </c>
      <c r="K630" t="s">
        <v>70</v>
      </c>
      <c r="L630" t="s">
        <v>91</v>
      </c>
      <c r="M630" t="s">
        <v>72</v>
      </c>
      <c r="N630">
        <v>2.5163999999999999E-2</v>
      </c>
      <c r="O630">
        <v>17471</v>
      </c>
      <c r="P630">
        <v>797</v>
      </c>
      <c r="Q630">
        <v>7207</v>
      </c>
      <c r="R630">
        <v>1026</v>
      </c>
      <c r="S630">
        <v>2</v>
      </c>
      <c r="T630">
        <v>2</v>
      </c>
      <c r="U630" t="s">
        <v>125</v>
      </c>
      <c r="V630">
        <v>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108</v>
      </c>
      <c r="AD630">
        <v>2085330</v>
      </c>
      <c r="AE630" t="s">
        <v>65</v>
      </c>
      <c r="AF630">
        <v>14987.025</v>
      </c>
      <c r="AG630">
        <v>157500</v>
      </c>
      <c r="AH630">
        <v>173092.5</v>
      </c>
      <c r="AI630">
        <v>0</v>
      </c>
      <c r="AJ630">
        <v>157500</v>
      </c>
      <c r="AK630" t="s">
        <v>109</v>
      </c>
      <c r="AL630">
        <v>12</v>
      </c>
      <c r="AM630" t="s">
        <v>68</v>
      </c>
      <c r="AN630">
        <v>1</v>
      </c>
      <c r="AO630">
        <v>0</v>
      </c>
      <c r="AR630" t="s">
        <v>76</v>
      </c>
      <c r="AS630" t="s">
        <v>77</v>
      </c>
      <c r="AT630">
        <v>-1852</v>
      </c>
      <c r="AU630" t="s">
        <v>78</v>
      </c>
      <c r="AV630" t="s">
        <v>79</v>
      </c>
      <c r="AW630" t="s">
        <v>80</v>
      </c>
      <c r="AX630" t="s">
        <v>81</v>
      </c>
      <c r="AY630" t="s">
        <v>76</v>
      </c>
      <c r="AZ630" t="s">
        <v>82</v>
      </c>
      <c r="BA630" t="s">
        <v>116</v>
      </c>
      <c r="BB630" t="s">
        <v>121</v>
      </c>
      <c r="BC630">
        <v>-1</v>
      </c>
      <c r="BD630" t="s">
        <v>76</v>
      </c>
      <c r="BE630">
        <v>18</v>
      </c>
      <c r="BF630" t="s">
        <v>86</v>
      </c>
      <c r="BG630" t="s">
        <v>172</v>
      </c>
      <c r="BH630">
        <v>365243</v>
      </c>
      <c r="BI630">
        <v>-1822</v>
      </c>
      <c r="BJ630">
        <v>-1312</v>
      </c>
      <c r="BK630">
        <v>-1312</v>
      </c>
      <c r="BL630">
        <v>-1304</v>
      </c>
      <c r="BM630">
        <v>1</v>
      </c>
    </row>
    <row r="631" spans="1:65" x14ac:dyDescent="0.3">
      <c r="A631">
        <v>105057</v>
      </c>
      <c r="B631">
        <v>0</v>
      </c>
      <c r="C631" t="s">
        <v>65</v>
      </c>
      <c r="D631" t="s">
        <v>88</v>
      </c>
      <c r="E631" t="s">
        <v>67</v>
      </c>
      <c r="F631" t="s">
        <v>67</v>
      </c>
      <c r="G631">
        <v>1</v>
      </c>
      <c r="H631">
        <v>90000</v>
      </c>
      <c r="I631">
        <v>197820</v>
      </c>
      <c r="J631" t="s">
        <v>89</v>
      </c>
      <c r="K631" t="s">
        <v>90</v>
      </c>
      <c r="L631" t="s">
        <v>91</v>
      </c>
      <c r="M631" t="s">
        <v>72</v>
      </c>
      <c r="N631">
        <v>2.461E-2</v>
      </c>
      <c r="O631">
        <v>10302</v>
      </c>
      <c r="P631">
        <v>2066</v>
      </c>
      <c r="Q631">
        <v>4944</v>
      </c>
      <c r="R631">
        <v>1256</v>
      </c>
      <c r="S631">
        <v>2</v>
      </c>
      <c r="T631">
        <v>2</v>
      </c>
      <c r="U631" t="s">
        <v>123</v>
      </c>
      <c r="V631">
        <v>12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0</v>
      </c>
      <c r="AC631" t="s">
        <v>135</v>
      </c>
      <c r="AD631">
        <v>1232241</v>
      </c>
      <c r="AE631" t="s">
        <v>93</v>
      </c>
      <c r="AF631">
        <v>11113.875</v>
      </c>
      <c r="AG631">
        <v>111150</v>
      </c>
      <c r="AH631">
        <v>100035</v>
      </c>
      <c r="AI631">
        <v>11115</v>
      </c>
      <c r="AJ631">
        <v>111150</v>
      </c>
      <c r="AK631" t="s">
        <v>120</v>
      </c>
      <c r="AL631">
        <v>11</v>
      </c>
      <c r="AM631" t="s">
        <v>68</v>
      </c>
      <c r="AN631">
        <v>1</v>
      </c>
      <c r="AO631">
        <v>0.108909091</v>
      </c>
      <c r="AR631" t="s">
        <v>79</v>
      </c>
      <c r="AS631" t="s">
        <v>77</v>
      </c>
      <c r="AT631">
        <v>-2651</v>
      </c>
      <c r="AU631" t="s">
        <v>78</v>
      </c>
      <c r="AV631" t="s">
        <v>79</v>
      </c>
      <c r="AX631" t="s">
        <v>81</v>
      </c>
      <c r="AY631" t="s">
        <v>111</v>
      </c>
      <c r="AZ631" t="s">
        <v>96</v>
      </c>
      <c r="BA631" t="s">
        <v>76</v>
      </c>
      <c r="BB631" t="s">
        <v>138</v>
      </c>
      <c r="BC631">
        <v>1116</v>
      </c>
      <c r="BD631" t="s">
        <v>85</v>
      </c>
      <c r="BE631">
        <v>10</v>
      </c>
      <c r="BF631" t="s">
        <v>112</v>
      </c>
      <c r="BG631" t="s">
        <v>151</v>
      </c>
      <c r="BH631">
        <v>365243</v>
      </c>
      <c r="BI631">
        <v>-2619</v>
      </c>
      <c r="BJ631">
        <v>-2349</v>
      </c>
      <c r="BK631">
        <v>-2349</v>
      </c>
      <c r="BL631">
        <v>-2339</v>
      </c>
      <c r="BM631">
        <v>0</v>
      </c>
    </row>
    <row r="632" spans="1:65" x14ac:dyDescent="0.3">
      <c r="A632">
        <v>105069</v>
      </c>
      <c r="B632">
        <v>0</v>
      </c>
      <c r="C632" t="s">
        <v>65</v>
      </c>
      <c r="D632" t="s">
        <v>66</v>
      </c>
      <c r="E632" t="s">
        <v>68</v>
      </c>
      <c r="F632" t="s">
        <v>68</v>
      </c>
      <c r="G632">
        <v>0</v>
      </c>
      <c r="H632">
        <v>135000</v>
      </c>
      <c r="I632">
        <v>422892</v>
      </c>
      <c r="J632" t="s">
        <v>133</v>
      </c>
      <c r="K632" t="s">
        <v>70</v>
      </c>
      <c r="L632" t="s">
        <v>71</v>
      </c>
      <c r="M632" t="s">
        <v>72</v>
      </c>
      <c r="N632">
        <v>4.96E-3</v>
      </c>
      <c r="O632">
        <v>16176</v>
      </c>
      <c r="P632">
        <v>3789</v>
      </c>
      <c r="Q632">
        <v>8300</v>
      </c>
      <c r="R632">
        <v>4307</v>
      </c>
      <c r="S632">
        <v>2</v>
      </c>
      <c r="T632">
        <v>2</v>
      </c>
      <c r="U632" t="s">
        <v>123</v>
      </c>
      <c r="V632">
        <v>15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137</v>
      </c>
      <c r="AD632">
        <v>1669402</v>
      </c>
      <c r="AE632" t="s">
        <v>93</v>
      </c>
      <c r="AF632">
        <v>8706.7800000000007</v>
      </c>
      <c r="AG632">
        <v>89775</v>
      </c>
      <c r="AH632">
        <v>99256.5</v>
      </c>
      <c r="AI632">
        <v>0</v>
      </c>
      <c r="AJ632">
        <v>89775</v>
      </c>
      <c r="AK632" t="s">
        <v>123</v>
      </c>
      <c r="AL632">
        <v>18</v>
      </c>
      <c r="AM632" t="s">
        <v>68</v>
      </c>
      <c r="AN632">
        <v>1</v>
      </c>
      <c r="AO632">
        <v>0</v>
      </c>
      <c r="AR632" t="s">
        <v>79</v>
      </c>
      <c r="AS632" t="s">
        <v>77</v>
      </c>
      <c r="AT632">
        <v>-245</v>
      </c>
      <c r="AU632" t="s">
        <v>78</v>
      </c>
      <c r="AV632" t="s">
        <v>79</v>
      </c>
      <c r="AW632" t="s">
        <v>177</v>
      </c>
      <c r="AX632" t="s">
        <v>81</v>
      </c>
      <c r="AY632" t="s">
        <v>111</v>
      </c>
      <c r="AZ632" t="s">
        <v>96</v>
      </c>
      <c r="BA632" t="s">
        <v>76</v>
      </c>
      <c r="BB632" t="s">
        <v>104</v>
      </c>
      <c r="BC632">
        <v>3268</v>
      </c>
      <c r="BD632" t="s">
        <v>85</v>
      </c>
      <c r="BE632">
        <v>12</v>
      </c>
      <c r="BF632" t="s">
        <v>97</v>
      </c>
      <c r="BG632" t="s">
        <v>98</v>
      </c>
      <c r="BH632">
        <v>365243</v>
      </c>
      <c r="BI632">
        <v>-214</v>
      </c>
      <c r="BJ632">
        <v>116</v>
      </c>
      <c r="BK632">
        <v>365243</v>
      </c>
      <c r="BL632">
        <v>365243</v>
      </c>
      <c r="BM632">
        <v>0</v>
      </c>
    </row>
    <row r="633" spans="1:65" x14ac:dyDescent="0.3">
      <c r="A633">
        <v>105077</v>
      </c>
      <c r="B633">
        <v>0</v>
      </c>
      <c r="C633" t="s">
        <v>65</v>
      </c>
      <c r="D633" t="s">
        <v>88</v>
      </c>
      <c r="E633" t="s">
        <v>67</v>
      </c>
      <c r="F633" t="s">
        <v>67</v>
      </c>
      <c r="G633">
        <v>0</v>
      </c>
      <c r="H633">
        <v>135000</v>
      </c>
      <c r="I633">
        <v>1350000</v>
      </c>
      <c r="J633" t="s">
        <v>89</v>
      </c>
      <c r="K633" t="s">
        <v>90</v>
      </c>
      <c r="L633" t="s">
        <v>91</v>
      </c>
      <c r="M633" t="s">
        <v>72</v>
      </c>
      <c r="N633">
        <v>2.461E-2</v>
      </c>
      <c r="O633">
        <v>14924</v>
      </c>
      <c r="P633">
        <v>2257</v>
      </c>
      <c r="Q633">
        <v>9036</v>
      </c>
      <c r="R633">
        <v>1942</v>
      </c>
      <c r="S633">
        <v>2</v>
      </c>
      <c r="T633">
        <v>2</v>
      </c>
      <c r="U633" t="s">
        <v>125</v>
      </c>
      <c r="V633">
        <v>16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92</v>
      </c>
      <c r="AD633">
        <v>1987369</v>
      </c>
      <c r="AE633" t="s">
        <v>93</v>
      </c>
      <c r="AF633">
        <v>3704.31</v>
      </c>
      <c r="AG633">
        <v>20695.5</v>
      </c>
      <c r="AH633">
        <v>19611</v>
      </c>
      <c r="AI633">
        <v>2070</v>
      </c>
      <c r="AJ633">
        <v>20695.5</v>
      </c>
      <c r="AK633" t="s">
        <v>75</v>
      </c>
      <c r="AL633">
        <v>19</v>
      </c>
      <c r="AM633" t="s">
        <v>68</v>
      </c>
      <c r="AN633">
        <v>1</v>
      </c>
      <c r="AO633">
        <v>0.10398128199999999</v>
      </c>
      <c r="AR633" t="s">
        <v>79</v>
      </c>
      <c r="AS633" t="s">
        <v>77</v>
      </c>
      <c r="AT633">
        <v>-417</v>
      </c>
      <c r="AU633" t="s">
        <v>78</v>
      </c>
      <c r="AV633" t="s">
        <v>79</v>
      </c>
      <c r="AX633" t="s">
        <v>81</v>
      </c>
      <c r="AY633" t="s">
        <v>95</v>
      </c>
      <c r="AZ633" t="s">
        <v>96</v>
      </c>
      <c r="BA633" t="s">
        <v>76</v>
      </c>
      <c r="BB633" t="s">
        <v>104</v>
      </c>
      <c r="BC633">
        <v>1500</v>
      </c>
      <c r="BD633" t="s">
        <v>85</v>
      </c>
      <c r="BE633">
        <v>6</v>
      </c>
      <c r="BF633" t="s">
        <v>147</v>
      </c>
      <c r="BG633" t="s">
        <v>151</v>
      </c>
      <c r="BH633">
        <v>365243</v>
      </c>
      <c r="BI633">
        <v>-386</v>
      </c>
      <c r="BJ633">
        <v>-236</v>
      </c>
      <c r="BK633">
        <v>-266</v>
      </c>
      <c r="BL633">
        <v>-263</v>
      </c>
      <c r="BM633">
        <v>0</v>
      </c>
    </row>
    <row r="634" spans="1:65" x14ac:dyDescent="0.3">
      <c r="A634">
        <v>105079</v>
      </c>
      <c r="B634">
        <v>0</v>
      </c>
      <c r="C634" t="s">
        <v>65</v>
      </c>
      <c r="D634" t="s">
        <v>88</v>
      </c>
      <c r="E634" t="s">
        <v>67</v>
      </c>
      <c r="F634" t="s">
        <v>68</v>
      </c>
      <c r="G634">
        <v>1</v>
      </c>
      <c r="H634">
        <v>315000</v>
      </c>
      <c r="I634">
        <v>1024740</v>
      </c>
      <c r="J634" t="s">
        <v>69</v>
      </c>
      <c r="K634" t="s">
        <v>90</v>
      </c>
      <c r="L634" t="s">
        <v>91</v>
      </c>
      <c r="M634" t="s">
        <v>72</v>
      </c>
      <c r="N634">
        <v>2.0712999999999999E-2</v>
      </c>
      <c r="O634">
        <v>11262</v>
      </c>
      <c r="P634">
        <v>238</v>
      </c>
      <c r="Q634">
        <v>1712</v>
      </c>
      <c r="R634">
        <v>2292</v>
      </c>
      <c r="S634">
        <v>3</v>
      </c>
      <c r="T634">
        <v>1</v>
      </c>
      <c r="U634" t="s">
        <v>123</v>
      </c>
      <c r="V634">
        <v>12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t="s">
        <v>210</v>
      </c>
      <c r="AD634">
        <v>2704143</v>
      </c>
      <c r="AE634" t="s">
        <v>93</v>
      </c>
      <c r="AF634">
        <v>10304.459999999999</v>
      </c>
      <c r="AG634">
        <v>63796.5</v>
      </c>
      <c r="AH634">
        <v>50566.5</v>
      </c>
      <c r="AI634">
        <v>19143</v>
      </c>
      <c r="AJ634">
        <v>63796.5</v>
      </c>
      <c r="AK634" t="s">
        <v>109</v>
      </c>
      <c r="AL634">
        <v>10</v>
      </c>
      <c r="AM634" t="s">
        <v>68</v>
      </c>
      <c r="AN634">
        <v>1</v>
      </c>
      <c r="AO634">
        <v>0.29907641400000001</v>
      </c>
      <c r="AR634" t="s">
        <v>79</v>
      </c>
      <c r="AS634" t="s">
        <v>77</v>
      </c>
      <c r="AT634">
        <v>-1151</v>
      </c>
      <c r="AU634" t="s">
        <v>78</v>
      </c>
      <c r="AV634" t="s">
        <v>79</v>
      </c>
      <c r="AW634" t="s">
        <v>80</v>
      </c>
      <c r="AX634" t="s">
        <v>81</v>
      </c>
      <c r="AY634" t="s">
        <v>95</v>
      </c>
      <c r="AZ634" t="s">
        <v>96</v>
      </c>
      <c r="BA634" t="s">
        <v>76</v>
      </c>
      <c r="BB634" t="s">
        <v>84</v>
      </c>
      <c r="BC634">
        <v>150</v>
      </c>
      <c r="BD634" t="s">
        <v>85</v>
      </c>
      <c r="BE634">
        <v>6</v>
      </c>
      <c r="BF634" t="s">
        <v>86</v>
      </c>
      <c r="BG634" t="s">
        <v>151</v>
      </c>
      <c r="BH634">
        <v>365243</v>
      </c>
      <c r="BI634">
        <v>-1120</v>
      </c>
      <c r="BJ634">
        <v>-970</v>
      </c>
      <c r="BK634">
        <v>-1090</v>
      </c>
      <c r="BL634">
        <v>-1086</v>
      </c>
      <c r="BM634">
        <v>0</v>
      </c>
    </row>
    <row r="635" spans="1:65" x14ac:dyDescent="0.3">
      <c r="A635">
        <v>105080</v>
      </c>
      <c r="B635">
        <v>0</v>
      </c>
      <c r="C635" t="s">
        <v>65</v>
      </c>
      <c r="D635" t="s">
        <v>66</v>
      </c>
      <c r="E635" t="s">
        <v>67</v>
      </c>
      <c r="F635" t="s">
        <v>68</v>
      </c>
      <c r="G635">
        <v>0</v>
      </c>
      <c r="H635">
        <v>51750</v>
      </c>
      <c r="I635">
        <v>95940</v>
      </c>
      <c r="J635" t="s">
        <v>69</v>
      </c>
      <c r="K635" t="s">
        <v>186</v>
      </c>
      <c r="L635" t="s">
        <v>91</v>
      </c>
      <c r="M635" t="s">
        <v>72</v>
      </c>
      <c r="N635">
        <v>2.2800000000000001E-2</v>
      </c>
      <c r="O635">
        <v>13208</v>
      </c>
      <c r="P635">
        <v>421</v>
      </c>
      <c r="Q635">
        <v>7315</v>
      </c>
      <c r="R635">
        <v>4725</v>
      </c>
      <c r="S635">
        <v>2</v>
      </c>
      <c r="T635">
        <v>2</v>
      </c>
      <c r="U635" t="s">
        <v>73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134</v>
      </c>
      <c r="AD635">
        <v>2154107</v>
      </c>
      <c r="AE635" t="s">
        <v>99</v>
      </c>
      <c r="AF635">
        <v>2250</v>
      </c>
      <c r="AG635">
        <v>45000</v>
      </c>
      <c r="AH635">
        <v>45000</v>
      </c>
      <c r="AJ635">
        <v>45000</v>
      </c>
      <c r="AK635" t="s">
        <v>120</v>
      </c>
      <c r="AL635">
        <v>9</v>
      </c>
      <c r="AM635" t="s">
        <v>68</v>
      </c>
      <c r="AN635">
        <v>1</v>
      </c>
      <c r="AR635" t="s">
        <v>79</v>
      </c>
      <c r="AS635" t="s">
        <v>77</v>
      </c>
      <c r="AT635">
        <v>-239</v>
      </c>
      <c r="AU635" t="s">
        <v>76</v>
      </c>
      <c r="AV635" t="s">
        <v>79</v>
      </c>
      <c r="AW635" t="s">
        <v>110</v>
      </c>
      <c r="AX635" t="s">
        <v>81</v>
      </c>
      <c r="AY635" t="s">
        <v>76</v>
      </c>
      <c r="AZ635" t="s">
        <v>131</v>
      </c>
      <c r="BA635" t="s">
        <v>83</v>
      </c>
      <c r="BB635" t="s">
        <v>84</v>
      </c>
      <c r="BC635">
        <v>200</v>
      </c>
      <c r="BD635" t="s">
        <v>85</v>
      </c>
      <c r="BE635">
        <v>0</v>
      </c>
      <c r="BF635" t="s">
        <v>76</v>
      </c>
      <c r="BG635" t="s">
        <v>132</v>
      </c>
      <c r="BH635">
        <v>365243</v>
      </c>
      <c r="BI635">
        <v>365243</v>
      </c>
      <c r="BJ635">
        <v>365243</v>
      </c>
      <c r="BK635">
        <v>365243</v>
      </c>
      <c r="BL635">
        <v>365243</v>
      </c>
      <c r="BM635">
        <v>0</v>
      </c>
    </row>
    <row r="636" spans="1:65" x14ac:dyDescent="0.3">
      <c r="A636">
        <v>105088</v>
      </c>
      <c r="B636">
        <v>0</v>
      </c>
      <c r="C636" t="s">
        <v>65</v>
      </c>
      <c r="D636" t="s">
        <v>66</v>
      </c>
      <c r="E636" t="s">
        <v>68</v>
      </c>
      <c r="F636" t="s">
        <v>68</v>
      </c>
      <c r="G636">
        <v>1</v>
      </c>
      <c r="H636">
        <v>81000</v>
      </c>
      <c r="I636">
        <v>63000</v>
      </c>
      <c r="J636" t="s">
        <v>69</v>
      </c>
      <c r="K636" t="s">
        <v>70</v>
      </c>
      <c r="L636" t="s">
        <v>91</v>
      </c>
      <c r="M636" t="s">
        <v>72</v>
      </c>
      <c r="N636">
        <v>1.9689000000000002E-2</v>
      </c>
      <c r="O636">
        <v>9217</v>
      </c>
      <c r="P636">
        <v>452</v>
      </c>
      <c r="Q636">
        <v>8566</v>
      </c>
      <c r="R636">
        <v>1883</v>
      </c>
      <c r="S636">
        <v>2</v>
      </c>
      <c r="T636">
        <v>2</v>
      </c>
      <c r="U636" t="s">
        <v>120</v>
      </c>
      <c r="V636">
        <v>16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t="s">
        <v>128</v>
      </c>
      <c r="AD636">
        <v>1192595</v>
      </c>
      <c r="AE636" t="s">
        <v>99</v>
      </c>
      <c r="AF636">
        <v>2250</v>
      </c>
      <c r="AG636">
        <v>45000</v>
      </c>
      <c r="AH636">
        <v>45000</v>
      </c>
      <c r="AJ636">
        <v>45000</v>
      </c>
      <c r="AK636" t="s">
        <v>73</v>
      </c>
      <c r="AL636">
        <v>14</v>
      </c>
      <c r="AM636" t="s">
        <v>68</v>
      </c>
      <c r="AN636">
        <v>1</v>
      </c>
      <c r="AR636" t="s">
        <v>79</v>
      </c>
      <c r="AS636" t="s">
        <v>77</v>
      </c>
      <c r="AT636">
        <v>-286</v>
      </c>
      <c r="AU636" t="s">
        <v>76</v>
      </c>
      <c r="AV636" t="s">
        <v>79</v>
      </c>
      <c r="AX636" t="s">
        <v>81</v>
      </c>
      <c r="AY636" t="s">
        <v>76</v>
      </c>
      <c r="AZ636" t="s">
        <v>131</v>
      </c>
      <c r="BA636" t="s">
        <v>83</v>
      </c>
      <c r="BB636" t="s">
        <v>104</v>
      </c>
      <c r="BC636">
        <v>20</v>
      </c>
      <c r="BD636" t="s">
        <v>105</v>
      </c>
      <c r="BE636">
        <v>0</v>
      </c>
      <c r="BF636" t="s">
        <v>76</v>
      </c>
      <c r="BG636" t="s">
        <v>132</v>
      </c>
      <c r="BH636">
        <v>365243</v>
      </c>
      <c r="BI636">
        <v>365243</v>
      </c>
      <c r="BJ636">
        <v>365243</v>
      </c>
      <c r="BK636">
        <v>365243</v>
      </c>
      <c r="BL636">
        <v>-64</v>
      </c>
      <c r="BM636">
        <v>0</v>
      </c>
    </row>
    <row r="637" spans="1:65" x14ac:dyDescent="0.3">
      <c r="A637">
        <v>105088</v>
      </c>
      <c r="B637">
        <v>0</v>
      </c>
      <c r="C637" t="s">
        <v>65</v>
      </c>
      <c r="D637" t="s">
        <v>66</v>
      </c>
      <c r="E637" t="s">
        <v>68</v>
      </c>
      <c r="F637" t="s">
        <v>68</v>
      </c>
      <c r="G637">
        <v>1</v>
      </c>
      <c r="H637">
        <v>81000</v>
      </c>
      <c r="I637">
        <v>63000</v>
      </c>
      <c r="J637" t="s">
        <v>69</v>
      </c>
      <c r="K637" t="s">
        <v>70</v>
      </c>
      <c r="L637" t="s">
        <v>91</v>
      </c>
      <c r="M637" t="s">
        <v>72</v>
      </c>
      <c r="N637">
        <v>1.9689000000000002E-2</v>
      </c>
      <c r="O637">
        <v>9217</v>
      </c>
      <c r="P637">
        <v>452</v>
      </c>
      <c r="Q637">
        <v>8566</v>
      </c>
      <c r="R637">
        <v>1883</v>
      </c>
      <c r="S637">
        <v>2</v>
      </c>
      <c r="T637">
        <v>2</v>
      </c>
      <c r="U637" t="s">
        <v>120</v>
      </c>
      <c r="V637">
        <v>16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128</v>
      </c>
      <c r="AD637">
        <v>1739000</v>
      </c>
      <c r="AE637" t="s">
        <v>93</v>
      </c>
      <c r="AF637">
        <v>10710.764999999999</v>
      </c>
      <c r="AG637">
        <v>114750</v>
      </c>
      <c r="AH637">
        <v>114750</v>
      </c>
      <c r="AI637">
        <v>0</v>
      </c>
      <c r="AJ637">
        <v>114750</v>
      </c>
      <c r="AK637" t="s">
        <v>109</v>
      </c>
      <c r="AL637">
        <v>14</v>
      </c>
      <c r="AM637" t="s">
        <v>68</v>
      </c>
      <c r="AN637">
        <v>1</v>
      </c>
      <c r="AO637">
        <v>0</v>
      </c>
      <c r="AR637" t="s">
        <v>79</v>
      </c>
      <c r="AS637" t="s">
        <v>77</v>
      </c>
      <c r="AT637">
        <v>-495</v>
      </c>
      <c r="AU637" t="s">
        <v>78</v>
      </c>
      <c r="AV637" t="s">
        <v>79</v>
      </c>
      <c r="AX637" t="s">
        <v>81</v>
      </c>
      <c r="AY637" t="s">
        <v>111</v>
      </c>
      <c r="AZ637" t="s">
        <v>96</v>
      </c>
      <c r="BA637" t="s">
        <v>76</v>
      </c>
      <c r="BB637" t="s">
        <v>138</v>
      </c>
      <c r="BC637">
        <v>55</v>
      </c>
      <c r="BD637" t="s">
        <v>85</v>
      </c>
      <c r="BE637">
        <v>12</v>
      </c>
      <c r="BF637" t="s">
        <v>112</v>
      </c>
      <c r="BG637" t="s">
        <v>151</v>
      </c>
      <c r="BH637">
        <v>365243</v>
      </c>
      <c r="BI637">
        <v>-463</v>
      </c>
      <c r="BJ637">
        <v>-133</v>
      </c>
      <c r="BK637">
        <v>-193</v>
      </c>
      <c r="BL637">
        <v>-185</v>
      </c>
      <c r="BM637">
        <v>0</v>
      </c>
    </row>
    <row r="638" spans="1:65" x14ac:dyDescent="0.3">
      <c r="A638">
        <v>105093</v>
      </c>
      <c r="B638">
        <v>0</v>
      </c>
      <c r="C638" t="s">
        <v>65</v>
      </c>
      <c r="D638" t="s">
        <v>66</v>
      </c>
      <c r="E638" t="s">
        <v>68</v>
      </c>
      <c r="F638" t="s">
        <v>68</v>
      </c>
      <c r="G638">
        <v>0</v>
      </c>
      <c r="H638">
        <v>135000</v>
      </c>
      <c r="I638">
        <v>675000</v>
      </c>
      <c r="J638" t="s">
        <v>69</v>
      </c>
      <c r="K638" t="s">
        <v>70</v>
      </c>
      <c r="L638" t="s">
        <v>91</v>
      </c>
      <c r="M638" t="s">
        <v>72</v>
      </c>
      <c r="N638">
        <v>1.8029E-2</v>
      </c>
      <c r="O638">
        <v>18037</v>
      </c>
      <c r="P638">
        <v>10005</v>
      </c>
      <c r="Q638">
        <v>4312</v>
      </c>
      <c r="R638">
        <v>1598</v>
      </c>
      <c r="S638">
        <v>3</v>
      </c>
      <c r="T638">
        <v>3</v>
      </c>
      <c r="U638" t="s">
        <v>109</v>
      </c>
      <c r="V638">
        <v>10</v>
      </c>
      <c r="W638">
        <v>0</v>
      </c>
      <c r="X638">
        <v>1</v>
      </c>
      <c r="Y638">
        <v>1</v>
      </c>
      <c r="Z638">
        <v>0</v>
      </c>
      <c r="AA638">
        <v>1</v>
      </c>
      <c r="AB638">
        <v>1</v>
      </c>
      <c r="AC638" t="s">
        <v>134</v>
      </c>
      <c r="AD638">
        <v>2297072</v>
      </c>
      <c r="AE638" t="s">
        <v>93</v>
      </c>
      <c r="AF638">
        <v>7911.9449999999997</v>
      </c>
      <c r="AG638">
        <v>72810</v>
      </c>
      <c r="AH638">
        <v>59310</v>
      </c>
      <c r="AI638">
        <v>13500</v>
      </c>
      <c r="AJ638">
        <v>72810</v>
      </c>
      <c r="AK638" t="s">
        <v>123</v>
      </c>
      <c r="AL638">
        <v>8</v>
      </c>
      <c r="AM638" t="s">
        <v>68</v>
      </c>
      <c r="AN638">
        <v>1</v>
      </c>
      <c r="AO638">
        <v>0.201932801</v>
      </c>
      <c r="AR638" t="s">
        <v>79</v>
      </c>
      <c r="AS638" t="s">
        <v>114</v>
      </c>
      <c r="AT638">
        <v>-2475</v>
      </c>
      <c r="AU638" t="s">
        <v>78</v>
      </c>
      <c r="AV638" t="s">
        <v>149</v>
      </c>
      <c r="AW638" t="s">
        <v>101</v>
      </c>
      <c r="AX638" t="s">
        <v>81</v>
      </c>
      <c r="AY638" t="s">
        <v>76</v>
      </c>
      <c r="AZ638" t="s">
        <v>96</v>
      </c>
      <c r="BA638" t="s">
        <v>76</v>
      </c>
      <c r="BB638" t="s">
        <v>104</v>
      </c>
      <c r="BC638">
        <v>42</v>
      </c>
      <c r="BD638" t="s">
        <v>105</v>
      </c>
      <c r="BE638">
        <v>10</v>
      </c>
      <c r="BF638" t="s">
        <v>112</v>
      </c>
      <c r="BG638" t="s">
        <v>106</v>
      </c>
    </row>
    <row r="639" spans="1:65" x14ac:dyDescent="0.3">
      <c r="A639">
        <v>105095</v>
      </c>
      <c r="B639">
        <v>0</v>
      </c>
      <c r="C639" t="s">
        <v>65</v>
      </c>
      <c r="D639" t="s">
        <v>66</v>
      </c>
      <c r="E639" t="s">
        <v>68</v>
      </c>
      <c r="F639" t="s">
        <v>68</v>
      </c>
      <c r="G639">
        <v>0</v>
      </c>
      <c r="H639">
        <v>202500</v>
      </c>
      <c r="I639">
        <v>610762.5</v>
      </c>
      <c r="J639" t="s">
        <v>69</v>
      </c>
      <c r="K639" t="s">
        <v>70</v>
      </c>
      <c r="L639" t="s">
        <v>91</v>
      </c>
      <c r="M639" t="s">
        <v>72</v>
      </c>
      <c r="N639">
        <v>3.5791999999999997E-2</v>
      </c>
      <c r="O639">
        <v>14452</v>
      </c>
      <c r="P639">
        <v>1991</v>
      </c>
      <c r="Q639">
        <v>8120</v>
      </c>
      <c r="R639">
        <v>5279</v>
      </c>
      <c r="S639">
        <v>2</v>
      </c>
      <c r="T639">
        <v>2</v>
      </c>
      <c r="U639" t="s">
        <v>120</v>
      </c>
      <c r="V639">
        <v>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108</v>
      </c>
      <c r="AD639">
        <v>1907206</v>
      </c>
      <c r="AE639" t="s">
        <v>93</v>
      </c>
      <c r="AF639">
        <v>3800.88</v>
      </c>
      <c r="AG639">
        <v>38250</v>
      </c>
      <c r="AH639">
        <v>18891</v>
      </c>
      <c r="AI639">
        <v>20250</v>
      </c>
      <c r="AJ639">
        <v>38250</v>
      </c>
      <c r="AK639" t="s">
        <v>75</v>
      </c>
      <c r="AL639">
        <v>13</v>
      </c>
      <c r="AM639" t="s">
        <v>68</v>
      </c>
      <c r="AN639">
        <v>1</v>
      </c>
      <c r="AO639">
        <v>0.56345241300000004</v>
      </c>
      <c r="AR639" t="s">
        <v>79</v>
      </c>
      <c r="AS639" t="s">
        <v>77</v>
      </c>
      <c r="AT639">
        <v>-2215</v>
      </c>
      <c r="AU639" t="s">
        <v>78</v>
      </c>
      <c r="AV639" t="s">
        <v>79</v>
      </c>
      <c r="AW639" t="s">
        <v>101</v>
      </c>
      <c r="AX639" t="s">
        <v>102</v>
      </c>
      <c r="AY639" t="s">
        <v>95</v>
      </c>
      <c r="AZ639" t="s">
        <v>96</v>
      </c>
      <c r="BA639" t="s">
        <v>76</v>
      </c>
      <c r="BB639" t="s">
        <v>104</v>
      </c>
      <c r="BC639">
        <v>235</v>
      </c>
      <c r="BD639" t="s">
        <v>85</v>
      </c>
      <c r="BE639">
        <v>6</v>
      </c>
      <c r="BF639" t="s">
        <v>86</v>
      </c>
      <c r="BG639" t="s">
        <v>151</v>
      </c>
      <c r="BH639">
        <v>365243</v>
      </c>
      <c r="BI639">
        <v>-2181</v>
      </c>
      <c r="BJ639">
        <v>-2031</v>
      </c>
      <c r="BK639">
        <v>-2031</v>
      </c>
      <c r="BL639">
        <v>-2026</v>
      </c>
      <c r="BM639">
        <v>0</v>
      </c>
    </row>
    <row r="640" spans="1:65" x14ac:dyDescent="0.3">
      <c r="A640">
        <v>105108</v>
      </c>
      <c r="B640">
        <v>0</v>
      </c>
      <c r="C640" t="s">
        <v>65</v>
      </c>
      <c r="D640" t="s">
        <v>88</v>
      </c>
      <c r="E640" t="s">
        <v>67</v>
      </c>
      <c r="F640" t="s">
        <v>67</v>
      </c>
      <c r="G640">
        <v>0</v>
      </c>
      <c r="H640">
        <v>202500</v>
      </c>
      <c r="I640">
        <v>1454094</v>
      </c>
      <c r="J640" t="s">
        <v>113</v>
      </c>
      <c r="K640" t="s">
        <v>70</v>
      </c>
      <c r="L640" t="s">
        <v>91</v>
      </c>
      <c r="M640" t="s">
        <v>72</v>
      </c>
      <c r="N640">
        <v>3.5791999999999997E-2</v>
      </c>
      <c r="O640">
        <v>22510</v>
      </c>
      <c r="P640">
        <v>365243</v>
      </c>
      <c r="Q640">
        <v>14829</v>
      </c>
      <c r="R640">
        <v>4837</v>
      </c>
      <c r="S640">
        <v>2</v>
      </c>
      <c r="T640">
        <v>2</v>
      </c>
      <c r="U640" t="s">
        <v>94</v>
      </c>
      <c r="V640">
        <v>15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t="s">
        <v>76</v>
      </c>
      <c r="AD640">
        <v>1211073</v>
      </c>
      <c r="AE640" t="s">
        <v>93</v>
      </c>
      <c r="AF640">
        <v>6998.85</v>
      </c>
      <c r="AG640">
        <v>76426.514999999999</v>
      </c>
      <c r="AH640">
        <v>76423.5</v>
      </c>
      <c r="AI640">
        <v>3.0150000000000001</v>
      </c>
      <c r="AJ640">
        <v>76426.514999999999</v>
      </c>
      <c r="AK640" t="s">
        <v>120</v>
      </c>
      <c r="AL640">
        <v>14</v>
      </c>
      <c r="AM640" t="s">
        <v>68</v>
      </c>
      <c r="AN640">
        <v>1</v>
      </c>
      <c r="AO640" s="1">
        <v>4.3000000000000002E-5</v>
      </c>
      <c r="AR640" t="s">
        <v>79</v>
      </c>
      <c r="AS640" t="s">
        <v>77</v>
      </c>
      <c r="AT640">
        <v>-1046</v>
      </c>
      <c r="AU640" t="s">
        <v>155</v>
      </c>
      <c r="AV640" t="s">
        <v>79</v>
      </c>
      <c r="AW640" t="s">
        <v>101</v>
      </c>
      <c r="AX640" t="s">
        <v>81</v>
      </c>
      <c r="AY640" t="s">
        <v>95</v>
      </c>
      <c r="AZ640" t="s">
        <v>96</v>
      </c>
      <c r="BA640" t="s">
        <v>76</v>
      </c>
      <c r="BB640" t="s">
        <v>84</v>
      </c>
      <c r="BC640">
        <v>140</v>
      </c>
      <c r="BD640" t="s">
        <v>85</v>
      </c>
      <c r="BE640">
        <v>12</v>
      </c>
      <c r="BF640" t="s">
        <v>97</v>
      </c>
      <c r="BG640" t="s">
        <v>98</v>
      </c>
      <c r="BH640">
        <v>365243</v>
      </c>
      <c r="BI640">
        <v>-1015</v>
      </c>
      <c r="BJ640">
        <v>-685</v>
      </c>
      <c r="BK640">
        <v>-715</v>
      </c>
      <c r="BL640">
        <v>-712</v>
      </c>
      <c r="BM640">
        <v>0</v>
      </c>
    </row>
    <row r="641" spans="1:65" x14ac:dyDescent="0.3">
      <c r="A641">
        <v>105124</v>
      </c>
      <c r="B641">
        <v>0</v>
      </c>
      <c r="C641" t="s">
        <v>65</v>
      </c>
      <c r="D641" t="s">
        <v>88</v>
      </c>
      <c r="E641" t="s">
        <v>67</v>
      </c>
      <c r="F641" t="s">
        <v>68</v>
      </c>
      <c r="G641">
        <v>0</v>
      </c>
      <c r="H641">
        <v>157500</v>
      </c>
      <c r="I641">
        <v>1132573.5</v>
      </c>
      <c r="J641" t="s">
        <v>113</v>
      </c>
      <c r="K641" t="s">
        <v>70</v>
      </c>
      <c r="L641" t="s">
        <v>139</v>
      </c>
      <c r="M641" t="s">
        <v>72</v>
      </c>
      <c r="N641">
        <v>7.3049999999999999E-3</v>
      </c>
      <c r="O641">
        <v>21256</v>
      </c>
      <c r="P641">
        <v>365243</v>
      </c>
      <c r="Q641">
        <v>12417</v>
      </c>
      <c r="R641">
        <v>4712</v>
      </c>
      <c r="S641">
        <v>3</v>
      </c>
      <c r="T641">
        <v>3</v>
      </c>
      <c r="U641" t="s">
        <v>120</v>
      </c>
      <c r="V641">
        <v>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76</v>
      </c>
      <c r="AD641">
        <v>2000113</v>
      </c>
      <c r="AE641" t="s">
        <v>65</v>
      </c>
      <c r="AF641">
        <v>13216.365</v>
      </c>
      <c r="AG641">
        <v>225000</v>
      </c>
      <c r="AH641">
        <v>262125</v>
      </c>
      <c r="AJ641">
        <v>225000</v>
      </c>
      <c r="AK641" t="s">
        <v>125</v>
      </c>
      <c r="AL641">
        <v>10</v>
      </c>
      <c r="AM641" t="s">
        <v>68</v>
      </c>
      <c r="AN641">
        <v>1</v>
      </c>
      <c r="AR641" t="s">
        <v>76</v>
      </c>
      <c r="AS641" t="s">
        <v>77</v>
      </c>
      <c r="AT641">
        <v>-1100</v>
      </c>
      <c r="AU641" t="s">
        <v>78</v>
      </c>
      <c r="AV641" t="s">
        <v>79</v>
      </c>
      <c r="AW641" t="s">
        <v>80</v>
      </c>
      <c r="AX641" t="s">
        <v>81</v>
      </c>
      <c r="AY641" t="s">
        <v>76</v>
      </c>
      <c r="AZ641" t="s">
        <v>82</v>
      </c>
      <c r="BA641" t="s">
        <v>116</v>
      </c>
      <c r="BB641" t="s">
        <v>121</v>
      </c>
      <c r="BC641">
        <v>-1</v>
      </c>
      <c r="BD641" t="s">
        <v>76</v>
      </c>
      <c r="BE641">
        <v>30</v>
      </c>
      <c r="BF641" t="s">
        <v>147</v>
      </c>
      <c r="BG641" t="s">
        <v>154</v>
      </c>
      <c r="BH641">
        <v>365243</v>
      </c>
      <c r="BI641">
        <v>-1070</v>
      </c>
      <c r="BJ641">
        <v>-200</v>
      </c>
      <c r="BK641">
        <v>-830</v>
      </c>
      <c r="BL641">
        <v>-822</v>
      </c>
      <c r="BM641">
        <v>1</v>
      </c>
    </row>
    <row r="642" spans="1:65" x14ac:dyDescent="0.3">
      <c r="A642">
        <v>105131</v>
      </c>
      <c r="B642">
        <v>0</v>
      </c>
      <c r="C642" t="s">
        <v>65</v>
      </c>
      <c r="D642" t="s">
        <v>66</v>
      </c>
      <c r="E642" t="s">
        <v>68</v>
      </c>
      <c r="F642" t="s">
        <v>68</v>
      </c>
      <c r="G642">
        <v>1</v>
      </c>
      <c r="H642">
        <v>270000</v>
      </c>
      <c r="I642">
        <v>755190</v>
      </c>
      <c r="J642" t="s">
        <v>69</v>
      </c>
      <c r="K642" t="s">
        <v>70</v>
      </c>
      <c r="L642" t="s">
        <v>91</v>
      </c>
      <c r="M642" t="s">
        <v>72</v>
      </c>
      <c r="N642">
        <v>7.2508000000000003E-2</v>
      </c>
      <c r="O642">
        <v>15095</v>
      </c>
      <c r="P642">
        <v>4961</v>
      </c>
      <c r="Q642">
        <v>8151</v>
      </c>
      <c r="R642">
        <v>5615</v>
      </c>
      <c r="S642">
        <v>1</v>
      </c>
      <c r="T642">
        <v>1</v>
      </c>
      <c r="U642" t="s">
        <v>109</v>
      </c>
      <c r="V642">
        <v>11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 t="s">
        <v>200</v>
      </c>
      <c r="AD642">
        <v>2153938</v>
      </c>
      <c r="AE642" t="s">
        <v>99</v>
      </c>
      <c r="AF642">
        <v>22500</v>
      </c>
      <c r="AG642">
        <v>0</v>
      </c>
      <c r="AH642">
        <v>450000</v>
      </c>
      <c r="AK642" t="s">
        <v>120</v>
      </c>
      <c r="AL642">
        <v>19</v>
      </c>
      <c r="AM642" t="s">
        <v>68</v>
      </c>
      <c r="AN642">
        <v>1</v>
      </c>
      <c r="AR642" t="s">
        <v>79</v>
      </c>
      <c r="AS642" t="s">
        <v>77</v>
      </c>
      <c r="AT642">
        <v>-1171</v>
      </c>
      <c r="AU642" t="s">
        <v>76</v>
      </c>
      <c r="AV642" t="s">
        <v>79</v>
      </c>
      <c r="AX642" t="s">
        <v>81</v>
      </c>
      <c r="AY642" t="s">
        <v>76</v>
      </c>
      <c r="AZ642" t="s">
        <v>131</v>
      </c>
      <c r="BA642" t="s">
        <v>116</v>
      </c>
      <c r="BB642" t="s">
        <v>121</v>
      </c>
      <c r="BC642">
        <v>-1</v>
      </c>
      <c r="BD642" t="s">
        <v>76</v>
      </c>
      <c r="BE642">
        <v>0</v>
      </c>
      <c r="BF642" t="s">
        <v>76</v>
      </c>
      <c r="BG642" t="s">
        <v>160</v>
      </c>
      <c r="BH642">
        <v>-1150</v>
      </c>
      <c r="BI642">
        <v>-1123</v>
      </c>
      <c r="BJ642">
        <v>365243</v>
      </c>
      <c r="BK642">
        <v>365243</v>
      </c>
      <c r="BL642">
        <v>365243</v>
      </c>
      <c r="BM642">
        <v>0</v>
      </c>
    </row>
    <row r="643" spans="1:65" x14ac:dyDescent="0.3">
      <c r="A643">
        <v>105151</v>
      </c>
      <c r="B643">
        <v>0</v>
      </c>
      <c r="C643" t="s">
        <v>65</v>
      </c>
      <c r="D643" t="s">
        <v>66</v>
      </c>
      <c r="E643" t="s">
        <v>67</v>
      </c>
      <c r="F643" t="s">
        <v>67</v>
      </c>
      <c r="G643">
        <v>0</v>
      </c>
      <c r="H643">
        <v>261000</v>
      </c>
      <c r="I643">
        <v>225000</v>
      </c>
      <c r="J643" t="s">
        <v>89</v>
      </c>
      <c r="K643" t="s">
        <v>70</v>
      </c>
      <c r="L643" t="s">
        <v>91</v>
      </c>
      <c r="M643" t="s">
        <v>72</v>
      </c>
      <c r="N643">
        <v>3.5791999999999997E-2</v>
      </c>
      <c r="O643">
        <v>11108</v>
      </c>
      <c r="P643">
        <v>2600</v>
      </c>
      <c r="Q643">
        <v>2753</v>
      </c>
      <c r="R643">
        <v>3744</v>
      </c>
      <c r="S643">
        <v>2</v>
      </c>
      <c r="T643">
        <v>2</v>
      </c>
      <c r="U643" t="s">
        <v>73</v>
      </c>
      <c r="V643">
        <v>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92</v>
      </c>
      <c r="AD643">
        <v>2166137</v>
      </c>
      <c r="AE643" t="s">
        <v>93</v>
      </c>
      <c r="AF643">
        <v>12846.375</v>
      </c>
      <c r="AG643">
        <v>112500</v>
      </c>
      <c r="AH643">
        <v>112500</v>
      </c>
      <c r="AI643">
        <v>0</v>
      </c>
      <c r="AJ643">
        <v>112500</v>
      </c>
      <c r="AK643" t="s">
        <v>73</v>
      </c>
      <c r="AL643">
        <v>13</v>
      </c>
      <c r="AM643" t="s">
        <v>68</v>
      </c>
      <c r="AN643">
        <v>1</v>
      </c>
      <c r="AO643">
        <v>0</v>
      </c>
      <c r="AR643" t="s">
        <v>79</v>
      </c>
      <c r="AS643" t="s">
        <v>77</v>
      </c>
      <c r="AT643">
        <v>-92</v>
      </c>
      <c r="AU643" t="s">
        <v>78</v>
      </c>
      <c r="AV643" t="s">
        <v>79</v>
      </c>
      <c r="AX643" t="s">
        <v>81</v>
      </c>
      <c r="AY643" t="s">
        <v>95</v>
      </c>
      <c r="AZ643" t="s">
        <v>96</v>
      </c>
      <c r="BA643" t="s">
        <v>76</v>
      </c>
      <c r="BB643" t="s">
        <v>104</v>
      </c>
      <c r="BC643">
        <v>235</v>
      </c>
      <c r="BD643" t="s">
        <v>85</v>
      </c>
      <c r="BE643">
        <v>10</v>
      </c>
      <c r="BF643" t="s">
        <v>112</v>
      </c>
      <c r="BG643" t="s">
        <v>151</v>
      </c>
    </row>
    <row r="644" spans="1:65" x14ac:dyDescent="0.3">
      <c r="A644">
        <v>105179</v>
      </c>
      <c r="B644">
        <v>0</v>
      </c>
      <c r="C644" t="s">
        <v>65</v>
      </c>
      <c r="D644" t="s">
        <v>88</v>
      </c>
      <c r="E644" t="s">
        <v>67</v>
      </c>
      <c r="F644" t="s">
        <v>68</v>
      </c>
      <c r="G644">
        <v>1</v>
      </c>
      <c r="H644">
        <v>157500</v>
      </c>
      <c r="I644">
        <v>1125000</v>
      </c>
      <c r="J644" t="s">
        <v>89</v>
      </c>
      <c r="K644" t="s">
        <v>70</v>
      </c>
      <c r="L644" t="s">
        <v>119</v>
      </c>
      <c r="M644" t="s">
        <v>72</v>
      </c>
      <c r="N644">
        <v>3.1329000000000003E-2</v>
      </c>
      <c r="O644">
        <v>13394</v>
      </c>
      <c r="P644">
        <v>3076</v>
      </c>
      <c r="Q644">
        <v>524</v>
      </c>
      <c r="R644">
        <v>4306</v>
      </c>
      <c r="S644">
        <v>2</v>
      </c>
      <c r="T644">
        <v>2</v>
      </c>
      <c r="U644" t="s">
        <v>73</v>
      </c>
      <c r="V644">
        <v>16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t="s">
        <v>135</v>
      </c>
      <c r="AD644">
        <v>2736892</v>
      </c>
      <c r="AE644" t="s">
        <v>93</v>
      </c>
      <c r="AF644">
        <v>10982.97</v>
      </c>
      <c r="AG644">
        <v>183042</v>
      </c>
      <c r="AH644">
        <v>164736</v>
      </c>
      <c r="AI644">
        <v>18306</v>
      </c>
      <c r="AJ644">
        <v>183042</v>
      </c>
      <c r="AK644" t="s">
        <v>73</v>
      </c>
      <c r="AL644">
        <v>19</v>
      </c>
      <c r="AM644" t="s">
        <v>68</v>
      </c>
      <c r="AN644">
        <v>1</v>
      </c>
      <c r="AO644">
        <v>0.108919801</v>
      </c>
      <c r="AR644" t="s">
        <v>79</v>
      </c>
      <c r="AS644" t="s">
        <v>77</v>
      </c>
      <c r="AT644">
        <v>-707</v>
      </c>
      <c r="AU644" t="s">
        <v>78</v>
      </c>
      <c r="AV644" t="s">
        <v>79</v>
      </c>
      <c r="AW644" t="s">
        <v>80</v>
      </c>
      <c r="AX644" t="s">
        <v>102</v>
      </c>
      <c r="AY644" t="s">
        <v>204</v>
      </c>
      <c r="AZ644" t="s">
        <v>96</v>
      </c>
      <c r="BA644" t="s">
        <v>76</v>
      </c>
      <c r="BB644" t="s">
        <v>138</v>
      </c>
      <c r="BC644">
        <v>40</v>
      </c>
      <c r="BD644" t="s">
        <v>163</v>
      </c>
      <c r="BE644">
        <v>18</v>
      </c>
      <c r="BF644" t="s">
        <v>112</v>
      </c>
      <c r="BG644" t="s">
        <v>158</v>
      </c>
      <c r="BH644">
        <v>365243</v>
      </c>
      <c r="BI644">
        <v>-675</v>
      </c>
      <c r="BJ644">
        <v>-165</v>
      </c>
      <c r="BK644">
        <v>-405</v>
      </c>
      <c r="BL644">
        <v>-396</v>
      </c>
      <c r="BM644">
        <v>0</v>
      </c>
    </row>
    <row r="645" spans="1:65" x14ac:dyDescent="0.3">
      <c r="A645">
        <v>105181</v>
      </c>
      <c r="B645">
        <v>1</v>
      </c>
      <c r="C645" t="s">
        <v>65</v>
      </c>
      <c r="D645" t="s">
        <v>66</v>
      </c>
      <c r="E645" t="s">
        <v>67</v>
      </c>
      <c r="F645" t="s">
        <v>67</v>
      </c>
      <c r="G645">
        <v>2</v>
      </c>
      <c r="H645">
        <v>135000</v>
      </c>
      <c r="I645">
        <v>487570.5</v>
      </c>
      <c r="J645" t="s">
        <v>69</v>
      </c>
      <c r="K645" t="s">
        <v>70</v>
      </c>
      <c r="L645" t="s">
        <v>91</v>
      </c>
      <c r="M645" t="s">
        <v>72</v>
      </c>
      <c r="N645">
        <v>2.461E-2</v>
      </c>
      <c r="O645">
        <v>11285</v>
      </c>
      <c r="P645">
        <v>1898</v>
      </c>
      <c r="Q645">
        <v>2389</v>
      </c>
      <c r="R645">
        <v>3788</v>
      </c>
      <c r="S645">
        <v>2</v>
      </c>
      <c r="T645">
        <v>2</v>
      </c>
      <c r="U645" t="s">
        <v>73</v>
      </c>
      <c r="V645">
        <v>11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 t="s">
        <v>200</v>
      </c>
      <c r="AD645">
        <v>1087187</v>
      </c>
      <c r="AE645" t="s">
        <v>93</v>
      </c>
      <c r="AF645">
        <v>8979.3449999999993</v>
      </c>
      <c r="AG645">
        <v>167832</v>
      </c>
      <c r="AH645">
        <v>173682</v>
      </c>
      <c r="AI645">
        <v>0</v>
      </c>
      <c r="AJ645">
        <v>167832</v>
      </c>
      <c r="AK645" t="s">
        <v>94</v>
      </c>
      <c r="AL645">
        <v>15</v>
      </c>
      <c r="AM645" t="s">
        <v>68</v>
      </c>
      <c r="AN645">
        <v>1</v>
      </c>
      <c r="AO645">
        <v>0</v>
      </c>
      <c r="AR645" t="s">
        <v>79</v>
      </c>
      <c r="AS645" t="s">
        <v>77</v>
      </c>
      <c r="AT645">
        <v>-1392</v>
      </c>
      <c r="AU645" t="s">
        <v>78</v>
      </c>
      <c r="AV645" t="s">
        <v>79</v>
      </c>
      <c r="AW645" t="s">
        <v>110</v>
      </c>
      <c r="AX645" t="s">
        <v>81</v>
      </c>
      <c r="AY645" t="s">
        <v>103</v>
      </c>
      <c r="AZ645" t="s">
        <v>96</v>
      </c>
      <c r="BA645" t="s">
        <v>76</v>
      </c>
      <c r="BB645" t="s">
        <v>104</v>
      </c>
      <c r="BC645">
        <v>200</v>
      </c>
      <c r="BD645" t="s">
        <v>85</v>
      </c>
      <c r="BE645">
        <v>24</v>
      </c>
      <c r="BF645" t="s">
        <v>112</v>
      </c>
      <c r="BG645" t="s">
        <v>151</v>
      </c>
      <c r="BH645">
        <v>365243</v>
      </c>
      <c r="BI645">
        <v>-1361</v>
      </c>
      <c r="BJ645">
        <v>-671</v>
      </c>
      <c r="BK645">
        <v>-671</v>
      </c>
      <c r="BL645">
        <v>-662</v>
      </c>
      <c r="BM645">
        <v>0</v>
      </c>
    </row>
    <row r="646" spans="1:65" x14ac:dyDescent="0.3">
      <c r="A646">
        <v>105181</v>
      </c>
      <c r="B646">
        <v>1</v>
      </c>
      <c r="C646" t="s">
        <v>65</v>
      </c>
      <c r="D646" t="s">
        <v>66</v>
      </c>
      <c r="E646" t="s">
        <v>67</v>
      </c>
      <c r="F646" t="s">
        <v>67</v>
      </c>
      <c r="G646">
        <v>2</v>
      </c>
      <c r="H646">
        <v>135000</v>
      </c>
      <c r="I646">
        <v>487570.5</v>
      </c>
      <c r="J646" t="s">
        <v>69</v>
      </c>
      <c r="K646" t="s">
        <v>70</v>
      </c>
      <c r="L646" t="s">
        <v>91</v>
      </c>
      <c r="M646" t="s">
        <v>72</v>
      </c>
      <c r="N646">
        <v>2.461E-2</v>
      </c>
      <c r="O646">
        <v>11285</v>
      </c>
      <c r="P646">
        <v>1898</v>
      </c>
      <c r="Q646">
        <v>2389</v>
      </c>
      <c r="R646">
        <v>3788</v>
      </c>
      <c r="S646">
        <v>2</v>
      </c>
      <c r="T646">
        <v>2</v>
      </c>
      <c r="U646" t="s">
        <v>73</v>
      </c>
      <c r="V646">
        <v>11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 t="s">
        <v>200</v>
      </c>
      <c r="AD646">
        <v>1729307</v>
      </c>
      <c r="AE646" t="s">
        <v>93</v>
      </c>
      <c r="AF646">
        <v>7719.4350000000004</v>
      </c>
      <c r="AG646">
        <v>62995.5</v>
      </c>
      <c r="AH646">
        <v>69232.5</v>
      </c>
      <c r="AI646">
        <v>0</v>
      </c>
      <c r="AJ646">
        <v>62995.5</v>
      </c>
      <c r="AK646" t="s">
        <v>123</v>
      </c>
      <c r="AL646">
        <v>12</v>
      </c>
      <c r="AM646" t="s">
        <v>68</v>
      </c>
      <c r="AN646">
        <v>1</v>
      </c>
      <c r="AO646">
        <v>0</v>
      </c>
      <c r="AR646" t="s">
        <v>79</v>
      </c>
      <c r="AS646" t="s">
        <v>77</v>
      </c>
      <c r="AT646">
        <v>-1467</v>
      </c>
      <c r="AU646" t="s">
        <v>78</v>
      </c>
      <c r="AV646" t="s">
        <v>79</v>
      </c>
      <c r="AW646" t="s">
        <v>101</v>
      </c>
      <c r="AX646" t="s">
        <v>81</v>
      </c>
      <c r="AY646" t="s">
        <v>95</v>
      </c>
      <c r="AZ646" t="s">
        <v>96</v>
      </c>
      <c r="BA646" t="s">
        <v>76</v>
      </c>
      <c r="BB646" t="s">
        <v>104</v>
      </c>
      <c r="BC646">
        <v>200</v>
      </c>
      <c r="BD646" t="s">
        <v>85</v>
      </c>
      <c r="BE646">
        <v>12</v>
      </c>
      <c r="BF646" t="s">
        <v>86</v>
      </c>
      <c r="BG646" t="s">
        <v>151</v>
      </c>
      <c r="BH646">
        <v>365243</v>
      </c>
      <c r="BI646">
        <v>-1436</v>
      </c>
      <c r="BJ646">
        <v>-1106</v>
      </c>
      <c r="BK646">
        <v>-1106</v>
      </c>
      <c r="BL646">
        <v>-1104</v>
      </c>
      <c r="BM646">
        <v>0</v>
      </c>
    </row>
    <row r="647" spans="1:65" x14ac:dyDescent="0.3">
      <c r="A647">
        <v>105181</v>
      </c>
      <c r="B647">
        <v>1</v>
      </c>
      <c r="C647" t="s">
        <v>65</v>
      </c>
      <c r="D647" t="s">
        <v>66</v>
      </c>
      <c r="E647" t="s">
        <v>67</v>
      </c>
      <c r="F647" t="s">
        <v>67</v>
      </c>
      <c r="G647">
        <v>2</v>
      </c>
      <c r="H647">
        <v>135000</v>
      </c>
      <c r="I647">
        <v>487570.5</v>
      </c>
      <c r="J647" t="s">
        <v>69</v>
      </c>
      <c r="K647" t="s">
        <v>70</v>
      </c>
      <c r="L647" t="s">
        <v>91</v>
      </c>
      <c r="M647" t="s">
        <v>72</v>
      </c>
      <c r="N647">
        <v>2.461E-2</v>
      </c>
      <c r="O647">
        <v>11285</v>
      </c>
      <c r="P647">
        <v>1898</v>
      </c>
      <c r="Q647">
        <v>2389</v>
      </c>
      <c r="R647">
        <v>3788</v>
      </c>
      <c r="S647">
        <v>2</v>
      </c>
      <c r="T647">
        <v>2</v>
      </c>
      <c r="U647" t="s">
        <v>73</v>
      </c>
      <c r="V647">
        <v>11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 t="s">
        <v>200</v>
      </c>
      <c r="AD647">
        <v>2375004</v>
      </c>
      <c r="AE647" t="s">
        <v>93</v>
      </c>
      <c r="AF647">
        <v>11419.2</v>
      </c>
      <c r="AG647">
        <v>95386.5</v>
      </c>
      <c r="AH647">
        <v>92538</v>
      </c>
      <c r="AI647">
        <v>9900</v>
      </c>
      <c r="AJ647">
        <v>95386.5</v>
      </c>
      <c r="AK647" t="s">
        <v>75</v>
      </c>
      <c r="AL647">
        <v>14</v>
      </c>
      <c r="AM647" t="s">
        <v>68</v>
      </c>
      <c r="AN647">
        <v>1</v>
      </c>
      <c r="AO647">
        <v>0.10525391000000001</v>
      </c>
      <c r="AR647" t="s">
        <v>79</v>
      </c>
      <c r="AS647" t="s">
        <v>114</v>
      </c>
      <c r="AT647">
        <v>-1244</v>
      </c>
      <c r="AU647" t="s">
        <v>78</v>
      </c>
      <c r="AV647" t="s">
        <v>115</v>
      </c>
      <c r="AW647" t="s">
        <v>101</v>
      </c>
      <c r="AX647" t="s">
        <v>81</v>
      </c>
      <c r="AY647" t="s">
        <v>111</v>
      </c>
      <c r="AZ647" t="s">
        <v>96</v>
      </c>
      <c r="BA647" t="s">
        <v>76</v>
      </c>
      <c r="BB647" t="s">
        <v>104</v>
      </c>
      <c r="BC647">
        <v>200</v>
      </c>
      <c r="BD647" t="s">
        <v>85</v>
      </c>
      <c r="BE647">
        <v>10</v>
      </c>
      <c r="BF647" t="s">
        <v>147</v>
      </c>
      <c r="BG647" t="s">
        <v>151</v>
      </c>
    </row>
    <row r="648" spans="1:65" x14ac:dyDescent="0.3">
      <c r="A648">
        <v>105183</v>
      </c>
      <c r="B648">
        <v>0</v>
      </c>
      <c r="C648" t="s">
        <v>65</v>
      </c>
      <c r="D648" t="s">
        <v>66</v>
      </c>
      <c r="E648" t="s">
        <v>68</v>
      </c>
      <c r="F648" t="s">
        <v>68</v>
      </c>
      <c r="G648">
        <v>0</v>
      </c>
      <c r="H648">
        <v>180000</v>
      </c>
      <c r="I648">
        <v>147888</v>
      </c>
      <c r="J648" t="s">
        <v>69</v>
      </c>
      <c r="K648" t="s">
        <v>90</v>
      </c>
      <c r="L648" t="s">
        <v>71</v>
      </c>
      <c r="M648" t="s">
        <v>72</v>
      </c>
      <c r="N648">
        <v>4.6219999999999997E-2</v>
      </c>
      <c r="O648">
        <v>10956</v>
      </c>
      <c r="P648">
        <v>2923</v>
      </c>
      <c r="Q648">
        <v>5080</v>
      </c>
      <c r="R648">
        <v>2419</v>
      </c>
      <c r="S648">
        <v>1</v>
      </c>
      <c r="T648">
        <v>1</v>
      </c>
      <c r="U648" t="s">
        <v>94</v>
      </c>
      <c r="V648">
        <v>17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92</v>
      </c>
      <c r="AD648">
        <v>1079496</v>
      </c>
      <c r="AE648" t="s">
        <v>93</v>
      </c>
      <c r="AF648">
        <v>3686.8049999999998</v>
      </c>
      <c r="AG648">
        <v>81747</v>
      </c>
      <c r="AH648">
        <v>81747</v>
      </c>
      <c r="AI648">
        <v>0</v>
      </c>
      <c r="AJ648">
        <v>81747</v>
      </c>
      <c r="AK648" t="s">
        <v>123</v>
      </c>
      <c r="AL648">
        <v>15</v>
      </c>
      <c r="AM648" t="s">
        <v>68</v>
      </c>
      <c r="AN648">
        <v>1</v>
      </c>
      <c r="AO648">
        <v>0</v>
      </c>
      <c r="AR648" t="s">
        <v>79</v>
      </c>
      <c r="AS648" t="s">
        <v>77</v>
      </c>
      <c r="AT648">
        <v>-1489</v>
      </c>
      <c r="AU648" t="s">
        <v>78</v>
      </c>
      <c r="AV648" t="s">
        <v>79</v>
      </c>
      <c r="AW648" t="s">
        <v>80</v>
      </c>
      <c r="AX648" t="s">
        <v>102</v>
      </c>
      <c r="AY648" t="s">
        <v>103</v>
      </c>
      <c r="AZ648" t="s">
        <v>96</v>
      </c>
      <c r="BA648" t="s">
        <v>76</v>
      </c>
      <c r="BB648" t="s">
        <v>104</v>
      </c>
      <c r="BC648">
        <v>500</v>
      </c>
      <c r="BD648" t="s">
        <v>85</v>
      </c>
      <c r="BE648">
        <v>24</v>
      </c>
      <c r="BF648" t="s">
        <v>97</v>
      </c>
      <c r="BG648" t="s">
        <v>98</v>
      </c>
      <c r="BH648">
        <v>365243</v>
      </c>
      <c r="BI648">
        <v>-1458</v>
      </c>
      <c r="BJ648">
        <v>-768</v>
      </c>
      <c r="BK648">
        <v>-768</v>
      </c>
      <c r="BL648">
        <v>-762</v>
      </c>
      <c r="BM648">
        <v>0</v>
      </c>
    </row>
    <row r="649" spans="1:65" x14ac:dyDescent="0.3">
      <c r="A649">
        <v>105186</v>
      </c>
      <c r="B649">
        <v>0</v>
      </c>
      <c r="C649" t="s">
        <v>65</v>
      </c>
      <c r="D649" t="s">
        <v>88</v>
      </c>
      <c r="E649" t="s">
        <v>67</v>
      </c>
      <c r="F649" t="s">
        <v>68</v>
      </c>
      <c r="G649">
        <v>0</v>
      </c>
      <c r="H649">
        <v>382500</v>
      </c>
      <c r="I649">
        <v>900000</v>
      </c>
      <c r="J649" t="s">
        <v>69</v>
      </c>
      <c r="K649" t="s">
        <v>90</v>
      </c>
      <c r="L649" t="s">
        <v>91</v>
      </c>
      <c r="M649" t="s">
        <v>72</v>
      </c>
      <c r="N649">
        <v>1.9101E-2</v>
      </c>
      <c r="O649">
        <v>13476</v>
      </c>
      <c r="P649">
        <v>570</v>
      </c>
      <c r="Q649">
        <v>368</v>
      </c>
      <c r="R649">
        <v>1202</v>
      </c>
      <c r="S649">
        <v>2</v>
      </c>
      <c r="T649">
        <v>2</v>
      </c>
      <c r="U649" t="s">
        <v>123</v>
      </c>
      <c r="V649">
        <v>11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168</v>
      </c>
      <c r="AD649">
        <v>2468333</v>
      </c>
      <c r="AE649" t="s">
        <v>65</v>
      </c>
      <c r="AG649">
        <v>0</v>
      </c>
      <c r="AH649">
        <v>0</v>
      </c>
      <c r="AK649" t="s">
        <v>73</v>
      </c>
      <c r="AL649">
        <v>15</v>
      </c>
      <c r="AM649" t="s">
        <v>68</v>
      </c>
      <c r="AN649">
        <v>1</v>
      </c>
      <c r="AR649" t="s">
        <v>76</v>
      </c>
      <c r="AS649" t="s">
        <v>129</v>
      </c>
      <c r="AT649">
        <v>-165</v>
      </c>
      <c r="AU649" t="s">
        <v>76</v>
      </c>
      <c r="AV649" t="s">
        <v>79</v>
      </c>
      <c r="AX649" t="s">
        <v>81</v>
      </c>
      <c r="AY649" t="s">
        <v>76</v>
      </c>
      <c r="AZ649" t="s">
        <v>76</v>
      </c>
      <c r="BA649" t="s">
        <v>76</v>
      </c>
      <c r="BB649" t="s">
        <v>121</v>
      </c>
      <c r="BC649">
        <v>-1</v>
      </c>
      <c r="BD649" t="s">
        <v>76</v>
      </c>
      <c r="BF649" t="s">
        <v>76</v>
      </c>
      <c r="BG649" t="s">
        <v>82</v>
      </c>
    </row>
    <row r="650" spans="1:65" x14ac:dyDescent="0.3">
      <c r="A650">
        <v>105215</v>
      </c>
      <c r="B650">
        <v>0</v>
      </c>
      <c r="C650" t="s">
        <v>65</v>
      </c>
      <c r="D650" t="s">
        <v>88</v>
      </c>
      <c r="E650" t="s">
        <v>67</v>
      </c>
      <c r="F650" t="s">
        <v>68</v>
      </c>
      <c r="G650">
        <v>4</v>
      </c>
      <c r="H650">
        <v>112500</v>
      </c>
      <c r="I650">
        <v>700830</v>
      </c>
      <c r="J650" t="s">
        <v>69</v>
      </c>
      <c r="K650" t="s">
        <v>70</v>
      </c>
      <c r="L650" t="s">
        <v>91</v>
      </c>
      <c r="M650" t="s">
        <v>72</v>
      </c>
      <c r="N650">
        <v>2.5163999999999999E-2</v>
      </c>
      <c r="O650">
        <v>14495</v>
      </c>
      <c r="P650">
        <v>1399</v>
      </c>
      <c r="Q650">
        <v>1408</v>
      </c>
      <c r="R650">
        <v>2403</v>
      </c>
      <c r="S650">
        <v>2</v>
      </c>
      <c r="T650">
        <v>2</v>
      </c>
      <c r="U650" t="s">
        <v>109</v>
      </c>
      <c r="V650">
        <v>9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 t="s">
        <v>145</v>
      </c>
      <c r="AD650">
        <v>2502691</v>
      </c>
      <c r="AE650" t="s">
        <v>65</v>
      </c>
      <c r="AF650">
        <v>19737.945</v>
      </c>
      <c r="AG650">
        <v>135000</v>
      </c>
      <c r="AH650">
        <v>165226.5</v>
      </c>
      <c r="AJ650">
        <v>135000</v>
      </c>
      <c r="AK650" t="s">
        <v>109</v>
      </c>
      <c r="AL650">
        <v>9</v>
      </c>
      <c r="AM650" t="s">
        <v>68</v>
      </c>
      <c r="AN650">
        <v>1</v>
      </c>
      <c r="AR650" t="s">
        <v>76</v>
      </c>
      <c r="AS650" t="s">
        <v>77</v>
      </c>
      <c r="AT650">
        <v>-861</v>
      </c>
      <c r="AU650" t="s">
        <v>78</v>
      </c>
      <c r="AV650" t="s">
        <v>79</v>
      </c>
      <c r="AW650" t="s">
        <v>80</v>
      </c>
      <c r="AX650" t="s">
        <v>102</v>
      </c>
      <c r="AY650" t="s">
        <v>76</v>
      </c>
      <c r="AZ650" t="s">
        <v>82</v>
      </c>
      <c r="BA650" t="s">
        <v>83</v>
      </c>
      <c r="BB650" t="s">
        <v>117</v>
      </c>
      <c r="BC650">
        <v>10</v>
      </c>
      <c r="BD650" t="s">
        <v>76</v>
      </c>
      <c r="BE650">
        <v>12</v>
      </c>
      <c r="BF650" t="s">
        <v>86</v>
      </c>
      <c r="BG650" t="s">
        <v>87</v>
      </c>
      <c r="BH650">
        <v>365243</v>
      </c>
      <c r="BI650">
        <v>-831</v>
      </c>
      <c r="BJ650">
        <v>-501</v>
      </c>
      <c r="BK650">
        <v>-681</v>
      </c>
      <c r="BL650">
        <v>-676</v>
      </c>
      <c r="BM650">
        <v>1</v>
      </c>
    </row>
    <row r="651" spans="1:65" x14ac:dyDescent="0.3">
      <c r="A651">
        <v>105233</v>
      </c>
      <c r="B651">
        <v>0</v>
      </c>
      <c r="C651" t="s">
        <v>65</v>
      </c>
      <c r="D651" t="s">
        <v>88</v>
      </c>
      <c r="E651" t="s">
        <v>67</v>
      </c>
      <c r="F651" t="s">
        <v>68</v>
      </c>
      <c r="G651">
        <v>0</v>
      </c>
      <c r="H651">
        <v>225000</v>
      </c>
      <c r="I651">
        <v>1671210</v>
      </c>
      <c r="J651" t="s">
        <v>113</v>
      </c>
      <c r="K651" t="s">
        <v>70</v>
      </c>
      <c r="L651" t="s">
        <v>91</v>
      </c>
      <c r="M651" t="s">
        <v>72</v>
      </c>
      <c r="N651">
        <v>1.8849999999999999E-2</v>
      </c>
      <c r="O651">
        <v>23533</v>
      </c>
      <c r="P651">
        <v>365243</v>
      </c>
      <c r="Q651">
        <v>13371</v>
      </c>
      <c r="R651">
        <v>4213</v>
      </c>
      <c r="S651">
        <v>2</v>
      </c>
      <c r="T651">
        <v>2</v>
      </c>
      <c r="U651" t="s">
        <v>73</v>
      </c>
      <c r="V651">
        <v>11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76</v>
      </c>
      <c r="AD651">
        <v>1183205</v>
      </c>
      <c r="AE651" t="s">
        <v>65</v>
      </c>
      <c r="AF651">
        <v>45113.58</v>
      </c>
      <c r="AG651">
        <v>450000</v>
      </c>
      <c r="AH651">
        <v>473760</v>
      </c>
      <c r="AJ651">
        <v>450000</v>
      </c>
      <c r="AK651" t="s">
        <v>94</v>
      </c>
      <c r="AL651">
        <v>11</v>
      </c>
      <c r="AM651" t="s">
        <v>68</v>
      </c>
      <c r="AN651">
        <v>1</v>
      </c>
      <c r="AR651" t="s">
        <v>76</v>
      </c>
      <c r="AS651" t="s">
        <v>77</v>
      </c>
      <c r="AT651">
        <v>-89</v>
      </c>
      <c r="AU651" t="s">
        <v>78</v>
      </c>
      <c r="AV651" t="s">
        <v>79</v>
      </c>
      <c r="AW651" t="s">
        <v>80</v>
      </c>
      <c r="AX651" t="s">
        <v>81</v>
      </c>
      <c r="AY651" t="s">
        <v>76</v>
      </c>
      <c r="AZ651" t="s">
        <v>82</v>
      </c>
      <c r="BA651" t="s">
        <v>116</v>
      </c>
      <c r="BB651" t="s">
        <v>121</v>
      </c>
      <c r="BC651">
        <v>-1</v>
      </c>
      <c r="BD651" t="s">
        <v>76</v>
      </c>
      <c r="BE651">
        <v>12</v>
      </c>
      <c r="BF651" t="s">
        <v>112</v>
      </c>
      <c r="BG651" t="s">
        <v>118</v>
      </c>
      <c r="BH651">
        <v>365243</v>
      </c>
      <c r="BI651">
        <v>-59</v>
      </c>
      <c r="BJ651">
        <v>271</v>
      </c>
      <c r="BK651">
        <v>365243</v>
      </c>
      <c r="BL651">
        <v>365243</v>
      </c>
      <c r="BM651">
        <v>1</v>
      </c>
    </row>
    <row r="652" spans="1:65" x14ac:dyDescent="0.3">
      <c r="A652">
        <v>105246</v>
      </c>
      <c r="B652">
        <v>0</v>
      </c>
      <c r="C652" t="s">
        <v>65</v>
      </c>
      <c r="D652" t="s">
        <v>66</v>
      </c>
      <c r="E652" t="s">
        <v>67</v>
      </c>
      <c r="F652" t="s">
        <v>68</v>
      </c>
      <c r="G652">
        <v>1</v>
      </c>
      <c r="H652">
        <v>144000</v>
      </c>
      <c r="I652">
        <v>253737</v>
      </c>
      <c r="J652" t="s">
        <v>69</v>
      </c>
      <c r="K652" t="s">
        <v>126</v>
      </c>
      <c r="L652" t="s">
        <v>91</v>
      </c>
      <c r="M652" t="s">
        <v>72</v>
      </c>
      <c r="N652">
        <v>1.0500000000000001E-2</v>
      </c>
      <c r="O652">
        <v>15689</v>
      </c>
      <c r="P652">
        <v>1632</v>
      </c>
      <c r="Q652">
        <v>7234</v>
      </c>
      <c r="R652">
        <v>4841</v>
      </c>
      <c r="S652">
        <v>3</v>
      </c>
      <c r="T652">
        <v>3</v>
      </c>
      <c r="U652" t="s">
        <v>123</v>
      </c>
      <c r="V652">
        <v>11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 t="s">
        <v>92</v>
      </c>
      <c r="AD652">
        <v>1175468</v>
      </c>
      <c r="AE652" t="s">
        <v>93</v>
      </c>
      <c r="AF652">
        <v>6692.13</v>
      </c>
      <c r="AG652">
        <v>53955</v>
      </c>
      <c r="AH652">
        <v>56331</v>
      </c>
      <c r="AI652">
        <v>2700</v>
      </c>
      <c r="AJ652">
        <v>53955</v>
      </c>
      <c r="AK652" t="s">
        <v>94</v>
      </c>
      <c r="AL652">
        <v>12</v>
      </c>
      <c r="AM652" t="s">
        <v>68</v>
      </c>
      <c r="AN652">
        <v>1</v>
      </c>
      <c r="AO652">
        <v>4.9813580000000003E-2</v>
      </c>
      <c r="AR652" t="s">
        <v>79</v>
      </c>
      <c r="AS652" t="s">
        <v>77</v>
      </c>
      <c r="AT652">
        <v>-1864</v>
      </c>
      <c r="AU652" t="s">
        <v>78</v>
      </c>
      <c r="AV652" t="s">
        <v>79</v>
      </c>
      <c r="AX652" t="s">
        <v>102</v>
      </c>
      <c r="AY652" t="s">
        <v>124</v>
      </c>
      <c r="AZ652" t="s">
        <v>96</v>
      </c>
      <c r="BA652" t="s">
        <v>76</v>
      </c>
      <c r="BB652" t="s">
        <v>104</v>
      </c>
      <c r="BC652">
        <v>50</v>
      </c>
      <c r="BD652" t="s">
        <v>105</v>
      </c>
      <c r="BE652">
        <v>12</v>
      </c>
      <c r="BF652" t="s">
        <v>86</v>
      </c>
      <c r="BG652" t="s">
        <v>106</v>
      </c>
      <c r="BH652">
        <v>365243</v>
      </c>
      <c r="BI652">
        <v>-1824</v>
      </c>
      <c r="BJ652">
        <v>-1494</v>
      </c>
      <c r="BK652">
        <v>-1494</v>
      </c>
      <c r="BL652">
        <v>-1485</v>
      </c>
      <c r="BM652">
        <v>0</v>
      </c>
    </row>
    <row r="653" spans="1:65" x14ac:dyDescent="0.3">
      <c r="A653">
        <v>105259</v>
      </c>
      <c r="B653">
        <v>1</v>
      </c>
      <c r="C653" t="s">
        <v>65</v>
      </c>
      <c r="D653" t="s">
        <v>88</v>
      </c>
      <c r="E653" t="s">
        <v>67</v>
      </c>
      <c r="F653" t="s">
        <v>67</v>
      </c>
      <c r="G653">
        <v>0</v>
      </c>
      <c r="H653">
        <v>121500</v>
      </c>
      <c r="I653">
        <v>521280</v>
      </c>
      <c r="J653" t="s">
        <v>69</v>
      </c>
      <c r="K653" t="s">
        <v>70</v>
      </c>
      <c r="L653" t="s">
        <v>140</v>
      </c>
      <c r="M653" t="s">
        <v>169</v>
      </c>
      <c r="N653">
        <v>2.0712999999999999E-2</v>
      </c>
      <c r="O653">
        <v>14640</v>
      </c>
      <c r="P653">
        <v>4397</v>
      </c>
      <c r="Q653">
        <v>5102</v>
      </c>
      <c r="R653">
        <v>4829</v>
      </c>
      <c r="S653">
        <v>3</v>
      </c>
      <c r="T653">
        <v>3</v>
      </c>
      <c r="U653" t="s">
        <v>94</v>
      </c>
      <c r="V653">
        <v>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168</v>
      </c>
      <c r="AD653">
        <v>1829215</v>
      </c>
      <c r="AE653" t="s">
        <v>65</v>
      </c>
      <c r="AF653">
        <v>23960.654999999999</v>
      </c>
      <c r="AG653">
        <v>540000</v>
      </c>
      <c r="AH653">
        <v>604152</v>
      </c>
      <c r="AJ653">
        <v>540000</v>
      </c>
      <c r="AK653" t="s">
        <v>94</v>
      </c>
      <c r="AL653">
        <v>8</v>
      </c>
      <c r="AM653" t="s">
        <v>68</v>
      </c>
      <c r="AN653">
        <v>1</v>
      </c>
      <c r="AR653" t="s">
        <v>76</v>
      </c>
      <c r="AS653" t="s">
        <v>114</v>
      </c>
      <c r="AT653">
        <v>-247</v>
      </c>
      <c r="AU653" t="s">
        <v>78</v>
      </c>
      <c r="AV653" t="s">
        <v>115</v>
      </c>
      <c r="AW653" t="s">
        <v>80</v>
      </c>
      <c r="AX653" t="s">
        <v>81</v>
      </c>
      <c r="AY653" t="s">
        <v>76</v>
      </c>
      <c r="AZ653" t="s">
        <v>82</v>
      </c>
      <c r="BA653" t="s">
        <v>116</v>
      </c>
      <c r="BB653" t="s">
        <v>121</v>
      </c>
      <c r="BC653">
        <v>0</v>
      </c>
      <c r="BD653" t="s">
        <v>76</v>
      </c>
      <c r="BE653">
        <v>36</v>
      </c>
      <c r="BF653" t="s">
        <v>112</v>
      </c>
      <c r="BG653" t="s">
        <v>118</v>
      </c>
    </row>
    <row r="654" spans="1:65" x14ac:dyDescent="0.3">
      <c r="A654">
        <v>105260</v>
      </c>
      <c r="B654">
        <v>0</v>
      </c>
      <c r="C654" t="s">
        <v>65</v>
      </c>
      <c r="D654" t="s">
        <v>88</v>
      </c>
      <c r="E654" t="s">
        <v>68</v>
      </c>
      <c r="F654" t="s">
        <v>67</v>
      </c>
      <c r="G654">
        <v>0</v>
      </c>
      <c r="H654">
        <v>40500</v>
      </c>
      <c r="I654">
        <v>490536</v>
      </c>
      <c r="J654" t="s">
        <v>69</v>
      </c>
      <c r="K654" t="s">
        <v>70</v>
      </c>
      <c r="L654" t="s">
        <v>91</v>
      </c>
      <c r="M654" t="s">
        <v>72</v>
      </c>
      <c r="N654">
        <v>9.6299999999999997E-3</v>
      </c>
      <c r="O654">
        <v>17518</v>
      </c>
      <c r="P654">
        <v>3259</v>
      </c>
      <c r="Q654">
        <v>3690</v>
      </c>
      <c r="R654">
        <v>1060</v>
      </c>
      <c r="S654">
        <v>2</v>
      </c>
      <c r="T654">
        <v>2</v>
      </c>
      <c r="U654" t="s">
        <v>75</v>
      </c>
      <c r="V654">
        <v>18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 t="s">
        <v>108</v>
      </c>
      <c r="AD654">
        <v>2199125</v>
      </c>
      <c r="AE654" t="s">
        <v>93</v>
      </c>
      <c r="AF654">
        <v>6586.11</v>
      </c>
      <c r="AG654">
        <v>48951</v>
      </c>
      <c r="AH654">
        <v>47691</v>
      </c>
      <c r="AI654">
        <v>4896</v>
      </c>
      <c r="AJ654">
        <v>48951</v>
      </c>
      <c r="AK654" t="s">
        <v>125</v>
      </c>
      <c r="AL654">
        <v>9</v>
      </c>
      <c r="AM654" t="s">
        <v>68</v>
      </c>
      <c r="AN654">
        <v>1</v>
      </c>
      <c r="AO654">
        <v>0.101397476</v>
      </c>
      <c r="AR654" t="s">
        <v>79</v>
      </c>
      <c r="AS654" t="s">
        <v>77</v>
      </c>
      <c r="AT654">
        <v>-2069</v>
      </c>
      <c r="AU654" t="s">
        <v>78</v>
      </c>
      <c r="AV654" t="s">
        <v>79</v>
      </c>
      <c r="AX654" t="s">
        <v>102</v>
      </c>
      <c r="AY654" t="s">
        <v>103</v>
      </c>
      <c r="AZ654" t="s">
        <v>96</v>
      </c>
      <c r="BA654" t="s">
        <v>76</v>
      </c>
      <c r="BB654" t="s">
        <v>104</v>
      </c>
      <c r="BC654">
        <v>70</v>
      </c>
      <c r="BD654" t="s">
        <v>105</v>
      </c>
      <c r="BE654">
        <v>10</v>
      </c>
      <c r="BF654" t="s">
        <v>86</v>
      </c>
      <c r="BG654" t="s">
        <v>106</v>
      </c>
      <c r="BH654">
        <v>365243</v>
      </c>
      <c r="BI654">
        <v>-2035</v>
      </c>
      <c r="BJ654">
        <v>-1765</v>
      </c>
      <c r="BK654">
        <v>-1765</v>
      </c>
      <c r="BL654">
        <v>-1763</v>
      </c>
      <c r="BM654">
        <v>0</v>
      </c>
    </row>
    <row r="655" spans="1:65" x14ac:dyDescent="0.3">
      <c r="A655">
        <v>105263</v>
      </c>
      <c r="B655">
        <v>1</v>
      </c>
      <c r="C655" t="s">
        <v>65</v>
      </c>
      <c r="D655" t="s">
        <v>66</v>
      </c>
      <c r="E655" t="s">
        <v>68</v>
      </c>
      <c r="F655" t="s">
        <v>68</v>
      </c>
      <c r="G655">
        <v>0</v>
      </c>
      <c r="H655">
        <v>157500</v>
      </c>
      <c r="I655">
        <v>640080</v>
      </c>
      <c r="J655" t="s">
        <v>69</v>
      </c>
      <c r="K655" t="s">
        <v>90</v>
      </c>
      <c r="L655" t="s">
        <v>71</v>
      </c>
      <c r="M655" t="s">
        <v>72</v>
      </c>
      <c r="N655">
        <v>3.5791999999999997E-2</v>
      </c>
      <c r="O655">
        <v>13973</v>
      </c>
      <c r="P655">
        <v>1768</v>
      </c>
      <c r="Q655">
        <v>7637</v>
      </c>
      <c r="R655">
        <v>4218</v>
      </c>
      <c r="S655">
        <v>2</v>
      </c>
      <c r="T655">
        <v>2</v>
      </c>
      <c r="U655" t="s">
        <v>123</v>
      </c>
      <c r="V655">
        <v>9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 t="s">
        <v>176</v>
      </c>
      <c r="AD655">
        <v>1962015</v>
      </c>
      <c r="AE655" t="s">
        <v>93</v>
      </c>
      <c r="AF655">
        <v>1862.73</v>
      </c>
      <c r="AG655">
        <v>15516</v>
      </c>
      <c r="AH655">
        <v>13963.5</v>
      </c>
      <c r="AI655">
        <v>1552.5</v>
      </c>
      <c r="AJ655">
        <v>15516</v>
      </c>
      <c r="AK655" t="s">
        <v>73</v>
      </c>
      <c r="AL655">
        <v>12</v>
      </c>
      <c r="AM655" t="s">
        <v>68</v>
      </c>
      <c r="AN655">
        <v>1</v>
      </c>
      <c r="AO655">
        <v>0.108972263</v>
      </c>
      <c r="AR655" t="s">
        <v>79</v>
      </c>
      <c r="AS655" t="s">
        <v>77</v>
      </c>
      <c r="AT655">
        <v>-2531</v>
      </c>
      <c r="AU655" t="s">
        <v>78</v>
      </c>
      <c r="AV655" t="s">
        <v>79</v>
      </c>
      <c r="AW655" t="s">
        <v>80</v>
      </c>
      <c r="AX655" t="s">
        <v>81</v>
      </c>
      <c r="AY655" t="s">
        <v>136</v>
      </c>
      <c r="AZ655" t="s">
        <v>96</v>
      </c>
      <c r="BA655" t="s">
        <v>76</v>
      </c>
      <c r="BB655" t="s">
        <v>138</v>
      </c>
      <c r="BC655">
        <v>17</v>
      </c>
      <c r="BD655" t="s">
        <v>105</v>
      </c>
      <c r="BE655">
        <v>10</v>
      </c>
      <c r="BF655" t="s">
        <v>86</v>
      </c>
      <c r="BG655" t="s">
        <v>106</v>
      </c>
      <c r="BH655">
        <v>365243</v>
      </c>
      <c r="BI655">
        <v>-2380</v>
      </c>
      <c r="BJ655">
        <v>-2110</v>
      </c>
      <c r="BK655">
        <v>-2230</v>
      </c>
      <c r="BL655">
        <v>-2227</v>
      </c>
      <c r="BM655">
        <v>0</v>
      </c>
    </row>
    <row r="656" spans="1:65" x14ac:dyDescent="0.3">
      <c r="A656">
        <v>105273</v>
      </c>
      <c r="B656">
        <v>0</v>
      </c>
      <c r="C656" t="s">
        <v>65</v>
      </c>
      <c r="D656" t="s">
        <v>88</v>
      </c>
      <c r="E656" t="s">
        <v>67</v>
      </c>
      <c r="F656" t="s">
        <v>67</v>
      </c>
      <c r="G656">
        <v>0</v>
      </c>
      <c r="H656">
        <v>135000</v>
      </c>
      <c r="I656">
        <v>675000</v>
      </c>
      <c r="J656" t="s">
        <v>69</v>
      </c>
      <c r="K656" t="s">
        <v>70</v>
      </c>
      <c r="L656" t="s">
        <v>119</v>
      </c>
      <c r="M656" t="s">
        <v>72</v>
      </c>
      <c r="N656">
        <v>2.2624999999999999E-2</v>
      </c>
      <c r="O656">
        <v>13305</v>
      </c>
      <c r="P656">
        <v>244</v>
      </c>
      <c r="Q656">
        <v>7279</v>
      </c>
      <c r="R656">
        <v>4143</v>
      </c>
      <c r="S656">
        <v>2</v>
      </c>
      <c r="T656">
        <v>2</v>
      </c>
      <c r="U656" t="s">
        <v>125</v>
      </c>
      <c r="V656">
        <v>10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t="s">
        <v>92</v>
      </c>
      <c r="AD656">
        <v>1734718</v>
      </c>
      <c r="AE656" t="s">
        <v>65</v>
      </c>
      <c r="AF656">
        <v>13554.9</v>
      </c>
      <c r="AG656">
        <v>247500</v>
      </c>
      <c r="AH656">
        <v>247500</v>
      </c>
      <c r="AI656">
        <v>0</v>
      </c>
      <c r="AJ656">
        <v>247500</v>
      </c>
      <c r="AK656" t="s">
        <v>120</v>
      </c>
      <c r="AL656">
        <v>10</v>
      </c>
      <c r="AM656" t="s">
        <v>68</v>
      </c>
      <c r="AN656">
        <v>1</v>
      </c>
      <c r="AO656">
        <v>0</v>
      </c>
      <c r="AR656" t="s">
        <v>152</v>
      </c>
      <c r="AS656" t="s">
        <v>114</v>
      </c>
      <c r="AT656">
        <v>-1581</v>
      </c>
      <c r="AU656" t="s">
        <v>78</v>
      </c>
      <c r="AV656" t="s">
        <v>115</v>
      </c>
      <c r="AW656" t="s">
        <v>110</v>
      </c>
      <c r="AX656" t="s">
        <v>102</v>
      </c>
      <c r="AY656" t="s">
        <v>76</v>
      </c>
      <c r="AZ656" t="s">
        <v>82</v>
      </c>
      <c r="BA656" t="s">
        <v>83</v>
      </c>
      <c r="BB656" t="s">
        <v>121</v>
      </c>
      <c r="BC656">
        <v>-1</v>
      </c>
      <c r="BD656" t="s">
        <v>76</v>
      </c>
      <c r="BE656">
        <v>36</v>
      </c>
      <c r="BF656" t="s">
        <v>86</v>
      </c>
      <c r="BG656" t="s">
        <v>87</v>
      </c>
    </row>
    <row r="657" spans="1:65" x14ac:dyDescent="0.3">
      <c r="A657">
        <v>105284</v>
      </c>
      <c r="B657">
        <v>0</v>
      </c>
      <c r="C657" t="s">
        <v>65</v>
      </c>
      <c r="D657" t="s">
        <v>88</v>
      </c>
      <c r="E657" t="s">
        <v>67</v>
      </c>
      <c r="F657" t="s">
        <v>68</v>
      </c>
      <c r="G657">
        <v>0</v>
      </c>
      <c r="H657">
        <v>54000</v>
      </c>
      <c r="I657">
        <v>810000</v>
      </c>
      <c r="J657" t="s">
        <v>69</v>
      </c>
      <c r="K657" t="s">
        <v>70</v>
      </c>
      <c r="L657" t="s">
        <v>91</v>
      </c>
      <c r="M657" t="s">
        <v>72</v>
      </c>
      <c r="N657">
        <v>4.96E-3</v>
      </c>
      <c r="O657">
        <v>19652</v>
      </c>
      <c r="P657">
        <v>715</v>
      </c>
      <c r="Q657">
        <v>3169</v>
      </c>
      <c r="R657">
        <v>3200</v>
      </c>
      <c r="S657">
        <v>2</v>
      </c>
      <c r="T657">
        <v>2</v>
      </c>
      <c r="U657" t="s">
        <v>125</v>
      </c>
      <c r="V657">
        <v>15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 t="s">
        <v>134</v>
      </c>
      <c r="AD657">
        <v>1644695</v>
      </c>
      <c r="AE657" t="s">
        <v>65</v>
      </c>
      <c r="AF657">
        <v>10790.955</v>
      </c>
      <c r="AG657">
        <v>90000</v>
      </c>
      <c r="AH657">
        <v>107779.5</v>
      </c>
      <c r="AJ657">
        <v>90000</v>
      </c>
      <c r="AK657" t="s">
        <v>123</v>
      </c>
      <c r="AL657">
        <v>18</v>
      </c>
      <c r="AM657" t="s">
        <v>68</v>
      </c>
      <c r="AN657">
        <v>1</v>
      </c>
      <c r="AR657" t="s">
        <v>76</v>
      </c>
      <c r="AS657" t="s">
        <v>77</v>
      </c>
      <c r="AT657">
        <v>-148</v>
      </c>
      <c r="AU657" t="s">
        <v>78</v>
      </c>
      <c r="AV657" t="s">
        <v>79</v>
      </c>
      <c r="AW657" t="s">
        <v>80</v>
      </c>
      <c r="AX657" t="s">
        <v>81</v>
      </c>
      <c r="AY657" t="s">
        <v>76</v>
      </c>
      <c r="AZ657" t="s">
        <v>82</v>
      </c>
      <c r="BA657" t="s">
        <v>116</v>
      </c>
      <c r="BB657" t="s">
        <v>121</v>
      </c>
      <c r="BC657">
        <v>-1</v>
      </c>
      <c r="BD657" t="s">
        <v>76</v>
      </c>
      <c r="BE657">
        <v>12</v>
      </c>
      <c r="BF657" t="s">
        <v>147</v>
      </c>
      <c r="BG657" t="s">
        <v>154</v>
      </c>
      <c r="BH657">
        <v>365243</v>
      </c>
      <c r="BI657">
        <v>-118</v>
      </c>
      <c r="BJ657">
        <v>212</v>
      </c>
      <c r="BK657">
        <v>365243</v>
      </c>
      <c r="BL657">
        <v>365243</v>
      </c>
      <c r="BM657">
        <v>1</v>
      </c>
    </row>
    <row r="658" spans="1:65" x14ac:dyDescent="0.3">
      <c r="A658">
        <v>105309</v>
      </c>
      <c r="B658">
        <v>0</v>
      </c>
      <c r="C658" t="s">
        <v>65</v>
      </c>
      <c r="D658" t="s">
        <v>88</v>
      </c>
      <c r="E658" t="s">
        <v>68</v>
      </c>
      <c r="F658" t="s">
        <v>68</v>
      </c>
      <c r="G658">
        <v>2</v>
      </c>
      <c r="H658">
        <v>135000</v>
      </c>
      <c r="I658">
        <v>450000</v>
      </c>
      <c r="J658" t="s">
        <v>69</v>
      </c>
      <c r="K658" t="s">
        <v>90</v>
      </c>
      <c r="L658" t="s">
        <v>91</v>
      </c>
      <c r="M658" t="s">
        <v>72</v>
      </c>
      <c r="N658">
        <v>4.6219999999999997E-2</v>
      </c>
      <c r="O658">
        <v>11134</v>
      </c>
      <c r="P658">
        <v>1428</v>
      </c>
      <c r="Q658">
        <v>3414</v>
      </c>
      <c r="R658">
        <v>3762</v>
      </c>
      <c r="S658">
        <v>1</v>
      </c>
      <c r="T658">
        <v>1</v>
      </c>
      <c r="U658" t="s">
        <v>75</v>
      </c>
      <c r="V658">
        <v>11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 t="s">
        <v>92</v>
      </c>
      <c r="AD658">
        <v>2395743</v>
      </c>
      <c r="AE658" t="s">
        <v>65</v>
      </c>
      <c r="AF658">
        <v>25914.825000000001</v>
      </c>
      <c r="AG658">
        <v>360000</v>
      </c>
      <c r="AH658">
        <v>398016</v>
      </c>
      <c r="AJ658">
        <v>360000</v>
      </c>
      <c r="AK658" t="s">
        <v>73</v>
      </c>
      <c r="AL658">
        <v>10</v>
      </c>
      <c r="AM658" t="s">
        <v>68</v>
      </c>
      <c r="AN658">
        <v>1</v>
      </c>
      <c r="AR658" t="s">
        <v>76</v>
      </c>
      <c r="AS658" t="s">
        <v>77</v>
      </c>
      <c r="AT658">
        <v>-213</v>
      </c>
      <c r="AU658" t="s">
        <v>78</v>
      </c>
      <c r="AV658" t="s">
        <v>79</v>
      </c>
      <c r="AW658" t="s">
        <v>177</v>
      </c>
      <c r="AX658" t="s">
        <v>81</v>
      </c>
      <c r="AY658" t="s">
        <v>76</v>
      </c>
      <c r="AZ658" t="s">
        <v>82</v>
      </c>
      <c r="BA658" t="s">
        <v>116</v>
      </c>
      <c r="BB658" t="s">
        <v>121</v>
      </c>
      <c r="BC658">
        <v>-1</v>
      </c>
      <c r="BD658" t="s">
        <v>76</v>
      </c>
      <c r="BE658">
        <v>24</v>
      </c>
      <c r="BF658" t="s">
        <v>147</v>
      </c>
      <c r="BG658" t="s">
        <v>154</v>
      </c>
      <c r="BH658">
        <v>365243</v>
      </c>
      <c r="BI658">
        <v>-183</v>
      </c>
      <c r="BJ658">
        <v>507</v>
      </c>
      <c r="BK658">
        <v>365243</v>
      </c>
      <c r="BL658">
        <v>365243</v>
      </c>
      <c r="BM658">
        <v>1</v>
      </c>
    </row>
    <row r="659" spans="1:65" x14ac:dyDescent="0.3">
      <c r="A659">
        <v>105310</v>
      </c>
      <c r="B659">
        <v>0</v>
      </c>
      <c r="C659" t="s">
        <v>65</v>
      </c>
      <c r="D659" t="s">
        <v>88</v>
      </c>
      <c r="E659" t="s">
        <v>67</v>
      </c>
      <c r="F659" t="s">
        <v>68</v>
      </c>
      <c r="G659">
        <v>0</v>
      </c>
      <c r="H659">
        <v>67500</v>
      </c>
      <c r="I659">
        <v>428854.5</v>
      </c>
      <c r="J659" t="s">
        <v>133</v>
      </c>
      <c r="K659" t="s">
        <v>70</v>
      </c>
      <c r="L659" t="s">
        <v>91</v>
      </c>
      <c r="M659" t="s">
        <v>72</v>
      </c>
      <c r="N659">
        <v>1.8800999999999998E-2</v>
      </c>
      <c r="O659">
        <v>11068</v>
      </c>
      <c r="P659">
        <v>2304</v>
      </c>
      <c r="Q659">
        <v>3390</v>
      </c>
      <c r="R659">
        <v>1533</v>
      </c>
      <c r="S659">
        <v>2</v>
      </c>
      <c r="T659">
        <v>2</v>
      </c>
      <c r="U659" t="s">
        <v>120</v>
      </c>
      <c r="V659">
        <v>10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92</v>
      </c>
      <c r="AD659">
        <v>1139968</v>
      </c>
      <c r="AE659" t="s">
        <v>93</v>
      </c>
      <c r="AF659">
        <v>17928.764999999999</v>
      </c>
      <c r="AG659">
        <v>224991</v>
      </c>
      <c r="AH659">
        <v>253948.5</v>
      </c>
      <c r="AI659">
        <v>0</v>
      </c>
      <c r="AJ659">
        <v>224991</v>
      </c>
      <c r="AK659" t="s">
        <v>94</v>
      </c>
      <c r="AL659">
        <v>11</v>
      </c>
      <c r="AM659" t="s">
        <v>68</v>
      </c>
      <c r="AN659">
        <v>1</v>
      </c>
      <c r="AO659">
        <v>0</v>
      </c>
      <c r="AR659" t="s">
        <v>79</v>
      </c>
      <c r="AS659" t="s">
        <v>77</v>
      </c>
      <c r="AT659">
        <v>-879</v>
      </c>
      <c r="AU659" t="s">
        <v>78</v>
      </c>
      <c r="AV659" t="s">
        <v>79</v>
      </c>
      <c r="AW659" t="s">
        <v>80</v>
      </c>
      <c r="AX659" t="s">
        <v>81</v>
      </c>
      <c r="AY659" t="s">
        <v>95</v>
      </c>
      <c r="AZ659" t="s">
        <v>96</v>
      </c>
      <c r="BA659" t="s">
        <v>76</v>
      </c>
      <c r="BB659" t="s">
        <v>104</v>
      </c>
      <c r="BC659">
        <v>75</v>
      </c>
      <c r="BD659" t="s">
        <v>85</v>
      </c>
      <c r="BE659">
        <v>18</v>
      </c>
      <c r="BF659" t="s">
        <v>147</v>
      </c>
      <c r="BG659" t="s">
        <v>151</v>
      </c>
      <c r="BH659">
        <v>365243</v>
      </c>
      <c r="BI659">
        <v>-848</v>
      </c>
      <c r="BJ659">
        <v>-338</v>
      </c>
      <c r="BK659">
        <v>-578</v>
      </c>
      <c r="BL659">
        <v>-570</v>
      </c>
      <c r="BM659">
        <v>0</v>
      </c>
    </row>
    <row r="660" spans="1:65" x14ac:dyDescent="0.3">
      <c r="A660">
        <v>105326</v>
      </c>
      <c r="B660">
        <v>1</v>
      </c>
      <c r="C660" t="s">
        <v>65</v>
      </c>
      <c r="D660" t="s">
        <v>88</v>
      </c>
      <c r="E660" t="s">
        <v>68</v>
      </c>
      <c r="F660" t="s">
        <v>68</v>
      </c>
      <c r="G660">
        <v>1</v>
      </c>
      <c r="H660">
        <v>157500</v>
      </c>
      <c r="I660">
        <v>544500</v>
      </c>
      <c r="J660" t="s">
        <v>69</v>
      </c>
      <c r="K660" t="s">
        <v>70</v>
      </c>
      <c r="L660" t="s">
        <v>91</v>
      </c>
      <c r="M660" t="s">
        <v>72</v>
      </c>
      <c r="N660">
        <v>2.8663000000000001E-2</v>
      </c>
      <c r="O660">
        <v>13001</v>
      </c>
      <c r="P660">
        <v>814</v>
      </c>
      <c r="Q660">
        <v>2139</v>
      </c>
      <c r="R660">
        <v>813</v>
      </c>
      <c r="S660">
        <v>2</v>
      </c>
      <c r="T660">
        <v>2</v>
      </c>
      <c r="U660" t="s">
        <v>120</v>
      </c>
      <c r="V660">
        <v>12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0</v>
      </c>
      <c r="AC660" t="s">
        <v>206</v>
      </c>
      <c r="AD660">
        <v>1625578</v>
      </c>
      <c r="AE660" t="s">
        <v>65</v>
      </c>
      <c r="AF660">
        <v>12734.19</v>
      </c>
      <c r="AG660">
        <v>135000</v>
      </c>
      <c r="AH660">
        <v>148365</v>
      </c>
      <c r="AJ660">
        <v>135000</v>
      </c>
      <c r="AK660" t="s">
        <v>120</v>
      </c>
      <c r="AL660">
        <v>12</v>
      </c>
      <c r="AM660" t="s">
        <v>68</v>
      </c>
      <c r="AN660">
        <v>1</v>
      </c>
      <c r="AR660" t="s">
        <v>76</v>
      </c>
      <c r="AS660" t="s">
        <v>114</v>
      </c>
      <c r="AT660">
        <v>-497</v>
      </c>
      <c r="AU660" t="s">
        <v>78</v>
      </c>
      <c r="AV660" t="s">
        <v>115</v>
      </c>
      <c r="AX660" t="s">
        <v>81</v>
      </c>
      <c r="AY660" t="s">
        <v>76</v>
      </c>
      <c r="AZ660" t="s">
        <v>82</v>
      </c>
      <c r="BA660" t="s">
        <v>116</v>
      </c>
      <c r="BB660" t="s">
        <v>104</v>
      </c>
      <c r="BC660">
        <v>44</v>
      </c>
      <c r="BD660" t="s">
        <v>105</v>
      </c>
      <c r="BE660">
        <v>18</v>
      </c>
      <c r="BF660" t="s">
        <v>86</v>
      </c>
      <c r="BG660" t="s">
        <v>172</v>
      </c>
    </row>
    <row r="661" spans="1:65" x14ac:dyDescent="0.3">
      <c r="A661">
        <v>105328</v>
      </c>
      <c r="B661">
        <v>0</v>
      </c>
      <c r="C661" t="s">
        <v>99</v>
      </c>
      <c r="D661" t="s">
        <v>88</v>
      </c>
      <c r="E661" t="s">
        <v>67</v>
      </c>
      <c r="F661" t="s">
        <v>68</v>
      </c>
      <c r="G661">
        <v>0</v>
      </c>
      <c r="H661">
        <v>157500</v>
      </c>
      <c r="I661">
        <v>315000</v>
      </c>
      <c r="J661" t="s">
        <v>133</v>
      </c>
      <c r="K661" t="s">
        <v>70</v>
      </c>
      <c r="L661" t="s">
        <v>91</v>
      </c>
      <c r="M661" t="s">
        <v>72</v>
      </c>
      <c r="N661">
        <v>1.8029E-2</v>
      </c>
      <c r="O661">
        <v>17706</v>
      </c>
      <c r="P661">
        <v>7209</v>
      </c>
      <c r="Q661">
        <v>150</v>
      </c>
      <c r="R661">
        <v>1233</v>
      </c>
      <c r="S661">
        <v>3</v>
      </c>
      <c r="T661">
        <v>3</v>
      </c>
      <c r="U661" t="s">
        <v>109</v>
      </c>
      <c r="V661">
        <v>11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168</v>
      </c>
      <c r="AD661">
        <v>1609780</v>
      </c>
      <c r="AE661" t="s">
        <v>65</v>
      </c>
      <c r="AF661">
        <v>43335.27</v>
      </c>
      <c r="AG661">
        <v>1408500</v>
      </c>
      <c r="AH661">
        <v>1575828</v>
      </c>
      <c r="AJ661">
        <v>1408500</v>
      </c>
      <c r="AK661" t="s">
        <v>109</v>
      </c>
      <c r="AL661">
        <v>6</v>
      </c>
      <c r="AM661" t="s">
        <v>68</v>
      </c>
      <c r="AN661">
        <v>1</v>
      </c>
      <c r="AR661" t="s">
        <v>76</v>
      </c>
      <c r="AS661" t="s">
        <v>114</v>
      </c>
      <c r="AT661">
        <v>-259</v>
      </c>
      <c r="AU661" t="s">
        <v>78</v>
      </c>
      <c r="AV661" t="s">
        <v>115</v>
      </c>
      <c r="AW661" t="s">
        <v>80</v>
      </c>
      <c r="AX661" t="s">
        <v>81</v>
      </c>
      <c r="AY661" t="s">
        <v>76</v>
      </c>
      <c r="AZ661" t="s">
        <v>82</v>
      </c>
      <c r="BA661" t="s">
        <v>116</v>
      </c>
      <c r="BB661" t="s">
        <v>121</v>
      </c>
      <c r="BC661">
        <v>-1</v>
      </c>
      <c r="BD661" t="s">
        <v>76</v>
      </c>
      <c r="BE661">
        <v>60</v>
      </c>
      <c r="BF661" t="s">
        <v>112</v>
      </c>
      <c r="BG661" t="s">
        <v>118</v>
      </c>
    </row>
    <row r="662" spans="1:65" x14ac:dyDescent="0.3">
      <c r="A662">
        <v>105355</v>
      </c>
      <c r="B662">
        <v>0</v>
      </c>
      <c r="C662" t="s">
        <v>65</v>
      </c>
      <c r="D662" t="s">
        <v>66</v>
      </c>
      <c r="E662" t="s">
        <v>68</v>
      </c>
      <c r="F662" t="s">
        <v>68</v>
      </c>
      <c r="G662">
        <v>0</v>
      </c>
      <c r="H662">
        <v>112500</v>
      </c>
      <c r="I662">
        <v>76410</v>
      </c>
      <c r="J662" t="s">
        <v>69</v>
      </c>
      <c r="K662" t="s">
        <v>70</v>
      </c>
      <c r="L662" t="s">
        <v>91</v>
      </c>
      <c r="M662" t="s">
        <v>72</v>
      </c>
      <c r="N662">
        <v>2.2624999999999999E-2</v>
      </c>
      <c r="O662">
        <v>11848</v>
      </c>
      <c r="P662">
        <v>3063</v>
      </c>
      <c r="Q662">
        <v>131</v>
      </c>
      <c r="R662">
        <v>3562</v>
      </c>
      <c r="S662">
        <v>2</v>
      </c>
      <c r="T662">
        <v>2</v>
      </c>
      <c r="U662" t="s">
        <v>123</v>
      </c>
      <c r="V662">
        <v>11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 t="s">
        <v>141</v>
      </c>
      <c r="AD662">
        <v>1868722</v>
      </c>
      <c r="AE662" t="s">
        <v>93</v>
      </c>
      <c r="AF662">
        <v>3879</v>
      </c>
      <c r="AG662">
        <v>27270</v>
      </c>
      <c r="AH662">
        <v>19174.5</v>
      </c>
      <c r="AI662">
        <v>9000</v>
      </c>
      <c r="AJ662">
        <v>27270</v>
      </c>
      <c r="AK662" t="s">
        <v>109</v>
      </c>
      <c r="AL662">
        <v>12</v>
      </c>
      <c r="AM662" t="s">
        <v>68</v>
      </c>
      <c r="AN662">
        <v>1</v>
      </c>
      <c r="AO662">
        <v>0.34789679299999998</v>
      </c>
      <c r="AR662" t="s">
        <v>79</v>
      </c>
      <c r="AS662" t="s">
        <v>77</v>
      </c>
      <c r="AT662">
        <v>-2124</v>
      </c>
      <c r="AU662" t="s">
        <v>78</v>
      </c>
      <c r="AV662" t="s">
        <v>79</v>
      </c>
      <c r="AW662" t="s">
        <v>80</v>
      </c>
      <c r="AX662" t="s">
        <v>102</v>
      </c>
      <c r="AY662" t="s">
        <v>124</v>
      </c>
      <c r="AZ662" t="s">
        <v>96</v>
      </c>
      <c r="BA662" t="s">
        <v>76</v>
      </c>
      <c r="BB662" t="s">
        <v>138</v>
      </c>
      <c r="BC662">
        <v>20</v>
      </c>
      <c r="BD662" t="s">
        <v>105</v>
      </c>
      <c r="BE662">
        <v>6</v>
      </c>
      <c r="BF662" t="s">
        <v>86</v>
      </c>
      <c r="BG662" t="s">
        <v>106</v>
      </c>
      <c r="BH662">
        <v>365243</v>
      </c>
      <c r="BI662">
        <v>-2093</v>
      </c>
      <c r="BJ662">
        <v>-1943</v>
      </c>
      <c r="BK662">
        <v>-1943</v>
      </c>
      <c r="BL662">
        <v>-1940</v>
      </c>
      <c r="BM662">
        <v>0</v>
      </c>
    </row>
    <row r="663" spans="1:65" x14ac:dyDescent="0.3">
      <c r="A663">
        <v>105363</v>
      </c>
      <c r="B663">
        <v>1</v>
      </c>
      <c r="C663" t="s">
        <v>65</v>
      </c>
      <c r="D663" t="s">
        <v>88</v>
      </c>
      <c r="E663" t="s">
        <v>68</v>
      </c>
      <c r="F663" t="s">
        <v>67</v>
      </c>
      <c r="G663">
        <v>0</v>
      </c>
      <c r="H663">
        <v>112500</v>
      </c>
      <c r="I663">
        <v>450000</v>
      </c>
      <c r="J663" t="s">
        <v>69</v>
      </c>
      <c r="K663" t="s">
        <v>70</v>
      </c>
      <c r="L663" t="s">
        <v>119</v>
      </c>
      <c r="M663" t="s">
        <v>72</v>
      </c>
      <c r="N663">
        <v>2.0712999999999999E-2</v>
      </c>
      <c r="O663">
        <v>13744</v>
      </c>
      <c r="P663">
        <v>980</v>
      </c>
      <c r="Q663">
        <v>6649</v>
      </c>
      <c r="R663">
        <v>681</v>
      </c>
      <c r="S663">
        <v>3</v>
      </c>
      <c r="T663">
        <v>3</v>
      </c>
      <c r="U663" t="s">
        <v>123</v>
      </c>
      <c r="V663">
        <v>13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t="s">
        <v>108</v>
      </c>
      <c r="AD663">
        <v>2652852</v>
      </c>
      <c r="AE663" t="s">
        <v>93</v>
      </c>
      <c r="AF663">
        <v>4673.6549999999997</v>
      </c>
      <c r="AG663">
        <v>21456</v>
      </c>
      <c r="AH663">
        <v>22729.5</v>
      </c>
      <c r="AI663">
        <v>0</v>
      </c>
      <c r="AJ663">
        <v>21456</v>
      </c>
      <c r="AK663" t="s">
        <v>123</v>
      </c>
      <c r="AL663">
        <v>13</v>
      </c>
      <c r="AM663" t="s">
        <v>68</v>
      </c>
      <c r="AN663">
        <v>1</v>
      </c>
      <c r="AO663">
        <v>0</v>
      </c>
      <c r="AR663" t="s">
        <v>79</v>
      </c>
      <c r="AS663" t="s">
        <v>77</v>
      </c>
      <c r="AT663">
        <v>-199</v>
      </c>
      <c r="AU663" t="s">
        <v>78</v>
      </c>
      <c r="AV663" t="s">
        <v>79</v>
      </c>
      <c r="AX663" t="s">
        <v>102</v>
      </c>
      <c r="AY663" t="s">
        <v>124</v>
      </c>
      <c r="AZ663" t="s">
        <v>96</v>
      </c>
      <c r="BA663" t="s">
        <v>76</v>
      </c>
      <c r="BB663" t="s">
        <v>104</v>
      </c>
      <c r="BC663">
        <v>28</v>
      </c>
      <c r="BD663" t="s">
        <v>105</v>
      </c>
      <c r="BE663">
        <v>6</v>
      </c>
      <c r="BF663" t="s">
        <v>86</v>
      </c>
      <c r="BG663" t="s">
        <v>106</v>
      </c>
      <c r="BH663">
        <v>365243</v>
      </c>
      <c r="BI663">
        <v>-160</v>
      </c>
      <c r="BJ663">
        <v>-10</v>
      </c>
      <c r="BK663">
        <v>-10</v>
      </c>
      <c r="BL663">
        <v>-4</v>
      </c>
      <c r="BM663">
        <v>0</v>
      </c>
    </row>
    <row r="664" spans="1:65" x14ac:dyDescent="0.3">
      <c r="A664">
        <v>105365</v>
      </c>
      <c r="B664">
        <v>0</v>
      </c>
      <c r="C664" t="s">
        <v>65</v>
      </c>
      <c r="D664" t="s">
        <v>66</v>
      </c>
      <c r="E664" t="s">
        <v>68</v>
      </c>
      <c r="F664" t="s">
        <v>68</v>
      </c>
      <c r="G664">
        <v>1</v>
      </c>
      <c r="H664">
        <v>157500</v>
      </c>
      <c r="I664">
        <v>269550</v>
      </c>
      <c r="J664" t="s">
        <v>89</v>
      </c>
      <c r="K664" t="s">
        <v>70</v>
      </c>
      <c r="L664" t="s">
        <v>91</v>
      </c>
      <c r="M664" t="s">
        <v>72</v>
      </c>
      <c r="N664">
        <v>3.1329000000000003E-2</v>
      </c>
      <c r="O664">
        <v>11797</v>
      </c>
      <c r="P664">
        <v>3398</v>
      </c>
      <c r="Q664">
        <v>5764</v>
      </c>
      <c r="R664">
        <v>3384</v>
      </c>
      <c r="S664">
        <v>2</v>
      </c>
      <c r="T664">
        <v>2</v>
      </c>
      <c r="U664" t="s">
        <v>73</v>
      </c>
      <c r="V664">
        <v>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92</v>
      </c>
      <c r="AD664">
        <v>2182202</v>
      </c>
      <c r="AE664" t="s">
        <v>65</v>
      </c>
      <c r="AF664">
        <v>15190.74</v>
      </c>
      <c r="AG664">
        <v>360000</v>
      </c>
      <c r="AH664">
        <v>409896</v>
      </c>
      <c r="AJ664">
        <v>360000</v>
      </c>
      <c r="AK664" t="s">
        <v>123</v>
      </c>
      <c r="AL664">
        <v>11</v>
      </c>
      <c r="AM664" t="s">
        <v>68</v>
      </c>
      <c r="AN664">
        <v>1</v>
      </c>
      <c r="AR664" t="s">
        <v>122</v>
      </c>
      <c r="AS664" t="s">
        <v>129</v>
      </c>
      <c r="AT664">
        <v>-206</v>
      </c>
      <c r="AU664" t="s">
        <v>78</v>
      </c>
      <c r="AV664" t="s">
        <v>79</v>
      </c>
      <c r="AW664" t="s">
        <v>80</v>
      </c>
      <c r="AX664" t="s">
        <v>81</v>
      </c>
      <c r="AY664" t="s">
        <v>76</v>
      </c>
      <c r="AZ664" t="s">
        <v>82</v>
      </c>
      <c r="BA664" t="s">
        <v>83</v>
      </c>
      <c r="BB664" t="s">
        <v>121</v>
      </c>
      <c r="BC664">
        <v>-1</v>
      </c>
      <c r="BD664" t="s">
        <v>76</v>
      </c>
      <c r="BE664">
        <v>36</v>
      </c>
      <c r="BF664" t="s">
        <v>97</v>
      </c>
      <c r="BG664" t="s">
        <v>150</v>
      </c>
    </row>
    <row r="665" spans="1:65" x14ac:dyDescent="0.3">
      <c r="A665">
        <v>105378</v>
      </c>
      <c r="B665">
        <v>0</v>
      </c>
      <c r="C665" t="s">
        <v>65</v>
      </c>
      <c r="D665" t="s">
        <v>66</v>
      </c>
      <c r="E665" t="s">
        <v>68</v>
      </c>
      <c r="F665" t="s">
        <v>68</v>
      </c>
      <c r="G665">
        <v>0</v>
      </c>
      <c r="H665">
        <v>135000</v>
      </c>
      <c r="I665">
        <v>391090.5</v>
      </c>
      <c r="J665" t="s">
        <v>69</v>
      </c>
      <c r="K665" t="s">
        <v>70</v>
      </c>
      <c r="L665" t="s">
        <v>71</v>
      </c>
      <c r="M665" t="s">
        <v>72</v>
      </c>
      <c r="N665">
        <v>2.2624999999999999E-2</v>
      </c>
      <c r="O665">
        <v>22139</v>
      </c>
      <c r="P665">
        <v>735</v>
      </c>
      <c r="Q665">
        <v>8144</v>
      </c>
      <c r="R665">
        <v>5293</v>
      </c>
      <c r="S665">
        <v>2</v>
      </c>
      <c r="T665">
        <v>2</v>
      </c>
      <c r="U665" t="s">
        <v>94</v>
      </c>
      <c r="V665">
        <v>15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 t="s">
        <v>134</v>
      </c>
      <c r="AD665">
        <v>2320031</v>
      </c>
      <c r="AE665" t="s">
        <v>65</v>
      </c>
      <c r="AF665">
        <v>15618.825000000001</v>
      </c>
      <c r="AG665">
        <v>225000</v>
      </c>
      <c r="AH665">
        <v>269550</v>
      </c>
      <c r="AJ665">
        <v>225000</v>
      </c>
      <c r="AK665" t="s">
        <v>120</v>
      </c>
      <c r="AL665">
        <v>9</v>
      </c>
      <c r="AM665" t="s">
        <v>68</v>
      </c>
      <c r="AN665">
        <v>1</v>
      </c>
      <c r="AR665" t="s">
        <v>76</v>
      </c>
      <c r="AS665" t="s">
        <v>77</v>
      </c>
      <c r="AT665">
        <v>-948</v>
      </c>
      <c r="AU665" t="s">
        <v>78</v>
      </c>
      <c r="AV665" t="s">
        <v>79</v>
      </c>
      <c r="AW665" t="s">
        <v>80</v>
      </c>
      <c r="AX665" t="s">
        <v>81</v>
      </c>
      <c r="AY665" t="s">
        <v>76</v>
      </c>
      <c r="AZ665" t="s">
        <v>82</v>
      </c>
      <c r="BA665" t="s">
        <v>116</v>
      </c>
      <c r="BB665" t="s">
        <v>121</v>
      </c>
      <c r="BC665">
        <v>-1</v>
      </c>
      <c r="BD665" t="s">
        <v>76</v>
      </c>
      <c r="BE665">
        <v>36</v>
      </c>
      <c r="BF665" t="s">
        <v>86</v>
      </c>
      <c r="BG665" t="s">
        <v>172</v>
      </c>
    </row>
    <row r="666" spans="1:65" x14ac:dyDescent="0.3">
      <c r="A666">
        <v>105378</v>
      </c>
      <c r="B666">
        <v>0</v>
      </c>
      <c r="C666" t="s">
        <v>65</v>
      </c>
      <c r="D666" t="s">
        <v>66</v>
      </c>
      <c r="E666" t="s">
        <v>68</v>
      </c>
      <c r="F666" t="s">
        <v>68</v>
      </c>
      <c r="G666">
        <v>0</v>
      </c>
      <c r="H666">
        <v>135000</v>
      </c>
      <c r="I666">
        <v>391090.5</v>
      </c>
      <c r="J666" t="s">
        <v>69</v>
      </c>
      <c r="K666" t="s">
        <v>70</v>
      </c>
      <c r="L666" t="s">
        <v>71</v>
      </c>
      <c r="M666" t="s">
        <v>72</v>
      </c>
      <c r="N666">
        <v>2.2624999999999999E-2</v>
      </c>
      <c r="O666">
        <v>22139</v>
      </c>
      <c r="P666">
        <v>735</v>
      </c>
      <c r="Q666">
        <v>8144</v>
      </c>
      <c r="R666">
        <v>5293</v>
      </c>
      <c r="S666">
        <v>2</v>
      </c>
      <c r="T666">
        <v>2</v>
      </c>
      <c r="U666" t="s">
        <v>94</v>
      </c>
      <c r="V666">
        <v>15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 t="s">
        <v>134</v>
      </c>
      <c r="AD666">
        <v>1067790</v>
      </c>
      <c r="AE666" t="s">
        <v>99</v>
      </c>
      <c r="AF666">
        <v>6750</v>
      </c>
      <c r="AG666">
        <v>135000</v>
      </c>
      <c r="AH666">
        <v>135000</v>
      </c>
      <c r="AJ666">
        <v>135000</v>
      </c>
      <c r="AK666" t="s">
        <v>125</v>
      </c>
      <c r="AL666">
        <v>16</v>
      </c>
      <c r="AM666" t="s">
        <v>68</v>
      </c>
      <c r="AN666">
        <v>1</v>
      </c>
      <c r="AR666" t="s">
        <v>79</v>
      </c>
      <c r="AS666" t="s">
        <v>77</v>
      </c>
      <c r="AT666">
        <v>-193</v>
      </c>
      <c r="AU666" t="s">
        <v>76</v>
      </c>
      <c r="AV666" t="s">
        <v>79</v>
      </c>
      <c r="AW666" t="s">
        <v>80</v>
      </c>
      <c r="AX666" t="s">
        <v>81</v>
      </c>
      <c r="AY666" t="s">
        <v>76</v>
      </c>
      <c r="AZ666" t="s">
        <v>131</v>
      </c>
      <c r="BA666" t="s">
        <v>116</v>
      </c>
      <c r="BB666" t="s">
        <v>121</v>
      </c>
      <c r="BC666">
        <v>-1</v>
      </c>
      <c r="BD666" t="s">
        <v>76</v>
      </c>
      <c r="BE666">
        <v>0</v>
      </c>
      <c r="BF666" t="s">
        <v>76</v>
      </c>
      <c r="BG666" t="s">
        <v>160</v>
      </c>
      <c r="BH666">
        <v>365243</v>
      </c>
      <c r="BI666">
        <v>365243</v>
      </c>
      <c r="BJ666">
        <v>365243</v>
      </c>
      <c r="BK666">
        <v>365243</v>
      </c>
      <c r="BL666">
        <v>365243</v>
      </c>
      <c r="BM666">
        <v>0</v>
      </c>
    </row>
    <row r="667" spans="1:65" x14ac:dyDescent="0.3">
      <c r="A667">
        <v>105382</v>
      </c>
      <c r="B667">
        <v>0</v>
      </c>
      <c r="C667" t="s">
        <v>99</v>
      </c>
      <c r="D667" t="s">
        <v>66</v>
      </c>
      <c r="E667" t="s">
        <v>68</v>
      </c>
      <c r="F667" t="s">
        <v>68</v>
      </c>
      <c r="G667">
        <v>0</v>
      </c>
      <c r="H667">
        <v>112500</v>
      </c>
      <c r="I667">
        <v>270000</v>
      </c>
      <c r="J667" t="s">
        <v>89</v>
      </c>
      <c r="K667" t="s">
        <v>126</v>
      </c>
      <c r="L667" t="s">
        <v>71</v>
      </c>
      <c r="M667" t="s">
        <v>72</v>
      </c>
      <c r="N667">
        <v>1.9689000000000002E-2</v>
      </c>
      <c r="O667">
        <v>11869</v>
      </c>
      <c r="P667">
        <v>530</v>
      </c>
      <c r="Q667">
        <v>7913</v>
      </c>
      <c r="R667">
        <v>4374</v>
      </c>
      <c r="S667">
        <v>2</v>
      </c>
      <c r="T667">
        <v>2</v>
      </c>
      <c r="U667" t="s">
        <v>123</v>
      </c>
      <c r="V667">
        <v>15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221</v>
      </c>
      <c r="AD667">
        <v>1259320</v>
      </c>
      <c r="AE667" t="s">
        <v>93</v>
      </c>
      <c r="AF667">
        <v>11297.205</v>
      </c>
      <c r="AG667">
        <v>123705</v>
      </c>
      <c r="AH667">
        <v>109413</v>
      </c>
      <c r="AI667">
        <v>24741</v>
      </c>
      <c r="AJ667">
        <v>123705</v>
      </c>
      <c r="AK667" t="s">
        <v>125</v>
      </c>
      <c r="AL667">
        <v>17</v>
      </c>
      <c r="AM667" t="s">
        <v>68</v>
      </c>
      <c r="AN667">
        <v>1</v>
      </c>
      <c r="AO667">
        <v>0.200852738</v>
      </c>
      <c r="AR667" t="s">
        <v>79</v>
      </c>
      <c r="AS667" t="s">
        <v>77</v>
      </c>
      <c r="AT667">
        <v>-923</v>
      </c>
      <c r="AU667" t="s">
        <v>78</v>
      </c>
      <c r="AV667" t="s">
        <v>79</v>
      </c>
      <c r="AW667" t="s">
        <v>80</v>
      </c>
      <c r="AX667" t="s">
        <v>81</v>
      </c>
      <c r="AY667" t="s">
        <v>103</v>
      </c>
      <c r="AZ667" t="s">
        <v>96</v>
      </c>
      <c r="BA667" t="s">
        <v>76</v>
      </c>
      <c r="BB667" t="s">
        <v>84</v>
      </c>
      <c r="BC667">
        <v>200</v>
      </c>
      <c r="BD667" t="s">
        <v>85</v>
      </c>
      <c r="BE667">
        <v>12</v>
      </c>
      <c r="BF667" t="s">
        <v>147</v>
      </c>
      <c r="BG667" t="s">
        <v>151</v>
      </c>
      <c r="BH667">
        <v>365243</v>
      </c>
      <c r="BI667">
        <v>-892</v>
      </c>
      <c r="BJ667">
        <v>-562</v>
      </c>
      <c r="BK667">
        <v>-592</v>
      </c>
      <c r="BL667">
        <v>-589</v>
      </c>
      <c r="BM667">
        <v>0</v>
      </c>
    </row>
    <row r="668" spans="1:65" x14ac:dyDescent="0.3">
      <c r="A668">
        <v>105423</v>
      </c>
      <c r="B668">
        <v>0</v>
      </c>
      <c r="C668" t="s">
        <v>65</v>
      </c>
      <c r="D668" t="s">
        <v>88</v>
      </c>
      <c r="E668" t="s">
        <v>67</v>
      </c>
      <c r="F668" t="s">
        <v>68</v>
      </c>
      <c r="G668">
        <v>0</v>
      </c>
      <c r="H668">
        <v>67500</v>
      </c>
      <c r="I668">
        <v>221832</v>
      </c>
      <c r="J668" t="s">
        <v>113</v>
      </c>
      <c r="K668" t="s">
        <v>70</v>
      </c>
      <c r="L668" t="s">
        <v>91</v>
      </c>
      <c r="M668" t="s">
        <v>72</v>
      </c>
      <c r="N668">
        <v>3.0755000000000001E-2</v>
      </c>
      <c r="O668">
        <v>19998</v>
      </c>
      <c r="P668">
        <v>365243</v>
      </c>
      <c r="Q668">
        <v>1147</v>
      </c>
      <c r="R668">
        <v>3523</v>
      </c>
      <c r="S668">
        <v>2</v>
      </c>
      <c r="T668">
        <v>2</v>
      </c>
      <c r="U668" t="s">
        <v>120</v>
      </c>
      <c r="V668">
        <v>10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t="s">
        <v>76</v>
      </c>
      <c r="AD668">
        <v>2529929</v>
      </c>
      <c r="AE668" t="s">
        <v>65</v>
      </c>
      <c r="AF668">
        <v>17554.814999999999</v>
      </c>
      <c r="AG668">
        <v>400500</v>
      </c>
      <c r="AH668">
        <v>485086.5</v>
      </c>
      <c r="AJ668">
        <v>400500</v>
      </c>
      <c r="AK668" t="s">
        <v>109</v>
      </c>
      <c r="AL668">
        <v>10</v>
      </c>
      <c r="AM668" t="s">
        <v>68</v>
      </c>
      <c r="AN668">
        <v>1</v>
      </c>
      <c r="AR668" t="s">
        <v>76</v>
      </c>
      <c r="AS668" t="s">
        <v>114</v>
      </c>
      <c r="AT668">
        <v>-19</v>
      </c>
      <c r="AU668" t="s">
        <v>78</v>
      </c>
      <c r="AV668" t="s">
        <v>115</v>
      </c>
      <c r="AW668" t="s">
        <v>80</v>
      </c>
      <c r="AX668" t="s">
        <v>81</v>
      </c>
      <c r="AY668" t="s">
        <v>76</v>
      </c>
      <c r="AZ668" t="s">
        <v>82</v>
      </c>
      <c r="BA668" t="s">
        <v>116</v>
      </c>
      <c r="BB668" t="s">
        <v>121</v>
      </c>
      <c r="BC668">
        <v>-1</v>
      </c>
      <c r="BD668" t="s">
        <v>76</v>
      </c>
      <c r="BE668">
        <v>48</v>
      </c>
      <c r="BF668" t="s">
        <v>112</v>
      </c>
      <c r="BG668" t="s">
        <v>118</v>
      </c>
    </row>
    <row r="669" spans="1:65" x14ac:dyDescent="0.3">
      <c r="A669">
        <v>105428</v>
      </c>
      <c r="B669">
        <v>0</v>
      </c>
      <c r="C669" t="s">
        <v>65</v>
      </c>
      <c r="D669" t="s">
        <v>66</v>
      </c>
      <c r="E669" t="s">
        <v>67</v>
      </c>
      <c r="F669" t="s">
        <v>67</v>
      </c>
      <c r="G669">
        <v>0</v>
      </c>
      <c r="H669">
        <v>229500</v>
      </c>
      <c r="I669">
        <v>1056447</v>
      </c>
      <c r="J669" t="s">
        <v>133</v>
      </c>
      <c r="K669" t="s">
        <v>90</v>
      </c>
      <c r="L669" t="s">
        <v>91</v>
      </c>
      <c r="M669" t="s">
        <v>72</v>
      </c>
      <c r="N669">
        <v>3.5791999999999997E-2</v>
      </c>
      <c r="O669">
        <v>8630</v>
      </c>
      <c r="P669">
        <v>547</v>
      </c>
      <c r="Q669">
        <v>88</v>
      </c>
      <c r="R669">
        <v>1244</v>
      </c>
      <c r="S669">
        <v>2</v>
      </c>
      <c r="T669">
        <v>2</v>
      </c>
      <c r="U669" t="s">
        <v>75</v>
      </c>
      <c r="V669">
        <v>12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164</v>
      </c>
      <c r="AD669">
        <v>2389231</v>
      </c>
      <c r="AE669" t="s">
        <v>65</v>
      </c>
      <c r="AG669">
        <v>0</v>
      </c>
      <c r="AH669">
        <v>0</v>
      </c>
      <c r="AK669" t="s">
        <v>75</v>
      </c>
      <c r="AL669">
        <v>15</v>
      </c>
      <c r="AM669" t="s">
        <v>68</v>
      </c>
      <c r="AN669">
        <v>1</v>
      </c>
      <c r="AR669" t="s">
        <v>76</v>
      </c>
      <c r="AS669" t="s">
        <v>129</v>
      </c>
      <c r="AT669">
        <v>-231</v>
      </c>
      <c r="AU669" t="s">
        <v>76</v>
      </c>
      <c r="AV669" t="s">
        <v>79</v>
      </c>
      <c r="AX669" t="s">
        <v>81</v>
      </c>
      <c r="AY669" t="s">
        <v>76</v>
      </c>
      <c r="AZ669" t="s">
        <v>76</v>
      </c>
      <c r="BA669" t="s">
        <v>76</v>
      </c>
      <c r="BB669" t="s">
        <v>121</v>
      </c>
      <c r="BC669">
        <v>-1</v>
      </c>
      <c r="BD669" t="s">
        <v>76</v>
      </c>
      <c r="BF669" t="s">
        <v>76</v>
      </c>
      <c r="BG669" t="s">
        <v>82</v>
      </c>
    </row>
    <row r="670" spans="1:65" x14ac:dyDescent="0.3">
      <c r="A670">
        <v>105429</v>
      </c>
      <c r="B670">
        <v>0</v>
      </c>
      <c r="C670" t="s">
        <v>65</v>
      </c>
      <c r="D670" t="s">
        <v>88</v>
      </c>
      <c r="E670" t="s">
        <v>67</v>
      </c>
      <c r="F670" t="s">
        <v>67</v>
      </c>
      <c r="G670">
        <v>0</v>
      </c>
      <c r="H670">
        <v>157500</v>
      </c>
      <c r="I670">
        <v>536917.5</v>
      </c>
      <c r="J670" t="s">
        <v>113</v>
      </c>
      <c r="K670" t="s">
        <v>70</v>
      </c>
      <c r="L670" t="s">
        <v>91</v>
      </c>
      <c r="M670" t="s">
        <v>72</v>
      </c>
      <c r="N670">
        <v>1.8849999999999999E-2</v>
      </c>
      <c r="O670">
        <v>20975</v>
      </c>
      <c r="P670">
        <v>365243</v>
      </c>
      <c r="Q670">
        <v>13147</v>
      </c>
      <c r="R670">
        <v>4459</v>
      </c>
      <c r="S670">
        <v>2</v>
      </c>
      <c r="T670">
        <v>2</v>
      </c>
      <c r="U670" t="s">
        <v>125</v>
      </c>
      <c r="V670">
        <v>10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t="s">
        <v>76</v>
      </c>
      <c r="AD670">
        <v>2450369</v>
      </c>
      <c r="AE670" t="s">
        <v>65</v>
      </c>
      <c r="AF670">
        <v>6165.2250000000004</v>
      </c>
      <c r="AG670">
        <v>85500</v>
      </c>
      <c r="AH670">
        <v>108072</v>
      </c>
      <c r="AJ670">
        <v>85500</v>
      </c>
      <c r="AK670" t="s">
        <v>109</v>
      </c>
      <c r="AL670">
        <v>9</v>
      </c>
      <c r="AM670" t="s">
        <v>68</v>
      </c>
      <c r="AN670">
        <v>1</v>
      </c>
      <c r="AR670" t="s">
        <v>76</v>
      </c>
      <c r="AS670" t="s">
        <v>77</v>
      </c>
      <c r="AT670">
        <v>-124</v>
      </c>
      <c r="AU670" t="s">
        <v>78</v>
      </c>
      <c r="AV670" t="s">
        <v>79</v>
      </c>
      <c r="AW670" t="s">
        <v>80</v>
      </c>
      <c r="AX670" t="s">
        <v>81</v>
      </c>
      <c r="AY670" t="s">
        <v>76</v>
      </c>
      <c r="AZ670" t="s">
        <v>82</v>
      </c>
      <c r="BA670" t="s">
        <v>116</v>
      </c>
      <c r="BB670" t="s">
        <v>121</v>
      </c>
      <c r="BC670">
        <v>-1</v>
      </c>
      <c r="BD670" t="s">
        <v>76</v>
      </c>
      <c r="BE670">
        <v>24</v>
      </c>
      <c r="BF670" t="s">
        <v>112</v>
      </c>
      <c r="BG670" t="s">
        <v>118</v>
      </c>
      <c r="BH670">
        <v>365243</v>
      </c>
      <c r="BI670">
        <v>-94</v>
      </c>
      <c r="BJ670">
        <v>596</v>
      </c>
      <c r="BK670">
        <v>-4</v>
      </c>
      <c r="BL670">
        <v>365243</v>
      </c>
      <c r="BM670">
        <v>1</v>
      </c>
    </row>
    <row r="671" spans="1:65" x14ac:dyDescent="0.3">
      <c r="A671">
        <v>105430</v>
      </c>
      <c r="B671">
        <v>0</v>
      </c>
      <c r="C671" t="s">
        <v>65</v>
      </c>
      <c r="D671" t="s">
        <v>66</v>
      </c>
      <c r="E671" t="s">
        <v>68</v>
      </c>
      <c r="F671" t="s">
        <v>67</v>
      </c>
      <c r="G671">
        <v>0</v>
      </c>
      <c r="H671">
        <v>112500</v>
      </c>
      <c r="I671">
        <v>360000</v>
      </c>
      <c r="J671" t="s">
        <v>89</v>
      </c>
      <c r="K671" t="s">
        <v>70</v>
      </c>
      <c r="L671" t="s">
        <v>91</v>
      </c>
      <c r="M671" t="s">
        <v>72</v>
      </c>
      <c r="N671">
        <v>1.452E-2</v>
      </c>
      <c r="O671">
        <v>17226</v>
      </c>
      <c r="P671">
        <v>1012</v>
      </c>
      <c r="Q671">
        <v>4092</v>
      </c>
      <c r="R671">
        <v>759</v>
      </c>
      <c r="S671">
        <v>2</v>
      </c>
      <c r="T671">
        <v>2</v>
      </c>
      <c r="U671" t="s">
        <v>94</v>
      </c>
      <c r="V671">
        <v>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159</v>
      </c>
      <c r="AD671">
        <v>2361871</v>
      </c>
      <c r="AE671" t="s">
        <v>93</v>
      </c>
      <c r="AF671">
        <v>7500.0150000000003</v>
      </c>
      <c r="AG671">
        <v>165600</v>
      </c>
      <c r="AH671">
        <v>165600</v>
      </c>
      <c r="AI671">
        <v>0</v>
      </c>
      <c r="AJ671">
        <v>165600</v>
      </c>
      <c r="AK671" t="s">
        <v>75</v>
      </c>
      <c r="AL671">
        <v>11</v>
      </c>
      <c r="AM671" t="s">
        <v>68</v>
      </c>
      <c r="AN671">
        <v>1</v>
      </c>
      <c r="AO671">
        <v>0</v>
      </c>
      <c r="AR671" t="s">
        <v>79</v>
      </c>
      <c r="AS671" t="s">
        <v>77</v>
      </c>
      <c r="AT671">
        <v>-1001</v>
      </c>
      <c r="AU671" t="s">
        <v>78</v>
      </c>
      <c r="AV671" t="s">
        <v>79</v>
      </c>
      <c r="AW671" t="s">
        <v>101</v>
      </c>
      <c r="AX671" t="s">
        <v>161</v>
      </c>
      <c r="AY671" t="s">
        <v>103</v>
      </c>
      <c r="AZ671" t="s">
        <v>96</v>
      </c>
      <c r="BA671" t="s">
        <v>76</v>
      </c>
      <c r="BB671" t="s">
        <v>104</v>
      </c>
      <c r="BC671">
        <v>2500</v>
      </c>
      <c r="BD671" t="s">
        <v>85</v>
      </c>
      <c r="BE671">
        <v>24</v>
      </c>
      <c r="BF671" t="s">
        <v>97</v>
      </c>
      <c r="BG671" t="s">
        <v>98</v>
      </c>
      <c r="BH671">
        <v>365243</v>
      </c>
      <c r="BI671">
        <v>-970</v>
      </c>
      <c r="BJ671">
        <v>-280</v>
      </c>
      <c r="BK671">
        <v>-460</v>
      </c>
      <c r="BL671">
        <v>-455</v>
      </c>
      <c r="BM671">
        <v>0</v>
      </c>
    </row>
    <row r="672" spans="1:65" x14ac:dyDescent="0.3">
      <c r="A672">
        <v>105431</v>
      </c>
      <c r="B672">
        <v>0</v>
      </c>
      <c r="C672" t="s">
        <v>65</v>
      </c>
      <c r="D672" t="s">
        <v>88</v>
      </c>
      <c r="E672" t="s">
        <v>67</v>
      </c>
      <c r="F672" t="s">
        <v>68</v>
      </c>
      <c r="G672">
        <v>2</v>
      </c>
      <c r="H672">
        <v>450000</v>
      </c>
      <c r="I672">
        <v>790830</v>
      </c>
      <c r="J672" t="s">
        <v>89</v>
      </c>
      <c r="K672" t="s">
        <v>70</v>
      </c>
      <c r="L672" t="s">
        <v>140</v>
      </c>
      <c r="M672" t="s">
        <v>72</v>
      </c>
      <c r="N672">
        <v>7.2508000000000003E-2</v>
      </c>
      <c r="O672">
        <v>13702</v>
      </c>
      <c r="P672">
        <v>7087</v>
      </c>
      <c r="Q672">
        <v>5512</v>
      </c>
      <c r="R672">
        <v>4843</v>
      </c>
      <c r="S672">
        <v>1</v>
      </c>
      <c r="T672">
        <v>1</v>
      </c>
      <c r="U672" t="s">
        <v>123</v>
      </c>
      <c r="V672">
        <v>15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t="s">
        <v>170</v>
      </c>
      <c r="AD672">
        <v>1165650</v>
      </c>
      <c r="AE672" t="s">
        <v>93</v>
      </c>
      <c r="AF672">
        <v>25486.424999999999</v>
      </c>
      <c r="AG672">
        <v>175486.5</v>
      </c>
      <c r="AH672">
        <v>157693.5</v>
      </c>
      <c r="AI672">
        <v>26325</v>
      </c>
      <c r="AJ672">
        <v>175486.5</v>
      </c>
      <c r="AK672" t="s">
        <v>75</v>
      </c>
      <c r="AL672">
        <v>18</v>
      </c>
      <c r="AM672" t="s">
        <v>68</v>
      </c>
      <c r="AN672">
        <v>1</v>
      </c>
      <c r="AO672">
        <v>0.15580128200000001</v>
      </c>
      <c r="AR672" t="s">
        <v>79</v>
      </c>
      <c r="AS672" t="s">
        <v>77</v>
      </c>
      <c r="AT672">
        <v>-456</v>
      </c>
      <c r="AU672" t="s">
        <v>78</v>
      </c>
      <c r="AV672" t="s">
        <v>79</v>
      </c>
      <c r="AW672" t="s">
        <v>101</v>
      </c>
      <c r="AX672" t="s">
        <v>102</v>
      </c>
      <c r="AY672" t="s">
        <v>124</v>
      </c>
      <c r="AZ672" t="s">
        <v>96</v>
      </c>
      <c r="BA672" t="s">
        <v>76</v>
      </c>
      <c r="BB672" t="s">
        <v>104</v>
      </c>
      <c r="BC672">
        <v>1500</v>
      </c>
      <c r="BD672" t="s">
        <v>85</v>
      </c>
      <c r="BE672">
        <v>8</v>
      </c>
      <c r="BF672" t="s">
        <v>86</v>
      </c>
      <c r="BG672" t="s">
        <v>151</v>
      </c>
      <c r="BH672">
        <v>365243</v>
      </c>
      <c r="BI672">
        <v>-426</v>
      </c>
      <c r="BJ672">
        <v>-216</v>
      </c>
      <c r="BK672">
        <v>-216</v>
      </c>
      <c r="BL672">
        <v>-211</v>
      </c>
      <c r="BM672">
        <v>1</v>
      </c>
    </row>
    <row r="673" spans="1:65" x14ac:dyDescent="0.3">
      <c r="A673">
        <v>105438</v>
      </c>
      <c r="B673">
        <v>0</v>
      </c>
      <c r="C673" t="s">
        <v>65</v>
      </c>
      <c r="D673" t="s">
        <v>88</v>
      </c>
      <c r="E673" t="s">
        <v>67</v>
      </c>
      <c r="F673" t="s">
        <v>67</v>
      </c>
      <c r="G673">
        <v>0</v>
      </c>
      <c r="H673">
        <v>112500</v>
      </c>
      <c r="I673">
        <v>467257.5</v>
      </c>
      <c r="J673" t="s">
        <v>89</v>
      </c>
      <c r="K673" t="s">
        <v>126</v>
      </c>
      <c r="L673" t="s">
        <v>119</v>
      </c>
      <c r="M673" t="s">
        <v>72</v>
      </c>
      <c r="N673">
        <v>2.461E-2</v>
      </c>
      <c r="O673">
        <v>8406</v>
      </c>
      <c r="P673">
        <v>1659</v>
      </c>
      <c r="Q673">
        <v>244</v>
      </c>
      <c r="R673">
        <v>1065</v>
      </c>
      <c r="S673">
        <v>2</v>
      </c>
      <c r="T673">
        <v>2</v>
      </c>
      <c r="U673" t="s">
        <v>125</v>
      </c>
      <c r="V673">
        <v>10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108</v>
      </c>
      <c r="AD673">
        <v>1866324</v>
      </c>
      <c r="AE673" t="s">
        <v>93</v>
      </c>
      <c r="AF673">
        <v>7221.375</v>
      </c>
      <c r="AG673">
        <v>52542</v>
      </c>
      <c r="AH673">
        <v>52272</v>
      </c>
      <c r="AI673">
        <v>4500</v>
      </c>
      <c r="AJ673">
        <v>52542</v>
      </c>
      <c r="AK673" t="s">
        <v>73</v>
      </c>
      <c r="AL673">
        <v>11</v>
      </c>
      <c r="AM673" t="s">
        <v>68</v>
      </c>
      <c r="AN673">
        <v>1</v>
      </c>
      <c r="AO673">
        <v>8.6326165999999996E-2</v>
      </c>
      <c r="AR673" t="s">
        <v>79</v>
      </c>
      <c r="AS673" t="s">
        <v>77</v>
      </c>
      <c r="AT673">
        <v>-301</v>
      </c>
      <c r="AU673" t="s">
        <v>76</v>
      </c>
      <c r="AV673" t="s">
        <v>79</v>
      </c>
      <c r="AX673" t="s">
        <v>102</v>
      </c>
      <c r="AY673" t="s">
        <v>124</v>
      </c>
      <c r="AZ673" t="s">
        <v>96</v>
      </c>
      <c r="BA673" t="s">
        <v>76</v>
      </c>
      <c r="BB673" t="s">
        <v>104</v>
      </c>
      <c r="BC673">
        <v>10</v>
      </c>
      <c r="BD673" t="s">
        <v>105</v>
      </c>
      <c r="BE673">
        <v>10</v>
      </c>
      <c r="BF673" t="s">
        <v>86</v>
      </c>
      <c r="BG673" t="s">
        <v>106</v>
      </c>
      <c r="BH673">
        <v>365243</v>
      </c>
      <c r="BI673">
        <v>-259</v>
      </c>
      <c r="BJ673">
        <v>11</v>
      </c>
      <c r="BK673">
        <v>-19</v>
      </c>
      <c r="BL673">
        <v>365243</v>
      </c>
      <c r="BM673">
        <v>0</v>
      </c>
    </row>
    <row r="674" spans="1:65" x14ac:dyDescent="0.3">
      <c r="A674">
        <v>105440</v>
      </c>
      <c r="B674">
        <v>0</v>
      </c>
      <c r="C674" t="s">
        <v>65</v>
      </c>
      <c r="D674" t="s">
        <v>88</v>
      </c>
      <c r="E674" t="s">
        <v>68</v>
      </c>
      <c r="F674" t="s">
        <v>68</v>
      </c>
      <c r="G674">
        <v>2</v>
      </c>
      <c r="H674">
        <v>117000</v>
      </c>
      <c r="I674">
        <v>113746.5</v>
      </c>
      <c r="J674" t="s">
        <v>89</v>
      </c>
      <c r="K674" t="s">
        <v>70</v>
      </c>
      <c r="L674" t="s">
        <v>91</v>
      </c>
      <c r="M674" t="s">
        <v>72</v>
      </c>
      <c r="N674">
        <v>1.8849999999999999E-2</v>
      </c>
      <c r="O674">
        <v>10043</v>
      </c>
      <c r="P674">
        <v>93</v>
      </c>
      <c r="Q674">
        <v>439</v>
      </c>
      <c r="R674">
        <v>1201</v>
      </c>
      <c r="S674">
        <v>2</v>
      </c>
      <c r="T674">
        <v>2</v>
      </c>
      <c r="U674" t="s">
        <v>120</v>
      </c>
      <c r="V674">
        <v>17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1</v>
      </c>
      <c r="AC674" t="s">
        <v>92</v>
      </c>
      <c r="AD674">
        <v>1087971</v>
      </c>
      <c r="AE674" t="s">
        <v>99</v>
      </c>
      <c r="AF674">
        <v>22500</v>
      </c>
      <c r="AG674">
        <v>450000</v>
      </c>
      <c r="AH674">
        <v>450000</v>
      </c>
      <c r="AJ674">
        <v>450000</v>
      </c>
      <c r="AK674" t="s">
        <v>125</v>
      </c>
      <c r="AL674">
        <v>15</v>
      </c>
      <c r="AM674" t="s">
        <v>68</v>
      </c>
      <c r="AN674">
        <v>1</v>
      </c>
      <c r="AR674" t="s">
        <v>79</v>
      </c>
      <c r="AS674" t="s">
        <v>77</v>
      </c>
      <c r="AT674">
        <v>-540</v>
      </c>
      <c r="AU674" t="s">
        <v>76</v>
      </c>
      <c r="AV674" t="s">
        <v>79</v>
      </c>
      <c r="AX674" t="s">
        <v>81</v>
      </c>
      <c r="AY674" t="s">
        <v>76</v>
      </c>
      <c r="AZ674" t="s">
        <v>131</v>
      </c>
      <c r="BA674" t="s">
        <v>116</v>
      </c>
      <c r="BB674" t="s">
        <v>121</v>
      </c>
      <c r="BC674">
        <v>-1</v>
      </c>
      <c r="BD674" t="s">
        <v>76</v>
      </c>
      <c r="BE674">
        <v>0</v>
      </c>
      <c r="BF674" t="s">
        <v>76</v>
      </c>
      <c r="BG674" t="s">
        <v>160</v>
      </c>
      <c r="BH674">
        <v>-492</v>
      </c>
      <c r="BI674">
        <v>-466</v>
      </c>
      <c r="BJ674">
        <v>365243</v>
      </c>
      <c r="BK674">
        <v>365243</v>
      </c>
      <c r="BL674">
        <v>365243</v>
      </c>
      <c r="BM674">
        <v>0</v>
      </c>
    </row>
    <row r="675" spans="1:65" x14ac:dyDescent="0.3">
      <c r="A675">
        <v>105450</v>
      </c>
      <c r="B675">
        <v>0</v>
      </c>
      <c r="C675" t="s">
        <v>65</v>
      </c>
      <c r="D675" t="s">
        <v>66</v>
      </c>
      <c r="E675" t="s">
        <v>68</v>
      </c>
      <c r="F675" t="s">
        <v>67</v>
      </c>
      <c r="G675">
        <v>0</v>
      </c>
      <c r="H675">
        <v>135000</v>
      </c>
      <c r="I675">
        <v>405000</v>
      </c>
      <c r="J675" t="s">
        <v>69</v>
      </c>
      <c r="K675" t="s">
        <v>90</v>
      </c>
      <c r="L675" t="s">
        <v>71</v>
      </c>
      <c r="M675" t="s">
        <v>127</v>
      </c>
      <c r="N675">
        <v>9.6299999999999997E-3</v>
      </c>
      <c r="O675">
        <v>8347</v>
      </c>
      <c r="P675">
        <v>1645</v>
      </c>
      <c r="Q675">
        <v>275</v>
      </c>
      <c r="R675">
        <v>930</v>
      </c>
      <c r="S675">
        <v>2</v>
      </c>
      <c r="T675">
        <v>2</v>
      </c>
      <c r="U675" t="s">
        <v>120</v>
      </c>
      <c r="V675">
        <v>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108</v>
      </c>
      <c r="AD675">
        <v>2364026</v>
      </c>
      <c r="AE675" t="s">
        <v>99</v>
      </c>
      <c r="AF675">
        <v>4500</v>
      </c>
      <c r="AG675">
        <v>90000</v>
      </c>
      <c r="AH675">
        <v>90000</v>
      </c>
      <c r="AJ675">
        <v>90000</v>
      </c>
      <c r="AK675" t="s">
        <v>120</v>
      </c>
      <c r="AL675">
        <v>15</v>
      </c>
      <c r="AM675" t="s">
        <v>68</v>
      </c>
      <c r="AN675">
        <v>1</v>
      </c>
      <c r="AR675" t="s">
        <v>79</v>
      </c>
      <c r="AS675" t="s">
        <v>77</v>
      </c>
      <c r="AT675">
        <v>-210</v>
      </c>
      <c r="AU675" t="s">
        <v>76</v>
      </c>
      <c r="AV675" t="s">
        <v>79</v>
      </c>
      <c r="AW675" t="s">
        <v>80</v>
      </c>
      <c r="AX675" t="s">
        <v>81</v>
      </c>
      <c r="AY675" t="s">
        <v>76</v>
      </c>
      <c r="AZ675" t="s">
        <v>131</v>
      </c>
      <c r="BA675" t="s">
        <v>116</v>
      </c>
      <c r="BB675" t="s">
        <v>121</v>
      </c>
      <c r="BC675">
        <v>-1</v>
      </c>
      <c r="BD675" t="s">
        <v>76</v>
      </c>
      <c r="BE675">
        <v>0</v>
      </c>
      <c r="BF675" t="s">
        <v>76</v>
      </c>
      <c r="BG675" t="s">
        <v>160</v>
      </c>
      <c r="BH675">
        <v>365243</v>
      </c>
      <c r="BI675">
        <v>365243</v>
      </c>
      <c r="BJ675">
        <v>365243</v>
      </c>
      <c r="BK675">
        <v>365243</v>
      </c>
      <c r="BL675">
        <v>365243</v>
      </c>
      <c r="BM675">
        <v>0</v>
      </c>
    </row>
    <row r="676" spans="1:65" x14ac:dyDescent="0.3">
      <c r="A676">
        <v>105464</v>
      </c>
      <c r="B676">
        <v>0</v>
      </c>
      <c r="C676" t="s">
        <v>65</v>
      </c>
      <c r="D676" t="s">
        <v>88</v>
      </c>
      <c r="E676" t="s">
        <v>67</v>
      </c>
      <c r="F676" t="s">
        <v>68</v>
      </c>
      <c r="G676">
        <v>0</v>
      </c>
      <c r="H676">
        <v>135000</v>
      </c>
      <c r="I676">
        <v>500211</v>
      </c>
      <c r="J676" t="s">
        <v>69</v>
      </c>
      <c r="K676" t="s">
        <v>90</v>
      </c>
      <c r="L676" t="s">
        <v>91</v>
      </c>
      <c r="M676" t="s">
        <v>72</v>
      </c>
      <c r="N676">
        <v>2.0712999999999999E-2</v>
      </c>
      <c r="O676">
        <v>17506</v>
      </c>
      <c r="P676">
        <v>2431</v>
      </c>
      <c r="Q676">
        <v>5618</v>
      </c>
      <c r="R676">
        <v>1061</v>
      </c>
      <c r="S676">
        <v>3</v>
      </c>
      <c r="T676">
        <v>2</v>
      </c>
      <c r="U676" t="s">
        <v>123</v>
      </c>
      <c r="V676">
        <v>10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t="s">
        <v>108</v>
      </c>
      <c r="AD676">
        <v>2053933</v>
      </c>
      <c r="AE676" t="s">
        <v>93</v>
      </c>
      <c r="AF676">
        <v>11611.44</v>
      </c>
      <c r="AG676">
        <v>290250</v>
      </c>
      <c r="AH676">
        <v>261225</v>
      </c>
      <c r="AI676">
        <v>29025</v>
      </c>
      <c r="AJ676">
        <v>290250</v>
      </c>
      <c r="AK676" t="s">
        <v>123</v>
      </c>
      <c r="AL676">
        <v>13</v>
      </c>
      <c r="AM676" t="s">
        <v>68</v>
      </c>
      <c r="AN676">
        <v>1</v>
      </c>
      <c r="AO676">
        <v>0.108909091</v>
      </c>
      <c r="AR676" t="s">
        <v>79</v>
      </c>
      <c r="AS676" t="s">
        <v>77</v>
      </c>
      <c r="AT676">
        <v>-924</v>
      </c>
      <c r="AU676" t="s">
        <v>76</v>
      </c>
      <c r="AV676" t="s">
        <v>79</v>
      </c>
      <c r="AX676" t="s">
        <v>161</v>
      </c>
      <c r="AY676" t="s">
        <v>95</v>
      </c>
      <c r="AZ676" t="s">
        <v>96</v>
      </c>
      <c r="BA676" t="s">
        <v>76</v>
      </c>
      <c r="BB676" t="s">
        <v>138</v>
      </c>
      <c r="BC676">
        <v>20</v>
      </c>
      <c r="BD676" t="s">
        <v>85</v>
      </c>
      <c r="BE676">
        <v>36</v>
      </c>
      <c r="BF676" t="s">
        <v>147</v>
      </c>
      <c r="BG676" t="s">
        <v>151</v>
      </c>
      <c r="BH676">
        <v>365243</v>
      </c>
      <c r="BI676">
        <v>-891</v>
      </c>
      <c r="BJ676">
        <v>159</v>
      </c>
      <c r="BK676">
        <v>-831</v>
      </c>
      <c r="BL676">
        <v>-827</v>
      </c>
      <c r="BM676">
        <v>0</v>
      </c>
    </row>
    <row r="677" spans="1:65" x14ac:dyDescent="0.3">
      <c r="A677">
        <v>105469</v>
      </c>
      <c r="B677">
        <v>0</v>
      </c>
      <c r="C677" t="s">
        <v>65</v>
      </c>
      <c r="D677" t="s">
        <v>88</v>
      </c>
      <c r="E677" t="s">
        <v>67</v>
      </c>
      <c r="F677" t="s">
        <v>67</v>
      </c>
      <c r="G677">
        <v>0</v>
      </c>
      <c r="H677">
        <v>315000</v>
      </c>
      <c r="I677">
        <v>454500</v>
      </c>
      <c r="J677" t="s">
        <v>69</v>
      </c>
      <c r="K677" t="s">
        <v>70</v>
      </c>
      <c r="L677" t="s">
        <v>91</v>
      </c>
      <c r="M677" t="s">
        <v>169</v>
      </c>
      <c r="N677">
        <v>4.6219999999999997E-2</v>
      </c>
      <c r="O677">
        <v>19670</v>
      </c>
      <c r="P677">
        <v>4096</v>
      </c>
      <c r="Q677">
        <v>13319</v>
      </c>
      <c r="R677">
        <v>3091</v>
      </c>
      <c r="S677">
        <v>1</v>
      </c>
      <c r="T677">
        <v>1</v>
      </c>
      <c r="U677" t="s">
        <v>123</v>
      </c>
      <c r="V677">
        <v>12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122</v>
      </c>
      <c r="AD677">
        <v>1102203</v>
      </c>
      <c r="AE677" t="s">
        <v>93</v>
      </c>
      <c r="AF677">
        <v>46062.945</v>
      </c>
      <c r="AG677">
        <v>499232.25</v>
      </c>
      <c r="AH677">
        <v>449307</v>
      </c>
      <c r="AI677">
        <v>49925.25</v>
      </c>
      <c r="AJ677">
        <v>499232.25</v>
      </c>
      <c r="AK677" t="s">
        <v>123</v>
      </c>
      <c r="AL677">
        <v>16</v>
      </c>
      <c r="AM677" t="s">
        <v>68</v>
      </c>
      <c r="AN677">
        <v>1</v>
      </c>
      <c r="AO677">
        <v>0.10891350900000001</v>
      </c>
      <c r="AR677" t="s">
        <v>79</v>
      </c>
      <c r="AS677" t="s">
        <v>77</v>
      </c>
      <c r="AT677">
        <v>-435</v>
      </c>
      <c r="AU677" t="s">
        <v>78</v>
      </c>
      <c r="AV677" t="s">
        <v>79</v>
      </c>
      <c r="AX677" t="s">
        <v>102</v>
      </c>
      <c r="AY677" t="s">
        <v>199</v>
      </c>
      <c r="AZ677" t="s">
        <v>96</v>
      </c>
      <c r="BA677" t="s">
        <v>76</v>
      </c>
      <c r="BB677" t="s">
        <v>138</v>
      </c>
      <c r="BC677">
        <v>100</v>
      </c>
      <c r="BD677" t="s">
        <v>141</v>
      </c>
      <c r="BE677">
        <v>12</v>
      </c>
      <c r="BF677" t="s">
        <v>147</v>
      </c>
      <c r="BG677" t="s">
        <v>158</v>
      </c>
      <c r="BH677">
        <v>365243</v>
      </c>
      <c r="BI677">
        <v>-403</v>
      </c>
      <c r="BJ677">
        <v>-73</v>
      </c>
      <c r="BK677">
        <v>-253</v>
      </c>
      <c r="BL677">
        <v>-247</v>
      </c>
      <c r="BM677">
        <v>0</v>
      </c>
    </row>
    <row r="678" spans="1:65" x14ac:dyDescent="0.3">
      <c r="A678">
        <v>105477</v>
      </c>
      <c r="B678">
        <v>0</v>
      </c>
      <c r="C678" t="s">
        <v>65</v>
      </c>
      <c r="D678" t="s">
        <v>88</v>
      </c>
      <c r="E678" t="s">
        <v>68</v>
      </c>
      <c r="F678" t="s">
        <v>68</v>
      </c>
      <c r="G678">
        <v>0</v>
      </c>
      <c r="H678">
        <v>157500</v>
      </c>
      <c r="I678">
        <v>1180129.5</v>
      </c>
      <c r="J678" t="s">
        <v>69</v>
      </c>
      <c r="K678" t="s">
        <v>90</v>
      </c>
      <c r="L678" t="s">
        <v>91</v>
      </c>
      <c r="M678" t="s">
        <v>72</v>
      </c>
      <c r="N678">
        <v>9.1750000000000009E-3</v>
      </c>
      <c r="O678">
        <v>17859</v>
      </c>
      <c r="P678">
        <v>2542</v>
      </c>
      <c r="Q678">
        <v>6195</v>
      </c>
      <c r="R678">
        <v>1411</v>
      </c>
      <c r="S678">
        <v>2</v>
      </c>
      <c r="T678">
        <v>2</v>
      </c>
      <c r="U678" t="s">
        <v>125</v>
      </c>
      <c r="V678">
        <v>11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135</v>
      </c>
      <c r="AD678">
        <v>1225877</v>
      </c>
      <c r="AE678" t="s">
        <v>65</v>
      </c>
      <c r="AF678">
        <v>23683.994999999999</v>
      </c>
      <c r="AG678">
        <v>454500</v>
      </c>
      <c r="AH678">
        <v>454500</v>
      </c>
      <c r="AJ678">
        <v>454500</v>
      </c>
      <c r="AK678" t="s">
        <v>94</v>
      </c>
      <c r="AL678">
        <v>15</v>
      </c>
      <c r="AM678" t="s">
        <v>68</v>
      </c>
      <c r="AN678">
        <v>1</v>
      </c>
      <c r="AR678" t="s">
        <v>76</v>
      </c>
      <c r="AS678" t="s">
        <v>114</v>
      </c>
      <c r="AT678">
        <v>-374</v>
      </c>
      <c r="AU678" t="s">
        <v>78</v>
      </c>
      <c r="AV678" t="s">
        <v>115</v>
      </c>
      <c r="AX678" t="s">
        <v>81</v>
      </c>
      <c r="AY678" t="s">
        <v>76</v>
      </c>
      <c r="AZ678" t="s">
        <v>82</v>
      </c>
      <c r="BA678" t="s">
        <v>116</v>
      </c>
      <c r="BB678" t="s">
        <v>121</v>
      </c>
      <c r="BC678">
        <v>-1</v>
      </c>
      <c r="BD678" t="s">
        <v>76</v>
      </c>
      <c r="BE678">
        <v>48</v>
      </c>
      <c r="BF678" t="s">
        <v>86</v>
      </c>
      <c r="BG678" t="s">
        <v>172</v>
      </c>
    </row>
    <row r="679" spans="1:65" x14ac:dyDescent="0.3">
      <c r="A679">
        <v>105486</v>
      </c>
      <c r="B679">
        <v>0</v>
      </c>
      <c r="C679" t="s">
        <v>65</v>
      </c>
      <c r="D679" t="s">
        <v>66</v>
      </c>
      <c r="E679" t="s">
        <v>68</v>
      </c>
      <c r="F679" t="s">
        <v>68</v>
      </c>
      <c r="G679">
        <v>2</v>
      </c>
      <c r="H679">
        <v>450000</v>
      </c>
      <c r="I679">
        <v>473760</v>
      </c>
      <c r="J679" t="s">
        <v>89</v>
      </c>
      <c r="K679" t="s">
        <v>90</v>
      </c>
      <c r="L679" t="s">
        <v>91</v>
      </c>
      <c r="M679" t="s">
        <v>72</v>
      </c>
      <c r="N679">
        <v>1.0643E-2</v>
      </c>
      <c r="O679">
        <v>16583</v>
      </c>
      <c r="P679">
        <v>4652</v>
      </c>
      <c r="Q679">
        <v>1384</v>
      </c>
      <c r="R679">
        <v>107</v>
      </c>
      <c r="S679">
        <v>2</v>
      </c>
      <c r="T679">
        <v>2</v>
      </c>
      <c r="U679" t="s">
        <v>109</v>
      </c>
      <c r="V679">
        <v>13</v>
      </c>
      <c r="W679">
        <v>1</v>
      </c>
      <c r="X679">
        <v>1</v>
      </c>
      <c r="Y679">
        <v>0</v>
      </c>
      <c r="Z679">
        <v>1</v>
      </c>
      <c r="AA679">
        <v>1</v>
      </c>
      <c r="AB679">
        <v>0</v>
      </c>
      <c r="AC679" t="s">
        <v>200</v>
      </c>
      <c r="AD679">
        <v>1538029</v>
      </c>
      <c r="AE679" t="s">
        <v>93</v>
      </c>
      <c r="AF679">
        <v>5269.23</v>
      </c>
      <c r="AG679">
        <v>44820</v>
      </c>
      <c r="AH679">
        <v>28147.5</v>
      </c>
      <c r="AI679">
        <v>18000</v>
      </c>
      <c r="AJ679">
        <v>44820</v>
      </c>
      <c r="AK679" t="s">
        <v>123</v>
      </c>
      <c r="AL679">
        <v>16</v>
      </c>
      <c r="AM679" t="s">
        <v>68</v>
      </c>
      <c r="AN679">
        <v>1</v>
      </c>
      <c r="AO679">
        <v>0.424803865</v>
      </c>
      <c r="AR679" t="s">
        <v>79</v>
      </c>
      <c r="AS679" t="s">
        <v>77</v>
      </c>
      <c r="AT679">
        <v>-1691</v>
      </c>
      <c r="AU679" t="s">
        <v>78</v>
      </c>
      <c r="AV679" t="s">
        <v>79</v>
      </c>
      <c r="AW679" t="s">
        <v>80</v>
      </c>
      <c r="AX679" t="s">
        <v>102</v>
      </c>
      <c r="AY679" t="s">
        <v>162</v>
      </c>
      <c r="AZ679" t="s">
        <v>96</v>
      </c>
      <c r="BA679" t="s">
        <v>76</v>
      </c>
      <c r="BB679" t="s">
        <v>138</v>
      </c>
      <c r="BC679">
        <v>29</v>
      </c>
      <c r="BD679" t="s">
        <v>163</v>
      </c>
      <c r="BE679">
        <v>6</v>
      </c>
      <c r="BF679" t="s">
        <v>147</v>
      </c>
      <c r="BG679" t="s">
        <v>148</v>
      </c>
      <c r="BH679">
        <v>365243</v>
      </c>
      <c r="BI679">
        <v>-1657</v>
      </c>
      <c r="BJ679">
        <v>-1507</v>
      </c>
      <c r="BK679">
        <v>-1507</v>
      </c>
      <c r="BL679">
        <v>-1503</v>
      </c>
      <c r="BM679">
        <v>0</v>
      </c>
    </row>
    <row r="680" spans="1:65" x14ac:dyDescent="0.3">
      <c r="A680">
        <v>105507</v>
      </c>
      <c r="B680">
        <v>0</v>
      </c>
      <c r="C680" t="s">
        <v>65</v>
      </c>
      <c r="D680" t="s">
        <v>88</v>
      </c>
      <c r="E680" t="s">
        <v>67</v>
      </c>
      <c r="F680" t="s">
        <v>68</v>
      </c>
      <c r="G680">
        <v>0</v>
      </c>
      <c r="H680">
        <v>445500</v>
      </c>
      <c r="I680">
        <v>1143000</v>
      </c>
      <c r="J680" t="s">
        <v>69</v>
      </c>
      <c r="K680" t="s">
        <v>70</v>
      </c>
      <c r="L680" t="s">
        <v>91</v>
      </c>
      <c r="M680" t="s">
        <v>72</v>
      </c>
      <c r="N680">
        <v>1.8208999999999999E-2</v>
      </c>
      <c r="O680">
        <v>18743</v>
      </c>
      <c r="P680">
        <v>3520</v>
      </c>
      <c r="Q680">
        <v>5118</v>
      </c>
      <c r="R680">
        <v>2256</v>
      </c>
      <c r="S680">
        <v>3</v>
      </c>
      <c r="T680">
        <v>3</v>
      </c>
      <c r="U680" t="s">
        <v>94</v>
      </c>
      <c r="V680">
        <v>12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134</v>
      </c>
      <c r="AD680">
        <v>2541989</v>
      </c>
      <c r="AE680" t="s">
        <v>65</v>
      </c>
      <c r="AF680">
        <v>35613</v>
      </c>
      <c r="AG680">
        <v>1350000</v>
      </c>
      <c r="AH680">
        <v>1350000</v>
      </c>
      <c r="AJ680">
        <v>1350000</v>
      </c>
      <c r="AK680" t="s">
        <v>109</v>
      </c>
      <c r="AL680">
        <v>12</v>
      </c>
      <c r="AM680" t="s">
        <v>68</v>
      </c>
      <c r="AN680">
        <v>1</v>
      </c>
      <c r="AR680" t="s">
        <v>76</v>
      </c>
      <c r="AS680" t="s">
        <v>114</v>
      </c>
      <c r="AT680">
        <v>-246</v>
      </c>
      <c r="AU680" t="s">
        <v>76</v>
      </c>
      <c r="AV680" t="s">
        <v>115</v>
      </c>
      <c r="AW680" t="s">
        <v>80</v>
      </c>
      <c r="AX680" t="s">
        <v>81</v>
      </c>
      <c r="AY680" t="s">
        <v>76</v>
      </c>
      <c r="AZ680" t="s">
        <v>82</v>
      </c>
      <c r="BA680" t="s">
        <v>116</v>
      </c>
      <c r="BB680" t="s">
        <v>121</v>
      </c>
      <c r="BC680">
        <v>-1</v>
      </c>
      <c r="BD680" t="s">
        <v>76</v>
      </c>
      <c r="BE680">
        <v>60</v>
      </c>
      <c r="BF680" t="s">
        <v>97</v>
      </c>
      <c r="BG680" t="s">
        <v>118</v>
      </c>
    </row>
    <row r="681" spans="1:65" x14ac:dyDescent="0.3">
      <c r="A681">
        <v>105535</v>
      </c>
      <c r="B681">
        <v>0</v>
      </c>
      <c r="C681" t="s">
        <v>99</v>
      </c>
      <c r="D681" t="s">
        <v>66</v>
      </c>
      <c r="E681" t="s">
        <v>68</v>
      </c>
      <c r="F681" t="s">
        <v>67</v>
      </c>
      <c r="G681">
        <v>0</v>
      </c>
      <c r="H681">
        <v>112500</v>
      </c>
      <c r="I681">
        <v>270000</v>
      </c>
      <c r="J681" t="s">
        <v>113</v>
      </c>
      <c r="K681" t="s">
        <v>70</v>
      </c>
      <c r="L681" t="s">
        <v>139</v>
      </c>
      <c r="M681" t="s">
        <v>72</v>
      </c>
      <c r="N681">
        <v>1.8800999999999998E-2</v>
      </c>
      <c r="O681">
        <v>23593</v>
      </c>
      <c r="P681">
        <v>365243</v>
      </c>
      <c r="Q681">
        <v>6606</v>
      </c>
      <c r="R681">
        <v>4085</v>
      </c>
      <c r="S681">
        <v>2</v>
      </c>
      <c r="T681">
        <v>2</v>
      </c>
      <c r="U681" t="s">
        <v>123</v>
      </c>
      <c r="V681">
        <v>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76</v>
      </c>
      <c r="AD681">
        <v>1843242</v>
      </c>
      <c r="AE681" t="s">
        <v>65</v>
      </c>
      <c r="AF681">
        <v>33464.474999999999</v>
      </c>
      <c r="AG681">
        <v>585000</v>
      </c>
      <c r="AH681">
        <v>654498</v>
      </c>
      <c r="AJ681">
        <v>585000</v>
      </c>
      <c r="AK681" t="s">
        <v>73</v>
      </c>
      <c r="AL681">
        <v>7</v>
      </c>
      <c r="AM681" t="s">
        <v>68</v>
      </c>
      <c r="AN681">
        <v>1</v>
      </c>
      <c r="AR681" t="s">
        <v>76</v>
      </c>
      <c r="AS681" t="s">
        <v>77</v>
      </c>
      <c r="AT681">
        <v>-746</v>
      </c>
      <c r="AU681" t="s">
        <v>78</v>
      </c>
      <c r="AV681" t="s">
        <v>79</v>
      </c>
      <c r="AW681" t="s">
        <v>80</v>
      </c>
      <c r="AX681" t="s">
        <v>81</v>
      </c>
      <c r="AY681" t="s">
        <v>76</v>
      </c>
      <c r="AZ681" t="s">
        <v>82</v>
      </c>
      <c r="BA681" t="s">
        <v>116</v>
      </c>
      <c r="BB681" t="s">
        <v>121</v>
      </c>
      <c r="BC681">
        <v>-1</v>
      </c>
      <c r="BD681" t="s">
        <v>76</v>
      </c>
      <c r="BE681">
        <v>36</v>
      </c>
      <c r="BF681" t="s">
        <v>147</v>
      </c>
      <c r="BG681" t="s">
        <v>154</v>
      </c>
      <c r="BH681">
        <v>365243</v>
      </c>
      <c r="BI681">
        <v>-716</v>
      </c>
      <c r="BJ681">
        <v>334</v>
      </c>
      <c r="BK681">
        <v>-386</v>
      </c>
      <c r="BL681">
        <v>-372</v>
      </c>
      <c r="BM681">
        <v>1</v>
      </c>
    </row>
    <row r="682" spans="1:65" x14ac:dyDescent="0.3">
      <c r="A682">
        <v>105535</v>
      </c>
      <c r="B682">
        <v>0</v>
      </c>
      <c r="C682" t="s">
        <v>99</v>
      </c>
      <c r="D682" t="s">
        <v>66</v>
      </c>
      <c r="E682" t="s">
        <v>68</v>
      </c>
      <c r="F682" t="s">
        <v>67</v>
      </c>
      <c r="G682">
        <v>0</v>
      </c>
      <c r="H682">
        <v>112500</v>
      </c>
      <c r="I682">
        <v>270000</v>
      </c>
      <c r="J682" t="s">
        <v>113</v>
      </c>
      <c r="K682" t="s">
        <v>70</v>
      </c>
      <c r="L682" t="s">
        <v>139</v>
      </c>
      <c r="M682" t="s">
        <v>72</v>
      </c>
      <c r="N682">
        <v>1.8800999999999998E-2</v>
      </c>
      <c r="O682">
        <v>23593</v>
      </c>
      <c r="P682">
        <v>365243</v>
      </c>
      <c r="Q682">
        <v>6606</v>
      </c>
      <c r="R682">
        <v>4085</v>
      </c>
      <c r="S682">
        <v>2</v>
      </c>
      <c r="T682">
        <v>2</v>
      </c>
      <c r="U682" t="s">
        <v>123</v>
      </c>
      <c r="V682">
        <v>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t="s">
        <v>76</v>
      </c>
      <c r="AD682">
        <v>1419029</v>
      </c>
      <c r="AE682" t="s">
        <v>65</v>
      </c>
      <c r="AG682">
        <v>0</v>
      </c>
      <c r="AH682">
        <v>0</v>
      </c>
      <c r="AK682" t="s">
        <v>120</v>
      </c>
      <c r="AL682">
        <v>8</v>
      </c>
      <c r="AM682" t="s">
        <v>68</v>
      </c>
      <c r="AN682">
        <v>1</v>
      </c>
      <c r="AR682" t="s">
        <v>76</v>
      </c>
      <c r="AS682" t="s">
        <v>129</v>
      </c>
      <c r="AT682">
        <v>-299</v>
      </c>
      <c r="AU682" t="s">
        <v>76</v>
      </c>
      <c r="AV682" t="s">
        <v>79</v>
      </c>
      <c r="AX682" t="s">
        <v>81</v>
      </c>
      <c r="AY682" t="s">
        <v>76</v>
      </c>
      <c r="AZ682" t="s">
        <v>76</v>
      </c>
      <c r="BA682" t="s">
        <v>76</v>
      </c>
      <c r="BB682" t="s">
        <v>121</v>
      </c>
      <c r="BC682">
        <v>-1</v>
      </c>
      <c r="BD682" t="s">
        <v>76</v>
      </c>
      <c r="BF682" t="s">
        <v>76</v>
      </c>
      <c r="BG682" t="s">
        <v>82</v>
      </c>
    </row>
    <row r="683" spans="1:65" x14ac:dyDescent="0.3">
      <c r="A683">
        <v>105535</v>
      </c>
      <c r="B683">
        <v>0</v>
      </c>
      <c r="C683" t="s">
        <v>99</v>
      </c>
      <c r="D683" t="s">
        <v>66</v>
      </c>
      <c r="E683" t="s">
        <v>68</v>
      </c>
      <c r="F683" t="s">
        <v>67</v>
      </c>
      <c r="G683">
        <v>0</v>
      </c>
      <c r="H683">
        <v>112500</v>
      </c>
      <c r="I683">
        <v>270000</v>
      </c>
      <c r="J683" t="s">
        <v>113</v>
      </c>
      <c r="K683" t="s">
        <v>70</v>
      </c>
      <c r="L683" t="s">
        <v>139</v>
      </c>
      <c r="M683" t="s">
        <v>72</v>
      </c>
      <c r="N683">
        <v>1.8800999999999998E-2</v>
      </c>
      <c r="O683">
        <v>23593</v>
      </c>
      <c r="P683">
        <v>365243</v>
      </c>
      <c r="Q683">
        <v>6606</v>
      </c>
      <c r="R683">
        <v>4085</v>
      </c>
      <c r="S683">
        <v>2</v>
      </c>
      <c r="T683">
        <v>2</v>
      </c>
      <c r="U683" t="s">
        <v>123</v>
      </c>
      <c r="V683">
        <v>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76</v>
      </c>
      <c r="AD683">
        <v>1064418</v>
      </c>
      <c r="AE683" t="s">
        <v>65</v>
      </c>
      <c r="AG683">
        <v>0</v>
      </c>
      <c r="AH683">
        <v>0</v>
      </c>
      <c r="AK683" t="s">
        <v>120</v>
      </c>
      <c r="AL683">
        <v>8</v>
      </c>
      <c r="AM683" t="s">
        <v>68</v>
      </c>
      <c r="AN683">
        <v>1</v>
      </c>
      <c r="AR683" t="s">
        <v>76</v>
      </c>
      <c r="AS683" t="s">
        <v>129</v>
      </c>
      <c r="AT683">
        <v>-299</v>
      </c>
      <c r="AU683" t="s">
        <v>76</v>
      </c>
      <c r="AV683" t="s">
        <v>79</v>
      </c>
      <c r="AX683" t="s">
        <v>81</v>
      </c>
      <c r="AY683" t="s">
        <v>76</v>
      </c>
      <c r="AZ683" t="s">
        <v>76</v>
      </c>
      <c r="BA683" t="s">
        <v>76</v>
      </c>
      <c r="BB683" t="s">
        <v>121</v>
      </c>
      <c r="BC683">
        <v>-1</v>
      </c>
      <c r="BD683" t="s">
        <v>76</v>
      </c>
      <c r="BF683" t="s">
        <v>76</v>
      </c>
      <c r="BG683" t="s">
        <v>82</v>
      </c>
    </row>
    <row r="684" spans="1:65" x14ac:dyDescent="0.3">
      <c r="A684">
        <v>105540</v>
      </c>
      <c r="B684">
        <v>0</v>
      </c>
      <c r="C684" t="s">
        <v>65</v>
      </c>
      <c r="D684" t="s">
        <v>66</v>
      </c>
      <c r="E684" t="s">
        <v>68</v>
      </c>
      <c r="F684" t="s">
        <v>68</v>
      </c>
      <c r="G684">
        <v>0</v>
      </c>
      <c r="H684">
        <v>112500</v>
      </c>
      <c r="I684">
        <v>157500</v>
      </c>
      <c r="J684" t="s">
        <v>89</v>
      </c>
      <c r="K684" t="s">
        <v>70</v>
      </c>
      <c r="L684" t="s">
        <v>91</v>
      </c>
      <c r="M684" t="s">
        <v>72</v>
      </c>
      <c r="N684">
        <v>3.0755000000000001E-2</v>
      </c>
      <c r="O684">
        <v>20133</v>
      </c>
      <c r="P684">
        <v>3619</v>
      </c>
      <c r="Q684">
        <v>9284</v>
      </c>
      <c r="R684">
        <v>3620</v>
      </c>
      <c r="S684">
        <v>2</v>
      </c>
      <c r="T684">
        <v>2</v>
      </c>
      <c r="U684" t="s">
        <v>125</v>
      </c>
      <c r="V684">
        <v>16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t="s">
        <v>108</v>
      </c>
      <c r="AD684">
        <v>1924657</v>
      </c>
      <c r="AE684" t="s">
        <v>93</v>
      </c>
      <c r="AF684">
        <v>4101.12</v>
      </c>
      <c r="AG684">
        <v>91035</v>
      </c>
      <c r="AH684">
        <v>91035</v>
      </c>
      <c r="AI684">
        <v>0</v>
      </c>
      <c r="AJ684">
        <v>91035</v>
      </c>
      <c r="AK684" t="s">
        <v>94</v>
      </c>
      <c r="AL684">
        <v>15</v>
      </c>
      <c r="AM684" t="s">
        <v>68</v>
      </c>
      <c r="AN684">
        <v>1</v>
      </c>
      <c r="AO684">
        <v>0</v>
      </c>
      <c r="AR684" t="s">
        <v>79</v>
      </c>
      <c r="AS684" t="s">
        <v>114</v>
      </c>
      <c r="AT684">
        <v>-458</v>
      </c>
      <c r="AU684" t="s">
        <v>78</v>
      </c>
      <c r="AV684" t="s">
        <v>149</v>
      </c>
      <c r="AX684" t="s">
        <v>81</v>
      </c>
      <c r="AY684" t="s">
        <v>111</v>
      </c>
      <c r="AZ684" t="s">
        <v>96</v>
      </c>
      <c r="BA684" t="s">
        <v>76</v>
      </c>
      <c r="BB684" t="s">
        <v>104</v>
      </c>
      <c r="BC684">
        <v>200</v>
      </c>
      <c r="BD684" t="s">
        <v>85</v>
      </c>
      <c r="BE684">
        <v>24</v>
      </c>
      <c r="BF684" t="s">
        <v>97</v>
      </c>
      <c r="BG684" t="s">
        <v>98</v>
      </c>
    </row>
    <row r="685" spans="1:65" x14ac:dyDescent="0.3">
      <c r="A685">
        <v>105554</v>
      </c>
      <c r="B685">
        <v>0</v>
      </c>
      <c r="C685" t="s">
        <v>65</v>
      </c>
      <c r="D685" t="s">
        <v>66</v>
      </c>
      <c r="E685" t="s">
        <v>67</v>
      </c>
      <c r="F685" t="s">
        <v>68</v>
      </c>
      <c r="G685">
        <v>0</v>
      </c>
      <c r="H685">
        <v>157500</v>
      </c>
      <c r="I685">
        <v>993082.5</v>
      </c>
      <c r="J685" t="s">
        <v>69</v>
      </c>
      <c r="K685" t="s">
        <v>70</v>
      </c>
      <c r="L685" t="s">
        <v>91</v>
      </c>
      <c r="M685" t="s">
        <v>72</v>
      </c>
      <c r="N685">
        <v>3.1329000000000003E-2</v>
      </c>
      <c r="O685">
        <v>20010</v>
      </c>
      <c r="P685">
        <v>1026</v>
      </c>
      <c r="Q685">
        <v>640</v>
      </c>
      <c r="R685">
        <v>3076</v>
      </c>
      <c r="S685">
        <v>2</v>
      </c>
      <c r="T685">
        <v>2</v>
      </c>
      <c r="U685" t="s">
        <v>123</v>
      </c>
      <c r="V685">
        <v>12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201</v>
      </c>
      <c r="AD685">
        <v>2347960</v>
      </c>
      <c r="AE685" t="s">
        <v>65</v>
      </c>
      <c r="AF685">
        <v>34767.495000000003</v>
      </c>
      <c r="AG685">
        <v>675000</v>
      </c>
      <c r="AH685">
        <v>767664</v>
      </c>
      <c r="AJ685">
        <v>675000</v>
      </c>
      <c r="AK685" t="s">
        <v>125</v>
      </c>
      <c r="AL685">
        <v>11</v>
      </c>
      <c r="AM685" t="s">
        <v>68</v>
      </c>
      <c r="AN685">
        <v>1</v>
      </c>
      <c r="AR685" t="s">
        <v>76</v>
      </c>
      <c r="AS685" t="s">
        <v>77</v>
      </c>
      <c r="AT685">
        <v>-601</v>
      </c>
      <c r="AU685" t="s">
        <v>78</v>
      </c>
      <c r="AV685" t="s">
        <v>79</v>
      </c>
      <c r="AX685" t="s">
        <v>81</v>
      </c>
      <c r="AY685" t="s">
        <v>76</v>
      </c>
      <c r="AZ685" t="s">
        <v>82</v>
      </c>
      <c r="BA685" t="s">
        <v>116</v>
      </c>
      <c r="BB685" t="s">
        <v>121</v>
      </c>
      <c r="BC685">
        <v>-1</v>
      </c>
      <c r="BD685" t="s">
        <v>76</v>
      </c>
      <c r="BE685">
        <v>48</v>
      </c>
      <c r="BF685" t="s">
        <v>147</v>
      </c>
      <c r="BG685" t="s">
        <v>154</v>
      </c>
    </row>
    <row r="686" spans="1:65" x14ac:dyDescent="0.3">
      <c r="A686">
        <v>105582</v>
      </c>
      <c r="B686">
        <v>0</v>
      </c>
      <c r="C686" t="s">
        <v>65</v>
      </c>
      <c r="D686" t="s">
        <v>66</v>
      </c>
      <c r="E686" t="s">
        <v>67</v>
      </c>
      <c r="F686" t="s">
        <v>68</v>
      </c>
      <c r="G686">
        <v>0</v>
      </c>
      <c r="H686">
        <v>180000</v>
      </c>
      <c r="I686">
        <v>381528</v>
      </c>
      <c r="J686" t="s">
        <v>89</v>
      </c>
      <c r="K686" t="s">
        <v>70</v>
      </c>
      <c r="L686" t="s">
        <v>140</v>
      </c>
      <c r="M686" t="s">
        <v>127</v>
      </c>
      <c r="N686">
        <v>3.0755000000000001E-2</v>
      </c>
      <c r="O686">
        <v>16877</v>
      </c>
      <c r="P686">
        <v>1167</v>
      </c>
      <c r="Q686">
        <v>5524</v>
      </c>
      <c r="R686">
        <v>343</v>
      </c>
      <c r="S686">
        <v>2</v>
      </c>
      <c r="T686">
        <v>2</v>
      </c>
      <c r="U686" t="s">
        <v>120</v>
      </c>
      <c r="V686">
        <v>10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1</v>
      </c>
      <c r="AC686" t="s">
        <v>195</v>
      </c>
      <c r="AD686">
        <v>1630471</v>
      </c>
      <c r="AE686" t="s">
        <v>65</v>
      </c>
      <c r="AG686">
        <v>0</v>
      </c>
      <c r="AH686">
        <v>0</v>
      </c>
      <c r="AK686" t="s">
        <v>120</v>
      </c>
      <c r="AL686">
        <v>18</v>
      </c>
      <c r="AM686" t="s">
        <v>68</v>
      </c>
      <c r="AN686">
        <v>1</v>
      </c>
      <c r="AR686" t="s">
        <v>76</v>
      </c>
      <c r="AS686" t="s">
        <v>129</v>
      </c>
      <c r="AT686">
        <v>-91</v>
      </c>
      <c r="AU686" t="s">
        <v>76</v>
      </c>
      <c r="AV686" t="s">
        <v>79</v>
      </c>
      <c r="AX686" t="s">
        <v>81</v>
      </c>
      <c r="AY686" t="s">
        <v>76</v>
      </c>
      <c r="AZ686" t="s">
        <v>76</v>
      </c>
      <c r="BA686" t="s">
        <v>76</v>
      </c>
      <c r="BB686" t="s">
        <v>121</v>
      </c>
      <c r="BC686">
        <v>-1</v>
      </c>
      <c r="BD686" t="s">
        <v>76</v>
      </c>
      <c r="BF686" t="s">
        <v>76</v>
      </c>
      <c r="BG686" t="s">
        <v>82</v>
      </c>
    </row>
    <row r="687" spans="1:65" x14ac:dyDescent="0.3">
      <c r="A687">
        <v>105582</v>
      </c>
      <c r="B687">
        <v>0</v>
      </c>
      <c r="C687" t="s">
        <v>65</v>
      </c>
      <c r="D687" t="s">
        <v>66</v>
      </c>
      <c r="E687" t="s">
        <v>67</v>
      </c>
      <c r="F687" t="s">
        <v>68</v>
      </c>
      <c r="G687">
        <v>0</v>
      </c>
      <c r="H687">
        <v>180000</v>
      </c>
      <c r="I687">
        <v>381528</v>
      </c>
      <c r="J687" t="s">
        <v>89</v>
      </c>
      <c r="K687" t="s">
        <v>70</v>
      </c>
      <c r="L687" t="s">
        <v>140</v>
      </c>
      <c r="M687" t="s">
        <v>127</v>
      </c>
      <c r="N687">
        <v>3.0755000000000001E-2</v>
      </c>
      <c r="O687">
        <v>16877</v>
      </c>
      <c r="P687">
        <v>1167</v>
      </c>
      <c r="Q687">
        <v>5524</v>
      </c>
      <c r="R687">
        <v>343</v>
      </c>
      <c r="S687">
        <v>2</v>
      </c>
      <c r="T687">
        <v>2</v>
      </c>
      <c r="U687" t="s">
        <v>120</v>
      </c>
      <c r="V687">
        <v>10</v>
      </c>
      <c r="W687">
        <v>0</v>
      </c>
      <c r="X687">
        <v>1</v>
      </c>
      <c r="Y687">
        <v>1</v>
      </c>
      <c r="Z687">
        <v>0</v>
      </c>
      <c r="AA687">
        <v>1</v>
      </c>
      <c r="AB687">
        <v>1</v>
      </c>
      <c r="AC687" t="s">
        <v>195</v>
      </c>
      <c r="AD687">
        <v>1984849</v>
      </c>
      <c r="AE687" t="s">
        <v>99</v>
      </c>
      <c r="AF687">
        <v>22500</v>
      </c>
      <c r="AG687">
        <v>0</v>
      </c>
      <c r="AH687">
        <v>450000</v>
      </c>
      <c r="AK687" t="s">
        <v>73</v>
      </c>
      <c r="AL687">
        <v>15</v>
      </c>
      <c r="AM687" t="s">
        <v>68</v>
      </c>
      <c r="AN687">
        <v>1</v>
      </c>
      <c r="AR687" t="s">
        <v>79</v>
      </c>
      <c r="AS687" t="s">
        <v>77</v>
      </c>
      <c r="AT687">
        <v>-818</v>
      </c>
      <c r="AU687" t="s">
        <v>76</v>
      </c>
      <c r="AV687" t="s">
        <v>79</v>
      </c>
      <c r="AX687" t="s">
        <v>81</v>
      </c>
      <c r="AY687" t="s">
        <v>76</v>
      </c>
      <c r="AZ687" t="s">
        <v>131</v>
      </c>
      <c r="BA687" t="s">
        <v>116</v>
      </c>
      <c r="BB687" t="s">
        <v>121</v>
      </c>
      <c r="BC687">
        <v>-1</v>
      </c>
      <c r="BD687" t="s">
        <v>76</v>
      </c>
      <c r="BE687">
        <v>0</v>
      </c>
      <c r="BF687" t="s">
        <v>76</v>
      </c>
      <c r="BG687" t="s">
        <v>160</v>
      </c>
      <c r="BH687">
        <v>365243</v>
      </c>
      <c r="BI687">
        <v>365243</v>
      </c>
      <c r="BJ687">
        <v>365243</v>
      </c>
      <c r="BK687">
        <v>365243</v>
      </c>
      <c r="BL687">
        <v>365243</v>
      </c>
      <c r="BM687">
        <v>0</v>
      </c>
    </row>
    <row r="688" spans="1:65" x14ac:dyDescent="0.3">
      <c r="A688">
        <v>105590</v>
      </c>
      <c r="B688">
        <v>0</v>
      </c>
      <c r="C688" t="s">
        <v>65</v>
      </c>
      <c r="D688" t="s">
        <v>66</v>
      </c>
      <c r="E688" t="s">
        <v>68</v>
      </c>
      <c r="F688" t="s">
        <v>67</v>
      </c>
      <c r="G688">
        <v>1</v>
      </c>
      <c r="H688">
        <v>225000</v>
      </c>
      <c r="I688">
        <v>239850</v>
      </c>
      <c r="J688" t="s">
        <v>69</v>
      </c>
      <c r="K688" t="s">
        <v>70</v>
      </c>
      <c r="L688" t="s">
        <v>91</v>
      </c>
      <c r="M688" t="s">
        <v>72</v>
      </c>
      <c r="N688">
        <v>1.0643E-2</v>
      </c>
      <c r="O688">
        <v>16067</v>
      </c>
      <c r="P688">
        <v>670</v>
      </c>
      <c r="Q688">
        <v>2168</v>
      </c>
      <c r="R688">
        <v>4215</v>
      </c>
      <c r="S688">
        <v>2</v>
      </c>
      <c r="T688">
        <v>2</v>
      </c>
      <c r="U688" t="s">
        <v>94</v>
      </c>
      <c r="V688">
        <v>16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 t="s">
        <v>195</v>
      </c>
      <c r="AD688">
        <v>2306661</v>
      </c>
      <c r="AE688" t="s">
        <v>99</v>
      </c>
      <c r="AF688">
        <v>6750</v>
      </c>
      <c r="AG688">
        <v>0</v>
      </c>
      <c r="AH688">
        <v>135000</v>
      </c>
      <c r="AK688" t="s">
        <v>125</v>
      </c>
      <c r="AL688">
        <v>17</v>
      </c>
      <c r="AM688" t="s">
        <v>68</v>
      </c>
      <c r="AN688">
        <v>1</v>
      </c>
      <c r="AR688" t="s">
        <v>79</v>
      </c>
      <c r="AS688" t="s">
        <v>77</v>
      </c>
      <c r="AT688">
        <v>-2356</v>
      </c>
      <c r="AU688" t="s">
        <v>76</v>
      </c>
      <c r="AV688" t="s">
        <v>79</v>
      </c>
      <c r="AX688" t="s">
        <v>81</v>
      </c>
      <c r="AY688" t="s">
        <v>76</v>
      </c>
      <c r="AZ688" t="s">
        <v>131</v>
      </c>
      <c r="BA688" t="s">
        <v>116</v>
      </c>
      <c r="BB688" t="s">
        <v>104</v>
      </c>
      <c r="BC688">
        <v>368</v>
      </c>
      <c r="BD688" t="s">
        <v>85</v>
      </c>
      <c r="BE688">
        <v>0</v>
      </c>
      <c r="BF688" t="s">
        <v>76</v>
      </c>
      <c r="BG688" t="s">
        <v>132</v>
      </c>
      <c r="BH688">
        <v>-2185</v>
      </c>
      <c r="BI688">
        <v>-2132</v>
      </c>
      <c r="BJ688">
        <v>365243</v>
      </c>
      <c r="BK688">
        <v>365243</v>
      </c>
      <c r="BL688">
        <v>365243</v>
      </c>
      <c r="BM688">
        <v>0</v>
      </c>
    </row>
    <row r="689" spans="1:65" x14ac:dyDescent="0.3">
      <c r="A689">
        <v>105590</v>
      </c>
      <c r="B689">
        <v>0</v>
      </c>
      <c r="C689" t="s">
        <v>65</v>
      </c>
      <c r="D689" t="s">
        <v>66</v>
      </c>
      <c r="E689" t="s">
        <v>68</v>
      </c>
      <c r="F689" t="s">
        <v>67</v>
      </c>
      <c r="G689">
        <v>1</v>
      </c>
      <c r="H689">
        <v>225000</v>
      </c>
      <c r="I689">
        <v>239850</v>
      </c>
      <c r="J689" t="s">
        <v>69</v>
      </c>
      <c r="K689" t="s">
        <v>70</v>
      </c>
      <c r="L689" t="s">
        <v>91</v>
      </c>
      <c r="M689" t="s">
        <v>72</v>
      </c>
      <c r="N689">
        <v>1.0643E-2</v>
      </c>
      <c r="O689">
        <v>16067</v>
      </c>
      <c r="P689">
        <v>670</v>
      </c>
      <c r="Q689">
        <v>2168</v>
      </c>
      <c r="R689">
        <v>4215</v>
      </c>
      <c r="S689">
        <v>2</v>
      </c>
      <c r="T689">
        <v>2</v>
      </c>
      <c r="U689" t="s">
        <v>94</v>
      </c>
      <c r="V689">
        <v>16</v>
      </c>
      <c r="W689">
        <v>0</v>
      </c>
      <c r="X689">
        <v>1</v>
      </c>
      <c r="Y689">
        <v>1</v>
      </c>
      <c r="Z689">
        <v>0</v>
      </c>
      <c r="AA689">
        <v>0</v>
      </c>
      <c r="AB689">
        <v>0</v>
      </c>
      <c r="AC689" t="s">
        <v>195</v>
      </c>
      <c r="AD689">
        <v>2626903</v>
      </c>
      <c r="AE689" t="s">
        <v>93</v>
      </c>
      <c r="AF689">
        <v>51118.559999999998</v>
      </c>
      <c r="AG689">
        <v>210010.5</v>
      </c>
      <c r="AH689">
        <v>195759</v>
      </c>
      <c r="AI689">
        <v>21001.5</v>
      </c>
      <c r="AJ689">
        <v>210010.5</v>
      </c>
      <c r="AK689" t="s">
        <v>73</v>
      </c>
      <c r="AL689">
        <v>16</v>
      </c>
      <c r="AM689" t="s">
        <v>68</v>
      </c>
      <c r="AN689">
        <v>1</v>
      </c>
      <c r="AO689">
        <v>0.10551988399999999</v>
      </c>
      <c r="AR689" t="s">
        <v>79</v>
      </c>
      <c r="AS689" t="s">
        <v>77</v>
      </c>
      <c r="AT689">
        <v>-366</v>
      </c>
      <c r="AU689" t="s">
        <v>78</v>
      </c>
      <c r="AV689" t="s">
        <v>79</v>
      </c>
      <c r="AX689" t="s">
        <v>81</v>
      </c>
      <c r="AY689" t="s">
        <v>111</v>
      </c>
      <c r="AZ689" t="s">
        <v>96</v>
      </c>
      <c r="BA689" t="s">
        <v>76</v>
      </c>
      <c r="BB689" t="s">
        <v>104</v>
      </c>
      <c r="BC689">
        <v>59</v>
      </c>
      <c r="BD689" t="s">
        <v>85</v>
      </c>
      <c r="BE689">
        <v>4</v>
      </c>
      <c r="BF689" t="s">
        <v>112</v>
      </c>
      <c r="BG689" t="s">
        <v>151</v>
      </c>
      <c r="BH689">
        <v>365243</v>
      </c>
      <c r="BI689">
        <v>-335</v>
      </c>
      <c r="BJ689">
        <v>-245</v>
      </c>
      <c r="BK689">
        <v>-245</v>
      </c>
      <c r="BL689">
        <v>-236</v>
      </c>
      <c r="BM689">
        <v>0</v>
      </c>
    </row>
    <row r="690" spans="1:65" x14ac:dyDescent="0.3">
      <c r="A690">
        <v>105593</v>
      </c>
      <c r="B690">
        <v>0</v>
      </c>
      <c r="C690" t="s">
        <v>65</v>
      </c>
      <c r="D690" t="s">
        <v>88</v>
      </c>
      <c r="E690" t="s">
        <v>67</v>
      </c>
      <c r="F690" t="s">
        <v>67</v>
      </c>
      <c r="G690">
        <v>2</v>
      </c>
      <c r="H690">
        <v>94500</v>
      </c>
      <c r="I690">
        <v>241618.5</v>
      </c>
      <c r="J690" t="s">
        <v>69</v>
      </c>
      <c r="K690" t="s">
        <v>70</v>
      </c>
      <c r="L690" t="s">
        <v>119</v>
      </c>
      <c r="M690" t="s">
        <v>72</v>
      </c>
      <c r="N690">
        <v>1.8849999999999999E-2</v>
      </c>
      <c r="O690">
        <v>13515</v>
      </c>
      <c r="P690">
        <v>3771</v>
      </c>
      <c r="Q690">
        <v>6495</v>
      </c>
      <c r="R690">
        <v>3085</v>
      </c>
      <c r="S690">
        <v>2</v>
      </c>
      <c r="T690">
        <v>2</v>
      </c>
      <c r="U690" t="s">
        <v>73</v>
      </c>
      <c r="V690">
        <v>13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135</v>
      </c>
      <c r="AD690">
        <v>1424437</v>
      </c>
      <c r="AE690" t="s">
        <v>93</v>
      </c>
      <c r="AF690">
        <v>6480.54</v>
      </c>
      <c r="AG690">
        <v>51840</v>
      </c>
      <c r="AH690">
        <v>46656</v>
      </c>
      <c r="AI690">
        <v>5184</v>
      </c>
      <c r="AJ690">
        <v>51840</v>
      </c>
      <c r="AK690" t="s">
        <v>73</v>
      </c>
      <c r="AL690">
        <v>17</v>
      </c>
      <c r="AM690" t="s">
        <v>68</v>
      </c>
      <c r="AN690">
        <v>1</v>
      </c>
      <c r="AO690">
        <v>0.108909091</v>
      </c>
      <c r="AR690" t="s">
        <v>79</v>
      </c>
      <c r="AS690" t="s">
        <v>77</v>
      </c>
      <c r="AT690">
        <v>-2744</v>
      </c>
      <c r="AU690" t="s">
        <v>78</v>
      </c>
      <c r="AV690" t="s">
        <v>79</v>
      </c>
      <c r="AW690" t="s">
        <v>101</v>
      </c>
      <c r="AX690" t="s">
        <v>81</v>
      </c>
      <c r="AY690" t="s">
        <v>95</v>
      </c>
      <c r="AZ690" t="s">
        <v>96</v>
      </c>
      <c r="BA690" t="s">
        <v>76</v>
      </c>
      <c r="BB690" t="s">
        <v>84</v>
      </c>
      <c r="BC690">
        <v>140</v>
      </c>
      <c r="BD690" t="s">
        <v>85</v>
      </c>
      <c r="BE690">
        <v>8</v>
      </c>
      <c r="BF690" t="s">
        <v>112</v>
      </c>
      <c r="BG690" t="s">
        <v>98</v>
      </c>
      <c r="BH690">
        <v>365243</v>
      </c>
      <c r="BI690">
        <v>-2713</v>
      </c>
      <c r="BJ690">
        <v>-2503</v>
      </c>
      <c r="BK690">
        <v>-2503</v>
      </c>
      <c r="BL690">
        <v>-2489</v>
      </c>
      <c r="BM690">
        <v>0</v>
      </c>
    </row>
    <row r="691" spans="1:65" x14ac:dyDescent="0.3">
      <c r="A691">
        <v>105596</v>
      </c>
      <c r="B691">
        <v>0</v>
      </c>
      <c r="C691" t="s">
        <v>65</v>
      </c>
      <c r="D691" t="s">
        <v>66</v>
      </c>
      <c r="E691" t="s">
        <v>68</v>
      </c>
      <c r="F691" t="s">
        <v>67</v>
      </c>
      <c r="G691">
        <v>0</v>
      </c>
      <c r="H691">
        <v>225000</v>
      </c>
      <c r="I691">
        <v>503266.5</v>
      </c>
      <c r="J691" t="s">
        <v>69</v>
      </c>
      <c r="K691" t="s">
        <v>70</v>
      </c>
      <c r="L691" t="s">
        <v>91</v>
      </c>
      <c r="M691" t="s">
        <v>72</v>
      </c>
      <c r="N691">
        <v>3.2561E-2</v>
      </c>
      <c r="O691">
        <v>15374</v>
      </c>
      <c r="P691">
        <v>993</v>
      </c>
      <c r="Q691">
        <v>3641</v>
      </c>
      <c r="R691">
        <v>3677</v>
      </c>
      <c r="S691">
        <v>1</v>
      </c>
      <c r="T691">
        <v>1</v>
      </c>
      <c r="U691" t="s">
        <v>94</v>
      </c>
      <c r="V691">
        <v>16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 t="s">
        <v>92</v>
      </c>
      <c r="AD691">
        <v>2356552</v>
      </c>
      <c r="AE691" t="s">
        <v>93</v>
      </c>
      <c r="AF691">
        <v>13385.924999999999</v>
      </c>
      <c r="AG691">
        <v>62802</v>
      </c>
      <c r="AH691">
        <v>50238</v>
      </c>
      <c r="AI691">
        <v>12564</v>
      </c>
      <c r="AJ691">
        <v>62802</v>
      </c>
      <c r="AK691" t="s">
        <v>73</v>
      </c>
      <c r="AL691">
        <v>19</v>
      </c>
      <c r="AM691" t="s">
        <v>68</v>
      </c>
      <c r="AN691">
        <v>1</v>
      </c>
      <c r="AO691">
        <v>0.217880612</v>
      </c>
      <c r="AR691" t="s">
        <v>79</v>
      </c>
      <c r="AS691" t="s">
        <v>77</v>
      </c>
      <c r="AT691">
        <v>-989</v>
      </c>
      <c r="AU691" t="s">
        <v>76</v>
      </c>
      <c r="AV691" t="s">
        <v>79</v>
      </c>
      <c r="AX691" t="s">
        <v>81</v>
      </c>
      <c r="AY691" t="s">
        <v>124</v>
      </c>
      <c r="AZ691" t="s">
        <v>96</v>
      </c>
      <c r="BA691" t="s">
        <v>76</v>
      </c>
      <c r="BB691" t="s">
        <v>104</v>
      </c>
      <c r="BC691">
        <v>45</v>
      </c>
      <c r="BD691" t="s">
        <v>105</v>
      </c>
      <c r="BE691">
        <v>4</v>
      </c>
      <c r="BF691" t="s">
        <v>147</v>
      </c>
      <c r="BG691" t="s">
        <v>208</v>
      </c>
      <c r="BH691">
        <v>365243</v>
      </c>
      <c r="BI691">
        <v>-951</v>
      </c>
      <c r="BJ691">
        <v>-861</v>
      </c>
      <c r="BK691">
        <v>-861</v>
      </c>
      <c r="BL691">
        <v>-852</v>
      </c>
      <c r="BM691">
        <v>0</v>
      </c>
    </row>
    <row r="692" spans="1:65" x14ac:dyDescent="0.3">
      <c r="A692">
        <v>105598</v>
      </c>
      <c r="B692">
        <v>0</v>
      </c>
      <c r="C692" t="s">
        <v>65</v>
      </c>
      <c r="D692" t="s">
        <v>88</v>
      </c>
      <c r="E692" t="s">
        <v>68</v>
      </c>
      <c r="F692" t="s">
        <v>67</v>
      </c>
      <c r="G692">
        <v>0</v>
      </c>
      <c r="H692">
        <v>225000</v>
      </c>
      <c r="I692">
        <v>824823</v>
      </c>
      <c r="J692" t="s">
        <v>89</v>
      </c>
      <c r="K692" t="s">
        <v>90</v>
      </c>
      <c r="L692" t="s">
        <v>71</v>
      </c>
      <c r="M692" t="s">
        <v>72</v>
      </c>
      <c r="N692">
        <v>4.6219999999999997E-2</v>
      </c>
      <c r="O692">
        <v>15902</v>
      </c>
      <c r="P692">
        <v>3256</v>
      </c>
      <c r="Q692">
        <v>3218</v>
      </c>
      <c r="R692">
        <v>3394</v>
      </c>
      <c r="S692">
        <v>1</v>
      </c>
      <c r="T692">
        <v>1</v>
      </c>
      <c r="U692" t="s">
        <v>125</v>
      </c>
      <c r="V692">
        <v>11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122</v>
      </c>
      <c r="AD692">
        <v>2475454</v>
      </c>
      <c r="AE692" t="s">
        <v>99</v>
      </c>
      <c r="AG692">
        <v>0</v>
      </c>
      <c r="AH692">
        <v>0</v>
      </c>
      <c r="AK692" t="s">
        <v>109</v>
      </c>
      <c r="AL692">
        <v>11</v>
      </c>
      <c r="AM692" t="s">
        <v>68</v>
      </c>
      <c r="AN692">
        <v>1</v>
      </c>
      <c r="AR692" t="s">
        <v>79</v>
      </c>
      <c r="AS692" t="s">
        <v>129</v>
      </c>
      <c r="AT692">
        <v>-117</v>
      </c>
      <c r="AU692" t="s">
        <v>76</v>
      </c>
      <c r="AV692" t="s">
        <v>79</v>
      </c>
      <c r="AX692" t="s">
        <v>81</v>
      </c>
      <c r="AY692" t="s">
        <v>76</v>
      </c>
      <c r="AZ692" t="s">
        <v>76</v>
      </c>
      <c r="BA692" t="s">
        <v>76</v>
      </c>
      <c r="BB692" t="s">
        <v>121</v>
      </c>
      <c r="BC692">
        <v>-1</v>
      </c>
      <c r="BD692" t="s">
        <v>76</v>
      </c>
      <c r="BF692" t="s">
        <v>76</v>
      </c>
      <c r="BG692" t="s">
        <v>132</v>
      </c>
    </row>
    <row r="693" spans="1:65" x14ac:dyDescent="0.3">
      <c r="A693">
        <v>105622</v>
      </c>
      <c r="B693">
        <v>0</v>
      </c>
      <c r="C693" t="s">
        <v>65</v>
      </c>
      <c r="D693" t="s">
        <v>88</v>
      </c>
      <c r="E693" t="s">
        <v>67</v>
      </c>
      <c r="F693" t="s">
        <v>67</v>
      </c>
      <c r="G693">
        <v>0</v>
      </c>
      <c r="H693">
        <v>450000</v>
      </c>
      <c r="I693">
        <v>792162</v>
      </c>
      <c r="J693" t="s">
        <v>69</v>
      </c>
      <c r="K693" t="s">
        <v>70</v>
      </c>
      <c r="L693" t="s">
        <v>119</v>
      </c>
      <c r="M693" t="s">
        <v>72</v>
      </c>
      <c r="N693">
        <v>9.6299999999999997E-3</v>
      </c>
      <c r="O693">
        <v>13044</v>
      </c>
      <c r="P693">
        <v>537</v>
      </c>
      <c r="Q693">
        <v>6693</v>
      </c>
      <c r="R693">
        <v>1633</v>
      </c>
      <c r="S693">
        <v>2</v>
      </c>
      <c r="T693">
        <v>2</v>
      </c>
      <c r="U693" t="s">
        <v>125</v>
      </c>
      <c r="V693">
        <v>14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92</v>
      </c>
      <c r="AD693">
        <v>2445606</v>
      </c>
      <c r="AE693" t="s">
        <v>93</v>
      </c>
      <c r="AF693">
        <v>9863.7749999999996</v>
      </c>
      <c r="AG693">
        <v>101704.5</v>
      </c>
      <c r="AH693">
        <v>112446</v>
      </c>
      <c r="AI693">
        <v>0</v>
      </c>
      <c r="AJ693">
        <v>101704.5</v>
      </c>
      <c r="AK693" t="s">
        <v>123</v>
      </c>
      <c r="AL693">
        <v>16</v>
      </c>
      <c r="AM693" t="s">
        <v>68</v>
      </c>
      <c r="AN693">
        <v>1</v>
      </c>
      <c r="AO693">
        <v>0</v>
      </c>
      <c r="AR693" t="s">
        <v>79</v>
      </c>
      <c r="AS693" t="s">
        <v>77</v>
      </c>
      <c r="AT693">
        <v>-506</v>
      </c>
      <c r="AU693" t="s">
        <v>78</v>
      </c>
      <c r="AV693" t="s">
        <v>79</v>
      </c>
      <c r="AX693" t="s">
        <v>81</v>
      </c>
      <c r="AY693" t="s">
        <v>111</v>
      </c>
      <c r="AZ693" t="s">
        <v>96</v>
      </c>
      <c r="BA693" t="s">
        <v>76</v>
      </c>
      <c r="BB693" t="s">
        <v>84</v>
      </c>
      <c r="BC693">
        <v>250</v>
      </c>
      <c r="BD693" t="s">
        <v>85</v>
      </c>
      <c r="BE693">
        <v>12</v>
      </c>
      <c r="BF693" t="s">
        <v>97</v>
      </c>
      <c r="BG693" t="s">
        <v>98</v>
      </c>
      <c r="BH693">
        <v>365243</v>
      </c>
      <c r="BI693">
        <v>-475</v>
      </c>
      <c r="BJ693">
        <v>-145</v>
      </c>
      <c r="BK693">
        <v>-265</v>
      </c>
      <c r="BL693">
        <v>-262</v>
      </c>
      <c r="BM693">
        <v>0</v>
      </c>
    </row>
    <row r="694" spans="1:65" x14ac:dyDescent="0.3">
      <c r="A694">
        <v>105624</v>
      </c>
      <c r="B694">
        <v>0</v>
      </c>
      <c r="C694" t="s">
        <v>65</v>
      </c>
      <c r="D694" t="s">
        <v>88</v>
      </c>
      <c r="E694" t="s">
        <v>67</v>
      </c>
      <c r="F694" t="s">
        <v>68</v>
      </c>
      <c r="G694">
        <v>0</v>
      </c>
      <c r="H694">
        <v>67500</v>
      </c>
      <c r="I694">
        <v>463500</v>
      </c>
      <c r="J694" t="s">
        <v>69</v>
      </c>
      <c r="K694" t="s">
        <v>70</v>
      </c>
      <c r="L694" t="s">
        <v>91</v>
      </c>
      <c r="M694" t="s">
        <v>72</v>
      </c>
      <c r="N694">
        <v>2.5163999999999999E-2</v>
      </c>
      <c r="O694">
        <v>18808</v>
      </c>
      <c r="P694">
        <v>3647</v>
      </c>
      <c r="Q694">
        <v>7133</v>
      </c>
      <c r="R694">
        <v>2324</v>
      </c>
      <c r="S694">
        <v>2</v>
      </c>
      <c r="T694">
        <v>2</v>
      </c>
      <c r="U694" t="s">
        <v>120</v>
      </c>
      <c r="V694">
        <v>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168</v>
      </c>
      <c r="AD694">
        <v>1819351</v>
      </c>
      <c r="AE694" t="s">
        <v>65</v>
      </c>
      <c r="AG694">
        <v>0</v>
      </c>
      <c r="AH694">
        <v>0</v>
      </c>
      <c r="AK694" t="s">
        <v>120</v>
      </c>
      <c r="AL694">
        <v>11</v>
      </c>
      <c r="AM694" t="s">
        <v>68</v>
      </c>
      <c r="AN694">
        <v>1</v>
      </c>
      <c r="AR694" t="s">
        <v>76</v>
      </c>
      <c r="AS694" t="s">
        <v>129</v>
      </c>
      <c r="AT694">
        <v>-154</v>
      </c>
      <c r="AU694" t="s">
        <v>76</v>
      </c>
      <c r="AV694" t="s">
        <v>79</v>
      </c>
      <c r="AX694" t="s">
        <v>81</v>
      </c>
      <c r="AY694" t="s">
        <v>76</v>
      </c>
      <c r="AZ694" t="s">
        <v>76</v>
      </c>
      <c r="BA694" t="s">
        <v>76</v>
      </c>
      <c r="BB694" t="s">
        <v>121</v>
      </c>
      <c r="BC694">
        <v>-1</v>
      </c>
      <c r="BD694" t="s">
        <v>76</v>
      </c>
      <c r="BF694" t="s">
        <v>76</v>
      </c>
      <c r="BG694" t="s">
        <v>82</v>
      </c>
    </row>
    <row r="695" spans="1:65" x14ac:dyDescent="0.3">
      <c r="A695">
        <v>105631</v>
      </c>
      <c r="B695">
        <v>0</v>
      </c>
      <c r="C695" t="s">
        <v>65</v>
      </c>
      <c r="D695" t="s">
        <v>88</v>
      </c>
      <c r="E695" t="s">
        <v>67</v>
      </c>
      <c r="F695" t="s">
        <v>67</v>
      </c>
      <c r="G695">
        <v>0</v>
      </c>
      <c r="H695">
        <v>135000</v>
      </c>
      <c r="I695">
        <v>377370</v>
      </c>
      <c r="J695" t="s">
        <v>89</v>
      </c>
      <c r="K695" t="s">
        <v>70</v>
      </c>
      <c r="L695" t="s">
        <v>71</v>
      </c>
      <c r="M695" t="s">
        <v>169</v>
      </c>
      <c r="N695">
        <v>2.461E-2</v>
      </c>
      <c r="O695">
        <v>11782</v>
      </c>
      <c r="P695">
        <v>517</v>
      </c>
      <c r="Q695">
        <v>6064</v>
      </c>
      <c r="R695">
        <v>231</v>
      </c>
      <c r="S695">
        <v>2</v>
      </c>
      <c r="T695">
        <v>2</v>
      </c>
      <c r="U695" t="s">
        <v>73</v>
      </c>
      <c r="V695">
        <v>13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 t="s">
        <v>92</v>
      </c>
      <c r="AD695">
        <v>1359317</v>
      </c>
      <c r="AE695" t="s">
        <v>93</v>
      </c>
      <c r="AF695">
        <v>12617.055</v>
      </c>
      <c r="AG695">
        <v>89955</v>
      </c>
      <c r="AH695">
        <v>66294</v>
      </c>
      <c r="AI695">
        <v>26986.5</v>
      </c>
      <c r="AJ695">
        <v>89955</v>
      </c>
      <c r="AK695" t="s">
        <v>125</v>
      </c>
      <c r="AL695">
        <v>14</v>
      </c>
      <c r="AM695" t="s">
        <v>68</v>
      </c>
      <c r="AN695">
        <v>1</v>
      </c>
      <c r="AO695">
        <v>0.31507927000000002</v>
      </c>
      <c r="AR695" t="s">
        <v>79</v>
      </c>
      <c r="AS695" t="s">
        <v>77</v>
      </c>
      <c r="AT695">
        <v>-359</v>
      </c>
      <c r="AU695" t="s">
        <v>78</v>
      </c>
      <c r="AV695" t="s">
        <v>79</v>
      </c>
      <c r="AW695" t="s">
        <v>80</v>
      </c>
      <c r="AX695" t="s">
        <v>102</v>
      </c>
      <c r="AY695" t="s">
        <v>124</v>
      </c>
      <c r="AZ695" t="s">
        <v>96</v>
      </c>
      <c r="BA695" t="s">
        <v>76</v>
      </c>
      <c r="BB695" t="s">
        <v>104</v>
      </c>
      <c r="BC695">
        <v>3700</v>
      </c>
      <c r="BD695" t="s">
        <v>85</v>
      </c>
      <c r="BE695">
        <v>6</v>
      </c>
      <c r="BF695" t="s">
        <v>147</v>
      </c>
      <c r="BG695" t="s">
        <v>151</v>
      </c>
      <c r="BH695">
        <v>365243</v>
      </c>
      <c r="BI695">
        <v>-329</v>
      </c>
      <c r="BJ695">
        <v>-179</v>
      </c>
      <c r="BK695">
        <v>-179</v>
      </c>
      <c r="BL695">
        <v>-172</v>
      </c>
      <c r="BM695">
        <v>1</v>
      </c>
    </row>
    <row r="696" spans="1:65" x14ac:dyDescent="0.3">
      <c r="A696">
        <v>105637</v>
      </c>
      <c r="B696">
        <v>0</v>
      </c>
      <c r="C696" t="s">
        <v>65</v>
      </c>
      <c r="D696" t="s">
        <v>66</v>
      </c>
      <c r="E696" t="s">
        <v>67</v>
      </c>
      <c r="F696" t="s">
        <v>67</v>
      </c>
      <c r="G696">
        <v>2</v>
      </c>
      <c r="H696">
        <v>157500</v>
      </c>
      <c r="I696">
        <v>219069</v>
      </c>
      <c r="J696" t="s">
        <v>113</v>
      </c>
      <c r="K696" t="s">
        <v>70</v>
      </c>
      <c r="L696" t="s">
        <v>140</v>
      </c>
      <c r="M696" t="s">
        <v>169</v>
      </c>
      <c r="N696">
        <v>7.2508000000000003E-2</v>
      </c>
      <c r="O696">
        <v>16396</v>
      </c>
      <c r="P696">
        <v>365243</v>
      </c>
      <c r="Q696">
        <v>8889</v>
      </c>
      <c r="R696">
        <v>4680</v>
      </c>
      <c r="S696">
        <v>1</v>
      </c>
      <c r="T696">
        <v>1</v>
      </c>
      <c r="U696" t="s">
        <v>123</v>
      </c>
      <c r="V696">
        <v>10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76</v>
      </c>
      <c r="AD696">
        <v>1142674</v>
      </c>
      <c r="AE696" t="s">
        <v>65</v>
      </c>
      <c r="AG696">
        <v>0</v>
      </c>
      <c r="AH696">
        <v>0</v>
      </c>
      <c r="AK696" t="s">
        <v>120</v>
      </c>
      <c r="AL696">
        <v>14</v>
      </c>
      <c r="AM696" t="s">
        <v>68</v>
      </c>
      <c r="AN696">
        <v>1</v>
      </c>
      <c r="AR696" t="s">
        <v>76</v>
      </c>
      <c r="AS696" t="s">
        <v>129</v>
      </c>
      <c r="AT696">
        <v>-411</v>
      </c>
      <c r="AU696" t="s">
        <v>76</v>
      </c>
      <c r="AV696" t="s">
        <v>79</v>
      </c>
      <c r="AX696" t="s">
        <v>81</v>
      </c>
      <c r="AY696" t="s">
        <v>76</v>
      </c>
      <c r="AZ696" t="s">
        <v>76</v>
      </c>
      <c r="BA696" t="s">
        <v>76</v>
      </c>
      <c r="BB696" t="s">
        <v>121</v>
      </c>
      <c r="BC696">
        <v>-1</v>
      </c>
      <c r="BD696" t="s">
        <v>76</v>
      </c>
      <c r="BF696" t="s">
        <v>76</v>
      </c>
      <c r="BG696" t="s">
        <v>82</v>
      </c>
    </row>
    <row r="697" spans="1:65" x14ac:dyDescent="0.3">
      <c r="A697">
        <v>105652</v>
      </c>
      <c r="B697">
        <v>0</v>
      </c>
      <c r="C697" t="s">
        <v>65</v>
      </c>
      <c r="D697" t="s">
        <v>88</v>
      </c>
      <c r="E697" t="s">
        <v>67</v>
      </c>
      <c r="F697" t="s">
        <v>67</v>
      </c>
      <c r="G697">
        <v>0</v>
      </c>
      <c r="H697">
        <v>139500</v>
      </c>
      <c r="I697">
        <v>296280</v>
      </c>
      <c r="J697" t="s">
        <v>113</v>
      </c>
      <c r="K697" t="s">
        <v>70</v>
      </c>
      <c r="L697" t="s">
        <v>71</v>
      </c>
      <c r="M697" t="s">
        <v>72</v>
      </c>
      <c r="N697">
        <v>1.1657000000000001E-2</v>
      </c>
      <c r="O697">
        <v>20727</v>
      </c>
      <c r="P697">
        <v>365243</v>
      </c>
      <c r="Q697">
        <v>11888</v>
      </c>
      <c r="R697">
        <v>3766</v>
      </c>
      <c r="S697">
        <v>1</v>
      </c>
      <c r="T697">
        <v>1</v>
      </c>
      <c r="U697" t="s">
        <v>120</v>
      </c>
      <c r="V697">
        <v>14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t="s">
        <v>76</v>
      </c>
      <c r="AD697">
        <v>1974316</v>
      </c>
      <c r="AE697" t="s">
        <v>65</v>
      </c>
      <c r="AF697">
        <v>13201.605</v>
      </c>
      <c r="AG697">
        <v>90000</v>
      </c>
      <c r="AH697">
        <v>110146.5</v>
      </c>
      <c r="AI697">
        <v>0</v>
      </c>
      <c r="AJ697">
        <v>90000</v>
      </c>
      <c r="AK697" t="s">
        <v>125</v>
      </c>
      <c r="AL697">
        <v>12</v>
      </c>
      <c r="AM697" t="s">
        <v>68</v>
      </c>
      <c r="AN697">
        <v>1</v>
      </c>
      <c r="AO697">
        <v>0</v>
      </c>
      <c r="AR697" t="s">
        <v>168</v>
      </c>
      <c r="AS697" t="s">
        <v>77</v>
      </c>
      <c r="AT697">
        <v>-2067</v>
      </c>
      <c r="AU697" t="s">
        <v>78</v>
      </c>
      <c r="AV697" t="s">
        <v>79</v>
      </c>
      <c r="AW697" t="s">
        <v>80</v>
      </c>
      <c r="AX697" t="s">
        <v>102</v>
      </c>
      <c r="AY697" t="s">
        <v>76</v>
      </c>
      <c r="AZ697" t="s">
        <v>82</v>
      </c>
      <c r="BA697" t="s">
        <v>83</v>
      </c>
      <c r="BB697" t="s">
        <v>121</v>
      </c>
      <c r="BC697">
        <v>-1</v>
      </c>
      <c r="BD697" t="s">
        <v>76</v>
      </c>
      <c r="BE697">
        <v>12</v>
      </c>
      <c r="BF697" t="s">
        <v>86</v>
      </c>
      <c r="BG697" t="s">
        <v>87</v>
      </c>
      <c r="BH697">
        <v>365243</v>
      </c>
      <c r="BI697">
        <v>-2036</v>
      </c>
      <c r="BJ697">
        <v>-1706</v>
      </c>
      <c r="BK697">
        <v>-1706</v>
      </c>
      <c r="BL697">
        <v>-1698</v>
      </c>
      <c r="BM697">
        <v>0</v>
      </c>
    </row>
    <row r="698" spans="1:65" x14ac:dyDescent="0.3">
      <c r="A698">
        <v>105659</v>
      </c>
      <c r="B698">
        <v>0</v>
      </c>
      <c r="C698" t="s">
        <v>65</v>
      </c>
      <c r="D698" t="s">
        <v>66</v>
      </c>
      <c r="E698" t="s">
        <v>68</v>
      </c>
      <c r="F698" t="s">
        <v>68</v>
      </c>
      <c r="G698">
        <v>1</v>
      </c>
      <c r="H698">
        <v>135000</v>
      </c>
      <c r="I698">
        <v>819432</v>
      </c>
      <c r="J698" t="s">
        <v>89</v>
      </c>
      <c r="K698" t="s">
        <v>70</v>
      </c>
      <c r="L698" t="s">
        <v>91</v>
      </c>
      <c r="M698" t="s">
        <v>72</v>
      </c>
      <c r="N698">
        <v>1.0147E-2</v>
      </c>
      <c r="O698">
        <v>11933</v>
      </c>
      <c r="P698">
        <v>301</v>
      </c>
      <c r="Q698">
        <v>513</v>
      </c>
      <c r="R698">
        <v>4498</v>
      </c>
      <c r="S698">
        <v>2</v>
      </c>
      <c r="T698">
        <v>2</v>
      </c>
      <c r="U698" t="s">
        <v>94</v>
      </c>
      <c r="V698">
        <v>16</v>
      </c>
      <c r="W698">
        <v>0</v>
      </c>
      <c r="X698">
        <v>0</v>
      </c>
      <c r="Y698">
        <v>0</v>
      </c>
      <c r="Z698">
        <v>1</v>
      </c>
      <c r="AA698">
        <v>1</v>
      </c>
      <c r="AB698">
        <v>0</v>
      </c>
      <c r="AC698" t="s">
        <v>92</v>
      </c>
      <c r="AD698">
        <v>2709465</v>
      </c>
      <c r="AE698" t="s">
        <v>93</v>
      </c>
      <c r="AG698">
        <v>44901</v>
      </c>
      <c r="AH698">
        <v>44901</v>
      </c>
      <c r="AI698">
        <v>0</v>
      </c>
      <c r="AJ698">
        <v>44901</v>
      </c>
      <c r="AK698" t="s">
        <v>73</v>
      </c>
      <c r="AL698">
        <v>15</v>
      </c>
      <c r="AM698" t="s">
        <v>68</v>
      </c>
      <c r="AN698">
        <v>1</v>
      </c>
      <c r="AO698">
        <v>0</v>
      </c>
      <c r="AR698" t="s">
        <v>79</v>
      </c>
      <c r="AS698" t="s">
        <v>180</v>
      </c>
      <c r="AT698">
        <v>-625</v>
      </c>
      <c r="AU698" t="s">
        <v>78</v>
      </c>
      <c r="AV698" t="s">
        <v>181</v>
      </c>
      <c r="AX698" t="s">
        <v>81</v>
      </c>
      <c r="AY698" t="s">
        <v>111</v>
      </c>
      <c r="AZ698" t="s">
        <v>76</v>
      </c>
      <c r="BA698" t="s">
        <v>76</v>
      </c>
      <c r="BB698" t="s">
        <v>104</v>
      </c>
      <c r="BC698">
        <v>50</v>
      </c>
      <c r="BD698" t="s">
        <v>105</v>
      </c>
      <c r="BF698" t="s">
        <v>76</v>
      </c>
      <c r="BG698" t="s">
        <v>106</v>
      </c>
    </row>
    <row r="699" spans="1:65" x14ac:dyDescent="0.3">
      <c r="A699">
        <v>105659</v>
      </c>
      <c r="B699">
        <v>0</v>
      </c>
      <c r="C699" t="s">
        <v>65</v>
      </c>
      <c r="D699" t="s">
        <v>66</v>
      </c>
      <c r="E699" t="s">
        <v>68</v>
      </c>
      <c r="F699" t="s">
        <v>68</v>
      </c>
      <c r="G699">
        <v>1</v>
      </c>
      <c r="H699">
        <v>135000</v>
      </c>
      <c r="I699">
        <v>819432</v>
      </c>
      <c r="J699" t="s">
        <v>89</v>
      </c>
      <c r="K699" t="s">
        <v>70</v>
      </c>
      <c r="L699" t="s">
        <v>91</v>
      </c>
      <c r="M699" t="s">
        <v>72</v>
      </c>
      <c r="N699">
        <v>1.0147E-2</v>
      </c>
      <c r="O699">
        <v>11933</v>
      </c>
      <c r="P699">
        <v>301</v>
      </c>
      <c r="Q699">
        <v>513</v>
      </c>
      <c r="R699">
        <v>4498</v>
      </c>
      <c r="S699">
        <v>2</v>
      </c>
      <c r="T699">
        <v>2</v>
      </c>
      <c r="U699" t="s">
        <v>94</v>
      </c>
      <c r="V699">
        <v>16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 t="s">
        <v>92</v>
      </c>
      <c r="AD699">
        <v>1833724</v>
      </c>
      <c r="AE699" t="s">
        <v>65</v>
      </c>
      <c r="AG699">
        <v>0</v>
      </c>
      <c r="AH699">
        <v>0</v>
      </c>
      <c r="AK699" t="s">
        <v>94</v>
      </c>
      <c r="AL699">
        <v>13</v>
      </c>
      <c r="AM699" t="s">
        <v>68</v>
      </c>
      <c r="AN699">
        <v>1</v>
      </c>
      <c r="AR699" t="s">
        <v>76</v>
      </c>
      <c r="AS699" t="s">
        <v>129</v>
      </c>
      <c r="AT699">
        <v>-287</v>
      </c>
      <c r="AU699" t="s">
        <v>76</v>
      </c>
      <c r="AV699" t="s">
        <v>79</v>
      </c>
      <c r="AX699" t="s">
        <v>81</v>
      </c>
      <c r="AY699" t="s">
        <v>76</v>
      </c>
      <c r="AZ699" t="s">
        <v>76</v>
      </c>
      <c r="BA699" t="s">
        <v>76</v>
      </c>
      <c r="BB699" t="s">
        <v>121</v>
      </c>
      <c r="BC699">
        <v>-1</v>
      </c>
      <c r="BD699" t="s">
        <v>76</v>
      </c>
      <c r="BF699" t="s">
        <v>76</v>
      </c>
      <c r="BG699" t="s">
        <v>82</v>
      </c>
    </row>
    <row r="700" spans="1:65" x14ac:dyDescent="0.3">
      <c r="A700">
        <v>105659</v>
      </c>
      <c r="B700">
        <v>0</v>
      </c>
      <c r="C700" t="s">
        <v>65</v>
      </c>
      <c r="D700" t="s">
        <v>66</v>
      </c>
      <c r="E700" t="s">
        <v>68</v>
      </c>
      <c r="F700" t="s">
        <v>68</v>
      </c>
      <c r="G700">
        <v>1</v>
      </c>
      <c r="H700">
        <v>135000</v>
      </c>
      <c r="I700">
        <v>819432</v>
      </c>
      <c r="J700" t="s">
        <v>89</v>
      </c>
      <c r="K700" t="s">
        <v>70</v>
      </c>
      <c r="L700" t="s">
        <v>91</v>
      </c>
      <c r="M700" t="s">
        <v>72</v>
      </c>
      <c r="N700">
        <v>1.0147E-2</v>
      </c>
      <c r="O700">
        <v>11933</v>
      </c>
      <c r="P700">
        <v>301</v>
      </c>
      <c r="Q700">
        <v>513</v>
      </c>
      <c r="R700">
        <v>4498</v>
      </c>
      <c r="S700">
        <v>2</v>
      </c>
      <c r="T700">
        <v>2</v>
      </c>
      <c r="U700" t="s">
        <v>94</v>
      </c>
      <c r="V700">
        <v>16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 t="s">
        <v>92</v>
      </c>
      <c r="AD700">
        <v>2303890</v>
      </c>
      <c r="AE700" t="s">
        <v>93</v>
      </c>
      <c r="AF700">
        <v>6885.72</v>
      </c>
      <c r="AG700">
        <v>56551.5</v>
      </c>
      <c r="AH700">
        <v>33763.5</v>
      </c>
      <c r="AI700">
        <v>28278</v>
      </c>
      <c r="AJ700">
        <v>56551.5</v>
      </c>
      <c r="AK700" t="s">
        <v>75</v>
      </c>
      <c r="AL700">
        <v>19</v>
      </c>
      <c r="AM700" t="s">
        <v>68</v>
      </c>
      <c r="AN700">
        <v>1</v>
      </c>
      <c r="AO700">
        <v>0.49639858399999998</v>
      </c>
      <c r="AR700" t="s">
        <v>79</v>
      </c>
      <c r="AS700" t="s">
        <v>77</v>
      </c>
      <c r="AT700">
        <v>-307</v>
      </c>
      <c r="AU700" t="s">
        <v>78</v>
      </c>
      <c r="AV700" t="s">
        <v>79</v>
      </c>
      <c r="AW700" t="s">
        <v>110</v>
      </c>
      <c r="AX700" t="s">
        <v>81</v>
      </c>
      <c r="AY700" t="s">
        <v>124</v>
      </c>
      <c r="AZ700" t="s">
        <v>96</v>
      </c>
      <c r="BA700" t="s">
        <v>76</v>
      </c>
      <c r="BB700" t="s">
        <v>104</v>
      </c>
      <c r="BC700">
        <v>20</v>
      </c>
      <c r="BD700" t="s">
        <v>105</v>
      </c>
      <c r="BE700">
        <v>6</v>
      </c>
      <c r="BF700" t="s">
        <v>86</v>
      </c>
      <c r="BG700" t="s">
        <v>106</v>
      </c>
      <c r="BH700">
        <v>365243</v>
      </c>
      <c r="BI700">
        <v>-277</v>
      </c>
      <c r="BJ700">
        <v>-127</v>
      </c>
      <c r="BK700">
        <v>-277</v>
      </c>
      <c r="BL700">
        <v>-272</v>
      </c>
      <c r="BM700">
        <v>1</v>
      </c>
    </row>
    <row r="701" spans="1:65" x14ac:dyDescent="0.3">
      <c r="A701">
        <v>105659</v>
      </c>
      <c r="B701">
        <v>0</v>
      </c>
      <c r="C701" t="s">
        <v>65</v>
      </c>
      <c r="D701" t="s">
        <v>66</v>
      </c>
      <c r="E701" t="s">
        <v>68</v>
      </c>
      <c r="F701" t="s">
        <v>68</v>
      </c>
      <c r="G701">
        <v>1</v>
      </c>
      <c r="H701">
        <v>135000</v>
      </c>
      <c r="I701">
        <v>819432</v>
      </c>
      <c r="J701" t="s">
        <v>89</v>
      </c>
      <c r="K701" t="s">
        <v>70</v>
      </c>
      <c r="L701" t="s">
        <v>91</v>
      </c>
      <c r="M701" t="s">
        <v>72</v>
      </c>
      <c r="N701">
        <v>1.0147E-2</v>
      </c>
      <c r="O701">
        <v>11933</v>
      </c>
      <c r="P701">
        <v>301</v>
      </c>
      <c r="Q701">
        <v>513</v>
      </c>
      <c r="R701">
        <v>4498</v>
      </c>
      <c r="S701">
        <v>2</v>
      </c>
      <c r="T701">
        <v>2</v>
      </c>
      <c r="U701" t="s">
        <v>94</v>
      </c>
      <c r="V701">
        <v>16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 t="s">
        <v>92</v>
      </c>
      <c r="AD701">
        <v>2346652</v>
      </c>
      <c r="AE701" t="s">
        <v>99</v>
      </c>
      <c r="AG701">
        <v>0</v>
      </c>
      <c r="AH701">
        <v>0</v>
      </c>
      <c r="AK701" t="s">
        <v>94</v>
      </c>
      <c r="AL701">
        <v>14</v>
      </c>
      <c r="AM701" t="s">
        <v>68</v>
      </c>
      <c r="AN701">
        <v>1</v>
      </c>
      <c r="AR701" t="s">
        <v>79</v>
      </c>
      <c r="AS701" t="s">
        <v>129</v>
      </c>
      <c r="AT701">
        <v>-287</v>
      </c>
      <c r="AU701" t="s">
        <v>76</v>
      </c>
      <c r="AV701" t="s">
        <v>79</v>
      </c>
      <c r="AX701" t="s">
        <v>81</v>
      </c>
      <c r="AY701" t="s">
        <v>76</v>
      </c>
      <c r="AZ701" t="s">
        <v>76</v>
      </c>
      <c r="BA701" t="s">
        <v>76</v>
      </c>
      <c r="BB701" t="s">
        <v>121</v>
      </c>
      <c r="BC701">
        <v>-1</v>
      </c>
      <c r="BD701" t="s">
        <v>76</v>
      </c>
      <c r="BF701" t="s">
        <v>76</v>
      </c>
      <c r="BG701" t="s">
        <v>132</v>
      </c>
    </row>
    <row r="702" spans="1:65" x14ac:dyDescent="0.3">
      <c r="A702">
        <v>105662</v>
      </c>
      <c r="B702">
        <v>1</v>
      </c>
      <c r="C702" t="s">
        <v>65</v>
      </c>
      <c r="D702" t="s">
        <v>66</v>
      </c>
      <c r="E702" t="s">
        <v>68</v>
      </c>
      <c r="F702" t="s">
        <v>68</v>
      </c>
      <c r="G702">
        <v>0</v>
      </c>
      <c r="H702">
        <v>90000</v>
      </c>
      <c r="I702">
        <v>314100</v>
      </c>
      <c r="J702" t="s">
        <v>69</v>
      </c>
      <c r="K702" t="s">
        <v>70</v>
      </c>
      <c r="L702" t="s">
        <v>71</v>
      </c>
      <c r="M702" t="s">
        <v>72</v>
      </c>
      <c r="N702">
        <v>8.8660000000000006E-3</v>
      </c>
      <c r="O702">
        <v>20114</v>
      </c>
      <c r="P702">
        <v>195</v>
      </c>
      <c r="Q702">
        <v>6411</v>
      </c>
      <c r="R702">
        <v>3464</v>
      </c>
      <c r="S702">
        <v>2</v>
      </c>
      <c r="T702">
        <v>2</v>
      </c>
      <c r="U702" t="s">
        <v>120</v>
      </c>
      <c r="V702">
        <v>13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173</v>
      </c>
      <c r="AD702">
        <v>1795883</v>
      </c>
      <c r="AE702" t="s">
        <v>65</v>
      </c>
      <c r="AG702">
        <v>0</v>
      </c>
      <c r="AH702">
        <v>0</v>
      </c>
      <c r="AK702" t="s">
        <v>120</v>
      </c>
      <c r="AL702">
        <v>9</v>
      </c>
      <c r="AM702" t="s">
        <v>68</v>
      </c>
      <c r="AN702">
        <v>1</v>
      </c>
      <c r="AR702" t="s">
        <v>76</v>
      </c>
      <c r="AS702" t="s">
        <v>129</v>
      </c>
      <c r="AT702">
        <v>-252</v>
      </c>
      <c r="AU702" t="s">
        <v>76</v>
      </c>
      <c r="AV702" t="s">
        <v>79</v>
      </c>
      <c r="AX702" t="s">
        <v>81</v>
      </c>
      <c r="AY702" t="s">
        <v>76</v>
      </c>
      <c r="AZ702" t="s">
        <v>76</v>
      </c>
      <c r="BA702" t="s">
        <v>76</v>
      </c>
      <c r="BB702" t="s">
        <v>121</v>
      </c>
      <c r="BC702">
        <v>-1</v>
      </c>
      <c r="BD702" t="s">
        <v>76</v>
      </c>
      <c r="BF702" t="s">
        <v>76</v>
      </c>
      <c r="BG702" t="s">
        <v>82</v>
      </c>
    </row>
    <row r="703" spans="1:65" x14ac:dyDescent="0.3">
      <c r="A703">
        <v>105685</v>
      </c>
      <c r="B703">
        <v>0</v>
      </c>
      <c r="C703" t="s">
        <v>65</v>
      </c>
      <c r="D703" t="s">
        <v>66</v>
      </c>
      <c r="E703" t="s">
        <v>67</v>
      </c>
      <c r="F703" t="s">
        <v>68</v>
      </c>
      <c r="G703">
        <v>0</v>
      </c>
      <c r="H703">
        <v>90000</v>
      </c>
      <c r="I703">
        <v>188460</v>
      </c>
      <c r="J703" t="s">
        <v>69</v>
      </c>
      <c r="K703" t="s">
        <v>70</v>
      </c>
      <c r="L703" t="s">
        <v>119</v>
      </c>
      <c r="M703" t="s">
        <v>72</v>
      </c>
      <c r="N703">
        <v>1.8800999999999998E-2</v>
      </c>
      <c r="O703">
        <v>9879</v>
      </c>
      <c r="P703">
        <v>1980</v>
      </c>
      <c r="Q703">
        <v>4724</v>
      </c>
      <c r="R703">
        <v>2536</v>
      </c>
      <c r="S703">
        <v>2</v>
      </c>
      <c r="T703">
        <v>2</v>
      </c>
      <c r="U703" t="s">
        <v>109</v>
      </c>
      <c r="V703">
        <v>11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92</v>
      </c>
      <c r="AD703">
        <v>2610024</v>
      </c>
      <c r="AE703" t="s">
        <v>93</v>
      </c>
      <c r="AF703">
        <v>5375.07</v>
      </c>
      <c r="AG703">
        <v>78052.5</v>
      </c>
      <c r="AH703">
        <v>72333</v>
      </c>
      <c r="AI703">
        <v>15610.5</v>
      </c>
      <c r="AJ703">
        <v>78052.5</v>
      </c>
      <c r="AK703" t="s">
        <v>109</v>
      </c>
      <c r="AL703">
        <v>18</v>
      </c>
      <c r="AM703" t="s">
        <v>68</v>
      </c>
      <c r="AN703">
        <v>1</v>
      </c>
      <c r="AO703">
        <v>0.19332018400000001</v>
      </c>
      <c r="AR703" t="s">
        <v>79</v>
      </c>
      <c r="AS703" t="s">
        <v>77</v>
      </c>
      <c r="AT703">
        <v>-490</v>
      </c>
      <c r="AU703" t="s">
        <v>78</v>
      </c>
      <c r="AV703" t="s">
        <v>79</v>
      </c>
      <c r="AX703" t="s">
        <v>102</v>
      </c>
      <c r="AY703" t="s">
        <v>111</v>
      </c>
      <c r="AZ703" t="s">
        <v>96</v>
      </c>
      <c r="BA703" t="s">
        <v>76</v>
      </c>
      <c r="BB703" t="s">
        <v>84</v>
      </c>
      <c r="BC703">
        <v>200</v>
      </c>
      <c r="BD703" t="s">
        <v>85</v>
      </c>
      <c r="BE703">
        <v>18</v>
      </c>
      <c r="BF703" t="s">
        <v>147</v>
      </c>
      <c r="BG703" t="s">
        <v>151</v>
      </c>
      <c r="BH703">
        <v>365243</v>
      </c>
      <c r="BI703">
        <v>-458</v>
      </c>
      <c r="BJ703">
        <v>52</v>
      </c>
      <c r="BK703">
        <v>-38</v>
      </c>
      <c r="BL703">
        <v>-33</v>
      </c>
      <c r="BM703">
        <v>0</v>
      </c>
    </row>
    <row r="704" spans="1:65" x14ac:dyDescent="0.3">
      <c r="A704">
        <v>105695</v>
      </c>
      <c r="B704">
        <v>0</v>
      </c>
      <c r="C704" t="s">
        <v>65</v>
      </c>
      <c r="D704" t="s">
        <v>88</v>
      </c>
      <c r="E704" t="s">
        <v>67</v>
      </c>
      <c r="F704" t="s">
        <v>68</v>
      </c>
      <c r="G704">
        <v>0</v>
      </c>
      <c r="H704">
        <v>157500</v>
      </c>
      <c r="I704">
        <v>640080</v>
      </c>
      <c r="J704" t="s">
        <v>89</v>
      </c>
      <c r="K704" t="s">
        <v>70</v>
      </c>
      <c r="L704" t="s">
        <v>119</v>
      </c>
      <c r="M704" t="s">
        <v>72</v>
      </c>
      <c r="N704">
        <v>4.6219999999999997E-2</v>
      </c>
      <c r="O704">
        <v>15006</v>
      </c>
      <c r="P704">
        <v>191</v>
      </c>
      <c r="Q704">
        <v>3520</v>
      </c>
      <c r="R704">
        <v>4360</v>
      </c>
      <c r="S704">
        <v>1</v>
      </c>
      <c r="T704">
        <v>1</v>
      </c>
      <c r="U704" t="s">
        <v>123</v>
      </c>
      <c r="V704">
        <v>18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134</v>
      </c>
      <c r="AD704">
        <v>2478085</v>
      </c>
      <c r="AE704" t="s">
        <v>93</v>
      </c>
      <c r="AF704">
        <v>5283</v>
      </c>
      <c r="AG704">
        <v>51183</v>
      </c>
      <c r="AH704">
        <v>56250</v>
      </c>
      <c r="AI704">
        <v>0</v>
      </c>
      <c r="AJ704">
        <v>51183</v>
      </c>
      <c r="AK704" t="s">
        <v>94</v>
      </c>
      <c r="AL704">
        <v>14</v>
      </c>
      <c r="AM704" t="s">
        <v>68</v>
      </c>
      <c r="AN704">
        <v>1</v>
      </c>
      <c r="AO704">
        <v>0</v>
      </c>
      <c r="AR704" t="s">
        <v>79</v>
      </c>
      <c r="AS704" t="s">
        <v>77</v>
      </c>
      <c r="AT704">
        <v>-1332</v>
      </c>
      <c r="AU704" t="s">
        <v>78</v>
      </c>
      <c r="AV704" t="s">
        <v>79</v>
      </c>
      <c r="AW704" t="s">
        <v>171</v>
      </c>
      <c r="AX704" t="s">
        <v>81</v>
      </c>
      <c r="AY704" t="s">
        <v>103</v>
      </c>
      <c r="AZ704" t="s">
        <v>96</v>
      </c>
      <c r="BA704" t="s">
        <v>76</v>
      </c>
      <c r="BB704" t="s">
        <v>104</v>
      </c>
      <c r="BC704">
        <v>1500</v>
      </c>
      <c r="BD704" t="s">
        <v>85</v>
      </c>
      <c r="BE704">
        <v>12</v>
      </c>
      <c r="BF704" t="s">
        <v>97</v>
      </c>
      <c r="BG704" t="s">
        <v>98</v>
      </c>
      <c r="BH704">
        <v>365243</v>
      </c>
      <c r="BI704">
        <v>-1301</v>
      </c>
      <c r="BJ704">
        <v>-971</v>
      </c>
      <c r="BK704">
        <v>-1121</v>
      </c>
      <c r="BL704">
        <v>-1113</v>
      </c>
      <c r="BM704">
        <v>0</v>
      </c>
    </row>
    <row r="705" spans="1:65" x14ac:dyDescent="0.3">
      <c r="A705">
        <v>105698</v>
      </c>
      <c r="B705">
        <v>0</v>
      </c>
      <c r="C705" t="s">
        <v>65</v>
      </c>
      <c r="D705" t="s">
        <v>66</v>
      </c>
      <c r="E705" t="s">
        <v>67</v>
      </c>
      <c r="F705" t="s">
        <v>68</v>
      </c>
      <c r="G705">
        <v>0</v>
      </c>
      <c r="H705">
        <v>112500</v>
      </c>
      <c r="I705">
        <v>640080</v>
      </c>
      <c r="J705" t="s">
        <v>69</v>
      </c>
      <c r="K705" t="s">
        <v>70</v>
      </c>
      <c r="L705" t="s">
        <v>71</v>
      </c>
      <c r="M705" t="s">
        <v>72</v>
      </c>
      <c r="N705">
        <v>1.1657000000000001E-2</v>
      </c>
      <c r="O705">
        <v>12296</v>
      </c>
      <c r="P705">
        <v>589</v>
      </c>
      <c r="Q705">
        <v>6369</v>
      </c>
      <c r="R705">
        <v>4265</v>
      </c>
      <c r="S705">
        <v>1</v>
      </c>
      <c r="T705">
        <v>1</v>
      </c>
      <c r="U705" t="s">
        <v>120</v>
      </c>
      <c r="V705">
        <v>10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108</v>
      </c>
      <c r="AD705">
        <v>2044905</v>
      </c>
      <c r="AE705" t="s">
        <v>93</v>
      </c>
      <c r="AF705">
        <v>5351.625</v>
      </c>
      <c r="AG705">
        <v>44545.5</v>
      </c>
      <c r="AH705">
        <v>44010</v>
      </c>
      <c r="AI705">
        <v>4500</v>
      </c>
      <c r="AJ705">
        <v>44545.5</v>
      </c>
      <c r="AK705" t="s">
        <v>73</v>
      </c>
      <c r="AL705">
        <v>10</v>
      </c>
      <c r="AM705" t="s">
        <v>68</v>
      </c>
      <c r="AN705">
        <v>1</v>
      </c>
      <c r="AO705">
        <v>0.10102884099999999</v>
      </c>
      <c r="AR705" t="s">
        <v>79</v>
      </c>
      <c r="AS705" t="s">
        <v>77</v>
      </c>
      <c r="AT705">
        <v>-1861</v>
      </c>
      <c r="AU705" t="s">
        <v>76</v>
      </c>
      <c r="AV705" t="s">
        <v>79</v>
      </c>
      <c r="AX705" t="s">
        <v>81</v>
      </c>
      <c r="AY705" t="s">
        <v>124</v>
      </c>
      <c r="AZ705" t="s">
        <v>96</v>
      </c>
      <c r="BA705" t="s">
        <v>76</v>
      </c>
      <c r="BB705" t="s">
        <v>84</v>
      </c>
      <c r="BC705">
        <v>19</v>
      </c>
      <c r="BD705" t="s">
        <v>105</v>
      </c>
      <c r="BE705">
        <v>12</v>
      </c>
      <c r="BF705" t="s">
        <v>86</v>
      </c>
      <c r="BG705" t="s">
        <v>148</v>
      </c>
      <c r="BH705">
        <v>365243</v>
      </c>
      <c r="BI705">
        <v>-1819</v>
      </c>
      <c r="BJ705">
        <v>-1489</v>
      </c>
      <c r="BK705">
        <v>-1699</v>
      </c>
      <c r="BL705">
        <v>-1697</v>
      </c>
      <c r="BM705">
        <v>0</v>
      </c>
    </row>
    <row r="706" spans="1:65" x14ac:dyDescent="0.3">
      <c r="A706">
        <v>105709</v>
      </c>
      <c r="B706">
        <v>0</v>
      </c>
      <c r="C706" t="s">
        <v>65</v>
      </c>
      <c r="D706" t="s">
        <v>88</v>
      </c>
      <c r="E706" t="s">
        <v>67</v>
      </c>
      <c r="F706" t="s">
        <v>67</v>
      </c>
      <c r="G706">
        <v>2</v>
      </c>
      <c r="H706">
        <v>135000</v>
      </c>
      <c r="I706">
        <v>808650</v>
      </c>
      <c r="J706" t="s">
        <v>69</v>
      </c>
      <c r="K706" t="s">
        <v>70</v>
      </c>
      <c r="L706" t="s">
        <v>91</v>
      </c>
      <c r="M706" t="s">
        <v>107</v>
      </c>
      <c r="N706">
        <v>3.0755000000000001E-2</v>
      </c>
      <c r="O706">
        <v>11324</v>
      </c>
      <c r="P706">
        <v>1626</v>
      </c>
      <c r="Q706">
        <v>3664</v>
      </c>
      <c r="R706">
        <v>3644</v>
      </c>
      <c r="S706">
        <v>2</v>
      </c>
      <c r="T706">
        <v>2</v>
      </c>
      <c r="U706" t="s">
        <v>94</v>
      </c>
      <c r="V706">
        <v>12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 t="s">
        <v>92</v>
      </c>
      <c r="AD706">
        <v>2814253</v>
      </c>
      <c r="AE706" t="s">
        <v>93</v>
      </c>
      <c r="AF706">
        <v>9954.1350000000002</v>
      </c>
      <c r="AG706">
        <v>80552.52</v>
      </c>
      <c r="AH706">
        <v>87640.02</v>
      </c>
      <c r="AI706">
        <v>0</v>
      </c>
      <c r="AJ706">
        <v>80552.52</v>
      </c>
      <c r="AK706" t="s">
        <v>123</v>
      </c>
      <c r="AL706">
        <v>15</v>
      </c>
      <c r="AM706" t="s">
        <v>68</v>
      </c>
      <c r="AN706">
        <v>1</v>
      </c>
      <c r="AO706">
        <v>0</v>
      </c>
      <c r="AR706" t="s">
        <v>79</v>
      </c>
      <c r="AS706" t="s">
        <v>77</v>
      </c>
      <c r="AT706">
        <v>-418</v>
      </c>
      <c r="AU706" t="s">
        <v>78</v>
      </c>
      <c r="AV706" t="s">
        <v>79</v>
      </c>
      <c r="AX706" t="s">
        <v>161</v>
      </c>
      <c r="AY706" t="s">
        <v>124</v>
      </c>
      <c r="AZ706" t="s">
        <v>96</v>
      </c>
      <c r="BA706" t="s">
        <v>76</v>
      </c>
      <c r="BB706" t="s">
        <v>104</v>
      </c>
      <c r="BC706">
        <v>30</v>
      </c>
      <c r="BD706" t="s">
        <v>105</v>
      </c>
      <c r="BE706">
        <v>10</v>
      </c>
      <c r="BF706" t="s">
        <v>112</v>
      </c>
      <c r="BG706" t="s">
        <v>208</v>
      </c>
      <c r="BH706">
        <v>365243</v>
      </c>
      <c r="BI706">
        <v>-379</v>
      </c>
      <c r="BJ706">
        <v>-109</v>
      </c>
      <c r="BK706">
        <v>-139</v>
      </c>
      <c r="BL706">
        <v>-132</v>
      </c>
      <c r="BM706">
        <v>0</v>
      </c>
    </row>
    <row r="707" spans="1:65" x14ac:dyDescent="0.3">
      <c r="A707">
        <v>105710</v>
      </c>
      <c r="B707">
        <v>0</v>
      </c>
      <c r="C707" t="s">
        <v>65</v>
      </c>
      <c r="D707" t="s">
        <v>88</v>
      </c>
      <c r="E707" t="s">
        <v>67</v>
      </c>
      <c r="F707" t="s">
        <v>68</v>
      </c>
      <c r="G707">
        <v>1</v>
      </c>
      <c r="H707">
        <v>157500</v>
      </c>
      <c r="I707">
        <v>170640</v>
      </c>
      <c r="J707" t="s">
        <v>69</v>
      </c>
      <c r="K707" t="s">
        <v>70</v>
      </c>
      <c r="L707" t="s">
        <v>91</v>
      </c>
      <c r="M707" t="s">
        <v>72</v>
      </c>
      <c r="N707">
        <v>4.849E-3</v>
      </c>
      <c r="O707">
        <v>12685</v>
      </c>
      <c r="P707">
        <v>5063</v>
      </c>
      <c r="Q707">
        <v>6101</v>
      </c>
      <c r="R707">
        <v>1043</v>
      </c>
      <c r="S707">
        <v>2</v>
      </c>
      <c r="T707">
        <v>2</v>
      </c>
      <c r="U707" t="s">
        <v>94</v>
      </c>
      <c r="V707">
        <v>14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170</v>
      </c>
      <c r="AD707">
        <v>2204977</v>
      </c>
      <c r="AE707" t="s">
        <v>93</v>
      </c>
      <c r="AF707">
        <v>4489.875</v>
      </c>
      <c r="AG707">
        <v>31455</v>
      </c>
      <c r="AH707">
        <v>28309.5</v>
      </c>
      <c r="AI707">
        <v>3145.5</v>
      </c>
      <c r="AJ707">
        <v>31455</v>
      </c>
      <c r="AK707" t="s">
        <v>125</v>
      </c>
      <c r="AL707">
        <v>15</v>
      </c>
      <c r="AM707" t="s">
        <v>68</v>
      </c>
      <c r="AN707">
        <v>1</v>
      </c>
      <c r="AO707">
        <v>0.108909091</v>
      </c>
      <c r="AR707" t="s">
        <v>79</v>
      </c>
      <c r="AS707" t="s">
        <v>77</v>
      </c>
      <c r="AT707">
        <v>-2832</v>
      </c>
      <c r="AU707" t="s">
        <v>78</v>
      </c>
      <c r="AV707" t="s">
        <v>79</v>
      </c>
      <c r="AX707" t="s">
        <v>102</v>
      </c>
      <c r="AY707" t="s">
        <v>124</v>
      </c>
      <c r="AZ707" t="s">
        <v>96</v>
      </c>
      <c r="BA707" t="s">
        <v>76</v>
      </c>
      <c r="BB707" t="s">
        <v>104</v>
      </c>
      <c r="BC707">
        <v>14</v>
      </c>
      <c r="BD707" t="s">
        <v>105</v>
      </c>
      <c r="BE707">
        <v>8</v>
      </c>
      <c r="BF707" t="s">
        <v>112</v>
      </c>
      <c r="BG707" t="s">
        <v>106</v>
      </c>
      <c r="BH707">
        <v>365243</v>
      </c>
      <c r="BI707">
        <v>-2772</v>
      </c>
      <c r="BJ707">
        <v>-2562</v>
      </c>
      <c r="BK707">
        <v>-2592</v>
      </c>
      <c r="BL707">
        <v>-2589</v>
      </c>
      <c r="BM707">
        <v>0</v>
      </c>
    </row>
    <row r="708" spans="1:65" x14ac:dyDescent="0.3">
      <c r="A708">
        <v>105713</v>
      </c>
      <c r="B708">
        <v>1</v>
      </c>
      <c r="C708" t="s">
        <v>65</v>
      </c>
      <c r="D708" t="s">
        <v>88</v>
      </c>
      <c r="E708" t="s">
        <v>67</v>
      </c>
      <c r="F708" t="s">
        <v>67</v>
      </c>
      <c r="G708">
        <v>0</v>
      </c>
      <c r="H708">
        <v>247500</v>
      </c>
      <c r="I708">
        <v>755190</v>
      </c>
      <c r="J708" t="s">
        <v>113</v>
      </c>
      <c r="K708" t="s">
        <v>70</v>
      </c>
      <c r="L708" t="s">
        <v>91</v>
      </c>
      <c r="M708" t="s">
        <v>72</v>
      </c>
      <c r="N708">
        <v>2.5163999999999999E-2</v>
      </c>
      <c r="O708">
        <v>22600</v>
      </c>
      <c r="P708">
        <v>365243</v>
      </c>
      <c r="Q708">
        <v>11306</v>
      </c>
      <c r="R708">
        <v>4320</v>
      </c>
      <c r="S708">
        <v>2</v>
      </c>
      <c r="T708">
        <v>2</v>
      </c>
      <c r="U708" t="s">
        <v>120</v>
      </c>
      <c r="V708">
        <v>14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76</v>
      </c>
      <c r="AD708">
        <v>2154310</v>
      </c>
      <c r="AE708" t="s">
        <v>65</v>
      </c>
      <c r="AF708">
        <v>21954.6</v>
      </c>
      <c r="AG708">
        <v>328500</v>
      </c>
      <c r="AH708">
        <v>358852.5</v>
      </c>
      <c r="AJ708">
        <v>328500</v>
      </c>
      <c r="AK708" t="s">
        <v>75</v>
      </c>
      <c r="AL708">
        <v>9</v>
      </c>
      <c r="AM708" t="s">
        <v>68</v>
      </c>
      <c r="AN708">
        <v>1</v>
      </c>
      <c r="AR708" t="s">
        <v>76</v>
      </c>
      <c r="AS708" t="s">
        <v>77</v>
      </c>
      <c r="AT708">
        <v>-438</v>
      </c>
      <c r="AU708" t="s">
        <v>78</v>
      </c>
      <c r="AV708" t="s">
        <v>79</v>
      </c>
      <c r="AX708" t="s">
        <v>81</v>
      </c>
      <c r="AY708" t="s">
        <v>76</v>
      </c>
      <c r="AZ708" t="s">
        <v>82</v>
      </c>
      <c r="BA708" t="s">
        <v>116</v>
      </c>
      <c r="BB708" t="s">
        <v>121</v>
      </c>
      <c r="BC708">
        <v>-1</v>
      </c>
      <c r="BD708" t="s">
        <v>76</v>
      </c>
      <c r="BE708">
        <v>24</v>
      </c>
      <c r="BF708" t="s">
        <v>147</v>
      </c>
      <c r="BG708" t="s">
        <v>154</v>
      </c>
      <c r="BH708">
        <v>365243</v>
      </c>
      <c r="BI708">
        <v>-408</v>
      </c>
      <c r="BJ708">
        <v>282</v>
      </c>
      <c r="BK708">
        <v>-78</v>
      </c>
      <c r="BL708">
        <v>-74</v>
      </c>
      <c r="BM708">
        <v>1</v>
      </c>
    </row>
    <row r="709" spans="1:65" x14ac:dyDescent="0.3">
      <c r="A709">
        <v>105722</v>
      </c>
      <c r="B709">
        <v>0</v>
      </c>
      <c r="C709" t="s">
        <v>65</v>
      </c>
      <c r="D709" t="s">
        <v>88</v>
      </c>
      <c r="E709" t="s">
        <v>67</v>
      </c>
      <c r="F709" t="s">
        <v>68</v>
      </c>
      <c r="G709">
        <v>0</v>
      </c>
      <c r="H709">
        <v>49500</v>
      </c>
      <c r="I709">
        <v>254700</v>
      </c>
      <c r="J709" t="s">
        <v>113</v>
      </c>
      <c r="K709" t="s">
        <v>70</v>
      </c>
      <c r="L709" t="s">
        <v>91</v>
      </c>
      <c r="M709" t="s">
        <v>72</v>
      </c>
      <c r="N709">
        <v>6.3049999999999998E-3</v>
      </c>
      <c r="O709">
        <v>23904</v>
      </c>
      <c r="P709">
        <v>365243</v>
      </c>
      <c r="Q709">
        <v>12644</v>
      </c>
      <c r="R709">
        <v>4392</v>
      </c>
      <c r="S709">
        <v>3</v>
      </c>
      <c r="T709">
        <v>3</v>
      </c>
      <c r="U709" t="s">
        <v>109</v>
      </c>
      <c r="V709">
        <v>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76</v>
      </c>
      <c r="AD709">
        <v>1959195</v>
      </c>
      <c r="AE709" t="s">
        <v>65</v>
      </c>
      <c r="AF709">
        <v>35067.105000000003</v>
      </c>
      <c r="AG709">
        <v>810000</v>
      </c>
      <c r="AH709">
        <v>907299</v>
      </c>
      <c r="AJ709">
        <v>810000</v>
      </c>
      <c r="AK709" t="s">
        <v>120</v>
      </c>
      <c r="AL709">
        <v>3</v>
      </c>
      <c r="AM709" t="s">
        <v>68</v>
      </c>
      <c r="AN709">
        <v>1</v>
      </c>
      <c r="AR709" t="s">
        <v>76</v>
      </c>
      <c r="AS709" t="s">
        <v>77</v>
      </c>
      <c r="AT709">
        <v>-968</v>
      </c>
      <c r="AU709" t="s">
        <v>78</v>
      </c>
      <c r="AV709" t="s">
        <v>79</v>
      </c>
      <c r="AW709" t="s">
        <v>80</v>
      </c>
      <c r="AX709" t="s">
        <v>81</v>
      </c>
      <c r="AY709" t="s">
        <v>76</v>
      </c>
      <c r="AZ709" t="s">
        <v>82</v>
      </c>
      <c r="BA709" t="s">
        <v>116</v>
      </c>
      <c r="BB709" t="s">
        <v>121</v>
      </c>
      <c r="BC709">
        <v>-1</v>
      </c>
      <c r="BD709" t="s">
        <v>76</v>
      </c>
      <c r="BE709">
        <v>42</v>
      </c>
      <c r="BF709" t="s">
        <v>112</v>
      </c>
      <c r="BG709" t="s">
        <v>118</v>
      </c>
      <c r="BH709">
        <v>365243</v>
      </c>
      <c r="BI709">
        <v>-938</v>
      </c>
      <c r="BJ709">
        <v>292</v>
      </c>
      <c r="BK709">
        <v>-578</v>
      </c>
      <c r="BL709">
        <v>-572</v>
      </c>
      <c r="BM709">
        <v>1</v>
      </c>
    </row>
    <row r="710" spans="1:65" x14ac:dyDescent="0.3">
      <c r="A710">
        <v>105729</v>
      </c>
      <c r="B710">
        <v>0</v>
      </c>
      <c r="C710" t="s">
        <v>65</v>
      </c>
      <c r="D710" t="s">
        <v>88</v>
      </c>
      <c r="E710" t="s">
        <v>67</v>
      </c>
      <c r="F710" t="s">
        <v>67</v>
      </c>
      <c r="G710">
        <v>0</v>
      </c>
      <c r="H710">
        <v>234000</v>
      </c>
      <c r="I710">
        <v>402939</v>
      </c>
      <c r="J710" t="s">
        <v>113</v>
      </c>
      <c r="K710" t="s">
        <v>70</v>
      </c>
      <c r="L710" t="s">
        <v>139</v>
      </c>
      <c r="M710" t="s">
        <v>127</v>
      </c>
      <c r="N710">
        <v>1.0147E-2</v>
      </c>
      <c r="O710">
        <v>22954</v>
      </c>
      <c r="P710">
        <v>365243</v>
      </c>
      <c r="Q710">
        <v>1794</v>
      </c>
      <c r="R710">
        <v>3933</v>
      </c>
      <c r="S710">
        <v>2</v>
      </c>
      <c r="T710">
        <v>2</v>
      </c>
      <c r="U710" t="s">
        <v>120</v>
      </c>
      <c r="V710">
        <v>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76</v>
      </c>
      <c r="AD710">
        <v>1268035</v>
      </c>
      <c r="AE710" t="s">
        <v>65</v>
      </c>
      <c r="AF710">
        <v>21687.525000000001</v>
      </c>
      <c r="AG710">
        <v>337500</v>
      </c>
      <c r="AH710">
        <v>368685</v>
      </c>
      <c r="AJ710">
        <v>337500</v>
      </c>
      <c r="AK710" t="s">
        <v>125</v>
      </c>
      <c r="AL710">
        <v>15</v>
      </c>
      <c r="AM710" t="s">
        <v>68</v>
      </c>
      <c r="AN710">
        <v>1</v>
      </c>
      <c r="AR710" t="s">
        <v>76</v>
      </c>
      <c r="AS710" t="s">
        <v>77</v>
      </c>
      <c r="AT710">
        <v>-1030</v>
      </c>
      <c r="AU710" t="s">
        <v>78</v>
      </c>
      <c r="AV710" t="s">
        <v>79</v>
      </c>
      <c r="AW710" t="s">
        <v>101</v>
      </c>
      <c r="AX710" t="s">
        <v>81</v>
      </c>
      <c r="AY710" t="s">
        <v>76</v>
      </c>
      <c r="AZ710" t="s">
        <v>82</v>
      </c>
      <c r="BA710" t="s">
        <v>116</v>
      </c>
      <c r="BB710" t="s">
        <v>121</v>
      </c>
      <c r="BC710">
        <v>-1</v>
      </c>
      <c r="BD710" t="s">
        <v>76</v>
      </c>
      <c r="BE710">
        <v>24</v>
      </c>
      <c r="BF710" t="s">
        <v>147</v>
      </c>
      <c r="BG710" t="s">
        <v>154</v>
      </c>
      <c r="BH710">
        <v>365243</v>
      </c>
      <c r="BI710">
        <v>-1000</v>
      </c>
      <c r="BJ710">
        <v>-310</v>
      </c>
      <c r="BK710">
        <v>-550</v>
      </c>
      <c r="BL710">
        <v>-535</v>
      </c>
      <c r="BM710">
        <v>1</v>
      </c>
    </row>
    <row r="711" spans="1:65" x14ac:dyDescent="0.3">
      <c r="A711">
        <v>105731</v>
      </c>
      <c r="B711">
        <v>0</v>
      </c>
      <c r="C711" t="s">
        <v>65</v>
      </c>
      <c r="D711" t="s">
        <v>88</v>
      </c>
      <c r="E711" t="s">
        <v>67</v>
      </c>
      <c r="F711" t="s">
        <v>67</v>
      </c>
      <c r="G711">
        <v>0</v>
      </c>
      <c r="H711">
        <v>238500</v>
      </c>
      <c r="I711">
        <v>585000</v>
      </c>
      <c r="J711" t="s">
        <v>69</v>
      </c>
      <c r="K711" t="s">
        <v>70</v>
      </c>
      <c r="L711" t="s">
        <v>91</v>
      </c>
      <c r="M711" t="s">
        <v>127</v>
      </c>
      <c r="N711">
        <v>3.2561E-2</v>
      </c>
      <c r="O711">
        <v>16966</v>
      </c>
      <c r="P711">
        <v>780</v>
      </c>
      <c r="Q711">
        <v>11043</v>
      </c>
      <c r="R711">
        <v>494</v>
      </c>
      <c r="S711">
        <v>1</v>
      </c>
      <c r="T711">
        <v>1</v>
      </c>
      <c r="U711" t="s">
        <v>94</v>
      </c>
      <c r="V711">
        <v>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174</v>
      </c>
      <c r="AD711">
        <v>2195640</v>
      </c>
      <c r="AE711" t="s">
        <v>65</v>
      </c>
      <c r="AG711">
        <v>0</v>
      </c>
      <c r="AH711">
        <v>0</v>
      </c>
      <c r="AK711" t="s">
        <v>123</v>
      </c>
      <c r="AL711">
        <v>13</v>
      </c>
      <c r="AM711" t="s">
        <v>68</v>
      </c>
      <c r="AN711">
        <v>1</v>
      </c>
      <c r="AR711" t="s">
        <v>76</v>
      </c>
      <c r="AS711" t="s">
        <v>129</v>
      </c>
      <c r="AT711">
        <v>-201</v>
      </c>
      <c r="AU711" t="s">
        <v>76</v>
      </c>
      <c r="AV711" t="s">
        <v>79</v>
      </c>
      <c r="AX711" t="s">
        <v>81</v>
      </c>
      <c r="AY711" t="s">
        <v>76</v>
      </c>
      <c r="AZ711" t="s">
        <v>76</v>
      </c>
      <c r="BA711" t="s">
        <v>76</v>
      </c>
      <c r="BB711" t="s">
        <v>121</v>
      </c>
      <c r="BC711">
        <v>-1</v>
      </c>
      <c r="BD711" t="s">
        <v>76</v>
      </c>
      <c r="BF711" t="s">
        <v>76</v>
      </c>
      <c r="BG711" t="s">
        <v>82</v>
      </c>
    </row>
    <row r="712" spans="1:65" x14ac:dyDescent="0.3">
      <c r="A712">
        <v>105739</v>
      </c>
      <c r="B712">
        <v>0</v>
      </c>
      <c r="C712" t="s">
        <v>65</v>
      </c>
      <c r="D712" t="s">
        <v>66</v>
      </c>
      <c r="E712" t="s">
        <v>67</v>
      </c>
      <c r="F712" t="s">
        <v>67</v>
      </c>
      <c r="G712">
        <v>2</v>
      </c>
      <c r="H712">
        <v>247500</v>
      </c>
      <c r="I712">
        <v>814041</v>
      </c>
      <c r="J712" t="s">
        <v>133</v>
      </c>
      <c r="K712" t="s">
        <v>70</v>
      </c>
      <c r="L712" t="s">
        <v>91</v>
      </c>
      <c r="M712" t="s">
        <v>169</v>
      </c>
      <c r="N712">
        <v>9.3340000000000003E-3</v>
      </c>
      <c r="O712">
        <v>11923</v>
      </c>
      <c r="P712">
        <v>173</v>
      </c>
      <c r="Q712">
        <v>5763</v>
      </c>
      <c r="R712">
        <v>4002</v>
      </c>
      <c r="S712">
        <v>2</v>
      </c>
      <c r="T712">
        <v>2</v>
      </c>
      <c r="U712" t="s">
        <v>109</v>
      </c>
      <c r="V712">
        <v>15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t="s">
        <v>209</v>
      </c>
      <c r="AD712">
        <v>2331832</v>
      </c>
      <c r="AE712" t="s">
        <v>93</v>
      </c>
      <c r="AF712">
        <v>9627.75</v>
      </c>
      <c r="AG712">
        <v>84105</v>
      </c>
      <c r="AH712">
        <v>75690</v>
      </c>
      <c r="AI712">
        <v>8415</v>
      </c>
      <c r="AJ712">
        <v>84105</v>
      </c>
      <c r="AK712" t="s">
        <v>73</v>
      </c>
      <c r="AL712">
        <v>16</v>
      </c>
      <c r="AM712" t="s">
        <v>68</v>
      </c>
      <c r="AN712">
        <v>1</v>
      </c>
      <c r="AO712">
        <v>0.108967362</v>
      </c>
      <c r="AR712" t="s">
        <v>79</v>
      </c>
      <c r="AS712" t="s">
        <v>77</v>
      </c>
      <c r="AT712">
        <v>-1170</v>
      </c>
      <c r="AU712" t="s">
        <v>78</v>
      </c>
      <c r="AV712" t="s">
        <v>79</v>
      </c>
      <c r="AX712" t="s">
        <v>102</v>
      </c>
      <c r="AY712" t="s">
        <v>124</v>
      </c>
      <c r="AZ712" t="s">
        <v>96</v>
      </c>
      <c r="BA712" t="s">
        <v>76</v>
      </c>
      <c r="BB712" t="s">
        <v>104</v>
      </c>
      <c r="BC712">
        <v>50</v>
      </c>
      <c r="BD712" t="s">
        <v>105</v>
      </c>
      <c r="BE712">
        <v>10</v>
      </c>
      <c r="BF712" t="s">
        <v>86</v>
      </c>
      <c r="BG712" t="s">
        <v>106</v>
      </c>
      <c r="BH712">
        <v>365243</v>
      </c>
      <c r="BI712">
        <v>-1133</v>
      </c>
      <c r="BJ712">
        <v>-863</v>
      </c>
      <c r="BK712">
        <v>-923</v>
      </c>
      <c r="BL712">
        <v>-915</v>
      </c>
      <c r="BM712">
        <v>0</v>
      </c>
    </row>
    <row r="713" spans="1:65" x14ac:dyDescent="0.3">
      <c r="A713">
        <v>105739</v>
      </c>
      <c r="B713">
        <v>0</v>
      </c>
      <c r="C713" t="s">
        <v>65</v>
      </c>
      <c r="D713" t="s">
        <v>66</v>
      </c>
      <c r="E713" t="s">
        <v>67</v>
      </c>
      <c r="F713" t="s">
        <v>67</v>
      </c>
      <c r="G713">
        <v>2</v>
      </c>
      <c r="H713">
        <v>247500</v>
      </c>
      <c r="I713">
        <v>814041</v>
      </c>
      <c r="J713" t="s">
        <v>133</v>
      </c>
      <c r="K713" t="s">
        <v>70</v>
      </c>
      <c r="L713" t="s">
        <v>91</v>
      </c>
      <c r="M713" t="s">
        <v>169</v>
      </c>
      <c r="N713">
        <v>9.3340000000000003E-3</v>
      </c>
      <c r="O713">
        <v>11923</v>
      </c>
      <c r="P713">
        <v>173</v>
      </c>
      <c r="Q713">
        <v>5763</v>
      </c>
      <c r="R713">
        <v>4002</v>
      </c>
      <c r="S713">
        <v>2</v>
      </c>
      <c r="T713">
        <v>2</v>
      </c>
      <c r="U713" t="s">
        <v>109</v>
      </c>
      <c r="V713">
        <v>15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t="s">
        <v>209</v>
      </c>
      <c r="AD713">
        <v>2493581</v>
      </c>
      <c r="AE713" t="s">
        <v>65</v>
      </c>
      <c r="AF713">
        <v>60392.745000000003</v>
      </c>
      <c r="AG713">
        <v>810000</v>
      </c>
      <c r="AH713">
        <v>865597.5</v>
      </c>
      <c r="AJ713">
        <v>810000</v>
      </c>
      <c r="AK713" t="s">
        <v>120</v>
      </c>
      <c r="AL713">
        <v>16</v>
      </c>
      <c r="AM713" t="s">
        <v>68</v>
      </c>
      <c r="AN713">
        <v>1</v>
      </c>
      <c r="AR713" t="s">
        <v>76</v>
      </c>
      <c r="AS713" t="s">
        <v>114</v>
      </c>
      <c r="AT713">
        <v>-506</v>
      </c>
      <c r="AU713" t="s">
        <v>78</v>
      </c>
      <c r="AV713" t="s">
        <v>115</v>
      </c>
      <c r="AX713" t="s">
        <v>81</v>
      </c>
      <c r="AY713" t="s">
        <v>76</v>
      </c>
      <c r="AZ713" t="s">
        <v>82</v>
      </c>
      <c r="BA713" t="s">
        <v>116</v>
      </c>
      <c r="BB713" t="s">
        <v>121</v>
      </c>
      <c r="BC713">
        <v>-1</v>
      </c>
      <c r="BD713" t="s">
        <v>76</v>
      </c>
      <c r="BE713">
        <v>24</v>
      </c>
      <c r="BF713" t="s">
        <v>86</v>
      </c>
      <c r="BG713" t="s">
        <v>172</v>
      </c>
    </row>
    <row r="714" spans="1:65" x14ac:dyDescent="0.3">
      <c r="A714">
        <v>105753</v>
      </c>
      <c r="B714">
        <v>0</v>
      </c>
      <c r="C714" t="s">
        <v>65</v>
      </c>
      <c r="D714" t="s">
        <v>88</v>
      </c>
      <c r="E714" t="s">
        <v>68</v>
      </c>
      <c r="F714" t="s">
        <v>67</v>
      </c>
      <c r="G714">
        <v>2</v>
      </c>
      <c r="H714">
        <v>135000</v>
      </c>
      <c r="I714">
        <v>244584</v>
      </c>
      <c r="J714" t="s">
        <v>69</v>
      </c>
      <c r="K714" t="s">
        <v>70</v>
      </c>
      <c r="L714" t="s">
        <v>119</v>
      </c>
      <c r="M714" t="s">
        <v>72</v>
      </c>
      <c r="N714">
        <v>1.0031999999999999E-2</v>
      </c>
      <c r="O714">
        <v>10914</v>
      </c>
      <c r="P714">
        <v>1669</v>
      </c>
      <c r="Q714">
        <v>5090</v>
      </c>
      <c r="R714">
        <v>266</v>
      </c>
      <c r="S714">
        <v>2</v>
      </c>
      <c r="T714">
        <v>2</v>
      </c>
      <c r="U714" t="s">
        <v>125</v>
      </c>
      <c r="V714">
        <v>10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179</v>
      </c>
      <c r="AD714">
        <v>1574469</v>
      </c>
      <c r="AE714" t="s">
        <v>93</v>
      </c>
      <c r="AF714">
        <v>13087.35</v>
      </c>
      <c r="AG714">
        <v>63720</v>
      </c>
      <c r="AH714">
        <v>66874.5</v>
      </c>
      <c r="AI714">
        <v>0</v>
      </c>
      <c r="AJ714">
        <v>63720</v>
      </c>
      <c r="AK714" t="s">
        <v>75</v>
      </c>
      <c r="AL714">
        <v>5</v>
      </c>
      <c r="AM714" t="s">
        <v>68</v>
      </c>
      <c r="AN714">
        <v>1</v>
      </c>
      <c r="AO714">
        <v>0</v>
      </c>
      <c r="AR714" t="s">
        <v>79</v>
      </c>
      <c r="AS714" t="s">
        <v>77</v>
      </c>
      <c r="AT714">
        <v>-1570</v>
      </c>
      <c r="AU714" t="s">
        <v>76</v>
      </c>
      <c r="AV714" t="s">
        <v>79</v>
      </c>
      <c r="AW714" t="s">
        <v>80</v>
      </c>
      <c r="AX714" t="s">
        <v>102</v>
      </c>
      <c r="AY714" t="s">
        <v>157</v>
      </c>
      <c r="AZ714" t="s">
        <v>96</v>
      </c>
      <c r="BA714" t="s">
        <v>76</v>
      </c>
      <c r="BB714" t="s">
        <v>84</v>
      </c>
      <c r="BC714">
        <v>265</v>
      </c>
      <c r="BD714" t="s">
        <v>157</v>
      </c>
      <c r="BE714">
        <v>6</v>
      </c>
      <c r="BF714" t="s">
        <v>86</v>
      </c>
      <c r="BG714" t="s">
        <v>158</v>
      </c>
      <c r="BH714">
        <v>365243</v>
      </c>
      <c r="BI714">
        <v>-1536</v>
      </c>
      <c r="BJ714">
        <v>-1386</v>
      </c>
      <c r="BK714">
        <v>-1386</v>
      </c>
      <c r="BL714">
        <v>-1367</v>
      </c>
      <c r="BM714">
        <v>0</v>
      </c>
    </row>
    <row r="715" spans="1:65" x14ac:dyDescent="0.3">
      <c r="A715">
        <v>105762</v>
      </c>
      <c r="B715">
        <v>0</v>
      </c>
      <c r="C715" t="s">
        <v>65</v>
      </c>
      <c r="D715" t="s">
        <v>88</v>
      </c>
      <c r="E715" t="s">
        <v>67</v>
      </c>
      <c r="F715" t="s">
        <v>68</v>
      </c>
      <c r="G715">
        <v>0</v>
      </c>
      <c r="H715">
        <v>135000</v>
      </c>
      <c r="I715">
        <v>828081</v>
      </c>
      <c r="J715" t="s">
        <v>69</v>
      </c>
      <c r="K715" t="s">
        <v>70</v>
      </c>
      <c r="L715" t="s">
        <v>119</v>
      </c>
      <c r="M715" t="s">
        <v>72</v>
      </c>
      <c r="N715">
        <v>1.8849999999999999E-2</v>
      </c>
      <c r="O715">
        <v>17185</v>
      </c>
      <c r="P715">
        <v>2815</v>
      </c>
      <c r="Q715">
        <v>4942</v>
      </c>
      <c r="R715">
        <v>733</v>
      </c>
      <c r="S715">
        <v>2</v>
      </c>
      <c r="T715">
        <v>2</v>
      </c>
      <c r="U715" t="s">
        <v>123</v>
      </c>
      <c r="V715">
        <v>15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 t="s">
        <v>92</v>
      </c>
      <c r="AD715">
        <v>1042947</v>
      </c>
      <c r="AE715" t="s">
        <v>93</v>
      </c>
      <c r="AF715">
        <v>2279.52</v>
      </c>
      <c r="AG715">
        <v>21960</v>
      </c>
      <c r="AH715">
        <v>19188</v>
      </c>
      <c r="AI715">
        <v>4500</v>
      </c>
      <c r="AJ715">
        <v>21960</v>
      </c>
      <c r="AK715" t="s">
        <v>123</v>
      </c>
      <c r="AL715">
        <v>10</v>
      </c>
      <c r="AM715" t="s">
        <v>68</v>
      </c>
      <c r="AN715">
        <v>1</v>
      </c>
      <c r="AO715">
        <v>0.20689416999999999</v>
      </c>
      <c r="AR715" t="s">
        <v>79</v>
      </c>
      <c r="AS715" t="s">
        <v>77</v>
      </c>
      <c r="AT715">
        <v>-1925</v>
      </c>
      <c r="AU715" t="s">
        <v>78</v>
      </c>
      <c r="AV715" t="s">
        <v>79</v>
      </c>
      <c r="AW715" t="s">
        <v>101</v>
      </c>
      <c r="AX715" t="s">
        <v>81</v>
      </c>
      <c r="AY715" t="s">
        <v>124</v>
      </c>
      <c r="AZ715" t="s">
        <v>96</v>
      </c>
      <c r="BA715" t="s">
        <v>76</v>
      </c>
      <c r="BB715" t="s">
        <v>104</v>
      </c>
      <c r="BC715">
        <v>36</v>
      </c>
      <c r="BD715" t="s">
        <v>105</v>
      </c>
      <c r="BE715">
        <v>12</v>
      </c>
      <c r="BF715" t="s">
        <v>86</v>
      </c>
      <c r="BG715" t="s">
        <v>106</v>
      </c>
      <c r="BH715">
        <v>365243</v>
      </c>
      <c r="BI715">
        <v>-1894</v>
      </c>
      <c r="BJ715">
        <v>-1564</v>
      </c>
      <c r="BK715">
        <v>-1564</v>
      </c>
      <c r="BL715">
        <v>-1555</v>
      </c>
      <c r="BM715">
        <v>0</v>
      </c>
    </row>
    <row r="716" spans="1:65" x14ac:dyDescent="0.3">
      <c r="A716">
        <v>105770</v>
      </c>
      <c r="B716">
        <v>0</v>
      </c>
      <c r="C716" t="s">
        <v>65</v>
      </c>
      <c r="D716" t="s">
        <v>66</v>
      </c>
      <c r="E716" t="s">
        <v>67</v>
      </c>
      <c r="F716" t="s">
        <v>68</v>
      </c>
      <c r="G716">
        <v>2</v>
      </c>
      <c r="H716">
        <v>180000</v>
      </c>
      <c r="I716">
        <v>269550</v>
      </c>
      <c r="J716" t="s">
        <v>69</v>
      </c>
      <c r="K716" t="s">
        <v>70</v>
      </c>
      <c r="L716" t="s">
        <v>91</v>
      </c>
      <c r="M716" t="s">
        <v>72</v>
      </c>
      <c r="N716">
        <v>9.3340000000000003E-3</v>
      </c>
      <c r="O716">
        <v>14158</v>
      </c>
      <c r="P716">
        <v>95</v>
      </c>
      <c r="Q716">
        <v>538</v>
      </c>
      <c r="R716">
        <v>4805</v>
      </c>
      <c r="S716">
        <v>2</v>
      </c>
      <c r="T716">
        <v>2</v>
      </c>
      <c r="U716" t="s">
        <v>123</v>
      </c>
      <c r="V716">
        <v>12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 t="s">
        <v>108</v>
      </c>
      <c r="AD716">
        <v>2435808</v>
      </c>
      <c r="AE716" t="s">
        <v>93</v>
      </c>
      <c r="AF716">
        <v>4264.6949999999997</v>
      </c>
      <c r="AG716">
        <v>22495.5</v>
      </c>
      <c r="AH716">
        <v>21249</v>
      </c>
      <c r="AI716">
        <v>2250</v>
      </c>
      <c r="AJ716">
        <v>22495.5</v>
      </c>
      <c r="AK716" t="s">
        <v>109</v>
      </c>
      <c r="AL716">
        <v>17</v>
      </c>
      <c r="AM716" t="s">
        <v>68</v>
      </c>
      <c r="AN716">
        <v>1</v>
      </c>
      <c r="AO716">
        <v>0.104279099</v>
      </c>
      <c r="AR716" t="s">
        <v>79</v>
      </c>
      <c r="AS716" t="s">
        <v>77</v>
      </c>
      <c r="AT716">
        <v>-2782</v>
      </c>
      <c r="AU716" t="s">
        <v>78</v>
      </c>
      <c r="AV716" t="s">
        <v>79</v>
      </c>
      <c r="AW716" t="s">
        <v>101</v>
      </c>
      <c r="AX716" t="s">
        <v>102</v>
      </c>
      <c r="AY716" t="s">
        <v>124</v>
      </c>
      <c r="AZ716" t="s">
        <v>96</v>
      </c>
      <c r="BA716" t="s">
        <v>76</v>
      </c>
      <c r="BB716" t="s">
        <v>104</v>
      </c>
      <c r="BC716">
        <v>32</v>
      </c>
      <c r="BD716" t="s">
        <v>105</v>
      </c>
      <c r="BE716">
        <v>6</v>
      </c>
      <c r="BF716" t="s">
        <v>112</v>
      </c>
      <c r="BG716" t="s">
        <v>106</v>
      </c>
      <c r="BH716">
        <v>365243</v>
      </c>
      <c r="BI716">
        <v>-2750</v>
      </c>
      <c r="BJ716">
        <v>-2600</v>
      </c>
      <c r="BK716">
        <v>-2600</v>
      </c>
      <c r="BL716">
        <v>-2556</v>
      </c>
      <c r="BM716">
        <v>1</v>
      </c>
    </row>
    <row r="717" spans="1:65" x14ac:dyDescent="0.3">
      <c r="A717">
        <v>105775</v>
      </c>
      <c r="B717">
        <v>0</v>
      </c>
      <c r="C717" t="s">
        <v>99</v>
      </c>
      <c r="D717" t="s">
        <v>88</v>
      </c>
      <c r="E717" t="s">
        <v>68</v>
      </c>
      <c r="F717" t="s">
        <v>68</v>
      </c>
      <c r="G717">
        <v>0</v>
      </c>
      <c r="H717">
        <v>135000</v>
      </c>
      <c r="I717">
        <v>202500</v>
      </c>
      <c r="J717" t="s">
        <v>113</v>
      </c>
      <c r="K717" t="s">
        <v>70</v>
      </c>
      <c r="L717" t="s">
        <v>139</v>
      </c>
      <c r="M717" t="s">
        <v>72</v>
      </c>
      <c r="N717">
        <v>2.0246E-2</v>
      </c>
      <c r="O717">
        <v>23706</v>
      </c>
      <c r="P717">
        <v>365243</v>
      </c>
      <c r="Q717">
        <v>1377</v>
      </c>
      <c r="R717">
        <v>4294</v>
      </c>
      <c r="S717">
        <v>3</v>
      </c>
      <c r="T717">
        <v>3</v>
      </c>
      <c r="U717" t="s">
        <v>123</v>
      </c>
      <c r="V717">
        <v>12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76</v>
      </c>
      <c r="AD717">
        <v>2714100</v>
      </c>
      <c r="AE717" t="s">
        <v>93</v>
      </c>
      <c r="AF717">
        <v>4771.125</v>
      </c>
      <c r="AG717">
        <v>31473</v>
      </c>
      <c r="AH717">
        <v>23584.5</v>
      </c>
      <c r="AI717">
        <v>9000</v>
      </c>
      <c r="AJ717">
        <v>31473</v>
      </c>
      <c r="AK717" t="s">
        <v>75</v>
      </c>
      <c r="AL717">
        <v>11</v>
      </c>
      <c r="AM717" t="s">
        <v>68</v>
      </c>
      <c r="AN717">
        <v>1</v>
      </c>
      <c r="AO717">
        <v>0.30081229399999998</v>
      </c>
      <c r="AR717" t="s">
        <v>79</v>
      </c>
      <c r="AS717" t="s">
        <v>77</v>
      </c>
      <c r="AT717">
        <v>-1590</v>
      </c>
      <c r="AU717" t="s">
        <v>78</v>
      </c>
      <c r="AV717" t="s">
        <v>79</v>
      </c>
      <c r="AX717" t="s">
        <v>102</v>
      </c>
      <c r="AY717" t="s">
        <v>124</v>
      </c>
      <c r="AZ717" t="s">
        <v>96</v>
      </c>
      <c r="BA717" t="s">
        <v>76</v>
      </c>
      <c r="BB717" t="s">
        <v>104</v>
      </c>
      <c r="BC717">
        <v>43</v>
      </c>
      <c r="BD717" t="s">
        <v>105</v>
      </c>
      <c r="BE717">
        <v>6</v>
      </c>
      <c r="BF717" t="s">
        <v>86</v>
      </c>
      <c r="BG717" t="s">
        <v>106</v>
      </c>
      <c r="BH717">
        <v>365243</v>
      </c>
      <c r="BI717">
        <v>-1542</v>
      </c>
      <c r="BJ717">
        <v>-1392</v>
      </c>
      <c r="BK717">
        <v>-1392</v>
      </c>
      <c r="BL717">
        <v>-1387</v>
      </c>
      <c r="BM717">
        <v>0</v>
      </c>
    </row>
    <row r="718" spans="1:65" x14ac:dyDescent="0.3">
      <c r="A718">
        <v>105786</v>
      </c>
      <c r="B718">
        <v>0</v>
      </c>
      <c r="C718" t="s">
        <v>65</v>
      </c>
      <c r="D718" t="s">
        <v>88</v>
      </c>
      <c r="E718" t="s">
        <v>67</v>
      </c>
      <c r="F718" t="s">
        <v>68</v>
      </c>
      <c r="G718">
        <v>0</v>
      </c>
      <c r="H718">
        <v>81000</v>
      </c>
      <c r="I718">
        <v>549000</v>
      </c>
      <c r="J718" t="s">
        <v>89</v>
      </c>
      <c r="K718" t="s">
        <v>70</v>
      </c>
      <c r="L718" t="s">
        <v>140</v>
      </c>
      <c r="M718" t="s">
        <v>72</v>
      </c>
      <c r="N718">
        <v>1.0276E-2</v>
      </c>
      <c r="O718">
        <v>17050</v>
      </c>
      <c r="P718">
        <v>281</v>
      </c>
      <c r="Q718">
        <v>3962</v>
      </c>
      <c r="R718">
        <v>602</v>
      </c>
      <c r="S718">
        <v>2</v>
      </c>
      <c r="T718">
        <v>2</v>
      </c>
      <c r="U718" t="s">
        <v>73</v>
      </c>
      <c r="V718">
        <v>14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135</v>
      </c>
      <c r="AD718">
        <v>2039308</v>
      </c>
      <c r="AE718" t="s">
        <v>65</v>
      </c>
      <c r="AG718">
        <v>0</v>
      </c>
      <c r="AH718">
        <v>0</v>
      </c>
      <c r="AK718" t="s">
        <v>123</v>
      </c>
      <c r="AL718">
        <v>12</v>
      </c>
      <c r="AM718" t="s">
        <v>68</v>
      </c>
      <c r="AN718">
        <v>1</v>
      </c>
      <c r="AR718" t="s">
        <v>76</v>
      </c>
      <c r="AS718" t="s">
        <v>129</v>
      </c>
      <c r="AT718">
        <v>-234</v>
      </c>
      <c r="AU718" t="s">
        <v>76</v>
      </c>
      <c r="AV718" t="s">
        <v>79</v>
      </c>
      <c r="AX718" t="s">
        <v>81</v>
      </c>
      <c r="AY718" t="s">
        <v>76</v>
      </c>
      <c r="AZ718" t="s">
        <v>76</v>
      </c>
      <c r="BA718" t="s">
        <v>76</v>
      </c>
      <c r="BB718" t="s">
        <v>121</v>
      </c>
      <c r="BC718">
        <v>-1</v>
      </c>
      <c r="BD718" t="s">
        <v>76</v>
      </c>
      <c r="BF718" t="s">
        <v>76</v>
      </c>
      <c r="BG718" t="s">
        <v>82</v>
      </c>
    </row>
    <row r="719" spans="1:65" x14ac:dyDescent="0.3">
      <c r="A719">
        <v>105790</v>
      </c>
      <c r="B719">
        <v>0</v>
      </c>
      <c r="C719" t="s">
        <v>65</v>
      </c>
      <c r="D719" t="s">
        <v>88</v>
      </c>
      <c r="E719" t="s">
        <v>68</v>
      </c>
      <c r="F719" t="s">
        <v>67</v>
      </c>
      <c r="G719">
        <v>0</v>
      </c>
      <c r="H719">
        <v>90000</v>
      </c>
      <c r="I719">
        <v>358443</v>
      </c>
      <c r="J719" t="s">
        <v>89</v>
      </c>
      <c r="K719" t="s">
        <v>70</v>
      </c>
      <c r="L719" t="s">
        <v>91</v>
      </c>
      <c r="M719" t="s">
        <v>72</v>
      </c>
      <c r="N719">
        <v>3.1329000000000003E-2</v>
      </c>
      <c r="O719">
        <v>19171</v>
      </c>
      <c r="P719">
        <v>3775</v>
      </c>
      <c r="Q719">
        <v>10776</v>
      </c>
      <c r="R719">
        <v>2720</v>
      </c>
      <c r="S719">
        <v>2</v>
      </c>
      <c r="T719">
        <v>2</v>
      </c>
      <c r="U719" t="s">
        <v>94</v>
      </c>
      <c r="V719">
        <v>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122</v>
      </c>
      <c r="AD719">
        <v>2179589</v>
      </c>
      <c r="AE719" t="s">
        <v>93</v>
      </c>
      <c r="AF719">
        <v>10645.424999999999</v>
      </c>
      <c r="AG719">
        <v>58936.5</v>
      </c>
      <c r="AH719">
        <v>53041.5</v>
      </c>
      <c r="AI719">
        <v>5895</v>
      </c>
      <c r="AJ719">
        <v>58936.5</v>
      </c>
      <c r="AK719" t="s">
        <v>123</v>
      </c>
      <c r="AL719">
        <v>14</v>
      </c>
      <c r="AM719" t="s">
        <v>68</v>
      </c>
      <c r="AN719">
        <v>1</v>
      </c>
      <c r="AO719">
        <v>0.108934038</v>
      </c>
      <c r="AR719" t="s">
        <v>79</v>
      </c>
      <c r="AS719" t="s">
        <v>77</v>
      </c>
      <c r="AT719">
        <v>-2406</v>
      </c>
      <c r="AU719" t="s">
        <v>78</v>
      </c>
      <c r="AV719" t="s">
        <v>79</v>
      </c>
      <c r="AW719" t="s">
        <v>101</v>
      </c>
      <c r="AX719" t="s">
        <v>161</v>
      </c>
      <c r="AY719" t="s">
        <v>124</v>
      </c>
      <c r="AZ719" t="s">
        <v>96</v>
      </c>
      <c r="BA719" t="s">
        <v>76</v>
      </c>
      <c r="BB719" t="s">
        <v>104</v>
      </c>
      <c r="BC719">
        <v>30</v>
      </c>
      <c r="BD719" t="s">
        <v>105</v>
      </c>
      <c r="BE719">
        <v>6</v>
      </c>
      <c r="BF719" t="s">
        <v>112</v>
      </c>
      <c r="BG719" t="s">
        <v>106</v>
      </c>
    </row>
    <row r="720" spans="1:65" x14ac:dyDescent="0.3">
      <c r="A720">
        <v>105813</v>
      </c>
      <c r="B720">
        <v>0</v>
      </c>
      <c r="C720" t="s">
        <v>65</v>
      </c>
      <c r="D720" t="s">
        <v>88</v>
      </c>
      <c r="E720" t="s">
        <v>67</v>
      </c>
      <c r="F720" t="s">
        <v>68</v>
      </c>
      <c r="G720">
        <v>0</v>
      </c>
      <c r="H720">
        <v>135000</v>
      </c>
      <c r="I720">
        <v>450000</v>
      </c>
      <c r="J720" t="s">
        <v>69</v>
      </c>
      <c r="K720" t="s">
        <v>70</v>
      </c>
      <c r="L720" t="s">
        <v>71</v>
      </c>
      <c r="M720" t="s">
        <v>72</v>
      </c>
      <c r="N720">
        <v>2.6391999999999999E-2</v>
      </c>
      <c r="O720">
        <v>17108</v>
      </c>
      <c r="P720">
        <v>745</v>
      </c>
      <c r="Q720">
        <v>4014</v>
      </c>
      <c r="R720">
        <v>329</v>
      </c>
      <c r="S720">
        <v>2</v>
      </c>
      <c r="T720">
        <v>2</v>
      </c>
      <c r="U720" t="s">
        <v>125</v>
      </c>
      <c r="V720">
        <v>17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92</v>
      </c>
      <c r="AD720">
        <v>1135329</v>
      </c>
      <c r="AE720" t="s">
        <v>99</v>
      </c>
      <c r="AF720">
        <v>24750</v>
      </c>
      <c r="AG720">
        <v>495000</v>
      </c>
      <c r="AH720">
        <v>495000</v>
      </c>
      <c r="AJ720">
        <v>495000</v>
      </c>
      <c r="AK720" t="s">
        <v>120</v>
      </c>
      <c r="AL720">
        <v>16</v>
      </c>
      <c r="AM720" t="s">
        <v>68</v>
      </c>
      <c r="AN720">
        <v>1</v>
      </c>
      <c r="AR720" t="s">
        <v>79</v>
      </c>
      <c r="AS720" t="s">
        <v>77</v>
      </c>
      <c r="AT720">
        <v>-265</v>
      </c>
      <c r="AU720" t="s">
        <v>76</v>
      </c>
      <c r="AV720" t="s">
        <v>79</v>
      </c>
      <c r="AW720" t="s">
        <v>80</v>
      </c>
      <c r="AX720" t="s">
        <v>161</v>
      </c>
      <c r="AY720" t="s">
        <v>76</v>
      </c>
      <c r="AZ720" t="s">
        <v>131</v>
      </c>
      <c r="BA720" t="s">
        <v>116</v>
      </c>
      <c r="BB720" t="s">
        <v>121</v>
      </c>
      <c r="BC720">
        <v>-1</v>
      </c>
      <c r="BD720" t="s">
        <v>76</v>
      </c>
      <c r="BE720">
        <v>0</v>
      </c>
      <c r="BF720" t="s">
        <v>76</v>
      </c>
      <c r="BG720" t="s">
        <v>160</v>
      </c>
      <c r="BH720">
        <v>365243</v>
      </c>
      <c r="BI720">
        <v>365243</v>
      </c>
      <c r="BJ720">
        <v>365243</v>
      </c>
      <c r="BK720">
        <v>365243</v>
      </c>
      <c r="BL720">
        <v>365243</v>
      </c>
      <c r="BM720">
        <v>0</v>
      </c>
    </row>
    <row r="721" spans="1:65" x14ac:dyDescent="0.3">
      <c r="A721">
        <v>105814</v>
      </c>
      <c r="B721">
        <v>0</v>
      </c>
      <c r="C721" t="s">
        <v>65</v>
      </c>
      <c r="D721" t="s">
        <v>88</v>
      </c>
      <c r="E721" t="s">
        <v>68</v>
      </c>
      <c r="F721" t="s">
        <v>68</v>
      </c>
      <c r="G721">
        <v>0</v>
      </c>
      <c r="H721">
        <v>112500</v>
      </c>
      <c r="I721">
        <v>610483.5</v>
      </c>
      <c r="J721" t="s">
        <v>113</v>
      </c>
      <c r="K721" t="s">
        <v>70</v>
      </c>
      <c r="L721" t="s">
        <v>91</v>
      </c>
      <c r="M721" t="s">
        <v>72</v>
      </c>
      <c r="N721">
        <v>2.0246E-2</v>
      </c>
      <c r="O721">
        <v>20232</v>
      </c>
      <c r="P721">
        <v>365243</v>
      </c>
      <c r="Q721">
        <v>915</v>
      </c>
      <c r="R721">
        <v>915</v>
      </c>
      <c r="S721">
        <v>3</v>
      </c>
      <c r="T721">
        <v>3</v>
      </c>
      <c r="U721" t="s">
        <v>94</v>
      </c>
      <c r="V721">
        <v>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76</v>
      </c>
      <c r="AD721">
        <v>2819736</v>
      </c>
      <c r="AE721" t="s">
        <v>99</v>
      </c>
      <c r="AF721">
        <v>0</v>
      </c>
      <c r="AG721">
        <v>0</v>
      </c>
      <c r="AH721">
        <v>0</v>
      </c>
      <c r="AJ721">
        <v>0</v>
      </c>
      <c r="AK721" t="s">
        <v>123</v>
      </c>
      <c r="AL721">
        <v>9</v>
      </c>
      <c r="AM721" t="s">
        <v>68</v>
      </c>
      <c r="AN721">
        <v>1</v>
      </c>
      <c r="AR721" t="s">
        <v>79</v>
      </c>
      <c r="AS721" t="s">
        <v>77</v>
      </c>
      <c r="AT721">
        <v>-530</v>
      </c>
      <c r="AU721" t="s">
        <v>76</v>
      </c>
      <c r="AV721" t="s">
        <v>79</v>
      </c>
      <c r="AX721" t="s">
        <v>102</v>
      </c>
      <c r="AY721" t="s">
        <v>76</v>
      </c>
      <c r="AZ721" t="s">
        <v>131</v>
      </c>
      <c r="BA721" t="s">
        <v>83</v>
      </c>
      <c r="BB721" t="s">
        <v>104</v>
      </c>
      <c r="BC721">
        <v>20</v>
      </c>
      <c r="BD721" t="s">
        <v>105</v>
      </c>
      <c r="BE721">
        <v>0</v>
      </c>
      <c r="BF721" t="s">
        <v>76</v>
      </c>
      <c r="BG721" t="s">
        <v>132</v>
      </c>
      <c r="BH721">
        <v>-530</v>
      </c>
      <c r="BI721">
        <v>365243</v>
      </c>
      <c r="BJ721">
        <v>365243</v>
      </c>
      <c r="BK721">
        <v>365243</v>
      </c>
      <c r="BL721">
        <v>365243</v>
      </c>
      <c r="BM721">
        <v>0</v>
      </c>
    </row>
    <row r="722" spans="1:65" x14ac:dyDescent="0.3">
      <c r="A722">
        <v>105823</v>
      </c>
      <c r="B722">
        <v>0</v>
      </c>
      <c r="C722" t="s">
        <v>65</v>
      </c>
      <c r="D722" t="s">
        <v>66</v>
      </c>
      <c r="E722" t="s">
        <v>67</v>
      </c>
      <c r="F722" t="s">
        <v>68</v>
      </c>
      <c r="G722">
        <v>0</v>
      </c>
      <c r="H722">
        <v>225000</v>
      </c>
      <c r="I722">
        <v>1138900.5</v>
      </c>
      <c r="J722" t="s">
        <v>69</v>
      </c>
      <c r="K722" t="s">
        <v>90</v>
      </c>
      <c r="L722" t="s">
        <v>91</v>
      </c>
      <c r="M722" t="s">
        <v>72</v>
      </c>
      <c r="N722">
        <v>8.8660000000000006E-3</v>
      </c>
      <c r="O722">
        <v>18074</v>
      </c>
      <c r="P722">
        <v>3023</v>
      </c>
      <c r="Q722">
        <v>3031</v>
      </c>
      <c r="R722">
        <v>1602</v>
      </c>
      <c r="S722">
        <v>2</v>
      </c>
      <c r="T722">
        <v>2</v>
      </c>
      <c r="U722" t="s">
        <v>123</v>
      </c>
      <c r="V722">
        <v>11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 t="s">
        <v>141</v>
      </c>
      <c r="AD722">
        <v>2593749</v>
      </c>
      <c r="AE722" t="s">
        <v>65</v>
      </c>
      <c r="AF722">
        <v>19151.099999999999</v>
      </c>
      <c r="AG722">
        <v>450000</v>
      </c>
      <c r="AH722">
        <v>533160</v>
      </c>
      <c r="AJ722">
        <v>450000</v>
      </c>
      <c r="AK722" t="s">
        <v>73</v>
      </c>
      <c r="AL722">
        <v>17</v>
      </c>
      <c r="AM722" t="s">
        <v>68</v>
      </c>
      <c r="AN722">
        <v>1</v>
      </c>
      <c r="AR722" t="s">
        <v>76</v>
      </c>
      <c r="AS722" t="s">
        <v>77</v>
      </c>
      <c r="AT722">
        <v>-231</v>
      </c>
      <c r="AU722" t="s">
        <v>76</v>
      </c>
      <c r="AV722" t="s">
        <v>79</v>
      </c>
      <c r="AW722" t="s">
        <v>80</v>
      </c>
      <c r="AX722" t="s">
        <v>81</v>
      </c>
      <c r="AY722" t="s">
        <v>76</v>
      </c>
      <c r="AZ722" t="s">
        <v>82</v>
      </c>
      <c r="BA722" t="s">
        <v>116</v>
      </c>
      <c r="BB722" t="s">
        <v>187</v>
      </c>
      <c r="BC722">
        <v>-1</v>
      </c>
      <c r="BD722" t="s">
        <v>76</v>
      </c>
      <c r="BE722">
        <v>48</v>
      </c>
      <c r="BF722" t="s">
        <v>112</v>
      </c>
      <c r="BG722" t="s">
        <v>118</v>
      </c>
      <c r="BH722">
        <v>365243</v>
      </c>
      <c r="BI722">
        <v>-201</v>
      </c>
      <c r="BJ722">
        <v>1209</v>
      </c>
      <c r="BK722">
        <v>365243</v>
      </c>
      <c r="BL722">
        <v>365243</v>
      </c>
      <c r="BM722">
        <v>1</v>
      </c>
    </row>
    <row r="723" spans="1:65" x14ac:dyDescent="0.3">
      <c r="A723">
        <v>105825</v>
      </c>
      <c r="B723">
        <v>0</v>
      </c>
      <c r="C723" t="s">
        <v>65</v>
      </c>
      <c r="D723" t="s">
        <v>66</v>
      </c>
      <c r="E723" t="s">
        <v>67</v>
      </c>
      <c r="F723" t="s">
        <v>68</v>
      </c>
      <c r="G723">
        <v>0</v>
      </c>
      <c r="H723">
        <v>157500</v>
      </c>
      <c r="I723">
        <v>1288350</v>
      </c>
      <c r="J723" t="s">
        <v>69</v>
      </c>
      <c r="K723" t="s">
        <v>70</v>
      </c>
      <c r="L723" t="s">
        <v>91</v>
      </c>
      <c r="M723" t="s">
        <v>72</v>
      </c>
      <c r="N723">
        <v>2.5163999999999999E-2</v>
      </c>
      <c r="O723">
        <v>17374</v>
      </c>
      <c r="P723">
        <v>318</v>
      </c>
      <c r="Q723">
        <v>1736</v>
      </c>
      <c r="R723">
        <v>917</v>
      </c>
      <c r="S723">
        <v>2</v>
      </c>
      <c r="T723">
        <v>2</v>
      </c>
      <c r="U723" t="s">
        <v>120</v>
      </c>
      <c r="V723">
        <v>12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 t="s">
        <v>141</v>
      </c>
      <c r="AD723">
        <v>2183184</v>
      </c>
      <c r="AE723" t="s">
        <v>93</v>
      </c>
      <c r="AF723">
        <v>21871.8</v>
      </c>
      <c r="AG723">
        <v>218740.5</v>
      </c>
      <c r="AH723">
        <v>196866</v>
      </c>
      <c r="AI723">
        <v>21874.5</v>
      </c>
      <c r="AJ723">
        <v>218740.5</v>
      </c>
      <c r="AK723" t="s">
        <v>125</v>
      </c>
      <c r="AL723">
        <v>13</v>
      </c>
      <c r="AM723" t="s">
        <v>68</v>
      </c>
      <c r="AN723">
        <v>1</v>
      </c>
      <c r="AO723">
        <v>0.108911331</v>
      </c>
      <c r="AR723" t="s">
        <v>79</v>
      </c>
      <c r="AS723" t="s">
        <v>114</v>
      </c>
      <c r="AT723">
        <v>-1520</v>
      </c>
      <c r="AU723" t="s">
        <v>78</v>
      </c>
      <c r="AV723" t="s">
        <v>115</v>
      </c>
      <c r="AW723" t="s">
        <v>101</v>
      </c>
      <c r="AX723" t="s">
        <v>81</v>
      </c>
      <c r="AY723" t="s">
        <v>95</v>
      </c>
      <c r="AZ723" t="s">
        <v>96</v>
      </c>
      <c r="BA723" t="s">
        <v>76</v>
      </c>
      <c r="BB723" t="s">
        <v>138</v>
      </c>
      <c r="BC723">
        <v>146</v>
      </c>
      <c r="BD723" t="s">
        <v>85</v>
      </c>
      <c r="BE723">
        <v>10</v>
      </c>
      <c r="BF723" t="s">
        <v>112</v>
      </c>
      <c r="BG723" t="s">
        <v>151</v>
      </c>
    </row>
    <row r="724" spans="1:65" x14ac:dyDescent="0.3">
      <c r="A724">
        <v>105831</v>
      </c>
      <c r="B724">
        <v>1</v>
      </c>
      <c r="C724" t="s">
        <v>65</v>
      </c>
      <c r="D724" t="s">
        <v>88</v>
      </c>
      <c r="E724" t="s">
        <v>68</v>
      </c>
      <c r="F724" t="s">
        <v>68</v>
      </c>
      <c r="G724">
        <v>2</v>
      </c>
      <c r="H724">
        <v>135000</v>
      </c>
      <c r="I724">
        <v>1024740</v>
      </c>
      <c r="J724" t="s">
        <v>133</v>
      </c>
      <c r="K724" t="s">
        <v>126</v>
      </c>
      <c r="L724" t="s">
        <v>91</v>
      </c>
      <c r="M724" t="s">
        <v>72</v>
      </c>
      <c r="N724">
        <v>1.8800999999999998E-2</v>
      </c>
      <c r="O724">
        <v>11164</v>
      </c>
      <c r="P724">
        <v>2066</v>
      </c>
      <c r="Q724">
        <v>4982</v>
      </c>
      <c r="R724">
        <v>1258</v>
      </c>
      <c r="S724">
        <v>2</v>
      </c>
      <c r="T724">
        <v>2</v>
      </c>
      <c r="U724" t="s">
        <v>75</v>
      </c>
      <c r="V724">
        <v>10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130</v>
      </c>
      <c r="AD724">
        <v>1549408</v>
      </c>
      <c r="AE724" t="s">
        <v>65</v>
      </c>
      <c r="AF724">
        <v>25618.86</v>
      </c>
      <c r="AG724">
        <v>202500</v>
      </c>
      <c r="AH724">
        <v>215865</v>
      </c>
      <c r="AJ724">
        <v>202500</v>
      </c>
      <c r="AK724" t="s">
        <v>123</v>
      </c>
      <c r="AL724">
        <v>13</v>
      </c>
      <c r="AM724" t="s">
        <v>68</v>
      </c>
      <c r="AN724">
        <v>1</v>
      </c>
      <c r="AR724" t="s">
        <v>76</v>
      </c>
      <c r="AS724" t="s">
        <v>77</v>
      </c>
      <c r="AT724">
        <v>-1077</v>
      </c>
      <c r="AU724" t="s">
        <v>78</v>
      </c>
      <c r="AV724" t="s">
        <v>79</v>
      </c>
      <c r="AW724" t="s">
        <v>80</v>
      </c>
      <c r="AX724" t="s">
        <v>81</v>
      </c>
      <c r="AY724" t="s">
        <v>76</v>
      </c>
      <c r="AZ724" t="s">
        <v>82</v>
      </c>
      <c r="BA724" t="s">
        <v>116</v>
      </c>
      <c r="BB724" t="s">
        <v>121</v>
      </c>
      <c r="BC724">
        <v>-1</v>
      </c>
      <c r="BD724" t="s">
        <v>76</v>
      </c>
      <c r="BE724">
        <v>12</v>
      </c>
      <c r="BF724" t="s">
        <v>86</v>
      </c>
      <c r="BG724" t="s">
        <v>172</v>
      </c>
      <c r="BH724">
        <v>365243</v>
      </c>
      <c r="BI724">
        <v>-1047</v>
      </c>
      <c r="BJ724">
        <v>-717</v>
      </c>
      <c r="BK724">
        <v>-867</v>
      </c>
      <c r="BL724">
        <v>-859</v>
      </c>
      <c r="BM724">
        <v>1</v>
      </c>
    </row>
    <row r="725" spans="1:65" x14ac:dyDescent="0.3">
      <c r="A725">
        <v>105833</v>
      </c>
      <c r="B725">
        <v>0</v>
      </c>
      <c r="C725" t="s">
        <v>65</v>
      </c>
      <c r="D725" t="s">
        <v>88</v>
      </c>
      <c r="E725" t="s">
        <v>68</v>
      </c>
      <c r="F725" t="s">
        <v>68</v>
      </c>
      <c r="G725">
        <v>1</v>
      </c>
      <c r="H725">
        <v>225000</v>
      </c>
      <c r="I725">
        <v>1006920</v>
      </c>
      <c r="J725" t="s">
        <v>69</v>
      </c>
      <c r="K725" t="s">
        <v>70</v>
      </c>
      <c r="L725" t="s">
        <v>91</v>
      </c>
      <c r="M725" t="s">
        <v>72</v>
      </c>
      <c r="N725">
        <v>1.0031999999999999E-2</v>
      </c>
      <c r="O725">
        <v>16801</v>
      </c>
      <c r="P725">
        <v>177</v>
      </c>
      <c r="Q725">
        <v>2523</v>
      </c>
      <c r="R725">
        <v>349</v>
      </c>
      <c r="S725">
        <v>2</v>
      </c>
      <c r="T725">
        <v>2</v>
      </c>
      <c r="U725" t="s">
        <v>120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t="s">
        <v>108</v>
      </c>
      <c r="AD725">
        <v>2433803</v>
      </c>
      <c r="AE725" t="s">
        <v>65</v>
      </c>
      <c r="AG725">
        <v>0</v>
      </c>
      <c r="AH725">
        <v>0</v>
      </c>
      <c r="AK725" t="s">
        <v>125</v>
      </c>
      <c r="AL725">
        <v>8</v>
      </c>
      <c r="AM725" t="s">
        <v>68</v>
      </c>
      <c r="AN725">
        <v>1</v>
      </c>
      <c r="AR725" t="s">
        <v>76</v>
      </c>
      <c r="AS725" t="s">
        <v>129</v>
      </c>
      <c r="AT725">
        <v>-36</v>
      </c>
      <c r="AU725" t="s">
        <v>76</v>
      </c>
      <c r="AV725" t="s">
        <v>79</v>
      </c>
      <c r="AX725" t="s">
        <v>81</v>
      </c>
      <c r="AY725" t="s">
        <v>76</v>
      </c>
      <c r="AZ725" t="s">
        <v>76</v>
      </c>
      <c r="BA725" t="s">
        <v>76</v>
      </c>
      <c r="BB725" t="s">
        <v>121</v>
      </c>
      <c r="BC725">
        <v>-1</v>
      </c>
      <c r="BD725" t="s">
        <v>76</v>
      </c>
      <c r="BF725" t="s">
        <v>76</v>
      </c>
      <c r="BG725" t="s">
        <v>82</v>
      </c>
    </row>
    <row r="726" spans="1:65" x14ac:dyDescent="0.3">
      <c r="A726">
        <v>105878</v>
      </c>
      <c r="B726">
        <v>0</v>
      </c>
      <c r="C726" t="s">
        <v>65</v>
      </c>
      <c r="D726" t="s">
        <v>66</v>
      </c>
      <c r="E726" t="s">
        <v>68</v>
      </c>
      <c r="F726" t="s">
        <v>68</v>
      </c>
      <c r="G726">
        <v>0</v>
      </c>
      <c r="H726">
        <v>193500</v>
      </c>
      <c r="I726">
        <v>677664</v>
      </c>
      <c r="J726" t="s">
        <v>89</v>
      </c>
      <c r="K726" t="s">
        <v>70</v>
      </c>
      <c r="L726" t="s">
        <v>91</v>
      </c>
      <c r="M726" t="s">
        <v>72</v>
      </c>
      <c r="N726">
        <v>1.0147E-2</v>
      </c>
      <c r="O726">
        <v>17668</v>
      </c>
      <c r="P726">
        <v>239</v>
      </c>
      <c r="Q726">
        <v>1425</v>
      </c>
      <c r="R726">
        <v>1204</v>
      </c>
      <c r="S726">
        <v>2</v>
      </c>
      <c r="T726">
        <v>2</v>
      </c>
      <c r="U726" t="s">
        <v>125</v>
      </c>
      <c r="V726">
        <v>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t="s">
        <v>200</v>
      </c>
      <c r="AD726">
        <v>2787805</v>
      </c>
      <c r="AE726" t="s">
        <v>99</v>
      </c>
      <c r="AF726">
        <v>2250</v>
      </c>
      <c r="AG726">
        <v>45000</v>
      </c>
      <c r="AH726">
        <v>45000</v>
      </c>
      <c r="AJ726">
        <v>45000</v>
      </c>
      <c r="AK726" t="s">
        <v>125</v>
      </c>
      <c r="AL726">
        <v>9</v>
      </c>
      <c r="AM726" t="s">
        <v>68</v>
      </c>
      <c r="AN726">
        <v>1</v>
      </c>
      <c r="AR726" t="s">
        <v>79</v>
      </c>
      <c r="AS726" t="s">
        <v>77</v>
      </c>
      <c r="AT726">
        <v>-406</v>
      </c>
      <c r="AU726" t="s">
        <v>76</v>
      </c>
      <c r="AV726" t="s">
        <v>79</v>
      </c>
      <c r="AW726" t="s">
        <v>101</v>
      </c>
      <c r="AX726" t="s">
        <v>81</v>
      </c>
      <c r="AY726" t="s">
        <v>76</v>
      </c>
      <c r="AZ726" t="s">
        <v>131</v>
      </c>
      <c r="BA726" t="s">
        <v>83</v>
      </c>
      <c r="BB726" t="s">
        <v>121</v>
      </c>
      <c r="BC726">
        <v>-1</v>
      </c>
      <c r="BD726" t="s">
        <v>76</v>
      </c>
      <c r="BE726">
        <v>0</v>
      </c>
      <c r="BF726" t="s">
        <v>76</v>
      </c>
      <c r="BG726" t="s">
        <v>132</v>
      </c>
      <c r="BH726">
        <v>365243</v>
      </c>
      <c r="BI726">
        <v>365243</v>
      </c>
      <c r="BJ726">
        <v>365243</v>
      </c>
      <c r="BK726">
        <v>365243</v>
      </c>
      <c r="BL726">
        <v>365243</v>
      </c>
      <c r="BM726">
        <v>0</v>
      </c>
    </row>
    <row r="727" spans="1:65" x14ac:dyDescent="0.3">
      <c r="A727">
        <v>105878</v>
      </c>
      <c r="B727">
        <v>0</v>
      </c>
      <c r="C727" t="s">
        <v>65</v>
      </c>
      <c r="D727" t="s">
        <v>66</v>
      </c>
      <c r="E727" t="s">
        <v>68</v>
      </c>
      <c r="F727" t="s">
        <v>68</v>
      </c>
      <c r="G727">
        <v>0</v>
      </c>
      <c r="H727">
        <v>193500</v>
      </c>
      <c r="I727">
        <v>677664</v>
      </c>
      <c r="J727" t="s">
        <v>89</v>
      </c>
      <c r="K727" t="s">
        <v>70</v>
      </c>
      <c r="L727" t="s">
        <v>91</v>
      </c>
      <c r="M727" t="s">
        <v>72</v>
      </c>
      <c r="N727">
        <v>1.0147E-2</v>
      </c>
      <c r="O727">
        <v>17668</v>
      </c>
      <c r="P727">
        <v>239</v>
      </c>
      <c r="Q727">
        <v>1425</v>
      </c>
      <c r="R727">
        <v>1204</v>
      </c>
      <c r="S727">
        <v>2</v>
      </c>
      <c r="T727">
        <v>2</v>
      </c>
      <c r="U727" t="s">
        <v>125</v>
      </c>
      <c r="V727">
        <v>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200</v>
      </c>
      <c r="AD727">
        <v>1919051</v>
      </c>
      <c r="AE727" t="s">
        <v>65</v>
      </c>
      <c r="AF727">
        <v>33214.5</v>
      </c>
      <c r="AG727">
        <v>495000</v>
      </c>
      <c r="AH727">
        <v>495000</v>
      </c>
      <c r="AJ727">
        <v>495000</v>
      </c>
      <c r="AK727" t="s">
        <v>125</v>
      </c>
      <c r="AL727">
        <v>9</v>
      </c>
      <c r="AM727" t="s">
        <v>68</v>
      </c>
      <c r="AN727">
        <v>1</v>
      </c>
      <c r="AR727" t="s">
        <v>76</v>
      </c>
      <c r="AS727" t="s">
        <v>77</v>
      </c>
      <c r="AT727">
        <v>-406</v>
      </c>
      <c r="AU727" t="s">
        <v>76</v>
      </c>
      <c r="AV727" t="s">
        <v>79</v>
      </c>
      <c r="AW727" t="s">
        <v>101</v>
      </c>
      <c r="AX727" t="s">
        <v>81</v>
      </c>
      <c r="AY727" t="s">
        <v>76</v>
      </c>
      <c r="AZ727" t="s">
        <v>82</v>
      </c>
      <c r="BA727" t="s">
        <v>116</v>
      </c>
      <c r="BB727" t="s">
        <v>121</v>
      </c>
      <c r="BC727">
        <v>-1</v>
      </c>
      <c r="BD727" t="s">
        <v>76</v>
      </c>
      <c r="BE727">
        <v>18</v>
      </c>
      <c r="BF727" t="s">
        <v>112</v>
      </c>
      <c r="BG727" t="s">
        <v>118</v>
      </c>
      <c r="BH727">
        <v>365243</v>
      </c>
      <c r="BI727">
        <v>-376</v>
      </c>
      <c r="BJ727">
        <v>134</v>
      </c>
      <c r="BK727">
        <v>365243</v>
      </c>
      <c r="BL727">
        <v>365243</v>
      </c>
      <c r="BM727">
        <v>0</v>
      </c>
    </row>
    <row r="728" spans="1:65" x14ac:dyDescent="0.3">
      <c r="A728">
        <v>105881</v>
      </c>
      <c r="B728">
        <v>0</v>
      </c>
      <c r="C728" t="s">
        <v>65</v>
      </c>
      <c r="D728" t="s">
        <v>88</v>
      </c>
      <c r="E728" t="s">
        <v>67</v>
      </c>
      <c r="F728" t="s">
        <v>67</v>
      </c>
      <c r="G728">
        <v>0</v>
      </c>
      <c r="H728">
        <v>225000</v>
      </c>
      <c r="I728">
        <v>808650</v>
      </c>
      <c r="J728" t="s">
        <v>113</v>
      </c>
      <c r="K728" t="s">
        <v>70</v>
      </c>
      <c r="L728" t="s">
        <v>91</v>
      </c>
      <c r="M728" t="s">
        <v>72</v>
      </c>
      <c r="N728">
        <v>4.6219999999999997E-2</v>
      </c>
      <c r="O728">
        <v>23611</v>
      </c>
      <c r="P728">
        <v>365243</v>
      </c>
      <c r="Q728">
        <v>9111</v>
      </c>
      <c r="R728">
        <v>4762</v>
      </c>
      <c r="S728">
        <v>1</v>
      </c>
      <c r="T728">
        <v>1</v>
      </c>
      <c r="U728" t="s">
        <v>94</v>
      </c>
      <c r="V728">
        <v>11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76</v>
      </c>
      <c r="AD728">
        <v>1423304</v>
      </c>
      <c r="AE728" t="s">
        <v>65</v>
      </c>
      <c r="AF728">
        <v>22094.46</v>
      </c>
      <c r="AG728">
        <v>495000</v>
      </c>
      <c r="AH728">
        <v>553806</v>
      </c>
      <c r="AJ728">
        <v>495000</v>
      </c>
      <c r="AK728" t="s">
        <v>125</v>
      </c>
      <c r="AL728">
        <v>11</v>
      </c>
      <c r="AM728" t="s">
        <v>68</v>
      </c>
      <c r="AN728">
        <v>1</v>
      </c>
      <c r="AR728" t="s">
        <v>76</v>
      </c>
      <c r="AS728" t="s">
        <v>77</v>
      </c>
      <c r="AT728">
        <v>-774</v>
      </c>
      <c r="AU728" t="s">
        <v>78</v>
      </c>
      <c r="AV728" t="s">
        <v>79</v>
      </c>
      <c r="AW728" t="s">
        <v>101</v>
      </c>
      <c r="AX728" t="s">
        <v>81</v>
      </c>
      <c r="AY728" t="s">
        <v>76</v>
      </c>
      <c r="AZ728" t="s">
        <v>82</v>
      </c>
      <c r="BA728" t="s">
        <v>116</v>
      </c>
      <c r="BB728" t="s">
        <v>121</v>
      </c>
      <c r="BC728">
        <v>-1</v>
      </c>
      <c r="BD728" t="s">
        <v>76</v>
      </c>
      <c r="BE728">
        <v>36</v>
      </c>
      <c r="BF728" t="s">
        <v>112</v>
      </c>
      <c r="BG728" t="s">
        <v>118</v>
      </c>
      <c r="BH728">
        <v>365243</v>
      </c>
      <c r="BI728">
        <v>-744</v>
      </c>
      <c r="BJ728">
        <v>306</v>
      </c>
      <c r="BK728">
        <v>-684</v>
      </c>
      <c r="BL728">
        <v>-677</v>
      </c>
      <c r="BM728">
        <v>1</v>
      </c>
    </row>
    <row r="729" spans="1:65" x14ac:dyDescent="0.3">
      <c r="A729">
        <v>105881</v>
      </c>
      <c r="B729">
        <v>0</v>
      </c>
      <c r="C729" t="s">
        <v>65</v>
      </c>
      <c r="D729" t="s">
        <v>88</v>
      </c>
      <c r="E729" t="s">
        <v>67</v>
      </c>
      <c r="F729" t="s">
        <v>67</v>
      </c>
      <c r="G729">
        <v>0</v>
      </c>
      <c r="H729">
        <v>225000</v>
      </c>
      <c r="I729">
        <v>808650</v>
      </c>
      <c r="J729" t="s">
        <v>113</v>
      </c>
      <c r="K729" t="s">
        <v>70</v>
      </c>
      <c r="L729" t="s">
        <v>91</v>
      </c>
      <c r="M729" t="s">
        <v>72</v>
      </c>
      <c r="N729">
        <v>4.6219999999999997E-2</v>
      </c>
      <c r="O729">
        <v>23611</v>
      </c>
      <c r="P729">
        <v>365243</v>
      </c>
      <c r="Q729">
        <v>9111</v>
      </c>
      <c r="R729">
        <v>4762</v>
      </c>
      <c r="S729">
        <v>1</v>
      </c>
      <c r="T729">
        <v>1</v>
      </c>
      <c r="U729" t="s">
        <v>94</v>
      </c>
      <c r="V729">
        <v>11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76</v>
      </c>
      <c r="AD729">
        <v>2840927</v>
      </c>
      <c r="AE729" t="s">
        <v>65</v>
      </c>
      <c r="AG729">
        <v>0</v>
      </c>
      <c r="AH729">
        <v>0</v>
      </c>
      <c r="AK729" t="s">
        <v>125</v>
      </c>
      <c r="AL729">
        <v>10</v>
      </c>
      <c r="AM729" t="s">
        <v>68</v>
      </c>
      <c r="AN729">
        <v>1</v>
      </c>
      <c r="AR729" t="s">
        <v>76</v>
      </c>
      <c r="AS729" t="s">
        <v>129</v>
      </c>
      <c r="AT729">
        <v>-319</v>
      </c>
      <c r="AU729" t="s">
        <v>76</v>
      </c>
      <c r="AV729" t="s">
        <v>79</v>
      </c>
      <c r="AX729" t="s">
        <v>81</v>
      </c>
      <c r="AY729" t="s">
        <v>76</v>
      </c>
      <c r="AZ729" t="s">
        <v>76</v>
      </c>
      <c r="BA729" t="s">
        <v>76</v>
      </c>
      <c r="BB729" t="s">
        <v>121</v>
      </c>
      <c r="BC729">
        <v>-1</v>
      </c>
      <c r="BD729" t="s">
        <v>76</v>
      </c>
      <c r="BF729" t="s">
        <v>76</v>
      </c>
      <c r="BG729" t="s">
        <v>82</v>
      </c>
    </row>
    <row r="730" spans="1:65" x14ac:dyDescent="0.3">
      <c r="A730">
        <v>105892</v>
      </c>
      <c r="B730">
        <v>0</v>
      </c>
      <c r="C730" t="s">
        <v>65</v>
      </c>
      <c r="D730" t="s">
        <v>88</v>
      </c>
      <c r="E730" t="s">
        <v>68</v>
      </c>
      <c r="F730" t="s">
        <v>68</v>
      </c>
      <c r="G730">
        <v>2</v>
      </c>
      <c r="H730">
        <v>157500</v>
      </c>
      <c r="I730">
        <v>521280</v>
      </c>
      <c r="J730" t="s">
        <v>69</v>
      </c>
      <c r="K730" t="s">
        <v>90</v>
      </c>
      <c r="L730" t="s">
        <v>91</v>
      </c>
      <c r="M730" t="s">
        <v>72</v>
      </c>
      <c r="N730">
        <v>1.8634000000000001E-2</v>
      </c>
      <c r="O730">
        <v>10866</v>
      </c>
      <c r="P730">
        <v>2530</v>
      </c>
      <c r="Q730">
        <v>542</v>
      </c>
      <c r="R730">
        <v>1545</v>
      </c>
      <c r="S730">
        <v>2</v>
      </c>
      <c r="T730">
        <v>2</v>
      </c>
      <c r="U730" t="s">
        <v>125</v>
      </c>
      <c r="V730">
        <v>12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92</v>
      </c>
      <c r="AD730">
        <v>2249337</v>
      </c>
      <c r="AE730" t="s">
        <v>93</v>
      </c>
      <c r="AF730">
        <v>2963.6550000000002</v>
      </c>
      <c r="AG730">
        <v>25870.5</v>
      </c>
      <c r="AH730">
        <v>23629.5</v>
      </c>
      <c r="AI730">
        <v>4500</v>
      </c>
      <c r="AJ730">
        <v>25870.5</v>
      </c>
      <c r="AK730" t="s">
        <v>73</v>
      </c>
      <c r="AL730">
        <v>20</v>
      </c>
      <c r="AM730" t="s">
        <v>68</v>
      </c>
      <c r="AN730">
        <v>1</v>
      </c>
      <c r="AO730">
        <v>0.174226669</v>
      </c>
      <c r="AR730" t="s">
        <v>79</v>
      </c>
      <c r="AS730" t="s">
        <v>77</v>
      </c>
      <c r="AT730">
        <v>-936</v>
      </c>
      <c r="AU730" t="s">
        <v>78</v>
      </c>
      <c r="AV730" t="s">
        <v>79</v>
      </c>
      <c r="AW730" t="s">
        <v>101</v>
      </c>
      <c r="AX730" t="s">
        <v>102</v>
      </c>
      <c r="AY730" t="s">
        <v>124</v>
      </c>
      <c r="AZ730" t="s">
        <v>96</v>
      </c>
      <c r="BA730" t="s">
        <v>76</v>
      </c>
      <c r="BB730" t="s">
        <v>104</v>
      </c>
      <c r="BC730">
        <v>50</v>
      </c>
      <c r="BD730" t="s">
        <v>105</v>
      </c>
      <c r="BE730">
        <v>12</v>
      </c>
      <c r="BF730" t="s">
        <v>86</v>
      </c>
      <c r="BG730" t="s">
        <v>106</v>
      </c>
      <c r="BH730">
        <v>365243</v>
      </c>
      <c r="BI730">
        <v>-904</v>
      </c>
      <c r="BJ730">
        <v>-574</v>
      </c>
      <c r="BK730">
        <v>-724</v>
      </c>
      <c r="BL730">
        <v>-715</v>
      </c>
      <c r="BM730">
        <v>0</v>
      </c>
    </row>
    <row r="731" spans="1:65" x14ac:dyDescent="0.3">
      <c r="A731">
        <v>105898</v>
      </c>
      <c r="B731">
        <v>0</v>
      </c>
      <c r="C731" t="s">
        <v>65</v>
      </c>
      <c r="D731" t="s">
        <v>66</v>
      </c>
      <c r="E731" t="s">
        <v>67</v>
      </c>
      <c r="F731" t="s">
        <v>67</v>
      </c>
      <c r="G731">
        <v>0</v>
      </c>
      <c r="H731">
        <v>135000</v>
      </c>
      <c r="I731">
        <v>225000</v>
      </c>
      <c r="J731" t="s">
        <v>69</v>
      </c>
      <c r="K731" t="s">
        <v>70</v>
      </c>
      <c r="L731" t="s">
        <v>140</v>
      </c>
      <c r="M731" t="s">
        <v>127</v>
      </c>
      <c r="N731">
        <v>1.8849999999999999E-2</v>
      </c>
      <c r="O731">
        <v>12532</v>
      </c>
      <c r="P731">
        <v>1572</v>
      </c>
      <c r="Q731">
        <v>5151</v>
      </c>
      <c r="R731">
        <v>1713</v>
      </c>
      <c r="S731">
        <v>2</v>
      </c>
      <c r="T731">
        <v>2</v>
      </c>
      <c r="U731" t="s">
        <v>125</v>
      </c>
      <c r="V731">
        <v>9</v>
      </c>
      <c r="W731">
        <v>0</v>
      </c>
      <c r="X731">
        <v>1</v>
      </c>
      <c r="Y731">
        <v>1</v>
      </c>
      <c r="Z731">
        <v>0</v>
      </c>
      <c r="AA731">
        <v>1</v>
      </c>
      <c r="AB731">
        <v>1</v>
      </c>
      <c r="AC731" t="s">
        <v>92</v>
      </c>
      <c r="AD731">
        <v>1174439</v>
      </c>
      <c r="AE731" t="s">
        <v>99</v>
      </c>
      <c r="AF731">
        <v>15750</v>
      </c>
      <c r="AG731">
        <v>0</v>
      </c>
      <c r="AH731">
        <v>315000</v>
      </c>
      <c r="AK731" t="s">
        <v>123</v>
      </c>
      <c r="AL731">
        <v>14</v>
      </c>
      <c r="AM731" t="s">
        <v>68</v>
      </c>
      <c r="AN731">
        <v>1</v>
      </c>
      <c r="AR731" t="s">
        <v>79</v>
      </c>
      <c r="AS731" t="s">
        <v>114</v>
      </c>
      <c r="AT731">
        <v>-778</v>
      </c>
      <c r="AU731" t="s">
        <v>76</v>
      </c>
      <c r="AV731" t="s">
        <v>115</v>
      </c>
      <c r="AX731" t="s">
        <v>161</v>
      </c>
      <c r="AY731" t="s">
        <v>76</v>
      </c>
      <c r="AZ731" t="s">
        <v>131</v>
      </c>
      <c r="BA731" t="s">
        <v>116</v>
      </c>
      <c r="BB731" t="s">
        <v>117</v>
      </c>
      <c r="BC731">
        <v>100</v>
      </c>
      <c r="BD731" t="s">
        <v>76</v>
      </c>
      <c r="BE731">
        <v>0</v>
      </c>
      <c r="BF731" t="s">
        <v>76</v>
      </c>
      <c r="BG731" t="s">
        <v>160</v>
      </c>
    </row>
    <row r="732" spans="1:65" x14ac:dyDescent="0.3">
      <c r="A732">
        <v>105903</v>
      </c>
      <c r="B732">
        <v>0</v>
      </c>
      <c r="C732" t="s">
        <v>99</v>
      </c>
      <c r="D732" t="s">
        <v>88</v>
      </c>
      <c r="E732" t="s">
        <v>68</v>
      </c>
      <c r="F732" t="s">
        <v>68</v>
      </c>
      <c r="G732">
        <v>0</v>
      </c>
      <c r="H732">
        <v>126000</v>
      </c>
      <c r="I732">
        <v>135000</v>
      </c>
      <c r="J732" t="s">
        <v>89</v>
      </c>
      <c r="K732" t="s">
        <v>126</v>
      </c>
      <c r="L732" t="s">
        <v>71</v>
      </c>
      <c r="M732" t="s">
        <v>72</v>
      </c>
      <c r="N732">
        <v>2.5163999999999999E-2</v>
      </c>
      <c r="O732">
        <v>8402</v>
      </c>
      <c r="P732">
        <v>107</v>
      </c>
      <c r="Q732">
        <v>3263</v>
      </c>
      <c r="R732">
        <v>1052</v>
      </c>
      <c r="S732">
        <v>2</v>
      </c>
      <c r="T732">
        <v>2</v>
      </c>
      <c r="U732" t="s">
        <v>120</v>
      </c>
      <c r="V732">
        <v>8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 t="s">
        <v>92</v>
      </c>
      <c r="AD732">
        <v>2340053</v>
      </c>
      <c r="AE732" t="s">
        <v>93</v>
      </c>
      <c r="AF732">
        <v>3657.87</v>
      </c>
      <c r="AG732">
        <v>37080</v>
      </c>
      <c r="AH732">
        <v>37098</v>
      </c>
      <c r="AI732">
        <v>3825</v>
      </c>
      <c r="AJ732">
        <v>37080</v>
      </c>
      <c r="AK732" t="s">
        <v>94</v>
      </c>
      <c r="AL732">
        <v>14</v>
      </c>
      <c r="AM732" t="s">
        <v>68</v>
      </c>
      <c r="AN732">
        <v>1</v>
      </c>
      <c r="AO732">
        <v>0.10179539</v>
      </c>
      <c r="AR732" t="s">
        <v>79</v>
      </c>
      <c r="AS732" t="s">
        <v>77</v>
      </c>
      <c r="AT732">
        <v>-1467</v>
      </c>
      <c r="AU732" t="s">
        <v>78</v>
      </c>
      <c r="AV732" t="s">
        <v>79</v>
      </c>
      <c r="AX732" t="s">
        <v>102</v>
      </c>
      <c r="AY732" t="s">
        <v>124</v>
      </c>
      <c r="AZ732" t="s">
        <v>96</v>
      </c>
      <c r="BA732" t="s">
        <v>76</v>
      </c>
      <c r="BB732" t="s">
        <v>104</v>
      </c>
      <c r="BC732">
        <v>50</v>
      </c>
      <c r="BD732" t="s">
        <v>105</v>
      </c>
      <c r="BE732">
        <v>14</v>
      </c>
      <c r="BF732" t="s">
        <v>86</v>
      </c>
      <c r="BG732" t="s">
        <v>106</v>
      </c>
      <c r="BH732">
        <v>365243</v>
      </c>
      <c r="BI732">
        <v>-1432</v>
      </c>
      <c r="BJ732">
        <v>-1042</v>
      </c>
      <c r="BK732">
        <v>-1072</v>
      </c>
      <c r="BL732">
        <v>-1067</v>
      </c>
      <c r="BM732">
        <v>0</v>
      </c>
    </row>
    <row r="733" spans="1:65" x14ac:dyDescent="0.3">
      <c r="A733">
        <v>105905</v>
      </c>
      <c r="B733">
        <v>0</v>
      </c>
      <c r="C733" t="s">
        <v>65</v>
      </c>
      <c r="D733" t="s">
        <v>66</v>
      </c>
      <c r="E733" t="s">
        <v>68</v>
      </c>
      <c r="F733" t="s">
        <v>68</v>
      </c>
      <c r="G733">
        <v>0</v>
      </c>
      <c r="H733">
        <v>184500</v>
      </c>
      <c r="I733">
        <v>1363500</v>
      </c>
      <c r="J733" t="s">
        <v>69</v>
      </c>
      <c r="K733" t="s">
        <v>70</v>
      </c>
      <c r="L733" t="s">
        <v>91</v>
      </c>
      <c r="M733" t="s">
        <v>72</v>
      </c>
      <c r="N733">
        <v>1.6611999999999998E-2</v>
      </c>
      <c r="O733">
        <v>8808</v>
      </c>
      <c r="P733">
        <v>1268</v>
      </c>
      <c r="Q733">
        <v>6613</v>
      </c>
      <c r="R733">
        <v>1482</v>
      </c>
      <c r="S733">
        <v>2</v>
      </c>
      <c r="T733">
        <v>2</v>
      </c>
      <c r="U733" t="s">
        <v>123</v>
      </c>
      <c r="V733">
        <v>11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135</v>
      </c>
      <c r="AD733">
        <v>2085167</v>
      </c>
      <c r="AE733" t="s">
        <v>99</v>
      </c>
      <c r="AF733">
        <v>2250</v>
      </c>
      <c r="AG733">
        <v>45000</v>
      </c>
      <c r="AH733">
        <v>45000</v>
      </c>
      <c r="AJ733">
        <v>45000</v>
      </c>
      <c r="AK733" t="s">
        <v>109</v>
      </c>
      <c r="AL733">
        <v>15</v>
      </c>
      <c r="AM733" t="s">
        <v>68</v>
      </c>
      <c r="AN733">
        <v>1</v>
      </c>
      <c r="AR733" t="s">
        <v>79</v>
      </c>
      <c r="AS733" t="s">
        <v>77</v>
      </c>
      <c r="AT733">
        <v>-220</v>
      </c>
      <c r="AU733" t="s">
        <v>76</v>
      </c>
      <c r="AV733" t="s">
        <v>79</v>
      </c>
      <c r="AW733" t="s">
        <v>101</v>
      </c>
      <c r="AX733" t="s">
        <v>81</v>
      </c>
      <c r="AY733" t="s">
        <v>76</v>
      </c>
      <c r="AZ733" t="s">
        <v>131</v>
      </c>
      <c r="BA733" t="s">
        <v>83</v>
      </c>
      <c r="BB733" t="s">
        <v>138</v>
      </c>
      <c r="BC733">
        <v>1200</v>
      </c>
      <c r="BD733" t="s">
        <v>85</v>
      </c>
      <c r="BE733">
        <v>0</v>
      </c>
      <c r="BF733" t="s">
        <v>76</v>
      </c>
      <c r="BG733" t="s">
        <v>132</v>
      </c>
      <c r="BH733">
        <v>365243</v>
      </c>
      <c r="BI733">
        <v>365243</v>
      </c>
      <c r="BJ733">
        <v>365243</v>
      </c>
      <c r="BK733">
        <v>365243</v>
      </c>
      <c r="BL733">
        <v>-97</v>
      </c>
      <c r="BM733">
        <v>0</v>
      </c>
    </row>
    <row r="734" spans="1:65" x14ac:dyDescent="0.3">
      <c r="A734">
        <v>105907</v>
      </c>
      <c r="B734">
        <v>0</v>
      </c>
      <c r="C734" t="s">
        <v>65</v>
      </c>
      <c r="D734" t="s">
        <v>88</v>
      </c>
      <c r="E734" t="s">
        <v>67</v>
      </c>
      <c r="F734" t="s">
        <v>67</v>
      </c>
      <c r="G734">
        <v>0</v>
      </c>
      <c r="H734">
        <v>148500</v>
      </c>
      <c r="I734">
        <v>495000</v>
      </c>
      <c r="J734" t="s">
        <v>69</v>
      </c>
      <c r="K734" t="s">
        <v>70</v>
      </c>
      <c r="L734" t="s">
        <v>71</v>
      </c>
      <c r="M734" t="s">
        <v>127</v>
      </c>
      <c r="N734">
        <v>4.6219999999999997E-2</v>
      </c>
      <c r="O734">
        <v>8195</v>
      </c>
      <c r="P734">
        <v>611</v>
      </c>
      <c r="Q734">
        <v>6927</v>
      </c>
      <c r="R734">
        <v>863</v>
      </c>
      <c r="S734">
        <v>1</v>
      </c>
      <c r="T734">
        <v>1</v>
      </c>
      <c r="U734" t="s">
        <v>73</v>
      </c>
      <c r="V734">
        <v>19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92</v>
      </c>
      <c r="AD734">
        <v>1573709</v>
      </c>
      <c r="AE734" t="s">
        <v>93</v>
      </c>
      <c r="AF734">
        <v>14619.555</v>
      </c>
      <c r="AG734">
        <v>133038</v>
      </c>
      <c r="AH734">
        <v>133038</v>
      </c>
      <c r="AI734">
        <v>0</v>
      </c>
      <c r="AJ734">
        <v>133038</v>
      </c>
      <c r="AK734" t="s">
        <v>73</v>
      </c>
      <c r="AL734">
        <v>14</v>
      </c>
      <c r="AM734" t="s">
        <v>68</v>
      </c>
      <c r="AN734">
        <v>1</v>
      </c>
      <c r="AO734">
        <v>0</v>
      </c>
      <c r="AR734" t="s">
        <v>79</v>
      </c>
      <c r="AS734" t="s">
        <v>77</v>
      </c>
      <c r="AT734">
        <v>-437</v>
      </c>
      <c r="AU734" t="s">
        <v>78</v>
      </c>
      <c r="AV734" t="s">
        <v>79</v>
      </c>
      <c r="AX734" t="s">
        <v>81</v>
      </c>
      <c r="AY734" t="s">
        <v>124</v>
      </c>
      <c r="AZ734" t="s">
        <v>96</v>
      </c>
      <c r="BA734" t="s">
        <v>76</v>
      </c>
      <c r="BB734" t="s">
        <v>104</v>
      </c>
      <c r="BC734">
        <v>20</v>
      </c>
      <c r="BD734" t="s">
        <v>105</v>
      </c>
      <c r="BE734">
        <v>10</v>
      </c>
      <c r="BF734" t="s">
        <v>112</v>
      </c>
      <c r="BG734" t="s">
        <v>208</v>
      </c>
      <c r="BH734">
        <v>365243</v>
      </c>
      <c r="BI734">
        <v>-393</v>
      </c>
      <c r="BJ734">
        <v>-123</v>
      </c>
      <c r="BK734">
        <v>-213</v>
      </c>
      <c r="BL734">
        <v>-210</v>
      </c>
      <c r="BM734">
        <v>0</v>
      </c>
    </row>
    <row r="735" spans="1:65" x14ac:dyDescent="0.3">
      <c r="A735">
        <v>105909</v>
      </c>
      <c r="B735">
        <v>0</v>
      </c>
      <c r="C735" t="s">
        <v>99</v>
      </c>
      <c r="D735" t="s">
        <v>88</v>
      </c>
      <c r="E735" t="s">
        <v>67</v>
      </c>
      <c r="F735" t="s">
        <v>67</v>
      </c>
      <c r="G735">
        <v>0</v>
      </c>
      <c r="H735">
        <v>180000</v>
      </c>
      <c r="I735">
        <v>540000</v>
      </c>
      <c r="J735" t="s">
        <v>113</v>
      </c>
      <c r="K735" t="s">
        <v>70</v>
      </c>
      <c r="L735" t="s">
        <v>91</v>
      </c>
      <c r="M735" t="s">
        <v>72</v>
      </c>
      <c r="N735">
        <v>1.9101E-2</v>
      </c>
      <c r="O735">
        <v>20177</v>
      </c>
      <c r="P735">
        <v>365243</v>
      </c>
      <c r="Q735">
        <v>1091</v>
      </c>
      <c r="R735">
        <v>3201</v>
      </c>
      <c r="S735">
        <v>2</v>
      </c>
      <c r="T735">
        <v>2</v>
      </c>
      <c r="U735" t="s">
        <v>73</v>
      </c>
      <c r="V735">
        <v>15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76</v>
      </c>
      <c r="AD735">
        <v>2744235</v>
      </c>
      <c r="AE735" t="s">
        <v>65</v>
      </c>
      <c r="AF735">
        <v>9672.75</v>
      </c>
      <c r="AG735">
        <v>337500</v>
      </c>
      <c r="AH735">
        <v>337500</v>
      </c>
      <c r="AJ735">
        <v>337500</v>
      </c>
      <c r="AK735" t="s">
        <v>73</v>
      </c>
      <c r="AL735">
        <v>9</v>
      </c>
      <c r="AM735" t="s">
        <v>68</v>
      </c>
      <c r="AN735">
        <v>1</v>
      </c>
      <c r="AR735" t="s">
        <v>152</v>
      </c>
      <c r="AS735" t="s">
        <v>114</v>
      </c>
      <c r="AT735">
        <v>-601</v>
      </c>
      <c r="AU735" t="s">
        <v>78</v>
      </c>
      <c r="AV735" t="s">
        <v>149</v>
      </c>
      <c r="AW735" t="s">
        <v>80</v>
      </c>
      <c r="AX735" t="s">
        <v>161</v>
      </c>
      <c r="AY735" t="s">
        <v>76</v>
      </c>
      <c r="AZ735" t="s">
        <v>82</v>
      </c>
      <c r="BA735" t="s">
        <v>83</v>
      </c>
      <c r="BB735" t="s">
        <v>178</v>
      </c>
      <c r="BC735">
        <v>-1</v>
      </c>
      <c r="BD735" t="s">
        <v>76</v>
      </c>
      <c r="BE735">
        <v>60</v>
      </c>
      <c r="BF735" t="s">
        <v>112</v>
      </c>
      <c r="BG735" t="s">
        <v>150</v>
      </c>
    </row>
    <row r="736" spans="1:65" x14ac:dyDescent="0.3">
      <c r="A736">
        <v>105915</v>
      </c>
      <c r="B736">
        <v>0</v>
      </c>
      <c r="C736" t="s">
        <v>65</v>
      </c>
      <c r="D736" t="s">
        <v>88</v>
      </c>
      <c r="E736" t="s">
        <v>68</v>
      </c>
      <c r="F736" t="s">
        <v>68</v>
      </c>
      <c r="G736">
        <v>1</v>
      </c>
      <c r="H736">
        <v>112500</v>
      </c>
      <c r="I736">
        <v>517788</v>
      </c>
      <c r="J736" t="s">
        <v>89</v>
      </c>
      <c r="K736" t="s">
        <v>70</v>
      </c>
      <c r="L736" t="s">
        <v>119</v>
      </c>
      <c r="M736" t="s">
        <v>127</v>
      </c>
      <c r="N736">
        <v>2.2624999999999999E-2</v>
      </c>
      <c r="O736">
        <v>10248</v>
      </c>
      <c r="P736">
        <v>741</v>
      </c>
      <c r="Q736">
        <v>3081</v>
      </c>
      <c r="R736">
        <v>2475</v>
      </c>
      <c r="S736">
        <v>2</v>
      </c>
      <c r="T736">
        <v>2</v>
      </c>
      <c r="U736" t="s">
        <v>120</v>
      </c>
      <c r="V736">
        <v>17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0</v>
      </c>
      <c r="AC736" t="s">
        <v>92</v>
      </c>
      <c r="AD736">
        <v>1581859</v>
      </c>
      <c r="AE736" t="s">
        <v>99</v>
      </c>
      <c r="AF736">
        <v>2250</v>
      </c>
      <c r="AG736">
        <v>45000</v>
      </c>
      <c r="AH736">
        <v>45000</v>
      </c>
      <c r="AJ736">
        <v>45000</v>
      </c>
      <c r="AK736" t="s">
        <v>120</v>
      </c>
      <c r="AL736">
        <v>14</v>
      </c>
      <c r="AM736" t="s">
        <v>68</v>
      </c>
      <c r="AN736">
        <v>1</v>
      </c>
      <c r="AR736" t="s">
        <v>79</v>
      </c>
      <c r="AS736" t="s">
        <v>114</v>
      </c>
      <c r="AT736">
        <v>-308</v>
      </c>
      <c r="AU736" t="s">
        <v>76</v>
      </c>
      <c r="AV736" t="s">
        <v>165</v>
      </c>
      <c r="AW736" t="s">
        <v>80</v>
      </c>
      <c r="AX736" t="s">
        <v>161</v>
      </c>
      <c r="AY736" t="s">
        <v>76</v>
      </c>
      <c r="AZ736" t="s">
        <v>131</v>
      </c>
      <c r="BA736" t="s">
        <v>83</v>
      </c>
      <c r="BB736" t="s">
        <v>104</v>
      </c>
      <c r="BC736">
        <v>50</v>
      </c>
      <c r="BD736" t="s">
        <v>105</v>
      </c>
      <c r="BE736">
        <v>0</v>
      </c>
      <c r="BF736" t="s">
        <v>76</v>
      </c>
      <c r="BG736" t="s">
        <v>132</v>
      </c>
    </row>
    <row r="737" spans="1:65" x14ac:dyDescent="0.3">
      <c r="A737">
        <v>105927</v>
      </c>
      <c r="B737">
        <v>0</v>
      </c>
      <c r="C737" t="s">
        <v>65</v>
      </c>
      <c r="D737" t="s">
        <v>88</v>
      </c>
      <c r="E737" t="s">
        <v>67</v>
      </c>
      <c r="F737" t="s">
        <v>68</v>
      </c>
      <c r="G737">
        <v>0</v>
      </c>
      <c r="H737">
        <v>135000</v>
      </c>
      <c r="I737">
        <v>337500</v>
      </c>
      <c r="J737" t="s">
        <v>113</v>
      </c>
      <c r="K737" t="s">
        <v>70</v>
      </c>
      <c r="L737" t="s">
        <v>119</v>
      </c>
      <c r="M737" t="s">
        <v>72</v>
      </c>
      <c r="N737">
        <v>1.5221E-2</v>
      </c>
      <c r="O737">
        <v>21064</v>
      </c>
      <c r="P737">
        <v>365243</v>
      </c>
      <c r="Q737">
        <v>1883</v>
      </c>
      <c r="R737">
        <v>4581</v>
      </c>
      <c r="S737">
        <v>2</v>
      </c>
      <c r="T737">
        <v>2</v>
      </c>
      <c r="U737" t="s">
        <v>109</v>
      </c>
      <c r="V737">
        <v>14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76</v>
      </c>
      <c r="AD737">
        <v>1059594</v>
      </c>
      <c r="AE737" t="s">
        <v>65</v>
      </c>
      <c r="AF737">
        <v>17902.575000000001</v>
      </c>
      <c r="AG737">
        <v>229500</v>
      </c>
      <c r="AH737">
        <v>248130</v>
      </c>
      <c r="AJ737">
        <v>229500</v>
      </c>
      <c r="AK737" t="s">
        <v>120</v>
      </c>
      <c r="AL737">
        <v>8</v>
      </c>
      <c r="AM737" t="s">
        <v>68</v>
      </c>
      <c r="AN737">
        <v>1</v>
      </c>
      <c r="AR737" t="s">
        <v>76</v>
      </c>
      <c r="AS737" t="s">
        <v>77</v>
      </c>
      <c r="AT737">
        <v>-436</v>
      </c>
      <c r="AU737" t="s">
        <v>78</v>
      </c>
      <c r="AV737" t="s">
        <v>79</v>
      </c>
      <c r="AX737" t="s">
        <v>81</v>
      </c>
      <c r="AY737" t="s">
        <v>76</v>
      </c>
      <c r="AZ737" t="s">
        <v>82</v>
      </c>
      <c r="BA737" t="s">
        <v>116</v>
      </c>
      <c r="BB737" t="s">
        <v>121</v>
      </c>
      <c r="BC737">
        <v>-1</v>
      </c>
      <c r="BD737" t="s">
        <v>76</v>
      </c>
      <c r="BE737">
        <v>18</v>
      </c>
      <c r="BF737" t="s">
        <v>147</v>
      </c>
      <c r="BG737" t="s">
        <v>154</v>
      </c>
      <c r="BH737">
        <v>365243</v>
      </c>
      <c r="BI737">
        <v>-406</v>
      </c>
      <c r="BJ737">
        <v>104</v>
      </c>
      <c r="BK737">
        <v>365243</v>
      </c>
      <c r="BL737">
        <v>365243</v>
      </c>
      <c r="BM737">
        <v>1</v>
      </c>
    </row>
    <row r="738" spans="1:65" x14ac:dyDescent="0.3">
      <c r="A738">
        <v>105928</v>
      </c>
      <c r="B738">
        <v>0</v>
      </c>
      <c r="C738" t="s">
        <v>65</v>
      </c>
      <c r="D738" t="s">
        <v>88</v>
      </c>
      <c r="E738" t="s">
        <v>67</v>
      </c>
      <c r="F738" t="s">
        <v>67</v>
      </c>
      <c r="G738">
        <v>0</v>
      </c>
      <c r="H738">
        <v>180000</v>
      </c>
      <c r="I738">
        <v>119358</v>
      </c>
      <c r="J738" t="s">
        <v>113</v>
      </c>
      <c r="K738" t="s">
        <v>70</v>
      </c>
      <c r="L738" t="s">
        <v>139</v>
      </c>
      <c r="M738" t="s">
        <v>72</v>
      </c>
      <c r="N738">
        <v>9.6299999999999997E-3</v>
      </c>
      <c r="O738">
        <v>19635</v>
      </c>
      <c r="P738">
        <v>365243</v>
      </c>
      <c r="Q738">
        <v>1253</v>
      </c>
      <c r="R738">
        <v>2992</v>
      </c>
      <c r="S738">
        <v>2</v>
      </c>
      <c r="T738">
        <v>2</v>
      </c>
      <c r="U738" t="s">
        <v>123</v>
      </c>
      <c r="V738">
        <v>15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76</v>
      </c>
      <c r="AD738">
        <v>1683656</v>
      </c>
      <c r="AE738" t="s">
        <v>99</v>
      </c>
      <c r="AF738">
        <v>9000</v>
      </c>
      <c r="AG738">
        <v>0</v>
      </c>
      <c r="AH738">
        <v>180000</v>
      </c>
      <c r="AK738" t="s">
        <v>94</v>
      </c>
      <c r="AL738">
        <v>10</v>
      </c>
      <c r="AM738" t="s">
        <v>68</v>
      </c>
      <c r="AN738">
        <v>1</v>
      </c>
      <c r="AR738" t="s">
        <v>79</v>
      </c>
      <c r="AS738" t="s">
        <v>77</v>
      </c>
      <c r="AT738">
        <v>-1045</v>
      </c>
      <c r="AU738" t="s">
        <v>76</v>
      </c>
      <c r="AV738" t="s">
        <v>79</v>
      </c>
      <c r="AX738" t="s">
        <v>81</v>
      </c>
      <c r="AY738" t="s">
        <v>76</v>
      </c>
      <c r="AZ738" t="s">
        <v>131</v>
      </c>
      <c r="BA738" t="s">
        <v>116</v>
      </c>
      <c r="BB738" t="s">
        <v>104</v>
      </c>
      <c r="BC738">
        <v>50</v>
      </c>
      <c r="BD738" t="s">
        <v>105</v>
      </c>
      <c r="BE738">
        <v>0</v>
      </c>
      <c r="BF738" t="s">
        <v>76</v>
      </c>
      <c r="BG738" t="s">
        <v>160</v>
      </c>
      <c r="BH738">
        <v>-1042</v>
      </c>
      <c r="BI738">
        <v>-1005</v>
      </c>
      <c r="BJ738">
        <v>365243</v>
      </c>
      <c r="BK738">
        <v>365243</v>
      </c>
      <c r="BL738">
        <v>365243</v>
      </c>
      <c r="BM738">
        <v>0</v>
      </c>
    </row>
    <row r="739" spans="1:65" x14ac:dyDescent="0.3">
      <c r="A739">
        <v>105928</v>
      </c>
      <c r="B739">
        <v>0</v>
      </c>
      <c r="C739" t="s">
        <v>65</v>
      </c>
      <c r="D739" t="s">
        <v>88</v>
      </c>
      <c r="E739" t="s">
        <v>67</v>
      </c>
      <c r="F739" t="s">
        <v>67</v>
      </c>
      <c r="G739">
        <v>0</v>
      </c>
      <c r="H739">
        <v>180000</v>
      </c>
      <c r="I739">
        <v>119358</v>
      </c>
      <c r="J739" t="s">
        <v>113</v>
      </c>
      <c r="K739" t="s">
        <v>70</v>
      </c>
      <c r="L739" t="s">
        <v>139</v>
      </c>
      <c r="M739" t="s">
        <v>72</v>
      </c>
      <c r="N739">
        <v>9.6299999999999997E-3</v>
      </c>
      <c r="O739">
        <v>19635</v>
      </c>
      <c r="P739">
        <v>365243</v>
      </c>
      <c r="Q739">
        <v>1253</v>
      </c>
      <c r="R739">
        <v>2992</v>
      </c>
      <c r="S739">
        <v>2</v>
      </c>
      <c r="T739">
        <v>2</v>
      </c>
      <c r="U739" t="s">
        <v>123</v>
      </c>
      <c r="V739">
        <v>15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76</v>
      </c>
      <c r="AD739">
        <v>1656390</v>
      </c>
      <c r="AE739" t="s">
        <v>65</v>
      </c>
      <c r="AG739">
        <v>0</v>
      </c>
      <c r="AH739">
        <v>0</v>
      </c>
      <c r="AK739" t="s">
        <v>109</v>
      </c>
      <c r="AL739">
        <v>10</v>
      </c>
      <c r="AM739" t="s">
        <v>68</v>
      </c>
      <c r="AN739">
        <v>1</v>
      </c>
      <c r="AR739" t="s">
        <v>76</v>
      </c>
      <c r="AS739" t="s">
        <v>129</v>
      </c>
      <c r="AT739">
        <v>-122</v>
      </c>
      <c r="AU739" t="s">
        <v>76</v>
      </c>
      <c r="AV739" t="s">
        <v>79</v>
      </c>
      <c r="AX739" t="s">
        <v>81</v>
      </c>
      <c r="AY739" t="s">
        <v>76</v>
      </c>
      <c r="AZ739" t="s">
        <v>76</v>
      </c>
      <c r="BA739" t="s">
        <v>76</v>
      </c>
      <c r="BB739" t="s">
        <v>121</v>
      </c>
      <c r="BC739">
        <v>-1</v>
      </c>
      <c r="BD739" t="s">
        <v>76</v>
      </c>
      <c r="BF739" t="s">
        <v>76</v>
      </c>
      <c r="BG739" t="s">
        <v>82</v>
      </c>
    </row>
    <row r="740" spans="1:65" x14ac:dyDescent="0.3">
      <c r="A740">
        <v>105931</v>
      </c>
      <c r="B740">
        <v>0</v>
      </c>
      <c r="C740" t="s">
        <v>65</v>
      </c>
      <c r="D740" t="s">
        <v>88</v>
      </c>
      <c r="E740" t="s">
        <v>67</v>
      </c>
      <c r="F740" t="s">
        <v>68</v>
      </c>
      <c r="G740">
        <v>0</v>
      </c>
      <c r="H740">
        <v>180000</v>
      </c>
      <c r="I740">
        <v>900000</v>
      </c>
      <c r="J740" t="s">
        <v>113</v>
      </c>
      <c r="K740" t="s">
        <v>70</v>
      </c>
      <c r="L740" t="s">
        <v>91</v>
      </c>
      <c r="M740" t="s">
        <v>72</v>
      </c>
      <c r="N740">
        <v>9.6299999999999997E-3</v>
      </c>
      <c r="O740">
        <v>21537</v>
      </c>
      <c r="P740">
        <v>365243</v>
      </c>
      <c r="Q740">
        <v>7495</v>
      </c>
      <c r="R740">
        <v>4772</v>
      </c>
      <c r="S740">
        <v>2</v>
      </c>
      <c r="T740">
        <v>2</v>
      </c>
      <c r="U740" t="s">
        <v>123</v>
      </c>
      <c r="V740">
        <v>11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76</v>
      </c>
      <c r="AD740">
        <v>1533960</v>
      </c>
      <c r="AE740" t="s">
        <v>99</v>
      </c>
      <c r="AF740">
        <v>16875</v>
      </c>
      <c r="AG740">
        <v>337500</v>
      </c>
      <c r="AH740">
        <v>337500</v>
      </c>
      <c r="AJ740">
        <v>337500</v>
      </c>
      <c r="AK740" t="s">
        <v>125</v>
      </c>
      <c r="AL740">
        <v>13</v>
      </c>
      <c r="AM740" t="s">
        <v>68</v>
      </c>
      <c r="AN740">
        <v>1</v>
      </c>
      <c r="AR740" t="s">
        <v>79</v>
      </c>
      <c r="AS740" t="s">
        <v>114</v>
      </c>
      <c r="AT740">
        <v>-160</v>
      </c>
      <c r="AU740" t="s">
        <v>76</v>
      </c>
      <c r="AV740" t="s">
        <v>115</v>
      </c>
      <c r="AW740" t="s">
        <v>80</v>
      </c>
      <c r="AX740" t="s">
        <v>81</v>
      </c>
      <c r="AY740" t="s">
        <v>76</v>
      </c>
      <c r="AZ740" t="s">
        <v>131</v>
      </c>
      <c r="BA740" t="s">
        <v>116</v>
      </c>
      <c r="BB740" t="s">
        <v>121</v>
      </c>
      <c r="BC740">
        <v>-1</v>
      </c>
      <c r="BD740" t="s">
        <v>76</v>
      </c>
      <c r="BE740">
        <v>0</v>
      </c>
      <c r="BF740" t="s">
        <v>76</v>
      </c>
      <c r="BG740" t="s">
        <v>160</v>
      </c>
    </row>
    <row r="741" spans="1:65" x14ac:dyDescent="0.3">
      <c r="A741">
        <v>105951</v>
      </c>
      <c r="B741">
        <v>0</v>
      </c>
      <c r="C741" t="s">
        <v>65</v>
      </c>
      <c r="D741" t="s">
        <v>66</v>
      </c>
      <c r="E741" t="s">
        <v>68</v>
      </c>
      <c r="F741" t="s">
        <v>68</v>
      </c>
      <c r="G741">
        <v>0</v>
      </c>
      <c r="H741">
        <v>360000</v>
      </c>
      <c r="I741">
        <v>900000</v>
      </c>
      <c r="J741" t="s">
        <v>69</v>
      </c>
      <c r="K741" t="s">
        <v>70</v>
      </c>
      <c r="L741" t="s">
        <v>91</v>
      </c>
      <c r="M741" t="s">
        <v>72</v>
      </c>
      <c r="N741">
        <v>2.8663000000000001E-2</v>
      </c>
      <c r="O741">
        <v>14042</v>
      </c>
      <c r="P741">
        <v>2659</v>
      </c>
      <c r="Q741">
        <v>2282</v>
      </c>
      <c r="R741">
        <v>4539</v>
      </c>
      <c r="S741">
        <v>2</v>
      </c>
      <c r="T741">
        <v>2</v>
      </c>
      <c r="U741" t="s">
        <v>125</v>
      </c>
      <c r="V741">
        <v>13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108</v>
      </c>
      <c r="AD741">
        <v>2144400</v>
      </c>
      <c r="AE741" t="s">
        <v>65</v>
      </c>
      <c r="AF741">
        <v>9416.4750000000004</v>
      </c>
      <c r="AG741">
        <v>67500</v>
      </c>
      <c r="AH741">
        <v>82111.5</v>
      </c>
      <c r="AI741">
        <v>0</v>
      </c>
      <c r="AJ741">
        <v>67500</v>
      </c>
      <c r="AK741" t="s">
        <v>123</v>
      </c>
      <c r="AL741">
        <v>8</v>
      </c>
      <c r="AM741" t="s">
        <v>68</v>
      </c>
      <c r="AN741">
        <v>1</v>
      </c>
      <c r="AO741">
        <v>0</v>
      </c>
      <c r="AR741" t="s">
        <v>76</v>
      </c>
      <c r="AS741" t="s">
        <v>77</v>
      </c>
      <c r="AT741">
        <v>-1660</v>
      </c>
      <c r="AU741" t="s">
        <v>78</v>
      </c>
      <c r="AV741" t="s">
        <v>79</v>
      </c>
      <c r="AW741" t="s">
        <v>80</v>
      </c>
      <c r="AX741" t="s">
        <v>81</v>
      </c>
      <c r="AY741" t="s">
        <v>76</v>
      </c>
      <c r="AZ741" t="s">
        <v>82</v>
      </c>
      <c r="BA741" t="s">
        <v>116</v>
      </c>
      <c r="BB741" t="s">
        <v>121</v>
      </c>
      <c r="BC741">
        <v>0</v>
      </c>
      <c r="BD741" t="s">
        <v>76</v>
      </c>
      <c r="BE741">
        <v>12</v>
      </c>
      <c r="BF741" t="s">
        <v>86</v>
      </c>
      <c r="BG741" t="s">
        <v>172</v>
      </c>
      <c r="BH741">
        <v>365243</v>
      </c>
      <c r="BI741">
        <v>-1630</v>
      </c>
      <c r="BJ741">
        <v>-1300</v>
      </c>
      <c r="BK741">
        <v>-1300</v>
      </c>
      <c r="BL741">
        <v>-1296</v>
      </c>
      <c r="BM741">
        <v>1</v>
      </c>
    </row>
    <row r="742" spans="1:65" x14ac:dyDescent="0.3">
      <c r="A742">
        <v>105961</v>
      </c>
      <c r="B742">
        <v>0</v>
      </c>
      <c r="C742" t="s">
        <v>65</v>
      </c>
      <c r="D742" t="s">
        <v>88</v>
      </c>
      <c r="E742" t="s">
        <v>67</v>
      </c>
      <c r="F742" t="s">
        <v>67</v>
      </c>
      <c r="G742">
        <v>2</v>
      </c>
      <c r="H742">
        <v>90000</v>
      </c>
      <c r="I742">
        <v>225000</v>
      </c>
      <c r="J742" t="s">
        <v>69</v>
      </c>
      <c r="K742" t="s">
        <v>90</v>
      </c>
      <c r="L742" t="s">
        <v>91</v>
      </c>
      <c r="M742" t="s">
        <v>127</v>
      </c>
      <c r="N742">
        <v>9.1750000000000009E-3</v>
      </c>
      <c r="O742">
        <v>9872</v>
      </c>
      <c r="P742">
        <v>1097</v>
      </c>
      <c r="Q742">
        <v>367</v>
      </c>
      <c r="R742">
        <v>1922</v>
      </c>
      <c r="S742">
        <v>2</v>
      </c>
      <c r="T742">
        <v>2</v>
      </c>
      <c r="U742" t="s">
        <v>123</v>
      </c>
      <c r="V742">
        <v>13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  <c r="AC742" t="s">
        <v>170</v>
      </c>
      <c r="AD742">
        <v>1241940</v>
      </c>
      <c r="AE742" t="s">
        <v>93</v>
      </c>
      <c r="AF742">
        <v>2533.6799999999998</v>
      </c>
      <c r="AG742">
        <v>22307.49</v>
      </c>
      <c r="AH742">
        <v>22307.49</v>
      </c>
      <c r="AI742">
        <v>0</v>
      </c>
      <c r="AJ742">
        <v>22307.49</v>
      </c>
      <c r="AK742" t="s">
        <v>123</v>
      </c>
      <c r="AL742">
        <v>13</v>
      </c>
      <c r="AM742" t="s">
        <v>68</v>
      </c>
      <c r="AN742">
        <v>1</v>
      </c>
      <c r="AO742">
        <v>0</v>
      </c>
      <c r="AR742" t="s">
        <v>79</v>
      </c>
      <c r="AS742" t="s">
        <v>114</v>
      </c>
      <c r="AT742">
        <v>-336</v>
      </c>
      <c r="AU742" t="s">
        <v>78</v>
      </c>
      <c r="AV742" t="s">
        <v>115</v>
      </c>
      <c r="AX742" t="s">
        <v>81</v>
      </c>
      <c r="AY742" t="s">
        <v>124</v>
      </c>
      <c r="AZ742" t="s">
        <v>96</v>
      </c>
      <c r="BA742" t="s">
        <v>76</v>
      </c>
      <c r="BB742" t="s">
        <v>104</v>
      </c>
      <c r="BC742">
        <v>15</v>
      </c>
      <c r="BD742" t="s">
        <v>105</v>
      </c>
      <c r="BE742">
        <v>10</v>
      </c>
      <c r="BF742" t="s">
        <v>112</v>
      </c>
      <c r="BG742" t="s">
        <v>208</v>
      </c>
    </row>
    <row r="743" spans="1:65" x14ac:dyDescent="0.3">
      <c r="A743">
        <v>105961</v>
      </c>
      <c r="B743">
        <v>0</v>
      </c>
      <c r="C743" t="s">
        <v>65</v>
      </c>
      <c r="D743" t="s">
        <v>88</v>
      </c>
      <c r="E743" t="s">
        <v>67</v>
      </c>
      <c r="F743" t="s">
        <v>67</v>
      </c>
      <c r="G743">
        <v>2</v>
      </c>
      <c r="H743">
        <v>90000</v>
      </c>
      <c r="I743">
        <v>225000</v>
      </c>
      <c r="J743" t="s">
        <v>69</v>
      </c>
      <c r="K743" t="s">
        <v>90</v>
      </c>
      <c r="L743" t="s">
        <v>91</v>
      </c>
      <c r="M743" t="s">
        <v>127</v>
      </c>
      <c r="N743">
        <v>9.1750000000000009E-3</v>
      </c>
      <c r="O743">
        <v>9872</v>
      </c>
      <c r="P743">
        <v>1097</v>
      </c>
      <c r="Q743">
        <v>367</v>
      </c>
      <c r="R743">
        <v>1922</v>
      </c>
      <c r="S743">
        <v>2</v>
      </c>
      <c r="T743">
        <v>2</v>
      </c>
      <c r="U743" t="s">
        <v>123</v>
      </c>
      <c r="V743">
        <v>13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0</v>
      </c>
      <c r="AC743" t="s">
        <v>170</v>
      </c>
      <c r="AD743">
        <v>2507076</v>
      </c>
      <c r="AE743" t="s">
        <v>65</v>
      </c>
      <c r="AG743">
        <v>0</v>
      </c>
      <c r="AH743">
        <v>0</v>
      </c>
      <c r="AK743" t="s">
        <v>120</v>
      </c>
      <c r="AL743">
        <v>14</v>
      </c>
      <c r="AM743" t="s">
        <v>68</v>
      </c>
      <c r="AN743">
        <v>1</v>
      </c>
      <c r="AR743" t="s">
        <v>76</v>
      </c>
      <c r="AS743" t="s">
        <v>129</v>
      </c>
      <c r="AT743">
        <v>-404</v>
      </c>
      <c r="AU743" t="s">
        <v>76</v>
      </c>
      <c r="AV743" t="s">
        <v>79</v>
      </c>
      <c r="AX743" t="s">
        <v>81</v>
      </c>
      <c r="AY743" t="s">
        <v>76</v>
      </c>
      <c r="AZ743" t="s">
        <v>76</v>
      </c>
      <c r="BA743" t="s">
        <v>76</v>
      </c>
      <c r="BB743" t="s">
        <v>121</v>
      </c>
      <c r="BC743">
        <v>-1</v>
      </c>
      <c r="BD743" t="s">
        <v>76</v>
      </c>
      <c r="BF743" t="s">
        <v>76</v>
      </c>
      <c r="BG743" t="s">
        <v>82</v>
      </c>
    </row>
    <row r="744" spans="1:65" x14ac:dyDescent="0.3">
      <c r="A744">
        <v>105963</v>
      </c>
      <c r="B744">
        <v>0</v>
      </c>
      <c r="C744" t="s">
        <v>65</v>
      </c>
      <c r="D744" t="s">
        <v>66</v>
      </c>
      <c r="E744" t="s">
        <v>68</v>
      </c>
      <c r="F744" t="s">
        <v>68</v>
      </c>
      <c r="G744">
        <v>2</v>
      </c>
      <c r="H744">
        <v>225000</v>
      </c>
      <c r="I744">
        <v>679500</v>
      </c>
      <c r="J744" t="s">
        <v>69</v>
      </c>
      <c r="K744" t="s">
        <v>70</v>
      </c>
      <c r="L744" t="s">
        <v>91</v>
      </c>
      <c r="M744" t="s">
        <v>72</v>
      </c>
      <c r="N744">
        <v>3.0755000000000001E-2</v>
      </c>
      <c r="O744">
        <v>11444</v>
      </c>
      <c r="P744">
        <v>1662</v>
      </c>
      <c r="Q744">
        <v>951</v>
      </c>
      <c r="R744">
        <v>3076</v>
      </c>
      <c r="S744">
        <v>2</v>
      </c>
      <c r="T744">
        <v>2</v>
      </c>
      <c r="U744" t="s">
        <v>109</v>
      </c>
      <c r="V744">
        <v>18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137</v>
      </c>
      <c r="AD744">
        <v>2491204</v>
      </c>
      <c r="AE744" t="s">
        <v>93</v>
      </c>
      <c r="AF744">
        <v>22907.834999999999</v>
      </c>
      <c r="AG744">
        <v>116995.5</v>
      </c>
      <c r="AH744">
        <v>123174</v>
      </c>
      <c r="AI744">
        <v>0</v>
      </c>
      <c r="AJ744">
        <v>116995.5</v>
      </c>
      <c r="AK744" t="s">
        <v>94</v>
      </c>
      <c r="AL744">
        <v>15</v>
      </c>
      <c r="AM744" t="s">
        <v>68</v>
      </c>
      <c r="AN744">
        <v>1</v>
      </c>
      <c r="AO744">
        <v>0</v>
      </c>
      <c r="AR744" t="s">
        <v>79</v>
      </c>
      <c r="AS744" t="s">
        <v>77</v>
      </c>
      <c r="AT744">
        <v>-678</v>
      </c>
      <c r="AU744" t="s">
        <v>78</v>
      </c>
      <c r="AV744" t="s">
        <v>79</v>
      </c>
      <c r="AX744" t="s">
        <v>81</v>
      </c>
      <c r="AY744" t="s">
        <v>95</v>
      </c>
      <c r="AZ744" t="s">
        <v>96</v>
      </c>
      <c r="BA744" t="s">
        <v>76</v>
      </c>
      <c r="BB744" t="s">
        <v>104</v>
      </c>
      <c r="BC744">
        <v>1350</v>
      </c>
      <c r="BD744" t="s">
        <v>85</v>
      </c>
      <c r="BE744">
        <v>6</v>
      </c>
      <c r="BF744" t="s">
        <v>147</v>
      </c>
      <c r="BG744" t="s">
        <v>151</v>
      </c>
      <c r="BH744">
        <v>365243</v>
      </c>
      <c r="BI744">
        <v>-647</v>
      </c>
      <c r="BJ744">
        <v>-497</v>
      </c>
      <c r="BK744">
        <v>-527</v>
      </c>
      <c r="BL744">
        <v>-516</v>
      </c>
      <c r="BM744">
        <v>0</v>
      </c>
    </row>
    <row r="745" spans="1:65" x14ac:dyDescent="0.3">
      <c r="A745">
        <v>105972</v>
      </c>
      <c r="B745">
        <v>0</v>
      </c>
      <c r="C745" t="s">
        <v>65</v>
      </c>
      <c r="D745" t="s">
        <v>88</v>
      </c>
      <c r="E745" t="s">
        <v>67</v>
      </c>
      <c r="F745" t="s">
        <v>67</v>
      </c>
      <c r="G745">
        <v>1</v>
      </c>
      <c r="H745">
        <v>81000</v>
      </c>
      <c r="I745">
        <v>269550</v>
      </c>
      <c r="J745" t="s">
        <v>69</v>
      </c>
      <c r="K745" t="s">
        <v>70</v>
      </c>
      <c r="L745" t="s">
        <v>91</v>
      </c>
      <c r="M745" t="s">
        <v>72</v>
      </c>
      <c r="N745">
        <v>2.134E-3</v>
      </c>
      <c r="O745">
        <v>14410</v>
      </c>
      <c r="P745">
        <v>1419</v>
      </c>
      <c r="Q745">
        <v>1519</v>
      </c>
      <c r="R745">
        <v>4616</v>
      </c>
      <c r="S745">
        <v>3</v>
      </c>
      <c r="T745">
        <v>3</v>
      </c>
      <c r="U745" t="s">
        <v>120</v>
      </c>
      <c r="V745">
        <v>14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 t="s">
        <v>170</v>
      </c>
      <c r="AD745">
        <v>2740588</v>
      </c>
      <c r="AE745" t="s">
        <v>65</v>
      </c>
      <c r="AF745">
        <v>13694.04</v>
      </c>
      <c r="AG745">
        <v>112500</v>
      </c>
      <c r="AH745">
        <v>119925</v>
      </c>
      <c r="AJ745">
        <v>112500</v>
      </c>
      <c r="AK745" t="s">
        <v>73</v>
      </c>
      <c r="AL745">
        <v>8</v>
      </c>
      <c r="AM745" t="s">
        <v>68</v>
      </c>
      <c r="AN745">
        <v>1</v>
      </c>
      <c r="AR745" t="s">
        <v>76</v>
      </c>
      <c r="AS745" t="s">
        <v>114</v>
      </c>
      <c r="AT745">
        <v>-258</v>
      </c>
      <c r="AU745" t="s">
        <v>78</v>
      </c>
      <c r="AV745" t="s">
        <v>149</v>
      </c>
      <c r="AX745" t="s">
        <v>81</v>
      </c>
      <c r="AY745" t="s">
        <v>76</v>
      </c>
      <c r="AZ745" t="s">
        <v>82</v>
      </c>
      <c r="BA745" t="s">
        <v>116</v>
      </c>
      <c r="BB745" t="s">
        <v>84</v>
      </c>
      <c r="BC745">
        <v>200</v>
      </c>
      <c r="BD745" t="s">
        <v>85</v>
      </c>
      <c r="BE745">
        <v>12</v>
      </c>
      <c r="BF745" t="s">
        <v>86</v>
      </c>
      <c r="BG745" t="s">
        <v>172</v>
      </c>
    </row>
    <row r="746" spans="1:65" x14ac:dyDescent="0.3">
      <c r="A746">
        <v>105974</v>
      </c>
      <c r="B746">
        <v>0</v>
      </c>
      <c r="C746" t="s">
        <v>65</v>
      </c>
      <c r="D746" t="s">
        <v>88</v>
      </c>
      <c r="E746" t="s">
        <v>68</v>
      </c>
      <c r="F746" t="s">
        <v>68</v>
      </c>
      <c r="G746">
        <v>0</v>
      </c>
      <c r="H746">
        <v>270000</v>
      </c>
      <c r="I746">
        <v>1237500</v>
      </c>
      <c r="J746" t="s">
        <v>69</v>
      </c>
      <c r="K746" t="s">
        <v>70</v>
      </c>
      <c r="L746" t="s">
        <v>91</v>
      </c>
      <c r="M746" t="s">
        <v>72</v>
      </c>
      <c r="N746">
        <v>2.2800000000000001E-2</v>
      </c>
      <c r="O746">
        <v>19852</v>
      </c>
      <c r="P746">
        <v>7098</v>
      </c>
      <c r="Q746">
        <v>10874</v>
      </c>
      <c r="R746">
        <v>3406</v>
      </c>
      <c r="S746">
        <v>2</v>
      </c>
      <c r="T746">
        <v>2</v>
      </c>
      <c r="U746" t="s">
        <v>123</v>
      </c>
      <c r="V746">
        <v>10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t="s">
        <v>92</v>
      </c>
      <c r="AD746">
        <v>1896005</v>
      </c>
      <c r="AE746" t="s">
        <v>65</v>
      </c>
      <c r="AF746">
        <v>66916.98</v>
      </c>
      <c r="AG746">
        <v>1575000</v>
      </c>
      <c r="AH746">
        <v>1687266</v>
      </c>
      <c r="AJ746">
        <v>1575000</v>
      </c>
      <c r="AK746" t="s">
        <v>125</v>
      </c>
      <c r="AL746">
        <v>10</v>
      </c>
      <c r="AM746" t="s">
        <v>68</v>
      </c>
      <c r="AN746">
        <v>1</v>
      </c>
      <c r="AR746" t="s">
        <v>76</v>
      </c>
      <c r="AS746" t="s">
        <v>77</v>
      </c>
      <c r="AT746">
        <v>-850</v>
      </c>
      <c r="AU746" t="s">
        <v>78</v>
      </c>
      <c r="AV746" t="s">
        <v>79</v>
      </c>
      <c r="AW746" t="s">
        <v>80</v>
      </c>
      <c r="AX746" t="s">
        <v>81</v>
      </c>
      <c r="AY746" t="s">
        <v>76</v>
      </c>
      <c r="AZ746" t="s">
        <v>82</v>
      </c>
      <c r="BA746" t="s">
        <v>83</v>
      </c>
      <c r="BB746" t="s">
        <v>121</v>
      </c>
      <c r="BC746">
        <v>-1</v>
      </c>
      <c r="BD746" t="s">
        <v>76</v>
      </c>
      <c r="BE746">
        <v>36</v>
      </c>
      <c r="BF746" t="s">
        <v>112</v>
      </c>
      <c r="BG746" t="s">
        <v>150</v>
      </c>
      <c r="BH746">
        <v>365243</v>
      </c>
      <c r="BI746">
        <v>-808</v>
      </c>
      <c r="BJ746">
        <v>242</v>
      </c>
      <c r="BK746">
        <v>365243</v>
      </c>
      <c r="BL746">
        <v>365243</v>
      </c>
      <c r="BM746">
        <v>0</v>
      </c>
    </row>
    <row r="747" spans="1:65" x14ac:dyDescent="0.3">
      <c r="A747">
        <v>105980</v>
      </c>
      <c r="B747">
        <v>0</v>
      </c>
      <c r="C747" t="s">
        <v>65</v>
      </c>
      <c r="D747" t="s">
        <v>88</v>
      </c>
      <c r="E747" t="s">
        <v>68</v>
      </c>
      <c r="F747" t="s">
        <v>67</v>
      </c>
      <c r="G747">
        <v>0</v>
      </c>
      <c r="H747">
        <v>157500</v>
      </c>
      <c r="I747">
        <v>312768</v>
      </c>
      <c r="J747" t="s">
        <v>69</v>
      </c>
      <c r="K747" t="s">
        <v>70</v>
      </c>
      <c r="L747" t="s">
        <v>71</v>
      </c>
      <c r="M747" t="s">
        <v>107</v>
      </c>
      <c r="N747">
        <v>3.5791999999999997E-2</v>
      </c>
      <c r="O747">
        <v>9036</v>
      </c>
      <c r="P747">
        <v>606</v>
      </c>
      <c r="Q747">
        <v>3460</v>
      </c>
      <c r="R747">
        <v>1711</v>
      </c>
      <c r="S747">
        <v>2</v>
      </c>
      <c r="T747">
        <v>2</v>
      </c>
      <c r="U747" t="s">
        <v>109</v>
      </c>
      <c r="V747">
        <v>16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 t="s">
        <v>137</v>
      </c>
      <c r="AD747">
        <v>1627447</v>
      </c>
      <c r="AE747" t="s">
        <v>65</v>
      </c>
      <c r="AF747">
        <v>27449.82</v>
      </c>
      <c r="AG747">
        <v>450000</v>
      </c>
      <c r="AH747">
        <v>491580</v>
      </c>
      <c r="AJ747">
        <v>450000</v>
      </c>
      <c r="AK747" t="s">
        <v>125</v>
      </c>
      <c r="AL747">
        <v>9</v>
      </c>
      <c r="AM747" t="s">
        <v>68</v>
      </c>
      <c r="AN747">
        <v>1</v>
      </c>
      <c r="AR747" t="s">
        <v>76</v>
      </c>
      <c r="AS747" t="s">
        <v>77</v>
      </c>
      <c r="AT747">
        <v>-206</v>
      </c>
      <c r="AU747" t="s">
        <v>78</v>
      </c>
      <c r="AV747" t="s">
        <v>79</v>
      </c>
      <c r="AW747" t="s">
        <v>80</v>
      </c>
      <c r="AX747" t="s">
        <v>81</v>
      </c>
      <c r="AY747" t="s">
        <v>76</v>
      </c>
      <c r="AZ747" t="s">
        <v>82</v>
      </c>
      <c r="BA747" t="s">
        <v>116</v>
      </c>
      <c r="BB747" t="s">
        <v>121</v>
      </c>
      <c r="BC747">
        <v>-1</v>
      </c>
      <c r="BD747" t="s">
        <v>76</v>
      </c>
      <c r="BE747">
        <v>24</v>
      </c>
      <c r="BF747" t="s">
        <v>112</v>
      </c>
      <c r="BG747" t="s">
        <v>118</v>
      </c>
      <c r="BH747">
        <v>365243</v>
      </c>
      <c r="BI747">
        <v>-176</v>
      </c>
      <c r="BJ747">
        <v>514</v>
      </c>
      <c r="BK747">
        <v>365243</v>
      </c>
      <c r="BL747">
        <v>365243</v>
      </c>
      <c r="BM747">
        <v>1</v>
      </c>
    </row>
    <row r="748" spans="1:65" x14ac:dyDescent="0.3">
      <c r="A748">
        <v>105990</v>
      </c>
      <c r="B748">
        <v>0</v>
      </c>
      <c r="C748" t="s">
        <v>65</v>
      </c>
      <c r="D748" t="s">
        <v>88</v>
      </c>
      <c r="E748" t="s">
        <v>67</v>
      </c>
      <c r="F748" t="s">
        <v>68</v>
      </c>
      <c r="G748">
        <v>0</v>
      </c>
      <c r="H748">
        <v>112500</v>
      </c>
      <c r="I748">
        <v>548775</v>
      </c>
      <c r="J748" t="s">
        <v>89</v>
      </c>
      <c r="K748" t="s">
        <v>70</v>
      </c>
      <c r="L748" t="s">
        <v>91</v>
      </c>
      <c r="M748" t="s">
        <v>72</v>
      </c>
      <c r="N748">
        <v>9.6299999999999997E-3</v>
      </c>
      <c r="O748">
        <v>18456</v>
      </c>
      <c r="P748">
        <v>5191</v>
      </c>
      <c r="Q748">
        <v>4664</v>
      </c>
      <c r="R748">
        <v>1989</v>
      </c>
      <c r="S748">
        <v>2</v>
      </c>
      <c r="T748">
        <v>2</v>
      </c>
      <c r="U748" t="s">
        <v>73</v>
      </c>
      <c r="V748">
        <v>11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108</v>
      </c>
      <c r="AD748">
        <v>2084056</v>
      </c>
      <c r="AE748" t="s">
        <v>93</v>
      </c>
      <c r="AF748">
        <v>19920.509999999998</v>
      </c>
      <c r="AG748">
        <v>163066.5</v>
      </c>
      <c r="AH748">
        <v>177489</v>
      </c>
      <c r="AI748">
        <v>0</v>
      </c>
      <c r="AJ748">
        <v>163066.5</v>
      </c>
      <c r="AK748" t="s">
        <v>94</v>
      </c>
      <c r="AL748">
        <v>12</v>
      </c>
      <c r="AM748" t="s">
        <v>68</v>
      </c>
      <c r="AN748">
        <v>1</v>
      </c>
      <c r="AO748">
        <v>0</v>
      </c>
      <c r="AR748" t="s">
        <v>79</v>
      </c>
      <c r="AS748" t="s">
        <v>114</v>
      </c>
      <c r="AT748">
        <v>-1503</v>
      </c>
      <c r="AU748" t="s">
        <v>78</v>
      </c>
      <c r="AV748" t="s">
        <v>115</v>
      </c>
      <c r="AW748" t="s">
        <v>101</v>
      </c>
      <c r="AX748" t="s">
        <v>81</v>
      </c>
      <c r="AY748" t="s">
        <v>103</v>
      </c>
      <c r="AZ748" t="s">
        <v>96</v>
      </c>
      <c r="BA748" t="s">
        <v>76</v>
      </c>
      <c r="BB748" t="s">
        <v>104</v>
      </c>
      <c r="BC748">
        <v>1880</v>
      </c>
      <c r="BD748" t="s">
        <v>85</v>
      </c>
      <c r="BE748">
        <v>12</v>
      </c>
      <c r="BF748" t="s">
        <v>86</v>
      </c>
      <c r="BG748" t="s">
        <v>151</v>
      </c>
    </row>
    <row r="749" spans="1:65" x14ac:dyDescent="0.3">
      <c r="A749">
        <v>106007</v>
      </c>
      <c r="B749">
        <v>0</v>
      </c>
      <c r="C749" t="s">
        <v>65</v>
      </c>
      <c r="D749" t="s">
        <v>88</v>
      </c>
      <c r="E749" t="s">
        <v>67</v>
      </c>
      <c r="F749" t="s">
        <v>68</v>
      </c>
      <c r="G749">
        <v>0</v>
      </c>
      <c r="H749">
        <v>55350</v>
      </c>
      <c r="I749">
        <v>203760</v>
      </c>
      <c r="J749" t="s">
        <v>113</v>
      </c>
      <c r="K749" t="s">
        <v>70</v>
      </c>
      <c r="L749" t="s">
        <v>91</v>
      </c>
      <c r="M749" t="s">
        <v>72</v>
      </c>
      <c r="N749">
        <v>1.9101E-2</v>
      </c>
      <c r="O749">
        <v>20010</v>
      </c>
      <c r="P749">
        <v>365243</v>
      </c>
      <c r="Q749">
        <v>11657</v>
      </c>
      <c r="R749">
        <v>3531</v>
      </c>
      <c r="S749">
        <v>2</v>
      </c>
      <c r="T749">
        <v>2</v>
      </c>
      <c r="U749" t="s">
        <v>94</v>
      </c>
      <c r="V749">
        <v>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76</v>
      </c>
      <c r="AD749">
        <v>1898420</v>
      </c>
      <c r="AE749" t="s">
        <v>93</v>
      </c>
      <c r="AF749">
        <v>3864.06</v>
      </c>
      <c r="AG749">
        <v>24255</v>
      </c>
      <c r="AH749">
        <v>30703.5</v>
      </c>
      <c r="AI749">
        <v>0</v>
      </c>
      <c r="AJ749">
        <v>24255</v>
      </c>
      <c r="AK749" t="s">
        <v>109</v>
      </c>
      <c r="AL749">
        <v>11</v>
      </c>
      <c r="AM749" t="s">
        <v>68</v>
      </c>
      <c r="AN749">
        <v>1</v>
      </c>
      <c r="AO749">
        <v>0</v>
      </c>
      <c r="AR749" t="s">
        <v>79</v>
      </c>
      <c r="AS749" t="s">
        <v>77</v>
      </c>
      <c r="AT749">
        <v>-1800</v>
      </c>
      <c r="AU749" t="s">
        <v>78</v>
      </c>
      <c r="AV749" t="s">
        <v>79</v>
      </c>
      <c r="AW749" t="s">
        <v>101</v>
      </c>
      <c r="AX749" t="s">
        <v>102</v>
      </c>
      <c r="AY749" t="s">
        <v>199</v>
      </c>
      <c r="AZ749" t="s">
        <v>96</v>
      </c>
      <c r="BA749" t="s">
        <v>76</v>
      </c>
      <c r="BB749" t="s">
        <v>104</v>
      </c>
      <c r="BC749">
        <v>250</v>
      </c>
      <c r="BD749" t="s">
        <v>85</v>
      </c>
      <c r="BE749">
        <v>12</v>
      </c>
      <c r="BF749" t="s">
        <v>86</v>
      </c>
      <c r="BG749" t="s">
        <v>158</v>
      </c>
      <c r="BH749">
        <v>365243</v>
      </c>
      <c r="BI749">
        <v>-1769</v>
      </c>
      <c r="BJ749">
        <v>-1439</v>
      </c>
      <c r="BK749">
        <v>-1469</v>
      </c>
      <c r="BL749">
        <v>-1462</v>
      </c>
      <c r="BM749">
        <v>0</v>
      </c>
    </row>
    <row r="750" spans="1:65" x14ac:dyDescent="0.3">
      <c r="A750">
        <v>106016</v>
      </c>
      <c r="B750">
        <v>0</v>
      </c>
      <c r="C750" t="s">
        <v>65</v>
      </c>
      <c r="D750" t="s">
        <v>66</v>
      </c>
      <c r="E750" t="s">
        <v>68</v>
      </c>
      <c r="F750" t="s">
        <v>67</v>
      </c>
      <c r="G750">
        <v>2</v>
      </c>
      <c r="H750">
        <v>283500</v>
      </c>
      <c r="I750">
        <v>284400</v>
      </c>
      <c r="J750" t="s">
        <v>133</v>
      </c>
      <c r="K750" t="s">
        <v>90</v>
      </c>
      <c r="L750" t="s">
        <v>91</v>
      </c>
      <c r="M750" t="s">
        <v>72</v>
      </c>
      <c r="N750">
        <v>2.042E-3</v>
      </c>
      <c r="O750">
        <v>11630</v>
      </c>
      <c r="P750">
        <v>4042</v>
      </c>
      <c r="Q750">
        <v>707</v>
      </c>
      <c r="R750">
        <v>1573</v>
      </c>
      <c r="S750">
        <v>3</v>
      </c>
      <c r="T750">
        <v>3</v>
      </c>
      <c r="U750" t="s">
        <v>73</v>
      </c>
      <c r="V750">
        <v>17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130</v>
      </c>
      <c r="AD750">
        <v>1203132</v>
      </c>
      <c r="AE750" t="s">
        <v>93</v>
      </c>
      <c r="AF750">
        <v>4169.1149999999998</v>
      </c>
      <c r="AG750">
        <v>20610</v>
      </c>
      <c r="AH750">
        <v>21631.5</v>
      </c>
      <c r="AI750">
        <v>0</v>
      </c>
      <c r="AJ750">
        <v>20610</v>
      </c>
      <c r="AK750" t="s">
        <v>109</v>
      </c>
      <c r="AL750">
        <v>12</v>
      </c>
      <c r="AM750" t="s">
        <v>68</v>
      </c>
      <c r="AN750">
        <v>1</v>
      </c>
      <c r="AO750">
        <v>0</v>
      </c>
      <c r="AR750" t="s">
        <v>79</v>
      </c>
      <c r="AS750" t="s">
        <v>114</v>
      </c>
      <c r="AT750">
        <v>-1455</v>
      </c>
      <c r="AU750" t="s">
        <v>78</v>
      </c>
      <c r="AV750" t="s">
        <v>165</v>
      </c>
      <c r="AW750" t="s">
        <v>80</v>
      </c>
      <c r="AX750" t="s">
        <v>81</v>
      </c>
      <c r="AY750" t="s">
        <v>199</v>
      </c>
      <c r="AZ750" t="s">
        <v>96</v>
      </c>
      <c r="BA750" t="s">
        <v>76</v>
      </c>
      <c r="BB750" t="s">
        <v>138</v>
      </c>
      <c r="BC750">
        <v>90</v>
      </c>
      <c r="BD750" t="s">
        <v>141</v>
      </c>
      <c r="BE750">
        <v>6</v>
      </c>
      <c r="BF750" t="s">
        <v>147</v>
      </c>
      <c r="BG750" t="s">
        <v>158</v>
      </c>
    </row>
    <row r="751" spans="1:65" x14ac:dyDescent="0.3">
      <c r="A751">
        <v>106034</v>
      </c>
      <c r="B751">
        <v>0</v>
      </c>
      <c r="C751" t="s">
        <v>65</v>
      </c>
      <c r="D751" t="s">
        <v>66</v>
      </c>
      <c r="E751" t="s">
        <v>67</v>
      </c>
      <c r="F751" t="s">
        <v>68</v>
      </c>
      <c r="G751">
        <v>0</v>
      </c>
      <c r="H751">
        <v>225000</v>
      </c>
      <c r="I751">
        <v>338314.5</v>
      </c>
      <c r="J751" t="s">
        <v>69</v>
      </c>
      <c r="K751" t="s">
        <v>70</v>
      </c>
      <c r="L751" t="s">
        <v>91</v>
      </c>
      <c r="M751" t="s">
        <v>72</v>
      </c>
      <c r="N751">
        <v>1.0147E-2</v>
      </c>
      <c r="O751">
        <v>8865</v>
      </c>
      <c r="P751">
        <v>2318</v>
      </c>
      <c r="Q751">
        <v>2831</v>
      </c>
      <c r="R751">
        <v>1438</v>
      </c>
      <c r="S751">
        <v>2</v>
      </c>
      <c r="T751">
        <v>2</v>
      </c>
      <c r="U751" t="s">
        <v>94</v>
      </c>
      <c r="V751">
        <v>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108</v>
      </c>
      <c r="AD751">
        <v>1591331</v>
      </c>
      <c r="AE751" t="s">
        <v>93</v>
      </c>
      <c r="AF751">
        <v>4416.66</v>
      </c>
      <c r="AG751">
        <v>29205</v>
      </c>
      <c r="AH751">
        <v>26590.5</v>
      </c>
      <c r="AI751">
        <v>4365</v>
      </c>
      <c r="AJ751">
        <v>29205</v>
      </c>
      <c r="AK751" t="s">
        <v>73</v>
      </c>
      <c r="AL751">
        <v>14</v>
      </c>
      <c r="AM751" t="s">
        <v>68</v>
      </c>
      <c r="AN751">
        <v>1</v>
      </c>
      <c r="AO751">
        <v>0.15357147600000001</v>
      </c>
      <c r="AR751" t="s">
        <v>79</v>
      </c>
      <c r="AS751" t="s">
        <v>77</v>
      </c>
      <c r="AT751">
        <v>-1031</v>
      </c>
      <c r="AU751" t="s">
        <v>78</v>
      </c>
      <c r="AV751" t="s">
        <v>79</v>
      </c>
      <c r="AX751" t="s">
        <v>102</v>
      </c>
      <c r="AY751" t="s">
        <v>124</v>
      </c>
      <c r="AZ751" t="s">
        <v>96</v>
      </c>
      <c r="BA751" t="s">
        <v>76</v>
      </c>
      <c r="BB751" t="s">
        <v>104</v>
      </c>
      <c r="BC751">
        <v>108</v>
      </c>
      <c r="BD751" t="s">
        <v>105</v>
      </c>
      <c r="BE751">
        <v>8</v>
      </c>
      <c r="BF751" t="s">
        <v>86</v>
      </c>
      <c r="BG751" t="s">
        <v>106</v>
      </c>
      <c r="BH751">
        <v>365243</v>
      </c>
      <c r="BI751">
        <v>-996</v>
      </c>
      <c r="BJ751">
        <v>-786</v>
      </c>
      <c r="BK751">
        <v>-786</v>
      </c>
      <c r="BL751">
        <v>-782</v>
      </c>
      <c r="BM751">
        <v>0</v>
      </c>
    </row>
    <row r="752" spans="1:65" x14ac:dyDescent="0.3">
      <c r="A752">
        <v>106038</v>
      </c>
      <c r="B752">
        <v>0</v>
      </c>
      <c r="C752" t="s">
        <v>65</v>
      </c>
      <c r="D752" t="s">
        <v>88</v>
      </c>
      <c r="E752" t="s">
        <v>67</v>
      </c>
      <c r="F752" t="s">
        <v>67</v>
      </c>
      <c r="G752">
        <v>1</v>
      </c>
      <c r="H752">
        <v>202500</v>
      </c>
      <c r="I752">
        <v>359685</v>
      </c>
      <c r="J752" t="s">
        <v>113</v>
      </c>
      <c r="K752" t="s">
        <v>70</v>
      </c>
      <c r="L752" t="s">
        <v>139</v>
      </c>
      <c r="M752" t="s">
        <v>169</v>
      </c>
      <c r="N752">
        <v>1.1657000000000001E-2</v>
      </c>
      <c r="O752">
        <v>16403</v>
      </c>
      <c r="P752">
        <v>365243</v>
      </c>
      <c r="Q752">
        <v>5114</v>
      </c>
      <c r="R752">
        <v>4114</v>
      </c>
      <c r="S752">
        <v>1</v>
      </c>
      <c r="T752">
        <v>1</v>
      </c>
      <c r="U752" t="s">
        <v>94</v>
      </c>
      <c r="V752">
        <v>16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76</v>
      </c>
      <c r="AD752">
        <v>1644784</v>
      </c>
      <c r="AE752" t="s">
        <v>93</v>
      </c>
      <c r="AF752">
        <v>2645.55</v>
      </c>
      <c r="AG752">
        <v>29362.5</v>
      </c>
      <c r="AH752">
        <v>29362.5</v>
      </c>
      <c r="AI752">
        <v>0</v>
      </c>
      <c r="AJ752">
        <v>29362.5</v>
      </c>
      <c r="AK752" t="s">
        <v>123</v>
      </c>
      <c r="AL752">
        <v>14</v>
      </c>
      <c r="AM752" t="s">
        <v>68</v>
      </c>
      <c r="AN752">
        <v>1</v>
      </c>
      <c r="AO752">
        <v>0</v>
      </c>
      <c r="AR752" t="s">
        <v>79</v>
      </c>
      <c r="AS752" t="s">
        <v>77</v>
      </c>
      <c r="AT752">
        <v>-432</v>
      </c>
      <c r="AU752" t="s">
        <v>76</v>
      </c>
      <c r="AV752" t="s">
        <v>79</v>
      </c>
      <c r="AW752" t="s">
        <v>80</v>
      </c>
      <c r="AX752" t="s">
        <v>81</v>
      </c>
      <c r="AY752" t="s">
        <v>199</v>
      </c>
      <c r="AZ752" t="s">
        <v>96</v>
      </c>
      <c r="BA752" t="s">
        <v>76</v>
      </c>
      <c r="BB752" t="s">
        <v>84</v>
      </c>
      <c r="BC752">
        <v>458</v>
      </c>
      <c r="BD752" t="s">
        <v>146</v>
      </c>
      <c r="BE752">
        <v>12</v>
      </c>
      <c r="BF752" t="s">
        <v>97</v>
      </c>
      <c r="BG752" t="s">
        <v>222</v>
      </c>
      <c r="BH752">
        <v>365243</v>
      </c>
      <c r="BI752">
        <v>-402</v>
      </c>
      <c r="BJ752">
        <v>-72</v>
      </c>
      <c r="BK752">
        <v>-132</v>
      </c>
      <c r="BL752">
        <v>-125</v>
      </c>
      <c r="BM752">
        <v>0</v>
      </c>
    </row>
    <row r="753" spans="1:65" x14ac:dyDescent="0.3">
      <c r="A753">
        <v>106045</v>
      </c>
      <c r="B753">
        <v>0</v>
      </c>
      <c r="C753" t="s">
        <v>65</v>
      </c>
      <c r="D753" t="s">
        <v>88</v>
      </c>
      <c r="E753" t="s">
        <v>67</v>
      </c>
      <c r="F753" t="s">
        <v>68</v>
      </c>
      <c r="G753">
        <v>0</v>
      </c>
      <c r="H753">
        <v>225000</v>
      </c>
      <c r="I753">
        <v>1345036.5</v>
      </c>
      <c r="J753" t="s">
        <v>69</v>
      </c>
      <c r="K753" t="s">
        <v>90</v>
      </c>
      <c r="L753" t="s">
        <v>91</v>
      </c>
      <c r="M753" t="s">
        <v>72</v>
      </c>
      <c r="N753">
        <v>4.6219999999999997E-2</v>
      </c>
      <c r="O753">
        <v>14166</v>
      </c>
      <c r="P753">
        <v>1463</v>
      </c>
      <c r="Q753">
        <v>8249</v>
      </c>
      <c r="R753">
        <v>2715</v>
      </c>
      <c r="S753">
        <v>1</v>
      </c>
      <c r="T753">
        <v>1</v>
      </c>
      <c r="U753" t="s">
        <v>109</v>
      </c>
      <c r="V753">
        <v>14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 t="s">
        <v>92</v>
      </c>
      <c r="AD753">
        <v>2404299</v>
      </c>
      <c r="AE753" t="s">
        <v>93</v>
      </c>
      <c r="AF753">
        <v>30880.755000000001</v>
      </c>
      <c r="AG753">
        <v>175275</v>
      </c>
      <c r="AH753">
        <v>175275</v>
      </c>
      <c r="AI753">
        <v>0</v>
      </c>
      <c r="AJ753">
        <v>175275</v>
      </c>
      <c r="AK753" t="s">
        <v>73</v>
      </c>
      <c r="AL753">
        <v>14</v>
      </c>
      <c r="AM753" t="s">
        <v>68</v>
      </c>
      <c r="AN753">
        <v>1</v>
      </c>
      <c r="AO753">
        <v>0</v>
      </c>
      <c r="AR753" t="s">
        <v>79</v>
      </c>
      <c r="AS753" t="s">
        <v>77</v>
      </c>
      <c r="AT753">
        <v>-15</v>
      </c>
      <c r="AU753" t="s">
        <v>78</v>
      </c>
      <c r="AV753" t="s">
        <v>79</v>
      </c>
      <c r="AW753" t="s">
        <v>80</v>
      </c>
      <c r="AX753" t="s">
        <v>81</v>
      </c>
      <c r="AY753" t="s">
        <v>190</v>
      </c>
      <c r="AZ753" t="s">
        <v>96</v>
      </c>
      <c r="BA753" t="s">
        <v>76</v>
      </c>
      <c r="BB753" t="s">
        <v>138</v>
      </c>
      <c r="BC753">
        <v>120</v>
      </c>
      <c r="BD753" t="s">
        <v>191</v>
      </c>
      <c r="BE753">
        <v>6</v>
      </c>
      <c r="BF753" t="s">
        <v>97</v>
      </c>
      <c r="BG753" t="s">
        <v>188</v>
      </c>
      <c r="BH753">
        <v>365243</v>
      </c>
      <c r="BI753">
        <v>365243</v>
      </c>
      <c r="BJ753">
        <v>165</v>
      </c>
      <c r="BK753">
        <v>365243</v>
      </c>
      <c r="BL753">
        <v>365243</v>
      </c>
      <c r="BM753">
        <v>0</v>
      </c>
    </row>
    <row r="754" spans="1:65" x14ac:dyDescent="0.3">
      <c r="A754">
        <v>106049</v>
      </c>
      <c r="B754">
        <v>0</v>
      </c>
      <c r="C754" t="s">
        <v>65</v>
      </c>
      <c r="D754" t="s">
        <v>66</v>
      </c>
      <c r="E754" t="s">
        <v>68</v>
      </c>
      <c r="F754" t="s">
        <v>67</v>
      </c>
      <c r="G754">
        <v>0</v>
      </c>
      <c r="H754">
        <v>153000</v>
      </c>
      <c r="I754">
        <v>675000</v>
      </c>
      <c r="J754" t="s">
        <v>133</v>
      </c>
      <c r="K754" t="s">
        <v>70</v>
      </c>
      <c r="L754" t="s">
        <v>91</v>
      </c>
      <c r="M754" t="s">
        <v>212</v>
      </c>
      <c r="N754">
        <v>1.0276E-2</v>
      </c>
      <c r="O754">
        <v>10271</v>
      </c>
      <c r="P754">
        <v>258</v>
      </c>
      <c r="Q754">
        <v>4971</v>
      </c>
      <c r="R754">
        <v>2274</v>
      </c>
      <c r="S754">
        <v>2</v>
      </c>
      <c r="T754">
        <v>2</v>
      </c>
      <c r="U754" t="s">
        <v>73</v>
      </c>
      <c r="V754">
        <v>12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 t="s">
        <v>200</v>
      </c>
      <c r="AD754">
        <v>1931467</v>
      </c>
      <c r="AE754" t="s">
        <v>93</v>
      </c>
      <c r="AF754">
        <v>13120.65</v>
      </c>
      <c r="AG754">
        <v>33390</v>
      </c>
      <c r="AH754">
        <v>37075.5</v>
      </c>
      <c r="AI754">
        <v>0</v>
      </c>
      <c r="AJ754">
        <v>33390</v>
      </c>
      <c r="AK754" t="s">
        <v>75</v>
      </c>
      <c r="AL754">
        <v>11</v>
      </c>
      <c r="AM754" t="s">
        <v>68</v>
      </c>
      <c r="AN754">
        <v>1</v>
      </c>
      <c r="AO754">
        <v>0</v>
      </c>
      <c r="AR754" t="s">
        <v>79</v>
      </c>
      <c r="AS754" t="s">
        <v>77</v>
      </c>
      <c r="AT754">
        <v>-655</v>
      </c>
      <c r="AU754" t="s">
        <v>76</v>
      </c>
      <c r="AV754" t="s">
        <v>79</v>
      </c>
      <c r="AX754" t="s">
        <v>81</v>
      </c>
      <c r="AY754" t="s">
        <v>95</v>
      </c>
      <c r="AZ754" t="s">
        <v>96</v>
      </c>
      <c r="BA754" t="s">
        <v>76</v>
      </c>
      <c r="BB754" t="s">
        <v>104</v>
      </c>
      <c r="BC754">
        <v>800</v>
      </c>
      <c r="BD754" t="s">
        <v>85</v>
      </c>
      <c r="BE754">
        <v>3</v>
      </c>
      <c r="BF754" t="s">
        <v>147</v>
      </c>
      <c r="BG754" t="s">
        <v>151</v>
      </c>
      <c r="BH754">
        <v>365243</v>
      </c>
      <c r="BI754">
        <v>-624</v>
      </c>
      <c r="BJ754">
        <v>-564</v>
      </c>
      <c r="BK754">
        <v>-564</v>
      </c>
      <c r="BL754">
        <v>-559</v>
      </c>
      <c r="BM754">
        <v>0</v>
      </c>
    </row>
    <row r="755" spans="1:65" x14ac:dyDescent="0.3">
      <c r="A755">
        <v>106073</v>
      </c>
      <c r="B755">
        <v>0</v>
      </c>
      <c r="C755" t="s">
        <v>65</v>
      </c>
      <c r="D755" t="s">
        <v>66</v>
      </c>
      <c r="E755" t="s">
        <v>67</v>
      </c>
      <c r="F755" t="s">
        <v>68</v>
      </c>
      <c r="G755">
        <v>0</v>
      </c>
      <c r="H755">
        <v>337500</v>
      </c>
      <c r="I755">
        <v>1078200</v>
      </c>
      <c r="J755" t="s">
        <v>69</v>
      </c>
      <c r="K755" t="s">
        <v>70</v>
      </c>
      <c r="L755" t="s">
        <v>71</v>
      </c>
      <c r="M755" t="s">
        <v>127</v>
      </c>
      <c r="N755">
        <v>6.6290000000000003E-3</v>
      </c>
      <c r="O755">
        <v>14009</v>
      </c>
      <c r="P755">
        <v>1177</v>
      </c>
      <c r="Q755">
        <v>1414</v>
      </c>
      <c r="R755">
        <v>4571</v>
      </c>
      <c r="S755">
        <v>2</v>
      </c>
      <c r="T755">
        <v>2</v>
      </c>
      <c r="U755" t="s">
        <v>125</v>
      </c>
      <c r="V755">
        <v>9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 t="s">
        <v>141</v>
      </c>
      <c r="AD755">
        <v>2039090</v>
      </c>
      <c r="AE755" t="s">
        <v>93</v>
      </c>
      <c r="AF755">
        <v>17573.490000000002</v>
      </c>
      <c r="AG755">
        <v>187200</v>
      </c>
      <c r="AH755">
        <v>164700</v>
      </c>
      <c r="AI755">
        <v>22500</v>
      </c>
      <c r="AJ755">
        <v>187200</v>
      </c>
      <c r="AK755" t="s">
        <v>109</v>
      </c>
      <c r="AL755">
        <v>12</v>
      </c>
      <c r="AM755" t="s">
        <v>68</v>
      </c>
      <c r="AN755">
        <v>1</v>
      </c>
      <c r="AO755">
        <v>0.13090035</v>
      </c>
      <c r="AR755" t="s">
        <v>79</v>
      </c>
      <c r="AS755" t="s">
        <v>77</v>
      </c>
      <c r="AT755">
        <v>-970</v>
      </c>
      <c r="AU755" t="s">
        <v>78</v>
      </c>
      <c r="AV755" t="s">
        <v>79</v>
      </c>
      <c r="AW755" t="s">
        <v>80</v>
      </c>
      <c r="AX755" t="s">
        <v>81</v>
      </c>
      <c r="AY755" t="s">
        <v>111</v>
      </c>
      <c r="AZ755" t="s">
        <v>96</v>
      </c>
      <c r="BA755" t="s">
        <v>76</v>
      </c>
      <c r="BB755" t="s">
        <v>138</v>
      </c>
      <c r="BC755">
        <v>3</v>
      </c>
      <c r="BD755" t="s">
        <v>85</v>
      </c>
      <c r="BE755">
        <v>12</v>
      </c>
      <c r="BF755" t="s">
        <v>147</v>
      </c>
      <c r="BG755" t="s">
        <v>151</v>
      </c>
      <c r="BH755">
        <v>365243</v>
      </c>
      <c r="BI755">
        <v>-929</v>
      </c>
      <c r="BJ755">
        <v>-599</v>
      </c>
      <c r="BK755">
        <v>-599</v>
      </c>
      <c r="BL755">
        <v>-590</v>
      </c>
      <c r="BM755">
        <v>0</v>
      </c>
    </row>
    <row r="756" spans="1:65" x14ac:dyDescent="0.3">
      <c r="A756">
        <v>106084</v>
      </c>
      <c r="B756">
        <v>0</v>
      </c>
      <c r="C756" t="s">
        <v>65</v>
      </c>
      <c r="D756" t="s">
        <v>66</v>
      </c>
      <c r="E756" t="s">
        <v>67</v>
      </c>
      <c r="F756" t="s">
        <v>67</v>
      </c>
      <c r="G756">
        <v>0</v>
      </c>
      <c r="H756">
        <v>180000</v>
      </c>
      <c r="I756">
        <v>1391418</v>
      </c>
      <c r="J756" t="s">
        <v>89</v>
      </c>
      <c r="K756" t="s">
        <v>70</v>
      </c>
      <c r="L756" t="s">
        <v>91</v>
      </c>
      <c r="M756" t="s">
        <v>72</v>
      </c>
      <c r="N756">
        <v>1.9101E-2</v>
      </c>
      <c r="O756">
        <v>11088</v>
      </c>
      <c r="P756">
        <v>916</v>
      </c>
      <c r="Q756">
        <v>602</v>
      </c>
      <c r="R756">
        <v>3318</v>
      </c>
      <c r="S756">
        <v>2</v>
      </c>
      <c r="T756">
        <v>2</v>
      </c>
      <c r="U756" t="s">
        <v>73</v>
      </c>
      <c r="V756">
        <v>12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 t="s">
        <v>92</v>
      </c>
      <c r="AD756">
        <v>2328103</v>
      </c>
      <c r="AE756" t="s">
        <v>65</v>
      </c>
      <c r="AF756">
        <v>38332.574999999997</v>
      </c>
      <c r="AG756">
        <v>450000</v>
      </c>
      <c r="AH756">
        <v>573583.5</v>
      </c>
      <c r="AJ756">
        <v>450000</v>
      </c>
      <c r="AK756" t="s">
        <v>123</v>
      </c>
      <c r="AL756">
        <v>10</v>
      </c>
      <c r="AM756" t="s">
        <v>68</v>
      </c>
      <c r="AN756">
        <v>1</v>
      </c>
      <c r="AR756" t="s">
        <v>152</v>
      </c>
      <c r="AS756" t="s">
        <v>77</v>
      </c>
      <c r="AT756">
        <v>-542</v>
      </c>
      <c r="AU756" t="s">
        <v>78</v>
      </c>
      <c r="AV756" t="s">
        <v>79</v>
      </c>
      <c r="AX756" t="s">
        <v>102</v>
      </c>
      <c r="AY756" t="s">
        <v>76</v>
      </c>
      <c r="AZ756" t="s">
        <v>82</v>
      </c>
      <c r="BA756" t="s">
        <v>83</v>
      </c>
      <c r="BB756" t="s">
        <v>121</v>
      </c>
      <c r="BC756">
        <v>-1</v>
      </c>
      <c r="BD756" t="s">
        <v>76</v>
      </c>
      <c r="BE756">
        <v>24</v>
      </c>
      <c r="BF756" t="s">
        <v>147</v>
      </c>
      <c r="BG756" t="s">
        <v>196</v>
      </c>
      <c r="BH756">
        <v>365243</v>
      </c>
      <c r="BI756">
        <v>-512</v>
      </c>
      <c r="BJ756">
        <v>178</v>
      </c>
      <c r="BK756">
        <v>-452</v>
      </c>
      <c r="BL756">
        <v>-426</v>
      </c>
      <c r="BM756">
        <v>1</v>
      </c>
    </row>
    <row r="757" spans="1:65" x14ac:dyDescent="0.3">
      <c r="A757">
        <v>106086</v>
      </c>
      <c r="B757">
        <v>0</v>
      </c>
      <c r="C757" t="s">
        <v>99</v>
      </c>
      <c r="D757" t="s">
        <v>88</v>
      </c>
      <c r="E757" t="s">
        <v>67</v>
      </c>
      <c r="F757" t="s">
        <v>68</v>
      </c>
      <c r="G757">
        <v>0</v>
      </c>
      <c r="H757">
        <v>90000</v>
      </c>
      <c r="I757">
        <v>450000</v>
      </c>
      <c r="J757" t="s">
        <v>133</v>
      </c>
      <c r="K757" t="s">
        <v>90</v>
      </c>
      <c r="L757" t="s">
        <v>140</v>
      </c>
      <c r="M757" t="s">
        <v>72</v>
      </c>
      <c r="N757">
        <v>2.042E-3</v>
      </c>
      <c r="O757">
        <v>16462</v>
      </c>
      <c r="P757">
        <v>2047</v>
      </c>
      <c r="Q757">
        <v>2808</v>
      </c>
      <c r="R757">
        <v>1</v>
      </c>
      <c r="S757">
        <v>3</v>
      </c>
      <c r="T757">
        <v>3</v>
      </c>
      <c r="U757" t="s">
        <v>94</v>
      </c>
      <c r="V757">
        <v>13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122</v>
      </c>
      <c r="AD757">
        <v>2833823</v>
      </c>
      <c r="AE757" t="s">
        <v>93</v>
      </c>
      <c r="AF757">
        <v>6232.7250000000004</v>
      </c>
      <c r="AG757">
        <v>58050</v>
      </c>
      <c r="AH757">
        <v>52245</v>
      </c>
      <c r="AI757">
        <v>5805</v>
      </c>
      <c r="AJ757">
        <v>58050</v>
      </c>
      <c r="AK757" t="s">
        <v>109</v>
      </c>
      <c r="AL757">
        <v>12</v>
      </c>
      <c r="AM757" t="s">
        <v>68</v>
      </c>
      <c r="AN757">
        <v>1</v>
      </c>
      <c r="AO757">
        <v>0.108909091</v>
      </c>
      <c r="AR757" t="s">
        <v>79</v>
      </c>
      <c r="AS757" t="s">
        <v>77</v>
      </c>
      <c r="AT757">
        <v>-1555</v>
      </c>
      <c r="AU757" t="s">
        <v>78</v>
      </c>
      <c r="AV757" t="s">
        <v>79</v>
      </c>
      <c r="AW757" t="s">
        <v>80</v>
      </c>
      <c r="AX757" t="s">
        <v>81</v>
      </c>
      <c r="AY757" t="s">
        <v>157</v>
      </c>
      <c r="AZ757" t="s">
        <v>96</v>
      </c>
      <c r="BA757" t="s">
        <v>76</v>
      </c>
      <c r="BB757" t="s">
        <v>138</v>
      </c>
      <c r="BC757">
        <v>135</v>
      </c>
      <c r="BD757" t="s">
        <v>157</v>
      </c>
      <c r="BE757">
        <v>10</v>
      </c>
      <c r="BF757" t="s">
        <v>147</v>
      </c>
      <c r="BG757" t="s">
        <v>158</v>
      </c>
      <c r="BH757">
        <v>365243</v>
      </c>
      <c r="BI757">
        <v>-1524</v>
      </c>
      <c r="BJ757">
        <v>-1254</v>
      </c>
      <c r="BK757">
        <v>-1254</v>
      </c>
      <c r="BL757">
        <v>-1252</v>
      </c>
      <c r="BM757">
        <v>0</v>
      </c>
    </row>
    <row r="758" spans="1:65" x14ac:dyDescent="0.3">
      <c r="A758">
        <v>106086</v>
      </c>
      <c r="B758">
        <v>0</v>
      </c>
      <c r="C758" t="s">
        <v>99</v>
      </c>
      <c r="D758" t="s">
        <v>88</v>
      </c>
      <c r="E758" t="s">
        <v>67</v>
      </c>
      <c r="F758" t="s">
        <v>68</v>
      </c>
      <c r="G758">
        <v>0</v>
      </c>
      <c r="H758">
        <v>90000</v>
      </c>
      <c r="I758">
        <v>450000</v>
      </c>
      <c r="J758" t="s">
        <v>133</v>
      </c>
      <c r="K758" t="s">
        <v>90</v>
      </c>
      <c r="L758" t="s">
        <v>140</v>
      </c>
      <c r="M758" t="s">
        <v>72</v>
      </c>
      <c r="N758">
        <v>2.042E-3</v>
      </c>
      <c r="O758">
        <v>16462</v>
      </c>
      <c r="P758">
        <v>2047</v>
      </c>
      <c r="Q758">
        <v>2808</v>
      </c>
      <c r="R758">
        <v>1</v>
      </c>
      <c r="S758">
        <v>3</v>
      </c>
      <c r="T758">
        <v>3</v>
      </c>
      <c r="U758" t="s">
        <v>94</v>
      </c>
      <c r="V758">
        <v>13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122</v>
      </c>
      <c r="AD758">
        <v>1965818</v>
      </c>
      <c r="AE758" t="s">
        <v>65</v>
      </c>
      <c r="AF758">
        <v>5158.8</v>
      </c>
      <c r="AG758">
        <v>180000</v>
      </c>
      <c r="AH758">
        <v>180000</v>
      </c>
      <c r="AJ758">
        <v>180000</v>
      </c>
      <c r="AK758" t="s">
        <v>120</v>
      </c>
      <c r="AL758">
        <v>17</v>
      </c>
      <c r="AM758" t="s">
        <v>68</v>
      </c>
      <c r="AN758">
        <v>1</v>
      </c>
      <c r="AR758" t="s">
        <v>214</v>
      </c>
      <c r="AS758" t="s">
        <v>114</v>
      </c>
      <c r="AT758">
        <v>-556</v>
      </c>
      <c r="AU758" t="s">
        <v>78</v>
      </c>
      <c r="AV758" t="s">
        <v>165</v>
      </c>
      <c r="AX758" t="s">
        <v>81</v>
      </c>
      <c r="AY758" t="s">
        <v>76</v>
      </c>
      <c r="AZ758" t="s">
        <v>82</v>
      </c>
      <c r="BA758" t="s">
        <v>83</v>
      </c>
      <c r="BB758" t="s">
        <v>178</v>
      </c>
      <c r="BC758">
        <v>-1</v>
      </c>
      <c r="BD758" t="s">
        <v>76</v>
      </c>
      <c r="BE758">
        <v>60</v>
      </c>
      <c r="BF758" t="s">
        <v>112</v>
      </c>
      <c r="BG758" t="s">
        <v>150</v>
      </c>
    </row>
    <row r="759" spans="1:65" x14ac:dyDescent="0.3">
      <c r="A759">
        <v>106089</v>
      </c>
      <c r="B759">
        <v>0</v>
      </c>
      <c r="C759" t="s">
        <v>65</v>
      </c>
      <c r="D759" t="s">
        <v>88</v>
      </c>
      <c r="E759" t="s">
        <v>67</v>
      </c>
      <c r="F759" t="s">
        <v>68</v>
      </c>
      <c r="G759">
        <v>0</v>
      </c>
      <c r="H759">
        <v>315000</v>
      </c>
      <c r="I759">
        <v>625536</v>
      </c>
      <c r="J759" t="s">
        <v>133</v>
      </c>
      <c r="K759" t="s">
        <v>90</v>
      </c>
      <c r="L759" t="s">
        <v>71</v>
      </c>
      <c r="M759" t="s">
        <v>72</v>
      </c>
      <c r="N759">
        <v>1.0005999999999999E-2</v>
      </c>
      <c r="O759">
        <v>19988</v>
      </c>
      <c r="P759">
        <v>2979</v>
      </c>
      <c r="Q759">
        <v>801</v>
      </c>
      <c r="R759">
        <v>3407</v>
      </c>
      <c r="S759">
        <v>2</v>
      </c>
      <c r="T759">
        <v>2</v>
      </c>
      <c r="U759" t="s">
        <v>123</v>
      </c>
      <c r="V759">
        <v>10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170</v>
      </c>
      <c r="AD759">
        <v>1520852</v>
      </c>
      <c r="AE759" t="s">
        <v>65</v>
      </c>
      <c r="AF759">
        <v>35613</v>
      </c>
      <c r="AG759">
        <v>1350000</v>
      </c>
      <c r="AH759">
        <v>1350000</v>
      </c>
      <c r="AJ759">
        <v>1350000</v>
      </c>
      <c r="AK759" t="s">
        <v>123</v>
      </c>
      <c r="AL759">
        <v>10</v>
      </c>
      <c r="AM759" t="s">
        <v>68</v>
      </c>
      <c r="AN759">
        <v>1</v>
      </c>
      <c r="AR759" t="s">
        <v>76</v>
      </c>
      <c r="AS759" t="s">
        <v>77</v>
      </c>
      <c r="AT759">
        <v>-448</v>
      </c>
      <c r="AU759" t="s">
        <v>78</v>
      </c>
      <c r="AV759" t="s">
        <v>79</v>
      </c>
      <c r="AW759" t="s">
        <v>80</v>
      </c>
      <c r="AX759" t="s">
        <v>81</v>
      </c>
      <c r="AY759" t="s">
        <v>76</v>
      </c>
      <c r="AZ759" t="s">
        <v>82</v>
      </c>
      <c r="BA759" t="s">
        <v>116</v>
      </c>
      <c r="BB759" t="s">
        <v>104</v>
      </c>
      <c r="BC759">
        <v>100</v>
      </c>
      <c r="BD759" t="s">
        <v>85</v>
      </c>
      <c r="BE759">
        <v>60</v>
      </c>
      <c r="BF759" t="s">
        <v>97</v>
      </c>
      <c r="BG759" t="s">
        <v>118</v>
      </c>
    </row>
    <row r="760" spans="1:65" x14ac:dyDescent="0.3">
      <c r="A760">
        <v>106107</v>
      </c>
      <c r="B760">
        <v>0</v>
      </c>
      <c r="C760" t="s">
        <v>65</v>
      </c>
      <c r="D760" t="s">
        <v>88</v>
      </c>
      <c r="E760" t="s">
        <v>67</v>
      </c>
      <c r="F760" t="s">
        <v>67</v>
      </c>
      <c r="G760">
        <v>0</v>
      </c>
      <c r="H760">
        <v>67500</v>
      </c>
      <c r="I760">
        <v>272520</v>
      </c>
      <c r="J760" t="s">
        <v>69</v>
      </c>
      <c r="K760" t="s">
        <v>70</v>
      </c>
      <c r="L760" t="s">
        <v>91</v>
      </c>
      <c r="M760" t="s">
        <v>72</v>
      </c>
      <c r="N760">
        <v>1.5221E-2</v>
      </c>
      <c r="O760">
        <v>8759</v>
      </c>
      <c r="P760">
        <v>588</v>
      </c>
      <c r="Q760">
        <v>1231</v>
      </c>
      <c r="R760">
        <v>1394</v>
      </c>
      <c r="S760">
        <v>2</v>
      </c>
      <c r="T760">
        <v>2</v>
      </c>
      <c r="U760" t="s">
        <v>73</v>
      </c>
      <c r="V760">
        <v>12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92</v>
      </c>
      <c r="AD760">
        <v>1344203</v>
      </c>
      <c r="AE760" t="s">
        <v>65</v>
      </c>
      <c r="AG760">
        <v>0</v>
      </c>
      <c r="AH760">
        <v>0</v>
      </c>
      <c r="AK760" t="s">
        <v>73</v>
      </c>
      <c r="AL760">
        <v>13</v>
      </c>
      <c r="AM760" t="s">
        <v>68</v>
      </c>
      <c r="AN760">
        <v>1</v>
      </c>
      <c r="AR760" t="s">
        <v>76</v>
      </c>
      <c r="AS760" t="s">
        <v>129</v>
      </c>
      <c r="AT760">
        <v>-329</v>
      </c>
      <c r="AU760" t="s">
        <v>76</v>
      </c>
      <c r="AV760" t="s">
        <v>79</v>
      </c>
      <c r="AX760" t="s">
        <v>81</v>
      </c>
      <c r="AY760" t="s">
        <v>76</v>
      </c>
      <c r="AZ760" t="s">
        <v>76</v>
      </c>
      <c r="BA760" t="s">
        <v>76</v>
      </c>
      <c r="BB760" t="s">
        <v>121</v>
      </c>
      <c r="BC760">
        <v>-1</v>
      </c>
      <c r="BD760" t="s">
        <v>76</v>
      </c>
      <c r="BF760" t="s">
        <v>76</v>
      </c>
      <c r="BG760" t="s">
        <v>82</v>
      </c>
    </row>
    <row r="761" spans="1:65" x14ac:dyDescent="0.3">
      <c r="A761">
        <v>106107</v>
      </c>
      <c r="B761">
        <v>0</v>
      </c>
      <c r="C761" t="s">
        <v>65</v>
      </c>
      <c r="D761" t="s">
        <v>88</v>
      </c>
      <c r="E761" t="s">
        <v>67</v>
      </c>
      <c r="F761" t="s">
        <v>67</v>
      </c>
      <c r="G761">
        <v>0</v>
      </c>
      <c r="H761">
        <v>67500</v>
      </c>
      <c r="I761">
        <v>272520</v>
      </c>
      <c r="J761" t="s">
        <v>69</v>
      </c>
      <c r="K761" t="s">
        <v>70</v>
      </c>
      <c r="L761" t="s">
        <v>91</v>
      </c>
      <c r="M761" t="s">
        <v>72</v>
      </c>
      <c r="N761">
        <v>1.5221E-2</v>
      </c>
      <c r="O761">
        <v>8759</v>
      </c>
      <c r="P761">
        <v>588</v>
      </c>
      <c r="Q761">
        <v>1231</v>
      </c>
      <c r="R761">
        <v>1394</v>
      </c>
      <c r="S761">
        <v>2</v>
      </c>
      <c r="T761">
        <v>2</v>
      </c>
      <c r="U761" t="s">
        <v>73</v>
      </c>
      <c r="V761">
        <v>12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92</v>
      </c>
      <c r="AD761">
        <v>2431718</v>
      </c>
      <c r="AE761" t="s">
        <v>65</v>
      </c>
      <c r="AG761">
        <v>0</v>
      </c>
      <c r="AH761">
        <v>0</v>
      </c>
      <c r="AK761" t="s">
        <v>109</v>
      </c>
      <c r="AL761">
        <v>15</v>
      </c>
      <c r="AM761" t="s">
        <v>68</v>
      </c>
      <c r="AN761">
        <v>1</v>
      </c>
      <c r="AR761" t="s">
        <v>76</v>
      </c>
      <c r="AS761" t="s">
        <v>129</v>
      </c>
      <c r="AT761">
        <v>-293</v>
      </c>
      <c r="AU761" t="s">
        <v>76</v>
      </c>
      <c r="AV761" t="s">
        <v>79</v>
      </c>
      <c r="AX761" t="s">
        <v>81</v>
      </c>
      <c r="AY761" t="s">
        <v>76</v>
      </c>
      <c r="AZ761" t="s">
        <v>76</v>
      </c>
      <c r="BA761" t="s">
        <v>76</v>
      </c>
      <c r="BB761" t="s">
        <v>121</v>
      </c>
      <c r="BC761">
        <v>-1</v>
      </c>
      <c r="BD761" t="s">
        <v>76</v>
      </c>
      <c r="BF761" t="s">
        <v>76</v>
      </c>
      <c r="BG761" t="s">
        <v>82</v>
      </c>
    </row>
    <row r="762" spans="1:65" x14ac:dyDescent="0.3">
      <c r="A762">
        <v>106107</v>
      </c>
      <c r="B762">
        <v>0</v>
      </c>
      <c r="C762" t="s">
        <v>65</v>
      </c>
      <c r="D762" t="s">
        <v>88</v>
      </c>
      <c r="E762" t="s">
        <v>67</v>
      </c>
      <c r="F762" t="s">
        <v>67</v>
      </c>
      <c r="G762">
        <v>0</v>
      </c>
      <c r="H762">
        <v>67500</v>
      </c>
      <c r="I762">
        <v>272520</v>
      </c>
      <c r="J762" t="s">
        <v>69</v>
      </c>
      <c r="K762" t="s">
        <v>70</v>
      </c>
      <c r="L762" t="s">
        <v>91</v>
      </c>
      <c r="M762" t="s">
        <v>72</v>
      </c>
      <c r="N762">
        <v>1.5221E-2</v>
      </c>
      <c r="O762">
        <v>8759</v>
      </c>
      <c r="P762">
        <v>588</v>
      </c>
      <c r="Q762">
        <v>1231</v>
      </c>
      <c r="R762">
        <v>1394</v>
      </c>
      <c r="S762">
        <v>2</v>
      </c>
      <c r="T762">
        <v>2</v>
      </c>
      <c r="U762" t="s">
        <v>73</v>
      </c>
      <c r="V762">
        <v>12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92</v>
      </c>
      <c r="AD762">
        <v>1346739</v>
      </c>
      <c r="AE762" t="s">
        <v>99</v>
      </c>
      <c r="AF762">
        <v>2250</v>
      </c>
      <c r="AG762">
        <v>45000</v>
      </c>
      <c r="AH762">
        <v>45000</v>
      </c>
      <c r="AJ762">
        <v>45000</v>
      </c>
      <c r="AK762" t="s">
        <v>73</v>
      </c>
      <c r="AL762">
        <v>12</v>
      </c>
      <c r="AM762" t="s">
        <v>68</v>
      </c>
      <c r="AN762">
        <v>1</v>
      </c>
      <c r="AR762" t="s">
        <v>79</v>
      </c>
      <c r="AS762" t="s">
        <v>114</v>
      </c>
      <c r="AT762">
        <v>-217</v>
      </c>
      <c r="AU762" t="s">
        <v>76</v>
      </c>
      <c r="AV762" t="s">
        <v>149</v>
      </c>
      <c r="AW762" t="s">
        <v>101</v>
      </c>
      <c r="AX762" t="s">
        <v>81</v>
      </c>
      <c r="AY762" t="s">
        <v>76</v>
      </c>
      <c r="AZ762" t="s">
        <v>131</v>
      </c>
      <c r="BA762" t="s">
        <v>83</v>
      </c>
      <c r="BB762" t="s">
        <v>104</v>
      </c>
      <c r="BC762">
        <v>63</v>
      </c>
      <c r="BD762" t="s">
        <v>105</v>
      </c>
      <c r="BE762">
        <v>0</v>
      </c>
      <c r="BF762" t="s">
        <v>76</v>
      </c>
      <c r="BG762" t="s">
        <v>132</v>
      </c>
    </row>
    <row r="763" spans="1:65" x14ac:dyDescent="0.3">
      <c r="A763">
        <v>106123</v>
      </c>
      <c r="B763">
        <v>0</v>
      </c>
      <c r="C763" t="s">
        <v>99</v>
      </c>
      <c r="D763" t="s">
        <v>88</v>
      </c>
      <c r="E763" t="s">
        <v>67</v>
      </c>
      <c r="F763" t="s">
        <v>68</v>
      </c>
      <c r="G763">
        <v>1</v>
      </c>
      <c r="H763">
        <v>135000</v>
      </c>
      <c r="I763">
        <v>270000</v>
      </c>
      <c r="J763" t="s">
        <v>69</v>
      </c>
      <c r="K763" t="s">
        <v>90</v>
      </c>
      <c r="L763" t="s">
        <v>91</v>
      </c>
      <c r="M763" t="s">
        <v>72</v>
      </c>
      <c r="N763">
        <v>1.333E-3</v>
      </c>
      <c r="O763">
        <v>10746</v>
      </c>
      <c r="P763">
        <v>529</v>
      </c>
      <c r="Q763">
        <v>5</v>
      </c>
      <c r="R763">
        <v>1699</v>
      </c>
      <c r="S763">
        <v>3</v>
      </c>
      <c r="T763">
        <v>3</v>
      </c>
      <c r="U763" t="s">
        <v>75</v>
      </c>
      <c r="V763">
        <v>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122</v>
      </c>
      <c r="AD763">
        <v>2127569</v>
      </c>
      <c r="AE763" t="s">
        <v>93</v>
      </c>
      <c r="AF763">
        <v>16680.240000000002</v>
      </c>
      <c r="AG763">
        <v>85680</v>
      </c>
      <c r="AH763">
        <v>90202.5</v>
      </c>
      <c r="AI763">
        <v>0</v>
      </c>
      <c r="AJ763">
        <v>85680</v>
      </c>
      <c r="AK763" t="s">
        <v>125</v>
      </c>
      <c r="AL763">
        <v>10</v>
      </c>
      <c r="AM763" t="s">
        <v>68</v>
      </c>
      <c r="AN763">
        <v>1</v>
      </c>
      <c r="AO763">
        <v>0</v>
      </c>
      <c r="AR763" t="s">
        <v>79</v>
      </c>
      <c r="AS763" t="s">
        <v>77</v>
      </c>
      <c r="AT763">
        <v>-131</v>
      </c>
      <c r="AU763" t="s">
        <v>76</v>
      </c>
      <c r="AV763" t="s">
        <v>79</v>
      </c>
      <c r="AW763" t="s">
        <v>80</v>
      </c>
      <c r="AX763" t="s">
        <v>81</v>
      </c>
      <c r="AY763" t="s">
        <v>95</v>
      </c>
      <c r="AZ763" t="s">
        <v>96</v>
      </c>
      <c r="BA763" t="s">
        <v>76</v>
      </c>
      <c r="BB763" t="s">
        <v>84</v>
      </c>
      <c r="BC763">
        <v>664</v>
      </c>
      <c r="BD763" t="s">
        <v>85</v>
      </c>
      <c r="BE763">
        <v>6</v>
      </c>
      <c r="BF763" t="s">
        <v>147</v>
      </c>
      <c r="BG763" t="s">
        <v>151</v>
      </c>
      <c r="BH763">
        <v>365243</v>
      </c>
      <c r="BI763">
        <v>-97</v>
      </c>
      <c r="BJ763">
        <v>53</v>
      </c>
      <c r="BK763">
        <v>365243</v>
      </c>
      <c r="BL763">
        <v>365243</v>
      </c>
      <c r="BM763">
        <v>0</v>
      </c>
    </row>
    <row r="764" spans="1:65" x14ac:dyDescent="0.3">
      <c r="A764">
        <v>106126</v>
      </c>
      <c r="B764">
        <v>0</v>
      </c>
      <c r="C764" t="s">
        <v>65</v>
      </c>
      <c r="D764" t="s">
        <v>66</v>
      </c>
      <c r="E764" t="s">
        <v>68</v>
      </c>
      <c r="F764" t="s">
        <v>67</v>
      </c>
      <c r="G764">
        <v>1</v>
      </c>
      <c r="H764">
        <v>382500</v>
      </c>
      <c r="I764">
        <v>1058148</v>
      </c>
      <c r="J764" t="s">
        <v>69</v>
      </c>
      <c r="K764" t="s">
        <v>70</v>
      </c>
      <c r="L764" t="s">
        <v>91</v>
      </c>
      <c r="M764" t="s">
        <v>72</v>
      </c>
      <c r="N764">
        <v>5.313E-3</v>
      </c>
      <c r="O764">
        <v>12703</v>
      </c>
      <c r="P764">
        <v>1755</v>
      </c>
      <c r="Q764">
        <v>4824</v>
      </c>
      <c r="R764">
        <v>4123</v>
      </c>
      <c r="S764">
        <v>2</v>
      </c>
      <c r="T764">
        <v>2</v>
      </c>
      <c r="U764" t="s">
        <v>73</v>
      </c>
      <c r="V764">
        <v>10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108</v>
      </c>
      <c r="AD764">
        <v>2691065</v>
      </c>
      <c r="AE764" t="s">
        <v>93</v>
      </c>
      <c r="AF764">
        <v>5719.41</v>
      </c>
      <c r="AG764">
        <v>106191</v>
      </c>
      <c r="AH764">
        <v>110691</v>
      </c>
      <c r="AI764">
        <v>0</v>
      </c>
      <c r="AJ764">
        <v>106191</v>
      </c>
      <c r="AK764" t="s">
        <v>125</v>
      </c>
      <c r="AL764">
        <v>14</v>
      </c>
      <c r="AM764" t="s">
        <v>68</v>
      </c>
      <c r="AN764">
        <v>1</v>
      </c>
      <c r="AO764">
        <v>0</v>
      </c>
      <c r="AR764" t="s">
        <v>79</v>
      </c>
      <c r="AS764" t="s">
        <v>77</v>
      </c>
      <c r="AT764">
        <v>-695</v>
      </c>
      <c r="AU764" t="s">
        <v>78</v>
      </c>
      <c r="AV764" t="s">
        <v>79</v>
      </c>
      <c r="AX764" t="s">
        <v>81</v>
      </c>
      <c r="AY764" t="s">
        <v>103</v>
      </c>
      <c r="AZ764" t="s">
        <v>96</v>
      </c>
      <c r="BA764" t="s">
        <v>76</v>
      </c>
      <c r="BB764" t="s">
        <v>104</v>
      </c>
      <c r="BC764">
        <v>3093</v>
      </c>
      <c r="BD764" t="s">
        <v>85</v>
      </c>
      <c r="BE764">
        <v>24</v>
      </c>
      <c r="BF764" t="s">
        <v>112</v>
      </c>
      <c r="BG764" t="s">
        <v>151</v>
      </c>
      <c r="BH764">
        <v>365243</v>
      </c>
      <c r="BI764">
        <v>-664</v>
      </c>
      <c r="BJ764">
        <v>26</v>
      </c>
      <c r="BK764">
        <v>365243</v>
      </c>
      <c r="BL764">
        <v>365243</v>
      </c>
      <c r="BM764">
        <v>0</v>
      </c>
    </row>
    <row r="765" spans="1:65" x14ac:dyDescent="0.3">
      <c r="A765">
        <v>106129</v>
      </c>
      <c r="B765">
        <v>0</v>
      </c>
      <c r="C765" t="s">
        <v>65</v>
      </c>
      <c r="D765" t="s">
        <v>66</v>
      </c>
      <c r="E765" t="s">
        <v>68</v>
      </c>
      <c r="F765" t="s">
        <v>67</v>
      </c>
      <c r="G765">
        <v>0</v>
      </c>
      <c r="H765">
        <v>144000</v>
      </c>
      <c r="I765">
        <v>668304</v>
      </c>
      <c r="J765" t="s">
        <v>69</v>
      </c>
      <c r="K765" t="s">
        <v>70</v>
      </c>
      <c r="L765" t="s">
        <v>91</v>
      </c>
      <c r="M765" t="s">
        <v>72</v>
      </c>
      <c r="N765">
        <v>1.9101E-2</v>
      </c>
      <c r="O765">
        <v>15817</v>
      </c>
      <c r="P765">
        <v>3247</v>
      </c>
      <c r="Q765">
        <v>8397</v>
      </c>
      <c r="R765">
        <v>4419</v>
      </c>
      <c r="S765">
        <v>2</v>
      </c>
      <c r="T765">
        <v>2</v>
      </c>
      <c r="U765" t="s">
        <v>109</v>
      </c>
      <c r="V765">
        <v>18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 t="s">
        <v>92</v>
      </c>
      <c r="AD765">
        <v>1593149</v>
      </c>
      <c r="AE765" t="s">
        <v>93</v>
      </c>
      <c r="AF765">
        <v>14498.55</v>
      </c>
      <c r="AG765">
        <v>118318.5</v>
      </c>
      <c r="AH765">
        <v>130032</v>
      </c>
      <c r="AI765">
        <v>0</v>
      </c>
      <c r="AJ765">
        <v>118318.5</v>
      </c>
      <c r="AK765" t="s">
        <v>94</v>
      </c>
      <c r="AL765">
        <v>19</v>
      </c>
      <c r="AM765" t="s">
        <v>68</v>
      </c>
      <c r="AN765">
        <v>1</v>
      </c>
      <c r="AO765">
        <v>0</v>
      </c>
      <c r="AR765" t="s">
        <v>79</v>
      </c>
      <c r="AS765" t="s">
        <v>77</v>
      </c>
      <c r="AT765">
        <v>-2240</v>
      </c>
      <c r="AU765" t="s">
        <v>78</v>
      </c>
      <c r="AV765" t="s">
        <v>79</v>
      </c>
      <c r="AW765" t="s">
        <v>101</v>
      </c>
      <c r="AX765" t="s">
        <v>81</v>
      </c>
      <c r="AY765" t="s">
        <v>95</v>
      </c>
      <c r="AZ765" t="s">
        <v>96</v>
      </c>
      <c r="BA765" t="s">
        <v>76</v>
      </c>
      <c r="BB765" t="s">
        <v>104</v>
      </c>
      <c r="BC765">
        <v>1786</v>
      </c>
      <c r="BD765" t="s">
        <v>85</v>
      </c>
      <c r="BE765">
        <v>12</v>
      </c>
      <c r="BF765" t="s">
        <v>86</v>
      </c>
      <c r="BG765" t="s">
        <v>151</v>
      </c>
      <c r="BH765">
        <v>365243</v>
      </c>
      <c r="BI765">
        <v>-2209</v>
      </c>
      <c r="BJ765">
        <v>-1879</v>
      </c>
      <c r="BK765">
        <v>-1879</v>
      </c>
      <c r="BL765">
        <v>-1875</v>
      </c>
      <c r="BM765">
        <v>0</v>
      </c>
    </row>
    <row r="766" spans="1:65" x14ac:dyDescent="0.3">
      <c r="A766">
        <v>106131</v>
      </c>
      <c r="B766">
        <v>0</v>
      </c>
      <c r="C766" t="s">
        <v>65</v>
      </c>
      <c r="D766" t="s">
        <v>66</v>
      </c>
      <c r="E766" t="s">
        <v>67</v>
      </c>
      <c r="F766" t="s">
        <v>67</v>
      </c>
      <c r="G766">
        <v>0</v>
      </c>
      <c r="H766">
        <v>202500</v>
      </c>
      <c r="I766">
        <v>360000</v>
      </c>
      <c r="J766" t="s">
        <v>89</v>
      </c>
      <c r="K766" t="s">
        <v>126</v>
      </c>
      <c r="L766" t="s">
        <v>71</v>
      </c>
      <c r="M766" t="s">
        <v>72</v>
      </c>
      <c r="N766">
        <v>7.2508000000000003E-2</v>
      </c>
      <c r="O766">
        <v>16742</v>
      </c>
      <c r="P766">
        <v>3186</v>
      </c>
      <c r="Q766">
        <v>6278</v>
      </c>
      <c r="R766">
        <v>280</v>
      </c>
      <c r="S766">
        <v>1</v>
      </c>
      <c r="T766">
        <v>1</v>
      </c>
      <c r="U766" t="s">
        <v>75</v>
      </c>
      <c r="V766">
        <v>16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t="s">
        <v>137</v>
      </c>
      <c r="AD766">
        <v>1958667</v>
      </c>
      <c r="AE766" t="s">
        <v>65</v>
      </c>
      <c r="AF766">
        <v>30069.134999999998</v>
      </c>
      <c r="AG766">
        <v>270000</v>
      </c>
      <c r="AH766">
        <v>284967</v>
      </c>
      <c r="AJ766">
        <v>270000</v>
      </c>
      <c r="AK766" t="s">
        <v>120</v>
      </c>
      <c r="AL766">
        <v>13</v>
      </c>
      <c r="AM766" t="s">
        <v>68</v>
      </c>
      <c r="AN766">
        <v>1</v>
      </c>
      <c r="AR766" t="s">
        <v>76</v>
      </c>
      <c r="AS766" t="s">
        <v>77</v>
      </c>
      <c r="AT766">
        <v>-1623</v>
      </c>
      <c r="AU766" t="s">
        <v>78</v>
      </c>
      <c r="AV766" t="s">
        <v>79</v>
      </c>
      <c r="AW766" t="s">
        <v>101</v>
      </c>
      <c r="AX766" t="s">
        <v>81</v>
      </c>
      <c r="AY766" t="s">
        <v>76</v>
      </c>
      <c r="AZ766" t="s">
        <v>82</v>
      </c>
      <c r="BA766" t="s">
        <v>116</v>
      </c>
      <c r="BB766" t="s">
        <v>121</v>
      </c>
      <c r="BC766">
        <v>-1</v>
      </c>
      <c r="BD766" t="s">
        <v>76</v>
      </c>
      <c r="BE766">
        <v>12</v>
      </c>
      <c r="BF766" t="s">
        <v>147</v>
      </c>
      <c r="BG766" t="s">
        <v>154</v>
      </c>
      <c r="BH766">
        <v>365243</v>
      </c>
      <c r="BI766">
        <v>-1593</v>
      </c>
      <c r="BJ766">
        <v>-1263</v>
      </c>
      <c r="BK766">
        <v>-1263</v>
      </c>
      <c r="BL766">
        <v>-1255</v>
      </c>
      <c r="BM766">
        <v>1</v>
      </c>
    </row>
    <row r="767" spans="1:65" x14ac:dyDescent="0.3">
      <c r="A767">
        <v>106131</v>
      </c>
      <c r="B767">
        <v>0</v>
      </c>
      <c r="C767" t="s">
        <v>65</v>
      </c>
      <c r="D767" t="s">
        <v>66</v>
      </c>
      <c r="E767" t="s">
        <v>67</v>
      </c>
      <c r="F767" t="s">
        <v>67</v>
      </c>
      <c r="G767">
        <v>0</v>
      </c>
      <c r="H767">
        <v>202500</v>
      </c>
      <c r="I767">
        <v>360000</v>
      </c>
      <c r="J767" t="s">
        <v>89</v>
      </c>
      <c r="K767" t="s">
        <v>126</v>
      </c>
      <c r="L767" t="s">
        <v>71</v>
      </c>
      <c r="M767" t="s">
        <v>72</v>
      </c>
      <c r="N767">
        <v>7.2508000000000003E-2</v>
      </c>
      <c r="O767">
        <v>16742</v>
      </c>
      <c r="P767">
        <v>3186</v>
      </c>
      <c r="Q767">
        <v>6278</v>
      </c>
      <c r="R767">
        <v>280</v>
      </c>
      <c r="S767">
        <v>1</v>
      </c>
      <c r="T767">
        <v>1</v>
      </c>
      <c r="U767" t="s">
        <v>75</v>
      </c>
      <c r="V767">
        <v>16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137</v>
      </c>
      <c r="AD767">
        <v>2067409</v>
      </c>
      <c r="AE767" t="s">
        <v>65</v>
      </c>
      <c r="AG767">
        <v>0</v>
      </c>
      <c r="AH767">
        <v>0</v>
      </c>
      <c r="AK767" t="s">
        <v>123</v>
      </c>
      <c r="AL767">
        <v>16</v>
      </c>
      <c r="AM767" t="s">
        <v>68</v>
      </c>
      <c r="AN767">
        <v>1</v>
      </c>
      <c r="AR767" t="s">
        <v>76</v>
      </c>
      <c r="AS767" t="s">
        <v>129</v>
      </c>
      <c r="AT767">
        <v>-253</v>
      </c>
      <c r="AU767" t="s">
        <v>76</v>
      </c>
      <c r="AV767" t="s">
        <v>79</v>
      </c>
      <c r="AX767" t="s">
        <v>81</v>
      </c>
      <c r="AY767" t="s">
        <v>76</v>
      </c>
      <c r="AZ767" t="s">
        <v>76</v>
      </c>
      <c r="BA767" t="s">
        <v>76</v>
      </c>
      <c r="BB767" t="s">
        <v>121</v>
      </c>
      <c r="BC767">
        <v>-1</v>
      </c>
      <c r="BD767" t="s">
        <v>76</v>
      </c>
      <c r="BF767" t="s">
        <v>76</v>
      </c>
      <c r="BG767" t="s">
        <v>82</v>
      </c>
    </row>
    <row r="768" spans="1:65" x14ac:dyDescent="0.3">
      <c r="A768">
        <v>106139</v>
      </c>
      <c r="B768">
        <v>0</v>
      </c>
      <c r="C768" t="s">
        <v>65</v>
      </c>
      <c r="D768" t="s">
        <v>88</v>
      </c>
      <c r="E768" t="s">
        <v>67</v>
      </c>
      <c r="F768" t="s">
        <v>68</v>
      </c>
      <c r="G768">
        <v>0</v>
      </c>
      <c r="H768">
        <v>135000</v>
      </c>
      <c r="I768">
        <v>490536</v>
      </c>
      <c r="J768" t="s">
        <v>89</v>
      </c>
      <c r="K768" t="s">
        <v>70</v>
      </c>
      <c r="L768" t="s">
        <v>91</v>
      </c>
      <c r="M768" t="s">
        <v>72</v>
      </c>
      <c r="N768">
        <v>3.5791999999999997E-2</v>
      </c>
      <c r="O768">
        <v>17988</v>
      </c>
      <c r="P768">
        <v>5445</v>
      </c>
      <c r="Q768">
        <v>2690</v>
      </c>
      <c r="R768">
        <v>1528</v>
      </c>
      <c r="S768">
        <v>2</v>
      </c>
      <c r="T768">
        <v>2</v>
      </c>
      <c r="U768" t="s">
        <v>109</v>
      </c>
      <c r="V768">
        <v>10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108</v>
      </c>
      <c r="AD768">
        <v>1089112</v>
      </c>
      <c r="AE768" t="s">
        <v>65</v>
      </c>
      <c r="AG768">
        <v>0</v>
      </c>
      <c r="AH768">
        <v>0</v>
      </c>
      <c r="AK768" t="s">
        <v>120</v>
      </c>
      <c r="AL768">
        <v>9</v>
      </c>
      <c r="AM768" t="s">
        <v>68</v>
      </c>
      <c r="AN768">
        <v>1</v>
      </c>
      <c r="AR768" t="s">
        <v>76</v>
      </c>
      <c r="AS768" t="s">
        <v>129</v>
      </c>
      <c r="AT768">
        <v>-240</v>
      </c>
      <c r="AU768" t="s">
        <v>76</v>
      </c>
      <c r="AV768" t="s">
        <v>79</v>
      </c>
      <c r="AX768" t="s">
        <v>81</v>
      </c>
      <c r="AY768" t="s">
        <v>76</v>
      </c>
      <c r="AZ768" t="s">
        <v>76</v>
      </c>
      <c r="BA768" t="s">
        <v>76</v>
      </c>
      <c r="BB768" t="s">
        <v>121</v>
      </c>
      <c r="BC768">
        <v>-1</v>
      </c>
      <c r="BD768" t="s">
        <v>76</v>
      </c>
      <c r="BF768" t="s">
        <v>76</v>
      </c>
      <c r="BG768" t="s">
        <v>82</v>
      </c>
    </row>
    <row r="769" spans="1:65" x14ac:dyDescent="0.3">
      <c r="A769">
        <v>106139</v>
      </c>
      <c r="B769">
        <v>0</v>
      </c>
      <c r="C769" t="s">
        <v>65</v>
      </c>
      <c r="D769" t="s">
        <v>88</v>
      </c>
      <c r="E769" t="s">
        <v>67</v>
      </c>
      <c r="F769" t="s">
        <v>68</v>
      </c>
      <c r="G769">
        <v>0</v>
      </c>
      <c r="H769">
        <v>135000</v>
      </c>
      <c r="I769">
        <v>490536</v>
      </c>
      <c r="J769" t="s">
        <v>89</v>
      </c>
      <c r="K769" t="s">
        <v>70</v>
      </c>
      <c r="L769" t="s">
        <v>91</v>
      </c>
      <c r="M769" t="s">
        <v>72</v>
      </c>
      <c r="N769">
        <v>3.5791999999999997E-2</v>
      </c>
      <c r="O769">
        <v>17988</v>
      </c>
      <c r="P769">
        <v>5445</v>
      </c>
      <c r="Q769">
        <v>2690</v>
      </c>
      <c r="R769">
        <v>1528</v>
      </c>
      <c r="S769">
        <v>2</v>
      </c>
      <c r="T769">
        <v>2</v>
      </c>
      <c r="U769" t="s">
        <v>109</v>
      </c>
      <c r="V769">
        <v>10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t="s">
        <v>108</v>
      </c>
      <c r="AD769">
        <v>1094207</v>
      </c>
      <c r="AE769" t="s">
        <v>65</v>
      </c>
      <c r="AF769">
        <v>60190.514999999999</v>
      </c>
      <c r="AG769">
        <v>1827000</v>
      </c>
      <c r="AH769">
        <v>2188746</v>
      </c>
      <c r="AJ769">
        <v>1827000</v>
      </c>
      <c r="AK769" t="s">
        <v>120</v>
      </c>
      <c r="AL769">
        <v>10</v>
      </c>
      <c r="AM769" t="s">
        <v>68</v>
      </c>
      <c r="AN769">
        <v>1</v>
      </c>
      <c r="AR769" t="s">
        <v>218</v>
      </c>
      <c r="AS769" t="s">
        <v>114</v>
      </c>
      <c r="AT769">
        <v>-240</v>
      </c>
      <c r="AU769" t="s">
        <v>78</v>
      </c>
      <c r="AV769" t="s">
        <v>115</v>
      </c>
      <c r="AW769" t="s">
        <v>80</v>
      </c>
      <c r="AX769" t="s">
        <v>81</v>
      </c>
      <c r="AY769" t="s">
        <v>76</v>
      </c>
      <c r="AZ769" t="s">
        <v>82</v>
      </c>
      <c r="BA769" t="s">
        <v>83</v>
      </c>
      <c r="BB769" t="s">
        <v>121</v>
      </c>
      <c r="BC769">
        <v>-1</v>
      </c>
      <c r="BD769" t="s">
        <v>76</v>
      </c>
      <c r="BE769">
        <v>60</v>
      </c>
      <c r="BF769" t="s">
        <v>112</v>
      </c>
      <c r="BG769" t="s">
        <v>150</v>
      </c>
    </row>
    <row r="770" spans="1:65" x14ac:dyDescent="0.3">
      <c r="A770">
        <v>106145</v>
      </c>
      <c r="B770">
        <v>0</v>
      </c>
      <c r="C770" t="s">
        <v>65</v>
      </c>
      <c r="D770" t="s">
        <v>66</v>
      </c>
      <c r="E770" t="s">
        <v>68</v>
      </c>
      <c r="F770" t="s">
        <v>68</v>
      </c>
      <c r="G770">
        <v>0</v>
      </c>
      <c r="H770">
        <v>157500</v>
      </c>
      <c r="I770">
        <v>187704</v>
      </c>
      <c r="J770" t="s">
        <v>69</v>
      </c>
      <c r="K770" t="s">
        <v>70</v>
      </c>
      <c r="L770" t="s">
        <v>119</v>
      </c>
      <c r="M770" t="s">
        <v>72</v>
      </c>
      <c r="N770">
        <v>2.0246E-2</v>
      </c>
      <c r="O770">
        <v>10011</v>
      </c>
      <c r="P770">
        <v>721</v>
      </c>
      <c r="Q770">
        <v>4007</v>
      </c>
      <c r="R770">
        <v>2586</v>
      </c>
      <c r="S770">
        <v>3</v>
      </c>
      <c r="T770">
        <v>3</v>
      </c>
      <c r="U770" t="s">
        <v>94</v>
      </c>
      <c r="V770">
        <v>14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0</v>
      </c>
      <c r="AC770" t="s">
        <v>135</v>
      </c>
      <c r="AD770">
        <v>1742475</v>
      </c>
      <c r="AE770" t="s">
        <v>99</v>
      </c>
      <c r="AG770">
        <v>0</v>
      </c>
      <c r="AH770">
        <v>0</v>
      </c>
      <c r="AK770" t="s">
        <v>125</v>
      </c>
      <c r="AL770">
        <v>15</v>
      </c>
      <c r="AM770" t="s">
        <v>68</v>
      </c>
      <c r="AN770">
        <v>1</v>
      </c>
      <c r="AR770" t="s">
        <v>79</v>
      </c>
      <c r="AS770" t="s">
        <v>129</v>
      </c>
      <c r="AT770">
        <v>-235</v>
      </c>
      <c r="AU770" t="s">
        <v>76</v>
      </c>
      <c r="AV770" t="s">
        <v>79</v>
      </c>
      <c r="AX770" t="s">
        <v>81</v>
      </c>
      <c r="AY770" t="s">
        <v>76</v>
      </c>
      <c r="AZ770" t="s">
        <v>76</v>
      </c>
      <c r="BA770" t="s">
        <v>76</v>
      </c>
      <c r="BB770" t="s">
        <v>121</v>
      </c>
      <c r="BC770">
        <v>-1</v>
      </c>
      <c r="BD770" t="s">
        <v>76</v>
      </c>
      <c r="BF770" t="s">
        <v>76</v>
      </c>
      <c r="BG770" t="s">
        <v>132</v>
      </c>
    </row>
    <row r="771" spans="1:65" x14ac:dyDescent="0.3">
      <c r="A771">
        <v>106145</v>
      </c>
      <c r="B771">
        <v>0</v>
      </c>
      <c r="C771" t="s">
        <v>65</v>
      </c>
      <c r="D771" t="s">
        <v>66</v>
      </c>
      <c r="E771" t="s">
        <v>68</v>
      </c>
      <c r="F771" t="s">
        <v>68</v>
      </c>
      <c r="G771">
        <v>0</v>
      </c>
      <c r="H771">
        <v>157500</v>
      </c>
      <c r="I771">
        <v>187704</v>
      </c>
      <c r="J771" t="s">
        <v>69</v>
      </c>
      <c r="K771" t="s">
        <v>70</v>
      </c>
      <c r="L771" t="s">
        <v>119</v>
      </c>
      <c r="M771" t="s">
        <v>72</v>
      </c>
      <c r="N771">
        <v>2.0246E-2</v>
      </c>
      <c r="O771">
        <v>10011</v>
      </c>
      <c r="P771">
        <v>721</v>
      </c>
      <c r="Q771">
        <v>4007</v>
      </c>
      <c r="R771">
        <v>2586</v>
      </c>
      <c r="S771">
        <v>3</v>
      </c>
      <c r="T771">
        <v>3</v>
      </c>
      <c r="U771" t="s">
        <v>94</v>
      </c>
      <c r="V771">
        <v>14</v>
      </c>
      <c r="W771">
        <v>1</v>
      </c>
      <c r="X771">
        <v>1</v>
      </c>
      <c r="Y771">
        <v>0</v>
      </c>
      <c r="Z771">
        <v>1</v>
      </c>
      <c r="AA771">
        <v>1</v>
      </c>
      <c r="AB771">
        <v>0</v>
      </c>
      <c r="AC771" t="s">
        <v>135</v>
      </c>
      <c r="AD771">
        <v>2044424</v>
      </c>
      <c r="AE771" t="s">
        <v>99</v>
      </c>
      <c r="AF771">
        <v>4500</v>
      </c>
      <c r="AG771">
        <v>90000</v>
      </c>
      <c r="AH771">
        <v>90000</v>
      </c>
      <c r="AJ771">
        <v>90000</v>
      </c>
      <c r="AK771" t="s">
        <v>125</v>
      </c>
      <c r="AL771">
        <v>15</v>
      </c>
      <c r="AM771" t="s">
        <v>68</v>
      </c>
      <c r="AN771">
        <v>1</v>
      </c>
      <c r="AR771" t="s">
        <v>79</v>
      </c>
      <c r="AS771" t="s">
        <v>77</v>
      </c>
      <c r="AT771">
        <v>-235</v>
      </c>
      <c r="AU771" t="s">
        <v>76</v>
      </c>
      <c r="AV771" t="s">
        <v>79</v>
      </c>
      <c r="AW771" t="s">
        <v>80</v>
      </c>
      <c r="AX771" t="s">
        <v>81</v>
      </c>
      <c r="AY771" t="s">
        <v>76</v>
      </c>
      <c r="AZ771" t="s">
        <v>131</v>
      </c>
      <c r="BA771" t="s">
        <v>116</v>
      </c>
      <c r="BB771" t="s">
        <v>121</v>
      </c>
      <c r="BC771">
        <v>-1</v>
      </c>
      <c r="BD771" t="s">
        <v>76</v>
      </c>
      <c r="BE771">
        <v>0</v>
      </c>
      <c r="BF771" t="s">
        <v>76</v>
      </c>
      <c r="BG771" t="s">
        <v>160</v>
      </c>
      <c r="BH771">
        <v>-235</v>
      </c>
      <c r="BI771">
        <v>-192</v>
      </c>
      <c r="BJ771">
        <v>365243</v>
      </c>
      <c r="BK771">
        <v>365243</v>
      </c>
      <c r="BL771">
        <v>365243</v>
      </c>
      <c r="BM771">
        <v>0</v>
      </c>
    </row>
    <row r="772" spans="1:65" x14ac:dyDescent="0.3">
      <c r="A772">
        <v>106147</v>
      </c>
      <c r="B772">
        <v>0</v>
      </c>
      <c r="C772" t="s">
        <v>65</v>
      </c>
      <c r="D772" t="s">
        <v>66</v>
      </c>
      <c r="E772" t="s">
        <v>68</v>
      </c>
      <c r="F772" t="s">
        <v>67</v>
      </c>
      <c r="G772">
        <v>0</v>
      </c>
      <c r="H772">
        <v>157500</v>
      </c>
      <c r="I772">
        <v>254700</v>
      </c>
      <c r="J772" t="s">
        <v>69</v>
      </c>
      <c r="K772" t="s">
        <v>70</v>
      </c>
      <c r="L772" t="s">
        <v>119</v>
      </c>
      <c r="M772" t="s">
        <v>72</v>
      </c>
      <c r="N772">
        <v>3.1329000000000003E-2</v>
      </c>
      <c r="O772">
        <v>15731</v>
      </c>
      <c r="P772">
        <v>1009</v>
      </c>
      <c r="Q772">
        <v>8779</v>
      </c>
      <c r="R772">
        <v>4478</v>
      </c>
      <c r="S772">
        <v>2</v>
      </c>
      <c r="T772">
        <v>2</v>
      </c>
      <c r="U772" t="s">
        <v>125</v>
      </c>
      <c r="V772">
        <v>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92</v>
      </c>
      <c r="AD772">
        <v>1856696</v>
      </c>
      <c r="AE772" t="s">
        <v>93</v>
      </c>
      <c r="AF772">
        <v>3501.4949999999999</v>
      </c>
      <c r="AG772">
        <v>16623</v>
      </c>
      <c r="AH772">
        <v>17446.5</v>
      </c>
      <c r="AI772">
        <v>0</v>
      </c>
      <c r="AJ772">
        <v>16623</v>
      </c>
      <c r="AK772" t="s">
        <v>120</v>
      </c>
      <c r="AL772">
        <v>17</v>
      </c>
      <c r="AM772" t="s">
        <v>68</v>
      </c>
      <c r="AN772">
        <v>1</v>
      </c>
      <c r="AO772">
        <v>0</v>
      </c>
      <c r="AR772" t="s">
        <v>79</v>
      </c>
      <c r="AS772" t="s">
        <v>77</v>
      </c>
      <c r="AT772">
        <v>-2789</v>
      </c>
      <c r="AU772" t="s">
        <v>78</v>
      </c>
      <c r="AV772" t="s">
        <v>79</v>
      </c>
      <c r="AW772" t="s">
        <v>80</v>
      </c>
      <c r="AX772" t="s">
        <v>81</v>
      </c>
      <c r="AY772" t="s">
        <v>124</v>
      </c>
      <c r="AZ772" t="s">
        <v>96</v>
      </c>
      <c r="BA772" t="s">
        <v>76</v>
      </c>
      <c r="BB772" t="s">
        <v>104</v>
      </c>
      <c r="BC772">
        <v>19</v>
      </c>
      <c r="BD772" t="s">
        <v>105</v>
      </c>
      <c r="BE772">
        <v>6</v>
      </c>
      <c r="BF772" t="s">
        <v>86</v>
      </c>
      <c r="BG772" t="s">
        <v>106</v>
      </c>
      <c r="BH772">
        <v>365243</v>
      </c>
      <c r="BI772">
        <v>-2758</v>
      </c>
      <c r="BJ772">
        <v>-2608</v>
      </c>
      <c r="BK772">
        <v>-2758</v>
      </c>
      <c r="BL772">
        <v>-2743</v>
      </c>
      <c r="BM772">
        <v>1</v>
      </c>
    </row>
    <row r="773" spans="1:65" x14ac:dyDescent="0.3">
      <c r="A773">
        <v>106154</v>
      </c>
      <c r="B773">
        <v>0</v>
      </c>
      <c r="C773" t="s">
        <v>65</v>
      </c>
      <c r="D773" t="s">
        <v>88</v>
      </c>
      <c r="E773" t="s">
        <v>67</v>
      </c>
      <c r="F773" t="s">
        <v>67</v>
      </c>
      <c r="G773">
        <v>0</v>
      </c>
      <c r="H773">
        <v>157500</v>
      </c>
      <c r="I773">
        <v>900000</v>
      </c>
      <c r="J773" t="s">
        <v>89</v>
      </c>
      <c r="K773" t="s">
        <v>70</v>
      </c>
      <c r="L773" t="s">
        <v>91</v>
      </c>
      <c r="M773" t="s">
        <v>72</v>
      </c>
      <c r="N773">
        <v>2.5163999999999999E-2</v>
      </c>
      <c r="O773">
        <v>17390</v>
      </c>
      <c r="P773">
        <v>541</v>
      </c>
      <c r="Q773">
        <v>3908</v>
      </c>
      <c r="R773">
        <v>942</v>
      </c>
      <c r="S773">
        <v>2</v>
      </c>
      <c r="T773">
        <v>2</v>
      </c>
      <c r="U773" t="s">
        <v>109</v>
      </c>
      <c r="V773">
        <v>15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92</v>
      </c>
      <c r="AD773">
        <v>2076865</v>
      </c>
      <c r="AE773" t="s">
        <v>93</v>
      </c>
      <c r="AF773">
        <v>3173.8049999999998</v>
      </c>
      <c r="AG773">
        <v>20011.5</v>
      </c>
      <c r="AH773">
        <v>20011.5</v>
      </c>
      <c r="AI773">
        <v>0</v>
      </c>
      <c r="AJ773">
        <v>20011.5</v>
      </c>
      <c r="AK773" t="s">
        <v>73</v>
      </c>
      <c r="AL773">
        <v>13</v>
      </c>
      <c r="AM773" t="s">
        <v>68</v>
      </c>
      <c r="AN773">
        <v>1</v>
      </c>
      <c r="AO773">
        <v>0</v>
      </c>
      <c r="AR773" t="s">
        <v>79</v>
      </c>
      <c r="AS773" t="s">
        <v>77</v>
      </c>
      <c r="AT773">
        <v>-2514</v>
      </c>
      <c r="AU773" t="s">
        <v>78</v>
      </c>
      <c r="AV773" t="s">
        <v>79</v>
      </c>
      <c r="AW773" t="s">
        <v>101</v>
      </c>
      <c r="AX773" t="s">
        <v>102</v>
      </c>
      <c r="AY773" t="s">
        <v>124</v>
      </c>
      <c r="AZ773" t="s">
        <v>96</v>
      </c>
      <c r="BA773" t="s">
        <v>76</v>
      </c>
      <c r="BB773" t="s">
        <v>104</v>
      </c>
      <c r="BC773">
        <v>25</v>
      </c>
      <c r="BD773" t="s">
        <v>105</v>
      </c>
      <c r="BE773">
        <v>8</v>
      </c>
      <c r="BF773" t="s">
        <v>86</v>
      </c>
      <c r="BG773" t="s">
        <v>106</v>
      </c>
      <c r="BH773">
        <v>365243</v>
      </c>
      <c r="BI773">
        <v>-2483</v>
      </c>
      <c r="BJ773">
        <v>-2273</v>
      </c>
      <c r="BK773">
        <v>-2273</v>
      </c>
      <c r="BL773">
        <v>-2266</v>
      </c>
      <c r="BM773">
        <v>0</v>
      </c>
    </row>
    <row r="774" spans="1:65" x14ac:dyDescent="0.3">
      <c r="A774">
        <v>106156</v>
      </c>
      <c r="B774">
        <v>0</v>
      </c>
      <c r="C774" t="s">
        <v>65</v>
      </c>
      <c r="D774" t="s">
        <v>88</v>
      </c>
      <c r="E774" t="s">
        <v>67</v>
      </c>
      <c r="F774" t="s">
        <v>67</v>
      </c>
      <c r="G774">
        <v>0</v>
      </c>
      <c r="H774">
        <v>112500</v>
      </c>
      <c r="I774">
        <v>679500</v>
      </c>
      <c r="J774" t="s">
        <v>69</v>
      </c>
      <c r="K774" t="s">
        <v>70</v>
      </c>
      <c r="L774" t="s">
        <v>91</v>
      </c>
      <c r="M774" t="s">
        <v>72</v>
      </c>
      <c r="N774">
        <v>1.8208999999999999E-2</v>
      </c>
      <c r="O774">
        <v>19366</v>
      </c>
      <c r="P774">
        <v>871</v>
      </c>
      <c r="Q774">
        <v>9018</v>
      </c>
      <c r="R774">
        <v>2899</v>
      </c>
      <c r="S774">
        <v>3</v>
      </c>
      <c r="T774">
        <v>3</v>
      </c>
      <c r="U774" t="s">
        <v>125</v>
      </c>
      <c r="V774">
        <v>10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 t="s">
        <v>108</v>
      </c>
      <c r="AD774">
        <v>1087398</v>
      </c>
      <c r="AE774" t="s">
        <v>93</v>
      </c>
      <c r="AF774">
        <v>8364.24</v>
      </c>
      <c r="AG774">
        <v>158472</v>
      </c>
      <c r="AH774">
        <v>185665.5</v>
      </c>
      <c r="AI774">
        <v>0</v>
      </c>
      <c r="AJ774">
        <v>158472</v>
      </c>
      <c r="AK774" t="s">
        <v>120</v>
      </c>
      <c r="AL774">
        <v>13</v>
      </c>
      <c r="AM774" t="s">
        <v>68</v>
      </c>
      <c r="AN774">
        <v>1</v>
      </c>
      <c r="AO774">
        <v>0</v>
      </c>
      <c r="AR774" t="s">
        <v>79</v>
      </c>
      <c r="AS774" t="s">
        <v>77</v>
      </c>
      <c r="AT774">
        <v>-877</v>
      </c>
      <c r="AU774" t="s">
        <v>78</v>
      </c>
      <c r="AV774" t="s">
        <v>79</v>
      </c>
      <c r="AX774" t="s">
        <v>102</v>
      </c>
      <c r="AY774" t="s">
        <v>157</v>
      </c>
      <c r="AZ774" t="s">
        <v>96</v>
      </c>
      <c r="BA774" t="s">
        <v>76</v>
      </c>
      <c r="BB774" t="s">
        <v>138</v>
      </c>
      <c r="BC774">
        <v>146</v>
      </c>
      <c r="BD774" t="s">
        <v>85</v>
      </c>
      <c r="BE774">
        <v>24</v>
      </c>
      <c r="BF774" t="s">
        <v>97</v>
      </c>
      <c r="BG774" t="s">
        <v>98</v>
      </c>
      <c r="BH774">
        <v>365243</v>
      </c>
      <c r="BI774">
        <v>-844</v>
      </c>
      <c r="BJ774">
        <v>-154</v>
      </c>
      <c r="BK774">
        <v>-154</v>
      </c>
      <c r="BL774">
        <v>-145</v>
      </c>
      <c r="BM774">
        <v>0</v>
      </c>
    </row>
    <row r="775" spans="1:65" x14ac:dyDescent="0.3">
      <c r="A775">
        <v>106158</v>
      </c>
      <c r="B775">
        <v>0</v>
      </c>
      <c r="C775" t="s">
        <v>65</v>
      </c>
      <c r="D775" t="s">
        <v>88</v>
      </c>
      <c r="E775" t="s">
        <v>67</v>
      </c>
      <c r="F775" t="s">
        <v>68</v>
      </c>
      <c r="G775">
        <v>0</v>
      </c>
      <c r="H775">
        <v>157500</v>
      </c>
      <c r="I775">
        <v>333337.5</v>
      </c>
      <c r="J775" t="s">
        <v>69</v>
      </c>
      <c r="K775" t="s">
        <v>90</v>
      </c>
      <c r="L775" t="s">
        <v>71</v>
      </c>
      <c r="M775" t="s">
        <v>72</v>
      </c>
      <c r="N775">
        <v>1.1657000000000001E-2</v>
      </c>
      <c r="O775">
        <v>20552</v>
      </c>
      <c r="P775">
        <v>5222</v>
      </c>
      <c r="Q775">
        <v>7913</v>
      </c>
      <c r="R775">
        <v>3942</v>
      </c>
      <c r="S775">
        <v>1</v>
      </c>
      <c r="T775">
        <v>1</v>
      </c>
      <c r="U775" t="s">
        <v>123</v>
      </c>
      <c r="V775">
        <v>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92</v>
      </c>
      <c r="AD775">
        <v>1134891</v>
      </c>
      <c r="AE775" t="s">
        <v>65</v>
      </c>
      <c r="AF775">
        <v>25720.965</v>
      </c>
      <c r="AG775">
        <v>747000</v>
      </c>
      <c r="AH775">
        <v>875187</v>
      </c>
      <c r="AJ775">
        <v>747000</v>
      </c>
      <c r="AK775" t="s">
        <v>73</v>
      </c>
      <c r="AL775">
        <v>9</v>
      </c>
      <c r="AM775" t="s">
        <v>68</v>
      </c>
      <c r="AN775">
        <v>1</v>
      </c>
      <c r="AR775" t="s">
        <v>76</v>
      </c>
      <c r="AS775" t="s">
        <v>77</v>
      </c>
      <c r="AT775">
        <v>-102</v>
      </c>
      <c r="AU775" t="s">
        <v>78</v>
      </c>
      <c r="AV775" t="s">
        <v>79</v>
      </c>
      <c r="AX775" t="s">
        <v>81</v>
      </c>
      <c r="AY775" t="s">
        <v>76</v>
      </c>
      <c r="AZ775" t="s">
        <v>82</v>
      </c>
      <c r="BA775" t="s">
        <v>116</v>
      </c>
      <c r="BB775" t="s">
        <v>121</v>
      </c>
      <c r="BC775">
        <v>-1</v>
      </c>
      <c r="BD775" t="s">
        <v>76</v>
      </c>
      <c r="BE775">
        <v>60</v>
      </c>
      <c r="BF775" t="s">
        <v>112</v>
      </c>
      <c r="BG775" t="s">
        <v>118</v>
      </c>
      <c r="BH775">
        <v>365243</v>
      </c>
      <c r="BI775">
        <v>-72</v>
      </c>
      <c r="BJ775">
        <v>1698</v>
      </c>
      <c r="BK775">
        <v>-12</v>
      </c>
      <c r="BL775">
        <v>-8</v>
      </c>
      <c r="BM775">
        <v>1</v>
      </c>
    </row>
    <row r="776" spans="1:65" x14ac:dyDescent="0.3">
      <c r="A776">
        <v>106168</v>
      </c>
      <c r="B776">
        <v>0</v>
      </c>
      <c r="C776" t="s">
        <v>65</v>
      </c>
      <c r="D776" t="s">
        <v>66</v>
      </c>
      <c r="E776" t="s">
        <v>68</v>
      </c>
      <c r="F776" t="s">
        <v>67</v>
      </c>
      <c r="G776">
        <v>0</v>
      </c>
      <c r="H776">
        <v>135000</v>
      </c>
      <c r="I776">
        <v>273636</v>
      </c>
      <c r="J776" t="s">
        <v>69</v>
      </c>
      <c r="K776" t="s">
        <v>70</v>
      </c>
      <c r="L776" t="s">
        <v>91</v>
      </c>
      <c r="M776" t="s">
        <v>72</v>
      </c>
      <c r="N776">
        <v>7.1199999999999996E-3</v>
      </c>
      <c r="O776">
        <v>14691</v>
      </c>
      <c r="P776">
        <v>2122</v>
      </c>
      <c r="Q776">
        <v>2288</v>
      </c>
      <c r="R776">
        <v>3959</v>
      </c>
      <c r="S776">
        <v>2</v>
      </c>
      <c r="T776">
        <v>2</v>
      </c>
      <c r="U776" t="s">
        <v>123</v>
      </c>
      <c r="V776">
        <v>11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 t="s">
        <v>92</v>
      </c>
      <c r="AD776">
        <v>2728972</v>
      </c>
      <c r="AE776" t="s">
        <v>93</v>
      </c>
      <c r="AF776">
        <v>3561.5250000000001</v>
      </c>
      <c r="AG776">
        <v>14886</v>
      </c>
      <c r="AH776">
        <v>17532</v>
      </c>
      <c r="AI776">
        <v>0</v>
      </c>
      <c r="AJ776">
        <v>14886</v>
      </c>
      <c r="AK776" t="s">
        <v>75</v>
      </c>
      <c r="AL776">
        <v>9</v>
      </c>
      <c r="AM776" t="s">
        <v>68</v>
      </c>
      <c r="AN776">
        <v>1</v>
      </c>
      <c r="AO776">
        <v>0</v>
      </c>
      <c r="AR776" t="s">
        <v>79</v>
      </c>
      <c r="AS776" t="s">
        <v>77</v>
      </c>
      <c r="AT776">
        <v>-1254</v>
      </c>
      <c r="AU776" t="s">
        <v>78</v>
      </c>
      <c r="AV776" t="s">
        <v>79</v>
      </c>
      <c r="AW776" t="s">
        <v>101</v>
      </c>
      <c r="AX776" t="s">
        <v>81</v>
      </c>
      <c r="AY776" t="s">
        <v>223</v>
      </c>
      <c r="AZ776" t="s">
        <v>96</v>
      </c>
      <c r="BA776" t="s">
        <v>76</v>
      </c>
      <c r="BB776" t="s">
        <v>104</v>
      </c>
      <c r="BC776">
        <v>1500</v>
      </c>
      <c r="BD776" t="s">
        <v>85</v>
      </c>
      <c r="BE776">
        <v>6</v>
      </c>
      <c r="BF776" t="s">
        <v>86</v>
      </c>
      <c r="BG776" t="s">
        <v>151</v>
      </c>
      <c r="BH776">
        <v>365243</v>
      </c>
      <c r="BI776">
        <v>-1223</v>
      </c>
      <c r="BJ776">
        <v>-1073</v>
      </c>
      <c r="BK776">
        <v>-1133</v>
      </c>
      <c r="BL776">
        <v>-1128</v>
      </c>
      <c r="BM776">
        <v>0</v>
      </c>
    </row>
    <row r="777" spans="1:65" x14ac:dyDescent="0.3">
      <c r="A777">
        <v>106172</v>
      </c>
      <c r="B777">
        <v>0</v>
      </c>
      <c r="C777" t="s">
        <v>99</v>
      </c>
      <c r="D777" t="s">
        <v>88</v>
      </c>
      <c r="E777" t="s">
        <v>68</v>
      </c>
      <c r="F777" t="s">
        <v>68</v>
      </c>
      <c r="G777">
        <v>1</v>
      </c>
      <c r="H777">
        <v>90000</v>
      </c>
      <c r="I777">
        <v>270000</v>
      </c>
      <c r="J777" t="s">
        <v>89</v>
      </c>
      <c r="K777" t="s">
        <v>70</v>
      </c>
      <c r="L777" t="s">
        <v>91</v>
      </c>
      <c r="M777" t="s">
        <v>72</v>
      </c>
      <c r="N777">
        <v>8.0680000000000005E-3</v>
      </c>
      <c r="O777">
        <v>11980</v>
      </c>
      <c r="P777">
        <v>2747</v>
      </c>
      <c r="Q777">
        <v>735</v>
      </c>
      <c r="R777">
        <v>1271</v>
      </c>
      <c r="S777">
        <v>3</v>
      </c>
      <c r="T777">
        <v>3</v>
      </c>
      <c r="U777" t="s">
        <v>123</v>
      </c>
      <c r="V777">
        <v>9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 t="s">
        <v>137</v>
      </c>
      <c r="AD777">
        <v>2244607</v>
      </c>
      <c r="AE777" t="s">
        <v>93</v>
      </c>
      <c r="AF777">
        <v>8168.2650000000003</v>
      </c>
      <c r="AG777">
        <v>155182.5</v>
      </c>
      <c r="AH777">
        <v>188469</v>
      </c>
      <c r="AI777">
        <v>0</v>
      </c>
      <c r="AJ777">
        <v>155182.5</v>
      </c>
      <c r="AK777" t="s">
        <v>75</v>
      </c>
      <c r="AL777">
        <v>9</v>
      </c>
      <c r="AM777" t="s">
        <v>68</v>
      </c>
      <c r="AN777">
        <v>1</v>
      </c>
      <c r="AO777">
        <v>0</v>
      </c>
      <c r="AR777" t="s">
        <v>79</v>
      </c>
      <c r="AS777" t="s">
        <v>77</v>
      </c>
      <c r="AT777">
        <v>-386</v>
      </c>
      <c r="AU777" t="s">
        <v>78</v>
      </c>
      <c r="AV777" t="s">
        <v>79</v>
      </c>
      <c r="AX777" t="s">
        <v>102</v>
      </c>
      <c r="AY777" t="s">
        <v>103</v>
      </c>
      <c r="AZ777" t="s">
        <v>96</v>
      </c>
      <c r="BA777" t="s">
        <v>76</v>
      </c>
      <c r="BB777" t="s">
        <v>104</v>
      </c>
      <c r="BC777">
        <v>1000</v>
      </c>
      <c r="BD777" t="s">
        <v>85</v>
      </c>
      <c r="BE777">
        <v>30</v>
      </c>
      <c r="BF777" t="s">
        <v>112</v>
      </c>
      <c r="BG777" t="s">
        <v>151</v>
      </c>
      <c r="BH777">
        <v>365243</v>
      </c>
      <c r="BI777">
        <v>-355</v>
      </c>
      <c r="BJ777">
        <v>515</v>
      </c>
      <c r="BK777">
        <v>-295</v>
      </c>
      <c r="BL777">
        <v>-288</v>
      </c>
      <c r="BM777">
        <v>0</v>
      </c>
    </row>
    <row r="778" spans="1:65" x14ac:dyDescent="0.3">
      <c r="A778">
        <v>106181</v>
      </c>
      <c r="B778">
        <v>0</v>
      </c>
      <c r="C778" t="s">
        <v>65</v>
      </c>
      <c r="D778" t="s">
        <v>88</v>
      </c>
      <c r="E778" t="s">
        <v>67</v>
      </c>
      <c r="F778" t="s">
        <v>68</v>
      </c>
      <c r="G778">
        <v>0</v>
      </c>
      <c r="H778">
        <v>315000</v>
      </c>
      <c r="I778">
        <v>225000</v>
      </c>
      <c r="J778" t="s">
        <v>113</v>
      </c>
      <c r="K778" t="s">
        <v>90</v>
      </c>
      <c r="L778" t="s">
        <v>91</v>
      </c>
      <c r="M778" t="s">
        <v>72</v>
      </c>
      <c r="N778">
        <v>2.6391999999999999E-2</v>
      </c>
      <c r="O778">
        <v>23720</v>
      </c>
      <c r="P778">
        <v>365243</v>
      </c>
      <c r="Q778">
        <v>878</v>
      </c>
      <c r="R778">
        <v>4705</v>
      </c>
      <c r="S778">
        <v>2</v>
      </c>
      <c r="T778">
        <v>2</v>
      </c>
      <c r="U778" t="s">
        <v>94</v>
      </c>
      <c r="V778">
        <v>14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76</v>
      </c>
      <c r="AD778">
        <v>1405628</v>
      </c>
      <c r="AE778" t="s">
        <v>65</v>
      </c>
      <c r="AF778">
        <v>13534.785</v>
      </c>
      <c r="AG778">
        <v>157500</v>
      </c>
      <c r="AH778">
        <v>173092.5</v>
      </c>
      <c r="AI778">
        <v>0</v>
      </c>
      <c r="AJ778">
        <v>157500</v>
      </c>
      <c r="AK778" t="s">
        <v>120</v>
      </c>
      <c r="AL778">
        <v>17</v>
      </c>
      <c r="AM778" t="s">
        <v>68</v>
      </c>
      <c r="AN778">
        <v>1</v>
      </c>
      <c r="AO778">
        <v>0</v>
      </c>
      <c r="AR778" t="s">
        <v>76</v>
      </c>
      <c r="AS778" t="s">
        <v>77</v>
      </c>
      <c r="AT778">
        <v>-1592</v>
      </c>
      <c r="AU778" t="s">
        <v>78</v>
      </c>
      <c r="AV778" t="s">
        <v>79</v>
      </c>
      <c r="AW778" t="s">
        <v>80</v>
      </c>
      <c r="AX778" t="s">
        <v>81</v>
      </c>
      <c r="AY778" t="s">
        <v>76</v>
      </c>
      <c r="AZ778" t="s">
        <v>82</v>
      </c>
      <c r="BA778" t="s">
        <v>116</v>
      </c>
      <c r="BB778" t="s">
        <v>121</v>
      </c>
      <c r="BC778">
        <v>0</v>
      </c>
      <c r="BD778" t="s">
        <v>76</v>
      </c>
      <c r="BE778">
        <v>18</v>
      </c>
      <c r="BF778" t="s">
        <v>147</v>
      </c>
      <c r="BG778" t="s">
        <v>154</v>
      </c>
      <c r="BH778">
        <v>365243</v>
      </c>
      <c r="BI778">
        <v>-1562</v>
      </c>
      <c r="BJ778">
        <v>-1052</v>
      </c>
      <c r="BK778">
        <v>-1052</v>
      </c>
      <c r="BL778">
        <v>-1042</v>
      </c>
      <c r="BM778">
        <v>1</v>
      </c>
    </row>
    <row r="779" spans="1:65" x14ac:dyDescent="0.3">
      <c r="A779">
        <v>106181</v>
      </c>
      <c r="B779">
        <v>0</v>
      </c>
      <c r="C779" t="s">
        <v>65</v>
      </c>
      <c r="D779" t="s">
        <v>88</v>
      </c>
      <c r="E779" t="s">
        <v>67</v>
      </c>
      <c r="F779" t="s">
        <v>68</v>
      </c>
      <c r="G779">
        <v>0</v>
      </c>
      <c r="H779">
        <v>315000</v>
      </c>
      <c r="I779">
        <v>225000</v>
      </c>
      <c r="J779" t="s">
        <v>113</v>
      </c>
      <c r="K779" t="s">
        <v>90</v>
      </c>
      <c r="L779" t="s">
        <v>91</v>
      </c>
      <c r="M779" t="s">
        <v>72</v>
      </c>
      <c r="N779">
        <v>2.6391999999999999E-2</v>
      </c>
      <c r="O779">
        <v>23720</v>
      </c>
      <c r="P779">
        <v>365243</v>
      </c>
      <c r="Q779">
        <v>878</v>
      </c>
      <c r="R779">
        <v>4705</v>
      </c>
      <c r="S779">
        <v>2</v>
      </c>
      <c r="T779">
        <v>2</v>
      </c>
      <c r="U779" t="s">
        <v>94</v>
      </c>
      <c r="V779">
        <v>14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76</v>
      </c>
      <c r="AD779">
        <v>2046931</v>
      </c>
      <c r="AE779" t="s">
        <v>65</v>
      </c>
      <c r="AF779">
        <v>10849.86</v>
      </c>
      <c r="AG779">
        <v>90000</v>
      </c>
      <c r="AH779">
        <v>95940</v>
      </c>
      <c r="AI779">
        <v>0</v>
      </c>
      <c r="AJ779">
        <v>90000</v>
      </c>
      <c r="AK779" t="s">
        <v>73</v>
      </c>
      <c r="AL779">
        <v>12</v>
      </c>
      <c r="AM779" t="s">
        <v>68</v>
      </c>
      <c r="AN779">
        <v>1</v>
      </c>
      <c r="AO779">
        <v>0</v>
      </c>
      <c r="AR779" t="s">
        <v>76</v>
      </c>
      <c r="AS779" t="s">
        <v>114</v>
      </c>
      <c r="AT779">
        <v>-1836</v>
      </c>
      <c r="AU779" t="s">
        <v>78</v>
      </c>
      <c r="AV779" t="s">
        <v>115</v>
      </c>
      <c r="AW779" t="s">
        <v>80</v>
      </c>
      <c r="AX779" t="s">
        <v>81</v>
      </c>
      <c r="AY779" t="s">
        <v>76</v>
      </c>
      <c r="AZ779" t="s">
        <v>82</v>
      </c>
      <c r="BA779" t="s">
        <v>116</v>
      </c>
      <c r="BB779" t="s">
        <v>121</v>
      </c>
      <c r="BC779">
        <v>0</v>
      </c>
      <c r="BD779" t="s">
        <v>76</v>
      </c>
      <c r="BE779">
        <v>12</v>
      </c>
      <c r="BF779" t="s">
        <v>86</v>
      </c>
      <c r="BG779" t="s">
        <v>172</v>
      </c>
    </row>
    <row r="780" spans="1:65" x14ac:dyDescent="0.3">
      <c r="A780">
        <v>106181</v>
      </c>
      <c r="B780">
        <v>0</v>
      </c>
      <c r="C780" t="s">
        <v>65</v>
      </c>
      <c r="D780" t="s">
        <v>88</v>
      </c>
      <c r="E780" t="s">
        <v>67</v>
      </c>
      <c r="F780" t="s">
        <v>68</v>
      </c>
      <c r="G780">
        <v>0</v>
      </c>
      <c r="H780">
        <v>315000</v>
      </c>
      <c r="I780">
        <v>225000</v>
      </c>
      <c r="J780" t="s">
        <v>113</v>
      </c>
      <c r="K780" t="s">
        <v>90</v>
      </c>
      <c r="L780" t="s">
        <v>91</v>
      </c>
      <c r="M780" t="s">
        <v>72</v>
      </c>
      <c r="N780">
        <v>2.6391999999999999E-2</v>
      </c>
      <c r="O780">
        <v>23720</v>
      </c>
      <c r="P780">
        <v>365243</v>
      </c>
      <c r="Q780">
        <v>878</v>
      </c>
      <c r="R780">
        <v>4705</v>
      </c>
      <c r="S780">
        <v>2</v>
      </c>
      <c r="T780">
        <v>2</v>
      </c>
      <c r="U780" t="s">
        <v>94</v>
      </c>
      <c r="V780">
        <v>14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76</v>
      </c>
      <c r="AD780">
        <v>1918468</v>
      </c>
      <c r="AE780" t="s">
        <v>65</v>
      </c>
      <c r="AF780">
        <v>16274.79</v>
      </c>
      <c r="AG780">
        <v>135000</v>
      </c>
      <c r="AH780">
        <v>143910</v>
      </c>
      <c r="AI780">
        <v>0</v>
      </c>
      <c r="AJ780">
        <v>135000</v>
      </c>
      <c r="AK780" t="s">
        <v>120</v>
      </c>
      <c r="AL780">
        <v>11</v>
      </c>
      <c r="AM780" t="s">
        <v>68</v>
      </c>
      <c r="AN780">
        <v>1</v>
      </c>
      <c r="AO780">
        <v>0</v>
      </c>
      <c r="AR780" t="s">
        <v>76</v>
      </c>
      <c r="AS780" t="s">
        <v>114</v>
      </c>
      <c r="AT780">
        <v>-1809</v>
      </c>
      <c r="AU780" t="s">
        <v>78</v>
      </c>
      <c r="AV780" t="s">
        <v>115</v>
      </c>
      <c r="AW780" t="s">
        <v>110</v>
      </c>
      <c r="AX780" t="s">
        <v>81</v>
      </c>
      <c r="AY780" t="s">
        <v>76</v>
      </c>
      <c r="AZ780" t="s">
        <v>82</v>
      </c>
      <c r="BA780" t="s">
        <v>116</v>
      </c>
      <c r="BB780" t="s">
        <v>121</v>
      </c>
      <c r="BC780">
        <v>0</v>
      </c>
      <c r="BD780" t="s">
        <v>76</v>
      </c>
      <c r="BE780">
        <v>12</v>
      </c>
      <c r="BF780" t="s">
        <v>86</v>
      </c>
      <c r="BG780" t="s">
        <v>172</v>
      </c>
    </row>
    <row r="781" spans="1:65" x14ac:dyDescent="0.3">
      <c r="A781">
        <v>106187</v>
      </c>
      <c r="B781">
        <v>0</v>
      </c>
      <c r="C781" t="s">
        <v>65</v>
      </c>
      <c r="D781" t="s">
        <v>88</v>
      </c>
      <c r="E781" t="s">
        <v>67</v>
      </c>
      <c r="F781" t="s">
        <v>67</v>
      </c>
      <c r="G781">
        <v>0</v>
      </c>
      <c r="H781">
        <v>180000</v>
      </c>
      <c r="I781">
        <v>370107</v>
      </c>
      <c r="J781" t="s">
        <v>113</v>
      </c>
      <c r="K781" t="s">
        <v>90</v>
      </c>
      <c r="L781" t="s">
        <v>91</v>
      </c>
      <c r="M781" t="s">
        <v>72</v>
      </c>
      <c r="N781">
        <v>1.9101E-2</v>
      </c>
      <c r="O781">
        <v>22498</v>
      </c>
      <c r="P781">
        <v>365243</v>
      </c>
      <c r="Q781">
        <v>11931</v>
      </c>
      <c r="R781">
        <v>4301</v>
      </c>
      <c r="S781">
        <v>2</v>
      </c>
      <c r="T781">
        <v>2</v>
      </c>
      <c r="U781" t="s">
        <v>94</v>
      </c>
      <c r="V781">
        <v>10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76</v>
      </c>
      <c r="AD781">
        <v>1795422</v>
      </c>
      <c r="AE781" t="s">
        <v>99</v>
      </c>
      <c r="AF781">
        <v>15750</v>
      </c>
      <c r="AG781">
        <v>315000</v>
      </c>
      <c r="AH781">
        <v>315000</v>
      </c>
      <c r="AJ781">
        <v>315000</v>
      </c>
      <c r="AK781" t="s">
        <v>73</v>
      </c>
      <c r="AL781">
        <v>11</v>
      </c>
      <c r="AM781" t="s">
        <v>68</v>
      </c>
      <c r="AN781">
        <v>1</v>
      </c>
      <c r="AR781" t="s">
        <v>79</v>
      </c>
      <c r="AS781" t="s">
        <v>114</v>
      </c>
      <c r="AT781">
        <v>-93</v>
      </c>
      <c r="AU781" t="s">
        <v>76</v>
      </c>
      <c r="AV781" t="s">
        <v>115</v>
      </c>
      <c r="AW781" t="s">
        <v>80</v>
      </c>
      <c r="AX781" t="s">
        <v>81</v>
      </c>
      <c r="AY781" t="s">
        <v>76</v>
      </c>
      <c r="AZ781" t="s">
        <v>131</v>
      </c>
      <c r="BA781" t="s">
        <v>116</v>
      </c>
      <c r="BB781" t="s">
        <v>121</v>
      </c>
      <c r="BC781">
        <v>-1</v>
      </c>
      <c r="BD781" t="s">
        <v>76</v>
      </c>
      <c r="BE781">
        <v>0</v>
      </c>
      <c r="BF781" t="s">
        <v>76</v>
      </c>
      <c r="BG781" t="s">
        <v>160</v>
      </c>
    </row>
    <row r="782" spans="1:65" x14ac:dyDescent="0.3">
      <c r="A782">
        <v>106203</v>
      </c>
      <c r="B782">
        <v>0</v>
      </c>
      <c r="C782" t="s">
        <v>65</v>
      </c>
      <c r="D782" t="s">
        <v>88</v>
      </c>
      <c r="E782" t="s">
        <v>67</v>
      </c>
      <c r="F782" t="s">
        <v>67</v>
      </c>
      <c r="G782">
        <v>0</v>
      </c>
      <c r="H782">
        <v>67500</v>
      </c>
      <c r="I782">
        <v>781920</v>
      </c>
      <c r="J782" t="s">
        <v>113</v>
      </c>
      <c r="K782" t="s">
        <v>70</v>
      </c>
      <c r="L782" t="s">
        <v>91</v>
      </c>
      <c r="M782" t="s">
        <v>169</v>
      </c>
      <c r="N782">
        <v>3.1329000000000003E-2</v>
      </c>
      <c r="O782">
        <v>21333</v>
      </c>
      <c r="P782">
        <v>365243</v>
      </c>
      <c r="Q782">
        <v>1179</v>
      </c>
      <c r="R782">
        <v>4758</v>
      </c>
      <c r="S782">
        <v>2</v>
      </c>
      <c r="T782">
        <v>2</v>
      </c>
      <c r="U782" t="s">
        <v>75</v>
      </c>
      <c r="V782">
        <v>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t="s">
        <v>76</v>
      </c>
      <c r="AD782">
        <v>2272173</v>
      </c>
      <c r="AE782" t="s">
        <v>93</v>
      </c>
      <c r="AF782">
        <v>9574.5149999999994</v>
      </c>
      <c r="AG782">
        <v>83452.5</v>
      </c>
      <c r="AH782">
        <v>82539</v>
      </c>
      <c r="AI782">
        <v>8347.5</v>
      </c>
      <c r="AJ782">
        <v>83452.5</v>
      </c>
      <c r="AK782" t="s">
        <v>73</v>
      </c>
      <c r="AL782">
        <v>9</v>
      </c>
      <c r="AM782" t="s">
        <v>68</v>
      </c>
      <c r="AN782">
        <v>1</v>
      </c>
      <c r="AO782">
        <v>0.100027907</v>
      </c>
      <c r="AR782" t="s">
        <v>79</v>
      </c>
      <c r="AS782" t="s">
        <v>77</v>
      </c>
      <c r="AT782">
        <v>-2250</v>
      </c>
      <c r="AU782" t="s">
        <v>78</v>
      </c>
      <c r="AV782" t="s">
        <v>79</v>
      </c>
      <c r="AW782" t="s">
        <v>101</v>
      </c>
      <c r="AX782" t="s">
        <v>81</v>
      </c>
      <c r="AY782" t="s">
        <v>103</v>
      </c>
      <c r="AZ782" t="s">
        <v>96</v>
      </c>
      <c r="BA782" t="s">
        <v>76</v>
      </c>
      <c r="BB782" t="s">
        <v>104</v>
      </c>
      <c r="BC782">
        <v>2000</v>
      </c>
      <c r="BD782" t="s">
        <v>85</v>
      </c>
      <c r="BE782">
        <v>12</v>
      </c>
      <c r="BF782" t="s">
        <v>86</v>
      </c>
      <c r="BG782" t="s">
        <v>151</v>
      </c>
      <c r="BH782">
        <v>365243</v>
      </c>
      <c r="BI782">
        <v>-2219</v>
      </c>
      <c r="BJ782">
        <v>-1889</v>
      </c>
      <c r="BK782">
        <v>-1919</v>
      </c>
      <c r="BL782">
        <v>-1911</v>
      </c>
      <c r="BM782">
        <v>1</v>
      </c>
    </row>
    <row r="783" spans="1:65" x14ac:dyDescent="0.3">
      <c r="A783">
        <v>106234</v>
      </c>
      <c r="B783">
        <v>0</v>
      </c>
      <c r="C783" t="s">
        <v>65</v>
      </c>
      <c r="D783" t="s">
        <v>88</v>
      </c>
      <c r="E783" t="s">
        <v>67</v>
      </c>
      <c r="F783" t="s">
        <v>67</v>
      </c>
      <c r="G783">
        <v>2</v>
      </c>
      <c r="H783">
        <v>81000</v>
      </c>
      <c r="I783">
        <v>251280</v>
      </c>
      <c r="J783" t="s">
        <v>69</v>
      </c>
      <c r="K783" t="s">
        <v>186</v>
      </c>
      <c r="L783" t="s">
        <v>91</v>
      </c>
      <c r="M783" t="s">
        <v>72</v>
      </c>
      <c r="N783">
        <v>7.1199999999999996E-3</v>
      </c>
      <c r="O783">
        <v>10030</v>
      </c>
      <c r="P783">
        <v>2001</v>
      </c>
      <c r="Q783">
        <v>3986</v>
      </c>
      <c r="R783">
        <v>1612</v>
      </c>
      <c r="S783">
        <v>2</v>
      </c>
      <c r="T783">
        <v>2</v>
      </c>
      <c r="U783" t="s">
        <v>94</v>
      </c>
      <c r="V783">
        <v>8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 t="s">
        <v>170</v>
      </c>
      <c r="AD783">
        <v>1755226</v>
      </c>
      <c r="AE783" t="s">
        <v>65</v>
      </c>
      <c r="AG783">
        <v>0</v>
      </c>
      <c r="AH783">
        <v>0</v>
      </c>
      <c r="AK783" t="s">
        <v>123</v>
      </c>
      <c r="AL783">
        <v>7</v>
      </c>
      <c r="AM783" t="s">
        <v>68</v>
      </c>
      <c r="AN783">
        <v>1</v>
      </c>
      <c r="AR783" t="s">
        <v>76</v>
      </c>
      <c r="AS783" t="s">
        <v>114</v>
      </c>
      <c r="AT783">
        <v>-208</v>
      </c>
      <c r="AU783" t="s">
        <v>76</v>
      </c>
      <c r="AV783" t="s">
        <v>115</v>
      </c>
      <c r="AX783" t="s">
        <v>81</v>
      </c>
      <c r="AY783" t="s">
        <v>76</v>
      </c>
      <c r="AZ783" t="s">
        <v>76</v>
      </c>
      <c r="BA783" t="s">
        <v>76</v>
      </c>
      <c r="BB783" t="s">
        <v>117</v>
      </c>
      <c r="BC783">
        <v>4</v>
      </c>
      <c r="BD783" t="s">
        <v>76</v>
      </c>
      <c r="BF783" t="s">
        <v>76</v>
      </c>
      <c r="BG783" t="s">
        <v>82</v>
      </c>
    </row>
    <row r="784" spans="1:65" x14ac:dyDescent="0.3">
      <c r="A784">
        <v>106283</v>
      </c>
      <c r="B784">
        <v>0</v>
      </c>
      <c r="C784" t="s">
        <v>65</v>
      </c>
      <c r="D784" t="s">
        <v>88</v>
      </c>
      <c r="E784" t="s">
        <v>67</v>
      </c>
      <c r="F784" t="s">
        <v>68</v>
      </c>
      <c r="G784">
        <v>0</v>
      </c>
      <c r="H784">
        <v>180000</v>
      </c>
      <c r="I784">
        <v>545040</v>
      </c>
      <c r="J784" t="s">
        <v>69</v>
      </c>
      <c r="K784" t="s">
        <v>70</v>
      </c>
      <c r="L784" t="s">
        <v>91</v>
      </c>
      <c r="M784" t="s">
        <v>72</v>
      </c>
      <c r="N784">
        <v>8.8660000000000006E-3</v>
      </c>
      <c r="O784">
        <v>13069</v>
      </c>
      <c r="P784">
        <v>4807</v>
      </c>
      <c r="Q784">
        <v>5094</v>
      </c>
      <c r="R784">
        <v>3299</v>
      </c>
      <c r="S784">
        <v>2</v>
      </c>
      <c r="T784">
        <v>2</v>
      </c>
      <c r="U784" t="s">
        <v>94</v>
      </c>
      <c r="V784">
        <v>9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 t="s">
        <v>176</v>
      </c>
      <c r="AD784">
        <v>1253001</v>
      </c>
      <c r="AE784" t="s">
        <v>65</v>
      </c>
      <c r="AG784">
        <v>0</v>
      </c>
      <c r="AH784">
        <v>0</v>
      </c>
      <c r="AK784" t="s">
        <v>120</v>
      </c>
      <c r="AL784">
        <v>16</v>
      </c>
      <c r="AM784" t="s">
        <v>68</v>
      </c>
      <c r="AN784">
        <v>1</v>
      </c>
      <c r="AR784" t="s">
        <v>76</v>
      </c>
      <c r="AS784" t="s">
        <v>129</v>
      </c>
      <c r="AT784">
        <v>-248</v>
      </c>
      <c r="AU784" t="s">
        <v>76</v>
      </c>
      <c r="AV784" t="s">
        <v>79</v>
      </c>
      <c r="AX784" t="s">
        <v>81</v>
      </c>
      <c r="AY784" t="s">
        <v>76</v>
      </c>
      <c r="AZ784" t="s">
        <v>76</v>
      </c>
      <c r="BA784" t="s">
        <v>76</v>
      </c>
      <c r="BB784" t="s">
        <v>117</v>
      </c>
      <c r="BC784">
        <v>2</v>
      </c>
      <c r="BD784" t="s">
        <v>76</v>
      </c>
      <c r="BF784" t="s">
        <v>76</v>
      </c>
      <c r="BG784" t="s">
        <v>82</v>
      </c>
    </row>
    <row r="785" spans="1:65" x14ac:dyDescent="0.3">
      <c r="A785">
        <v>106292</v>
      </c>
      <c r="B785">
        <v>0</v>
      </c>
      <c r="C785" t="s">
        <v>65</v>
      </c>
      <c r="D785" t="s">
        <v>88</v>
      </c>
      <c r="E785" t="s">
        <v>68</v>
      </c>
      <c r="F785" t="s">
        <v>68</v>
      </c>
      <c r="G785">
        <v>0</v>
      </c>
      <c r="H785">
        <v>157500</v>
      </c>
      <c r="I785">
        <v>679500</v>
      </c>
      <c r="J785" t="s">
        <v>89</v>
      </c>
      <c r="K785" t="s">
        <v>70</v>
      </c>
      <c r="L785" t="s">
        <v>71</v>
      </c>
      <c r="M785" t="s">
        <v>72</v>
      </c>
      <c r="N785">
        <v>7.2508000000000003E-2</v>
      </c>
      <c r="O785">
        <v>18320</v>
      </c>
      <c r="P785">
        <v>3133</v>
      </c>
      <c r="Q785">
        <v>2677</v>
      </c>
      <c r="R785">
        <v>1354</v>
      </c>
      <c r="S785">
        <v>1</v>
      </c>
      <c r="T785">
        <v>1</v>
      </c>
      <c r="U785" t="s">
        <v>75</v>
      </c>
      <c r="V785">
        <v>10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92</v>
      </c>
      <c r="AD785">
        <v>1770215</v>
      </c>
      <c r="AE785" t="s">
        <v>65</v>
      </c>
      <c r="AF785">
        <v>62323.334999999999</v>
      </c>
      <c r="AG785">
        <v>1035000</v>
      </c>
      <c r="AH785">
        <v>1110141</v>
      </c>
      <c r="AJ785">
        <v>1035000</v>
      </c>
      <c r="AK785" t="s">
        <v>73</v>
      </c>
      <c r="AL785">
        <v>17</v>
      </c>
      <c r="AM785" t="s">
        <v>68</v>
      </c>
      <c r="AN785">
        <v>1</v>
      </c>
      <c r="AR785" t="s">
        <v>76</v>
      </c>
      <c r="AS785" t="s">
        <v>77</v>
      </c>
      <c r="AT785">
        <v>-430</v>
      </c>
      <c r="AU785" t="s">
        <v>78</v>
      </c>
      <c r="AV785" t="s">
        <v>79</v>
      </c>
      <c r="AX785" t="s">
        <v>81</v>
      </c>
      <c r="AY785" t="s">
        <v>76</v>
      </c>
      <c r="AZ785" t="s">
        <v>82</v>
      </c>
      <c r="BA785" t="s">
        <v>116</v>
      </c>
      <c r="BB785" t="s">
        <v>121</v>
      </c>
      <c r="BC785">
        <v>-1</v>
      </c>
      <c r="BD785" t="s">
        <v>76</v>
      </c>
      <c r="BE785">
        <v>30</v>
      </c>
      <c r="BF785" t="s">
        <v>147</v>
      </c>
      <c r="BG785" t="s">
        <v>154</v>
      </c>
      <c r="BH785">
        <v>365243</v>
      </c>
      <c r="BI785">
        <v>-400</v>
      </c>
      <c r="BJ785">
        <v>470</v>
      </c>
      <c r="BK785">
        <v>-190</v>
      </c>
      <c r="BL785">
        <v>-182</v>
      </c>
      <c r="BM785">
        <v>1</v>
      </c>
    </row>
    <row r="786" spans="1:65" x14ac:dyDescent="0.3">
      <c r="A786">
        <v>106319</v>
      </c>
      <c r="B786">
        <v>0</v>
      </c>
      <c r="C786" t="s">
        <v>65</v>
      </c>
      <c r="D786" t="s">
        <v>88</v>
      </c>
      <c r="E786" t="s">
        <v>67</v>
      </c>
      <c r="F786" t="s">
        <v>68</v>
      </c>
      <c r="G786">
        <v>0</v>
      </c>
      <c r="H786">
        <v>225000</v>
      </c>
      <c r="I786">
        <v>835506</v>
      </c>
      <c r="J786" t="s">
        <v>133</v>
      </c>
      <c r="K786" t="s">
        <v>90</v>
      </c>
      <c r="L786" t="s">
        <v>91</v>
      </c>
      <c r="M786" t="s">
        <v>72</v>
      </c>
      <c r="N786">
        <v>1.276E-3</v>
      </c>
      <c r="O786">
        <v>18229</v>
      </c>
      <c r="P786">
        <v>1288</v>
      </c>
      <c r="Q786">
        <v>408</v>
      </c>
      <c r="R786">
        <v>1716</v>
      </c>
      <c r="S786">
        <v>2</v>
      </c>
      <c r="T786">
        <v>2</v>
      </c>
      <c r="U786" t="s">
        <v>109</v>
      </c>
      <c r="V786">
        <v>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122</v>
      </c>
      <c r="AD786">
        <v>1017959</v>
      </c>
      <c r="AE786" t="s">
        <v>93</v>
      </c>
      <c r="AF786">
        <v>11716.11</v>
      </c>
      <c r="AG786">
        <v>132030</v>
      </c>
      <c r="AH786">
        <v>115429.5</v>
      </c>
      <c r="AI786">
        <v>27000</v>
      </c>
      <c r="AJ786">
        <v>132030</v>
      </c>
      <c r="AK786" t="s">
        <v>94</v>
      </c>
      <c r="AL786">
        <v>7</v>
      </c>
      <c r="AM786" t="s">
        <v>68</v>
      </c>
      <c r="AN786">
        <v>1</v>
      </c>
      <c r="AO786">
        <v>0.206456208</v>
      </c>
      <c r="AR786" t="s">
        <v>79</v>
      </c>
      <c r="AS786" t="s">
        <v>77</v>
      </c>
      <c r="AT786">
        <v>-2162</v>
      </c>
      <c r="AU786" t="s">
        <v>76</v>
      </c>
      <c r="AV786" t="s">
        <v>79</v>
      </c>
      <c r="AW786" t="s">
        <v>171</v>
      </c>
      <c r="AX786" t="s">
        <v>102</v>
      </c>
      <c r="AY786" t="s">
        <v>95</v>
      </c>
      <c r="AZ786" t="s">
        <v>96</v>
      </c>
      <c r="BA786" t="s">
        <v>76</v>
      </c>
      <c r="BB786" t="s">
        <v>84</v>
      </c>
      <c r="BC786">
        <v>1</v>
      </c>
      <c r="BD786" t="s">
        <v>85</v>
      </c>
      <c r="BE786">
        <v>12</v>
      </c>
      <c r="BF786" t="s">
        <v>147</v>
      </c>
      <c r="BG786" t="s">
        <v>151</v>
      </c>
      <c r="BH786">
        <v>365243</v>
      </c>
      <c r="BI786">
        <v>-2131</v>
      </c>
      <c r="BJ786">
        <v>-1801</v>
      </c>
      <c r="BK786">
        <v>-1801</v>
      </c>
      <c r="BL786">
        <v>-1797</v>
      </c>
      <c r="BM786">
        <v>0</v>
      </c>
    </row>
    <row r="787" spans="1:65" x14ac:dyDescent="0.3">
      <c r="A787">
        <v>106324</v>
      </c>
      <c r="B787">
        <v>0</v>
      </c>
      <c r="C787" t="s">
        <v>65</v>
      </c>
      <c r="D787" t="s">
        <v>88</v>
      </c>
      <c r="E787" t="s">
        <v>67</v>
      </c>
      <c r="F787" t="s">
        <v>68</v>
      </c>
      <c r="G787">
        <v>0</v>
      </c>
      <c r="H787">
        <v>337500</v>
      </c>
      <c r="I787">
        <v>1218438</v>
      </c>
      <c r="J787" t="s">
        <v>113</v>
      </c>
      <c r="K787" t="s">
        <v>70</v>
      </c>
      <c r="L787" t="s">
        <v>139</v>
      </c>
      <c r="M787" t="s">
        <v>72</v>
      </c>
      <c r="N787">
        <v>1.6611999999999998E-2</v>
      </c>
      <c r="O787">
        <v>20605</v>
      </c>
      <c r="P787">
        <v>365243</v>
      </c>
      <c r="Q787">
        <v>4633</v>
      </c>
      <c r="R787">
        <v>1605</v>
      </c>
      <c r="S787">
        <v>2</v>
      </c>
      <c r="T787">
        <v>2</v>
      </c>
      <c r="U787" t="s">
        <v>75</v>
      </c>
      <c r="V787">
        <v>12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76</v>
      </c>
      <c r="AD787">
        <v>2576121</v>
      </c>
      <c r="AE787" t="s">
        <v>65</v>
      </c>
      <c r="AG787">
        <v>0</v>
      </c>
      <c r="AH787">
        <v>0</v>
      </c>
      <c r="AK787" t="s">
        <v>109</v>
      </c>
      <c r="AL787">
        <v>15</v>
      </c>
      <c r="AM787" t="s">
        <v>68</v>
      </c>
      <c r="AN787">
        <v>1</v>
      </c>
      <c r="AR787" t="s">
        <v>76</v>
      </c>
      <c r="AS787" t="s">
        <v>129</v>
      </c>
      <c r="AT787">
        <v>-142</v>
      </c>
      <c r="AU787" t="s">
        <v>76</v>
      </c>
      <c r="AV787" t="s">
        <v>79</v>
      </c>
      <c r="AX787" t="s">
        <v>81</v>
      </c>
      <c r="AY787" t="s">
        <v>76</v>
      </c>
      <c r="AZ787" t="s">
        <v>76</v>
      </c>
      <c r="BA787" t="s">
        <v>76</v>
      </c>
      <c r="BB787" t="s">
        <v>121</v>
      </c>
      <c r="BC787">
        <v>-1</v>
      </c>
      <c r="BD787" t="s">
        <v>76</v>
      </c>
      <c r="BF787" t="s">
        <v>76</v>
      </c>
      <c r="BG787" t="s">
        <v>82</v>
      </c>
    </row>
    <row r="788" spans="1:65" x14ac:dyDescent="0.3">
      <c r="A788">
        <v>106341</v>
      </c>
      <c r="B788">
        <v>0</v>
      </c>
      <c r="C788" t="s">
        <v>65</v>
      </c>
      <c r="D788" t="s">
        <v>88</v>
      </c>
      <c r="E788" t="s">
        <v>67</v>
      </c>
      <c r="F788" t="s">
        <v>68</v>
      </c>
      <c r="G788">
        <v>0</v>
      </c>
      <c r="H788">
        <v>171000</v>
      </c>
      <c r="I788">
        <v>450000</v>
      </c>
      <c r="J788" t="s">
        <v>69</v>
      </c>
      <c r="K788" t="s">
        <v>70</v>
      </c>
      <c r="L788" t="s">
        <v>139</v>
      </c>
      <c r="M788" t="s">
        <v>72</v>
      </c>
      <c r="N788">
        <v>2.6391999999999999E-2</v>
      </c>
      <c r="O788">
        <v>17996</v>
      </c>
      <c r="P788">
        <v>10243</v>
      </c>
      <c r="Q788">
        <v>8083</v>
      </c>
      <c r="R788">
        <v>1540</v>
      </c>
      <c r="S788">
        <v>2</v>
      </c>
      <c r="T788">
        <v>2</v>
      </c>
      <c r="U788" t="s">
        <v>120</v>
      </c>
      <c r="V788">
        <v>12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170</v>
      </c>
      <c r="AD788">
        <v>2751990</v>
      </c>
      <c r="AE788" t="s">
        <v>65</v>
      </c>
      <c r="AF788">
        <v>12479.58</v>
      </c>
      <c r="AG788">
        <v>171000</v>
      </c>
      <c r="AH788">
        <v>244075.5</v>
      </c>
      <c r="AJ788">
        <v>171000</v>
      </c>
      <c r="AK788" t="s">
        <v>120</v>
      </c>
      <c r="AL788">
        <v>11</v>
      </c>
      <c r="AM788" t="s">
        <v>68</v>
      </c>
      <c r="AN788">
        <v>1</v>
      </c>
      <c r="AR788" t="s">
        <v>76</v>
      </c>
      <c r="AS788" t="s">
        <v>114</v>
      </c>
      <c r="AT788">
        <v>-280</v>
      </c>
      <c r="AU788" t="s">
        <v>78</v>
      </c>
      <c r="AV788" t="s">
        <v>115</v>
      </c>
      <c r="AW788" t="s">
        <v>80</v>
      </c>
      <c r="AX788" t="s">
        <v>81</v>
      </c>
      <c r="AY788" t="s">
        <v>76</v>
      </c>
      <c r="AZ788" t="s">
        <v>82</v>
      </c>
      <c r="BA788" t="s">
        <v>116</v>
      </c>
      <c r="BB788" t="s">
        <v>121</v>
      </c>
      <c r="BC788">
        <v>-1</v>
      </c>
      <c r="BD788" t="s">
        <v>76</v>
      </c>
      <c r="BE788">
        <v>36</v>
      </c>
      <c r="BF788" t="s">
        <v>147</v>
      </c>
      <c r="BG788" t="s">
        <v>196</v>
      </c>
    </row>
    <row r="789" spans="1:65" x14ac:dyDescent="0.3">
      <c r="A789">
        <v>106350</v>
      </c>
      <c r="B789">
        <v>0</v>
      </c>
      <c r="C789" t="s">
        <v>65</v>
      </c>
      <c r="D789" t="s">
        <v>88</v>
      </c>
      <c r="E789" t="s">
        <v>67</v>
      </c>
      <c r="F789" t="s">
        <v>68</v>
      </c>
      <c r="G789">
        <v>0</v>
      </c>
      <c r="H789">
        <v>112500</v>
      </c>
      <c r="I789">
        <v>450000</v>
      </c>
      <c r="J789" t="s">
        <v>69</v>
      </c>
      <c r="K789" t="s">
        <v>70</v>
      </c>
      <c r="L789" t="s">
        <v>71</v>
      </c>
      <c r="M789" t="s">
        <v>72</v>
      </c>
      <c r="N789">
        <v>1.452E-2</v>
      </c>
      <c r="O789">
        <v>21943</v>
      </c>
      <c r="P789">
        <v>6325</v>
      </c>
      <c r="Q789">
        <v>7082</v>
      </c>
      <c r="R789">
        <v>4738</v>
      </c>
      <c r="S789">
        <v>2</v>
      </c>
      <c r="T789">
        <v>2</v>
      </c>
      <c r="U789" t="s">
        <v>123</v>
      </c>
      <c r="V789">
        <v>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206</v>
      </c>
      <c r="AD789">
        <v>2249399</v>
      </c>
      <c r="AE789" t="s">
        <v>93</v>
      </c>
      <c r="AF789">
        <v>12105.99</v>
      </c>
      <c r="AG789">
        <v>121050</v>
      </c>
      <c r="AH789">
        <v>108945</v>
      </c>
      <c r="AI789">
        <v>12105</v>
      </c>
      <c r="AJ789">
        <v>121050</v>
      </c>
      <c r="AK789" t="s">
        <v>120</v>
      </c>
      <c r="AL789">
        <v>6</v>
      </c>
      <c r="AM789" t="s">
        <v>68</v>
      </c>
      <c r="AN789">
        <v>1</v>
      </c>
      <c r="AO789">
        <v>0.108909091</v>
      </c>
      <c r="AR789" t="s">
        <v>79</v>
      </c>
      <c r="AS789" t="s">
        <v>77</v>
      </c>
      <c r="AT789">
        <v>-446</v>
      </c>
      <c r="AU789" t="s">
        <v>78</v>
      </c>
      <c r="AV789" t="s">
        <v>79</v>
      </c>
      <c r="AX789" t="s">
        <v>81</v>
      </c>
      <c r="AY789" t="s">
        <v>182</v>
      </c>
      <c r="AZ789" t="s">
        <v>96</v>
      </c>
      <c r="BA789" t="s">
        <v>76</v>
      </c>
      <c r="BB789" t="s">
        <v>138</v>
      </c>
      <c r="BC789">
        <v>40</v>
      </c>
      <c r="BD789" t="s">
        <v>141</v>
      </c>
      <c r="BE789">
        <v>10</v>
      </c>
      <c r="BF789" t="s">
        <v>112</v>
      </c>
      <c r="BG789" t="s">
        <v>158</v>
      </c>
      <c r="BH789">
        <v>365243</v>
      </c>
      <c r="BI789">
        <v>-413</v>
      </c>
      <c r="BJ789">
        <v>-143</v>
      </c>
      <c r="BK789">
        <v>-143</v>
      </c>
      <c r="BL789">
        <v>-141</v>
      </c>
      <c r="BM789">
        <v>0</v>
      </c>
    </row>
    <row r="790" spans="1:65" x14ac:dyDescent="0.3">
      <c r="A790">
        <v>106357</v>
      </c>
      <c r="B790">
        <v>0</v>
      </c>
      <c r="C790" t="s">
        <v>65</v>
      </c>
      <c r="D790" t="s">
        <v>66</v>
      </c>
      <c r="E790" t="s">
        <v>68</v>
      </c>
      <c r="F790" t="s">
        <v>68</v>
      </c>
      <c r="G790">
        <v>0</v>
      </c>
      <c r="H790">
        <v>360000</v>
      </c>
      <c r="I790">
        <v>945000</v>
      </c>
      <c r="J790" t="s">
        <v>69</v>
      </c>
      <c r="K790" t="s">
        <v>70</v>
      </c>
      <c r="L790" t="s">
        <v>91</v>
      </c>
      <c r="M790" t="s">
        <v>72</v>
      </c>
      <c r="N790">
        <v>1.452E-2</v>
      </c>
      <c r="O790">
        <v>16586</v>
      </c>
      <c r="P790">
        <v>4151</v>
      </c>
      <c r="Q790">
        <v>489</v>
      </c>
      <c r="R790">
        <v>143</v>
      </c>
      <c r="S790">
        <v>2</v>
      </c>
      <c r="T790">
        <v>2</v>
      </c>
      <c r="U790" t="s">
        <v>123</v>
      </c>
      <c r="V790">
        <v>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201</v>
      </c>
      <c r="AD790">
        <v>1072001</v>
      </c>
      <c r="AE790" t="s">
        <v>65</v>
      </c>
      <c r="AF790">
        <v>70462.395000000004</v>
      </c>
      <c r="AG790">
        <v>337500</v>
      </c>
      <c r="AH790">
        <v>346855.5</v>
      </c>
      <c r="AJ790">
        <v>337500</v>
      </c>
      <c r="AK790" t="s">
        <v>123</v>
      </c>
      <c r="AL790">
        <v>10</v>
      </c>
      <c r="AM790" t="s">
        <v>68</v>
      </c>
      <c r="AN790">
        <v>1</v>
      </c>
      <c r="AR790" t="s">
        <v>224</v>
      </c>
      <c r="AS790" t="s">
        <v>114</v>
      </c>
      <c r="AT790">
        <v>-1624</v>
      </c>
      <c r="AU790" t="s">
        <v>78</v>
      </c>
      <c r="AV790" t="s">
        <v>115</v>
      </c>
      <c r="AW790" t="s">
        <v>80</v>
      </c>
      <c r="AX790" t="s">
        <v>81</v>
      </c>
      <c r="AY790" t="s">
        <v>76</v>
      </c>
      <c r="AZ790" t="s">
        <v>82</v>
      </c>
      <c r="BA790" t="s">
        <v>83</v>
      </c>
      <c r="BB790" t="s">
        <v>121</v>
      </c>
      <c r="BC790">
        <v>-1</v>
      </c>
      <c r="BD790" t="s">
        <v>76</v>
      </c>
      <c r="BE790">
        <v>6</v>
      </c>
      <c r="BF790" t="s">
        <v>86</v>
      </c>
      <c r="BG790" t="s">
        <v>87</v>
      </c>
    </row>
    <row r="791" spans="1:65" x14ac:dyDescent="0.3">
      <c r="A791">
        <v>106363</v>
      </c>
      <c r="B791">
        <v>0</v>
      </c>
      <c r="C791" t="s">
        <v>65</v>
      </c>
      <c r="D791" t="s">
        <v>88</v>
      </c>
      <c r="E791" t="s">
        <v>68</v>
      </c>
      <c r="F791" t="s">
        <v>68</v>
      </c>
      <c r="G791">
        <v>0</v>
      </c>
      <c r="H791">
        <v>148500</v>
      </c>
      <c r="I791">
        <v>1223010</v>
      </c>
      <c r="J791" t="s">
        <v>89</v>
      </c>
      <c r="K791" t="s">
        <v>70</v>
      </c>
      <c r="L791" t="s">
        <v>91</v>
      </c>
      <c r="M791" t="s">
        <v>72</v>
      </c>
      <c r="N791">
        <v>2.8663000000000001E-2</v>
      </c>
      <c r="O791">
        <v>18578</v>
      </c>
      <c r="P791">
        <v>2483</v>
      </c>
      <c r="Q791">
        <v>1369</v>
      </c>
      <c r="R791">
        <v>2111</v>
      </c>
      <c r="S791">
        <v>2</v>
      </c>
      <c r="T791">
        <v>2</v>
      </c>
      <c r="U791" t="s">
        <v>125</v>
      </c>
      <c r="V791">
        <v>15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135</v>
      </c>
      <c r="AD791">
        <v>2828627</v>
      </c>
      <c r="AE791" t="s">
        <v>93</v>
      </c>
      <c r="AG791">
        <v>31455</v>
      </c>
      <c r="AH791">
        <v>31455</v>
      </c>
      <c r="AI791">
        <v>0</v>
      </c>
      <c r="AJ791">
        <v>31455</v>
      </c>
      <c r="AK791" t="s">
        <v>73</v>
      </c>
      <c r="AL791">
        <v>13</v>
      </c>
      <c r="AM791" t="s">
        <v>68</v>
      </c>
      <c r="AN791">
        <v>1</v>
      </c>
      <c r="AO791">
        <v>0</v>
      </c>
      <c r="AR791" t="s">
        <v>79</v>
      </c>
      <c r="AS791" t="s">
        <v>180</v>
      </c>
      <c r="AT791">
        <v>-1545</v>
      </c>
      <c r="AU791" t="s">
        <v>78</v>
      </c>
      <c r="AV791" t="s">
        <v>181</v>
      </c>
      <c r="AW791" t="s">
        <v>171</v>
      </c>
      <c r="AX791" t="s">
        <v>81</v>
      </c>
      <c r="AY791" t="s">
        <v>124</v>
      </c>
      <c r="AZ791" t="s">
        <v>76</v>
      </c>
      <c r="BA791" t="s">
        <v>76</v>
      </c>
      <c r="BB791" t="s">
        <v>104</v>
      </c>
      <c r="BC791">
        <v>20</v>
      </c>
      <c r="BD791" t="s">
        <v>105</v>
      </c>
      <c r="BF791" t="s">
        <v>76</v>
      </c>
      <c r="BG791" t="s">
        <v>106</v>
      </c>
    </row>
    <row r="792" spans="1:65" x14ac:dyDescent="0.3">
      <c r="A792">
        <v>106368</v>
      </c>
      <c r="B792">
        <v>0</v>
      </c>
      <c r="C792" t="s">
        <v>65</v>
      </c>
      <c r="D792" t="s">
        <v>88</v>
      </c>
      <c r="E792" t="s">
        <v>67</v>
      </c>
      <c r="F792" t="s">
        <v>68</v>
      </c>
      <c r="G792">
        <v>0</v>
      </c>
      <c r="H792">
        <v>162000</v>
      </c>
      <c r="I792">
        <v>814041</v>
      </c>
      <c r="J792" t="s">
        <v>89</v>
      </c>
      <c r="K792" t="s">
        <v>70</v>
      </c>
      <c r="L792" t="s">
        <v>91</v>
      </c>
      <c r="M792" t="s">
        <v>72</v>
      </c>
      <c r="N792">
        <v>1.1657000000000001E-2</v>
      </c>
      <c r="O792">
        <v>20501</v>
      </c>
      <c r="P792">
        <v>112</v>
      </c>
      <c r="Q792">
        <v>1142</v>
      </c>
      <c r="R792">
        <v>1722</v>
      </c>
      <c r="S792">
        <v>1</v>
      </c>
      <c r="T792">
        <v>1</v>
      </c>
      <c r="U792" t="s">
        <v>109</v>
      </c>
      <c r="V792">
        <v>14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141</v>
      </c>
      <c r="AD792">
        <v>2709495</v>
      </c>
      <c r="AE792" t="s">
        <v>65</v>
      </c>
      <c r="AG792">
        <v>0</v>
      </c>
      <c r="AH792">
        <v>0</v>
      </c>
      <c r="AK792" t="s">
        <v>123</v>
      </c>
      <c r="AL792">
        <v>14</v>
      </c>
      <c r="AM792" t="s">
        <v>68</v>
      </c>
      <c r="AN792">
        <v>1</v>
      </c>
      <c r="AR792" t="s">
        <v>76</v>
      </c>
      <c r="AS792" t="s">
        <v>129</v>
      </c>
      <c r="AT792">
        <v>-312</v>
      </c>
      <c r="AU792" t="s">
        <v>76</v>
      </c>
      <c r="AV792" t="s">
        <v>79</v>
      </c>
      <c r="AX792" t="s">
        <v>81</v>
      </c>
      <c r="AY792" t="s">
        <v>76</v>
      </c>
      <c r="AZ792" t="s">
        <v>76</v>
      </c>
      <c r="BA792" t="s">
        <v>76</v>
      </c>
      <c r="BB792" t="s">
        <v>121</v>
      </c>
      <c r="BC792">
        <v>-1</v>
      </c>
      <c r="BD792" t="s">
        <v>76</v>
      </c>
      <c r="BF792" t="s">
        <v>76</v>
      </c>
      <c r="BG792" t="s">
        <v>82</v>
      </c>
    </row>
    <row r="793" spans="1:65" x14ac:dyDescent="0.3">
      <c r="A793">
        <v>106376</v>
      </c>
      <c r="B793">
        <v>0</v>
      </c>
      <c r="C793" t="s">
        <v>65</v>
      </c>
      <c r="D793" t="s">
        <v>66</v>
      </c>
      <c r="E793" t="s">
        <v>67</v>
      </c>
      <c r="F793" t="s">
        <v>67</v>
      </c>
      <c r="G793">
        <v>0</v>
      </c>
      <c r="H793">
        <v>225000</v>
      </c>
      <c r="I793">
        <v>545040</v>
      </c>
      <c r="J793" t="s">
        <v>69</v>
      </c>
      <c r="K793" t="s">
        <v>70</v>
      </c>
      <c r="L793" t="s">
        <v>91</v>
      </c>
      <c r="M793" t="s">
        <v>72</v>
      </c>
      <c r="N793">
        <v>3.2561E-2</v>
      </c>
      <c r="O793">
        <v>15169</v>
      </c>
      <c r="P793">
        <v>388</v>
      </c>
      <c r="Q793">
        <v>9294</v>
      </c>
      <c r="R793">
        <v>4909</v>
      </c>
      <c r="S793">
        <v>1</v>
      </c>
      <c r="T793">
        <v>1</v>
      </c>
      <c r="U793" t="s">
        <v>125</v>
      </c>
      <c r="V793">
        <v>16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92</v>
      </c>
      <c r="AD793">
        <v>1905171</v>
      </c>
      <c r="AE793" t="s">
        <v>93</v>
      </c>
      <c r="AF793">
        <v>4905.18</v>
      </c>
      <c r="AG793">
        <v>60750</v>
      </c>
      <c r="AH793">
        <v>48600</v>
      </c>
      <c r="AI793">
        <v>12150</v>
      </c>
      <c r="AJ793">
        <v>60750</v>
      </c>
      <c r="AK793" t="s">
        <v>123</v>
      </c>
      <c r="AL793">
        <v>19</v>
      </c>
      <c r="AM793" t="s">
        <v>68</v>
      </c>
      <c r="AN793">
        <v>1</v>
      </c>
      <c r="AO793">
        <v>0.217818182</v>
      </c>
      <c r="AP793">
        <v>0.18913634800000001</v>
      </c>
      <c r="AQ793">
        <v>0.83509513700000004</v>
      </c>
      <c r="AR793" t="s">
        <v>79</v>
      </c>
      <c r="AS793" t="s">
        <v>77</v>
      </c>
      <c r="AT793">
        <v>-212</v>
      </c>
      <c r="AU793" t="s">
        <v>76</v>
      </c>
      <c r="AV793" t="s">
        <v>79</v>
      </c>
      <c r="AX793" t="s">
        <v>102</v>
      </c>
      <c r="AY793" t="s">
        <v>124</v>
      </c>
      <c r="AZ793" t="s">
        <v>96</v>
      </c>
      <c r="BA793" t="s">
        <v>76</v>
      </c>
      <c r="BB793" t="s">
        <v>104</v>
      </c>
      <c r="BC793">
        <v>25</v>
      </c>
      <c r="BD793" t="s">
        <v>105</v>
      </c>
      <c r="BE793">
        <v>12</v>
      </c>
      <c r="BF793" t="s">
        <v>147</v>
      </c>
      <c r="BG793" t="s">
        <v>106</v>
      </c>
      <c r="BH793">
        <v>365243</v>
      </c>
      <c r="BI793">
        <v>-174</v>
      </c>
      <c r="BJ793">
        <v>156</v>
      </c>
      <c r="BK793">
        <v>-144</v>
      </c>
      <c r="BL793">
        <v>-136</v>
      </c>
      <c r="BM793">
        <v>0</v>
      </c>
    </row>
    <row r="794" spans="1:65" x14ac:dyDescent="0.3">
      <c r="A794">
        <v>106381</v>
      </c>
      <c r="B794">
        <v>1</v>
      </c>
      <c r="C794" t="s">
        <v>65</v>
      </c>
      <c r="D794" t="s">
        <v>66</v>
      </c>
      <c r="E794" t="s">
        <v>67</v>
      </c>
      <c r="F794" t="s">
        <v>67</v>
      </c>
      <c r="G794">
        <v>0</v>
      </c>
      <c r="H794">
        <v>135000</v>
      </c>
      <c r="I794">
        <v>358344</v>
      </c>
      <c r="J794" t="s">
        <v>89</v>
      </c>
      <c r="K794" t="s">
        <v>70</v>
      </c>
      <c r="L794" t="s">
        <v>91</v>
      </c>
      <c r="M794" t="s">
        <v>72</v>
      </c>
      <c r="N794">
        <v>2.5163999999999999E-2</v>
      </c>
      <c r="O794">
        <v>11167</v>
      </c>
      <c r="P794">
        <v>2946</v>
      </c>
      <c r="Q794">
        <v>969</v>
      </c>
      <c r="R794">
        <v>3186</v>
      </c>
      <c r="S794">
        <v>2</v>
      </c>
      <c r="T794">
        <v>2</v>
      </c>
      <c r="U794" t="s">
        <v>94</v>
      </c>
      <c r="V794">
        <v>10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216</v>
      </c>
      <c r="AD794">
        <v>1431705</v>
      </c>
      <c r="AE794" t="s">
        <v>93</v>
      </c>
      <c r="AF794">
        <v>7059.915</v>
      </c>
      <c r="AG794">
        <v>33516</v>
      </c>
      <c r="AH794">
        <v>35176.5</v>
      </c>
      <c r="AI794">
        <v>0</v>
      </c>
      <c r="AJ794">
        <v>33516</v>
      </c>
      <c r="AK794" t="s">
        <v>94</v>
      </c>
      <c r="AL794">
        <v>9</v>
      </c>
      <c r="AM794" t="s">
        <v>68</v>
      </c>
      <c r="AN794">
        <v>1</v>
      </c>
      <c r="AO794">
        <v>0</v>
      </c>
      <c r="AR794" t="s">
        <v>79</v>
      </c>
      <c r="AS794" t="s">
        <v>77</v>
      </c>
      <c r="AT794">
        <v>-2632</v>
      </c>
      <c r="AU794" t="s">
        <v>78</v>
      </c>
      <c r="AV794" t="s">
        <v>79</v>
      </c>
      <c r="AW794" t="s">
        <v>110</v>
      </c>
      <c r="AX794" t="s">
        <v>81</v>
      </c>
      <c r="AY794" t="s">
        <v>124</v>
      </c>
      <c r="AZ794" t="s">
        <v>96</v>
      </c>
      <c r="BA794" t="s">
        <v>76</v>
      </c>
      <c r="BB794" t="s">
        <v>138</v>
      </c>
      <c r="BC794">
        <v>44</v>
      </c>
      <c r="BD794" t="s">
        <v>105</v>
      </c>
      <c r="BE794">
        <v>6</v>
      </c>
      <c r="BF794" t="s">
        <v>86</v>
      </c>
      <c r="BG794" t="s">
        <v>106</v>
      </c>
      <c r="BH794">
        <v>365243</v>
      </c>
      <c r="BI794">
        <v>-2563</v>
      </c>
      <c r="BJ794">
        <v>-2413</v>
      </c>
      <c r="BK794">
        <v>-2413</v>
      </c>
      <c r="BL794">
        <v>-2386</v>
      </c>
      <c r="BM794">
        <v>1</v>
      </c>
    </row>
    <row r="795" spans="1:65" x14ac:dyDescent="0.3">
      <c r="A795">
        <v>106389</v>
      </c>
      <c r="B795">
        <v>0</v>
      </c>
      <c r="C795" t="s">
        <v>65</v>
      </c>
      <c r="D795" t="s">
        <v>66</v>
      </c>
      <c r="E795" t="s">
        <v>67</v>
      </c>
      <c r="F795" t="s">
        <v>68</v>
      </c>
      <c r="G795">
        <v>0</v>
      </c>
      <c r="H795">
        <v>225000</v>
      </c>
      <c r="I795">
        <v>599472</v>
      </c>
      <c r="J795" t="s">
        <v>69</v>
      </c>
      <c r="K795" t="s">
        <v>70</v>
      </c>
      <c r="L795" t="s">
        <v>71</v>
      </c>
      <c r="M795" t="s">
        <v>72</v>
      </c>
      <c r="N795">
        <v>1.0500000000000001E-2</v>
      </c>
      <c r="O795">
        <v>9824</v>
      </c>
      <c r="P795">
        <v>422</v>
      </c>
      <c r="Q795">
        <v>4620</v>
      </c>
      <c r="R795">
        <v>2475</v>
      </c>
      <c r="S795">
        <v>3</v>
      </c>
      <c r="T795">
        <v>3</v>
      </c>
      <c r="U795" t="s">
        <v>123</v>
      </c>
      <c r="V795">
        <v>13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 t="s">
        <v>176</v>
      </c>
      <c r="AD795">
        <v>2721584</v>
      </c>
      <c r="AE795" t="s">
        <v>65</v>
      </c>
      <c r="AG795">
        <v>0</v>
      </c>
      <c r="AH795">
        <v>0</v>
      </c>
      <c r="AK795" t="s">
        <v>73</v>
      </c>
      <c r="AL795">
        <v>16</v>
      </c>
      <c r="AM795" t="s">
        <v>68</v>
      </c>
      <c r="AN795">
        <v>1</v>
      </c>
      <c r="AR795" t="s">
        <v>76</v>
      </c>
      <c r="AS795" t="s">
        <v>129</v>
      </c>
      <c r="AT795">
        <v>-305</v>
      </c>
      <c r="AU795" t="s">
        <v>76</v>
      </c>
      <c r="AV795" t="s">
        <v>79</v>
      </c>
      <c r="AX795" t="s">
        <v>81</v>
      </c>
      <c r="AY795" t="s">
        <v>76</v>
      </c>
      <c r="AZ795" t="s">
        <v>76</v>
      </c>
      <c r="BA795" t="s">
        <v>76</v>
      </c>
      <c r="BB795" t="s">
        <v>121</v>
      </c>
      <c r="BC795">
        <v>-1</v>
      </c>
      <c r="BD795" t="s">
        <v>76</v>
      </c>
      <c r="BF795" t="s">
        <v>76</v>
      </c>
      <c r="BG795" t="s">
        <v>82</v>
      </c>
    </row>
    <row r="796" spans="1:65" x14ac:dyDescent="0.3">
      <c r="A796">
        <v>106389</v>
      </c>
      <c r="B796">
        <v>0</v>
      </c>
      <c r="C796" t="s">
        <v>65</v>
      </c>
      <c r="D796" t="s">
        <v>66</v>
      </c>
      <c r="E796" t="s">
        <v>67</v>
      </c>
      <c r="F796" t="s">
        <v>68</v>
      </c>
      <c r="G796">
        <v>0</v>
      </c>
      <c r="H796">
        <v>225000</v>
      </c>
      <c r="I796">
        <v>599472</v>
      </c>
      <c r="J796" t="s">
        <v>69</v>
      </c>
      <c r="K796" t="s">
        <v>70</v>
      </c>
      <c r="L796" t="s">
        <v>71</v>
      </c>
      <c r="M796" t="s">
        <v>72</v>
      </c>
      <c r="N796">
        <v>1.0500000000000001E-2</v>
      </c>
      <c r="O796">
        <v>9824</v>
      </c>
      <c r="P796">
        <v>422</v>
      </c>
      <c r="Q796">
        <v>4620</v>
      </c>
      <c r="R796">
        <v>2475</v>
      </c>
      <c r="S796">
        <v>3</v>
      </c>
      <c r="T796">
        <v>3</v>
      </c>
      <c r="U796" t="s">
        <v>123</v>
      </c>
      <c r="V796">
        <v>13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  <c r="AC796" t="s">
        <v>176</v>
      </c>
      <c r="AD796">
        <v>1245920</v>
      </c>
      <c r="AE796" t="s">
        <v>65</v>
      </c>
      <c r="AG796">
        <v>0</v>
      </c>
      <c r="AH796">
        <v>0</v>
      </c>
      <c r="AK796" t="s">
        <v>73</v>
      </c>
      <c r="AL796">
        <v>12</v>
      </c>
      <c r="AM796" t="s">
        <v>68</v>
      </c>
      <c r="AN796">
        <v>1</v>
      </c>
      <c r="AR796" t="s">
        <v>76</v>
      </c>
      <c r="AS796" t="s">
        <v>129</v>
      </c>
      <c r="AT796">
        <v>-389</v>
      </c>
      <c r="AU796" t="s">
        <v>76</v>
      </c>
      <c r="AV796" t="s">
        <v>79</v>
      </c>
      <c r="AX796" t="s">
        <v>81</v>
      </c>
      <c r="AY796" t="s">
        <v>76</v>
      </c>
      <c r="AZ796" t="s">
        <v>76</v>
      </c>
      <c r="BA796" t="s">
        <v>76</v>
      </c>
      <c r="BB796" t="s">
        <v>121</v>
      </c>
      <c r="BC796">
        <v>-1</v>
      </c>
      <c r="BD796" t="s">
        <v>76</v>
      </c>
      <c r="BF796" t="s">
        <v>76</v>
      </c>
      <c r="BG796" t="s">
        <v>82</v>
      </c>
    </row>
    <row r="797" spans="1:65" x14ac:dyDescent="0.3">
      <c r="A797">
        <v>106390</v>
      </c>
      <c r="B797">
        <v>0</v>
      </c>
      <c r="C797" t="s">
        <v>65</v>
      </c>
      <c r="D797" t="s">
        <v>66</v>
      </c>
      <c r="E797" t="s">
        <v>68</v>
      </c>
      <c r="F797" t="s">
        <v>68</v>
      </c>
      <c r="G797">
        <v>0</v>
      </c>
      <c r="H797">
        <v>90000</v>
      </c>
      <c r="I797">
        <v>237024</v>
      </c>
      <c r="J797" t="s">
        <v>69</v>
      </c>
      <c r="K797" t="s">
        <v>70</v>
      </c>
      <c r="L797" t="s">
        <v>71</v>
      </c>
      <c r="M797" t="s">
        <v>72</v>
      </c>
      <c r="N797">
        <v>3.1329000000000003E-2</v>
      </c>
      <c r="O797">
        <v>17905</v>
      </c>
      <c r="P797">
        <v>2991</v>
      </c>
      <c r="Q797">
        <v>5239</v>
      </c>
      <c r="R797">
        <v>1334</v>
      </c>
      <c r="S797">
        <v>2</v>
      </c>
      <c r="T797">
        <v>2</v>
      </c>
      <c r="U797" t="s">
        <v>94</v>
      </c>
      <c r="V797">
        <v>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173</v>
      </c>
      <c r="AD797">
        <v>1834710</v>
      </c>
      <c r="AE797" t="s">
        <v>65</v>
      </c>
      <c r="AG797">
        <v>0</v>
      </c>
      <c r="AH797">
        <v>0</v>
      </c>
      <c r="AK797" t="s">
        <v>120</v>
      </c>
      <c r="AL797">
        <v>13</v>
      </c>
      <c r="AM797" t="s">
        <v>68</v>
      </c>
      <c r="AN797">
        <v>1</v>
      </c>
      <c r="AR797" t="s">
        <v>76</v>
      </c>
      <c r="AS797" t="s">
        <v>129</v>
      </c>
      <c r="AT797">
        <v>-367</v>
      </c>
      <c r="AU797" t="s">
        <v>76</v>
      </c>
      <c r="AV797" t="s">
        <v>79</v>
      </c>
      <c r="AX797" t="s">
        <v>81</v>
      </c>
      <c r="AY797" t="s">
        <v>76</v>
      </c>
      <c r="AZ797" t="s">
        <v>76</v>
      </c>
      <c r="BA797" t="s">
        <v>76</v>
      </c>
      <c r="BB797" t="s">
        <v>121</v>
      </c>
      <c r="BC797">
        <v>-1</v>
      </c>
      <c r="BD797" t="s">
        <v>76</v>
      </c>
      <c r="BF797" t="s">
        <v>76</v>
      </c>
      <c r="BG797" t="s">
        <v>82</v>
      </c>
    </row>
    <row r="798" spans="1:65" x14ac:dyDescent="0.3">
      <c r="A798">
        <v>106416</v>
      </c>
      <c r="B798">
        <v>0</v>
      </c>
      <c r="C798" t="s">
        <v>99</v>
      </c>
      <c r="D798" t="s">
        <v>66</v>
      </c>
      <c r="E798" t="s">
        <v>68</v>
      </c>
      <c r="F798" t="s">
        <v>68</v>
      </c>
      <c r="G798">
        <v>1</v>
      </c>
      <c r="H798">
        <v>202500</v>
      </c>
      <c r="I798">
        <v>270000</v>
      </c>
      <c r="J798" t="s">
        <v>69</v>
      </c>
      <c r="K798" t="s">
        <v>70</v>
      </c>
      <c r="L798" t="s">
        <v>91</v>
      </c>
      <c r="M798" t="s">
        <v>72</v>
      </c>
      <c r="N798">
        <v>1.9101E-2</v>
      </c>
      <c r="O798">
        <v>11575</v>
      </c>
      <c r="P798">
        <v>353</v>
      </c>
      <c r="Q798">
        <v>179</v>
      </c>
      <c r="R798">
        <v>4191</v>
      </c>
      <c r="S798">
        <v>2</v>
      </c>
      <c r="T798">
        <v>2</v>
      </c>
      <c r="U798" t="s">
        <v>94</v>
      </c>
      <c r="V798">
        <v>15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 t="s">
        <v>92</v>
      </c>
      <c r="AD798">
        <v>2671104</v>
      </c>
      <c r="AE798" t="s">
        <v>93</v>
      </c>
      <c r="AF798">
        <v>10261.26</v>
      </c>
      <c r="AG798">
        <v>116950.5</v>
      </c>
      <c r="AH798">
        <v>98505</v>
      </c>
      <c r="AI798">
        <v>29250</v>
      </c>
      <c r="AJ798">
        <v>116950.5</v>
      </c>
      <c r="AK798" t="s">
        <v>75</v>
      </c>
      <c r="AL798">
        <v>19</v>
      </c>
      <c r="AM798" t="s">
        <v>68</v>
      </c>
      <c r="AN798">
        <v>1</v>
      </c>
      <c r="AO798">
        <v>0.249351564</v>
      </c>
      <c r="AR798" t="s">
        <v>79</v>
      </c>
      <c r="AS798" t="s">
        <v>77</v>
      </c>
      <c r="AT798">
        <v>-685</v>
      </c>
      <c r="AU798" t="s">
        <v>78</v>
      </c>
      <c r="AV798" t="s">
        <v>79</v>
      </c>
      <c r="AX798" t="s">
        <v>81</v>
      </c>
      <c r="AY798" t="s">
        <v>124</v>
      </c>
      <c r="AZ798" t="s">
        <v>96</v>
      </c>
      <c r="BA798" t="s">
        <v>76</v>
      </c>
      <c r="BB798" t="s">
        <v>104</v>
      </c>
      <c r="BC798">
        <v>45</v>
      </c>
      <c r="BD798" t="s">
        <v>105</v>
      </c>
      <c r="BE798">
        <v>14</v>
      </c>
      <c r="BF798" t="s">
        <v>86</v>
      </c>
      <c r="BG798" t="s">
        <v>106</v>
      </c>
      <c r="BH798">
        <v>365243</v>
      </c>
      <c r="BI798">
        <v>-644</v>
      </c>
      <c r="BJ798">
        <v>-254</v>
      </c>
      <c r="BK798">
        <v>-284</v>
      </c>
      <c r="BL798">
        <v>-279</v>
      </c>
      <c r="BM798">
        <v>0</v>
      </c>
    </row>
    <row r="799" spans="1:65" x14ac:dyDescent="0.3">
      <c r="A799">
        <v>106432</v>
      </c>
      <c r="B799">
        <v>1</v>
      </c>
      <c r="C799" t="s">
        <v>65</v>
      </c>
      <c r="D799" t="s">
        <v>88</v>
      </c>
      <c r="E799" t="s">
        <v>67</v>
      </c>
      <c r="F799" t="s">
        <v>68</v>
      </c>
      <c r="G799">
        <v>1</v>
      </c>
      <c r="H799">
        <v>157500</v>
      </c>
      <c r="I799">
        <v>508500</v>
      </c>
      <c r="J799" t="s">
        <v>69</v>
      </c>
      <c r="K799" t="s">
        <v>70</v>
      </c>
      <c r="L799" t="s">
        <v>71</v>
      </c>
      <c r="M799" t="s">
        <v>72</v>
      </c>
      <c r="N799">
        <v>2.6391999999999999E-2</v>
      </c>
      <c r="O799">
        <v>10346</v>
      </c>
      <c r="P799">
        <v>1832</v>
      </c>
      <c r="Q799">
        <v>7427</v>
      </c>
      <c r="R799">
        <v>2998</v>
      </c>
      <c r="S799">
        <v>2</v>
      </c>
      <c r="T799">
        <v>2</v>
      </c>
      <c r="U799" t="s">
        <v>109</v>
      </c>
      <c r="V799">
        <v>14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185</v>
      </c>
      <c r="AD799">
        <v>1153708</v>
      </c>
      <c r="AE799" t="s">
        <v>93</v>
      </c>
      <c r="AF799">
        <v>9682.4249999999993</v>
      </c>
      <c r="AG799">
        <v>51741</v>
      </c>
      <c r="AH799">
        <v>51741</v>
      </c>
      <c r="AI799">
        <v>0</v>
      </c>
      <c r="AJ799">
        <v>51741</v>
      </c>
      <c r="AK799" t="s">
        <v>109</v>
      </c>
      <c r="AL799">
        <v>17</v>
      </c>
      <c r="AM799" t="s">
        <v>68</v>
      </c>
      <c r="AN799">
        <v>1</v>
      </c>
      <c r="AO799">
        <v>0</v>
      </c>
      <c r="AR799" t="s">
        <v>79</v>
      </c>
      <c r="AS799" t="s">
        <v>77</v>
      </c>
      <c r="AT799">
        <v>-1092</v>
      </c>
      <c r="AU799" t="s">
        <v>78</v>
      </c>
      <c r="AV799" t="s">
        <v>79</v>
      </c>
      <c r="AW799" t="s">
        <v>101</v>
      </c>
      <c r="AX799" t="s">
        <v>102</v>
      </c>
      <c r="AY799" t="s">
        <v>95</v>
      </c>
      <c r="AZ799" t="s">
        <v>96</v>
      </c>
      <c r="BA799" t="s">
        <v>76</v>
      </c>
      <c r="BB799" t="s">
        <v>104</v>
      </c>
      <c r="BC799">
        <v>3500</v>
      </c>
      <c r="BD799" t="s">
        <v>85</v>
      </c>
      <c r="BE799">
        <v>6</v>
      </c>
      <c r="BF799" t="s">
        <v>147</v>
      </c>
      <c r="BG799" t="s">
        <v>151</v>
      </c>
      <c r="BH799">
        <v>365243</v>
      </c>
      <c r="BI799">
        <v>-1061</v>
      </c>
      <c r="BJ799">
        <v>-911</v>
      </c>
      <c r="BK799">
        <v>-911</v>
      </c>
      <c r="BL799">
        <v>-908</v>
      </c>
      <c r="BM799">
        <v>0</v>
      </c>
    </row>
    <row r="800" spans="1:65" x14ac:dyDescent="0.3">
      <c r="A800">
        <v>106443</v>
      </c>
      <c r="B800">
        <v>0</v>
      </c>
      <c r="C800" t="s">
        <v>65</v>
      </c>
      <c r="D800" t="s">
        <v>88</v>
      </c>
      <c r="E800" t="s">
        <v>67</v>
      </c>
      <c r="F800" t="s">
        <v>68</v>
      </c>
      <c r="G800">
        <v>0</v>
      </c>
      <c r="H800">
        <v>184500</v>
      </c>
      <c r="I800">
        <v>1236816</v>
      </c>
      <c r="J800" t="s">
        <v>133</v>
      </c>
      <c r="K800" t="s">
        <v>90</v>
      </c>
      <c r="L800" t="s">
        <v>140</v>
      </c>
      <c r="M800" t="s">
        <v>72</v>
      </c>
      <c r="N800">
        <v>1.0276E-2</v>
      </c>
      <c r="O800">
        <v>17933</v>
      </c>
      <c r="P800">
        <v>2798</v>
      </c>
      <c r="Q800">
        <v>2402</v>
      </c>
      <c r="R800">
        <v>1466</v>
      </c>
      <c r="S800">
        <v>2</v>
      </c>
      <c r="T800">
        <v>2</v>
      </c>
      <c r="U800" t="s">
        <v>94</v>
      </c>
      <c r="V800">
        <v>13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134</v>
      </c>
      <c r="AD800">
        <v>1595058</v>
      </c>
      <c r="AE800" t="s">
        <v>93</v>
      </c>
      <c r="AF800">
        <v>8076.375</v>
      </c>
      <c r="AG800">
        <v>70168.5</v>
      </c>
      <c r="AH800">
        <v>68706</v>
      </c>
      <c r="AI800">
        <v>7020</v>
      </c>
      <c r="AJ800">
        <v>70168.5</v>
      </c>
      <c r="AK800" t="s">
        <v>125</v>
      </c>
      <c r="AL800">
        <v>14</v>
      </c>
      <c r="AM800" t="s">
        <v>68</v>
      </c>
      <c r="AN800">
        <v>1</v>
      </c>
      <c r="AO800">
        <v>0.100961601</v>
      </c>
      <c r="AR800" t="s">
        <v>79</v>
      </c>
      <c r="AS800" t="s">
        <v>77</v>
      </c>
      <c r="AT800">
        <v>-403</v>
      </c>
      <c r="AU800" t="s">
        <v>78</v>
      </c>
      <c r="AV800" t="s">
        <v>79</v>
      </c>
      <c r="AX800" t="s">
        <v>81</v>
      </c>
      <c r="AY800" t="s">
        <v>95</v>
      </c>
      <c r="AZ800" t="s">
        <v>96</v>
      </c>
      <c r="BA800" t="s">
        <v>76</v>
      </c>
      <c r="BB800" t="s">
        <v>84</v>
      </c>
      <c r="BC800">
        <v>2568</v>
      </c>
      <c r="BD800" t="s">
        <v>85</v>
      </c>
      <c r="BE800">
        <v>10</v>
      </c>
      <c r="BF800" t="s">
        <v>147</v>
      </c>
      <c r="BG800" t="s">
        <v>151</v>
      </c>
      <c r="BH800">
        <v>365243</v>
      </c>
      <c r="BI800">
        <v>-372</v>
      </c>
      <c r="BJ800">
        <v>-102</v>
      </c>
      <c r="BK800">
        <v>-162</v>
      </c>
      <c r="BL800">
        <v>-160</v>
      </c>
      <c r="BM800">
        <v>0</v>
      </c>
    </row>
    <row r="801" spans="1:65" x14ac:dyDescent="0.3">
      <c r="A801">
        <v>106444</v>
      </c>
      <c r="B801">
        <v>0</v>
      </c>
      <c r="C801" t="s">
        <v>65</v>
      </c>
      <c r="D801" t="s">
        <v>88</v>
      </c>
      <c r="E801" t="s">
        <v>67</v>
      </c>
      <c r="F801" t="s">
        <v>68</v>
      </c>
      <c r="G801">
        <v>0</v>
      </c>
      <c r="H801">
        <v>360000</v>
      </c>
      <c r="I801">
        <v>1183500</v>
      </c>
      <c r="J801" t="s">
        <v>133</v>
      </c>
      <c r="K801" t="s">
        <v>90</v>
      </c>
      <c r="L801" t="s">
        <v>91</v>
      </c>
      <c r="M801" t="s">
        <v>72</v>
      </c>
      <c r="N801">
        <v>2.6391999999999999E-2</v>
      </c>
      <c r="O801">
        <v>18483</v>
      </c>
      <c r="P801">
        <v>7988</v>
      </c>
      <c r="Q801">
        <v>7001</v>
      </c>
      <c r="R801">
        <v>1924</v>
      </c>
      <c r="S801">
        <v>2</v>
      </c>
      <c r="T801">
        <v>2</v>
      </c>
      <c r="U801" t="s">
        <v>120</v>
      </c>
      <c r="V801">
        <v>13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134</v>
      </c>
      <c r="AD801">
        <v>1672363</v>
      </c>
      <c r="AE801" t="s">
        <v>99</v>
      </c>
      <c r="AF801">
        <v>6750</v>
      </c>
      <c r="AG801">
        <v>135000</v>
      </c>
      <c r="AH801">
        <v>135000</v>
      </c>
      <c r="AJ801">
        <v>135000</v>
      </c>
      <c r="AK801" t="s">
        <v>120</v>
      </c>
      <c r="AL801">
        <v>10</v>
      </c>
      <c r="AM801" t="s">
        <v>68</v>
      </c>
      <c r="AN801">
        <v>1</v>
      </c>
      <c r="AR801" t="s">
        <v>79</v>
      </c>
      <c r="AS801" t="s">
        <v>77</v>
      </c>
      <c r="AT801">
        <v>-224</v>
      </c>
      <c r="AU801" t="s">
        <v>76</v>
      </c>
      <c r="AV801" t="s">
        <v>79</v>
      </c>
      <c r="AW801" t="s">
        <v>166</v>
      </c>
      <c r="AX801" t="s">
        <v>81</v>
      </c>
      <c r="AY801" t="s">
        <v>76</v>
      </c>
      <c r="AZ801" t="s">
        <v>131</v>
      </c>
      <c r="BA801" t="s">
        <v>116</v>
      </c>
      <c r="BB801" t="s">
        <v>121</v>
      </c>
      <c r="BC801">
        <v>-1</v>
      </c>
      <c r="BD801" t="s">
        <v>76</v>
      </c>
      <c r="BE801">
        <v>0</v>
      </c>
      <c r="BF801" t="s">
        <v>76</v>
      </c>
      <c r="BG801" t="s">
        <v>160</v>
      </c>
      <c r="BH801">
        <v>365243</v>
      </c>
      <c r="BI801">
        <v>365243</v>
      </c>
      <c r="BJ801">
        <v>365243</v>
      </c>
      <c r="BK801">
        <v>365243</v>
      </c>
      <c r="BL801">
        <v>365243</v>
      </c>
      <c r="BM801">
        <v>0</v>
      </c>
    </row>
    <row r="802" spans="1:65" x14ac:dyDescent="0.3">
      <c r="A802">
        <v>106447</v>
      </c>
      <c r="B802">
        <v>0</v>
      </c>
      <c r="C802" t="s">
        <v>65</v>
      </c>
      <c r="D802" t="s">
        <v>66</v>
      </c>
      <c r="E802" t="s">
        <v>67</v>
      </c>
      <c r="F802" t="s">
        <v>67</v>
      </c>
      <c r="G802">
        <v>0</v>
      </c>
      <c r="H802">
        <v>315000</v>
      </c>
      <c r="I802">
        <v>781920</v>
      </c>
      <c r="J802" t="s">
        <v>113</v>
      </c>
      <c r="K802" t="s">
        <v>90</v>
      </c>
      <c r="L802" t="s">
        <v>119</v>
      </c>
      <c r="M802" t="s">
        <v>72</v>
      </c>
      <c r="N802">
        <v>3.1329000000000003E-2</v>
      </c>
      <c r="O802">
        <v>23638</v>
      </c>
      <c r="P802">
        <v>365243</v>
      </c>
      <c r="Q802">
        <v>8658</v>
      </c>
      <c r="R802">
        <v>988</v>
      </c>
      <c r="S802">
        <v>2</v>
      </c>
      <c r="T802">
        <v>2</v>
      </c>
      <c r="U802" t="s">
        <v>123</v>
      </c>
      <c r="V802">
        <v>20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 t="s">
        <v>76</v>
      </c>
      <c r="AD802">
        <v>2647493</v>
      </c>
      <c r="AE802" t="s">
        <v>65</v>
      </c>
      <c r="AF802">
        <v>46614.96</v>
      </c>
      <c r="AG802">
        <v>1575000</v>
      </c>
      <c r="AH802">
        <v>1762110</v>
      </c>
      <c r="AJ802">
        <v>1575000</v>
      </c>
      <c r="AK802" t="s">
        <v>120</v>
      </c>
      <c r="AL802">
        <v>13</v>
      </c>
      <c r="AM802" t="s">
        <v>68</v>
      </c>
      <c r="AN802">
        <v>1</v>
      </c>
      <c r="AR802" t="s">
        <v>76</v>
      </c>
      <c r="AS802" t="s">
        <v>114</v>
      </c>
      <c r="AT802">
        <v>-160</v>
      </c>
      <c r="AU802" t="s">
        <v>78</v>
      </c>
      <c r="AV802" t="s">
        <v>115</v>
      </c>
      <c r="AW802" t="s">
        <v>80</v>
      </c>
      <c r="AX802" t="s">
        <v>161</v>
      </c>
      <c r="AY802" t="s">
        <v>76</v>
      </c>
      <c r="AZ802" t="s">
        <v>82</v>
      </c>
      <c r="BA802" t="s">
        <v>116</v>
      </c>
      <c r="BB802" t="s">
        <v>121</v>
      </c>
      <c r="BC802">
        <v>-1</v>
      </c>
      <c r="BD802" t="s">
        <v>76</v>
      </c>
      <c r="BE802">
        <v>60</v>
      </c>
      <c r="BF802" t="s">
        <v>97</v>
      </c>
      <c r="BG802" t="s">
        <v>118</v>
      </c>
    </row>
    <row r="803" spans="1:65" x14ac:dyDescent="0.3">
      <c r="A803">
        <v>106450</v>
      </c>
      <c r="B803">
        <v>0</v>
      </c>
      <c r="C803" t="s">
        <v>65</v>
      </c>
      <c r="D803" t="s">
        <v>88</v>
      </c>
      <c r="E803" t="s">
        <v>67</v>
      </c>
      <c r="F803" t="s">
        <v>68</v>
      </c>
      <c r="G803">
        <v>0</v>
      </c>
      <c r="H803">
        <v>99000</v>
      </c>
      <c r="I803">
        <v>302341.5</v>
      </c>
      <c r="J803" t="s">
        <v>113</v>
      </c>
      <c r="K803" t="s">
        <v>70</v>
      </c>
      <c r="L803" t="s">
        <v>91</v>
      </c>
      <c r="M803" t="s">
        <v>72</v>
      </c>
      <c r="N803">
        <v>3.5791999999999997E-2</v>
      </c>
      <c r="O803">
        <v>21989</v>
      </c>
      <c r="P803">
        <v>365243</v>
      </c>
      <c r="Q803">
        <v>10441</v>
      </c>
      <c r="R803">
        <v>4258</v>
      </c>
      <c r="S803">
        <v>2</v>
      </c>
      <c r="T803">
        <v>2</v>
      </c>
      <c r="U803" t="s">
        <v>109</v>
      </c>
      <c r="V803">
        <v>10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76</v>
      </c>
      <c r="AD803">
        <v>2089493</v>
      </c>
      <c r="AE803" t="s">
        <v>99</v>
      </c>
      <c r="AF803">
        <v>9000</v>
      </c>
      <c r="AG803">
        <v>0</v>
      </c>
      <c r="AH803">
        <v>135000</v>
      </c>
      <c r="AK803" t="s">
        <v>125</v>
      </c>
      <c r="AL803">
        <v>9</v>
      </c>
      <c r="AM803" t="s">
        <v>68</v>
      </c>
      <c r="AN803">
        <v>1</v>
      </c>
      <c r="AR803" t="s">
        <v>79</v>
      </c>
      <c r="AS803" t="s">
        <v>77</v>
      </c>
      <c r="AT803">
        <v>-2558</v>
      </c>
      <c r="AU803" t="s">
        <v>76</v>
      </c>
      <c r="AV803" t="s">
        <v>79</v>
      </c>
      <c r="AX803" t="s">
        <v>81</v>
      </c>
      <c r="AY803" t="s">
        <v>76</v>
      </c>
      <c r="AZ803" t="s">
        <v>131</v>
      </c>
      <c r="BA803" t="s">
        <v>116</v>
      </c>
      <c r="BB803" t="s">
        <v>104</v>
      </c>
      <c r="BC803">
        <v>33</v>
      </c>
      <c r="BD803" t="s">
        <v>105</v>
      </c>
      <c r="BE803">
        <v>0</v>
      </c>
      <c r="BF803" t="s">
        <v>76</v>
      </c>
      <c r="BG803" t="s">
        <v>132</v>
      </c>
      <c r="BH803">
        <v>-2556</v>
      </c>
      <c r="BI803">
        <v>-2496</v>
      </c>
      <c r="BJ803">
        <v>365243</v>
      </c>
      <c r="BK803">
        <v>-914</v>
      </c>
      <c r="BL803">
        <v>-191</v>
      </c>
      <c r="BM803">
        <v>0</v>
      </c>
    </row>
    <row r="804" spans="1:65" x14ac:dyDescent="0.3">
      <c r="A804">
        <v>106450</v>
      </c>
      <c r="B804">
        <v>0</v>
      </c>
      <c r="C804" t="s">
        <v>65</v>
      </c>
      <c r="D804" t="s">
        <v>88</v>
      </c>
      <c r="E804" t="s">
        <v>67</v>
      </c>
      <c r="F804" t="s">
        <v>68</v>
      </c>
      <c r="G804">
        <v>0</v>
      </c>
      <c r="H804">
        <v>99000</v>
      </c>
      <c r="I804">
        <v>302341.5</v>
      </c>
      <c r="J804" t="s">
        <v>113</v>
      </c>
      <c r="K804" t="s">
        <v>70</v>
      </c>
      <c r="L804" t="s">
        <v>91</v>
      </c>
      <c r="M804" t="s">
        <v>72</v>
      </c>
      <c r="N804">
        <v>3.5791999999999997E-2</v>
      </c>
      <c r="O804">
        <v>21989</v>
      </c>
      <c r="P804">
        <v>365243</v>
      </c>
      <c r="Q804">
        <v>10441</v>
      </c>
      <c r="R804">
        <v>4258</v>
      </c>
      <c r="S804">
        <v>2</v>
      </c>
      <c r="T804">
        <v>2</v>
      </c>
      <c r="U804" t="s">
        <v>109</v>
      </c>
      <c r="V804">
        <v>10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76</v>
      </c>
      <c r="AD804">
        <v>1042076</v>
      </c>
      <c r="AE804" t="s">
        <v>93</v>
      </c>
      <c r="AF804">
        <v>4423.7250000000004</v>
      </c>
      <c r="AG804">
        <v>68754.42</v>
      </c>
      <c r="AH804">
        <v>71581.5</v>
      </c>
      <c r="AI804">
        <v>9003.42</v>
      </c>
      <c r="AJ804">
        <v>68754.42</v>
      </c>
      <c r="AK804" t="s">
        <v>123</v>
      </c>
      <c r="AL804">
        <v>10</v>
      </c>
      <c r="AM804" t="s">
        <v>68</v>
      </c>
      <c r="AN804">
        <v>1</v>
      </c>
      <c r="AO804">
        <v>0.121679625</v>
      </c>
      <c r="AR804" t="s">
        <v>79</v>
      </c>
      <c r="AS804" t="s">
        <v>77</v>
      </c>
      <c r="AT804">
        <v>-2034</v>
      </c>
      <c r="AU804" t="s">
        <v>78</v>
      </c>
      <c r="AV804" t="s">
        <v>79</v>
      </c>
      <c r="AW804" t="s">
        <v>101</v>
      </c>
      <c r="AX804" t="s">
        <v>81</v>
      </c>
      <c r="AY804" t="s">
        <v>95</v>
      </c>
      <c r="AZ804" t="s">
        <v>96</v>
      </c>
      <c r="BA804" t="s">
        <v>76</v>
      </c>
      <c r="BB804" t="s">
        <v>138</v>
      </c>
      <c r="BC804">
        <v>142</v>
      </c>
      <c r="BD804" t="s">
        <v>85</v>
      </c>
      <c r="BE804">
        <v>24</v>
      </c>
      <c r="BF804" t="s">
        <v>147</v>
      </c>
      <c r="BG804" t="s">
        <v>151</v>
      </c>
      <c r="BH804">
        <v>365243</v>
      </c>
      <c r="BI804">
        <v>-1998</v>
      </c>
      <c r="BJ804">
        <v>-1308</v>
      </c>
      <c r="BK804">
        <v>-1518</v>
      </c>
      <c r="BL804">
        <v>-1510</v>
      </c>
      <c r="BM804">
        <v>0</v>
      </c>
    </row>
    <row r="805" spans="1:65" x14ac:dyDescent="0.3">
      <c r="A805">
        <v>106459</v>
      </c>
      <c r="B805">
        <v>0</v>
      </c>
      <c r="C805" t="s">
        <v>65</v>
      </c>
      <c r="D805" t="s">
        <v>66</v>
      </c>
      <c r="E805" t="s">
        <v>67</v>
      </c>
      <c r="F805" t="s">
        <v>68</v>
      </c>
      <c r="G805">
        <v>0</v>
      </c>
      <c r="H805">
        <v>112500</v>
      </c>
      <c r="I805">
        <v>188685</v>
      </c>
      <c r="J805" t="s">
        <v>113</v>
      </c>
      <c r="K805" t="s">
        <v>70</v>
      </c>
      <c r="L805" t="s">
        <v>71</v>
      </c>
      <c r="M805" t="s">
        <v>72</v>
      </c>
      <c r="N805">
        <v>6.2329999999999998E-3</v>
      </c>
      <c r="O805">
        <v>22308</v>
      </c>
      <c r="P805">
        <v>365243</v>
      </c>
      <c r="Q805">
        <v>5394</v>
      </c>
      <c r="R805">
        <v>1792</v>
      </c>
      <c r="S805">
        <v>2</v>
      </c>
      <c r="T805">
        <v>2</v>
      </c>
      <c r="U805" t="s">
        <v>120</v>
      </c>
      <c r="V805">
        <v>17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76</v>
      </c>
      <c r="AD805">
        <v>2346092</v>
      </c>
      <c r="AE805" t="s">
        <v>65</v>
      </c>
      <c r="AF805">
        <v>15499.125</v>
      </c>
      <c r="AG805">
        <v>135000</v>
      </c>
      <c r="AH805">
        <v>143910</v>
      </c>
      <c r="AJ805">
        <v>135000</v>
      </c>
      <c r="AK805" t="s">
        <v>109</v>
      </c>
      <c r="AL805">
        <v>17</v>
      </c>
      <c r="AM805" t="s">
        <v>68</v>
      </c>
      <c r="AN805">
        <v>1</v>
      </c>
      <c r="AR805" t="s">
        <v>76</v>
      </c>
      <c r="AS805" t="s">
        <v>77</v>
      </c>
      <c r="AT805">
        <v>-565</v>
      </c>
      <c r="AU805" t="s">
        <v>78</v>
      </c>
      <c r="AV805" t="s">
        <v>79</v>
      </c>
      <c r="AX805" t="s">
        <v>161</v>
      </c>
      <c r="AY805" t="s">
        <v>76</v>
      </c>
      <c r="AZ805" t="s">
        <v>82</v>
      </c>
      <c r="BA805" t="s">
        <v>116</v>
      </c>
      <c r="BB805" t="s">
        <v>121</v>
      </c>
      <c r="BC805">
        <v>-1</v>
      </c>
      <c r="BD805" t="s">
        <v>76</v>
      </c>
      <c r="BE805">
        <v>12</v>
      </c>
      <c r="BF805" t="s">
        <v>147</v>
      </c>
      <c r="BG805" t="s">
        <v>154</v>
      </c>
      <c r="BH805">
        <v>365243</v>
      </c>
      <c r="BI805">
        <v>-535</v>
      </c>
      <c r="BJ805">
        <v>-205</v>
      </c>
      <c r="BK805">
        <v>-385</v>
      </c>
      <c r="BL805">
        <v>-381</v>
      </c>
      <c r="BM805">
        <v>1</v>
      </c>
    </row>
    <row r="806" spans="1:65" x14ac:dyDescent="0.3">
      <c r="A806">
        <v>106476</v>
      </c>
      <c r="B806">
        <v>0</v>
      </c>
      <c r="C806" t="s">
        <v>65</v>
      </c>
      <c r="D806" t="s">
        <v>66</v>
      </c>
      <c r="E806" t="s">
        <v>68</v>
      </c>
      <c r="F806" t="s">
        <v>68</v>
      </c>
      <c r="G806">
        <v>1</v>
      </c>
      <c r="H806">
        <v>135000</v>
      </c>
      <c r="I806">
        <v>735003</v>
      </c>
      <c r="J806" t="s">
        <v>69</v>
      </c>
      <c r="K806" t="s">
        <v>70</v>
      </c>
      <c r="L806" t="s">
        <v>91</v>
      </c>
      <c r="M806" t="s">
        <v>72</v>
      </c>
      <c r="N806">
        <v>1.9101E-2</v>
      </c>
      <c r="O806">
        <v>19430</v>
      </c>
      <c r="P806">
        <v>670</v>
      </c>
      <c r="Q806">
        <v>468</v>
      </c>
      <c r="R806">
        <v>2976</v>
      </c>
      <c r="S806">
        <v>2</v>
      </c>
      <c r="T806">
        <v>2</v>
      </c>
      <c r="U806" t="s">
        <v>73</v>
      </c>
      <c r="V806">
        <v>10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108</v>
      </c>
      <c r="AD806">
        <v>1034183</v>
      </c>
      <c r="AE806" t="s">
        <v>93</v>
      </c>
      <c r="AF806">
        <v>4405.8149999999996</v>
      </c>
      <c r="AG806">
        <v>97798.5</v>
      </c>
      <c r="AH806">
        <v>97798.5</v>
      </c>
      <c r="AI806">
        <v>0</v>
      </c>
      <c r="AJ806">
        <v>97798.5</v>
      </c>
      <c r="AK806" t="s">
        <v>109</v>
      </c>
      <c r="AL806">
        <v>13</v>
      </c>
      <c r="AM806" t="s">
        <v>68</v>
      </c>
      <c r="AN806">
        <v>1</v>
      </c>
      <c r="AO806">
        <v>0</v>
      </c>
      <c r="AR806" t="s">
        <v>79</v>
      </c>
      <c r="AS806" t="s">
        <v>77</v>
      </c>
      <c r="AT806">
        <v>-461</v>
      </c>
      <c r="AU806" t="s">
        <v>78</v>
      </c>
      <c r="AV806" t="s">
        <v>79</v>
      </c>
      <c r="AW806" t="s">
        <v>101</v>
      </c>
      <c r="AX806" t="s">
        <v>102</v>
      </c>
      <c r="AY806" t="s">
        <v>103</v>
      </c>
      <c r="AZ806" t="s">
        <v>96</v>
      </c>
      <c r="BA806" t="s">
        <v>76</v>
      </c>
      <c r="BB806" t="s">
        <v>84</v>
      </c>
      <c r="BC806">
        <v>100</v>
      </c>
      <c r="BD806" t="s">
        <v>85</v>
      </c>
      <c r="BE806">
        <v>24</v>
      </c>
      <c r="BF806" t="s">
        <v>97</v>
      </c>
      <c r="BG806" t="s">
        <v>98</v>
      </c>
      <c r="BH806">
        <v>365243</v>
      </c>
      <c r="BI806">
        <v>-430</v>
      </c>
      <c r="BJ806">
        <v>260</v>
      </c>
      <c r="BK806">
        <v>365243</v>
      </c>
      <c r="BL806">
        <v>365243</v>
      </c>
      <c r="BM806">
        <v>0</v>
      </c>
    </row>
    <row r="807" spans="1:65" x14ac:dyDescent="0.3">
      <c r="A807">
        <v>106478</v>
      </c>
      <c r="B807">
        <v>1</v>
      </c>
      <c r="C807" t="s">
        <v>65</v>
      </c>
      <c r="D807" t="s">
        <v>88</v>
      </c>
      <c r="E807" t="s">
        <v>67</v>
      </c>
      <c r="F807" t="s">
        <v>67</v>
      </c>
      <c r="G807">
        <v>1</v>
      </c>
      <c r="H807">
        <v>157500</v>
      </c>
      <c r="I807">
        <v>1056447</v>
      </c>
      <c r="J807" t="s">
        <v>69</v>
      </c>
      <c r="K807" t="s">
        <v>90</v>
      </c>
      <c r="L807" t="s">
        <v>71</v>
      </c>
      <c r="M807" t="s">
        <v>127</v>
      </c>
      <c r="N807">
        <v>2.0246E-2</v>
      </c>
      <c r="O807">
        <v>15154</v>
      </c>
      <c r="P807">
        <v>2564</v>
      </c>
      <c r="Q807">
        <v>2789</v>
      </c>
      <c r="R807">
        <v>2029</v>
      </c>
      <c r="S807">
        <v>3</v>
      </c>
      <c r="T807">
        <v>3</v>
      </c>
      <c r="U807" t="s">
        <v>123</v>
      </c>
      <c r="V807">
        <v>14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134</v>
      </c>
      <c r="AD807">
        <v>2834652</v>
      </c>
      <c r="AE807" t="s">
        <v>65</v>
      </c>
      <c r="AF807">
        <v>27525.24</v>
      </c>
      <c r="AG807">
        <v>405000</v>
      </c>
      <c r="AH807">
        <v>449905.5</v>
      </c>
      <c r="AI807">
        <v>0</v>
      </c>
      <c r="AJ807">
        <v>405000</v>
      </c>
      <c r="AK807" t="s">
        <v>109</v>
      </c>
      <c r="AL807">
        <v>14</v>
      </c>
      <c r="AM807" t="s">
        <v>68</v>
      </c>
      <c r="AN807">
        <v>1</v>
      </c>
      <c r="AO807">
        <v>0</v>
      </c>
      <c r="AR807" t="s">
        <v>225</v>
      </c>
      <c r="AS807" t="s">
        <v>114</v>
      </c>
      <c r="AT807">
        <v>-1564</v>
      </c>
      <c r="AU807" t="s">
        <v>78</v>
      </c>
      <c r="AV807" t="s">
        <v>149</v>
      </c>
      <c r="AW807" t="s">
        <v>80</v>
      </c>
      <c r="AX807" t="s">
        <v>81</v>
      </c>
      <c r="AY807" t="s">
        <v>76</v>
      </c>
      <c r="AZ807" t="s">
        <v>82</v>
      </c>
      <c r="BA807" t="s">
        <v>83</v>
      </c>
      <c r="BB807" t="s">
        <v>121</v>
      </c>
      <c r="BC807">
        <v>-1</v>
      </c>
      <c r="BD807" t="s">
        <v>76</v>
      </c>
      <c r="BE807">
        <v>24</v>
      </c>
      <c r="BF807" t="s">
        <v>147</v>
      </c>
      <c r="BG807" t="s">
        <v>196</v>
      </c>
    </row>
    <row r="808" spans="1:65" x14ac:dyDescent="0.3">
      <c r="A808">
        <v>106492</v>
      </c>
      <c r="B808">
        <v>1</v>
      </c>
      <c r="C808" t="s">
        <v>65</v>
      </c>
      <c r="D808" t="s">
        <v>88</v>
      </c>
      <c r="E808" t="s">
        <v>67</v>
      </c>
      <c r="F808" t="s">
        <v>67</v>
      </c>
      <c r="G808">
        <v>1</v>
      </c>
      <c r="H808">
        <v>112500</v>
      </c>
      <c r="I808">
        <v>808650</v>
      </c>
      <c r="J808" t="s">
        <v>113</v>
      </c>
      <c r="K808" t="s">
        <v>70</v>
      </c>
      <c r="L808" t="s">
        <v>91</v>
      </c>
      <c r="M808" t="s">
        <v>72</v>
      </c>
      <c r="N808">
        <v>7.1199999999999996E-3</v>
      </c>
      <c r="O808">
        <v>15072</v>
      </c>
      <c r="P808">
        <v>365243</v>
      </c>
      <c r="Q808">
        <v>442</v>
      </c>
      <c r="R808">
        <v>5383</v>
      </c>
      <c r="S808">
        <v>2</v>
      </c>
      <c r="T808">
        <v>2</v>
      </c>
      <c r="U808" t="s">
        <v>120</v>
      </c>
      <c r="V808">
        <v>11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76</v>
      </c>
      <c r="AD808">
        <v>1299619</v>
      </c>
      <c r="AE808" t="s">
        <v>93</v>
      </c>
      <c r="AF808">
        <v>6002.1</v>
      </c>
      <c r="AG808">
        <v>42750</v>
      </c>
      <c r="AH808">
        <v>42750</v>
      </c>
      <c r="AI808">
        <v>0</v>
      </c>
      <c r="AJ808">
        <v>42750</v>
      </c>
      <c r="AK808" t="s">
        <v>123</v>
      </c>
      <c r="AL808">
        <v>9</v>
      </c>
      <c r="AM808" t="s">
        <v>68</v>
      </c>
      <c r="AN808">
        <v>1</v>
      </c>
      <c r="AO808">
        <v>0</v>
      </c>
      <c r="AR808" t="s">
        <v>79</v>
      </c>
      <c r="AS808" t="s">
        <v>114</v>
      </c>
      <c r="AT808">
        <v>-1143</v>
      </c>
      <c r="AU808" t="s">
        <v>78</v>
      </c>
      <c r="AV808" t="s">
        <v>115</v>
      </c>
      <c r="AX808" t="s">
        <v>81</v>
      </c>
      <c r="AY808" t="s">
        <v>124</v>
      </c>
      <c r="AZ808" t="s">
        <v>96</v>
      </c>
      <c r="BA808" t="s">
        <v>76</v>
      </c>
      <c r="BB808" t="s">
        <v>104</v>
      </c>
      <c r="BC808">
        <v>100</v>
      </c>
      <c r="BD808" t="s">
        <v>105</v>
      </c>
      <c r="BE808">
        <v>10</v>
      </c>
      <c r="BF808" t="s">
        <v>86</v>
      </c>
      <c r="BG808" t="s">
        <v>106</v>
      </c>
    </row>
    <row r="809" spans="1:65" x14ac:dyDescent="0.3">
      <c r="A809">
        <v>106497</v>
      </c>
      <c r="B809">
        <v>0</v>
      </c>
      <c r="C809" t="s">
        <v>65</v>
      </c>
      <c r="D809" t="s">
        <v>88</v>
      </c>
      <c r="E809" t="s">
        <v>67</v>
      </c>
      <c r="F809" t="s">
        <v>67</v>
      </c>
      <c r="G809">
        <v>0</v>
      </c>
      <c r="H809">
        <v>67500</v>
      </c>
      <c r="I809">
        <v>168102</v>
      </c>
      <c r="J809" t="s">
        <v>113</v>
      </c>
      <c r="K809" t="s">
        <v>70</v>
      </c>
      <c r="L809" t="s">
        <v>139</v>
      </c>
      <c r="M809" t="s">
        <v>72</v>
      </c>
      <c r="N809">
        <v>1.8029E-2</v>
      </c>
      <c r="O809">
        <v>24225</v>
      </c>
      <c r="P809">
        <v>365243</v>
      </c>
      <c r="Q809">
        <v>10816</v>
      </c>
      <c r="R809">
        <v>4512</v>
      </c>
      <c r="S809">
        <v>3</v>
      </c>
      <c r="T809">
        <v>3</v>
      </c>
      <c r="U809" t="s">
        <v>94</v>
      </c>
      <c r="V809">
        <v>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76</v>
      </c>
      <c r="AD809">
        <v>2728664</v>
      </c>
      <c r="AE809" t="s">
        <v>93</v>
      </c>
      <c r="AF809">
        <v>10197.315000000001</v>
      </c>
      <c r="AG809">
        <v>99450</v>
      </c>
      <c r="AH809">
        <v>109296</v>
      </c>
      <c r="AI809">
        <v>0</v>
      </c>
      <c r="AJ809">
        <v>99450</v>
      </c>
      <c r="AK809" t="s">
        <v>94</v>
      </c>
      <c r="AL809">
        <v>8</v>
      </c>
      <c r="AM809" t="s">
        <v>68</v>
      </c>
      <c r="AN809">
        <v>1</v>
      </c>
      <c r="AO809">
        <v>0</v>
      </c>
      <c r="AR809" t="s">
        <v>79</v>
      </c>
      <c r="AS809" t="s">
        <v>77</v>
      </c>
      <c r="AT809">
        <v>-2219</v>
      </c>
      <c r="AU809" t="s">
        <v>76</v>
      </c>
      <c r="AV809" t="s">
        <v>79</v>
      </c>
      <c r="AW809" t="s">
        <v>101</v>
      </c>
      <c r="AX809" t="s">
        <v>102</v>
      </c>
      <c r="AY809" t="s">
        <v>157</v>
      </c>
      <c r="AZ809" t="s">
        <v>96</v>
      </c>
      <c r="BA809" t="s">
        <v>76</v>
      </c>
      <c r="BB809" t="s">
        <v>104</v>
      </c>
      <c r="BC809">
        <v>20</v>
      </c>
      <c r="BD809" t="s">
        <v>157</v>
      </c>
      <c r="BE809">
        <v>12</v>
      </c>
      <c r="BF809" t="s">
        <v>112</v>
      </c>
      <c r="BG809" t="s">
        <v>158</v>
      </c>
      <c r="BH809">
        <v>365243</v>
      </c>
      <c r="BI809">
        <v>-2188</v>
      </c>
      <c r="BJ809">
        <v>-1858</v>
      </c>
      <c r="BK809">
        <v>-1858</v>
      </c>
      <c r="BL809">
        <v>-1854</v>
      </c>
      <c r="BM809">
        <v>1</v>
      </c>
    </row>
    <row r="810" spans="1:65" x14ac:dyDescent="0.3">
      <c r="A810">
        <v>106501</v>
      </c>
      <c r="B810">
        <v>0</v>
      </c>
      <c r="C810" t="s">
        <v>65</v>
      </c>
      <c r="D810" t="s">
        <v>88</v>
      </c>
      <c r="E810" t="s">
        <v>67</v>
      </c>
      <c r="F810" t="s">
        <v>68</v>
      </c>
      <c r="G810">
        <v>0</v>
      </c>
      <c r="H810">
        <v>99000</v>
      </c>
      <c r="I810">
        <v>450000</v>
      </c>
      <c r="J810" t="s">
        <v>69</v>
      </c>
      <c r="K810" t="s">
        <v>70</v>
      </c>
      <c r="L810" t="s">
        <v>119</v>
      </c>
      <c r="M810" t="s">
        <v>72</v>
      </c>
      <c r="N810">
        <v>2.2800000000000001E-2</v>
      </c>
      <c r="O810">
        <v>18377</v>
      </c>
      <c r="P810">
        <v>2527</v>
      </c>
      <c r="Q810">
        <v>10690</v>
      </c>
      <c r="R810">
        <v>1921</v>
      </c>
      <c r="S810">
        <v>2</v>
      </c>
      <c r="T810">
        <v>2</v>
      </c>
      <c r="U810" t="s">
        <v>73</v>
      </c>
      <c r="V810">
        <v>13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t="s">
        <v>167</v>
      </c>
      <c r="AD810">
        <v>2225053</v>
      </c>
      <c r="AE810" t="s">
        <v>99</v>
      </c>
      <c r="AF810">
        <v>2250</v>
      </c>
      <c r="AG810">
        <v>45000</v>
      </c>
      <c r="AH810">
        <v>45000</v>
      </c>
      <c r="AJ810">
        <v>45000</v>
      </c>
      <c r="AK810" t="s">
        <v>123</v>
      </c>
      <c r="AL810">
        <v>8</v>
      </c>
      <c r="AM810" t="s">
        <v>68</v>
      </c>
      <c r="AN810">
        <v>1</v>
      </c>
      <c r="AR810" t="s">
        <v>79</v>
      </c>
      <c r="AS810" t="s">
        <v>77</v>
      </c>
      <c r="AT810">
        <v>-367</v>
      </c>
      <c r="AU810" t="s">
        <v>76</v>
      </c>
      <c r="AV810" t="s">
        <v>79</v>
      </c>
      <c r="AX810" t="s">
        <v>161</v>
      </c>
      <c r="AY810" t="s">
        <v>76</v>
      </c>
      <c r="AZ810" t="s">
        <v>131</v>
      </c>
      <c r="BA810" t="s">
        <v>83</v>
      </c>
      <c r="BB810" t="s">
        <v>117</v>
      </c>
      <c r="BC810">
        <v>6</v>
      </c>
      <c r="BD810" t="s">
        <v>76</v>
      </c>
      <c r="BE810">
        <v>0</v>
      </c>
      <c r="BF810" t="s">
        <v>76</v>
      </c>
      <c r="BG810" t="s">
        <v>132</v>
      </c>
      <c r="BH810">
        <v>365243</v>
      </c>
      <c r="BI810">
        <v>365243</v>
      </c>
      <c r="BJ810">
        <v>365243</v>
      </c>
      <c r="BK810">
        <v>365243</v>
      </c>
      <c r="BL810">
        <v>365243</v>
      </c>
      <c r="BM810">
        <v>0</v>
      </c>
    </row>
    <row r="811" spans="1:65" x14ac:dyDescent="0.3">
      <c r="A811">
        <v>106506</v>
      </c>
      <c r="B811">
        <v>0</v>
      </c>
      <c r="C811" t="s">
        <v>65</v>
      </c>
      <c r="D811" t="s">
        <v>88</v>
      </c>
      <c r="E811" t="s">
        <v>67</v>
      </c>
      <c r="F811" t="s">
        <v>68</v>
      </c>
      <c r="G811">
        <v>1</v>
      </c>
      <c r="H811">
        <v>90000</v>
      </c>
      <c r="I811">
        <v>314055</v>
      </c>
      <c r="J811" t="s">
        <v>133</v>
      </c>
      <c r="K811" t="s">
        <v>90</v>
      </c>
      <c r="L811" t="s">
        <v>140</v>
      </c>
      <c r="M811" t="s">
        <v>72</v>
      </c>
      <c r="N811">
        <v>8.6250000000000007E-3</v>
      </c>
      <c r="O811">
        <v>13767</v>
      </c>
      <c r="P811">
        <v>5565</v>
      </c>
      <c r="Q811">
        <v>6180</v>
      </c>
      <c r="R811">
        <v>4837</v>
      </c>
      <c r="S811">
        <v>2</v>
      </c>
      <c r="T811">
        <v>2</v>
      </c>
      <c r="U811" t="s">
        <v>73</v>
      </c>
      <c r="V811">
        <v>14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170</v>
      </c>
      <c r="AD811">
        <v>1599844</v>
      </c>
      <c r="AE811" t="s">
        <v>65</v>
      </c>
      <c r="AG811">
        <v>0</v>
      </c>
      <c r="AH811">
        <v>0</v>
      </c>
      <c r="AK811" t="s">
        <v>94</v>
      </c>
      <c r="AL811">
        <v>11</v>
      </c>
      <c r="AM811" t="s">
        <v>68</v>
      </c>
      <c r="AN811">
        <v>1</v>
      </c>
      <c r="AR811" t="s">
        <v>76</v>
      </c>
      <c r="AS811" t="s">
        <v>129</v>
      </c>
      <c r="AT811">
        <v>-299</v>
      </c>
      <c r="AU811" t="s">
        <v>76</v>
      </c>
      <c r="AV811" t="s">
        <v>79</v>
      </c>
      <c r="AX811" t="s">
        <v>81</v>
      </c>
      <c r="AY811" t="s">
        <v>76</v>
      </c>
      <c r="AZ811" t="s">
        <v>76</v>
      </c>
      <c r="BA811" t="s">
        <v>76</v>
      </c>
      <c r="BB811" t="s">
        <v>121</v>
      </c>
      <c r="BC811">
        <v>-1</v>
      </c>
      <c r="BD811" t="s">
        <v>76</v>
      </c>
      <c r="BF811" t="s">
        <v>76</v>
      </c>
      <c r="BG811" t="s">
        <v>82</v>
      </c>
    </row>
    <row r="812" spans="1:65" x14ac:dyDescent="0.3">
      <c r="A812">
        <v>106561</v>
      </c>
      <c r="B812">
        <v>0</v>
      </c>
      <c r="C812" t="s">
        <v>99</v>
      </c>
      <c r="D812" t="s">
        <v>88</v>
      </c>
      <c r="E812" t="s">
        <v>67</v>
      </c>
      <c r="F812" t="s">
        <v>68</v>
      </c>
      <c r="G812">
        <v>1</v>
      </c>
      <c r="H812">
        <v>90000</v>
      </c>
      <c r="I812">
        <v>337500</v>
      </c>
      <c r="J812" t="s">
        <v>69</v>
      </c>
      <c r="K812" t="s">
        <v>90</v>
      </c>
      <c r="L812" t="s">
        <v>91</v>
      </c>
      <c r="M812" t="s">
        <v>72</v>
      </c>
      <c r="N812">
        <v>2.461E-2</v>
      </c>
      <c r="O812">
        <v>15673</v>
      </c>
      <c r="P812">
        <v>473</v>
      </c>
      <c r="Q812">
        <v>9721</v>
      </c>
      <c r="R812">
        <v>691</v>
      </c>
      <c r="S812">
        <v>2</v>
      </c>
      <c r="T812">
        <v>2</v>
      </c>
      <c r="U812" t="s">
        <v>120</v>
      </c>
      <c r="V812">
        <v>15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t="s">
        <v>92</v>
      </c>
      <c r="AD812">
        <v>2362146</v>
      </c>
      <c r="AE812" t="s">
        <v>93</v>
      </c>
      <c r="AF812">
        <v>9440.64</v>
      </c>
      <c r="AG812">
        <v>144000</v>
      </c>
      <c r="AH812">
        <v>144000</v>
      </c>
      <c r="AI812">
        <v>0</v>
      </c>
      <c r="AJ812">
        <v>144000</v>
      </c>
      <c r="AK812" t="s">
        <v>123</v>
      </c>
      <c r="AL812">
        <v>11</v>
      </c>
      <c r="AM812" t="s">
        <v>68</v>
      </c>
      <c r="AN812">
        <v>1</v>
      </c>
      <c r="AO812">
        <v>0</v>
      </c>
      <c r="AR812" t="s">
        <v>79</v>
      </c>
      <c r="AS812" t="s">
        <v>77</v>
      </c>
      <c r="AT812">
        <v>-380</v>
      </c>
      <c r="AU812" t="s">
        <v>76</v>
      </c>
      <c r="AV812" t="s">
        <v>79</v>
      </c>
      <c r="AX812" t="s">
        <v>102</v>
      </c>
      <c r="AY812" t="s">
        <v>182</v>
      </c>
      <c r="AZ812" t="s">
        <v>96</v>
      </c>
      <c r="BA812" t="s">
        <v>76</v>
      </c>
      <c r="BB812" t="s">
        <v>138</v>
      </c>
      <c r="BC812">
        <v>5</v>
      </c>
      <c r="BD812" t="s">
        <v>141</v>
      </c>
      <c r="BE812">
        <v>18</v>
      </c>
      <c r="BF812" t="s">
        <v>112</v>
      </c>
      <c r="BG812" t="s">
        <v>148</v>
      </c>
      <c r="BH812">
        <v>365243</v>
      </c>
      <c r="BI812">
        <v>-345</v>
      </c>
      <c r="BJ812">
        <v>165</v>
      </c>
      <c r="BK812">
        <v>-15</v>
      </c>
      <c r="BL812">
        <v>-3</v>
      </c>
      <c r="BM812">
        <v>0</v>
      </c>
    </row>
    <row r="813" spans="1:65" x14ac:dyDescent="0.3">
      <c r="A813">
        <v>106568</v>
      </c>
      <c r="B813">
        <v>0</v>
      </c>
      <c r="C813" t="s">
        <v>65</v>
      </c>
      <c r="D813" t="s">
        <v>88</v>
      </c>
      <c r="E813" t="s">
        <v>67</v>
      </c>
      <c r="F813" t="s">
        <v>68</v>
      </c>
      <c r="G813">
        <v>0</v>
      </c>
      <c r="H813">
        <v>135000</v>
      </c>
      <c r="I813">
        <v>765000</v>
      </c>
      <c r="J813" t="s">
        <v>89</v>
      </c>
      <c r="K813" t="s">
        <v>90</v>
      </c>
      <c r="L813" t="s">
        <v>91</v>
      </c>
      <c r="M813" t="s">
        <v>72</v>
      </c>
      <c r="N813">
        <v>3.5791999999999997E-2</v>
      </c>
      <c r="O813">
        <v>15172</v>
      </c>
      <c r="P813">
        <v>3091</v>
      </c>
      <c r="Q813">
        <v>4071</v>
      </c>
      <c r="R813">
        <v>2793</v>
      </c>
      <c r="S813">
        <v>2</v>
      </c>
      <c r="T813">
        <v>2</v>
      </c>
      <c r="U813" t="s">
        <v>120</v>
      </c>
      <c r="V813">
        <v>14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92</v>
      </c>
      <c r="AD813">
        <v>1591603</v>
      </c>
      <c r="AE813" t="s">
        <v>65</v>
      </c>
      <c r="AF813">
        <v>30017.564999999999</v>
      </c>
      <c r="AG813">
        <v>720000</v>
      </c>
      <c r="AH813">
        <v>843552</v>
      </c>
      <c r="AJ813">
        <v>720000</v>
      </c>
      <c r="AK813" t="s">
        <v>73</v>
      </c>
      <c r="AL813">
        <v>15</v>
      </c>
      <c r="AM813" t="s">
        <v>68</v>
      </c>
      <c r="AN813">
        <v>1</v>
      </c>
      <c r="AR813" t="s">
        <v>76</v>
      </c>
      <c r="AS813" t="s">
        <v>77</v>
      </c>
      <c r="AT813">
        <v>-811</v>
      </c>
      <c r="AU813" t="s">
        <v>78</v>
      </c>
      <c r="AV813" t="s">
        <v>79</v>
      </c>
      <c r="AW813" t="s">
        <v>101</v>
      </c>
      <c r="AX813" t="s">
        <v>81</v>
      </c>
      <c r="AY813" t="s">
        <v>76</v>
      </c>
      <c r="AZ813" t="s">
        <v>82</v>
      </c>
      <c r="BA813" t="s">
        <v>116</v>
      </c>
      <c r="BB813" t="s">
        <v>117</v>
      </c>
      <c r="BC813">
        <v>1</v>
      </c>
      <c r="BD813" t="s">
        <v>76</v>
      </c>
      <c r="BE813">
        <v>60</v>
      </c>
      <c r="BF813" t="s">
        <v>147</v>
      </c>
      <c r="BG813" t="s">
        <v>154</v>
      </c>
    </row>
    <row r="814" spans="1:65" x14ac:dyDescent="0.3">
      <c r="A814">
        <v>106571</v>
      </c>
      <c r="B814">
        <v>0</v>
      </c>
      <c r="C814" t="s">
        <v>65</v>
      </c>
      <c r="D814" t="s">
        <v>88</v>
      </c>
      <c r="E814" t="s">
        <v>67</v>
      </c>
      <c r="F814" t="s">
        <v>68</v>
      </c>
      <c r="G814">
        <v>0</v>
      </c>
      <c r="H814">
        <v>121500</v>
      </c>
      <c r="I814">
        <v>355536</v>
      </c>
      <c r="J814" t="s">
        <v>133</v>
      </c>
      <c r="K814" t="s">
        <v>70</v>
      </c>
      <c r="L814" t="s">
        <v>71</v>
      </c>
      <c r="M814" t="s">
        <v>72</v>
      </c>
      <c r="N814">
        <v>1.0500000000000001E-2</v>
      </c>
      <c r="O814">
        <v>20400</v>
      </c>
      <c r="P814">
        <v>12269</v>
      </c>
      <c r="Q814">
        <v>8570</v>
      </c>
      <c r="R814">
        <v>2872</v>
      </c>
      <c r="S814">
        <v>3</v>
      </c>
      <c r="T814">
        <v>3</v>
      </c>
      <c r="U814" t="s">
        <v>73</v>
      </c>
      <c r="V814">
        <v>17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168</v>
      </c>
      <c r="AD814">
        <v>2304027</v>
      </c>
      <c r="AE814" t="s">
        <v>65</v>
      </c>
      <c r="AF814">
        <v>22673.16</v>
      </c>
      <c r="AG814">
        <v>202500</v>
      </c>
      <c r="AH814">
        <v>229230</v>
      </c>
      <c r="AJ814">
        <v>202500</v>
      </c>
      <c r="AK814" t="s">
        <v>125</v>
      </c>
      <c r="AL814">
        <v>17</v>
      </c>
      <c r="AM814" t="s">
        <v>68</v>
      </c>
      <c r="AN814">
        <v>1</v>
      </c>
      <c r="AR814" t="s">
        <v>76</v>
      </c>
      <c r="AS814" t="s">
        <v>77</v>
      </c>
      <c r="AT814">
        <v>-275</v>
      </c>
      <c r="AU814" t="s">
        <v>78</v>
      </c>
      <c r="AV814" t="s">
        <v>79</v>
      </c>
      <c r="AW814" t="s">
        <v>80</v>
      </c>
      <c r="AX814" t="s">
        <v>81</v>
      </c>
      <c r="AY814" t="s">
        <v>76</v>
      </c>
      <c r="AZ814" t="s">
        <v>82</v>
      </c>
      <c r="BA814" t="s">
        <v>116</v>
      </c>
      <c r="BB814" t="s">
        <v>121</v>
      </c>
      <c r="BC814">
        <v>-1</v>
      </c>
      <c r="BD814" t="s">
        <v>76</v>
      </c>
      <c r="BE814">
        <v>12</v>
      </c>
      <c r="BF814" t="s">
        <v>147</v>
      </c>
      <c r="BG814" t="s">
        <v>154</v>
      </c>
      <c r="BH814">
        <v>365243</v>
      </c>
      <c r="BI814">
        <v>-245</v>
      </c>
      <c r="BJ814">
        <v>85</v>
      </c>
      <c r="BK814">
        <v>365243</v>
      </c>
      <c r="BL814">
        <v>365243</v>
      </c>
      <c r="BM814">
        <v>1</v>
      </c>
    </row>
    <row r="815" spans="1:65" x14ac:dyDescent="0.3">
      <c r="A815">
        <v>106592</v>
      </c>
      <c r="B815">
        <v>0</v>
      </c>
      <c r="C815" t="s">
        <v>65</v>
      </c>
      <c r="D815" t="s">
        <v>66</v>
      </c>
      <c r="E815" t="s">
        <v>68</v>
      </c>
      <c r="F815" t="s">
        <v>67</v>
      </c>
      <c r="G815">
        <v>3</v>
      </c>
      <c r="H815">
        <v>270000</v>
      </c>
      <c r="I815">
        <v>454500</v>
      </c>
      <c r="J815" t="s">
        <v>69</v>
      </c>
      <c r="K815" t="s">
        <v>90</v>
      </c>
      <c r="L815" t="s">
        <v>91</v>
      </c>
      <c r="M815" t="s">
        <v>72</v>
      </c>
      <c r="N815">
        <v>1.0966E-2</v>
      </c>
      <c r="O815">
        <v>11610</v>
      </c>
      <c r="P815">
        <v>582</v>
      </c>
      <c r="Q815">
        <v>152</v>
      </c>
      <c r="R815">
        <v>4110</v>
      </c>
      <c r="S815">
        <v>2</v>
      </c>
      <c r="T815">
        <v>2</v>
      </c>
      <c r="U815" t="s">
        <v>120</v>
      </c>
      <c r="V815">
        <v>11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92</v>
      </c>
      <c r="AD815">
        <v>2157699</v>
      </c>
      <c r="AE815" t="s">
        <v>65</v>
      </c>
      <c r="AF815">
        <v>19768.68</v>
      </c>
      <c r="AG815">
        <v>90000</v>
      </c>
      <c r="AH815">
        <v>100926</v>
      </c>
      <c r="AJ815">
        <v>90000</v>
      </c>
      <c r="AK815" t="s">
        <v>94</v>
      </c>
      <c r="AL815">
        <v>16</v>
      </c>
      <c r="AM815" t="s">
        <v>68</v>
      </c>
      <c r="AN815">
        <v>1</v>
      </c>
      <c r="AR815" t="s">
        <v>76</v>
      </c>
      <c r="AS815" t="s">
        <v>77</v>
      </c>
      <c r="AT815">
        <v>-1020</v>
      </c>
      <c r="AU815" t="s">
        <v>78</v>
      </c>
      <c r="AV815" t="s">
        <v>79</v>
      </c>
      <c r="AW815" t="s">
        <v>80</v>
      </c>
      <c r="AX815" t="s">
        <v>81</v>
      </c>
      <c r="AY815" t="s">
        <v>76</v>
      </c>
      <c r="AZ815" t="s">
        <v>82</v>
      </c>
      <c r="BA815" t="s">
        <v>116</v>
      </c>
      <c r="BB815" t="s">
        <v>121</v>
      </c>
      <c r="BC815">
        <v>-1</v>
      </c>
      <c r="BD815" t="s">
        <v>76</v>
      </c>
      <c r="BE815">
        <v>6</v>
      </c>
      <c r="BF815" t="s">
        <v>86</v>
      </c>
      <c r="BG815" t="s">
        <v>172</v>
      </c>
      <c r="BH815">
        <v>365243</v>
      </c>
      <c r="BI815">
        <v>-990</v>
      </c>
      <c r="BJ815">
        <v>-840</v>
      </c>
      <c r="BK815">
        <v>-990</v>
      </c>
      <c r="BL815">
        <v>-984</v>
      </c>
      <c r="BM815">
        <v>1</v>
      </c>
    </row>
    <row r="816" spans="1:65" x14ac:dyDescent="0.3">
      <c r="A816">
        <v>106596</v>
      </c>
      <c r="B816">
        <v>0</v>
      </c>
      <c r="C816" t="s">
        <v>65</v>
      </c>
      <c r="D816" t="s">
        <v>88</v>
      </c>
      <c r="E816" t="s">
        <v>67</v>
      </c>
      <c r="F816" t="s">
        <v>67</v>
      </c>
      <c r="G816">
        <v>0</v>
      </c>
      <c r="H816">
        <v>54000</v>
      </c>
      <c r="I816">
        <v>679500</v>
      </c>
      <c r="J816" t="s">
        <v>89</v>
      </c>
      <c r="K816" t="s">
        <v>70</v>
      </c>
      <c r="L816" t="s">
        <v>91</v>
      </c>
      <c r="M816" t="s">
        <v>72</v>
      </c>
      <c r="N816">
        <v>7.0200000000000002E-3</v>
      </c>
      <c r="O816">
        <v>13203</v>
      </c>
      <c r="P816">
        <v>1995</v>
      </c>
      <c r="Q816">
        <v>3698</v>
      </c>
      <c r="R816">
        <v>4443</v>
      </c>
      <c r="S816">
        <v>2</v>
      </c>
      <c r="T816">
        <v>2</v>
      </c>
      <c r="U816" t="s">
        <v>125</v>
      </c>
      <c r="V816">
        <v>12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168</v>
      </c>
      <c r="AD816">
        <v>1772898</v>
      </c>
      <c r="AE816" t="s">
        <v>93</v>
      </c>
      <c r="AF816">
        <v>11040.39</v>
      </c>
      <c r="AG816">
        <v>128943</v>
      </c>
      <c r="AH816">
        <v>149368.5</v>
      </c>
      <c r="AI816">
        <v>0</v>
      </c>
      <c r="AJ816">
        <v>128943</v>
      </c>
      <c r="AK816" t="s">
        <v>123</v>
      </c>
      <c r="AL816">
        <v>12</v>
      </c>
      <c r="AM816" t="s">
        <v>68</v>
      </c>
      <c r="AN816">
        <v>1</v>
      </c>
      <c r="AO816">
        <v>0</v>
      </c>
      <c r="AR816" t="s">
        <v>79</v>
      </c>
      <c r="AS816" t="s">
        <v>77</v>
      </c>
      <c r="AT816">
        <v>-667</v>
      </c>
      <c r="AU816" t="s">
        <v>78</v>
      </c>
      <c r="AV816" t="s">
        <v>79</v>
      </c>
      <c r="AW816" t="s">
        <v>101</v>
      </c>
      <c r="AX816" t="s">
        <v>81</v>
      </c>
      <c r="AY816" t="s">
        <v>111</v>
      </c>
      <c r="AZ816" t="s">
        <v>96</v>
      </c>
      <c r="BA816" t="s">
        <v>76</v>
      </c>
      <c r="BB816" t="s">
        <v>104</v>
      </c>
      <c r="BC816">
        <v>1500</v>
      </c>
      <c r="BD816" t="s">
        <v>85</v>
      </c>
      <c r="BE816">
        <v>18</v>
      </c>
      <c r="BF816" t="s">
        <v>147</v>
      </c>
      <c r="BG816" t="s">
        <v>151</v>
      </c>
    </row>
    <row r="817" spans="1:65" x14ac:dyDescent="0.3">
      <c r="A817">
        <v>106613</v>
      </c>
      <c r="B817">
        <v>1</v>
      </c>
      <c r="C817" t="s">
        <v>65</v>
      </c>
      <c r="D817" t="s">
        <v>88</v>
      </c>
      <c r="E817" t="s">
        <v>67</v>
      </c>
      <c r="F817" t="s">
        <v>68</v>
      </c>
      <c r="G817">
        <v>1</v>
      </c>
      <c r="H817">
        <v>157500</v>
      </c>
      <c r="I817">
        <v>381528</v>
      </c>
      <c r="J817" t="s">
        <v>89</v>
      </c>
      <c r="K817" t="s">
        <v>186</v>
      </c>
      <c r="L817" t="s">
        <v>140</v>
      </c>
      <c r="M817" t="s">
        <v>72</v>
      </c>
      <c r="N817">
        <v>1.4463999999999999E-2</v>
      </c>
      <c r="O817">
        <v>16430</v>
      </c>
      <c r="P817">
        <v>1117</v>
      </c>
      <c r="Q817">
        <v>3826</v>
      </c>
      <c r="R817">
        <v>4299</v>
      </c>
      <c r="S817">
        <v>2</v>
      </c>
      <c r="T817">
        <v>2</v>
      </c>
      <c r="U817" t="s">
        <v>109</v>
      </c>
      <c r="V817">
        <v>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108</v>
      </c>
      <c r="AD817">
        <v>2475843</v>
      </c>
      <c r="AE817" t="s">
        <v>93</v>
      </c>
      <c r="AF817">
        <v>8995.3649999999998</v>
      </c>
      <c r="AG817">
        <v>47655</v>
      </c>
      <c r="AH817">
        <v>44820</v>
      </c>
      <c r="AI817">
        <v>4950</v>
      </c>
      <c r="AJ817">
        <v>47655</v>
      </c>
      <c r="AK817" t="s">
        <v>109</v>
      </c>
      <c r="AL817">
        <v>6</v>
      </c>
      <c r="AM817" t="s">
        <v>68</v>
      </c>
      <c r="AN817">
        <v>1</v>
      </c>
      <c r="AO817">
        <v>0.108318264</v>
      </c>
      <c r="AR817" t="s">
        <v>79</v>
      </c>
      <c r="AS817" t="s">
        <v>77</v>
      </c>
      <c r="AT817">
        <v>-2226</v>
      </c>
      <c r="AU817" t="s">
        <v>76</v>
      </c>
      <c r="AV817" t="s">
        <v>79</v>
      </c>
      <c r="AW817" t="s">
        <v>80</v>
      </c>
      <c r="AX817" t="s">
        <v>102</v>
      </c>
      <c r="AY817" t="s">
        <v>124</v>
      </c>
      <c r="AZ817" t="s">
        <v>96</v>
      </c>
      <c r="BA817" t="s">
        <v>76</v>
      </c>
      <c r="BB817" t="s">
        <v>138</v>
      </c>
      <c r="BC817">
        <v>73</v>
      </c>
      <c r="BD817" t="s">
        <v>105</v>
      </c>
      <c r="BE817">
        <v>6</v>
      </c>
      <c r="BF817" t="s">
        <v>86</v>
      </c>
      <c r="BG817" t="s">
        <v>106</v>
      </c>
      <c r="BH817">
        <v>365243</v>
      </c>
      <c r="BI817">
        <v>-2195</v>
      </c>
      <c r="BJ817">
        <v>-2045</v>
      </c>
      <c r="BK817">
        <v>-2045</v>
      </c>
      <c r="BL817">
        <v>-2042</v>
      </c>
      <c r="BM817">
        <v>1</v>
      </c>
    </row>
    <row r="818" spans="1:65" x14ac:dyDescent="0.3">
      <c r="A818">
        <v>106638</v>
      </c>
      <c r="B818">
        <v>0</v>
      </c>
      <c r="C818" t="s">
        <v>65</v>
      </c>
      <c r="D818" t="s">
        <v>88</v>
      </c>
      <c r="E818" t="s">
        <v>67</v>
      </c>
      <c r="F818" t="s">
        <v>68</v>
      </c>
      <c r="G818">
        <v>0</v>
      </c>
      <c r="H818">
        <v>135000</v>
      </c>
      <c r="I818">
        <v>361462.5</v>
      </c>
      <c r="J818" t="s">
        <v>89</v>
      </c>
      <c r="K818" t="s">
        <v>70</v>
      </c>
      <c r="L818" t="s">
        <v>71</v>
      </c>
      <c r="M818" t="s">
        <v>72</v>
      </c>
      <c r="N818">
        <v>1.8849999999999999E-2</v>
      </c>
      <c r="O818">
        <v>20035</v>
      </c>
      <c r="P818">
        <v>3712</v>
      </c>
      <c r="Q818">
        <v>1875</v>
      </c>
      <c r="R818">
        <v>3290</v>
      </c>
      <c r="S818">
        <v>2</v>
      </c>
      <c r="T818">
        <v>2</v>
      </c>
      <c r="U818" t="s">
        <v>125</v>
      </c>
      <c r="V818">
        <v>13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122</v>
      </c>
      <c r="AD818">
        <v>2566960</v>
      </c>
      <c r="AE818" t="s">
        <v>65</v>
      </c>
      <c r="AF818">
        <v>25566.75</v>
      </c>
      <c r="AG818">
        <v>742500</v>
      </c>
      <c r="AH818">
        <v>869913</v>
      </c>
      <c r="AJ818">
        <v>742500</v>
      </c>
      <c r="AK818" t="s">
        <v>125</v>
      </c>
      <c r="AL818">
        <v>14</v>
      </c>
      <c r="AM818" t="s">
        <v>68</v>
      </c>
      <c r="AN818">
        <v>1</v>
      </c>
      <c r="AR818" t="s">
        <v>76</v>
      </c>
      <c r="AS818" t="s">
        <v>77</v>
      </c>
      <c r="AT818">
        <v>-161</v>
      </c>
      <c r="AU818" t="s">
        <v>78</v>
      </c>
      <c r="AV818" t="s">
        <v>79</v>
      </c>
      <c r="AW818" t="s">
        <v>101</v>
      </c>
      <c r="AX818" t="s">
        <v>81</v>
      </c>
      <c r="AY818" t="s">
        <v>76</v>
      </c>
      <c r="AZ818" t="s">
        <v>82</v>
      </c>
      <c r="BA818" t="s">
        <v>116</v>
      </c>
      <c r="BB818" t="s">
        <v>121</v>
      </c>
      <c r="BC818">
        <v>-1</v>
      </c>
      <c r="BD818" t="s">
        <v>76</v>
      </c>
      <c r="BE818">
        <v>60</v>
      </c>
      <c r="BF818" t="s">
        <v>112</v>
      </c>
      <c r="BG818" t="s">
        <v>118</v>
      </c>
      <c r="BH818">
        <v>365243</v>
      </c>
      <c r="BI818">
        <v>-131</v>
      </c>
      <c r="BJ818">
        <v>1639</v>
      </c>
      <c r="BK818">
        <v>365243</v>
      </c>
      <c r="BL818">
        <v>365243</v>
      </c>
      <c r="BM818">
        <v>1</v>
      </c>
    </row>
    <row r="819" spans="1:65" x14ac:dyDescent="0.3">
      <c r="A819">
        <v>106641</v>
      </c>
      <c r="B819">
        <v>0</v>
      </c>
      <c r="C819" t="s">
        <v>99</v>
      </c>
      <c r="D819" t="s">
        <v>88</v>
      </c>
      <c r="E819" t="s">
        <v>67</v>
      </c>
      <c r="F819" t="s">
        <v>67</v>
      </c>
      <c r="G819">
        <v>3</v>
      </c>
      <c r="H819">
        <v>112500</v>
      </c>
      <c r="I819">
        <v>202500</v>
      </c>
      <c r="J819" t="s">
        <v>69</v>
      </c>
      <c r="K819" t="s">
        <v>90</v>
      </c>
      <c r="L819" t="s">
        <v>91</v>
      </c>
      <c r="M819" t="s">
        <v>127</v>
      </c>
      <c r="N819">
        <v>3.0690000000000001E-3</v>
      </c>
      <c r="O819">
        <v>13047</v>
      </c>
      <c r="P819">
        <v>1438</v>
      </c>
      <c r="Q819">
        <v>2393</v>
      </c>
      <c r="R819">
        <v>3078</v>
      </c>
      <c r="S819">
        <v>3</v>
      </c>
      <c r="T819">
        <v>3</v>
      </c>
      <c r="U819" t="s">
        <v>125</v>
      </c>
      <c r="V819">
        <v>16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143</v>
      </c>
      <c r="AD819">
        <v>2653602</v>
      </c>
      <c r="AE819" t="s">
        <v>93</v>
      </c>
      <c r="AF819">
        <v>7088.3549999999996</v>
      </c>
      <c r="AG819">
        <v>49986</v>
      </c>
      <c r="AH819">
        <v>48154.5</v>
      </c>
      <c r="AI819">
        <v>4999.5</v>
      </c>
      <c r="AJ819">
        <v>49986</v>
      </c>
      <c r="AK819" t="s">
        <v>109</v>
      </c>
      <c r="AL819">
        <v>15</v>
      </c>
      <c r="AM819" t="s">
        <v>68</v>
      </c>
      <c r="AN819">
        <v>1</v>
      </c>
      <c r="AO819">
        <v>0.102436505</v>
      </c>
      <c r="AR819" t="s">
        <v>79</v>
      </c>
      <c r="AS819" t="s">
        <v>77</v>
      </c>
      <c r="AT819">
        <v>-872</v>
      </c>
      <c r="AU819" t="s">
        <v>78</v>
      </c>
      <c r="AV819" t="s">
        <v>79</v>
      </c>
      <c r="AW819" t="s">
        <v>101</v>
      </c>
      <c r="AX819" t="s">
        <v>81</v>
      </c>
      <c r="AY819" t="s">
        <v>111</v>
      </c>
      <c r="AZ819" t="s">
        <v>96</v>
      </c>
      <c r="BA819" t="s">
        <v>76</v>
      </c>
      <c r="BB819" t="s">
        <v>104</v>
      </c>
      <c r="BC819">
        <v>51</v>
      </c>
      <c r="BD819" t="s">
        <v>105</v>
      </c>
      <c r="BE819">
        <v>8</v>
      </c>
      <c r="BF819" t="s">
        <v>147</v>
      </c>
      <c r="BG819" t="s">
        <v>106</v>
      </c>
      <c r="BH819">
        <v>365243</v>
      </c>
      <c r="BI819">
        <v>-841</v>
      </c>
      <c r="BJ819">
        <v>-631</v>
      </c>
      <c r="BK819">
        <v>-631</v>
      </c>
      <c r="BL819">
        <v>-625</v>
      </c>
      <c r="BM819">
        <v>0</v>
      </c>
    </row>
    <row r="820" spans="1:65" x14ac:dyDescent="0.3">
      <c r="A820">
        <v>106649</v>
      </c>
      <c r="B820">
        <v>0</v>
      </c>
      <c r="C820" t="s">
        <v>65</v>
      </c>
      <c r="D820" t="s">
        <v>66</v>
      </c>
      <c r="E820" t="s">
        <v>68</v>
      </c>
      <c r="F820" t="s">
        <v>68</v>
      </c>
      <c r="G820">
        <v>0</v>
      </c>
      <c r="H820">
        <v>270000</v>
      </c>
      <c r="I820">
        <v>1288350</v>
      </c>
      <c r="J820" t="s">
        <v>89</v>
      </c>
      <c r="K820" t="s">
        <v>70</v>
      </c>
      <c r="L820" t="s">
        <v>91</v>
      </c>
      <c r="M820" t="s">
        <v>72</v>
      </c>
      <c r="N820">
        <v>1.9689000000000002E-2</v>
      </c>
      <c r="O820">
        <v>14464</v>
      </c>
      <c r="P820">
        <v>5528</v>
      </c>
      <c r="Q820">
        <v>6096</v>
      </c>
      <c r="R820">
        <v>4450</v>
      </c>
      <c r="S820">
        <v>2</v>
      </c>
      <c r="T820">
        <v>2</v>
      </c>
      <c r="U820" t="s">
        <v>123</v>
      </c>
      <c r="V820">
        <v>12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1</v>
      </c>
      <c r="AC820" t="s">
        <v>92</v>
      </c>
      <c r="AD820">
        <v>1536383</v>
      </c>
      <c r="AE820" t="s">
        <v>93</v>
      </c>
      <c r="AF820">
        <v>5074.0649999999996</v>
      </c>
      <c r="AG820">
        <v>63765</v>
      </c>
      <c r="AH820">
        <v>41265</v>
      </c>
      <c r="AI820">
        <v>22500</v>
      </c>
      <c r="AJ820">
        <v>63765</v>
      </c>
      <c r="AK820" t="s">
        <v>75</v>
      </c>
      <c r="AL820">
        <v>12</v>
      </c>
      <c r="AM820" t="s">
        <v>68</v>
      </c>
      <c r="AN820">
        <v>1</v>
      </c>
      <c r="AO820">
        <v>0.38429460399999998</v>
      </c>
      <c r="AR820" t="s">
        <v>79</v>
      </c>
      <c r="AS820" t="s">
        <v>77</v>
      </c>
      <c r="AT820">
        <v>-1709</v>
      </c>
      <c r="AU820" t="s">
        <v>78</v>
      </c>
      <c r="AV820" t="s">
        <v>79</v>
      </c>
      <c r="AW820" t="s">
        <v>166</v>
      </c>
      <c r="AX820" t="s">
        <v>81</v>
      </c>
      <c r="AY820" t="s">
        <v>157</v>
      </c>
      <c r="AZ820" t="s">
        <v>96</v>
      </c>
      <c r="BA820" t="s">
        <v>76</v>
      </c>
      <c r="BB820" t="s">
        <v>138</v>
      </c>
      <c r="BC820">
        <v>302</v>
      </c>
      <c r="BD820" t="s">
        <v>157</v>
      </c>
      <c r="BE820">
        <v>10</v>
      </c>
      <c r="BF820" t="s">
        <v>147</v>
      </c>
      <c r="BG820" t="s">
        <v>158</v>
      </c>
      <c r="BH820">
        <v>365243</v>
      </c>
      <c r="BI820">
        <v>-1678</v>
      </c>
      <c r="BJ820">
        <v>-1408</v>
      </c>
      <c r="BK820">
        <v>-1408</v>
      </c>
      <c r="BL820">
        <v>-1401</v>
      </c>
      <c r="BM820">
        <v>0</v>
      </c>
    </row>
    <row r="821" spans="1:65" x14ac:dyDescent="0.3">
      <c r="A821">
        <v>106678</v>
      </c>
      <c r="B821">
        <v>0</v>
      </c>
      <c r="C821" t="s">
        <v>65</v>
      </c>
      <c r="D821" t="s">
        <v>88</v>
      </c>
      <c r="E821" t="s">
        <v>67</v>
      </c>
      <c r="F821" t="s">
        <v>68</v>
      </c>
      <c r="G821">
        <v>0</v>
      </c>
      <c r="H821">
        <v>135000</v>
      </c>
      <c r="I821">
        <v>942300</v>
      </c>
      <c r="J821" t="s">
        <v>69</v>
      </c>
      <c r="K821" t="s">
        <v>90</v>
      </c>
      <c r="L821" t="s">
        <v>139</v>
      </c>
      <c r="M821" t="s">
        <v>169</v>
      </c>
      <c r="N821">
        <v>7.2508000000000003E-2</v>
      </c>
      <c r="O821">
        <v>15943</v>
      </c>
      <c r="P821">
        <v>161</v>
      </c>
      <c r="Q821">
        <v>7562</v>
      </c>
      <c r="R821">
        <v>4852</v>
      </c>
      <c r="S821">
        <v>1</v>
      </c>
      <c r="T821">
        <v>1</v>
      </c>
      <c r="U821" t="s">
        <v>73</v>
      </c>
      <c r="V821">
        <v>11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159</v>
      </c>
      <c r="AD821">
        <v>2753428</v>
      </c>
      <c r="AE821" t="s">
        <v>65</v>
      </c>
      <c r="AG821">
        <v>0</v>
      </c>
      <c r="AH821">
        <v>0</v>
      </c>
      <c r="AK821" t="s">
        <v>125</v>
      </c>
      <c r="AL821">
        <v>17</v>
      </c>
      <c r="AM821" t="s">
        <v>68</v>
      </c>
      <c r="AN821">
        <v>1</v>
      </c>
      <c r="AR821" t="s">
        <v>76</v>
      </c>
      <c r="AS821" t="s">
        <v>129</v>
      </c>
      <c r="AT821">
        <v>-296</v>
      </c>
      <c r="AU821" t="s">
        <v>76</v>
      </c>
      <c r="AV821" t="s">
        <v>79</v>
      </c>
      <c r="AX821" t="s">
        <v>81</v>
      </c>
      <c r="AY821" t="s">
        <v>76</v>
      </c>
      <c r="AZ821" t="s">
        <v>76</v>
      </c>
      <c r="BA821" t="s">
        <v>76</v>
      </c>
      <c r="BB821" t="s">
        <v>121</v>
      </c>
      <c r="BC821">
        <v>-1</v>
      </c>
      <c r="BD821" t="s">
        <v>76</v>
      </c>
      <c r="BF821" t="s">
        <v>76</v>
      </c>
      <c r="BG821" t="s">
        <v>82</v>
      </c>
    </row>
    <row r="822" spans="1:65" x14ac:dyDescent="0.3">
      <c r="A822">
        <v>106679</v>
      </c>
      <c r="B822">
        <v>0</v>
      </c>
      <c r="C822" t="s">
        <v>65</v>
      </c>
      <c r="D822" t="s">
        <v>66</v>
      </c>
      <c r="E822" t="s">
        <v>67</v>
      </c>
      <c r="F822" t="s">
        <v>67</v>
      </c>
      <c r="G822">
        <v>0</v>
      </c>
      <c r="H822">
        <v>225000</v>
      </c>
      <c r="I822">
        <v>225000</v>
      </c>
      <c r="J822" t="s">
        <v>69</v>
      </c>
      <c r="K822" t="s">
        <v>70</v>
      </c>
      <c r="L822" t="s">
        <v>119</v>
      </c>
      <c r="M822" t="s">
        <v>72</v>
      </c>
      <c r="N822">
        <v>1.8208999999999999E-2</v>
      </c>
      <c r="O822">
        <v>15021</v>
      </c>
      <c r="P822">
        <v>1244</v>
      </c>
      <c r="Q822">
        <v>1653</v>
      </c>
      <c r="R822">
        <v>1539</v>
      </c>
      <c r="S822">
        <v>3</v>
      </c>
      <c r="T822">
        <v>3</v>
      </c>
      <c r="U822" t="s">
        <v>120</v>
      </c>
      <c r="V822">
        <v>10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135</v>
      </c>
      <c r="AD822">
        <v>2601310</v>
      </c>
      <c r="AE822" t="s">
        <v>93</v>
      </c>
      <c r="AF822">
        <v>9034.4699999999993</v>
      </c>
      <c r="AG822">
        <v>45967.5</v>
      </c>
      <c r="AH822">
        <v>48393</v>
      </c>
      <c r="AI822">
        <v>0</v>
      </c>
      <c r="AJ822">
        <v>45967.5</v>
      </c>
      <c r="AK822" t="s">
        <v>94</v>
      </c>
      <c r="AL822">
        <v>7</v>
      </c>
      <c r="AM822" t="s">
        <v>68</v>
      </c>
      <c r="AN822">
        <v>1</v>
      </c>
      <c r="AO822">
        <v>0</v>
      </c>
      <c r="AR822" t="s">
        <v>79</v>
      </c>
      <c r="AS822" t="s">
        <v>77</v>
      </c>
      <c r="AT822">
        <v>-592</v>
      </c>
      <c r="AU822" t="s">
        <v>78</v>
      </c>
      <c r="AV822" t="s">
        <v>79</v>
      </c>
      <c r="AX822" t="s">
        <v>81</v>
      </c>
      <c r="AY822" t="s">
        <v>157</v>
      </c>
      <c r="AZ822" t="s">
        <v>96</v>
      </c>
      <c r="BA822" t="s">
        <v>76</v>
      </c>
      <c r="BB822" t="s">
        <v>138</v>
      </c>
      <c r="BC822">
        <v>500</v>
      </c>
      <c r="BD822" t="s">
        <v>157</v>
      </c>
      <c r="BE822">
        <v>6</v>
      </c>
      <c r="BF822" t="s">
        <v>147</v>
      </c>
      <c r="BG822" t="s">
        <v>158</v>
      </c>
      <c r="BH822">
        <v>365243</v>
      </c>
      <c r="BI822">
        <v>-552</v>
      </c>
      <c r="BJ822">
        <v>-402</v>
      </c>
      <c r="BK822">
        <v>-492</v>
      </c>
      <c r="BL822">
        <v>-486</v>
      </c>
      <c r="BM822">
        <v>0</v>
      </c>
    </row>
    <row r="823" spans="1:65" x14ac:dyDescent="0.3">
      <c r="A823">
        <v>106679</v>
      </c>
      <c r="B823">
        <v>0</v>
      </c>
      <c r="C823" t="s">
        <v>65</v>
      </c>
      <c r="D823" t="s">
        <v>66</v>
      </c>
      <c r="E823" t="s">
        <v>67</v>
      </c>
      <c r="F823" t="s">
        <v>67</v>
      </c>
      <c r="G823">
        <v>0</v>
      </c>
      <c r="H823">
        <v>225000</v>
      </c>
      <c r="I823">
        <v>225000</v>
      </c>
      <c r="J823" t="s">
        <v>69</v>
      </c>
      <c r="K823" t="s">
        <v>70</v>
      </c>
      <c r="L823" t="s">
        <v>119</v>
      </c>
      <c r="M823" t="s">
        <v>72</v>
      </c>
      <c r="N823">
        <v>1.8208999999999999E-2</v>
      </c>
      <c r="O823">
        <v>15021</v>
      </c>
      <c r="P823">
        <v>1244</v>
      </c>
      <c r="Q823">
        <v>1653</v>
      </c>
      <c r="R823">
        <v>1539</v>
      </c>
      <c r="S823">
        <v>3</v>
      </c>
      <c r="T823">
        <v>3</v>
      </c>
      <c r="U823" t="s">
        <v>120</v>
      </c>
      <c r="V823">
        <v>10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135</v>
      </c>
      <c r="AD823">
        <v>1184952</v>
      </c>
      <c r="AE823" t="s">
        <v>93</v>
      </c>
      <c r="AF823">
        <v>5303.07</v>
      </c>
      <c r="AG823">
        <v>26991</v>
      </c>
      <c r="AH823">
        <v>26203.5</v>
      </c>
      <c r="AI823">
        <v>4500</v>
      </c>
      <c r="AJ823">
        <v>26991</v>
      </c>
      <c r="AK823" t="s">
        <v>75</v>
      </c>
      <c r="AL823">
        <v>8</v>
      </c>
      <c r="AM823" t="s">
        <v>68</v>
      </c>
      <c r="AN823">
        <v>1</v>
      </c>
      <c r="AO823">
        <v>0.15962053500000001</v>
      </c>
      <c r="AR823" t="s">
        <v>79</v>
      </c>
      <c r="AS823" t="s">
        <v>77</v>
      </c>
      <c r="AT823">
        <v>-1291</v>
      </c>
      <c r="AU823" t="s">
        <v>78</v>
      </c>
      <c r="AV823" t="s">
        <v>79</v>
      </c>
      <c r="AW823" t="s">
        <v>177</v>
      </c>
      <c r="AX823" t="s">
        <v>81</v>
      </c>
      <c r="AY823" t="s">
        <v>103</v>
      </c>
      <c r="AZ823" t="s">
        <v>96</v>
      </c>
      <c r="BA823" t="s">
        <v>76</v>
      </c>
      <c r="BB823" t="s">
        <v>104</v>
      </c>
      <c r="BC823">
        <v>1610</v>
      </c>
      <c r="BD823" t="s">
        <v>85</v>
      </c>
      <c r="BE823">
        <v>6</v>
      </c>
      <c r="BF823" t="s">
        <v>86</v>
      </c>
      <c r="BG823" t="s">
        <v>151</v>
      </c>
      <c r="BH823">
        <v>365243</v>
      </c>
      <c r="BI823">
        <v>-1260</v>
      </c>
      <c r="BJ823">
        <v>-1110</v>
      </c>
      <c r="BK823">
        <v>-1110</v>
      </c>
      <c r="BL823">
        <v>-1102</v>
      </c>
      <c r="BM823">
        <v>0</v>
      </c>
    </row>
    <row r="824" spans="1:65" x14ac:dyDescent="0.3">
      <c r="A824">
        <v>106681</v>
      </c>
      <c r="B824">
        <v>0</v>
      </c>
      <c r="C824" t="s">
        <v>65</v>
      </c>
      <c r="D824" t="s">
        <v>88</v>
      </c>
      <c r="E824" t="s">
        <v>68</v>
      </c>
      <c r="F824" t="s">
        <v>68</v>
      </c>
      <c r="G824">
        <v>1</v>
      </c>
      <c r="H824">
        <v>225000</v>
      </c>
      <c r="I824">
        <v>553581</v>
      </c>
      <c r="J824" t="s">
        <v>69</v>
      </c>
      <c r="K824" t="s">
        <v>70</v>
      </c>
      <c r="L824" t="s">
        <v>91</v>
      </c>
      <c r="M824" t="s">
        <v>72</v>
      </c>
      <c r="N824">
        <v>3.8180000000000002E-3</v>
      </c>
      <c r="O824">
        <v>15231</v>
      </c>
      <c r="P824">
        <v>4294</v>
      </c>
      <c r="Q824">
        <v>98</v>
      </c>
      <c r="R824">
        <v>4830</v>
      </c>
      <c r="S824">
        <v>2</v>
      </c>
      <c r="T824">
        <v>2</v>
      </c>
      <c r="U824" t="s">
        <v>109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122</v>
      </c>
      <c r="AD824">
        <v>2622398</v>
      </c>
      <c r="AE824" t="s">
        <v>93</v>
      </c>
      <c r="AF824">
        <v>6600.15</v>
      </c>
      <c r="AG824">
        <v>31464</v>
      </c>
      <c r="AH824">
        <v>31464</v>
      </c>
      <c r="AI824">
        <v>0</v>
      </c>
      <c r="AJ824">
        <v>31464</v>
      </c>
      <c r="AK824" t="s">
        <v>94</v>
      </c>
      <c r="AL824">
        <v>3</v>
      </c>
      <c r="AM824" t="s">
        <v>68</v>
      </c>
      <c r="AN824">
        <v>1</v>
      </c>
      <c r="AO824">
        <v>0</v>
      </c>
      <c r="AR824" t="s">
        <v>79</v>
      </c>
      <c r="AS824" t="s">
        <v>77</v>
      </c>
      <c r="AT824">
        <v>-272</v>
      </c>
      <c r="AU824" t="s">
        <v>78</v>
      </c>
      <c r="AV824" t="s">
        <v>79</v>
      </c>
      <c r="AW824" t="s">
        <v>80</v>
      </c>
      <c r="AX824" t="s">
        <v>81</v>
      </c>
      <c r="AY824" t="s">
        <v>124</v>
      </c>
      <c r="AZ824" t="s">
        <v>96</v>
      </c>
      <c r="BA824" t="s">
        <v>76</v>
      </c>
      <c r="BB824" t="s">
        <v>104</v>
      </c>
      <c r="BC824">
        <v>29</v>
      </c>
      <c r="BD824" t="s">
        <v>105</v>
      </c>
      <c r="BE824">
        <v>6</v>
      </c>
      <c r="BF824" t="s">
        <v>86</v>
      </c>
      <c r="BG824" t="s">
        <v>106</v>
      </c>
      <c r="BH824">
        <v>365243</v>
      </c>
      <c r="BI824">
        <v>-242</v>
      </c>
      <c r="BJ824">
        <v>-92</v>
      </c>
      <c r="BK824">
        <v>-92</v>
      </c>
      <c r="BL824">
        <v>-82</v>
      </c>
      <c r="BM824">
        <v>0</v>
      </c>
    </row>
    <row r="825" spans="1:65" x14ac:dyDescent="0.3">
      <c r="A825">
        <v>106701</v>
      </c>
      <c r="B825">
        <v>0</v>
      </c>
      <c r="C825" t="s">
        <v>65</v>
      </c>
      <c r="D825" t="s">
        <v>88</v>
      </c>
      <c r="E825" t="s">
        <v>68</v>
      </c>
      <c r="F825" t="s">
        <v>68</v>
      </c>
      <c r="G825">
        <v>2</v>
      </c>
      <c r="H825">
        <v>252000</v>
      </c>
      <c r="I825">
        <v>746280</v>
      </c>
      <c r="J825" t="s">
        <v>69</v>
      </c>
      <c r="K825" t="s">
        <v>70</v>
      </c>
      <c r="L825" t="s">
        <v>91</v>
      </c>
      <c r="M825" t="s">
        <v>72</v>
      </c>
      <c r="N825">
        <v>2.0712999999999999E-2</v>
      </c>
      <c r="O825">
        <v>12435</v>
      </c>
      <c r="P825">
        <v>5152</v>
      </c>
      <c r="Q825">
        <v>2245</v>
      </c>
      <c r="R825">
        <v>3400</v>
      </c>
      <c r="S825">
        <v>3</v>
      </c>
      <c r="T825">
        <v>3</v>
      </c>
      <c r="U825" t="s">
        <v>73</v>
      </c>
      <c r="V825">
        <v>10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170</v>
      </c>
      <c r="AD825">
        <v>2547604</v>
      </c>
      <c r="AE825" t="s">
        <v>93</v>
      </c>
      <c r="AF825">
        <v>11314.62</v>
      </c>
      <c r="AG825">
        <v>85950</v>
      </c>
      <c r="AH825">
        <v>63738</v>
      </c>
      <c r="AI825">
        <v>25785</v>
      </c>
      <c r="AJ825">
        <v>85950</v>
      </c>
      <c r="AK825" t="s">
        <v>109</v>
      </c>
      <c r="AL825">
        <v>8</v>
      </c>
      <c r="AM825" t="s">
        <v>68</v>
      </c>
      <c r="AN825">
        <v>1</v>
      </c>
      <c r="AO825">
        <v>0.31368708699999998</v>
      </c>
      <c r="AR825" t="s">
        <v>79</v>
      </c>
      <c r="AS825" t="s">
        <v>77</v>
      </c>
      <c r="AT825">
        <v>-90</v>
      </c>
      <c r="AU825" t="s">
        <v>78</v>
      </c>
      <c r="AV825" t="s">
        <v>79</v>
      </c>
      <c r="AW825" t="s">
        <v>101</v>
      </c>
      <c r="AX825" t="s">
        <v>81</v>
      </c>
      <c r="AY825" t="s">
        <v>157</v>
      </c>
      <c r="AZ825" t="s">
        <v>96</v>
      </c>
      <c r="BA825" t="s">
        <v>76</v>
      </c>
      <c r="BB825" t="s">
        <v>138</v>
      </c>
      <c r="BC825">
        <v>615</v>
      </c>
      <c r="BD825" t="s">
        <v>157</v>
      </c>
      <c r="BE825">
        <v>6</v>
      </c>
      <c r="BF825" t="s">
        <v>97</v>
      </c>
      <c r="BG825" t="s">
        <v>158</v>
      </c>
      <c r="BH825">
        <v>365243</v>
      </c>
      <c r="BI825">
        <v>-60</v>
      </c>
      <c r="BJ825">
        <v>90</v>
      </c>
      <c r="BK825">
        <v>365243</v>
      </c>
      <c r="BL825">
        <v>365243</v>
      </c>
      <c r="BM825">
        <v>1</v>
      </c>
    </row>
    <row r="826" spans="1:65" x14ac:dyDescent="0.3">
      <c r="A826">
        <v>106714</v>
      </c>
      <c r="B826">
        <v>0</v>
      </c>
      <c r="C826" t="s">
        <v>99</v>
      </c>
      <c r="D826" t="s">
        <v>66</v>
      </c>
      <c r="E826" t="s">
        <v>68</v>
      </c>
      <c r="F826" t="s">
        <v>68</v>
      </c>
      <c r="G826">
        <v>0</v>
      </c>
      <c r="H826">
        <v>135000</v>
      </c>
      <c r="I826">
        <v>270000</v>
      </c>
      <c r="J826" t="s">
        <v>69</v>
      </c>
      <c r="K826" t="s">
        <v>70</v>
      </c>
      <c r="L826" t="s">
        <v>91</v>
      </c>
      <c r="M826" t="s">
        <v>72</v>
      </c>
      <c r="N826">
        <v>3.5791999999999997E-2</v>
      </c>
      <c r="O826">
        <v>16822</v>
      </c>
      <c r="P826">
        <v>3405</v>
      </c>
      <c r="Q826">
        <v>6207</v>
      </c>
      <c r="R826">
        <v>376</v>
      </c>
      <c r="S826">
        <v>2</v>
      </c>
      <c r="T826">
        <v>2</v>
      </c>
      <c r="U826" t="s">
        <v>120</v>
      </c>
      <c r="V826">
        <v>17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 t="s">
        <v>92</v>
      </c>
      <c r="AD826">
        <v>2820571</v>
      </c>
      <c r="AE826" t="s">
        <v>93</v>
      </c>
      <c r="AF826">
        <v>7195.9049999999997</v>
      </c>
      <c r="AG826">
        <v>63355.5</v>
      </c>
      <c r="AH826">
        <v>63355.5</v>
      </c>
      <c r="AI826">
        <v>0</v>
      </c>
      <c r="AJ826">
        <v>63355.5</v>
      </c>
      <c r="AK826" t="s">
        <v>120</v>
      </c>
      <c r="AL826">
        <v>17</v>
      </c>
      <c r="AM826" t="s">
        <v>68</v>
      </c>
      <c r="AN826">
        <v>1</v>
      </c>
      <c r="AO826">
        <v>0</v>
      </c>
      <c r="AR826" t="s">
        <v>79</v>
      </c>
      <c r="AS826" t="s">
        <v>77</v>
      </c>
      <c r="AT826">
        <v>-112</v>
      </c>
      <c r="AU826" t="s">
        <v>78</v>
      </c>
      <c r="AV826" t="s">
        <v>79</v>
      </c>
      <c r="AX826" t="s">
        <v>161</v>
      </c>
      <c r="AY826" t="s">
        <v>124</v>
      </c>
      <c r="AZ826" t="s">
        <v>96</v>
      </c>
      <c r="BA826" t="s">
        <v>76</v>
      </c>
      <c r="BB826" t="s">
        <v>104</v>
      </c>
      <c r="BC826">
        <v>80</v>
      </c>
      <c r="BD826" t="s">
        <v>105</v>
      </c>
      <c r="BE826">
        <v>10</v>
      </c>
      <c r="BF826" t="s">
        <v>112</v>
      </c>
      <c r="BG826" t="s">
        <v>208</v>
      </c>
    </row>
    <row r="827" spans="1:65" x14ac:dyDescent="0.3">
      <c r="A827">
        <v>106723</v>
      </c>
      <c r="B827">
        <v>1</v>
      </c>
      <c r="C827" t="s">
        <v>65</v>
      </c>
      <c r="D827" t="s">
        <v>88</v>
      </c>
      <c r="E827" t="s">
        <v>67</v>
      </c>
      <c r="F827" t="s">
        <v>68</v>
      </c>
      <c r="G827">
        <v>0</v>
      </c>
      <c r="H827">
        <v>180000</v>
      </c>
      <c r="I827">
        <v>332946</v>
      </c>
      <c r="J827" t="s">
        <v>69</v>
      </c>
      <c r="K827" t="s">
        <v>70</v>
      </c>
      <c r="L827" t="s">
        <v>119</v>
      </c>
      <c r="M827" t="s">
        <v>72</v>
      </c>
      <c r="N827">
        <v>1.0031999999999999E-2</v>
      </c>
      <c r="O827">
        <v>16020</v>
      </c>
      <c r="P827">
        <v>687</v>
      </c>
      <c r="Q827">
        <v>2084</v>
      </c>
      <c r="R827">
        <v>2601</v>
      </c>
      <c r="S827">
        <v>2</v>
      </c>
      <c r="T827">
        <v>2</v>
      </c>
      <c r="U827" t="s">
        <v>75</v>
      </c>
      <c r="V827">
        <v>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92</v>
      </c>
      <c r="AD827">
        <v>2707180</v>
      </c>
      <c r="AE827" t="s">
        <v>65</v>
      </c>
      <c r="AF827">
        <v>11274.165000000001</v>
      </c>
      <c r="AG827">
        <v>220500</v>
      </c>
      <c r="AH827">
        <v>220500</v>
      </c>
      <c r="AJ827">
        <v>220500</v>
      </c>
      <c r="AK827" t="s">
        <v>73</v>
      </c>
      <c r="AL827">
        <v>10</v>
      </c>
      <c r="AM827" t="s">
        <v>68</v>
      </c>
      <c r="AN827">
        <v>1</v>
      </c>
      <c r="AR827" t="s">
        <v>76</v>
      </c>
      <c r="AS827" t="s">
        <v>77</v>
      </c>
      <c r="AT827">
        <v>-1319</v>
      </c>
      <c r="AU827" t="s">
        <v>78</v>
      </c>
      <c r="AV827" t="s">
        <v>79</v>
      </c>
      <c r="AW827" t="s">
        <v>80</v>
      </c>
      <c r="AX827" t="s">
        <v>81</v>
      </c>
      <c r="AY827" t="s">
        <v>76</v>
      </c>
      <c r="AZ827" t="s">
        <v>82</v>
      </c>
      <c r="BA827" t="s">
        <v>116</v>
      </c>
      <c r="BB827" t="s">
        <v>117</v>
      </c>
      <c r="BC827">
        <v>3</v>
      </c>
      <c r="BD827" t="s">
        <v>76</v>
      </c>
      <c r="BE827">
        <v>36</v>
      </c>
      <c r="BF827" t="s">
        <v>147</v>
      </c>
      <c r="BG827" t="s">
        <v>154</v>
      </c>
      <c r="BH827">
        <v>365243</v>
      </c>
      <c r="BI827">
        <v>-1289</v>
      </c>
      <c r="BJ827">
        <v>-239</v>
      </c>
      <c r="BK827">
        <v>-946</v>
      </c>
      <c r="BL827">
        <v>-937</v>
      </c>
      <c r="BM827">
        <v>0</v>
      </c>
    </row>
    <row r="828" spans="1:65" x14ac:dyDescent="0.3">
      <c r="A828">
        <v>106726</v>
      </c>
      <c r="B828">
        <v>0</v>
      </c>
      <c r="C828" t="s">
        <v>65</v>
      </c>
      <c r="D828" t="s">
        <v>88</v>
      </c>
      <c r="E828" t="s">
        <v>67</v>
      </c>
      <c r="F828" t="s">
        <v>67</v>
      </c>
      <c r="G828">
        <v>2</v>
      </c>
      <c r="H828">
        <v>108000</v>
      </c>
      <c r="I828">
        <v>446931</v>
      </c>
      <c r="J828" t="s">
        <v>69</v>
      </c>
      <c r="K828" t="s">
        <v>70</v>
      </c>
      <c r="L828" t="s">
        <v>91</v>
      </c>
      <c r="M828" t="s">
        <v>72</v>
      </c>
      <c r="N828">
        <v>4.96E-3</v>
      </c>
      <c r="O828">
        <v>9491</v>
      </c>
      <c r="P828">
        <v>2019</v>
      </c>
      <c r="Q828">
        <v>461</v>
      </c>
      <c r="R828">
        <v>466</v>
      </c>
      <c r="S828">
        <v>2</v>
      </c>
      <c r="T828">
        <v>2</v>
      </c>
      <c r="U828" t="s">
        <v>123</v>
      </c>
      <c r="V828">
        <v>15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 t="s">
        <v>185</v>
      </c>
      <c r="AD828">
        <v>1922802</v>
      </c>
      <c r="AE828" t="s">
        <v>93</v>
      </c>
      <c r="AF828">
        <v>7573.32</v>
      </c>
      <c r="AG828">
        <v>36675</v>
      </c>
      <c r="AH828">
        <v>42867</v>
      </c>
      <c r="AI828">
        <v>0</v>
      </c>
      <c r="AJ828">
        <v>36675</v>
      </c>
      <c r="AK828" t="s">
        <v>73</v>
      </c>
      <c r="AL828">
        <v>11</v>
      </c>
      <c r="AM828" t="s">
        <v>68</v>
      </c>
      <c r="AN828">
        <v>1</v>
      </c>
      <c r="AO828">
        <v>0</v>
      </c>
      <c r="AR828" t="s">
        <v>79</v>
      </c>
      <c r="AS828" t="s">
        <v>77</v>
      </c>
      <c r="AT828">
        <v>-753</v>
      </c>
      <c r="AU828" t="s">
        <v>78</v>
      </c>
      <c r="AV828" t="s">
        <v>79</v>
      </c>
      <c r="AW828" t="s">
        <v>80</v>
      </c>
      <c r="AX828" t="s">
        <v>81</v>
      </c>
      <c r="AY828" t="s">
        <v>103</v>
      </c>
      <c r="AZ828" t="s">
        <v>96</v>
      </c>
      <c r="BA828" t="s">
        <v>76</v>
      </c>
      <c r="BB828" t="s">
        <v>84</v>
      </c>
      <c r="BC828">
        <v>79</v>
      </c>
      <c r="BD828" t="s">
        <v>85</v>
      </c>
      <c r="BE828">
        <v>6</v>
      </c>
      <c r="BF828" t="s">
        <v>112</v>
      </c>
      <c r="BG828" t="s">
        <v>151</v>
      </c>
      <c r="BH828">
        <v>365243</v>
      </c>
      <c r="BI828">
        <v>-722</v>
      </c>
      <c r="BJ828">
        <v>-572</v>
      </c>
      <c r="BK828">
        <v>-572</v>
      </c>
      <c r="BL828">
        <v>-568</v>
      </c>
      <c r="BM828">
        <v>0</v>
      </c>
    </row>
    <row r="829" spans="1:65" x14ac:dyDescent="0.3">
      <c r="A829">
        <v>106744</v>
      </c>
      <c r="B829">
        <v>0</v>
      </c>
      <c r="C829" t="s">
        <v>65</v>
      </c>
      <c r="D829" t="s">
        <v>88</v>
      </c>
      <c r="E829" t="s">
        <v>67</v>
      </c>
      <c r="F829" t="s">
        <v>67</v>
      </c>
      <c r="G829">
        <v>0</v>
      </c>
      <c r="H829">
        <v>157500</v>
      </c>
      <c r="I829">
        <v>238500</v>
      </c>
      <c r="J829" t="s">
        <v>113</v>
      </c>
      <c r="K829" t="s">
        <v>90</v>
      </c>
      <c r="L829" t="s">
        <v>91</v>
      </c>
      <c r="M829" t="s">
        <v>72</v>
      </c>
      <c r="N829">
        <v>7.2508000000000003E-2</v>
      </c>
      <c r="O829">
        <v>19859</v>
      </c>
      <c r="P829">
        <v>365243</v>
      </c>
      <c r="Q829">
        <v>7365</v>
      </c>
      <c r="R829">
        <v>3278</v>
      </c>
      <c r="S829">
        <v>1</v>
      </c>
      <c r="T829">
        <v>1</v>
      </c>
      <c r="U829" t="s">
        <v>73</v>
      </c>
      <c r="V829">
        <v>16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76</v>
      </c>
      <c r="AD829">
        <v>1489597</v>
      </c>
      <c r="AE829" t="s">
        <v>65</v>
      </c>
      <c r="AF829">
        <v>10810.8</v>
      </c>
      <c r="AG829">
        <v>90000</v>
      </c>
      <c r="AH829">
        <v>90000</v>
      </c>
      <c r="AJ829">
        <v>90000</v>
      </c>
      <c r="AK829" t="s">
        <v>109</v>
      </c>
      <c r="AL829">
        <v>13</v>
      </c>
      <c r="AM829" t="s">
        <v>68</v>
      </c>
      <c r="AN829">
        <v>1</v>
      </c>
      <c r="AR829" t="s">
        <v>168</v>
      </c>
      <c r="AS829" t="s">
        <v>77</v>
      </c>
      <c r="AT829">
        <v>-1595</v>
      </c>
      <c r="AU829" t="s">
        <v>78</v>
      </c>
      <c r="AV829" t="s">
        <v>79</v>
      </c>
      <c r="AW829" t="s">
        <v>80</v>
      </c>
      <c r="AX829" t="s">
        <v>102</v>
      </c>
      <c r="AY829" t="s">
        <v>76</v>
      </c>
      <c r="AZ829" t="s">
        <v>82</v>
      </c>
      <c r="BA829" t="s">
        <v>83</v>
      </c>
      <c r="BB829" t="s">
        <v>121</v>
      </c>
      <c r="BC829">
        <v>-1</v>
      </c>
      <c r="BD829" t="s">
        <v>76</v>
      </c>
      <c r="BE829">
        <v>12</v>
      </c>
      <c r="BF829" t="s">
        <v>86</v>
      </c>
      <c r="BG829" t="s">
        <v>87</v>
      </c>
      <c r="BH829">
        <v>365243</v>
      </c>
      <c r="BI829">
        <v>-1565</v>
      </c>
      <c r="BJ829">
        <v>-1235</v>
      </c>
      <c r="BK829">
        <v>-1325</v>
      </c>
      <c r="BL829">
        <v>-1320</v>
      </c>
      <c r="BM829">
        <v>0</v>
      </c>
    </row>
    <row r="830" spans="1:65" x14ac:dyDescent="0.3">
      <c r="A830">
        <v>106745</v>
      </c>
      <c r="B830">
        <v>0</v>
      </c>
      <c r="C830" t="s">
        <v>65</v>
      </c>
      <c r="D830" t="s">
        <v>66</v>
      </c>
      <c r="E830" t="s">
        <v>68</v>
      </c>
      <c r="F830" t="s">
        <v>68</v>
      </c>
      <c r="G830">
        <v>1</v>
      </c>
      <c r="H830">
        <v>351000</v>
      </c>
      <c r="I830">
        <v>331834.5</v>
      </c>
      <c r="J830" t="s">
        <v>69</v>
      </c>
      <c r="K830" t="s">
        <v>70</v>
      </c>
      <c r="L830" t="s">
        <v>71</v>
      </c>
      <c r="M830" t="s">
        <v>72</v>
      </c>
      <c r="N830">
        <v>1.8208999999999999E-2</v>
      </c>
      <c r="O830">
        <v>16300</v>
      </c>
      <c r="P830">
        <v>369</v>
      </c>
      <c r="Q830">
        <v>1764</v>
      </c>
      <c r="R830">
        <v>4469</v>
      </c>
      <c r="S830">
        <v>3</v>
      </c>
      <c r="T830">
        <v>3</v>
      </c>
      <c r="U830" t="s">
        <v>109</v>
      </c>
      <c r="V830">
        <v>10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 t="s">
        <v>108</v>
      </c>
      <c r="AD830">
        <v>1825956</v>
      </c>
      <c r="AE830" t="s">
        <v>93</v>
      </c>
      <c r="AF830">
        <v>12941.325000000001</v>
      </c>
      <c r="AG830">
        <v>127327.5</v>
      </c>
      <c r="AH830">
        <v>114322.5</v>
      </c>
      <c r="AI830">
        <v>13005</v>
      </c>
      <c r="AJ830">
        <v>127327.5</v>
      </c>
      <c r="AK830" t="s">
        <v>125</v>
      </c>
      <c r="AL830">
        <v>10</v>
      </c>
      <c r="AM830" t="s">
        <v>68</v>
      </c>
      <c r="AN830">
        <v>1</v>
      </c>
      <c r="AO830">
        <v>0.111237771</v>
      </c>
      <c r="AR830" t="s">
        <v>79</v>
      </c>
      <c r="AS830" t="s">
        <v>77</v>
      </c>
      <c r="AT830">
        <v>-1487</v>
      </c>
      <c r="AU830" t="s">
        <v>78</v>
      </c>
      <c r="AV830" t="s">
        <v>79</v>
      </c>
      <c r="AW830" t="s">
        <v>80</v>
      </c>
      <c r="AX830" t="s">
        <v>102</v>
      </c>
      <c r="AY830" t="s">
        <v>103</v>
      </c>
      <c r="AZ830" t="s">
        <v>96</v>
      </c>
      <c r="BA830" t="s">
        <v>76</v>
      </c>
      <c r="BB830" t="s">
        <v>104</v>
      </c>
      <c r="BC830">
        <v>1610</v>
      </c>
      <c r="BD830" t="s">
        <v>85</v>
      </c>
      <c r="BE830">
        <v>12</v>
      </c>
      <c r="BF830" t="s">
        <v>86</v>
      </c>
      <c r="BG830" t="s">
        <v>151</v>
      </c>
      <c r="BH830">
        <v>365243</v>
      </c>
      <c r="BI830">
        <v>-1456</v>
      </c>
      <c r="BJ830">
        <v>-1126</v>
      </c>
      <c r="BK830">
        <v>-1156</v>
      </c>
      <c r="BL830">
        <v>-1152</v>
      </c>
      <c r="BM830">
        <v>0</v>
      </c>
    </row>
    <row r="831" spans="1:65" x14ac:dyDescent="0.3">
      <c r="A831">
        <v>106746</v>
      </c>
      <c r="B831">
        <v>0</v>
      </c>
      <c r="C831" t="s">
        <v>65</v>
      </c>
      <c r="D831" t="s">
        <v>66</v>
      </c>
      <c r="E831" t="s">
        <v>68</v>
      </c>
      <c r="F831" t="s">
        <v>67</v>
      </c>
      <c r="G831">
        <v>0</v>
      </c>
      <c r="H831">
        <v>315000</v>
      </c>
      <c r="I831">
        <v>728460</v>
      </c>
      <c r="J831" t="s">
        <v>113</v>
      </c>
      <c r="K831" t="s">
        <v>70</v>
      </c>
      <c r="L831" t="s">
        <v>91</v>
      </c>
      <c r="M831" t="s">
        <v>72</v>
      </c>
      <c r="N831">
        <v>1.9101E-2</v>
      </c>
      <c r="O831">
        <v>23305</v>
      </c>
      <c r="P831">
        <v>365243</v>
      </c>
      <c r="Q831">
        <v>12511</v>
      </c>
      <c r="R831">
        <v>4198</v>
      </c>
      <c r="S831">
        <v>2</v>
      </c>
      <c r="T831">
        <v>2</v>
      </c>
      <c r="U831" t="s">
        <v>109</v>
      </c>
      <c r="V831">
        <v>12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76</v>
      </c>
      <c r="AD831">
        <v>1826193</v>
      </c>
      <c r="AE831" t="s">
        <v>93</v>
      </c>
      <c r="AF831">
        <v>29461.904999999999</v>
      </c>
      <c r="AG831">
        <v>153911.25</v>
      </c>
      <c r="AH831">
        <v>144463.5</v>
      </c>
      <c r="AI831">
        <v>15392.25</v>
      </c>
      <c r="AJ831">
        <v>153911.25</v>
      </c>
      <c r="AK831" t="s">
        <v>94</v>
      </c>
      <c r="AL831">
        <v>15</v>
      </c>
      <c r="AM831" t="s">
        <v>68</v>
      </c>
      <c r="AN831">
        <v>1</v>
      </c>
      <c r="AO831">
        <v>0.104866791</v>
      </c>
      <c r="AR831" t="s">
        <v>79</v>
      </c>
      <c r="AS831" t="s">
        <v>77</v>
      </c>
      <c r="AT831">
        <v>-450</v>
      </c>
      <c r="AU831" t="s">
        <v>78</v>
      </c>
      <c r="AV831" t="s">
        <v>79</v>
      </c>
      <c r="AX831" t="s">
        <v>102</v>
      </c>
      <c r="AY831" t="s">
        <v>199</v>
      </c>
      <c r="AZ831" t="s">
        <v>96</v>
      </c>
      <c r="BA831" t="s">
        <v>76</v>
      </c>
      <c r="BB831" t="s">
        <v>138</v>
      </c>
      <c r="BC831">
        <v>58</v>
      </c>
      <c r="BD831" t="s">
        <v>141</v>
      </c>
      <c r="BE831">
        <v>6</v>
      </c>
      <c r="BF831" t="s">
        <v>86</v>
      </c>
      <c r="BG831" t="s">
        <v>158</v>
      </c>
      <c r="BH831">
        <v>365243</v>
      </c>
      <c r="BI831">
        <v>-399</v>
      </c>
      <c r="BJ831">
        <v>-249</v>
      </c>
      <c r="BK831">
        <v>-249</v>
      </c>
      <c r="BL831">
        <v>-246</v>
      </c>
      <c r="BM831">
        <v>0</v>
      </c>
    </row>
    <row r="832" spans="1:65" x14ac:dyDescent="0.3">
      <c r="A832">
        <v>106763</v>
      </c>
      <c r="B832">
        <v>0</v>
      </c>
      <c r="C832" t="s">
        <v>65</v>
      </c>
      <c r="D832" t="s">
        <v>88</v>
      </c>
      <c r="E832" t="s">
        <v>68</v>
      </c>
      <c r="F832" t="s">
        <v>67</v>
      </c>
      <c r="G832">
        <v>0</v>
      </c>
      <c r="H832">
        <v>180000</v>
      </c>
      <c r="I832">
        <v>585000</v>
      </c>
      <c r="J832" t="s">
        <v>69</v>
      </c>
      <c r="K832" t="s">
        <v>90</v>
      </c>
      <c r="L832" t="s">
        <v>91</v>
      </c>
      <c r="M832" t="s">
        <v>169</v>
      </c>
      <c r="N832">
        <v>6.2960000000000004E-3</v>
      </c>
      <c r="O832">
        <v>17918</v>
      </c>
      <c r="P832">
        <v>2005</v>
      </c>
      <c r="Q832">
        <v>4664</v>
      </c>
      <c r="R832">
        <v>1470</v>
      </c>
      <c r="S832">
        <v>3</v>
      </c>
      <c r="T832">
        <v>3</v>
      </c>
      <c r="U832" t="s">
        <v>109</v>
      </c>
      <c r="V832">
        <v>13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145</v>
      </c>
      <c r="AD832">
        <v>1797870</v>
      </c>
      <c r="AE832" t="s">
        <v>65</v>
      </c>
      <c r="AF832">
        <v>22964.67</v>
      </c>
      <c r="AG832">
        <v>297000</v>
      </c>
      <c r="AH832">
        <v>329148</v>
      </c>
      <c r="AJ832">
        <v>297000</v>
      </c>
      <c r="AK832" t="s">
        <v>73</v>
      </c>
      <c r="AL832">
        <v>18</v>
      </c>
      <c r="AM832" t="s">
        <v>68</v>
      </c>
      <c r="AN832">
        <v>1</v>
      </c>
      <c r="AR832" t="s">
        <v>76</v>
      </c>
      <c r="AS832" t="s">
        <v>77</v>
      </c>
      <c r="AT832">
        <v>-715</v>
      </c>
      <c r="AU832" t="s">
        <v>78</v>
      </c>
      <c r="AV832" t="s">
        <v>79</v>
      </c>
      <c r="AX832" t="s">
        <v>81</v>
      </c>
      <c r="AY832" t="s">
        <v>76</v>
      </c>
      <c r="AZ832" t="s">
        <v>82</v>
      </c>
      <c r="BA832" t="s">
        <v>116</v>
      </c>
      <c r="BB832" t="s">
        <v>121</v>
      </c>
      <c r="BC832">
        <v>-1</v>
      </c>
      <c r="BD832" t="s">
        <v>76</v>
      </c>
      <c r="BE832">
        <v>24</v>
      </c>
      <c r="BF832" t="s">
        <v>86</v>
      </c>
      <c r="BG832" t="s">
        <v>172</v>
      </c>
      <c r="BH832">
        <v>365243</v>
      </c>
      <c r="BI832">
        <v>-685</v>
      </c>
      <c r="BJ832">
        <v>5</v>
      </c>
      <c r="BK832">
        <v>365243</v>
      </c>
      <c r="BL832">
        <v>365243</v>
      </c>
      <c r="BM832">
        <v>1</v>
      </c>
    </row>
    <row r="833" spans="1:65" x14ac:dyDescent="0.3">
      <c r="A833">
        <v>106765</v>
      </c>
      <c r="B833">
        <v>0</v>
      </c>
      <c r="C833" t="s">
        <v>65</v>
      </c>
      <c r="D833" t="s">
        <v>88</v>
      </c>
      <c r="E833" t="s">
        <v>67</v>
      </c>
      <c r="F833" t="s">
        <v>68</v>
      </c>
      <c r="G833">
        <v>2</v>
      </c>
      <c r="H833">
        <v>63000</v>
      </c>
      <c r="I833">
        <v>112068</v>
      </c>
      <c r="J833" t="s">
        <v>89</v>
      </c>
      <c r="K833" t="s">
        <v>70</v>
      </c>
      <c r="L833" t="s">
        <v>91</v>
      </c>
      <c r="M833" t="s">
        <v>72</v>
      </c>
      <c r="N833">
        <v>1.8849999999999999E-2</v>
      </c>
      <c r="O833">
        <v>14853</v>
      </c>
      <c r="P833">
        <v>1867</v>
      </c>
      <c r="Q833">
        <v>3521</v>
      </c>
      <c r="R833">
        <v>4378</v>
      </c>
      <c r="S833">
        <v>2</v>
      </c>
      <c r="T833">
        <v>2</v>
      </c>
      <c r="U833" t="s">
        <v>109</v>
      </c>
      <c r="V833">
        <v>15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170</v>
      </c>
      <c r="AD833">
        <v>2586753</v>
      </c>
      <c r="AE833" t="s">
        <v>93</v>
      </c>
      <c r="AF833">
        <v>8084.2049999999999</v>
      </c>
      <c r="AG833">
        <v>76914</v>
      </c>
      <c r="AH833">
        <v>69691.5</v>
      </c>
      <c r="AI833">
        <v>13500</v>
      </c>
      <c r="AJ833">
        <v>76914</v>
      </c>
      <c r="AK833" t="s">
        <v>94</v>
      </c>
      <c r="AL833">
        <v>11</v>
      </c>
      <c r="AM833" t="s">
        <v>68</v>
      </c>
      <c r="AN833">
        <v>1</v>
      </c>
      <c r="AO833">
        <v>0.176733528</v>
      </c>
      <c r="AR833" t="s">
        <v>79</v>
      </c>
      <c r="AS833" t="s">
        <v>77</v>
      </c>
      <c r="AT833">
        <v>-1903</v>
      </c>
      <c r="AU833" t="s">
        <v>78</v>
      </c>
      <c r="AV833" t="s">
        <v>79</v>
      </c>
      <c r="AW833" t="s">
        <v>101</v>
      </c>
      <c r="AX833" t="s">
        <v>102</v>
      </c>
      <c r="AY833" t="s">
        <v>124</v>
      </c>
      <c r="AZ833" t="s">
        <v>96</v>
      </c>
      <c r="BA833" t="s">
        <v>76</v>
      </c>
      <c r="BB833" t="s">
        <v>138</v>
      </c>
      <c r="BC833">
        <v>45</v>
      </c>
      <c r="BD833" t="s">
        <v>105</v>
      </c>
      <c r="BE833">
        <v>12</v>
      </c>
      <c r="BF833" t="s">
        <v>86</v>
      </c>
      <c r="BG833" t="s">
        <v>106</v>
      </c>
      <c r="BH833">
        <v>365243</v>
      </c>
      <c r="BI833">
        <v>-1872</v>
      </c>
      <c r="BJ833">
        <v>-1542</v>
      </c>
      <c r="BK833">
        <v>-1572</v>
      </c>
      <c r="BL833">
        <v>-1566</v>
      </c>
      <c r="BM833">
        <v>0</v>
      </c>
    </row>
    <row r="834" spans="1:65" x14ac:dyDescent="0.3">
      <c r="A834">
        <v>106779</v>
      </c>
      <c r="B834">
        <v>0</v>
      </c>
      <c r="C834" t="s">
        <v>65</v>
      </c>
      <c r="D834" t="s">
        <v>88</v>
      </c>
      <c r="E834" t="s">
        <v>68</v>
      </c>
      <c r="F834" t="s">
        <v>68</v>
      </c>
      <c r="G834">
        <v>0</v>
      </c>
      <c r="H834">
        <v>351000</v>
      </c>
      <c r="I834">
        <v>1483231.5</v>
      </c>
      <c r="J834" t="s">
        <v>89</v>
      </c>
      <c r="K834" t="s">
        <v>70</v>
      </c>
      <c r="L834" t="s">
        <v>91</v>
      </c>
      <c r="M834" t="s">
        <v>72</v>
      </c>
      <c r="N834">
        <v>7.0200000000000002E-3</v>
      </c>
      <c r="O834">
        <v>16471</v>
      </c>
      <c r="P834">
        <v>5588</v>
      </c>
      <c r="Q834">
        <v>4021</v>
      </c>
      <c r="R834">
        <v>33</v>
      </c>
      <c r="S834">
        <v>2</v>
      </c>
      <c r="T834">
        <v>2</v>
      </c>
      <c r="U834" t="s">
        <v>123</v>
      </c>
      <c r="V834">
        <v>17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0</v>
      </c>
      <c r="AC834" t="s">
        <v>168</v>
      </c>
      <c r="AD834">
        <v>1401322</v>
      </c>
      <c r="AE834" t="s">
        <v>65</v>
      </c>
      <c r="AG834">
        <v>0</v>
      </c>
      <c r="AH834">
        <v>0</v>
      </c>
      <c r="AK834" t="s">
        <v>125</v>
      </c>
      <c r="AL834">
        <v>15</v>
      </c>
      <c r="AM834" t="s">
        <v>68</v>
      </c>
      <c r="AN834">
        <v>1</v>
      </c>
      <c r="AR834" t="s">
        <v>76</v>
      </c>
      <c r="AS834" t="s">
        <v>129</v>
      </c>
      <c r="AT834">
        <v>-342</v>
      </c>
      <c r="AU834" t="s">
        <v>76</v>
      </c>
      <c r="AV834" t="s">
        <v>79</v>
      </c>
      <c r="AX834" t="s">
        <v>161</v>
      </c>
      <c r="AY834" t="s">
        <v>76</v>
      </c>
      <c r="AZ834" t="s">
        <v>76</v>
      </c>
      <c r="BA834" t="s">
        <v>76</v>
      </c>
      <c r="BB834" t="s">
        <v>121</v>
      </c>
      <c r="BC834">
        <v>-1</v>
      </c>
      <c r="BD834" t="s">
        <v>76</v>
      </c>
      <c r="BF834" t="s">
        <v>76</v>
      </c>
      <c r="BG834" t="s">
        <v>82</v>
      </c>
    </row>
    <row r="835" spans="1:65" x14ac:dyDescent="0.3">
      <c r="A835">
        <v>106807</v>
      </c>
      <c r="B835">
        <v>0</v>
      </c>
      <c r="C835" t="s">
        <v>65</v>
      </c>
      <c r="D835" t="s">
        <v>66</v>
      </c>
      <c r="E835" t="s">
        <v>68</v>
      </c>
      <c r="F835" t="s">
        <v>67</v>
      </c>
      <c r="G835">
        <v>0</v>
      </c>
      <c r="H835">
        <v>180000</v>
      </c>
      <c r="I835">
        <v>315000</v>
      </c>
      <c r="J835" t="s">
        <v>89</v>
      </c>
      <c r="K835" t="s">
        <v>70</v>
      </c>
      <c r="L835" t="s">
        <v>91</v>
      </c>
      <c r="M835" t="s">
        <v>72</v>
      </c>
      <c r="N835">
        <v>1.8208999999999999E-2</v>
      </c>
      <c r="O835">
        <v>17411</v>
      </c>
      <c r="P835">
        <v>3902</v>
      </c>
      <c r="Q835">
        <v>4893</v>
      </c>
      <c r="R835">
        <v>931</v>
      </c>
      <c r="S835">
        <v>3</v>
      </c>
      <c r="T835">
        <v>3</v>
      </c>
      <c r="U835" t="s">
        <v>73</v>
      </c>
      <c r="V835">
        <v>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t="s">
        <v>92</v>
      </c>
      <c r="AD835">
        <v>1745751</v>
      </c>
      <c r="AE835" t="s">
        <v>65</v>
      </c>
      <c r="AF835">
        <v>24146.82</v>
      </c>
      <c r="AG835">
        <v>450000</v>
      </c>
      <c r="AH835">
        <v>533160</v>
      </c>
      <c r="AJ835">
        <v>450000</v>
      </c>
      <c r="AK835" t="s">
        <v>109</v>
      </c>
      <c r="AL835">
        <v>9</v>
      </c>
      <c r="AM835" t="s">
        <v>68</v>
      </c>
      <c r="AN835">
        <v>1</v>
      </c>
      <c r="AR835" t="s">
        <v>76</v>
      </c>
      <c r="AS835" t="s">
        <v>77</v>
      </c>
      <c r="AT835">
        <v>-825</v>
      </c>
      <c r="AU835" t="s">
        <v>78</v>
      </c>
      <c r="AV835" t="s">
        <v>79</v>
      </c>
      <c r="AW835" t="s">
        <v>80</v>
      </c>
      <c r="AX835" t="s">
        <v>81</v>
      </c>
      <c r="AY835" t="s">
        <v>76</v>
      </c>
      <c r="AZ835" t="s">
        <v>82</v>
      </c>
      <c r="BA835" t="s">
        <v>116</v>
      </c>
      <c r="BB835" t="s">
        <v>121</v>
      </c>
      <c r="BC835">
        <v>-1</v>
      </c>
      <c r="BD835" t="s">
        <v>76</v>
      </c>
      <c r="BE835">
        <v>48</v>
      </c>
      <c r="BF835" t="s">
        <v>147</v>
      </c>
      <c r="BG835" t="s">
        <v>154</v>
      </c>
      <c r="BH835">
        <v>365243</v>
      </c>
      <c r="BI835">
        <v>-795</v>
      </c>
      <c r="BJ835">
        <v>615</v>
      </c>
      <c r="BK835">
        <v>365243</v>
      </c>
      <c r="BL835">
        <v>365243</v>
      </c>
      <c r="BM835">
        <v>1</v>
      </c>
    </row>
    <row r="836" spans="1:65" x14ac:dyDescent="0.3">
      <c r="A836">
        <v>106840</v>
      </c>
      <c r="B836">
        <v>0</v>
      </c>
      <c r="C836" t="s">
        <v>65</v>
      </c>
      <c r="D836" t="s">
        <v>66</v>
      </c>
      <c r="E836" t="s">
        <v>68</v>
      </c>
      <c r="F836" t="s">
        <v>67</v>
      </c>
      <c r="G836">
        <v>0</v>
      </c>
      <c r="H836">
        <v>144000</v>
      </c>
      <c r="I836">
        <v>1223010</v>
      </c>
      <c r="J836" t="s">
        <v>133</v>
      </c>
      <c r="K836" t="s">
        <v>90</v>
      </c>
      <c r="L836" t="s">
        <v>91</v>
      </c>
      <c r="M836" t="s">
        <v>72</v>
      </c>
      <c r="N836">
        <v>3.5791999999999997E-2</v>
      </c>
      <c r="O836">
        <v>13353</v>
      </c>
      <c r="P836">
        <v>142</v>
      </c>
      <c r="Q836">
        <v>1885</v>
      </c>
      <c r="R836">
        <v>3225</v>
      </c>
      <c r="S836">
        <v>2</v>
      </c>
      <c r="T836">
        <v>2</v>
      </c>
      <c r="U836" t="s">
        <v>73</v>
      </c>
      <c r="V836">
        <v>8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0</v>
      </c>
      <c r="AC836" t="s">
        <v>168</v>
      </c>
      <c r="AD836">
        <v>2517880</v>
      </c>
      <c r="AE836" t="s">
        <v>93</v>
      </c>
      <c r="AF836">
        <v>8387.64</v>
      </c>
      <c r="AG836">
        <v>83916</v>
      </c>
      <c r="AH836">
        <v>77386.5</v>
      </c>
      <c r="AI836">
        <v>13500</v>
      </c>
      <c r="AJ836">
        <v>83916</v>
      </c>
      <c r="AK836" t="s">
        <v>109</v>
      </c>
      <c r="AL836">
        <v>14</v>
      </c>
      <c r="AM836" t="s">
        <v>68</v>
      </c>
      <c r="AN836">
        <v>1</v>
      </c>
      <c r="AO836">
        <v>0.1617702</v>
      </c>
      <c r="AR836" t="s">
        <v>79</v>
      </c>
      <c r="AS836" t="s">
        <v>77</v>
      </c>
      <c r="AT836">
        <v>-1766</v>
      </c>
      <c r="AU836" t="s">
        <v>78</v>
      </c>
      <c r="AV836" t="s">
        <v>79</v>
      </c>
      <c r="AW836" t="s">
        <v>80</v>
      </c>
      <c r="AX836" t="s">
        <v>161</v>
      </c>
      <c r="AY836" t="s">
        <v>103</v>
      </c>
      <c r="AZ836" t="s">
        <v>96</v>
      </c>
      <c r="BA836" t="s">
        <v>76</v>
      </c>
      <c r="BB836" t="s">
        <v>104</v>
      </c>
      <c r="BC836">
        <v>2535</v>
      </c>
      <c r="BD836" t="s">
        <v>85</v>
      </c>
      <c r="BE836">
        <v>12</v>
      </c>
      <c r="BF836" t="s">
        <v>147</v>
      </c>
      <c r="BG836" t="s">
        <v>151</v>
      </c>
      <c r="BH836">
        <v>365243</v>
      </c>
      <c r="BI836">
        <v>-1735</v>
      </c>
      <c r="BJ836">
        <v>-1405</v>
      </c>
      <c r="BK836">
        <v>-1615</v>
      </c>
      <c r="BL836">
        <v>-1610</v>
      </c>
      <c r="BM836">
        <v>0</v>
      </c>
    </row>
    <row r="837" spans="1:65" x14ac:dyDescent="0.3">
      <c r="A837">
        <v>106845</v>
      </c>
      <c r="B837">
        <v>0</v>
      </c>
      <c r="C837" t="s">
        <v>99</v>
      </c>
      <c r="D837" t="s">
        <v>66</v>
      </c>
      <c r="E837" t="s">
        <v>67</v>
      </c>
      <c r="F837" t="s">
        <v>68</v>
      </c>
      <c r="G837">
        <v>0</v>
      </c>
      <c r="H837">
        <v>202500</v>
      </c>
      <c r="I837">
        <v>180000</v>
      </c>
      <c r="J837" t="s">
        <v>69</v>
      </c>
      <c r="K837" t="s">
        <v>90</v>
      </c>
      <c r="L837" t="s">
        <v>71</v>
      </c>
      <c r="M837" t="s">
        <v>72</v>
      </c>
      <c r="N837">
        <v>1.8800999999999998E-2</v>
      </c>
      <c r="O837">
        <v>9112</v>
      </c>
      <c r="P837">
        <v>684</v>
      </c>
      <c r="Q837">
        <v>106</v>
      </c>
      <c r="R837">
        <v>1786</v>
      </c>
      <c r="S837">
        <v>2</v>
      </c>
      <c r="T837">
        <v>2</v>
      </c>
      <c r="U837" t="s">
        <v>120</v>
      </c>
      <c r="V837">
        <v>14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 t="s">
        <v>141</v>
      </c>
      <c r="AD837">
        <v>2812575</v>
      </c>
      <c r="AE837" t="s">
        <v>93</v>
      </c>
      <c r="AF837">
        <v>6925.9049999999997</v>
      </c>
      <c r="AG837">
        <v>126931.5</v>
      </c>
      <c r="AH837">
        <v>153738</v>
      </c>
      <c r="AI837">
        <v>0</v>
      </c>
      <c r="AJ837">
        <v>126931.5</v>
      </c>
      <c r="AK837" t="s">
        <v>75</v>
      </c>
      <c r="AL837">
        <v>10</v>
      </c>
      <c r="AM837" t="s">
        <v>68</v>
      </c>
      <c r="AN837">
        <v>1</v>
      </c>
      <c r="AO837">
        <v>0</v>
      </c>
      <c r="AR837" t="s">
        <v>79</v>
      </c>
      <c r="AS837" t="s">
        <v>77</v>
      </c>
      <c r="AT837">
        <v>-479</v>
      </c>
      <c r="AU837" t="s">
        <v>78</v>
      </c>
      <c r="AV837" t="s">
        <v>79</v>
      </c>
      <c r="AX837" t="s">
        <v>102</v>
      </c>
      <c r="AY837" t="s">
        <v>103</v>
      </c>
      <c r="AZ837" t="s">
        <v>96</v>
      </c>
      <c r="BA837" t="s">
        <v>76</v>
      </c>
      <c r="BB837" t="s">
        <v>104</v>
      </c>
      <c r="BC837">
        <v>750</v>
      </c>
      <c r="BD837" t="s">
        <v>85</v>
      </c>
      <c r="BE837">
        <v>24</v>
      </c>
      <c r="BF837" t="s">
        <v>97</v>
      </c>
      <c r="BG837" t="s">
        <v>98</v>
      </c>
      <c r="BH837">
        <v>365243</v>
      </c>
      <c r="BI837">
        <v>-444</v>
      </c>
      <c r="BJ837">
        <v>246</v>
      </c>
      <c r="BK837">
        <v>-114</v>
      </c>
      <c r="BL837">
        <v>-108</v>
      </c>
      <c r="BM837">
        <v>0</v>
      </c>
    </row>
    <row r="838" spans="1:65" x14ac:dyDescent="0.3">
      <c r="A838">
        <v>106857</v>
      </c>
      <c r="B838">
        <v>0</v>
      </c>
      <c r="C838" t="s">
        <v>99</v>
      </c>
      <c r="D838" t="s">
        <v>88</v>
      </c>
      <c r="E838" t="s">
        <v>67</v>
      </c>
      <c r="F838" t="s">
        <v>68</v>
      </c>
      <c r="G838">
        <v>1</v>
      </c>
      <c r="H838">
        <v>112500</v>
      </c>
      <c r="I838">
        <v>270000</v>
      </c>
      <c r="J838" t="s">
        <v>69</v>
      </c>
      <c r="K838" t="s">
        <v>70</v>
      </c>
      <c r="L838" t="s">
        <v>91</v>
      </c>
      <c r="M838" t="s">
        <v>72</v>
      </c>
      <c r="N838">
        <v>9.5490000000000002E-3</v>
      </c>
      <c r="O838">
        <v>17677</v>
      </c>
      <c r="P838">
        <v>681</v>
      </c>
      <c r="Q838">
        <v>7064</v>
      </c>
      <c r="R838">
        <v>1205</v>
      </c>
      <c r="S838">
        <v>2</v>
      </c>
      <c r="T838">
        <v>2</v>
      </c>
      <c r="U838" t="s">
        <v>73</v>
      </c>
      <c r="V838">
        <v>15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122</v>
      </c>
      <c r="AD838">
        <v>1092106</v>
      </c>
      <c r="AE838" t="s">
        <v>93</v>
      </c>
      <c r="AF838">
        <v>14213.25</v>
      </c>
      <c r="AG838">
        <v>155200.5</v>
      </c>
      <c r="AH838">
        <v>155200.5</v>
      </c>
      <c r="AI838">
        <v>0</v>
      </c>
      <c r="AJ838">
        <v>155200.5</v>
      </c>
      <c r="AK838" t="s">
        <v>123</v>
      </c>
      <c r="AL838">
        <v>16</v>
      </c>
      <c r="AM838" t="s">
        <v>68</v>
      </c>
      <c r="AN838">
        <v>1</v>
      </c>
      <c r="AO838">
        <v>0</v>
      </c>
      <c r="AR838" t="s">
        <v>79</v>
      </c>
      <c r="AS838" t="s">
        <v>77</v>
      </c>
      <c r="AT838">
        <v>-304</v>
      </c>
      <c r="AU838" t="s">
        <v>76</v>
      </c>
      <c r="AV838" t="s">
        <v>79</v>
      </c>
      <c r="AW838" t="s">
        <v>80</v>
      </c>
      <c r="AX838" t="s">
        <v>102</v>
      </c>
      <c r="AY838" t="s">
        <v>204</v>
      </c>
      <c r="AZ838" t="s">
        <v>96</v>
      </c>
      <c r="BA838" t="s">
        <v>76</v>
      </c>
      <c r="BB838" t="s">
        <v>104</v>
      </c>
      <c r="BC838">
        <v>100</v>
      </c>
      <c r="BD838" t="s">
        <v>163</v>
      </c>
      <c r="BE838">
        <v>12</v>
      </c>
      <c r="BF838" t="s">
        <v>97</v>
      </c>
      <c r="BG838" t="s">
        <v>222</v>
      </c>
      <c r="BH838">
        <v>365243</v>
      </c>
      <c r="BI838">
        <v>-273</v>
      </c>
      <c r="BJ838">
        <v>57</v>
      </c>
      <c r="BK838">
        <v>365243</v>
      </c>
      <c r="BL838">
        <v>365243</v>
      </c>
      <c r="BM838">
        <v>0</v>
      </c>
    </row>
    <row r="839" spans="1:65" x14ac:dyDescent="0.3">
      <c r="A839">
        <v>106866</v>
      </c>
      <c r="B839">
        <v>0</v>
      </c>
      <c r="C839" t="s">
        <v>65</v>
      </c>
      <c r="D839" t="s">
        <v>88</v>
      </c>
      <c r="E839" t="s">
        <v>67</v>
      </c>
      <c r="F839" t="s">
        <v>67</v>
      </c>
      <c r="G839">
        <v>0</v>
      </c>
      <c r="H839">
        <v>225000</v>
      </c>
      <c r="I839">
        <v>900000</v>
      </c>
      <c r="J839" t="s">
        <v>69</v>
      </c>
      <c r="K839" t="s">
        <v>70</v>
      </c>
      <c r="L839" t="s">
        <v>140</v>
      </c>
      <c r="M839" t="s">
        <v>72</v>
      </c>
      <c r="N839">
        <v>2.6391999999999999E-2</v>
      </c>
      <c r="O839">
        <v>22027</v>
      </c>
      <c r="P839">
        <v>1695</v>
      </c>
      <c r="Q839">
        <v>4257</v>
      </c>
      <c r="R839">
        <v>4257</v>
      </c>
      <c r="S839">
        <v>2</v>
      </c>
      <c r="T839">
        <v>2</v>
      </c>
      <c r="U839" t="s">
        <v>120</v>
      </c>
      <c r="V839">
        <v>11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92</v>
      </c>
      <c r="AD839">
        <v>2762545</v>
      </c>
      <c r="AE839" t="s">
        <v>93</v>
      </c>
      <c r="AF839">
        <v>7745.22</v>
      </c>
      <c r="AG839">
        <v>77463</v>
      </c>
      <c r="AH839">
        <v>69714</v>
      </c>
      <c r="AI839">
        <v>7749</v>
      </c>
      <c r="AJ839">
        <v>77463</v>
      </c>
      <c r="AK839" t="s">
        <v>109</v>
      </c>
      <c r="AL839">
        <v>17</v>
      </c>
      <c r="AM839" t="s">
        <v>68</v>
      </c>
      <c r="AN839">
        <v>1</v>
      </c>
      <c r="AO839">
        <v>0.108947052</v>
      </c>
      <c r="AR839" t="s">
        <v>79</v>
      </c>
      <c r="AS839" t="s">
        <v>77</v>
      </c>
      <c r="AT839">
        <v>-2666</v>
      </c>
      <c r="AU839" t="s">
        <v>78</v>
      </c>
      <c r="AV839" t="s">
        <v>79</v>
      </c>
      <c r="AX839" t="s">
        <v>81</v>
      </c>
      <c r="AY839" t="s">
        <v>95</v>
      </c>
      <c r="AZ839" t="s">
        <v>96</v>
      </c>
      <c r="BA839" t="s">
        <v>76</v>
      </c>
      <c r="BB839" t="s">
        <v>104</v>
      </c>
      <c r="BC839">
        <v>756</v>
      </c>
      <c r="BD839" t="s">
        <v>85</v>
      </c>
      <c r="BE839">
        <v>10</v>
      </c>
      <c r="BF839" t="s">
        <v>112</v>
      </c>
      <c r="BG839" t="s">
        <v>98</v>
      </c>
      <c r="BH839">
        <v>365243</v>
      </c>
      <c r="BI839">
        <v>-2412</v>
      </c>
      <c r="BJ839">
        <v>-2142</v>
      </c>
      <c r="BK839">
        <v>-2232</v>
      </c>
      <c r="BL839">
        <v>-2230</v>
      </c>
      <c r="BM839">
        <v>0</v>
      </c>
    </row>
    <row r="840" spans="1:65" x14ac:dyDescent="0.3">
      <c r="A840">
        <v>106872</v>
      </c>
      <c r="B840">
        <v>0</v>
      </c>
      <c r="C840" t="s">
        <v>65</v>
      </c>
      <c r="D840" t="s">
        <v>88</v>
      </c>
      <c r="E840" t="s">
        <v>67</v>
      </c>
      <c r="F840" t="s">
        <v>68</v>
      </c>
      <c r="G840">
        <v>0</v>
      </c>
      <c r="H840">
        <v>229500</v>
      </c>
      <c r="I840">
        <v>536917.5</v>
      </c>
      <c r="J840" t="s">
        <v>69</v>
      </c>
      <c r="K840" t="s">
        <v>90</v>
      </c>
      <c r="L840" t="s">
        <v>91</v>
      </c>
      <c r="M840" t="s">
        <v>72</v>
      </c>
      <c r="N840">
        <v>3.2561E-2</v>
      </c>
      <c r="O840">
        <v>16641</v>
      </c>
      <c r="P840">
        <v>1192</v>
      </c>
      <c r="Q840">
        <v>5636</v>
      </c>
      <c r="R840">
        <v>26</v>
      </c>
      <c r="S840">
        <v>1</v>
      </c>
      <c r="T840">
        <v>1</v>
      </c>
      <c r="U840" t="s">
        <v>120</v>
      </c>
      <c r="V840">
        <v>17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143</v>
      </c>
      <c r="AD840">
        <v>2157832</v>
      </c>
      <c r="AE840" t="s">
        <v>99</v>
      </c>
      <c r="AF840">
        <v>2250</v>
      </c>
      <c r="AG840">
        <v>45000</v>
      </c>
      <c r="AH840">
        <v>45000</v>
      </c>
      <c r="AJ840">
        <v>45000</v>
      </c>
      <c r="AK840" t="s">
        <v>120</v>
      </c>
      <c r="AL840">
        <v>17</v>
      </c>
      <c r="AM840" t="s">
        <v>68</v>
      </c>
      <c r="AN840">
        <v>1</v>
      </c>
      <c r="AR840" t="s">
        <v>79</v>
      </c>
      <c r="AS840" t="s">
        <v>77</v>
      </c>
      <c r="AT840">
        <v>-238</v>
      </c>
      <c r="AU840" t="s">
        <v>76</v>
      </c>
      <c r="AV840" t="s">
        <v>79</v>
      </c>
      <c r="AW840" t="s">
        <v>80</v>
      </c>
      <c r="AX840" t="s">
        <v>81</v>
      </c>
      <c r="AY840" t="s">
        <v>76</v>
      </c>
      <c r="AZ840" t="s">
        <v>131</v>
      </c>
      <c r="BA840" t="s">
        <v>83</v>
      </c>
      <c r="BB840" t="s">
        <v>121</v>
      </c>
      <c r="BC840">
        <v>-1</v>
      </c>
      <c r="BD840" t="s">
        <v>76</v>
      </c>
      <c r="BE840">
        <v>0</v>
      </c>
      <c r="BF840" t="s">
        <v>76</v>
      </c>
      <c r="BG840" t="s">
        <v>132</v>
      </c>
      <c r="BH840">
        <v>-223</v>
      </c>
      <c r="BI840">
        <v>-195</v>
      </c>
      <c r="BJ840">
        <v>365243</v>
      </c>
      <c r="BK840">
        <v>365243</v>
      </c>
      <c r="BL840">
        <v>365243</v>
      </c>
      <c r="BM840">
        <v>0</v>
      </c>
    </row>
    <row r="841" spans="1:65" x14ac:dyDescent="0.3">
      <c r="A841">
        <v>106888</v>
      </c>
      <c r="B841">
        <v>0</v>
      </c>
      <c r="C841" t="s">
        <v>65</v>
      </c>
      <c r="D841" t="s">
        <v>88</v>
      </c>
      <c r="E841" t="s">
        <v>67</v>
      </c>
      <c r="F841" t="s">
        <v>68</v>
      </c>
      <c r="G841">
        <v>0</v>
      </c>
      <c r="H841">
        <v>103500</v>
      </c>
      <c r="I841">
        <v>305221.5</v>
      </c>
      <c r="J841" t="s">
        <v>113</v>
      </c>
      <c r="K841" t="s">
        <v>70</v>
      </c>
      <c r="L841" t="s">
        <v>139</v>
      </c>
      <c r="M841" t="s">
        <v>72</v>
      </c>
      <c r="N841">
        <v>2.0246E-2</v>
      </c>
      <c r="O841">
        <v>21138</v>
      </c>
      <c r="P841">
        <v>365243</v>
      </c>
      <c r="Q841">
        <v>11346</v>
      </c>
      <c r="R841">
        <v>4179</v>
      </c>
      <c r="S841">
        <v>3</v>
      </c>
      <c r="T841">
        <v>3</v>
      </c>
      <c r="U841" t="s">
        <v>123</v>
      </c>
      <c r="V841">
        <v>10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76</v>
      </c>
      <c r="AD841">
        <v>1927858</v>
      </c>
      <c r="AE841" t="s">
        <v>93</v>
      </c>
      <c r="AF841">
        <v>11056.725</v>
      </c>
      <c r="AG841">
        <v>101632.5</v>
      </c>
      <c r="AH841">
        <v>112365</v>
      </c>
      <c r="AI841">
        <v>0</v>
      </c>
      <c r="AJ841">
        <v>101632.5</v>
      </c>
      <c r="AK841" t="s">
        <v>75</v>
      </c>
      <c r="AL841">
        <v>13</v>
      </c>
      <c r="AM841" t="s">
        <v>68</v>
      </c>
      <c r="AN841">
        <v>1</v>
      </c>
      <c r="AO841">
        <v>0</v>
      </c>
      <c r="AR841" t="s">
        <v>79</v>
      </c>
      <c r="AS841" t="s">
        <v>77</v>
      </c>
      <c r="AT841">
        <v>-827</v>
      </c>
      <c r="AU841" t="s">
        <v>78</v>
      </c>
      <c r="AV841" t="s">
        <v>79</v>
      </c>
      <c r="AW841" t="s">
        <v>101</v>
      </c>
      <c r="AX841" t="s">
        <v>102</v>
      </c>
      <c r="AY841" t="s">
        <v>111</v>
      </c>
      <c r="AZ841" t="s">
        <v>96</v>
      </c>
      <c r="BA841" t="s">
        <v>76</v>
      </c>
      <c r="BB841" t="s">
        <v>104</v>
      </c>
      <c r="BC841">
        <v>2490</v>
      </c>
      <c r="BD841" t="s">
        <v>85</v>
      </c>
      <c r="BE841">
        <v>12</v>
      </c>
      <c r="BF841" t="s">
        <v>147</v>
      </c>
      <c r="BG841" t="s">
        <v>151</v>
      </c>
      <c r="BH841">
        <v>365243</v>
      </c>
      <c r="BI841">
        <v>-795</v>
      </c>
      <c r="BJ841">
        <v>-465</v>
      </c>
      <c r="BK841">
        <v>-495</v>
      </c>
      <c r="BL841">
        <v>-491</v>
      </c>
      <c r="BM841">
        <v>0</v>
      </c>
    </row>
    <row r="842" spans="1:65" x14ac:dyDescent="0.3">
      <c r="A842">
        <v>106908</v>
      </c>
      <c r="B842">
        <v>0</v>
      </c>
      <c r="C842" t="s">
        <v>65</v>
      </c>
      <c r="D842" t="s">
        <v>88</v>
      </c>
      <c r="E842" t="s">
        <v>68</v>
      </c>
      <c r="F842" t="s">
        <v>68</v>
      </c>
      <c r="G842">
        <v>2</v>
      </c>
      <c r="H842">
        <v>135000</v>
      </c>
      <c r="I842">
        <v>390384</v>
      </c>
      <c r="J842" t="s">
        <v>69</v>
      </c>
      <c r="K842" t="s">
        <v>90</v>
      </c>
      <c r="L842" t="s">
        <v>91</v>
      </c>
      <c r="M842" t="s">
        <v>72</v>
      </c>
      <c r="N842">
        <v>2.0246E-2</v>
      </c>
      <c r="O842">
        <v>11250</v>
      </c>
      <c r="P842">
        <v>3304</v>
      </c>
      <c r="Q842">
        <v>1752</v>
      </c>
      <c r="R842">
        <v>3467</v>
      </c>
      <c r="S842">
        <v>3</v>
      </c>
      <c r="T842">
        <v>3</v>
      </c>
      <c r="U842" t="s">
        <v>94</v>
      </c>
      <c r="V842">
        <v>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170</v>
      </c>
      <c r="AD842">
        <v>1771459</v>
      </c>
      <c r="AE842" t="s">
        <v>65</v>
      </c>
      <c r="AG842">
        <v>0</v>
      </c>
      <c r="AH842">
        <v>0</v>
      </c>
      <c r="AK842" t="s">
        <v>94</v>
      </c>
      <c r="AL842">
        <v>12</v>
      </c>
      <c r="AM842" t="s">
        <v>68</v>
      </c>
      <c r="AN842">
        <v>1</v>
      </c>
      <c r="AR842" t="s">
        <v>76</v>
      </c>
      <c r="AS842" t="s">
        <v>129</v>
      </c>
      <c r="AT842">
        <v>-545</v>
      </c>
      <c r="AU842" t="s">
        <v>76</v>
      </c>
      <c r="AV842" t="s">
        <v>79</v>
      </c>
      <c r="AX842" t="s">
        <v>81</v>
      </c>
      <c r="AY842" t="s">
        <v>76</v>
      </c>
      <c r="AZ842" t="s">
        <v>76</v>
      </c>
      <c r="BA842" t="s">
        <v>76</v>
      </c>
      <c r="BB842" t="s">
        <v>121</v>
      </c>
      <c r="BC842">
        <v>-1</v>
      </c>
      <c r="BD842" t="s">
        <v>76</v>
      </c>
      <c r="BF842" t="s">
        <v>76</v>
      </c>
      <c r="BG842" t="s">
        <v>82</v>
      </c>
    </row>
    <row r="843" spans="1:65" x14ac:dyDescent="0.3">
      <c r="A843">
        <v>106918</v>
      </c>
      <c r="B843">
        <v>0</v>
      </c>
      <c r="C843" t="s">
        <v>65</v>
      </c>
      <c r="D843" t="s">
        <v>88</v>
      </c>
      <c r="E843" t="s">
        <v>67</v>
      </c>
      <c r="F843" t="s">
        <v>68</v>
      </c>
      <c r="G843">
        <v>1</v>
      </c>
      <c r="H843">
        <v>121500</v>
      </c>
      <c r="I843">
        <v>152820</v>
      </c>
      <c r="J843" t="s">
        <v>133</v>
      </c>
      <c r="K843" t="s">
        <v>90</v>
      </c>
      <c r="L843" t="s">
        <v>140</v>
      </c>
      <c r="M843" t="s">
        <v>72</v>
      </c>
      <c r="N843">
        <v>9.6299999999999997E-3</v>
      </c>
      <c r="O843">
        <v>14138</v>
      </c>
      <c r="P843">
        <v>1418</v>
      </c>
      <c r="Q843">
        <v>8242</v>
      </c>
      <c r="R843">
        <v>3672</v>
      </c>
      <c r="S843">
        <v>2</v>
      </c>
      <c r="T843">
        <v>2</v>
      </c>
      <c r="U843" t="s">
        <v>94</v>
      </c>
      <c r="V843">
        <v>13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168</v>
      </c>
      <c r="AD843">
        <v>1307397</v>
      </c>
      <c r="AE843" t="s">
        <v>93</v>
      </c>
      <c r="AF843">
        <v>7083.9449999999997</v>
      </c>
      <c r="AG843">
        <v>87736.5</v>
      </c>
      <c r="AH843">
        <v>70186.5</v>
      </c>
      <c r="AI843">
        <v>17550</v>
      </c>
      <c r="AJ843">
        <v>87736.5</v>
      </c>
      <c r="AK843" t="s">
        <v>73</v>
      </c>
      <c r="AL843">
        <v>18</v>
      </c>
      <c r="AM843" t="s">
        <v>68</v>
      </c>
      <c r="AN843">
        <v>1</v>
      </c>
      <c r="AO843">
        <v>0.21785169700000001</v>
      </c>
      <c r="AR843" t="s">
        <v>79</v>
      </c>
      <c r="AS843" t="s">
        <v>77</v>
      </c>
      <c r="AT843">
        <v>-303</v>
      </c>
      <c r="AU843" t="s">
        <v>78</v>
      </c>
      <c r="AV843" t="s">
        <v>79</v>
      </c>
      <c r="AW843" t="s">
        <v>80</v>
      </c>
      <c r="AX843" t="s">
        <v>102</v>
      </c>
      <c r="AY843" t="s">
        <v>124</v>
      </c>
      <c r="AZ843" t="s">
        <v>96</v>
      </c>
      <c r="BA843" t="s">
        <v>76</v>
      </c>
      <c r="BB843" t="s">
        <v>104</v>
      </c>
      <c r="BC843">
        <v>35</v>
      </c>
      <c r="BD843" t="s">
        <v>105</v>
      </c>
      <c r="BE843">
        <v>12</v>
      </c>
      <c r="BF843" t="s">
        <v>147</v>
      </c>
      <c r="BG843" t="s">
        <v>106</v>
      </c>
      <c r="BH843">
        <v>365243</v>
      </c>
      <c r="BI843">
        <v>-273</v>
      </c>
      <c r="BJ843">
        <v>57</v>
      </c>
      <c r="BK843">
        <v>-33</v>
      </c>
      <c r="BL843">
        <v>-27</v>
      </c>
      <c r="BM843">
        <v>0</v>
      </c>
    </row>
    <row r="844" spans="1:65" x14ac:dyDescent="0.3">
      <c r="A844">
        <v>106922</v>
      </c>
      <c r="B844">
        <v>0</v>
      </c>
      <c r="C844" t="s">
        <v>65</v>
      </c>
      <c r="D844" t="s">
        <v>66</v>
      </c>
      <c r="E844" t="s">
        <v>67</v>
      </c>
      <c r="F844" t="s">
        <v>67</v>
      </c>
      <c r="G844">
        <v>0</v>
      </c>
      <c r="H844">
        <v>81000</v>
      </c>
      <c r="I844">
        <v>130320</v>
      </c>
      <c r="J844" t="s">
        <v>89</v>
      </c>
      <c r="K844" t="s">
        <v>70</v>
      </c>
      <c r="L844" t="s">
        <v>119</v>
      </c>
      <c r="M844" t="s">
        <v>72</v>
      </c>
      <c r="N844">
        <v>1.1703E-2</v>
      </c>
      <c r="O844">
        <v>18516</v>
      </c>
      <c r="P844">
        <v>2395</v>
      </c>
      <c r="Q844">
        <v>10871</v>
      </c>
      <c r="R844">
        <v>2044</v>
      </c>
      <c r="S844">
        <v>2</v>
      </c>
      <c r="T844">
        <v>2</v>
      </c>
      <c r="U844" t="s">
        <v>73</v>
      </c>
      <c r="V844">
        <v>13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195</v>
      </c>
      <c r="AD844">
        <v>2804400</v>
      </c>
      <c r="AE844" t="s">
        <v>65</v>
      </c>
      <c r="AF844">
        <v>9934.7849999999999</v>
      </c>
      <c r="AG844">
        <v>67500</v>
      </c>
      <c r="AH844">
        <v>82611</v>
      </c>
      <c r="AJ844">
        <v>67500</v>
      </c>
      <c r="AK844" t="s">
        <v>73</v>
      </c>
      <c r="AL844">
        <v>12</v>
      </c>
      <c r="AM844" t="s">
        <v>68</v>
      </c>
      <c r="AN844">
        <v>1</v>
      </c>
      <c r="AR844" t="s">
        <v>76</v>
      </c>
      <c r="AS844" t="s">
        <v>77</v>
      </c>
      <c r="AT844">
        <v>-1113</v>
      </c>
      <c r="AU844" t="s">
        <v>76</v>
      </c>
      <c r="AV844" t="s">
        <v>79</v>
      </c>
      <c r="AW844" t="s">
        <v>80</v>
      </c>
      <c r="AX844" t="s">
        <v>102</v>
      </c>
      <c r="AY844" t="s">
        <v>76</v>
      </c>
      <c r="AZ844" t="s">
        <v>82</v>
      </c>
      <c r="BA844" t="s">
        <v>83</v>
      </c>
      <c r="BB844" t="s">
        <v>121</v>
      </c>
      <c r="BC844">
        <v>-1</v>
      </c>
      <c r="BD844" t="s">
        <v>76</v>
      </c>
      <c r="BE844">
        <v>12</v>
      </c>
      <c r="BF844" t="s">
        <v>86</v>
      </c>
      <c r="BG844" t="s">
        <v>87</v>
      </c>
      <c r="BH844">
        <v>365243</v>
      </c>
      <c r="BI844">
        <v>-1083</v>
      </c>
      <c r="BJ844">
        <v>-753</v>
      </c>
      <c r="BK844">
        <v>-753</v>
      </c>
      <c r="BL844">
        <v>-746</v>
      </c>
      <c r="BM844">
        <v>1</v>
      </c>
    </row>
    <row r="845" spans="1:65" x14ac:dyDescent="0.3">
      <c r="A845">
        <v>106922</v>
      </c>
      <c r="B845">
        <v>0</v>
      </c>
      <c r="C845" t="s">
        <v>65</v>
      </c>
      <c r="D845" t="s">
        <v>66</v>
      </c>
      <c r="E845" t="s">
        <v>67</v>
      </c>
      <c r="F845" t="s">
        <v>67</v>
      </c>
      <c r="G845">
        <v>0</v>
      </c>
      <c r="H845">
        <v>81000</v>
      </c>
      <c r="I845">
        <v>130320</v>
      </c>
      <c r="J845" t="s">
        <v>89</v>
      </c>
      <c r="K845" t="s">
        <v>70</v>
      </c>
      <c r="L845" t="s">
        <v>119</v>
      </c>
      <c r="M845" t="s">
        <v>72</v>
      </c>
      <c r="N845">
        <v>1.1703E-2</v>
      </c>
      <c r="O845">
        <v>18516</v>
      </c>
      <c r="P845">
        <v>2395</v>
      </c>
      <c r="Q845">
        <v>10871</v>
      </c>
      <c r="R845">
        <v>2044</v>
      </c>
      <c r="S845">
        <v>2</v>
      </c>
      <c r="T845">
        <v>2</v>
      </c>
      <c r="U845" t="s">
        <v>73</v>
      </c>
      <c r="V845">
        <v>13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195</v>
      </c>
      <c r="AD845">
        <v>2164848</v>
      </c>
      <c r="AE845" t="s">
        <v>65</v>
      </c>
      <c r="AF845">
        <v>12046.815000000001</v>
      </c>
      <c r="AG845">
        <v>135000</v>
      </c>
      <c r="AH845">
        <v>178308</v>
      </c>
      <c r="AJ845">
        <v>135000</v>
      </c>
      <c r="AK845" t="s">
        <v>75</v>
      </c>
      <c r="AL845">
        <v>15</v>
      </c>
      <c r="AM845" t="s">
        <v>68</v>
      </c>
      <c r="AN845">
        <v>1</v>
      </c>
      <c r="AR845" t="s">
        <v>76</v>
      </c>
      <c r="AS845" t="s">
        <v>77</v>
      </c>
      <c r="AT845">
        <v>-753</v>
      </c>
      <c r="AU845" t="s">
        <v>76</v>
      </c>
      <c r="AV845" t="s">
        <v>79</v>
      </c>
      <c r="AX845" t="s">
        <v>81</v>
      </c>
      <c r="AY845" t="s">
        <v>76</v>
      </c>
      <c r="AZ845" t="s">
        <v>82</v>
      </c>
      <c r="BA845" t="s">
        <v>116</v>
      </c>
      <c r="BB845" t="s">
        <v>121</v>
      </c>
      <c r="BC845">
        <v>-1</v>
      </c>
      <c r="BD845" t="s">
        <v>76</v>
      </c>
      <c r="BE845">
        <v>24</v>
      </c>
      <c r="BF845" t="s">
        <v>147</v>
      </c>
      <c r="BG845" t="s">
        <v>154</v>
      </c>
      <c r="BH845">
        <v>365243</v>
      </c>
      <c r="BI845">
        <v>-723</v>
      </c>
      <c r="BJ845">
        <v>-33</v>
      </c>
      <c r="BK845">
        <v>-33</v>
      </c>
      <c r="BL845">
        <v>-25</v>
      </c>
      <c r="BM845">
        <v>1</v>
      </c>
    </row>
    <row r="846" spans="1:65" x14ac:dyDescent="0.3">
      <c r="A846">
        <v>106923</v>
      </c>
      <c r="B846">
        <v>0</v>
      </c>
      <c r="C846" t="s">
        <v>65</v>
      </c>
      <c r="D846" t="s">
        <v>66</v>
      </c>
      <c r="E846" t="s">
        <v>67</v>
      </c>
      <c r="F846" t="s">
        <v>67</v>
      </c>
      <c r="G846">
        <v>0</v>
      </c>
      <c r="H846">
        <v>324000</v>
      </c>
      <c r="I846">
        <v>339633</v>
      </c>
      <c r="J846" t="s">
        <v>89</v>
      </c>
      <c r="K846" t="s">
        <v>70</v>
      </c>
      <c r="L846" t="s">
        <v>91</v>
      </c>
      <c r="M846" t="s">
        <v>72</v>
      </c>
      <c r="N846">
        <v>1.8800999999999998E-2</v>
      </c>
      <c r="O846">
        <v>23030</v>
      </c>
      <c r="P846">
        <v>2395</v>
      </c>
      <c r="Q846">
        <v>10654</v>
      </c>
      <c r="R846">
        <v>4174</v>
      </c>
      <c r="S846">
        <v>2</v>
      </c>
      <c r="T846">
        <v>2</v>
      </c>
      <c r="U846" t="s">
        <v>73</v>
      </c>
      <c r="V846">
        <v>14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92</v>
      </c>
      <c r="AD846">
        <v>1443356</v>
      </c>
      <c r="AE846" t="s">
        <v>65</v>
      </c>
      <c r="AF846">
        <v>81702.225000000006</v>
      </c>
      <c r="AG846">
        <v>1800000</v>
      </c>
      <c r="AH846">
        <v>1928304</v>
      </c>
      <c r="AJ846">
        <v>1800000</v>
      </c>
      <c r="AK846" t="s">
        <v>123</v>
      </c>
      <c r="AL846">
        <v>9</v>
      </c>
      <c r="AM846" t="s">
        <v>68</v>
      </c>
      <c r="AN846">
        <v>1</v>
      </c>
      <c r="AR846" t="s">
        <v>76</v>
      </c>
      <c r="AS846" t="s">
        <v>77</v>
      </c>
      <c r="AT846">
        <v>-479</v>
      </c>
      <c r="AU846" t="s">
        <v>78</v>
      </c>
      <c r="AV846" t="s">
        <v>79</v>
      </c>
      <c r="AW846" t="s">
        <v>80</v>
      </c>
      <c r="AX846" t="s">
        <v>81</v>
      </c>
      <c r="AY846" t="s">
        <v>76</v>
      </c>
      <c r="AZ846" t="s">
        <v>82</v>
      </c>
      <c r="BA846" t="s">
        <v>116</v>
      </c>
      <c r="BB846" t="s">
        <v>121</v>
      </c>
      <c r="BC846">
        <v>-1</v>
      </c>
      <c r="BD846" t="s">
        <v>76</v>
      </c>
      <c r="BE846">
        <v>36</v>
      </c>
      <c r="BF846" t="s">
        <v>112</v>
      </c>
      <c r="BG846" t="s">
        <v>118</v>
      </c>
      <c r="BH846">
        <v>365243</v>
      </c>
      <c r="BI846">
        <v>-449</v>
      </c>
      <c r="BJ846">
        <v>601</v>
      </c>
      <c r="BK846">
        <v>365243</v>
      </c>
      <c r="BL846">
        <v>365243</v>
      </c>
      <c r="BM846">
        <v>1</v>
      </c>
    </row>
    <row r="847" spans="1:65" x14ac:dyDescent="0.3">
      <c r="A847">
        <v>106927</v>
      </c>
      <c r="B847">
        <v>0</v>
      </c>
      <c r="C847" t="s">
        <v>65</v>
      </c>
      <c r="D847" t="s">
        <v>88</v>
      </c>
      <c r="E847" t="s">
        <v>67</v>
      </c>
      <c r="F847" t="s">
        <v>68</v>
      </c>
      <c r="G847">
        <v>0</v>
      </c>
      <c r="H847">
        <v>139500</v>
      </c>
      <c r="I847">
        <v>225000</v>
      </c>
      <c r="J847" t="s">
        <v>113</v>
      </c>
      <c r="K847" t="s">
        <v>70</v>
      </c>
      <c r="L847" t="s">
        <v>139</v>
      </c>
      <c r="M847" t="s">
        <v>72</v>
      </c>
      <c r="N847">
        <v>1.0147E-2</v>
      </c>
      <c r="O847">
        <v>24657</v>
      </c>
      <c r="P847">
        <v>365243</v>
      </c>
      <c r="Q847">
        <v>770</v>
      </c>
      <c r="R847">
        <v>4589</v>
      </c>
      <c r="S847">
        <v>2</v>
      </c>
      <c r="T847">
        <v>2</v>
      </c>
      <c r="U847" t="s">
        <v>123</v>
      </c>
      <c r="V847">
        <v>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76</v>
      </c>
      <c r="AD847">
        <v>2648313</v>
      </c>
      <c r="AE847" t="s">
        <v>65</v>
      </c>
      <c r="AF847">
        <v>19109.34</v>
      </c>
      <c r="AG847">
        <v>180000</v>
      </c>
      <c r="AH847">
        <v>191880</v>
      </c>
      <c r="AJ847">
        <v>180000</v>
      </c>
      <c r="AK847" t="s">
        <v>73</v>
      </c>
      <c r="AL847">
        <v>9</v>
      </c>
      <c r="AM847" t="s">
        <v>68</v>
      </c>
      <c r="AN847">
        <v>1</v>
      </c>
      <c r="AR847" t="s">
        <v>76</v>
      </c>
      <c r="AS847" t="s">
        <v>114</v>
      </c>
      <c r="AT847">
        <v>-144</v>
      </c>
      <c r="AU847" t="s">
        <v>78</v>
      </c>
      <c r="AV847" t="s">
        <v>115</v>
      </c>
      <c r="AW847" t="s">
        <v>80</v>
      </c>
      <c r="AX847" t="s">
        <v>81</v>
      </c>
      <c r="AY847" t="s">
        <v>76</v>
      </c>
      <c r="AZ847" t="s">
        <v>82</v>
      </c>
      <c r="BA847" t="s">
        <v>116</v>
      </c>
      <c r="BB847" t="s">
        <v>121</v>
      </c>
      <c r="BC847">
        <v>-1</v>
      </c>
      <c r="BD847" t="s">
        <v>76</v>
      </c>
      <c r="BE847">
        <v>12</v>
      </c>
      <c r="BF847" t="s">
        <v>147</v>
      </c>
      <c r="BG847" t="s">
        <v>154</v>
      </c>
    </row>
    <row r="848" spans="1:65" x14ac:dyDescent="0.3">
      <c r="A848">
        <v>106927</v>
      </c>
      <c r="B848">
        <v>0</v>
      </c>
      <c r="C848" t="s">
        <v>65</v>
      </c>
      <c r="D848" t="s">
        <v>88</v>
      </c>
      <c r="E848" t="s">
        <v>67</v>
      </c>
      <c r="F848" t="s">
        <v>68</v>
      </c>
      <c r="G848">
        <v>0</v>
      </c>
      <c r="H848">
        <v>139500</v>
      </c>
      <c r="I848">
        <v>225000</v>
      </c>
      <c r="J848" t="s">
        <v>113</v>
      </c>
      <c r="K848" t="s">
        <v>70</v>
      </c>
      <c r="L848" t="s">
        <v>139</v>
      </c>
      <c r="M848" t="s">
        <v>72</v>
      </c>
      <c r="N848">
        <v>1.0147E-2</v>
      </c>
      <c r="O848">
        <v>24657</v>
      </c>
      <c r="P848">
        <v>365243</v>
      </c>
      <c r="Q848">
        <v>770</v>
      </c>
      <c r="R848">
        <v>4589</v>
      </c>
      <c r="S848">
        <v>2</v>
      </c>
      <c r="T848">
        <v>2</v>
      </c>
      <c r="U848" t="s">
        <v>123</v>
      </c>
      <c r="V848">
        <v>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76</v>
      </c>
      <c r="AD848">
        <v>2723981</v>
      </c>
      <c r="AE848" t="s">
        <v>65</v>
      </c>
      <c r="AF848">
        <v>25322.895</v>
      </c>
      <c r="AG848">
        <v>225000</v>
      </c>
      <c r="AH848">
        <v>254700</v>
      </c>
      <c r="AJ848">
        <v>225000</v>
      </c>
      <c r="AK848" t="s">
        <v>123</v>
      </c>
      <c r="AL848">
        <v>9</v>
      </c>
      <c r="AM848" t="s">
        <v>68</v>
      </c>
      <c r="AN848">
        <v>1</v>
      </c>
      <c r="AR848" t="s">
        <v>76</v>
      </c>
      <c r="AS848" t="s">
        <v>114</v>
      </c>
      <c r="AT848">
        <v>-7</v>
      </c>
      <c r="AU848" t="s">
        <v>78</v>
      </c>
      <c r="AV848" t="s">
        <v>115</v>
      </c>
      <c r="AW848" t="s">
        <v>101</v>
      </c>
      <c r="AX848" t="s">
        <v>81</v>
      </c>
      <c r="AY848" t="s">
        <v>76</v>
      </c>
      <c r="AZ848" t="s">
        <v>82</v>
      </c>
      <c r="BA848" t="s">
        <v>116</v>
      </c>
      <c r="BB848" t="s">
        <v>121</v>
      </c>
      <c r="BC848">
        <v>-1</v>
      </c>
      <c r="BD848" t="s">
        <v>76</v>
      </c>
      <c r="BE848">
        <v>12</v>
      </c>
      <c r="BF848" t="s">
        <v>147</v>
      </c>
      <c r="BG848" t="s">
        <v>154</v>
      </c>
    </row>
    <row r="849" spans="1:65" x14ac:dyDescent="0.3">
      <c r="A849">
        <v>106927</v>
      </c>
      <c r="B849">
        <v>0</v>
      </c>
      <c r="C849" t="s">
        <v>65</v>
      </c>
      <c r="D849" t="s">
        <v>88</v>
      </c>
      <c r="E849" t="s">
        <v>67</v>
      </c>
      <c r="F849" t="s">
        <v>68</v>
      </c>
      <c r="G849">
        <v>0</v>
      </c>
      <c r="H849">
        <v>139500</v>
      </c>
      <c r="I849">
        <v>225000</v>
      </c>
      <c r="J849" t="s">
        <v>113</v>
      </c>
      <c r="K849" t="s">
        <v>70</v>
      </c>
      <c r="L849" t="s">
        <v>139</v>
      </c>
      <c r="M849" t="s">
        <v>72</v>
      </c>
      <c r="N849">
        <v>1.0147E-2</v>
      </c>
      <c r="O849">
        <v>24657</v>
      </c>
      <c r="P849">
        <v>365243</v>
      </c>
      <c r="Q849">
        <v>770</v>
      </c>
      <c r="R849">
        <v>4589</v>
      </c>
      <c r="S849">
        <v>2</v>
      </c>
      <c r="T849">
        <v>2</v>
      </c>
      <c r="U849" t="s">
        <v>123</v>
      </c>
      <c r="V849">
        <v>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76</v>
      </c>
      <c r="AD849">
        <v>1376109</v>
      </c>
      <c r="AE849" t="s">
        <v>99</v>
      </c>
      <c r="AG849">
        <v>0</v>
      </c>
      <c r="AH849">
        <v>0</v>
      </c>
      <c r="AK849" t="s">
        <v>109</v>
      </c>
      <c r="AL849">
        <v>11</v>
      </c>
      <c r="AM849" t="s">
        <v>68</v>
      </c>
      <c r="AN849">
        <v>1</v>
      </c>
      <c r="AR849" t="s">
        <v>79</v>
      </c>
      <c r="AS849" t="s">
        <v>129</v>
      </c>
      <c r="AT849">
        <v>-276</v>
      </c>
      <c r="AU849" t="s">
        <v>76</v>
      </c>
      <c r="AV849" t="s">
        <v>79</v>
      </c>
      <c r="AX849" t="s">
        <v>81</v>
      </c>
      <c r="AY849" t="s">
        <v>76</v>
      </c>
      <c r="AZ849" t="s">
        <v>76</v>
      </c>
      <c r="BA849" t="s">
        <v>76</v>
      </c>
      <c r="BB849" t="s">
        <v>121</v>
      </c>
      <c r="BC849">
        <v>-1</v>
      </c>
      <c r="BD849" t="s">
        <v>76</v>
      </c>
      <c r="BF849" t="s">
        <v>76</v>
      </c>
      <c r="BG849" t="s">
        <v>132</v>
      </c>
    </row>
    <row r="850" spans="1:65" x14ac:dyDescent="0.3">
      <c r="A850">
        <v>106927</v>
      </c>
      <c r="B850">
        <v>0</v>
      </c>
      <c r="C850" t="s">
        <v>65</v>
      </c>
      <c r="D850" t="s">
        <v>88</v>
      </c>
      <c r="E850" t="s">
        <v>67</v>
      </c>
      <c r="F850" t="s">
        <v>68</v>
      </c>
      <c r="G850">
        <v>0</v>
      </c>
      <c r="H850">
        <v>139500</v>
      </c>
      <c r="I850">
        <v>225000</v>
      </c>
      <c r="J850" t="s">
        <v>113</v>
      </c>
      <c r="K850" t="s">
        <v>70</v>
      </c>
      <c r="L850" t="s">
        <v>139</v>
      </c>
      <c r="M850" t="s">
        <v>72</v>
      </c>
      <c r="N850">
        <v>1.0147E-2</v>
      </c>
      <c r="O850">
        <v>24657</v>
      </c>
      <c r="P850">
        <v>365243</v>
      </c>
      <c r="Q850">
        <v>770</v>
      </c>
      <c r="R850">
        <v>4589</v>
      </c>
      <c r="S850">
        <v>2</v>
      </c>
      <c r="T850">
        <v>2</v>
      </c>
      <c r="U850" t="s">
        <v>123</v>
      </c>
      <c r="V850">
        <v>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76</v>
      </c>
      <c r="AD850">
        <v>2604247</v>
      </c>
      <c r="AE850" t="s">
        <v>65</v>
      </c>
      <c r="AG850">
        <v>0</v>
      </c>
      <c r="AH850">
        <v>0</v>
      </c>
      <c r="AK850" t="s">
        <v>120</v>
      </c>
      <c r="AL850">
        <v>11</v>
      </c>
      <c r="AM850" t="s">
        <v>68</v>
      </c>
      <c r="AN850">
        <v>1</v>
      </c>
      <c r="AR850" t="s">
        <v>76</v>
      </c>
      <c r="AS850" t="s">
        <v>114</v>
      </c>
      <c r="AT850">
        <v>-306</v>
      </c>
      <c r="AU850" t="s">
        <v>76</v>
      </c>
      <c r="AV850" t="s">
        <v>115</v>
      </c>
      <c r="AX850" t="s">
        <v>81</v>
      </c>
      <c r="AY850" t="s">
        <v>76</v>
      </c>
      <c r="AZ850" t="s">
        <v>76</v>
      </c>
      <c r="BA850" t="s">
        <v>76</v>
      </c>
      <c r="BB850" t="s">
        <v>121</v>
      </c>
      <c r="BC850">
        <v>-1</v>
      </c>
      <c r="BD850" t="s">
        <v>76</v>
      </c>
      <c r="BF850" t="s">
        <v>76</v>
      </c>
      <c r="BG850" t="s">
        <v>82</v>
      </c>
    </row>
    <row r="851" spans="1:65" x14ac:dyDescent="0.3">
      <c r="A851">
        <v>106941</v>
      </c>
      <c r="B851">
        <v>0</v>
      </c>
      <c r="C851" t="s">
        <v>65</v>
      </c>
      <c r="D851" t="s">
        <v>88</v>
      </c>
      <c r="E851" t="s">
        <v>67</v>
      </c>
      <c r="F851" t="s">
        <v>68</v>
      </c>
      <c r="G851">
        <v>0</v>
      </c>
      <c r="H851">
        <v>67500</v>
      </c>
      <c r="I851">
        <v>45000</v>
      </c>
      <c r="J851" t="s">
        <v>69</v>
      </c>
      <c r="K851" t="s">
        <v>70</v>
      </c>
      <c r="L851" t="s">
        <v>91</v>
      </c>
      <c r="M851" t="s">
        <v>72</v>
      </c>
      <c r="N851">
        <v>1.8634000000000001E-2</v>
      </c>
      <c r="O851">
        <v>16723</v>
      </c>
      <c r="P851">
        <v>1337</v>
      </c>
      <c r="Q851">
        <v>10991</v>
      </c>
      <c r="R851">
        <v>279</v>
      </c>
      <c r="S851">
        <v>2</v>
      </c>
      <c r="T851">
        <v>2</v>
      </c>
      <c r="U851" t="s">
        <v>73</v>
      </c>
      <c r="V851">
        <v>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92</v>
      </c>
      <c r="AD851">
        <v>1462492</v>
      </c>
      <c r="AE851" t="s">
        <v>93</v>
      </c>
      <c r="AF851">
        <v>5383.98</v>
      </c>
      <c r="AG851">
        <v>54000</v>
      </c>
      <c r="AH851">
        <v>52128</v>
      </c>
      <c r="AI851">
        <v>9000</v>
      </c>
      <c r="AJ851">
        <v>54000</v>
      </c>
      <c r="AK851" t="s">
        <v>123</v>
      </c>
      <c r="AL851">
        <v>9</v>
      </c>
      <c r="AM851" t="s">
        <v>68</v>
      </c>
      <c r="AN851">
        <v>1</v>
      </c>
      <c r="AO851">
        <v>0.16034907400000001</v>
      </c>
      <c r="AR851" t="s">
        <v>79</v>
      </c>
      <c r="AS851" t="s">
        <v>77</v>
      </c>
      <c r="AT851">
        <v>-206</v>
      </c>
      <c r="AU851" t="s">
        <v>78</v>
      </c>
      <c r="AV851" t="s">
        <v>79</v>
      </c>
      <c r="AW851" t="s">
        <v>80</v>
      </c>
      <c r="AX851" t="s">
        <v>81</v>
      </c>
      <c r="AY851" t="s">
        <v>199</v>
      </c>
      <c r="AZ851" t="s">
        <v>96</v>
      </c>
      <c r="BA851" t="s">
        <v>76</v>
      </c>
      <c r="BB851" t="s">
        <v>138</v>
      </c>
      <c r="BC851">
        <v>3</v>
      </c>
      <c r="BD851" t="s">
        <v>141</v>
      </c>
      <c r="BE851">
        <v>12</v>
      </c>
      <c r="BF851" t="s">
        <v>147</v>
      </c>
      <c r="BG851" t="s">
        <v>158</v>
      </c>
      <c r="BH851">
        <v>365243</v>
      </c>
      <c r="BI851">
        <v>-176</v>
      </c>
      <c r="BJ851">
        <v>154</v>
      </c>
      <c r="BK851">
        <v>365243</v>
      </c>
      <c r="BL851">
        <v>365243</v>
      </c>
      <c r="BM851">
        <v>1</v>
      </c>
    </row>
    <row r="852" spans="1:65" x14ac:dyDescent="0.3">
      <c r="A852">
        <v>106941</v>
      </c>
      <c r="B852">
        <v>0</v>
      </c>
      <c r="C852" t="s">
        <v>65</v>
      </c>
      <c r="D852" t="s">
        <v>88</v>
      </c>
      <c r="E852" t="s">
        <v>67</v>
      </c>
      <c r="F852" t="s">
        <v>68</v>
      </c>
      <c r="G852">
        <v>0</v>
      </c>
      <c r="H852">
        <v>67500</v>
      </c>
      <c r="I852">
        <v>45000</v>
      </c>
      <c r="J852" t="s">
        <v>69</v>
      </c>
      <c r="K852" t="s">
        <v>70</v>
      </c>
      <c r="L852" t="s">
        <v>91</v>
      </c>
      <c r="M852" t="s">
        <v>72</v>
      </c>
      <c r="N852">
        <v>1.8634000000000001E-2</v>
      </c>
      <c r="O852">
        <v>16723</v>
      </c>
      <c r="P852">
        <v>1337</v>
      </c>
      <c r="Q852">
        <v>10991</v>
      </c>
      <c r="R852">
        <v>279</v>
      </c>
      <c r="S852">
        <v>2</v>
      </c>
      <c r="T852">
        <v>2</v>
      </c>
      <c r="U852" t="s">
        <v>73</v>
      </c>
      <c r="V852">
        <v>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92</v>
      </c>
      <c r="AD852">
        <v>1896540</v>
      </c>
      <c r="AE852" t="s">
        <v>65</v>
      </c>
      <c r="AF852">
        <v>5347.4849999999997</v>
      </c>
      <c r="AG852">
        <v>45000</v>
      </c>
      <c r="AH852">
        <v>50899.5</v>
      </c>
      <c r="AJ852">
        <v>45000</v>
      </c>
      <c r="AK852" t="s">
        <v>109</v>
      </c>
      <c r="AL852">
        <v>9</v>
      </c>
      <c r="AM852" t="s">
        <v>68</v>
      </c>
      <c r="AN852">
        <v>1</v>
      </c>
      <c r="AR852" t="s">
        <v>76</v>
      </c>
      <c r="AS852" t="s">
        <v>77</v>
      </c>
      <c r="AT852">
        <v>-538</v>
      </c>
      <c r="AU852" t="s">
        <v>78</v>
      </c>
      <c r="AV852" t="s">
        <v>79</v>
      </c>
      <c r="AX852" t="s">
        <v>81</v>
      </c>
      <c r="AY852" t="s">
        <v>76</v>
      </c>
      <c r="AZ852" t="s">
        <v>82</v>
      </c>
      <c r="BA852" t="s">
        <v>116</v>
      </c>
      <c r="BB852" t="s">
        <v>104</v>
      </c>
      <c r="BC852">
        <v>26</v>
      </c>
      <c r="BD852" t="s">
        <v>105</v>
      </c>
      <c r="BE852">
        <v>12</v>
      </c>
      <c r="BF852" t="s">
        <v>147</v>
      </c>
      <c r="BG852" t="s">
        <v>154</v>
      </c>
      <c r="BH852">
        <v>365243</v>
      </c>
      <c r="BI852">
        <v>-508</v>
      </c>
      <c r="BJ852">
        <v>-178</v>
      </c>
      <c r="BK852">
        <v>-178</v>
      </c>
      <c r="BL852">
        <v>-172</v>
      </c>
      <c r="BM852">
        <v>1</v>
      </c>
    </row>
    <row r="853" spans="1:65" x14ac:dyDescent="0.3">
      <c r="A853">
        <v>106951</v>
      </c>
      <c r="B853">
        <v>0</v>
      </c>
      <c r="C853" t="s">
        <v>65</v>
      </c>
      <c r="D853" t="s">
        <v>66</v>
      </c>
      <c r="E853" t="s">
        <v>67</v>
      </c>
      <c r="F853" t="s">
        <v>68</v>
      </c>
      <c r="G853">
        <v>0</v>
      </c>
      <c r="H853">
        <v>162000</v>
      </c>
      <c r="I853">
        <v>153000</v>
      </c>
      <c r="J853" t="s">
        <v>69</v>
      </c>
      <c r="K853" t="s">
        <v>70</v>
      </c>
      <c r="L853" t="s">
        <v>91</v>
      </c>
      <c r="M853" t="s">
        <v>72</v>
      </c>
      <c r="N853">
        <v>2.0712999999999999E-2</v>
      </c>
      <c r="O853">
        <v>18817</v>
      </c>
      <c r="P853">
        <v>864</v>
      </c>
      <c r="Q853">
        <v>2199</v>
      </c>
      <c r="R853">
        <v>141</v>
      </c>
      <c r="S853">
        <v>3</v>
      </c>
      <c r="T853">
        <v>3</v>
      </c>
      <c r="U853" t="s">
        <v>94</v>
      </c>
      <c r="V853">
        <v>7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 t="s">
        <v>173</v>
      </c>
      <c r="AD853">
        <v>2635710</v>
      </c>
      <c r="AE853" t="s">
        <v>99</v>
      </c>
      <c r="AG853">
        <v>0</v>
      </c>
      <c r="AH853">
        <v>0</v>
      </c>
      <c r="AK853" t="s">
        <v>120</v>
      </c>
      <c r="AL853">
        <v>6</v>
      </c>
      <c r="AM853" t="s">
        <v>68</v>
      </c>
      <c r="AN853">
        <v>1</v>
      </c>
      <c r="AR853" t="s">
        <v>79</v>
      </c>
      <c r="AS853" t="s">
        <v>129</v>
      </c>
      <c r="AT853">
        <v>-402</v>
      </c>
      <c r="AU853" t="s">
        <v>76</v>
      </c>
      <c r="AV853" t="s">
        <v>79</v>
      </c>
      <c r="AX853" t="s">
        <v>81</v>
      </c>
      <c r="AY853" t="s">
        <v>76</v>
      </c>
      <c r="AZ853" t="s">
        <v>76</v>
      </c>
      <c r="BA853" t="s">
        <v>76</v>
      </c>
      <c r="BB853" t="s">
        <v>121</v>
      </c>
      <c r="BC853">
        <v>-1</v>
      </c>
      <c r="BD853" t="s">
        <v>76</v>
      </c>
      <c r="BF853" t="s">
        <v>76</v>
      </c>
      <c r="BG853" t="s">
        <v>132</v>
      </c>
    </row>
    <row r="854" spans="1:65" x14ac:dyDescent="0.3">
      <c r="A854">
        <v>106954</v>
      </c>
      <c r="B854">
        <v>0</v>
      </c>
      <c r="C854" t="s">
        <v>65</v>
      </c>
      <c r="D854" t="s">
        <v>66</v>
      </c>
      <c r="E854" t="s">
        <v>67</v>
      </c>
      <c r="F854" t="s">
        <v>67</v>
      </c>
      <c r="G854">
        <v>0</v>
      </c>
      <c r="H854">
        <v>247500</v>
      </c>
      <c r="I854">
        <v>781920</v>
      </c>
      <c r="J854" t="s">
        <v>113</v>
      </c>
      <c r="K854" t="s">
        <v>70</v>
      </c>
      <c r="L854" t="s">
        <v>91</v>
      </c>
      <c r="M854" t="s">
        <v>72</v>
      </c>
      <c r="N854">
        <v>1.9101E-2</v>
      </c>
      <c r="O854">
        <v>24014</v>
      </c>
      <c r="P854">
        <v>365243</v>
      </c>
      <c r="Q854">
        <v>10374</v>
      </c>
      <c r="R854">
        <v>3987</v>
      </c>
      <c r="S854">
        <v>2</v>
      </c>
      <c r="T854">
        <v>2</v>
      </c>
      <c r="U854" t="s">
        <v>123</v>
      </c>
      <c r="V854">
        <v>15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76</v>
      </c>
      <c r="AD854">
        <v>1328618</v>
      </c>
      <c r="AE854" t="s">
        <v>65</v>
      </c>
      <c r="AF854">
        <v>11093.264999999999</v>
      </c>
      <c r="AG854">
        <v>135000</v>
      </c>
      <c r="AH854">
        <v>148365</v>
      </c>
      <c r="AJ854">
        <v>135000</v>
      </c>
      <c r="AK854" t="s">
        <v>73</v>
      </c>
      <c r="AL854">
        <v>17</v>
      </c>
      <c r="AM854" t="s">
        <v>68</v>
      </c>
      <c r="AN854">
        <v>1</v>
      </c>
      <c r="AR854" t="s">
        <v>76</v>
      </c>
      <c r="AS854" t="s">
        <v>77</v>
      </c>
      <c r="AT854">
        <v>-804</v>
      </c>
      <c r="AU854" t="s">
        <v>78</v>
      </c>
      <c r="AV854" t="s">
        <v>79</v>
      </c>
      <c r="AW854" t="s">
        <v>80</v>
      </c>
      <c r="AX854" t="s">
        <v>81</v>
      </c>
      <c r="AY854" t="s">
        <v>76</v>
      </c>
      <c r="AZ854" t="s">
        <v>82</v>
      </c>
      <c r="BA854" t="s">
        <v>116</v>
      </c>
      <c r="BB854" t="s">
        <v>121</v>
      </c>
      <c r="BC854">
        <v>-1</v>
      </c>
      <c r="BD854" t="s">
        <v>76</v>
      </c>
      <c r="BE854">
        <v>18</v>
      </c>
      <c r="BF854" t="s">
        <v>147</v>
      </c>
      <c r="BG854" t="s">
        <v>154</v>
      </c>
      <c r="BH854">
        <v>365243</v>
      </c>
      <c r="BI854">
        <v>-774</v>
      </c>
      <c r="BJ854">
        <v>-264</v>
      </c>
      <c r="BK854">
        <v>-264</v>
      </c>
      <c r="BL854">
        <v>-262</v>
      </c>
      <c r="BM854">
        <v>1</v>
      </c>
    </row>
    <row r="855" spans="1:65" x14ac:dyDescent="0.3">
      <c r="A855">
        <v>106957</v>
      </c>
      <c r="B855">
        <v>0</v>
      </c>
      <c r="C855" t="s">
        <v>65</v>
      </c>
      <c r="D855" t="s">
        <v>88</v>
      </c>
      <c r="E855" t="s">
        <v>68</v>
      </c>
      <c r="F855" t="s">
        <v>67</v>
      </c>
      <c r="G855">
        <v>0</v>
      </c>
      <c r="H855">
        <v>157500</v>
      </c>
      <c r="I855">
        <v>1003500</v>
      </c>
      <c r="J855" t="s">
        <v>89</v>
      </c>
      <c r="K855" t="s">
        <v>70</v>
      </c>
      <c r="L855" t="s">
        <v>91</v>
      </c>
      <c r="M855" t="s">
        <v>72</v>
      </c>
      <c r="N855">
        <v>2.8663000000000001E-2</v>
      </c>
      <c r="O855">
        <v>15280</v>
      </c>
      <c r="P855">
        <v>948</v>
      </c>
      <c r="Q855">
        <v>8895</v>
      </c>
      <c r="R855">
        <v>3992</v>
      </c>
      <c r="S855">
        <v>2</v>
      </c>
      <c r="T855">
        <v>2</v>
      </c>
      <c r="U855" t="s">
        <v>125</v>
      </c>
      <c r="V855">
        <v>13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195</v>
      </c>
      <c r="AD855">
        <v>1148081</v>
      </c>
      <c r="AE855" t="s">
        <v>65</v>
      </c>
      <c r="AG855">
        <v>0</v>
      </c>
      <c r="AH855">
        <v>0</v>
      </c>
      <c r="AK855" t="s">
        <v>120</v>
      </c>
      <c r="AL855">
        <v>7</v>
      </c>
      <c r="AM855" t="s">
        <v>68</v>
      </c>
      <c r="AN855">
        <v>1</v>
      </c>
      <c r="AR855" t="s">
        <v>76</v>
      </c>
      <c r="AS855" t="s">
        <v>129</v>
      </c>
      <c r="AT855">
        <v>-112</v>
      </c>
      <c r="AU855" t="s">
        <v>76</v>
      </c>
      <c r="AV855" t="s">
        <v>79</v>
      </c>
      <c r="AX855" t="s">
        <v>81</v>
      </c>
      <c r="AY855" t="s">
        <v>76</v>
      </c>
      <c r="AZ855" t="s">
        <v>76</v>
      </c>
      <c r="BA855" t="s">
        <v>76</v>
      </c>
      <c r="BB855" t="s">
        <v>121</v>
      </c>
      <c r="BC855">
        <v>-1</v>
      </c>
      <c r="BD855" t="s">
        <v>76</v>
      </c>
      <c r="BF855" t="s">
        <v>76</v>
      </c>
      <c r="BG855" t="s">
        <v>82</v>
      </c>
    </row>
    <row r="856" spans="1:65" x14ac:dyDescent="0.3">
      <c r="A856">
        <v>106958</v>
      </c>
      <c r="B856">
        <v>0</v>
      </c>
      <c r="C856" t="s">
        <v>65</v>
      </c>
      <c r="D856" t="s">
        <v>88</v>
      </c>
      <c r="E856" t="s">
        <v>67</v>
      </c>
      <c r="F856" t="s">
        <v>68</v>
      </c>
      <c r="G856">
        <v>0</v>
      </c>
      <c r="H856">
        <v>117000</v>
      </c>
      <c r="I856">
        <v>573408</v>
      </c>
      <c r="J856" t="s">
        <v>69</v>
      </c>
      <c r="K856" t="s">
        <v>90</v>
      </c>
      <c r="L856" t="s">
        <v>71</v>
      </c>
      <c r="M856" t="s">
        <v>72</v>
      </c>
      <c r="N856">
        <v>4.6219999999999997E-2</v>
      </c>
      <c r="O856">
        <v>12503</v>
      </c>
      <c r="P856">
        <v>2264</v>
      </c>
      <c r="Q856">
        <v>6610</v>
      </c>
      <c r="R856">
        <v>4035</v>
      </c>
      <c r="S856">
        <v>1</v>
      </c>
      <c r="T856">
        <v>1</v>
      </c>
      <c r="U856" t="s">
        <v>109</v>
      </c>
      <c r="V856">
        <v>19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108</v>
      </c>
      <c r="AD856">
        <v>1762908</v>
      </c>
      <c r="AE856" t="s">
        <v>99</v>
      </c>
      <c r="AG856">
        <v>0</v>
      </c>
      <c r="AH856">
        <v>0</v>
      </c>
      <c r="AK856" t="s">
        <v>94</v>
      </c>
      <c r="AL856">
        <v>16</v>
      </c>
      <c r="AM856" t="s">
        <v>68</v>
      </c>
      <c r="AN856">
        <v>1</v>
      </c>
      <c r="AR856" t="s">
        <v>79</v>
      </c>
      <c r="AS856" t="s">
        <v>129</v>
      </c>
      <c r="AT856">
        <v>-209</v>
      </c>
      <c r="AU856" t="s">
        <v>76</v>
      </c>
      <c r="AV856" t="s">
        <v>79</v>
      </c>
      <c r="AX856" t="s">
        <v>81</v>
      </c>
      <c r="AY856" t="s">
        <v>76</v>
      </c>
      <c r="AZ856" t="s">
        <v>76</v>
      </c>
      <c r="BA856" t="s">
        <v>76</v>
      </c>
      <c r="BB856" t="s">
        <v>121</v>
      </c>
      <c r="BC856">
        <v>-1</v>
      </c>
      <c r="BD856" t="s">
        <v>76</v>
      </c>
      <c r="BF856" t="s">
        <v>76</v>
      </c>
      <c r="BG856" t="s">
        <v>132</v>
      </c>
    </row>
    <row r="857" spans="1:65" x14ac:dyDescent="0.3">
      <c r="A857">
        <v>106973</v>
      </c>
      <c r="B857">
        <v>0</v>
      </c>
      <c r="C857" t="s">
        <v>65</v>
      </c>
      <c r="D857" t="s">
        <v>66</v>
      </c>
      <c r="E857" t="s">
        <v>67</v>
      </c>
      <c r="F857" t="s">
        <v>68</v>
      </c>
      <c r="G857">
        <v>2</v>
      </c>
      <c r="H857">
        <v>225000</v>
      </c>
      <c r="I857">
        <v>888840</v>
      </c>
      <c r="J857" t="s">
        <v>133</v>
      </c>
      <c r="K857" t="s">
        <v>70</v>
      </c>
      <c r="L857" t="s">
        <v>91</v>
      </c>
      <c r="M857" t="s">
        <v>72</v>
      </c>
      <c r="N857">
        <v>8.0680000000000005E-3</v>
      </c>
      <c r="O857">
        <v>10448</v>
      </c>
      <c r="P857">
        <v>1923</v>
      </c>
      <c r="Q857">
        <v>89</v>
      </c>
      <c r="R857">
        <v>2806</v>
      </c>
      <c r="S857">
        <v>3</v>
      </c>
      <c r="T857">
        <v>3</v>
      </c>
      <c r="U857" t="s">
        <v>75</v>
      </c>
      <c r="V857">
        <v>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92</v>
      </c>
      <c r="AD857">
        <v>2369825</v>
      </c>
      <c r="AE857" t="s">
        <v>93</v>
      </c>
      <c r="AF857">
        <v>5944.77</v>
      </c>
      <c r="AG857">
        <v>43605</v>
      </c>
      <c r="AH857">
        <v>49581</v>
      </c>
      <c r="AI857">
        <v>4360.5</v>
      </c>
      <c r="AJ857">
        <v>43605</v>
      </c>
      <c r="AK857" t="s">
        <v>123</v>
      </c>
      <c r="AL857">
        <v>9</v>
      </c>
      <c r="AM857" t="s">
        <v>68</v>
      </c>
      <c r="AN857">
        <v>1</v>
      </c>
      <c r="AO857">
        <v>8.8039466999999996E-2</v>
      </c>
      <c r="AR857" t="s">
        <v>79</v>
      </c>
      <c r="AS857" t="s">
        <v>77</v>
      </c>
      <c r="AT857">
        <v>-1735</v>
      </c>
      <c r="AU857" t="s">
        <v>78</v>
      </c>
      <c r="AV857" t="s">
        <v>79</v>
      </c>
      <c r="AX857" t="s">
        <v>102</v>
      </c>
      <c r="AY857" t="s">
        <v>124</v>
      </c>
      <c r="AZ857" t="s">
        <v>96</v>
      </c>
      <c r="BA857" t="s">
        <v>76</v>
      </c>
      <c r="BB857" t="s">
        <v>104</v>
      </c>
      <c r="BC857">
        <v>50</v>
      </c>
      <c r="BD857" t="s">
        <v>105</v>
      </c>
      <c r="BE857">
        <v>12</v>
      </c>
      <c r="BF857" t="s">
        <v>86</v>
      </c>
      <c r="BG857" t="s">
        <v>106</v>
      </c>
      <c r="BH857">
        <v>365243</v>
      </c>
      <c r="BI857">
        <v>-1662</v>
      </c>
      <c r="BJ857">
        <v>-1332</v>
      </c>
      <c r="BK857">
        <v>-1362</v>
      </c>
      <c r="BL857">
        <v>-1358</v>
      </c>
      <c r="BM857">
        <v>0</v>
      </c>
    </row>
    <row r="858" spans="1:65" x14ac:dyDescent="0.3">
      <c r="A858">
        <v>107014</v>
      </c>
      <c r="B858">
        <v>0</v>
      </c>
      <c r="C858" t="s">
        <v>65</v>
      </c>
      <c r="D858" t="s">
        <v>88</v>
      </c>
      <c r="E858" t="s">
        <v>67</v>
      </c>
      <c r="F858" t="s">
        <v>68</v>
      </c>
      <c r="G858">
        <v>0</v>
      </c>
      <c r="H858">
        <v>90000</v>
      </c>
      <c r="I858">
        <v>654498</v>
      </c>
      <c r="J858" t="s">
        <v>69</v>
      </c>
      <c r="K858" t="s">
        <v>70</v>
      </c>
      <c r="L858" t="s">
        <v>91</v>
      </c>
      <c r="M858" t="s">
        <v>72</v>
      </c>
      <c r="N858">
        <v>1.452E-2</v>
      </c>
      <c r="O858">
        <v>12351</v>
      </c>
      <c r="P858">
        <v>2653</v>
      </c>
      <c r="Q858">
        <v>1602</v>
      </c>
      <c r="R858">
        <v>711</v>
      </c>
      <c r="S858">
        <v>2</v>
      </c>
      <c r="T858">
        <v>2</v>
      </c>
      <c r="U858" t="s">
        <v>123</v>
      </c>
      <c r="V858">
        <v>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122</v>
      </c>
      <c r="AD858">
        <v>2494896</v>
      </c>
      <c r="AE858" t="s">
        <v>93</v>
      </c>
      <c r="AF858">
        <v>11369.385</v>
      </c>
      <c r="AG858">
        <v>57730.5</v>
      </c>
      <c r="AH858">
        <v>60777</v>
      </c>
      <c r="AI858">
        <v>0</v>
      </c>
      <c r="AJ858">
        <v>57730.5</v>
      </c>
      <c r="AK858" t="s">
        <v>73</v>
      </c>
      <c r="AL858">
        <v>12</v>
      </c>
      <c r="AM858" t="s">
        <v>68</v>
      </c>
      <c r="AN858">
        <v>1</v>
      </c>
      <c r="AO858">
        <v>0</v>
      </c>
      <c r="AR858" t="s">
        <v>79</v>
      </c>
      <c r="AS858" t="s">
        <v>77</v>
      </c>
      <c r="AT858">
        <v>-277</v>
      </c>
      <c r="AU858" t="s">
        <v>78</v>
      </c>
      <c r="AV858" t="s">
        <v>79</v>
      </c>
      <c r="AW858" t="s">
        <v>101</v>
      </c>
      <c r="AX858" t="s">
        <v>81</v>
      </c>
      <c r="AY858" t="s">
        <v>103</v>
      </c>
      <c r="AZ858" t="s">
        <v>96</v>
      </c>
      <c r="BA858" t="s">
        <v>76</v>
      </c>
      <c r="BB858" t="s">
        <v>104</v>
      </c>
      <c r="BC858">
        <v>30200</v>
      </c>
      <c r="BD858" t="s">
        <v>85</v>
      </c>
      <c r="BE858">
        <v>6</v>
      </c>
      <c r="BF858" t="s">
        <v>147</v>
      </c>
      <c r="BG858" t="s">
        <v>151</v>
      </c>
      <c r="BH858">
        <v>365243</v>
      </c>
      <c r="BI858">
        <v>-247</v>
      </c>
      <c r="BJ858">
        <v>-97</v>
      </c>
      <c r="BK858">
        <v>-187</v>
      </c>
      <c r="BL858">
        <v>-183</v>
      </c>
      <c r="BM858">
        <v>1</v>
      </c>
    </row>
    <row r="859" spans="1:65" x14ac:dyDescent="0.3">
      <c r="A859">
        <v>107044</v>
      </c>
      <c r="B859">
        <v>0</v>
      </c>
      <c r="C859" t="s">
        <v>65</v>
      </c>
      <c r="D859" t="s">
        <v>88</v>
      </c>
      <c r="E859" t="s">
        <v>68</v>
      </c>
      <c r="F859" t="s">
        <v>68</v>
      </c>
      <c r="G859">
        <v>0</v>
      </c>
      <c r="H859">
        <v>112500</v>
      </c>
      <c r="I859">
        <v>906615</v>
      </c>
      <c r="J859" t="s">
        <v>69</v>
      </c>
      <c r="K859" t="s">
        <v>70</v>
      </c>
      <c r="L859" t="s">
        <v>91</v>
      </c>
      <c r="M859" t="s">
        <v>72</v>
      </c>
      <c r="N859">
        <v>7.1139999999999997E-3</v>
      </c>
      <c r="O859">
        <v>15704</v>
      </c>
      <c r="P859">
        <v>1360</v>
      </c>
      <c r="Q859">
        <v>2477</v>
      </c>
      <c r="R859">
        <v>2470</v>
      </c>
      <c r="S859">
        <v>2</v>
      </c>
      <c r="T859">
        <v>2</v>
      </c>
      <c r="U859" t="s">
        <v>73</v>
      </c>
      <c r="V859">
        <v>12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92</v>
      </c>
      <c r="AD859">
        <v>1967365</v>
      </c>
      <c r="AE859" t="s">
        <v>65</v>
      </c>
      <c r="AF859">
        <v>8932.14</v>
      </c>
      <c r="AG859">
        <v>229500</v>
      </c>
      <c r="AH859">
        <v>229500</v>
      </c>
      <c r="AJ859">
        <v>229500</v>
      </c>
      <c r="AK859" t="s">
        <v>109</v>
      </c>
      <c r="AL859">
        <v>10</v>
      </c>
      <c r="AM859" t="s">
        <v>68</v>
      </c>
      <c r="AN859">
        <v>1</v>
      </c>
      <c r="AR859" t="s">
        <v>76</v>
      </c>
      <c r="AS859" t="s">
        <v>77</v>
      </c>
      <c r="AT859">
        <v>-342</v>
      </c>
      <c r="AU859" t="s">
        <v>76</v>
      </c>
      <c r="AV859" t="s">
        <v>79</v>
      </c>
      <c r="AW859" t="s">
        <v>110</v>
      </c>
      <c r="AX859" t="s">
        <v>81</v>
      </c>
      <c r="AY859" t="s">
        <v>76</v>
      </c>
      <c r="AZ859" t="s">
        <v>82</v>
      </c>
      <c r="BA859" t="s">
        <v>116</v>
      </c>
      <c r="BB859" t="s">
        <v>187</v>
      </c>
      <c r="BC859">
        <v>-1</v>
      </c>
      <c r="BD859" t="s">
        <v>76</v>
      </c>
      <c r="BE859">
        <v>48</v>
      </c>
      <c r="BF859" t="s">
        <v>147</v>
      </c>
      <c r="BG859" t="s">
        <v>154</v>
      </c>
      <c r="BH859">
        <v>365243</v>
      </c>
      <c r="BI859">
        <v>-312</v>
      </c>
      <c r="BJ859">
        <v>1098</v>
      </c>
      <c r="BK859">
        <v>365243</v>
      </c>
      <c r="BL859">
        <v>365243</v>
      </c>
      <c r="BM859">
        <v>0</v>
      </c>
    </row>
    <row r="860" spans="1:65" x14ac:dyDescent="0.3">
      <c r="A860">
        <v>107057</v>
      </c>
      <c r="B860">
        <v>0</v>
      </c>
      <c r="C860" t="s">
        <v>65</v>
      </c>
      <c r="D860" t="s">
        <v>88</v>
      </c>
      <c r="E860" t="s">
        <v>67</v>
      </c>
      <c r="F860" t="s">
        <v>68</v>
      </c>
      <c r="G860">
        <v>0</v>
      </c>
      <c r="H860">
        <v>202500</v>
      </c>
      <c r="I860">
        <v>454500</v>
      </c>
      <c r="J860" t="s">
        <v>89</v>
      </c>
      <c r="K860" t="s">
        <v>70</v>
      </c>
      <c r="L860" t="s">
        <v>91</v>
      </c>
      <c r="M860" t="s">
        <v>72</v>
      </c>
      <c r="N860">
        <v>2.6391999999999999E-2</v>
      </c>
      <c r="O860">
        <v>16647</v>
      </c>
      <c r="P860">
        <v>3816</v>
      </c>
      <c r="Q860">
        <v>7431</v>
      </c>
      <c r="R860">
        <v>207</v>
      </c>
      <c r="S860">
        <v>2</v>
      </c>
      <c r="T860">
        <v>2</v>
      </c>
      <c r="U860" t="s">
        <v>125</v>
      </c>
      <c r="V860">
        <v>14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108</v>
      </c>
      <c r="AD860">
        <v>1937639</v>
      </c>
      <c r="AE860" t="s">
        <v>65</v>
      </c>
      <c r="AF860">
        <v>41911.785000000003</v>
      </c>
      <c r="AG860">
        <v>963000</v>
      </c>
      <c r="AH860">
        <v>1100335.5</v>
      </c>
      <c r="AJ860">
        <v>963000</v>
      </c>
      <c r="AK860" t="s">
        <v>125</v>
      </c>
      <c r="AL860">
        <v>11</v>
      </c>
      <c r="AM860" t="s">
        <v>68</v>
      </c>
      <c r="AN860">
        <v>1</v>
      </c>
      <c r="AR860" t="s">
        <v>76</v>
      </c>
      <c r="AS860" t="s">
        <v>77</v>
      </c>
      <c r="AT860">
        <v>-175</v>
      </c>
      <c r="AU860" t="s">
        <v>78</v>
      </c>
      <c r="AV860" t="s">
        <v>79</v>
      </c>
      <c r="AW860" t="s">
        <v>101</v>
      </c>
      <c r="AX860" t="s">
        <v>81</v>
      </c>
      <c r="AY860" t="s">
        <v>76</v>
      </c>
      <c r="AZ860" t="s">
        <v>82</v>
      </c>
      <c r="BA860" t="s">
        <v>116</v>
      </c>
      <c r="BB860" t="s">
        <v>121</v>
      </c>
      <c r="BC860">
        <v>-1</v>
      </c>
      <c r="BD860" t="s">
        <v>76</v>
      </c>
      <c r="BE860">
        <v>36</v>
      </c>
      <c r="BF860" t="s">
        <v>112</v>
      </c>
      <c r="BG860" t="s">
        <v>118</v>
      </c>
      <c r="BH860">
        <v>365243</v>
      </c>
      <c r="BI860">
        <v>-145</v>
      </c>
      <c r="BJ860">
        <v>905</v>
      </c>
      <c r="BK860">
        <v>365243</v>
      </c>
      <c r="BL860">
        <v>365243</v>
      </c>
      <c r="BM860">
        <v>1</v>
      </c>
    </row>
    <row r="861" spans="1:65" x14ac:dyDescent="0.3">
      <c r="A861">
        <v>107057</v>
      </c>
      <c r="B861">
        <v>0</v>
      </c>
      <c r="C861" t="s">
        <v>65</v>
      </c>
      <c r="D861" t="s">
        <v>88</v>
      </c>
      <c r="E861" t="s">
        <v>67</v>
      </c>
      <c r="F861" t="s">
        <v>68</v>
      </c>
      <c r="G861">
        <v>0</v>
      </c>
      <c r="H861">
        <v>202500</v>
      </c>
      <c r="I861">
        <v>454500</v>
      </c>
      <c r="J861" t="s">
        <v>89</v>
      </c>
      <c r="K861" t="s">
        <v>70</v>
      </c>
      <c r="L861" t="s">
        <v>91</v>
      </c>
      <c r="M861" t="s">
        <v>72</v>
      </c>
      <c r="N861">
        <v>2.6391999999999999E-2</v>
      </c>
      <c r="O861">
        <v>16647</v>
      </c>
      <c r="P861">
        <v>3816</v>
      </c>
      <c r="Q861">
        <v>7431</v>
      </c>
      <c r="R861">
        <v>207</v>
      </c>
      <c r="S861">
        <v>2</v>
      </c>
      <c r="T861">
        <v>2</v>
      </c>
      <c r="U861" t="s">
        <v>125</v>
      </c>
      <c r="V861">
        <v>14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108</v>
      </c>
      <c r="AD861">
        <v>2560013</v>
      </c>
      <c r="AE861" t="s">
        <v>93</v>
      </c>
      <c r="AF861">
        <v>9200.16</v>
      </c>
      <c r="AG861">
        <v>91867.5</v>
      </c>
      <c r="AH861">
        <v>101569.5</v>
      </c>
      <c r="AI861">
        <v>0</v>
      </c>
      <c r="AJ861">
        <v>91867.5</v>
      </c>
      <c r="AK861" t="s">
        <v>123</v>
      </c>
      <c r="AL861">
        <v>13</v>
      </c>
      <c r="AM861" t="s">
        <v>68</v>
      </c>
      <c r="AN861">
        <v>1</v>
      </c>
      <c r="AO861">
        <v>0</v>
      </c>
      <c r="AR861" t="s">
        <v>79</v>
      </c>
      <c r="AS861" t="s">
        <v>77</v>
      </c>
      <c r="AT861">
        <v>-267</v>
      </c>
      <c r="AU861" t="s">
        <v>78</v>
      </c>
      <c r="AV861" t="s">
        <v>79</v>
      </c>
      <c r="AX861" t="s">
        <v>81</v>
      </c>
      <c r="AY861" t="s">
        <v>111</v>
      </c>
      <c r="AZ861" t="s">
        <v>96</v>
      </c>
      <c r="BA861" t="s">
        <v>76</v>
      </c>
      <c r="BB861" t="s">
        <v>104</v>
      </c>
      <c r="BC861">
        <v>50</v>
      </c>
      <c r="BD861" t="s">
        <v>85</v>
      </c>
      <c r="BE861">
        <v>12</v>
      </c>
      <c r="BF861" t="s">
        <v>97</v>
      </c>
      <c r="BG861" t="s">
        <v>98</v>
      </c>
      <c r="BH861">
        <v>365243</v>
      </c>
      <c r="BI861">
        <v>-236</v>
      </c>
      <c r="BJ861">
        <v>94</v>
      </c>
      <c r="BK861">
        <v>-146</v>
      </c>
      <c r="BL861">
        <v>-142</v>
      </c>
      <c r="BM861">
        <v>0</v>
      </c>
    </row>
    <row r="862" spans="1:65" x14ac:dyDescent="0.3">
      <c r="A862">
        <v>107060</v>
      </c>
      <c r="B862">
        <v>0</v>
      </c>
      <c r="C862" t="s">
        <v>65</v>
      </c>
      <c r="D862" t="s">
        <v>66</v>
      </c>
      <c r="E862" t="s">
        <v>68</v>
      </c>
      <c r="F862" t="s">
        <v>67</v>
      </c>
      <c r="G862">
        <v>1</v>
      </c>
      <c r="H862">
        <v>225000</v>
      </c>
      <c r="I862">
        <v>517500</v>
      </c>
      <c r="J862" t="s">
        <v>89</v>
      </c>
      <c r="K862" t="s">
        <v>90</v>
      </c>
      <c r="L862" t="s">
        <v>91</v>
      </c>
      <c r="M862" t="s">
        <v>72</v>
      </c>
      <c r="N862">
        <v>1.9101E-2</v>
      </c>
      <c r="O862">
        <v>12718</v>
      </c>
      <c r="P862">
        <v>3365</v>
      </c>
      <c r="Q862">
        <v>118</v>
      </c>
      <c r="R862">
        <v>3924</v>
      </c>
      <c r="S862">
        <v>2</v>
      </c>
      <c r="T862">
        <v>2</v>
      </c>
      <c r="U862" t="s">
        <v>123</v>
      </c>
      <c r="V862">
        <v>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92</v>
      </c>
      <c r="AD862">
        <v>2307561</v>
      </c>
      <c r="AE862" t="s">
        <v>93</v>
      </c>
      <c r="AF862">
        <v>2503.4850000000001</v>
      </c>
      <c r="AG862">
        <v>25731.9</v>
      </c>
      <c r="AH862">
        <v>23031</v>
      </c>
      <c r="AI862">
        <v>2700.9</v>
      </c>
      <c r="AJ862">
        <v>25731.9</v>
      </c>
      <c r="AK862" t="s">
        <v>120</v>
      </c>
      <c r="AL862">
        <v>13</v>
      </c>
      <c r="AM862" t="s">
        <v>68</v>
      </c>
      <c r="AN862">
        <v>1</v>
      </c>
      <c r="AO862">
        <v>0.114314358</v>
      </c>
      <c r="AR862" t="s">
        <v>79</v>
      </c>
      <c r="AS862" t="s">
        <v>77</v>
      </c>
      <c r="AT862">
        <v>-2646</v>
      </c>
      <c r="AU862" t="s">
        <v>78</v>
      </c>
      <c r="AV862" t="s">
        <v>79</v>
      </c>
      <c r="AW862" t="s">
        <v>110</v>
      </c>
      <c r="AX862" t="s">
        <v>81</v>
      </c>
      <c r="AY862" t="s">
        <v>103</v>
      </c>
      <c r="AZ862" t="s">
        <v>96</v>
      </c>
      <c r="BA862" t="s">
        <v>76</v>
      </c>
      <c r="BB862" t="s">
        <v>104</v>
      </c>
      <c r="BC862">
        <v>-1</v>
      </c>
      <c r="BD862" t="s">
        <v>85</v>
      </c>
      <c r="BE862">
        <v>12</v>
      </c>
      <c r="BF862" t="s">
        <v>86</v>
      </c>
      <c r="BG862" t="s">
        <v>151</v>
      </c>
      <c r="BH862">
        <v>365243</v>
      </c>
      <c r="BI862">
        <v>-2615</v>
      </c>
      <c r="BJ862">
        <v>-2285</v>
      </c>
      <c r="BK862">
        <v>-2585</v>
      </c>
      <c r="BL862">
        <v>-2572</v>
      </c>
      <c r="BM862">
        <v>0</v>
      </c>
    </row>
    <row r="863" spans="1:65" x14ac:dyDescent="0.3">
      <c r="A863">
        <v>107065</v>
      </c>
      <c r="B863">
        <v>0</v>
      </c>
      <c r="C863" t="s">
        <v>65</v>
      </c>
      <c r="D863" t="s">
        <v>66</v>
      </c>
      <c r="E863" t="s">
        <v>67</v>
      </c>
      <c r="F863" t="s">
        <v>67</v>
      </c>
      <c r="G863">
        <v>0</v>
      </c>
      <c r="H863">
        <v>121500</v>
      </c>
      <c r="I863">
        <v>916470</v>
      </c>
      <c r="J863" t="s">
        <v>69</v>
      </c>
      <c r="K863" t="s">
        <v>70</v>
      </c>
      <c r="L863" t="s">
        <v>91</v>
      </c>
      <c r="M863" t="s">
        <v>72</v>
      </c>
      <c r="N863">
        <v>2.2624999999999999E-2</v>
      </c>
      <c r="O863">
        <v>13826</v>
      </c>
      <c r="P863">
        <v>2361</v>
      </c>
      <c r="Q863">
        <v>6658</v>
      </c>
      <c r="R863">
        <v>4255</v>
      </c>
      <c r="S863">
        <v>2</v>
      </c>
      <c r="T863">
        <v>2</v>
      </c>
      <c r="U863" t="s">
        <v>123</v>
      </c>
      <c r="V863">
        <v>13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 t="s">
        <v>108</v>
      </c>
      <c r="AD863">
        <v>1693445</v>
      </c>
      <c r="AE863" t="s">
        <v>65</v>
      </c>
      <c r="AF863">
        <v>25652.52</v>
      </c>
      <c r="AG863">
        <v>202500</v>
      </c>
      <c r="AH863">
        <v>244170</v>
      </c>
      <c r="AJ863">
        <v>202500</v>
      </c>
      <c r="AK863" t="s">
        <v>125</v>
      </c>
      <c r="AL863">
        <v>13</v>
      </c>
      <c r="AM863" t="s">
        <v>68</v>
      </c>
      <c r="AN863">
        <v>1</v>
      </c>
      <c r="AR863" t="s">
        <v>76</v>
      </c>
      <c r="AS863" t="s">
        <v>77</v>
      </c>
      <c r="AT863">
        <v>-863</v>
      </c>
      <c r="AU863" t="s">
        <v>78</v>
      </c>
      <c r="AV863" t="s">
        <v>79</v>
      </c>
      <c r="AW863" t="s">
        <v>80</v>
      </c>
      <c r="AX863" t="s">
        <v>161</v>
      </c>
      <c r="AY863" t="s">
        <v>76</v>
      </c>
      <c r="AZ863" t="s">
        <v>82</v>
      </c>
      <c r="BA863" t="s">
        <v>116</v>
      </c>
      <c r="BB863" t="s">
        <v>121</v>
      </c>
      <c r="BC863">
        <v>-1</v>
      </c>
      <c r="BD863" t="s">
        <v>76</v>
      </c>
      <c r="BE863">
        <v>12</v>
      </c>
      <c r="BF863" t="s">
        <v>147</v>
      </c>
      <c r="BG863" t="s">
        <v>154</v>
      </c>
      <c r="BH863">
        <v>365243</v>
      </c>
      <c r="BI863">
        <v>-833</v>
      </c>
      <c r="BJ863">
        <v>-503</v>
      </c>
      <c r="BK863">
        <v>-563</v>
      </c>
      <c r="BL863">
        <v>-557</v>
      </c>
      <c r="BM863">
        <v>1</v>
      </c>
    </row>
    <row r="864" spans="1:65" x14ac:dyDescent="0.3">
      <c r="A864">
        <v>107075</v>
      </c>
      <c r="B864">
        <v>0</v>
      </c>
      <c r="C864" t="s">
        <v>65</v>
      </c>
      <c r="D864" t="s">
        <v>88</v>
      </c>
      <c r="E864" t="s">
        <v>67</v>
      </c>
      <c r="F864" t="s">
        <v>68</v>
      </c>
      <c r="G864">
        <v>1</v>
      </c>
      <c r="H864">
        <v>135000</v>
      </c>
      <c r="I864">
        <v>628114.5</v>
      </c>
      <c r="J864" t="s">
        <v>69</v>
      </c>
      <c r="K864" t="s">
        <v>70</v>
      </c>
      <c r="L864" t="s">
        <v>140</v>
      </c>
      <c r="M864" t="s">
        <v>72</v>
      </c>
      <c r="N864">
        <v>2.2624999999999999E-2</v>
      </c>
      <c r="O864">
        <v>16053</v>
      </c>
      <c r="P864">
        <v>1807</v>
      </c>
      <c r="Q864">
        <v>5167</v>
      </c>
      <c r="R864">
        <v>4194</v>
      </c>
      <c r="S864">
        <v>2</v>
      </c>
      <c r="T864">
        <v>2</v>
      </c>
      <c r="U864" t="s">
        <v>120</v>
      </c>
      <c r="V864">
        <v>15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92</v>
      </c>
      <c r="AD864">
        <v>2678778</v>
      </c>
      <c r="AE864" t="s">
        <v>93</v>
      </c>
      <c r="AG864">
        <v>85275</v>
      </c>
      <c r="AH864">
        <v>85275</v>
      </c>
      <c r="AI864">
        <v>0</v>
      </c>
      <c r="AJ864">
        <v>85275</v>
      </c>
      <c r="AK864" t="s">
        <v>75</v>
      </c>
      <c r="AL864">
        <v>15</v>
      </c>
      <c r="AM864" t="s">
        <v>68</v>
      </c>
      <c r="AN864">
        <v>1</v>
      </c>
      <c r="AO864">
        <v>0</v>
      </c>
      <c r="AR864" t="s">
        <v>79</v>
      </c>
      <c r="AS864" t="s">
        <v>114</v>
      </c>
      <c r="AT864">
        <v>-1788</v>
      </c>
      <c r="AU864" t="s">
        <v>78</v>
      </c>
      <c r="AV864" t="s">
        <v>149</v>
      </c>
      <c r="AW864" t="s">
        <v>101</v>
      </c>
      <c r="AX864" t="s">
        <v>81</v>
      </c>
      <c r="AY864" t="s">
        <v>157</v>
      </c>
      <c r="AZ864" t="s">
        <v>76</v>
      </c>
      <c r="BA864" t="s">
        <v>76</v>
      </c>
      <c r="BB864" t="s">
        <v>138</v>
      </c>
      <c r="BC864">
        <v>1265</v>
      </c>
      <c r="BD864" t="s">
        <v>157</v>
      </c>
      <c r="BF864" t="s">
        <v>76</v>
      </c>
      <c r="BG864" t="s">
        <v>158</v>
      </c>
    </row>
    <row r="865" spans="1:65" x14ac:dyDescent="0.3">
      <c r="A865">
        <v>107089</v>
      </c>
      <c r="B865">
        <v>0</v>
      </c>
      <c r="C865" t="s">
        <v>65</v>
      </c>
      <c r="D865" t="s">
        <v>88</v>
      </c>
      <c r="E865" t="s">
        <v>67</v>
      </c>
      <c r="F865" t="s">
        <v>68</v>
      </c>
      <c r="G865">
        <v>0</v>
      </c>
      <c r="H865">
        <v>180000</v>
      </c>
      <c r="I865">
        <v>182016</v>
      </c>
      <c r="J865" t="s">
        <v>113</v>
      </c>
      <c r="K865" t="s">
        <v>70</v>
      </c>
      <c r="L865" t="s">
        <v>140</v>
      </c>
      <c r="M865" t="s">
        <v>72</v>
      </c>
      <c r="N865">
        <v>1.8849999999999999E-2</v>
      </c>
      <c r="O865">
        <v>21243</v>
      </c>
      <c r="P865">
        <v>365243</v>
      </c>
      <c r="Q865">
        <v>2576</v>
      </c>
      <c r="R865">
        <v>3997</v>
      </c>
      <c r="S865">
        <v>2</v>
      </c>
      <c r="T865">
        <v>2</v>
      </c>
      <c r="U865" t="s">
        <v>123</v>
      </c>
      <c r="V865">
        <v>17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76</v>
      </c>
      <c r="AD865">
        <v>2726469</v>
      </c>
      <c r="AE865" t="s">
        <v>65</v>
      </c>
      <c r="AF865">
        <v>27869.084999999999</v>
      </c>
      <c r="AG865">
        <v>922500</v>
      </c>
      <c r="AH865">
        <v>1056447</v>
      </c>
      <c r="AJ865">
        <v>922500</v>
      </c>
      <c r="AK865" t="s">
        <v>123</v>
      </c>
      <c r="AL865">
        <v>12</v>
      </c>
      <c r="AM865" t="s">
        <v>68</v>
      </c>
      <c r="AN865">
        <v>1</v>
      </c>
      <c r="AR865" t="s">
        <v>76</v>
      </c>
      <c r="AS865" t="s">
        <v>77</v>
      </c>
      <c r="AT865">
        <v>-203</v>
      </c>
      <c r="AU865" t="s">
        <v>78</v>
      </c>
      <c r="AV865" t="s">
        <v>79</v>
      </c>
      <c r="AW865" t="s">
        <v>80</v>
      </c>
      <c r="AX865" t="s">
        <v>81</v>
      </c>
      <c r="AY865" t="s">
        <v>76</v>
      </c>
      <c r="AZ865" t="s">
        <v>82</v>
      </c>
      <c r="BA865" t="s">
        <v>116</v>
      </c>
      <c r="BB865" t="s">
        <v>121</v>
      </c>
      <c r="BC865">
        <v>-1</v>
      </c>
      <c r="BD865" t="s">
        <v>76</v>
      </c>
      <c r="BE865">
        <v>60</v>
      </c>
      <c r="BF865" t="s">
        <v>97</v>
      </c>
      <c r="BG865" t="s">
        <v>118</v>
      </c>
      <c r="BH865">
        <v>365243</v>
      </c>
      <c r="BI865">
        <v>-173</v>
      </c>
      <c r="BJ865">
        <v>1597</v>
      </c>
      <c r="BK865">
        <v>365243</v>
      </c>
      <c r="BL865">
        <v>365243</v>
      </c>
      <c r="BM865">
        <v>1</v>
      </c>
    </row>
    <row r="866" spans="1:65" x14ac:dyDescent="0.3">
      <c r="A866">
        <v>107091</v>
      </c>
      <c r="B866">
        <v>0</v>
      </c>
      <c r="C866" t="s">
        <v>65</v>
      </c>
      <c r="D866" t="s">
        <v>88</v>
      </c>
      <c r="E866" t="s">
        <v>68</v>
      </c>
      <c r="F866" t="s">
        <v>68</v>
      </c>
      <c r="G866">
        <v>0</v>
      </c>
      <c r="H866">
        <v>180000</v>
      </c>
      <c r="I866">
        <v>573408</v>
      </c>
      <c r="J866" t="s">
        <v>113</v>
      </c>
      <c r="K866" t="s">
        <v>70</v>
      </c>
      <c r="L866" t="s">
        <v>91</v>
      </c>
      <c r="M866" t="s">
        <v>72</v>
      </c>
      <c r="N866">
        <v>4.6219999999999997E-2</v>
      </c>
      <c r="O866">
        <v>21653</v>
      </c>
      <c r="P866">
        <v>365243</v>
      </c>
      <c r="Q866">
        <v>13626</v>
      </c>
      <c r="R866">
        <v>4105</v>
      </c>
      <c r="S866">
        <v>1</v>
      </c>
      <c r="T866">
        <v>1</v>
      </c>
      <c r="U866" t="s">
        <v>94</v>
      </c>
      <c r="V866">
        <v>13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76</v>
      </c>
      <c r="AD866">
        <v>1370902</v>
      </c>
      <c r="AE866" t="s">
        <v>65</v>
      </c>
      <c r="AG866">
        <v>0</v>
      </c>
      <c r="AH866">
        <v>0</v>
      </c>
      <c r="AK866" t="s">
        <v>120</v>
      </c>
      <c r="AL866">
        <v>11</v>
      </c>
      <c r="AM866" t="s">
        <v>68</v>
      </c>
      <c r="AN866">
        <v>1</v>
      </c>
      <c r="AR866" t="s">
        <v>76</v>
      </c>
      <c r="AS866" t="s">
        <v>129</v>
      </c>
      <c r="AT866">
        <v>-59</v>
      </c>
      <c r="AU866" t="s">
        <v>76</v>
      </c>
      <c r="AV866" t="s">
        <v>79</v>
      </c>
      <c r="AX866" t="s">
        <v>81</v>
      </c>
      <c r="AY866" t="s">
        <v>76</v>
      </c>
      <c r="AZ866" t="s">
        <v>76</v>
      </c>
      <c r="BA866" t="s">
        <v>76</v>
      </c>
      <c r="BB866" t="s">
        <v>121</v>
      </c>
      <c r="BC866">
        <v>-1</v>
      </c>
      <c r="BD866" t="s">
        <v>76</v>
      </c>
      <c r="BF866" t="s">
        <v>76</v>
      </c>
      <c r="BG866" t="s">
        <v>82</v>
      </c>
    </row>
    <row r="867" spans="1:65" x14ac:dyDescent="0.3">
      <c r="A867">
        <v>107093</v>
      </c>
      <c r="B867">
        <v>1</v>
      </c>
      <c r="C867" t="s">
        <v>65</v>
      </c>
      <c r="D867" t="s">
        <v>66</v>
      </c>
      <c r="E867" t="s">
        <v>67</v>
      </c>
      <c r="F867" t="s">
        <v>67</v>
      </c>
      <c r="G867">
        <v>1</v>
      </c>
      <c r="H867">
        <v>112500</v>
      </c>
      <c r="I867">
        <v>418743</v>
      </c>
      <c r="J867" t="s">
        <v>89</v>
      </c>
      <c r="K867" t="s">
        <v>70</v>
      </c>
      <c r="L867" t="s">
        <v>119</v>
      </c>
      <c r="M867" t="s">
        <v>72</v>
      </c>
      <c r="N867">
        <v>3.5791999999999997E-2</v>
      </c>
      <c r="O867">
        <v>12249</v>
      </c>
      <c r="P867">
        <v>269</v>
      </c>
      <c r="Q867">
        <v>709</v>
      </c>
      <c r="R867">
        <v>1601</v>
      </c>
      <c r="S867">
        <v>2</v>
      </c>
      <c r="T867">
        <v>2</v>
      </c>
      <c r="U867" t="s">
        <v>123</v>
      </c>
      <c r="V867">
        <v>14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108</v>
      </c>
      <c r="AD867">
        <v>1167299</v>
      </c>
      <c r="AE867" t="s">
        <v>99</v>
      </c>
      <c r="AG867">
        <v>0</v>
      </c>
      <c r="AH867">
        <v>0</v>
      </c>
      <c r="AK867" t="s">
        <v>123</v>
      </c>
      <c r="AL867">
        <v>18</v>
      </c>
      <c r="AM867" t="s">
        <v>68</v>
      </c>
      <c r="AN867">
        <v>1</v>
      </c>
      <c r="AR867" t="s">
        <v>79</v>
      </c>
      <c r="AS867" t="s">
        <v>129</v>
      </c>
      <c r="AT867">
        <v>-13</v>
      </c>
      <c r="AU867" t="s">
        <v>76</v>
      </c>
      <c r="AV867" t="s">
        <v>79</v>
      </c>
      <c r="AX867" t="s">
        <v>81</v>
      </c>
      <c r="AY867" t="s">
        <v>76</v>
      </c>
      <c r="AZ867" t="s">
        <v>76</v>
      </c>
      <c r="BA867" t="s">
        <v>76</v>
      </c>
      <c r="BB867" t="s">
        <v>121</v>
      </c>
      <c r="BC867">
        <v>-1</v>
      </c>
      <c r="BD867" t="s">
        <v>76</v>
      </c>
      <c r="BF867" t="s">
        <v>76</v>
      </c>
      <c r="BG867" t="s">
        <v>132</v>
      </c>
    </row>
    <row r="868" spans="1:65" x14ac:dyDescent="0.3">
      <c r="A868">
        <v>107105</v>
      </c>
      <c r="B868">
        <v>0</v>
      </c>
      <c r="C868" t="s">
        <v>65</v>
      </c>
      <c r="D868" t="s">
        <v>88</v>
      </c>
      <c r="E868" t="s">
        <v>67</v>
      </c>
      <c r="F868" t="s">
        <v>68</v>
      </c>
      <c r="G868">
        <v>0</v>
      </c>
      <c r="H868">
        <v>157500</v>
      </c>
      <c r="I868">
        <v>544491</v>
      </c>
      <c r="J868" t="s">
        <v>89</v>
      </c>
      <c r="K868" t="s">
        <v>70</v>
      </c>
      <c r="L868" t="s">
        <v>119</v>
      </c>
      <c r="M868" t="s">
        <v>72</v>
      </c>
      <c r="N868">
        <v>6.0080000000000003E-3</v>
      </c>
      <c r="O868">
        <v>17968</v>
      </c>
      <c r="P868">
        <v>507</v>
      </c>
      <c r="Q868">
        <v>11961</v>
      </c>
      <c r="R868">
        <v>1352</v>
      </c>
      <c r="S868">
        <v>2</v>
      </c>
      <c r="T868">
        <v>2</v>
      </c>
      <c r="U868" t="s">
        <v>125</v>
      </c>
      <c r="V868">
        <v>16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92</v>
      </c>
      <c r="AD868">
        <v>2189617</v>
      </c>
      <c r="AE868" t="s">
        <v>99</v>
      </c>
      <c r="AF868">
        <v>2250</v>
      </c>
      <c r="AG868">
        <v>45000</v>
      </c>
      <c r="AH868">
        <v>45000</v>
      </c>
      <c r="AJ868">
        <v>45000</v>
      </c>
      <c r="AK868" t="s">
        <v>123</v>
      </c>
      <c r="AL868">
        <v>12</v>
      </c>
      <c r="AM868" t="s">
        <v>68</v>
      </c>
      <c r="AN868">
        <v>1</v>
      </c>
      <c r="AR868" t="s">
        <v>79</v>
      </c>
      <c r="AS868" t="s">
        <v>77</v>
      </c>
      <c r="AT868">
        <v>-211</v>
      </c>
      <c r="AU868" t="s">
        <v>76</v>
      </c>
      <c r="AV868" t="s">
        <v>79</v>
      </c>
      <c r="AW868" t="s">
        <v>80</v>
      </c>
      <c r="AX868" t="s">
        <v>102</v>
      </c>
      <c r="AY868" t="s">
        <v>76</v>
      </c>
      <c r="AZ868" t="s">
        <v>131</v>
      </c>
      <c r="BA868" t="s">
        <v>83</v>
      </c>
      <c r="BB868" t="s">
        <v>121</v>
      </c>
      <c r="BC868">
        <v>-1</v>
      </c>
      <c r="BD868" t="s">
        <v>76</v>
      </c>
      <c r="BE868">
        <v>0</v>
      </c>
      <c r="BF868" t="s">
        <v>76</v>
      </c>
      <c r="BG868" t="s">
        <v>132</v>
      </c>
      <c r="BH868">
        <v>-211</v>
      </c>
      <c r="BI868">
        <v>-170</v>
      </c>
      <c r="BJ868">
        <v>365243</v>
      </c>
      <c r="BK868">
        <v>365243</v>
      </c>
      <c r="BL868">
        <v>365243</v>
      </c>
      <c r="BM868">
        <v>0</v>
      </c>
    </row>
    <row r="869" spans="1:65" x14ac:dyDescent="0.3">
      <c r="A869">
        <v>107111</v>
      </c>
      <c r="B869">
        <v>0</v>
      </c>
      <c r="C869" t="s">
        <v>65</v>
      </c>
      <c r="D869" t="s">
        <v>88</v>
      </c>
      <c r="E869" t="s">
        <v>67</v>
      </c>
      <c r="F869" t="s">
        <v>67</v>
      </c>
      <c r="G869">
        <v>0</v>
      </c>
      <c r="H869">
        <v>180000</v>
      </c>
      <c r="I869">
        <v>227520</v>
      </c>
      <c r="J869" t="s">
        <v>69</v>
      </c>
      <c r="K869" t="s">
        <v>70</v>
      </c>
      <c r="L869" t="s">
        <v>91</v>
      </c>
      <c r="M869" t="s">
        <v>72</v>
      </c>
      <c r="N869">
        <v>3.0755000000000001E-2</v>
      </c>
      <c r="O869">
        <v>16482</v>
      </c>
      <c r="P869">
        <v>3086</v>
      </c>
      <c r="Q869">
        <v>8949</v>
      </c>
      <c r="R869">
        <v>30</v>
      </c>
      <c r="S869">
        <v>2</v>
      </c>
      <c r="T869">
        <v>2</v>
      </c>
      <c r="U869" t="s">
        <v>109</v>
      </c>
      <c r="V869">
        <v>16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135</v>
      </c>
      <c r="AD869">
        <v>1905410</v>
      </c>
      <c r="AE869" t="s">
        <v>93</v>
      </c>
      <c r="AF869">
        <v>2260.8449999999998</v>
      </c>
      <c r="AG869">
        <v>16605</v>
      </c>
      <c r="AH869">
        <v>18247.5</v>
      </c>
      <c r="AI869">
        <v>0</v>
      </c>
      <c r="AJ869">
        <v>16605</v>
      </c>
      <c r="AK869" t="s">
        <v>120</v>
      </c>
      <c r="AL869">
        <v>17</v>
      </c>
      <c r="AM869" t="s">
        <v>68</v>
      </c>
      <c r="AN869">
        <v>1</v>
      </c>
      <c r="AO869">
        <v>0</v>
      </c>
      <c r="AR869" t="s">
        <v>79</v>
      </c>
      <c r="AS869" t="s">
        <v>77</v>
      </c>
      <c r="AT869">
        <v>-1374</v>
      </c>
      <c r="AU869" t="s">
        <v>78</v>
      </c>
      <c r="AV869" t="s">
        <v>79</v>
      </c>
      <c r="AX869" t="s">
        <v>81</v>
      </c>
      <c r="AY869" t="s">
        <v>124</v>
      </c>
      <c r="AZ869" t="s">
        <v>96</v>
      </c>
      <c r="BA869" t="s">
        <v>76</v>
      </c>
      <c r="BB869" t="s">
        <v>104</v>
      </c>
      <c r="BC869">
        <v>23</v>
      </c>
      <c r="BD869" t="s">
        <v>105</v>
      </c>
      <c r="BE869">
        <v>12</v>
      </c>
      <c r="BF869" t="s">
        <v>86</v>
      </c>
      <c r="BG869" t="s">
        <v>106</v>
      </c>
      <c r="BH869">
        <v>365243</v>
      </c>
      <c r="BI869">
        <v>-1336</v>
      </c>
      <c r="BJ869">
        <v>-1006</v>
      </c>
      <c r="BK869">
        <v>-1096</v>
      </c>
      <c r="BL869">
        <v>-1090</v>
      </c>
      <c r="BM869">
        <v>0</v>
      </c>
    </row>
    <row r="870" spans="1:65" x14ac:dyDescent="0.3">
      <c r="A870">
        <v>107112</v>
      </c>
      <c r="B870">
        <v>0</v>
      </c>
      <c r="C870" t="s">
        <v>65</v>
      </c>
      <c r="D870" t="s">
        <v>88</v>
      </c>
      <c r="E870" t="s">
        <v>67</v>
      </c>
      <c r="F870" t="s">
        <v>67</v>
      </c>
      <c r="G870">
        <v>1</v>
      </c>
      <c r="H870">
        <v>202500</v>
      </c>
      <c r="I870">
        <v>592560</v>
      </c>
      <c r="J870" t="s">
        <v>69</v>
      </c>
      <c r="K870" t="s">
        <v>90</v>
      </c>
      <c r="L870" t="s">
        <v>91</v>
      </c>
      <c r="M870" t="s">
        <v>72</v>
      </c>
      <c r="N870">
        <v>7.2508000000000003E-2</v>
      </c>
      <c r="O870">
        <v>10767</v>
      </c>
      <c r="P870">
        <v>1093</v>
      </c>
      <c r="Q870">
        <v>2868</v>
      </c>
      <c r="R870">
        <v>876</v>
      </c>
      <c r="S870">
        <v>1</v>
      </c>
      <c r="T870">
        <v>1</v>
      </c>
      <c r="U870" t="s">
        <v>120</v>
      </c>
      <c r="V870">
        <v>13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92</v>
      </c>
      <c r="AD870">
        <v>2378549</v>
      </c>
      <c r="AE870" t="s">
        <v>93</v>
      </c>
      <c r="AF870">
        <v>5064.8850000000002</v>
      </c>
      <c r="AG870">
        <v>29340</v>
      </c>
      <c r="AH870">
        <v>24840</v>
      </c>
      <c r="AI870">
        <v>4500</v>
      </c>
      <c r="AJ870">
        <v>29340</v>
      </c>
      <c r="AK870" t="s">
        <v>73</v>
      </c>
      <c r="AL870">
        <v>19</v>
      </c>
      <c r="AM870" t="s">
        <v>68</v>
      </c>
      <c r="AN870">
        <v>1</v>
      </c>
      <c r="AO870">
        <v>0.16703848299999999</v>
      </c>
      <c r="AR870" t="s">
        <v>79</v>
      </c>
      <c r="AS870" t="s">
        <v>77</v>
      </c>
      <c r="AT870">
        <v>-2113</v>
      </c>
      <c r="AU870" t="s">
        <v>76</v>
      </c>
      <c r="AV870" t="s">
        <v>79</v>
      </c>
      <c r="AX870" t="s">
        <v>102</v>
      </c>
      <c r="AY870" t="s">
        <v>124</v>
      </c>
      <c r="AZ870" t="s">
        <v>96</v>
      </c>
      <c r="BA870" t="s">
        <v>76</v>
      </c>
      <c r="BB870" t="s">
        <v>104</v>
      </c>
      <c r="BC870">
        <v>25</v>
      </c>
      <c r="BD870" t="s">
        <v>105</v>
      </c>
      <c r="BE870">
        <v>6</v>
      </c>
      <c r="BF870" t="s">
        <v>86</v>
      </c>
      <c r="BG870" t="s">
        <v>106</v>
      </c>
      <c r="BH870">
        <v>365243</v>
      </c>
      <c r="BI870">
        <v>-2071</v>
      </c>
      <c r="BJ870">
        <v>-1921</v>
      </c>
      <c r="BK870">
        <v>-1921</v>
      </c>
      <c r="BL870">
        <v>-1557</v>
      </c>
      <c r="BM870">
        <v>0</v>
      </c>
    </row>
    <row r="871" spans="1:65" x14ac:dyDescent="0.3">
      <c r="A871">
        <v>107137</v>
      </c>
      <c r="B871">
        <v>0</v>
      </c>
      <c r="C871" t="s">
        <v>65</v>
      </c>
      <c r="D871" t="s">
        <v>88</v>
      </c>
      <c r="E871" t="s">
        <v>68</v>
      </c>
      <c r="F871" t="s">
        <v>67</v>
      </c>
      <c r="G871">
        <v>0</v>
      </c>
      <c r="H871">
        <v>90000</v>
      </c>
      <c r="I871">
        <v>900000</v>
      </c>
      <c r="J871" t="s">
        <v>89</v>
      </c>
      <c r="K871" t="s">
        <v>90</v>
      </c>
      <c r="L871" t="s">
        <v>91</v>
      </c>
      <c r="M871" t="s">
        <v>127</v>
      </c>
      <c r="N871">
        <v>2.0246E-2</v>
      </c>
      <c r="O871">
        <v>11981</v>
      </c>
      <c r="P871">
        <v>644</v>
      </c>
      <c r="Q871">
        <v>5997</v>
      </c>
      <c r="R871">
        <v>1314</v>
      </c>
      <c r="S871">
        <v>3</v>
      </c>
      <c r="T871">
        <v>3</v>
      </c>
      <c r="U871" t="s">
        <v>125</v>
      </c>
      <c r="V871">
        <v>13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175</v>
      </c>
      <c r="AD871">
        <v>1698948</v>
      </c>
      <c r="AE871" t="s">
        <v>65</v>
      </c>
      <c r="AG871">
        <v>0</v>
      </c>
      <c r="AH871">
        <v>0</v>
      </c>
      <c r="AK871" t="s">
        <v>120</v>
      </c>
      <c r="AL871">
        <v>13</v>
      </c>
      <c r="AM871" t="s">
        <v>68</v>
      </c>
      <c r="AN871">
        <v>1</v>
      </c>
      <c r="AR871" t="s">
        <v>76</v>
      </c>
      <c r="AS871" t="s">
        <v>129</v>
      </c>
      <c r="AT871">
        <v>-139</v>
      </c>
      <c r="AU871" t="s">
        <v>76</v>
      </c>
      <c r="AV871" t="s">
        <v>79</v>
      </c>
      <c r="AX871" t="s">
        <v>81</v>
      </c>
      <c r="AY871" t="s">
        <v>76</v>
      </c>
      <c r="AZ871" t="s">
        <v>76</v>
      </c>
      <c r="BA871" t="s">
        <v>76</v>
      </c>
      <c r="BB871" t="s">
        <v>121</v>
      </c>
      <c r="BC871">
        <v>-1</v>
      </c>
      <c r="BD871" t="s">
        <v>76</v>
      </c>
      <c r="BF871" t="s">
        <v>76</v>
      </c>
      <c r="BG871" t="s">
        <v>82</v>
      </c>
    </row>
    <row r="872" spans="1:65" x14ac:dyDescent="0.3">
      <c r="A872">
        <v>107174</v>
      </c>
      <c r="B872">
        <v>0</v>
      </c>
      <c r="C872" t="s">
        <v>99</v>
      </c>
      <c r="D872" t="s">
        <v>88</v>
      </c>
      <c r="E872" t="s">
        <v>67</v>
      </c>
      <c r="F872" t="s">
        <v>68</v>
      </c>
      <c r="G872">
        <v>0</v>
      </c>
      <c r="H872">
        <v>85500</v>
      </c>
      <c r="I872">
        <v>270000</v>
      </c>
      <c r="J872" t="s">
        <v>113</v>
      </c>
      <c r="K872" t="s">
        <v>70</v>
      </c>
      <c r="L872" t="s">
        <v>91</v>
      </c>
      <c r="M872" t="s">
        <v>72</v>
      </c>
      <c r="N872">
        <v>3.5791999999999997E-2</v>
      </c>
      <c r="O872">
        <v>22353</v>
      </c>
      <c r="P872">
        <v>365243</v>
      </c>
      <c r="Q872">
        <v>5768</v>
      </c>
      <c r="R872">
        <v>4274</v>
      </c>
      <c r="S872">
        <v>2</v>
      </c>
      <c r="T872">
        <v>2</v>
      </c>
      <c r="U872" t="s">
        <v>109</v>
      </c>
      <c r="V872">
        <v>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t="s">
        <v>76</v>
      </c>
      <c r="AD872">
        <v>1501875</v>
      </c>
      <c r="AE872" t="s">
        <v>65</v>
      </c>
      <c r="AG872">
        <v>0</v>
      </c>
      <c r="AH872">
        <v>0</v>
      </c>
      <c r="AK872" t="s">
        <v>109</v>
      </c>
      <c r="AL872">
        <v>11</v>
      </c>
      <c r="AM872" t="s">
        <v>68</v>
      </c>
      <c r="AN872">
        <v>1</v>
      </c>
      <c r="AR872" t="s">
        <v>76</v>
      </c>
      <c r="AS872" t="s">
        <v>129</v>
      </c>
      <c r="AT872">
        <v>-378</v>
      </c>
      <c r="AU872" t="s">
        <v>76</v>
      </c>
      <c r="AV872" t="s">
        <v>79</v>
      </c>
      <c r="AX872" t="s">
        <v>81</v>
      </c>
      <c r="AY872" t="s">
        <v>76</v>
      </c>
      <c r="AZ872" t="s">
        <v>76</v>
      </c>
      <c r="BA872" t="s">
        <v>76</v>
      </c>
      <c r="BB872" t="s">
        <v>121</v>
      </c>
      <c r="BC872">
        <v>-1</v>
      </c>
      <c r="BD872" t="s">
        <v>76</v>
      </c>
      <c r="BF872" t="s">
        <v>76</v>
      </c>
      <c r="BG872" t="s">
        <v>82</v>
      </c>
    </row>
    <row r="873" spans="1:65" x14ac:dyDescent="0.3">
      <c r="A873">
        <v>107178</v>
      </c>
      <c r="B873">
        <v>1</v>
      </c>
      <c r="C873" t="s">
        <v>65</v>
      </c>
      <c r="D873" t="s">
        <v>66</v>
      </c>
      <c r="E873" t="s">
        <v>67</v>
      </c>
      <c r="F873" t="s">
        <v>67</v>
      </c>
      <c r="G873">
        <v>0</v>
      </c>
      <c r="H873">
        <v>202500</v>
      </c>
      <c r="I873">
        <v>808650</v>
      </c>
      <c r="J873" t="s">
        <v>69</v>
      </c>
      <c r="K873" t="s">
        <v>70</v>
      </c>
      <c r="L873" t="s">
        <v>91</v>
      </c>
      <c r="M873" t="s">
        <v>72</v>
      </c>
      <c r="N873">
        <v>7.3299999999999997E-3</v>
      </c>
      <c r="O873">
        <v>13598</v>
      </c>
      <c r="P873">
        <v>1131</v>
      </c>
      <c r="Q873">
        <v>9774</v>
      </c>
      <c r="R873">
        <v>3718</v>
      </c>
      <c r="S873">
        <v>2</v>
      </c>
      <c r="T873">
        <v>2</v>
      </c>
      <c r="U873" t="s">
        <v>94</v>
      </c>
      <c r="V873">
        <v>18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141</v>
      </c>
      <c r="AD873">
        <v>1717837</v>
      </c>
      <c r="AE873" t="s">
        <v>93</v>
      </c>
      <c r="AF873">
        <v>7216.11</v>
      </c>
      <c r="AG873">
        <v>53955</v>
      </c>
      <c r="AH873">
        <v>61083</v>
      </c>
      <c r="AI873">
        <v>5400</v>
      </c>
      <c r="AJ873">
        <v>53955</v>
      </c>
      <c r="AK873" t="s">
        <v>109</v>
      </c>
      <c r="AL873">
        <v>12</v>
      </c>
      <c r="AM873" t="s">
        <v>68</v>
      </c>
      <c r="AN873">
        <v>1</v>
      </c>
      <c r="AO873">
        <v>8.8460071000000001E-2</v>
      </c>
      <c r="AR873" t="s">
        <v>79</v>
      </c>
      <c r="AS873" t="s">
        <v>77</v>
      </c>
      <c r="AT873">
        <v>-1554</v>
      </c>
      <c r="AU873" t="s">
        <v>78</v>
      </c>
      <c r="AV873" t="s">
        <v>79</v>
      </c>
      <c r="AW873" t="s">
        <v>101</v>
      </c>
      <c r="AX873" t="s">
        <v>102</v>
      </c>
      <c r="AY873" t="s">
        <v>124</v>
      </c>
      <c r="AZ873" t="s">
        <v>96</v>
      </c>
      <c r="BA873" t="s">
        <v>76</v>
      </c>
      <c r="BB873" t="s">
        <v>104</v>
      </c>
      <c r="BC873">
        <v>30</v>
      </c>
      <c r="BD873" t="s">
        <v>105</v>
      </c>
      <c r="BE873">
        <v>12</v>
      </c>
      <c r="BF873" t="s">
        <v>86</v>
      </c>
      <c r="BG873" t="s">
        <v>106</v>
      </c>
      <c r="BH873">
        <v>365243</v>
      </c>
      <c r="BI873">
        <v>-1523</v>
      </c>
      <c r="BJ873">
        <v>-1193</v>
      </c>
      <c r="BK873">
        <v>-1193</v>
      </c>
      <c r="BL873">
        <v>-1188</v>
      </c>
      <c r="BM873">
        <v>0</v>
      </c>
    </row>
    <row r="874" spans="1:65" x14ac:dyDescent="0.3">
      <c r="A874">
        <v>107181</v>
      </c>
      <c r="B874">
        <v>0</v>
      </c>
      <c r="C874" t="s">
        <v>65</v>
      </c>
      <c r="D874" t="s">
        <v>88</v>
      </c>
      <c r="E874" t="s">
        <v>67</v>
      </c>
      <c r="F874" t="s">
        <v>68</v>
      </c>
      <c r="G874">
        <v>0</v>
      </c>
      <c r="H874">
        <v>67500</v>
      </c>
      <c r="I874">
        <v>171900</v>
      </c>
      <c r="J874" t="s">
        <v>69</v>
      </c>
      <c r="K874" t="s">
        <v>70</v>
      </c>
      <c r="L874" t="s">
        <v>119</v>
      </c>
      <c r="M874" t="s">
        <v>72</v>
      </c>
      <c r="N874">
        <v>1.0966E-2</v>
      </c>
      <c r="O874">
        <v>15693</v>
      </c>
      <c r="P874">
        <v>606</v>
      </c>
      <c r="Q874">
        <v>3393</v>
      </c>
      <c r="R874">
        <v>4315</v>
      </c>
      <c r="S874">
        <v>2</v>
      </c>
      <c r="T874">
        <v>2</v>
      </c>
      <c r="U874" t="s">
        <v>125</v>
      </c>
      <c r="V874">
        <v>11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1</v>
      </c>
      <c r="AC874" t="s">
        <v>92</v>
      </c>
      <c r="AD874">
        <v>1327904</v>
      </c>
      <c r="AE874" t="s">
        <v>93</v>
      </c>
      <c r="AF874">
        <v>4628.7449999999999</v>
      </c>
      <c r="AG874">
        <v>44325</v>
      </c>
      <c r="AH874">
        <v>49590</v>
      </c>
      <c r="AI874">
        <v>0</v>
      </c>
      <c r="AJ874">
        <v>44325</v>
      </c>
      <c r="AK874" t="s">
        <v>123</v>
      </c>
      <c r="AL874">
        <v>11</v>
      </c>
      <c r="AM874" t="s">
        <v>68</v>
      </c>
      <c r="AN874">
        <v>1</v>
      </c>
      <c r="AO874">
        <v>0</v>
      </c>
      <c r="AR874" t="s">
        <v>79</v>
      </c>
      <c r="AS874" t="s">
        <v>77</v>
      </c>
      <c r="AT874">
        <v>-372</v>
      </c>
      <c r="AU874" t="s">
        <v>78</v>
      </c>
      <c r="AV874" t="s">
        <v>79</v>
      </c>
      <c r="AX874" t="s">
        <v>81</v>
      </c>
      <c r="AY874" t="s">
        <v>103</v>
      </c>
      <c r="AZ874" t="s">
        <v>96</v>
      </c>
      <c r="BA874" t="s">
        <v>76</v>
      </c>
      <c r="BB874" t="s">
        <v>138</v>
      </c>
      <c r="BC874">
        <v>7</v>
      </c>
      <c r="BD874" t="s">
        <v>85</v>
      </c>
      <c r="BE874">
        <v>12</v>
      </c>
      <c r="BF874" t="s">
        <v>112</v>
      </c>
      <c r="BG874" t="s">
        <v>151</v>
      </c>
      <c r="BH874">
        <v>365243</v>
      </c>
      <c r="BI874">
        <v>-341</v>
      </c>
      <c r="BJ874">
        <v>-11</v>
      </c>
      <c r="BK874">
        <v>-11</v>
      </c>
      <c r="BL874">
        <v>-9</v>
      </c>
      <c r="BM874">
        <v>0</v>
      </c>
    </row>
    <row r="875" spans="1:65" x14ac:dyDescent="0.3">
      <c r="A875">
        <v>107181</v>
      </c>
      <c r="B875">
        <v>0</v>
      </c>
      <c r="C875" t="s">
        <v>65</v>
      </c>
      <c r="D875" t="s">
        <v>88</v>
      </c>
      <c r="E875" t="s">
        <v>67</v>
      </c>
      <c r="F875" t="s">
        <v>68</v>
      </c>
      <c r="G875">
        <v>0</v>
      </c>
      <c r="H875">
        <v>67500</v>
      </c>
      <c r="I875">
        <v>171900</v>
      </c>
      <c r="J875" t="s">
        <v>69</v>
      </c>
      <c r="K875" t="s">
        <v>70</v>
      </c>
      <c r="L875" t="s">
        <v>119</v>
      </c>
      <c r="M875" t="s">
        <v>72</v>
      </c>
      <c r="N875">
        <v>1.0966E-2</v>
      </c>
      <c r="O875">
        <v>15693</v>
      </c>
      <c r="P875">
        <v>606</v>
      </c>
      <c r="Q875">
        <v>3393</v>
      </c>
      <c r="R875">
        <v>4315</v>
      </c>
      <c r="S875">
        <v>2</v>
      </c>
      <c r="T875">
        <v>2</v>
      </c>
      <c r="U875" t="s">
        <v>125</v>
      </c>
      <c r="V875">
        <v>11</v>
      </c>
      <c r="W875">
        <v>0</v>
      </c>
      <c r="X875">
        <v>0</v>
      </c>
      <c r="Y875">
        <v>0</v>
      </c>
      <c r="Z875">
        <v>1</v>
      </c>
      <c r="AA875">
        <v>1</v>
      </c>
      <c r="AB875">
        <v>1</v>
      </c>
      <c r="AC875" t="s">
        <v>92</v>
      </c>
      <c r="AD875">
        <v>2327880</v>
      </c>
      <c r="AE875" t="s">
        <v>99</v>
      </c>
      <c r="AF875">
        <v>10125</v>
      </c>
      <c r="AG875">
        <v>202500</v>
      </c>
      <c r="AH875">
        <v>202500</v>
      </c>
      <c r="AJ875">
        <v>202500</v>
      </c>
      <c r="AK875" t="s">
        <v>109</v>
      </c>
      <c r="AL875">
        <v>10</v>
      </c>
      <c r="AM875" t="s">
        <v>68</v>
      </c>
      <c r="AN875">
        <v>1</v>
      </c>
      <c r="AR875" t="s">
        <v>79</v>
      </c>
      <c r="AS875" t="s">
        <v>77</v>
      </c>
      <c r="AT875">
        <v>-53</v>
      </c>
      <c r="AU875" t="s">
        <v>76</v>
      </c>
      <c r="AV875" t="s">
        <v>79</v>
      </c>
      <c r="AW875" t="s">
        <v>171</v>
      </c>
      <c r="AX875" t="s">
        <v>81</v>
      </c>
      <c r="AY875" t="s">
        <v>76</v>
      </c>
      <c r="AZ875" t="s">
        <v>131</v>
      </c>
      <c r="BA875" t="s">
        <v>116</v>
      </c>
      <c r="BB875" t="s">
        <v>121</v>
      </c>
      <c r="BC875">
        <v>-1</v>
      </c>
      <c r="BD875" t="s">
        <v>76</v>
      </c>
      <c r="BE875">
        <v>0</v>
      </c>
      <c r="BF875" t="s">
        <v>76</v>
      </c>
      <c r="BG875" t="s">
        <v>160</v>
      </c>
      <c r="BH875">
        <v>-53</v>
      </c>
      <c r="BI875">
        <v>-4</v>
      </c>
      <c r="BJ875">
        <v>365243</v>
      </c>
      <c r="BK875">
        <v>365243</v>
      </c>
      <c r="BL875">
        <v>365243</v>
      </c>
      <c r="BM875">
        <v>0</v>
      </c>
    </row>
    <row r="876" spans="1:65" x14ac:dyDescent="0.3">
      <c r="A876">
        <v>107183</v>
      </c>
      <c r="B876">
        <v>0</v>
      </c>
      <c r="C876" t="s">
        <v>65</v>
      </c>
      <c r="D876" t="s">
        <v>66</v>
      </c>
      <c r="E876" t="s">
        <v>67</v>
      </c>
      <c r="F876" t="s">
        <v>68</v>
      </c>
      <c r="G876">
        <v>1</v>
      </c>
      <c r="H876">
        <v>126000</v>
      </c>
      <c r="I876">
        <v>521280</v>
      </c>
      <c r="J876" t="s">
        <v>89</v>
      </c>
      <c r="K876" t="s">
        <v>70</v>
      </c>
      <c r="L876" t="s">
        <v>140</v>
      </c>
      <c r="M876" t="s">
        <v>72</v>
      </c>
      <c r="N876">
        <v>9.6299999999999997E-3</v>
      </c>
      <c r="O876">
        <v>16079</v>
      </c>
      <c r="P876">
        <v>5098</v>
      </c>
      <c r="Q876">
        <v>289</v>
      </c>
      <c r="R876">
        <v>6085</v>
      </c>
      <c r="S876">
        <v>2</v>
      </c>
      <c r="T876">
        <v>2</v>
      </c>
      <c r="U876" t="s">
        <v>120</v>
      </c>
      <c r="V876">
        <v>17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0</v>
      </c>
      <c r="AC876" t="s">
        <v>92</v>
      </c>
      <c r="AD876">
        <v>1759857</v>
      </c>
      <c r="AE876" t="s">
        <v>93</v>
      </c>
      <c r="AF876">
        <v>9332.0550000000003</v>
      </c>
      <c r="AG876">
        <v>224028</v>
      </c>
      <c r="AH876">
        <v>200259</v>
      </c>
      <c r="AI876">
        <v>23769</v>
      </c>
      <c r="AJ876">
        <v>224028</v>
      </c>
      <c r="AK876" t="s">
        <v>94</v>
      </c>
      <c r="AL876">
        <v>16</v>
      </c>
      <c r="AM876" t="s">
        <v>68</v>
      </c>
      <c r="AN876">
        <v>1</v>
      </c>
      <c r="AO876">
        <v>0.115550743</v>
      </c>
      <c r="AR876" t="s">
        <v>79</v>
      </c>
      <c r="AS876" t="s">
        <v>114</v>
      </c>
      <c r="AT876">
        <v>-2706</v>
      </c>
      <c r="AU876" t="s">
        <v>78</v>
      </c>
      <c r="AV876" t="s">
        <v>149</v>
      </c>
      <c r="AW876" t="s">
        <v>101</v>
      </c>
      <c r="AX876" t="s">
        <v>102</v>
      </c>
      <c r="AY876" t="s">
        <v>76</v>
      </c>
      <c r="AZ876" t="s">
        <v>96</v>
      </c>
      <c r="BA876" t="s">
        <v>76</v>
      </c>
      <c r="BB876" t="s">
        <v>104</v>
      </c>
      <c r="BC876">
        <v>1360</v>
      </c>
      <c r="BD876" t="s">
        <v>85</v>
      </c>
      <c r="BE876">
        <v>24</v>
      </c>
      <c r="BF876" t="s">
        <v>97</v>
      </c>
      <c r="BG876" t="s">
        <v>98</v>
      </c>
    </row>
    <row r="877" spans="1:65" x14ac:dyDescent="0.3">
      <c r="A877">
        <v>107185</v>
      </c>
      <c r="B877">
        <v>0</v>
      </c>
      <c r="C877" t="s">
        <v>65</v>
      </c>
      <c r="D877" t="s">
        <v>88</v>
      </c>
      <c r="E877" t="s">
        <v>67</v>
      </c>
      <c r="F877" t="s">
        <v>68</v>
      </c>
      <c r="G877">
        <v>1</v>
      </c>
      <c r="H877">
        <v>117000</v>
      </c>
      <c r="I877">
        <v>640080</v>
      </c>
      <c r="J877" t="s">
        <v>69</v>
      </c>
      <c r="K877" t="s">
        <v>70</v>
      </c>
      <c r="L877" t="s">
        <v>119</v>
      </c>
      <c r="M877" t="s">
        <v>142</v>
      </c>
      <c r="N877">
        <v>3.5791999999999997E-2</v>
      </c>
      <c r="O877">
        <v>10278</v>
      </c>
      <c r="P877">
        <v>1619</v>
      </c>
      <c r="Q877">
        <v>4579</v>
      </c>
      <c r="R877">
        <v>2550</v>
      </c>
      <c r="S877">
        <v>2</v>
      </c>
      <c r="T877">
        <v>2</v>
      </c>
      <c r="U877" t="s">
        <v>73</v>
      </c>
      <c r="V877">
        <v>13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 t="s">
        <v>108</v>
      </c>
      <c r="AD877">
        <v>2147435</v>
      </c>
      <c r="AE877" t="s">
        <v>65</v>
      </c>
      <c r="AG877">
        <v>0</v>
      </c>
      <c r="AH877">
        <v>0</v>
      </c>
      <c r="AK877" t="s">
        <v>120</v>
      </c>
      <c r="AL877">
        <v>17</v>
      </c>
      <c r="AM877" t="s">
        <v>68</v>
      </c>
      <c r="AN877">
        <v>1</v>
      </c>
      <c r="AR877" t="s">
        <v>76</v>
      </c>
      <c r="AS877" t="s">
        <v>114</v>
      </c>
      <c r="AT877">
        <v>-155</v>
      </c>
      <c r="AU877" t="s">
        <v>76</v>
      </c>
      <c r="AV877" t="s">
        <v>193</v>
      </c>
      <c r="AX877" t="s">
        <v>81</v>
      </c>
      <c r="AY877" t="s">
        <v>76</v>
      </c>
      <c r="AZ877" t="s">
        <v>76</v>
      </c>
      <c r="BA877" t="s">
        <v>76</v>
      </c>
      <c r="BB877" t="s">
        <v>121</v>
      </c>
      <c r="BC877">
        <v>-1</v>
      </c>
      <c r="BD877" t="s">
        <v>76</v>
      </c>
      <c r="BF877" t="s">
        <v>76</v>
      </c>
      <c r="BG877" t="s">
        <v>82</v>
      </c>
    </row>
    <row r="878" spans="1:65" x14ac:dyDescent="0.3">
      <c r="A878">
        <v>107209</v>
      </c>
      <c r="B878">
        <v>0</v>
      </c>
      <c r="C878" t="s">
        <v>65</v>
      </c>
      <c r="D878" t="s">
        <v>88</v>
      </c>
      <c r="E878" t="s">
        <v>67</v>
      </c>
      <c r="F878" t="s">
        <v>68</v>
      </c>
      <c r="G878">
        <v>1</v>
      </c>
      <c r="H878">
        <v>225000</v>
      </c>
      <c r="I878">
        <v>781920</v>
      </c>
      <c r="J878" t="s">
        <v>89</v>
      </c>
      <c r="K878" t="s">
        <v>70</v>
      </c>
      <c r="L878" t="s">
        <v>140</v>
      </c>
      <c r="M878" t="s">
        <v>72</v>
      </c>
      <c r="N878">
        <v>1.8029E-2</v>
      </c>
      <c r="O878">
        <v>13968</v>
      </c>
      <c r="P878">
        <v>1053</v>
      </c>
      <c r="Q878">
        <v>553</v>
      </c>
      <c r="R878">
        <v>554</v>
      </c>
      <c r="S878">
        <v>3</v>
      </c>
      <c r="T878">
        <v>3</v>
      </c>
      <c r="U878" t="s">
        <v>125</v>
      </c>
      <c r="V878">
        <v>11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t="s">
        <v>108</v>
      </c>
      <c r="AD878">
        <v>1805788</v>
      </c>
      <c r="AE878" t="s">
        <v>65</v>
      </c>
      <c r="AF878">
        <v>68827.5</v>
      </c>
      <c r="AG878">
        <v>1125000</v>
      </c>
      <c r="AH878">
        <v>1125000</v>
      </c>
      <c r="AJ878">
        <v>1125000</v>
      </c>
      <c r="AK878" t="s">
        <v>75</v>
      </c>
      <c r="AL878">
        <v>8</v>
      </c>
      <c r="AM878" t="s">
        <v>68</v>
      </c>
      <c r="AN878">
        <v>1</v>
      </c>
      <c r="AR878" t="s">
        <v>76</v>
      </c>
      <c r="AS878" t="s">
        <v>114</v>
      </c>
      <c r="AT878">
        <v>-842</v>
      </c>
      <c r="AU878" t="s">
        <v>78</v>
      </c>
      <c r="AV878" t="s">
        <v>115</v>
      </c>
      <c r="AW878" t="s">
        <v>80</v>
      </c>
      <c r="AX878" t="s">
        <v>81</v>
      </c>
      <c r="AY878" t="s">
        <v>76</v>
      </c>
      <c r="AZ878" t="s">
        <v>82</v>
      </c>
      <c r="BA878" t="s">
        <v>83</v>
      </c>
      <c r="BB878" t="s">
        <v>178</v>
      </c>
      <c r="BC878">
        <v>-1</v>
      </c>
      <c r="BD878" t="s">
        <v>76</v>
      </c>
      <c r="BE878">
        <v>24</v>
      </c>
      <c r="BF878" t="s">
        <v>147</v>
      </c>
      <c r="BG878" t="s">
        <v>196</v>
      </c>
    </row>
    <row r="879" spans="1:65" x14ac:dyDescent="0.3">
      <c r="A879">
        <v>107216</v>
      </c>
      <c r="B879">
        <v>0</v>
      </c>
      <c r="C879" t="s">
        <v>65</v>
      </c>
      <c r="D879" t="s">
        <v>88</v>
      </c>
      <c r="E879" t="s">
        <v>67</v>
      </c>
      <c r="F879" t="s">
        <v>68</v>
      </c>
      <c r="G879">
        <v>0</v>
      </c>
      <c r="H879">
        <v>94500</v>
      </c>
      <c r="I879">
        <v>234000</v>
      </c>
      <c r="J879" t="s">
        <v>113</v>
      </c>
      <c r="K879" t="s">
        <v>70</v>
      </c>
      <c r="L879" t="s">
        <v>71</v>
      </c>
      <c r="M879" t="s">
        <v>72</v>
      </c>
      <c r="N879">
        <v>2.0712999999999999E-2</v>
      </c>
      <c r="O879">
        <v>15564</v>
      </c>
      <c r="P879">
        <v>365243</v>
      </c>
      <c r="Q879">
        <v>1197</v>
      </c>
      <c r="R879">
        <v>1382</v>
      </c>
      <c r="S879">
        <v>3</v>
      </c>
      <c r="T879">
        <v>3</v>
      </c>
      <c r="U879" t="s">
        <v>123</v>
      </c>
      <c r="V879">
        <v>6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 t="s">
        <v>76</v>
      </c>
      <c r="AD879">
        <v>1958518</v>
      </c>
      <c r="AE879" t="s">
        <v>65</v>
      </c>
      <c r="AF879">
        <v>12311.325000000001</v>
      </c>
      <c r="AG879">
        <v>135000</v>
      </c>
      <c r="AH879">
        <v>148365</v>
      </c>
      <c r="AJ879">
        <v>135000</v>
      </c>
      <c r="AK879" t="s">
        <v>120</v>
      </c>
      <c r="AL879">
        <v>11</v>
      </c>
      <c r="AM879" t="s">
        <v>68</v>
      </c>
      <c r="AN879">
        <v>1</v>
      </c>
      <c r="AR879" t="s">
        <v>76</v>
      </c>
      <c r="AS879" t="s">
        <v>77</v>
      </c>
      <c r="AT879">
        <v>-404</v>
      </c>
      <c r="AU879" t="s">
        <v>78</v>
      </c>
      <c r="AV879" t="s">
        <v>79</v>
      </c>
      <c r="AX879" t="s">
        <v>81</v>
      </c>
      <c r="AY879" t="s">
        <v>76</v>
      </c>
      <c r="AZ879" t="s">
        <v>82</v>
      </c>
      <c r="BA879" t="s">
        <v>116</v>
      </c>
      <c r="BB879" t="s">
        <v>121</v>
      </c>
      <c r="BC879">
        <v>-1</v>
      </c>
      <c r="BD879" t="s">
        <v>76</v>
      </c>
      <c r="BE879">
        <v>18</v>
      </c>
      <c r="BF879" t="s">
        <v>86</v>
      </c>
      <c r="BG879" t="s">
        <v>172</v>
      </c>
      <c r="BH879">
        <v>365243</v>
      </c>
      <c r="BI879">
        <v>-374</v>
      </c>
      <c r="BJ879">
        <v>136</v>
      </c>
      <c r="BK879">
        <v>-224</v>
      </c>
      <c r="BL879">
        <v>-218</v>
      </c>
      <c r="BM879">
        <v>1</v>
      </c>
    </row>
    <row r="880" spans="1:65" x14ac:dyDescent="0.3">
      <c r="A880">
        <v>107230</v>
      </c>
      <c r="B880">
        <v>0</v>
      </c>
      <c r="C880" t="s">
        <v>65</v>
      </c>
      <c r="D880" t="s">
        <v>66</v>
      </c>
      <c r="E880" t="s">
        <v>68</v>
      </c>
      <c r="F880" t="s">
        <v>68</v>
      </c>
      <c r="G880">
        <v>1</v>
      </c>
      <c r="H880">
        <v>405000</v>
      </c>
      <c r="I880">
        <v>1024740</v>
      </c>
      <c r="J880" t="s">
        <v>69</v>
      </c>
      <c r="K880" t="s">
        <v>126</v>
      </c>
      <c r="L880" t="s">
        <v>71</v>
      </c>
      <c r="M880" t="s">
        <v>72</v>
      </c>
      <c r="N880">
        <v>1.8849999999999999E-2</v>
      </c>
      <c r="O880">
        <v>13465</v>
      </c>
      <c r="P880">
        <v>4368</v>
      </c>
      <c r="Q880">
        <v>5930</v>
      </c>
      <c r="R880">
        <v>4811</v>
      </c>
      <c r="S880">
        <v>2</v>
      </c>
      <c r="T880">
        <v>2</v>
      </c>
      <c r="U880" t="s">
        <v>73</v>
      </c>
      <c r="V880">
        <v>15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92</v>
      </c>
      <c r="AD880">
        <v>2034492</v>
      </c>
      <c r="AE880" t="s">
        <v>65</v>
      </c>
      <c r="AF880">
        <v>16098.75</v>
      </c>
      <c r="AG880">
        <v>202500</v>
      </c>
      <c r="AH880">
        <v>202500</v>
      </c>
      <c r="AI880">
        <v>0</v>
      </c>
      <c r="AJ880">
        <v>202500</v>
      </c>
      <c r="AK880" t="s">
        <v>120</v>
      </c>
      <c r="AL880">
        <v>15</v>
      </c>
      <c r="AM880" t="s">
        <v>68</v>
      </c>
      <c r="AN880">
        <v>1</v>
      </c>
      <c r="AO880">
        <v>0</v>
      </c>
      <c r="AR880" t="s">
        <v>76</v>
      </c>
      <c r="AS880" t="s">
        <v>114</v>
      </c>
      <c r="AT880">
        <v>-2584</v>
      </c>
      <c r="AU880" t="s">
        <v>76</v>
      </c>
      <c r="AV880" t="s">
        <v>165</v>
      </c>
      <c r="AX880" t="s">
        <v>81</v>
      </c>
      <c r="AY880" t="s">
        <v>76</v>
      </c>
      <c r="AZ880" t="s">
        <v>82</v>
      </c>
      <c r="BA880" t="s">
        <v>116</v>
      </c>
      <c r="BB880" t="s">
        <v>104</v>
      </c>
      <c r="BC880">
        <v>-1</v>
      </c>
      <c r="BD880" t="s">
        <v>85</v>
      </c>
      <c r="BE880">
        <v>18</v>
      </c>
      <c r="BF880" t="s">
        <v>147</v>
      </c>
      <c r="BG880" t="s">
        <v>196</v>
      </c>
    </row>
    <row r="881" spans="1:65" x14ac:dyDescent="0.3">
      <c r="A881">
        <v>107233</v>
      </c>
      <c r="B881">
        <v>0</v>
      </c>
      <c r="C881" t="s">
        <v>65</v>
      </c>
      <c r="D881" t="s">
        <v>88</v>
      </c>
      <c r="E881" t="s">
        <v>68</v>
      </c>
      <c r="F881" t="s">
        <v>67</v>
      </c>
      <c r="G881">
        <v>0</v>
      </c>
      <c r="H881">
        <v>135000</v>
      </c>
      <c r="I881">
        <v>679500</v>
      </c>
      <c r="J881" t="s">
        <v>69</v>
      </c>
      <c r="K881" t="s">
        <v>70</v>
      </c>
      <c r="L881" t="s">
        <v>91</v>
      </c>
      <c r="M881" t="s">
        <v>72</v>
      </c>
      <c r="N881">
        <v>1.452E-2</v>
      </c>
      <c r="O881">
        <v>17142</v>
      </c>
      <c r="P881">
        <v>194</v>
      </c>
      <c r="Q881">
        <v>2404</v>
      </c>
      <c r="R881">
        <v>689</v>
      </c>
      <c r="S881">
        <v>2</v>
      </c>
      <c r="T881">
        <v>2</v>
      </c>
      <c r="U881" t="s">
        <v>109</v>
      </c>
      <c r="V881">
        <v>9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 t="s">
        <v>137</v>
      </c>
      <c r="AD881">
        <v>1307261</v>
      </c>
      <c r="AE881" t="s">
        <v>93</v>
      </c>
      <c r="AF881">
        <v>3601.8</v>
      </c>
      <c r="AG881">
        <v>27715.5</v>
      </c>
      <c r="AH881">
        <v>27000</v>
      </c>
      <c r="AI881">
        <v>2772</v>
      </c>
      <c r="AJ881">
        <v>27715.5</v>
      </c>
      <c r="AK881" t="s">
        <v>73</v>
      </c>
      <c r="AL881">
        <v>14</v>
      </c>
      <c r="AM881" t="s">
        <v>68</v>
      </c>
      <c r="AN881">
        <v>1</v>
      </c>
      <c r="AO881">
        <v>0.10140266000000001</v>
      </c>
      <c r="AR881" t="s">
        <v>79</v>
      </c>
      <c r="AS881" t="s">
        <v>77</v>
      </c>
      <c r="AT881">
        <v>-2717</v>
      </c>
      <c r="AU881" t="s">
        <v>78</v>
      </c>
      <c r="AV881" t="s">
        <v>79</v>
      </c>
      <c r="AW881" t="s">
        <v>110</v>
      </c>
      <c r="AX881" t="s">
        <v>81</v>
      </c>
      <c r="AY881" t="s">
        <v>124</v>
      </c>
      <c r="AZ881" t="s">
        <v>96</v>
      </c>
      <c r="BA881" t="s">
        <v>76</v>
      </c>
      <c r="BB881" t="s">
        <v>104</v>
      </c>
      <c r="BC881">
        <v>44</v>
      </c>
      <c r="BD881" t="s">
        <v>105</v>
      </c>
      <c r="BE881">
        <v>10</v>
      </c>
      <c r="BF881" t="s">
        <v>112</v>
      </c>
      <c r="BG881" t="s">
        <v>106</v>
      </c>
      <c r="BH881">
        <v>365243</v>
      </c>
      <c r="BI881">
        <v>-2686</v>
      </c>
      <c r="BJ881">
        <v>-2416</v>
      </c>
      <c r="BK881">
        <v>-2416</v>
      </c>
      <c r="BL881">
        <v>-2406</v>
      </c>
      <c r="BM881">
        <v>1</v>
      </c>
    </row>
    <row r="882" spans="1:65" x14ac:dyDescent="0.3">
      <c r="A882">
        <v>107238</v>
      </c>
      <c r="B882">
        <v>0</v>
      </c>
      <c r="C882" t="s">
        <v>65</v>
      </c>
      <c r="D882" t="s">
        <v>88</v>
      </c>
      <c r="E882" t="s">
        <v>67</v>
      </c>
      <c r="F882" t="s">
        <v>68</v>
      </c>
      <c r="G882">
        <v>0</v>
      </c>
      <c r="H882">
        <v>135000</v>
      </c>
      <c r="I882">
        <v>499261.5</v>
      </c>
      <c r="J882" t="s">
        <v>113</v>
      </c>
      <c r="K882" t="s">
        <v>70</v>
      </c>
      <c r="L882" t="s">
        <v>140</v>
      </c>
      <c r="M882" t="s">
        <v>72</v>
      </c>
      <c r="N882">
        <v>1.8029E-2</v>
      </c>
      <c r="O882">
        <v>22387</v>
      </c>
      <c r="P882">
        <v>365243</v>
      </c>
      <c r="Q882">
        <v>12224</v>
      </c>
      <c r="R882">
        <v>1886</v>
      </c>
      <c r="S882">
        <v>3</v>
      </c>
      <c r="T882">
        <v>3</v>
      </c>
      <c r="U882" t="s">
        <v>94</v>
      </c>
      <c r="V882">
        <v>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76</v>
      </c>
      <c r="AD882">
        <v>1907965</v>
      </c>
      <c r="AE882" t="s">
        <v>93</v>
      </c>
      <c r="AF882">
        <v>16981.785</v>
      </c>
      <c r="AG882">
        <v>158175</v>
      </c>
      <c r="AH882">
        <v>152851.5</v>
      </c>
      <c r="AI882">
        <v>15817.5</v>
      </c>
      <c r="AJ882">
        <v>158175</v>
      </c>
      <c r="AK882" t="s">
        <v>120</v>
      </c>
      <c r="AL882">
        <v>13</v>
      </c>
      <c r="AM882" t="s">
        <v>68</v>
      </c>
      <c r="AN882">
        <v>1</v>
      </c>
      <c r="AO882">
        <v>0.10213314499999999</v>
      </c>
      <c r="AR882" t="s">
        <v>79</v>
      </c>
      <c r="AS882" t="s">
        <v>77</v>
      </c>
      <c r="AT882">
        <v>-1445</v>
      </c>
      <c r="AU882" t="s">
        <v>78</v>
      </c>
      <c r="AV882" t="s">
        <v>79</v>
      </c>
      <c r="AW882" t="s">
        <v>80</v>
      </c>
      <c r="AX882" t="s">
        <v>81</v>
      </c>
      <c r="AY882" t="s">
        <v>103</v>
      </c>
      <c r="AZ882" t="s">
        <v>96</v>
      </c>
      <c r="BA882" t="s">
        <v>76</v>
      </c>
      <c r="BB882" t="s">
        <v>104</v>
      </c>
      <c r="BC882">
        <v>477</v>
      </c>
      <c r="BD882" t="s">
        <v>85</v>
      </c>
      <c r="BE882">
        <v>10</v>
      </c>
      <c r="BF882" t="s">
        <v>112</v>
      </c>
      <c r="BG882" t="s">
        <v>151</v>
      </c>
      <c r="BH882">
        <v>365243</v>
      </c>
      <c r="BI882">
        <v>-1414</v>
      </c>
      <c r="BJ882">
        <v>-1144</v>
      </c>
      <c r="BK882">
        <v>-1144</v>
      </c>
      <c r="BL882">
        <v>-1139</v>
      </c>
      <c r="BM882">
        <v>0</v>
      </c>
    </row>
    <row r="883" spans="1:65" x14ac:dyDescent="0.3">
      <c r="A883">
        <v>107244</v>
      </c>
      <c r="B883">
        <v>0</v>
      </c>
      <c r="C883" t="s">
        <v>65</v>
      </c>
      <c r="D883" t="s">
        <v>66</v>
      </c>
      <c r="E883" t="s">
        <v>67</v>
      </c>
      <c r="F883" t="s">
        <v>68</v>
      </c>
      <c r="G883">
        <v>0</v>
      </c>
      <c r="H883">
        <v>126000</v>
      </c>
      <c r="I883">
        <v>407520</v>
      </c>
      <c r="J883" t="s">
        <v>69</v>
      </c>
      <c r="K883" t="s">
        <v>90</v>
      </c>
      <c r="L883" t="s">
        <v>91</v>
      </c>
      <c r="M883" t="s">
        <v>72</v>
      </c>
      <c r="N883">
        <v>1.1703E-2</v>
      </c>
      <c r="O883">
        <v>22002</v>
      </c>
      <c r="P883">
        <v>109</v>
      </c>
      <c r="Q883">
        <v>3123</v>
      </c>
      <c r="R883">
        <v>4700</v>
      </c>
      <c r="S883">
        <v>2</v>
      </c>
      <c r="T883">
        <v>2</v>
      </c>
      <c r="U883" t="s">
        <v>109</v>
      </c>
      <c r="V883">
        <v>9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 t="s">
        <v>92</v>
      </c>
      <c r="AD883">
        <v>1213184</v>
      </c>
      <c r="AE883" t="s">
        <v>65</v>
      </c>
      <c r="AF883">
        <v>12577.365</v>
      </c>
      <c r="AG883">
        <v>270000</v>
      </c>
      <c r="AH883">
        <v>313839</v>
      </c>
      <c r="AJ883">
        <v>270000</v>
      </c>
      <c r="AK883" t="s">
        <v>123</v>
      </c>
      <c r="AL883">
        <v>12</v>
      </c>
      <c r="AM883" t="s">
        <v>68</v>
      </c>
      <c r="AN883">
        <v>1</v>
      </c>
      <c r="AR883" t="s">
        <v>76</v>
      </c>
      <c r="AS883" t="s">
        <v>77</v>
      </c>
      <c r="AT883">
        <v>-837</v>
      </c>
      <c r="AU883" t="s">
        <v>76</v>
      </c>
      <c r="AV883" t="s">
        <v>79</v>
      </c>
      <c r="AW883" t="s">
        <v>80</v>
      </c>
      <c r="AX883" t="s">
        <v>81</v>
      </c>
      <c r="AY883" t="s">
        <v>76</v>
      </c>
      <c r="AZ883" t="s">
        <v>82</v>
      </c>
      <c r="BA883" t="s">
        <v>116</v>
      </c>
      <c r="BB883" t="s">
        <v>121</v>
      </c>
      <c r="BC883">
        <v>-1</v>
      </c>
      <c r="BD883" t="s">
        <v>76</v>
      </c>
      <c r="BE883">
        <v>36</v>
      </c>
      <c r="BF883" t="s">
        <v>112</v>
      </c>
      <c r="BG883" t="s">
        <v>118</v>
      </c>
      <c r="BH883">
        <v>365243</v>
      </c>
      <c r="BI883">
        <v>-807</v>
      </c>
      <c r="BJ883">
        <v>243</v>
      </c>
      <c r="BK883">
        <v>-177</v>
      </c>
      <c r="BL883">
        <v>-173</v>
      </c>
      <c r="BM883">
        <v>1</v>
      </c>
    </row>
    <row r="884" spans="1:65" x14ac:dyDescent="0.3">
      <c r="A884">
        <v>107315</v>
      </c>
      <c r="B884">
        <v>0</v>
      </c>
      <c r="C884" t="s">
        <v>65</v>
      </c>
      <c r="D884" t="s">
        <v>88</v>
      </c>
      <c r="E884" t="s">
        <v>67</v>
      </c>
      <c r="F884" t="s">
        <v>68</v>
      </c>
      <c r="G884">
        <v>0</v>
      </c>
      <c r="H884">
        <v>90000</v>
      </c>
      <c r="I884">
        <v>225000</v>
      </c>
      <c r="J884" t="s">
        <v>113</v>
      </c>
      <c r="K884" t="s">
        <v>70</v>
      </c>
      <c r="L884" t="s">
        <v>119</v>
      </c>
      <c r="M884" t="s">
        <v>72</v>
      </c>
      <c r="N884">
        <v>2.2800000000000001E-2</v>
      </c>
      <c r="O884">
        <v>20787</v>
      </c>
      <c r="P884">
        <v>365243</v>
      </c>
      <c r="Q884">
        <v>5548</v>
      </c>
      <c r="R884">
        <v>4136</v>
      </c>
      <c r="S884">
        <v>2</v>
      </c>
      <c r="T884">
        <v>2</v>
      </c>
      <c r="U884" t="s">
        <v>125</v>
      </c>
      <c r="V884">
        <v>14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76</v>
      </c>
      <c r="AD884">
        <v>1037498</v>
      </c>
      <c r="AE884" t="s">
        <v>99</v>
      </c>
      <c r="AF884">
        <v>22500</v>
      </c>
      <c r="AG884">
        <v>0</v>
      </c>
      <c r="AH884">
        <v>450000</v>
      </c>
      <c r="AK884" t="s">
        <v>109</v>
      </c>
      <c r="AL884">
        <v>8</v>
      </c>
      <c r="AM884" t="s">
        <v>68</v>
      </c>
      <c r="AN884">
        <v>1</v>
      </c>
      <c r="AR884" t="s">
        <v>79</v>
      </c>
      <c r="AS884" t="s">
        <v>77</v>
      </c>
      <c r="AT884">
        <v>-634</v>
      </c>
      <c r="AU884" t="s">
        <v>76</v>
      </c>
      <c r="AV884" t="s">
        <v>79</v>
      </c>
      <c r="AX884" t="s">
        <v>81</v>
      </c>
      <c r="AY884" t="s">
        <v>76</v>
      </c>
      <c r="AZ884" t="s">
        <v>131</v>
      </c>
      <c r="BA884" t="s">
        <v>116</v>
      </c>
      <c r="BB884" t="s">
        <v>121</v>
      </c>
      <c r="BC884">
        <v>-1</v>
      </c>
      <c r="BD884" t="s">
        <v>76</v>
      </c>
      <c r="BE884">
        <v>0</v>
      </c>
      <c r="BF884" t="s">
        <v>76</v>
      </c>
      <c r="BG884" t="s">
        <v>160</v>
      </c>
      <c r="BH884">
        <v>365243</v>
      </c>
      <c r="BI884">
        <v>365243</v>
      </c>
      <c r="BJ884">
        <v>365243</v>
      </c>
      <c r="BK884">
        <v>365243</v>
      </c>
      <c r="BL884">
        <v>365243</v>
      </c>
      <c r="BM884">
        <v>0</v>
      </c>
    </row>
    <row r="885" spans="1:65" x14ac:dyDescent="0.3">
      <c r="A885">
        <v>107317</v>
      </c>
      <c r="B885">
        <v>0</v>
      </c>
      <c r="C885" t="s">
        <v>65</v>
      </c>
      <c r="D885" t="s">
        <v>88</v>
      </c>
      <c r="E885" t="s">
        <v>67</v>
      </c>
      <c r="F885" t="s">
        <v>67</v>
      </c>
      <c r="G885">
        <v>0</v>
      </c>
      <c r="H885">
        <v>225000</v>
      </c>
      <c r="I885">
        <v>2085120</v>
      </c>
      <c r="J885" t="s">
        <v>113</v>
      </c>
      <c r="K885" t="s">
        <v>70</v>
      </c>
      <c r="L885" t="s">
        <v>140</v>
      </c>
      <c r="M885" t="s">
        <v>72</v>
      </c>
      <c r="N885">
        <v>3.8180000000000002E-3</v>
      </c>
      <c r="O885">
        <v>17264</v>
      </c>
      <c r="P885">
        <v>365243</v>
      </c>
      <c r="Q885">
        <v>3853</v>
      </c>
      <c r="R885">
        <v>819</v>
      </c>
      <c r="S885">
        <v>2</v>
      </c>
      <c r="T885">
        <v>2</v>
      </c>
      <c r="U885" t="s">
        <v>94</v>
      </c>
      <c r="V885">
        <v>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76</v>
      </c>
      <c r="AD885">
        <v>1117259</v>
      </c>
      <c r="AE885" t="s">
        <v>93</v>
      </c>
      <c r="AF885">
        <v>12381.84</v>
      </c>
      <c r="AG885">
        <v>119353.5</v>
      </c>
      <c r="AH885">
        <v>131170.5</v>
      </c>
      <c r="AI885">
        <v>0</v>
      </c>
      <c r="AJ885">
        <v>119353.5</v>
      </c>
      <c r="AK885" t="s">
        <v>75</v>
      </c>
      <c r="AL885">
        <v>9</v>
      </c>
      <c r="AM885" t="s">
        <v>68</v>
      </c>
      <c r="AN885">
        <v>1</v>
      </c>
      <c r="AO885">
        <v>0</v>
      </c>
      <c r="AR885" t="s">
        <v>79</v>
      </c>
      <c r="AS885" t="s">
        <v>77</v>
      </c>
      <c r="AT885">
        <v>-1294</v>
      </c>
      <c r="AU885" t="s">
        <v>78</v>
      </c>
      <c r="AV885" t="s">
        <v>79</v>
      </c>
      <c r="AW885" t="s">
        <v>80</v>
      </c>
      <c r="AX885" t="s">
        <v>102</v>
      </c>
      <c r="AY885" t="s">
        <v>111</v>
      </c>
      <c r="AZ885" t="s">
        <v>96</v>
      </c>
      <c r="BA885" t="s">
        <v>76</v>
      </c>
      <c r="BB885" t="s">
        <v>84</v>
      </c>
      <c r="BC885">
        <v>14</v>
      </c>
      <c r="BD885" t="s">
        <v>85</v>
      </c>
      <c r="BE885">
        <v>12</v>
      </c>
      <c r="BF885" t="s">
        <v>112</v>
      </c>
      <c r="BG885" t="s">
        <v>151</v>
      </c>
      <c r="BH885">
        <v>365243</v>
      </c>
      <c r="BI885">
        <v>-1263</v>
      </c>
      <c r="BJ885">
        <v>-933</v>
      </c>
      <c r="BK885">
        <v>-963</v>
      </c>
      <c r="BL885">
        <v>-958</v>
      </c>
      <c r="BM885">
        <v>0</v>
      </c>
    </row>
    <row r="886" spans="1:65" x14ac:dyDescent="0.3">
      <c r="A886">
        <v>107321</v>
      </c>
      <c r="B886">
        <v>1</v>
      </c>
      <c r="C886" t="s">
        <v>65</v>
      </c>
      <c r="D886" t="s">
        <v>66</v>
      </c>
      <c r="E886" t="s">
        <v>68</v>
      </c>
      <c r="F886" t="s">
        <v>68</v>
      </c>
      <c r="G886">
        <v>1</v>
      </c>
      <c r="H886">
        <v>157500</v>
      </c>
      <c r="I886">
        <v>255960</v>
      </c>
      <c r="J886" t="s">
        <v>69</v>
      </c>
      <c r="K886" t="s">
        <v>70</v>
      </c>
      <c r="L886" t="s">
        <v>91</v>
      </c>
      <c r="M886" t="s">
        <v>72</v>
      </c>
      <c r="N886">
        <v>2.5163999999999999E-2</v>
      </c>
      <c r="O886">
        <v>16902</v>
      </c>
      <c r="P886">
        <v>1699</v>
      </c>
      <c r="Q886">
        <v>10248</v>
      </c>
      <c r="R886">
        <v>439</v>
      </c>
      <c r="S886">
        <v>2</v>
      </c>
      <c r="T886">
        <v>2</v>
      </c>
      <c r="U886" t="s">
        <v>125</v>
      </c>
      <c r="V886">
        <v>12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92</v>
      </c>
      <c r="AD886">
        <v>2359551</v>
      </c>
      <c r="AE886" t="s">
        <v>99</v>
      </c>
      <c r="AF886">
        <v>11250</v>
      </c>
      <c r="AG886">
        <v>0</v>
      </c>
      <c r="AH886">
        <v>225000</v>
      </c>
      <c r="AK886" t="s">
        <v>109</v>
      </c>
      <c r="AL886">
        <v>10</v>
      </c>
      <c r="AM886" t="s">
        <v>67</v>
      </c>
      <c r="AN886">
        <v>1</v>
      </c>
      <c r="AR886" t="s">
        <v>79</v>
      </c>
      <c r="AS886" t="s">
        <v>114</v>
      </c>
      <c r="AT886">
        <v>-1152</v>
      </c>
      <c r="AU886" t="s">
        <v>76</v>
      </c>
      <c r="AV886" t="s">
        <v>226</v>
      </c>
      <c r="AX886" t="s">
        <v>81</v>
      </c>
      <c r="AY886" t="s">
        <v>76</v>
      </c>
      <c r="AZ886" t="s">
        <v>131</v>
      </c>
      <c r="BA886" t="s">
        <v>116</v>
      </c>
      <c r="BB886" t="s">
        <v>187</v>
      </c>
      <c r="BC886">
        <v>-1</v>
      </c>
      <c r="BD886" t="s">
        <v>76</v>
      </c>
      <c r="BE886">
        <v>0</v>
      </c>
      <c r="BF886" t="s">
        <v>76</v>
      </c>
      <c r="BG886" t="s">
        <v>160</v>
      </c>
    </row>
    <row r="887" spans="1:65" x14ac:dyDescent="0.3">
      <c r="A887">
        <v>107326</v>
      </c>
      <c r="B887">
        <v>0</v>
      </c>
      <c r="C887" t="s">
        <v>65</v>
      </c>
      <c r="D887" t="s">
        <v>88</v>
      </c>
      <c r="E887" t="s">
        <v>68</v>
      </c>
      <c r="F887" t="s">
        <v>68</v>
      </c>
      <c r="G887">
        <v>0</v>
      </c>
      <c r="H887">
        <v>180000</v>
      </c>
      <c r="I887">
        <v>519633</v>
      </c>
      <c r="J887" t="s">
        <v>69</v>
      </c>
      <c r="K887" t="s">
        <v>90</v>
      </c>
      <c r="L887" t="s">
        <v>91</v>
      </c>
      <c r="M887" t="s">
        <v>72</v>
      </c>
      <c r="N887">
        <v>3.2561E-2</v>
      </c>
      <c r="O887">
        <v>18857</v>
      </c>
      <c r="P887">
        <v>506</v>
      </c>
      <c r="Q887">
        <v>7015</v>
      </c>
      <c r="R887">
        <v>2399</v>
      </c>
      <c r="S887">
        <v>1</v>
      </c>
      <c r="T887">
        <v>1</v>
      </c>
      <c r="U887" t="s">
        <v>120</v>
      </c>
      <c r="V887">
        <v>12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108</v>
      </c>
      <c r="AD887">
        <v>1417754</v>
      </c>
      <c r="AE887" t="s">
        <v>93</v>
      </c>
      <c r="AF887">
        <v>9166.86</v>
      </c>
      <c r="AG887">
        <v>47205</v>
      </c>
      <c r="AH887">
        <v>44586</v>
      </c>
      <c r="AI887">
        <v>4720.5</v>
      </c>
      <c r="AJ887">
        <v>47205</v>
      </c>
      <c r="AK887" t="s">
        <v>125</v>
      </c>
      <c r="AL887">
        <v>18</v>
      </c>
      <c r="AM887" t="s">
        <v>68</v>
      </c>
      <c r="AN887">
        <v>1</v>
      </c>
      <c r="AO887">
        <v>0.10426726</v>
      </c>
      <c r="AR887" t="s">
        <v>79</v>
      </c>
      <c r="AS887" t="s">
        <v>77</v>
      </c>
      <c r="AT887">
        <v>-1660</v>
      </c>
      <c r="AU887" t="s">
        <v>78</v>
      </c>
      <c r="AV887" t="s">
        <v>79</v>
      </c>
      <c r="AX887" t="s">
        <v>102</v>
      </c>
      <c r="AY887" t="s">
        <v>124</v>
      </c>
      <c r="AZ887" t="s">
        <v>96</v>
      </c>
      <c r="BA887" t="s">
        <v>76</v>
      </c>
      <c r="BB887" t="s">
        <v>104</v>
      </c>
      <c r="BC887">
        <v>61</v>
      </c>
      <c r="BD887" t="s">
        <v>105</v>
      </c>
      <c r="BE887">
        <v>6</v>
      </c>
      <c r="BF887" t="s">
        <v>86</v>
      </c>
      <c r="BG887" t="s">
        <v>106</v>
      </c>
      <c r="BH887">
        <v>365243</v>
      </c>
      <c r="BI887">
        <v>-1626</v>
      </c>
      <c r="BJ887">
        <v>-1476</v>
      </c>
      <c r="BK887">
        <v>-1476</v>
      </c>
      <c r="BL887">
        <v>-1354</v>
      </c>
      <c r="BM887">
        <v>0</v>
      </c>
    </row>
    <row r="888" spans="1:65" x14ac:dyDescent="0.3">
      <c r="A888">
        <v>107327</v>
      </c>
      <c r="B888">
        <v>0</v>
      </c>
      <c r="C888" t="s">
        <v>65</v>
      </c>
      <c r="D888" t="s">
        <v>66</v>
      </c>
      <c r="E888" t="s">
        <v>68</v>
      </c>
      <c r="F888" t="s">
        <v>68</v>
      </c>
      <c r="G888">
        <v>0</v>
      </c>
      <c r="H888">
        <v>225000</v>
      </c>
      <c r="I888">
        <v>225000</v>
      </c>
      <c r="J888" t="s">
        <v>69</v>
      </c>
      <c r="K888" t="s">
        <v>70</v>
      </c>
      <c r="L888" t="s">
        <v>91</v>
      </c>
      <c r="M888" t="s">
        <v>72</v>
      </c>
      <c r="N888">
        <v>2.6391999999999999E-2</v>
      </c>
      <c r="O888">
        <v>20176</v>
      </c>
      <c r="P888">
        <v>6577</v>
      </c>
      <c r="Q888">
        <v>1602</v>
      </c>
      <c r="R888">
        <v>3633</v>
      </c>
      <c r="S888">
        <v>2</v>
      </c>
      <c r="T888">
        <v>2</v>
      </c>
      <c r="U888" t="s">
        <v>73</v>
      </c>
      <c r="V888">
        <v>16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175</v>
      </c>
      <c r="AD888">
        <v>2215607</v>
      </c>
      <c r="AE888" t="s">
        <v>65</v>
      </c>
      <c r="AF888">
        <v>37469.654999999999</v>
      </c>
      <c r="AG888">
        <v>675000</v>
      </c>
      <c r="AH888">
        <v>767664</v>
      </c>
      <c r="AJ888">
        <v>675000</v>
      </c>
      <c r="AK888" t="s">
        <v>73</v>
      </c>
      <c r="AL888">
        <v>13</v>
      </c>
      <c r="AM888" t="s">
        <v>68</v>
      </c>
      <c r="AN888">
        <v>1</v>
      </c>
      <c r="AR888" t="s">
        <v>152</v>
      </c>
      <c r="AS888" t="s">
        <v>114</v>
      </c>
      <c r="AT888">
        <v>-476</v>
      </c>
      <c r="AU888" t="s">
        <v>78</v>
      </c>
      <c r="AV888" t="s">
        <v>115</v>
      </c>
      <c r="AX888" t="s">
        <v>81</v>
      </c>
      <c r="AY888" t="s">
        <v>76</v>
      </c>
      <c r="AZ888" t="s">
        <v>82</v>
      </c>
      <c r="BA888" t="s">
        <v>83</v>
      </c>
      <c r="BB888" t="s">
        <v>121</v>
      </c>
      <c r="BC888">
        <v>-1</v>
      </c>
      <c r="BD888" t="s">
        <v>76</v>
      </c>
      <c r="BE888">
        <v>48</v>
      </c>
      <c r="BF888" t="s">
        <v>147</v>
      </c>
      <c r="BG888" t="s">
        <v>196</v>
      </c>
    </row>
    <row r="889" spans="1:65" x14ac:dyDescent="0.3">
      <c r="A889">
        <v>107336</v>
      </c>
      <c r="B889">
        <v>0</v>
      </c>
      <c r="C889" t="s">
        <v>65</v>
      </c>
      <c r="D889" t="s">
        <v>88</v>
      </c>
      <c r="E889" t="s">
        <v>67</v>
      </c>
      <c r="F889" t="s">
        <v>68</v>
      </c>
      <c r="G889">
        <v>0</v>
      </c>
      <c r="H889">
        <v>135000</v>
      </c>
      <c r="I889">
        <v>254700</v>
      </c>
      <c r="J889" t="s">
        <v>69</v>
      </c>
      <c r="K889" t="s">
        <v>70</v>
      </c>
      <c r="L889" t="s">
        <v>91</v>
      </c>
      <c r="M889" t="s">
        <v>72</v>
      </c>
      <c r="N889">
        <v>1.8800999999999998E-2</v>
      </c>
      <c r="O889">
        <v>24755</v>
      </c>
      <c r="P889">
        <v>3083</v>
      </c>
      <c r="Q889">
        <v>14097</v>
      </c>
      <c r="R889">
        <v>4586</v>
      </c>
      <c r="S889">
        <v>2</v>
      </c>
      <c r="T889">
        <v>2</v>
      </c>
      <c r="U889" t="s">
        <v>73</v>
      </c>
      <c r="V889">
        <v>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167</v>
      </c>
      <c r="AD889">
        <v>1649075</v>
      </c>
      <c r="AE889" t="s">
        <v>93</v>
      </c>
      <c r="AF889">
        <v>5363.28</v>
      </c>
      <c r="AG889">
        <v>49950</v>
      </c>
      <c r="AH889">
        <v>45801</v>
      </c>
      <c r="AI889">
        <v>9990</v>
      </c>
      <c r="AJ889">
        <v>49950</v>
      </c>
      <c r="AK889" t="s">
        <v>73</v>
      </c>
      <c r="AL889">
        <v>14</v>
      </c>
      <c r="AM889" t="s">
        <v>68</v>
      </c>
      <c r="AN889">
        <v>1</v>
      </c>
      <c r="AO889">
        <v>0.19501385900000001</v>
      </c>
      <c r="AR889" t="s">
        <v>79</v>
      </c>
      <c r="AS889" t="s">
        <v>77</v>
      </c>
      <c r="AT889">
        <v>-1715</v>
      </c>
      <c r="AU889" t="s">
        <v>78</v>
      </c>
      <c r="AV889" t="s">
        <v>79</v>
      </c>
      <c r="AX889" t="s">
        <v>102</v>
      </c>
      <c r="AY889" t="s">
        <v>136</v>
      </c>
      <c r="AZ889" t="s">
        <v>96</v>
      </c>
      <c r="BA889" t="s">
        <v>76</v>
      </c>
      <c r="BB889" t="s">
        <v>104</v>
      </c>
      <c r="BC889">
        <v>20</v>
      </c>
      <c r="BD889" t="s">
        <v>105</v>
      </c>
      <c r="BE889">
        <v>12</v>
      </c>
      <c r="BF889" t="s">
        <v>86</v>
      </c>
      <c r="BG889" t="s">
        <v>106</v>
      </c>
      <c r="BH889">
        <v>365243</v>
      </c>
      <c r="BI889">
        <v>-1628</v>
      </c>
      <c r="BJ889">
        <v>-1298</v>
      </c>
      <c r="BK889">
        <v>-1358</v>
      </c>
      <c r="BL889">
        <v>-1355</v>
      </c>
      <c r="BM889">
        <v>0</v>
      </c>
    </row>
    <row r="890" spans="1:65" x14ac:dyDescent="0.3">
      <c r="A890">
        <v>107338</v>
      </c>
      <c r="B890">
        <v>0</v>
      </c>
      <c r="C890" t="s">
        <v>65</v>
      </c>
      <c r="D890" t="s">
        <v>88</v>
      </c>
      <c r="E890" t="s">
        <v>67</v>
      </c>
      <c r="F890" t="s">
        <v>68</v>
      </c>
      <c r="G890">
        <v>0</v>
      </c>
      <c r="H890">
        <v>315000</v>
      </c>
      <c r="I890">
        <v>1345036.5</v>
      </c>
      <c r="J890" t="s">
        <v>89</v>
      </c>
      <c r="K890" t="s">
        <v>70</v>
      </c>
      <c r="L890" t="s">
        <v>91</v>
      </c>
      <c r="M890" t="s">
        <v>72</v>
      </c>
      <c r="N890">
        <v>1.8800999999999998E-2</v>
      </c>
      <c r="O890">
        <v>19820</v>
      </c>
      <c r="P890">
        <v>4680</v>
      </c>
      <c r="Q890">
        <v>942</v>
      </c>
      <c r="R890">
        <v>3360</v>
      </c>
      <c r="S890">
        <v>2</v>
      </c>
      <c r="T890">
        <v>2</v>
      </c>
      <c r="U890" t="s">
        <v>125</v>
      </c>
      <c r="V890">
        <v>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92</v>
      </c>
      <c r="AD890">
        <v>2206142</v>
      </c>
      <c r="AE890" t="s">
        <v>65</v>
      </c>
      <c r="AF890">
        <v>44929.62</v>
      </c>
      <c r="AG890">
        <v>888799.81499999994</v>
      </c>
      <c r="AH890">
        <v>992043.31499999994</v>
      </c>
      <c r="AJ890">
        <v>888799.81499999994</v>
      </c>
      <c r="AK890" t="s">
        <v>120</v>
      </c>
      <c r="AL890">
        <v>10</v>
      </c>
      <c r="AM890" t="s">
        <v>68</v>
      </c>
      <c r="AN890">
        <v>1</v>
      </c>
      <c r="AR890" t="s">
        <v>76</v>
      </c>
      <c r="AS890" t="s">
        <v>77</v>
      </c>
      <c r="AT890">
        <v>-860</v>
      </c>
      <c r="AU890" t="s">
        <v>78</v>
      </c>
      <c r="AV890" t="s">
        <v>79</v>
      </c>
      <c r="AW890" t="s">
        <v>110</v>
      </c>
      <c r="AX890" t="s">
        <v>81</v>
      </c>
      <c r="AY890" t="s">
        <v>76</v>
      </c>
      <c r="AZ890" t="s">
        <v>82</v>
      </c>
      <c r="BA890" t="s">
        <v>116</v>
      </c>
      <c r="BB890" t="s">
        <v>121</v>
      </c>
      <c r="BC890">
        <v>-1</v>
      </c>
      <c r="BD890" t="s">
        <v>76</v>
      </c>
      <c r="BE890">
        <v>48</v>
      </c>
      <c r="BF890" t="s">
        <v>147</v>
      </c>
      <c r="BG890" t="s">
        <v>196</v>
      </c>
      <c r="BH890">
        <v>365243</v>
      </c>
      <c r="BI890">
        <v>-830</v>
      </c>
      <c r="BJ890">
        <v>580</v>
      </c>
      <c r="BK890">
        <v>365243</v>
      </c>
      <c r="BL890">
        <v>365243</v>
      </c>
      <c r="BM890">
        <v>1</v>
      </c>
    </row>
    <row r="891" spans="1:65" x14ac:dyDescent="0.3">
      <c r="A891">
        <v>107348</v>
      </c>
      <c r="B891">
        <v>0</v>
      </c>
      <c r="C891" t="s">
        <v>65</v>
      </c>
      <c r="D891" t="s">
        <v>88</v>
      </c>
      <c r="E891" t="s">
        <v>67</v>
      </c>
      <c r="F891" t="s">
        <v>68</v>
      </c>
      <c r="G891">
        <v>1</v>
      </c>
      <c r="H891">
        <v>157500</v>
      </c>
      <c r="I891">
        <v>91692</v>
      </c>
      <c r="J891" t="s">
        <v>69</v>
      </c>
      <c r="K891" t="s">
        <v>90</v>
      </c>
      <c r="L891" t="s">
        <v>91</v>
      </c>
      <c r="M891" t="s">
        <v>72</v>
      </c>
      <c r="N891">
        <v>8.0190000000000001E-3</v>
      </c>
      <c r="O891">
        <v>17742</v>
      </c>
      <c r="P891">
        <v>745</v>
      </c>
      <c r="Q891">
        <v>8414</v>
      </c>
      <c r="R891">
        <v>1292</v>
      </c>
      <c r="S891">
        <v>2</v>
      </c>
      <c r="T891">
        <v>2</v>
      </c>
      <c r="U891" t="s">
        <v>125</v>
      </c>
      <c r="V891">
        <v>17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t="s">
        <v>108</v>
      </c>
      <c r="AD891">
        <v>1618692</v>
      </c>
      <c r="AE891" t="s">
        <v>65</v>
      </c>
      <c r="AF891">
        <v>33587.235000000001</v>
      </c>
      <c r="AG891">
        <v>1066500</v>
      </c>
      <c r="AH891">
        <v>1221354</v>
      </c>
      <c r="AJ891">
        <v>1066500</v>
      </c>
      <c r="AK891" t="s">
        <v>120</v>
      </c>
      <c r="AL891">
        <v>18</v>
      </c>
      <c r="AM891" t="s">
        <v>68</v>
      </c>
      <c r="AN891">
        <v>1</v>
      </c>
      <c r="AR891" t="s">
        <v>76</v>
      </c>
      <c r="AS891" t="s">
        <v>77</v>
      </c>
      <c r="AT891">
        <v>-202</v>
      </c>
      <c r="AU891" t="s">
        <v>78</v>
      </c>
      <c r="AV891" t="s">
        <v>79</v>
      </c>
      <c r="AW891" t="s">
        <v>80</v>
      </c>
      <c r="AX891" t="s">
        <v>81</v>
      </c>
      <c r="AY891" t="s">
        <v>76</v>
      </c>
      <c r="AZ891" t="s">
        <v>82</v>
      </c>
      <c r="BA891" t="s">
        <v>116</v>
      </c>
      <c r="BB891" t="s">
        <v>121</v>
      </c>
      <c r="BC891">
        <v>-1</v>
      </c>
      <c r="BD891" t="s">
        <v>76</v>
      </c>
      <c r="BE891">
        <v>60</v>
      </c>
      <c r="BF891" t="s">
        <v>112</v>
      </c>
      <c r="BG891" t="s">
        <v>118</v>
      </c>
      <c r="BH891">
        <v>365243</v>
      </c>
      <c r="BI891">
        <v>-166</v>
      </c>
      <c r="BJ891">
        <v>1604</v>
      </c>
      <c r="BK891">
        <v>365243</v>
      </c>
      <c r="BL891">
        <v>365243</v>
      </c>
      <c r="BM891">
        <v>0</v>
      </c>
    </row>
    <row r="892" spans="1:65" x14ac:dyDescent="0.3">
      <c r="A892">
        <v>107348</v>
      </c>
      <c r="B892">
        <v>0</v>
      </c>
      <c r="C892" t="s">
        <v>65</v>
      </c>
      <c r="D892" t="s">
        <v>88</v>
      </c>
      <c r="E892" t="s">
        <v>67</v>
      </c>
      <c r="F892" t="s">
        <v>68</v>
      </c>
      <c r="G892">
        <v>1</v>
      </c>
      <c r="H892">
        <v>157500</v>
      </c>
      <c r="I892">
        <v>91692</v>
      </c>
      <c r="J892" t="s">
        <v>69</v>
      </c>
      <c r="K892" t="s">
        <v>90</v>
      </c>
      <c r="L892" t="s">
        <v>91</v>
      </c>
      <c r="M892" t="s">
        <v>72</v>
      </c>
      <c r="N892">
        <v>8.0190000000000001E-3</v>
      </c>
      <c r="O892">
        <v>17742</v>
      </c>
      <c r="P892">
        <v>745</v>
      </c>
      <c r="Q892">
        <v>8414</v>
      </c>
      <c r="R892">
        <v>1292</v>
      </c>
      <c r="S892">
        <v>2</v>
      </c>
      <c r="T892">
        <v>2</v>
      </c>
      <c r="U892" t="s">
        <v>125</v>
      </c>
      <c r="V892">
        <v>17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108</v>
      </c>
      <c r="AD892">
        <v>1327229</v>
      </c>
      <c r="AE892" t="s">
        <v>65</v>
      </c>
      <c r="AF892">
        <v>53891.64</v>
      </c>
      <c r="AG892">
        <v>1170000</v>
      </c>
      <c r="AH892">
        <v>1271929.5</v>
      </c>
      <c r="AJ892">
        <v>1170000</v>
      </c>
      <c r="AK892" t="s">
        <v>125</v>
      </c>
      <c r="AL892">
        <v>19</v>
      </c>
      <c r="AM892" t="s">
        <v>68</v>
      </c>
      <c r="AN892">
        <v>1</v>
      </c>
      <c r="AR892" t="s">
        <v>76</v>
      </c>
      <c r="AS892" t="s">
        <v>77</v>
      </c>
      <c r="AT892">
        <v>-329</v>
      </c>
      <c r="AU892" t="s">
        <v>78</v>
      </c>
      <c r="AV892" t="s">
        <v>79</v>
      </c>
      <c r="AX892" t="s">
        <v>81</v>
      </c>
      <c r="AY892" t="s">
        <v>76</v>
      </c>
      <c r="AZ892" t="s">
        <v>82</v>
      </c>
      <c r="BA892" t="s">
        <v>116</v>
      </c>
      <c r="BB892" t="s">
        <v>117</v>
      </c>
      <c r="BC892">
        <v>700</v>
      </c>
      <c r="BD892" t="s">
        <v>76</v>
      </c>
      <c r="BE892">
        <v>36</v>
      </c>
      <c r="BF892" t="s">
        <v>112</v>
      </c>
      <c r="BG892" t="s">
        <v>118</v>
      </c>
      <c r="BH892">
        <v>365243</v>
      </c>
      <c r="BI892">
        <v>-299</v>
      </c>
      <c r="BJ892">
        <v>751</v>
      </c>
      <c r="BK892">
        <v>365243</v>
      </c>
      <c r="BL892">
        <v>365243</v>
      </c>
      <c r="BM892">
        <v>1</v>
      </c>
    </row>
    <row r="893" spans="1:65" x14ac:dyDescent="0.3">
      <c r="A893">
        <v>107360</v>
      </c>
      <c r="B893">
        <v>0</v>
      </c>
      <c r="C893" t="s">
        <v>65</v>
      </c>
      <c r="D893" t="s">
        <v>88</v>
      </c>
      <c r="E893" t="s">
        <v>67</v>
      </c>
      <c r="F893" t="s">
        <v>68</v>
      </c>
      <c r="G893">
        <v>1</v>
      </c>
      <c r="H893">
        <v>270000</v>
      </c>
      <c r="I893">
        <v>88618.5</v>
      </c>
      <c r="J893" t="s">
        <v>69</v>
      </c>
      <c r="K893" t="s">
        <v>90</v>
      </c>
      <c r="L893" t="s">
        <v>91</v>
      </c>
      <c r="M893" t="s">
        <v>72</v>
      </c>
      <c r="N893">
        <v>1.8634000000000001E-2</v>
      </c>
      <c r="O893">
        <v>15073</v>
      </c>
      <c r="P893">
        <v>1912</v>
      </c>
      <c r="Q893">
        <v>2071</v>
      </c>
      <c r="R893">
        <v>911</v>
      </c>
      <c r="S893">
        <v>2</v>
      </c>
      <c r="T893">
        <v>2</v>
      </c>
      <c r="U893" t="s">
        <v>125</v>
      </c>
      <c r="V893">
        <v>10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134</v>
      </c>
      <c r="AD893">
        <v>2446701</v>
      </c>
      <c r="AE893" t="s">
        <v>65</v>
      </c>
      <c r="AF893">
        <v>24988.544999999998</v>
      </c>
      <c r="AG893">
        <v>450000</v>
      </c>
      <c r="AH893">
        <v>551745</v>
      </c>
      <c r="AJ893">
        <v>450000</v>
      </c>
      <c r="AK893" t="s">
        <v>125</v>
      </c>
      <c r="AL893">
        <v>10</v>
      </c>
      <c r="AM893" t="s">
        <v>68</v>
      </c>
      <c r="AN893">
        <v>1</v>
      </c>
      <c r="AR893" t="s">
        <v>76</v>
      </c>
      <c r="AS893" t="s">
        <v>77</v>
      </c>
      <c r="AT893">
        <v>-1036</v>
      </c>
      <c r="AU893" t="s">
        <v>78</v>
      </c>
      <c r="AV893" t="s">
        <v>79</v>
      </c>
      <c r="AW893" t="s">
        <v>80</v>
      </c>
      <c r="AX893" t="s">
        <v>81</v>
      </c>
      <c r="AY893" t="s">
        <v>76</v>
      </c>
      <c r="AZ893" t="s">
        <v>82</v>
      </c>
      <c r="BA893" t="s">
        <v>116</v>
      </c>
      <c r="BB893" t="s">
        <v>121</v>
      </c>
      <c r="BC893">
        <v>-1</v>
      </c>
      <c r="BD893" t="s">
        <v>76</v>
      </c>
      <c r="BE893">
        <v>48</v>
      </c>
      <c r="BF893" t="s">
        <v>147</v>
      </c>
      <c r="BG893" t="s">
        <v>154</v>
      </c>
      <c r="BH893">
        <v>365243</v>
      </c>
      <c r="BI893">
        <v>-1006</v>
      </c>
      <c r="BJ893">
        <v>404</v>
      </c>
      <c r="BK893">
        <v>-886</v>
      </c>
      <c r="BL893">
        <v>-883</v>
      </c>
      <c r="BM893">
        <v>1</v>
      </c>
    </row>
    <row r="894" spans="1:65" x14ac:dyDescent="0.3">
      <c r="A894">
        <v>107360</v>
      </c>
      <c r="B894">
        <v>0</v>
      </c>
      <c r="C894" t="s">
        <v>65</v>
      </c>
      <c r="D894" t="s">
        <v>88</v>
      </c>
      <c r="E894" t="s">
        <v>67</v>
      </c>
      <c r="F894" t="s">
        <v>68</v>
      </c>
      <c r="G894">
        <v>1</v>
      </c>
      <c r="H894">
        <v>270000</v>
      </c>
      <c r="I894">
        <v>88618.5</v>
      </c>
      <c r="J894" t="s">
        <v>69</v>
      </c>
      <c r="K894" t="s">
        <v>90</v>
      </c>
      <c r="L894" t="s">
        <v>91</v>
      </c>
      <c r="M894" t="s">
        <v>72</v>
      </c>
      <c r="N894">
        <v>1.8634000000000001E-2</v>
      </c>
      <c r="O894">
        <v>15073</v>
      </c>
      <c r="P894">
        <v>1912</v>
      </c>
      <c r="Q894">
        <v>2071</v>
      </c>
      <c r="R894">
        <v>911</v>
      </c>
      <c r="S894">
        <v>2</v>
      </c>
      <c r="T894">
        <v>2</v>
      </c>
      <c r="U894" t="s">
        <v>125</v>
      </c>
      <c r="V894">
        <v>10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t="s">
        <v>134</v>
      </c>
      <c r="AD894">
        <v>2793799</v>
      </c>
      <c r="AE894" t="s">
        <v>65</v>
      </c>
      <c r="AF894">
        <v>4975.0649999999996</v>
      </c>
      <c r="AG894">
        <v>67500</v>
      </c>
      <c r="AH894">
        <v>76410</v>
      </c>
      <c r="AJ894">
        <v>67500</v>
      </c>
      <c r="AK894" t="s">
        <v>125</v>
      </c>
      <c r="AL894">
        <v>14</v>
      </c>
      <c r="AM894" t="s">
        <v>68</v>
      </c>
      <c r="AN894">
        <v>1</v>
      </c>
      <c r="AR894" t="s">
        <v>152</v>
      </c>
      <c r="AS894" t="s">
        <v>114</v>
      </c>
      <c r="AT894">
        <v>-427</v>
      </c>
      <c r="AU894" t="s">
        <v>78</v>
      </c>
      <c r="AV894" t="s">
        <v>149</v>
      </c>
      <c r="AW894" t="s">
        <v>80</v>
      </c>
      <c r="AX894" t="s">
        <v>81</v>
      </c>
      <c r="AY894" t="s">
        <v>76</v>
      </c>
      <c r="AZ894" t="s">
        <v>82</v>
      </c>
      <c r="BA894" t="s">
        <v>83</v>
      </c>
      <c r="BB894" t="s">
        <v>121</v>
      </c>
      <c r="BC894">
        <v>-1</v>
      </c>
      <c r="BD894" t="s">
        <v>76</v>
      </c>
      <c r="BE894">
        <v>24</v>
      </c>
      <c r="BF894" t="s">
        <v>147</v>
      </c>
      <c r="BG894" t="s">
        <v>196</v>
      </c>
    </row>
    <row r="895" spans="1:65" x14ac:dyDescent="0.3">
      <c r="A895">
        <v>107384</v>
      </c>
      <c r="B895">
        <v>1</v>
      </c>
      <c r="C895" t="s">
        <v>65</v>
      </c>
      <c r="D895" t="s">
        <v>88</v>
      </c>
      <c r="E895" t="s">
        <v>67</v>
      </c>
      <c r="F895" t="s">
        <v>67</v>
      </c>
      <c r="G895">
        <v>0</v>
      </c>
      <c r="H895">
        <v>45000</v>
      </c>
      <c r="I895">
        <v>94500</v>
      </c>
      <c r="J895" t="s">
        <v>113</v>
      </c>
      <c r="K895" t="s">
        <v>70</v>
      </c>
      <c r="L895" t="s">
        <v>91</v>
      </c>
      <c r="M895" t="s">
        <v>72</v>
      </c>
      <c r="N895">
        <v>2.8663000000000001E-2</v>
      </c>
      <c r="O895">
        <v>23512</v>
      </c>
      <c r="P895">
        <v>365243</v>
      </c>
      <c r="Q895">
        <v>338</v>
      </c>
      <c r="R895">
        <v>131</v>
      </c>
      <c r="S895">
        <v>2</v>
      </c>
      <c r="T895">
        <v>2</v>
      </c>
      <c r="U895" t="s">
        <v>120</v>
      </c>
      <c r="V895">
        <v>15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76</v>
      </c>
      <c r="AD895">
        <v>1122238</v>
      </c>
      <c r="AE895" t="s">
        <v>65</v>
      </c>
      <c r="AG895">
        <v>0</v>
      </c>
      <c r="AH895">
        <v>0</v>
      </c>
      <c r="AK895" t="s">
        <v>125</v>
      </c>
      <c r="AL895">
        <v>13</v>
      </c>
      <c r="AM895" t="s">
        <v>68</v>
      </c>
      <c r="AN895">
        <v>1</v>
      </c>
      <c r="AR895" t="s">
        <v>76</v>
      </c>
      <c r="AS895" t="s">
        <v>129</v>
      </c>
      <c r="AT895">
        <v>-22</v>
      </c>
      <c r="AU895" t="s">
        <v>76</v>
      </c>
      <c r="AV895" t="s">
        <v>79</v>
      </c>
      <c r="AX895" t="s">
        <v>81</v>
      </c>
      <c r="AY895" t="s">
        <v>76</v>
      </c>
      <c r="AZ895" t="s">
        <v>76</v>
      </c>
      <c r="BA895" t="s">
        <v>76</v>
      </c>
      <c r="BB895" t="s">
        <v>121</v>
      </c>
      <c r="BC895">
        <v>-1</v>
      </c>
      <c r="BD895" t="s">
        <v>76</v>
      </c>
      <c r="BF895" t="s">
        <v>76</v>
      </c>
      <c r="BG895" t="s">
        <v>82</v>
      </c>
    </row>
    <row r="896" spans="1:65" x14ac:dyDescent="0.3">
      <c r="A896">
        <v>107390</v>
      </c>
      <c r="B896">
        <v>1</v>
      </c>
      <c r="C896" t="s">
        <v>65</v>
      </c>
      <c r="D896" t="s">
        <v>88</v>
      </c>
      <c r="E896" t="s">
        <v>67</v>
      </c>
      <c r="F896" t="s">
        <v>68</v>
      </c>
      <c r="G896">
        <v>0</v>
      </c>
      <c r="H896">
        <v>157500</v>
      </c>
      <c r="I896">
        <v>746280</v>
      </c>
      <c r="J896" t="s">
        <v>89</v>
      </c>
      <c r="K896" t="s">
        <v>70</v>
      </c>
      <c r="L896" t="s">
        <v>91</v>
      </c>
      <c r="M896" t="s">
        <v>72</v>
      </c>
      <c r="N896">
        <v>2.2800000000000001E-2</v>
      </c>
      <c r="O896">
        <v>11412</v>
      </c>
      <c r="P896">
        <v>3496</v>
      </c>
      <c r="Q896">
        <v>926</v>
      </c>
      <c r="R896">
        <v>3120</v>
      </c>
      <c r="S896">
        <v>2</v>
      </c>
      <c r="T896">
        <v>2</v>
      </c>
      <c r="U896" t="s">
        <v>75</v>
      </c>
      <c r="V896">
        <v>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170</v>
      </c>
      <c r="AD896">
        <v>1930241</v>
      </c>
      <c r="AE896" t="s">
        <v>65</v>
      </c>
      <c r="AF896">
        <v>35462.879999999997</v>
      </c>
      <c r="AG896">
        <v>688500</v>
      </c>
      <c r="AH896">
        <v>783018</v>
      </c>
      <c r="AJ896">
        <v>688500</v>
      </c>
      <c r="AK896" t="s">
        <v>94</v>
      </c>
      <c r="AL896">
        <v>15</v>
      </c>
      <c r="AM896" t="s">
        <v>68</v>
      </c>
      <c r="AN896">
        <v>1</v>
      </c>
      <c r="AR896" t="s">
        <v>76</v>
      </c>
      <c r="AS896" t="s">
        <v>114</v>
      </c>
      <c r="AT896">
        <v>-477</v>
      </c>
      <c r="AU896" t="s">
        <v>78</v>
      </c>
      <c r="AV896" t="s">
        <v>115</v>
      </c>
      <c r="AX896" t="s">
        <v>81</v>
      </c>
      <c r="AY896" t="s">
        <v>76</v>
      </c>
      <c r="AZ896" t="s">
        <v>82</v>
      </c>
      <c r="BA896" t="s">
        <v>116</v>
      </c>
      <c r="BB896" t="s">
        <v>121</v>
      </c>
      <c r="BC896">
        <v>-1</v>
      </c>
      <c r="BD896" t="s">
        <v>76</v>
      </c>
      <c r="BE896">
        <v>48</v>
      </c>
      <c r="BF896" t="s">
        <v>147</v>
      </c>
      <c r="BG896" t="s">
        <v>154</v>
      </c>
    </row>
    <row r="897" spans="1:65" x14ac:dyDescent="0.3">
      <c r="A897">
        <v>107400</v>
      </c>
      <c r="B897">
        <v>0</v>
      </c>
      <c r="C897" t="s">
        <v>65</v>
      </c>
      <c r="D897" t="s">
        <v>66</v>
      </c>
      <c r="E897" t="s">
        <v>68</v>
      </c>
      <c r="F897" t="s">
        <v>68</v>
      </c>
      <c r="G897">
        <v>2</v>
      </c>
      <c r="H897">
        <v>247500</v>
      </c>
      <c r="I897">
        <v>942300</v>
      </c>
      <c r="J897" t="s">
        <v>89</v>
      </c>
      <c r="K897" t="s">
        <v>70</v>
      </c>
      <c r="L897" t="s">
        <v>91</v>
      </c>
      <c r="M897" t="s">
        <v>72</v>
      </c>
      <c r="N897">
        <v>7.2508000000000003E-2</v>
      </c>
      <c r="O897">
        <v>15708</v>
      </c>
      <c r="P897">
        <v>1512</v>
      </c>
      <c r="Q897">
        <v>8256</v>
      </c>
      <c r="R897">
        <v>4483</v>
      </c>
      <c r="S897">
        <v>1</v>
      </c>
      <c r="T897">
        <v>1</v>
      </c>
      <c r="U897" t="s">
        <v>109</v>
      </c>
      <c r="V897">
        <v>10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174</v>
      </c>
      <c r="AD897">
        <v>2807734</v>
      </c>
      <c r="AE897" t="s">
        <v>65</v>
      </c>
      <c r="AF897">
        <v>76771.08</v>
      </c>
      <c r="AG897">
        <v>1350000</v>
      </c>
      <c r="AH897">
        <v>1823040</v>
      </c>
      <c r="AJ897">
        <v>1350000</v>
      </c>
      <c r="AK897" t="s">
        <v>120</v>
      </c>
      <c r="AL897">
        <v>15</v>
      </c>
      <c r="AM897" t="s">
        <v>68</v>
      </c>
      <c r="AN897">
        <v>1</v>
      </c>
      <c r="AR897" t="s">
        <v>76</v>
      </c>
      <c r="AS897" t="s">
        <v>77</v>
      </c>
      <c r="AT897">
        <v>-338</v>
      </c>
      <c r="AU897" t="s">
        <v>78</v>
      </c>
      <c r="AV897" t="s">
        <v>79</v>
      </c>
      <c r="AW897" t="s">
        <v>80</v>
      </c>
      <c r="AX897" t="s">
        <v>81</v>
      </c>
      <c r="AY897" t="s">
        <v>76</v>
      </c>
      <c r="AZ897" t="s">
        <v>82</v>
      </c>
      <c r="BA897" t="s">
        <v>116</v>
      </c>
      <c r="BB897" t="s">
        <v>121</v>
      </c>
      <c r="BC897">
        <v>-1</v>
      </c>
      <c r="BD897" t="s">
        <v>76</v>
      </c>
      <c r="BE897">
        <v>48</v>
      </c>
      <c r="BF897" t="s">
        <v>147</v>
      </c>
      <c r="BG897" t="s">
        <v>154</v>
      </c>
      <c r="BH897">
        <v>365243</v>
      </c>
      <c r="BI897">
        <v>-308</v>
      </c>
      <c r="BJ897">
        <v>1102</v>
      </c>
      <c r="BK897">
        <v>365243</v>
      </c>
      <c r="BL897">
        <v>365243</v>
      </c>
      <c r="BM897">
        <v>1</v>
      </c>
    </row>
    <row r="898" spans="1:65" x14ac:dyDescent="0.3">
      <c r="A898">
        <v>107402</v>
      </c>
      <c r="B898">
        <v>0</v>
      </c>
      <c r="C898" t="s">
        <v>65</v>
      </c>
      <c r="D898" t="s">
        <v>88</v>
      </c>
      <c r="E898" t="s">
        <v>68</v>
      </c>
      <c r="F898" t="s">
        <v>68</v>
      </c>
      <c r="G898">
        <v>1</v>
      </c>
      <c r="H898">
        <v>157500</v>
      </c>
      <c r="I898">
        <v>1006920</v>
      </c>
      <c r="J898" t="s">
        <v>69</v>
      </c>
      <c r="K898" t="s">
        <v>70</v>
      </c>
      <c r="L898" t="s">
        <v>91</v>
      </c>
      <c r="M898" t="s">
        <v>72</v>
      </c>
      <c r="N898">
        <v>2.2624999999999999E-2</v>
      </c>
      <c r="O898">
        <v>10510</v>
      </c>
      <c r="P898">
        <v>2020</v>
      </c>
      <c r="Q898">
        <v>1041</v>
      </c>
      <c r="R898">
        <v>587</v>
      </c>
      <c r="S898">
        <v>2</v>
      </c>
      <c r="T898">
        <v>2</v>
      </c>
      <c r="U898" t="s">
        <v>120</v>
      </c>
      <c r="V898">
        <v>14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t="s">
        <v>108</v>
      </c>
      <c r="AD898">
        <v>2343489</v>
      </c>
      <c r="AE898" t="s">
        <v>93</v>
      </c>
      <c r="AF898">
        <v>8837.6849999999995</v>
      </c>
      <c r="AG898">
        <v>117305.595</v>
      </c>
      <c r="AH898">
        <v>134721</v>
      </c>
      <c r="AI898">
        <v>4.0949999999999998</v>
      </c>
      <c r="AJ898">
        <v>117305.595</v>
      </c>
      <c r="AK898" t="s">
        <v>120</v>
      </c>
      <c r="AL898">
        <v>20</v>
      </c>
      <c r="AM898" t="s">
        <v>68</v>
      </c>
      <c r="AN898">
        <v>1</v>
      </c>
      <c r="AO898" s="1">
        <v>3.3099999999999998E-5</v>
      </c>
      <c r="AR898" t="s">
        <v>79</v>
      </c>
      <c r="AS898" t="s">
        <v>77</v>
      </c>
      <c r="AT898">
        <v>-1421</v>
      </c>
      <c r="AU898" t="s">
        <v>78</v>
      </c>
      <c r="AV898" t="s">
        <v>79</v>
      </c>
      <c r="AW898" t="s">
        <v>80</v>
      </c>
      <c r="AX898" t="s">
        <v>81</v>
      </c>
      <c r="AY898" t="s">
        <v>111</v>
      </c>
      <c r="AZ898" t="s">
        <v>96</v>
      </c>
      <c r="BA898" t="s">
        <v>76</v>
      </c>
      <c r="BB898" t="s">
        <v>104</v>
      </c>
      <c r="BC898">
        <v>150</v>
      </c>
      <c r="BD898" t="s">
        <v>85</v>
      </c>
      <c r="BE898">
        <v>18</v>
      </c>
      <c r="BF898" t="s">
        <v>112</v>
      </c>
      <c r="BG898" t="s">
        <v>151</v>
      </c>
      <c r="BH898">
        <v>365243</v>
      </c>
      <c r="BI898">
        <v>-1390</v>
      </c>
      <c r="BJ898">
        <v>-880</v>
      </c>
      <c r="BK898">
        <v>-880</v>
      </c>
      <c r="BL898">
        <v>-877</v>
      </c>
      <c r="BM898">
        <v>0</v>
      </c>
    </row>
    <row r="899" spans="1:65" x14ac:dyDescent="0.3">
      <c r="A899">
        <v>107412</v>
      </c>
      <c r="B899">
        <v>0</v>
      </c>
      <c r="C899" t="s">
        <v>65</v>
      </c>
      <c r="D899" t="s">
        <v>66</v>
      </c>
      <c r="E899" t="s">
        <v>67</v>
      </c>
      <c r="F899" t="s">
        <v>67</v>
      </c>
      <c r="G899">
        <v>0</v>
      </c>
      <c r="H899">
        <v>180000</v>
      </c>
      <c r="I899">
        <v>1354500</v>
      </c>
      <c r="J899" t="s">
        <v>69</v>
      </c>
      <c r="K899" t="s">
        <v>70</v>
      </c>
      <c r="L899" t="s">
        <v>91</v>
      </c>
      <c r="M899" t="s">
        <v>72</v>
      </c>
      <c r="N899">
        <v>1.0500000000000001E-2</v>
      </c>
      <c r="O899">
        <v>13852</v>
      </c>
      <c r="P899">
        <v>1839</v>
      </c>
      <c r="Q899">
        <v>4669</v>
      </c>
      <c r="R899">
        <v>217</v>
      </c>
      <c r="S899">
        <v>3</v>
      </c>
      <c r="T899">
        <v>3</v>
      </c>
      <c r="U899" t="s">
        <v>73</v>
      </c>
      <c r="V899">
        <v>14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1</v>
      </c>
      <c r="AC899" t="s">
        <v>108</v>
      </c>
      <c r="AD899">
        <v>2398363</v>
      </c>
      <c r="AE899" t="s">
        <v>93</v>
      </c>
      <c r="AG899">
        <v>111451.5</v>
      </c>
      <c r="AH899">
        <v>111451.5</v>
      </c>
      <c r="AI899">
        <v>0</v>
      </c>
      <c r="AJ899">
        <v>111451.5</v>
      </c>
      <c r="AK899" t="s">
        <v>94</v>
      </c>
      <c r="AL899">
        <v>16</v>
      </c>
      <c r="AM899" t="s">
        <v>68</v>
      </c>
      <c r="AN899">
        <v>1</v>
      </c>
      <c r="AO899">
        <v>0</v>
      </c>
      <c r="AR899" t="s">
        <v>79</v>
      </c>
      <c r="AS899" t="s">
        <v>180</v>
      </c>
      <c r="AT899">
        <v>-332</v>
      </c>
      <c r="AU899" t="s">
        <v>78</v>
      </c>
      <c r="AV899" t="s">
        <v>181</v>
      </c>
      <c r="AX899" t="s">
        <v>81</v>
      </c>
      <c r="AY899" t="s">
        <v>124</v>
      </c>
      <c r="AZ899" t="s">
        <v>76</v>
      </c>
      <c r="BA899" t="s">
        <v>76</v>
      </c>
      <c r="BB899" t="s">
        <v>104</v>
      </c>
      <c r="BC899">
        <v>20</v>
      </c>
      <c r="BD899" t="s">
        <v>105</v>
      </c>
      <c r="BF899" t="s">
        <v>76</v>
      </c>
      <c r="BG899" t="s">
        <v>106</v>
      </c>
    </row>
    <row r="900" spans="1:65" x14ac:dyDescent="0.3">
      <c r="A900">
        <v>107415</v>
      </c>
      <c r="B900">
        <v>0</v>
      </c>
      <c r="C900" t="s">
        <v>65</v>
      </c>
      <c r="D900" t="s">
        <v>66</v>
      </c>
      <c r="E900" t="s">
        <v>68</v>
      </c>
      <c r="F900" t="s">
        <v>68</v>
      </c>
      <c r="G900">
        <v>1</v>
      </c>
      <c r="H900">
        <v>315000</v>
      </c>
      <c r="I900">
        <v>341280</v>
      </c>
      <c r="J900" t="s">
        <v>69</v>
      </c>
      <c r="K900" t="s">
        <v>70</v>
      </c>
      <c r="L900" t="s">
        <v>91</v>
      </c>
      <c r="M900" t="s">
        <v>72</v>
      </c>
      <c r="N900">
        <v>8.4740000000000006E-3</v>
      </c>
      <c r="O900">
        <v>17543</v>
      </c>
      <c r="P900">
        <v>2851</v>
      </c>
      <c r="Q900">
        <v>9744</v>
      </c>
      <c r="R900">
        <v>1074</v>
      </c>
      <c r="S900">
        <v>2</v>
      </c>
      <c r="T900">
        <v>2</v>
      </c>
      <c r="U900" t="s">
        <v>125</v>
      </c>
      <c r="V900">
        <v>14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108</v>
      </c>
      <c r="AD900">
        <v>2511355</v>
      </c>
      <c r="AE900" t="s">
        <v>65</v>
      </c>
      <c r="AF900">
        <v>14094.72</v>
      </c>
      <c r="AG900">
        <v>229500</v>
      </c>
      <c r="AH900">
        <v>311899.5</v>
      </c>
      <c r="AJ900">
        <v>229500</v>
      </c>
      <c r="AK900" t="s">
        <v>123</v>
      </c>
      <c r="AL900">
        <v>11</v>
      </c>
      <c r="AM900" t="s">
        <v>68</v>
      </c>
      <c r="AN900">
        <v>1</v>
      </c>
      <c r="AR900" t="s">
        <v>76</v>
      </c>
      <c r="AS900" t="s">
        <v>77</v>
      </c>
      <c r="AT900">
        <v>-722</v>
      </c>
      <c r="AU900" t="s">
        <v>78</v>
      </c>
      <c r="AV900" t="s">
        <v>79</v>
      </c>
      <c r="AX900" t="s">
        <v>161</v>
      </c>
      <c r="AY900" t="s">
        <v>76</v>
      </c>
      <c r="AZ900" t="s">
        <v>82</v>
      </c>
      <c r="BA900" t="s">
        <v>116</v>
      </c>
      <c r="BB900" t="s">
        <v>121</v>
      </c>
      <c r="BC900">
        <v>0</v>
      </c>
      <c r="BD900" t="s">
        <v>76</v>
      </c>
      <c r="BE900">
        <v>36</v>
      </c>
      <c r="BF900" t="s">
        <v>147</v>
      </c>
      <c r="BG900" t="s">
        <v>154</v>
      </c>
      <c r="BH900">
        <v>365243</v>
      </c>
      <c r="BI900">
        <v>-692</v>
      </c>
      <c r="BJ900">
        <v>358</v>
      </c>
      <c r="BK900">
        <v>-92</v>
      </c>
      <c r="BL900">
        <v>-86</v>
      </c>
      <c r="BM900">
        <v>1</v>
      </c>
    </row>
    <row r="901" spans="1:65" x14ac:dyDescent="0.3">
      <c r="A901">
        <v>107422</v>
      </c>
      <c r="B901">
        <v>0</v>
      </c>
      <c r="C901" t="s">
        <v>65</v>
      </c>
      <c r="D901" t="s">
        <v>88</v>
      </c>
      <c r="E901" t="s">
        <v>67</v>
      </c>
      <c r="F901" t="s">
        <v>68</v>
      </c>
      <c r="G901">
        <v>0</v>
      </c>
      <c r="H901">
        <v>63000</v>
      </c>
      <c r="I901">
        <v>888840</v>
      </c>
      <c r="J901" t="s">
        <v>89</v>
      </c>
      <c r="K901" t="s">
        <v>70</v>
      </c>
      <c r="L901" t="s">
        <v>91</v>
      </c>
      <c r="M901" t="s">
        <v>72</v>
      </c>
      <c r="N901">
        <v>4.96E-3</v>
      </c>
      <c r="O901">
        <v>17770</v>
      </c>
      <c r="P901">
        <v>775</v>
      </c>
      <c r="Q901">
        <v>5219</v>
      </c>
      <c r="R901">
        <v>1309</v>
      </c>
      <c r="S901">
        <v>2</v>
      </c>
      <c r="T901">
        <v>2</v>
      </c>
      <c r="U901" t="s">
        <v>125</v>
      </c>
      <c r="V901">
        <v>10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167</v>
      </c>
      <c r="AD901">
        <v>1500599</v>
      </c>
      <c r="AE901" t="s">
        <v>93</v>
      </c>
      <c r="AF901">
        <v>7049.79</v>
      </c>
      <c r="AG901">
        <v>32364</v>
      </c>
      <c r="AH901">
        <v>34285.5</v>
      </c>
      <c r="AI901">
        <v>0</v>
      </c>
      <c r="AJ901">
        <v>32364</v>
      </c>
      <c r="AK901" t="s">
        <v>125</v>
      </c>
      <c r="AL901">
        <v>15</v>
      </c>
      <c r="AM901" t="s">
        <v>68</v>
      </c>
      <c r="AN901">
        <v>1</v>
      </c>
      <c r="AO901">
        <v>0</v>
      </c>
      <c r="AR901" t="s">
        <v>79</v>
      </c>
      <c r="AS901" t="s">
        <v>77</v>
      </c>
      <c r="AT901">
        <v>-392</v>
      </c>
      <c r="AU901" t="s">
        <v>78</v>
      </c>
      <c r="AV901" t="s">
        <v>79</v>
      </c>
      <c r="AX901" t="s">
        <v>102</v>
      </c>
      <c r="AY901" t="s">
        <v>95</v>
      </c>
      <c r="AZ901" t="s">
        <v>96</v>
      </c>
      <c r="BA901" t="s">
        <v>76</v>
      </c>
      <c r="BB901" t="s">
        <v>104</v>
      </c>
      <c r="BC901">
        <v>3268</v>
      </c>
      <c r="BD901" t="s">
        <v>85</v>
      </c>
      <c r="BE901">
        <v>6</v>
      </c>
      <c r="BF901" t="s">
        <v>86</v>
      </c>
      <c r="BG901" t="s">
        <v>151</v>
      </c>
      <c r="BH901">
        <v>365243</v>
      </c>
      <c r="BI901">
        <v>-360</v>
      </c>
      <c r="BJ901">
        <v>-210</v>
      </c>
      <c r="BK901">
        <v>-270</v>
      </c>
      <c r="BL901">
        <v>-268</v>
      </c>
      <c r="BM901">
        <v>0</v>
      </c>
    </row>
    <row r="902" spans="1:65" x14ac:dyDescent="0.3">
      <c r="A902">
        <v>107439</v>
      </c>
      <c r="B902">
        <v>0</v>
      </c>
      <c r="C902" t="s">
        <v>65</v>
      </c>
      <c r="D902" t="s">
        <v>66</v>
      </c>
      <c r="E902" t="s">
        <v>68</v>
      </c>
      <c r="F902" t="s">
        <v>68</v>
      </c>
      <c r="G902">
        <v>0</v>
      </c>
      <c r="H902">
        <v>324000</v>
      </c>
      <c r="I902">
        <v>1029658.5</v>
      </c>
      <c r="J902" t="s">
        <v>69</v>
      </c>
      <c r="K902" t="s">
        <v>70</v>
      </c>
      <c r="L902" t="s">
        <v>91</v>
      </c>
      <c r="M902" t="s">
        <v>72</v>
      </c>
      <c r="N902">
        <v>1.4463999999999999E-2</v>
      </c>
      <c r="O902">
        <v>15729</v>
      </c>
      <c r="P902">
        <v>1760</v>
      </c>
      <c r="Q902">
        <v>5309</v>
      </c>
      <c r="R902">
        <v>4399</v>
      </c>
      <c r="S902">
        <v>2</v>
      </c>
      <c r="T902">
        <v>2</v>
      </c>
      <c r="U902" t="s">
        <v>123</v>
      </c>
      <c r="V902">
        <v>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159</v>
      </c>
      <c r="AD902">
        <v>1427842</v>
      </c>
      <c r="AE902" t="s">
        <v>65</v>
      </c>
      <c r="AF902">
        <v>12069</v>
      </c>
      <c r="AG902">
        <v>135000</v>
      </c>
      <c r="AH902">
        <v>135000</v>
      </c>
      <c r="AI902">
        <v>0</v>
      </c>
      <c r="AJ902">
        <v>135000</v>
      </c>
      <c r="AK902" t="s">
        <v>75</v>
      </c>
      <c r="AL902">
        <v>8</v>
      </c>
      <c r="AM902" t="s">
        <v>68</v>
      </c>
      <c r="AN902">
        <v>1</v>
      </c>
      <c r="AO902">
        <v>0</v>
      </c>
      <c r="AR902" t="s">
        <v>76</v>
      </c>
      <c r="AS902" t="s">
        <v>114</v>
      </c>
      <c r="AT902">
        <v>-2626</v>
      </c>
      <c r="AU902" t="s">
        <v>76</v>
      </c>
      <c r="AV902" t="s">
        <v>149</v>
      </c>
      <c r="AX902" t="s">
        <v>81</v>
      </c>
      <c r="AY902" t="s">
        <v>76</v>
      </c>
      <c r="AZ902" t="s">
        <v>82</v>
      </c>
      <c r="BA902" t="s">
        <v>116</v>
      </c>
      <c r="BB902" t="s">
        <v>104</v>
      </c>
      <c r="BC902">
        <v>-1</v>
      </c>
      <c r="BD902" t="s">
        <v>85</v>
      </c>
      <c r="BE902">
        <v>15</v>
      </c>
      <c r="BF902" t="s">
        <v>147</v>
      </c>
      <c r="BG902" t="s">
        <v>196</v>
      </c>
    </row>
    <row r="903" spans="1:65" x14ac:dyDescent="0.3">
      <c r="A903">
        <v>107447</v>
      </c>
      <c r="B903">
        <v>0</v>
      </c>
      <c r="C903" t="s">
        <v>99</v>
      </c>
      <c r="D903" t="s">
        <v>88</v>
      </c>
      <c r="E903" t="s">
        <v>67</v>
      </c>
      <c r="F903" t="s">
        <v>67</v>
      </c>
      <c r="G903">
        <v>1</v>
      </c>
      <c r="H903">
        <v>67500</v>
      </c>
      <c r="I903">
        <v>180000</v>
      </c>
      <c r="J903" t="s">
        <v>69</v>
      </c>
      <c r="K903" t="s">
        <v>70</v>
      </c>
      <c r="L903" t="s">
        <v>71</v>
      </c>
      <c r="M903" t="s">
        <v>127</v>
      </c>
      <c r="N903">
        <v>2.0246E-2</v>
      </c>
      <c r="O903">
        <v>7925</v>
      </c>
      <c r="P903">
        <v>653</v>
      </c>
      <c r="Q903">
        <v>2576</v>
      </c>
      <c r="R903">
        <v>610</v>
      </c>
      <c r="S903">
        <v>3</v>
      </c>
      <c r="T903">
        <v>3</v>
      </c>
      <c r="U903" t="s">
        <v>73</v>
      </c>
      <c r="V903">
        <v>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185</v>
      </c>
      <c r="AD903">
        <v>2799891</v>
      </c>
      <c r="AE903" t="s">
        <v>93</v>
      </c>
      <c r="AF903">
        <v>4671.2700000000004</v>
      </c>
      <c r="AG903">
        <v>20691</v>
      </c>
      <c r="AH903">
        <v>24322.5</v>
      </c>
      <c r="AI903">
        <v>0</v>
      </c>
      <c r="AJ903">
        <v>20691</v>
      </c>
      <c r="AK903" t="s">
        <v>94</v>
      </c>
      <c r="AL903">
        <v>10</v>
      </c>
      <c r="AM903" t="s">
        <v>68</v>
      </c>
      <c r="AN903">
        <v>1</v>
      </c>
      <c r="AO903">
        <v>0</v>
      </c>
      <c r="AR903" t="s">
        <v>79</v>
      </c>
      <c r="AS903" t="s">
        <v>114</v>
      </c>
      <c r="AT903">
        <v>-992</v>
      </c>
      <c r="AU903" t="s">
        <v>78</v>
      </c>
      <c r="AV903" t="s">
        <v>165</v>
      </c>
      <c r="AW903" t="s">
        <v>80</v>
      </c>
      <c r="AX903" t="s">
        <v>81</v>
      </c>
      <c r="AY903" t="s">
        <v>95</v>
      </c>
      <c r="AZ903" t="s">
        <v>96</v>
      </c>
      <c r="BA903" t="s">
        <v>76</v>
      </c>
      <c r="BB903" t="s">
        <v>104</v>
      </c>
      <c r="BC903">
        <v>2106</v>
      </c>
      <c r="BD903" t="s">
        <v>85</v>
      </c>
      <c r="BE903">
        <v>6</v>
      </c>
      <c r="BF903" t="s">
        <v>147</v>
      </c>
      <c r="BG903" t="s">
        <v>151</v>
      </c>
    </row>
    <row r="904" spans="1:65" x14ac:dyDescent="0.3">
      <c r="A904">
        <v>107449</v>
      </c>
      <c r="B904">
        <v>0</v>
      </c>
      <c r="C904" t="s">
        <v>65</v>
      </c>
      <c r="D904" t="s">
        <v>88</v>
      </c>
      <c r="E904" t="s">
        <v>67</v>
      </c>
      <c r="F904" t="s">
        <v>68</v>
      </c>
      <c r="G904">
        <v>0</v>
      </c>
      <c r="H904">
        <v>180000</v>
      </c>
      <c r="I904">
        <v>297130.5</v>
      </c>
      <c r="J904" t="s">
        <v>113</v>
      </c>
      <c r="K904" t="s">
        <v>70</v>
      </c>
      <c r="L904" t="s">
        <v>91</v>
      </c>
      <c r="M904" t="s">
        <v>72</v>
      </c>
      <c r="N904">
        <v>2.5163999999999999E-2</v>
      </c>
      <c r="O904">
        <v>23735</v>
      </c>
      <c r="P904">
        <v>365243</v>
      </c>
      <c r="Q904">
        <v>9465</v>
      </c>
      <c r="R904">
        <v>5201</v>
      </c>
      <c r="S904">
        <v>2</v>
      </c>
      <c r="T904">
        <v>2</v>
      </c>
      <c r="U904" t="s">
        <v>120</v>
      </c>
      <c r="V904">
        <v>13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76</v>
      </c>
      <c r="AD904">
        <v>2062512</v>
      </c>
      <c r="AE904" t="s">
        <v>65</v>
      </c>
      <c r="AG904">
        <v>0</v>
      </c>
      <c r="AH904">
        <v>0</v>
      </c>
      <c r="AK904" t="s">
        <v>109</v>
      </c>
      <c r="AL904">
        <v>10</v>
      </c>
      <c r="AM904" t="s">
        <v>68</v>
      </c>
      <c r="AN904">
        <v>1</v>
      </c>
      <c r="AR904" t="s">
        <v>76</v>
      </c>
      <c r="AS904" t="s">
        <v>129</v>
      </c>
      <c r="AT904">
        <v>-487</v>
      </c>
      <c r="AU904" t="s">
        <v>76</v>
      </c>
      <c r="AV904" t="s">
        <v>79</v>
      </c>
      <c r="AX904" t="s">
        <v>81</v>
      </c>
      <c r="AY904" t="s">
        <v>76</v>
      </c>
      <c r="AZ904" t="s">
        <v>76</v>
      </c>
      <c r="BA904" t="s">
        <v>76</v>
      </c>
      <c r="BB904" t="s">
        <v>121</v>
      </c>
      <c r="BC904">
        <v>-1</v>
      </c>
      <c r="BD904" t="s">
        <v>76</v>
      </c>
      <c r="BF904" t="s">
        <v>76</v>
      </c>
      <c r="BG904" t="s">
        <v>82</v>
      </c>
    </row>
    <row r="905" spans="1:65" x14ac:dyDescent="0.3">
      <c r="A905">
        <v>107477</v>
      </c>
      <c r="B905">
        <v>0</v>
      </c>
      <c r="C905" t="s">
        <v>65</v>
      </c>
      <c r="D905" t="s">
        <v>88</v>
      </c>
      <c r="E905" t="s">
        <v>67</v>
      </c>
      <c r="F905" t="s">
        <v>68</v>
      </c>
      <c r="G905">
        <v>0</v>
      </c>
      <c r="H905">
        <v>90000</v>
      </c>
      <c r="I905">
        <v>755190</v>
      </c>
      <c r="J905" t="s">
        <v>69</v>
      </c>
      <c r="K905" t="s">
        <v>70</v>
      </c>
      <c r="L905" t="s">
        <v>71</v>
      </c>
      <c r="M905" t="s">
        <v>72</v>
      </c>
      <c r="N905">
        <v>3.1329000000000003E-2</v>
      </c>
      <c r="O905">
        <v>19937</v>
      </c>
      <c r="P905">
        <v>706</v>
      </c>
      <c r="Q905">
        <v>10409</v>
      </c>
      <c r="R905">
        <v>3234</v>
      </c>
      <c r="S905">
        <v>2</v>
      </c>
      <c r="T905">
        <v>2</v>
      </c>
      <c r="U905" t="s">
        <v>109</v>
      </c>
      <c r="V905">
        <v>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92</v>
      </c>
      <c r="AD905">
        <v>2260587</v>
      </c>
      <c r="AE905" t="s">
        <v>93</v>
      </c>
      <c r="AF905">
        <v>3665.61</v>
      </c>
      <c r="AG905">
        <v>19035</v>
      </c>
      <c r="AH905">
        <v>17977.5</v>
      </c>
      <c r="AI905">
        <v>1903.5</v>
      </c>
      <c r="AJ905">
        <v>19035</v>
      </c>
      <c r="AK905" t="s">
        <v>109</v>
      </c>
      <c r="AL905">
        <v>10</v>
      </c>
      <c r="AM905" t="s">
        <v>68</v>
      </c>
      <c r="AN905">
        <v>1</v>
      </c>
      <c r="AO905">
        <v>0.104274662</v>
      </c>
      <c r="AR905" t="s">
        <v>79</v>
      </c>
      <c r="AS905" t="s">
        <v>77</v>
      </c>
      <c r="AT905">
        <v>-1624</v>
      </c>
      <c r="AU905" t="s">
        <v>76</v>
      </c>
      <c r="AV905" t="s">
        <v>79</v>
      </c>
      <c r="AW905" t="s">
        <v>101</v>
      </c>
      <c r="AX905" t="s">
        <v>81</v>
      </c>
      <c r="AY905" t="s">
        <v>124</v>
      </c>
      <c r="AZ905" t="s">
        <v>96</v>
      </c>
      <c r="BA905" t="s">
        <v>76</v>
      </c>
      <c r="BB905" t="s">
        <v>138</v>
      </c>
      <c r="BC905">
        <v>63</v>
      </c>
      <c r="BD905" t="s">
        <v>85</v>
      </c>
      <c r="BE905">
        <v>6</v>
      </c>
      <c r="BF905" t="s">
        <v>86</v>
      </c>
      <c r="BG905" t="s">
        <v>151</v>
      </c>
      <c r="BH905">
        <v>365243</v>
      </c>
      <c r="BI905">
        <v>-1579</v>
      </c>
      <c r="BJ905">
        <v>-1429</v>
      </c>
      <c r="BK905">
        <v>-1429</v>
      </c>
      <c r="BL905">
        <v>-1426</v>
      </c>
      <c r="BM905">
        <v>0</v>
      </c>
    </row>
    <row r="906" spans="1:65" x14ac:dyDescent="0.3">
      <c r="A906">
        <v>107484</v>
      </c>
      <c r="B906">
        <v>0</v>
      </c>
      <c r="C906" t="s">
        <v>65</v>
      </c>
      <c r="D906" t="s">
        <v>88</v>
      </c>
      <c r="E906" t="s">
        <v>67</v>
      </c>
      <c r="F906" t="s">
        <v>68</v>
      </c>
      <c r="G906">
        <v>1</v>
      </c>
      <c r="H906">
        <v>112500</v>
      </c>
      <c r="I906">
        <v>592560</v>
      </c>
      <c r="J906" t="s">
        <v>89</v>
      </c>
      <c r="K906" t="s">
        <v>70</v>
      </c>
      <c r="L906" t="s">
        <v>91</v>
      </c>
      <c r="M906" t="s">
        <v>169</v>
      </c>
      <c r="N906">
        <v>4.6219999999999997E-2</v>
      </c>
      <c r="O906">
        <v>15310</v>
      </c>
      <c r="P906">
        <v>5438</v>
      </c>
      <c r="Q906">
        <v>8981</v>
      </c>
      <c r="R906">
        <v>1049</v>
      </c>
      <c r="S906">
        <v>1</v>
      </c>
      <c r="T906">
        <v>1</v>
      </c>
      <c r="U906" t="s">
        <v>125</v>
      </c>
      <c r="V906">
        <v>15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 t="s">
        <v>92</v>
      </c>
      <c r="AD906">
        <v>1473485</v>
      </c>
      <c r="AE906" t="s">
        <v>93</v>
      </c>
      <c r="AG906">
        <v>33255</v>
      </c>
      <c r="AH906">
        <v>33255</v>
      </c>
      <c r="AI906">
        <v>0</v>
      </c>
      <c r="AJ906">
        <v>33255</v>
      </c>
      <c r="AK906" t="s">
        <v>125</v>
      </c>
      <c r="AL906">
        <v>15</v>
      </c>
      <c r="AM906" t="s">
        <v>68</v>
      </c>
      <c r="AN906">
        <v>1</v>
      </c>
      <c r="AO906">
        <v>0</v>
      </c>
      <c r="AR906" t="s">
        <v>79</v>
      </c>
      <c r="AS906" t="s">
        <v>180</v>
      </c>
      <c r="AT906">
        <v>-1693</v>
      </c>
      <c r="AU906" t="s">
        <v>78</v>
      </c>
      <c r="AV906" t="s">
        <v>181</v>
      </c>
      <c r="AX906" t="s">
        <v>81</v>
      </c>
      <c r="AY906" t="s">
        <v>124</v>
      </c>
      <c r="AZ906" t="s">
        <v>76</v>
      </c>
      <c r="BA906" t="s">
        <v>76</v>
      </c>
      <c r="BB906" t="s">
        <v>104</v>
      </c>
      <c r="BC906">
        <v>25</v>
      </c>
      <c r="BD906" t="s">
        <v>105</v>
      </c>
      <c r="BF906" t="s">
        <v>76</v>
      </c>
      <c r="BG906" t="s">
        <v>106</v>
      </c>
    </row>
    <row r="907" spans="1:65" x14ac:dyDescent="0.3">
      <c r="A907">
        <v>107497</v>
      </c>
      <c r="B907">
        <v>0</v>
      </c>
      <c r="C907" t="s">
        <v>65</v>
      </c>
      <c r="D907" t="s">
        <v>88</v>
      </c>
      <c r="E907" t="s">
        <v>67</v>
      </c>
      <c r="F907" t="s">
        <v>68</v>
      </c>
      <c r="G907">
        <v>1</v>
      </c>
      <c r="H907">
        <v>144000</v>
      </c>
      <c r="I907">
        <v>312768</v>
      </c>
      <c r="J907" t="s">
        <v>133</v>
      </c>
      <c r="K907" t="s">
        <v>126</v>
      </c>
      <c r="L907" t="s">
        <v>91</v>
      </c>
      <c r="M907" t="s">
        <v>72</v>
      </c>
      <c r="N907">
        <v>6.0080000000000003E-3</v>
      </c>
      <c r="O907">
        <v>10143</v>
      </c>
      <c r="P907">
        <v>2884</v>
      </c>
      <c r="Q907">
        <v>4392</v>
      </c>
      <c r="R907">
        <v>1532</v>
      </c>
      <c r="S907">
        <v>2</v>
      </c>
      <c r="T907">
        <v>2</v>
      </c>
      <c r="U907" t="s">
        <v>123</v>
      </c>
      <c r="V907">
        <v>12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168</v>
      </c>
      <c r="AD907">
        <v>1929905</v>
      </c>
      <c r="AE907" t="s">
        <v>65</v>
      </c>
      <c r="AG907">
        <v>0</v>
      </c>
      <c r="AH907">
        <v>0</v>
      </c>
      <c r="AK907" t="s">
        <v>94</v>
      </c>
      <c r="AL907">
        <v>11</v>
      </c>
      <c r="AM907" t="s">
        <v>68</v>
      </c>
      <c r="AN907">
        <v>1</v>
      </c>
      <c r="AR907" t="s">
        <v>76</v>
      </c>
      <c r="AS907" t="s">
        <v>114</v>
      </c>
      <c r="AT907">
        <v>-163</v>
      </c>
      <c r="AU907" t="s">
        <v>76</v>
      </c>
      <c r="AV907" t="s">
        <v>115</v>
      </c>
      <c r="AX907" t="s">
        <v>81</v>
      </c>
      <c r="AY907" t="s">
        <v>76</v>
      </c>
      <c r="AZ907" t="s">
        <v>76</v>
      </c>
      <c r="BA907" t="s">
        <v>76</v>
      </c>
      <c r="BB907" t="s">
        <v>121</v>
      </c>
      <c r="BC907">
        <v>-1</v>
      </c>
      <c r="BD907" t="s">
        <v>76</v>
      </c>
      <c r="BF907" t="s">
        <v>76</v>
      </c>
      <c r="BG907" t="s">
        <v>82</v>
      </c>
    </row>
    <row r="908" spans="1:65" x14ac:dyDescent="0.3">
      <c r="A908">
        <v>107503</v>
      </c>
      <c r="B908">
        <v>0</v>
      </c>
      <c r="C908" t="s">
        <v>65</v>
      </c>
      <c r="D908" t="s">
        <v>88</v>
      </c>
      <c r="E908" t="s">
        <v>67</v>
      </c>
      <c r="F908" t="s">
        <v>68</v>
      </c>
      <c r="G908">
        <v>1</v>
      </c>
      <c r="H908">
        <v>202500</v>
      </c>
      <c r="I908">
        <v>1078200</v>
      </c>
      <c r="J908" t="s">
        <v>69</v>
      </c>
      <c r="K908" t="s">
        <v>70</v>
      </c>
      <c r="L908" t="s">
        <v>140</v>
      </c>
      <c r="M908" t="s">
        <v>72</v>
      </c>
      <c r="N908">
        <v>7.3299999999999997E-3</v>
      </c>
      <c r="O908">
        <v>9991</v>
      </c>
      <c r="P908">
        <v>847</v>
      </c>
      <c r="Q908">
        <v>5401</v>
      </c>
      <c r="R908">
        <v>2624</v>
      </c>
      <c r="S908">
        <v>2</v>
      </c>
      <c r="T908">
        <v>2</v>
      </c>
      <c r="U908" t="s">
        <v>125</v>
      </c>
      <c r="V908">
        <v>17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108</v>
      </c>
      <c r="AD908">
        <v>2104999</v>
      </c>
      <c r="AE908" t="s">
        <v>93</v>
      </c>
      <c r="AF908">
        <v>6125.67</v>
      </c>
      <c r="AG908">
        <v>58455</v>
      </c>
      <c r="AH908">
        <v>55102.5</v>
      </c>
      <c r="AI908">
        <v>11691</v>
      </c>
      <c r="AJ908">
        <v>58455</v>
      </c>
      <c r="AK908" t="s">
        <v>123</v>
      </c>
      <c r="AL908">
        <v>18</v>
      </c>
      <c r="AM908" t="s">
        <v>68</v>
      </c>
      <c r="AN908">
        <v>1</v>
      </c>
      <c r="AO908">
        <v>0.190625762</v>
      </c>
      <c r="AR908" t="s">
        <v>79</v>
      </c>
      <c r="AS908" t="s">
        <v>77</v>
      </c>
      <c r="AT908">
        <v>-1170</v>
      </c>
      <c r="AU908" t="s">
        <v>78</v>
      </c>
      <c r="AV908" t="s">
        <v>79</v>
      </c>
      <c r="AW908" t="s">
        <v>101</v>
      </c>
      <c r="AX908" t="s">
        <v>81</v>
      </c>
      <c r="AY908" t="s">
        <v>124</v>
      </c>
      <c r="AZ908" t="s">
        <v>96</v>
      </c>
      <c r="BA908" t="s">
        <v>76</v>
      </c>
      <c r="BB908" t="s">
        <v>104</v>
      </c>
      <c r="BC908">
        <v>30</v>
      </c>
      <c r="BD908" t="s">
        <v>105</v>
      </c>
      <c r="BE908">
        <v>12</v>
      </c>
      <c r="BF908" t="s">
        <v>86</v>
      </c>
      <c r="BG908" t="s">
        <v>106</v>
      </c>
      <c r="BH908">
        <v>365243</v>
      </c>
      <c r="BI908">
        <v>-1139</v>
      </c>
      <c r="BJ908">
        <v>-809</v>
      </c>
      <c r="BK908">
        <v>-809</v>
      </c>
      <c r="BL908">
        <v>-793</v>
      </c>
      <c r="BM908">
        <v>0</v>
      </c>
    </row>
    <row r="909" spans="1:65" x14ac:dyDescent="0.3">
      <c r="A909">
        <v>107510</v>
      </c>
      <c r="B909">
        <v>1</v>
      </c>
      <c r="C909" t="s">
        <v>65</v>
      </c>
      <c r="D909" t="s">
        <v>88</v>
      </c>
      <c r="E909" t="s">
        <v>67</v>
      </c>
      <c r="F909" t="s">
        <v>67</v>
      </c>
      <c r="G909">
        <v>1</v>
      </c>
      <c r="H909">
        <v>72000</v>
      </c>
      <c r="I909">
        <v>284400</v>
      </c>
      <c r="J909" t="s">
        <v>69</v>
      </c>
      <c r="K909" t="s">
        <v>90</v>
      </c>
      <c r="L909" t="s">
        <v>91</v>
      </c>
      <c r="M909" t="s">
        <v>127</v>
      </c>
      <c r="N909">
        <v>2.134E-3</v>
      </c>
      <c r="O909">
        <v>12028</v>
      </c>
      <c r="P909">
        <v>2979</v>
      </c>
      <c r="Q909">
        <v>2205</v>
      </c>
      <c r="R909">
        <v>163</v>
      </c>
      <c r="S909">
        <v>3</v>
      </c>
      <c r="T909">
        <v>3</v>
      </c>
      <c r="U909" t="s">
        <v>73</v>
      </c>
      <c r="V909">
        <v>6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 t="s">
        <v>167</v>
      </c>
      <c r="AD909">
        <v>1391632</v>
      </c>
      <c r="AE909" t="s">
        <v>99</v>
      </c>
      <c r="AF909">
        <v>2250</v>
      </c>
      <c r="AG909">
        <v>45000</v>
      </c>
      <c r="AH909">
        <v>45000</v>
      </c>
      <c r="AJ909">
        <v>45000</v>
      </c>
      <c r="AK909" t="s">
        <v>73</v>
      </c>
      <c r="AL909">
        <v>11</v>
      </c>
      <c r="AM909" t="s">
        <v>68</v>
      </c>
      <c r="AN909">
        <v>1</v>
      </c>
      <c r="AR909" t="s">
        <v>79</v>
      </c>
      <c r="AS909" t="s">
        <v>77</v>
      </c>
      <c r="AT909">
        <v>-189</v>
      </c>
      <c r="AU909" t="s">
        <v>76</v>
      </c>
      <c r="AV909" t="s">
        <v>79</v>
      </c>
      <c r="AW909" t="s">
        <v>80</v>
      </c>
      <c r="AX909" t="s">
        <v>81</v>
      </c>
      <c r="AY909" t="s">
        <v>76</v>
      </c>
      <c r="AZ909" t="s">
        <v>131</v>
      </c>
      <c r="BA909" t="s">
        <v>83</v>
      </c>
      <c r="BB909" t="s">
        <v>121</v>
      </c>
      <c r="BC909">
        <v>-1</v>
      </c>
      <c r="BD909" t="s">
        <v>76</v>
      </c>
      <c r="BE909">
        <v>0</v>
      </c>
      <c r="BF909" t="s">
        <v>76</v>
      </c>
      <c r="BG909" t="s">
        <v>132</v>
      </c>
    </row>
    <row r="910" spans="1:65" x14ac:dyDescent="0.3">
      <c r="A910">
        <v>107511</v>
      </c>
      <c r="B910">
        <v>0</v>
      </c>
      <c r="C910" t="s">
        <v>65</v>
      </c>
      <c r="D910" t="s">
        <v>88</v>
      </c>
      <c r="E910" t="s">
        <v>68</v>
      </c>
      <c r="F910" t="s">
        <v>68</v>
      </c>
      <c r="G910">
        <v>3</v>
      </c>
      <c r="H910">
        <v>225000</v>
      </c>
      <c r="I910">
        <v>545040</v>
      </c>
      <c r="J910" t="s">
        <v>133</v>
      </c>
      <c r="K910" t="s">
        <v>90</v>
      </c>
      <c r="L910" t="s">
        <v>91</v>
      </c>
      <c r="M910" t="s">
        <v>72</v>
      </c>
      <c r="N910">
        <v>4.96E-3</v>
      </c>
      <c r="O910">
        <v>15407</v>
      </c>
      <c r="P910">
        <v>6239</v>
      </c>
      <c r="Q910">
        <v>2571</v>
      </c>
      <c r="R910">
        <v>4699</v>
      </c>
      <c r="S910">
        <v>2</v>
      </c>
      <c r="T910">
        <v>2</v>
      </c>
      <c r="U910" t="s">
        <v>109</v>
      </c>
      <c r="V910">
        <v>13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173</v>
      </c>
      <c r="AD910">
        <v>2503892</v>
      </c>
      <c r="AE910" t="s">
        <v>65</v>
      </c>
      <c r="AG910">
        <v>0</v>
      </c>
      <c r="AH910">
        <v>0</v>
      </c>
      <c r="AK910" t="s">
        <v>94</v>
      </c>
      <c r="AL910">
        <v>11</v>
      </c>
      <c r="AM910" t="s">
        <v>68</v>
      </c>
      <c r="AN910">
        <v>1</v>
      </c>
      <c r="AR910" t="s">
        <v>76</v>
      </c>
      <c r="AS910" t="s">
        <v>129</v>
      </c>
      <c r="AT910">
        <v>-223</v>
      </c>
      <c r="AU910" t="s">
        <v>76</v>
      </c>
      <c r="AV910" t="s">
        <v>79</v>
      </c>
      <c r="AX910" t="s">
        <v>81</v>
      </c>
      <c r="AY910" t="s">
        <v>76</v>
      </c>
      <c r="AZ910" t="s">
        <v>76</v>
      </c>
      <c r="BA910" t="s">
        <v>76</v>
      </c>
      <c r="BB910" t="s">
        <v>121</v>
      </c>
      <c r="BC910">
        <v>-1</v>
      </c>
      <c r="BD910" t="s">
        <v>76</v>
      </c>
      <c r="BF910" t="s">
        <v>76</v>
      </c>
      <c r="BG910" t="s">
        <v>82</v>
      </c>
    </row>
    <row r="911" spans="1:65" x14ac:dyDescent="0.3">
      <c r="A911">
        <v>107516</v>
      </c>
      <c r="B911">
        <v>0</v>
      </c>
      <c r="C911" t="s">
        <v>65</v>
      </c>
      <c r="D911" t="s">
        <v>88</v>
      </c>
      <c r="E911" t="s">
        <v>67</v>
      </c>
      <c r="F911" t="s">
        <v>68</v>
      </c>
      <c r="G911">
        <v>0</v>
      </c>
      <c r="H911">
        <v>112500</v>
      </c>
      <c r="I911">
        <v>472500</v>
      </c>
      <c r="J911" t="s">
        <v>133</v>
      </c>
      <c r="K911" t="s">
        <v>70</v>
      </c>
      <c r="L911" t="s">
        <v>91</v>
      </c>
      <c r="M911" t="s">
        <v>72</v>
      </c>
      <c r="N911">
        <v>2.5163999999999999E-2</v>
      </c>
      <c r="O911">
        <v>15215</v>
      </c>
      <c r="P911">
        <v>741</v>
      </c>
      <c r="Q911">
        <v>1856</v>
      </c>
      <c r="R911">
        <v>4138</v>
      </c>
      <c r="S911">
        <v>2</v>
      </c>
      <c r="T911">
        <v>2</v>
      </c>
      <c r="U911" t="s">
        <v>109</v>
      </c>
      <c r="V911">
        <v>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143</v>
      </c>
      <c r="AD911">
        <v>1783257</v>
      </c>
      <c r="AE911" t="s">
        <v>65</v>
      </c>
      <c r="AF911">
        <v>30863.25</v>
      </c>
      <c r="AG911">
        <v>508500</v>
      </c>
      <c r="AH911">
        <v>568908</v>
      </c>
      <c r="AJ911">
        <v>508500</v>
      </c>
      <c r="AK911" t="s">
        <v>120</v>
      </c>
      <c r="AL911">
        <v>7</v>
      </c>
      <c r="AM911" t="s">
        <v>68</v>
      </c>
      <c r="AN911">
        <v>1</v>
      </c>
      <c r="AR911" t="s">
        <v>122</v>
      </c>
      <c r="AS911" t="s">
        <v>77</v>
      </c>
      <c r="AT911">
        <v>-471</v>
      </c>
      <c r="AU911" t="s">
        <v>78</v>
      </c>
      <c r="AV911" t="s">
        <v>79</v>
      </c>
      <c r="AX911" t="s">
        <v>81</v>
      </c>
      <c r="AY911" t="s">
        <v>76</v>
      </c>
      <c r="AZ911" t="s">
        <v>82</v>
      </c>
      <c r="BA911" t="s">
        <v>83</v>
      </c>
      <c r="BB911" t="s">
        <v>121</v>
      </c>
      <c r="BC911">
        <v>-1</v>
      </c>
      <c r="BD911" t="s">
        <v>76</v>
      </c>
      <c r="BE911">
        <v>36</v>
      </c>
      <c r="BF911" t="s">
        <v>147</v>
      </c>
      <c r="BG911" t="s">
        <v>196</v>
      </c>
      <c r="BH911">
        <v>365243</v>
      </c>
      <c r="BI911">
        <v>-441</v>
      </c>
      <c r="BJ911">
        <v>609</v>
      </c>
      <c r="BK911">
        <v>365243</v>
      </c>
      <c r="BL911">
        <v>365243</v>
      </c>
      <c r="BM911">
        <v>1</v>
      </c>
    </row>
    <row r="912" spans="1:65" x14ac:dyDescent="0.3">
      <c r="A912">
        <v>107529</v>
      </c>
      <c r="B912">
        <v>0</v>
      </c>
      <c r="C912" t="s">
        <v>65</v>
      </c>
      <c r="D912" t="s">
        <v>66</v>
      </c>
      <c r="E912" t="s">
        <v>67</v>
      </c>
      <c r="F912" t="s">
        <v>67</v>
      </c>
      <c r="G912">
        <v>0</v>
      </c>
      <c r="H912">
        <v>288000</v>
      </c>
      <c r="I912">
        <v>1125000</v>
      </c>
      <c r="J912" t="s">
        <v>113</v>
      </c>
      <c r="K912" t="s">
        <v>70</v>
      </c>
      <c r="L912" t="s">
        <v>91</v>
      </c>
      <c r="M912" t="s">
        <v>72</v>
      </c>
      <c r="N912">
        <v>1.0005999999999999E-2</v>
      </c>
      <c r="O912">
        <v>23108</v>
      </c>
      <c r="P912">
        <v>365243</v>
      </c>
      <c r="Q912">
        <v>7748</v>
      </c>
      <c r="R912">
        <v>52</v>
      </c>
      <c r="S912">
        <v>2</v>
      </c>
      <c r="T912">
        <v>2</v>
      </c>
      <c r="U912" t="s">
        <v>125</v>
      </c>
      <c r="V912">
        <v>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t="s">
        <v>76</v>
      </c>
      <c r="AD912">
        <v>1828710</v>
      </c>
      <c r="AE912" t="s">
        <v>65</v>
      </c>
      <c r="AF912">
        <v>35086.275000000001</v>
      </c>
      <c r="AG912">
        <v>405000</v>
      </c>
      <c r="AH912">
        <v>442422</v>
      </c>
      <c r="AJ912">
        <v>405000</v>
      </c>
      <c r="AK912" t="s">
        <v>125</v>
      </c>
      <c r="AL912">
        <v>8</v>
      </c>
      <c r="AM912" t="s">
        <v>68</v>
      </c>
      <c r="AN912">
        <v>1</v>
      </c>
      <c r="AR912" t="s">
        <v>76</v>
      </c>
      <c r="AS912" t="s">
        <v>114</v>
      </c>
      <c r="AT912">
        <v>-492</v>
      </c>
      <c r="AU912" t="s">
        <v>78</v>
      </c>
      <c r="AV912" t="s">
        <v>115</v>
      </c>
      <c r="AX912" t="s">
        <v>81</v>
      </c>
      <c r="AY912" t="s">
        <v>76</v>
      </c>
      <c r="AZ912" t="s">
        <v>82</v>
      </c>
      <c r="BA912" t="s">
        <v>116</v>
      </c>
      <c r="BB912" t="s">
        <v>121</v>
      </c>
      <c r="BC912">
        <v>-1</v>
      </c>
      <c r="BD912" t="s">
        <v>76</v>
      </c>
      <c r="BE912">
        <v>24</v>
      </c>
      <c r="BF912" t="s">
        <v>86</v>
      </c>
      <c r="BG912" t="s">
        <v>172</v>
      </c>
    </row>
    <row r="913" spans="1:65" x14ac:dyDescent="0.3">
      <c r="A913">
        <v>107547</v>
      </c>
      <c r="B913">
        <v>0</v>
      </c>
      <c r="C913" t="s">
        <v>65</v>
      </c>
      <c r="D913" t="s">
        <v>88</v>
      </c>
      <c r="E913" t="s">
        <v>67</v>
      </c>
      <c r="F913" t="s">
        <v>67</v>
      </c>
      <c r="G913">
        <v>0</v>
      </c>
      <c r="H913">
        <v>157500</v>
      </c>
      <c r="I913">
        <v>454500</v>
      </c>
      <c r="J913" t="s">
        <v>69</v>
      </c>
      <c r="K913" t="s">
        <v>90</v>
      </c>
      <c r="L913" t="s">
        <v>91</v>
      </c>
      <c r="M913" t="s">
        <v>72</v>
      </c>
      <c r="N913">
        <v>3.2561E-2</v>
      </c>
      <c r="O913">
        <v>13034</v>
      </c>
      <c r="P913">
        <v>762</v>
      </c>
      <c r="Q913">
        <v>7108</v>
      </c>
      <c r="R913">
        <v>4383</v>
      </c>
      <c r="S913">
        <v>1</v>
      </c>
      <c r="T913">
        <v>1</v>
      </c>
      <c r="U913" t="s">
        <v>120</v>
      </c>
      <c r="V913">
        <v>13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92</v>
      </c>
      <c r="AD913">
        <v>2457687</v>
      </c>
      <c r="AE913" t="s">
        <v>93</v>
      </c>
      <c r="AF913">
        <v>4801.8149999999996</v>
      </c>
      <c r="AG913">
        <v>40495.5</v>
      </c>
      <c r="AH913">
        <v>35995.5</v>
      </c>
      <c r="AI913">
        <v>4500</v>
      </c>
      <c r="AJ913">
        <v>40495.5</v>
      </c>
      <c r="AK913" t="s">
        <v>120</v>
      </c>
      <c r="AL913">
        <v>20</v>
      </c>
      <c r="AM913" t="s">
        <v>68</v>
      </c>
      <c r="AN913">
        <v>1</v>
      </c>
      <c r="AO913">
        <v>0.12102354799999999</v>
      </c>
      <c r="AR913" t="s">
        <v>79</v>
      </c>
      <c r="AS913" t="s">
        <v>114</v>
      </c>
      <c r="AT913">
        <v>-2606</v>
      </c>
      <c r="AU913" t="s">
        <v>78</v>
      </c>
      <c r="AV913" t="s">
        <v>149</v>
      </c>
      <c r="AW913" t="s">
        <v>177</v>
      </c>
      <c r="AX913" t="s">
        <v>81</v>
      </c>
      <c r="AY913" t="s">
        <v>76</v>
      </c>
      <c r="AZ913" t="s">
        <v>96</v>
      </c>
      <c r="BA913" t="s">
        <v>76</v>
      </c>
      <c r="BB913" t="s">
        <v>104</v>
      </c>
      <c r="BC913">
        <v>28</v>
      </c>
      <c r="BD913" t="s">
        <v>105</v>
      </c>
      <c r="BE913">
        <v>10</v>
      </c>
      <c r="BF913" t="s">
        <v>86</v>
      </c>
      <c r="BG913" t="s">
        <v>106</v>
      </c>
    </row>
    <row r="914" spans="1:65" x14ac:dyDescent="0.3">
      <c r="A914">
        <v>107551</v>
      </c>
      <c r="B914">
        <v>0</v>
      </c>
      <c r="C914" t="s">
        <v>65</v>
      </c>
      <c r="D914" t="s">
        <v>88</v>
      </c>
      <c r="E914" t="s">
        <v>67</v>
      </c>
      <c r="F914" t="s">
        <v>68</v>
      </c>
      <c r="G914">
        <v>0</v>
      </c>
      <c r="H914">
        <v>102024</v>
      </c>
      <c r="I914">
        <v>135000</v>
      </c>
      <c r="J914" t="s">
        <v>69</v>
      </c>
      <c r="K914" t="s">
        <v>126</v>
      </c>
      <c r="L914" t="s">
        <v>71</v>
      </c>
      <c r="M914" t="s">
        <v>72</v>
      </c>
      <c r="N914">
        <v>2.0712999999999999E-2</v>
      </c>
      <c r="O914">
        <v>9098</v>
      </c>
      <c r="P914">
        <v>1019</v>
      </c>
      <c r="Q914">
        <v>9071</v>
      </c>
      <c r="R914">
        <v>1762</v>
      </c>
      <c r="S914">
        <v>3</v>
      </c>
      <c r="T914">
        <v>2</v>
      </c>
      <c r="U914" t="s">
        <v>125</v>
      </c>
      <c r="V914">
        <v>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t="s">
        <v>128</v>
      </c>
      <c r="AD914">
        <v>1273015</v>
      </c>
      <c r="AE914" t="s">
        <v>65</v>
      </c>
      <c r="AF914">
        <v>17140.5</v>
      </c>
      <c r="AG914">
        <v>450000</v>
      </c>
      <c r="AH914">
        <v>450000</v>
      </c>
      <c r="AJ914">
        <v>450000</v>
      </c>
      <c r="AK914" t="s">
        <v>120</v>
      </c>
      <c r="AL914">
        <v>6</v>
      </c>
      <c r="AM914" t="s">
        <v>68</v>
      </c>
      <c r="AN914">
        <v>1</v>
      </c>
      <c r="AR914" t="s">
        <v>76</v>
      </c>
      <c r="AS914" t="s">
        <v>114</v>
      </c>
      <c r="AT914">
        <v>-300</v>
      </c>
      <c r="AU914" t="s">
        <v>76</v>
      </c>
      <c r="AV914" t="s">
        <v>115</v>
      </c>
      <c r="AW914" t="s">
        <v>80</v>
      </c>
      <c r="AX914" t="s">
        <v>81</v>
      </c>
      <c r="AY914" t="s">
        <v>76</v>
      </c>
      <c r="AZ914" t="s">
        <v>82</v>
      </c>
      <c r="BA914" t="s">
        <v>116</v>
      </c>
      <c r="BB914" t="s">
        <v>178</v>
      </c>
      <c r="BC914">
        <v>-1</v>
      </c>
      <c r="BD914" t="s">
        <v>76</v>
      </c>
      <c r="BE914">
        <v>36</v>
      </c>
      <c r="BF914" t="s">
        <v>112</v>
      </c>
      <c r="BG914" t="s">
        <v>118</v>
      </c>
    </row>
    <row r="915" spans="1:65" x14ac:dyDescent="0.3">
      <c r="A915">
        <v>107553</v>
      </c>
      <c r="B915">
        <v>0</v>
      </c>
      <c r="C915" t="s">
        <v>65</v>
      </c>
      <c r="D915" t="s">
        <v>88</v>
      </c>
      <c r="E915" t="s">
        <v>67</v>
      </c>
      <c r="F915" t="s">
        <v>68</v>
      </c>
      <c r="G915">
        <v>0</v>
      </c>
      <c r="H915">
        <v>121500</v>
      </c>
      <c r="I915">
        <v>900000</v>
      </c>
      <c r="J915" t="s">
        <v>69</v>
      </c>
      <c r="K915" t="s">
        <v>70</v>
      </c>
      <c r="L915" t="s">
        <v>139</v>
      </c>
      <c r="M915" t="s">
        <v>72</v>
      </c>
      <c r="N915">
        <v>3.5791999999999997E-2</v>
      </c>
      <c r="O915">
        <v>22714</v>
      </c>
      <c r="P915">
        <v>3239</v>
      </c>
      <c r="Q915">
        <v>13867</v>
      </c>
      <c r="R915">
        <v>4091</v>
      </c>
      <c r="S915">
        <v>2</v>
      </c>
      <c r="T915">
        <v>2</v>
      </c>
      <c r="U915" t="s">
        <v>123</v>
      </c>
      <c r="V915">
        <v>17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92</v>
      </c>
      <c r="AD915">
        <v>1140923</v>
      </c>
      <c r="AE915" t="s">
        <v>65</v>
      </c>
      <c r="AF915">
        <v>14250.24</v>
      </c>
      <c r="AG915">
        <v>139500</v>
      </c>
      <c r="AH915">
        <v>148707</v>
      </c>
      <c r="AJ915">
        <v>139500</v>
      </c>
      <c r="AK915" t="s">
        <v>75</v>
      </c>
      <c r="AL915">
        <v>16</v>
      </c>
      <c r="AM915" t="s">
        <v>68</v>
      </c>
      <c r="AN915">
        <v>1</v>
      </c>
      <c r="AR915" t="s">
        <v>76</v>
      </c>
      <c r="AS915" t="s">
        <v>114</v>
      </c>
      <c r="AT915">
        <v>-1002</v>
      </c>
      <c r="AU915" t="s">
        <v>76</v>
      </c>
      <c r="AV915" t="s">
        <v>115</v>
      </c>
      <c r="AW915" t="s">
        <v>80</v>
      </c>
      <c r="AX915" t="s">
        <v>81</v>
      </c>
      <c r="AY915" t="s">
        <v>76</v>
      </c>
      <c r="AZ915" t="s">
        <v>82</v>
      </c>
      <c r="BA915" t="s">
        <v>116</v>
      </c>
      <c r="BB915" t="s">
        <v>104</v>
      </c>
      <c r="BC915">
        <v>24</v>
      </c>
      <c r="BD915" t="s">
        <v>105</v>
      </c>
      <c r="BE915">
        <v>12</v>
      </c>
      <c r="BF915" t="s">
        <v>112</v>
      </c>
      <c r="BG915" t="s">
        <v>118</v>
      </c>
    </row>
    <row r="916" spans="1:65" x14ac:dyDescent="0.3">
      <c r="A916">
        <v>107557</v>
      </c>
      <c r="B916">
        <v>0</v>
      </c>
      <c r="C916" t="s">
        <v>65</v>
      </c>
      <c r="D916" t="s">
        <v>88</v>
      </c>
      <c r="E916" t="s">
        <v>67</v>
      </c>
      <c r="F916" t="s">
        <v>68</v>
      </c>
      <c r="G916">
        <v>0</v>
      </c>
      <c r="H916">
        <v>157500</v>
      </c>
      <c r="I916">
        <v>545040</v>
      </c>
      <c r="J916" t="s">
        <v>69</v>
      </c>
      <c r="K916" t="s">
        <v>90</v>
      </c>
      <c r="L916" t="s">
        <v>71</v>
      </c>
      <c r="M916" t="s">
        <v>72</v>
      </c>
      <c r="N916">
        <v>7.3049999999999999E-3</v>
      </c>
      <c r="O916">
        <v>8922</v>
      </c>
      <c r="P916">
        <v>113</v>
      </c>
      <c r="Q916">
        <v>3564</v>
      </c>
      <c r="R916">
        <v>1592</v>
      </c>
      <c r="S916">
        <v>3</v>
      </c>
      <c r="T916">
        <v>3</v>
      </c>
      <c r="U916" t="s">
        <v>109</v>
      </c>
      <c r="V916">
        <v>9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 t="s">
        <v>174</v>
      </c>
      <c r="AD916">
        <v>1391109</v>
      </c>
      <c r="AE916" t="s">
        <v>93</v>
      </c>
      <c r="AF916">
        <v>8855.6849999999995</v>
      </c>
      <c r="AG916">
        <v>50125.5</v>
      </c>
      <c r="AH916">
        <v>50125.5</v>
      </c>
      <c r="AI916">
        <v>0</v>
      </c>
      <c r="AJ916">
        <v>50125.5</v>
      </c>
      <c r="AK916" t="s">
        <v>109</v>
      </c>
      <c r="AL916">
        <v>11</v>
      </c>
      <c r="AM916" t="s">
        <v>68</v>
      </c>
      <c r="AN916">
        <v>1</v>
      </c>
      <c r="AO916">
        <v>0</v>
      </c>
      <c r="AR916" t="s">
        <v>79</v>
      </c>
      <c r="AS916" t="s">
        <v>77</v>
      </c>
      <c r="AT916">
        <v>-882</v>
      </c>
      <c r="AU916" t="s">
        <v>78</v>
      </c>
      <c r="AV916" t="s">
        <v>79</v>
      </c>
      <c r="AW916" t="s">
        <v>80</v>
      </c>
      <c r="AX916" t="s">
        <v>81</v>
      </c>
      <c r="AY916" t="s">
        <v>190</v>
      </c>
      <c r="AZ916" t="s">
        <v>96</v>
      </c>
      <c r="BA916" t="s">
        <v>76</v>
      </c>
      <c r="BB916" t="s">
        <v>138</v>
      </c>
      <c r="BC916">
        <v>85</v>
      </c>
      <c r="BD916" t="s">
        <v>191</v>
      </c>
      <c r="BE916">
        <v>6</v>
      </c>
      <c r="BF916" t="s">
        <v>112</v>
      </c>
      <c r="BG916" t="s">
        <v>158</v>
      </c>
      <c r="BH916">
        <v>365243</v>
      </c>
      <c r="BI916">
        <v>-851</v>
      </c>
      <c r="BJ916">
        <v>-701</v>
      </c>
      <c r="BK916">
        <v>-731</v>
      </c>
      <c r="BL916">
        <v>-726</v>
      </c>
      <c r="BM916">
        <v>0</v>
      </c>
    </row>
    <row r="917" spans="1:65" x14ac:dyDescent="0.3">
      <c r="A917">
        <v>107569</v>
      </c>
      <c r="B917">
        <v>0</v>
      </c>
      <c r="C917" t="s">
        <v>65</v>
      </c>
      <c r="D917" t="s">
        <v>66</v>
      </c>
      <c r="E917" t="s">
        <v>67</v>
      </c>
      <c r="F917" t="s">
        <v>68</v>
      </c>
      <c r="G917">
        <v>0</v>
      </c>
      <c r="H917">
        <v>112500</v>
      </c>
      <c r="I917">
        <v>152820</v>
      </c>
      <c r="J917" t="s">
        <v>69</v>
      </c>
      <c r="K917" t="s">
        <v>70</v>
      </c>
      <c r="L917" t="s">
        <v>119</v>
      </c>
      <c r="M917" t="s">
        <v>72</v>
      </c>
      <c r="N917">
        <v>7.3299999999999997E-3</v>
      </c>
      <c r="O917">
        <v>11175</v>
      </c>
      <c r="P917">
        <v>1039</v>
      </c>
      <c r="Q917">
        <v>1641</v>
      </c>
      <c r="R917">
        <v>3462</v>
      </c>
      <c r="S917">
        <v>2</v>
      </c>
      <c r="T917">
        <v>2</v>
      </c>
      <c r="U917" t="s">
        <v>94</v>
      </c>
      <c r="V917">
        <v>17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 t="s">
        <v>192</v>
      </c>
      <c r="AD917">
        <v>1713720</v>
      </c>
      <c r="AE917" t="s">
        <v>93</v>
      </c>
      <c r="AG917">
        <v>30028.95</v>
      </c>
      <c r="AH917">
        <v>30028.95</v>
      </c>
      <c r="AI917">
        <v>0</v>
      </c>
      <c r="AJ917">
        <v>30028.95</v>
      </c>
      <c r="AK917" t="s">
        <v>123</v>
      </c>
      <c r="AL917">
        <v>16</v>
      </c>
      <c r="AM917" t="s">
        <v>68</v>
      </c>
      <c r="AN917">
        <v>1</v>
      </c>
      <c r="AO917">
        <v>0</v>
      </c>
      <c r="AR917" t="s">
        <v>79</v>
      </c>
      <c r="AS917" t="s">
        <v>114</v>
      </c>
      <c r="AT917">
        <v>-915</v>
      </c>
      <c r="AU917" t="s">
        <v>78</v>
      </c>
      <c r="AV917" t="s">
        <v>76</v>
      </c>
      <c r="AX917" t="s">
        <v>81</v>
      </c>
      <c r="AY917" t="s">
        <v>103</v>
      </c>
      <c r="AZ917" t="s">
        <v>76</v>
      </c>
      <c r="BA917" t="s">
        <v>76</v>
      </c>
      <c r="BB917" t="s">
        <v>104</v>
      </c>
      <c r="BC917">
        <v>30</v>
      </c>
      <c r="BD917" t="s">
        <v>105</v>
      </c>
      <c r="BF917" t="s">
        <v>76</v>
      </c>
      <c r="BG917" t="s">
        <v>106</v>
      </c>
    </row>
    <row r="918" spans="1:65" x14ac:dyDescent="0.3">
      <c r="A918">
        <v>107570</v>
      </c>
      <c r="B918">
        <v>0</v>
      </c>
      <c r="C918" t="s">
        <v>65</v>
      </c>
      <c r="D918" t="s">
        <v>88</v>
      </c>
      <c r="E918" t="s">
        <v>67</v>
      </c>
      <c r="F918" t="s">
        <v>68</v>
      </c>
      <c r="G918">
        <v>0</v>
      </c>
      <c r="H918">
        <v>121500</v>
      </c>
      <c r="I918">
        <v>599778</v>
      </c>
      <c r="J918" t="s">
        <v>113</v>
      </c>
      <c r="K918" t="s">
        <v>70</v>
      </c>
      <c r="L918" t="s">
        <v>91</v>
      </c>
      <c r="M918" t="s">
        <v>72</v>
      </c>
      <c r="N918">
        <v>7.3049999999999999E-3</v>
      </c>
      <c r="O918">
        <v>20929</v>
      </c>
      <c r="P918">
        <v>365243</v>
      </c>
      <c r="Q918">
        <v>3856</v>
      </c>
      <c r="R918">
        <v>4220</v>
      </c>
      <c r="S918">
        <v>3</v>
      </c>
      <c r="T918">
        <v>3</v>
      </c>
      <c r="U918" t="s">
        <v>73</v>
      </c>
      <c r="V918">
        <v>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76</v>
      </c>
      <c r="AD918">
        <v>1665524</v>
      </c>
      <c r="AE918" t="s">
        <v>65</v>
      </c>
      <c r="AF918">
        <v>8137.3950000000004</v>
      </c>
      <c r="AG918">
        <v>67500</v>
      </c>
      <c r="AH918">
        <v>71955</v>
      </c>
      <c r="AI918">
        <v>0</v>
      </c>
      <c r="AJ918">
        <v>67500</v>
      </c>
      <c r="AK918" t="s">
        <v>123</v>
      </c>
      <c r="AL918">
        <v>9</v>
      </c>
      <c r="AM918" t="s">
        <v>68</v>
      </c>
      <c r="AN918">
        <v>1</v>
      </c>
      <c r="AO918">
        <v>0</v>
      </c>
      <c r="AR918" t="s">
        <v>76</v>
      </c>
      <c r="AS918" t="s">
        <v>77</v>
      </c>
      <c r="AT918">
        <v>-2061</v>
      </c>
      <c r="AU918" t="s">
        <v>78</v>
      </c>
      <c r="AV918" t="s">
        <v>79</v>
      </c>
      <c r="AW918" t="s">
        <v>80</v>
      </c>
      <c r="AX918" t="s">
        <v>81</v>
      </c>
      <c r="AY918" t="s">
        <v>76</v>
      </c>
      <c r="AZ918" t="s">
        <v>82</v>
      </c>
      <c r="BA918" t="s">
        <v>116</v>
      </c>
      <c r="BB918" t="s">
        <v>121</v>
      </c>
      <c r="BC918">
        <v>-1</v>
      </c>
      <c r="BD918" t="s">
        <v>76</v>
      </c>
      <c r="BE918">
        <v>12</v>
      </c>
      <c r="BF918" t="s">
        <v>86</v>
      </c>
      <c r="BG918" t="s">
        <v>172</v>
      </c>
      <c r="BH918">
        <v>365243</v>
      </c>
      <c r="BI918">
        <v>-2031</v>
      </c>
      <c r="BJ918">
        <v>-1701</v>
      </c>
      <c r="BK918">
        <v>-1701</v>
      </c>
      <c r="BL918">
        <v>-1698</v>
      </c>
      <c r="BM918">
        <v>1</v>
      </c>
    </row>
    <row r="919" spans="1:65" x14ac:dyDescent="0.3">
      <c r="A919">
        <v>107616</v>
      </c>
      <c r="B919">
        <v>0</v>
      </c>
      <c r="C919" t="s">
        <v>65</v>
      </c>
      <c r="D919" t="s">
        <v>66</v>
      </c>
      <c r="E919" t="s">
        <v>68</v>
      </c>
      <c r="F919" t="s">
        <v>68</v>
      </c>
      <c r="G919">
        <v>1</v>
      </c>
      <c r="H919">
        <v>315000</v>
      </c>
      <c r="I919">
        <v>675000</v>
      </c>
      <c r="J919" t="s">
        <v>89</v>
      </c>
      <c r="K919" t="s">
        <v>90</v>
      </c>
      <c r="L919" t="s">
        <v>140</v>
      </c>
      <c r="M919" t="s">
        <v>127</v>
      </c>
      <c r="N919">
        <v>8.6250000000000007E-3</v>
      </c>
      <c r="O919">
        <v>12346</v>
      </c>
      <c r="P919">
        <v>986</v>
      </c>
      <c r="Q919">
        <v>6068</v>
      </c>
      <c r="R919">
        <v>1787</v>
      </c>
      <c r="S919">
        <v>2</v>
      </c>
      <c r="T919">
        <v>2</v>
      </c>
      <c r="U919" t="s">
        <v>73</v>
      </c>
      <c r="V919">
        <v>15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92</v>
      </c>
      <c r="AD919">
        <v>1298805</v>
      </c>
      <c r="AE919" t="s">
        <v>99</v>
      </c>
      <c r="AF919">
        <v>11250</v>
      </c>
      <c r="AG919">
        <v>225000</v>
      </c>
      <c r="AH919">
        <v>225000</v>
      </c>
      <c r="AJ919">
        <v>225000</v>
      </c>
      <c r="AK919" t="s">
        <v>73</v>
      </c>
      <c r="AL919">
        <v>18</v>
      </c>
      <c r="AM919" t="s">
        <v>68</v>
      </c>
      <c r="AN919">
        <v>1</v>
      </c>
      <c r="AR919" t="s">
        <v>79</v>
      </c>
      <c r="AS919" t="s">
        <v>77</v>
      </c>
      <c r="AT919">
        <v>-728</v>
      </c>
      <c r="AU919" t="s">
        <v>76</v>
      </c>
      <c r="AV919" t="s">
        <v>79</v>
      </c>
      <c r="AX919" t="s">
        <v>102</v>
      </c>
      <c r="AY919" t="s">
        <v>76</v>
      </c>
      <c r="AZ919" t="s">
        <v>131</v>
      </c>
      <c r="BA919" t="s">
        <v>83</v>
      </c>
      <c r="BB919" t="s">
        <v>121</v>
      </c>
      <c r="BC919">
        <v>-1</v>
      </c>
      <c r="BD919" t="s">
        <v>76</v>
      </c>
      <c r="BE919">
        <v>0</v>
      </c>
      <c r="BF919" t="s">
        <v>76</v>
      </c>
      <c r="BG919" t="s">
        <v>132</v>
      </c>
      <c r="BH919">
        <v>-722</v>
      </c>
      <c r="BI919">
        <v>-690</v>
      </c>
      <c r="BJ919">
        <v>365243</v>
      </c>
      <c r="BK919">
        <v>365243</v>
      </c>
      <c r="BL919">
        <v>365243</v>
      </c>
      <c r="BM919">
        <v>0</v>
      </c>
    </row>
    <row r="920" spans="1:65" x14ac:dyDescent="0.3">
      <c r="A920">
        <v>107620</v>
      </c>
      <c r="B920">
        <v>0</v>
      </c>
      <c r="C920" t="s">
        <v>65</v>
      </c>
      <c r="D920" t="s">
        <v>88</v>
      </c>
      <c r="E920" t="s">
        <v>67</v>
      </c>
      <c r="F920" t="s">
        <v>68</v>
      </c>
      <c r="G920">
        <v>0</v>
      </c>
      <c r="H920">
        <v>180000</v>
      </c>
      <c r="I920">
        <v>1019844</v>
      </c>
      <c r="J920" t="s">
        <v>113</v>
      </c>
      <c r="K920" t="s">
        <v>70</v>
      </c>
      <c r="L920" t="s">
        <v>91</v>
      </c>
      <c r="M920" t="s">
        <v>72</v>
      </c>
      <c r="N920">
        <v>4.849E-3</v>
      </c>
      <c r="O920">
        <v>23105</v>
      </c>
      <c r="P920">
        <v>365243</v>
      </c>
      <c r="Q920">
        <v>6179</v>
      </c>
      <c r="R920">
        <v>4496</v>
      </c>
      <c r="S920">
        <v>2</v>
      </c>
      <c r="T920">
        <v>2</v>
      </c>
      <c r="U920" t="s">
        <v>120</v>
      </c>
      <c r="V920">
        <v>12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76</v>
      </c>
      <c r="AD920">
        <v>2306717</v>
      </c>
      <c r="AE920" t="s">
        <v>93</v>
      </c>
      <c r="AF920">
        <v>5336.1450000000004</v>
      </c>
      <c r="AG920">
        <v>49455</v>
      </c>
      <c r="AH920">
        <v>44505</v>
      </c>
      <c r="AI920">
        <v>4950</v>
      </c>
      <c r="AJ920">
        <v>49455</v>
      </c>
      <c r="AK920" t="s">
        <v>73</v>
      </c>
      <c r="AL920">
        <v>11</v>
      </c>
      <c r="AM920" t="s">
        <v>68</v>
      </c>
      <c r="AN920">
        <v>1</v>
      </c>
      <c r="AO920">
        <v>0.10900818900000001</v>
      </c>
      <c r="AR920" t="s">
        <v>79</v>
      </c>
      <c r="AS920" t="s">
        <v>77</v>
      </c>
      <c r="AT920">
        <v>-1630</v>
      </c>
      <c r="AU920" t="s">
        <v>76</v>
      </c>
      <c r="AV920" t="s">
        <v>79</v>
      </c>
      <c r="AX920" t="s">
        <v>81</v>
      </c>
      <c r="AY920" t="s">
        <v>124</v>
      </c>
      <c r="AZ920" t="s">
        <v>96</v>
      </c>
      <c r="BA920" t="s">
        <v>76</v>
      </c>
      <c r="BB920" t="s">
        <v>104</v>
      </c>
      <c r="BC920">
        <v>60</v>
      </c>
      <c r="BD920" t="s">
        <v>105</v>
      </c>
      <c r="BE920">
        <v>12</v>
      </c>
      <c r="BF920" t="s">
        <v>86</v>
      </c>
      <c r="BG920" t="s">
        <v>106</v>
      </c>
      <c r="BH920">
        <v>365243</v>
      </c>
      <c r="BI920">
        <v>-1591</v>
      </c>
      <c r="BJ920">
        <v>-1261</v>
      </c>
      <c r="BK920">
        <v>-1441</v>
      </c>
      <c r="BL920">
        <v>-1438</v>
      </c>
      <c r="BM920">
        <v>0</v>
      </c>
    </row>
    <row r="921" spans="1:65" x14ac:dyDescent="0.3">
      <c r="A921">
        <v>107623</v>
      </c>
      <c r="B921">
        <v>0</v>
      </c>
      <c r="C921" t="s">
        <v>65</v>
      </c>
      <c r="D921" t="s">
        <v>88</v>
      </c>
      <c r="E921" t="s">
        <v>68</v>
      </c>
      <c r="F921" t="s">
        <v>68</v>
      </c>
      <c r="G921">
        <v>1</v>
      </c>
      <c r="H921">
        <v>135000</v>
      </c>
      <c r="I921">
        <v>835380</v>
      </c>
      <c r="J921" t="s">
        <v>69</v>
      </c>
      <c r="K921" t="s">
        <v>126</v>
      </c>
      <c r="L921" t="s">
        <v>91</v>
      </c>
      <c r="M921" t="s">
        <v>72</v>
      </c>
      <c r="N921">
        <v>1.8800999999999998E-2</v>
      </c>
      <c r="O921">
        <v>11166</v>
      </c>
      <c r="P921">
        <v>1110</v>
      </c>
      <c r="Q921">
        <v>4567</v>
      </c>
      <c r="R921">
        <v>2219</v>
      </c>
      <c r="S921">
        <v>2</v>
      </c>
      <c r="T921">
        <v>2</v>
      </c>
      <c r="U921" t="s">
        <v>73</v>
      </c>
      <c r="V921">
        <v>11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174</v>
      </c>
      <c r="AD921">
        <v>2160994</v>
      </c>
      <c r="AE921" t="s">
        <v>93</v>
      </c>
      <c r="AF921">
        <v>17362.575000000001</v>
      </c>
      <c r="AG921">
        <v>383364</v>
      </c>
      <c r="AH921">
        <v>383364</v>
      </c>
      <c r="AI921">
        <v>0</v>
      </c>
      <c r="AJ921">
        <v>383364</v>
      </c>
      <c r="AK921" t="s">
        <v>75</v>
      </c>
      <c r="AL921">
        <v>18</v>
      </c>
      <c r="AM921" t="s">
        <v>68</v>
      </c>
      <c r="AN921">
        <v>1</v>
      </c>
      <c r="AO921">
        <v>0</v>
      </c>
      <c r="AR921" t="s">
        <v>79</v>
      </c>
      <c r="AS921" t="s">
        <v>77</v>
      </c>
      <c r="AT921">
        <v>-830</v>
      </c>
      <c r="AU921" t="s">
        <v>78</v>
      </c>
      <c r="AV921" t="s">
        <v>79</v>
      </c>
      <c r="AW921" t="s">
        <v>177</v>
      </c>
      <c r="AX921" t="s">
        <v>102</v>
      </c>
      <c r="AY921" t="s">
        <v>103</v>
      </c>
      <c r="AZ921" t="s">
        <v>96</v>
      </c>
      <c r="BA921" t="s">
        <v>76</v>
      </c>
      <c r="BB921" t="s">
        <v>104</v>
      </c>
      <c r="BC921">
        <v>400</v>
      </c>
      <c r="BD921" t="s">
        <v>85</v>
      </c>
      <c r="BE921">
        <v>24</v>
      </c>
      <c r="BF921" t="s">
        <v>97</v>
      </c>
      <c r="BG921" t="s">
        <v>98</v>
      </c>
      <c r="BH921">
        <v>365243</v>
      </c>
      <c r="BI921">
        <v>-799</v>
      </c>
      <c r="BJ921">
        <v>-109</v>
      </c>
      <c r="BK921">
        <v>-709</v>
      </c>
      <c r="BL921">
        <v>-703</v>
      </c>
      <c r="BM921">
        <v>0</v>
      </c>
    </row>
    <row r="922" spans="1:65" x14ac:dyDescent="0.3">
      <c r="A922">
        <v>107628</v>
      </c>
      <c r="B922">
        <v>0</v>
      </c>
      <c r="C922" t="s">
        <v>65</v>
      </c>
      <c r="D922" t="s">
        <v>88</v>
      </c>
      <c r="E922" t="s">
        <v>67</v>
      </c>
      <c r="F922" t="s">
        <v>67</v>
      </c>
      <c r="G922">
        <v>0</v>
      </c>
      <c r="H922">
        <v>112500</v>
      </c>
      <c r="I922">
        <v>1080000</v>
      </c>
      <c r="J922" t="s">
        <v>69</v>
      </c>
      <c r="K922" t="s">
        <v>70</v>
      </c>
      <c r="L922" t="s">
        <v>91</v>
      </c>
      <c r="M922" t="s">
        <v>72</v>
      </c>
      <c r="N922">
        <v>4.6219999999999997E-2</v>
      </c>
      <c r="O922">
        <v>14655</v>
      </c>
      <c r="P922">
        <v>4477</v>
      </c>
      <c r="Q922">
        <v>8535</v>
      </c>
      <c r="R922">
        <v>5187</v>
      </c>
      <c r="S922">
        <v>1</v>
      </c>
      <c r="T922">
        <v>1</v>
      </c>
      <c r="U922" t="s">
        <v>73</v>
      </c>
      <c r="V922">
        <v>14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 t="s">
        <v>134</v>
      </c>
      <c r="AD922">
        <v>2592891</v>
      </c>
      <c r="AE922" t="s">
        <v>99</v>
      </c>
      <c r="AF922">
        <v>9000</v>
      </c>
      <c r="AG922">
        <v>0</v>
      </c>
      <c r="AH922">
        <v>180000</v>
      </c>
      <c r="AK922" t="s">
        <v>109</v>
      </c>
      <c r="AL922">
        <v>10</v>
      </c>
      <c r="AM922" t="s">
        <v>68</v>
      </c>
      <c r="AN922">
        <v>1</v>
      </c>
      <c r="AR922" t="s">
        <v>79</v>
      </c>
      <c r="AS922" t="s">
        <v>77</v>
      </c>
      <c r="AT922">
        <v>-2288</v>
      </c>
      <c r="AU922" t="s">
        <v>76</v>
      </c>
      <c r="AV922" t="s">
        <v>79</v>
      </c>
      <c r="AX922" t="s">
        <v>81</v>
      </c>
      <c r="AY922" t="s">
        <v>76</v>
      </c>
      <c r="AZ922" t="s">
        <v>131</v>
      </c>
      <c r="BA922" t="s">
        <v>116</v>
      </c>
      <c r="BB922" t="s">
        <v>187</v>
      </c>
      <c r="BC922">
        <v>-1</v>
      </c>
      <c r="BD922" t="s">
        <v>76</v>
      </c>
      <c r="BE922">
        <v>0</v>
      </c>
      <c r="BF922" t="s">
        <v>76</v>
      </c>
      <c r="BG922" t="s">
        <v>160</v>
      </c>
      <c r="BH922">
        <v>365243</v>
      </c>
      <c r="BI922">
        <v>365243</v>
      </c>
      <c r="BJ922">
        <v>365243</v>
      </c>
      <c r="BK922">
        <v>365243</v>
      </c>
      <c r="BL922">
        <v>365243</v>
      </c>
      <c r="BM922">
        <v>0</v>
      </c>
    </row>
    <row r="923" spans="1:65" x14ac:dyDescent="0.3">
      <c r="A923">
        <v>107630</v>
      </c>
      <c r="B923">
        <v>0</v>
      </c>
      <c r="C923" t="s">
        <v>65</v>
      </c>
      <c r="D923" t="s">
        <v>66</v>
      </c>
      <c r="E923" t="s">
        <v>68</v>
      </c>
      <c r="F923" t="s">
        <v>67</v>
      </c>
      <c r="G923">
        <v>1</v>
      </c>
      <c r="H923">
        <v>180000</v>
      </c>
      <c r="I923">
        <v>810000</v>
      </c>
      <c r="J923" t="s">
        <v>69</v>
      </c>
      <c r="K923" t="s">
        <v>70</v>
      </c>
      <c r="L923" t="s">
        <v>91</v>
      </c>
      <c r="M923" t="s">
        <v>72</v>
      </c>
      <c r="N923">
        <v>2.8663000000000001E-2</v>
      </c>
      <c r="O923">
        <v>19094</v>
      </c>
      <c r="P923">
        <v>3076</v>
      </c>
      <c r="Q923">
        <v>6354</v>
      </c>
      <c r="R923">
        <v>2622</v>
      </c>
      <c r="S923">
        <v>2</v>
      </c>
      <c r="T923">
        <v>2</v>
      </c>
      <c r="U923" t="s">
        <v>94</v>
      </c>
      <c r="V923">
        <v>9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 t="s">
        <v>184</v>
      </c>
      <c r="AD923">
        <v>2011839</v>
      </c>
      <c r="AE923" t="s">
        <v>93</v>
      </c>
      <c r="AF923">
        <v>8629.56</v>
      </c>
      <c r="AG923">
        <v>68818.5</v>
      </c>
      <c r="AH923">
        <v>75631.5</v>
      </c>
      <c r="AI923">
        <v>0</v>
      </c>
      <c r="AJ923">
        <v>68818.5</v>
      </c>
      <c r="AK923" t="s">
        <v>120</v>
      </c>
      <c r="AL923">
        <v>11</v>
      </c>
      <c r="AM923" t="s">
        <v>68</v>
      </c>
      <c r="AN923">
        <v>1</v>
      </c>
      <c r="AO923">
        <v>0</v>
      </c>
      <c r="AR923" t="s">
        <v>79</v>
      </c>
      <c r="AS923" t="s">
        <v>77</v>
      </c>
      <c r="AT923">
        <v>-2476</v>
      </c>
      <c r="AU923" t="s">
        <v>76</v>
      </c>
      <c r="AV923" t="s">
        <v>79</v>
      </c>
      <c r="AW923" t="s">
        <v>101</v>
      </c>
      <c r="AX923" t="s">
        <v>81</v>
      </c>
      <c r="AY923" t="s">
        <v>95</v>
      </c>
      <c r="AZ923" t="s">
        <v>96</v>
      </c>
      <c r="BA923" t="s">
        <v>76</v>
      </c>
      <c r="BB923" t="s">
        <v>104</v>
      </c>
      <c r="BC923">
        <v>800</v>
      </c>
      <c r="BD923" t="s">
        <v>85</v>
      </c>
      <c r="BE923">
        <v>12</v>
      </c>
      <c r="BF923" t="s">
        <v>86</v>
      </c>
      <c r="BG923" t="s">
        <v>151</v>
      </c>
      <c r="BH923">
        <v>365243</v>
      </c>
      <c r="BI923">
        <v>-2445</v>
      </c>
      <c r="BJ923">
        <v>-2115</v>
      </c>
      <c r="BK923">
        <v>-2115</v>
      </c>
      <c r="BL923">
        <v>-2108</v>
      </c>
      <c r="BM923">
        <v>1</v>
      </c>
    </row>
    <row r="924" spans="1:65" x14ac:dyDescent="0.3">
      <c r="A924">
        <v>107631</v>
      </c>
      <c r="B924">
        <v>0</v>
      </c>
      <c r="C924" t="s">
        <v>65</v>
      </c>
      <c r="D924" t="s">
        <v>88</v>
      </c>
      <c r="E924" t="s">
        <v>67</v>
      </c>
      <c r="F924" t="s">
        <v>68</v>
      </c>
      <c r="G924">
        <v>0</v>
      </c>
      <c r="H924">
        <v>180000</v>
      </c>
      <c r="I924">
        <v>1288350</v>
      </c>
      <c r="J924" t="s">
        <v>69</v>
      </c>
      <c r="K924" t="s">
        <v>70</v>
      </c>
      <c r="L924" t="s">
        <v>91</v>
      </c>
      <c r="M924" t="s">
        <v>72</v>
      </c>
      <c r="N924">
        <v>1.333E-3</v>
      </c>
      <c r="O924">
        <v>21020</v>
      </c>
      <c r="P924">
        <v>5878</v>
      </c>
      <c r="Q924">
        <v>6436</v>
      </c>
      <c r="R924">
        <v>3011</v>
      </c>
      <c r="S924">
        <v>3</v>
      </c>
      <c r="T924">
        <v>3</v>
      </c>
      <c r="U924" t="s">
        <v>109</v>
      </c>
      <c r="V924">
        <v>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170</v>
      </c>
      <c r="AD924">
        <v>1174074</v>
      </c>
      <c r="AE924" t="s">
        <v>99</v>
      </c>
      <c r="AF924">
        <v>22500</v>
      </c>
      <c r="AG924">
        <v>450000</v>
      </c>
      <c r="AH924">
        <v>450000</v>
      </c>
      <c r="AJ924">
        <v>450000</v>
      </c>
      <c r="AK924" t="s">
        <v>73</v>
      </c>
      <c r="AL924">
        <v>10</v>
      </c>
      <c r="AM924" t="s">
        <v>68</v>
      </c>
      <c r="AN924">
        <v>1</v>
      </c>
      <c r="AR924" t="s">
        <v>79</v>
      </c>
      <c r="AS924" t="s">
        <v>114</v>
      </c>
      <c r="AT924">
        <v>-519</v>
      </c>
      <c r="AU924" t="s">
        <v>76</v>
      </c>
      <c r="AV924" t="s">
        <v>165</v>
      </c>
      <c r="AX924" t="s">
        <v>81</v>
      </c>
      <c r="AY924" t="s">
        <v>76</v>
      </c>
      <c r="AZ924" t="s">
        <v>131</v>
      </c>
      <c r="BA924" t="s">
        <v>116</v>
      </c>
      <c r="BB924" t="s">
        <v>121</v>
      </c>
      <c r="BC924">
        <v>-1</v>
      </c>
      <c r="BD924" t="s">
        <v>76</v>
      </c>
      <c r="BE924">
        <v>0</v>
      </c>
      <c r="BF924" t="s">
        <v>76</v>
      </c>
      <c r="BG924" t="s">
        <v>160</v>
      </c>
    </row>
    <row r="925" spans="1:65" x14ac:dyDescent="0.3">
      <c r="A925">
        <v>107633</v>
      </c>
      <c r="B925">
        <v>0</v>
      </c>
      <c r="C925" t="s">
        <v>65</v>
      </c>
      <c r="D925" t="s">
        <v>88</v>
      </c>
      <c r="E925" t="s">
        <v>67</v>
      </c>
      <c r="F925" t="s">
        <v>67</v>
      </c>
      <c r="G925">
        <v>0</v>
      </c>
      <c r="H925">
        <v>112500</v>
      </c>
      <c r="I925">
        <v>385749</v>
      </c>
      <c r="J925" t="s">
        <v>69</v>
      </c>
      <c r="K925" t="s">
        <v>70</v>
      </c>
      <c r="L925" t="s">
        <v>119</v>
      </c>
      <c r="M925" t="s">
        <v>127</v>
      </c>
      <c r="N925">
        <v>8.6250000000000007E-3</v>
      </c>
      <c r="O925">
        <v>10841</v>
      </c>
      <c r="P925">
        <v>1374</v>
      </c>
      <c r="Q925">
        <v>4919</v>
      </c>
      <c r="R925">
        <v>3491</v>
      </c>
      <c r="S925">
        <v>2</v>
      </c>
      <c r="T925">
        <v>2</v>
      </c>
      <c r="U925" t="s">
        <v>125</v>
      </c>
      <c r="V925">
        <v>12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 t="s">
        <v>108</v>
      </c>
      <c r="AD925">
        <v>1751117</v>
      </c>
      <c r="AE925" t="s">
        <v>65</v>
      </c>
      <c r="AG925">
        <v>0</v>
      </c>
      <c r="AH925">
        <v>0</v>
      </c>
      <c r="AK925" t="s">
        <v>123</v>
      </c>
      <c r="AL925">
        <v>17</v>
      </c>
      <c r="AM925" t="s">
        <v>68</v>
      </c>
      <c r="AN925">
        <v>1</v>
      </c>
      <c r="AR925" t="s">
        <v>76</v>
      </c>
      <c r="AS925" t="s">
        <v>114</v>
      </c>
      <c r="AT925">
        <v>-281</v>
      </c>
      <c r="AU925" t="s">
        <v>76</v>
      </c>
      <c r="AV925" t="s">
        <v>115</v>
      </c>
      <c r="AX925" t="s">
        <v>81</v>
      </c>
      <c r="AY925" t="s">
        <v>76</v>
      </c>
      <c r="AZ925" t="s">
        <v>76</v>
      </c>
      <c r="BA925" t="s">
        <v>76</v>
      </c>
      <c r="BB925" t="s">
        <v>121</v>
      </c>
      <c r="BC925">
        <v>-1</v>
      </c>
      <c r="BD925" t="s">
        <v>76</v>
      </c>
      <c r="BF925" t="s">
        <v>76</v>
      </c>
      <c r="BG925" t="s">
        <v>82</v>
      </c>
    </row>
    <row r="926" spans="1:65" x14ac:dyDescent="0.3">
      <c r="A926">
        <v>107646</v>
      </c>
      <c r="B926">
        <v>0</v>
      </c>
      <c r="C926" t="s">
        <v>65</v>
      </c>
      <c r="D926" t="s">
        <v>88</v>
      </c>
      <c r="E926" t="s">
        <v>67</v>
      </c>
      <c r="F926" t="s">
        <v>67</v>
      </c>
      <c r="G926">
        <v>0</v>
      </c>
      <c r="H926">
        <v>162000</v>
      </c>
      <c r="I926">
        <v>701730</v>
      </c>
      <c r="J926" t="s">
        <v>133</v>
      </c>
      <c r="K926" t="s">
        <v>90</v>
      </c>
      <c r="L926" t="s">
        <v>91</v>
      </c>
      <c r="M926" t="s">
        <v>72</v>
      </c>
      <c r="N926">
        <v>4.6219999999999997E-2</v>
      </c>
      <c r="O926">
        <v>20291</v>
      </c>
      <c r="P926">
        <v>1382</v>
      </c>
      <c r="Q926">
        <v>3502</v>
      </c>
      <c r="R926">
        <v>3838</v>
      </c>
      <c r="S926">
        <v>1</v>
      </c>
      <c r="T926">
        <v>1</v>
      </c>
      <c r="U926" t="s">
        <v>109</v>
      </c>
      <c r="V926">
        <v>13</v>
      </c>
      <c r="W926">
        <v>0</v>
      </c>
      <c r="X926">
        <v>1</v>
      </c>
      <c r="Y926">
        <v>1</v>
      </c>
      <c r="Z926">
        <v>0</v>
      </c>
      <c r="AA926">
        <v>1</v>
      </c>
      <c r="AB926">
        <v>1</v>
      </c>
      <c r="AC926" t="s">
        <v>189</v>
      </c>
      <c r="AD926">
        <v>1385393</v>
      </c>
      <c r="AE926" t="s">
        <v>93</v>
      </c>
      <c r="AF926">
        <v>5808.1049999999996</v>
      </c>
      <c r="AG926">
        <v>56245.5</v>
      </c>
      <c r="AH926">
        <v>62185.5</v>
      </c>
      <c r="AI926">
        <v>0</v>
      </c>
      <c r="AJ926">
        <v>56245.5</v>
      </c>
      <c r="AK926" t="s">
        <v>109</v>
      </c>
      <c r="AL926">
        <v>16</v>
      </c>
      <c r="AM926" t="s">
        <v>68</v>
      </c>
      <c r="AN926">
        <v>1</v>
      </c>
      <c r="AO926">
        <v>0</v>
      </c>
      <c r="AR926" t="s">
        <v>79</v>
      </c>
      <c r="AS926" t="s">
        <v>77</v>
      </c>
      <c r="AT926">
        <v>-918</v>
      </c>
      <c r="AU926" t="s">
        <v>78</v>
      </c>
      <c r="AV926" t="s">
        <v>79</v>
      </c>
      <c r="AW926" t="s">
        <v>101</v>
      </c>
      <c r="AX926" t="s">
        <v>102</v>
      </c>
      <c r="AY926" t="s">
        <v>95</v>
      </c>
      <c r="AZ926" t="s">
        <v>96</v>
      </c>
      <c r="BA926" t="s">
        <v>76</v>
      </c>
      <c r="BB926" t="s">
        <v>104</v>
      </c>
      <c r="BC926">
        <v>1000</v>
      </c>
      <c r="BD926" t="s">
        <v>85</v>
      </c>
      <c r="BE926">
        <v>12</v>
      </c>
      <c r="BF926" t="s">
        <v>112</v>
      </c>
      <c r="BG926" t="s">
        <v>151</v>
      </c>
      <c r="BH926">
        <v>365243</v>
      </c>
      <c r="BI926">
        <v>-887</v>
      </c>
      <c r="BJ926">
        <v>-557</v>
      </c>
      <c r="BK926">
        <v>-557</v>
      </c>
      <c r="BL926">
        <v>-552</v>
      </c>
      <c r="BM926">
        <v>0</v>
      </c>
    </row>
    <row r="927" spans="1:65" x14ac:dyDescent="0.3">
      <c r="A927">
        <v>107649</v>
      </c>
      <c r="B927">
        <v>0</v>
      </c>
      <c r="C927" t="s">
        <v>65</v>
      </c>
      <c r="D927" t="s">
        <v>88</v>
      </c>
      <c r="E927" t="s">
        <v>67</v>
      </c>
      <c r="F927" t="s">
        <v>67</v>
      </c>
      <c r="G927">
        <v>0</v>
      </c>
      <c r="H927">
        <v>72000</v>
      </c>
      <c r="I927">
        <v>497520</v>
      </c>
      <c r="J927" t="s">
        <v>69</v>
      </c>
      <c r="K927" t="s">
        <v>70</v>
      </c>
      <c r="L927" t="s">
        <v>91</v>
      </c>
      <c r="M927" t="s">
        <v>72</v>
      </c>
      <c r="N927">
        <v>3.5791999999999997E-2</v>
      </c>
      <c r="O927">
        <v>16382</v>
      </c>
      <c r="P927">
        <v>272</v>
      </c>
      <c r="Q927">
        <v>3700</v>
      </c>
      <c r="R927">
        <v>2499</v>
      </c>
      <c r="S927">
        <v>2</v>
      </c>
      <c r="T927">
        <v>2</v>
      </c>
      <c r="U927" t="s">
        <v>109</v>
      </c>
      <c r="V927">
        <v>15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145</v>
      </c>
      <c r="AD927">
        <v>2207325</v>
      </c>
      <c r="AE927" t="s">
        <v>93</v>
      </c>
      <c r="AF927">
        <v>8481.6450000000004</v>
      </c>
      <c r="AG927">
        <v>84825</v>
      </c>
      <c r="AH927">
        <v>76342.5</v>
      </c>
      <c r="AI927">
        <v>8482.5</v>
      </c>
      <c r="AJ927">
        <v>84825</v>
      </c>
      <c r="AK927" t="s">
        <v>125</v>
      </c>
      <c r="AL927">
        <v>12</v>
      </c>
      <c r="AM927" t="s">
        <v>68</v>
      </c>
      <c r="AN927">
        <v>1</v>
      </c>
      <c r="AO927">
        <v>0.108909091</v>
      </c>
      <c r="AR927" t="s">
        <v>79</v>
      </c>
      <c r="AS927" t="s">
        <v>77</v>
      </c>
      <c r="AT927">
        <v>-1655</v>
      </c>
      <c r="AU927" t="s">
        <v>78</v>
      </c>
      <c r="AV927" t="s">
        <v>79</v>
      </c>
      <c r="AX927" t="s">
        <v>81</v>
      </c>
      <c r="AY927" t="s">
        <v>95</v>
      </c>
      <c r="AZ927" t="s">
        <v>96</v>
      </c>
      <c r="BA927" t="s">
        <v>76</v>
      </c>
      <c r="BB927" t="s">
        <v>84</v>
      </c>
      <c r="BC927">
        <v>105</v>
      </c>
      <c r="BD927" t="s">
        <v>85</v>
      </c>
      <c r="BE927">
        <v>10</v>
      </c>
      <c r="BF927" t="s">
        <v>112</v>
      </c>
      <c r="BG927" t="s">
        <v>151</v>
      </c>
      <c r="BH927">
        <v>365243</v>
      </c>
      <c r="BI927">
        <v>-1622</v>
      </c>
      <c r="BJ927">
        <v>-1352</v>
      </c>
      <c r="BK927">
        <v>-1352</v>
      </c>
      <c r="BL927">
        <v>-1349</v>
      </c>
      <c r="BM927">
        <v>0</v>
      </c>
    </row>
    <row r="928" spans="1:65" x14ac:dyDescent="0.3">
      <c r="A928">
        <v>107663</v>
      </c>
      <c r="B928">
        <v>1</v>
      </c>
      <c r="C928" t="s">
        <v>65</v>
      </c>
      <c r="D928" t="s">
        <v>88</v>
      </c>
      <c r="E928" t="s">
        <v>67</v>
      </c>
      <c r="F928" t="s">
        <v>67</v>
      </c>
      <c r="G928">
        <v>0</v>
      </c>
      <c r="H928">
        <v>216000</v>
      </c>
      <c r="I928">
        <v>1078200</v>
      </c>
      <c r="J928" t="s">
        <v>113</v>
      </c>
      <c r="K928" t="s">
        <v>70</v>
      </c>
      <c r="L928" t="s">
        <v>91</v>
      </c>
      <c r="M928" t="s">
        <v>72</v>
      </c>
      <c r="N928">
        <v>3.5791999999999997E-2</v>
      </c>
      <c r="O928">
        <v>20459</v>
      </c>
      <c r="P928">
        <v>365243</v>
      </c>
      <c r="Q928">
        <v>6047</v>
      </c>
      <c r="R928">
        <v>1362</v>
      </c>
      <c r="S928">
        <v>2</v>
      </c>
      <c r="T928">
        <v>2</v>
      </c>
      <c r="U928" t="s">
        <v>75</v>
      </c>
      <c r="V928">
        <v>10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t="s">
        <v>76</v>
      </c>
      <c r="AD928">
        <v>1696060</v>
      </c>
      <c r="AE928" t="s">
        <v>65</v>
      </c>
      <c r="AF928">
        <v>17870.445</v>
      </c>
      <c r="AG928">
        <v>450000</v>
      </c>
      <c r="AH928">
        <v>553950</v>
      </c>
      <c r="AJ928">
        <v>450000</v>
      </c>
      <c r="AK928" t="s">
        <v>123</v>
      </c>
      <c r="AL928">
        <v>16</v>
      </c>
      <c r="AM928" t="s">
        <v>68</v>
      </c>
      <c r="AN928">
        <v>1</v>
      </c>
      <c r="AR928" t="s">
        <v>76</v>
      </c>
      <c r="AS928" t="s">
        <v>114</v>
      </c>
      <c r="AT928">
        <v>-462</v>
      </c>
      <c r="AU928" t="s">
        <v>78</v>
      </c>
      <c r="AV928" t="s">
        <v>115</v>
      </c>
      <c r="AX928" t="s">
        <v>81</v>
      </c>
      <c r="AY928" t="s">
        <v>76</v>
      </c>
      <c r="AZ928" t="s">
        <v>82</v>
      </c>
      <c r="BA928" t="s">
        <v>116</v>
      </c>
      <c r="BB928" t="s">
        <v>117</v>
      </c>
      <c r="BC928">
        <v>1</v>
      </c>
      <c r="BD928" t="s">
        <v>76</v>
      </c>
      <c r="BE928">
        <v>60</v>
      </c>
      <c r="BF928" t="s">
        <v>112</v>
      </c>
      <c r="BG928" t="s">
        <v>118</v>
      </c>
    </row>
    <row r="929" spans="1:65" x14ac:dyDescent="0.3">
      <c r="A929">
        <v>107673</v>
      </c>
      <c r="B929">
        <v>0</v>
      </c>
      <c r="C929" t="s">
        <v>65</v>
      </c>
      <c r="D929" t="s">
        <v>66</v>
      </c>
      <c r="E929" t="s">
        <v>68</v>
      </c>
      <c r="F929" t="s">
        <v>67</v>
      </c>
      <c r="G929">
        <v>0</v>
      </c>
      <c r="H929">
        <v>180000</v>
      </c>
      <c r="I929">
        <v>225000</v>
      </c>
      <c r="J929" t="s">
        <v>89</v>
      </c>
      <c r="K929" t="s">
        <v>70</v>
      </c>
      <c r="L929" t="s">
        <v>140</v>
      </c>
      <c r="M929" t="s">
        <v>72</v>
      </c>
      <c r="N929">
        <v>1.9101E-2</v>
      </c>
      <c r="O929">
        <v>20981</v>
      </c>
      <c r="P929">
        <v>897</v>
      </c>
      <c r="Q929">
        <v>13487</v>
      </c>
      <c r="R929">
        <v>4027</v>
      </c>
      <c r="S929">
        <v>2</v>
      </c>
      <c r="T929">
        <v>2</v>
      </c>
      <c r="U929" t="s">
        <v>120</v>
      </c>
      <c r="V929">
        <v>11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192</v>
      </c>
      <c r="AD929">
        <v>2814775</v>
      </c>
      <c r="AE929" t="s">
        <v>65</v>
      </c>
      <c r="AG929">
        <v>0</v>
      </c>
      <c r="AH929">
        <v>0</v>
      </c>
      <c r="AK929" t="s">
        <v>125</v>
      </c>
      <c r="AL929">
        <v>9</v>
      </c>
      <c r="AM929" t="s">
        <v>68</v>
      </c>
      <c r="AN929">
        <v>1</v>
      </c>
      <c r="AR929" t="s">
        <v>76</v>
      </c>
      <c r="AS929" t="s">
        <v>114</v>
      </c>
      <c r="AT929">
        <v>-15</v>
      </c>
      <c r="AU929" t="s">
        <v>76</v>
      </c>
      <c r="AV929" t="s">
        <v>115</v>
      </c>
      <c r="AX929" t="s">
        <v>81</v>
      </c>
      <c r="AY929" t="s">
        <v>76</v>
      </c>
      <c r="AZ929" t="s">
        <v>76</v>
      </c>
      <c r="BA929" t="s">
        <v>76</v>
      </c>
      <c r="BB929" t="s">
        <v>121</v>
      </c>
      <c r="BC929">
        <v>-1</v>
      </c>
      <c r="BD929" t="s">
        <v>76</v>
      </c>
      <c r="BF929" t="s">
        <v>76</v>
      </c>
      <c r="BG929" t="s">
        <v>82</v>
      </c>
    </row>
    <row r="930" spans="1:65" x14ac:dyDescent="0.3">
      <c r="A930">
        <v>107678</v>
      </c>
      <c r="B930">
        <v>0</v>
      </c>
      <c r="C930" t="s">
        <v>65</v>
      </c>
      <c r="D930" t="s">
        <v>66</v>
      </c>
      <c r="E930" t="s">
        <v>68</v>
      </c>
      <c r="F930" t="s">
        <v>67</v>
      </c>
      <c r="G930">
        <v>0</v>
      </c>
      <c r="H930">
        <v>126000</v>
      </c>
      <c r="I930">
        <v>45000</v>
      </c>
      <c r="J930" t="s">
        <v>69</v>
      </c>
      <c r="K930" t="s">
        <v>70</v>
      </c>
      <c r="L930" t="s">
        <v>71</v>
      </c>
      <c r="M930" t="s">
        <v>72</v>
      </c>
      <c r="N930">
        <v>1.9689000000000002E-2</v>
      </c>
      <c r="O930">
        <v>8959</v>
      </c>
      <c r="P930">
        <v>1401</v>
      </c>
      <c r="Q930">
        <v>6108</v>
      </c>
      <c r="R930">
        <v>1509</v>
      </c>
      <c r="S930">
        <v>2</v>
      </c>
      <c r="T930">
        <v>2</v>
      </c>
      <c r="U930" t="s">
        <v>94</v>
      </c>
      <c r="V930">
        <v>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164</v>
      </c>
      <c r="AD930">
        <v>1041414</v>
      </c>
      <c r="AE930" t="s">
        <v>93</v>
      </c>
      <c r="AG930">
        <v>24480</v>
      </c>
      <c r="AH930">
        <v>24480</v>
      </c>
      <c r="AI930">
        <v>0</v>
      </c>
      <c r="AJ930">
        <v>24480</v>
      </c>
      <c r="AK930" t="s">
        <v>75</v>
      </c>
      <c r="AL930">
        <v>12</v>
      </c>
      <c r="AM930" t="s">
        <v>68</v>
      </c>
      <c r="AN930">
        <v>1</v>
      </c>
      <c r="AO930">
        <v>0</v>
      </c>
      <c r="AR930" t="s">
        <v>79</v>
      </c>
      <c r="AS930" t="s">
        <v>114</v>
      </c>
      <c r="AT930">
        <v>-1252</v>
      </c>
      <c r="AU930" t="s">
        <v>78</v>
      </c>
      <c r="AV930" t="s">
        <v>165</v>
      </c>
      <c r="AX930" t="s">
        <v>81</v>
      </c>
      <c r="AY930" t="s">
        <v>124</v>
      </c>
      <c r="AZ930" t="s">
        <v>76</v>
      </c>
      <c r="BA930" t="s">
        <v>76</v>
      </c>
      <c r="BB930" t="s">
        <v>104</v>
      </c>
      <c r="BC930">
        <v>92</v>
      </c>
      <c r="BD930" t="s">
        <v>105</v>
      </c>
      <c r="BF930" t="s">
        <v>76</v>
      </c>
      <c r="BG930" t="s">
        <v>106</v>
      </c>
    </row>
    <row r="931" spans="1:65" x14ac:dyDescent="0.3">
      <c r="A931">
        <v>107678</v>
      </c>
      <c r="B931">
        <v>0</v>
      </c>
      <c r="C931" t="s">
        <v>65</v>
      </c>
      <c r="D931" t="s">
        <v>66</v>
      </c>
      <c r="E931" t="s">
        <v>68</v>
      </c>
      <c r="F931" t="s">
        <v>67</v>
      </c>
      <c r="G931">
        <v>0</v>
      </c>
      <c r="H931">
        <v>126000</v>
      </c>
      <c r="I931">
        <v>45000</v>
      </c>
      <c r="J931" t="s">
        <v>69</v>
      </c>
      <c r="K931" t="s">
        <v>70</v>
      </c>
      <c r="L931" t="s">
        <v>71</v>
      </c>
      <c r="M931" t="s">
        <v>72</v>
      </c>
      <c r="N931">
        <v>1.9689000000000002E-2</v>
      </c>
      <c r="O931">
        <v>8959</v>
      </c>
      <c r="P931">
        <v>1401</v>
      </c>
      <c r="Q931">
        <v>6108</v>
      </c>
      <c r="R931">
        <v>1509</v>
      </c>
      <c r="S931">
        <v>2</v>
      </c>
      <c r="T931">
        <v>2</v>
      </c>
      <c r="U931" t="s">
        <v>94</v>
      </c>
      <c r="V931">
        <v>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164</v>
      </c>
      <c r="AD931">
        <v>1663907</v>
      </c>
      <c r="AE931" t="s">
        <v>93</v>
      </c>
      <c r="AF931">
        <v>2684.52</v>
      </c>
      <c r="AG931">
        <v>29551.05</v>
      </c>
      <c r="AH931">
        <v>26451</v>
      </c>
      <c r="AI931">
        <v>5908.05</v>
      </c>
      <c r="AJ931">
        <v>29551.05</v>
      </c>
      <c r="AK931" t="s">
        <v>75</v>
      </c>
      <c r="AL931">
        <v>10</v>
      </c>
      <c r="AM931" t="s">
        <v>68</v>
      </c>
      <c r="AN931">
        <v>1</v>
      </c>
      <c r="AO931">
        <v>0.19884401900000001</v>
      </c>
      <c r="AP931">
        <v>0.16071631</v>
      </c>
      <c r="AQ931">
        <v>0.71564481999999996</v>
      </c>
      <c r="AR931" t="s">
        <v>79</v>
      </c>
      <c r="AS931" t="s">
        <v>77</v>
      </c>
      <c r="AT931">
        <v>-405</v>
      </c>
      <c r="AU931" t="s">
        <v>78</v>
      </c>
      <c r="AV931" t="s">
        <v>79</v>
      </c>
      <c r="AX931" t="s">
        <v>161</v>
      </c>
      <c r="AY931" t="s">
        <v>124</v>
      </c>
      <c r="AZ931" t="s">
        <v>96</v>
      </c>
      <c r="BA931" t="s">
        <v>76</v>
      </c>
      <c r="BB931" t="s">
        <v>104</v>
      </c>
      <c r="BC931">
        <v>92</v>
      </c>
      <c r="BD931" t="s">
        <v>105</v>
      </c>
      <c r="BE931">
        <v>12</v>
      </c>
      <c r="BF931" t="s">
        <v>147</v>
      </c>
      <c r="BG931" t="s">
        <v>106</v>
      </c>
      <c r="BH931">
        <v>365243</v>
      </c>
      <c r="BI931">
        <v>-366</v>
      </c>
      <c r="BJ931">
        <v>-36</v>
      </c>
      <c r="BK931">
        <v>-306</v>
      </c>
      <c r="BL931">
        <v>-300</v>
      </c>
      <c r="BM931">
        <v>0</v>
      </c>
    </row>
    <row r="932" spans="1:65" x14ac:dyDescent="0.3">
      <c r="A932">
        <v>107681</v>
      </c>
      <c r="B932">
        <v>0</v>
      </c>
      <c r="C932" t="s">
        <v>65</v>
      </c>
      <c r="D932" t="s">
        <v>88</v>
      </c>
      <c r="E932" t="s">
        <v>67</v>
      </c>
      <c r="F932" t="s">
        <v>68</v>
      </c>
      <c r="G932">
        <v>1</v>
      </c>
      <c r="H932">
        <v>67500</v>
      </c>
      <c r="I932">
        <v>208512</v>
      </c>
      <c r="J932" t="s">
        <v>89</v>
      </c>
      <c r="K932" t="s">
        <v>90</v>
      </c>
      <c r="L932" t="s">
        <v>91</v>
      </c>
      <c r="M932" t="s">
        <v>72</v>
      </c>
      <c r="N932">
        <v>2.2624999999999999E-2</v>
      </c>
      <c r="O932">
        <v>11283</v>
      </c>
      <c r="P932">
        <v>620</v>
      </c>
      <c r="Q932">
        <v>9994</v>
      </c>
      <c r="R932">
        <v>3453</v>
      </c>
      <c r="S932">
        <v>2</v>
      </c>
      <c r="T932">
        <v>2</v>
      </c>
      <c r="U932" t="s">
        <v>123</v>
      </c>
      <c r="V932">
        <v>11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108</v>
      </c>
      <c r="AD932">
        <v>2355502</v>
      </c>
      <c r="AE932" t="s">
        <v>93</v>
      </c>
      <c r="AF932">
        <v>12568.5</v>
      </c>
      <c r="AG932">
        <v>112500</v>
      </c>
      <c r="AH932">
        <v>112500</v>
      </c>
      <c r="AI932">
        <v>0</v>
      </c>
      <c r="AJ932">
        <v>112500</v>
      </c>
      <c r="AK932" t="s">
        <v>120</v>
      </c>
      <c r="AL932">
        <v>16</v>
      </c>
      <c r="AM932" t="s">
        <v>68</v>
      </c>
      <c r="AN932">
        <v>1</v>
      </c>
      <c r="AO932">
        <v>0</v>
      </c>
      <c r="AR932" t="s">
        <v>79</v>
      </c>
      <c r="AS932" t="s">
        <v>114</v>
      </c>
      <c r="AT932">
        <v>-313</v>
      </c>
      <c r="AU932" t="s">
        <v>78</v>
      </c>
      <c r="AV932" t="s">
        <v>149</v>
      </c>
      <c r="AW932" t="s">
        <v>101</v>
      </c>
      <c r="AX932" t="s">
        <v>81</v>
      </c>
      <c r="AY932" t="s">
        <v>199</v>
      </c>
      <c r="AZ932" t="s">
        <v>96</v>
      </c>
      <c r="BA932" t="s">
        <v>76</v>
      </c>
      <c r="BB932" t="s">
        <v>138</v>
      </c>
      <c r="BC932">
        <v>50</v>
      </c>
      <c r="BD932" t="s">
        <v>141</v>
      </c>
      <c r="BE932">
        <v>10</v>
      </c>
      <c r="BF932" t="s">
        <v>112</v>
      </c>
      <c r="BG932" t="s">
        <v>158</v>
      </c>
    </row>
    <row r="933" spans="1:65" x14ac:dyDescent="0.3">
      <c r="A933">
        <v>107685</v>
      </c>
      <c r="B933">
        <v>0</v>
      </c>
      <c r="C933" t="s">
        <v>65</v>
      </c>
      <c r="D933" t="s">
        <v>66</v>
      </c>
      <c r="E933" t="s">
        <v>68</v>
      </c>
      <c r="F933" t="s">
        <v>68</v>
      </c>
      <c r="G933">
        <v>0</v>
      </c>
      <c r="H933">
        <v>157500</v>
      </c>
      <c r="I933">
        <v>229500</v>
      </c>
      <c r="J933" t="s">
        <v>89</v>
      </c>
      <c r="K933" t="s">
        <v>90</v>
      </c>
      <c r="L933" t="s">
        <v>71</v>
      </c>
      <c r="M933" t="s">
        <v>72</v>
      </c>
      <c r="N933">
        <v>2.042E-3</v>
      </c>
      <c r="O933">
        <v>10553</v>
      </c>
      <c r="P933">
        <v>1805</v>
      </c>
      <c r="Q933">
        <v>3254</v>
      </c>
      <c r="R933">
        <v>3198</v>
      </c>
      <c r="S933">
        <v>3</v>
      </c>
      <c r="T933">
        <v>3</v>
      </c>
      <c r="U933" t="s">
        <v>73</v>
      </c>
      <c r="V933">
        <v>12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92</v>
      </c>
      <c r="AD933">
        <v>1332689</v>
      </c>
      <c r="AE933" t="s">
        <v>93</v>
      </c>
      <c r="AF933">
        <v>10841.715</v>
      </c>
      <c r="AG933">
        <v>58950</v>
      </c>
      <c r="AH933">
        <v>58950</v>
      </c>
      <c r="AI933">
        <v>0</v>
      </c>
      <c r="AJ933">
        <v>58950</v>
      </c>
      <c r="AK933" t="s">
        <v>73</v>
      </c>
      <c r="AL933">
        <v>10</v>
      </c>
      <c r="AM933" t="s">
        <v>68</v>
      </c>
      <c r="AN933">
        <v>1</v>
      </c>
      <c r="AO933">
        <v>0</v>
      </c>
      <c r="AR933" t="s">
        <v>79</v>
      </c>
      <c r="AS933" t="s">
        <v>77</v>
      </c>
      <c r="AT933">
        <v>-1372</v>
      </c>
      <c r="AU933" t="s">
        <v>78</v>
      </c>
      <c r="AV933" t="s">
        <v>79</v>
      </c>
      <c r="AW933" t="s">
        <v>80</v>
      </c>
      <c r="AX933" t="s">
        <v>81</v>
      </c>
      <c r="AY933" t="s">
        <v>199</v>
      </c>
      <c r="AZ933" t="s">
        <v>96</v>
      </c>
      <c r="BA933" t="s">
        <v>76</v>
      </c>
      <c r="BB933" t="s">
        <v>138</v>
      </c>
      <c r="BC933">
        <v>600</v>
      </c>
      <c r="BD933" t="s">
        <v>85</v>
      </c>
      <c r="BE933">
        <v>6</v>
      </c>
      <c r="BF933" t="s">
        <v>147</v>
      </c>
      <c r="BG933" t="s">
        <v>151</v>
      </c>
      <c r="BH933">
        <v>365243</v>
      </c>
      <c r="BI933">
        <v>-1341</v>
      </c>
      <c r="BJ933">
        <v>-1191</v>
      </c>
      <c r="BK933">
        <v>-1191</v>
      </c>
      <c r="BL933">
        <v>-1186</v>
      </c>
      <c r="BM933">
        <v>0</v>
      </c>
    </row>
    <row r="934" spans="1:65" x14ac:dyDescent="0.3">
      <c r="A934">
        <v>107693</v>
      </c>
      <c r="B934">
        <v>1</v>
      </c>
      <c r="C934" t="s">
        <v>65</v>
      </c>
      <c r="D934" t="s">
        <v>88</v>
      </c>
      <c r="E934" t="s">
        <v>67</v>
      </c>
      <c r="F934" t="s">
        <v>68</v>
      </c>
      <c r="G934">
        <v>0</v>
      </c>
      <c r="H934">
        <v>193500</v>
      </c>
      <c r="I934">
        <v>1575000</v>
      </c>
      <c r="J934" t="s">
        <v>69</v>
      </c>
      <c r="K934" t="s">
        <v>90</v>
      </c>
      <c r="L934" t="s">
        <v>140</v>
      </c>
      <c r="M934" t="s">
        <v>72</v>
      </c>
      <c r="N934">
        <v>2.6391999999999999E-2</v>
      </c>
      <c r="O934">
        <v>14587</v>
      </c>
      <c r="P934">
        <v>7975</v>
      </c>
      <c r="Q934">
        <v>371</v>
      </c>
      <c r="R934">
        <v>3338</v>
      </c>
      <c r="S934">
        <v>2</v>
      </c>
      <c r="T934">
        <v>2</v>
      </c>
      <c r="U934" t="s">
        <v>73</v>
      </c>
      <c r="V934">
        <v>16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130</v>
      </c>
      <c r="AD934">
        <v>1005759</v>
      </c>
      <c r="AE934" t="s">
        <v>93</v>
      </c>
      <c r="AF934">
        <v>2661.12</v>
      </c>
      <c r="AG934">
        <v>20475</v>
      </c>
      <c r="AH934">
        <v>19948.5</v>
      </c>
      <c r="AI934">
        <v>2047.5</v>
      </c>
      <c r="AJ934">
        <v>20475</v>
      </c>
      <c r="AK934" t="s">
        <v>109</v>
      </c>
      <c r="AL934">
        <v>12</v>
      </c>
      <c r="AM934" t="s">
        <v>68</v>
      </c>
      <c r="AN934">
        <v>1</v>
      </c>
      <c r="AO934">
        <v>0.101378143</v>
      </c>
      <c r="AR934" t="s">
        <v>79</v>
      </c>
      <c r="AS934" t="s">
        <v>77</v>
      </c>
      <c r="AT934">
        <v>-2400</v>
      </c>
      <c r="AU934" t="s">
        <v>76</v>
      </c>
      <c r="AV934" t="s">
        <v>79</v>
      </c>
      <c r="AX934" t="s">
        <v>102</v>
      </c>
      <c r="AY934" t="s">
        <v>124</v>
      </c>
      <c r="AZ934" t="s">
        <v>96</v>
      </c>
      <c r="BA934" t="s">
        <v>76</v>
      </c>
      <c r="BB934" t="s">
        <v>138</v>
      </c>
      <c r="BC934">
        <v>8</v>
      </c>
      <c r="BD934" t="s">
        <v>105</v>
      </c>
      <c r="BE934">
        <v>10</v>
      </c>
      <c r="BF934" t="s">
        <v>86</v>
      </c>
      <c r="BG934" t="s">
        <v>106</v>
      </c>
      <c r="BH934">
        <v>365243</v>
      </c>
      <c r="BI934">
        <v>-2335</v>
      </c>
      <c r="BJ934">
        <v>-2065</v>
      </c>
      <c r="BK934">
        <v>-2125</v>
      </c>
      <c r="BL934">
        <v>-2118</v>
      </c>
      <c r="BM934">
        <v>1</v>
      </c>
    </row>
    <row r="935" spans="1:65" x14ac:dyDescent="0.3">
      <c r="A935">
        <v>107699</v>
      </c>
      <c r="B935">
        <v>0</v>
      </c>
      <c r="C935" t="s">
        <v>65</v>
      </c>
      <c r="D935" t="s">
        <v>88</v>
      </c>
      <c r="E935" t="s">
        <v>68</v>
      </c>
      <c r="F935" t="s">
        <v>68</v>
      </c>
      <c r="G935">
        <v>1</v>
      </c>
      <c r="H935">
        <v>391500</v>
      </c>
      <c r="I935">
        <v>1096020</v>
      </c>
      <c r="J935" t="s">
        <v>89</v>
      </c>
      <c r="K935" t="s">
        <v>90</v>
      </c>
      <c r="L935" t="s">
        <v>91</v>
      </c>
      <c r="M935" t="s">
        <v>72</v>
      </c>
      <c r="N935">
        <v>3.5791999999999997E-2</v>
      </c>
      <c r="O935">
        <v>17423</v>
      </c>
      <c r="P935">
        <v>472</v>
      </c>
      <c r="Q935">
        <v>8203</v>
      </c>
      <c r="R935">
        <v>903</v>
      </c>
      <c r="S935">
        <v>2</v>
      </c>
      <c r="T935">
        <v>2</v>
      </c>
      <c r="U935" t="s">
        <v>120</v>
      </c>
      <c r="V935">
        <v>15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108</v>
      </c>
      <c r="AD935">
        <v>2393738</v>
      </c>
      <c r="AE935" t="s">
        <v>99</v>
      </c>
      <c r="AF935">
        <v>40500</v>
      </c>
      <c r="AG935">
        <v>810000</v>
      </c>
      <c r="AH935">
        <v>810000</v>
      </c>
      <c r="AJ935">
        <v>810000</v>
      </c>
      <c r="AK935" t="s">
        <v>73</v>
      </c>
      <c r="AL935">
        <v>13</v>
      </c>
      <c r="AM935" t="s">
        <v>68</v>
      </c>
      <c r="AN935">
        <v>1</v>
      </c>
      <c r="AR935" t="s">
        <v>79</v>
      </c>
      <c r="AS935" t="s">
        <v>114</v>
      </c>
      <c r="AT935">
        <v>-83</v>
      </c>
      <c r="AU935" t="s">
        <v>76</v>
      </c>
      <c r="AV935" t="s">
        <v>115</v>
      </c>
      <c r="AW935" t="s">
        <v>80</v>
      </c>
      <c r="AX935" t="s">
        <v>81</v>
      </c>
      <c r="AY935" t="s">
        <v>76</v>
      </c>
      <c r="AZ935" t="s">
        <v>131</v>
      </c>
      <c r="BA935" t="s">
        <v>116</v>
      </c>
      <c r="BB935" t="s">
        <v>121</v>
      </c>
      <c r="BC935">
        <v>-1</v>
      </c>
      <c r="BD935" t="s">
        <v>76</v>
      </c>
      <c r="BE935">
        <v>0</v>
      </c>
      <c r="BF935" t="s">
        <v>76</v>
      </c>
      <c r="BG935" t="s">
        <v>160</v>
      </c>
    </row>
    <row r="936" spans="1:65" x14ac:dyDescent="0.3">
      <c r="A936">
        <v>107701</v>
      </c>
      <c r="B936">
        <v>0</v>
      </c>
      <c r="C936" t="s">
        <v>65</v>
      </c>
      <c r="D936" t="s">
        <v>66</v>
      </c>
      <c r="E936" t="s">
        <v>68</v>
      </c>
      <c r="F936" t="s">
        <v>68</v>
      </c>
      <c r="G936">
        <v>0</v>
      </c>
      <c r="H936">
        <v>202500</v>
      </c>
      <c r="I936">
        <v>675000</v>
      </c>
      <c r="J936" t="s">
        <v>89</v>
      </c>
      <c r="K936" t="s">
        <v>90</v>
      </c>
      <c r="L936" t="s">
        <v>91</v>
      </c>
      <c r="M936" t="s">
        <v>169</v>
      </c>
      <c r="N936">
        <v>2.6391999999999999E-2</v>
      </c>
      <c r="O936">
        <v>9873</v>
      </c>
      <c r="P936">
        <v>868</v>
      </c>
      <c r="Q936">
        <v>3066</v>
      </c>
      <c r="R936">
        <v>2531</v>
      </c>
      <c r="S936">
        <v>2</v>
      </c>
      <c r="T936">
        <v>2</v>
      </c>
      <c r="U936" t="s">
        <v>94</v>
      </c>
      <c r="V936">
        <v>15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t="s">
        <v>92</v>
      </c>
      <c r="AD936">
        <v>2254442</v>
      </c>
      <c r="AE936" t="s">
        <v>99</v>
      </c>
      <c r="AF936">
        <v>9000</v>
      </c>
      <c r="AG936">
        <v>0</v>
      </c>
      <c r="AH936">
        <v>180000</v>
      </c>
      <c r="AK936" t="s">
        <v>125</v>
      </c>
      <c r="AL936">
        <v>13</v>
      </c>
      <c r="AM936" t="s">
        <v>68</v>
      </c>
      <c r="AN936">
        <v>1</v>
      </c>
      <c r="AR936" t="s">
        <v>79</v>
      </c>
      <c r="AS936" t="s">
        <v>77</v>
      </c>
      <c r="AT936">
        <v>-774</v>
      </c>
      <c r="AU936" t="s">
        <v>76</v>
      </c>
      <c r="AV936" t="s">
        <v>79</v>
      </c>
      <c r="AX936" t="s">
        <v>81</v>
      </c>
      <c r="AY936" t="s">
        <v>76</v>
      </c>
      <c r="AZ936" t="s">
        <v>131</v>
      </c>
      <c r="BA936" t="s">
        <v>116</v>
      </c>
      <c r="BB936" t="s">
        <v>121</v>
      </c>
      <c r="BC936">
        <v>-1</v>
      </c>
      <c r="BD936" t="s">
        <v>76</v>
      </c>
      <c r="BE936">
        <v>0</v>
      </c>
      <c r="BF936" t="s">
        <v>76</v>
      </c>
      <c r="BG936" t="s">
        <v>160</v>
      </c>
      <c r="BH936">
        <v>-774</v>
      </c>
      <c r="BI936">
        <v>-694</v>
      </c>
      <c r="BJ936">
        <v>365243</v>
      </c>
      <c r="BK936">
        <v>-541</v>
      </c>
      <c r="BL936">
        <v>365243</v>
      </c>
      <c r="BM936">
        <v>0</v>
      </c>
    </row>
    <row r="937" spans="1:65" x14ac:dyDescent="0.3">
      <c r="A937">
        <v>107704</v>
      </c>
      <c r="B937">
        <v>1</v>
      </c>
      <c r="C937" t="s">
        <v>65</v>
      </c>
      <c r="D937" t="s">
        <v>66</v>
      </c>
      <c r="E937" t="s">
        <v>67</v>
      </c>
      <c r="F937" t="s">
        <v>68</v>
      </c>
      <c r="G937">
        <v>0</v>
      </c>
      <c r="H937">
        <v>112500</v>
      </c>
      <c r="I937">
        <v>485640</v>
      </c>
      <c r="J937" t="s">
        <v>113</v>
      </c>
      <c r="K937" t="s">
        <v>70</v>
      </c>
      <c r="L937" t="s">
        <v>71</v>
      </c>
      <c r="M937" t="s">
        <v>72</v>
      </c>
      <c r="N937">
        <v>6.6709999999999998E-3</v>
      </c>
      <c r="O937">
        <v>23125</v>
      </c>
      <c r="P937">
        <v>365243</v>
      </c>
      <c r="Q937">
        <v>10</v>
      </c>
      <c r="R937">
        <v>4882</v>
      </c>
      <c r="S937">
        <v>2</v>
      </c>
      <c r="T937">
        <v>2</v>
      </c>
      <c r="U937" t="s">
        <v>123</v>
      </c>
      <c r="V937">
        <v>11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76</v>
      </c>
      <c r="AD937">
        <v>1310147</v>
      </c>
      <c r="AE937" t="s">
        <v>93</v>
      </c>
      <c r="AF937">
        <v>11321.1</v>
      </c>
      <c r="AG937">
        <v>184864.5</v>
      </c>
      <c r="AH937">
        <v>184864.5</v>
      </c>
      <c r="AI937">
        <v>0</v>
      </c>
      <c r="AJ937">
        <v>184864.5</v>
      </c>
      <c r="AK937" t="s">
        <v>123</v>
      </c>
      <c r="AL937">
        <v>11</v>
      </c>
      <c r="AM937" t="s">
        <v>68</v>
      </c>
      <c r="AN937">
        <v>1</v>
      </c>
      <c r="AO937">
        <v>0</v>
      </c>
      <c r="AR937" t="s">
        <v>79</v>
      </c>
      <c r="AS937" t="s">
        <v>77</v>
      </c>
      <c r="AT937">
        <v>-532</v>
      </c>
      <c r="AU937" t="s">
        <v>78</v>
      </c>
      <c r="AV937" t="s">
        <v>79</v>
      </c>
      <c r="AX937" t="s">
        <v>81</v>
      </c>
      <c r="AY937" t="s">
        <v>95</v>
      </c>
      <c r="AZ937" t="s">
        <v>96</v>
      </c>
      <c r="BA937" t="s">
        <v>76</v>
      </c>
      <c r="BB937" t="s">
        <v>84</v>
      </c>
      <c r="BC937">
        <v>500</v>
      </c>
      <c r="BD937" t="s">
        <v>85</v>
      </c>
      <c r="BE937">
        <v>24</v>
      </c>
      <c r="BF937" t="s">
        <v>147</v>
      </c>
      <c r="BG937" t="s">
        <v>151</v>
      </c>
      <c r="BH937">
        <v>365243</v>
      </c>
      <c r="BI937">
        <v>-501</v>
      </c>
      <c r="BJ937">
        <v>189</v>
      </c>
      <c r="BK937">
        <v>-141</v>
      </c>
      <c r="BL937">
        <v>-134</v>
      </c>
      <c r="BM937">
        <v>0</v>
      </c>
    </row>
    <row r="938" spans="1:65" x14ac:dyDescent="0.3">
      <c r="A938">
        <v>107713</v>
      </c>
      <c r="B938">
        <v>0</v>
      </c>
      <c r="C938" t="s">
        <v>99</v>
      </c>
      <c r="D938" t="s">
        <v>66</v>
      </c>
      <c r="E938" t="s">
        <v>67</v>
      </c>
      <c r="F938" t="s">
        <v>68</v>
      </c>
      <c r="G938">
        <v>0</v>
      </c>
      <c r="H938">
        <v>180000</v>
      </c>
      <c r="I938">
        <v>270000</v>
      </c>
      <c r="J938" t="s">
        <v>113</v>
      </c>
      <c r="K938" t="s">
        <v>70</v>
      </c>
      <c r="L938" t="s">
        <v>91</v>
      </c>
      <c r="M938" t="s">
        <v>72</v>
      </c>
      <c r="N938">
        <v>7.2508000000000003E-2</v>
      </c>
      <c r="O938">
        <v>22435</v>
      </c>
      <c r="P938">
        <v>365243</v>
      </c>
      <c r="Q938">
        <v>2731</v>
      </c>
      <c r="R938">
        <v>4775</v>
      </c>
      <c r="S938">
        <v>1</v>
      </c>
      <c r="T938">
        <v>1</v>
      </c>
      <c r="U938" t="s">
        <v>109</v>
      </c>
      <c r="V938">
        <v>19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76</v>
      </c>
      <c r="AD938">
        <v>1571044</v>
      </c>
      <c r="AE938" t="s">
        <v>99</v>
      </c>
      <c r="AF938">
        <v>2250</v>
      </c>
      <c r="AG938">
        <v>45000</v>
      </c>
      <c r="AH938">
        <v>45000</v>
      </c>
      <c r="AJ938">
        <v>45000</v>
      </c>
      <c r="AK938" t="s">
        <v>125</v>
      </c>
      <c r="AL938">
        <v>19</v>
      </c>
      <c r="AM938" t="s">
        <v>68</v>
      </c>
      <c r="AN938">
        <v>1</v>
      </c>
      <c r="AR938" t="s">
        <v>79</v>
      </c>
      <c r="AS938" t="s">
        <v>77</v>
      </c>
      <c r="AT938">
        <v>-339</v>
      </c>
      <c r="AU938" t="s">
        <v>76</v>
      </c>
      <c r="AV938" t="s">
        <v>79</v>
      </c>
      <c r="AW938" t="s">
        <v>101</v>
      </c>
      <c r="AX938" t="s">
        <v>102</v>
      </c>
      <c r="AY938" t="s">
        <v>76</v>
      </c>
      <c r="AZ938" t="s">
        <v>131</v>
      </c>
      <c r="BA938" t="s">
        <v>83</v>
      </c>
      <c r="BB938" t="s">
        <v>104</v>
      </c>
      <c r="BC938">
        <v>20</v>
      </c>
      <c r="BD938" t="s">
        <v>105</v>
      </c>
      <c r="BE938">
        <v>0</v>
      </c>
      <c r="BF938" t="s">
        <v>76</v>
      </c>
      <c r="BG938" t="s">
        <v>132</v>
      </c>
      <c r="BH938">
        <v>-337</v>
      </c>
      <c r="BI938">
        <v>-294</v>
      </c>
      <c r="BJ938">
        <v>365243</v>
      </c>
      <c r="BK938">
        <v>-263</v>
      </c>
      <c r="BL938">
        <v>-155</v>
      </c>
      <c r="BM938">
        <v>0</v>
      </c>
    </row>
    <row r="939" spans="1:65" x14ac:dyDescent="0.3">
      <c r="A939">
        <v>107716</v>
      </c>
      <c r="B939">
        <v>0</v>
      </c>
      <c r="C939" t="s">
        <v>65</v>
      </c>
      <c r="D939" t="s">
        <v>88</v>
      </c>
      <c r="E939" t="s">
        <v>67</v>
      </c>
      <c r="F939" t="s">
        <v>67</v>
      </c>
      <c r="G939">
        <v>0</v>
      </c>
      <c r="H939">
        <v>157500</v>
      </c>
      <c r="I939">
        <v>170640</v>
      </c>
      <c r="J939" t="s">
        <v>69</v>
      </c>
      <c r="K939" t="s">
        <v>90</v>
      </c>
      <c r="L939" t="s">
        <v>91</v>
      </c>
      <c r="M939" t="s">
        <v>72</v>
      </c>
      <c r="N939">
        <v>3.5791999999999997E-2</v>
      </c>
      <c r="O939">
        <v>20003</v>
      </c>
      <c r="P939">
        <v>1089</v>
      </c>
      <c r="Q939">
        <v>9369</v>
      </c>
      <c r="R939">
        <v>2728</v>
      </c>
      <c r="S939">
        <v>2</v>
      </c>
      <c r="T939">
        <v>2</v>
      </c>
      <c r="U939" t="s">
        <v>123</v>
      </c>
      <c r="V939">
        <v>11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122</v>
      </c>
      <c r="AD939">
        <v>1243063</v>
      </c>
      <c r="AE939" t="s">
        <v>93</v>
      </c>
      <c r="AF939">
        <v>2206.62</v>
      </c>
      <c r="AG939">
        <v>16605</v>
      </c>
      <c r="AH939">
        <v>16177.5</v>
      </c>
      <c r="AI939">
        <v>1660.5</v>
      </c>
      <c r="AJ939">
        <v>16605</v>
      </c>
      <c r="AK939" t="s">
        <v>94</v>
      </c>
      <c r="AL939">
        <v>17</v>
      </c>
      <c r="AM939" t="s">
        <v>68</v>
      </c>
      <c r="AN939">
        <v>1</v>
      </c>
      <c r="AO939">
        <v>0.10138106600000001</v>
      </c>
      <c r="AR939" t="s">
        <v>79</v>
      </c>
      <c r="AS939" t="s">
        <v>77</v>
      </c>
      <c r="AT939">
        <v>-2193</v>
      </c>
      <c r="AU939" t="s">
        <v>78</v>
      </c>
      <c r="AV939" t="s">
        <v>79</v>
      </c>
      <c r="AX939" t="s">
        <v>81</v>
      </c>
      <c r="AY939" t="s">
        <v>124</v>
      </c>
      <c r="AZ939" t="s">
        <v>96</v>
      </c>
      <c r="BA939" t="s">
        <v>76</v>
      </c>
      <c r="BB939" t="s">
        <v>104</v>
      </c>
      <c r="BC939">
        <v>88</v>
      </c>
      <c r="BD939" t="s">
        <v>105</v>
      </c>
      <c r="BE939">
        <v>10</v>
      </c>
      <c r="BF939" t="s">
        <v>86</v>
      </c>
      <c r="BG939" t="s">
        <v>106</v>
      </c>
      <c r="BH939">
        <v>365243</v>
      </c>
      <c r="BI939">
        <v>-2159</v>
      </c>
      <c r="BJ939">
        <v>-1889</v>
      </c>
      <c r="BK939">
        <v>-2069</v>
      </c>
      <c r="BL939">
        <v>-2066</v>
      </c>
      <c r="BM939">
        <v>0</v>
      </c>
    </row>
    <row r="940" spans="1:65" x14ac:dyDescent="0.3">
      <c r="A940">
        <v>107735</v>
      </c>
      <c r="B940">
        <v>0</v>
      </c>
      <c r="C940" t="s">
        <v>65</v>
      </c>
      <c r="D940" t="s">
        <v>88</v>
      </c>
      <c r="E940" t="s">
        <v>67</v>
      </c>
      <c r="F940" t="s">
        <v>67</v>
      </c>
      <c r="G940">
        <v>0</v>
      </c>
      <c r="H940">
        <v>261000</v>
      </c>
      <c r="I940">
        <v>1467612</v>
      </c>
      <c r="J940" t="s">
        <v>69</v>
      </c>
      <c r="K940" t="s">
        <v>90</v>
      </c>
      <c r="L940" t="s">
        <v>91</v>
      </c>
      <c r="M940" t="s">
        <v>72</v>
      </c>
      <c r="N940">
        <v>3.2561E-2</v>
      </c>
      <c r="O940">
        <v>20232</v>
      </c>
      <c r="P940">
        <v>10334</v>
      </c>
      <c r="Q940">
        <v>11002</v>
      </c>
      <c r="R940">
        <v>3575</v>
      </c>
      <c r="S940">
        <v>1</v>
      </c>
      <c r="T940">
        <v>1</v>
      </c>
      <c r="U940" t="s">
        <v>120</v>
      </c>
      <c r="V940">
        <v>18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143</v>
      </c>
      <c r="AD940">
        <v>1620548</v>
      </c>
      <c r="AE940" t="s">
        <v>99</v>
      </c>
      <c r="AF940">
        <v>27000</v>
      </c>
      <c r="AG940">
        <v>540000</v>
      </c>
      <c r="AH940">
        <v>540000</v>
      </c>
      <c r="AJ940">
        <v>540000</v>
      </c>
      <c r="AK940" t="s">
        <v>123</v>
      </c>
      <c r="AL940">
        <v>15</v>
      </c>
      <c r="AM940" t="s">
        <v>68</v>
      </c>
      <c r="AN940">
        <v>1</v>
      </c>
      <c r="AR940" t="s">
        <v>79</v>
      </c>
      <c r="AS940" t="s">
        <v>77</v>
      </c>
      <c r="AT940">
        <v>-415</v>
      </c>
      <c r="AU940" t="s">
        <v>76</v>
      </c>
      <c r="AV940" t="s">
        <v>79</v>
      </c>
      <c r="AX940" t="s">
        <v>102</v>
      </c>
      <c r="AY940" t="s">
        <v>76</v>
      </c>
      <c r="AZ940" t="s">
        <v>131</v>
      </c>
      <c r="BA940" t="s">
        <v>116</v>
      </c>
      <c r="BB940" t="s">
        <v>121</v>
      </c>
      <c r="BC940">
        <v>-1</v>
      </c>
      <c r="BD940" t="s">
        <v>76</v>
      </c>
      <c r="BE940">
        <v>0</v>
      </c>
      <c r="BF940" t="s">
        <v>76</v>
      </c>
      <c r="BG940" t="s">
        <v>160</v>
      </c>
      <c r="BH940">
        <v>-326</v>
      </c>
      <c r="BI940">
        <v>-276</v>
      </c>
      <c r="BJ940">
        <v>365243</v>
      </c>
      <c r="BK940">
        <v>365243</v>
      </c>
      <c r="BL940">
        <v>365243</v>
      </c>
      <c r="BM940">
        <v>0</v>
      </c>
    </row>
    <row r="941" spans="1:65" x14ac:dyDescent="0.3">
      <c r="A941">
        <v>107755</v>
      </c>
      <c r="B941">
        <v>0</v>
      </c>
      <c r="C941" t="s">
        <v>65</v>
      </c>
      <c r="D941" t="s">
        <v>88</v>
      </c>
      <c r="E941" t="s">
        <v>67</v>
      </c>
      <c r="F941" t="s">
        <v>68</v>
      </c>
      <c r="G941">
        <v>0</v>
      </c>
      <c r="H941">
        <v>180000</v>
      </c>
      <c r="I941">
        <v>808650</v>
      </c>
      <c r="J941" t="s">
        <v>133</v>
      </c>
      <c r="K941" t="s">
        <v>70</v>
      </c>
      <c r="L941" t="s">
        <v>91</v>
      </c>
      <c r="M941" t="s">
        <v>72</v>
      </c>
      <c r="N941">
        <v>2.0712999999999999E-2</v>
      </c>
      <c r="O941">
        <v>17696</v>
      </c>
      <c r="P941">
        <v>8307</v>
      </c>
      <c r="Q941">
        <v>8119</v>
      </c>
      <c r="R941">
        <v>724</v>
      </c>
      <c r="S941">
        <v>3</v>
      </c>
      <c r="T941">
        <v>3</v>
      </c>
      <c r="U941" t="s">
        <v>123</v>
      </c>
      <c r="V941">
        <v>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168</v>
      </c>
      <c r="AD941">
        <v>2536657</v>
      </c>
      <c r="AE941" t="s">
        <v>93</v>
      </c>
      <c r="AF941">
        <v>9412.6049999999996</v>
      </c>
      <c r="AG941">
        <v>208705.5</v>
      </c>
      <c r="AH941">
        <v>208705.5</v>
      </c>
      <c r="AI941">
        <v>0</v>
      </c>
      <c r="AJ941">
        <v>208705.5</v>
      </c>
      <c r="AK941" t="s">
        <v>94</v>
      </c>
      <c r="AL941">
        <v>9</v>
      </c>
      <c r="AM941" t="s">
        <v>68</v>
      </c>
      <c r="AN941">
        <v>1</v>
      </c>
      <c r="AO941">
        <v>0</v>
      </c>
      <c r="AR941" t="s">
        <v>79</v>
      </c>
      <c r="AS941" t="s">
        <v>77</v>
      </c>
      <c r="AT941">
        <v>-1486</v>
      </c>
      <c r="AU941" t="s">
        <v>78</v>
      </c>
      <c r="AV941" t="s">
        <v>79</v>
      </c>
      <c r="AW941" t="s">
        <v>80</v>
      </c>
      <c r="AX941" t="s">
        <v>102</v>
      </c>
      <c r="AY941" t="s">
        <v>95</v>
      </c>
      <c r="AZ941" t="s">
        <v>96</v>
      </c>
      <c r="BA941" t="s">
        <v>76</v>
      </c>
      <c r="BB941" t="s">
        <v>104</v>
      </c>
      <c r="BC941">
        <v>2263</v>
      </c>
      <c r="BD941" t="s">
        <v>85</v>
      </c>
      <c r="BE941">
        <v>24</v>
      </c>
      <c r="BF941" t="s">
        <v>97</v>
      </c>
      <c r="BG941" t="s">
        <v>98</v>
      </c>
      <c r="BH941">
        <v>365243</v>
      </c>
      <c r="BI941">
        <v>-1455</v>
      </c>
      <c r="BJ941">
        <v>-765</v>
      </c>
      <c r="BK941">
        <v>-765</v>
      </c>
      <c r="BL941">
        <v>-757</v>
      </c>
      <c r="BM941">
        <v>0</v>
      </c>
    </row>
    <row r="942" spans="1:65" x14ac:dyDescent="0.3">
      <c r="A942">
        <v>107769</v>
      </c>
      <c r="B942">
        <v>0</v>
      </c>
      <c r="C942" t="s">
        <v>65</v>
      </c>
      <c r="D942" t="s">
        <v>88</v>
      </c>
      <c r="E942" t="s">
        <v>67</v>
      </c>
      <c r="F942" t="s">
        <v>68</v>
      </c>
      <c r="G942">
        <v>0</v>
      </c>
      <c r="H942">
        <v>90000</v>
      </c>
      <c r="I942">
        <v>1056447</v>
      </c>
      <c r="J942" t="s">
        <v>89</v>
      </c>
      <c r="K942" t="s">
        <v>70</v>
      </c>
      <c r="L942" t="s">
        <v>91</v>
      </c>
      <c r="M942" t="s">
        <v>169</v>
      </c>
      <c r="N942">
        <v>6.0080000000000003E-3</v>
      </c>
      <c r="O942">
        <v>18554</v>
      </c>
      <c r="P942">
        <v>3050</v>
      </c>
      <c r="Q942">
        <v>10920</v>
      </c>
      <c r="R942">
        <v>1967</v>
      </c>
      <c r="S942">
        <v>2</v>
      </c>
      <c r="T942">
        <v>2</v>
      </c>
      <c r="U942" t="s">
        <v>73</v>
      </c>
      <c r="V942">
        <v>11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t="s">
        <v>135</v>
      </c>
      <c r="AD942">
        <v>2678994</v>
      </c>
      <c r="AE942" t="s">
        <v>93</v>
      </c>
      <c r="AF942">
        <v>15851.7</v>
      </c>
      <c r="AG942">
        <v>235818</v>
      </c>
      <c r="AH942">
        <v>132318</v>
      </c>
      <c r="AI942">
        <v>103500</v>
      </c>
      <c r="AJ942">
        <v>235818</v>
      </c>
      <c r="AK942" t="s">
        <v>120</v>
      </c>
      <c r="AL942">
        <v>11</v>
      </c>
      <c r="AM942" t="s">
        <v>68</v>
      </c>
      <c r="AN942">
        <v>1</v>
      </c>
      <c r="AO942">
        <v>0.47799959800000003</v>
      </c>
      <c r="AR942" t="s">
        <v>79</v>
      </c>
      <c r="AS942" t="s">
        <v>114</v>
      </c>
      <c r="AT942">
        <v>-1177</v>
      </c>
      <c r="AU942" t="s">
        <v>76</v>
      </c>
      <c r="AV942" t="s">
        <v>165</v>
      </c>
      <c r="AW942" t="s">
        <v>101</v>
      </c>
      <c r="AX942" t="s">
        <v>81</v>
      </c>
      <c r="AY942" t="s">
        <v>111</v>
      </c>
      <c r="AZ942" t="s">
        <v>96</v>
      </c>
      <c r="BA942" t="s">
        <v>76</v>
      </c>
      <c r="BB942" t="s">
        <v>84</v>
      </c>
      <c r="BC942">
        <v>103</v>
      </c>
      <c r="BD942" t="s">
        <v>85</v>
      </c>
      <c r="BE942">
        <v>10</v>
      </c>
      <c r="BF942" t="s">
        <v>147</v>
      </c>
      <c r="BG942" t="s">
        <v>151</v>
      </c>
    </row>
    <row r="943" spans="1:65" x14ac:dyDescent="0.3">
      <c r="A943">
        <v>107791</v>
      </c>
      <c r="B943">
        <v>0</v>
      </c>
      <c r="C943" t="s">
        <v>65</v>
      </c>
      <c r="D943" t="s">
        <v>88</v>
      </c>
      <c r="E943" t="s">
        <v>67</v>
      </c>
      <c r="F943" t="s">
        <v>68</v>
      </c>
      <c r="G943">
        <v>0</v>
      </c>
      <c r="H943">
        <v>112500</v>
      </c>
      <c r="I943">
        <v>1360498.5</v>
      </c>
      <c r="J943" t="s">
        <v>113</v>
      </c>
      <c r="K943" t="s">
        <v>70</v>
      </c>
      <c r="L943" t="s">
        <v>139</v>
      </c>
      <c r="M943" t="s">
        <v>72</v>
      </c>
      <c r="N943">
        <v>6.8519999999999996E-3</v>
      </c>
      <c r="O943">
        <v>23564</v>
      </c>
      <c r="P943">
        <v>365243</v>
      </c>
      <c r="Q943">
        <v>11047</v>
      </c>
      <c r="R943">
        <v>4030</v>
      </c>
      <c r="S943">
        <v>3</v>
      </c>
      <c r="T943">
        <v>3</v>
      </c>
      <c r="U943" t="s">
        <v>120</v>
      </c>
      <c r="V943">
        <v>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76</v>
      </c>
      <c r="AD943">
        <v>2211086</v>
      </c>
      <c r="AE943" t="s">
        <v>65</v>
      </c>
      <c r="AF943">
        <v>29829.96</v>
      </c>
      <c r="AG943">
        <v>495000</v>
      </c>
      <c r="AH943">
        <v>534204</v>
      </c>
      <c r="AJ943">
        <v>495000</v>
      </c>
      <c r="AK943" t="s">
        <v>109</v>
      </c>
      <c r="AL943">
        <v>11</v>
      </c>
      <c r="AM943" t="s">
        <v>68</v>
      </c>
      <c r="AN943">
        <v>1</v>
      </c>
      <c r="AR943" t="s">
        <v>76</v>
      </c>
      <c r="AS943" t="s">
        <v>77</v>
      </c>
      <c r="AT943">
        <v>-663</v>
      </c>
      <c r="AU943" t="s">
        <v>78</v>
      </c>
      <c r="AV943" t="s">
        <v>79</v>
      </c>
      <c r="AW943" t="s">
        <v>101</v>
      </c>
      <c r="AX943" t="s">
        <v>81</v>
      </c>
      <c r="AY943" t="s">
        <v>76</v>
      </c>
      <c r="AZ943" t="s">
        <v>82</v>
      </c>
      <c r="BA943" t="s">
        <v>116</v>
      </c>
      <c r="BB943" t="s">
        <v>121</v>
      </c>
      <c r="BC943">
        <v>-1</v>
      </c>
      <c r="BD943" t="s">
        <v>76</v>
      </c>
      <c r="BE943">
        <v>24</v>
      </c>
      <c r="BF943" t="s">
        <v>112</v>
      </c>
      <c r="BG943" t="s">
        <v>118</v>
      </c>
      <c r="BH943">
        <v>365243</v>
      </c>
      <c r="BI943">
        <v>-633</v>
      </c>
      <c r="BJ943">
        <v>57</v>
      </c>
      <c r="BK943">
        <v>365243</v>
      </c>
      <c r="BL943">
        <v>365243</v>
      </c>
      <c r="BM943">
        <v>1</v>
      </c>
    </row>
    <row r="944" spans="1:65" x14ac:dyDescent="0.3">
      <c r="A944">
        <v>107798</v>
      </c>
      <c r="B944">
        <v>0</v>
      </c>
      <c r="C944" t="s">
        <v>65</v>
      </c>
      <c r="D944" t="s">
        <v>66</v>
      </c>
      <c r="E944" t="s">
        <v>67</v>
      </c>
      <c r="F944" t="s">
        <v>67</v>
      </c>
      <c r="G944">
        <v>1</v>
      </c>
      <c r="H944">
        <v>202500</v>
      </c>
      <c r="I944">
        <v>545040</v>
      </c>
      <c r="J944" t="s">
        <v>89</v>
      </c>
      <c r="K944" t="s">
        <v>70</v>
      </c>
      <c r="L944" t="s">
        <v>91</v>
      </c>
      <c r="M944" t="s">
        <v>72</v>
      </c>
      <c r="N944">
        <v>6.6290000000000003E-3</v>
      </c>
      <c r="O944">
        <v>13422</v>
      </c>
      <c r="P944">
        <v>1179</v>
      </c>
      <c r="Q944">
        <v>4027</v>
      </c>
      <c r="R944">
        <v>4027</v>
      </c>
      <c r="S944">
        <v>2</v>
      </c>
      <c r="T944">
        <v>2</v>
      </c>
      <c r="U944" t="s">
        <v>73</v>
      </c>
      <c r="V944">
        <v>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92</v>
      </c>
      <c r="AD944">
        <v>2245590</v>
      </c>
      <c r="AE944" t="s">
        <v>65</v>
      </c>
      <c r="AF944">
        <v>30431.654999999999</v>
      </c>
      <c r="AG944">
        <v>135000</v>
      </c>
      <c r="AH944">
        <v>156388.5</v>
      </c>
      <c r="AJ944">
        <v>135000</v>
      </c>
      <c r="AK944" t="s">
        <v>73</v>
      </c>
      <c r="AL944">
        <v>6</v>
      </c>
      <c r="AM944" t="s">
        <v>68</v>
      </c>
      <c r="AN944">
        <v>1</v>
      </c>
      <c r="AR944" t="s">
        <v>76</v>
      </c>
      <c r="AS944" t="s">
        <v>77</v>
      </c>
      <c r="AT944">
        <v>-301</v>
      </c>
      <c r="AU944" t="s">
        <v>78</v>
      </c>
      <c r="AV944" t="s">
        <v>79</v>
      </c>
      <c r="AW944" t="s">
        <v>80</v>
      </c>
      <c r="AX944" t="s">
        <v>81</v>
      </c>
      <c r="AY944" t="s">
        <v>76</v>
      </c>
      <c r="AZ944" t="s">
        <v>82</v>
      </c>
      <c r="BA944" t="s">
        <v>116</v>
      </c>
      <c r="BB944" t="s">
        <v>121</v>
      </c>
      <c r="BC944">
        <v>-1</v>
      </c>
      <c r="BD944" t="s">
        <v>76</v>
      </c>
      <c r="BE944">
        <v>6</v>
      </c>
      <c r="BF944" t="s">
        <v>86</v>
      </c>
      <c r="BG944" t="s">
        <v>172</v>
      </c>
      <c r="BH944">
        <v>365243</v>
      </c>
      <c r="BI944">
        <v>-271</v>
      </c>
      <c r="BJ944">
        <v>-121</v>
      </c>
      <c r="BK944">
        <v>-241</v>
      </c>
      <c r="BL944">
        <v>-235</v>
      </c>
      <c r="BM944">
        <v>1</v>
      </c>
    </row>
    <row r="945" spans="1:65" x14ac:dyDescent="0.3">
      <c r="A945">
        <v>107800</v>
      </c>
      <c r="B945">
        <v>0</v>
      </c>
      <c r="C945" t="s">
        <v>65</v>
      </c>
      <c r="D945" t="s">
        <v>66</v>
      </c>
      <c r="E945" t="s">
        <v>68</v>
      </c>
      <c r="F945" t="s">
        <v>68</v>
      </c>
      <c r="G945">
        <v>2</v>
      </c>
      <c r="H945">
        <v>135000</v>
      </c>
      <c r="I945">
        <v>545040</v>
      </c>
      <c r="J945" t="s">
        <v>69</v>
      </c>
      <c r="K945" t="s">
        <v>70</v>
      </c>
      <c r="L945" t="s">
        <v>91</v>
      </c>
      <c r="M945" t="s">
        <v>72</v>
      </c>
      <c r="N945">
        <v>1.6611999999999998E-2</v>
      </c>
      <c r="O945">
        <v>10051</v>
      </c>
      <c r="P945">
        <v>1912</v>
      </c>
      <c r="Q945">
        <v>4291</v>
      </c>
      <c r="R945">
        <v>2723</v>
      </c>
      <c r="S945">
        <v>2</v>
      </c>
      <c r="T945">
        <v>2</v>
      </c>
      <c r="U945" t="s">
        <v>125</v>
      </c>
      <c r="V945">
        <v>18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175</v>
      </c>
      <c r="AD945">
        <v>1994011</v>
      </c>
      <c r="AE945" t="s">
        <v>93</v>
      </c>
      <c r="AF945">
        <v>17100.494999999999</v>
      </c>
      <c r="AG945">
        <v>92475</v>
      </c>
      <c r="AH945">
        <v>92475</v>
      </c>
      <c r="AI945">
        <v>0</v>
      </c>
      <c r="AJ945">
        <v>92475</v>
      </c>
      <c r="AK945" t="s">
        <v>123</v>
      </c>
      <c r="AL945">
        <v>14</v>
      </c>
      <c r="AM945" t="s">
        <v>68</v>
      </c>
      <c r="AN945">
        <v>1</v>
      </c>
      <c r="AO945">
        <v>0</v>
      </c>
      <c r="AR945" t="s">
        <v>79</v>
      </c>
      <c r="AS945" t="s">
        <v>77</v>
      </c>
      <c r="AT945">
        <v>-204</v>
      </c>
      <c r="AU945" t="s">
        <v>78</v>
      </c>
      <c r="AV945" t="s">
        <v>79</v>
      </c>
      <c r="AW945" t="s">
        <v>80</v>
      </c>
      <c r="AX945" t="s">
        <v>81</v>
      </c>
      <c r="AY945" t="s">
        <v>157</v>
      </c>
      <c r="AZ945" t="s">
        <v>96</v>
      </c>
      <c r="BA945" t="s">
        <v>76</v>
      </c>
      <c r="BB945" t="s">
        <v>138</v>
      </c>
      <c r="BC945">
        <v>100</v>
      </c>
      <c r="BD945" t="s">
        <v>85</v>
      </c>
      <c r="BE945">
        <v>6</v>
      </c>
      <c r="BF945" t="s">
        <v>147</v>
      </c>
      <c r="BG945" t="s">
        <v>151</v>
      </c>
      <c r="BH945">
        <v>365243</v>
      </c>
      <c r="BI945">
        <v>-170</v>
      </c>
      <c r="BJ945">
        <v>-20</v>
      </c>
      <c r="BK945">
        <v>-20</v>
      </c>
      <c r="BL945">
        <v>-16</v>
      </c>
      <c r="BM945">
        <v>0</v>
      </c>
    </row>
    <row r="946" spans="1:65" x14ac:dyDescent="0.3">
      <c r="A946">
        <v>107803</v>
      </c>
      <c r="B946">
        <v>0</v>
      </c>
      <c r="C946" t="s">
        <v>65</v>
      </c>
      <c r="D946" t="s">
        <v>66</v>
      </c>
      <c r="E946" t="s">
        <v>68</v>
      </c>
      <c r="F946" t="s">
        <v>68</v>
      </c>
      <c r="G946">
        <v>2</v>
      </c>
      <c r="H946">
        <v>90000</v>
      </c>
      <c r="I946">
        <v>314100</v>
      </c>
      <c r="J946" t="s">
        <v>69</v>
      </c>
      <c r="K946" t="s">
        <v>70</v>
      </c>
      <c r="L946" t="s">
        <v>91</v>
      </c>
      <c r="M946" t="s">
        <v>72</v>
      </c>
      <c r="N946">
        <v>1.8029E-2</v>
      </c>
      <c r="O946">
        <v>13044</v>
      </c>
      <c r="P946">
        <v>2543</v>
      </c>
      <c r="Q946">
        <v>3252</v>
      </c>
      <c r="R946">
        <v>4129</v>
      </c>
      <c r="S946">
        <v>3</v>
      </c>
      <c r="T946">
        <v>3</v>
      </c>
      <c r="U946" t="s">
        <v>123</v>
      </c>
      <c r="V946">
        <v>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122</v>
      </c>
      <c r="AD946">
        <v>1505220</v>
      </c>
      <c r="AE946" t="s">
        <v>65</v>
      </c>
      <c r="AG946">
        <v>0</v>
      </c>
      <c r="AH946">
        <v>0</v>
      </c>
      <c r="AK946" t="s">
        <v>125</v>
      </c>
      <c r="AL946">
        <v>7</v>
      </c>
      <c r="AM946" t="s">
        <v>68</v>
      </c>
      <c r="AN946">
        <v>1</v>
      </c>
      <c r="AR946" t="s">
        <v>76</v>
      </c>
      <c r="AS946" t="s">
        <v>129</v>
      </c>
      <c r="AT946">
        <v>-335</v>
      </c>
      <c r="AU946" t="s">
        <v>76</v>
      </c>
      <c r="AV946" t="s">
        <v>79</v>
      </c>
      <c r="AX946" t="s">
        <v>81</v>
      </c>
      <c r="AY946" t="s">
        <v>76</v>
      </c>
      <c r="AZ946" t="s">
        <v>76</v>
      </c>
      <c r="BA946" t="s">
        <v>76</v>
      </c>
      <c r="BB946" t="s">
        <v>121</v>
      </c>
      <c r="BC946">
        <v>-1</v>
      </c>
      <c r="BD946" t="s">
        <v>76</v>
      </c>
      <c r="BF946" t="s">
        <v>76</v>
      </c>
      <c r="BG946" t="s">
        <v>82</v>
      </c>
    </row>
    <row r="947" spans="1:65" x14ac:dyDescent="0.3">
      <c r="A947">
        <v>107804</v>
      </c>
      <c r="B947">
        <v>0</v>
      </c>
      <c r="C947" t="s">
        <v>99</v>
      </c>
      <c r="D947" t="s">
        <v>66</v>
      </c>
      <c r="E947" t="s">
        <v>67</v>
      </c>
      <c r="F947" t="s">
        <v>68</v>
      </c>
      <c r="G947">
        <v>1</v>
      </c>
      <c r="H947">
        <v>157500</v>
      </c>
      <c r="I947">
        <v>135000</v>
      </c>
      <c r="J947" t="s">
        <v>69</v>
      </c>
      <c r="K947" t="s">
        <v>70</v>
      </c>
      <c r="L947" t="s">
        <v>91</v>
      </c>
      <c r="M947" t="s">
        <v>127</v>
      </c>
      <c r="N947">
        <v>2.2800000000000001E-2</v>
      </c>
      <c r="O947">
        <v>8576</v>
      </c>
      <c r="P947">
        <v>1315</v>
      </c>
      <c r="Q947">
        <v>5551</v>
      </c>
      <c r="R947">
        <v>1247</v>
      </c>
      <c r="S947">
        <v>2</v>
      </c>
      <c r="T947">
        <v>2</v>
      </c>
      <c r="U947" t="s">
        <v>109</v>
      </c>
      <c r="V947">
        <v>10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159</v>
      </c>
      <c r="AD947">
        <v>2333572</v>
      </c>
      <c r="AE947" t="s">
        <v>93</v>
      </c>
      <c r="AF947">
        <v>6412.86</v>
      </c>
      <c r="AG947">
        <v>32625</v>
      </c>
      <c r="AH947">
        <v>34348.5</v>
      </c>
      <c r="AI947">
        <v>0</v>
      </c>
      <c r="AJ947">
        <v>32625</v>
      </c>
      <c r="AK947" t="s">
        <v>73</v>
      </c>
      <c r="AL947">
        <v>16</v>
      </c>
      <c r="AM947" t="s">
        <v>68</v>
      </c>
      <c r="AN947">
        <v>1</v>
      </c>
      <c r="AO947">
        <v>0</v>
      </c>
      <c r="AR947" t="s">
        <v>79</v>
      </c>
      <c r="AS947" t="s">
        <v>77</v>
      </c>
      <c r="AT947">
        <v>-785</v>
      </c>
      <c r="AU947" t="s">
        <v>78</v>
      </c>
      <c r="AV947" t="s">
        <v>79</v>
      </c>
      <c r="AW947" t="s">
        <v>80</v>
      </c>
      <c r="AX947" t="s">
        <v>81</v>
      </c>
      <c r="AY947" t="s">
        <v>157</v>
      </c>
      <c r="AZ947" t="s">
        <v>96</v>
      </c>
      <c r="BA947" t="s">
        <v>76</v>
      </c>
      <c r="BB947" t="s">
        <v>138</v>
      </c>
      <c r="BC947">
        <v>488</v>
      </c>
      <c r="BD947" t="s">
        <v>157</v>
      </c>
      <c r="BE947">
        <v>6</v>
      </c>
      <c r="BF947" t="s">
        <v>147</v>
      </c>
      <c r="BG947" t="s">
        <v>158</v>
      </c>
      <c r="BH947">
        <v>365243</v>
      </c>
      <c r="BI947">
        <v>-754</v>
      </c>
      <c r="BJ947">
        <v>-604</v>
      </c>
      <c r="BK947">
        <v>-604</v>
      </c>
      <c r="BL947">
        <v>-599</v>
      </c>
      <c r="BM947">
        <v>0</v>
      </c>
    </row>
    <row r="948" spans="1:65" x14ac:dyDescent="0.3">
      <c r="A948">
        <v>107822</v>
      </c>
      <c r="B948">
        <v>0</v>
      </c>
      <c r="C948" t="s">
        <v>99</v>
      </c>
      <c r="D948" t="s">
        <v>88</v>
      </c>
      <c r="E948" t="s">
        <v>67</v>
      </c>
      <c r="F948" t="s">
        <v>67</v>
      </c>
      <c r="G948">
        <v>1</v>
      </c>
      <c r="H948">
        <v>121500</v>
      </c>
      <c r="I948">
        <v>180000</v>
      </c>
      <c r="J948" t="s">
        <v>69</v>
      </c>
      <c r="K948" t="s">
        <v>70</v>
      </c>
      <c r="L948" t="s">
        <v>119</v>
      </c>
      <c r="M948" t="s">
        <v>72</v>
      </c>
      <c r="N948">
        <v>1.1657000000000001E-2</v>
      </c>
      <c r="O948">
        <v>11079</v>
      </c>
      <c r="P948">
        <v>899</v>
      </c>
      <c r="Q948">
        <v>3765</v>
      </c>
      <c r="R948">
        <v>572</v>
      </c>
      <c r="S948">
        <v>1</v>
      </c>
      <c r="T948">
        <v>1</v>
      </c>
      <c r="U948" t="s">
        <v>120</v>
      </c>
      <c r="V948">
        <v>11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134</v>
      </c>
      <c r="AD948">
        <v>2826914</v>
      </c>
      <c r="AE948" t="s">
        <v>93</v>
      </c>
      <c r="AF948">
        <v>4232.7</v>
      </c>
      <c r="AG948">
        <v>32571</v>
      </c>
      <c r="AH948">
        <v>31729.5</v>
      </c>
      <c r="AI948">
        <v>3258</v>
      </c>
      <c r="AJ948">
        <v>32571</v>
      </c>
      <c r="AK948" t="s">
        <v>120</v>
      </c>
      <c r="AL948">
        <v>18</v>
      </c>
      <c r="AM948" t="s">
        <v>68</v>
      </c>
      <c r="AN948">
        <v>1</v>
      </c>
      <c r="AO948">
        <v>0.10141502500000001</v>
      </c>
      <c r="AR948" t="s">
        <v>79</v>
      </c>
      <c r="AS948" t="s">
        <v>77</v>
      </c>
      <c r="AT948">
        <v>-2282</v>
      </c>
      <c r="AU948" t="s">
        <v>76</v>
      </c>
      <c r="AV948" t="s">
        <v>79</v>
      </c>
      <c r="AW948" t="s">
        <v>177</v>
      </c>
      <c r="AX948" t="s">
        <v>102</v>
      </c>
      <c r="AY948" t="s">
        <v>136</v>
      </c>
      <c r="AZ948" t="s">
        <v>96</v>
      </c>
      <c r="BA948" t="s">
        <v>76</v>
      </c>
      <c r="BB948" t="s">
        <v>104</v>
      </c>
      <c r="BC948">
        <v>37</v>
      </c>
      <c r="BD948" t="s">
        <v>105</v>
      </c>
      <c r="BE948">
        <v>10</v>
      </c>
      <c r="BF948" t="s">
        <v>112</v>
      </c>
      <c r="BG948" t="s">
        <v>106</v>
      </c>
      <c r="BH948">
        <v>365243</v>
      </c>
      <c r="BI948">
        <v>-2251</v>
      </c>
      <c r="BJ948">
        <v>-1981</v>
      </c>
      <c r="BK948">
        <v>-2011</v>
      </c>
      <c r="BL948">
        <v>-2005</v>
      </c>
      <c r="BM948">
        <v>1</v>
      </c>
    </row>
    <row r="949" spans="1:65" x14ac:dyDescent="0.3">
      <c r="A949">
        <v>107828</v>
      </c>
      <c r="B949">
        <v>0</v>
      </c>
      <c r="C949" t="s">
        <v>65</v>
      </c>
      <c r="D949" t="s">
        <v>88</v>
      </c>
      <c r="E949" t="s">
        <v>68</v>
      </c>
      <c r="F949" t="s">
        <v>67</v>
      </c>
      <c r="G949">
        <v>0</v>
      </c>
      <c r="H949">
        <v>360000</v>
      </c>
      <c r="I949">
        <v>1129500</v>
      </c>
      <c r="J949" t="s">
        <v>69</v>
      </c>
      <c r="K949" t="s">
        <v>70</v>
      </c>
      <c r="L949" t="s">
        <v>91</v>
      </c>
      <c r="M949" t="s">
        <v>72</v>
      </c>
      <c r="N949">
        <v>1.8029E-2</v>
      </c>
      <c r="O949">
        <v>19467</v>
      </c>
      <c r="P949">
        <v>6791</v>
      </c>
      <c r="Q949">
        <v>4785</v>
      </c>
      <c r="R949">
        <v>3005</v>
      </c>
      <c r="S949">
        <v>3</v>
      </c>
      <c r="T949">
        <v>3</v>
      </c>
      <c r="U949" t="s">
        <v>125</v>
      </c>
      <c r="V949">
        <v>9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 t="s">
        <v>168</v>
      </c>
      <c r="AD949">
        <v>2527519</v>
      </c>
      <c r="AE949" t="s">
        <v>93</v>
      </c>
      <c r="AF949">
        <v>15593.31</v>
      </c>
      <c r="AG949">
        <v>148500</v>
      </c>
      <c r="AH949">
        <v>147762</v>
      </c>
      <c r="AI949">
        <v>14850</v>
      </c>
      <c r="AJ949">
        <v>148500</v>
      </c>
      <c r="AK949" t="s">
        <v>73</v>
      </c>
      <c r="AL949">
        <v>12</v>
      </c>
      <c r="AM949" t="s">
        <v>68</v>
      </c>
      <c r="AN949">
        <v>1</v>
      </c>
      <c r="AO949">
        <v>9.9457605000000004E-2</v>
      </c>
      <c r="AR949" t="s">
        <v>79</v>
      </c>
      <c r="AS949" t="s">
        <v>77</v>
      </c>
      <c r="AT949">
        <v>-597</v>
      </c>
      <c r="AU949" t="s">
        <v>78</v>
      </c>
      <c r="AV949" t="s">
        <v>79</v>
      </c>
      <c r="AX949" t="s">
        <v>102</v>
      </c>
      <c r="AY949" t="s">
        <v>95</v>
      </c>
      <c r="AZ949" t="s">
        <v>96</v>
      </c>
      <c r="BA949" t="s">
        <v>76</v>
      </c>
      <c r="BB949" t="s">
        <v>84</v>
      </c>
      <c r="BC949">
        <v>663</v>
      </c>
      <c r="BD949" t="s">
        <v>85</v>
      </c>
      <c r="BE949">
        <v>12</v>
      </c>
      <c r="BF949" t="s">
        <v>147</v>
      </c>
      <c r="BG949" t="s">
        <v>151</v>
      </c>
      <c r="BH949">
        <v>365243</v>
      </c>
      <c r="BI949">
        <v>-566</v>
      </c>
      <c r="BJ949">
        <v>-236</v>
      </c>
      <c r="BK949">
        <v>-296</v>
      </c>
      <c r="BL949">
        <v>-293</v>
      </c>
      <c r="BM949">
        <v>0</v>
      </c>
    </row>
    <row r="950" spans="1:65" x14ac:dyDescent="0.3">
      <c r="A950">
        <v>107830</v>
      </c>
      <c r="B950">
        <v>0</v>
      </c>
      <c r="C950" t="s">
        <v>65</v>
      </c>
      <c r="D950" t="s">
        <v>88</v>
      </c>
      <c r="E950" t="s">
        <v>67</v>
      </c>
      <c r="F950" t="s">
        <v>67</v>
      </c>
      <c r="G950">
        <v>0</v>
      </c>
      <c r="H950">
        <v>360000</v>
      </c>
      <c r="I950">
        <v>1759180.5</v>
      </c>
      <c r="J950" t="s">
        <v>69</v>
      </c>
      <c r="K950" t="s">
        <v>90</v>
      </c>
      <c r="L950" t="s">
        <v>91</v>
      </c>
      <c r="M950" t="s">
        <v>72</v>
      </c>
      <c r="N950">
        <v>8.2299999999999995E-3</v>
      </c>
      <c r="O950">
        <v>14416</v>
      </c>
      <c r="P950">
        <v>3309</v>
      </c>
      <c r="Q950">
        <v>6578</v>
      </c>
      <c r="R950">
        <v>2790</v>
      </c>
      <c r="S950">
        <v>2</v>
      </c>
      <c r="T950">
        <v>2</v>
      </c>
      <c r="U950" t="s">
        <v>123</v>
      </c>
      <c r="V950">
        <v>14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1</v>
      </c>
      <c r="AC950" t="s">
        <v>145</v>
      </c>
      <c r="AD950">
        <v>1216868</v>
      </c>
      <c r="AE950" t="s">
        <v>93</v>
      </c>
      <c r="AF950">
        <v>5148.4949999999999</v>
      </c>
      <c r="AG950">
        <v>40707</v>
      </c>
      <c r="AH950">
        <v>45004.5</v>
      </c>
      <c r="AI950">
        <v>0</v>
      </c>
      <c r="AJ950">
        <v>40707</v>
      </c>
      <c r="AK950" t="s">
        <v>94</v>
      </c>
      <c r="AL950">
        <v>12</v>
      </c>
      <c r="AM950" t="s">
        <v>68</v>
      </c>
      <c r="AN950">
        <v>1</v>
      </c>
      <c r="AO950">
        <v>0</v>
      </c>
      <c r="AR950" t="s">
        <v>79</v>
      </c>
      <c r="AS950" t="s">
        <v>77</v>
      </c>
      <c r="AT950">
        <v>-891</v>
      </c>
      <c r="AU950" t="s">
        <v>78</v>
      </c>
      <c r="AV950" t="s">
        <v>79</v>
      </c>
      <c r="AW950" t="s">
        <v>80</v>
      </c>
      <c r="AX950" t="s">
        <v>102</v>
      </c>
      <c r="AY950" t="s">
        <v>95</v>
      </c>
      <c r="AZ950" t="s">
        <v>96</v>
      </c>
      <c r="BA950" t="s">
        <v>76</v>
      </c>
      <c r="BB950" t="s">
        <v>104</v>
      </c>
      <c r="BC950">
        <v>2300</v>
      </c>
      <c r="BD950" t="s">
        <v>85</v>
      </c>
      <c r="BE950">
        <v>12</v>
      </c>
      <c r="BF950" t="s">
        <v>86</v>
      </c>
      <c r="BG950" t="s">
        <v>151</v>
      </c>
      <c r="BH950">
        <v>365243</v>
      </c>
      <c r="BI950">
        <v>-859</v>
      </c>
      <c r="BJ950">
        <v>-529</v>
      </c>
      <c r="BK950">
        <v>-529</v>
      </c>
      <c r="BL950">
        <v>-526</v>
      </c>
      <c r="BM950">
        <v>0</v>
      </c>
    </row>
    <row r="951" spans="1:65" x14ac:dyDescent="0.3">
      <c r="A951">
        <v>107831</v>
      </c>
      <c r="B951">
        <v>0</v>
      </c>
      <c r="C951" t="s">
        <v>65</v>
      </c>
      <c r="D951" t="s">
        <v>88</v>
      </c>
      <c r="E951" t="s">
        <v>67</v>
      </c>
      <c r="F951" t="s">
        <v>68</v>
      </c>
      <c r="G951">
        <v>1</v>
      </c>
      <c r="H951">
        <v>157500</v>
      </c>
      <c r="I951">
        <v>785398.5</v>
      </c>
      <c r="J951" t="s">
        <v>69</v>
      </c>
      <c r="K951" t="s">
        <v>90</v>
      </c>
      <c r="L951" t="s">
        <v>71</v>
      </c>
      <c r="M951" t="s">
        <v>72</v>
      </c>
      <c r="N951">
        <v>2.0246E-2</v>
      </c>
      <c r="O951">
        <v>13118</v>
      </c>
      <c r="P951">
        <v>1635</v>
      </c>
      <c r="Q951">
        <v>75</v>
      </c>
      <c r="R951">
        <v>4724</v>
      </c>
      <c r="S951">
        <v>3</v>
      </c>
      <c r="T951">
        <v>3</v>
      </c>
      <c r="U951" t="s">
        <v>123</v>
      </c>
      <c r="V951">
        <v>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108</v>
      </c>
      <c r="AD951">
        <v>1750658</v>
      </c>
      <c r="AE951" t="s">
        <v>93</v>
      </c>
      <c r="AF951">
        <v>8237.61</v>
      </c>
      <c r="AG951">
        <v>70110</v>
      </c>
      <c r="AH951">
        <v>79078.5</v>
      </c>
      <c r="AI951">
        <v>0</v>
      </c>
      <c r="AJ951">
        <v>70110</v>
      </c>
      <c r="AK951" t="s">
        <v>109</v>
      </c>
      <c r="AL951">
        <v>15</v>
      </c>
      <c r="AM951" t="s">
        <v>68</v>
      </c>
      <c r="AN951">
        <v>1</v>
      </c>
      <c r="AO951">
        <v>0</v>
      </c>
      <c r="AR951" t="s">
        <v>79</v>
      </c>
      <c r="AS951" t="s">
        <v>114</v>
      </c>
      <c r="AT951">
        <v>-549</v>
      </c>
      <c r="AU951" t="s">
        <v>78</v>
      </c>
      <c r="AV951" t="s">
        <v>165</v>
      </c>
      <c r="AX951" t="s">
        <v>81</v>
      </c>
      <c r="AY951" t="s">
        <v>111</v>
      </c>
      <c r="AZ951" t="s">
        <v>96</v>
      </c>
      <c r="BA951" t="s">
        <v>76</v>
      </c>
      <c r="BB951" t="s">
        <v>84</v>
      </c>
      <c r="BC951">
        <v>25</v>
      </c>
      <c r="BD951" t="s">
        <v>85</v>
      </c>
      <c r="BE951">
        <v>12</v>
      </c>
      <c r="BF951" t="s">
        <v>147</v>
      </c>
      <c r="BG951" t="s">
        <v>151</v>
      </c>
    </row>
    <row r="952" spans="1:65" x14ac:dyDescent="0.3">
      <c r="A952">
        <v>107832</v>
      </c>
      <c r="B952">
        <v>0</v>
      </c>
      <c r="C952" t="s">
        <v>65</v>
      </c>
      <c r="D952" t="s">
        <v>88</v>
      </c>
      <c r="E952" t="s">
        <v>67</v>
      </c>
      <c r="F952" t="s">
        <v>68</v>
      </c>
      <c r="G952">
        <v>0</v>
      </c>
      <c r="H952">
        <v>135000</v>
      </c>
      <c r="I952">
        <v>254700</v>
      </c>
      <c r="J952" t="s">
        <v>69</v>
      </c>
      <c r="K952" t="s">
        <v>70</v>
      </c>
      <c r="L952" t="s">
        <v>91</v>
      </c>
      <c r="M952" t="s">
        <v>72</v>
      </c>
      <c r="N952">
        <v>1.8029E-2</v>
      </c>
      <c r="O952">
        <v>19861</v>
      </c>
      <c r="P952">
        <v>3999</v>
      </c>
      <c r="Q952">
        <v>3930</v>
      </c>
      <c r="R952">
        <v>3419</v>
      </c>
      <c r="S952">
        <v>3</v>
      </c>
      <c r="T952">
        <v>2</v>
      </c>
      <c r="U952" t="s">
        <v>94</v>
      </c>
      <c r="V952">
        <v>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108</v>
      </c>
      <c r="AD952">
        <v>2838341</v>
      </c>
      <c r="AE952" t="s">
        <v>65</v>
      </c>
      <c r="AF952">
        <v>37339.154999999999</v>
      </c>
      <c r="AG952">
        <v>675000</v>
      </c>
      <c r="AH952">
        <v>767664</v>
      </c>
      <c r="AJ952">
        <v>675000</v>
      </c>
      <c r="AK952" t="s">
        <v>125</v>
      </c>
      <c r="AL952">
        <v>11</v>
      </c>
      <c r="AM952" t="s">
        <v>68</v>
      </c>
      <c r="AN952">
        <v>1</v>
      </c>
      <c r="AR952" t="s">
        <v>214</v>
      </c>
      <c r="AS952" t="s">
        <v>114</v>
      </c>
      <c r="AT952">
        <v>-494</v>
      </c>
      <c r="AU952" t="s">
        <v>78</v>
      </c>
      <c r="AV952" t="s">
        <v>115</v>
      </c>
      <c r="AX952" t="s">
        <v>81</v>
      </c>
      <c r="AY952" t="s">
        <v>76</v>
      </c>
      <c r="AZ952" t="s">
        <v>82</v>
      </c>
      <c r="BA952" t="s">
        <v>83</v>
      </c>
      <c r="BB952" t="s">
        <v>121</v>
      </c>
      <c r="BC952">
        <v>-1</v>
      </c>
      <c r="BD952" t="s">
        <v>76</v>
      </c>
      <c r="BE952">
        <v>48</v>
      </c>
      <c r="BF952" t="s">
        <v>147</v>
      </c>
      <c r="BG952" t="s">
        <v>196</v>
      </c>
    </row>
    <row r="953" spans="1:65" x14ac:dyDescent="0.3">
      <c r="A953">
        <v>107833</v>
      </c>
      <c r="B953">
        <v>0</v>
      </c>
      <c r="C953" t="s">
        <v>65</v>
      </c>
      <c r="D953" t="s">
        <v>88</v>
      </c>
      <c r="E953" t="s">
        <v>67</v>
      </c>
      <c r="F953" t="s">
        <v>67</v>
      </c>
      <c r="G953">
        <v>0</v>
      </c>
      <c r="H953">
        <v>42750</v>
      </c>
      <c r="I953">
        <v>107820</v>
      </c>
      <c r="J953" t="s">
        <v>113</v>
      </c>
      <c r="K953" t="s">
        <v>70</v>
      </c>
      <c r="L953" t="s">
        <v>91</v>
      </c>
      <c r="M953" t="s">
        <v>72</v>
      </c>
      <c r="N953">
        <v>1.1657000000000001E-2</v>
      </c>
      <c r="O953">
        <v>23483</v>
      </c>
      <c r="P953">
        <v>365243</v>
      </c>
      <c r="Q953">
        <v>12222</v>
      </c>
      <c r="R953">
        <v>4203</v>
      </c>
      <c r="S953">
        <v>1</v>
      </c>
      <c r="T953">
        <v>1</v>
      </c>
      <c r="U953" t="s">
        <v>125</v>
      </c>
      <c r="V953">
        <v>12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76</v>
      </c>
      <c r="AD953">
        <v>1709795</v>
      </c>
      <c r="AE953" t="s">
        <v>93</v>
      </c>
      <c r="AF953">
        <v>3168.3150000000001</v>
      </c>
      <c r="AG953">
        <v>17055</v>
      </c>
      <c r="AH953">
        <v>15538.5</v>
      </c>
      <c r="AI953">
        <v>2250</v>
      </c>
      <c r="AJ953">
        <v>17055</v>
      </c>
      <c r="AK953" t="s">
        <v>125</v>
      </c>
      <c r="AL953">
        <v>16</v>
      </c>
      <c r="AM953" t="s">
        <v>68</v>
      </c>
      <c r="AN953">
        <v>1</v>
      </c>
      <c r="AO953">
        <v>0.137754985</v>
      </c>
      <c r="AR953" t="s">
        <v>79</v>
      </c>
      <c r="AS953" t="s">
        <v>114</v>
      </c>
      <c r="AT953">
        <v>-2082</v>
      </c>
      <c r="AU953" t="s">
        <v>78</v>
      </c>
      <c r="AV953" t="s">
        <v>165</v>
      </c>
      <c r="AX953" t="s">
        <v>81</v>
      </c>
      <c r="AY953" t="s">
        <v>124</v>
      </c>
      <c r="AZ953" t="s">
        <v>96</v>
      </c>
      <c r="BA953" t="s">
        <v>76</v>
      </c>
      <c r="BB953" t="s">
        <v>84</v>
      </c>
      <c r="BC953">
        <v>24</v>
      </c>
      <c r="BD953" t="s">
        <v>85</v>
      </c>
      <c r="BE953">
        <v>6</v>
      </c>
      <c r="BF953" t="s">
        <v>86</v>
      </c>
      <c r="BG953" t="s">
        <v>148</v>
      </c>
    </row>
    <row r="954" spans="1:65" x14ac:dyDescent="0.3">
      <c r="A954">
        <v>107855</v>
      </c>
      <c r="B954">
        <v>1</v>
      </c>
      <c r="C954" t="s">
        <v>65</v>
      </c>
      <c r="D954" t="s">
        <v>66</v>
      </c>
      <c r="E954" t="s">
        <v>67</v>
      </c>
      <c r="F954" t="s">
        <v>68</v>
      </c>
      <c r="G954">
        <v>1</v>
      </c>
      <c r="H954">
        <v>153000</v>
      </c>
      <c r="I954">
        <v>369000</v>
      </c>
      <c r="J954" t="s">
        <v>69</v>
      </c>
      <c r="K954" t="s">
        <v>90</v>
      </c>
      <c r="L954" t="s">
        <v>140</v>
      </c>
      <c r="M954" t="s">
        <v>72</v>
      </c>
      <c r="N954">
        <v>2.6391999999999999E-2</v>
      </c>
      <c r="O954">
        <v>11761</v>
      </c>
      <c r="P954">
        <v>133</v>
      </c>
      <c r="Q954">
        <v>2960</v>
      </c>
      <c r="R954">
        <v>3400</v>
      </c>
      <c r="S954">
        <v>2</v>
      </c>
      <c r="T954">
        <v>2</v>
      </c>
      <c r="U954" t="s">
        <v>125</v>
      </c>
      <c r="V954">
        <v>11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1</v>
      </c>
      <c r="AC954" t="s">
        <v>92</v>
      </c>
      <c r="AD954">
        <v>2558937</v>
      </c>
      <c r="AE954" t="s">
        <v>93</v>
      </c>
      <c r="AF954">
        <v>4912.5150000000003</v>
      </c>
      <c r="AG954">
        <v>108468</v>
      </c>
      <c r="AH954">
        <v>108468</v>
      </c>
      <c r="AI954">
        <v>0</v>
      </c>
      <c r="AJ954">
        <v>108468</v>
      </c>
      <c r="AK954" t="s">
        <v>73</v>
      </c>
      <c r="AL954">
        <v>14</v>
      </c>
      <c r="AM954" t="s">
        <v>68</v>
      </c>
      <c r="AN954">
        <v>1</v>
      </c>
      <c r="AO954">
        <v>0</v>
      </c>
      <c r="AR954" t="s">
        <v>79</v>
      </c>
      <c r="AS954" t="s">
        <v>77</v>
      </c>
      <c r="AT954">
        <v>-390</v>
      </c>
      <c r="AU954" t="s">
        <v>78</v>
      </c>
      <c r="AV954" t="s">
        <v>79</v>
      </c>
      <c r="AX954" t="s">
        <v>102</v>
      </c>
      <c r="AY954" t="s">
        <v>103</v>
      </c>
      <c r="AZ954" t="s">
        <v>96</v>
      </c>
      <c r="BA954" t="s">
        <v>76</v>
      </c>
      <c r="BB954" t="s">
        <v>104</v>
      </c>
      <c r="BC954">
        <v>2326</v>
      </c>
      <c r="BD954" t="s">
        <v>85</v>
      </c>
      <c r="BE954">
        <v>24</v>
      </c>
      <c r="BF954" t="s">
        <v>97</v>
      </c>
      <c r="BG954" t="s">
        <v>98</v>
      </c>
      <c r="BH954">
        <v>365243</v>
      </c>
      <c r="BI954">
        <v>-358</v>
      </c>
      <c r="BJ954">
        <v>332</v>
      </c>
      <c r="BK954">
        <v>365243</v>
      </c>
      <c r="BL954">
        <v>365243</v>
      </c>
      <c r="BM954">
        <v>0</v>
      </c>
    </row>
    <row r="955" spans="1:65" x14ac:dyDescent="0.3">
      <c r="A955">
        <v>107860</v>
      </c>
      <c r="B955">
        <v>0</v>
      </c>
      <c r="C955" t="s">
        <v>65</v>
      </c>
      <c r="D955" t="s">
        <v>66</v>
      </c>
      <c r="E955" t="s">
        <v>68</v>
      </c>
      <c r="F955" t="s">
        <v>67</v>
      </c>
      <c r="G955">
        <v>0</v>
      </c>
      <c r="H955">
        <v>180000</v>
      </c>
      <c r="I955">
        <v>474408</v>
      </c>
      <c r="J955" t="s">
        <v>113</v>
      </c>
      <c r="K955" t="s">
        <v>90</v>
      </c>
      <c r="L955" t="s">
        <v>91</v>
      </c>
      <c r="M955" t="s">
        <v>72</v>
      </c>
      <c r="N955">
        <v>3.813E-3</v>
      </c>
      <c r="O955">
        <v>22268</v>
      </c>
      <c r="P955">
        <v>365243</v>
      </c>
      <c r="Q955">
        <v>9095</v>
      </c>
      <c r="R955">
        <v>5166</v>
      </c>
      <c r="S955">
        <v>2</v>
      </c>
      <c r="T955">
        <v>2</v>
      </c>
      <c r="U955" t="s">
        <v>109</v>
      </c>
      <c r="V955">
        <v>10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76</v>
      </c>
      <c r="AD955">
        <v>1534012</v>
      </c>
      <c r="AE955" t="s">
        <v>65</v>
      </c>
      <c r="AG955">
        <v>0</v>
      </c>
      <c r="AH955">
        <v>0</v>
      </c>
      <c r="AK955" t="s">
        <v>123</v>
      </c>
      <c r="AL955">
        <v>12</v>
      </c>
      <c r="AM955" t="s">
        <v>68</v>
      </c>
      <c r="AN955">
        <v>1</v>
      </c>
      <c r="AR955" t="s">
        <v>76</v>
      </c>
      <c r="AS955" t="s">
        <v>129</v>
      </c>
      <c r="AT955">
        <v>-445</v>
      </c>
      <c r="AU955" t="s">
        <v>76</v>
      </c>
      <c r="AV955" t="s">
        <v>79</v>
      </c>
      <c r="AX955" t="s">
        <v>81</v>
      </c>
      <c r="AY955" t="s">
        <v>76</v>
      </c>
      <c r="AZ955" t="s">
        <v>76</v>
      </c>
      <c r="BA955" t="s">
        <v>76</v>
      </c>
      <c r="BB955" t="s">
        <v>121</v>
      </c>
      <c r="BC955">
        <v>-1</v>
      </c>
      <c r="BD955" t="s">
        <v>76</v>
      </c>
      <c r="BF955" t="s">
        <v>76</v>
      </c>
      <c r="BG955" t="s">
        <v>82</v>
      </c>
    </row>
    <row r="956" spans="1:65" x14ac:dyDescent="0.3">
      <c r="A956">
        <v>107868</v>
      </c>
      <c r="B956">
        <v>0</v>
      </c>
      <c r="C956" t="s">
        <v>65</v>
      </c>
      <c r="D956" t="s">
        <v>66</v>
      </c>
      <c r="E956" t="s">
        <v>68</v>
      </c>
      <c r="F956" t="s">
        <v>68</v>
      </c>
      <c r="G956">
        <v>1</v>
      </c>
      <c r="H956">
        <v>270000</v>
      </c>
      <c r="I956">
        <v>780363</v>
      </c>
      <c r="J956" t="s">
        <v>69</v>
      </c>
      <c r="K956" t="s">
        <v>70</v>
      </c>
      <c r="L956" t="s">
        <v>91</v>
      </c>
      <c r="M956" t="s">
        <v>72</v>
      </c>
      <c r="N956">
        <v>1.0276E-2</v>
      </c>
      <c r="O956">
        <v>16198</v>
      </c>
      <c r="P956">
        <v>200</v>
      </c>
      <c r="Q956">
        <v>2501</v>
      </c>
      <c r="R956">
        <v>4090</v>
      </c>
      <c r="S956">
        <v>2</v>
      </c>
      <c r="T956">
        <v>2</v>
      </c>
      <c r="U956" t="s">
        <v>73</v>
      </c>
      <c r="V956">
        <v>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t="s">
        <v>92</v>
      </c>
      <c r="AD956">
        <v>1963181</v>
      </c>
      <c r="AE956" t="s">
        <v>65</v>
      </c>
      <c r="AG956">
        <v>0</v>
      </c>
      <c r="AH956">
        <v>0</v>
      </c>
      <c r="AK956" t="s">
        <v>125</v>
      </c>
      <c r="AL956">
        <v>10</v>
      </c>
      <c r="AM956" t="s">
        <v>68</v>
      </c>
      <c r="AN956">
        <v>1</v>
      </c>
      <c r="AR956" t="s">
        <v>76</v>
      </c>
      <c r="AS956" t="s">
        <v>129</v>
      </c>
      <c r="AT956">
        <v>-275</v>
      </c>
      <c r="AU956" t="s">
        <v>76</v>
      </c>
      <c r="AV956" t="s">
        <v>79</v>
      </c>
      <c r="AX956" t="s">
        <v>81</v>
      </c>
      <c r="AY956" t="s">
        <v>76</v>
      </c>
      <c r="AZ956" t="s">
        <v>76</v>
      </c>
      <c r="BA956" t="s">
        <v>76</v>
      </c>
      <c r="BB956" t="s">
        <v>121</v>
      </c>
      <c r="BC956">
        <v>-1</v>
      </c>
      <c r="BD956" t="s">
        <v>76</v>
      </c>
      <c r="BF956" t="s">
        <v>76</v>
      </c>
      <c r="BG956" t="s">
        <v>82</v>
      </c>
    </row>
    <row r="957" spans="1:65" x14ac:dyDescent="0.3">
      <c r="A957">
        <v>107876</v>
      </c>
      <c r="B957">
        <v>0</v>
      </c>
      <c r="C957" t="s">
        <v>65</v>
      </c>
      <c r="D957" t="s">
        <v>66</v>
      </c>
      <c r="E957" t="s">
        <v>68</v>
      </c>
      <c r="F957" t="s">
        <v>68</v>
      </c>
      <c r="G957">
        <v>0</v>
      </c>
      <c r="H957">
        <v>225000</v>
      </c>
      <c r="I957">
        <v>1054773</v>
      </c>
      <c r="J957" t="s">
        <v>69</v>
      </c>
      <c r="K957" t="s">
        <v>70</v>
      </c>
      <c r="L957" t="s">
        <v>91</v>
      </c>
      <c r="M957" t="s">
        <v>72</v>
      </c>
      <c r="N957">
        <v>1.0147E-2</v>
      </c>
      <c r="O957">
        <v>21278</v>
      </c>
      <c r="P957">
        <v>172</v>
      </c>
      <c r="Q957">
        <v>5937</v>
      </c>
      <c r="R957">
        <v>4571</v>
      </c>
      <c r="S957">
        <v>2</v>
      </c>
      <c r="T957">
        <v>2</v>
      </c>
      <c r="U957" t="s">
        <v>120</v>
      </c>
      <c r="V957">
        <v>10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135</v>
      </c>
      <c r="AD957">
        <v>2508066</v>
      </c>
      <c r="AE957" t="s">
        <v>93</v>
      </c>
      <c r="AF957">
        <v>16157.79</v>
      </c>
      <c r="AG957">
        <v>148495.5</v>
      </c>
      <c r="AH957">
        <v>145408.5</v>
      </c>
      <c r="AI957">
        <v>14850</v>
      </c>
      <c r="AJ957">
        <v>148495.5</v>
      </c>
      <c r="AK957" t="s">
        <v>120</v>
      </c>
      <c r="AL957">
        <v>12</v>
      </c>
      <c r="AM957" t="s">
        <v>68</v>
      </c>
      <c r="AN957">
        <v>1</v>
      </c>
      <c r="AO957">
        <v>0.100918204</v>
      </c>
      <c r="AR957" t="s">
        <v>79</v>
      </c>
      <c r="AS957" t="s">
        <v>77</v>
      </c>
      <c r="AT957">
        <v>-350</v>
      </c>
      <c r="AU957" t="s">
        <v>78</v>
      </c>
      <c r="AV957" t="s">
        <v>79</v>
      </c>
      <c r="AX957" t="s">
        <v>81</v>
      </c>
      <c r="AY957" t="s">
        <v>162</v>
      </c>
      <c r="AZ957" t="s">
        <v>96</v>
      </c>
      <c r="BA957" t="s">
        <v>76</v>
      </c>
      <c r="BB957" t="s">
        <v>84</v>
      </c>
      <c r="BC957">
        <v>177</v>
      </c>
      <c r="BD957" t="s">
        <v>85</v>
      </c>
      <c r="BE957">
        <v>10</v>
      </c>
      <c r="BF957" t="s">
        <v>112</v>
      </c>
      <c r="BG957" t="s">
        <v>151</v>
      </c>
      <c r="BH957">
        <v>365243</v>
      </c>
      <c r="BI957">
        <v>-318</v>
      </c>
      <c r="BJ957">
        <v>-48</v>
      </c>
      <c r="BK957">
        <v>-48</v>
      </c>
      <c r="BL957">
        <v>-45</v>
      </c>
      <c r="BM957">
        <v>0</v>
      </c>
    </row>
    <row r="958" spans="1:65" x14ac:dyDescent="0.3">
      <c r="A958">
        <v>107879</v>
      </c>
      <c r="B958">
        <v>0</v>
      </c>
      <c r="C958" t="s">
        <v>65</v>
      </c>
      <c r="D958" t="s">
        <v>88</v>
      </c>
      <c r="E958" t="s">
        <v>67</v>
      </c>
      <c r="F958" t="s">
        <v>68</v>
      </c>
      <c r="G958">
        <v>0</v>
      </c>
      <c r="H958">
        <v>166500</v>
      </c>
      <c r="I958">
        <v>835605</v>
      </c>
      <c r="J958" t="s">
        <v>69</v>
      </c>
      <c r="K958" t="s">
        <v>70</v>
      </c>
      <c r="L958" t="s">
        <v>91</v>
      </c>
      <c r="M958" t="s">
        <v>72</v>
      </c>
      <c r="N958">
        <v>8.6250000000000007E-3</v>
      </c>
      <c r="O958">
        <v>16814</v>
      </c>
      <c r="P958">
        <v>7489</v>
      </c>
      <c r="Q958">
        <v>3880</v>
      </c>
      <c r="R958">
        <v>348</v>
      </c>
      <c r="S958">
        <v>2</v>
      </c>
      <c r="T958">
        <v>2</v>
      </c>
      <c r="U958" t="s">
        <v>73</v>
      </c>
      <c r="V958">
        <v>10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 t="s">
        <v>143</v>
      </c>
      <c r="AD958">
        <v>1120929</v>
      </c>
      <c r="AE958" t="s">
        <v>65</v>
      </c>
      <c r="AG958">
        <v>0</v>
      </c>
      <c r="AH958">
        <v>0</v>
      </c>
      <c r="AK958" t="s">
        <v>73</v>
      </c>
      <c r="AL958">
        <v>9</v>
      </c>
      <c r="AM958" t="s">
        <v>68</v>
      </c>
      <c r="AN958">
        <v>1</v>
      </c>
      <c r="AR958" t="s">
        <v>76</v>
      </c>
      <c r="AS958" t="s">
        <v>129</v>
      </c>
      <c r="AT958">
        <v>-28</v>
      </c>
      <c r="AU958" t="s">
        <v>76</v>
      </c>
      <c r="AV958" t="s">
        <v>79</v>
      </c>
      <c r="AX958" t="s">
        <v>81</v>
      </c>
      <c r="AY958" t="s">
        <v>76</v>
      </c>
      <c r="AZ958" t="s">
        <v>76</v>
      </c>
      <c r="BA958" t="s">
        <v>76</v>
      </c>
      <c r="BB958" t="s">
        <v>121</v>
      </c>
      <c r="BC958">
        <v>-1</v>
      </c>
      <c r="BD958" t="s">
        <v>76</v>
      </c>
      <c r="BF958" t="s">
        <v>76</v>
      </c>
      <c r="BG958" t="s">
        <v>82</v>
      </c>
    </row>
    <row r="959" spans="1:65" x14ac:dyDescent="0.3">
      <c r="A959">
        <v>107888</v>
      </c>
      <c r="B959">
        <v>0</v>
      </c>
      <c r="C959" t="s">
        <v>65</v>
      </c>
      <c r="D959" t="s">
        <v>66</v>
      </c>
      <c r="E959" t="s">
        <v>68</v>
      </c>
      <c r="F959" t="s">
        <v>67</v>
      </c>
      <c r="G959">
        <v>0</v>
      </c>
      <c r="H959">
        <v>270000</v>
      </c>
      <c r="I959">
        <v>1665000</v>
      </c>
      <c r="J959" t="s">
        <v>133</v>
      </c>
      <c r="K959" t="s">
        <v>90</v>
      </c>
      <c r="L959" t="s">
        <v>91</v>
      </c>
      <c r="M959" t="s">
        <v>72</v>
      </c>
      <c r="N959">
        <v>7.2508000000000003E-2</v>
      </c>
      <c r="O959">
        <v>17285</v>
      </c>
      <c r="P959">
        <v>1246</v>
      </c>
      <c r="Q959">
        <v>8576</v>
      </c>
      <c r="R959">
        <v>846</v>
      </c>
      <c r="S959">
        <v>1</v>
      </c>
      <c r="T959">
        <v>1</v>
      </c>
      <c r="U959" t="s">
        <v>120</v>
      </c>
      <c r="V959">
        <v>13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122</v>
      </c>
      <c r="AD959">
        <v>1455040</v>
      </c>
      <c r="AE959" t="s">
        <v>93</v>
      </c>
      <c r="AF959">
        <v>2810.16</v>
      </c>
      <c r="AG959">
        <v>62379</v>
      </c>
      <c r="AH959">
        <v>62379</v>
      </c>
      <c r="AI959">
        <v>0</v>
      </c>
      <c r="AJ959">
        <v>62379</v>
      </c>
      <c r="AK959" t="s">
        <v>94</v>
      </c>
      <c r="AL959">
        <v>13</v>
      </c>
      <c r="AM959" t="s">
        <v>68</v>
      </c>
      <c r="AN959">
        <v>1</v>
      </c>
      <c r="AO959">
        <v>0</v>
      </c>
      <c r="AR959" t="s">
        <v>79</v>
      </c>
      <c r="AS959" t="s">
        <v>77</v>
      </c>
      <c r="AT959">
        <v>-263</v>
      </c>
      <c r="AU959" t="s">
        <v>78</v>
      </c>
      <c r="AV959" t="s">
        <v>79</v>
      </c>
      <c r="AW959" t="s">
        <v>101</v>
      </c>
      <c r="AX959" t="s">
        <v>161</v>
      </c>
      <c r="AY959" t="s">
        <v>124</v>
      </c>
      <c r="AZ959" t="s">
        <v>96</v>
      </c>
      <c r="BA959" t="s">
        <v>76</v>
      </c>
      <c r="BB959" t="s">
        <v>104</v>
      </c>
      <c r="BC959">
        <v>2500</v>
      </c>
      <c r="BD959" t="s">
        <v>85</v>
      </c>
      <c r="BE959">
        <v>24</v>
      </c>
      <c r="BF959" t="s">
        <v>97</v>
      </c>
      <c r="BG959" t="s">
        <v>98</v>
      </c>
      <c r="BH959">
        <v>365243</v>
      </c>
      <c r="BI959">
        <v>-233</v>
      </c>
      <c r="BJ959">
        <v>457</v>
      </c>
      <c r="BK959">
        <v>365243</v>
      </c>
      <c r="BL959">
        <v>365243</v>
      </c>
      <c r="BM959">
        <v>0</v>
      </c>
    </row>
    <row r="960" spans="1:65" x14ac:dyDescent="0.3">
      <c r="A960">
        <v>107898</v>
      </c>
      <c r="B960">
        <v>0</v>
      </c>
      <c r="C960" t="s">
        <v>65</v>
      </c>
      <c r="D960" t="s">
        <v>88</v>
      </c>
      <c r="E960" t="s">
        <v>67</v>
      </c>
      <c r="F960" t="s">
        <v>67</v>
      </c>
      <c r="G960">
        <v>1</v>
      </c>
      <c r="H960">
        <v>135000</v>
      </c>
      <c r="I960">
        <v>302206.5</v>
      </c>
      <c r="J960" t="s">
        <v>69</v>
      </c>
      <c r="K960" t="s">
        <v>70</v>
      </c>
      <c r="L960" t="s">
        <v>140</v>
      </c>
      <c r="M960" t="s">
        <v>72</v>
      </c>
      <c r="N960">
        <v>3.813E-3</v>
      </c>
      <c r="O960">
        <v>16457</v>
      </c>
      <c r="P960">
        <v>3461</v>
      </c>
      <c r="Q960">
        <v>6427</v>
      </c>
      <c r="R960">
        <v>9</v>
      </c>
      <c r="S960">
        <v>2</v>
      </c>
      <c r="T960">
        <v>2</v>
      </c>
      <c r="U960" t="s">
        <v>94</v>
      </c>
      <c r="V960">
        <v>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108</v>
      </c>
      <c r="AD960">
        <v>2062257</v>
      </c>
      <c r="AE960" t="s">
        <v>93</v>
      </c>
      <c r="AF960">
        <v>6709.9049999999997</v>
      </c>
      <c r="AG960">
        <v>73462.5</v>
      </c>
      <c r="AH960">
        <v>66114</v>
      </c>
      <c r="AI960">
        <v>7348.5</v>
      </c>
      <c r="AJ960">
        <v>73462.5</v>
      </c>
      <c r="AK960" t="s">
        <v>73</v>
      </c>
      <c r="AL960">
        <v>13</v>
      </c>
      <c r="AM960" t="s">
        <v>68</v>
      </c>
      <c r="AN960">
        <v>1</v>
      </c>
      <c r="AO960">
        <v>0.108942447</v>
      </c>
      <c r="AR960" t="s">
        <v>79</v>
      </c>
      <c r="AS960" t="s">
        <v>77</v>
      </c>
      <c r="AT960">
        <v>-485</v>
      </c>
      <c r="AU960" t="s">
        <v>78</v>
      </c>
      <c r="AV960" t="s">
        <v>79</v>
      </c>
      <c r="AX960" t="s">
        <v>161</v>
      </c>
      <c r="AY960" t="s">
        <v>124</v>
      </c>
      <c r="AZ960" t="s">
        <v>96</v>
      </c>
      <c r="BA960" t="s">
        <v>76</v>
      </c>
      <c r="BB960" t="s">
        <v>104</v>
      </c>
      <c r="BC960">
        <v>17</v>
      </c>
      <c r="BD960" t="s">
        <v>105</v>
      </c>
      <c r="BE960">
        <v>12</v>
      </c>
      <c r="BF960" t="s">
        <v>147</v>
      </c>
      <c r="BG960" t="s">
        <v>106</v>
      </c>
      <c r="BH960">
        <v>365243</v>
      </c>
      <c r="BI960">
        <v>-446</v>
      </c>
      <c r="BJ960">
        <v>-116</v>
      </c>
      <c r="BK960">
        <v>-356</v>
      </c>
      <c r="BL960">
        <v>-348</v>
      </c>
      <c r="BM960">
        <v>0</v>
      </c>
    </row>
    <row r="961" spans="1:65" x14ac:dyDescent="0.3">
      <c r="A961">
        <v>107925</v>
      </c>
      <c r="B961">
        <v>0</v>
      </c>
      <c r="C961" t="s">
        <v>65</v>
      </c>
      <c r="D961" t="s">
        <v>66</v>
      </c>
      <c r="E961" t="s">
        <v>67</v>
      </c>
      <c r="F961" t="s">
        <v>67</v>
      </c>
      <c r="G961">
        <v>0</v>
      </c>
      <c r="H961">
        <v>180000</v>
      </c>
      <c r="I961">
        <v>327024</v>
      </c>
      <c r="J961" t="s">
        <v>69</v>
      </c>
      <c r="K961" t="s">
        <v>70</v>
      </c>
      <c r="L961" t="s">
        <v>71</v>
      </c>
      <c r="M961" t="s">
        <v>107</v>
      </c>
      <c r="N961">
        <v>2.0712999999999999E-2</v>
      </c>
      <c r="O961">
        <v>17359</v>
      </c>
      <c r="P961">
        <v>1364</v>
      </c>
      <c r="Q961">
        <v>1461</v>
      </c>
      <c r="R961">
        <v>892</v>
      </c>
      <c r="S961">
        <v>3</v>
      </c>
      <c r="T961">
        <v>2</v>
      </c>
      <c r="U961" t="s">
        <v>125</v>
      </c>
      <c r="V961">
        <v>11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141</v>
      </c>
      <c r="AD961">
        <v>2454936</v>
      </c>
      <c r="AE961" t="s">
        <v>65</v>
      </c>
      <c r="AG961">
        <v>0</v>
      </c>
      <c r="AH961">
        <v>0</v>
      </c>
      <c r="AK961" t="s">
        <v>75</v>
      </c>
      <c r="AL961">
        <v>8</v>
      </c>
      <c r="AM961" t="s">
        <v>68</v>
      </c>
      <c r="AN961">
        <v>1</v>
      </c>
      <c r="AR961" t="s">
        <v>76</v>
      </c>
      <c r="AS961" t="s">
        <v>129</v>
      </c>
      <c r="AT961">
        <v>-65</v>
      </c>
      <c r="AU961" t="s">
        <v>76</v>
      </c>
      <c r="AV961" t="s">
        <v>79</v>
      </c>
      <c r="AX961" t="s">
        <v>81</v>
      </c>
      <c r="AY961" t="s">
        <v>76</v>
      </c>
      <c r="AZ961" t="s">
        <v>76</v>
      </c>
      <c r="BA961" t="s">
        <v>76</v>
      </c>
      <c r="BB961" t="s">
        <v>121</v>
      </c>
      <c r="BC961">
        <v>-1</v>
      </c>
      <c r="BD961" t="s">
        <v>76</v>
      </c>
      <c r="BF961" t="s">
        <v>76</v>
      </c>
      <c r="BG961" t="s">
        <v>82</v>
      </c>
    </row>
    <row r="962" spans="1:65" x14ac:dyDescent="0.3">
      <c r="A962">
        <v>107930</v>
      </c>
      <c r="B962">
        <v>0</v>
      </c>
      <c r="C962" t="s">
        <v>65</v>
      </c>
      <c r="D962" t="s">
        <v>88</v>
      </c>
      <c r="E962" t="s">
        <v>68</v>
      </c>
      <c r="F962" t="s">
        <v>67</v>
      </c>
      <c r="G962">
        <v>2</v>
      </c>
      <c r="H962">
        <v>135000</v>
      </c>
      <c r="I962">
        <v>1354500</v>
      </c>
      <c r="J962" t="s">
        <v>69</v>
      </c>
      <c r="K962" t="s">
        <v>70</v>
      </c>
      <c r="L962" t="s">
        <v>91</v>
      </c>
      <c r="M962" t="s">
        <v>72</v>
      </c>
      <c r="N962">
        <v>3.5791999999999997E-2</v>
      </c>
      <c r="O962">
        <v>13021</v>
      </c>
      <c r="P962">
        <v>5466</v>
      </c>
      <c r="Q962">
        <v>4000</v>
      </c>
      <c r="R962">
        <v>3994</v>
      </c>
      <c r="S962">
        <v>2</v>
      </c>
      <c r="T962">
        <v>2</v>
      </c>
      <c r="U962" t="s">
        <v>73</v>
      </c>
      <c r="V962">
        <v>17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176</v>
      </c>
      <c r="AD962">
        <v>1100712</v>
      </c>
      <c r="AE962" t="s">
        <v>93</v>
      </c>
      <c r="AF962">
        <v>2683.71</v>
      </c>
      <c r="AG962">
        <v>26055</v>
      </c>
      <c r="AH962">
        <v>26932.5</v>
      </c>
      <c r="AI962">
        <v>2605.5</v>
      </c>
      <c r="AJ962">
        <v>26055</v>
      </c>
      <c r="AK962" t="s">
        <v>73</v>
      </c>
      <c r="AL962">
        <v>13</v>
      </c>
      <c r="AM962" t="s">
        <v>68</v>
      </c>
      <c r="AN962">
        <v>1</v>
      </c>
      <c r="AO962">
        <v>9.6066976999999998E-2</v>
      </c>
      <c r="AR962" t="s">
        <v>79</v>
      </c>
      <c r="AS962" t="s">
        <v>77</v>
      </c>
      <c r="AT962">
        <v>-2171</v>
      </c>
      <c r="AU962" t="s">
        <v>78</v>
      </c>
      <c r="AV962" t="s">
        <v>79</v>
      </c>
      <c r="AW962" t="s">
        <v>101</v>
      </c>
      <c r="AX962" t="s">
        <v>102</v>
      </c>
      <c r="AY962" t="s">
        <v>124</v>
      </c>
      <c r="AZ962" t="s">
        <v>96</v>
      </c>
      <c r="BA962" t="s">
        <v>76</v>
      </c>
      <c r="BB962" t="s">
        <v>104</v>
      </c>
      <c r="BC962">
        <v>37</v>
      </c>
      <c r="BD962" t="s">
        <v>105</v>
      </c>
      <c r="BE962">
        <v>18</v>
      </c>
      <c r="BF962" t="s">
        <v>86</v>
      </c>
      <c r="BG962" t="s">
        <v>106</v>
      </c>
      <c r="BH962">
        <v>365243</v>
      </c>
      <c r="BI962">
        <v>-2140</v>
      </c>
      <c r="BJ962">
        <v>-1630</v>
      </c>
      <c r="BK962">
        <v>-2020</v>
      </c>
      <c r="BL962">
        <v>-1993</v>
      </c>
      <c r="BM962">
        <v>0</v>
      </c>
    </row>
    <row r="963" spans="1:65" x14ac:dyDescent="0.3">
      <c r="A963">
        <v>107935</v>
      </c>
      <c r="B963">
        <v>0</v>
      </c>
      <c r="C963" t="s">
        <v>65</v>
      </c>
      <c r="D963" t="s">
        <v>88</v>
      </c>
      <c r="E963" t="s">
        <v>67</v>
      </c>
      <c r="F963" t="s">
        <v>68</v>
      </c>
      <c r="G963">
        <v>0</v>
      </c>
      <c r="H963">
        <v>247500</v>
      </c>
      <c r="I963">
        <v>1054755</v>
      </c>
      <c r="J963" t="s">
        <v>69</v>
      </c>
      <c r="K963" t="s">
        <v>70</v>
      </c>
      <c r="L963" t="s">
        <v>119</v>
      </c>
      <c r="M963" t="s">
        <v>72</v>
      </c>
      <c r="N963">
        <v>3.0755000000000001E-2</v>
      </c>
      <c r="O963">
        <v>22334</v>
      </c>
      <c r="P963">
        <v>2204</v>
      </c>
      <c r="Q963">
        <v>8797</v>
      </c>
      <c r="R963">
        <v>4614</v>
      </c>
      <c r="S963">
        <v>2</v>
      </c>
      <c r="T963">
        <v>2</v>
      </c>
      <c r="U963" t="s">
        <v>125</v>
      </c>
      <c r="V963">
        <v>11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122</v>
      </c>
      <c r="AD963">
        <v>1581540</v>
      </c>
      <c r="AE963" t="s">
        <v>65</v>
      </c>
      <c r="AF963">
        <v>30503.25</v>
      </c>
      <c r="AG963">
        <v>675000</v>
      </c>
      <c r="AH963">
        <v>675000</v>
      </c>
      <c r="AJ963">
        <v>675000</v>
      </c>
      <c r="AK963" t="s">
        <v>109</v>
      </c>
      <c r="AL963">
        <v>14</v>
      </c>
      <c r="AM963" t="s">
        <v>68</v>
      </c>
      <c r="AN963">
        <v>1</v>
      </c>
      <c r="AR963" t="s">
        <v>76</v>
      </c>
      <c r="AS963" t="s">
        <v>77</v>
      </c>
      <c r="AT963">
        <v>-1040</v>
      </c>
      <c r="AU963" t="s">
        <v>78</v>
      </c>
      <c r="AV963" t="s">
        <v>79</v>
      </c>
      <c r="AW963" t="s">
        <v>80</v>
      </c>
      <c r="AX963" t="s">
        <v>81</v>
      </c>
      <c r="AY963" t="s">
        <v>76</v>
      </c>
      <c r="AZ963" t="s">
        <v>82</v>
      </c>
      <c r="BA963" t="s">
        <v>116</v>
      </c>
      <c r="BB963" t="s">
        <v>121</v>
      </c>
      <c r="BC963">
        <v>-1</v>
      </c>
      <c r="BD963" t="s">
        <v>76</v>
      </c>
      <c r="BE963">
        <v>36</v>
      </c>
      <c r="BF963" t="s">
        <v>147</v>
      </c>
      <c r="BG963" t="s">
        <v>154</v>
      </c>
      <c r="BH963">
        <v>365243</v>
      </c>
      <c r="BI963">
        <v>-1010</v>
      </c>
      <c r="BJ963">
        <v>40</v>
      </c>
      <c r="BK963">
        <v>-380</v>
      </c>
      <c r="BL963">
        <v>-373</v>
      </c>
      <c r="BM963">
        <v>0</v>
      </c>
    </row>
    <row r="964" spans="1:65" x14ac:dyDescent="0.3">
      <c r="A964">
        <v>107936</v>
      </c>
      <c r="B964">
        <v>0</v>
      </c>
      <c r="C964" t="s">
        <v>65</v>
      </c>
      <c r="D964" t="s">
        <v>88</v>
      </c>
      <c r="E964" t="s">
        <v>67</v>
      </c>
      <c r="F964" t="s">
        <v>68</v>
      </c>
      <c r="G964">
        <v>0</v>
      </c>
      <c r="H964">
        <v>135000</v>
      </c>
      <c r="I964">
        <v>387000</v>
      </c>
      <c r="J964" t="s">
        <v>69</v>
      </c>
      <c r="K964" t="s">
        <v>70</v>
      </c>
      <c r="L964" t="s">
        <v>140</v>
      </c>
      <c r="M964" t="s">
        <v>72</v>
      </c>
      <c r="N964">
        <v>2.8663000000000001E-2</v>
      </c>
      <c r="O964">
        <v>17319</v>
      </c>
      <c r="P964">
        <v>2536</v>
      </c>
      <c r="Q964">
        <v>8055</v>
      </c>
      <c r="R964">
        <v>865</v>
      </c>
      <c r="S964">
        <v>2</v>
      </c>
      <c r="T964">
        <v>2</v>
      </c>
      <c r="U964" t="s">
        <v>123</v>
      </c>
      <c r="V964">
        <v>9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 t="s">
        <v>92</v>
      </c>
      <c r="AD964">
        <v>1973688</v>
      </c>
      <c r="AE964" t="s">
        <v>93</v>
      </c>
      <c r="AF964">
        <v>9542.7450000000008</v>
      </c>
      <c r="AG964">
        <v>84631.5</v>
      </c>
      <c r="AH964">
        <v>94405.5</v>
      </c>
      <c r="AI964">
        <v>0</v>
      </c>
      <c r="AJ964">
        <v>84631.5</v>
      </c>
      <c r="AK964" t="s">
        <v>125</v>
      </c>
      <c r="AL964">
        <v>15</v>
      </c>
      <c r="AM964" t="s">
        <v>68</v>
      </c>
      <c r="AN964">
        <v>1</v>
      </c>
      <c r="AO964">
        <v>0</v>
      </c>
      <c r="AR964" t="s">
        <v>79</v>
      </c>
      <c r="AS964" t="s">
        <v>77</v>
      </c>
      <c r="AT964">
        <v>-1371</v>
      </c>
      <c r="AU964" t="s">
        <v>78</v>
      </c>
      <c r="AV964" t="s">
        <v>79</v>
      </c>
      <c r="AW964" t="s">
        <v>177</v>
      </c>
      <c r="AX964" t="s">
        <v>81</v>
      </c>
      <c r="AY964" t="s">
        <v>103</v>
      </c>
      <c r="AZ964" t="s">
        <v>96</v>
      </c>
      <c r="BA964" t="s">
        <v>76</v>
      </c>
      <c r="BB964" t="s">
        <v>104</v>
      </c>
      <c r="BC964">
        <v>3000</v>
      </c>
      <c r="BD964" t="s">
        <v>85</v>
      </c>
      <c r="BE964">
        <v>14</v>
      </c>
      <c r="BF964" t="s">
        <v>86</v>
      </c>
      <c r="BG964" t="s">
        <v>151</v>
      </c>
      <c r="BH964">
        <v>365243</v>
      </c>
      <c r="BI964">
        <v>-1340</v>
      </c>
      <c r="BJ964">
        <v>-950</v>
      </c>
      <c r="BK964">
        <v>-950</v>
      </c>
      <c r="BL964">
        <v>-946</v>
      </c>
      <c r="BM964">
        <v>0</v>
      </c>
    </row>
    <row r="965" spans="1:65" x14ac:dyDescent="0.3">
      <c r="A965">
        <v>107936</v>
      </c>
      <c r="B965">
        <v>0</v>
      </c>
      <c r="C965" t="s">
        <v>65</v>
      </c>
      <c r="D965" t="s">
        <v>88</v>
      </c>
      <c r="E965" t="s">
        <v>67</v>
      </c>
      <c r="F965" t="s">
        <v>68</v>
      </c>
      <c r="G965">
        <v>0</v>
      </c>
      <c r="H965">
        <v>135000</v>
      </c>
      <c r="I965">
        <v>387000</v>
      </c>
      <c r="J965" t="s">
        <v>69</v>
      </c>
      <c r="K965" t="s">
        <v>70</v>
      </c>
      <c r="L965" t="s">
        <v>140</v>
      </c>
      <c r="M965" t="s">
        <v>72</v>
      </c>
      <c r="N965">
        <v>2.8663000000000001E-2</v>
      </c>
      <c r="O965">
        <v>17319</v>
      </c>
      <c r="P965">
        <v>2536</v>
      </c>
      <c r="Q965">
        <v>8055</v>
      </c>
      <c r="R965">
        <v>865</v>
      </c>
      <c r="S965">
        <v>2</v>
      </c>
      <c r="T965">
        <v>2</v>
      </c>
      <c r="U965" t="s">
        <v>123</v>
      </c>
      <c r="V965">
        <v>9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 t="s">
        <v>92</v>
      </c>
      <c r="AD965">
        <v>2762573</v>
      </c>
      <c r="AE965" t="s">
        <v>93</v>
      </c>
      <c r="AF965">
        <v>6767.5950000000003</v>
      </c>
      <c r="AG965">
        <v>42615</v>
      </c>
      <c r="AH965">
        <v>35779.5</v>
      </c>
      <c r="AI965">
        <v>8523</v>
      </c>
      <c r="AJ965">
        <v>42615</v>
      </c>
      <c r="AK965" t="s">
        <v>94</v>
      </c>
      <c r="AL965">
        <v>16</v>
      </c>
      <c r="AM965" t="s">
        <v>68</v>
      </c>
      <c r="AN965">
        <v>1</v>
      </c>
      <c r="AO965">
        <v>0.2095214</v>
      </c>
      <c r="AR965" t="s">
        <v>79</v>
      </c>
      <c r="AS965" t="s">
        <v>77</v>
      </c>
      <c r="AT965">
        <v>-1402</v>
      </c>
      <c r="AU965" t="s">
        <v>78</v>
      </c>
      <c r="AV965" t="s">
        <v>79</v>
      </c>
      <c r="AW965" t="s">
        <v>177</v>
      </c>
      <c r="AX965" t="s">
        <v>81</v>
      </c>
      <c r="AY965" t="s">
        <v>190</v>
      </c>
      <c r="AZ965" t="s">
        <v>96</v>
      </c>
      <c r="BA965" t="s">
        <v>76</v>
      </c>
      <c r="BB965" t="s">
        <v>138</v>
      </c>
      <c r="BC965">
        <v>15</v>
      </c>
      <c r="BD965" t="s">
        <v>191</v>
      </c>
      <c r="BE965">
        <v>6</v>
      </c>
      <c r="BF965" t="s">
        <v>147</v>
      </c>
      <c r="BG965" t="s">
        <v>158</v>
      </c>
      <c r="BH965">
        <v>365243</v>
      </c>
      <c r="BI965">
        <v>-1371</v>
      </c>
      <c r="BJ965">
        <v>-1221</v>
      </c>
      <c r="BK965">
        <v>-1221</v>
      </c>
      <c r="BL965">
        <v>-1219</v>
      </c>
      <c r="BM965">
        <v>0</v>
      </c>
    </row>
    <row r="966" spans="1:65" x14ac:dyDescent="0.3">
      <c r="A966">
        <v>107960</v>
      </c>
      <c r="B966">
        <v>0</v>
      </c>
      <c r="C966" t="s">
        <v>65</v>
      </c>
      <c r="D966" t="s">
        <v>88</v>
      </c>
      <c r="E966" t="s">
        <v>67</v>
      </c>
      <c r="F966" t="s">
        <v>67</v>
      </c>
      <c r="G966">
        <v>0</v>
      </c>
      <c r="H966">
        <v>180000</v>
      </c>
      <c r="I966">
        <v>582768</v>
      </c>
      <c r="J966" t="s">
        <v>69</v>
      </c>
      <c r="K966" t="s">
        <v>90</v>
      </c>
      <c r="L966" t="s">
        <v>91</v>
      </c>
      <c r="M966" t="s">
        <v>72</v>
      </c>
      <c r="N966">
        <v>3.5791999999999997E-2</v>
      </c>
      <c r="O966">
        <v>19765</v>
      </c>
      <c r="P966">
        <v>2071</v>
      </c>
      <c r="Q966">
        <v>9856</v>
      </c>
      <c r="R966">
        <v>3298</v>
      </c>
      <c r="S966">
        <v>2</v>
      </c>
      <c r="T966">
        <v>2</v>
      </c>
      <c r="U966" t="s">
        <v>120</v>
      </c>
      <c r="V966">
        <v>12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167</v>
      </c>
      <c r="AD966">
        <v>1894289</v>
      </c>
      <c r="AE966" t="s">
        <v>93</v>
      </c>
      <c r="AF966">
        <v>13887</v>
      </c>
      <c r="AG966">
        <v>152680.5</v>
      </c>
      <c r="AH966">
        <v>152680.5</v>
      </c>
      <c r="AI966">
        <v>0</v>
      </c>
      <c r="AJ966">
        <v>152680.5</v>
      </c>
      <c r="AK966" t="s">
        <v>120</v>
      </c>
      <c r="AL966">
        <v>16</v>
      </c>
      <c r="AM966" t="s">
        <v>68</v>
      </c>
      <c r="AN966">
        <v>1</v>
      </c>
      <c r="AO966">
        <v>0</v>
      </c>
      <c r="AR966" t="s">
        <v>79</v>
      </c>
      <c r="AS966" t="s">
        <v>77</v>
      </c>
      <c r="AT966">
        <v>-1064</v>
      </c>
      <c r="AU966" t="s">
        <v>78</v>
      </c>
      <c r="AV966" t="s">
        <v>79</v>
      </c>
      <c r="AW966" t="s">
        <v>80</v>
      </c>
      <c r="AX966" t="s">
        <v>81</v>
      </c>
      <c r="AY966" t="s">
        <v>111</v>
      </c>
      <c r="AZ966" t="s">
        <v>96</v>
      </c>
      <c r="BA966" t="s">
        <v>76</v>
      </c>
      <c r="BB966" t="s">
        <v>84</v>
      </c>
      <c r="BC966">
        <v>147</v>
      </c>
      <c r="BD966" t="s">
        <v>85</v>
      </c>
      <c r="BE966">
        <v>12</v>
      </c>
      <c r="BF966" t="s">
        <v>97</v>
      </c>
      <c r="BG966" t="s">
        <v>98</v>
      </c>
      <c r="BH966">
        <v>365243</v>
      </c>
      <c r="BI966">
        <v>-1033</v>
      </c>
      <c r="BJ966">
        <v>-703</v>
      </c>
      <c r="BK966">
        <v>-703</v>
      </c>
      <c r="BL966">
        <v>-694</v>
      </c>
      <c r="BM966">
        <v>0</v>
      </c>
    </row>
    <row r="967" spans="1:65" x14ac:dyDescent="0.3">
      <c r="A967">
        <v>107968</v>
      </c>
      <c r="B967">
        <v>1</v>
      </c>
      <c r="C967" t="s">
        <v>65</v>
      </c>
      <c r="D967" t="s">
        <v>88</v>
      </c>
      <c r="E967" t="s">
        <v>67</v>
      </c>
      <c r="F967" t="s">
        <v>68</v>
      </c>
      <c r="G967">
        <v>0</v>
      </c>
      <c r="H967">
        <v>270000</v>
      </c>
      <c r="I967">
        <v>337500</v>
      </c>
      <c r="J967" t="s">
        <v>113</v>
      </c>
      <c r="K967" t="s">
        <v>70</v>
      </c>
      <c r="L967" t="s">
        <v>139</v>
      </c>
      <c r="M967" t="s">
        <v>72</v>
      </c>
      <c r="N967">
        <v>1.452E-2</v>
      </c>
      <c r="O967">
        <v>22012</v>
      </c>
      <c r="P967">
        <v>365243</v>
      </c>
      <c r="Q967">
        <v>3978</v>
      </c>
      <c r="R967">
        <v>3998</v>
      </c>
      <c r="S967">
        <v>2</v>
      </c>
      <c r="T967">
        <v>2</v>
      </c>
      <c r="U967" t="s">
        <v>109</v>
      </c>
      <c r="V967">
        <v>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76</v>
      </c>
      <c r="AD967">
        <v>2695426</v>
      </c>
      <c r="AE967" t="s">
        <v>99</v>
      </c>
      <c r="AG967">
        <v>0</v>
      </c>
      <c r="AH967">
        <v>0</v>
      </c>
      <c r="AK967" t="s">
        <v>123</v>
      </c>
      <c r="AL967">
        <v>8</v>
      </c>
      <c r="AM967" t="s">
        <v>68</v>
      </c>
      <c r="AN967">
        <v>1</v>
      </c>
      <c r="AR967" t="s">
        <v>79</v>
      </c>
      <c r="AS967" t="s">
        <v>129</v>
      </c>
      <c r="AT967">
        <v>-256</v>
      </c>
      <c r="AU967" t="s">
        <v>76</v>
      </c>
      <c r="AV967" t="s">
        <v>79</v>
      </c>
      <c r="AX967" t="s">
        <v>81</v>
      </c>
      <c r="AY967" t="s">
        <v>76</v>
      </c>
      <c r="AZ967" t="s">
        <v>76</v>
      </c>
      <c r="BA967" t="s">
        <v>76</v>
      </c>
      <c r="BB967" t="s">
        <v>121</v>
      </c>
      <c r="BC967">
        <v>-1</v>
      </c>
      <c r="BD967" t="s">
        <v>76</v>
      </c>
      <c r="BF967" t="s">
        <v>76</v>
      </c>
      <c r="BG967" t="s">
        <v>132</v>
      </c>
    </row>
    <row r="968" spans="1:65" x14ac:dyDescent="0.3">
      <c r="A968">
        <v>107970</v>
      </c>
      <c r="B968">
        <v>0</v>
      </c>
      <c r="C968" t="s">
        <v>65</v>
      </c>
      <c r="D968" t="s">
        <v>66</v>
      </c>
      <c r="E968" t="s">
        <v>67</v>
      </c>
      <c r="F968" t="s">
        <v>68</v>
      </c>
      <c r="G968">
        <v>0</v>
      </c>
      <c r="H968">
        <v>180000</v>
      </c>
      <c r="I968">
        <v>545040</v>
      </c>
      <c r="J968" t="s">
        <v>69</v>
      </c>
      <c r="K968" t="s">
        <v>70</v>
      </c>
      <c r="L968" t="s">
        <v>91</v>
      </c>
      <c r="M968" t="s">
        <v>72</v>
      </c>
      <c r="N968">
        <v>8.2299999999999995E-3</v>
      </c>
      <c r="O968">
        <v>9154</v>
      </c>
      <c r="P968">
        <v>1221</v>
      </c>
      <c r="Q968">
        <v>6175</v>
      </c>
      <c r="R968">
        <v>1735</v>
      </c>
      <c r="S968">
        <v>2</v>
      </c>
      <c r="T968">
        <v>2</v>
      </c>
      <c r="U968" t="s">
        <v>120</v>
      </c>
      <c r="V968">
        <v>14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92</v>
      </c>
      <c r="AD968">
        <v>1242560</v>
      </c>
      <c r="AE968" t="s">
        <v>93</v>
      </c>
      <c r="AF968">
        <v>3962.97</v>
      </c>
      <c r="AG968">
        <v>72243</v>
      </c>
      <c r="AH968">
        <v>87502.5</v>
      </c>
      <c r="AI968">
        <v>0</v>
      </c>
      <c r="AJ968">
        <v>72243</v>
      </c>
      <c r="AK968" t="s">
        <v>75</v>
      </c>
      <c r="AL968">
        <v>11</v>
      </c>
      <c r="AM968" t="s">
        <v>68</v>
      </c>
      <c r="AN968">
        <v>1</v>
      </c>
      <c r="AO968">
        <v>0</v>
      </c>
      <c r="AR968" t="s">
        <v>79</v>
      </c>
      <c r="AS968" t="s">
        <v>77</v>
      </c>
      <c r="AT968">
        <v>-948</v>
      </c>
      <c r="AU968" t="s">
        <v>78</v>
      </c>
      <c r="AV968" t="s">
        <v>79</v>
      </c>
      <c r="AW968" t="s">
        <v>110</v>
      </c>
      <c r="AX968" t="s">
        <v>81</v>
      </c>
      <c r="AY968" t="s">
        <v>95</v>
      </c>
      <c r="AZ968" t="s">
        <v>96</v>
      </c>
      <c r="BA968" t="s">
        <v>76</v>
      </c>
      <c r="BB968" t="s">
        <v>104</v>
      </c>
      <c r="BC968">
        <v>2300</v>
      </c>
      <c r="BD968" t="s">
        <v>85</v>
      </c>
      <c r="BE968">
        <v>24</v>
      </c>
      <c r="BF968" t="s">
        <v>97</v>
      </c>
      <c r="BG968" t="s">
        <v>98</v>
      </c>
      <c r="BH968">
        <v>365243</v>
      </c>
      <c r="BI968">
        <v>-917</v>
      </c>
      <c r="BJ968">
        <v>-227</v>
      </c>
      <c r="BK968">
        <v>-317</v>
      </c>
      <c r="BL968">
        <v>-311</v>
      </c>
      <c r="BM968">
        <v>0</v>
      </c>
    </row>
    <row r="969" spans="1:65" x14ac:dyDescent="0.3">
      <c r="A969">
        <v>107981</v>
      </c>
      <c r="B969">
        <v>0</v>
      </c>
      <c r="C969" t="s">
        <v>65</v>
      </c>
      <c r="D969" t="s">
        <v>88</v>
      </c>
      <c r="E969" t="s">
        <v>67</v>
      </c>
      <c r="F969" t="s">
        <v>68</v>
      </c>
      <c r="G969">
        <v>0</v>
      </c>
      <c r="H969">
        <v>99000</v>
      </c>
      <c r="I969">
        <v>313438.5</v>
      </c>
      <c r="J969" t="s">
        <v>69</v>
      </c>
      <c r="K969" t="s">
        <v>186</v>
      </c>
      <c r="L969" t="s">
        <v>139</v>
      </c>
      <c r="M969" t="s">
        <v>72</v>
      </c>
      <c r="N969">
        <v>1.9689000000000002E-2</v>
      </c>
      <c r="O969">
        <v>22955</v>
      </c>
      <c r="P969">
        <v>5249</v>
      </c>
      <c r="Q969">
        <v>7695</v>
      </c>
      <c r="R969">
        <v>4630</v>
      </c>
      <c r="S969">
        <v>2</v>
      </c>
      <c r="T969">
        <v>2</v>
      </c>
      <c r="U969" t="s">
        <v>73</v>
      </c>
      <c r="V969">
        <v>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168</v>
      </c>
      <c r="AD969">
        <v>2793459</v>
      </c>
      <c r="AE969" t="s">
        <v>65</v>
      </c>
      <c r="AF969">
        <v>23494.275000000001</v>
      </c>
      <c r="AG969">
        <v>225000</v>
      </c>
      <c r="AH969">
        <v>239850</v>
      </c>
      <c r="AJ969">
        <v>225000</v>
      </c>
      <c r="AK969" t="s">
        <v>123</v>
      </c>
      <c r="AL969">
        <v>10</v>
      </c>
      <c r="AM969" t="s">
        <v>68</v>
      </c>
      <c r="AN969">
        <v>1</v>
      </c>
      <c r="AR969" t="s">
        <v>76</v>
      </c>
      <c r="AS969" t="s">
        <v>77</v>
      </c>
      <c r="AT969">
        <v>-1438</v>
      </c>
      <c r="AU969" t="s">
        <v>78</v>
      </c>
      <c r="AV969" t="s">
        <v>79</v>
      </c>
      <c r="AW969" t="s">
        <v>101</v>
      </c>
      <c r="AX969" t="s">
        <v>161</v>
      </c>
      <c r="AY969" t="s">
        <v>76</v>
      </c>
      <c r="AZ969" t="s">
        <v>82</v>
      </c>
      <c r="BA969" t="s">
        <v>116</v>
      </c>
      <c r="BB969" t="s">
        <v>121</v>
      </c>
      <c r="BC969">
        <v>-1</v>
      </c>
      <c r="BD969" t="s">
        <v>76</v>
      </c>
      <c r="BE969">
        <v>12</v>
      </c>
      <c r="BF969" t="s">
        <v>112</v>
      </c>
      <c r="BG969" t="s">
        <v>118</v>
      </c>
      <c r="BH969">
        <v>365243</v>
      </c>
      <c r="BI969">
        <v>-1408</v>
      </c>
      <c r="BJ969">
        <v>-1078</v>
      </c>
      <c r="BK969">
        <v>-1108</v>
      </c>
      <c r="BL969">
        <v>-1103</v>
      </c>
      <c r="BM969">
        <v>1</v>
      </c>
    </row>
    <row r="970" spans="1:65" x14ac:dyDescent="0.3">
      <c r="A970">
        <v>107990</v>
      </c>
      <c r="B970">
        <v>0</v>
      </c>
      <c r="C970" t="s">
        <v>65</v>
      </c>
      <c r="D970" t="s">
        <v>88</v>
      </c>
      <c r="E970" t="s">
        <v>68</v>
      </c>
      <c r="F970" t="s">
        <v>68</v>
      </c>
      <c r="G970">
        <v>1</v>
      </c>
      <c r="H970">
        <v>207000</v>
      </c>
      <c r="I970">
        <v>878733</v>
      </c>
      <c r="J970" t="s">
        <v>133</v>
      </c>
      <c r="K970" t="s">
        <v>90</v>
      </c>
      <c r="L970" t="s">
        <v>119</v>
      </c>
      <c r="M970" t="s">
        <v>72</v>
      </c>
      <c r="N970">
        <v>6.6709999999999998E-3</v>
      </c>
      <c r="O970">
        <v>14177</v>
      </c>
      <c r="P970">
        <v>2989</v>
      </c>
      <c r="Q970">
        <v>2503</v>
      </c>
      <c r="R970">
        <v>2155</v>
      </c>
      <c r="S970">
        <v>2</v>
      </c>
      <c r="T970">
        <v>2</v>
      </c>
      <c r="U970" t="s">
        <v>125</v>
      </c>
      <c r="V970">
        <v>13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170</v>
      </c>
      <c r="AD970">
        <v>1886163</v>
      </c>
      <c r="AE970" t="s">
        <v>65</v>
      </c>
      <c r="AG970">
        <v>0</v>
      </c>
      <c r="AH970">
        <v>0</v>
      </c>
      <c r="AK970" t="s">
        <v>123</v>
      </c>
      <c r="AL970">
        <v>13</v>
      </c>
      <c r="AM970" t="s">
        <v>68</v>
      </c>
      <c r="AN970">
        <v>1</v>
      </c>
      <c r="AR970" t="s">
        <v>76</v>
      </c>
      <c r="AS970" t="s">
        <v>129</v>
      </c>
      <c r="AT970">
        <v>-29</v>
      </c>
      <c r="AU970" t="s">
        <v>76</v>
      </c>
      <c r="AV970" t="s">
        <v>79</v>
      </c>
      <c r="AX970" t="s">
        <v>76</v>
      </c>
      <c r="AY970" t="s">
        <v>76</v>
      </c>
      <c r="AZ970" t="s">
        <v>76</v>
      </c>
      <c r="BA970" t="s">
        <v>76</v>
      </c>
      <c r="BB970" t="s">
        <v>121</v>
      </c>
      <c r="BC970">
        <v>-1</v>
      </c>
      <c r="BD970" t="s">
        <v>76</v>
      </c>
      <c r="BF970" t="s">
        <v>76</v>
      </c>
      <c r="BG970" t="s">
        <v>82</v>
      </c>
    </row>
    <row r="971" spans="1:65" x14ac:dyDescent="0.3">
      <c r="A971">
        <v>107997</v>
      </c>
      <c r="B971">
        <v>0</v>
      </c>
      <c r="C971" t="s">
        <v>65</v>
      </c>
      <c r="D971" t="s">
        <v>66</v>
      </c>
      <c r="E971" t="s">
        <v>68</v>
      </c>
      <c r="F971" t="s">
        <v>68</v>
      </c>
      <c r="G971">
        <v>0</v>
      </c>
      <c r="H971">
        <v>180000</v>
      </c>
      <c r="I971">
        <v>292500</v>
      </c>
      <c r="J971" t="s">
        <v>69</v>
      </c>
      <c r="K971" t="s">
        <v>70</v>
      </c>
      <c r="L971" t="s">
        <v>91</v>
      </c>
      <c r="M971" t="s">
        <v>72</v>
      </c>
      <c r="N971">
        <v>2.6391999999999999E-2</v>
      </c>
      <c r="O971">
        <v>16627</v>
      </c>
      <c r="P971">
        <v>2075</v>
      </c>
      <c r="Q971">
        <v>7145</v>
      </c>
      <c r="R971">
        <v>143</v>
      </c>
      <c r="S971">
        <v>2</v>
      </c>
      <c r="T971">
        <v>2</v>
      </c>
      <c r="U971" t="s">
        <v>94</v>
      </c>
      <c r="V971">
        <v>10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 t="s">
        <v>92</v>
      </c>
      <c r="AD971">
        <v>1141178</v>
      </c>
      <c r="AE971" t="s">
        <v>65</v>
      </c>
      <c r="AF971">
        <v>13732.785</v>
      </c>
      <c r="AG971">
        <v>270000</v>
      </c>
      <c r="AH971">
        <v>326659.5</v>
      </c>
      <c r="AJ971">
        <v>270000</v>
      </c>
      <c r="AK971" t="s">
        <v>75</v>
      </c>
      <c r="AL971">
        <v>18</v>
      </c>
      <c r="AM971" t="s">
        <v>68</v>
      </c>
      <c r="AN971">
        <v>1</v>
      </c>
      <c r="AR971" t="s">
        <v>76</v>
      </c>
      <c r="AS971" t="s">
        <v>114</v>
      </c>
      <c r="AT971">
        <v>-349</v>
      </c>
      <c r="AU971" t="s">
        <v>78</v>
      </c>
      <c r="AV971" t="s">
        <v>115</v>
      </c>
      <c r="AW971" t="s">
        <v>80</v>
      </c>
      <c r="AX971" t="s">
        <v>81</v>
      </c>
      <c r="AY971" t="s">
        <v>76</v>
      </c>
      <c r="AZ971" t="s">
        <v>82</v>
      </c>
      <c r="BA971" t="s">
        <v>116</v>
      </c>
      <c r="BB971" t="s">
        <v>121</v>
      </c>
      <c r="BC971">
        <v>-1</v>
      </c>
      <c r="BD971" t="s">
        <v>76</v>
      </c>
      <c r="BE971">
        <v>48</v>
      </c>
      <c r="BF971" t="s">
        <v>147</v>
      </c>
      <c r="BG971" t="s">
        <v>154</v>
      </c>
    </row>
    <row r="972" spans="1:65" x14ac:dyDescent="0.3">
      <c r="A972">
        <v>108004</v>
      </c>
      <c r="B972">
        <v>0</v>
      </c>
      <c r="C972" t="s">
        <v>65</v>
      </c>
      <c r="D972" t="s">
        <v>88</v>
      </c>
      <c r="E972" t="s">
        <v>68</v>
      </c>
      <c r="F972" t="s">
        <v>68</v>
      </c>
      <c r="G972">
        <v>1</v>
      </c>
      <c r="H972">
        <v>112500</v>
      </c>
      <c r="I972">
        <v>360000</v>
      </c>
      <c r="J972" t="s">
        <v>69</v>
      </c>
      <c r="K972" t="s">
        <v>70</v>
      </c>
      <c r="L972" t="s">
        <v>91</v>
      </c>
      <c r="M972" t="s">
        <v>72</v>
      </c>
      <c r="N972">
        <v>1.0643E-2</v>
      </c>
      <c r="O972">
        <v>9763</v>
      </c>
      <c r="P972">
        <v>791</v>
      </c>
      <c r="Q972">
        <v>1741</v>
      </c>
      <c r="R972">
        <v>896</v>
      </c>
      <c r="S972">
        <v>2</v>
      </c>
      <c r="T972">
        <v>2</v>
      </c>
      <c r="U972" t="s">
        <v>123</v>
      </c>
      <c r="V972">
        <v>12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170</v>
      </c>
      <c r="AD972">
        <v>1742901</v>
      </c>
      <c r="AE972" t="s">
        <v>65</v>
      </c>
      <c r="AG972">
        <v>0</v>
      </c>
      <c r="AH972">
        <v>0</v>
      </c>
      <c r="AK972" t="s">
        <v>123</v>
      </c>
      <c r="AL972">
        <v>16</v>
      </c>
      <c r="AM972" t="s">
        <v>68</v>
      </c>
      <c r="AN972">
        <v>1</v>
      </c>
      <c r="AR972" t="s">
        <v>76</v>
      </c>
      <c r="AS972" t="s">
        <v>129</v>
      </c>
      <c r="AT972">
        <v>-105</v>
      </c>
      <c r="AU972" t="s">
        <v>76</v>
      </c>
      <c r="AV972" t="s">
        <v>79</v>
      </c>
      <c r="AX972" t="s">
        <v>81</v>
      </c>
      <c r="AY972" t="s">
        <v>76</v>
      </c>
      <c r="AZ972" t="s">
        <v>76</v>
      </c>
      <c r="BA972" t="s">
        <v>76</v>
      </c>
      <c r="BB972" t="s">
        <v>121</v>
      </c>
      <c r="BC972">
        <v>-1</v>
      </c>
      <c r="BD972" t="s">
        <v>76</v>
      </c>
      <c r="BF972" t="s">
        <v>76</v>
      </c>
      <c r="BG972" t="s">
        <v>82</v>
      </c>
    </row>
    <row r="973" spans="1:65" x14ac:dyDescent="0.3">
      <c r="A973">
        <v>108008</v>
      </c>
      <c r="B973">
        <v>1</v>
      </c>
      <c r="C973" t="s">
        <v>65</v>
      </c>
      <c r="D973" t="s">
        <v>88</v>
      </c>
      <c r="E973" t="s">
        <v>67</v>
      </c>
      <c r="F973" t="s">
        <v>68</v>
      </c>
      <c r="G973">
        <v>2</v>
      </c>
      <c r="H973">
        <v>112500</v>
      </c>
      <c r="I973">
        <v>592560</v>
      </c>
      <c r="J973" t="s">
        <v>69</v>
      </c>
      <c r="K973" t="s">
        <v>70</v>
      </c>
      <c r="L973" t="s">
        <v>71</v>
      </c>
      <c r="M973" t="s">
        <v>72</v>
      </c>
      <c r="N973">
        <v>1.9689000000000002E-2</v>
      </c>
      <c r="O973">
        <v>12952</v>
      </c>
      <c r="P973">
        <v>6183</v>
      </c>
      <c r="Q973">
        <v>5873</v>
      </c>
      <c r="R973">
        <v>1596</v>
      </c>
      <c r="S973">
        <v>2</v>
      </c>
      <c r="T973">
        <v>2</v>
      </c>
      <c r="U973" t="s">
        <v>120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176</v>
      </c>
      <c r="AD973">
        <v>2065023</v>
      </c>
      <c r="AE973" t="s">
        <v>65</v>
      </c>
      <c r="AG973">
        <v>0</v>
      </c>
      <c r="AH973">
        <v>0</v>
      </c>
      <c r="AK973" t="s">
        <v>94</v>
      </c>
      <c r="AL973">
        <v>10</v>
      </c>
      <c r="AM973" t="s">
        <v>68</v>
      </c>
      <c r="AN973">
        <v>1</v>
      </c>
      <c r="AR973" t="s">
        <v>76</v>
      </c>
      <c r="AS973" t="s">
        <v>129</v>
      </c>
      <c r="AT973">
        <v>-249</v>
      </c>
      <c r="AU973" t="s">
        <v>76</v>
      </c>
      <c r="AV973" t="s">
        <v>79</v>
      </c>
      <c r="AX973" t="s">
        <v>102</v>
      </c>
      <c r="AY973" t="s">
        <v>76</v>
      </c>
      <c r="AZ973" t="s">
        <v>76</v>
      </c>
      <c r="BA973" t="s">
        <v>76</v>
      </c>
      <c r="BB973" t="s">
        <v>121</v>
      </c>
      <c r="BC973">
        <v>-1</v>
      </c>
      <c r="BD973" t="s">
        <v>76</v>
      </c>
      <c r="BF973" t="s">
        <v>76</v>
      </c>
      <c r="BG973" t="s">
        <v>82</v>
      </c>
    </row>
    <row r="974" spans="1:65" x14ac:dyDescent="0.3">
      <c r="A974">
        <v>108011</v>
      </c>
      <c r="B974">
        <v>0</v>
      </c>
      <c r="C974" t="s">
        <v>65</v>
      </c>
      <c r="D974" t="s">
        <v>88</v>
      </c>
      <c r="E974" t="s">
        <v>67</v>
      </c>
      <c r="F974" t="s">
        <v>68</v>
      </c>
      <c r="G974">
        <v>0</v>
      </c>
      <c r="H974">
        <v>54000</v>
      </c>
      <c r="I974">
        <v>702000</v>
      </c>
      <c r="J974" t="s">
        <v>69</v>
      </c>
      <c r="K974" t="s">
        <v>70</v>
      </c>
      <c r="L974" t="s">
        <v>139</v>
      </c>
      <c r="M974" t="s">
        <v>72</v>
      </c>
      <c r="N974">
        <v>2.0712999999999999E-2</v>
      </c>
      <c r="O974">
        <v>21631</v>
      </c>
      <c r="P974">
        <v>5917</v>
      </c>
      <c r="Q974">
        <v>8577</v>
      </c>
      <c r="R974">
        <v>4724</v>
      </c>
      <c r="S974">
        <v>3</v>
      </c>
      <c r="T974">
        <v>2</v>
      </c>
      <c r="U974" t="s">
        <v>73</v>
      </c>
      <c r="V974">
        <v>11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170</v>
      </c>
      <c r="AD974">
        <v>2183178</v>
      </c>
      <c r="AE974" t="s">
        <v>65</v>
      </c>
      <c r="AF974">
        <v>17767.89</v>
      </c>
      <c r="AG974">
        <v>225000</v>
      </c>
      <c r="AH974">
        <v>254700</v>
      </c>
      <c r="AI974">
        <v>0</v>
      </c>
      <c r="AJ974">
        <v>225000</v>
      </c>
      <c r="AK974" t="s">
        <v>125</v>
      </c>
      <c r="AL974">
        <v>7</v>
      </c>
      <c r="AM974" t="s">
        <v>68</v>
      </c>
      <c r="AN974">
        <v>1</v>
      </c>
      <c r="AO974">
        <v>0</v>
      </c>
      <c r="AR974" t="s">
        <v>76</v>
      </c>
      <c r="AS974" t="s">
        <v>114</v>
      </c>
      <c r="AT974">
        <v>-1927</v>
      </c>
      <c r="AU974" t="s">
        <v>76</v>
      </c>
      <c r="AV974" t="s">
        <v>115</v>
      </c>
      <c r="AW974" t="s">
        <v>80</v>
      </c>
      <c r="AX974" t="s">
        <v>81</v>
      </c>
      <c r="AY974" t="s">
        <v>76</v>
      </c>
      <c r="AZ974" t="s">
        <v>82</v>
      </c>
      <c r="BA974" t="s">
        <v>116</v>
      </c>
      <c r="BB974" t="s">
        <v>121</v>
      </c>
      <c r="BC974">
        <v>0</v>
      </c>
      <c r="BD974" t="s">
        <v>76</v>
      </c>
      <c r="BE974">
        <v>24</v>
      </c>
      <c r="BF974" t="s">
        <v>86</v>
      </c>
      <c r="BG974" t="s">
        <v>172</v>
      </c>
    </row>
    <row r="975" spans="1:65" x14ac:dyDescent="0.3">
      <c r="A975">
        <v>108019</v>
      </c>
      <c r="B975">
        <v>0</v>
      </c>
      <c r="C975" t="s">
        <v>65</v>
      </c>
      <c r="D975" t="s">
        <v>88</v>
      </c>
      <c r="E975" t="s">
        <v>67</v>
      </c>
      <c r="F975" t="s">
        <v>68</v>
      </c>
      <c r="G975">
        <v>0</v>
      </c>
      <c r="H975">
        <v>292500</v>
      </c>
      <c r="I975">
        <v>675000</v>
      </c>
      <c r="J975" t="s">
        <v>69</v>
      </c>
      <c r="K975" t="s">
        <v>70</v>
      </c>
      <c r="L975" t="s">
        <v>71</v>
      </c>
      <c r="M975" t="s">
        <v>72</v>
      </c>
      <c r="N975">
        <v>2.6391999999999999E-2</v>
      </c>
      <c r="O975">
        <v>19172</v>
      </c>
      <c r="P975">
        <v>591</v>
      </c>
      <c r="Q975">
        <v>1115</v>
      </c>
      <c r="R975">
        <v>1091</v>
      </c>
      <c r="S975">
        <v>2</v>
      </c>
      <c r="T975">
        <v>2</v>
      </c>
      <c r="U975" t="s">
        <v>109</v>
      </c>
      <c r="V975">
        <v>13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92</v>
      </c>
      <c r="AD975">
        <v>1546968</v>
      </c>
      <c r="AE975" t="s">
        <v>99</v>
      </c>
      <c r="AG975">
        <v>0</v>
      </c>
      <c r="AH975">
        <v>0</v>
      </c>
      <c r="AK975" t="s">
        <v>73</v>
      </c>
      <c r="AL975">
        <v>11</v>
      </c>
      <c r="AM975" t="s">
        <v>68</v>
      </c>
      <c r="AN975">
        <v>1</v>
      </c>
      <c r="AR975" t="s">
        <v>79</v>
      </c>
      <c r="AS975" t="s">
        <v>129</v>
      </c>
      <c r="AT975">
        <v>-246</v>
      </c>
      <c r="AU975" t="s">
        <v>76</v>
      </c>
      <c r="AV975" t="s">
        <v>79</v>
      </c>
      <c r="AX975" t="s">
        <v>81</v>
      </c>
      <c r="AY975" t="s">
        <v>76</v>
      </c>
      <c r="AZ975" t="s">
        <v>76</v>
      </c>
      <c r="BA975" t="s">
        <v>76</v>
      </c>
      <c r="BB975" t="s">
        <v>121</v>
      </c>
      <c r="BC975">
        <v>-1</v>
      </c>
      <c r="BD975" t="s">
        <v>76</v>
      </c>
      <c r="BF975" t="s">
        <v>76</v>
      </c>
      <c r="BG975" t="s">
        <v>132</v>
      </c>
    </row>
    <row r="976" spans="1:65" x14ac:dyDescent="0.3">
      <c r="A976">
        <v>108020</v>
      </c>
      <c r="B976">
        <v>0</v>
      </c>
      <c r="C976" t="s">
        <v>65</v>
      </c>
      <c r="D976" t="s">
        <v>88</v>
      </c>
      <c r="E976" t="s">
        <v>67</v>
      </c>
      <c r="F976" t="s">
        <v>68</v>
      </c>
      <c r="G976">
        <v>0</v>
      </c>
      <c r="H976">
        <v>144000</v>
      </c>
      <c r="I976">
        <v>592560</v>
      </c>
      <c r="J976" t="s">
        <v>69</v>
      </c>
      <c r="K976" t="s">
        <v>70</v>
      </c>
      <c r="L976" t="s">
        <v>91</v>
      </c>
      <c r="M976" t="s">
        <v>72</v>
      </c>
      <c r="N976">
        <v>8.2299999999999995E-3</v>
      </c>
      <c r="O976">
        <v>22742</v>
      </c>
      <c r="P976">
        <v>3379</v>
      </c>
      <c r="Q976">
        <v>2926</v>
      </c>
      <c r="R976">
        <v>898</v>
      </c>
      <c r="S976">
        <v>2</v>
      </c>
      <c r="T976">
        <v>2</v>
      </c>
      <c r="U976" t="s">
        <v>109</v>
      </c>
      <c r="V976">
        <v>11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143</v>
      </c>
      <c r="AD976">
        <v>1294459</v>
      </c>
      <c r="AE976" t="s">
        <v>93</v>
      </c>
      <c r="AF976">
        <v>6866.0550000000003</v>
      </c>
      <c r="AG976">
        <v>79915.5</v>
      </c>
      <c r="AH976">
        <v>63477</v>
      </c>
      <c r="AI976">
        <v>22500</v>
      </c>
      <c r="AJ976">
        <v>79915.5</v>
      </c>
      <c r="AK976" t="s">
        <v>123</v>
      </c>
      <c r="AL976">
        <v>11</v>
      </c>
      <c r="AM976" t="s">
        <v>68</v>
      </c>
      <c r="AN976">
        <v>1</v>
      </c>
      <c r="AO976">
        <v>0.28501279899999998</v>
      </c>
      <c r="AR976" t="s">
        <v>79</v>
      </c>
      <c r="AS976" t="s">
        <v>77</v>
      </c>
      <c r="AT976">
        <v>-137</v>
      </c>
      <c r="AU976" t="s">
        <v>78</v>
      </c>
      <c r="AV976" t="s">
        <v>79</v>
      </c>
      <c r="AW976" t="s">
        <v>80</v>
      </c>
      <c r="AX976" t="s">
        <v>81</v>
      </c>
      <c r="AY976" t="s">
        <v>146</v>
      </c>
      <c r="AZ976" t="s">
        <v>96</v>
      </c>
      <c r="BA976" t="s">
        <v>76</v>
      </c>
      <c r="BB976" t="s">
        <v>104</v>
      </c>
      <c r="BC976">
        <v>100</v>
      </c>
      <c r="BD976" t="s">
        <v>146</v>
      </c>
      <c r="BE976">
        <v>12</v>
      </c>
      <c r="BF976" t="s">
        <v>147</v>
      </c>
      <c r="BG976" t="s">
        <v>148</v>
      </c>
      <c r="BH976">
        <v>365243</v>
      </c>
      <c r="BI976">
        <v>-107</v>
      </c>
      <c r="BJ976">
        <v>223</v>
      </c>
      <c r="BK976">
        <v>-77</v>
      </c>
      <c r="BL976">
        <v>-68</v>
      </c>
      <c r="BM976">
        <v>1</v>
      </c>
    </row>
    <row r="977" spans="1:65" x14ac:dyDescent="0.3">
      <c r="A977">
        <v>108035</v>
      </c>
      <c r="B977">
        <v>0</v>
      </c>
      <c r="C977" t="s">
        <v>65</v>
      </c>
      <c r="D977" t="s">
        <v>88</v>
      </c>
      <c r="E977" t="s">
        <v>67</v>
      </c>
      <c r="F977" t="s">
        <v>68</v>
      </c>
      <c r="G977">
        <v>0</v>
      </c>
      <c r="H977">
        <v>247500</v>
      </c>
      <c r="I977">
        <v>545040</v>
      </c>
      <c r="J977" t="s">
        <v>89</v>
      </c>
      <c r="K977" t="s">
        <v>126</v>
      </c>
      <c r="L977" t="s">
        <v>91</v>
      </c>
      <c r="M977" t="s">
        <v>72</v>
      </c>
      <c r="N977">
        <v>3.2561E-2</v>
      </c>
      <c r="O977">
        <v>13171</v>
      </c>
      <c r="P977">
        <v>1102</v>
      </c>
      <c r="Q977">
        <v>7286</v>
      </c>
      <c r="R977">
        <v>61</v>
      </c>
      <c r="S977">
        <v>1</v>
      </c>
      <c r="T977">
        <v>1</v>
      </c>
      <c r="U977" t="s">
        <v>75</v>
      </c>
      <c r="V977">
        <v>13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195</v>
      </c>
      <c r="AD977">
        <v>2724631</v>
      </c>
      <c r="AE977" t="s">
        <v>65</v>
      </c>
      <c r="AF977">
        <v>66647.744999999995</v>
      </c>
      <c r="AG977">
        <v>832500</v>
      </c>
      <c r="AH977">
        <v>953379</v>
      </c>
      <c r="AJ977">
        <v>832500</v>
      </c>
      <c r="AK977" t="s">
        <v>73</v>
      </c>
      <c r="AL977">
        <v>17</v>
      </c>
      <c r="AM977" t="s">
        <v>68</v>
      </c>
      <c r="AN977">
        <v>1</v>
      </c>
      <c r="AR977" t="s">
        <v>76</v>
      </c>
      <c r="AS977" t="s">
        <v>114</v>
      </c>
      <c r="AT977">
        <v>-381</v>
      </c>
      <c r="AU977" t="s">
        <v>78</v>
      </c>
      <c r="AV977" t="s">
        <v>115</v>
      </c>
      <c r="AX977" t="s">
        <v>81</v>
      </c>
      <c r="AY977" t="s">
        <v>76</v>
      </c>
      <c r="AZ977" t="s">
        <v>82</v>
      </c>
      <c r="BA977" t="s">
        <v>116</v>
      </c>
      <c r="BB977" t="s">
        <v>121</v>
      </c>
      <c r="BC977">
        <v>-1</v>
      </c>
      <c r="BD977" t="s">
        <v>76</v>
      </c>
      <c r="BE977">
        <v>24</v>
      </c>
      <c r="BF977" t="s">
        <v>86</v>
      </c>
      <c r="BG977" t="s">
        <v>172</v>
      </c>
    </row>
    <row r="978" spans="1:65" x14ac:dyDescent="0.3">
      <c r="A978">
        <v>108047</v>
      </c>
      <c r="B978">
        <v>0</v>
      </c>
      <c r="C978" t="s">
        <v>65</v>
      </c>
      <c r="D978" t="s">
        <v>88</v>
      </c>
      <c r="E978" t="s">
        <v>67</v>
      </c>
      <c r="F978" t="s">
        <v>68</v>
      </c>
      <c r="G978">
        <v>0</v>
      </c>
      <c r="H978">
        <v>157500</v>
      </c>
      <c r="I978">
        <v>192874.5</v>
      </c>
      <c r="J978" t="s">
        <v>89</v>
      </c>
      <c r="K978" t="s">
        <v>70</v>
      </c>
      <c r="L978" t="s">
        <v>71</v>
      </c>
      <c r="M978" t="s">
        <v>72</v>
      </c>
      <c r="N978">
        <v>1.9101E-2</v>
      </c>
      <c r="O978">
        <v>21552</v>
      </c>
      <c r="P978">
        <v>3326</v>
      </c>
      <c r="Q978">
        <v>3145</v>
      </c>
      <c r="R978">
        <v>5109</v>
      </c>
      <c r="S978">
        <v>2</v>
      </c>
      <c r="T978">
        <v>2</v>
      </c>
      <c r="U978" t="s">
        <v>73</v>
      </c>
      <c r="V978">
        <v>17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 t="s">
        <v>200</v>
      </c>
      <c r="AD978">
        <v>1644839</v>
      </c>
      <c r="AE978" t="s">
        <v>65</v>
      </c>
      <c r="AF978">
        <v>44025.434999999998</v>
      </c>
      <c r="AG978">
        <v>225000</v>
      </c>
      <c r="AH978">
        <v>239850</v>
      </c>
      <c r="AJ978">
        <v>225000</v>
      </c>
      <c r="AK978" t="s">
        <v>125</v>
      </c>
      <c r="AL978">
        <v>10</v>
      </c>
      <c r="AM978" t="s">
        <v>68</v>
      </c>
      <c r="AN978">
        <v>1</v>
      </c>
      <c r="AR978" t="s">
        <v>76</v>
      </c>
      <c r="AS978" t="s">
        <v>77</v>
      </c>
      <c r="AT978">
        <v>-226</v>
      </c>
      <c r="AU978" t="s">
        <v>78</v>
      </c>
      <c r="AV978" t="s">
        <v>79</v>
      </c>
      <c r="AW978" t="s">
        <v>80</v>
      </c>
      <c r="AX978" t="s">
        <v>161</v>
      </c>
      <c r="AY978" t="s">
        <v>76</v>
      </c>
      <c r="AZ978" t="s">
        <v>82</v>
      </c>
      <c r="BA978" t="s">
        <v>116</v>
      </c>
      <c r="BB978" t="s">
        <v>121</v>
      </c>
      <c r="BC978">
        <v>-1</v>
      </c>
      <c r="BD978" t="s">
        <v>76</v>
      </c>
      <c r="BE978">
        <v>6</v>
      </c>
      <c r="BF978" t="s">
        <v>147</v>
      </c>
      <c r="BG978" t="s">
        <v>154</v>
      </c>
      <c r="BH978">
        <v>365243</v>
      </c>
      <c r="BI978">
        <v>-196</v>
      </c>
      <c r="BJ978">
        <v>-46</v>
      </c>
      <c r="BK978">
        <v>-106</v>
      </c>
      <c r="BL978">
        <v>-102</v>
      </c>
      <c r="BM978">
        <v>1</v>
      </c>
    </row>
    <row r="979" spans="1:65" x14ac:dyDescent="0.3">
      <c r="A979">
        <v>108049</v>
      </c>
      <c r="B979">
        <v>0</v>
      </c>
      <c r="C979" t="s">
        <v>65</v>
      </c>
      <c r="D979" t="s">
        <v>88</v>
      </c>
      <c r="E979" t="s">
        <v>67</v>
      </c>
      <c r="F979" t="s">
        <v>67</v>
      </c>
      <c r="G979">
        <v>0</v>
      </c>
      <c r="H979">
        <v>72000</v>
      </c>
      <c r="I979">
        <v>504000</v>
      </c>
      <c r="J979" t="s">
        <v>113</v>
      </c>
      <c r="K979" t="s">
        <v>70</v>
      </c>
      <c r="L979" t="s">
        <v>91</v>
      </c>
      <c r="M979" t="s">
        <v>72</v>
      </c>
      <c r="N979">
        <v>1.0147E-2</v>
      </c>
      <c r="O979">
        <v>21552</v>
      </c>
      <c r="P979">
        <v>365243</v>
      </c>
      <c r="Q979">
        <v>2830</v>
      </c>
      <c r="R979">
        <v>2720</v>
      </c>
      <c r="S979">
        <v>2</v>
      </c>
      <c r="T979">
        <v>2</v>
      </c>
      <c r="U979" t="s">
        <v>109</v>
      </c>
      <c r="V979">
        <v>14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76</v>
      </c>
      <c r="AD979">
        <v>2386242</v>
      </c>
      <c r="AE979" t="s">
        <v>65</v>
      </c>
      <c r="AG979">
        <v>0</v>
      </c>
      <c r="AH979">
        <v>0</v>
      </c>
      <c r="AK979" t="s">
        <v>75</v>
      </c>
      <c r="AL979">
        <v>10</v>
      </c>
      <c r="AM979" t="s">
        <v>68</v>
      </c>
      <c r="AN979">
        <v>1</v>
      </c>
      <c r="AR979" t="s">
        <v>76</v>
      </c>
      <c r="AS979" t="s">
        <v>129</v>
      </c>
      <c r="AT979">
        <v>-286</v>
      </c>
      <c r="AU979" t="s">
        <v>76</v>
      </c>
      <c r="AV979" t="s">
        <v>79</v>
      </c>
      <c r="AX979" t="s">
        <v>81</v>
      </c>
      <c r="AY979" t="s">
        <v>76</v>
      </c>
      <c r="AZ979" t="s">
        <v>76</v>
      </c>
      <c r="BA979" t="s">
        <v>76</v>
      </c>
      <c r="BB979" t="s">
        <v>121</v>
      </c>
      <c r="BC979">
        <v>-1</v>
      </c>
      <c r="BD979" t="s">
        <v>76</v>
      </c>
      <c r="BF979" t="s">
        <v>76</v>
      </c>
      <c r="BG979" t="s">
        <v>82</v>
      </c>
    </row>
    <row r="980" spans="1:65" x14ac:dyDescent="0.3">
      <c r="A980">
        <v>108049</v>
      </c>
      <c r="B980">
        <v>0</v>
      </c>
      <c r="C980" t="s">
        <v>65</v>
      </c>
      <c r="D980" t="s">
        <v>88</v>
      </c>
      <c r="E980" t="s">
        <v>67</v>
      </c>
      <c r="F980" t="s">
        <v>67</v>
      </c>
      <c r="G980">
        <v>0</v>
      </c>
      <c r="H980">
        <v>72000</v>
      </c>
      <c r="I980">
        <v>504000</v>
      </c>
      <c r="J980" t="s">
        <v>113</v>
      </c>
      <c r="K980" t="s">
        <v>70</v>
      </c>
      <c r="L980" t="s">
        <v>91</v>
      </c>
      <c r="M980" t="s">
        <v>72</v>
      </c>
      <c r="N980">
        <v>1.0147E-2</v>
      </c>
      <c r="O980">
        <v>21552</v>
      </c>
      <c r="P980">
        <v>365243</v>
      </c>
      <c r="Q980">
        <v>2830</v>
      </c>
      <c r="R980">
        <v>2720</v>
      </c>
      <c r="S980">
        <v>2</v>
      </c>
      <c r="T980">
        <v>2</v>
      </c>
      <c r="U980" t="s">
        <v>109</v>
      </c>
      <c r="V980">
        <v>14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t="s">
        <v>76</v>
      </c>
      <c r="AD980">
        <v>2443736</v>
      </c>
      <c r="AE980" t="s">
        <v>65</v>
      </c>
      <c r="AF980">
        <v>15954.03</v>
      </c>
      <c r="AG980">
        <v>490500</v>
      </c>
      <c r="AH980">
        <v>490500</v>
      </c>
      <c r="AJ980">
        <v>490500</v>
      </c>
      <c r="AK980" t="s">
        <v>120</v>
      </c>
      <c r="AL980">
        <v>10</v>
      </c>
      <c r="AM980" t="s">
        <v>68</v>
      </c>
      <c r="AN980">
        <v>1</v>
      </c>
      <c r="AR980" t="s">
        <v>76</v>
      </c>
      <c r="AS980" t="s">
        <v>114</v>
      </c>
      <c r="AT980">
        <v>-171</v>
      </c>
      <c r="AU980" t="s">
        <v>78</v>
      </c>
      <c r="AV980" t="s">
        <v>115</v>
      </c>
      <c r="AW980" t="s">
        <v>80</v>
      </c>
      <c r="AX980" t="s">
        <v>81</v>
      </c>
      <c r="AY980" t="s">
        <v>76</v>
      </c>
      <c r="AZ980" t="s">
        <v>82</v>
      </c>
      <c r="BA980" t="s">
        <v>116</v>
      </c>
      <c r="BB980" t="s">
        <v>121</v>
      </c>
      <c r="BC980">
        <v>-1</v>
      </c>
      <c r="BD980" t="s">
        <v>76</v>
      </c>
      <c r="BE980">
        <v>60</v>
      </c>
      <c r="BF980" t="s">
        <v>112</v>
      </c>
      <c r="BG980" t="s">
        <v>118</v>
      </c>
    </row>
    <row r="981" spans="1:65" x14ac:dyDescent="0.3">
      <c r="A981">
        <v>108071</v>
      </c>
      <c r="B981">
        <v>0</v>
      </c>
      <c r="C981" t="s">
        <v>65</v>
      </c>
      <c r="D981" t="s">
        <v>88</v>
      </c>
      <c r="E981" t="s">
        <v>67</v>
      </c>
      <c r="F981" t="s">
        <v>68</v>
      </c>
      <c r="G981">
        <v>0</v>
      </c>
      <c r="H981">
        <v>135000</v>
      </c>
      <c r="I981">
        <v>288873</v>
      </c>
      <c r="J981" t="s">
        <v>89</v>
      </c>
      <c r="K981" t="s">
        <v>70</v>
      </c>
      <c r="L981" t="s">
        <v>71</v>
      </c>
      <c r="M981" t="s">
        <v>72</v>
      </c>
      <c r="N981">
        <v>3.2561E-2</v>
      </c>
      <c r="O981">
        <v>19568</v>
      </c>
      <c r="P981">
        <v>1322</v>
      </c>
      <c r="Q981">
        <v>13716</v>
      </c>
      <c r="R981">
        <v>2850</v>
      </c>
      <c r="S981">
        <v>1</v>
      </c>
      <c r="T981">
        <v>1</v>
      </c>
      <c r="U981" t="s">
        <v>73</v>
      </c>
      <c r="V981">
        <v>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108</v>
      </c>
      <c r="AD981">
        <v>1075657</v>
      </c>
      <c r="AE981" t="s">
        <v>93</v>
      </c>
      <c r="AF981">
        <v>10549.934999999999</v>
      </c>
      <c r="AG981">
        <v>88150.5</v>
      </c>
      <c r="AH981">
        <v>95908.5</v>
      </c>
      <c r="AI981">
        <v>0</v>
      </c>
      <c r="AJ981">
        <v>88150.5</v>
      </c>
      <c r="AK981" t="s">
        <v>75</v>
      </c>
      <c r="AL981">
        <v>17</v>
      </c>
      <c r="AM981" t="s">
        <v>68</v>
      </c>
      <c r="AN981">
        <v>1</v>
      </c>
      <c r="AO981">
        <v>0</v>
      </c>
      <c r="AR981" t="s">
        <v>79</v>
      </c>
      <c r="AS981" t="s">
        <v>77</v>
      </c>
      <c r="AT981">
        <v>-774</v>
      </c>
      <c r="AU981" t="s">
        <v>78</v>
      </c>
      <c r="AV981" t="s">
        <v>79</v>
      </c>
      <c r="AW981" t="s">
        <v>80</v>
      </c>
      <c r="AX981" t="s">
        <v>81</v>
      </c>
      <c r="AY981" t="s">
        <v>111</v>
      </c>
      <c r="AZ981" t="s">
        <v>96</v>
      </c>
      <c r="BA981" t="s">
        <v>76</v>
      </c>
      <c r="BB981" t="s">
        <v>104</v>
      </c>
      <c r="BC981">
        <v>100</v>
      </c>
      <c r="BD981" t="s">
        <v>85</v>
      </c>
      <c r="BE981">
        <v>10</v>
      </c>
      <c r="BF981" t="s">
        <v>112</v>
      </c>
      <c r="BG981" t="s">
        <v>151</v>
      </c>
      <c r="BH981">
        <v>365243</v>
      </c>
      <c r="BI981">
        <v>-743</v>
      </c>
      <c r="BJ981">
        <v>-473</v>
      </c>
      <c r="BK981">
        <v>-473</v>
      </c>
      <c r="BL981">
        <v>-466</v>
      </c>
      <c r="BM981">
        <v>0</v>
      </c>
    </row>
    <row r="982" spans="1:65" x14ac:dyDescent="0.3">
      <c r="A982">
        <v>108076</v>
      </c>
      <c r="B982">
        <v>0</v>
      </c>
      <c r="C982" t="s">
        <v>65</v>
      </c>
      <c r="D982" t="s">
        <v>88</v>
      </c>
      <c r="E982" t="s">
        <v>67</v>
      </c>
      <c r="F982" t="s">
        <v>68</v>
      </c>
      <c r="G982">
        <v>0</v>
      </c>
      <c r="H982">
        <v>198000</v>
      </c>
      <c r="I982">
        <v>675000</v>
      </c>
      <c r="J982" t="s">
        <v>113</v>
      </c>
      <c r="K982" t="s">
        <v>70</v>
      </c>
      <c r="L982" t="s">
        <v>91</v>
      </c>
      <c r="M982" t="s">
        <v>72</v>
      </c>
      <c r="N982">
        <v>2.6391999999999999E-2</v>
      </c>
      <c r="O982">
        <v>22436</v>
      </c>
      <c r="P982">
        <v>365243</v>
      </c>
      <c r="Q982">
        <v>3167</v>
      </c>
      <c r="R982">
        <v>3160</v>
      </c>
      <c r="S982">
        <v>2</v>
      </c>
      <c r="T982">
        <v>2</v>
      </c>
      <c r="U982" t="s">
        <v>125</v>
      </c>
      <c r="V982">
        <v>17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76</v>
      </c>
      <c r="AD982">
        <v>2073335</v>
      </c>
      <c r="AE982" t="s">
        <v>93</v>
      </c>
      <c r="AF982">
        <v>2333.3850000000002</v>
      </c>
      <c r="AG982">
        <v>17955</v>
      </c>
      <c r="AH982">
        <v>17491.5</v>
      </c>
      <c r="AI982">
        <v>1795.5</v>
      </c>
      <c r="AJ982">
        <v>17955</v>
      </c>
      <c r="AK982" t="s">
        <v>125</v>
      </c>
      <c r="AL982">
        <v>13</v>
      </c>
      <c r="AM982" t="s">
        <v>68</v>
      </c>
      <c r="AN982">
        <v>1</v>
      </c>
      <c r="AO982">
        <v>0.10138760400000001</v>
      </c>
      <c r="AR982" t="s">
        <v>79</v>
      </c>
      <c r="AS982" t="s">
        <v>77</v>
      </c>
      <c r="AT982">
        <v>-2527</v>
      </c>
      <c r="AU982" t="s">
        <v>78</v>
      </c>
      <c r="AV982" t="s">
        <v>79</v>
      </c>
      <c r="AW982" t="s">
        <v>171</v>
      </c>
      <c r="AX982" t="s">
        <v>102</v>
      </c>
      <c r="AY982" t="s">
        <v>124</v>
      </c>
      <c r="AZ982" t="s">
        <v>96</v>
      </c>
      <c r="BA982" t="s">
        <v>76</v>
      </c>
      <c r="BB982" t="s">
        <v>104</v>
      </c>
      <c r="BC982">
        <v>49</v>
      </c>
      <c r="BD982" t="s">
        <v>105</v>
      </c>
      <c r="BE982">
        <v>10</v>
      </c>
      <c r="BF982" t="s">
        <v>112</v>
      </c>
      <c r="BG982" t="s">
        <v>106</v>
      </c>
      <c r="BH982">
        <v>365243</v>
      </c>
      <c r="BI982">
        <v>-2496</v>
      </c>
      <c r="BJ982">
        <v>-2226</v>
      </c>
      <c r="BK982">
        <v>-2256</v>
      </c>
      <c r="BL982">
        <v>-2249</v>
      </c>
      <c r="BM982">
        <v>1</v>
      </c>
    </row>
    <row r="983" spans="1:65" x14ac:dyDescent="0.3">
      <c r="A983">
        <v>108079</v>
      </c>
      <c r="B983">
        <v>0</v>
      </c>
      <c r="C983" t="s">
        <v>65</v>
      </c>
      <c r="D983" t="s">
        <v>66</v>
      </c>
      <c r="E983" t="s">
        <v>68</v>
      </c>
      <c r="F983" t="s">
        <v>68</v>
      </c>
      <c r="G983">
        <v>2</v>
      </c>
      <c r="H983">
        <v>90000</v>
      </c>
      <c r="I983">
        <v>1256400</v>
      </c>
      <c r="J983" t="s">
        <v>69</v>
      </c>
      <c r="K983" t="s">
        <v>70</v>
      </c>
      <c r="L983" t="s">
        <v>91</v>
      </c>
      <c r="M983" t="s">
        <v>72</v>
      </c>
      <c r="N983">
        <v>2.134E-3</v>
      </c>
      <c r="O983">
        <v>16124</v>
      </c>
      <c r="P983">
        <v>494</v>
      </c>
      <c r="Q983">
        <v>497</v>
      </c>
      <c r="R983">
        <v>5029</v>
      </c>
      <c r="S983">
        <v>3</v>
      </c>
      <c r="T983">
        <v>3</v>
      </c>
      <c r="U983" t="s">
        <v>109</v>
      </c>
      <c r="V983">
        <v>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108</v>
      </c>
      <c r="AD983">
        <v>1507309</v>
      </c>
      <c r="AE983" t="s">
        <v>65</v>
      </c>
      <c r="AG983">
        <v>0</v>
      </c>
      <c r="AH983">
        <v>0</v>
      </c>
      <c r="AK983" t="s">
        <v>73</v>
      </c>
      <c r="AL983">
        <v>12</v>
      </c>
      <c r="AM983" t="s">
        <v>68</v>
      </c>
      <c r="AN983">
        <v>1</v>
      </c>
      <c r="AR983" t="s">
        <v>76</v>
      </c>
      <c r="AS983" t="s">
        <v>129</v>
      </c>
      <c r="AT983">
        <v>-64</v>
      </c>
      <c r="AU983" t="s">
        <v>76</v>
      </c>
      <c r="AV983" t="s">
        <v>79</v>
      </c>
      <c r="AX983" t="s">
        <v>81</v>
      </c>
      <c r="AY983" t="s">
        <v>76</v>
      </c>
      <c r="AZ983" t="s">
        <v>76</v>
      </c>
      <c r="BA983" t="s">
        <v>76</v>
      </c>
      <c r="BB983" t="s">
        <v>121</v>
      </c>
      <c r="BC983">
        <v>-1</v>
      </c>
      <c r="BD983" t="s">
        <v>76</v>
      </c>
      <c r="BF983" t="s">
        <v>76</v>
      </c>
      <c r="BG983" t="s">
        <v>82</v>
      </c>
    </row>
    <row r="984" spans="1:65" x14ac:dyDescent="0.3">
      <c r="A984">
        <v>108095</v>
      </c>
      <c r="B984">
        <v>0</v>
      </c>
      <c r="C984" t="s">
        <v>65</v>
      </c>
      <c r="D984" t="s">
        <v>88</v>
      </c>
      <c r="E984" t="s">
        <v>67</v>
      </c>
      <c r="F984" t="s">
        <v>68</v>
      </c>
      <c r="G984">
        <v>1</v>
      </c>
      <c r="H984">
        <v>247500</v>
      </c>
      <c r="I984">
        <v>450000</v>
      </c>
      <c r="J984" t="s">
        <v>133</v>
      </c>
      <c r="K984" t="s">
        <v>90</v>
      </c>
      <c r="L984" t="s">
        <v>91</v>
      </c>
      <c r="M984" t="s">
        <v>72</v>
      </c>
      <c r="N984">
        <v>2.6391999999999999E-2</v>
      </c>
      <c r="O984">
        <v>13368</v>
      </c>
      <c r="P984">
        <v>1959</v>
      </c>
      <c r="Q984">
        <v>1216</v>
      </c>
      <c r="R984">
        <v>2127</v>
      </c>
      <c r="S984">
        <v>2</v>
      </c>
      <c r="T984">
        <v>2</v>
      </c>
      <c r="U984" t="s">
        <v>120</v>
      </c>
      <c r="V984">
        <v>10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205</v>
      </c>
      <c r="AD984">
        <v>2545172</v>
      </c>
      <c r="AE984" t="s">
        <v>93</v>
      </c>
      <c r="AG984">
        <v>31905</v>
      </c>
      <c r="AH984">
        <v>31905</v>
      </c>
      <c r="AI984">
        <v>0</v>
      </c>
      <c r="AJ984">
        <v>31905</v>
      </c>
      <c r="AK984" t="s">
        <v>120</v>
      </c>
      <c r="AL984">
        <v>13</v>
      </c>
      <c r="AM984" t="s">
        <v>68</v>
      </c>
      <c r="AN984">
        <v>1</v>
      </c>
      <c r="AO984">
        <v>0</v>
      </c>
      <c r="AR984" t="s">
        <v>79</v>
      </c>
      <c r="AS984" t="s">
        <v>180</v>
      </c>
      <c r="AT984">
        <v>-1330</v>
      </c>
      <c r="AU984" t="s">
        <v>78</v>
      </c>
      <c r="AV984" t="s">
        <v>181</v>
      </c>
      <c r="AX984" t="s">
        <v>81</v>
      </c>
      <c r="AY984" t="s">
        <v>124</v>
      </c>
      <c r="AZ984" t="s">
        <v>76</v>
      </c>
      <c r="BA984" t="s">
        <v>76</v>
      </c>
      <c r="BB984" t="s">
        <v>104</v>
      </c>
      <c r="BC984">
        <v>34</v>
      </c>
      <c r="BD984" t="s">
        <v>105</v>
      </c>
      <c r="BF984" t="s">
        <v>76</v>
      </c>
      <c r="BG984" t="s">
        <v>106</v>
      </c>
    </row>
    <row r="985" spans="1:65" x14ac:dyDescent="0.3">
      <c r="A985">
        <v>108104</v>
      </c>
      <c r="B985">
        <v>0</v>
      </c>
      <c r="C985" t="s">
        <v>65</v>
      </c>
      <c r="D985" t="s">
        <v>88</v>
      </c>
      <c r="E985" t="s">
        <v>67</v>
      </c>
      <c r="F985" t="s">
        <v>68</v>
      </c>
      <c r="G985">
        <v>0</v>
      </c>
      <c r="H985">
        <v>360000</v>
      </c>
      <c r="I985">
        <v>1236816</v>
      </c>
      <c r="J985" t="s">
        <v>113</v>
      </c>
      <c r="K985" t="s">
        <v>70</v>
      </c>
      <c r="L985" t="s">
        <v>91</v>
      </c>
      <c r="M985" t="s">
        <v>72</v>
      </c>
      <c r="N985">
        <v>3.813E-3</v>
      </c>
      <c r="O985">
        <v>23343</v>
      </c>
      <c r="P985">
        <v>365243</v>
      </c>
      <c r="Q985">
        <v>4084</v>
      </c>
      <c r="R985">
        <v>4101</v>
      </c>
      <c r="S985">
        <v>2</v>
      </c>
      <c r="T985">
        <v>2</v>
      </c>
      <c r="U985" t="s">
        <v>123</v>
      </c>
      <c r="V985">
        <v>12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76</v>
      </c>
      <c r="AD985">
        <v>1317041</v>
      </c>
      <c r="AE985" t="s">
        <v>93</v>
      </c>
      <c r="AF985">
        <v>10729.98</v>
      </c>
      <c r="AG985">
        <v>106587</v>
      </c>
      <c r="AH985">
        <v>117139.5</v>
      </c>
      <c r="AI985">
        <v>0</v>
      </c>
      <c r="AJ985">
        <v>106587</v>
      </c>
      <c r="AK985" t="s">
        <v>123</v>
      </c>
      <c r="AL985">
        <v>10</v>
      </c>
      <c r="AM985" t="s">
        <v>68</v>
      </c>
      <c r="AN985">
        <v>1</v>
      </c>
      <c r="AO985">
        <v>0</v>
      </c>
      <c r="AR985" t="s">
        <v>79</v>
      </c>
      <c r="AS985" t="s">
        <v>77</v>
      </c>
      <c r="AT985">
        <v>-1302</v>
      </c>
      <c r="AU985" t="s">
        <v>78</v>
      </c>
      <c r="AV985" t="s">
        <v>79</v>
      </c>
      <c r="AW985" t="s">
        <v>80</v>
      </c>
      <c r="AX985" t="s">
        <v>81</v>
      </c>
      <c r="AY985" t="s">
        <v>95</v>
      </c>
      <c r="AZ985" t="s">
        <v>96</v>
      </c>
      <c r="BA985" t="s">
        <v>76</v>
      </c>
      <c r="BB985" t="s">
        <v>104</v>
      </c>
      <c r="BC985">
        <v>432</v>
      </c>
      <c r="BD985" t="s">
        <v>85</v>
      </c>
      <c r="BE985">
        <v>12</v>
      </c>
      <c r="BF985" t="s">
        <v>97</v>
      </c>
      <c r="BG985" t="s">
        <v>98</v>
      </c>
      <c r="BH985">
        <v>365243</v>
      </c>
      <c r="BI985">
        <v>-1271</v>
      </c>
      <c r="BJ985">
        <v>-941</v>
      </c>
      <c r="BK985">
        <v>-925</v>
      </c>
      <c r="BL985">
        <v>-918</v>
      </c>
      <c r="BM985">
        <v>0</v>
      </c>
    </row>
    <row r="986" spans="1:65" x14ac:dyDescent="0.3">
      <c r="A986">
        <v>108110</v>
      </c>
      <c r="B986">
        <v>0</v>
      </c>
      <c r="C986" t="s">
        <v>65</v>
      </c>
      <c r="D986" t="s">
        <v>88</v>
      </c>
      <c r="E986" t="s">
        <v>68</v>
      </c>
      <c r="F986" t="s">
        <v>68</v>
      </c>
      <c r="G986">
        <v>0</v>
      </c>
      <c r="H986">
        <v>315000</v>
      </c>
      <c r="I986">
        <v>932643</v>
      </c>
      <c r="J986" t="s">
        <v>69</v>
      </c>
      <c r="K986" t="s">
        <v>70</v>
      </c>
      <c r="L986" t="s">
        <v>91</v>
      </c>
      <c r="M986" t="s">
        <v>72</v>
      </c>
      <c r="N986">
        <v>3.813E-3</v>
      </c>
      <c r="O986">
        <v>19878</v>
      </c>
      <c r="P986">
        <v>10423</v>
      </c>
      <c r="Q986">
        <v>4285</v>
      </c>
      <c r="R986">
        <v>3424</v>
      </c>
      <c r="S986">
        <v>2</v>
      </c>
      <c r="T986">
        <v>2</v>
      </c>
      <c r="U986" t="s">
        <v>94</v>
      </c>
      <c r="V986">
        <v>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168</v>
      </c>
      <c r="AD986">
        <v>2639856</v>
      </c>
      <c r="AE986" t="s">
        <v>65</v>
      </c>
      <c r="AF986">
        <v>52026.165000000001</v>
      </c>
      <c r="AG986">
        <v>1129500</v>
      </c>
      <c r="AH986">
        <v>1227901.5</v>
      </c>
      <c r="AJ986">
        <v>1129500</v>
      </c>
      <c r="AK986" t="s">
        <v>94</v>
      </c>
      <c r="AL986">
        <v>13</v>
      </c>
      <c r="AM986" t="s">
        <v>68</v>
      </c>
      <c r="AN986">
        <v>1</v>
      </c>
      <c r="AR986" t="s">
        <v>76</v>
      </c>
      <c r="AS986" t="s">
        <v>77</v>
      </c>
      <c r="AT986">
        <v>-588</v>
      </c>
      <c r="AU986" t="s">
        <v>78</v>
      </c>
      <c r="AV986" t="s">
        <v>79</v>
      </c>
      <c r="AX986" t="s">
        <v>161</v>
      </c>
      <c r="AY986" t="s">
        <v>76</v>
      </c>
      <c r="AZ986" t="s">
        <v>82</v>
      </c>
      <c r="BA986" t="s">
        <v>116</v>
      </c>
      <c r="BB986" t="s">
        <v>121</v>
      </c>
      <c r="BC986">
        <v>-1</v>
      </c>
      <c r="BD986" t="s">
        <v>76</v>
      </c>
      <c r="BE986">
        <v>36</v>
      </c>
      <c r="BF986" t="s">
        <v>112</v>
      </c>
      <c r="BG986" t="s">
        <v>118</v>
      </c>
      <c r="BH986">
        <v>365243</v>
      </c>
      <c r="BI986">
        <v>-558</v>
      </c>
      <c r="BJ986">
        <v>492</v>
      </c>
      <c r="BK986">
        <v>365243</v>
      </c>
      <c r="BL986">
        <v>365243</v>
      </c>
      <c r="BM986">
        <v>1</v>
      </c>
    </row>
    <row r="987" spans="1:65" x14ac:dyDescent="0.3">
      <c r="A987">
        <v>108110</v>
      </c>
      <c r="B987">
        <v>0</v>
      </c>
      <c r="C987" t="s">
        <v>65</v>
      </c>
      <c r="D987" t="s">
        <v>88</v>
      </c>
      <c r="E987" t="s">
        <v>68</v>
      </c>
      <c r="F987" t="s">
        <v>68</v>
      </c>
      <c r="G987">
        <v>0</v>
      </c>
      <c r="H987">
        <v>315000</v>
      </c>
      <c r="I987">
        <v>932643</v>
      </c>
      <c r="J987" t="s">
        <v>69</v>
      </c>
      <c r="K987" t="s">
        <v>70</v>
      </c>
      <c r="L987" t="s">
        <v>91</v>
      </c>
      <c r="M987" t="s">
        <v>72</v>
      </c>
      <c r="N987">
        <v>3.813E-3</v>
      </c>
      <c r="O987">
        <v>19878</v>
      </c>
      <c r="P987">
        <v>10423</v>
      </c>
      <c r="Q987">
        <v>4285</v>
      </c>
      <c r="R987">
        <v>3424</v>
      </c>
      <c r="S987">
        <v>2</v>
      </c>
      <c r="T987">
        <v>2</v>
      </c>
      <c r="U987" t="s">
        <v>94</v>
      </c>
      <c r="V987">
        <v>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168</v>
      </c>
      <c r="AD987">
        <v>2750760</v>
      </c>
      <c r="AE987" t="s">
        <v>65</v>
      </c>
      <c r="AG987">
        <v>0</v>
      </c>
      <c r="AH987">
        <v>0</v>
      </c>
      <c r="AK987" t="s">
        <v>109</v>
      </c>
      <c r="AL987">
        <v>13</v>
      </c>
      <c r="AM987" t="s">
        <v>68</v>
      </c>
      <c r="AN987">
        <v>1</v>
      </c>
      <c r="AR987" t="s">
        <v>76</v>
      </c>
      <c r="AS987" t="s">
        <v>114</v>
      </c>
      <c r="AT987">
        <v>-239</v>
      </c>
      <c r="AU987" t="s">
        <v>76</v>
      </c>
      <c r="AV987" t="s">
        <v>115</v>
      </c>
      <c r="AX987" t="s">
        <v>81</v>
      </c>
      <c r="AY987" t="s">
        <v>76</v>
      </c>
      <c r="AZ987" t="s">
        <v>76</v>
      </c>
      <c r="BA987" t="s">
        <v>76</v>
      </c>
      <c r="BB987" t="s">
        <v>121</v>
      </c>
      <c r="BC987">
        <v>-1</v>
      </c>
      <c r="BD987" t="s">
        <v>76</v>
      </c>
      <c r="BF987" t="s">
        <v>76</v>
      </c>
      <c r="BG987" t="s">
        <v>82</v>
      </c>
    </row>
    <row r="988" spans="1:65" x14ac:dyDescent="0.3">
      <c r="A988">
        <v>108115</v>
      </c>
      <c r="B988">
        <v>0</v>
      </c>
      <c r="C988" t="s">
        <v>65</v>
      </c>
      <c r="D988" t="s">
        <v>88</v>
      </c>
      <c r="E988" t="s">
        <v>67</v>
      </c>
      <c r="F988" t="s">
        <v>67</v>
      </c>
      <c r="G988">
        <v>0</v>
      </c>
      <c r="H988">
        <v>225000</v>
      </c>
      <c r="I988">
        <v>1566909</v>
      </c>
      <c r="J988" t="s">
        <v>113</v>
      </c>
      <c r="K988" t="s">
        <v>90</v>
      </c>
      <c r="L988" t="s">
        <v>91</v>
      </c>
      <c r="M988" t="s">
        <v>72</v>
      </c>
      <c r="N988">
        <v>3.5791999999999997E-2</v>
      </c>
      <c r="O988">
        <v>22691</v>
      </c>
      <c r="P988">
        <v>365243</v>
      </c>
      <c r="Q988">
        <v>4338</v>
      </c>
      <c r="R988">
        <v>4472</v>
      </c>
      <c r="S988">
        <v>2</v>
      </c>
      <c r="T988">
        <v>2</v>
      </c>
      <c r="U988" t="s">
        <v>120</v>
      </c>
      <c r="V988">
        <v>15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76</v>
      </c>
      <c r="AD988">
        <v>1356470</v>
      </c>
      <c r="AE988" t="s">
        <v>99</v>
      </c>
      <c r="AF988">
        <v>9000</v>
      </c>
      <c r="AG988">
        <v>0</v>
      </c>
      <c r="AH988">
        <v>180000</v>
      </c>
      <c r="AK988" t="s">
        <v>73</v>
      </c>
      <c r="AL988">
        <v>11</v>
      </c>
      <c r="AM988" t="s">
        <v>68</v>
      </c>
      <c r="AN988">
        <v>1</v>
      </c>
      <c r="AR988" t="s">
        <v>79</v>
      </c>
      <c r="AS988" t="s">
        <v>77</v>
      </c>
      <c r="AT988">
        <v>-2456</v>
      </c>
      <c r="AU988" t="s">
        <v>76</v>
      </c>
      <c r="AV988" t="s">
        <v>79</v>
      </c>
      <c r="AX988" t="s">
        <v>81</v>
      </c>
      <c r="AY988" t="s">
        <v>76</v>
      </c>
      <c r="AZ988" t="s">
        <v>131</v>
      </c>
      <c r="BA988" t="s">
        <v>116</v>
      </c>
      <c r="BB988" t="s">
        <v>104</v>
      </c>
      <c r="BC988">
        <v>-1</v>
      </c>
      <c r="BD988" t="s">
        <v>85</v>
      </c>
      <c r="BE988">
        <v>0</v>
      </c>
      <c r="BF988" t="s">
        <v>76</v>
      </c>
      <c r="BG988" t="s">
        <v>132</v>
      </c>
      <c r="BH988">
        <v>-2455</v>
      </c>
      <c r="BI988">
        <v>-2400</v>
      </c>
      <c r="BJ988">
        <v>365243</v>
      </c>
      <c r="BK988">
        <v>-788</v>
      </c>
      <c r="BL988">
        <v>365243</v>
      </c>
      <c r="BM988">
        <v>0</v>
      </c>
    </row>
    <row r="989" spans="1:65" x14ac:dyDescent="0.3">
      <c r="A989">
        <v>108116</v>
      </c>
      <c r="B989">
        <v>0</v>
      </c>
      <c r="C989" t="s">
        <v>65</v>
      </c>
      <c r="D989" t="s">
        <v>88</v>
      </c>
      <c r="E989" t="s">
        <v>68</v>
      </c>
      <c r="F989" t="s">
        <v>68</v>
      </c>
      <c r="G989">
        <v>3</v>
      </c>
      <c r="H989">
        <v>81000</v>
      </c>
      <c r="I989">
        <v>526491</v>
      </c>
      <c r="J989" t="s">
        <v>69</v>
      </c>
      <c r="K989" t="s">
        <v>70</v>
      </c>
      <c r="L989" t="s">
        <v>91</v>
      </c>
      <c r="M989" t="s">
        <v>72</v>
      </c>
      <c r="N989">
        <v>7.0200000000000002E-3</v>
      </c>
      <c r="O989">
        <v>13975</v>
      </c>
      <c r="P989">
        <v>967</v>
      </c>
      <c r="Q989">
        <v>2118</v>
      </c>
      <c r="R989">
        <v>5407</v>
      </c>
      <c r="S989">
        <v>2</v>
      </c>
      <c r="T989">
        <v>2</v>
      </c>
      <c r="U989" t="s">
        <v>123</v>
      </c>
      <c r="V989">
        <v>11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 t="s">
        <v>92</v>
      </c>
      <c r="AD989">
        <v>2743730</v>
      </c>
      <c r="AE989" t="s">
        <v>65</v>
      </c>
      <c r="AG989">
        <v>90000</v>
      </c>
      <c r="AH989">
        <v>90000</v>
      </c>
      <c r="AI989">
        <v>0</v>
      </c>
      <c r="AJ989">
        <v>90000</v>
      </c>
      <c r="AK989" t="s">
        <v>123</v>
      </c>
      <c r="AL989">
        <v>16</v>
      </c>
      <c r="AM989" t="s">
        <v>68</v>
      </c>
      <c r="AN989">
        <v>1</v>
      </c>
      <c r="AO989">
        <v>0</v>
      </c>
      <c r="AR989" t="s">
        <v>76</v>
      </c>
      <c r="AS989" t="s">
        <v>129</v>
      </c>
      <c r="AT989">
        <v>-315</v>
      </c>
      <c r="AU989" t="s">
        <v>76</v>
      </c>
      <c r="AV989" t="s">
        <v>79</v>
      </c>
      <c r="AX989" t="s">
        <v>161</v>
      </c>
      <c r="AY989" t="s">
        <v>76</v>
      </c>
      <c r="AZ989" t="s">
        <v>76</v>
      </c>
      <c r="BA989" t="s">
        <v>76</v>
      </c>
      <c r="BB989" t="s">
        <v>104</v>
      </c>
      <c r="BC989">
        <v>25</v>
      </c>
      <c r="BD989" t="s">
        <v>105</v>
      </c>
      <c r="BF989" t="s">
        <v>76</v>
      </c>
      <c r="BG989" t="s">
        <v>82</v>
      </c>
    </row>
    <row r="990" spans="1:65" x14ac:dyDescent="0.3">
      <c r="A990">
        <v>108117</v>
      </c>
      <c r="B990">
        <v>1</v>
      </c>
      <c r="C990" t="s">
        <v>65</v>
      </c>
      <c r="D990" t="s">
        <v>66</v>
      </c>
      <c r="E990" t="s">
        <v>68</v>
      </c>
      <c r="F990" t="s">
        <v>68</v>
      </c>
      <c r="G990">
        <v>2</v>
      </c>
      <c r="H990">
        <v>225000</v>
      </c>
      <c r="I990">
        <v>94230</v>
      </c>
      <c r="J990" t="s">
        <v>69</v>
      </c>
      <c r="K990" t="s">
        <v>70</v>
      </c>
      <c r="L990" t="s">
        <v>91</v>
      </c>
      <c r="M990" t="s">
        <v>72</v>
      </c>
      <c r="N990">
        <v>1.8800999999999998E-2</v>
      </c>
      <c r="O990">
        <v>11916</v>
      </c>
      <c r="P990">
        <v>487</v>
      </c>
      <c r="Q990">
        <v>5646</v>
      </c>
      <c r="R990">
        <v>3671</v>
      </c>
      <c r="S990">
        <v>2</v>
      </c>
      <c r="T990">
        <v>2</v>
      </c>
      <c r="U990" t="s">
        <v>109</v>
      </c>
      <c r="V990">
        <v>15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92</v>
      </c>
      <c r="AD990">
        <v>1197786</v>
      </c>
      <c r="AE990" t="s">
        <v>65</v>
      </c>
      <c r="AG990">
        <v>0</v>
      </c>
      <c r="AH990">
        <v>0</v>
      </c>
      <c r="AK990" t="s">
        <v>109</v>
      </c>
      <c r="AL990">
        <v>15</v>
      </c>
      <c r="AM990" t="s">
        <v>68</v>
      </c>
      <c r="AN990">
        <v>1</v>
      </c>
      <c r="AR990" t="s">
        <v>76</v>
      </c>
      <c r="AS990" t="s">
        <v>129</v>
      </c>
      <c r="AT990">
        <v>-280</v>
      </c>
      <c r="AU990" t="s">
        <v>76</v>
      </c>
      <c r="AV990" t="s">
        <v>79</v>
      </c>
      <c r="AX990" t="s">
        <v>81</v>
      </c>
      <c r="AY990" t="s">
        <v>76</v>
      </c>
      <c r="AZ990" t="s">
        <v>76</v>
      </c>
      <c r="BA990" t="s">
        <v>76</v>
      </c>
      <c r="BB990" t="s">
        <v>121</v>
      </c>
      <c r="BC990">
        <v>-1</v>
      </c>
      <c r="BD990" t="s">
        <v>76</v>
      </c>
      <c r="BF990" t="s">
        <v>76</v>
      </c>
      <c r="BG990" t="s">
        <v>82</v>
      </c>
    </row>
    <row r="991" spans="1:65" x14ac:dyDescent="0.3">
      <c r="A991">
        <v>108129</v>
      </c>
      <c r="B991">
        <v>0</v>
      </c>
      <c r="C991" t="s">
        <v>99</v>
      </c>
      <c r="D991" t="s">
        <v>88</v>
      </c>
      <c r="E991" t="s">
        <v>67</v>
      </c>
      <c r="F991" t="s">
        <v>67</v>
      </c>
      <c r="G991">
        <v>0</v>
      </c>
      <c r="H991">
        <v>90000</v>
      </c>
      <c r="I991">
        <v>135000</v>
      </c>
      <c r="J991" t="s">
        <v>89</v>
      </c>
      <c r="K991" t="s">
        <v>70</v>
      </c>
      <c r="L991" t="s">
        <v>119</v>
      </c>
      <c r="M991" t="s">
        <v>72</v>
      </c>
      <c r="N991">
        <v>2.5163999999999999E-2</v>
      </c>
      <c r="O991">
        <v>21335</v>
      </c>
      <c r="P991">
        <v>1255</v>
      </c>
      <c r="Q991">
        <v>5455</v>
      </c>
      <c r="R991">
        <v>4263</v>
      </c>
      <c r="S991">
        <v>2</v>
      </c>
      <c r="T991">
        <v>2</v>
      </c>
      <c r="U991" t="s">
        <v>75</v>
      </c>
      <c r="V991">
        <v>10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108</v>
      </c>
      <c r="AD991">
        <v>2802425</v>
      </c>
      <c r="AE991" t="s">
        <v>65</v>
      </c>
      <c r="AF991">
        <v>25188.615000000002</v>
      </c>
      <c r="AG991">
        <v>607500</v>
      </c>
      <c r="AH991">
        <v>679671</v>
      </c>
      <c r="AJ991">
        <v>607500</v>
      </c>
      <c r="AK991" t="s">
        <v>73</v>
      </c>
      <c r="AL991">
        <v>11</v>
      </c>
      <c r="AM991" t="s">
        <v>68</v>
      </c>
      <c r="AN991">
        <v>1</v>
      </c>
      <c r="AR991" t="s">
        <v>76</v>
      </c>
      <c r="AS991" t="s">
        <v>77</v>
      </c>
      <c r="AT991">
        <v>-164</v>
      </c>
      <c r="AU991" t="s">
        <v>76</v>
      </c>
      <c r="AV991" t="s">
        <v>79</v>
      </c>
      <c r="AW991" t="s">
        <v>80</v>
      </c>
      <c r="AX991" t="s">
        <v>81</v>
      </c>
      <c r="AY991" t="s">
        <v>76</v>
      </c>
      <c r="AZ991" t="s">
        <v>82</v>
      </c>
      <c r="BA991" t="s">
        <v>116</v>
      </c>
      <c r="BB991" t="s">
        <v>187</v>
      </c>
      <c r="BC991">
        <v>-1</v>
      </c>
      <c r="BD991" t="s">
        <v>76</v>
      </c>
      <c r="BE991">
        <v>36</v>
      </c>
      <c r="BF991" t="s">
        <v>97</v>
      </c>
      <c r="BG991" t="s">
        <v>118</v>
      </c>
      <c r="BH991">
        <v>365243</v>
      </c>
      <c r="BI991">
        <v>-134</v>
      </c>
      <c r="BJ991">
        <v>916</v>
      </c>
      <c r="BK991">
        <v>365243</v>
      </c>
      <c r="BL991">
        <v>365243</v>
      </c>
      <c r="BM991">
        <v>1</v>
      </c>
    </row>
    <row r="992" spans="1:65" x14ac:dyDescent="0.3">
      <c r="A992">
        <v>108134</v>
      </c>
      <c r="B992">
        <v>0</v>
      </c>
      <c r="C992" t="s">
        <v>65</v>
      </c>
      <c r="D992" t="s">
        <v>88</v>
      </c>
      <c r="E992" t="s">
        <v>67</v>
      </c>
      <c r="F992" t="s">
        <v>68</v>
      </c>
      <c r="G992">
        <v>0</v>
      </c>
      <c r="H992">
        <v>180000</v>
      </c>
      <c r="I992">
        <v>269550</v>
      </c>
      <c r="J992" t="s">
        <v>89</v>
      </c>
      <c r="K992" t="s">
        <v>90</v>
      </c>
      <c r="L992" t="s">
        <v>91</v>
      </c>
      <c r="M992" t="s">
        <v>72</v>
      </c>
      <c r="N992">
        <v>8.5749999999999993E-3</v>
      </c>
      <c r="O992">
        <v>18701</v>
      </c>
      <c r="P992">
        <v>1438</v>
      </c>
      <c r="Q992">
        <v>6699</v>
      </c>
      <c r="R992">
        <v>2255</v>
      </c>
      <c r="S992">
        <v>2</v>
      </c>
      <c r="T992">
        <v>2</v>
      </c>
      <c r="U992" t="s">
        <v>109</v>
      </c>
      <c r="V992">
        <v>9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0</v>
      </c>
      <c r="AC992" t="s">
        <v>100</v>
      </c>
      <c r="AD992">
        <v>1419430</v>
      </c>
      <c r="AE992" t="s">
        <v>65</v>
      </c>
      <c r="AF992">
        <v>44842.14</v>
      </c>
      <c r="AG992">
        <v>1147500</v>
      </c>
      <c r="AH992">
        <v>1474659</v>
      </c>
      <c r="AJ992">
        <v>1147500</v>
      </c>
      <c r="AK992" t="s">
        <v>125</v>
      </c>
      <c r="AL992">
        <v>17</v>
      </c>
      <c r="AM992" t="s">
        <v>68</v>
      </c>
      <c r="AN992">
        <v>1</v>
      </c>
      <c r="AR992" t="s">
        <v>76</v>
      </c>
      <c r="AS992" t="s">
        <v>77</v>
      </c>
      <c r="AT992">
        <v>-388</v>
      </c>
      <c r="AU992" t="s">
        <v>78</v>
      </c>
      <c r="AV992" t="s">
        <v>79</v>
      </c>
      <c r="AW992" t="s">
        <v>80</v>
      </c>
      <c r="AX992" t="s">
        <v>81</v>
      </c>
      <c r="AY992" t="s">
        <v>76</v>
      </c>
      <c r="AZ992" t="s">
        <v>82</v>
      </c>
      <c r="BA992" t="s">
        <v>116</v>
      </c>
      <c r="BB992" t="s">
        <v>121</v>
      </c>
      <c r="BC992">
        <v>-1</v>
      </c>
      <c r="BD992" t="s">
        <v>76</v>
      </c>
      <c r="BE992">
        <v>48</v>
      </c>
      <c r="BF992" t="s">
        <v>97</v>
      </c>
      <c r="BG992" t="s">
        <v>118</v>
      </c>
      <c r="BH992">
        <v>365243</v>
      </c>
      <c r="BI992">
        <v>-358</v>
      </c>
      <c r="BJ992">
        <v>1052</v>
      </c>
      <c r="BK992">
        <v>365243</v>
      </c>
      <c r="BL992">
        <v>365243</v>
      </c>
      <c r="BM992">
        <v>1</v>
      </c>
    </row>
    <row r="993" spans="1:65" x14ac:dyDescent="0.3">
      <c r="A993">
        <v>108136</v>
      </c>
      <c r="B993">
        <v>0</v>
      </c>
      <c r="C993" t="s">
        <v>65</v>
      </c>
      <c r="D993" t="s">
        <v>66</v>
      </c>
      <c r="E993" t="s">
        <v>67</v>
      </c>
      <c r="F993" t="s">
        <v>68</v>
      </c>
      <c r="G993">
        <v>0</v>
      </c>
      <c r="H993">
        <v>247500</v>
      </c>
      <c r="I993">
        <v>802773</v>
      </c>
      <c r="J993" t="s">
        <v>69</v>
      </c>
      <c r="K993" t="s">
        <v>90</v>
      </c>
      <c r="L993" t="s">
        <v>71</v>
      </c>
      <c r="M993" t="s">
        <v>72</v>
      </c>
      <c r="N993">
        <v>7.2508000000000003E-2</v>
      </c>
      <c r="O993">
        <v>21546</v>
      </c>
      <c r="P993">
        <v>2847</v>
      </c>
      <c r="Q993">
        <v>1089</v>
      </c>
      <c r="R993">
        <v>4168</v>
      </c>
      <c r="S993">
        <v>1</v>
      </c>
      <c r="T993">
        <v>1</v>
      </c>
      <c r="U993" t="s">
        <v>125</v>
      </c>
      <c r="V993">
        <v>11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1</v>
      </c>
      <c r="AC993" t="s">
        <v>92</v>
      </c>
      <c r="AD993">
        <v>2324514</v>
      </c>
      <c r="AE993" t="s">
        <v>93</v>
      </c>
      <c r="AF993">
        <v>22129.154999999999</v>
      </c>
      <c r="AG993">
        <v>198855</v>
      </c>
      <c r="AH993">
        <v>178605</v>
      </c>
      <c r="AI993">
        <v>20250</v>
      </c>
      <c r="AJ993">
        <v>198855</v>
      </c>
      <c r="AK993" t="s">
        <v>120</v>
      </c>
      <c r="AL993">
        <v>12</v>
      </c>
      <c r="AM993" t="s">
        <v>68</v>
      </c>
      <c r="AN993">
        <v>1</v>
      </c>
      <c r="AO993">
        <v>0.11090538799999999</v>
      </c>
      <c r="AR993" t="s">
        <v>79</v>
      </c>
      <c r="AS993" t="s">
        <v>77</v>
      </c>
      <c r="AT993">
        <v>-1147</v>
      </c>
      <c r="AU993" t="s">
        <v>78</v>
      </c>
      <c r="AV993" t="s">
        <v>79</v>
      </c>
      <c r="AW993" t="s">
        <v>80</v>
      </c>
      <c r="AX993" t="s">
        <v>81</v>
      </c>
      <c r="AY993" t="s">
        <v>103</v>
      </c>
      <c r="AZ993" t="s">
        <v>96</v>
      </c>
      <c r="BA993" t="s">
        <v>76</v>
      </c>
      <c r="BB993" t="s">
        <v>84</v>
      </c>
      <c r="BC993">
        <v>10</v>
      </c>
      <c r="BD993" t="s">
        <v>85</v>
      </c>
      <c r="BE993">
        <v>10</v>
      </c>
      <c r="BF993" t="s">
        <v>147</v>
      </c>
      <c r="BG993" t="s">
        <v>151</v>
      </c>
      <c r="BH993">
        <v>365243</v>
      </c>
      <c r="BI993">
        <v>-1115</v>
      </c>
      <c r="BJ993">
        <v>-845</v>
      </c>
      <c r="BK993">
        <v>-965</v>
      </c>
      <c r="BL993">
        <v>-961</v>
      </c>
      <c r="BM993">
        <v>0</v>
      </c>
    </row>
    <row r="994" spans="1:65" x14ac:dyDescent="0.3">
      <c r="A994">
        <v>108137</v>
      </c>
      <c r="B994">
        <v>0</v>
      </c>
      <c r="C994" t="s">
        <v>65</v>
      </c>
      <c r="D994" t="s">
        <v>88</v>
      </c>
      <c r="E994" t="s">
        <v>68</v>
      </c>
      <c r="F994" t="s">
        <v>68</v>
      </c>
      <c r="G994">
        <v>0</v>
      </c>
      <c r="H994">
        <v>135000</v>
      </c>
      <c r="I994">
        <v>1223010</v>
      </c>
      <c r="J994" t="s">
        <v>69</v>
      </c>
      <c r="K994" t="s">
        <v>90</v>
      </c>
      <c r="L994" t="s">
        <v>91</v>
      </c>
      <c r="M994" t="s">
        <v>72</v>
      </c>
      <c r="N994">
        <v>9.1750000000000009E-3</v>
      </c>
      <c r="O994">
        <v>17697</v>
      </c>
      <c r="P994">
        <v>1724</v>
      </c>
      <c r="Q994">
        <v>8654</v>
      </c>
      <c r="R994">
        <v>1250</v>
      </c>
      <c r="S994">
        <v>2</v>
      </c>
      <c r="T994">
        <v>2</v>
      </c>
      <c r="U994" t="s">
        <v>75</v>
      </c>
      <c r="V994">
        <v>10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92</v>
      </c>
      <c r="AD994">
        <v>2581791</v>
      </c>
      <c r="AE994" t="s">
        <v>93</v>
      </c>
      <c r="AF994">
        <v>13650.975</v>
      </c>
      <c r="AG994">
        <v>146250</v>
      </c>
      <c r="AH994">
        <v>146250</v>
      </c>
      <c r="AI994">
        <v>0</v>
      </c>
      <c r="AJ994">
        <v>146250</v>
      </c>
      <c r="AK994" t="s">
        <v>75</v>
      </c>
      <c r="AL994">
        <v>15</v>
      </c>
      <c r="AM994" t="s">
        <v>68</v>
      </c>
      <c r="AN994">
        <v>1</v>
      </c>
      <c r="AO994">
        <v>0</v>
      </c>
      <c r="AR994" t="s">
        <v>79</v>
      </c>
      <c r="AS994" t="s">
        <v>77</v>
      </c>
      <c r="AT994">
        <v>-672</v>
      </c>
      <c r="AU994" t="s">
        <v>78</v>
      </c>
      <c r="AV994" t="s">
        <v>79</v>
      </c>
      <c r="AW994" t="s">
        <v>110</v>
      </c>
      <c r="AX994" t="s">
        <v>161</v>
      </c>
      <c r="AY994" t="s">
        <v>157</v>
      </c>
      <c r="AZ994" t="s">
        <v>96</v>
      </c>
      <c r="BA994" t="s">
        <v>76</v>
      </c>
      <c r="BB994" t="s">
        <v>138</v>
      </c>
      <c r="BC994">
        <v>16</v>
      </c>
      <c r="BD994" t="s">
        <v>157</v>
      </c>
      <c r="BE994">
        <v>12</v>
      </c>
      <c r="BF994" t="s">
        <v>112</v>
      </c>
      <c r="BG994" t="s">
        <v>158</v>
      </c>
      <c r="BH994">
        <v>365243</v>
      </c>
      <c r="BI994">
        <v>-641</v>
      </c>
      <c r="BJ994">
        <v>-311</v>
      </c>
      <c r="BK994">
        <v>-311</v>
      </c>
      <c r="BL994">
        <v>-301</v>
      </c>
      <c r="BM994">
        <v>0</v>
      </c>
    </row>
    <row r="995" spans="1:65" x14ac:dyDescent="0.3">
      <c r="A995">
        <v>108152</v>
      </c>
      <c r="B995">
        <v>0</v>
      </c>
      <c r="C995" t="s">
        <v>65</v>
      </c>
      <c r="D995" t="s">
        <v>88</v>
      </c>
      <c r="E995" t="s">
        <v>67</v>
      </c>
      <c r="F995" t="s">
        <v>68</v>
      </c>
      <c r="G995">
        <v>0</v>
      </c>
      <c r="H995">
        <v>280350</v>
      </c>
      <c r="I995">
        <v>787131</v>
      </c>
      <c r="J995" t="s">
        <v>69</v>
      </c>
      <c r="K995" t="s">
        <v>90</v>
      </c>
      <c r="L995" t="s">
        <v>91</v>
      </c>
      <c r="M995" t="s">
        <v>72</v>
      </c>
      <c r="N995">
        <v>1.1703E-2</v>
      </c>
      <c r="O995">
        <v>15456</v>
      </c>
      <c r="P995">
        <v>6403</v>
      </c>
      <c r="Q995">
        <v>6503</v>
      </c>
      <c r="R995">
        <v>5132</v>
      </c>
      <c r="S995">
        <v>2</v>
      </c>
      <c r="T995">
        <v>2</v>
      </c>
      <c r="U995" t="s">
        <v>73</v>
      </c>
      <c r="V995">
        <v>13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t="s">
        <v>108</v>
      </c>
      <c r="AD995">
        <v>2325203</v>
      </c>
      <c r="AE995" t="s">
        <v>65</v>
      </c>
      <c r="AG995">
        <v>0</v>
      </c>
      <c r="AH995">
        <v>0</v>
      </c>
      <c r="AK995" t="s">
        <v>94</v>
      </c>
      <c r="AL995">
        <v>15</v>
      </c>
      <c r="AM995" t="s">
        <v>68</v>
      </c>
      <c r="AN995">
        <v>1</v>
      </c>
      <c r="AR995" t="s">
        <v>76</v>
      </c>
      <c r="AS995" t="s">
        <v>129</v>
      </c>
      <c r="AT995">
        <v>-271</v>
      </c>
      <c r="AU995" t="s">
        <v>76</v>
      </c>
      <c r="AV995" t="s">
        <v>79</v>
      </c>
      <c r="AX995" t="s">
        <v>81</v>
      </c>
      <c r="AY995" t="s">
        <v>76</v>
      </c>
      <c r="AZ995" t="s">
        <v>76</v>
      </c>
      <c r="BA995" t="s">
        <v>76</v>
      </c>
      <c r="BB995" t="s">
        <v>121</v>
      </c>
      <c r="BC995">
        <v>-1</v>
      </c>
      <c r="BD995" t="s">
        <v>76</v>
      </c>
      <c r="BF995" t="s">
        <v>76</v>
      </c>
      <c r="BG995" t="s">
        <v>82</v>
      </c>
    </row>
    <row r="996" spans="1:65" x14ac:dyDescent="0.3">
      <c r="A996">
        <v>108188</v>
      </c>
      <c r="B996">
        <v>0</v>
      </c>
      <c r="C996" t="s">
        <v>65</v>
      </c>
      <c r="D996" t="s">
        <v>88</v>
      </c>
      <c r="E996" t="s">
        <v>67</v>
      </c>
      <c r="F996" t="s">
        <v>67</v>
      </c>
      <c r="G996">
        <v>0</v>
      </c>
      <c r="H996">
        <v>157500</v>
      </c>
      <c r="I996">
        <v>1078200</v>
      </c>
      <c r="J996" t="s">
        <v>89</v>
      </c>
      <c r="K996" t="s">
        <v>70</v>
      </c>
      <c r="L996" t="s">
        <v>91</v>
      </c>
      <c r="M996" t="s">
        <v>72</v>
      </c>
      <c r="N996">
        <v>4.6219999999999997E-2</v>
      </c>
      <c r="O996">
        <v>15926</v>
      </c>
      <c r="P996">
        <v>1217</v>
      </c>
      <c r="Q996">
        <v>1781</v>
      </c>
      <c r="R996">
        <v>4366</v>
      </c>
      <c r="S996">
        <v>1</v>
      </c>
      <c r="T996">
        <v>1</v>
      </c>
      <c r="U996" t="s">
        <v>125</v>
      </c>
      <c r="V996">
        <v>19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135</v>
      </c>
      <c r="AD996">
        <v>1166242</v>
      </c>
      <c r="AE996" t="s">
        <v>93</v>
      </c>
      <c r="AG996">
        <v>0</v>
      </c>
      <c r="AH996">
        <v>0</v>
      </c>
      <c r="AK996" t="s">
        <v>125</v>
      </c>
      <c r="AL996">
        <v>10</v>
      </c>
      <c r="AM996" t="s">
        <v>68</v>
      </c>
      <c r="AN996">
        <v>1</v>
      </c>
      <c r="AR996" t="s">
        <v>79</v>
      </c>
      <c r="AS996" t="s">
        <v>129</v>
      </c>
      <c r="AT996">
        <v>-453</v>
      </c>
      <c r="AU996" t="s">
        <v>76</v>
      </c>
      <c r="AV996" t="s">
        <v>79</v>
      </c>
      <c r="AX996" t="s">
        <v>81</v>
      </c>
      <c r="AY996" t="s">
        <v>76</v>
      </c>
      <c r="AZ996" t="s">
        <v>76</v>
      </c>
      <c r="BA996" t="s">
        <v>76</v>
      </c>
      <c r="BB996" t="s">
        <v>121</v>
      </c>
      <c r="BC996">
        <v>-1</v>
      </c>
      <c r="BD996" t="s">
        <v>76</v>
      </c>
      <c r="BF996" t="s">
        <v>76</v>
      </c>
      <c r="BG996" t="s">
        <v>148</v>
      </c>
    </row>
    <row r="997" spans="1:65" x14ac:dyDescent="0.3">
      <c r="A997">
        <v>108201</v>
      </c>
      <c r="B997">
        <v>1</v>
      </c>
      <c r="C997" t="s">
        <v>65</v>
      </c>
      <c r="D997" t="s">
        <v>88</v>
      </c>
      <c r="E997" t="s">
        <v>68</v>
      </c>
      <c r="F997" t="s">
        <v>68</v>
      </c>
      <c r="G997">
        <v>3</v>
      </c>
      <c r="H997">
        <v>247500</v>
      </c>
      <c r="I997">
        <v>1019299.5</v>
      </c>
      <c r="J997" t="s">
        <v>133</v>
      </c>
      <c r="K997" t="s">
        <v>70</v>
      </c>
      <c r="L997" t="s">
        <v>91</v>
      </c>
      <c r="M997" t="s">
        <v>72</v>
      </c>
      <c r="N997">
        <v>8.2299999999999995E-3</v>
      </c>
      <c r="O997">
        <v>12565</v>
      </c>
      <c r="P997">
        <v>4986</v>
      </c>
      <c r="Q997">
        <v>6615</v>
      </c>
      <c r="R997">
        <v>4008</v>
      </c>
      <c r="S997">
        <v>2</v>
      </c>
      <c r="T997">
        <v>2</v>
      </c>
      <c r="U997" t="s">
        <v>109</v>
      </c>
      <c r="V997">
        <v>14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 t="s">
        <v>168</v>
      </c>
      <c r="AD997">
        <v>1704191</v>
      </c>
      <c r="AE997" t="s">
        <v>65</v>
      </c>
      <c r="AG997">
        <v>0</v>
      </c>
      <c r="AH997">
        <v>0</v>
      </c>
      <c r="AK997" t="s">
        <v>73</v>
      </c>
      <c r="AL997">
        <v>15</v>
      </c>
      <c r="AM997" t="s">
        <v>68</v>
      </c>
      <c r="AN997">
        <v>1</v>
      </c>
      <c r="AR997" t="s">
        <v>76</v>
      </c>
      <c r="AS997" t="s">
        <v>129</v>
      </c>
      <c r="AT997">
        <v>-337</v>
      </c>
      <c r="AU997" t="s">
        <v>76</v>
      </c>
      <c r="AV997" t="s">
        <v>79</v>
      </c>
      <c r="AX997" t="s">
        <v>81</v>
      </c>
      <c r="AY997" t="s">
        <v>76</v>
      </c>
      <c r="AZ997" t="s">
        <v>76</v>
      </c>
      <c r="BA997" t="s">
        <v>76</v>
      </c>
      <c r="BB997" t="s">
        <v>121</v>
      </c>
      <c r="BC997">
        <v>-1</v>
      </c>
      <c r="BD997" t="s">
        <v>76</v>
      </c>
      <c r="BF997" t="s">
        <v>76</v>
      </c>
      <c r="BG997" t="s">
        <v>82</v>
      </c>
    </row>
    <row r="998" spans="1:65" x14ac:dyDescent="0.3">
      <c r="A998">
        <v>108217</v>
      </c>
      <c r="B998">
        <v>0</v>
      </c>
      <c r="C998" t="s">
        <v>65</v>
      </c>
      <c r="D998" t="s">
        <v>88</v>
      </c>
      <c r="E998" t="s">
        <v>67</v>
      </c>
      <c r="F998" t="s">
        <v>68</v>
      </c>
      <c r="G998">
        <v>0</v>
      </c>
      <c r="H998">
        <v>67500</v>
      </c>
      <c r="I998">
        <v>1125000</v>
      </c>
      <c r="J998" t="s">
        <v>113</v>
      </c>
      <c r="K998" t="s">
        <v>70</v>
      </c>
      <c r="L998" t="s">
        <v>91</v>
      </c>
      <c r="M998" t="s">
        <v>72</v>
      </c>
      <c r="N998">
        <v>3.2561E-2</v>
      </c>
      <c r="O998">
        <v>21809</v>
      </c>
      <c r="P998">
        <v>365243</v>
      </c>
      <c r="Q998">
        <v>226</v>
      </c>
      <c r="R998">
        <v>5227</v>
      </c>
      <c r="S998">
        <v>1</v>
      </c>
      <c r="T998">
        <v>1</v>
      </c>
      <c r="U998" t="s">
        <v>123</v>
      </c>
      <c r="V998">
        <v>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76</v>
      </c>
      <c r="AD998">
        <v>2140917</v>
      </c>
      <c r="AE998" t="s">
        <v>93</v>
      </c>
      <c r="AF998">
        <v>22418.37</v>
      </c>
      <c r="AG998">
        <v>242973</v>
      </c>
      <c r="AH998">
        <v>218673</v>
      </c>
      <c r="AI998">
        <v>24300</v>
      </c>
      <c r="AJ998">
        <v>242973</v>
      </c>
      <c r="AK998" t="s">
        <v>94</v>
      </c>
      <c r="AL998">
        <v>16</v>
      </c>
      <c r="AM998" t="s">
        <v>68</v>
      </c>
      <c r="AN998">
        <v>1</v>
      </c>
      <c r="AO998">
        <v>0.108921193</v>
      </c>
      <c r="AR998" t="s">
        <v>79</v>
      </c>
      <c r="AS998" t="s">
        <v>77</v>
      </c>
      <c r="AT998">
        <v>-268</v>
      </c>
      <c r="AU998" t="s">
        <v>76</v>
      </c>
      <c r="AV998" t="s">
        <v>79</v>
      </c>
      <c r="AX998" t="s">
        <v>102</v>
      </c>
      <c r="AY998" t="s">
        <v>199</v>
      </c>
      <c r="AZ998" t="s">
        <v>96</v>
      </c>
      <c r="BA998" t="s">
        <v>76</v>
      </c>
      <c r="BB998" t="s">
        <v>138</v>
      </c>
      <c r="BC998">
        <v>100</v>
      </c>
      <c r="BD998" t="s">
        <v>141</v>
      </c>
      <c r="BE998">
        <v>12</v>
      </c>
      <c r="BF998" t="s">
        <v>147</v>
      </c>
      <c r="BG998" t="s">
        <v>158</v>
      </c>
      <c r="BH998">
        <v>365243</v>
      </c>
      <c r="BI998">
        <v>-233</v>
      </c>
      <c r="BJ998">
        <v>97</v>
      </c>
      <c r="BK998">
        <v>-83</v>
      </c>
      <c r="BL998">
        <v>-78</v>
      </c>
      <c r="BM998">
        <v>0</v>
      </c>
    </row>
    <row r="999" spans="1:65" x14ac:dyDescent="0.3">
      <c r="A999">
        <v>108226</v>
      </c>
      <c r="B999">
        <v>0</v>
      </c>
      <c r="C999" t="s">
        <v>65</v>
      </c>
      <c r="D999" t="s">
        <v>88</v>
      </c>
      <c r="E999" t="s">
        <v>67</v>
      </c>
      <c r="F999" t="s">
        <v>68</v>
      </c>
      <c r="G999">
        <v>0</v>
      </c>
      <c r="H999">
        <v>103500</v>
      </c>
      <c r="I999">
        <v>601470</v>
      </c>
      <c r="J999" t="s">
        <v>89</v>
      </c>
      <c r="K999" t="s">
        <v>70</v>
      </c>
      <c r="L999" t="s">
        <v>91</v>
      </c>
      <c r="M999" t="s">
        <v>72</v>
      </c>
      <c r="N999">
        <v>1.8634000000000001E-2</v>
      </c>
      <c r="O999">
        <v>13490</v>
      </c>
      <c r="P999">
        <v>1133</v>
      </c>
      <c r="Q999">
        <v>2541</v>
      </c>
      <c r="R999">
        <v>5298</v>
      </c>
      <c r="S999">
        <v>2</v>
      </c>
      <c r="T999">
        <v>2</v>
      </c>
      <c r="U999" t="s">
        <v>120</v>
      </c>
      <c r="V999">
        <v>10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 t="s">
        <v>200</v>
      </c>
      <c r="AD999">
        <v>2597637</v>
      </c>
      <c r="AE999" t="s">
        <v>93</v>
      </c>
      <c r="AF999">
        <v>8772.1650000000009</v>
      </c>
      <c r="AG999">
        <v>156555</v>
      </c>
      <c r="AH999">
        <v>140805</v>
      </c>
      <c r="AI999">
        <v>15750</v>
      </c>
      <c r="AJ999">
        <v>156555</v>
      </c>
      <c r="AK999" t="s">
        <v>125</v>
      </c>
      <c r="AL999">
        <v>16</v>
      </c>
      <c r="AM999" t="s">
        <v>68</v>
      </c>
      <c r="AN999">
        <v>1</v>
      </c>
      <c r="AO999">
        <v>0.10956649</v>
      </c>
      <c r="AR999" t="s">
        <v>79</v>
      </c>
      <c r="AS999" t="s">
        <v>77</v>
      </c>
      <c r="AT999">
        <v>-2220</v>
      </c>
      <c r="AU999" t="s">
        <v>78</v>
      </c>
      <c r="AV999" t="s">
        <v>79</v>
      </c>
      <c r="AX999" t="s">
        <v>81</v>
      </c>
      <c r="AY999" t="s">
        <v>111</v>
      </c>
      <c r="AZ999" t="s">
        <v>96</v>
      </c>
      <c r="BA999" t="s">
        <v>76</v>
      </c>
      <c r="BB999" t="s">
        <v>138</v>
      </c>
      <c r="BC999">
        <v>74</v>
      </c>
      <c r="BD999" t="s">
        <v>85</v>
      </c>
      <c r="BE999">
        <v>24</v>
      </c>
      <c r="BF999" t="s">
        <v>147</v>
      </c>
      <c r="BG999" t="s">
        <v>151</v>
      </c>
      <c r="BH999">
        <v>365243</v>
      </c>
      <c r="BI999">
        <v>-2188</v>
      </c>
      <c r="BJ999">
        <v>-1498</v>
      </c>
      <c r="BK999">
        <v>-1498</v>
      </c>
      <c r="BL999">
        <v>-1494</v>
      </c>
      <c r="BM999">
        <v>0</v>
      </c>
    </row>
    <row r="1000" spans="1:65" x14ac:dyDescent="0.3">
      <c r="A1000">
        <v>108227</v>
      </c>
      <c r="B1000">
        <v>1</v>
      </c>
      <c r="C1000" t="s">
        <v>65</v>
      </c>
      <c r="D1000" t="s">
        <v>88</v>
      </c>
      <c r="E1000" t="s">
        <v>68</v>
      </c>
      <c r="F1000" t="s">
        <v>67</v>
      </c>
      <c r="G1000">
        <v>2</v>
      </c>
      <c r="H1000">
        <v>126000</v>
      </c>
      <c r="I1000">
        <v>432661.5</v>
      </c>
      <c r="J1000" t="s">
        <v>89</v>
      </c>
      <c r="K1000" t="s">
        <v>90</v>
      </c>
      <c r="L1000" t="s">
        <v>91</v>
      </c>
      <c r="M1000" t="s">
        <v>127</v>
      </c>
      <c r="N1000">
        <v>3.1329000000000003E-2</v>
      </c>
      <c r="O1000">
        <v>12054</v>
      </c>
      <c r="P1000">
        <v>539</v>
      </c>
      <c r="Q1000">
        <v>6013</v>
      </c>
      <c r="R1000">
        <v>3931</v>
      </c>
      <c r="S1000">
        <v>2</v>
      </c>
      <c r="T1000">
        <v>2</v>
      </c>
      <c r="U1000" t="s">
        <v>109</v>
      </c>
      <c r="V1000">
        <v>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170</v>
      </c>
      <c r="AD1000">
        <v>1649954</v>
      </c>
      <c r="AE1000" t="s">
        <v>99</v>
      </c>
      <c r="AF1000">
        <v>4500</v>
      </c>
      <c r="AG1000">
        <v>45000</v>
      </c>
      <c r="AH1000">
        <v>225000</v>
      </c>
      <c r="AJ1000">
        <v>45000</v>
      </c>
      <c r="AK1000" t="s">
        <v>109</v>
      </c>
      <c r="AL1000">
        <v>11</v>
      </c>
      <c r="AM1000" t="s">
        <v>67</v>
      </c>
      <c r="AN1000">
        <v>0</v>
      </c>
      <c r="AR1000" t="s">
        <v>79</v>
      </c>
      <c r="AS1000" t="s">
        <v>114</v>
      </c>
      <c r="AT1000">
        <v>-392</v>
      </c>
      <c r="AU1000" t="s">
        <v>76</v>
      </c>
      <c r="AV1000" t="s">
        <v>115</v>
      </c>
      <c r="AX1000" t="s">
        <v>161</v>
      </c>
      <c r="AY1000" t="s">
        <v>76</v>
      </c>
      <c r="AZ1000" t="s">
        <v>131</v>
      </c>
      <c r="BA1000" t="s">
        <v>116</v>
      </c>
      <c r="BB1000" t="s">
        <v>117</v>
      </c>
      <c r="BC1000">
        <v>4</v>
      </c>
      <c r="BD1000" t="s">
        <v>76</v>
      </c>
      <c r="BE1000">
        <v>0</v>
      </c>
      <c r="BF1000" t="s">
        <v>76</v>
      </c>
      <c r="BG1000" t="s">
        <v>160</v>
      </c>
    </row>
    <row r="1001" spans="1:65" x14ac:dyDescent="0.3">
      <c r="A1001">
        <v>108229</v>
      </c>
      <c r="B1001">
        <v>0</v>
      </c>
      <c r="C1001" t="s">
        <v>65</v>
      </c>
      <c r="D1001" t="s">
        <v>88</v>
      </c>
      <c r="E1001" t="s">
        <v>68</v>
      </c>
      <c r="F1001" t="s">
        <v>68</v>
      </c>
      <c r="G1001">
        <v>0</v>
      </c>
      <c r="H1001">
        <v>90000</v>
      </c>
      <c r="I1001">
        <v>284256</v>
      </c>
      <c r="J1001" t="s">
        <v>89</v>
      </c>
      <c r="K1001" t="s">
        <v>70</v>
      </c>
      <c r="L1001" t="s">
        <v>140</v>
      </c>
      <c r="M1001" t="s">
        <v>72</v>
      </c>
      <c r="N1001">
        <v>3.2561E-2</v>
      </c>
      <c r="O1001">
        <v>19550</v>
      </c>
      <c r="P1001">
        <v>1067</v>
      </c>
      <c r="Q1001">
        <v>5216</v>
      </c>
      <c r="R1001">
        <v>3080</v>
      </c>
      <c r="S1001">
        <v>1</v>
      </c>
      <c r="T1001">
        <v>1</v>
      </c>
      <c r="U1001" t="s">
        <v>125</v>
      </c>
      <c r="V1001">
        <v>16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92</v>
      </c>
      <c r="AD1001">
        <v>2013493</v>
      </c>
      <c r="AE1001" t="s">
        <v>65</v>
      </c>
      <c r="AF1001">
        <v>24160.5</v>
      </c>
      <c r="AG1001">
        <v>225000</v>
      </c>
      <c r="AH1001">
        <v>225000</v>
      </c>
      <c r="AI1001">
        <v>0</v>
      </c>
      <c r="AJ1001">
        <v>225000</v>
      </c>
      <c r="AK1001" t="s">
        <v>94</v>
      </c>
      <c r="AL1001">
        <v>13</v>
      </c>
      <c r="AM1001" t="s">
        <v>68</v>
      </c>
      <c r="AN1001">
        <v>1</v>
      </c>
      <c r="AO1001">
        <v>0</v>
      </c>
      <c r="AR1001" t="s">
        <v>76</v>
      </c>
      <c r="AS1001" t="s">
        <v>77</v>
      </c>
      <c r="AT1001">
        <v>-2355</v>
      </c>
      <c r="AU1001" t="s">
        <v>76</v>
      </c>
      <c r="AV1001" t="s">
        <v>79</v>
      </c>
      <c r="AX1001" t="s">
        <v>81</v>
      </c>
      <c r="AY1001" t="s">
        <v>76</v>
      </c>
      <c r="AZ1001" t="s">
        <v>82</v>
      </c>
      <c r="BA1001" t="s">
        <v>116</v>
      </c>
      <c r="BB1001" t="s">
        <v>104</v>
      </c>
      <c r="BC1001">
        <v>-1</v>
      </c>
      <c r="BD1001" t="s">
        <v>85</v>
      </c>
      <c r="BE1001">
        <v>12</v>
      </c>
      <c r="BF1001" t="s">
        <v>147</v>
      </c>
      <c r="BG1001" t="s">
        <v>196</v>
      </c>
      <c r="BH1001">
        <v>365243</v>
      </c>
      <c r="BI1001">
        <v>-2325</v>
      </c>
      <c r="BJ1001">
        <v>-1995</v>
      </c>
      <c r="BK1001">
        <v>-1995</v>
      </c>
      <c r="BL1001">
        <v>-1990</v>
      </c>
      <c r="BM1001">
        <v>0</v>
      </c>
    </row>
    <row r="1002" spans="1:65" x14ac:dyDescent="0.3">
      <c r="A1002">
        <v>108237</v>
      </c>
      <c r="B1002">
        <v>0</v>
      </c>
      <c r="C1002" t="s">
        <v>65</v>
      </c>
      <c r="D1002" t="s">
        <v>66</v>
      </c>
      <c r="E1002" t="s">
        <v>67</v>
      </c>
      <c r="F1002" t="s">
        <v>68</v>
      </c>
      <c r="G1002">
        <v>0</v>
      </c>
      <c r="H1002">
        <v>135000</v>
      </c>
      <c r="I1002">
        <v>274500</v>
      </c>
      <c r="J1002" t="s">
        <v>69</v>
      </c>
      <c r="K1002" t="s">
        <v>70</v>
      </c>
      <c r="L1002" t="s">
        <v>71</v>
      </c>
      <c r="M1002" t="s">
        <v>72</v>
      </c>
      <c r="N1002">
        <v>1.5221E-2</v>
      </c>
      <c r="O1002">
        <v>11144</v>
      </c>
      <c r="P1002">
        <v>113</v>
      </c>
      <c r="Q1002">
        <v>5213</v>
      </c>
      <c r="R1002">
        <v>3723</v>
      </c>
      <c r="S1002">
        <v>2</v>
      </c>
      <c r="T1002">
        <v>2</v>
      </c>
      <c r="U1002" t="s">
        <v>125</v>
      </c>
      <c r="V1002">
        <v>9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 t="s">
        <v>92</v>
      </c>
      <c r="AD1002">
        <v>2189382</v>
      </c>
      <c r="AE1002" t="s">
        <v>65</v>
      </c>
      <c r="AF1002">
        <v>16075.08</v>
      </c>
      <c r="AG1002">
        <v>135000</v>
      </c>
      <c r="AH1002">
        <v>173839.5</v>
      </c>
      <c r="AJ1002">
        <v>135000</v>
      </c>
      <c r="AK1002" t="s">
        <v>123</v>
      </c>
      <c r="AL1002">
        <v>13</v>
      </c>
      <c r="AM1002" t="s">
        <v>68</v>
      </c>
      <c r="AN1002">
        <v>1</v>
      </c>
      <c r="AR1002" t="s">
        <v>76</v>
      </c>
      <c r="AS1002" t="s">
        <v>77</v>
      </c>
      <c r="AT1002">
        <v>-729</v>
      </c>
      <c r="AU1002" t="s">
        <v>78</v>
      </c>
      <c r="AV1002" t="s">
        <v>79</v>
      </c>
      <c r="AX1002" t="s">
        <v>81</v>
      </c>
      <c r="AY1002" t="s">
        <v>76</v>
      </c>
      <c r="AZ1002" t="s">
        <v>82</v>
      </c>
      <c r="BA1002" t="s">
        <v>116</v>
      </c>
      <c r="BB1002" t="s">
        <v>121</v>
      </c>
      <c r="BC1002">
        <v>-1</v>
      </c>
      <c r="BD1002" t="s">
        <v>76</v>
      </c>
      <c r="BE1002">
        <v>18</v>
      </c>
      <c r="BF1002" t="s">
        <v>86</v>
      </c>
      <c r="BG1002" t="s">
        <v>172</v>
      </c>
      <c r="BH1002">
        <v>365243</v>
      </c>
      <c r="BI1002">
        <v>-699</v>
      </c>
      <c r="BJ1002">
        <v>-189</v>
      </c>
      <c r="BK1002">
        <v>-519</v>
      </c>
      <c r="BL1002">
        <v>-513</v>
      </c>
      <c r="BM1002">
        <v>1</v>
      </c>
    </row>
    <row r="1003" spans="1:65" x14ac:dyDescent="0.3">
      <c r="A1003">
        <v>108247</v>
      </c>
      <c r="B1003">
        <v>0</v>
      </c>
      <c r="C1003" t="s">
        <v>65</v>
      </c>
      <c r="D1003" t="s">
        <v>88</v>
      </c>
      <c r="E1003" t="s">
        <v>67</v>
      </c>
      <c r="F1003" t="s">
        <v>67</v>
      </c>
      <c r="G1003">
        <v>0</v>
      </c>
      <c r="H1003">
        <v>202500</v>
      </c>
      <c r="I1003">
        <v>341280</v>
      </c>
      <c r="J1003" t="s">
        <v>113</v>
      </c>
      <c r="K1003" t="s">
        <v>70</v>
      </c>
      <c r="L1003" t="s">
        <v>91</v>
      </c>
      <c r="M1003" t="s">
        <v>169</v>
      </c>
      <c r="N1003">
        <v>5.0020000000000004E-3</v>
      </c>
      <c r="O1003">
        <v>22298</v>
      </c>
      <c r="P1003">
        <v>365243</v>
      </c>
      <c r="Q1003">
        <v>4606</v>
      </c>
      <c r="R1003">
        <v>4439</v>
      </c>
      <c r="S1003">
        <v>3</v>
      </c>
      <c r="T1003">
        <v>3</v>
      </c>
      <c r="U1003" t="s">
        <v>109</v>
      </c>
      <c r="V1003">
        <v>16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76</v>
      </c>
      <c r="AD1003">
        <v>1472583</v>
      </c>
      <c r="AE1003" t="s">
        <v>65</v>
      </c>
      <c r="AF1003">
        <v>5603.2650000000003</v>
      </c>
      <c r="AG1003">
        <v>103500</v>
      </c>
      <c r="AH1003">
        <v>123993</v>
      </c>
      <c r="AJ1003">
        <v>103500</v>
      </c>
      <c r="AK1003" t="s">
        <v>109</v>
      </c>
      <c r="AL1003">
        <v>17</v>
      </c>
      <c r="AM1003" t="s">
        <v>68</v>
      </c>
      <c r="AN1003">
        <v>1</v>
      </c>
      <c r="AR1003" t="s">
        <v>76</v>
      </c>
      <c r="AS1003" t="s">
        <v>77</v>
      </c>
      <c r="AT1003">
        <v>-1113</v>
      </c>
      <c r="AU1003" t="s">
        <v>78</v>
      </c>
      <c r="AV1003" t="s">
        <v>79</v>
      </c>
      <c r="AW1003" t="s">
        <v>177</v>
      </c>
      <c r="AX1003" t="s">
        <v>81</v>
      </c>
      <c r="AY1003" t="s">
        <v>76</v>
      </c>
      <c r="AZ1003" t="s">
        <v>82</v>
      </c>
      <c r="BA1003" t="s">
        <v>116</v>
      </c>
      <c r="BB1003" t="s">
        <v>121</v>
      </c>
      <c r="BC1003">
        <v>-1</v>
      </c>
      <c r="BD1003" t="s">
        <v>76</v>
      </c>
      <c r="BE1003">
        <v>36</v>
      </c>
      <c r="BF1003" t="s">
        <v>147</v>
      </c>
      <c r="BG1003" t="s">
        <v>154</v>
      </c>
      <c r="BH1003">
        <v>365243</v>
      </c>
      <c r="BI1003">
        <v>-1083</v>
      </c>
      <c r="BJ1003">
        <v>-33</v>
      </c>
      <c r="BK1003">
        <v>-33</v>
      </c>
      <c r="BL1003">
        <v>-26</v>
      </c>
      <c r="BM1003">
        <v>1</v>
      </c>
    </row>
    <row r="1004" spans="1:65" x14ac:dyDescent="0.3">
      <c r="A1004">
        <v>108247</v>
      </c>
      <c r="B1004">
        <v>0</v>
      </c>
      <c r="C1004" t="s">
        <v>65</v>
      </c>
      <c r="D1004" t="s">
        <v>88</v>
      </c>
      <c r="E1004" t="s">
        <v>67</v>
      </c>
      <c r="F1004" t="s">
        <v>67</v>
      </c>
      <c r="G1004">
        <v>0</v>
      </c>
      <c r="H1004">
        <v>202500</v>
      </c>
      <c r="I1004">
        <v>341280</v>
      </c>
      <c r="J1004" t="s">
        <v>113</v>
      </c>
      <c r="K1004" t="s">
        <v>70</v>
      </c>
      <c r="L1004" t="s">
        <v>91</v>
      </c>
      <c r="M1004" t="s">
        <v>169</v>
      </c>
      <c r="N1004">
        <v>5.0020000000000004E-3</v>
      </c>
      <c r="O1004">
        <v>22298</v>
      </c>
      <c r="P1004">
        <v>365243</v>
      </c>
      <c r="Q1004">
        <v>4606</v>
      </c>
      <c r="R1004">
        <v>4439</v>
      </c>
      <c r="S1004">
        <v>3</v>
      </c>
      <c r="T1004">
        <v>3</v>
      </c>
      <c r="U1004" t="s">
        <v>109</v>
      </c>
      <c r="V1004">
        <v>16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76</v>
      </c>
      <c r="AD1004">
        <v>1988828</v>
      </c>
      <c r="AE1004" t="s">
        <v>65</v>
      </c>
      <c r="AG1004">
        <v>0</v>
      </c>
      <c r="AH1004">
        <v>0</v>
      </c>
      <c r="AK1004" t="s">
        <v>94</v>
      </c>
      <c r="AL1004">
        <v>11</v>
      </c>
      <c r="AM1004" t="s">
        <v>68</v>
      </c>
      <c r="AN1004">
        <v>1</v>
      </c>
      <c r="AR1004" t="s">
        <v>76</v>
      </c>
      <c r="AS1004" t="s">
        <v>129</v>
      </c>
      <c r="AT1004">
        <v>-293</v>
      </c>
      <c r="AU1004" t="s">
        <v>76</v>
      </c>
      <c r="AV1004" t="s">
        <v>79</v>
      </c>
      <c r="AX1004" t="s">
        <v>81</v>
      </c>
      <c r="AY1004" t="s">
        <v>76</v>
      </c>
      <c r="AZ1004" t="s">
        <v>76</v>
      </c>
      <c r="BA1004" t="s">
        <v>76</v>
      </c>
      <c r="BB1004" t="s">
        <v>121</v>
      </c>
      <c r="BC1004">
        <v>-1</v>
      </c>
      <c r="BD1004" t="s">
        <v>76</v>
      </c>
      <c r="BF1004" t="s">
        <v>76</v>
      </c>
      <c r="BG1004" t="s">
        <v>82</v>
      </c>
    </row>
    <row r="1005" spans="1:65" x14ac:dyDescent="0.3">
      <c r="A1005">
        <v>108260</v>
      </c>
      <c r="B1005">
        <v>0</v>
      </c>
      <c r="C1005" t="s">
        <v>65</v>
      </c>
      <c r="D1005" t="s">
        <v>88</v>
      </c>
      <c r="E1005" t="s">
        <v>67</v>
      </c>
      <c r="F1005" t="s">
        <v>67</v>
      </c>
      <c r="G1005">
        <v>0</v>
      </c>
      <c r="H1005">
        <v>81000</v>
      </c>
      <c r="I1005">
        <v>1092519</v>
      </c>
      <c r="J1005" t="s">
        <v>113</v>
      </c>
      <c r="K1005" t="s">
        <v>90</v>
      </c>
      <c r="L1005" t="s">
        <v>91</v>
      </c>
      <c r="M1005" t="s">
        <v>72</v>
      </c>
      <c r="N1005">
        <v>6.8519999999999996E-3</v>
      </c>
      <c r="O1005">
        <v>23365</v>
      </c>
      <c r="P1005">
        <v>365243</v>
      </c>
      <c r="Q1005">
        <v>2757</v>
      </c>
      <c r="R1005">
        <v>4614</v>
      </c>
      <c r="S1005">
        <v>3</v>
      </c>
      <c r="T1005">
        <v>3</v>
      </c>
      <c r="U1005" t="s">
        <v>120</v>
      </c>
      <c r="V1005">
        <v>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76</v>
      </c>
      <c r="AD1005">
        <v>2539895</v>
      </c>
      <c r="AE1005" t="s">
        <v>65</v>
      </c>
      <c r="AF1005">
        <v>13050.99</v>
      </c>
      <c r="AG1005">
        <v>229500</v>
      </c>
      <c r="AH1005">
        <v>254340</v>
      </c>
      <c r="AJ1005">
        <v>229500</v>
      </c>
      <c r="AK1005" t="s">
        <v>73</v>
      </c>
      <c r="AL1005">
        <v>6</v>
      </c>
      <c r="AM1005" t="s">
        <v>68</v>
      </c>
      <c r="AN1005">
        <v>1</v>
      </c>
      <c r="AR1005" t="s">
        <v>76</v>
      </c>
      <c r="AS1005" t="s">
        <v>77</v>
      </c>
      <c r="AT1005">
        <v>-286</v>
      </c>
      <c r="AU1005" t="s">
        <v>78</v>
      </c>
      <c r="AV1005" t="s">
        <v>79</v>
      </c>
      <c r="AW1005" t="s">
        <v>101</v>
      </c>
      <c r="AX1005" t="s">
        <v>81</v>
      </c>
      <c r="AY1005" t="s">
        <v>76</v>
      </c>
      <c r="AZ1005" t="s">
        <v>82</v>
      </c>
      <c r="BA1005" t="s">
        <v>116</v>
      </c>
      <c r="BB1005" t="s">
        <v>121</v>
      </c>
      <c r="BC1005">
        <v>-1</v>
      </c>
      <c r="BD1005" t="s">
        <v>76</v>
      </c>
      <c r="BE1005">
        <v>24</v>
      </c>
      <c r="BF1005" t="s">
        <v>97</v>
      </c>
      <c r="BG1005" t="s">
        <v>118</v>
      </c>
      <c r="BH1005">
        <v>365243</v>
      </c>
      <c r="BI1005">
        <v>-256</v>
      </c>
      <c r="BJ1005">
        <v>434</v>
      </c>
      <c r="BK1005">
        <v>365243</v>
      </c>
      <c r="BL1005">
        <v>365243</v>
      </c>
      <c r="BM1005">
        <v>1</v>
      </c>
    </row>
    <row r="1006" spans="1:65" x14ac:dyDescent="0.3">
      <c r="A1006">
        <v>108262</v>
      </c>
      <c r="B1006">
        <v>0</v>
      </c>
      <c r="C1006" t="s">
        <v>65</v>
      </c>
      <c r="D1006" t="s">
        <v>88</v>
      </c>
      <c r="E1006" t="s">
        <v>67</v>
      </c>
      <c r="F1006" t="s">
        <v>68</v>
      </c>
      <c r="G1006">
        <v>0</v>
      </c>
      <c r="H1006">
        <v>315000</v>
      </c>
      <c r="I1006">
        <v>1205896.5</v>
      </c>
      <c r="J1006" t="s">
        <v>113</v>
      </c>
      <c r="K1006" t="s">
        <v>90</v>
      </c>
      <c r="L1006" t="s">
        <v>91</v>
      </c>
      <c r="M1006" t="s">
        <v>72</v>
      </c>
      <c r="N1006">
        <v>7.2508000000000003E-2</v>
      </c>
      <c r="O1006">
        <v>22407</v>
      </c>
      <c r="P1006">
        <v>365243</v>
      </c>
      <c r="Q1006">
        <v>6716</v>
      </c>
      <c r="R1006">
        <v>4042</v>
      </c>
      <c r="S1006">
        <v>1</v>
      </c>
      <c r="T1006">
        <v>1</v>
      </c>
      <c r="U1006" t="s">
        <v>109</v>
      </c>
      <c r="V1006">
        <v>13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76</v>
      </c>
      <c r="AD1006">
        <v>2074087</v>
      </c>
      <c r="AE1006" t="s">
        <v>65</v>
      </c>
      <c r="AF1006">
        <v>63805.5</v>
      </c>
      <c r="AG1006">
        <v>1129500</v>
      </c>
      <c r="AH1006">
        <v>1195101</v>
      </c>
      <c r="AJ1006">
        <v>1129500</v>
      </c>
      <c r="AK1006" t="s">
        <v>109</v>
      </c>
      <c r="AL1006">
        <v>15</v>
      </c>
      <c r="AM1006" t="s">
        <v>68</v>
      </c>
      <c r="AN1006">
        <v>1</v>
      </c>
      <c r="AR1006" t="s">
        <v>76</v>
      </c>
      <c r="AS1006" t="s">
        <v>77</v>
      </c>
      <c r="AT1006">
        <v>-763</v>
      </c>
      <c r="AU1006" t="s">
        <v>78</v>
      </c>
      <c r="AV1006" t="s">
        <v>79</v>
      </c>
      <c r="AW1006" t="s">
        <v>80</v>
      </c>
      <c r="AX1006" t="s">
        <v>81</v>
      </c>
      <c r="AY1006" t="s">
        <v>76</v>
      </c>
      <c r="AZ1006" t="s">
        <v>82</v>
      </c>
      <c r="BA1006" t="s">
        <v>116</v>
      </c>
      <c r="BB1006" t="s">
        <v>121</v>
      </c>
      <c r="BC1006">
        <v>-1</v>
      </c>
      <c r="BD1006" t="s">
        <v>76</v>
      </c>
      <c r="BE1006">
        <v>24</v>
      </c>
      <c r="BF1006" t="s">
        <v>112</v>
      </c>
      <c r="BG1006" t="s">
        <v>118</v>
      </c>
      <c r="BH1006">
        <v>365243</v>
      </c>
      <c r="BI1006">
        <v>-733</v>
      </c>
      <c r="BJ1006">
        <v>-43</v>
      </c>
      <c r="BK1006">
        <v>-43</v>
      </c>
      <c r="BL1006">
        <v>-40</v>
      </c>
      <c r="BM1006">
        <v>1</v>
      </c>
    </row>
    <row r="1007" spans="1:65" x14ac:dyDescent="0.3">
      <c r="A1007">
        <v>108283</v>
      </c>
      <c r="B1007">
        <v>0</v>
      </c>
      <c r="C1007" t="s">
        <v>99</v>
      </c>
      <c r="D1007" t="s">
        <v>88</v>
      </c>
      <c r="E1007" t="s">
        <v>67</v>
      </c>
      <c r="F1007" t="s">
        <v>67</v>
      </c>
      <c r="G1007">
        <v>0</v>
      </c>
      <c r="H1007">
        <v>202500</v>
      </c>
      <c r="I1007">
        <v>540000</v>
      </c>
      <c r="J1007" t="s">
        <v>113</v>
      </c>
      <c r="K1007" t="s">
        <v>70</v>
      </c>
      <c r="L1007" t="s">
        <v>91</v>
      </c>
      <c r="M1007" t="s">
        <v>72</v>
      </c>
      <c r="N1007">
        <v>1.9689000000000002E-2</v>
      </c>
      <c r="O1007">
        <v>22904</v>
      </c>
      <c r="P1007">
        <v>365243</v>
      </c>
      <c r="Q1007">
        <v>13405</v>
      </c>
      <c r="R1007">
        <v>4229</v>
      </c>
      <c r="S1007">
        <v>2</v>
      </c>
      <c r="T1007">
        <v>2</v>
      </c>
      <c r="U1007" t="s">
        <v>73</v>
      </c>
      <c r="V1007">
        <v>13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76</v>
      </c>
      <c r="AD1007">
        <v>1283983</v>
      </c>
      <c r="AE1007" t="s">
        <v>65</v>
      </c>
      <c r="AF1007">
        <v>10745.28</v>
      </c>
      <c r="AG1007">
        <v>90000</v>
      </c>
      <c r="AH1007">
        <v>95940</v>
      </c>
      <c r="AI1007">
        <v>0</v>
      </c>
      <c r="AJ1007">
        <v>90000</v>
      </c>
      <c r="AK1007" t="s">
        <v>109</v>
      </c>
      <c r="AL1007">
        <v>10</v>
      </c>
      <c r="AM1007" t="s">
        <v>68</v>
      </c>
      <c r="AN1007">
        <v>1</v>
      </c>
      <c r="AO1007">
        <v>0</v>
      </c>
      <c r="AR1007" t="s">
        <v>213</v>
      </c>
      <c r="AS1007" t="s">
        <v>77</v>
      </c>
      <c r="AT1007">
        <v>-2078</v>
      </c>
      <c r="AU1007" t="s">
        <v>78</v>
      </c>
      <c r="AV1007" t="s">
        <v>79</v>
      </c>
      <c r="AW1007" t="s">
        <v>80</v>
      </c>
      <c r="AX1007" t="s">
        <v>102</v>
      </c>
      <c r="AY1007" t="s">
        <v>76</v>
      </c>
      <c r="AZ1007" t="s">
        <v>82</v>
      </c>
      <c r="BA1007" t="s">
        <v>83</v>
      </c>
      <c r="BB1007" t="s">
        <v>121</v>
      </c>
      <c r="BC1007">
        <v>0</v>
      </c>
      <c r="BD1007" t="s">
        <v>76</v>
      </c>
      <c r="BE1007">
        <v>12</v>
      </c>
      <c r="BF1007" t="s">
        <v>86</v>
      </c>
      <c r="BG1007" t="s">
        <v>87</v>
      </c>
      <c r="BH1007">
        <v>365243</v>
      </c>
      <c r="BI1007">
        <v>-2048</v>
      </c>
      <c r="BJ1007">
        <v>-1718</v>
      </c>
      <c r="BK1007">
        <v>-1718</v>
      </c>
      <c r="BL1007">
        <v>-1712</v>
      </c>
      <c r="BM1007">
        <v>1</v>
      </c>
    </row>
    <row r="1008" spans="1:65" x14ac:dyDescent="0.3">
      <c r="A1008">
        <v>108301</v>
      </c>
      <c r="B1008">
        <v>0</v>
      </c>
      <c r="C1008" t="s">
        <v>65</v>
      </c>
      <c r="D1008" t="s">
        <v>88</v>
      </c>
      <c r="E1008" t="s">
        <v>67</v>
      </c>
      <c r="F1008" t="s">
        <v>67</v>
      </c>
      <c r="G1008">
        <v>0</v>
      </c>
      <c r="H1008">
        <v>220500</v>
      </c>
      <c r="I1008">
        <v>1125000</v>
      </c>
      <c r="J1008" t="s">
        <v>113</v>
      </c>
      <c r="K1008" t="s">
        <v>90</v>
      </c>
      <c r="L1008" t="s">
        <v>91</v>
      </c>
      <c r="M1008" t="s">
        <v>72</v>
      </c>
      <c r="N1008">
        <v>2.506E-3</v>
      </c>
      <c r="O1008">
        <v>22923</v>
      </c>
      <c r="P1008">
        <v>365243</v>
      </c>
      <c r="Q1008">
        <v>488</v>
      </c>
      <c r="R1008">
        <v>4889</v>
      </c>
      <c r="S1008">
        <v>2</v>
      </c>
      <c r="T1008">
        <v>2</v>
      </c>
      <c r="U1008" t="s">
        <v>123</v>
      </c>
      <c r="V1008">
        <v>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76</v>
      </c>
      <c r="AD1008">
        <v>1035344</v>
      </c>
      <c r="AE1008" t="s">
        <v>93</v>
      </c>
      <c r="AF1008">
        <v>18444.195</v>
      </c>
      <c r="AG1008">
        <v>157455</v>
      </c>
      <c r="AH1008">
        <v>153868.5</v>
      </c>
      <c r="AI1008">
        <v>15745.5</v>
      </c>
      <c r="AJ1008">
        <v>157455</v>
      </c>
      <c r="AK1008" t="s">
        <v>73</v>
      </c>
      <c r="AL1008">
        <v>6</v>
      </c>
      <c r="AM1008" t="s">
        <v>68</v>
      </c>
      <c r="AN1008">
        <v>1</v>
      </c>
      <c r="AO1008">
        <v>0.10110180100000001</v>
      </c>
      <c r="AR1008" t="s">
        <v>79</v>
      </c>
      <c r="AS1008" t="s">
        <v>77</v>
      </c>
      <c r="AT1008">
        <v>-418</v>
      </c>
      <c r="AU1008" t="s">
        <v>78</v>
      </c>
      <c r="AV1008" t="s">
        <v>79</v>
      </c>
      <c r="AW1008" t="s">
        <v>80</v>
      </c>
      <c r="AX1008" t="s">
        <v>81</v>
      </c>
      <c r="AY1008" t="s">
        <v>124</v>
      </c>
      <c r="AZ1008" t="s">
        <v>96</v>
      </c>
      <c r="BA1008" t="s">
        <v>76</v>
      </c>
      <c r="BB1008" t="s">
        <v>138</v>
      </c>
      <c r="BC1008">
        <v>100</v>
      </c>
      <c r="BD1008" t="s">
        <v>105</v>
      </c>
      <c r="BE1008">
        <v>12</v>
      </c>
      <c r="BF1008" t="s">
        <v>86</v>
      </c>
      <c r="BG1008" t="s">
        <v>106</v>
      </c>
      <c r="BH1008">
        <v>365243</v>
      </c>
      <c r="BI1008">
        <v>-384</v>
      </c>
      <c r="BJ1008">
        <v>-54</v>
      </c>
      <c r="BK1008">
        <v>-54</v>
      </c>
      <c r="BL1008">
        <v>-51</v>
      </c>
      <c r="BM1008">
        <v>0</v>
      </c>
    </row>
    <row r="1009" spans="1:65" x14ac:dyDescent="0.3">
      <c r="A1009">
        <v>108306</v>
      </c>
      <c r="B1009">
        <v>0</v>
      </c>
      <c r="C1009" t="s">
        <v>99</v>
      </c>
      <c r="D1009" t="s">
        <v>66</v>
      </c>
      <c r="E1009" t="s">
        <v>67</v>
      </c>
      <c r="F1009" t="s">
        <v>68</v>
      </c>
      <c r="G1009">
        <v>0</v>
      </c>
      <c r="H1009">
        <v>144000</v>
      </c>
      <c r="I1009">
        <v>337500</v>
      </c>
      <c r="J1009" t="s">
        <v>113</v>
      </c>
      <c r="K1009" t="s">
        <v>70</v>
      </c>
      <c r="L1009" t="s">
        <v>91</v>
      </c>
      <c r="M1009" t="s">
        <v>72</v>
      </c>
      <c r="N1009">
        <v>5.313E-3</v>
      </c>
      <c r="O1009">
        <v>21496</v>
      </c>
      <c r="P1009">
        <v>365243</v>
      </c>
      <c r="Q1009">
        <v>12509</v>
      </c>
      <c r="R1009">
        <v>4851</v>
      </c>
      <c r="S1009">
        <v>2</v>
      </c>
      <c r="T1009">
        <v>2</v>
      </c>
      <c r="U1009" t="s">
        <v>125</v>
      </c>
      <c r="V1009">
        <v>12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76</v>
      </c>
      <c r="AD1009">
        <v>1849035</v>
      </c>
      <c r="AE1009" t="s">
        <v>65</v>
      </c>
      <c r="AF1009">
        <v>9072.0450000000001</v>
      </c>
      <c r="AG1009">
        <v>90000</v>
      </c>
      <c r="AH1009">
        <v>98910</v>
      </c>
      <c r="AJ1009">
        <v>90000</v>
      </c>
      <c r="AK1009" t="s">
        <v>120</v>
      </c>
      <c r="AL1009">
        <v>10</v>
      </c>
      <c r="AM1009" t="s">
        <v>68</v>
      </c>
      <c r="AN1009">
        <v>1</v>
      </c>
      <c r="AR1009" t="s">
        <v>227</v>
      </c>
      <c r="AS1009" t="s">
        <v>77</v>
      </c>
      <c r="AT1009">
        <v>-538</v>
      </c>
      <c r="AU1009" t="s">
        <v>78</v>
      </c>
      <c r="AV1009" t="s">
        <v>79</v>
      </c>
      <c r="AX1009" t="s">
        <v>81</v>
      </c>
      <c r="AY1009" t="s">
        <v>76</v>
      </c>
      <c r="AZ1009" t="s">
        <v>82</v>
      </c>
      <c r="BA1009" t="s">
        <v>83</v>
      </c>
      <c r="BB1009" t="s">
        <v>121</v>
      </c>
      <c r="BC1009">
        <v>-1</v>
      </c>
      <c r="BD1009" t="s">
        <v>76</v>
      </c>
      <c r="BE1009">
        <v>18</v>
      </c>
      <c r="BF1009" t="s">
        <v>86</v>
      </c>
      <c r="BG1009" t="s">
        <v>87</v>
      </c>
      <c r="BH1009">
        <v>365243</v>
      </c>
      <c r="BI1009">
        <v>-508</v>
      </c>
      <c r="BJ1009">
        <v>2</v>
      </c>
      <c r="BK1009">
        <v>-418</v>
      </c>
      <c r="BL1009">
        <v>-415</v>
      </c>
      <c r="BM1009">
        <v>1</v>
      </c>
    </row>
    <row r="1010" spans="1:65" x14ac:dyDescent="0.3">
      <c r="A1010">
        <v>108308</v>
      </c>
      <c r="B1010">
        <v>0</v>
      </c>
      <c r="C1010" t="s">
        <v>65</v>
      </c>
      <c r="D1010" t="s">
        <v>66</v>
      </c>
      <c r="E1010" t="s">
        <v>67</v>
      </c>
      <c r="F1010" t="s">
        <v>68</v>
      </c>
      <c r="G1010">
        <v>0</v>
      </c>
      <c r="H1010">
        <v>337500</v>
      </c>
      <c r="I1010">
        <v>765000</v>
      </c>
      <c r="J1010" t="s">
        <v>113</v>
      </c>
      <c r="K1010" t="s">
        <v>90</v>
      </c>
      <c r="L1010" t="s">
        <v>119</v>
      </c>
      <c r="M1010" t="s">
        <v>72</v>
      </c>
      <c r="N1010">
        <v>7.2508000000000003E-2</v>
      </c>
      <c r="O1010">
        <v>23630</v>
      </c>
      <c r="P1010">
        <v>365243</v>
      </c>
      <c r="Q1010">
        <v>996</v>
      </c>
      <c r="R1010">
        <v>4121</v>
      </c>
      <c r="S1010">
        <v>1</v>
      </c>
      <c r="T1010">
        <v>1</v>
      </c>
      <c r="U1010" t="s">
        <v>94</v>
      </c>
      <c r="V1010">
        <v>14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76</v>
      </c>
      <c r="AD1010">
        <v>2747464</v>
      </c>
      <c r="AE1010" t="s">
        <v>65</v>
      </c>
      <c r="AG1010">
        <v>0</v>
      </c>
      <c r="AH1010">
        <v>0</v>
      </c>
      <c r="AK1010" t="s">
        <v>109</v>
      </c>
      <c r="AL1010">
        <v>13</v>
      </c>
      <c r="AM1010" t="s">
        <v>68</v>
      </c>
      <c r="AN1010">
        <v>1</v>
      </c>
      <c r="AR1010" t="s">
        <v>76</v>
      </c>
      <c r="AS1010" t="s">
        <v>129</v>
      </c>
      <c r="AT1010">
        <v>-497</v>
      </c>
      <c r="AU1010" t="s">
        <v>76</v>
      </c>
      <c r="AV1010" t="s">
        <v>79</v>
      </c>
      <c r="AX1010" t="s">
        <v>81</v>
      </c>
      <c r="AY1010" t="s">
        <v>76</v>
      </c>
      <c r="AZ1010" t="s">
        <v>76</v>
      </c>
      <c r="BA1010" t="s">
        <v>76</v>
      </c>
      <c r="BB1010" t="s">
        <v>121</v>
      </c>
      <c r="BC1010">
        <v>-1</v>
      </c>
      <c r="BD1010" t="s">
        <v>76</v>
      </c>
      <c r="BF1010" t="s">
        <v>76</v>
      </c>
      <c r="BG1010" t="s">
        <v>82</v>
      </c>
    </row>
    <row r="1011" spans="1:65" x14ac:dyDescent="0.3">
      <c r="A1011">
        <v>108308</v>
      </c>
      <c r="B1011">
        <v>0</v>
      </c>
      <c r="C1011" t="s">
        <v>65</v>
      </c>
      <c r="D1011" t="s">
        <v>66</v>
      </c>
      <c r="E1011" t="s">
        <v>67</v>
      </c>
      <c r="F1011" t="s">
        <v>68</v>
      </c>
      <c r="G1011">
        <v>0</v>
      </c>
      <c r="H1011">
        <v>337500</v>
      </c>
      <c r="I1011">
        <v>765000</v>
      </c>
      <c r="J1011" t="s">
        <v>113</v>
      </c>
      <c r="K1011" t="s">
        <v>90</v>
      </c>
      <c r="L1011" t="s">
        <v>119</v>
      </c>
      <c r="M1011" t="s">
        <v>72</v>
      </c>
      <c r="N1011">
        <v>7.2508000000000003E-2</v>
      </c>
      <c r="O1011">
        <v>23630</v>
      </c>
      <c r="P1011">
        <v>365243</v>
      </c>
      <c r="Q1011">
        <v>996</v>
      </c>
      <c r="R1011">
        <v>4121</v>
      </c>
      <c r="S1011">
        <v>1</v>
      </c>
      <c r="T1011">
        <v>1</v>
      </c>
      <c r="U1011" t="s">
        <v>94</v>
      </c>
      <c r="V1011">
        <v>14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76</v>
      </c>
      <c r="AD1011">
        <v>2267578</v>
      </c>
      <c r="AE1011" t="s">
        <v>65</v>
      </c>
      <c r="AF1011">
        <v>41405.805</v>
      </c>
      <c r="AG1011">
        <v>540000</v>
      </c>
      <c r="AH1011">
        <v>572076</v>
      </c>
      <c r="AJ1011">
        <v>540000</v>
      </c>
      <c r="AK1011" t="s">
        <v>109</v>
      </c>
      <c r="AL1011">
        <v>13</v>
      </c>
      <c r="AM1011" t="s">
        <v>68</v>
      </c>
      <c r="AN1011">
        <v>1</v>
      </c>
      <c r="AR1011" t="s">
        <v>76</v>
      </c>
      <c r="AS1011" t="s">
        <v>114</v>
      </c>
      <c r="AT1011">
        <v>-498</v>
      </c>
      <c r="AU1011" t="s">
        <v>78</v>
      </c>
      <c r="AV1011" t="s">
        <v>115</v>
      </c>
      <c r="AX1011" t="s">
        <v>81</v>
      </c>
      <c r="AY1011" t="s">
        <v>76</v>
      </c>
      <c r="AZ1011" t="s">
        <v>82</v>
      </c>
      <c r="BA1011" t="s">
        <v>116</v>
      </c>
      <c r="BB1011" t="s">
        <v>121</v>
      </c>
      <c r="BC1011">
        <v>-1</v>
      </c>
      <c r="BD1011" t="s">
        <v>76</v>
      </c>
      <c r="BE1011">
        <v>18</v>
      </c>
      <c r="BF1011" t="s">
        <v>147</v>
      </c>
      <c r="BG1011" t="s">
        <v>154</v>
      </c>
    </row>
    <row r="1012" spans="1:65" x14ac:dyDescent="0.3">
      <c r="A1012">
        <v>108309</v>
      </c>
      <c r="B1012">
        <v>0</v>
      </c>
      <c r="C1012" t="s">
        <v>65</v>
      </c>
      <c r="D1012" t="s">
        <v>66</v>
      </c>
      <c r="E1012" t="s">
        <v>68</v>
      </c>
      <c r="F1012" t="s">
        <v>68</v>
      </c>
      <c r="G1012">
        <v>0</v>
      </c>
      <c r="H1012">
        <v>117000</v>
      </c>
      <c r="I1012">
        <v>101880</v>
      </c>
      <c r="J1012" t="s">
        <v>69</v>
      </c>
      <c r="K1012" t="s">
        <v>70</v>
      </c>
      <c r="L1012" t="s">
        <v>91</v>
      </c>
      <c r="M1012" t="s">
        <v>72</v>
      </c>
      <c r="N1012">
        <v>3.813E-3</v>
      </c>
      <c r="O1012">
        <v>16030</v>
      </c>
      <c r="P1012">
        <v>5184</v>
      </c>
      <c r="Q1012">
        <v>4353</v>
      </c>
      <c r="R1012">
        <v>4678</v>
      </c>
      <c r="S1012">
        <v>2</v>
      </c>
      <c r="T1012">
        <v>2</v>
      </c>
      <c r="U1012" t="s">
        <v>73</v>
      </c>
      <c r="V1012">
        <v>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t="s">
        <v>122</v>
      </c>
      <c r="AD1012">
        <v>1728913</v>
      </c>
      <c r="AE1012" t="s">
        <v>65</v>
      </c>
      <c r="AG1012">
        <v>0</v>
      </c>
      <c r="AH1012">
        <v>0</v>
      </c>
      <c r="AK1012" t="s">
        <v>73</v>
      </c>
      <c r="AL1012">
        <v>8</v>
      </c>
      <c r="AM1012" t="s">
        <v>68</v>
      </c>
      <c r="AN1012">
        <v>1</v>
      </c>
      <c r="AR1012" t="s">
        <v>76</v>
      </c>
      <c r="AS1012" t="s">
        <v>114</v>
      </c>
      <c r="AT1012">
        <v>-308</v>
      </c>
      <c r="AU1012" t="s">
        <v>76</v>
      </c>
      <c r="AV1012" t="s">
        <v>115</v>
      </c>
      <c r="AX1012" t="s">
        <v>81</v>
      </c>
      <c r="AY1012" t="s">
        <v>76</v>
      </c>
      <c r="AZ1012" t="s">
        <v>76</v>
      </c>
      <c r="BA1012" t="s">
        <v>76</v>
      </c>
      <c r="BB1012" t="s">
        <v>117</v>
      </c>
      <c r="BC1012">
        <v>6</v>
      </c>
      <c r="BD1012" t="s">
        <v>76</v>
      </c>
      <c r="BF1012" t="s">
        <v>76</v>
      </c>
      <c r="BG1012" t="s">
        <v>82</v>
      </c>
    </row>
    <row r="1013" spans="1:65" x14ac:dyDescent="0.3">
      <c r="A1013">
        <v>108318</v>
      </c>
      <c r="B1013">
        <v>0</v>
      </c>
      <c r="C1013" t="s">
        <v>65</v>
      </c>
      <c r="D1013" t="s">
        <v>66</v>
      </c>
      <c r="E1013" t="s">
        <v>68</v>
      </c>
      <c r="F1013" t="s">
        <v>68</v>
      </c>
      <c r="G1013">
        <v>0</v>
      </c>
      <c r="H1013">
        <v>112500</v>
      </c>
      <c r="I1013">
        <v>203760</v>
      </c>
      <c r="J1013" t="s">
        <v>69</v>
      </c>
      <c r="K1013" t="s">
        <v>70</v>
      </c>
      <c r="L1013" t="s">
        <v>91</v>
      </c>
      <c r="M1013" t="s">
        <v>72</v>
      </c>
      <c r="N1013">
        <v>3.1329000000000003E-2</v>
      </c>
      <c r="O1013">
        <v>18084</v>
      </c>
      <c r="P1013">
        <v>3123</v>
      </c>
      <c r="Q1013">
        <v>5070</v>
      </c>
      <c r="R1013">
        <v>1356</v>
      </c>
      <c r="S1013">
        <v>2</v>
      </c>
      <c r="T1013">
        <v>2</v>
      </c>
      <c r="U1013" t="s">
        <v>75</v>
      </c>
      <c r="V1013">
        <v>13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108</v>
      </c>
      <c r="AD1013">
        <v>1387827</v>
      </c>
      <c r="AE1013" t="s">
        <v>65</v>
      </c>
      <c r="AG1013">
        <v>0</v>
      </c>
      <c r="AH1013">
        <v>0</v>
      </c>
      <c r="AK1013" t="s">
        <v>125</v>
      </c>
      <c r="AL1013">
        <v>14</v>
      </c>
      <c r="AM1013" t="s">
        <v>68</v>
      </c>
      <c r="AN1013">
        <v>1</v>
      </c>
      <c r="AR1013" t="s">
        <v>76</v>
      </c>
      <c r="AS1013" t="s">
        <v>129</v>
      </c>
      <c r="AT1013">
        <v>-264</v>
      </c>
      <c r="AU1013" t="s">
        <v>76</v>
      </c>
      <c r="AV1013" t="s">
        <v>79</v>
      </c>
      <c r="AX1013" t="s">
        <v>81</v>
      </c>
      <c r="AY1013" t="s">
        <v>76</v>
      </c>
      <c r="AZ1013" t="s">
        <v>76</v>
      </c>
      <c r="BA1013" t="s">
        <v>76</v>
      </c>
      <c r="BB1013" t="s">
        <v>121</v>
      </c>
      <c r="BC1013">
        <v>-1</v>
      </c>
      <c r="BD1013" t="s">
        <v>76</v>
      </c>
      <c r="BF1013" t="s">
        <v>76</v>
      </c>
      <c r="BG1013" t="s">
        <v>82</v>
      </c>
    </row>
    <row r="1014" spans="1:65" x14ac:dyDescent="0.3">
      <c r="A1014">
        <v>108321</v>
      </c>
      <c r="B1014">
        <v>0</v>
      </c>
      <c r="C1014" t="s">
        <v>65</v>
      </c>
      <c r="D1014" t="s">
        <v>88</v>
      </c>
      <c r="E1014" t="s">
        <v>67</v>
      </c>
      <c r="F1014" t="s">
        <v>68</v>
      </c>
      <c r="G1014">
        <v>0</v>
      </c>
      <c r="H1014">
        <v>202500</v>
      </c>
      <c r="I1014">
        <v>1293502.5</v>
      </c>
      <c r="J1014" t="s">
        <v>113</v>
      </c>
      <c r="K1014" t="s">
        <v>70</v>
      </c>
      <c r="L1014" t="s">
        <v>91</v>
      </c>
      <c r="M1014" t="s">
        <v>72</v>
      </c>
      <c r="N1014">
        <v>5.313E-3</v>
      </c>
      <c r="O1014">
        <v>23649</v>
      </c>
      <c r="P1014">
        <v>365243</v>
      </c>
      <c r="Q1014">
        <v>8134</v>
      </c>
      <c r="R1014">
        <v>4510</v>
      </c>
      <c r="S1014">
        <v>2</v>
      </c>
      <c r="T1014">
        <v>2</v>
      </c>
      <c r="U1014" t="s">
        <v>120</v>
      </c>
      <c r="V1014">
        <v>13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76</v>
      </c>
      <c r="AD1014">
        <v>2688518</v>
      </c>
      <c r="AE1014" t="s">
        <v>93</v>
      </c>
      <c r="AF1014">
        <v>2583.9</v>
      </c>
      <c r="AG1014">
        <v>49455</v>
      </c>
      <c r="AH1014">
        <v>13500</v>
      </c>
      <c r="AI1014">
        <v>35955</v>
      </c>
      <c r="AJ1014">
        <v>49455</v>
      </c>
      <c r="AK1014" t="s">
        <v>94</v>
      </c>
      <c r="AL1014">
        <v>16</v>
      </c>
      <c r="AM1014" t="s">
        <v>68</v>
      </c>
      <c r="AN1014">
        <v>1</v>
      </c>
      <c r="AO1014">
        <v>0.79179584700000005</v>
      </c>
      <c r="AR1014" t="s">
        <v>79</v>
      </c>
      <c r="AS1014" t="s">
        <v>114</v>
      </c>
      <c r="AT1014">
        <v>-2181</v>
      </c>
      <c r="AU1014" t="s">
        <v>76</v>
      </c>
      <c r="AV1014" t="s">
        <v>165</v>
      </c>
      <c r="AW1014" t="s">
        <v>177</v>
      </c>
      <c r="AX1014" t="s">
        <v>81</v>
      </c>
      <c r="AY1014" t="s">
        <v>124</v>
      </c>
      <c r="AZ1014" t="s">
        <v>96</v>
      </c>
      <c r="BA1014" t="s">
        <v>76</v>
      </c>
      <c r="BB1014" t="s">
        <v>104</v>
      </c>
      <c r="BC1014">
        <v>33</v>
      </c>
      <c r="BD1014" t="s">
        <v>105</v>
      </c>
      <c r="BE1014">
        <v>6</v>
      </c>
      <c r="BF1014" t="s">
        <v>147</v>
      </c>
      <c r="BG1014" t="s">
        <v>106</v>
      </c>
    </row>
    <row r="1015" spans="1:65" x14ac:dyDescent="0.3">
      <c r="A1015">
        <v>108347</v>
      </c>
      <c r="B1015">
        <v>0</v>
      </c>
      <c r="C1015" t="s">
        <v>65</v>
      </c>
      <c r="D1015" t="s">
        <v>66</v>
      </c>
      <c r="E1015" t="s">
        <v>68</v>
      </c>
      <c r="F1015" t="s">
        <v>68</v>
      </c>
      <c r="G1015">
        <v>3</v>
      </c>
      <c r="H1015">
        <v>225000</v>
      </c>
      <c r="I1015">
        <v>1345500</v>
      </c>
      <c r="J1015" t="s">
        <v>89</v>
      </c>
      <c r="K1015" t="s">
        <v>90</v>
      </c>
      <c r="L1015" t="s">
        <v>91</v>
      </c>
      <c r="M1015" t="s">
        <v>72</v>
      </c>
      <c r="N1015">
        <v>2.6391999999999999E-2</v>
      </c>
      <c r="O1015">
        <v>15638</v>
      </c>
      <c r="P1015">
        <v>3972</v>
      </c>
      <c r="Q1015">
        <v>3022</v>
      </c>
      <c r="R1015">
        <v>4417</v>
      </c>
      <c r="S1015">
        <v>2</v>
      </c>
      <c r="T1015">
        <v>2</v>
      </c>
      <c r="U1015" t="s">
        <v>120</v>
      </c>
      <c r="V1015">
        <v>17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 t="s">
        <v>195</v>
      </c>
      <c r="AD1015">
        <v>2540271</v>
      </c>
      <c r="AE1015" t="s">
        <v>93</v>
      </c>
      <c r="AF1015">
        <v>10093.905000000001</v>
      </c>
      <c r="AG1015">
        <v>88870.5</v>
      </c>
      <c r="AH1015">
        <v>88870.5</v>
      </c>
      <c r="AI1015">
        <v>0</v>
      </c>
      <c r="AJ1015">
        <v>88870.5</v>
      </c>
      <c r="AK1015" t="s">
        <v>109</v>
      </c>
      <c r="AL1015">
        <v>16</v>
      </c>
      <c r="AM1015" t="s">
        <v>68</v>
      </c>
      <c r="AN1015">
        <v>1</v>
      </c>
      <c r="AO1015">
        <v>0</v>
      </c>
      <c r="AR1015" t="s">
        <v>79</v>
      </c>
      <c r="AS1015" t="s">
        <v>77</v>
      </c>
      <c r="AT1015">
        <v>-285</v>
      </c>
      <c r="AU1015" t="s">
        <v>78</v>
      </c>
      <c r="AV1015" t="s">
        <v>79</v>
      </c>
      <c r="AX1015" t="s">
        <v>161</v>
      </c>
      <c r="AY1015" t="s">
        <v>124</v>
      </c>
      <c r="AZ1015" t="s">
        <v>96</v>
      </c>
      <c r="BA1015" t="s">
        <v>76</v>
      </c>
      <c r="BB1015" t="s">
        <v>104</v>
      </c>
      <c r="BC1015">
        <v>51</v>
      </c>
      <c r="BD1015" t="s">
        <v>105</v>
      </c>
      <c r="BE1015">
        <v>10</v>
      </c>
      <c r="BF1015" t="s">
        <v>112</v>
      </c>
      <c r="BG1015" t="s">
        <v>208</v>
      </c>
      <c r="BH1015">
        <v>365243</v>
      </c>
      <c r="BI1015">
        <v>-249</v>
      </c>
      <c r="BJ1015">
        <v>21</v>
      </c>
      <c r="BK1015">
        <v>-39</v>
      </c>
      <c r="BL1015">
        <v>-31</v>
      </c>
      <c r="BM1015">
        <v>0</v>
      </c>
    </row>
    <row r="1016" spans="1:65" x14ac:dyDescent="0.3">
      <c r="A1016">
        <v>108347</v>
      </c>
      <c r="B1016">
        <v>0</v>
      </c>
      <c r="C1016" t="s">
        <v>65</v>
      </c>
      <c r="D1016" t="s">
        <v>66</v>
      </c>
      <c r="E1016" t="s">
        <v>68</v>
      </c>
      <c r="F1016" t="s">
        <v>68</v>
      </c>
      <c r="G1016">
        <v>3</v>
      </c>
      <c r="H1016">
        <v>225000</v>
      </c>
      <c r="I1016">
        <v>1345500</v>
      </c>
      <c r="J1016" t="s">
        <v>89</v>
      </c>
      <c r="K1016" t="s">
        <v>90</v>
      </c>
      <c r="L1016" t="s">
        <v>91</v>
      </c>
      <c r="M1016" t="s">
        <v>72</v>
      </c>
      <c r="N1016">
        <v>2.6391999999999999E-2</v>
      </c>
      <c r="O1016">
        <v>15638</v>
      </c>
      <c r="P1016">
        <v>3972</v>
      </c>
      <c r="Q1016">
        <v>3022</v>
      </c>
      <c r="R1016">
        <v>4417</v>
      </c>
      <c r="S1016">
        <v>2</v>
      </c>
      <c r="T1016">
        <v>2</v>
      </c>
      <c r="U1016" t="s">
        <v>120</v>
      </c>
      <c r="V1016">
        <v>17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 t="s">
        <v>195</v>
      </c>
      <c r="AD1016">
        <v>1219066</v>
      </c>
      <c r="AE1016" t="s">
        <v>93</v>
      </c>
      <c r="AF1016">
        <v>7820.5050000000001</v>
      </c>
      <c r="AG1016">
        <v>68854.5</v>
      </c>
      <c r="AH1016">
        <v>68854.5</v>
      </c>
      <c r="AI1016">
        <v>0</v>
      </c>
      <c r="AJ1016">
        <v>68854.5</v>
      </c>
      <c r="AK1016" t="s">
        <v>94</v>
      </c>
      <c r="AL1016">
        <v>16</v>
      </c>
      <c r="AM1016" t="s">
        <v>68</v>
      </c>
      <c r="AN1016">
        <v>1</v>
      </c>
      <c r="AO1016">
        <v>0</v>
      </c>
      <c r="AR1016" t="s">
        <v>79</v>
      </c>
      <c r="AS1016" t="s">
        <v>180</v>
      </c>
      <c r="AT1016">
        <v>-45</v>
      </c>
      <c r="AU1016" t="s">
        <v>78</v>
      </c>
      <c r="AV1016" t="s">
        <v>181</v>
      </c>
      <c r="AX1016" t="s">
        <v>81</v>
      </c>
      <c r="AY1016" t="s">
        <v>124</v>
      </c>
      <c r="AZ1016" t="s">
        <v>96</v>
      </c>
      <c r="BA1016" t="s">
        <v>76</v>
      </c>
      <c r="BB1016" t="s">
        <v>104</v>
      </c>
      <c r="BC1016">
        <v>40</v>
      </c>
      <c r="BD1016" t="s">
        <v>105</v>
      </c>
      <c r="BE1016">
        <v>10</v>
      </c>
      <c r="BF1016" t="s">
        <v>112</v>
      </c>
      <c r="BG1016" t="s">
        <v>208</v>
      </c>
    </row>
    <row r="1017" spans="1:65" x14ac:dyDescent="0.3">
      <c r="A1017">
        <v>108350</v>
      </c>
      <c r="B1017">
        <v>0</v>
      </c>
      <c r="C1017" t="s">
        <v>65</v>
      </c>
      <c r="D1017" t="s">
        <v>66</v>
      </c>
      <c r="E1017" t="s">
        <v>68</v>
      </c>
      <c r="F1017" t="s">
        <v>68</v>
      </c>
      <c r="G1017">
        <v>2</v>
      </c>
      <c r="H1017">
        <v>180000</v>
      </c>
      <c r="I1017">
        <v>148500</v>
      </c>
      <c r="J1017" t="s">
        <v>69</v>
      </c>
      <c r="K1017" t="s">
        <v>70</v>
      </c>
      <c r="L1017" t="s">
        <v>91</v>
      </c>
      <c r="M1017" t="s">
        <v>169</v>
      </c>
      <c r="N1017">
        <v>1.5221E-2</v>
      </c>
      <c r="O1017">
        <v>14989</v>
      </c>
      <c r="P1017">
        <v>728</v>
      </c>
      <c r="Q1017">
        <v>1239</v>
      </c>
      <c r="R1017">
        <v>5191</v>
      </c>
      <c r="S1017">
        <v>2</v>
      </c>
      <c r="T1017">
        <v>2</v>
      </c>
      <c r="U1017" t="s">
        <v>120</v>
      </c>
      <c r="V1017">
        <v>12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135</v>
      </c>
      <c r="AD1017">
        <v>1837881</v>
      </c>
      <c r="AE1017" t="s">
        <v>93</v>
      </c>
      <c r="AG1017">
        <v>39629.25</v>
      </c>
      <c r="AH1017">
        <v>39629.25</v>
      </c>
      <c r="AI1017">
        <v>0</v>
      </c>
      <c r="AJ1017">
        <v>39629.25</v>
      </c>
      <c r="AK1017" t="s">
        <v>94</v>
      </c>
      <c r="AL1017">
        <v>16</v>
      </c>
      <c r="AM1017" t="s">
        <v>68</v>
      </c>
      <c r="AN1017">
        <v>1</v>
      </c>
      <c r="AO1017">
        <v>0</v>
      </c>
      <c r="AR1017" t="s">
        <v>79</v>
      </c>
      <c r="AS1017" t="s">
        <v>114</v>
      </c>
      <c r="AT1017">
        <v>-851</v>
      </c>
      <c r="AU1017" t="s">
        <v>78</v>
      </c>
      <c r="AV1017" t="s">
        <v>76</v>
      </c>
      <c r="AX1017" t="s">
        <v>161</v>
      </c>
      <c r="AY1017" t="s">
        <v>111</v>
      </c>
      <c r="AZ1017" t="s">
        <v>76</v>
      </c>
      <c r="BA1017" t="s">
        <v>76</v>
      </c>
      <c r="BB1017" t="s">
        <v>104</v>
      </c>
      <c r="BC1017">
        <v>39</v>
      </c>
      <c r="BD1017" t="s">
        <v>105</v>
      </c>
      <c r="BF1017" t="s">
        <v>76</v>
      </c>
      <c r="BG1017" t="s">
        <v>106</v>
      </c>
    </row>
    <row r="1018" spans="1:65" x14ac:dyDescent="0.3">
      <c r="A1018">
        <v>108352</v>
      </c>
      <c r="B1018">
        <v>0</v>
      </c>
      <c r="C1018" t="s">
        <v>99</v>
      </c>
      <c r="D1018" t="s">
        <v>88</v>
      </c>
      <c r="E1018" t="s">
        <v>67</v>
      </c>
      <c r="F1018" t="s">
        <v>68</v>
      </c>
      <c r="G1018">
        <v>0</v>
      </c>
      <c r="H1018">
        <v>220500</v>
      </c>
      <c r="I1018">
        <v>450000</v>
      </c>
      <c r="J1018" t="s">
        <v>69</v>
      </c>
      <c r="K1018" t="s">
        <v>70</v>
      </c>
      <c r="L1018" t="s">
        <v>91</v>
      </c>
      <c r="M1018" t="s">
        <v>72</v>
      </c>
      <c r="N1018">
        <v>1.8849999999999999E-2</v>
      </c>
      <c r="O1018">
        <v>14998</v>
      </c>
      <c r="P1018">
        <v>734</v>
      </c>
      <c r="Q1018">
        <v>175</v>
      </c>
      <c r="R1018">
        <v>4297</v>
      </c>
      <c r="S1018">
        <v>2</v>
      </c>
      <c r="T1018">
        <v>2</v>
      </c>
      <c r="U1018" t="s">
        <v>120</v>
      </c>
      <c r="V1018">
        <v>13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92</v>
      </c>
      <c r="AD1018">
        <v>1377548</v>
      </c>
      <c r="AE1018" t="s">
        <v>93</v>
      </c>
      <c r="AF1018">
        <v>5734.08</v>
      </c>
      <c r="AG1018">
        <v>36225</v>
      </c>
      <c r="AH1018">
        <v>28570.5</v>
      </c>
      <c r="AI1018">
        <v>9000</v>
      </c>
      <c r="AJ1018">
        <v>36225</v>
      </c>
      <c r="AK1018" t="s">
        <v>73</v>
      </c>
      <c r="AL1018">
        <v>16</v>
      </c>
      <c r="AM1018" t="s">
        <v>68</v>
      </c>
      <c r="AN1018">
        <v>1</v>
      </c>
      <c r="AO1018">
        <v>0.26089134200000003</v>
      </c>
      <c r="AR1018" t="s">
        <v>79</v>
      </c>
      <c r="AS1018" t="s">
        <v>77</v>
      </c>
      <c r="AT1018">
        <v>-2309</v>
      </c>
      <c r="AU1018" t="s">
        <v>78</v>
      </c>
      <c r="AV1018" t="s">
        <v>79</v>
      </c>
      <c r="AX1018" t="s">
        <v>81</v>
      </c>
      <c r="AY1018" t="s">
        <v>124</v>
      </c>
      <c r="AZ1018" t="s">
        <v>96</v>
      </c>
      <c r="BA1018" t="s">
        <v>76</v>
      </c>
      <c r="BB1018" t="s">
        <v>84</v>
      </c>
      <c r="BC1018">
        <v>60</v>
      </c>
      <c r="BD1018" t="s">
        <v>105</v>
      </c>
      <c r="BE1018">
        <v>6</v>
      </c>
      <c r="BF1018" t="s">
        <v>86</v>
      </c>
      <c r="BG1018" t="s">
        <v>106</v>
      </c>
      <c r="BH1018">
        <v>365243</v>
      </c>
      <c r="BI1018">
        <v>-2271</v>
      </c>
      <c r="BJ1018">
        <v>-2121</v>
      </c>
      <c r="BK1018">
        <v>-2121</v>
      </c>
      <c r="BL1018">
        <v>-2117</v>
      </c>
      <c r="BM1018">
        <v>1</v>
      </c>
    </row>
    <row r="1019" spans="1:65" x14ac:dyDescent="0.3">
      <c r="A1019">
        <v>108366</v>
      </c>
      <c r="B1019">
        <v>0</v>
      </c>
      <c r="C1019" t="s">
        <v>65</v>
      </c>
      <c r="D1019" t="s">
        <v>88</v>
      </c>
      <c r="E1019" t="s">
        <v>67</v>
      </c>
      <c r="F1019" t="s">
        <v>68</v>
      </c>
      <c r="G1019">
        <v>0</v>
      </c>
      <c r="H1019">
        <v>135000</v>
      </c>
      <c r="I1019">
        <v>585000</v>
      </c>
      <c r="J1019" t="s">
        <v>69</v>
      </c>
      <c r="K1019" t="s">
        <v>70</v>
      </c>
      <c r="L1019" t="s">
        <v>91</v>
      </c>
      <c r="M1019" t="s">
        <v>72</v>
      </c>
      <c r="N1019">
        <v>1.452E-2</v>
      </c>
      <c r="O1019">
        <v>16496</v>
      </c>
      <c r="P1019">
        <v>1741</v>
      </c>
      <c r="Q1019">
        <v>4845</v>
      </c>
      <c r="R1019">
        <v>25</v>
      </c>
      <c r="S1019">
        <v>2</v>
      </c>
      <c r="T1019">
        <v>2</v>
      </c>
      <c r="U1019" t="s">
        <v>94</v>
      </c>
      <c r="V1019">
        <v>7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0</v>
      </c>
      <c r="AC1019" t="s">
        <v>108</v>
      </c>
      <c r="AD1019">
        <v>1262588</v>
      </c>
      <c r="AE1019" t="s">
        <v>93</v>
      </c>
      <c r="AF1019">
        <v>8861.31</v>
      </c>
      <c r="AG1019">
        <v>135081</v>
      </c>
      <c r="AH1019">
        <v>135081</v>
      </c>
      <c r="AI1019">
        <v>0</v>
      </c>
      <c r="AJ1019">
        <v>135081</v>
      </c>
      <c r="AK1019" t="s">
        <v>73</v>
      </c>
      <c r="AL1019">
        <v>15</v>
      </c>
      <c r="AM1019" t="s">
        <v>68</v>
      </c>
      <c r="AN1019">
        <v>1</v>
      </c>
      <c r="AO1019">
        <v>0</v>
      </c>
      <c r="AR1019" t="s">
        <v>79</v>
      </c>
      <c r="AS1019" t="s">
        <v>77</v>
      </c>
      <c r="AT1019">
        <v>-1094</v>
      </c>
      <c r="AU1019" t="s">
        <v>78</v>
      </c>
      <c r="AV1019" t="s">
        <v>79</v>
      </c>
      <c r="AW1019" t="s">
        <v>80</v>
      </c>
      <c r="AX1019" t="s">
        <v>81</v>
      </c>
      <c r="AY1019" t="s">
        <v>204</v>
      </c>
      <c r="AZ1019" t="s">
        <v>96</v>
      </c>
      <c r="BA1019" t="s">
        <v>76</v>
      </c>
      <c r="BB1019" t="s">
        <v>138</v>
      </c>
      <c r="BC1019">
        <v>393</v>
      </c>
      <c r="BD1019" t="s">
        <v>163</v>
      </c>
      <c r="BE1019">
        <v>18</v>
      </c>
      <c r="BF1019" t="s">
        <v>112</v>
      </c>
      <c r="BG1019" t="s">
        <v>151</v>
      </c>
      <c r="BH1019">
        <v>365243</v>
      </c>
      <c r="BI1019">
        <v>-1062</v>
      </c>
      <c r="BJ1019">
        <v>-552</v>
      </c>
      <c r="BK1019">
        <v>-702</v>
      </c>
      <c r="BL1019">
        <v>-691</v>
      </c>
      <c r="BM1019">
        <v>0</v>
      </c>
    </row>
    <row r="1020" spans="1:65" x14ac:dyDescent="0.3">
      <c r="A1020">
        <v>108373</v>
      </c>
      <c r="B1020">
        <v>0</v>
      </c>
      <c r="C1020" t="s">
        <v>65</v>
      </c>
      <c r="D1020" t="s">
        <v>88</v>
      </c>
      <c r="E1020" t="s">
        <v>67</v>
      </c>
      <c r="F1020" t="s">
        <v>68</v>
      </c>
      <c r="G1020">
        <v>0</v>
      </c>
      <c r="H1020">
        <v>90000</v>
      </c>
      <c r="I1020">
        <v>225000</v>
      </c>
      <c r="J1020" t="s">
        <v>69</v>
      </c>
      <c r="K1020" t="s">
        <v>70</v>
      </c>
      <c r="L1020" t="s">
        <v>91</v>
      </c>
      <c r="M1020" t="s">
        <v>72</v>
      </c>
      <c r="N1020">
        <v>2.8663000000000001E-2</v>
      </c>
      <c r="O1020">
        <v>18543</v>
      </c>
      <c r="P1020">
        <v>2645</v>
      </c>
      <c r="Q1020">
        <v>12424</v>
      </c>
      <c r="R1020">
        <v>2070</v>
      </c>
      <c r="S1020">
        <v>2</v>
      </c>
      <c r="T1020">
        <v>2</v>
      </c>
      <c r="U1020" t="s">
        <v>120</v>
      </c>
      <c r="V1020">
        <v>12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t="s">
        <v>92</v>
      </c>
      <c r="AD1020">
        <v>2254416</v>
      </c>
      <c r="AE1020" t="s">
        <v>65</v>
      </c>
      <c r="AF1020">
        <v>20160</v>
      </c>
      <c r="AG1020">
        <v>180000</v>
      </c>
      <c r="AH1020">
        <v>180000</v>
      </c>
      <c r="AI1020">
        <v>0</v>
      </c>
      <c r="AJ1020">
        <v>180000</v>
      </c>
      <c r="AK1020" t="s">
        <v>109</v>
      </c>
      <c r="AL1020">
        <v>15</v>
      </c>
      <c r="AM1020" t="s">
        <v>68</v>
      </c>
      <c r="AN1020">
        <v>1</v>
      </c>
      <c r="AO1020">
        <v>0</v>
      </c>
      <c r="AR1020" t="s">
        <v>122</v>
      </c>
      <c r="AS1020" t="s">
        <v>77</v>
      </c>
      <c r="AT1020">
        <v>-2308</v>
      </c>
      <c r="AU1020" t="s">
        <v>78</v>
      </c>
      <c r="AV1020" t="s">
        <v>79</v>
      </c>
      <c r="AW1020" t="s">
        <v>171</v>
      </c>
      <c r="AX1020" t="s">
        <v>102</v>
      </c>
      <c r="AY1020" t="s">
        <v>76</v>
      </c>
      <c r="AZ1020" t="s">
        <v>82</v>
      </c>
      <c r="BA1020" t="s">
        <v>83</v>
      </c>
      <c r="BB1020" t="s">
        <v>121</v>
      </c>
      <c r="BC1020">
        <v>0</v>
      </c>
      <c r="BD1020" t="s">
        <v>76</v>
      </c>
      <c r="BE1020">
        <v>12</v>
      </c>
      <c r="BF1020" t="s">
        <v>86</v>
      </c>
      <c r="BG1020" t="s">
        <v>87</v>
      </c>
      <c r="BH1020">
        <v>365243</v>
      </c>
      <c r="BI1020">
        <v>-2278</v>
      </c>
      <c r="BJ1020">
        <v>-1948</v>
      </c>
      <c r="BK1020">
        <v>-1948</v>
      </c>
      <c r="BL1020">
        <v>-1942</v>
      </c>
      <c r="BM1020">
        <v>0</v>
      </c>
    </row>
    <row r="1021" spans="1:65" x14ac:dyDescent="0.3">
      <c r="A1021">
        <v>108380</v>
      </c>
      <c r="B1021">
        <v>0</v>
      </c>
      <c r="C1021" t="s">
        <v>65</v>
      </c>
      <c r="D1021" t="s">
        <v>88</v>
      </c>
      <c r="E1021" t="s">
        <v>67</v>
      </c>
      <c r="F1021" t="s">
        <v>68</v>
      </c>
      <c r="G1021">
        <v>0</v>
      </c>
      <c r="H1021">
        <v>202500</v>
      </c>
      <c r="I1021">
        <v>545040</v>
      </c>
      <c r="J1021" t="s">
        <v>113</v>
      </c>
      <c r="K1021" t="s">
        <v>90</v>
      </c>
      <c r="L1021" t="s">
        <v>119</v>
      </c>
      <c r="M1021" t="s">
        <v>72</v>
      </c>
      <c r="N1021">
        <v>3.5791999999999997E-2</v>
      </c>
      <c r="O1021">
        <v>21366</v>
      </c>
      <c r="P1021">
        <v>365243</v>
      </c>
      <c r="Q1021">
        <v>2643</v>
      </c>
      <c r="R1021">
        <v>2518</v>
      </c>
      <c r="S1021">
        <v>2</v>
      </c>
      <c r="T1021">
        <v>2</v>
      </c>
      <c r="U1021" t="s">
        <v>75</v>
      </c>
      <c r="V1021">
        <v>12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76</v>
      </c>
      <c r="AD1021">
        <v>2805666</v>
      </c>
      <c r="AE1021" t="s">
        <v>99</v>
      </c>
      <c r="AF1021">
        <v>13500</v>
      </c>
      <c r="AG1021">
        <v>270000</v>
      </c>
      <c r="AH1021">
        <v>270000</v>
      </c>
      <c r="AJ1021">
        <v>270000</v>
      </c>
      <c r="AK1021" t="s">
        <v>94</v>
      </c>
      <c r="AL1021">
        <v>11</v>
      </c>
      <c r="AM1021" t="s">
        <v>68</v>
      </c>
      <c r="AN1021">
        <v>1</v>
      </c>
      <c r="AR1021" t="s">
        <v>79</v>
      </c>
      <c r="AS1021" t="s">
        <v>77</v>
      </c>
      <c r="AT1021">
        <v>-267</v>
      </c>
      <c r="AU1021" t="s">
        <v>76</v>
      </c>
      <c r="AV1021" t="s">
        <v>79</v>
      </c>
      <c r="AW1021" t="s">
        <v>80</v>
      </c>
      <c r="AX1021" t="s">
        <v>81</v>
      </c>
      <c r="AY1021" t="s">
        <v>76</v>
      </c>
      <c r="AZ1021" t="s">
        <v>131</v>
      </c>
      <c r="BA1021" t="s">
        <v>116</v>
      </c>
      <c r="BB1021" t="s">
        <v>121</v>
      </c>
      <c r="BC1021">
        <v>-1</v>
      </c>
      <c r="BD1021" t="s">
        <v>76</v>
      </c>
      <c r="BE1021">
        <v>0</v>
      </c>
      <c r="BF1021" t="s">
        <v>76</v>
      </c>
      <c r="BG1021" t="s">
        <v>160</v>
      </c>
      <c r="BH1021">
        <v>-247</v>
      </c>
      <c r="BI1021">
        <v>-192</v>
      </c>
      <c r="BJ1021">
        <v>365243</v>
      </c>
      <c r="BK1021">
        <v>365243</v>
      </c>
      <c r="BL1021">
        <v>365243</v>
      </c>
      <c r="BM1021">
        <v>0</v>
      </c>
    </row>
    <row r="1022" spans="1:65" x14ac:dyDescent="0.3">
      <c r="A1022">
        <v>108401</v>
      </c>
      <c r="B1022">
        <v>0</v>
      </c>
      <c r="C1022" t="s">
        <v>65</v>
      </c>
      <c r="D1022" t="s">
        <v>88</v>
      </c>
      <c r="E1022" t="s">
        <v>67</v>
      </c>
      <c r="F1022" t="s">
        <v>68</v>
      </c>
      <c r="G1022">
        <v>0</v>
      </c>
      <c r="H1022">
        <v>306000</v>
      </c>
      <c r="I1022">
        <v>545040</v>
      </c>
      <c r="J1022" t="s">
        <v>89</v>
      </c>
      <c r="K1022" t="s">
        <v>90</v>
      </c>
      <c r="L1022" t="s">
        <v>91</v>
      </c>
      <c r="M1022" t="s">
        <v>72</v>
      </c>
      <c r="N1022">
        <v>4.6219999999999997E-2</v>
      </c>
      <c r="O1022">
        <v>16562</v>
      </c>
      <c r="P1022">
        <v>1157</v>
      </c>
      <c r="Q1022">
        <v>15</v>
      </c>
      <c r="R1022">
        <v>48</v>
      </c>
      <c r="S1022">
        <v>1</v>
      </c>
      <c r="T1022">
        <v>1</v>
      </c>
      <c r="U1022" t="s">
        <v>120</v>
      </c>
      <c r="V1022">
        <v>16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 t="s">
        <v>185</v>
      </c>
      <c r="AD1022">
        <v>2723412</v>
      </c>
      <c r="AE1022" t="s">
        <v>93</v>
      </c>
      <c r="AF1022">
        <v>12801.375</v>
      </c>
      <c r="AG1022">
        <v>337500</v>
      </c>
      <c r="AH1022">
        <v>337500</v>
      </c>
      <c r="AI1022">
        <v>0</v>
      </c>
      <c r="AJ1022">
        <v>337500</v>
      </c>
      <c r="AK1022" t="s">
        <v>75</v>
      </c>
      <c r="AL1022">
        <v>15</v>
      </c>
      <c r="AM1022" t="s">
        <v>68</v>
      </c>
      <c r="AN1022">
        <v>1</v>
      </c>
      <c r="AO1022">
        <v>0</v>
      </c>
      <c r="AR1022" t="s">
        <v>79</v>
      </c>
      <c r="AS1022" t="s">
        <v>114</v>
      </c>
      <c r="AT1022">
        <v>-276</v>
      </c>
      <c r="AU1022" t="s">
        <v>78</v>
      </c>
      <c r="AV1022" t="s">
        <v>165</v>
      </c>
      <c r="AW1022" t="s">
        <v>80</v>
      </c>
      <c r="AX1022" t="s">
        <v>81</v>
      </c>
      <c r="AY1022" t="s">
        <v>190</v>
      </c>
      <c r="AZ1022" t="s">
        <v>96</v>
      </c>
      <c r="BA1022" t="s">
        <v>76</v>
      </c>
      <c r="BB1022" t="s">
        <v>104</v>
      </c>
      <c r="BC1022">
        <v>80</v>
      </c>
      <c r="BD1022" t="s">
        <v>191</v>
      </c>
      <c r="BE1022">
        <v>36</v>
      </c>
      <c r="BF1022" t="s">
        <v>112</v>
      </c>
      <c r="BG1022" t="s">
        <v>158</v>
      </c>
    </row>
    <row r="1023" spans="1:65" x14ac:dyDescent="0.3">
      <c r="A1023">
        <v>108406</v>
      </c>
      <c r="B1023">
        <v>0</v>
      </c>
      <c r="C1023" t="s">
        <v>65</v>
      </c>
      <c r="D1023" t="s">
        <v>66</v>
      </c>
      <c r="E1023" t="s">
        <v>68</v>
      </c>
      <c r="F1023" t="s">
        <v>68</v>
      </c>
      <c r="G1023">
        <v>2</v>
      </c>
      <c r="H1023">
        <v>202500</v>
      </c>
      <c r="I1023">
        <v>675000</v>
      </c>
      <c r="J1023" t="s">
        <v>69</v>
      </c>
      <c r="K1023" t="s">
        <v>70</v>
      </c>
      <c r="L1023" t="s">
        <v>91</v>
      </c>
      <c r="M1023" t="s">
        <v>72</v>
      </c>
      <c r="N1023">
        <v>2.6391999999999999E-2</v>
      </c>
      <c r="O1023">
        <v>14518</v>
      </c>
      <c r="P1023">
        <v>4436</v>
      </c>
      <c r="Q1023">
        <v>7911</v>
      </c>
      <c r="R1023">
        <v>4865</v>
      </c>
      <c r="S1023">
        <v>2</v>
      </c>
      <c r="T1023">
        <v>2</v>
      </c>
      <c r="U1023" t="s">
        <v>73</v>
      </c>
      <c r="V1023">
        <v>17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205</v>
      </c>
      <c r="AD1023">
        <v>1571157</v>
      </c>
      <c r="AE1023" t="s">
        <v>93</v>
      </c>
      <c r="AF1023">
        <v>5472.3149999999996</v>
      </c>
      <c r="AG1023">
        <v>118575</v>
      </c>
      <c r="AH1023">
        <v>118575</v>
      </c>
      <c r="AI1023">
        <v>0</v>
      </c>
      <c r="AJ1023">
        <v>118575</v>
      </c>
      <c r="AK1023" t="s">
        <v>123</v>
      </c>
      <c r="AL1023">
        <v>15</v>
      </c>
      <c r="AM1023" t="s">
        <v>68</v>
      </c>
      <c r="AN1023">
        <v>1</v>
      </c>
      <c r="AO1023">
        <v>0</v>
      </c>
      <c r="AR1023" t="s">
        <v>79</v>
      </c>
      <c r="AS1023" t="s">
        <v>77</v>
      </c>
      <c r="AT1023">
        <v>-234</v>
      </c>
      <c r="AU1023" t="s">
        <v>78</v>
      </c>
      <c r="AV1023" t="s">
        <v>79</v>
      </c>
      <c r="AW1023" t="s">
        <v>80</v>
      </c>
      <c r="AX1023" t="s">
        <v>81</v>
      </c>
      <c r="AY1023" t="s">
        <v>103</v>
      </c>
      <c r="AZ1023" t="s">
        <v>96</v>
      </c>
      <c r="BA1023" t="s">
        <v>76</v>
      </c>
      <c r="BB1023" t="s">
        <v>104</v>
      </c>
      <c r="BC1023">
        <v>1000</v>
      </c>
      <c r="BD1023" t="s">
        <v>85</v>
      </c>
      <c r="BE1023">
        <v>24</v>
      </c>
      <c r="BF1023" t="s">
        <v>97</v>
      </c>
      <c r="BG1023" t="s">
        <v>98</v>
      </c>
      <c r="BH1023">
        <v>365243</v>
      </c>
      <c r="BI1023">
        <v>-203</v>
      </c>
      <c r="BJ1023">
        <v>487</v>
      </c>
      <c r="BK1023">
        <v>365243</v>
      </c>
      <c r="BL1023">
        <v>365243</v>
      </c>
      <c r="BM1023">
        <v>0</v>
      </c>
    </row>
    <row r="1024" spans="1:65" x14ac:dyDescent="0.3">
      <c r="A1024">
        <v>108417</v>
      </c>
      <c r="B1024">
        <v>0</v>
      </c>
      <c r="C1024" t="s">
        <v>65</v>
      </c>
      <c r="D1024" t="s">
        <v>88</v>
      </c>
      <c r="E1024" t="s">
        <v>67</v>
      </c>
      <c r="F1024" t="s">
        <v>68</v>
      </c>
      <c r="G1024">
        <v>0</v>
      </c>
      <c r="H1024">
        <v>99000</v>
      </c>
      <c r="I1024">
        <v>536917.5</v>
      </c>
      <c r="J1024" t="s">
        <v>113</v>
      </c>
      <c r="K1024" t="s">
        <v>70</v>
      </c>
      <c r="L1024" t="s">
        <v>91</v>
      </c>
      <c r="M1024" t="s">
        <v>72</v>
      </c>
      <c r="N1024">
        <v>3.0755000000000001E-2</v>
      </c>
      <c r="O1024">
        <v>22448</v>
      </c>
      <c r="P1024">
        <v>365243</v>
      </c>
      <c r="Q1024">
        <v>2531</v>
      </c>
      <c r="R1024">
        <v>4261</v>
      </c>
      <c r="S1024">
        <v>2</v>
      </c>
      <c r="T1024">
        <v>2</v>
      </c>
      <c r="U1024" t="s">
        <v>125</v>
      </c>
      <c r="V1024">
        <v>14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76</v>
      </c>
      <c r="AD1024">
        <v>1840623</v>
      </c>
      <c r="AE1024" t="s">
        <v>93</v>
      </c>
      <c r="AF1024">
        <v>4494.96</v>
      </c>
      <c r="AG1024">
        <v>64530</v>
      </c>
      <c r="AH1024">
        <v>78160.5</v>
      </c>
      <c r="AI1024">
        <v>0</v>
      </c>
      <c r="AJ1024">
        <v>64530</v>
      </c>
      <c r="AK1024" t="s">
        <v>120</v>
      </c>
      <c r="AL1024">
        <v>11</v>
      </c>
      <c r="AM1024" t="s">
        <v>68</v>
      </c>
      <c r="AN1024">
        <v>1</v>
      </c>
      <c r="AO1024">
        <v>0</v>
      </c>
      <c r="AR1024" t="s">
        <v>79</v>
      </c>
      <c r="AS1024" t="s">
        <v>77</v>
      </c>
      <c r="AT1024">
        <v>-377</v>
      </c>
      <c r="AU1024" t="s">
        <v>78</v>
      </c>
      <c r="AV1024" t="s">
        <v>79</v>
      </c>
      <c r="AW1024" t="s">
        <v>80</v>
      </c>
      <c r="AX1024" t="s">
        <v>81</v>
      </c>
      <c r="AY1024" t="s">
        <v>95</v>
      </c>
      <c r="AZ1024" t="s">
        <v>96</v>
      </c>
      <c r="BA1024" t="s">
        <v>76</v>
      </c>
      <c r="BB1024" t="s">
        <v>84</v>
      </c>
      <c r="BC1024">
        <v>100</v>
      </c>
      <c r="BD1024" t="s">
        <v>85</v>
      </c>
      <c r="BE1024">
        <v>24</v>
      </c>
      <c r="BF1024" t="s">
        <v>112</v>
      </c>
      <c r="BG1024" t="s">
        <v>151</v>
      </c>
      <c r="BH1024">
        <v>365243</v>
      </c>
      <c r="BI1024">
        <v>-347</v>
      </c>
      <c r="BJ1024">
        <v>343</v>
      </c>
      <c r="BK1024">
        <v>365243</v>
      </c>
      <c r="BL1024">
        <v>365243</v>
      </c>
      <c r="BM1024">
        <v>1</v>
      </c>
    </row>
    <row r="1025" spans="1:65" x14ac:dyDescent="0.3">
      <c r="A1025">
        <v>108420</v>
      </c>
      <c r="B1025">
        <v>0</v>
      </c>
      <c r="C1025" t="s">
        <v>65</v>
      </c>
      <c r="D1025" t="s">
        <v>66</v>
      </c>
      <c r="E1025" t="s">
        <v>68</v>
      </c>
      <c r="F1025" t="s">
        <v>68</v>
      </c>
      <c r="G1025">
        <v>0</v>
      </c>
      <c r="H1025">
        <v>225000</v>
      </c>
      <c r="I1025">
        <v>375367.5</v>
      </c>
      <c r="J1025" t="s">
        <v>89</v>
      </c>
      <c r="K1025" t="s">
        <v>70</v>
      </c>
      <c r="L1025" t="s">
        <v>91</v>
      </c>
      <c r="M1025" t="s">
        <v>72</v>
      </c>
      <c r="N1025">
        <v>4.6219999999999997E-2</v>
      </c>
      <c r="O1025">
        <v>14914</v>
      </c>
      <c r="P1025">
        <v>2628</v>
      </c>
      <c r="Q1025">
        <v>8571</v>
      </c>
      <c r="R1025">
        <v>2885</v>
      </c>
      <c r="S1025">
        <v>1</v>
      </c>
      <c r="T1025">
        <v>1</v>
      </c>
      <c r="U1025" t="s">
        <v>109</v>
      </c>
      <c r="V1025">
        <v>13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122</v>
      </c>
      <c r="AD1025">
        <v>2679019</v>
      </c>
      <c r="AE1025" t="s">
        <v>65</v>
      </c>
      <c r="AG1025">
        <v>0</v>
      </c>
      <c r="AH1025">
        <v>0</v>
      </c>
      <c r="AK1025" t="s">
        <v>125</v>
      </c>
      <c r="AL1025">
        <v>14</v>
      </c>
      <c r="AM1025" t="s">
        <v>68</v>
      </c>
      <c r="AN1025">
        <v>1</v>
      </c>
      <c r="AR1025" t="s">
        <v>76</v>
      </c>
      <c r="AS1025" t="s">
        <v>129</v>
      </c>
      <c r="AT1025">
        <v>-227</v>
      </c>
      <c r="AU1025" t="s">
        <v>76</v>
      </c>
      <c r="AV1025" t="s">
        <v>79</v>
      </c>
      <c r="AX1025" t="s">
        <v>81</v>
      </c>
      <c r="AY1025" t="s">
        <v>76</v>
      </c>
      <c r="AZ1025" t="s">
        <v>76</v>
      </c>
      <c r="BA1025" t="s">
        <v>76</v>
      </c>
      <c r="BB1025" t="s">
        <v>121</v>
      </c>
      <c r="BC1025">
        <v>-1</v>
      </c>
      <c r="BD1025" t="s">
        <v>76</v>
      </c>
      <c r="BF1025" t="s">
        <v>76</v>
      </c>
      <c r="BG1025" t="s">
        <v>82</v>
      </c>
    </row>
    <row r="1026" spans="1:65" x14ac:dyDescent="0.3">
      <c r="A1026">
        <v>108425</v>
      </c>
      <c r="B1026">
        <v>0</v>
      </c>
      <c r="C1026" t="s">
        <v>99</v>
      </c>
      <c r="D1026" t="s">
        <v>66</v>
      </c>
      <c r="E1026" t="s">
        <v>68</v>
      </c>
      <c r="F1026" t="s">
        <v>67</v>
      </c>
      <c r="G1026">
        <v>0</v>
      </c>
      <c r="H1026">
        <v>157500</v>
      </c>
      <c r="I1026">
        <v>202500</v>
      </c>
      <c r="J1026" t="s">
        <v>69</v>
      </c>
      <c r="K1026" t="s">
        <v>70</v>
      </c>
      <c r="L1026" t="s">
        <v>91</v>
      </c>
      <c r="M1026" t="s">
        <v>72</v>
      </c>
      <c r="N1026">
        <v>3.5791999999999997E-2</v>
      </c>
      <c r="O1026">
        <v>22704</v>
      </c>
      <c r="P1026">
        <v>446</v>
      </c>
      <c r="Q1026">
        <v>647</v>
      </c>
      <c r="R1026">
        <v>1594</v>
      </c>
      <c r="S1026">
        <v>2</v>
      </c>
      <c r="T1026">
        <v>2</v>
      </c>
      <c r="U1026" t="s">
        <v>94</v>
      </c>
      <c r="V1026">
        <v>12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228</v>
      </c>
      <c r="AD1026">
        <v>1042904</v>
      </c>
      <c r="AE1026" t="s">
        <v>93</v>
      </c>
      <c r="AF1026">
        <v>8903.07</v>
      </c>
      <c r="AG1026">
        <v>63103.5</v>
      </c>
      <c r="AH1026">
        <v>43015.5</v>
      </c>
      <c r="AI1026">
        <v>22500</v>
      </c>
      <c r="AJ1026">
        <v>63103.5</v>
      </c>
      <c r="AK1026" t="s">
        <v>125</v>
      </c>
      <c r="AL1026">
        <v>13</v>
      </c>
      <c r="AM1026" t="s">
        <v>68</v>
      </c>
      <c r="AN1026">
        <v>1</v>
      </c>
      <c r="AO1026">
        <v>0.374026688</v>
      </c>
      <c r="AR1026" t="s">
        <v>79</v>
      </c>
      <c r="AS1026" t="s">
        <v>77</v>
      </c>
      <c r="AT1026">
        <v>-354</v>
      </c>
      <c r="AU1026" t="s">
        <v>78</v>
      </c>
      <c r="AV1026" t="s">
        <v>79</v>
      </c>
      <c r="AX1026" t="s">
        <v>81</v>
      </c>
      <c r="AY1026" t="s">
        <v>124</v>
      </c>
      <c r="AZ1026" t="s">
        <v>96</v>
      </c>
      <c r="BA1026" t="s">
        <v>76</v>
      </c>
      <c r="BB1026" t="s">
        <v>104</v>
      </c>
      <c r="BC1026">
        <v>40</v>
      </c>
      <c r="BD1026" t="s">
        <v>105</v>
      </c>
      <c r="BE1026">
        <v>6</v>
      </c>
      <c r="BF1026" t="s">
        <v>86</v>
      </c>
      <c r="BG1026" t="s">
        <v>106</v>
      </c>
      <c r="BH1026">
        <v>365243</v>
      </c>
      <c r="BI1026">
        <v>-320</v>
      </c>
      <c r="BJ1026">
        <v>-170</v>
      </c>
      <c r="BK1026">
        <v>-170</v>
      </c>
      <c r="BL1026">
        <v>-167</v>
      </c>
      <c r="BM1026">
        <v>0</v>
      </c>
    </row>
    <row r="1027" spans="1:65" x14ac:dyDescent="0.3">
      <c r="A1027">
        <v>108450</v>
      </c>
      <c r="B1027">
        <v>1</v>
      </c>
      <c r="C1027" t="s">
        <v>65</v>
      </c>
      <c r="D1027" t="s">
        <v>88</v>
      </c>
      <c r="E1027" t="s">
        <v>67</v>
      </c>
      <c r="F1027" t="s">
        <v>67</v>
      </c>
      <c r="G1027">
        <v>0</v>
      </c>
      <c r="H1027">
        <v>180000</v>
      </c>
      <c r="I1027">
        <v>550980</v>
      </c>
      <c r="J1027" t="s">
        <v>89</v>
      </c>
      <c r="K1027" t="s">
        <v>126</v>
      </c>
      <c r="L1027" t="s">
        <v>119</v>
      </c>
      <c r="M1027" t="s">
        <v>127</v>
      </c>
      <c r="N1027">
        <v>4.6219999999999997E-2</v>
      </c>
      <c r="O1027">
        <v>9410</v>
      </c>
      <c r="P1027">
        <v>550</v>
      </c>
      <c r="Q1027">
        <v>9410</v>
      </c>
      <c r="R1027">
        <v>2055</v>
      </c>
      <c r="S1027">
        <v>1</v>
      </c>
      <c r="T1027">
        <v>1</v>
      </c>
      <c r="U1027" t="s">
        <v>94</v>
      </c>
      <c r="V1027">
        <v>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206</v>
      </c>
      <c r="AD1027">
        <v>2238631</v>
      </c>
      <c r="AE1027" t="s">
        <v>93</v>
      </c>
      <c r="AF1027">
        <v>4118.22</v>
      </c>
      <c r="AG1027">
        <v>72670.5</v>
      </c>
      <c r="AH1027">
        <v>72670.5</v>
      </c>
      <c r="AI1027">
        <v>0</v>
      </c>
      <c r="AJ1027">
        <v>72670.5</v>
      </c>
      <c r="AK1027" t="s">
        <v>109</v>
      </c>
      <c r="AL1027">
        <v>17</v>
      </c>
      <c r="AM1027" t="s">
        <v>68</v>
      </c>
      <c r="AN1027">
        <v>1</v>
      </c>
      <c r="AO1027">
        <v>0</v>
      </c>
      <c r="AR1027" t="s">
        <v>79</v>
      </c>
      <c r="AS1027" t="s">
        <v>77</v>
      </c>
      <c r="AT1027">
        <v>-624</v>
      </c>
      <c r="AU1027" t="s">
        <v>78</v>
      </c>
      <c r="AV1027" t="s">
        <v>79</v>
      </c>
      <c r="AX1027" t="s">
        <v>102</v>
      </c>
      <c r="AY1027" t="s">
        <v>111</v>
      </c>
      <c r="AZ1027" t="s">
        <v>96</v>
      </c>
      <c r="BA1027" t="s">
        <v>76</v>
      </c>
      <c r="BB1027" t="s">
        <v>84</v>
      </c>
      <c r="BC1027">
        <v>100</v>
      </c>
      <c r="BD1027" t="s">
        <v>85</v>
      </c>
      <c r="BE1027">
        <v>24</v>
      </c>
      <c r="BF1027" t="s">
        <v>147</v>
      </c>
      <c r="BG1027" t="s">
        <v>151</v>
      </c>
      <c r="BH1027">
        <v>365243</v>
      </c>
      <c r="BI1027">
        <v>-593</v>
      </c>
      <c r="BJ1027">
        <v>97</v>
      </c>
      <c r="BK1027">
        <v>-413</v>
      </c>
      <c r="BL1027">
        <v>-405</v>
      </c>
      <c r="BM1027">
        <v>0</v>
      </c>
    </row>
    <row r="1028" spans="1:65" x14ac:dyDescent="0.3">
      <c r="A1028">
        <v>108463</v>
      </c>
      <c r="B1028">
        <v>0</v>
      </c>
      <c r="C1028" t="s">
        <v>99</v>
      </c>
      <c r="D1028" t="s">
        <v>88</v>
      </c>
      <c r="E1028" t="s">
        <v>67</v>
      </c>
      <c r="F1028" t="s">
        <v>68</v>
      </c>
      <c r="G1028">
        <v>0</v>
      </c>
      <c r="H1028">
        <v>112500</v>
      </c>
      <c r="I1028">
        <v>135000</v>
      </c>
      <c r="J1028" t="s">
        <v>69</v>
      </c>
      <c r="K1028" t="s">
        <v>70</v>
      </c>
      <c r="L1028" t="s">
        <v>119</v>
      </c>
      <c r="M1028" t="s">
        <v>169</v>
      </c>
      <c r="N1028">
        <v>3.2561E-2</v>
      </c>
      <c r="O1028">
        <v>10494</v>
      </c>
      <c r="P1028">
        <v>1900</v>
      </c>
      <c r="Q1028">
        <v>10430</v>
      </c>
      <c r="R1028">
        <v>3013</v>
      </c>
      <c r="S1028">
        <v>1</v>
      </c>
      <c r="T1028">
        <v>1</v>
      </c>
      <c r="U1028" t="s">
        <v>125</v>
      </c>
      <c r="V1028">
        <v>11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t="s">
        <v>92</v>
      </c>
      <c r="AD1028">
        <v>2646513</v>
      </c>
      <c r="AE1028" t="s">
        <v>99</v>
      </c>
      <c r="AF1028">
        <v>22500</v>
      </c>
      <c r="AG1028">
        <v>450000</v>
      </c>
      <c r="AH1028">
        <v>450000</v>
      </c>
      <c r="AJ1028">
        <v>450000</v>
      </c>
      <c r="AK1028" t="s">
        <v>120</v>
      </c>
      <c r="AL1028">
        <v>17</v>
      </c>
      <c r="AM1028" t="s">
        <v>68</v>
      </c>
      <c r="AN1028">
        <v>1</v>
      </c>
      <c r="AR1028" t="s">
        <v>79</v>
      </c>
      <c r="AS1028" t="s">
        <v>77</v>
      </c>
      <c r="AT1028">
        <v>-503</v>
      </c>
      <c r="AU1028" t="s">
        <v>76</v>
      </c>
      <c r="AV1028" t="s">
        <v>79</v>
      </c>
      <c r="AX1028" t="s">
        <v>81</v>
      </c>
      <c r="AY1028" t="s">
        <v>76</v>
      </c>
      <c r="AZ1028" t="s">
        <v>131</v>
      </c>
      <c r="BA1028" t="s">
        <v>116</v>
      </c>
      <c r="BB1028" t="s">
        <v>121</v>
      </c>
      <c r="BC1028">
        <v>-1</v>
      </c>
      <c r="BD1028" t="s">
        <v>76</v>
      </c>
      <c r="BE1028">
        <v>0</v>
      </c>
      <c r="BF1028" t="s">
        <v>76</v>
      </c>
      <c r="BG1028" t="s">
        <v>160</v>
      </c>
      <c r="BH1028">
        <v>-469</v>
      </c>
      <c r="BI1028">
        <v>-427</v>
      </c>
      <c r="BJ1028">
        <v>365243</v>
      </c>
      <c r="BK1028">
        <v>-335</v>
      </c>
      <c r="BL1028">
        <v>-162</v>
      </c>
      <c r="BM1028">
        <v>0</v>
      </c>
    </row>
    <row r="1029" spans="1:65" x14ac:dyDescent="0.3">
      <c r="A1029">
        <v>108470</v>
      </c>
      <c r="B1029">
        <v>0</v>
      </c>
      <c r="C1029" t="s">
        <v>65</v>
      </c>
      <c r="D1029" t="s">
        <v>88</v>
      </c>
      <c r="E1029" t="s">
        <v>68</v>
      </c>
      <c r="F1029" t="s">
        <v>68</v>
      </c>
      <c r="G1029">
        <v>1</v>
      </c>
      <c r="H1029">
        <v>630000</v>
      </c>
      <c r="I1029">
        <v>900000</v>
      </c>
      <c r="J1029" t="s">
        <v>69</v>
      </c>
      <c r="K1029" t="s">
        <v>126</v>
      </c>
      <c r="L1029" t="s">
        <v>91</v>
      </c>
      <c r="M1029" t="s">
        <v>72</v>
      </c>
      <c r="N1029">
        <v>1.9101E-2</v>
      </c>
      <c r="O1029">
        <v>15659</v>
      </c>
      <c r="P1029">
        <v>6439</v>
      </c>
      <c r="Q1029">
        <v>6744</v>
      </c>
      <c r="R1029">
        <v>4466</v>
      </c>
      <c r="S1029">
        <v>2</v>
      </c>
      <c r="T1029">
        <v>2</v>
      </c>
      <c r="U1029" t="s">
        <v>109</v>
      </c>
      <c r="V1029">
        <v>14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108</v>
      </c>
      <c r="AD1029">
        <v>1323239</v>
      </c>
      <c r="AE1029" t="s">
        <v>93</v>
      </c>
      <c r="AF1029">
        <v>25197.48</v>
      </c>
      <c r="AG1029">
        <v>252000</v>
      </c>
      <c r="AH1029">
        <v>226800</v>
      </c>
      <c r="AI1029">
        <v>25200</v>
      </c>
      <c r="AJ1029">
        <v>252000</v>
      </c>
      <c r="AK1029" t="s">
        <v>125</v>
      </c>
      <c r="AL1029">
        <v>12</v>
      </c>
      <c r="AM1029" t="s">
        <v>68</v>
      </c>
      <c r="AN1029">
        <v>1</v>
      </c>
      <c r="AO1029">
        <v>0.108909091</v>
      </c>
      <c r="AR1029" t="s">
        <v>79</v>
      </c>
      <c r="AS1029" t="s">
        <v>77</v>
      </c>
      <c r="AT1029">
        <v>-2460</v>
      </c>
      <c r="AU1029" t="s">
        <v>78</v>
      </c>
      <c r="AV1029" t="s">
        <v>79</v>
      </c>
      <c r="AW1029" t="s">
        <v>101</v>
      </c>
      <c r="AX1029" t="s">
        <v>81</v>
      </c>
      <c r="AY1029" t="s">
        <v>95</v>
      </c>
      <c r="AZ1029" t="s">
        <v>96</v>
      </c>
      <c r="BA1029" t="s">
        <v>76</v>
      </c>
      <c r="BB1029" t="s">
        <v>138</v>
      </c>
      <c r="BC1029">
        <v>27</v>
      </c>
      <c r="BD1029" t="s">
        <v>85</v>
      </c>
      <c r="BE1029">
        <v>10</v>
      </c>
      <c r="BF1029" t="s">
        <v>112</v>
      </c>
      <c r="BG1029" t="s">
        <v>98</v>
      </c>
      <c r="BH1029">
        <v>365243</v>
      </c>
      <c r="BI1029">
        <v>-2427</v>
      </c>
      <c r="BJ1029">
        <v>-2157</v>
      </c>
      <c r="BK1029">
        <v>-2157</v>
      </c>
      <c r="BL1029">
        <v>-2154</v>
      </c>
      <c r="BM1029">
        <v>0</v>
      </c>
    </row>
    <row r="1030" spans="1:65" x14ac:dyDescent="0.3">
      <c r="A1030">
        <v>108470</v>
      </c>
      <c r="B1030">
        <v>0</v>
      </c>
      <c r="C1030" t="s">
        <v>65</v>
      </c>
      <c r="D1030" t="s">
        <v>88</v>
      </c>
      <c r="E1030" t="s">
        <v>68</v>
      </c>
      <c r="F1030" t="s">
        <v>68</v>
      </c>
      <c r="G1030">
        <v>1</v>
      </c>
      <c r="H1030">
        <v>630000</v>
      </c>
      <c r="I1030">
        <v>900000</v>
      </c>
      <c r="J1030" t="s">
        <v>69</v>
      </c>
      <c r="K1030" t="s">
        <v>126</v>
      </c>
      <c r="L1030" t="s">
        <v>91</v>
      </c>
      <c r="M1030" t="s">
        <v>72</v>
      </c>
      <c r="N1030">
        <v>1.9101E-2</v>
      </c>
      <c r="O1030">
        <v>15659</v>
      </c>
      <c r="P1030">
        <v>6439</v>
      </c>
      <c r="Q1030">
        <v>6744</v>
      </c>
      <c r="R1030">
        <v>4466</v>
      </c>
      <c r="S1030">
        <v>2</v>
      </c>
      <c r="T1030">
        <v>2</v>
      </c>
      <c r="U1030" t="s">
        <v>109</v>
      </c>
      <c r="V1030">
        <v>14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t="s">
        <v>108</v>
      </c>
      <c r="AD1030">
        <v>1147441</v>
      </c>
      <c r="AE1030" t="s">
        <v>93</v>
      </c>
      <c r="AF1030">
        <v>25197.48</v>
      </c>
      <c r="AG1030">
        <v>252000</v>
      </c>
      <c r="AH1030">
        <v>226800</v>
      </c>
      <c r="AI1030">
        <v>25200</v>
      </c>
      <c r="AJ1030">
        <v>252000</v>
      </c>
      <c r="AK1030" t="s">
        <v>75</v>
      </c>
      <c r="AL1030">
        <v>12</v>
      </c>
      <c r="AM1030" t="s">
        <v>68</v>
      </c>
      <c r="AN1030">
        <v>1</v>
      </c>
      <c r="AO1030">
        <v>0.108909091</v>
      </c>
      <c r="AR1030" t="s">
        <v>79</v>
      </c>
      <c r="AS1030" t="s">
        <v>77</v>
      </c>
      <c r="AT1030">
        <v>-2490</v>
      </c>
      <c r="AU1030" t="s">
        <v>78</v>
      </c>
      <c r="AV1030" t="s">
        <v>79</v>
      </c>
      <c r="AW1030" t="s">
        <v>101</v>
      </c>
      <c r="AX1030" t="s">
        <v>81</v>
      </c>
      <c r="AY1030" t="s">
        <v>95</v>
      </c>
      <c r="AZ1030" t="s">
        <v>96</v>
      </c>
      <c r="BA1030" t="s">
        <v>76</v>
      </c>
      <c r="BB1030" t="s">
        <v>138</v>
      </c>
      <c r="BC1030">
        <v>27</v>
      </c>
      <c r="BD1030" t="s">
        <v>85</v>
      </c>
      <c r="BE1030">
        <v>10</v>
      </c>
      <c r="BF1030" t="s">
        <v>112</v>
      </c>
      <c r="BG1030" t="s">
        <v>98</v>
      </c>
    </row>
    <row r="1031" spans="1:65" x14ac:dyDescent="0.3">
      <c r="A1031">
        <v>108471</v>
      </c>
      <c r="B1031">
        <v>0</v>
      </c>
      <c r="C1031" t="s">
        <v>65</v>
      </c>
      <c r="D1031" t="s">
        <v>88</v>
      </c>
      <c r="E1031" t="s">
        <v>67</v>
      </c>
      <c r="F1031" t="s">
        <v>68</v>
      </c>
      <c r="G1031">
        <v>0</v>
      </c>
      <c r="H1031">
        <v>270000</v>
      </c>
      <c r="I1031">
        <v>1948500</v>
      </c>
      <c r="J1031" t="s">
        <v>113</v>
      </c>
      <c r="K1031" t="s">
        <v>70</v>
      </c>
      <c r="L1031" t="s">
        <v>91</v>
      </c>
      <c r="M1031" t="s">
        <v>72</v>
      </c>
      <c r="N1031">
        <v>1.6611999999999998E-2</v>
      </c>
      <c r="O1031">
        <v>17154</v>
      </c>
      <c r="P1031">
        <v>365243</v>
      </c>
      <c r="Q1031">
        <v>8663</v>
      </c>
      <c r="R1031">
        <v>682</v>
      </c>
      <c r="S1031">
        <v>2</v>
      </c>
      <c r="T1031">
        <v>2</v>
      </c>
      <c r="U1031" t="s">
        <v>109</v>
      </c>
      <c r="V1031">
        <v>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76</v>
      </c>
      <c r="AD1031">
        <v>2258234</v>
      </c>
      <c r="AE1031" t="s">
        <v>99</v>
      </c>
      <c r="AF1031">
        <v>2250</v>
      </c>
      <c r="AG1031">
        <v>45000</v>
      </c>
      <c r="AH1031">
        <v>45000</v>
      </c>
      <c r="AJ1031">
        <v>45000</v>
      </c>
      <c r="AK1031" t="s">
        <v>109</v>
      </c>
      <c r="AL1031">
        <v>9</v>
      </c>
      <c r="AM1031" t="s">
        <v>68</v>
      </c>
      <c r="AN1031">
        <v>1</v>
      </c>
      <c r="AR1031" t="s">
        <v>79</v>
      </c>
      <c r="AS1031" t="s">
        <v>77</v>
      </c>
      <c r="AT1031">
        <v>-231</v>
      </c>
      <c r="AU1031" t="s">
        <v>76</v>
      </c>
      <c r="AV1031" t="s">
        <v>79</v>
      </c>
      <c r="AW1031" t="s">
        <v>101</v>
      </c>
      <c r="AX1031" t="s">
        <v>81</v>
      </c>
      <c r="AY1031" t="s">
        <v>76</v>
      </c>
      <c r="AZ1031" t="s">
        <v>131</v>
      </c>
      <c r="BA1031" t="s">
        <v>83</v>
      </c>
      <c r="BB1031" t="s">
        <v>121</v>
      </c>
      <c r="BC1031">
        <v>-1</v>
      </c>
      <c r="BD1031" t="s">
        <v>76</v>
      </c>
      <c r="BE1031">
        <v>0</v>
      </c>
      <c r="BF1031" t="s">
        <v>76</v>
      </c>
      <c r="BG1031" t="s">
        <v>132</v>
      </c>
      <c r="BH1031">
        <v>365243</v>
      </c>
      <c r="BI1031">
        <v>365243</v>
      </c>
      <c r="BJ1031">
        <v>365243</v>
      </c>
      <c r="BK1031">
        <v>365243</v>
      </c>
      <c r="BL1031">
        <v>365243</v>
      </c>
      <c r="BM1031">
        <v>0</v>
      </c>
    </row>
    <row r="1032" spans="1:65" x14ac:dyDescent="0.3">
      <c r="A1032">
        <v>108495</v>
      </c>
      <c r="B1032">
        <v>0</v>
      </c>
      <c r="C1032" t="s">
        <v>65</v>
      </c>
      <c r="D1032" t="s">
        <v>66</v>
      </c>
      <c r="E1032" t="s">
        <v>67</v>
      </c>
      <c r="F1032" t="s">
        <v>67</v>
      </c>
      <c r="G1032">
        <v>1</v>
      </c>
      <c r="H1032">
        <v>315000</v>
      </c>
      <c r="I1032">
        <v>402214.5</v>
      </c>
      <c r="J1032" t="s">
        <v>69</v>
      </c>
      <c r="K1032" t="s">
        <v>90</v>
      </c>
      <c r="L1032" t="s">
        <v>91</v>
      </c>
      <c r="M1032" t="s">
        <v>72</v>
      </c>
      <c r="N1032">
        <v>6.2069999999999998E-3</v>
      </c>
      <c r="O1032">
        <v>11220</v>
      </c>
      <c r="P1032">
        <v>2077</v>
      </c>
      <c r="Q1032">
        <v>2862</v>
      </c>
      <c r="R1032">
        <v>3779</v>
      </c>
      <c r="S1032">
        <v>2</v>
      </c>
      <c r="T1032">
        <v>2</v>
      </c>
      <c r="U1032" t="s">
        <v>73</v>
      </c>
      <c r="V1032">
        <v>9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 t="s">
        <v>108</v>
      </c>
      <c r="AD1032">
        <v>1506172</v>
      </c>
      <c r="AE1032" t="s">
        <v>93</v>
      </c>
      <c r="AG1032">
        <v>119911.5</v>
      </c>
      <c r="AH1032">
        <v>119911.5</v>
      </c>
      <c r="AI1032">
        <v>0</v>
      </c>
      <c r="AJ1032">
        <v>119911.5</v>
      </c>
      <c r="AK1032" t="s">
        <v>75</v>
      </c>
      <c r="AL1032">
        <v>18</v>
      </c>
      <c r="AM1032" t="s">
        <v>68</v>
      </c>
      <c r="AN1032">
        <v>1</v>
      </c>
      <c r="AO1032">
        <v>0</v>
      </c>
      <c r="AR1032" t="s">
        <v>79</v>
      </c>
      <c r="AS1032" t="s">
        <v>180</v>
      </c>
      <c r="AT1032">
        <v>-1803</v>
      </c>
      <c r="AU1032" t="s">
        <v>78</v>
      </c>
      <c r="AV1032" t="s">
        <v>181</v>
      </c>
      <c r="AW1032" t="s">
        <v>80</v>
      </c>
      <c r="AX1032" t="s">
        <v>102</v>
      </c>
      <c r="AY1032" t="s">
        <v>103</v>
      </c>
      <c r="AZ1032" t="s">
        <v>76</v>
      </c>
      <c r="BA1032" t="s">
        <v>76</v>
      </c>
      <c r="BB1032" t="s">
        <v>104</v>
      </c>
      <c r="BC1032">
        <v>3063</v>
      </c>
      <c r="BD1032" t="s">
        <v>85</v>
      </c>
      <c r="BF1032" t="s">
        <v>76</v>
      </c>
      <c r="BG1032" t="s">
        <v>151</v>
      </c>
    </row>
    <row r="1033" spans="1:65" x14ac:dyDescent="0.3">
      <c r="A1033">
        <v>108495</v>
      </c>
      <c r="B1033">
        <v>0</v>
      </c>
      <c r="C1033" t="s">
        <v>65</v>
      </c>
      <c r="D1033" t="s">
        <v>66</v>
      </c>
      <c r="E1033" t="s">
        <v>67</v>
      </c>
      <c r="F1033" t="s">
        <v>67</v>
      </c>
      <c r="G1033">
        <v>1</v>
      </c>
      <c r="H1033">
        <v>315000</v>
      </c>
      <c r="I1033">
        <v>402214.5</v>
      </c>
      <c r="J1033" t="s">
        <v>69</v>
      </c>
      <c r="K1033" t="s">
        <v>90</v>
      </c>
      <c r="L1033" t="s">
        <v>91</v>
      </c>
      <c r="M1033" t="s">
        <v>72</v>
      </c>
      <c r="N1033">
        <v>6.2069999999999998E-3</v>
      </c>
      <c r="O1033">
        <v>11220</v>
      </c>
      <c r="P1033">
        <v>2077</v>
      </c>
      <c r="Q1033">
        <v>2862</v>
      </c>
      <c r="R1033">
        <v>3779</v>
      </c>
      <c r="S1033">
        <v>2</v>
      </c>
      <c r="T1033">
        <v>2</v>
      </c>
      <c r="U1033" t="s">
        <v>73</v>
      </c>
      <c r="V1033">
        <v>9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 t="s">
        <v>108</v>
      </c>
      <c r="AD1033">
        <v>2555098</v>
      </c>
      <c r="AE1033" t="s">
        <v>99</v>
      </c>
      <c r="AG1033">
        <v>0</v>
      </c>
      <c r="AH1033">
        <v>0</v>
      </c>
      <c r="AK1033" t="s">
        <v>109</v>
      </c>
      <c r="AL1033">
        <v>9</v>
      </c>
      <c r="AM1033" t="s">
        <v>68</v>
      </c>
      <c r="AN1033">
        <v>1</v>
      </c>
      <c r="AR1033" t="s">
        <v>79</v>
      </c>
      <c r="AS1033" t="s">
        <v>129</v>
      </c>
      <c r="AT1033">
        <v>-188</v>
      </c>
      <c r="AU1033" t="s">
        <v>76</v>
      </c>
      <c r="AV1033" t="s">
        <v>79</v>
      </c>
      <c r="AX1033" t="s">
        <v>81</v>
      </c>
      <c r="AY1033" t="s">
        <v>76</v>
      </c>
      <c r="AZ1033" t="s">
        <v>76</v>
      </c>
      <c r="BA1033" t="s">
        <v>76</v>
      </c>
      <c r="BB1033" t="s">
        <v>121</v>
      </c>
      <c r="BC1033">
        <v>-1</v>
      </c>
      <c r="BD1033" t="s">
        <v>76</v>
      </c>
      <c r="BF1033" t="s">
        <v>76</v>
      </c>
      <c r="BG1033" t="s">
        <v>132</v>
      </c>
    </row>
    <row r="1034" spans="1:65" x14ac:dyDescent="0.3">
      <c r="A1034">
        <v>108495</v>
      </c>
      <c r="B1034">
        <v>0</v>
      </c>
      <c r="C1034" t="s">
        <v>65</v>
      </c>
      <c r="D1034" t="s">
        <v>66</v>
      </c>
      <c r="E1034" t="s">
        <v>67</v>
      </c>
      <c r="F1034" t="s">
        <v>67</v>
      </c>
      <c r="G1034">
        <v>1</v>
      </c>
      <c r="H1034">
        <v>315000</v>
      </c>
      <c r="I1034">
        <v>402214.5</v>
      </c>
      <c r="J1034" t="s">
        <v>69</v>
      </c>
      <c r="K1034" t="s">
        <v>90</v>
      </c>
      <c r="L1034" t="s">
        <v>91</v>
      </c>
      <c r="M1034" t="s">
        <v>72</v>
      </c>
      <c r="N1034">
        <v>6.2069999999999998E-3</v>
      </c>
      <c r="O1034">
        <v>11220</v>
      </c>
      <c r="P1034">
        <v>2077</v>
      </c>
      <c r="Q1034">
        <v>2862</v>
      </c>
      <c r="R1034">
        <v>3779</v>
      </c>
      <c r="S1034">
        <v>2</v>
      </c>
      <c r="T1034">
        <v>2</v>
      </c>
      <c r="U1034" t="s">
        <v>73</v>
      </c>
      <c r="V1034">
        <v>9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 t="s">
        <v>108</v>
      </c>
      <c r="AD1034">
        <v>2683340</v>
      </c>
      <c r="AE1034" t="s">
        <v>65</v>
      </c>
      <c r="AF1034">
        <v>63201.78</v>
      </c>
      <c r="AG1034">
        <v>1129500</v>
      </c>
      <c r="AH1034">
        <v>1129500</v>
      </c>
      <c r="AJ1034">
        <v>1129500</v>
      </c>
      <c r="AK1034" t="s">
        <v>109</v>
      </c>
      <c r="AL1034">
        <v>9</v>
      </c>
      <c r="AM1034" t="s">
        <v>68</v>
      </c>
      <c r="AN1034">
        <v>1</v>
      </c>
      <c r="AR1034" t="s">
        <v>76</v>
      </c>
      <c r="AS1034" t="s">
        <v>77</v>
      </c>
      <c r="AT1034">
        <v>-188</v>
      </c>
      <c r="AU1034" t="s">
        <v>78</v>
      </c>
      <c r="AV1034" t="s">
        <v>79</v>
      </c>
      <c r="AW1034" t="s">
        <v>80</v>
      </c>
      <c r="AX1034" t="s">
        <v>81</v>
      </c>
      <c r="AY1034" t="s">
        <v>76</v>
      </c>
      <c r="AZ1034" t="s">
        <v>82</v>
      </c>
      <c r="BA1034" t="s">
        <v>116</v>
      </c>
      <c r="BB1034" t="s">
        <v>121</v>
      </c>
      <c r="BC1034">
        <v>-1</v>
      </c>
      <c r="BD1034" t="s">
        <v>76</v>
      </c>
      <c r="BE1034">
        <v>24</v>
      </c>
      <c r="BF1034" t="s">
        <v>112</v>
      </c>
      <c r="BG1034" t="s">
        <v>118</v>
      </c>
      <c r="BH1034">
        <v>365243</v>
      </c>
      <c r="BI1034">
        <v>-158</v>
      </c>
      <c r="BJ1034">
        <v>532</v>
      </c>
      <c r="BK1034">
        <v>365243</v>
      </c>
      <c r="BL1034">
        <v>365243</v>
      </c>
      <c r="BM1034">
        <v>0</v>
      </c>
    </row>
    <row r="1035" spans="1:65" x14ac:dyDescent="0.3">
      <c r="A1035">
        <v>108497</v>
      </c>
      <c r="B1035">
        <v>0</v>
      </c>
      <c r="C1035" t="s">
        <v>99</v>
      </c>
      <c r="D1035" t="s">
        <v>88</v>
      </c>
      <c r="E1035" t="s">
        <v>67</v>
      </c>
      <c r="F1035" t="s">
        <v>68</v>
      </c>
      <c r="G1035">
        <v>0</v>
      </c>
      <c r="H1035">
        <v>225000</v>
      </c>
      <c r="I1035">
        <v>630000</v>
      </c>
      <c r="J1035" t="s">
        <v>69</v>
      </c>
      <c r="K1035" t="s">
        <v>90</v>
      </c>
      <c r="L1035" t="s">
        <v>71</v>
      </c>
      <c r="M1035" t="s">
        <v>72</v>
      </c>
      <c r="N1035">
        <v>1.452E-2</v>
      </c>
      <c r="O1035">
        <v>17677</v>
      </c>
      <c r="P1035">
        <v>1624</v>
      </c>
      <c r="Q1035">
        <v>2191</v>
      </c>
      <c r="R1035">
        <v>1238</v>
      </c>
      <c r="S1035">
        <v>2</v>
      </c>
      <c r="T1035">
        <v>2</v>
      </c>
      <c r="U1035" t="s">
        <v>73</v>
      </c>
      <c r="V1035">
        <v>12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135</v>
      </c>
      <c r="AD1035">
        <v>2518900</v>
      </c>
      <c r="AE1035" t="s">
        <v>65</v>
      </c>
      <c r="AF1035">
        <v>12169.8</v>
      </c>
      <c r="AG1035">
        <v>180000</v>
      </c>
      <c r="AH1035">
        <v>180000</v>
      </c>
      <c r="AI1035">
        <v>0</v>
      </c>
      <c r="AJ1035">
        <v>180000</v>
      </c>
      <c r="AK1035" t="s">
        <v>120</v>
      </c>
      <c r="AL1035">
        <v>7</v>
      </c>
      <c r="AM1035" t="s">
        <v>68</v>
      </c>
      <c r="AN1035">
        <v>1</v>
      </c>
      <c r="AO1035">
        <v>0</v>
      </c>
      <c r="AR1035" t="s">
        <v>76</v>
      </c>
      <c r="AS1035" t="s">
        <v>77</v>
      </c>
      <c r="AT1035">
        <v>-2276</v>
      </c>
      <c r="AU1035" t="s">
        <v>76</v>
      </c>
      <c r="AV1035" t="s">
        <v>79</v>
      </c>
      <c r="AX1035" t="s">
        <v>81</v>
      </c>
      <c r="AY1035" t="s">
        <v>76</v>
      </c>
      <c r="AZ1035" t="s">
        <v>82</v>
      </c>
      <c r="BA1035" t="s">
        <v>116</v>
      </c>
      <c r="BB1035" t="s">
        <v>104</v>
      </c>
      <c r="BC1035">
        <v>-1</v>
      </c>
      <c r="BD1035" t="s">
        <v>85</v>
      </c>
      <c r="BE1035">
        <v>24</v>
      </c>
      <c r="BF1035" t="s">
        <v>86</v>
      </c>
      <c r="BG1035" t="s">
        <v>87</v>
      </c>
      <c r="BH1035">
        <v>365243</v>
      </c>
      <c r="BI1035">
        <v>-2246</v>
      </c>
      <c r="BJ1035">
        <v>-1556</v>
      </c>
      <c r="BK1035">
        <v>-1556</v>
      </c>
      <c r="BL1035">
        <v>-1537</v>
      </c>
      <c r="BM1035">
        <v>0</v>
      </c>
    </row>
    <row r="1036" spans="1:65" x14ac:dyDescent="0.3">
      <c r="A1036">
        <v>108500</v>
      </c>
      <c r="B1036">
        <v>0</v>
      </c>
      <c r="C1036" t="s">
        <v>65</v>
      </c>
      <c r="D1036" t="s">
        <v>66</v>
      </c>
      <c r="E1036" t="s">
        <v>68</v>
      </c>
      <c r="F1036" t="s">
        <v>68</v>
      </c>
      <c r="G1036">
        <v>0</v>
      </c>
      <c r="H1036">
        <v>225000</v>
      </c>
      <c r="I1036">
        <v>339948</v>
      </c>
      <c r="J1036" t="s">
        <v>69</v>
      </c>
      <c r="K1036" t="s">
        <v>186</v>
      </c>
      <c r="L1036" t="s">
        <v>119</v>
      </c>
      <c r="M1036" t="s">
        <v>127</v>
      </c>
      <c r="N1036">
        <v>2.0712999999999999E-2</v>
      </c>
      <c r="O1036">
        <v>10975</v>
      </c>
      <c r="P1036">
        <v>732</v>
      </c>
      <c r="Q1036">
        <v>2273</v>
      </c>
      <c r="R1036">
        <v>3079</v>
      </c>
      <c r="S1036">
        <v>3</v>
      </c>
      <c r="T1036">
        <v>3</v>
      </c>
      <c r="U1036" t="s">
        <v>120</v>
      </c>
      <c r="V1036">
        <v>8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 t="s">
        <v>141</v>
      </c>
      <c r="AD1036">
        <v>1017105</v>
      </c>
      <c r="AE1036" t="s">
        <v>93</v>
      </c>
      <c r="AF1036">
        <v>2799.45</v>
      </c>
      <c r="AG1036">
        <v>15255</v>
      </c>
      <c r="AH1036">
        <v>13729.5</v>
      </c>
      <c r="AI1036">
        <v>1525.5</v>
      </c>
      <c r="AJ1036">
        <v>15255</v>
      </c>
      <c r="AK1036" t="s">
        <v>75</v>
      </c>
      <c r="AL1036">
        <v>12</v>
      </c>
      <c r="AM1036" t="s">
        <v>68</v>
      </c>
      <c r="AN1036">
        <v>1</v>
      </c>
      <c r="AO1036">
        <v>0.108909091</v>
      </c>
      <c r="AR1036" t="s">
        <v>79</v>
      </c>
      <c r="AS1036" t="s">
        <v>77</v>
      </c>
      <c r="AT1036">
        <v>-2047</v>
      </c>
      <c r="AU1036" t="s">
        <v>78</v>
      </c>
      <c r="AV1036" t="s">
        <v>79</v>
      </c>
      <c r="AX1036" t="s">
        <v>81</v>
      </c>
      <c r="AY1036" t="s">
        <v>124</v>
      </c>
      <c r="AZ1036" t="s">
        <v>96</v>
      </c>
      <c r="BA1036" t="s">
        <v>76</v>
      </c>
      <c r="BB1036" t="s">
        <v>104</v>
      </c>
      <c r="BC1036">
        <v>44</v>
      </c>
      <c r="BD1036" t="s">
        <v>105</v>
      </c>
      <c r="BE1036">
        <v>6</v>
      </c>
      <c r="BF1036" t="s">
        <v>86</v>
      </c>
      <c r="BG1036" t="s">
        <v>106</v>
      </c>
      <c r="BH1036">
        <v>365243</v>
      </c>
      <c r="BI1036">
        <v>-2005</v>
      </c>
      <c r="BJ1036">
        <v>-1855</v>
      </c>
      <c r="BK1036">
        <v>-1855</v>
      </c>
      <c r="BL1036">
        <v>-1851</v>
      </c>
      <c r="BM1036">
        <v>0</v>
      </c>
    </row>
    <row r="1037" spans="1:65" x14ac:dyDescent="0.3">
      <c r="A1037">
        <v>108515</v>
      </c>
      <c r="B1037">
        <v>0</v>
      </c>
      <c r="C1037" t="s">
        <v>65</v>
      </c>
      <c r="D1037" t="s">
        <v>88</v>
      </c>
      <c r="E1037" t="s">
        <v>67</v>
      </c>
      <c r="F1037" t="s">
        <v>68</v>
      </c>
      <c r="G1037">
        <v>0</v>
      </c>
      <c r="H1037">
        <v>450000</v>
      </c>
      <c r="I1037">
        <v>405000</v>
      </c>
      <c r="J1037" t="s">
        <v>89</v>
      </c>
      <c r="K1037" t="s">
        <v>90</v>
      </c>
      <c r="L1037" t="s">
        <v>91</v>
      </c>
      <c r="M1037" t="s">
        <v>72</v>
      </c>
      <c r="N1037">
        <v>7.2508000000000003E-2</v>
      </c>
      <c r="O1037">
        <v>16139</v>
      </c>
      <c r="P1037">
        <v>3967</v>
      </c>
      <c r="Q1037">
        <v>3888</v>
      </c>
      <c r="R1037">
        <v>2038</v>
      </c>
      <c r="S1037">
        <v>1</v>
      </c>
      <c r="T1037">
        <v>1</v>
      </c>
      <c r="U1037" t="s">
        <v>109</v>
      </c>
      <c r="V1037">
        <v>17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185</v>
      </c>
      <c r="AD1037">
        <v>2231700</v>
      </c>
      <c r="AE1037" t="s">
        <v>65</v>
      </c>
      <c r="AG1037">
        <v>0</v>
      </c>
      <c r="AH1037">
        <v>0</v>
      </c>
      <c r="AK1037" t="s">
        <v>125</v>
      </c>
      <c r="AL1037">
        <v>16</v>
      </c>
      <c r="AM1037" t="s">
        <v>68</v>
      </c>
      <c r="AN1037">
        <v>1</v>
      </c>
      <c r="AR1037" t="s">
        <v>76</v>
      </c>
      <c r="AS1037" t="s">
        <v>129</v>
      </c>
      <c r="AT1037">
        <v>-241</v>
      </c>
      <c r="AU1037" t="s">
        <v>76</v>
      </c>
      <c r="AV1037" t="s">
        <v>79</v>
      </c>
      <c r="AX1037" t="s">
        <v>81</v>
      </c>
      <c r="AY1037" t="s">
        <v>76</v>
      </c>
      <c r="AZ1037" t="s">
        <v>76</v>
      </c>
      <c r="BA1037" t="s">
        <v>76</v>
      </c>
      <c r="BB1037" t="s">
        <v>121</v>
      </c>
      <c r="BC1037">
        <v>-1</v>
      </c>
      <c r="BD1037" t="s">
        <v>76</v>
      </c>
      <c r="BF1037" t="s">
        <v>76</v>
      </c>
      <c r="BG1037" t="s">
        <v>82</v>
      </c>
    </row>
    <row r="1038" spans="1:65" x14ac:dyDescent="0.3">
      <c r="A1038">
        <v>108515</v>
      </c>
      <c r="B1038">
        <v>0</v>
      </c>
      <c r="C1038" t="s">
        <v>65</v>
      </c>
      <c r="D1038" t="s">
        <v>88</v>
      </c>
      <c r="E1038" t="s">
        <v>67</v>
      </c>
      <c r="F1038" t="s">
        <v>68</v>
      </c>
      <c r="G1038">
        <v>0</v>
      </c>
      <c r="H1038">
        <v>450000</v>
      </c>
      <c r="I1038">
        <v>405000</v>
      </c>
      <c r="J1038" t="s">
        <v>89</v>
      </c>
      <c r="K1038" t="s">
        <v>90</v>
      </c>
      <c r="L1038" t="s">
        <v>91</v>
      </c>
      <c r="M1038" t="s">
        <v>72</v>
      </c>
      <c r="N1038">
        <v>7.2508000000000003E-2</v>
      </c>
      <c r="O1038">
        <v>16139</v>
      </c>
      <c r="P1038">
        <v>3967</v>
      </c>
      <c r="Q1038">
        <v>3888</v>
      </c>
      <c r="R1038">
        <v>2038</v>
      </c>
      <c r="S1038">
        <v>1</v>
      </c>
      <c r="T1038">
        <v>1</v>
      </c>
      <c r="U1038" t="s">
        <v>109</v>
      </c>
      <c r="V1038">
        <v>17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t="s">
        <v>185</v>
      </c>
      <c r="AD1038">
        <v>2169742</v>
      </c>
      <c r="AE1038" t="s">
        <v>65</v>
      </c>
      <c r="AF1038">
        <v>69515.37</v>
      </c>
      <c r="AG1038">
        <v>1800000</v>
      </c>
      <c r="AH1038">
        <v>1928304</v>
      </c>
      <c r="AJ1038">
        <v>1800000</v>
      </c>
      <c r="AK1038" t="s">
        <v>125</v>
      </c>
      <c r="AL1038">
        <v>16</v>
      </c>
      <c r="AM1038" t="s">
        <v>68</v>
      </c>
      <c r="AN1038">
        <v>1</v>
      </c>
      <c r="AR1038" t="s">
        <v>76</v>
      </c>
      <c r="AS1038" t="s">
        <v>114</v>
      </c>
      <c r="AT1038">
        <v>-241</v>
      </c>
      <c r="AU1038" t="s">
        <v>78</v>
      </c>
      <c r="AV1038" t="s">
        <v>115</v>
      </c>
      <c r="AW1038" t="s">
        <v>80</v>
      </c>
      <c r="AX1038" t="s">
        <v>81</v>
      </c>
      <c r="AY1038" t="s">
        <v>76</v>
      </c>
      <c r="AZ1038" t="s">
        <v>82</v>
      </c>
      <c r="BA1038" t="s">
        <v>116</v>
      </c>
      <c r="BB1038" t="s">
        <v>121</v>
      </c>
      <c r="BC1038">
        <v>-1</v>
      </c>
      <c r="BD1038" t="s">
        <v>76</v>
      </c>
      <c r="BE1038">
        <v>36</v>
      </c>
      <c r="BF1038" t="s">
        <v>97</v>
      </c>
      <c r="BG1038" t="s">
        <v>118</v>
      </c>
    </row>
    <row r="1039" spans="1:65" x14ac:dyDescent="0.3">
      <c r="A1039">
        <v>108515</v>
      </c>
      <c r="B1039">
        <v>0</v>
      </c>
      <c r="C1039" t="s">
        <v>65</v>
      </c>
      <c r="D1039" t="s">
        <v>88</v>
      </c>
      <c r="E1039" t="s">
        <v>67</v>
      </c>
      <c r="F1039" t="s">
        <v>68</v>
      </c>
      <c r="G1039">
        <v>0</v>
      </c>
      <c r="H1039">
        <v>450000</v>
      </c>
      <c r="I1039">
        <v>405000</v>
      </c>
      <c r="J1039" t="s">
        <v>89</v>
      </c>
      <c r="K1039" t="s">
        <v>90</v>
      </c>
      <c r="L1039" t="s">
        <v>91</v>
      </c>
      <c r="M1039" t="s">
        <v>72</v>
      </c>
      <c r="N1039">
        <v>7.2508000000000003E-2</v>
      </c>
      <c r="O1039">
        <v>16139</v>
      </c>
      <c r="P1039">
        <v>3967</v>
      </c>
      <c r="Q1039">
        <v>3888</v>
      </c>
      <c r="R1039">
        <v>2038</v>
      </c>
      <c r="S1039">
        <v>1</v>
      </c>
      <c r="T1039">
        <v>1</v>
      </c>
      <c r="U1039" t="s">
        <v>109</v>
      </c>
      <c r="V1039">
        <v>17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185</v>
      </c>
      <c r="AD1039">
        <v>1831016</v>
      </c>
      <c r="AE1039" t="s">
        <v>99</v>
      </c>
      <c r="AF1039">
        <v>45000</v>
      </c>
      <c r="AG1039">
        <v>0</v>
      </c>
      <c r="AH1039">
        <v>900000</v>
      </c>
      <c r="AK1039" t="s">
        <v>123</v>
      </c>
      <c r="AL1039">
        <v>11</v>
      </c>
      <c r="AM1039" t="s">
        <v>68</v>
      </c>
      <c r="AN1039">
        <v>1</v>
      </c>
      <c r="AR1039" t="s">
        <v>79</v>
      </c>
      <c r="AS1039" t="s">
        <v>77</v>
      </c>
      <c r="AT1039">
        <v>-760</v>
      </c>
      <c r="AU1039" t="s">
        <v>76</v>
      </c>
      <c r="AV1039" t="s">
        <v>79</v>
      </c>
      <c r="AX1039" t="s">
        <v>81</v>
      </c>
      <c r="AY1039" t="s">
        <v>76</v>
      </c>
      <c r="AZ1039" t="s">
        <v>131</v>
      </c>
      <c r="BA1039" t="s">
        <v>116</v>
      </c>
      <c r="BB1039" t="s">
        <v>121</v>
      </c>
      <c r="BC1039">
        <v>-1</v>
      </c>
      <c r="BD1039" t="s">
        <v>76</v>
      </c>
      <c r="BE1039">
        <v>0</v>
      </c>
      <c r="BF1039" t="s">
        <v>76</v>
      </c>
      <c r="BG1039" t="s">
        <v>160</v>
      </c>
      <c r="BH1039">
        <v>-756</v>
      </c>
      <c r="BI1039">
        <v>-728</v>
      </c>
      <c r="BJ1039">
        <v>365243</v>
      </c>
      <c r="BK1039">
        <v>365243</v>
      </c>
      <c r="BL1039">
        <v>365243</v>
      </c>
      <c r="BM1039">
        <v>0</v>
      </c>
    </row>
    <row r="1040" spans="1:65" x14ac:dyDescent="0.3">
      <c r="A1040">
        <v>108529</v>
      </c>
      <c r="B1040">
        <v>0</v>
      </c>
      <c r="C1040" t="s">
        <v>65</v>
      </c>
      <c r="D1040" t="s">
        <v>66</v>
      </c>
      <c r="E1040" t="s">
        <v>67</v>
      </c>
      <c r="F1040" t="s">
        <v>67</v>
      </c>
      <c r="G1040">
        <v>1</v>
      </c>
      <c r="H1040">
        <v>135000</v>
      </c>
      <c r="I1040">
        <v>171000</v>
      </c>
      <c r="J1040" t="s">
        <v>69</v>
      </c>
      <c r="K1040" t="s">
        <v>90</v>
      </c>
      <c r="L1040" t="s">
        <v>91</v>
      </c>
      <c r="M1040" t="s">
        <v>72</v>
      </c>
      <c r="N1040">
        <v>3.5791999999999997E-2</v>
      </c>
      <c r="O1040">
        <v>16643</v>
      </c>
      <c r="P1040">
        <v>565</v>
      </c>
      <c r="Q1040">
        <v>3415</v>
      </c>
      <c r="R1040">
        <v>198</v>
      </c>
      <c r="S1040">
        <v>2</v>
      </c>
      <c r="T1040">
        <v>2</v>
      </c>
      <c r="U1040" t="s">
        <v>120</v>
      </c>
      <c r="V1040">
        <v>11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92</v>
      </c>
      <c r="AD1040">
        <v>2029184</v>
      </c>
      <c r="AE1040" t="s">
        <v>65</v>
      </c>
      <c r="AF1040">
        <v>26316</v>
      </c>
      <c r="AG1040">
        <v>900000</v>
      </c>
      <c r="AH1040">
        <v>900000</v>
      </c>
      <c r="AJ1040">
        <v>900000</v>
      </c>
      <c r="AK1040" t="s">
        <v>94</v>
      </c>
      <c r="AL1040">
        <v>12</v>
      </c>
      <c r="AM1040" t="s">
        <v>68</v>
      </c>
      <c r="AN1040">
        <v>1</v>
      </c>
      <c r="AR1040" t="s">
        <v>76</v>
      </c>
      <c r="AS1040" t="s">
        <v>77</v>
      </c>
      <c r="AT1040">
        <v>-179</v>
      </c>
      <c r="AU1040" t="s">
        <v>78</v>
      </c>
      <c r="AV1040" t="s">
        <v>79</v>
      </c>
      <c r="AW1040" t="s">
        <v>80</v>
      </c>
      <c r="AX1040" t="s">
        <v>81</v>
      </c>
      <c r="AY1040" t="s">
        <v>76</v>
      </c>
      <c r="AZ1040" t="s">
        <v>82</v>
      </c>
      <c r="BA1040" t="s">
        <v>116</v>
      </c>
      <c r="BB1040" t="s">
        <v>121</v>
      </c>
      <c r="BC1040">
        <v>-1</v>
      </c>
      <c r="BD1040" t="s">
        <v>76</v>
      </c>
      <c r="BE1040">
        <v>60</v>
      </c>
      <c r="BF1040" t="s">
        <v>112</v>
      </c>
      <c r="BG1040" t="s">
        <v>118</v>
      </c>
      <c r="BH1040">
        <v>365243</v>
      </c>
      <c r="BI1040">
        <v>-149</v>
      </c>
      <c r="BJ1040">
        <v>1621</v>
      </c>
      <c r="BK1040">
        <v>365243</v>
      </c>
      <c r="BL1040">
        <v>365243</v>
      </c>
      <c r="BM1040">
        <v>0</v>
      </c>
    </row>
    <row r="1041" spans="1:65" x14ac:dyDescent="0.3">
      <c r="A1041">
        <v>108535</v>
      </c>
      <c r="B1041">
        <v>0</v>
      </c>
      <c r="C1041" t="s">
        <v>65</v>
      </c>
      <c r="D1041" t="s">
        <v>88</v>
      </c>
      <c r="E1041" t="s">
        <v>68</v>
      </c>
      <c r="F1041" t="s">
        <v>68</v>
      </c>
      <c r="G1041">
        <v>0</v>
      </c>
      <c r="H1041">
        <v>270000</v>
      </c>
      <c r="I1041">
        <v>472500</v>
      </c>
      <c r="J1041" t="s">
        <v>69</v>
      </c>
      <c r="K1041" t="s">
        <v>70</v>
      </c>
      <c r="L1041" t="s">
        <v>91</v>
      </c>
      <c r="M1041" t="s">
        <v>72</v>
      </c>
      <c r="N1041">
        <v>2.6391999999999999E-2</v>
      </c>
      <c r="O1041">
        <v>17651</v>
      </c>
      <c r="P1041">
        <v>11015</v>
      </c>
      <c r="Q1041">
        <v>1275</v>
      </c>
      <c r="R1041">
        <v>1130</v>
      </c>
      <c r="S1041">
        <v>2</v>
      </c>
      <c r="T1041">
        <v>2</v>
      </c>
      <c r="U1041" t="s">
        <v>75</v>
      </c>
      <c r="V1041">
        <v>15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 t="s">
        <v>137</v>
      </c>
      <c r="AD1041">
        <v>1231260</v>
      </c>
      <c r="AE1041" t="s">
        <v>93</v>
      </c>
      <c r="AF1041">
        <v>19587.78</v>
      </c>
      <c r="AG1041">
        <v>216000</v>
      </c>
      <c r="AH1041">
        <v>172800</v>
      </c>
      <c r="AI1041">
        <v>43200</v>
      </c>
      <c r="AJ1041">
        <v>216000</v>
      </c>
      <c r="AK1041" t="s">
        <v>123</v>
      </c>
      <c r="AL1041">
        <v>17</v>
      </c>
      <c r="AM1041" t="s">
        <v>68</v>
      </c>
      <c r="AN1041">
        <v>1</v>
      </c>
      <c r="AO1041">
        <v>0.217818182</v>
      </c>
      <c r="AR1041" t="s">
        <v>79</v>
      </c>
      <c r="AS1041" t="s">
        <v>77</v>
      </c>
      <c r="AT1041">
        <v>-1378</v>
      </c>
      <c r="AU1041" t="s">
        <v>78</v>
      </c>
      <c r="AV1041" t="s">
        <v>79</v>
      </c>
      <c r="AW1041" t="s">
        <v>80</v>
      </c>
      <c r="AX1041" t="s">
        <v>81</v>
      </c>
      <c r="AY1041" t="s">
        <v>190</v>
      </c>
      <c r="AZ1041" t="s">
        <v>96</v>
      </c>
      <c r="BA1041" t="s">
        <v>76</v>
      </c>
      <c r="BB1041" t="s">
        <v>138</v>
      </c>
      <c r="BC1041">
        <v>17</v>
      </c>
      <c r="BD1041" t="s">
        <v>191</v>
      </c>
      <c r="BE1041">
        <v>10</v>
      </c>
      <c r="BF1041" t="s">
        <v>112</v>
      </c>
      <c r="BG1041" t="s">
        <v>158</v>
      </c>
      <c r="BH1041">
        <v>365243</v>
      </c>
      <c r="BI1041">
        <v>-1346</v>
      </c>
      <c r="BJ1041">
        <v>-1076</v>
      </c>
      <c r="BK1041">
        <v>-1076</v>
      </c>
      <c r="BL1041">
        <v>-1071</v>
      </c>
      <c r="BM1041">
        <v>0</v>
      </c>
    </row>
    <row r="1042" spans="1:65" x14ac:dyDescent="0.3">
      <c r="A1042">
        <v>108536</v>
      </c>
      <c r="B1042">
        <v>1</v>
      </c>
      <c r="C1042" t="s">
        <v>65</v>
      </c>
      <c r="D1042" t="s">
        <v>88</v>
      </c>
      <c r="E1042" t="s">
        <v>67</v>
      </c>
      <c r="F1042" t="s">
        <v>67</v>
      </c>
      <c r="G1042">
        <v>0</v>
      </c>
      <c r="H1042">
        <v>157500</v>
      </c>
      <c r="I1042">
        <v>127350</v>
      </c>
      <c r="J1042" t="s">
        <v>113</v>
      </c>
      <c r="K1042" t="s">
        <v>70</v>
      </c>
      <c r="L1042" t="s">
        <v>91</v>
      </c>
      <c r="M1042" t="s">
        <v>72</v>
      </c>
      <c r="N1042">
        <v>2.8663000000000001E-2</v>
      </c>
      <c r="O1042">
        <v>22240</v>
      </c>
      <c r="P1042">
        <v>365243</v>
      </c>
      <c r="Q1042">
        <v>8369</v>
      </c>
      <c r="R1042">
        <v>3982</v>
      </c>
      <c r="S1042">
        <v>2</v>
      </c>
      <c r="T1042">
        <v>2</v>
      </c>
      <c r="U1042" t="s">
        <v>75</v>
      </c>
      <c r="V1042">
        <v>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t="s">
        <v>76</v>
      </c>
      <c r="AD1042">
        <v>2315084</v>
      </c>
      <c r="AE1042" t="s">
        <v>65</v>
      </c>
      <c r="AF1042">
        <v>34122.6</v>
      </c>
      <c r="AG1042">
        <v>1129500</v>
      </c>
      <c r="AH1042">
        <v>1293502.5</v>
      </c>
      <c r="AJ1042">
        <v>1129500</v>
      </c>
      <c r="AK1042" t="s">
        <v>73</v>
      </c>
      <c r="AL1042">
        <v>13</v>
      </c>
      <c r="AM1042" t="s">
        <v>68</v>
      </c>
      <c r="AN1042">
        <v>1</v>
      </c>
      <c r="AR1042" t="s">
        <v>76</v>
      </c>
      <c r="AS1042" t="s">
        <v>114</v>
      </c>
      <c r="AT1042">
        <v>-598</v>
      </c>
      <c r="AU1042" t="s">
        <v>78</v>
      </c>
      <c r="AV1042" t="s">
        <v>165</v>
      </c>
      <c r="AW1042" t="s">
        <v>80</v>
      </c>
      <c r="AX1042" t="s">
        <v>81</v>
      </c>
      <c r="AY1042" t="s">
        <v>76</v>
      </c>
      <c r="AZ1042" t="s">
        <v>82</v>
      </c>
      <c r="BA1042" t="s">
        <v>116</v>
      </c>
      <c r="BB1042" t="s">
        <v>121</v>
      </c>
      <c r="BC1042">
        <v>-1</v>
      </c>
      <c r="BD1042" t="s">
        <v>76</v>
      </c>
      <c r="BE1042">
        <v>60</v>
      </c>
      <c r="BF1042" t="s">
        <v>97</v>
      </c>
      <c r="BG1042" t="s">
        <v>118</v>
      </c>
    </row>
    <row r="1043" spans="1:65" x14ac:dyDescent="0.3">
      <c r="A1043">
        <v>108541</v>
      </c>
      <c r="B1043">
        <v>0</v>
      </c>
      <c r="C1043" t="s">
        <v>65</v>
      </c>
      <c r="D1043" t="s">
        <v>88</v>
      </c>
      <c r="E1043" t="s">
        <v>67</v>
      </c>
      <c r="F1043" t="s">
        <v>68</v>
      </c>
      <c r="G1043">
        <v>0</v>
      </c>
      <c r="H1043">
        <v>153000</v>
      </c>
      <c r="I1043">
        <v>675000</v>
      </c>
      <c r="J1043" t="s">
        <v>69</v>
      </c>
      <c r="K1043" t="s">
        <v>186</v>
      </c>
      <c r="L1043" t="s">
        <v>139</v>
      </c>
      <c r="M1043" t="s">
        <v>72</v>
      </c>
      <c r="N1043">
        <v>2.6391999999999999E-2</v>
      </c>
      <c r="O1043">
        <v>18417</v>
      </c>
      <c r="P1043">
        <v>809</v>
      </c>
      <c r="Q1043">
        <v>8087</v>
      </c>
      <c r="R1043">
        <v>1975</v>
      </c>
      <c r="S1043">
        <v>2</v>
      </c>
      <c r="T1043">
        <v>2</v>
      </c>
      <c r="U1043" t="s">
        <v>73</v>
      </c>
      <c r="V1043">
        <v>14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92</v>
      </c>
      <c r="AD1043">
        <v>2403772</v>
      </c>
      <c r="AE1043" t="s">
        <v>99</v>
      </c>
      <c r="AF1043">
        <v>6750</v>
      </c>
      <c r="AG1043">
        <v>0</v>
      </c>
      <c r="AH1043">
        <v>135000</v>
      </c>
      <c r="AK1043" t="s">
        <v>125</v>
      </c>
      <c r="AL1043">
        <v>9</v>
      </c>
      <c r="AM1043" t="s">
        <v>68</v>
      </c>
      <c r="AN1043">
        <v>1</v>
      </c>
      <c r="AR1043" t="s">
        <v>79</v>
      </c>
      <c r="AS1043" t="s">
        <v>77</v>
      </c>
      <c r="AT1043">
        <v>-2284</v>
      </c>
      <c r="AU1043" t="s">
        <v>76</v>
      </c>
      <c r="AV1043" t="s">
        <v>79</v>
      </c>
      <c r="AX1043" t="s">
        <v>81</v>
      </c>
      <c r="AY1043" t="s">
        <v>76</v>
      </c>
      <c r="AZ1043" t="s">
        <v>131</v>
      </c>
      <c r="BA1043" t="s">
        <v>116</v>
      </c>
      <c r="BB1043" t="s">
        <v>138</v>
      </c>
      <c r="BC1043">
        <v>52</v>
      </c>
      <c r="BD1043" t="s">
        <v>85</v>
      </c>
      <c r="BE1043">
        <v>0</v>
      </c>
      <c r="BF1043" t="s">
        <v>76</v>
      </c>
      <c r="BG1043" t="s">
        <v>160</v>
      </c>
      <c r="BH1043">
        <v>-2282</v>
      </c>
      <c r="BI1043">
        <v>-2240</v>
      </c>
      <c r="BJ1043">
        <v>365243</v>
      </c>
      <c r="BK1043">
        <v>-1936</v>
      </c>
      <c r="BL1043">
        <v>365243</v>
      </c>
      <c r="BM1043">
        <v>0</v>
      </c>
    </row>
    <row r="1044" spans="1:65" x14ac:dyDescent="0.3">
      <c r="A1044">
        <v>108543</v>
      </c>
      <c r="B1044">
        <v>0</v>
      </c>
      <c r="C1044" t="s">
        <v>65</v>
      </c>
      <c r="D1044" t="s">
        <v>88</v>
      </c>
      <c r="E1044" t="s">
        <v>67</v>
      </c>
      <c r="F1044" t="s">
        <v>68</v>
      </c>
      <c r="G1044">
        <v>2</v>
      </c>
      <c r="H1044">
        <v>180000</v>
      </c>
      <c r="I1044">
        <v>1259626.5</v>
      </c>
      <c r="J1044" t="s">
        <v>69</v>
      </c>
      <c r="K1044" t="s">
        <v>70</v>
      </c>
      <c r="L1044" t="s">
        <v>91</v>
      </c>
      <c r="M1044" t="s">
        <v>72</v>
      </c>
      <c r="N1044">
        <v>4.96E-3</v>
      </c>
      <c r="O1044">
        <v>13411</v>
      </c>
      <c r="P1044">
        <v>1183</v>
      </c>
      <c r="Q1044">
        <v>7519</v>
      </c>
      <c r="R1044">
        <v>3674</v>
      </c>
      <c r="S1044">
        <v>2</v>
      </c>
      <c r="T1044">
        <v>2</v>
      </c>
      <c r="U1044" t="s">
        <v>73</v>
      </c>
      <c r="V1044">
        <v>18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205</v>
      </c>
      <c r="AD1044">
        <v>1764634</v>
      </c>
      <c r="AE1044" t="s">
        <v>93</v>
      </c>
      <c r="AF1044">
        <v>11676.51</v>
      </c>
      <c r="AG1044">
        <v>104796</v>
      </c>
      <c r="AH1044">
        <v>115861.5</v>
      </c>
      <c r="AI1044">
        <v>0</v>
      </c>
      <c r="AJ1044">
        <v>104796</v>
      </c>
      <c r="AK1044" t="s">
        <v>94</v>
      </c>
      <c r="AL1044">
        <v>14</v>
      </c>
      <c r="AM1044" t="s">
        <v>68</v>
      </c>
      <c r="AN1044">
        <v>1</v>
      </c>
      <c r="AO1044">
        <v>0</v>
      </c>
      <c r="AR1044" t="s">
        <v>79</v>
      </c>
      <c r="AS1044" t="s">
        <v>77</v>
      </c>
      <c r="AT1044">
        <v>-334</v>
      </c>
      <c r="AU1044" t="s">
        <v>78</v>
      </c>
      <c r="AV1044" t="s">
        <v>79</v>
      </c>
      <c r="AW1044" t="s">
        <v>80</v>
      </c>
      <c r="AX1044" t="s">
        <v>81</v>
      </c>
      <c r="AY1044" t="s">
        <v>95</v>
      </c>
      <c r="AZ1044" t="s">
        <v>96</v>
      </c>
      <c r="BA1044" t="s">
        <v>76</v>
      </c>
      <c r="BB1044" t="s">
        <v>84</v>
      </c>
      <c r="BC1044">
        <v>121</v>
      </c>
      <c r="BD1044" t="s">
        <v>85</v>
      </c>
      <c r="BE1044">
        <v>12</v>
      </c>
      <c r="BF1044" t="s">
        <v>147</v>
      </c>
      <c r="BG1044" t="s">
        <v>151</v>
      </c>
      <c r="BH1044">
        <v>365243</v>
      </c>
      <c r="BI1044">
        <v>-301</v>
      </c>
      <c r="BJ1044">
        <v>29</v>
      </c>
      <c r="BK1044">
        <v>-31</v>
      </c>
      <c r="BL1044">
        <v>-25</v>
      </c>
      <c r="BM1044">
        <v>0</v>
      </c>
    </row>
    <row r="1045" spans="1:65" x14ac:dyDescent="0.3">
      <c r="A1045">
        <v>108545</v>
      </c>
      <c r="B1045">
        <v>0</v>
      </c>
      <c r="C1045" t="s">
        <v>99</v>
      </c>
      <c r="D1045" t="s">
        <v>88</v>
      </c>
      <c r="E1045" t="s">
        <v>67</v>
      </c>
      <c r="F1045" t="s">
        <v>68</v>
      </c>
      <c r="G1045">
        <v>0</v>
      </c>
      <c r="H1045">
        <v>225000</v>
      </c>
      <c r="I1045">
        <v>450000</v>
      </c>
      <c r="J1045" t="s">
        <v>113</v>
      </c>
      <c r="K1045" t="s">
        <v>70</v>
      </c>
      <c r="L1045" t="s">
        <v>91</v>
      </c>
      <c r="M1045" t="s">
        <v>72</v>
      </c>
      <c r="N1045">
        <v>4.6219999999999997E-2</v>
      </c>
      <c r="O1045">
        <v>21736</v>
      </c>
      <c r="P1045">
        <v>365243</v>
      </c>
      <c r="Q1045">
        <v>3428</v>
      </c>
      <c r="R1045">
        <v>5133</v>
      </c>
      <c r="S1045">
        <v>1</v>
      </c>
      <c r="T1045">
        <v>1</v>
      </c>
      <c r="U1045" t="s">
        <v>75</v>
      </c>
      <c r="V1045">
        <v>11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t="s">
        <v>76</v>
      </c>
      <c r="AD1045">
        <v>1734260</v>
      </c>
      <c r="AE1045" t="s">
        <v>65</v>
      </c>
      <c r="AG1045">
        <v>0</v>
      </c>
      <c r="AH1045">
        <v>0</v>
      </c>
      <c r="AK1045" t="s">
        <v>120</v>
      </c>
      <c r="AL1045">
        <v>9</v>
      </c>
      <c r="AM1045" t="s">
        <v>68</v>
      </c>
      <c r="AN1045">
        <v>1</v>
      </c>
      <c r="AR1045" t="s">
        <v>76</v>
      </c>
      <c r="AS1045" t="s">
        <v>129</v>
      </c>
      <c r="AT1045">
        <v>-200</v>
      </c>
      <c r="AU1045" t="s">
        <v>76</v>
      </c>
      <c r="AV1045" t="s">
        <v>79</v>
      </c>
      <c r="AX1045" t="s">
        <v>81</v>
      </c>
      <c r="AY1045" t="s">
        <v>76</v>
      </c>
      <c r="AZ1045" t="s">
        <v>76</v>
      </c>
      <c r="BA1045" t="s">
        <v>76</v>
      </c>
      <c r="BB1045" t="s">
        <v>121</v>
      </c>
      <c r="BC1045">
        <v>-1</v>
      </c>
      <c r="BD1045" t="s">
        <v>76</v>
      </c>
      <c r="BF1045" t="s">
        <v>76</v>
      </c>
      <c r="BG1045" t="s">
        <v>82</v>
      </c>
    </row>
    <row r="1046" spans="1:65" x14ac:dyDescent="0.3">
      <c r="A1046">
        <v>108553</v>
      </c>
      <c r="B1046">
        <v>0</v>
      </c>
      <c r="C1046" t="s">
        <v>65</v>
      </c>
      <c r="D1046" t="s">
        <v>88</v>
      </c>
      <c r="E1046" t="s">
        <v>67</v>
      </c>
      <c r="F1046" t="s">
        <v>68</v>
      </c>
      <c r="G1046">
        <v>0</v>
      </c>
      <c r="H1046">
        <v>157500</v>
      </c>
      <c r="I1046">
        <v>263686.5</v>
      </c>
      <c r="J1046" t="s">
        <v>113</v>
      </c>
      <c r="K1046" t="s">
        <v>70</v>
      </c>
      <c r="L1046" t="s">
        <v>140</v>
      </c>
      <c r="M1046" t="s">
        <v>72</v>
      </c>
      <c r="N1046">
        <v>9.1750000000000009E-3</v>
      </c>
      <c r="O1046">
        <v>21442</v>
      </c>
      <c r="P1046">
        <v>365243</v>
      </c>
      <c r="Q1046">
        <v>1186</v>
      </c>
      <c r="R1046">
        <v>4544</v>
      </c>
      <c r="S1046">
        <v>2</v>
      </c>
      <c r="T1046">
        <v>2</v>
      </c>
      <c r="U1046" t="s">
        <v>109</v>
      </c>
      <c r="V1046">
        <v>16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76</v>
      </c>
      <c r="AD1046">
        <v>1198894</v>
      </c>
      <c r="AE1046" t="s">
        <v>65</v>
      </c>
      <c r="AF1046">
        <v>6414.21</v>
      </c>
      <c r="AG1046">
        <v>135000</v>
      </c>
      <c r="AH1046">
        <v>161730</v>
      </c>
      <c r="AJ1046">
        <v>135000</v>
      </c>
      <c r="AK1046" t="s">
        <v>123</v>
      </c>
      <c r="AL1046">
        <v>9</v>
      </c>
      <c r="AM1046" t="s">
        <v>68</v>
      </c>
      <c r="AN1046">
        <v>1</v>
      </c>
      <c r="AR1046" t="s">
        <v>76</v>
      </c>
      <c r="AS1046" t="s">
        <v>114</v>
      </c>
      <c r="AT1046">
        <v>-389</v>
      </c>
      <c r="AU1046" t="s">
        <v>78</v>
      </c>
      <c r="AV1046" t="s">
        <v>115</v>
      </c>
      <c r="AW1046" t="s">
        <v>80</v>
      </c>
      <c r="AX1046" t="s">
        <v>81</v>
      </c>
      <c r="AY1046" t="s">
        <v>76</v>
      </c>
      <c r="AZ1046" t="s">
        <v>82</v>
      </c>
      <c r="BA1046" t="s">
        <v>116</v>
      </c>
      <c r="BB1046" t="s">
        <v>121</v>
      </c>
      <c r="BC1046">
        <v>-1</v>
      </c>
      <c r="BD1046" t="s">
        <v>76</v>
      </c>
      <c r="BE1046">
        <v>36</v>
      </c>
      <c r="BF1046" t="s">
        <v>112</v>
      </c>
      <c r="BG1046" t="s">
        <v>118</v>
      </c>
    </row>
    <row r="1047" spans="1:65" x14ac:dyDescent="0.3">
      <c r="A1047">
        <v>108570</v>
      </c>
      <c r="B1047">
        <v>0</v>
      </c>
      <c r="C1047" t="s">
        <v>65</v>
      </c>
      <c r="D1047" t="s">
        <v>88</v>
      </c>
      <c r="E1047" t="s">
        <v>67</v>
      </c>
      <c r="F1047" t="s">
        <v>68</v>
      </c>
      <c r="G1047">
        <v>0</v>
      </c>
      <c r="H1047">
        <v>180000</v>
      </c>
      <c r="I1047">
        <v>808650</v>
      </c>
      <c r="J1047" t="s">
        <v>69</v>
      </c>
      <c r="K1047" t="s">
        <v>70</v>
      </c>
      <c r="L1047" t="s">
        <v>91</v>
      </c>
      <c r="M1047" t="s">
        <v>72</v>
      </c>
      <c r="N1047">
        <v>4.849E-3</v>
      </c>
      <c r="O1047">
        <v>18231</v>
      </c>
      <c r="P1047">
        <v>2482</v>
      </c>
      <c r="Q1047">
        <v>6264</v>
      </c>
      <c r="R1047">
        <v>1726</v>
      </c>
      <c r="S1047">
        <v>2</v>
      </c>
      <c r="T1047">
        <v>2</v>
      </c>
      <c r="U1047" t="s">
        <v>120</v>
      </c>
      <c r="V1047">
        <v>12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 t="s">
        <v>137</v>
      </c>
      <c r="AD1047">
        <v>2173319</v>
      </c>
      <c r="AE1047" t="s">
        <v>99</v>
      </c>
      <c r="AF1047">
        <v>11250</v>
      </c>
      <c r="AG1047">
        <v>0</v>
      </c>
      <c r="AH1047">
        <v>225000</v>
      </c>
      <c r="AK1047" t="s">
        <v>94</v>
      </c>
      <c r="AL1047">
        <v>10</v>
      </c>
      <c r="AM1047" t="s">
        <v>68</v>
      </c>
      <c r="AN1047">
        <v>1</v>
      </c>
      <c r="AR1047" t="s">
        <v>79</v>
      </c>
      <c r="AS1047" t="s">
        <v>77</v>
      </c>
      <c r="AT1047">
        <v>-1110</v>
      </c>
      <c r="AU1047" t="s">
        <v>76</v>
      </c>
      <c r="AV1047" t="s">
        <v>79</v>
      </c>
      <c r="AX1047" t="s">
        <v>81</v>
      </c>
      <c r="AY1047" t="s">
        <v>76</v>
      </c>
      <c r="AZ1047" t="s">
        <v>131</v>
      </c>
      <c r="BA1047" t="s">
        <v>116</v>
      </c>
      <c r="BB1047" t="s">
        <v>187</v>
      </c>
      <c r="BC1047">
        <v>-1</v>
      </c>
      <c r="BD1047" t="s">
        <v>76</v>
      </c>
      <c r="BE1047">
        <v>0</v>
      </c>
      <c r="BF1047" t="s">
        <v>76</v>
      </c>
      <c r="BG1047" t="s">
        <v>160</v>
      </c>
      <c r="BH1047">
        <v>365243</v>
      </c>
      <c r="BI1047">
        <v>365243</v>
      </c>
      <c r="BJ1047">
        <v>365243</v>
      </c>
      <c r="BK1047">
        <v>365243</v>
      </c>
      <c r="BL1047">
        <v>365243</v>
      </c>
      <c r="BM1047">
        <v>0</v>
      </c>
    </row>
    <row r="1048" spans="1:65" x14ac:dyDescent="0.3">
      <c r="A1048">
        <v>108574</v>
      </c>
      <c r="B1048">
        <v>0</v>
      </c>
      <c r="C1048" t="s">
        <v>65</v>
      </c>
      <c r="D1048" t="s">
        <v>88</v>
      </c>
      <c r="E1048" t="s">
        <v>68</v>
      </c>
      <c r="F1048" t="s">
        <v>68</v>
      </c>
      <c r="G1048">
        <v>0</v>
      </c>
      <c r="H1048">
        <v>180000</v>
      </c>
      <c r="I1048">
        <v>573408</v>
      </c>
      <c r="J1048" t="s">
        <v>69</v>
      </c>
      <c r="K1048" t="s">
        <v>70</v>
      </c>
      <c r="L1048" t="s">
        <v>139</v>
      </c>
      <c r="M1048" t="s">
        <v>72</v>
      </c>
      <c r="N1048">
        <v>2.0246E-2</v>
      </c>
      <c r="O1048">
        <v>18775</v>
      </c>
      <c r="P1048">
        <v>6328</v>
      </c>
      <c r="Q1048">
        <v>4002</v>
      </c>
      <c r="R1048">
        <v>2336</v>
      </c>
      <c r="S1048">
        <v>3</v>
      </c>
      <c r="T1048">
        <v>3</v>
      </c>
      <c r="U1048" t="s">
        <v>123</v>
      </c>
      <c r="V1048">
        <v>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t="s">
        <v>167</v>
      </c>
      <c r="AD1048">
        <v>1867923</v>
      </c>
      <c r="AE1048" t="s">
        <v>65</v>
      </c>
      <c r="AF1048">
        <v>15270.03</v>
      </c>
      <c r="AG1048">
        <v>463500</v>
      </c>
      <c r="AH1048">
        <v>555273</v>
      </c>
      <c r="AJ1048">
        <v>463500</v>
      </c>
      <c r="AK1048" t="s">
        <v>75</v>
      </c>
      <c r="AL1048">
        <v>8</v>
      </c>
      <c r="AM1048" t="s">
        <v>68</v>
      </c>
      <c r="AN1048">
        <v>1</v>
      </c>
      <c r="AR1048" t="s">
        <v>76</v>
      </c>
      <c r="AS1048" t="s">
        <v>114</v>
      </c>
      <c r="AT1048">
        <v>-435</v>
      </c>
      <c r="AU1048" t="s">
        <v>78</v>
      </c>
      <c r="AV1048" t="s">
        <v>115</v>
      </c>
      <c r="AW1048" t="s">
        <v>80</v>
      </c>
      <c r="AX1048" t="s">
        <v>81</v>
      </c>
      <c r="AY1048" t="s">
        <v>76</v>
      </c>
      <c r="AZ1048" t="s">
        <v>82</v>
      </c>
      <c r="BA1048" t="s">
        <v>116</v>
      </c>
      <c r="BB1048" t="s">
        <v>121</v>
      </c>
      <c r="BC1048">
        <v>-1</v>
      </c>
      <c r="BD1048" t="s">
        <v>76</v>
      </c>
      <c r="BE1048">
        <v>60</v>
      </c>
      <c r="BF1048" t="s">
        <v>112</v>
      </c>
      <c r="BG1048" t="s">
        <v>118</v>
      </c>
    </row>
    <row r="1049" spans="1:65" x14ac:dyDescent="0.3">
      <c r="A1049">
        <v>108576</v>
      </c>
      <c r="B1049">
        <v>0</v>
      </c>
      <c r="C1049" t="s">
        <v>65</v>
      </c>
      <c r="D1049" t="s">
        <v>66</v>
      </c>
      <c r="E1049" t="s">
        <v>68</v>
      </c>
      <c r="F1049" t="s">
        <v>68</v>
      </c>
      <c r="G1049">
        <v>1</v>
      </c>
      <c r="H1049">
        <v>225000</v>
      </c>
      <c r="I1049">
        <v>315000</v>
      </c>
      <c r="J1049" t="s">
        <v>89</v>
      </c>
      <c r="K1049" t="s">
        <v>70</v>
      </c>
      <c r="L1049" t="s">
        <v>91</v>
      </c>
      <c r="M1049" t="s">
        <v>72</v>
      </c>
      <c r="N1049">
        <v>9.6299999999999997E-3</v>
      </c>
      <c r="O1049">
        <v>15729</v>
      </c>
      <c r="P1049">
        <v>649</v>
      </c>
      <c r="Q1049">
        <v>4740</v>
      </c>
      <c r="R1049">
        <v>4734</v>
      </c>
      <c r="S1049">
        <v>2</v>
      </c>
      <c r="T1049">
        <v>2</v>
      </c>
      <c r="U1049" t="s">
        <v>73</v>
      </c>
      <c r="V1049">
        <v>11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108</v>
      </c>
      <c r="AD1049">
        <v>1168337</v>
      </c>
      <c r="AE1049" t="s">
        <v>93</v>
      </c>
      <c r="AG1049">
        <v>35095.5</v>
      </c>
      <c r="AH1049">
        <v>35095.5</v>
      </c>
      <c r="AJ1049">
        <v>35095.5</v>
      </c>
      <c r="AK1049" t="s">
        <v>75</v>
      </c>
      <c r="AL1049">
        <v>19</v>
      </c>
      <c r="AM1049" t="s">
        <v>68</v>
      </c>
      <c r="AN1049">
        <v>1</v>
      </c>
      <c r="AR1049" t="s">
        <v>79</v>
      </c>
      <c r="AS1049" t="s">
        <v>180</v>
      </c>
      <c r="AT1049">
        <v>-1537</v>
      </c>
      <c r="AU1049" t="s">
        <v>78</v>
      </c>
      <c r="AV1049" t="s">
        <v>181</v>
      </c>
      <c r="AW1049" t="s">
        <v>101</v>
      </c>
      <c r="AX1049" t="s">
        <v>81</v>
      </c>
      <c r="AY1049" t="s">
        <v>103</v>
      </c>
      <c r="AZ1049" t="s">
        <v>76</v>
      </c>
      <c r="BA1049" t="s">
        <v>76</v>
      </c>
      <c r="BB1049" t="s">
        <v>104</v>
      </c>
      <c r="BC1049">
        <v>1880</v>
      </c>
      <c r="BD1049" t="s">
        <v>85</v>
      </c>
      <c r="BF1049" t="s">
        <v>76</v>
      </c>
      <c r="BG1049" t="s">
        <v>151</v>
      </c>
    </row>
    <row r="1050" spans="1:65" x14ac:dyDescent="0.3">
      <c r="A1050">
        <v>108587</v>
      </c>
      <c r="B1050">
        <v>0</v>
      </c>
      <c r="C1050" t="s">
        <v>65</v>
      </c>
      <c r="D1050" t="s">
        <v>66</v>
      </c>
      <c r="E1050" t="s">
        <v>67</v>
      </c>
      <c r="F1050" t="s">
        <v>68</v>
      </c>
      <c r="G1050">
        <v>0</v>
      </c>
      <c r="H1050">
        <v>225000</v>
      </c>
      <c r="I1050">
        <v>440784</v>
      </c>
      <c r="J1050" t="s">
        <v>69</v>
      </c>
      <c r="K1050" t="s">
        <v>70</v>
      </c>
      <c r="L1050" t="s">
        <v>71</v>
      </c>
      <c r="M1050" t="s">
        <v>72</v>
      </c>
      <c r="N1050">
        <v>1.8849999999999999E-2</v>
      </c>
      <c r="O1050">
        <v>9045</v>
      </c>
      <c r="P1050">
        <v>1317</v>
      </c>
      <c r="Q1050">
        <v>168</v>
      </c>
      <c r="R1050">
        <v>1723</v>
      </c>
      <c r="S1050">
        <v>2</v>
      </c>
      <c r="T1050">
        <v>2</v>
      </c>
      <c r="U1050" t="s">
        <v>109</v>
      </c>
      <c r="V1050">
        <v>17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137</v>
      </c>
      <c r="AD1050">
        <v>1149542</v>
      </c>
      <c r="AE1050" t="s">
        <v>65</v>
      </c>
      <c r="AF1050">
        <v>19071.404999999999</v>
      </c>
      <c r="AG1050">
        <v>234000</v>
      </c>
      <c r="AH1050">
        <v>283419</v>
      </c>
      <c r="AJ1050">
        <v>234000</v>
      </c>
      <c r="AK1050" t="s">
        <v>123</v>
      </c>
      <c r="AL1050">
        <v>12</v>
      </c>
      <c r="AM1050" t="s">
        <v>68</v>
      </c>
      <c r="AN1050">
        <v>1</v>
      </c>
      <c r="AR1050" t="s">
        <v>76</v>
      </c>
      <c r="AS1050" t="s">
        <v>114</v>
      </c>
      <c r="AT1050">
        <v>-116</v>
      </c>
      <c r="AU1050" t="s">
        <v>78</v>
      </c>
      <c r="AV1050" t="s">
        <v>115</v>
      </c>
      <c r="AW1050" t="s">
        <v>80</v>
      </c>
      <c r="AX1050" t="s">
        <v>81</v>
      </c>
      <c r="AY1050" t="s">
        <v>76</v>
      </c>
      <c r="AZ1050" t="s">
        <v>82</v>
      </c>
      <c r="BA1050" t="s">
        <v>116</v>
      </c>
      <c r="BB1050" t="s">
        <v>121</v>
      </c>
      <c r="BC1050">
        <v>-1</v>
      </c>
      <c r="BD1050" t="s">
        <v>76</v>
      </c>
      <c r="BE1050">
        <v>24</v>
      </c>
      <c r="BF1050" t="s">
        <v>147</v>
      </c>
      <c r="BG1050" t="s">
        <v>154</v>
      </c>
    </row>
    <row r="1051" spans="1:65" x14ac:dyDescent="0.3">
      <c r="A1051">
        <v>108589</v>
      </c>
      <c r="B1051">
        <v>0</v>
      </c>
      <c r="C1051" t="s">
        <v>65</v>
      </c>
      <c r="D1051" t="s">
        <v>66</v>
      </c>
      <c r="E1051" t="s">
        <v>67</v>
      </c>
      <c r="F1051" t="s">
        <v>68</v>
      </c>
      <c r="G1051">
        <v>0</v>
      </c>
      <c r="H1051">
        <v>180000</v>
      </c>
      <c r="I1051">
        <v>309420</v>
      </c>
      <c r="J1051" t="s">
        <v>69</v>
      </c>
      <c r="K1051" t="s">
        <v>70</v>
      </c>
      <c r="L1051" t="s">
        <v>91</v>
      </c>
      <c r="M1051" t="s">
        <v>72</v>
      </c>
      <c r="N1051">
        <v>1.0555999999999999E-2</v>
      </c>
      <c r="O1051">
        <v>15081</v>
      </c>
      <c r="P1051">
        <v>2169</v>
      </c>
      <c r="Q1051">
        <v>2112</v>
      </c>
      <c r="R1051">
        <v>2790</v>
      </c>
      <c r="S1051">
        <v>3</v>
      </c>
      <c r="T1051">
        <v>3</v>
      </c>
      <c r="U1051" t="s">
        <v>75</v>
      </c>
      <c r="V1051">
        <v>16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173</v>
      </c>
      <c r="AD1051">
        <v>2285504</v>
      </c>
      <c r="AE1051" t="s">
        <v>65</v>
      </c>
      <c r="AF1051">
        <v>18068.13</v>
      </c>
      <c r="AG1051">
        <v>360000</v>
      </c>
      <c r="AH1051">
        <v>503010</v>
      </c>
      <c r="AJ1051">
        <v>360000</v>
      </c>
      <c r="AK1051" t="s">
        <v>94</v>
      </c>
      <c r="AL1051">
        <v>16</v>
      </c>
      <c r="AM1051" t="s">
        <v>68</v>
      </c>
      <c r="AN1051">
        <v>1</v>
      </c>
      <c r="AR1051" t="s">
        <v>76</v>
      </c>
      <c r="AS1051" t="s">
        <v>114</v>
      </c>
      <c r="AT1051">
        <v>-176</v>
      </c>
      <c r="AU1051" t="s">
        <v>78</v>
      </c>
      <c r="AV1051" t="s">
        <v>115</v>
      </c>
      <c r="AW1051" t="s">
        <v>80</v>
      </c>
      <c r="AX1051" t="s">
        <v>81</v>
      </c>
      <c r="AY1051" t="s">
        <v>76</v>
      </c>
      <c r="AZ1051" t="s">
        <v>82</v>
      </c>
      <c r="BA1051" t="s">
        <v>116</v>
      </c>
      <c r="BB1051" t="s">
        <v>121</v>
      </c>
      <c r="BC1051">
        <v>-1</v>
      </c>
      <c r="BD1051" t="s">
        <v>76</v>
      </c>
      <c r="BE1051">
        <v>48</v>
      </c>
      <c r="BF1051" t="s">
        <v>112</v>
      </c>
      <c r="BG1051" t="s">
        <v>118</v>
      </c>
    </row>
    <row r="1052" spans="1:65" x14ac:dyDescent="0.3">
      <c r="A1052">
        <v>108597</v>
      </c>
      <c r="B1052">
        <v>0</v>
      </c>
      <c r="C1052" t="s">
        <v>65</v>
      </c>
      <c r="D1052" t="s">
        <v>88</v>
      </c>
      <c r="E1052" t="s">
        <v>67</v>
      </c>
      <c r="F1052" t="s">
        <v>68</v>
      </c>
      <c r="G1052">
        <v>1</v>
      </c>
      <c r="H1052">
        <v>90000</v>
      </c>
      <c r="I1052">
        <v>197820</v>
      </c>
      <c r="J1052" t="s">
        <v>69</v>
      </c>
      <c r="K1052" t="s">
        <v>70</v>
      </c>
      <c r="L1052" t="s">
        <v>140</v>
      </c>
      <c r="M1052" t="s">
        <v>72</v>
      </c>
      <c r="N1052">
        <v>3.1329000000000003E-2</v>
      </c>
      <c r="O1052">
        <v>16346</v>
      </c>
      <c r="P1052">
        <v>1973</v>
      </c>
      <c r="Q1052">
        <v>1392</v>
      </c>
      <c r="R1052">
        <v>4883</v>
      </c>
      <c r="S1052">
        <v>2</v>
      </c>
      <c r="T1052">
        <v>2</v>
      </c>
      <c r="U1052" t="s">
        <v>125</v>
      </c>
      <c r="V1052">
        <v>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192</v>
      </c>
      <c r="AD1052">
        <v>2454138</v>
      </c>
      <c r="AE1052" t="s">
        <v>65</v>
      </c>
      <c r="AF1052">
        <v>13767.885</v>
      </c>
      <c r="AG1052">
        <v>67500</v>
      </c>
      <c r="AH1052">
        <v>75145.5</v>
      </c>
      <c r="AJ1052">
        <v>67500</v>
      </c>
      <c r="AK1052" t="s">
        <v>73</v>
      </c>
      <c r="AL1052">
        <v>13</v>
      </c>
      <c r="AM1052" t="s">
        <v>68</v>
      </c>
      <c r="AN1052">
        <v>1</v>
      </c>
      <c r="AR1052" t="s">
        <v>76</v>
      </c>
      <c r="AS1052" t="s">
        <v>77</v>
      </c>
      <c r="AT1052">
        <v>-159</v>
      </c>
      <c r="AU1052" t="s">
        <v>78</v>
      </c>
      <c r="AV1052" t="s">
        <v>79</v>
      </c>
      <c r="AW1052" t="s">
        <v>80</v>
      </c>
      <c r="AX1052" t="s">
        <v>81</v>
      </c>
      <c r="AY1052" t="s">
        <v>76</v>
      </c>
      <c r="AZ1052" t="s">
        <v>82</v>
      </c>
      <c r="BA1052" t="s">
        <v>116</v>
      </c>
      <c r="BB1052" t="s">
        <v>104</v>
      </c>
      <c r="BC1052">
        <v>30</v>
      </c>
      <c r="BD1052" t="s">
        <v>105</v>
      </c>
      <c r="BE1052">
        <v>6</v>
      </c>
      <c r="BF1052" t="s">
        <v>112</v>
      </c>
      <c r="BG1052" t="s">
        <v>118</v>
      </c>
      <c r="BH1052">
        <v>365243</v>
      </c>
      <c r="BI1052">
        <v>-129</v>
      </c>
      <c r="BJ1052">
        <v>21</v>
      </c>
      <c r="BK1052">
        <v>365243</v>
      </c>
      <c r="BL1052">
        <v>365243</v>
      </c>
      <c r="BM1052">
        <v>1</v>
      </c>
    </row>
    <row r="1053" spans="1:65" x14ac:dyDescent="0.3">
      <c r="A1053">
        <v>108619</v>
      </c>
      <c r="B1053">
        <v>0</v>
      </c>
      <c r="C1053" t="s">
        <v>99</v>
      </c>
      <c r="D1053" t="s">
        <v>88</v>
      </c>
      <c r="E1053" t="s">
        <v>67</v>
      </c>
      <c r="F1053" t="s">
        <v>67</v>
      </c>
      <c r="G1053">
        <v>1</v>
      </c>
      <c r="H1053">
        <v>72000</v>
      </c>
      <c r="I1053">
        <v>135000</v>
      </c>
      <c r="J1053" t="s">
        <v>69</v>
      </c>
      <c r="K1053" t="s">
        <v>70</v>
      </c>
      <c r="L1053" t="s">
        <v>91</v>
      </c>
      <c r="M1053" t="s">
        <v>107</v>
      </c>
      <c r="N1053">
        <v>1.6611999999999998E-2</v>
      </c>
      <c r="O1053">
        <v>11113</v>
      </c>
      <c r="P1053">
        <v>993</v>
      </c>
      <c r="Q1053">
        <v>6020</v>
      </c>
      <c r="R1053">
        <v>1720</v>
      </c>
      <c r="S1053">
        <v>2</v>
      </c>
      <c r="T1053">
        <v>2</v>
      </c>
      <c r="U1053" t="s">
        <v>125</v>
      </c>
      <c r="V1053">
        <v>13</v>
      </c>
      <c r="W1053">
        <v>0</v>
      </c>
      <c r="X1053">
        <v>0</v>
      </c>
      <c r="Y1053">
        <v>0</v>
      </c>
      <c r="Z1053">
        <v>1</v>
      </c>
      <c r="AA1053">
        <v>1</v>
      </c>
      <c r="AB1053">
        <v>0</v>
      </c>
      <c r="AC1053" t="s">
        <v>108</v>
      </c>
      <c r="AD1053">
        <v>2763952</v>
      </c>
      <c r="AE1053" t="s">
        <v>65</v>
      </c>
      <c r="AF1053">
        <v>11528.145</v>
      </c>
      <c r="AG1053">
        <v>90000</v>
      </c>
      <c r="AH1053">
        <v>108643.5</v>
      </c>
      <c r="AJ1053">
        <v>90000</v>
      </c>
      <c r="AK1053" t="s">
        <v>120</v>
      </c>
      <c r="AL1053">
        <v>15</v>
      </c>
      <c r="AM1053" t="s">
        <v>68</v>
      </c>
      <c r="AN1053">
        <v>1</v>
      </c>
      <c r="AR1053" t="s">
        <v>152</v>
      </c>
      <c r="AS1053" t="s">
        <v>114</v>
      </c>
      <c r="AT1053">
        <v>-272</v>
      </c>
      <c r="AU1053" t="s">
        <v>78</v>
      </c>
      <c r="AV1053" t="s">
        <v>149</v>
      </c>
      <c r="AW1053" t="s">
        <v>80</v>
      </c>
      <c r="AX1053" t="s">
        <v>81</v>
      </c>
      <c r="AY1053" t="s">
        <v>76</v>
      </c>
      <c r="AZ1053" t="s">
        <v>82</v>
      </c>
      <c r="BA1053" t="s">
        <v>83</v>
      </c>
      <c r="BB1053" t="s">
        <v>121</v>
      </c>
      <c r="BC1053">
        <v>-1</v>
      </c>
      <c r="BD1053" t="s">
        <v>76</v>
      </c>
      <c r="BE1053">
        <v>12</v>
      </c>
      <c r="BF1053" t="s">
        <v>147</v>
      </c>
      <c r="BG1053" t="s">
        <v>196</v>
      </c>
    </row>
    <row r="1054" spans="1:65" x14ac:dyDescent="0.3">
      <c r="A1054">
        <v>108622</v>
      </c>
      <c r="B1054">
        <v>1</v>
      </c>
      <c r="C1054" t="s">
        <v>65</v>
      </c>
      <c r="D1054" t="s">
        <v>88</v>
      </c>
      <c r="E1054" t="s">
        <v>67</v>
      </c>
      <c r="F1054" t="s">
        <v>68</v>
      </c>
      <c r="G1054">
        <v>0</v>
      </c>
      <c r="H1054">
        <v>135000</v>
      </c>
      <c r="I1054">
        <v>170640</v>
      </c>
      <c r="J1054" t="s">
        <v>89</v>
      </c>
      <c r="K1054" t="s">
        <v>70</v>
      </c>
      <c r="L1054" t="s">
        <v>91</v>
      </c>
      <c r="M1054" t="s">
        <v>72</v>
      </c>
      <c r="N1054">
        <v>1.9689000000000002E-2</v>
      </c>
      <c r="O1054">
        <v>8863</v>
      </c>
      <c r="P1054">
        <v>1997</v>
      </c>
      <c r="Q1054">
        <v>3633</v>
      </c>
      <c r="R1054">
        <v>403</v>
      </c>
      <c r="S1054">
        <v>2</v>
      </c>
      <c r="T1054">
        <v>2</v>
      </c>
      <c r="U1054" t="s">
        <v>125</v>
      </c>
      <c r="V1054">
        <v>12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153</v>
      </c>
      <c r="AD1054">
        <v>2516685</v>
      </c>
      <c r="AE1054" t="s">
        <v>99</v>
      </c>
      <c r="AF1054">
        <v>6750</v>
      </c>
      <c r="AG1054">
        <v>0</v>
      </c>
      <c r="AH1054">
        <v>135000</v>
      </c>
      <c r="AK1054" t="s">
        <v>73</v>
      </c>
      <c r="AL1054">
        <v>11</v>
      </c>
      <c r="AM1054" t="s">
        <v>68</v>
      </c>
      <c r="AN1054">
        <v>1</v>
      </c>
      <c r="AR1054" t="s">
        <v>79</v>
      </c>
      <c r="AS1054" t="s">
        <v>77</v>
      </c>
      <c r="AT1054">
        <v>-341</v>
      </c>
      <c r="AU1054" t="s">
        <v>76</v>
      </c>
      <c r="AV1054" t="s">
        <v>79</v>
      </c>
      <c r="AX1054" t="s">
        <v>81</v>
      </c>
      <c r="AY1054" t="s">
        <v>76</v>
      </c>
      <c r="AZ1054" t="s">
        <v>131</v>
      </c>
      <c r="BA1054" t="s">
        <v>116</v>
      </c>
      <c r="BB1054" t="s">
        <v>121</v>
      </c>
      <c r="BC1054">
        <v>0</v>
      </c>
      <c r="BD1054" t="s">
        <v>76</v>
      </c>
      <c r="BE1054">
        <v>0</v>
      </c>
      <c r="BF1054" t="s">
        <v>76</v>
      </c>
      <c r="BG1054" t="s">
        <v>160</v>
      </c>
      <c r="BH1054">
        <v>-341</v>
      </c>
      <c r="BI1054">
        <v>-289</v>
      </c>
      <c r="BJ1054">
        <v>365243</v>
      </c>
      <c r="BK1054">
        <v>-258</v>
      </c>
      <c r="BL1054">
        <v>365243</v>
      </c>
      <c r="BM1054">
        <v>0</v>
      </c>
    </row>
    <row r="1055" spans="1:65" x14ac:dyDescent="0.3">
      <c r="A1055">
        <v>108625</v>
      </c>
      <c r="B1055">
        <v>0</v>
      </c>
      <c r="C1055" t="s">
        <v>65</v>
      </c>
      <c r="D1055" t="s">
        <v>66</v>
      </c>
      <c r="E1055" t="s">
        <v>67</v>
      </c>
      <c r="F1055" t="s">
        <v>68</v>
      </c>
      <c r="G1055">
        <v>0</v>
      </c>
      <c r="H1055">
        <v>54000</v>
      </c>
      <c r="I1055">
        <v>288873</v>
      </c>
      <c r="J1055" t="s">
        <v>113</v>
      </c>
      <c r="K1055" t="s">
        <v>70</v>
      </c>
      <c r="L1055" t="s">
        <v>91</v>
      </c>
      <c r="M1055" t="s">
        <v>72</v>
      </c>
      <c r="N1055">
        <v>1.8849999999999999E-2</v>
      </c>
      <c r="O1055">
        <v>19269</v>
      </c>
      <c r="P1055">
        <v>365243</v>
      </c>
      <c r="Q1055">
        <v>7102</v>
      </c>
      <c r="R1055">
        <v>2798</v>
      </c>
      <c r="S1055">
        <v>2</v>
      </c>
      <c r="T1055">
        <v>2</v>
      </c>
      <c r="U1055" t="s">
        <v>125</v>
      </c>
      <c r="V1055">
        <v>11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76</v>
      </c>
      <c r="AD1055">
        <v>1632973</v>
      </c>
      <c r="AE1055" t="s">
        <v>93</v>
      </c>
      <c r="AG1055">
        <v>28885.5</v>
      </c>
      <c r="AH1055">
        <v>28885.5</v>
      </c>
      <c r="AI1055">
        <v>0</v>
      </c>
      <c r="AJ1055">
        <v>28885.5</v>
      </c>
      <c r="AK1055" t="s">
        <v>94</v>
      </c>
      <c r="AL1055">
        <v>13</v>
      </c>
      <c r="AM1055" t="s">
        <v>68</v>
      </c>
      <c r="AN1055">
        <v>1</v>
      </c>
      <c r="AO1055">
        <v>0</v>
      </c>
      <c r="AR1055" t="s">
        <v>79</v>
      </c>
      <c r="AS1055" t="s">
        <v>180</v>
      </c>
      <c r="AT1055">
        <v>-1158</v>
      </c>
      <c r="AU1055" t="s">
        <v>78</v>
      </c>
      <c r="AV1055" t="s">
        <v>181</v>
      </c>
      <c r="AX1055" t="s">
        <v>81</v>
      </c>
      <c r="AY1055" t="s">
        <v>124</v>
      </c>
      <c r="AZ1055" t="s">
        <v>76</v>
      </c>
      <c r="BA1055" t="s">
        <v>76</v>
      </c>
      <c r="BB1055" t="s">
        <v>104</v>
      </c>
      <c r="BC1055">
        <v>29</v>
      </c>
      <c r="BD1055" t="s">
        <v>105</v>
      </c>
      <c r="BF1055" t="s">
        <v>76</v>
      </c>
      <c r="BG1055" t="s">
        <v>106</v>
      </c>
    </row>
    <row r="1056" spans="1:65" x14ac:dyDescent="0.3">
      <c r="A1056">
        <v>108626</v>
      </c>
      <c r="B1056">
        <v>0</v>
      </c>
      <c r="C1056" t="s">
        <v>99</v>
      </c>
      <c r="D1056" t="s">
        <v>66</v>
      </c>
      <c r="E1056" t="s">
        <v>68</v>
      </c>
      <c r="F1056" t="s">
        <v>68</v>
      </c>
      <c r="G1056">
        <v>1</v>
      </c>
      <c r="H1056">
        <v>157500</v>
      </c>
      <c r="I1056">
        <v>270000</v>
      </c>
      <c r="J1056" t="s">
        <v>133</v>
      </c>
      <c r="K1056" t="s">
        <v>90</v>
      </c>
      <c r="L1056" t="s">
        <v>91</v>
      </c>
      <c r="M1056" t="s">
        <v>72</v>
      </c>
      <c r="N1056">
        <v>7.0200000000000002E-3</v>
      </c>
      <c r="O1056">
        <v>12584</v>
      </c>
      <c r="P1056">
        <v>1952</v>
      </c>
      <c r="Q1056">
        <v>5887</v>
      </c>
      <c r="R1056">
        <v>4514</v>
      </c>
      <c r="S1056">
        <v>2</v>
      </c>
      <c r="T1056">
        <v>2</v>
      </c>
      <c r="U1056" t="s">
        <v>109</v>
      </c>
      <c r="V1056">
        <v>11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 t="s">
        <v>189</v>
      </c>
      <c r="AD1056">
        <v>1500640</v>
      </c>
      <c r="AE1056" t="s">
        <v>93</v>
      </c>
      <c r="AF1056">
        <v>3355.875</v>
      </c>
      <c r="AG1056">
        <v>71595</v>
      </c>
      <c r="AH1056">
        <v>71595</v>
      </c>
      <c r="AI1056">
        <v>0</v>
      </c>
      <c r="AJ1056">
        <v>71595</v>
      </c>
      <c r="AK1056" t="s">
        <v>94</v>
      </c>
      <c r="AL1056">
        <v>17</v>
      </c>
      <c r="AM1056" t="s">
        <v>68</v>
      </c>
      <c r="AN1056">
        <v>1</v>
      </c>
      <c r="AO1056">
        <v>0</v>
      </c>
      <c r="AR1056" t="s">
        <v>79</v>
      </c>
      <c r="AS1056" t="s">
        <v>77</v>
      </c>
      <c r="AT1056">
        <v>-531</v>
      </c>
      <c r="AU1056" t="s">
        <v>78</v>
      </c>
      <c r="AV1056" t="s">
        <v>79</v>
      </c>
      <c r="AX1056" t="s">
        <v>102</v>
      </c>
      <c r="AY1056" t="s">
        <v>199</v>
      </c>
      <c r="AZ1056" t="s">
        <v>96</v>
      </c>
      <c r="BA1056" t="s">
        <v>76</v>
      </c>
      <c r="BB1056" t="s">
        <v>104</v>
      </c>
      <c r="BC1056">
        <v>100</v>
      </c>
      <c r="BD1056" t="s">
        <v>141</v>
      </c>
      <c r="BE1056">
        <v>24</v>
      </c>
      <c r="BF1056" t="s">
        <v>97</v>
      </c>
      <c r="BG1056" t="s">
        <v>188</v>
      </c>
      <c r="BH1056">
        <v>365243</v>
      </c>
      <c r="BI1056">
        <v>-497</v>
      </c>
      <c r="BJ1056">
        <v>193</v>
      </c>
      <c r="BK1056">
        <v>365243</v>
      </c>
      <c r="BL1056">
        <v>365243</v>
      </c>
      <c r="BM1056">
        <v>0</v>
      </c>
    </row>
    <row r="1057" spans="1:65" x14ac:dyDescent="0.3">
      <c r="A1057">
        <v>108633</v>
      </c>
      <c r="B1057">
        <v>0</v>
      </c>
      <c r="C1057" t="s">
        <v>65</v>
      </c>
      <c r="D1057" t="s">
        <v>88</v>
      </c>
      <c r="E1057" t="s">
        <v>67</v>
      </c>
      <c r="F1057" t="s">
        <v>68</v>
      </c>
      <c r="G1057">
        <v>1</v>
      </c>
      <c r="H1057">
        <v>67500</v>
      </c>
      <c r="I1057">
        <v>610335</v>
      </c>
      <c r="J1057" t="s">
        <v>133</v>
      </c>
      <c r="K1057" t="s">
        <v>90</v>
      </c>
      <c r="L1057" t="s">
        <v>91</v>
      </c>
      <c r="M1057" t="s">
        <v>72</v>
      </c>
      <c r="N1057">
        <v>3.1329000000000003E-2</v>
      </c>
      <c r="O1057">
        <v>9469</v>
      </c>
      <c r="P1057">
        <v>2019</v>
      </c>
      <c r="Q1057">
        <v>4176</v>
      </c>
      <c r="R1057">
        <v>1748</v>
      </c>
      <c r="S1057">
        <v>2</v>
      </c>
      <c r="T1057">
        <v>2</v>
      </c>
      <c r="U1057" t="s">
        <v>123</v>
      </c>
      <c r="V1057">
        <v>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122</v>
      </c>
      <c r="AD1057">
        <v>2734425</v>
      </c>
      <c r="AE1057" t="s">
        <v>65</v>
      </c>
      <c r="AG1057">
        <v>0</v>
      </c>
      <c r="AH1057">
        <v>0</v>
      </c>
      <c r="AK1057" t="s">
        <v>109</v>
      </c>
      <c r="AL1057">
        <v>9</v>
      </c>
      <c r="AM1057" t="s">
        <v>68</v>
      </c>
      <c r="AN1057">
        <v>1</v>
      </c>
      <c r="AR1057" t="s">
        <v>76</v>
      </c>
      <c r="AS1057" t="s">
        <v>129</v>
      </c>
      <c r="AT1057">
        <v>-164</v>
      </c>
      <c r="AU1057" t="s">
        <v>76</v>
      </c>
      <c r="AV1057" t="s">
        <v>79</v>
      </c>
      <c r="AX1057" t="s">
        <v>81</v>
      </c>
      <c r="AY1057" t="s">
        <v>76</v>
      </c>
      <c r="AZ1057" t="s">
        <v>76</v>
      </c>
      <c r="BA1057" t="s">
        <v>76</v>
      </c>
      <c r="BB1057" t="s">
        <v>121</v>
      </c>
      <c r="BC1057">
        <v>-1</v>
      </c>
      <c r="BD1057" t="s">
        <v>76</v>
      </c>
      <c r="BF1057" t="s">
        <v>76</v>
      </c>
      <c r="BG1057" t="s">
        <v>82</v>
      </c>
    </row>
    <row r="1058" spans="1:65" x14ac:dyDescent="0.3">
      <c r="A1058">
        <v>108633</v>
      </c>
      <c r="B1058">
        <v>0</v>
      </c>
      <c r="C1058" t="s">
        <v>65</v>
      </c>
      <c r="D1058" t="s">
        <v>88</v>
      </c>
      <c r="E1058" t="s">
        <v>67</v>
      </c>
      <c r="F1058" t="s">
        <v>68</v>
      </c>
      <c r="G1058">
        <v>1</v>
      </c>
      <c r="H1058">
        <v>67500</v>
      </c>
      <c r="I1058">
        <v>610335</v>
      </c>
      <c r="J1058" t="s">
        <v>133</v>
      </c>
      <c r="K1058" t="s">
        <v>90</v>
      </c>
      <c r="L1058" t="s">
        <v>91</v>
      </c>
      <c r="M1058" t="s">
        <v>72</v>
      </c>
      <c r="N1058">
        <v>3.1329000000000003E-2</v>
      </c>
      <c r="O1058">
        <v>9469</v>
      </c>
      <c r="P1058">
        <v>2019</v>
      </c>
      <c r="Q1058">
        <v>4176</v>
      </c>
      <c r="R1058">
        <v>1748</v>
      </c>
      <c r="S1058">
        <v>2</v>
      </c>
      <c r="T1058">
        <v>2</v>
      </c>
      <c r="U1058" t="s">
        <v>123</v>
      </c>
      <c r="V1058">
        <v>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122</v>
      </c>
      <c r="AD1058">
        <v>1901786</v>
      </c>
      <c r="AE1058" t="s">
        <v>93</v>
      </c>
      <c r="AF1058">
        <v>8406.81</v>
      </c>
      <c r="AG1058">
        <v>144117</v>
      </c>
      <c r="AH1058">
        <v>162702</v>
      </c>
      <c r="AI1058">
        <v>0</v>
      </c>
      <c r="AJ1058">
        <v>144117</v>
      </c>
      <c r="AK1058" t="s">
        <v>73</v>
      </c>
      <c r="AL1058">
        <v>19</v>
      </c>
      <c r="AM1058" t="s">
        <v>68</v>
      </c>
      <c r="AN1058">
        <v>1</v>
      </c>
      <c r="AO1058">
        <v>0</v>
      </c>
      <c r="AR1058" t="s">
        <v>79</v>
      </c>
      <c r="AS1058" t="s">
        <v>77</v>
      </c>
      <c r="AT1058">
        <v>-753</v>
      </c>
      <c r="AU1058" t="s">
        <v>78</v>
      </c>
      <c r="AV1058" t="s">
        <v>79</v>
      </c>
      <c r="AW1058" t="s">
        <v>80</v>
      </c>
      <c r="AX1058" t="s">
        <v>81</v>
      </c>
      <c r="AY1058" t="s">
        <v>111</v>
      </c>
      <c r="AZ1058" t="s">
        <v>96</v>
      </c>
      <c r="BA1058" t="s">
        <v>76</v>
      </c>
      <c r="BB1058" t="s">
        <v>104</v>
      </c>
      <c r="BC1058">
        <v>5000</v>
      </c>
      <c r="BD1058" t="s">
        <v>85</v>
      </c>
      <c r="BE1058">
        <v>24</v>
      </c>
      <c r="BF1058" t="s">
        <v>112</v>
      </c>
      <c r="BG1058" t="s">
        <v>151</v>
      </c>
      <c r="BH1058">
        <v>365243</v>
      </c>
      <c r="BI1058">
        <v>-722</v>
      </c>
      <c r="BJ1058">
        <v>-32</v>
      </c>
      <c r="BK1058">
        <v>-62</v>
      </c>
      <c r="BL1058">
        <v>-57</v>
      </c>
      <c r="BM1058">
        <v>0</v>
      </c>
    </row>
    <row r="1059" spans="1:65" x14ac:dyDescent="0.3">
      <c r="A1059">
        <v>108653</v>
      </c>
      <c r="B1059">
        <v>0</v>
      </c>
      <c r="C1059" t="s">
        <v>65</v>
      </c>
      <c r="D1059" t="s">
        <v>88</v>
      </c>
      <c r="E1059" t="s">
        <v>67</v>
      </c>
      <c r="F1059" t="s">
        <v>68</v>
      </c>
      <c r="G1059">
        <v>0</v>
      </c>
      <c r="H1059">
        <v>67500</v>
      </c>
      <c r="I1059">
        <v>269550</v>
      </c>
      <c r="J1059" t="s">
        <v>89</v>
      </c>
      <c r="K1059" t="s">
        <v>70</v>
      </c>
      <c r="L1059" t="s">
        <v>91</v>
      </c>
      <c r="M1059" t="s">
        <v>72</v>
      </c>
      <c r="N1059">
        <v>2.461E-2</v>
      </c>
      <c r="O1059">
        <v>13395</v>
      </c>
      <c r="P1059">
        <v>2462</v>
      </c>
      <c r="Q1059">
        <v>3527</v>
      </c>
      <c r="R1059">
        <v>4360</v>
      </c>
      <c r="S1059">
        <v>2</v>
      </c>
      <c r="T1059">
        <v>2</v>
      </c>
      <c r="U1059" t="s">
        <v>125</v>
      </c>
      <c r="V1059">
        <v>13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108</v>
      </c>
      <c r="AD1059">
        <v>1298144</v>
      </c>
      <c r="AE1059" t="s">
        <v>93</v>
      </c>
      <c r="AF1059">
        <v>9506.9699999999993</v>
      </c>
      <c r="AG1059">
        <v>99000</v>
      </c>
      <c r="AH1059">
        <v>89100</v>
      </c>
      <c r="AI1059">
        <v>9900</v>
      </c>
      <c r="AJ1059">
        <v>99000</v>
      </c>
      <c r="AK1059" t="s">
        <v>75</v>
      </c>
      <c r="AL1059">
        <v>11</v>
      </c>
      <c r="AM1059" t="s">
        <v>68</v>
      </c>
      <c r="AN1059">
        <v>1</v>
      </c>
      <c r="AO1059">
        <v>0.108909091</v>
      </c>
      <c r="AR1059" t="s">
        <v>79</v>
      </c>
      <c r="AS1059" t="s">
        <v>77</v>
      </c>
      <c r="AT1059">
        <v>-1493</v>
      </c>
      <c r="AU1059" t="s">
        <v>78</v>
      </c>
      <c r="AV1059" t="s">
        <v>79</v>
      </c>
      <c r="AX1059" t="s">
        <v>81</v>
      </c>
      <c r="AY1059" t="s">
        <v>157</v>
      </c>
      <c r="AZ1059" t="s">
        <v>96</v>
      </c>
      <c r="BA1059" t="s">
        <v>76</v>
      </c>
      <c r="BB1059" t="s">
        <v>138</v>
      </c>
      <c r="BC1059">
        <v>67</v>
      </c>
      <c r="BD1059" t="s">
        <v>157</v>
      </c>
      <c r="BE1059">
        <v>12</v>
      </c>
      <c r="BF1059" t="s">
        <v>147</v>
      </c>
      <c r="BG1059" t="s">
        <v>158</v>
      </c>
      <c r="BH1059">
        <v>365243</v>
      </c>
      <c r="BI1059">
        <v>-1461</v>
      </c>
      <c r="BJ1059">
        <v>-1131</v>
      </c>
      <c r="BK1059">
        <v>-1131</v>
      </c>
      <c r="BL1059">
        <v>-1129</v>
      </c>
      <c r="BM1059">
        <v>0</v>
      </c>
    </row>
    <row r="1060" spans="1:65" x14ac:dyDescent="0.3">
      <c r="A1060">
        <v>108664</v>
      </c>
      <c r="B1060">
        <v>0</v>
      </c>
      <c r="C1060" t="s">
        <v>65</v>
      </c>
      <c r="D1060" t="s">
        <v>88</v>
      </c>
      <c r="E1060" t="s">
        <v>67</v>
      </c>
      <c r="F1060" t="s">
        <v>67</v>
      </c>
      <c r="G1060">
        <v>1</v>
      </c>
      <c r="H1060">
        <v>135000</v>
      </c>
      <c r="I1060">
        <v>312768</v>
      </c>
      <c r="J1060" t="s">
        <v>69</v>
      </c>
      <c r="K1060" t="s">
        <v>70</v>
      </c>
      <c r="L1060" t="s">
        <v>71</v>
      </c>
      <c r="M1060" t="s">
        <v>169</v>
      </c>
      <c r="N1060">
        <v>1.8029E-2</v>
      </c>
      <c r="O1060">
        <v>11416</v>
      </c>
      <c r="P1060">
        <v>2992</v>
      </c>
      <c r="Q1060">
        <v>4372</v>
      </c>
      <c r="R1060">
        <v>3357</v>
      </c>
      <c r="S1060">
        <v>3</v>
      </c>
      <c r="T1060">
        <v>3</v>
      </c>
      <c r="U1060" t="s">
        <v>109</v>
      </c>
      <c r="V1060">
        <v>6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 t="s">
        <v>108</v>
      </c>
      <c r="AD1060">
        <v>2428872</v>
      </c>
      <c r="AE1060" t="s">
        <v>65</v>
      </c>
      <c r="AF1060">
        <v>33178.050000000003</v>
      </c>
      <c r="AG1060">
        <v>315000</v>
      </c>
      <c r="AH1060">
        <v>332046</v>
      </c>
      <c r="AJ1060">
        <v>315000</v>
      </c>
      <c r="AK1060" t="s">
        <v>123</v>
      </c>
      <c r="AL1060">
        <v>6</v>
      </c>
      <c r="AM1060" t="s">
        <v>68</v>
      </c>
      <c r="AN1060">
        <v>1</v>
      </c>
      <c r="AR1060" t="s">
        <v>76</v>
      </c>
      <c r="AS1060" t="s">
        <v>77</v>
      </c>
      <c r="AT1060">
        <v>-669</v>
      </c>
      <c r="AU1060" t="s">
        <v>78</v>
      </c>
      <c r="AV1060" t="s">
        <v>79</v>
      </c>
      <c r="AW1060" t="s">
        <v>80</v>
      </c>
      <c r="AX1060" t="s">
        <v>81</v>
      </c>
      <c r="AY1060" t="s">
        <v>76</v>
      </c>
      <c r="AZ1060" t="s">
        <v>82</v>
      </c>
      <c r="BA1060" t="s">
        <v>116</v>
      </c>
      <c r="BB1060" t="s">
        <v>121</v>
      </c>
      <c r="BC1060">
        <v>-1</v>
      </c>
      <c r="BD1060" t="s">
        <v>76</v>
      </c>
      <c r="BE1060">
        <v>12</v>
      </c>
      <c r="BF1060" t="s">
        <v>147</v>
      </c>
      <c r="BG1060" t="s">
        <v>154</v>
      </c>
      <c r="BH1060">
        <v>365243</v>
      </c>
      <c r="BI1060">
        <v>-639</v>
      </c>
      <c r="BJ1060">
        <v>-309</v>
      </c>
      <c r="BK1060">
        <v>-429</v>
      </c>
      <c r="BL1060">
        <v>-425</v>
      </c>
      <c r="BM1060">
        <v>1</v>
      </c>
    </row>
    <row r="1061" spans="1:65" x14ac:dyDescent="0.3">
      <c r="A1061">
        <v>108669</v>
      </c>
      <c r="B1061">
        <v>0</v>
      </c>
      <c r="C1061" t="s">
        <v>65</v>
      </c>
      <c r="D1061" t="s">
        <v>88</v>
      </c>
      <c r="E1061" t="s">
        <v>67</v>
      </c>
      <c r="F1061" t="s">
        <v>68</v>
      </c>
      <c r="G1061">
        <v>0</v>
      </c>
      <c r="H1061">
        <v>184500</v>
      </c>
      <c r="I1061">
        <v>1288350</v>
      </c>
      <c r="J1061" t="s">
        <v>113</v>
      </c>
      <c r="K1061" t="s">
        <v>70</v>
      </c>
      <c r="L1061" t="s">
        <v>91</v>
      </c>
      <c r="M1061" t="s">
        <v>72</v>
      </c>
      <c r="N1061">
        <v>1.452E-2</v>
      </c>
      <c r="O1061">
        <v>22468</v>
      </c>
      <c r="P1061">
        <v>365243</v>
      </c>
      <c r="Q1061">
        <v>8226</v>
      </c>
      <c r="R1061">
        <v>4944</v>
      </c>
      <c r="S1061">
        <v>2</v>
      </c>
      <c r="T1061">
        <v>2</v>
      </c>
      <c r="U1061" t="s">
        <v>120</v>
      </c>
      <c r="V1061">
        <v>13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76</v>
      </c>
      <c r="AD1061">
        <v>2726842</v>
      </c>
      <c r="AE1061" t="s">
        <v>93</v>
      </c>
      <c r="AF1061">
        <v>3949.335</v>
      </c>
      <c r="AG1061">
        <v>24660</v>
      </c>
      <c r="AH1061">
        <v>21357</v>
      </c>
      <c r="AI1061">
        <v>4500</v>
      </c>
      <c r="AJ1061">
        <v>24660</v>
      </c>
      <c r="AK1061" t="s">
        <v>125</v>
      </c>
      <c r="AL1061">
        <v>7</v>
      </c>
      <c r="AM1061" t="s">
        <v>68</v>
      </c>
      <c r="AN1061">
        <v>1</v>
      </c>
      <c r="AO1061">
        <v>0.189538968</v>
      </c>
      <c r="AR1061" t="s">
        <v>79</v>
      </c>
      <c r="AS1061" t="s">
        <v>77</v>
      </c>
      <c r="AT1061">
        <v>-323</v>
      </c>
      <c r="AU1061" t="s">
        <v>78</v>
      </c>
      <c r="AV1061" t="s">
        <v>79</v>
      </c>
      <c r="AW1061" t="s">
        <v>110</v>
      </c>
      <c r="AX1061" t="s">
        <v>161</v>
      </c>
      <c r="AY1061" t="s">
        <v>95</v>
      </c>
      <c r="AZ1061" t="s">
        <v>96</v>
      </c>
      <c r="BA1061" t="s">
        <v>76</v>
      </c>
      <c r="BB1061" t="s">
        <v>138</v>
      </c>
      <c r="BC1061">
        <v>450</v>
      </c>
      <c r="BD1061" t="s">
        <v>85</v>
      </c>
      <c r="BE1061">
        <v>6</v>
      </c>
      <c r="BF1061" t="s">
        <v>147</v>
      </c>
      <c r="BG1061" t="s">
        <v>151</v>
      </c>
      <c r="BH1061">
        <v>365243</v>
      </c>
      <c r="BI1061">
        <v>-292</v>
      </c>
      <c r="BJ1061">
        <v>-142</v>
      </c>
      <c r="BK1061">
        <v>-262</v>
      </c>
      <c r="BL1061">
        <v>-255</v>
      </c>
      <c r="BM1061">
        <v>0</v>
      </c>
    </row>
    <row r="1062" spans="1:65" x14ac:dyDescent="0.3">
      <c r="A1062">
        <v>108675</v>
      </c>
      <c r="B1062">
        <v>0</v>
      </c>
      <c r="C1062" t="s">
        <v>65</v>
      </c>
      <c r="D1062" t="s">
        <v>66</v>
      </c>
      <c r="E1062" t="s">
        <v>67</v>
      </c>
      <c r="F1062" t="s">
        <v>68</v>
      </c>
      <c r="G1062">
        <v>1</v>
      </c>
      <c r="H1062">
        <v>225000</v>
      </c>
      <c r="I1062">
        <v>415408.5</v>
      </c>
      <c r="J1062" t="s">
        <v>69</v>
      </c>
      <c r="K1062" t="s">
        <v>70</v>
      </c>
      <c r="L1062" t="s">
        <v>91</v>
      </c>
      <c r="M1062" t="s">
        <v>127</v>
      </c>
      <c r="N1062">
        <v>1.4463999999999999E-2</v>
      </c>
      <c r="O1062">
        <v>11427</v>
      </c>
      <c r="P1062">
        <v>356</v>
      </c>
      <c r="Q1062">
        <v>849</v>
      </c>
      <c r="R1062">
        <v>3564</v>
      </c>
      <c r="S1062">
        <v>2</v>
      </c>
      <c r="T1062">
        <v>2</v>
      </c>
      <c r="U1062" t="s">
        <v>120</v>
      </c>
      <c r="V1062">
        <v>11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92</v>
      </c>
      <c r="AD1062">
        <v>1650394</v>
      </c>
      <c r="AE1062" t="s">
        <v>93</v>
      </c>
      <c r="AF1062">
        <v>32278.05</v>
      </c>
      <c r="AG1062">
        <v>360000</v>
      </c>
      <c r="AH1062">
        <v>339948</v>
      </c>
      <c r="AI1062">
        <v>45000</v>
      </c>
      <c r="AJ1062">
        <v>360000</v>
      </c>
      <c r="AK1062" t="s">
        <v>125</v>
      </c>
      <c r="AL1062">
        <v>9</v>
      </c>
      <c r="AM1062" t="s">
        <v>68</v>
      </c>
      <c r="AN1062">
        <v>1</v>
      </c>
      <c r="AO1062">
        <v>0.127313536</v>
      </c>
      <c r="AR1062" t="s">
        <v>79</v>
      </c>
      <c r="AS1062" t="s">
        <v>114</v>
      </c>
      <c r="AT1062">
        <v>-190</v>
      </c>
      <c r="AU1062" t="s">
        <v>76</v>
      </c>
      <c r="AV1062" t="s">
        <v>165</v>
      </c>
      <c r="AW1062" t="s">
        <v>80</v>
      </c>
      <c r="AX1062" t="s">
        <v>81</v>
      </c>
      <c r="AY1062" t="s">
        <v>199</v>
      </c>
      <c r="AZ1062" t="s">
        <v>96</v>
      </c>
      <c r="BA1062" t="s">
        <v>76</v>
      </c>
      <c r="BB1062" t="s">
        <v>138</v>
      </c>
      <c r="BC1062">
        <v>30</v>
      </c>
      <c r="BD1062" t="s">
        <v>141</v>
      </c>
      <c r="BE1062">
        <v>12</v>
      </c>
      <c r="BF1062" t="s">
        <v>112</v>
      </c>
      <c r="BG1062" t="s">
        <v>158</v>
      </c>
    </row>
    <row r="1063" spans="1:65" x14ac:dyDescent="0.3">
      <c r="A1063">
        <v>108676</v>
      </c>
      <c r="B1063">
        <v>0</v>
      </c>
      <c r="C1063" t="s">
        <v>65</v>
      </c>
      <c r="D1063" t="s">
        <v>66</v>
      </c>
      <c r="E1063" t="s">
        <v>67</v>
      </c>
      <c r="F1063" t="s">
        <v>67</v>
      </c>
      <c r="G1063">
        <v>1</v>
      </c>
      <c r="H1063">
        <v>112500</v>
      </c>
      <c r="I1063">
        <v>49752</v>
      </c>
      <c r="J1063" t="s">
        <v>69</v>
      </c>
      <c r="K1063" t="s">
        <v>70</v>
      </c>
      <c r="L1063" t="s">
        <v>91</v>
      </c>
      <c r="M1063" t="s">
        <v>169</v>
      </c>
      <c r="N1063">
        <v>6.2069999999999998E-3</v>
      </c>
      <c r="O1063">
        <v>14144</v>
      </c>
      <c r="P1063">
        <v>1087</v>
      </c>
      <c r="Q1063">
        <v>7892</v>
      </c>
      <c r="R1063">
        <v>4684</v>
      </c>
      <c r="S1063">
        <v>2</v>
      </c>
      <c r="T1063">
        <v>2</v>
      </c>
      <c r="U1063" t="s">
        <v>125</v>
      </c>
      <c r="V1063">
        <v>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173</v>
      </c>
      <c r="AD1063">
        <v>1913453</v>
      </c>
      <c r="AE1063" t="s">
        <v>99</v>
      </c>
      <c r="AG1063">
        <v>0</v>
      </c>
      <c r="AH1063">
        <v>0</v>
      </c>
      <c r="AK1063" t="s">
        <v>125</v>
      </c>
      <c r="AL1063">
        <v>17</v>
      </c>
      <c r="AM1063" t="s">
        <v>68</v>
      </c>
      <c r="AN1063">
        <v>1</v>
      </c>
      <c r="AR1063" t="s">
        <v>79</v>
      </c>
      <c r="AS1063" t="s">
        <v>129</v>
      </c>
      <c r="AT1063">
        <v>-387</v>
      </c>
      <c r="AU1063" t="s">
        <v>76</v>
      </c>
      <c r="AV1063" t="s">
        <v>79</v>
      </c>
      <c r="AX1063" t="s">
        <v>81</v>
      </c>
      <c r="AY1063" t="s">
        <v>76</v>
      </c>
      <c r="AZ1063" t="s">
        <v>76</v>
      </c>
      <c r="BA1063" t="s">
        <v>76</v>
      </c>
      <c r="BB1063" t="s">
        <v>121</v>
      </c>
      <c r="BC1063">
        <v>-1</v>
      </c>
      <c r="BD1063" t="s">
        <v>76</v>
      </c>
      <c r="BF1063" t="s">
        <v>76</v>
      </c>
      <c r="BG1063" t="s">
        <v>132</v>
      </c>
    </row>
    <row r="1064" spans="1:65" x14ac:dyDescent="0.3">
      <c r="A1064">
        <v>108694</v>
      </c>
      <c r="B1064">
        <v>1</v>
      </c>
      <c r="C1064" t="s">
        <v>65</v>
      </c>
      <c r="D1064" t="s">
        <v>88</v>
      </c>
      <c r="E1064" t="s">
        <v>67</v>
      </c>
      <c r="F1064" t="s">
        <v>67</v>
      </c>
      <c r="G1064">
        <v>2</v>
      </c>
      <c r="H1064">
        <v>144000</v>
      </c>
      <c r="I1064">
        <v>254700</v>
      </c>
      <c r="J1064" t="s">
        <v>133</v>
      </c>
      <c r="K1064" t="s">
        <v>70</v>
      </c>
      <c r="L1064" t="s">
        <v>91</v>
      </c>
      <c r="M1064" t="s">
        <v>169</v>
      </c>
      <c r="N1064">
        <v>7.2508000000000003E-2</v>
      </c>
      <c r="O1064">
        <v>9993</v>
      </c>
      <c r="P1064">
        <v>1871</v>
      </c>
      <c r="Q1064">
        <v>9675</v>
      </c>
      <c r="R1064">
        <v>903</v>
      </c>
      <c r="S1064">
        <v>1</v>
      </c>
      <c r="T1064">
        <v>1</v>
      </c>
      <c r="U1064" t="s">
        <v>73</v>
      </c>
      <c r="V1064">
        <v>10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134</v>
      </c>
      <c r="AD1064">
        <v>2191194</v>
      </c>
      <c r="AE1064" t="s">
        <v>65</v>
      </c>
      <c r="AF1064">
        <v>54367.92</v>
      </c>
      <c r="AG1064">
        <v>1155871.8899999999</v>
      </c>
      <c r="AH1064">
        <v>1290138.3899999999</v>
      </c>
      <c r="AJ1064">
        <v>1155871.8899999999</v>
      </c>
      <c r="AK1064" t="s">
        <v>73</v>
      </c>
      <c r="AL1064">
        <v>14</v>
      </c>
      <c r="AM1064" t="s">
        <v>68</v>
      </c>
      <c r="AN1064">
        <v>1</v>
      </c>
      <c r="AR1064" t="s">
        <v>76</v>
      </c>
      <c r="AS1064" t="s">
        <v>77</v>
      </c>
      <c r="AT1064">
        <v>-588</v>
      </c>
      <c r="AU1064" t="s">
        <v>78</v>
      </c>
      <c r="AV1064" t="s">
        <v>79</v>
      </c>
      <c r="AX1064" t="s">
        <v>81</v>
      </c>
      <c r="AY1064" t="s">
        <v>76</v>
      </c>
      <c r="AZ1064" t="s">
        <v>82</v>
      </c>
      <c r="BA1064" t="s">
        <v>116</v>
      </c>
      <c r="BB1064" t="s">
        <v>121</v>
      </c>
      <c r="BC1064">
        <v>-1</v>
      </c>
      <c r="BD1064" t="s">
        <v>76</v>
      </c>
      <c r="BE1064">
        <v>48</v>
      </c>
      <c r="BF1064" t="s">
        <v>147</v>
      </c>
      <c r="BG1064" t="s">
        <v>196</v>
      </c>
      <c r="BH1064">
        <v>365243</v>
      </c>
      <c r="BI1064">
        <v>-558</v>
      </c>
      <c r="BJ1064">
        <v>852</v>
      </c>
      <c r="BK1064">
        <v>-168</v>
      </c>
      <c r="BL1064">
        <v>-165</v>
      </c>
      <c r="BM1064">
        <v>1</v>
      </c>
    </row>
    <row r="1065" spans="1:65" x14ac:dyDescent="0.3">
      <c r="A1065">
        <v>108698</v>
      </c>
      <c r="B1065">
        <v>0</v>
      </c>
      <c r="C1065" t="s">
        <v>65</v>
      </c>
      <c r="D1065" t="s">
        <v>66</v>
      </c>
      <c r="E1065" t="s">
        <v>67</v>
      </c>
      <c r="F1065" t="s">
        <v>68</v>
      </c>
      <c r="G1065">
        <v>0</v>
      </c>
      <c r="H1065">
        <v>135000</v>
      </c>
      <c r="I1065">
        <v>630000</v>
      </c>
      <c r="J1065" t="s">
        <v>69</v>
      </c>
      <c r="K1065" t="s">
        <v>70</v>
      </c>
      <c r="L1065" t="s">
        <v>140</v>
      </c>
      <c r="M1065" t="s">
        <v>72</v>
      </c>
      <c r="N1065">
        <v>3.0755000000000001E-2</v>
      </c>
      <c r="O1065">
        <v>19559</v>
      </c>
      <c r="P1065">
        <v>2032</v>
      </c>
      <c r="Q1065">
        <v>1394</v>
      </c>
      <c r="R1065">
        <v>3052</v>
      </c>
      <c r="S1065">
        <v>2</v>
      </c>
      <c r="T1065">
        <v>2</v>
      </c>
      <c r="U1065" t="s">
        <v>125</v>
      </c>
      <c r="V1065">
        <v>17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92</v>
      </c>
      <c r="AD1065">
        <v>1966541</v>
      </c>
      <c r="AE1065" t="s">
        <v>99</v>
      </c>
      <c r="AF1065">
        <v>5625</v>
      </c>
      <c r="AG1065">
        <v>0</v>
      </c>
      <c r="AH1065">
        <v>90000</v>
      </c>
      <c r="AK1065" t="s">
        <v>94</v>
      </c>
      <c r="AL1065">
        <v>13</v>
      </c>
      <c r="AM1065" t="s">
        <v>68</v>
      </c>
      <c r="AN1065">
        <v>1</v>
      </c>
      <c r="AR1065" t="s">
        <v>79</v>
      </c>
      <c r="AS1065" t="s">
        <v>77</v>
      </c>
      <c r="AT1065">
        <v>-2530</v>
      </c>
      <c r="AU1065" t="s">
        <v>76</v>
      </c>
      <c r="AV1065" t="s">
        <v>79</v>
      </c>
      <c r="AX1065" t="s">
        <v>81</v>
      </c>
      <c r="AY1065" t="s">
        <v>76</v>
      </c>
      <c r="AZ1065" t="s">
        <v>131</v>
      </c>
      <c r="BA1065" t="s">
        <v>116</v>
      </c>
      <c r="BB1065" t="s">
        <v>104</v>
      </c>
      <c r="BC1065">
        <v>1350</v>
      </c>
      <c r="BD1065" t="s">
        <v>85</v>
      </c>
      <c r="BE1065">
        <v>0</v>
      </c>
      <c r="BF1065" t="s">
        <v>76</v>
      </c>
      <c r="BG1065" t="s">
        <v>132</v>
      </c>
      <c r="BH1065">
        <v>-2527</v>
      </c>
      <c r="BI1065">
        <v>-2489</v>
      </c>
      <c r="BJ1065">
        <v>365243</v>
      </c>
      <c r="BK1065">
        <v>-1303</v>
      </c>
      <c r="BL1065">
        <v>365243</v>
      </c>
      <c r="BM1065">
        <v>0</v>
      </c>
    </row>
    <row r="1066" spans="1:65" x14ac:dyDescent="0.3">
      <c r="A1066">
        <v>108704</v>
      </c>
      <c r="B1066">
        <v>0</v>
      </c>
      <c r="C1066" t="s">
        <v>65</v>
      </c>
      <c r="D1066" t="s">
        <v>88</v>
      </c>
      <c r="E1066" t="s">
        <v>67</v>
      </c>
      <c r="F1066" t="s">
        <v>68</v>
      </c>
      <c r="G1066">
        <v>0</v>
      </c>
      <c r="H1066">
        <v>81000</v>
      </c>
      <c r="I1066">
        <v>225000</v>
      </c>
      <c r="J1066" t="s">
        <v>69</v>
      </c>
      <c r="K1066" t="s">
        <v>70</v>
      </c>
      <c r="L1066" t="s">
        <v>91</v>
      </c>
      <c r="M1066" t="s">
        <v>72</v>
      </c>
      <c r="N1066">
        <v>2.042E-3</v>
      </c>
      <c r="O1066">
        <v>17357</v>
      </c>
      <c r="P1066">
        <v>1439</v>
      </c>
      <c r="Q1066">
        <v>307</v>
      </c>
      <c r="R1066">
        <v>889</v>
      </c>
      <c r="S1066">
        <v>3</v>
      </c>
      <c r="T1066">
        <v>3</v>
      </c>
      <c r="U1066" t="s">
        <v>120</v>
      </c>
      <c r="V1066">
        <v>15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122</v>
      </c>
      <c r="AD1066">
        <v>2181426</v>
      </c>
      <c r="AE1066" t="s">
        <v>93</v>
      </c>
      <c r="AF1066">
        <v>4443.75</v>
      </c>
      <c r="AG1066">
        <v>79065</v>
      </c>
      <c r="AH1066">
        <v>95764.5</v>
      </c>
      <c r="AI1066">
        <v>0</v>
      </c>
      <c r="AJ1066">
        <v>79065</v>
      </c>
      <c r="AK1066" t="s">
        <v>73</v>
      </c>
      <c r="AL1066">
        <v>12</v>
      </c>
      <c r="AM1066" t="s">
        <v>68</v>
      </c>
      <c r="AN1066">
        <v>1</v>
      </c>
      <c r="AO1066">
        <v>0</v>
      </c>
      <c r="AR1066" t="s">
        <v>79</v>
      </c>
      <c r="AS1066" t="s">
        <v>77</v>
      </c>
      <c r="AT1066">
        <v>-76</v>
      </c>
      <c r="AU1066" t="s">
        <v>78</v>
      </c>
      <c r="AV1066" t="s">
        <v>79</v>
      </c>
      <c r="AW1066" t="s">
        <v>80</v>
      </c>
      <c r="AX1066" t="s">
        <v>81</v>
      </c>
      <c r="AY1066" t="s">
        <v>103</v>
      </c>
      <c r="AZ1066" t="s">
        <v>96</v>
      </c>
      <c r="BA1066" t="s">
        <v>76</v>
      </c>
      <c r="BB1066" t="s">
        <v>104</v>
      </c>
      <c r="BC1066">
        <v>100</v>
      </c>
      <c r="BD1066" t="s">
        <v>85</v>
      </c>
      <c r="BE1066">
        <v>24</v>
      </c>
      <c r="BF1066" t="s">
        <v>97</v>
      </c>
      <c r="BG1066" t="s">
        <v>208</v>
      </c>
      <c r="BH1066">
        <v>365243</v>
      </c>
      <c r="BI1066">
        <v>-46</v>
      </c>
      <c r="BJ1066">
        <v>644</v>
      </c>
      <c r="BK1066">
        <v>365243</v>
      </c>
      <c r="BL1066">
        <v>365243</v>
      </c>
      <c r="BM1066">
        <v>1</v>
      </c>
    </row>
    <row r="1067" spans="1:65" x14ac:dyDescent="0.3">
      <c r="A1067">
        <v>108707</v>
      </c>
      <c r="B1067">
        <v>1</v>
      </c>
      <c r="C1067" t="s">
        <v>65</v>
      </c>
      <c r="D1067" t="s">
        <v>88</v>
      </c>
      <c r="E1067" t="s">
        <v>67</v>
      </c>
      <c r="F1067" t="s">
        <v>68</v>
      </c>
      <c r="G1067">
        <v>0</v>
      </c>
      <c r="H1067">
        <v>157500</v>
      </c>
      <c r="I1067">
        <v>144000</v>
      </c>
      <c r="J1067" t="s">
        <v>113</v>
      </c>
      <c r="K1067" t="s">
        <v>70</v>
      </c>
      <c r="L1067" t="s">
        <v>91</v>
      </c>
      <c r="M1067" t="s">
        <v>72</v>
      </c>
      <c r="N1067">
        <v>2.6391999999999999E-2</v>
      </c>
      <c r="O1067">
        <v>24983</v>
      </c>
      <c r="P1067">
        <v>365243</v>
      </c>
      <c r="Q1067">
        <v>10145</v>
      </c>
      <c r="R1067">
        <v>4497</v>
      </c>
      <c r="S1067">
        <v>2</v>
      </c>
      <c r="T1067">
        <v>2</v>
      </c>
      <c r="U1067" t="s">
        <v>123</v>
      </c>
      <c r="V1067">
        <v>12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76</v>
      </c>
      <c r="AD1067">
        <v>2093345</v>
      </c>
      <c r="AE1067" t="s">
        <v>65</v>
      </c>
      <c r="AF1067">
        <v>35026.199999999997</v>
      </c>
      <c r="AG1067">
        <v>522000</v>
      </c>
      <c r="AH1067">
        <v>522000</v>
      </c>
      <c r="AJ1067">
        <v>522000</v>
      </c>
      <c r="AK1067" t="s">
        <v>73</v>
      </c>
      <c r="AL1067">
        <v>17</v>
      </c>
      <c r="AM1067" t="s">
        <v>68</v>
      </c>
      <c r="AN1067">
        <v>1</v>
      </c>
      <c r="AR1067" t="s">
        <v>76</v>
      </c>
      <c r="AS1067" t="s">
        <v>114</v>
      </c>
      <c r="AT1067">
        <v>-1158</v>
      </c>
      <c r="AU1067" t="s">
        <v>78</v>
      </c>
      <c r="AV1067" t="s">
        <v>149</v>
      </c>
      <c r="AW1067" t="s">
        <v>80</v>
      </c>
      <c r="AX1067" t="s">
        <v>81</v>
      </c>
      <c r="AY1067" t="s">
        <v>76</v>
      </c>
      <c r="AZ1067" t="s">
        <v>82</v>
      </c>
      <c r="BA1067" t="s">
        <v>83</v>
      </c>
      <c r="BB1067" t="s">
        <v>121</v>
      </c>
      <c r="BC1067">
        <v>0</v>
      </c>
      <c r="BD1067" t="s">
        <v>76</v>
      </c>
      <c r="BE1067">
        <v>18</v>
      </c>
      <c r="BF1067" t="s">
        <v>112</v>
      </c>
      <c r="BG1067" t="s">
        <v>150</v>
      </c>
    </row>
    <row r="1068" spans="1:65" x14ac:dyDescent="0.3">
      <c r="A1068">
        <v>108707</v>
      </c>
      <c r="B1068">
        <v>1</v>
      </c>
      <c r="C1068" t="s">
        <v>65</v>
      </c>
      <c r="D1068" t="s">
        <v>88</v>
      </c>
      <c r="E1068" t="s">
        <v>67</v>
      </c>
      <c r="F1068" t="s">
        <v>68</v>
      </c>
      <c r="G1068">
        <v>0</v>
      </c>
      <c r="H1068">
        <v>157500</v>
      </c>
      <c r="I1068">
        <v>144000</v>
      </c>
      <c r="J1068" t="s">
        <v>113</v>
      </c>
      <c r="K1068" t="s">
        <v>70</v>
      </c>
      <c r="L1068" t="s">
        <v>91</v>
      </c>
      <c r="M1068" t="s">
        <v>72</v>
      </c>
      <c r="N1068">
        <v>2.6391999999999999E-2</v>
      </c>
      <c r="O1068">
        <v>24983</v>
      </c>
      <c r="P1068">
        <v>365243</v>
      </c>
      <c r="Q1068">
        <v>10145</v>
      </c>
      <c r="R1068">
        <v>4497</v>
      </c>
      <c r="S1068">
        <v>2</v>
      </c>
      <c r="T1068">
        <v>2</v>
      </c>
      <c r="U1068" t="s">
        <v>123</v>
      </c>
      <c r="V1068">
        <v>12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t="s">
        <v>76</v>
      </c>
      <c r="AD1068">
        <v>1172773</v>
      </c>
      <c r="AE1068" t="s">
        <v>65</v>
      </c>
      <c r="AF1068">
        <v>10209.959999999999</v>
      </c>
      <c r="AG1068">
        <v>90000</v>
      </c>
      <c r="AH1068">
        <v>95940</v>
      </c>
      <c r="AJ1068">
        <v>90000</v>
      </c>
      <c r="AK1068" t="s">
        <v>109</v>
      </c>
      <c r="AL1068">
        <v>18</v>
      </c>
      <c r="AM1068" t="s">
        <v>68</v>
      </c>
      <c r="AN1068">
        <v>1</v>
      </c>
      <c r="AR1068" t="s">
        <v>76</v>
      </c>
      <c r="AS1068" t="s">
        <v>114</v>
      </c>
      <c r="AT1068">
        <v>-1466</v>
      </c>
      <c r="AU1068" t="s">
        <v>78</v>
      </c>
      <c r="AV1068" t="s">
        <v>115</v>
      </c>
      <c r="AW1068" t="s">
        <v>80</v>
      </c>
      <c r="AX1068" t="s">
        <v>81</v>
      </c>
      <c r="AY1068" t="s">
        <v>76</v>
      </c>
      <c r="AZ1068" t="s">
        <v>82</v>
      </c>
      <c r="BA1068" t="s">
        <v>116</v>
      </c>
      <c r="BB1068" t="s">
        <v>121</v>
      </c>
      <c r="BC1068">
        <v>0</v>
      </c>
      <c r="BD1068" t="s">
        <v>76</v>
      </c>
      <c r="BE1068">
        <v>12</v>
      </c>
      <c r="BF1068" t="s">
        <v>147</v>
      </c>
      <c r="BG1068" t="s">
        <v>154</v>
      </c>
    </row>
    <row r="1069" spans="1:65" x14ac:dyDescent="0.3">
      <c r="A1069">
        <v>108707</v>
      </c>
      <c r="B1069">
        <v>1</v>
      </c>
      <c r="C1069" t="s">
        <v>65</v>
      </c>
      <c r="D1069" t="s">
        <v>88</v>
      </c>
      <c r="E1069" t="s">
        <v>67</v>
      </c>
      <c r="F1069" t="s">
        <v>68</v>
      </c>
      <c r="G1069">
        <v>0</v>
      </c>
      <c r="H1069">
        <v>157500</v>
      </c>
      <c r="I1069">
        <v>144000</v>
      </c>
      <c r="J1069" t="s">
        <v>113</v>
      </c>
      <c r="K1069" t="s">
        <v>70</v>
      </c>
      <c r="L1069" t="s">
        <v>91</v>
      </c>
      <c r="M1069" t="s">
        <v>72</v>
      </c>
      <c r="N1069">
        <v>2.6391999999999999E-2</v>
      </c>
      <c r="O1069">
        <v>24983</v>
      </c>
      <c r="P1069">
        <v>365243</v>
      </c>
      <c r="Q1069">
        <v>10145</v>
      </c>
      <c r="R1069">
        <v>4497</v>
      </c>
      <c r="S1069">
        <v>2</v>
      </c>
      <c r="T1069">
        <v>2</v>
      </c>
      <c r="U1069" t="s">
        <v>123</v>
      </c>
      <c r="V1069">
        <v>12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76</v>
      </c>
      <c r="AD1069">
        <v>2067143</v>
      </c>
      <c r="AE1069" t="s">
        <v>65</v>
      </c>
      <c r="AG1069">
        <v>0</v>
      </c>
      <c r="AH1069">
        <v>0</v>
      </c>
      <c r="AJ1069">
        <v>0</v>
      </c>
      <c r="AK1069" t="s">
        <v>125</v>
      </c>
      <c r="AL1069">
        <v>17</v>
      </c>
      <c r="AM1069" t="s">
        <v>68</v>
      </c>
      <c r="AN1069">
        <v>1</v>
      </c>
      <c r="AR1069" t="s">
        <v>122</v>
      </c>
      <c r="AS1069" t="s">
        <v>180</v>
      </c>
      <c r="AT1069">
        <v>-1161</v>
      </c>
      <c r="AU1069" t="s">
        <v>78</v>
      </c>
      <c r="AV1069" t="s">
        <v>181</v>
      </c>
      <c r="AW1069" t="s">
        <v>80</v>
      </c>
      <c r="AX1069" t="s">
        <v>81</v>
      </c>
      <c r="AY1069" t="s">
        <v>76</v>
      </c>
      <c r="AZ1069" t="s">
        <v>76</v>
      </c>
      <c r="BA1069" t="s">
        <v>76</v>
      </c>
      <c r="BB1069" t="s">
        <v>121</v>
      </c>
      <c r="BC1069">
        <v>0</v>
      </c>
      <c r="BD1069" t="s">
        <v>76</v>
      </c>
      <c r="BF1069" t="s">
        <v>76</v>
      </c>
      <c r="BG1069" t="s">
        <v>82</v>
      </c>
    </row>
    <row r="1070" spans="1:65" x14ac:dyDescent="0.3">
      <c r="A1070">
        <v>108714</v>
      </c>
      <c r="B1070">
        <v>1</v>
      </c>
      <c r="C1070" t="s">
        <v>65</v>
      </c>
      <c r="D1070" t="s">
        <v>88</v>
      </c>
      <c r="E1070" t="s">
        <v>67</v>
      </c>
      <c r="F1070" t="s">
        <v>68</v>
      </c>
      <c r="G1070">
        <v>0</v>
      </c>
      <c r="H1070">
        <v>157500</v>
      </c>
      <c r="I1070">
        <v>450000</v>
      </c>
      <c r="J1070" t="s">
        <v>69</v>
      </c>
      <c r="K1070" t="s">
        <v>70</v>
      </c>
      <c r="L1070" t="s">
        <v>91</v>
      </c>
      <c r="M1070" t="s">
        <v>72</v>
      </c>
      <c r="N1070">
        <v>3.0755000000000001E-2</v>
      </c>
      <c r="O1070">
        <v>8602</v>
      </c>
      <c r="P1070">
        <v>1121</v>
      </c>
      <c r="Q1070">
        <v>3398</v>
      </c>
      <c r="R1070">
        <v>1254</v>
      </c>
      <c r="S1070">
        <v>2</v>
      </c>
      <c r="T1070">
        <v>2</v>
      </c>
      <c r="U1070" t="s">
        <v>73</v>
      </c>
      <c r="V1070">
        <v>10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205</v>
      </c>
      <c r="AD1070">
        <v>2142330</v>
      </c>
      <c r="AE1070" t="s">
        <v>93</v>
      </c>
      <c r="AF1070">
        <v>15059.52</v>
      </c>
      <c r="AG1070">
        <v>84141</v>
      </c>
      <c r="AH1070">
        <v>79726.5</v>
      </c>
      <c r="AI1070">
        <v>8415</v>
      </c>
      <c r="AJ1070">
        <v>84141</v>
      </c>
      <c r="AK1070" t="s">
        <v>75</v>
      </c>
      <c r="AL1070">
        <v>13</v>
      </c>
      <c r="AM1070" t="s">
        <v>68</v>
      </c>
      <c r="AN1070">
        <v>1</v>
      </c>
      <c r="AO1070">
        <v>0.103977128</v>
      </c>
      <c r="AR1070" t="s">
        <v>79</v>
      </c>
      <c r="AS1070" t="s">
        <v>77</v>
      </c>
      <c r="AT1070">
        <v>-529</v>
      </c>
      <c r="AU1070" t="s">
        <v>78</v>
      </c>
      <c r="AV1070" t="s">
        <v>79</v>
      </c>
      <c r="AX1070" t="s">
        <v>81</v>
      </c>
      <c r="AY1070" t="s">
        <v>111</v>
      </c>
      <c r="AZ1070" t="s">
        <v>96</v>
      </c>
      <c r="BA1070" t="s">
        <v>76</v>
      </c>
      <c r="BB1070" t="s">
        <v>104</v>
      </c>
      <c r="BC1070">
        <v>988</v>
      </c>
      <c r="BD1070" t="s">
        <v>85</v>
      </c>
      <c r="BE1070">
        <v>6</v>
      </c>
      <c r="BF1070" t="s">
        <v>147</v>
      </c>
      <c r="BG1070" t="s">
        <v>151</v>
      </c>
      <c r="BH1070">
        <v>365243</v>
      </c>
      <c r="BI1070">
        <v>-498</v>
      </c>
      <c r="BJ1070">
        <v>-348</v>
      </c>
      <c r="BK1070">
        <v>-348</v>
      </c>
      <c r="BL1070">
        <v>-340</v>
      </c>
      <c r="BM1070">
        <v>0</v>
      </c>
    </row>
    <row r="1071" spans="1:65" x14ac:dyDescent="0.3">
      <c r="A1071">
        <v>108722</v>
      </c>
      <c r="B1071">
        <v>0</v>
      </c>
      <c r="C1071" t="s">
        <v>65</v>
      </c>
      <c r="D1071" t="s">
        <v>66</v>
      </c>
      <c r="E1071" t="s">
        <v>68</v>
      </c>
      <c r="F1071" t="s">
        <v>68</v>
      </c>
      <c r="G1071">
        <v>0</v>
      </c>
      <c r="H1071">
        <v>193500</v>
      </c>
      <c r="I1071">
        <v>203760</v>
      </c>
      <c r="J1071" t="s">
        <v>89</v>
      </c>
      <c r="K1071" t="s">
        <v>90</v>
      </c>
      <c r="L1071" t="s">
        <v>91</v>
      </c>
      <c r="M1071" t="s">
        <v>127</v>
      </c>
      <c r="N1071">
        <v>3.1329000000000003E-2</v>
      </c>
      <c r="O1071">
        <v>17210</v>
      </c>
      <c r="P1071">
        <v>209</v>
      </c>
      <c r="Q1071">
        <v>9716</v>
      </c>
      <c r="R1071">
        <v>694</v>
      </c>
      <c r="S1071">
        <v>2</v>
      </c>
      <c r="T1071">
        <v>2</v>
      </c>
      <c r="U1071" t="s">
        <v>109</v>
      </c>
      <c r="V1071">
        <v>12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195</v>
      </c>
      <c r="AD1071">
        <v>2374566</v>
      </c>
      <c r="AE1071" t="s">
        <v>65</v>
      </c>
      <c r="AF1071">
        <v>13289.13</v>
      </c>
      <c r="AG1071">
        <v>139500</v>
      </c>
      <c r="AH1071">
        <v>153310.5</v>
      </c>
      <c r="AI1071">
        <v>0</v>
      </c>
      <c r="AJ1071">
        <v>139500</v>
      </c>
      <c r="AK1071" t="s">
        <v>120</v>
      </c>
      <c r="AL1071">
        <v>16</v>
      </c>
      <c r="AM1071" t="s">
        <v>68</v>
      </c>
      <c r="AN1071">
        <v>1</v>
      </c>
      <c r="AO1071">
        <v>0</v>
      </c>
      <c r="AR1071" t="s">
        <v>76</v>
      </c>
      <c r="AS1071" t="s">
        <v>77</v>
      </c>
      <c r="AT1071">
        <v>-1661</v>
      </c>
      <c r="AU1071" t="s">
        <v>78</v>
      </c>
      <c r="AV1071" t="s">
        <v>79</v>
      </c>
      <c r="AW1071" t="s">
        <v>80</v>
      </c>
      <c r="AX1071" t="s">
        <v>81</v>
      </c>
      <c r="AY1071" t="s">
        <v>76</v>
      </c>
      <c r="AZ1071" t="s">
        <v>82</v>
      </c>
      <c r="BA1071" t="s">
        <v>116</v>
      </c>
      <c r="BB1071" t="s">
        <v>121</v>
      </c>
      <c r="BC1071">
        <v>-1</v>
      </c>
      <c r="BD1071" t="s">
        <v>76</v>
      </c>
      <c r="BE1071">
        <v>18</v>
      </c>
      <c r="BF1071" t="s">
        <v>86</v>
      </c>
      <c r="BG1071" t="s">
        <v>172</v>
      </c>
      <c r="BH1071">
        <v>365243</v>
      </c>
      <c r="BI1071">
        <v>-1630</v>
      </c>
      <c r="BJ1071">
        <v>-1120</v>
      </c>
      <c r="BK1071">
        <v>-1360</v>
      </c>
      <c r="BL1071">
        <v>-1356</v>
      </c>
      <c r="BM1071">
        <v>0</v>
      </c>
    </row>
    <row r="1072" spans="1:65" x14ac:dyDescent="0.3">
      <c r="A1072">
        <v>108725</v>
      </c>
      <c r="B1072">
        <v>0</v>
      </c>
      <c r="C1072" t="s">
        <v>99</v>
      </c>
      <c r="D1072" t="s">
        <v>88</v>
      </c>
      <c r="E1072" t="s">
        <v>67</v>
      </c>
      <c r="F1072" t="s">
        <v>68</v>
      </c>
      <c r="G1072">
        <v>0</v>
      </c>
      <c r="H1072">
        <v>99000</v>
      </c>
      <c r="I1072">
        <v>315000</v>
      </c>
      <c r="J1072" t="s">
        <v>69</v>
      </c>
      <c r="K1072" t="s">
        <v>70</v>
      </c>
      <c r="L1072" t="s">
        <v>91</v>
      </c>
      <c r="M1072" t="s">
        <v>72</v>
      </c>
      <c r="N1072">
        <v>2.8663000000000001E-2</v>
      </c>
      <c r="O1072">
        <v>18786</v>
      </c>
      <c r="P1072">
        <v>3539</v>
      </c>
      <c r="Q1072">
        <v>6751</v>
      </c>
      <c r="R1072">
        <v>2334</v>
      </c>
      <c r="S1072">
        <v>2</v>
      </c>
      <c r="T1072">
        <v>2</v>
      </c>
      <c r="U1072" t="s">
        <v>94</v>
      </c>
      <c r="V1072">
        <v>10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108</v>
      </c>
      <c r="AD1072">
        <v>1002896</v>
      </c>
      <c r="AE1072" t="s">
        <v>65</v>
      </c>
      <c r="AF1072">
        <v>21061.98</v>
      </c>
      <c r="AG1072">
        <v>270000</v>
      </c>
      <c r="AH1072">
        <v>291919.5</v>
      </c>
      <c r="AJ1072">
        <v>270000</v>
      </c>
      <c r="AK1072" t="s">
        <v>73</v>
      </c>
      <c r="AL1072">
        <v>14</v>
      </c>
      <c r="AM1072" t="s">
        <v>68</v>
      </c>
      <c r="AN1072">
        <v>1</v>
      </c>
      <c r="AR1072" t="s">
        <v>76</v>
      </c>
      <c r="AS1072" t="s">
        <v>77</v>
      </c>
      <c r="AT1072">
        <v>-359</v>
      </c>
      <c r="AU1072" t="s">
        <v>78</v>
      </c>
      <c r="AV1072" t="s">
        <v>79</v>
      </c>
      <c r="AX1072" t="s">
        <v>81</v>
      </c>
      <c r="AY1072" t="s">
        <v>76</v>
      </c>
      <c r="AZ1072" t="s">
        <v>82</v>
      </c>
      <c r="BA1072" t="s">
        <v>116</v>
      </c>
      <c r="BB1072" t="s">
        <v>121</v>
      </c>
      <c r="BC1072">
        <v>-1</v>
      </c>
      <c r="BD1072" t="s">
        <v>76</v>
      </c>
      <c r="BE1072">
        <v>18</v>
      </c>
      <c r="BF1072" t="s">
        <v>147</v>
      </c>
      <c r="BG1072" t="s">
        <v>154</v>
      </c>
      <c r="BH1072">
        <v>365243</v>
      </c>
      <c r="BI1072">
        <v>-329</v>
      </c>
      <c r="BJ1072">
        <v>181</v>
      </c>
      <c r="BK1072">
        <v>365243</v>
      </c>
      <c r="BL1072">
        <v>365243</v>
      </c>
      <c r="BM1072">
        <v>1</v>
      </c>
    </row>
    <row r="1073" spans="1:65" x14ac:dyDescent="0.3">
      <c r="A1073">
        <v>108735</v>
      </c>
      <c r="B1073">
        <v>0</v>
      </c>
      <c r="C1073" t="s">
        <v>65</v>
      </c>
      <c r="D1073" t="s">
        <v>88</v>
      </c>
      <c r="E1073" t="s">
        <v>67</v>
      </c>
      <c r="F1073" t="s">
        <v>68</v>
      </c>
      <c r="G1073">
        <v>0</v>
      </c>
      <c r="H1073">
        <v>135000</v>
      </c>
      <c r="I1073">
        <v>260640</v>
      </c>
      <c r="J1073" t="s">
        <v>113</v>
      </c>
      <c r="K1073" t="s">
        <v>70</v>
      </c>
      <c r="L1073" t="s">
        <v>91</v>
      </c>
      <c r="M1073" t="s">
        <v>72</v>
      </c>
      <c r="N1073">
        <v>2.5163999999999999E-2</v>
      </c>
      <c r="O1073">
        <v>21170</v>
      </c>
      <c r="P1073">
        <v>365243</v>
      </c>
      <c r="Q1073">
        <v>8867</v>
      </c>
      <c r="R1073">
        <v>4655</v>
      </c>
      <c r="S1073">
        <v>2</v>
      </c>
      <c r="T1073">
        <v>2</v>
      </c>
      <c r="U1073" t="s">
        <v>120</v>
      </c>
      <c r="V1073">
        <v>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76</v>
      </c>
      <c r="AD1073">
        <v>1044223</v>
      </c>
      <c r="AE1073" t="s">
        <v>99</v>
      </c>
      <c r="AG1073">
        <v>0</v>
      </c>
      <c r="AH1073">
        <v>0</v>
      </c>
      <c r="AK1073" t="s">
        <v>94</v>
      </c>
      <c r="AL1073">
        <v>10</v>
      </c>
      <c r="AM1073" t="s">
        <v>68</v>
      </c>
      <c r="AN1073">
        <v>1</v>
      </c>
      <c r="AR1073" t="s">
        <v>79</v>
      </c>
      <c r="AS1073" t="s">
        <v>129</v>
      </c>
      <c r="AT1073">
        <v>-452</v>
      </c>
      <c r="AU1073" t="s">
        <v>76</v>
      </c>
      <c r="AV1073" t="s">
        <v>79</v>
      </c>
      <c r="AX1073" t="s">
        <v>81</v>
      </c>
      <c r="AY1073" t="s">
        <v>76</v>
      </c>
      <c r="AZ1073" t="s">
        <v>76</v>
      </c>
      <c r="BA1073" t="s">
        <v>76</v>
      </c>
      <c r="BB1073" t="s">
        <v>121</v>
      </c>
      <c r="BC1073">
        <v>-1</v>
      </c>
      <c r="BD1073" t="s">
        <v>76</v>
      </c>
      <c r="BF1073" t="s">
        <v>76</v>
      </c>
      <c r="BG1073" t="s">
        <v>132</v>
      </c>
    </row>
    <row r="1074" spans="1:65" x14ac:dyDescent="0.3">
      <c r="A1074">
        <v>108745</v>
      </c>
      <c r="B1074">
        <v>0</v>
      </c>
      <c r="C1074" t="s">
        <v>65</v>
      </c>
      <c r="D1074" t="s">
        <v>88</v>
      </c>
      <c r="E1074" t="s">
        <v>67</v>
      </c>
      <c r="F1074" t="s">
        <v>68</v>
      </c>
      <c r="G1074">
        <v>0</v>
      </c>
      <c r="H1074">
        <v>135000</v>
      </c>
      <c r="I1074">
        <v>1125000</v>
      </c>
      <c r="J1074" t="s">
        <v>69</v>
      </c>
      <c r="K1074" t="s">
        <v>70</v>
      </c>
      <c r="L1074" t="s">
        <v>91</v>
      </c>
      <c r="M1074" t="s">
        <v>72</v>
      </c>
      <c r="N1074">
        <v>2.5163999999999999E-2</v>
      </c>
      <c r="O1074">
        <v>17834</v>
      </c>
      <c r="P1074">
        <v>1265</v>
      </c>
      <c r="Q1074">
        <v>10606</v>
      </c>
      <c r="R1074">
        <v>1375</v>
      </c>
      <c r="S1074">
        <v>2</v>
      </c>
      <c r="T1074">
        <v>2</v>
      </c>
      <c r="U1074" t="s">
        <v>109</v>
      </c>
      <c r="V1074">
        <v>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108</v>
      </c>
      <c r="AD1074">
        <v>1242257</v>
      </c>
      <c r="AE1074" t="s">
        <v>93</v>
      </c>
      <c r="AF1074">
        <v>13322.7</v>
      </c>
      <c r="AG1074">
        <v>122850</v>
      </c>
      <c r="AH1074">
        <v>139068</v>
      </c>
      <c r="AI1074">
        <v>0</v>
      </c>
      <c r="AJ1074">
        <v>122850</v>
      </c>
      <c r="AK1074" t="s">
        <v>73</v>
      </c>
      <c r="AL1074">
        <v>10</v>
      </c>
      <c r="AM1074" t="s">
        <v>68</v>
      </c>
      <c r="AN1074">
        <v>1</v>
      </c>
      <c r="AO1074">
        <v>0</v>
      </c>
      <c r="AR1074" t="s">
        <v>79</v>
      </c>
      <c r="AS1074" t="s">
        <v>77</v>
      </c>
      <c r="AT1074">
        <v>-2675</v>
      </c>
      <c r="AU1074" t="s">
        <v>76</v>
      </c>
      <c r="AV1074" t="s">
        <v>79</v>
      </c>
      <c r="AW1074" t="s">
        <v>101</v>
      </c>
      <c r="AX1074" t="s">
        <v>102</v>
      </c>
      <c r="AY1074" t="s">
        <v>95</v>
      </c>
      <c r="AZ1074" t="s">
        <v>96</v>
      </c>
      <c r="BA1074" t="s">
        <v>76</v>
      </c>
      <c r="BB1074" t="s">
        <v>138</v>
      </c>
      <c r="BC1074">
        <v>48</v>
      </c>
      <c r="BD1074" t="s">
        <v>85</v>
      </c>
      <c r="BE1074">
        <v>16</v>
      </c>
      <c r="BF1074" t="s">
        <v>86</v>
      </c>
      <c r="BG1074" t="s">
        <v>151</v>
      </c>
      <c r="BH1074">
        <v>365243</v>
      </c>
      <c r="BI1074">
        <v>-2640</v>
      </c>
      <c r="BJ1074">
        <v>-2190</v>
      </c>
      <c r="BK1074">
        <v>-2190</v>
      </c>
      <c r="BL1074">
        <v>-2182</v>
      </c>
      <c r="BM1074">
        <v>1</v>
      </c>
    </row>
    <row r="1075" spans="1:65" x14ac:dyDescent="0.3">
      <c r="A1075">
        <v>108753</v>
      </c>
      <c r="B1075">
        <v>0</v>
      </c>
      <c r="C1075" t="s">
        <v>65</v>
      </c>
      <c r="D1075" t="s">
        <v>88</v>
      </c>
      <c r="E1075" t="s">
        <v>67</v>
      </c>
      <c r="F1075" t="s">
        <v>68</v>
      </c>
      <c r="G1075">
        <v>2</v>
      </c>
      <c r="H1075">
        <v>112500</v>
      </c>
      <c r="I1075">
        <v>225000</v>
      </c>
      <c r="J1075" t="s">
        <v>133</v>
      </c>
      <c r="K1075" t="s">
        <v>90</v>
      </c>
      <c r="L1075" t="s">
        <v>91</v>
      </c>
      <c r="M1075" t="s">
        <v>72</v>
      </c>
      <c r="N1075">
        <v>2.5163999999999999E-2</v>
      </c>
      <c r="O1075">
        <v>11782</v>
      </c>
      <c r="P1075">
        <v>1222</v>
      </c>
      <c r="Q1075">
        <v>3208</v>
      </c>
      <c r="R1075">
        <v>534</v>
      </c>
      <c r="S1075">
        <v>2</v>
      </c>
      <c r="T1075">
        <v>2</v>
      </c>
      <c r="U1075" t="s">
        <v>73</v>
      </c>
      <c r="V1075">
        <v>11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134</v>
      </c>
      <c r="AD1075">
        <v>1576304</v>
      </c>
      <c r="AE1075" t="s">
        <v>65</v>
      </c>
      <c r="AF1075">
        <v>26576.1</v>
      </c>
      <c r="AG1075">
        <v>405000</v>
      </c>
      <c r="AH1075">
        <v>405000</v>
      </c>
      <c r="AI1075">
        <v>0</v>
      </c>
      <c r="AJ1075">
        <v>405000</v>
      </c>
      <c r="AK1075" t="s">
        <v>73</v>
      </c>
      <c r="AL1075">
        <v>7</v>
      </c>
      <c r="AM1075" t="s">
        <v>68</v>
      </c>
      <c r="AN1075">
        <v>1</v>
      </c>
      <c r="AO1075">
        <v>0</v>
      </c>
      <c r="AR1075" t="s">
        <v>76</v>
      </c>
      <c r="AS1075" t="s">
        <v>114</v>
      </c>
      <c r="AT1075">
        <v>-2387</v>
      </c>
      <c r="AU1075" t="s">
        <v>78</v>
      </c>
      <c r="AV1075" t="s">
        <v>149</v>
      </c>
      <c r="AW1075" t="s">
        <v>101</v>
      </c>
      <c r="AX1075" t="s">
        <v>81</v>
      </c>
      <c r="AY1075" t="s">
        <v>76</v>
      </c>
      <c r="AZ1075" t="s">
        <v>82</v>
      </c>
      <c r="BA1075" t="s">
        <v>116</v>
      </c>
      <c r="BB1075" t="s">
        <v>121</v>
      </c>
      <c r="BC1075">
        <v>0</v>
      </c>
      <c r="BD1075" t="s">
        <v>76</v>
      </c>
      <c r="BE1075">
        <v>24</v>
      </c>
      <c r="BF1075" t="s">
        <v>147</v>
      </c>
      <c r="BG1075" t="s">
        <v>196</v>
      </c>
    </row>
    <row r="1076" spans="1:65" x14ac:dyDescent="0.3">
      <c r="A1076">
        <v>108754</v>
      </c>
      <c r="B1076">
        <v>0</v>
      </c>
      <c r="C1076" t="s">
        <v>65</v>
      </c>
      <c r="D1076" t="s">
        <v>88</v>
      </c>
      <c r="E1076" t="s">
        <v>67</v>
      </c>
      <c r="F1076" t="s">
        <v>68</v>
      </c>
      <c r="G1076">
        <v>0</v>
      </c>
      <c r="H1076">
        <v>202500</v>
      </c>
      <c r="I1076">
        <v>785398.5</v>
      </c>
      <c r="J1076" t="s">
        <v>113</v>
      </c>
      <c r="K1076" t="s">
        <v>70</v>
      </c>
      <c r="L1076" t="s">
        <v>139</v>
      </c>
      <c r="M1076" t="s">
        <v>72</v>
      </c>
      <c r="N1076">
        <v>6.8519999999999996E-3</v>
      </c>
      <c r="O1076">
        <v>23733</v>
      </c>
      <c r="P1076">
        <v>365243</v>
      </c>
      <c r="Q1076">
        <v>2614</v>
      </c>
      <c r="R1076">
        <v>4259</v>
      </c>
      <c r="S1076">
        <v>3</v>
      </c>
      <c r="T1076">
        <v>3</v>
      </c>
      <c r="U1076" t="s">
        <v>109</v>
      </c>
      <c r="V1076">
        <v>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76</v>
      </c>
      <c r="AD1076">
        <v>1922191</v>
      </c>
      <c r="AE1076" t="s">
        <v>65</v>
      </c>
      <c r="AF1076">
        <v>22503.105</v>
      </c>
      <c r="AG1076">
        <v>441000</v>
      </c>
      <c r="AH1076">
        <v>510853.5</v>
      </c>
      <c r="AJ1076">
        <v>441000</v>
      </c>
      <c r="AK1076" t="s">
        <v>73</v>
      </c>
      <c r="AL1076">
        <v>5</v>
      </c>
      <c r="AM1076" t="s">
        <v>68</v>
      </c>
      <c r="AN1076">
        <v>1</v>
      </c>
      <c r="AR1076" t="s">
        <v>76</v>
      </c>
      <c r="AS1076" t="s">
        <v>77</v>
      </c>
      <c r="AT1076">
        <v>-134</v>
      </c>
      <c r="AU1076" t="s">
        <v>78</v>
      </c>
      <c r="AV1076" t="s">
        <v>79</v>
      </c>
      <c r="AW1076" t="s">
        <v>80</v>
      </c>
      <c r="AX1076" t="s">
        <v>81</v>
      </c>
      <c r="AY1076" t="s">
        <v>76</v>
      </c>
      <c r="AZ1076" t="s">
        <v>82</v>
      </c>
      <c r="BA1076" t="s">
        <v>116</v>
      </c>
      <c r="BB1076" t="s">
        <v>121</v>
      </c>
      <c r="BC1076">
        <v>-1</v>
      </c>
      <c r="BD1076" t="s">
        <v>76</v>
      </c>
      <c r="BE1076">
        <v>36</v>
      </c>
      <c r="BF1076" t="s">
        <v>147</v>
      </c>
      <c r="BG1076" t="s">
        <v>154</v>
      </c>
      <c r="BH1076">
        <v>365243</v>
      </c>
      <c r="BI1076">
        <v>-104</v>
      </c>
      <c r="BJ1076">
        <v>946</v>
      </c>
      <c r="BK1076">
        <v>365243</v>
      </c>
      <c r="BL1076">
        <v>365243</v>
      </c>
      <c r="BM1076">
        <v>1</v>
      </c>
    </row>
    <row r="1077" spans="1:65" x14ac:dyDescent="0.3">
      <c r="A1077">
        <v>108777</v>
      </c>
      <c r="B1077">
        <v>0</v>
      </c>
      <c r="C1077" t="s">
        <v>65</v>
      </c>
      <c r="D1077" t="s">
        <v>88</v>
      </c>
      <c r="E1077" t="s">
        <v>68</v>
      </c>
      <c r="F1077" t="s">
        <v>68</v>
      </c>
      <c r="G1077">
        <v>1</v>
      </c>
      <c r="H1077">
        <v>67500</v>
      </c>
      <c r="I1077">
        <v>117162</v>
      </c>
      <c r="J1077" t="s">
        <v>69</v>
      </c>
      <c r="K1077" t="s">
        <v>70</v>
      </c>
      <c r="L1077" t="s">
        <v>91</v>
      </c>
      <c r="M1077" t="s">
        <v>107</v>
      </c>
      <c r="N1077">
        <v>1.8849999999999999E-2</v>
      </c>
      <c r="O1077">
        <v>16499</v>
      </c>
      <c r="P1077">
        <v>842</v>
      </c>
      <c r="Q1077">
        <v>4520</v>
      </c>
      <c r="R1077">
        <v>53</v>
      </c>
      <c r="S1077">
        <v>2</v>
      </c>
      <c r="T1077">
        <v>2</v>
      </c>
      <c r="U1077" t="s">
        <v>125</v>
      </c>
      <c r="V1077">
        <v>10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0</v>
      </c>
      <c r="AC1077" t="s">
        <v>108</v>
      </c>
      <c r="AD1077">
        <v>1135293</v>
      </c>
      <c r="AE1077" t="s">
        <v>93</v>
      </c>
      <c r="AF1077">
        <v>12600.99</v>
      </c>
      <c r="AG1077">
        <v>126000</v>
      </c>
      <c r="AH1077">
        <v>113400</v>
      </c>
      <c r="AI1077">
        <v>12600</v>
      </c>
      <c r="AJ1077">
        <v>126000</v>
      </c>
      <c r="AK1077" t="s">
        <v>120</v>
      </c>
      <c r="AL1077">
        <v>17</v>
      </c>
      <c r="AM1077" t="s">
        <v>68</v>
      </c>
      <c r="AN1077">
        <v>1</v>
      </c>
      <c r="AO1077">
        <v>0.108909091</v>
      </c>
      <c r="AR1077" t="s">
        <v>79</v>
      </c>
      <c r="AS1077" t="s">
        <v>77</v>
      </c>
      <c r="AT1077">
        <v>-678</v>
      </c>
      <c r="AU1077" t="s">
        <v>78</v>
      </c>
      <c r="AV1077" t="s">
        <v>79</v>
      </c>
      <c r="AW1077" t="s">
        <v>80</v>
      </c>
      <c r="AX1077" t="s">
        <v>102</v>
      </c>
      <c r="AY1077" t="s">
        <v>190</v>
      </c>
      <c r="AZ1077" t="s">
        <v>96</v>
      </c>
      <c r="BA1077" t="s">
        <v>76</v>
      </c>
      <c r="BB1077" t="s">
        <v>138</v>
      </c>
      <c r="BC1077">
        <v>10</v>
      </c>
      <c r="BD1077" t="s">
        <v>191</v>
      </c>
      <c r="BE1077">
        <v>10</v>
      </c>
      <c r="BF1077" t="s">
        <v>112</v>
      </c>
      <c r="BG1077" t="s">
        <v>158</v>
      </c>
      <c r="BH1077">
        <v>365243</v>
      </c>
      <c r="BI1077">
        <v>-646</v>
      </c>
      <c r="BJ1077">
        <v>-376</v>
      </c>
      <c r="BK1077">
        <v>-376</v>
      </c>
      <c r="BL1077">
        <v>-373</v>
      </c>
      <c r="BM1077">
        <v>0</v>
      </c>
    </row>
    <row r="1078" spans="1:65" x14ac:dyDescent="0.3">
      <c r="A1078">
        <v>108789</v>
      </c>
      <c r="B1078">
        <v>1</v>
      </c>
      <c r="C1078" t="s">
        <v>65</v>
      </c>
      <c r="D1078" t="s">
        <v>88</v>
      </c>
      <c r="E1078" t="s">
        <v>67</v>
      </c>
      <c r="F1078" t="s">
        <v>67</v>
      </c>
      <c r="G1078">
        <v>0</v>
      </c>
      <c r="H1078">
        <v>234000</v>
      </c>
      <c r="I1078">
        <v>277969.5</v>
      </c>
      <c r="J1078" t="s">
        <v>89</v>
      </c>
      <c r="K1078" t="s">
        <v>70</v>
      </c>
      <c r="L1078" t="s">
        <v>71</v>
      </c>
      <c r="M1078" t="s">
        <v>169</v>
      </c>
      <c r="N1078">
        <v>4.6219999999999997E-2</v>
      </c>
      <c r="O1078">
        <v>10271</v>
      </c>
      <c r="P1078">
        <v>276</v>
      </c>
      <c r="Q1078">
        <v>6755</v>
      </c>
      <c r="R1078">
        <v>809</v>
      </c>
      <c r="S1078">
        <v>1</v>
      </c>
      <c r="T1078">
        <v>1</v>
      </c>
      <c r="U1078" t="s">
        <v>125</v>
      </c>
      <c r="V1078">
        <v>15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 t="s">
        <v>92</v>
      </c>
      <c r="AD1078">
        <v>1610512</v>
      </c>
      <c r="AE1078" t="s">
        <v>65</v>
      </c>
      <c r="AF1078">
        <v>66406.365000000005</v>
      </c>
      <c r="AG1078">
        <v>2250000</v>
      </c>
      <c r="AH1078">
        <v>2517300</v>
      </c>
      <c r="AJ1078">
        <v>2250000</v>
      </c>
      <c r="AK1078" t="s">
        <v>123</v>
      </c>
      <c r="AL1078">
        <v>17</v>
      </c>
      <c r="AM1078" t="s">
        <v>68</v>
      </c>
      <c r="AN1078">
        <v>1</v>
      </c>
      <c r="AR1078" t="s">
        <v>229</v>
      </c>
      <c r="AS1078" t="s">
        <v>77</v>
      </c>
      <c r="AT1078">
        <v>-747</v>
      </c>
      <c r="AU1078" t="s">
        <v>78</v>
      </c>
      <c r="AV1078" t="s">
        <v>79</v>
      </c>
      <c r="AW1078" t="s">
        <v>80</v>
      </c>
      <c r="AX1078" t="s">
        <v>161</v>
      </c>
      <c r="AY1078" t="s">
        <v>76</v>
      </c>
      <c r="AZ1078" t="s">
        <v>82</v>
      </c>
      <c r="BA1078" t="s">
        <v>83</v>
      </c>
      <c r="BB1078" t="s">
        <v>121</v>
      </c>
      <c r="BC1078">
        <v>-1</v>
      </c>
      <c r="BD1078" t="s">
        <v>76</v>
      </c>
      <c r="BE1078">
        <v>60</v>
      </c>
      <c r="BF1078" t="s">
        <v>97</v>
      </c>
      <c r="BG1078" t="s">
        <v>150</v>
      </c>
      <c r="BH1078">
        <v>365243</v>
      </c>
      <c r="BI1078">
        <v>-716</v>
      </c>
      <c r="BJ1078">
        <v>1054</v>
      </c>
      <c r="BK1078">
        <v>365243</v>
      </c>
      <c r="BL1078">
        <v>365243</v>
      </c>
      <c r="BM1078">
        <v>0</v>
      </c>
    </row>
    <row r="1079" spans="1:65" x14ac:dyDescent="0.3">
      <c r="A1079">
        <v>108809</v>
      </c>
      <c r="B1079">
        <v>0</v>
      </c>
      <c r="C1079" t="s">
        <v>99</v>
      </c>
      <c r="D1079" t="s">
        <v>66</v>
      </c>
      <c r="E1079" t="s">
        <v>68</v>
      </c>
      <c r="F1079" t="s">
        <v>68</v>
      </c>
      <c r="G1079">
        <v>0</v>
      </c>
      <c r="H1079">
        <v>202500</v>
      </c>
      <c r="I1079">
        <v>585000</v>
      </c>
      <c r="J1079" t="s">
        <v>69</v>
      </c>
      <c r="K1079" t="s">
        <v>70</v>
      </c>
      <c r="L1079" t="s">
        <v>91</v>
      </c>
      <c r="M1079" t="s">
        <v>72</v>
      </c>
      <c r="N1079">
        <v>3.5791999999999997E-2</v>
      </c>
      <c r="O1079">
        <v>19765</v>
      </c>
      <c r="P1079">
        <v>1378</v>
      </c>
      <c r="Q1079">
        <v>8268</v>
      </c>
      <c r="R1079">
        <v>3305</v>
      </c>
      <c r="S1079">
        <v>2</v>
      </c>
      <c r="T1079">
        <v>2</v>
      </c>
      <c r="U1079" t="s">
        <v>94</v>
      </c>
      <c r="V1079">
        <v>12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159</v>
      </c>
      <c r="AD1079">
        <v>1609990</v>
      </c>
      <c r="AE1079" t="s">
        <v>65</v>
      </c>
      <c r="AG1079">
        <v>0</v>
      </c>
      <c r="AH1079">
        <v>0</v>
      </c>
      <c r="AK1079" t="s">
        <v>73</v>
      </c>
      <c r="AL1079">
        <v>13</v>
      </c>
      <c r="AM1079" t="s">
        <v>68</v>
      </c>
      <c r="AN1079">
        <v>1</v>
      </c>
      <c r="AR1079" t="s">
        <v>76</v>
      </c>
      <c r="AS1079" t="s">
        <v>129</v>
      </c>
      <c r="AT1079">
        <v>-324</v>
      </c>
      <c r="AU1079" t="s">
        <v>76</v>
      </c>
      <c r="AV1079" t="s">
        <v>79</v>
      </c>
      <c r="AX1079" t="s">
        <v>81</v>
      </c>
      <c r="AY1079" t="s">
        <v>76</v>
      </c>
      <c r="AZ1079" t="s">
        <v>76</v>
      </c>
      <c r="BA1079" t="s">
        <v>76</v>
      </c>
      <c r="BB1079" t="s">
        <v>121</v>
      </c>
      <c r="BC1079">
        <v>-1</v>
      </c>
      <c r="BD1079" t="s">
        <v>76</v>
      </c>
      <c r="BF1079" t="s">
        <v>76</v>
      </c>
      <c r="BG1079" t="s">
        <v>82</v>
      </c>
    </row>
    <row r="1080" spans="1:65" x14ac:dyDescent="0.3">
      <c r="A1080">
        <v>108819</v>
      </c>
      <c r="B1080">
        <v>0</v>
      </c>
      <c r="C1080" t="s">
        <v>65</v>
      </c>
      <c r="D1080" t="s">
        <v>66</v>
      </c>
      <c r="E1080" t="s">
        <v>68</v>
      </c>
      <c r="F1080" t="s">
        <v>68</v>
      </c>
      <c r="G1080">
        <v>1</v>
      </c>
      <c r="H1080">
        <v>360000</v>
      </c>
      <c r="I1080">
        <v>369720</v>
      </c>
      <c r="J1080" t="s">
        <v>89</v>
      </c>
      <c r="K1080" t="s">
        <v>90</v>
      </c>
      <c r="L1080" t="s">
        <v>91</v>
      </c>
      <c r="M1080" t="s">
        <v>72</v>
      </c>
      <c r="N1080">
        <v>4.6219999999999997E-2</v>
      </c>
      <c r="O1080">
        <v>13886</v>
      </c>
      <c r="P1080">
        <v>1244</v>
      </c>
      <c r="Q1080">
        <v>801</v>
      </c>
      <c r="R1080">
        <v>4738</v>
      </c>
      <c r="S1080">
        <v>1</v>
      </c>
      <c r="T1080">
        <v>1</v>
      </c>
      <c r="U1080" t="s">
        <v>125</v>
      </c>
      <c r="V1080">
        <v>14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t="s">
        <v>137</v>
      </c>
      <c r="AD1080">
        <v>1040254</v>
      </c>
      <c r="AE1080" t="s">
        <v>65</v>
      </c>
      <c r="AF1080">
        <v>25418.834999999999</v>
      </c>
      <c r="AG1080">
        <v>720000</v>
      </c>
      <c r="AH1080">
        <v>834048</v>
      </c>
      <c r="AJ1080">
        <v>720000</v>
      </c>
      <c r="AK1080" t="s">
        <v>73</v>
      </c>
      <c r="AL1080">
        <v>15</v>
      </c>
      <c r="AM1080" t="s">
        <v>68</v>
      </c>
      <c r="AN1080">
        <v>1</v>
      </c>
      <c r="AR1080" t="s">
        <v>218</v>
      </c>
      <c r="AS1080" t="s">
        <v>114</v>
      </c>
      <c r="AT1080">
        <v>-152</v>
      </c>
      <c r="AU1080" t="s">
        <v>78</v>
      </c>
      <c r="AV1080" t="s">
        <v>115</v>
      </c>
      <c r="AW1080" t="s">
        <v>80</v>
      </c>
      <c r="AX1080" t="s">
        <v>81</v>
      </c>
      <c r="AY1080" t="s">
        <v>76</v>
      </c>
      <c r="AZ1080" t="s">
        <v>82</v>
      </c>
      <c r="BA1080" t="s">
        <v>83</v>
      </c>
      <c r="BB1080" t="s">
        <v>121</v>
      </c>
      <c r="BC1080">
        <v>-1</v>
      </c>
      <c r="BD1080" t="s">
        <v>76</v>
      </c>
      <c r="BE1080">
        <v>48</v>
      </c>
      <c r="BF1080" t="s">
        <v>97</v>
      </c>
      <c r="BG1080" t="s">
        <v>150</v>
      </c>
    </row>
    <row r="1081" spans="1:65" x14ac:dyDescent="0.3">
      <c r="A1081">
        <v>108823</v>
      </c>
      <c r="B1081">
        <v>0</v>
      </c>
      <c r="C1081" t="s">
        <v>65</v>
      </c>
      <c r="D1081" t="s">
        <v>88</v>
      </c>
      <c r="E1081" t="s">
        <v>67</v>
      </c>
      <c r="F1081" t="s">
        <v>68</v>
      </c>
      <c r="G1081">
        <v>0</v>
      </c>
      <c r="H1081">
        <v>135000</v>
      </c>
      <c r="I1081">
        <v>1190340</v>
      </c>
      <c r="J1081" t="s">
        <v>69</v>
      </c>
      <c r="K1081" t="s">
        <v>70</v>
      </c>
      <c r="L1081" t="s">
        <v>91</v>
      </c>
      <c r="M1081" t="s">
        <v>72</v>
      </c>
      <c r="N1081">
        <v>9.6570000000000007E-3</v>
      </c>
      <c r="O1081">
        <v>19951</v>
      </c>
      <c r="P1081">
        <v>2167</v>
      </c>
      <c r="Q1081">
        <v>11098</v>
      </c>
      <c r="R1081">
        <v>2474</v>
      </c>
      <c r="S1081">
        <v>2</v>
      </c>
      <c r="T1081">
        <v>2</v>
      </c>
      <c r="U1081" t="s">
        <v>109</v>
      </c>
      <c r="V1081">
        <v>11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108</v>
      </c>
      <c r="AD1081">
        <v>1556793</v>
      </c>
      <c r="AE1081" t="s">
        <v>93</v>
      </c>
      <c r="AF1081">
        <v>17920.845000000001</v>
      </c>
      <c r="AG1081">
        <v>125028</v>
      </c>
      <c r="AH1081">
        <v>100021.5</v>
      </c>
      <c r="AI1081">
        <v>25006.5</v>
      </c>
      <c r="AJ1081">
        <v>125028</v>
      </c>
      <c r="AK1081" t="s">
        <v>123</v>
      </c>
      <c r="AL1081">
        <v>13</v>
      </c>
      <c r="AM1081" t="s">
        <v>68</v>
      </c>
      <c r="AN1081">
        <v>1</v>
      </c>
      <c r="AO1081">
        <v>0.21782602200000001</v>
      </c>
      <c r="AR1081" t="s">
        <v>79</v>
      </c>
      <c r="AS1081" t="s">
        <v>77</v>
      </c>
      <c r="AT1081">
        <v>-683</v>
      </c>
      <c r="AU1081" t="s">
        <v>78</v>
      </c>
      <c r="AV1081" t="s">
        <v>79</v>
      </c>
      <c r="AW1081" t="s">
        <v>177</v>
      </c>
      <c r="AX1081" t="s">
        <v>102</v>
      </c>
      <c r="AY1081" t="s">
        <v>157</v>
      </c>
      <c r="AZ1081" t="s">
        <v>96</v>
      </c>
      <c r="BA1081" t="s">
        <v>76</v>
      </c>
      <c r="BB1081" t="s">
        <v>138</v>
      </c>
      <c r="BC1081">
        <v>110</v>
      </c>
      <c r="BD1081" t="s">
        <v>157</v>
      </c>
      <c r="BE1081">
        <v>6</v>
      </c>
      <c r="BF1081" t="s">
        <v>112</v>
      </c>
      <c r="BG1081" t="s">
        <v>158</v>
      </c>
      <c r="BH1081">
        <v>365243</v>
      </c>
      <c r="BI1081">
        <v>-652</v>
      </c>
      <c r="BJ1081">
        <v>-502</v>
      </c>
      <c r="BK1081">
        <v>-502</v>
      </c>
      <c r="BL1081">
        <v>-488</v>
      </c>
      <c r="BM1081">
        <v>0</v>
      </c>
    </row>
    <row r="1082" spans="1:65" x14ac:dyDescent="0.3">
      <c r="A1082">
        <v>108831</v>
      </c>
      <c r="B1082">
        <v>0</v>
      </c>
      <c r="C1082" t="s">
        <v>65</v>
      </c>
      <c r="D1082" t="s">
        <v>88</v>
      </c>
      <c r="E1082" t="s">
        <v>67</v>
      </c>
      <c r="F1082" t="s">
        <v>68</v>
      </c>
      <c r="G1082">
        <v>0</v>
      </c>
      <c r="H1082">
        <v>126000</v>
      </c>
      <c r="I1082">
        <v>392427</v>
      </c>
      <c r="J1082" t="s">
        <v>89</v>
      </c>
      <c r="K1082" t="s">
        <v>70</v>
      </c>
      <c r="L1082" t="s">
        <v>119</v>
      </c>
      <c r="M1082" t="s">
        <v>72</v>
      </c>
      <c r="N1082">
        <v>3.5791999999999997E-2</v>
      </c>
      <c r="O1082">
        <v>16345</v>
      </c>
      <c r="P1082">
        <v>1099</v>
      </c>
      <c r="Q1082">
        <v>5764</v>
      </c>
      <c r="R1082">
        <v>4524</v>
      </c>
      <c r="S1082">
        <v>2</v>
      </c>
      <c r="T1082">
        <v>2</v>
      </c>
      <c r="U1082" t="s">
        <v>94</v>
      </c>
      <c r="V1082">
        <v>15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 t="s">
        <v>92</v>
      </c>
      <c r="AD1082">
        <v>2125116</v>
      </c>
      <c r="AE1082" t="s">
        <v>65</v>
      </c>
      <c r="AG1082">
        <v>0</v>
      </c>
      <c r="AH1082">
        <v>0</v>
      </c>
      <c r="AK1082" t="s">
        <v>125</v>
      </c>
      <c r="AL1082">
        <v>11</v>
      </c>
      <c r="AM1082" t="s">
        <v>68</v>
      </c>
      <c r="AN1082">
        <v>1</v>
      </c>
      <c r="AR1082" t="s">
        <v>76</v>
      </c>
      <c r="AS1082" t="s">
        <v>129</v>
      </c>
      <c r="AT1082">
        <v>-130</v>
      </c>
      <c r="AU1082" t="s">
        <v>76</v>
      </c>
      <c r="AV1082" t="s">
        <v>79</v>
      </c>
      <c r="AX1082" t="s">
        <v>81</v>
      </c>
      <c r="AY1082" t="s">
        <v>76</v>
      </c>
      <c r="AZ1082" t="s">
        <v>76</v>
      </c>
      <c r="BA1082" t="s">
        <v>76</v>
      </c>
      <c r="BB1082" t="s">
        <v>121</v>
      </c>
      <c r="BC1082">
        <v>0</v>
      </c>
      <c r="BD1082" t="s">
        <v>76</v>
      </c>
      <c r="BF1082" t="s">
        <v>76</v>
      </c>
      <c r="BG1082" t="s">
        <v>82</v>
      </c>
    </row>
    <row r="1083" spans="1:65" x14ac:dyDescent="0.3">
      <c r="A1083">
        <v>108847</v>
      </c>
      <c r="B1083">
        <v>0</v>
      </c>
      <c r="C1083" t="s">
        <v>65</v>
      </c>
      <c r="D1083" t="s">
        <v>66</v>
      </c>
      <c r="E1083" t="s">
        <v>68</v>
      </c>
      <c r="F1083" t="s">
        <v>68</v>
      </c>
      <c r="G1083">
        <v>0</v>
      </c>
      <c r="H1083">
        <v>130050</v>
      </c>
      <c r="I1083">
        <v>81000</v>
      </c>
      <c r="J1083" t="s">
        <v>69</v>
      </c>
      <c r="K1083" t="s">
        <v>126</v>
      </c>
      <c r="L1083" t="s">
        <v>119</v>
      </c>
      <c r="M1083" t="s">
        <v>72</v>
      </c>
      <c r="N1083">
        <v>3.5791999999999997E-2</v>
      </c>
      <c r="O1083">
        <v>9164</v>
      </c>
      <c r="P1083">
        <v>631</v>
      </c>
      <c r="Q1083">
        <v>3843</v>
      </c>
      <c r="R1083">
        <v>574</v>
      </c>
      <c r="S1083">
        <v>2</v>
      </c>
      <c r="T1083">
        <v>2</v>
      </c>
      <c r="U1083" t="s">
        <v>120</v>
      </c>
      <c r="V1083">
        <v>15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0</v>
      </c>
      <c r="AC1083" t="s">
        <v>128</v>
      </c>
      <c r="AD1083">
        <v>2699759</v>
      </c>
      <c r="AE1083" t="s">
        <v>99</v>
      </c>
      <c r="AF1083">
        <v>2250</v>
      </c>
      <c r="AG1083">
        <v>45000</v>
      </c>
      <c r="AH1083">
        <v>45000</v>
      </c>
      <c r="AJ1083">
        <v>45000</v>
      </c>
      <c r="AK1083" t="s">
        <v>125</v>
      </c>
      <c r="AL1083">
        <v>15</v>
      </c>
      <c r="AM1083" t="s">
        <v>68</v>
      </c>
      <c r="AN1083">
        <v>1</v>
      </c>
      <c r="AR1083" t="s">
        <v>79</v>
      </c>
      <c r="AS1083" t="s">
        <v>114</v>
      </c>
      <c r="AT1083">
        <v>-190</v>
      </c>
      <c r="AU1083" t="s">
        <v>76</v>
      </c>
      <c r="AV1083" t="s">
        <v>193</v>
      </c>
      <c r="AW1083" t="s">
        <v>101</v>
      </c>
      <c r="AX1083" t="s">
        <v>81</v>
      </c>
      <c r="AY1083" t="s">
        <v>76</v>
      </c>
      <c r="AZ1083" t="s">
        <v>131</v>
      </c>
      <c r="BA1083" t="s">
        <v>83</v>
      </c>
      <c r="BB1083" t="s">
        <v>104</v>
      </c>
      <c r="BC1083">
        <v>2535</v>
      </c>
      <c r="BD1083" t="s">
        <v>85</v>
      </c>
      <c r="BE1083">
        <v>0</v>
      </c>
      <c r="BF1083" t="s">
        <v>76</v>
      </c>
      <c r="BG1083" t="s">
        <v>132</v>
      </c>
    </row>
    <row r="1084" spans="1:65" x14ac:dyDescent="0.3">
      <c r="A1084">
        <v>108851</v>
      </c>
      <c r="B1084">
        <v>0</v>
      </c>
      <c r="C1084" t="s">
        <v>65</v>
      </c>
      <c r="D1084" t="s">
        <v>88</v>
      </c>
      <c r="E1084" t="s">
        <v>67</v>
      </c>
      <c r="F1084" t="s">
        <v>68</v>
      </c>
      <c r="G1084">
        <v>0</v>
      </c>
      <c r="H1084">
        <v>252000</v>
      </c>
      <c r="I1084">
        <v>896157</v>
      </c>
      <c r="J1084" t="s">
        <v>69</v>
      </c>
      <c r="K1084" t="s">
        <v>70</v>
      </c>
      <c r="L1084" t="s">
        <v>91</v>
      </c>
      <c r="M1084" t="s">
        <v>72</v>
      </c>
      <c r="N1084">
        <v>3.1329000000000003E-2</v>
      </c>
      <c r="O1084">
        <v>19986</v>
      </c>
      <c r="P1084">
        <v>12851</v>
      </c>
      <c r="Q1084">
        <v>6136</v>
      </c>
      <c r="R1084">
        <v>3364</v>
      </c>
      <c r="S1084">
        <v>2</v>
      </c>
      <c r="T1084">
        <v>2</v>
      </c>
      <c r="U1084" t="s">
        <v>125</v>
      </c>
      <c r="V1084">
        <v>16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168</v>
      </c>
      <c r="AD1084">
        <v>1868795</v>
      </c>
      <c r="AE1084" t="s">
        <v>65</v>
      </c>
      <c r="AF1084">
        <v>71102.880000000005</v>
      </c>
      <c r="AG1084">
        <v>1125000</v>
      </c>
      <c r="AH1084">
        <v>1347156</v>
      </c>
      <c r="AJ1084">
        <v>1125000</v>
      </c>
      <c r="AK1084" t="s">
        <v>120</v>
      </c>
      <c r="AL1084">
        <v>14</v>
      </c>
      <c r="AM1084" t="s">
        <v>68</v>
      </c>
      <c r="AN1084">
        <v>1</v>
      </c>
      <c r="AR1084" t="s">
        <v>225</v>
      </c>
      <c r="AS1084" t="s">
        <v>77</v>
      </c>
      <c r="AT1084">
        <v>-517</v>
      </c>
      <c r="AU1084" t="s">
        <v>78</v>
      </c>
      <c r="AV1084" t="s">
        <v>79</v>
      </c>
      <c r="AX1084" t="s">
        <v>102</v>
      </c>
      <c r="AY1084" t="s">
        <v>76</v>
      </c>
      <c r="AZ1084" t="s">
        <v>82</v>
      </c>
      <c r="BA1084" t="s">
        <v>83</v>
      </c>
      <c r="BB1084" t="s">
        <v>121</v>
      </c>
      <c r="BC1084">
        <v>-1</v>
      </c>
      <c r="BD1084" t="s">
        <v>76</v>
      </c>
      <c r="BE1084">
        <v>24</v>
      </c>
      <c r="BF1084" t="s">
        <v>112</v>
      </c>
      <c r="BG1084" t="s">
        <v>150</v>
      </c>
      <c r="BH1084">
        <v>365243</v>
      </c>
      <c r="BI1084">
        <v>-487</v>
      </c>
      <c r="BJ1084">
        <v>203</v>
      </c>
      <c r="BK1084">
        <v>-187</v>
      </c>
      <c r="BL1084">
        <v>-184</v>
      </c>
      <c r="BM1084">
        <v>1</v>
      </c>
    </row>
    <row r="1085" spans="1:65" x14ac:dyDescent="0.3">
      <c r="A1085">
        <v>108863</v>
      </c>
      <c r="B1085">
        <v>0</v>
      </c>
      <c r="C1085" t="s">
        <v>65</v>
      </c>
      <c r="D1085" t="s">
        <v>88</v>
      </c>
      <c r="E1085" t="s">
        <v>68</v>
      </c>
      <c r="F1085" t="s">
        <v>68</v>
      </c>
      <c r="G1085">
        <v>3</v>
      </c>
      <c r="H1085">
        <v>126000</v>
      </c>
      <c r="I1085">
        <v>324216</v>
      </c>
      <c r="J1085" t="s">
        <v>69</v>
      </c>
      <c r="K1085" t="s">
        <v>70</v>
      </c>
      <c r="L1085" t="s">
        <v>91</v>
      </c>
      <c r="M1085" t="s">
        <v>169</v>
      </c>
      <c r="N1085">
        <v>7.3299999999999997E-3</v>
      </c>
      <c r="O1085">
        <v>14267</v>
      </c>
      <c r="P1085">
        <v>592</v>
      </c>
      <c r="Q1085">
        <v>3415</v>
      </c>
      <c r="R1085">
        <v>3415</v>
      </c>
      <c r="S1085">
        <v>2</v>
      </c>
      <c r="T1085">
        <v>2</v>
      </c>
      <c r="U1085" t="s">
        <v>123</v>
      </c>
      <c r="V1085">
        <v>9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 t="s">
        <v>108</v>
      </c>
      <c r="AD1085">
        <v>2307774</v>
      </c>
      <c r="AE1085" t="s">
        <v>99</v>
      </c>
      <c r="AF1085">
        <v>13500</v>
      </c>
      <c r="AG1085">
        <v>0</v>
      </c>
      <c r="AH1085">
        <v>270000</v>
      </c>
      <c r="AK1085" t="s">
        <v>125</v>
      </c>
      <c r="AL1085">
        <v>17</v>
      </c>
      <c r="AM1085" t="s">
        <v>68</v>
      </c>
      <c r="AN1085">
        <v>1</v>
      </c>
      <c r="AR1085" t="s">
        <v>79</v>
      </c>
      <c r="AS1085" t="s">
        <v>77</v>
      </c>
      <c r="AT1085">
        <v>-706</v>
      </c>
      <c r="AU1085" t="s">
        <v>76</v>
      </c>
      <c r="AV1085" t="s">
        <v>79</v>
      </c>
      <c r="AX1085" t="s">
        <v>81</v>
      </c>
      <c r="AY1085" t="s">
        <v>76</v>
      </c>
      <c r="AZ1085" t="s">
        <v>131</v>
      </c>
      <c r="BA1085" t="s">
        <v>116</v>
      </c>
      <c r="BB1085" t="s">
        <v>121</v>
      </c>
      <c r="BC1085">
        <v>-1</v>
      </c>
      <c r="BD1085" t="s">
        <v>76</v>
      </c>
      <c r="BE1085">
        <v>0</v>
      </c>
      <c r="BF1085" t="s">
        <v>76</v>
      </c>
      <c r="BG1085" t="s">
        <v>160</v>
      </c>
      <c r="BH1085">
        <v>-588</v>
      </c>
      <c r="BI1085">
        <v>-549</v>
      </c>
      <c r="BJ1085">
        <v>365243</v>
      </c>
      <c r="BK1085">
        <v>365243</v>
      </c>
      <c r="BL1085">
        <v>365243</v>
      </c>
      <c r="BM1085">
        <v>0</v>
      </c>
    </row>
    <row r="1086" spans="1:65" x14ac:dyDescent="0.3">
      <c r="A1086">
        <v>108868</v>
      </c>
      <c r="B1086">
        <v>0</v>
      </c>
      <c r="C1086" t="s">
        <v>65</v>
      </c>
      <c r="D1086" t="s">
        <v>66</v>
      </c>
      <c r="E1086" t="s">
        <v>67</v>
      </c>
      <c r="F1086" t="s">
        <v>68</v>
      </c>
      <c r="G1086">
        <v>0</v>
      </c>
      <c r="H1086">
        <v>202500</v>
      </c>
      <c r="I1086">
        <v>675000</v>
      </c>
      <c r="J1086" t="s">
        <v>133</v>
      </c>
      <c r="K1086" t="s">
        <v>90</v>
      </c>
      <c r="L1086" t="s">
        <v>71</v>
      </c>
      <c r="M1086" t="s">
        <v>72</v>
      </c>
      <c r="N1086">
        <v>1.0500000000000001E-2</v>
      </c>
      <c r="O1086">
        <v>11746</v>
      </c>
      <c r="P1086">
        <v>659</v>
      </c>
      <c r="Q1086">
        <v>1140</v>
      </c>
      <c r="R1086">
        <v>1398</v>
      </c>
      <c r="S1086">
        <v>3</v>
      </c>
      <c r="T1086">
        <v>3</v>
      </c>
      <c r="U1086" t="s">
        <v>125</v>
      </c>
      <c r="V1086">
        <v>9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 t="s">
        <v>134</v>
      </c>
      <c r="AD1086">
        <v>2044009</v>
      </c>
      <c r="AE1086" t="s">
        <v>93</v>
      </c>
      <c r="AF1086">
        <v>13370.174999999999</v>
      </c>
      <c r="AG1086">
        <v>82215</v>
      </c>
      <c r="AH1086">
        <v>73993.5</v>
      </c>
      <c r="AI1086">
        <v>8221.5</v>
      </c>
      <c r="AJ1086">
        <v>82215</v>
      </c>
      <c r="AK1086" t="s">
        <v>75</v>
      </c>
      <c r="AL1086">
        <v>11</v>
      </c>
      <c r="AM1086" t="s">
        <v>68</v>
      </c>
      <c r="AN1086">
        <v>1</v>
      </c>
      <c r="AO1086">
        <v>0.108909091</v>
      </c>
      <c r="AR1086" t="s">
        <v>79</v>
      </c>
      <c r="AS1086" t="s">
        <v>77</v>
      </c>
      <c r="AT1086">
        <v>-191</v>
      </c>
      <c r="AU1086" t="s">
        <v>78</v>
      </c>
      <c r="AV1086" t="s">
        <v>79</v>
      </c>
      <c r="AW1086" t="s">
        <v>80</v>
      </c>
      <c r="AX1086" t="s">
        <v>81</v>
      </c>
      <c r="AY1086" t="s">
        <v>230</v>
      </c>
      <c r="AZ1086" t="s">
        <v>96</v>
      </c>
      <c r="BA1086" t="s">
        <v>76</v>
      </c>
      <c r="BB1086" t="s">
        <v>104</v>
      </c>
      <c r="BC1086">
        <v>440</v>
      </c>
      <c r="BD1086" t="s">
        <v>191</v>
      </c>
      <c r="BE1086">
        <v>6</v>
      </c>
      <c r="BF1086" t="s">
        <v>112</v>
      </c>
      <c r="BG1086" t="s">
        <v>158</v>
      </c>
      <c r="BH1086">
        <v>365243</v>
      </c>
      <c r="BI1086">
        <v>-161</v>
      </c>
      <c r="BJ1086">
        <v>-11</v>
      </c>
      <c r="BK1086">
        <v>-41</v>
      </c>
      <c r="BL1086">
        <v>-37</v>
      </c>
      <c r="BM1086">
        <v>0</v>
      </c>
    </row>
    <row r="1087" spans="1:65" x14ac:dyDescent="0.3">
      <c r="A1087">
        <v>108878</v>
      </c>
      <c r="B1087">
        <v>0</v>
      </c>
      <c r="C1087" t="s">
        <v>65</v>
      </c>
      <c r="D1087" t="s">
        <v>66</v>
      </c>
      <c r="E1087" t="s">
        <v>67</v>
      </c>
      <c r="F1087" t="s">
        <v>68</v>
      </c>
      <c r="G1087">
        <v>0</v>
      </c>
      <c r="H1087">
        <v>180000</v>
      </c>
      <c r="I1087">
        <v>78192</v>
      </c>
      <c r="J1087" t="s">
        <v>69</v>
      </c>
      <c r="K1087" t="s">
        <v>70</v>
      </c>
      <c r="L1087" t="s">
        <v>71</v>
      </c>
      <c r="M1087" t="s">
        <v>72</v>
      </c>
      <c r="N1087">
        <v>7.3299999999999997E-3</v>
      </c>
      <c r="O1087">
        <v>16192</v>
      </c>
      <c r="P1087">
        <v>528</v>
      </c>
      <c r="Q1087">
        <v>10245</v>
      </c>
      <c r="R1087">
        <v>4821</v>
      </c>
      <c r="S1087">
        <v>2</v>
      </c>
      <c r="T1087">
        <v>2</v>
      </c>
      <c r="U1087" t="s">
        <v>123</v>
      </c>
      <c r="V1087">
        <v>11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192</v>
      </c>
      <c r="AD1087">
        <v>2801257</v>
      </c>
      <c r="AE1087" t="s">
        <v>93</v>
      </c>
      <c r="AF1087">
        <v>5348.2049999999999</v>
      </c>
      <c r="AG1087">
        <v>49090.5</v>
      </c>
      <c r="AH1087">
        <v>56974.5</v>
      </c>
      <c r="AI1087">
        <v>0</v>
      </c>
      <c r="AJ1087">
        <v>49090.5</v>
      </c>
      <c r="AK1087" t="s">
        <v>75</v>
      </c>
      <c r="AL1087">
        <v>11</v>
      </c>
      <c r="AM1087" t="s">
        <v>68</v>
      </c>
      <c r="AN1087">
        <v>1</v>
      </c>
      <c r="AO1087">
        <v>0</v>
      </c>
      <c r="AR1087" t="s">
        <v>79</v>
      </c>
      <c r="AS1087" t="s">
        <v>77</v>
      </c>
      <c r="AT1087">
        <v>-379</v>
      </c>
      <c r="AU1087" t="s">
        <v>78</v>
      </c>
      <c r="AV1087" t="s">
        <v>79</v>
      </c>
      <c r="AW1087" t="s">
        <v>80</v>
      </c>
      <c r="AX1087" t="s">
        <v>81</v>
      </c>
      <c r="AY1087" t="s">
        <v>111</v>
      </c>
      <c r="AZ1087" t="s">
        <v>96</v>
      </c>
      <c r="BA1087" t="s">
        <v>76</v>
      </c>
      <c r="BB1087" t="s">
        <v>104</v>
      </c>
      <c r="BC1087">
        <v>550</v>
      </c>
      <c r="BD1087" t="s">
        <v>85</v>
      </c>
      <c r="BE1087">
        <v>12</v>
      </c>
      <c r="BF1087" t="s">
        <v>97</v>
      </c>
      <c r="BG1087" t="s">
        <v>98</v>
      </c>
      <c r="BH1087">
        <v>365243</v>
      </c>
      <c r="BI1087">
        <v>-349</v>
      </c>
      <c r="BJ1087">
        <v>-19</v>
      </c>
      <c r="BK1087">
        <v>-49</v>
      </c>
      <c r="BL1087">
        <v>-43</v>
      </c>
      <c r="BM1087">
        <v>1</v>
      </c>
    </row>
    <row r="1088" spans="1:65" x14ac:dyDescent="0.3">
      <c r="A1088">
        <v>108879</v>
      </c>
      <c r="B1088">
        <v>0</v>
      </c>
      <c r="C1088" t="s">
        <v>65</v>
      </c>
      <c r="D1088" t="s">
        <v>88</v>
      </c>
      <c r="E1088" t="s">
        <v>67</v>
      </c>
      <c r="F1088" t="s">
        <v>68</v>
      </c>
      <c r="G1088">
        <v>0</v>
      </c>
      <c r="H1088">
        <v>112500</v>
      </c>
      <c r="I1088">
        <v>143910</v>
      </c>
      <c r="J1088" t="s">
        <v>113</v>
      </c>
      <c r="K1088" t="s">
        <v>90</v>
      </c>
      <c r="L1088" t="s">
        <v>139</v>
      </c>
      <c r="M1088" t="s">
        <v>72</v>
      </c>
      <c r="N1088">
        <v>6.0080000000000003E-3</v>
      </c>
      <c r="O1088">
        <v>24722</v>
      </c>
      <c r="P1088">
        <v>365243</v>
      </c>
      <c r="Q1088">
        <v>6926</v>
      </c>
      <c r="R1088">
        <v>3890</v>
      </c>
      <c r="S1088">
        <v>2</v>
      </c>
      <c r="T1088">
        <v>2</v>
      </c>
      <c r="U1088" t="s">
        <v>123</v>
      </c>
      <c r="V1088">
        <v>11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76</v>
      </c>
      <c r="AD1088">
        <v>1335234</v>
      </c>
      <c r="AE1088" t="s">
        <v>93</v>
      </c>
      <c r="AF1088">
        <v>10150.92</v>
      </c>
      <c r="AG1088">
        <v>37714.5</v>
      </c>
      <c r="AH1088">
        <v>39042</v>
      </c>
      <c r="AI1088">
        <v>0</v>
      </c>
      <c r="AJ1088">
        <v>37714.5</v>
      </c>
      <c r="AK1088" t="s">
        <v>123</v>
      </c>
      <c r="AL1088">
        <v>13</v>
      </c>
      <c r="AM1088" t="s">
        <v>68</v>
      </c>
      <c r="AN1088">
        <v>1</v>
      </c>
      <c r="AO1088">
        <v>0</v>
      </c>
      <c r="AR1088" t="s">
        <v>79</v>
      </c>
      <c r="AS1088" t="s">
        <v>77</v>
      </c>
      <c r="AT1088">
        <v>-1050</v>
      </c>
      <c r="AU1088" t="s">
        <v>78</v>
      </c>
      <c r="AV1088" t="s">
        <v>79</v>
      </c>
      <c r="AW1088" t="s">
        <v>101</v>
      </c>
      <c r="AX1088" t="s">
        <v>102</v>
      </c>
      <c r="AY1088" t="s">
        <v>157</v>
      </c>
      <c r="AZ1088" t="s">
        <v>96</v>
      </c>
      <c r="BA1088" t="s">
        <v>76</v>
      </c>
      <c r="BB1088" t="s">
        <v>138</v>
      </c>
      <c r="BC1088">
        <v>1</v>
      </c>
      <c r="BD1088" t="s">
        <v>157</v>
      </c>
      <c r="BE1088">
        <v>4</v>
      </c>
      <c r="BF1088" t="s">
        <v>97</v>
      </c>
      <c r="BG1088" t="s">
        <v>158</v>
      </c>
      <c r="BH1088">
        <v>365243</v>
      </c>
      <c r="BI1088">
        <v>-1019</v>
      </c>
      <c r="BJ1088">
        <v>-929</v>
      </c>
      <c r="BK1088">
        <v>-929</v>
      </c>
      <c r="BL1088">
        <v>-925</v>
      </c>
      <c r="BM1088">
        <v>0</v>
      </c>
    </row>
    <row r="1089" spans="1:65" x14ac:dyDescent="0.3">
      <c r="A1089">
        <v>108882</v>
      </c>
      <c r="B1089">
        <v>0</v>
      </c>
      <c r="C1089" t="s">
        <v>65</v>
      </c>
      <c r="D1089" t="s">
        <v>88</v>
      </c>
      <c r="E1089" t="s">
        <v>67</v>
      </c>
      <c r="F1089" t="s">
        <v>68</v>
      </c>
      <c r="G1089">
        <v>0</v>
      </c>
      <c r="H1089">
        <v>157500</v>
      </c>
      <c r="I1089">
        <v>640080</v>
      </c>
      <c r="J1089" t="s">
        <v>89</v>
      </c>
      <c r="K1089" t="s">
        <v>90</v>
      </c>
      <c r="L1089" t="s">
        <v>91</v>
      </c>
      <c r="M1089" t="s">
        <v>142</v>
      </c>
      <c r="N1089">
        <v>6.6709999999999998E-3</v>
      </c>
      <c r="O1089">
        <v>19751</v>
      </c>
      <c r="P1089">
        <v>710</v>
      </c>
      <c r="Q1089">
        <v>3493</v>
      </c>
      <c r="R1089">
        <v>3299</v>
      </c>
      <c r="S1089">
        <v>2</v>
      </c>
      <c r="T1089">
        <v>2</v>
      </c>
      <c r="U1089" t="s">
        <v>109</v>
      </c>
      <c r="V1089">
        <v>20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108</v>
      </c>
      <c r="AD1089">
        <v>2028959</v>
      </c>
      <c r="AE1089" t="s">
        <v>65</v>
      </c>
      <c r="AF1089">
        <v>50022.945</v>
      </c>
      <c r="AG1089">
        <v>1035000</v>
      </c>
      <c r="AH1089">
        <v>1110141</v>
      </c>
      <c r="AJ1089">
        <v>1035000</v>
      </c>
      <c r="AK1089" t="s">
        <v>123</v>
      </c>
      <c r="AL1089">
        <v>18</v>
      </c>
      <c r="AM1089" t="s">
        <v>68</v>
      </c>
      <c r="AN1089">
        <v>1</v>
      </c>
      <c r="AR1089" t="s">
        <v>76</v>
      </c>
      <c r="AS1089" t="s">
        <v>77</v>
      </c>
      <c r="AT1089">
        <v>-949</v>
      </c>
      <c r="AU1089" t="s">
        <v>78</v>
      </c>
      <c r="AV1089" t="s">
        <v>79</v>
      </c>
      <c r="AW1089" t="s">
        <v>80</v>
      </c>
      <c r="AX1089" t="s">
        <v>81</v>
      </c>
      <c r="AY1089" t="s">
        <v>76</v>
      </c>
      <c r="AZ1089" t="s">
        <v>82</v>
      </c>
      <c r="BA1089" t="s">
        <v>116</v>
      </c>
      <c r="BB1089" t="s">
        <v>121</v>
      </c>
      <c r="BC1089">
        <v>-1</v>
      </c>
      <c r="BD1089" t="s">
        <v>76</v>
      </c>
      <c r="BE1089">
        <v>30</v>
      </c>
      <c r="BF1089" t="s">
        <v>112</v>
      </c>
      <c r="BG1089" t="s">
        <v>118</v>
      </c>
      <c r="BH1089">
        <v>365243</v>
      </c>
      <c r="BI1089">
        <v>-919</v>
      </c>
      <c r="BJ1089">
        <v>-49</v>
      </c>
      <c r="BK1089">
        <v>-289</v>
      </c>
      <c r="BL1089">
        <v>-285</v>
      </c>
      <c r="BM1089">
        <v>1</v>
      </c>
    </row>
    <row r="1090" spans="1:65" x14ac:dyDescent="0.3">
      <c r="A1090">
        <v>108885</v>
      </c>
      <c r="B1090">
        <v>0</v>
      </c>
      <c r="C1090" t="s">
        <v>65</v>
      </c>
      <c r="D1090" t="s">
        <v>88</v>
      </c>
      <c r="E1090" t="s">
        <v>67</v>
      </c>
      <c r="F1090" t="s">
        <v>68</v>
      </c>
      <c r="G1090">
        <v>0</v>
      </c>
      <c r="H1090">
        <v>180000</v>
      </c>
      <c r="I1090">
        <v>1024740</v>
      </c>
      <c r="J1090" t="s">
        <v>69</v>
      </c>
      <c r="K1090" t="s">
        <v>126</v>
      </c>
      <c r="L1090" t="s">
        <v>140</v>
      </c>
      <c r="M1090" t="s">
        <v>169</v>
      </c>
      <c r="N1090">
        <v>3.5409999999999999E-3</v>
      </c>
      <c r="O1090">
        <v>17541</v>
      </c>
      <c r="P1090">
        <v>1939</v>
      </c>
      <c r="Q1090">
        <v>777</v>
      </c>
      <c r="R1090">
        <v>648</v>
      </c>
      <c r="S1090">
        <v>1</v>
      </c>
      <c r="T1090">
        <v>1</v>
      </c>
      <c r="U1090" t="s">
        <v>125</v>
      </c>
      <c r="V1090">
        <v>10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143</v>
      </c>
      <c r="AD1090">
        <v>2220110</v>
      </c>
      <c r="AE1090" t="s">
        <v>65</v>
      </c>
      <c r="AF1090">
        <v>67725.494999999995</v>
      </c>
      <c r="AG1090">
        <v>1260000</v>
      </c>
      <c r="AH1090">
        <v>1333179</v>
      </c>
      <c r="AJ1090">
        <v>1260000</v>
      </c>
      <c r="AK1090" t="s">
        <v>125</v>
      </c>
      <c r="AL1090">
        <v>13</v>
      </c>
      <c r="AM1090" t="s">
        <v>68</v>
      </c>
      <c r="AN1090">
        <v>1</v>
      </c>
      <c r="AR1090" t="s">
        <v>76</v>
      </c>
      <c r="AS1090" t="s">
        <v>77</v>
      </c>
      <c r="AT1090">
        <v>-735</v>
      </c>
      <c r="AU1090" t="s">
        <v>78</v>
      </c>
      <c r="AV1090" t="s">
        <v>79</v>
      </c>
      <c r="AX1090" t="s">
        <v>81</v>
      </c>
      <c r="AY1090" t="s">
        <v>76</v>
      </c>
      <c r="AZ1090" t="s">
        <v>82</v>
      </c>
      <c r="BA1090" t="s">
        <v>116</v>
      </c>
      <c r="BB1090" t="s">
        <v>121</v>
      </c>
      <c r="BC1090">
        <v>-1</v>
      </c>
      <c r="BD1090" t="s">
        <v>76</v>
      </c>
      <c r="BE1090">
        <v>24</v>
      </c>
      <c r="BF1090" t="s">
        <v>97</v>
      </c>
      <c r="BG1090" t="s">
        <v>118</v>
      </c>
      <c r="BH1090">
        <v>365243</v>
      </c>
      <c r="BI1090">
        <v>-705</v>
      </c>
      <c r="BJ1090">
        <v>-15</v>
      </c>
      <c r="BK1090">
        <v>-165</v>
      </c>
      <c r="BL1090">
        <v>-163</v>
      </c>
      <c r="BM1090">
        <v>1</v>
      </c>
    </row>
    <row r="1091" spans="1:65" x14ac:dyDescent="0.3">
      <c r="A1091">
        <v>108891</v>
      </c>
      <c r="B1091">
        <v>0</v>
      </c>
      <c r="C1091" t="s">
        <v>65</v>
      </c>
      <c r="D1091" t="s">
        <v>66</v>
      </c>
      <c r="E1091" t="s">
        <v>68</v>
      </c>
      <c r="F1091" t="s">
        <v>68</v>
      </c>
      <c r="G1091">
        <v>0</v>
      </c>
      <c r="H1091">
        <v>148500</v>
      </c>
      <c r="I1091">
        <v>99000</v>
      </c>
      <c r="J1091" t="s">
        <v>69</v>
      </c>
      <c r="K1091" t="s">
        <v>90</v>
      </c>
      <c r="L1091" t="s">
        <v>91</v>
      </c>
      <c r="M1091" t="s">
        <v>72</v>
      </c>
      <c r="N1091">
        <v>1.5221E-2</v>
      </c>
      <c r="O1091">
        <v>14062</v>
      </c>
      <c r="P1091">
        <v>1344</v>
      </c>
      <c r="Q1091">
        <v>5643</v>
      </c>
      <c r="R1091">
        <v>4401</v>
      </c>
      <c r="S1091">
        <v>2</v>
      </c>
      <c r="T1091">
        <v>2</v>
      </c>
      <c r="U1091" t="s">
        <v>94</v>
      </c>
      <c r="V1091">
        <v>11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201</v>
      </c>
      <c r="AD1091">
        <v>1030491</v>
      </c>
      <c r="AE1091" t="s">
        <v>93</v>
      </c>
      <c r="AF1091">
        <v>4496.4449999999997</v>
      </c>
      <c r="AG1091">
        <v>26955</v>
      </c>
      <c r="AH1091">
        <v>22621.5</v>
      </c>
      <c r="AI1091">
        <v>5400</v>
      </c>
      <c r="AJ1091">
        <v>26955</v>
      </c>
      <c r="AK1091" t="s">
        <v>75</v>
      </c>
      <c r="AL1091">
        <v>15</v>
      </c>
      <c r="AM1091" t="s">
        <v>68</v>
      </c>
      <c r="AN1091">
        <v>1</v>
      </c>
      <c r="AO1091">
        <v>0.209877805</v>
      </c>
      <c r="AR1091" t="s">
        <v>79</v>
      </c>
      <c r="AS1091" t="s">
        <v>77</v>
      </c>
      <c r="AT1091">
        <v>-1140</v>
      </c>
      <c r="AU1091" t="s">
        <v>78</v>
      </c>
      <c r="AV1091" t="s">
        <v>79</v>
      </c>
      <c r="AW1091" t="s">
        <v>110</v>
      </c>
      <c r="AX1091" t="s">
        <v>161</v>
      </c>
      <c r="AY1091" t="s">
        <v>124</v>
      </c>
      <c r="AZ1091" t="s">
        <v>96</v>
      </c>
      <c r="BA1091" t="s">
        <v>76</v>
      </c>
      <c r="BB1091" t="s">
        <v>104</v>
      </c>
      <c r="BC1091">
        <v>154</v>
      </c>
      <c r="BD1091" t="s">
        <v>105</v>
      </c>
      <c r="BE1091">
        <v>6</v>
      </c>
      <c r="BF1091" t="s">
        <v>86</v>
      </c>
      <c r="BG1091" t="s">
        <v>106</v>
      </c>
      <c r="BH1091">
        <v>365243</v>
      </c>
      <c r="BI1091">
        <v>-1109</v>
      </c>
      <c r="BJ1091">
        <v>-959</v>
      </c>
      <c r="BK1091">
        <v>-959</v>
      </c>
      <c r="BL1091">
        <v>-951</v>
      </c>
      <c r="BM1091">
        <v>0</v>
      </c>
    </row>
    <row r="1092" spans="1:65" x14ac:dyDescent="0.3">
      <c r="A1092">
        <v>108915</v>
      </c>
      <c r="B1092">
        <v>0</v>
      </c>
      <c r="C1092" t="s">
        <v>65</v>
      </c>
      <c r="D1092" t="s">
        <v>88</v>
      </c>
      <c r="E1092" t="s">
        <v>67</v>
      </c>
      <c r="F1092" t="s">
        <v>68</v>
      </c>
      <c r="G1092">
        <v>0</v>
      </c>
      <c r="H1092">
        <v>202500</v>
      </c>
      <c r="I1092">
        <v>1350000</v>
      </c>
      <c r="J1092" t="s">
        <v>69</v>
      </c>
      <c r="K1092" t="s">
        <v>70</v>
      </c>
      <c r="L1092" t="s">
        <v>139</v>
      </c>
      <c r="M1092" t="s">
        <v>72</v>
      </c>
      <c r="N1092">
        <v>2.0246E-2</v>
      </c>
      <c r="O1092">
        <v>23237</v>
      </c>
      <c r="P1092">
        <v>6551</v>
      </c>
      <c r="Q1092">
        <v>4012</v>
      </c>
      <c r="R1092">
        <v>4607</v>
      </c>
      <c r="S1092">
        <v>3</v>
      </c>
      <c r="T1092">
        <v>3</v>
      </c>
      <c r="U1092" t="s">
        <v>94</v>
      </c>
      <c r="V1092">
        <v>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216</v>
      </c>
      <c r="AD1092">
        <v>1908295</v>
      </c>
      <c r="AE1092" t="s">
        <v>65</v>
      </c>
      <c r="AG1092">
        <v>0</v>
      </c>
      <c r="AH1092">
        <v>0</v>
      </c>
      <c r="AK1092" t="s">
        <v>120</v>
      </c>
      <c r="AL1092">
        <v>8</v>
      </c>
      <c r="AM1092" t="s">
        <v>68</v>
      </c>
      <c r="AN1092">
        <v>1</v>
      </c>
      <c r="AR1092" t="s">
        <v>76</v>
      </c>
      <c r="AS1092" t="s">
        <v>129</v>
      </c>
      <c r="AT1092">
        <v>-325</v>
      </c>
      <c r="AU1092" t="s">
        <v>76</v>
      </c>
      <c r="AV1092" t="s">
        <v>79</v>
      </c>
      <c r="AX1092" t="s">
        <v>81</v>
      </c>
      <c r="AY1092" t="s">
        <v>76</v>
      </c>
      <c r="AZ1092" t="s">
        <v>76</v>
      </c>
      <c r="BA1092" t="s">
        <v>76</v>
      </c>
      <c r="BB1092" t="s">
        <v>121</v>
      </c>
      <c r="BC1092">
        <v>-1</v>
      </c>
      <c r="BD1092" t="s">
        <v>76</v>
      </c>
      <c r="BF1092" t="s">
        <v>76</v>
      </c>
      <c r="BG1092" t="s">
        <v>82</v>
      </c>
    </row>
    <row r="1093" spans="1:65" x14ac:dyDescent="0.3">
      <c r="A1093">
        <v>108917</v>
      </c>
      <c r="B1093">
        <v>0</v>
      </c>
      <c r="C1093" t="s">
        <v>65</v>
      </c>
      <c r="D1093" t="s">
        <v>88</v>
      </c>
      <c r="E1093" t="s">
        <v>67</v>
      </c>
      <c r="F1093" t="s">
        <v>68</v>
      </c>
      <c r="G1093">
        <v>0</v>
      </c>
      <c r="H1093">
        <v>225000</v>
      </c>
      <c r="I1093">
        <v>640764</v>
      </c>
      <c r="J1093" t="s">
        <v>69</v>
      </c>
      <c r="K1093" t="s">
        <v>70</v>
      </c>
      <c r="L1093" t="s">
        <v>91</v>
      </c>
      <c r="M1093" t="s">
        <v>72</v>
      </c>
      <c r="N1093">
        <v>3.5791999999999997E-2</v>
      </c>
      <c r="O1093">
        <v>18650</v>
      </c>
      <c r="P1093">
        <v>2213</v>
      </c>
      <c r="Q1093">
        <v>6633</v>
      </c>
      <c r="R1093">
        <v>2203</v>
      </c>
      <c r="S1093">
        <v>2</v>
      </c>
      <c r="T1093">
        <v>2</v>
      </c>
      <c r="U1093" t="s">
        <v>125</v>
      </c>
      <c r="V1093">
        <v>14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108</v>
      </c>
      <c r="AD1093">
        <v>2830100</v>
      </c>
      <c r="AE1093" t="s">
        <v>65</v>
      </c>
      <c r="AF1093">
        <v>37801.845000000001</v>
      </c>
      <c r="AG1093">
        <v>1125000</v>
      </c>
      <c r="AH1093">
        <v>1288350</v>
      </c>
      <c r="AJ1093">
        <v>1125000</v>
      </c>
      <c r="AK1093" t="s">
        <v>109</v>
      </c>
      <c r="AL1093">
        <v>18</v>
      </c>
      <c r="AM1093" t="s">
        <v>68</v>
      </c>
      <c r="AN1093">
        <v>1</v>
      </c>
      <c r="AR1093" t="s">
        <v>76</v>
      </c>
      <c r="AS1093" t="s">
        <v>77</v>
      </c>
      <c r="AT1093">
        <v>-109</v>
      </c>
      <c r="AU1093" t="s">
        <v>78</v>
      </c>
      <c r="AV1093" t="s">
        <v>79</v>
      </c>
      <c r="AW1093" t="s">
        <v>80</v>
      </c>
      <c r="AX1093" t="s">
        <v>81</v>
      </c>
      <c r="AY1093" t="s">
        <v>76</v>
      </c>
      <c r="AZ1093" t="s">
        <v>82</v>
      </c>
      <c r="BA1093" t="s">
        <v>116</v>
      </c>
      <c r="BB1093" t="s">
        <v>117</v>
      </c>
      <c r="BC1093">
        <v>60</v>
      </c>
      <c r="BD1093" t="s">
        <v>76</v>
      </c>
      <c r="BE1093">
        <v>60</v>
      </c>
      <c r="BF1093" t="s">
        <v>112</v>
      </c>
      <c r="BG1093" t="s">
        <v>118</v>
      </c>
      <c r="BH1093">
        <v>365243</v>
      </c>
      <c r="BI1093">
        <v>-79</v>
      </c>
      <c r="BJ1093">
        <v>1691</v>
      </c>
      <c r="BK1093">
        <v>365243</v>
      </c>
      <c r="BL1093">
        <v>365243</v>
      </c>
      <c r="BM1093">
        <v>1</v>
      </c>
    </row>
    <row r="1094" spans="1:65" x14ac:dyDescent="0.3">
      <c r="A1094">
        <v>108921</v>
      </c>
      <c r="B1094">
        <v>0</v>
      </c>
      <c r="C1094" t="s">
        <v>65</v>
      </c>
      <c r="D1094" t="s">
        <v>88</v>
      </c>
      <c r="E1094" t="s">
        <v>68</v>
      </c>
      <c r="F1094" t="s">
        <v>68</v>
      </c>
      <c r="G1094">
        <v>0</v>
      </c>
      <c r="H1094">
        <v>382500</v>
      </c>
      <c r="I1094">
        <v>877500</v>
      </c>
      <c r="J1094" t="s">
        <v>89</v>
      </c>
      <c r="K1094" t="s">
        <v>90</v>
      </c>
      <c r="L1094" t="s">
        <v>91</v>
      </c>
      <c r="M1094" t="s">
        <v>72</v>
      </c>
      <c r="N1094">
        <v>1.4170000000000001E-3</v>
      </c>
      <c r="O1094">
        <v>20054</v>
      </c>
      <c r="P1094">
        <v>6427</v>
      </c>
      <c r="Q1094">
        <v>4725</v>
      </c>
      <c r="R1094">
        <v>3616</v>
      </c>
      <c r="S1094">
        <v>2</v>
      </c>
      <c r="T1094">
        <v>2</v>
      </c>
      <c r="U1094" t="s">
        <v>120</v>
      </c>
      <c r="V1094">
        <v>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108</v>
      </c>
      <c r="AD1094">
        <v>2474390</v>
      </c>
      <c r="AE1094" t="s">
        <v>93</v>
      </c>
      <c r="AG1094">
        <v>143955</v>
      </c>
      <c r="AH1094">
        <v>143955</v>
      </c>
      <c r="AI1094">
        <v>0</v>
      </c>
      <c r="AJ1094">
        <v>143955</v>
      </c>
      <c r="AK1094" t="s">
        <v>125</v>
      </c>
      <c r="AL1094">
        <v>9</v>
      </c>
      <c r="AM1094" t="s">
        <v>68</v>
      </c>
      <c r="AN1094">
        <v>1</v>
      </c>
      <c r="AO1094">
        <v>0</v>
      </c>
      <c r="AR1094" t="s">
        <v>79</v>
      </c>
      <c r="AS1094" t="s">
        <v>114</v>
      </c>
      <c r="AT1094">
        <v>-2094</v>
      </c>
      <c r="AU1094" t="s">
        <v>78</v>
      </c>
      <c r="AV1094" t="s">
        <v>115</v>
      </c>
      <c r="AW1094" t="s">
        <v>171</v>
      </c>
      <c r="AX1094" t="s">
        <v>81</v>
      </c>
      <c r="AY1094" t="s">
        <v>111</v>
      </c>
      <c r="AZ1094" t="s">
        <v>76</v>
      </c>
      <c r="BA1094" t="s">
        <v>76</v>
      </c>
      <c r="BB1094" t="s">
        <v>138</v>
      </c>
      <c r="BC1094">
        <v>355</v>
      </c>
      <c r="BD1094" t="s">
        <v>85</v>
      </c>
      <c r="BF1094" t="s">
        <v>76</v>
      </c>
      <c r="BG1094" t="s">
        <v>151</v>
      </c>
    </row>
    <row r="1095" spans="1:65" x14ac:dyDescent="0.3">
      <c r="A1095">
        <v>108939</v>
      </c>
      <c r="B1095">
        <v>0</v>
      </c>
      <c r="C1095" t="s">
        <v>65</v>
      </c>
      <c r="D1095" t="s">
        <v>88</v>
      </c>
      <c r="E1095" t="s">
        <v>67</v>
      </c>
      <c r="F1095" t="s">
        <v>67</v>
      </c>
      <c r="G1095">
        <v>1</v>
      </c>
      <c r="H1095">
        <v>220500</v>
      </c>
      <c r="I1095">
        <v>948816</v>
      </c>
      <c r="J1095" t="s">
        <v>69</v>
      </c>
      <c r="K1095" t="s">
        <v>70</v>
      </c>
      <c r="L1095" t="s">
        <v>119</v>
      </c>
      <c r="M1095" t="s">
        <v>127</v>
      </c>
      <c r="N1095">
        <v>1.8634000000000001E-2</v>
      </c>
      <c r="O1095">
        <v>12927</v>
      </c>
      <c r="P1095">
        <v>4567</v>
      </c>
      <c r="Q1095">
        <v>7004</v>
      </c>
      <c r="R1095">
        <v>4872</v>
      </c>
      <c r="S1095">
        <v>2</v>
      </c>
      <c r="T1095">
        <v>2</v>
      </c>
      <c r="U1095" t="s">
        <v>125</v>
      </c>
      <c r="V1095">
        <v>16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108</v>
      </c>
      <c r="AD1095">
        <v>1339204</v>
      </c>
      <c r="AE1095" t="s">
        <v>99</v>
      </c>
      <c r="AF1095">
        <v>2250</v>
      </c>
      <c r="AG1095">
        <v>45000</v>
      </c>
      <c r="AH1095">
        <v>45000</v>
      </c>
      <c r="AJ1095">
        <v>45000</v>
      </c>
      <c r="AK1095" t="s">
        <v>123</v>
      </c>
      <c r="AL1095">
        <v>11</v>
      </c>
      <c r="AM1095" t="s">
        <v>68</v>
      </c>
      <c r="AN1095">
        <v>1</v>
      </c>
      <c r="AR1095" t="s">
        <v>79</v>
      </c>
      <c r="AS1095" t="s">
        <v>77</v>
      </c>
      <c r="AT1095">
        <v>-113</v>
      </c>
      <c r="AU1095" t="s">
        <v>76</v>
      </c>
      <c r="AV1095" t="s">
        <v>79</v>
      </c>
      <c r="AW1095" t="s">
        <v>80</v>
      </c>
      <c r="AX1095" t="s">
        <v>81</v>
      </c>
      <c r="AY1095" t="s">
        <v>76</v>
      </c>
      <c r="AZ1095" t="s">
        <v>131</v>
      </c>
      <c r="BA1095" t="s">
        <v>83</v>
      </c>
      <c r="BB1095" t="s">
        <v>121</v>
      </c>
      <c r="BC1095">
        <v>-1</v>
      </c>
      <c r="BD1095" t="s">
        <v>76</v>
      </c>
      <c r="BE1095">
        <v>0</v>
      </c>
      <c r="BF1095" t="s">
        <v>76</v>
      </c>
      <c r="BG1095" t="s">
        <v>132</v>
      </c>
    </row>
    <row r="1096" spans="1:65" x14ac:dyDescent="0.3">
      <c r="A1096">
        <v>108958</v>
      </c>
      <c r="B1096">
        <v>0</v>
      </c>
      <c r="C1096" t="s">
        <v>65</v>
      </c>
      <c r="D1096" t="s">
        <v>88</v>
      </c>
      <c r="E1096" t="s">
        <v>67</v>
      </c>
      <c r="F1096" t="s">
        <v>68</v>
      </c>
      <c r="G1096">
        <v>0</v>
      </c>
      <c r="H1096">
        <v>67500</v>
      </c>
      <c r="I1096">
        <v>281493</v>
      </c>
      <c r="J1096" t="s">
        <v>113</v>
      </c>
      <c r="K1096" t="s">
        <v>70</v>
      </c>
      <c r="L1096" t="s">
        <v>139</v>
      </c>
      <c r="M1096" t="s">
        <v>72</v>
      </c>
      <c r="N1096">
        <v>5.0020000000000004E-3</v>
      </c>
      <c r="O1096">
        <v>21740</v>
      </c>
      <c r="P1096">
        <v>365243</v>
      </c>
      <c r="Q1096">
        <v>3454</v>
      </c>
      <c r="R1096">
        <v>3985</v>
      </c>
      <c r="S1096">
        <v>3</v>
      </c>
      <c r="T1096">
        <v>3</v>
      </c>
      <c r="U1096" t="s">
        <v>73</v>
      </c>
      <c r="V1096">
        <v>11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76</v>
      </c>
      <c r="AD1096">
        <v>1052704</v>
      </c>
      <c r="AE1096" t="s">
        <v>93</v>
      </c>
      <c r="AF1096">
        <v>18430.965</v>
      </c>
      <c r="AG1096">
        <v>154998</v>
      </c>
      <c r="AH1096">
        <v>149359.5</v>
      </c>
      <c r="AI1096">
        <v>15750</v>
      </c>
      <c r="AJ1096">
        <v>154998</v>
      </c>
      <c r="AK1096" t="s">
        <v>75</v>
      </c>
      <c r="AL1096">
        <v>16</v>
      </c>
      <c r="AM1096" t="s">
        <v>68</v>
      </c>
      <c r="AN1096">
        <v>1</v>
      </c>
      <c r="AO1096">
        <v>0.103889733</v>
      </c>
      <c r="AR1096" t="s">
        <v>79</v>
      </c>
      <c r="AS1096" t="s">
        <v>77</v>
      </c>
      <c r="AT1096">
        <v>-1131</v>
      </c>
      <c r="AU1096" t="s">
        <v>78</v>
      </c>
      <c r="AV1096" t="s">
        <v>79</v>
      </c>
      <c r="AW1096" t="s">
        <v>171</v>
      </c>
      <c r="AX1096" t="s">
        <v>81</v>
      </c>
      <c r="AY1096" t="s">
        <v>95</v>
      </c>
      <c r="AZ1096" t="s">
        <v>96</v>
      </c>
      <c r="BA1096" t="s">
        <v>76</v>
      </c>
      <c r="BB1096" t="s">
        <v>138</v>
      </c>
      <c r="BC1096">
        <v>80</v>
      </c>
      <c r="BD1096" t="s">
        <v>85</v>
      </c>
      <c r="BE1096">
        <v>10</v>
      </c>
      <c r="BF1096" t="s">
        <v>147</v>
      </c>
      <c r="BG1096" t="s">
        <v>151</v>
      </c>
      <c r="BH1096">
        <v>365243</v>
      </c>
      <c r="BI1096">
        <v>-1099</v>
      </c>
      <c r="BJ1096">
        <v>-829</v>
      </c>
      <c r="BK1096">
        <v>-829</v>
      </c>
      <c r="BL1096">
        <v>-822</v>
      </c>
      <c r="BM1096">
        <v>0</v>
      </c>
    </row>
    <row r="1097" spans="1:65" x14ac:dyDescent="0.3">
      <c r="A1097">
        <v>108969</v>
      </c>
      <c r="B1097">
        <v>0</v>
      </c>
      <c r="C1097" t="s">
        <v>65</v>
      </c>
      <c r="D1097" t="s">
        <v>88</v>
      </c>
      <c r="E1097" t="s">
        <v>67</v>
      </c>
      <c r="F1097" t="s">
        <v>68</v>
      </c>
      <c r="G1097">
        <v>0</v>
      </c>
      <c r="H1097">
        <v>90000</v>
      </c>
      <c r="I1097">
        <v>900000</v>
      </c>
      <c r="J1097" t="s">
        <v>69</v>
      </c>
      <c r="K1097" t="s">
        <v>70</v>
      </c>
      <c r="L1097" t="s">
        <v>91</v>
      </c>
      <c r="M1097" t="s">
        <v>72</v>
      </c>
      <c r="N1097">
        <v>2.8663000000000001E-2</v>
      </c>
      <c r="O1097">
        <v>14433</v>
      </c>
      <c r="P1097">
        <v>4906</v>
      </c>
      <c r="Q1097">
        <v>862</v>
      </c>
      <c r="R1097">
        <v>3432</v>
      </c>
      <c r="S1097">
        <v>2</v>
      </c>
      <c r="T1097">
        <v>2</v>
      </c>
      <c r="U1097" t="s">
        <v>120</v>
      </c>
      <c r="V1097">
        <v>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108</v>
      </c>
      <c r="AD1097">
        <v>1953678</v>
      </c>
      <c r="AE1097" t="s">
        <v>93</v>
      </c>
      <c r="AF1097">
        <v>5316.5249999999996</v>
      </c>
      <c r="AG1097">
        <v>35010</v>
      </c>
      <c r="AH1097">
        <v>29673</v>
      </c>
      <c r="AI1097">
        <v>7002</v>
      </c>
      <c r="AJ1097">
        <v>35010</v>
      </c>
      <c r="AK1097" t="s">
        <v>75</v>
      </c>
      <c r="AL1097">
        <v>12</v>
      </c>
      <c r="AM1097" t="s">
        <v>68</v>
      </c>
      <c r="AN1097">
        <v>1</v>
      </c>
      <c r="AO1097">
        <v>0.20792950399999999</v>
      </c>
      <c r="AR1097" t="s">
        <v>79</v>
      </c>
      <c r="AS1097" t="s">
        <v>77</v>
      </c>
      <c r="AT1097">
        <v>-276</v>
      </c>
      <c r="AU1097" t="s">
        <v>78</v>
      </c>
      <c r="AV1097" t="s">
        <v>79</v>
      </c>
      <c r="AX1097" t="s">
        <v>161</v>
      </c>
      <c r="AY1097" t="s">
        <v>111</v>
      </c>
      <c r="AZ1097" t="s">
        <v>96</v>
      </c>
      <c r="BA1097" t="s">
        <v>76</v>
      </c>
      <c r="BB1097" t="s">
        <v>104</v>
      </c>
      <c r="BC1097">
        <v>120</v>
      </c>
      <c r="BD1097" t="s">
        <v>85</v>
      </c>
      <c r="BE1097">
        <v>6</v>
      </c>
      <c r="BF1097" t="s">
        <v>112</v>
      </c>
      <c r="BG1097" t="s">
        <v>151</v>
      </c>
      <c r="BH1097">
        <v>365243</v>
      </c>
      <c r="BI1097">
        <v>-245</v>
      </c>
      <c r="BJ1097">
        <v>-95</v>
      </c>
      <c r="BK1097">
        <v>-95</v>
      </c>
      <c r="BL1097">
        <v>-87</v>
      </c>
      <c r="BM1097">
        <v>0</v>
      </c>
    </row>
    <row r="1098" spans="1:65" x14ac:dyDescent="0.3">
      <c r="A1098">
        <v>108975</v>
      </c>
      <c r="B1098">
        <v>0</v>
      </c>
      <c r="C1098" t="s">
        <v>65</v>
      </c>
      <c r="D1098" t="s">
        <v>88</v>
      </c>
      <c r="E1098" t="s">
        <v>67</v>
      </c>
      <c r="F1098" t="s">
        <v>68</v>
      </c>
      <c r="G1098">
        <v>0</v>
      </c>
      <c r="H1098">
        <v>234000</v>
      </c>
      <c r="I1098">
        <v>837000</v>
      </c>
      <c r="J1098" t="s">
        <v>133</v>
      </c>
      <c r="K1098" t="s">
        <v>90</v>
      </c>
      <c r="L1098" t="s">
        <v>91</v>
      </c>
      <c r="M1098" t="s">
        <v>72</v>
      </c>
      <c r="N1098">
        <v>6.2329999999999998E-3</v>
      </c>
      <c r="O1098">
        <v>19487</v>
      </c>
      <c r="P1098">
        <v>6538</v>
      </c>
      <c r="Q1098">
        <v>6485</v>
      </c>
      <c r="R1098">
        <v>3020</v>
      </c>
      <c r="S1098">
        <v>2</v>
      </c>
      <c r="T1098">
        <v>2</v>
      </c>
      <c r="U1098" t="s">
        <v>109</v>
      </c>
      <c r="V1098">
        <v>16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168</v>
      </c>
      <c r="AD1098">
        <v>2147075</v>
      </c>
      <c r="AE1098" t="s">
        <v>65</v>
      </c>
      <c r="AF1098">
        <v>34897.995000000003</v>
      </c>
      <c r="AG1098">
        <v>675000</v>
      </c>
      <c r="AH1098">
        <v>767664</v>
      </c>
      <c r="AJ1098">
        <v>675000</v>
      </c>
      <c r="AK1098" t="s">
        <v>94</v>
      </c>
      <c r="AL1098">
        <v>13</v>
      </c>
      <c r="AM1098" t="s">
        <v>68</v>
      </c>
      <c r="AN1098">
        <v>1</v>
      </c>
      <c r="AR1098" t="s">
        <v>76</v>
      </c>
      <c r="AS1098" t="s">
        <v>114</v>
      </c>
      <c r="AT1098">
        <v>-790</v>
      </c>
      <c r="AU1098" t="s">
        <v>78</v>
      </c>
      <c r="AV1098" t="s">
        <v>115</v>
      </c>
      <c r="AW1098" t="s">
        <v>80</v>
      </c>
      <c r="AX1098" t="s">
        <v>81</v>
      </c>
      <c r="AY1098" t="s">
        <v>76</v>
      </c>
      <c r="AZ1098" t="s">
        <v>82</v>
      </c>
      <c r="BA1098" t="s">
        <v>116</v>
      </c>
      <c r="BB1098" t="s">
        <v>117</v>
      </c>
      <c r="BC1098">
        <v>10</v>
      </c>
      <c r="BD1098" t="s">
        <v>76</v>
      </c>
      <c r="BE1098">
        <v>48</v>
      </c>
      <c r="BF1098" t="s">
        <v>147</v>
      </c>
      <c r="BG1098" t="s">
        <v>154</v>
      </c>
    </row>
    <row r="1099" spans="1:65" x14ac:dyDescent="0.3">
      <c r="A1099">
        <v>108984</v>
      </c>
      <c r="B1099">
        <v>0</v>
      </c>
      <c r="C1099" t="s">
        <v>65</v>
      </c>
      <c r="D1099" t="s">
        <v>88</v>
      </c>
      <c r="E1099" t="s">
        <v>68</v>
      </c>
      <c r="F1099" t="s">
        <v>68</v>
      </c>
      <c r="G1099">
        <v>0</v>
      </c>
      <c r="H1099">
        <v>67500</v>
      </c>
      <c r="I1099">
        <v>126000</v>
      </c>
      <c r="J1099" t="s">
        <v>113</v>
      </c>
      <c r="K1099" t="s">
        <v>70</v>
      </c>
      <c r="L1099" t="s">
        <v>91</v>
      </c>
      <c r="M1099" t="s">
        <v>72</v>
      </c>
      <c r="N1099">
        <v>1.452E-2</v>
      </c>
      <c r="O1099">
        <v>15909</v>
      </c>
      <c r="P1099">
        <v>365243</v>
      </c>
      <c r="Q1099">
        <v>8602</v>
      </c>
      <c r="R1099">
        <v>4371</v>
      </c>
      <c r="S1099">
        <v>2</v>
      </c>
      <c r="T1099">
        <v>2</v>
      </c>
      <c r="U1099" t="s">
        <v>73</v>
      </c>
      <c r="V1099">
        <v>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76</v>
      </c>
      <c r="AD1099">
        <v>1531288</v>
      </c>
      <c r="AE1099" t="s">
        <v>99</v>
      </c>
      <c r="AF1099">
        <v>11025</v>
      </c>
      <c r="AG1099">
        <v>0</v>
      </c>
      <c r="AH1099">
        <v>157500</v>
      </c>
      <c r="AK1099" t="s">
        <v>123</v>
      </c>
      <c r="AL1099">
        <v>9</v>
      </c>
      <c r="AM1099" t="s">
        <v>68</v>
      </c>
      <c r="AN1099">
        <v>1</v>
      </c>
      <c r="AR1099" t="s">
        <v>79</v>
      </c>
      <c r="AS1099" t="s">
        <v>77</v>
      </c>
      <c r="AT1099">
        <v>-1641</v>
      </c>
      <c r="AU1099" t="s">
        <v>76</v>
      </c>
      <c r="AV1099" t="s">
        <v>79</v>
      </c>
      <c r="AX1099" t="s">
        <v>81</v>
      </c>
      <c r="AY1099" t="s">
        <v>76</v>
      </c>
      <c r="AZ1099" t="s">
        <v>131</v>
      </c>
      <c r="BA1099" t="s">
        <v>116</v>
      </c>
      <c r="BB1099" t="s">
        <v>187</v>
      </c>
      <c r="BC1099">
        <v>-1</v>
      </c>
      <c r="BD1099" t="s">
        <v>76</v>
      </c>
      <c r="BE1099">
        <v>0</v>
      </c>
      <c r="BF1099" t="s">
        <v>76</v>
      </c>
      <c r="BG1099" t="s">
        <v>160</v>
      </c>
      <c r="BH1099">
        <v>-1640</v>
      </c>
      <c r="BI1099">
        <v>-1607</v>
      </c>
      <c r="BJ1099">
        <v>365243</v>
      </c>
      <c r="BK1099">
        <v>-876</v>
      </c>
      <c r="BL1099">
        <v>365243</v>
      </c>
      <c r="BM1099">
        <v>0</v>
      </c>
    </row>
    <row r="1100" spans="1:65" x14ac:dyDescent="0.3">
      <c r="A1100">
        <v>108996</v>
      </c>
      <c r="B1100">
        <v>0</v>
      </c>
      <c r="C1100" t="s">
        <v>65</v>
      </c>
      <c r="D1100" t="s">
        <v>88</v>
      </c>
      <c r="E1100" t="s">
        <v>67</v>
      </c>
      <c r="F1100" t="s">
        <v>67</v>
      </c>
      <c r="G1100">
        <v>0</v>
      </c>
      <c r="H1100">
        <v>157500</v>
      </c>
      <c r="I1100">
        <v>417024</v>
      </c>
      <c r="J1100" t="s">
        <v>89</v>
      </c>
      <c r="K1100" t="s">
        <v>70</v>
      </c>
      <c r="L1100" t="s">
        <v>91</v>
      </c>
      <c r="M1100" t="s">
        <v>72</v>
      </c>
      <c r="N1100">
        <v>9.3340000000000003E-3</v>
      </c>
      <c r="O1100">
        <v>14544</v>
      </c>
      <c r="P1100">
        <v>5498</v>
      </c>
      <c r="Q1100">
        <v>6265</v>
      </c>
      <c r="R1100">
        <v>4225</v>
      </c>
      <c r="S1100">
        <v>2</v>
      </c>
      <c r="T1100">
        <v>2</v>
      </c>
      <c r="U1100" t="s">
        <v>109</v>
      </c>
      <c r="V1100">
        <v>11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137</v>
      </c>
      <c r="AD1100">
        <v>1176905</v>
      </c>
      <c r="AE1100" t="s">
        <v>65</v>
      </c>
      <c r="AF1100">
        <v>12449.025</v>
      </c>
      <c r="AG1100">
        <v>135000</v>
      </c>
      <c r="AH1100">
        <v>155263.5</v>
      </c>
      <c r="AJ1100">
        <v>135000</v>
      </c>
      <c r="AK1100" t="s">
        <v>125</v>
      </c>
      <c r="AL1100">
        <v>13</v>
      </c>
      <c r="AM1100" t="s">
        <v>68</v>
      </c>
      <c r="AN1100">
        <v>1</v>
      </c>
      <c r="AR1100" t="s">
        <v>76</v>
      </c>
      <c r="AS1100" t="s">
        <v>77</v>
      </c>
      <c r="AT1100">
        <v>-878</v>
      </c>
      <c r="AU1100" t="s">
        <v>78</v>
      </c>
      <c r="AV1100" t="s">
        <v>79</v>
      </c>
      <c r="AW1100" t="s">
        <v>80</v>
      </c>
      <c r="AX1100" t="s">
        <v>161</v>
      </c>
      <c r="AY1100" t="s">
        <v>76</v>
      </c>
      <c r="AZ1100" t="s">
        <v>82</v>
      </c>
      <c r="BA1100" t="s">
        <v>116</v>
      </c>
      <c r="BB1100" t="s">
        <v>117</v>
      </c>
      <c r="BC1100">
        <v>5</v>
      </c>
      <c r="BD1100" t="s">
        <v>76</v>
      </c>
      <c r="BE1100">
        <v>18</v>
      </c>
      <c r="BF1100" t="s">
        <v>147</v>
      </c>
      <c r="BG1100" t="s">
        <v>154</v>
      </c>
      <c r="BH1100">
        <v>365243</v>
      </c>
      <c r="BI1100">
        <v>-845</v>
      </c>
      <c r="BJ1100">
        <v>-335</v>
      </c>
      <c r="BK1100">
        <v>-335</v>
      </c>
      <c r="BL1100">
        <v>-327</v>
      </c>
      <c r="BM1100">
        <v>0</v>
      </c>
    </row>
    <row r="1101" spans="1:65" x14ac:dyDescent="0.3">
      <c r="A1101">
        <v>109041</v>
      </c>
      <c r="B1101">
        <v>0</v>
      </c>
      <c r="C1101" t="s">
        <v>65</v>
      </c>
      <c r="D1101" t="s">
        <v>66</v>
      </c>
      <c r="E1101" t="s">
        <v>67</v>
      </c>
      <c r="F1101" t="s">
        <v>68</v>
      </c>
      <c r="G1101">
        <v>1</v>
      </c>
      <c r="H1101">
        <v>157500</v>
      </c>
      <c r="I1101">
        <v>285723</v>
      </c>
      <c r="J1101" t="s">
        <v>69</v>
      </c>
      <c r="K1101" t="s">
        <v>70</v>
      </c>
      <c r="L1101" t="s">
        <v>119</v>
      </c>
      <c r="M1101" t="s">
        <v>72</v>
      </c>
      <c r="N1101">
        <v>1.0500000000000001E-2</v>
      </c>
      <c r="O1101">
        <v>12172</v>
      </c>
      <c r="P1101">
        <v>930</v>
      </c>
      <c r="Q1101">
        <v>3577</v>
      </c>
      <c r="R1101">
        <v>4088</v>
      </c>
      <c r="S1101">
        <v>3</v>
      </c>
      <c r="T1101">
        <v>3</v>
      </c>
      <c r="U1101" t="s">
        <v>109</v>
      </c>
      <c r="V1101">
        <v>9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 t="s">
        <v>141</v>
      </c>
      <c r="AD1101">
        <v>1973518</v>
      </c>
      <c r="AE1101" t="s">
        <v>65</v>
      </c>
      <c r="AF1101">
        <v>19519.875</v>
      </c>
      <c r="AG1101">
        <v>229500</v>
      </c>
      <c r="AH1101">
        <v>280458</v>
      </c>
      <c r="AJ1101">
        <v>229500</v>
      </c>
      <c r="AK1101" t="s">
        <v>123</v>
      </c>
      <c r="AL1101">
        <v>10</v>
      </c>
      <c r="AM1101" t="s">
        <v>68</v>
      </c>
      <c r="AN1101">
        <v>1</v>
      </c>
      <c r="AR1101" t="s">
        <v>76</v>
      </c>
      <c r="AS1101" t="s">
        <v>77</v>
      </c>
      <c r="AT1101">
        <v>-417</v>
      </c>
      <c r="AU1101" t="s">
        <v>78</v>
      </c>
      <c r="AV1101" t="s">
        <v>79</v>
      </c>
      <c r="AW1101" t="s">
        <v>80</v>
      </c>
      <c r="AX1101" t="s">
        <v>81</v>
      </c>
      <c r="AY1101" t="s">
        <v>76</v>
      </c>
      <c r="AZ1101" t="s">
        <v>82</v>
      </c>
      <c r="BA1101" t="s">
        <v>116</v>
      </c>
      <c r="BB1101" t="s">
        <v>121</v>
      </c>
      <c r="BC1101">
        <v>-1</v>
      </c>
      <c r="BD1101" t="s">
        <v>76</v>
      </c>
      <c r="BE1101">
        <v>18</v>
      </c>
      <c r="BF1101" t="s">
        <v>112</v>
      </c>
      <c r="BG1101" t="s">
        <v>118</v>
      </c>
      <c r="BH1101">
        <v>365243</v>
      </c>
      <c r="BI1101">
        <v>-387</v>
      </c>
      <c r="BJ1101">
        <v>123</v>
      </c>
      <c r="BK1101">
        <v>-147</v>
      </c>
      <c r="BL1101">
        <v>-138</v>
      </c>
      <c r="BM1101">
        <v>1</v>
      </c>
    </row>
    <row r="1102" spans="1:65" x14ac:dyDescent="0.3">
      <c r="A1102">
        <v>109052</v>
      </c>
      <c r="B1102">
        <v>0</v>
      </c>
      <c r="C1102" t="s">
        <v>65</v>
      </c>
      <c r="D1102" t="s">
        <v>88</v>
      </c>
      <c r="E1102" t="s">
        <v>68</v>
      </c>
      <c r="F1102" t="s">
        <v>68</v>
      </c>
      <c r="G1102">
        <v>1</v>
      </c>
      <c r="H1102">
        <v>292500</v>
      </c>
      <c r="I1102">
        <v>675000</v>
      </c>
      <c r="J1102" t="s">
        <v>89</v>
      </c>
      <c r="K1102" t="s">
        <v>90</v>
      </c>
      <c r="L1102" t="s">
        <v>71</v>
      </c>
      <c r="M1102" t="s">
        <v>72</v>
      </c>
      <c r="N1102">
        <v>2.8663000000000001E-2</v>
      </c>
      <c r="O1102">
        <v>10647</v>
      </c>
      <c r="P1102">
        <v>2715</v>
      </c>
      <c r="Q1102">
        <v>2022</v>
      </c>
      <c r="R1102">
        <v>1023</v>
      </c>
      <c r="S1102">
        <v>2</v>
      </c>
      <c r="T1102">
        <v>2</v>
      </c>
      <c r="U1102" t="s">
        <v>73</v>
      </c>
      <c r="V1102">
        <v>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141</v>
      </c>
      <c r="AD1102">
        <v>1962859</v>
      </c>
      <c r="AE1102" t="s">
        <v>99</v>
      </c>
      <c r="AF1102">
        <v>22500</v>
      </c>
      <c r="AG1102">
        <v>0</v>
      </c>
      <c r="AH1102">
        <v>450000</v>
      </c>
      <c r="AK1102" t="s">
        <v>94</v>
      </c>
      <c r="AL1102">
        <v>12</v>
      </c>
      <c r="AM1102" t="s">
        <v>68</v>
      </c>
      <c r="AN1102">
        <v>1</v>
      </c>
      <c r="AR1102" t="s">
        <v>79</v>
      </c>
      <c r="AS1102" t="s">
        <v>114</v>
      </c>
      <c r="AT1102">
        <v>-1181</v>
      </c>
      <c r="AU1102" t="s">
        <v>76</v>
      </c>
      <c r="AV1102" t="s">
        <v>115</v>
      </c>
      <c r="AX1102" t="s">
        <v>81</v>
      </c>
      <c r="AY1102" t="s">
        <v>76</v>
      </c>
      <c r="AZ1102" t="s">
        <v>131</v>
      </c>
      <c r="BA1102" t="s">
        <v>116</v>
      </c>
      <c r="BB1102" t="s">
        <v>121</v>
      </c>
      <c r="BC1102">
        <v>-1</v>
      </c>
      <c r="BD1102" t="s">
        <v>76</v>
      </c>
      <c r="BE1102">
        <v>0</v>
      </c>
      <c r="BF1102" t="s">
        <v>76</v>
      </c>
      <c r="BG1102" t="s">
        <v>160</v>
      </c>
    </row>
    <row r="1103" spans="1:65" x14ac:dyDescent="0.3">
      <c r="A1103">
        <v>109052</v>
      </c>
      <c r="B1103">
        <v>0</v>
      </c>
      <c r="C1103" t="s">
        <v>65</v>
      </c>
      <c r="D1103" t="s">
        <v>88</v>
      </c>
      <c r="E1103" t="s">
        <v>68</v>
      </c>
      <c r="F1103" t="s">
        <v>68</v>
      </c>
      <c r="G1103">
        <v>1</v>
      </c>
      <c r="H1103">
        <v>292500</v>
      </c>
      <c r="I1103">
        <v>675000</v>
      </c>
      <c r="J1103" t="s">
        <v>89</v>
      </c>
      <c r="K1103" t="s">
        <v>90</v>
      </c>
      <c r="L1103" t="s">
        <v>71</v>
      </c>
      <c r="M1103" t="s">
        <v>72</v>
      </c>
      <c r="N1103">
        <v>2.8663000000000001E-2</v>
      </c>
      <c r="O1103">
        <v>10647</v>
      </c>
      <c r="P1103">
        <v>2715</v>
      </c>
      <c r="Q1103">
        <v>2022</v>
      </c>
      <c r="R1103">
        <v>1023</v>
      </c>
      <c r="S1103">
        <v>2</v>
      </c>
      <c r="T1103">
        <v>2</v>
      </c>
      <c r="U1103" t="s">
        <v>73</v>
      </c>
      <c r="V1103">
        <v>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141</v>
      </c>
      <c r="AD1103">
        <v>1352127</v>
      </c>
      <c r="AE1103" t="s">
        <v>93</v>
      </c>
      <c r="AG1103">
        <v>22180.5</v>
      </c>
      <c r="AH1103">
        <v>22180.5</v>
      </c>
      <c r="AI1103">
        <v>0</v>
      </c>
      <c r="AJ1103">
        <v>22180.5</v>
      </c>
      <c r="AK1103" t="s">
        <v>125</v>
      </c>
      <c r="AL1103">
        <v>14</v>
      </c>
      <c r="AM1103" t="s">
        <v>68</v>
      </c>
      <c r="AN1103">
        <v>1</v>
      </c>
      <c r="AO1103">
        <v>0</v>
      </c>
      <c r="AR1103" t="s">
        <v>79</v>
      </c>
      <c r="AS1103" t="s">
        <v>180</v>
      </c>
      <c r="AT1103">
        <v>-1171</v>
      </c>
      <c r="AU1103" t="s">
        <v>78</v>
      </c>
      <c r="AV1103" t="s">
        <v>181</v>
      </c>
      <c r="AX1103" t="s">
        <v>81</v>
      </c>
      <c r="AY1103" t="s">
        <v>124</v>
      </c>
      <c r="AZ1103" t="s">
        <v>76</v>
      </c>
      <c r="BA1103" t="s">
        <v>76</v>
      </c>
      <c r="BB1103" t="s">
        <v>104</v>
      </c>
      <c r="BC1103">
        <v>50</v>
      </c>
      <c r="BD1103" t="s">
        <v>105</v>
      </c>
      <c r="BF1103" t="s">
        <v>76</v>
      </c>
      <c r="BG1103" t="s">
        <v>106</v>
      </c>
    </row>
    <row r="1104" spans="1:65" x14ac:dyDescent="0.3">
      <c r="A1104">
        <v>109074</v>
      </c>
      <c r="B1104">
        <v>0</v>
      </c>
      <c r="C1104" t="s">
        <v>65</v>
      </c>
      <c r="D1104" t="s">
        <v>88</v>
      </c>
      <c r="E1104" t="s">
        <v>67</v>
      </c>
      <c r="F1104" t="s">
        <v>67</v>
      </c>
      <c r="G1104">
        <v>0</v>
      </c>
      <c r="H1104">
        <v>180000</v>
      </c>
      <c r="I1104">
        <v>299250</v>
      </c>
      <c r="J1104" t="s">
        <v>69</v>
      </c>
      <c r="K1104" t="s">
        <v>70</v>
      </c>
      <c r="L1104" t="s">
        <v>119</v>
      </c>
      <c r="M1104" t="s">
        <v>72</v>
      </c>
      <c r="N1104">
        <v>1.4463999999999999E-2</v>
      </c>
      <c r="O1104">
        <v>9710</v>
      </c>
      <c r="P1104">
        <v>2027</v>
      </c>
      <c r="Q1104">
        <v>4552</v>
      </c>
      <c r="R1104">
        <v>2360</v>
      </c>
      <c r="S1104">
        <v>2</v>
      </c>
      <c r="T1104">
        <v>2</v>
      </c>
      <c r="U1104" t="s">
        <v>120</v>
      </c>
      <c r="V1104">
        <v>7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 t="s">
        <v>108</v>
      </c>
      <c r="AD1104">
        <v>2485992</v>
      </c>
      <c r="AE1104" t="s">
        <v>93</v>
      </c>
      <c r="AF1104">
        <v>15146.415000000001</v>
      </c>
      <c r="AG1104">
        <v>142965</v>
      </c>
      <c r="AH1104">
        <v>141291</v>
      </c>
      <c r="AI1104">
        <v>14400</v>
      </c>
      <c r="AJ1104">
        <v>142965</v>
      </c>
      <c r="AK1104" t="s">
        <v>75</v>
      </c>
      <c r="AL1104">
        <v>8</v>
      </c>
      <c r="AM1104" t="s">
        <v>68</v>
      </c>
      <c r="AN1104">
        <v>1</v>
      </c>
      <c r="AO1104">
        <v>0.100730993</v>
      </c>
      <c r="AR1104" t="s">
        <v>79</v>
      </c>
      <c r="AS1104" t="s">
        <v>77</v>
      </c>
      <c r="AT1104">
        <v>-1712</v>
      </c>
      <c r="AU1104" t="s">
        <v>76</v>
      </c>
      <c r="AV1104" t="s">
        <v>79</v>
      </c>
      <c r="AW1104" t="s">
        <v>166</v>
      </c>
      <c r="AX1104" t="s">
        <v>81</v>
      </c>
      <c r="AY1104" t="s">
        <v>111</v>
      </c>
      <c r="AZ1104" t="s">
        <v>96</v>
      </c>
      <c r="BA1104" t="s">
        <v>76</v>
      </c>
      <c r="BB1104" t="s">
        <v>138</v>
      </c>
      <c r="BC1104">
        <v>57</v>
      </c>
      <c r="BD1104" t="s">
        <v>85</v>
      </c>
      <c r="BE1104">
        <v>12</v>
      </c>
      <c r="BF1104" t="s">
        <v>147</v>
      </c>
      <c r="BG1104" t="s">
        <v>151</v>
      </c>
      <c r="BH1104">
        <v>365243</v>
      </c>
      <c r="BI1104">
        <v>-1681</v>
      </c>
      <c r="BJ1104">
        <v>-1351</v>
      </c>
      <c r="BK1104">
        <v>-1351</v>
      </c>
      <c r="BL1104">
        <v>-1341</v>
      </c>
      <c r="BM1104">
        <v>0</v>
      </c>
    </row>
    <row r="1105" spans="1:65" x14ac:dyDescent="0.3">
      <c r="A1105">
        <v>109074</v>
      </c>
      <c r="B1105">
        <v>0</v>
      </c>
      <c r="C1105" t="s">
        <v>65</v>
      </c>
      <c r="D1105" t="s">
        <v>88</v>
      </c>
      <c r="E1105" t="s">
        <v>67</v>
      </c>
      <c r="F1105" t="s">
        <v>67</v>
      </c>
      <c r="G1105">
        <v>0</v>
      </c>
      <c r="H1105">
        <v>180000</v>
      </c>
      <c r="I1105">
        <v>299250</v>
      </c>
      <c r="J1105" t="s">
        <v>69</v>
      </c>
      <c r="K1105" t="s">
        <v>70</v>
      </c>
      <c r="L1105" t="s">
        <v>119</v>
      </c>
      <c r="M1105" t="s">
        <v>72</v>
      </c>
      <c r="N1105">
        <v>1.4463999999999999E-2</v>
      </c>
      <c r="O1105">
        <v>9710</v>
      </c>
      <c r="P1105">
        <v>2027</v>
      </c>
      <c r="Q1105">
        <v>4552</v>
      </c>
      <c r="R1105">
        <v>2360</v>
      </c>
      <c r="S1105">
        <v>2</v>
      </c>
      <c r="T1105">
        <v>2</v>
      </c>
      <c r="U1105" t="s">
        <v>120</v>
      </c>
      <c r="V1105">
        <v>7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 t="s">
        <v>108</v>
      </c>
      <c r="AD1105">
        <v>1003852</v>
      </c>
      <c r="AE1105" t="s">
        <v>93</v>
      </c>
      <c r="AF1105">
        <v>25616.79</v>
      </c>
      <c r="AG1105">
        <v>173115</v>
      </c>
      <c r="AH1105">
        <v>185494.5</v>
      </c>
      <c r="AI1105">
        <v>0</v>
      </c>
      <c r="AJ1105">
        <v>173115</v>
      </c>
      <c r="AK1105" t="s">
        <v>75</v>
      </c>
      <c r="AL1105">
        <v>12</v>
      </c>
      <c r="AM1105" t="s">
        <v>68</v>
      </c>
      <c r="AN1105">
        <v>1</v>
      </c>
      <c r="AO1105">
        <v>0</v>
      </c>
      <c r="AR1105" t="s">
        <v>79</v>
      </c>
      <c r="AS1105" t="s">
        <v>77</v>
      </c>
      <c r="AT1105">
        <v>-851</v>
      </c>
      <c r="AU1105" t="s">
        <v>78</v>
      </c>
      <c r="AV1105" t="s">
        <v>79</v>
      </c>
      <c r="AX1105" t="s">
        <v>81</v>
      </c>
      <c r="AY1105" t="s">
        <v>136</v>
      </c>
      <c r="AZ1105" t="s">
        <v>96</v>
      </c>
      <c r="BA1105" t="s">
        <v>76</v>
      </c>
      <c r="BB1105" t="s">
        <v>84</v>
      </c>
      <c r="BC1105">
        <v>50</v>
      </c>
      <c r="BD1105" t="s">
        <v>105</v>
      </c>
      <c r="BE1105">
        <v>10</v>
      </c>
      <c r="BF1105" t="s">
        <v>86</v>
      </c>
      <c r="BG1105" t="s">
        <v>151</v>
      </c>
      <c r="BH1105">
        <v>365243</v>
      </c>
      <c r="BI1105">
        <v>-816</v>
      </c>
      <c r="BJ1105">
        <v>-546</v>
      </c>
      <c r="BK1105">
        <v>-546</v>
      </c>
      <c r="BL1105">
        <v>-543</v>
      </c>
      <c r="BM1105">
        <v>0</v>
      </c>
    </row>
    <row r="1106" spans="1:65" x14ac:dyDescent="0.3">
      <c r="A1106">
        <v>109074</v>
      </c>
      <c r="B1106">
        <v>0</v>
      </c>
      <c r="C1106" t="s">
        <v>65</v>
      </c>
      <c r="D1106" t="s">
        <v>88</v>
      </c>
      <c r="E1106" t="s">
        <v>67</v>
      </c>
      <c r="F1106" t="s">
        <v>67</v>
      </c>
      <c r="G1106">
        <v>0</v>
      </c>
      <c r="H1106">
        <v>180000</v>
      </c>
      <c r="I1106">
        <v>299250</v>
      </c>
      <c r="J1106" t="s">
        <v>69</v>
      </c>
      <c r="K1106" t="s">
        <v>70</v>
      </c>
      <c r="L1106" t="s">
        <v>119</v>
      </c>
      <c r="M1106" t="s">
        <v>72</v>
      </c>
      <c r="N1106">
        <v>1.4463999999999999E-2</v>
      </c>
      <c r="O1106">
        <v>9710</v>
      </c>
      <c r="P1106">
        <v>2027</v>
      </c>
      <c r="Q1106">
        <v>4552</v>
      </c>
      <c r="R1106">
        <v>2360</v>
      </c>
      <c r="S1106">
        <v>2</v>
      </c>
      <c r="T1106">
        <v>2</v>
      </c>
      <c r="U1106" t="s">
        <v>120</v>
      </c>
      <c r="V1106">
        <v>7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 t="s">
        <v>108</v>
      </c>
      <c r="AD1106">
        <v>2314467</v>
      </c>
      <c r="AE1106" t="s">
        <v>65</v>
      </c>
      <c r="AG1106">
        <v>0</v>
      </c>
      <c r="AH1106">
        <v>0</v>
      </c>
      <c r="AK1106" t="s">
        <v>123</v>
      </c>
      <c r="AL1106">
        <v>9</v>
      </c>
      <c r="AM1106" t="s">
        <v>68</v>
      </c>
      <c r="AN1106">
        <v>1</v>
      </c>
      <c r="AR1106" t="s">
        <v>76</v>
      </c>
      <c r="AS1106" t="s">
        <v>129</v>
      </c>
      <c r="AT1106">
        <v>-87</v>
      </c>
      <c r="AU1106" t="s">
        <v>76</v>
      </c>
      <c r="AV1106" t="s">
        <v>79</v>
      </c>
      <c r="AX1106" t="s">
        <v>81</v>
      </c>
      <c r="AY1106" t="s">
        <v>76</v>
      </c>
      <c r="AZ1106" t="s">
        <v>76</v>
      </c>
      <c r="BA1106" t="s">
        <v>76</v>
      </c>
      <c r="BB1106" t="s">
        <v>121</v>
      </c>
      <c r="BC1106">
        <v>-1</v>
      </c>
      <c r="BD1106" t="s">
        <v>76</v>
      </c>
      <c r="BF1106" t="s">
        <v>76</v>
      </c>
      <c r="BG1106" t="s">
        <v>82</v>
      </c>
    </row>
    <row r="1107" spans="1:65" x14ac:dyDescent="0.3">
      <c r="A1107">
        <v>109089</v>
      </c>
      <c r="B1107">
        <v>0</v>
      </c>
      <c r="C1107" t="s">
        <v>65</v>
      </c>
      <c r="D1107" t="s">
        <v>88</v>
      </c>
      <c r="E1107" t="s">
        <v>68</v>
      </c>
      <c r="F1107" t="s">
        <v>68</v>
      </c>
      <c r="G1107">
        <v>1</v>
      </c>
      <c r="H1107">
        <v>121500</v>
      </c>
      <c r="I1107">
        <v>675000</v>
      </c>
      <c r="J1107" t="s">
        <v>89</v>
      </c>
      <c r="K1107" t="s">
        <v>70</v>
      </c>
      <c r="L1107" t="s">
        <v>91</v>
      </c>
      <c r="M1107" t="s">
        <v>72</v>
      </c>
      <c r="N1107">
        <v>2.461E-2</v>
      </c>
      <c r="O1107">
        <v>13562</v>
      </c>
      <c r="P1107">
        <v>3399</v>
      </c>
      <c r="Q1107">
        <v>7648</v>
      </c>
      <c r="R1107">
        <v>2037</v>
      </c>
      <c r="S1107">
        <v>2</v>
      </c>
      <c r="T1107">
        <v>2</v>
      </c>
      <c r="U1107" t="s">
        <v>125</v>
      </c>
      <c r="V1107">
        <v>10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108</v>
      </c>
      <c r="AD1107">
        <v>2153597</v>
      </c>
      <c r="AE1107" t="s">
        <v>93</v>
      </c>
      <c r="AF1107">
        <v>8763.7049999999999</v>
      </c>
      <c r="AG1107">
        <v>89955</v>
      </c>
      <c r="AH1107">
        <v>77899.5</v>
      </c>
      <c r="AI1107">
        <v>17991</v>
      </c>
      <c r="AJ1107">
        <v>89955</v>
      </c>
      <c r="AK1107" t="s">
        <v>94</v>
      </c>
      <c r="AL1107">
        <v>12</v>
      </c>
      <c r="AM1107" t="s">
        <v>68</v>
      </c>
      <c r="AN1107">
        <v>1</v>
      </c>
      <c r="AO1107">
        <v>0.204335513</v>
      </c>
      <c r="AR1107" t="s">
        <v>79</v>
      </c>
      <c r="AS1107" t="s">
        <v>77</v>
      </c>
      <c r="AT1107">
        <v>-2747</v>
      </c>
      <c r="AU1107" t="s">
        <v>78</v>
      </c>
      <c r="AV1107" t="s">
        <v>79</v>
      </c>
      <c r="AW1107" t="s">
        <v>110</v>
      </c>
      <c r="AX1107" t="s">
        <v>102</v>
      </c>
      <c r="AY1107" t="s">
        <v>95</v>
      </c>
      <c r="AZ1107" t="s">
        <v>96</v>
      </c>
      <c r="BA1107" t="s">
        <v>76</v>
      </c>
      <c r="BB1107" t="s">
        <v>104</v>
      </c>
      <c r="BC1107">
        <v>700</v>
      </c>
      <c r="BD1107" t="s">
        <v>85</v>
      </c>
      <c r="BE1107">
        <v>10</v>
      </c>
      <c r="BF1107" t="s">
        <v>112</v>
      </c>
      <c r="BG1107" t="s">
        <v>98</v>
      </c>
      <c r="BH1107">
        <v>365243</v>
      </c>
      <c r="BI1107">
        <v>-2716</v>
      </c>
      <c r="BJ1107">
        <v>-2446</v>
      </c>
      <c r="BK1107">
        <v>-2446</v>
      </c>
      <c r="BL1107">
        <v>-2438</v>
      </c>
      <c r="BM1107">
        <v>1</v>
      </c>
    </row>
    <row r="1108" spans="1:65" x14ac:dyDescent="0.3">
      <c r="A1108">
        <v>109105</v>
      </c>
      <c r="B1108">
        <v>0</v>
      </c>
      <c r="C1108" t="s">
        <v>65</v>
      </c>
      <c r="D1108" t="s">
        <v>88</v>
      </c>
      <c r="E1108" t="s">
        <v>67</v>
      </c>
      <c r="F1108" t="s">
        <v>68</v>
      </c>
      <c r="G1108">
        <v>0</v>
      </c>
      <c r="H1108">
        <v>234000</v>
      </c>
      <c r="I1108">
        <v>1125000</v>
      </c>
      <c r="J1108" t="s">
        <v>89</v>
      </c>
      <c r="K1108" t="s">
        <v>70</v>
      </c>
      <c r="L1108" t="s">
        <v>91</v>
      </c>
      <c r="M1108" t="s">
        <v>72</v>
      </c>
      <c r="N1108">
        <v>1.8208999999999999E-2</v>
      </c>
      <c r="O1108">
        <v>17277</v>
      </c>
      <c r="P1108">
        <v>2308</v>
      </c>
      <c r="Q1108">
        <v>1924</v>
      </c>
      <c r="R1108">
        <v>825</v>
      </c>
      <c r="S1108">
        <v>3</v>
      </c>
      <c r="T1108">
        <v>3</v>
      </c>
      <c r="U1108" t="s">
        <v>125</v>
      </c>
      <c r="V1108">
        <v>12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92</v>
      </c>
      <c r="AD1108">
        <v>1856372</v>
      </c>
      <c r="AE1108" t="s">
        <v>65</v>
      </c>
      <c r="AF1108">
        <v>64252.26</v>
      </c>
      <c r="AG1108">
        <v>1228500</v>
      </c>
      <c r="AH1108">
        <v>1335528</v>
      </c>
      <c r="AJ1108">
        <v>1228500</v>
      </c>
      <c r="AK1108" t="s">
        <v>73</v>
      </c>
      <c r="AL1108">
        <v>10</v>
      </c>
      <c r="AM1108" t="s">
        <v>68</v>
      </c>
      <c r="AN1108">
        <v>1</v>
      </c>
      <c r="AR1108" t="s">
        <v>76</v>
      </c>
      <c r="AS1108" t="s">
        <v>77</v>
      </c>
      <c r="AT1108">
        <v>-292</v>
      </c>
      <c r="AU1108" t="s">
        <v>78</v>
      </c>
      <c r="AV1108" t="s">
        <v>79</v>
      </c>
      <c r="AX1108" t="s">
        <v>81</v>
      </c>
      <c r="AY1108" t="s">
        <v>76</v>
      </c>
      <c r="AZ1108" t="s">
        <v>82</v>
      </c>
      <c r="BA1108" t="s">
        <v>116</v>
      </c>
      <c r="BB1108" t="s">
        <v>121</v>
      </c>
      <c r="BC1108">
        <v>-1</v>
      </c>
      <c r="BD1108" t="s">
        <v>76</v>
      </c>
      <c r="BE1108">
        <v>36</v>
      </c>
      <c r="BF1108" t="s">
        <v>147</v>
      </c>
      <c r="BG1108" t="s">
        <v>154</v>
      </c>
      <c r="BH1108">
        <v>365243</v>
      </c>
      <c r="BI1108">
        <v>-261</v>
      </c>
      <c r="BJ1108">
        <v>789</v>
      </c>
      <c r="BK1108">
        <v>-201</v>
      </c>
      <c r="BL1108">
        <v>-198</v>
      </c>
      <c r="BM1108">
        <v>0</v>
      </c>
    </row>
    <row r="1109" spans="1:65" x14ac:dyDescent="0.3">
      <c r="A1109">
        <v>109129</v>
      </c>
      <c r="B1109">
        <v>0</v>
      </c>
      <c r="C1109" t="s">
        <v>65</v>
      </c>
      <c r="D1109" t="s">
        <v>66</v>
      </c>
      <c r="E1109" t="s">
        <v>67</v>
      </c>
      <c r="F1109" t="s">
        <v>67</v>
      </c>
      <c r="G1109">
        <v>2</v>
      </c>
      <c r="H1109">
        <v>79200</v>
      </c>
      <c r="I1109">
        <v>675000</v>
      </c>
      <c r="J1109" t="s">
        <v>69</v>
      </c>
      <c r="K1109" t="s">
        <v>90</v>
      </c>
      <c r="L1109" t="s">
        <v>91</v>
      </c>
      <c r="M1109" t="s">
        <v>72</v>
      </c>
      <c r="N1109">
        <v>7.3299999999999997E-3</v>
      </c>
      <c r="O1109">
        <v>10101</v>
      </c>
      <c r="P1109">
        <v>207</v>
      </c>
      <c r="Q1109">
        <v>4899</v>
      </c>
      <c r="R1109">
        <v>2751</v>
      </c>
      <c r="S1109">
        <v>2</v>
      </c>
      <c r="T1109">
        <v>2</v>
      </c>
      <c r="U1109" t="s">
        <v>109</v>
      </c>
      <c r="V1109">
        <v>14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100</v>
      </c>
      <c r="AD1109">
        <v>1242084</v>
      </c>
      <c r="AE1109" t="s">
        <v>93</v>
      </c>
      <c r="AG1109">
        <v>27360</v>
      </c>
      <c r="AH1109">
        <v>27360</v>
      </c>
      <c r="AI1109">
        <v>0</v>
      </c>
      <c r="AJ1109">
        <v>27360</v>
      </c>
      <c r="AK1109" t="s">
        <v>73</v>
      </c>
      <c r="AL1109">
        <v>12</v>
      </c>
      <c r="AM1109" t="s">
        <v>68</v>
      </c>
      <c r="AN1109">
        <v>1</v>
      </c>
      <c r="AO1109">
        <v>0</v>
      </c>
      <c r="AR1109" t="s">
        <v>79</v>
      </c>
      <c r="AS1109" t="s">
        <v>180</v>
      </c>
      <c r="AT1109">
        <v>-508</v>
      </c>
      <c r="AU1109" t="s">
        <v>78</v>
      </c>
      <c r="AV1109" t="s">
        <v>181</v>
      </c>
      <c r="AX1109" t="s">
        <v>81</v>
      </c>
      <c r="AY1109" t="s">
        <v>124</v>
      </c>
      <c r="AZ1109" t="s">
        <v>76</v>
      </c>
      <c r="BA1109" t="s">
        <v>76</v>
      </c>
      <c r="BB1109" t="s">
        <v>104</v>
      </c>
      <c r="BC1109">
        <v>36</v>
      </c>
      <c r="BD1109" t="s">
        <v>105</v>
      </c>
      <c r="BF1109" t="s">
        <v>76</v>
      </c>
      <c r="BG1109" t="s">
        <v>106</v>
      </c>
    </row>
    <row r="1110" spans="1:65" x14ac:dyDescent="0.3">
      <c r="A1110">
        <v>109130</v>
      </c>
      <c r="B1110">
        <v>0</v>
      </c>
      <c r="C1110" t="s">
        <v>65</v>
      </c>
      <c r="D1110" t="s">
        <v>88</v>
      </c>
      <c r="E1110" t="s">
        <v>68</v>
      </c>
      <c r="F1110" t="s">
        <v>68</v>
      </c>
      <c r="G1110">
        <v>1</v>
      </c>
      <c r="H1110">
        <v>288000</v>
      </c>
      <c r="I1110">
        <v>1125000</v>
      </c>
      <c r="J1110" t="s">
        <v>89</v>
      </c>
      <c r="K1110" t="s">
        <v>90</v>
      </c>
      <c r="L1110" t="s">
        <v>91</v>
      </c>
      <c r="M1110" t="s">
        <v>72</v>
      </c>
      <c r="N1110">
        <v>2.6391999999999999E-2</v>
      </c>
      <c r="O1110">
        <v>14654</v>
      </c>
      <c r="P1110">
        <v>2228</v>
      </c>
      <c r="Q1110">
        <v>7</v>
      </c>
      <c r="R1110">
        <v>2014</v>
      </c>
      <c r="S1110">
        <v>2</v>
      </c>
      <c r="T1110">
        <v>2</v>
      </c>
      <c r="U1110" t="s">
        <v>120</v>
      </c>
      <c r="V1110">
        <v>17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159</v>
      </c>
      <c r="AD1110">
        <v>2093822</v>
      </c>
      <c r="AE1110" t="s">
        <v>65</v>
      </c>
      <c r="AF1110">
        <v>17670.555</v>
      </c>
      <c r="AG1110">
        <v>180000</v>
      </c>
      <c r="AH1110">
        <v>226498.5</v>
      </c>
      <c r="AJ1110">
        <v>180000</v>
      </c>
      <c r="AK1110" t="s">
        <v>94</v>
      </c>
      <c r="AL1110">
        <v>16</v>
      </c>
      <c r="AM1110" t="s">
        <v>68</v>
      </c>
      <c r="AN1110">
        <v>1</v>
      </c>
      <c r="AR1110" t="s">
        <v>76</v>
      </c>
      <c r="AS1110" t="s">
        <v>114</v>
      </c>
      <c r="AT1110">
        <v>-1523</v>
      </c>
      <c r="AU1110" t="s">
        <v>78</v>
      </c>
      <c r="AV1110" t="s">
        <v>115</v>
      </c>
      <c r="AW1110" t="s">
        <v>80</v>
      </c>
      <c r="AX1110" t="s">
        <v>81</v>
      </c>
      <c r="AY1110" t="s">
        <v>76</v>
      </c>
      <c r="AZ1110" t="s">
        <v>82</v>
      </c>
      <c r="BA1110" t="s">
        <v>116</v>
      </c>
      <c r="BB1110" t="s">
        <v>121</v>
      </c>
      <c r="BC1110">
        <v>0</v>
      </c>
      <c r="BD1110" t="s">
        <v>76</v>
      </c>
      <c r="BE1110">
        <v>18</v>
      </c>
      <c r="BF1110" t="s">
        <v>147</v>
      </c>
      <c r="BG1110" t="s">
        <v>154</v>
      </c>
    </row>
    <row r="1111" spans="1:65" x14ac:dyDescent="0.3">
      <c r="A1111">
        <v>109134</v>
      </c>
      <c r="B1111">
        <v>0</v>
      </c>
      <c r="C1111" t="s">
        <v>65</v>
      </c>
      <c r="D1111" t="s">
        <v>66</v>
      </c>
      <c r="E1111" t="s">
        <v>68</v>
      </c>
      <c r="F1111" t="s">
        <v>68</v>
      </c>
      <c r="G1111">
        <v>0</v>
      </c>
      <c r="H1111">
        <v>157500</v>
      </c>
      <c r="I1111">
        <v>312768</v>
      </c>
      <c r="J1111" t="s">
        <v>69</v>
      </c>
      <c r="K1111" t="s">
        <v>70</v>
      </c>
      <c r="L1111" t="s">
        <v>91</v>
      </c>
      <c r="M1111" t="s">
        <v>72</v>
      </c>
      <c r="N1111">
        <v>1.9101E-2</v>
      </c>
      <c r="O1111">
        <v>19351</v>
      </c>
      <c r="P1111">
        <v>3867</v>
      </c>
      <c r="Q1111">
        <v>5100</v>
      </c>
      <c r="R1111">
        <v>2869</v>
      </c>
      <c r="S1111">
        <v>2</v>
      </c>
      <c r="T1111">
        <v>2</v>
      </c>
      <c r="U1111" t="s">
        <v>125</v>
      </c>
      <c r="V1111">
        <v>17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 t="s">
        <v>92</v>
      </c>
      <c r="AD1111">
        <v>2730564</v>
      </c>
      <c r="AE1111" t="s">
        <v>93</v>
      </c>
      <c r="AF1111">
        <v>6485.4</v>
      </c>
      <c r="AG1111">
        <v>61605</v>
      </c>
      <c r="AH1111">
        <v>60781.5</v>
      </c>
      <c r="AI1111">
        <v>6300</v>
      </c>
      <c r="AJ1111">
        <v>61605</v>
      </c>
      <c r="AK1111" t="s">
        <v>94</v>
      </c>
      <c r="AL1111">
        <v>17</v>
      </c>
      <c r="AM1111" t="s">
        <v>68</v>
      </c>
      <c r="AN1111">
        <v>1</v>
      </c>
      <c r="AO1111">
        <v>0.102282637</v>
      </c>
      <c r="AR1111" t="s">
        <v>79</v>
      </c>
      <c r="AS1111" t="s">
        <v>77</v>
      </c>
      <c r="AT1111">
        <v>-2166</v>
      </c>
      <c r="AU1111" t="s">
        <v>78</v>
      </c>
      <c r="AV1111" t="s">
        <v>79</v>
      </c>
      <c r="AW1111" t="s">
        <v>101</v>
      </c>
      <c r="AX1111" t="s">
        <v>81</v>
      </c>
      <c r="AY1111" t="s">
        <v>103</v>
      </c>
      <c r="AZ1111" t="s">
        <v>96</v>
      </c>
      <c r="BA1111" t="s">
        <v>76</v>
      </c>
      <c r="BB1111" t="s">
        <v>138</v>
      </c>
      <c r="BC1111">
        <v>158</v>
      </c>
      <c r="BD1111" t="s">
        <v>85</v>
      </c>
      <c r="BE1111">
        <v>12</v>
      </c>
      <c r="BF1111" t="s">
        <v>147</v>
      </c>
      <c r="BG1111" t="s">
        <v>151</v>
      </c>
      <c r="BH1111">
        <v>365243</v>
      </c>
      <c r="BI1111">
        <v>-2135</v>
      </c>
      <c r="BJ1111">
        <v>-1805</v>
      </c>
      <c r="BK1111">
        <v>-1805</v>
      </c>
      <c r="BL1111">
        <v>-1801</v>
      </c>
      <c r="BM1111">
        <v>0</v>
      </c>
    </row>
    <row r="1112" spans="1:65" x14ac:dyDescent="0.3">
      <c r="A1112">
        <v>109140</v>
      </c>
      <c r="B1112">
        <v>0</v>
      </c>
      <c r="C1112" t="s">
        <v>65</v>
      </c>
      <c r="D1112" t="s">
        <v>88</v>
      </c>
      <c r="E1112" t="s">
        <v>67</v>
      </c>
      <c r="F1112" t="s">
        <v>68</v>
      </c>
      <c r="G1112">
        <v>0</v>
      </c>
      <c r="H1112">
        <v>90000</v>
      </c>
      <c r="I1112">
        <v>95940</v>
      </c>
      <c r="J1112" t="s">
        <v>69</v>
      </c>
      <c r="K1112" t="s">
        <v>70</v>
      </c>
      <c r="L1112" t="s">
        <v>139</v>
      </c>
      <c r="M1112" t="s">
        <v>72</v>
      </c>
      <c r="N1112">
        <v>2.5163999999999999E-2</v>
      </c>
      <c r="O1112">
        <v>19970</v>
      </c>
      <c r="P1112">
        <v>4947</v>
      </c>
      <c r="Q1112">
        <v>10920</v>
      </c>
      <c r="R1112">
        <v>3517</v>
      </c>
      <c r="S1112">
        <v>2</v>
      </c>
      <c r="T1112">
        <v>2</v>
      </c>
      <c r="U1112" t="s">
        <v>123</v>
      </c>
      <c r="V1112">
        <v>13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 t="s">
        <v>176</v>
      </c>
      <c r="AD1112">
        <v>2124537</v>
      </c>
      <c r="AE1112" t="s">
        <v>65</v>
      </c>
      <c r="AF1112">
        <v>16978.904999999999</v>
      </c>
      <c r="AG1112">
        <v>180000</v>
      </c>
      <c r="AH1112">
        <v>197820</v>
      </c>
      <c r="AI1112">
        <v>0</v>
      </c>
      <c r="AJ1112">
        <v>180000</v>
      </c>
      <c r="AK1112" t="s">
        <v>120</v>
      </c>
      <c r="AL1112">
        <v>9</v>
      </c>
      <c r="AM1112" t="s">
        <v>68</v>
      </c>
      <c r="AN1112">
        <v>1</v>
      </c>
      <c r="AO1112">
        <v>0</v>
      </c>
      <c r="AR1112" t="s">
        <v>229</v>
      </c>
      <c r="AS1112" t="s">
        <v>114</v>
      </c>
      <c r="AT1112">
        <v>-2161</v>
      </c>
      <c r="AU1112" t="s">
        <v>78</v>
      </c>
      <c r="AV1112" t="s">
        <v>165</v>
      </c>
      <c r="AW1112" t="s">
        <v>171</v>
      </c>
      <c r="AX1112" t="s">
        <v>81</v>
      </c>
      <c r="AY1112" t="s">
        <v>76</v>
      </c>
      <c r="AZ1112" t="s">
        <v>82</v>
      </c>
      <c r="BA1112" t="s">
        <v>83</v>
      </c>
      <c r="BB1112" t="s">
        <v>121</v>
      </c>
      <c r="BC1112">
        <v>0</v>
      </c>
      <c r="BD1112" t="s">
        <v>76</v>
      </c>
      <c r="BE1112">
        <v>18</v>
      </c>
      <c r="BF1112" t="s">
        <v>86</v>
      </c>
      <c r="BG1112" t="s">
        <v>87</v>
      </c>
    </row>
    <row r="1113" spans="1:65" x14ac:dyDescent="0.3">
      <c r="A1113">
        <v>109141</v>
      </c>
      <c r="B1113">
        <v>0</v>
      </c>
      <c r="C1113" t="s">
        <v>65</v>
      </c>
      <c r="D1113" t="s">
        <v>88</v>
      </c>
      <c r="E1113" t="s">
        <v>67</v>
      </c>
      <c r="F1113" t="s">
        <v>68</v>
      </c>
      <c r="G1113">
        <v>0</v>
      </c>
      <c r="H1113">
        <v>90000</v>
      </c>
      <c r="I1113">
        <v>257391</v>
      </c>
      <c r="J1113" t="s">
        <v>69</v>
      </c>
      <c r="K1113" t="s">
        <v>70</v>
      </c>
      <c r="L1113" t="s">
        <v>91</v>
      </c>
      <c r="M1113" t="s">
        <v>72</v>
      </c>
      <c r="N1113">
        <v>1.6611999999999998E-2</v>
      </c>
      <c r="O1113">
        <v>16675</v>
      </c>
      <c r="P1113">
        <v>437</v>
      </c>
      <c r="Q1113">
        <v>7995</v>
      </c>
      <c r="R1113">
        <v>225</v>
      </c>
      <c r="S1113">
        <v>2</v>
      </c>
      <c r="T1113">
        <v>2</v>
      </c>
      <c r="U1113" t="s">
        <v>94</v>
      </c>
      <c r="V1113">
        <v>10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 t="s">
        <v>173</v>
      </c>
      <c r="AD1113">
        <v>2419271</v>
      </c>
      <c r="AE1113" t="s">
        <v>65</v>
      </c>
      <c r="AG1113">
        <v>0</v>
      </c>
      <c r="AH1113">
        <v>0</v>
      </c>
      <c r="AK1113" t="s">
        <v>123</v>
      </c>
      <c r="AL1113">
        <v>10</v>
      </c>
      <c r="AM1113" t="s">
        <v>68</v>
      </c>
      <c r="AN1113">
        <v>1</v>
      </c>
      <c r="AR1113" t="s">
        <v>76</v>
      </c>
      <c r="AS1113" t="s">
        <v>129</v>
      </c>
      <c r="AT1113">
        <v>-138</v>
      </c>
      <c r="AU1113" t="s">
        <v>76</v>
      </c>
      <c r="AV1113" t="s">
        <v>79</v>
      </c>
      <c r="AX1113" t="s">
        <v>81</v>
      </c>
      <c r="AY1113" t="s">
        <v>76</v>
      </c>
      <c r="AZ1113" t="s">
        <v>76</v>
      </c>
      <c r="BA1113" t="s">
        <v>76</v>
      </c>
      <c r="BB1113" t="s">
        <v>121</v>
      </c>
      <c r="BC1113">
        <v>-1</v>
      </c>
      <c r="BD1113" t="s">
        <v>76</v>
      </c>
      <c r="BF1113" t="s">
        <v>76</v>
      </c>
      <c r="BG1113" t="s">
        <v>82</v>
      </c>
    </row>
    <row r="1114" spans="1:65" x14ac:dyDescent="0.3">
      <c r="A1114">
        <v>109141</v>
      </c>
      <c r="B1114">
        <v>0</v>
      </c>
      <c r="C1114" t="s">
        <v>65</v>
      </c>
      <c r="D1114" t="s">
        <v>88</v>
      </c>
      <c r="E1114" t="s">
        <v>67</v>
      </c>
      <c r="F1114" t="s">
        <v>68</v>
      </c>
      <c r="G1114">
        <v>0</v>
      </c>
      <c r="H1114">
        <v>90000</v>
      </c>
      <c r="I1114">
        <v>257391</v>
      </c>
      <c r="J1114" t="s">
        <v>69</v>
      </c>
      <c r="K1114" t="s">
        <v>70</v>
      </c>
      <c r="L1114" t="s">
        <v>91</v>
      </c>
      <c r="M1114" t="s">
        <v>72</v>
      </c>
      <c r="N1114">
        <v>1.6611999999999998E-2</v>
      </c>
      <c r="O1114">
        <v>16675</v>
      </c>
      <c r="P1114">
        <v>437</v>
      </c>
      <c r="Q1114">
        <v>7995</v>
      </c>
      <c r="R1114">
        <v>225</v>
      </c>
      <c r="S1114">
        <v>2</v>
      </c>
      <c r="T1114">
        <v>2</v>
      </c>
      <c r="U1114" t="s">
        <v>94</v>
      </c>
      <c r="V1114">
        <v>10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 t="s">
        <v>173</v>
      </c>
      <c r="AD1114">
        <v>2468155</v>
      </c>
      <c r="AE1114" t="s">
        <v>65</v>
      </c>
      <c r="AF1114">
        <v>90406.26</v>
      </c>
      <c r="AG1114">
        <v>1615500</v>
      </c>
      <c r="AH1114">
        <v>1743448.5</v>
      </c>
      <c r="AJ1114">
        <v>1615500</v>
      </c>
      <c r="AK1114" t="s">
        <v>109</v>
      </c>
      <c r="AL1114">
        <v>9</v>
      </c>
      <c r="AM1114" t="s">
        <v>68</v>
      </c>
      <c r="AN1114">
        <v>1</v>
      </c>
      <c r="AR1114" t="s">
        <v>76</v>
      </c>
      <c r="AS1114" t="s">
        <v>114</v>
      </c>
      <c r="AT1114">
        <v>-106</v>
      </c>
      <c r="AU1114" t="s">
        <v>78</v>
      </c>
      <c r="AV1114" t="s">
        <v>115</v>
      </c>
      <c r="AW1114" t="s">
        <v>80</v>
      </c>
      <c r="AX1114" t="s">
        <v>81</v>
      </c>
      <c r="AY1114" t="s">
        <v>76</v>
      </c>
      <c r="AZ1114" t="s">
        <v>82</v>
      </c>
      <c r="BA1114" t="s">
        <v>116</v>
      </c>
      <c r="BB1114" t="s">
        <v>121</v>
      </c>
      <c r="BC1114">
        <v>-1</v>
      </c>
      <c r="BD1114" t="s">
        <v>76</v>
      </c>
      <c r="BE1114">
        <v>24</v>
      </c>
      <c r="BF1114" t="s">
        <v>112</v>
      </c>
      <c r="BG1114" t="s">
        <v>118</v>
      </c>
    </row>
    <row r="1115" spans="1:65" x14ac:dyDescent="0.3">
      <c r="A1115">
        <v>109148</v>
      </c>
      <c r="B1115">
        <v>1</v>
      </c>
      <c r="C1115" t="s">
        <v>99</v>
      </c>
      <c r="D1115" t="s">
        <v>66</v>
      </c>
      <c r="E1115" t="s">
        <v>68</v>
      </c>
      <c r="F1115" t="s">
        <v>67</v>
      </c>
      <c r="G1115">
        <v>0</v>
      </c>
      <c r="H1115">
        <v>135000</v>
      </c>
      <c r="I1115">
        <v>180000</v>
      </c>
      <c r="J1115" t="s">
        <v>69</v>
      </c>
      <c r="K1115" t="s">
        <v>70</v>
      </c>
      <c r="L1115" t="s">
        <v>71</v>
      </c>
      <c r="M1115" t="s">
        <v>72</v>
      </c>
      <c r="N1115">
        <v>3.0755000000000001E-2</v>
      </c>
      <c r="O1115">
        <v>10044</v>
      </c>
      <c r="P1115">
        <v>1961</v>
      </c>
      <c r="Q1115">
        <v>4827</v>
      </c>
      <c r="R1115">
        <v>2361</v>
      </c>
      <c r="S1115">
        <v>2</v>
      </c>
      <c r="T1115">
        <v>2</v>
      </c>
      <c r="U1115" t="s">
        <v>94</v>
      </c>
      <c r="V1115">
        <v>17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 t="s">
        <v>209</v>
      </c>
      <c r="AD1115">
        <v>2173345</v>
      </c>
      <c r="AE1115" t="s">
        <v>93</v>
      </c>
      <c r="AF1115">
        <v>11589.615</v>
      </c>
      <c r="AG1115">
        <v>146232</v>
      </c>
      <c r="AH1115">
        <v>111253.5</v>
      </c>
      <c r="AI1115">
        <v>45000</v>
      </c>
      <c r="AJ1115">
        <v>146232</v>
      </c>
      <c r="AK1115" t="s">
        <v>123</v>
      </c>
      <c r="AL1115">
        <v>13</v>
      </c>
      <c r="AM1115" t="s">
        <v>68</v>
      </c>
      <c r="AN1115">
        <v>1</v>
      </c>
      <c r="AO1115">
        <v>0.31365115599999999</v>
      </c>
      <c r="AR1115" t="s">
        <v>79</v>
      </c>
      <c r="AS1115" t="s">
        <v>77</v>
      </c>
      <c r="AT1115">
        <v>-1720</v>
      </c>
      <c r="AU1115" t="s">
        <v>78</v>
      </c>
      <c r="AV1115" t="s">
        <v>79</v>
      </c>
      <c r="AW1115" t="s">
        <v>101</v>
      </c>
      <c r="AX1115" t="s">
        <v>102</v>
      </c>
      <c r="AY1115" t="s">
        <v>111</v>
      </c>
      <c r="AZ1115" t="s">
        <v>96</v>
      </c>
      <c r="BA1115" t="s">
        <v>76</v>
      </c>
      <c r="BB1115" t="s">
        <v>104</v>
      </c>
      <c r="BC1115">
        <v>1350</v>
      </c>
      <c r="BD1115" t="s">
        <v>85</v>
      </c>
      <c r="BE1115">
        <v>12</v>
      </c>
      <c r="BF1115" t="s">
        <v>147</v>
      </c>
      <c r="BG1115" t="s">
        <v>151</v>
      </c>
      <c r="BH1115">
        <v>365243</v>
      </c>
      <c r="BI1115">
        <v>-1689</v>
      </c>
      <c r="BJ1115">
        <v>-1359</v>
      </c>
      <c r="BK1115">
        <v>-1359</v>
      </c>
      <c r="BL1115">
        <v>-1287</v>
      </c>
      <c r="BM1115">
        <v>0</v>
      </c>
    </row>
    <row r="1116" spans="1:65" x14ac:dyDescent="0.3">
      <c r="A1116">
        <v>109163</v>
      </c>
      <c r="B1116">
        <v>0</v>
      </c>
      <c r="C1116" t="s">
        <v>65</v>
      </c>
      <c r="D1116" t="s">
        <v>66</v>
      </c>
      <c r="E1116" t="s">
        <v>68</v>
      </c>
      <c r="F1116" t="s">
        <v>68</v>
      </c>
      <c r="G1116">
        <v>0</v>
      </c>
      <c r="H1116">
        <v>171000</v>
      </c>
      <c r="I1116">
        <v>528687</v>
      </c>
      <c r="J1116" t="s">
        <v>113</v>
      </c>
      <c r="K1116" t="s">
        <v>70</v>
      </c>
      <c r="L1116" t="s">
        <v>91</v>
      </c>
      <c r="M1116" t="s">
        <v>72</v>
      </c>
      <c r="N1116">
        <v>8.6250000000000007E-3</v>
      </c>
      <c r="O1116">
        <v>21438</v>
      </c>
      <c r="P1116">
        <v>365243</v>
      </c>
      <c r="Q1116">
        <v>13827</v>
      </c>
      <c r="R1116">
        <v>4264</v>
      </c>
      <c r="S1116">
        <v>2</v>
      </c>
      <c r="T1116">
        <v>2</v>
      </c>
      <c r="U1116" t="s">
        <v>109</v>
      </c>
      <c r="V1116">
        <v>14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t="s">
        <v>76</v>
      </c>
      <c r="AD1116">
        <v>2319608</v>
      </c>
      <c r="AE1116" t="s">
        <v>65</v>
      </c>
      <c r="AF1116">
        <v>27758.294999999998</v>
      </c>
      <c r="AG1116">
        <v>679500</v>
      </c>
      <c r="AH1116">
        <v>772780.5</v>
      </c>
      <c r="AJ1116">
        <v>679500</v>
      </c>
      <c r="AK1116" t="s">
        <v>109</v>
      </c>
      <c r="AL1116">
        <v>13</v>
      </c>
      <c r="AM1116" t="s">
        <v>68</v>
      </c>
      <c r="AN1116">
        <v>1</v>
      </c>
      <c r="AR1116" t="s">
        <v>76</v>
      </c>
      <c r="AS1116" t="s">
        <v>77</v>
      </c>
      <c r="AT1116">
        <v>-567</v>
      </c>
      <c r="AU1116" t="s">
        <v>78</v>
      </c>
      <c r="AV1116" t="s">
        <v>79</v>
      </c>
      <c r="AX1116" t="s">
        <v>81</v>
      </c>
      <c r="AY1116" t="s">
        <v>76</v>
      </c>
      <c r="AZ1116" t="s">
        <v>82</v>
      </c>
      <c r="BA1116" t="s">
        <v>116</v>
      </c>
      <c r="BB1116" t="s">
        <v>121</v>
      </c>
      <c r="BC1116">
        <v>-1</v>
      </c>
      <c r="BD1116" t="s">
        <v>76</v>
      </c>
      <c r="BE1116">
        <v>48</v>
      </c>
      <c r="BF1116" t="s">
        <v>112</v>
      </c>
      <c r="BG1116" t="s">
        <v>118</v>
      </c>
      <c r="BH1116">
        <v>365243</v>
      </c>
      <c r="BI1116">
        <v>-537</v>
      </c>
      <c r="BJ1116">
        <v>873</v>
      </c>
      <c r="BK1116">
        <v>365243</v>
      </c>
      <c r="BL1116">
        <v>365243</v>
      </c>
      <c r="BM1116">
        <v>0</v>
      </c>
    </row>
    <row r="1117" spans="1:65" x14ac:dyDescent="0.3">
      <c r="A1117">
        <v>109165</v>
      </c>
      <c r="B1117">
        <v>0</v>
      </c>
      <c r="C1117" t="s">
        <v>65</v>
      </c>
      <c r="D1117" t="s">
        <v>88</v>
      </c>
      <c r="E1117" t="s">
        <v>67</v>
      </c>
      <c r="F1117" t="s">
        <v>68</v>
      </c>
      <c r="G1117">
        <v>0</v>
      </c>
      <c r="H1117">
        <v>171000</v>
      </c>
      <c r="I1117">
        <v>900000</v>
      </c>
      <c r="J1117" t="s">
        <v>69</v>
      </c>
      <c r="K1117" t="s">
        <v>70</v>
      </c>
      <c r="L1117" t="s">
        <v>91</v>
      </c>
      <c r="M1117" t="s">
        <v>72</v>
      </c>
      <c r="N1117">
        <v>1.5221E-2</v>
      </c>
      <c r="O1117">
        <v>16067</v>
      </c>
      <c r="P1117">
        <v>2543</v>
      </c>
      <c r="Q1117">
        <v>8303</v>
      </c>
      <c r="R1117">
        <v>5121</v>
      </c>
      <c r="S1117">
        <v>2</v>
      </c>
      <c r="T1117">
        <v>2</v>
      </c>
      <c r="U1117" t="s">
        <v>94</v>
      </c>
      <c r="V1117">
        <v>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145</v>
      </c>
      <c r="AD1117">
        <v>1976341</v>
      </c>
      <c r="AE1117" t="s">
        <v>93</v>
      </c>
      <c r="AF1117">
        <v>5049.99</v>
      </c>
      <c r="AG1117">
        <v>43605</v>
      </c>
      <c r="AH1117">
        <v>27544.5</v>
      </c>
      <c r="AI1117">
        <v>17442</v>
      </c>
      <c r="AJ1117">
        <v>43605</v>
      </c>
      <c r="AK1117" t="s">
        <v>109</v>
      </c>
      <c r="AL1117">
        <v>9</v>
      </c>
      <c r="AM1117" t="s">
        <v>68</v>
      </c>
      <c r="AN1117">
        <v>1</v>
      </c>
      <c r="AO1117">
        <v>0.42225831400000002</v>
      </c>
      <c r="AR1117" t="s">
        <v>79</v>
      </c>
      <c r="AS1117" t="s">
        <v>77</v>
      </c>
      <c r="AT1117">
        <v>-603</v>
      </c>
      <c r="AU1117" t="s">
        <v>78</v>
      </c>
      <c r="AV1117" t="s">
        <v>79</v>
      </c>
      <c r="AX1117" t="s">
        <v>81</v>
      </c>
      <c r="AY1117" t="s">
        <v>111</v>
      </c>
      <c r="AZ1117" t="s">
        <v>96</v>
      </c>
      <c r="BA1117" t="s">
        <v>76</v>
      </c>
      <c r="BB1117" t="s">
        <v>84</v>
      </c>
      <c r="BC1117">
        <v>50</v>
      </c>
      <c r="BD1117" t="s">
        <v>85</v>
      </c>
      <c r="BE1117">
        <v>6</v>
      </c>
      <c r="BF1117" t="s">
        <v>147</v>
      </c>
      <c r="BG1117" t="s">
        <v>151</v>
      </c>
      <c r="BH1117">
        <v>365243</v>
      </c>
      <c r="BI1117">
        <v>-572</v>
      </c>
      <c r="BJ1117">
        <v>-422</v>
      </c>
      <c r="BK1117">
        <v>-512</v>
      </c>
      <c r="BL1117">
        <v>-510</v>
      </c>
      <c r="BM1117">
        <v>0</v>
      </c>
    </row>
    <row r="1118" spans="1:65" x14ac:dyDescent="0.3">
      <c r="A1118">
        <v>109171</v>
      </c>
      <c r="B1118">
        <v>0</v>
      </c>
      <c r="C1118" t="s">
        <v>65</v>
      </c>
      <c r="D1118" t="s">
        <v>88</v>
      </c>
      <c r="E1118" t="s">
        <v>68</v>
      </c>
      <c r="F1118" t="s">
        <v>68</v>
      </c>
      <c r="G1118">
        <v>0</v>
      </c>
      <c r="H1118">
        <v>216000</v>
      </c>
      <c r="I1118">
        <v>571446</v>
      </c>
      <c r="J1118" t="s">
        <v>89</v>
      </c>
      <c r="K1118" t="s">
        <v>90</v>
      </c>
      <c r="L1118" t="s">
        <v>71</v>
      </c>
      <c r="M1118" t="s">
        <v>72</v>
      </c>
      <c r="N1118">
        <v>6.3049999999999998E-3</v>
      </c>
      <c r="O1118">
        <v>15876</v>
      </c>
      <c r="P1118">
        <v>1441</v>
      </c>
      <c r="Q1118">
        <v>6554</v>
      </c>
      <c r="R1118">
        <v>4049</v>
      </c>
      <c r="S1118">
        <v>3</v>
      </c>
      <c r="T1118">
        <v>3</v>
      </c>
      <c r="U1118" t="s">
        <v>73</v>
      </c>
      <c r="V1118">
        <v>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168</v>
      </c>
      <c r="AD1118">
        <v>1003486</v>
      </c>
      <c r="AE1118" t="s">
        <v>93</v>
      </c>
      <c r="AF1118">
        <v>7280.64</v>
      </c>
      <c r="AG1118">
        <v>76495.5</v>
      </c>
      <c r="AH1118">
        <v>75663</v>
      </c>
      <c r="AI1118">
        <v>7650</v>
      </c>
      <c r="AJ1118">
        <v>76495.5</v>
      </c>
      <c r="AK1118" t="s">
        <v>120</v>
      </c>
      <c r="AL1118">
        <v>8</v>
      </c>
      <c r="AM1118" t="s">
        <v>68</v>
      </c>
      <c r="AN1118">
        <v>1</v>
      </c>
      <c r="AO1118">
        <v>0.100002946</v>
      </c>
      <c r="AR1118" t="s">
        <v>79</v>
      </c>
      <c r="AS1118" t="s">
        <v>77</v>
      </c>
      <c r="AT1118">
        <v>-1142</v>
      </c>
      <c r="AU1118" t="s">
        <v>78</v>
      </c>
      <c r="AV1118" t="s">
        <v>79</v>
      </c>
      <c r="AW1118" t="s">
        <v>101</v>
      </c>
      <c r="AX1118" t="s">
        <v>102</v>
      </c>
      <c r="AY1118" t="s">
        <v>111</v>
      </c>
      <c r="AZ1118" t="s">
        <v>96</v>
      </c>
      <c r="BA1118" t="s">
        <v>76</v>
      </c>
      <c r="BB1118" t="s">
        <v>84</v>
      </c>
      <c r="BC1118">
        <v>119</v>
      </c>
      <c r="BD1118" t="s">
        <v>85</v>
      </c>
      <c r="BE1118">
        <v>12</v>
      </c>
      <c r="BF1118" t="s">
        <v>112</v>
      </c>
      <c r="BG1118" t="s">
        <v>151</v>
      </c>
      <c r="BH1118">
        <v>365243</v>
      </c>
      <c r="BI1118">
        <v>-1111</v>
      </c>
      <c r="BJ1118">
        <v>-781</v>
      </c>
      <c r="BK1118">
        <v>-781</v>
      </c>
      <c r="BL1118">
        <v>-774</v>
      </c>
      <c r="BM1118">
        <v>0</v>
      </c>
    </row>
    <row r="1119" spans="1:65" x14ac:dyDescent="0.3">
      <c r="A1119">
        <v>109171</v>
      </c>
      <c r="B1119">
        <v>0</v>
      </c>
      <c r="C1119" t="s">
        <v>65</v>
      </c>
      <c r="D1119" t="s">
        <v>88</v>
      </c>
      <c r="E1119" t="s">
        <v>68</v>
      </c>
      <c r="F1119" t="s">
        <v>68</v>
      </c>
      <c r="G1119">
        <v>0</v>
      </c>
      <c r="H1119">
        <v>216000</v>
      </c>
      <c r="I1119">
        <v>571446</v>
      </c>
      <c r="J1119" t="s">
        <v>89</v>
      </c>
      <c r="K1119" t="s">
        <v>90</v>
      </c>
      <c r="L1119" t="s">
        <v>71</v>
      </c>
      <c r="M1119" t="s">
        <v>72</v>
      </c>
      <c r="N1119">
        <v>6.3049999999999998E-3</v>
      </c>
      <c r="O1119">
        <v>15876</v>
      </c>
      <c r="P1119">
        <v>1441</v>
      </c>
      <c r="Q1119">
        <v>6554</v>
      </c>
      <c r="R1119">
        <v>4049</v>
      </c>
      <c r="S1119">
        <v>3</v>
      </c>
      <c r="T1119">
        <v>3</v>
      </c>
      <c r="U1119" t="s">
        <v>73</v>
      </c>
      <c r="V1119">
        <v>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168</v>
      </c>
      <c r="AD1119">
        <v>2807601</v>
      </c>
      <c r="AE1119" t="s">
        <v>65</v>
      </c>
      <c r="AF1119">
        <v>41455.125</v>
      </c>
      <c r="AG1119">
        <v>900000</v>
      </c>
      <c r="AH1119">
        <v>978408</v>
      </c>
      <c r="AJ1119">
        <v>900000</v>
      </c>
      <c r="AK1119" t="s">
        <v>75</v>
      </c>
      <c r="AL1119">
        <v>4</v>
      </c>
      <c r="AM1119" t="s">
        <v>68</v>
      </c>
      <c r="AN1119">
        <v>1</v>
      </c>
      <c r="AR1119" t="s">
        <v>76</v>
      </c>
      <c r="AS1119" t="s">
        <v>77</v>
      </c>
      <c r="AT1119">
        <v>-501</v>
      </c>
      <c r="AU1119" t="s">
        <v>78</v>
      </c>
      <c r="AV1119" t="s">
        <v>79</v>
      </c>
      <c r="AX1119" t="s">
        <v>81</v>
      </c>
      <c r="AY1119" t="s">
        <v>76</v>
      </c>
      <c r="AZ1119" t="s">
        <v>82</v>
      </c>
      <c r="BA1119" t="s">
        <v>116</v>
      </c>
      <c r="BB1119" t="s">
        <v>121</v>
      </c>
      <c r="BC1119">
        <v>-1</v>
      </c>
      <c r="BD1119" t="s">
        <v>76</v>
      </c>
      <c r="BE1119">
        <v>36</v>
      </c>
      <c r="BF1119" t="s">
        <v>112</v>
      </c>
      <c r="BG1119" t="s">
        <v>118</v>
      </c>
      <c r="BH1119">
        <v>365243</v>
      </c>
      <c r="BI1119">
        <v>-471</v>
      </c>
      <c r="BJ1119">
        <v>579</v>
      </c>
      <c r="BK1119">
        <v>365243</v>
      </c>
      <c r="BL1119">
        <v>365243</v>
      </c>
      <c r="BM1119">
        <v>1</v>
      </c>
    </row>
    <row r="1120" spans="1:65" x14ac:dyDescent="0.3">
      <c r="A1120">
        <v>109175</v>
      </c>
      <c r="B1120">
        <v>0</v>
      </c>
      <c r="C1120" t="s">
        <v>65</v>
      </c>
      <c r="D1120" t="s">
        <v>88</v>
      </c>
      <c r="E1120" t="s">
        <v>68</v>
      </c>
      <c r="F1120" t="s">
        <v>68</v>
      </c>
      <c r="G1120">
        <v>1</v>
      </c>
      <c r="H1120">
        <v>135000</v>
      </c>
      <c r="I1120">
        <v>270000</v>
      </c>
      <c r="J1120" t="s">
        <v>89</v>
      </c>
      <c r="K1120" t="s">
        <v>126</v>
      </c>
      <c r="L1120" t="s">
        <v>91</v>
      </c>
      <c r="M1120" t="s">
        <v>72</v>
      </c>
      <c r="N1120">
        <v>1.8800999999999998E-2</v>
      </c>
      <c r="O1120">
        <v>11411</v>
      </c>
      <c r="P1120">
        <v>4175</v>
      </c>
      <c r="Q1120">
        <v>6004</v>
      </c>
      <c r="R1120">
        <v>2981</v>
      </c>
      <c r="S1120">
        <v>2</v>
      </c>
      <c r="T1120">
        <v>2</v>
      </c>
      <c r="U1120" t="s">
        <v>120</v>
      </c>
      <c r="V1120">
        <v>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210</v>
      </c>
      <c r="AD1120">
        <v>2357759</v>
      </c>
      <c r="AE1120" t="s">
        <v>93</v>
      </c>
      <c r="AF1120">
        <v>3700.0349999999999</v>
      </c>
      <c r="AG1120">
        <v>31905</v>
      </c>
      <c r="AH1120">
        <v>18801</v>
      </c>
      <c r="AI1120">
        <v>15952.5</v>
      </c>
      <c r="AJ1120">
        <v>31905</v>
      </c>
      <c r="AK1120" t="s">
        <v>109</v>
      </c>
      <c r="AL1120">
        <v>12</v>
      </c>
      <c r="AM1120" t="s">
        <v>68</v>
      </c>
      <c r="AN1120">
        <v>1</v>
      </c>
      <c r="AO1120">
        <v>0.49991289300000002</v>
      </c>
      <c r="AR1120" t="s">
        <v>79</v>
      </c>
      <c r="AS1120" t="s">
        <v>77</v>
      </c>
      <c r="AT1120">
        <v>-1552</v>
      </c>
      <c r="AU1120" t="s">
        <v>78</v>
      </c>
      <c r="AV1120" t="s">
        <v>79</v>
      </c>
      <c r="AW1120" t="s">
        <v>110</v>
      </c>
      <c r="AX1120" t="s">
        <v>81</v>
      </c>
      <c r="AY1120" t="s">
        <v>124</v>
      </c>
      <c r="AZ1120" t="s">
        <v>96</v>
      </c>
      <c r="BA1120" t="s">
        <v>76</v>
      </c>
      <c r="BB1120" t="s">
        <v>104</v>
      </c>
      <c r="BC1120">
        <v>50</v>
      </c>
      <c r="BD1120" t="s">
        <v>105</v>
      </c>
      <c r="BE1120">
        <v>6</v>
      </c>
      <c r="BF1120" t="s">
        <v>86</v>
      </c>
      <c r="BG1120" t="s">
        <v>208</v>
      </c>
      <c r="BH1120">
        <v>365243</v>
      </c>
      <c r="BI1120">
        <v>-1521</v>
      </c>
      <c r="BJ1120">
        <v>-1371</v>
      </c>
      <c r="BK1120">
        <v>-1431</v>
      </c>
      <c r="BL1120">
        <v>-1424</v>
      </c>
      <c r="BM1120">
        <v>0</v>
      </c>
    </row>
    <row r="1121" spans="1:65" x14ac:dyDescent="0.3">
      <c r="A1121">
        <v>109176</v>
      </c>
      <c r="B1121">
        <v>0</v>
      </c>
      <c r="C1121" t="s">
        <v>99</v>
      </c>
      <c r="D1121" t="s">
        <v>88</v>
      </c>
      <c r="E1121" t="s">
        <v>68</v>
      </c>
      <c r="F1121" t="s">
        <v>68</v>
      </c>
      <c r="G1121">
        <v>0</v>
      </c>
      <c r="H1121">
        <v>175500</v>
      </c>
      <c r="I1121">
        <v>202500</v>
      </c>
      <c r="J1121" t="s">
        <v>133</v>
      </c>
      <c r="K1121" t="s">
        <v>70</v>
      </c>
      <c r="L1121" t="s">
        <v>91</v>
      </c>
      <c r="M1121" t="s">
        <v>72</v>
      </c>
      <c r="N1121">
        <v>2.8663000000000001E-2</v>
      </c>
      <c r="O1121">
        <v>18806</v>
      </c>
      <c r="P1121">
        <v>1193</v>
      </c>
      <c r="Q1121">
        <v>10884</v>
      </c>
      <c r="R1121">
        <v>2159</v>
      </c>
      <c r="S1121">
        <v>2</v>
      </c>
      <c r="T1121">
        <v>2</v>
      </c>
      <c r="U1121" t="s">
        <v>123</v>
      </c>
      <c r="V1121">
        <v>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168</v>
      </c>
      <c r="AD1121">
        <v>2027062</v>
      </c>
      <c r="AE1121" t="s">
        <v>93</v>
      </c>
      <c r="AF1121">
        <v>11063.34</v>
      </c>
      <c r="AG1121">
        <v>39510</v>
      </c>
      <c r="AH1121">
        <v>36166.5</v>
      </c>
      <c r="AI1121">
        <v>4500</v>
      </c>
      <c r="AJ1121">
        <v>39510</v>
      </c>
      <c r="AK1121" t="s">
        <v>94</v>
      </c>
      <c r="AL1121">
        <v>11</v>
      </c>
      <c r="AM1121" t="s">
        <v>68</v>
      </c>
      <c r="AN1121">
        <v>1</v>
      </c>
      <c r="AO1121">
        <v>0.120514652</v>
      </c>
      <c r="AR1121" t="s">
        <v>79</v>
      </c>
      <c r="AS1121" t="s">
        <v>77</v>
      </c>
      <c r="AT1121">
        <v>-1080</v>
      </c>
      <c r="AU1121" t="s">
        <v>78</v>
      </c>
      <c r="AV1121" t="s">
        <v>79</v>
      </c>
      <c r="AX1121" t="s">
        <v>102</v>
      </c>
      <c r="AY1121" t="s">
        <v>124</v>
      </c>
      <c r="AZ1121" t="s">
        <v>96</v>
      </c>
      <c r="BA1121" t="s">
        <v>76</v>
      </c>
      <c r="BB1121" t="s">
        <v>104</v>
      </c>
      <c r="BC1121">
        <v>38</v>
      </c>
      <c r="BD1121" t="s">
        <v>105</v>
      </c>
      <c r="BE1121">
        <v>4</v>
      </c>
      <c r="BF1121" t="s">
        <v>86</v>
      </c>
      <c r="BG1121" t="s">
        <v>106</v>
      </c>
      <c r="BH1121">
        <v>365243</v>
      </c>
      <c r="BI1121">
        <v>-1043</v>
      </c>
      <c r="BJ1121">
        <v>-953</v>
      </c>
      <c r="BK1121">
        <v>-953</v>
      </c>
      <c r="BL1121">
        <v>-946</v>
      </c>
      <c r="BM1121">
        <v>0</v>
      </c>
    </row>
    <row r="1122" spans="1:65" x14ac:dyDescent="0.3">
      <c r="A1122">
        <v>109182</v>
      </c>
      <c r="B1122">
        <v>0</v>
      </c>
      <c r="C1122" t="s">
        <v>99</v>
      </c>
      <c r="D1122" t="s">
        <v>88</v>
      </c>
      <c r="E1122" t="s">
        <v>67</v>
      </c>
      <c r="F1122" t="s">
        <v>67</v>
      </c>
      <c r="G1122">
        <v>0</v>
      </c>
      <c r="H1122">
        <v>90000</v>
      </c>
      <c r="I1122">
        <v>202500</v>
      </c>
      <c r="J1122" t="s">
        <v>69</v>
      </c>
      <c r="K1122" t="s">
        <v>70</v>
      </c>
      <c r="L1122" t="s">
        <v>91</v>
      </c>
      <c r="M1122" t="s">
        <v>72</v>
      </c>
      <c r="N1122">
        <v>2.461E-2</v>
      </c>
      <c r="O1122">
        <v>14270</v>
      </c>
      <c r="P1122">
        <v>2945</v>
      </c>
      <c r="Q1122">
        <v>8083</v>
      </c>
      <c r="R1122">
        <v>3540</v>
      </c>
      <c r="S1122">
        <v>2</v>
      </c>
      <c r="T1122">
        <v>2</v>
      </c>
      <c r="U1122" t="s">
        <v>75</v>
      </c>
      <c r="V1122">
        <v>10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184</v>
      </c>
      <c r="AD1122">
        <v>1933277</v>
      </c>
      <c r="AE1122" t="s">
        <v>99</v>
      </c>
      <c r="AF1122">
        <v>2250</v>
      </c>
      <c r="AG1122">
        <v>45000</v>
      </c>
      <c r="AH1122">
        <v>45000</v>
      </c>
      <c r="AJ1122">
        <v>45000</v>
      </c>
      <c r="AK1122" t="s">
        <v>75</v>
      </c>
      <c r="AL1122">
        <v>11</v>
      </c>
      <c r="AM1122" t="s">
        <v>68</v>
      </c>
      <c r="AN1122">
        <v>1</v>
      </c>
      <c r="AR1122" t="s">
        <v>79</v>
      </c>
      <c r="AS1122" t="s">
        <v>114</v>
      </c>
      <c r="AT1122">
        <v>-644</v>
      </c>
      <c r="AU1122" t="s">
        <v>76</v>
      </c>
      <c r="AV1122" t="s">
        <v>193</v>
      </c>
      <c r="AX1122" t="s">
        <v>81</v>
      </c>
      <c r="AY1122" t="s">
        <v>76</v>
      </c>
      <c r="AZ1122" t="s">
        <v>131</v>
      </c>
      <c r="BA1122" t="s">
        <v>83</v>
      </c>
      <c r="BB1122" t="s">
        <v>117</v>
      </c>
      <c r="BC1122">
        <v>15</v>
      </c>
      <c r="BD1122" t="s">
        <v>76</v>
      </c>
      <c r="BE1122">
        <v>0</v>
      </c>
      <c r="BF1122" t="s">
        <v>76</v>
      </c>
      <c r="BG1122" t="s">
        <v>132</v>
      </c>
    </row>
    <row r="1123" spans="1:65" x14ac:dyDescent="0.3">
      <c r="A1123">
        <v>109199</v>
      </c>
      <c r="B1123">
        <v>0</v>
      </c>
      <c r="C1123" t="s">
        <v>65</v>
      </c>
      <c r="D1123" t="s">
        <v>88</v>
      </c>
      <c r="E1123" t="s">
        <v>67</v>
      </c>
      <c r="F1123" t="s">
        <v>67</v>
      </c>
      <c r="G1123">
        <v>0</v>
      </c>
      <c r="H1123">
        <v>132750</v>
      </c>
      <c r="I1123">
        <v>250272</v>
      </c>
      <c r="J1123" t="s">
        <v>113</v>
      </c>
      <c r="K1123" t="s">
        <v>70</v>
      </c>
      <c r="L1123" t="s">
        <v>91</v>
      </c>
      <c r="M1123" t="s">
        <v>72</v>
      </c>
      <c r="N1123">
        <v>8.2299999999999995E-3</v>
      </c>
      <c r="O1123">
        <v>21324</v>
      </c>
      <c r="P1123">
        <v>365243</v>
      </c>
      <c r="Q1123">
        <v>7467</v>
      </c>
      <c r="R1123">
        <v>4325</v>
      </c>
      <c r="S1123">
        <v>2</v>
      </c>
      <c r="T1123">
        <v>2</v>
      </c>
      <c r="U1123" t="s">
        <v>123</v>
      </c>
      <c r="V1123">
        <v>11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76</v>
      </c>
      <c r="AD1123">
        <v>1154842</v>
      </c>
      <c r="AE1123" t="s">
        <v>65</v>
      </c>
      <c r="AF1123">
        <v>15967.395</v>
      </c>
      <c r="AG1123">
        <v>301500</v>
      </c>
      <c r="AH1123">
        <v>350451</v>
      </c>
      <c r="AJ1123">
        <v>301500</v>
      </c>
      <c r="AK1123" t="s">
        <v>94</v>
      </c>
      <c r="AL1123">
        <v>12</v>
      </c>
      <c r="AM1123" t="s">
        <v>68</v>
      </c>
      <c r="AN1123">
        <v>1</v>
      </c>
      <c r="AR1123" t="s">
        <v>76</v>
      </c>
      <c r="AS1123" t="s">
        <v>77</v>
      </c>
      <c r="AT1123">
        <v>-702</v>
      </c>
      <c r="AU1123" t="s">
        <v>78</v>
      </c>
      <c r="AV1123" t="s">
        <v>79</v>
      </c>
      <c r="AW1123" t="s">
        <v>80</v>
      </c>
      <c r="AX1123" t="s">
        <v>81</v>
      </c>
      <c r="AY1123" t="s">
        <v>76</v>
      </c>
      <c r="AZ1123" t="s">
        <v>82</v>
      </c>
      <c r="BA1123" t="s">
        <v>116</v>
      </c>
      <c r="BB1123" t="s">
        <v>121</v>
      </c>
      <c r="BC1123">
        <v>-1</v>
      </c>
      <c r="BD1123" t="s">
        <v>76</v>
      </c>
      <c r="BE1123">
        <v>36</v>
      </c>
      <c r="BF1123" t="s">
        <v>147</v>
      </c>
      <c r="BG1123" t="s">
        <v>154</v>
      </c>
      <c r="BH1123">
        <v>365243</v>
      </c>
      <c r="BI1123">
        <v>-672</v>
      </c>
      <c r="BJ1123">
        <v>378</v>
      </c>
      <c r="BK1123">
        <v>-446</v>
      </c>
      <c r="BL1123">
        <v>-442</v>
      </c>
      <c r="BM1123">
        <v>1</v>
      </c>
    </row>
    <row r="1124" spans="1:65" x14ac:dyDescent="0.3">
      <c r="A1124">
        <v>109209</v>
      </c>
      <c r="B1124">
        <v>0</v>
      </c>
      <c r="C1124" t="s">
        <v>65</v>
      </c>
      <c r="D1124" t="s">
        <v>88</v>
      </c>
      <c r="E1124" t="s">
        <v>67</v>
      </c>
      <c r="F1124" t="s">
        <v>67</v>
      </c>
      <c r="G1124">
        <v>2</v>
      </c>
      <c r="H1124">
        <v>180000</v>
      </c>
      <c r="I1124">
        <v>167895</v>
      </c>
      <c r="J1124" t="s">
        <v>69</v>
      </c>
      <c r="K1124" t="s">
        <v>90</v>
      </c>
      <c r="L1124" t="s">
        <v>91</v>
      </c>
      <c r="M1124" t="s">
        <v>72</v>
      </c>
      <c r="N1124">
        <v>2.461E-2</v>
      </c>
      <c r="O1124">
        <v>13611</v>
      </c>
      <c r="P1124">
        <v>2901</v>
      </c>
      <c r="Q1124">
        <v>874</v>
      </c>
      <c r="R1124">
        <v>4171</v>
      </c>
      <c r="S1124">
        <v>2</v>
      </c>
      <c r="T1124">
        <v>2</v>
      </c>
      <c r="U1124" t="s">
        <v>125</v>
      </c>
      <c r="V1124">
        <v>15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92</v>
      </c>
      <c r="AD1124">
        <v>2466919</v>
      </c>
      <c r="AE1124" t="s">
        <v>65</v>
      </c>
      <c r="AF1124">
        <v>54389.7</v>
      </c>
      <c r="AG1124">
        <v>1350000</v>
      </c>
      <c r="AH1124">
        <v>1467612</v>
      </c>
      <c r="AJ1124">
        <v>1350000</v>
      </c>
      <c r="AK1124" t="s">
        <v>94</v>
      </c>
      <c r="AL1124">
        <v>16</v>
      </c>
      <c r="AM1124" t="s">
        <v>68</v>
      </c>
      <c r="AN1124">
        <v>1</v>
      </c>
      <c r="AR1124" t="s">
        <v>76</v>
      </c>
      <c r="AS1124" t="s">
        <v>77</v>
      </c>
      <c r="AT1124">
        <v>-926</v>
      </c>
      <c r="AU1124" t="s">
        <v>78</v>
      </c>
      <c r="AV1124" t="s">
        <v>79</v>
      </c>
      <c r="AW1124" t="s">
        <v>80</v>
      </c>
      <c r="AX1124" t="s">
        <v>102</v>
      </c>
      <c r="AY1124" t="s">
        <v>76</v>
      </c>
      <c r="AZ1124" t="s">
        <v>82</v>
      </c>
      <c r="BA1124" t="s">
        <v>83</v>
      </c>
      <c r="BB1124" t="s">
        <v>121</v>
      </c>
      <c r="BC1124">
        <v>-1</v>
      </c>
      <c r="BD1124" t="s">
        <v>76</v>
      </c>
      <c r="BE1124">
        <v>36</v>
      </c>
      <c r="BF1124" t="s">
        <v>97</v>
      </c>
      <c r="BG1124" t="s">
        <v>150</v>
      </c>
      <c r="BH1124">
        <v>365243</v>
      </c>
      <c r="BI1124">
        <v>-896</v>
      </c>
      <c r="BJ1124">
        <v>154</v>
      </c>
      <c r="BK1124">
        <v>365243</v>
      </c>
      <c r="BL1124">
        <v>365243</v>
      </c>
      <c r="BM1124">
        <v>1</v>
      </c>
    </row>
    <row r="1125" spans="1:65" x14ac:dyDescent="0.3">
      <c r="A1125">
        <v>109212</v>
      </c>
      <c r="B1125">
        <v>0</v>
      </c>
      <c r="C1125" t="s">
        <v>65</v>
      </c>
      <c r="D1125" t="s">
        <v>88</v>
      </c>
      <c r="E1125" t="s">
        <v>67</v>
      </c>
      <c r="F1125" t="s">
        <v>68</v>
      </c>
      <c r="G1125">
        <v>1</v>
      </c>
      <c r="H1125">
        <v>270000</v>
      </c>
      <c r="I1125">
        <v>1484181</v>
      </c>
      <c r="J1125" t="s">
        <v>69</v>
      </c>
      <c r="K1125" t="s">
        <v>126</v>
      </c>
      <c r="L1125" t="s">
        <v>119</v>
      </c>
      <c r="M1125" t="s">
        <v>72</v>
      </c>
      <c r="N1125">
        <v>1.1657000000000001E-2</v>
      </c>
      <c r="O1125">
        <v>15787</v>
      </c>
      <c r="P1125">
        <v>6146</v>
      </c>
      <c r="Q1125">
        <v>3733</v>
      </c>
      <c r="R1125">
        <v>2194</v>
      </c>
      <c r="S1125">
        <v>1</v>
      </c>
      <c r="T1125">
        <v>1</v>
      </c>
      <c r="U1125" t="s">
        <v>73</v>
      </c>
      <c r="V1125">
        <v>16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 t="s">
        <v>92</v>
      </c>
      <c r="AD1125">
        <v>1064434</v>
      </c>
      <c r="AE1125" t="s">
        <v>65</v>
      </c>
      <c r="AF1125">
        <v>20793.375</v>
      </c>
      <c r="AG1125">
        <v>184500</v>
      </c>
      <c r="AH1125">
        <v>196677</v>
      </c>
      <c r="AJ1125">
        <v>184500</v>
      </c>
      <c r="AK1125" t="s">
        <v>125</v>
      </c>
      <c r="AL1125">
        <v>11</v>
      </c>
      <c r="AM1125" t="s">
        <v>68</v>
      </c>
      <c r="AN1125">
        <v>1</v>
      </c>
      <c r="AR1125" t="s">
        <v>76</v>
      </c>
      <c r="AS1125" t="s">
        <v>114</v>
      </c>
      <c r="AT1125">
        <v>-1059</v>
      </c>
      <c r="AU1125" t="s">
        <v>78</v>
      </c>
      <c r="AV1125" t="s">
        <v>115</v>
      </c>
      <c r="AW1125" t="s">
        <v>80</v>
      </c>
      <c r="AX1125" t="s">
        <v>81</v>
      </c>
      <c r="AY1125" t="s">
        <v>76</v>
      </c>
      <c r="AZ1125" t="s">
        <v>82</v>
      </c>
      <c r="BA1125" t="s">
        <v>116</v>
      </c>
      <c r="BB1125" t="s">
        <v>121</v>
      </c>
      <c r="BC1125">
        <v>-1</v>
      </c>
      <c r="BD1125" t="s">
        <v>76</v>
      </c>
      <c r="BE1125">
        <v>12</v>
      </c>
      <c r="BF1125" t="s">
        <v>147</v>
      </c>
      <c r="BG1125" t="s">
        <v>154</v>
      </c>
    </row>
    <row r="1126" spans="1:65" x14ac:dyDescent="0.3">
      <c r="A1126">
        <v>109223</v>
      </c>
      <c r="B1126">
        <v>0</v>
      </c>
      <c r="C1126" t="s">
        <v>65</v>
      </c>
      <c r="D1126" t="s">
        <v>66</v>
      </c>
      <c r="E1126" t="s">
        <v>67</v>
      </c>
      <c r="F1126" t="s">
        <v>68</v>
      </c>
      <c r="G1126">
        <v>0</v>
      </c>
      <c r="H1126">
        <v>225000</v>
      </c>
      <c r="I1126">
        <v>526491</v>
      </c>
      <c r="J1126" t="s">
        <v>69</v>
      </c>
      <c r="K1126" t="s">
        <v>70</v>
      </c>
      <c r="L1126" t="s">
        <v>91</v>
      </c>
      <c r="M1126" t="s">
        <v>72</v>
      </c>
      <c r="N1126">
        <v>3.2561E-2</v>
      </c>
      <c r="O1126">
        <v>15589</v>
      </c>
      <c r="P1126">
        <v>94</v>
      </c>
      <c r="Q1126">
        <v>646</v>
      </c>
      <c r="R1126">
        <v>1366</v>
      </c>
      <c r="S1126">
        <v>1</v>
      </c>
      <c r="T1126">
        <v>1</v>
      </c>
      <c r="U1126" t="s">
        <v>94</v>
      </c>
      <c r="V1126">
        <v>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185</v>
      </c>
      <c r="AD1126">
        <v>1826787</v>
      </c>
      <c r="AE1126" t="s">
        <v>65</v>
      </c>
      <c r="AG1126">
        <v>0</v>
      </c>
      <c r="AH1126">
        <v>0</v>
      </c>
      <c r="AK1126" t="s">
        <v>109</v>
      </c>
      <c r="AL1126">
        <v>15</v>
      </c>
      <c r="AM1126" t="s">
        <v>68</v>
      </c>
      <c r="AN1126">
        <v>1</v>
      </c>
      <c r="AR1126" t="s">
        <v>76</v>
      </c>
      <c r="AS1126" t="s">
        <v>129</v>
      </c>
      <c r="AT1126">
        <v>-148</v>
      </c>
      <c r="AU1126" t="s">
        <v>76</v>
      </c>
      <c r="AV1126" t="s">
        <v>79</v>
      </c>
      <c r="AX1126" t="s">
        <v>81</v>
      </c>
      <c r="AY1126" t="s">
        <v>76</v>
      </c>
      <c r="AZ1126" t="s">
        <v>76</v>
      </c>
      <c r="BA1126" t="s">
        <v>76</v>
      </c>
      <c r="BB1126" t="s">
        <v>121</v>
      </c>
      <c r="BC1126">
        <v>-1</v>
      </c>
      <c r="BD1126" t="s">
        <v>76</v>
      </c>
      <c r="BF1126" t="s">
        <v>76</v>
      </c>
      <c r="BG1126" t="s">
        <v>82</v>
      </c>
    </row>
    <row r="1127" spans="1:65" x14ac:dyDescent="0.3">
      <c r="A1127">
        <v>109232</v>
      </c>
      <c r="B1127">
        <v>0</v>
      </c>
      <c r="C1127" t="s">
        <v>65</v>
      </c>
      <c r="D1127" t="s">
        <v>88</v>
      </c>
      <c r="E1127" t="s">
        <v>67</v>
      </c>
      <c r="F1127" t="s">
        <v>68</v>
      </c>
      <c r="G1127">
        <v>0</v>
      </c>
      <c r="H1127">
        <v>121500</v>
      </c>
      <c r="I1127">
        <v>247500</v>
      </c>
      <c r="J1127" t="s">
        <v>133</v>
      </c>
      <c r="K1127" t="s">
        <v>70</v>
      </c>
      <c r="L1127" t="s">
        <v>71</v>
      </c>
      <c r="M1127" t="s">
        <v>72</v>
      </c>
      <c r="N1127">
        <v>2.2800000000000001E-2</v>
      </c>
      <c r="O1127">
        <v>22838</v>
      </c>
      <c r="P1127">
        <v>2245</v>
      </c>
      <c r="Q1127">
        <v>2672</v>
      </c>
      <c r="R1127">
        <v>4569</v>
      </c>
      <c r="S1127">
        <v>2</v>
      </c>
      <c r="T1127">
        <v>2</v>
      </c>
      <c r="U1127" t="s">
        <v>120</v>
      </c>
      <c r="V1127">
        <v>8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 t="s">
        <v>168</v>
      </c>
      <c r="AD1127">
        <v>2053518</v>
      </c>
      <c r="AE1127" t="s">
        <v>93</v>
      </c>
      <c r="AF1127">
        <v>4479.66</v>
      </c>
      <c r="AG1127">
        <v>58950</v>
      </c>
      <c r="AH1127">
        <v>68287.5</v>
      </c>
      <c r="AI1127">
        <v>0</v>
      </c>
      <c r="AJ1127">
        <v>58950</v>
      </c>
      <c r="AK1127" t="s">
        <v>120</v>
      </c>
      <c r="AL1127">
        <v>9</v>
      </c>
      <c r="AM1127" t="s">
        <v>68</v>
      </c>
      <c r="AN1127">
        <v>1</v>
      </c>
      <c r="AO1127">
        <v>0</v>
      </c>
      <c r="AR1127" t="s">
        <v>79</v>
      </c>
      <c r="AS1127" t="s">
        <v>77</v>
      </c>
      <c r="AT1127">
        <v>-784</v>
      </c>
      <c r="AU1127" t="s">
        <v>78</v>
      </c>
      <c r="AV1127" t="s">
        <v>79</v>
      </c>
      <c r="AX1127" t="s">
        <v>81</v>
      </c>
      <c r="AY1127" t="s">
        <v>157</v>
      </c>
      <c r="AZ1127" t="s">
        <v>96</v>
      </c>
      <c r="BA1127" t="s">
        <v>76</v>
      </c>
      <c r="BB1127" t="s">
        <v>138</v>
      </c>
      <c r="BC1127">
        <v>176</v>
      </c>
      <c r="BD1127" t="s">
        <v>157</v>
      </c>
      <c r="BE1127">
        <v>18</v>
      </c>
      <c r="BF1127" t="s">
        <v>112</v>
      </c>
      <c r="BG1127" t="s">
        <v>158</v>
      </c>
      <c r="BH1127">
        <v>365243</v>
      </c>
      <c r="BI1127">
        <v>-753</v>
      </c>
      <c r="BJ1127">
        <v>-243</v>
      </c>
      <c r="BK1127">
        <v>-243</v>
      </c>
      <c r="BL1127">
        <v>-241</v>
      </c>
      <c r="BM1127">
        <v>0</v>
      </c>
    </row>
    <row r="1128" spans="1:65" x14ac:dyDescent="0.3">
      <c r="A1128">
        <v>109232</v>
      </c>
      <c r="B1128">
        <v>0</v>
      </c>
      <c r="C1128" t="s">
        <v>65</v>
      </c>
      <c r="D1128" t="s">
        <v>88</v>
      </c>
      <c r="E1128" t="s">
        <v>67</v>
      </c>
      <c r="F1128" t="s">
        <v>68</v>
      </c>
      <c r="G1128">
        <v>0</v>
      </c>
      <c r="H1128">
        <v>121500</v>
      </c>
      <c r="I1128">
        <v>247500</v>
      </c>
      <c r="J1128" t="s">
        <v>133</v>
      </c>
      <c r="K1128" t="s">
        <v>70</v>
      </c>
      <c r="L1128" t="s">
        <v>71</v>
      </c>
      <c r="M1128" t="s">
        <v>72</v>
      </c>
      <c r="N1128">
        <v>2.2800000000000001E-2</v>
      </c>
      <c r="O1128">
        <v>22838</v>
      </c>
      <c r="P1128">
        <v>2245</v>
      </c>
      <c r="Q1128">
        <v>2672</v>
      </c>
      <c r="R1128">
        <v>4569</v>
      </c>
      <c r="S1128">
        <v>2</v>
      </c>
      <c r="T1128">
        <v>2</v>
      </c>
      <c r="U1128" t="s">
        <v>120</v>
      </c>
      <c r="V1128">
        <v>8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 t="s">
        <v>168</v>
      </c>
      <c r="AD1128">
        <v>1265926</v>
      </c>
      <c r="AE1128" t="s">
        <v>65</v>
      </c>
      <c r="AF1128">
        <v>9292.9950000000008</v>
      </c>
      <c r="AG1128">
        <v>135000</v>
      </c>
      <c r="AH1128">
        <v>161730</v>
      </c>
      <c r="AJ1128">
        <v>135000</v>
      </c>
      <c r="AK1128" t="s">
        <v>125</v>
      </c>
      <c r="AL1128">
        <v>13</v>
      </c>
      <c r="AM1128" t="s">
        <v>68</v>
      </c>
      <c r="AN1128">
        <v>1</v>
      </c>
      <c r="AR1128" t="s">
        <v>76</v>
      </c>
      <c r="AS1128" t="s">
        <v>114</v>
      </c>
      <c r="AT1128">
        <v>-463</v>
      </c>
      <c r="AU1128" t="s">
        <v>78</v>
      </c>
      <c r="AV1128" t="s">
        <v>115</v>
      </c>
      <c r="AX1128" t="s">
        <v>81</v>
      </c>
      <c r="AY1128" t="s">
        <v>76</v>
      </c>
      <c r="AZ1128" t="s">
        <v>82</v>
      </c>
      <c r="BA1128" t="s">
        <v>116</v>
      </c>
      <c r="BB1128" t="s">
        <v>117</v>
      </c>
      <c r="BC1128">
        <v>4</v>
      </c>
      <c r="BD1128" t="s">
        <v>76</v>
      </c>
      <c r="BE1128">
        <v>36</v>
      </c>
      <c r="BF1128" t="s">
        <v>86</v>
      </c>
      <c r="BG1128" t="s">
        <v>172</v>
      </c>
    </row>
    <row r="1129" spans="1:65" x14ac:dyDescent="0.3">
      <c r="A1129">
        <v>109240</v>
      </c>
      <c r="B1129">
        <v>0</v>
      </c>
      <c r="C1129" t="s">
        <v>65</v>
      </c>
      <c r="D1129" t="s">
        <v>88</v>
      </c>
      <c r="E1129" t="s">
        <v>68</v>
      </c>
      <c r="F1129" t="s">
        <v>68</v>
      </c>
      <c r="G1129">
        <v>0</v>
      </c>
      <c r="H1129">
        <v>247500</v>
      </c>
      <c r="I1129">
        <v>996849</v>
      </c>
      <c r="J1129" t="s">
        <v>133</v>
      </c>
      <c r="K1129" t="s">
        <v>90</v>
      </c>
      <c r="L1129" t="s">
        <v>91</v>
      </c>
      <c r="M1129" t="s">
        <v>72</v>
      </c>
      <c r="N1129">
        <v>1.9101E-2</v>
      </c>
      <c r="O1129">
        <v>17644</v>
      </c>
      <c r="P1129">
        <v>4604</v>
      </c>
      <c r="Q1129">
        <v>685</v>
      </c>
      <c r="R1129">
        <v>1197</v>
      </c>
      <c r="S1129">
        <v>2</v>
      </c>
      <c r="T1129">
        <v>2</v>
      </c>
      <c r="U1129" t="s">
        <v>125</v>
      </c>
      <c r="V1129">
        <v>12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122</v>
      </c>
      <c r="AD1129">
        <v>2770803</v>
      </c>
      <c r="AE1129" t="s">
        <v>65</v>
      </c>
      <c r="AF1129">
        <v>35761.589999999997</v>
      </c>
      <c r="AG1129">
        <v>679500</v>
      </c>
      <c r="AH1129">
        <v>840951</v>
      </c>
      <c r="AJ1129">
        <v>679500</v>
      </c>
      <c r="AK1129" t="s">
        <v>73</v>
      </c>
      <c r="AL1129">
        <v>10</v>
      </c>
      <c r="AM1129" t="s">
        <v>68</v>
      </c>
      <c r="AN1129">
        <v>1</v>
      </c>
      <c r="AR1129" t="s">
        <v>76</v>
      </c>
      <c r="AS1129" t="s">
        <v>114</v>
      </c>
      <c r="AT1129">
        <v>-75</v>
      </c>
      <c r="AU1129" t="s">
        <v>78</v>
      </c>
      <c r="AV1129" t="s">
        <v>115</v>
      </c>
      <c r="AW1129" t="s">
        <v>80</v>
      </c>
      <c r="AX1129" t="s">
        <v>81</v>
      </c>
      <c r="AY1129" t="s">
        <v>76</v>
      </c>
      <c r="AZ1129" t="s">
        <v>82</v>
      </c>
      <c r="BA1129" t="s">
        <v>116</v>
      </c>
      <c r="BB1129" t="s">
        <v>121</v>
      </c>
      <c r="BC1129">
        <v>-1</v>
      </c>
      <c r="BD1129" t="s">
        <v>76</v>
      </c>
      <c r="BE1129">
        <v>36</v>
      </c>
      <c r="BF1129" t="s">
        <v>112</v>
      </c>
      <c r="BG1129" t="s">
        <v>118</v>
      </c>
    </row>
    <row r="1130" spans="1:65" x14ac:dyDescent="0.3">
      <c r="A1130">
        <v>109268</v>
      </c>
      <c r="B1130">
        <v>0</v>
      </c>
      <c r="C1130" t="s">
        <v>65</v>
      </c>
      <c r="D1130" t="s">
        <v>88</v>
      </c>
      <c r="E1130" t="s">
        <v>68</v>
      </c>
      <c r="F1130" t="s">
        <v>68</v>
      </c>
      <c r="G1130">
        <v>1</v>
      </c>
      <c r="H1130">
        <v>90000</v>
      </c>
      <c r="I1130">
        <v>218016</v>
      </c>
      <c r="J1130" t="s">
        <v>69</v>
      </c>
      <c r="K1130" t="s">
        <v>90</v>
      </c>
      <c r="L1130" t="s">
        <v>119</v>
      </c>
      <c r="M1130" t="s">
        <v>72</v>
      </c>
      <c r="N1130">
        <v>1.8849999999999999E-2</v>
      </c>
      <c r="O1130">
        <v>10453</v>
      </c>
      <c r="P1130">
        <v>1036</v>
      </c>
      <c r="Q1130">
        <v>4454</v>
      </c>
      <c r="R1130">
        <v>2969</v>
      </c>
      <c r="S1130">
        <v>2</v>
      </c>
      <c r="T1130">
        <v>2</v>
      </c>
      <c r="U1130" t="s">
        <v>109</v>
      </c>
      <c r="V1130">
        <v>11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135</v>
      </c>
      <c r="AD1130">
        <v>1840908</v>
      </c>
      <c r="AE1130" t="s">
        <v>65</v>
      </c>
      <c r="AF1130">
        <v>6278.4</v>
      </c>
      <c r="AG1130">
        <v>90000</v>
      </c>
      <c r="AH1130">
        <v>90000</v>
      </c>
      <c r="AJ1130">
        <v>90000</v>
      </c>
      <c r="AK1130" t="s">
        <v>125</v>
      </c>
      <c r="AL1130">
        <v>10</v>
      </c>
      <c r="AM1130" t="s">
        <v>68</v>
      </c>
      <c r="AN1130">
        <v>1</v>
      </c>
      <c r="AR1130" t="s">
        <v>76</v>
      </c>
      <c r="AS1130" t="s">
        <v>77</v>
      </c>
      <c r="AT1130">
        <v>-1137</v>
      </c>
      <c r="AU1130" t="s">
        <v>78</v>
      </c>
      <c r="AV1130" t="s">
        <v>79</v>
      </c>
      <c r="AW1130" t="s">
        <v>101</v>
      </c>
      <c r="AX1130" t="s">
        <v>81</v>
      </c>
      <c r="AY1130" t="s">
        <v>76</v>
      </c>
      <c r="AZ1130" t="s">
        <v>82</v>
      </c>
      <c r="BA1130" t="s">
        <v>116</v>
      </c>
      <c r="BB1130" t="s">
        <v>104</v>
      </c>
      <c r="BC1130">
        <v>44</v>
      </c>
      <c r="BD1130" t="s">
        <v>105</v>
      </c>
      <c r="BE1130">
        <v>24</v>
      </c>
      <c r="BF1130" t="s">
        <v>86</v>
      </c>
      <c r="BG1130" t="s">
        <v>172</v>
      </c>
      <c r="BH1130">
        <v>365243</v>
      </c>
      <c r="BI1130">
        <v>-1107</v>
      </c>
      <c r="BJ1130">
        <v>-417</v>
      </c>
      <c r="BK1130">
        <v>-417</v>
      </c>
      <c r="BL1130">
        <v>-411</v>
      </c>
      <c r="BM1130">
        <v>0</v>
      </c>
    </row>
    <row r="1131" spans="1:65" x14ac:dyDescent="0.3">
      <c r="A1131">
        <v>109275</v>
      </c>
      <c r="B1131">
        <v>1</v>
      </c>
      <c r="C1131" t="s">
        <v>65</v>
      </c>
      <c r="D1131" t="s">
        <v>88</v>
      </c>
      <c r="E1131" t="s">
        <v>67</v>
      </c>
      <c r="F1131" t="s">
        <v>67</v>
      </c>
      <c r="G1131">
        <v>1</v>
      </c>
      <c r="H1131">
        <v>315000</v>
      </c>
      <c r="I1131">
        <v>770292</v>
      </c>
      <c r="J1131" t="s">
        <v>69</v>
      </c>
      <c r="K1131" t="s">
        <v>70</v>
      </c>
      <c r="L1131" t="s">
        <v>119</v>
      </c>
      <c r="M1131" t="s">
        <v>72</v>
      </c>
      <c r="N1131">
        <v>2.2624999999999999E-2</v>
      </c>
      <c r="O1131">
        <v>18932</v>
      </c>
      <c r="P1131">
        <v>586</v>
      </c>
      <c r="Q1131">
        <v>10891</v>
      </c>
      <c r="R1131">
        <v>2486</v>
      </c>
      <c r="S1131">
        <v>2</v>
      </c>
      <c r="T1131">
        <v>2</v>
      </c>
      <c r="U1131" t="s">
        <v>125</v>
      </c>
      <c r="V1131">
        <v>12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141</v>
      </c>
      <c r="AD1131">
        <v>1660632</v>
      </c>
      <c r="AE1131" t="s">
        <v>93</v>
      </c>
      <c r="AF1131">
        <v>9220.0049999999992</v>
      </c>
      <c r="AG1131">
        <v>79186.5</v>
      </c>
      <c r="AH1131">
        <v>89640</v>
      </c>
      <c r="AI1131">
        <v>0</v>
      </c>
      <c r="AJ1131">
        <v>79186.5</v>
      </c>
      <c r="AK1131" t="s">
        <v>125</v>
      </c>
      <c r="AL1131">
        <v>13</v>
      </c>
      <c r="AM1131" t="s">
        <v>68</v>
      </c>
      <c r="AN1131">
        <v>1</v>
      </c>
      <c r="AO1131">
        <v>0</v>
      </c>
      <c r="AR1131" t="s">
        <v>79</v>
      </c>
      <c r="AS1131" t="s">
        <v>77</v>
      </c>
      <c r="AT1131">
        <v>-1575</v>
      </c>
      <c r="AU1131" t="s">
        <v>78</v>
      </c>
      <c r="AV1131" t="s">
        <v>79</v>
      </c>
      <c r="AW1131" t="s">
        <v>110</v>
      </c>
      <c r="AX1131" t="s">
        <v>102</v>
      </c>
      <c r="AY1131" t="s">
        <v>103</v>
      </c>
      <c r="AZ1131" t="s">
        <v>96</v>
      </c>
      <c r="BA1131" t="s">
        <v>76</v>
      </c>
      <c r="BB1131" t="s">
        <v>104</v>
      </c>
      <c r="BC1131">
        <v>2000</v>
      </c>
      <c r="BD1131" t="s">
        <v>85</v>
      </c>
      <c r="BE1131">
        <v>16</v>
      </c>
      <c r="BF1131" t="s">
        <v>86</v>
      </c>
      <c r="BG1131" t="s">
        <v>151</v>
      </c>
      <c r="BH1131">
        <v>365243</v>
      </c>
      <c r="BI1131">
        <v>-1544</v>
      </c>
      <c r="BJ1131">
        <v>-1094</v>
      </c>
      <c r="BK1131">
        <v>-1154</v>
      </c>
      <c r="BL1131">
        <v>-1150</v>
      </c>
      <c r="BM1131">
        <v>0</v>
      </c>
    </row>
    <row r="1132" spans="1:65" x14ac:dyDescent="0.3">
      <c r="A1132">
        <v>109279</v>
      </c>
      <c r="B1132">
        <v>0</v>
      </c>
      <c r="C1132" t="s">
        <v>65</v>
      </c>
      <c r="D1132" t="s">
        <v>88</v>
      </c>
      <c r="E1132" t="s">
        <v>67</v>
      </c>
      <c r="F1132" t="s">
        <v>68</v>
      </c>
      <c r="G1132">
        <v>0</v>
      </c>
      <c r="H1132">
        <v>135000</v>
      </c>
      <c r="I1132">
        <v>260568</v>
      </c>
      <c r="J1132" t="s">
        <v>69</v>
      </c>
      <c r="K1132" t="s">
        <v>90</v>
      </c>
      <c r="L1132" t="s">
        <v>91</v>
      </c>
      <c r="M1132" t="s">
        <v>72</v>
      </c>
      <c r="N1132">
        <v>6.3049999999999998E-3</v>
      </c>
      <c r="O1132">
        <v>17855</v>
      </c>
      <c r="P1132">
        <v>643</v>
      </c>
      <c r="Q1132">
        <v>747</v>
      </c>
      <c r="R1132">
        <v>1066</v>
      </c>
      <c r="S1132">
        <v>3</v>
      </c>
      <c r="T1132">
        <v>3</v>
      </c>
      <c r="U1132" t="s">
        <v>120</v>
      </c>
      <c r="V1132">
        <v>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92</v>
      </c>
      <c r="AD1132">
        <v>2154386</v>
      </c>
      <c r="AE1132" t="s">
        <v>93</v>
      </c>
      <c r="AF1132">
        <v>29540.384999999998</v>
      </c>
      <c r="AG1132">
        <v>177030</v>
      </c>
      <c r="AH1132">
        <v>166162.5</v>
      </c>
      <c r="AI1132">
        <v>17703</v>
      </c>
      <c r="AJ1132">
        <v>177030</v>
      </c>
      <c r="AK1132" t="s">
        <v>125</v>
      </c>
      <c r="AL1132">
        <v>9</v>
      </c>
      <c r="AM1132" t="s">
        <v>68</v>
      </c>
      <c r="AN1132">
        <v>1</v>
      </c>
      <c r="AO1132">
        <v>0.10486021800000001</v>
      </c>
      <c r="AR1132" t="s">
        <v>79</v>
      </c>
      <c r="AS1132" t="s">
        <v>77</v>
      </c>
      <c r="AT1132">
        <v>-211</v>
      </c>
      <c r="AU1132" t="s">
        <v>78</v>
      </c>
      <c r="AV1132" t="s">
        <v>79</v>
      </c>
      <c r="AW1132" t="s">
        <v>101</v>
      </c>
      <c r="AX1132" t="s">
        <v>102</v>
      </c>
      <c r="AY1132" t="s">
        <v>103</v>
      </c>
      <c r="AZ1132" t="s">
        <v>96</v>
      </c>
      <c r="BA1132" t="s">
        <v>76</v>
      </c>
      <c r="BB1132" t="s">
        <v>104</v>
      </c>
      <c r="BC1132">
        <v>120</v>
      </c>
      <c r="BD1132" t="s">
        <v>85</v>
      </c>
      <c r="BE1132">
        <v>6</v>
      </c>
      <c r="BF1132" t="s">
        <v>112</v>
      </c>
      <c r="BG1132" t="s">
        <v>151</v>
      </c>
      <c r="BH1132">
        <v>365243</v>
      </c>
      <c r="BI1132">
        <v>-179</v>
      </c>
      <c r="BJ1132">
        <v>-29</v>
      </c>
      <c r="BK1132">
        <v>-179</v>
      </c>
      <c r="BL1132">
        <v>-164</v>
      </c>
      <c r="BM1132">
        <v>0</v>
      </c>
    </row>
    <row r="1133" spans="1:65" x14ac:dyDescent="0.3">
      <c r="A1133">
        <v>109284</v>
      </c>
      <c r="B1133">
        <v>0</v>
      </c>
      <c r="C1133" t="s">
        <v>65</v>
      </c>
      <c r="D1133" t="s">
        <v>88</v>
      </c>
      <c r="E1133" t="s">
        <v>68</v>
      </c>
      <c r="F1133" t="s">
        <v>68</v>
      </c>
      <c r="G1133">
        <v>2</v>
      </c>
      <c r="H1133">
        <v>202500</v>
      </c>
      <c r="I1133">
        <v>828346.5</v>
      </c>
      <c r="J1133" t="s">
        <v>89</v>
      </c>
      <c r="K1133" t="s">
        <v>70</v>
      </c>
      <c r="L1133" t="s">
        <v>119</v>
      </c>
      <c r="M1133" t="s">
        <v>72</v>
      </c>
      <c r="N1133">
        <v>1.8849999999999999E-2</v>
      </c>
      <c r="O1133">
        <v>12949</v>
      </c>
      <c r="P1133">
        <v>2578</v>
      </c>
      <c r="Q1133">
        <v>2168</v>
      </c>
      <c r="R1133">
        <v>3019</v>
      </c>
      <c r="S1133">
        <v>2</v>
      </c>
      <c r="T1133">
        <v>2</v>
      </c>
      <c r="U1133" t="s">
        <v>123</v>
      </c>
      <c r="V1133">
        <v>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108</v>
      </c>
      <c r="AD1133">
        <v>2147619</v>
      </c>
      <c r="AE1133" t="s">
        <v>65</v>
      </c>
      <c r="AF1133">
        <v>31196.924999999999</v>
      </c>
      <c r="AG1133">
        <v>652500</v>
      </c>
      <c r="AH1133">
        <v>742077</v>
      </c>
      <c r="AJ1133">
        <v>652500</v>
      </c>
      <c r="AK1133" t="s">
        <v>109</v>
      </c>
      <c r="AL1133">
        <v>12</v>
      </c>
      <c r="AM1133" t="s">
        <v>68</v>
      </c>
      <c r="AN1133">
        <v>1</v>
      </c>
      <c r="AR1133" t="s">
        <v>229</v>
      </c>
      <c r="AS1133" t="s">
        <v>114</v>
      </c>
      <c r="AT1133">
        <v>-878</v>
      </c>
      <c r="AU1133" t="s">
        <v>78</v>
      </c>
      <c r="AV1133" t="s">
        <v>165</v>
      </c>
      <c r="AW1133" t="s">
        <v>110</v>
      </c>
      <c r="AX1133" t="s">
        <v>161</v>
      </c>
      <c r="AY1133" t="s">
        <v>76</v>
      </c>
      <c r="AZ1133" t="s">
        <v>82</v>
      </c>
      <c r="BA1133" t="s">
        <v>83</v>
      </c>
      <c r="BB1133" t="s">
        <v>121</v>
      </c>
      <c r="BC1133">
        <v>-1</v>
      </c>
      <c r="BD1133" t="s">
        <v>76</v>
      </c>
      <c r="BE1133">
        <v>48</v>
      </c>
      <c r="BF1133" t="s">
        <v>147</v>
      </c>
      <c r="BG1133" t="s">
        <v>196</v>
      </c>
    </row>
    <row r="1134" spans="1:65" x14ac:dyDescent="0.3">
      <c r="A1134">
        <v>109285</v>
      </c>
      <c r="B1134">
        <v>0</v>
      </c>
      <c r="C1134" t="s">
        <v>65</v>
      </c>
      <c r="D1134" t="s">
        <v>88</v>
      </c>
      <c r="E1134" t="s">
        <v>67</v>
      </c>
      <c r="F1134" t="s">
        <v>68</v>
      </c>
      <c r="G1134">
        <v>0</v>
      </c>
      <c r="H1134">
        <v>180000</v>
      </c>
      <c r="I1134">
        <v>392427</v>
      </c>
      <c r="J1134" t="s">
        <v>133</v>
      </c>
      <c r="K1134" t="s">
        <v>70</v>
      </c>
      <c r="L1134" t="s">
        <v>91</v>
      </c>
      <c r="M1134" t="s">
        <v>72</v>
      </c>
      <c r="N1134">
        <v>1.276E-3</v>
      </c>
      <c r="O1134">
        <v>23676</v>
      </c>
      <c r="P1134">
        <v>6230</v>
      </c>
      <c r="Q1134">
        <v>8699</v>
      </c>
      <c r="R1134">
        <v>2133</v>
      </c>
      <c r="S1134">
        <v>2</v>
      </c>
      <c r="T1134">
        <v>2</v>
      </c>
      <c r="U1134" t="s">
        <v>123</v>
      </c>
      <c r="V1134">
        <v>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134</v>
      </c>
      <c r="AD1134">
        <v>1116767</v>
      </c>
      <c r="AE1134" t="s">
        <v>65</v>
      </c>
      <c r="AF1134">
        <v>25996.365000000002</v>
      </c>
      <c r="AG1134">
        <v>337500</v>
      </c>
      <c r="AH1134">
        <v>384277.5</v>
      </c>
      <c r="AJ1134">
        <v>337500</v>
      </c>
      <c r="AK1134" t="s">
        <v>94</v>
      </c>
      <c r="AL1134">
        <v>6</v>
      </c>
      <c r="AM1134" t="s">
        <v>68</v>
      </c>
      <c r="AN1134">
        <v>1</v>
      </c>
      <c r="AR1134" t="s">
        <v>152</v>
      </c>
      <c r="AS1134" t="s">
        <v>114</v>
      </c>
      <c r="AT1134">
        <v>-352</v>
      </c>
      <c r="AU1134" t="s">
        <v>78</v>
      </c>
      <c r="AV1134" t="s">
        <v>115</v>
      </c>
      <c r="AW1134" t="s">
        <v>80</v>
      </c>
      <c r="AX1134" t="s">
        <v>81</v>
      </c>
      <c r="AY1134" t="s">
        <v>76</v>
      </c>
      <c r="AZ1134" t="s">
        <v>82</v>
      </c>
      <c r="BA1134" t="s">
        <v>83</v>
      </c>
      <c r="BB1134" t="s">
        <v>121</v>
      </c>
      <c r="BC1134">
        <v>-1</v>
      </c>
      <c r="BD1134" t="s">
        <v>76</v>
      </c>
      <c r="BE1134">
        <v>36</v>
      </c>
      <c r="BF1134" t="s">
        <v>86</v>
      </c>
      <c r="BG1134" t="s">
        <v>87</v>
      </c>
    </row>
    <row r="1135" spans="1:65" x14ac:dyDescent="0.3">
      <c r="A1135">
        <v>109295</v>
      </c>
      <c r="B1135">
        <v>0</v>
      </c>
      <c r="C1135" t="s">
        <v>65</v>
      </c>
      <c r="D1135" t="s">
        <v>88</v>
      </c>
      <c r="E1135" t="s">
        <v>68</v>
      </c>
      <c r="F1135" t="s">
        <v>68</v>
      </c>
      <c r="G1135">
        <v>0</v>
      </c>
      <c r="H1135">
        <v>108000</v>
      </c>
      <c r="I1135">
        <v>276277.5</v>
      </c>
      <c r="J1135" t="s">
        <v>133</v>
      </c>
      <c r="K1135" t="s">
        <v>186</v>
      </c>
      <c r="L1135" t="s">
        <v>91</v>
      </c>
      <c r="M1135" t="s">
        <v>72</v>
      </c>
      <c r="N1135">
        <v>7.1199999999999996E-3</v>
      </c>
      <c r="O1135">
        <v>17592</v>
      </c>
      <c r="P1135">
        <v>3903</v>
      </c>
      <c r="Q1135">
        <v>2564</v>
      </c>
      <c r="R1135">
        <v>1123</v>
      </c>
      <c r="S1135">
        <v>2</v>
      </c>
      <c r="T1135">
        <v>2</v>
      </c>
      <c r="U1135" t="s">
        <v>73</v>
      </c>
      <c r="V1135">
        <v>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122</v>
      </c>
      <c r="AD1135">
        <v>2833414</v>
      </c>
      <c r="AE1135" t="s">
        <v>93</v>
      </c>
      <c r="AF1135">
        <v>4056.93</v>
      </c>
      <c r="AG1135">
        <v>35010</v>
      </c>
      <c r="AH1135">
        <v>20214</v>
      </c>
      <c r="AI1135">
        <v>15750</v>
      </c>
      <c r="AJ1135">
        <v>35010</v>
      </c>
      <c r="AK1135" t="s">
        <v>109</v>
      </c>
      <c r="AL1135">
        <v>11</v>
      </c>
      <c r="AM1135" t="s">
        <v>68</v>
      </c>
      <c r="AN1135">
        <v>1</v>
      </c>
      <c r="AO1135">
        <v>0.47695422700000001</v>
      </c>
      <c r="AR1135" t="s">
        <v>79</v>
      </c>
      <c r="AS1135" t="s">
        <v>77</v>
      </c>
      <c r="AT1135">
        <v>-2442</v>
      </c>
      <c r="AU1135" t="s">
        <v>78</v>
      </c>
      <c r="AV1135" t="s">
        <v>79</v>
      </c>
      <c r="AW1135" t="s">
        <v>171</v>
      </c>
      <c r="AX1135" t="s">
        <v>102</v>
      </c>
      <c r="AY1135" t="s">
        <v>124</v>
      </c>
      <c r="AZ1135" t="s">
        <v>96</v>
      </c>
      <c r="BA1135" t="s">
        <v>76</v>
      </c>
      <c r="BB1135" t="s">
        <v>104</v>
      </c>
      <c r="BC1135">
        <v>20</v>
      </c>
      <c r="BD1135" t="s">
        <v>105</v>
      </c>
      <c r="BE1135">
        <v>6</v>
      </c>
      <c r="BF1135" t="s">
        <v>112</v>
      </c>
      <c r="BG1135" t="s">
        <v>106</v>
      </c>
      <c r="BH1135">
        <v>365243</v>
      </c>
      <c r="BI1135">
        <v>-2411</v>
      </c>
      <c r="BJ1135">
        <v>-2261</v>
      </c>
      <c r="BK1135">
        <v>-2291</v>
      </c>
      <c r="BL1135">
        <v>-2286</v>
      </c>
      <c r="BM1135">
        <v>1</v>
      </c>
    </row>
    <row r="1136" spans="1:65" x14ac:dyDescent="0.3">
      <c r="A1136">
        <v>109300</v>
      </c>
      <c r="B1136">
        <v>0</v>
      </c>
      <c r="C1136" t="s">
        <v>65</v>
      </c>
      <c r="D1136" t="s">
        <v>88</v>
      </c>
      <c r="E1136" t="s">
        <v>67</v>
      </c>
      <c r="F1136" t="s">
        <v>68</v>
      </c>
      <c r="G1136">
        <v>0</v>
      </c>
      <c r="H1136">
        <v>157500</v>
      </c>
      <c r="I1136">
        <v>1288350</v>
      </c>
      <c r="J1136" t="s">
        <v>69</v>
      </c>
      <c r="K1136" t="s">
        <v>70</v>
      </c>
      <c r="L1136" t="s">
        <v>91</v>
      </c>
      <c r="M1136" t="s">
        <v>72</v>
      </c>
      <c r="N1136">
        <v>1.0005999999999999E-2</v>
      </c>
      <c r="O1136">
        <v>17184</v>
      </c>
      <c r="P1136">
        <v>401</v>
      </c>
      <c r="Q1136">
        <v>4125</v>
      </c>
      <c r="R1136">
        <v>729</v>
      </c>
      <c r="S1136">
        <v>2</v>
      </c>
      <c r="T1136">
        <v>2</v>
      </c>
      <c r="U1136" t="s">
        <v>75</v>
      </c>
      <c r="V1136">
        <v>11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 t="s">
        <v>92</v>
      </c>
      <c r="AD1136">
        <v>1617468</v>
      </c>
      <c r="AE1136" t="s">
        <v>99</v>
      </c>
      <c r="AF1136">
        <v>9000</v>
      </c>
      <c r="AG1136">
        <v>0</v>
      </c>
      <c r="AH1136">
        <v>45000</v>
      </c>
      <c r="AK1136" t="s">
        <v>120</v>
      </c>
      <c r="AL1136">
        <v>17</v>
      </c>
      <c r="AM1136" t="s">
        <v>68</v>
      </c>
      <c r="AN1136">
        <v>1</v>
      </c>
      <c r="AR1136" t="s">
        <v>79</v>
      </c>
      <c r="AS1136" t="s">
        <v>77</v>
      </c>
      <c r="AT1136">
        <v>-2363</v>
      </c>
      <c r="AU1136" t="s">
        <v>76</v>
      </c>
      <c r="AV1136" t="s">
        <v>79</v>
      </c>
      <c r="AX1136" t="s">
        <v>81</v>
      </c>
      <c r="AY1136" t="s">
        <v>76</v>
      </c>
      <c r="AZ1136" t="s">
        <v>131</v>
      </c>
      <c r="BA1136" t="s">
        <v>116</v>
      </c>
      <c r="BB1136" t="s">
        <v>187</v>
      </c>
      <c r="BC1136">
        <v>0</v>
      </c>
      <c r="BD1136" t="s">
        <v>76</v>
      </c>
      <c r="BE1136">
        <v>0</v>
      </c>
      <c r="BF1136" t="s">
        <v>76</v>
      </c>
      <c r="BG1136" t="s">
        <v>160</v>
      </c>
      <c r="BH1136">
        <v>-2362</v>
      </c>
      <c r="BI1136">
        <v>-2320</v>
      </c>
      <c r="BJ1136">
        <v>365243</v>
      </c>
      <c r="BK1136">
        <v>-1771</v>
      </c>
      <c r="BL1136">
        <v>365243</v>
      </c>
      <c r="BM1136">
        <v>0</v>
      </c>
    </row>
    <row r="1137" spans="1:65" x14ac:dyDescent="0.3">
      <c r="A1137">
        <v>109310</v>
      </c>
      <c r="B1137">
        <v>0</v>
      </c>
      <c r="C1137" t="s">
        <v>65</v>
      </c>
      <c r="D1137" t="s">
        <v>66</v>
      </c>
      <c r="E1137" t="s">
        <v>68</v>
      </c>
      <c r="F1137" t="s">
        <v>68</v>
      </c>
      <c r="G1137">
        <v>1</v>
      </c>
      <c r="H1137">
        <v>157500</v>
      </c>
      <c r="I1137">
        <v>808650</v>
      </c>
      <c r="J1137" t="s">
        <v>69</v>
      </c>
      <c r="K1137" t="s">
        <v>70</v>
      </c>
      <c r="L1137" t="s">
        <v>91</v>
      </c>
      <c r="M1137" t="s">
        <v>72</v>
      </c>
      <c r="N1137">
        <v>2.2800000000000001E-2</v>
      </c>
      <c r="O1137">
        <v>17384</v>
      </c>
      <c r="P1137">
        <v>3095</v>
      </c>
      <c r="Q1137">
        <v>9801</v>
      </c>
      <c r="R1137">
        <v>945</v>
      </c>
      <c r="S1137">
        <v>2</v>
      </c>
      <c r="T1137">
        <v>2</v>
      </c>
      <c r="U1137" t="s">
        <v>125</v>
      </c>
      <c r="V1137">
        <v>9</v>
      </c>
      <c r="W1137">
        <v>0</v>
      </c>
      <c r="X1137">
        <v>1</v>
      </c>
      <c r="Y1137">
        <v>1</v>
      </c>
      <c r="Z1137">
        <v>0</v>
      </c>
      <c r="AA1137">
        <v>1</v>
      </c>
      <c r="AB1137">
        <v>1</v>
      </c>
      <c r="AC1137" t="s">
        <v>175</v>
      </c>
      <c r="AD1137">
        <v>2333192</v>
      </c>
      <c r="AE1137" t="s">
        <v>93</v>
      </c>
      <c r="AF1137">
        <v>5804.28</v>
      </c>
      <c r="AG1137">
        <v>40194</v>
      </c>
      <c r="AH1137">
        <v>43510.5</v>
      </c>
      <c r="AI1137">
        <v>0</v>
      </c>
      <c r="AJ1137">
        <v>40194</v>
      </c>
      <c r="AK1137" t="s">
        <v>123</v>
      </c>
      <c r="AL1137">
        <v>15</v>
      </c>
      <c r="AM1137" t="s">
        <v>68</v>
      </c>
      <c r="AN1137">
        <v>1</v>
      </c>
      <c r="AO1137">
        <v>0</v>
      </c>
      <c r="AR1137" t="s">
        <v>79</v>
      </c>
      <c r="AS1137" t="s">
        <v>77</v>
      </c>
      <c r="AT1137">
        <v>-2451</v>
      </c>
      <c r="AU1137" t="s">
        <v>78</v>
      </c>
      <c r="AV1137" t="s">
        <v>79</v>
      </c>
      <c r="AW1137" t="s">
        <v>171</v>
      </c>
      <c r="AX1137" t="s">
        <v>81</v>
      </c>
      <c r="AY1137" t="s">
        <v>124</v>
      </c>
      <c r="AZ1137" t="s">
        <v>96</v>
      </c>
      <c r="BA1137" t="s">
        <v>76</v>
      </c>
      <c r="BB1137" t="s">
        <v>104</v>
      </c>
      <c r="BC1137">
        <v>40</v>
      </c>
      <c r="BD1137" t="s">
        <v>105</v>
      </c>
      <c r="BE1137">
        <v>10</v>
      </c>
      <c r="BF1137" t="s">
        <v>86</v>
      </c>
      <c r="BG1137" t="s">
        <v>106</v>
      </c>
      <c r="BH1137">
        <v>365243</v>
      </c>
      <c r="BI1137">
        <v>-2420</v>
      </c>
      <c r="BJ1137">
        <v>-2150</v>
      </c>
      <c r="BK1137">
        <v>-2150</v>
      </c>
      <c r="BL1137">
        <v>-2144</v>
      </c>
      <c r="BM1137">
        <v>1</v>
      </c>
    </row>
    <row r="1138" spans="1:65" x14ac:dyDescent="0.3">
      <c r="A1138">
        <v>109392</v>
      </c>
      <c r="B1138">
        <v>0</v>
      </c>
      <c r="C1138" t="s">
        <v>65</v>
      </c>
      <c r="D1138" t="s">
        <v>88</v>
      </c>
      <c r="E1138" t="s">
        <v>68</v>
      </c>
      <c r="F1138" t="s">
        <v>68</v>
      </c>
      <c r="G1138">
        <v>0</v>
      </c>
      <c r="H1138">
        <v>180000</v>
      </c>
      <c r="I1138">
        <v>1006920</v>
      </c>
      <c r="J1138" t="s">
        <v>89</v>
      </c>
      <c r="K1138" t="s">
        <v>70</v>
      </c>
      <c r="L1138" t="s">
        <v>91</v>
      </c>
      <c r="M1138" t="s">
        <v>72</v>
      </c>
      <c r="N1138">
        <v>8.0190000000000001E-3</v>
      </c>
      <c r="O1138">
        <v>18162</v>
      </c>
      <c r="P1138">
        <v>2495</v>
      </c>
      <c r="Q1138">
        <v>16520</v>
      </c>
      <c r="R1138">
        <v>1688</v>
      </c>
      <c r="S1138">
        <v>2</v>
      </c>
      <c r="T1138">
        <v>2</v>
      </c>
      <c r="U1138" t="s">
        <v>125</v>
      </c>
      <c r="V1138">
        <v>15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92</v>
      </c>
      <c r="AD1138">
        <v>2436437</v>
      </c>
      <c r="AE1138" t="s">
        <v>65</v>
      </c>
      <c r="AF1138">
        <v>10332.719999999999</v>
      </c>
      <c r="AG1138">
        <v>90000</v>
      </c>
      <c r="AH1138">
        <v>95940</v>
      </c>
      <c r="AJ1138">
        <v>90000</v>
      </c>
      <c r="AK1138" t="s">
        <v>94</v>
      </c>
      <c r="AL1138">
        <v>10</v>
      </c>
      <c r="AM1138" t="s">
        <v>68</v>
      </c>
      <c r="AN1138">
        <v>1</v>
      </c>
      <c r="AR1138" t="s">
        <v>76</v>
      </c>
      <c r="AS1138" t="s">
        <v>77</v>
      </c>
      <c r="AT1138">
        <v>-808</v>
      </c>
      <c r="AU1138" t="s">
        <v>78</v>
      </c>
      <c r="AV1138" t="s">
        <v>79</v>
      </c>
      <c r="AW1138" t="s">
        <v>80</v>
      </c>
      <c r="AX1138" t="s">
        <v>81</v>
      </c>
      <c r="AY1138" t="s">
        <v>76</v>
      </c>
      <c r="AZ1138" t="s">
        <v>82</v>
      </c>
      <c r="BA1138" t="s">
        <v>116</v>
      </c>
      <c r="BB1138" t="s">
        <v>117</v>
      </c>
      <c r="BC1138">
        <v>-1</v>
      </c>
      <c r="BD1138" t="s">
        <v>76</v>
      </c>
      <c r="BE1138">
        <v>12</v>
      </c>
      <c r="BF1138" t="s">
        <v>147</v>
      </c>
      <c r="BG1138" t="s">
        <v>154</v>
      </c>
      <c r="BH1138">
        <v>365243</v>
      </c>
      <c r="BI1138">
        <v>-778</v>
      </c>
      <c r="BJ1138">
        <v>-448</v>
      </c>
      <c r="BK1138">
        <v>-478</v>
      </c>
      <c r="BL1138">
        <v>-471</v>
      </c>
      <c r="BM1138">
        <v>1</v>
      </c>
    </row>
    <row r="1139" spans="1:65" x14ac:dyDescent="0.3">
      <c r="A1139">
        <v>109403</v>
      </c>
      <c r="B1139">
        <v>0</v>
      </c>
      <c r="C1139" t="s">
        <v>65</v>
      </c>
      <c r="D1139" t="s">
        <v>66</v>
      </c>
      <c r="E1139" t="s">
        <v>67</v>
      </c>
      <c r="F1139" t="s">
        <v>67</v>
      </c>
      <c r="G1139">
        <v>0</v>
      </c>
      <c r="H1139">
        <v>180000</v>
      </c>
      <c r="I1139">
        <v>634500</v>
      </c>
      <c r="J1139" t="s">
        <v>69</v>
      </c>
      <c r="K1139" t="s">
        <v>70</v>
      </c>
      <c r="L1139" t="s">
        <v>91</v>
      </c>
      <c r="M1139" t="s">
        <v>72</v>
      </c>
      <c r="N1139">
        <v>1.8208999999999999E-2</v>
      </c>
      <c r="O1139">
        <v>19613</v>
      </c>
      <c r="P1139">
        <v>5500</v>
      </c>
      <c r="Q1139">
        <v>9634</v>
      </c>
      <c r="R1139">
        <v>3129</v>
      </c>
      <c r="S1139">
        <v>3</v>
      </c>
      <c r="T1139">
        <v>3</v>
      </c>
      <c r="U1139" t="s">
        <v>123</v>
      </c>
      <c r="V1139">
        <v>14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92</v>
      </c>
      <c r="AD1139">
        <v>2275002</v>
      </c>
      <c r="AE1139" t="s">
        <v>93</v>
      </c>
      <c r="AF1139">
        <v>25647.435000000001</v>
      </c>
      <c r="AG1139">
        <v>256500</v>
      </c>
      <c r="AH1139">
        <v>230850</v>
      </c>
      <c r="AI1139">
        <v>25650</v>
      </c>
      <c r="AJ1139">
        <v>256500</v>
      </c>
      <c r="AK1139" t="s">
        <v>123</v>
      </c>
      <c r="AL1139">
        <v>10</v>
      </c>
      <c r="AM1139" t="s">
        <v>68</v>
      </c>
      <c r="AN1139">
        <v>1</v>
      </c>
      <c r="AO1139">
        <v>0.108909091</v>
      </c>
      <c r="AR1139" t="s">
        <v>79</v>
      </c>
      <c r="AS1139" t="s">
        <v>114</v>
      </c>
      <c r="AT1139">
        <v>-2100</v>
      </c>
      <c r="AU1139" t="s">
        <v>78</v>
      </c>
      <c r="AV1139" t="s">
        <v>115</v>
      </c>
      <c r="AW1139" t="s">
        <v>171</v>
      </c>
      <c r="AX1139" t="s">
        <v>81</v>
      </c>
      <c r="AY1139" t="s">
        <v>190</v>
      </c>
      <c r="AZ1139" t="s">
        <v>96</v>
      </c>
      <c r="BA1139" t="s">
        <v>76</v>
      </c>
      <c r="BB1139" t="s">
        <v>138</v>
      </c>
      <c r="BC1139">
        <v>72</v>
      </c>
      <c r="BD1139" t="s">
        <v>191</v>
      </c>
      <c r="BE1139">
        <v>10</v>
      </c>
      <c r="BF1139" t="s">
        <v>112</v>
      </c>
      <c r="BG1139" t="s">
        <v>158</v>
      </c>
    </row>
    <row r="1140" spans="1:65" x14ac:dyDescent="0.3">
      <c r="A1140">
        <v>109403</v>
      </c>
      <c r="B1140">
        <v>0</v>
      </c>
      <c r="C1140" t="s">
        <v>65</v>
      </c>
      <c r="D1140" t="s">
        <v>66</v>
      </c>
      <c r="E1140" t="s">
        <v>67</v>
      </c>
      <c r="F1140" t="s">
        <v>67</v>
      </c>
      <c r="G1140">
        <v>0</v>
      </c>
      <c r="H1140">
        <v>180000</v>
      </c>
      <c r="I1140">
        <v>634500</v>
      </c>
      <c r="J1140" t="s">
        <v>69</v>
      </c>
      <c r="K1140" t="s">
        <v>70</v>
      </c>
      <c r="L1140" t="s">
        <v>91</v>
      </c>
      <c r="M1140" t="s">
        <v>72</v>
      </c>
      <c r="N1140">
        <v>1.8208999999999999E-2</v>
      </c>
      <c r="O1140">
        <v>19613</v>
      </c>
      <c r="P1140">
        <v>5500</v>
      </c>
      <c r="Q1140">
        <v>9634</v>
      </c>
      <c r="R1140">
        <v>3129</v>
      </c>
      <c r="S1140">
        <v>3</v>
      </c>
      <c r="T1140">
        <v>3</v>
      </c>
      <c r="U1140" t="s">
        <v>123</v>
      </c>
      <c r="V1140">
        <v>14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92</v>
      </c>
      <c r="AD1140">
        <v>1923705</v>
      </c>
      <c r="AE1140" t="s">
        <v>93</v>
      </c>
      <c r="AF1140">
        <v>5776.47</v>
      </c>
      <c r="AG1140">
        <v>43470</v>
      </c>
      <c r="AH1140">
        <v>42349.5</v>
      </c>
      <c r="AI1140">
        <v>4347</v>
      </c>
      <c r="AJ1140">
        <v>43470</v>
      </c>
      <c r="AK1140" t="s">
        <v>73</v>
      </c>
      <c r="AL1140">
        <v>9</v>
      </c>
      <c r="AM1140" t="s">
        <v>68</v>
      </c>
      <c r="AN1140">
        <v>1</v>
      </c>
      <c r="AO1140">
        <v>0.101384005</v>
      </c>
      <c r="AR1140" t="s">
        <v>79</v>
      </c>
      <c r="AS1140" t="s">
        <v>77</v>
      </c>
      <c r="AT1140">
        <v>-1719</v>
      </c>
      <c r="AU1140" t="s">
        <v>78</v>
      </c>
      <c r="AV1140" t="s">
        <v>79</v>
      </c>
      <c r="AW1140" t="s">
        <v>171</v>
      </c>
      <c r="AX1140" t="s">
        <v>81</v>
      </c>
      <c r="AY1140" t="s">
        <v>124</v>
      </c>
      <c r="AZ1140" t="s">
        <v>96</v>
      </c>
      <c r="BA1140" t="s">
        <v>76</v>
      </c>
      <c r="BB1140" t="s">
        <v>104</v>
      </c>
      <c r="BC1140">
        <v>30</v>
      </c>
      <c r="BD1140" t="s">
        <v>105</v>
      </c>
      <c r="BE1140">
        <v>10</v>
      </c>
      <c r="BF1140" t="s">
        <v>86</v>
      </c>
      <c r="BG1140" t="s">
        <v>106</v>
      </c>
      <c r="BH1140">
        <v>365243</v>
      </c>
      <c r="BI1140">
        <v>-1688</v>
      </c>
      <c r="BJ1140">
        <v>-1418</v>
      </c>
      <c r="BK1140">
        <v>-1418</v>
      </c>
      <c r="BL1140">
        <v>-1408</v>
      </c>
      <c r="BM1140">
        <v>0</v>
      </c>
    </row>
    <row r="1141" spans="1:65" x14ac:dyDescent="0.3">
      <c r="A1141">
        <v>109404</v>
      </c>
      <c r="B1141">
        <v>0</v>
      </c>
      <c r="C1141" t="s">
        <v>65</v>
      </c>
      <c r="D1141" t="s">
        <v>66</v>
      </c>
      <c r="E1141" t="s">
        <v>67</v>
      </c>
      <c r="F1141" t="s">
        <v>68</v>
      </c>
      <c r="G1141">
        <v>0</v>
      </c>
      <c r="H1141">
        <v>315000</v>
      </c>
      <c r="I1141">
        <v>1372500</v>
      </c>
      <c r="J1141" t="s">
        <v>89</v>
      </c>
      <c r="K1141" t="s">
        <v>70</v>
      </c>
      <c r="L1141" t="s">
        <v>91</v>
      </c>
      <c r="M1141" t="s">
        <v>72</v>
      </c>
      <c r="N1141">
        <v>2.6391999999999999E-2</v>
      </c>
      <c r="O1141">
        <v>19403</v>
      </c>
      <c r="P1141">
        <v>5519</v>
      </c>
      <c r="Q1141">
        <v>2628</v>
      </c>
      <c r="R1141">
        <v>2741</v>
      </c>
      <c r="S1141">
        <v>2</v>
      </c>
      <c r="T1141">
        <v>2</v>
      </c>
      <c r="U1141" t="s">
        <v>94</v>
      </c>
      <c r="V1141">
        <v>10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206</v>
      </c>
      <c r="AD1141">
        <v>2725942</v>
      </c>
      <c r="AE1141" t="s">
        <v>93</v>
      </c>
      <c r="AF1141">
        <v>15541.11</v>
      </c>
      <c r="AG1141">
        <v>166500</v>
      </c>
      <c r="AH1141">
        <v>166500</v>
      </c>
      <c r="AI1141">
        <v>0</v>
      </c>
      <c r="AJ1141">
        <v>166500</v>
      </c>
      <c r="AK1141" t="s">
        <v>73</v>
      </c>
      <c r="AL1141">
        <v>17</v>
      </c>
      <c r="AM1141" t="s">
        <v>68</v>
      </c>
      <c r="AN1141">
        <v>1</v>
      </c>
      <c r="AO1141">
        <v>0</v>
      </c>
      <c r="AR1141" t="s">
        <v>79</v>
      </c>
      <c r="AS1141" t="s">
        <v>77</v>
      </c>
      <c r="AT1141">
        <v>-492</v>
      </c>
      <c r="AU1141" t="s">
        <v>78</v>
      </c>
      <c r="AV1141" t="s">
        <v>79</v>
      </c>
      <c r="AX1141" t="s">
        <v>102</v>
      </c>
      <c r="AY1141" t="s">
        <v>157</v>
      </c>
      <c r="AZ1141" t="s">
        <v>96</v>
      </c>
      <c r="BA1141" t="s">
        <v>76</v>
      </c>
      <c r="BB1141" t="s">
        <v>138</v>
      </c>
      <c r="BC1141">
        <v>15</v>
      </c>
      <c r="BD1141" t="s">
        <v>157</v>
      </c>
      <c r="BE1141">
        <v>12</v>
      </c>
      <c r="BF1141" t="s">
        <v>112</v>
      </c>
      <c r="BG1141" t="s">
        <v>158</v>
      </c>
      <c r="BH1141">
        <v>365243</v>
      </c>
      <c r="BI1141">
        <v>-457</v>
      </c>
      <c r="BJ1141">
        <v>-127</v>
      </c>
      <c r="BK1141">
        <v>-127</v>
      </c>
      <c r="BL1141">
        <v>-125</v>
      </c>
      <c r="BM1141">
        <v>0</v>
      </c>
    </row>
    <row r="1142" spans="1:65" x14ac:dyDescent="0.3">
      <c r="A1142">
        <v>109420</v>
      </c>
      <c r="B1142">
        <v>0</v>
      </c>
      <c r="C1142" t="s">
        <v>99</v>
      </c>
      <c r="D1142" t="s">
        <v>88</v>
      </c>
      <c r="E1142" t="s">
        <v>67</v>
      </c>
      <c r="F1142" t="s">
        <v>67</v>
      </c>
      <c r="G1142">
        <v>1</v>
      </c>
      <c r="H1142">
        <v>67500</v>
      </c>
      <c r="I1142">
        <v>180000</v>
      </c>
      <c r="J1142" t="s">
        <v>133</v>
      </c>
      <c r="K1142" t="s">
        <v>70</v>
      </c>
      <c r="L1142" t="s">
        <v>140</v>
      </c>
      <c r="M1142" t="s">
        <v>127</v>
      </c>
      <c r="N1142">
        <v>2.0246E-2</v>
      </c>
      <c r="O1142">
        <v>8830</v>
      </c>
      <c r="P1142">
        <v>353</v>
      </c>
      <c r="Q1142">
        <v>1280</v>
      </c>
      <c r="R1142">
        <v>1168</v>
      </c>
      <c r="S1142">
        <v>3</v>
      </c>
      <c r="T1142">
        <v>3</v>
      </c>
      <c r="U1142" t="s">
        <v>123</v>
      </c>
      <c r="V1142">
        <v>10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 t="s">
        <v>170</v>
      </c>
      <c r="AD1142">
        <v>2179669</v>
      </c>
      <c r="AE1142" t="s">
        <v>93</v>
      </c>
      <c r="AF1142">
        <v>11712.69</v>
      </c>
      <c r="AG1142">
        <v>80955</v>
      </c>
      <c r="AH1142">
        <v>61542</v>
      </c>
      <c r="AI1142">
        <v>22500</v>
      </c>
      <c r="AJ1142">
        <v>80955</v>
      </c>
      <c r="AK1142" t="s">
        <v>94</v>
      </c>
      <c r="AL1142">
        <v>9</v>
      </c>
      <c r="AM1142" t="s">
        <v>68</v>
      </c>
      <c r="AN1142">
        <v>1</v>
      </c>
      <c r="AO1142">
        <v>0.29157499199999998</v>
      </c>
      <c r="AR1142" t="s">
        <v>79</v>
      </c>
      <c r="AS1142" t="s">
        <v>77</v>
      </c>
      <c r="AT1142">
        <v>-205</v>
      </c>
      <c r="AU1142" t="s">
        <v>78</v>
      </c>
      <c r="AV1142" t="s">
        <v>79</v>
      </c>
      <c r="AW1142" t="s">
        <v>80</v>
      </c>
      <c r="AX1142" t="s">
        <v>102</v>
      </c>
      <c r="AY1142" t="s">
        <v>111</v>
      </c>
      <c r="AZ1142" t="s">
        <v>96</v>
      </c>
      <c r="BA1142" t="s">
        <v>76</v>
      </c>
      <c r="BB1142" t="s">
        <v>138</v>
      </c>
      <c r="BC1142">
        <v>140</v>
      </c>
      <c r="BD1142" t="s">
        <v>85</v>
      </c>
      <c r="BE1142">
        <v>6</v>
      </c>
      <c r="BF1142" t="s">
        <v>147</v>
      </c>
      <c r="BG1142" t="s">
        <v>151</v>
      </c>
      <c r="BH1142">
        <v>365243</v>
      </c>
      <c r="BI1142">
        <v>-165</v>
      </c>
      <c r="BJ1142">
        <v>-15</v>
      </c>
      <c r="BK1142">
        <v>-45</v>
      </c>
      <c r="BL1142">
        <v>-36</v>
      </c>
      <c r="BM1142">
        <v>0</v>
      </c>
    </row>
    <row r="1143" spans="1:65" x14ac:dyDescent="0.3">
      <c r="A1143">
        <v>109430</v>
      </c>
      <c r="B1143">
        <v>0</v>
      </c>
      <c r="C1143" t="s">
        <v>65</v>
      </c>
      <c r="D1143" t="s">
        <v>88</v>
      </c>
      <c r="E1143" t="s">
        <v>67</v>
      </c>
      <c r="F1143" t="s">
        <v>68</v>
      </c>
      <c r="G1143">
        <v>1</v>
      </c>
      <c r="H1143">
        <v>157500</v>
      </c>
      <c r="I1143">
        <v>273024</v>
      </c>
      <c r="J1143" t="s">
        <v>89</v>
      </c>
      <c r="K1143" t="s">
        <v>70</v>
      </c>
      <c r="L1143" t="s">
        <v>91</v>
      </c>
      <c r="M1143" t="s">
        <v>72</v>
      </c>
      <c r="N1143">
        <v>1.9101E-2</v>
      </c>
      <c r="O1143">
        <v>15598</v>
      </c>
      <c r="P1143">
        <v>1705</v>
      </c>
      <c r="Q1143">
        <v>5341</v>
      </c>
      <c r="R1143">
        <v>3887</v>
      </c>
      <c r="S1143">
        <v>2</v>
      </c>
      <c r="T1143">
        <v>2</v>
      </c>
      <c r="U1143" t="s">
        <v>94</v>
      </c>
      <c r="V1143">
        <v>10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108</v>
      </c>
      <c r="AD1143">
        <v>2517129</v>
      </c>
      <c r="AE1143" t="s">
        <v>65</v>
      </c>
      <c r="AF1143">
        <v>46584.584999999999</v>
      </c>
      <c r="AG1143">
        <v>990000</v>
      </c>
      <c r="AH1143">
        <v>1104997.5</v>
      </c>
      <c r="AJ1143">
        <v>990000</v>
      </c>
      <c r="AK1143" t="s">
        <v>73</v>
      </c>
      <c r="AL1143">
        <v>10</v>
      </c>
      <c r="AM1143" t="s">
        <v>68</v>
      </c>
      <c r="AN1143">
        <v>1</v>
      </c>
      <c r="AR1143" t="s">
        <v>76</v>
      </c>
      <c r="AS1143" t="s">
        <v>77</v>
      </c>
      <c r="AT1143">
        <v>-730</v>
      </c>
      <c r="AU1143" t="s">
        <v>78</v>
      </c>
      <c r="AV1143" t="s">
        <v>79</v>
      </c>
      <c r="AW1143" t="s">
        <v>110</v>
      </c>
      <c r="AX1143" t="s">
        <v>81</v>
      </c>
      <c r="AY1143" t="s">
        <v>76</v>
      </c>
      <c r="AZ1143" t="s">
        <v>82</v>
      </c>
      <c r="BA1143" t="s">
        <v>83</v>
      </c>
      <c r="BB1143" t="s">
        <v>121</v>
      </c>
      <c r="BC1143">
        <v>-1</v>
      </c>
      <c r="BD1143" t="s">
        <v>76</v>
      </c>
      <c r="BE1143">
        <v>48</v>
      </c>
      <c r="BF1143" t="s">
        <v>147</v>
      </c>
      <c r="BG1143" t="s">
        <v>196</v>
      </c>
      <c r="BH1143">
        <v>365243</v>
      </c>
      <c r="BI1143">
        <v>-700</v>
      </c>
      <c r="BJ1143">
        <v>710</v>
      </c>
      <c r="BK1143">
        <v>365243</v>
      </c>
      <c r="BL1143">
        <v>365243</v>
      </c>
      <c r="BM1143">
        <v>1</v>
      </c>
    </row>
    <row r="1144" spans="1:65" x14ac:dyDescent="0.3">
      <c r="A1144">
        <v>109444</v>
      </c>
      <c r="B1144">
        <v>0</v>
      </c>
      <c r="C1144" t="s">
        <v>65</v>
      </c>
      <c r="D1144" t="s">
        <v>66</v>
      </c>
      <c r="E1144" t="s">
        <v>68</v>
      </c>
      <c r="F1144" t="s">
        <v>68</v>
      </c>
      <c r="G1144">
        <v>0</v>
      </c>
      <c r="H1144">
        <v>135000</v>
      </c>
      <c r="I1144">
        <v>454500</v>
      </c>
      <c r="J1144" t="s">
        <v>89</v>
      </c>
      <c r="K1144" t="s">
        <v>70</v>
      </c>
      <c r="L1144" t="s">
        <v>91</v>
      </c>
      <c r="M1144" t="s">
        <v>72</v>
      </c>
      <c r="N1144">
        <v>2.2624999999999999E-2</v>
      </c>
      <c r="O1144">
        <v>17409</v>
      </c>
      <c r="P1144">
        <v>3797</v>
      </c>
      <c r="Q1144">
        <v>3340</v>
      </c>
      <c r="R1144">
        <v>946</v>
      </c>
      <c r="S1144">
        <v>2</v>
      </c>
      <c r="T1144">
        <v>2</v>
      </c>
      <c r="U1144" t="s">
        <v>73</v>
      </c>
      <c r="V1144">
        <v>11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t="s">
        <v>159</v>
      </c>
      <c r="AD1144">
        <v>1035876</v>
      </c>
      <c r="AE1144" t="s">
        <v>93</v>
      </c>
      <c r="AF1144">
        <v>4910.2650000000003</v>
      </c>
      <c r="AG1144">
        <v>26955</v>
      </c>
      <c r="AH1144">
        <v>18666</v>
      </c>
      <c r="AI1144">
        <v>9000</v>
      </c>
      <c r="AJ1144">
        <v>26955</v>
      </c>
      <c r="AK1144" t="s">
        <v>125</v>
      </c>
      <c r="AL1144">
        <v>15</v>
      </c>
      <c r="AM1144" t="s">
        <v>68</v>
      </c>
      <c r="AN1144">
        <v>1</v>
      </c>
      <c r="AO1144">
        <v>0.35429112200000001</v>
      </c>
      <c r="AR1144" t="s">
        <v>79</v>
      </c>
      <c r="AS1144" t="s">
        <v>77</v>
      </c>
      <c r="AT1144">
        <v>-338</v>
      </c>
      <c r="AU1144" t="s">
        <v>78</v>
      </c>
      <c r="AV1144" t="s">
        <v>79</v>
      </c>
      <c r="AW1144" t="s">
        <v>80</v>
      </c>
      <c r="AX1144" t="s">
        <v>102</v>
      </c>
      <c r="AY1144" t="s">
        <v>162</v>
      </c>
      <c r="AZ1144" t="s">
        <v>96</v>
      </c>
      <c r="BA1144" t="s">
        <v>76</v>
      </c>
      <c r="BB1144" t="s">
        <v>138</v>
      </c>
      <c r="BC1144">
        <v>108</v>
      </c>
      <c r="BD1144" t="s">
        <v>198</v>
      </c>
      <c r="BE1144">
        <v>4</v>
      </c>
      <c r="BF1144" t="s">
        <v>112</v>
      </c>
      <c r="BG1144" t="s">
        <v>148</v>
      </c>
      <c r="BH1144">
        <v>365243</v>
      </c>
      <c r="BI1144">
        <v>-308</v>
      </c>
      <c r="BJ1144">
        <v>-218</v>
      </c>
      <c r="BK1144">
        <v>-218</v>
      </c>
      <c r="BL1144">
        <v>-214</v>
      </c>
      <c r="BM1144">
        <v>1</v>
      </c>
    </row>
    <row r="1145" spans="1:65" x14ac:dyDescent="0.3">
      <c r="A1145">
        <v>109447</v>
      </c>
      <c r="B1145">
        <v>0</v>
      </c>
      <c r="C1145" t="s">
        <v>65</v>
      </c>
      <c r="D1145" t="s">
        <v>88</v>
      </c>
      <c r="E1145" t="s">
        <v>67</v>
      </c>
      <c r="F1145" t="s">
        <v>68</v>
      </c>
      <c r="G1145">
        <v>0</v>
      </c>
      <c r="H1145">
        <v>112500</v>
      </c>
      <c r="I1145">
        <v>1323000</v>
      </c>
      <c r="J1145" t="s">
        <v>69</v>
      </c>
      <c r="K1145" t="s">
        <v>70</v>
      </c>
      <c r="L1145" t="s">
        <v>91</v>
      </c>
      <c r="M1145" t="s">
        <v>72</v>
      </c>
      <c r="N1145">
        <v>2.8663000000000001E-2</v>
      </c>
      <c r="O1145">
        <v>18914</v>
      </c>
      <c r="P1145">
        <v>5932</v>
      </c>
      <c r="Q1145">
        <v>7024</v>
      </c>
      <c r="R1145">
        <v>2425</v>
      </c>
      <c r="S1145">
        <v>2</v>
      </c>
      <c r="T1145">
        <v>2</v>
      </c>
      <c r="U1145" t="s">
        <v>109</v>
      </c>
      <c r="V1145">
        <v>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143</v>
      </c>
      <c r="AD1145">
        <v>2112663</v>
      </c>
      <c r="AE1145" t="s">
        <v>65</v>
      </c>
      <c r="AF1145">
        <v>26385.3</v>
      </c>
      <c r="AG1145">
        <v>675000</v>
      </c>
      <c r="AH1145">
        <v>779247</v>
      </c>
      <c r="AJ1145">
        <v>675000</v>
      </c>
      <c r="AK1145" t="s">
        <v>75</v>
      </c>
      <c r="AL1145">
        <v>9</v>
      </c>
      <c r="AM1145" t="s">
        <v>68</v>
      </c>
      <c r="AN1145">
        <v>1</v>
      </c>
      <c r="AR1145" t="s">
        <v>76</v>
      </c>
      <c r="AS1145" t="s">
        <v>114</v>
      </c>
      <c r="AT1145">
        <v>-509</v>
      </c>
      <c r="AU1145" t="s">
        <v>78</v>
      </c>
      <c r="AV1145" t="s">
        <v>115</v>
      </c>
      <c r="AX1145" t="s">
        <v>81</v>
      </c>
      <c r="AY1145" t="s">
        <v>76</v>
      </c>
      <c r="AZ1145" t="s">
        <v>82</v>
      </c>
      <c r="BA1145" t="s">
        <v>116</v>
      </c>
      <c r="BB1145" t="s">
        <v>121</v>
      </c>
      <c r="BC1145">
        <v>-1</v>
      </c>
      <c r="BD1145" t="s">
        <v>76</v>
      </c>
      <c r="BE1145">
        <v>54</v>
      </c>
      <c r="BF1145" t="s">
        <v>112</v>
      </c>
      <c r="BG1145" t="s">
        <v>118</v>
      </c>
    </row>
    <row r="1146" spans="1:65" x14ac:dyDescent="0.3">
      <c r="A1146">
        <v>109451</v>
      </c>
      <c r="B1146">
        <v>0</v>
      </c>
      <c r="C1146" t="s">
        <v>65</v>
      </c>
      <c r="D1146" t="s">
        <v>66</v>
      </c>
      <c r="E1146" t="s">
        <v>67</v>
      </c>
      <c r="F1146" t="s">
        <v>68</v>
      </c>
      <c r="G1146">
        <v>1</v>
      </c>
      <c r="H1146">
        <v>157500</v>
      </c>
      <c r="I1146">
        <v>225000</v>
      </c>
      <c r="J1146" t="s">
        <v>69</v>
      </c>
      <c r="K1146" t="s">
        <v>70</v>
      </c>
      <c r="L1146" t="s">
        <v>119</v>
      </c>
      <c r="M1146" t="s">
        <v>107</v>
      </c>
      <c r="N1146">
        <v>2.5163999999999999E-2</v>
      </c>
      <c r="O1146">
        <v>8763</v>
      </c>
      <c r="P1146">
        <v>737</v>
      </c>
      <c r="Q1146">
        <v>3559</v>
      </c>
      <c r="R1146">
        <v>1424</v>
      </c>
      <c r="S1146">
        <v>2</v>
      </c>
      <c r="T1146">
        <v>2</v>
      </c>
      <c r="U1146" t="s">
        <v>123</v>
      </c>
      <c r="V1146">
        <v>10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92</v>
      </c>
      <c r="AD1146">
        <v>1816869</v>
      </c>
      <c r="AE1146" t="s">
        <v>93</v>
      </c>
      <c r="AF1146">
        <v>13294.665000000001</v>
      </c>
      <c r="AG1146">
        <v>122827.5</v>
      </c>
      <c r="AH1146">
        <v>119664</v>
      </c>
      <c r="AI1146">
        <v>12285</v>
      </c>
      <c r="AJ1146">
        <v>122827.5</v>
      </c>
      <c r="AK1146" t="s">
        <v>94</v>
      </c>
      <c r="AL1146">
        <v>11</v>
      </c>
      <c r="AM1146" t="s">
        <v>68</v>
      </c>
      <c r="AN1146">
        <v>1</v>
      </c>
      <c r="AO1146">
        <v>0.10139888800000001</v>
      </c>
      <c r="AR1146" t="s">
        <v>79</v>
      </c>
      <c r="AS1146" t="s">
        <v>77</v>
      </c>
      <c r="AT1146">
        <v>-1388</v>
      </c>
      <c r="AU1146" t="s">
        <v>78</v>
      </c>
      <c r="AV1146" t="s">
        <v>79</v>
      </c>
      <c r="AW1146" t="s">
        <v>80</v>
      </c>
      <c r="AX1146" t="s">
        <v>81</v>
      </c>
      <c r="AY1146" t="s">
        <v>111</v>
      </c>
      <c r="AZ1146" t="s">
        <v>96</v>
      </c>
      <c r="BA1146" t="s">
        <v>76</v>
      </c>
      <c r="BB1146" t="s">
        <v>138</v>
      </c>
      <c r="BC1146">
        <v>66</v>
      </c>
      <c r="BD1146" t="s">
        <v>85</v>
      </c>
      <c r="BE1146">
        <v>10</v>
      </c>
      <c r="BF1146" t="s">
        <v>112</v>
      </c>
      <c r="BG1146" t="s">
        <v>151</v>
      </c>
    </row>
    <row r="1147" spans="1:65" x14ac:dyDescent="0.3">
      <c r="A1147">
        <v>109462</v>
      </c>
      <c r="B1147">
        <v>0</v>
      </c>
      <c r="C1147" t="s">
        <v>65</v>
      </c>
      <c r="D1147" t="s">
        <v>88</v>
      </c>
      <c r="E1147" t="s">
        <v>67</v>
      </c>
      <c r="F1147" t="s">
        <v>67</v>
      </c>
      <c r="G1147">
        <v>0</v>
      </c>
      <c r="H1147">
        <v>238500</v>
      </c>
      <c r="I1147">
        <v>363190.5</v>
      </c>
      <c r="J1147" t="s">
        <v>69</v>
      </c>
      <c r="K1147" t="s">
        <v>70</v>
      </c>
      <c r="L1147" t="s">
        <v>91</v>
      </c>
      <c r="M1147" t="s">
        <v>72</v>
      </c>
      <c r="N1147">
        <v>6.3049999999999998E-3</v>
      </c>
      <c r="O1147">
        <v>19288</v>
      </c>
      <c r="P1147">
        <v>830</v>
      </c>
      <c r="Q1147">
        <v>1594</v>
      </c>
      <c r="R1147">
        <v>2819</v>
      </c>
      <c r="S1147">
        <v>3</v>
      </c>
      <c r="T1147">
        <v>3</v>
      </c>
      <c r="U1147" t="s">
        <v>94</v>
      </c>
      <c r="V1147">
        <v>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168</v>
      </c>
      <c r="AD1147">
        <v>2334473</v>
      </c>
      <c r="AE1147" t="s">
        <v>93</v>
      </c>
      <c r="AF1147">
        <v>12732.344999999999</v>
      </c>
      <c r="AG1147">
        <v>133290</v>
      </c>
      <c r="AH1147">
        <v>132628.5</v>
      </c>
      <c r="AI1147">
        <v>13329</v>
      </c>
      <c r="AJ1147">
        <v>133290</v>
      </c>
      <c r="AK1147" t="s">
        <v>109</v>
      </c>
      <c r="AL1147">
        <v>10</v>
      </c>
      <c r="AM1147" t="s">
        <v>68</v>
      </c>
      <c r="AN1147">
        <v>1</v>
      </c>
      <c r="AO1147">
        <v>9.9456983999999998E-2</v>
      </c>
      <c r="AR1147" t="s">
        <v>79</v>
      </c>
      <c r="AS1147" t="s">
        <v>77</v>
      </c>
      <c r="AT1147">
        <v>-967</v>
      </c>
      <c r="AU1147" t="s">
        <v>76</v>
      </c>
      <c r="AV1147" t="s">
        <v>79</v>
      </c>
      <c r="AW1147" t="s">
        <v>110</v>
      </c>
      <c r="AX1147" t="s">
        <v>81</v>
      </c>
      <c r="AY1147" t="s">
        <v>103</v>
      </c>
      <c r="AZ1147" t="s">
        <v>96</v>
      </c>
      <c r="BA1147" t="s">
        <v>76</v>
      </c>
      <c r="BB1147" t="s">
        <v>84</v>
      </c>
      <c r="BC1147">
        <v>875</v>
      </c>
      <c r="BD1147" t="s">
        <v>85</v>
      </c>
      <c r="BE1147">
        <v>12</v>
      </c>
      <c r="BF1147" t="s">
        <v>112</v>
      </c>
      <c r="BG1147" t="s">
        <v>98</v>
      </c>
      <c r="BH1147">
        <v>365243</v>
      </c>
      <c r="BI1147">
        <v>-936</v>
      </c>
      <c r="BJ1147">
        <v>-606</v>
      </c>
      <c r="BK1147">
        <v>-696</v>
      </c>
      <c r="BL1147">
        <v>-692</v>
      </c>
      <c r="BM1147">
        <v>0</v>
      </c>
    </row>
    <row r="1148" spans="1:65" x14ac:dyDescent="0.3">
      <c r="A1148">
        <v>109466</v>
      </c>
      <c r="B1148">
        <v>0</v>
      </c>
      <c r="C1148" t="s">
        <v>65</v>
      </c>
      <c r="D1148" t="s">
        <v>88</v>
      </c>
      <c r="E1148" t="s">
        <v>67</v>
      </c>
      <c r="F1148" t="s">
        <v>68</v>
      </c>
      <c r="G1148">
        <v>1</v>
      </c>
      <c r="H1148">
        <v>270000</v>
      </c>
      <c r="I1148">
        <v>505642.5</v>
      </c>
      <c r="J1148" t="s">
        <v>89</v>
      </c>
      <c r="K1148" t="s">
        <v>90</v>
      </c>
      <c r="L1148" t="s">
        <v>91</v>
      </c>
      <c r="M1148" t="s">
        <v>72</v>
      </c>
      <c r="N1148">
        <v>1.0005999999999999E-2</v>
      </c>
      <c r="O1148">
        <v>14621</v>
      </c>
      <c r="P1148">
        <v>1022</v>
      </c>
      <c r="Q1148">
        <v>519</v>
      </c>
      <c r="R1148">
        <v>5211</v>
      </c>
      <c r="S1148">
        <v>2</v>
      </c>
      <c r="T1148">
        <v>1</v>
      </c>
      <c r="U1148" t="s">
        <v>125</v>
      </c>
      <c r="V1148">
        <v>16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159</v>
      </c>
      <c r="AD1148">
        <v>2733326</v>
      </c>
      <c r="AE1148" t="s">
        <v>93</v>
      </c>
      <c r="AF1148">
        <v>27980.235000000001</v>
      </c>
      <c r="AG1148">
        <v>280170</v>
      </c>
      <c r="AH1148">
        <v>271440</v>
      </c>
      <c r="AI1148">
        <v>28035</v>
      </c>
      <c r="AJ1148">
        <v>280170</v>
      </c>
      <c r="AK1148" t="s">
        <v>94</v>
      </c>
      <c r="AL1148">
        <v>11</v>
      </c>
      <c r="AM1148" t="s">
        <v>68</v>
      </c>
      <c r="AN1148">
        <v>1</v>
      </c>
      <c r="AO1148">
        <v>0.10195396499999999</v>
      </c>
      <c r="AR1148" t="s">
        <v>79</v>
      </c>
      <c r="AS1148" t="s">
        <v>77</v>
      </c>
      <c r="AT1148">
        <v>-1879</v>
      </c>
      <c r="AU1148" t="s">
        <v>78</v>
      </c>
      <c r="AV1148" t="s">
        <v>79</v>
      </c>
      <c r="AW1148" t="s">
        <v>110</v>
      </c>
      <c r="AX1148" t="s">
        <v>81</v>
      </c>
      <c r="AY1148" t="s">
        <v>95</v>
      </c>
      <c r="AZ1148" t="s">
        <v>96</v>
      </c>
      <c r="BA1148" t="s">
        <v>76</v>
      </c>
      <c r="BB1148" t="s">
        <v>104</v>
      </c>
      <c r="BC1148">
        <v>2250</v>
      </c>
      <c r="BD1148" t="s">
        <v>85</v>
      </c>
      <c r="BE1148">
        <v>12</v>
      </c>
      <c r="BF1148" t="s">
        <v>147</v>
      </c>
      <c r="BG1148" t="s">
        <v>151</v>
      </c>
      <c r="BH1148">
        <v>365243</v>
      </c>
      <c r="BI1148">
        <v>-1848</v>
      </c>
      <c r="BJ1148">
        <v>-1518</v>
      </c>
      <c r="BK1148">
        <v>-1518</v>
      </c>
      <c r="BL1148">
        <v>-1514</v>
      </c>
      <c r="BM1148">
        <v>0</v>
      </c>
    </row>
    <row r="1149" spans="1:65" x14ac:dyDescent="0.3">
      <c r="A1149">
        <v>109493</v>
      </c>
      <c r="B1149">
        <v>0</v>
      </c>
      <c r="C1149" t="s">
        <v>65</v>
      </c>
      <c r="D1149" t="s">
        <v>88</v>
      </c>
      <c r="E1149" t="s">
        <v>67</v>
      </c>
      <c r="F1149" t="s">
        <v>68</v>
      </c>
      <c r="G1149">
        <v>0</v>
      </c>
      <c r="H1149">
        <v>67500</v>
      </c>
      <c r="I1149">
        <v>1125000</v>
      </c>
      <c r="J1149" t="s">
        <v>69</v>
      </c>
      <c r="K1149" t="s">
        <v>70</v>
      </c>
      <c r="L1149" t="s">
        <v>91</v>
      </c>
      <c r="M1149" t="s">
        <v>72</v>
      </c>
      <c r="N1149">
        <v>3.5791999999999997E-2</v>
      </c>
      <c r="O1149">
        <v>14831</v>
      </c>
      <c r="P1149">
        <v>3769</v>
      </c>
      <c r="Q1149">
        <v>7209</v>
      </c>
      <c r="R1149">
        <v>4294</v>
      </c>
      <c r="S1149">
        <v>2</v>
      </c>
      <c r="T1149">
        <v>2</v>
      </c>
      <c r="U1149" t="s">
        <v>109</v>
      </c>
      <c r="V1149">
        <v>10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1</v>
      </c>
      <c r="AC1149" t="s">
        <v>108</v>
      </c>
      <c r="AD1149">
        <v>1831369</v>
      </c>
      <c r="AE1149" t="s">
        <v>93</v>
      </c>
      <c r="AF1149">
        <v>5565.96</v>
      </c>
      <c r="AG1149">
        <v>55665</v>
      </c>
      <c r="AH1149">
        <v>50098.5</v>
      </c>
      <c r="AI1149">
        <v>5566.5</v>
      </c>
      <c r="AJ1149">
        <v>55665</v>
      </c>
      <c r="AK1149" t="s">
        <v>94</v>
      </c>
      <c r="AL1149">
        <v>9</v>
      </c>
      <c r="AM1149" t="s">
        <v>68</v>
      </c>
      <c r="AN1149">
        <v>1</v>
      </c>
      <c r="AO1149">
        <v>0.108909091</v>
      </c>
      <c r="AR1149" t="s">
        <v>79</v>
      </c>
      <c r="AS1149" t="s">
        <v>77</v>
      </c>
      <c r="AT1149">
        <v>-2218</v>
      </c>
      <c r="AU1149" t="s">
        <v>78</v>
      </c>
      <c r="AV1149" t="s">
        <v>79</v>
      </c>
      <c r="AW1149" t="s">
        <v>80</v>
      </c>
      <c r="AX1149" t="s">
        <v>102</v>
      </c>
      <c r="AY1149" t="s">
        <v>95</v>
      </c>
      <c r="AZ1149" t="s">
        <v>96</v>
      </c>
      <c r="BA1149" t="s">
        <v>76</v>
      </c>
      <c r="BB1149" t="s">
        <v>138</v>
      </c>
      <c r="BC1149">
        <v>78</v>
      </c>
      <c r="BD1149" t="s">
        <v>85</v>
      </c>
      <c r="BE1149">
        <v>10</v>
      </c>
      <c r="BF1149" t="s">
        <v>112</v>
      </c>
      <c r="BG1149" t="s">
        <v>98</v>
      </c>
      <c r="BH1149">
        <v>365243</v>
      </c>
      <c r="BI1149">
        <v>-2184</v>
      </c>
      <c r="BJ1149">
        <v>-1914</v>
      </c>
      <c r="BK1149">
        <v>-1914</v>
      </c>
      <c r="BL1149">
        <v>-1909</v>
      </c>
      <c r="BM1149">
        <v>0</v>
      </c>
    </row>
    <row r="1150" spans="1:65" x14ac:dyDescent="0.3">
      <c r="A1150">
        <v>109495</v>
      </c>
      <c r="B1150">
        <v>0</v>
      </c>
      <c r="C1150" t="s">
        <v>65</v>
      </c>
      <c r="D1150" t="s">
        <v>88</v>
      </c>
      <c r="E1150" t="s">
        <v>68</v>
      </c>
      <c r="F1150" t="s">
        <v>68</v>
      </c>
      <c r="G1150">
        <v>0</v>
      </c>
      <c r="H1150">
        <v>225000</v>
      </c>
      <c r="I1150">
        <v>819000</v>
      </c>
      <c r="J1150" t="s">
        <v>69</v>
      </c>
      <c r="K1150" t="s">
        <v>90</v>
      </c>
      <c r="L1150" t="s">
        <v>71</v>
      </c>
      <c r="M1150" t="s">
        <v>72</v>
      </c>
      <c r="N1150">
        <v>2.6391999999999999E-2</v>
      </c>
      <c r="O1150">
        <v>18948</v>
      </c>
      <c r="P1150">
        <v>2498</v>
      </c>
      <c r="Q1150">
        <v>2260</v>
      </c>
      <c r="R1150">
        <v>2470</v>
      </c>
      <c r="S1150">
        <v>2</v>
      </c>
      <c r="T1150">
        <v>2</v>
      </c>
      <c r="U1150" t="s">
        <v>73</v>
      </c>
      <c r="V1150">
        <v>18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137</v>
      </c>
      <c r="AD1150">
        <v>1825551</v>
      </c>
      <c r="AE1150" t="s">
        <v>93</v>
      </c>
      <c r="AF1150">
        <v>14551.47</v>
      </c>
      <c r="AG1150">
        <v>90634.095000000001</v>
      </c>
      <c r="AH1150">
        <v>76225.5</v>
      </c>
      <c r="AI1150">
        <v>18004.095000000001</v>
      </c>
      <c r="AJ1150">
        <v>90634.095000000001</v>
      </c>
      <c r="AK1150" t="s">
        <v>73</v>
      </c>
      <c r="AL1150">
        <v>12</v>
      </c>
      <c r="AM1150" t="s">
        <v>68</v>
      </c>
      <c r="AN1150">
        <v>1</v>
      </c>
      <c r="AO1150">
        <v>0.208088512</v>
      </c>
      <c r="AR1150" t="s">
        <v>79</v>
      </c>
      <c r="AS1150" t="s">
        <v>77</v>
      </c>
      <c r="AT1150">
        <v>-1750</v>
      </c>
      <c r="AU1150" t="s">
        <v>78</v>
      </c>
      <c r="AV1150" t="s">
        <v>79</v>
      </c>
      <c r="AX1150" t="s">
        <v>81</v>
      </c>
      <c r="AY1150" t="s">
        <v>103</v>
      </c>
      <c r="AZ1150" t="s">
        <v>96</v>
      </c>
      <c r="BA1150" t="s">
        <v>76</v>
      </c>
      <c r="BB1150" t="s">
        <v>104</v>
      </c>
      <c r="BC1150">
        <v>1235</v>
      </c>
      <c r="BD1150" t="s">
        <v>85</v>
      </c>
      <c r="BE1150">
        <v>6</v>
      </c>
      <c r="BF1150" t="s">
        <v>147</v>
      </c>
      <c r="BG1150" t="s">
        <v>151</v>
      </c>
      <c r="BH1150">
        <v>365243</v>
      </c>
      <c r="BI1150">
        <v>-1712</v>
      </c>
      <c r="BJ1150">
        <v>-1562</v>
      </c>
      <c r="BK1150">
        <v>-1592</v>
      </c>
      <c r="BL1150">
        <v>-1586</v>
      </c>
      <c r="BM1150">
        <v>0</v>
      </c>
    </row>
    <row r="1151" spans="1:65" x14ac:dyDescent="0.3">
      <c r="A1151">
        <v>109502</v>
      </c>
      <c r="B1151">
        <v>0</v>
      </c>
      <c r="C1151" t="s">
        <v>99</v>
      </c>
      <c r="D1151" t="s">
        <v>66</v>
      </c>
      <c r="E1151" t="s">
        <v>67</v>
      </c>
      <c r="F1151" t="s">
        <v>68</v>
      </c>
      <c r="G1151">
        <v>1</v>
      </c>
      <c r="H1151">
        <v>157500</v>
      </c>
      <c r="I1151">
        <v>315000</v>
      </c>
      <c r="J1151" t="s">
        <v>89</v>
      </c>
      <c r="K1151" t="s">
        <v>70</v>
      </c>
      <c r="L1151" t="s">
        <v>91</v>
      </c>
      <c r="M1151" t="s">
        <v>72</v>
      </c>
      <c r="N1151">
        <v>2.6391999999999999E-2</v>
      </c>
      <c r="O1151">
        <v>11204</v>
      </c>
      <c r="P1151">
        <v>966</v>
      </c>
      <c r="Q1151">
        <v>1780</v>
      </c>
      <c r="R1151">
        <v>3098</v>
      </c>
      <c r="S1151">
        <v>2</v>
      </c>
      <c r="T1151">
        <v>2</v>
      </c>
      <c r="U1151" t="s">
        <v>75</v>
      </c>
      <c r="V1151">
        <v>14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92</v>
      </c>
      <c r="AD1151">
        <v>2595550</v>
      </c>
      <c r="AE1151" t="s">
        <v>93</v>
      </c>
      <c r="AF1151">
        <v>5725.62</v>
      </c>
      <c r="AG1151">
        <v>126955.26</v>
      </c>
      <c r="AH1151">
        <v>126954</v>
      </c>
      <c r="AI1151">
        <v>1.26</v>
      </c>
      <c r="AJ1151">
        <v>126955.26</v>
      </c>
      <c r="AK1151" t="s">
        <v>109</v>
      </c>
      <c r="AL1151">
        <v>14</v>
      </c>
      <c r="AM1151" t="s">
        <v>68</v>
      </c>
      <c r="AN1151">
        <v>1</v>
      </c>
      <c r="AO1151" s="1">
        <v>1.08E-5</v>
      </c>
      <c r="AR1151" t="s">
        <v>79</v>
      </c>
      <c r="AS1151" t="s">
        <v>77</v>
      </c>
      <c r="AT1151">
        <v>-1171</v>
      </c>
      <c r="AU1151" t="s">
        <v>78</v>
      </c>
      <c r="AV1151" t="s">
        <v>79</v>
      </c>
      <c r="AW1151" t="s">
        <v>80</v>
      </c>
      <c r="AX1151" t="s">
        <v>81</v>
      </c>
      <c r="AY1151" t="s">
        <v>103</v>
      </c>
      <c r="AZ1151" t="s">
        <v>96</v>
      </c>
      <c r="BA1151" t="s">
        <v>76</v>
      </c>
      <c r="BB1151" t="s">
        <v>104</v>
      </c>
      <c r="BC1151">
        <v>170</v>
      </c>
      <c r="BD1151" t="s">
        <v>85</v>
      </c>
      <c r="BE1151">
        <v>24</v>
      </c>
      <c r="BF1151" t="s">
        <v>97</v>
      </c>
      <c r="BG1151" t="s">
        <v>98</v>
      </c>
      <c r="BH1151">
        <v>365243</v>
      </c>
      <c r="BI1151">
        <v>-1139</v>
      </c>
      <c r="BJ1151">
        <v>-449</v>
      </c>
      <c r="BK1151">
        <v>-449</v>
      </c>
      <c r="BL1151">
        <v>-441</v>
      </c>
      <c r="BM1151">
        <v>0</v>
      </c>
    </row>
    <row r="1152" spans="1:65" x14ac:dyDescent="0.3">
      <c r="A1152">
        <v>109516</v>
      </c>
      <c r="B1152">
        <v>0</v>
      </c>
      <c r="C1152" t="s">
        <v>65</v>
      </c>
      <c r="D1152" t="s">
        <v>66</v>
      </c>
      <c r="E1152" t="s">
        <v>68</v>
      </c>
      <c r="F1152" t="s">
        <v>68</v>
      </c>
      <c r="G1152">
        <v>0</v>
      </c>
      <c r="H1152">
        <v>180000</v>
      </c>
      <c r="I1152">
        <v>1159411.5</v>
      </c>
      <c r="J1152" t="s">
        <v>69</v>
      </c>
      <c r="K1152" t="s">
        <v>70</v>
      </c>
      <c r="L1152" t="s">
        <v>119</v>
      </c>
      <c r="M1152" t="s">
        <v>72</v>
      </c>
      <c r="N1152">
        <v>6.3049999999999998E-3</v>
      </c>
      <c r="O1152">
        <v>8527</v>
      </c>
      <c r="P1152">
        <v>212</v>
      </c>
      <c r="Q1152">
        <v>6971</v>
      </c>
      <c r="R1152">
        <v>1135</v>
      </c>
      <c r="S1152">
        <v>3</v>
      </c>
      <c r="T1152">
        <v>3</v>
      </c>
      <c r="U1152" t="s">
        <v>73</v>
      </c>
      <c r="V1152">
        <v>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128</v>
      </c>
      <c r="AD1152">
        <v>1981712</v>
      </c>
      <c r="AE1152" t="s">
        <v>93</v>
      </c>
      <c r="AF1152">
        <v>16853.13</v>
      </c>
      <c r="AG1152">
        <v>171067.5</v>
      </c>
      <c r="AH1152">
        <v>184617</v>
      </c>
      <c r="AI1152">
        <v>0</v>
      </c>
      <c r="AJ1152">
        <v>171067.5</v>
      </c>
      <c r="AK1152" t="s">
        <v>123</v>
      </c>
      <c r="AL1152">
        <v>11</v>
      </c>
      <c r="AM1152" t="s">
        <v>68</v>
      </c>
      <c r="AN1152">
        <v>1</v>
      </c>
      <c r="AO1152">
        <v>0</v>
      </c>
      <c r="AR1152" t="s">
        <v>79</v>
      </c>
      <c r="AS1152" t="s">
        <v>114</v>
      </c>
      <c r="AT1152">
        <v>-94</v>
      </c>
      <c r="AU1152" t="s">
        <v>76</v>
      </c>
      <c r="AV1152" t="s">
        <v>115</v>
      </c>
      <c r="AW1152" t="s">
        <v>101</v>
      </c>
      <c r="AX1152" t="s">
        <v>81</v>
      </c>
      <c r="AY1152" t="s">
        <v>111</v>
      </c>
      <c r="AZ1152" t="s">
        <v>96</v>
      </c>
      <c r="BA1152" t="s">
        <v>76</v>
      </c>
      <c r="BB1152" t="s">
        <v>104</v>
      </c>
      <c r="BC1152">
        <v>120</v>
      </c>
      <c r="BD1152" t="s">
        <v>85</v>
      </c>
      <c r="BE1152">
        <v>12</v>
      </c>
      <c r="BF1152" t="s">
        <v>97</v>
      </c>
      <c r="BG1152" t="s">
        <v>98</v>
      </c>
    </row>
    <row r="1153" spans="1:65" x14ac:dyDescent="0.3">
      <c r="A1153">
        <v>109517</v>
      </c>
      <c r="B1153">
        <v>0</v>
      </c>
      <c r="C1153" t="s">
        <v>65</v>
      </c>
      <c r="D1153" t="s">
        <v>88</v>
      </c>
      <c r="E1153" t="s">
        <v>67</v>
      </c>
      <c r="F1153" t="s">
        <v>68</v>
      </c>
      <c r="G1153">
        <v>0</v>
      </c>
      <c r="H1153">
        <v>270000</v>
      </c>
      <c r="I1153">
        <v>1325475</v>
      </c>
      <c r="J1153" t="s">
        <v>69</v>
      </c>
      <c r="K1153" t="s">
        <v>70</v>
      </c>
      <c r="L1153" t="s">
        <v>91</v>
      </c>
      <c r="M1153" t="s">
        <v>72</v>
      </c>
      <c r="N1153">
        <v>2.0712999999999999E-2</v>
      </c>
      <c r="O1153">
        <v>17804</v>
      </c>
      <c r="P1153">
        <v>3123</v>
      </c>
      <c r="Q1153">
        <v>1344</v>
      </c>
      <c r="R1153">
        <v>1358</v>
      </c>
      <c r="S1153">
        <v>3</v>
      </c>
      <c r="T1153">
        <v>2</v>
      </c>
      <c r="U1153" t="s">
        <v>94</v>
      </c>
      <c r="V1153">
        <v>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92</v>
      </c>
      <c r="AD1153">
        <v>1243951</v>
      </c>
      <c r="AE1153" t="s">
        <v>65</v>
      </c>
      <c r="AF1153">
        <v>17041.41</v>
      </c>
      <c r="AG1153">
        <v>229500</v>
      </c>
      <c r="AH1153">
        <v>291456</v>
      </c>
      <c r="AJ1153">
        <v>229500</v>
      </c>
      <c r="AK1153" t="s">
        <v>94</v>
      </c>
      <c r="AL1153">
        <v>10</v>
      </c>
      <c r="AM1153" t="s">
        <v>68</v>
      </c>
      <c r="AN1153">
        <v>1</v>
      </c>
      <c r="AR1153" t="s">
        <v>76</v>
      </c>
      <c r="AS1153" t="s">
        <v>77</v>
      </c>
      <c r="AT1153">
        <v>-721</v>
      </c>
      <c r="AU1153" t="s">
        <v>78</v>
      </c>
      <c r="AV1153" t="s">
        <v>79</v>
      </c>
      <c r="AX1153" t="s">
        <v>81</v>
      </c>
      <c r="AY1153" t="s">
        <v>76</v>
      </c>
      <c r="AZ1153" t="s">
        <v>82</v>
      </c>
      <c r="BA1153" t="s">
        <v>116</v>
      </c>
      <c r="BB1153" t="s">
        <v>121</v>
      </c>
      <c r="BC1153">
        <v>-1</v>
      </c>
      <c r="BD1153" t="s">
        <v>76</v>
      </c>
      <c r="BE1153">
        <v>24</v>
      </c>
      <c r="BF1153" t="s">
        <v>147</v>
      </c>
      <c r="BG1153" t="s">
        <v>154</v>
      </c>
      <c r="BH1153">
        <v>365243</v>
      </c>
      <c r="BI1153">
        <v>-691</v>
      </c>
      <c r="BJ1153">
        <v>-1</v>
      </c>
      <c r="BK1153">
        <v>-184</v>
      </c>
      <c r="BL1153">
        <v>-181</v>
      </c>
      <c r="BM1153">
        <v>1</v>
      </c>
    </row>
    <row r="1154" spans="1:65" x14ac:dyDescent="0.3">
      <c r="A1154">
        <v>109541</v>
      </c>
      <c r="B1154">
        <v>0</v>
      </c>
      <c r="C1154" t="s">
        <v>65</v>
      </c>
      <c r="D1154" t="s">
        <v>66</v>
      </c>
      <c r="E1154" t="s">
        <v>67</v>
      </c>
      <c r="F1154" t="s">
        <v>68</v>
      </c>
      <c r="G1154">
        <v>0</v>
      </c>
      <c r="H1154">
        <v>315000</v>
      </c>
      <c r="I1154">
        <v>432567</v>
      </c>
      <c r="J1154" t="s">
        <v>69</v>
      </c>
      <c r="K1154" t="s">
        <v>70</v>
      </c>
      <c r="L1154" t="s">
        <v>71</v>
      </c>
      <c r="M1154" t="s">
        <v>72</v>
      </c>
      <c r="N1154">
        <v>3.0755000000000001E-2</v>
      </c>
      <c r="O1154">
        <v>8862</v>
      </c>
      <c r="P1154">
        <v>1140</v>
      </c>
      <c r="Q1154">
        <v>3670</v>
      </c>
      <c r="R1154">
        <v>1538</v>
      </c>
      <c r="S1154">
        <v>2</v>
      </c>
      <c r="T1154">
        <v>2</v>
      </c>
      <c r="U1154" t="s">
        <v>120</v>
      </c>
      <c r="V1154">
        <v>11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 t="s">
        <v>134</v>
      </c>
      <c r="AD1154">
        <v>2343021</v>
      </c>
      <c r="AE1154" t="s">
        <v>65</v>
      </c>
      <c r="AG1154">
        <v>0</v>
      </c>
      <c r="AH1154">
        <v>0</v>
      </c>
      <c r="AK1154" t="s">
        <v>120</v>
      </c>
      <c r="AL1154">
        <v>12</v>
      </c>
      <c r="AM1154" t="s">
        <v>68</v>
      </c>
      <c r="AN1154">
        <v>1</v>
      </c>
      <c r="AR1154" t="s">
        <v>76</v>
      </c>
      <c r="AS1154" t="s">
        <v>129</v>
      </c>
      <c r="AT1154">
        <v>-21</v>
      </c>
      <c r="AU1154" t="s">
        <v>76</v>
      </c>
      <c r="AV1154" t="s">
        <v>79</v>
      </c>
      <c r="AX1154" t="s">
        <v>81</v>
      </c>
      <c r="AY1154" t="s">
        <v>76</v>
      </c>
      <c r="AZ1154" t="s">
        <v>76</v>
      </c>
      <c r="BA1154" t="s">
        <v>76</v>
      </c>
      <c r="BB1154" t="s">
        <v>121</v>
      </c>
      <c r="BC1154">
        <v>-1</v>
      </c>
      <c r="BD1154" t="s">
        <v>76</v>
      </c>
      <c r="BF1154" t="s">
        <v>76</v>
      </c>
      <c r="BG1154" t="s">
        <v>82</v>
      </c>
    </row>
    <row r="1155" spans="1:65" x14ac:dyDescent="0.3">
      <c r="A1155">
        <v>109543</v>
      </c>
      <c r="B1155">
        <v>0</v>
      </c>
      <c r="C1155" t="s">
        <v>65</v>
      </c>
      <c r="D1155" t="s">
        <v>88</v>
      </c>
      <c r="E1155" t="s">
        <v>67</v>
      </c>
      <c r="F1155" t="s">
        <v>67</v>
      </c>
      <c r="G1155">
        <v>1</v>
      </c>
      <c r="H1155">
        <v>67500</v>
      </c>
      <c r="I1155">
        <v>283500</v>
      </c>
      <c r="J1155" t="s">
        <v>69</v>
      </c>
      <c r="K1155" t="s">
        <v>70</v>
      </c>
      <c r="L1155" t="s">
        <v>91</v>
      </c>
      <c r="M1155" t="s">
        <v>72</v>
      </c>
      <c r="N1155">
        <v>1.5221E-2</v>
      </c>
      <c r="O1155">
        <v>15781</v>
      </c>
      <c r="P1155">
        <v>3328</v>
      </c>
      <c r="Q1155">
        <v>569</v>
      </c>
      <c r="R1155">
        <v>4496</v>
      </c>
      <c r="S1155">
        <v>2</v>
      </c>
      <c r="T1155">
        <v>2</v>
      </c>
      <c r="U1155" t="s">
        <v>109</v>
      </c>
      <c r="V1155">
        <v>14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167</v>
      </c>
      <c r="AD1155">
        <v>1254309</v>
      </c>
      <c r="AE1155" t="s">
        <v>65</v>
      </c>
      <c r="AG1155">
        <v>0</v>
      </c>
      <c r="AH1155">
        <v>0</v>
      </c>
      <c r="AK1155" t="s">
        <v>125</v>
      </c>
      <c r="AL1155">
        <v>9</v>
      </c>
      <c r="AM1155" t="s">
        <v>68</v>
      </c>
      <c r="AN1155">
        <v>1</v>
      </c>
      <c r="AR1155" t="s">
        <v>76</v>
      </c>
      <c r="AS1155" t="s">
        <v>129</v>
      </c>
      <c r="AT1155">
        <v>-325</v>
      </c>
      <c r="AU1155" t="s">
        <v>76</v>
      </c>
      <c r="AV1155" t="s">
        <v>79</v>
      </c>
      <c r="AX1155" t="s">
        <v>81</v>
      </c>
      <c r="AY1155" t="s">
        <v>76</v>
      </c>
      <c r="AZ1155" t="s">
        <v>76</v>
      </c>
      <c r="BA1155" t="s">
        <v>76</v>
      </c>
      <c r="BB1155" t="s">
        <v>121</v>
      </c>
      <c r="BC1155">
        <v>-1</v>
      </c>
      <c r="BD1155" t="s">
        <v>76</v>
      </c>
      <c r="BF1155" t="s">
        <v>76</v>
      </c>
      <c r="BG1155" t="s">
        <v>82</v>
      </c>
    </row>
    <row r="1156" spans="1:65" x14ac:dyDescent="0.3">
      <c r="A1156">
        <v>109549</v>
      </c>
      <c r="B1156">
        <v>0</v>
      </c>
      <c r="C1156" t="s">
        <v>65</v>
      </c>
      <c r="D1156" t="s">
        <v>88</v>
      </c>
      <c r="E1156" t="s">
        <v>68</v>
      </c>
      <c r="F1156" t="s">
        <v>67</v>
      </c>
      <c r="G1156">
        <v>0</v>
      </c>
      <c r="H1156">
        <v>157500</v>
      </c>
      <c r="I1156">
        <v>157500</v>
      </c>
      <c r="J1156" t="s">
        <v>113</v>
      </c>
      <c r="K1156" t="s">
        <v>70</v>
      </c>
      <c r="L1156" t="s">
        <v>91</v>
      </c>
      <c r="M1156" t="s">
        <v>72</v>
      </c>
      <c r="N1156">
        <v>2.6391999999999999E-2</v>
      </c>
      <c r="O1156">
        <v>23707</v>
      </c>
      <c r="P1156">
        <v>365243</v>
      </c>
      <c r="Q1156">
        <v>9643</v>
      </c>
      <c r="R1156">
        <v>4607</v>
      </c>
      <c r="S1156">
        <v>2</v>
      </c>
      <c r="T1156">
        <v>2</v>
      </c>
      <c r="U1156" t="s">
        <v>120</v>
      </c>
      <c r="V1156">
        <v>12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 t="s">
        <v>76</v>
      </c>
      <c r="AD1156">
        <v>2458782</v>
      </c>
      <c r="AE1156" t="s">
        <v>65</v>
      </c>
      <c r="AF1156">
        <v>10492.02</v>
      </c>
      <c r="AG1156">
        <v>90000</v>
      </c>
      <c r="AH1156">
        <v>95940</v>
      </c>
      <c r="AI1156">
        <v>0</v>
      </c>
      <c r="AJ1156">
        <v>90000</v>
      </c>
      <c r="AK1156" t="s">
        <v>123</v>
      </c>
      <c r="AL1156">
        <v>15</v>
      </c>
      <c r="AM1156" t="s">
        <v>68</v>
      </c>
      <c r="AN1156">
        <v>1</v>
      </c>
      <c r="AO1156">
        <v>0</v>
      </c>
      <c r="AR1156" t="s">
        <v>76</v>
      </c>
      <c r="AS1156" t="s">
        <v>77</v>
      </c>
      <c r="AT1156">
        <v>-2305</v>
      </c>
      <c r="AU1156" t="s">
        <v>78</v>
      </c>
      <c r="AV1156" t="s">
        <v>79</v>
      </c>
      <c r="AW1156" t="s">
        <v>101</v>
      </c>
      <c r="AX1156" t="s">
        <v>81</v>
      </c>
      <c r="AY1156" t="s">
        <v>76</v>
      </c>
      <c r="AZ1156" t="s">
        <v>82</v>
      </c>
      <c r="BA1156" t="s">
        <v>116</v>
      </c>
      <c r="BB1156" t="s">
        <v>121</v>
      </c>
      <c r="BC1156">
        <v>0</v>
      </c>
      <c r="BD1156" t="s">
        <v>76</v>
      </c>
      <c r="BE1156">
        <v>12</v>
      </c>
      <c r="BF1156" t="s">
        <v>86</v>
      </c>
      <c r="BG1156" t="s">
        <v>87</v>
      </c>
      <c r="BH1156">
        <v>365243</v>
      </c>
      <c r="BI1156">
        <v>-2275</v>
      </c>
      <c r="BJ1156">
        <v>-1945</v>
      </c>
      <c r="BK1156">
        <v>-2065</v>
      </c>
      <c r="BL1156">
        <v>-2054</v>
      </c>
      <c r="BM1156">
        <v>1</v>
      </c>
    </row>
    <row r="1157" spans="1:65" x14ac:dyDescent="0.3">
      <c r="A1157">
        <v>109568</v>
      </c>
      <c r="B1157">
        <v>0</v>
      </c>
      <c r="C1157" t="s">
        <v>99</v>
      </c>
      <c r="D1157" t="s">
        <v>66</v>
      </c>
      <c r="E1157" t="s">
        <v>68</v>
      </c>
      <c r="F1157" t="s">
        <v>68</v>
      </c>
      <c r="G1157">
        <v>0</v>
      </c>
      <c r="H1157">
        <v>112500</v>
      </c>
      <c r="I1157">
        <v>270000</v>
      </c>
      <c r="J1157" t="s">
        <v>113</v>
      </c>
      <c r="K1157" t="s">
        <v>70</v>
      </c>
      <c r="L1157" t="s">
        <v>71</v>
      </c>
      <c r="M1157" t="s">
        <v>72</v>
      </c>
      <c r="N1157">
        <v>1.0031999999999999E-2</v>
      </c>
      <c r="O1157">
        <v>18057</v>
      </c>
      <c r="P1157">
        <v>365243</v>
      </c>
      <c r="Q1157">
        <v>10594</v>
      </c>
      <c r="R1157">
        <v>1614</v>
      </c>
      <c r="S1157">
        <v>2</v>
      </c>
      <c r="T1157">
        <v>2</v>
      </c>
      <c r="U1157" t="s">
        <v>109</v>
      </c>
      <c r="V1157">
        <v>10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76</v>
      </c>
      <c r="AD1157">
        <v>1946115</v>
      </c>
      <c r="AE1157" t="s">
        <v>93</v>
      </c>
      <c r="AF1157">
        <v>13449.69</v>
      </c>
      <c r="AG1157">
        <v>72855</v>
      </c>
      <c r="AH1157">
        <v>67014</v>
      </c>
      <c r="AI1157">
        <v>9000</v>
      </c>
      <c r="AJ1157">
        <v>72855</v>
      </c>
      <c r="AK1157" t="s">
        <v>109</v>
      </c>
      <c r="AL1157">
        <v>9</v>
      </c>
      <c r="AM1157" t="s">
        <v>68</v>
      </c>
      <c r="AN1157">
        <v>1</v>
      </c>
      <c r="AO1157">
        <v>0.128947538</v>
      </c>
      <c r="AR1157" t="s">
        <v>79</v>
      </c>
      <c r="AS1157" t="s">
        <v>77</v>
      </c>
      <c r="AT1157">
        <v>-2310</v>
      </c>
      <c r="AU1157" t="s">
        <v>76</v>
      </c>
      <c r="AV1157" t="s">
        <v>79</v>
      </c>
      <c r="AW1157" t="s">
        <v>80</v>
      </c>
      <c r="AX1157" t="s">
        <v>102</v>
      </c>
      <c r="AY1157" t="s">
        <v>124</v>
      </c>
      <c r="AZ1157" t="s">
        <v>96</v>
      </c>
      <c r="BA1157" t="s">
        <v>76</v>
      </c>
      <c r="BB1157" t="s">
        <v>138</v>
      </c>
      <c r="BC1157">
        <v>58</v>
      </c>
      <c r="BD1157" t="s">
        <v>105</v>
      </c>
      <c r="BE1157">
        <v>6</v>
      </c>
      <c r="BF1157" t="s">
        <v>112</v>
      </c>
      <c r="BG1157" t="s">
        <v>106</v>
      </c>
      <c r="BH1157">
        <v>365243</v>
      </c>
      <c r="BI1157">
        <v>-2274</v>
      </c>
      <c r="BJ1157">
        <v>-2124</v>
      </c>
      <c r="BK1157">
        <v>-2124</v>
      </c>
      <c r="BL1157">
        <v>-2119</v>
      </c>
      <c r="BM1157">
        <v>1</v>
      </c>
    </row>
    <row r="1158" spans="1:65" x14ac:dyDescent="0.3">
      <c r="A1158">
        <v>109572</v>
      </c>
      <c r="B1158">
        <v>0</v>
      </c>
      <c r="C1158" t="s">
        <v>65</v>
      </c>
      <c r="D1158" t="s">
        <v>88</v>
      </c>
      <c r="E1158" t="s">
        <v>67</v>
      </c>
      <c r="F1158" t="s">
        <v>68</v>
      </c>
      <c r="G1158">
        <v>0</v>
      </c>
      <c r="H1158">
        <v>121500</v>
      </c>
      <c r="I1158">
        <v>254700</v>
      </c>
      <c r="J1158" t="s">
        <v>113</v>
      </c>
      <c r="K1158" t="s">
        <v>70</v>
      </c>
      <c r="L1158" t="s">
        <v>140</v>
      </c>
      <c r="M1158" t="s">
        <v>72</v>
      </c>
      <c r="N1158">
        <v>1.8800999999999998E-2</v>
      </c>
      <c r="O1158">
        <v>24555</v>
      </c>
      <c r="P1158">
        <v>365243</v>
      </c>
      <c r="Q1158">
        <v>2029</v>
      </c>
      <c r="R1158">
        <v>4840</v>
      </c>
      <c r="S1158">
        <v>2</v>
      </c>
      <c r="T1158">
        <v>2</v>
      </c>
      <c r="U1158" t="s">
        <v>73</v>
      </c>
      <c r="V1158">
        <v>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t="s">
        <v>76</v>
      </c>
      <c r="AD1158">
        <v>1139676</v>
      </c>
      <c r="AE1158" t="s">
        <v>65</v>
      </c>
      <c r="AF1158">
        <v>35878.949999999997</v>
      </c>
      <c r="AG1158">
        <v>720000</v>
      </c>
      <c r="AH1158">
        <v>794133</v>
      </c>
      <c r="AJ1158">
        <v>720000</v>
      </c>
      <c r="AK1158" t="s">
        <v>125</v>
      </c>
      <c r="AL1158">
        <v>6</v>
      </c>
      <c r="AM1158" t="s">
        <v>68</v>
      </c>
      <c r="AN1158">
        <v>1</v>
      </c>
      <c r="AR1158" t="s">
        <v>76</v>
      </c>
      <c r="AS1158" t="s">
        <v>77</v>
      </c>
      <c r="AT1158">
        <v>-1192</v>
      </c>
      <c r="AU1158" t="s">
        <v>78</v>
      </c>
      <c r="AV1158" t="s">
        <v>79</v>
      </c>
      <c r="AW1158" t="s">
        <v>80</v>
      </c>
      <c r="AX1158" t="s">
        <v>81</v>
      </c>
      <c r="AY1158" t="s">
        <v>76</v>
      </c>
      <c r="AZ1158" t="s">
        <v>82</v>
      </c>
      <c r="BA1158" t="s">
        <v>116</v>
      </c>
      <c r="BB1158" t="s">
        <v>121</v>
      </c>
      <c r="BC1158">
        <v>-1</v>
      </c>
      <c r="BD1158" t="s">
        <v>76</v>
      </c>
      <c r="BE1158">
        <v>36</v>
      </c>
      <c r="BF1158" t="s">
        <v>147</v>
      </c>
      <c r="BG1158" t="s">
        <v>154</v>
      </c>
      <c r="BH1158">
        <v>365243</v>
      </c>
      <c r="BI1158">
        <v>-1162</v>
      </c>
      <c r="BJ1158">
        <v>-112</v>
      </c>
      <c r="BK1158">
        <v>-112</v>
      </c>
      <c r="BL1158">
        <v>-109</v>
      </c>
      <c r="BM1158">
        <v>1</v>
      </c>
    </row>
    <row r="1159" spans="1:65" x14ac:dyDescent="0.3">
      <c r="A1159">
        <v>109581</v>
      </c>
      <c r="B1159">
        <v>0</v>
      </c>
      <c r="C1159" t="s">
        <v>65</v>
      </c>
      <c r="D1159" t="s">
        <v>66</v>
      </c>
      <c r="E1159" t="s">
        <v>67</v>
      </c>
      <c r="F1159" t="s">
        <v>68</v>
      </c>
      <c r="G1159">
        <v>0</v>
      </c>
      <c r="H1159">
        <v>243000</v>
      </c>
      <c r="I1159">
        <v>539100</v>
      </c>
      <c r="J1159" t="s">
        <v>69</v>
      </c>
      <c r="K1159" t="s">
        <v>70</v>
      </c>
      <c r="L1159" t="s">
        <v>71</v>
      </c>
      <c r="M1159" t="s">
        <v>72</v>
      </c>
      <c r="N1159">
        <v>1.5221E-2</v>
      </c>
      <c r="O1159">
        <v>11201</v>
      </c>
      <c r="P1159">
        <v>3354</v>
      </c>
      <c r="Q1159">
        <v>5701</v>
      </c>
      <c r="R1159">
        <v>3565</v>
      </c>
      <c r="S1159">
        <v>2</v>
      </c>
      <c r="T1159">
        <v>2</v>
      </c>
      <c r="U1159" t="s">
        <v>73</v>
      </c>
      <c r="V1159">
        <v>11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1</v>
      </c>
      <c r="AC1159" t="s">
        <v>159</v>
      </c>
      <c r="AD1159">
        <v>1882187</v>
      </c>
      <c r="AE1159" t="s">
        <v>93</v>
      </c>
      <c r="AF1159">
        <v>3838.41</v>
      </c>
      <c r="AG1159">
        <v>21375</v>
      </c>
      <c r="AH1159">
        <v>19125</v>
      </c>
      <c r="AI1159">
        <v>2250</v>
      </c>
      <c r="AJ1159">
        <v>21375</v>
      </c>
      <c r="AK1159" t="s">
        <v>75</v>
      </c>
      <c r="AL1159">
        <v>12</v>
      </c>
      <c r="AM1159" t="s">
        <v>68</v>
      </c>
      <c r="AN1159">
        <v>1</v>
      </c>
      <c r="AO1159">
        <v>0.114641148</v>
      </c>
      <c r="AR1159" t="s">
        <v>79</v>
      </c>
      <c r="AS1159" t="s">
        <v>77</v>
      </c>
      <c r="AT1159">
        <v>-2811</v>
      </c>
      <c r="AU1159" t="s">
        <v>78</v>
      </c>
      <c r="AV1159" t="s">
        <v>79</v>
      </c>
      <c r="AX1159" t="s">
        <v>81</v>
      </c>
      <c r="AY1159" t="s">
        <v>124</v>
      </c>
      <c r="AZ1159" t="s">
        <v>96</v>
      </c>
      <c r="BA1159" t="s">
        <v>76</v>
      </c>
      <c r="BB1159" t="s">
        <v>138</v>
      </c>
      <c r="BC1159">
        <v>10</v>
      </c>
      <c r="BD1159" t="s">
        <v>105</v>
      </c>
      <c r="BE1159">
        <v>6</v>
      </c>
      <c r="BF1159" t="s">
        <v>86</v>
      </c>
      <c r="BG1159" t="s">
        <v>106</v>
      </c>
      <c r="BH1159">
        <v>365243</v>
      </c>
      <c r="BI1159">
        <v>-2775</v>
      </c>
      <c r="BJ1159">
        <v>-2625</v>
      </c>
      <c r="BK1159">
        <v>-2655</v>
      </c>
      <c r="BL1159">
        <v>-2643</v>
      </c>
      <c r="BM1159">
        <v>0</v>
      </c>
    </row>
    <row r="1160" spans="1:65" x14ac:dyDescent="0.3">
      <c r="A1160">
        <v>109598</v>
      </c>
      <c r="B1160">
        <v>0</v>
      </c>
      <c r="C1160" t="s">
        <v>65</v>
      </c>
      <c r="D1160" t="s">
        <v>88</v>
      </c>
      <c r="E1160" t="s">
        <v>67</v>
      </c>
      <c r="F1160" t="s">
        <v>67</v>
      </c>
      <c r="G1160">
        <v>0</v>
      </c>
      <c r="H1160">
        <v>135000</v>
      </c>
      <c r="I1160">
        <v>1149606</v>
      </c>
      <c r="J1160" t="s">
        <v>89</v>
      </c>
      <c r="K1160" t="s">
        <v>70</v>
      </c>
      <c r="L1160" t="s">
        <v>91</v>
      </c>
      <c r="M1160" t="s">
        <v>72</v>
      </c>
      <c r="N1160">
        <v>7.2740000000000001E-3</v>
      </c>
      <c r="O1160">
        <v>17605</v>
      </c>
      <c r="P1160">
        <v>1312</v>
      </c>
      <c r="Q1160">
        <v>2379</v>
      </c>
      <c r="R1160">
        <v>1139</v>
      </c>
      <c r="S1160">
        <v>2</v>
      </c>
      <c r="T1160">
        <v>2</v>
      </c>
      <c r="U1160" t="s">
        <v>125</v>
      </c>
      <c r="V1160">
        <v>14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 t="s">
        <v>92</v>
      </c>
      <c r="AD1160">
        <v>1757103</v>
      </c>
      <c r="AE1160" t="s">
        <v>99</v>
      </c>
      <c r="AG1160">
        <v>0</v>
      </c>
      <c r="AH1160">
        <v>0</v>
      </c>
      <c r="AK1160" t="s">
        <v>73</v>
      </c>
      <c r="AL1160">
        <v>16</v>
      </c>
      <c r="AM1160" t="s">
        <v>68</v>
      </c>
      <c r="AN1160">
        <v>1</v>
      </c>
      <c r="AR1160" t="s">
        <v>79</v>
      </c>
      <c r="AS1160" t="s">
        <v>129</v>
      </c>
      <c r="AT1160">
        <v>-145</v>
      </c>
      <c r="AU1160" t="s">
        <v>76</v>
      </c>
      <c r="AV1160" t="s">
        <v>79</v>
      </c>
      <c r="AX1160" t="s">
        <v>161</v>
      </c>
      <c r="AY1160" t="s">
        <v>76</v>
      </c>
      <c r="AZ1160" t="s">
        <v>76</v>
      </c>
      <c r="BA1160" t="s">
        <v>76</v>
      </c>
      <c r="BB1160" t="s">
        <v>121</v>
      </c>
      <c r="BC1160">
        <v>-1</v>
      </c>
      <c r="BD1160" t="s">
        <v>76</v>
      </c>
      <c r="BF1160" t="s">
        <v>76</v>
      </c>
      <c r="BG1160" t="s">
        <v>132</v>
      </c>
    </row>
    <row r="1161" spans="1:65" x14ac:dyDescent="0.3">
      <c r="A1161">
        <v>109625</v>
      </c>
      <c r="B1161">
        <v>0</v>
      </c>
      <c r="C1161" t="s">
        <v>65</v>
      </c>
      <c r="D1161" t="s">
        <v>88</v>
      </c>
      <c r="E1161" t="s">
        <v>67</v>
      </c>
      <c r="F1161" t="s">
        <v>68</v>
      </c>
      <c r="G1161">
        <v>1</v>
      </c>
      <c r="H1161">
        <v>90000</v>
      </c>
      <c r="I1161">
        <v>450000</v>
      </c>
      <c r="J1161" t="s">
        <v>69</v>
      </c>
      <c r="K1161" t="s">
        <v>70</v>
      </c>
      <c r="L1161" t="s">
        <v>91</v>
      </c>
      <c r="M1161" t="s">
        <v>72</v>
      </c>
      <c r="N1161">
        <v>2.6391999999999999E-2</v>
      </c>
      <c r="O1161">
        <v>12228</v>
      </c>
      <c r="P1161">
        <v>3007</v>
      </c>
      <c r="Q1161">
        <v>630</v>
      </c>
      <c r="R1161">
        <v>4141</v>
      </c>
      <c r="S1161">
        <v>2</v>
      </c>
      <c r="T1161">
        <v>2</v>
      </c>
      <c r="U1161" t="s">
        <v>125</v>
      </c>
      <c r="V1161">
        <v>17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137</v>
      </c>
      <c r="AD1161">
        <v>1071969</v>
      </c>
      <c r="AE1161" t="s">
        <v>65</v>
      </c>
      <c r="AF1161">
        <v>21109.5</v>
      </c>
      <c r="AG1161">
        <v>450000</v>
      </c>
      <c r="AH1161">
        <v>450000</v>
      </c>
      <c r="AJ1161">
        <v>450000</v>
      </c>
      <c r="AK1161" t="s">
        <v>125</v>
      </c>
      <c r="AL1161">
        <v>16</v>
      </c>
      <c r="AM1161" t="s">
        <v>68</v>
      </c>
      <c r="AN1161">
        <v>1</v>
      </c>
      <c r="AR1161" t="s">
        <v>76</v>
      </c>
      <c r="AS1161" t="s">
        <v>114</v>
      </c>
      <c r="AT1161">
        <v>-196</v>
      </c>
      <c r="AU1161" t="s">
        <v>78</v>
      </c>
      <c r="AV1161" t="s">
        <v>115</v>
      </c>
      <c r="AW1161" t="s">
        <v>80</v>
      </c>
      <c r="AX1161" t="s">
        <v>81</v>
      </c>
      <c r="AY1161" t="s">
        <v>76</v>
      </c>
      <c r="AZ1161" t="s">
        <v>82</v>
      </c>
      <c r="BA1161" t="s">
        <v>116</v>
      </c>
      <c r="BB1161" t="s">
        <v>121</v>
      </c>
      <c r="BC1161">
        <v>-1</v>
      </c>
      <c r="BD1161" t="s">
        <v>76</v>
      </c>
      <c r="BE1161">
        <v>48</v>
      </c>
      <c r="BF1161" t="s">
        <v>147</v>
      </c>
      <c r="BG1161" t="s">
        <v>154</v>
      </c>
    </row>
    <row r="1162" spans="1:65" x14ac:dyDescent="0.3">
      <c r="A1162">
        <v>109628</v>
      </c>
      <c r="B1162">
        <v>1</v>
      </c>
      <c r="C1162" t="s">
        <v>65</v>
      </c>
      <c r="D1162" t="s">
        <v>88</v>
      </c>
      <c r="E1162" t="s">
        <v>68</v>
      </c>
      <c r="F1162" t="s">
        <v>67</v>
      </c>
      <c r="G1162">
        <v>0</v>
      </c>
      <c r="H1162">
        <v>247500</v>
      </c>
      <c r="I1162">
        <v>247275</v>
      </c>
      <c r="J1162" t="s">
        <v>133</v>
      </c>
      <c r="K1162" t="s">
        <v>90</v>
      </c>
      <c r="L1162" t="s">
        <v>91</v>
      </c>
      <c r="M1162" t="s">
        <v>72</v>
      </c>
      <c r="N1162">
        <v>2.6391999999999999E-2</v>
      </c>
      <c r="O1162">
        <v>9959</v>
      </c>
      <c r="P1162">
        <v>152</v>
      </c>
      <c r="Q1162">
        <v>9650</v>
      </c>
      <c r="R1162">
        <v>2627</v>
      </c>
      <c r="S1162">
        <v>2</v>
      </c>
      <c r="T1162">
        <v>2</v>
      </c>
      <c r="U1162" t="s">
        <v>94</v>
      </c>
      <c r="V1162">
        <v>16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 t="s">
        <v>122</v>
      </c>
      <c r="AD1162">
        <v>1959157</v>
      </c>
      <c r="AE1162" t="s">
        <v>93</v>
      </c>
      <c r="AF1162">
        <v>4693.1850000000004</v>
      </c>
      <c r="AG1162">
        <v>39555</v>
      </c>
      <c r="AH1162">
        <v>25141.5</v>
      </c>
      <c r="AI1162">
        <v>15822</v>
      </c>
      <c r="AJ1162">
        <v>39555</v>
      </c>
      <c r="AK1162" t="s">
        <v>75</v>
      </c>
      <c r="AL1162">
        <v>17</v>
      </c>
      <c r="AM1162" t="s">
        <v>68</v>
      </c>
      <c r="AN1162">
        <v>1</v>
      </c>
      <c r="AO1162">
        <v>0.420657326</v>
      </c>
      <c r="AR1162" t="s">
        <v>79</v>
      </c>
      <c r="AS1162" t="s">
        <v>77</v>
      </c>
      <c r="AT1162">
        <v>-300</v>
      </c>
      <c r="AU1162" t="s">
        <v>78</v>
      </c>
      <c r="AV1162" t="s">
        <v>79</v>
      </c>
      <c r="AW1162" t="s">
        <v>110</v>
      </c>
      <c r="AX1162" t="s">
        <v>81</v>
      </c>
      <c r="AY1162" t="s">
        <v>103</v>
      </c>
      <c r="AZ1162" t="s">
        <v>96</v>
      </c>
      <c r="BA1162" t="s">
        <v>76</v>
      </c>
      <c r="BB1162" t="s">
        <v>104</v>
      </c>
      <c r="BC1162">
        <v>60</v>
      </c>
      <c r="BD1162" t="s">
        <v>85</v>
      </c>
      <c r="BE1162">
        <v>6</v>
      </c>
      <c r="BF1162" t="s">
        <v>112</v>
      </c>
      <c r="BG1162" t="s">
        <v>151</v>
      </c>
      <c r="BH1162">
        <v>365243</v>
      </c>
      <c r="BI1162">
        <v>-270</v>
      </c>
      <c r="BJ1162">
        <v>-120</v>
      </c>
      <c r="BK1162">
        <v>-210</v>
      </c>
      <c r="BL1162">
        <v>-202</v>
      </c>
      <c r="BM1162">
        <v>1</v>
      </c>
    </row>
    <row r="1163" spans="1:65" x14ac:dyDescent="0.3">
      <c r="A1163">
        <v>109632</v>
      </c>
      <c r="B1163">
        <v>0</v>
      </c>
      <c r="C1163" t="s">
        <v>65</v>
      </c>
      <c r="D1163" t="s">
        <v>88</v>
      </c>
      <c r="E1163" t="s">
        <v>68</v>
      </c>
      <c r="F1163" t="s">
        <v>68</v>
      </c>
      <c r="G1163">
        <v>2</v>
      </c>
      <c r="H1163">
        <v>180000</v>
      </c>
      <c r="I1163">
        <v>863226</v>
      </c>
      <c r="J1163" t="s">
        <v>89</v>
      </c>
      <c r="K1163" t="s">
        <v>90</v>
      </c>
      <c r="L1163" t="s">
        <v>91</v>
      </c>
      <c r="M1163" t="s">
        <v>72</v>
      </c>
      <c r="N1163">
        <v>4.6219999999999997E-2</v>
      </c>
      <c r="O1163">
        <v>14167</v>
      </c>
      <c r="P1163">
        <v>3193</v>
      </c>
      <c r="Q1163">
        <v>3356</v>
      </c>
      <c r="R1163">
        <v>715</v>
      </c>
      <c r="S1163">
        <v>1</v>
      </c>
      <c r="T1163">
        <v>1</v>
      </c>
      <c r="U1163" t="s">
        <v>109</v>
      </c>
      <c r="V1163">
        <v>14</v>
      </c>
      <c r="W1163">
        <v>0</v>
      </c>
      <c r="X1163">
        <v>1</v>
      </c>
      <c r="Y1163">
        <v>1</v>
      </c>
      <c r="Z1163">
        <v>0</v>
      </c>
      <c r="AA1163">
        <v>0</v>
      </c>
      <c r="AB1163">
        <v>0</v>
      </c>
      <c r="AC1163" t="s">
        <v>141</v>
      </c>
      <c r="AD1163">
        <v>2791906</v>
      </c>
      <c r="AE1163" t="s">
        <v>93</v>
      </c>
      <c r="AF1163">
        <v>6952.14</v>
      </c>
      <c r="AG1163">
        <v>62955</v>
      </c>
      <c r="AH1163">
        <v>62955</v>
      </c>
      <c r="AI1163">
        <v>0</v>
      </c>
      <c r="AJ1163">
        <v>62955</v>
      </c>
      <c r="AK1163" t="s">
        <v>125</v>
      </c>
      <c r="AL1163">
        <v>17</v>
      </c>
      <c r="AM1163" t="s">
        <v>68</v>
      </c>
      <c r="AN1163">
        <v>1</v>
      </c>
      <c r="AO1163">
        <v>0</v>
      </c>
      <c r="AR1163" t="s">
        <v>79</v>
      </c>
      <c r="AS1163" t="s">
        <v>77</v>
      </c>
      <c r="AT1163">
        <v>-668</v>
      </c>
      <c r="AU1163" t="s">
        <v>78</v>
      </c>
      <c r="AV1163" t="s">
        <v>79</v>
      </c>
      <c r="AX1163" t="s">
        <v>102</v>
      </c>
      <c r="AY1163" t="s">
        <v>124</v>
      </c>
      <c r="AZ1163" t="s">
        <v>96</v>
      </c>
      <c r="BA1163" t="s">
        <v>76</v>
      </c>
      <c r="BB1163" t="s">
        <v>104</v>
      </c>
      <c r="BC1163">
        <v>25</v>
      </c>
      <c r="BD1163" t="s">
        <v>105</v>
      </c>
      <c r="BE1163">
        <v>12</v>
      </c>
      <c r="BF1163" t="s">
        <v>86</v>
      </c>
      <c r="BG1163" t="s">
        <v>106</v>
      </c>
      <c r="BH1163">
        <v>365243</v>
      </c>
      <c r="BI1163">
        <v>-634</v>
      </c>
      <c r="BJ1163">
        <v>-304</v>
      </c>
      <c r="BK1163">
        <v>-394</v>
      </c>
      <c r="BL1163">
        <v>-390</v>
      </c>
      <c r="BM1163">
        <v>0</v>
      </c>
    </row>
    <row r="1164" spans="1:65" x14ac:dyDescent="0.3">
      <c r="A1164">
        <v>109643</v>
      </c>
      <c r="B1164">
        <v>0</v>
      </c>
      <c r="C1164" t="s">
        <v>65</v>
      </c>
      <c r="D1164" t="s">
        <v>88</v>
      </c>
      <c r="E1164" t="s">
        <v>67</v>
      </c>
      <c r="F1164" t="s">
        <v>67</v>
      </c>
      <c r="G1164">
        <v>0</v>
      </c>
      <c r="H1164">
        <v>292500</v>
      </c>
      <c r="I1164">
        <v>538704</v>
      </c>
      <c r="J1164" t="s">
        <v>69</v>
      </c>
      <c r="K1164" t="s">
        <v>90</v>
      </c>
      <c r="L1164" t="s">
        <v>139</v>
      </c>
      <c r="M1164" t="s">
        <v>72</v>
      </c>
      <c r="N1164">
        <v>4.6219999999999997E-2</v>
      </c>
      <c r="O1164">
        <v>21356</v>
      </c>
      <c r="P1164">
        <v>4784</v>
      </c>
      <c r="Q1164">
        <v>4920</v>
      </c>
      <c r="R1164">
        <v>3101</v>
      </c>
      <c r="S1164">
        <v>1</v>
      </c>
      <c r="T1164">
        <v>1</v>
      </c>
      <c r="U1164" t="s">
        <v>120</v>
      </c>
      <c r="V1164">
        <v>10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167</v>
      </c>
      <c r="AD1164">
        <v>1159994</v>
      </c>
      <c r="AE1164" t="s">
        <v>65</v>
      </c>
      <c r="AF1164">
        <v>11038.275</v>
      </c>
      <c r="AG1164">
        <v>157500</v>
      </c>
      <c r="AH1164">
        <v>178290</v>
      </c>
      <c r="AJ1164">
        <v>157500</v>
      </c>
      <c r="AK1164" t="s">
        <v>94</v>
      </c>
      <c r="AL1164">
        <v>13</v>
      </c>
      <c r="AM1164" t="s">
        <v>68</v>
      </c>
      <c r="AN1164">
        <v>1</v>
      </c>
      <c r="AR1164" t="s">
        <v>76</v>
      </c>
      <c r="AS1164" t="s">
        <v>77</v>
      </c>
      <c r="AT1164">
        <v>-487</v>
      </c>
      <c r="AU1164" t="s">
        <v>78</v>
      </c>
      <c r="AV1164" t="s">
        <v>79</v>
      </c>
      <c r="AX1164" t="s">
        <v>81</v>
      </c>
      <c r="AY1164" t="s">
        <v>76</v>
      </c>
      <c r="AZ1164" t="s">
        <v>82</v>
      </c>
      <c r="BA1164" t="s">
        <v>116</v>
      </c>
      <c r="BB1164" t="s">
        <v>121</v>
      </c>
      <c r="BC1164">
        <v>-1</v>
      </c>
      <c r="BD1164" t="s">
        <v>76</v>
      </c>
      <c r="BE1164">
        <v>24</v>
      </c>
      <c r="BF1164" t="s">
        <v>147</v>
      </c>
      <c r="BG1164" t="s">
        <v>154</v>
      </c>
      <c r="BH1164">
        <v>365243</v>
      </c>
      <c r="BI1164">
        <v>-457</v>
      </c>
      <c r="BJ1164">
        <v>233</v>
      </c>
      <c r="BK1164">
        <v>365243</v>
      </c>
      <c r="BL1164">
        <v>365243</v>
      </c>
      <c r="BM1164">
        <v>1</v>
      </c>
    </row>
    <row r="1165" spans="1:65" x14ac:dyDescent="0.3">
      <c r="A1165">
        <v>109657</v>
      </c>
      <c r="B1165">
        <v>0</v>
      </c>
      <c r="C1165" t="s">
        <v>65</v>
      </c>
      <c r="D1165" t="s">
        <v>88</v>
      </c>
      <c r="E1165" t="s">
        <v>67</v>
      </c>
      <c r="F1165" t="s">
        <v>68</v>
      </c>
      <c r="G1165">
        <v>0</v>
      </c>
      <c r="H1165">
        <v>112500</v>
      </c>
      <c r="I1165">
        <v>770913</v>
      </c>
      <c r="J1165" t="s">
        <v>69</v>
      </c>
      <c r="K1165" t="s">
        <v>90</v>
      </c>
      <c r="L1165" t="s">
        <v>91</v>
      </c>
      <c r="M1165" t="s">
        <v>72</v>
      </c>
      <c r="N1165">
        <v>1.8634000000000001E-2</v>
      </c>
      <c r="O1165">
        <v>20338</v>
      </c>
      <c r="P1165">
        <v>13582</v>
      </c>
      <c r="Q1165">
        <v>11362</v>
      </c>
      <c r="R1165">
        <v>3886</v>
      </c>
      <c r="S1165">
        <v>2</v>
      </c>
      <c r="T1165">
        <v>2</v>
      </c>
      <c r="U1165" t="s">
        <v>109</v>
      </c>
      <c r="V1165">
        <v>16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170</v>
      </c>
      <c r="AD1165">
        <v>2255206</v>
      </c>
      <c r="AE1165" t="s">
        <v>65</v>
      </c>
      <c r="AG1165">
        <v>0</v>
      </c>
      <c r="AH1165">
        <v>0</v>
      </c>
      <c r="AK1165" t="s">
        <v>120</v>
      </c>
      <c r="AL1165">
        <v>10</v>
      </c>
      <c r="AM1165" t="s">
        <v>68</v>
      </c>
      <c r="AN1165">
        <v>1</v>
      </c>
      <c r="AR1165" t="s">
        <v>76</v>
      </c>
      <c r="AS1165" t="s">
        <v>129</v>
      </c>
      <c r="AT1165">
        <v>-240</v>
      </c>
      <c r="AU1165" t="s">
        <v>76</v>
      </c>
      <c r="AV1165" t="s">
        <v>79</v>
      </c>
      <c r="AX1165" t="s">
        <v>81</v>
      </c>
      <c r="AY1165" t="s">
        <v>76</v>
      </c>
      <c r="AZ1165" t="s">
        <v>76</v>
      </c>
      <c r="BA1165" t="s">
        <v>76</v>
      </c>
      <c r="BB1165" t="s">
        <v>121</v>
      </c>
      <c r="BC1165">
        <v>-1</v>
      </c>
      <c r="BD1165" t="s">
        <v>76</v>
      </c>
      <c r="BF1165" t="s">
        <v>76</v>
      </c>
      <c r="BG1165" t="s">
        <v>82</v>
      </c>
    </row>
    <row r="1166" spans="1:65" x14ac:dyDescent="0.3">
      <c r="A1166">
        <v>109660</v>
      </c>
      <c r="B1166">
        <v>0</v>
      </c>
      <c r="C1166" t="s">
        <v>65</v>
      </c>
      <c r="D1166" t="s">
        <v>88</v>
      </c>
      <c r="E1166" t="s">
        <v>67</v>
      </c>
      <c r="F1166" t="s">
        <v>68</v>
      </c>
      <c r="G1166">
        <v>0</v>
      </c>
      <c r="H1166">
        <v>180000</v>
      </c>
      <c r="I1166">
        <v>521280</v>
      </c>
      <c r="J1166" t="s">
        <v>69</v>
      </c>
      <c r="K1166" t="s">
        <v>70</v>
      </c>
      <c r="L1166" t="s">
        <v>91</v>
      </c>
      <c r="M1166" t="s">
        <v>72</v>
      </c>
      <c r="N1166">
        <v>1.9101E-2</v>
      </c>
      <c r="O1166">
        <v>15744</v>
      </c>
      <c r="P1166">
        <v>8319</v>
      </c>
      <c r="Q1166">
        <v>7383</v>
      </c>
      <c r="R1166">
        <v>2489</v>
      </c>
      <c r="S1166">
        <v>2</v>
      </c>
      <c r="T1166">
        <v>2</v>
      </c>
      <c r="U1166" t="s">
        <v>120</v>
      </c>
      <c r="V1166">
        <v>16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92</v>
      </c>
      <c r="AD1166">
        <v>2641045</v>
      </c>
      <c r="AE1166" t="s">
        <v>99</v>
      </c>
      <c r="AF1166">
        <v>11250</v>
      </c>
      <c r="AG1166">
        <v>225000</v>
      </c>
      <c r="AH1166">
        <v>225000</v>
      </c>
      <c r="AJ1166">
        <v>225000</v>
      </c>
      <c r="AK1166" t="s">
        <v>73</v>
      </c>
      <c r="AL1166">
        <v>16</v>
      </c>
      <c r="AM1166" t="s">
        <v>68</v>
      </c>
      <c r="AN1166">
        <v>1</v>
      </c>
      <c r="AR1166" t="s">
        <v>79</v>
      </c>
      <c r="AS1166" t="s">
        <v>77</v>
      </c>
      <c r="AT1166">
        <v>-566</v>
      </c>
      <c r="AU1166" t="s">
        <v>76</v>
      </c>
      <c r="AV1166" t="s">
        <v>79</v>
      </c>
      <c r="AX1166" t="s">
        <v>102</v>
      </c>
      <c r="AY1166" t="s">
        <v>76</v>
      </c>
      <c r="AZ1166" t="s">
        <v>131</v>
      </c>
      <c r="BA1166" t="s">
        <v>83</v>
      </c>
      <c r="BB1166" t="s">
        <v>121</v>
      </c>
      <c r="BC1166">
        <v>-1</v>
      </c>
      <c r="BD1166" t="s">
        <v>76</v>
      </c>
      <c r="BE1166">
        <v>0</v>
      </c>
      <c r="BF1166" t="s">
        <v>76</v>
      </c>
      <c r="BG1166" t="s">
        <v>132</v>
      </c>
      <c r="BH1166">
        <v>-565</v>
      </c>
      <c r="BI1166">
        <v>-524</v>
      </c>
      <c r="BJ1166">
        <v>365243</v>
      </c>
      <c r="BK1166">
        <v>365243</v>
      </c>
      <c r="BL1166">
        <v>365243</v>
      </c>
      <c r="BM1166">
        <v>0</v>
      </c>
    </row>
    <row r="1167" spans="1:65" x14ac:dyDescent="0.3">
      <c r="A1167">
        <v>109666</v>
      </c>
      <c r="B1167">
        <v>0</v>
      </c>
      <c r="C1167" t="s">
        <v>65</v>
      </c>
      <c r="D1167" t="s">
        <v>66</v>
      </c>
      <c r="E1167" t="s">
        <v>68</v>
      </c>
      <c r="F1167" t="s">
        <v>68</v>
      </c>
      <c r="G1167">
        <v>0</v>
      </c>
      <c r="H1167">
        <v>360000</v>
      </c>
      <c r="I1167">
        <v>473760</v>
      </c>
      <c r="J1167" t="s">
        <v>69</v>
      </c>
      <c r="K1167" t="s">
        <v>70</v>
      </c>
      <c r="L1167" t="s">
        <v>140</v>
      </c>
      <c r="M1167" t="s">
        <v>72</v>
      </c>
      <c r="N1167">
        <v>1.0005999999999999E-2</v>
      </c>
      <c r="O1167">
        <v>18747</v>
      </c>
      <c r="P1167">
        <v>7861</v>
      </c>
      <c r="Q1167">
        <v>2284</v>
      </c>
      <c r="R1167">
        <v>2273</v>
      </c>
      <c r="S1167">
        <v>2</v>
      </c>
      <c r="T1167">
        <v>1</v>
      </c>
      <c r="U1167" t="s">
        <v>120</v>
      </c>
      <c r="V1167">
        <v>12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175</v>
      </c>
      <c r="AD1167">
        <v>2688662</v>
      </c>
      <c r="AE1167" t="s">
        <v>93</v>
      </c>
      <c r="AF1167">
        <v>10704.825000000001</v>
      </c>
      <c r="AG1167">
        <v>61420.5</v>
      </c>
      <c r="AH1167">
        <v>52915.5</v>
      </c>
      <c r="AI1167">
        <v>16650</v>
      </c>
      <c r="AJ1167">
        <v>61420.5</v>
      </c>
      <c r="AK1167" t="s">
        <v>94</v>
      </c>
      <c r="AL1167">
        <v>10</v>
      </c>
      <c r="AM1167" t="s">
        <v>68</v>
      </c>
      <c r="AN1167">
        <v>1</v>
      </c>
      <c r="AO1167">
        <v>0.26066604300000001</v>
      </c>
      <c r="AR1167" t="s">
        <v>79</v>
      </c>
      <c r="AS1167" t="s">
        <v>114</v>
      </c>
      <c r="AT1167">
        <v>-1866</v>
      </c>
      <c r="AU1167" t="s">
        <v>78</v>
      </c>
      <c r="AV1167" t="s">
        <v>165</v>
      </c>
      <c r="AW1167" t="s">
        <v>101</v>
      </c>
      <c r="AX1167" t="s">
        <v>81</v>
      </c>
      <c r="AY1167" t="s">
        <v>124</v>
      </c>
      <c r="AZ1167" t="s">
        <v>96</v>
      </c>
      <c r="BA1167" t="s">
        <v>76</v>
      </c>
      <c r="BB1167" t="s">
        <v>84</v>
      </c>
      <c r="BC1167">
        <v>52</v>
      </c>
      <c r="BD1167" t="s">
        <v>105</v>
      </c>
      <c r="BE1167">
        <v>6</v>
      </c>
      <c r="BF1167" t="s">
        <v>86</v>
      </c>
      <c r="BG1167" t="s">
        <v>106</v>
      </c>
    </row>
    <row r="1168" spans="1:65" x14ac:dyDescent="0.3">
      <c r="A1168">
        <v>109667</v>
      </c>
      <c r="B1168">
        <v>0</v>
      </c>
      <c r="C1168" t="s">
        <v>65</v>
      </c>
      <c r="D1168" t="s">
        <v>88</v>
      </c>
      <c r="E1168" t="s">
        <v>67</v>
      </c>
      <c r="F1168" t="s">
        <v>67</v>
      </c>
      <c r="G1168">
        <v>0</v>
      </c>
      <c r="H1168">
        <v>135000</v>
      </c>
      <c r="I1168">
        <v>1350000</v>
      </c>
      <c r="J1168" t="s">
        <v>69</v>
      </c>
      <c r="K1168" t="s">
        <v>70</v>
      </c>
      <c r="L1168" t="s">
        <v>91</v>
      </c>
      <c r="M1168" t="s">
        <v>72</v>
      </c>
      <c r="N1168">
        <v>2.6391999999999999E-2</v>
      </c>
      <c r="O1168">
        <v>20935</v>
      </c>
      <c r="P1168">
        <v>3074</v>
      </c>
      <c r="Q1168">
        <v>9896</v>
      </c>
      <c r="R1168">
        <v>3759</v>
      </c>
      <c r="S1168">
        <v>2</v>
      </c>
      <c r="T1168">
        <v>2</v>
      </c>
      <c r="U1168" t="s">
        <v>123</v>
      </c>
      <c r="V1168">
        <v>12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t="s">
        <v>167</v>
      </c>
      <c r="AD1168">
        <v>1184747</v>
      </c>
      <c r="AE1168" t="s">
        <v>93</v>
      </c>
      <c r="AF1168">
        <v>7734.78</v>
      </c>
      <c r="AG1168">
        <v>46439.64</v>
      </c>
      <c r="AH1168">
        <v>43650</v>
      </c>
      <c r="AI1168">
        <v>2789.64</v>
      </c>
      <c r="AJ1168">
        <v>46439.64</v>
      </c>
      <c r="AK1168" t="s">
        <v>73</v>
      </c>
      <c r="AL1168">
        <v>14</v>
      </c>
      <c r="AM1168" t="s">
        <v>68</v>
      </c>
      <c r="AN1168">
        <v>1</v>
      </c>
      <c r="AO1168">
        <v>6.5421944999999995E-2</v>
      </c>
      <c r="AR1168" t="s">
        <v>79</v>
      </c>
      <c r="AS1168" t="s">
        <v>77</v>
      </c>
      <c r="AT1168">
        <v>-2896</v>
      </c>
      <c r="AU1168" t="s">
        <v>78</v>
      </c>
      <c r="AV1168" t="s">
        <v>79</v>
      </c>
      <c r="AW1168" t="s">
        <v>80</v>
      </c>
      <c r="AX1168" t="s">
        <v>81</v>
      </c>
      <c r="AY1168" t="s">
        <v>95</v>
      </c>
      <c r="AZ1168" t="s">
        <v>96</v>
      </c>
      <c r="BA1168" t="s">
        <v>76</v>
      </c>
      <c r="BB1168" t="s">
        <v>104</v>
      </c>
      <c r="BC1168">
        <v>2914</v>
      </c>
      <c r="BD1168" t="s">
        <v>85</v>
      </c>
      <c r="BE1168">
        <v>6</v>
      </c>
      <c r="BF1168" t="s">
        <v>112</v>
      </c>
      <c r="BG1168" t="s">
        <v>98</v>
      </c>
      <c r="BH1168">
        <v>365243</v>
      </c>
      <c r="BI1168">
        <v>-2865</v>
      </c>
      <c r="BJ1168">
        <v>-2715</v>
      </c>
      <c r="BK1168">
        <v>-2745</v>
      </c>
      <c r="BL1168">
        <v>-2620</v>
      </c>
      <c r="BM1168">
        <v>0</v>
      </c>
    </row>
    <row r="1169" spans="1:65" x14ac:dyDescent="0.3">
      <c r="A1169">
        <v>109672</v>
      </c>
      <c r="B1169">
        <v>0</v>
      </c>
      <c r="C1169" t="s">
        <v>65</v>
      </c>
      <c r="D1169" t="s">
        <v>88</v>
      </c>
      <c r="E1169" t="s">
        <v>67</v>
      </c>
      <c r="F1169" t="s">
        <v>67</v>
      </c>
      <c r="G1169">
        <v>0</v>
      </c>
      <c r="H1169">
        <v>112500</v>
      </c>
      <c r="I1169">
        <v>450000</v>
      </c>
      <c r="J1169" t="s">
        <v>133</v>
      </c>
      <c r="K1169" t="s">
        <v>90</v>
      </c>
      <c r="L1169" t="s">
        <v>91</v>
      </c>
      <c r="M1169" t="s">
        <v>72</v>
      </c>
      <c r="N1169">
        <v>1.8208999999999999E-2</v>
      </c>
      <c r="O1169">
        <v>18870</v>
      </c>
      <c r="P1169">
        <v>1732</v>
      </c>
      <c r="Q1169">
        <v>8833</v>
      </c>
      <c r="R1169">
        <v>2415</v>
      </c>
      <c r="S1169">
        <v>3</v>
      </c>
      <c r="T1169">
        <v>3</v>
      </c>
      <c r="U1169" t="s">
        <v>75</v>
      </c>
      <c r="V1169">
        <v>11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184</v>
      </c>
      <c r="AD1169">
        <v>1418039</v>
      </c>
      <c r="AE1169" t="s">
        <v>93</v>
      </c>
      <c r="AF1169">
        <v>4378.8149999999996</v>
      </c>
      <c r="AG1169">
        <v>54234</v>
      </c>
      <c r="AH1169">
        <v>43384.5</v>
      </c>
      <c r="AI1169">
        <v>10849.5</v>
      </c>
      <c r="AJ1169">
        <v>54234</v>
      </c>
      <c r="AK1169" t="s">
        <v>123</v>
      </c>
      <c r="AL1169">
        <v>14</v>
      </c>
      <c r="AM1169" t="s">
        <v>68</v>
      </c>
      <c r="AN1169">
        <v>1</v>
      </c>
      <c r="AO1169">
        <v>0.21787240099999999</v>
      </c>
      <c r="AP1169">
        <v>0.18913634800000001</v>
      </c>
      <c r="AQ1169">
        <v>0.83509513700000004</v>
      </c>
      <c r="AR1169" t="s">
        <v>79</v>
      </c>
      <c r="AS1169" t="s">
        <v>77</v>
      </c>
      <c r="AT1169">
        <v>-275</v>
      </c>
      <c r="AU1169" t="s">
        <v>76</v>
      </c>
      <c r="AV1169" t="s">
        <v>79</v>
      </c>
      <c r="AX1169" t="s">
        <v>81</v>
      </c>
      <c r="AY1169" t="s">
        <v>111</v>
      </c>
      <c r="AZ1169" t="s">
        <v>96</v>
      </c>
      <c r="BA1169" t="s">
        <v>76</v>
      </c>
      <c r="BB1169" t="s">
        <v>104</v>
      </c>
      <c r="BC1169">
        <v>73</v>
      </c>
      <c r="BD1169" t="s">
        <v>105</v>
      </c>
      <c r="BE1169">
        <v>12</v>
      </c>
      <c r="BF1169" t="s">
        <v>147</v>
      </c>
      <c r="BG1169" t="s">
        <v>106</v>
      </c>
      <c r="BH1169">
        <v>365243</v>
      </c>
      <c r="BI1169">
        <v>-222</v>
      </c>
      <c r="BJ1169">
        <v>108</v>
      </c>
      <c r="BK1169">
        <v>365243</v>
      </c>
      <c r="BL1169">
        <v>365243</v>
      </c>
      <c r="BM1169">
        <v>0</v>
      </c>
    </row>
    <row r="1170" spans="1:65" x14ac:dyDescent="0.3">
      <c r="A1170">
        <v>109680</v>
      </c>
      <c r="B1170">
        <v>0</v>
      </c>
      <c r="C1170" t="s">
        <v>99</v>
      </c>
      <c r="D1170" t="s">
        <v>88</v>
      </c>
      <c r="E1170" t="s">
        <v>67</v>
      </c>
      <c r="F1170" t="s">
        <v>68</v>
      </c>
      <c r="G1170">
        <v>0</v>
      </c>
      <c r="H1170">
        <v>135000</v>
      </c>
      <c r="I1170">
        <v>247500</v>
      </c>
      <c r="J1170" t="s">
        <v>69</v>
      </c>
      <c r="K1170" t="s">
        <v>70</v>
      </c>
      <c r="L1170" t="s">
        <v>71</v>
      </c>
      <c r="M1170" t="s">
        <v>72</v>
      </c>
      <c r="N1170">
        <v>2.0712999999999999E-2</v>
      </c>
      <c r="O1170">
        <v>13946</v>
      </c>
      <c r="P1170">
        <v>3341</v>
      </c>
      <c r="Q1170">
        <v>7897</v>
      </c>
      <c r="R1170">
        <v>2559</v>
      </c>
      <c r="S1170">
        <v>3</v>
      </c>
      <c r="T1170">
        <v>2</v>
      </c>
      <c r="U1170" t="s">
        <v>120</v>
      </c>
      <c r="V1170">
        <v>10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122</v>
      </c>
      <c r="AD1170">
        <v>1409269</v>
      </c>
      <c r="AE1170" t="s">
        <v>93</v>
      </c>
      <c r="AF1170">
        <v>6833.97</v>
      </c>
      <c r="AG1170">
        <v>56205</v>
      </c>
      <c r="AH1170">
        <v>56205</v>
      </c>
      <c r="AI1170">
        <v>0</v>
      </c>
      <c r="AJ1170">
        <v>56205</v>
      </c>
      <c r="AK1170" t="s">
        <v>123</v>
      </c>
      <c r="AL1170">
        <v>13</v>
      </c>
      <c r="AM1170" t="s">
        <v>68</v>
      </c>
      <c r="AN1170">
        <v>1</v>
      </c>
      <c r="AO1170">
        <v>0</v>
      </c>
      <c r="AR1170" t="s">
        <v>79</v>
      </c>
      <c r="AS1170" t="s">
        <v>77</v>
      </c>
      <c r="AT1170">
        <v>-632</v>
      </c>
      <c r="AU1170" t="s">
        <v>78</v>
      </c>
      <c r="AV1170" t="s">
        <v>79</v>
      </c>
      <c r="AW1170" t="s">
        <v>101</v>
      </c>
      <c r="AX1170" t="s">
        <v>102</v>
      </c>
      <c r="AY1170" t="s">
        <v>111</v>
      </c>
      <c r="AZ1170" t="s">
        <v>96</v>
      </c>
      <c r="BA1170" t="s">
        <v>76</v>
      </c>
      <c r="BB1170" t="s">
        <v>84</v>
      </c>
      <c r="BC1170">
        <v>60</v>
      </c>
      <c r="BD1170" t="s">
        <v>85</v>
      </c>
      <c r="BE1170">
        <v>12</v>
      </c>
      <c r="BF1170" t="s">
        <v>86</v>
      </c>
      <c r="BG1170" t="s">
        <v>151</v>
      </c>
      <c r="BH1170">
        <v>365243</v>
      </c>
      <c r="BI1170">
        <v>-600</v>
      </c>
      <c r="BJ1170">
        <v>-270</v>
      </c>
      <c r="BK1170">
        <v>-510</v>
      </c>
      <c r="BL1170">
        <v>-507</v>
      </c>
      <c r="BM1170">
        <v>0</v>
      </c>
    </row>
    <row r="1171" spans="1:65" x14ac:dyDescent="0.3">
      <c r="A1171">
        <v>109688</v>
      </c>
      <c r="B1171">
        <v>1</v>
      </c>
      <c r="C1171" t="s">
        <v>65</v>
      </c>
      <c r="D1171" t="s">
        <v>88</v>
      </c>
      <c r="E1171" t="s">
        <v>67</v>
      </c>
      <c r="F1171" t="s">
        <v>68</v>
      </c>
      <c r="G1171">
        <v>0</v>
      </c>
      <c r="H1171">
        <v>67500</v>
      </c>
      <c r="I1171">
        <v>1759500</v>
      </c>
      <c r="J1171" t="s">
        <v>113</v>
      </c>
      <c r="K1171" t="s">
        <v>70</v>
      </c>
      <c r="L1171" t="s">
        <v>91</v>
      </c>
      <c r="M1171" t="s">
        <v>72</v>
      </c>
      <c r="N1171">
        <v>3.5791999999999997E-2</v>
      </c>
      <c r="O1171">
        <v>19853</v>
      </c>
      <c r="P1171">
        <v>365243</v>
      </c>
      <c r="Q1171">
        <v>11477</v>
      </c>
      <c r="R1171">
        <v>3389</v>
      </c>
      <c r="S1171">
        <v>2</v>
      </c>
      <c r="T1171">
        <v>2</v>
      </c>
      <c r="U1171" t="s">
        <v>109</v>
      </c>
      <c r="V1171">
        <v>10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76</v>
      </c>
      <c r="AD1171">
        <v>1687322</v>
      </c>
      <c r="AE1171" t="s">
        <v>93</v>
      </c>
      <c r="AF1171">
        <v>13353.615</v>
      </c>
      <c r="AG1171">
        <v>145782</v>
      </c>
      <c r="AH1171">
        <v>145782</v>
      </c>
      <c r="AI1171">
        <v>0</v>
      </c>
      <c r="AJ1171">
        <v>145782</v>
      </c>
      <c r="AK1171" t="s">
        <v>109</v>
      </c>
      <c r="AL1171">
        <v>13</v>
      </c>
      <c r="AM1171" t="s">
        <v>68</v>
      </c>
      <c r="AN1171">
        <v>1</v>
      </c>
      <c r="AO1171">
        <v>0</v>
      </c>
      <c r="AR1171" t="s">
        <v>79</v>
      </c>
      <c r="AS1171" t="s">
        <v>77</v>
      </c>
      <c r="AT1171">
        <v>-1407</v>
      </c>
      <c r="AU1171" t="s">
        <v>78</v>
      </c>
      <c r="AV1171" t="s">
        <v>79</v>
      </c>
      <c r="AW1171" t="s">
        <v>101</v>
      </c>
      <c r="AX1171" t="s">
        <v>81</v>
      </c>
      <c r="AY1171" t="s">
        <v>111</v>
      </c>
      <c r="AZ1171" t="s">
        <v>96</v>
      </c>
      <c r="BA1171" t="s">
        <v>76</v>
      </c>
      <c r="BB1171" t="s">
        <v>84</v>
      </c>
      <c r="BC1171">
        <v>145</v>
      </c>
      <c r="BD1171" t="s">
        <v>85</v>
      </c>
      <c r="BE1171">
        <v>12</v>
      </c>
      <c r="BF1171" t="s">
        <v>97</v>
      </c>
      <c r="BG1171" t="s">
        <v>98</v>
      </c>
      <c r="BH1171">
        <v>365243</v>
      </c>
      <c r="BI1171">
        <v>-1376</v>
      </c>
      <c r="BJ1171">
        <v>-1046</v>
      </c>
      <c r="BK1171">
        <v>-1076</v>
      </c>
      <c r="BL1171">
        <v>-1069</v>
      </c>
      <c r="BM1171">
        <v>0</v>
      </c>
    </row>
    <row r="1172" spans="1:65" x14ac:dyDescent="0.3">
      <c r="A1172">
        <v>109698</v>
      </c>
      <c r="B1172">
        <v>0</v>
      </c>
      <c r="C1172" t="s">
        <v>65</v>
      </c>
      <c r="D1172" t="s">
        <v>66</v>
      </c>
      <c r="E1172" t="s">
        <v>68</v>
      </c>
      <c r="F1172" t="s">
        <v>68</v>
      </c>
      <c r="G1172">
        <v>1</v>
      </c>
      <c r="H1172">
        <v>202500</v>
      </c>
      <c r="I1172">
        <v>1033213.5</v>
      </c>
      <c r="J1172" t="s">
        <v>69</v>
      </c>
      <c r="K1172" t="s">
        <v>126</v>
      </c>
      <c r="L1172" t="s">
        <v>91</v>
      </c>
      <c r="M1172" t="s">
        <v>72</v>
      </c>
      <c r="N1172">
        <v>1.0031999999999999E-2</v>
      </c>
      <c r="O1172">
        <v>8524</v>
      </c>
      <c r="P1172">
        <v>931</v>
      </c>
      <c r="Q1172">
        <v>981</v>
      </c>
      <c r="R1172">
        <v>1138</v>
      </c>
      <c r="S1172">
        <v>2</v>
      </c>
      <c r="T1172">
        <v>2</v>
      </c>
      <c r="U1172" t="s">
        <v>125</v>
      </c>
      <c r="V1172">
        <v>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t="s">
        <v>231</v>
      </c>
      <c r="AD1172">
        <v>1612518</v>
      </c>
      <c r="AE1172" t="s">
        <v>99</v>
      </c>
      <c r="AF1172">
        <v>4500</v>
      </c>
      <c r="AG1172">
        <v>90000</v>
      </c>
      <c r="AH1172">
        <v>90000</v>
      </c>
      <c r="AJ1172">
        <v>90000</v>
      </c>
      <c r="AK1172" t="s">
        <v>109</v>
      </c>
      <c r="AL1172">
        <v>6</v>
      </c>
      <c r="AM1172" t="s">
        <v>67</v>
      </c>
      <c r="AN1172">
        <v>1</v>
      </c>
      <c r="AR1172" t="s">
        <v>79</v>
      </c>
      <c r="AS1172" t="s">
        <v>114</v>
      </c>
      <c r="AT1172">
        <v>-221</v>
      </c>
      <c r="AU1172" t="s">
        <v>76</v>
      </c>
      <c r="AV1172" t="s">
        <v>115</v>
      </c>
      <c r="AW1172" t="s">
        <v>80</v>
      </c>
      <c r="AX1172" t="s">
        <v>81</v>
      </c>
      <c r="AY1172" t="s">
        <v>76</v>
      </c>
      <c r="AZ1172" t="s">
        <v>131</v>
      </c>
      <c r="BA1172" t="s">
        <v>116</v>
      </c>
      <c r="BB1172" t="s">
        <v>121</v>
      </c>
      <c r="BC1172">
        <v>-1</v>
      </c>
      <c r="BD1172" t="s">
        <v>76</v>
      </c>
      <c r="BE1172">
        <v>0</v>
      </c>
      <c r="BF1172" t="s">
        <v>76</v>
      </c>
      <c r="BG1172" t="s">
        <v>160</v>
      </c>
    </row>
    <row r="1173" spans="1:65" x14ac:dyDescent="0.3">
      <c r="A1173">
        <v>109701</v>
      </c>
      <c r="B1173">
        <v>1</v>
      </c>
      <c r="C1173" t="s">
        <v>65</v>
      </c>
      <c r="D1173" t="s">
        <v>66</v>
      </c>
      <c r="E1173" t="s">
        <v>67</v>
      </c>
      <c r="F1173" t="s">
        <v>68</v>
      </c>
      <c r="G1173">
        <v>1</v>
      </c>
      <c r="H1173">
        <v>166500</v>
      </c>
      <c r="I1173">
        <v>588874.5</v>
      </c>
      <c r="J1173" t="s">
        <v>89</v>
      </c>
      <c r="K1173" t="s">
        <v>70</v>
      </c>
      <c r="L1173" t="s">
        <v>91</v>
      </c>
      <c r="M1173" t="s">
        <v>127</v>
      </c>
      <c r="N1173">
        <v>3.5791999999999997E-2</v>
      </c>
      <c r="O1173">
        <v>11340</v>
      </c>
      <c r="P1173">
        <v>552</v>
      </c>
      <c r="Q1173">
        <v>122</v>
      </c>
      <c r="R1173">
        <v>753</v>
      </c>
      <c r="S1173">
        <v>2</v>
      </c>
      <c r="T1173">
        <v>2</v>
      </c>
      <c r="U1173" t="s">
        <v>125</v>
      </c>
      <c r="V1173">
        <v>16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108</v>
      </c>
      <c r="AD1173">
        <v>2445909</v>
      </c>
      <c r="AE1173" t="s">
        <v>93</v>
      </c>
      <c r="AF1173">
        <v>2181.645</v>
      </c>
      <c r="AG1173">
        <v>22941</v>
      </c>
      <c r="AH1173">
        <v>23098.5</v>
      </c>
      <c r="AI1173">
        <v>2295</v>
      </c>
      <c r="AJ1173">
        <v>22941</v>
      </c>
      <c r="AK1173" t="s">
        <v>120</v>
      </c>
      <c r="AL1173">
        <v>17</v>
      </c>
      <c r="AM1173" t="s">
        <v>68</v>
      </c>
      <c r="AN1173">
        <v>1</v>
      </c>
      <c r="AO1173">
        <v>9.8429269E-2</v>
      </c>
      <c r="AR1173" t="s">
        <v>79</v>
      </c>
      <c r="AS1173" t="s">
        <v>77</v>
      </c>
      <c r="AT1173">
        <v>-300</v>
      </c>
      <c r="AU1173" t="s">
        <v>78</v>
      </c>
      <c r="AV1173" t="s">
        <v>79</v>
      </c>
      <c r="AW1173" t="s">
        <v>101</v>
      </c>
      <c r="AX1173" t="s">
        <v>102</v>
      </c>
      <c r="AY1173" t="s">
        <v>95</v>
      </c>
      <c r="AZ1173" t="s">
        <v>96</v>
      </c>
      <c r="BA1173" t="s">
        <v>76</v>
      </c>
      <c r="BB1173" t="s">
        <v>104</v>
      </c>
      <c r="BC1173">
        <v>2178</v>
      </c>
      <c r="BD1173" t="s">
        <v>85</v>
      </c>
      <c r="BE1173">
        <v>12</v>
      </c>
      <c r="BF1173" t="s">
        <v>112</v>
      </c>
      <c r="BG1173" t="s">
        <v>151</v>
      </c>
      <c r="BH1173">
        <v>365243</v>
      </c>
      <c r="BI1173">
        <v>-270</v>
      </c>
      <c r="BJ1173">
        <v>60</v>
      </c>
      <c r="BK1173">
        <v>-120</v>
      </c>
      <c r="BL1173">
        <v>-114</v>
      </c>
      <c r="BM1173">
        <v>1</v>
      </c>
    </row>
    <row r="1174" spans="1:65" x14ac:dyDescent="0.3">
      <c r="A1174">
        <v>109703</v>
      </c>
      <c r="B1174">
        <v>0</v>
      </c>
      <c r="C1174" t="s">
        <v>65</v>
      </c>
      <c r="D1174" t="s">
        <v>66</v>
      </c>
      <c r="E1174" t="s">
        <v>67</v>
      </c>
      <c r="F1174" t="s">
        <v>68</v>
      </c>
      <c r="G1174">
        <v>0</v>
      </c>
      <c r="H1174">
        <v>157500</v>
      </c>
      <c r="I1174">
        <v>682875</v>
      </c>
      <c r="J1174" t="s">
        <v>89</v>
      </c>
      <c r="K1174" t="s">
        <v>70</v>
      </c>
      <c r="L1174" t="s">
        <v>91</v>
      </c>
      <c r="M1174" t="s">
        <v>72</v>
      </c>
      <c r="N1174">
        <v>1.9101E-2</v>
      </c>
      <c r="O1174">
        <v>14494</v>
      </c>
      <c r="P1174">
        <v>681</v>
      </c>
      <c r="Q1174">
        <v>7677</v>
      </c>
      <c r="R1174">
        <v>4499</v>
      </c>
      <c r="S1174">
        <v>2</v>
      </c>
      <c r="T1174">
        <v>2</v>
      </c>
      <c r="U1174" t="s">
        <v>123</v>
      </c>
      <c r="V1174">
        <v>10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108</v>
      </c>
      <c r="AD1174">
        <v>1152243</v>
      </c>
      <c r="AE1174" t="s">
        <v>65</v>
      </c>
      <c r="AF1174">
        <v>16055.37</v>
      </c>
      <c r="AG1174">
        <v>193500</v>
      </c>
      <c r="AH1174">
        <v>244584</v>
      </c>
      <c r="AJ1174">
        <v>193500</v>
      </c>
      <c r="AK1174" t="s">
        <v>94</v>
      </c>
      <c r="AL1174">
        <v>16</v>
      </c>
      <c r="AM1174" t="s">
        <v>68</v>
      </c>
      <c r="AN1174">
        <v>1</v>
      </c>
      <c r="AR1174" t="s">
        <v>76</v>
      </c>
      <c r="AS1174" t="s">
        <v>77</v>
      </c>
      <c r="AT1174">
        <v>-310</v>
      </c>
      <c r="AU1174" t="s">
        <v>78</v>
      </c>
      <c r="AV1174" t="s">
        <v>79</v>
      </c>
      <c r="AW1174" t="s">
        <v>80</v>
      </c>
      <c r="AX1174" t="s">
        <v>81</v>
      </c>
      <c r="AY1174" t="s">
        <v>76</v>
      </c>
      <c r="AZ1174" t="s">
        <v>82</v>
      </c>
      <c r="BA1174" t="s">
        <v>116</v>
      </c>
      <c r="BB1174" t="s">
        <v>121</v>
      </c>
      <c r="BC1174">
        <v>-1</v>
      </c>
      <c r="BD1174" t="s">
        <v>76</v>
      </c>
      <c r="BE1174">
        <v>24</v>
      </c>
      <c r="BF1174" t="s">
        <v>147</v>
      </c>
      <c r="BG1174" t="s">
        <v>154</v>
      </c>
      <c r="BH1174">
        <v>365243</v>
      </c>
      <c r="BI1174">
        <v>-280</v>
      </c>
      <c r="BJ1174">
        <v>410</v>
      </c>
      <c r="BK1174">
        <v>365243</v>
      </c>
      <c r="BL1174">
        <v>365243</v>
      </c>
      <c r="BM1174">
        <v>1</v>
      </c>
    </row>
    <row r="1175" spans="1:65" x14ac:dyDescent="0.3">
      <c r="A1175">
        <v>109704</v>
      </c>
      <c r="B1175">
        <v>0</v>
      </c>
      <c r="C1175" t="s">
        <v>99</v>
      </c>
      <c r="D1175" t="s">
        <v>88</v>
      </c>
      <c r="E1175" t="s">
        <v>68</v>
      </c>
      <c r="F1175" t="s">
        <v>68</v>
      </c>
      <c r="G1175">
        <v>2</v>
      </c>
      <c r="H1175">
        <v>90000</v>
      </c>
      <c r="I1175">
        <v>270000</v>
      </c>
      <c r="J1175" t="s">
        <v>89</v>
      </c>
      <c r="K1175" t="s">
        <v>70</v>
      </c>
      <c r="L1175" t="s">
        <v>91</v>
      </c>
      <c r="M1175" t="s">
        <v>72</v>
      </c>
      <c r="N1175">
        <v>7.1199999999999996E-3</v>
      </c>
      <c r="O1175">
        <v>15404</v>
      </c>
      <c r="P1175">
        <v>2355</v>
      </c>
      <c r="Q1175">
        <v>305</v>
      </c>
      <c r="R1175">
        <v>1551</v>
      </c>
      <c r="S1175">
        <v>2</v>
      </c>
      <c r="T1175">
        <v>2</v>
      </c>
      <c r="U1175" t="s">
        <v>125</v>
      </c>
      <c r="V1175">
        <v>14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232</v>
      </c>
      <c r="AD1175">
        <v>1736525</v>
      </c>
      <c r="AE1175" t="s">
        <v>93</v>
      </c>
      <c r="AF1175">
        <v>24223.275000000001</v>
      </c>
      <c r="AG1175">
        <v>253741.5</v>
      </c>
      <c r="AH1175">
        <v>253741.5</v>
      </c>
      <c r="AI1175">
        <v>0</v>
      </c>
      <c r="AJ1175">
        <v>253741.5</v>
      </c>
      <c r="AK1175" t="s">
        <v>94</v>
      </c>
      <c r="AL1175">
        <v>14</v>
      </c>
      <c r="AM1175" t="s">
        <v>68</v>
      </c>
      <c r="AN1175">
        <v>1</v>
      </c>
      <c r="AO1175">
        <v>0</v>
      </c>
      <c r="AR1175" t="s">
        <v>79</v>
      </c>
      <c r="AS1175" t="s">
        <v>77</v>
      </c>
      <c r="AT1175">
        <v>-38</v>
      </c>
      <c r="AU1175" t="s">
        <v>76</v>
      </c>
      <c r="AV1175" t="s">
        <v>79</v>
      </c>
      <c r="AX1175" t="s">
        <v>81</v>
      </c>
      <c r="AY1175" t="s">
        <v>233</v>
      </c>
      <c r="AZ1175" t="s">
        <v>96</v>
      </c>
      <c r="BA1175" t="s">
        <v>76</v>
      </c>
      <c r="BB1175" t="s">
        <v>84</v>
      </c>
      <c r="BC1175">
        <v>43</v>
      </c>
      <c r="BD1175" t="s">
        <v>163</v>
      </c>
      <c r="BE1175">
        <v>12</v>
      </c>
      <c r="BF1175" t="s">
        <v>112</v>
      </c>
      <c r="BG1175" t="s">
        <v>158</v>
      </c>
      <c r="BH1175">
        <v>365243</v>
      </c>
      <c r="BI1175">
        <v>365243</v>
      </c>
      <c r="BJ1175">
        <v>331</v>
      </c>
      <c r="BK1175">
        <v>365243</v>
      </c>
      <c r="BL1175">
        <v>365243</v>
      </c>
      <c r="BM1175">
        <v>0</v>
      </c>
    </row>
    <row r="1176" spans="1:65" x14ac:dyDescent="0.3">
      <c r="A1176">
        <v>109708</v>
      </c>
      <c r="B1176">
        <v>0</v>
      </c>
      <c r="C1176" t="s">
        <v>65</v>
      </c>
      <c r="D1176" t="s">
        <v>66</v>
      </c>
      <c r="E1176" t="s">
        <v>68</v>
      </c>
      <c r="F1176" t="s">
        <v>68</v>
      </c>
      <c r="G1176">
        <v>1</v>
      </c>
      <c r="H1176">
        <v>225000</v>
      </c>
      <c r="I1176">
        <v>900000</v>
      </c>
      <c r="J1176" t="s">
        <v>69</v>
      </c>
      <c r="K1176" t="s">
        <v>70</v>
      </c>
      <c r="L1176" t="s">
        <v>140</v>
      </c>
      <c r="M1176" t="s">
        <v>72</v>
      </c>
      <c r="N1176">
        <v>1.9101E-2</v>
      </c>
      <c r="O1176">
        <v>14239</v>
      </c>
      <c r="P1176">
        <v>907</v>
      </c>
      <c r="Q1176">
        <v>2987</v>
      </c>
      <c r="R1176">
        <v>3507</v>
      </c>
      <c r="S1176">
        <v>2</v>
      </c>
      <c r="T1176">
        <v>2</v>
      </c>
      <c r="U1176" t="s">
        <v>120</v>
      </c>
      <c r="V1176">
        <v>13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108</v>
      </c>
      <c r="AD1176">
        <v>1630055</v>
      </c>
      <c r="AE1176" t="s">
        <v>93</v>
      </c>
      <c r="AF1176">
        <v>15978.825000000001</v>
      </c>
      <c r="AG1176">
        <v>292500</v>
      </c>
      <c r="AH1176">
        <v>195579</v>
      </c>
      <c r="AI1176">
        <v>117000</v>
      </c>
      <c r="AJ1176">
        <v>292500</v>
      </c>
      <c r="AK1176" t="s">
        <v>125</v>
      </c>
      <c r="AL1176">
        <v>16</v>
      </c>
      <c r="AM1176" t="s">
        <v>68</v>
      </c>
      <c r="AN1176">
        <v>1</v>
      </c>
      <c r="AO1176">
        <v>0.40765258199999999</v>
      </c>
      <c r="AR1176" t="s">
        <v>79</v>
      </c>
      <c r="AS1176" t="s">
        <v>77</v>
      </c>
      <c r="AT1176">
        <v>-554</v>
      </c>
      <c r="AU1176" t="s">
        <v>78</v>
      </c>
      <c r="AV1176" t="s">
        <v>79</v>
      </c>
      <c r="AX1176" t="s">
        <v>102</v>
      </c>
      <c r="AY1176" t="s">
        <v>234</v>
      </c>
      <c r="AZ1176" t="s">
        <v>96</v>
      </c>
      <c r="BA1176" t="s">
        <v>76</v>
      </c>
      <c r="BB1176" t="s">
        <v>104</v>
      </c>
      <c r="BC1176">
        <v>278</v>
      </c>
      <c r="BD1176" t="s">
        <v>163</v>
      </c>
      <c r="BE1176">
        <v>16</v>
      </c>
      <c r="BF1176" t="s">
        <v>147</v>
      </c>
      <c r="BG1176" t="s">
        <v>148</v>
      </c>
      <c r="BH1176">
        <v>365243</v>
      </c>
      <c r="BI1176">
        <v>-523</v>
      </c>
      <c r="BJ1176">
        <v>-73</v>
      </c>
      <c r="BK1176">
        <v>-223</v>
      </c>
      <c r="BL1176">
        <v>-220</v>
      </c>
      <c r="BM1176">
        <v>0</v>
      </c>
    </row>
    <row r="1177" spans="1:65" x14ac:dyDescent="0.3">
      <c r="A1177">
        <v>109713</v>
      </c>
      <c r="B1177">
        <v>0</v>
      </c>
      <c r="C1177" t="s">
        <v>65</v>
      </c>
      <c r="D1177" t="s">
        <v>88</v>
      </c>
      <c r="E1177" t="s">
        <v>67</v>
      </c>
      <c r="F1177" t="s">
        <v>68</v>
      </c>
      <c r="G1177">
        <v>0</v>
      </c>
      <c r="H1177">
        <v>112500</v>
      </c>
      <c r="I1177">
        <v>508495.5</v>
      </c>
      <c r="J1177" t="s">
        <v>133</v>
      </c>
      <c r="K1177" t="s">
        <v>70</v>
      </c>
      <c r="L1177" t="s">
        <v>91</v>
      </c>
      <c r="M1177" t="s">
        <v>72</v>
      </c>
      <c r="N1177">
        <v>1.0643E-2</v>
      </c>
      <c r="O1177">
        <v>19892</v>
      </c>
      <c r="P1177">
        <v>1250</v>
      </c>
      <c r="Q1177">
        <v>9646</v>
      </c>
      <c r="R1177">
        <v>1806</v>
      </c>
      <c r="S1177">
        <v>2</v>
      </c>
      <c r="T1177">
        <v>2</v>
      </c>
      <c r="U1177" t="s">
        <v>73</v>
      </c>
      <c r="V1177">
        <v>11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168</v>
      </c>
      <c r="AD1177">
        <v>2177706</v>
      </c>
      <c r="AE1177" t="s">
        <v>93</v>
      </c>
      <c r="AF1177">
        <v>6953.3549999999996</v>
      </c>
      <c r="AG1177">
        <v>38272.5</v>
      </c>
      <c r="AH1177">
        <v>38272.5</v>
      </c>
      <c r="AI1177">
        <v>0</v>
      </c>
      <c r="AJ1177">
        <v>38272.5</v>
      </c>
      <c r="AK1177" t="s">
        <v>75</v>
      </c>
      <c r="AL1177">
        <v>9</v>
      </c>
      <c r="AM1177" t="s">
        <v>68</v>
      </c>
      <c r="AN1177">
        <v>1</v>
      </c>
      <c r="AO1177">
        <v>0</v>
      </c>
      <c r="AR1177" t="s">
        <v>79</v>
      </c>
      <c r="AS1177" t="s">
        <v>77</v>
      </c>
      <c r="AT1177">
        <v>-396</v>
      </c>
      <c r="AU1177" t="s">
        <v>78</v>
      </c>
      <c r="AV1177" t="s">
        <v>79</v>
      </c>
      <c r="AX1177" t="s">
        <v>102</v>
      </c>
      <c r="AY1177" t="s">
        <v>157</v>
      </c>
      <c r="AZ1177" t="s">
        <v>96</v>
      </c>
      <c r="BA1177" t="s">
        <v>76</v>
      </c>
      <c r="BB1177" t="s">
        <v>138</v>
      </c>
      <c r="BC1177">
        <v>1900</v>
      </c>
      <c r="BD1177" t="s">
        <v>157</v>
      </c>
      <c r="BE1177">
        <v>6</v>
      </c>
      <c r="BF1177" t="s">
        <v>147</v>
      </c>
      <c r="BG1177" t="s">
        <v>158</v>
      </c>
      <c r="BH1177">
        <v>365243</v>
      </c>
      <c r="BI1177">
        <v>-362</v>
      </c>
      <c r="BJ1177">
        <v>-212</v>
      </c>
      <c r="BK1177">
        <v>-212</v>
      </c>
      <c r="BL1177">
        <v>-207</v>
      </c>
      <c r="BM1177">
        <v>0</v>
      </c>
    </row>
    <row r="1178" spans="1:65" x14ac:dyDescent="0.3">
      <c r="A1178">
        <v>109715</v>
      </c>
      <c r="B1178">
        <v>0</v>
      </c>
      <c r="C1178" t="s">
        <v>65</v>
      </c>
      <c r="D1178" t="s">
        <v>66</v>
      </c>
      <c r="E1178" t="s">
        <v>68</v>
      </c>
      <c r="F1178" t="s">
        <v>67</v>
      </c>
      <c r="G1178">
        <v>2</v>
      </c>
      <c r="H1178">
        <v>126000</v>
      </c>
      <c r="I1178">
        <v>787086</v>
      </c>
      <c r="J1178" t="s">
        <v>69</v>
      </c>
      <c r="K1178" t="s">
        <v>70</v>
      </c>
      <c r="L1178" t="s">
        <v>91</v>
      </c>
      <c r="M1178" t="s">
        <v>72</v>
      </c>
      <c r="N1178">
        <v>3.0755000000000001E-2</v>
      </c>
      <c r="O1178">
        <v>11734</v>
      </c>
      <c r="P1178">
        <v>3907</v>
      </c>
      <c r="Q1178">
        <v>5207</v>
      </c>
      <c r="R1178">
        <v>3913</v>
      </c>
      <c r="S1178">
        <v>2</v>
      </c>
      <c r="T1178">
        <v>2</v>
      </c>
      <c r="U1178" t="s">
        <v>125</v>
      </c>
      <c r="V1178">
        <v>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92</v>
      </c>
      <c r="AD1178">
        <v>1384249</v>
      </c>
      <c r="AE1178" t="s">
        <v>93</v>
      </c>
      <c r="AF1178">
        <v>8725.6350000000002</v>
      </c>
      <c r="AG1178">
        <v>190579.5</v>
      </c>
      <c r="AH1178">
        <v>190579.5</v>
      </c>
      <c r="AI1178">
        <v>0</v>
      </c>
      <c r="AJ1178">
        <v>190579.5</v>
      </c>
      <c r="AK1178" t="s">
        <v>123</v>
      </c>
      <c r="AL1178">
        <v>13</v>
      </c>
      <c r="AM1178" t="s">
        <v>68</v>
      </c>
      <c r="AN1178">
        <v>1</v>
      </c>
      <c r="AO1178">
        <v>0</v>
      </c>
      <c r="AR1178" t="s">
        <v>79</v>
      </c>
      <c r="AS1178" t="s">
        <v>77</v>
      </c>
      <c r="AT1178">
        <v>-1583</v>
      </c>
      <c r="AU1178" t="s">
        <v>78</v>
      </c>
      <c r="AV1178" t="s">
        <v>79</v>
      </c>
      <c r="AW1178" t="s">
        <v>101</v>
      </c>
      <c r="AX1178" t="s">
        <v>161</v>
      </c>
      <c r="AY1178" t="s">
        <v>95</v>
      </c>
      <c r="AZ1178" t="s">
        <v>96</v>
      </c>
      <c r="BA1178" t="s">
        <v>76</v>
      </c>
      <c r="BB1178" t="s">
        <v>104</v>
      </c>
      <c r="BC1178">
        <v>1810</v>
      </c>
      <c r="BD1178" t="s">
        <v>85</v>
      </c>
      <c r="BE1178">
        <v>24</v>
      </c>
      <c r="BF1178" t="s">
        <v>97</v>
      </c>
      <c r="BG1178" t="s">
        <v>98</v>
      </c>
      <c r="BH1178">
        <v>365243</v>
      </c>
      <c r="BI1178">
        <v>-1551</v>
      </c>
      <c r="BJ1178">
        <v>-861</v>
      </c>
      <c r="BK1178">
        <v>-861</v>
      </c>
      <c r="BL1178">
        <v>-856</v>
      </c>
      <c r="BM1178">
        <v>0</v>
      </c>
    </row>
    <row r="1179" spans="1:65" x14ac:dyDescent="0.3">
      <c r="A1179">
        <v>109715</v>
      </c>
      <c r="B1179">
        <v>0</v>
      </c>
      <c r="C1179" t="s">
        <v>65</v>
      </c>
      <c r="D1179" t="s">
        <v>66</v>
      </c>
      <c r="E1179" t="s">
        <v>68</v>
      </c>
      <c r="F1179" t="s">
        <v>67</v>
      </c>
      <c r="G1179">
        <v>2</v>
      </c>
      <c r="H1179">
        <v>126000</v>
      </c>
      <c r="I1179">
        <v>787086</v>
      </c>
      <c r="J1179" t="s">
        <v>69</v>
      </c>
      <c r="K1179" t="s">
        <v>70</v>
      </c>
      <c r="L1179" t="s">
        <v>91</v>
      </c>
      <c r="M1179" t="s">
        <v>72</v>
      </c>
      <c r="N1179">
        <v>3.0755000000000001E-2</v>
      </c>
      <c r="O1179">
        <v>11734</v>
      </c>
      <c r="P1179">
        <v>3907</v>
      </c>
      <c r="Q1179">
        <v>5207</v>
      </c>
      <c r="R1179">
        <v>3913</v>
      </c>
      <c r="S1179">
        <v>2</v>
      </c>
      <c r="T1179">
        <v>2</v>
      </c>
      <c r="U1179" t="s">
        <v>125</v>
      </c>
      <c r="V1179">
        <v>12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92</v>
      </c>
      <c r="AD1179">
        <v>2084945</v>
      </c>
      <c r="AE1179" t="s">
        <v>93</v>
      </c>
      <c r="AF1179">
        <v>4547.34</v>
      </c>
      <c r="AG1179">
        <v>90733.5</v>
      </c>
      <c r="AH1179">
        <v>100939.5</v>
      </c>
      <c r="AI1179">
        <v>0</v>
      </c>
      <c r="AJ1179">
        <v>90733.5</v>
      </c>
      <c r="AK1179" t="s">
        <v>109</v>
      </c>
      <c r="AL1179">
        <v>11</v>
      </c>
      <c r="AM1179" t="s">
        <v>68</v>
      </c>
      <c r="AN1179">
        <v>1</v>
      </c>
      <c r="AO1179">
        <v>0</v>
      </c>
      <c r="AR1179" t="s">
        <v>79</v>
      </c>
      <c r="AS1179" t="s">
        <v>77</v>
      </c>
      <c r="AT1179">
        <v>-522</v>
      </c>
      <c r="AU1179" t="s">
        <v>78</v>
      </c>
      <c r="AV1179" t="s">
        <v>79</v>
      </c>
      <c r="AX1179" t="s">
        <v>81</v>
      </c>
      <c r="AY1179" t="s">
        <v>136</v>
      </c>
      <c r="AZ1179" t="s">
        <v>96</v>
      </c>
      <c r="BA1179" t="s">
        <v>76</v>
      </c>
      <c r="BB1179" t="s">
        <v>104</v>
      </c>
      <c r="BC1179">
        <v>1810</v>
      </c>
      <c r="BD1179" t="s">
        <v>85</v>
      </c>
      <c r="BE1179">
        <v>24</v>
      </c>
      <c r="BF1179" t="s">
        <v>97</v>
      </c>
      <c r="BG1179" t="s">
        <v>98</v>
      </c>
      <c r="BH1179">
        <v>365243</v>
      </c>
      <c r="BI1179">
        <v>-491</v>
      </c>
      <c r="BJ1179">
        <v>199</v>
      </c>
      <c r="BK1179">
        <v>365243</v>
      </c>
      <c r="BL1179">
        <v>365243</v>
      </c>
      <c r="BM1179">
        <v>0</v>
      </c>
    </row>
    <row r="1180" spans="1:65" x14ac:dyDescent="0.3">
      <c r="A1180">
        <v>109720</v>
      </c>
      <c r="B1180">
        <v>0</v>
      </c>
      <c r="C1180" t="s">
        <v>65</v>
      </c>
      <c r="D1180" t="s">
        <v>88</v>
      </c>
      <c r="E1180" t="s">
        <v>68</v>
      </c>
      <c r="F1180" t="s">
        <v>68</v>
      </c>
      <c r="G1180">
        <v>0</v>
      </c>
      <c r="H1180">
        <v>90000</v>
      </c>
      <c r="I1180">
        <v>450000</v>
      </c>
      <c r="J1180" t="s">
        <v>69</v>
      </c>
      <c r="K1180" t="s">
        <v>90</v>
      </c>
      <c r="L1180" t="s">
        <v>71</v>
      </c>
      <c r="M1180" t="s">
        <v>72</v>
      </c>
      <c r="N1180">
        <v>2.8663000000000001E-2</v>
      </c>
      <c r="O1180">
        <v>20149</v>
      </c>
      <c r="P1180">
        <v>232</v>
      </c>
      <c r="Q1180">
        <v>127</v>
      </c>
      <c r="R1180">
        <v>3617</v>
      </c>
      <c r="S1180">
        <v>2</v>
      </c>
      <c r="T1180">
        <v>2</v>
      </c>
      <c r="U1180" t="s">
        <v>125</v>
      </c>
      <c r="V1180">
        <v>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108</v>
      </c>
      <c r="AD1180">
        <v>1708018</v>
      </c>
      <c r="AE1180" t="s">
        <v>93</v>
      </c>
      <c r="AF1180">
        <v>7109.64</v>
      </c>
      <c r="AG1180">
        <v>62955</v>
      </c>
      <c r="AH1180">
        <v>59296.5</v>
      </c>
      <c r="AI1180">
        <v>9000</v>
      </c>
      <c r="AJ1180">
        <v>62955</v>
      </c>
      <c r="AK1180" t="s">
        <v>109</v>
      </c>
      <c r="AL1180">
        <v>8</v>
      </c>
      <c r="AM1180" t="s">
        <v>68</v>
      </c>
      <c r="AN1180">
        <v>1</v>
      </c>
      <c r="AO1180">
        <v>0.143518602</v>
      </c>
      <c r="AR1180" t="s">
        <v>79</v>
      </c>
      <c r="AS1180" t="s">
        <v>114</v>
      </c>
      <c r="AT1180">
        <v>-2097</v>
      </c>
      <c r="AU1180" t="s">
        <v>78</v>
      </c>
      <c r="AV1180" t="s">
        <v>115</v>
      </c>
      <c r="AW1180" t="s">
        <v>80</v>
      </c>
      <c r="AX1180" t="s">
        <v>81</v>
      </c>
      <c r="AY1180" t="s">
        <v>124</v>
      </c>
      <c r="AZ1180" t="s">
        <v>96</v>
      </c>
      <c r="BA1180" t="s">
        <v>76</v>
      </c>
      <c r="BB1180" t="s">
        <v>104</v>
      </c>
      <c r="BC1180">
        <v>204</v>
      </c>
      <c r="BD1180" t="s">
        <v>105</v>
      </c>
      <c r="BE1180">
        <v>12</v>
      </c>
      <c r="BF1180" t="s">
        <v>86</v>
      </c>
      <c r="BG1180" t="s">
        <v>106</v>
      </c>
    </row>
    <row r="1181" spans="1:65" x14ac:dyDescent="0.3">
      <c r="A1181">
        <v>109724</v>
      </c>
      <c r="B1181">
        <v>0</v>
      </c>
      <c r="C1181" t="s">
        <v>65</v>
      </c>
      <c r="D1181" t="s">
        <v>88</v>
      </c>
      <c r="E1181" t="s">
        <v>67</v>
      </c>
      <c r="F1181" t="s">
        <v>67</v>
      </c>
      <c r="G1181">
        <v>0</v>
      </c>
      <c r="H1181">
        <v>90000</v>
      </c>
      <c r="I1181">
        <v>454500</v>
      </c>
      <c r="J1181" t="s">
        <v>69</v>
      </c>
      <c r="K1181" t="s">
        <v>70</v>
      </c>
      <c r="L1181" t="s">
        <v>91</v>
      </c>
      <c r="M1181" t="s">
        <v>169</v>
      </c>
      <c r="N1181">
        <v>1.1657000000000001E-2</v>
      </c>
      <c r="O1181">
        <v>21001</v>
      </c>
      <c r="P1181">
        <v>1192</v>
      </c>
      <c r="Q1181">
        <v>9646</v>
      </c>
      <c r="R1181">
        <v>4165</v>
      </c>
      <c r="S1181">
        <v>1</v>
      </c>
      <c r="T1181">
        <v>1</v>
      </c>
      <c r="U1181" t="s">
        <v>109</v>
      </c>
      <c r="V1181">
        <v>11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92</v>
      </c>
      <c r="AD1181">
        <v>2779256</v>
      </c>
      <c r="AE1181" t="s">
        <v>93</v>
      </c>
      <c r="AG1181">
        <v>86782.5</v>
      </c>
      <c r="AH1181">
        <v>86782.5</v>
      </c>
      <c r="AI1181">
        <v>0</v>
      </c>
      <c r="AJ1181">
        <v>86782.5</v>
      </c>
      <c r="AK1181" t="s">
        <v>73</v>
      </c>
      <c r="AL1181">
        <v>14</v>
      </c>
      <c r="AM1181" t="s">
        <v>68</v>
      </c>
      <c r="AN1181">
        <v>1</v>
      </c>
      <c r="AO1181">
        <v>0</v>
      </c>
      <c r="AR1181" t="s">
        <v>79</v>
      </c>
      <c r="AS1181" t="s">
        <v>180</v>
      </c>
      <c r="AT1181">
        <v>-120</v>
      </c>
      <c r="AU1181" t="s">
        <v>78</v>
      </c>
      <c r="AV1181" t="s">
        <v>181</v>
      </c>
      <c r="AX1181" t="s">
        <v>81</v>
      </c>
      <c r="AY1181" t="s">
        <v>124</v>
      </c>
      <c r="AZ1181" t="s">
        <v>76</v>
      </c>
      <c r="BA1181" t="s">
        <v>76</v>
      </c>
      <c r="BB1181" t="s">
        <v>104</v>
      </c>
      <c r="BC1181">
        <v>27</v>
      </c>
      <c r="BD1181" t="s">
        <v>105</v>
      </c>
      <c r="BF1181" t="s">
        <v>76</v>
      </c>
      <c r="BG1181" t="s">
        <v>106</v>
      </c>
    </row>
    <row r="1182" spans="1:65" x14ac:dyDescent="0.3">
      <c r="A1182">
        <v>109738</v>
      </c>
      <c r="B1182">
        <v>1</v>
      </c>
      <c r="C1182" t="s">
        <v>65</v>
      </c>
      <c r="D1182" t="s">
        <v>66</v>
      </c>
      <c r="E1182" t="s">
        <v>67</v>
      </c>
      <c r="F1182" t="s">
        <v>67</v>
      </c>
      <c r="G1182">
        <v>0</v>
      </c>
      <c r="H1182">
        <v>225000</v>
      </c>
      <c r="I1182">
        <v>592560</v>
      </c>
      <c r="J1182" t="s">
        <v>69</v>
      </c>
      <c r="K1182" t="s">
        <v>70</v>
      </c>
      <c r="L1182" t="s">
        <v>91</v>
      </c>
      <c r="M1182" t="s">
        <v>72</v>
      </c>
      <c r="N1182">
        <v>1.8634000000000001E-2</v>
      </c>
      <c r="O1182">
        <v>10545</v>
      </c>
      <c r="P1182">
        <v>1403</v>
      </c>
      <c r="Q1182">
        <v>5371</v>
      </c>
      <c r="R1182">
        <v>3185</v>
      </c>
      <c r="S1182">
        <v>2</v>
      </c>
      <c r="T1182">
        <v>2</v>
      </c>
      <c r="U1182" t="s">
        <v>123</v>
      </c>
      <c r="V1182">
        <v>18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 t="s">
        <v>134</v>
      </c>
      <c r="AD1182">
        <v>1595034</v>
      </c>
      <c r="AE1182" t="s">
        <v>93</v>
      </c>
      <c r="AF1182">
        <v>8337.375</v>
      </c>
      <c r="AG1182">
        <v>139288.5</v>
      </c>
      <c r="AH1182">
        <v>181971</v>
      </c>
      <c r="AI1182">
        <v>0</v>
      </c>
      <c r="AJ1182">
        <v>139288.5</v>
      </c>
      <c r="AK1182" t="s">
        <v>75</v>
      </c>
      <c r="AL1182">
        <v>13</v>
      </c>
      <c r="AM1182" t="s">
        <v>68</v>
      </c>
      <c r="AN1182">
        <v>1</v>
      </c>
      <c r="AO1182">
        <v>0</v>
      </c>
      <c r="AR1182" t="s">
        <v>79</v>
      </c>
      <c r="AS1182" t="s">
        <v>77</v>
      </c>
      <c r="AT1182">
        <v>-1247</v>
      </c>
      <c r="AU1182" t="s">
        <v>78</v>
      </c>
      <c r="AV1182" t="s">
        <v>79</v>
      </c>
      <c r="AW1182" t="s">
        <v>110</v>
      </c>
      <c r="AX1182" t="s">
        <v>102</v>
      </c>
      <c r="AY1182" t="s">
        <v>111</v>
      </c>
      <c r="AZ1182" t="s">
        <v>96</v>
      </c>
      <c r="BA1182" t="s">
        <v>76</v>
      </c>
      <c r="BB1182" t="s">
        <v>104</v>
      </c>
      <c r="BC1182">
        <v>1655</v>
      </c>
      <c r="BD1182" t="s">
        <v>85</v>
      </c>
      <c r="BE1182">
        <v>24</v>
      </c>
      <c r="BF1182" t="s">
        <v>97</v>
      </c>
      <c r="BG1182" t="s">
        <v>98</v>
      </c>
      <c r="BH1182">
        <v>365243</v>
      </c>
      <c r="BI1182">
        <v>-1215</v>
      </c>
      <c r="BJ1182">
        <v>-525</v>
      </c>
      <c r="BK1182">
        <v>-525</v>
      </c>
      <c r="BL1182">
        <v>-519</v>
      </c>
      <c r="BM1182">
        <v>0</v>
      </c>
    </row>
    <row r="1183" spans="1:65" x14ac:dyDescent="0.3">
      <c r="A1183">
        <v>109742</v>
      </c>
      <c r="B1183">
        <v>0</v>
      </c>
      <c r="C1183" t="s">
        <v>65</v>
      </c>
      <c r="D1183" t="s">
        <v>66</v>
      </c>
      <c r="E1183" t="s">
        <v>67</v>
      </c>
      <c r="F1183" t="s">
        <v>68</v>
      </c>
      <c r="G1183">
        <v>0</v>
      </c>
      <c r="H1183">
        <v>157500</v>
      </c>
      <c r="I1183">
        <v>358213.5</v>
      </c>
      <c r="J1183" t="s">
        <v>69</v>
      </c>
      <c r="K1183" t="s">
        <v>90</v>
      </c>
      <c r="L1183" t="s">
        <v>91</v>
      </c>
      <c r="M1183" t="s">
        <v>72</v>
      </c>
      <c r="N1183">
        <v>3.5791999999999997E-2</v>
      </c>
      <c r="O1183">
        <v>23104</v>
      </c>
      <c r="P1183">
        <v>4276</v>
      </c>
      <c r="Q1183">
        <v>7458</v>
      </c>
      <c r="R1183">
        <v>4709</v>
      </c>
      <c r="S1183">
        <v>2</v>
      </c>
      <c r="T1183">
        <v>2</v>
      </c>
      <c r="U1183" t="s">
        <v>123</v>
      </c>
      <c r="V1183">
        <v>14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 t="s">
        <v>195</v>
      </c>
      <c r="AD1183">
        <v>2544876</v>
      </c>
      <c r="AE1183" t="s">
        <v>65</v>
      </c>
      <c r="AF1183">
        <v>22893.615000000002</v>
      </c>
      <c r="AG1183">
        <v>549000</v>
      </c>
      <c r="AH1183">
        <v>614223</v>
      </c>
      <c r="AJ1183">
        <v>549000</v>
      </c>
      <c r="AK1183" t="s">
        <v>120</v>
      </c>
      <c r="AL1183">
        <v>11</v>
      </c>
      <c r="AM1183" t="s">
        <v>68</v>
      </c>
      <c r="AN1183">
        <v>1</v>
      </c>
      <c r="AR1183" t="s">
        <v>229</v>
      </c>
      <c r="AS1183" t="s">
        <v>114</v>
      </c>
      <c r="AT1183">
        <v>-5</v>
      </c>
      <c r="AU1183" t="s">
        <v>78</v>
      </c>
      <c r="AV1183" t="s">
        <v>115</v>
      </c>
      <c r="AW1183" t="s">
        <v>80</v>
      </c>
      <c r="AX1183" t="s">
        <v>81</v>
      </c>
      <c r="AY1183" t="s">
        <v>76</v>
      </c>
      <c r="AZ1183" t="s">
        <v>82</v>
      </c>
      <c r="BA1183" t="s">
        <v>83</v>
      </c>
      <c r="BB1183" t="s">
        <v>121</v>
      </c>
      <c r="BC1183">
        <v>-1</v>
      </c>
      <c r="BD1183" t="s">
        <v>76</v>
      </c>
      <c r="BE1183">
        <v>36</v>
      </c>
      <c r="BF1183" t="s">
        <v>97</v>
      </c>
      <c r="BG1183" t="s">
        <v>150</v>
      </c>
    </row>
    <row r="1184" spans="1:65" x14ac:dyDescent="0.3">
      <c r="A1184">
        <v>109759</v>
      </c>
      <c r="B1184">
        <v>0</v>
      </c>
      <c r="C1184" t="s">
        <v>65</v>
      </c>
      <c r="D1184" t="s">
        <v>66</v>
      </c>
      <c r="E1184" t="s">
        <v>67</v>
      </c>
      <c r="F1184" t="s">
        <v>68</v>
      </c>
      <c r="G1184">
        <v>0</v>
      </c>
      <c r="H1184">
        <v>202500</v>
      </c>
      <c r="I1184">
        <v>348826.5</v>
      </c>
      <c r="J1184" t="s">
        <v>113</v>
      </c>
      <c r="K1184" t="s">
        <v>70</v>
      </c>
      <c r="L1184" t="s">
        <v>91</v>
      </c>
      <c r="M1184" t="s">
        <v>72</v>
      </c>
      <c r="N1184">
        <v>1.6611999999999998E-2</v>
      </c>
      <c r="O1184">
        <v>22601</v>
      </c>
      <c r="P1184">
        <v>365243</v>
      </c>
      <c r="Q1184">
        <v>2590</v>
      </c>
      <c r="R1184">
        <v>4962</v>
      </c>
      <c r="S1184">
        <v>2</v>
      </c>
      <c r="T1184">
        <v>2</v>
      </c>
      <c r="U1184" t="s">
        <v>120</v>
      </c>
      <c r="V1184">
        <v>17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76</v>
      </c>
      <c r="AD1184">
        <v>1789977</v>
      </c>
      <c r="AE1184" t="s">
        <v>65</v>
      </c>
      <c r="AF1184">
        <v>70489.440000000002</v>
      </c>
      <c r="AG1184">
        <v>1323000</v>
      </c>
      <c r="AH1184">
        <v>1323000</v>
      </c>
      <c r="AJ1184">
        <v>1323000</v>
      </c>
      <c r="AK1184" t="s">
        <v>123</v>
      </c>
      <c r="AL1184">
        <v>11</v>
      </c>
      <c r="AM1184" t="s">
        <v>68</v>
      </c>
      <c r="AN1184">
        <v>1</v>
      </c>
      <c r="AR1184" t="s">
        <v>76</v>
      </c>
      <c r="AS1184" t="s">
        <v>114</v>
      </c>
      <c r="AT1184">
        <v>-408</v>
      </c>
      <c r="AU1184" t="s">
        <v>78</v>
      </c>
      <c r="AV1184" t="s">
        <v>115</v>
      </c>
      <c r="AX1184" t="s">
        <v>81</v>
      </c>
      <c r="AY1184" t="s">
        <v>76</v>
      </c>
      <c r="AZ1184" t="s">
        <v>82</v>
      </c>
      <c r="BA1184" t="s">
        <v>116</v>
      </c>
      <c r="BB1184" t="s">
        <v>121</v>
      </c>
      <c r="BC1184">
        <v>-1</v>
      </c>
      <c r="BD1184" t="s">
        <v>76</v>
      </c>
      <c r="BE1184">
        <v>24</v>
      </c>
      <c r="BF1184" t="s">
        <v>112</v>
      </c>
      <c r="BG1184" t="s">
        <v>118</v>
      </c>
    </row>
    <row r="1185" spans="1:65" x14ac:dyDescent="0.3">
      <c r="A1185">
        <v>109759</v>
      </c>
      <c r="B1185">
        <v>0</v>
      </c>
      <c r="C1185" t="s">
        <v>65</v>
      </c>
      <c r="D1185" t="s">
        <v>66</v>
      </c>
      <c r="E1185" t="s">
        <v>67</v>
      </c>
      <c r="F1185" t="s">
        <v>68</v>
      </c>
      <c r="G1185">
        <v>0</v>
      </c>
      <c r="H1185">
        <v>202500</v>
      </c>
      <c r="I1185">
        <v>348826.5</v>
      </c>
      <c r="J1185" t="s">
        <v>113</v>
      </c>
      <c r="K1185" t="s">
        <v>70</v>
      </c>
      <c r="L1185" t="s">
        <v>91</v>
      </c>
      <c r="M1185" t="s">
        <v>72</v>
      </c>
      <c r="N1185">
        <v>1.6611999999999998E-2</v>
      </c>
      <c r="O1185">
        <v>22601</v>
      </c>
      <c r="P1185">
        <v>365243</v>
      </c>
      <c r="Q1185">
        <v>2590</v>
      </c>
      <c r="R1185">
        <v>4962</v>
      </c>
      <c r="S1185">
        <v>2</v>
      </c>
      <c r="T1185">
        <v>2</v>
      </c>
      <c r="U1185" t="s">
        <v>120</v>
      </c>
      <c r="V1185">
        <v>17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76</v>
      </c>
      <c r="AD1185">
        <v>1169569</v>
      </c>
      <c r="AE1185" t="s">
        <v>65</v>
      </c>
      <c r="AF1185">
        <v>42081.254999999997</v>
      </c>
      <c r="AG1185">
        <v>1363500</v>
      </c>
      <c r="AH1185">
        <v>1525482</v>
      </c>
      <c r="AJ1185">
        <v>1363500</v>
      </c>
      <c r="AK1185" t="s">
        <v>125</v>
      </c>
      <c r="AL1185">
        <v>10</v>
      </c>
      <c r="AM1185" t="s">
        <v>68</v>
      </c>
      <c r="AN1185">
        <v>1</v>
      </c>
      <c r="AR1185" t="s">
        <v>76</v>
      </c>
      <c r="AS1185" t="s">
        <v>77</v>
      </c>
      <c r="AT1185">
        <v>-57</v>
      </c>
      <c r="AU1185" t="s">
        <v>78</v>
      </c>
      <c r="AV1185" t="s">
        <v>79</v>
      </c>
      <c r="AW1185" t="s">
        <v>101</v>
      </c>
      <c r="AX1185" t="s">
        <v>81</v>
      </c>
      <c r="AY1185" t="s">
        <v>76</v>
      </c>
      <c r="AZ1185" t="s">
        <v>82</v>
      </c>
      <c r="BA1185" t="s">
        <v>116</v>
      </c>
      <c r="BB1185" t="s">
        <v>121</v>
      </c>
      <c r="BC1185">
        <v>-1</v>
      </c>
      <c r="BD1185" t="s">
        <v>76</v>
      </c>
      <c r="BE1185">
        <v>60</v>
      </c>
      <c r="BF1185" t="s">
        <v>112</v>
      </c>
      <c r="BG1185" t="s">
        <v>118</v>
      </c>
      <c r="BH1185">
        <v>365243</v>
      </c>
      <c r="BI1185">
        <v>365243</v>
      </c>
      <c r="BJ1185">
        <v>1743</v>
      </c>
      <c r="BK1185">
        <v>365243</v>
      </c>
      <c r="BL1185">
        <v>365243</v>
      </c>
      <c r="BM1185">
        <v>1</v>
      </c>
    </row>
    <row r="1186" spans="1:65" x14ac:dyDescent="0.3">
      <c r="A1186">
        <v>109760</v>
      </c>
      <c r="B1186">
        <v>0</v>
      </c>
      <c r="C1186" t="s">
        <v>65</v>
      </c>
      <c r="D1186" t="s">
        <v>66</v>
      </c>
      <c r="E1186" t="s">
        <v>67</v>
      </c>
      <c r="F1186" t="s">
        <v>67</v>
      </c>
      <c r="G1186">
        <v>0</v>
      </c>
      <c r="H1186">
        <v>54000</v>
      </c>
      <c r="I1186">
        <v>225000</v>
      </c>
      <c r="J1186" t="s">
        <v>69</v>
      </c>
      <c r="K1186" t="s">
        <v>70</v>
      </c>
      <c r="L1186" t="s">
        <v>119</v>
      </c>
      <c r="M1186" t="s">
        <v>72</v>
      </c>
      <c r="N1186">
        <v>1.452E-2</v>
      </c>
      <c r="O1186">
        <v>10669</v>
      </c>
      <c r="P1186">
        <v>278</v>
      </c>
      <c r="Q1186">
        <v>8184</v>
      </c>
      <c r="R1186">
        <v>2654</v>
      </c>
      <c r="S1186">
        <v>2</v>
      </c>
      <c r="T1186">
        <v>2</v>
      </c>
      <c r="U1186" t="s">
        <v>123</v>
      </c>
      <c r="V1186">
        <v>16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 t="s">
        <v>92</v>
      </c>
      <c r="AD1186">
        <v>2406257</v>
      </c>
      <c r="AE1186" t="s">
        <v>93</v>
      </c>
      <c r="AF1186">
        <v>8216.1450000000004</v>
      </c>
      <c r="AG1186">
        <v>67050</v>
      </c>
      <c r="AH1186">
        <v>73687.5</v>
      </c>
      <c r="AI1186">
        <v>0</v>
      </c>
      <c r="AJ1186">
        <v>67050</v>
      </c>
      <c r="AK1186" t="s">
        <v>109</v>
      </c>
      <c r="AL1186">
        <v>7</v>
      </c>
      <c r="AM1186" t="s">
        <v>68</v>
      </c>
      <c r="AN1186">
        <v>1</v>
      </c>
      <c r="AO1186">
        <v>0</v>
      </c>
      <c r="AR1186" t="s">
        <v>79</v>
      </c>
      <c r="AS1186" t="s">
        <v>114</v>
      </c>
      <c r="AT1186">
        <v>-1880</v>
      </c>
      <c r="AU1186" t="s">
        <v>78</v>
      </c>
      <c r="AV1186" t="s">
        <v>115</v>
      </c>
      <c r="AW1186" t="s">
        <v>80</v>
      </c>
      <c r="AX1186" t="s">
        <v>81</v>
      </c>
      <c r="AY1186" t="s">
        <v>111</v>
      </c>
      <c r="AZ1186" t="s">
        <v>96</v>
      </c>
      <c r="BA1186" t="s">
        <v>76</v>
      </c>
      <c r="BB1186" t="s">
        <v>138</v>
      </c>
      <c r="BC1186">
        <v>594</v>
      </c>
      <c r="BD1186" t="s">
        <v>85</v>
      </c>
      <c r="BE1186">
        <v>12</v>
      </c>
      <c r="BF1186" t="s">
        <v>86</v>
      </c>
      <c r="BG1186" t="s">
        <v>151</v>
      </c>
    </row>
    <row r="1187" spans="1:65" x14ac:dyDescent="0.3">
      <c r="A1187">
        <v>109780</v>
      </c>
      <c r="B1187">
        <v>0</v>
      </c>
      <c r="C1187" t="s">
        <v>65</v>
      </c>
      <c r="D1187" t="s">
        <v>88</v>
      </c>
      <c r="E1187" t="s">
        <v>67</v>
      </c>
      <c r="F1187" t="s">
        <v>68</v>
      </c>
      <c r="G1187">
        <v>0</v>
      </c>
      <c r="H1187">
        <v>292500</v>
      </c>
      <c r="I1187">
        <v>1113399</v>
      </c>
      <c r="J1187" t="s">
        <v>69</v>
      </c>
      <c r="K1187" t="s">
        <v>70</v>
      </c>
      <c r="L1187" t="s">
        <v>91</v>
      </c>
      <c r="M1187" t="s">
        <v>72</v>
      </c>
      <c r="N1187">
        <v>3.2561E-2</v>
      </c>
      <c r="O1187">
        <v>16888</v>
      </c>
      <c r="P1187">
        <v>3521</v>
      </c>
      <c r="Q1187">
        <v>10149</v>
      </c>
      <c r="R1187">
        <v>424</v>
      </c>
      <c r="S1187">
        <v>1</v>
      </c>
      <c r="T1187">
        <v>1</v>
      </c>
      <c r="U1187" t="s">
        <v>123</v>
      </c>
      <c r="V1187">
        <v>14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 t="s">
        <v>122</v>
      </c>
      <c r="AD1187">
        <v>2783870</v>
      </c>
      <c r="AE1187" t="s">
        <v>93</v>
      </c>
      <c r="AF1187">
        <v>13558.004999999999</v>
      </c>
      <c r="AG1187">
        <v>127674</v>
      </c>
      <c r="AH1187">
        <v>143856</v>
      </c>
      <c r="AI1187">
        <v>0</v>
      </c>
      <c r="AJ1187">
        <v>127674</v>
      </c>
      <c r="AK1187" t="s">
        <v>109</v>
      </c>
      <c r="AL1187">
        <v>14</v>
      </c>
      <c r="AM1187" t="s">
        <v>68</v>
      </c>
      <c r="AN1187">
        <v>1</v>
      </c>
      <c r="AO1187">
        <v>0</v>
      </c>
      <c r="AR1187" t="s">
        <v>79</v>
      </c>
      <c r="AS1187" t="s">
        <v>77</v>
      </c>
      <c r="AT1187">
        <v>-836</v>
      </c>
      <c r="AU1187" t="s">
        <v>78</v>
      </c>
      <c r="AV1187" t="s">
        <v>79</v>
      </c>
      <c r="AW1187" t="s">
        <v>101</v>
      </c>
      <c r="AX1187" t="s">
        <v>102</v>
      </c>
      <c r="AY1187" t="s">
        <v>157</v>
      </c>
      <c r="AZ1187" t="s">
        <v>96</v>
      </c>
      <c r="BA1187" t="s">
        <v>76</v>
      </c>
      <c r="BB1187" t="s">
        <v>138</v>
      </c>
      <c r="BC1187">
        <v>45</v>
      </c>
      <c r="BD1187" t="s">
        <v>157</v>
      </c>
      <c r="BE1187">
        <v>12</v>
      </c>
      <c r="BF1187" t="s">
        <v>112</v>
      </c>
      <c r="BG1187" t="s">
        <v>158</v>
      </c>
      <c r="BH1187">
        <v>365243</v>
      </c>
      <c r="BI1187">
        <v>-805</v>
      </c>
      <c r="BJ1187">
        <v>-475</v>
      </c>
      <c r="BK1187">
        <v>-475</v>
      </c>
      <c r="BL1187">
        <v>-469</v>
      </c>
      <c r="BM1187">
        <v>0</v>
      </c>
    </row>
    <row r="1188" spans="1:65" x14ac:dyDescent="0.3">
      <c r="A1188">
        <v>109786</v>
      </c>
      <c r="B1188">
        <v>0</v>
      </c>
      <c r="C1188" t="s">
        <v>65</v>
      </c>
      <c r="D1188" t="s">
        <v>66</v>
      </c>
      <c r="E1188" t="s">
        <v>68</v>
      </c>
      <c r="F1188" t="s">
        <v>68</v>
      </c>
      <c r="G1188">
        <v>0</v>
      </c>
      <c r="H1188">
        <v>202500</v>
      </c>
      <c r="I1188">
        <v>545040</v>
      </c>
      <c r="J1188" t="s">
        <v>113</v>
      </c>
      <c r="K1188" t="s">
        <v>70</v>
      </c>
      <c r="L1188" t="s">
        <v>119</v>
      </c>
      <c r="M1188" t="s">
        <v>72</v>
      </c>
      <c r="N1188">
        <v>3.0755000000000001E-2</v>
      </c>
      <c r="O1188">
        <v>22521</v>
      </c>
      <c r="P1188">
        <v>365243</v>
      </c>
      <c r="Q1188">
        <v>1634</v>
      </c>
      <c r="R1188">
        <v>4581</v>
      </c>
      <c r="S1188">
        <v>2</v>
      </c>
      <c r="T1188">
        <v>2</v>
      </c>
      <c r="U1188" t="s">
        <v>123</v>
      </c>
      <c r="V1188">
        <v>12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76</v>
      </c>
      <c r="AD1188">
        <v>2444003</v>
      </c>
      <c r="AE1188" t="s">
        <v>65</v>
      </c>
      <c r="AF1188">
        <v>23775.435000000001</v>
      </c>
      <c r="AG1188">
        <v>675000</v>
      </c>
      <c r="AH1188">
        <v>808650</v>
      </c>
      <c r="AJ1188">
        <v>675000</v>
      </c>
      <c r="AK1188" t="s">
        <v>123</v>
      </c>
      <c r="AL1188">
        <v>13</v>
      </c>
      <c r="AM1188" t="s">
        <v>68</v>
      </c>
      <c r="AN1188">
        <v>1</v>
      </c>
      <c r="AR1188" t="s">
        <v>76</v>
      </c>
      <c r="AS1188" t="s">
        <v>114</v>
      </c>
      <c r="AT1188">
        <v>-14</v>
      </c>
      <c r="AU1188" t="s">
        <v>78</v>
      </c>
      <c r="AV1188" t="s">
        <v>115</v>
      </c>
      <c r="AW1188" t="s">
        <v>80</v>
      </c>
      <c r="AX1188" t="s">
        <v>81</v>
      </c>
      <c r="AY1188" t="s">
        <v>76</v>
      </c>
      <c r="AZ1188" t="s">
        <v>82</v>
      </c>
      <c r="BA1188" t="s">
        <v>116</v>
      </c>
      <c r="BB1188" t="s">
        <v>121</v>
      </c>
      <c r="BC1188">
        <v>-1</v>
      </c>
      <c r="BD1188" t="s">
        <v>76</v>
      </c>
      <c r="BE1188">
        <v>60</v>
      </c>
      <c r="BF1188" t="s">
        <v>112</v>
      </c>
      <c r="BG1188" t="s">
        <v>118</v>
      </c>
    </row>
    <row r="1189" spans="1:65" x14ac:dyDescent="0.3">
      <c r="A1189">
        <v>109788</v>
      </c>
      <c r="B1189">
        <v>0</v>
      </c>
      <c r="C1189" t="s">
        <v>65</v>
      </c>
      <c r="D1189" t="s">
        <v>88</v>
      </c>
      <c r="E1189" t="s">
        <v>68</v>
      </c>
      <c r="F1189" t="s">
        <v>68</v>
      </c>
      <c r="G1189">
        <v>0</v>
      </c>
      <c r="H1189">
        <v>157500</v>
      </c>
      <c r="I1189">
        <v>1288350</v>
      </c>
      <c r="J1189" t="s">
        <v>113</v>
      </c>
      <c r="K1189" t="s">
        <v>70</v>
      </c>
      <c r="L1189" t="s">
        <v>91</v>
      </c>
      <c r="M1189" t="s">
        <v>72</v>
      </c>
      <c r="N1189">
        <v>1.4463999999999999E-2</v>
      </c>
      <c r="O1189">
        <v>20634</v>
      </c>
      <c r="P1189">
        <v>365243</v>
      </c>
      <c r="Q1189">
        <v>10694</v>
      </c>
      <c r="R1189">
        <v>4188</v>
      </c>
      <c r="S1189">
        <v>2</v>
      </c>
      <c r="T1189">
        <v>2</v>
      </c>
      <c r="U1189" t="s">
        <v>109</v>
      </c>
      <c r="V1189">
        <v>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76</v>
      </c>
      <c r="AD1189">
        <v>1460325</v>
      </c>
      <c r="AE1189" t="s">
        <v>99</v>
      </c>
      <c r="AF1189">
        <v>2250</v>
      </c>
      <c r="AG1189">
        <v>45000</v>
      </c>
      <c r="AH1189">
        <v>45000</v>
      </c>
      <c r="AJ1189">
        <v>45000</v>
      </c>
      <c r="AK1189" t="s">
        <v>123</v>
      </c>
      <c r="AL1189">
        <v>7</v>
      </c>
      <c r="AM1189" t="s">
        <v>68</v>
      </c>
      <c r="AN1189">
        <v>1</v>
      </c>
      <c r="AR1189" t="s">
        <v>79</v>
      </c>
      <c r="AS1189" t="s">
        <v>77</v>
      </c>
      <c r="AT1189">
        <v>-305</v>
      </c>
      <c r="AU1189" t="s">
        <v>76</v>
      </c>
      <c r="AV1189" t="s">
        <v>79</v>
      </c>
      <c r="AW1189" t="s">
        <v>101</v>
      </c>
      <c r="AX1189" t="s">
        <v>161</v>
      </c>
      <c r="AY1189" t="s">
        <v>76</v>
      </c>
      <c r="AZ1189" t="s">
        <v>131</v>
      </c>
      <c r="BA1189" t="s">
        <v>83</v>
      </c>
      <c r="BB1189" t="s">
        <v>84</v>
      </c>
      <c r="BC1189">
        <v>312</v>
      </c>
      <c r="BD1189" t="s">
        <v>85</v>
      </c>
      <c r="BE1189">
        <v>0</v>
      </c>
      <c r="BF1189" t="s">
        <v>76</v>
      </c>
      <c r="BG1189" t="s">
        <v>132</v>
      </c>
      <c r="BH1189">
        <v>365243</v>
      </c>
      <c r="BI1189">
        <v>365243</v>
      </c>
      <c r="BJ1189">
        <v>365243</v>
      </c>
      <c r="BK1189">
        <v>365243</v>
      </c>
      <c r="BL1189">
        <v>365243</v>
      </c>
      <c r="BM1189">
        <v>0</v>
      </c>
    </row>
    <row r="1190" spans="1:65" x14ac:dyDescent="0.3">
      <c r="A1190">
        <v>109803</v>
      </c>
      <c r="B1190">
        <v>0</v>
      </c>
      <c r="C1190" t="s">
        <v>65</v>
      </c>
      <c r="D1190" t="s">
        <v>88</v>
      </c>
      <c r="E1190" t="s">
        <v>67</v>
      </c>
      <c r="F1190" t="s">
        <v>68</v>
      </c>
      <c r="G1190">
        <v>0</v>
      </c>
      <c r="H1190">
        <v>252000</v>
      </c>
      <c r="I1190">
        <v>760225.5</v>
      </c>
      <c r="J1190" t="s">
        <v>113</v>
      </c>
      <c r="K1190" t="s">
        <v>70</v>
      </c>
      <c r="L1190" t="s">
        <v>139</v>
      </c>
      <c r="M1190" t="s">
        <v>72</v>
      </c>
      <c r="N1190">
        <v>1.0031999999999999E-2</v>
      </c>
      <c r="O1190">
        <v>20763</v>
      </c>
      <c r="P1190">
        <v>365243</v>
      </c>
      <c r="Q1190">
        <v>3332</v>
      </c>
      <c r="R1190">
        <v>3333</v>
      </c>
      <c r="S1190">
        <v>2</v>
      </c>
      <c r="T1190">
        <v>2</v>
      </c>
      <c r="U1190" t="s">
        <v>109</v>
      </c>
      <c r="V1190">
        <v>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76</v>
      </c>
      <c r="AD1190">
        <v>2121617</v>
      </c>
      <c r="AE1190" t="s">
        <v>93</v>
      </c>
      <c r="AF1190">
        <v>13443.3</v>
      </c>
      <c r="AG1190">
        <v>229837.5</v>
      </c>
      <c r="AH1190">
        <v>260176.5</v>
      </c>
      <c r="AI1190">
        <v>0</v>
      </c>
      <c r="AJ1190">
        <v>229837.5</v>
      </c>
      <c r="AK1190" t="s">
        <v>75</v>
      </c>
      <c r="AL1190">
        <v>6</v>
      </c>
      <c r="AM1190" t="s">
        <v>68</v>
      </c>
      <c r="AN1190">
        <v>1</v>
      </c>
      <c r="AO1190">
        <v>0</v>
      </c>
      <c r="AR1190" t="s">
        <v>79</v>
      </c>
      <c r="AS1190" t="s">
        <v>114</v>
      </c>
      <c r="AT1190">
        <v>-425</v>
      </c>
      <c r="AU1190" t="s">
        <v>76</v>
      </c>
      <c r="AV1190" t="s">
        <v>165</v>
      </c>
      <c r="AX1190" t="s">
        <v>81</v>
      </c>
      <c r="AY1190" t="s">
        <v>182</v>
      </c>
      <c r="AZ1190" t="s">
        <v>96</v>
      </c>
      <c r="BA1190" t="s">
        <v>76</v>
      </c>
      <c r="BB1190" t="s">
        <v>104</v>
      </c>
      <c r="BC1190">
        <v>130</v>
      </c>
      <c r="BD1190" t="s">
        <v>141</v>
      </c>
      <c r="BE1190">
        <v>24</v>
      </c>
      <c r="BF1190" t="s">
        <v>112</v>
      </c>
      <c r="BG1190" t="s">
        <v>148</v>
      </c>
    </row>
    <row r="1191" spans="1:65" x14ac:dyDescent="0.3">
      <c r="A1191">
        <v>109805</v>
      </c>
      <c r="B1191">
        <v>0</v>
      </c>
      <c r="C1191" t="s">
        <v>65</v>
      </c>
      <c r="D1191" t="s">
        <v>88</v>
      </c>
      <c r="E1191" t="s">
        <v>68</v>
      </c>
      <c r="F1191" t="s">
        <v>68</v>
      </c>
      <c r="G1191">
        <v>0</v>
      </c>
      <c r="H1191">
        <v>247500</v>
      </c>
      <c r="I1191">
        <v>755190</v>
      </c>
      <c r="J1191" t="s">
        <v>89</v>
      </c>
      <c r="K1191" t="s">
        <v>90</v>
      </c>
      <c r="L1191" t="s">
        <v>91</v>
      </c>
      <c r="M1191" t="s">
        <v>72</v>
      </c>
      <c r="N1191">
        <v>3.0755000000000001E-2</v>
      </c>
      <c r="O1191">
        <v>11580</v>
      </c>
      <c r="P1191">
        <v>632</v>
      </c>
      <c r="Q1191">
        <v>1629</v>
      </c>
      <c r="R1191">
        <v>1636</v>
      </c>
      <c r="S1191">
        <v>2</v>
      </c>
      <c r="T1191">
        <v>2</v>
      </c>
      <c r="U1191" t="s">
        <v>120</v>
      </c>
      <c r="V1191">
        <v>15</v>
      </c>
      <c r="W1191">
        <v>0</v>
      </c>
      <c r="X1191">
        <v>0</v>
      </c>
      <c r="Y1191">
        <v>0</v>
      </c>
      <c r="Z1191">
        <v>1</v>
      </c>
      <c r="AA1191">
        <v>1</v>
      </c>
      <c r="AB1191">
        <v>0</v>
      </c>
      <c r="AC1191" t="s">
        <v>92</v>
      </c>
      <c r="AD1191">
        <v>2211099</v>
      </c>
      <c r="AE1191" t="s">
        <v>93</v>
      </c>
      <c r="AF1191">
        <v>35489.474999999999</v>
      </c>
      <c r="AG1191">
        <v>210600</v>
      </c>
      <c r="AH1191">
        <v>189540</v>
      </c>
      <c r="AI1191">
        <v>21060</v>
      </c>
      <c r="AJ1191">
        <v>210600</v>
      </c>
      <c r="AK1191" t="s">
        <v>125</v>
      </c>
      <c r="AL1191">
        <v>16</v>
      </c>
      <c r="AM1191" t="s">
        <v>68</v>
      </c>
      <c r="AN1191">
        <v>1</v>
      </c>
      <c r="AO1191">
        <v>0.108909091</v>
      </c>
      <c r="AR1191" t="s">
        <v>79</v>
      </c>
      <c r="AS1191" t="s">
        <v>77</v>
      </c>
      <c r="AT1191">
        <v>-183</v>
      </c>
      <c r="AU1191" t="s">
        <v>78</v>
      </c>
      <c r="AV1191" t="s">
        <v>79</v>
      </c>
      <c r="AW1191" t="s">
        <v>110</v>
      </c>
      <c r="AX1191" t="s">
        <v>81</v>
      </c>
      <c r="AY1191" t="s">
        <v>146</v>
      </c>
      <c r="AZ1191" t="s">
        <v>96</v>
      </c>
      <c r="BA1191" t="s">
        <v>76</v>
      </c>
      <c r="BB1191" t="s">
        <v>84</v>
      </c>
      <c r="BC1191">
        <v>30</v>
      </c>
      <c r="BD1191" t="s">
        <v>146</v>
      </c>
      <c r="BE1191">
        <v>6</v>
      </c>
      <c r="BF1191" t="s">
        <v>147</v>
      </c>
      <c r="BG1191" t="s">
        <v>222</v>
      </c>
      <c r="BH1191">
        <v>365243</v>
      </c>
      <c r="BI1191">
        <v>-153</v>
      </c>
      <c r="BJ1191">
        <v>-3</v>
      </c>
      <c r="BK1191">
        <v>-3</v>
      </c>
      <c r="BL1191">
        <v>365243</v>
      </c>
      <c r="BM1191">
        <v>0</v>
      </c>
    </row>
    <row r="1192" spans="1:65" x14ac:dyDescent="0.3">
      <c r="A1192">
        <v>109805</v>
      </c>
      <c r="B1192">
        <v>0</v>
      </c>
      <c r="C1192" t="s">
        <v>65</v>
      </c>
      <c r="D1192" t="s">
        <v>88</v>
      </c>
      <c r="E1192" t="s">
        <v>68</v>
      </c>
      <c r="F1192" t="s">
        <v>68</v>
      </c>
      <c r="G1192">
        <v>0</v>
      </c>
      <c r="H1192">
        <v>247500</v>
      </c>
      <c r="I1192">
        <v>755190</v>
      </c>
      <c r="J1192" t="s">
        <v>89</v>
      </c>
      <c r="K1192" t="s">
        <v>90</v>
      </c>
      <c r="L1192" t="s">
        <v>91</v>
      </c>
      <c r="M1192" t="s">
        <v>72</v>
      </c>
      <c r="N1192">
        <v>3.0755000000000001E-2</v>
      </c>
      <c r="O1192">
        <v>11580</v>
      </c>
      <c r="P1192">
        <v>632</v>
      </c>
      <c r="Q1192">
        <v>1629</v>
      </c>
      <c r="R1192">
        <v>1636</v>
      </c>
      <c r="S1192">
        <v>2</v>
      </c>
      <c r="T1192">
        <v>2</v>
      </c>
      <c r="U1192" t="s">
        <v>120</v>
      </c>
      <c r="V1192">
        <v>15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 t="s">
        <v>92</v>
      </c>
      <c r="AD1192">
        <v>1065492</v>
      </c>
      <c r="AE1192" t="s">
        <v>93</v>
      </c>
      <c r="AF1192">
        <v>27843.75</v>
      </c>
      <c r="AG1192">
        <v>253125</v>
      </c>
      <c r="AH1192">
        <v>253125</v>
      </c>
      <c r="AI1192">
        <v>0</v>
      </c>
      <c r="AJ1192">
        <v>253125</v>
      </c>
      <c r="AK1192" t="s">
        <v>94</v>
      </c>
      <c r="AL1192">
        <v>17</v>
      </c>
      <c r="AM1192" t="s">
        <v>68</v>
      </c>
      <c r="AN1192">
        <v>1</v>
      </c>
      <c r="AO1192">
        <v>0</v>
      </c>
      <c r="AR1192" t="s">
        <v>79</v>
      </c>
      <c r="AS1192" t="s">
        <v>77</v>
      </c>
      <c r="AT1192">
        <v>-452</v>
      </c>
      <c r="AU1192" t="s">
        <v>78</v>
      </c>
      <c r="AV1192" t="s">
        <v>79</v>
      </c>
      <c r="AX1192" t="s">
        <v>102</v>
      </c>
      <c r="AY1192" t="s">
        <v>190</v>
      </c>
      <c r="AZ1192" t="s">
        <v>96</v>
      </c>
      <c r="BA1192" t="s">
        <v>76</v>
      </c>
      <c r="BB1192" t="s">
        <v>138</v>
      </c>
      <c r="BC1192">
        <v>40</v>
      </c>
      <c r="BD1192" t="s">
        <v>191</v>
      </c>
      <c r="BE1192">
        <v>10</v>
      </c>
      <c r="BF1192" t="s">
        <v>112</v>
      </c>
      <c r="BG1192" t="s">
        <v>158</v>
      </c>
      <c r="BH1192">
        <v>365243</v>
      </c>
      <c r="BI1192">
        <v>-417</v>
      </c>
      <c r="BJ1192">
        <v>-147</v>
      </c>
      <c r="BK1192">
        <v>-297</v>
      </c>
      <c r="BL1192">
        <v>-290</v>
      </c>
      <c r="BM1192">
        <v>0</v>
      </c>
    </row>
    <row r="1193" spans="1:65" x14ac:dyDescent="0.3">
      <c r="A1193">
        <v>109806</v>
      </c>
      <c r="B1193">
        <v>0</v>
      </c>
      <c r="C1193" t="s">
        <v>65</v>
      </c>
      <c r="D1193" t="s">
        <v>88</v>
      </c>
      <c r="E1193" t="s">
        <v>68</v>
      </c>
      <c r="F1193" t="s">
        <v>68</v>
      </c>
      <c r="G1193">
        <v>0</v>
      </c>
      <c r="H1193">
        <v>112500</v>
      </c>
      <c r="I1193">
        <v>225000</v>
      </c>
      <c r="J1193" t="s">
        <v>69</v>
      </c>
      <c r="K1193" t="s">
        <v>70</v>
      </c>
      <c r="L1193" t="s">
        <v>91</v>
      </c>
      <c r="M1193" t="s">
        <v>72</v>
      </c>
      <c r="N1193">
        <v>2.6391999999999999E-2</v>
      </c>
      <c r="O1193">
        <v>15909</v>
      </c>
      <c r="P1193">
        <v>1500</v>
      </c>
      <c r="Q1193">
        <v>5298</v>
      </c>
      <c r="R1193">
        <v>2582</v>
      </c>
      <c r="S1193">
        <v>2</v>
      </c>
      <c r="T1193">
        <v>2</v>
      </c>
      <c r="U1193" t="s">
        <v>73</v>
      </c>
      <c r="V1193">
        <v>11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108</v>
      </c>
      <c r="AD1193">
        <v>1143479</v>
      </c>
      <c r="AE1193" t="s">
        <v>93</v>
      </c>
      <c r="AF1193">
        <v>17939.205000000002</v>
      </c>
      <c r="AG1193">
        <v>194427</v>
      </c>
      <c r="AH1193">
        <v>174982.5</v>
      </c>
      <c r="AI1193">
        <v>19444.5</v>
      </c>
      <c r="AJ1193">
        <v>194427</v>
      </c>
      <c r="AK1193" t="s">
        <v>125</v>
      </c>
      <c r="AL1193">
        <v>13</v>
      </c>
      <c r="AM1193" t="s">
        <v>68</v>
      </c>
      <c r="AN1193">
        <v>1</v>
      </c>
      <c r="AO1193">
        <v>0.10891917399999999</v>
      </c>
      <c r="AR1193" t="s">
        <v>79</v>
      </c>
      <c r="AS1193" t="s">
        <v>77</v>
      </c>
      <c r="AT1193">
        <v>-576</v>
      </c>
      <c r="AU1193" t="s">
        <v>78</v>
      </c>
      <c r="AV1193" t="s">
        <v>79</v>
      </c>
      <c r="AX1193" t="s">
        <v>102</v>
      </c>
      <c r="AY1193" t="s">
        <v>190</v>
      </c>
      <c r="AZ1193" t="s">
        <v>96</v>
      </c>
      <c r="BA1193" t="s">
        <v>76</v>
      </c>
      <c r="BB1193" t="s">
        <v>84</v>
      </c>
      <c r="BC1193">
        <v>11</v>
      </c>
      <c r="BD1193" t="s">
        <v>191</v>
      </c>
      <c r="BE1193">
        <v>12</v>
      </c>
      <c r="BF1193" t="s">
        <v>147</v>
      </c>
      <c r="BG1193" t="s">
        <v>158</v>
      </c>
      <c r="BH1193">
        <v>365243</v>
      </c>
      <c r="BI1193">
        <v>-545</v>
      </c>
      <c r="BJ1193">
        <v>-215</v>
      </c>
      <c r="BK1193">
        <v>-455</v>
      </c>
      <c r="BL1193">
        <v>-445</v>
      </c>
      <c r="BM1193">
        <v>0</v>
      </c>
    </row>
    <row r="1194" spans="1:65" x14ac:dyDescent="0.3">
      <c r="A1194">
        <v>109807</v>
      </c>
      <c r="B1194">
        <v>0</v>
      </c>
      <c r="C1194" t="s">
        <v>65</v>
      </c>
      <c r="D1194" t="s">
        <v>88</v>
      </c>
      <c r="E1194" t="s">
        <v>67</v>
      </c>
      <c r="F1194" t="s">
        <v>68</v>
      </c>
      <c r="G1194">
        <v>0</v>
      </c>
      <c r="H1194">
        <v>103500</v>
      </c>
      <c r="I1194">
        <v>104256</v>
      </c>
      <c r="J1194" t="s">
        <v>69</v>
      </c>
      <c r="K1194" t="s">
        <v>126</v>
      </c>
      <c r="L1194" t="s">
        <v>91</v>
      </c>
      <c r="M1194" t="s">
        <v>72</v>
      </c>
      <c r="N1194">
        <v>2.461E-2</v>
      </c>
      <c r="O1194">
        <v>11485</v>
      </c>
      <c r="P1194">
        <v>3344</v>
      </c>
      <c r="Q1194">
        <v>3888</v>
      </c>
      <c r="R1194">
        <v>4170</v>
      </c>
      <c r="S1194">
        <v>2</v>
      </c>
      <c r="T1194">
        <v>2</v>
      </c>
      <c r="U1194" t="s">
        <v>123</v>
      </c>
      <c r="V1194">
        <v>11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 t="s">
        <v>92</v>
      </c>
      <c r="AD1194">
        <v>1111517</v>
      </c>
      <c r="AE1194" t="s">
        <v>93</v>
      </c>
      <c r="AF1194">
        <v>3101.5349999999999</v>
      </c>
      <c r="AG1194">
        <v>23346</v>
      </c>
      <c r="AH1194">
        <v>22738.5</v>
      </c>
      <c r="AI1194">
        <v>2340</v>
      </c>
      <c r="AJ1194">
        <v>23346</v>
      </c>
      <c r="AK1194" t="s">
        <v>73</v>
      </c>
      <c r="AL1194">
        <v>17</v>
      </c>
      <c r="AM1194" t="s">
        <v>68</v>
      </c>
      <c r="AN1194">
        <v>1</v>
      </c>
      <c r="AO1194">
        <v>0.101619823</v>
      </c>
      <c r="AR1194" t="s">
        <v>79</v>
      </c>
      <c r="AS1194" t="s">
        <v>77</v>
      </c>
      <c r="AT1194">
        <v>-2258</v>
      </c>
      <c r="AU1194" t="s">
        <v>78</v>
      </c>
      <c r="AV1194" t="s">
        <v>79</v>
      </c>
      <c r="AW1194" t="s">
        <v>80</v>
      </c>
      <c r="AX1194" t="s">
        <v>102</v>
      </c>
      <c r="AY1194" t="s">
        <v>124</v>
      </c>
      <c r="AZ1194" t="s">
        <v>96</v>
      </c>
      <c r="BA1194" t="s">
        <v>76</v>
      </c>
      <c r="BB1194" t="s">
        <v>138</v>
      </c>
      <c r="BC1194">
        <v>31</v>
      </c>
      <c r="BD1194" t="s">
        <v>105</v>
      </c>
      <c r="BE1194">
        <v>10</v>
      </c>
      <c r="BF1194" t="s">
        <v>86</v>
      </c>
      <c r="BG1194" t="s">
        <v>106</v>
      </c>
      <c r="BH1194">
        <v>365243</v>
      </c>
      <c r="BI1194">
        <v>-2220</v>
      </c>
      <c r="BJ1194">
        <v>-1950</v>
      </c>
      <c r="BK1194">
        <v>-1950</v>
      </c>
      <c r="BL1194">
        <v>-1940</v>
      </c>
      <c r="BM1194">
        <v>0</v>
      </c>
    </row>
    <row r="1195" spans="1:65" x14ac:dyDescent="0.3">
      <c r="A1195">
        <v>109831</v>
      </c>
      <c r="B1195">
        <v>0</v>
      </c>
      <c r="C1195" t="s">
        <v>65</v>
      </c>
      <c r="D1195" t="s">
        <v>88</v>
      </c>
      <c r="E1195" t="s">
        <v>67</v>
      </c>
      <c r="F1195" t="s">
        <v>68</v>
      </c>
      <c r="G1195">
        <v>0</v>
      </c>
      <c r="H1195">
        <v>247500</v>
      </c>
      <c r="I1195">
        <v>1215000</v>
      </c>
      <c r="J1195" t="s">
        <v>113</v>
      </c>
      <c r="K1195" t="s">
        <v>90</v>
      </c>
      <c r="L1195" t="s">
        <v>71</v>
      </c>
      <c r="M1195" t="s">
        <v>72</v>
      </c>
      <c r="N1195">
        <v>4.96E-3</v>
      </c>
      <c r="O1195">
        <v>22833</v>
      </c>
      <c r="P1195">
        <v>365243</v>
      </c>
      <c r="Q1195">
        <v>3906</v>
      </c>
      <c r="R1195">
        <v>4578</v>
      </c>
      <c r="S1195">
        <v>2</v>
      </c>
      <c r="T1195">
        <v>2</v>
      </c>
      <c r="U1195" t="s">
        <v>94</v>
      </c>
      <c r="V1195">
        <v>17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76</v>
      </c>
      <c r="AD1195">
        <v>2579212</v>
      </c>
      <c r="AE1195" t="s">
        <v>65</v>
      </c>
      <c r="AF1195">
        <v>22860</v>
      </c>
      <c r="AG1195">
        <v>450000</v>
      </c>
      <c r="AH1195">
        <v>450000</v>
      </c>
      <c r="AJ1195">
        <v>450000</v>
      </c>
      <c r="AK1195" t="s">
        <v>75</v>
      </c>
      <c r="AL1195">
        <v>12</v>
      </c>
      <c r="AM1195" t="s">
        <v>68</v>
      </c>
      <c r="AN1195">
        <v>1</v>
      </c>
      <c r="AR1195" t="s">
        <v>76</v>
      </c>
      <c r="AS1195" t="s">
        <v>77</v>
      </c>
      <c r="AT1195">
        <v>-237</v>
      </c>
      <c r="AU1195" t="s">
        <v>78</v>
      </c>
      <c r="AV1195" t="s">
        <v>79</v>
      </c>
      <c r="AW1195" t="s">
        <v>80</v>
      </c>
      <c r="AX1195" t="s">
        <v>81</v>
      </c>
      <c r="AY1195" t="s">
        <v>76</v>
      </c>
      <c r="AZ1195" t="s">
        <v>82</v>
      </c>
      <c r="BA1195" t="s">
        <v>116</v>
      </c>
      <c r="BB1195" t="s">
        <v>187</v>
      </c>
      <c r="BC1195">
        <v>-1</v>
      </c>
      <c r="BD1195" t="s">
        <v>76</v>
      </c>
      <c r="BE1195">
        <v>24</v>
      </c>
      <c r="BF1195" t="s">
        <v>97</v>
      </c>
      <c r="BG1195" t="s">
        <v>118</v>
      </c>
      <c r="BH1195">
        <v>365243</v>
      </c>
      <c r="BI1195">
        <v>-207</v>
      </c>
      <c r="BJ1195">
        <v>483</v>
      </c>
      <c r="BK1195">
        <v>365243</v>
      </c>
      <c r="BL1195">
        <v>365243</v>
      </c>
      <c r="BM1195">
        <v>0</v>
      </c>
    </row>
    <row r="1196" spans="1:65" x14ac:dyDescent="0.3">
      <c r="A1196">
        <v>109834</v>
      </c>
      <c r="B1196">
        <v>0</v>
      </c>
      <c r="C1196" t="s">
        <v>65</v>
      </c>
      <c r="D1196" t="s">
        <v>88</v>
      </c>
      <c r="E1196" t="s">
        <v>67</v>
      </c>
      <c r="F1196" t="s">
        <v>68</v>
      </c>
      <c r="G1196">
        <v>0</v>
      </c>
      <c r="H1196">
        <v>112500</v>
      </c>
      <c r="I1196">
        <v>193500</v>
      </c>
      <c r="J1196" t="s">
        <v>133</v>
      </c>
      <c r="K1196" t="s">
        <v>70</v>
      </c>
      <c r="L1196" t="s">
        <v>91</v>
      </c>
      <c r="M1196" t="s">
        <v>72</v>
      </c>
      <c r="N1196">
        <v>7.0200000000000002E-3</v>
      </c>
      <c r="O1196">
        <v>17313</v>
      </c>
      <c r="P1196">
        <v>2279</v>
      </c>
      <c r="Q1196">
        <v>8434</v>
      </c>
      <c r="R1196">
        <v>854</v>
      </c>
      <c r="S1196">
        <v>2</v>
      </c>
      <c r="T1196">
        <v>2</v>
      </c>
      <c r="U1196" t="s">
        <v>73</v>
      </c>
      <c r="V1196">
        <v>11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t="s">
        <v>122</v>
      </c>
      <c r="AD1196">
        <v>2778892</v>
      </c>
      <c r="AE1196" t="s">
        <v>93</v>
      </c>
      <c r="AF1196">
        <v>6937.7849999999999</v>
      </c>
      <c r="AG1196">
        <v>61083</v>
      </c>
      <c r="AH1196">
        <v>61083</v>
      </c>
      <c r="AI1196">
        <v>0</v>
      </c>
      <c r="AJ1196">
        <v>61083</v>
      </c>
      <c r="AK1196" t="s">
        <v>73</v>
      </c>
      <c r="AL1196">
        <v>12</v>
      </c>
      <c r="AM1196" t="s">
        <v>68</v>
      </c>
      <c r="AN1196">
        <v>1</v>
      </c>
      <c r="AO1196">
        <v>0</v>
      </c>
      <c r="AR1196" t="s">
        <v>79</v>
      </c>
      <c r="AS1196" t="s">
        <v>77</v>
      </c>
      <c r="AT1196">
        <v>-91</v>
      </c>
      <c r="AU1196" t="s">
        <v>78</v>
      </c>
      <c r="AV1196" t="s">
        <v>79</v>
      </c>
      <c r="AX1196" t="s">
        <v>81</v>
      </c>
      <c r="AY1196" t="s">
        <v>124</v>
      </c>
      <c r="AZ1196" t="s">
        <v>96</v>
      </c>
      <c r="BA1196" t="s">
        <v>76</v>
      </c>
      <c r="BB1196" t="s">
        <v>104</v>
      </c>
      <c r="BC1196">
        <v>30</v>
      </c>
      <c r="BD1196" t="s">
        <v>105</v>
      </c>
      <c r="BE1196">
        <v>10</v>
      </c>
      <c r="BF1196" t="s">
        <v>112</v>
      </c>
      <c r="BG1196" t="s">
        <v>208</v>
      </c>
      <c r="BH1196">
        <v>365243</v>
      </c>
      <c r="BI1196">
        <v>-53</v>
      </c>
      <c r="BJ1196">
        <v>217</v>
      </c>
      <c r="BK1196">
        <v>365243</v>
      </c>
      <c r="BL1196">
        <v>365243</v>
      </c>
      <c r="BM1196">
        <v>0</v>
      </c>
    </row>
    <row r="1197" spans="1:65" x14ac:dyDescent="0.3">
      <c r="A1197">
        <v>109837</v>
      </c>
      <c r="B1197">
        <v>0</v>
      </c>
      <c r="C1197" t="s">
        <v>65</v>
      </c>
      <c r="D1197" t="s">
        <v>66</v>
      </c>
      <c r="E1197" t="s">
        <v>67</v>
      </c>
      <c r="F1197" t="s">
        <v>67</v>
      </c>
      <c r="G1197">
        <v>0</v>
      </c>
      <c r="H1197">
        <v>135000</v>
      </c>
      <c r="I1197">
        <v>904500</v>
      </c>
      <c r="J1197" t="s">
        <v>133</v>
      </c>
      <c r="K1197" t="s">
        <v>70</v>
      </c>
      <c r="L1197" t="s">
        <v>91</v>
      </c>
      <c r="M1197" t="s">
        <v>72</v>
      </c>
      <c r="N1197">
        <v>6.2960000000000004E-3</v>
      </c>
      <c r="O1197">
        <v>17648</v>
      </c>
      <c r="P1197">
        <v>4635</v>
      </c>
      <c r="Q1197">
        <v>696</v>
      </c>
      <c r="R1197">
        <v>1176</v>
      </c>
      <c r="S1197">
        <v>3</v>
      </c>
      <c r="T1197">
        <v>3</v>
      </c>
      <c r="U1197" t="s">
        <v>94</v>
      </c>
      <c r="V1197">
        <v>15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167</v>
      </c>
      <c r="AD1197">
        <v>2284643</v>
      </c>
      <c r="AE1197" t="s">
        <v>99</v>
      </c>
      <c r="AF1197">
        <v>11250</v>
      </c>
      <c r="AG1197">
        <v>0</v>
      </c>
      <c r="AH1197">
        <v>225000</v>
      </c>
      <c r="AK1197" t="s">
        <v>125</v>
      </c>
      <c r="AL1197">
        <v>12</v>
      </c>
      <c r="AM1197" t="s">
        <v>68</v>
      </c>
      <c r="AN1197">
        <v>1</v>
      </c>
      <c r="AR1197" t="s">
        <v>79</v>
      </c>
      <c r="AS1197" t="s">
        <v>114</v>
      </c>
      <c r="AT1197">
        <v>-991</v>
      </c>
      <c r="AU1197" t="s">
        <v>76</v>
      </c>
      <c r="AV1197" t="s">
        <v>115</v>
      </c>
      <c r="AX1197" t="s">
        <v>81</v>
      </c>
      <c r="AY1197" t="s">
        <v>76</v>
      </c>
      <c r="AZ1197" t="s">
        <v>131</v>
      </c>
      <c r="BA1197" t="s">
        <v>116</v>
      </c>
      <c r="BB1197" t="s">
        <v>121</v>
      </c>
      <c r="BC1197">
        <v>-1</v>
      </c>
      <c r="BD1197" t="s">
        <v>76</v>
      </c>
      <c r="BE1197">
        <v>0</v>
      </c>
      <c r="BF1197" t="s">
        <v>76</v>
      </c>
      <c r="BG1197" t="s">
        <v>160</v>
      </c>
    </row>
    <row r="1198" spans="1:65" x14ac:dyDescent="0.3">
      <c r="A1198">
        <v>109840</v>
      </c>
      <c r="B1198">
        <v>0</v>
      </c>
      <c r="C1198" t="s">
        <v>65</v>
      </c>
      <c r="D1198" t="s">
        <v>66</v>
      </c>
      <c r="E1198" t="s">
        <v>67</v>
      </c>
      <c r="F1198" t="s">
        <v>67</v>
      </c>
      <c r="G1198">
        <v>2</v>
      </c>
      <c r="H1198">
        <v>247500</v>
      </c>
      <c r="I1198">
        <v>752742</v>
      </c>
      <c r="J1198" t="s">
        <v>69</v>
      </c>
      <c r="K1198" t="s">
        <v>70</v>
      </c>
      <c r="L1198" t="s">
        <v>91</v>
      </c>
      <c r="M1198" t="s">
        <v>72</v>
      </c>
      <c r="N1198">
        <v>2.2624999999999999E-2</v>
      </c>
      <c r="O1198">
        <v>14381</v>
      </c>
      <c r="P1198">
        <v>396</v>
      </c>
      <c r="Q1198">
        <v>1931</v>
      </c>
      <c r="R1198">
        <v>349</v>
      </c>
      <c r="S1198">
        <v>2</v>
      </c>
      <c r="T1198">
        <v>2</v>
      </c>
      <c r="U1198" t="s">
        <v>125</v>
      </c>
      <c r="V1198">
        <v>15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167</v>
      </c>
      <c r="AD1198">
        <v>1743703</v>
      </c>
      <c r="AE1198" t="s">
        <v>93</v>
      </c>
      <c r="AF1198">
        <v>16968.735000000001</v>
      </c>
      <c r="AG1198">
        <v>85261.5</v>
      </c>
      <c r="AH1198">
        <v>90193.5</v>
      </c>
      <c r="AI1198">
        <v>8527.5</v>
      </c>
      <c r="AJ1198">
        <v>85261.5</v>
      </c>
      <c r="AK1198" t="s">
        <v>75</v>
      </c>
      <c r="AL1198">
        <v>18</v>
      </c>
      <c r="AM1198" t="s">
        <v>68</v>
      </c>
      <c r="AN1198">
        <v>1</v>
      </c>
      <c r="AO1198">
        <v>9.4075452000000004E-2</v>
      </c>
      <c r="AR1198" t="s">
        <v>79</v>
      </c>
      <c r="AS1198" t="s">
        <v>77</v>
      </c>
      <c r="AT1198">
        <v>-1087</v>
      </c>
      <c r="AU1198" t="s">
        <v>78</v>
      </c>
      <c r="AV1198" t="s">
        <v>79</v>
      </c>
      <c r="AW1198" t="s">
        <v>101</v>
      </c>
      <c r="AX1198" t="s">
        <v>102</v>
      </c>
      <c r="AY1198" t="s">
        <v>103</v>
      </c>
      <c r="AZ1198" t="s">
        <v>96</v>
      </c>
      <c r="BA1198" t="s">
        <v>76</v>
      </c>
      <c r="BB1198" t="s">
        <v>104</v>
      </c>
      <c r="BC1198">
        <v>1099</v>
      </c>
      <c r="BD1198" t="s">
        <v>85</v>
      </c>
      <c r="BE1198">
        <v>6</v>
      </c>
      <c r="BF1198" t="s">
        <v>147</v>
      </c>
      <c r="BG1198" t="s">
        <v>151</v>
      </c>
      <c r="BH1198">
        <v>365243</v>
      </c>
      <c r="BI1198">
        <v>-1056</v>
      </c>
      <c r="BJ1198">
        <v>-906</v>
      </c>
      <c r="BK1198">
        <v>-936</v>
      </c>
      <c r="BL1198">
        <v>-933</v>
      </c>
      <c r="BM1198">
        <v>0</v>
      </c>
    </row>
    <row r="1199" spans="1:65" x14ac:dyDescent="0.3">
      <c r="A1199">
        <v>109844</v>
      </c>
      <c r="B1199">
        <v>0</v>
      </c>
      <c r="C1199" t="s">
        <v>65</v>
      </c>
      <c r="D1199" t="s">
        <v>66</v>
      </c>
      <c r="E1199" t="s">
        <v>67</v>
      </c>
      <c r="F1199" t="s">
        <v>67</v>
      </c>
      <c r="G1199">
        <v>0</v>
      </c>
      <c r="H1199">
        <v>112500</v>
      </c>
      <c r="I1199">
        <v>781920</v>
      </c>
      <c r="J1199" t="s">
        <v>113</v>
      </c>
      <c r="K1199" t="s">
        <v>70</v>
      </c>
      <c r="L1199" t="s">
        <v>91</v>
      </c>
      <c r="M1199" t="s">
        <v>72</v>
      </c>
      <c r="N1199">
        <v>7.0200000000000002E-3</v>
      </c>
      <c r="O1199">
        <v>23144</v>
      </c>
      <c r="P1199">
        <v>365243</v>
      </c>
      <c r="Q1199">
        <v>732</v>
      </c>
      <c r="R1199">
        <v>4205</v>
      </c>
      <c r="S1199">
        <v>2</v>
      </c>
      <c r="T1199">
        <v>2</v>
      </c>
      <c r="U1199" t="s">
        <v>109</v>
      </c>
      <c r="V1199">
        <v>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76</v>
      </c>
      <c r="AD1199">
        <v>1487498</v>
      </c>
      <c r="AE1199" t="s">
        <v>93</v>
      </c>
      <c r="AF1199">
        <v>4407.93</v>
      </c>
      <c r="AG1199">
        <v>36184.14</v>
      </c>
      <c r="AH1199">
        <v>37786.5</v>
      </c>
      <c r="AI1199">
        <v>1799.64</v>
      </c>
      <c r="AJ1199">
        <v>36184.14</v>
      </c>
      <c r="AK1199" t="s">
        <v>123</v>
      </c>
      <c r="AL1199">
        <v>12</v>
      </c>
      <c r="AM1199" t="s">
        <v>68</v>
      </c>
      <c r="AN1199">
        <v>1</v>
      </c>
      <c r="AO1199">
        <v>4.9511560000000003E-2</v>
      </c>
      <c r="AR1199" t="s">
        <v>79</v>
      </c>
      <c r="AS1199" t="s">
        <v>77</v>
      </c>
      <c r="AT1199">
        <v>-1755</v>
      </c>
      <c r="AU1199" t="s">
        <v>78</v>
      </c>
      <c r="AV1199" t="s">
        <v>79</v>
      </c>
      <c r="AW1199" t="s">
        <v>101</v>
      </c>
      <c r="AX1199" t="s">
        <v>81</v>
      </c>
      <c r="AY1199" t="s">
        <v>103</v>
      </c>
      <c r="AZ1199" t="s">
        <v>96</v>
      </c>
      <c r="BA1199" t="s">
        <v>76</v>
      </c>
      <c r="BB1199" t="s">
        <v>104</v>
      </c>
      <c r="BC1199">
        <v>1772</v>
      </c>
      <c r="BD1199" t="s">
        <v>85</v>
      </c>
      <c r="BE1199">
        <v>12</v>
      </c>
      <c r="BF1199" t="s">
        <v>86</v>
      </c>
      <c r="BG1199" t="s">
        <v>151</v>
      </c>
      <c r="BH1199">
        <v>365243</v>
      </c>
      <c r="BI1199">
        <v>-1724</v>
      </c>
      <c r="BJ1199">
        <v>-1394</v>
      </c>
      <c r="BK1199">
        <v>-1394</v>
      </c>
      <c r="BL1199">
        <v>-1385</v>
      </c>
      <c r="BM1199">
        <v>0</v>
      </c>
    </row>
    <row r="1200" spans="1:65" x14ac:dyDescent="0.3">
      <c r="A1200">
        <v>109857</v>
      </c>
      <c r="B1200">
        <v>0</v>
      </c>
      <c r="C1200" t="s">
        <v>65</v>
      </c>
      <c r="D1200" t="s">
        <v>88</v>
      </c>
      <c r="E1200" t="s">
        <v>67</v>
      </c>
      <c r="F1200" t="s">
        <v>68</v>
      </c>
      <c r="G1200">
        <v>1</v>
      </c>
      <c r="H1200">
        <v>135000</v>
      </c>
      <c r="I1200">
        <v>1255680</v>
      </c>
      <c r="J1200" t="s">
        <v>69</v>
      </c>
      <c r="K1200" t="s">
        <v>90</v>
      </c>
      <c r="L1200" t="s">
        <v>91</v>
      </c>
      <c r="M1200" t="s">
        <v>72</v>
      </c>
      <c r="N1200">
        <v>3.5791999999999997E-2</v>
      </c>
      <c r="O1200">
        <v>16723</v>
      </c>
      <c r="P1200">
        <v>1763</v>
      </c>
      <c r="Q1200">
        <v>3773</v>
      </c>
      <c r="R1200">
        <v>239</v>
      </c>
      <c r="S1200">
        <v>2</v>
      </c>
      <c r="T1200">
        <v>2</v>
      </c>
      <c r="U1200" t="s">
        <v>73</v>
      </c>
      <c r="V1200">
        <v>12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108</v>
      </c>
      <c r="AD1200">
        <v>2475205</v>
      </c>
      <c r="AE1200" t="s">
        <v>65</v>
      </c>
      <c r="AG1200">
        <v>0</v>
      </c>
      <c r="AH1200">
        <v>0</v>
      </c>
      <c r="AK1200" t="s">
        <v>73</v>
      </c>
      <c r="AL1200">
        <v>9</v>
      </c>
      <c r="AM1200" t="s">
        <v>68</v>
      </c>
      <c r="AN1200">
        <v>1</v>
      </c>
      <c r="AR1200" t="s">
        <v>76</v>
      </c>
      <c r="AS1200" t="s">
        <v>129</v>
      </c>
      <c r="AT1200">
        <v>-224</v>
      </c>
      <c r="AU1200" t="s">
        <v>76</v>
      </c>
      <c r="AV1200" t="s">
        <v>79</v>
      </c>
      <c r="AX1200" t="s">
        <v>81</v>
      </c>
      <c r="AY1200" t="s">
        <v>76</v>
      </c>
      <c r="AZ1200" t="s">
        <v>76</v>
      </c>
      <c r="BA1200" t="s">
        <v>76</v>
      </c>
      <c r="BB1200" t="s">
        <v>121</v>
      </c>
      <c r="BC1200">
        <v>-1</v>
      </c>
      <c r="BD1200" t="s">
        <v>76</v>
      </c>
      <c r="BF1200" t="s">
        <v>76</v>
      </c>
      <c r="BG1200" t="s">
        <v>82</v>
      </c>
    </row>
    <row r="1201" spans="1:65" x14ac:dyDescent="0.3">
      <c r="A1201">
        <v>109869</v>
      </c>
      <c r="B1201">
        <v>0</v>
      </c>
      <c r="C1201" t="s">
        <v>65</v>
      </c>
      <c r="D1201" t="s">
        <v>66</v>
      </c>
      <c r="E1201" t="s">
        <v>67</v>
      </c>
      <c r="F1201" t="s">
        <v>67</v>
      </c>
      <c r="G1201">
        <v>0</v>
      </c>
      <c r="H1201">
        <v>270000</v>
      </c>
      <c r="I1201">
        <v>178290</v>
      </c>
      <c r="J1201" t="s">
        <v>89</v>
      </c>
      <c r="K1201" t="s">
        <v>70</v>
      </c>
      <c r="L1201" t="s">
        <v>91</v>
      </c>
      <c r="M1201" t="s">
        <v>72</v>
      </c>
      <c r="N1201">
        <v>4.6219999999999997E-2</v>
      </c>
      <c r="O1201">
        <v>11390</v>
      </c>
      <c r="P1201">
        <v>96</v>
      </c>
      <c r="Q1201">
        <v>5016</v>
      </c>
      <c r="R1201">
        <v>4014</v>
      </c>
      <c r="S1201">
        <v>1</v>
      </c>
      <c r="T1201">
        <v>1</v>
      </c>
      <c r="U1201" t="s">
        <v>123</v>
      </c>
      <c r="V1201">
        <v>10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 t="s">
        <v>92</v>
      </c>
      <c r="AD1201">
        <v>1728654</v>
      </c>
      <c r="AE1201" t="s">
        <v>65</v>
      </c>
      <c r="AF1201">
        <v>16591.5</v>
      </c>
      <c r="AG1201">
        <v>135000</v>
      </c>
      <c r="AH1201">
        <v>135000</v>
      </c>
      <c r="AJ1201">
        <v>135000</v>
      </c>
      <c r="AK1201" t="s">
        <v>109</v>
      </c>
      <c r="AL1201">
        <v>13</v>
      </c>
      <c r="AM1201" t="s">
        <v>68</v>
      </c>
      <c r="AN1201">
        <v>1</v>
      </c>
      <c r="AR1201" t="s">
        <v>76</v>
      </c>
      <c r="AS1201" t="s">
        <v>77</v>
      </c>
      <c r="AT1201">
        <v>-2733</v>
      </c>
      <c r="AU1201" t="s">
        <v>78</v>
      </c>
      <c r="AV1201" t="s">
        <v>79</v>
      </c>
      <c r="AX1201" t="s">
        <v>81</v>
      </c>
      <c r="AY1201" t="s">
        <v>76</v>
      </c>
      <c r="AZ1201" t="s">
        <v>82</v>
      </c>
      <c r="BA1201" t="s">
        <v>116</v>
      </c>
      <c r="BB1201" t="s">
        <v>104</v>
      </c>
      <c r="BC1201">
        <v>10</v>
      </c>
      <c r="BD1201" t="s">
        <v>85</v>
      </c>
      <c r="BE1201">
        <v>10</v>
      </c>
      <c r="BF1201" t="s">
        <v>147</v>
      </c>
      <c r="BG1201" t="s">
        <v>196</v>
      </c>
      <c r="BH1201">
        <v>365243</v>
      </c>
      <c r="BI1201">
        <v>-2703</v>
      </c>
      <c r="BJ1201">
        <v>-2433</v>
      </c>
      <c r="BK1201">
        <v>-2433</v>
      </c>
      <c r="BL1201">
        <v>-2423</v>
      </c>
      <c r="BM1201">
        <v>0</v>
      </c>
    </row>
    <row r="1202" spans="1:65" x14ac:dyDescent="0.3">
      <c r="A1202">
        <v>109870</v>
      </c>
      <c r="B1202">
        <v>0</v>
      </c>
      <c r="C1202" t="s">
        <v>65</v>
      </c>
      <c r="D1202" t="s">
        <v>88</v>
      </c>
      <c r="E1202" t="s">
        <v>67</v>
      </c>
      <c r="F1202" t="s">
        <v>68</v>
      </c>
      <c r="G1202">
        <v>0</v>
      </c>
      <c r="H1202">
        <v>157500</v>
      </c>
      <c r="I1202">
        <v>775327.5</v>
      </c>
      <c r="J1202" t="s">
        <v>113</v>
      </c>
      <c r="K1202" t="s">
        <v>70</v>
      </c>
      <c r="L1202" t="s">
        <v>91</v>
      </c>
      <c r="M1202" t="s">
        <v>72</v>
      </c>
      <c r="N1202">
        <v>1.8029E-2</v>
      </c>
      <c r="O1202">
        <v>23228</v>
      </c>
      <c r="P1202">
        <v>365243</v>
      </c>
      <c r="Q1202">
        <v>3801</v>
      </c>
      <c r="R1202">
        <v>3866</v>
      </c>
      <c r="S1202">
        <v>3</v>
      </c>
      <c r="T1202">
        <v>3</v>
      </c>
      <c r="U1202" t="s">
        <v>109</v>
      </c>
      <c r="V1202">
        <v>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76</v>
      </c>
      <c r="AD1202">
        <v>1548350</v>
      </c>
      <c r="AE1202" t="s">
        <v>93</v>
      </c>
      <c r="AF1202">
        <v>9786.69</v>
      </c>
      <c r="AG1202">
        <v>104850</v>
      </c>
      <c r="AH1202">
        <v>104850</v>
      </c>
      <c r="AI1202">
        <v>0</v>
      </c>
      <c r="AJ1202">
        <v>104850</v>
      </c>
      <c r="AK1202" t="s">
        <v>123</v>
      </c>
      <c r="AL1202">
        <v>8</v>
      </c>
      <c r="AM1202" t="s">
        <v>68</v>
      </c>
      <c r="AN1202">
        <v>1</v>
      </c>
      <c r="AO1202">
        <v>0</v>
      </c>
      <c r="AR1202" t="s">
        <v>79</v>
      </c>
      <c r="AS1202" t="s">
        <v>77</v>
      </c>
      <c r="AT1202">
        <v>-599</v>
      </c>
      <c r="AU1202" t="s">
        <v>78</v>
      </c>
      <c r="AV1202" t="s">
        <v>79</v>
      </c>
      <c r="AX1202" t="s">
        <v>81</v>
      </c>
      <c r="AY1202" t="s">
        <v>157</v>
      </c>
      <c r="AZ1202" t="s">
        <v>96</v>
      </c>
      <c r="BA1202" t="s">
        <v>76</v>
      </c>
      <c r="BB1202" t="s">
        <v>138</v>
      </c>
      <c r="BC1202">
        <v>70</v>
      </c>
      <c r="BD1202" t="s">
        <v>157</v>
      </c>
      <c r="BE1202">
        <v>12</v>
      </c>
      <c r="BF1202" t="s">
        <v>112</v>
      </c>
      <c r="BG1202" t="s">
        <v>158</v>
      </c>
      <c r="BH1202">
        <v>365243</v>
      </c>
      <c r="BI1202">
        <v>-568</v>
      </c>
      <c r="BJ1202">
        <v>-238</v>
      </c>
      <c r="BK1202">
        <v>-238</v>
      </c>
      <c r="BL1202">
        <v>-236</v>
      </c>
      <c r="BM1202">
        <v>0</v>
      </c>
    </row>
    <row r="1203" spans="1:65" x14ac:dyDescent="0.3">
      <c r="A1203">
        <v>109879</v>
      </c>
      <c r="B1203">
        <v>0</v>
      </c>
      <c r="C1203" t="s">
        <v>65</v>
      </c>
      <c r="D1203" t="s">
        <v>66</v>
      </c>
      <c r="E1203" t="s">
        <v>67</v>
      </c>
      <c r="F1203" t="s">
        <v>67</v>
      </c>
      <c r="G1203">
        <v>0</v>
      </c>
      <c r="H1203">
        <v>180000</v>
      </c>
      <c r="I1203">
        <v>1075500</v>
      </c>
      <c r="J1203" t="s">
        <v>69</v>
      </c>
      <c r="K1203" t="s">
        <v>70</v>
      </c>
      <c r="L1203" t="s">
        <v>91</v>
      </c>
      <c r="M1203" t="s">
        <v>72</v>
      </c>
      <c r="N1203">
        <v>9.5490000000000002E-3</v>
      </c>
      <c r="O1203">
        <v>14713</v>
      </c>
      <c r="P1203">
        <v>8150</v>
      </c>
      <c r="Q1203">
        <v>4494</v>
      </c>
      <c r="R1203">
        <v>5019</v>
      </c>
      <c r="S1203">
        <v>2</v>
      </c>
      <c r="T1203">
        <v>2</v>
      </c>
      <c r="U1203" t="s">
        <v>94</v>
      </c>
      <c r="V1203">
        <v>14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137</v>
      </c>
      <c r="AD1203">
        <v>1121417</v>
      </c>
      <c r="AE1203" t="s">
        <v>93</v>
      </c>
      <c r="AF1203">
        <v>14928.075000000001</v>
      </c>
      <c r="AG1203">
        <v>134955</v>
      </c>
      <c r="AH1203">
        <v>139455</v>
      </c>
      <c r="AI1203">
        <v>0</v>
      </c>
      <c r="AJ1203">
        <v>134955</v>
      </c>
      <c r="AK1203" t="s">
        <v>73</v>
      </c>
      <c r="AL1203">
        <v>18</v>
      </c>
      <c r="AM1203" t="s">
        <v>68</v>
      </c>
      <c r="AN1203">
        <v>1</v>
      </c>
      <c r="AO1203">
        <v>0</v>
      </c>
      <c r="AR1203" t="s">
        <v>79</v>
      </c>
      <c r="AS1203" t="s">
        <v>77</v>
      </c>
      <c r="AT1203">
        <v>-399</v>
      </c>
      <c r="AU1203" t="s">
        <v>78</v>
      </c>
      <c r="AV1203" t="s">
        <v>79</v>
      </c>
      <c r="AW1203" t="s">
        <v>110</v>
      </c>
      <c r="AX1203" t="s">
        <v>81</v>
      </c>
      <c r="AY1203" t="s">
        <v>124</v>
      </c>
      <c r="AZ1203" t="s">
        <v>96</v>
      </c>
      <c r="BA1203" t="s">
        <v>76</v>
      </c>
      <c r="BB1203" t="s">
        <v>104</v>
      </c>
      <c r="BC1203">
        <v>2200</v>
      </c>
      <c r="BD1203" t="s">
        <v>85</v>
      </c>
      <c r="BE1203">
        <v>12</v>
      </c>
      <c r="BF1203" t="s">
        <v>147</v>
      </c>
      <c r="BG1203" t="s">
        <v>151</v>
      </c>
      <c r="BH1203">
        <v>365243</v>
      </c>
      <c r="BI1203">
        <v>-369</v>
      </c>
      <c r="BJ1203">
        <v>-39</v>
      </c>
      <c r="BK1203">
        <v>-309</v>
      </c>
      <c r="BL1203">
        <v>-298</v>
      </c>
      <c r="BM1203">
        <v>1</v>
      </c>
    </row>
    <row r="1204" spans="1:65" x14ac:dyDescent="0.3">
      <c r="A1204">
        <v>109888</v>
      </c>
      <c r="B1204">
        <v>0</v>
      </c>
      <c r="C1204" t="s">
        <v>99</v>
      </c>
      <c r="D1204" t="s">
        <v>88</v>
      </c>
      <c r="E1204" t="s">
        <v>67</v>
      </c>
      <c r="F1204" t="s">
        <v>68</v>
      </c>
      <c r="G1204">
        <v>1</v>
      </c>
      <c r="H1204">
        <v>90000</v>
      </c>
      <c r="I1204">
        <v>270000</v>
      </c>
      <c r="J1204" t="s">
        <v>69</v>
      </c>
      <c r="K1204" t="s">
        <v>70</v>
      </c>
      <c r="L1204" t="s">
        <v>140</v>
      </c>
      <c r="M1204" t="s">
        <v>72</v>
      </c>
      <c r="N1204">
        <v>1.8634000000000001E-2</v>
      </c>
      <c r="O1204">
        <v>10441</v>
      </c>
      <c r="P1204">
        <v>1727</v>
      </c>
      <c r="Q1204">
        <v>5987</v>
      </c>
      <c r="R1204">
        <v>3059</v>
      </c>
      <c r="S1204">
        <v>2</v>
      </c>
      <c r="T1204">
        <v>2</v>
      </c>
      <c r="U1204" t="s">
        <v>73</v>
      </c>
      <c r="V1204">
        <v>17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170</v>
      </c>
      <c r="AD1204">
        <v>1179584</v>
      </c>
      <c r="AE1204" t="s">
        <v>93</v>
      </c>
      <c r="AF1204">
        <v>9256.14</v>
      </c>
      <c r="AG1204">
        <v>84231</v>
      </c>
      <c r="AH1204">
        <v>84231</v>
      </c>
      <c r="AI1204">
        <v>0</v>
      </c>
      <c r="AJ1204">
        <v>84231</v>
      </c>
      <c r="AK1204" t="s">
        <v>123</v>
      </c>
      <c r="AL1204">
        <v>11</v>
      </c>
      <c r="AM1204" t="s">
        <v>68</v>
      </c>
      <c r="AN1204">
        <v>1</v>
      </c>
      <c r="AO1204">
        <v>0</v>
      </c>
      <c r="AR1204" t="s">
        <v>79</v>
      </c>
      <c r="AS1204" t="s">
        <v>77</v>
      </c>
      <c r="AT1204">
        <v>-696</v>
      </c>
      <c r="AU1204" t="s">
        <v>78</v>
      </c>
      <c r="AV1204" t="s">
        <v>79</v>
      </c>
      <c r="AX1204" t="s">
        <v>102</v>
      </c>
      <c r="AY1204" t="s">
        <v>124</v>
      </c>
      <c r="AZ1204" t="s">
        <v>96</v>
      </c>
      <c r="BA1204" t="s">
        <v>76</v>
      </c>
      <c r="BB1204" t="s">
        <v>104</v>
      </c>
      <c r="BC1204">
        <v>160</v>
      </c>
      <c r="BD1204" t="s">
        <v>105</v>
      </c>
      <c r="BE1204">
        <v>10</v>
      </c>
      <c r="BF1204" t="s">
        <v>112</v>
      </c>
      <c r="BG1204" t="s">
        <v>208</v>
      </c>
      <c r="BH1204">
        <v>365243</v>
      </c>
      <c r="BI1204">
        <v>-661</v>
      </c>
      <c r="BJ1204">
        <v>-391</v>
      </c>
      <c r="BK1204">
        <v>-391</v>
      </c>
      <c r="BL1204">
        <v>-389</v>
      </c>
      <c r="BM1204">
        <v>0</v>
      </c>
    </row>
    <row r="1205" spans="1:65" x14ac:dyDescent="0.3">
      <c r="A1205">
        <v>109900</v>
      </c>
      <c r="B1205">
        <v>0</v>
      </c>
      <c r="C1205" t="s">
        <v>65</v>
      </c>
      <c r="D1205" t="s">
        <v>88</v>
      </c>
      <c r="E1205" t="s">
        <v>67</v>
      </c>
      <c r="F1205" t="s">
        <v>68</v>
      </c>
      <c r="G1205">
        <v>0</v>
      </c>
      <c r="H1205">
        <v>135000</v>
      </c>
      <c r="I1205">
        <v>808650</v>
      </c>
      <c r="J1205" t="s">
        <v>69</v>
      </c>
      <c r="K1205" t="s">
        <v>70</v>
      </c>
      <c r="L1205" t="s">
        <v>91</v>
      </c>
      <c r="M1205" t="s">
        <v>72</v>
      </c>
      <c r="N1205">
        <v>7.3299999999999997E-3</v>
      </c>
      <c r="O1205">
        <v>18914</v>
      </c>
      <c r="P1205">
        <v>5265</v>
      </c>
      <c r="Q1205">
        <v>10905</v>
      </c>
      <c r="R1205">
        <v>2431</v>
      </c>
      <c r="S1205">
        <v>2</v>
      </c>
      <c r="T1205">
        <v>2</v>
      </c>
      <c r="U1205" t="s">
        <v>109</v>
      </c>
      <c r="V1205">
        <v>10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92</v>
      </c>
      <c r="AD1205">
        <v>2647487</v>
      </c>
      <c r="AE1205" t="s">
        <v>65</v>
      </c>
      <c r="AG1205">
        <v>0</v>
      </c>
      <c r="AH1205">
        <v>0</v>
      </c>
      <c r="AK1205" t="s">
        <v>125</v>
      </c>
      <c r="AL1205">
        <v>16</v>
      </c>
      <c r="AM1205" t="s">
        <v>68</v>
      </c>
      <c r="AN1205">
        <v>1</v>
      </c>
      <c r="AR1205" t="s">
        <v>76</v>
      </c>
      <c r="AS1205" t="s">
        <v>129</v>
      </c>
      <c r="AT1205">
        <v>-241</v>
      </c>
      <c r="AU1205" t="s">
        <v>76</v>
      </c>
      <c r="AV1205" t="s">
        <v>79</v>
      </c>
      <c r="AX1205" t="s">
        <v>81</v>
      </c>
      <c r="AY1205" t="s">
        <v>76</v>
      </c>
      <c r="AZ1205" t="s">
        <v>76</v>
      </c>
      <c r="BA1205" t="s">
        <v>76</v>
      </c>
      <c r="BB1205" t="s">
        <v>121</v>
      </c>
      <c r="BC1205">
        <v>-1</v>
      </c>
      <c r="BD1205" t="s">
        <v>76</v>
      </c>
      <c r="BF1205" t="s">
        <v>76</v>
      </c>
      <c r="BG1205" t="s">
        <v>82</v>
      </c>
    </row>
    <row r="1206" spans="1:65" x14ac:dyDescent="0.3">
      <c r="A1206">
        <v>109928</v>
      </c>
      <c r="B1206">
        <v>0</v>
      </c>
      <c r="C1206" t="s">
        <v>65</v>
      </c>
      <c r="D1206" t="s">
        <v>88</v>
      </c>
      <c r="E1206" t="s">
        <v>67</v>
      </c>
      <c r="F1206" t="s">
        <v>67</v>
      </c>
      <c r="G1206">
        <v>2</v>
      </c>
      <c r="H1206">
        <v>135000</v>
      </c>
      <c r="I1206">
        <v>135000</v>
      </c>
      <c r="J1206" t="s">
        <v>89</v>
      </c>
      <c r="K1206" t="s">
        <v>70</v>
      </c>
      <c r="L1206" t="s">
        <v>91</v>
      </c>
      <c r="M1206" t="s">
        <v>72</v>
      </c>
      <c r="N1206">
        <v>4.6219999999999997E-2</v>
      </c>
      <c r="O1206">
        <v>10235</v>
      </c>
      <c r="P1206">
        <v>1750</v>
      </c>
      <c r="Q1206">
        <v>4526</v>
      </c>
      <c r="R1206">
        <v>2299</v>
      </c>
      <c r="S1206">
        <v>1</v>
      </c>
      <c r="T1206">
        <v>1</v>
      </c>
      <c r="U1206" t="s">
        <v>109</v>
      </c>
      <c r="V1206">
        <v>12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92</v>
      </c>
      <c r="AD1206">
        <v>1863497</v>
      </c>
      <c r="AE1206" t="s">
        <v>65</v>
      </c>
      <c r="AF1206">
        <v>30825.945</v>
      </c>
      <c r="AG1206">
        <v>382500</v>
      </c>
      <c r="AH1206">
        <v>426681</v>
      </c>
      <c r="AJ1206">
        <v>382500</v>
      </c>
      <c r="AK1206" t="s">
        <v>109</v>
      </c>
      <c r="AL1206">
        <v>17</v>
      </c>
      <c r="AM1206" t="s">
        <v>68</v>
      </c>
      <c r="AN1206">
        <v>1</v>
      </c>
      <c r="AR1206" t="s">
        <v>76</v>
      </c>
      <c r="AS1206" t="s">
        <v>114</v>
      </c>
      <c r="AT1206">
        <v>-575</v>
      </c>
      <c r="AU1206" t="s">
        <v>78</v>
      </c>
      <c r="AV1206" t="s">
        <v>115</v>
      </c>
      <c r="AX1206" t="s">
        <v>81</v>
      </c>
      <c r="AY1206" t="s">
        <v>76</v>
      </c>
      <c r="AZ1206" t="s">
        <v>82</v>
      </c>
      <c r="BA1206" t="s">
        <v>116</v>
      </c>
      <c r="BB1206" t="s">
        <v>121</v>
      </c>
      <c r="BC1206">
        <v>-1</v>
      </c>
      <c r="BD1206" t="s">
        <v>76</v>
      </c>
      <c r="BE1206">
        <v>30</v>
      </c>
      <c r="BF1206" t="s">
        <v>86</v>
      </c>
      <c r="BG1206" t="s">
        <v>172</v>
      </c>
    </row>
    <row r="1207" spans="1:65" x14ac:dyDescent="0.3">
      <c r="A1207">
        <v>109937</v>
      </c>
      <c r="B1207">
        <v>0</v>
      </c>
      <c r="C1207" t="s">
        <v>65</v>
      </c>
      <c r="D1207" t="s">
        <v>88</v>
      </c>
      <c r="E1207" t="s">
        <v>67</v>
      </c>
      <c r="F1207" t="s">
        <v>68</v>
      </c>
      <c r="G1207">
        <v>0</v>
      </c>
      <c r="H1207">
        <v>252000</v>
      </c>
      <c r="I1207">
        <v>1288350</v>
      </c>
      <c r="J1207" t="s">
        <v>89</v>
      </c>
      <c r="K1207" t="s">
        <v>90</v>
      </c>
      <c r="L1207" t="s">
        <v>91</v>
      </c>
      <c r="M1207" t="s">
        <v>72</v>
      </c>
      <c r="N1207">
        <v>9.6299999999999997E-3</v>
      </c>
      <c r="O1207">
        <v>23029</v>
      </c>
      <c r="P1207">
        <v>836</v>
      </c>
      <c r="Q1207">
        <v>12011</v>
      </c>
      <c r="R1207">
        <v>4688</v>
      </c>
      <c r="S1207">
        <v>2</v>
      </c>
      <c r="T1207">
        <v>2</v>
      </c>
      <c r="U1207" t="s">
        <v>125</v>
      </c>
      <c r="V1207">
        <v>11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 t="s">
        <v>137</v>
      </c>
      <c r="AD1207">
        <v>1848402</v>
      </c>
      <c r="AE1207" t="s">
        <v>65</v>
      </c>
      <c r="AF1207">
        <v>47827.17</v>
      </c>
      <c r="AG1207">
        <v>1120500</v>
      </c>
      <c r="AH1207">
        <v>1234386</v>
      </c>
      <c r="AJ1207">
        <v>1120500</v>
      </c>
      <c r="AK1207" t="s">
        <v>125</v>
      </c>
      <c r="AL1207">
        <v>14</v>
      </c>
      <c r="AM1207" t="s">
        <v>68</v>
      </c>
      <c r="AN1207">
        <v>1</v>
      </c>
      <c r="AR1207" t="s">
        <v>76</v>
      </c>
      <c r="AS1207" t="s">
        <v>77</v>
      </c>
      <c r="AT1207">
        <v>-1085</v>
      </c>
      <c r="AU1207" t="s">
        <v>78</v>
      </c>
      <c r="AV1207" t="s">
        <v>79</v>
      </c>
      <c r="AW1207" t="s">
        <v>101</v>
      </c>
      <c r="AX1207" t="s">
        <v>81</v>
      </c>
      <c r="AY1207" t="s">
        <v>76</v>
      </c>
      <c r="AZ1207" t="s">
        <v>82</v>
      </c>
      <c r="BA1207" t="s">
        <v>116</v>
      </c>
      <c r="BB1207" t="s">
        <v>121</v>
      </c>
      <c r="BC1207">
        <v>-1</v>
      </c>
      <c r="BD1207" t="s">
        <v>76</v>
      </c>
      <c r="BE1207">
        <v>42</v>
      </c>
      <c r="BF1207" t="s">
        <v>112</v>
      </c>
      <c r="BG1207" t="s">
        <v>118</v>
      </c>
      <c r="BH1207">
        <v>365243</v>
      </c>
      <c r="BI1207">
        <v>-1055</v>
      </c>
      <c r="BJ1207">
        <v>175</v>
      </c>
      <c r="BK1207">
        <v>365243</v>
      </c>
      <c r="BL1207">
        <v>365243</v>
      </c>
      <c r="BM1207">
        <v>1</v>
      </c>
    </row>
    <row r="1208" spans="1:65" x14ac:dyDescent="0.3">
      <c r="A1208">
        <v>109956</v>
      </c>
      <c r="B1208">
        <v>0</v>
      </c>
      <c r="C1208" t="s">
        <v>65</v>
      </c>
      <c r="D1208" t="s">
        <v>66</v>
      </c>
      <c r="E1208" t="s">
        <v>68</v>
      </c>
      <c r="F1208" t="s">
        <v>68</v>
      </c>
      <c r="G1208">
        <v>3</v>
      </c>
      <c r="H1208">
        <v>270000</v>
      </c>
      <c r="I1208">
        <v>172021.5</v>
      </c>
      <c r="J1208" t="s">
        <v>69</v>
      </c>
      <c r="K1208" t="s">
        <v>70</v>
      </c>
      <c r="L1208" t="s">
        <v>91</v>
      </c>
      <c r="M1208" t="s">
        <v>72</v>
      </c>
      <c r="N1208">
        <v>1.8849999999999999E-2</v>
      </c>
      <c r="O1208">
        <v>12634</v>
      </c>
      <c r="P1208">
        <v>4053</v>
      </c>
      <c r="Q1208">
        <v>564</v>
      </c>
      <c r="R1208">
        <v>5232</v>
      </c>
      <c r="S1208">
        <v>2</v>
      </c>
      <c r="T1208">
        <v>2</v>
      </c>
      <c r="U1208" t="s">
        <v>123</v>
      </c>
      <c r="V1208">
        <v>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195</v>
      </c>
      <c r="AD1208">
        <v>2692992</v>
      </c>
      <c r="AE1208" t="s">
        <v>65</v>
      </c>
      <c r="AF1208">
        <v>12517.245000000001</v>
      </c>
      <c r="AG1208">
        <v>135000</v>
      </c>
      <c r="AH1208">
        <v>179433</v>
      </c>
      <c r="AJ1208">
        <v>135000</v>
      </c>
      <c r="AK1208" t="s">
        <v>109</v>
      </c>
      <c r="AL1208">
        <v>10</v>
      </c>
      <c r="AM1208" t="s">
        <v>68</v>
      </c>
      <c r="AN1208">
        <v>1</v>
      </c>
      <c r="AR1208" t="s">
        <v>76</v>
      </c>
      <c r="AS1208" t="s">
        <v>114</v>
      </c>
      <c r="AT1208">
        <v>-1669</v>
      </c>
      <c r="AU1208" t="s">
        <v>78</v>
      </c>
      <c r="AV1208" t="s">
        <v>149</v>
      </c>
      <c r="AW1208" t="s">
        <v>80</v>
      </c>
      <c r="AX1208" t="s">
        <v>81</v>
      </c>
      <c r="AY1208" t="s">
        <v>76</v>
      </c>
      <c r="AZ1208" t="s">
        <v>82</v>
      </c>
      <c r="BA1208" t="s">
        <v>116</v>
      </c>
      <c r="BB1208" t="s">
        <v>121</v>
      </c>
      <c r="BC1208">
        <v>-1</v>
      </c>
      <c r="BD1208" t="s">
        <v>76</v>
      </c>
      <c r="BE1208">
        <v>24</v>
      </c>
      <c r="BF1208" t="s">
        <v>86</v>
      </c>
      <c r="BG1208" t="s">
        <v>172</v>
      </c>
    </row>
    <row r="1209" spans="1:65" x14ac:dyDescent="0.3">
      <c r="A1209">
        <v>109965</v>
      </c>
      <c r="B1209">
        <v>0</v>
      </c>
      <c r="C1209" t="s">
        <v>65</v>
      </c>
      <c r="D1209" t="s">
        <v>66</v>
      </c>
      <c r="E1209" t="s">
        <v>68</v>
      </c>
      <c r="F1209" t="s">
        <v>68</v>
      </c>
      <c r="G1209">
        <v>0</v>
      </c>
      <c r="H1209">
        <v>225000</v>
      </c>
      <c r="I1209">
        <v>578979</v>
      </c>
      <c r="J1209" t="s">
        <v>69</v>
      </c>
      <c r="K1209" t="s">
        <v>70</v>
      </c>
      <c r="L1209" t="s">
        <v>91</v>
      </c>
      <c r="M1209" t="s">
        <v>72</v>
      </c>
      <c r="N1209">
        <v>1.1657000000000001E-2</v>
      </c>
      <c r="O1209">
        <v>22118</v>
      </c>
      <c r="P1209">
        <v>7059</v>
      </c>
      <c r="Q1209">
        <v>7115</v>
      </c>
      <c r="R1209">
        <v>4727</v>
      </c>
      <c r="S1209">
        <v>1</v>
      </c>
      <c r="T1209">
        <v>1</v>
      </c>
      <c r="U1209" t="s">
        <v>94</v>
      </c>
      <c r="V1209">
        <v>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92</v>
      </c>
      <c r="AD1209">
        <v>2249954</v>
      </c>
      <c r="AE1209" t="s">
        <v>65</v>
      </c>
      <c r="AG1209">
        <v>0</v>
      </c>
      <c r="AH1209">
        <v>0</v>
      </c>
      <c r="AK1209" t="s">
        <v>94</v>
      </c>
      <c r="AL1209">
        <v>11</v>
      </c>
      <c r="AM1209" t="s">
        <v>68</v>
      </c>
      <c r="AN1209">
        <v>1</v>
      </c>
      <c r="AR1209" t="s">
        <v>76</v>
      </c>
      <c r="AS1209" t="s">
        <v>129</v>
      </c>
      <c r="AT1209">
        <v>-161</v>
      </c>
      <c r="AU1209" t="s">
        <v>76</v>
      </c>
      <c r="AV1209" t="s">
        <v>79</v>
      </c>
      <c r="AX1209" t="s">
        <v>81</v>
      </c>
      <c r="AY1209" t="s">
        <v>76</v>
      </c>
      <c r="AZ1209" t="s">
        <v>76</v>
      </c>
      <c r="BA1209" t="s">
        <v>76</v>
      </c>
      <c r="BB1209" t="s">
        <v>121</v>
      </c>
      <c r="BC1209">
        <v>-1</v>
      </c>
      <c r="BD1209" t="s">
        <v>76</v>
      </c>
      <c r="BF1209" t="s">
        <v>76</v>
      </c>
      <c r="BG1209" t="s">
        <v>82</v>
      </c>
    </row>
    <row r="1210" spans="1:65" x14ac:dyDescent="0.3">
      <c r="A1210">
        <v>109974</v>
      </c>
      <c r="B1210">
        <v>0</v>
      </c>
      <c r="C1210" t="s">
        <v>65</v>
      </c>
      <c r="D1210" t="s">
        <v>88</v>
      </c>
      <c r="E1210" t="s">
        <v>68</v>
      </c>
      <c r="F1210" t="s">
        <v>67</v>
      </c>
      <c r="G1210">
        <v>0</v>
      </c>
      <c r="H1210">
        <v>157500</v>
      </c>
      <c r="I1210">
        <v>704844</v>
      </c>
      <c r="J1210" t="s">
        <v>69</v>
      </c>
      <c r="K1210" t="s">
        <v>70</v>
      </c>
      <c r="L1210" t="s">
        <v>91</v>
      </c>
      <c r="M1210" t="s">
        <v>72</v>
      </c>
      <c r="N1210">
        <v>3.0755000000000001E-2</v>
      </c>
      <c r="O1210">
        <v>17078</v>
      </c>
      <c r="P1210">
        <v>2822</v>
      </c>
      <c r="Q1210">
        <v>6474</v>
      </c>
      <c r="R1210">
        <v>351</v>
      </c>
      <c r="S1210">
        <v>2</v>
      </c>
      <c r="T1210">
        <v>2</v>
      </c>
      <c r="U1210" t="s">
        <v>73</v>
      </c>
      <c r="V1210">
        <v>16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 t="s">
        <v>135</v>
      </c>
      <c r="AD1210">
        <v>1203728</v>
      </c>
      <c r="AE1210" t="s">
        <v>65</v>
      </c>
      <c r="AF1210">
        <v>55511.1</v>
      </c>
      <c r="AG1210">
        <v>1800000</v>
      </c>
      <c r="AH1210">
        <v>2013840</v>
      </c>
      <c r="AJ1210">
        <v>1800000</v>
      </c>
      <c r="AK1210" t="s">
        <v>120</v>
      </c>
      <c r="AL1210">
        <v>15</v>
      </c>
      <c r="AM1210" t="s">
        <v>68</v>
      </c>
      <c r="AN1210">
        <v>1</v>
      </c>
      <c r="AR1210" t="s">
        <v>214</v>
      </c>
      <c r="AS1210" t="s">
        <v>114</v>
      </c>
      <c r="AT1210">
        <v>-247</v>
      </c>
      <c r="AU1210" t="s">
        <v>78</v>
      </c>
      <c r="AV1210" t="s">
        <v>115</v>
      </c>
      <c r="AW1210" t="s">
        <v>80</v>
      </c>
      <c r="AX1210" t="s">
        <v>81</v>
      </c>
      <c r="AY1210" t="s">
        <v>76</v>
      </c>
      <c r="AZ1210" t="s">
        <v>82</v>
      </c>
      <c r="BA1210" t="s">
        <v>83</v>
      </c>
      <c r="BB1210" t="s">
        <v>121</v>
      </c>
      <c r="BC1210">
        <v>-1</v>
      </c>
      <c r="BD1210" t="s">
        <v>76</v>
      </c>
      <c r="BE1210">
        <v>60</v>
      </c>
      <c r="BF1210" t="s">
        <v>112</v>
      </c>
      <c r="BG1210" t="s">
        <v>150</v>
      </c>
    </row>
    <row r="1211" spans="1:65" x14ac:dyDescent="0.3">
      <c r="A1211">
        <v>109986</v>
      </c>
      <c r="B1211">
        <v>0</v>
      </c>
      <c r="C1211" t="s">
        <v>99</v>
      </c>
      <c r="D1211" t="s">
        <v>66</v>
      </c>
      <c r="E1211" t="s">
        <v>67</v>
      </c>
      <c r="F1211" t="s">
        <v>68</v>
      </c>
      <c r="G1211">
        <v>1</v>
      </c>
      <c r="H1211">
        <v>135000</v>
      </c>
      <c r="I1211">
        <v>405000</v>
      </c>
      <c r="J1211" t="s">
        <v>69</v>
      </c>
      <c r="K1211" t="s">
        <v>70</v>
      </c>
      <c r="L1211" t="s">
        <v>91</v>
      </c>
      <c r="M1211" t="s">
        <v>72</v>
      </c>
      <c r="N1211">
        <v>9.1750000000000009E-3</v>
      </c>
      <c r="O1211">
        <v>13101</v>
      </c>
      <c r="P1211">
        <v>4408</v>
      </c>
      <c r="Q1211">
        <v>106</v>
      </c>
      <c r="R1211">
        <v>5264</v>
      </c>
      <c r="S1211">
        <v>2</v>
      </c>
      <c r="T1211">
        <v>2</v>
      </c>
      <c r="U1211" t="s">
        <v>120</v>
      </c>
      <c r="V1211">
        <v>13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92</v>
      </c>
      <c r="AD1211">
        <v>1816811</v>
      </c>
      <c r="AE1211" t="s">
        <v>93</v>
      </c>
      <c r="AF1211">
        <v>8073.2250000000004</v>
      </c>
      <c r="AG1211">
        <v>76495.5</v>
      </c>
      <c r="AH1211">
        <v>75663</v>
      </c>
      <c r="AI1211">
        <v>7650</v>
      </c>
      <c r="AJ1211">
        <v>76495.5</v>
      </c>
      <c r="AK1211" t="s">
        <v>125</v>
      </c>
      <c r="AL1211">
        <v>19</v>
      </c>
      <c r="AM1211" t="s">
        <v>68</v>
      </c>
      <c r="AN1211">
        <v>1</v>
      </c>
      <c r="AO1211">
        <v>0.100002946</v>
      </c>
      <c r="AR1211" t="s">
        <v>79</v>
      </c>
      <c r="AS1211" t="s">
        <v>77</v>
      </c>
      <c r="AT1211">
        <v>-2157</v>
      </c>
      <c r="AU1211" t="s">
        <v>78</v>
      </c>
      <c r="AV1211" t="s">
        <v>79</v>
      </c>
      <c r="AW1211" t="s">
        <v>110</v>
      </c>
      <c r="AX1211" t="s">
        <v>81</v>
      </c>
      <c r="AY1211" t="s">
        <v>103</v>
      </c>
      <c r="AZ1211" t="s">
        <v>96</v>
      </c>
      <c r="BA1211" t="s">
        <v>76</v>
      </c>
      <c r="BB1211" t="s">
        <v>104</v>
      </c>
      <c r="BC1211">
        <v>3000</v>
      </c>
      <c r="BD1211" t="s">
        <v>85</v>
      </c>
      <c r="BE1211">
        <v>12</v>
      </c>
      <c r="BF1211" t="s">
        <v>147</v>
      </c>
      <c r="BG1211" t="s">
        <v>151</v>
      </c>
      <c r="BH1211">
        <v>365243</v>
      </c>
      <c r="BI1211">
        <v>-2126</v>
      </c>
      <c r="BJ1211">
        <v>-1796</v>
      </c>
      <c r="BK1211">
        <v>-1796</v>
      </c>
      <c r="BL1211">
        <v>-1788</v>
      </c>
      <c r="BM1211">
        <v>0</v>
      </c>
    </row>
    <row r="1212" spans="1:65" x14ac:dyDescent="0.3">
      <c r="A1212">
        <v>110002</v>
      </c>
      <c r="B1212">
        <v>0</v>
      </c>
      <c r="C1212" t="s">
        <v>99</v>
      </c>
      <c r="D1212" t="s">
        <v>88</v>
      </c>
      <c r="E1212" t="s">
        <v>68</v>
      </c>
      <c r="F1212" t="s">
        <v>68</v>
      </c>
      <c r="G1212">
        <v>0</v>
      </c>
      <c r="H1212">
        <v>157500</v>
      </c>
      <c r="I1212">
        <v>247500</v>
      </c>
      <c r="J1212" t="s">
        <v>69</v>
      </c>
      <c r="K1212" t="s">
        <v>70</v>
      </c>
      <c r="L1212" t="s">
        <v>140</v>
      </c>
      <c r="M1212" t="s">
        <v>72</v>
      </c>
      <c r="N1212">
        <v>7.0200000000000002E-3</v>
      </c>
      <c r="O1212">
        <v>14274</v>
      </c>
      <c r="P1212">
        <v>1281</v>
      </c>
      <c r="Q1212">
        <v>266</v>
      </c>
      <c r="R1212">
        <v>4932</v>
      </c>
      <c r="S1212">
        <v>2</v>
      </c>
      <c r="T1212">
        <v>2</v>
      </c>
      <c r="U1212" t="s">
        <v>125</v>
      </c>
      <c r="V1212">
        <v>12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 t="s">
        <v>122</v>
      </c>
      <c r="AD1212">
        <v>2719706</v>
      </c>
      <c r="AE1212" t="s">
        <v>93</v>
      </c>
      <c r="AF1212">
        <v>5381.3249999999998</v>
      </c>
      <c r="AG1212">
        <v>30599.64</v>
      </c>
      <c r="AH1212">
        <v>31612.5</v>
      </c>
      <c r="AI1212">
        <v>4544.6400000000003</v>
      </c>
      <c r="AJ1212">
        <v>30599.64</v>
      </c>
      <c r="AK1212" t="s">
        <v>94</v>
      </c>
      <c r="AL1212">
        <v>15</v>
      </c>
      <c r="AM1212" t="s">
        <v>68</v>
      </c>
      <c r="AN1212">
        <v>1</v>
      </c>
      <c r="AO1212">
        <v>0.13688931500000001</v>
      </c>
      <c r="AR1212" t="s">
        <v>79</v>
      </c>
      <c r="AS1212" t="s">
        <v>77</v>
      </c>
      <c r="AT1212">
        <v>-1291</v>
      </c>
      <c r="AU1212" t="s">
        <v>78</v>
      </c>
      <c r="AV1212" t="s">
        <v>79</v>
      </c>
      <c r="AW1212" t="s">
        <v>110</v>
      </c>
      <c r="AX1212" t="s">
        <v>81</v>
      </c>
      <c r="AY1212" t="s">
        <v>124</v>
      </c>
      <c r="AZ1212" t="s">
        <v>96</v>
      </c>
      <c r="BA1212" t="s">
        <v>76</v>
      </c>
      <c r="BB1212" t="s">
        <v>104</v>
      </c>
      <c r="BC1212">
        <v>1772</v>
      </c>
      <c r="BD1212" t="s">
        <v>85</v>
      </c>
      <c r="BE1212">
        <v>8</v>
      </c>
      <c r="BF1212" t="s">
        <v>86</v>
      </c>
      <c r="BG1212" t="s">
        <v>151</v>
      </c>
      <c r="BH1212">
        <v>365243</v>
      </c>
      <c r="BI1212">
        <v>-1260</v>
      </c>
      <c r="BJ1212">
        <v>-1050</v>
      </c>
      <c r="BK1212">
        <v>-1050</v>
      </c>
      <c r="BL1212">
        <v>-1024</v>
      </c>
      <c r="BM1212">
        <v>0</v>
      </c>
    </row>
    <row r="1213" spans="1:65" x14ac:dyDescent="0.3">
      <c r="A1213">
        <v>110018</v>
      </c>
      <c r="B1213">
        <v>0</v>
      </c>
      <c r="C1213" t="s">
        <v>65</v>
      </c>
      <c r="D1213" t="s">
        <v>66</v>
      </c>
      <c r="E1213" t="s">
        <v>67</v>
      </c>
      <c r="F1213" t="s">
        <v>68</v>
      </c>
      <c r="G1213">
        <v>2</v>
      </c>
      <c r="H1213">
        <v>90000</v>
      </c>
      <c r="I1213">
        <v>468333</v>
      </c>
      <c r="J1213" t="s">
        <v>69</v>
      </c>
      <c r="K1213" t="s">
        <v>70</v>
      </c>
      <c r="L1213" t="s">
        <v>119</v>
      </c>
      <c r="M1213" t="s">
        <v>72</v>
      </c>
      <c r="N1213">
        <v>1.0500000000000001E-2</v>
      </c>
      <c r="O1213">
        <v>15595</v>
      </c>
      <c r="P1213">
        <v>4135</v>
      </c>
      <c r="Q1213">
        <v>3742</v>
      </c>
      <c r="R1213">
        <v>3833</v>
      </c>
      <c r="S1213">
        <v>3</v>
      </c>
      <c r="T1213">
        <v>3</v>
      </c>
      <c r="U1213" t="s">
        <v>125</v>
      </c>
      <c r="V1213">
        <v>17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108</v>
      </c>
      <c r="AD1213">
        <v>1585281</v>
      </c>
      <c r="AE1213" t="s">
        <v>65</v>
      </c>
      <c r="AF1213">
        <v>21085.334999999999</v>
      </c>
      <c r="AG1213">
        <v>157500</v>
      </c>
      <c r="AH1213">
        <v>191025</v>
      </c>
      <c r="AJ1213">
        <v>157500</v>
      </c>
      <c r="AK1213" t="s">
        <v>120</v>
      </c>
      <c r="AL1213">
        <v>9</v>
      </c>
      <c r="AM1213" t="s">
        <v>68</v>
      </c>
      <c r="AN1213">
        <v>1</v>
      </c>
      <c r="AR1213" t="s">
        <v>76</v>
      </c>
      <c r="AS1213" t="s">
        <v>77</v>
      </c>
      <c r="AT1213">
        <v>-608</v>
      </c>
      <c r="AU1213" t="s">
        <v>78</v>
      </c>
      <c r="AV1213" t="s">
        <v>79</v>
      </c>
      <c r="AX1213" t="s">
        <v>81</v>
      </c>
      <c r="AY1213" t="s">
        <v>76</v>
      </c>
      <c r="AZ1213" t="s">
        <v>82</v>
      </c>
      <c r="BA1213" t="s">
        <v>116</v>
      </c>
      <c r="BB1213" t="s">
        <v>121</v>
      </c>
      <c r="BC1213">
        <v>-1</v>
      </c>
      <c r="BD1213" t="s">
        <v>76</v>
      </c>
      <c r="BE1213">
        <v>12</v>
      </c>
      <c r="BF1213" t="s">
        <v>86</v>
      </c>
      <c r="BG1213" t="s">
        <v>172</v>
      </c>
      <c r="BH1213">
        <v>365243</v>
      </c>
      <c r="BI1213">
        <v>-578</v>
      </c>
      <c r="BJ1213">
        <v>-248</v>
      </c>
      <c r="BK1213">
        <v>-248</v>
      </c>
      <c r="BL1213">
        <v>-240</v>
      </c>
      <c r="BM1213">
        <v>1</v>
      </c>
    </row>
    <row r="1214" spans="1:65" x14ac:dyDescent="0.3">
      <c r="A1214">
        <v>110022</v>
      </c>
      <c r="B1214">
        <v>0</v>
      </c>
      <c r="C1214" t="s">
        <v>65</v>
      </c>
      <c r="D1214" t="s">
        <v>66</v>
      </c>
      <c r="E1214" t="s">
        <v>68</v>
      </c>
      <c r="F1214" t="s">
        <v>68</v>
      </c>
      <c r="G1214">
        <v>0</v>
      </c>
      <c r="H1214">
        <v>135000</v>
      </c>
      <c r="I1214">
        <v>450000</v>
      </c>
      <c r="J1214" t="s">
        <v>69</v>
      </c>
      <c r="K1214" t="s">
        <v>70</v>
      </c>
      <c r="L1214" t="s">
        <v>91</v>
      </c>
      <c r="M1214" t="s">
        <v>72</v>
      </c>
      <c r="N1214">
        <v>1.0147E-2</v>
      </c>
      <c r="O1214">
        <v>13156</v>
      </c>
      <c r="P1214">
        <v>2897</v>
      </c>
      <c r="Q1214">
        <v>1412</v>
      </c>
      <c r="R1214">
        <v>4710</v>
      </c>
      <c r="S1214">
        <v>2</v>
      </c>
      <c r="T1214">
        <v>2</v>
      </c>
      <c r="U1214" t="s">
        <v>120</v>
      </c>
      <c r="V1214">
        <v>11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t="s">
        <v>141</v>
      </c>
      <c r="AD1214">
        <v>1399629</v>
      </c>
      <c r="AE1214" t="s">
        <v>65</v>
      </c>
      <c r="AG1214">
        <v>0</v>
      </c>
      <c r="AH1214">
        <v>0</v>
      </c>
      <c r="AK1214" t="s">
        <v>123</v>
      </c>
      <c r="AL1214">
        <v>17</v>
      </c>
      <c r="AM1214" t="s">
        <v>68</v>
      </c>
      <c r="AN1214">
        <v>1</v>
      </c>
      <c r="AR1214" t="s">
        <v>76</v>
      </c>
      <c r="AS1214" t="s">
        <v>114</v>
      </c>
      <c r="AT1214">
        <v>-366</v>
      </c>
      <c r="AU1214" t="s">
        <v>76</v>
      </c>
      <c r="AV1214" t="s">
        <v>115</v>
      </c>
      <c r="AX1214" t="s">
        <v>81</v>
      </c>
      <c r="AY1214" t="s">
        <v>76</v>
      </c>
      <c r="AZ1214" t="s">
        <v>76</v>
      </c>
      <c r="BA1214" t="s">
        <v>76</v>
      </c>
      <c r="BB1214" t="s">
        <v>121</v>
      </c>
      <c r="BC1214">
        <v>-1</v>
      </c>
      <c r="BD1214" t="s">
        <v>76</v>
      </c>
      <c r="BF1214" t="s">
        <v>76</v>
      </c>
      <c r="BG1214" t="s">
        <v>82</v>
      </c>
    </row>
    <row r="1215" spans="1:65" x14ac:dyDescent="0.3">
      <c r="A1215">
        <v>110031</v>
      </c>
      <c r="B1215">
        <v>0</v>
      </c>
      <c r="C1215" t="s">
        <v>65</v>
      </c>
      <c r="D1215" t="s">
        <v>88</v>
      </c>
      <c r="E1215" t="s">
        <v>67</v>
      </c>
      <c r="F1215" t="s">
        <v>68</v>
      </c>
      <c r="G1215">
        <v>0</v>
      </c>
      <c r="H1215">
        <v>171000</v>
      </c>
      <c r="I1215">
        <v>273636</v>
      </c>
      <c r="J1215" t="s">
        <v>133</v>
      </c>
      <c r="K1215" t="s">
        <v>90</v>
      </c>
      <c r="L1215" t="s">
        <v>91</v>
      </c>
      <c r="M1215" t="s">
        <v>72</v>
      </c>
      <c r="N1215">
        <v>1.8029E-2</v>
      </c>
      <c r="O1215">
        <v>15061</v>
      </c>
      <c r="P1215">
        <v>7861</v>
      </c>
      <c r="Q1215">
        <v>534</v>
      </c>
      <c r="R1215">
        <v>3427</v>
      </c>
      <c r="S1215">
        <v>3</v>
      </c>
      <c r="T1215">
        <v>2</v>
      </c>
      <c r="U1215" t="s">
        <v>75</v>
      </c>
      <c r="V1215">
        <v>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143</v>
      </c>
      <c r="AD1215">
        <v>2361663</v>
      </c>
      <c r="AE1215" t="s">
        <v>93</v>
      </c>
      <c r="AF1215">
        <v>23388.165000000001</v>
      </c>
      <c r="AG1215">
        <v>233905.5</v>
      </c>
      <c r="AH1215">
        <v>210514.5</v>
      </c>
      <c r="AI1215">
        <v>23391</v>
      </c>
      <c r="AJ1215">
        <v>233905.5</v>
      </c>
      <c r="AK1215" t="s">
        <v>75</v>
      </c>
      <c r="AL1215">
        <v>8</v>
      </c>
      <c r="AM1215" t="s">
        <v>68</v>
      </c>
      <c r="AN1215">
        <v>1</v>
      </c>
      <c r="AO1215">
        <v>0.10891118599999999</v>
      </c>
      <c r="AR1215" t="s">
        <v>79</v>
      </c>
      <c r="AS1215" t="s">
        <v>114</v>
      </c>
      <c r="AT1215">
        <v>-2653</v>
      </c>
      <c r="AU1215" t="s">
        <v>78</v>
      </c>
      <c r="AV1215" t="s">
        <v>226</v>
      </c>
      <c r="AW1215" t="s">
        <v>110</v>
      </c>
      <c r="AX1215" t="s">
        <v>102</v>
      </c>
      <c r="AY1215" t="s">
        <v>76</v>
      </c>
      <c r="AZ1215" t="s">
        <v>96</v>
      </c>
      <c r="BA1215" t="s">
        <v>76</v>
      </c>
      <c r="BB1215" t="s">
        <v>104</v>
      </c>
      <c r="BC1215">
        <v>1402</v>
      </c>
      <c r="BD1215" t="s">
        <v>85</v>
      </c>
      <c r="BE1215">
        <v>10</v>
      </c>
      <c r="BF1215" t="s">
        <v>112</v>
      </c>
      <c r="BG1215" t="s">
        <v>98</v>
      </c>
    </row>
    <row r="1216" spans="1:65" x14ac:dyDescent="0.3">
      <c r="A1216">
        <v>110055</v>
      </c>
      <c r="B1216">
        <v>0</v>
      </c>
      <c r="C1216" t="s">
        <v>65</v>
      </c>
      <c r="D1216" t="s">
        <v>66</v>
      </c>
      <c r="E1216" t="s">
        <v>68</v>
      </c>
      <c r="F1216" t="s">
        <v>67</v>
      </c>
      <c r="G1216">
        <v>1</v>
      </c>
      <c r="H1216">
        <v>202500</v>
      </c>
      <c r="I1216">
        <v>1078200</v>
      </c>
      <c r="J1216" t="s">
        <v>89</v>
      </c>
      <c r="K1216" t="s">
        <v>90</v>
      </c>
      <c r="L1216" t="s">
        <v>71</v>
      </c>
      <c r="M1216" t="s">
        <v>72</v>
      </c>
      <c r="N1216">
        <v>3.2561E-2</v>
      </c>
      <c r="O1216">
        <v>15433</v>
      </c>
      <c r="P1216">
        <v>3163</v>
      </c>
      <c r="Q1216">
        <v>9453</v>
      </c>
      <c r="R1216">
        <v>4103</v>
      </c>
      <c r="S1216">
        <v>1</v>
      </c>
      <c r="T1216">
        <v>1</v>
      </c>
      <c r="U1216" t="s">
        <v>94</v>
      </c>
      <c r="V1216">
        <v>10</v>
      </c>
      <c r="W1216">
        <v>0</v>
      </c>
      <c r="X1216">
        <v>1</v>
      </c>
      <c r="Y1216">
        <v>1</v>
      </c>
      <c r="Z1216">
        <v>0</v>
      </c>
      <c r="AA1216">
        <v>1</v>
      </c>
      <c r="AB1216">
        <v>1</v>
      </c>
      <c r="AC1216" t="s">
        <v>92</v>
      </c>
      <c r="AD1216">
        <v>1491732</v>
      </c>
      <c r="AE1216" t="s">
        <v>65</v>
      </c>
      <c r="AG1216">
        <v>0</v>
      </c>
      <c r="AH1216">
        <v>0</v>
      </c>
      <c r="AK1216" t="s">
        <v>120</v>
      </c>
      <c r="AL1216">
        <v>16</v>
      </c>
      <c r="AM1216" t="s">
        <v>68</v>
      </c>
      <c r="AN1216">
        <v>1</v>
      </c>
      <c r="AR1216" t="s">
        <v>76</v>
      </c>
      <c r="AS1216" t="s">
        <v>129</v>
      </c>
      <c r="AT1216">
        <v>-80</v>
      </c>
      <c r="AU1216" t="s">
        <v>76</v>
      </c>
      <c r="AV1216" t="s">
        <v>79</v>
      </c>
      <c r="AX1216" t="s">
        <v>81</v>
      </c>
      <c r="AY1216" t="s">
        <v>76</v>
      </c>
      <c r="AZ1216" t="s">
        <v>76</v>
      </c>
      <c r="BA1216" t="s">
        <v>76</v>
      </c>
      <c r="BB1216" t="s">
        <v>121</v>
      </c>
      <c r="BC1216">
        <v>-1</v>
      </c>
      <c r="BD1216" t="s">
        <v>76</v>
      </c>
      <c r="BF1216" t="s">
        <v>76</v>
      </c>
      <c r="BG1216" t="s">
        <v>82</v>
      </c>
    </row>
    <row r="1217" spans="1:65" x14ac:dyDescent="0.3">
      <c r="A1217">
        <v>110055</v>
      </c>
      <c r="B1217">
        <v>0</v>
      </c>
      <c r="C1217" t="s">
        <v>65</v>
      </c>
      <c r="D1217" t="s">
        <v>66</v>
      </c>
      <c r="E1217" t="s">
        <v>68</v>
      </c>
      <c r="F1217" t="s">
        <v>67</v>
      </c>
      <c r="G1217">
        <v>1</v>
      </c>
      <c r="H1217">
        <v>202500</v>
      </c>
      <c r="I1217">
        <v>1078200</v>
      </c>
      <c r="J1217" t="s">
        <v>89</v>
      </c>
      <c r="K1217" t="s">
        <v>90</v>
      </c>
      <c r="L1217" t="s">
        <v>71</v>
      </c>
      <c r="M1217" t="s">
        <v>72</v>
      </c>
      <c r="N1217">
        <v>3.2561E-2</v>
      </c>
      <c r="O1217">
        <v>15433</v>
      </c>
      <c r="P1217">
        <v>3163</v>
      </c>
      <c r="Q1217">
        <v>9453</v>
      </c>
      <c r="R1217">
        <v>4103</v>
      </c>
      <c r="S1217">
        <v>1</v>
      </c>
      <c r="T1217">
        <v>1</v>
      </c>
      <c r="U1217" t="s">
        <v>94</v>
      </c>
      <c r="V1217">
        <v>10</v>
      </c>
      <c r="W1217">
        <v>0</v>
      </c>
      <c r="X1217">
        <v>1</v>
      </c>
      <c r="Y1217">
        <v>1</v>
      </c>
      <c r="Z1217">
        <v>0</v>
      </c>
      <c r="AA1217">
        <v>1</v>
      </c>
      <c r="AB1217">
        <v>1</v>
      </c>
      <c r="AC1217" t="s">
        <v>92</v>
      </c>
      <c r="AD1217">
        <v>1409994</v>
      </c>
      <c r="AE1217" t="s">
        <v>93</v>
      </c>
      <c r="AF1217">
        <v>6768.0450000000001</v>
      </c>
      <c r="AG1217">
        <v>53955</v>
      </c>
      <c r="AH1217">
        <v>51097.5</v>
      </c>
      <c r="AI1217">
        <v>6750</v>
      </c>
      <c r="AJ1217">
        <v>53955</v>
      </c>
      <c r="AK1217" t="s">
        <v>125</v>
      </c>
      <c r="AL1217">
        <v>20</v>
      </c>
      <c r="AM1217" t="s">
        <v>68</v>
      </c>
      <c r="AN1217">
        <v>1</v>
      </c>
      <c r="AO1217">
        <v>0.127081786</v>
      </c>
      <c r="AR1217" t="s">
        <v>79</v>
      </c>
      <c r="AS1217" t="s">
        <v>77</v>
      </c>
      <c r="AT1217">
        <v>-1733</v>
      </c>
      <c r="AU1217" t="s">
        <v>78</v>
      </c>
      <c r="AV1217" t="s">
        <v>79</v>
      </c>
      <c r="AW1217" t="s">
        <v>101</v>
      </c>
      <c r="AX1217" t="s">
        <v>81</v>
      </c>
      <c r="AY1217" t="s">
        <v>111</v>
      </c>
      <c r="AZ1217" t="s">
        <v>96</v>
      </c>
      <c r="BA1217" t="s">
        <v>76</v>
      </c>
      <c r="BB1217" t="s">
        <v>84</v>
      </c>
      <c r="BC1217">
        <v>2000</v>
      </c>
      <c r="BD1217" t="s">
        <v>85</v>
      </c>
      <c r="BE1217">
        <v>10</v>
      </c>
      <c r="BF1217" t="s">
        <v>86</v>
      </c>
      <c r="BG1217" t="s">
        <v>151</v>
      </c>
      <c r="BH1217">
        <v>365243</v>
      </c>
      <c r="BI1217">
        <v>-1702</v>
      </c>
      <c r="BJ1217">
        <v>-1432</v>
      </c>
      <c r="BK1217">
        <v>-1552</v>
      </c>
      <c r="BL1217">
        <v>-1546</v>
      </c>
      <c r="BM1217">
        <v>0</v>
      </c>
    </row>
    <row r="1218" spans="1:65" x14ac:dyDescent="0.3">
      <c r="A1218">
        <v>110071</v>
      </c>
      <c r="B1218">
        <v>0</v>
      </c>
      <c r="C1218" t="s">
        <v>65</v>
      </c>
      <c r="D1218" t="s">
        <v>66</v>
      </c>
      <c r="E1218" t="s">
        <v>67</v>
      </c>
      <c r="F1218" t="s">
        <v>68</v>
      </c>
      <c r="G1218">
        <v>0</v>
      </c>
      <c r="H1218">
        <v>117000</v>
      </c>
      <c r="I1218">
        <v>353241</v>
      </c>
      <c r="J1218" t="s">
        <v>113</v>
      </c>
      <c r="K1218" t="s">
        <v>70</v>
      </c>
      <c r="L1218" t="s">
        <v>139</v>
      </c>
      <c r="M1218" t="s">
        <v>72</v>
      </c>
      <c r="N1218">
        <v>3.2561E-2</v>
      </c>
      <c r="O1218">
        <v>21017</v>
      </c>
      <c r="P1218">
        <v>365243</v>
      </c>
      <c r="Q1218">
        <v>10202</v>
      </c>
      <c r="R1218">
        <v>4348</v>
      </c>
      <c r="S1218">
        <v>1</v>
      </c>
      <c r="T1218">
        <v>1</v>
      </c>
      <c r="U1218" t="s">
        <v>94</v>
      </c>
      <c r="V1218">
        <v>12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76</v>
      </c>
      <c r="AD1218">
        <v>2037314</v>
      </c>
      <c r="AE1218" t="s">
        <v>93</v>
      </c>
      <c r="AF1218">
        <v>6018.39</v>
      </c>
      <c r="AG1218">
        <v>42475.5</v>
      </c>
      <c r="AH1218">
        <v>31302</v>
      </c>
      <c r="AI1218">
        <v>12744</v>
      </c>
      <c r="AJ1218">
        <v>42475.5</v>
      </c>
      <c r="AK1218" t="s">
        <v>73</v>
      </c>
      <c r="AL1218">
        <v>18</v>
      </c>
      <c r="AM1218" t="s">
        <v>68</v>
      </c>
      <c r="AN1218">
        <v>1</v>
      </c>
      <c r="AO1218">
        <v>0.31511089599999997</v>
      </c>
      <c r="AR1218" t="s">
        <v>79</v>
      </c>
      <c r="AS1218" t="s">
        <v>77</v>
      </c>
      <c r="AT1218">
        <v>-520</v>
      </c>
      <c r="AU1218" t="s">
        <v>78</v>
      </c>
      <c r="AV1218" t="s">
        <v>79</v>
      </c>
      <c r="AX1218" t="s">
        <v>102</v>
      </c>
      <c r="AY1218" t="s">
        <v>103</v>
      </c>
      <c r="AZ1218" t="s">
        <v>96</v>
      </c>
      <c r="BA1218" t="s">
        <v>76</v>
      </c>
      <c r="BB1218" t="s">
        <v>84</v>
      </c>
      <c r="BC1218">
        <v>1328</v>
      </c>
      <c r="BD1218" t="s">
        <v>85</v>
      </c>
      <c r="BE1218">
        <v>6</v>
      </c>
      <c r="BF1218" t="s">
        <v>147</v>
      </c>
      <c r="BG1218" t="s">
        <v>151</v>
      </c>
      <c r="BH1218">
        <v>365243</v>
      </c>
      <c r="BI1218">
        <v>-489</v>
      </c>
      <c r="BJ1218">
        <v>-339</v>
      </c>
      <c r="BK1218">
        <v>-399</v>
      </c>
      <c r="BL1218">
        <v>-391</v>
      </c>
      <c r="BM1218">
        <v>0</v>
      </c>
    </row>
    <row r="1219" spans="1:65" x14ac:dyDescent="0.3">
      <c r="A1219">
        <v>110083</v>
      </c>
      <c r="B1219">
        <v>0</v>
      </c>
      <c r="C1219" t="s">
        <v>65</v>
      </c>
      <c r="D1219" t="s">
        <v>88</v>
      </c>
      <c r="E1219" t="s">
        <v>67</v>
      </c>
      <c r="F1219" t="s">
        <v>68</v>
      </c>
      <c r="G1219">
        <v>0</v>
      </c>
      <c r="H1219">
        <v>67500</v>
      </c>
      <c r="I1219">
        <v>90000</v>
      </c>
      <c r="J1219" t="s">
        <v>113</v>
      </c>
      <c r="K1219" t="s">
        <v>70</v>
      </c>
      <c r="L1219" t="s">
        <v>91</v>
      </c>
      <c r="M1219" t="s">
        <v>72</v>
      </c>
      <c r="N1219">
        <v>2.8663000000000001E-2</v>
      </c>
      <c r="O1219">
        <v>21359</v>
      </c>
      <c r="P1219">
        <v>365243</v>
      </c>
      <c r="Q1219">
        <v>6060</v>
      </c>
      <c r="R1219">
        <v>3911</v>
      </c>
      <c r="S1219">
        <v>2</v>
      </c>
      <c r="T1219">
        <v>2</v>
      </c>
      <c r="U1219" t="s">
        <v>120</v>
      </c>
      <c r="V1219">
        <v>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76</v>
      </c>
      <c r="AD1219">
        <v>1814876</v>
      </c>
      <c r="AE1219" t="s">
        <v>65</v>
      </c>
      <c r="AF1219">
        <v>11954.115</v>
      </c>
      <c r="AG1219">
        <v>270000</v>
      </c>
      <c r="AH1219">
        <v>313839</v>
      </c>
      <c r="AJ1219">
        <v>270000</v>
      </c>
      <c r="AK1219" t="s">
        <v>109</v>
      </c>
      <c r="AL1219">
        <v>7</v>
      </c>
      <c r="AM1219" t="s">
        <v>68</v>
      </c>
      <c r="AN1219">
        <v>1</v>
      </c>
      <c r="AR1219" t="s">
        <v>76</v>
      </c>
      <c r="AS1219" t="s">
        <v>77</v>
      </c>
      <c r="AT1219">
        <v>-313</v>
      </c>
      <c r="AU1219" t="s">
        <v>78</v>
      </c>
      <c r="AV1219" t="s">
        <v>79</v>
      </c>
      <c r="AW1219" t="s">
        <v>80</v>
      </c>
      <c r="AX1219" t="s">
        <v>81</v>
      </c>
      <c r="AY1219" t="s">
        <v>76</v>
      </c>
      <c r="AZ1219" t="s">
        <v>82</v>
      </c>
      <c r="BA1219" t="s">
        <v>116</v>
      </c>
      <c r="BB1219" t="s">
        <v>121</v>
      </c>
      <c r="BC1219">
        <v>-1</v>
      </c>
      <c r="BD1219" t="s">
        <v>76</v>
      </c>
      <c r="BE1219">
        <v>36</v>
      </c>
      <c r="BF1219" t="s">
        <v>112</v>
      </c>
      <c r="BG1219" t="s">
        <v>118</v>
      </c>
      <c r="BH1219">
        <v>365243</v>
      </c>
      <c r="BI1219">
        <v>-283</v>
      </c>
      <c r="BJ1219">
        <v>767</v>
      </c>
      <c r="BK1219">
        <v>365243</v>
      </c>
      <c r="BL1219">
        <v>365243</v>
      </c>
      <c r="BM1219">
        <v>1</v>
      </c>
    </row>
    <row r="1220" spans="1:65" x14ac:dyDescent="0.3">
      <c r="A1220">
        <v>110088</v>
      </c>
      <c r="B1220">
        <v>0</v>
      </c>
      <c r="C1220" t="s">
        <v>65</v>
      </c>
      <c r="D1220" t="s">
        <v>88</v>
      </c>
      <c r="E1220" t="s">
        <v>67</v>
      </c>
      <c r="F1220" t="s">
        <v>67</v>
      </c>
      <c r="G1220">
        <v>1</v>
      </c>
      <c r="H1220">
        <v>180000</v>
      </c>
      <c r="I1220">
        <v>119358</v>
      </c>
      <c r="J1220" t="s">
        <v>89</v>
      </c>
      <c r="K1220" t="s">
        <v>186</v>
      </c>
      <c r="L1220" t="s">
        <v>140</v>
      </c>
      <c r="M1220" t="s">
        <v>107</v>
      </c>
      <c r="N1220">
        <v>4.6219999999999997E-2</v>
      </c>
      <c r="O1220">
        <v>16176</v>
      </c>
      <c r="P1220">
        <v>152</v>
      </c>
      <c r="Q1220">
        <v>6959</v>
      </c>
      <c r="R1220">
        <v>744</v>
      </c>
      <c r="S1220">
        <v>1</v>
      </c>
      <c r="T1220">
        <v>1</v>
      </c>
      <c r="U1220" t="s">
        <v>109</v>
      </c>
      <c r="V1220">
        <v>12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137</v>
      </c>
      <c r="AD1220">
        <v>1855199</v>
      </c>
      <c r="AE1220" t="s">
        <v>65</v>
      </c>
      <c r="AG1220">
        <v>0</v>
      </c>
      <c r="AH1220">
        <v>0</v>
      </c>
      <c r="AK1220" t="s">
        <v>120</v>
      </c>
      <c r="AL1220">
        <v>18</v>
      </c>
      <c r="AM1220" t="s">
        <v>68</v>
      </c>
      <c r="AN1220">
        <v>1</v>
      </c>
      <c r="AR1220" t="s">
        <v>76</v>
      </c>
      <c r="AS1220" t="s">
        <v>114</v>
      </c>
      <c r="AT1220">
        <v>-268</v>
      </c>
      <c r="AU1220" t="s">
        <v>76</v>
      </c>
      <c r="AV1220" t="s">
        <v>115</v>
      </c>
      <c r="AX1220" t="s">
        <v>81</v>
      </c>
      <c r="AY1220" t="s">
        <v>76</v>
      </c>
      <c r="AZ1220" t="s">
        <v>76</v>
      </c>
      <c r="BA1220" t="s">
        <v>76</v>
      </c>
      <c r="BB1220" t="s">
        <v>121</v>
      </c>
      <c r="BC1220">
        <v>-1</v>
      </c>
      <c r="BD1220" t="s">
        <v>76</v>
      </c>
      <c r="BF1220" t="s">
        <v>76</v>
      </c>
      <c r="BG1220" t="s">
        <v>82</v>
      </c>
    </row>
    <row r="1221" spans="1:65" x14ac:dyDescent="0.3">
      <c r="A1221">
        <v>110090</v>
      </c>
      <c r="B1221">
        <v>1</v>
      </c>
      <c r="C1221" t="s">
        <v>65</v>
      </c>
      <c r="D1221" t="s">
        <v>66</v>
      </c>
      <c r="E1221" t="s">
        <v>67</v>
      </c>
      <c r="F1221" t="s">
        <v>68</v>
      </c>
      <c r="G1221">
        <v>0</v>
      </c>
      <c r="H1221">
        <v>157500</v>
      </c>
      <c r="I1221">
        <v>312768</v>
      </c>
      <c r="J1221" t="s">
        <v>69</v>
      </c>
      <c r="K1221" t="s">
        <v>186</v>
      </c>
      <c r="L1221" t="s">
        <v>91</v>
      </c>
      <c r="M1221" t="s">
        <v>72</v>
      </c>
      <c r="N1221">
        <v>1.8849999999999999E-2</v>
      </c>
      <c r="O1221">
        <v>10102</v>
      </c>
      <c r="P1221">
        <v>730</v>
      </c>
      <c r="Q1221">
        <v>2238</v>
      </c>
      <c r="R1221">
        <v>2232</v>
      </c>
      <c r="S1221">
        <v>2</v>
      </c>
      <c r="T1221">
        <v>2</v>
      </c>
      <c r="U1221" t="s">
        <v>123</v>
      </c>
      <c r="V1221">
        <v>14</v>
      </c>
      <c r="W1221">
        <v>0</v>
      </c>
      <c r="X1221">
        <v>1</v>
      </c>
      <c r="Y1221">
        <v>1</v>
      </c>
      <c r="Z1221">
        <v>0</v>
      </c>
      <c r="AA1221">
        <v>1</v>
      </c>
      <c r="AB1221">
        <v>1</v>
      </c>
      <c r="AC1221" t="s">
        <v>141</v>
      </c>
      <c r="AD1221">
        <v>1219274</v>
      </c>
      <c r="AE1221" t="s">
        <v>65</v>
      </c>
      <c r="AF1221">
        <v>9804.2849999999999</v>
      </c>
      <c r="AG1221">
        <v>67500</v>
      </c>
      <c r="AH1221">
        <v>82611</v>
      </c>
      <c r="AJ1221">
        <v>67500</v>
      </c>
      <c r="AK1221" t="s">
        <v>123</v>
      </c>
      <c r="AL1221">
        <v>13</v>
      </c>
      <c r="AM1221" t="s">
        <v>68</v>
      </c>
      <c r="AN1221">
        <v>1</v>
      </c>
      <c r="AR1221" t="s">
        <v>76</v>
      </c>
      <c r="AS1221" t="s">
        <v>77</v>
      </c>
      <c r="AT1221">
        <v>-595</v>
      </c>
      <c r="AU1221" t="s">
        <v>78</v>
      </c>
      <c r="AV1221" t="s">
        <v>79</v>
      </c>
      <c r="AX1221" t="s">
        <v>81</v>
      </c>
      <c r="AY1221" t="s">
        <v>76</v>
      </c>
      <c r="AZ1221" t="s">
        <v>82</v>
      </c>
      <c r="BA1221" t="s">
        <v>116</v>
      </c>
      <c r="BB1221" t="s">
        <v>121</v>
      </c>
      <c r="BC1221">
        <v>-1</v>
      </c>
      <c r="BD1221" t="s">
        <v>76</v>
      </c>
      <c r="BE1221">
        <v>12</v>
      </c>
      <c r="BF1221" t="s">
        <v>86</v>
      </c>
      <c r="BG1221" t="s">
        <v>172</v>
      </c>
      <c r="BH1221">
        <v>365243</v>
      </c>
      <c r="BI1221">
        <v>-565</v>
      </c>
      <c r="BJ1221">
        <v>-235</v>
      </c>
      <c r="BK1221">
        <v>-445</v>
      </c>
      <c r="BL1221">
        <v>-423</v>
      </c>
      <c r="BM1221">
        <v>1</v>
      </c>
    </row>
    <row r="1222" spans="1:65" x14ac:dyDescent="0.3">
      <c r="A1222">
        <v>110099</v>
      </c>
      <c r="B1222">
        <v>1</v>
      </c>
      <c r="C1222" t="s">
        <v>65</v>
      </c>
      <c r="D1222" t="s">
        <v>88</v>
      </c>
      <c r="E1222" t="s">
        <v>67</v>
      </c>
      <c r="F1222" t="s">
        <v>67</v>
      </c>
      <c r="G1222">
        <v>0</v>
      </c>
      <c r="H1222">
        <v>180000</v>
      </c>
      <c r="I1222">
        <v>269550</v>
      </c>
      <c r="J1222" t="s">
        <v>69</v>
      </c>
      <c r="K1222" t="s">
        <v>70</v>
      </c>
      <c r="L1222" t="s">
        <v>71</v>
      </c>
      <c r="M1222" t="s">
        <v>72</v>
      </c>
      <c r="N1222">
        <v>8.4740000000000006E-3</v>
      </c>
      <c r="O1222">
        <v>15032</v>
      </c>
      <c r="P1222">
        <v>1691</v>
      </c>
      <c r="Q1222">
        <v>2752</v>
      </c>
      <c r="R1222">
        <v>4712</v>
      </c>
      <c r="S1222">
        <v>2</v>
      </c>
      <c r="T1222">
        <v>2</v>
      </c>
      <c r="U1222" t="s">
        <v>120</v>
      </c>
      <c r="V1222">
        <v>9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 t="s">
        <v>168</v>
      </c>
      <c r="AD1222">
        <v>2462243</v>
      </c>
      <c r="AE1222" t="s">
        <v>93</v>
      </c>
      <c r="AF1222">
        <v>2610.9450000000002</v>
      </c>
      <c r="AG1222">
        <v>57892.5</v>
      </c>
      <c r="AH1222">
        <v>57892.5</v>
      </c>
      <c r="AI1222">
        <v>0</v>
      </c>
      <c r="AJ1222">
        <v>57892.5</v>
      </c>
      <c r="AK1222" t="s">
        <v>125</v>
      </c>
      <c r="AL1222">
        <v>16</v>
      </c>
      <c r="AM1222" t="s">
        <v>68</v>
      </c>
      <c r="AN1222">
        <v>1</v>
      </c>
      <c r="AO1222">
        <v>0</v>
      </c>
      <c r="AR1222" t="s">
        <v>79</v>
      </c>
      <c r="AS1222" t="s">
        <v>77</v>
      </c>
      <c r="AT1222">
        <v>-1254</v>
      </c>
      <c r="AU1222" t="s">
        <v>78</v>
      </c>
      <c r="AV1222" t="s">
        <v>79</v>
      </c>
      <c r="AW1222" t="s">
        <v>101</v>
      </c>
      <c r="AX1222" t="s">
        <v>102</v>
      </c>
      <c r="AY1222" t="s">
        <v>95</v>
      </c>
      <c r="AZ1222" t="s">
        <v>96</v>
      </c>
      <c r="BA1222" t="s">
        <v>76</v>
      </c>
      <c r="BB1222" t="s">
        <v>84</v>
      </c>
      <c r="BC1222">
        <v>1414</v>
      </c>
      <c r="BD1222" t="s">
        <v>85</v>
      </c>
      <c r="BE1222">
        <v>24</v>
      </c>
      <c r="BF1222" t="s">
        <v>97</v>
      </c>
      <c r="BG1222" t="s">
        <v>222</v>
      </c>
      <c r="BH1222">
        <v>365243</v>
      </c>
      <c r="BI1222">
        <v>-1223</v>
      </c>
      <c r="BJ1222">
        <v>-533</v>
      </c>
      <c r="BK1222">
        <v>-863</v>
      </c>
      <c r="BL1222">
        <v>-857</v>
      </c>
      <c r="BM1222">
        <v>0</v>
      </c>
    </row>
    <row r="1223" spans="1:65" x14ac:dyDescent="0.3">
      <c r="A1223">
        <v>110103</v>
      </c>
      <c r="B1223">
        <v>0</v>
      </c>
      <c r="C1223" t="s">
        <v>65</v>
      </c>
      <c r="D1223" t="s">
        <v>88</v>
      </c>
      <c r="E1223" t="s">
        <v>67</v>
      </c>
      <c r="F1223" t="s">
        <v>67</v>
      </c>
      <c r="G1223">
        <v>0</v>
      </c>
      <c r="H1223">
        <v>135000</v>
      </c>
      <c r="I1223">
        <v>567207</v>
      </c>
      <c r="J1223" t="s">
        <v>89</v>
      </c>
      <c r="K1223" t="s">
        <v>90</v>
      </c>
      <c r="L1223" t="s">
        <v>119</v>
      </c>
      <c r="M1223" t="s">
        <v>72</v>
      </c>
      <c r="N1223">
        <v>6.6290000000000003E-3</v>
      </c>
      <c r="O1223">
        <v>17747</v>
      </c>
      <c r="P1223">
        <v>1911</v>
      </c>
      <c r="Q1223">
        <v>144</v>
      </c>
      <c r="R1223">
        <v>1280</v>
      </c>
      <c r="S1223">
        <v>2</v>
      </c>
      <c r="T1223">
        <v>2</v>
      </c>
      <c r="U1223" t="s">
        <v>123</v>
      </c>
      <c r="V1223">
        <v>10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219</v>
      </c>
      <c r="AD1223">
        <v>2492374</v>
      </c>
      <c r="AE1223" t="s">
        <v>93</v>
      </c>
      <c r="AF1223">
        <v>19881.855</v>
      </c>
      <c r="AG1223">
        <v>222345</v>
      </c>
      <c r="AH1223">
        <v>193027.5</v>
      </c>
      <c r="AI1223">
        <v>45000</v>
      </c>
      <c r="AJ1223">
        <v>222345</v>
      </c>
      <c r="AK1223" t="s">
        <v>75</v>
      </c>
      <c r="AL1223">
        <v>9</v>
      </c>
      <c r="AM1223" t="s">
        <v>68</v>
      </c>
      <c r="AN1223">
        <v>1</v>
      </c>
      <c r="AO1223">
        <v>0.20589675900000001</v>
      </c>
      <c r="AR1223" t="s">
        <v>79</v>
      </c>
      <c r="AS1223" t="s">
        <v>77</v>
      </c>
      <c r="AT1223">
        <v>-1954</v>
      </c>
      <c r="AU1223" t="s">
        <v>76</v>
      </c>
      <c r="AV1223" t="s">
        <v>79</v>
      </c>
      <c r="AW1223" t="s">
        <v>80</v>
      </c>
      <c r="AX1223" t="s">
        <v>102</v>
      </c>
      <c r="AY1223" t="s">
        <v>157</v>
      </c>
      <c r="AZ1223" t="s">
        <v>96</v>
      </c>
      <c r="BA1223" t="s">
        <v>76</v>
      </c>
      <c r="BB1223" t="s">
        <v>84</v>
      </c>
      <c r="BC1223">
        <v>509</v>
      </c>
      <c r="BD1223" t="s">
        <v>157</v>
      </c>
      <c r="BE1223">
        <v>12</v>
      </c>
      <c r="BF1223" t="s">
        <v>147</v>
      </c>
      <c r="BG1223" t="s">
        <v>158</v>
      </c>
      <c r="BH1223">
        <v>365243</v>
      </c>
      <c r="BI1223">
        <v>-1923</v>
      </c>
      <c r="BJ1223">
        <v>-1593</v>
      </c>
      <c r="BK1223">
        <v>-1593</v>
      </c>
      <c r="BL1223">
        <v>-1590</v>
      </c>
      <c r="BM1223">
        <v>0</v>
      </c>
    </row>
    <row r="1224" spans="1:65" x14ac:dyDescent="0.3">
      <c r="A1224">
        <v>110104</v>
      </c>
      <c r="B1224">
        <v>0</v>
      </c>
      <c r="C1224" t="s">
        <v>65</v>
      </c>
      <c r="D1224" t="s">
        <v>88</v>
      </c>
      <c r="E1224" t="s">
        <v>67</v>
      </c>
      <c r="F1224" t="s">
        <v>68</v>
      </c>
      <c r="G1224">
        <v>0</v>
      </c>
      <c r="H1224">
        <v>81000</v>
      </c>
      <c r="I1224">
        <v>675000</v>
      </c>
      <c r="J1224" t="s">
        <v>69</v>
      </c>
      <c r="K1224" t="s">
        <v>70</v>
      </c>
      <c r="L1224" t="s">
        <v>91</v>
      </c>
      <c r="M1224" t="s">
        <v>72</v>
      </c>
      <c r="N1224">
        <v>8.6250000000000007E-3</v>
      </c>
      <c r="O1224">
        <v>15243</v>
      </c>
      <c r="P1224">
        <v>5183</v>
      </c>
      <c r="Q1224">
        <v>6509</v>
      </c>
      <c r="R1224">
        <v>4066</v>
      </c>
      <c r="S1224">
        <v>2</v>
      </c>
      <c r="T1224">
        <v>2</v>
      </c>
      <c r="U1224" t="s">
        <v>120</v>
      </c>
      <c r="V1224">
        <v>10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92</v>
      </c>
      <c r="AD1224">
        <v>1928727</v>
      </c>
      <c r="AE1224" t="s">
        <v>93</v>
      </c>
      <c r="AF1224">
        <v>3042.585</v>
      </c>
      <c r="AG1224">
        <v>22900.5</v>
      </c>
      <c r="AH1224">
        <v>22306.5</v>
      </c>
      <c r="AI1224">
        <v>2295</v>
      </c>
      <c r="AJ1224">
        <v>22900.5</v>
      </c>
      <c r="AK1224" t="s">
        <v>94</v>
      </c>
      <c r="AL1224">
        <v>10</v>
      </c>
      <c r="AM1224" t="s">
        <v>68</v>
      </c>
      <c r="AN1224">
        <v>1</v>
      </c>
      <c r="AO1224">
        <v>0.101598018</v>
      </c>
      <c r="AR1224" t="s">
        <v>79</v>
      </c>
      <c r="AS1224" t="s">
        <v>77</v>
      </c>
      <c r="AT1224">
        <v>-2097</v>
      </c>
      <c r="AU1224" t="s">
        <v>78</v>
      </c>
      <c r="AV1224" t="s">
        <v>79</v>
      </c>
      <c r="AW1224" t="s">
        <v>110</v>
      </c>
      <c r="AX1224" t="s">
        <v>102</v>
      </c>
      <c r="AY1224" t="s">
        <v>124</v>
      </c>
      <c r="AZ1224" t="s">
        <v>96</v>
      </c>
      <c r="BA1224" t="s">
        <v>76</v>
      </c>
      <c r="BB1224" t="s">
        <v>104</v>
      </c>
      <c r="BC1224">
        <v>24</v>
      </c>
      <c r="BD1224" t="s">
        <v>105</v>
      </c>
      <c r="BE1224">
        <v>10</v>
      </c>
      <c r="BF1224" t="s">
        <v>86</v>
      </c>
      <c r="BG1224" t="s">
        <v>106</v>
      </c>
      <c r="BH1224">
        <v>365243</v>
      </c>
      <c r="BI1224">
        <v>-2054</v>
      </c>
      <c r="BJ1224">
        <v>-1784</v>
      </c>
      <c r="BK1224">
        <v>-1784</v>
      </c>
      <c r="BL1224">
        <v>-1781</v>
      </c>
      <c r="BM1224">
        <v>0</v>
      </c>
    </row>
    <row r="1225" spans="1:65" x14ac:dyDescent="0.3">
      <c r="A1225">
        <v>110106</v>
      </c>
      <c r="B1225">
        <v>0</v>
      </c>
      <c r="C1225" t="s">
        <v>65</v>
      </c>
      <c r="D1225" t="s">
        <v>88</v>
      </c>
      <c r="E1225" t="s">
        <v>67</v>
      </c>
      <c r="F1225" t="s">
        <v>67</v>
      </c>
      <c r="G1225">
        <v>0</v>
      </c>
      <c r="H1225">
        <v>157500</v>
      </c>
      <c r="I1225">
        <v>426645</v>
      </c>
      <c r="J1225" t="s">
        <v>113</v>
      </c>
      <c r="K1225" t="s">
        <v>70</v>
      </c>
      <c r="L1225" t="s">
        <v>139</v>
      </c>
      <c r="M1225" t="s">
        <v>72</v>
      </c>
      <c r="N1225">
        <v>3.813E-3</v>
      </c>
      <c r="O1225">
        <v>23471</v>
      </c>
      <c r="P1225">
        <v>365243</v>
      </c>
      <c r="Q1225">
        <v>359</v>
      </c>
      <c r="R1225">
        <v>4035</v>
      </c>
      <c r="S1225">
        <v>2</v>
      </c>
      <c r="T1225">
        <v>2</v>
      </c>
      <c r="U1225" t="s">
        <v>109</v>
      </c>
      <c r="V1225">
        <v>13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76</v>
      </c>
      <c r="AD1225">
        <v>1713038</v>
      </c>
      <c r="AE1225" t="s">
        <v>65</v>
      </c>
      <c r="AG1225">
        <v>0</v>
      </c>
      <c r="AH1225">
        <v>0</v>
      </c>
      <c r="AK1225" t="s">
        <v>75</v>
      </c>
      <c r="AL1225">
        <v>7</v>
      </c>
      <c r="AM1225" t="s">
        <v>68</v>
      </c>
      <c r="AN1225">
        <v>1</v>
      </c>
      <c r="AR1225" t="s">
        <v>76</v>
      </c>
      <c r="AS1225" t="s">
        <v>129</v>
      </c>
      <c r="AT1225">
        <v>-201</v>
      </c>
      <c r="AU1225" t="s">
        <v>76</v>
      </c>
      <c r="AV1225" t="s">
        <v>79</v>
      </c>
      <c r="AX1225" t="s">
        <v>161</v>
      </c>
      <c r="AY1225" t="s">
        <v>76</v>
      </c>
      <c r="AZ1225" t="s">
        <v>76</v>
      </c>
      <c r="BA1225" t="s">
        <v>76</v>
      </c>
      <c r="BB1225" t="s">
        <v>121</v>
      </c>
      <c r="BC1225">
        <v>-1</v>
      </c>
      <c r="BD1225" t="s">
        <v>76</v>
      </c>
      <c r="BF1225" t="s">
        <v>76</v>
      </c>
      <c r="BG1225" t="s">
        <v>82</v>
      </c>
    </row>
    <row r="1226" spans="1:65" x14ac:dyDescent="0.3">
      <c r="A1226">
        <v>110112</v>
      </c>
      <c r="B1226">
        <v>1</v>
      </c>
      <c r="C1226" t="s">
        <v>65</v>
      </c>
      <c r="D1226" t="s">
        <v>66</v>
      </c>
      <c r="E1226" t="s">
        <v>67</v>
      </c>
      <c r="F1226" t="s">
        <v>68</v>
      </c>
      <c r="G1226">
        <v>0</v>
      </c>
      <c r="H1226">
        <v>108000</v>
      </c>
      <c r="I1226">
        <v>448056</v>
      </c>
      <c r="J1226" t="s">
        <v>69</v>
      </c>
      <c r="K1226" t="s">
        <v>70</v>
      </c>
      <c r="L1226" t="s">
        <v>119</v>
      </c>
      <c r="M1226" t="s">
        <v>72</v>
      </c>
      <c r="N1226">
        <v>1.1657000000000001E-2</v>
      </c>
      <c r="O1226">
        <v>20554</v>
      </c>
      <c r="P1226">
        <v>520</v>
      </c>
      <c r="Q1226">
        <v>538</v>
      </c>
      <c r="R1226">
        <v>3574</v>
      </c>
      <c r="S1226">
        <v>1</v>
      </c>
      <c r="T1226">
        <v>1</v>
      </c>
      <c r="U1226" t="s">
        <v>123</v>
      </c>
      <c r="V1226">
        <v>15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t="s">
        <v>92</v>
      </c>
      <c r="AD1226">
        <v>2206873</v>
      </c>
      <c r="AE1226" t="s">
        <v>99</v>
      </c>
      <c r="AF1226">
        <v>2250</v>
      </c>
      <c r="AG1226">
        <v>45000</v>
      </c>
      <c r="AH1226">
        <v>45000</v>
      </c>
      <c r="AJ1226">
        <v>45000</v>
      </c>
      <c r="AK1226" t="s">
        <v>120</v>
      </c>
      <c r="AL1226">
        <v>17</v>
      </c>
      <c r="AM1226" t="s">
        <v>68</v>
      </c>
      <c r="AN1226">
        <v>1</v>
      </c>
      <c r="AR1226" t="s">
        <v>79</v>
      </c>
      <c r="AS1226" t="s">
        <v>77</v>
      </c>
      <c r="AT1226">
        <v>-250</v>
      </c>
      <c r="AU1226" t="s">
        <v>76</v>
      </c>
      <c r="AV1226" t="s">
        <v>79</v>
      </c>
      <c r="AW1226" t="s">
        <v>80</v>
      </c>
      <c r="AX1226" t="s">
        <v>81</v>
      </c>
      <c r="AY1226" t="s">
        <v>76</v>
      </c>
      <c r="AZ1226" t="s">
        <v>131</v>
      </c>
      <c r="BA1226" t="s">
        <v>83</v>
      </c>
      <c r="BB1226" t="s">
        <v>121</v>
      </c>
      <c r="BC1226">
        <v>-1</v>
      </c>
      <c r="BD1226" t="s">
        <v>76</v>
      </c>
      <c r="BE1226">
        <v>0</v>
      </c>
      <c r="BF1226" t="s">
        <v>76</v>
      </c>
      <c r="BG1226" t="s">
        <v>132</v>
      </c>
      <c r="BH1226">
        <v>-250</v>
      </c>
      <c r="BI1226">
        <v>-204</v>
      </c>
      <c r="BJ1226">
        <v>365243</v>
      </c>
      <c r="BK1226">
        <v>365243</v>
      </c>
      <c r="BL1226">
        <v>365243</v>
      </c>
      <c r="BM1226">
        <v>0</v>
      </c>
    </row>
    <row r="1227" spans="1:65" x14ac:dyDescent="0.3">
      <c r="A1227">
        <v>110122</v>
      </c>
      <c r="B1227">
        <v>0</v>
      </c>
      <c r="C1227" t="s">
        <v>99</v>
      </c>
      <c r="D1227" t="s">
        <v>88</v>
      </c>
      <c r="E1227" t="s">
        <v>68</v>
      </c>
      <c r="F1227" t="s">
        <v>68</v>
      </c>
      <c r="G1227">
        <v>0</v>
      </c>
      <c r="H1227">
        <v>90000</v>
      </c>
      <c r="I1227">
        <v>247500</v>
      </c>
      <c r="J1227" t="s">
        <v>89</v>
      </c>
      <c r="K1227" t="s">
        <v>70</v>
      </c>
      <c r="L1227" t="s">
        <v>71</v>
      </c>
      <c r="M1227" t="s">
        <v>72</v>
      </c>
      <c r="N1227">
        <v>2.0712999999999999E-2</v>
      </c>
      <c r="O1227">
        <v>15508</v>
      </c>
      <c r="P1227">
        <v>180</v>
      </c>
      <c r="Q1227">
        <v>8373</v>
      </c>
      <c r="R1227">
        <v>4717</v>
      </c>
      <c r="S1227">
        <v>3</v>
      </c>
      <c r="T1227">
        <v>3</v>
      </c>
      <c r="U1227" t="s">
        <v>120</v>
      </c>
      <c r="V1227">
        <v>12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189</v>
      </c>
      <c r="AD1227">
        <v>1132088</v>
      </c>
      <c r="AE1227" t="s">
        <v>93</v>
      </c>
      <c r="AF1227">
        <v>6128.19</v>
      </c>
      <c r="AG1227">
        <v>53955</v>
      </c>
      <c r="AH1227">
        <v>53955</v>
      </c>
      <c r="AI1227">
        <v>0</v>
      </c>
      <c r="AJ1227">
        <v>53955</v>
      </c>
      <c r="AK1227" t="s">
        <v>94</v>
      </c>
      <c r="AL1227">
        <v>9</v>
      </c>
      <c r="AM1227" t="s">
        <v>68</v>
      </c>
      <c r="AN1227">
        <v>1</v>
      </c>
      <c r="AO1227">
        <v>0</v>
      </c>
      <c r="AR1227" t="s">
        <v>79</v>
      </c>
      <c r="AS1227" t="s">
        <v>77</v>
      </c>
      <c r="AT1227">
        <v>-207</v>
      </c>
      <c r="AU1227" t="s">
        <v>78</v>
      </c>
      <c r="AV1227" t="s">
        <v>79</v>
      </c>
      <c r="AX1227" t="s">
        <v>81</v>
      </c>
      <c r="AY1227" t="s">
        <v>124</v>
      </c>
      <c r="AZ1227" t="s">
        <v>96</v>
      </c>
      <c r="BA1227" t="s">
        <v>76</v>
      </c>
      <c r="BB1227" t="s">
        <v>104</v>
      </c>
      <c r="BC1227">
        <v>52</v>
      </c>
      <c r="BD1227" t="s">
        <v>105</v>
      </c>
      <c r="BE1227">
        <v>10</v>
      </c>
      <c r="BF1227" t="s">
        <v>112</v>
      </c>
      <c r="BG1227" t="s">
        <v>208</v>
      </c>
      <c r="BH1227">
        <v>365243</v>
      </c>
      <c r="BI1227">
        <v>-136</v>
      </c>
      <c r="BJ1227">
        <v>134</v>
      </c>
      <c r="BK1227">
        <v>-76</v>
      </c>
      <c r="BL1227">
        <v>-73</v>
      </c>
      <c r="BM1227">
        <v>0</v>
      </c>
    </row>
    <row r="1228" spans="1:65" x14ac:dyDescent="0.3">
      <c r="A1228">
        <v>110126</v>
      </c>
      <c r="B1228">
        <v>0</v>
      </c>
      <c r="C1228" t="s">
        <v>65</v>
      </c>
      <c r="D1228" t="s">
        <v>88</v>
      </c>
      <c r="E1228" t="s">
        <v>67</v>
      </c>
      <c r="F1228" t="s">
        <v>68</v>
      </c>
      <c r="G1228">
        <v>1</v>
      </c>
      <c r="H1228">
        <v>72000</v>
      </c>
      <c r="I1228">
        <v>225000</v>
      </c>
      <c r="J1228" t="s">
        <v>69</v>
      </c>
      <c r="K1228" t="s">
        <v>70</v>
      </c>
      <c r="L1228" t="s">
        <v>91</v>
      </c>
      <c r="M1228" t="s">
        <v>72</v>
      </c>
      <c r="N1228">
        <v>1.8208999999999999E-2</v>
      </c>
      <c r="O1228">
        <v>10036</v>
      </c>
      <c r="P1228">
        <v>583</v>
      </c>
      <c r="Q1228">
        <v>256</v>
      </c>
      <c r="R1228">
        <v>35</v>
      </c>
      <c r="S1228">
        <v>3</v>
      </c>
      <c r="T1228">
        <v>3</v>
      </c>
      <c r="U1228" t="s">
        <v>125</v>
      </c>
      <c r="V1228">
        <v>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92</v>
      </c>
      <c r="AD1228">
        <v>1349212</v>
      </c>
      <c r="AE1228" t="s">
        <v>65</v>
      </c>
      <c r="AF1228">
        <v>9197.0550000000003</v>
      </c>
      <c r="AG1228">
        <v>67500</v>
      </c>
      <c r="AH1228">
        <v>77494.5</v>
      </c>
      <c r="AJ1228">
        <v>67500</v>
      </c>
      <c r="AK1228" t="s">
        <v>125</v>
      </c>
      <c r="AL1228">
        <v>11</v>
      </c>
      <c r="AM1228" t="s">
        <v>68</v>
      </c>
      <c r="AN1228">
        <v>1</v>
      </c>
      <c r="AR1228" t="s">
        <v>202</v>
      </c>
      <c r="AS1228" t="s">
        <v>114</v>
      </c>
      <c r="AT1228">
        <v>-714</v>
      </c>
      <c r="AU1228" t="s">
        <v>78</v>
      </c>
      <c r="AV1228" t="s">
        <v>115</v>
      </c>
      <c r="AX1228" t="s">
        <v>81</v>
      </c>
      <c r="AY1228" t="s">
        <v>76</v>
      </c>
      <c r="AZ1228" t="s">
        <v>82</v>
      </c>
      <c r="BA1228" t="s">
        <v>83</v>
      </c>
      <c r="BB1228" t="s">
        <v>117</v>
      </c>
      <c r="BC1228">
        <v>2</v>
      </c>
      <c r="BD1228" t="s">
        <v>76</v>
      </c>
      <c r="BE1228">
        <v>12</v>
      </c>
      <c r="BF1228" t="s">
        <v>86</v>
      </c>
      <c r="BG1228" t="s">
        <v>87</v>
      </c>
    </row>
    <row r="1229" spans="1:65" x14ac:dyDescent="0.3">
      <c r="A1229">
        <v>110137</v>
      </c>
      <c r="B1229">
        <v>0</v>
      </c>
      <c r="C1229" t="s">
        <v>65</v>
      </c>
      <c r="D1229" t="s">
        <v>66</v>
      </c>
      <c r="E1229" t="s">
        <v>68</v>
      </c>
      <c r="F1229" t="s">
        <v>68</v>
      </c>
      <c r="G1229">
        <v>0</v>
      </c>
      <c r="H1229">
        <v>144000</v>
      </c>
      <c r="I1229">
        <v>753840</v>
      </c>
      <c r="J1229" t="s">
        <v>69</v>
      </c>
      <c r="K1229" t="s">
        <v>70</v>
      </c>
      <c r="L1229" t="s">
        <v>119</v>
      </c>
      <c r="M1229" t="s">
        <v>72</v>
      </c>
      <c r="N1229">
        <v>3.0755000000000001E-2</v>
      </c>
      <c r="O1229">
        <v>14623</v>
      </c>
      <c r="P1229">
        <v>1193</v>
      </c>
      <c r="Q1229">
        <v>8387</v>
      </c>
      <c r="R1229">
        <v>4010</v>
      </c>
      <c r="S1229">
        <v>2</v>
      </c>
      <c r="T1229">
        <v>2</v>
      </c>
      <c r="U1229" t="s">
        <v>73</v>
      </c>
      <c r="V1229">
        <v>9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 t="s">
        <v>92</v>
      </c>
      <c r="AD1229">
        <v>2474137</v>
      </c>
      <c r="AE1229" t="s">
        <v>65</v>
      </c>
      <c r="AF1229">
        <v>13843.035</v>
      </c>
      <c r="AG1229">
        <v>135000</v>
      </c>
      <c r="AH1229">
        <v>202698</v>
      </c>
      <c r="AJ1229">
        <v>135000</v>
      </c>
      <c r="AK1229" t="s">
        <v>94</v>
      </c>
      <c r="AL1229">
        <v>11</v>
      </c>
      <c r="AM1229" t="s">
        <v>68</v>
      </c>
      <c r="AN1229">
        <v>1</v>
      </c>
      <c r="AR1229" t="s">
        <v>122</v>
      </c>
      <c r="AS1229" t="s">
        <v>114</v>
      </c>
      <c r="AT1229">
        <v>-439</v>
      </c>
      <c r="AU1229" t="s">
        <v>78</v>
      </c>
      <c r="AV1229" t="s">
        <v>115</v>
      </c>
      <c r="AX1229" t="s">
        <v>81</v>
      </c>
      <c r="AY1229" t="s">
        <v>76</v>
      </c>
      <c r="AZ1229" t="s">
        <v>82</v>
      </c>
      <c r="BA1229" t="s">
        <v>83</v>
      </c>
      <c r="BB1229" t="s">
        <v>121</v>
      </c>
      <c r="BC1229">
        <v>-1</v>
      </c>
      <c r="BD1229" t="s">
        <v>76</v>
      </c>
      <c r="BE1229">
        <v>36</v>
      </c>
      <c r="BF1229" t="s">
        <v>86</v>
      </c>
      <c r="BG1229" t="s">
        <v>87</v>
      </c>
    </row>
    <row r="1230" spans="1:65" x14ac:dyDescent="0.3">
      <c r="A1230">
        <v>110143</v>
      </c>
      <c r="B1230">
        <v>1</v>
      </c>
      <c r="C1230" t="s">
        <v>65</v>
      </c>
      <c r="D1230" t="s">
        <v>66</v>
      </c>
      <c r="E1230" t="s">
        <v>67</v>
      </c>
      <c r="F1230" t="s">
        <v>68</v>
      </c>
      <c r="G1230">
        <v>1</v>
      </c>
      <c r="H1230">
        <v>90000</v>
      </c>
      <c r="I1230">
        <v>273024</v>
      </c>
      <c r="J1230" t="s">
        <v>69</v>
      </c>
      <c r="K1230" t="s">
        <v>70</v>
      </c>
      <c r="L1230" t="s">
        <v>91</v>
      </c>
      <c r="M1230" t="s">
        <v>107</v>
      </c>
      <c r="N1230">
        <v>9.6570000000000007E-3</v>
      </c>
      <c r="O1230">
        <v>14192</v>
      </c>
      <c r="P1230">
        <v>911</v>
      </c>
      <c r="Q1230">
        <v>3133</v>
      </c>
      <c r="R1230">
        <v>4298</v>
      </c>
      <c r="S1230">
        <v>2</v>
      </c>
      <c r="T1230">
        <v>2</v>
      </c>
      <c r="U1230" t="s">
        <v>120</v>
      </c>
      <c r="V1230">
        <v>16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167</v>
      </c>
      <c r="AD1230">
        <v>1649641</v>
      </c>
      <c r="AE1230" t="s">
        <v>65</v>
      </c>
      <c r="AG1230">
        <v>0</v>
      </c>
      <c r="AH1230">
        <v>0</v>
      </c>
      <c r="AK1230" t="s">
        <v>109</v>
      </c>
      <c r="AL1230">
        <v>18</v>
      </c>
      <c r="AM1230" t="s">
        <v>68</v>
      </c>
      <c r="AN1230">
        <v>1</v>
      </c>
      <c r="AR1230" t="s">
        <v>76</v>
      </c>
      <c r="AS1230" t="s">
        <v>129</v>
      </c>
      <c r="AT1230">
        <v>-47</v>
      </c>
      <c r="AU1230" t="s">
        <v>76</v>
      </c>
      <c r="AV1230" t="s">
        <v>79</v>
      </c>
      <c r="AX1230" t="s">
        <v>81</v>
      </c>
      <c r="AY1230" t="s">
        <v>76</v>
      </c>
      <c r="AZ1230" t="s">
        <v>76</v>
      </c>
      <c r="BA1230" t="s">
        <v>76</v>
      </c>
      <c r="BB1230" t="s">
        <v>121</v>
      </c>
      <c r="BC1230">
        <v>-1</v>
      </c>
      <c r="BD1230" t="s">
        <v>76</v>
      </c>
      <c r="BF1230" t="s">
        <v>76</v>
      </c>
      <c r="BG1230" t="s">
        <v>82</v>
      </c>
    </row>
    <row r="1231" spans="1:65" x14ac:dyDescent="0.3">
      <c r="A1231">
        <v>110157</v>
      </c>
      <c r="B1231">
        <v>0</v>
      </c>
      <c r="C1231" t="s">
        <v>99</v>
      </c>
      <c r="D1231" t="s">
        <v>88</v>
      </c>
      <c r="E1231" t="s">
        <v>67</v>
      </c>
      <c r="F1231" t="s">
        <v>68</v>
      </c>
      <c r="G1231">
        <v>0</v>
      </c>
      <c r="H1231">
        <v>270000</v>
      </c>
      <c r="I1231">
        <v>720000</v>
      </c>
      <c r="J1231" t="s">
        <v>113</v>
      </c>
      <c r="K1231" t="s">
        <v>126</v>
      </c>
      <c r="L1231" t="s">
        <v>91</v>
      </c>
      <c r="M1231" t="s">
        <v>72</v>
      </c>
      <c r="N1231">
        <v>4.6219999999999997E-2</v>
      </c>
      <c r="O1231">
        <v>23199</v>
      </c>
      <c r="P1231">
        <v>365243</v>
      </c>
      <c r="Q1231">
        <v>4264</v>
      </c>
      <c r="R1231">
        <v>4151</v>
      </c>
      <c r="S1231">
        <v>1</v>
      </c>
      <c r="T1231">
        <v>1</v>
      </c>
      <c r="U1231" t="s">
        <v>109</v>
      </c>
      <c r="V1231">
        <v>10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76</v>
      </c>
      <c r="AD1231">
        <v>1931657</v>
      </c>
      <c r="AE1231" t="s">
        <v>65</v>
      </c>
      <c r="AF1231">
        <v>7189.74</v>
      </c>
      <c r="AG1231">
        <v>67500</v>
      </c>
      <c r="AH1231">
        <v>71955</v>
      </c>
      <c r="AJ1231">
        <v>67500</v>
      </c>
      <c r="AK1231" t="s">
        <v>120</v>
      </c>
      <c r="AL1231">
        <v>10</v>
      </c>
      <c r="AM1231" t="s">
        <v>68</v>
      </c>
      <c r="AN1231">
        <v>1</v>
      </c>
      <c r="AR1231" t="s">
        <v>76</v>
      </c>
      <c r="AS1231" t="s">
        <v>77</v>
      </c>
      <c r="AT1231">
        <v>-681</v>
      </c>
      <c r="AU1231" t="s">
        <v>78</v>
      </c>
      <c r="AV1231" t="s">
        <v>79</v>
      </c>
      <c r="AW1231" t="s">
        <v>80</v>
      </c>
      <c r="AX1231" t="s">
        <v>161</v>
      </c>
      <c r="AY1231" t="s">
        <v>76</v>
      </c>
      <c r="AZ1231" t="s">
        <v>82</v>
      </c>
      <c r="BA1231" t="s">
        <v>116</v>
      </c>
      <c r="BB1231" t="s">
        <v>121</v>
      </c>
      <c r="BC1231">
        <v>-1</v>
      </c>
      <c r="BD1231" t="s">
        <v>76</v>
      </c>
      <c r="BE1231">
        <v>12</v>
      </c>
      <c r="BF1231" t="s">
        <v>147</v>
      </c>
      <c r="BG1231" t="s">
        <v>154</v>
      </c>
      <c r="BH1231">
        <v>365243</v>
      </c>
      <c r="BI1231">
        <v>-651</v>
      </c>
      <c r="BJ1231">
        <v>-321</v>
      </c>
      <c r="BK1231">
        <v>-561</v>
      </c>
      <c r="BL1231">
        <v>-557</v>
      </c>
      <c r="BM1231">
        <v>1</v>
      </c>
    </row>
    <row r="1232" spans="1:65" x14ac:dyDescent="0.3">
      <c r="A1232">
        <v>110159</v>
      </c>
      <c r="B1232">
        <v>0</v>
      </c>
      <c r="C1232" t="s">
        <v>65</v>
      </c>
      <c r="D1232" t="s">
        <v>88</v>
      </c>
      <c r="E1232" t="s">
        <v>68</v>
      </c>
      <c r="F1232" t="s">
        <v>68</v>
      </c>
      <c r="G1232">
        <v>0</v>
      </c>
      <c r="H1232">
        <v>225000</v>
      </c>
      <c r="I1232">
        <v>781920</v>
      </c>
      <c r="J1232" t="s">
        <v>89</v>
      </c>
      <c r="K1232" t="s">
        <v>90</v>
      </c>
      <c r="L1232" t="s">
        <v>119</v>
      </c>
      <c r="M1232" t="s">
        <v>72</v>
      </c>
      <c r="N1232">
        <v>5.084E-3</v>
      </c>
      <c r="O1232">
        <v>10851</v>
      </c>
      <c r="P1232">
        <v>164</v>
      </c>
      <c r="Q1232">
        <v>643</v>
      </c>
      <c r="R1232">
        <v>3487</v>
      </c>
      <c r="S1232">
        <v>2</v>
      </c>
      <c r="T1232">
        <v>2</v>
      </c>
      <c r="U1232" t="s">
        <v>125</v>
      </c>
      <c r="V1232">
        <v>17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92</v>
      </c>
      <c r="AD1232">
        <v>2032948</v>
      </c>
      <c r="AE1232" t="s">
        <v>65</v>
      </c>
      <c r="AG1232">
        <v>0</v>
      </c>
      <c r="AH1232">
        <v>0</v>
      </c>
      <c r="AK1232" t="s">
        <v>109</v>
      </c>
      <c r="AL1232">
        <v>15</v>
      </c>
      <c r="AM1232" t="s">
        <v>68</v>
      </c>
      <c r="AN1232">
        <v>1</v>
      </c>
      <c r="AR1232" t="s">
        <v>76</v>
      </c>
      <c r="AS1232" t="s">
        <v>129</v>
      </c>
      <c r="AT1232">
        <v>-452</v>
      </c>
      <c r="AU1232" t="s">
        <v>76</v>
      </c>
      <c r="AV1232" t="s">
        <v>79</v>
      </c>
      <c r="AX1232" t="s">
        <v>81</v>
      </c>
      <c r="AY1232" t="s">
        <v>76</v>
      </c>
      <c r="AZ1232" t="s">
        <v>76</v>
      </c>
      <c r="BA1232" t="s">
        <v>76</v>
      </c>
      <c r="BB1232" t="s">
        <v>121</v>
      </c>
      <c r="BC1232">
        <v>-1</v>
      </c>
      <c r="BD1232" t="s">
        <v>76</v>
      </c>
      <c r="BF1232" t="s">
        <v>76</v>
      </c>
      <c r="BG1232" t="s">
        <v>82</v>
      </c>
    </row>
    <row r="1233" spans="1:65" x14ac:dyDescent="0.3">
      <c r="A1233">
        <v>110170</v>
      </c>
      <c r="B1233">
        <v>0</v>
      </c>
      <c r="C1233" t="s">
        <v>65</v>
      </c>
      <c r="D1233" t="s">
        <v>88</v>
      </c>
      <c r="E1233" t="s">
        <v>67</v>
      </c>
      <c r="F1233" t="s">
        <v>67</v>
      </c>
      <c r="G1233">
        <v>3</v>
      </c>
      <c r="H1233">
        <v>126000</v>
      </c>
      <c r="I1233">
        <v>900000</v>
      </c>
      <c r="J1233" t="s">
        <v>89</v>
      </c>
      <c r="K1233" t="s">
        <v>90</v>
      </c>
      <c r="L1233" t="s">
        <v>91</v>
      </c>
      <c r="M1233" t="s">
        <v>127</v>
      </c>
      <c r="N1233">
        <v>7.1199999999999996E-3</v>
      </c>
      <c r="O1233">
        <v>11117</v>
      </c>
      <c r="P1233">
        <v>3316</v>
      </c>
      <c r="Q1233">
        <v>924</v>
      </c>
      <c r="R1233">
        <v>403</v>
      </c>
      <c r="S1233">
        <v>2</v>
      </c>
      <c r="T1233">
        <v>2</v>
      </c>
      <c r="U1233" t="s">
        <v>125</v>
      </c>
      <c r="V1233">
        <v>13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 t="s">
        <v>184</v>
      </c>
      <c r="AD1233">
        <v>1890824</v>
      </c>
      <c r="AE1233" t="s">
        <v>93</v>
      </c>
      <c r="AF1233">
        <v>8228.34</v>
      </c>
      <c r="AG1233">
        <v>81738</v>
      </c>
      <c r="AH1233">
        <v>89829</v>
      </c>
      <c r="AI1233">
        <v>0</v>
      </c>
      <c r="AJ1233">
        <v>81738</v>
      </c>
      <c r="AK1233" t="s">
        <v>75</v>
      </c>
      <c r="AL1233">
        <v>14</v>
      </c>
      <c r="AM1233" t="s">
        <v>68</v>
      </c>
      <c r="AN1233">
        <v>1</v>
      </c>
      <c r="AO1233">
        <v>0</v>
      </c>
      <c r="AR1233" t="s">
        <v>79</v>
      </c>
      <c r="AS1233" t="s">
        <v>77</v>
      </c>
      <c r="AT1233">
        <v>-1262</v>
      </c>
      <c r="AU1233" t="s">
        <v>78</v>
      </c>
      <c r="AV1233" t="s">
        <v>79</v>
      </c>
      <c r="AW1233" t="s">
        <v>80</v>
      </c>
      <c r="AX1233" t="s">
        <v>81</v>
      </c>
      <c r="AY1233" t="s">
        <v>111</v>
      </c>
      <c r="AZ1233" t="s">
        <v>96</v>
      </c>
      <c r="BA1233" t="s">
        <v>76</v>
      </c>
      <c r="BB1233" t="s">
        <v>104</v>
      </c>
      <c r="BC1233">
        <v>1500</v>
      </c>
      <c r="BD1233" t="s">
        <v>85</v>
      </c>
      <c r="BE1233">
        <v>12</v>
      </c>
      <c r="BF1233" t="s">
        <v>97</v>
      </c>
      <c r="BG1233" t="s">
        <v>98</v>
      </c>
      <c r="BH1233">
        <v>365243</v>
      </c>
      <c r="BI1233">
        <v>-1231</v>
      </c>
      <c r="BJ1233">
        <v>-901</v>
      </c>
      <c r="BK1233">
        <v>-901</v>
      </c>
      <c r="BL1233">
        <v>-898</v>
      </c>
      <c r="BM1233">
        <v>0</v>
      </c>
    </row>
    <row r="1234" spans="1:65" x14ac:dyDescent="0.3">
      <c r="A1234">
        <v>110171</v>
      </c>
      <c r="B1234">
        <v>0</v>
      </c>
      <c r="C1234" t="s">
        <v>65</v>
      </c>
      <c r="D1234" t="s">
        <v>66</v>
      </c>
      <c r="E1234" t="s">
        <v>67</v>
      </c>
      <c r="F1234" t="s">
        <v>68</v>
      </c>
      <c r="G1234">
        <v>0</v>
      </c>
      <c r="H1234">
        <v>135000</v>
      </c>
      <c r="I1234">
        <v>900000</v>
      </c>
      <c r="J1234" t="s">
        <v>69</v>
      </c>
      <c r="K1234" t="s">
        <v>126</v>
      </c>
      <c r="L1234" t="s">
        <v>119</v>
      </c>
      <c r="M1234" t="s">
        <v>107</v>
      </c>
      <c r="N1234">
        <v>1.0643E-2</v>
      </c>
      <c r="O1234">
        <v>9435</v>
      </c>
      <c r="P1234">
        <v>1461</v>
      </c>
      <c r="Q1234">
        <v>2468</v>
      </c>
      <c r="R1234">
        <v>2065</v>
      </c>
      <c r="S1234">
        <v>2</v>
      </c>
      <c r="T1234">
        <v>2</v>
      </c>
      <c r="U1234" t="s">
        <v>109</v>
      </c>
      <c r="V1234">
        <v>15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128</v>
      </c>
      <c r="AD1234">
        <v>1083351</v>
      </c>
      <c r="AE1234" t="s">
        <v>93</v>
      </c>
      <c r="AF1234">
        <v>2496.2849999999999</v>
      </c>
      <c r="AG1234">
        <v>55350</v>
      </c>
      <c r="AH1234">
        <v>55350</v>
      </c>
      <c r="AI1234">
        <v>0</v>
      </c>
      <c r="AJ1234">
        <v>55350</v>
      </c>
      <c r="AK1234" t="s">
        <v>75</v>
      </c>
      <c r="AL1234">
        <v>16</v>
      </c>
      <c r="AM1234" t="s">
        <v>68</v>
      </c>
      <c r="AN1234">
        <v>1</v>
      </c>
      <c r="AO1234">
        <v>0</v>
      </c>
      <c r="AR1234" t="s">
        <v>79</v>
      </c>
      <c r="AS1234" t="s">
        <v>77</v>
      </c>
      <c r="AT1234">
        <v>-1055</v>
      </c>
      <c r="AU1234" t="s">
        <v>78</v>
      </c>
      <c r="AV1234" t="s">
        <v>79</v>
      </c>
      <c r="AW1234" t="s">
        <v>80</v>
      </c>
      <c r="AX1234" t="s">
        <v>102</v>
      </c>
      <c r="AY1234" t="s">
        <v>103</v>
      </c>
      <c r="AZ1234" t="s">
        <v>96</v>
      </c>
      <c r="BA1234" t="s">
        <v>76</v>
      </c>
      <c r="BB1234" t="s">
        <v>104</v>
      </c>
      <c r="BC1234">
        <v>1400</v>
      </c>
      <c r="BD1234" t="s">
        <v>85</v>
      </c>
      <c r="BE1234">
        <v>24</v>
      </c>
      <c r="BF1234" t="s">
        <v>97</v>
      </c>
      <c r="BG1234" t="s">
        <v>98</v>
      </c>
      <c r="BH1234">
        <v>365243</v>
      </c>
      <c r="BI1234">
        <v>-1024</v>
      </c>
      <c r="BJ1234">
        <v>-334</v>
      </c>
      <c r="BK1234">
        <v>-904</v>
      </c>
      <c r="BL1234">
        <v>-901</v>
      </c>
      <c r="BM1234">
        <v>0</v>
      </c>
    </row>
    <row r="1235" spans="1:65" x14ac:dyDescent="0.3">
      <c r="A1235">
        <v>110177</v>
      </c>
      <c r="B1235">
        <v>0</v>
      </c>
      <c r="C1235" t="s">
        <v>65</v>
      </c>
      <c r="D1235" t="s">
        <v>88</v>
      </c>
      <c r="E1235" t="s">
        <v>67</v>
      </c>
      <c r="F1235" t="s">
        <v>68</v>
      </c>
      <c r="G1235">
        <v>0</v>
      </c>
      <c r="H1235">
        <v>126000</v>
      </c>
      <c r="I1235">
        <v>253737</v>
      </c>
      <c r="J1235" t="s">
        <v>133</v>
      </c>
      <c r="K1235" t="s">
        <v>70</v>
      </c>
      <c r="L1235" t="s">
        <v>91</v>
      </c>
      <c r="M1235" t="s">
        <v>72</v>
      </c>
      <c r="N1235">
        <v>1.9101E-2</v>
      </c>
      <c r="O1235">
        <v>15364</v>
      </c>
      <c r="P1235">
        <v>385</v>
      </c>
      <c r="Q1235">
        <v>5484</v>
      </c>
      <c r="R1235">
        <v>4532</v>
      </c>
      <c r="S1235">
        <v>2</v>
      </c>
      <c r="T1235">
        <v>2</v>
      </c>
      <c r="U1235" t="s">
        <v>109</v>
      </c>
      <c r="V1235">
        <v>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122</v>
      </c>
      <c r="AD1235">
        <v>2340296</v>
      </c>
      <c r="AE1235" t="s">
        <v>93</v>
      </c>
      <c r="AF1235">
        <v>3448.8449999999998</v>
      </c>
      <c r="AG1235">
        <v>17865</v>
      </c>
      <c r="AH1235">
        <v>16911</v>
      </c>
      <c r="AI1235">
        <v>1800</v>
      </c>
      <c r="AJ1235">
        <v>17865</v>
      </c>
      <c r="AK1235" t="s">
        <v>125</v>
      </c>
      <c r="AL1235">
        <v>8</v>
      </c>
      <c r="AM1235" t="s">
        <v>68</v>
      </c>
      <c r="AN1235">
        <v>1</v>
      </c>
      <c r="AO1235">
        <v>0.10477065000000001</v>
      </c>
      <c r="AR1235" t="s">
        <v>79</v>
      </c>
      <c r="AS1235" t="s">
        <v>77</v>
      </c>
      <c r="AT1235">
        <v>-787</v>
      </c>
      <c r="AU1235" t="s">
        <v>76</v>
      </c>
      <c r="AV1235" t="s">
        <v>79</v>
      </c>
      <c r="AW1235" t="s">
        <v>80</v>
      </c>
      <c r="AX1235" t="s">
        <v>102</v>
      </c>
      <c r="AY1235" t="s">
        <v>124</v>
      </c>
      <c r="AZ1235" t="s">
        <v>96</v>
      </c>
      <c r="BA1235" t="s">
        <v>76</v>
      </c>
      <c r="BB1235" t="s">
        <v>138</v>
      </c>
      <c r="BC1235">
        <v>15</v>
      </c>
      <c r="BD1235" t="s">
        <v>105</v>
      </c>
      <c r="BE1235">
        <v>6</v>
      </c>
      <c r="BF1235" t="s">
        <v>86</v>
      </c>
      <c r="BG1235" t="s">
        <v>106</v>
      </c>
      <c r="BH1235">
        <v>365243</v>
      </c>
      <c r="BI1235">
        <v>-755</v>
      </c>
      <c r="BJ1235">
        <v>-605</v>
      </c>
      <c r="BK1235">
        <v>-605</v>
      </c>
      <c r="BL1235">
        <v>-600</v>
      </c>
      <c r="BM1235">
        <v>0</v>
      </c>
    </row>
    <row r="1236" spans="1:65" x14ac:dyDescent="0.3">
      <c r="A1236">
        <v>110184</v>
      </c>
      <c r="B1236">
        <v>1</v>
      </c>
      <c r="C1236" t="s">
        <v>65</v>
      </c>
      <c r="D1236" t="s">
        <v>88</v>
      </c>
      <c r="E1236" t="s">
        <v>67</v>
      </c>
      <c r="F1236" t="s">
        <v>67</v>
      </c>
      <c r="G1236">
        <v>2</v>
      </c>
      <c r="H1236">
        <v>67500</v>
      </c>
      <c r="I1236">
        <v>443664</v>
      </c>
      <c r="J1236" t="s">
        <v>89</v>
      </c>
      <c r="K1236" t="s">
        <v>70</v>
      </c>
      <c r="L1236" t="s">
        <v>91</v>
      </c>
      <c r="M1236" t="s">
        <v>72</v>
      </c>
      <c r="N1236">
        <v>1.1703E-2</v>
      </c>
      <c r="O1236">
        <v>13128</v>
      </c>
      <c r="P1236">
        <v>601</v>
      </c>
      <c r="Q1236">
        <v>2716</v>
      </c>
      <c r="R1236">
        <v>2729</v>
      </c>
      <c r="S1236">
        <v>2</v>
      </c>
      <c r="T1236">
        <v>2</v>
      </c>
      <c r="U1236" t="s">
        <v>109</v>
      </c>
      <c r="V1236">
        <v>13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 t="s">
        <v>108</v>
      </c>
      <c r="AD1236">
        <v>1940344</v>
      </c>
      <c r="AE1236" t="s">
        <v>93</v>
      </c>
      <c r="AF1236">
        <v>11605.86</v>
      </c>
      <c r="AG1236">
        <v>101241</v>
      </c>
      <c r="AH1236">
        <v>111933</v>
      </c>
      <c r="AI1236">
        <v>0</v>
      </c>
      <c r="AJ1236">
        <v>101241</v>
      </c>
      <c r="AK1236" t="s">
        <v>109</v>
      </c>
      <c r="AL1236">
        <v>12</v>
      </c>
      <c r="AM1236" t="s">
        <v>68</v>
      </c>
      <c r="AN1236">
        <v>1</v>
      </c>
      <c r="AO1236">
        <v>0</v>
      </c>
      <c r="AR1236" t="s">
        <v>79</v>
      </c>
      <c r="AS1236" t="s">
        <v>77</v>
      </c>
      <c r="AT1236">
        <v>-983</v>
      </c>
      <c r="AU1236" t="s">
        <v>78</v>
      </c>
      <c r="AV1236" t="s">
        <v>79</v>
      </c>
      <c r="AW1236" t="s">
        <v>80</v>
      </c>
      <c r="AX1236" t="s">
        <v>102</v>
      </c>
      <c r="AY1236" t="s">
        <v>111</v>
      </c>
      <c r="AZ1236" t="s">
        <v>96</v>
      </c>
      <c r="BA1236" t="s">
        <v>76</v>
      </c>
      <c r="BB1236" t="s">
        <v>104</v>
      </c>
      <c r="BC1236">
        <v>2000</v>
      </c>
      <c r="BD1236" t="s">
        <v>85</v>
      </c>
      <c r="BE1236">
        <v>12</v>
      </c>
      <c r="BF1236" t="s">
        <v>147</v>
      </c>
      <c r="BG1236" t="s">
        <v>151</v>
      </c>
      <c r="BH1236">
        <v>365243</v>
      </c>
      <c r="BI1236">
        <v>-952</v>
      </c>
      <c r="BJ1236">
        <v>-622</v>
      </c>
      <c r="BK1236">
        <v>-952</v>
      </c>
      <c r="BL1236">
        <v>-945</v>
      </c>
      <c r="BM1236">
        <v>0</v>
      </c>
    </row>
    <row r="1237" spans="1:65" x14ac:dyDescent="0.3">
      <c r="A1237">
        <v>110189</v>
      </c>
      <c r="B1237">
        <v>0</v>
      </c>
      <c r="C1237" t="s">
        <v>65</v>
      </c>
      <c r="D1237" t="s">
        <v>88</v>
      </c>
      <c r="E1237" t="s">
        <v>67</v>
      </c>
      <c r="F1237" t="s">
        <v>68</v>
      </c>
      <c r="G1237">
        <v>0</v>
      </c>
      <c r="H1237">
        <v>360000</v>
      </c>
      <c r="I1237">
        <v>500211</v>
      </c>
      <c r="J1237" t="s">
        <v>89</v>
      </c>
      <c r="K1237" t="s">
        <v>90</v>
      </c>
      <c r="L1237" t="s">
        <v>119</v>
      </c>
      <c r="M1237" t="s">
        <v>72</v>
      </c>
      <c r="N1237">
        <v>1.9101E-2</v>
      </c>
      <c r="O1237">
        <v>17658</v>
      </c>
      <c r="P1237">
        <v>1592</v>
      </c>
      <c r="Q1237">
        <v>1840</v>
      </c>
      <c r="R1237">
        <v>90</v>
      </c>
      <c r="S1237">
        <v>2</v>
      </c>
      <c r="T1237">
        <v>2</v>
      </c>
      <c r="U1237" t="s">
        <v>123</v>
      </c>
      <c r="V1237">
        <v>14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 t="s">
        <v>141</v>
      </c>
      <c r="AD1237">
        <v>1316710</v>
      </c>
      <c r="AE1237" t="s">
        <v>99</v>
      </c>
      <c r="AF1237">
        <v>6750</v>
      </c>
      <c r="AG1237">
        <v>135000</v>
      </c>
      <c r="AH1237">
        <v>135000</v>
      </c>
      <c r="AJ1237">
        <v>135000</v>
      </c>
      <c r="AK1237" t="s">
        <v>125</v>
      </c>
      <c r="AL1237">
        <v>14</v>
      </c>
      <c r="AM1237" t="s">
        <v>68</v>
      </c>
      <c r="AN1237">
        <v>1</v>
      </c>
      <c r="AR1237" t="s">
        <v>79</v>
      </c>
      <c r="AS1237" t="s">
        <v>77</v>
      </c>
      <c r="AT1237">
        <v>-440</v>
      </c>
      <c r="AU1237" t="s">
        <v>76</v>
      </c>
      <c r="AV1237" t="s">
        <v>79</v>
      </c>
      <c r="AX1237" t="s">
        <v>81</v>
      </c>
      <c r="AY1237" t="s">
        <v>76</v>
      </c>
      <c r="AZ1237" t="s">
        <v>131</v>
      </c>
      <c r="BA1237" t="s">
        <v>116</v>
      </c>
      <c r="BB1237" t="s">
        <v>121</v>
      </c>
      <c r="BC1237">
        <v>-1</v>
      </c>
      <c r="BD1237" t="s">
        <v>76</v>
      </c>
      <c r="BE1237">
        <v>0</v>
      </c>
      <c r="BF1237" t="s">
        <v>76</v>
      </c>
      <c r="BG1237" t="s">
        <v>160</v>
      </c>
    </row>
    <row r="1238" spans="1:65" x14ac:dyDescent="0.3">
      <c r="A1238">
        <v>110193</v>
      </c>
      <c r="B1238">
        <v>0</v>
      </c>
      <c r="C1238" t="s">
        <v>65</v>
      </c>
      <c r="D1238" t="s">
        <v>66</v>
      </c>
      <c r="E1238" t="s">
        <v>68</v>
      </c>
      <c r="F1238" t="s">
        <v>67</v>
      </c>
      <c r="G1238">
        <v>1</v>
      </c>
      <c r="H1238">
        <v>315000</v>
      </c>
      <c r="I1238">
        <v>1440000</v>
      </c>
      <c r="J1238" t="s">
        <v>89</v>
      </c>
      <c r="K1238" t="s">
        <v>70</v>
      </c>
      <c r="L1238" t="s">
        <v>91</v>
      </c>
      <c r="M1238" t="s">
        <v>169</v>
      </c>
      <c r="N1238">
        <v>3.2561E-2</v>
      </c>
      <c r="O1238">
        <v>15728</v>
      </c>
      <c r="P1238">
        <v>1042</v>
      </c>
      <c r="Q1238">
        <v>15236</v>
      </c>
      <c r="R1238">
        <v>2631</v>
      </c>
      <c r="S1238">
        <v>1</v>
      </c>
      <c r="T1238">
        <v>1</v>
      </c>
      <c r="U1238" t="s">
        <v>123</v>
      </c>
      <c r="V1238">
        <v>16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92</v>
      </c>
      <c r="AD1238">
        <v>2206815</v>
      </c>
      <c r="AE1238" t="s">
        <v>99</v>
      </c>
      <c r="AF1238">
        <v>2250</v>
      </c>
      <c r="AG1238">
        <v>45000</v>
      </c>
      <c r="AH1238">
        <v>45000</v>
      </c>
      <c r="AJ1238">
        <v>45000</v>
      </c>
      <c r="AK1238" t="s">
        <v>109</v>
      </c>
      <c r="AL1238">
        <v>15</v>
      </c>
      <c r="AM1238" t="s">
        <v>68</v>
      </c>
      <c r="AN1238">
        <v>1</v>
      </c>
      <c r="AR1238" t="s">
        <v>79</v>
      </c>
      <c r="AS1238" t="s">
        <v>77</v>
      </c>
      <c r="AT1238">
        <v>-270</v>
      </c>
      <c r="AU1238" t="s">
        <v>76</v>
      </c>
      <c r="AV1238" t="s">
        <v>79</v>
      </c>
      <c r="AW1238" t="s">
        <v>80</v>
      </c>
      <c r="AX1238" t="s">
        <v>81</v>
      </c>
      <c r="AY1238" t="s">
        <v>76</v>
      </c>
      <c r="AZ1238" t="s">
        <v>131</v>
      </c>
      <c r="BA1238" t="s">
        <v>83</v>
      </c>
      <c r="BB1238" t="s">
        <v>121</v>
      </c>
      <c r="BC1238">
        <v>-1</v>
      </c>
      <c r="BD1238" t="s">
        <v>76</v>
      </c>
      <c r="BE1238">
        <v>0</v>
      </c>
      <c r="BF1238" t="s">
        <v>76</v>
      </c>
      <c r="BG1238" t="s">
        <v>132</v>
      </c>
      <c r="BH1238">
        <v>365243</v>
      </c>
      <c r="BI1238">
        <v>365243</v>
      </c>
      <c r="BJ1238">
        <v>365243</v>
      </c>
      <c r="BK1238">
        <v>365243</v>
      </c>
      <c r="BL1238">
        <v>365243</v>
      </c>
      <c r="BM1238">
        <v>0</v>
      </c>
    </row>
    <row r="1239" spans="1:65" x14ac:dyDescent="0.3">
      <c r="A1239">
        <v>110194</v>
      </c>
      <c r="B1239">
        <v>0</v>
      </c>
      <c r="C1239" t="s">
        <v>65</v>
      </c>
      <c r="D1239" t="s">
        <v>88</v>
      </c>
      <c r="E1239" t="s">
        <v>67</v>
      </c>
      <c r="F1239" t="s">
        <v>68</v>
      </c>
      <c r="G1239">
        <v>0</v>
      </c>
      <c r="H1239">
        <v>121500</v>
      </c>
      <c r="I1239">
        <v>495000</v>
      </c>
      <c r="J1239" t="s">
        <v>113</v>
      </c>
      <c r="K1239" t="s">
        <v>70</v>
      </c>
      <c r="L1239" t="s">
        <v>91</v>
      </c>
      <c r="M1239" t="s">
        <v>72</v>
      </c>
      <c r="N1239">
        <v>7.0200000000000002E-3</v>
      </c>
      <c r="O1239">
        <v>21186</v>
      </c>
      <c r="P1239">
        <v>365243</v>
      </c>
      <c r="Q1239">
        <v>10465</v>
      </c>
      <c r="R1239">
        <v>4749</v>
      </c>
      <c r="S1239">
        <v>2</v>
      </c>
      <c r="T1239">
        <v>2</v>
      </c>
      <c r="U1239" t="s">
        <v>73</v>
      </c>
      <c r="V1239">
        <v>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t="s">
        <v>76</v>
      </c>
      <c r="AD1239">
        <v>2788535</v>
      </c>
      <c r="AE1239" t="s">
        <v>93</v>
      </c>
      <c r="AF1239">
        <v>7325.8649999999998</v>
      </c>
      <c r="AG1239">
        <v>62775</v>
      </c>
      <c r="AH1239">
        <v>62775</v>
      </c>
      <c r="AI1239">
        <v>0</v>
      </c>
      <c r="AJ1239">
        <v>62775</v>
      </c>
      <c r="AK1239" t="s">
        <v>123</v>
      </c>
      <c r="AL1239">
        <v>15</v>
      </c>
      <c r="AM1239" t="s">
        <v>68</v>
      </c>
      <c r="AN1239">
        <v>1</v>
      </c>
      <c r="AO1239">
        <v>0</v>
      </c>
      <c r="AR1239" t="s">
        <v>79</v>
      </c>
      <c r="AS1239" t="s">
        <v>77</v>
      </c>
      <c r="AT1239">
        <v>-2915</v>
      </c>
      <c r="AU1239" t="s">
        <v>78</v>
      </c>
      <c r="AV1239" t="s">
        <v>79</v>
      </c>
      <c r="AX1239" t="s">
        <v>102</v>
      </c>
      <c r="AY1239" t="s">
        <v>95</v>
      </c>
      <c r="AZ1239" t="s">
        <v>96</v>
      </c>
      <c r="BA1239" t="s">
        <v>76</v>
      </c>
      <c r="BB1239" t="s">
        <v>138</v>
      </c>
      <c r="BC1239">
        <v>140</v>
      </c>
      <c r="BD1239" t="s">
        <v>85</v>
      </c>
      <c r="BE1239">
        <v>12</v>
      </c>
      <c r="BF1239" t="s">
        <v>86</v>
      </c>
      <c r="BG1239" t="s">
        <v>151</v>
      </c>
      <c r="BH1239">
        <v>365243</v>
      </c>
      <c r="BI1239">
        <v>-2880</v>
      </c>
      <c r="BJ1239">
        <v>-2550</v>
      </c>
      <c r="BK1239">
        <v>-2550</v>
      </c>
      <c r="BL1239">
        <v>-2545</v>
      </c>
      <c r="BM1239">
        <v>0</v>
      </c>
    </row>
    <row r="1240" spans="1:65" x14ac:dyDescent="0.3">
      <c r="A1240">
        <v>110198</v>
      </c>
      <c r="B1240">
        <v>0</v>
      </c>
      <c r="C1240" t="s">
        <v>65</v>
      </c>
      <c r="D1240" t="s">
        <v>66</v>
      </c>
      <c r="E1240" t="s">
        <v>67</v>
      </c>
      <c r="F1240" t="s">
        <v>68</v>
      </c>
      <c r="G1240">
        <v>0</v>
      </c>
      <c r="H1240">
        <v>157500</v>
      </c>
      <c r="I1240">
        <v>385749</v>
      </c>
      <c r="J1240" t="s">
        <v>69</v>
      </c>
      <c r="K1240" t="s">
        <v>126</v>
      </c>
      <c r="L1240" t="s">
        <v>91</v>
      </c>
      <c r="M1240" t="s">
        <v>72</v>
      </c>
      <c r="N1240">
        <v>1.8208999999999999E-2</v>
      </c>
      <c r="O1240">
        <v>10886</v>
      </c>
      <c r="P1240">
        <v>3106</v>
      </c>
      <c r="Q1240">
        <v>170</v>
      </c>
      <c r="R1240">
        <v>3369</v>
      </c>
      <c r="S1240">
        <v>3</v>
      </c>
      <c r="T1240">
        <v>3</v>
      </c>
      <c r="U1240" t="s">
        <v>123</v>
      </c>
      <c r="V1240">
        <v>13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t="s">
        <v>137</v>
      </c>
      <c r="AD1240">
        <v>2614491</v>
      </c>
      <c r="AE1240" t="s">
        <v>93</v>
      </c>
      <c r="AF1240">
        <v>10480.86</v>
      </c>
      <c r="AG1240">
        <v>80685</v>
      </c>
      <c r="AH1240">
        <v>87340.5</v>
      </c>
      <c r="AI1240">
        <v>0</v>
      </c>
      <c r="AJ1240">
        <v>80685</v>
      </c>
      <c r="AK1240" t="s">
        <v>94</v>
      </c>
      <c r="AL1240">
        <v>9</v>
      </c>
      <c r="AM1240" t="s">
        <v>68</v>
      </c>
      <c r="AN1240">
        <v>1</v>
      </c>
      <c r="AO1240">
        <v>0</v>
      </c>
      <c r="AR1240" t="s">
        <v>79</v>
      </c>
      <c r="AS1240" t="s">
        <v>114</v>
      </c>
      <c r="AT1240">
        <v>-1031</v>
      </c>
      <c r="AU1240" t="s">
        <v>78</v>
      </c>
      <c r="AV1240" t="s">
        <v>149</v>
      </c>
      <c r="AW1240" t="s">
        <v>80</v>
      </c>
      <c r="AX1240" t="s">
        <v>161</v>
      </c>
      <c r="AY1240" t="s">
        <v>199</v>
      </c>
      <c r="AZ1240" t="s">
        <v>96</v>
      </c>
      <c r="BA1240" t="s">
        <v>76</v>
      </c>
      <c r="BB1240" t="s">
        <v>138</v>
      </c>
      <c r="BC1240">
        <v>5</v>
      </c>
      <c r="BD1240" t="s">
        <v>141</v>
      </c>
      <c r="BE1240">
        <v>10</v>
      </c>
      <c r="BF1240" t="s">
        <v>147</v>
      </c>
      <c r="BG1240" t="s">
        <v>158</v>
      </c>
    </row>
    <row r="1241" spans="1:65" x14ac:dyDescent="0.3">
      <c r="A1241">
        <v>110219</v>
      </c>
      <c r="B1241">
        <v>0</v>
      </c>
      <c r="C1241" t="s">
        <v>65</v>
      </c>
      <c r="D1241" t="s">
        <v>88</v>
      </c>
      <c r="E1241" t="s">
        <v>67</v>
      </c>
      <c r="F1241" t="s">
        <v>68</v>
      </c>
      <c r="G1241">
        <v>1</v>
      </c>
      <c r="H1241">
        <v>112500</v>
      </c>
      <c r="I1241">
        <v>291915</v>
      </c>
      <c r="J1241" t="s">
        <v>69</v>
      </c>
      <c r="K1241" t="s">
        <v>70</v>
      </c>
      <c r="L1241" t="s">
        <v>91</v>
      </c>
      <c r="M1241" t="s">
        <v>127</v>
      </c>
      <c r="N1241">
        <v>3.5791999999999997E-2</v>
      </c>
      <c r="O1241">
        <v>14145</v>
      </c>
      <c r="P1241">
        <v>138</v>
      </c>
      <c r="Q1241">
        <v>1821</v>
      </c>
      <c r="R1241">
        <v>1824</v>
      </c>
      <c r="S1241">
        <v>2</v>
      </c>
      <c r="T1241">
        <v>2</v>
      </c>
      <c r="U1241" t="s">
        <v>94</v>
      </c>
      <c r="V1241">
        <v>15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 t="s">
        <v>122</v>
      </c>
      <c r="AD1241">
        <v>2520180</v>
      </c>
      <c r="AE1241" t="s">
        <v>65</v>
      </c>
      <c r="AG1241">
        <v>0</v>
      </c>
      <c r="AH1241">
        <v>0</v>
      </c>
      <c r="AK1241" t="s">
        <v>125</v>
      </c>
      <c r="AL1241">
        <v>12</v>
      </c>
      <c r="AM1241" t="s">
        <v>68</v>
      </c>
      <c r="AN1241">
        <v>1</v>
      </c>
      <c r="AR1241" t="s">
        <v>76</v>
      </c>
      <c r="AS1241" t="s">
        <v>129</v>
      </c>
      <c r="AT1241">
        <v>-158</v>
      </c>
      <c r="AU1241" t="s">
        <v>76</v>
      </c>
      <c r="AV1241" t="s">
        <v>79</v>
      </c>
      <c r="AX1241" t="s">
        <v>81</v>
      </c>
      <c r="AY1241" t="s">
        <v>76</v>
      </c>
      <c r="AZ1241" t="s">
        <v>76</v>
      </c>
      <c r="BA1241" t="s">
        <v>76</v>
      </c>
      <c r="BB1241" t="s">
        <v>121</v>
      </c>
      <c r="BC1241">
        <v>-1</v>
      </c>
      <c r="BD1241" t="s">
        <v>76</v>
      </c>
      <c r="BF1241" t="s">
        <v>76</v>
      </c>
      <c r="BG1241" t="s">
        <v>82</v>
      </c>
    </row>
    <row r="1242" spans="1:65" x14ac:dyDescent="0.3">
      <c r="A1242">
        <v>110227</v>
      </c>
      <c r="B1242">
        <v>0</v>
      </c>
      <c r="C1242" t="s">
        <v>65</v>
      </c>
      <c r="D1242" t="s">
        <v>88</v>
      </c>
      <c r="E1242" t="s">
        <v>67</v>
      </c>
      <c r="F1242" t="s">
        <v>68</v>
      </c>
      <c r="G1242">
        <v>1</v>
      </c>
      <c r="H1242">
        <v>225000</v>
      </c>
      <c r="I1242">
        <v>1218708</v>
      </c>
      <c r="J1242" t="s">
        <v>69</v>
      </c>
      <c r="K1242" t="s">
        <v>70</v>
      </c>
      <c r="L1242" t="s">
        <v>91</v>
      </c>
      <c r="M1242" t="s">
        <v>72</v>
      </c>
      <c r="N1242">
        <v>1.0500000000000001E-2</v>
      </c>
      <c r="O1242">
        <v>13509</v>
      </c>
      <c r="P1242">
        <v>1656</v>
      </c>
      <c r="Q1242">
        <v>7041</v>
      </c>
      <c r="R1242">
        <v>3260</v>
      </c>
      <c r="S1242">
        <v>3</v>
      </c>
      <c r="T1242">
        <v>3</v>
      </c>
      <c r="U1242" t="s">
        <v>123</v>
      </c>
      <c r="V1242">
        <v>16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108</v>
      </c>
      <c r="AD1242">
        <v>2673326</v>
      </c>
      <c r="AE1242" t="s">
        <v>93</v>
      </c>
      <c r="AF1242">
        <v>11825.865</v>
      </c>
      <c r="AG1242">
        <v>140449.5</v>
      </c>
      <c r="AH1242">
        <v>140449.5</v>
      </c>
      <c r="AI1242">
        <v>0</v>
      </c>
      <c r="AJ1242">
        <v>140449.5</v>
      </c>
      <c r="AK1242" t="s">
        <v>73</v>
      </c>
      <c r="AL1242">
        <v>11</v>
      </c>
      <c r="AM1242" t="s">
        <v>68</v>
      </c>
      <c r="AN1242">
        <v>1</v>
      </c>
      <c r="AO1242">
        <v>0</v>
      </c>
      <c r="AR1242" t="s">
        <v>79</v>
      </c>
      <c r="AS1242" t="s">
        <v>77</v>
      </c>
      <c r="AT1242">
        <v>-2069</v>
      </c>
      <c r="AU1242" t="s">
        <v>78</v>
      </c>
      <c r="AV1242" t="s">
        <v>79</v>
      </c>
      <c r="AW1242" t="s">
        <v>110</v>
      </c>
      <c r="AX1242" t="s">
        <v>102</v>
      </c>
      <c r="AY1242" t="s">
        <v>111</v>
      </c>
      <c r="AZ1242" t="s">
        <v>96</v>
      </c>
      <c r="BA1242" t="s">
        <v>76</v>
      </c>
      <c r="BB1242" t="s">
        <v>104</v>
      </c>
      <c r="BC1242">
        <v>1512</v>
      </c>
      <c r="BD1242" t="s">
        <v>85</v>
      </c>
      <c r="BE1242">
        <v>18</v>
      </c>
      <c r="BF1242" t="s">
        <v>86</v>
      </c>
      <c r="BG1242" t="s">
        <v>151</v>
      </c>
      <c r="BH1242">
        <v>365243</v>
      </c>
      <c r="BI1242">
        <v>-2038</v>
      </c>
      <c r="BJ1242">
        <v>-1528</v>
      </c>
      <c r="BK1242">
        <v>-1528</v>
      </c>
      <c r="BL1242">
        <v>-1520</v>
      </c>
      <c r="BM1242">
        <v>0</v>
      </c>
    </row>
    <row r="1243" spans="1:65" x14ac:dyDescent="0.3">
      <c r="A1243">
        <v>110242</v>
      </c>
      <c r="B1243">
        <v>0</v>
      </c>
      <c r="C1243" t="s">
        <v>99</v>
      </c>
      <c r="D1243" t="s">
        <v>88</v>
      </c>
      <c r="E1243" t="s">
        <v>67</v>
      </c>
      <c r="F1243" t="s">
        <v>68</v>
      </c>
      <c r="G1243">
        <v>0</v>
      </c>
      <c r="H1243">
        <v>135000</v>
      </c>
      <c r="I1243">
        <v>405000</v>
      </c>
      <c r="J1243" t="s">
        <v>133</v>
      </c>
      <c r="K1243" t="s">
        <v>90</v>
      </c>
      <c r="L1243" t="s">
        <v>91</v>
      </c>
      <c r="M1243" t="s">
        <v>72</v>
      </c>
      <c r="N1243">
        <v>4.96E-3</v>
      </c>
      <c r="O1243">
        <v>20669</v>
      </c>
      <c r="P1243">
        <v>12764</v>
      </c>
      <c r="Q1243">
        <v>4371</v>
      </c>
      <c r="R1243">
        <v>2423</v>
      </c>
      <c r="S1243">
        <v>2</v>
      </c>
      <c r="T1243">
        <v>2</v>
      </c>
      <c r="U1243" t="s">
        <v>125</v>
      </c>
      <c r="V1243">
        <v>15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143</v>
      </c>
      <c r="AD1243">
        <v>1601052</v>
      </c>
      <c r="AE1243" t="s">
        <v>93</v>
      </c>
      <c r="AF1243">
        <v>4604.76</v>
      </c>
      <c r="AG1243">
        <v>43150.5</v>
      </c>
      <c r="AH1243">
        <v>49986</v>
      </c>
      <c r="AI1243">
        <v>0</v>
      </c>
      <c r="AJ1243">
        <v>43150.5</v>
      </c>
      <c r="AK1243" t="s">
        <v>123</v>
      </c>
      <c r="AL1243">
        <v>18</v>
      </c>
      <c r="AM1243" t="s">
        <v>68</v>
      </c>
      <c r="AN1243">
        <v>1</v>
      </c>
      <c r="AO1243">
        <v>0</v>
      </c>
      <c r="AR1243" t="s">
        <v>79</v>
      </c>
      <c r="AS1243" t="s">
        <v>114</v>
      </c>
      <c r="AT1243">
        <v>-113</v>
      </c>
      <c r="AU1243" t="s">
        <v>78</v>
      </c>
      <c r="AV1243" t="s">
        <v>115</v>
      </c>
      <c r="AW1243" t="s">
        <v>101</v>
      </c>
      <c r="AX1243" t="s">
        <v>81</v>
      </c>
      <c r="AY1243" t="s">
        <v>95</v>
      </c>
      <c r="AZ1243" t="s">
        <v>96</v>
      </c>
      <c r="BA1243" t="s">
        <v>76</v>
      </c>
      <c r="BB1243" t="s">
        <v>104</v>
      </c>
      <c r="BC1243">
        <v>3268</v>
      </c>
      <c r="BD1243" t="s">
        <v>85</v>
      </c>
      <c r="BE1243">
        <v>12</v>
      </c>
      <c r="BF1243" t="s">
        <v>97</v>
      </c>
      <c r="BG1243" t="s">
        <v>98</v>
      </c>
    </row>
    <row r="1244" spans="1:65" x14ac:dyDescent="0.3">
      <c r="A1244">
        <v>110264</v>
      </c>
      <c r="B1244">
        <v>1</v>
      </c>
      <c r="C1244" t="s">
        <v>65</v>
      </c>
      <c r="D1244" t="s">
        <v>88</v>
      </c>
      <c r="E1244" t="s">
        <v>67</v>
      </c>
      <c r="F1244" t="s">
        <v>68</v>
      </c>
      <c r="G1244">
        <v>0</v>
      </c>
      <c r="H1244">
        <v>202500</v>
      </c>
      <c r="I1244">
        <v>1047771</v>
      </c>
      <c r="J1244" t="s">
        <v>113</v>
      </c>
      <c r="K1244" t="s">
        <v>70</v>
      </c>
      <c r="L1244" t="s">
        <v>91</v>
      </c>
      <c r="M1244" t="s">
        <v>72</v>
      </c>
      <c r="N1244">
        <v>1.8634000000000001E-2</v>
      </c>
      <c r="O1244">
        <v>18137</v>
      </c>
      <c r="P1244">
        <v>365243</v>
      </c>
      <c r="Q1244">
        <v>3094</v>
      </c>
      <c r="R1244">
        <v>1680</v>
      </c>
      <c r="S1244">
        <v>2</v>
      </c>
      <c r="T1244">
        <v>2</v>
      </c>
      <c r="U1244" t="s">
        <v>109</v>
      </c>
      <c r="V1244">
        <v>12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t="s">
        <v>76</v>
      </c>
      <c r="AD1244">
        <v>1418625</v>
      </c>
      <c r="AE1244" t="s">
        <v>65</v>
      </c>
      <c r="AG1244">
        <v>0</v>
      </c>
      <c r="AH1244">
        <v>0</v>
      </c>
      <c r="AK1244" t="s">
        <v>120</v>
      </c>
      <c r="AL1244">
        <v>14</v>
      </c>
      <c r="AM1244" t="s">
        <v>68</v>
      </c>
      <c r="AN1244">
        <v>1</v>
      </c>
      <c r="AR1244" t="s">
        <v>76</v>
      </c>
      <c r="AS1244" t="s">
        <v>129</v>
      </c>
      <c r="AT1244">
        <v>-268</v>
      </c>
      <c r="AU1244" t="s">
        <v>76</v>
      </c>
      <c r="AV1244" t="s">
        <v>79</v>
      </c>
      <c r="AX1244" t="s">
        <v>81</v>
      </c>
      <c r="AY1244" t="s">
        <v>76</v>
      </c>
      <c r="AZ1244" t="s">
        <v>76</v>
      </c>
      <c r="BA1244" t="s">
        <v>76</v>
      </c>
      <c r="BB1244" t="s">
        <v>121</v>
      </c>
      <c r="BC1244">
        <v>0</v>
      </c>
      <c r="BD1244" t="s">
        <v>76</v>
      </c>
      <c r="BF1244" t="s">
        <v>76</v>
      </c>
      <c r="BG1244" t="s">
        <v>82</v>
      </c>
    </row>
    <row r="1245" spans="1:65" x14ac:dyDescent="0.3">
      <c r="A1245">
        <v>110283</v>
      </c>
      <c r="B1245">
        <v>0</v>
      </c>
      <c r="C1245" t="s">
        <v>65</v>
      </c>
      <c r="D1245" t="s">
        <v>88</v>
      </c>
      <c r="E1245" t="s">
        <v>67</v>
      </c>
      <c r="F1245" t="s">
        <v>68</v>
      </c>
      <c r="G1245">
        <v>0</v>
      </c>
      <c r="H1245">
        <v>67500</v>
      </c>
      <c r="I1245">
        <v>226422</v>
      </c>
      <c r="J1245" t="s">
        <v>69</v>
      </c>
      <c r="K1245" t="s">
        <v>70</v>
      </c>
      <c r="L1245" t="s">
        <v>91</v>
      </c>
      <c r="M1245" t="s">
        <v>72</v>
      </c>
      <c r="N1245">
        <v>2.0712999999999999E-2</v>
      </c>
      <c r="O1245">
        <v>19012</v>
      </c>
      <c r="P1245">
        <v>4576</v>
      </c>
      <c r="Q1245">
        <v>1513</v>
      </c>
      <c r="R1245">
        <v>2407</v>
      </c>
      <c r="S1245">
        <v>3</v>
      </c>
      <c r="T1245">
        <v>3</v>
      </c>
      <c r="U1245" t="s">
        <v>120</v>
      </c>
      <c r="V1245">
        <v>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108</v>
      </c>
      <c r="AD1245">
        <v>1363661</v>
      </c>
      <c r="AE1245" t="s">
        <v>99</v>
      </c>
      <c r="AF1245">
        <v>6750</v>
      </c>
      <c r="AG1245">
        <v>0</v>
      </c>
      <c r="AH1245">
        <v>135000</v>
      </c>
      <c r="AK1245" t="s">
        <v>73</v>
      </c>
      <c r="AL1245">
        <v>7</v>
      </c>
      <c r="AM1245" t="s">
        <v>68</v>
      </c>
      <c r="AN1245">
        <v>1</v>
      </c>
      <c r="AR1245" t="s">
        <v>79</v>
      </c>
      <c r="AS1245" t="s">
        <v>77</v>
      </c>
      <c r="AT1245">
        <v>-349</v>
      </c>
      <c r="AU1245" t="s">
        <v>76</v>
      </c>
      <c r="AV1245" t="s">
        <v>79</v>
      </c>
      <c r="AX1245" t="s">
        <v>81</v>
      </c>
      <c r="AY1245" t="s">
        <v>76</v>
      </c>
      <c r="AZ1245" t="s">
        <v>131</v>
      </c>
      <c r="BA1245" t="s">
        <v>116</v>
      </c>
      <c r="BB1245" t="s">
        <v>117</v>
      </c>
      <c r="BC1245">
        <v>4</v>
      </c>
      <c r="BD1245" t="s">
        <v>76</v>
      </c>
      <c r="BE1245">
        <v>0</v>
      </c>
      <c r="BF1245" t="s">
        <v>76</v>
      </c>
      <c r="BG1245" t="s">
        <v>160</v>
      </c>
      <c r="BH1245">
        <v>-348</v>
      </c>
      <c r="BI1245">
        <v>-301</v>
      </c>
      <c r="BJ1245">
        <v>365243</v>
      </c>
      <c r="BK1245">
        <v>365243</v>
      </c>
      <c r="BL1245">
        <v>365243</v>
      </c>
      <c r="BM1245">
        <v>0</v>
      </c>
    </row>
    <row r="1246" spans="1:65" x14ac:dyDescent="0.3">
      <c r="A1246">
        <v>110294</v>
      </c>
      <c r="B1246">
        <v>0</v>
      </c>
      <c r="C1246" t="s">
        <v>65</v>
      </c>
      <c r="D1246" t="s">
        <v>88</v>
      </c>
      <c r="E1246" t="s">
        <v>67</v>
      </c>
      <c r="F1246" t="s">
        <v>67</v>
      </c>
      <c r="G1246">
        <v>0</v>
      </c>
      <c r="H1246">
        <v>180000</v>
      </c>
      <c r="I1246">
        <v>193500</v>
      </c>
      <c r="J1246" t="s">
        <v>69</v>
      </c>
      <c r="K1246" t="s">
        <v>90</v>
      </c>
      <c r="L1246" t="s">
        <v>91</v>
      </c>
      <c r="M1246" t="s">
        <v>72</v>
      </c>
      <c r="N1246">
        <v>6.2329999999999998E-3</v>
      </c>
      <c r="O1246">
        <v>9395</v>
      </c>
      <c r="P1246">
        <v>928</v>
      </c>
      <c r="Q1246">
        <v>2777</v>
      </c>
      <c r="R1246">
        <v>2041</v>
      </c>
      <c r="S1246">
        <v>2</v>
      </c>
      <c r="T1246">
        <v>2</v>
      </c>
      <c r="U1246" t="s">
        <v>123</v>
      </c>
      <c r="V1246">
        <v>20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t="s">
        <v>92</v>
      </c>
      <c r="AD1246">
        <v>2532450</v>
      </c>
      <c r="AE1246" t="s">
        <v>93</v>
      </c>
      <c r="AF1246">
        <v>11770.424999999999</v>
      </c>
      <c r="AG1246">
        <v>119691</v>
      </c>
      <c r="AH1246">
        <v>119691</v>
      </c>
      <c r="AI1246">
        <v>0</v>
      </c>
      <c r="AJ1246">
        <v>119691</v>
      </c>
      <c r="AK1246" t="s">
        <v>94</v>
      </c>
      <c r="AL1246">
        <v>14</v>
      </c>
      <c r="AM1246" t="s">
        <v>68</v>
      </c>
      <c r="AN1246">
        <v>1</v>
      </c>
      <c r="AO1246">
        <v>0</v>
      </c>
      <c r="AR1246" t="s">
        <v>79</v>
      </c>
      <c r="AS1246" t="s">
        <v>77</v>
      </c>
      <c r="AT1246">
        <v>-738</v>
      </c>
      <c r="AU1246" t="s">
        <v>78</v>
      </c>
      <c r="AV1246" t="s">
        <v>79</v>
      </c>
      <c r="AX1246" t="s">
        <v>102</v>
      </c>
      <c r="AY1246" t="s">
        <v>111</v>
      </c>
      <c r="AZ1246" t="s">
        <v>96</v>
      </c>
      <c r="BA1246" t="s">
        <v>76</v>
      </c>
      <c r="BB1246" t="s">
        <v>84</v>
      </c>
      <c r="BC1246">
        <v>12</v>
      </c>
      <c r="BD1246" t="s">
        <v>105</v>
      </c>
      <c r="BE1246">
        <v>12</v>
      </c>
      <c r="BF1246" t="s">
        <v>147</v>
      </c>
      <c r="BG1246" t="s">
        <v>151</v>
      </c>
      <c r="BH1246">
        <v>365243</v>
      </c>
      <c r="BI1246">
        <v>-703</v>
      </c>
      <c r="BJ1246">
        <v>-373</v>
      </c>
      <c r="BK1246">
        <v>-523</v>
      </c>
      <c r="BL1246">
        <v>-513</v>
      </c>
      <c r="BM1246">
        <v>0</v>
      </c>
    </row>
    <row r="1247" spans="1:65" x14ac:dyDescent="0.3">
      <c r="A1247">
        <v>110297</v>
      </c>
      <c r="B1247">
        <v>0</v>
      </c>
      <c r="C1247" t="s">
        <v>65</v>
      </c>
      <c r="D1247" t="s">
        <v>88</v>
      </c>
      <c r="E1247" t="s">
        <v>67</v>
      </c>
      <c r="F1247" t="s">
        <v>68</v>
      </c>
      <c r="G1247">
        <v>1</v>
      </c>
      <c r="H1247">
        <v>135000</v>
      </c>
      <c r="I1247">
        <v>1129500</v>
      </c>
      <c r="J1247" t="s">
        <v>69</v>
      </c>
      <c r="K1247" t="s">
        <v>70</v>
      </c>
      <c r="L1247" t="s">
        <v>91</v>
      </c>
      <c r="M1247" t="s">
        <v>72</v>
      </c>
      <c r="N1247">
        <v>5.313E-3</v>
      </c>
      <c r="O1247">
        <v>15330</v>
      </c>
      <c r="P1247">
        <v>2206</v>
      </c>
      <c r="Q1247">
        <v>2944</v>
      </c>
      <c r="R1247">
        <v>2947</v>
      </c>
      <c r="S1247">
        <v>2</v>
      </c>
      <c r="T1247">
        <v>2</v>
      </c>
      <c r="U1247" t="s">
        <v>125</v>
      </c>
      <c r="V1247">
        <v>16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206</v>
      </c>
      <c r="AD1247">
        <v>2332562</v>
      </c>
      <c r="AE1247" t="s">
        <v>93</v>
      </c>
      <c r="AF1247">
        <v>5425.875</v>
      </c>
      <c r="AG1247">
        <v>103635</v>
      </c>
      <c r="AH1247">
        <v>120307.5</v>
      </c>
      <c r="AI1247">
        <v>0</v>
      </c>
      <c r="AJ1247">
        <v>103635</v>
      </c>
      <c r="AK1247" t="s">
        <v>73</v>
      </c>
      <c r="AL1247">
        <v>18</v>
      </c>
      <c r="AM1247" t="s">
        <v>68</v>
      </c>
      <c r="AN1247">
        <v>1</v>
      </c>
      <c r="AO1247">
        <v>0</v>
      </c>
      <c r="AR1247" t="s">
        <v>79</v>
      </c>
      <c r="AS1247" t="s">
        <v>77</v>
      </c>
      <c r="AT1247">
        <v>-957</v>
      </c>
      <c r="AU1247" t="s">
        <v>76</v>
      </c>
      <c r="AV1247" t="s">
        <v>79</v>
      </c>
      <c r="AW1247" t="s">
        <v>80</v>
      </c>
      <c r="AX1247" t="s">
        <v>81</v>
      </c>
      <c r="AY1247" t="s">
        <v>111</v>
      </c>
      <c r="AZ1247" t="s">
        <v>96</v>
      </c>
      <c r="BA1247" t="s">
        <v>76</v>
      </c>
      <c r="BB1247" t="s">
        <v>104</v>
      </c>
      <c r="BC1247">
        <v>1300</v>
      </c>
      <c r="BD1247" t="s">
        <v>85</v>
      </c>
      <c r="BE1247">
        <v>24</v>
      </c>
      <c r="BF1247" t="s">
        <v>97</v>
      </c>
      <c r="BG1247" t="s">
        <v>98</v>
      </c>
      <c r="BH1247">
        <v>365243</v>
      </c>
      <c r="BI1247">
        <v>-926</v>
      </c>
      <c r="BJ1247">
        <v>-236</v>
      </c>
      <c r="BK1247">
        <v>-326</v>
      </c>
      <c r="BL1247">
        <v>-324</v>
      </c>
      <c r="BM1247">
        <v>0</v>
      </c>
    </row>
    <row r="1248" spans="1:65" x14ac:dyDescent="0.3">
      <c r="A1248">
        <v>110298</v>
      </c>
      <c r="B1248">
        <v>0</v>
      </c>
      <c r="C1248" t="s">
        <v>65</v>
      </c>
      <c r="D1248" t="s">
        <v>88</v>
      </c>
      <c r="E1248" t="s">
        <v>67</v>
      </c>
      <c r="F1248" t="s">
        <v>68</v>
      </c>
      <c r="G1248">
        <v>0</v>
      </c>
      <c r="H1248">
        <v>225000</v>
      </c>
      <c r="I1248">
        <v>569358</v>
      </c>
      <c r="J1248" t="s">
        <v>69</v>
      </c>
      <c r="K1248" t="s">
        <v>90</v>
      </c>
      <c r="L1248" t="s">
        <v>71</v>
      </c>
      <c r="M1248" t="s">
        <v>72</v>
      </c>
      <c r="N1248">
        <v>1.8634000000000001E-2</v>
      </c>
      <c r="O1248">
        <v>19193</v>
      </c>
      <c r="P1248">
        <v>1728</v>
      </c>
      <c r="Q1248">
        <v>13228</v>
      </c>
      <c r="R1248">
        <v>2749</v>
      </c>
      <c r="S1248">
        <v>2</v>
      </c>
      <c r="T1248">
        <v>2</v>
      </c>
      <c r="U1248" t="s">
        <v>120</v>
      </c>
      <c r="V1248">
        <v>15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168</v>
      </c>
      <c r="AD1248">
        <v>2009080</v>
      </c>
      <c r="AE1248" t="s">
        <v>65</v>
      </c>
      <c r="AF1248">
        <v>42523.92</v>
      </c>
      <c r="AG1248">
        <v>1147500</v>
      </c>
      <c r="AH1248">
        <v>1314117</v>
      </c>
      <c r="AJ1248">
        <v>1147500</v>
      </c>
      <c r="AK1248" t="s">
        <v>125</v>
      </c>
      <c r="AL1248">
        <v>14</v>
      </c>
      <c r="AM1248" t="s">
        <v>68</v>
      </c>
      <c r="AN1248">
        <v>1</v>
      </c>
      <c r="AR1248" t="s">
        <v>76</v>
      </c>
      <c r="AS1248" t="s">
        <v>114</v>
      </c>
      <c r="AT1248">
        <v>-15</v>
      </c>
      <c r="AU1248" t="s">
        <v>78</v>
      </c>
      <c r="AV1248" t="s">
        <v>115</v>
      </c>
      <c r="AW1248" t="s">
        <v>80</v>
      </c>
      <c r="AX1248" t="s">
        <v>81</v>
      </c>
      <c r="AY1248" t="s">
        <v>76</v>
      </c>
      <c r="AZ1248" t="s">
        <v>82</v>
      </c>
      <c r="BA1248" t="s">
        <v>116</v>
      </c>
      <c r="BB1248" t="s">
        <v>121</v>
      </c>
      <c r="BC1248">
        <v>-1</v>
      </c>
      <c r="BD1248" t="s">
        <v>76</v>
      </c>
      <c r="BE1248">
        <v>60</v>
      </c>
      <c r="BF1248" t="s">
        <v>112</v>
      </c>
      <c r="BG1248" t="s">
        <v>118</v>
      </c>
    </row>
    <row r="1249" spans="1:65" x14ac:dyDescent="0.3">
      <c r="A1249">
        <v>110314</v>
      </c>
      <c r="B1249">
        <v>0</v>
      </c>
      <c r="C1249" t="s">
        <v>65</v>
      </c>
      <c r="D1249" t="s">
        <v>88</v>
      </c>
      <c r="E1249" t="s">
        <v>67</v>
      </c>
      <c r="F1249" t="s">
        <v>68</v>
      </c>
      <c r="G1249">
        <v>0</v>
      </c>
      <c r="H1249">
        <v>193500</v>
      </c>
      <c r="I1249">
        <v>675000</v>
      </c>
      <c r="J1249" t="s">
        <v>69</v>
      </c>
      <c r="K1249" t="s">
        <v>70</v>
      </c>
      <c r="L1249" t="s">
        <v>71</v>
      </c>
      <c r="M1249" t="s">
        <v>72</v>
      </c>
      <c r="N1249">
        <v>1.452E-2</v>
      </c>
      <c r="O1249">
        <v>15650</v>
      </c>
      <c r="P1249">
        <v>4611</v>
      </c>
      <c r="Q1249">
        <v>165</v>
      </c>
      <c r="R1249">
        <v>4860</v>
      </c>
      <c r="S1249">
        <v>2</v>
      </c>
      <c r="T1249">
        <v>2</v>
      </c>
      <c r="U1249" t="s">
        <v>94</v>
      </c>
      <c r="V1249">
        <v>10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92</v>
      </c>
      <c r="AD1249">
        <v>1352508</v>
      </c>
      <c r="AE1249" t="s">
        <v>65</v>
      </c>
      <c r="AG1249">
        <v>0</v>
      </c>
      <c r="AH1249">
        <v>0</v>
      </c>
      <c r="AK1249" t="s">
        <v>120</v>
      </c>
      <c r="AL1249">
        <v>11</v>
      </c>
      <c r="AM1249" t="s">
        <v>68</v>
      </c>
      <c r="AN1249">
        <v>1</v>
      </c>
      <c r="AR1249" t="s">
        <v>76</v>
      </c>
      <c r="AS1249" t="s">
        <v>129</v>
      </c>
      <c r="AT1249">
        <v>-290</v>
      </c>
      <c r="AU1249" t="s">
        <v>76</v>
      </c>
      <c r="AV1249" t="s">
        <v>79</v>
      </c>
      <c r="AX1249" t="s">
        <v>161</v>
      </c>
      <c r="AY1249" t="s">
        <v>76</v>
      </c>
      <c r="AZ1249" t="s">
        <v>76</v>
      </c>
      <c r="BA1249" t="s">
        <v>76</v>
      </c>
      <c r="BB1249" t="s">
        <v>121</v>
      </c>
      <c r="BC1249">
        <v>-1</v>
      </c>
      <c r="BD1249" t="s">
        <v>76</v>
      </c>
      <c r="BF1249" t="s">
        <v>76</v>
      </c>
      <c r="BG1249" t="s">
        <v>82</v>
      </c>
    </row>
    <row r="1250" spans="1:65" x14ac:dyDescent="0.3">
      <c r="A1250">
        <v>110323</v>
      </c>
      <c r="B1250">
        <v>0</v>
      </c>
      <c r="C1250" t="s">
        <v>65</v>
      </c>
      <c r="D1250" t="s">
        <v>88</v>
      </c>
      <c r="E1250" t="s">
        <v>67</v>
      </c>
      <c r="F1250" t="s">
        <v>68</v>
      </c>
      <c r="G1250">
        <v>0</v>
      </c>
      <c r="H1250">
        <v>45000</v>
      </c>
      <c r="I1250">
        <v>254700</v>
      </c>
      <c r="J1250" t="s">
        <v>69</v>
      </c>
      <c r="K1250" t="s">
        <v>70</v>
      </c>
      <c r="L1250" t="s">
        <v>91</v>
      </c>
      <c r="M1250" t="s">
        <v>72</v>
      </c>
      <c r="N1250">
        <v>1.0031999999999999E-2</v>
      </c>
      <c r="O1250">
        <v>16573</v>
      </c>
      <c r="P1250">
        <v>6609</v>
      </c>
      <c r="Q1250">
        <v>5072</v>
      </c>
      <c r="R1250">
        <v>123</v>
      </c>
      <c r="S1250">
        <v>2</v>
      </c>
      <c r="T1250">
        <v>2</v>
      </c>
      <c r="U1250" t="s">
        <v>123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t="s">
        <v>143</v>
      </c>
      <c r="AD1250">
        <v>1054552</v>
      </c>
      <c r="AE1250" t="s">
        <v>93</v>
      </c>
      <c r="AF1250">
        <v>10991.79</v>
      </c>
      <c r="AG1250">
        <v>90765</v>
      </c>
      <c r="AH1250">
        <v>90400.5</v>
      </c>
      <c r="AI1250">
        <v>9000</v>
      </c>
      <c r="AJ1250">
        <v>90765</v>
      </c>
      <c r="AK1250" t="s">
        <v>109</v>
      </c>
      <c r="AL1250">
        <v>4</v>
      </c>
      <c r="AM1250" t="s">
        <v>68</v>
      </c>
      <c r="AN1250">
        <v>1</v>
      </c>
      <c r="AO1250">
        <v>9.8609345000000001E-2</v>
      </c>
      <c r="AR1250" t="s">
        <v>79</v>
      </c>
      <c r="AS1250" t="s">
        <v>77</v>
      </c>
      <c r="AT1250">
        <v>-353</v>
      </c>
      <c r="AU1250" t="s">
        <v>76</v>
      </c>
      <c r="AV1250" t="s">
        <v>79</v>
      </c>
      <c r="AX1250" t="s">
        <v>161</v>
      </c>
      <c r="AY1250" t="s">
        <v>111</v>
      </c>
      <c r="AZ1250" t="s">
        <v>96</v>
      </c>
      <c r="BA1250" t="s">
        <v>76</v>
      </c>
      <c r="BB1250" t="s">
        <v>104</v>
      </c>
      <c r="BC1250">
        <v>44</v>
      </c>
      <c r="BD1250" t="s">
        <v>105</v>
      </c>
      <c r="BE1250">
        <v>12</v>
      </c>
      <c r="BF1250" t="s">
        <v>86</v>
      </c>
      <c r="BG1250" t="s">
        <v>106</v>
      </c>
      <c r="BH1250">
        <v>365243</v>
      </c>
      <c r="BI1250">
        <v>-315</v>
      </c>
      <c r="BJ1250">
        <v>15</v>
      </c>
      <c r="BK1250">
        <v>365243</v>
      </c>
      <c r="BL1250">
        <v>365243</v>
      </c>
      <c r="BM1250">
        <v>0</v>
      </c>
    </row>
    <row r="1251" spans="1:65" x14ac:dyDescent="0.3">
      <c r="A1251">
        <v>110334</v>
      </c>
      <c r="B1251">
        <v>0</v>
      </c>
      <c r="C1251" t="s">
        <v>99</v>
      </c>
      <c r="D1251" t="s">
        <v>66</v>
      </c>
      <c r="E1251" t="s">
        <v>68</v>
      </c>
      <c r="F1251" t="s">
        <v>68</v>
      </c>
      <c r="G1251">
        <v>0</v>
      </c>
      <c r="H1251">
        <v>90000</v>
      </c>
      <c r="I1251">
        <v>180000</v>
      </c>
      <c r="J1251" t="s">
        <v>69</v>
      </c>
      <c r="K1251" t="s">
        <v>70</v>
      </c>
      <c r="L1251" t="s">
        <v>71</v>
      </c>
      <c r="M1251" t="s">
        <v>72</v>
      </c>
      <c r="N1251">
        <v>2.8663000000000001E-2</v>
      </c>
      <c r="O1251">
        <v>7969</v>
      </c>
      <c r="P1251">
        <v>1016</v>
      </c>
      <c r="Q1251">
        <v>3969</v>
      </c>
      <c r="R1251">
        <v>641</v>
      </c>
      <c r="S1251">
        <v>2</v>
      </c>
      <c r="T1251">
        <v>2</v>
      </c>
      <c r="U1251" t="s">
        <v>123</v>
      </c>
      <c r="V1251">
        <v>12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 t="s">
        <v>108</v>
      </c>
      <c r="AD1251">
        <v>2231370</v>
      </c>
      <c r="AE1251" t="s">
        <v>93</v>
      </c>
      <c r="AG1251">
        <v>78615</v>
      </c>
      <c r="AH1251">
        <v>78615</v>
      </c>
      <c r="AI1251">
        <v>0</v>
      </c>
      <c r="AJ1251">
        <v>78615</v>
      </c>
      <c r="AK1251" t="s">
        <v>123</v>
      </c>
      <c r="AL1251">
        <v>9</v>
      </c>
      <c r="AM1251" t="s">
        <v>68</v>
      </c>
      <c r="AN1251">
        <v>1</v>
      </c>
      <c r="AO1251">
        <v>0</v>
      </c>
      <c r="AR1251" t="s">
        <v>79</v>
      </c>
      <c r="AS1251" t="s">
        <v>114</v>
      </c>
      <c r="AT1251">
        <v>-462</v>
      </c>
      <c r="AU1251" t="s">
        <v>78</v>
      </c>
      <c r="AV1251" t="s">
        <v>149</v>
      </c>
      <c r="AX1251" t="s">
        <v>81</v>
      </c>
      <c r="AY1251" t="s">
        <v>124</v>
      </c>
      <c r="AZ1251" t="s">
        <v>76</v>
      </c>
      <c r="BA1251" t="s">
        <v>76</v>
      </c>
      <c r="BB1251" t="s">
        <v>104</v>
      </c>
      <c r="BC1251">
        <v>50</v>
      </c>
      <c r="BD1251" t="s">
        <v>105</v>
      </c>
      <c r="BF1251" t="s">
        <v>76</v>
      </c>
      <c r="BG1251" t="s">
        <v>106</v>
      </c>
    </row>
    <row r="1252" spans="1:65" x14ac:dyDescent="0.3">
      <c r="A1252">
        <v>110350</v>
      </c>
      <c r="B1252">
        <v>0</v>
      </c>
      <c r="C1252" t="s">
        <v>65</v>
      </c>
      <c r="D1252" t="s">
        <v>88</v>
      </c>
      <c r="E1252" t="s">
        <v>67</v>
      </c>
      <c r="F1252" t="s">
        <v>68</v>
      </c>
      <c r="G1252">
        <v>0</v>
      </c>
      <c r="H1252">
        <v>171000</v>
      </c>
      <c r="I1252">
        <v>1080000</v>
      </c>
      <c r="J1252" t="s">
        <v>89</v>
      </c>
      <c r="K1252" t="s">
        <v>70</v>
      </c>
      <c r="L1252" t="s">
        <v>91</v>
      </c>
      <c r="M1252" t="s">
        <v>72</v>
      </c>
      <c r="N1252">
        <v>3.0755000000000001E-2</v>
      </c>
      <c r="O1252">
        <v>17633</v>
      </c>
      <c r="P1252">
        <v>893</v>
      </c>
      <c r="Q1252">
        <v>6242</v>
      </c>
      <c r="R1252">
        <v>1161</v>
      </c>
      <c r="S1252">
        <v>2</v>
      </c>
      <c r="T1252">
        <v>2</v>
      </c>
      <c r="U1252" t="s">
        <v>73</v>
      </c>
      <c r="V1252">
        <v>12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92</v>
      </c>
      <c r="AD1252">
        <v>1776326</v>
      </c>
      <c r="AE1252" t="s">
        <v>93</v>
      </c>
      <c r="AF1252">
        <v>4756.41</v>
      </c>
      <c r="AG1252">
        <v>21195</v>
      </c>
      <c r="AH1252">
        <v>16695</v>
      </c>
      <c r="AI1252">
        <v>4500</v>
      </c>
      <c r="AJ1252">
        <v>21195</v>
      </c>
      <c r="AK1252" t="s">
        <v>125</v>
      </c>
      <c r="AL1252">
        <v>11</v>
      </c>
      <c r="AM1252" t="s">
        <v>68</v>
      </c>
      <c r="AN1252">
        <v>1</v>
      </c>
      <c r="AO1252">
        <v>0.23122949200000001</v>
      </c>
      <c r="AR1252" t="s">
        <v>79</v>
      </c>
      <c r="AS1252" t="s">
        <v>77</v>
      </c>
      <c r="AT1252">
        <v>-2606</v>
      </c>
      <c r="AU1252" t="s">
        <v>78</v>
      </c>
      <c r="AV1252" t="s">
        <v>79</v>
      </c>
      <c r="AX1252" t="s">
        <v>81</v>
      </c>
      <c r="AY1252" t="s">
        <v>124</v>
      </c>
      <c r="AZ1252" t="s">
        <v>96</v>
      </c>
      <c r="BA1252" t="s">
        <v>76</v>
      </c>
      <c r="BB1252" t="s">
        <v>138</v>
      </c>
      <c r="BC1252">
        <v>34</v>
      </c>
      <c r="BD1252" t="s">
        <v>105</v>
      </c>
      <c r="BE1252">
        <v>4</v>
      </c>
      <c r="BF1252" t="s">
        <v>86</v>
      </c>
      <c r="BG1252" t="s">
        <v>106</v>
      </c>
      <c r="BH1252">
        <v>365243</v>
      </c>
      <c r="BI1252">
        <v>-2568</v>
      </c>
      <c r="BJ1252">
        <v>-2478</v>
      </c>
      <c r="BK1252">
        <v>-2478</v>
      </c>
      <c r="BL1252">
        <v>-2475</v>
      </c>
      <c r="BM1252">
        <v>0</v>
      </c>
    </row>
    <row r="1253" spans="1:65" x14ac:dyDescent="0.3">
      <c r="A1253">
        <v>110352</v>
      </c>
      <c r="B1253">
        <v>0</v>
      </c>
      <c r="C1253" t="s">
        <v>65</v>
      </c>
      <c r="D1253" t="s">
        <v>88</v>
      </c>
      <c r="E1253" t="s">
        <v>68</v>
      </c>
      <c r="F1253" t="s">
        <v>68</v>
      </c>
      <c r="G1253">
        <v>0</v>
      </c>
      <c r="H1253">
        <v>315000</v>
      </c>
      <c r="I1253">
        <v>690660</v>
      </c>
      <c r="J1253" t="s">
        <v>69</v>
      </c>
      <c r="K1253" t="s">
        <v>70</v>
      </c>
      <c r="L1253" t="s">
        <v>91</v>
      </c>
      <c r="M1253" t="s">
        <v>72</v>
      </c>
      <c r="N1253">
        <v>9.6570000000000007E-3</v>
      </c>
      <c r="O1253">
        <v>17879</v>
      </c>
      <c r="P1253">
        <v>2781</v>
      </c>
      <c r="Q1253">
        <v>152</v>
      </c>
      <c r="R1253">
        <v>1413</v>
      </c>
      <c r="S1253">
        <v>2</v>
      </c>
      <c r="T1253">
        <v>2</v>
      </c>
      <c r="U1253" t="s">
        <v>123</v>
      </c>
      <c r="V1253">
        <v>13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143</v>
      </c>
      <c r="AD1253">
        <v>1345889</v>
      </c>
      <c r="AE1253" t="s">
        <v>65</v>
      </c>
      <c r="AF1253">
        <v>55511.1</v>
      </c>
      <c r="AG1253">
        <v>1800000</v>
      </c>
      <c r="AH1253">
        <v>2013840</v>
      </c>
      <c r="AJ1253">
        <v>1800000</v>
      </c>
      <c r="AK1253" t="s">
        <v>73</v>
      </c>
      <c r="AL1253">
        <v>13</v>
      </c>
      <c r="AM1253" t="s">
        <v>68</v>
      </c>
      <c r="AN1253">
        <v>1</v>
      </c>
      <c r="AR1253" t="s">
        <v>76</v>
      </c>
      <c r="AS1253" t="s">
        <v>114</v>
      </c>
      <c r="AT1253">
        <v>-256</v>
      </c>
      <c r="AU1253" t="s">
        <v>78</v>
      </c>
      <c r="AV1253" t="s">
        <v>115</v>
      </c>
      <c r="AW1253" t="s">
        <v>80</v>
      </c>
      <c r="AX1253" t="s">
        <v>81</v>
      </c>
      <c r="AY1253" t="s">
        <v>76</v>
      </c>
      <c r="AZ1253" t="s">
        <v>82</v>
      </c>
      <c r="BA1253" t="s">
        <v>116</v>
      </c>
      <c r="BB1253" t="s">
        <v>121</v>
      </c>
      <c r="BC1253">
        <v>-1</v>
      </c>
      <c r="BD1253" t="s">
        <v>76</v>
      </c>
      <c r="BE1253">
        <v>60</v>
      </c>
      <c r="BF1253" t="s">
        <v>112</v>
      </c>
      <c r="BG1253" t="s">
        <v>118</v>
      </c>
    </row>
    <row r="1254" spans="1:65" x14ac:dyDescent="0.3">
      <c r="A1254">
        <v>110363</v>
      </c>
      <c r="B1254">
        <v>0</v>
      </c>
      <c r="C1254" t="s">
        <v>65</v>
      </c>
      <c r="D1254" t="s">
        <v>88</v>
      </c>
      <c r="E1254" t="s">
        <v>67</v>
      </c>
      <c r="F1254" t="s">
        <v>68</v>
      </c>
      <c r="G1254">
        <v>1</v>
      </c>
      <c r="H1254">
        <v>99000</v>
      </c>
      <c r="I1254">
        <v>1256400</v>
      </c>
      <c r="J1254" t="s">
        <v>69</v>
      </c>
      <c r="K1254" t="s">
        <v>70</v>
      </c>
      <c r="L1254" t="s">
        <v>91</v>
      </c>
      <c r="M1254" t="s">
        <v>72</v>
      </c>
      <c r="N1254">
        <v>5.0020000000000004E-3</v>
      </c>
      <c r="O1254">
        <v>14543</v>
      </c>
      <c r="P1254">
        <v>5618</v>
      </c>
      <c r="Q1254">
        <v>5636</v>
      </c>
      <c r="R1254">
        <v>5679</v>
      </c>
      <c r="S1254">
        <v>3</v>
      </c>
      <c r="T1254">
        <v>3</v>
      </c>
      <c r="U1254" t="s">
        <v>94</v>
      </c>
      <c r="V1254">
        <v>13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134</v>
      </c>
      <c r="AD1254">
        <v>1604665</v>
      </c>
      <c r="AE1254" t="s">
        <v>99</v>
      </c>
      <c r="AF1254">
        <v>36000</v>
      </c>
      <c r="AG1254">
        <v>720000</v>
      </c>
      <c r="AH1254">
        <v>720000</v>
      </c>
      <c r="AJ1254">
        <v>720000</v>
      </c>
      <c r="AK1254" t="s">
        <v>73</v>
      </c>
      <c r="AL1254">
        <v>13</v>
      </c>
      <c r="AM1254" t="s">
        <v>68</v>
      </c>
      <c r="AN1254">
        <v>1</v>
      </c>
      <c r="AR1254" t="s">
        <v>79</v>
      </c>
      <c r="AS1254" t="s">
        <v>77</v>
      </c>
      <c r="AT1254">
        <v>-513</v>
      </c>
      <c r="AU1254" t="s">
        <v>76</v>
      </c>
      <c r="AV1254" t="s">
        <v>79</v>
      </c>
      <c r="AX1254" t="s">
        <v>81</v>
      </c>
      <c r="AY1254" t="s">
        <v>76</v>
      </c>
      <c r="AZ1254" t="s">
        <v>131</v>
      </c>
      <c r="BA1254" t="s">
        <v>116</v>
      </c>
      <c r="BB1254" t="s">
        <v>121</v>
      </c>
      <c r="BC1254">
        <v>-1</v>
      </c>
      <c r="BD1254" t="s">
        <v>76</v>
      </c>
      <c r="BE1254">
        <v>0</v>
      </c>
      <c r="BF1254" t="s">
        <v>76</v>
      </c>
      <c r="BG1254" t="s">
        <v>160</v>
      </c>
    </row>
    <row r="1255" spans="1:65" x14ac:dyDescent="0.3">
      <c r="A1255">
        <v>110370</v>
      </c>
      <c r="B1255">
        <v>0</v>
      </c>
      <c r="C1255" t="s">
        <v>65</v>
      </c>
      <c r="D1255" t="s">
        <v>88</v>
      </c>
      <c r="E1255" t="s">
        <v>67</v>
      </c>
      <c r="F1255" t="s">
        <v>68</v>
      </c>
      <c r="G1255">
        <v>0</v>
      </c>
      <c r="H1255">
        <v>180000</v>
      </c>
      <c r="I1255">
        <v>835380</v>
      </c>
      <c r="J1255" t="s">
        <v>113</v>
      </c>
      <c r="K1255" t="s">
        <v>70</v>
      </c>
      <c r="L1255" t="s">
        <v>139</v>
      </c>
      <c r="M1255" t="s">
        <v>72</v>
      </c>
      <c r="N1255">
        <v>1.9101E-2</v>
      </c>
      <c r="O1255">
        <v>20978</v>
      </c>
      <c r="P1255">
        <v>365243</v>
      </c>
      <c r="Q1255">
        <v>7040</v>
      </c>
      <c r="R1255">
        <v>4400</v>
      </c>
      <c r="S1255">
        <v>2</v>
      </c>
      <c r="T1255">
        <v>2</v>
      </c>
      <c r="U1255" t="s">
        <v>120</v>
      </c>
      <c r="V1255">
        <v>18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76</v>
      </c>
      <c r="AD1255">
        <v>2074644</v>
      </c>
      <c r="AE1255" t="s">
        <v>65</v>
      </c>
      <c r="AF1255">
        <v>19584.900000000001</v>
      </c>
      <c r="AG1255">
        <v>270000</v>
      </c>
      <c r="AH1255">
        <v>291919.5</v>
      </c>
      <c r="AJ1255">
        <v>270000</v>
      </c>
      <c r="AK1255" t="s">
        <v>125</v>
      </c>
      <c r="AL1255">
        <v>12</v>
      </c>
      <c r="AM1255" t="s">
        <v>68</v>
      </c>
      <c r="AN1255">
        <v>1</v>
      </c>
      <c r="AR1255" t="s">
        <v>76</v>
      </c>
      <c r="AS1255" t="s">
        <v>77</v>
      </c>
      <c r="AT1255">
        <v>-855</v>
      </c>
      <c r="AU1255" t="s">
        <v>78</v>
      </c>
      <c r="AV1255" t="s">
        <v>79</v>
      </c>
      <c r="AW1255" t="s">
        <v>80</v>
      </c>
      <c r="AX1255" t="s">
        <v>81</v>
      </c>
      <c r="AY1255" t="s">
        <v>76</v>
      </c>
      <c r="AZ1255" t="s">
        <v>82</v>
      </c>
      <c r="BA1255" t="s">
        <v>116</v>
      </c>
      <c r="BB1255" t="s">
        <v>121</v>
      </c>
      <c r="BC1255">
        <v>-1</v>
      </c>
      <c r="BD1255" t="s">
        <v>76</v>
      </c>
      <c r="BE1255">
        <v>18</v>
      </c>
      <c r="BF1255" t="s">
        <v>112</v>
      </c>
      <c r="BG1255" t="s">
        <v>118</v>
      </c>
      <c r="BH1255">
        <v>365243</v>
      </c>
      <c r="BI1255">
        <v>-825</v>
      </c>
      <c r="BJ1255">
        <v>-315</v>
      </c>
      <c r="BK1255">
        <v>-735</v>
      </c>
      <c r="BL1255">
        <v>-731</v>
      </c>
      <c r="BM1255">
        <v>1</v>
      </c>
    </row>
    <row r="1256" spans="1:65" x14ac:dyDescent="0.3">
      <c r="A1256">
        <v>110375</v>
      </c>
      <c r="B1256">
        <v>0</v>
      </c>
      <c r="C1256" t="s">
        <v>65</v>
      </c>
      <c r="D1256" t="s">
        <v>88</v>
      </c>
      <c r="E1256" t="s">
        <v>67</v>
      </c>
      <c r="F1256" t="s">
        <v>68</v>
      </c>
      <c r="G1256">
        <v>0</v>
      </c>
      <c r="H1256">
        <v>67500</v>
      </c>
      <c r="I1256">
        <v>256500</v>
      </c>
      <c r="J1256" t="s">
        <v>113</v>
      </c>
      <c r="K1256" t="s">
        <v>70</v>
      </c>
      <c r="L1256" t="s">
        <v>71</v>
      </c>
      <c r="M1256" t="s">
        <v>72</v>
      </c>
      <c r="N1256">
        <v>1.5221E-2</v>
      </c>
      <c r="O1256">
        <v>21256</v>
      </c>
      <c r="P1256">
        <v>365243</v>
      </c>
      <c r="Q1256">
        <v>6810</v>
      </c>
      <c r="R1256">
        <v>4624</v>
      </c>
      <c r="S1256">
        <v>2</v>
      </c>
      <c r="T1256">
        <v>2</v>
      </c>
      <c r="U1256" t="s">
        <v>125</v>
      </c>
      <c r="V1256">
        <v>14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76</v>
      </c>
      <c r="AD1256">
        <v>1656614</v>
      </c>
      <c r="AE1256" t="s">
        <v>65</v>
      </c>
      <c r="AG1256">
        <v>0</v>
      </c>
      <c r="AH1256">
        <v>0</v>
      </c>
      <c r="AK1256" t="s">
        <v>123</v>
      </c>
      <c r="AL1256">
        <v>10</v>
      </c>
      <c r="AM1256" t="s">
        <v>68</v>
      </c>
      <c r="AN1256">
        <v>1</v>
      </c>
      <c r="AR1256" t="s">
        <v>76</v>
      </c>
      <c r="AS1256" t="s">
        <v>129</v>
      </c>
      <c r="AT1256">
        <v>-323</v>
      </c>
      <c r="AU1256" t="s">
        <v>76</v>
      </c>
      <c r="AV1256" t="s">
        <v>79</v>
      </c>
      <c r="AX1256" t="s">
        <v>81</v>
      </c>
      <c r="AY1256" t="s">
        <v>76</v>
      </c>
      <c r="AZ1256" t="s">
        <v>76</v>
      </c>
      <c r="BA1256" t="s">
        <v>76</v>
      </c>
      <c r="BB1256" t="s">
        <v>121</v>
      </c>
      <c r="BC1256">
        <v>-1</v>
      </c>
      <c r="BD1256" t="s">
        <v>76</v>
      </c>
      <c r="BF1256" t="s">
        <v>76</v>
      </c>
      <c r="BG1256" t="s">
        <v>82</v>
      </c>
    </row>
    <row r="1257" spans="1:65" x14ac:dyDescent="0.3">
      <c r="A1257">
        <v>110375</v>
      </c>
      <c r="B1257">
        <v>0</v>
      </c>
      <c r="C1257" t="s">
        <v>65</v>
      </c>
      <c r="D1257" t="s">
        <v>88</v>
      </c>
      <c r="E1257" t="s">
        <v>67</v>
      </c>
      <c r="F1257" t="s">
        <v>68</v>
      </c>
      <c r="G1257">
        <v>0</v>
      </c>
      <c r="H1257">
        <v>67500</v>
      </c>
      <c r="I1257">
        <v>256500</v>
      </c>
      <c r="J1257" t="s">
        <v>113</v>
      </c>
      <c r="K1257" t="s">
        <v>70</v>
      </c>
      <c r="L1257" t="s">
        <v>71</v>
      </c>
      <c r="M1257" t="s">
        <v>72</v>
      </c>
      <c r="N1257">
        <v>1.5221E-2</v>
      </c>
      <c r="O1257">
        <v>21256</v>
      </c>
      <c r="P1257">
        <v>365243</v>
      </c>
      <c r="Q1257">
        <v>6810</v>
      </c>
      <c r="R1257">
        <v>4624</v>
      </c>
      <c r="S1257">
        <v>2</v>
      </c>
      <c r="T1257">
        <v>2</v>
      </c>
      <c r="U1257" t="s">
        <v>125</v>
      </c>
      <c r="V1257">
        <v>14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76</v>
      </c>
      <c r="AD1257">
        <v>1672513</v>
      </c>
      <c r="AE1257" t="s">
        <v>93</v>
      </c>
      <c r="AF1257">
        <v>8224.1550000000007</v>
      </c>
      <c r="AG1257">
        <v>37390.5</v>
      </c>
      <c r="AH1257">
        <v>39366</v>
      </c>
      <c r="AI1257">
        <v>0</v>
      </c>
      <c r="AJ1257">
        <v>37390.5</v>
      </c>
      <c r="AK1257" t="s">
        <v>120</v>
      </c>
      <c r="AL1257">
        <v>17</v>
      </c>
      <c r="AM1257" t="s">
        <v>68</v>
      </c>
      <c r="AN1257">
        <v>1</v>
      </c>
      <c r="AO1257">
        <v>0</v>
      </c>
      <c r="AR1257" t="s">
        <v>79</v>
      </c>
      <c r="AS1257" t="s">
        <v>77</v>
      </c>
      <c r="AT1257">
        <v>-1049</v>
      </c>
      <c r="AU1257" t="s">
        <v>78</v>
      </c>
      <c r="AV1257" t="s">
        <v>79</v>
      </c>
      <c r="AW1257" t="s">
        <v>101</v>
      </c>
      <c r="AX1257" t="s">
        <v>81</v>
      </c>
      <c r="AY1257" t="s">
        <v>95</v>
      </c>
      <c r="AZ1257" t="s">
        <v>96</v>
      </c>
      <c r="BA1257" t="s">
        <v>76</v>
      </c>
      <c r="BB1257" t="s">
        <v>104</v>
      </c>
      <c r="BC1257">
        <v>3303</v>
      </c>
      <c r="BD1257" t="s">
        <v>85</v>
      </c>
      <c r="BE1257">
        <v>6</v>
      </c>
      <c r="BF1257" t="s">
        <v>86</v>
      </c>
      <c r="BG1257" t="s">
        <v>151</v>
      </c>
      <c r="BH1257">
        <v>365243</v>
      </c>
      <c r="BI1257">
        <v>-1017</v>
      </c>
      <c r="BJ1257">
        <v>-867</v>
      </c>
      <c r="BK1257">
        <v>-897</v>
      </c>
      <c r="BL1257">
        <v>-890</v>
      </c>
      <c r="BM1257">
        <v>0</v>
      </c>
    </row>
    <row r="1258" spans="1:65" x14ac:dyDescent="0.3">
      <c r="A1258">
        <v>110385</v>
      </c>
      <c r="B1258">
        <v>0</v>
      </c>
      <c r="C1258" t="s">
        <v>65</v>
      </c>
      <c r="D1258" t="s">
        <v>66</v>
      </c>
      <c r="E1258" t="s">
        <v>68</v>
      </c>
      <c r="F1258" t="s">
        <v>68</v>
      </c>
      <c r="G1258">
        <v>1</v>
      </c>
      <c r="H1258">
        <v>157500</v>
      </c>
      <c r="I1258">
        <v>403249.5</v>
      </c>
      <c r="J1258" t="s">
        <v>69</v>
      </c>
      <c r="K1258" t="s">
        <v>70</v>
      </c>
      <c r="L1258" t="s">
        <v>71</v>
      </c>
      <c r="M1258" t="s">
        <v>72</v>
      </c>
      <c r="N1258">
        <v>1.8849999999999999E-2</v>
      </c>
      <c r="O1258">
        <v>10902</v>
      </c>
      <c r="P1258">
        <v>623</v>
      </c>
      <c r="Q1258">
        <v>7196</v>
      </c>
      <c r="R1258">
        <v>2661</v>
      </c>
      <c r="S1258">
        <v>2</v>
      </c>
      <c r="T1258">
        <v>2</v>
      </c>
      <c r="U1258" t="s">
        <v>109</v>
      </c>
      <c r="V1258">
        <v>11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 t="s">
        <v>175</v>
      </c>
      <c r="AD1258">
        <v>1461442</v>
      </c>
      <c r="AE1258" t="s">
        <v>93</v>
      </c>
      <c r="AF1258">
        <v>6613.9650000000001</v>
      </c>
      <c r="AG1258">
        <v>40320</v>
      </c>
      <c r="AH1258">
        <v>32872.5</v>
      </c>
      <c r="AI1258">
        <v>9000</v>
      </c>
      <c r="AJ1258">
        <v>40320</v>
      </c>
      <c r="AK1258" t="s">
        <v>123</v>
      </c>
      <c r="AL1258">
        <v>10</v>
      </c>
      <c r="AM1258" t="s">
        <v>68</v>
      </c>
      <c r="AN1258">
        <v>1</v>
      </c>
      <c r="AO1258">
        <v>0.234087245</v>
      </c>
      <c r="AR1258" t="s">
        <v>79</v>
      </c>
      <c r="AS1258" t="s">
        <v>77</v>
      </c>
      <c r="AT1258">
        <v>-1166</v>
      </c>
      <c r="AU1258" t="s">
        <v>78</v>
      </c>
      <c r="AV1258" t="s">
        <v>79</v>
      </c>
      <c r="AW1258" t="s">
        <v>80</v>
      </c>
      <c r="AX1258" t="s">
        <v>102</v>
      </c>
      <c r="AY1258" t="s">
        <v>103</v>
      </c>
      <c r="AZ1258" t="s">
        <v>96</v>
      </c>
      <c r="BA1258" t="s">
        <v>76</v>
      </c>
      <c r="BB1258" t="s">
        <v>138</v>
      </c>
      <c r="BC1258">
        <v>15</v>
      </c>
      <c r="BD1258" t="s">
        <v>85</v>
      </c>
      <c r="BE1258">
        <v>6</v>
      </c>
      <c r="BF1258" t="s">
        <v>86</v>
      </c>
      <c r="BG1258" t="s">
        <v>151</v>
      </c>
      <c r="BH1258">
        <v>365243</v>
      </c>
      <c r="BI1258">
        <v>-1133</v>
      </c>
      <c r="BJ1258">
        <v>-983</v>
      </c>
      <c r="BK1258">
        <v>-983</v>
      </c>
      <c r="BL1258">
        <v>-971</v>
      </c>
      <c r="BM1258">
        <v>0</v>
      </c>
    </row>
    <row r="1259" spans="1:65" x14ac:dyDescent="0.3">
      <c r="A1259">
        <v>110388</v>
      </c>
      <c r="B1259">
        <v>0</v>
      </c>
      <c r="C1259" t="s">
        <v>65</v>
      </c>
      <c r="D1259" t="s">
        <v>66</v>
      </c>
      <c r="E1259" t="s">
        <v>67</v>
      </c>
      <c r="F1259" t="s">
        <v>68</v>
      </c>
      <c r="G1259">
        <v>3</v>
      </c>
      <c r="H1259">
        <v>112500</v>
      </c>
      <c r="I1259">
        <v>490495.5</v>
      </c>
      <c r="J1259" t="s">
        <v>69</v>
      </c>
      <c r="K1259" t="s">
        <v>70</v>
      </c>
      <c r="L1259" t="s">
        <v>91</v>
      </c>
      <c r="M1259" t="s">
        <v>72</v>
      </c>
      <c r="N1259">
        <v>1.0276E-2</v>
      </c>
      <c r="O1259">
        <v>16352</v>
      </c>
      <c r="P1259">
        <v>2206</v>
      </c>
      <c r="Q1259">
        <v>3541</v>
      </c>
      <c r="R1259">
        <v>4218</v>
      </c>
      <c r="S1259">
        <v>2</v>
      </c>
      <c r="T1259">
        <v>2</v>
      </c>
      <c r="U1259" t="s">
        <v>125</v>
      </c>
      <c r="V1259">
        <v>12</v>
      </c>
      <c r="W1259">
        <v>0</v>
      </c>
      <c r="X1259">
        <v>1</v>
      </c>
      <c r="Y1259">
        <v>1</v>
      </c>
      <c r="Z1259">
        <v>0</v>
      </c>
      <c r="AA1259">
        <v>1</v>
      </c>
      <c r="AB1259">
        <v>1</v>
      </c>
      <c r="AC1259" t="s">
        <v>143</v>
      </c>
      <c r="AD1259">
        <v>1180455</v>
      </c>
      <c r="AE1259" t="s">
        <v>93</v>
      </c>
      <c r="AF1259">
        <v>14567.04</v>
      </c>
      <c r="AG1259">
        <v>143887.5</v>
      </c>
      <c r="AH1259">
        <v>145656</v>
      </c>
      <c r="AI1259">
        <v>14391</v>
      </c>
      <c r="AJ1259">
        <v>143887.5</v>
      </c>
      <c r="AK1259" t="s">
        <v>120</v>
      </c>
      <c r="AL1259">
        <v>12</v>
      </c>
      <c r="AM1259" t="s">
        <v>68</v>
      </c>
      <c r="AN1259">
        <v>1</v>
      </c>
      <c r="AO1259">
        <v>9.7928154000000003E-2</v>
      </c>
      <c r="AR1259" t="s">
        <v>79</v>
      </c>
      <c r="AS1259" t="s">
        <v>77</v>
      </c>
      <c r="AT1259">
        <v>-531</v>
      </c>
      <c r="AU1259" t="s">
        <v>78</v>
      </c>
      <c r="AV1259" t="s">
        <v>79</v>
      </c>
      <c r="AX1259" t="s">
        <v>81</v>
      </c>
      <c r="AY1259" t="s">
        <v>103</v>
      </c>
      <c r="AZ1259" t="s">
        <v>96</v>
      </c>
      <c r="BA1259" t="s">
        <v>76</v>
      </c>
      <c r="BB1259" t="s">
        <v>138</v>
      </c>
      <c r="BC1259">
        <v>200</v>
      </c>
      <c r="BD1259" t="s">
        <v>85</v>
      </c>
      <c r="BE1259">
        <v>12</v>
      </c>
      <c r="BF1259" t="s">
        <v>147</v>
      </c>
      <c r="BG1259" t="s">
        <v>151</v>
      </c>
      <c r="BH1259">
        <v>365243</v>
      </c>
      <c r="BI1259">
        <v>-500</v>
      </c>
      <c r="BJ1259">
        <v>-170</v>
      </c>
      <c r="BK1259">
        <v>-170</v>
      </c>
      <c r="BL1259">
        <v>-163</v>
      </c>
      <c r="BM1259">
        <v>0</v>
      </c>
    </row>
    <row r="1260" spans="1:65" x14ac:dyDescent="0.3">
      <c r="A1260">
        <v>110388</v>
      </c>
      <c r="B1260">
        <v>0</v>
      </c>
      <c r="C1260" t="s">
        <v>65</v>
      </c>
      <c r="D1260" t="s">
        <v>66</v>
      </c>
      <c r="E1260" t="s">
        <v>67</v>
      </c>
      <c r="F1260" t="s">
        <v>68</v>
      </c>
      <c r="G1260">
        <v>3</v>
      </c>
      <c r="H1260">
        <v>112500</v>
      </c>
      <c r="I1260">
        <v>490495.5</v>
      </c>
      <c r="J1260" t="s">
        <v>69</v>
      </c>
      <c r="K1260" t="s">
        <v>70</v>
      </c>
      <c r="L1260" t="s">
        <v>91</v>
      </c>
      <c r="M1260" t="s">
        <v>72</v>
      </c>
      <c r="N1260">
        <v>1.0276E-2</v>
      </c>
      <c r="O1260">
        <v>16352</v>
      </c>
      <c r="P1260">
        <v>2206</v>
      </c>
      <c r="Q1260">
        <v>3541</v>
      </c>
      <c r="R1260">
        <v>4218</v>
      </c>
      <c r="S1260">
        <v>2</v>
      </c>
      <c r="T1260">
        <v>2</v>
      </c>
      <c r="U1260" t="s">
        <v>125</v>
      </c>
      <c r="V1260">
        <v>12</v>
      </c>
      <c r="W1260">
        <v>0</v>
      </c>
      <c r="X1260">
        <v>1</v>
      </c>
      <c r="Y1260">
        <v>1</v>
      </c>
      <c r="Z1260">
        <v>0</v>
      </c>
      <c r="AA1260">
        <v>1</v>
      </c>
      <c r="AB1260">
        <v>1</v>
      </c>
      <c r="AC1260" t="s">
        <v>143</v>
      </c>
      <c r="AD1260">
        <v>2461790</v>
      </c>
      <c r="AE1260" t="s">
        <v>93</v>
      </c>
      <c r="AF1260">
        <v>8221.7250000000004</v>
      </c>
      <c r="AG1260">
        <v>69241.5</v>
      </c>
      <c r="AH1260">
        <v>69241.5</v>
      </c>
      <c r="AI1260">
        <v>0</v>
      </c>
      <c r="AJ1260">
        <v>69241.5</v>
      </c>
      <c r="AK1260" t="s">
        <v>120</v>
      </c>
      <c r="AL1260">
        <v>11</v>
      </c>
      <c r="AM1260" t="s">
        <v>68</v>
      </c>
      <c r="AN1260">
        <v>1</v>
      </c>
      <c r="AO1260">
        <v>0</v>
      </c>
      <c r="AR1260" t="s">
        <v>79</v>
      </c>
      <c r="AS1260" t="s">
        <v>77</v>
      </c>
      <c r="AT1260">
        <v>-69</v>
      </c>
      <c r="AU1260" t="s">
        <v>78</v>
      </c>
      <c r="AV1260" t="s">
        <v>79</v>
      </c>
      <c r="AX1260" t="s">
        <v>81</v>
      </c>
      <c r="AY1260" t="s">
        <v>124</v>
      </c>
      <c r="AZ1260" t="s">
        <v>96</v>
      </c>
      <c r="BA1260" t="s">
        <v>76</v>
      </c>
      <c r="BB1260" t="s">
        <v>104</v>
      </c>
      <c r="BC1260">
        <v>30</v>
      </c>
      <c r="BD1260" t="s">
        <v>105</v>
      </c>
      <c r="BE1260">
        <v>12</v>
      </c>
      <c r="BF1260" t="s">
        <v>86</v>
      </c>
      <c r="BG1260" t="s">
        <v>106</v>
      </c>
      <c r="BH1260">
        <v>365243</v>
      </c>
      <c r="BI1260">
        <v>-34</v>
      </c>
      <c r="BJ1260">
        <v>296</v>
      </c>
      <c r="BK1260">
        <v>365243</v>
      </c>
      <c r="BL1260">
        <v>365243</v>
      </c>
      <c r="BM1260">
        <v>0</v>
      </c>
    </row>
    <row r="1261" spans="1:65" x14ac:dyDescent="0.3">
      <c r="A1261">
        <v>110392</v>
      </c>
      <c r="B1261">
        <v>0</v>
      </c>
      <c r="C1261" t="s">
        <v>65</v>
      </c>
      <c r="D1261" t="s">
        <v>88</v>
      </c>
      <c r="E1261" t="s">
        <v>67</v>
      </c>
      <c r="F1261" t="s">
        <v>68</v>
      </c>
      <c r="G1261">
        <v>0</v>
      </c>
      <c r="H1261">
        <v>202500</v>
      </c>
      <c r="I1261">
        <v>1164667.5</v>
      </c>
      <c r="J1261" t="s">
        <v>89</v>
      </c>
      <c r="K1261" t="s">
        <v>90</v>
      </c>
      <c r="L1261" t="s">
        <v>71</v>
      </c>
      <c r="M1261" t="s">
        <v>72</v>
      </c>
      <c r="N1261">
        <v>6.8519999999999996E-3</v>
      </c>
      <c r="O1261">
        <v>8281</v>
      </c>
      <c r="P1261">
        <v>311</v>
      </c>
      <c r="Q1261">
        <v>1549</v>
      </c>
      <c r="R1261">
        <v>959</v>
      </c>
      <c r="S1261">
        <v>3</v>
      </c>
      <c r="T1261">
        <v>3</v>
      </c>
      <c r="U1261" t="s">
        <v>94</v>
      </c>
      <c r="V1261">
        <v>10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 t="s">
        <v>108</v>
      </c>
      <c r="AD1261">
        <v>2809223</v>
      </c>
      <c r="AE1261" t="s">
        <v>65</v>
      </c>
      <c r="AG1261">
        <v>0</v>
      </c>
      <c r="AH1261">
        <v>0</v>
      </c>
      <c r="AK1261" t="s">
        <v>125</v>
      </c>
      <c r="AL1261">
        <v>9</v>
      </c>
      <c r="AM1261" t="s">
        <v>68</v>
      </c>
      <c r="AN1261">
        <v>1</v>
      </c>
      <c r="AR1261" t="s">
        <v>76</v>
      </c>
      <c r="AS1261" t="s">
        <v>129</v>
      </c>
      <c r="AT1261">
        <v>-186</v>
      </c>
      <c r="AU1261" t="s">
        <v>76</v>
      </c>
      <c r="AV1261" t="s">
        <v>79</v>
      </c>
      <c r="AX1261" t="s">
        <v>81</v>
      </c>
      <c r="AY1261" t="s">
        <v>76</v>
      </c>
      <c r="AZ1261" t="s">
        <v>76</v>
      </c>
      <c r="BA1261" t="s">
        <v>76</v>
      </c>
      <c r="BB1261" t="s">
        <v>121</v>
      </c>
      <c r="BC1261">
        <v>-1</v>
      </c>
      <c r="BD1261" t="s">
        <v>76</v>
      </c>
      <c r="BF1261" t="s">
        <v>76</v>
      </c>
      <c r="BG1261" t="s">
        <v>82</v>
      </c>
    </row>
    <row r="1262" spans="1:65" x14ac:dyDescent="0.3">
      <c r="A1262">
        <v>110436</v>
      </c>
      <c r="B1262">
        <v>0</v>
      </c>
      <c r="C1262" t="s">
        <v>65</v>
      </c>
      <c r="D1262" t="s">
        <v>88</v>
      </c>
      <c r="E1262" t="s">
        <v>68</v>
      </c>
      <c r="F1262" t="s">
        <v>68</v>
      </c>
      <c r="G1262">
        <v>1</v>
      </c>
      <c r="H1262">
        <v>112500</v>
      </c>
      <c r="I1262">
        <v>254412</v>
      </c>
      <c r="J1262" t="s">
        <v>133</v>
      </c>
      <c r="K1262" t="s">
        <v>70</v>
      </c>
      <c r="L1262" t="s">
        <v>91</v>
      </c>
      <c r="M1262" t="s">
        <v>72</v>
      </c>
      <c r="N1262">
        <v>2.0712999999999999E-2</v>
      </c>
      <c r="O1262">
        <v>12928</v>
      </c>
      <c r="P1262">
        <v>6190</v>
      </c>
      <c r="Q1262">
        <v>4860</v>
      </c>
      <c r="R1262">
        <v>3416</v>
      </c>
      <c r="S1262">
        <v>3</v>
      </c>
      <c r="T1262">
        <v>2</v>
      </c>
      <c r="U1262" t="s">
        <v>94</v>
      </c>
      <c r="V1262">
        <v>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168</v>
      </c>
      <c r="AD1262">
        <v>2197362</v>
      </c>
      <c r="AE1262" t="s">
        <v>65</v>
      </c>
      <c r="AG1262">
        <v>0</v>
      </c>
      <c r="AH1262">
        <v>0</v>
      </c>
      <c r="AK1262" t="s">
        <v>94</v>
      </c>
      <c r="AL1262">
        <v>6</v>
      </c>
      <c r="AM1262" t="s">
        <v>68</v>
      </c>
      <c r="AN1262">
        <v>1</v>
      </c>
      <c r="AR1262" t="s">
        <v>76</v>
      </c>
      <c r="AS1262" t="s">
        <v>129</v>
      </c>
      <c r="AT1262">
        <v>-391</v>
      </c>
      <c r="AU1262" t="s">
        <v>76</v>
      </c>
      <c r="AV1262" t="s">
        <v>79</v>
      </c>
      <c r="AX1262" t="s">
        <v>81</v>
      </c>
      <c r="AY1262" t="s">
        <v>76</v>
      </c>
      <c r="AZ1262" t="s">
        <v>76</v>
      </c>
      <c r="BA1262" t="s">
        <v>76</v>
      </c>
      <c r="BB1262" t="s">
        <v>121</v>
      </c>
      <c r="BC1262">
        <v>-1</v>
      </c>
      <c r="BD1262" t="s">
        <v>76</v>
      </c>
      <c r="BF1262" t="s">
        <v>76</v>
      </c>
      <c r="BG1262" t="s">
        <v>82</v>
      </c>
    </row>
    <row r="1263" spans="1:65" x14ac:dyDescent="0.3">
      <c r="A1263">
        <v>110437</v>
      </c>
      <c r="B1263">
        <v>0</v>
      </c>
      <c r="C1263" t="s">
        <v>65</v>
      </c>
      <c r="D1263" t="s">
        <v>88</v>
      </c>
      <c r="E1263" t="s">
        <v>67</v>
      </c>
      <c r="F1263" t="s">
        <v>67</v>
      </c>
      <c r="G1263">
        <v>1</v>
      </c>
      <c r="H1263">
        <v>225000</v>
      </c>
      <c r="I1263">
        <v>574668</v>
      </c>
      <c r="J1263" t="s">
        <v>69</v>
      </c>
      <c r="K1263" t="s">
        <v>70</v>
      </c>
      <c r="L1263" t="s">
        <v>91</v>
      </c>
      <c r="M1263" t="s">
        <v>72</v>
      </c>
      <c r="N1263">
        <v>3.2561E-2</v>
      </c>
      <c r="O1263">
        <v>17574</v>
      </c>
      <c r="P1263">
        <v>3054</v>
      </c>
      <c r="Q1263">
        <v>1232</v>
      </c>
      <c r="R1263">
        <v>132</v>
      </c>
      <c r="S1263">
        <v>1</v>
      </c>
      <c r="T1263">
        <v>1</v>
      </c>
      <c r="U1263" t="s">
        <v>109</v>
      </c>
      <c r="V1263">
        <v>19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92</v>
      </c>
      <c r="AD1263">
        <v>2139307</v>
      </c>
      <c r="AE1263" t="s">
        <v>93</v>
      </c>
      <c r="AF1263">
        <v>33612.254999999997</v>
      </c>
      <c r="AG1263">
        <v>170010</v>
      </c>
      <c r="AH1263">
        <v>170010</v>
      </c>
      <c r="AI1263">
        <v>0</v>
      </c>
      <c r="AJ1263">
        <v>170010</v>
      </c>
      <c r="AK1263" t="s">
        <v>125</v>
      </c>
      <c r="AL1263">
        <v>19</v>
      </c>
      <c r="AM1263" t="s">
        <v>68</v>
      </c>
      <c r="AN1263">
        <v>1</v>
      </c>
      <c r="AO1263">
        <v>0</v>
      </c>
      <c r="AR1263" t="s">
        <v>79</v>
      </c>
      <c r="AS1263" t="s">
        <v>114</v>
      </c>
      <c r="AT1263">
        <v>-108</v>
      </c>
      <c r="AU1263" t="s">
        <v>78</v>
      </c>
      <c r="AV1263" t="s">
        <v>115</v>
      </c>
      <c r="AW1263" t="s">
        <v>171</v>
      </c>
      <c r="AX1263" t="s">
        <v>81</v>
      </c>
      <c r="AY1263" t="s">
        <v>124</v>
      </c>
      <c r="AZ1263" t="s">
        <v>96</v>
      </c>
      <c r="BA1263" t="s">
        <v>76</v>
      </c>
      <c r="BB1263" t="s">
        <v>104</v>
      </c>
      <c r="BC1263">
        <v>300</v>
      </c>
      <c r="BD1263" t="s">
        <v>85</v>
      </c>
      <c r="BE1263">
        <v>6</v>
      </c>
      <c r="BF1263" t="s">
        <v>86</v>
      </c>
      <c r="BG1263" t="s">
        <v>106</v>
      </c>
    </row>
    <row r="1264" spans="1:65" x14ac:dyDescent="0.3">
      <c r="A1264">
        <v>110437</v>
      </c>
      <c r="B1264">
        <v>0</v>
      </c>
      <c r="C1264" t="s">
        <v>65</v>
      </c>
      <c r="D1264" t="s">
        <v>88</v>
      </c>
      <c r="E1264" t="s">
        <v>67</v>
      </c>
      <c r="F1264" t="s">
        <v>67</v>
      </c>
      <c r="G1264">
        <v>1</v>
      </c>
      <c r="H1264">
        <v>225000</v>
      </c>
      <c r="I1264">
        <v>574668</v>
      </c>
      <c r="J1264" t="s">
        <v>69</v>
      </c>
      <c r="K1264" t="s">
        <v>70</v>
      </c>
      <c r="L1264" t="s">
        <v>91</v>
      </c>
      <c r="M1264" t="s">
        <v>72</v>
      </c>
      <c r="N1264">
        <v>3.2561E-2</v>
      </c>
      <c r="O1264">
        <v>17574</v>
      </c>
      <c r="P1264">
        <v>3054</v>
      </c>
      <c r="Q1264">
        <v>1232</v>
      </c>
      <c r="R1264">
        <v>132</v>
      </c>
      <c r="S1264">
        <v>1</v>
      </c>
      <c r="T1264">
        <v>1</v>
      </c>
      <c r="U1264" t="s">
        <v>109</v>
      </c>
      <c r="V1264">
        <v>19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t="s">
        <v>92</v>
      </c>
      <c r="AD1264">
        <v>1891403</v>
      </c>
      <c r="AE1264" t="s">
        <v>93</v>
      </c>
      <c r="AF1264">
        <v>8371.7099999999991</v>
      </c>
      <c r="AG1264">
        <v>43470</v>
      </c>
      <c r="AH1264">
        <v>41058</v>
      </c>
      <c r="AI1264">
        <v>4347</v>
      </c>
      <c r="AJ1264">
        <v>43470</v>
      </c>
      <c r="AK1264" t="s">
        <v>75</v>
      </c>
      <c r="AL1264">
        <v>16</v>
      </c>
      <c r="AM1264" t="s">
        <v>68</v>
      </c>
      <c r="AN1264">
        <v>1</v>
      </c>
      <c r="AO1264">
        <v>0.10426777199999999</v>
      </c>
      <c r="AR1264" t="s">
        <v>79</v>
      </c>
      <c r="AS1264" t="s">
        <v>77</v>
      </c>
      <c r="AT1264">
        <v>-1720</v>
      </c>
      <c r="AU1264" t="s">
        <v>76</v>
      </c>
      <c r="AV1264" t="s">
        <v>79</v>
      </c>
      <c r="AX1264" t="s">
        <v>81</v>
      </c>
      <c r="AY1264" t="s">
        <v>124</v>
      </c>
      <c r="AZ1264" t="s">
        <v>96</v>
      </c>
      <c r="BA1264" t="s">
        <v>76</v>
      </c>
      <c r="BB1264" t="s">
        <v>104</v>
      </c>
      <c r="BC1264">
        <v>5</v>
      </c>
      <c r="BD1264" t="s">
        <v>105</v>
      </c>
      <c r="BE1264">
        <v>6</v>
      </c>
      <c r="BF1264" t="s">
        <v>86</v>
      </c>
      <c r="BG1264" t="s">
        <v>106</v>
      </c>
      <c r="BH1264">
        <v>365243</v>
      </c>
      <c r="BI1264">
        <v>-1680</v>
      </c>
      <c r="BJ1264">
        <v>-1530</v>
      </c>
      <c r="BK1264">
        <v>-1590</v>
      </c>
      <c r="BL1264">
        <v>-1580</v>
      </c>
      <c r="BM1264">
        <v>0</v>
      </c>
    </row>
    <row r="1265" spans="1:65" x14ac:dyDescent="0.3">
      <c r="A1265">
        <v>110439</v>
      </c>
      <c r="B1265">
        <v>0</v>
      </c>
      <c r="C1265" t="s">
        <v>65</v>
      </c>
      <c r="D1265" t="s">
        <v>88</v>
      </c>
      <c r="E1265" t="s">
        <v>67</v>
      </c>
      <c r="F1265" t="s">
        <v>68</v>
      </c>
      <c r="G1265">
        <v>0</v>
      </c>
      <c r="H1265">
        <v>103500</v>
      </c>
      <c r="I1265">
        <v>669600</v>
      </c>
      <c r="J1265" t="s">
        <v>113</v>
      </c>
      <c r="K1265" t="s">
        <v>70</v>
      </c>
      <c r="L1265" t="s">
        <v>139</v>
      </c>
      <c r="M1265" t="s">
        <v>72</v>
      </c>
      <c r="N1265">
        <v>1.8849999999999999E-2</v>
      </c>
      <c r="O1265">
        <v>21878</v>
      </c>
      <c r="P1265">
        <v>365243</v>
      </c>
      <c r="Q1265">
        <v>4595</v>
      </c>
      <c r="R1265">
        <v>4595</v>
      </c>
      <c r="S1265">
        <v>2</v>
      </c>
      <c r="T1265">
        <v>2</v>
      </c>
      <c r="U1265" t="s">
        <v>109</v>
      </c>
      <c r="V1265">
        <v>12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76</v>
      </c>
      <c r="AD1265">
        <v>1160106</v>
      </c>
      <c r="AE1265" t="s">
        <v>65</v>
      </c>
      <c r="AF1265">
        <v>10167.75</v>
      </c>
      <c r="AG1265">
        <v>225000</v>
      </c>
      <c r="AH1265">
        <v>225000</v>
      </c>
      <c r="AJ1265">
        <v>225000</v>
      </c>
      <c r="AK1265" t="s">
        <v>73</v>
      </c>
      <c r="AL1265">
        <v>17</v>
      </c>
      <c r="AM1265" t="s">
        <v>68</v>
      </c>
      <c r="AN1265">
        <v>1</v>
      </c>
      <c r="AR1265" t="s">
        <v>76</v>
      </c>
      <c r="AS1265" t="s">
        <v>77</v>
      </c>
      <c r="AT1265">
        <v>-981</v>
      </c>
      <c r="AU1265" t="s">
        <v>78</v>
      </c>
      <c r="AV1265" t="s">
        <v>79</v>
      </c>
      <c r="AW1265" t="s">
        <v>80</v>
      </c>
      <c r="AX1265" t="s">
        <v>81</v>
      </c>
      <c r="AY1265" t="s">
        <v>76</v>
      </c>
      <c r="AZ1265" t="s">
        <v>82</v>
      </c>
      <c r="BA1265" t="s">
        <v>116</v>
      </c>
      <c r="BB1265" t="s">
        <v>117</v>
      </c>
      <c r="BC1265">
        <v>-1</v>
      </c>
      <c r="BD1265" t="s">
        <v>76</v>
      </c>
      <c r="BE1265">
        <v>36</v>
      </c>
      <c r="BF1265" t="s">
        <v>147</v>
      </c>
      <c r="BG1265" t="s">
        <v>154</v>
      </c>
      <c r="BH1265">
        <v>365243</v>
      </c>
      <c r="BI1265">
        <v>-951</v>
      </c>
      <c r="BJ1265">
        <v>99</v>
      </c>
      <c r="BK1265">
        <v>365243</v>
      </c>
      <c r="BL1265">
        <v>365243</v>
      </c>
      <c r="BM1265">
        <v>0</v>
      </c>
    </row>
    <row r="1266" spans="1:65" x14ac:dyDescent="0.3">
      <c r="A1266">
        <v>110470</v>
      </c>
      <c r="B1266">
        <v>0</v>
      </c>
      <c r="C1266" t="s">
        <v>65</v>
      </c>
      <c r="D1266" t="s">
        <v>88</v>
      </c>
      <c r="E1266" t="s">
        <v>68</v>
      </c>
      <c r="F1266" t="s">
        <v>68</v>
      </c>
      <c r="G1266">
        <v>1</v>
      </c>
      <c r="H1266">
        <v>103500</v>
      </c>
      <c r="I1266">
        <v>254700</v>
      </c>
      <c r="J1266" t="s">
        <v>69</v>
      </c>
      <c r="K1266" t="s">
        <v>70</v>
      </c>
      <c r="L1266" t="s">
        <v>119</v>
      </c>
      <c r="M1266" t="s">
        <v>72</v>
      </c>
      <c r="N1266">
        <v>3.0755000000000001E-2</v>
      </c>
      <c r="O1266">
        <v>15305</v>
      </c>
      <c r="P1266">
        <v>668</v>
      </c>
      <c r="Q1266">
        <v>1298</v>
      </c>
      <c r="R1266">
        <v>4327</v>
      </c>
      <c r="S1266">
        <v>2</v>
      </c>
      <c r="T1266">
        <v>2</v>
      </c>
      <c r="U1266" t="s">
        <v>73</v>
      </c>
      <c r="V1266">
        <v>10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1</v>
      </c>
      <c r="AC1266" t="s">
        <v>145</v>
      </c>
      <c r="AD1266">
        <v>2318848</v>
      </c>
      <c r="AE1266" t="s">
        <v>93</v>
      </c>
      <c r="AF1266">
        <v>16243.695</v>
      </c>
      <c r="AG1266">
        <v>136974.82500000001</v>
      </c>
      <c r="AH1266">
        <v>135477</v>
      </c>
      <c r="AI1266">
        <v>13701.825000000001</v>
      </c>
      <c r="AJ1266">
        <v>136974.82500000001</v>
      </c>
      <c r="AK1266" t="s">
        <v>94</v>
      </c>
      <c r="AL1266">
        <v>17</v>
      </c>
      <c r="AM1266" t="s">
        <v>68</v>
      </c>
      <c r="AN1266">
        <v>1</v>
      </c>
      <c r="AO1266">
        <v>0.100031174</v>
      </c>
      <c r="AR1266" t="s">
        <v>79</v>
      </c>
      <c r="AS1266" t="s">
        <v>77</v>
      </c>
      <c r="AT1266">
        <v>-2294</v>
      </c>
      <c r="AU1266" t="s">
        <v>78</v>
      </c>
      <c r="AV1266" t="s">
        <v>79</v>
      </c>
      <c r="AW1266" t="s">
        <v>171</v>
      </c>
      <c r="AX1266" t="s">
        <v>81</v>
      </c>
      <c r="AY1266" t="s">
        <v>111</v>
      </c>
      <c r="AZ1266" t="s">
        <v>96</v>
      </c>
      <c r="BA1266" t="s">
        <v>76</v>
      </c>
      <c r="BB1266" t="s">
        <v>104</v>
      </c>
      <c r="BC1266">
        <v>4009</v>
      </c>
      <c r="BD1266" t="s">
        <v>85</v>
      </c>
      <c r="BE1266">
        <v>12</v>
      </c>
      <c r="BF1266" t="s">
        <v>86</v>
      </c>
      <c r="BG1266" t="s">
        <v>151</v>
      </c>
      <c r="BH1266">
        <v>365243</v>
      </c>
      <c r="BI1266">
        <v>-2263</v>
      </c>
      <c r="BJ1266">
        <v>-1933</v>
      </c>
      <c r="BK1266">
        <v>-1933</v>
      </c>
      <c r="BL1266">
        <v>-1929</v>
      </c>
      <c r="BM1266">
        <v>0</v>
      </c>
    </row>
    <row r="1267" spans="1:65" x14ac:dyDescent="0.3">
      <c r="A1267">
        <v>110490</v>
      </c>
      <c r="B1267">
        <v>0</v>
      </c>
      <c r="C1267" t="s">
        <v>65</v>
      </c>
      <c r="D1267" t="s">
        <v>66</v>
      </c>
      <c r="E1267" t="s">
        <v>67</v>
      </c>
      <c r="F1267" t="s">
        <v>68</v>
      </c>
      <c r="G1267">
        <v>0</v>
      </c>
      <c r="H1267">
        <v>153000</v>
      </c>
      <c r="I1267">
        <v>508495.5</v>
      </c>
      <c r="J1267" t="s">
        <v>113</v>
      </c>
      <c r="K1267" t="s">
        <v>70</v>
      </c>
      <c r="L1267" t="s">
        <v>91</v>
      </c>
      <c r="M1267" t="s">
        <v>72</v>
      </c>
      <c r="N1267">
        <v>3.0755000000000001E-2</v>
      </c>
      <c r="O1267">
        <v>18743</v>
      </c>
      <c r="P1267">
        <v>365243</v>
      </c>
      <c r="Q1267">
        <v>10746</v>
      </c>
      <c r="R1267">
        <v>2158</v>
      </c>
      <c r="S1267">
        <v>2</v>
      </c>
      <c r="T1267">
        <v>2</v>
      </c>
      <c r="U1267" t="s">
        <v>73</v>
      </c>
      <c r="V1267">
        <v>11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76</v>
      </c>
      <c r="AD1267">
        <v>2160794</v>
      </c>
      <c r="AE1267" t="s">
        <v>65</v>
      </c>
      <c r="AG1267">
        <v>0</v>
      </c>
      <c r="AH1267">
        <v>0</v>
      </c>
      <c r="AK1267" t="s">
        <v>120</v>
      </c>
      <c r="AL1267">
        <v>11</v>
      </c>
      <c r="AM1267" t="s">
        <v>68</v>
      </c>
      <c r="AN1267">
        <v>1</v>
      </c>
      <c r="AR1267" t="s">
        <v>76</v>
      </c>
      <c r="AS1267" t="s">
        <v>129</v>
      </c>
      <c r="AT1267">
        <v>-323</v>
      </c>
      <c r="AU1267" t="s">
        <v>76</v>
      </c>
      <c r="AV1267" t="s">
        <v>79</v>
      </c>
      <c r="AX1267" t="s">
        <v>81</v>
      </c>
      <c r="AY1267" t="s">
        <v>76</v>
      </c>
      <c r="AZ1267" t="s">
        <v>76</v>
      </c>
      <c r="BA1267" t="s">
        <v>76</v>
      </c>
      <c r="BB1267" t="s">
        <v>121</v>
      </c>
      <c r="BC1267">
        <v>-1</v>
      </c>
      <c r="BD1267" t="s">
        <v>76</v>
      </c>
      <c r="BF1267" t="s">
        <v>76</v>
      </c>
      <c r="BG1267" t="s">
        <v>82</v>
      </c>
    </row>
    <row r="1268" spans="1:65" x14ac:dyDescent="0.3">
      <c r="A1268">
        <v>110493</v>
      </c>
      <c r="B1268">
        <v>0</v>
      </c>
      <c r="C1268" t="s">
        <v>65</v>
      </c>
      <c r="D1268" t="s">
        <v>88</v>
      </c>
      <c r="E1268" t="s">
        <v>67</v>
      </c>
      <c r="F1268" t="s">
        <v>67</v>
      </c>
      <c r="G1268">
        <v>0</v>
      </c>
      <c r="H1268">
        <v>144000</v>
      </c>
      <c r="I1268">
        <v>536917.5</v>
      </c>
      <c r="J1268" t="s">
        <v>69</v>
      </c>
      <c r="K1268" t="s">
        <v>70</v>
      </c>
      <c r="L1268" t="s">
        <v>71</v>
      </c>
      <c r="M1268" t="s">
        <v>127</v>
      </c>
      <c r="N1268">
        <v>2.134E-3</v>
      </c>
      <c r="O1268">
        <v>12370</v>
      </c>
      <c r="P1268">
        <v>1284</v>
      </c>
      <c r="Q1268">
        <v>1608</v>
      </c>
      <c r="R1268">
        <v>425</v>
      </c>
      <c r="S1268">
        <v>3</v>
      </c>
      <c r="T1268">
        <v>3</v>
      </c>
      <c r="U1268" t="s">
        <v>125</v>
      </c>
      <c r="V1268">
        <v>12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t="s">
        <v>168</v>
      </c>
      <c r="AD1268">
        <v>1563066</v>
      </c>
      <c r="AE1268" t="s">
        <v>93</v>
      </c>
      <c r="AF1268">
        <v>17460</v>
      </c>
      <c r="AG1268">
        <v>128911.5</v>
      </c>
      <c r="AH1268">
        <v>142524</v>
      </c>
      <c r="AI1268">
        <v>0</v>
      </c>
      <c r="AJ1268">
        <v>128911.5</v>
      </c>
      <c r="AK1268" t="s">
        <v>120</v>
      </c>
      <c r="AL1268">
        <v>11</v>
      </c>
      <c r="AM1268" t="s">
        <v>68</v>
      </c>
      <c r="AN1268">
        <v>1</v>
      </c>
      <c r="AO1268">
        <v>0</v>
      </c>
      <c r="AR1268" t="s">
        <v>79</v>
      </c>
      <c r="AS1268" t="s">
        <v>77</v>
      </c>
      <c r="AT1268">
        <v>-356</v>
      </c>
      <c r="AU1268" t="s">
        <v>78</v>
      </c>
      <c r="AV1268" t="s">
        <v>79</v>
      </c>
      <c r="AW1268" t="s">
        <v>80</v>
      </c>
      <c r="AX1268" t="s">
        <v>161</v>
      </c>
      <c r="AY1268" t="s">
        <v>124</v>
      </c>
      <c r="AZ1268" t="s">
        <v>96</v>
      </c>
      <c r="BA1268" t="s">
        <v>76</v>
      </c>
      <c r="BB1268" t="s">
        <v>104</v>
      </c>
      <c r="BC1268">
        <v>50</v>
      </c>
      <c r="BD1268" t="s">
        <v>105</v>
      </c>
      <c r="BE1268">
        <v>12</v>
      </c>
      <c r="BF1268" t="s">
        <v>86</v>
      </c>
      <c r="BG1268" t="s">
        <v>106</v>
      </c>
      <c r="BH1268">
        <v>365243</v>
      </c>
      <c r="BI1268">
        <v>-326</v>
      </c>
      <c r="BJ1268">
        <v>4</v>
      </c>
      <c r="BK1268">
        <v>365243</v>
      </c>
      <c r="BL1268">
        <v>365243</v>
      </c>
      <c r="BM1268">
        <v>1</v>
      </c>
    </row>
    <row r="1269" spans="1:65" x14ac:dyDescent="0.3">
      <c r="A1269">
        <v>110502</v>
      </c>
      <c r="B1269">
        <v>0</v>
      </c>
      <c r="C1269" t="s">
        <v>65</v>
      </c>
      <c r="D1269" t="s">
        <v>88</v>
      </c>
      <c r="E1269" t="s">
        <v>67</v>
      </c>
      <c r="F1269" t="s">
        <v>67</v>
      </c>
      <c r="G1269">
        <v>1</v>
      </c>
      <c r="H1269">
        <v>90000</v>
      </c>
      <c r="I1269">
        <v>327024</v>
      </c>
      <c r="J1269" t="s">
        <v>69</v>
      </c>
      <c r="K1269" t="s">
        <v>70</v>
      </c>
      <c r="L1269" t="s">
        <v>91</v>
      </c>
      <c r="M1269" t="s">
        <v>107</v>
      </c>
      <c r="N1269">
        <v>5.084E-3</v>
      </c>
      <c r="O1269">
        <v>10875</v>
      </c>
      <c r="P1269">
        <v>1679</v>
      </c>
      <c r="Q1269">
        <v>10845</v>
      </c>
      <c r="R1269">
        <v>1585</v>
      </c>
      <c r="S1269">
        <v>2</v>
      </c>
      <c r="T1269">
        <v>2</v>
      </c>
      <c r="U1269" t="s">
        <v>75</v>
      </c>
      <c r="V1269">
        <v>16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 t="s">
        <v>137</v>
      </c>
      <c r="AD1269">
        <v>2360864</v>
      </c>
      <c r="AE1269" t="s">
        <v>65</v>
      </c>
      <c r="AF1269">
        <v>27782.955000000002</v>
      </c>
      <c r="AG1269">
        <v>450000</v>
      </c>
      <c r="AH1269">
        <v>533160</v>
      </c>
      <c r="AJ1269">
        <v>450000</v>
      </c>
      <c r="AK1269" t="s">
        <v>73</v>
      </c>
      <c r="AL1269">
        <v>11</v>
      </c>
      <c r="AM1269" t="s">
        <v>68</v>
      </c>
      <c r="AN1269">
        <v>1</v>
      </c>
      <c r="AR1269" t="s">
        <v>76</v>
      </c>
      <c r="AS1269" t="s">
        <v>77</v>
      </c>
      <c r="AT1269">
        <v>-773</v>
      </c>
      <c r="AU1269" t="s">
        <v>78</v>
      </c>
      <c r="AV1269" t="s">
        <v>79</v>
      </c>
      <c r="AW1269" t="s">
        <v>110</v>
      </c>
      <c r="AX1269" t="s">
        <v>81</v>
      </c>
      <c r="AY1269" t="s">
        <v>76</v>
      </c>
      <c r="AZ1269" t="s">
        <v>82</v>
      </c>
      <c r="BA1269" t="s">
        <v>116</v>
      </c>
      <c r="BB1269" t="s">
        <v>121</v>
      </c>
      <c r="BC1269">
        <v>-1</v>
      </c>
      <c r="BD1269" t="s">
        <v>76</v>
      </c>
      <c r="BE1269">
        <v>48</v>
      </c>
      <c r="BF1269" t="s">
        <v>86</v>
      </c>
      <c r="BG1269" t="s">
        <v>172</v>
      </c>
      <c r="BH1269">
        <v>365243</v>
      </c>
      <c r="BI1269">
        <v>-743</v>
      </c>
      <c r="BJ1269">
        <v>667</v>
      </c>
      <c r="BK1269">
        <v>-443</v>
      </c>
      <c r="BL1269">
        <v>-427</v>
      </c>
      <c r="BM1269">
        <v>1</v>
      </c>
    </row>
    <row r="1270" spans="1:65" x14ac:dyDescent="0.3">
      <c r="A1270">
        <v>110508</v>
      </c>
      <c r="B1270">
        <v>0</v>
      </c>
      <c r="C1270" t="s">
        <v>65</v>
      </c>
      <c r="D1270" t="s">
        <v>88</v>
      </c>
      <c r="E1270" t="s">
        <v>67</v>
      </c>
      <c r="F1270" t="s">
        <v>67</v>
      </c>
      <c r="G1270">
        <v>1</v>
      </c>
      <c r="H1270">
        <v>225000</v>
      </c>
      <c r="I1270">
        <v>675000</v>
      </c>
      <c r="J1270" t="s">
        <v>69</v>
      </c>
      <c r="K1270" t="s">
        <v>90</v>
      </c>
      <c r="L1270" t="s">
        <v>91</v>
      </c>
      <c r="M1270" t="s">
        <v>72</v>
      </c>
      <c r="N1270">
        <v>3.0755000000000001E-2</v>
      </c>
      <c r="O1270">
        <v>15414</v>
      </c>
      <c r="P1270">
        <v>2891</v>
      </c>
      <c r="Q1270">
        <v>777</v>
      </c>
      <c r="R1270">
        <v>3951</v>
      </c>
      <c r="S1270">
        <v>2</v>
      </c>
      <c r="T1270">
        <v>2</v>
      </c>
      <c r="U1270" t="s">
        <v>109</v>
      </c>
      <c r="V1270">
        <v>20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t="s">
        <v>164</v>
      </c>
      <c r="AD1270">
        <v>1576914</v>
      </c>
      <c r="AE1270" t="s">
        <v>93</v>
      </c>
      <c r="AF1270">
        <v>11430.674999999999</v>
      </c>
      <c r="AG1270">
        <v>124816.5</v>
      </c>
      <c r="AH1270">
        <v>124816.5</v>
      </c>
      <c r="AI1270">
        <v>0</v>
      </c>
      <c r="AJ1270">
        <v>124816.5</v>
      </c>
      <c r="AK1270" t="s">
        <v>94</v>
      </c>
      <c r="AL1270">
        <v>20</v>
      </c>
      <c r="AM1270" t="s">
        <v>68</v>
      </c>
      <c r="AN1270">
        <v>1</v>
      </c>
      <c r="AO1270">
        <v>0</v>
      </c>
      <c r="AR1270" t="s">
        <v>79</v>
      </c>
      <c r="AS1270" t="s">
        <v>114</v>
      </c>
      <c r="AT1270">
        <v>-604</v>
      </c>
      <c r="AU1270" t="s">
        <v>78</v>
      </c>
      <c r="AV1270" t="s">
        <v>165</v>
      </c>
      <c r="AX1270" t="s">
        <v>81</v>
      </c>
      <c r="AY1270" t="s">
        <v>95</v>
      </c>
      <c r="AZ1270" t="s">
        <v>96</v>
      </c>
      <c r="BA1270" t="s">
        <v>76</v>
      </c>
      <c r="BB1270" t="s">
        <v>84</v>
      </c>
      <c r="BC1270">
        <v>242</v>
      </c>
      <c r="BD1270" t="s">
        <v>85</v>
      </c>
      <c r="BE1270">
        <v>12</v>
      </c>
      <c r="BF1270" t="s">
        <v>97</v>
      </c>
      <c r="BG1270" t="s">
        <v>98</v>
      </c>
    </row>
    <row r="1271" spans="1:65" x14ac:dyDescent="0.3">
      <c r="A1271">
        <v>110513</v>
      </c>
      <c r="B1271">
        <v>0</v>
      </c>
      <c r="C1271" t="s">
        <v>65</v>
      </c>
      <c r="D1271" t="s">
        <v>88</v>
      </c>
      <c r="E1271" t="s">
        <v>68</v>
      </c>
      <c r="F1271" t="s">
        <v>67</v>
      </c>
      <c r="G1271">
        <v>0</v>
      </c>
      <c r="H1271">
        <v>180000</v>
      </c>
      <c r="I1271">
        <v>808650</v>
      </c>
      <c r="J1271" t="s">
        <v>69</v>
      </c>
      <c r="K1271" t="s">
        <v>70</v>
      </c>
      <c r="L1271" t="s">
        <v>119</v>
      </c>
      <c r="M1271" t="s">
        <v>72</v>
      </c>
      <c r="N1271">
        <v>3.1329000000000003E-2</v>
      </c>
      <c r="O1271">
        <v>20500</v>
      </c>
      <c r="P1271">
        <v>3628</v>
      </c>
      <c r="Q1271">
        <v>5726</v>
      </c>
      <c r="R1271">
        <v>4022</v>
      </c>
      <c r="S1271">
        <v>2</v>
      </c>
      <c r="T1271">
        <v>2</v>
      </c>
      <c r="U1271" t="s">
        <v>73</v>
      </c>
      <c r="V1271">
        <v>10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189</v>
      </c>
      <c r="AD1271">
        <v>2152855</v>
      </c>
      <c r="AE1271" t="s">
        <v>93</v>
      </c>
      <c r="AF1271">
        <v>5137.1549999999997</v>
      </c>
      <c r="AG1271">
        <v>22540.5</v>
      </c>
      <c r="AH1271">
        <v>18031.5</v>
      </c>
      <c r="AI1271">
        <v>4509</v>
      </c>
      <c r="AJ1271">
        <v>22540.5</v>
      </c>
      <c r="AK1271" t="s">
        <v>123</v>
      </c>
      <c r="AL1271">
        <v>12</v>
      </c>
      <c r="AM1271" t="s">
        <v>68</v>
      </c>
      <c r="AN1271">
        <v>1</v>
      </c>
      <c r="AO1271">
        <v>0.21786166700000001</v>
      </c>
      <c r="AR1271" t="s">
        <v>79</v>
      </c>
      <c r="AS1271" t="s">
        <v>77</v>
      </c>
      <c r="AT1271">
        <v>-2853</v>
      </c>
      <c r="AU1271" t="s">
        <v>76</v>
      </c>
      <c r="AV1271" t="s">
        <v>79</v>
      </c>
      <c r="AX1271" t="s">
        <v>102</v>
      </c>
      <c r="AY1271" t="s">
        <v>122</v>
      </c>
      <c r="AZ1271" t="s">
        <v>96</v>
      </c>
      <c r="BA1271" t="s">
        <v>76</v>
      </c>
      <c r="BB1271" t="s">
        <v>138</v>
      </c>
      <c r="BC1271">
        <v>165</v>
      </c>
      <c r="BD1271" t="s">
        <v>163</v>
      </c>
      <c r="BE1271">
        <v>4</v>
      </c>
      <c r="BF1271" t="s">
        <v>112</v>
      </c>
      <c r="BG1271" t="s">
        <v>158</v>
      </c>
      <c r="BH1271">
        <v>365243</v>
      </c>
      <c r="BI1271">
        <v>-2791</v>
      </c>
      <c r="BJ1271">
        <v>-2701</v>
      </c>
      <c r="BK1271">
        <v>-2701</v>
      </c>
      <c r="BL1271">
        <v>-2567</v>
      </c>
      <c r="BM1271">
        <v>0</v>
      </c>
    </row>
    <row r="1272" spans="1:65" x14ac:dyDescent="0.3">
      <c r="A1272">
        <v>110520</v>
      </c>
      <c r="B1272">
        <v>0</v>
      </c>
      <c r="C1272" t="s">
        <v>65</v>
      </c>
      <c r="D1272" t="s">
        <v>66</v>
      </c>
      <c r="E1272" t="s">
        <v>67</v>
      </c>
      <c r="F1272" t="s">
        <v>67</v>
      </c>
      <c r="G1272">
        <v>0</v>
      </c>
      <c r="H1272">
        <v>225000</v>
      </c>
      <c r="I1272">
        <v>278613</v>
      </c>
      <c r="J1272" t="s">
        <v>69</v>
      </c>
      <c r="K1272" t="s">
        <v>70</v>
      </c>
      <c r="L1272" t="s">
        <v>91</v>
      </c>
      <c r="M1272" t="s">
        <v>72</v>
      </c>
      <c r="N1272">
        <v>2.0712999999999999E-2</v>
      </c>
      <c r="O1272">
        <v>15652</v>
      </c>
      <c r="P1272">
        <v>1124</v>
      </c>
      <c r="Q1272">
        <v>1041</v>
      </c>
      <c r="R1272">
        <v>2455</v>
      </c>
      <c r="S1272">
        <v>3</v>
      </c>
      <c r="T1272">
        <v>2</v>
      </c>
      <c r="U1272" t="s">
        <v>123</v>
      </c>
      <c r="V1272">
        <v>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108</v>
      </c>
      <c r="AD1272">
        <v>2356010</v>
      </c>
      <c r="AE1272" t="s">
        <v>93</v>
      </c>
      <c r="AF1272">
        <v>19216.575000000001</v>
      </c>
      <c r="AG1272">
        <v>87570</v>
      </c>
      <c r="AH1272">
        <v>102933</v>
      </c>
      <c r="AI1272">
        <v>0</v>
      </c>
      <c r="AJ1272">
        <v>87570</v>
      </c>
      <c r="AK1272" t="s">
        <v>75</v>
      </c>
      <c r="AL1272">
        <v>13</v>
      </c>
      <c r="AM1272" t="s">
        <v>68</v>
      </c>
      <c r="AN1272">
        <v>1</v>
      </c>
      <c r="AO1272">
        <v>0</v>
      </c>
      <c r="AR1272" t="s">
        <v>79</v>
      </c>
      <c r="AS1272" t="s">
        <v>77</v>
      </c>
      <c r="AT1272">
        <v>-414</v>
      </c>
      <c r="AU1272" t="s">
        <v>78</v>
      </c>
      <c r="AV1272" t="s">
        <v>79</v>
      </c>
      <c r="AX1272" t="s">
        <v>81</v>
      </c>
      <c r="AY1272" t="s">
        <v>103</v>
      </c>
      <c r="AZ1272" t="s">
        <v>96</v>
      </c>
      <c r="BA1272" t="s">
        <v>76</v>
      </c>
      <c r="BB1272" t="s">
        <v>104</v>
      </c>
      <c r="BC1272">
        <v>400</v>
      </c>
      <c r="BD1272" t="s">
        <v>85</v>
      </c>
      <c r="BE1272">
        <v>6</v>
      </c>
      <c r="BF1272" t="s">
        <v>147</v>
      </c>
      <c r="BG1272" t="s">
        <v>151</v>
      </c>
      <c r="BH1272">
        <v>365243</v>
      </c>
      <c r="BI1272">
        <v>-383</v>
      </c>
      <c r="BJ1272">
        <v>-233</v>
      </c>
      <c r="BK1272">
        <v>-293</v>
      </c>
      <c r="BL1272">
        <v>-288</v>
      </c>
      <c r="BM1272">
        <v>0</v>
      </c>
    </row>
    <row r="1273" spans="1:65" x14ac:dyDescent="0.3">
      <c r="A1273">
        <v>110526</v>
      </c>
      <c r="B1273">
        <v>0</v>
      </c>
      <c r="C1273" t="s">
        <v>65</v>
      </c>
      <c r="D1273" t="s">
        <v>88</v>
      </c>
      <c r="E1273" t="s">
        <v>67</v>
      </c>
      <c r="F1273" t="s">
        <v>68</v>
      </c>
      <c r="G1273">
        <v>0</v>
      </c>
      <c r="H1273">
        <v>225000</v>
      </c>
      <c r="I1273">
        <v>1288350</v>
      </c>
      <c r="J1273" t="s">
        <v>89</v>
      </c>
      <c r="K1273" t="s">
        <v>90</v>
      </c>
      <c r="L1273" t="s">
        <v>71</v>
      </c>
      <c r="M1273" t="s">
        <v>72</v>
      </c>
      <c r="N1273">
        <v>6.8519999999999996E-3</v>
      </c>
      <c r="O1273">
        <v>16998</v>
      </c>
      <c r="P1273">
        <v>8444</v>
      </c>
      <c r="Q1273">
        <v>11048</v>
      </c>
      <c r="R1273">
        <v>103</v>
      </c>
      <c r="S1273">
        <v>3</v>
      </c>
      <c r="T1273">
        <v>3</v>
      </c>
      <c r="U1273" t="s">
        <v>94</v>
      </c>
      <c r="V1273">
        <v>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122</v>
      </c>
      <c r="AD1273">
        <v>2735811</v>
      </c>
      <c r="AE1273" t="s">
        <v>65</v>
      </c>
      <c r="AF1273">
        <v>8137.3950000000004</v>
      </c>
      <c r="AG1273">
        <v>67500</v>
      </c>
      <c r="AH1273">
        <v>71955</v>
      </c>
      <c r="AI1273">
        <v>0</v>
      </c>
      <c r="AJ1273">
        <v>67500</v>
      </c>
      <c r="AK1273" t="s">
        <v>120</v>
      </c>
      <c r="AL1273">
        <v>9</v>
      </c>
      <c r="AM1273" t="s">
        <v>68</v>
      </c>
      <c r="AN1273">
        <v>1</v>
      </c>
      <c r="AO1273">
        <v>0</v>
      </c>
      <c r="AR1273" t="s">
        <v>76</v>
      </c>
      <c r="AS1273" t="s">
        <v>114</v>
      </c>
      <c r="AT1273">
        <v>-1921</v>
      </c>
      <c r="AU1273" t="s">
        <v>78</v>
      </c>
      <c r="AV1273" t="s">
        <v>115</v>
      </c>
      <c r="AX1273" t="s">
        <v>81</v>
      </c>
      <c r="AY1273" t="s">
        <v>76</v>
      </c>
      <c r="AZ1273" t="s">
        <v>82</v>
      </c>
      <c r="BA1273" t="s">
        <v>116</v>
      </c>
      <c r="BB1273" t="s">
        <v>104</v>
      </c>
      <c r="BC1273">
        <v>-1</v>
      </c>
      <c r="BD1273" t="s">
        <v>85</v>
      </c>
      <c r="BE1273">
        <v>12</v>
      </c>
      <c r="BF1273" t="s">
        <v>86</v>
      </c>
      <c r="BG1273" t="s">
        <v>172</v>
      </c>
    </row>
    <row r="1274" spans="1:65" x14ac:dyDescent="0.3">
      <c r="A1274">
        <v>110526</v>
      </c>
      <c r="B1274">
        <v>0</v>
      </c>
      <c r="C1274" t="s">
        <v>65</v>
      </c>
      <c r="D1274" t="s">
        <v>88</v>
      </c>
      <c r="E1274" t="s">
        <v>67</v>
      </c>
      <c r="F1274" t="s">
        <v>68</v>
      </c>
      <c r="G1274">
        <v>0</v>
      </c>
      <c r="H1274">
        <v>225000</v>
      </c>
      <c r="I1274">
        <v>1288350</v>
      </c>
      <c r="J1274" t="s">
        <v>89</v>
      </c>
      <c r="K1274" t="s">
        <v>90</v>
      </c>
      <c r="L1274" t="s">
        <v>71</v>
      </c>
      <c r="M1274" t="s">
        <v>72</v>
      </c>
      <c r="N1274">
        <v>6.8519999999999996E-3</v>
      </c>
      <c r="O1274">
        <v>16998</v>
      </c>
      <c r="P1274">
        <v>8444</v>
      </c>
      <c r="Q1274">
        <v>11048</v>
      </c>
      <c r="R1274">
        <v>103</v>
      </c>
      <c r="S1274">
        <v>3</v>
      </c>
      <c r="T1274">
        <v>3</v>
      </c>
      <c r="U1274" t="s">
        <v>94</v>
      </c>
      <c r="V1274">
        <v>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122</v>
      </c>
      <c r="AD1274">
        <v>1440838</v>
      </c>
      <c r="AE1274" t="s">
        <v>93</v>
      </c>
      <c r="AF1274">
        <v>6745.0050000000001</v>
      </c>
      <c r="AG1274">
        <v>51925.5</v>
      </c>
      <c r="AH1274">
        <v>57064.5</v>
      </c>
      <c r="AI1274">
        <v>0</v>
      </c>
      <c r="AJ1274">
        <v>51925.5</v>
      </c>
      <c r="AK1274" t="s">
        <v>73</v>
      </c>
      <c r="AL1274">
        <v>10</v>
      </c>
      <c r="AM1274" t="s">
        <v>68</v>
      </c>
      <c r="AN1274">
        <v>1</v>
      </c>
      <c r="AO1274">
        <v>0</v>
      </c>
      <c r="AR1274" t="s">
        <v>79</v>
      </c>
      <c r="AS1274" t="s">
        <v>77</v>
      </c>
      <c r="AT1274">
        <v>-2186</v>
      </c>
      <c r="AU1274" t="s">
        <v>78</v>
      </c>
      <c r="AV1274" t="s">
        <v>79</v>
      </c>
      <c r="AW1274" t="s">
        <v>80</v>
      </c>
      <c r="AX1274" t="s">
        <v>102</v>
      </c>
      <c r="AY1274" t="s">
        <v>124</v>
      </c>
      <c r="AZ1274" t="s">
        <v>96</v>
      </c>
      <c r="BA1274" t="s">
        <v>76</v>
      </c>
      <c r="BB1274" t="s">
        <v>104</v>
      </c>
      <c r="BC1274">
        <v>27</v>
      </c>
      <c r="BD1274" t="s">
        <v>105</v>
      </c>
      <c r="BE1274">
        <v>12</v>
      </c>
      <c r="BF1274" t="s">
        <v>86</v>
      </c>
      <c r="BG1274" t="s">
        <v>106</v>
      </c>
      <c r="BH1274">
        <v>365243</v>
      </c>
      <c r="BI1274">
        <v>-2155</v>
      </c>
      <c r="BJ1274">
        <v>-1825</v>
      </c>
      <c r="BK1274">
        <v>-2065</v>
      </c>
      <c r="BL1274">
        <v>-2057</v>
      </c>
      <c r="BM1274">
        <v>1</v>
      </c>
    </row>
    <row r="1275" spans="1:65" x14ac:dyDescent="0.3">
      <c r="A1275">
        <v>110537</v>
      </c>
      <c r="B1275">
        <v>0</v>
      </c>
      <c r="C1275" t="s">
        <v>65</v>
      </c>
      <c r="D1275" t="s">
        <v>88</v>
      </c>
      <c r="E1275" t="s">
        <v>67</v>
      </c>
      <c r="F1275" t="s">
        <v>68</v>
      </c>
      <c r="G1275">
        <v>2</v>
      </c>
      <c r="H1275">
        <v>90000</v>
      </c>
      <c r="I1275">
        <v>729792</v>
      </c>
      <c r="J1275" t="s">
        <v>89</v>
      </c>
      <c r="K1275" t="s">
        <v>70</v>
      </c>
      <c r="L1275" t="s">
        <v>91</v>
      </c>
      <c r="M1275" t="s">
        <v>72</v>
      </c>
      <c r="N1275">
        <v>1.1703E-2</v>
      </c>
      <c r="O1275">
        <v>12172</v>
      </c>
      <c r="P1275">
        <v>3719</v>
      </c>
      <c r="Q1275">
        <v>84</v>
      </c>
      <c r="R1275">
        <v>4843</v>
      </c>
      <c r="S1275">
        <v>2</v>
      </c>
      <c r="T1275">
        <v>2</v>
      </c>
      <c r="U1275" t="s">
        <v>109</v>
      </c>
      <c r="V1275">
        <v>11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145</v>
      </c>
      <c r="AD1275">
        <v>1026732</v>
      </c>
      <c r="AE1275" t="s">
        <v>65</v>
      </c>
      <c r="AF1275">
        <v>20587.365000000002</v>
      </c>
      <c r="AG1275">
        <v>337500</v>
      </c>
      <c r="AH1275">
        <v>368685</v>
      </c>
      <c r="AJ1275">
        <v>337500</v>
      </c>
      <c r="AK1275" t="s">
        <v>120</v>
      </c>
      <c r="AL1275">
        <v>13</v>
      </c>
      <c r="AM1275" t="s">
        <v>68</v>
      </c>
      <c r="AN1275">
        <v>1</v>
      </c>
      <c r="AR1275" t="s">
        <v>76</v>
      </c>
      <c r="AS1275" t="s">
        <v>77</v>
      </c>
      <c r="AT1275">
        <v>-282</v>
      </c>
      <c r="AU1275" t="s">
        <v>78</v>
      </c>
      <c r="AV1275" t="s">
        <v>79</v>
      </c>
      <c r="AW1275" t="s">
        <v>80</v>
      </c>
      <c r="AX1275" t="s">
        <v>81</v>
      </c>
      <c r="AY1275" t="s">
        <v>76</v>
      </c>
      <c r="AZ1275" t="s">
        <v>82</v>
      </c>
      <c r="BA1275" t="s">
        <v>116</v>
      </c>
      <c r="BB1275" t="s">
        <v>117</v>
      </c>
      <c r="BC1275">
        <v>5</v>
      </c>
      <c r="BD1275" t="s">
        <v>76</v>
      </c>
      <c r="BE1275">
        <v>24</v>
      </c>
      <c r="BF1275" t="s">
        <v>112</v>
      </c>
      <c r="BG1275" t="s">
        <v>118</v>
      </c>
    </row>
    <row r="1276" spans="1:65" x14ac:dyDescent="0.3">
      <c r="A1276">
        <v>110539</v>
      </c>
      <c r="B1276">
        <v>0</v>
      </c>
      <c r="C1276" t="s">
        <v>65</v>
      </c>
      <c r="D1276" t="s">
        <v>88</v>
      </c>
      <c r="E1276" t="s">
        <v>67</v>
      </c>
      <c r="F1276" t="s">
        <v>68</v>
      </c>
      <c r="G1276">
        <v>0</v>
      </c>
      <c r="H1276">
        <v>337500</v>
      </c>
      <c r="I1276">
        <v>497520</v>
      </c>
      <c r="J1276" t="s">
        <v>69</v>
      </c>
      <c r="K1276" t="s">
        <v>70</v>
      </c>
      <c r="L1276" t="s">
        <v>91</v>
      </c>
      <c r="M1276" t="s">
        <v>72</v>
      </c>
      <c r="N1276">
        <v>2.461E-2</v>
      </c>
      <c r="O1276">
        <v>17612</v>
      </c>
      <c r="P1276">
        <v>208</v>
      </c>
      <c r="Q1276">
        <v>2939</v>
      </c>
      <c r="R1276">
        <v>299</v>
      </c>
      <c r="S1276">
        <v>2</v>
      </c>
      <c r="T1276">
        <v>2</v>
      </c>
      <c r="U1276" t="s">
        <v>125</v>
      </c>
      <c r="V1276">
        <v>16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108</v>
      </c>
      <c r="AD1276">
        <v>2467034</v>
      </c>
      <c r="AE1276" t="s">
        <v>93</v>
      </c>
      <c r="AF1276">
        <v>8150.13</v>
      </c>
      <c r="AG1276">
        <v>81495</v>
      </c>
      <c r="AH1276">
        <v>73345.5</v>
      </c>
      <c r="AI1276">
        <v>8149.5</v>
      </c>
      <c r="AJ1276">
        <v>81495</v>
      </c>
      <c r="AK1276" t="s">
        <v>123</v>
      </c>
      <c r="AL1276">
        <v>13</v>
      </c>
      <c r="AM1276" t="s">
        <v>68</v>
      </c>
      <c r="AN1276">
        <v>1</v>
      </c>
      <c r="AO1276">
        <v>0.108909091</v>
      </c>
      <c r="AR1276" t="s">
        <v>79</v>
      </c>
      <c r="AS1276" t="s">
        <v>77</v>
      </c>
      <c r="AT1276">
        <v>-575</v>
      </c>
      <c r="AU1276" t="s">
        <v>78</v>
      </c>
      <c r="AV1276" t="s">
        <v>79</v>
      </c>
      <c r="AX1276" t="s">
        <v>81</v>
      </c>
      <c r="AY1276" t="s">
        <v>157</v>
      </c>
      <c r="AZ1276" t="s">
        <v>96</v>
      </c>
      <c r="BA1276" t="s">
        <v>76</v>
      </c>
      <c r="BB1276" t="s">
        <v>138</v>
      </c>
      <c r="BC1276">
        <v>50</v>
      </c>
      <c r="BD1276" t="s">
        <v>157</v>
      </c>
      <c r="BE1276">
        <v>10</v>
      </c>
      <c r="BF1276" t="s">
        <v>112</v>
      </c>
      <c r="BG1276" t="s">
        <v>158</v>
      </c>
      <c r="BH1276">
        <v>365243</v>
      </c>
      <c r="BI1276">
        <v>-544</v>
      </c>
      <c r="BJ1276">
        <v>-274</v>
      </c>
      <c r="BK1276">
        <v>-304</v>
      </c>
      <c r="BL1276">
        <v>-296</v>
      </c>
      <c r="BM1276">
        <v>0</v>
      </c>
    </row>
    <row r="1277" spans="1:65" x14ac:dyDescent="0.3">
      <c r="A1277">
        <v>110543</v>
      </c>
      <c r="B1277">
        <v>0</v>
      </c>
      <c r="C1277" t="s">
        <v>99</v>
      </c>
      <c r="D1277" t="s">
        <v>66</v>
      </c>
      <c r="E1277" t="s">
        <v>67</v>
      </c>
      <c r="F1277" t="s">
        <v>68</v>
      </c>
      <c r="G1277">
        <v>0</v>
      </c>
      <c r="H1277">
        <v>90000</v>
      </c>
      <c r="I1277">
        <v>180000</v>
      </c>
      <c r="J1277" t="s">
        <v>89</v>
      </c>
      <c r="K1277" t="s">
        <v>70</v>
      </c>
      <c r="L1277" t="s">
        <v>71</v>
      </c>
      <c r="M1277" t="s">
        <v>72</v>
      </c>
      <c r="N1277">
        <v>1.9689000000000002E-2</v>
      </c>
      <c r="O1277">
        <v>10774</v>
      </c>
      <c r="P1277">
        <v>191</v>
      </c>
      <c r="Q1277">
        <v>750</v>
      </c>
      <c r="R1277">
        <v>2845</v>
      </c>
      <c r="S1277">
        <v>2</v>
      </c>
      <c r="T1277">
        <v>2</v>
      </c>
      <c r="U1277" t="s">
        <v>73</v>
      </c>
      <c r="V1277">
        <v>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92</v>
      </c>
      <c r="AD1277">
        <v>2061224</v>
      </c>
      <c r="AE1277" t="s">
        <v>65</v>
      </c>
      <c r="AG1277">
        <v>0</v>
      </c>
      <c r="AH1277">
        <v>0</v>
      </c>
      <c r="AK1277" t="s">
        <v>120</v>
      </c>
      <c r="AL1277">
        <v>17</v>
      </c>
      <c r="AM1277" t="s">
        <v>68</v>
      </c>
      <c r="AN1277">
        <v>1</v>
      </c>
      <c r="AR1277" t="s">
        <v>76</v>
      </c>
      <c r="AS1277" t="s">
        <v>129</v>
      </c>
      <c r="AT1277">
        <v>-204</v>
      </c>
      <c r="AU1277" t="s">
        <v>76</v>
      </c>
      <c r="AV1277" t="s">
        <v>79</v>
      </c>
      <c r="AX1277" t="s">
        <v>81</v>
      </c>
      <c r="AY1277" t="s">
        <v>76</v>
      </c>
      <c r="AZ1277" t="s">
        <v>76</v>
      </c>
      <c r="BA1277" t="s">
        <v>76</v>
      </c>
      <c r="BB1277" t="s">
        <v>121</v>
      </c>
      <c r="BC1277">
        <v>0</v>
      </c>
      <c r="BD1277" t="s">
        <v>76</v>
      </c>
      <c r="BF1277" t="s">
        <v>76</v>
      </c>
      <c r="BG1277" t="s">
        <v>82</v>
      </c>
    </row>
    <row r="1278" spans="1:65" x14ac:dyDescent="0.3">
      <c r="A1278">
        <v>110553</v>
      </c>
      <c r="B1278">
        <v>0</v>
      </c>
      <c r="C1278" t="s">
        <v>99</v>
      </c>
      <c r="D1278" t="s">
        <v>88</v>
      </c>
      <c r="E1278" t="s">
        <v>67</v>
      </c>
      <c r="F1278" t="s">
        <v>68</v>
      </c>
      <c r="G1278">
        <v>0</v>
      </c>
      <c r="H1278">
        <v>99000</v>
      </c>
      <c r="I1278">
        <v>180000</v>
      </c>
      <c r="J1278" t="s">
        <v>113</v>
      </c>
      <c r="K1278" t="s">
        <v>70</v>
      </c>
      <c r="L1278" t="s">
        <v>91</v>
      </c>
      <c r="M1278" t="s">
        <v>72</v>
      </c>
      <c r="N1278">
        <v>1.9101E-2</v>
      </c>
      <c r="O1278">
        <v>22802</v>
      </c>
      <c r="P1278">
        <v>365243</v>
      </c>
      <c r="Q1278">
        <v>1186</v>
      </c>
      <c r="R1278">
        <v>4086</v>
      </c>
      <c r="S1278">
        <v>2</v>
      </c>
      <c r="T1278">
        <v>2</v>
      </c>
      <c r="U1278" t="s">
        <v>75</v>
      </c>
      <c r="V1278">
        <v>10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76</v>
      </c>
      <c r="AD1278">
        <v>1744824</v>
      </c>
      <c r="AE1278" t="s">
        <v>93</v>
      </c>
      <c r="AF1278">
        <v>12090.195</v>
      </c>
      <c r="AG1278">
        <v>88965</v>
      </c>
      <c r="AH1278">
        <v>98361</v>
      </c>
      <c r="AI1278">
        <v>0</v>
      </c>
      <c r="AJ1278">
        <v>88965</v>
      </c>
      <c r="AK1278" t="s">
        <v>109</v>
      </c>
      <c r="AL1278">
        <v>9</v>
      </c>
      <c r="AM1278" t="s">
        <v>68</v>
      </c>
      <c r="AN1278">
        <v>1</v>
      </c>
      <c r="AO1278">
        <v>0</v>
      </c>
      <c r="AR1278" t="s">
        <v>79</v>
      </c>
      <c r="AS1278" t="s">
        <v>77</v>
      </c>
      <c r="AT1278">
        <v>-576</v>
      </c>
      <c r="AU1278" t="s">
        <v>78</v>
      </c>
      <c r="AV1278" t="s">
        <v>79</v>
      </c>
      <c r="AW1278" t="s">
        <v>101</v>
      </c>
      <c r="AX1278" t="s">
        <v>81</v>
      </c>
      <c r="AY1278" t="s">
        <v>103</v>
      </c>
      <c r="AZ1278" t="s">
        <v>96</v>
      </c>
      <c r="BA1278" t="s">
        <v>76</v>
      </c>
      <c r="BB1278" t="s">
        <v>84</v>
      </c>
      <c r="BC1278">
        <v>246</v>
      </c>
      <c r="BD1278" t="s">
        <v>85</v>
      </c>
      <c r="BE1278">
        <v>12</v>
      </c>
      <c r="BF1278" t="s">
        <v>86</v>
      </c>
      <c r="BG1278" t="s">
        <v>151</v>
      </c>
      <c r="BH1278">
        <v>365243</v>
      </c>
      <c r="BI1278">
        <v>-545</v>
      </c>
      <c r="BJ1278">
        <v>-215</v>
      </c>
      <c r="BK1278">
        <v>-335</v>
      </c>
      <c r="BL1278">
        <v>-303</v>
      </c>
      <c r="BM1278">
        <v>0</v>
      </c>
    </row>
    <row r="1279" spans="1:65" x14ac:dyDescent="0.3">
      <c r="A1279">
        <v>110575</v>
      </c>
      <c r="B1279">
        <v>0</v>
      </c>
      <c r="C1279" t="s">
        <v>65</v>
      </c>
      <c r="D1279" t="s">
        <v>88</v>
      </c>
      <c r="E1279" t="s">
        <v>67</v>
      </c>
      <c r="F1279" t="s">
        <v>68</v>
      </c>
      <c r="G1279">
        <v>0</v>
      </c>
      <c r="H1279">
        <v>292500</v>
      </c>
      <c r="I1279">
        <v>792477</v>
      </c>
      <c r="J1279" t="s">
        <v>133</v>
      </c>
      <c r="K1279" t="s">
        <v>70</v>
      </c>
      <c r="L1279" t="s">
        <v>91</v>
      </c>
      <c r="M1279" t="s">
        <v>72</v>
      </c>
      <c r="N1279">
        <v>7.0200000000000002E-3</v>
      </c>
      <c r="O1279">
        <v>11725</v>
      </c>
      <c r="P1279">
        <v>4000</v>
      </c>
      <c r="Q1279">
        <v>11709</v>
      </c>
      <c r="R1279">
        <v>2536</v>
      </c>
      <c r="S1279">
        <v>2</v>
      </c>
      <c r="T1279">
        <v>2</v>
      </c>
      <c r="U1279" t="s">
        <v>94</v>
      </c>
      <c r="V1279">
        <v>11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 t="s">
        <v>168</v>
      </c>
      <c r="AD1279">
        <v>2061226</v>
      </c>
      <c r="AE1279" t="s">
        <v>65</v>
      </c>
      <c r="AG1279">
        <v>0</v>
      </c>
      <c r="AH1279">
        <v>0</v>
      </c>
      <c r="AK1279" t="s">
        <v>120</v>
      </c>
      <c r="AL1279">
        <v>16</v>
      </c>
      <c r="AM1279" t="s">
        <v>68</v>
      </c>
      <c r="AN1279">
        <v>1</v>
      </c>
      <c r="AR1279" t="s">
        <v>76</v>
      </c>
      <c r="AS1279" t="s">
        <v>129</v>
      </c>
      <c r="AT1279">
        <v>-178</v>
      </c>
      <c r="AU1279" t="s">
        <v>76</v>
      </c>
      <c r="AV1279" t="s">
        <v>79</v>
      </c>
      <c r="AX1279" t="s">
        <v>81</v>
      </c>
      <c r="AY1279" t="s">
        <v>76</v>
      </c>
      <c r="AZ1279" t="s">
        <v>76</v>
      </c>
      <c r="BA1279" t="s">
        <v>76</v>
      </c>
      <c r="BB1279" t="s">
        <v>121</v>
      </c>
      <c r="BC1279">
        <v>-1</v>
      </c>
      <c r="BD1279" t="s">
        <v>76</v>
      </c>
      <c r="BF1279" t="s">
        <v>76</v>
      </c>
      <c r="BG1279" t="s">
        <v>82</v>
      </c>
    </row>
    <row r="1280" spans="1:65" x14ac:dyDescent="0.3">
      <c r="A1280">
        <v>110581</v>
      </c>
      <c r="B1280">
        <v>0</v>
      </c>
      <c r="C1280" t="s">
        <v>65</v>
      </c>
      <c r="D1280" t="s">
        <v>88</v>
      </c>
      <c r="E1280" t="s">
        <v>67</v>
      </c>
      <c r="F1280" t="s">
        <v>68</v>
      </c>
      <c r="G1280">
        <v>0</v>
      </c>
      <c r="H1280">
        <v>225000</v>
      </c>
      <c r="I1280">
        <v>1451047.5</v>
      </c>
      <c r="J1280" t="s">
        <v>69</v>
      </c>
      <c r="K1280" t="s">
        <v>90</v>
      </c>
      <c r="L1280" t="s">
        <v>71</v>
      </c>
      <c r="M1280" t="s">
        <v>72</v>
      </c>
      <c r="N1280">
        <v>1.8800999999999998E-2</v>
      </c>
      <c r="O1280">
        <v>21426</v>
      </c>
      <c r="P1280">
        <v>4624</v>
      </c>
      <c r="Q1280">
        <v>11807</v>
      </c>
      <c r="R1280">
        <v>4962</v>
      </c>
      <c r="S1280">
        <v>2</v>
      </c>
      <c r="T1280">
        <v>2</v>
      </c>
      <c r="U1280" t="s">
        <v>125</v>
      </c>
      <c r="V1280">
        <v>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92</v>
      </c>
      <c r="AD1280">
        <v>1673643</v>
      </c>
      <c r="AE1280" t="s">
        <v>65</v>
      </c>
      <c r="AF1280">
        <v>37929.15</v>
      </c>
      <c r="AG1280">
        <v>1255500</v>
      </c>
      <c r="AH1280">
        <v>1437799.5</v>
      </c>
      <c r="AJ1280">
        <v>1255500</v>
      </c>
      <c r="AK1280" t="s">
        <v>73</v>
      </c>
      <c r="AL1280">
        <v>11</v>
      </c>
      <c r="AM1280" t="s">
        <v>68</v>
      </c>
      <c r="AN1280">
        <v>1</v>
      </c>
      <c r="AR1280" t="s">
        <v>76</v>
      </c>
      <c r="AS1280" t="s">
        <v>114</v>
      </c>
      <c r="AT1280">
        <v>-292</v>
      </c>
      <c r="AU1280" t="s">
        <v>78</v>
      </c>
      <c r="AV1280" t="s">
        <v>115</v>
      </c>
      <c r="AW1280" t="s">
        <v>80</v>
      </c>
      <c r="AX1280" t="s">
        <v>81</v>
      </c>
      <c r="AY1280" t="s">
        <v>76</v>
      </c>
      <c r="AZ1280" t="s">
        <v>82</v>
      </c>
      <c r="BA1280" t="s">
        <v>116</v>
      </c>
      <c r="BB1280" t="s">
        <v>121</v>
      </c>
      <c r="BC1280">
        <v>-1</v>
      </c>
      <c r="BD1280" t="s">
        <v>76</v>
      </c>
      <c r="BE1280">
        <v>60</v>
      </c>
      <c r="BF1280" t="s">
        <v>97</v>
      </c>
      <c r="BG1280" t="s">
        <v>118</v>
      </c>
    </row>
    <row r="1281" spans="1:65" x14ac:dyDescent="0.3">
      <c r="A1281">
        <v>110584</v>
      </c>
      <c r="B1281">
        <v>0</v>
      </c>
      <c r="C1281" t="s">
        <v>65</v>
      </c>
      <c r="D1281" t="s">
        <v>88</v>
      </c>
      <c r="E1281" t="s">
        <v>68</v>
      </c>
      <c r="F1281" t="s">
        <v>68</v>
      </c>
      <c r="G1281">
        <v>0</v>
      </c>
      <c r="H1281">
        <v>202500</v>
      </c>
      <c r="I1281">
        <v>753840</v>
      </c>
      <c r="J1281" t="s">
        <v>69</v>
      </c>
      <c r="K1281" t="s">
        <v>70</v>
      </c>
      <c r="L1281" t="s">
        <v>91</v>
      </c>
      <c r="M1281" t="s">
        <v>72</v>
      </c>
      <c r="N1281">
        <v>8.2299999999999995E-3</v>
      </c>
      <c r="O1281">
        <v>19526</v>
      </c>
      <c r="P1281">
        <v>4049</v>
      </c>
      <c r="Q1281">
        <v>11826</v>
      </c>
      <c r="R1281">
        <v>2405</v>
      </c>
      <c r="S1281">
        <v>2</v>
      </c>
      <c r="T1281">
        <v>2</v>
      </c>
      <c r="U1281" t="s">
        <v>123</v>
      </c>
      <c r="V1281">
        <v>12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168</v>
      </c>
      <c r="AD1281">
        <v>2797208</v>
      </c>
      <c r="AE1281" t="s">
        <v>93</v>
      </c>
      <c r="AF1281">
        <v>15271.245000000001</v>
      </c>
      <c r="AG1281">
        <v>124623</v>
      </c>
      <c r="AH1281">
        <v>136962</v>
      </c>
      <c r="AI1281">
        <v>0</v>
      </c>
      <c r="AJ1281">
        <v>124623</v>
      </c>
      <c r="AK1281" t="s">
        <v>75</v>
      </c>
      <c r="AL1281">
        <v>14</v>
      </c>
      <c r="AM1281" t="s">
        <v>68</v>
      </c>
      <c r="AN1281">
        <v>1</v>
      </c>
      <c r="AO1281">
        <v>0</v>
      </c>
      <c r="AR1281" t="s">
        <v>79</v>
      </c>
      <c r="AS1281" t="s">
        <v>77</v>
      </c>
      <c r="AT1281">
        <v>-1457</v>
      </c>
      <c r="AU1281" t="s">
        <v>78</v>
      </c>
      <c r="AV1281" t="s">
        <v>79</v>
      </c>
      <c r="AW1281" t="s">
        <v>110</v>
      </c>
      <c r="AX1281" t="s">
        <v>102</v>
      </c>
      <c r="AY1281" t="s">
        <v>95</v>
      </c>
      <c r="AZ1281" t="s">
        <v>96</v>
      </c>
      <c r="BA1281" t="s">
        <v>76</v>
      </c>
      <c r="BB1281" t="s">
        <v>104</v>
      </c>
      <c r="BC1281">
        <v>2300</v>
      </c>
      <c r="BD1281" t="s">
        <v>85</v>
      </c>
      <c r="BE1281">
        <v>12</v>
      </c>
      <c r="BF1281" t="s">
        <v>86</v>
      </c>
      <c r="BG1281" t="s">
        <v>151</v>
      </c>
      <c r="BH1281">
        <v>365243</v>
      </c>
      <c r="BI1281">
        <v>-1426</v>
      </c>
      <c r="BJ1281">
        <v>-1096</v>
      </c>
      <c r="BK1281">
        <v>-1096</v>
      </c>
      <c r="BL1281">
        <v>-1093</v>
      </c>
      <c r="BM1281">
        <v>0</v>
      </c>
    </row>
    <row r="1282" spans="1:65" x14ac:dyDescent="0.3">
      <c r="A1282">
        <v>110585</v>
      </c>
      <c r="B1282">
        <v>1</v>
      </c>
      <c r="C1282" t="s">
        <v>65</v>
      </c>
      <c r="D1282" t="s">
        <v>66</v>
      </c>
      <c r="E1282" t="s">
        <v>67</v>
      </c>
      <c r="F1282" t="s">
        <v>67</v>
      </c>
      <c r="G1282">
        <v>0</v>
      </c>
      <c r="H1282">
        <v>90000</v>
      </c>
      <c r="I1282">
        <v>512338.5</v>
      </c>
      <c r="J1282" t="s">
        <v>69</v>
      </c>
      <c r="K1282" t="s">
        <v>70</v>
      </c>
      <c r="L1282" t="s">
        <v>71</v>
      </c>
      <c r="M1282" t="s">
        <v>107</v>
      </c>
      <c r="N1282">
        <v>1.8634000000000001E-2</v>
      </c>
      <c r="O1282">
        <v>10378</v>
      </c>
      <c r="P1282">
        <v>1647</v>
      </c>
      <c r="Q1282">
        <v>10337</v>
      </c>
      <c r="R1282">
        <v>3037</v>
      </c>
      <c r="S1282">
        <v>2</v>
      </c>
      <c r="T1282">
        <v>2</v>
      </c>
      <c r="U1282" t="s">
        <v>120</v>
      </c>
      <c r="V1282">
        <v>13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 t="s">
        <v>145</v>
      </c>
      <c r="AD1282">
        <v>2064729</v>
      </c>
      <c r="AE1282" t="s">
        <v>93</v>
      </c>
      <c r="AF1282">
        <v>6021.18</v>
      </c>
      <c r="AG1282">
        <v>74161.350000000006</v>
      </c>
      <c r="AH1282">
        <v>59328</v>
      </c>
      <c r="AI1282">
        <v>14833.35</v>
      </c>
      <c r="AJ1282">
        <v>74161.350000000006</v>
      </c>
      <c r="AK1282" t="s">
        <v>75</v>
      </c>
      <c r="AL1282">
        <v>16</v>
      </c>
      <c r="AM1282" t="s">
        <v>68</v>
      </c>
      <c r="AN1282">
        <v>1</v>
      </c>
      <c r="AO1282">
        <v>0.21783404200000001</v>
      </c>
      <c r="AP1282">
        <v>0.16070214199999999</v>
      </c>
      <c r="AQ1282">
        <v>0.71564481999999996</v>
      </c>
      <c r="AR1282" t="s">
        <v>79</v>
      </c>
      <c r="AS1282" t="s">
        <v>77</v>
      </c>
      <c r="AT1282">
        <v>-248</v>
      </c>
      <c r="AU1282" t="s">
        <v>78</v>
      </c>
      <c r="AV1282" t="s">
        <v>79</v>
      </c>
      <c r="AX1282" t="s">
        <v>102</v>
      </c>
      <c r="AY1282" t="s">
        <v>124</v>
      </c>
      <c r="AZ1282" t="s">
        <v>96</v>
      </c>
      <c r="BA1282" t="s">
        <v>76</v>
      </c>
      <c r="BB1282" t="s">
        <v>104</v>
      </c>
      <c r="BC1282">
        <v>30</v>
      </c>
      <c r="BD1282" t="s">
        <v>105</v>
      </c>
      <c r="BE1282">
        <v>12</v>
      </c>
      <c r="BF1282" t="s">
        <v>147</v>
      </c>
      <c r="BG1282" t="s">
        <v>106</v>
      </c>
      <c r="BH1282">
        <v>365243</v>
      </c>
      <c r="BI1282">
        <v>-207</v>
      </c>
      <c r="BJ1282">
        <v>123</v>
      </c>
      <c r="BK1282">
        <v>365243</v>
      </c>
      <c r="BL1282">
        <v>365243</v>
      </c>
      <c r="BM1282">
        <v>0</v>
      </c>
    </row>
    <row r="1283" spans="1:65" x14ac:dyDescent="0.3">
      <c r="A1283">
        <v>110597</v>
      </c>
      <c r="B1283">
        <v>0</v>
      </c>
      <c r="C1283" t="s">
        <v>65</v>
      </c>
      <c r="D1283" t="s">
        <v>88</v>
      </c>
      <c r="E1283" t="s">
        <v>67</v>
      </c>
      <c r="F1283" t="s">
        <v>67</v>
      </c>
      <c r="G1283">
        <v>0</v>
      </c>
      <c r="H1283">
        <v>81000</v>
      </c>
      <c r="I1283">
        <v>314100</v>
      </c>
      <c r="J1283" t="s">
        <v>113</v>
      </c>
      <c r="K1283" t="s">
        <v>70</v>
      </c>
      <c r="L1283" t="s">
        <v>91</v>
      </c>
      <c r="M1283" t="s">
        <v>72</v>
      </c>
      <c r="N1283">
        <v>1.9689000000000002E-2</v>
      </c>
      <c r="O1283">
        <v>23449</v>
      </c>
      <c r="P1283">
        <v>365243</v>
      </c>
      <c r="Q1283">
        <v>10429</v>
      </c>
      <c r="R1283">
        <v>4087</v>
      </c>
      <c r="S1283">
        <v>2</v>
      </c>
      <c r="T1283">
        <v>2</v>
      </c>
      <c r="U1283" t="s">
        <v>73</v>
      </c>
      <c r="V1283">
        <v>13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76</v>
      </c>
      <c r="AD1283">
        <v>2123768</v>
      </c>
      <c r="AE1283" t="s">
        <v>65</v>
      </c>
      <c r="AF1283">
        <v>6108.57</v>
      </c>
      <c r="AG1283">
        <v>112500</v>
      </c>
      <c r="AH1283">
        <v>142200</v>
      </c>
      <c r="AJ1283">
        <v>112500</v>
      </c>
      <c r="AK1283" t="s">
        <v>125</v>
      </c>
      <c r="AL1283">
        <v>10</v>
      </c>
      <c r="AM1283" t="s">
        <v>68</v>
      </c>
      <c r="AN1283">
        <v>1</v>
      </c>
      <c r="AR1283" t="s">
        <v>76</v>
      </c>
      <c r="AS1283" t="s">
        <v>114</v>
      </c>
      <c r="AT1283">
        <v>-352</v>
      </c>
      <c r="AU1283" t="s">
        <v>78</v>
      </c>
      <c r="AV1283" t="s">
        <v>115</v>
      </c>
      <c r="AX1283" t="s">
        <v>161</v>
      </c>
      <c r="AY1283" t="s">
        <v>76</v>
      </c>
      <c r="AZ1283" t="s">
        <v>82</v>
      </c>
      <c r="BA1283" t="s">
        <v>116</v>
      </c>
      <c r="BB1283" t="s">
        <v>138</v>
      </c>
      <c r="BC1283">
        <v>190</v>
      </c>
      <c r="BD1283" t="s">
        <v>85</v>
      </c>
      <c r="BE1283">
        <v>48</v>
      </c>
      <c r="BF1283" t="s">
        <v>147</v>
      </c>
      <c r="BG1283" t="s">
        <v>154</v>
      </c>
    </row>
    <row r="1284" spans="1:65" x14ac:dyDescent="0.3">
      <c r="A1284">
        <v>110597</v>
      </c>
      <c r="B1284">
        <v>0</v>
      </c>
      <c r="C1284" t="s">
        <v>65</v>
      </c>
      <c r="D1284" t="s">
        <v>88</v>
      </c>
      <c r="E1284" t="s">
        <v>67</v>
      </c>
      <c r="F1284" t="s">
        <v>67</v>
      </c>
      <c r="G1284">
        <v>0</v>
      </c>
      <c r="H1284">
        <v>81000</v>
      </c>
      <c r="I1284">
        <v>314100</v>
      </c>
      <c r="J1284" t="s">
        <v>113</v>
      </c>
      <c r="K1284" t="s">
        <v>70</v>
      </c>
      <c r="L1284" t="s">
        <v>91</v>
      </c>
      <c r="M1284" t="s">
        <v>72</v>
      </c>
      <c r="N1284">
        <v>1.9689000000000002E-2</v>
      </c>
      <c r="O1284">
        <v>23449</v>
      </c>
      <c r="P1284">
        <v>365243</v>
      </c>
      <c r="Q1284">
        <v>10429</v>
      </c>
      <c r="R1284">
        <v>4087</v>
      </c>
      <c r="S1284">
        <v>2</v>
      </c>
      <c r="T1284">
        <v>2</v>
      </c>
      <c r="U1284" t="s">
        <v>73</v>
      </c>
      <c r="V1284">
        <v>13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76</v>
      </c>
      <c r="AD1284">
        <v>1267116</v>
      </c>
      <c r="AE1284" t="s">
        <v>65</v>
      </c>
      <c r="AF1284">
        <v>12004.2</v>
      </c>
      <c r="AG1284">
        <v>225000</v>
      </c>
      <c r="AH1284">
        <v>269550</v>
      </c>
      <c r="AJ1284">
        <v>225000</v>
      </c>
      <c r="AK1284" t="s">
        <v>123</v>
      </c>
      <c r="AL1284">
        <v>9</v>
      </c>
      <c r="AM1284" t="s">
        <v>68</v>
      </c>
      <c r="AN1284">
        <v>1</v>
      </c>
      <c r="AR1284" t="s">
        <v>76</v>
      </c>
      <c r="AS1284" t="s">
        <v>77</v>
      </c>
      <c r="AT1284">
        <v>-94</v>
      </c>
      <c r="AU1284" t="s">
        <v>78</v>
      </c>
      <c r="AV1284" t="s">
        <v>79</v>
      </c>
      <c r="AW1284" t="s">
        <v>80</v>
      </c>
      <c r="AX1284" t="s">
        <v>161</v>
      </c>
      <c r="AY1284" t="s">
        <v>76</v>
      </c>
      <c r="AZ1284" t="s">
        <v>82</v>
      </c>
      <c r="BA1284" t="s">
        <v>116</v>
      </c>
      <c r="BB1284" t="s">
        <v>104</v>
      </c>
      <c r="BC1284">
        <v>20</v>
      </c>
      <c r="BD1284" t="s">
        <v>105</v>
      </c>
      <c r="BE1284">
        <v>36</v>
      </c>
      <c r="BF1284" t="s">
        <v>147</v>
      </c>
      <c r="BG1284" t="s">
        <v>154</v>
      </c>
      <c r="BH1284">
        <v>365243</v>
      </c>
      <c r="BI1284">
        <v>-64</v>
      </c>
      <c r="BJ1284">
        <v>986</v>
      </c>
      <c r="BK1284">
        <v>365243</v>
      </c>
      <c r="BL1284">
        <v>365243</v>
      </c>
      <c r="BM1284">
        <v>1</v>
      </c>
    </row>
    <row r="1285" spans="1:65" x14ac:dyDescent="0.3">
      <c r="A1285">
        <v>110606</v>
      </c>
      <c r="B1285">
        <v>0</v>
      </c>
      <c r="C1285" t="s">
        <v>65</v>
      </c>
      <c r="D1285" t="s">
        <v>66</v>
      </c>
      <c r="E1285" t="s">
        <v>67</v>
      </c>
      <c r="F1285" t="s">
        <v>67</v>
      </c>
      <c r="G1285">
        <v>0</v>
      </c>
      <c r="H1285">
        <v>135000</v>
      </c>
      <c r="I1285">
        <v>521280</v>
      </c>
      <c r="J1285" t="s">
        <v>113</v>
      </c>
      <c r="K1285" t="s">
        <v>70</v>
      </c>
      <c r="L1285" t="s">
        <v>91</v>
      </c>
      <c r="M1285" t="s">
        <v>72</v>
      </c>
      <c r="N1285">
        <v>2.0246E-2</v>
      </c>
      <c r="O1285">
        <v>22722</v>
      </c>
      <c r="P1285">
        <v>365243</v>
      </c>
      <c r="Q1285">
        <v>3929</v>
      </c>
      <c r="R1285">
        <v>3929</v>
      </c>
      <c r="S1285">
        <v>3</v>
      </c>
      <c r="T1285">
        <v>3</v>
      </c>
      <c r="U1285" t="s">
        <v>94</v>
      </c>
      <c r="V1285">
        <v>14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76</v>
      </c>
      <c r="AD1285">
        <v>2669968</v>
      </c>
      <c r="AE1285" t="s">
        <v>65</v>
      </c>
      <c r="AG1285">
        <v>0</v>
      </c>
      <c r="AH1285">
        <v>0</v>
      </c>
      <c r="AK1285" t="s">
        <v>73</v>
      </c>
      <c r="AL1285">
        <v>10</v>
      </c>
      <c r="AM1285" t="s">
        <v>68</v>
      </c>
      <c r="AN1285">
        <v>1</v>
      </c>
      <c r="AR1285" t="s">
        <v>76</v>
      </c>
      <c r="AS1285" t="s">
        <v>129</v>
      </c>
      <c r="AT1285">
        <v>-353</v>
      </c>
      <c r="AU1285" t="s">
        <v>76</v>
      </c>
      <c r="AV1285" t="s">
        <v>79</v>
      </c>
      <c r="AX1285" t="s">
        <v>102</v>
      </c>
      <c r="AY1285" t="s">
        <v>76</v>
      </c>
      <c r="AZ1285" t="s">
        <v>76</v>
      </c>
      <c r="BA1285" t="s">
        <v>76</v>
      </c>
      <c r="BB1285" t="s">
        <v>121</v>
      </c>
      <c r="BC1285">
        <v>-1</v>
      </c>
      <c r="BD1285" t="s">
        <v>76</v>
      </c>
      <c r="BF1285" t="s">
        <v>76</v>
      </c>
      <c r="BG1285" t="s">
        <v>82</v>
      </c>
    </row>
    <row r="1286" spans="1:65" x14ac:dyDescent="0.3">
      <c r="A1286">
        <v>110617</v>
      </c>
      <c r="B1286">
        <v>0</v>
      </c>
      <c r="C1286" t="s">
        <v>65</v>
      </c>
      <c r="D1286" t="s">
        <v>66</v>
      </c>
      <c r="E1286" t="s">
        <v>68</v>
      </c>
      <c r="F1286" t="s">
        <v>67</v>
      </c>
      <c r="G1286">
        <v>1</v>
      </c>
      <c r="H1286">
        <v>112500</v>
      </c>
      <c r="I1286">
        <v>807984</v>
      </c>
      <c r="J1286" t="s">
        <v>69</v>
      </c>
      <c r="K1286" t="s">
        <v>70</v>
      </c>
      <c r="L1286" t="s">
        <v>140</v>
      </c>
      <c r="M1286" t="s">
        <v>169</v>
      </c>
      <c r="N1286">
        <v>9.6570000000000007E-3</v>
      </c>
      <c r="O1286">
        <v>12025</v>
      </c>
      <c r="P1286">
        <v>459</v>
      </c>
      <c r="Q1286">
        <v>6085</v>
      </c>
      <c r="R1286">
        <v>3905</v>
      </c>
      <c r="S1286">
        <v>2</v>
      </c>
      <c r="T1286">
        <v>2</v>
      </c>
      <c r="U1286" t="s">
        <v>120</v>
      </c>
      <c r="V1286">
        <v>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195</v>
      </c>
      <c r="AD1286">
        <v>1724272</v>
      </c>
      <c r="AE1286" t="s">
        <v>93</v>
      </c>
      <c r="AF1286">
        <v>3797.64</v>
      </c>
      <c r="AG1286">
        <v>35086.5</v>
      </c>
      <c r="AH1286">
        <v>34182</v>
      </c>
      <c r="AI1286">
        <v>3510</v>
      </c>
      <c r="AJ1286">
        <v>35086.5</v>
      </c>
      <c r="AK1286" t="s">
        <v>109</v>
      </c>
      <c r="AL1286">
        <v>16</v>
      </c>
      <c r="AM1286" t="s">
        <v>68</v>
      </c>
      <c r="AN1286">
        <v>1</v>
      </c>
      <c r="AO1286">
        <v>0.101419641</v>
      </c>
      <c r="AR1286" t="s">
        <v>79</v>
      </c>
      <c r="AS1286" t="s">
        <v>77</v>
      </c>
      <c r="AT1286">
        <v>-2448</v>
      </c>
      <c r="AU1286" t="s">
        <v>78</v>
      </c>
      <c r="AV1286" t="s">
        <v>79</v>
      </c>
      <c r="AW1286" t="s">
        <v>80</v>
      </c>
      <c r="AX1286" t="s">
        <v>81</v>
      </c>
      <c r="AY1286" t="s">
        <v>136</v>
      </c>
      <c r="AZ1286" t="s">
        <v>96</v>
      </c>
      <c r="BA1286" t="s">
        <v>76</v>
      </c>
      <c r="BB1286" t="s">
        <v>104</v>
      </c>
      <c r="BC1286">
        <v>2100</v>
      </c>
      <c r="BD1286" t="s">
        <v>85</v>
      </c>
      <c r="BE1286">
        <v>10</v>
      </c>
      <c r="BF1286" t="s">
        <v>112</v>
      </c>
      <c r="BG1286" t="s">
        <v>98</v>
      </c>
      <c r="BH1286">
        <v>365243</v>
      </c>
      <c r="BI1286">
        <v>-2417</v>
      </c>
      <c r="BJ1286">
        <v>-2147</v>
      </c>
      <c r="BK1286">
        <v>-2147</v>
      </c>
      <c r="BL1286">
        <v>-2138</v>
      </c>
      <c r="BM1286">
        <v>1</v>
      </c>
    </row>
    <row r="1287" spans="1:65" x14ac:dyDescent="0.3">
      <c r="A1287">
        <v>110630</v>
      </c>
      <c r="B1287">
        <v>0</v>
      </c>
      <c r="C1287" t="s">
        <v>65</v>
      </c>
      <c r="D1287" t="s">
        <v>66</v>
      </c>
      <c r="E1287" t="s">
        <v>67</v>
      </c>
      <c r="F1287" t="s">
        <v>67</v>
      </c>
      <c r="G1287">
        <v>0</v>
      </c>
      <c r="H1287">
        <v>225000</v>
      </c>
      <c r="I1287">
        <v>953460</v>
      </c>
      <c r="J1287" t="s">
        <v>89</v>
      </c>
      <c r="K1287" t="s">
        <v>90</v>
      </c>
      <c r="L1287" t="s">
        <v>91</v>
      </c>
      <c r="M1287" t="s">
        <v>72</v>
      </c>
      <c r="N1287">
        <v>8.4740000000000006E-3</v>
      </c>
      <c r="O1287">
        <v>20294</v>
      </c>
      <c r="P1287">
        <v>1238</v>
      </c>
      <c r="Q1287">
        <v>2289</v>
      </c>
      <c r="R1287">
        <v>2326</v>
      </c>
      <c r="S1287">
        <v>2</v>
      </c>
      <c r="T1287">
        <v>2</v>
      </c>
      <c r="U1287" t="s">
        <v>109</v>
      </c>
      <c r="V1287">
        <v>11</v>
      </c>
      <c r="W1287">
        <v>1</v>
      </c>
      <c r="X1287">
        <v>1</v>
      </c>
      <c r="Y1287">
        <v>0</v>
      </c>
      <c r="Z1287">
        <v>1</v>
      </c>
      <c r="AA1287">
        <v>1</v>
      </c>
      <c r="AB1287">
        <v>0</v>
      </c>
      <c r="AC1287" t="s">
        <v>92</v>
      </c>
      <c r="AD1287">
        <v>2217692</v>
      </c>
      <c r="AE1287" t="s">
        <v>65</v>
      </c>
      <c r="AG1287">
        <v>0</v>
      </c>
      <c r="AH1287">
        <v>0</v>
      </c>
      <c r="AK1287" t="s">
        <v>73</v>
      </c>
      <c r="AL1287">
        <v>17</v>
      </c>
      <c r="AM1287" t="s">
        <v>68</v>
      </c>
      <c r="AN1287">
        <v>1</v>
      </c>
      <c r="AR1287" t="s">
        <v>76</v>
      </c>
      <c r="AS1287" t="s">
        <v>129</v>
      </c>
      <c r="AT1287">
        <v>-365</v>
      </c>
      <c r="AU1287" t="s">
        <v>76</v>
      </c>
      <c r="AV1287" t="s">
        <v>79</v>
      </c>
      <c r="AX1287" t="s">
        <v>81</v>
      </c>
      <c r="AY1287" t="s">
        <v>76</v>
      </c>
      <c r="AZ1287" t="s">
        <v>76</v>
      </c>
      <c r="BA1287" t="s">
        <v>76</v>
      </c>
      <c r="BB1287" t="s">
        <v>121</v>
      </c>
      <c r="BC1287">
        <v>0</v>
      </c>
      <c r="BD1287" t="s">
        <v>76</v>
      </c>
      <c r="BF1287" t="s">
        <v>76</v>
      </c>
      <c r="BG1287" t="s">
        <v>82</v>
      </c>
    </row>
    <row r="1288" spans="1:65" x14ac:dyDescent="0.3">
      <c r="A1288">
        <v>110634</v>
      </c>
      <c r="B1288">
        <v>0</v>
      </c>
      <c r="C1288" t="s">
        <v>65</v>
      </c>
      <c r="D1288" t="s">
        <v>88</v>
      </c>
      <c r="E1288" t="s">
        <v>67</v>
      </c>
      <c r="F1288" t="s">
        <v>68</v>
      </c>
      <c r="G1288">
        <v>1</v>
      </c>
      <c r="H1288">
        <v>180000</v>
      </c>
      <c r="I1288">
        <v>469152</v>
      </c>
      <c r="J1288" t="s">
        <v>69</v>
      </c>
      <c r="K1288" t="s">
        <v>90</v>
      </c>
      <c r="L1288" t="s">
        <v>91</v>
      </c>
      <c r="M1288" t="s">
        <v>72</v>
      </c>
      <c r="N1288">
        <v>1.0031999999999999E-2</v>
      </c>
      <c r="O1288">
        <v>11081</v>
      </c>
      <c r="P1288">
        <v>615</v>
      </c>
      <c r="Q1288">
        <v>5662</v>
      </c>
      <c r="R1288">
        <v>3736</v>
      </c>
      <c r="S1288">
        <v>2</v>
      </c>
      <c r="T1288">
        <v>2</v>
      </c>
      <c r="U1288" t="s">
        <v>125</v>
      </c>
      <c r="V1288">
        <v>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170</v>
      </c>
      <c r="AD1288">
        <v>1581185</v>
      </c>
      <c r="AE1288" t="s">
        <v>65</v>
      </c>
      <c r="AG1288">
        <v>0</v>
      </c>
      <c r="AH1288">
        <v>0</v>
      </c>
      <c r="AK1288" t="s">
        <v>120</v>
      </c>
      <c r="AL1288">
        <v>4</v>
      </c>
      <c r="AM1288" t="s">
        <v>68</v>
      </c>
      <c r="AN1288">
        <v>1</v>
      </c>
      <c r="AR1288" t="s">
        <v>76</v>
      </c>
      <c r="AS1288" t="s">
        <v>129</v>
      </c>
      <c r="AT1288">
        <v>-181</v>
      </c>
      <c r="AU1288" t="s">
        <v>76</v>
      </c>
      <c r="AV1288" t="s">
        <v>79</v>
      </c>
      <c r="AX1288" t="s">
        <v>81</v>
      </c>
      <c r="AY1288" t="s">
        <v>76</v>
      </c>
      <c r="AZ1288" t="s">
        <v>76</v>
      </c>
      <c r="BA1288" t="s">
        <v>76</v>
      </c>
      <c r="BB1288" t="s">
        <v>121</v>
      </c>
      <c r="BC1288">
        <v>-1</v>
      </c>
      <c r="BD1288" t="s">
        <v>76</v>
      </c>
      <c r="BF1288" t="s">
        <v>76</v>
      </c>
      <c r="BG1288" t="s">
        <v>82</v>
      </c>
    </row>
    <row r="1289" spans="1:65" x14ac:dyDescent="0.3">
      <c r="A1289">
        <v>110650</v>
      </c>
      <c r="B1289">
        <v>0</v>
      </c>
      <c r="C1289" t="s">
        <v>65</v>
      </c>
      <c r="D1289" t="s">
        <v>66</v>
      </c>
      <c r="E1289" t="s">
        <v>67</v>
      </c>
      <c r="F1289" t="s">
        <v>67</v>
      </c>
      <c r="G1289">
        <v>0</v>
      </c>
      <c r="H1289">
        <v>112500</v>
      </c>
      <c r="I1289">
        <v>170640</v>
      </c>
      <c r="J1289" t="s">
        <v>69</v>
      </c>
      <c r="K1289" t="s">
        <v>126</v>
      </c>
      <c r="L1289" t="s">
        <v>71</v>
      </c>
      <c r="M1289" t="s">
        <v>127</v>
      </c>
      <c r="N1289">
        <v>1.9101E-2</v>
      </c>
      <c r="O1289">
        <v>9323</v>
      </c>
      <c r="P1289">
        <v>136</v>
      </c>
      <c r="Q1289">
        <v>4091</v>
      </c>
      <c r="R1289">
        <v>1788</v>
      </c>
      <c r="S1289">
        <v>2</v>
      </c>
      <c r="T1289">
        <v>2</v>
      </c>
      <c r="U1289" t="s">
        <v>123</v>
      </c>
      <c r="V1289">
        <v>17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0</v>
      </c>
      <c r="AC1289" t="s">
        <v>92</v>
      </c>
      <c r="AD1289">
        <v>2106917</v>
      </c>
      <c r="AE1289" t="s">
        <v>93</v>
      </c>
      <c r="AF1289">
        <v>8820.6749999999993</v>
      </c>
      <c r="AG1289">
        <v>85828.5</v>
      </c>
      <c r="AH1289">
        <v>94891.5</v>
      </c>
      <c r="AI1289">
        <v>0</v>
      </c>
      <c r="AJ1289">
        <v>85828.5</v>
      </c>
      <c r="AK1289" t="s">
        <v>125</v>
      </c>
      <c r="AL1289">
        <v>19</v>
      </c>
      <c r="AM1289" t="s">
        <v>68</v>
      </c>
      <c r="AN1289">
        <v>1</v>
      </c>
      <c r="AO1289">
        <v>0</v>
      </c>
      <c r="AR1289" t="s">
        <v>79</v>
      </c>
      <c r="AS1289" t="s">
        <v>77</v>
      </c>
      <c r="AT1289">
        <v>-615</v>
      </c>
      <c r="AU1289" t="s">
        <v>78</v>
      </c>
      <c r="AV1289" t="s">
        <v>79</v>
      </c>
      <c r="AX1289" t="s">
        <v>102</v>
      </c>
      <c r="AY1289" t="s">
        <v>111</v>
      </c>
      <c r="AZ1289" t="s">
        <v>96</v>
      </c>
      <c r="BA1289" t="s">
        <v>76</v>
      </c>
      <c r="BB1289" t="s">
        <v>84</v>
      </c>
      <c r="BC1289">
        <v>103</v>
      </c>
      <c r="BD1289" t="s">
        <v>85</v>
      </c>
      <c r="BE1289">
        <v>12</v>
      </c>
      <c r="BF1289" t="s">
        <v>97</v>
      </c>
      <c r="BG1289" t="s">
        <v>98</v>
      </c>
      <c r="BH1289">
        <v>365243</v>
      </c>
      <c r="BI1289">
        <v>-584</v>
      </c>
      <c r="BJ1289">
        <v>-254</v>
      </c>
      <c r="BK1289">
        <v>-254</v>
      </c>
      <c r="BL1289">
        <v>-246</v>
      </c>
      <c r="BM1289">
        <v>0</v>
      </c>
    </row>
    <row r="1290" spans="1:65" x14ac:dyDescent="0.3">
      <c r="A1290">
        <v>110651</v>
      </c>
      <c r="B1290">
        <v>0</v>
      </c>
      <c r="C1290" t="s">
        <v>65</v>
      </c>
      <c r="D1290" t="s">
        <v>88</v>
      </c>
      <c r="E1290" t="s">
        <v>67</v>
      </c>
      <c r="F1290" t="s">
        <v>68</v>
      </c>
      <c r="G1290">
        <v>0</v>
      </c>
      <c r="H1290">
        <v>225000</v>
      </c>
      <c r="I1290">
        <v>702000</v>
      </c>
      <c r="J1290" t="s">
        <v>89</v>
      </c>
      <c r="K1290" t="s">
        <v>90</v>
      </c>
      <c r="L1290" t="s">
        <v>119</v>
      </c>
      <c r="M1290" t="s">
        <v>72</v>
      </c>
      <c r="N1290">
        <v>2.6391999999999999E-2</v>
      </c>
      <c r="O1290">
        <v>17314</v>
      </c>
      <c r="P1290">
        <v>1111</v>
      </c>
      <c r="Q1290">
        <v>566</v>
      </c>
      <c r="R1290">
        <v>834</v>
      </c>
      <c r="S1290">
        <v>2</v>
      </c>
      <c r="T1290">
        <v>2</v>
      </c>
      <c r="U1290" t="s">
        <v>125</v>
      </c>
      <c r="V1290">
        <v>13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 t="s">
        <v>92</v>
      </c>
      <c r="AD1290">
        <v>2479869</v>
      </c>
      <c r="AE1290" t="s">
        <v>65</v>
      </c>
      <c r="AF1290">
        <v>35817.794999999998</v>
      </c>
      <c r="AG1290">
        <v>675000</v>
      </c>
      <c r="AH1290">
        <v>744498</v>
      </c>
      <c r="AJ1290">
        <v>675000</v>
      </c>
      <c r="AK1290" t="s">
        <v>120</v>
      </c>
      <c r="AL1290">
        <v>11</v>
      </c>
      <c r="AM1290" t="s">
        <v>68</v>
      </c>
      <c r="AN1290">
        <v>1</v>
      </c>
      <c r="AR1290" t="s">
        <v>235</v>
      </c>
      <c r="AS1290" t="s">
        <v>77</v>
      </c>
      <c r="AT1290">
        <v>-650</v>
      </c>
      <c r="AU1290" t="s">
        <v>78</v>
      </c>
      <c r="AV1290" t="s">
        <v>79</v>
      </c>
      <c r="AX1290" t="s">
        <v>102</v>
      </c>
      <c r="AY1290" t="s">
        <v>76</v>
      </c>
      <c r="AZ1290" t="s">
        <v>82</v>
      </c>
      <c r="BA1290" t="s">
        <v>83</v>
      </c>
      <c r="BB1290" t="s">
        <v>121</v>
      </c>
      <c r="BC1290">
        <v>-1</v>
      </c>
      <c r="BD1290" t="s">
        <v>76</v>
      </c>
      <c r="BE1290">
        <v>36</v>
      </c>
      <c r="BF1290" t="s">
        <v>147</v>
      </c>
      <c r="BG1290" t="s">
        <v>196</v>
      </c>
      <c r="BH1290">
        <v>365243</v>
      </c>
      <c r="BI1290">
        <v>-620</v>
      </c>
      <c r="BJ1290">
        <v>430</v>
      </c>
      <c r="BK1290">
        <v>-230</v>
      </c>
      <c r="BL1290">
        <v>-226</v>
      </c>
      <c r="BM1290">
        <v>1</v>
      </c>
    </row>
    <row r="1291" spans="1:65" x14ac:dyDescent="0.3">
      <c r="A1291">
        <v>110664</v>
      </c>
      <c r="B1291">
        <v>0</v>
      </c>
      <c r="C1291" t="s">
        <v>65</v>
      </c>
      <c r="D1291" t="s">
        <v>88</v>
      </c>
      <c r="E1291" t="s">
        <v>67</v>
      </c>
      <c r="F1291" t="s">
        <v>68</v>
      </c>
      <c r="G1291">
        <v>0</v>
      </c>
      <c r="H1291">
        <v>180000</v>
      </c>
      <c r="I1291">
        <v>407520</v>
      </c>
      <c r="J1291" t="s">
        <v>69</v>
      </c>
      <c r="K1291" t="s">
        <v>90</v>
      </c>
      <c r="L1291" t="s">
        <v>91</v>
      </c>
      <c r="M1291" t="s">
        <v>72</v>
      </c>
      <c r="N1291">
        <v>1.8800999999999998E-2</v>
      </c>
      <c r="O1291">
        <v>10203</v>
      </c>
      <c r="P1291">
        <v>181</v>
      </c>
      <c r="Q1291">
        <v>10182</v>
      </c>
      <c r="R1291">
        <v>2243</v>
      </c>
      <c r="S1291">
        <v>2</v>
      </c>
      <c r="T1291">
        <v>2</v>
      </c>
      <c r="U1291" t="s">
        <v>125</v>
      </c>
      <c r="V1291">
        <v>16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 t="s">
        <v>92</v>
      </c>
      <c r="AD1291">
        <v>1945321</v>
      </c>
      <c r="AE1291" t="s">
        <v>65</v>
      </c>
      <c r="AF1291">
        <v>48482.64</v>
      </c>
      <c r="AG1291">
        <v>765000</v>
      </c>
      <c r="AH1291">
        <v>843763.5</v>
      </c>
      <c r="AJ1291">
        <v>765000</v>
      </c>
      <c r="AK1291" t="s">
        <v>109</v>
      </c>
      <c r="AL1291">
        <v>11</v>
      </c>
      <c r="AM1291" t="s">
        <v>68</v>
      </c>
      <c r="AN1291">
        <v>1</v>
      </c>
      <c r="AR1291" t="s">
        <v>76</v>
      </c>
      <c r="AS1291" t="s">
        <v>77</v>
      </c>
      <c r="AT1291">
        <v>-781</v>
      </c>
      <c r="AU1291" t="s">
        <v>78</v>
      </c>
      <c r="AV1291" t="s">
        <v>79</v>
      </c>
      <c r="AX1291" t="s">
        <v>81</v>
      </c>
      <c r="AY1291" t="s">
        <v>76</v>
      </c>
      <c r="AZ1291" t="s">
        <v>82</v>
      </c>
      <c r="BA1291" t="s">
        <v>116</v>
      </c>
      <c r="BB1291" t="s">
        <v>121</v>
      </c>
      <c r="BC1291">
        <v>-1</v>
      </c>
      <c r="BD1291" t="s">
        <v>76</v>
      </c>
      <c r="BE1291">
        <v>36</v>
      </c>
      <c r="BF1291" t="s">
        <v>86</v>
      </c>
      <c r="BG1291" t="s">
        <v>172</v>
      </c>
    </row>
    <row r="1292" spans="1:65" x14ac:dyDescent="0.3">
      <c r="A1292">
        <v>110667</v>
      </c>
      <c r="B1292">
        <v>0</v>
      </c>
      <c r="C1292" t="s">
        <v>65</v>
      </c>
      <c r="D1292" t="s">
        <v>66</v>
      </c>
      <c r="E1292" t="s">
        <v>67</v>
      </c>
      <c r="F1292" t="s">
        <v>68</v>
      </c>
      <c r="G1292">
        <v>0</v>
      </c>
      <c r="H1292">
        <v>126000</v>
      </c>
      <c r="I1292">
        <v>248760</v>
      </c>
      <c r="J1292" t="s">
        <v>69</v>
      </c>
      <c r="K1292" t="s">
        <v>70</v>
      </c>
      <c r="L1292" t="s">
        <v>91</v>
      </c>
      <c r="M1292" t="s">
        <v>72</v>
      </c>
      <c r="N1292">
        <v>1.8634000000000001E-2</v>
      </c>
      <c r="O1292">
        <v>16788</v>
      </c>
      <c r="P1292">
        <v>469</v>
      </c>
      <c r="Q1292">
        <v>7889</v>
      </c>
      <c r="R1292">
        <v>317</v>
      </c>
      <c r="S1292">
        <v>2</v>
      </c>
      <c r="T1292">
        <v>2</v>
      </c>
      <c r="U1292" t="s">
        <v>120</v>
      </c>
      <c r="V1292">
        <v>14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 t="s">
        <v>137</v>
      </c>
      <c r="AD1292">
        <v>2725886</v>
      </c>
      <c r="AE1292" t="s">
        <v>99</v>
      </c>
      <c r="AF1292">
        <v>9000</v>
      </c>
      <c r="AG1292">
        <v>180000</v>
      </c>
      <c r="AH1292">
        <v>180000</v>
      </c>
      <c r="AJ1292">
        <v>180000</v>
      </c>
      <c r="AK1292" t="s">
        <v>109</v>
      </c>
      <c r="AL1292">
        <v>19</v>
      </c>
      <c r="AM1292" t="s">
        <v>68</v>
      </c>
      <c r="AN1292">
        <v>1</v>
      </c>
      <c r="AR1292" t="s">
        <v>79</v>
      </c>
      <c r="AS1292" t="s">
        <v>77</v>
      </c>
      <c r="AT1292">
        <v>-194</v>
      </c>
      <c r="AU1292" t="s">
        <v>76</v>
      </c>
      <c r="AV1292" t="s">
        <v>79</v>
      </c>
      <c r="AW1292" t="s">
        <v>80</v>
      </c>
      <c r="AX1292" t="s">
        <v>81</v>
      </c>
      <c r="AY1292" t="s">
        <v>76</v>
      </c>
      <c r="AZ1292" t="s">
        <v>131</v>
      </c>
      <c r="BA1292" t="s">
        <v>116</v>
      </c>
      <c r="BB1292" t="s">
        <v>84</v>
      </c>
      <c r="BC1292">
        <v>150</v>
      </c>
      <c r="BD1292" t="s">
        <v>85</v>
      </c>
      <c r="BE1292">
        <v>0</v>
      </c>
      <c r="BF1292" t="s">
        <v>76</v>
      </c>
      <c r="BG1292" t="s">
        <v>160</v>
      </c>
      <c r="BH1292">
        <v>365243</v>
      </c>
      <c r="BI1292">
        <v>365243</v>
      </c>
      <c r="BJ1292">
        <v>365243</v>
      </c>
      <c r="BK1292">
        <v>365243</v>
      </c>
      <c r="BL1292">
        <v>365243</v>
      </c>
      <c r="BM1292">
        <v>0</v>
      </c>
    </row>
    <row r="1293" spans="1:65" x14ac:dyDescent="0.3">
      <c r="A1293">
        <v>110686</v>
      </c>
      <c r="B1293">
        <v>0</v>
      </c>
      <c r="C1293" t="s">
        <v>99</v>
      </c>
      <c r="D1293" t="s">
        <v>66</v>
      </c>
      <c r="E1293" t="s">
        <v>68</v>
      </c>
      <c r="F1293" t="s">
        <v>67</v>
      </c>
      <c r="G1293">
        <v>2</v>
      </c>
      <c r="H1293">
        <v>112500</v>
      </c>
      <c r="I1293">
        <v>180000</v>
      </c>
      <c r="J1293" t="s">
        <v>69</v>
      </c>
      <c r="K1293" t="s">
        <v>70</v>
      </c>
      <c r="L1293" t="s">
        <v>91</v>
      </c>
      <c r="M1293" t="s">
        <v>72</v>
      </c>
      <c r="N1293">
        <v>1.8029E-2</v>
      </c>
      <c r="O1293">
        <v>15551</v>
      </c>
      <c r="P1293">
        <v>3392</v>
      </c>
      <c r="Q1293">
        <v>907</v>
      </c>
      <c r="R1293">
        <v>4211</v>
      </c>
      <c r="S1293">
        <v>3</v>
      </c>
      <c r="T1293">
        <v>2</v>
      </c>
      <c r="U1293" t="s">
        <v>125</v>
      </c>
      <c r="V1293">
        <v>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t="s">
        <v>92</v>
      </c>
      <c r="AD1293">
        <v>2283483</v>
      </c>
      <c r="AE1293" t="s">
        <v>93</v>
      </c>
      <c r="AF1293">
        <v>6566.04</v>
      </c>
      <c r="AG1293">
        <v>37804.14</v>
      </c>
      <c r="AH1293">
        <v>35815.5</v>
      </c>
      <c r="AI1293">
        <v>3784.14</v>
      </c>
      <c r="AJ1293">
        <v>37804.14</v>
      </c>
      <c r="AK1293" t="s">
        <v>120</v>
      </c>
      <c r="AL1293">
        <v>12</v>
      </c>
      <c r="AM1293" t="s">
        <v>68</v>
      </c>
      <c r="AN1293">
        <v>1</v>
      </c>
      <c r="AO1293">
        <v>0.10407348299999999</v>
      </c>
      <c r="AR1293" t="s">
        <v>79</v>
      </c>
      <c r="AS1293" t="s">
        <v>77</v>
      </c>
      <c r="AT1293">
        <v>-419</v>
      </c>
      <c r="AU1293" t="s">
        <v>76</v>
      </c>
      <c r="AV1293" t="s">
        <v>79</v>
      </c>
      <c r="AX1293" t="s">
        <v>161</v>
      </c>
      <c r="AY1293" t="s">
        <v>146</v>
      </c>
      <c r="AZ1293" t="s">
        <v>96</v>
      </c>
      <c r="BA1293" t="s">
        <v>76</v>
      </c>
      <c r="BB1293" t="s">
        <v>138</v>
      </c>
      <c r="BC1293">
        <v>103</v>
      </c>
      <c r="BD1293" t="s">
        <v>163</v>
      </c>
      <c r="BE1293">
        <v>6</v>
      </c>
      <c r="BF1293" t="s">
        <v>147</v>
      </c>
      <c r="BG1293" t="s">
        <v>148</v>
      </c>
      <c r="BH1293">
        <v>365243</v>
      </c>
      <c r="BI1293">
        <v>-316</v>
      </c>
      <c r="BJ1293">
        <v>-166</v>
      </c>
      <c r="BK1293">
        <v>-166</v>
      </c>
      <c r="BL1293">
        <v>-163</v>
      </c>
      <c r="BM1293">
        <v>0</v>
      </c>
    </row>
    <row r="1294" spans="1:65" x14ac:dyDescent="0.3">
      <c r="A1294">
        <v>110693</v>
      </c>
      <c r="B1294">
        <v>1</v>
      </c>
      <c r="C1294" t="s">
        <v>65</v>
      </c>
      <c r="D1294" t="s">
        <v>66</v>
      </c>
      <c r="E1294" t="s">
        <v>67</v>
      </c>
      <c r="F1294" t="s">
        <v>68</v>
      </c>
      <c r="G1294">
        <v>0</v>
      </c>
      <c r="H1294">
        <v>157500</v>
      </c>
      <c r="I1294">
        <v>450000</v>
      </c>
      <c r="J1294" t="s">
        <v>69</v>
      </c>
      <c r="K1294" t="s">
        <v>70</v>
      </c>
      <c r="L1294" t="s">
        <v>91</v>
      </c>
      <c r="M1294" t="s">
        <v>72</v>
      </c>
      <c r="N1294">
        <v>2.8663000000000001E-2</v>
      </c>
      <c r="O1294">
        <v>12732</v>
      </c>
      <c r="P1294">
        <v>1481</v>
      </c>
      <c r="Q1294">
        <v>6816</v>
      </c>
      <c r="R1294">
        <v>4407</v>
      </c>
      <c r="S1294">
        <v>2</v>
      </c>
      <c r="T1294">
        <v>2</v>
      </c>
      <c r="U1294" t="s">
        <v>75</v>
      </c>
      <c r="V1294">
        <v>13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0</v>
      </c>
      <c r="AC1294" t="s">
        <v>108</v>
      </c>
      <c r="AD1294">
        <v>2370387</v>
      </c>
      <c r="AE1294" t="s">
        <v>65</v>
      </c>
      <c r="AF1294">
        <v>14859.315000000001</v>
      </c>
      <c r="AG1294">
        <v>184500</v>
      </c>
      <c r="AH1294">
        <v>240745.5</v>
      </c>
      <c r="AJ1294">
        <v>184500</v>
      </c>
      <c r="AK1294" t="s">
        <v>73</v>
      </c>
      <c r="AL1294">
        <v>8</v>
      </c>
      <c r="AM1294" t="s">
        <v>68</v>
      </c>
      <c r="AN1294">
        <v>1</v>
      </c>
      <c r="AR1294" t="s">
        <v>122</v>
      </c>
      <c r="AS1294" t="s">
        <v>77</v>
      </c>
      <c r="AT1294">
        <v>-1514</v>
      </c>
      <c r="AU1294" t="s">
        <v>78</v>
      </c>
      <c r="AV1294" t="s">
        <v>79</v>
      </c>
      <c r="AW1294" t="s">
        <v>80</v>
      </c>
      <c r="AX1294" t="s">
        <v>81</v>
      </c>
      <c r="AY1294" t="s">
        <v>76</v>
      </c>
      <c r="AZ1294" t="s">
        <v>82</v>
      </c>
      <c r="BA1294" t="s">
        <v>83</v>
      </c>
      <c r="BB1294" t="s">
        <v>121</v>
      </c>
      <c r="BC1294">
        <v>-1</v>
      </c>
      <c r="BD1294" t="s">
        <v>76</v>
      </c>
      <c r="BE1294">
        <v>24</v>
      </c>
      <c r="BF1294" t="s">
        <v>147</v>
      </c>
      <c r="BG1294" t="s">
        <v>196</v>
      </c>
      <c r="BH1294">
        <v>365243</v>
      </c>
      <c r="BI1294">
        <v>-1478</v>
      </c>
      <c r="BJ1294">
        <v>-788</v>
      </c>
      <c r="BK1294">
        <v>-1118</v>
      </c>
      <c r="BL1294">
        <v>-1113</v>
      </c>
      <c r="BM1294">
        <v>0</v>
      </c>
    </row>
    <row r="1295" spans="1:65" x14ac:dyDescent="0.3">
      <c r="A1295">
        <v>110705</v>
      </c>
      <c r="B1295">
        <v>0</v>
      </c>
      <c r="C1295" t="s">
        <v>65</v>
      </c>
      <c r="D1295" t="s">
        <v>88</v>
      </c>
      <c r="E1295" t="s">
        <v>67</v>
      </c>
      <c r="F1295" t="s">
        <v>67</v>
      </c>
      <c r="G1295">
        <v>0</v>
      </c>
      <c r="H1295">
        <v>99000</v>
      </c>
      <c r="I1295">
        <v>312768</v>
      </c>
      <c r="J1295" t="s">
        <v>69</v>
      </c>
      <c r="K1295" t="s">
        <v>90</v>
      </c>
      <c r="L1295" t="s">
        <v>91</v>
      </c>
      <c r="M1295" t="s">
        <v>72</v>
      </c>
      <c r="N1295">
        <v>2.0246E-2</v>
      </c>
      <c r="O1295">
        <v>16385</v>
      </c>
      <c r="P1295">
        <v>3252</v>
      </c>
      <c r="Q1295">
        <v>712</v>
      </c>
      <c r="R1295">
        <v>4147</v>
      </c>
      <c r="S1295">
        <v>3</v>
      </c>
      <c r="T1295">
        <v>3</v>
      </c>
      <c r="U1295" t="s">
        <v>94</v>
      </c>
      <c r="V1295">
        <v>12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92</v>
      </c>
      <c r="AD1295">
        <v>2141726</v>
      </c>
      <c r="AE1295" t="s">
        <v>93</v>
      </c>
      <c r="AF1295">
        <v>20935.71</v>
      </c>
      <c r="AG1295">
        <v>183438</v>
      </c>
      <c r="AH1295">
        <v>199179</v>
      </c>
      <c r="AI1295">
        <v>0</v>
      </c>
      <c r="AJ1295">
        <v>183438</v>
      </c>
      <c r="AK1295" t="s">
        <v>94</v>
      </c>
      <c r="AL1295">
        <v>11</v>
      </c>
      <c r="AM1295" t="s">
        <v>68</v>
      </c>
      <c r="AN1295">
        <v>1</v>
      </c>
      <c r="AO1295">
        <v>0</v>
      </c>
      <c r="AR1295" t="s">
        <v>79</v>
      </c>
      <c r="AS1295" t="s">
        <v>77</v>
      </c>
      <c r="AT1295">
        <v>-1108</v>
      </c>
      <c r="AU1295" t="s">
        <v>78</v>
      </c>
      <c r="AV1295" t="s">
        <v>79</v>
      </c>
      <c r="AW1295" t="s">
        <v>101</v>
      </c>
      <c r="AX1295" t="s">
        <v>81</v>
      </c>
      <c r="AY1295" t="s">
        <v>111</v>
      </c>
      <c r="AZ1295" t="s">
        <v>96</v>
      </c>
      <c r="BA1295" t="s">
        <v>76</v>
      </c>
      <c r="BB1295" t="s">
        <v>104</v>
      </c>
      <c r="BC1295">
        <v>501</v>
      </c>
      <c r="BD1295" t="s">
        <v>85</v>
      </c>
      <c r="BE1295">
        <v>12</v>
      </c>
      <c r="BF1295" t="s">
        <v>147</v>
      </c>
      <c r="BG1295" t="s">
        <v>151</v>
      </c>
      <c r="BH1295">
        <v>365243</v>
      </c>
      <c r="BI1295">
        <v>-1077</v>
      </c>
      <c r="BJ1295">
        <v>-747</v>
      </c>
      <c r="BK1295">
        <v>-987</v>
      </c>
      <c r="BL1295">
        <v>-980</v>
      </c>
      <c r="BM1295">
        <v>0</v>
      </c>
    </row>
    <row r="1296" spans="1:65" x14ac:dyDescent="0.3">
      <c r="A1296">
        <v>110713</v>
      </c>
      <c r="B1296">
        <v>0</v>
      </c>
      <c r="C1296" t="s">
        <v>65</v>
      </c>
      <c r="D1296" t="s">
        <v>88</v>
      </c>
      <c r="E1296" t="s">
        <v>68</v>
      </c>
      <c r="F1296" t="s">
        <v>68</v>
      </c>
      <c r="G1296">
        <v>0</v>
      </c>
      <c r="H1296">
        <v>270000</v>
      </c>
      <c r="I1296">
        <v>1282500</v>
      </c>
      <c r="J1296" t="s">
        <v>69</v>
      </c>
      <c r="K1296" t="s">
        <v>70</v>
      </c>
      <c r="L1296" t="s">
        <v>91</v>
      </c>
      <c r="M1296" t="s">
        <v>72</v>
      </c>
      <c r="N1296">
        <v>9.1750000000000009E-3</v>
      </c>
      <c r="O1296">
        <v>15869</v>
      </c>
      <c r="P1296">
        <v>3215</v>
      </c>
      <c r="Q1296">
        <v>3791</v>
      </c>
      <c r="R1296">
        <v>4834</v>
      </c>
      <c r="S1296">
        <v>2</v>
      </c>
      <c r="T1296">
        <v>2</v>
      </c>
      <c r="U1296" t="s">
        <v>125</v>
      </c>
      <c r="V1296">
        <v>10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108</v>
      </c>
      <c r="AD1296">
        <v>1665343</v>
      </c>
      <c r="AE1296" t="s">
        <v>93</v>
      </c>
      <c r="AF1296">
        <v>17769.735000000001</v>
      </c>
      <c r="AG1296">
        <v>143487</v>
      </c>
      <c r="AH1296">
        <v>175549.5</v>
      </c>
      <c r="AI1296">
        <v>0</v>
      </c>
      <c r="AJ1296">
        <v>143487</v>
      </c>
      <c r="AK1296" t="s">
        <v>125</v>
      </c>
      <c r="AL1296">
        <v>13</v>
      </c>
      <c r="AM1296" t="s">
        <v>68</v>
      </c>
      <c r="AN1296">
        <v>1</v>
      </c>
      <c r="AO1296">
        <v>0</v>
      </c>
      <c r="AR1296" t="s">
        <v>79</v>
      </c>
      <c r="AS1296" t="s">
        <v>77</v>
      </c>
      <c r="AT1296">
        <v>-1092</v>
      </c>
      <c r="AU1296" t="s">
        <v>78</v>
      </c>
      <c r="AV1296" t="s">
        <v>79</v>
      </c>
      <c r="AW1296" t="s">
        <v>101</v>
      </c>
      <c r="AX1296" t="s">
        <v>81</v>
      </c>
      <c r="AY1296" t="s">
        <v>103</v>
      </c>
      <c r="AZ1296" t="s">
        <v>96</v>
      </c>
      <c r="BA1296" t="s">
        <v>76</v>
      </c>
      <c r="BB1296" t="s">
        <v>104</v>
      </c>
      <c r="BC1296">
        <v>3000</v>
      </c>
      <c r="BD1296" t="s">
        <v>85</v>
      </c>
      <c r="BE1296">
        <v>12</v>
      </c>
      <c r="BF1296" t="s">
        <v>147</v>
      </c>
      <c r="BG1296" t="s">
        <v>151</v>
      </c>
      <c r="BH1296">
        <v>365243</v>
      </c>
      <c r="BI1296">
        <v>-1061</v>
      </c>
      <c r="BJ1296">
        <v>-731</v>
      </c>
      <c r="BK1296">
        <v>-731</v>
      </c>
      <c r="BL1296">
        <v>-722</v>
      </c>
      <c r="BM1296">
        <v>0</v>
      </c>
    </row>
    <row r="1297" spans="1:65" x14ac:dyDescent="0.3">
      <c r="A1297">
        <v>110713</v>
      </c>
      <c r="B1297">
        <v>0</v>
      </c>
      <c r="C1297" t="s">
        <v>65</v>
      </c>
      <c r="D1297" t="s">
        <v>88</v>
      </c>
      <c r="E1297" t="s">
        <v>68</v>
      </c>
      <c r="F1297" t="s">
        <v>68</v>
      </c>
      <c r="G1297">
        <v>0</v>
      </c>
      <c r="H1297">
        <v>270000</v>
      </c>
      <c r="I1297">
        <v>1282500</v>
      </c>
      <c r="J1297" t="s">
        <v>69</v>
      </c>
      <c r="K1297" t="s">
        <v>70</v>
      </c>
      <c r="L1297" t="s">
        <v>91</v>
      </c>
      <c r="M1297" t="s">
        <v>72</v>
      </c>
      <c r="N1297">
        <v>9.1750000000000009E-3</v>
      </c>
      <c r="O1297">
        <v>15869</v>
      </c>
      <c r="P1297">
        <v>3215</v>
      </c>
      <c r="Q1297">
        <v>3791</v>
      </c>
      <c r="R1297">
        <v>4834</v>
      </c>
      <c r="S1297">
        <v>2</v>
      </c>
      <c r="T1297">
        <v>2</v>
      </c>
      <c r="U1297" t="s">
        <v>125</v>
      </c>
      <c r="V1297">
        <v>10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108</v>
      </c>
      <c r="AD1297">
        <v>1423205</v>
      </c>
      <c r="AE1297" t="s">
        <v>93</v>
      </c>
      <c r="AF1297">
        <v>5249.835</v>
      </c>
      <c r="AG1297">
        <v>31500</v>
      </c>
      <c r="AH1297">
        <v>29610</v>
      </c>
      <c r="AI1297">
        <v>1890</v>
      </c>
      <c r="AJ1297">
        <v>31500</v>
      </c>
      <c r="AK1297" t="s">
        <v>123</v>
      </c>
      <c r="AL1297">
        <v>13</v>
      </c>
      <c r="AM1297" t="s">
        <v>68</v>
      </c>
      <c r="AN1297">
        <v>1</v>
      </c>
      <c r="AO1297">
        <v>6.5345454999999997E-2</v>
      </c>
      <c r="AR1297" t="s">
        <v>79</v>
      </c>
      <c r="AS1297" t="s">
        <v>77</v>
      </c>
      <c r="AT1297">
        <v>-2584</v>
      </c>
      <c r="AU1297" t="s">
        <v>155</v>
      </c>
      <c r="AV1297" t="s">
        <v>79</v>
      </c>
      <c r="AW1297" t="s">
        <v>101</v>
      </c>
      <c r="AX1297" t="s">
        <v>102</v>
      </c>
      <c r="AY1297" t="s">
        <v>95</v>
      </c>
      <c r="AZ1297" t="s">
        <v>96</v>
      </c>
      <c r="BA1297" t="s">
        <v>76</v>
      </c>
      <c r="BB1297" t="s">
        <v>138</v>
      </c>
      <c r="BC1297">
        <v>162</v>
      </c>
      <c r="BD1297" t="s">
        <v>85</v>
      </c>
      <c r="BE1297">
        <v>6</v>
      </c>
      <c r="BF1297" t="s">
        <v>112</v>
      </c>
      <c r="BG1297" t="s">
        <v>98</v>
      </c>
      <c r="BH1297">
        <v>365243</v>
      </c>
      <c r="BI1297">
        <v>-2551</v>
      </c>
      <c r="BJ1297">
        <v>-2401</v>
      </c>
      <c r="BK1297">
        <v>-2401</v>
      </c>
      <c r="BL1297">
        <v>-2396</v>
      </c>
      <c r="BM1297">
        <v>0</v>
      </c>
    </row>
    <row r="1298" spans="1:65" x14ac:dyDescent="0.3">
      <c r="A1298">
        <v>110715</v>
      </c>
      <c r="B1298">
        <v>0</v>
      </c>
      <c r="C1298" t="s">
        <v>65</v>
      </c>
      <c r="D1298" t="s">
        <v>88</v>
      </c>
      <c r="E1298" t="s">
        <v>67</v>
      </c>
      <c r="F1298" t="s">
        <v>68</v>
      </c>
      <c r="G1298">
        <v>0</v>
      </c>
      <c r="H1298">
        <v>112500</v>
      </c>
      <c r="I1298">
        <v>225000</v>
      </c>
      <c r="J1298" t="s">
        <v>69</v>
      </c>
      <c r="K1298" t="s">
        <v>70</v>
      </c>
      <c r="L1298" t="s">
        <v>91</v>
      </c>
      <c r="M1298" t="s">
        <v>72</v>
      </c>
      <c r="N1298">
        <v>3.0755000000000001E-2</v>
      </c>
      <c r="O1298">
        <v>11972</v>
      </c>
      <c r="P1298">
        <v>3801</v>
      </c>
      <c r="Q1298">
        <v>6145</v>
      </c>
      <c r="R1298">
        <v>4438</v>
      </c>
      <c r="S1298">
        <v>2</v>
      </c>
      <c r="T1298">
        <v>2</v>
      </c>
      <c r="U1298" t="s">
        <v>120</v>
      </c>
      <c r="V1298">
        <v>13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t="s">
        <v>108</v>
      </c>
      <c r="AD1298">
        <v>2274458</v>
      </c>
      <c r="AE1298" t="s">
        <v>93</v>
      </c>
      <c r="AF1298">
        <v>3923.37</v>
      </c>
      <c r="AG1298">
        <v>51340.5</v>
      </c>
      <c r="AH1298">
        <v>33822</v>
      </c>
      <c r="AI1298">
        <v>20565</v>
      </c>
      <c r="AJ1298">
        <v>51340.5</v>
      </c>
      <c r="AK1298" t="s">
        <v>75</v>
      </c>
      <c r="AL1298">
        <v>11</v>
      </c>
      <c r="AM1298" t="s">
        <v>68</v>
      </c>
      <c r="AN1298">
        <v>1</v>
      </c>
      <c r="AO1298">
        <v>0.41181081000000003</v>
      </c>
      <c r="AR1298" t="s">
        <v>79</v>
      </c>
      <c r="AS1298" t="s">
        <v>77</v>
      </c>
      <c r="AT1298">
        <v>-2166</v>
      </c>
      <c r="AU1298" t="s">
        <v>78</v>
      </c>
      <c r="AV1298" t="s">
        <v>79</v>
      </c>
      <c r="AW1298" t="s">
        <v>101</v>
      </c>
      <c r="AX1298" t="s">
        <v>102</v>
      </c>
      <c r="AY1298" t="s">
        <v>136</v>
      </c>
      <c r="AZ1298" t="s">
        <v>96</v>
      </c>
      <c r="BA1298" t="s">
        <v>76</v>
      </c>
      <c r="BB1298" t="s">
        <v>84</v>
      </c>
      <c r="BC1298">
        <v>50</v>
      </c>
      <c r="BD1298" t="s">
        <v>105</v>
      </c>
      <c r="BE1298">
        <v>12</v>
      </c>
      <c r="BF1298" t="s">
        <v>86</v>
      </c>
      <c r="BG1298" t="s">
        <v>106</v>
      </c>
      <c r="BH1298">
        <v>365243</v>
      </c>
      <c r="BI1298">
        <v>-2135</v>
      </c>
      <c r="BJ1298">
        <v>-1805</v>
      </c>
      <c r="BK1298">
        <v>-1925</v>
      </c>
      <c r="BL1298">
        <v>-1921</v>
      </c>
      <c r="BM1298">
        <v>0</v>
      </c>
    </row>
    <row r="1299" spans="1:65" x14ac:dyDescent="0.3">
      <c r="A1299">
        <v>110723</v>
      </c>
      <c r="B1299">
        <v>0</v>
      </c>
      <c r="C1299" t="s">
        <v>65</v>
      </c>
      <c r="D1299" t="s">
        <v>88</v>
      </c>
      <c r="E1299" t="s">
        <v>67</v>
      </c>
      <c r="F1299" t="s">
        <v>67</v>
      </c>
      <c r="G1299">
        <v>1</v>
      </c>
      <c r="H1299">
        <v>90000</v>
      </c>
      <c r="I1299">
        <v>358074</v>
      </c>
      <c r="J1299" t="s">
        <v>69</v>
      </c>
      <c r="K1299" t="s">
        <v>70</v>
      </c>
      <c r="L1299" t="s">
        <v>71</v>
      </c>
      <c r="M1299" t="s">
        <v>72</v>
      </c>
      <c r="N1299">
        <v>2.0712999999999999E-2</v>
      </c>
      <c r="O1299">
        <v>10118</v>
      </c>
      <c r="P1299">
        <v>269</v>
      </c>
      <c r="Q1299">
        <v>3324</v>
      </c>
      <c r="R1299">
        <v>2690</v>
      </c>
      <c r="S1299">
        <v>3</v>
      </c>
      <c r="T1299">
        <v>2</v>
      </c>
      <c r="U1299" t="s">
        <v>123</v>
      </c>
      <c r="V1299">
        <v>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t="s">
        <v>92</v>
      </c>
      <c r="AD1299">
        <v>2113272</v>
      </c>
      <c r="AE1299" t="s">
        <v>65</v>
      </c>
      <c r="AF1299">
        <v>9803.43</v>
      </c>
      <c r="AG1299">
        <v>67500</v>
      </c>
      <c r="AH1299">
        <v>82611</v>
      </c>
      <c r="AJ1299">
        <v>67500</v>
      </c>
      <c r="AK1299" t="s">
        <v>73</v>
      </c>
      <c r="AL1299">
        <v>8</v>
      </c>
      <c r="AM1299" t="s">
        <v>68</v>
      </c>
      <c r="AN1299">
        <v>1</v>
      </c>
      <c r="AR1299" t="s">
        <v>76</v>
      </c>
      <c r="AS1299" t="s">
        <v>77</v>
      </c>
      <c r="AT1299">
        <v>-928</v>
      </c>
      <c r="AU1299" t="s">
        <v>78</v>
      </c>
      <c r="AV1299" t="s">
        <v>79</v>
      </c>
      <c r="AW1299" t="s">
        <v>177</v>
      </c>
      <c r="AX1299" t="s">
        <v>102</v>
      </c>
      <c r="AY1299" t="s">
        <v>76</v>
      </c>
      <c r="AZ1299" t="s">
        <v>82</v>
      </c>
      <c r="BA1299" t="s">
        <v>83</v>
      </c>
      <c r="BB1299" t="s">
        <v>121</v>
      </c>
      <c r="BC1299">
        <v>-1</v>
      </c>
      <c r="BD1299" t="s">
        <v>76</v>
      </c>
      <c r="BE1299">
        <v>12</v>
      </c>
      <c r="BF1299" t="s">
        <v>86</v>
      </c>
      <c r="BG1299" t="s">
        <v>87</v>
      </c>
      <c r="BH1299">
        <v>365243</v>
      </c>
      <c r="BI1299">
        <v>-898</v>
      </c>
      <c r="BJ1299">
        <v>-568</v>
      </c>
      <c r="BK1299">
        <v>-658</v>
      </c>
      <c r="BL1299">
        <v>-652</v>
      </c>
      <c r="BM1299">
        <v>1</v>
      </c>
    </row>
    <row r="1300" spans="1:65" x14ac:dyDescent="0.3">
      <c r="A1300">
        <v>110724</v>
      </c>
      <c r="B1300">
        <v>0</v>
      </c>
      <c r="C1300" t="s">
        <v>65</v>
      </c>
      <c r="D1300" t="s">
        <v>66</v>
      </c>
      <c r="E1300" t="s">
        <v>68</v>
      </c>
      <c r="F1300" t="s">
        <v>68</v>
      </c>
      <c r="G1300">
        <v>1</v>
      </c>
      <c r="H1300">
        <v>157500</v>
      </c>
      <c r="I1300">
        <v>526500</v>
      </c>
      <c r="J1300" t="s">
        <v>69</v>
      </c>
      <c r="K1300" t="s">
        <v>70</v>
      </c>
      <c r="L1300" t="s">
        <v>140</v>
      </c>
      <c r="M1300" t="s">
        <v>72</v>
      </c>
      <c r="N1300">
        <v>1.5221E-2</v>
      </c>
      <c r="O1300">
        <v>16332</v>
      </c>
      <c r="P1300">
        <v>451</v>
      </c>
      <c r="Q1300">
        <v>5585</v>
      </c>
      <c r="R1300">
        <v>4914</v>
      </c>
      <c r="S1300">
        <v>2</v>
      </c>
      <c r="T1300">
        <v>2</v>
      </c>
      <c r="U1300" t="s">
        <v>125</v>
      </c>
      <c r="V1300">
        <v>10</v>
      </c>
      <c r="W1300">
        <v>0</v>
      </c>
      <c r="X1300">
        <v>1</v>
      </c>
      <c r="Y1300">
        <v>1</v>
      </c>
      <c r="Z1300">
        <v>0</v>
      </c>
      <c r="AA1300">
        <v>1</v>
      </c>
      <c r="AB1300">
        <v>1</v>
      </c>
      <c r="AC1300" t="s">
        <v>175</v>
      </c>
      <c r="AD1300">
        <v>2437389</v>
      </c>
      <c r="AE1300" t="s">
        <v>93</v>
      </c>
      <c r="AF1300">
        <v>2510.1</v>
      </c>
      <c r="AG1300">
        <v>14845.5</v>
      </c>
      <c r="AH1300">
        <v>15826.5</v>
      </c>
      <c r="AI1300">
        <v>0</v>
      </c>
      <c r="AJ1300">
        <v>14845.5</v>
      </c>
      <c r="AK1300" t="s">
        <v>94</v>
      </c>
      <c r="AL1300">
        <v>11</v>
      </c>
      <c r="AM1300" t="s">
        <v>68</v>
      </c>
      <c r="AN1300">
        <v>1</v>
      </c>
      <c r="AO1300">
        <v>0</v>
      </c>
      <c r="AR1300" t="s">
        <v>79</v>
      </c>
      <c r="AS1300" t="s">
        <v>77</v>
      </c>
      <c r="AT1300">
        <v>-2747</v>
      </c>
      <c r="AU1300" t="s">
        <v>78</v>
      </c>
      <c r="AV1300" t="s">
        <v>79</v>
      </c>
      <c r="AW1300" t="s">
        <v>177</v>
      </c>
      <c r="AX1300" t="s">
        <v>102</v>
      </c>
      <c r="AY1300" t="s">
        <v>95</v>
      </c>
      <c r="AZ1300" t="s">
        <v>96</v>
      </c>
      <c r="BA1300" t="s">
        <v>76</v>
      </c>
      <c r="BB1300" t="s">
        <v>104</v>
      </c>
      <c r="BC1300">
        <v>1500</v>
      </c>
      <c r="BD1300" t="s">
        <v>85</v>
      </c>
      <c r="BE1300">
        <v>8</v>
      </c>
      <c r="BF1300" t="s">
        <v>86</v>
      </c>
      <c r="BG1300" t="s">
        <v>151</v>
      </c>
      <c r="BH1300">
        <v>365243</v>
      </c>
      <c r="BI1300">
        <v>-2716</v>
      </c>
      <c r="BJ1300">
        <v>-2506</v>
      </c>
      <c r="BK1300">
        <v>-2506</v>
      </c>
      <c r="BL1300">
        <v>-2494</v>
      </c>
      <c r="BM1300">
        <v>1</v>
      </c>
    </row>
    <row r="1301" spans="1:65" x14ac:dyDescent="0.3">
      <c r="A1301">
        <v>110733</v>
      </c>
      <c r="B1301">
        <v>0</v>
      </c>
      <c r="C1301" t="s">
        <v>65</v>
      </c>
      <c r="D1301" t="s">
        <v>88</v>
      </c>
      <c r="E1301" t="s">
        <v>68</v>
      </c>
      <c r="F1301" t="s">
        <v>68</v>
      </c>
      <c r="G1301">
        <v>0</v>
      </c>
      <c r="H1301">
        <v>180000</v>
      </c>
      <c r="I1301">
        <v>450000</v>
      </c>
      <c r="J1301" t="s">
        <v>69</v>
      </c>
      <c r="K1301" t="s">
        <v>70</v>
      </c>
      <c r="L1301" t="s">
        <v>71</v>
      </c>
      <c r="M1301" t="s">
        <v>72</v>
      </c>
      <c r="N1301">
        <v>2.6391999999999999E-2</v>
      </c>
      <c r="O1301">
        <v>22431</v>
      </c>
      <c r="P1301">
        <v>3096</v>
      </c>
      <c r="Q1301">
        <v>923</v>
      </c>
      <c r="R1301">
        <v>4143</v>
      </c>
      <c r="S1301">
        <v>2</v>
      </c>
      <c r="T1301">
        <v>2</v>
      </c>
      <c r="U1301" t="s">
        <v>123</v>
      </c>
      <c r="V1301">
        <v>10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168</v>
      </c>
      <c r="AD1301">
        <v>1739539</v>
      </c>
      <c r="AE1301" t="s">
        <v>65</v>
      </c>
      <c r="AF1301">
        <v>12366.674999999999</v>
      </c>
      <c r="AG1301">
        <v>180000</v>
      </c>
      <c r="AH1301">
        <v>242685</v>
      </c>
      <c r="AJ1301">
        <v>180000</v>
      </c>
      <c r="AK1301" t="s">
        <v>109</v>
      </c>
      <c r="AL1301">
        <v>15</v>
      </c>
      <c r="AM1301" t="s">
        <v>68</v>
      </c>
      <c r="AN1301">
        <v>1</v>
      </c>
      <c r="AR1301" t="s">
        <v>76</v>
      </c>
      <c r="AS1301" t="s">
        <v>77</v>
      </c>
      <c r="AT1301">
        <v>-1144</v>
      </c>
      <c r="AU1301" t="s">
        <v>78</v>
      </c>
      <c r="AV1301" t="s">
        <v>79</v>
      </c>
      <c r="AW1301" t="s">
        <v>80</v>
      </c>
      <c r="AX1301" t="s">
        <v>81</v>
      </c>
      <c r="AY1301" t="s">
        <v>76</v>
      </c>
      <c r="AZ1301" t="s">
        <v>82</v>
      </c>
      <c r="BA1301" t="s">
        <v>116</v>
      </c>
      <c r="BB1301" t="s">
        <v>121</v>
      </c>
      <c r="BC1301">
        <v>0</v>
      </c>
      <c r="BD1301" t="s">
        <v>76</v>
      </c>
      <c r="BE1301">
        <v>30</v>
      </c>
      <c r="BF1301" t="s">
        <v>147</v>
      </c>
      <c r="BG1301" t="s">
        <v>154</v>
      </c>
      <c r="BH1301">
        <v>365243</v>
      </c>
      <c r="BI1301">
        <v>-1114</v>
      </c>
      <c r="BJ1301">
        <v>-244</v>
      </c>
      <c r="BK1301">
        <v>-934</v>
      </c>
      <c r="BL1301">
        <v>-932</v>
      </c>
      <c r="BM1301">
        <v>1</v>
      </c>
    </row>
    <row r="1302" spans="1:65" x14ac:dyDescent="0.3">
      <c r="A1302">
        <v>110735</v>
      </c>
      <c r="B1302">
        <v>0</v>
      </c>
      <c r="C1302" t="s">
        <v>65</v>
      </c>
      <c r="D1302" t="s">
        <v>88</v>
      </c>
      <c r="E1302" t="s">
        <v>67</v>
      </c>
      <c r="F1302" t="s">
        <v>68</v>
      </c>
      <c r="G1302">
        <v>0</v>
      </c>
      <c r="H1302">
        <v>45900</v>
      </c>
      <c r="I1302">
        <v>323014.5</v>
      </c>
      <c r="J1302" t="s">
        <v>113</v>
      </c>
      <c r="K1302" t="s">
        <v>70</v>
      </c>
      <c r="L1302" t="s">
        <v>91</v>
      </c>
      <c r="M1302" t="s">
        <v>72</v>
      </c>
      <c r="N1302">
        <v>3.1329000000000003E-2</v>
      </c>
      <c r="O1302">
        <v>23761</v>
      </c>
      <c r="P1302">
        <v>365243</v>
      </c>
      <c r="Q1302">
        <v>3489</v>
      </c>
      <c r="R1302">
        <v>4836</v>
      </c>
      <c r="S1302">
        <v>2</v>
      </c>
      <c r="T1302">
        <v>2</v>
      </c>
      <c r="U1302" t="s">
        <v>123</v>
      </c>
      <c r="V1302">
        <v>11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76</v>
      </c>
      <c r="AD1302">
        <v>2181879</v>
      </c>
      <c r="AE1302" t="s">
        <v>65</v>
      </c>
      <c r="AF1302">
        <v>13686.3</v>
      </c>
      <c r="AG1302">
        <v>238500</v>
      </c>
      <c r="AH1302">
        <v>264316.5</v>
      </c>
      <c r="AJ1302">
        <v>238500</v>
      </c>
      <c r="AK1302" t="s">
        <v>94</v>
      </c>
      <c r="AL1302">
        <v>8</v>
      </c>
      <c r="AM1302" t="s">
        <v>68</v>
      </c>
      <c r="AN1302">
        <v>1</v>
      </c>
      <c r="AR1302" t="s">
        <v>76</v>
      </c>
      <c r="AS1302" t="s">
        <v>77</v>
      </c>
      <c r="AT1302">
        <v>-422</v>
      </c>
      <c r="AU1302" t="s">
        <v>78</v>
      </c>
      <c r="AV1302" t="s">
        <v>79</v>
      </c>
      <c r="AW1302" t="s">
        <v>101</v>
      </c>
      <c r="AX1302" t="s">
        <v>81</v>
      </c>
      <c r="AY1302" t="s">
        <v>76</v>
      </c>
      <c r="AZ1302" t="s">
        <v>82</v>
      </c>
      <c r="BA1302" t="s">
        <v>116</v>
      </c>
      <c r="BB1302" t="s">
        <v>121</v>
      </c>
      <c r="BC1302">
        <v>-1</v>
      </c>
      <c r="BD1302" t="s">
        <v>76</v>
      </c>
      <c r="BE1302">
        <v>24</v>
      </c>
      <c r="BF1302" t="s">
        <v>112</v>
      </c>
      <c r="BG1302" t="s">
        <v>118</v>
      </c>
      <c r="BH1302">
        <v>365243</v>
      </c>
      <c r="BI1302">
        <v>-392</v>
      </c>
      <c r="BJ1302">
        <v>298</v>
      </c>
      <c r="BK1302">
        <v>-212</v>
      </c>
      <c r="BL1302">
        <v>-204</v>
      </c>
      <c r="BM1302">
        <v>1</v>
      </c>
    </row>
    <row r="1303" spans="1:65" x14ac:dyDescent="0.3">
      <c r="A1303">
        <v>110738</v>
      </c>
      <c r="B1303">
        <v>0</v>
      </c>
      <c r="C1303" t="s">
        <v>65</v>
      </c>
      <c r="D1303" t="s">
        <v>88</v>
      </c>
      <c r="E1303" t="s">
        <v>67</v>
      </c>
      <c r="F1303" t="s">
        <v>68</v>
      </c>
      <c r="G1303">
        <v>0</v>
      </c>
      <c r="H1303">
        <v>315000</v>
      </c>
      <c r="I1303">
        <v>805536</v>
      </c>
      <c r="J1303" t="s">
        <v>113</v>
      </c>
      <c r="K1303" t="s">
        <v>70</v>
      </c>
      <c r="L1303" t="s">
        <v>91</v>
      </c>
      <c r="M1303" t="s">
        <v>72</v>
      </c>
      <c r="N1303">
        <v>1.1657000000000001E-2</v>
      </c>
      <c r="O1303">
        <v>20670</v>
      </c>
      <c r="P1303">
        <v>365243</v>
      </c>
      <c r="Q1303">
        <v>6057</v>
      </c>
      <c r="R1303">
        <v>4157</v>
      </c>
      <c r="S1303">
        <v>1</v>
      </c>
      <c r="T1303">
        <v>1</v>
      </c>
      <c r="U1303" t="s">
        <v>120</v>
      </c>
      <c r="V1303">
        <v>16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76</v>
      </c>
      <c r="AD1303">
        <v>1294273</v>
      </c>
      <c r="AE1303" t="s">
        <v>65</v>
      </c>
      <c r="AF1303">
        <v>37671.345000000001</v>
      </c>
      <c r="AG1303">
        <v>1125000</v>
      </c>
      <c r="AH1303">
        <v>1288350</v>
      </c>
      <c r="AJ1303">
        <v>1125000</v>
      </c>
      <c r="AK1303" t="s">
        <v>120</v>
      </c>
      <c r="AL1303">
        <v>18</v>
      </c>
      <c r="AM1303" t="s">
        <v>68</v>
      </c>
      <c r="AN1303">
        <v>1</v>
      </c>
      <c r="AR1303" t="s">
        <v>76</v>
      </c>
      <c r="AS1303" t="s">
        <v>77</v>
      </c>
      <c r="AT1303">
        <v>-280</v>
      </c>
      <c r="AU1303" t="s">
        <v>78</v>
      </c>
      <c r="AV1303" t="s">
        <v>79</v>
      </c>
      <c r="AW1303" t="s">
        <v>80</v>
      </c>
      <c r="AX1303" t="s">
        <v>81</v>
      </c>
      <c r="AY1303" t="s">
        <v>76</v>
      </c>
      <c r="AZ1303" t="s">
        <v>82</v>
      </c>
      <c r="BA1303" t="s">
        <v>116</v>
      </c>
      <c r="BB1303" t="s">
        <v>121</v>
      </c>
      <c r="BC1303">
        <v>-1</v>
      </c>
      <c r="BD1303" t="s">
        <v>76</v>
      </c>
      <c r="BE1303">
        <v>60</v>
      </c>
      <c r="BF1303" t="s">
        <v>112</v>
      </c>
      <c r="BG1303" t="s">
        <v>118</v>
      </c>
    </row>
    <row r="1304" spans="1:65" x14ac:dyDescent="0.3">
      <c r="A1304">
        <v>110752</v>
      </c>
      <c r="B1304">
        <v>0</v>
      </c>
      <c r="C1304" t="s">
        <v>65</v>
      </c>
      <c r="D1304" t="s">
        <v>88</v>
      </c>
      <c r="E1304" t="s">
        <v>67</v>
      </c>
      <c r="F1304" t="s">
        <v>68</v>
      </c>
      <c r="G1304">
        <v>0</v>
      </c>
      <c r="H1304">
        <v>202500</v>
      </c>
      <c r="I1304">
        <v>337500</v>
      </c>
      <c r="J1304" t="s">
        <v>89</v>
      </c>
      <c r="K1304" t="s">
        <v>70</v>
      </c>
      <c r="L1304" t="s">
        <v>91</v>
      </c>
      <c r="M1304" t="s">
        <v>72</v>
      </c>
      <c r="N1304">
        <v>2.6391999999999999E-2</v>
      </c>
      <c r="O1304">
        <v>8999</v>
      </c>
      <c r="P1304">
        <v>1054</v>
      </c>
      <c r="Q1304">
        <v>8999</v>
      </c>
      <c r="R1304">
        <v>1644</v>
      </c>
      <c r="S1304">
        <v>2</v>
      </c>
      <c r="T1304">
        <v>2</v>
      </c>
      <c r="U1304" t="s">
        <v>75</v>
      </c>
      <c r="V1304">
        <v>16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108</v>
      </c>
      <c r="AD1304">
        <v>1373711</v>
      </c>
      <c r="AE1304" t="s">
        <v>93</v>
      </c>
      <c r="AF1304">
        <v>4370.13</v>
      </c>
      <c r="AG1304">
        <v>26955</v>
      </c>
      <c r="AH1304">
        <v>33070.5</v>
      </c>
      <c r="AI1304">
        <v>0</v>
      </c>
      <c r="AJ1304">
        <v>26955</v>
      </c>
      <c r="AK1304" t="s">
        <v>120</v>
      </c>
      <c r="AL1304">
        <v>10</v>
      </c>
      <c r="AM1304" t="s">
        <v>68</v>
      </c>
      <c r="AN1304">
        <v>1</v>
      </c>
      <c r="AO1304">
        <v>0</v>
      </c>
      <c r="AR1304" t="s">
        <v>79</v>
      </c>
      <c r="AS1304" t="s">
        <v>77</v>
      </c>
      <c r="AT1304">
        <v>-1768</v>
      </c>
      <c r="AU1304" t="s">
        <v>78</v>
      </c>
      <c r="AV1304" t="s">
        <v>79</v>
      </c>
      <c r="AW1304" t="s">
        <v>80</v>
      </c>
      <c r="AX1304" t="s">
        <v>81</v>
      </c>
      <c r="AY1304" t="s">
        <v>157</v>
      </c>
      <c r="AZ1304" t="s">
        <v>96</v>
      </c>
      <c r="BA1304" t="s">
        <v>76</v>
      </c>
      <c r="BB1304" t="s">
        <v>104</v>
      </c>
      <c r="BC1304">
        <v>194</v>
      </c>
      <c r="BD1304" t="s">
        <v>157</v>
      </c>
      <c r="BE1304">
        <v>10</v>
      </c>
      <c r="BF1304" t="s">
        <v>86</v>
      </c>
      <c r="BG1304" t="s">
        <v>158</v>
      </c>
      <c r="BH1304">
        <v>365243</v>
      </c>
      <c r="BI1304">
        <v>-1737</v>
      </c>
      <c r="BJ1304">
        <v>-1467</v>
      </c>
      <c r="BK1304">
        <v>-1467</v>
      </c>
      <c r="BL1304">
        <v>-1463</v>
      </c>
      <c r="BM1304">
        <v>0</v>
      </c>
    </row>
    <row r="1305" spans="1:65" x14ac:dyDescent="0.3">
      <c r="A1305">
        <v>110758</v>
      </c>
      <c r="B1305">
        <v>0</v>
      </c>
      <c r="C1305" t="s">
        <v>65</v>
      </c>
      <c r="D1305" t="s">
        <v>66</v>
      </c>
      <c r="E1305" t="s">
        <v>68</v>
      </c>
      <c r="F1305" t="s">
        <v>68</v>
      </c>
      <c r="G1305">
        <v>0</v>
      </c>
      <c r="H1305">
        <v>292500</v>
      </c>
      <c r="I1305">
        <v>1436850</v>
      </c>
      <c r="J1305" t="s">
        <v>89</v>
      </c>
      <c r="K1305" t="s">
        <v>90</v>
      </c>
      <c r="L1305" t="s">
        <v>91</v>
      </c>
      <c r="M1305" t="s">
        <v>72</v>
      </c>
      <c r="N1305">
        <v>2.5163999999999999E-2</v>
      </c>
      <c r="O1305">
        <v>23332</v>
      </c>
      <c r="P1305">
        <v>5560</v>
      </c>
      <c r="Q1305">
        <v>14037</v>
      </c>
      <c r="R1305">
        <v>4598</v>
      </c>
      <c r="S1305">
        <v>2</v>
      </c>
      <c r="T1305">
        <v>2</v>
      </c>
      <c r="U1305" t="s">
        <v>73</v>
      </c>
      <c r="V1305">
        <v>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176</v>
      </c>
      <c r="AD1305">
        <v>1737662</v>
      </c>
      <c r="AE1305" t="s">
        <v>65</v>
      </c>
      <c r="AF1305">
        <v>35429.625</v>
      </c>
      <c r="AG1305">
        <v>1125000</v>
      </c>
      <c r="AH1305">
        <v>1288350</v>
      </c>
      <c r="AJ1305">
        <v>1125000</v>
      </c>
      <c r="AK1305" t="s">
        <v>123</v>
      </c>
      <c r="AL1305">
        <v>8</v>
      </c>
      <c r="AM1305" t="s">
        <v>68</v>
      </c>
      <c r="AN1305">
        <v>1</v>
      </c>
      <c r="AR1305" t="s">
        <v>152</v>
      </c>
      <c r="AS1305" t="s">
        <v>114</v>
      </c>
      <c r="AT1305">
        <v>-185</v>
      </c>
      <c r="AU1305" t="s">
        <v>78</v>
      </c>
      <c r="AV1305" t="s">
        <v>115</v>
      </c>
      <c r="AW1305" t="s">
        <v>80</v>
      </c>
      <c r="AX1305" t="s">
        <v>81</v>
      </c>
      <c r="AY1305" t="s">
        <v>76</v>
      </c>
      <c r="AZ1305" t="s">
        <v>82</v>
      </c>
      <c r="BA1305" t="s">
        <v>83</v>
      </c>
      <c r="BB1305" t="s">
        <v>178</v>
      </c>
      <c r="BC1305">
        <v>-1</v>
      </c>
      <c r="BD1305" t="s">
        <v>76</v>
      </c>
      <c r="BE1305">
        <v>60</v>
      </c>
      <c r="BF1305" t="s">
        <v>112</v>
      </c>
      <c r="BG1305" t="s">
        <v>150</v>
      </c>
    </row>
    <row r="1306" spans="1:65" x14ac:dyDescent="0.3">
      <c r="A1306">
        <v>110760</v>
      </c>
      <c r="B1306">
        <v>0</v>
      </c>
      <c r="C1306" t="s">
        <v>65</v>
      </c>
      <c r="D1306" t="s">
        <v>66</v>
      </c>
      <c r="E1306" t="s">
        <v>67</v>
      </c>
      <c r="F1306" t="s">
        <v>68</v>
      </c>
      <c r="G1306">
        <v>0</v>
      </c>
      <c r="H1306">
        <v>180000</v>
      </c>
      <c r="I1306">
        <v>381528</v>
      </c>
      <c r="J1306" t="s">
        <v>89</v>
      </c>
      <c r="K1306" t="s">
        <v>70</v>
      </c>
      <c r="L1306" t="s">
        <v>71</v>
      </c>
      <c r="M1306" t="s">
        <v>72</v>
      </c>
      <c r="N1306">
        <v>1.1657000000000001E-2</v>
      </c>
      <c r="O1306">
        <v>12294</v>
      </c>
      <c r="P1306">
        <v>2099</v>
      </c>
      <c r="Q1306">
        <v>2309</v>
      </c>
      <c r="R1306">
        <v>2420</v>
      </c>
      <c r="S1306">
        <v>1</v>
      </c>
      <c r="T1306">
        <v>1</v>
      </c>
      <c r="U1306" t="s">
        <v>94</v>
      </c>
      <c r="V1306">
        <v>11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t="s">
        <v>200</v>
      </c>
      <c r="AD1306">
        <v>1913607</v>
      </c>
      <c r="AE1306" t="s">
        <v>99</v>
      </c>
      <c r="AF1306">
        <v>6750</v>
      </c>
      <c r="AG1306">
        <v>135000</v>
      </c>
      <c r="AH1306">
        <v>135000</v>
      </c>
      <c r="AJ1306">
        <v>135000</v>
      </c>
      <c r="AK1306" t="s">
        <v>94</v>
      </c>
      <c r="AL1306">
        <v>11</v>
      </c>
      <c r="AM1306" t="s">
        <v>68</v>
      </c>
      <c r="AN1306">
        <v>1</v>
      </c>
      <c r="AR1306" t="s">
        <v>79</v>
      </c>
      <c r="AS1306" t="s">
        <v>114</v>
      </c>
      <c r="AT1306">
        <v>-959</v>
      </c>
      <c r="AU1306" t="s">
        <v>76</v>
      </c>
      <c r="AV1306" t="s">
        <v>149</v>
      </c>
      <c r="AX1306" t="s">
        <v>81</v>
      </c>
      <c r="AY1306" t="s">
        <v>76</v>
      </c>
      <c r="AZ1306" t="s">
        <v>131</v>
      </c>
      <c r="BA1306" t="s">
        <v>83</v>
      </c>
      <c r="BB1306" t="s">
        <v>121</v>
      </c>
      <c r="BC1306">
        <v>-1</v>
      </c>
      <c r="BD1306" t="s">
        <v>76</v>
      </c>
      <c r="BE1306">
        <v>0</v>
      </c>
      <c r="BF1306" t="s">
        <v>76</v>
      </c>
      <c r="BG1306" t="s">
        <v>132</v>
      </c>
    </row>
    <row r="1307" spans="1:65" x14ac:dyDescent="0.3">
      <c r="A1307">
        <v>110762</v>
      </c>
      <c r="B1307">
        <v>0</v>
      </c>
      <c r="C1307" t="s">
        <v>65</v>
      </c>
      <c r="D1307" t="s">
        <v>66</v>
      </c>
      <c r="E1307" t="s">
        <v>67</v>
      </c>
      <c r="F1307" t="s">
        <v>68</v>
      </c>
      <c r="G1307">
        <v>0</v>
      </c>
      <c r="H1307">
        <v>90000</v>
      </c>
      <c r="I1307">
        <v>140166</v>
      </c>
      <c r="J1307" t="s">
        <v>113</v>
      </c>
      <c r="K1307" t="s">
        <v>70</v>
      </c>
      <c r="L1307" t="s">
        <v>91</v>
      </c>
      <c r="M1307" t="s">
        <v>72</v>
      </c>
      <c r="N1307">
        <v>3.1329000000000003E-2</v>
      </c>
      <c r="O1307">
        <v>21680</v>
      </c>
      <c r="P1307">
        <v>365243</v>
      </c>
      <c r="Q1307">
        <v>4348</v>
      </c>
      <c r="R1307">
        <v>5052</v>
      </c>
      <c r="S1307">
        <v>2</v>
      </c>
      <c r="T1307">
        <v>2</v>
      </c>
      <c r="U1307" t="s">
        <v>120</v>
      </c>
      <c r="V1307">
        <v>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76</v>
      </c>
      <c r="AD1307">
        <v>1407001</v>
      </c>
      <c r="AE1307" t="s">
        <v>99</v>
      </c>
      <c r="AF1307">
        <v>9000</v>
      </c>
      <c r="AG1307">
        <v>0</v>
      </c>
      <c r="AH1307">
        <v>157500</v>
      </c>
      <c r="AK1307" t="s">
        <v>120</v>
      </c>
      <c r="AL1307">
        <v>9</v>
      </c>
      <c r="AM1307" t="s">
        <v>67</v>
      </c>
      <c r="AN1307">
        <v>0</v>
      </c>
      <c r="AR1307" t="s">
        <v>79</v>
      </c>
      <c r="AS1307" t="s">
        <v>114</v>
      </c>
      <c r="AT1307">
        <v>-2660</v>
      </c>
      <c r="AU1307" t="s">
        <v>76</v>
      </c>
      <c r="AV1307" t="s">
        <v>236</v>
      </c>
      <c r="AX1307" t="s">
        <v>81</v>
      </c>
      <c r="AY1307" t="s">
        <v>76</v>
      </c>
      <c r="AZ1307" t="s">
        <v>131</v>
      </c>
      <c r="BA1307" t="s">
        <v>116</v>
      </c>
      <c r="BB1307" t="s">
        <v>104</v>
      </c>
      <c r="BC1307">
        <v>15</v>
      </c>
      <c r="BD1307" t="s">
        <v>105</v>
      </c>
      <c r="BE1307">
        <v>0</v>
      </c>
      <c r="BF1307" t="s">
        <v>76</v>
      </c>
      <c r="BG1307" t="s">
        <v>132</v>
      </c>
    </row>
    <row r="1308" spans="1:65" x14ac:dyDescent="0.3">
      <c r="A1308">
        <v>110785</v>
      </c>
      <c r="B1308">
        <v>0</v>
      </c>
      <c r="C1308" t="s">
        <v>65</v>
      </c>
      <c r="D1308" t="s">
        <v>88</v>
      </c>
      <c r="E1308" t="s">
        <v>67</v>
      </c>
      <c r="F1308" t="s">
        <v>68</v>
      </c>
      <c r="G1308">
        <v>0</v>
      </c>
      <c r="H1308">
        <v>225000</v>
      </c>
      <c r="I1308">
        <v>395766</v>
      </c>
      <c r="J1308" t="s">
        <v>113</v>
      </c>
      <c r="K1308" t="s">
        <v>70</v>
      </c>
      <c r="L1308" t="s">
        <v>91</v>
      </c>
      <c r="M1308" t="s">
        <v>72</v>
      </c>
      <c r="N1308">
        <v>1.8849999999999999E-2</v>
      </c>
      <c r="O1308">
        <v>21245</v>
      </c>
      <c r="P1308">
        <v>365243</v>
      </c>
      <c r="Q1308">
        <v>12003</v>
      </c>
      <c r="R1308">
        <v>4576</v>
      </c>
      <c r="S1308">
        <v>2</v>
      </c>
      <c r="T1308">
        <v>2</v>
      </c>
      <c r="U1308" t="s">
        <v>125</v>
      </c>
      <c r="V1308">
        <v>13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76</v>
      </c>
      <c r="AD1308">
        <v>1729269</v>
      </c>
      <c r="AE1308" t="s">
        <v>65</v>
      </c>
      <c r="AG1308">
        <v>0</v>
      </c>
      <c r="AH1308">
        <v>0</v>
      </c>
      <c r="AK1308" t="s">
        <v>120</v>
      </c>
      <c r="AL1308">
        <v>12</v>
      </c>
      <c r="AM1308" t="s">
        <v>68</v>
      </c>
      <c r="AN1308">
        <v>1</v>
      </c>
      <c r="AR1308" t="s">
        <v>76</v>
      </c>
      <c r="AS1308" t="s">
        <v>129</v>
      </c>
      <c r="AT1308">
        <v>-300</v>
      </c>
      <c r="AU1308" t="s">
        <v>76</v>
      </c>
      <c r="AV1308" t="s">
        <v>79</v>
      </c>
      <c r="AX1308" t="s">
        <v>81</v>
      </c>
      <c r="AY1308" t="s">
        <v>76</v>
      </c>
      <c r="AZ1308" t="s">
        <v>76</v>
      </c>
      <c r="BA1308" t="s">
        <v>76</v>
      </c>
      <c r="BB1308" t="s">
        <v>121</v>
      </c>
      <c r="BC1308">
        <v>0</v>
      </c>
      <c r="BD1308" t="s">
        <v>76</v>
      </c>
      <c r="BF1308" t="s">
        <v>76</v>
      </c>
      <c r="BG1308" t="s">
        <v>82</v>
      </c>
    </row>
    <row r="1309" spans="1:65" x14ac:dyDescent="0.3">
      <c r="A1309">
        <v>110785</v>
      </c>
      <c r="B1309">
        <v>0</v>
      </c>
      <c r="C1309" t="s">
        <v>65</v>
      </c>
      <c r="D1309" t="s">
        <v>88</v>
      </c>
      <c r="E1309" t="s">
        <v>67</v>
      </c>
      <c r="F1309" t="s">
        <v>68</v>
      </c>
      <c r="G1309">
        <v>0</v>
      </c>
      <c r="H1309">
        <v>225000</v>
      </c>
      <c r="I1309">
        <v>395766</v>
      </c>
      <c r="J1309" t="s">
        <v>113</v>
      </c>
      <c r="K1309" t="s">
        <v>70</v>
      </c>
      <c r="L1309" t="s">
        <v>91</v>
      </c>
      <c r="M1309" t="s">
        <v>72</v>
      </c>
      <c r="N1309">
        <v>1.8849999999999999E-2</v>
      </c>
      <c r="O1309">
        <v>21245</v>
      </c>
      <c r="P1309">
        <v>365243</v>
      </c>
      <c r="Q1309">
        <v>12003</v>
      </c>
      <c r="R1309">
        <v>4576</v>
      </c>
      <c r="S1309">
        <v>2</v>
      </c>
      <c r="T1309">
        <v>2</v>
      </c>
      <c r="U1309" t="s">
        <v>125</v>
      </c>
      <c r="V1309">
        <v>13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76</v>
      </c>
      <c r="AD1309">
        <v>2502544</v>
      </c>
      <c r="AE1309" t="s">
        <v>65</v>
      </c>
      <c r="AG1309">
        <v>0</v>
      </c>
      <c r="AH1309">
        <v>0</v>
      </c>
      <c r="AK1309" t="s">
        <v>120</v>
      </c>
      <c r="AL1309">
        <v>16</v>
      </c>
      <c r="AM1309" t="s">
        <v>68</v>
      </c>
      <c r="AN1309">
        <v>1</v>
      </c>
      <c r="AR1309" t="s">
        <v>76</v>
      </c>
      <c r="AS1309" t="s">
        <v>129</v>
      </c>
      <c r="AT1309">
        <v>-265</v>
      </c>
      <c r="AU1309" t="s">
        <v>76</v>
      </c>
      <c r="AV1309" t="s">
        <v>79</v>
      </c>
      <c r="AX1309" t="s">
        <v>81</v>
      </c>
      <c r="AY1309" t="s">
        <v>76</v>
      </c>
      <c r="AZ1309" t="s">
        <v>76</v>
      </c>
      <c r="BA1309" t="s">
        <v>76</v>
      </c>
      <c r="BB1309" t="s">
        <v>121</v>
      </c>
      <c r="BC1309">
        <v>0</v>
      </c>
      <c r="BD1309" t="s">
        <v>76</v>
      </c>
      <c r="BF1309" t="s">
        <v>76</v>
      </c>
      <c r="BG1309" t="s">
        <v>82</v>
      </c>
    </row>
    <row r="1310" spans="1:65" x14ac:dyDescent="0.3">
      <c r="A1310">
        <v>110802</v>
      </c>
      <c r="B1310">
        <v>0</v>
      </c>
      <c r="C1310" t="s">
        <v>65</v>
      </c>
      <c r="D1310" t="s">
        <v>88</v>
      </c>
      <c r="E1310" t="s">
        <v>67</v>
      </c>
      <c r="F1310" t="s">
        <v>68</v>
      </c>
      <c r="G1310">
        <v>0</v>
      </c>
      <c r="H1310">
        <v>180000</v>
      </c>
      <c r="I1310">
        <v>328405.5</v>
      </c>
      <c r="J1310" t="s">
        <v>69</v>
      </c>
      <c r="K1310" t="s">
        <v>70</v>
      </c>
      <c r="L1310" t="s">
        <v>91</v>
      </c>
      <c r="M1310" t="s">
        <v>72</v>
      </c>
      <c r="N1310">
        <v>2.2624999999999999E-2</v>
      </c>
      <c r="O1310">
        <v>23625</v>
      </c>
      <c r="P1310">
        <v>2869</v>
      </c>
      <c r="Q1310">
        <v>9727</v>
      </c>
      <c r="R1310">
        <v>3962</v>
      </c>
      <c r="S1310">
        <v>2</v>
      </c>
      <c r="T1310">
        <v>2</v>
      </c>
      <c r="U1310" t="s">
        <v>94</v>
      </c>
      <c r="V1310">
        <v>12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t="s">
        <v>108</v>
      </c>
      <c r="AD1310">
        <v>1592993</v>
      </c>
      <c r="AE1310" t="s">
        <v>93</v>
      </c>
      <c r="AF1310">
        <v>5223.33</v>
      </c>
      <c r="AG1310">
        <v>32845.5</v>
      </c>
      <c r="AH1310">
        <v>29560.5</v>
      </c>
      <c r="AI1310">
        <v>3285</v>
      </c>
      <c r="AJ1310">
        <v>32845.5</v>
      </c>
      <c r="AK1310" t="s">
        <v>109</v>
      </c>
      <c r="AL1310">
        <v>13</v>
      </c>
      <c r="AM1310" t="s">
        <v>68</v>
      </c>
      <c r="AN1310">
        <v>1</v>
      </c>
      <c r="AO1310">
        <v>0.108924012</v>
      </c>
      <c r="AR1310" t="s">
        <v>79</v>
      </c>
      <c r="AS1310" t="s">
        <v>77</v>
      </c>
      <c r="AT1310">
        <v>-2472</v>
      </c>
      <c r="AU1310" t="s">
        <v>78</v>
      </c>
      <c r="AV1310" t="s">
        <v>79</v>
      </c>
      <c r="AW1310" t="s">
        <v>110</v>
      </c>
      <c r="AX1310" t="s">
        <v>102</v>
      </c>
      <c r="AY1310" t="s">
        <v>124</v>
      </c>
      <c r="AZ1310" t="s">
        <v>96</v>
      </c>
      <c r="BA1310" t="s">
        <v>76</v>
      </c>
      <c r="BB1310" t="s">
        <v>104</v>
      </c>
      <c r="BC1310">
        <v>67</v>
      </c>
      <c r="BD1310" t="s">
        <v>105</v>
      </c>
      <c r="BE1310">
        <v>7</v>
      </c>
      <c r="BF1310" t="s">
        <v>112</v>
      </c>
      <c r="BG1310" t="s">
        <v>106</v>
      </c>
      <c r="BH1310">
        <v>365243</v>
      </c>
      <c r="BI1310">
        <v>-2441</v>
      </c>
      <c r="BJ1310">
        <v>-2261</v>
      </c>
      <c r="BK1310">
        <v>-2261</v>
      </c>
      <c r="BL1310">
        <v>-2253</v>
      </c>
      <c r="BM1310">
        <v>0</v>
      </c>
    </row>
    <row r="1311" spans="1:65" x14ac:dyDescent="0.3">
      <c r="A1311">
        <v>110848</v>
      </c>
      <c r="B1311">
        <v>0</v>
      </c>
      <c r="C1311" t="s">
        <v>65</v>
      </c>
      <c r="D1311" t="s">
        <v>66</v>
      </c>
      <c r="E1311" t="s">
        <v>68</v>
      </c>
      <c r="F1311" t="s">
        <v>68</v>
      </c>
      <c r="G1311">
        <v>0</v>
      </c>
      <c r="H1311">
        <v>441000</v>
      </c>
      <c r="I1311">
        <v>207396</v>
      </c>
      <c r="J1311" t="s">
        <v>69</v>
      </c>
      <c r="K1311" t="s">
        <v>70</v>
      </c>
      <c r="L1311" t="s">
        <v>91</v>
      </c>
      <c r="M1311" t="s">
        <v>72</v>
      </c>
      <c r="N1311">
        <v>1.0966E-2</v>
      </c>
      <c r="O1311">
        <v>17121</v>
      </c>
      <c r="P1311">
        <v>3388</v>
      </c>
      <c r="Q1311">
        <v>9683</v>
      </c>
      <c r="R1311">
        <v>667</v>
      </c>
      <c r="S1311">
        <v>2</v>
      </c>
      <c r="T1311">
        <v>2</v>
      </c>
      <c r="U1311" t="s">
        <v>73</v>
      </c>
      <c r="V1311">
        <v>12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92</v>
      </c>
      <c r="AD1311">
        <v>2707433</v>
      </c>
      <c r="AE1311" t="s">
        <v>99</v>
      </c>
      <c r="AF1311">
        <v>38250</v>
      </c>
      <c r="AG1311">
        <v>765000</v>
      </c>
      <c r="AH1311">
        <v>765000</v>
      </c>
      <c r="AJ1311">
        <v>765000</v>
      </c>
      <c r="AK1311" t="s">
        <v>73</v>
      </c>
      <c r="AL1311">
        <v>10</v>
      </c>
      <c r="AM1311" t="s">
        <v>68</v>
      </c>
      <c r="AN1311">
        <v>1</v>
      </c>
      <c r="AR1311" t="s">
        <v>79</v>
      </c>
      <c r="AS1311" t="s">
        <v>77</v>
      </c>
      <c r="AT1311">
        <v>-441</v>
      </c>
      <c r="AU1311" t="s">
        <v>76</v>
      </c>
      <c r="AV1311" t="s">
        <v>79</v>
      </c>
      <c r="AW1311" t="s">
        <v>80</v>
      </c>
      <c r="AX1311" t="s">
        <v>81</v>
      </c>
      <c r="AY1311" t="s">
        <v>76</v>
      </c>
      <c r="AZ1311" t="s">
        <v>131</v>
      </c>
      <c r="BA1311" t="s">
        <v>116</v>
      </c>
      <c r="BB1311" t="s">
        <v>117</v>
      </c>
      <c r="BC1311">
        <v>20</v>
      </c>
      <c r="BD1311" t="s">
        <v>76</v>
      </c>
      <c r="BE1311">
        <v>0</v>
      </c>
      <c r="BF1311" t="s">
        <v>76</v>
      </c>
      <c r="BG1311" t="s">
        <v>160</v>
      </c>
      <c r="BH1311">
        <v>-364</v>
      </c>
      <c r="BI1311">
        <v>-333</v>
      </c>
      <c r="BJ1311">
        <v>365243</v>
      </c>
      <c r="BK1311">
        <v>365243</v>
      </c>
      <c r="BL1311">
        <v>365243</v>
      </c>
      <c r="BM1311">
        <v>0</v>
      </c>
    </row>
    <row r="1312" spans="1:65" x14ac:dyDescent="0.3">
      <c r="A1312">
        <v>110855</v>
      </c>
      <c r="B1312">
        <v>0</v>
      </c>
      <c r="C1312" t="s">
        <v>65</v>
      </c>
      <c r="D1312" t="s">
        <v>88</v>
      </c>
      <c r="E1312" t="s">
        <v>68</v>
      </c>
      <c r="F1312" t="s">
        <v>68</v>
      </c>
      <c r="G1312">
        <v>0</v>
      </c>
      <c r="H1312">
        <v>135000</v>
      </c>
      <c r="I1312">
        <v>314100</v>
      </c>
      <c r="J1312" t="s">
        <v>69</v>
      </c>
      <c r="K1312" t="s">
        <v>90</v>
      </c>
      <c r="L1312" t="s">
        <v>91</v>
      </c>
      <c r="M1312" t="s">
        <v>72</v>
      </c>
      <c r="N1312">
        <v>1.8634000000000001E-2</v>
      </c>
      <c r="O1312">
        <v>11133</v>
      </c>
      <c r="P1312">
        <v>4399</v>
      </c>
      <c r="Q1312">
        <v>11045</v>
      </c>
      <c r="R1312">
        <v>882</v>
      </c>
      <c r="S1312">
        <v>2</v>
      </c>
      <c r="T1312">
        <v>2</v>
      </c>
      <c r="U1312" t="s">
        <v>123</v>
      </c>
      <c r="V1312">
        <v>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t="s">
        <v>195</v>
      </c>
      <c r="AD1312">
        <v>1195521</v>
      </c>
      <c r="AE1312" t="s">
        <v>93</v>
      </c>
      <c r="AF1312">
        <v>9356.3549999999996</v>
      </c>
      <c r="AG1312">
        <v>186691.5</v>
      </c>
      <c r="AH1312">
        <v>207688.5</v>
      </c>
      <c r="AI1312">
        <v>0</v>
      </c>
      <c r="AJ1312">
        <v>186691.5</v>
      </c>
      <c r="AK1312" t="s">
        <v>125</v>
      </c>
      <c r="AL1312">
        <v>18</v>
      </c>
      <c r="AM1312" t="s">
        <v>68</v>
      </c>
      <c r="AN1312">
        <v>1</v>
      </c>
      <c r="AO1312">
        <v>0</v>
      </c>
      <c r="AR1312" t="s">
        <v>79</v>
      </c>
      <c r="AS1312" t="s">
        <v>114</v>
      </c>
      <c r="AT1312">
        <v>-272</v>
      </c>
      <c r="AU1312" t="s">
        <v>78</v>
      </c>
      <c r="AV1312" t="s">
        <v>165</v>
      </c>
      <c r="AX1312" t="s">
        <v>81</v>
      </c>
      <c r="AY1312" t="s">
        <v>168</v>
      </c>
      <c r="AZ1312" t="s">
        <v>96</v>
      </c>
      <c r="BA1312" t="s">
        <v>76</v>
      </c>
      <c r="BB1312" t="s">
        <v>138</v>
      </c>
      <c r="BC1312">
        <v>100</v>
      </c>
      <c r="BD1312" t="s">
        <v>163</v>
      </c>
      <c r="BE1312">
        <v>24</v>
      </c>
      <c r="BF1312" t="s">
        <v>97</v>
      </c>
      <c r="BG1312" t="s">
        <v>188</v>
      </c>
    </row>
    <row r="1313" spans="1:65" x14ac:dyDescent="0.3">
      <c r="A1313">
        <v>110858</v>
      </c>
      <c r="B1313">
        <v>0</v>
      </c>
      <c r="C1313" t="s">
        <v>65</v>
      </c>
      <c r="D1313" t="s">
        <v>66</v>
      </c>
      <c r="E1313" t="s">
        <v>68</v>
      </c>
      <c r="F1313" t="s">
        <v>67</v>
      </c>
      <c r="G1313">
        <v>0</v>
      </c>
      <c r="H1313">
        <v>193500</v>
      </c>
      <c r="I1313">
        <v>550467</v>
      </c>
      <c r="J1313" t="s">
        <v>69</v>
      </c>
      <c r="K1313" t="s">
        <v>70</v>
      </c>
      <c r="L1313" t="s">
        <v>91</v>
      </c>
      <c r="M1313" t="s">
        <v>72</v>
      </c>
      <c r="N1313">
        <v>6.2069999999999998E-3</v>
      </c>
      <c r="O1313">
        <v>18549</v>
      </c>
      <c r="P1313">
        <v>3330</v>
      </c>
      <c r="Q1313">
        <v>14405</v>
      </c>
      <c r="R1313">
        <v>2077</v>
      </c>
      <c r="S1313">
        <v>2</v>
      </c>
      <c r="T1313">
        <v>2</v>
      </c>
      <c r="U1313" t="s">
        <v>125</v>
      </c>
      <c r="V1313">
        <v>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108</v>
      </c>
      <c r="AD1313">
        <v>1632639</v>
      </c>
      <c r="AE1313" t="s">
        <v>93</v>
      </c>
      <c r="AF1313">
        <v>2766.2849999999999</v>
      </c>
      <c r="AG1313">
        <v>25636.5</v>
      </c>
      <c r="AH1313">
        <v>23071.5</v>
      </c>
      <c r="AI1313">
        <v>2565</v>
      </c>
      <c r="AJ1313">
        <v>25636.5</v>
      </c>
      <c r="AK1313" t="s">
        <v>109</v>
      </c>
      <c r="AL1313">
        <v>19</v>
      </c>
      <c r="AM1313" t="s">
        <v>68</v>
      </c>
      <c r="AN1313">
        <v>1</v>
      </c>
      <c r="AO1313">
        <v>0.108966442</v>
      </c>
      <c r="AR1313" t="s">
        <v>79</v>
      </c>
      <c r="AS1313" t="s">
        <v>114</v>
      </c>
      <c r="AT1313">
        <v>-2132</v>
      </c>
      <c r="AU1313" t="s">
        <v>78</v>
      </c>
      <c r="AV1313" t="s">
        <v>165</v>
      </c>
      <c r="AW1313" t="s">
        <v>101</v>
      </c>
      <c r="AX1313" t="s">
        <v>81</v>
      </c>
      <c r="AY1313" t="s">
        <v>136</v>
      </c>
      <c r="AZ1313" t="s">
        <v>96</v>
      </c>
      <c r="BA1313" t="s">
        <v>76</v>
      </c>
      <c r="BB1313" t="s">
        <v>104</v>
      </c>
      <c r="BC1313">
        <v>1500</v>
      </c>
      <c r="BD1313" t="s">
        <v>85</v>
      </c>
      <c r="BE1313">
        <v>12</v>
      </c>
      <c r="BF1313" t="s">
        <v>86</v>
      </c>
      <c r="BG1313" t="s">
        <v>151</v>
      </c>
    </row>
    <row r="1314" spans="1:65" x14ac:dyDescent="0.3">
      <c r="A1314">
        <v>110872</v>
      </c>
      <c r="B1314">
        <v>0</v>
      </c>
      <c r="C1314" t="s">
        <v>65</v>
      </c>
      <c r="D1314" t="s">
        <v>66</v>
      </c>
      <c r="E1314" t="s">
        <v>67</v>
      </c>
      <c r="F1314" t="s">
        <v>68</v>
      </c>
      <c r="G1314">
        <v>0</v>
      </c>
      <c r="H1314">
        <v>202500</v>
      </c>
      <c r="I1314">
        <v>1321902</v>
      </c>
      <c r="J1314" t="s">
        <v>69</v>
      </c>
      <c r="K1314" t="s">
        <v>70</v>
      </c>
      <c r="L1314" t="s">
        <v>91</v>
      </c>
      <c r="M1314" t="s">
        <v>72</v>
      </c>
      <c r="N1314">
        <v>4.6219999999999997E-2</v>
      </c>
      <c r="O1314">
        <v>20049</v>
      </c>
      <c r="P1314">
        <v>12300</v>
      </c>
      <c r="Q1314">
        <v>7915</v>
      </c>
      <c r="R1314">
        <v>3443</v>
      </c>
      <c r="S1314">
        <v>1</v>
      </c>
      <c r="T1314">
        <v>1</v>
      </c>
      <c r="U1314" t="s">
        <v>125</v>
      </c>
      <c r="V1314">
        <v>17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92</v>
      </c>
      <c r="AD1314">
        <v>2620672</v>
      </c>
      <c r="AE1314" t="s">
        <v>65</v>
      </c>
      <c r="AF1314">
        <v>10085.805</v>
      </c>
      <c r="AG1314">
        <v>135000</v>
      </c>
      <c r="AH1314">
        <v>148365</v>
      </c>
      <c r="AJ1314">
        <v>135000</v>
      </c>
      <c r="AK1314" t="s">
        <v>94</v>
      </c>
      <c r="AL1314">
        <v>9</v>
      </c>
      <c r="AM1314" t="s">
        <v>68</v>
      </c>
      <c r="AN1314">
        <v>1</v>
      </c>
      <c r="AR1314" t="s">
        <v>76</v>
      </c>
      <c r="AS1314" t="s">
        <v>77</v>
      </c>
      <c r="AT1314">
        <v>-155</v>
      </c>
      <c r="AU1314" t="s">
        <v>76</v>
      </c>
      <c r="AV1314" t="s">
        <v>79</v>
      </c>
      <c r="AW1314" t="s">
        <v>110</v>
      </c>
      <c r="AX1314" t="s">
        <v>81</v>
      </c>
      <c r="AY1314" t="s">
        <v>76</v>
      </c>
      <c r="AZ1314" t="s">
        <v>82</v>
      </c>
      <c r="BA1314" t="s">
        <v>116</v>
      </c>
      <c r="BB1314" t="s">
        <v>187</v>
      </c>
      <c r="BC1314">
        <v>-1</v>
      </c>
      <c r="BD1314" t="s">
        <v>76</v>
      </c>
      <c r="BE1314">
        <v>18</v>
      </c>
      <c r="BF1314" t="s">
        <v>112</v>
      </c>
      <c r="BG1314" t="s">
        <v>118</v>
      </c>
      <c r="BH1314">
        <v>365243</v>
      </c>
      <c r="BI1314">
        <v>-125</v>
      </c>
      <c r="BJ1314">
        <v>385</v>
      </c>
      <c r="BK1314">
        <v>365243</v>
      </c>
      <c r="BL1314">
        <v>365243</v>
      </c>
      <c r="BM1314">
        <v>1</v>
      </c>
    </row>
    <row r="1315" spans="1:65" x14ac:dyDescent="0.3">
      <c r="A1315">
        <v>110874</v>
      </c>
      <c r="B1315">
        <v>0</v>
      </c>
      <c r="C1315" t="s">
        <v>65</v>
      </c>
      <c r="D1315" t="s">
        <v>88</v>
      </c>
      <c r="E1315" t="s">
        <v>67</v>
      </c>
      <c r="F1315" t="s">
        <v>67</v>
      </c>
      <c r="G1315">
        <v>0</v>
      </c>
      <c r="H1315">
        <v>112500</v>
      </c>
      <c r="I1315">
        <v>1379376</v>
      </c>
      <c r="J1315" t="s">
        <v>69</v>
      </c>
      <c r="K1315" t="s">
        <v>70</v>
      </c>
      <c r="L1315" t="s">
        <v>91</v>
      </c>
      <c r="M1315" t="s">
        <v>72</v>
      </c>
      <c r="N1315">
        <v>6.8519999999999996E-3</v>
      </c>
      <c r="O1315">
        <v>16395</v>
      </c>
      <c r="P1315">
        <v>1584</v>
      </c>
      <c r="Q1315">
        <v>4478</v>
      </c>
      <c r="R1315">
        <v>4509</v>
      </c>
      <c r="S1315">
        <v>3</v>
      </c>
      <c r="T1315">
        <v>3</v>
      </c>
      <c r="U1315" t="s">
        <v>94</v>
      </c>
      <c r="V1315">
        <v>10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 t="s">
        <v>108</v>
      </c>
      <c r="AD1315">
        <v>2714800</v>
      </c>
      <c r="AE1315" t="s">
        <v>93</v>
      </c>
      <c r="AF1315">
        <v>12020.94</v>
      </c>
      <c r="AG1315">
        <v>98100</v>
      </c>
      <c r="AH1315">
        <v>107811</v>
      </c>
      <c r="AI1315">
        <v>0</v>
      </c>
      <c r="AJ1315">
        <v>98100</v>
      </c>
      <c r="AK1315" t="s">
        <v>120</v>
      </c>
      <c r="AL1315">
        <v>10</v>
      </c>
      <c r="AM1315" t="s">
        <v>68</v>
      </c>
      <c r="AN1315">
        <v>1</v>
      </c>
      <c r="AO1315">
        <v>0</v>
      </c>
      <c r="AR1315" t="s">
        <v>79</v>
      </c>
      <c r="AS1315" t="s">
        <v>77</v>
      </c>
      <c r="AT1315">
        <v>-1830</v>
      </c>
      <c r="AU1315" t="s">
        <v>78</v>
      </c>
      <c r="AV1315" t="s">
        <v>79</v>
      </c>
      <c r="AW1315" t="s">
        <v>101</v>
      </c>
      <c r="AX1315" t="s">
        <v>81</v>
      </c>
      <c r="AY1315" t="s">
        <v>157</v>
      </c>
      <c r="AZ1315" t="s">
        <v>96</v>
      </c>
      <c r="BA1315" t="s">
        <v>76</v>
      </c>
      <c r="BB1315" t="s">
        <v>138</v>
      </c>
      <c r="BC1315">
        <v>212</v>
      </c>
      <c r="BD1315" t="s">
        <v>85</v>
      </c>
      <c r="BE1315">
        <v>12</v>
      </c>
      <c r="BF1315" t="s">
        <v>86</v>
      </c>
      <c r="BG1315" t="s">
        <v>151</v>
      </c>
      <c r="BH1315">
        <v>365243</v>
      </c>
      <c r="BI1315">
        <v>-1784</v>
      </c>
      <c r="BJ1315">
        <v>-1454</v>
      </c>
      <c r="BK1315">
        <v>-1454</v>
      </c>
      <c r="BL1315">
        <v>-1448</v>
      </c>
      <c r="BM1315">
        <v>0</v>
      </c>
    </row>
    <row r="1316" spans="1:65" x14ac:dyDescent="0.3">
      <c r="A1316">
        <v>110896</v>
      </c>
      <c r="B1316">
        <v>0</v>
      </c>
      <c r="C1316" t="s">
        <v>65</v>
      </c>
      <c r="D1316" t="s">
        <v>88</v>
      </c>
      <c r="E1316" t="s">
        <v>68</v>
      </c>
      <c r="F1316" t="s">
        <v>68</v>
      </c>
      <c r="G1316">
        <v>1</v>
      </c>
      <c r="H1316">
        <v>225000</v>
      </c>
      <c r="I1316">
        <v>918000</v>
      </c>
      <c r="J1316" t="s">
        <v>69</v>
      </c>
      <c r="K1316" t="s">
        <v>70</v>
      </c>
      <c r="L1316" t="s">
        <v>91</v>
      </c>
      <c r="M1316" t="s">
        <v>212</v>
      </c>
      <c r="N1316">
        <v>2.8663000000000001E-2</v>
      </c>
      <c r="O1316">
        <v>23396</v>
      </c>
      <c r="P1316">
        <v>8150</v>
      </c>
      <c r="Q1316">
        <v>9750</v>
      </c>
      <c r="R1316">
        <v>4538</v>
      </c>
      <c r="S1316">
        <v>2</v>
      </c>
      <c r="T1316">
        <v>2</v>
      </c>
      <c r="U1316" t="s">
        <v>73</v>
      </c>
      <c r="V1316">
        <v>12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143</v>
      </c>
      <c r="AD1316">
        <v>2749182</v>
      </c>
      <c r="AE1316" t="s">
        <v>65</v>
      </c>
      <c r="AF1316">
        <v>13794.75</v>
      </c>
      <c r="AG1316">
        <v>135000</v>
      </c>
      <c r="AH1316">
        <v>143910</v>
      </c>
      <c r="AJ1316">
        <v>135000</v>
      </c>
      <c r="AK1316" t="s">
        <v>125</v>
      </c>
      <c r="AL1316">
        <v>8</v>
      </c>
      <c r="AM1316" t="s">
        <v>68</v>
      </c>
      <c r="AN1316">
        <v>1</v>
      </c>
      <c r="AR1316" t="s">
        <v>76</v>
      </c>
      <c r="AS1316" t="s">
        <v>77</v>
      </c>
      <c r="AT1316">
        <v>-1101</v>
      </c>
      <c r="AU1316" t="s">
        <v>78</v>
      </c>
      <c r="AV1316" t="s">
        <v>79</v>
      </c>
      <c r="AW1316" t="s">
        <v>80</v>
      </c>
      <c r="AX1316" t="s">
        <v>81</v>
      </c>
      <c r="AY1316" t="s">
        <v>76</v>
      </c>
      <c r="AZ1316" t="s">
        <v>82</v>
      </c>
      <c r="BA1316" t="s">
        <v>116</v>
      </c>
      <c r="BB1316" t="s">
        <v>121</v>
      </c>
      <c r="BC1316">
        <v>-1</v>
      </c>
      <c r="BD1316" t="s">
        <v>76</v>
      </c>
      <c r="BE1316">
        <v>12</v>
      </c>
      <c r="BF1316" t="s">
        <v>112</v>
      </c>
      <c r="BG1316" t="s">
        <v>118</v>
      </c>
      <c r="BH1316">
        <v>365243</v>
      </c>
      <c r="BI1316">
        <v>-1071</v>
      </c>
      <c r="BJ1316">
        <v>-741</v>
      </c>
      <c r="BK1316">
        <v>-921</v>
      </c>
      <c r="BL1316">
        <v>-914</v>
      </c>
      <c r="BM1316">
        <v>1</v>
      </c>
    </row>
    <row r="1317" spans="1:65" x14ac:dyDescent="0.3">
      <c r="A1317">
        <v>110901</v>
      </c>
      <c r="B1317">
        <v>0</v>
      </c>
      <c r="C1317" t="s">
        <v>65</v>
      </c>
      <c r="D1317" t="s">
        <v>88</v>
      </c>
      <c r="E1317" t="s">
        <v>67</v>
      </c>
      <c r="F1317" t="s">
        <v>68</v>
      </c>
      <c r="G1317">
        <v>0</v>
      </c>
      <c r="H1317">
        <v>157500</v>
      </c>
      <c r="I1317">
        <v>517500</v>
      </c>
      <c r="J1317" t="s">
        <v>69</v>
      </c>
      <c r="K1317" t="s">
        <v>70</v>
      </c>
      <c r="L1317" t="s">
        <v>91</v>
      </c>
      <c r="M1317" t="s">
        <v>72</v>
      </c>
      <c r="N1317">
        <v>1.0555999999999999E-2</v>
      </c>
      <c r="O1317">
        <v>18115</v>
      </c>
      <c r="P1317">
        <v>4092</v>
      </c>
      <c r="Q1317">
        <v>12096</v>
      </c>
      <c r="R1317">
        <v>1668</v>
      </c>
      <c r="S1317">
        <v>3</v>
      </c>
      <c r="T1317">
        <v>3</v>
      </c>
      <c r="U1317" t="s">
        <v>109</v>
      </c>
      <c r="V1317">
        <v>10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145</v>
      </c>
      <c r="AD1317">
        <v>2497582</v>
      </c>
      <c r="AE1317" t="s">
        <v>65</v>
      </c>
      <c r="AF1317">
        <v>30745.89</v>
      </c>
      <c r="AG1317">
        <v>1165500</v>
      </c>
      <c r="AH1317">
        <v>1165500</v>
      </c>
      <c r="AJ1317">
        <v>1165500</v>
      </c>
      <c r="AK1317" t="s">
        <v>123</v>
      </c>
      <c r="AL1317">
        <v>10</v>
      </c>
      <c r="AM1317" t="s">
        <v>68</v>
      </c>
      <c r="AN1317">
        <v>1</v>
      </c>
      <c r="AR1317" t="s">
        <v>76</v>
      </c>
      <c r="AS1317" t="s">
        <v>77</v>
      </c>
      <c r="AT1317">
        <v>-291</v>
      </c>
      <c r="AU1317" t="s">
        <v>78</v>
      </c>
      <c r="AV1317" t="s">
        <v>79</v>
      </c>
      <c r="AW1317" t="s">
        <v>80</v>
      </c>
      <c r="AX1317" t="s">
        <v>81</v>
      </c>
      <c r="AY1317" t="s">
        <v>76</v>
      </c>
      <c r="AZ1317" t="s">
        <v>82</v>
      </c>
      <c r="BA1317" t="s">
        <v>116</v>
      </c>
      <c r="BB1317" t="s">
        <v>117</v>
      </c>
      <c r="BC1317">
        <v>2</v>
      </c>
      <c r="BD1317" t="s">
        <v>76</v>
      </c>
      <c r="BE1317">
        <v>60</v>
      </c>
      <c r="BF1317" t="s">
        <v>97</v>
      </c>
      <c r="BG1317" t="s">
        <v>118</v>
      </c>
      <c r="BH1317">
        <v>365243</v>
      </c>
      <c r="BI1317">
        <v>-261</v>
      </c>
      <c r="BJ1317">
        <v>1509</v>
      </c>
      <c r="BK1317">
        <v>365243</v>
      </c>
      <c r="BL1317">
        <v>365243</v>
      </c>
      <c r="BM1317">
        <v>0</v>
      </c>
    </row>
    <row r="1318" spans="1:65" x14ac:dyDescent="0.3">
      <c r="A1318">
        <v>110948</v>
      </c>
      <c r="B1318">
        <v>0</v>
      </c>
      <c r="C1318" t="s">
        <v>65</v>
      </c>
      <c r="D1318" t="s">
        <v>88</v>
      </c>
      <c r="E1318" t="s">
        <v>68</v>
      </c>
      <c r="F1318" t="s">
        <v>68</v>
      </c>
      <c r="G1318">
        <v>0</v>
      </c>
      <c r="H1318">
        <v>382500</v>
      </c>
      <c r="I1318">
        <v>654498</v>
      </c>
      <c r="J1318" t="s">
        <v>89</v>
      </c>
      <c r="K1318" t="s">
        <v>70</v>
      </c>
      <c r="L1318" t="s">
        <v>91</v>
      </c>
      <c r="M1318" t="s">
        <v>72</v>
      </c>
      <c r="N1318">
        <v>4.6219999999999997E-2</v>
      </c>
      <c r="O1318">
        <v>13467</v>
      </c>
      <c r="P1318">
        <v>2168</v>
      </c>
      <c r="Q1318">
        <v>7533</v>
      </c>
      <c r="R1318">
        <v>1030</v>
      </c>
      <c r="S1318">
        <v>1</v>
      </c>
      <c r="T1318">
        <v>1</v>
      </c>
      <c r="U1318" t="s">
        <v>109</v>
      </c>
      <c r="V1318">
        <v>13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134</v>
      </c>
      <c r="AD1318">
        <v>1759848</v>
      </c>
      <c r="AE1318" t="s">
        <v>65</v>
      </c>
      <c r="AF1318">
        <v>33496.65</v>
      </c>
      <c r="AG1318">
        <v>904500</v>
      </c>
      <c r="AH1318">
        <v>1009566</v>
      </c>
      <c r="AJ1318">
        <v>904500</v>
      </c>
      <c r="AK1318" t="s">
        <v>94</v>
      </c>
      <c r="AL1318">
        <v>18</v>
      </c>
      <c r="AM1318" t="s">
        <v>68</v>
      </c>
      <c r="AN1318">
        <v>1</v>
      </c>
      <c r="AR1318" t="s">
        <v>76</v>
      </c>
      <c r="AS1318" t="s">
        <v>114</v>
      </c>
      <c r="AT1318">
        <v>-286</v>
      </c>
      <c r="AU1318" t="s">
        <v>78</v>
      </c>
      <c r="AV1318" t="s">
        <v>115</v>
      </c>
      <c r="AW1318" t="s">
        <v>80</v>
      </c>
      <c r="AX1318" t="s">
        <v>81</v>
      </c>
      <c r="AY1318" t="s">
        <v>76</v>
      </c>
      <c r="AZ1318" t="s">
        <v>82</v>
      </c>
      <c r="BA1318" t="s">
        <v>116</v>
      </c>
      <c r="BB1318" t="s">
        <v>121</v>
      </c>
      <c r="BC1318">
        <v>-1</v>
      </c>
      <c r="BD1318" t="s">
        <v>76</v>
      </c>
      <c r="BE1318">
        <v>48</v>
      </c>
      <c r="BF1318" t="s">
        <v>112</v>
      </c>
      <c r="BG1318" t="s">
        <v>118</v>
      </c>
    </row>
    <row r="1319" spans="1:65" x14ac:dyDescent="0.3">
      <c r="A1319">
        <v>110956</v>
      </c>
      <c r="B1319">
        <v>0</v>
      </c>
      <c r="C1319" t="s">
        <v>65</v>
      </c>
      <c r="D1319" t="s">
        <v>88</v>
      </c>
      <c r="E1319" t="s">
        <v>67</v>
      </c>
      <c r="F1319" t="s">
        <v>68</v>
      </c>
      <c r="G1319">
        <v>0</v>
      </c>
      <c r="H1319">
        <v>54000</v>
      </c>
      <c r="I1319">
        <v>397881</v>
      </c>
      <c r="J1319" t="s">
        <v>113</v>
      </c>
      <c r="K1319" t="s">
        <v>70</v>
      </c>
      <c r="L1319" t="s">
        <v>91</v>
      </c>
      <c r="M1319" t="s">
        <v>72</v>
      </c>
      <c r="N1319">
        <v>3.813E-3</v>
      </c>
      <c r="O1319">
        <v>23521</v>
      </c>
      <c r="P1319">
        <v>365243</v>
      </c>
      <c r="Q1319">
        <v>10374</v>
      </c>
      <c r="R1319">
        <v>4371</v>
      </c>
      <c r="S1319">
        <v>2</v>
      </c>
      <c r="T1319">
        <v>2</v>
      </c>
      <c r="U1319" t="s">
        <v>109</v>
      </c>
      <c r="V1319">
        <v>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76</v>
      </c>
      <c r="AD1319">
        <v>2585816</v>
      </c>
      <c r="AE1319" t="s">
        <v>93</v>
      </c>
      <c r="AF1319">
        <v>4521.0600000000004</v>
      </c>
      <c r="AG1319">
        <v>17505</v>
      </c>
      <c r="AH1319">
        <v>16996.5</v>
      </c>
      <c r="AI1319">
        <v>1053</v>
      </c>
      <c r="AJ1319">
        <v>17505</v>
      </c>
      <c r="AK1319" t="s">
        <v>123</v>
      </c>
      <c r="AL1319">
        <v>9</v>
      </c>
      <c r="AM1319" t="s">
        <v>68</v>
      </c>
      <c r="AN1319">
        <v>1</v>
      </c>
      <c r="AO1319">
        <v>6.3537091000000004E-2</v>
      </c>
      <c r="AR1319" t="s">
        <v>79</v>
      </c>
      <c r="AS1319" t="s">
        <v>77</v>
      </c>
      <c r="AT1319">
        <v>-1544</v>
      </c>
      <c r="AU1319" t="s">
        <v>78</v>
      </c>
      <c r="AV1319" t="s">
        <v>79</v>
      </c>
      <c r="AW1319" t="s">
        <v>80</v>
      </c>
      <c r="AX1319" t="s">
        <v>102</v>
      </c>
      <c r="AY1319" t="s">
        <v>190</v>
      </c>
      <c r="AZ1319" t="s">
        <v>96</v>
      </c>
      <c r="BA1319" t="s">
        <v>76</v>
      </c>
      <c r="BB1319" t="s">
        <v>84</v>
      </c>
      <c r="BC1319">
        <v>118</v>
      </c>
      <c r="BD1319" t="s">
        <v>191</v>
      </c>
      <c r="BE1319">
        <v>4</v>
      </c>
      <c r="BF1319" t="s">
        <v>147</v>
      </c>
      <c r="BG1319" t="s">
        <v>188</v>
      </c>
      <c r="BH1319">
        <v>365243</v>
      </c>
      <c r="BI1319">
        <v>-1510</v>
      </c>
      <c r="BJ1319">
        <v>-1420</v>
      </c>
      <c r="BK1319">
        <v>-1420</v>
      </c>
      <c r="BL1319">
        <v>-1412</v>
      </c>
      <c r="BM1319">
        <v>0</v>
      </c>
    </row>
    <row r="1320" spans="1:65" x14ac:dyDescent="0.3">
      <c r="A1320">
        <v>110988</v>
      </c>
      <c r="B1320">
        <v>0</v>
      </c>
      <c r="C1320" t="s">
        <v>65</v>
      </c>
      <c r="D1320" t="s">
        <v>88</v>
      </c>
      <c r="E1320" t="s">
        <v>67</v>
      </c>
      <c r="F1320" t="s">
        <v>68</v>
      </c>
      <c r="G1320">
        <v>0</v>
      </c>
      <c r="H1320">
        <v>360000</v>
      </c>
      <c r="I1320">
        <v>1198548</v>
      </c>
      <c r="J1320" t="s">
        <v>113</v>
      </c>
      <c r="K1320" t="s">
        <v>70</v>
      </c>
      <c r="L1320" t="s">
        <v>91</v>
      </c>
      <c r="M1320" t="s">
        <v>72</v>
      </c>
      <c r="N1320">
        <v>9.6299999999999997E-3</v>
      </c>
      <c r="O1320">
        <v>22299</v>
      </c>
      <c r="P1320">
        <v>365243</v>
      </c>
      <c r="Q1320">
        <v>404</v>
      </c>
      <c r="R1320">
        <v>4354</v>
      </c>
      <c r="S1320">
        <v>2</v>
      </c>
      <c r="T1320">
        <v>2</v>
      </c>
      <c r="U1320" t="s">
        <v>120</v>
      </c>
      <c r="V1320">
        <v>10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76</v>
      </c>
      <c r="AD1320">
        <v>2357476</v>
      </c>
      <c r="AE1320" t="s">
        <v>65</v>
      </c>
      <c r="AF1320">
        <v>38595.555</v>
      </c>
      <c r="AG1320">
        <v>697500</v>
      </c>
      <c r="AH1320">
        <v>745375.5</v>
      </c>
      <c r="AJ1320">
        <v>697500</v>
      </c>
      <c r="AK1320" t="s">
        <v>123</v>
      </c>
      <c r="AL1320">
        <v>12</v>
      </c>
      <c r="AM1320" t="s">
        <v>68</v>
      </c>
      <c r="AN1320">
        <v>1</v>
      </c>
      <c r="AR1320" t="s">
        <v>76</v>
      </c>
      <c r="AS1320" t="s">
        <v>77</v>
      </c>
      <c r="AT1320">
        <v>-282</v>
      </c>
      <c r="AU1320" t="s">
        <v>78</v>
      </c>
      <c r="AV1320" t="s">
        <v>79</v>
      </c>
      <c r="AW1320" t="s">
        <v>80</v>
      </c>
      <c r="AX1320" t="s">
        <v>81</v>
      </c>
      <c r="AY1320" t="s">
        <v>76</v>
      </c>
      <c r="AZ1320" t="s">
        <v>82</v>
      </c>
      <c r="BA1320" t="s">
        <v>116</v>
      </c>
      <c r="BB1320" t="s">
        <v>121</v>
      </c>
      <c r="BC1320">
        <v>-1</v>
      </c>
      <c r="BD1320" t="s">
        <v>76</v>
      </c>
      <c r="BE1320">
        <v>24</v>
      </c>
      <c r="BF1320" t="s">
        <v>112</v>
      </c>
      <c r="BG1320" t="s">
        <v>118</v>
      </c>
      <c r="BH1320">
        <v>365243</v>
      </c>
      <c r="BI1320">
        <v>-252</v>
      </c>
      <c r="BJ1320">
        <v>438</v>
      </c>
      <c r="BK1320">
        <v>365243</v>
      </c>
      <c r="BL1320">
        <v>365243</v>
      </c>
      <c r="BM1320">
        <v>1</v>
      </c>
    </row>
    <row r="1321" spans="1:65" x14ac:dyDescent="0.3">
      <c r="A1321">
        <v>110992</v>
      </c>
      <c r="B1321">
        <v>1</v>
      </c>
      <c r="C1321" t="s">
        <v>65</v>
      </c>
      <c r="D1321" t="s">
        <v>88</v>
      </c>
      <c r="E1321" t="s">
        <v>68</v>
      </c>
      <c r="F1321" t="s">
        <v>67</v>
      </c>
      <c r="G1321">
        <v>0</v>
      </c>
      <c r="H1321">
        <v>202500</v>
      </c>
      <c r="I1321">
        <v>450000</v>
      </c>
      <c r="J1321" t="s">
        <v>69</v>
      </c>
      <c r="K1321" t="s">
        <v>90</v>
      </c>
      <c r="L1321" t="s">
        <v>71</v>
      </c>
      <c r="M1321" t="s">
        <v>72</v>
      </c>
      <c r="N1321">
        <v>4.6219999999999997E-2</v>
      </c>
      <c r="O1321">
        <v>8732</v>
      </c>
      <c r="P1321">
        <v>328</v>
      </c>
      <c r="Q1321">
        <v>8668</v>
      </c>
      <c r="R1321">
        <v>1409</v>
      </c>
      <c r="S1321">
        <v>1</v>
      </c>
      <c r="T1321">
        <v>1</v>
      </c>
      <c r="U1321" t="s">
        <v>73</v>
      </c>
      <c r="V1321">
        <v>11</v>
      </c>
      <c r="W1321">
        <v>0</v>
      </c>
      <c r="X1321">
        <v>1</v>
      </c>
      <c r="Y1321">
        <v>1</v>
      </c>
      <c r="Z1321">
        <v>0</v>
      </c>
      <c r="AA1321">
        <v>1</v>
      </c>
      <c r="AB1321">
        <v>1</v>
      </c>
      <c r="AC1321" t="s">
        <v>92</v>
      </c>
      <c r="AD1321">
        <v>1290224</v>
      </c>
      <c r="AE1321" t="s">
        <v>93</v>
      </c>
      <c r="AF1321">
        <v>8458.6949999999997</v>
      </c>
      <c r="AG1321">
        <v>85455</v>
      </c>
      <c r="AH1321">
        <v>85788</v>
      </c>
      <c r="AI1321">
        <v>8550</v>
      </c>
      <c r="AJ1321">
        <v>85455</v>
      </c>
      <c r="AK1321" t="s">
        <v>73</v>
      </c>
      <c r="AL1321">
        <v>20</v>
      </c>
      <c r="AM1321" t="s">
        <v>68</v>
      </c>
      <c r="AN1321">
        <v>1</v>
      </c>
      <c r="AO1321">
        <v>9.8706006999999998E-2</v>
      </c>
      <c r="AR1321" t="s">
        <v>79</v>
      </c>
      <c r="AS1321" t="s">
        <v>77</v>
      </c>
      <c r="AT1321">
        <v>-1248</v>
      </c>
      <c r="AU1321" t="s">
        <v>78</v>
      </c>
      <c r="AV1321" t="s">
        <v>79</v>
      </c>
      <c r="AX1321" t="s">
        <v>102</v>
      </c>
      <c r="AY1321" t="s">
        <v>124</v>
      </c>
      <c r="AZ1321" t="s">
        <v>96</v>
      </c>
      <c r="BA1321" t="s">
        <v>76</v>
      </c>
      <c r="BB1321" t="s">
        <v>104</v>
      </c>
      <c r="BC1321">
        <v>18</v>
      </c>
      <c r="BD1321" t="s">
        <v>105</v>
      </c>
      <c r="BE1321">
        <v>14</v>
      </c>
      <c r="BF1321" t="s">
        <v>86</v>
      </c>
      <c r="BG1321" t="s">
        <v>106</v>
      </c>
      <c r="BH1321">
        <v>365243</v>
      </c>
      <c r="BI1321">
        <v>-1194</v>
      </c>
      <c r="BJ1321">
        <v>-804</v>
      </c>
      <c r="BK1321">
        <v>-864</v>
      </c>
      <c r="BL1321">
        <v>-860</v>
      </c>
      <c r="BM1321">
        <v>0</v>
      </c>
    </row>
    <row r="1322" spans="1:65" x14ac:dyDescent="0.3">
      <c r="A1322">
        <v>110997</v>
      </c>
      <c r="B1322">
        <v>0</v>
      </c>
      <c r="C1322" t="s">
        <v>65</v>
      </c>
      <c r="D1322" t="s">
        <v>88</v>
      </c>
      <c r="E1322" t="s">
        <v>67</v>
      </c>
      <c r="F1322" t="s">
        <v>67</v>
      </c>
      <c r="G1322">
        <v>0</v>
      </c>
      <c r="H1322">
        <v>270000</v>
      </c>
      <c r="I1322">
        <v>1350000</v>
      </c>
      <c r="J1322" t="s">
        <v>89</v>
      </c>
      <c r="K1322" t="s">
        <v>70</v>
      </c>
      <c r="L1322" t="s">
        <v>91</v>
      </c>
      <c r="M1322" t="s">
        <v>72</v>
      </c>
      <c r="N1322">
        <v>1.5221E-2</v>
      </c>
      <c r="O1322">
        <v>14118</v>
      </c>
      <c r="P1322">
        <v>358</v>
      </c>
      <c r="Q1322">
        <v>434</v>
      </c>
      <c r="R1322">
        <v>4352</v>
      </c>
      <c r="S1322">
        <v>2</v>
      </c>
      <c r="T1322">
        <v>2</v>
      </c>
      <c r="U1322" t="s">
        <v>125</v>
      </c>
      <c r="V1322">
        <v>16</v>
      </c>
      <c r="W1322">
        <v>0</v>
      </c>
      <c r="X1322">
        <v>1</v>
      </c>
      <c r="Y1322">
        <v>1</v>
      </c>
      <c r="Z1322">
        <v>0</v>
      </c>
      <c r="AA1322">
        <v>1</v>
      </c>
      <c r="AB1322">
        <v>1</v>
      </c>
      <c r="AC1322" t="s">
        <v>108</v>
      </c>
      <c r="AD1322">
        <v>2192185</v>
      </c>
      <c r="AE1322" t="s">
        <v>99</v>
      </c>
      <c r="AF1322">
        <v>13500</v>
      </c>
      <c r="AG1322">
        <v>270000</v>
      </c>
      <c r="AH1322">
        <v>270000</v>
      </c>
      <c r="AJ1322">
        <v>270000</v>
      </c>
      <c r="AK1322" t="s">
        <v>109</v>
      </c>
      <c r="AL1322">
        <v>17</v>
      </c>
      <c r="AM1322" t="s">
        <v>68</v>
      </c>
      <c r="AN1322">
        <v>1</v>
      </c>
      <c r="AR1322" t="s">
        <v>79</v>
      </c>
      <c r="AS1322" t="s">
        <v>77</v>
      </c>
      <c r="AT1322">
        <v>-369</v>
      </c>
      <c r="AU1322" t="s">
        <v>76</v>
      </c>
      <c r="AV1322" t="s">
        <v>79</v>
      </c>
      <c r="AW1322" t="s">
        <v>80</v>
      </c>
      <c r="AX1322" t="s">
        <v>81</v>
      </c>
      <c r="AY1322" t="s">
        <v>76</v>
      </c>
      <c r="AZ1322" t="s">
        <v>131</v>
      </c>
      <c r="BA1322" t="s">
        <v>116</v>
      </c>
      <c r="BB1322" t="s">
        <v>121</v>
      </c>
      <c r="BC1322">
        <v>-1</v>
      </c>
      <c r="BD1322" t="s">
        <v>76</v>
      </c>
      <c r="BE1322">
        <v>0</v>
      </c>
      <c r="BF1322" t="s">
        <v>76</v>
      </c>
      <c r="BG1322" t="s">
        <v>160</v>
      </c>
      <c r="BH1322">
        <v>-369</v>
      </c>
      <c r="BI1322">
        <v>-325</v>
      </c>
      <c r="BJ1322">
        <v>365243</v>
      </c>
      <c r="BK1322">
        <v>-111</v>
      </c>
      <c r="BL1322">
        <v>-31</v>
      </c>
      <c r="BM1322">
        <v>0</v>
      </c>
    </row>
    <row r="1323" spans="1:65" x14ac:dyDescent="0.3">
      <c r="A1323">
        <v>111004</v>
      </c>
      <c r="B1323">
        <v>0</v>
      </c>
      <c r="C1323" t="s">
        <v>65</v>
      </c>
      <c r="D1323" t="s">
        <v>66</v>
      </c>
      <c r="E1323" t="s">
        <v>68</v>
      </c>
      <c r="F1323" t="s">
        <v>68</v>
      </c>
      <c r="G1323">
        <v>0</v>
      </c>
      <c r="H1323">
        <v>270000</v>
      </c>
      <c r="I1323">
        <v>760225.5</v>
      </c>
      <c r="J1323" t="s">
        <v>69</v>
      </c>
      <c r="K1323" t="s">
        <v>70</v>
      </c>
      <c r="L1323" t="s">
        <v>91</v>
      </c>
      <c r="M1323" t="s">
        <v>72</v>
      </c>
      <c r="N1323">
        <v>4.6219999999999997E-2</v>
      </c>
      <c r="O1323">
        <v>16667</v>
      </c>
      <c r="P1323">
        <v>7114</v>
      </c>
      <c r="Q1323">
        <v>10818</v>
      </c>
      <c r="R1323">
        <v>189</v>
      </c>
      <c r="S1323">
        <v>1</v>
      </c>
      <c r="T1323">
        <v>1</v>
      </c>
      <c r="U1323" t="s">
        <v>109</v>
      </c>
      <c r="V1323">
        <v>17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 t="s">
        <v>122</v>
      </c>
      <c r="AD1323">
        <v>1946977</v>
      </c>
      <c r="AE1323" t="s">
        <v>99</v>
      </c>
      <c r="AF1323">
        <v>3375</v>
      </c>
      <c r="AG1323">
        <v>0</v>
      </c>
      <c r="AH1323">
        <v>67500</v>
      </c>
      <c r="AK1323" t="s">
        <v>125</v>
      </c>
      <c r="AL1323">
        <v>11</v>
      </c>
      <c r="AM1323" t="s">
        <v>68</v>
      </c>
      <c r="AN1323">
        <v>1</v>
      </c>
      <c r="AR1323" t="s">
        <v>79</v>
      </c>
      <c r="AS1323" t="s">
        <v>77</v>
      </c>
      <c r="AT1323">
        <v>-2474</v>
      </c>
      <c r="AU1323" t="s">
        <v>76</v>
      </c>
      <c r="AV1323" t="s">
        <v>79</v>
      </c>
      <c r="AX1323" t="s">
        <v>81</v>
      </c>
      <c r="AY1323" t="s">
        <v>76</v>
      </c>
      <c r="AZ1323" t="s">
        <v>131</v>
      </c>
      <c r="BA1323" t="s">
        <v>116</v>
      </c>
      <c r="BB1323" t="s">
        <v>104</v>
      </c>
      <c r="BC1323">
        <v>980</v>
      </c>
      <c r="BD1323" t="s">
        <v>85</v>
      </c>
      <c r="BE1323">
        <v>0</v>
      </c>
      <c r="BF1323" t="s">
        <v>76</v>
      </c>
      <c r="BG1323" t="s">
        <v>132</v>
      </c>
      <c r="BH1323">
        <v>-2471</v>
      </c>
      <c r="BI1323">
        <v>-2426</v>
      </c>
      <c r="BJ1323">
        <v>365243</v>
      </c>
      <c r="BK1323">
        <v>-1452</v>
      </c>
      <c r="BL1323">
        <v>365243</v>
      </c>
      <c r="BM1323">
        <v>0</v>
      </c>
    </row>
    <row r="1324" spans="1:65" x14ac:dyDescent="0.3">
      <c r="A1324">
        <v>111010</v>
      </c>
      <c r="B1324">
        <v>0</v>
      </c>
      <c r="C1324" t="s">
        <v>65</v>
      </c>
      <c r="D1324" t="s">
        <v>88</v>
      </c>
      <c r="E1324" t="s">
        <v>67</v>
      </c>
      <c r="F1324" t="s">
        <v>68</v>
      </c>
      <c r="G1324">
        <v>0</v>
      </c>
      <c r="H1324">
        <v>112500</v>
      </c>
      <c r="I1324">
        <v>244512</v>
      </c>
      <c r="J1324" t="s">
        <v>69</v>
      </c>
      <c r="K1324" t="s">
        <v>70</v>
      </c>
      <c r="L1324" t="s">
        <v>119</v>
      </c>
      <c r="M1324" t="s">
        <v>72</v>
      </c>
      <c r="N1324">
        <v>1.8634000000000001E-2</v>
      </c>
      <c r="O1324">
        <v>10041</v>
      </c>
      <c r="P1324">
        <v>1091</v>
      </c>
      <c r="Q1324">
        <v>3001</v>
      </c>
      <c r="R1324">
        <v>2462</v>
      </c>
      <c r="S1324">
        <v>2</v>
      </c>
      <c r="T1324">
        <v>2</v>
      </c>
      <c r="U1324" t="s">
        <v>94</v>
      </c>
      <c r="V1324">
        <v>17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108</v>
      </c>
      <c r="AD1324">
        <v>1875441</v>
      </c>
      <c r="AE1324" t="s">
        <v>99</v>
      </c>
      <c r="AF1324">
        <v>2250</v>
      </c>
      <c r="AG1324">
        <v>45000</v>
      </c>
      <c r="AH1324">
        <v>45000</v>
      </c>
      <c r="AJ1324">
        <v>45000</v>
      </c>
      <c r="AK1324" t="s">
        <v>120</v>
      </c>
      <c r="AL1324">
        <v>13</v>
      </c>
      <c r="AM1324" t="s">
        <v>68</v>
      </c>
      <c r="AN1324">
        <v>1</v>
      </c>
      <c r="AR1324" t="s">
        <v>79</v>
      </c>
      <c r="AS1324" t="s">
        <v>77</v>
      </c>
      <c r="AT1324">
        <v>-276</v>
      </c>
      <c r="AU1324" t="s">
        <v>76</v>
      </c>
      <c r="AV1324" t="s">
        <v>79</v>
      </c>
      <c r="AW1324" t="s">
        <v>80</v>
      </c>
      <c r="AX1324" t="s">
        <v>81</v>
      </c>
      <c r="AY1324" t="s">
        <v>76</v>
      </c>
      <c r="AZ1324" t="s">
        <v>131</v>
      </c>
      <c r="BA1324" t="s">
        <v>83</v>
      </c>
      <c r="BB1324" t="s">
        <v>138</v>
      </c>
      <c r="BC1324">
        <v>55</v>
      </c>
      <c r="BD1324" t="s">
        <v>157</v>
      </c>
      <c r="BE1324">
        <v>0</v>
      </c>
      <c r="BF1324" t="s">
        <v>76</v>
      </c>
      <c r="BG1324" t="s">
        <v>132</v>
      </c>
      <c r="BH1324">
        <v>365243</v>
      </c>
      <c r="BI1324">
        <v>365243</v>
      </c>
      <c r="BJ1324">
        <v>365243</v>
      </c>
      <c r="BK1324">
        <v>365243</v>
      </c>
      <c r="BL1324">
        <v>365243</v>
      </c>
      <c r="BM1324">
        <v>0</v>
      </c>
    </row>
    <row r="1325" spans="1:65" x14ac:dyDescent="0.3">
      <c r="A1325">
        <v>111020</v>
      </c>
      <c r="B1325">
        <v>0</v>
      </c>
      <c r="C1325" t="s">
        <v>65</v>
      </c>
      <c r="D1325" t="s">
        <v>66</v>
      </c>
      <c r="E1325" t="s">
        <v>67</v>
      </c>
      <c r="F1325" t="s">
        <v>68</v>
      </c>
      <c r="G1325">
        <v>2</v>
      </c>
      <c r="H1325">
        <v>292500</v>
      </c>
      <c r="I1325">
        <v>675000</v>
      </c>
      <c r="J1325" t="s">
        <v>89</v>
      </c>
      <c r="K1325" t="s">
        <v>70</v>
      </c>
      <c r="L1325" t="s">
        <v>91</v>
      </c>
      <c r="M1325" t="s">
        <v>169</v>
      </c>
      <c r="N1325">
        <v>1.1703E-2</v>
      </c>
      <c r="O1325">
        <v>17488</v>
      </c>
      <c r="P1325">
        <v>1830</v>
      </c>
      <c r="Q1325">
        <v>9920</v>
      </c>
      <c r="R1325">
        <v>1015</v>
      </c>
      <c r="S1325">
        <v>2</v>
      </c>
      <c r="T1325">
        <v>2</v>
      </c>
      <c r="U1325" t="s">
        <v>125</v>
      </c>
      <c r="V1325">
        <v>18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237</v>
      </c>
      <c r="AD1325">
        <v>1056134</v>
      </c>
      <c r="AE1325" t="s">
        <v>65</v>
      </c>
      <c r="AF1325">
        <v>19249.2</v>
      </c>
      <c r="AG1325">
        <v>270000</v>
      </c>
      <c r="AH1325">
        <v>373923</v>
      </c>
      <c r="AJ1325">
        <v>270000</v>
      </c>
      <c r="AK1325" t="s">
        <v>73</v>
      </c>
      <c r="AL1325">
        <v>13</v>
      </c>
      <c r="AM1325" t="s">
        <v>68</v>
      </c>
      <c r="AN1325">
        <v>1</v>
      </c>
      <c r="AR1325" t="s">
        <v>76</v>
      </c>
      <c r="AS1325" t="s">
        <v>77</v>
      </c>
      <c r="AT1325">
        <v>-712</v>
      </c>
      <c r="AU1325" t="s">
        <v>78</v>
      </c>
      <c r="AV1325" t="s">
        <v>79</v>
      </c>
      <c r="AW1325" t="s">
        <v>80</v>
      </c>
      <c r="AX1325" t="s">
        <v>161</v>
      </c>
      <c r="AY1325" t="s">
        <v>76</v>
      </c>
      <c r="AZ1325" t="s">
        <v>82</v>
      </c>
      <c r="BA1325" t="s">
        <v>116</v>
      </c>
      <c r="BB1325" t="s">
        <v>121</v>
      </c>
      <c r="BC1325">
        <v>-1</v>
      </c>
      <c r="BD1325" t="s">
        <v>76</v>
      </c>
      <c r="BE1325">
        <v>36</v>
      </c>
      <c r="BF1325" t="s">
        <v>147</v>
      </c>
      <c r="BG1325" t="s">
        <v>154</v>
      </c>
      <c r="BH1325">
        <v>365243</v>
      </c>
      <c r="BI1325">
        <v>-682</v>
      </c>
      <c r="BJ1325">
        <v>368</v>
      </c>
      <c r="BK1325">
        <v>-652</v>
      </c>
      <c r="BL1325">
        <v>-645</v>
      </c>
      <c r="BM1325">
        <v>1</v>
      </c>
    </row>
    <row r="1326" spans="1:65" x14ac:dyDescent="0.3">
      <c r="A1326">
        <v>111027</v>
      </c>
      <c r="B1326">
        <v>0</v>
      </c>
      <c r="C1326" t="s">
        <v>65</v>
      </c>
      <c r="D1326" t="s">
        <v>88</v>
      </c>
      <c r="E1326" t="s">
        <v>67</v>
      </c>
      <c r="F1326" t="s">
        <v>68</v>
      </c>
      <c r="G1326">
        <v>0</v>
      </c>
      <c r="H1326">
        <v>157500</v>
      </c>
      <c r="I1326">
        <v>630000</v>
      </c>
      <c r="J1326" t="s">
        <v>133</v>
      </c>
      <c r="K1326" t="s">
        <v>70</v>
      </c>
      <c r="L1326" t="s">
        <v>71</v>
      </c>
      <c r="M1326" t="s">
        <v>169</v>
      </c>
      <c r="N1326">
        <v>2.6391999999999999E-2</v>
      </c>
      <c r="O1326">
        <v>19491</v>
      </c>
      <c r="P1326">
        <v>1607</v>
      </c>
      <c r="Q1326">
        <v>9447</v>
      </c>
      <c r="R1326">
        <v>3029</v>
      </c>
      <c r="S1326">
        <v>2</v>
      </c>
      <c r="T1326">
        <v>2</v>
      </c>
      <c r="U1326" t="s">
        <v>125</v>
      </c>
      <c r="V1326">
        <v>17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201</v>
      </c>
      <c r="AD1326">
        <v>1013027</v>
      </c>
      <c r="AE1326" t="s">
        <v>65</v>
      </c>
      <c r="AF1326">
        <v>8719.74</v>
      </c>
      <c r="AG1326">
        <v>135000</v>
      </c>
      <c r="AH1326">
        <v>153819</v>
      </c>
      <c r="AJ1326">
        <v>135000</v>
      </c>
      <c r="AK1326" t="s">
        <v>123</v>
      </c>
      <c r="AL1326">
        <v>9</v>
      </c>
      <c r="AM1326" t="s">
        <v>68</v>
      </c>
      <c r="AN1326">
        <v>1</v>
      </c>
      <c r="AR1326" t="s">
        <v>76</v>
      </c>
      <c r="AS1326" t="s">
        <v>77</v>
      </c>
      <c r="AT1326">
        <v>-918</v>
      </c>
      <c r="AU1326" t="s">
        <v>78</v>
      </c>
      <c r="AV1326" t="s">
        <v>79</v>
      </c>
      <c r="AW1326" t="s">
        <v>80</v>
      </c>
      <c r="AX1326" t="s">
        <v>81</v>
      </c>
      <c r="AY1326" t="s">
        <v>76</v>
      </c>
      <c r="AZ1326" t="s">
        <v>82</v>
      </c>
      <c r="BA1326" t="s">
        <v>116</v>
      </c>
      <c r="BB1326" t="s">
        <v>121</v>
      </c>
      <c r="BC1326">
        <v>-1</v>
      </c>
      <c r="BD1326" t="s">
        <v>76</v>
      </c>
      <c r="BE1326">
        <v>24</v>
      </c>
      <c r="BF1326" t="s">
        <v>112</v>
      </c>
      <c r="BG1326" t="s">
        <v>118</v>
      </c>
      <c r="BH1326">
        <v>365243</v>
      </c>
      <c r="BI1326">
        <v>-888</v>
      </c>
      <c r="BJ1326">
        <v>-198</v>
      </c>
      <c r="BK1326">
        <v>-528</v>
      </c>
      <c r="BL1326">
        <v>-508</v>
      </c>
      <c r="BM1326">
        <v>1</v>
      </c>
    </row>
    <row r="1327" spans="1:65" x14ac:dyDescent="0.3">
      <c r="A1327">
        <v>111029</v>
      </c>
      <c r="B1327">
        <v>1</v>
      </c>
      <c r="C1327" t="s">
        <v>65</v>
      </c>
      <c r="D1327" t="s">
        <v>88</v>
      </c>
      <c r="E1327" t="s">
        <v>67</v>
      </c>
      <c r="F1327" t="s">
        <v>68</v>
      </c>
      <c r="G1327">
        <v>0</v>
      </c>
      <c r="H1327">
        <v>108000</v>
      </c>
      <c r="I1327">
        <v>103558.5</v>
      </c>
      <c r="J1327" t="s">
        <v>113</v>
      </c>
      <c r="K1327" t="s">
        <v>70</v>
      </c>
      <c r="L1327" t="s">
        <v>91</v>
      </c>
      <c r="M1327" t="s">
        <v>72</v>
      </c>
      <c r="N1327">
        <v>7.1199999999999996E-3</v>
      </c>
      <c r="O1327">
        <v>20186</v>
      </c>
      <c r="P1327">
        <v>365243</v>
      </c>
      <c r="Q1327">
        <v>11681</v>
      </c>
      <c r="R1327">
        <v>3715</v>
      </c>
      <c r="S1327">
        <v>2</v>
      </c>
      <c r="T1327">
        <v>2</v>
      </c>
      <c r="U1327" t="s">
        <v>123</v>
      </c>
      <c r="V1327">
        <v>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76</v>
      </c>
      <c r="AD1327">
        <v>1168287</v>
      </c>
      <c r="AE1327" t="s">
        <v>65</v>
      </c>
      <c r="AF1327">
        <v>6167.2950000000001</v>
      </c>
      <c r="AG1327">
        <v>63000</v>
      </c>
      <c r="AH1327">
        <v>82957.5</v>
      </c>
      <c r="AJ1327">
        <v>63000</v>
      </c>
      <c r="AK1327" t="s">
        <v>109</v>
      </c>
      <c r="AL1327">
        <v>8</v>
      </c>
      <c r="AM1327" t="s">
        <v>68</v>
      </c>
      <c r="AN1327">
        <v>1</v>
      </c>
      <c r="AR1327" t="s">
        <v>76</v>
      </c>
      <c r="AS1327" t="s">
        <v>114</v>
      </c>
      <c r="AT1327">
        <v>-3</v>
      </c>
      <c r="AU1327" t="s">
        <v>78</v>
      </c>
      <c r="AV1327" t="s">
        <v>115</v>
      </c>
      <c r="AW1327" t="s">
        <v>80</v>
      </c>
      <c r="AX1327" t="s">
        <v>81</v>
      </c>
      <c r="AY1327" t="s">
        <v>76</v>
      </c>
      <c r="AZ1327" t="s">
        <v>82</v>
      </c>
      <c r="BA1327" t="s">
        <v>116</v>
      </c>
      <c r="BB1327" t="s">
        <v>121</v>
      </c>
      <c r="BC1327">
        <v>-1</v>
      </c>
      <c r="BD1327" t="s">
        <v>76</v>
      </c>
      <c r="BE1327">
        <v>24</v>
      </c>
      <c r="BF1327" t="s">
        <v>86</v>
      </c>
      <c r="BG1327" t="s">
        <v>172</v>
      </c>
    </row>
    <row r="1328" spans="1:65" x14ac:dyDescent="0.3">
      <c r="A1328">
        <v>111040</v>
      </c>
      <c r="B1328">
        <v>1</v>
      </c>
      <c r="C1328" t="s">
        <v>65</v>
      </c>
      <c r="D1328" t="s">
        <v>66</v>
      </c>
      <c r="E1328" t="s">
        <v>68</v>
      </c>
      <c r="F1328" t="s">
        <v>67</v>
      </c>
      <c r="G1328">
        <v>2</v>
      </c>
      <c r="H1328">
        <v>135000</v>
      </c>
      <c r="I1328">
        <v>640080</v>
      </c>
      <c r="J1328" t="s">
        <v>69</v>
      </c>
      <c r="K1328" t="s">
        <v>70</v>
      </c>
      <c r="L1328" t="s">
        <v>91</v>
      </c>
      <c r="M1328" t="s">
        <v>169</v>
      </c>
      <c r="N1328">
        <v>2.0712999999999999E-2</v>
      </c>
      <c r="O1328">
        <v>14789</v>
      </c>
      <c r="P1328">
        <v>1526</v>
      </c>
      <c r="Q1328">
        <v>1894</v>
      </c>
      <c r="R1328">
        <v>1907</v>
      </c>
      <c r="S1328">
        <v>3</v>
      </c>
      <c r="T1328">
        <v>2</v>
      </c>
      <c r="U1328" t="s">
        <v>75</v>
      </c>
      <c r="V1328">
        <v>10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92</v>
      </c>
      <c r="AD1328">
        <v>2382914</v>
      </c>
      <c r="AE1328" t="s">
        <v>65</v>
      </c>
      <c r="AF1328">
        <v>6535.8</v>
      </c>
      <c r="AG1328">
        <v>45000</v>
      </c>
      <c r="AH1328">
        <v>55075.5</v>
      </c>
      <c r="AJ1328">
        <v>45000</v>
      </c>
      <c r="AK1328" t="s">
        <v>75</v>
      </c>
      <c r="AL1328">
        <v>12</v>
      </c>
      <c r="AM1328" t="s">
        <v>68</v>
      </c>
      <c r="AN1328">
        <v>1</v>
      </c>
      <c r="AR1328" t="s">
        <v>76</v>
      </c>
      <c r="AS1328" t="s">
        <v>77</v>
      </c>
      <c r="AT1328">
        <v>-742</v>
      </c>
      <c r="AU1328" t="s">
        <v>78</v>
      </c>
      <c r="AV1328" t="s">
        <v>79</v>
      </c>
      <c r="AW1328" t="s">
        <v>101</v>
      </c>
      <c r="AX1328" t="s">
        <v>81</v>
      </c>
      <c r="AY1328" t="s">
        <v>76</v>
      </c>
      <c r="AZ1328" t="s">
        <v>82</v>
      </c>
      <c r="BA1328" t="s">
        <v>83</v>
      </c>
      <c r="BB1328" t="s">
        <v>121</v>
      </c>
      <c r="BC1328">
        <v>0</v>
      </c>
      <c r="BD1328" t="s">
        <v>76</v>
      </c>
      <c r="BE1328">
        <v>12</v>
      </c>
      <c r="BF1328" t="s">
        <v>86</v>
      </c>
      <c r="BG1328" t="s">
        <v>87</v>
      </c>
      <c r="BH1328">
        <v>365243</v>
      </c>
      <c r="BI1328">
        <v>-712</v>
      </c>
      <c r="BJ1328">
        <v>-382</v>
      </c>
      <c r="BK1328">
        <v>-382</v>
      </c>
      <c r="BL1328">
        <v>-371</v>
      </c>
      <c r="BM1328">
        <v>1</v>
      </c>
    </row>
    <row r="1329" spans="1:65" x14ac:dyDescent="0.3">
      <c r="A1329">
        <v>111050</v>
      </c>
      <c r="B1329">
        <v>0</v>
      </c>
      <c r="C1329" t="s">
        <v>65</v>
      </c>
      <c r="D1329" t="s">
        <v>88</v>
      </c>
      <c r="E1329" t="s">
        <v>67</v>
      </c>
      <c r="F1329" t="s">
        <v>68</v>
      </c>
      <c r="G1329">
        <v>0</v>
      </c>
      <c r="H1329">
        <v>270000</v>
      </c>
      <c r="I1329">
        <v>1316155.5</v>
      </c>
      <c r="J1329" t="s">
        <v>89</v>
      </c>
      <c r="K1329" t="s">
        <v>70</v>
      </c>
      <c r="L1329" t="s">
        <v>91</v>
      </c>
      <c r="M1329" t="s">
        <v>72</v>
      </c>
      <c r="N1329">
        <v>9.6299999999999997E-3</v>
      </c>
      <c r="O1329">
        <v>15359</v>
      </c>
      <c r="P1329">
        <v>1849</v>
      </c>
      <c r="Q1329">
        <v>1928</v>
      </c>
      <c r="R1329">
        <v>4427</v>
      </c>
      <c r="S1329">
        <v>2</v>
      </c>
      <c r="T1329">
        <v>2</v>
      </c>
      <c r="U1329" t="s">
        <v>109</v>
      </c>
      <c r="V1329">
        <v>11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 t="s">
        <v>92</v>
      </c>
      <c r="AD1329">
        <v>2306531</v>
      </c>
      <c r="AE1329" t="s">
        <v>65</v>
      </c>
      <c r="AF1329">
        <v>19285.875</v>
      </c>
      <c r="AG1329">
        <v>360000</v>
      </c>
      <c r="AH1329">
        <v>401580</v>
      </c>
      <c r="AJ1329">
        <v>360000</v>
      </c>
      <c r="AK1329" t="s">
        <v>94</v>
      </c>
      <c r="AL1329">
        <v>16</v>
      </c>
      <c r="AM1329" t="s">
        <v>68</v>
      </c>
      <c r="AN1329">
        <v>1</v>
      </c>
      <c r="AR1329" t="s">
        <v>76</v>
      </c>
      <c r="AS1329" t="s">
        <v>77</v>
      </c>
      <c r="AT1329">
        <v>-1035</v>
      </c>
      <c r="AU1329" t="s">
        <v>78</v>
      </c>
      <c r="AV1329" t="s">
        <v>79</v>
      </c>
      <c r="AW1329" t="s">
        <v>80</v>
      </c>
      <c r="AX1329" t="s">
        <v>81</v>
      </c>
      <c r="AY1329" t="s">
        <v>76</v>
      </c>
      <c r="AZ1329" t="s">
        <v>82</v>
      </c>
      <c r="BA1329" t="s">
        <v>116</v>
      </c>
      <c r="BB1329" t="s">
        <v>121</v>
      </c>
      <c r="BC1329">
        <v>-1</v>
      </c>
      <c r="BD1329" t="s">
        <v>76</v>
      </c>
      <c r="BE1329">
        <v>30</v>
      </c>
      <c r="BF1329" t="s">
        <v>112</v>
      </c>
      <c r="BG1329" t="s">
        <v>118</v>
      </c>
      <c r="BH1329">
        <v>365243</v>
      </c>
      <c r="BI1329">
        <v>-1005</v>
      </c>
      <c r="BJ1329">
        <v>-135</v>
      </c>
      <c r="BK1329">
        <v>-135</v>
      </c>
      <c r="BL1329">
        <v>-131</v>
      </c>
      <c r="BM1329">
        <v>1</v>
      </c>
    </row>
    <row r="1330" spans="1:65" x14ac:dyDescent="0.3">
      <c r="A1330">
        <v>111051</v>
      </c>
      <c r="B1330">
        <v>0</v>
      </c>
      <c r="C1330" t="s">
        <v>65</v>
      </c>
      <c r="D1330" t="s">
        <v>88</v>
      </c>
      <c r="E1330" t="s">
        <v>67</v>
      </c>
      <c r="F1330" t="s">
        <v>68</v>
      </c>
      <c r="G1330">
        <v>0</v>
      </c>
      <c r="H1330">
        <v>315000</v>
      </c>
      <c r="I1330">
        <v>1546020</v>
      </c>
      <c r="J1330" t="s">
        <v>113</v>
      </c>
      <c r="K1330" t="s">
        <v>90</v>
      </c>
      <c r="L1330" t="s">
        <v>91</v>
      </c>
      <c r="M1330" t="s">
        <v>72</v>
      </c>
      <c r="N1330">
        <v>7.2508000000000003E-2</v>
      </c>
      <c r="O1330">
        <v>20604</v>
      </c>
      <c r="P1330">
        <v>365243</v>
      </c>
      <c r="Q1330">
        <v>10228</v>
      </c>
      <c r="R1330">
        <v>4029</v>
      </c>
      <c r="S1330">
        <v>1</v>
      </c>
      <c r="T1330">
        <v>1</v>
      </c>
      <c r="U1330" t="s">
        <v>94</v>
      </c>
      <c r="V1330">
        <v>11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76</v>
      </c>
      <c r="AD1330">
        <v>1870137</v>
      </c>
      <c r="AE1330" t="s">
        <v>65</v>
      </c>
      <c r="AF1330">
        <v>47344.5</v>
      </c>
      <c r="AG1330">
        <v>1350000</v>
      </c>
      <c r="AH1330">
        <v>1350000</v>
      </c>
      <c r="AI1330">
        <v>0</v>
      </c>
      <c r="AJ1330">
        <v>1350000</v>
      </c>
      <c r="AK1330" t="s">
        <v>120</v>
      </c>
      <c r="AL1330">
        <v>12</v>
      </c>
      <c r="AM1330" t="s">
        <v>68</v>
      </c>
      <c r="AN1330">
        <v>1</v>
      </c>
      <c r="AO1330">
        <v>0</v>
      </c>
      <c r="AR1330" t="s">
        <v>76</v>
      </c>
      <c r="AS1330" t="s">
        <v>77</v>
      </c>
      <c r="AT1330">
        <v>-2227</v>
      </c>
      <c r="AU1330" t="s">
        <v>78</v>
      </c>
      <c r="AV1330" t="s">
        <v>79</v>
      </c>
      <c r="AW1330" t="s">
        <v>80</v>
      </c>
      <c r="AX1330" t="s">
        <v>102</v>
      </c>
      <c r="AY1330" t="s">
        <v>76</v>
      </c>
      <c r="AZ1330" t="s">
        <v>82</v>
      </c>
      <c r="BA1330" t="s">
        <v>83</v>
      </c>
      <c r="BB1330" t="s">
        <v>121</v>
      </c>
      <c r="BC1330">
        <v>-1</v>
      </c>
      <c r="BD1330" t="s">
        <v>76</v>
      </c>
      <c r="BE1330">
        <v>54</v>
      </c>
      <c r="BF1330" t="s">
        <v>147</v>
      </c>
      <c r="BG1330" t="s">
        <v>196</v>
      </c>
      <c r="BH1330">
        <v>365243</v>
      </c>
      <c r="BI1330">
        <v>-2196</v>
      </c>
      <c r="BJ1330">
        <v>-606</v>
      </c>
      <c r="BK1330">
        <v>-906</v>
      </c>
      <c r="BL1330">
        <v>-901</v>
      </c>
      <c r="BM1330">
        <v>0</v>
      </c>
    </row>
    <row r="1331" spans="1:65" x14ac:dyDescent="0.3">
      <c r="A1331">
        <v>111074</v>
      </c>
      <c r="B1331">
        <v>0</v>
      </c>
      <c r="C1331" t="s">
        <v>65</v>
      </c>
      <c r="D1331" t="s">
        <v>66</v>
      </c>
      <c r="E1331" t="s">
        <v>68</v>
      </c>
      <c r="F1331" t="s">
        <v>67</v>
      </c>
      <c r="G1331">
        <v>1</v>
      </c>
      <c r="H1331">
        <v>202500</v>
      </c>
      <c r="I1331">
        <v>1040985</v>
      </c>
      <c r="J1331" t="s">
        <v>89</v>
      </c>
      <c r="K1331" t="s">
        <v>90</v>
      </c>
      <c r="L1331" t="s">
        <v>91</v>
      </c>
      <c r="M1331" t="s">
        <v>72</v>
      </c>
      <c r="N1331">
        <v>2.5163999999999999E-2</v>
      </c>
      <c r="O1331">
        <v>9908</v>
      </c>
      <c r="P1331">
        <v>333</v>
      </c>
      <c r="Q1331">
        <v>7095</v>
      </c>
      <c r="R1331">
        <v>2580</v>
      </c>
      <c r="S1331">
        <v>2</v>
      </c>
      <c r="T1331">
        <v>2</v>
      </c>
      <c r="U1331" t="s">
        <v>73</v>
      </c>
      <c r="V1331">
        <v>16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145</v>
      </c>
      <c r="AD1331">
        <v>1439902</v>
      </c>
      <c r="AE1331" t="s">
        <v>99</v>
      </c>
      <c r="AF1331">
        <v>38250</v>
      </c>
      <c r="AG1331">
        <v>0</v>
      </c>
      <c r="AH1331">
        <v>765000</v>
      </c>
      <c r="AK1331" t="s">
        <v>73</v>
      </c>
      <c r="AL1331">
        <v>15</v>
      </c>
      <c r="AM1331" t="s">
        <v>68</v>
      </c>
      <c r="AN1331">
        <v>1</v>
      </c>
      <c r="AR1331" t="s">
        <v>79</v>
      </c>
      <c r="AS1331" t="s">
        <v>77</v>
      </c>
      <c r="AT1331">
        <v>-409</v>
      </c>
      <c r="AU1331" t="s">
        <v>76</v>
      </c>
      <c r="AV1331" t="s">
        <v>79</v>
      </c>
      <c r="AX1331" t="s">
        <v>81</v>
      </c>
      <c r="AY1331" t="s">
        <v>76</v>
      </c>
      <c r="AZ1331" t="s">
        <v>131</v>
      </c>
      <c r="BA1331" t="s">
        <v>116</v>
      </c>
      <c r="BB1331" t="s">
        <v>178</v>
      </c>
      <c r="BC1331">
        <v>-1</v>
      </c>
      <c r="BD1331" t="s">
        <v>76</v>
      </c>
      <c r="BE1331">
        <v>0</v>
      </c>
      <c r="BF1331" t="s">
        <v>76</v>
      </c>
      <c r="BG1331" t="s">
        <v>160</v>
      </c>
      <c r="BH1331">
        <v>365243</v>
      </c>
      <c r="BI1331">
        <v>365243</v>
      </c>
      <c r="BJ1331">
        <v>365243</v>
      </c>
      <c r="BK1331">
        <v>365243</v>
      </c>
      <c r="BL1331">
        <v>-111</v>
      </c>
      <c r="BM1331">
        <v>0</v>
      </c>
    </row>
    <row r="1332" spans="1:65" x14ac:dyDescent="0.3">
      <c r="A1332">
        <v>111080</v>
      </c>
      <c r="B1332">
        <v>0</v>
      </c>
      <c r="C1332" t="s">
        <v>65</v>
      </c>
      <c r="D1332" t="s">
        <v>66</v>
      </c>
      <c r="E1332" t="s">
        <v>68</v>
      </c>
      <c r="F1332" t="s">
        <v>67</v>
      </c>
      <c r="G1332">
        <v>0</v>
      </c>
      <c r="H1332">
        <v>270000</v>
      </c>
      <c r="I1332">
        <v>640080</v>
      </c>
      <c r="J1332" t="s">
        <v>69</v>
      </c>
      <c r="K1332" t="s">
        <v>70</v>
      </c>
      <c r="L1332" t="s">
        <v>71</v>
      </c>
      <c r="M1332" t="s">
        <v>72</v>
      </c>
      <c r="N1332">
        <v>1.0031999999999999E-2</v>
      </c>
      <c r="O1332">
        <v>9465</v>
      </c>
      <c r="P1332">
        <v>553</v>
      </c>
      <c r="Q1332">
        <v>4007</v>
      </c>
      <c r="R1332">
        <v>730</v>
      </c>
      <c r="S1332">
        <v>2</v>
      </c>
      <c r="T1332">
        <v>2</v>
      </c>
      <c r="U1332" t="s">
        <v>109</v>
      </c>
      <c r="V1332">
        <v>12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t="s">
        <v>108</v>
      </c>
      <c r="AD1332">
        <v>2538652</v>
      </c>
      <c r="AE1332" t="s">
        <v>93</v>
      </c>
      <c r="AF1332">
        <v>3255.8850000000002</v>
      </c>
      <c r="AG1332">
        <v>35527.5</v>
      </c>
      <c r="AH1332">
        <v>28890</v>
      </c>
      <c r="AI1332">
        <v>9238.5</v>
      </c>
      <c r="AJ1332">
        <v>35527.5</v>
      </c>
      <c r="AK1332" t="s">
        <v>73</v>
      </c>
      <c r="AL1332">
        <v>5</v>
      </c>
      <c r="AM1332" t="s">
        <v>68</v>
      </c>
      <c r="AN1332">
        <v>1</v>
      </c>
      <c r="AO1332">
        <v>0.26388571199999999</v>
      </c>
      <c r="AR1332" t="s">
        <v>79</v>
      </c>
      <c r="AS1332" t="s">
        <v>77</v>
      </c>
      <c r="AT1332">
        <v>-2178</v>
      </c>
      <c r="AU1332" t="s">
        <v>76</v>
      </c>
      <c r="AV1332" t="s">
        <v>79</v>
      </c>
      <c r="AW1332" t="s">
        <v>80</v>
      </c>
      <c r="AX1332" t="s">
        <v>81</v>
      </c>
      <c r="AY1332" t="s">
        <v>111</v>
      </c>
      <c r="AZ1332" t="s">
        <v>96</v>
      </c>
      <c r="BA1332" t="s">
        <v>76</v>
      </c>
      <c r="BB1332" t="s">
        <v>84</v>
      </c>
      <c r="BC1332">
        <v>139</v>
      </c>
      <c r="BD1332" t="s">
        <v>85</v>
      </c>
      <c r="BE1332">
        <v>12</v>
      </c>
      <c r="BF1332" t="s">
        <v>86</v>
      </c>
      <c r="BG1332" t="s">
        <v>151</v>
      </c>
      <c r="BH1332">
        <v>365243</v>
      </c>
      <c r="BI1332">
        <v>-2147</v>
      </c>
      <c r="BJ1332">
        <v>-1817</v>
      </c>
      <c r="BK1332">
        <v>-1817</v>
      </c>
      <c r="BL1332">
        <v>-1797</v>
      </c>
      <c r="BM1332">
        <v>1</v>
      </c>
    </row>
    <row r="1333" spans="1:65" x14ac:dyDescent="0.3">
      <c r="A1333">
        <v>111083</v>
      </c>
      <c r="B1333">
        <v>0</v>
      </c>
      <c r="C1333" t="s">
        <v>65</v>
      </c>
      <c r="D1333" t="s">
        <v>88</v>
      </c>
      <c r="E1333" t="s">
        <v>67</v>
      </c>
      <c r="F1333" t="s">
        <v>67</v>
      </c>
      <c r="G1333">
        <v>0</v>
      </c>
      <c r="H1333">
        <v>126000</v>
      </c>
      <c r="I1333">
        <v>675000</v>
      </c>
      <c r="J1333" t="s">
        <v>113</v>
      </c>
      <c r="K1333" t="s">
        <v>70</v>
      </c>
      <c r="L1333" t="s">
        <v>139</v>
      </c>
      <c r="M1333" t="s">
        <v>72</v>
      </c>
      <c r="N1333">
        <v>5.084E-3</v>
      </c>
      <c r="O1333">
        <v>19689</v>
      </c>
      <c r="P1333">
        <v>365243</v>
      </c>
      <c r="Q1333">
        <v>9347</v>
      </c>
      <c r="R1333">
        <v>3235</v>
      </c>
      <c r="S1333">
        <v>2</v>
      </c>
      <c r="T1333">
        <v>2</v>
      </c>
      <c r="U1333" t="s">
        <v>73</v>
      </c>
      <c r="V1333">
        <v>11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76</v>
      </c>
      <c r="AD1333">
        <v>1456136</v>
      </c>
      <c r="AE1333" t="s">
        <v>93</v>
      </c>
      <c r="AF1333">
        <v>1392.345</v>
      </c>
      <c r="AG1333">
        <v>13581</v>
      </c>
      <c r="AH1333">
        <v>13581</v>
      </c>
      <c r="AI1333">
        <v>0</v>
      </c>
      <c r="AJ1333">
        <v>13581</v>
      </c>
      <c r="AK1333" t="s">
        <v>73</v>
      </c>
      <c r="AL1333">
        <v>17</v>
      </c>
      <c r="AM1333" t="s">
        <v>68</v>
      </c>
      <c r="AN1333">
        <v>1</v>
      </c>
      <c r="AO1333">
        <v>0</v>
      </c>
      <c r="AR1333" t="s">
        <v>79</v>
      </c>
      <c r="AS1333" t="s">
        <v>77</v>
      </c>
      <c r="AT1333">
        <v>-476</v>
      </c>
      <c r="AU1333" t="s">
        <v>76</v>
      </c>
      <c r="AV1333" t="s">
        <v>79</v>
      </c>
      <c r="AX1333" t="s">
        <v>161</v>
      </c>
      <c r="AY1333" t="s">
        <v>111</v>
      </c>
      <c r="AZ1333" t="s">
        <v>96</v>
      </c>
      <c r="BA1333" t="s">
        <v>76</v>
      </c>
      <c r="BB1333" t="s">
        <v>84</v>
      </c>
      <c r="BC1333">
        <v>50</v>
      </c>
      <c r="BD1333" t="s">
        <v>105</v>
      </c>
      <c r="BE1333">
        <v>12</v>
      </c>
      <c r="BF1333" t="s">
        <v>147</v>
      </c>
      <c r="BG1333" t="s">
        <v>151</v>
      </c>
      <c r="BH1333">
        <v>365243</v>
      </c>
      <c r="BI1333">
        <v>-437</v>
      </c>
      <c r="BJ1333">
        <v>-107</v>
      </c>
      <c r="BK1333">
        <v>-287</v>
      </c>
      <c r="BL1333">
        <v>-284</v>
      </c>
      <c r="BM1333">
        <v>0</v>
      </c>
    </row>
    <row r="1334" spans="1:65" x14ac:dyDescent="0.3">
      <c r="A1334">
        <v>111110</v>
      </c>
      <c r="B1334">
        <v>0</v>
      </c>
      <c r="C1334" t="s">
        <v>65</v>
      </c>
      <c r="D1334" t="s">
        <v>88</v>
      </c>
      <c r="E1334" t="s">
        <v>67</v>
      </c>
      <c r="F1334" t="s">
        <v>68</v>
      </c>
      <c r="G1334">
        <v>0</v>
      </c>
      <c r="H1334">
        <v>135000</v>
      </c>
      <c r="I1334">
        <v>276277.5</v>
      </c>
      <c r="J1334" t="s">
        <v>89</v>
      </c>
      <c r="K1334" t="s">
        <v>70</v>
      </c>
      <c r="L1334" t="s">
        <v>71</v>
      </c>
      <c r="M1334" t="s">
        <v>72</v>
      </c>
      <c r="N1334">
        <v>8.5749999999999993E-3</v>
      </c>
      <c r="O1334">
        <v>20200</v>
      </c>
      <c r="P1334">
        <v>1724</v>
      </c>
      <c r="Q1334">
        <v>1699</v>
      </c>
      <c r="R1334">
        <v>3724</v>
      </c>
      <c r="S1334">
        <v>2</v>
      </c>
      <c r="T1334">
        <v>2</v>
      </c>
      <c r="U1334" t="s">
        <v>120</v>
      </c>
      <c r="V1334">
        <v>13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92</v>
      </c>
      <c r="AD1334">
        <v>2748551</v>
      </c>
      <c r="AE1334" t="s">
        <v>65</v>
      </c>
      <c r="AF1334">
        <v>17041.41</v>
      </c>
      <c r="AG1334">
        <v>229500</v>
      </c>
      <c r="AH1334">
        <v>291456</v>
      </c>
      <c r="AJ1334">
        <v>229500</v>
      </c>
      <c r="AK1334" t="s">
        <v>123</v>
      </c>
      <c r="AL1334">
        <v>13</v>
      </c>
      <c r="AM1334" t="s">
        <v>68</v>
      </c>
      <c r="AN1334">
        <v>1</v>
      </c>
      <c r="AR1334" t="s">
        <v>76</v>
      </c>
      <c r="AS1334" t="s">
        <v>77</v>
      </c>
      <c r="AT1334">
        <v>-863</v>
      </c>
      <c r="AU1334" t="s">
        <v>78</v>
      </c>
      <c r="AV1334" t="s">
        <v>79</v>
      </c>
      <c r="AW1334" t="s">
        <v>80</v>
      </c>
      <c r="AX1334" t="s">
        <v>81</v>
      </c>
      <c r="AY1334" t="s">
        <v>76</v>
      </c>
      <c r="AZ1334" t="s">
        <v>82</v>
      </c>
      <c r="BA1334" t="s">
        <v>116</v>
      </c>
      <c r="BB1334" t="s">
        <v>121</v>
      </c>
      <c r="BC1334">
        <v>-1</v>
      </c>
      <c r="BD1334" t="s">
        <v>76</v>
      </c>
      <c r="BE1334">
        <v>24</v>
      </c>
      <c r="BF1334" t="s">
        <v>147</v>
      </c>
      <c r="BG1334" t="s">
        <v>154</v>
      </c>
      <c r="BH1334">
        <v>365243</v>
      </c>
      <c r="BI1334">
        <v>-833</v>
      </c>
      <c r="BJ1334">
        <v>-143</v>
      </c>
      <c r="BK1334">
        <v>-473</v>
      </c>
      <c r="BL1334">
        <v>-465</v>
      </c>
      <c r="BM1334">
        <v>1</v>
      </c>
    </row>
    <row r="1335" spans="1:65" x14ac:dyDescent="0.3">
      <c r="A1335">
        <v>111114</v>
      </c>
      <c r="B1335">
        <v>0</v>
      </c>
      <c r="C1335" t="s">
        <v>65</v>
      </c>
      <c r="D1335" t="s">
        <v>66</v>
      </c>
      <c r="E1335" t="s">
        <v>68</v>
      </c>
      <c r="F1335" t="s">
        <v>68</v>
      </c>
      <c r="G1335">
        <v>0</v>
      </c>
      <c r="H1335">
        <v>225000</v>
      </c>
      <c r="I1335">
        <v>331632</v>
      </c>
      <c r="J1335" t="s">
        <v>69</v>
      </c>
      <c r="K1335" t="s">
        <v>70</v>
      </c>
      <c r="L1335" t="s">
        <v>91</v>
      </c>
      <c r="M1335" t="s">
        <v>72</v>
      </c>
      <c r="N1335">
        <v>1.8849999999999999E-2</v>
      </c>
      <c r="O1335">
        <v>12107</v>
      </c>
      <c r="P1335">
        <v>1569</v>
      </c>
      <c r="Q1335">
        <v>367</v>
      </c>
      <c r="R1335">
        <v>4777</v>
      </c>
      <c r="S1335">
        <v>2</v>
      </c>
      <c r="T1335">
        <v>2</v>
      </c>
      <c r="U1335" t="s">
        <v>73</v>
      </c>
      <c r="V1335">
        <v>13</v>
      </c>
      <c r="W1335">
        <v>0</v>
      </c>
      <c r="X1335">
        <v>1</v>
      </c>
      <c r="Y1335">
        <v>1</v>
      </c>
      <c r="Z1335">
        <v>0</v>
      </c>
      <c r="AA1335">
        <v>1</v>
      </c>
      <c r="AB1335">
        <v>1</v>
      </c>
      <c r="AC1335" t="s">
        <v>141</v>
      </c>
      <c r="AD1335">
        <v>1411289</v>
      </c>
      <c r="AE1335" t="s">
        <v>65</v>
      </c>
      <c r="AF1335">
        <v>33178.050000000003</v>
      </c>
      <c r="AG1335">
        <v>315000</v>
      </c>
      <c r="AH1335">
        <v>332046</v>
      </c>
      <c r="AJ1335">
        <v>315000</v>
      </c>
      <c r="AK1335" t="s">
        <v>109</v>
      </c>
      <c r="AL1335">
        <v>13</v>
      </c>
      <c r="AM1335" t="s">
        <v>68</v>
      </c>
      <c r="AN1335">
        <v>1</v>
      </c>
      <c r="AR1335" t="s">
        <v>76</v>
      </c>
      <c r="AS1335" t="s">
        <v>77</v>
      </c>
      <c r="AT1335">
        <v>-405</v>
      </c>
      <c r="AU1335" t="s">
        <v>78</v>
      </c>
      <c r="AV1335" t="s">
        <v>79</v>
      </c>
      <c r="AX1335" t="s">
        <v>81</v>
      </c>
      <c r="AY1335" t="s">
        <v>76</v>
      </c>
      <c r="AZ1335" t="s">
        <v>82</v>
      </c>
      <c r="BA1335" t="s">
        <v>116</v>
      </c>
      <c r="BB1335" t="s">
        <v>117</v>
      </c>
      <c r="BC1335">
        <v>100</v>
      </c>
      <c r="BD1335" t="s">
        <v>76</v>
      </c>
      <c r="BE1335">
        <v>12</v>
      </c>
      <c r="BF1335" t="s">
        <v>147</v>
      </c>
      <c r="BG1335" t="s">
        <v>154</v>
      </c>
    </row>
    <row r="1336" spans="1:65" x14ac:dyDescent="0.3">
      <c r="A1336">
        <v>111134</v>
      </c>
      <c r="B1336">
        <v>0</v>
      </c>
      <c r="C1336" t="s">
        <v>65</v>
      </c>
      <c r="D1336" t="s">
        <v>66</v>
      </c>
      <c r="E1336" t="s">
        <v>68</v>
      </c>
      <c r="F1336" t="s">
        <v>68</v>
      </c>
      <c r="G1336">
        <v>0</v>
      </c>
      <c r="H1336">
        <v>121500</v>
      </c>
      <c r="I1336">
        <v>485640</v>
      </c>
      <c r="J1336" t="s">
        <v>69</v>
      </c>
      <c r="K1336" t="s">
        <v>70</v>
      </c>
      <c r="L1336" t="s">
        <v>119</v>
      </c>
      <c r="M1336" t="s">
        <v>72</v>
      </c>
      <c r="N1336">
        <v>2.0712999999999999E-2</v>
      </c>
      <c r="O1336">
        <v>19401</v>
      </c>
      <c r="P1336">
        <v>2293</v>
      </c>
      <c r="Q1336">
        <v>9379</v>
      </c>
      <c r="R1336">
        <v>2226</v>
      </c>
      <c r="S1336">
        <v>3</v>
      </c>
      <c r="T1336">
        <v>3</v>
      </c>
      <c r="U1336" t="s">
        <v>123</v>
      </c>
      <c r="V1336">
        <v>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t="s">
        <v>134</v>
      </c>
      <c r="AD1336">
        <v>2244014</v>
      </c>
      <c r="AE1336" t="s">
        <v>65</v>
      </c>
      <c r="AF1336">
        <v>26472.240000000002</v>
      </c>
      <c r="AG1336">
        <v>225000</v>
      </c>
      <c r="AH1336">
        <v>239850</v>
      </c>
      <c r="AJ1336">
        <v>225000</v>
      </c>
      <c r="AK1336" t="s">
        <v>73</v>
      </c>
      <c r="AL1336">
        <v>9</v>
      </c>
      <c r="AM1336" t="s">
        <v>68</v>
      </c>
      <c r="AN1336">
        <v>1</v>
      </c>
      <c r="AR1336" t="s">
        <v>76</v>
      </c>
      <c r="AS1336" t="s">
        <v>77</v>
      </c>
      <c r="AT1336">
        <v>-753</v>
      </c>
      <c r="AU1336" t="s">
        <v>78</v>
      </c>
      <c r="AV1336" t="s">
        <v>79</v>
      </c>
      <c r="AW1336" t="s">
        <v>80</v>
      </c>
      <c r="AX1336" t="s">
        <v>81</v>
      </c>
      <c r="AY1336" t="s">
        <v>76</v>
      </c>
      <c r="AZ1336" t="s">
        <v>82</v>
      </c>
      <c r="BA1336" t="s">
        <v>116</v>
      </c>
      <c r="BB1336" t="s">
        <v>138</v>
      </c>
      <c r="BC1336">
        <v>137</v>
      </c>
      <c r="BD1336" t="s">
        <v>85</v>
      </c>
      <c r="BE1336">
        <v>12</v>
      </c>
      <c r="BF1336" t="s">
        <v>86</v>
      </c>
      <c r="BG1336" t="s">
        <v>172</v>
      </c>
      <c r="BH1336">
        <v>365243</v>
      </c>
      <c r="BI1336">
        <v>-723</v>
      </c>
      <c r="BJ1336">
        <v>-393</v>
      </c>
      <c r="BK1336">
        <v>-393</v>
      </c>
      <c r="BL1336">
        <v>-386</v>
      </c>
      <c r="BM1336">
        <v>1</v>
      </c>
    </row>
    <row r="1337" spans="1:65" x14ac:dyDescent="0.3">
      <c r="A1337">
        <v>111143</v>
      </c>
      <c r="B1337">
        <v>0</v>
      </c>
      <c r="C1337" t="s">
        <v>65</v>
      </c>
      <c r="D1337" t="s">
        <v>88</v>
      </c>
      <c r="E1337" t="s">
        <v>67</v>
      </c>
      <c r="F1337" t="s">
        <v>68</v>
      </c>
      <c r="G1337">
        <v>0</v>
      </c>
      <c r="H1337">
        <v>250200</v>
      </c>
      <c r="I1337">
        <v>252000</v>
      </c>
      <c r="J1337" t="s">
        <v>113</v>
      </c>
      <c r="K1337" t="s">
        <v>70</v>
      </c>
      <c r="L1337" t="s">
        <v>91</v>
      </c>
      <c r="M1337" t="s">
        <v>72</v>
      </c>
      <c r="N1337">
        <v>1.452E-2</v>
      </c>
      <c r="O1337">
        <v>22743</v>
      </c>
      <c r="P1337">
        <v>365243</v>
      </c>
      <c r="Q1337">
        <v>3696</v>
      </c>
      <c r="R1337">
        <v>988</v>
      </c>
      <c r="S1337">
        <v>2</v>
      </c>
      <c r="T1337">
        <v>2</v>
      </c>
      <c r="U1337" t="s">
        <v>109</v>
      </c>
      <c r="V1337">
        <v>13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76</v>
      </c>
      <c r="AD1337">
        <v>2041608</v>
      </c>
      <c r="AE1337" t="s">
        <v>99</v>
      </c>
      <c r="AG1337">
        <v>0</v>
      </c>
      <c r="AH1337">
        <v>0</v>
      </c>
      <c r="AK1337" t="s">
        <v>123</v>
      </c>
      <c r="AL1337">
        <v>6</v>
      </c>
      <c r="AM1337" t="s">
        <v>68</v>
      </c>
      <c r="AN1337">
        <v>1</v>
      </c>
      <c r="AR1337" t="s">
        <v>79</v>
      </c>
      <c r="AS1337" t="s">
        <v>129</v>
      </c>
      <c r="AT1337">
        <v>-270</v>
      </c>
      <c r="AU1337" t="s">
        <v>76</v>
      </c>
      <c r="AV1337" t="s">
        <v>79</v>
      </c>
      <c r="AX1337" t="s">
        <v>81</v>
      </c>
      <c r="AY1337" t="s">
        <v>76</v>
      </c>
      <c r="AZ1337" t="s">
        <v>76</v>
      </c>
      <c r="BA1337" t="s">
        <v>76</v>
      </c>
      <c r="BB1337" t="s">
        <v>121</v>
      </c>
      <c r="BC1337">
        <v>-1</v>
      </c>
      <c r="BD1337" t="s">
        <v>76</v>
      </c>
      <c r="BF1337" t="s">
        <v>76</v>
      </c>
      <c r="BG1337" t="s">
        <v>132</v>
      </c>
    </row>
    <row r="1338" spans="1:65" x14ac:dyDescent="0.3">
      <c r="A1338">
        <v>111155</v>
      </c>
      <c r="B1338">
        <v>0</v>
      </c>
      <c r="C1338" t="s">
        <v>65</v>
      </c>
      <c r="D1338" t="s">
        <v>88</v>
      </c>
      <c r="E1338" t="s">
        <v>68</v>
      </c>
      <c r="F1338" t="s">
        <v>67</v>
      </c>
      <c r="G1338">
        <v>0</v>
      </c>
      <c r="H1338">
        <v>270000</v>
      </c>
      <c r="I1338">
        <v>900000</v>
      </c>
      <c r="J1338" t="s">
        <v>69</v>
      </c>
      <c r="K1338" t="s">
        <v>70</v>
      </c>
      <c r="L1338" t="s">
        <v>91</v>
      </c>
      <c r="M1338" t="s">
        <v>72</v>
      </c>
      <c r="N1338">
        <v>4.6219999999999997E-2</v>
      </c>
      <c r="O1338">
        <v>15494</v>
      </c>
      <c r="P1338">
        <v>3198</v>
      </c>
      <c r="Q1338">
        <v>6887</v>
      </c>
      <c r="R1338">
        <v>4675</v>
      </c>
      <c r="S1338">
        <v>1</v>
      </c>
      <c r="T1338">
        <v>1</v>
      </c>
      <c r="U1338" t="s">
        <v>94</v>
      </c>
      <c r="V1338">
        <v>12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174</v>
      </c>
      <c r="AD1338">
        <v>1523007</v>
      </c>
      <c r="AE1338" t="s">
        <v>93</v>
      </c>
      <c r="AF1338">
        <v>1677.1949999999999</v>
      </c>
      <c r="AG1338">
        <v>31041</v>
      </c>
      <c r="AH1338">
        <v>37188</v>
      </c>
      <c r="AI1338">
        <v>0</v>
      </c>
      <c r="AJ1338">
        <v>31041</v>
      </c>
      <c r="AK1338" t="s">
        <v>123</v>
      </c>
      <c r="AL1338">
        <v>20</v>
      </c>
      <c r="AM1338" t="s">
        <v>68</v>
      </c>
      <c r="AN1338">
        <v>1</v>
      </c>
      <c r="AO1338">
        <v>0</v>
      </c>
      <c r="AR1338" t="s">
        <v>79</v>
      </c>
      <c r="AS1338" t="s">
        <v>77</v>
      </c>
      <c r="AT1338">
        <v>-1484</v>
      </c>
      <c r="AU1338" t="s">
        <v>78</v>
      </c>
      <c r="AV1338" t="s">
        <v>79</v>
      </c>
      <c r="AW1338" t="s">
        <v>101</v>
      </c>
      <c r="AX1338" t="s">
        <v>81</v>
      </c>
      <c r="AY1338" t="s">
        <v>124</v>
      </c>
      <c r="AZ1338" t="s">
        <v>96</v>
      </c>
      <c r="BA1338" t="s">
        <v>76</v>
      </c>
      <c r="BB1338" t="s">
        <v>104</v>
      </c>
      <c r="BC1338">
        <v>1600</v>
      </c>
      <c r="BD1338" t="s">
        <v>85</v>
      </c>
      <c r="BE1338">
        <v>24</v>
      </c>
      <c r="BF1338" t="s">
        <v>97</v>
      </c>
      <c r="BG1338" t="s">
        <v>98</v>
      </c>
      <c r="BH1338">
        <v>365243</v>
      </c>
      <c r="BI1338">
        <v>-1453</v>
      </c>
      <c r="BJ1338">
        <v>-763</v>
      </c>
      <c r="BK1338">
        <v>-763</v>
      </c>
      <c r="BL1338">
        <v>-757</v>
      </c>
      <c r="BM1338">
        <v>0</v>
      </c>
    </row>
    <row r="1339" spans="1:65" x14ac:dyDescent="0.3">
      <c r="A1339">
        <v>111158</v>
      </c>
      <c r="B1339">
        <v>0</v>
      </c>
      <c r="C1339" t="s">
        <v>65</v>
      </c>
      <c r="D1339" t="s">
        <v>66</v>
      </c>
      <c r="E1339" t="s">
        <v>68</v>
      </c>
      <c r="F1339" t="s">
        <v>68</v>
      </c>
      <c r="G1339">
        <v>0</v>
      </c>
      <c r="H1339">
        <v>202500</v>
      </c>
      <c r="I1339">
        <v>767313</v>
      </c>
      <c r="J1339" t="s">
        <v>69</v>
      </c>
      <c r="K1339" t="s">
        <v>70</v>
      </c>
      <c r="L1339" t="s">
        <v>91</v>
      </c>
      <c r="M1339" t="s">
        <v>72</v>
      </c>
      <c r="N1339">
        <v>3.0755000000000001E-2</v>
      </c>
      <c r="O1339">
        <v>15503</v>
      </c>
      <c r="P1339">
        <v>337</v>
      </c>
      <c r="Q1339">
        <v>2493</v>
      </c>
      <c r="R1339">
        <v>3993</v>
      </c>
      <c r="S1339">
        <v>2</v>
      </c>
      <c r="T1339">
        <v>2</v>
      </c>
      <c r="U1339" t="s">
        <v>94</v>
      </c>
      <c r="V1339">
        <v>14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 t="s">
        <v>108</v>
      </c>
      <c r="AD1339">
        <v>2640858</v>
      </c>
      <c r="AE1339" t="s">
        <v>93</v>
      </c>
      <c r="AF1339">
        <v>2657.25</v>
      </c>
      <c r="AG1339">
        <v>50355</v>
      </c>
      <c r="AH1339">
        <v>56025</v>
      </c>
      <c r="AI1339">
        <v>0</v>
      </c>
      <c r="AJ1339">
        <v>50355</v>
      </c>
      <c r="AK1339" t="s">
        <v>120</v>
      </c>
      <c r="AL1339">
        <v>18</v>
      </c>
      <c r="AM1339" t="s">
        <v>68</v>
      </c>
      <c r="AN1339">
        <v>1</v>
      </c>
      <c r="AO1339">
        <v>0</v>
      </c>
      <c r="AR1339" t="s">
        <v>79</v>
      </c>
      <c r="AS1339" t="s">
        <v>77</v>
      </c>
      <c r="AT1339">
        <v>-1564</v>
      </c>
      <c r="AU1339" t="s">
        <v>78</v>
      </c>
      <c r="AV1339" t="s">
        <v>79</v>
      </c>
      <c r="AW1339" t="s">
        <v>110</v>
      </c>
      <c r="AX1339" t="s">
        <v>102</v>
      </c>
      <c r="AY1339" t="s">
        <v>124</v>
      </c>
      <c r="AZ1339" t="s">
        <v>96</v>
      </c>
      <c r="BA1339" t="s">
        <v>76</v>
      </c>
      <c r="BB1339" t="s">
        <v>104</v>
      </c>
      <c r="BC1339">
        <v>1657</v>
      </c>
      <c r="BD1339" t="s">
        <v>85</v>
      </c>
      <c r="BE1339">
        <v>24</v>
      </c>
      <c r="BF1339" t="s">
        <v>97</v>
      </c>
      <c r="BG1339" t="s">
        <v>98</v>
      </c>
      <c r="BH1339">
        <v>365243</v>
      </c>
      <c r="BI1339">
        <v>-1533</v>
      </c>
      <c r="BJ1339">
        <v>-843</v>
      </c>
      <c r="BK1339">
        <v>-1203</v>
      </c>
      <c r="BL1339">
        <v>-1196</v>
      </c>
      <c r="BM1339">
        <v>0</v>
      </c>
    </row>
    <row r="1340" spans="1:65" x14ac:dyDescent="0.3">
      <c r="A1340">
        <v>111170</v>
      </c>
      <c r="B1340">
        <v>0</v>
      </c>
      <c r="C1340" t="s">
        <v>99</v>
      </c>
      <c r="D1340" t="s">
        <v>66</v>
      </c>
      <c r="E1340" t="s">
        <v>67</v>
      </c>
      <c r="F1340" t="s">
        <v>68</v>
      </c>
      <c r="G1340">
        <v>1</v>
      </c>
      <c r="H1340">
        <v>90000</v>
      </c>
      <c r="I1340">
        <v>270000</v>
      </c>
      <c r="J1340" t="s">
        <v>69</v>
      </c>
      <c r="K1340" t="s">
        <v>70</v>
      </c>
      <c r="L1340" t="s">
        <v>119</v>
      </c>
      <c r="M1340" t="s">
        <v>72</v>
      </c>
      <c r="N1340">
        <v>3.0755000000000001E-2</v>
      </c>
      <c r="O1340">
        <v>19908</v>
      </c>
      <c r="P1340">
        <v>3139</v>
      </c>
      <c r="Q1340">
        <v>5030</v>
      </c>
      <c r="R1340">
        <v>2993</v>
      </c>
      <c r="S1340">
        <v>2</v>
      </c>
      <c r="T1340">
        <v>2</v>
      </c>
      <c r="U1340" t="s">
        <v>125</v>
      </c>
      <c r="V1340">
        <v>16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92</v>
      </c>
      <c r="AD1340">
        <v>2487640</v>
      </c>
      <c r="AE1340" t="s">
        <v>93</v>
      </c>
      <c r="AF1340">
        <v>8013.87</v>
      </c>
      <c r="AG1340">
        <v>87507</v>
      </c>
      <c r="AH1340">
        <v>87507</v>
      </c>
      <c r="AI1340">
        <v>0</v>
      </c>
      <c r="AJ1340">
        <v>87507</v>
      </c>
      <c r="AK1340" t="s">
        <v>120</v>
      </c>
      <c r="AL1340">
        <v>16</v>
      </c>
      <c r="AM1340" t="s">
        <v>68</v>
      </c>
      <c r="AN1340">
        <v>1</v>
      </c>
      <c r="AO1340">
        <v>0</v>
      </c>
      <c r="AR1340" t="s">
        <v>79</v>
      </c>
      <c r="AS1340" t="s">
        <v>77</v>
      </c>
      <c r="AT1340">
        <v>-363</v>
      </c>
      <c r="AU1340" t="s">
        <v>78</v>
      </c>
      <c r="AV1340" t="s">
        <v>79</v>
      </c>
      <c r="AW1340" t="s">
        <v>101</v>
      </c>
      <c r="AX1340" t="s">
        <v>161</v>
      </c>
      <c r="AY1340" t="s">
        <v>111</v>
      </c>
      <c r="AZ1340" t="s">
        <v>96</v>
      </c>
      <c r="BA1340" t="s">
        <v>76</v>
      </c>
      <c r="BB1340" t="s">
        <v>84</v>
      </c>
      <c r="BC1340">
        <v>104</v>
      </c>
      <c r="BD1340" t="s">
        <v>85</v>
      </c>
      <c r="BE1340">
        <v>12</v>
      </c>
      <c r="BF1340" t="s">
        <v>97</v>
      </c>
      <c r="BG1340" t="s">
        <v>98</v>
      </c>
      <c r="BH1340">
        <v>365243</v>
      </c>
      <c r="BI1340">
        <v>-330</v>
      </c>
      <c r="BJ1340">
        <v>0</v>
      </c>
      <c r="BK1340">
        <v>365243</v>
      </c>
      <c r="BL1340">
        <v>365243</v>
      </c>
      <c r="BM1340">
        <v>0</v>
      </c>
    </row>
    <row r="1341" spans="1:65" x14ac:dyDescent="0.3">
      <c r="A1341">
        <v>111225</v>
      </c>
      <c r="B1341">
        <v>0</v>
      </c>
      <c r="C1341" t="s">
        <v>65</v>
      </c>
      <c r="D1341" t="s">
        <v>88</v>
      </c>
      <c r="E1341" t="s">
        <v>67</v>
      </c>
      <c r="F1341" t="s">
        <v>68</v>
      </c>
      <c r="G1341">
        <v>1</v>
      </c>
      <c r="H1341">
        <v>225000</v>
      </c>
      <c r="I1341">
        <v>1061572.5</v>
      </c>
      <c r="J1341" t="s">
        <v>89</v>
      </c>
      <c r="K1341" t="s">
        <v>90</v>
      </c>
      <c r="L1341" t="s">
        <v>140</v>
      </c>
      <c r="M1341" t="s">
        <v>72</v>
      </c>
      <c r="N1341">
        <v>3.2561E-2</v>
      </c>
      <c r="O1341">
        <v>12172</v>
      </c>
      <c r="P1341">
        <v>2212</v>
      </c>
      <c r="Q1341">
        <v>2901</v>
      </c>
      <c r="R1341">
        <v>4417</v>
      </c>
      <c r="S1341">
        <v>1</v>
      </c>
      <c r="T1341">
        <v>1</v>
      </c>
      <c r="U1341" t="s">
        <v>123</v>
      </c>
      <c r="V1341">
        <v>18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195</v>
      </c>
      <c r="AD1341">
        <v>2339452</v>
      </c>
      <c r="AE1341" t="s">
        <v>65</v>
      </c>
      <c r="AG1341">
        <v>0</v>
      </c>
      <c r="AH1341">
        <v>0</v>
      </c>
      <c r="AK1341" t="s">
        <v>125</v>
      </c>
      <c r="AL1341">
        <v>19</v>
      </c>
      <c r="AM1341" t="s">
        <v>68</v>
      </c>
      <c r="AN1341">
        <v>1</v>
      </c>
      <c r="AR1341" t="s">
        <v>76</v>
      </c>
      <c r="AS1341" t="s">
        <v>129</v>
      </c>
      <c r="AT1341">
        <v>-299</v>
      </c>
      <c r="AU1341" t="s">
        <v>76</v>
      </c>
      <c r="AV1341" t="s">
        <v>79</v>
      </c>
      <c r="AX1341" t="s">
        <v>81</v>
      </c>
      <c r="AY1341" t="s">
        <v>76</v>
      </c>
      <c r="AZ1341" t="s">
        <v>76</v>
      </c>
      <c r="BA1341" t="s">
        <v>76</v>
      </c>
      <c r="BB1341" t="s">
        <v>121</v>
      </c>
      <c r="BC1341">
        <v>-1</v>
      </c>
      <c r="BD1341" t="s">
        <v>76</v>
      </c>
      <c r="BF1341" t="s">
        <v>76</v>
      </c>
      <c r="BG1341" t="s">
        <v>82</v>
      </c>
    </row>
    <row r="1342" spans="1:65" x14ac:dyDescent="0.3">
      <c r="A1342">
        <v>111229</v>
      </c>
      <c r="B1342">
        <v>0</v>
      </c>
      <c r="C1342" t="s">
        <v>65</v>
      </c>
      <c r="D1342" t="s">
        <v>66</v>
      </c>
      <c r="E1342" t="s">
        <v>67</v>
      </c>
      <c r="F1342" t="s">
        <v>68</v>
      </c>
      <c r="G1342">
        <v>1</v>
      </c>
      <c r="H1342">
        <v>157500</v>
      </c>
      <c r="I1342">
        <v>864000</v>
      </c>
      <c r="J1342" t="s">
        <v>89</v>
      </c>
      <c r="K1342" t="s">
        <v>70</v>
      </c>
      <c r="L1342" t="s">
        <v>91</v>
      </c>
      <c r="M1342" t="s">
        <v>127</v>
      </c>
      <c r="N1342">
        <v>2.2800000000000001E-2</v>
      </c>
      <c r="O1342">
        <v>8388</v>
      </c>
      <c r="P1342">
        <v>832</v>
      </c>
      <c r="Q1342">
        <v>2486</v>
      </c>
      <c r="R1342">
        <v>1055</v>
      </c>
      <c r="S1342">
        <v>2</v>
      </c>
      <c r="T1342">
        <v>2</v>
      </c>
      <c r="U1342" t="s">
        <v>125</v>
      </c>
      <c r="V1342">
        <v>9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 t="s">
        <v>128</v>
      </c>
      <c r="AD1342">
        <v>1926464</v>
      </c>
      <c r="AE1342" t="s">
        <v>93</v>
      </c>
      <c r="AF1342">
        <v>6881.2650000000003</v>
      </c>
      <c r="AG1342">
        <v>75969</v>
      </c>
      <c r="AH1342">
        <v>75969</v>
      </c>
      <c r="AI1342">
        <v>0</v>
      </c>
      <c r="AJ1342">
        <v>75969</v>
      </c>
      <c r="AK1342" t="s">
        <v>109</v>
      </c>
      <c r="AL1342">
        <v>14</v>
      </c>
      <c r="AM1342" t="s">
        <v>68</v>
      </c>
      <c r="AN1342">
        <v>1</v>
      </c>
      <c r="AO1342">
        <v>0</v>
      </c>
      <c r="AR1342" t="s">
        <v>79</v>
      </c>
      <c r="AS1342" t="s">
        <v>77</v>
      </c>
      <c r="AT1342">
        <v>-445</v>
      </c>
      <c r="AU1342" t="s">
        <v>78</v>
      </c>
      <c r="AV1342" t="s">
        <v>79</v>
      </c>
      <c r="AX1342" t="s">
        <v>81</v>
      </c>
      <c r="AY1342" t="s">
        <v>111</v>
      </c>
      <c r="AZ1342" t="s">
        <v>96</v>
      </c>
      <c r="BA1342" t="s">
        <v>76</v>
      </c>
      <c r="BB1342" t="s">
        <v>84</v>
      </c>
      <c r="BC1342">
        <v>250</v>
      </c>
      <c r="BD1342" t="s">
        <v>85</v>
      </c>
      <c r="BE1342">
        <v>12</v>
      </c>
      <c r="BF1342" t="s">
        <v>97</v>
      </c>
      <c r="BG1342" t="s">
        <v>98</v>
      </c>
      <c r="BH1342">
        <v>365243</v>
      </c>
      <c r="BI1342">
        <v>-414</v>
      </c>
      <c r="BJ1342">
        <v>-84</v>
      </c>
      <c r="BK1342">
        <v>-84</v>
      </c>
      <c r="BL1342">
        <v>-79</v>
      </c>
      <c r="BM1342">
        <v>0</v>
      </c>
    </row>
    <row r="1343" spans="1:65" x14ac:dyDescent="0.3">
      <c r="A1343">
        <v>111234</v>
      </c>
      <c r="B1343">
        <v>0</v>
      </c>
      <c r="C1343" t="s">
        <v>65</v>
      </c>
      <c r="D1343" t="s">
        <v>66</v>
      </c>
      <c r="E1343" t="s">
        <v>67</v>
      </c>
      <c r="F1343" t="s">
        <v>67</v>
      </c>
      <c r="G1343">
        <v>0</v>
      </c>
      <c r="H1343">
        <v>135000</v>
      </c>
      <c r="I1343">
        <v>225000</v>
      </c>
      <c r="J1343" t="s">
        <v>69</v>
      </c>
      <c r="K1343" t="s">
        <v>70</v>
      </c>
      <c r="L1343" t="s">
        <v>71</v>
      </c>
      <c r="M1343" t="s">
        <v>127</v>
      </c>
      <c r="N1343">
        <v>3.2561E-2</v>
      </c>
      <c r="O1343">
        <v>8760</v>
      </c>
      <c r="P1343">
        <v>954</v>
      </c>
      <c r="Q1343">
        <v>8657</v>
      </c>
      <c r="R1343">
        <v>1443</v>
      </c>
      <c r="S1343">
        <v>1</v>
      </c>
      <c r="T1343">
        <v>1</v>
      </c>
      <c r="U1343" t="s">
        <v>125</v>
      </c>
      <c r="V1343">
        <v>13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137</v>
      </c>
      <c r="AD1343">
        <v>1622893</v>
      </c>
      <c r="AE1343" t="s">
        <v>93</v>
      </c>
      <c r="AF1343">
        <v>8521.1550000000007</v>
      </c>
      <c r="AG1343">
        <v>60745.5</v>
      </c>
      <c r="AH1343">
        <v>61492.5</v>
      </c>
      <c r="AI1343">
        <v>11250</v>
      </c>
      <c r="AJ1343">
        <v>60745.5</v>
      </c>
      <c r="AK1343" t="s">
        <v>120</v>
      </c>
      <c r="AL1343">
        <v>15</v>
      </c>
      <c r="AM1343" t="s">
        <v>68</v>
      </c>
      <c r="AN1343">
        <v>1</v>
      </c>
      <c r="AO1343">
        <v>0.16843348399999999</v>
      </c>
      <c r="AR1343" t="s">
        <v>79</v>
      </c>
      <c r="AS1343" t="s">
        <v>77</v>
      </c>
      <c r="AT1343">
        <v>-727</v>
      </c>
      <c r="AU1343" t="s">
        <v>78</v>
      </c>
      <c r="AV1343" t="s">
        <v>79</v>
      </c>
      <c r="AW1343" t="s">
        <v>80</v>
      </c>
      <c r="AX1343" t="s">
        <v>102</v>
      </c>
      <c r="AY1343" t="s">
        <v>136</v>
      </c>
      <c r="AZ1343" t="s">
        <v>96</v>
      </c>
      <c r="BA1343" t="s">
        <v>76</v>
      </c>
      <c r="BB1343" t="s">
        <v>84</v>
      </c>
      <c r="BC1343">
        <v>2263</v>
      </c>
      <c r="BD1343" t="s">
        <v>85</v>
      </c>
      <c r="BE1343">
        <v>10</v>
      </c>
      <c r="BF1343" t="s">
        <v>86</v>
      </c>
      <c r="BG1343" t="s">
        <v>151</v>
      </c>
    </row>
    <row r="1344" spans="1:65" x14ac:dyDescent="0.3">
      <c r="A1344">
        <v>111254</v>
      </c>
      <c r="B1344">
        <v>0</v>
      </c>
      <c r="C1344" t="s">
        <v>99</v>
      </c>
      <c r="D1344" t="s">
        <v>88</v>
      </c>
      <c r="E1344" t="s">
        <v>67</v>
      </c>
      <c r="F1344" t="s">
        <v>68</v>
      </c>
      <c r="G1344">
        <v>1</v>
      </c>
      <c r="H1344">
        <v>202500</v>
      </c>
      <c r="I1344">
        <v>270000</v>
      </c>
      <c r="J1344" t="s">
        <v>69</v>
      </c>
      <c r="K1344" t="s">
        <v>70</v>
      </c>
      <c r="L1344" t="s">
        <v>119</v>
      </c>
      <c r="M1344" t="s">
        <v>169</v>
      </c>
      <c r="N1344">
        <v>6.6709999999999998E-3</v>
      </c>
      <c r="O1344">
        <v>15068</v>
      </c>
      <c r="P1344">
        <v>898</v>
      </c>
      <c r="Q1344">
        <v>514</v>
      </c>
      <c r="R1344">
        <v>527</v>
      </c>
      <c r="S1344">
        <v>2</v>
      </c>
      <c r="T1344">
        <v>2</v>
      </c>
      <c r="U1344" t="s">
        <v>94</v>
      </c>
      <c r="V1344">
        <v>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t="s">
        <v>92</v>
      </c>
      <c r="AD1344">
        <v>1224495</v>
      </c>
      <c r="AE1344" t="s">
        <v>99</v>
      </c>
      <c r="AG1344">
        <v>0</v>
      </c>
      <c r="AH1344">
        <v>0</v>
      </c>
      <c r="AK1344" t="s">
        <v>125</v>
      </c>
      <c r="AL1344">
        <v>14</v>
      </c>
      <c r="AM1344" t="s">
        <v>68</v>
      </c>
      <c r="AN1344">
        <v>1</v>
      </c>
      <c r="AR1344" t="s">
        <v>79</v>
      </c>
      <c r="AS1344" t="s">
        <v>129</v>
      </c>
      <c r="AT1344">
        <v>-116</v>
      </c>
      <c r="AU1344" t="s">
        <v>76</v>
      </c>
      <c r="AV1344" t="s">
        <v>79</v>
      </c>
      <c r="AX1344" t="s">
        <v>81</v>
      </c>
      <c r="AY1344" t="s">
        <v>76</v>
      </c>
      <c r="AZ1344" t="s">
        <v>76</v>
      </c>
      <c r="BA1344" t="s">
        <v>76</v>
      </c>
      <c r="BB1344" t="s">
        <v>121</v>
      </c>
      <c r="BC1344">
        <v>-1</v>
      </c>
      <c r="BD1344" t="s">
        <v>76</v>
      </c>
      <c r="BF1344" t="s">
        <v>76</v>
      </c>
      <c r="BG1344" t="s">
        <v>132</v>
      </c>
    </row>
    <row r="1345" spans="1:65" x14ac:dyDescent="0.3">
      <c r="A1345">
        <v>111254</v>
      </c>
      <c r="B1345">
        <v>0</v>
      </c>
      <c r="C1345" t="s">
        <v>99</v>
      </c>
      <c r="D1345" t="s">
        <v>88</v>
      </c>
      <c r="E1345" t="s">
        <v>67</v>
      </c>
      <c r="F1345" t="s">
        <v>68</v>
      </c>
      <c r="G1345">
        <v>1</v>
      </c>
      <c r="H1345">
        <v>202500</v>
      </c>
      <c r="I1345">
        <v>270000</v>
      </c>
      <c r="J1345" t="s">
        <v>69</v>
      </c>
      <c r="K1345" t="s">
        <v>70</v>
      </c>
      <c r="L1345" t="s">
        <v>119</v>
      </c>
      <c r="M1345" t="s">
        <v>169</v>
      </c>
      <c r="N1345">
        <v>6.6709999999999998E-3</v>
      </c>
      <c r="O1345">
        <v>15068</v>
      </c>
      <c r="P1345">
        <v>898</v>
      </c>
      <c r="Q1345">
        <v>514</v>
      </c>
      <c r="R1345">
        <v>527</v>
      </c>
      <c r="S1345">
        <v>2</v>
      </c>
      <c r="T1345">
        <v>2</v>
      </c>
      <c r="U1345" t="s">
        <v>94</v>
      </c>
      <c r="V1345">
        <v>16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92</v>
      </c>
      <c r="AD1345">
        <v>1373471</v>
      </c>
      <c r="AE1345" t="s">
        <v>93</v>
      </c>
      <c r="AF1345">
        <v>4298.7150000000001</v>
      </c>
      <c r="AG1345">
        <v>35955</v>
      </c>
      <c r="AH1345">
        <v>39118.5</v>
      </c>
      <c r="AI1345">
        <v>0</v>
      </c>
      <c r="AJ1345">
        <v>35955</v>
      </c>
      <c r="AK1345" t="s">
        <v>120</v>
      </c>
      <c r="AL1345">
        <v>12</v>
      </c>
      <c r="AM1345" t="s">
        <v>68</v>
      </c>
      <c r="AN1345">
        <v>1</v>
      </c>
      <c r="AO1345">
        <v>0</v>
      </c>
      <c r="AR1345" t="s">
        <v>79</v>
      </c>
      <c r="AS1345" t="s">
        <v>114</v>
      </c>
      <c r="AT1345">
        <v>-353</v>
      </c>
      <c r="AU1345" t="s">
        <v>78</v>
      </c>
      <c r="AV1345" t="s">
        <v>165</v>
      </c>
      <c r="AX1345" t="s">
        <v>81</v>
      </c>
      <c r="AY1345" t="s">
        <v>124</v>
      </c>
      <c r="AZ1345" t="s">
        <v>96</v>
      </c>
      <c r="BA1345" t="s">
        <v>76</v>
      </c>
      <c r="BB1345" t="s">
        <v>104</v>
      </c>
      <c r="BC1345">
        <v>15</v>
      </c>
      <c r="BD1345" t="s">
        <v>105</v>
      </c>
      <c r="BE1345">
        <v>10</v>
      </c>
      <c r="BF1345" t="s">
        <v>112</v>
      </c>
      <c r="BG1345" t="s">
        <v>208</v>
      </c>
    </row>
    <row r="1346" spans="1:65" x14ac:dyDescent="0.3">
      <c r="A1346">
        <v>111273</v>
      </c>
      <c r="B1346">
        <v>0</v>
      </c>
      <c r="C1346" t="s">
        <v>65</v>
      </c>
      <c r="D1346" t="s">
        <v>66</v>
      </c>
      <c r="E1346" t="s">
        <v>68</v>
      </c>
      <c r="F1346" t="s">
        <v>67</v>
      </c>
      <c r="G1346">
        <v>1</v>
      </c>
      <c r="H1346">
        <v>193792.5</v>
      </c>
      <c r="I1346">
        <v>971676</v>
      </c>
      <c r="J1346" t="s">
        <v>69</v>
      </c>
      <c r="K1346" t="s">
        <v>70</v>
      </c>
      <c r="L1346" t="s">
        <v>91</v>
      </c>
      <c r="M1346" t="s">
        <v>72</v>
      </c>
      <c r="N1346">
        <v>1.1703E-2</v>
      </c>
      <c r="O1346">
        <v>8498</v>
      </c>
      <c r="P1346">
        <v>232</v>
      </c>
      <c r="Q1346">
        <v>8455</v>
      </c>
      <c r="R1346">
        <v>161</v>
      </c>
      <c r="S1346">
        <v>2</v>
      </c>
      <c r="T1346">
        <v>2</v>
      </c>
      <c r="U1346" t="s">
        <v>94</v>
      </c>
      <c r="V1346">
        <v>14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92</v>
      </c>
      <c r="AD1346">
        <v>2107078</v>
      </c>
      <c r="AE1346" t="s">
        <v>93</v>
      </c>
      <c r="AF1346">
        <v>6118.74</v>
      </c>
      <c r="AG1346">
        <v>37471.5</v>
      </c>
      <c r="AH1346">
        <v>37471.5</v>
      </c>
      <c r="AI1346">
        <v>0</v>
      </c>
      <c r="AJ1346">
        <v>37471.5</v>
      </c>
      <c r="AK1346" t="s">
        <v>94</v>
      </c>
      <c r="AL1346">
        <v>17</v>
      </c>
      <c r="AM1346" t="s">
        <v>68</v>
      </c>
      <c r="AN1346">
        <v>1</v>
      </c>
      <c r="AO1346">
        <v>0</v>
      </c>
      <c r="AR1346" t="s">
        <v>79</v>
      </c>
      <c r="AS1346" t="s">
        <v>77</v>
      </c>
      <c r="AT1346">
        <v>-93</v>
      </c>
      <c r="AU1346" t="s">
        <v>78</v>
      </c>
      <c r="AV1346" t="s">
        <v>79</v>
      </c>
      <c r="AX1346" t="s">
        <v>81</v>
      </c>
      <c r="AY1346" t="s">
        <v>124</v>
      </c>
      <c r="AZ1346" t="s">
        <v>96</v>
      </c>
      <c r="BA1346" t="s">
        <v>76</v>
      </c>
      <c r="BB1346" t="s">
        <v>104</v>
      </c>
      <c r="BC1346">
        <v>21</v>
      </c>
      <c r="BD1346" t="s">
        <v>105</v>
      </c>
      <c r="BE1346">
        <v>8</v>
      </c>
      <c r="BF1346" t="s">
        <v>86</v>
      </c>
      <c r="BG1346" t="s">
        <v>106</v>
      </c>
      <c r="BH1346">
        <v>365243</v>
      </c>
      <c r="BI1346">
        <v>-55</v>
      </c>
      <c r="BJ1346">
        <v>155</v>
      </c>
      <c r="BK1346">
        <v>365243</v>
      </c>
      <c r="BL1346">
        <v>365243</v>
      </c>
      <c r="BM1346">
        <v>0</v>
      </c>
    </row>
    <row r="1347" spans="1:65" x14ac:dyDescent="0.3">
      <c r="A1347">
        <v>111280</v>
      </c>
      <c r="B1347">
        <v>0</v>
      </c>
      <c r="C1347" t="s">
        <v>65</v>
      </c>
      <c r="D1347" t="s">
        <v>88</v>
      </c>
      <c r="E1347" t="s">
        <v>67</v>
      </c>
      <c r="F1347" t="s">
        <v>68</v>
      </c>
      <c r="G1347">
        <v>0</v>
      </c>
      <c r="H1347">
        <v>157500</v>
      </c>
      <c r="I1347">
        <v>125136</v>
      </c>
      <c r="J1347" t="s">
        <v>113</v>
      </c>
      <c r="K1347" t="s">
        <v>70</v>
      </c>
      <c r="L1347" t="s">
        <v>139</v>
      </c>
      <c r="M1347" t="s">
        <v>169</v>
      </c>
      <c r="N1347">
        <v>2.461E-2</v>
      </c>
      <c r="O1347">
        <v>19377</v>
      </c>
      <c r="P1347">
        <v>365243</v>
      </c>
      <c r="Q1347">
        <v>5393</v>
      </c>
      <c r="R1347">
        <v>2799</v>
      </c>
      <c r="S1347">
        <v>2</v>
      </c>
      <c r="T1347">
        <v>2</v>
      </c>
      <c r="U1347" t="s">
        <v>109</v>
      </c>
      <c r="V1347">
        <v>11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76</v>
      </c>
      <c r="AD1347">
        <v>1632127</v>
      </c>
      <c r="AE1347" t="s">
        <v>99</v>
      </c>
      <c r="AF1347">
        <v>12375</v>
      </c>
      <c r="AG1347">
        <v>247500</v>
      </c>
      <c r="AH1347">
        <v>247500</v>
      </c>
      <c r="AJ1347">
        <v>247500</v>
      </c>
      <c r="AK1347" t="s">
        <v>75</v>
      </c>
      <c r="AL1347">
        <v>15</v>
      </c>
      <c r="AM1347" t="s">
        <v>68</v>
      </c>
      <c r="AN1347">
        <v>1</v>
      </c>
      <c r="AR1347" t="s">
        <v>79</v>
      </c>
      <c r="AS1347" t="s">
        <v>129</v>
      </c>
      <c r="AT1347">
        <v>-117</v>
      </c>
      <c r="AU1347" t="s">
        <v>76</v>
      </c>
      <c r="AV1347" t="s">
        <v>79</v>
      </c>
      <c r="AW1347" t="s">
        <v>101</v>
      </c>
      <c r="AX1347" t="s">
        <v>81</v>
      </c>
      <c r="AY1347" t="s">
        <v>76</v>
      </c>
      <c r="AZ1347" t="s">
        <v>131</v>
      </c>
      <c r="BA1347" t="s">
        <v>116</v>
      </c>
      <c r="BB1347" t="s">
        <v>121</v>
      </c>
      <c r="BC1347">
        <v>0</v>
      </c>
      <c r="BD1347" t="s">
        <v>76</v>
      </c>
      <c r="BE1347">
        <v>0</v>
      </c>
      <c r="BF1347" t="s">
        <v>76</v>
      </c>
      <c r="BG1347" t="s">
        <v>160</v>
      </c>
    </row>
    <row r="1348" spans="1:65" x14ac:dyDescent="0.3">
      <c r="A1348">
        <v>111287</v>
      </c>
      <c r="B1348">
        <v>0</v>
      </c>
      <c r="C1348" t="s">
        <v>99</v>
      </c>
      <c r="D1348" t="s">
        <v>88</v>
      </c>
      <c r="E1348" t="s">
        <v>67</v>
      </c>
      <c r="F1348" t="s">
        <v>68</v>
      </c>
      <c r="G1348">
        <v>0</v>
      </c>
      <c r="H1348">
        <v>135000</v>
      </c>
      <c r="I1348">
        <v>135000</v>
      </c>
      <c r="J1348" t="s">
        <v>69</v>
      </c>
      <c r="K1348" t="s">
        <v>70</v>
      </c>
      <c r="L1348" t="s">
        <v>91</v>
      </c>
      <c r="M1348" t="s">
        <v>72</v>
      </c>
      <c r="N1348">
        <v>7.3299999999999997E-3</v>
      </c>
      <c r="O1348">
        <v>21797</v>
      </c>
      <c r="P1348">
        <v>7133</v>
      </c>
      <c r="Q1348">
        <v>4145</v>
      </c>
      <c r="R1348">
        <v>4145</v>
      </c>
      <c r="S1348">
        <v>2</v>
      </c>
      <c r="T1348">
        <v>2</v>
      </c>
      <c r="U1348" t="s">
        <v>109</v>
      </c>
      <c r="V1348">
        <v>11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92</v>
      </c>
      <c r="AD1348">
        <v>1735191</v>
      </c>
      <c r="AE1348" t="s">
        <v>65</v>
      </c>
      <c r="AG1348">
        <v>0</v>
      </c>
      <c r="AH1348">
        <v>0</v>
      </c>
      <c r="AK1348" t="s">
        <v>120</v>
      </c>
      <c r="AL1348">
        <v>9</v>
      </c>
      <c r="AM1348" t="s">
        <v>68</v>
      </c>
      <c r="AN1348">
        <v>1</v>
      </c>
      <c r="AR1348" t="s">
        <v>76</v>
      </c>
      <c r="AS1348" t="s">
        <v>129</v>
      </c>
      <c r="AT1348">
        <v>-408</v>
      </c>
      <c r="AU1348" t="s">
        <v>76</v>
      </c>
      <c r="AV1348" t="s">
        <v>79</v>
      </c>
      <c r="AX1348" t="s">
        <v>81</v>
      </c>
      <c r="AY1348" t="s">
        <v>76</v>
      </c>
      <c r="AZ1348" t="s">
        <v>76</v>
      </c>
      <c r="BA1348" t="s">
        <v>76</v>
      </c>
      <c r="BB1348" t="s">
        <v>121</v>
      </c>
      <c r="BC1348">
        <v>-1</v>
      </c>
      <c r="BD1348" t="s">
        <v>76</v>
      </c>
      <c r="BF1348" t="s">
        <v>76</v>
      </c>
      <c r="BG1348" t="s">
        <v>82</v>
      </c>
    </row>
    <row r="1349" spans="1:65" x14ac:dyDescent="0.3">
      <c r="A1349">
        <v>111287</v>
      </c>
      <c r="B1349">
        <v>0</v>
      </c>
      <c r="C1349" t="s">
        <v>99</v>
      </c>
      <c r="D1349" t="s">
        <v>88</v>
      </c>
      <c r="E1349" t="s">
        <v>67</v>
      </c>
      <c r="F1349" t="s">
        <v>68</v>
      </c>
      <c r="G1349">
        <v>0</v>
      </c>
      <c r="H1349">
        <v>135000</v>
      </c>
      <c r="I1349">
        <v>135000</v>
      </c>
      <c r="J1349" t="s">
        <v>69</v>
      </c>
      <c r="K1349" t="s">
        <v>70</v>
      </c>
      <c r="L1349" t="s">
        <v>91</v>
      </c>
      <c r="M1349" t="s">
        <v>72</v>
      </c>
      <c r="N1349">
        <v>7.3299999999999997E-3</v>
      </c>
      <c r="O1349">
        <v>21797</v>
      </c>
      <c r="P1349">
        <v>7133</v>
      </c>
      <c r="Q1349">
        <v>4145</v>
      </c>
      <c r="R1349">
        <v>4145</v>
      </c>
      <c r="S1349">
        <v>2</v>
      </c>
      <c r="T1349">
        <v>2</v>
      </c>
      <c r="U1349" t="s">
        <v>109</v>
      </c>
      <c r="V1349">
        <v>11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92</v>
      </c>
      <c r="AD1349">
        <v>2621638</v>
      </c>
      <c r="AE1349" t="s">
        <v>93</v>
      </c>
      <c r="AF1349">
        <v>2898.63</v>
      </c>
      <c r="AG1349">
        <v>14085</v>
      </c>
      <c r="AH1349">
        <v>14827.5</v>
      </c>
      <c r="AI1349">
        <v>0</v>
      </c>
      <c r="AJ1349">
        <v>14085</v>
      </c>
      <c r="AK1349" t="s">
        <v>109</v>
      </c>
      <c r="AL1349">
        <v>14</v>
      </c>
      <c r="AM1349" t="s">
        <v>68</v>
      </c>
      <c r="AN1349">
        <v>1</v>
      </c>
      <c r="AO1349">
        <v>0</v>
      </c>
      <c r="AR1349" t="s">
        <v>79</v>
      </c>
      <c r="AS1349" t="s">
        <v>77</v>
      </c>
      <c r="AT1349">
        <v>-651</v>
      </c>
      <c r="AU1349" t="s">
        <v>78</v>
      </c>
      <c r="AV1349" t="s">
        <v>79</v>
      </c>
      <c r="AX1349" t="s">
        <v>81</v>
      </c>
      <c r="AY1349" t="s">
        <v>111</v>
      </c>
      <c r="AZ1349" t="s">
        <v>96</v>
      </c>
      <c r="BA1349" t="s">
        <v>76</v>
      </c>
      <c r="BB1349" t="s">
        <v>84</v>
      </c>
      <c r="BC1349">
        <v>600</v>
      </c>
      <c r="BD1349" t="s">
        <v>85</v>
      </c>
      <c r="BE1349">
        <v>6</v>
      </c>
      <c r="BF1349" t="s">
        <v>147</v>
      </c>
      <c r="BG1349" t="s">
        <v>151</v>
      </c>
      <c r="BH1349">
        <v>365243</v>
      </c>
      <c r="BI1349">
        <v>-620</v>
      </c>
      <c r="BJ1349">
        <v>-470</v>
      </c>
      <c r="BK1349">
        <v>-590</v>
      </c>
      <c r="BL1349">
        <v>-586</v>
      </c>
      <c r="BM1349">
        <v>0</v>
      </c>
    </row>
    <row r="1350" spans="1:65" x14ac:dyDescent="0.3">
      <c r="A1350">
        <v>111287</v>
      </c>
      <c r="B1350">
        <v>0</v>
      </c>
      <c r="C1350" t="s">
        <v>99</v>
      </c>
      <c r="D1350" t="s">
        <v>88</v>
      </c>
      <c r="E1350" t="s">
        <v>67</v>
      </c>
      <c r="F1350" t="s">
        <v>68</v>
      </c>
      <c r="G1350">
        <v>0</v>
      </c>
      <c r="H1350">
        <v>135000</v>
      </c>
      <c r="I1350">
        <v>135000</v>
      </c>
      <c r="J1350" t="s">
        <v>69</v>
      </c>
      <c r="K1350" t="s">
        <v>70</v>
      </c>
      <c r="L1350" t="s">
        <v>91</v>
      </c>
      <c r="M1350" t="s">
        <v>72</v>
      </c>
      <c r="N1350">
        <v>7.3299999999999997E-3</v>
      </c>
      <c r="O1350">
        <v>21797</v>
      </c>
      <c r="P1350">
        <v>7133</v>
      </c>
      <c r="Q1350">
        <v>4145</v>
      </c>
      <c r="R1350">
        <v>4145</v>
      </c>
      <c r="S1350">
        <v>2</v>
      </c>
      <c r="T1350">
        <v>2</v>
      </c>
      <c r="U1350" t="s">
        <v>109</v>
      </c>
      <c r="V1350">
        <v>11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t="s">
        <v>92</v>
      </c>
      <c r="AD1350">
        <v>1044035</v>
      </c>
      <c r="AE1350" t="s">
        <v>65</v>
      </c>
      <c r="AF1350">
        <v>20869.650000000001</v>
      </c>
      <c r="AG1350">
        <v>540000</v>
      </c>
      <c r="AH1350">
        <v>646920</v>
      </c>
      <c r="AJ1350">
        <v>540000</v>
      </c>
      <c r="AK1350" t="s">
        <v>123</v>
      </c>
      <c r="AL1350">
        <v>10</v>
      </c>
      <c r="AM1350" t="s">
        <v>68</v>
      </c>
      <c r="AN1350">
        <v>1</v>
      </c>
      <c r="AR1350" t="s">
        <v>76</v>
      </c>
      <c r="AS1350" t="s">
        <v>114</v>
      </c>
      <c r="AT1350">
        <v>-606</v>
      </c>
      <c r="AU1350" t="s">
        <v>78</v>
      </c>
      <c r="AV1350" t="s">
        <v>115</v>
      </c>
      <c r="AX1350" t="s">
        <v>81</v>
      </c>
      <c r="AY1350" t="s">
        <v>76</v>
      </c>
      <c r="AZ1350" t="s">
        <v>82</v>
      </c>
      <c r="BA1350" t="s">
        <v>116</v>
      </c>
      <c r="BB1350" t="s">
        <v>121</v>
      </c>
      <c r="BC1350">
        <v>-1</v>
      </c>
      <c r="BD1350" t="s">
        <v>76</v>
      </c>
      <c r="BE1350">
        <v>60</v>
      </c>
      <c r="BF1350" t="s">
        <v>112</v>
      </c>
      <c r="BG1350" t="s">
        <v>118</v>
      </c>
    </row>
    <row r="1351" spans="1:65" x14ac:dyDescent="0.3">
      <c r="A1351">
        <v>111299</v>
      </c>
      <c r="B1351">
        <v>0</v>
      </c>
      <c r="C1351" t="s">
        <v>65</v>
      </c>
      <c r="D1351" t="s">
        <v>66</v>
      </c>
      <c r="E1351" t="s">
        <v>67</v>
      </c>
      <c r="F1351" t="s">
        <v>68</v>
      </c>
      <c r="G1351">
        <v>0</v>
      </c>
      <c r="H1351">
        <v>216000</v>
      </c>
      <c r="I1351">
        <v>450000</v>
      </c>
      <c r="J1351" t="s">
        <v>113</v>
      </c>
      <c r="K1351" t="s">
        <v>70</v>
      </c>
      <c r="L1351" t="s">
        <v>91</v>
      </c>
      <c r="M1351" t="s">
        <v>72</v>
      </c>
      <c r="N1351">
        <v>7.2508000000000003E-2</v>
      </c>
      <c r="O1351">
        <v>19318</v>
      </c>
      <c r="P1351">
        <v>365243</v>
      </c>
      <c r="Q1351">
        <v>3685</v>
      </c>
      <c r="R1351">
        <v>2579</v>
      </c>
      <c r="S1351">
        <v>1</v>
      </c>
      <c r="T1351">
        <v>1</v>
      </c>
      <c r="U1351" t="s">
        <v>109</v>
      </c>
      <c r="V1351">
        <v>10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76</v>
      </c>
      <c r="AD1351">
        <v>1077717</v>
      </c>
      <c r="AE1351" t="s">
        <v>65</v>
      </c>
      <c r="AF1351">
        <v>26158.365000000002</v>
      </c>
      <c r="AG1351">
        <v>135000</v>
      </c>
      <c r="AH1351">
        <v>139455</v>
      </c>
      <c r="AJ1351">
        <v>135000</v>
      </c>
      <c r="AK1351" t="s">
        <v>123</v>
      </c>
      <c r="AL1351">
        <v>17</v>
      </c>
      <c r="AM1351" t="s">
        <v>68</v>
      </c>
      <c r="AN1351">
        <v>1</v>
      </c>
      <c r="AR1351" t="s">
        <v>76</v>
      </c>
      <c r="AS1351" t="s">
        <v>77</v>
      </c>
      <c r="AT1351">
        <v>-690</v>
      </c>
      <c r="AU1351" t="s">
        <v>76</v>
      </c>
      <c r="AV1351" t="s">
        <v>79</v>
      </c>
      <c r="AX1351" t="s">
        <v>161</v>
      </c>
      <c r="AY1351" t="s">
        <v>76</v>
      </c>
      <c r="AZ1351" t="s">
        <v>82</v>
      </c>
      <c r="BA1351" t="s">
        <v>116</v>
      </c>
      <c r="BB1351" t="s">
        <v>121</v>
      </c>
      <c r="BC1351">
        <v>-1</v>
      </c>
      <c r="BD1351" t="s">
        <v>76</v>
      </c>
      <c r="BE1351">
        <v>6</v>
      </c>
      <c r="BF1351" t="s">
        <v>147</v>
      </c>
      <c r="BG1351" t="s">
        <v>154</v>
      </c>
      <c r="BH1351">
        <v>365243</v>
      </c>
      <c r="BI1351">
        <v>-660</v>
      </c>
      <c r="BJ1351">
        <v>-510</v>
      </c>
      <c r="BK1351">
        <v>-510</v>
      </c>
      <c r="BL1351">
        <v>-508</v>
      </c>
      <c r="BM1351">
        <v>1</v>
      </c>
    </row>
    <row r="1352" spans="1:65" x14ac:dyDescent="0.3">
      <c r="A1352">
        <v>111314</v>
      </c>
      <c r="B1352">
        <v>0</v>
      </c>
      <c r="C1352" t="s">
        <v>65</v>
      </c>
      <c r="D1352" t="s">
        <v>88</v>
      </c>
      <c r="E1352" t="s">
        <v>67</v>
      </c>
      <c r="F1352" t="s">
        <v>68</v>
      </c>
      <c r="G1352">
        <v>0</v>
      </c>
      <c r="H1352">
        <v>184500</v>
      </c>
      <c r="I1352">
        <v>533862</v>
      </c>
      <c r="J1352" t="s">
        <v>69</v>
      </c>
      <c r="K1352" t="s">
        <v>70</v>
      </c>
      <c r="L1352" t="s">
        <v>71</v>
      </c>
      <c r="M1352" t="s">
        <v>72</v>
      </c>
      <c r="N1352">
        <v>5.313E-3</v>
      </c>
      <c r="O1352">
        <v>15802</v>
      </c>
      <c r="P1352">
        <v>1368</v>
      </c>
      <c r="Q1352">
        <v>9922</v>
      </c>
      <c r="R1352">
        <v>4808</v>
      </c>
      <c r="S1352">
        <v>2</v>
      </c>
      <c r="T1352">
        <v>2</v>
      </c>
      <c r="U1352" t="s">
        <v>73</v>
      </c>
      <c r="V1352">
        <v>10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 t="s">
        <v>168</v>
      </c>
      <c r="AD1352">
        <v>2185351</v>
      </c>
      <c r="AE1352" t="s">
        <v>65</v>
      </c>
      <c r="AG1352">
        <v>0</v>
      </c>
      <c r="AH1352">
        <v>0</v>
      </c>
      <c r="AK1352" t="s">
        <v>109</v>
      </c>
      <c r="AL1352">
        <v>10</v>
      </c>
      <c r="AM1352" t="s">
        <v>68</v>
      </c>
      <c r="AN1352">
        <v>1</v>
      </c>
      <c r="AR1352" t="s">
        <v>76</v>
      </c>
      <c r="AS1352" t="s">
        <v>129</v>
      </c>
      <c r="AT1352">
        <v>-349</v>
      </c>
      <c r="AU1352" t="s">
        <v>76</v>
      </c>
      <c r="AV1352" t="s">
        <v>79</v>
      </c>
      <c r="AX1352" t="s">
        <v>81</v>
      </c>
      <c r="AY1352" t="s">
        <v>76</v>
      </c>
      <c r="AZ1352" t="s">
        <v>76</v>
      </c>
      <c r="BA1352" t="s">
        <v>76</v>
      </c>
      <c r="BB1352" t="s">
        <v>121</v>
      </c>
      <c r="BC1352">
        <v>-1</v>
      </c>
      <c r="BD1352" t="s">
        <v>76</v>
      </c>
      <c r="BF1352" t="s">
        <v>76</v>
      </c>
      <c r="BG1352" t="s">
        <v>82</v>
      </c>
    </row>
    <row r="1353" spans="1:65" x14ac:dyDescent="0.3">
      <c r="A1353">
        <v>111323</v>
      </c>
      <c r="B1353">
        <v>0</v>
      </c>
      <c r="C1353" t="s">
        <v>65</v>
      </c>
      <c r="D1353" t="s">
        <v>88</v>
      </c>
      <c r="E1353" t="s">
        <v>68</v>
      </c>
      <c r="F1353" t="s">
        <v>67</v>
      </c>
      <c r="G1353">
        <v>0</v>
      </c>
      <c r="H1353">
        <v>90000</v>
      </c>
      <c r="I1353">
        <v>288873</v>
      </c>
      <c r="J1353" t="s">
        <v>69</v>
      </c>
      <c r="K1353" t="s">
        <v>90</v>
      </c>
      <c r="L1353" t="s">
        <v>91</v>
      </c>
      <c r="M1353" t="s">
        <v>127</v>
      </c>
      <c r="N1353">
        <v>1.0147E-2</v>
      </c>
      <c r="O1353">
        <v>10917</v>
      </c>
      <c r="P1353">
        <v>214</v>
      </c>
      <c r="Q1353">
        <v>2495</v>
      </c>
      <c r="R1353">
        <v>2704</v>
      </c>
      <c r="S1353">
        <v>2</v>
      </c>
      <c r="T1353">
        <v>2</v>
      </c>
      <c r="U1353" t="s">
        <v>73</v>
      </c>
      <c r="V1353">
        <v>14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124</v>
      </c>
      <c r="AD1353">
        <v>1987560</v>
      </c>
      <c r="AE1353" t="s">
        <v>93</v>
      </c>
      <c r="AF1353">
        <v>5830.335</v>
      </c>
      <c r="AG1353">
        <v>63261</v>
      </c>
      <c r="AH1353">
        <v>63261</v>
      </c>
      <c r="AI1353">
        <v>0</v>
      </c>
      <c r="AJ1353">
        <v>63261</v>
      </c>
      <c r="AK1353" t="s">
        <v>75</v>
      </c>
      <c r="AL1353">
        <v>13</v>
      </c>
      <c r="AM1353" t="s">
        <v>68</v>
      </c>
      <c r="AN1353">
        <v>1</v>
      </c>
      <c r="AO1353">
        <v>0</v>
      </c>
      <c r="AR1353" t="s">
        <v>79</v>
      </c>
      <c r="AS1353" t="s">
        <v>77</v>
      </c>
      <c r="AT1353">
        <v>-1016</v>
      </c>
      <c r="AU1353" t="s">
        <v>76</v>
      </c>
      <c r="AV1353" t="s">
        <v>79</v>
      </c>
      <c r="AW1353" t="s">
        <v>101</v>
      </c>
      <c r="AX1353" t="s">
        <v>81</v>
      </c>
      <c r="AY1353" t="s">
        <v>103</v>
      </c>
      <c r="AZ1353" t="s">
        <v>96</v>
      </c>
      <c r="BA1353" t="s">
        <v>76</v>
      </c>
      <c r="BB1353" t="s">
        <v>104</v>
      </c>
      <c r="BC1353">
        <v>1892</v>
      </c>
      <c r="BD1353" t="s">
        <v>85</v>
      </c>
      <c r="BE1353">
        <v>12</v>
      </c>
      <c r="BF1353" t="s">
        <v>97</v>
      </c>
      <c r="BG1353" t="s">
        <v>98</v>
      </c>
      <c r="BH1353">
        <v>365243</v>
      </c>
      <c r="BI1353">
        <v>-985</v>
      </c>
      <c r="BJ1353">
        <v>-655</v>
      </c>
      <c r="BK1353">
        <v>-655</v>
      </c>
      <c r="BL1353">
        <v>-652</v>
      </c>
      <c r="BM1353">
        <v>0</v>
      </c>
    </row>
    <row r="1354" spans="1:65" x14ac:dyDescent="0.3">
      <c r="A1354">
        <v>111353</v>
      </c>
      <c r="B1354">
        <v>0</v>
      </c>
      <c r="C1354" t="s">
        <v>65</v>
      </c>
      <c r="D1354" t="s">
        <v>88</v>
      </c>
      <c r="E1354" t="s">
        <v>67</v>
      </c>
      <c r="F1354" t="s">
        <v>68</v>
      </c>
      <c r="G1354">
        <v>0</v>
      </c>
      <c r="H1354">
        <v>180000</v>
      </c>
      <c r="I1354">
        <v>216000</v>
      </c>
      <c r="J1354" t="s">
        <v>69</v>
      </c>
      <c r="K1354" t="s">
        <v>70</v>
      </c>
      <c r="L1354" t="s">
        <v>119</v>
      </c>
      <c r="M1354" t="s">
        <v>72</v>
      </c>
      <c r="N1354">
        <v>3.5791999999999997E-2</v>
      </c>
      <c r="O1354">
        <v>16396</v>
      </c>
      <c r="P1354">
        <v>99</v>
      </c>
      <c r="Q1354">
        <v>4907</v>
      </c>
      <c r="R1354">
        <v>5040</v>
      </c>
      <c r="S1354">
        <v>2</v>
      </c>
      <c r="T1354">
        <v>2</v>
      </c>
      <c r="U1354" t="s">
        <v>109</v>
      </c>
      <c r="V1354">
        <v>19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108</v>
      </c>
      <c r="AD1354">
        <v>2732146</v>
      </c>
      <c r="AE1354" t="s">
        <v>99</v>
      </c>
      <c r="AG1354">
        <v>0</v>
      </c>
      <c r="AH1354">
        <v>0</v>
      </c>
      <c r="AK1354" t="s">
        <v>75</v>
      </c>
      <c r="AL1354">
        <v>15</v>
      </c>
      <c r="AM1354" t="s">
        <v>68</v>
      </c>
      <c r="AN1354">
        <v>1</v>
      </c>
      <c r="AR1354" t="s">
        <v>79</v>
      </c>
      <c r="AS1354" t="s">
        <v>129</v>
      </c>
      <c r="AT1354">
        <v>-222</v>
      </c>
      <c r="AU1354" t="s">
        <v>76</v>
      </c>
      <c r="AV1354" t="s">
        <v>79</v>
      </c>
      <c r="AX1354" t="s">
        <v>81</v>
      </c>
      <c r="AY1354" t="s">
        <v>76</v>
      </c>
      <c r="AZ1354" t="s">
        <v>76</v>
      </c>
      <c r="BA1354" t="s">
        <v>76</v>
      </c>
      <c r="BB1354" t="s">
        <v>121</v>
      </c>
      <c r="BC1354">
        <v>-1</v>
      </c>
      <c r="BD1354" t="s">
        <v>76</v>
      </c>
      <c r="BF1354" t="s">
        <v>76</v>
      </c>
      <c r="BG1354" t="s">
        <v>132</v>
      </c>
    </row>
    <row r="1355" spans="1:65" x14ac:dyDescent="0.3">
      <c r="A1355">
        <v>111371</v>
      </c>
      <c r="B1355">
        <v>0</v>
      </c>
      <c r="C1355" t="s">
        <v>65</v>
      </c>
      <c r="D1355" t="s">
        <v>88</v>
      </c>
      <c r="E1355" t="s">
        <v>67</v>
      </c>
      <c r="F1355" t="s">
        <v>67</v>
      </c>
      <c r="G1355">
        <v>1</v>
      </c>
      <c r="H1355">
        <v>90000</v>
      </c>
      <c r="I1355">
        <v>273636</v>
      </c>
      <c r="J1355" t="s">
        <v>89</v>
      </c>
      <c r="K1355" t="s">
        <v>70</v>
      </c>
      <c r="L1355" t="s">
        <v>91</v>
      </c>
      <c r="M1355" t="s">
        <v>127</v>
      </c>
      <c r="N1355">
        <v>1.8800999999999998E-2</v>
      </c>
      <c r="O1355">
        <v>12536</v>
      </c>
      <c r="P1355">
        <v>1779</v>
      </c>
      <c r="Q1355">
        <v>6017</v>
      </c>
      <c r="R1355">
        <v>3973</v>
      </c>
      <c r="S1355">
        <v>2</v>
      </c>
      <c r="T1355">
        <v>2</v>
      </c>
      <c r="U1355" t="s">
        <v>123</v>
      </c>
      <c r="V1355">
        <v>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201</v>
      </c>
      <c r="AD1355">
        <v>1264877</v>
      </c>
      <c r="AE1355" t="s">
        <v>93</v>
      </c>
      <c r="AF1355">
        <v>4980.51</v>
      </c>
      <c r="AG1355">
        <v>43155</v>
      </c>
      <c r="AH1355">
        <v>42678</v>
      </c>
      <c r="AI1355">
        <v>4320</v>
      </c>
      <c r="AJ1355">
        <v>43155</v>
      </c>
      <c r="AK1355" t="s">
        <v>125</v>
      </c>
      <c r="AL1355">
        <v>11</v>
      </c>
      <c r="AM1355" t="s">
        <v>68</v>
      </c>
      <c r="AN1355">
        <v>1</v>
      </c>
      <c r="AO1355">
        <v>0.100107935</v>
      </c>
      <c r="AR1355" t="s">
        <v>79</v>
      </c>
      <c r="AS1355" t="s">
        <v>77</v>
      </c>
      <c r="AT1355">
        <v>-2372</v>
      </c>
      <c r="AU1355" t="s">
        <v>78</v>
      </c>
      <c r="AV1355" t="s">
        <v>79</v>
      </c>
      <c r="AW1355" t="s">
        <v>80</v>
      </c>
      <c r="AX1355" t="s">
        <v>102</v>
      </c>
      <c r="AY1355" t="s">
        <v>124</v>
      </c>
      <c r="AZ1355" t="s">
        <v>96</v>
      </c>
      <c r="BA1355" t="s">
        <v>76</v>
      </c>
      <c r="BB1355" t="s">
        <v>104</v>
      </c>
      <c r="BC1355">
        <v>25</v>
      </c>
      <c r="BD1355" t="s">
        <v>105</v>
      </c>
      <c r="BE1355">
        <v>12</v>
      </c>
      <c r="BF1355" t="s">
        <v>112</v>
      </c>
      <c r="BG1355" t="s">
        <v>106</v>
      </c>
      <c r="BH1355">
        <v>365243</v>
      </c>
      <c r="BI1355">
        <v>-2341</v>
      </c>
      <c r="BJ1355">
        <v>-2011</v>
      </c>
      <c r="BK1355">
        <v>-2011</v>
      </c>
      <c r="BL1355">
        <v>-1982</v>
      </c>
      <c r="BM1355">
        <v>1</v>
      </c>
    </row>
    <row r="1356" spans="1:65" x14ac:dyDescent="0.3">
      <c r="A1356">
        <v>111378</v>
      </c>
      <c r="B1356">
        <v>0</v>
      </c>
      <c r="C1356" t="s">
        <v>65</v>
      </c>
      <c r="D1356" t="s">
        <v>66</v>
      </c>
      <c r="E1356" t="s">
        <v>68</v>
      </c>
      <c r="F1356" t="s">
        <v>67</v>
      </c>
      <c r="G1356">
        <v>0</v>
      </c>
      <c r="H1356">
        <v>135000</v>
      </c>
      <c r="I1356">
        <v>1113133.5</v>
      </c>
      <c r="J1356" t="s">
        <v>69</v>
      </c>
      <c r="K1356" t="s">
        <v>90</v>
      </c>
      <c r="L1356" t="s">
        <v>91</v>
      </c>
      <c r="M1356" t="s">
        <v>72</v>
      </c>
      <c r="N1356">
        <v>6.8519999999999996E-3</v>
      </c>
      <c r="O1356">
        <v>21364</v>
      </c>
      <c r="P1356">
        <v>1449</v>
      </c>
      <c r="Q1356">
        <v>6083</v>
      </c>
      <c r="R1356">
        <v>4721</v>
      </c>
      <c r="S1356">
        <v>3</v>
      </c>
      <c r="T1356">
        <v>3</v>
      </c>
      <c r="U1356" t="s">
        <v>109</v>
      </c>
      <c r="V1356">
        <v>9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 t="s">
        <v>108</v>
      </c>
      <c r="AD1356">
        <v>1189479</v>
      </c>
      <c r="AE1356" t="s">
        <v>93</v>
      </c>
      <c r="AF1356">
        <v>11539.44</v>
      </c>
      <c r="AG1356">
        <v>223200</v>
      </c>
      <c r="AH1356">
        <v>223200</v>
      </c>
      <c r="AI1356">
        <v>0</v>
      </c>
      <c r="AJ1356">
        <v>223200</v>
      </c>
      <c r="AK1356" t="s">
        <v>123</v>
      </c>
      <c r="AL1356">
        <v>5</v>
      </c>
      <c r="AM1356" t="s">
        <v>68</v>
      </c>
      <c r="AN1356">
        <v>1</v>
      </c>
      <c r="AO1356">
        <v>0</v>
      </c>
      <c r="AR1356" t="s">
        <v>79</v>
      </c>
      <c r="AS1356" t="s">
        <v>77</v>
      </c>
      <c r="AT1356">
        <v>-1208</v>
      </c>
      <c r="AU1356" t="s">
        <v>78</v>
      </c>
      <c r="AV1356" t="s">
        <v>79</v>
      </c>
      <c r="AW1356" t="s">
        <v>80</v>
      </c>
      <c r="AX1356" t="s">
        <v>81</v>
      </c>
      <c r="AY1356" t="s">
        <v>111</v>
      </c>
      <c r="AZ1356" t="s">
        <v>96</v>
      </c>
      <c r="BA1356" t="s">
        <v>76</v>
      </c>
      <c r="BB1356" t="s">
        <v>84</v>
      </c>
      <c r="BC1356">
        <v>-1</v>
      </c>
      <c r="BD1356" t="s">
        <v>85</v>
      </c>
      <c r="BE1356">
        <v>24</v>
      </c>
      <c r="BF1356" t="s">
        <v>112</v>
      </c>
      <c r="BG1356" t="s">
        <v>151</v>
      </c>
      <c r="BH1356">
        <v>365243</v>
      </c>
      <c r="BI1356">
        <v>-1177</v>
      </c>
      <c r="BJ1356">
        <v>-487</v>
      </c>
      <c r="BK1356">
        <v>-637</v>
      </c>
      <c r="BL1356">
        <v>-634</v>
      </c>
      <c r="BM1356">
        <v>0</v>
      </c>
    </row>
    <row r="1357" spans="1:65" x14ac:dyDescent="0.3">
      <c r="A1357">
        <v>111380</v>
      </c>
      <c r="B1357">
        <v>0</v>
      </c>
      <c r="C1357" t="s">
        <v>65</v>
      </c>
      <c r="D1357" t="s">
        <v>66</v>
      </c>
      <c r="E1357" t="s">
        <v>68</v>
      </c>
      <c r="F1357" t="s">
        <v>67</v>
      </c>
      <c r="G1357">
        <v>0</v>
      </c>
      <c r="H1357">
        <v>157500</v>
      </c>
      <c r="I1357">
        <v>1124478</v>
      </c>
      <c r="J1357" t="s">
        <v>69</v>
      </c>
      <c r="K1357" t="s">
        <v>186</v>
      </c>
      <c r="L1357" t="s">
        <v>71</v>
      </c>
      <c r="M1357" t="s">
        <v>72</v>
      </c>
      <c r="N1357">
        <v>1.8029E-2</v>
      </c>
      <c r="O1357">
        <v>16717</v>
      </c>
      <c r="P1357">
        <v>1883</v>
      </c>
      <c r="Q1357">
        <v>2</v>
      </c>
      <c r="R1357">
        <v>271</v>
      </c>
      <c r="S1357">
        <v>3</v>
      </c>
      <c r="T1357">
        <v>3</v>
      </c>
      <c r="U1357" t="s">
        <v>73</v>
      </c>
      <c r="V1357">
        <v>10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 t="s">
        <v>92</v>
      </c>
      <c r="AD1357">
        <v>2368132</v>
      </c>
      <c r="AE1357" t="s">
        <v>65</v>
      </c>
      <c r="AG1357">
        <v>0</v>
      </c>
      <c r="AH1357">
        <v>0</v>
      </c>
      <c r="AK1357" t="s">
        <v>123</v>
      </c>
      <c r="AL1357">
        <v>8</v>
      </c>
      <c r="AM1357" t="s">
        <v>68</v>
      </c>
      <c r="AN1357">
        <v>1</v>
      </c>
      <c r="AR1357" t="s">
        <v>76</v>
      </c>
      <c r="AS1357" t="s">
        <v>129</v>
      </c>
      <c r="AT1357">
        <v>-150</v>
      </c>
      <c r="AU1357" t="s">
        <v>76</v>
      </c>
      <c r="AV1357" t="s">
        <v>79</v>
      </c>
      <c r="AX1357" t="s">
        <v>81</v>
      </c>
      <c r="AY1357" t="s">
        <v>76</v>
      </c>
      <c r="AZ1357" t="s">
        <v>76</v>
      </c>
      <c r="BA1357" t="s">
        <v>76</v>
      </c>
      <c r="BB1357" t="s">
        <v>121</v>
      </c>
      <c r="BC1357">
        <v>-1</v>
      </c>
      <c r="BD1357" t="s">
        <v>76</v>
      </c>
      <c r="BF1357" t="s">
        <v>76</v>
      </c>
      <c r="BG1357" t="s">
        <v>82</v>
      </c>
    </row>
    <row r="1358" spans="1:65" x14ac:dyDescent="0.3">
      <c r="A1358">
        <v>111381</v>
      </c>
      <c r="B1358">
        <v>0</v>
      </c>
      <c r="C1358" t="s">
        <v>65</v>
      </c>
      <c r="D1358" t="s">
        <v>88</v>
      </c>
      <c r="E1358" t="s">
        <v>67</v>
      </c>
      <c r="F1358" t="s">
        <v>68</v>
      </c>
      <c r="G1358">
        <v>0</v>
      </c>
      <c r="H1358">
        <v>202500</v>
      </c>
      <c r="I1358">
        <v>1227901.5</v>
      </c>
      <c r="J1358" t="s">
        <v>89</v>
      </c>
      <c r="K1358" t="s">
        <v>90</v>
      </c>
      <c r="L1358" t="s">
        <v>91</v>
      </c>
      <c r="M1358" t="s">
        <v>72</v>
      </c>
      <c r="N1358">
        <v>1.9101E-2</v>
      </c>
      <c r="O1358">
        <v>19720</v>
      </c>
      <c r="P1358">
        <v>3386</v>
      </c>
      <c r="Q1358">
        <v>8105</v>
      </c>
      <c r="R1358">
        <v>3268</v>
      </c>
      <c r="S1358">
        <v>2</v>
      </c>
      <c r="T1358">
        <v>2</v>
      </c>
      <c r="U1358" t="s">
        <v>123</v>
      </c>
      <c r="V1358">
        <v>11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134</v>
      </c>
      <c r="AD1358">
        <v>1416602</v>
      </c>
      <c r="AE1358" t="s">
        <v>65</v>
      </c>
      <c r="AF1358">
        <v>52953.705000000002</v>
      </c>
      <c r="AG1358">
        <v>1035000</v>
      </c>
      <c r="AH1358">
        <v>1110141</v>
      </c>
      <c r="AJ1358">
        <v>1035000</v>
      </c>
      <c r="AK1358" t="s">
        <v>73</v>
      </c>
      <c r="AL1358">
        <v>9</v>
      </c>
      <c r="AM1358" t="s">
        <v>68</v>
      </c>
      <c r="AN1358">
        <v>1</v>
      </c>
      <c r="AR1358" t="s">
        <v>76</v>
      </c>
      <c r="AS1358" t="s">
        <v>77</v>
      </c>
      <c r="AT1358">
        <v>-599</v>
      </c>
      <c r="AU1358" t="s">
        <v>78</v>
      </c>
      <c r="AV1358" t="s">
        <v>79</v>
      </c>
      <c r="AW1358" t="s">
        <v>80</v>
      </c>
      <c r="AX1358" t="s">
        <v>81</v>
      </c>
      <c r="AY1358" t="s">
        <v>76</v>
      </c>
      <c r="AZ1358" t="s">
        <v>82</v>
      </c>
      <c r="BA1358" t="s">
        <v>116</v>
      </c>
      <c r="BB1358" t="s">
        <v>121</v>
      </c>
      <c r="BC1358">
        <v>-1</v>
      </c>
      <c r="BD1358" t="s">
        <v>76</v>
      </c>
      <c r="BE1358">
        <v>30</v>
      </c>
      <c r="BF1358" t="s">
        <v>112</v>
      </c>
      <c r="BG1358" t="s">
        <v>118</v>
      </c>
      <c r="BH1358">
        <v>365243</v>
      </c>
      <c r="BI1358">
        <v>-569</v>
      </c>
      <c r="BJ1358">
        <v>301</v>
      </c>
      <c r="BK1358">
        <v>-29</v>
      </c>
      <c r="BL1358">
        <v>-22</v>
      </c>
      <c r="BM1358">
        <v>1</v>
      </c>
    </row>
    <row r="1359" spans="1:65" x14ac:dyDescent="0.3">
      <c r="A1359">
        <v>111385</v>
      </c>
      <c r="B1359">
        <v>0</v>
      </c>
      <c r="C1359" t="s">
        <v>65</v>
      </c>
      <c r="D1359" t="s">
        <v>88</v>
      </c>
      <c r="E1359" t="s">
        <v>67</v>
      </c>
      <c r="F1359" t="s">
        <v>67</v>
      </c>
      <c r="G1359">
        <v>0</v>
      </c>
      <c r="H1359">
        <v>157500</v>
      </c>
      <c r="I1359">
        <v>450000</v>
      </c>
      <c r="J1359" t="s">
        <v>69</v>
      </c>
      <c r="K1359" t="s">
        <v>70</v>
      </c>
      <c r="L1359" t="s">
        <v>91</v>
      </c>
      <c r="M1359" t="s">
        <v>72</v>
      </c>
      <c r="N1359">
        <v>8.5749999999999993E-3</v>
      </c>
      <c r="O1359">
        <v>15101</v>
      </c>
      <c r="P1359">
        <v>792</v>
      </c>
      <c r="Q1359">
        <v>967</v>
      </c>
      <c r="R1359">
        <v>4472</v>
      </c>
      <c r="S1359">
        <v>2</v>
      </c>
      <c r="T1359">
        <v>2</v>
      </c>
      <c r="U1359" t="s">
        <v>109</v>
      </c>
      <c r="V1359">
        <v>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108</v>
      </c>
      <c r="AD1359">
        <v>2361088</v>
      </c>
      <c r="AE1359" t="s">
        <v>99</v>
      </c>
      <c r="AF1359">
        <v>38250</v>
      </c>
      <c r="AG1359">
        <v>765000</v>
      </c>
      <c r="AH1359">
        <v>765000</v>
      </c>
      <c r="AJ1359">
        <v>765000</v>
      </c>
      <c r="AK1359" t="s">
        <v>120</v>
      </c>
      <c r="AL1359">
        <v>16</v>
      </c>
      <c r="AM1359" t="s">
        <v>68</v>
      </c>
      <c r="AN1359">
        <v>1</v>
      </c>
      <c r="AR1359" t="s">
        <v>79</v>
      </c>
      <c r="AS1359" t="s">
        <v>114</v>
      </c>
      <c r="AT1359">
        <v>-486</v>
      </c>
      <c r="AU1359" t="s">
        <v>76</v>
      </c>
      <c r="AV1359" t="s">
        <v>115</v>
      </c>
      <c r="AX1359" t="s">
        <v>81</v>
      </c>
      <c r="AY1359" t="s">
        <v>76</v>
      </c>
      <c r="AZ1359" t="s">
        <v>131</v>
      </c>
      <c r="BA1359" t="s">
        <v>116</v>
      </c>
      <c r="BB1359" t="s">
        <v>121</v>
      </c>
      <c r="BC1359">
        <v>-1</v>
      </c>
      <c r="BD1359" t="s">
        <v>76</v>
      </c>
      <c r="BE1359">
        <v>0</v>
      </c>
      <c r="BF1359" t="s">
        <v>76</v>
      </c>
      <c r="BG1359" t="s">
        <v>160</v>
      </c>
    </row>
    <row r="1360" spans="1:65" x14ac:dyDescent="0.3">
      <c r="A1360">
        <v>111392</v>
      </c>
      <c r="B1360">
        <v>0</v>
      </c>
      <c r="C1360" t="s">
        <v>65</v>
      </c>
      <c r="D1360" t="s">
        <v>88</v>
      </c>
      <c r="E1360" t="s">
        <v>67</v>
      </c>
      <c r="F1360" t="s">
        <v>68</v>
      </c>
      <c r="G1360">
        <v>0</v>
      </c>
      <c r="H1360">
        <v>135000</v>
      </c>
      <c r="I1360">
        <v>207396</v>
      </c>
      <c r="J1360" t="s">
        <v>113</v>
      </c>
      <c r="K1360" t="s">
        <v>90</v>
      </c>
      <c r="L1360" t="s">
        <v>139</v>
      </c>
      <c r="M1360" t="s">
        <v>72</v>
      </c>
      <c r="N1360">
        <v>5.084E-3</v>
      </c>
      <c r="O1360">
        <v>20957</v>
      </c>
      <c r="P1360">
        <v>365243</v>
      </c>
      <c r="Q1360">
        <v>1687</v>
      </c>
      <c r="R1360">
        <v>4083</v>
      </c>
      <c r="S1360">
        <v>2</v>
      </c>
      <c r="T1360">
        <v>2</v>
      </c>
      <c r="U1360" t="s">
        <v>109</v>
      </c>
      <c r="V1360">
        <v>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76</v>
      </c>
      <c r="AD1360">
        <v>1977600</v>
      </c>
      <c r="AE1360" t="s">
        <v>65</v>
      </c>
      <c r="AG1360">
        <v>0</v>
      </c>
      <c r="AH1360">
        <v>0</v>
      </c>
      <c r="AK1360" t="s">
        <v>109</v>
      </c>
      <c r="AL1360">
        <v>13</v>
      </c>
      <c r="AM1360" t="s">
        <v>68</v>
      </c>
      <c r="AN1360">
        <v>1</v>
      </c>
      <c r="AR1360" t="s">
        <v>76</v>
      </c>
      <c r="AS1360" t="s">
        <v>129</v>
      </c>
      <c r="AT1360">
        <v>-399</v>
      </c>
      <c r="AU1360" t="s">
        <v>76</v>
      </c>
      <c r="AV1360" t="s">
        <v>79</v>
      </c>
      <c r="AX1360" t="s">
        <v>81</v>
      </c>
      <c r="AY1360" t="s">
        <v>76</v>
      </c>
      <c r="AZ1360" t="s">
        <v>76</v>
      </c>
      <c r="BA1360" t="s">
        <v>76</v>
      </c>
      <c r="BB1360" t="s">
        <v>121</v>
      </c>
      <c r="BC1360">
        <v>-1</v>
      </c>
      <c r="BD1360" t="s">
        <v>76</v>
      </c>
      <c r="BF1360" t="s">
        <v>76</v>
      </c>
      <c r="BG1360" t="s">
        <v>82</v>
      </c>
    </row>
    <row r="1361" spans="1:65" x14ac:dyDescent="0.3">
      <c r="A1361">
        <v>111398</v>
      </c>
      <c r="B1361">
        <v>0</v>
      </c>
      <c r="C1361" t="s">
        <v>65</v>
      </c>
      <c r="D1361" t="s">
        <v>88</v>
      </c>
      <c r="E1361" t="s">
        <v>68</v>
      </c>
      <c r="F1361" t="s">
        <v>68</v>
      </c>
      <c r="G1361">
        <v>5</v>
      </c>
      <c r="H1361">
        <v>121500</v>
      </c>
      <c r="I1361">
        <v>117162</v>
      </c>
      <c r="J1361" t="s">
        <v>133</v>
      </c>
      <c r="K1361" t="s">
        <v>70</v>
      </c>
      <c r="L1361" t="s">
        <v>91</v>
      </c>
      <c r="M1361" t="s">
        <v>72</v>
      </c>
      <c r="N1361">
        <v>3.1329000000000003E-2</v>
      </c>
      <c r="O1361">
        <v>12607</v>
      </c>
      <c r="P1361">
        <v>408</v>
      </c>
      <c r="Q1361">
        <v>464</v>
      </c>
      <c r="R1361">
        <v>670</v>
      </c>
      <c r="S1361">
        <v>2</v>
      </c>
      <c r="T1361">
        <v>2</v>
      </c>
      <c r="U1361" t="s">
        <v>120</v>
      </c>
      <c r="V1361">
        <v>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143</v>
      </c>
      <c r="AD1361">
        <v>1739746</v>
      </c>
      <c r="AE1361" t="s">
        <v>93</v>
      </c>
      <c r="AF1361">
        <v>11030.625</v>
      </c>
      <c r="AG1361">
        <v>134955</v>
      </c>
      <c r="AH1361">
        <v>156330</v>
      </c>
      <c r="AI1361">
        <v>0</v>
      </c>
      <c r="AJ1361">
        <v>134955</v>
      </c>
      <c r="AK1361" t="s">
        <v>125</v>
      </c>
      <c r="AL1361">
        <v>9</v>
      </c>
      <c r="AM1361" t="s">
        <v>68</v>
      </c>
      <c r="AN1361">
        <v>1</v>
      </c>
      <c r="AO1361">
        <v>0</v>
      </c>
      <c r="AR1361" t="s">
        <v>79</v>
      </c>
      <c r="AS1361" t="s">
        <v>77</v>
      </c>
      <c r="AT1361">
        <v>-449</v>
      </c>
      <c r="AU1361" t="s">
        <v>78</v>
      </c>
      <c r="AV1361" t="s">
        <v>79</v>
      </c>
      <c r="AX1361" t="s">
        <v>161</v>
      </c>
      <c r="AY1361" t="s">
        <v>234</v>
      </c>
      <c r="AZ1361" t="s">
        <v>96</v>
      </c>
      <c r="BA1361" t="s">
        <v>76</v>
      </c>
      <c r="BB1361" t="s">
        <v>104</v>
      </c>
      <c r="BC1361">
        <v>63</v>
      </c>
      <c r="BD1361" t="s">
        <v>163</v>
      </c>
      <c r="BE1361">
        <v>18</v>
      </c>
      <c r="BF1361" t="s">
        <v>147</v>
      </c>
      <c r="BG1361" t="s">
        <v>148</v>
      </c>
      <c r="BH1361">
        <v>365243</v>
      </c>
      <c r="BI1361">
        <v>-418</v>
      </c>
      <c r="BJ1361">
        <v>92</v>
      </c>
      <c r="BK1361">
        <v>-298</v>
      </c>
      <c r="BL1361">
        <v>-290</v>
      </c>
      <c r="BM1361">
        <v>0</v>
      </c>
    </row>
    <row r="1362" spans="1:65" x14ac:dyDescent="0.3">
      <c r="A1362">
        <v>111407</v>
      </c>
      <c r="B1362">
        <v>0</v>
      </c>
      <c r="C1362" t="s">
        <v>65</v>
      </c>
      <c r="D1362" t="s">
        <v>88</v>
      </c>
      <c r="E1362" t="s">
        <v>68</v>
      </c>
      <c r="F1362" t="s">
        <v>68</v>
      </c>
      <c r="G1362">
        <v>2</v>
      </c>
      <c r="H1362">
        <v>157500</v>
      </c>
      <c r="I1362">
        <v>1125000</v>
      </c>
      <c r="J1362" t="s">
        <v>69</v>
      </c>
      <c r="K1362" t="s">
        <v>70</v>
      </c>
      <c r="L1362" t="s">
        <v>91</v>
      </c>
      <c r="M1362" t="s">
        <v>72</v>
      </c>
      <c r="N1362">
        <v>1.6611999999999998E-2</v>
      </c>
      <c r="O1362">
        <v>12647</v>
      </c>
      <c r="P1362">
        <v>212</v>
      </c>
      <c r="Q1362">
        <v>5477</v>
      </c>
      <c r="R1362">
        <v>5205</v>
      </c>
      <c r="S1362">
        <v>2</v>
      </c>
      <c r="T1362">
        <v>2</v>
      </c>
      <c r="U1362" t="s">
        <v>94</v>
      </c>
      <c r="V1362">
        <v>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92</v>
      </c>
      <c r="AD1362">
        <v>1370660</v>
      </c>
      <c r="AE1362" t="s">
        <v>65</v>
      </c>
      <c r="AF1362">
        <v>15660</v>
      </c>
      <c r="AG1362">
        <v>225000</v>
      </c>
      <c r="AH1362">
        <v>225000</v>
      </c>
      <c r="AJ1362">
        <v>225000</v>
      </c>
      <c r="AK1362" t="s">
        <v>73</v>
      </c>
      <c r="AL1362">
        <v>11</v>
      </c>
      <c r="AM1362" t="s">
        <v>68</v>
      </c>
      <c r="AN1362">
        <v>1</v>
      </c>
      <c r="AR1362" t="s">
        <v>76</v>
      </c>
      <c r="AS1362" t="s">
        <v>77</v>
      </c>
      <c r="AT1362">
        <v>-317</v>
      </c>
      <c r="AU1362" t="s">
        <v>78</v>
      </c>
      <c r="AV1362" t="s">
        <v>79</v>
      </c>
      <c r="AW1362" t="s">
        <v>80</v>
      </c>
      <c r="AX1362" t="s">
        <v>81</v>
      </c>
      <c r="AY1362" t="s">
        <v>76</v>
      </c>
      <c r="AZ1362" t="s">
        <v>82</v>
      </c>
      <c r="BA1362" t="s">
        <v>116</v>
      </c>
      <c r="BB1362" t="s">
        <v>117</v>
      </c>
      <c r="BC1362">
        <v>5</v>
      </c>
      <c r="BD1362" t="s">
        <v>76</v>
      </c>
      <c r="BE1362">
        <v>18</v>
      </c>
      <c r="BF1362" t="s">
        <v>112</v>
      </c>
      <c r="BG1362" t="s">
        <v>118</v>
      </c>
      <c r="BH1362">
        <v>365243</v>
      </c>
      <c r="BI1362">
        <v>-287</v>
      </c>
      <c r="BJ1362">
        <v>223</v>
      </c>
      <c r="BK1362">
        <v>-227</v>
      </c>
      <c r="BL1362">
        <v>-223</v>
      </c>
      <c r="BM1362">
        <v>0</v>
      </c>
    </row>
    <row r="1363" spans="1:65" x14ac:dyDescent="0.3">
      <c r="A1363">
        <v>111410</v>
      </c>
      <c r="B1363">
        <v>0</v>
      </c>
      <c r="C1363" t="s">
        <v>65</v>
      </c>
      <c r="D1363" t="s">
        <v>88</v>
      </c>
      <c r="E1363" t="s">
        <v>67</v>
      </c>
      <c r="F1363" t="s">
        <v>68</v>
      </c>
      <c r="G1363">
        <v>2</v>
      </c>
      <c r="H1363">
        <v>135000</v>
      </c>
      <c r="I1363">
        <v>348264</v>
      </c>
      <c r="J1363" t="s">
        <v>89</v>
      </c>
      <c r="K1363" t="s">
        <v>70</v>
      </c>
      <c r="L1363" t="s">
        <v>139</v>
      </c>
      <c r="M1363" t="s">
        <v>72</v>
      </c>
      <c r="N1363">
        <v>1.4170000000000001E-3</v>
      </c>
      <c r="O1363">
        <v>15784</v>
      </c>
      <c r="P1363">
        <v>664</v>
      </c>
      <c r="Q1363">
        <v>4415</v>
      </c>
      <c r="R1363">
        <v>4419</v>
      </c>
      <c r="S1363">
        <v>2</v>
      </c>
      <c r="T1363">
        <v>2</v>
      </c>
      <c r="U1363" t="s">
        <v>120</v>
      </c>
      <c r="V1363">
        <v>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t="s">
        <v>92</v>
      </c>
      <c r="AD1363">
        <v>1829576</v>
      </c>
      <c r="AE1363" t="s">
        <v>93</v>
      </c>
      <c r="AF1363">
        <v>4891.1400000000003</v>
      </c>
      <c r="AG1363">
        <v>29844</v>
      </c>
      <c r="AH1363">
        <v>24313.5</v>
      </c>
      <c r="AI1363">
        <v>6750</v>
      </c>
      <c r="AJ1363">
        <v>29844</v>
      </c>
      <c r="AK1363" t="s">
        <v>123</v>
      </c>
      <c r="AL1363">
        <v>8</v>
      </c>
      <c r="AM1363" t="s">
        <v>68</v>
      </c>
      <c r="AN1363">
        <v>1</v>
      </c>
      <c r="AO1363">
        <v>0.23665599900000001</v>
      </c>
      <c r="AR1363" t="s">
        <v>79</v>
      </c>
      <c r="AS1363" t="s">
        <v>77</v>
      </c>
      <c r="AT1363">
        <v>-471</v>
      </c>
      <c r="AU1363" t="s">
        <v>76</v>
      </c>
      <c r="AV1363" t="s">
        <v>79</v>
      </c>
      <c r="AX1363" t="s">
        <v>81</v>
      </c>
      <c r="AY1363" t="s">
        <v>124</v>
      </c>
      <c r="AZ1363" t="s">
        <v>96</v>
      </c>
      <c r="BA1363" t="s">
        <v>76</v>
      </c>
      <c r="BB1363" t="s">
        <v>84</v>
      </c>
      <c r="BC1363">
        <v>14</v>
      </c>
      <c r="BD1363" t="s">
        <v>105</v>
      </c>
      <c r="BE1363">
        <v>6</v>
      </c>
      <c r="BF1363" t="s">
        <v>86</v>
      </c>
      <c r="BG1363" t="s">
        <v>106</v>
      </c>
      <c r="BH1363">
        <v>365243</v>
      </c>
      <c r="BI1363">
        <v>-431</v>
      </c>
      <c r="BJ1363">
        <v>-281</v>
      </c>
      <c r="BK1363">
        <v>-281</v>
      </c>
      <c r="BL1363">
        <v>-276</v>
      </c>
      <c r="BM1363">
        <v>0</v>
      </c>
    </row>
    <row r="1364" spans="1:65" x14ac:dyDescent="0.3">
      <c r="A1364">
        <v>111417</v>
      </c>
      <c r="B1364">
        <v>0</v>
      </c>
      <c r="C1364" t="s">
        <v>65</v>
      </c>
      <c r="D1364" t="s">
        <v>88</v>
      </c>
      <c r="E1364" t="s">
        <v>68</v>
      </c>
      <c r="F1364" t="s">
        <v>67</v>
      </c>
      <c r="G1364">
        <v>1</v>
      </c>
      <c r="H1364">
        <v>180000</v>
      </c>
      <c r="I1364">
        <v>1350000</v>
      </c>
      <c r="J1364" t="s">
        <v>69</v>
      </c>
      <c r="K1364" t="s">
        <v>70</v>
      </c>
      <c r="L1364" t="s">
        <v>91</v>
      </c>
      <c r="M1364" t="s">
        <v>169</v>
      </c>
      <c r="N1364">
        <v>7.2508000000000003E-2</v>
      </c>
      <c r="O1364">
        <v>14731</v>
      </c>
      <c r="P1364">
        <v>3393</v>
      </c>
      <c r="Q1364">
        <v>8854</v>
      </c>
      <c r="R1364">
        <v>2266</v>
      </c>
      <c r="S1364">
        <v>1</v>
      </c>
      <c r="T1364">
        <v>1</v>
      </c>
      <c r="U1364" t="s">
        <v>123</v>
      </c>
      <c r="V1364">
        <v>14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108</v>
      </c>
      <c r="AD1364">
        <v>2636508</v>
      </c>
      <c r="AE1364" t="s">
        <v>93</v>
      </c>
      <c r="AF1364">
        <v>21815.1</v>
      </c>
      <c r="AG1364">
        <v>179752.5</v>
      </c>
      <c r="AH1364">
        <v>195651</v>
      </c>
      <c r="AI1364">
        <v>0</v>
      </c>
      <c r="AJ1364">
        <v>179752.5</v>
      </c>
      <c r="AK1364" t="s">
        <v>109</v>
      </c>
      <c r="AL1364">
        <v>16</v>
      </c>
      <c r="AM1364" t="s">
        <v>68</v>
      </c>
      <c r="AN1364">
        <v>1</v>
      </c>
      <c r="AO1364">
        <v>0</v>
      </c>
      <c r="AR1364" t="s">
        <v>79</v>
      </c>
      <c r="AS1364" t="s">
        <v>77</v>
      </c>
      <c r="AT1364">
        <v>-1544</v>
      </c>
      <c r="AU1364" t="s">
        <v>78</v>
      </c>
      <c r="AV1364" t="s">
        <v>79</v>
      </c>
      <c r="AW1364" t="s">
        <v>110</v>
      </c>
      <c r="AX1364" t="s">
        <v>102</v>
      </c>
      <c r="AY1364" t="s">
        <v>95</v>
      </c>
      <c r="AZ1364" t="s">
        <v>96</v>
      </c>
      <c r="BA1364" t="s">
        <v>76</v>
      </c>
      <c r="BB1364" t="s">
        <v>104</v>
      </c>
      <c r="BC1364">
        <v>600</v>
      </c>
      <c r="BD1364" t="s">
        <v>85</v>
      </c>
      <c r="BE1364">
        <v>12</v>
      </c>
      <c r="BF1364" t="s">
        <v>86</v>
      </c>
      <c r="BG1364" t="s">
        <v>151</v>
      </c>
      <c r="BH1364">
        <v>365243</v>
      </c>
      <c r="BI1364">
        <v>-1513</v>
      </c>
      <c r="BJ1364">
        <v>-1183</v>
      </c>
      <c r="BK1364">
        <v>-1213</v>
      </c>
      <c r="BL1364">
        <v>-1206</v>
      </c>
      <c r="BM1364">
        <v>0</v>
      </c>
    </row>
    <row r="1365" spans="1:65" x14ac:dyDescent="0.3">
      <c r="A1365">
        <v>111418</v>
      </c>
      <c r="B1365">
        <v>0</v>
      </c>
      <c r="C1365" t="s">
        <v>65</v>
      </c>
      <c r="D1365" t="s">
        <v>88</v>
      </c>
      <c r="E1365" t="s">
        <v>67</v>
      </c>
      <c r="F1365" t="s">
        <v>68</v>
      </c>
      <c r="G1365">
        <v>0</v>
      </c>
      <c r="H1365">
        <v>112500</v>
      </c>
      <c r="I1365">
        <v>339241.5</v>
      </c>
      <c r="J1365" t="s">
        <v>69</v>
      </c>
      <c r="K1365" t="s">
        <v>70</v>
      </c>
      <c r="L1365" t="s">
        <v>91</v>
      </c>
      <c r="M1365" t="s">
        <v>72</v>
      </c>
      <c r="N1365">
        <v>1.0147E-2</v>
      </c>
      <c r="O1365">
        <v>19879</v>
      </c>
      <c r="P1365">
        <v>1958</v>
      </c>
      <c r="Q1365">
        <v>12562</v>
      </c>
      <c r="R1365">
        <v>3397</v>
      </c>
      <c r="S1365">
        <v>2</v>
      </c>
      <c r="T1365">
        <v>2</v>
      </c>
      <c r="U1365" t="s">
        <v>123</v>
      </c>
      <c r="V1365">
        <v>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168</v>
      </c>
      <c r="AD1365">
        <v>1155998</v>
      </c>
      <c r="AE1365" t="s">
        <v>65</v>
      </c>
      <c r="AF1365">
        <v>29052.314999999999</v>
      </c>
      <c r="AG1365">
        <v>922500</v>
      </c>
      <c r="AH1365">
        <v>1056447</v>
      </c>
      <c r="AJ1365">
        <v>922500</v>
      </c>
      <c r="AK1365" t="s">
        <v>120</v>
      </c>
      <c r="AL1365">
        <v>10</v>
      </c>
      <c r="AM1365" t="s">
        <v>68</v>
      </c>
      <c r="AN1365">
        <v>1</v>
      </c>
      <c r="AR1365" t="s">
        <v>76</v>
      </c>
      <c r="AS1365" t="s">
        <v>77</v>
      </c>
      <c r="AT1365">
        <v>-243</v>
      </c>
      <c r="AU1365" t="s">
        <v>78</v>
      </c>
      <c r="AV1365" t="s">
        <v>79</v>
      </c>
      <c r="AW1365" t="s">
        <v>80</v>
      </c>
      <c r="AX1365" t="s">
        <v>81</v>
      </c>
      <c r="AY1365" t="s">
        <v>76</v>
      </c>
      <c r="AZ1365" t="s">
        <v>82</v>
      </c>
      <c r="BA1365" t="s">
        <v>116</v>
      </c>
      <c r="BB1365" t="s">
        <v>121</v>
      </c>
      <c r="BC1365">
        <v>-1</v>
      </c>
      <c r="BD1365" t="s">
        <v>76</v>
      </c>
      <c r="BE1365">
        <v>60</v>
      </c>
      <c r="BF1365" t="s">
        <v>112</v>
      </c>
      <c r="BG1365" t="s">
        <v>118</v>
      </c>
      <c r="BH1365">
        <v>365243</v>
      </c>
      <c r="BI1365">
        <v>-213</v>
      </c>
      <c r="BJ1365">
        <v>1557</v>
      </c>
      <c r="BK1365">
        <v>365243</v>
      </c>
      <c r="BL1365">
        <v>365243</v>
      </c>
      <c r="BM1365">
        <v>1</v>
      </c>
    </row>
    <row r="1366" spans="1:65" x14ac:dyDescent="0.3">
      <c r="A1366">
        <v>111420</v>
      </c>
      <c r="B1366">
        <v>0</v>
      </c>
      <c r="C1366" t="s">
        <v>65</v>
      </c>
      <c r="D1366" t="s">
        <v>66</v>
      </c>
      <c r="E1366" t="s">
        <v>68</v>
      </c>
      <c r="F1366" t="s">
        <v>68</v>
      </c>
      <c r="G1366">
        <v>1</v>
      </c>
      <c r="H1366">
        <v>270000</v>
      </c>
      <c r="I1366">
        <v>1467612</v>
      </c>
      <c r="J1366" t="s">
        <v>133</v>
      </c>
      <c r="K1366" t="s">
        <v>70</v>
      </c>
      <c r="L1366" t="s">
        <v>91</v>
      </c>
      <c r="M1366" t="s">
        <v>72</v>
      </c>
      <c r="N1366">
        <v>3.1329000000000003E-2</v>
      </c>
      <c r="O1366">
        <v>11390</v>
      </c>
      <c r="P1366">
        <v>427</v>
      </c>
      <c r="Q1366">
        <v>3715</v>
      </c>
      <c r="R1366">
        <v>3967</v>
      </c>
      <c r="S1366">
        <v>2</v>
      </c>
      <c r="T1366">
        <v>2</v>
      </c>
      <c r="U1366" t="s">
        <v>123</v>
      </c>
      <c r="V1366">
        <v>11</v>
      </c>
      <c r="W1366">
        <v>0</v>
      </c>
      <c r="X1366">
        <v>1</v>
      </c>
      <c r="Y1366">
        <v>1</v>
      </c>
      <c r="Z1366">
        <v>0</v>
      </c>
      <c r="AA1366">
        <v>1</v>
      </c>
      <c r="AB1366">
        <v>1</v>
      </c>
      <c r="AC1366" t="s">
        <v>175</v>
      </c>
      <c r="AD1366">
        <v>1189015</v>
      </c>
      <c r="AE1366" t="s">
        <v>93</v>
      </c>
      <c r="AF1366">
        <v>13766.58</v>
      </c>
      <c r="AG1366">
        <v>64035</v>
      </c>
      <c r="AH1366">
        <v>75055.5</v>
      </c>
      <c r="AI1366">
        <v>0</v>
      </c>
      <c r="AJ1366">
        <v>64035</v>
      </c>
      <c r="AK1366" t="s">
        <v>75</v>
      </c>
      <c r="AL1366">
        <v>16</v>
      </c>
      <c r="AM1366" t="s">
        <v>68</v>
      </c>
      <c r="AN1366">
        <v>1</v>
      </c>
      <c r="AO1366">
        <v>0</v>
      </c>
      <c r="AR1366" t="s">
        <v>79</v>
      </c>
      <c r="AS1366" t="s">
        <v>77</v>
      </c>
      <c r="AT1366">
        <v>-330</v>
      </c>
      <c r="AU1366" t="s">
        <v>78</v>
      </c>
      <c r="AV1366" t="s">
        <v>79</v>
      </c>
      <c r="AW1366" t="s">
        <v>101</v>
      </c>
      <c r="AX1366" t="s">
        <v>81</v>
      </c>
      <c r="AY1366" t="s">
        <v>111</v>
      </c>
      <c r="AZ1366" t="s">
        <v>96</v>
      </c>
      <c r="BA1366" t="s">
        <v>76</v>
      </c>
      <c r="BB1366" t="s">
        <v>84</v>
      </c>
      <c r="BC1366">
        <v>100</v>
      </c>
      <c r="BD1366" t="s">
        <v>85</v>
      </c>
      <c r="BE1366">
        <v>6</v>
      </c>
      <c r="BF1366" t="s">
        <v>147</v>
      </c>
      <c r="BG1366" t="s">
        <v>151</v>
      </c>
      <c r="BH1366">
        <v>365243</v>
      </c>
      <c r="BI1366">
        <v>-299</v>
      </c>
      <c r="BJ1366">
        <v>-149</v>
      </c>
      <c r="BK1366">
        <v>-299</v>
      </c>
      <c r="BL1366">
        <v>-295</v>
      </c>
      <c r="BM1366">
        <v>0</v>
      </c>
    </row>
    <row r="1367" spans="1:65" x14ac:dyDescent="0.3">
      <c r="A1367">
        <v>111424</v>
      </c>
      <c r="B1367">
        <v>0</v>
      </c>
      <c r="C1367" t="s">
        <v>65</v>
      </c>
      <c r="D1367" t="s">
        <v>88</v>
      </c>
      <c r="E1367" t="s">
        <v>67</v>
      </c>
      <c r="F1367" t="s">
        <v>68</v>
      </c>
      <c r="G1367">
        <v>2</v>
      </c>
      <c r="H1367">
        <v>157500</v>
      </c>
      <c r="I1367">
        <v>312768</v>
      </c>
      <c r="J1367" t="s">
        <v>89</v>
      </c>
      <c r="K1367" t="s">
        <v>90</v>
      </c>
      <c r="L1367" t="s">
        <v>91</v>
      </c>
      <c r="M1367" t="s">
        <v>72</v>
      </c>
      <c r="N1367">
        <v>2.461E-2</v>
      </c>
      <c r="O1367">
        <v>11594</v>
      </c>
      <c r="P1367">
        <v>2036</v>
      </c>
      <c r="Q1367">
        <v>1223</v>
      </c>
      <c r="R1367">
        <v>3617</v>
      </c>
      <c r="S1367">
        <v>2</v>
      </c>
      <c r="T1367">
        <v>2</v>
      </c>
      <c r="U1367" t="s">
        <v>123</v>
      </c>
      <c r="V1367">
        <v>13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92</v>
      </c>
      <c r="AD1367">
        <v>2750874</v>
      </c>
      <c r="AE1367" t="s">
        <v>65</v>
      </c>
      <c r="AF1367">
        <v>30719.7</v>
      </c>
      <c r="AG1367">
        <v>913500</v>
      </c>
      <c r="AH1367">
        <v>1046142</v>
      </c>
      <c r="AJ1367">
        <v>913500</v>
      </c>
      <c r="AK1367" t="s">
        <v>73</v>
      </c>
      <c r="AL1367">
        <v>10</v>
      </c>
      <c r="AM1367" t="s">
        <v>68</v>
      </c>
      <c r="AN1367">
        <v>1</v>
      </c>
      <c r="AR1367" t="s">
        <v>76</v>
      </c>
      <c r="AS1367" t="s">
        <v>114</v>
      </c>
      <c r="AT1367">
        <v>-123</v>
      </c>
      <c r="AU1367" t="s">
        <v>78</v>
      </c>
      <c r="AV1367" t="s">
        <v>115</v>
      </c>
      <c r="AW1367" t="s">
        <v>110</v>
      </c>
      <c r="AX1367" t="s">
        <v>81</v>
      </c>
      <c r="AY1367" t="s">
        <v>76</v>
      </c>
      <c r="AZ1367" t="s">
        <v>82</v>
      </c>
      <c r="BA1367" t="s">
        <v>116</v>
      </c>
      <c r="BB1367" t="s">
        <v>121</v>
      </c>
      <c r="BC1367">
        <v>-1</v>
      </c>
      <c r="BD1367" t="s">
        <v>76</v>
      </c>
      <c r="BE1367">
        <v>60</v>
      </c>
      <c r="BF1367" t="s">
        <v>112</v>
      </c>
      <c r="BG1367" t="s">
        <v>118</v>
      </c>
    </row>
    <row r="1368" spans="1:65" x14ac:dyDescent="0.3">
      <c r="A1368">
        <v>111425</v>
      </c>
      <c r="B1368">
        <v>0</v>
      </c>
      <c r="C1368" t="s">
        <v>65</v>
      </c>
      <c r="D1368" t="s">
        <v>88</v>
      </c>
      <c r="E1368" t="s">
        <v>67</v>
      </c>
      <c r="F1368" t="s">
        <v>68</v>
      </c>
      <c r="G1368">
        <v>0</v>
      </c>
      <c r="H1368">
        <v>90000</v>
      </c>
      <c r="I1368">
        <v>1027057.5</v>
      </c>
      <c r="J1368" t="s">
        <v>69</v>
      </c>
      <c r="K1368" t="s">
        <v>70</v>
      </c>
      <c r="L1368" t="s">
        <v>91</v>
      </c>
      <c r="M1368" t="s">
        <v>72</v>
      </c>
      <c r="N1368">
        <v>8.8660000000000006E-3</v>
      </c>
      <c r="O1368">
        <v>17763</v>
      </c>
      <c r="P1368">
        <v>1904</v>
      </c>
      <c r="Q1368">
        <v>859</v>
      </c>
      <c r="R1368">
        <v>1313</v>
      </c>
      <c r="S1368">
        <v>2</v>
      </c>
      <c r="T1368">
        <v>2</v>
      </c>
      <c r="U1368" t="s">
        <v>123</v>
      </c>
      <c r="V1368">
        <v>10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108</v>
      </c>
      <c r="AD1368">
        <v>2106881</v>
      </c>
      <c r="AE1368" t="s">
        <v>93</v>
      </c>
      <c r="AF1368">
        <v>5322.15</v>
      </c>
      <c r="AG1368">
        <v>96088.5</v>
      </c>
      <c r="AH1368">
        <v>115114.5</v>
      </c>
      <c r="AI1368">
        <v>0</v>
      </c>
      <c r="AJ1368">
        <v>96088.5</v>
      </c>
      <c r="AK1368" t="s">
        <v>73</v>
      </c>
      <c r="AL1368">
        <v>15</v>
      </c>
      <c r="AM1368" t="s">
        <v>68</v>
      </c>
      <c r="AN1368">
        <v>1</v>
      </c>
      <c r="AO1368">
        <v>0</v>
      </c>
      <c r="AR1368" t="s">
        <v>79</v>
      </c>
      <c r="AS1368" t="s">
        <v>77</v>
      </c>
      <c r="AT1368">
        <v>-1747</v>
      </c>
      <c r="AU1368" t="s">
        <v>78</v>
      </c>
      <c r="AV1368" t="s">
        <v>79</v>
      </c>
      <c r="AW1368" t="s">
        <v>80</v>
      </c>
      <c r="AX1368" t="s">
        <v>102</v>
      </c>
      <c r="AY1368" t="s">
        <v>95</v>
      </c>
      <c r="AZ1368" t="s">
        <v>96</v>
      </c>
      <c r="BA1368" t="s">
        <v>76</v>
      </c>
      <c r="BB1368" t="s">
        <v>104</v>
      </c>
      <c r="BC1368">
        <v>1810</v>
      </c>
      <c r="BD1368" t="s">
        <v>85</v>
      </c>
      <c r="BE1368">
        <v>24</v>
      </c>
      <c r="BF1368" t="s">
        <v>97</v>
      </c>
      <c r="BG1368" t="s">
        <v>98</v>
      </c>
      <c r="BH1368">
        <v>365243</v>
      </c>
      <c r="BI1368">
        <v>-1715</v>
      </c>
      <c r="BJ1368">
        <v>-1025</v>
      </c>
      <c r="BK1368">
        <v>-1205</v>
      </c>
      <c r="BL1368">
        <v>-1198</v>
      </c>
      <c r="BM1368">
        <v>0</v>
      </c>
    </row>
    <row r="1369" spans="1:65" x14ac:dyDescent="0.3">
      <c r="A1369">
        <v>111443</v>
      </c>
      <c r="B1369">
        <v>0</v>
      </c>
      <c r="C1369" t="s">
        <v>65</v>
      </c>
      <c r="D1369" t="s">
        <v>66</v>
      </c>
      <c r="E1369" t="s">
        <v>68</v>
      </c>
      <c r="F1369" t="s">
        <v>68</v>
      </c>
      <c r="G1369">
        <v>0</v>
      </c>
      <c r="H1369">
        <v>112500</v>
      </c>
      <c r="I1369">
        <v>193572</v>
      </c>
      <c r="J1369" t="s">
        <v>69</v>
      </c>
      <c r="K1369" t="s">
        <v>70</v>
      </c>
      <c r="L1369" t="s">
        <v>119</v>
      </c>
      <c r="M1369" t="s">
        <v>72</v>
      </c>
      <c r="N1369">
        <v>1.9689000000000002E-2</v>
      </c>
      <c r="O1369">
        <v>11847</v>
      </c>
      <c r="P1369">
        <v>3825</v>
      </c>
      <c r="Q1369">
        <v>3144</v>
      </c>
      <c r="R1369">
        <v>4400</v>
      </c>
      <c r="S1369">
        <v>2</v>
      </c>
      <c r="T1369">
        <v>2</v>
      </c>
      <c r="U1369" t="s">
        <v>125</v>
      </c>
      <c r="V1369">
        <v>8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 t="s">
        <v>108</v>
      </c>
      <c r="AD1369">
        <v>1571390</v>
      </c>
      <c r="AE1369" t="s">
        <v>65</v>
      </c>
      <c r="AF1369">
        <v>24352.965</v>
      </c>
      <c r="AG1369">
        <v>315000</v>
      </c>
      <c r="AH1369">
        <v>349096.5</v>
      </c>
      <c r="AJ1369">
        <v>315000</v>
      </c>
      <c r="AK1369" t="s">
        <v>120</v>
      </c>
      <c r="AL1369">
        <v>10</v>
      </c>
      <c r="AM1369" t="s">
        <v>68</v>
      </c>
      <c r="AN1369">
        <v>1</v>
      </c>
      <c r="AR1369" t="s">
        <v>76</v>
      </c>
      <c r="AS1369" t="s">
        <v>77</v>
      </c>
      <c r="AT1369">
        <v>-1133</v>
      </c>
      <c r="AU1369" t="s">
        <v>76</v>
      </c>
      <c r="AV1369" t="s">
        <v>79</v>
      </c>
      <c r="AX1369" t="s">
        <v>81</v>
      </c>
      <c r="AY1369" t="s">
        <v>76</v>
      </c>
      <c r="AZ1369" t="s">
        <v>82</v>
      </c>
      <c r="BA1369" t="s">
        <v>116</v>
      </c>
      <c r="BB1369" t="s">
        <v>104</v>
      </c>
      <c r="BC1369">
        <v>-1</v>
      </c>
      <c r="BD1369" t="s">
        <v>85</v>
      </c>
      <c r="BE1369">
        <v>24</v>
      </c>
      <c r="BF1369" t="s">
        <v>86</v>
      </c>
      <c r="BG1369" t="s">
        <v>172</v>
      </c>
      <c r="BH1369">
        <v>365243</v>
      </c>
      <c r="BI1369">
        <v>-1103</v>
      </c>
      <c r="BJ1369">
        <v>-413</v>
      </c>
      <c r="BK1369">
        <v>-413</v>
      </c>
      <c r="BL1369">
        <v>-408</v>
      </c>
      <c r="BM1369">
        <v>1</v>
      </c>
    </row>
    <row r="1370" spans="1:65" x14ac:dyDescent="0.3">
      <c r="A1370">
        <v>111445</v>
      </c>
      <c r="B1370">
        <v>0</v>
      </c>
      <c r="C1370" t="s">
        <v>65</v>
      </c>
      <c r="D1370" t="s">
        <v>88</v>
      </c>
      <c r="E1370" t="s">
        <v>67</v>
      </c>
      <c r="F1370" t="s">
        <v>68</v>
      </c>
      <c r="G1370">
        <v>0</v>
      </c>
      <c r="H1370">
        <v>157500</v>
      </c>
      <c r="I1370">
        <v>1035832.5</v>
      </c>
      <c r="J1370" t="s">
        <v>113</v>
      </c>
      <c r="K1370" t="s">
        <v>70</v>
      </c>
      <c r="L1370" t="s">
        <v>91</v>
      </c>
      <c r="M1370" t="s">
        <v>72</v>
      </c>
      <c r="N1370">
        <v>2.461E-2</v>
      </c>
      <c r="O1370">
        <v>22745</v>
      </c>
      <c r="P1370">
        <v>365243</v>
      </c>
      <c r="Q1370">
        <v>1602</v>
      </c>
      <c r="R1370">
        <v>4871</v>
      </c>
      <c r="S1370">
        <v>2</v>
      </c>
      <c r="T1370">
        <v>2</v>
      </c>
      <c r="U1370" t="s">
        <v>123</v>
      </c>
      <c r="V1370">
        <v>16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76</v>
      </c>
      <c r="AD1370">
        <v>1240408</v>
      </c>
      <c r="AE1370" t="s">
        <v>93</v>
      </c>
      <c r="AF1370">
        <v>8205.2999999999993</v>
      </c>
      <c r="AG1370">
        <v>164533.5</v>
      </c>
      <c r="AH1370">
        <v>164533.5</v>
      </c>
      <c r="AI1370">
        <v>0</v>
      </c>
      <c r="AJ1370">
        <v>164533.5</v>
      </c>
      <c r="AK1370" t="s">
        <v>94</v>
      </c>
      <c r="AL1370">
        <v>11</v>
      </c>
      <c r="AM1370" t="s">
        <v>68</v>
      </c>
      <c r="AN1370">
        <v>1</v>
      </c>
      <c r="AO1370">
        <v>0</v>
      </c>
      <c r="AR1370" t="s">
        <v>79</v>
      </c>
      <c r="AS1370" t="s">
        <v>77</v>
      </c>
      <c r="AT1370">
        <v>-373</v>
      </c>
      <c r="AU1370" t="s">
        <v>78</v>
      </c>
      <c r="AV1370" t="s">
        <v>79</v>
      </c>
      <c r="AX1370" t="s">
        <v>81</v>
      </c>
      <c r="AY1370" t="s">
        <v>199</v>
      </c>
      <c r="AZ1370" t="s">
        <v>96</v>
      </c>
      <c r="BA1370" t="s">
        <v>76</v>
      </c>
      <c r="BB1370" t="s">
        <v>104</v>
      </c>
      <c r="BC1370">
        <v>30</v>
      </c>
      <c r="BD1370" t="s">
        <v>141</v>
      </c>
      <c r="BE1370">
        <v>24</v>
      </c>
      <c r="BF1370" t="s">
        <v>97</v>
      </c>
      <c r="BG1370" t="s">
        <v>158</v>
      </c>
      <c r="BH1370">
        <v>365243</v>
      </c>
      <c r="BI1370">
        <v>-332</v>
      </c>
      <c r="BJ1370">
        <v>358</v>
      </c>
      <c r="BK1370">
        <v>365243</v>
      </c>
      <c r="BL1370">
        <v>365243</v>
      </c>
      <c r="BM1370">
        <v>0</v>
      </c>
    </row>
    <row r="1371" spans="1:65" x14ac:dyDescent="0.3">
      <c r="A1371">
        <v>111447</v>
      </c>
      <c r="B1371">
        <v>0</v>
      </c>
      <c r="C1371" t="s">
        <v>65</v>
      </c>
      <c r="D1371" t="s">
        <v>88</v>
      </c>
      <c r="E1371" t="s">
        <v>67</v>
      </c>
      <c r="F1371" t="s">
        <v>68</v>
      </c>
      <c r="G1371">
        <v>0</v>
      </c>
      <c r="H1371">
        <v>405000</v>
      </c>
      <c r="I1371">
        <v>1002456</v>
      </c>
      <c r="J1371" t="s">
        <v>69</v>
      </c>
      <c r="K1371" t="s">
        <v>70</v>
      </c>
      <c r="L1371" t="s">
        <v>140</v>
      </c>
      <c r="M1371" t="s">
        <v>72</v>
      </c>
      <c r="N1371">
        <v>2.2624999999999999E-2</v>
      </c>
      <c r="O1371">
        <v>19993</v>
      </c>
      <c r="P1371">
        <v>4772</v>
      </c>
      <c r="Q1371">
        <v>778</v>
      </c>
      <c r="R1371">
        <v>2825</v>
      </c>
      <c r="S1371">
        <v>2</v>
      </c>
      <c r="T1371">
        <v>2</v>
      </c>
      <c r="U1371" t="s">
        <v>94</v>
      </c>
      <c r="V1371">
        <v>10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122</v>
      </c>
      <c r="AD1371">
        <v>2274180</v>
      </c>
      <c r="AE1371" t="s">
        <v>65</v>
      </c>
      <c r="AF1371">
        <v>19897.560000000001</v>
      </c>
      <c r="AG1371">
        <v>225000</v>
      </c>
      <c r="AH1371">
        <v>279958.5</v>
      </c>
      <c r="AI1371">
        <v>0</v>
      </c>
      <c r="AJ1371">
        <v>225000</v>
      </c>
      <c r="AK1371" t="s">
        <v>125</v>
      </c>
      <c r="AL1371">
        <v>11</v>
      </c>
      <c r="AM1371" t="s">
        <v>68</v>
      </c>
      <c r="AN1371">
        <v>1</v>
      </c>
      <c r="AO1371">
        <v>0</v>
      </c>
      <c r="AR1371" t="s">
        <v>76</v>
      </c>
      <c r="AS1371" t="s">
        <v>77</v>
      </c>
      <c r="AT1371">
        <v>-1269</v>
      </c>
      <c r="AU1371" t="s">
        <v>78</v>
      </c>
      <c r="AV1371" t="s">
        <v>79</v>
      </c>
      <c r="AW1371" t="s">
        <v>80</v>
      </c>
      <c r="AX1371" t="s">
        <v>81</v>
      </c>
      <c r="AY1371" t="s">
        <v>76</v>
      </c>
      <c r="AZ1371" t="s">
        <v>82</v>
      </c>
      <c r="BA1371" t="s">
        <v>83</v>
      </c>
      <c r="BB1371" t="s">
        <v>121</v>
      </c>
      <c r="BC1371">
        <v>-1</v>
      </c>
      <c r="BD1371" t="s">
        <v>76</v>
      </c>
      <c r="BE1371">
        <v>18</v>
      </c>
      <c r="BF1371" t="s">
        <v>147</v>
      </c>
      <c r="BG1371" t="s">
        <v>196</v>
      </c>
      <c r="BH1371">
        <v>365243</v>
      </c>
      <c r="BI1371">
        <v>-1239</v>
      </c>
      <c r="BJ1371">
        <v>-729</v>
      </c>
      <c r="BK1371">
        <v>-729</v>
      </c>
      <c r="BL1371">
        <v>-720</v>
      </c>
      <c r="BM1371">
        <v>1</v>
      </c>
    </row>
    <row r="1372" spans="1:65" x14ac:dyDescent="0.3">
      <c r="A1372">
        <v>111447</v>
      </c>
      <c r="B1372">
        <v>0</v>
      </c>
      <c r="C1372" t="s">
        <v>65</v>
      </c>
      <c r="D1372" t="s">
        <v>88</v>
      </c>
      <c r="E1372" t="s">
        <v>67</v>
      </c>
      <c r="F1372" t="s">
        <v>68</v>
      </c>
      <c r="G1372">
        <v>0</v>
      </c>
      <c r="H1372">
        <v>405000</v>
      </c>
      <c r="I1372">
        <v>1002456</v>
      </c>
      <c r="J1372" t="s">
        <v>69</v>
      </c>
      <c r="K1372" t="s">
        <v>70</v>
      </c>
      <c r="L1372" t="s">
        <v>140</v>
      </c>
      <c r="M1372" t="s">
        <v>72</v>
      </c>
      <c r="N1372">
        <v>2.2624999999999999E-2</v>
      </c>
      <c r="O1372">
        <v>19993</v>
      </c>
      <c r="P1372">
        <v>4772</v>
      </c>
      <c r="Q1372">
        <v>778</v>
      </c>
      <c r="R1372">
        <v>2825</v>
      </c>
      <c r="S1372">
        <v>2</v>
      </c>
      <c r="T1372">
        <v>2</v>
      </c>
      <c r="U1372" t="s">
        <v>94</v>
      </c>
      <c r="V1372">
        <v>10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122</v>
      </c>
      <c r="AD1372">
        <v>2320032</v>
      </c>
      <c r="AE1372" t="s">
        <v>65</v>
      </c>
      <c r="AF1372">
        <v>16539.615000000002</v>
      </c>
      <c r="AG1372">
        <v>202500</v>
      </c>
      <c r="AH1372">
        <v>242595</v>
      </c>
      <c r="AJ1372">
        <v>202500</v>
      </c>
      <c r="AK1372" t="s">
        <v>123</v>
      </c>
      <c r="AL1372">
        <v>10</v>
      </c>
      <c r="AM1372" t="s">
        <v>68</v>
      </c>
      <c r="AN1372">
        <v>1</v>
      </c>
      <c r="AR1372" t="s">
        <v>76</v>
      </c>
      <c r="AS1372" t="s">
        <v>77</v>
      </c>
      <c r="AT1372">
        <v>-971</v>
      </c>
      <c r="AU1372" t="s">
        <v>78</v>
      </c>
      <c r="AV1372" t="s">
        <v>79</v>
      </c>
      <c r="AW1372" t="s">
        <v>80</v>
      </c>
      <c r="AX1372" t="s">
        <v>81</v>
      </c>
      <c r="AY1372" t="s">
        <v>76</v>
      </c>
      <c r="AZ1372" t="s">
        <v>82</v>
      </c>
      <c r="BA1372" t="s">
        <v>83</v>
      </c>
      <c r="BB1372" t="s">
        <v>121</v>
      </c>
      <c r="BC1372">
        <v>-1</v>
      </c>
      <c r="BD1372" t="s">
        <v>76</v>
      </c>
      <c r="BE1372">
        <v>36</v>
      </c>
      <c r="BF1372" t="s">
        <v>86</v>
      </c>
      <c r="BG1372" t="s">
        <v>87</v>
      </c>
      <c r="BH1372">
        <v>365243</v>
      </c>
      <c r="BI1372">
        <v>-941</v>
      </c>
      <c r="BJ1372">
        <v>109</v>
      </c>
      <c r="BK1372">
        <v>365243</v>
      </c>
      <c r="BL1372">
        <v>365243</v>
      </c>
      <c r="BM1372">
        <v>1</v>
      </c>
    </row>
    <row r="1373" spans="1:65" x14ac:dyDescent="0.3">
      <c r="A1373">
        <v>111458</v>
      </c>
      <c r="B1373">
        <v>0</v>
      </c>
      <c r="C1373" t="s">
        <v>65</v>
      </c>
      <c r="D1373" t="s">
        <v>88</v>
      </c>
      <c r="E1373" t="s">
        <v>67</v>
      </c>
      <c r="F1373" t="s">
        <v>68</v>
      </c>
      <c r="G1373">
        <v>0</v>
      </c>
      <c r="H1373">
        <v>49500</v>
      </c>
      <c r="I1373">
        <v>168147</v>
      </c>
      <c r="J1373" t="s">
        <v>69</v>
      </c>
      <c r="K1373" t="s">
        <v>70</v>
      </c>
      <c r="L1373" t="s">
        <v>91</v>
      </c>
      <c r="M1373" t="s">
        <v>72</v>
      </c>
      <c r="N1373">
        <v>3.5791999999999997E-2</v>
      </c>
      <c r="O1373">
        <v>17196</v>
      </c>
      <c r="P1373">
        <v>490</v>
      </c>
      <c r="Q1373">
        <v>8247</v>
      </c>
      <c r="R1373">
        <v>740</v>
      </c>
      <c r="S1373">
        <v>2</v>
      </c>
      <c r="T1373">
        <v>2</v>
      </c>
      <c r="U1373" t="s">
        <v>94</v>
      </c>
      <c r="V1373">
        <v>12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153</v>
      </c>
      <c r="AD1373">
        <v>1551369</v>
      </c>
      <c r="AE1373" t="s">
        <v>65</v>
      </c>
      <c r="AF1373">
        <v>19569.330000000002</v>
      </c>
      <c r="AG1373">
        <v>594000</v>
      </c>
      <c r="AH1373">
        <v>711612</v>
      </c>
      <c r="AJ1373">
        <v>594000</v>
      </c>
      <c r="AK1373" t="s">
        <v>73</v>
      </c>
      <c r="AL1373">
        <v>13</v>
      </c>
      <c r="AM1373" t="s">
        <v>68</v>
      </c>
      <c r="AN1373">
        <v>1</v>
      </c>
      <c r="AR1373" t="s">
        <v>76</v>
      </c>
      <c r="AS1373" t="s">
        <v>77</v>
      </c>
      <c r="AT1373">
        <v>-205</v>
      </c>
      <c r="AU1373" t="s">
        <v>78</v>
      </c>
      <c r="AV1373" t="s">
        <v>79</v>
      </c>
      <c r="AW1373" t="s">
        <v>80</v>
      </c>
      <c r="AX1373" t="s">
        <v>81</v>
      </c>
      <c r="AY1373" t="s">
        <v>76</v>
      </c>
      <c r="AZ1373" t="s">
        <v>82</v>
      </c>
      <c r="BA1373" t="s">
        <v>116</v>
      </c>
      <c r="BB1373" t="s">
        <v>121</v>
      </c>
      <c r="BC1373">
        <v>-1</v>
      </c>
      <c r="BD1373" t="s">
        <v>76</v>
      </c>
      <c r="BE1373">
        <v>60</v>
      </c>
      <c r="BF1373" t="s">
        <v>112</v>
      </c>
      <c r="BG1373" t="s">
        <v>118</v>
      </c>
      <c r="BH1373">
        <v>365243</v>
      </c>
      <c r="BI1373">
        <v>-175</v>
      </c>
      <c r="BJ1373">
        <v>1595</v>
      </c>
      <c r="BK1373">
        <v>-25</v>
      </c>
      <c r="BL1373">
        <v>-20</v>
      </c>
      <c r="BM1373">
        <v>1</v>
      </c>
    </row>
    <row r="1374" spans="1:65" x14ac:dyDescent="0.3">
      <c r="A1374">
        <v>111466</v>
      </c>
      <c r="B1374">
        <v>0</v>
      </c>
      <c r="C1374" t="s">
        <v>65</v>
      </c>
      <c r="D1374" t="s">
        <v>66</v>
      </c>
      <c r="E1374" t="s">
        <v>67</v>
      </c>
      <c r="F1374" t="s">
        <v>68</v>
      </c>
      <c r="G1374">
        <v>0</v>
      </c>
      <c r="H1374">
        <v>270000</v>
      </c>
      <c r="I1374">
        <v>127350</v>
      </c>
      <c r="J1374" t="s">
        <v>69</v>
      </c>
      <c r="K1374" t="s">
        <v>70</v>
      </c>
      <c r="L1374" t="s">
        <v>71</v>
      </c>
      <c r="M1374" t="s">
        <v>72</v>
      </c>
      <c r="N1374">
        <v>2.042E-3</v>
      </c>
      <c r="O1374">
        <v>19639</v>
      </c>
      <c r="P1374">
        <v>2960</v>
      </c>
      <c r="Q1374">
        <v>2599</v>
      </c>
      <c r="R1374">
        <v>3179</v>
      </c>
      <c r="S1374">
        <v>3</v>
      </c>
      <c r="T1374">
        <v>3</v>
      </c>
      <c r="U1374" t="s">
        <v>109</v>
      </c>
      <c r="V1374">
        <v>15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122</v>
      </c>
      <c r="AD1374">
        <v>1289590</v>
      </c>
      <c r="AE1374" t="s">
        <v>93</v>
      </c>
      <c r="AF1374">
        <v>6217.7849999999999</v>
      </c>
      <c r="AG1374">
        <v>47250</v>
      </c>
      <c r="AH1374">
        <v>29848.5</v>
      </c>
      <c r="AI1374">
        <v>18900</v>
      </c>
      <c r="AJ1374">
        <v>47250</v>
      </c>
      <c r="AK1374" t="s">
        <v>94</v>
      </c>
      <c r="AL1374">
        <v>11</v>
      </c>
      <c r="AM1374" t="s">
        <v>68</v>
      </c>
      <c r="AN1374">
        <v>1</v>
      </c>
      <c r="AO1374">
        <v>0.42224516000000001</v>
      </c>
      <c r="AR1374" t="s">
        <v>79</v>
      </c>
      <c r="AS1374" t="s">
        <v>77</v>
      </c>
      <c r="AT1374">
        <v>-664</v>
      </c>
      <c r="AU1374" t="s">
        <v>78</v>
      </c>
      <c r="AV1374" t="s">
        <v>79</v>
      </c>
      <c r="AW1374" t="s">
        <v>80</v>
      </c>
      <c r="AX1374" t="s">
        <v>81</v>
      </c>
      <c r="AY1374" t="s">
        <v>136</v>
      </c>
      <c r="AZ1374" t="s">
        <v>96</v>
      </c>
      <c r="BA1374" t="s">
        <v>76</v>
      </c>
      <c r="BB1374" t="s">
        <v>138</v>
      </c>
      <c r="BC1374">
        <v>600</v>
      </c>
      <c r="BD1374" t="s">
        <v>85</v>
      </c>
      <c r="BE1374">
        <v>6</v>
      </c>
      <c r="BF1374" t="s">
        <v>86</v>
      </c>
      <c r="BG1374" t="s">
        <v>148</v>
      </c>
      <c r="BH1374">
        <v>365243</v>
      </c>
      <c r="BI1374">
        <v>-632</v>
      </c>
      <c r="BJ1374">
        <v>-482</v>
      </c>
      <c r="BK1374">
        <v>-482</v>
      </c>
      <c r="BL1374">
        <v>-474</v>
      </c>
      <c r="BM1374">
        <v>0</v>
      </c>
    </row>
    <row r="1375" spans="1:65" x14ac:dyDescent="0.3">
      <c r="A1375">
        <v>111494</v>
      </c>
      <c r="B1375">
        <v>0</v>
      </c>
      <c r="C1375" t="s">
        <v>65</v>
      </c>
      <c r="D1375" t="s">
        <v>66</v>
      </c>
      <c r="E1375" t="s">
        <v>67</v>
      </c>
      <c r="F1375" t="s">
        <v>67</v>
      </c>
      <c r="G1375">
        <v>0</v>
      </c>
      <c r="H1375">
        <v>202500</v>
      </c>
      <c r="I1375">
        <v>814041</v>
      </c>
      <c r="J1375" t="s">
        <v>69</v>
      </c>
      <c r="K1375" t="s">
        <v>70</v>
      </c>
      <c r="L1375" t="s">
        <v>71</v>
      </c>
      <c r="M1375" t="s">
        <v>127</v>
      </c>
      <c r="N1375">
        <v>3.5791999999999997E-2</v>
      </c>
      <c r="O1375">
        <v>17773</v>
      </c>
      <c r="P1375">
        <v>1217</v>
      </c>
      <c r="Q1375">
        <v>3530</v>
      </c>
      <c r="R1375">
        <v>1290</v>
      </c>
      <c r="S1375">
        <v>2</v>
      </c>
      <c r="T1375">
        <v>2</v>
      </c>
      <c r="U1375" t="s">
        <v>94</v>
      </c>
      <c r="V1375">
        <v>11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 t="s">
        <v>92</v>
      </c>
      <c r="AD1375">
        <v>2553126</v>
      </c>
      <c r="AE1375" t="s">
        <v>93</v>
      </c>
      <c r="AF1375">
        <v>10055.115</v>
      </c>
      <c r="AG1375">
        <v>56191.5</v>
      </c>
      <c r="AH1375">
        <v>61407</v>
      </c>
      <c r="AI1375">
        <v>5620.5</v>
      </c>
      <c r="AJ1375">
        <v>56191.5</v>
      </c>
      <c r="AK1375" t="s">
        <v>94</v>
      </c>
      <c r="AL1375">
        <v>12</v>
      </c>
      <c r="AM1375" t="s">
        <v>68</v>
      </c>
      <c r="AN1375">
        <v>1</v>
      </c>
      <c r="AO1375">
        <v>9.1324239000000001E-2</v>
      </c>
      <c r="AR1375" t="s">
        <v>79</v>
      </c>
      <c r="AS1375" t="s">
        <v>77</v>
      </c>
      <c r="AT1375">
        <v>-301</v>
      </c>
      <c r="AU1375" t="s">
        <v>78</v>
      </c>
      <c r="AV1375" t="s">
        <v>79</v>
      </c>
      <c r="AX1375" t="s">
        <v>81</v>
      </c>
      <c r="AY1375" t="s">
        <v>124</v>
      </c>
      <c r="AZ1375" t="s">
        <v>96</v>
      </c>
      <c r="BA1375" t="s">
        <v>76</v>
      </c>
      <c r="BB1375" t="s">
        <v>104</v>
      </c>
      <c r="BC1375">
        <v>38</v>
      </c>
      <c r="BD1375" t="s">
        <v>105</v>
      </c>
      <c r="BE1375">
        <v>8</v>
      </c>
      <c r="BF1375" t="s">
        <v>86</v>
      </c>
      <c r="BG1375" t="s">
        <v>106</v>
      </c>
      <c r="BH1375">
        <v>365243</v>
      </c>
      <c r="BI1375">
        <v>-270</v>
      </c>
      <c r="BJ1375">
        <v>-60</v>
      </c>
      <c r="BK1375">
        <v>-60</v>
      </c>
      <c r="BL1375">
        <v>-55</v>
      </c>
      <c r="BM1375">
        <v>0</v>
      </c>
    </row>
    <row r="1376" spans="1:65" x14ac:dyDescent="0.3">
      <c r="A1376">
        <v>111501</v>
      </c>
      <c r="B1376">
        <v>0</v>
      </c>
      <c r="C1376" t="s">
        <v>65</v>
      </c>
      <c r="D1376" t="s">
        <v>88</v>
      </c>
      <c r="E1376" t="s">
        <v>67</v>
      </c>
      <c r="F1376" t="s">
        <v>68</v>
      </c>
      <c r="G1376">
        <v>0</v>
      </c>
      <c r="H1376">
        <v>225000</v>
      </c>
      <c r="I1376">
        <v>959157</v>
      </c>
      <c r="J1376" t="s">
        <v>113</v>
      </c>
      <c r="K1376" t="s">
        <v>70</v>
      </c>
      <c r="L1376" t="s">
        <v>139</v>
      </c>
      <c r="M1376" t="s">
        <v>72</v>
      </c>
      <c r="N1376">
        <v>1.8849999999999999E-2</v>
      </c>
      <c r="O1376">
        <v>22606</v>
      </c>
      <c r="P1376">
        <v>365243</v>
      </c>
      <c r="Q1376">
        <v>12277</v>
      </c>
      <c r="R1376">
        <v>4315</v>
      </c>
      <c r="S1376">
        <v>2</v>
      </c>
      <c r="T1376">
        <v>2</v>
      </c>
      <c r="U1376" t="s">
        <v>94</v>
      </c>
      <c r="V1376">
        <v>14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76</v>
      </c>
      <c r="AD1376">
        <v>2505347</v>
      </c>
      <c r="AE1376" t="s">
        <v>65</v>
      </c>
      <c r="AF1376">
        <v>12880.485000000001</v>
      </c>
      <c r="AG1376">
        <v>225000</v>
      </c>
      <c r="AH1376">
        <v>284400</v>
      </c>
      <c r="AJ1376">
        <v>225000</v>
      </c>
      <c r="AK1376" t="s">
        <v>120</v>
      </c>
      <c r="AL1376">
        <v>17</v>
      </c>
      <c r="AM1376" t="s">
        <v>68</v>
      </c>
      <c r="AN1376">
        <v>1</v>
      </c>
      <c r="AR1376" t="s">
        <v>76</v>
      </c>
      <c r="AS1376" t="s">
        <v>77</v>
      </c>
      <c r="AT1376">
        <v>-1004</v>
      </c>
      <c r="AU1376" t="s">
        <v>78</v>
      </c>
      <c r="AV1376" t="s">
        <v>79</v>
      </c>
      <c r="AW1376" t="s">
        <v>80</v>
      </c>
      <c r="AX1376" t="s">
        <v>81</v>
      </c>
      <c r="AY1376" t="s">
        <v>76</v>
      </c>
      <c r="AZ1376" t="s">
        <v>82</v>
      </c>
      <c r="BA1376" t="s">
        <v>116</v>
      </c>
      <c r="BB1376" t="s">
        <v>121</v>
      </c>
      <c r="BC1376">
        <v>-1</v>
      </c>
      <c r="BD1376" t="s">
        <v>76</v>
      </c>
      <c r="BE1376">
        <v>48</v>
      </c>
      <c r="BF1376" t="s">
        <v>147</v>
      </c>
      <c r="BG1376" t="s">
        <v>154</v>
      </c>
      <c r="BH1376">
        <v>365243</v>
      </c>
      <c r="BI1376">
        <v>-974</v>
      </c>
      <c r="BJ1376">
        <v>436</v>
      </c>
      <c r="BK1376">
        <v>-704</v>
      </c>
      <c r="BL1376">
        <v>-691</v>
      </c>
      <c r="BM1376">
        <v>1</v>
      </c>
    </row>
    <row r="1377" spans="1:65" x14ac:dyDescent="0.3">
      <c r="A1377">
        <v>111514</v>
      </c>
      <c r="B1377">
        <v>0</v>
      </c>
      <c r="C1377" t="s">
        <v>65</v>
      </c>
      <c r="D1377" t="s">
        <v>88</v>
      </c>
      <c r="E1377" t="s">
        <v>67</v>
      </c>
      <c r="F1377" t="s">
        <v>68</v>
      </c>
      <c r="G1377">
        <v>0</v>
      </c>
      <c r="H1377">
        <v>252000</v>
      </c>
      <c r="I1377">
        <v>1125000</v>
      </c>
      <c r="J1377" t="s">
        <v>113</v>
      </c>
      <c r="K1377" t="s">
        <v>70</v>
      </c>
      <c r="L1377" t="s">
        <v>119</v>
      </c>
      <c r="M1377" t="s">
        <v>72</v>
      </c>
      <c r="N1377">
        <v>2.6391999999999999E-2</v>
      </c>
      <c r="O1377">
        <v>21035</v>
      </c>
      <c r="P1377">
        <v>365243</v>
      </c>
      <c r="Q1377">
        <v>9688</v>
      </c>
      <c r="R1377">
        <v>4246</v>
      </c>
      <c r="S1377">
        <v>2</v>
      </c>
      <c r="T1377">
        <v>2</v>
      </c>
      <c r="U1377" t="s">
        <v>120</v>
      </c>
      <c r="V1377">
        <v>12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76</v>
      </c>
      <c r="AD1377">
        <v>1789371</v>
      </c>
      <c r="AE1377" t="s">
        <v>65</v>
      </c>
      <c r="AF1377">
        <v>13562.325000000001</v>
      </c>
      <c r="AG1377">
        <v>112500</v>
      </c>
      <c r="AH1377">
        <v>119925</v>
      </c>
      <c r="AI1377">
        <v>0</v>
      </c>
      <c r="AJ1377">
        <v>112500</v>
      </c>
      <c r="AK1377" t="s">
        <v>120</v>
      </c>
      <c r="AL1377">
        <v>14</v>
      </c>
      <c r="AM1377" t="s">
        <v>68</v>
      </c>
      <c r="AN1377">
        <v>1</v>
      </c>
      <c r="AO1377">
        <v>0</v>
      </c>
      <c r="AR1377" t="s">
        <v>76</v>
      </c>
      <c r="AS1377" t="s">
        <v>77</v>
      </c>
      <c r="AT1377">
        <v>-1855</v>
      </c>
      <c r="AU1377" t="s">
        <v>78</v>
      </c>
      <c r="AV1377" t="s">
        <v>79</v>
      </c>
      <c r="AW1377" t="s">
        <v>80</v>
      </c>
      <c r="AX1377" t="s">
        <v>81</v>
      </c>
      <c r="AY1377" t="s">
        <v>76</v>
      </c>
      <c r="AZ1377" t="s">
        <v>82</v>
      </c>
      <c r="BA1377" t="s">
        <v>116</v>
      </c>
      <c r="BB1377" t="s">
        <v>121</v>
      </c>
      <c r="BC1377">
        <v>-1</v>
      </c>
      <c r="BD1377" t="s">
        <v>76</v>
      </c>
      <c r="BE1377">
        <v>12</v>
      </c>
      <c r="BF1377" t="s">
        <v>86</v>
      </c>
      <c r="BG1377" t="s">
        <v>172</v>
      </c>
      <c r="BH1377">
        <v>365243</v>
      </c>
      <c r="BI1377">
        <v>-1825</v>
      </c>
      <c r="BJ1377">
        <v>-1495</v>
      </c>
      <c r="BK1377">
        <v>-1495</v>
      </c>
      <c r="BL1377">
        <v>-1487</v>
      </c>
      <c r="BM1377">
        <v>1</v>
      </c>
    </row>
    <row r="1378" spans="1:65" x14ac:dyDescent="0.3">
      <c r="A1378">
        <v>111530</v>
      </c>
      <c r="B1378">
        <v>0</v>
      </c>
      <c r="C1378" t="s">
        <v>65</v>
      </c>
      <c r="D1378" t="s">
        <v>88</v>
      </c>
      <c r="E1378" t="s">
        <v>67</v>
      </c>
      <c r="F1378" t="s">
        <v>68</v>
      </c>
      <c r="G1378">
        <v>0</v>
      </c>
      <c r="H1378">
        <v>67500</v>
      </c>
      <c r="I1378">
        <v>219870</v>
      </c>
      <c r="J1378" t="s">
        <v>113</v>
      </c>
      <c r="K1378" t="s">
        <v>70</v>
      </c>
      <c r="L1378" t="s">
        <v>71</v>
      </c>
      <c r="M1378" t="s">
        <v>72</v>
      </c>
      <c r="N1378">
        <v>1.9689000000000002E-2</v>
      </c>
      <c r="O1378">
        <v>22452</v>
      </c>
      <c r="P1378">
        <v>365243</v>
      </c>
      <c r="Q1378">
        <v>10176</v>
      </c>
      <c r="R1378">
        <v>953</v>
      </c>
      <c r="S1378">
        <v>2</v>
      </c>
      <c r="T1378">
        <v>2</v>
      </c>
      <c r="U1378" t="s">
        <v>120</v>
      </c>
      <c r="V1378">
        <v>13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76</v>
      </c>
      <c r="AD1378">
        <v>2273361</v>
      </c>
      <c r="AE1378" t="s">
        <v>65</v>
      </c>
      <c r="AF1378">
        <v>8823.1049999999996</v>
      </c>
      <c r="AG1378">
        <v>130500</v>
      </c>
      <c r="AH1378">
        <v>130500</v>
      </c>
      <c r="AI1378">
        <v>0</v>
      </c>
      <c r="AJ1378">
        <v>130500</v>
      </c>
      <c r="AK1378" t="s">
        <v>73</v>
      </c>
      <c r="AL1378">
        <v>8</v>
      </c>
      <c r="AM1378" t="s">
        <v>68</v>
      </c>
      <c r="AN1378">
        <v>1</v>
      </c>
      <c r="AO1378">
        <v>0</v>
      </c>
      <c r="AR1378" t="s">
        <v>76</v>
      </c>
      <c r="AS1378" t="s">
        <v>77</v>
      </c>
      <c r="AT1378">
        <v>-2365</v>
      </c>
      <c r="AU1378" t="s">
        <v>78</v>
      </c>
      <c r="AV1378" t="s">
        <v>79</v>
      </c>
      <c r="AX1378" t="s">
        <v>81</v>
      </c>
      <c r="AY1378" t="s">
        <v>76</v>
      </c>
      <c r="AZ1378" t="s">
        <v>82</v>
      </c>
      <c r="BA1378" t="s">
        <v>116</v>
      </c>
      <c r="BB1378" t="s">
        <v>104</v>
      </c>
      <c r="BC1378">
        <v>-1</v>
      </c>
      <c r="BD1378" t="s">
        <v>85</v>
      </c>
      <c r="BE1378">
        <v>24</v>
      </c>
      <c r="BF1378" t="s">
        <v>86</v>
      </c>
      <c r="BG1378" t="s">
        <v>87</v>
      </c>
      <c r="BH1378">
        <v>365243</v>
      </c>
      <c r="BI1378">
        <v>-2335</v>
      </c>
      <c r="BJ1378">
        <v>-1645</v>
      </c>
      <c r="BK1378">
        <v>-1645</v>
      </c>
      <c r="BL1378">
        <v>-1641</v>
      </c>
      <c r="BM1378">
        <v>0</v>
      </c>
    </row>
    <row r="1379" spans="1:65" x14ac:dyDescent="0.3">
      <c r="A1379">
        <v>111530</v>
      </c>
      <c r="B1379">
        <v>0</v>
      </c>
      <c r="C1379" t="s">
        <v>65</v>
      </c>
      <c r="D1379" t="s">
        <v>88</v>
      </c>
      <c r="E1379" t="s">
        <v>67</v>
      </c>
      <c r="F1379" t="s">
        <v>68</v>
      </c>
      <c r="G1379">
        <v>0</v>
      </c>
      <c r="H1379">
        <v>67500</v>
      </c>
      <c r="I1379">
        <v>219870</v>
      </c>
      <c r="J1379" t="s">
        <v>113</v>
      </c>
      <c r="K1379" t="s">
        <v>70</v>
      </c>
      <c r="L1379" t="s">
        <v>71</v>
      </c>
      <c r="M1379" t="s">
        <v>72</v>
      </c>
      <c r="N1379">
        <v>1.9689000000000002E-2</v>
      </c>
      <c r="O1379">
        <v>22452</v>
      </c>
      <c r="P1379">
        <v>365243</v>
      </c>
      <c r="Q1379">
        <v>10176</v>
      </c>
      <c r="R1379">
        <v>953</v>
      </c>
      <c r="S1379">
        <v>2</v>
      </c>
      <c r="T1379">
        <v>2</v>
      </c>
      <c r="U1379" t="s">
        <v>120</v>
      </c>
      <c r="V1379">
        <v>13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76</v>
      </c>
      <c r="AD1379">
        <v>2110988</v>
      </c>
      <c r="AE1379" t="s">
        <v>93</v>
      </c>
      <c r="AF1379">
        <v>6478.65</v>
      </c>
      <c r="AG1379">
        <v>51804</v>
      </c>
      <c r="AH1379">
        <v>56934</v>
      </c>
      <c r="AI1379">
        <v>0</v>
      </c>
      <c r="AJ1379">
        <v>51804</v>
      </c>
      <c r="AK1379" t="s">
        <v>94</v>
      </c>
      <c r="AL1379">
        <v>10</v>
      </c>
      <c r="AM1379" t="s">
        <v>68</v>
      </c>
      <c r="AN1379">
        <v>1</v>
      </c>
      <c r="AO1379">
        <v>0</v>
      </c>
      <c r="AR1379" t="s">
        <v>79</v>
      </c>
      <c r="AS1379" t="s">
        <v>77</v>
      </c>
      <c r="AT1379">
        <v>-1579</v>
      </c>
      <c r="AU1379" t="s">
        <v>78</v>
      </c>
      <c r="AV1379" t="s">
        <v>79</v>
      </c>
      <c r="AW1379" t="s">
        <v>80</v>
      </c>
      <c r="AX1379" t="s">
        <v>81</v>
      </c>
      <c r="AY1379" t="s">
        <v>136</v>
      </c>
      <c r="AZ1379" t="s">
        <v>96</v>
      </c>
      <c r="BA1379" t="s">
        <v>76</v>
      </c>
      <c r="BB1379" t="s">
        <v>138</v>
      </c>
      <c r="BC1379">
        <v>150</v>
      </c>
      <c r="BD1379" t="s">
        <v>85</v>
      </c>
      <c r="BE1379">
        <v>12</v>
      </c>
      <c r="BF1379" t="s">
        <v>86</v>
      </c>
      <c r="BG1379" t="s">
        <v>151</v>
      </c>
      <c r="BH1379">
        <v>365243</v>
      </c>
      <c r="BI1379">
        <v>-1548</v>
      </c>
      <c r="BJ1379">
        <v>-1218</v>
      </c>
      <c r="BK1379">
        <v>-1218</v>
      </c>
      <c r="BL1379">
        <v>-1213</v>
      </c>
      <c r="BM1379">
        <v>0</v>
      </c>
    </row>
    <row r="1380" spans="1:65" x14ac:dyDescent="0.3">
      <c r="A1380">
        <v>111536</v>
      </c>
      <c r="B1380">
        <v>0</v>
      </c>
      <c r="C1380" t="s">
        <v>99</v>
      </c>
      <c r="D1380" t="s">
        <v>66</v>
      </c>
      <c r="E1380" t="s">
        <v>67</v>
      </c>
      <c r="F1380" t="s">
        <v>68</v>
      </c>
      <c r="G1380">
        <v>0</v>
      </c>
      <c r="H1380">
        <v>135000</v>
      </c>
      <c r="I1380">
        <v>225000</v>
      </c>
      <c r="J1380" t="s">
        <v>89</v>
      </c>
      <c r="K1380" t="s">
        <v>70</v>
      </c>
      <c r="L1380" t="s">
        <v>91</v>
      </c>
      <c r="M1380" t="s">
        <v>72</v>
      </c>
      <c r="N1380">
        <v>2.2800000000000001E-2</v>
      </c>
      <c r="O1380">
        <v>8693</v>
      </c>
      <c r="P1380">
        <v>1930</v>
      </c>
      <c r="Q1380">
        <v>3540</v>
      </c>
      <c r="R1380">
        <v>1194</v>
      </c>
      <c r="S1380">
        <v>2</v>
      </c>
      <c r="T1380">
        <v>2</v>
      </c>
      <c r="U1380" t="s">
        <v>75</v>
      </c>
      <c r="V1380">
        <v>13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92</v>
      </c>
      <c r="AD1380">
        <v>1569511</v>
      </c>
      <c r="AE1380" t="s">
        <v>93</v>
      </c>
      <c r="AF1380">
        <v>6465.2849999999999</v>
      </c>
      <c r="AG1380">
        <v>40455</v>
      </c>
      <c r="AH1380">
        <v>31959</v>
      </c>
      <c r="AI1380">
        <v>13500</v>
      </c>
      <c r="AJ1380">
        <v>40455</v>
      </c>
      <c r="AK1380" t="s">
        <v>125</v>
      </c>
      <c r="AL1380">
        <v>16</v>
      </c>
      <c r="AM1380" t="s">
        <v>68</v>
      </c>
      <c r="AN1380">
        <v>1</v>
      </c>
      <c r="AO1380">
        <v>0.323428304</v>
      </c>
      <c r="AR1380" t="s">
        <v>79</v>
      </c>
      <c r="AS1380" t="s">
        <v>77</v>
      </c>
      <c r="AT1380">
        <v>-1055</v>
      </c>
      <c r="AU1380" t="s">
        <v>78</v>
      </c>
      <c r="AV1380" t="s">
        <v>79</v>
      </c>
      <c r="AW1380" t="s">
        <v>156</v>
      </c>
      <c r="AX1380" t="s">
        <v>102</v>
      </c>
      <c r="AY1380" t="s">
        <v>124</v>
      </c>
      <c r="AZ1380" t="s">
        <v>96</v>
      </c>
      <c r="BA1380" t="s">
        <v>76</v>
      </c>
      <c r="BB1380" t="s">
        <v>104</v>
      </c>
      <c r="BC1380">
        <v>50</v>
      </c>
      <c r="BD1380" t="s">
        <v>105</v>
      </c>
      <c r="BE1380">
        <v>6</v>
      </c>
      <c r="BF1380" t="s">
        <v>86</v>
      </c>
      <c r="BG1380" t="s">
        <v>106</v>
      </c>
      <c r="BH1380">
        <v>365243</v>
      </c>
      <c r="BI1380">
        <v>-1024</v>
      </c>
      <c r="BJ1380">
        <v>-874</v>
      </c>
      <c r="BK1380">
        <v>-874</v>
      </c>
      <c r="BL1380">
        <v>-868</v>
      </c>
      <c r="BM1380">
        <v>0</v>
      </c>
    </row>
    <row r="1381" spans="1:65" x14ac:dyDescent="0.3">
      <c r="A1381">
        <v>111545</v>
      </c>
      <c r="B1381">
        <v>1</v>
      </c>
      <c r="C1381" t="s">
        <v>65</v>
      </c>
      <c r="D1381" t="s">
        <v>88</v>
      </c>
      <c r="E1381" t="s">
        <v>67</v>
      </c>
      <c r="F1381" t="s">
        <v>67</v>
      </c>
      <c r="G1381">
        <v>1</v>
      </c>
      <c r="H1381">
        <v>90000</v>
      </c>
      <c r="I1381">
        <v>460858.5</v>
      </c>
      <c r="J1381" t="s">
        <v>69</v>
      </c>
      <c r="K1381" t="s">
        <v>70</v>
      </c>
      <c r="L1381" t="s">
        <v>71</v>
      </c>
      <c r="M1381" t="s">
        <v>72</v>
      </c>
      <c r="N1381">
        <v>3.1329000000000003E-2</v>
      </c>
      <c r="O1381">
        <v>14330</v>
      </c>
      <c r="P1381">
        <v>489</v>
      </c>
      <c r="Q1381">
        <v>7886</v>
      </c>
      <c r="R1381">
        <v>3075</v>
      </c>
      <c r="S1381">
        <v>2</v>
      </c>
      <c r="T1381">
        <v>2</v>
      </c>
      <c r="U1381" t="s">
        <v>75</v>
      </c>
      <c r="V1381">
        <v>12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 t="s">
        <v>92</v>
      </c>
      <c r="AD1381">
        <v>1348550</v>
      </c>
      <c r="AE1381" t="s">
        <v>99</v>
      </c>
      <c r="AG1381">
        <v>0</v>
      </c>
      <c r="AH1381">
        <v>0</v>
      </c>
      <c r="AK1381" t="s">
        <v>73</v>
      </c>
      <c r="AL1381">
        <v>13</v>
      </c>
      <c r="AM1381" t="s">
        <v>68</v>
      </c>
      <c r="AN1381">
        <v>1</v>
      </c>
      <c r="AR1381" t="s">
        <v>79</v>
      </c>
      <c r="AS1381" t="s">
        <v>129</v>
      </c>
      <c r="AT1381">
        <v>-66</v>
      </c>
      <c r="AU1381" t="s">
        <v>76</v>
      </c>
      <c r="AV1381" t="s">
        <v>79</v>
      </c>
      <c r="AX1381" t="s">
        <v>81</v>
      </c>
      <c r="AY1381" t="s">
        <v>76</v>
      </c>
      <c r="AZ1381" t="s">
        <v>76</v>
      </c>
      <c r="BA1381" t="s">
        <v>76</v>
      </c>
      <c r="BB1381" t="s">
        <v>121</v>
      </c>
      <c r="BC1381">
        <v>-1</v>
      </c>
      <c r="BD1381" t="s">
        <v>76</v>
      </c>
      <c r="BF1381" t="s">
        <v>76</v>
      </c>
      <c r="BG1381" t="s">
        <v>132</v>
      </c>
    </row>
    <row r="1382" spans="1:65" x14ac:dyDescent="0.3">
      <c r="A1382">
        <v>111561</v>
      </c>
      <c r="B1382">
        <v>0</v>
      </c>
      <c r="C1382" t="s">
        <v>65</v>
      </c>
      <c r="D1382" t="s">
        <v>66</v>
      </c>
      <c r="E1382" t="s">
        <v>68</v>
      </c>
      <c r="F1382" t="s">
        <v>68</v>
      </c>
      <c r="G1382">
        <v>2</v>
      </c>
      <c r="H1382">
        <v>315000</v>
      </c>
      <c r="I1382">
        <v>916470</v>
      </c>
      <c r="J1382" t="s">
        <v>89</v>
      </c>
      <c r="K1382" t="s">
        <v>70</v>
      </c>
      <c r="L1382" t="s">
        <v>91</v>
      </c>
      <c r="M1382" t="s">
        <v>72</v>
      </c>
      <c r="N1382">
        <v>2.6391999999999999E-2</v>
      </c>
      <c r="O1382">
        <v>13557</v>
      </c>
      <c r="P1382">
        <v>2003</v>
      </c>
      <c r="Q1382">
        <v>2029</v>
      </c>
      <c r="R1382">
        <v>2029</v>
      </c>
      <c r="S1382">
        <v>2</v>
      </c>
      <c r="T1382">
        <v>2</v>
      </c>
      <c r="U1382" t="s">
        <v>125</v>
      </c>
      <c r="V1382">
        <v>11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 t="s">
        <v>108</v>
      </c>
      <c r="AD1382">
        <v>2399359</v>
      </c>
      <c r="AE1382" t="s">
        <v>93</v>
      </c>
      <c r="AF1382">
        <v>12709.08</v>
      </c>
      <c r="AG1382">
        <v>120429</v>
      </c>
      <c r="AH1382">
        <v>119110.5</v>
      </c>
      <c r="AI1382">
        <v>12046.5</v>
      </c>
      <c r="AJ1382">
        <v>120429</v>
      </c>
      <c r="AK1382" t="s">
        <v>125</v>
      </c>
      <c r="AL1382">
        <v>15</v>
      </c>
      <c r="AM1382" t="s">
        <v>68</v>
      </c>
      <c r="AN1382">
        <v>1</v>
      </c>
      <c r="AO1382">
        <v>0.100030754</v>
      </c>
      <c r="AR1382" t="s">
        <v>79</v>
      </c>
      <c r="AS1382" t="s">
        <v>77</v>
      </c>
      <c r="AT1382">
        <v>-1540</v>
      </c>
      <c r="AU1382" t="s">
        <v>78</v>
      </c>
      <c r="AV1382" t="s">
        <v>79</v>
      </c>
      <c r="AW1382" t="s">
        <v>101</v>
      </c>
      <c r="AX1382" t="s">
        <v>102</v>
      </c>
      <c r="AY1382" t="s">
        <v>111</v>
      </c>
      <c r="AZ1382" t="s">
        <v>96</v>
      </c>
      <c r="BA1382" t="s">
        <v>76</v>
      </c>
      <c r="BB1382" t="s">
        <v>104</v>
      </c>
      <c r="BC1382">
        <v>600</v>
      </c>
      <c r="BD1382" t="s">
        <v>85</v>
      </c>
      <c r="BE1382">
        <v>12</v>
      </c>
      <c r="BF1382" t="s">
        <v>147</v>
      </c>
      <c r="BG1382" t="s">
        <v>151</v>
      </c>
      <c r="BH1382">
        <v>365243</v>
      </c>
      <c r="BI1382">
        <v>-1509</v>
      </c>
      <c r="BJ1382">
        <v>-1179</v>
      </c>
      <c r="BK1382">
        <v>-1179</v>
      </c>
      <c r="BL1382">
        <v>-1171</v>
      </c>
      <c r="BM1382">
        <v>0</v>
      </c>
    </row>
    <row r="1383" spans="1:65" x14ac:dyDescent="0.3">
      <c r="A1383">
        <v>111562</v>
      </c>
      <c r="B1383">
        <v>0</v>
      </c>
      <c r="C1383" t="s">
        <v>99</v>
      </c>
      <c r="D1383" t="s">
        <v>66</v>
      </c>
      <c r="E1383" t="s">
        <v>67</v>
      </c>
      <c r="F1383" t="s">
        <v>68</v>
      </c>
      <c r="G1383">
        <v>4</v>
      </c>
      <c r="H1383">
        <v>270000</v>
      </c>
      <c r="I1383">
        <v>270000</v>
      </c>
      <c r="J1383" t="s">
        <v>69</v>
      </c>
      <c r="K1383" t="s">
        <v>70</v>
      </c>
      <c r="L1383" t="s">
        <v>91</v>
      </c>
      <c r="M1383" t="s">
        <v>72</v>
      </c>
      <c r="N1383">
        <v>2.0246E-2</v>
      </c>
      <c r="O1383">
        <v>17823</v>
      </c>
      <c r="P1383">
        <v>2281</v>
      </c>
      <c r="Q1383">
        <v>1149</v>
      </c>
      <c r="R1383">
        <v>4490</v>
      </c>
      <c r="S1383">
        <v>3</v>
      </c>
      <c r="T1383">
        <v>3</v>
      </c>
      <c r="U1383" t="s">
        <v>109</v>
      </c>
      <c r="V1383">
        <v>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175</v>
      </c>
      <c r="AD1383">
        <v>2784747</v>
      </c>
      <c r="AE1383" t="s">
        <v>93</v>
      </c>
      <c r="AF1383">
        <v>13203.18</v>
      </c>
      <c r="AG1383">
        <v>131157</v>
      </c>
      <c r="AH1383">
        <v>144139.5</v>
      </c>
      <c r="AI1383">
        <v>0</v>
      </c>
      <c r="AJ1383">
        <v>131157</v>
      </c>
      <c r="AK1383" t="s">
        <v>75</v>
      </c>
      <c r="AL1383">
        <v>10</v>
      </c>
      <c r="AM1383" t="s">
        <v>68</v>
      </c>
      <c r="AN1383">
        <v>1</v>
      </c>
      <c r="AO1383">
        <v>0</v>
      </c>
      <c r="AR1383" t="s">
        <v>79</v>
      </c>
      <c r="AS1383" t="s">
        <v>77</v>
      </c>
      <c r="AT1383">
        <v>-1510</v>
      </c>
      <c r="AU1383" t="s">
        <v>76</v>
      </c>
      <c r="AV1383" t="s">
        <v>79</v>
      </c>
      <c r="AW1383" t="s">
        <v>110</v>
      </c>
      <c r="AX1383" t="s">
        <v>102</v>
      </c>
      <c r="AY1383" t="s">
        <v>103</v>
      </c>
      <c r="AZ1383" t="s">
        <v>96</v>
      </c>
      <c r="BA1383" t="s">
        <v>76</v>
      </c>
      <c r="BB1383" t="s">
        <v>84</v>
      </c>
      <c r="BC1383">
        <v>80</v>
      </c>
      <c r="BD1383" t="s">
        <v>85</v>
      </c>
      <c r="BE1383">
        <v>12</v>
      </c>
      <c r="BF1383" t="s">
        <v>97</v>
      </c>
      <c r="BG1383" t="s">
        <v>98</v>
      </c>
      <c r="BH1383">
        <v>365243</v>
      </c>
      <c r="BI1383">
        <v>-1477</v>
      </c>
      <c r="BJ1383">
        <v>-1147</v>
      </c>
      <c r="BK1383">
        <v>-1177</v>
      </c>
      <c r="BL1383">
        <v>-1174</v>
      </c>
      <c r="BM1383">
        <v>0</v>
      </c>
    </row>
    <row r="1384" spans="1:65" x14ac:dyDescent="0.3">
      <c r="A1384">
        <v>111564</v>
      </c>
      <c r="B1384">
        <v>0</v>
      </c>
      <c r="C1384" t="s">
        <v>65</v>
      </c>
      <c r="D1384" t="s">
        <v>88</v>
      </c>
      <c r="E1384" t="s">
        <v>67</v>
      </c>
      <c r="F1384" t="s">
        <v>68</v>
      </c>
      <c r="G1384">
        <v>1</v>
      </c>
      <c r="H1384">
        <v>90000</v>
      </c>
      <c r="I1384">
        <v>1125000</v>
      </c>
      <c r="J1384" t="s">
        <v>89</v>
      </c>
      <c r="K1384" t="s">
        <v>70</v>
      </c>
      <c r="L1384" t="s">
        <v>91</v>
      </c>
      <c r="M1384" t="s">
        <v>72</v>
      </c>
      <c r="N1384">
        <v>3.0755000000000001E-2</v>
      </c>
      <c r="O1384">
        <v>16404</v>
      </c>
      <c r="P1384">
        <v>2134</v>
      </c>
      <c r="Q1384">
        <v>6453</v>
      </c>
      <c r="R1384">
        <v>4227</v>
      </c>
      <c r="S1384">
        <v>2</v>
      </c>
      <c r="T1384">
        <v>2</v>
      </c>
      <c r="U1384" t="s">
        <v>125</v>
      </c>
      <c r="V1384">
        <v>12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 t="s">
        <v>108</v>
      </c>
      <c r="AD1384">
        <v>2831187</v>
      </c>
      <c r="AE1384" t="s">
        <v>93</v>
      </c>
      <c r="AF1384">
        <v>3521.88</v>
      </c>
      <c r="AG1384">
        <v>35955</v>
      </c>
      <c r="AH1384">
        <v>29803.5</v>
      </c>
      <c r="AI1384">
        <v>9000</v>
      </c>
      <c r="AJ1384">
        <v>35955</v>
      </c>
      <c r="AK1384" t="s">
        <v>75</v>
      </c>
      <c r="AL1384">
        <v>12</v>
      </c>
      <c r="AM1384" t="s">
        <v>68</v>
      </c>
      <c r="AN1384">
        <v>1</v>
      </c>
      <c r="AO1384">
        <v>0.25260139399999998</v>
      </c>
      <c r="AR1384" t="s">
        <v>79</v>
      </c>
      <c r="AS1384" t="s">
        <v>77</v>
      </c>
      <c r="AT1384">
        <v>-863</v>
      </c>
      <c r="AU1384" t="s">
        <v>78</v>
      </c>
      <c r="AV1384" t="s">
        <v>79</v>
      </c>
      <c r="AW1384" t="s">
        <v>80</v>
      </c>
      <c r="AX1384" t="s">
        <v>81</v>
      </c>
      <c r="AY1384" t="s">
        <v>124</v>
      </c>
      <c r="AZ1384" t="s">
        <v>96</v>
      </c>
      <c r="BA1384" t="s">
        <v>76</v>
      </c>
      <c r="BB1384" t="s">
        <v>138</v>
      </c>
      <c r="BC1384">
        <v>34</v>
      </c>
      <c r="BD1384" t="s">
        <v>105</v>
      </c>
      <c r="BE1384">
        <v>12</v>
      </c>
      <c r="BF1384" t="s">
        <v>86</v>
      </c>
      <c r="BG1384" t="s">
        <v>106</v>
      </c>
      <c r="BH1384">
        <v>365243</v>
      </c>
      <c r="BI1384">
        <v>-824</v>
      </c>
      <c r="BJ1384">
        <v>-494</v>
      </c>
      <c r="BK1384">
        <v>-524</v>
      </c>
      <c r="BL1384">
        <v>-520</v>
      </c>
      <c r="BM1384">
        <v>0</v>
      </c>
    </row>
    <row r="1385" spans="1:65" x14ac:dyDescent="0.3">
      <c r="A1385">
        <v>111570</v>
      </c>
      <c r="B1385">
        <v>0</v>
      </c>
      <c r="C1385" t="s">
        <v>65</v>
      </c>
      <c r="D1385" t="s">
        <v>66</v>
      </c>
      <c r="E1385" t="s">
        <v>68</v>
      </c>
      <c r="F1385" t="s">
        <v>68</v>
      </c>
      <c r="G1385">
        <v>1</v>
      </c>
      <c r="H1385">
        <v>157500</v>
      </c>
      <c r="I1385">
        <v>254700</v>
      </c>
      <c r="J1385" t="s">
        <v>69</v>
      </c>
      <c r="K1385" t="s">
        <v>70</v>
      </c>
      <c r="L1385" t="s">
        <v>119</v>
      </c>
      <c r="M1385" t="s">
        <v>127</v>
      </c>
      <c r="N1385">
        <v>1.8634000000000001E-2</v>
      </c>
      <c r="O1385">
        <v>10850</v>
      </c>
      <c r="P1385">
        <v>2531</v>
      </c>
      <c r="Q1385">
        <v>10839</v>
      </c>
      <c r="R1385">
        <v>2748</v>
      </c>
      <c r="S1385">
        <v>2</v>
      </c>
      <c r="T1385">
        <v>2</v>
      </c>
      <c r="U1385" t="s">
        <v>120</v>
      </c>
      <c r="V1385">
        <v>10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92</v>
      </c>
      <c r="AD1385">
        <v>2007743</v>
      </c>
      <c r="AE1385" t="s">
        <v>93</v>
      </c>
      <c r="AF1385">
        <v>17313.21</v>
      </c>
      <c r="AG1385">
        <v>95400</v>
      </c>
      <c r="AH1385">
        <v>95400</v>
      </c>
      <c r="AI1385">
        <v>0</v>
      </c>
      <c r="AJ1385">
        <v>95400</v>
      </c>
      <c r="AK1385" t="s">
        <v>109</v>
      </c>
      <c r="AL1385">
        <v>13</v>
      </c>
      <c r="AM1385" t="s">
        <v>68</v>
      </c>
      <c r="AN1385">
        <v>1</v>
      </c>
      <c r="AO1385">
        <v>0</v>
      </c>
      <c r="AR1385" t="s">
        <v>79</v>
      </c>
      <c r="AS1385" t="s">
        <v>77</v>
      </c>
      <c r="AT1385">
        <v>-222</v>
      </c>
      <c r="AU1385" t="s">
        <v>78</v>
      </c>
      <c r="AV1385" t="s">
        <v>79</v>
      </c>
      <c r="AW1385" t="s">
        <v>80</v>
      </c>
      <c r="AX1385" t="s">
        <v>81</v>
      </c>
      <c r="AY1385" t="s">
        <v>162</v>
      </c>
      <c r="AZ1385" t="s">
        <v>96</v>
      </c>
      <c r="BA1385" t="s">
        <v>76</v>
      </c>
      <c r="BB1385" t="s">
        <v>138</v>
      </c>
      <c r="BC1385">
        <v>203</v>
      </c>
      <c r="BD1385" t="s">
        <v>198</v>
      </c>
      <c r="BE1385">
        <v>6</v>
      </c>
      <c r="BF1385" t="s">
        <v>112</v>
      </c>
      <c r="BG1385" t="s">
        <v>148</v>
      </c>
      <c r="BH1385">
        <v>365243</v>
      </c>
      <c r="BI1385">
        <v>-192</v>
      </c>
      <c r="BJ1385">
        <v>-42</v>
      </c>
      <c r="BK1385">
        <v>-42</v>
      </c>
      <c r="BL1385">
        <v>-38</v>
      </c>
      <c r="BM1385">
        <v>0</v>
      </c>
    </row>
    <row r="1386" spans="1:65" x14ac:dyDescent="0.3">
      <c r="A1386">
        <v>111576</v>
      </c>
      <c r="B1386">
        <v>0</v>
      </c>
      <c r="C1386" t="s">
        <v>65</v>
      </c>
      <c r="D1386" t="s">
        <v>88</v>
      </c>
      <c r="E1386" t="s">
        <v>68</v>
      </c>
      <c r="F1386" t="s">
        <v>68</v>
      </c>
      <c r="G1386">
        <v>0</v>
      </c>
      <c r="H1386">
        <v>247500</v>
      </c>
      <c r="I1386">
        <v>1467612</v>
      </c>
      <c r="J1386" t="s">
        <v>89</v>
      </c>
      <c r="K1386" t="s">
        <v>70</v>
      </c>
      <c r="L1386" t="s">
        <v>119</v>
      </c>
      <c r="M1386" t="s">
        <v>72</v>
      </c>
      <c r="N1386">
        <v>1.6611999999999998E-2</v>
      </c>
      <c r="O1386">
        <v>22237</v>
      </c>
      <c r="P1386">
        <v>1812</v>
      </c>
      <c r="Q1386">
        <v>1600</v>
      </c>
      <c r="R1386">
        <v>4645</v>
      </c>
      <c r="S1386">
        <v>2</v>
      </c>
      <c r="T1386">
        <v>2</v>
      </c>
      <c r="U1386" t="s">
        <v>123</v>
      </c>
      <c r="V1386">
        <v>13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92</v>
      </c>
      <c r="AD1386">
        <v>1919598</v>
      </c>
      <c r="AE1386" t="s">
        <v>93</v>
      </c>
      <c r="AF1386">
        <v>7078.4549999999999</v>
      </c>
      <c r="AG1386">
        <v>61474.5</v>
      </c>
      <c r="AH1386">
        <v>68778</v>
      </c>
      <c r="AI1386">
        <v>0</v>
      </c>
      <c r="AJ1386">
        <v>61474.5</v>
      </c>
      <c r="AK1386" t="s">
        <v>94</v>
      </c>
      <c r="AL1386">
        <v>15</v>
      </c>
      <c r="AM1386" t="s">
        <v>68</v>
      </c>
      <c r="AN1386">
        <v>1</v>
      </c>
      <c r="AO1386">
        <v>0</v>
      </c>
      <c r="AR1386" t="s">
        <v>79</v>
      </c>
      <c r="AS1386" t="s">
        <v>77</v>
      </c>
      <c r="AT1386">
        <v>-37</v>
      </c>
      <c r="AU1386" t="s">
        <v>78</v>
      </c>
      <c r="AV1386" t="s">
        <v>79</v>
      </c>
      <c r="AW1386" t="s">
        <v>101</v>
      </c>
      <c r="AX1386" t="s">
        <v>81</v>
      </c>
      <c r="AY1386" t="s">
        <v>190</v>
      </c>
      <c r="AZ1386" t="s">
        <v>96</v>
      </c>
      <c r="BA1386" t="s">
        <v>76</v>
      </c>
      <c r="BB1386" t="s">
        <v>84</v>
      </c>
      <c r="BC1386">
        <v>20</v>
      </c>
      <c r="BD1386" t="s">
        <v>191</v>
      </c>
      <c r="BE1386">
        <v>12</v>
      </c>
      <c r="BF1386" t="s">
        <v>147</v>
      </c>
      <c r="BG1386" t="s">
        <v>158</v>
      </c>
      <c r="BH1386">
        <v>365243</v>
      </c>
      <c r="BI1386">
        <v>365243</v>
      </c>
      <c r="BJ1386">
        <v>323</v>
      </c>
      <c r="BK1386">
        <v>365243</v>
      </c>
      <c r="BL1386">
        <v>365243</v>
      </c>
      <c r="BM1386">
        <v>1</v>
      </c>
    </row>
    <row r="1387" spans="1:65" x14ac:dyDescent="0.3">
      <c r="A1387">
        <v>111600</v>
      </c>
      <c r="B1387">
        <v>0</v>
      </c>
      <c r="C1387" t="s">
        <v>65</v>
      </c>
      <c r="D1387" t="s">
        <v>88</v>
      </c>
      <c r="E1387" t="s">
        <v>67</v>
      </c>
      <c r="F1387" t="s">
        <v>67</v>
      </c>
      <c r="G1387">
        <v>0</v>
      </c>
      <c r="H1387">
        <v>90000</v>
      </c>
      <c r="I1387">
        <v>544491</v>
      </c>
      <c r="J1387" t="s">
        <v>113</v>
      </c>
      <c r="K1387" t="s">
        <v>70</v>
      </c>
      <c r="L1387" t="s">
        <v>71</v>
      </c>
      <c r="M1387" t="s">
        <v>72</v>
      </c>
      <c r="N1387">
        <v>1.0555999999999999E-2</v>
      </c>
      <c r="O1387">
        <v>21435</v>
      </c>
      <c r="P1387">
        <v>365243</v>
      </c>
      <c r="Q1387">
        <v>10250</v>
      </c>
      <c r="R1387">
        <v>3976</v>
      </c>
      <c r="S1387">
        <v>3</v>
      </c>
      <c r="T1387">
        <v>3</v>
      </c>
      <c r="U1387" t="s">
        <v>73</v>
      </c>
      <c r="V1387">
        <v>12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76</v>
      </c>
      <c r="AD1387">
        <v>2612516</v>
      </c>
      <c r="AE1387" t="s">
        <v>65</v>
      </c>
      <c r="AG1387">
        <v>0</v>
      </c>
      <c r="AH1387">
        <v>0</v>
      </c>
      <c r="AK1387" t="s">
        <v>123</v>
      </c>
      <c r="AL1387">
        <v>17</v>
      </c>
      <c r="AM1387" t="s">
        <v>68</v>
      </c>
      <c r="AN1387">
        <v>1</v>
      </c>
      <c r="AR1387" t="s">
        <v>76</v>
      </c>
      <c r="AS1387" t="s">
        <v>129</v>
      </c>
      <c r="AT1387">
        <v>-185</v>
      </c>
      <c r="AU1387" t="s">
        <v>76</v>
      </c>
      <c r="AV1387" t="s">
        <v>79</v>
      </c>
      <c r="AX1387" t="s">
        <v>81</v>
      </c>
      <c r="AY1387" t="s">
        <v>76</v>
      </c>
      <c r="AZ1387" t="s">
        <v>76</v>
      </c>
      <c r="BA1387" t="s">
        <v>76</v>
      </c>
      <c r="BB1387" t="s">
        <v>121</v>
      </c>
      <c r="BC1387">
        <v>-1</v>
      </c>
      <c r="BD1387" t="s">
        <v>76</v>
      </c>
      <c r="BF1387" t="s">
        <v>76</v>
      </c>
      <c r="BG1387" t="s">
        <v>82</v>
      </c>
    </row>
    <row r="1388" spans="1:65" x14ac:dyDescent="0.3">
      <c r="A1388">
        <v>111621</v>
      </c>
      <c r="B1388">
        <v>0</v>
      </c>
      <c r="C1388" t="s">
        <v>65</v>
      </c>
      <c r="D1388" t="s">
        <v>66</v>
      </c>
      <c r="E1388" t="s">
        <v>67</v>
      </c>
      <c r="F1388" t="s">
        <v>68</v>
      </c>
      <c r="G1388">
        <v>0</v>
      </c>
      <c r="H1388">
        <v>112500</v>
      </c>
      <c r="I1388">
        <v>414229.5</v>
      </c>
      <c r="J1388" t="s">
        <v>69</v>
      </c>
      <c r="K1388" t="s">
        <v>70</v>
      </c>
      <c r="L1388" t="s">
        <v>91</v>
      </c>
      <c r="M1388" t="s">
        <v>72</v>
      </c>
      <c r="N1388">
        <v>2.0712999999999999E-2</v>
      </c>
      <c r="O1388">
        <v>15338</v>
      </c>
      <c r="P1388">
        <v>6209</v>
      </c>
      <c r="Q1388">
        <v>6407</v>
      </c>
      <c r="R1388">
        <v>4918</v>
      </c>
      <c r="S1388">
        <v>3</v>
      </c>
      <c r="T1388">
        <v>3</v>
      </c>
      <c r="U1388" t="s">
        <v>109</v>
      </c>
      <c r="V1388">
        <v>12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92</v>
      </c>
      <c r="AD1388">
        <v>1779922</v>
      </c>
      <c r="AE1388" t="s">
        <v>93</v>
      </c>
      <c r="AF1388">
        <v>4791.7349999999997</v>
      </c>
      <c r="AG1388">
        <v>35586</v>
      </c>
      <c r="AH1388">
        <v>34672.5</v>
      </c>
      <c r="AI1388">
        <v>3555</v>
      </c>
      <c r="AJ1388">
        <v>35586</v>
      </c>
      <c r="AK1388" t="s">
        <v>75</v>
      </c>
      <c r="AL1388">
        <v>12</v>
      </c>
      <c r="AM1388" t="s">
        <v>68</v>
      </c>
      <c r="AN1388">
        <v>1</v>
      </c>
      <c r="AO1388">
        <v>0.101280967</v>
      </c>
      <c r="AR1388" t="s">
        <v>79</v>
      </c>
      <c r="AS1388" t="s">
        <v>77</v>
      </c>
      <c r="AT1388">
        <v>-2042</v>
      </c>
      <c r="AU1388" t="s">
        <v>78</v>
      </c>
      <c r="AV1388" t="s">
        <v>79</v>
      </c>
      <c r="AW1388" t="s">
        <v>171</v>
      </c>
      <c r="AX1388" t="s">
        <v>102</v>
      </c>
      <c r="AY1388" t="s">
        <v>124</v>
      </c>
      <c r="AZ1388" t="s">
        <v>96</v>
      </c>
      <c r="BA1388" t="s">
        <v>76</v>
      </c>
      <c r="BB1388" t="s">
        <v>104</v>
      </c>
      <c r="BC1388">
        <v>43</v>
      </c>
      <c r="BD1388" t="s">
        <v>105</v>
      </c>
      <c r="BE1388">
        <v>10</v>
      </c>
      <c r="BF1388" t="s">
        <v>86</v>
      </c>
      <c r="BG1388" t="s">
        <v>106</v>
      </c>
      <c r="BH1388">
        <v>365243</v>
      </c>
      <c r="BI1388">
        <v>-2011</v>
      </c>
      <c r="BJ1388">
        <v>-1741</v>
      </c>
      <c r="BK1388">
        <v>-1741</v>
      </c>
      <c r="BL1388">
        <v>-1734</v>
      </c>
      <c r="BM1388">
        <v>0</v>
      </c>
    </row>
    <row r="1389" spans="1:65" x14ac:dyDescent="0.3">
      <c r="A1389">
        <v>111624</v>
      </c>
      <c r="B1389">
        <v>0</v>
      </c>
      <c r="C1389" t="s">
        <v>65</v>
      </c>
      <c r="D1389" t="s">
        <v>66</v>
      </c>
      <c r="E1389" t="s">
        <v>68</v>
      </c>
      <c r="F1389" t="s">
        <v>68</v>
      </c>
      <c r="G1389">
        <v>2</v>
      </c>
      <c r="H1389">
        <v>315000</v>
      </c>
      <c r="I1389">
        <v>375408</v>
      </c>
      <c r="J1389" t="s">
        <v>69</v>
      </c>
      <c r="K1389" t="s">
        <v>70</v>
      </c>
      <c r="L1389" t="s">
        <v>91</v>
      </c>
      <c r="M1389" t="s">
        <v>72</v>
      </c>
      <c r="N1389">
        <v>8.0190000000000001E-3</v>
      </c>
      <c r="O1389">
        <v>12272</v>
      </c>
      <c r="P1389">
        <v>2319</v>
      </c>
      <c r="Q1389">
        <v>4261</v>
      </c>
      <c r="R1389">
        <v>4705</v>
      </c>
      <c r="S1389">
        <v>2</v>
      </c>
      <c r="T1389">
        <v>2</v>
      </c>
      <c r="U1389" t="s">
        <v>120</v>
      </c>
      <c r="V1389">
        <v>16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192</v>
      </c>
      <c r="AD1389">
        <v>2534372</v>
      </c>
      <c r="AE1389" t="s">
        <v>65</v>
      </c>
      <c r="AG1389">
        <v>0</v>
      </c>
      <c r="AH1389">
        <v>0</v>
      </c>
      <c r="AK1389" t="s">
        <v>94</v>
      </c>
      <c r="AL1389">
        <v>16</v>
      </c>
      <c r="AM1389" t="s">
        <v>68</v>
      </c>
      <c r="AN1389">
        <v>1</v>
      </c>
      <c r="AR1389" t="s">
        <v>76</v>
      </c>
      <c r="AS1389" t="s">
        <v>129</v>
      </c>
      <c r="AT1389">
        <v>-137</v>
      </c>
      <c r="AU1389" t="s">
        <v>76</v>
      </c>
      <c r="AV1389" t="s">
        <v>79</v>
      </c>
      <c r="AX1389" t="s">
        <v>161</v>
      </c>
      <c r="AY1389" t="s">
        <v>76</v>
      </c>
      <c r="AZ1389" t="s">
        <v>76</v>
      </c>
      <c r="BA1389" t="s">
        <v>76</v>
      </c>
      <c r="BB1389" t="s">
        <v>121</v>
      </c>
      <c r="BC1389">
        <v>-1</v>
      </c>
      <c r="BD1389" t="s">
        <v>76</v>
      </c>
      <c r="BF1389" t="s">
        <v>76</v>
      </c>
      <c r="BG1389" t="s">
        <v>82</v>
      </c>
    </row>
    <row r="1390" spans="1:65" x14ac:dyDescent="0.3">
      <c r="A1390">
        <v>111636</v>
      </c>
      <c r="B1390">
        <v>0</v>
      </c>
      <c r="C1390" t="s">
        <v>65</v>
      </c>
      <c r="D1390" t="s">
        <v>66</v>
      </c>
      <c r="E1390" t="s">
        <v>68</v>
      </c>
      <c r="F1390" t="s">
        <v>67</v>
      </c>
      <c r="G1390">
        <v>0</v>
      </c>
      <c r="H1390">
        <v>315000</v>
      </c>
      <c r="I1390">
        <v>450000</v>
      </c>
      <c r="J1390" t="s">
        <v>69</v>
      </c>
      <c r="K1390" t="s">
        <v>90</v>
      </c>
      <c r="L1390" t="s">
        <v>71</v>
      </c>
      <c r="M1390" t="s">
        <v>72</v>
      </c>
      <c r="N1390">
        <v>2.8663000000000001E-2</v>
      </c>
      <c r="O1390">
        <v>12542</v>
      </c>
      <c r="P1390">
        <v>574</v>
      </c>
      <c r="Q1390">
        <v>6586</v>
      </c>
      <c r="R1390">
        <v>4082</v>
      </c>
      <c r="S1390">
        <v>2</v>
      </c>
      <c r="T1390">
        <v>2</v>
      </c>
      <c r="U1390" t="s">
        <v>73</v>
      </c>
      <c r="V1390">
        <v>17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 t="s">
        <v>174</v>
      </c>
      <c r="AD1390">
        <v>2668115</v>
      </c>
      <c r="AE1390" t="s">
        <v>65</v>
      </c>
      <c r="AG1390">
        <v>0</v>
      </c>
      <c r="AH1390">
        <v>0</v>
      </c>
      <c r="AK1390" t="s">
        <v>123</v>
      </c>
      <c r="AL1390">
        <v>16</v>
      </c>
      <c r="AM1390" t="s">
        <v>68</v>
      </c>
      <c r="AN1390">
        <v>1</v>
      </c>
      <c r="AR1390" t="s">
        <v>76</v>
      </c>
      <c r="AS1390" t="s">
        <v>129</v>
      </c>
      <c r="AT1390">
        <v>-388</v>
      </c>
      <c r="AU1390" t="s">
        <v>76</v>
      </c>
      <c r="AV1390" t="s">
        <v>79</v>
      </c>
      <c r="AX1390" t="s">
        <v>81</v>
      </c>
      <c r="AY1390" t="s">
        <v>76</v>
      </c>
      <c r="AZ1390" t="s">
        <v>76</v>
      </c>
      <c r="BA1390" t="s">
        <v>76</v>
      </c>
      <c r="BB1390" t="s">
        <v>121</v>
      </c>
      <c r="BC1390">
        <v>-1</v>
      </c>
      <c r="BD1390" t="s">
        <v>76</v>
      </c>
      <c r="BF1390" t="s">
        <v>76</v>
      </c>
      <c r="BG1390" t="s">
        <v>82</v>
      </c>
    </row>
    <row r="1391" spans="1:65" x14ac:dyDescent="0.3">
      <c r="A1391">
        <v>111642</v>
      </c>
      <c r="B1391">
        <v>0</v>
      </c>
      <c r="C1391" t="s">
        <v>65</v>
      </c>
      <c r="D1391" t="s">
        <v>66</v>
      </c>
      <c r="E1391" t="s">
        <v>67</v>
      </c>
      <c r="F1391" t="s">
        <v>68</v>
      </c>
      <c r="G1391">
        <v>1</v>
      </c>
      <c r="H1391">
        <v>270000</v>
      </c>
      <c r="I1391">
        <v>976711.5</v>
      </c>
      <c r="J1391" t="s">
        <v>89</v>
      </c>
      <c r="K1391" t="s">
        <v>70</v>
      </c>
      <c r="L1391" t="s">
        <v>91</v>
      </c>
      <c r="M1391" t="s">
        <v>72</v>
      </c>
      <c r="N1391">
        <v>7.3049999999999999E-3</v>
      </c>
      <c r="O1391">
        <v>17354</v>
      </c>
      <c r="P1391">
        <v>3209</v>
      </c>
      <c r="Q1391">
        <v>11414</v>
      </c>
      <c r="R1391">
        <v>879</v>
      </c>
      <c r="S1391">
        <v>3</v>
      </c>
      <c r="T1391">
        <v>3</v>
      </c>
      <c r="U1391" t="s">
        <v>94</v>
      </c>
      <c r="V1391">
        <v>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167</v>
      </c>
      <c r="AD1391">
        <v>1783436</v>
      </c>
      <c r="AE1391" t="s">
        <v>93</v>
      </c>
      <c r="AF1391">
        <v>10691.1</v>
      </c>
      <c r="AG1391">
        <v>97281</v>
      </c>
      <c r="AH1391">
        <v>106911</v>
      </c>
      <c r="AI1391">
        <v>0</v>
      </c>
      <c r="AJ1391">
        <v>97281</v>
      </c>
      <c r="AK1391" t="s">
        <v>94</v>
      </c>
      <c r="AL1391">
        <v>11</v>
      </c>
      <c r="AM1391" t="s">
        <v>68</v>
      </c>
      <c r="AN1391">
        <v>1</v>
      </c>
      <c r="AO1391">
        <v>0</v>
      </c>
      <c r="AR1391" t="s">
        <v>79</v>
      </c>
      <c r="AS1391" t="s">
        <v>77</v>
      </c>
      <c r="AT1391">
        <v>-2394</v>
      </c>
      <c r="AU1391" t="s">
        <v>78</v>
      </c>
      <c r="AV1391" t="s">
        <v>79</v>
      </c>
      <c r="AW1391" t="s">
        <v>80</v>
      </c>
      <c r="AX1391" t="s">
        <v>102</v>
      </c>
      <c r="AY1391" t="s">
        <v>111</v>
      </c>
      <c r="AZ1391" t="s">
        <v>96</v>
      </c>
      <c r="BA1391" t="s">
        <v>76</v>
      </c>
      <c r="BB1391" t="s">
        <v>138</v>
      </c>
      <c r="BC1391">
        <v>1000</v>
      </c>
      <c r="BD1391" t="s">
        <v>85</v>
      </c>
      <c r="BE1391">
        <v>12</v>
      </c>
      <c r="BF1391" t="s">
        <v>147</v>
      </c>
      <c r="BG1391" t="s">
        <v>151</v>
      </c>
      <c r="BH1391">
        <v>365243</v>
      </c>
      <c r="BI1391">
        <v>-2362</v>
      </c>
      <c r="BJ1391">
        <v>-2032</v>
      </c>
      <c r="BK1391">
        <v>-2032</v>
      </c>
      <c r="BL1391">
        <v>-2029</v>
      </c>
      <c r="BM1391">
        <v>1</v>
      </c>
    </row>
    <row r="1392" spans="1:65" x14ac:dyDescent="0.3">
      <c r="A1392">
        <v>111662</v>
      </c>
      <c r="B1392">
        <v>0</v>
      </c>
      <c r="C1392" t="s">
        <v>65</v>
      </c>
      <c r="D1392" t="s">
        <v>66</v>
      </c>
      <c r="E1392" t="s">
        <v>67</v>
      </c>
      <c r="F1392" t="s">
        <v>68</v>
      </c>
      <c r="G1392">
        <v>0</v>
      </c>
      <c r="H1392">
        <v>135000</v>
      </c>
      <c r="I1392">
        <v>254700</v>
      </c>
      <c r="J1392" t="s">
        <v>69</v>
      </c>
      <c r="K1392" t="s">
        <v>70</v>
      </c>
      <c r="L1392" t="s">
        <v>119</v>
      </c>
      <c r="M1392" t="s">
        <v>72</v>
      </c>
      <c r="N1392">
        <v>7.3299999999999997E-3</v>
      </c>
      <c r="O1392">
        <v>11241</v>
      </c>
      <c r="P1392">
        <v>1094</v>
      </c>
      <c r="Q1392">
        <v>7949</v>
      </c>
      <c r="R1392">
        <v>759</v>
      </c>
      <c r="S1392">
        <v>2</v>
      </c>
      <c r="T1392">
        <v>2</v>
      </c>
      <c r="U1392" t="s">
        <v>94</v>
      </c>
      <c r="V1392">
        <v>14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92</v>
      </c>
      <c r="AD1392">
        <v>1889153</v>
      </c>
      <c r="AE1392" t="s">
        <v>65</v>
      </c>
      <c r="AF1392">
        <v>29971.035</v>
      </c>
      <c r="AG1392">
        <v>450000</v>
      </c>
      <c r="AH1392">
        <v>640080</v>
      </c>
      <c r="AJ1392">
        <v>450000</v>
      </c>
      <c r="AK1392" t="s">
        <v>75</v>
      </c>
      <c r="AL1392">
        <v>10</v>
      </c>
      <c r="AM1392" t="s">
        <v>68</v>
      </c>
      <c r="AN1392">
        <v>1</v>
      </c>
      <c r="AR1392" t="s">
        <v>76</v>
      </c>
      <c r="AS1392" t="s">
        <v>114</v>
      </c>
      <c r="AT1392">
        <v>-181</v>
      </c>
      <c r="AU1392" t="s">
        <v>78</v>
      </c>
      <c r="AV1392" t="s">
        <v>115</v>
      </c>
      <c r="AW1392" t="s">
        <v>101</v>
      </c>
      <c r="AX1392" t="s">
        <v>81</v>
      </c>
      <c r="AY1392" t="s">
        <v>76</v>
      </c>
      <c r="AZ1392" t="s">
        <v>82</v>
      </c>
      <c r="BA1392" t="s">
        <v>116</v>
      </c>
      <c r="BB1392" t="s">
        <v>121</v>
      </c>
      <c r="BC1392">
        <v>-1</v>
      </c>
      <c r="BD1392" t="s">
        <v>76</v>
      </c>
      <c r="BE1392">
        <v>48</v>
      </c>
      <c r="BF1392" t="s">
        <v>147</v>
      </c>
      <c r="BG1392" t="s">
        <v>154</v>
      </c>
    </row>
    <row r="1393" spans="1:65" x14ac:dyDescent="0.3">
      <c r="A1393">
        <v>111666</v>
      </c>
      <c r="B1393">
        <v>0</v>
      </c>
      <c r="C1393" t="s">
        <v>65</v>
      </c>
      <c r="D1393" t="s">
        <v>66</v>
      </c>
      <c r="E1393" t="s">
        <v>68</v>
      </c>
      <c r="F1393" t="s">
        <v>68</v>
      </c>
      <c r="G1393">
        <v>0</v>
      </c>
      <c r="H1393">
        <v>135000</v>
      </c>
      <c r="I1393">
        <v>1291500</v>
      </c>
      <c r="J1393" t="s">
        <v>89</v>
      </c>
      <c r="K1393" t="s">
        <v>70</v>
      </c>
      <c r="L1393" t="s">
        <v>91</v>
      </c>
      <c r="M1393" t="s">
        <v>72</v>
      </c>
      <c r="N1393">
        <v>1.8208999999999999E-2</v>
      </c>
      <c r="O1393">
        <v>18554</v>
      </c>
      <c r="P1393">
        <v>1438</v>
      </c>
      <c r="Q1393">
        <v>6116</v>
      </c>
      <c r="R1393">
        <v>2074</v>
      </c>
      <c r="S1393">
        <v>3</v>
      </c>
      <c r="T1393">
        <v>3</v>
      </c>
      <c r="U1393" t="s">
        <v>120</v>
      </c>
      <c r="V1393">
        <v>16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108</v>
      </c>
      <c r="AD1393">
        <v>1830233</v>
      </c>
      <c r="AE1393" t="s">
        <v>65</v>
      </c>
      <c r="AF1393">
        <v>31234.904999999999</v>
      </c>
      <c r="AG1393">
        <v>495000</v>
      </c>
      <c r="AH1393">
        <v>534204</v>
      </c>
      <c r="AJ1393">
        <v>495000</v>
      </c>
      <c r="AK1393" t="s">
        <v>120</v>
      </c>
      <c r="AL1393">
        <v>9</v>
      </c>
      <c r="AM1393" t="s">
        <v>68</v>
      </c>
      <c r="AN1393">
        <v>1</v>
      </c>
      <c r="AR1393" t="s">
        <v>76</v>
      </c>
      <c r="AS1393" t="s">
        <v>77</v>
      </c>
      <c r="AT1393">
        <v>-497</v>
      </c>
      <c r="AU1393" t="s">
        <v>78</v>
      </c>
      <c r="AV1393" t="s">
        <v>79</v>
      </c>
      <c r="AX1393" t="s">
        <v>81</v>
      </c>
      <c r="AY1393" t="s">
        <v>76</v>
      </c>
      <c r="AZ1393" t="s">
        <v>82</v>
      </c>
      <c r="BA1393" t="s">
        <v>116</v>
      </c>
      <c r="BB1393" t="s">
        <v>121</v>
      </c>
      <c r="BC1393">
        <v>-1</v>
      </c>
      <c r="BD1393" t="s">
        <v>76</v>
      </c>
      <c r="BE1393">
        <v>24</v>
      </c>
      <c r="BF1393" t="s">
        <v>147</v>
      </c>
      <c r="BG1393" t="s">
        <v>154</v>
      </c>
      <c r="BH1393">
        <v>365243</v>
      </c>
      <c r="BI1393">
        <v>-463</v>
      </c>
      <c r="BJ1393">
        <v>227</v>
      </c>
      <c r="BK1393">
        <v>-223</v>
      </c>
      <c r="BL1393">
        <v>-220</v>
      </c>
      <c r="BM1393">
        <v>0</v>
      </c>
    </row>
    <row r="1394" spans="1:65" x14ac:dyDescent="0.3">
      <c r="A1394">
        <v>111666</v>
      </c>
      <c r="B1394">
        <v>0</v>
      </c>
      <c r="C1394" t="s">
        <v>65</v>
      </c>
      <c r="D1394" t="s">
        <v>66</v>
      </c>
      <c r="E1394" t="s">
        <v>68</v>
      </c>
      <c r="F1394" t="s">
        <v>68</v>
      </c>
      <c r="G1394">
        <v>0</v>
      </c>
      <c r="H1394">
        <v>135000</v>
      </c>
      <c r="I1394">
        <v>1291500</v>
      </c>
      <c r="J1394" t="s">
        <v>89</v>
      </c>
      <c r="K1394" t="s">
        <v>70</v>
      </c>
      <c r="L1394" t="s">
        <v>91</v>
      </c>
      <c r="M1394" t="s">
        <v>72</v>
      </c>
      <c r="N1394">
        <v>1.8208999999999999E-2</v>
      </c>
      <c r="O1394">
        <v>18554</v>
      </c>
      <c r="P1394">
        <v>1438</v>
      </c>
      <c r="Q1394">
        <v>6116</v>
      </c>
      <c r="R1394">
        <v>2074</v>
      </c>
      <c r="S1394">
        <v>3</v>
      </c>
      <c r="T1394">
        <v>3</v>
      </c>
      <c r="U1394" t="s">
        <v>120</v>
      </c>
      <c r="V1394">
        <v>16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108</v>
      </c>
      <c r="AD1394">
        <v>2583092</v>
      </c>
      <c r="AE1394" t="s">
        <v>65</v>
      </c>
      <c r="AF1394">
        <v>9930.5550000000003</v>
      </c>
      <c r="AG1394">
        <v>112500</v>
      </c>
      <c r="AH1394">
        <v>148594.5</v>
      </c>
      <c r="AJ1394">
        <v>112500</v>
      </c>
      <c r="AK1394" t="s">
        <v>123</v>
      </c>
      <c r="AL1394">
        <v>12</v>
      </c>
      <c r="AM1394" t="s">
        <v>68</v>
      </c>
      <c r="AN1394">
        <v>1</v>
      </c>
      <c r="AR1394" t="s">
        <v>76</v>
      </c>
      <c r="AS1394" t="s">
        <v>77</v>
      </c>
      <c r="AT1394">
        <v>-1213</v>
      </c>
      <c r="AU1394" t="s">
        <v>78</v>
      </c>
      <c r="AV1394" t="s">
        <v>79</v>
      </c>
      <c r="AW1394" t="s">
        <v>80</v>
      </c>
      <c r="AX1394" t="s">
        <v>81</v>
      </c>
      <c r="AY1394" t="s">
        <v>76</v>
      </c>
      <c r="AZ1394" t="s">
        <v>82</v>
      </c>
      <c r="BA1394" t="s">
        <v>116</v>
      </c>
      <c r="BB1394" t="s">
        <v>121</v>
      </c>
      <c r="BC1394">
        <v>-1</v>
      </c>
      <c r="BD1394" t="s">
        <v>76</v>
      </c>
      <c r="BE1394">
        <v>24</v>
      </c>
      <c r="BF1394" t="s">
        <v>147</v>
      </c>
      <c r="BG1394" t="s">
        <v>154</v>
      </c>
      <c r="BH1394">
        <v>365243</v>
      </c>
      <c r="BI1394">
        <v>-1182</v>
      </c>
      <c r="BJ1394">
        <v>-492</v>
      </c>
      <c r="BK1394">
        <v>-492</v>
      </c>
      <c r="BL1394">
        <v>-485</v>
      </c>
      <c r="BM1394">
        <v>0</v>
      </c>
    </row>
    <row r="1395" spans="1:65" x14ac:dyDescent="0.3">
      <c r="A1395">
        <v>111675</v>
      </c>
      <c r="B1395">
        <v>0</v>
      </c>
      <c r="C1395" t="s">
        <v>65</v>
      </c>
      <c r="D1395" t="s">
        <v>66</v>
      </c>
      <c r="E1395" t="s">
        <v>68</v>
      </c>
      <c r="F1395" t="s">
        <v>68</v>
      </c>
      <c r="G1395">
        <v>2</v>
      </c>
      <c r="H1395">
        <v>90000</v>
      </c>
      <c r="I1395">
        <v>90000</v>
      </c>
      <c r="J1395" t="s">
        <v>69</v>
      </c>
      <c r="K1395" t="s">
        <v>70</v>
      </c>
      <c r="L1395" t="s">
        <v>91</v>
      </c>
      <c r="M1395" t="s">
        <v>72</v>
      </c>
      <c r="N1395">
        <v>2.461E-2</v>
      </c>
      <c r="O1395">
        <v>12714</v>
      </c>
      <c r="P1395">
        <v>5208</v>
      </c>
      <c r="Q1395">
        <v>3258</v>
      </c>
      <c r="R1395">
        <v>3238</v>
      </c>
      <c r="S1395">
        <v>2</v>
      </c>
      <c r="T1395">
        <v>2</v>
      </c>
      <c r="U1395" t="s">
        <v>123</v>
      </c>
      <c r="V1395">
        <v>16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0</v>
      </c>
      <c r="AC1395" t="s">
        <v>108</v>
      </c>
      <c r="AD1395">
        <v>1985644</v>
      </c>
      <c r="AE1395" t="s">
        <v>65</v>
      </c>
      <c r="AF1395">
        <v>15267.15</v>
      </c>
      <c r="AG1395">
        <v>135000</v>
      </c>
      <c r="AH1395">
        <v>135000</v>
      </c>
      <c r="AJ1395">
        <v>135000</v>
      </c>
      <c r="AK1395" t="s">
        <v>120</v>
      </c>
      <c r="AL1395">
        <v>18</v>
      </c>
      <c r="AM1395" t="s">
        <v>68</v>
      </c>
      <c r="AN1395">
        <v>1</v>
      </c>
      <c r="AR1395" t="s">
        <v>76</v>
      </c>
      <c r="AS1395" t="s">
        <v>77</v>
      </c>
      <c r="AT1395">
        <v>-1720</v>
      </c>
      <c r="AU1395" t="s">
        <v>76</v>
      </c>
      <c r="AV1395" t="s">
        <v>79</v>
      </c>
      <c r="AX1395" t="s">
        <v>81</v>
      </c>
      <c r="AY1395" t="s">
        <v>76</v>
      </c>
      <c r="AZ1395" t="s">
        <v>82</v>
      </c>
      <c r="BA1395" t="s">
        <v>116</v>
      </c>
      <c r="BB1395" t="s">
        <v>104</v>
      </c>
      <c r="BC1395">
        <v>-1</v>
      </c>
      <c r="BD1395" t="s">
        <v>85</v>
      </c>
      <c r="BE1395">
        <v>12</v>
      </c>
      <c r="BF1395" t="s">
        <v>86</v>
      </c>
      <c r="BG1395" t="s">
        <v>172</v>
      </c>
      <c r="BH1395">
        <v>365243</v>
      </c>
      <c r="BI1395">
        <v>-1690</v>
      </c>
      <c r="BJ1395">
        <v>-1360</v>
      </c>
      <c r="BK1395">
        <v>-1360</v>
      </c>
      <c r="BL1395">
        <v>-1352</v>
      </c>
      <c r="BM1395">
        <v>0</v>
      </c>
    </row>
    <row r="1396" spans="1:65" x14ac:dyDescent="0.3">
      <c r="A1396">
        <v>111692</v>
      </c>
      <c r="B1396">
        <v>0</v>
      </c>
      <c r="C1396" t="s">
        <v>65</v>
      </c>
      <c r="D1396" t="s">
        <v>88</v>
      </c>
      <c r="E1396" t="s">
        <v>67</v>
      </c>
      <c r="F1396" t="s">
        <v>68</v>
      </c>
      <c r="G1396">
        <v>0</v>
      </c>
      <c r="H1396">
        <v>247500</v>
      </c>
      <c r="I1396">
        <v>348264</v>
      </c>
      <c r="J1396" t="s">
        <v>89</v>
      </c>
      <c r="K1396" t="s">
        <v>90</v>
      </c>
      <c r="L1396" t="s">
        <v>71</v>
      </c>
      <c r="M1396" t="s">
        <v>72</v>
      </c>
      <c r="N1396">
        <v>1.8800999999999998E-2</v>
      </c>
      <c r="O1396">
        <v>13788</v>
      </c>
      <c r="P1396">
        <v>3822</v>
      </c>
      <c r="Q1396">
        <v>5694</v>
      </c>
      <c r="R1396">
        <v>4242</v>
      </c>
      <c r="S1396">
        <v>2</v>
      </c>
      <c r="T1396">
        <v>2</v>
      </c>
      <c r="U1396" t="s">
        <v>73</v>
      </c>
      <c r="V1396">
        <v>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92</v>
      </c>
      <c r="AD1396">
        <v>1807688</v>
      </c>
      <c r="AE1396" t="s">
        <v>65</v>
      </c>
      <c r="AG1396">
        <v>0</v>
      </c>
      <c r="AH1396">
        <v>0</v>
      </c>
      <c r="AK1396" t="s">
        <v>123</v>
      </c>
      <c r="AL1396">
        <v>12</v>
      </c>
      <c r="AM1396" t="s">
        <v>68</v>
      </c>
      <c r="AN1396">
        <v>1</v>
      </c>
      <c r="AR1396" t="s">
        <v>76</v>
      </c>
      <c r="AS1396" t="s">
        <v>129</v>
      </c>
      <c r="AT1396">
        <v>-73</v>
      </c>
      <c r="AU1396" t="s">
        <v>76</v>
      </c>
      <c r="AV1396" t="s">
        <v>79</v>
      </c>
      <c r="AX1396" t="s">
        <v>81</v>
      </c>
      <c r="AY1396" t="s">
        <v>76</v>
      </c>
      <c r="AZ1396" t="s">
        <v>76</v>
      </c>
      <c r="BA1396" t="s">
        <v>76</v>
      </c>
      <c r="BB1396" t="s">
        <v>121</v>
      </c>
      <c r="BC1396">
        <v>-1</v>
      </c>
      <c r="BD1396" t="s">
        <v>76</v>
      </c>
      <c r="BF1396" t="s">
        <v>76</v>
      </c>
      <c r="BG1396" t="s">
        <v>82</v>
      </c>
    </row>
    <row r="1397" spans="1:65" x14ac:dyDescent="0.3">
      <c r="A1397">
        <v>111697</v>
      </c>
      <c r="B1397">
        <v>0</v>
      </c>
      <c r="C1397" t="s">
        <v>65</v>
      </c>
      <c r="D1397" t="s">
        <v>66</v>
      </c>
      <c r="E1397" t="s">
        <v>67</v>
      </c>
      <c r="F1397" t="s">
        <v>68</v>
      </c>
      <c r="G1397">
        <v>0</v>
      </c>
      <c r="H1397">
        <v>180000</v>
      </c>
      <c r="I1397">
        <v>942300</v>
      </c>
      <c r="J1397" t="s">
        <v>89</v>
      </c>
      <c r="K1397" t="s">
        <v>70</v>
      </c>
      <c r="L1397" t="s">
        <v>91</v>
      </c>
      <c r="M1397" t="s">
        <v>72</v>
      </c>
      <c r="N1397">
        <v>3.5791999999999997E-2</v>
      </c>
      <c r="O1397">
        <v>19041</v>
      </c>
      <c r="P1397">
        <v>3754</v>
      </c>
      <c r="Q1397">
        <v>96</v>
      </c>
      <c r="R1397">
        <v>2596</v>
      </c>
      <c r="S1397">
        <v>2</v>
      </c>
      <c r="T1397">
        <v>2</v>
      </c>
      <c r="U1397" t="s">
        <v>123</v>
      </c>
      <c r="V1397">
        <v>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108</v>
      </c>
      <c r="AD1397">
        <v>2410176</v>
      </c>
      <c r="AE1397" t="s">
        <v>65</v>
      </c>
      <c r="AF1397">
        <v>31037.94</v>
      </c>
      <c r="AG1397">
        <v>315000</v>
      </c>
      <c r="AH1397">
        <v>458869.5</v>
      </c>
      <c r="AJ1397">
        <v>315000</v>
      </c>
      <c r="AK1397" t="s">
        <v>120</v>
      </c>
      <c r="AL1397">
        <v>13</v>
      </c>
      <c r="AM1397" t="s">
        <v>68</v>
      </c>
      <c r="AN1397">
        <v>1</v>
      </c>
      <c r="AR1397" t="s">
        <v>76</v>
      </c>
      <c r="AS1397" t="s">
        <v>114</v>
      </c>
      <c r="AT1397">
        <v>-740</v>
      </c>
      <c r="AU1397" t="s">
        <v>78</v>
      </c>
      <c r="AV1397" t="s">
        <v>165</v>
      </c>
      <c r="AW1397" t="s">
        <v>80</v>
      </c>
      <c r="AX1397" t="s">
        <v>81</v>
      </c>
      <c r="AY1397" t="s">
        <v>76</v>
      </c>
      <c r="AZ1397" t="s">
        <v>82</v>
      </c>
      <c r="BA1397" t="s">
        <v>83</v>
      </c>
      <c r="BB1397" t="s">
        <v>121</v>
      </c>
      <c r="BC1397">
        <v>-1</v>
      </c>
      <c r="BD1397" t="s">
        <v>76</v>
      </c>
      <c r="BE1397">
        <v>36</v>
      </c>
      <c r="BF1397" t="s">
        <v>86</v>
      </c>
      <c r="BG1397" t="s">
        <v>87</v>
      </c>
    </row>
    <row r="1398" spans="1:65" x14ac:dyDescent="0.3">
      <c r="A1398">
        <v>111714</v>
      </c>
      <c r="B1398">
        <v>0</v>
      </c>
      <c r="C1398" t="s">
        <v>65</v>
      </c>
      <c r="D1398" t="s">
        <v>66</v>
      </c>
      <c r="E1398" t="s">
        <v>67</v>
      </c>
      <c r="F1398" t="s">
        <v>68</v>
      </c>
      <c r="G1398">
        <v>1</v>
      </c>
      <c r="H1398">
        <v>225000</v>
      </c>
      <c r="I1398">
        <v>71955</v>
      </c>
      <c r="J1398" t="s">
        <v>69</v>
      </c>
      <c r="K1398" t="s">
        <v>186</v>
      </c>
      <c r="L1398" t="s">
        <v>91</v>
      </c>
      <c r="M1398" t="s">
        <v>72</v>
      </c>
      <c r="N1398">
        <v>4.6219999999999997E-2</v>
      </c>
      <c r="O1398">
        <v>17718</v>
      </c>
      <c r="P1398">
        <v>90</v>
      </c>
      <c r="Q1398">
        <v>6195</v>
      </c>
      <c r="R1398">
        <v>1267</v>
      </c>
      <c r="S1398">
        <v>1</v>
      </c>
      <c r="T1398">
        <v>1</v>
      </c>
      <c r="U1398" t="s">
        <v>125</v>
      </c>
      <c r="V1398">
        <v>13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 t="s">
        <v>159</v>
      </c>
      <c r="AD1398">
        <v>2372743</v>
      </c>
      <c r="AE1398" t="s">
        <v>99</v>
      </c>
      <c r="AG1398">
        <v>0</v>
      </c>
      <c r="AH1398">
        <v>0</v>
      </c>
      <c r="AK1398" t="s">
        <v>123</v>
      </c>
      <c r="AL1398">
        <v>10</v>
      </c>
      <c r="AM1398" t="s">
        <v>68</v>
      </c>
      <c r="AN1398">
        <v>1</v>
      </c>
      <c r="AR1398" t="s">
        <v>79</v>
      </c>
      <c r="AS1398" t="s">
        <v>129</v>
      </c>
      <c r="AT1398">
        <v>-211</v>
      </c>
      <c r="AU1398" t="s">
        <v>76</v>
      </c>
      <c r="AV1398" t="s">
        <v>79</v>
      </c>
      <c r="AX1398" t="s">
        <v>81</v>
      </c>
      <c r="AY1398" t="s">
        <v>76</v>
      </c>
      <c r="AZ1398" t="s">
        <v>76</v>
      </c>
      <c r="BA1398" t="s">
        <v>76</v>
      </c>
      <c r="BB1398" t="s">
        <v>121</v>
      </c>
      <c r="BC1398">
        <v>-1</v>
      </c>
      <c r="BD1398" t="s">
        <v>76</v>
      </c>
      <c r="BF1398" t="s">
        <v>76</v>
      </c>
      <c r="BG1398" t="s">
        <v>132</v>
      </c>
    </row>
    <row r="1399" spans="1:65" x14ac:dyDescent="0.3">
      <c r="A1399">
        <v>111718</v>
      </c>
      <c r="B1399">
        <v>0</v>
      </c>
      <c r="C1399" t="s">
        <v>65</v>
      </c>
      <c r="D1399" t="s">
        <v>66</v>
      </c>
      <c r="E1399" t="s">
        <v>67</v>
      </c>
      <c r="F1399" t="s">
        <v>67</v>
      </c>
      <c r="G1399">
        <v>2</v>
      </c>
      <c r="H1399">
        <v>180000</v>
      </c>
      <c r="I1399">
        <v>740704.5</v>
      </c>
      <c r="J1399" t="s">
        <v>69</v>
      </c>
      <c r="K1399" t="s">
        <v>70</v>
      </c>
      <c r="L1399" t="s">
        <v>91</v>
      </c>
      <c r="M1399" t="s">
        <v>72</v>
      </c>
      <c r="N1399">
        <v>2.0712999999999999E-2</v>
      </c>
      <c r="O1399">
        <v>16472</v>
      </c>
      <c r="P1399">
        <v>1805</v>
      </c>
      <c r="Q1399">
        <v>8704</v>
      </c>
      <c r="R1399">
        <v>14</v>
      </c>
      <c r="S1399">
        <v>3</v>
      </c>
      <c r="T1399">
        <v>2</v>
      </c>
      <c r="U1399" t="s">
        <v>94</v>
      </c>
      <c r="V1399">
        <v>10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137</v>
      </c>
      <c r="AD1399">
        <v>1747903</v>
      </c>
      <c r="AE1399" t="s">
        <v>93</v>
      </c>
      <c r="AF1399">
        <v>4377.87</v>
      </c>
      <c r="AG1399">
        <v>27895.5</v>
      </c>
      <c r="AH1399">
        <v>34573.5</v>
      </c>
      <c r="AI1399">
        <v>0</v>
      </c>
      <c r="AJ1399">
        <v>27895.5</v>
      </c>
      <c r="AK1399" t="s">
        <v>125</v>
      </c>
      <c r="AL1399">
        <v>11</v>
      </c>
      <c r="AM1399" t="s">
        <v>68</v>
      </c>
      <c r="AN1399">
        <v>1</v>
      </c>
      <c r="AO1399">
        <v>0</v>
      </c>
      <c r="AR1399" t="s">
        <v>79</v>
      </c>
      <c r="AS1399" t="s">
        <v>77</v>
      </c>
      <c r="AT1399">
        <v>-223</v>
      </c>
      <c r="AU1399" t="s">
        <v>78</v>
      </c>
      <c r="AV1399" t="s">
        <v>79</v>
      </c>
      <c r="AW1399" t="s">
        <v>101</v>
      </c>
      <c r="AX1399" t="s">
        <v>81</v>
      </c>
      <c r="AY1399" t="s">
        <v>95</v>
      </c>
      <c r="AZ1399" t="s">
        <v>96</v>
      </c>
      <c r="BA1399" t="s">
        <v>76</v>
      </c>
      <c r="BB1399" t="s">
        <v>104</v>
      </c>
      <c r="BC1399">
        <v>1000</v>
      </c>
      <c r="BD1399" t="s">
        <v>85</v>
      </c>
      <c r="BE1399">
        <v>10</v>
      </c>
      <c r="BF1399" t="s">
        <v>147</v>
      </c>
      <c r="BG1399" t="s">
        <v>151</v>
      </c>
      <c r="BH1399">
        <v>365243</v>
      </c>
      <c r="BI1399">
        <v>-193</v>
      </c>
      <c r="BJ1399">
        <v>77</v>
      </c>
      <c r="BK1399">
        <v>365243</v>
      </c>
      <c r="BL1399">
        <v>365243</v>
      </c>
      <c r="BM1399">
        <v>1</v>
      </c>
    </row>
    <row r="1400" spans="1:65" x14ac:dyDescent="0.3">
      <c r="A1400">
        <v>111723</v>
      </c>
      <c r="B1400">
        <v>0</v>
      </c>
      <c r="C1400" t="s">
        <v>65</v>
      </c>
      <c r="D1400" t="s">
        <v>88</v>
      </c>
      <c r="E1400" t="s">
        <v>67</v>
      </c>
      <c r="F1400" t="s">
        <v>68</v>
      </c>
      <c r="G1400">
        <v>0</v>
      </c>
      <c r="H1400">
        <v>247500</v>
      </c>
      <c r="I1400">
        <v>778968</v>
      </c>
      <c r="J1400" t="s">
        <v>113</v>
      </c>
      <c r="K1400" t="s">
        <v>70</v>
      </c>
      <c r="L1400" t="s">
        <v>71</v>
      </c>
      <c r="M1400" t="s">
        <v>72</v>
      </c>
      <c r="N1400">
        <v>7.2508000000000003E-2</v>
      </c>
      <c r="O1400">
        <v>21830</v>
      </c>
      <c r="P1400">
        <v>365243</v>
      </c>
      <c r="Q1400">
        <v>7163</v>
      </c>
      <c r="R1400">
        <v>4066</v>
      </c>
      <c r="S1400">
        <v>1</v>
      </c>
      <c r="T1400">
        <v>1</v>
      </c>
      <c r="U1400" t="s">
        <v>73</v>
      </c>
      <c r="V1400">
        <v>15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76</v>
      </c>
      <c r="AD1400">
        <v>2530619</v>
      </c>
      <c r="AE1400" t="s">
        <v>65</v>
      </c>
      <c r="AF1400">
        <v>16485.165000000001</v>
      </c>
      <c r="AG1400">
        <v>517500</v>
      </c>
      <c r="AH1400">
        <v>619965</v>
      </c>
      <c r="AJ1400">
        <v>517500</v>
      </c>
      <c r="AK1400" t="s">
        <v>123</v>
      </c>
      <c r="AL1400">
        <v>17</v>
      </c>
      <c r="AM1400" t="s">
        <v>68</v>
      </c>
      <c r="AN1400">
        <v>1</v>
      </c>
      <c r="AR1400" t="s">
        <v>76</v>
      </c>
      <c r="AS1400" t="s">
        <v>114</v>
      </c>
      <c r="AT1400">
        <v>-213</v>
      </c>
      <c r="AU1400" t="s">
        <v>78</v>
      </c>
      <c r="AV1400" t="s">
        <v>115</v>
      </c>
      <c r="AW1400" t="s">
        <v>101</v>
      </c>
      <c r="AX1400" t="s">
        <v>81</v>
      </c>
      <c r="AY1400" t="s">
        <v>76</v>
      </c>
      <c r="AZ1400" t="s">
        <v>82</v>
      </c>
      <c r="BA1400" t="s">
        <v>116</v>
      </c>
      <c r="BB1400" t="s">
        <v>121</v>
      </c>
      <c r="BC1400">
        <v>-1</v>
      </c>
      <c r="BD1400" t="s">
        <v>76</v>
      </c>
      <c r="BE1400">
        <v>60</v>
      </c>
      <c r="BF1400" t="s">
        <v>97</v>
      </c>
      <c r="BG1400" t="s">
        <v>118</v>
      </c>
    </row>
    <row r="1401" spans="1:65" x14ac:dyDescent="0.3">
      <c r="A1401">
        <v>111723</v>
      </c>
      <c r="B1401">
        <v>0</v>
      </c>
      <c r="C1401" t="s">
        <v>65</v>
      </c>
      <c r="D1401" t="s">
        <v>88</v>
      </c>
      <c r="E1401" t="s">
        <v>67</v>
      </c>
      <c r="F1401" t="s">
        <v>68</v>
      </c>
      <c r="G1401">
        <v>0</v>
      </c>
      <c r="H1401">
        <v>247500</v>
      </c>
      <c r="I1401">
        <v>778968</v>
      </c>
      <c r="J1401" t="s">
        <v>113</v>
      </c>
      <c r="K1401" t="s">
        <v>70</v>
      </c>
      <c r="L1401" t="s">
        <v>71</v>
      </c>
      <c r="M1401" t="s">
        <v>72</v>
      </c>
      <c r="N1401">
        <v>7.2508000000000003E-2</v>
      </c>
      <c r="O1401">
        <v>21830</v>
      </c>
      <c r="P1401">
        <v>365243</v>
      </c>
      <c r="Q1401">
        <v>7163</v>
      </c>
      <c r="R1401">
        <v>4066</v>
      </c>
      <c r="S1401">
        <v>1</v>
      </c>
      <c r="T1401">
        <v>1</v>
      </c>
      <c r="U1401" t="s">
        <v>73</v>
      </c>
      <c r="V1401">
        <v>15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76</v>
      </c>
      <c r="AD1401">
        <v>1501319</v>
      </c>
      <c r="AE1401" t="s">
        <v>65</v>
      </c>
      <c r="AF1401">
        <v>21548.880000000001</v>
      </c>
      <c r="AG1401">
        <v>693000</v>
      </c>
      <c r="AH1401">
        <v>811917</v>
      </c>
      <c r="AJ1401">
        <v>693000</v>
      </c>
      <c r="AK1401" t="s">
        <v>123</v>
      </c>
      <c r="AL1401">
        <v>17</v>
      </c>
      <c r="AM1401" t="s">
        <v>68</v>
      </c>
      <c r="AN1401">
        <v>1</v>
      </c>
      <c r="AR1401" t="s">
        <v>76</v>
      </c>
      <c r="AS1401" t="s">
        <v>114</v>
      </c>
      <c r="AT1401">
        <v>-213</v>
      </c>
      <c r="AU1401" t="s">
        <v>78</v>
      </c>
      <c r="AV1401" t="s">
        <v>115</v>
      </c>
      <c r="AW1401" t="s">
        <v>101</v>
      </c>
      <c r="AX1401" t="s">
        <v>81</v>
      </c>
      <c r="AY1401" t="s">
        <v>76</v>
      </c>
      <c r="AZ1401" t="s">
        <v>82</v>
      </c>
      <c r="BA1401" t="s">
        <v>116</v>
      </c>
      <c r="BB1401" t="s">
        <v>121</v>
      </c>
      <c r="BC1401">
        <v>-1</v>
      </c>
      <c r="BD1401" t="s">
        <v>76</v>
      </c>
      <c r="BE1401">
        <v>60</v>
      </c>
      <c r="BF1401" t="s">
        <v>97</v>
      </c>
      <c r="BG1401" t="s">
        <v>118</v>
      </c>
    </row>
    <row r="1402" spans="1:65" x14ac:dyDescent="0.3">
      <c r="A1402">
        <v>111723</v>
      </c>
      <c r="B1402">
        <v>0</v>
      </c>
      <c r="C1402" t="s">
        <v>65</v>
      </c>
      <c r="D1402" t="s">
        <v>88</v>
      </c>
      <c r="E1402" t="s">
        <v>67</v>
      </c>
      <c r="F1402" t="s">
        <v>68</v>
      </c>
      <c r="G1402">
        <v>0</v>
      </c>
      <c r="H1402">
        <v>247500</v>
      </c>
      <c r="I1402">
        <v>778968</v>
      </c>
      <c r="J1402" t="s">
        <v>113</v>
      </c>
      <c r="K1402" t="s">
        <v>70</v>
      </c>
      <c r="L1402" t="s">
        <v>71</v>
      </c>
      <c r="M1402" t="s">
        <v>72</v>
      </c>
      <c r="N1402">
        <v>7.2508000000000003E-2</v>
      </c>
      <c r="O1402">
        <v>21830</v>
      </c>
      <c r="P1402">
        <v>365243</v>
      </c>
      <c r="Q1402">
        <v>7163</v>
      </c>
      <c r="R1402">
        <v>4066</v>
      </c>
      <c r="S1402">
        <v>1</v>
      </c>
      <c r="T1402">
        <v>1</v>
      </c>
      <c r="U1402" t="s">
        <v>73</v>
      </c>
      <c r="V1402">
        <v>15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76</v>
      </c>
      <c r="AD1402">
        <v>1785184</v>
      </c>
      <c r="AE1402" t="s">
        <v>65</v>
      </c>
      <c r="AF1402">
        <v>14676.03</v>
      </c>
      <c r="AG1402">
        <v>270000</v>
      </c>
      <c r="AH1402">
        <v>344844</v>
      </c>
      <c r="AJ1402">
        <v>270000</v>
      </c>
      <c r="AK1402" t="s">
        <v>73</v>
      </c>
      <c r="AL1402">
        <v>12</v>
      </c>
      <c r="AM1402" t="s">
        <v>68</v>
      </c>
      <c r="AN1402">
        <v>1</v>
      </c>
      <c r="AR1402" t="s">
        <v>76</v>
      </c>
      <c r="AS1402" t="s">
        <v>77</v>
      </c>
      <c r="AT1402">
        <v>-1386</v>
      </c>
      <c r="AU1402" t="s">
        <v>78</v>
      </c>
      <c r="AV1402" t="s">
        <v>79</v>
      </c>
      <c r="AW1402" t="s">
        <v>80</v>
      </c>
      <c r="AX1402" t="s">
        <v>81</v>
      </c>
      <c r="AY1402" t="s">
        <v>76</v>
      </c>
      <c r="AZ1402" t="s">
        <v>82</v>
      </c>
      <c r="BA1402" t="s">
        <v>116</v>
      </c>
      <c r="BB1402" t="s">
        <v>121</v>
      </c>
      <c r="BC1402">
        <v>-1</v>
      </c>
      <c r="BD1402" t="s">
        <v>76</v>
      </c>
      <c r="BE1402">
        <v>60</v>
      </c>
      <c r="BF1402" t="s">
        <v>147</v>
      </c>
      <c r="BG1402" t="s">
        <v>154</v>
      </c>
      <c r="BH1402">
        <v>365243</v>
      </c>
      <c r="BI1402">
        <v>-1356</v>
      </c>
      <c r="BJ1402">
        <v>414</v>
      </c>
      <c r="BK1402">
        <v>-696</v>
      </c>
      <c r="BL1402">
        <v>-690</v>
      </c>
      <c r="BM1402">
        <v>1</v>
      </c>
    </row>
    <row r="1403" spans="1:65" x14ac:dyDescent="0.3">
      <c r="A1403">
        <v>111753</v>
      </c>
      <c r="B1403">
        <v>0</v>
      </c>
      <c r="C1403" t="s">
        <v>65</v>
      </c>
      <c r="D1403" t="s">
        <v>88</v>
      </c>
      <c r="E1403" t="s">
        <v>67</v>
      </c>
      <c r="F1403" t="s">
        <v>68</v>
      </c>
      <c r="G1403">
        <v>1</v>
      </c>
      <c r="H1403">
        <v>360000</v>
      </c>
      <c r="I1403">
        <v>1212426</v>
      </c>
      <c r="J1403" t="s">
        <v>69</v>
      </c>
      <c r="K1403" t="s">
        <v>70</v>
      </c>
      <c r="L1403" t="s">
        <v>91</v>
      </c>
      <c r="M1403" t="s">
        <v>72</v>
      </c>
      <c r="N1403">
        <v>8.0190000000000001E-3</v>
      </c>
      <c r="O1403">
        <v>11760</v>
      </c>
      <c r="P1403">
        <v>187</v>
      </c>
      <c r="Q1403">
        <v>71</v>
      </c>
      <c r="R1403">
        <v>457</v>
      </c>
      <c r="S1403">
        <v>2</v>
      </c>
      <c r="T1403">
        <v>2</v>
      </c>
      <c r="U1403" t="s">
        <v>109</v>
      </c>
      <c r="V1403">
        <v>11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92</v>
      </c>
      <c r="AD1403">
        <v>1730222</v>
      </c>
      <c r="AE1403" t="s">
        <v>65</v>
      </c>
      <c r="AF1403">
        <v>25564.814999999999</v>
      </c>
      <c r="AG1403">
        <v>315000</v>
      </c>
      <c r="AH1403">
        <v>444915</v>
      </c>
      <c r="AJ1403">
        <v>315000</v>
      </c>
      <c r="AK1403" t="s">
        <v>94</v>
      </c>
      <c r="AL1403">
        <v>13</v>
      </c>
      <c r="AM1403" t="s">
        <v>68</v>
      </c>
      <c r="AN1403">
        <v>1</v>
      </c>
      <c r="AR1403" t="s">
        <v>76</v>
      </c>
      <c r="AS1403" t="s">
        <v>77</v>
      </c>
      <c r="AT1403">
        <v>-790</v>
      </c>
      <c r="AU1403" t="s">
        <v>78</v>
      </c>
      <c r="AV1403" t="s">
        <v>79</v>
      </c>
      <c r="AW1403" t="s">
        <v>80</v>
      </c>
      <c r="AX1403" t="s">
        <v>161</v>
      </c>
      <c r="AY1403" t="s">
        <v>76</v>
      </c>
      <c r="AZ1403" t="s">
        <v>82</v>
      </c>
      <c r="BA1403" t="s">
        <v>116</v>
      </c>
      <c r="BB1403" t="s">
        <v>121</v>
      </c>
      <c r="BC1403">
        <v>-1</v>
      </c>
      <c r="BD1403" t="s">
        <v>76</v>
      </c>
      <c r="BE1403">
        <v>36</v>
      </c>
      <c r="BF1403" t="s">
        <v>86</v>
      </c>
      <c r="BG1403" t="s">
        <v>172</v>
      </c>
      <c r="BH1403">
        <v>365243</v>
      </c>
      <c r="BI1403">
        <v>-760</v>
      </c>
      <c r="BJ1403">
        <v>290</v>
      </c>
      <c r="BK1403">
        <v>-580</v>
      </c>
      <c r="BL1403">
        <v>-572</v>
      </c>
      <c r="BM1403">
        <v>1</v>
      </c>
    </row>
    <row r="1404" spans="1:65" x14ac:dyDescent="0.3">
      <c r="A1404">
        <v>111764</v>
      </c>
      <c r="B1404">
        <v>0</v>
      </c>
      <c r="C1404" t="s">
        <v>65</v>
      </c>
      <c r="D1404" t="s">
        <v>66</v>
      </c>
      <c r="E1404" t="s">
        <v>68</v>
      </c>
      <c r="F1404" t="s">
        <v>67</v>
      </c>
      <c r="G1404">
        <v>1</v>
      </c>
      <c r="H1404">
        <v>202500</v>
      </c>
      <c r="I1404">
        <v>640080</v>
      </c>
      <c r="J1404" t="s">
        <v>69</v>
      </c>
      <c r="K1404" t="s">
        <v>90</v>
      </c>
      <c r="L1404" t="s">
        <v>91</v>
      </c>
      <c r="M1404" t="s">
        <v>72</v>
      </c>
      <c r="N1404">
        <v>1.0005999999999999E-2</v>
      </c>
      <c r="O1404">
        <v>15309</v>
      </c>
      <c r="P1404">
        <v>4951</v>
      </c>
      <c r="Q1404">
        <v>5255</v>
      </c>
      <c r="R1404">
        <v>4054</v>
      </c>
      <c r="S1404">
        <v>2</v>
      </c>
      <c r="T1404">
        <v>1</v>
      </c>
      <c r="U1404" t="s">
        <v>73</v>
      </c>
      <c r="V1404">
        <v>11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137</v>
      </c>
      <c r="AD1404">
        <v>1436133</v>
      </c>
      <c r="AE1404" t="s">
        <v>65</v>
      </c>
      <c r="AF1404">
        <v>26212.5</v>
      </c>
      <c r="AG1404">
        <v>675000</v>
      </c>
      <c r="AH1404">
        <v>675000</v>
      </c>
      <c r="AJ1404">
        <v>675000</v>
      </c>
      <c r="AK1404" t="s">
        <v>120</v>
      </c>
      <c r="AL1404">
        <v>8</v>
      </c>
      <c r="AM1404" t="s">
        <v>68</v>
      </c>
      <c r="AN1404">
        <v>1</v>
      </c>
      <c r="AR1404" t="s">
        <v>76</v>
      </c>
      <c r="AS1404" t="s">
        <v>77</v>
      </c>
      <c r="AT1404">
        <v>-1443</v>
      </c>
      <c r="AU1404" t="s">
        <v>78</v>
      </c>
      <c r="AV1404" t="s">
        <v>79</v>
      </c>
      <c r="AW1404" t="s">
        <v>80</v>
      </c>
      <c r="AX1404" t="s">
        <v>161</v>
      </c>
      <c r="AY1404" t="s">
        <v>76</v>
      </c>
      <c r="AZ1404" t="s">
        <v>82</v>
      </c>
      <c r="BA1404" t="s">
        <v>116</v>
      </c>
      <c r="BB1404" t="s">
        <v>121</v>
      </c>
      <c r="BC1404">
        <v>-1</v>
      </c>
      <c r="BD1404" t="s">
        <v>76</v>
      </c>
      <c r="BE1404">
        <v>42</v>
      </c>
      <c r="BF1404" t="s">
        <v>112</v>
      </c>
      <c r="BG1404" t="s">
        <v>118</v>
      </c>
      <c r="BH1404">
        <v>365243</v>
      </c>
      <c r="BI1404">
        <v>-1413</v>
      </c>
      <c r="BJ1404">
        <v>-183</v>
      </c>
      <c r="BK1404">
        <v>-813</v>
      </c>
      <c r="BL1404">
        <v>-809</v>
      </c>
      <c r="BM1404">
        <v>0</v>
      </c>
    </row>
    <row r="1405" spans="1:65" x14ac:dyDescent="0.3">
      <c r="A1405">
        <v>111768</v>
      </c>
      <c r="B1405">
        <v>0</v>
      </c>
      <c r="C1405" t="s">
        <v>65</v>
      </c>
      <c r="D1405" t="s">
        <v>66</v>
      </c>
      <c r="E1405" t="s">
        <v>68</v>
      </c>
      <c r="F1405" t="s">
        <v>68</v>
      </c>
      <c r="G1405">
        <v>1</v>
      </c>
      <c r="H1405">
        <v>180000</v>
      </c>
      <c r="I1405">
        <v>900000</v>
      </c>
      <c r="J1405" t="s">
        <v>69</v>
      </c>
      <c r="K1405" t="s">
        <v>70</v>
      </c>
      <c r="L1405" t="s">
        <v>91</v>
      </c>
      <c r="M1405" t="s">
        <v>72</v>
      </c>
      <c r="N1405">
        <v>2.2624999999999999E-2</v>
      </c>
      <c r="O1405">
        <v>16924</v>
      </c>
      <c r="P1405">
        <v>224</v>
      </c>
      <c r="Q1405">
        <v>399</v>
      </c>
      <c r="R1405">
        <v>464</v>
      </c>
      <c r="S1405">
        <v>2</v>
      </c>
      <c r="T1405">
        <v>2</v>
      </c>
      <c r="U1405" t="s">
        <v>120</v>
      </c>
      <c r="V1405">
        <v>17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176</v>
      </c>
      <c r="AD1405">
        <v>2535819</v>
      </c>
      <c r="AE1405" t="s">
        <v>65</v>
      </c>
      <c r="AF1405">
        <v>52999.92</v>
      </c>
      <c r="AG1405">
        <v>1129500</v>
      </c>
      <c r="AH1405">
        <v>1260702</v>
      </c>
      <c r="AJ1405">
        <v>1129500</v>
      </c>
      <c r="AK1405" t="s">
        <v>120</v>
      </c>
      <c r="AL1405">
        <v>12</v>
      </c>
      <c r="AM1405" t="s">
        <v>68</v>
      </c>
      <c r="AN1405">
        <v>1</v>
      </c>
      <c r="AR1405" t="s">
        <v>76</v>
      </c>
      <c r="AS1405" t="s">
        <v>77</v>
      </c>
      <c r="AT1405">
        <v>-392</v>
      </c>
      <c r="AU1405" t="s">
        <v>78</v>
      </c>
      <c r="AV1405" t="s">
        <v>79</v>
      </c>
      <c r="AX1405" t="s">
        <v>81</v>
      </c>
      <c r="AY1405" t="s">
        <v>76</v>
      </c>
      <c r="AZ1405" t="s">
        <v>82</v>
      </c>
      <c r="BA1405" t="s">
        <v>116</v>
      </c>
      <c r="BB1405" t="s">
        <v>121</v>
      </c>
      <c r="BC1405">
        <v>-1</v>
      </c>
      <c r="BD1405" t="s">
        <v>76</v>
      </c>
      <c r="BE1405">
        <v>48</v>
      </c>
      <c r="BF1405" t="s">
        <v>147</v>
      </c>
      <c r="BG1405" t="s">
        <v>154</v>
      </c>
      <c r="BH1405">
        <v>365243</v>
      </c>
      <c r="BI1405">
        <v>-362</v>
      </c>
      <c r="BJ1405">
        <v>1048</v>
      </c>
      <c r="BK1405">
        <v>-182</v>
      </c>
      <c r="BL1405">
        <v>-178</v>
      </c>
      <c r="BM1405">
        <v>1</v>
      </c>
    </row>
    <row r="1406" spans="1:65" x14ac:dyDescent="0.3">
      <c r="A1406">
        <v>111774</v>
      </c>
      <c r="B1406">
        <v>0</v>
      </c>
      <c r="C1406" t="s">
        <v>65</v>
      </c>
      <c r="D1406" t="s">
        <v>88</v>
      </c>
      <c r="E1406" t="s">
        <v>68</v>
      </c>
      <c r="F1406" t="s">
        <v>68</v>
      </c>
      <c r="G1406">
        <v>2</v>
      </c>
      <c r="H1406">
        <v>135000</v>
      </c>
      <c r="I1406">
        <v>273708</v>
      </c>
      <c r="J1406" t="s">
        <v>133</v>
      </c>
      <c r="K1406" t="s">
        <v>126</v>
      </c>
      <c r="L1406" t="s">
        <v>91</v>
      </c>
      <c r="M1406" t="s">
        <v>169</v>
      </c>
      <c r="N1406">
        <v>2.506E-3</v>
      </c>
      <c r="O1406">
        <v>12026</v>
      </c>
      <c r="P1406">
        <v>3246</v>
      </c>
      <c r="Q1406">
        <v>2407</v>
      </c>
      <c r="R1406">
        <v>2455</v>
      </c>
      <c r="S1406">
        <v>2</v>
      </c>
      <c r="T1406">
        <v>2</v>
      </c>
      <c r="U1406" t="s">
        <v>125</v>
      </c>
      <c r="V1406">
        <v>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164</v>
      </c>
      <c r="AD1406">
        <v>1968896</v>
      </c>
      <c r="AE1406" t="s">
        <v>93</v>
      </c>
      <c r="AF1406">
        <v>5084.1450000000004</v>
      </c>
      <c r="AG1406">
        <v>28260</v>
      </c>
      <c r="AH1406">
        <v>24934.5</v>
      </c>
      <c r="AI1406">
        <v>4500</v>
      </c>
      <c r="AJ1406">
        <v>28260</v>
      </c>
      <c r="AK1406" t="s">
        <v>109</v>
      </c>
      <c r="AL1406">
        <v>5</v>
      </c>
      <c r="AM1406" t="s">
        <v>68</v>
      </c>
      <c r="AN1406">
        <v>1</v>
      </c>
      <c r="AO1406">
        <v>0.16650220299999999</v>
      </c>
      <c r="AR1406" t="s">
        <v>79</v>
      </c>
      <c r="AS1406" t="s">
        <v>77</v>
      </c>
      <c r="AT1406">
        <v>-1803</v>
      </c>
      <c r="AU1406" t="s">
        <v>78</v>
      </c>
      <c r="AV1406" t="s">
        <v>79</v>
      </c>
      <c r="AX1406" t="s">
        <v>102</v>
      </c>
      <c r="AY1406" t="s">
        <v>103</v>
      </c>
      <c r="AZ1406" t="s">
        <v>96</v>
      </c>
      <c r="BA1406" t="s">
        <v>76</v>
      </c>
      <c r="BB1406" t="s">
        <v>104</v>
      </c>
      <c r="BC1406">
        <v>38</v>
      </c>
      <c r="BD1406" t="s">
        <v>105</v>
      </c>
      <c r="BE1406">
        <v>6</v>
      </c>
      <c r="BF1406" t="s">
        <v>86</v>
      </c>
      <c r="BG1406" t="s">
        <v>106</v>
      </c>
      <c r="BH1406">
        <v>365243</v>
      </c>
      <c r="BI1406">
        <v>-1759</v>
      </c>
      <c r="BJ1406">
        <v>-1609</v>
      </c>
      <c r="BK1406">
        <v>-1639</v>
      </c>
      <c r="BL1406">
        <v>-1633</v>
      </c>
      <c r="BM1406">
        <v>0</v>
      </c>
    </row>
    <row r="1407" spans="1:65" x14ac:dyDescent="0.3">
      <c r="A1407">
        <v>111779</v>
      </c>
      <c r="B1407">
        <v>0</v>
      </c>
      <c r="C1407" t="s">
        <v>65</v>
      </c>
      <c r="D1407" t="s">
        <v>66</v>
      </c>
      <c r="E1407" t="s">
        <v>68</v>
      </c>
      <c r="F1407" t="s">
        <v>68</v>
      </c>
      <c r="G1407">
        <v>0</v>
      </c>
      <c r="H1407">
        <v>220500</v>
      </c>
      <c r="I1407">
        <v>225000</v>
      </c>
      <c r="J1407" t="s">
        <v>89</v>
      </c>
      <c r="K1407" t="s">
        <v>90</v>
      </c>
      <c r="L1407" t="s">
        <v>91</v>
      </c>
      <c r="M1407" t="s">
        <v>72</v>
      </c>
      <c r="N1407">
        <v>1.9689000000000002E-2</v>
      </c>
      <c r="O1407">
        <v>17165</v>
      </c>
      <c r="P1407">
        <v>6730</v>
      </c>
      <c r="Q1407">
        <v>5299</v>
      </c>
      <c r="R1407">
        <v>693</v>
      </c>
      <c r="S1407">
        <v>2</v>
      </c>
      <c r="T1407">
        <v>2</v>
      </c>
      <c r="U1407" t="s">
        <v>73</v>
      </c>
      <c r="V1407">
        <v>16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200</v>
      </c>
      <c r="AD1407">
        <v>2238300</v>
      </c>
      <c r="AE1407" t="s">
        <v>93</v>
      </c>
      <c r="AF1407">
        <v>16350.21</v>
      </c>
      <c r="AG1407">
        <v>89955</v>
      </c>
      <c r="AH1407">
        <v>84964.5</v>
      </c>
      <c r="AI1407">
        <v>9000</v>
      </c>
      <c r="AJ1407">
        <v>89955</v>
      </c>
      <c r="AK1407" t="s">
        <v>125</v>
      </c>
      <c r="AL1407">
        <v>17</v>
      </c>
      <c r="AM1407" t="s">
        <v>68</v>
      </c>
      <c r="AN1407">
        <v>1</v>
      </c>
      <c r="AO1407">
        <v>0.104314057</v>
      </c>
      <c r="AR1407" t="s">
        <v>79</v>
      </c>
      <c r="AS1407" t="s">
        <v>77</v>
      </c>
      <c r="AT1407">
        <v>-1738</v>
      </c>
      <c r="AU1407" t="s">
        <v>78</v>
      </c>
      <c r="AV1407" t="s">
        <v>79</v>
      </c>
      <c r="AW1407" t="s">
        <v>101</v>
      </c>
      <c r="AX1407" t="s">
        <v>102</v>
      </c>
      <c r="AY1407" t="s">
        <v>95</v>
      </c>
      <c r="AZ1407" t="s">
        <v>96</v>
      </c>
      <c r="BA1407" t="s">
        <v>76</v>
      </c>
      <c r="BB1407" t="s">
        <v>138</v>
      </c>
      <c r="BC1407">
        <v>198</v>
      </c>
      <c r="BD1407" t="s">
        <v>85</v>
      </c>
      <c r="BE1407">
        <v>6</v>
      </c>
      <c r="BF1407" t="s">
        <v>147</v>
      </c>
      <c r="BG1407" t="s">
        <v>151</v>
      </c>
      <c r="BH1407">
        <v>365243</v>
      </c>
      <c r="BI1407">
        <v>-1707</v>
      </c>
      <c r="BJ1407">
        <v>-1557</v>
      </c>
      <c r="BK1407">
        <v>-1557</v>
      </c>
      <c r="BL1407">
        <v>-1551</v>
      </c>
      <c r="BM1407">
        <v>0</v>
      </c>
    </row>
    <row r="1408" spans="1:65" x14ac:dyDescent="0.3">
      <c r="A1408">
        <v>111784</v>
      </c>
      <c r="B1408">
        <v>0</v>
      </c>
      <c r="C1408" t="s">
        <v>65</v>
      </c>
      <c r="D1408" t="s">
        <v>88</v>
      </c>
      <c r="E1408" t="s">
        <v>67</v>
      </c>
      <c r="F1408" t="s">
        <v>68</v>
      </c>
      <c r="G1408">
        <v>1</v>
      </c>
      <c r="H1408">
        <v>450000</v>
      </c>
      <c r="I1408">
        <v>953460</v>
      </c>
      <c r="J1408" t="s">
        <v>89</v>
      </c>
      <c r="K1408" t="s">
        <v>90</v>
      </c>
      <c r="L1408" t="s">
        <v>91</v>
      </c>
      <c r="M1408" t="s">
        <v>72</v>
      </c>
      <c r="N1408">
        <v>3.5791999999999997E-2</v>
      </c>
      <c r="O1408">
        <v>13802</v>
      </c>
      <c r="P1408">
        <v>3662</v>
      </c>
      <c r="Q1408">
        <v>1040</v>
      </c>
      <c r="R1408">
        <v>1838</v>
      </c>
      <c r="S1408">
        <v>2</v>
      </c>
      <c r="T1408">
        <v>2</v>
      </c>
      <c r="U1408" t="s">
        <v>123</v>
      </c>
      <c r="V1408">
        <v>11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108</v>
      </c>
      <c r="AD1408">
        <v>1443594</v>
      </c>
      <c r="AE1408" t="s">
        <v>93</v>
      </c>
      <c r="AF1408">
        <v>9746.4599999999991</v>
      </c>
      <c r="AG1408">
        <v>131400</v>
      </c>
      <c r="AH1408">
        <v>159151.5</v>
      </c>
      <c r="AI1408">
        <v>0</v>
      </c>
      <c r="AJ1408">
        <v>131400</v>
      </c>
      <c r="AK1408" t="s">
        <v>125</v>
      </c>
      <c r="AL1408">
        <v>10</v>
      </c>
      <c r="AM1408" t="s">
        <v>68</v>
      </c>
      <c r="AN1408">
        <v>1</v>
      </c>
      <c r="AO1408">
        <v>0</v>
      </c>
      <c r="AR1408" t="s">
        <v>79</v>
      </c>
      <c r="AS1408" t="s">
        <v>77</v>
      </c>
      <c r="AT1408">
        <v>-608</v>
      </c>
      <c r="AU1408" t="s">
        <v>76</v>
      </c>
      <c r="AV1408" t="s">
        <v>79</v>
      </c>
      <c r="AW1408" t="s">
        <v>80</v>
      </c>
      <c r="AX1408" t="s">
        <v>81</v>
      </c>
      <c r="AY1408" t="s">
        <v>157</v>
      </c>
      <c r="AZ1408" t="s">
        <v>96</v>
      </c>
      <c r="BA1408" t="s">
        <v>76</v>
      </c>
      <c r="BB1408" t="s">
        <v>138</v>
      </c>
      <c r="BC1408">
        <v>80</v>
      </c>
      <c r="BD1408" t="s">
        <v>157</v>
      </c>
      <c r="BE1408">
        <v>24</v>
      </c>
      <c r="BF1408" t="s">
        <v>147</v>
      </c>
      <c r="BG1408" t="s">
        <v>158</v>
      </c>
      <c r="BH1408">
        <v>365243</v>
      </c>
      <c r="BI1408">
        <v>-576</v>
      </c>
      <c r="BJ1408">
        <v>114</v>
      </c>
      <c r="BK1408">
        <v>-276</v>
      </c>
      <c r="BL1408">
        <v>-267</v>
      </c>
      <c r="BM1408">
        <v>0</v>
      </c>
    </row>
    <row r="1409" spans="1:65" x14ac:dyDescent="0.3">
      <c r="A1409">
        <v>111785</v>
      </c>
      <c r="B1409">
        <v>0</v>
      </c>
      <c r="C1409" t="s">
        <v>65</v>
      </c>
      <c r="D1409" t="s">
        <v>88</v>
      </c>
      <c r="E1409" t="s">
        <v>67</v>
      </c>
      <c r="F1409" t="s">
        <v>68</v>
      </c>
      <c r="G1409">
        <v>0</v>
      </c>
      <c r="H1409">
        <v>157500</v>
      </c>
      <c r="I1409">
        <v>225000</v>
      </c>
      <c r="J1409" t="s">
        <v>89</v>
      </c>
      <c r="K1409" t="s">
        <v>90</v>
      </c>
      <c r="L1409" t="s">
        <v>119</v>
      </c>
      <c r="M1409" t="s">
        <v>72</v>
      </c>
      <c r="N1409">
        <v>3.1329000000000003E-2</v>
      </c>
      <c r="O1409">
        <v>13142</v>
      </c>
      <c r="P1409">
        <v>1360</v>
      </c>
      <c r="Q1409">
        <v>168</v>
      </c>
      <c r="R1409">
        <v>5266</v>
      </c>
      <c r="S1409">
        <v>2</v>
      </c>
      <c r="T1409">
        <v>2</v>
      </c>
      <c r="U1409" t="s">
        <v>73</v>
      </c>
      <c r="V1409">
        <v>10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 t="s">
        <v>92</v>
      </c>
      <c r="AD1409">
        <v>2818999</v>
      </c>
      <c r="AE1409" t="s">
        <v>93</v>
      </c>
      <c r="AF1409">
        <v>11643.615</v>
      </c>
      <c r="AG1409">
        <v>89955</v>
      </c>
      <c r="AH1409">
        <v>104760</v>
      </c>
      <c r="AI1409">
        <v>8995.5</v>
      </c>
      <c r="AJ1409">
        <v>89955</v>
      </c>
      <c r="AK1409" t="s">
        <v>123</v>
      </c>
      <c r="AL1409">
        <v>8</v>
      </c>
      <c r="AM1409" t="s">
        <v>68</v>
      </c>
      <c r="AN1409">
        <v>1</v>
      </c>
      <c r="AO1409">
        <v>8.6122581000000004E-2</v>
      </c>
      <c r="AR1409" t="s">
        <v>79</v>
      </c>
      <c r="AS1409" t="s">
        <v>77</v>
      </c>
      <c r="AT1409">
        <v>-1865</v>
      </c>
      <c r="AU1409" t="s">
        <v>78</v>
      </c>
      <c r="AV1409" t="s">
        <v>79</v>
      </c>
      <c r="AW1409" t="s">
        <v>101</v>
      </c>
      <c r="AX1409" t="s">
        <v>102</v>
      </c>
      <c r="AY1409" t="s">
        <v>103</v>
      </c>
      <c r="AZ1409" t="s">
        <v>96</v>
      </c>
      <c r="BA1409" t="s">
        <v>76</v>
      </c>
      <c r="BB1409" t="s">
        <v>138</v>
      </c>
      <c r="BC1409">
        <v>150</v>
      </c>
      <c r="BD1409" t="s">
        <v>85</v>
      </c>
      <c r="BE1409">
        <v>14</v>
      </c>
      <c r="BF1409" t="s">
        <v>86</v>
      </c>
      <c r="BG1409" t="s">
        <v>151</v>
      </c>
      <c r="BH1409">
        <v>365243</v>
      </c>
      <c r="BI1409">
        <v>-1834</v>
      </c>
      <c r="BJ1409">
        <v>-1444</v>
      </c>
      <c r="BK1409">
        <v>-1444</v>
      </c>
      <c r="BL1409">
        <v>-1425</v>
      </c>
      <c r="BM1409">
        <v>0</v>
      </c>
    </row>
    <row r="1410" spans="1:65" x14ac:dyDescent="0.3">
      <c r="A1410">
        <v>111792</v>
      </c>
      <c r="B1410">
        <v>0</v>
      </c>
      <c r="C1410" t="s">
        <v>65</v>
      </c>
      <c r="D1410" t="s">
        <v>88</v>
      </c>
      <c r="E1410" t="s">
        <v>67</v>
      </c>
      <c r="F1410" t="s">
        <v>68</v>
      </c>
      <c r="G1410">
        <v>0</v>
      </c>
      <c r="H1410">
        <v>180000</v>
      </c>
      <c r="I1410">
        <v>1288350</v>
      </c>
      <c r="J1410" t="s">
        <v>113</v>
      </c>
      <c r="K1410" t="s">
        <v>90</v>
      </c>
      <c r="L1410" t="s">
        <v>91</v>
      </c>
      <c r="M1410" t="s">
        <v>72</v>
      </c>
      <c r="N1410">
        <v>2.0712999999999999E-2</v>
      </c>
      <c r="O1410">
        <v>22385</v>
      </c>
      <c r="P1410">
        <v>365243</v>
      </c>
      <c r="Q1410">
        <v>7715</v>
      </c>
      <c r="R1410">
        <v>1981</v>
      </c>
      <c r="S1410">
        <v>3</v>
      </c>
      <c r="T1410">
        <v>1</v>
      </c>
      <c r="U1410" t="s">
        <v>120</v>
      </c>
      <c r="V1410">
        <v>10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t="s">
        <v>76</v>
      </c>
      <c r="AD1410">
        <v>2427356</v>
      </c>
      <c r="AE1410" t="s">
        <v>93</v>
      </c>
      <c r="AF1410">
        <v>18284.535</v>
      </c>
      <c r="AG1410">
        <v>103495.5</v>
      </c>
      <c r="AH1410">
        <v>103495.5</v>
      </c>
      <c r="AI1410">
        <v>0</v>
      </c>
      <c r="AJ1410">
        <v>103495.5</v>
      </c>
      <c r="AK1410" t="s">
        <v>123</v>
      </c>
      <c r="AL1410">
        <v>14</v>
      </c>
      <c r="AM1410" t="s">
        <v>68</v>
      </c>
      <c r="AN1410">
        <v>1</v>
      </c>
      <c r="AO1410">
        <v>0</v>
      </c>
      <c r="AR1410" t="s">
        <v>79</v>
      </c>
      <c r="AS1410" t="s">
        <v>77</v>
      </c>
      <c r="AT1410">
        <v>-359</v>
      </c>
      <c r="AU1410" t="s">
        <v>76</v>
      </c>
      <c r="AV1410" t="s">
        <v>79</v>
      </c>
      <c r="AX1410" t="s">
        <v>81</v>
      </c>
      <c r="AY1410" t="s">
        <v>103</v>
      </c>
      <c r="AZ1410" t="s">
        <v>96</v>
      </c>
      <c r="BA1410" t="s">
        <v>76</v>
      </c>
      <c r="BB1410" t="s">
        <v>84</v>
      </c>
      <c r="BC1410">
        <v>61</v>
      </c>
      <c r="BD1410" t="s">
        <v>85</v>
      </c>
      <c r="BE1410">
        <v>6</v>
      </c>
      <c r="BF1410" t="s">
        <v>112</v>
      </c>
      <c r="BG1410" t="s">
        <v>151</v>
      </c>
      <c r="BH1410">
        <v>365243</v>
      </c>
      <c r="BI1410">
        <v>-328</v>
      </c>
      <c r="BJ1410">
        <v>-178</v>
      </c>
      <c r="BK1410">
        <v>-238</v>
      </c>
      <c r="BL1410">
        <v>-234</v>
      </c>
      <c r="BM1410">
        <v>0</v>
      </c>
    </row>
    <row r="1411" spans="1:65" x14ac:dyDescent="0.3">
      <c r="A1411">
        <v>111803</v>
      </c>
      <c r="B1411">
        <v>0</v>
      </c>
      <c r="C1411" t="s">
        <v>65</v>
      </c>
      <c r="D1411" t="s">
        <v>88</v>
      </c>
      <c r="E1411" t="s">
        <v>67</v>
      </c>
      <c r="F1411" t="s">
        <v>68</v>
      </c>
      <c r="G1411">
        <v>0</v>
      </c>
      <c r="H1411">
        <v>202500</v>
      </c>
      <c r="I1411">
        <v>501435</v>
      </c>
      <c r="J1411" t="s">
        <v>113</v>
      </c>
      <c r="K1411" t="s">
        <v>186</v>
      </c>
      <c r="L1411" t="s">
        <v>139</v>
      </c>
      <c r="M1411" t="s">
        <v>72</v>
      </c>
      <c r="N1411">
        <v>2.5163999999999999E-2</v>
      </c>
      <c r="O1411">
        <v>23444</v>
      </c>
      <c r="P1411">
        <v>365243</v>
      </c>
      <c r="Q1411">
        <v>4893</v>
      </c>
      <c r="R1411">
        <v>4900</v>
      </c>
      <c r="S1411">
        <v>2</v>
      </c>
      <c r="T1411">
        <v>2</v>
      </c>
      <c r="U1411" t="s">
        <v>120</v>
      </c>
      <c r="V1411">
        <v>12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76</v>
      </c>
      <c r="AD1411">
        <v>2428902</v>
      </c>
      <c r="AE1411" t="s">
        <v>65</v>
      </c>
      <c r="AF1411">
        <v>15119.19</v>
      </c>
      <c r="AG1411">
        <v>135000</v>
      </c>
      <c r="AH1411">
        <v>143910</v>
      </c>
      <c r="AJ1411">
        <v>135000</v>
      </c>
      <c r="AK1411" t="s">
        <v>123</v>
      </c>
      <c r="AL1411">
        <v>10</v>
      </c>
      <c r="AM1411" t="s">
        <v>68</v>
      </c>
      <c r="AN1411">
        <v>1</v>
      </c>
      <c r="AR1411" t="s">
        <v>76</v>
      </c>
      <c r="AS1411" t="s">
        <v>77</v>
      </c>
      <c r="AT1411">
        <v>-590</v>
      </c>
      <c r="AU1411" t="s">
        <v>78</v>
      </c>
      <c r="AV1411" t="s">
        <v>79</v>
      </c>
      <c r="AX1411" t="s">
        <v>81</v>
      </c>
      <c r="AY1411" t="s">
        <v>76</v>
      </c>
      <c r="AZ1411" t="s">
        <v>82</v>
      </c>
      <c r="BA1411" t="s">
        <v>116</v>
      </c>
      <c r="BB1411" t="s">
        <v>121</v>
      </c>
      <c r="BC1411">
        <v>-1</v>
      </c>
      <c r="BD1411" t="s">
        <v>76</v>
      </c>
      <c r="BE1411">
        <v>12</v>
      </c>
      <c r="BF1411" t="s">
        <v>147</v>
      </c>
      <c r="BG1411" t="s">
        <v>154</v>
      </c>
      <c r="BH1411">
        <v>365243</v>
      </c>
      <c r="BI1411">
        <v>-560</v>
      </c>
      <c r="BJ1411">
        <v>-230</v>
      </c>
      <c r="BK1411">
        <v>-530</v>
      </c>
      <c r="BL1411">
        <v>-528</v>
      </c>
      <c r="BM1411">
        <v>1</v>
      </c>
    </row>
    <row r="1412" spans="1:65" x14ac:dyDescent="0.3">
      <c r="A1412">
        <v>111809</v>
      </c>
      <c r="B1412">
        <v>0</v>
      </c>
      <c r="C1412" t="s">
        <v>65</v>
      </c>
      <c r="D1412" t="s">
        <v>88</v>
      </c>
      <c r="E1412" t="s">
        <v>67</v>
      </c>
      <c r="F1412" t="s">
        <v>68</v>
      </c>
      <c r="G1412">
        <v>1</v>
      </c>
      <c r="H1412">
        <v>157500</v>
      </c>
      <c r="I1412">
        <v>755190</v>
      </c>
      <c r="J1412" t="s">
        <v>69</v>
      </c>
      <c r="K1412" t="s">
        <v>70</v>
      </c>
      <c r="L1412" t="s">
        <v>119</v>
      </c>
      <c r="M1412" t="s">
        <v>72</v>
      </c>
      <c r="N1412">
        <v>1.0643E-2</v>
      </c>
      <c r="O1412">
        <v>12280</v>
      </c>
      <c r="P1412">
        <v>940</v>
      </c>
      <c r="Q1412">
        <v>1214</v>
      </c>
      <c r="R1412">
        <v>3933</v>
      </c>
      <c r="S1412">
        <v>2</v>
      </c>
      <c r="T1412">
        <v>2</v>
      </c>
      <c r="U1412" t="s">
        <v>75</v>
      </c>
      <c r="V1412">
        <v>13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137</v>
      </c>
      <c r="AD1412">
        <v>1957935</v>
      </c>
      <c r="AE1412" t="s">
        <v>65</v>
      </c>
      <c r="AG1412">
        <v>0</v>
      </c>
      <c r="AH1412">
        <v>0</v>
      </c>
      <c r="AK1412" t="s">
        <v>73</v>
      </c>
      <c r="AL1412">
        <v>15</v>
      </c>
      <c r="AM1412" t="s">
        <v>68</v>
      </c>
      <c r="AN1412">
        <v>1</v>
      </c>
      <c r="AR1412" t="s">
        <v>76</v>
      </c>
      <c r="AS1412" t="s">
        <v>129</v>
      </c>
      <c r="AT1412">
        <v>-255</v>
      </c>
      <c r="AU1412" t="s">
        <v>76</v>
      </c>
      <c r="AV1412" t="s">
        <v>79</v>
      </c>
      <c r="AX1412" t="s">
        <v>81</v>
      </c>
      <c r="AY1412" t="s">
        <v>76</v>
      </c>
      <c r="AZ1412" t="s">
        <v>76</v>
      </c>
      <c r="BA1412" t="s">
        <v>76</v>
      </c>
      <c r="BB1412" t="s">
        <v>121</v>
      </c>
      <c r="BC1412">
        <v>-1</v>
      </c>
      <c r="BD1412" t="s">
        <v>76</v>
      </c>
      <c r="BF1412" t="s">
        <v>76</v>
      </c>
      <c r="BG1412" t="s">
        <v>82</v>
      </c>
    </row>
    <row r="1413" spans="1:65" x14ac:dyDescent="0.3">
      <c r="A1413">
        <v>111812</v>
      </c>
      <c r="B1413">
        <v>0</v>
      </c>
      <c r="C1413" t="s">
        <v>65</v>
      </c>
      <c r="D1413" t="s">
        <v>66</v>
      </c>
      <c r="E1413" t="s">
        <v>67</v>
      </c>
      <c r="F1413" t="s">
        <v>68</v>
      </c>
      <c r="G1413">
        <v>0</v>
      </c>
      <c r="H1413">
        <v>72000</v>
      </c>
      <c r="I1413">
        <v>284400</v>
      </c>
      <c r="J1413" t="s">
        <v>69</v>
      </c>
      <c r="K1413" t="s">
        <v>70</v>
      </c>
      <c r="L1413" t="s">
        <v>140</v>
      </c>
      <c r="M1413" t="s">
        <v>72</v>
      </c>
      <c r="N1413">
        <v>3.5791999999999997E-2</v>
      </c>
      <c r="O1413">
        <v>20462</v>
      </c>
      <c r="P1413">
        <v>4249</v>
      </c>
      <c r="Q1413">
        <v>4347</v>
      </c>
      <c r="R1413">
        <v>3197</v>
      </c>
      <c r="S1413">
        <v>2</v>
      </c>
      <c r="T1413">
        <v>2</v>
      </c>
      <c r="U1413" t="s">
        <v>125</v>
      </c>
      <c r="V1413">
        <v>10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92</v>
      </c>
      <c r="AD1413">
        <v>1032048</v>
      </c>
      <c r="AE1413" t="s">
        <v>65</v>
      </c>
      <c r="AF1413">
        <v>8669.25</v>
      </c>
      <c r="AG1413">
        <v>310500</v>
      </c>
      <c r="AH1413">
        <v>310500</v>
      </c>
      <c r="AJ1413">
        <v>310500</v>
      </c>
      <c r="AK1413" t="s">
        <v>125</v>
      </c>
      <c r="AL1413">
        <v>13</v>
      </c>
      <c r="AM1413" t="s">
        <v>68</v>
      </c>
      <c r="AN1413">
        <v>1</v>
      </c>
      <c r="AR1413" t="s">
        <v>76</v>
      </c>
      <c r="AS1413" t="s">
        <v>77</v>
      </c>
      <c r="AT1413">
        <v>-273</v>
      </c>
      <c r="AU1413" t="s">
        <v>78</v>
      </c>
      <c r="AV1413" t="s">
        <v>79</v>
      </c>
      <c r="AW1413" t="s">
        <v>80</v>
      </c>
      <c r="AX1413" t="s">
        <v>161</v>
      </c>
      <c r="AY1413" t="s">
        <v>76</v>
      </c>
      <c r="AZ1413" t="s">
        <v>82</v>
      </c>
      <c r="BA1413" t="s">
        <v>116</v>
      </c>
      <c r="BB1413" t="s">
        <v>117</v>
      </c>
      <c r="BC1413">
        <v>30</v>
      </c>
      <c r="BD1413" t="s">
        <v>76</v>
      </c>
      <c r="BE1413">
        <v>60</v>
      </c>
      <c r="BF1413" t="s">
        <v>112</v>
      </c>
      <c r="BG1413" t="s">
        <v>118</v>
      </c>
      <c r="BH1413">
        <v>365243</v>
      </c>
      <c r="BI1413">
        <v>-243</v>
      </c>
      <c r="BJ1413">
        <v>1527</v>
      </c>
      <c r="BK1413">
        <v>-123</v>
      </c>
      <c r="BL1413">
        <v>-121</v>
      </c>
      <c r="BM1413">
        <v>0</v>
      </c>
    </row>
    <row r="1414" spans="1:65" x14ac:dyDescent="0.3">
      <c r="A1414">
        <v>111817</v>
      </c>
      <c r="B1414">
        <v>0</v>
      </c>
      <c r="C1414" t="s">
        <v>99</v>
      </c>
      <c r="D1414" t="s">
        <v>88</v>
      </c>
      <c r="E1414" t="s">
        <v>67</v>
      </c>
      <c r="F1414" t="s">
        <v>68</v>
      </c>
      <c r="G1414">
        <v>0</v>
      </c>
      <c r="H1414">
        <v>108000</v>
      </c>
      <c r="I1414">
        <v>135000</v>
      </c>
      <c r="J1414" t="s">
        <v>69</v>
      </c>
      <c r="K1414" t="s">
        <v>70</v>
      </c>
      <c r="L1414" t="s">
        <v>91</v>
      </c>
      <c r="M1414" t="s">
        <v>72</v>
      </c>
      <c r="N1414">
        <v>2.2624999999999999E-2</v>
      </c>
      <c r="O1414">
        <v>21660</v>
      </c>
      <c r="P1414">
        <v>3727</v>
      </c>
      <c r="Q1414">
        <v>690</v>
      </c>
      <c r="R1414">
        <v>3378</v>
      </c>
      <c r="S1414">
        <v>2</v>
      </c>
      <c r="T1414">
        <v>2</v>
      </c>
      <c r="U1414" t="s">
        <v>94</v>
      </c>
      <c r="V1414">
        <v>11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168</v>
      </c>
      <c r="AD1414">
        <v>1515456</v>
      </c>
      <c r="AE1414" t="s">
        <v>93</v>
      </c>
      <c r="AF1414">
        <v>7646.04</v>
      </c>
      <c r="AG1414">
        <v>67318.649999999994</v>
      </c>
      <c r="AH1414">
        <v>67318.649999999994</v>
      </c>
      <c r="AI1414">
        <v>0</v>
      </c>
      <c r="AJ1414">
        <v>67318.649999999994</v>
      </c>
      <c r="AK1414" t="s">
        <v>94</v>
      </c>
      <c r="AL1414">
        <v>12</v>
      </c>
      <c r="AM1414" t="s">
        <v>68</v>
      </c>
      <c r="AN1414">
        <v>1</v>
      </c>
      <c r="AO1414">
        <v>0</v>
      </c>
      <c r="AR1414" t="s">
        <v>79</v>
      </c>
      <c r="AS1414" t="s">
        <v>77</v>
      </c>
      <c r="AT1414">
        <v>-301</v>
      </c>
      <c r="AU1414" t="s">
        <v>78</v>
      </c>
      <c r="AV1414" t="s">
        <v>79</v>
      </c>
      <c r="AX1414" t="s">
        <v>81</v>
      </c>
      <c r="AY1414" t="s">
        <v>124</v>
      </c>
      <c r="AZ1414" t="s">
        <v>96</v>
      </c>
      <c r="BA1414" t="s">
        <v>76</v>
      </c>
      <c r="BB1414" t="s">
        <v>104</v>
      </c>
      <c r="BC1414">
        <v>115</v>
      </c>
      <c r="BD1414" t="s">
        <v>105</v>
      </c>
      <c r="BE1414">
        <v>10</v>
      </c>
      <c r="BF1414" t="s">
        <v>112</v>
      </c>
      <c r="BG1414" t="s">
        <v>208</v>
      </c>
      <c r="BH1414">
        <v>365243</v>
      </c>
      <c r="BI1414">
        <v>-267</v>
      </c>
      <c r="BJ1414">
        <v>3</v>
      </c>
      <c r="BK1414">
        <v>-267</v>
      </c>
      <c r="BL1414">
        <v>-258</v>
      </c>
      <c r="BM1414">
        <v>0</v>
      </c>
    </row>
    <row r="1415" spans="1:65" x14ac:dyDescent="0.3">
      <c r="A1415">
        <v>111825</v>
      </c>
      <c r="B1415">
        <v>0</v>
      </c>
      <c r="C1415" t="s">
        <v>65</v>
      </c>
      <c r="D1415" t="s">
        <v>66</v>
      </c>
      <c r="E1415" t="s">
        <v>68</v>
      </c>
      <c r="F1415" t="s">
        <v>68</v>
      </c>
      <c r="G1415">
        <v>0</v>
      </c>
      <c r="H1415">
        <v>103500</v>
      </c>
      <c r="I1415">
        <v>468000</v>
      </c>
      <c r="J1415" t="s">
        <v>69</v>
      </c>
      <c r="K1415" t="s">
        <v>70</v>
      </c>
      <c r="L1415" t="s">
        <v>91</v>
      </c>
      <c r="M1415" t="s">
        <v>72</v>
      </c>
      <c r="N1415">
        <v>1.8208999999999999E-2</v>
      </c>
      <c r="O1415">
        <v>8131</v>
      </c>
      <c r="P1415">
        <v>1323</v>
      </c>
      <c r="Q1415">
        <v>3693</v>
      </c>
      <c r="R1415">
        <v>799</v>
      </c>
      <c r="S1415">
        <v>3</v>
      </c>
      <c r="T1415">
        <v>3</v>
      </c>
      <c r="U1415" t="s">
        <v>94</v>
      </c>
      <c r="V1415">
        <v>19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128</v>
      </c>
      <c r="AD1415">
        <v>1105722</v>
      </c>
      <c r="AE1415" t="s">
        <v>93</v>
      </c>
      <c r="AF1415">
        <v>4238.5050000000001</v>
      </c>
      <c r="AG1415">
        <v>41071.5</v>
      </c>
      <c r="AH1415">
        <v>45409.5</v>
      </c>
      <c r="AI1415">
        <v>0</v>
      </c>
      <c r="AJ1415">
        <v>41071.5</v>
      </c>
      <c r="AK1415" t="s">
        <v>120</v>
      </c>
      <c r="AL1415">
        <v>9</v>
      </c>
      <c r="AM1415" t="s">
        <v>68</v>
      </c>
      <c r="AN1415">
        <v>1</v>
      </c>
      <c r="AO1415">
        <v>0</v>
      </c>
      <c r="AR1415" t="s">
        <v>79</v>
      </c>
      <c r="AS1415" t="s">
        <v>77</v>
      </c>
      <c r="AT1415">
        <v>-661</v>
      </c>
      <c r="AU1415" t="s">
        <v>78</v>
      </c>
      <c r="AV1415" t="s">
        <v>79</v>
      </c>
      <c r="AW1415" t="s">
        <v>101</v>
      </c>
      <c r="AX1415" t="s">
        <v>81</v>
      </c>
      <c r="AY1415" t="s">
        <v>111</v>
      </c>
      <c r="AZ1415" t="s">
        <v>96</v>
      </c>
      <c r="BA1415" t="s">
        <v>76</v>
      </c>
      <c r="BB1415" t="s">
        <v>104</v>
      </c>
      <c r="BC1415">
        <v>1610</v>
      </c>
      <c r="BD1415" t="s">
        <v>85</v>
      </c>
      <c r="BE1415">
        <v>12</v>
      </c>
      <c r="BF1415" t="s">
        <v>112</v>
      </c>
      <c r="BG1415" t="s">
        <v>151</v>
      </c>
      <c r="BH1415">
        <v>365243</v>
      </c>
      <c r="BI1415">
        <v>-630</v>
      </c>
      <c r="BJ1415">
        <v>-300</v>
      </c>
      <c r="BK1415">
        <v>-450</v>
      </c>
      <c r="BL1415">
        <v>-447</v>
      </c>
      <c r="BM1415">
        <v>0</v>
      </c>
    </row>
    <row r="1416" spans="1:65" x14ac:dyDescent="0.3">
      <c r="A1416">
        <v>111826</v>
      </c>
      <c r="B1416">
        <v>0</v>
      </c>
      <c r="C1416" t="s">
        <v>65</v>
      </c>
      <c r="D1416" t="s">
        <v>66</v>
      </c>
      <c r="E1416" t="s">
        <v>68</v>
      </c>
      <c r="F1416" t="s">
        <v>68</v>
      </c>
      <c r="G1416">
        <v>3</v>
      </c>
      <c r="H1416">
        <v>157500</v>
      </c>
      <c r="I1416">
        <v>536917.5</v>
      </c>
      <c r="J1416" t="s">
        <v>69</v>
      </c>
      <c r="K1416" t="s">
        <v>70</v>
      </c>
      <c r="L1416" t="s">
        <v>91</v>
      </c>
      <c r="M1416" t="s">
        <v>107</v>
      </c>
      <c r="N1416">
        <v>5.1440000000000001E-3</v>
      </c>
      <c r="O1416">
        <v>12133</v>
      </c>
      <c r="P1416">
        <v>531</v>
      </c>
      <c r="Q1416">
        <v>650</v>
      </c>
      <c r="R1416">
        <v>2811</v>
      </c>
      <c r="S1416">
        <v>2</v>
      </c>
      <c r="T1416">
        <v>2</v>
      </c>
      <c r="U1416" t="s">
        <v>123</v>
      </c>
      <c r="V1416">
        <v>10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 t="s">
        <v>92</v>
      </c>
      <c r="AD1416">
        <v>1128734</v>
      </c>
      <c r="AE1416" t="s">
        <v>65</v>
      </c>
      <c r="AF1416">
        <v>20082.330000000002</v>
      </c>
      <c r="AG1416">
        <v>157500</v>
      </c>
      <c r="AH1416">
        <v>189909</v>
      </c>
      <c r="AJ1416">
        <v>157500</v>
      </c>
      <c r="AK1416" t="s">
        <v>75</v>
      </c>
      <c r="AL1416">
        <v>12</v>
      </c>
      <c r="AM1416" t="s">
        <v>68</v>
      </c>
      <c r="AN1416">
        <v>1</v>
      </c>
      <c r="AR1416" t="s">
        <v>76</v>
      </c>
      <c r="AS1416" t="s">
        <v>77</v>
      </c>
      <c r="AT1416">
        <v>-575</v>
      </c>
      <c r="AU1416" t="s">
        <v>78</v>
      </c>
      <c r="AV1416" t="s">
        <v>79</v>
      </c>
      <c r="AX1416" t="s">
        <v>81</v>
      </c>
      <c r="AY1416" t="s">
        <v>76</v>
      </c>
      <c r="AZ1416" t="s">
        <v>82</v>
      </c>
      <c r="BA1416" t="s">
        <v>116</v>
      </c>
      <c r="BB1416" t="s">
        <v>121</v>
      </c>
      <c r="BC1416">
        <v>-1</v>
      </c>
      <c r="BD1416" t="s">
        <v>76</v>
      </c>
      <c r="BE1416">
        <v>12</v>
      </c>
      <c r="BF1416" t="s">
        <v>147</v>
      </c>
      <c r="BG1416" t="s">
        <v>154</v>
      </c>
      <c r="BH1416">
        <v>365243</v>
      </c>
      <c r="BI1416">
        <v>-545</v>
      </c>
      <c r="BJ1416">
        <v>-215</v>
      </c>
      <c r="BK1416">
        <v>-215</v>
      </c>
      <c r="BL1416">
        <v>-211</v>
      </c>
      <c r="BM1416">
        <v>1</v>
      </c>
    </row>
    <row r="1417" spans="1:65" x14ac:dyDescent="0.3">
      <c r="A1417">
        <v>111864</v>
      </c>
      <c r="B1417">
        <v>1</v>
      </c>
      <c r="C1417" t="s">
        <v>65</v>
      </c>
      <c r="D1417" t="s">
        <v>66</v>
      </c>
      <c r="E1417" t="s">
        <v>67</v>
      </c>
      <c r="F1417" t="s">
        <v>68</v>
      </c>
      <c r="G1417">
        <v>0</v>
      </c>
      <c r="H1417">
        <v>202500</v>
      </c>
      <c r="I1417">
        <v>1143567</v>
      </c>
      <c r="J1417" t="s">
        <v>89</v>
      </c>
      <c r="K1417" t="s">
        <v>90</v>
      </c>
      <c r="L1417" t="s">
        <v>91</v>
      </c>
      <c r="M1417" t="s">
        <v>72</v>
      </c>
      <c r="N1417">
        <v>7.1199999999999996E-3</v>
      </c>
      <c r="O1417">
        <v>20198</v>
      </c>
      <c r="P1417">
        <v>2810</v>
      </c>
      <c r="Q1417">
        <v>3398</v>
      </c>
      <c r="R1417">
        <v>1997</v>
      </c>
      <c r="S1417">
        <v>2</v>
      </c>
      <c r="T1417">
        <v>2</v>
      </c>
      <c r="U1417" t="s">
        <v>73</v>
      </c>
      <c r="V1417">
        <v>12</v>
      </c>
      <c r="W1417">
        <v>0</v>
      </c>
      <c r="X1417">
        <v>1</v>
      </c>
      <c r="Y1417">
        <v>1</v>
      </c>
      <c r="Z1417">
        <v>0</v>
      </c>
      <c r="AA1417">
        <v>1</v>
      </c>
      <c r="AB1417">
        <v>1</v>
      </c>
      <c r="AC1417" t="s">
        <v>173</v>
      </c>
      <c r="AD1417">
        <v>1679219</v>
      </c>
      <c r="AE1417" t="s">
        <v>99</v>
      </c>
      <c r="AF1417">
        <v>3150</v>
      </c>
      <c r="AG1417">
        <v>45751.5</v>
      </c>
      <c r="AH1417">
        <v>45000</v>
      </c>
      <c r="AI1417">
        <v>4576.5</v>
      </c>
      <c r="AJ1417">
        <v>45751.5</v>
      </c>
      <c r="AK1417" t="s">
        <v>120</v>
      </c>
      <c r="AL1417">
        <v>12</v>
      </c>
      <c r="AM1417" t="s">
        <v>68</v>
      </c>
      <c r="AN1417">
        <v>1</v>
      </c>
      <c r="AO1417">
        <v>0.100536031</v>
      </c>
      <c r="AR1417" t="s">
        <v>79</v>
      </c>
      <c r="AS1417" t="s">
        <v>77</v>
      </c>
      <c r="AT1417">
        <v>-2472</v>
      </c>
      <c r="AU1417" t="s">
        <v>76</v>
      </c>
      <c r="AV1417" t="s">
        <v>79</v>
      </c>
      <c r="AX1417" t="s">
        <v>81</v>
      </c>
      <c r="AY1417" t="s">
        <v>95</v>
      </c>
      <c r="AZ1417" t="s">
        <v>131</v>
      </c>
      <c r="BA1417" t="s">
        <v>116</v>
      </c>
      <c r="BB1417" t="s">
        <v>138</v>
      </c>
      <c r="BC1417">
        <v>902</v>
      </c>
      <c r="BD1417" t="s">
        <v>85</v>
      </c>
      <c r="BE1417">
        <v>0</v>
      </c>
      <c r="BF1417" t="s">
        <v>76</v>
      </c>
      <c r="BG1417" t="s">
        <v>132</v>
      </c>
      <c r="BH1417">
        <v>-2472</v>
      </c>
      <c r="BI1417">
        <v>-2415</v>
      </c>
      <c r="BJ1417">
        <v>365243</v>
      </c>
      <c r="BK1417">
        <v>-803</v>
      </c>
      <c r="BL1417">
        <v>365243</v>
      </c>
      <c r="BM1417">
        <v>0</v>
      </c>
    </row>
    <row r="1418" spans="1:65" x14ac:dyDescent="0.3">
      <c r="A1418">
        <v>111868</v>
      </c>
      <c r="B1418">
        <v>1</v>
      </c>
      <c r="C1418" t="s">
        <v>65</v>
      </c>
      <c r="D1418" t="s">
        <v>88</v>
      </c>
      <c r="E1418" t="s">
        <v>67</v>
      </c>
      <c r="F1418" t="s">
        <v>67</v>
      </c>
      <c r="G1418">
        <v>0</v>
      </c>
      <c r="H1418">
        <v>256500</v>
      </c>
      <c r="I1418">
        <v>640080</v>
      </c>
      <c r="J1418" t="s">
        <v>89</v>
      </c>
      <c r="K1418" t="s">
        <v>90</v>
      </c>
      <c r="L1418" t="s">
        <v>71</v>
      </c>
      <c r="M1418" t="s">
        <v>72</v>
      </c>
      <c r="N1418">
        <v>3.5791999999999997E-2</v>
      </c>
      <c r="O1418">
        <v>18309</v>
      </c>
      <c r="P1418">
        <v>535</v>
      </c>
      <c r="Q1418">
        <v>10679</v>
      </c>
      <c r="R1418">
        <v>1849</v>
      </c>
      <c r="S1418">
        <v>2</v>
      </c>
      <c r="T1418">
        <v>2</v>
      </c>
      <c r="U1418" t="s">
        <v>94</v>
      </c>
      <c r="V1418">
        <v>13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92</v>
      </c>
      <c r="AD1418">
        <v>1802328</v>
      </c>
      <c r="AE1418" t="s">
        <v>99</v>
      </c>
      <c r="AF1418">
        <v>45000</v>
      </c>
      <c r="AG1418">
        <v>900000</v>
      </c>
      <c r="AH1418">
        <v>900000</v>
      </c>
      <c r="AJ1418">
        <v>900000</v>
      </c>
      <c r="AK1418" t="s">
        <v>94</v>
      </c>
      <c r="AL1418">
        <v>15</v>
      </c>
      <c r="AM1418" t="s">
        <v>68</v>
      </c>
      <c r="AN1418">
        <v>1</v>
      </c>
      <c r="AR1418" t="s">
        <v>79</v>
      </c>
      <c r="AS1418" t="s">
        <v>77</v>
      </c>
      <c r="AT1418">
        <v>-413</v>
      </c>
      <c r="AU1418" t="s">
        <v>76</v>
      </c>
      <c r="AV1418" t="s">
        <v>79</v>
      </c>
      <c r="AX1418" t="s">
        <v>81</v>
      </c>
      <c r="AY1418" t="s">
        <v>76</v>
      </c>
      <c r="AZ1418" t="s">
        <v>131</v>
      </c>
      <c r="BA1418" t="s">
        <v>116</v>
      </c>
      <c r="BB1418" t="s">
        <v>121</v>
      </c>
      <c r="BC1418">
        <v>-1</v>
      </c>
      <c r="BD1418" t="s">
        <v>76</v>
      </c>
      <c r="BE1418">
        <v>0</v>
      </c>
      <c r="BF1418" t="s">
        <v>76</v>
      </c>
      <c r="BG1418" t="s">
        <v>160</v>
      </c>
      <c r="BH1418">
        <v>-413</v>
      </c>
      <c r="BI1418">
        <v>-369</v>
      </c>
      <c r="BJ1418">
        <v>365243</v>
      </c>
      <c r="BK1418">
        <v>365243</v>
      </c>
      <c r="BL1418">
        <v>365243</v>
      </c>
      <c r="BM1418">
        <v>0</v>
      </c>
    </row>
    <row r="1419" spans="1:65" x14ac:dyDescent="0.3">
      <c r="A1419">
        <v>111868</v>
      </c>
      <c r="B1419">
        <v>1</v>
      </c>
      <c r="C1419" t="s">
        <v>65</v>
      </c>
      <c r="D1419" t="s">
        <v>88</v>
      </c>
      <c r="E1419" t="s">
        <v>67</v>
      </c>
      <c r="F1419" t="s">
        <v>67</v>
      </c>
      <c r="G1419">
        <v>0</v>
      </c>
      <c r="H1419">
        <v>256500</v>
      </c>
      <c r="I1419">
        <v>640080</v>
      </c>
      <c r="J1419" t="s">
        <v>89</v>
      </c>
      <c r="K1419" t="s">
        <v>90</v>
      </c>
      <c r="L1419" t="s">
        <v>71</v>
      </c>
      <c r="M1419" t="s">
        <v>72</v>
      </c>
      <c r="N1419">
        <v>3.5791999999999997E-2</v>
      </c>
      <c r="O1419">
        <v>18309</v>
      </c>
      <c r="P1419">
        <v>535</v>
      </c>
      <c r="Q1419">
        <v>10679</v>
      </c>
      <c r="R1419">
        <v>1849</v>
      </c>
      <c r="S1419">
        <v>2</v>
      </c>
      <c r="T1419">
        <v>2</v>
      </c>
      <c r="U1419" t="s">
        <v>94</v>
      </c>
      <c r="V1419">
        <v>13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92</v>
      </c>
      <c r="AD1419">
        <v>1571671</v>
      </c>
      <c r="AE1419" t="s">
        <v>65</v>
      </c>
      <c r="AG1419">
        <v>0</v>
      </c>
      <c r="AH1419">
        <v>0</v>
      </c>
      <c r="AK1419" t="s">
        <v>123</v>
      </c>
      <c r="AL1419">
        <v>10</v>
      </c>
      <c r="AM1419" t="s">
        <v>68</v>
      </c>
      <c r="AN1419">
        <v>1</v>
      </c>
      <c r="AR1419" t="s">
        <v>76</v>
      </c>
      <c r="AS1419" t="s">
        <v>129</v>
      </c>
      <c r="AT1419">
        <v>-96</v>
      </c>
      <c r="AU1419" t="s">
        <v>76</v>
      </c>
      <c r="AV1419" t="s">
        <v>79</v>
      </c>
      <c r="AX1419" t="s">
        <v>81</v>
      </c>
      <c r="AY1419" t="s">
        <v>76</v>
      </c>
      <c r="AZ1419" t="s">
        <v>76</v>
      </c>
      <c r="BA1419" t="s">
        <v>76</v>
      </c>
      <c r="BB1419" t="s">
        <v>121</v>
      </c>
      <c r="BC1419">
        <v>-1</v>
      </c>
      <c r="BD1419" t="s">
        <v>76</v>
      </c>
      <c r="BF1419" t="s">
        <v>76</v>
      </c>
      <c r="BG1419" t="s">
        <v>82</v>
      </c>
    </row>
    <row r="1420" spans="1:65" x14ac:dyDescent="0.3">
      <c r="A1420">
        <v>111875</v>
      </c>
      <c r="B1420">
        <v>0</v>
      </c>
      <c r="C1420" t="s">
        <v>99</v>
      </c>
      <c r="D1420" t="s">
        <v>66</v>
      </c>
      <c r="E1420" t="s">
        <v>67</v>
      </c>
      <c r="F1420" t="s">
        <v>67</v>
      </c>
      <c r="G1420">
        <v>0</v>
      </c>
      <c r="H1420">
        <v>112500</v>
      </c>
      <c r="I1420">
        <v>270000</v>
      </c>
      <c r="J1420" t="s">
        <v>69</v>
      </c>
      <c r="K1420" t="s">
        <v>70</v>
      </c>
      <c r="L1420" t="s">
        <v>71</v>
      </c>
      <c r="M1420" t="s">
        <v>107</v>
      </c>
      <c r="N1420">
        <v>3.2561E-2</v>
      </c>
      <c r="O1420">
        <v>16878</v>
      </c>
      <c r="P1420">
        <v>4473</v>
      </c>
      <c r="Q1420">
        <v>3022</v>
      </c>
      <c r="R1420">
        <v>270</v>
      </c>
      <c r="S1420">
        <v>1</v>
      </c>
      <c r="T1420">
        <v>1</v>
      </c>
      <c r="U1420" t="s">
        <v>75</v>
      </c>
      <c r="V1420">
        <v>11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92</v>
      </c>
      <c r="AD1420">
        <v>2385877</v>
      </c>
      <c r="AE1420" t="s">
        <v>93</v>
      </c>
      <c r="AF1420">
        <v>8095.8149999999996</v>
      </c>
      <c r="AG1420">
        <v>94455</v>
      </c>
      <c r="AH1420">
        <v>83034</v>
      </c>
      <c r="AI1420">
        <v>18900</v>
      </c>
      <c r="AJ1420">
        <v>94455</v>
      </c>
      <c r="AK1420" t="s">
        <v>75</v>
      </c>
      <c r="AL1420">
        <v>17</v>
      </c>
      <c r="AM1420" t="s">
        <v>68</v>
      </c>
      <c r="AN1420">
        <v>1</v>
      </c>
      <c r="AO1420">
        <v>0.201932801</v>
      </c>
      <c r="AR1420" t="s">
        <v>79</v>
      </c>
      <c r="AS1420" t="s">
        <v>77</v>
      </c>
      <c r="AT1420">
        <v>-1491</v>
      </c>
      <c r="AU1420" t="s">
        <v>78</v>
      </c>
      <c r="AV1420" t="s">
        <v>79</v>
      </c>
      <c r="AX1420" t="s">
        <v>81</v>
      </c>
      <c r="AY1420" t="s">
        <v>111</v>
      </c>
      <c r="AZ1420" t="s">
        <v>96</v>
      </c>
      <c r="BA1420" t="s">
        <v>76</v>
      </c>
      <c r="BB1420" t="s">
        <v>104</v>
      </c>
      <c r="BC1420">
        <v>42</v>
      </c>
      <c r="BD1420" t="s">
        <v>105</v>
      </c>
      <c r="BE1420">
        <v>12</v>
      </c>
      <c r="BF1420" t="s">
        <v>147</v>
      </c>
      <c r="BG1420" t="s">
        <v>106</v>
      </c>
      <c r="BH1420">
        <v>365243</v>
      </c>
      <c r="BI1420">
        <v>-1457</v>
      </c>
      <c r="BJ1420">
        <v>-1127</v>
      </c>
      <c r="BK1420">
        <v>-1127</v>
      </c>
      <c r="BL1420">
        <v>-1120</v>
      </c>
      <c r="BM1420">
        <v>0</v>
      </c>
    </row>
    <row r="1421" spans="1:65" x14ac:dyDescent="0.3">
      <c r="A1421">
        <v>111875</v>
      </c>
      <c r="B1421">
        <v>0</v>
      </c>
      <c r="C1421" t="s">
        <v>99</v>
      </c>
      <c r="D1421" t="s">
        <v>66</v>
      </c>
      <c r="E1421" t="s">
        <v>67</v>
      </c>
      <c r="F1421" t="s">
        <v>67</v>
      </c>
      <c r="G1421">
        <v>0</v>
      </c>
      <c r="H1421">
        <v>112500</v>
      </c>
      <c r="I1421">
        <v>270000</v>
      </c>
      <c r="J1421" t="s">
        <v>69</v>
      </c>
      <c r="K1421" t="s">
        <v>70</v>
      </c>
      <c r="L1421" t="s">
        <v>71</v>
      </c>
      <c r="M1421" t="s">
        <v>107</v>
      </c>
      <c r="N1421">
        <v>3.2561E-2</v>
      </c>
      <c r="O1421">
        <v>16878</v>
      </c>
      <c r="P1421">
        <v>4473</v>
      </c>
      <c r="Q1421">
        <v>3022</v>
      </c>
      <c r="R1421">
        <v>270</v>
      </c>
      <c r="S1421">
        <v>1</v>
      </c>
      <c r="T1421">
        <v>1</v>
      </c>
      <c r="U1421" t="s">
        <v>75</v>
      </c>
      <c r="V1421">
        <v>11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92</v>
      </c>
      <c r="AD1421">
        <v>1003178</v>
      </c>
      <c r="AE1421" t="s">
        <v>93</v>
      </c>
      <c r="AF1421">
        <v>7016.04</v>
      </c>
      <c r="AG1421">
        <v>59760</v>
      </c>
      <c r="AH1421">
        <v>73768.5</v>
      </c>
      <c r="AI1421">
        <v>0</v>
      </c>
      <c r="AJ1421">
        <v>59760</v>
      </c>
      <c r="AK1421" t="s">
        <v>123</v>
      </c>
      <c r="AL1421">
        <v>12</v>
      </c>
      <c r="AM1421" t="s">
        <v>68</v>
      </c>
      <c r="AN1421">
        <v>1</v>
      </c>
      <c r="AO1421">
        <v>0</v>
      </c>
      <c r="AR1421" t="s">
        <v>79</v>
      </c>
      <c r="AS1421" t="s">
        <v>77</v>
      </c>
      <c r="AT1421">
        <v>-797</v>
      </c>
      <c r="AU1421" t="s">
        <v>78</v>
      </c>
      <c r="AV1421" t="s">
        <v>79</v>
      </c>
      <c r="AW1421" t="s">
        <v>80</v>
      </c>
      <c r="AX1421" t="s">
        <v>81</v>
      </c>
      <c r="AY1421" t="s">
        <v>111</v>
      </c>
      <c r="AZ1421" t="s">
        <v>96</v>
      </c>
      <c r="BA1421" t="s">
        <v>76</v>
      </c>
      <c r="BB1421" t="s">
        <v>138</v>
      </c>
      <c r="BC1421">
        <v>70</v>
      </c>
      <c r="BD1421" t="s">
        <v>85</v>
      </c>
      <c r="BE1421">
        <v>12</v>
      </c>
      <c r="BF1421" t="s">
        <v>112</v>
      </c>
      <c r="BG1421" t="s">
        <v>151</v>
      </c>
      <c r="BH1421">
        <v>365243</v>
      </c>
      <c r="BI1421">
        <v>-766</v>
      </c>
      <c r="BJ1421">
        <v>-436</v>
      </c>
      <c r="BK1421">
        <v>-436</v>
      </c>
      <c r="BL1421">
        <v>-434</v>
      </c>
      <c r="BM1421">
        <v>0</v>
      </c>
    </row>
    <row r="1422" spans="1:65" x14ac:dyDescent="0.3">
      <c r="A1422">
        <v>111897</v>
      </c>
      <c r="B1422">
        <v>0</v>
      </c>
      <c r="C1422" t="s">
        <v>65</v>
      </c>
      <c r="D1422" t="s">
        <v>88</v>
      </c>
      <c r="E1422" t="s">
        <v>67</v>
      </c>
      <c r="F1422" t="s">
        <v>68</v>
      </c>
      <c r="G1422">
        <v>0</v>
      </c>
      <c r="H1422">
        <v>234000</v>
      </c>
      <c r="I1422">
        <v>2013840</v>
      </c>
      <c r="J1422" t="s">
        <v>133</v>
      </c>
      <c r="K1422" t="s">
        <v>90</v>
      </c>
      <c r="L1422" t="s">
        <v>91</v>
      </c>
      <c r="M1422" t="s">
        <v>72</v>
      </c>
      <c r="N1422">
        <v>3.0755000000000001E-2</v>
      </c>
      <c r="O1422">
        <v>21050</v>
      </c>
      <c r="P1422">
        <v>10827</v>
      </c>
      <c r="Q1422">
        <v>10729</v>
      </c>
      <c r="R1422">
        <v>4566</v>
      </c>
      <c r="S1422">
        <v>2</v>
      </c>
      <c r="T1422">
        <v>2</v>
      </c>
      <c r="U1422" t="s">
        <v>94</v>
      </c>
      <c r="V1422">
        <v>11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143</v>
      </c>
      <c r="AD1422">
        <v>1270908</v>
      </c>
      <c r="AE1422" t="s">
        <v>93</v>
      </c>
      <c r="AF1422">
        <v>36549</v>
      </c>
      <c r="AG1422">
        <v>195160.5</v>
      </c>
      <c r="AH1422">
        <v>203535</v>
      </c>
      <c r="AI1422">
        <v>0</v>
      </c>
      <c r="AJ1422">
        <v>195160.5</v>
      </c>
      <c r="AK1422" t="s">
        <v>73</v>
      </c>
      <c r="AL1422">
        <v>14</v>
      </c>
      <c r="AM1422" t="s">
        <v>68</v>
      </c>
      <c r="AN1422">
        <v>1</v>
      </c>
      <c r="AO1422">
        <v>0</v>
      </c>
      <c r="AR1422" t="s">
        <v>79</v>
      </c>
      <c r="AS1422" t="s">
        <v>77</v>
      </c>
      <c r="AT1422">
        <v>-240</v>
      </c>
      <c r="AU1422" t="s">
        <v>78</v>
      </c>
      <c r="AV1422" t="s">
        <v>79</v>
      </c>
      <c r="AW1422" t="s">
        <v>101</v>
      </c>
      <c r="AX1422" t="s">
        <v>81</v>
      </c>
      <c r="AY1422" t="s">
        <v>199</v>
      </c>
      <c r="AZ1422" t="s">
        <v>96</v>
      </c>
      <c r="BA1422" t="s">
        <v>76</v>
      </c>
      <c r="BB1422" t="s">
        <v>138</v>
      </c>
      <c r="BC1422">
        <v>400</v>
      </c>
      <c r="BD1422" t="s">
        <v>85</v>
      </c>
      <c r="BE1422">
        <v>6</v>
      </c>
      <c r="BF1422" t="s">
        <v>112</v>
      </c>
      <c r="BG1422" t="s">
        <v>151</v>
      </c>
      <c r="BH1422">
        <v>365243</v>
      </c>
      <c r="BI1422">
        <v>-210</v>
      </c>
      <c r="BJ1422">
        <v>-60</v>
      </c>
      <c r="BK1422">
        <v>-120</v>
      </c>
      <c r="BL1422">
        <v>-118</v>
      </c>
      <c r="BM1422">
        <v>1</v>
      </c>
    </row>
    <row r="1423" spans="1:65" x14ac:dyDescent="0.3">
      <c r="A1423">
        <v>111930</v>
      </c>
      <c r="B1423">
        <v>0</v>
      </c>
      <c r="C1423" t="s">
        <v>65</v>
      </c>
      <c r="D1423" t="s">
        <v>88</v>
      </c>
      <c r="E1423" t="s">
        <v>67</v>
      </c>
      <c r="F1423" t="s">
        <v>68</v>
      </c>
      <c r="G1423">
        <v>0</v>
      </c>
      <c r="H1423">
        <v>225000</v>
      </c>
      <c r="I1423">
        <v>545040</v>
      </c>
      <c r="J1423" t="s">
        <v>89</v>
      </c>
      <c r="K1423" t="s">
        <v>70</v>
      </c>
      <c r="L1423" t="s">
        <v>91</v>
      </c>
      <c r="M1423" t="s">
        <v>72</v>
      </c>
      <c r="N1423">
        <v>3.2561E-2</v>
      </c>
      <c r="O1423">
        <v>18112</v>
      </c>
      <c r="P1423">
        <v>4309</v>
      </c>
      <c r="Q1423">
        <v>4415</v>
      </c>
      <c r="R1423">
        <v>1650</v>
      </c>
      <c r="S1423">
        <v>1</v>
      </c>
      <c r="T1423">
        <v>1</v>
      </c>
      <c r="U1423" t="s">
        <v>125</v>
      </c>
      <c r="V1423">
        <v>17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137</v>
      </c>
      <c r="AD1423">
        <v>1067201</v>
      </c>
      <c r="AE1423" t="s">
        <v>99</v>
      </c>
      <c r="AF1423">
        <v>11250</v>
      </c>
      <c r="AG1423">
        <v>225000</v>
      </c>
      <c r="AH1423">
        <v>225000</v>
      </c>
      <c r="AJ1423">
        <v>225000</v>
      </c>
      <c r="AK1423" t="s">
        <v>94</v>
      </c>
      <c r="AL1423">
        <v>16</v>
      </c>
      <c r="AM1423" t="s">
        <v>68</v>
      </c>
      <c r="AN1423">
        <v>1</v>
      </c>
      <c r="AR1423" t="s">
        <v>79</v>
      </c>
      <c r="AS1423" t="s">
        <v>77</v>
      </c>
      <c r="AT1423">
        <v>-472</v>
      </c>
      <c r="AU1423" t="s">
        <v>76</v>
      </c>
      <c r="AV1423" t="s">
        <v>79</v>
      </c>
      <c r="AX1423" t="s">
        <v>81</v>
      </c>
      <c r="AY1423" t="s">
        <v>76</v>
      </c>
      <c r="AZ1423" t="s">
        <v>131</v>
      </c>
      <c r="BA1423" t="s">
        <v>116</v>
      </c>
      <c r="BB1423" t="s">
        <v>121</v>
      </c>
      <c r="BC1423">
        <v>100</v>
      </c>
      <c r="BD1423" t="s">
        <v>76</v>
      </c>
      <c r="BE1423">
        <v>0</v>
      </c>
      <c r="BF1423" t="s">
        <v>76</v>
      </c>
      <c r="BG1423" t="s">
        <v>160</v>
      </c>
      <c r="BH1423">
        <v>365243</v>
      </c>
      <c r="BI1423">
        <v>365243</v>
      </c>
      <c r="BJ1423">
        <v>365243</v>
      </c>
      <c r="BK1423">
        <v>365243</v>
      </c>
      <c r="BL1423">
        <v>365243</v>
      </c>
      <c r="BM1423">
        <v>0</v>
      </c>
    </row>
    <row r="1424" spans="1:65" x14ac:dyDescent="0.3">
      <c r="A1424">
        <v>111945</v>
      </c>
      <c r="B1424">
        <v>0</v>
      </c>
      <c r="C1424" t="s">
        <v>65</v>
      </c>
      <c r="D1424" t="s">
        <v>66</v>
      </c>
      <c r="E1424" t="s">
        <v>68</v>
      </c>
      <c r="F1424" t="s">
        <v>68</v>
      </c>
      <c r="G1424">
        <v>3</v>
      </c>
      <c r="H1424">
        <v>180000</v>
      </c>
      <c r="I1424">
        <v>473760</v>
      </c>
      <c r="J1424" t="s">
        <v>69</v>
      </c>
      <c r="K1424" t="s">
        <v>70</v>
      </c>
      <c r="L1424" t="s">
        <v>91</v>
      </c>
      <c r="M1424" t="s">
        <v>72</v>
      </c>
      <c r="N1424">
        <v>1.8634000000000001E-2</v>
      </c>
      <c r="O1424">
        <v>14448</v>
      </c>
      <c r="P1424">
        <v>126</v>
      </c>
      <c r="Q1424">
        <v>6579</v>
      </c>
      <c r="R1424">
        <v>2977</v>
      </c>
      <c r="S1424">
        <v>2</v>
      </c>
      <c r="T1424">
        <v>2</v>
      </c>
      <c r="U1424" t="s">
        <v>75</v>
      </c>
      <c r="V1424">
        <v>13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159</v>
      </c>
      <c r="AD1424">
        <v>1064125</v>
      </c>
      <c r="AE1424" t="s">
        <v>93</v>
      </c>
      <c r="AG1424">
        <v>29655</v>
      </c>
      <c r="AH1424">
        <v>29655</v>
      </c>
      <c r="AI1424">
        <v>0</v>
      </c>
      <c r="AJ1424">
        <v>29655</v>
      </c>
      <c r="AK1424" t="s">
        <v>125</v>
      </c>
      <c r="AL1424">
        <v>15</v>
      </c>
      <c r="AM1424" t="s">
        <v>68</v>
      </c>
      <c r="AN1424">
        <v>1</v>
      </c>
      <c r="AO1424">
        <v>0</v>
      </c>
      <c r="AR1424" t="s">
        <v>79</v>
      </c>
      <c r="AS1424" t="s">
        <v>114</v>
      </c>
      <c r="AT1424">
        <v>-754</v>
      </c>
      <c r="AU1424" t="s">
        <v>78</v>
      </c>
      <c r="AV1424" t="s">
        <v>165</v>
      </c>
      <c r="AX1424" t="s">
        <v>81</v>
      </c>
      <c r="AY1424" t="s">
        <v>124</v>
      </c>
      <c r="AZ1424" t="s">
        <v>76</v>
      </c>
      <c r="BA1424" t="s">
        <v>76</v>
      </c>
      <c r="BB1424" t="s">
        <v>104</v>
      </c>
      <c r="BC1424">
        <v>40</v>
      </c>
      <c r="BD1424" t="s">
        <v>105</v>
      </c>
      <c r="BF1424" t="s">
        <v>76</v>
      </c>
      <c r="BG1424" t="s">
        <v>106</v>
      </c>
    </row>
    <row r="1425" spans="1:65" x14ac:dyDescent="0.3">
      <c r="A1425">
        <v>111946</v>
      </c>
      <c r="B1425">
        <v>0</v>
      </c>
      <c r="C1425" t="s">
        <v>65</v>
      </c>
      <c r="D1425" t="s">
        <v>88</v>
      </c>
      <c r="E1425" t="s">
        <v>68</v>
      </c>
      <c r="F1425" t="s">
        <v>68</v>
      </c>
      <c r="G1425">
        <v>0</v>
      </c>
      <c r="H1425">
        <v>112500</v>
      </c>
      <c r="I1425">
        <v>225000</v>
      </c>
      <c r="J1425" t="s">
        <v>113</v>
      </c>
      <c r="K1425" t="s">
        <v>70</v>
      </c>
      <c r="L1425" t="s">
        <v>91</v>
      </c>
      <c r="M1425" t="s">
        <v>72</v>
      </c>
      <c r="N1425">
        <v>2.8663000000000001E-2</v>
      </c>
      <c r="O1425">
        <v>23962</v>
      </c>
      <c r="P1425">
        <v>365243</v>
      </c>
      <c r="Q1425">
        <v>9661</v>
      </c>
      <c r="R1425">
        <v>4258</v>
      </c>
      <c r="S1425">
        <v>2</v>
      </c>
      <c r="T1425">
        <v>2</v>
      </c>
      <c r="U1425" t="s">
        <v>94</v>
      </c>
      <c r="V1425">
        <v>10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76</v>
      </c>
      <c r="AD1425">
        <v>2144783</v>
      </c>
      <c r="AE1425" t="s">
        <v>65</v>
      </c>
      <c r="AF1425">
        <v>9175.9950000000008</v>
      </c>
      <c r="AG1425">
        <v>45000</v>
      </c>
      <c r="AH1425">
        <v>46485</v>
      </c>
      <c r="AJ1425">
        <v>45000</v>
      </c>
      <c r="AK1425" t="s">
        <v>94</v>
      </c>
      <c r="AL1425">
        <v>11</v>
      </c>
      <c r="AM1425" t="s">
        <v>68</v>
      </c>
      <c r="AN1425">
        <v>1</v>
      </c>
      <c r="AR1425" t="s">
        <v>76</v>
      </c>
      <c r="AS1425" t="s">
        <v>77</v>
      </c>
      <c r="AT1425">
        <v>-588</v>
      </c>
      <c r="AU1425" t="s">
        <v>78</v>
      </c>
      <c r="AV1425" t="s">
        <v>79</v>
      </c>
      <c r="AX1425" t="s">
        <v>81</v>
      </c>
      <c r="AY1425" t="s">
        <v>76</v>
      </c>
      <c r="AZ1425" t="s">
        <v>82</v>
      </c>
      <c r="BA1425" t="s">
        <v>116</v>
      </c>
      <c r="BB1425" t="s">
        <v>121</v>
      </c>
      <c r="BC1425">
        <v>-1</v>
      </c>
      <c r="BD1425" t="s">
        <v>76</v>
      </c>
      <c r="BE1425">
        <v>6</v>
      </c>
      <c r="BF1425" t="s">
        <v>86</v>
      </c>
      <c r="BG1425" t="s">
        <v>172</v>
      </c>
      <c r="BH1425">
        <v>365243</v>
      </c>
      <c r="BI1425">
        <v>-558</v>
      </c>
      <c r="BJ1425">
        <v>-408</v>
      </c>
      <c r="BK1425">
        <v>-438</v>
      </c>
      <c r="BL1425">
        <v>-433</v>
      </c>
      <c r="BM1425">
        <v>1</v>
      </c>
    </row>
    <row r="1426" spans="1:65" x14ac:dyDescent="0.3">
      <c r="A1426">
        <v>111956</v>
      </c>
      <c r="B1426">
        <v>0</v>
      </c>
      <c r="C1426" t="s">
        <v>65</v>
      </c>
      <c r="D1426" t="s">
        <v>66</v>
      </c>
      <c r="E1426" t="s">
        <v>68</v>
      </c>
      <c r="F1426" t="s">
        <v>68</v>
      </c>
      <c r="G1426">
        <v>3</v>
      </c>
      <c r="H1426">
        <v>360000</v>
      </c>
      <c r="I1426">
        <v>312768</v>
      </c>
      <c r="J1426" t="s">
        <v>69</v>
      </c>
      <c r="K1426" t="s">
        <v>90</v>
      </c>
      <c r="L1426" t="s">
        <v>91</v>
      </c>
      <c r="M1426" t="s">
        <v>72</v>
      </c>
      <c r="N1426">
        <v>4.6219999999999997E-2</v>
      </c>
      <c r="O1426">
        <v>14597</v>
      </c>
      <c r="P1426">
        <v>875</v>
      </c>
      <c r="Q1426">
        <v>6498</v>
      </c>
      <c r="R1426">
        <v>1607</v>
      </c>
      <c r="S1426">
        <v>1</v>
      </c>
      <c r="T1426">
        <v>1</v>
      </c>
      <c r="U1426" t="s">
        <v>94</v>
      </c>
      <c r="V1426">
        <v>14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137</v>
      </c>
      <c r="AD1426">
        <v>1381587</v>
      </c>
      <c r="AE1426" t="s">
        <v>93</v>
      </c>
      <c r="AF1426">
        <v>21782.025000000001</v>
      </c>
      <c r="AG1426">
        <v>85455</v>
      </c>
      <c r="AH1426">
        <v>76455</v>
      </c>
      <c r="AI1426">
        <v>9000</v>
      </c>
      <c r="AJ1426">
        <v>85455</v>
      </c>
      <c r="AK1426" t="s">
        <v>109</v>
      </c>
      <c r="AL1426">
        <v>10</v>
      </c>
      <c r="AM1426" t="s">
        <v>68</v>
      </c>
      <c r="AN1426">
        <v>1</v>
      </c>
      <c r="AO1426">
        <v>0.114701518</v>
      </c>
      <c r="AR1426" t="s">
        <v>79</v>
      </c>
      <c r="AS1426" t="s">
        <v>77</v>
      </c>
      <c r="AT1426">
        <v>-2395</v>
      </c>
      <c r="AU1426" t="s">
        <v>78</v>
      </c>
      <c r="AV1426" t="s">
        <v>79</v>
      </c>
      <c r="AX1426" t="s">
        <v>161</v>
      </c>
      <c r="AY1426" t="s">
        <v>124</v>
      </c>
      <c r="AZ1426" t="s">
        <v>96</v>
      </c>
      <c r="BA1426" t="s">
        <v>76</v>
      </c>
      <c r="BB1426" t="s">
        <v>104</v>
      </c>
      <c r="BC1426">
        <v>25</v>
      </c>
      <c r="BD1426" t="s">
        <v>105</v>
      </c>
      <c r="BE1426">
        <v>4</v>
      </c>
      <c r="BF1426" t="s">
        <v>86</v>
      </c>
      <c r="BG1426" t="s">
        <v>106</v>
      </c>
      <c r="BH1426">
        <v>365243</v>
      </c>
      <c r="BI1426">
        <v>-2325</v>
      </c>
      <c r="BJ1426">
        <v>-2235</v>
      </c>
      <c r="BK1426">
        <v>-2235</v>
      </c>
      <c r="BL1426">
        <v>-2232</v>
      </c>
      <c r="BM1426">
        <v>0</v>
      </c>
    </row>
    <row r="1427" spans="1:65" x14ac:dyDescent="0.3">
      <c r="A1427">
        <v>111962</v>
      </c>
      <c r="B1427">
        <v>1</v>
      </c>
      <c r="C1427" t="s">
        <v>65</v>
      </c>
      <c r="D1427" t="s">
        <v>66</v>
      </c>
      <c r="E1427" t="s">
        <v>68</v>
      </c>
      <c r="F1427" t="s">
        <v>68</v>
      </c>
      <c r="G1427">
        <v>2</v>
      </c>
      <c r="H1427">
        <v>270000</v>
      </c>
      <c r="I1427">
        <v>724581</v>
      </c>
      <c r="J1427" t="s">
        <v>113</v>
      </c>
      <c r="K1427" t="s">
        <v>70</v>
      </c>
      <c r="L1427" t="s">
        <v>91</v>
      </c>
      <c r="M1427" t="s">
        <v>72</v>
      </c>
      <c r="N1427">
        <v>2.5163999999999999E-2</v>
      </c>
      <c r="O1427">
        <v>13477</v>
      </c>
      <c r="P1427">
        <v>365243</v>
      </c>
      <c r="Q1427">
        <v>7027</v>
      </c>
      <c r="R1427">
        <v>327</v>
      </c>
      <c r="S1427">
        <v>2</v>
      </c>
      <c r="T1427">
        <v>2</v>
      </c>
      <c r="U1427" t="s">
        <v>125</v>
      </c>
      <c r="V1427">
        <v>10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76</v>
      </c>
      <c r="AD1427">
        <v>2581104</v>
      </c>
      <c r="AE1427" t="s">
        <v>65</v>
      </c>
      <c r="AG1427">
        <v>0</v>
      </c>
      <c r="AH1427">
        <v>0</v>
      </c>
      <c r="AK1427" t="s">
        <v>125</v>
      </c>
      <c r="AL1427">
        <v>7</v>
      </c>
      <c r="AM1427" t="s">
        <v>68</v>
      </c>
      <c r="AN1427">
        <v>1</v>
      </c>
      <c r="AR1427" t="s">
        <v>76</v>
      </c>
      <c r="AS1427" t="s">
        <v>129</v>
      </c>
      <c r="AT1427">
        <v>-140</v>
      </c>
      <c r="AU1427" t="s">
        <v>76</v>
      </c>
      <c r="AV1427" t="s">
        <v>79</v>
      </c>
      <c r="AX1427" t="s">
        <v>81</v>
      </c>
      <c r="AY1427" t="s">
        <v>76</v>
      </c>
      <c r="AZ1427" t="s">
        <v>76</v>
      </c>
      <c r="BA1427" t="s">
        <v>76</v>
      </c>
      <c r="BB1427" t="s">
        <v>121</v>
      </c>
      <c r="BC1427">
        <v>-1</v>
      </c>
      <c r="BD1427" t="s">
        <v>76</v>
      </c>
      <c r="BF1427" t="s">
        <v>76</v>
      </c>
      <c r="BG1427" t="s">
        <v>82</v>
      </c>
    </row>
    <row r="1428" spans="1:65" x14ac:dyDescent="0.3">
      <c r="A1428">
        <v>111970</v>
      </c>
      <c r="B1428">
        <v>0</v>
      </c>
      <c r="C1428" t="s">
        <v>65</v>
      </c>
      <c r="D1428" t="s">
        <v>88</v>
      </c>
      <c r="E1428" t="s">
        <v>67</v>
      </c>
      <c r="F1428" t="s">
        <v>67</v>
      </c>
      <c r="G1428">
        <v>0</v>
      </c>
      <c r="H1428">
        <v>135000</v>
      </c>
      <c r="I1428">
        <v>526491</v>
      </c>
      <c r="J1428" t="s">
        <v>69</v>
      </c>
      <c r="K1428" t="s">
        <v>70</v>
      </c>
      <c r="L1428" t="s">
        <v>91</v>
      </c>
      <c r="M1428" t="s">
        <v>72</v>
      </c>
      <c r="N1428">
        <v>9.1750000000000009E-3</v>
      </c>
      <c r="O1428">
        <v>15700</v>
      </c>
      <c r="P1428">
        <v>7956</v>
      </c>
      <c r="Q1428">
        <v>6864</v>
      </c>
      <c r="R1428">
        <v>4627</v>
      </c>
      <c r="S1428">
        <v>2</v>
      </c>
      <c r="T1428">
        <v>2</v>
      </c>
      <c r="U1428" t="s">
        <v>125</v>
      </c>
      <c r="V1428">
        <v>10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t="s">
        <v>200</v>
      </c>
      <c r="AD1428">
        <v>2197551</v>
      </c>
      <c r="AE1428" t="s">
        <v>65</v>
      </c>
      <c r="AF1428">
        <v>13650.93</v>
      </c>
      <c r="AG1428">
        <v>229500</v>
      </c>
      <c r="AH1428">
        <v>277969.5</v>
      </c>
      <c r="AJ1428">
        <v>229500</v>
      </c>
      <c r="AK1428" t="s">
        <v>123</v>
      </c>
      <c r="AL1428">
        <v>11</v>
      </c>
      <c r="AM1428" t="s">
        <v>68</v>
      </c>
      <c r="AN1428">
        <v>1</v>
      </c>
      <c r="AR1428" t="s">
        <v>76</v>
      </c>
      <c r="AS1428" t="s">
        <v>114</v>
      </c>
      <c r="AT1428">
        <v>-29</v>
      </c>
      <c r="AU1428" t="s">
        <v>78</v>
      </c>
      <c r="AV1428" t="s">
        <v>115</v>
      </c>
      <c r="AW1428" t="s">
        <v>101</v>
      </c>
      <c r="AX1428" t="s">
        <v>81</v>
      </c>
      <c r="AY1428" t="s">
        <v>76</v>
      </c>
      <c r="AZ1428" t="s">
        <v>82</v>
      </c>
      <c r="BA1428" t="s">
        <v>116</v>
      </c>
      <c r="BB1428" t="s">
        <v>84</v>
      </c>
      <c r="BC1428">
        <v>350</v>
      </c>
      <c r="BD1428" t="s">
        <v>85</v>
      </c>
      <c r="BE1428">
        <v>48</v>
      </c>
      <c r="BF1428" t="s">
        <v>147</v>
      </c>
      <c r="BG1428" t="s">
        <v>154</v>
      </c>
    </row>
    <row r="1429" spans="1:65" x14ac:dyDescent="0.3">
      <c r="A1429">
        <v>111970</v>
      </c>
      <c r="B1429">
        <v>0</v>
      </c>
      <c r="C1429" t="s">
        <v>65</v>
      </c>
      <c r="D1429" t="s">
        <v>88</v>
      </c>
      <c r="E1429" t="s">
        <v>67</v>
      </c>
      <c r="F1429" t="s">
        <v>67</v>
      </c>
      <c r="G1429">
        <v>0</v>
      </c>
      <c r="H1429">
        <v>135000</v>
      </c>
      <c r="I1429">
        <v>526491</v>
      </c>
      <c r="J1429" t="s">
        <v>69</v>
      </c>
      <c r="K1429" t="s">
        <v>70</v>
      </c>
      <c r="L1429" t="s">
        <v>91</v>
      </c>
      <c r="M1429" t="s">
        <v>72</v>
      </c>
      <c r="N1429">
        <v>9.1750000000000009E-3</v>
      </c>
      <c r="O1429">
        <v>15700</v>
      </c>
      <c r="P1429">
        <v>7956</v>
      </c>
      <c r="Q1429">
        <v>6864</v>
      </c>
      <c r="R1429">
        <v>4627</v>
      </c>
      <c r="S1429">
        <v>2</v>
      </c>
      <c r="T1429">
        <v>2</v>
      </c>
      <c r="U1429" t="s">
        <v>125</v>
      </c>
      <c r="V1429">
        <v>10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200</v>
      </c>
      <c r="AD1429">
        <v>1582575</v>
      </c>
      <c r="AE1429" t="s">
        <v>65</v>
      </c>
      <c r="AF1429">
        <v>13963.725</v>
      </c>
      <c r="AG1429">
        <v>225000</v>
      </c>
      <c r="AH1429">
        <v>284400</v>
      </c>
      <c r="AJ1429">
        <v>225000</v>
      </c>
      <c r="AK1429" t="s">
        <v>123</v>
      </c>
      <c r="AL1429">
        <v>11</v>
      </c>
      <c r="AM1429" t="s">
        <v>68</v>
      </c>
      <c r="AN1429">
        <v>1</v>
      </c>
      <c r="AR1429" t="s">
        <v>76</v>
      </c>
      <c r="AS1429" t="s">
        <v>114</v>
      </c>
      <c r="AT1429">
        <v>-29</v>
      </c>
      <c r="AU1429" t="s">
        <v>78</v>
      </c>
      <c r="AV1429" t="s">
        <v>115</v>
      </c>
      <c r="AW1429" t="s">
        <v>101</v>
      </c>
      <c r="AX1429" t="s">
        <v>81</v>
      </c>
      <c r="AY1429" t="s">
        <v>76</v>
      </c>
      <c r="AZ1429" t="s">
        <v>82</v>
      </c>
      <c r="BA1429" t="s">
        <v>116</v>
      </c>
      <c r="BB1429" t="s">
        <v>84</v>
      </c>
      <c r="BC1429">
        <v>350</v>
      </c>
      <c r="BD1429" t="s">
        <v>85</v>
      </c>
      <c r="BE1429">
        <v>48</v>
      </c>
      <c r="BF1429" t="s">
        <v>147</v>
      </c>
      <c r="BG1429" t="s">
        <v>154</v>
      </c>
    </row>
    <row r="1430" spans="1:65" x14ac:dyDescent="0.3">
      <c r="A1430">
        <v>111979</v>
      </c>
      <c r="B1430">
        <v>0</v>
      </c>
      <c r="C1430" t="s">
        <v>65</v>
      </c>
      <c r="D1430" t="s">
        <v>88</v>
      </c>
      <c r="E1430" t="s">
        <v>67</v>
      </c>
      <c r="F1430" t="s">
        <v>68</v>
      </c>
      <c r="G1430">
        <v>1</v>
      </c>
      <c r="H1430">
        <v>270000</v>
      </c>
      <c r="I1430">
        <v>957033</v>
      </c>
      <c r="J1430" t="s">
        <v>69</v>
      </c>
      <c r="K1430" t="s">
        <v>90</v>
      </c>
      <c r="L1430" t="s">
        <v>119</v>
      </c>
      <c r="M1430" t="s">
        <v>72</v>
      </c>
      <c r="N1430">
        <v>4.6219999999999997E-2</v>
      </c>
      <c r="O1430">
        <v>16988</v>
      </c>
      <c r="P1430">
        <v>1043</v>
      </c>
      <c r="Q1430">
        <v>7656</v>
      </c>
      <c r="R1430">
        <v>539</v>
      </c>
      <c r="S1430">
        <v>1</v>
      </c>
      <c r="T1430">
        <v>1</v>
      </c>
      <c r="U1430" t="s">
        <v>125</v>
      </c>
      <c r="V1430">
        <v>12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 t="s">
        <v>122</v>
      </c>
      <c r="AD1430">
        <v>2194524</v>
      </c>
      <c r="AE1430" t="s">
        <v>65</v>
      </c>
      <c r="AF1430">
        <v>22800.915000000001</v>
      </c>
      <c r="AG1430">
        <v>112500</v>
      </c>
      <c r="AH1430">
        <v>116212.5</v>
      </c>
      <c r="AI1430">
        <v>0</v>
      </c>
      <c r="AJ1430">
        <v>112500</v>
      </c>
      <c r="AK1430" t="s">
        <v>125</v>
      </c>
      <c r="AL1430">
        <v>12</v>
      </c>
      <c r="AM1430" t="s">
        <v>68</v>
      </c>
      <c r="AN1430">
        <v>1</v>
      </c>
      <c r="AO1430">
        <v>0</v>
      </c>
      <c r="AR1430" t="s">
        <v>122</v>
      </c>
      <c r="AS1430" t="s">
        <v>77</v>
      </c>
      <c r="AT1430">
        <v>-2282</v>
      </c>
      <c r="AU1430" t="s">
        <v>78</v>
      </c>
      <c r="AV1430" t="s">
        <v>79</v>
      </c>
      <c r="AW1430" t="s">
        <v>80</v>
      </c>
      <c r="AX1430" t="s">
        <v>102</v>
      </c>
      <c r="AY1430" t="s">
        <v>76</v>
      </c>
      <c r="AZ1430" t="s">
        <v>82</v>
      </c>
      <c r="BA1430" t="s">
        <v>83</v>
      </c>
      <c r="BB1430" t="s">
        <v>121</v>
      </c>
      <c r="BC1430">
        <v>-1</v>
      </c>
      <c r="BD1430" t="s">
        <v>76</v>
      </c>
      <c r="BE1430">
        <v>6</v>
      </c>
      <c r="BF1430" t="s">
        <v>86</v>
      </c>
      <c r="BG1430" t="s">
        <v>87</v>
      </c>
      <c r="BH1430">
        <v>365243</v>
      </c>
      <c r="BI1430">
        <v>-2252</v>
      </c>
      <c r="BJ1430">
        <v>-2102</v>
      </c>
      <c r="BK1430">
        <v>-2102</v>
      </c>
      <c r="BL1430">
        <v>-2081</v>
      </c>
      <c r="BM1430">
        <v>1</v>
      </c>
    </row>
    <row r="1431" spans="1:65" x14ac:dyDescent="0.3">
      <c r="A1431">
        <v>111989</v>
      </c>
      <c r="B1431">
        <v>0</v>
      </c>
      <c r="C1431" t="s">
        <v>65</v>
      </c>
      <c r="D1431" t="s">
        <v>88</v>
      </c>
      <c r="E1431" t="s">
        <v>67</v>
      </c>
      <c r="F1431" t="s">
        <v>68</v>
      </c>
      <c r="G1431">
        <v>0</v>
      </c>
      <c r="H1431">
        <v>126000</v>
      </c>
      <c r="I1431">
        <v>495216</v>
      </c>
      <c r="J1431" t="s">
        <v>69</v>
      </c>
      <c r="K1431" t="s">
        <v>70</v>
      </c>
      <c r="L1431" t="s">
        <v>91</v>
      </c>
      <c r="M1431" t="s">
        <v>72</v>
      </c>
      <c r="N1431">
        <v>6.6709999999999998E-3</v>
      </c>
      <c r="O1431">
        <v>8427</v>
      </c>
      <c r="P1431">
        <v>1550</v>
      </c>
      <c r="Q1431">
        <v>4690</v>
      </c>
      <c r="R1431">
        <v>1094</v>
      </c>
      <c r="S1431">
        <v>2</v>
      </c>
      <c r="T1431">
        <v>2</v>
      </c>
      <c r="U1431" t="s">
        <v>73</v>
      </c>
      <c r="V1431">
        <v>16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205</v>
      </c>
      <c r="AD1431">
        <v>1477062</v>
      </c>
      <c r="AE1431" t="s">
        <v>65</v>
      </c>
      <c r="AG1431">
        <v>0</v>
      </c>
      <c r="AH1431">
        <v>0</v>
      </c>
      <c r="AK1431" t="s">
        <v>125</v>
      </c>
      <c r="AL1431">
        <v>15</v>
      </c>
      <c r="AM1431" t="s">
        <v>68</v>
      </c>
      <c r="AN1431">
        <v>1</v>
      </c>
      <c r="AR1431" t="s">
        <v>76</v>
      </c>
      <c r="AS1431" t="s">
        <v>129</v>
      </c>
      <c r="AT1431">
        <v>-44</v>
      </c>
      <c r="AU1431" t="s">
        <v>76</v>
      </c>
      <c r="AV1431" t="s">
        <v>79</v>
      </c>
      <c r="AX1431" t="s">
        <v>161</v>
      </c>
      <c r="AY1431" t="s">
        <v>76</v>
      </c>
      <c r="AZ1431" t="s">
        <v>76</v>
      </c>
      <c r="BA1431" t="s">
        <v>76</v>
      </c>
      <c r="BB1431" t="s">
        <v>121</v>
      </c>
      <c r="BC1431">
        <v>-1</v>
      </c>
      <c r="BD1431" t="s">
        <v>76</v>
      </c>
      <c r="BF1431" t="s">
        <v>76</v>
      </c>
      <c r="BG1431" t="s">
        <v>82</v>
      </c>
    </row>
    <row r="1432" spans="1:65" x14ac:dyDescent="0.3">
      <c r="A1432">
        <v>111990</v>
      </c>
      <c r="B1432">
        <v>0</v>
      </c>
      <c r="C1432" t="s">
        <v>99</v>
      </c>
      <c r="D1432" t="s">
        <v>66</v>
      </c>
      <c r="E1432" t="s">
        <v>68</v>
      </c>
      <c r="F1432" t="s">
        <v>67</v>
      </c>
      <c r="G1432">
        <v>0</v>
      </c>
      <c r="H1432">
        <v>90000</v>
      </c>
      <c r="I1432">
        <v>180000</v>
      </c>
      <c r="J1432" t="s">
        <v>69</v>
      </c>
      <c r="K1432" t="s">
        <v>70</v>
      </c>
      <c r="L1432" t="s">
        <v>91</v>
      </c>
      <c r="M1432" t="s">
        <v>72</v>
      </c>
      <c r="N1432">
        <v>1.0500000000000001E-2</v>
      </c>
      <c r="O1432">
        <v>10139</v>
      </c>
      <c r="P1432">
        <v>1352</v>
      </c>
      <c r="Q1432">
        <v>5016</v>
      </c>
      <c r="R1432">
        <v>2688</v>
      </c>
      <c r="S1432">
        <v>3</v>
      </c>
      <c r="T1432">
        <v>3</v>
      </c>
      <c r="U1432" t="s">
        <v>125</v>
      </c>
      <c r="V1432">
        <v>10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176</v>
      </c>
      <c r="AD1432">
        <v>2165078</v>
      </c>
      <c r="AE1432" t="s">
        <v>93</v>
      </c>
      <c r="AF1432">
        <v>14753.61</v>
      </c>
      <c r="AG1432">
        <v>170514</v>
      </c>
      <c r="AH1432">
        <v>171553.5</v>
      </c>
      <c r="AI1432">
        <v>17055</v>
      </c>
      <c r="AJ1432">
        <v>170514</v>
      </c>
      <c r="AK1432" t="s">
        <v>123</v>
      </c>
      <c r="AL1432">
        <v>17</v>
      </c>
      <c r="AM1432" t="s">
        <v>68</v>
      </c>
      <c r="AN1432">
        <v>1</v>
      </c>
      <c r="AO1432">
        <v>9.8481487000000006E-2</v>
      </c>
      <c r="AR1432" t="s">
        <v>79</v>
      </c>
      <c r="AS1432" t="s">
        <v>77</v>
      </c>
      <c r="AT1432">
        <v>-1933</v>
      </c>
      <c r="AU1432" t="s">
        <v>78</v>
      </c>
      <c r="AV1432" t="s">
        <v>79</v>
      </c>
      <c r="AW1432" t="s">
        <v>166</v>
      </c>
      <c r="AX1432" t="s">
        <v>102</v>
      </c>
      <c r="AY1432" t="s">
        <v>111</v>
      </c>
      <c r="AZ1432" t="s">
        <v>96</v>
      </c>
      <c r="BA1432" t="s">
        <v>76</v>
      </c>
      <c r="BB1432" t="s">
        <v>104</v>
      </c>
      <c r="BC1432">
        <v>1512</v>
      </c>
      <c r="BD1432" t="s">
        <v>85</v>
      </c>
      <c r="BE1432">
        <v>16</v>
      </c>
      <c r="BF1432" t="s">
        <v>147</v>
      </c>
      <c r="BG1432" t="s">
        <v>151</v>
      </c>
      <c r="BH1432">
        <v>365243</v>
      </c>
      <c r="BI1432">
        <v>-1902</v>
      </c>
      <c r="BJ1432">
        <v>-1452</v>
      </c>
      <c r="BK1432">
        <v>-1452</v>
      </c>
      <c r="BL1432">
        <v>-1444</v>
      </c>
      <c r="BM1432">
        <v>0</v>
      </c>
    </row>
    <row r="1433" spans="1:65" x14ac:dyDescent="0.3">
      <c r="A1433">
        <v>112013</v>
      </c>
      <c r="B1433">
        <v>0</v>
      </c>
      <c r="C1433" t="s">
        <v>65</v>
      </c>
      <c r="D1433" t="s">
        <v>88</v>
      </c>
      <c r="E1433" t="s">
        <v>67</v>
      </c>
      <c r="F1433" t="s">
        <v>67</v>
      </c>
      <c r="G1433">
        <v>0</v>
      </c>
      <c r="H1433">
        <v>211500</v>
      </c>
      <c r="I1433">
        <v>679500</v>
      </c>
      <c r="J1433" t="s">
        <v>89</v>
      </c>
      <c r="K1433" t="s">
        <v>90</v>
      </c>
      <c r="L1433" t="s">
        <v>91</v>
      </c>
      <c r="M1433" t="s">
        <v>72</v>
      </c>
      <c r="N1433">
        <v>3.2561E-2</v>
      </c>
      <c r="O1433">
        <v>13719</v>
      </c>
      <c r="P1433">
        <v>3987</v>
      </c>
      <c r="Q1433">
        <v>7754</v>
      </c>
      <c r="R1433">
        <v>4555</v>
      </c>
      <c r="S1433">
        <v>1</v>
      </c>
      <c r="T1433">
        <v>1</v>
      </c>
      <c r="U1433" t="s">
        <v>120</v>
      </c>
      <c r="V1433">
        <v>10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167</v>
      </c>
      <c r="AD1433">
        <v>1785912</v>
      </c>
      <c r="AE1433" t="s">
        <v>65</v>
      </c>
      <c r="AG1433">
        <v>0</v>
      </c>
      <c r="AH1433">
        <v>0</v>
      </c>
      <c r="AK1433" t="s">
        <v>120</v>
      </c>
      <c r="AL1433">
        <v>17</v>
      </c>
      <c r="AM1433" t="s">
        <v>68</v>
      </c>
      <c r="AN1433">
        <v>1</v>
      </c>
      <c r="AR1433" t="s">
        <v>76</v>
      </c>
      <c r="AS1433" t="s">
        <v>129</v>
      </c>
      <c r="AT1433">
        <v>-42</v>
      </c>
      <c r="AU1433" t="s">
        <v>76</v>
      </c>
      <c r="AV1433" t="s">
        <v>79</v>
      </c>
      <c r="AX1433" t="s">
        <v>81</v>
      </c>
      <c r="AY1433" t="s">
        <v>76</v>
      </c>
      <c r="AZ1433" t="s">
        <v>76</v>
      </c>
      <c r="BA1433" t="s">
        <v>76</v>
      </c>
      <c r="BB1433" t="s">
        <v>121</v>
      </c>
      <c r="BC1433">
        <v>-1</v>
      </c>
      <c r="BD1433" t="s">
        <v>76</v>
      </c>
      <c r="BF1433" t="s">
        <v>76</v>
      </c>
      <c r="BG1433" t="s">
        <v>82</v>
      </c>
    </row>
    <row r="1434" spans="1:65" x14ac:dyDescent="0.3">
      <c r="A1434">
        <v>112021</v>
      </c>
      <c r="B1434">
        <v>0</v>
      </c>
      <c r="C1434" t="s">
        <v>65</v>
      </c>
      <c r="D1434" t="s">
        <v>88</v>
      </c>
      <c r="E1434" t="s">
        <v>67</v>
      </c>
      <c r="F1434" t="s">
        <v>68</v>
      </c>
      <c r="G1434">
        <v>0</v>
      </c>
      <c r="H1434">
        <v>157500</v>
      </c>
      <c r="I1434">
        <v>1312110</v>
      </c>
      <c r="J1434" t="s">
        <v>69</v>
      </c>
      <c r="K1434" t="s">
        <v>70</v>
      </c>
      <c r="L1434" t="s">
        <v>91</v>
      </c>
      <c r="M1434" t="s">
        <v>72</v>
      </c>
      <c r="N1434">
        <v>2.2624999999999999E-2</v>
      </c>
      <c r="O1434">
        <v>18186</v>
      </c>
      <c r="P1434">
        <v>3578</v>
      </c>
      <c r="Q1434">
        <v>3195</v>
      </c>
      <c r="R1434">
        <v>495</v>
      </c>
      <c r="S1434">
        <v>2</v>
      </c>
      <c r="T1434">
        <v>2</v>
      </c>
      <c r="U1434" t="s">
        <v>123</v>
      </c>
      <c r="V1434">
        <v>10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92</v>
      </c>
      <c r="AD1434">
        <v>2538922</v>
      </c>
      <c r="AE1434" t="s">
        <v>65</v>
      </c>
      <c r="AF1434">
        <v>21518.235000000001</v>
      </c>
      <c r="AG1434">
        <v>112500</v>
      </c>
      <c r="AH1434">
        <v>116212.5</v>
      </c>
      <c r="AJ1434">
        <v>112500</v>
      </c>
      <c r="AK1434" t="s">
        <v>109</v>
      </c>
      <c r="AL1434">
        <v>11</v>
      </c>
      <c r="AM1434" t="s">
        <v>68</v>
      </c>
      <c r="AN1434">
        <v>1</v>
      </c>
      <c r="AR1434" t="s">
        <v>76</v>
      </c>
      <c r="AS1434" t="s">
        <v>77</v>
      </c>
      <c r="AT1434">
        <v>-1417</v>
      </c>
      <c r="AU1434" t="s">
        <v>78</v>
      </c>
      <c r="AV1434" t="s">
        <v>79</v>
      </c>
      <c r="AW1434" t="s">
        <v>80</v>
      </c>
      <c r="AX1434" t="s">
        <v>161</v>
      </c>
      <c r="AY1434" t="s">
        <v>76</v>
      </c>
      <c r="AZ1434" t="s">
        <v>82</v>
      </c>
      <c r="BA1434" t="s">
        <v>116</v>
      </c>
      <c r="BB1434" t="s">
        <v>121</v>
      </c>
      <c r="BC1434">
        <v>0</v>
      </c>
      <c r="BD1434" t="s">
        <v>76</v>
      </c>
      <c r="BE1434">
        <v>6</v>
      </c>
      <c r="BF1434" t="s">
        <v>147</v>
      </c>
      <c r="BG1434" t="s">
        <v>154</v>
      </c>
      <c r="BH1434">
        <v>365243</v>
      </c>
      <c r="BI1434">
        <v>-1387</v>
      </c>
      <c r="BJ1434">
        <v>-1237</v>
      </c>
      <c r="BK1434">
        <v>-1237</v>
      </c>
      <c r="BL1434">
        <v>-1233</v>
      </c>
      <c r="BM1434">
        <v>1</v>
      </c>
    </row>
    <row r="1435" spans="1:65" x14ac:dyDescent="0.3">
      <c r="A1435">
        <v>112026</v>
      </c>
      <c r="B1435">
        <v>1</v>
      </c>
      <c r="C1435" t="s">
        <v>65</v>
      </c>
      <c r="D1435" t="s">
        <v>88</v>
      </c>
      <c r="E1435" t="s">
        <v>67</v>
      </c>
      <c r="F1435" t="s">
        <v>68</v>
      </c>
      <c r="G1435">
        <v>0</v>
      </c>
      <c r="H1435">
        <v>157500</v>
      </c>
      <c r="I1435">
        <v>542133</v>
      </c>
      <c r="J1435" t="s">
        <v>89</v>
      </c>
      <c r="K1435" t="s">
        <v>186</v>
      </c>
      <c r="L1435" t="s">
        <v>91</v>
      </c>
      <c r="M1435" t="s">
        <v>169</v>
      </c>
      <c r="N1435">
        <v>4.6219999999999997E-2</v>
      </c>
      <c r="O1435">
        <v>22151</v>
      </c>
      <c r="P1435">
        <v>6648</v>
      </c>
      <c r="Q1435">
        <v>935</v>
      </c>
      <c r="R1435">
        <v>4168</v>
      </c>
      <c r="S1435">
        <v>1</v>
      </c>
      <c r="T1435">
        <v>1</v>
      </c>
      <c r="U1435" t="s">
        <v>123</v>
      </c>
      <c r="V1435">
        <v>11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137</v>
      </c>
      <c r="AD1435">
        <v>1138420</v>
      </c>
      <c r="AE1435" t="s">
        <v>93</v>
      </c>
      <c r="AF1435">
        <v>28005.255000000001</v>
      </c>
      <c r="AG1435">
        <v>311170.09499999997</v>
      </c>
      <c r="AH1435">
        <v>248935.5</v>
      </c>
      <c r="AI1435">
        <v>62234.595000000001</v>
      </c>
      <c r="AJ1435">
        <v>311170.09499999997</v>
      </c>
      <c r="AK1435" t="s">
        <v>94</v>
      </c>
      <c r="AL1435">
        <v>18</v>
      </c>
      <c r="AM1435" t="s">
        <v>68</v>
      </c>
      <c r="AN1435">
        <v>1</v>
      </c>
      <c r="AO1435">
        <v>0.21782019799999999</v>
      </c>
      <c r="AR1435" t="s">
        <v>79</v>
      </c>
      <c r="AS1435" t="s">
        <v>114</v>
      </c>
      <c r="AT1435">
        <v>-2774</v>
      </c>
      <c r="AU1435" t="s">
        <v>78</v>
      </c>
      <c r="AV1435" t="s">
        <v>149</v>
      </c>
      <c r="AW1435" t="s">
        <v>101</v>
      </c>
      <c r="AX1435" t="s">
        <v>81</v>
      </c>
      <c r="AY1435" t="s">
        <v>76</v>
      </c>
      <c r="AZ1435" t="s">
        <v>96</v>
      </c>
      <c r="BA1435" t="s">
        <v>76</v>
      </c>
      <c r="BB1435" t="s">
        <v>104</v>
      </c>
      <c r="BC1435">
        <v>980</v>
      </c>
      <c r="BD1435" t="s">
        <v>85</v>
      </c>
      <c r="BE1435">
        <v>10</v>
      </c>
      <c r="BF1435" t="s">
        <v>112</v>
      </c>
      <c r="BG1435" t="s">
        <v>98</v>
      </c>
    </row>
    <row r="1436" spans="1:65" x14ac:dyDescent="0.3">
      <c r="A1436">
        <v>112035</v>
      </c>
      <c r="B1436">
        <v>0</v>
      </c>
      <c r="C1436" t="s">
        <v>65</v>
      </c>
      <c r="D1436" t="s">
        <v>66</v>
      </c>
      <c r="E1436" t="s">
        <v>68</v>
      </c>
      <c r="F1436" t="s">
        <v>67</v>
      </c>
      <c r="G1436">
        <v>0</v>
      </c>
      <c r="H1436">
        <v>225000</v>
      </c>
      <c r="I1436">
        <v>495351</v>
      </c>
      <c r="J1436" t="s">
        <v>69</v>
      </c>
      <c r="K1436" t="s">
        <v>70</v>
      </c>
      <c r="L1436" t="s">
        <v>91</v>
      </c>
      <c r="M1436" t="s">
        <v>72</v>
      </c>
      <c r="N1436">
        <v>6.2069999999999998E-3</v>
      </c>
      <c r="O1436">
        <v>15311</v>
      </c>
      <c r="P1436">
        <v>2069</v>
      </c>
      <c r="Q1436">
        <v>492</v>
      </c>
      <c r="R1436">
        <v>1660</v>
      </c>
      <c r="S1436">
        <v>2</v>
      </c>
      <c r="T1436">
        <v>2</v>
      </c>
      <c r="U1436" t="s">
        <v>75</v>
      </c>
      <c r="V1436">
        <v>13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 t="s">
        <v>108</v>
      </c>
      <c r="AD1436">
        <v>2134696</v>
      </c>
      <c r="AE1436" t="s">
        <v>93</v>
      </c>
      <c r="AF1436">
        <v>12750.885</v>
      </c>
      <c r="AG1436">
        <v>103720.5</v>
      </c>
      <c r="AH1436">
        <v>68953.5</v>
      </c>
      <c r="AI1436">
        <v>45000</v>
      </c>
      <c r="AJ1436">
        <v>103720.5</v>
      </c>
      <c r="AK1436" t="s">
        <v>125</v>
      </c>
      <c r="AL1436">
        <v>15</v>
      </c>
      <c r="AM1436" t="s">
        <v>68</v>
      </c>
      <c r="AN1436">
        <v>1</v>
      </c>
      <c r="AO1436">
        <v>0.43007973300000002</v>
      </c>
      <c r="AR1436" t="s">
        <v>79</v>
      </c>
      <c r="AS1436" t="s">
        <v>77</v>
      </c>
      <c r="AT1436">
        <v>-649</v>
      </c>
      <c r="AU1436" t="s">
        <v>78</v>
      </c>
      <c r="AV1436" t="s">
        <v>79</v>
      </c>
      <c r="AX1436" t="s">
        <v>81</v>
      </c>
      <c r="AY1436" t="s">
        <v>103</v>
      </c>
      <c r="AZ1436" t="s">
        <v>96</v>
      </c>
      <c r="BA1436" t="s">
        <v>76</v>
      </c>
      <c r="BB1436" t="s">
        <v>104</v>
      </c>
      <c r="BC1436">
        <v>3063</v>
      </c>
      <c r="BD1436" t="s">
        <v>85</v>
      </c>
      <c r="BE1436">
        <v>6</v>
      </c>
      <c r="BF1436" t="s">
        <v>147</v>
      </c>
      <c r="BG1436" t="s">
        <v>151</v>
      </c>
      <c r="BH1436">
        <v>365243</v>
      </c>
      <c r="BI1436">
        <v>-618</v>
      </c>
      <c r="BJ1436">
        <v>-468</v>
      </c>
      <c r="BK1436">
        <v>-498</v>
      </c>
      <c r="BL1436">
        <v>-490</v>
      </c>
      <c r="BM1436">
        <v>0</v>
      </c>
    </row>
    <row r="1437" spans="1:65" x14ac:dyDescent="0.3">
      <c r="A1437">
        <v>112036</v>
      </c>
      <c r="B1437">
        <v>0</v>
      </c>
      <c r="C1437" t="s">
        <v>65</v>
      </c>
      <c r="D1437" t="s">
        <v>88</v>
      </c>
      <c r="E1437" t="s">
        <v>67</v>
      </c>
      <c r="F1437" t="s">
        <v>68</v>
      </c>
      <c r="G1437">
        <v>0</v>
      </c>
      <c r="H1437">
        <v>180000</v>
      </c>
      <c r="I1437">
        <v>247500</v>
      </c>
      <c r="J1437" t="s">
        <v>89</v>
      </c>
      <c r="K1437" t="s">
        <v>70</v>
      </c>
      <c r="L1437" t="s">
        <v>91</v>
      </c>
      <c r="M1437" t="s">
        <v>72</v>
      </c>
      <c r="N1437">
        <v>1.8208999999999999E-2</v>
      </c>
      <c r="O1437">
        <v>13689</v>
      </c>
      <c r="P1437">
        <v>4647</v>
      </c>
      <c r="Q1437">
        <v>9</v>
      </c>
      <c r="R1437">
        <v>4555</v>
      </c>
      <c r="S1437">
        <v>3</v>
      </c>
      <c r="T1437">
        <v>3</v>
      </c>
      <c r="U1437" t="s">
        <v>73</v>
      </c>
      <c r="V1437">
        <v>13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137</v>
      </c>
      <c r="AD1437">
        <v>2238277</v>
      </c>
      <c r="AE1437" t="s">
        <v>93</v>
      </c>
      <c r="AF1437">
        <v>5700.0150000000003</v>
      </c>
      <c r="AG1437">
        <v>32449.5</v>
      </c>
      <c r="AH1437">
        <v>27949.5</v>
      </c>
      <c r="AI1437">
        <v>4500</v>
      </c>
      <c r="AJ1437">
        <v>32449.5</v>
      </c>
      <c r="AK1437" t="s">
        <v>125</v>
      </c>
      <c r="AL1437">
        <v>10</v>
      </c>
      <c r="AM1437" t="s">
        <v>68</v>
      </c>
      <c r="AN1437">
        <v>1</v>
      </c>
      <c r="AO1437">
        <v>0.15103188300000001</v>
      </c>
      <c r="AR1437" t="s">
        <v>79</v>
      </c>
      <c r="AS1437" t="s">
        <v>77</v>
      </c>
      <c r="AT1437">
        <v>-905</v>
      </c>
      <c r="AU1437" t="s">
        <v>78</v>
      </c>
      <c r="AV1437" t="s">
        <v>79</v>
      </c>
      <c r="AW1437" t="s">
        <v>80</v>
      </c>
      <c r="AX1437" t="s">
        <v>81</v>
      </c>
      <c r="AY1437" t="s">
        <v>124</v>
      </c>
      <c r="AZ1437" t="s">
        <v>96</v>
      </c>
      <c r="BA1437" t="s">
        <v>76</v>
      </c>
      <c r="BB1437" t="s">
        <v>84</v>
      </c>
      <c r="BC1437">
        <v>20</v>
      </c>
      <c r="BD1437" t="s">
        <v>105</v>
      </c>
      <c r="BE1437">
        <v>6</v>
      </c>
      <c r="BF1437" t="s">
        <v>86</v>
      </c>
      <c r="BG1437" t="s">
        <v>106</v>
      </c>
      <c r="BH1437">
        <v>365243</v>
      </c>
      <c r="BI1437">
        <v>-860</v>
      </c>
      <c r="BJ1437">
        <v>-710</v>
      </c>
      <c r="BK1437">
        <v>-710</v>
      </c>
      <c r="BL1437">
        <v>-702</v>
      </c>
      <c r="BM1437">
        <v>0</v>
      </c>
    </row>
    <row r="1438" spans="1:65" x14ac:dyDescent="0.3">
      <c r="A1438">
        <v>112056</v>
      </c>
      <c r="B1438">
        <v>0</v>
      </c>
      <c r="C1438" t="s">
        <v>65</v>
      </c>
      <c r="D1438" t="s">
        <v>88</v>
      </c>
      <c r="E1438" t="s">
        <v>67</v>
      </c>
      <c r="F1438" t="s">
        <v>68</v>
      </c>
      <c r="G1438">
        <v>0</v>
      </c>
      <c r="H1438">
        <v>54000</v>
      </c>
      <c r="I1438">
        <v>327024</v>
      </c>
      <c r="J1438" t="s">
        <v>133</v>
      </c>
      <c r="K1438" t="s">
        <v>70</v>
      </c>
      <c r="L1438" t="s">
        <v>119</v>
      </c>
      <c r="M1438" t="s">
        <v>72</v>
      </c>
      <c r="N1438">
        <v>6.8519999999999996E-3</v>
      </c>
      <c r="O1438">
        <v>19402</v>
      </c>
      <c r="P1438">
        <v>2754</v>
      </c>
      <c r="Q1438">
        <v>4654</v>
      </c>
      <c r="R1438">
        <v>2933</v>
      </c>
      <c r="S1438">
        <v>3</v>
      </c>
      <c r="T1438">
        <v>3</v>
      </c>
      <c r="U1438" t="s">
        <v>120</v>
      </c>
      <c r="V1438">
        <v>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219</v>
      </c>
      <c r="AD1438">
        <v>2343929</v>
      </c>
      <c r="AE1438" t="s">
        <v>93</v>
      </c>
      <c r="AF1438">
        <v>11403.81</v>
      </c>
      <c r="AG1438">
        <v>122175</v>
      </c>
      <c r="AH1438">
        <v>122175</v>
      </c>
      <c r="AI1438">
        <v>0</v>
      </c>
      <c r="AJ1438">
        <v>122175</v>
      </c>
      <c r="AK1438" t="s">
        <v>123</v>
      </c>
      <c r="AL1438">
        <v>10</v>
      </c>
      <c r="AM1438" t="s">
        <v>68</v>
      </c>
      <c r="AN1438">
        <v>1</v>
      </c>
      <c r="AO1438">
        <v>0</v>
      </c>
      <c r="AR1438" t="s">
        <v>79</v>
      </c>
      <c r="AS1438" t="s">
        <v>77</v>
      </c>
      <c r="AT1438">
        <v>-611</v>
      </c>
      <c r="AU1438" t="s">
        <v>78</v>
      </c>
      <c r="AV1438" t="s">
        <v>79</v>
      </c>
      <c r="AX1438" t="s">
        <v>81</v>
      </c>
      <c r="AY1438" t="s">
        <v>190</v>
      </c>
      <c r="AZ1438" t="s">
        <v>96</v>
      </c>
      <c r="BA1438" t="s">
        <v>76</v>
      </c>
      <c r="BB1438" t="s">
        <v>138</v>
      </c>
      <c r="BC1438">
        <v>60</v>
      </c>
      <c r="BD1438" t="s">
        <v>191</v>
      </c>
      <c r="BE1438">
        <v>12</v>
      </c>
      <c r="BF1438" t="s">
        <v>112</v>
      </c>
      <c r="BG1438" t="s">
        <v>158</v>
      </c>
      <c r="BH1438">
        <v>365243</v>
      </c>
      <c r="BI1438">
        <v>-580</v>
      </c>
      <c r="BJ1438">
        <v>-250</v>
      </c>
      <c r="BK1438">
        <v>-340</v>
      </c>
      <c r="BL1438">
        <v>-332</v>
      </c>
      <c r="BM1438">
        <v>0</v>
      </c>
    </row>
    <row r="1439" spans="1:65" x14ac:dyDescent="0.3">
      <c r="A1439">
        <v>112059</v>
      </c>
      <c r="B1439">
        <v>0</v>
      </c>
      <c r="C1439" t="s">
        <v>65</v>
      </c>
      <c r="D1439" t="s">
        <v>88</v>
      </c>
      <c r="E1439" t="s">
        <v>67</v>
      </c>
      <c r="F1439" t="s">
        <v>67</v>
      </c>
      <c r="G1439">
        <v>1</v>
      </c>
      <c r="H1439">
        <v>193500</v>
      </c>
      <c r="I1439">
        <v>592560</v>
      </c>
      <c r="J1439" t="s">
        <v>69</v>
      </c>
      <c r="K1439" t="s">
        <v>90</v>
      </c>
      <c r="L1439" t="s">
        <v>119</v>
      </c>
      <c r="M1439" t="s">
        <v>127</v>
      </c>
      <c r="N1439">
        <v>1.0031999999999999E-2</v>
      </c>
      <c r="O1439">
        <v>14065</v>
      </c>
      <c r="P1439">
        <v>118</v>
      </c>
      <c r="Q1439">
        <v>61</v>
      </c>
      <c r="R1439">
        <v>3741</v>
      </c>
      <c r="S1439">
        <v>2</v>
      </c>
      <c r="T1439">
        <v>2</v>
      </c>
      <c r="U1439" t="s">
        <v>75</v>
      </c>
      <c r="V1439">
        <v>6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0</v>
      </c>
      <c r="AC1439" t="s">
        <v>135</v>
      </c>
      <c r="AD1439">
        <v>2679165</v>
      </c>
      <c r="AE1439" t="s">
        <v>93</v>
      </c>
      <c r="AF1439">
        <v>5069.6099999999997</v>
      </c>
      <c r="AG1439">
        <v>42975</v>
      </c>
      <c r="AH1439">
        <v>42282</v>
      </c>
      <c r="AI1439">
        <v>4500</v>
      </c>
      <c r="AJ1439">
        <v>42975</v>
      </c>
      <c r="AK1439" t="s">
        <v>109</v>
      </c>
      <c r="AL1439">
        <v>6</v>
      </c>
      <c r="AM1439" t="s">
        <v>68</v>
      </c>
      <c r="AN1439">
        <v>1</v>
      </c>
      <c r="AO1439">
        <v>0.104760572</v>
      </c>
      <c r="AR1439" t="s">
        <v>79</v>
      </c>
      <c r="AS1439" t="s">
        <v>77</v>
      </c>
      <c r="AT1439">
        <v>-2228</v>
      </c>
      <c r="AU1439" t="s">
        <v>76</v>
      </c>
      <c r="AV1439" t="s">
        <v>79</v>
      </c>
      <c r="AW1439" t="s">
        <v>110</v>
      </c>
      <c r="AX1439" t="s">
        <v>102</v>
      </c>
      <c r="AY1439" t="s">
        <v>124</v>
      </c>
      <c r="AZ1439" t="s">
        <v>96</v>
      </c>
      <c r="BA1439" t="s">
        <v>76</v>
      </c>
      <c r="BB1439" t="s">
        <v>104</v>
      </c>
      <c r="BC1439">
        <v>61</v>
      </c>
      <c r="BD1439" t="s">
        <v>105</v>
      </c>
      <c r="BE1439">
        <v>12</v>
      </c>
      <c r="BF1439" t="s">
        <v>86</v>
      </c>
      <c r="BG1439" t="s">
        <v>106</v>
      </c>
      <c r="BH1439">
        <v>365243</v>
      </c>
      <c r="BI1439">
        <v>-2196</v>
      </c>
      <c r="BJ1439">
        <v>-1866</v>
      </c>
      <c r="BK1439">
        <v>-1866</v>
      </c>
      <c r="BL1439">
        <v>-1862</v>
      </c>
      <c r="BM1439">
        <v>0</v>
      </c>
    </row>
    <row r="1440" spans="1:65" x14ac:dyDescent="0.3">
      <c r="A1440">
        <v>112096</v>
      </c>
      <c r="B1440">
        <v>0</v>
      </c>
      <c r="C1440" t="s">
        <v>65</v>
      </c>
      <c r="D1440" t="s">
        <v>88</v>
      </c>
      <c r="E1440" t="s">
        <v>67</v>
      </c>
      <c r="F1440" t="s">
        <v>68</v>
      </c>
      <c r="G1440">
        <v>0</v>
      </c>
      <c r="H1440">
        <v>202500</v>
      </c>
      <c r="I1440">
        <v>516069</v>
      </c>
      <c r="J1440" t="s">
        <v>113</v>
      </c>
      <c r="K1440" t="s">
        <v>70</v>
      </c>
      <c r="L1440" t="s">
        <v>139</v>
      </c>
      <c r="M1440" t="s">
        <v>72</v>
      </c>
      <c r="N1440">
        <v>1.1657000000000001E-2</v>
      </c>
      <c r="O1440">
        <v>22237</v>
      </c>
      <c r="P1440">
        <v>365243</v>
      </c>
      <c r="Q1440">
        <v>34</v>
      </c>
      <c r="R1440">
        <v>4878</v>
      </c>
      <c r="S1440">
        <v>1</v>
      </c>
      <c r="T1440">
        <v>1</v>
      </c>
      <c r="U1440" t="s">
        <v>120</v>
      </c>
      <c r="V1440">
        <v>10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76</v>
      </c>
      <c r="AD1440">
        <v>2544654</v>
      </c>
      <c r="AE1440" t="s">
        <v>65</v>
      </c>
      <c r="AG1440">
        <v>0</v>
      </c>
      <c r="AH1440">
        <v>0</v>
      </c>
      <c r="AK1440" t="s">
        <v>120</v>
      </c>
      <c r="AL1440">
        <v>10</v>
      </c>
      <c r="AM1440" t="s">
        <v>68</v>
      </c>
      <c r="AN1440">
        <v>1</v>
      </c>
      <c r="AR1440" t="s">
        <v>76</v>
      </c>
      <c r="AS1440" t="s">
        <v>129</v>
      </c>
      <c r="AT1440">
        <v>-273</v>
      </c>
      <c r="AU1440" t="s">
        <v>76</v>
      </c>
      <c r="AV1440" t="s">
        <v>79</v>
      </c>
      <c r="AX1440" t="s">
        <v>81</v>
      </c>
      <c r="AY1440" t="s">
        <v>76</v>
      </c>
      <c r="AZ1440" t="s">
        <v>76</v>
      </c>
      <c r="BA1440" t="s">
        <v>76</v>
      </c>
      <c r="BB1440" t="s">
        <v>121</v>
      </c>
      <c r="BC1440">
        <v>-1</v>
      </c>
      <c r="BD1440" t="s">
        <v>76</v>
      </c>
      <c r="BF1440" t="s">
        <v>76</v>
      </c>
      <c r="BG1440" t="s">
        <v>82</v>
      </c>
    </row>
    <row r="1441" spans="1:65" x14ac:dyDescent="0.3">
      <c r="A1441">
        <v>112106</v>
      </c>
      <c r="B1441">
        <v>0</v>
      </c>
      <c r="C1441" t="s">
        <v>65</v>
      </c>
      <c r="D1441" t="s">
        <v>88</v>
      </c>
      <c r="E1441" t="s">
        <v>67</v>
      </c>
      <c r="F1441" t="s">
        <v>68</v>
      </c>
      <c r="G1441">
        <v>0</v>
      </c>
      <c r="H1441">
        <v>135000</v>
      </c>
      <c r="I1441">
        <v>241618.5</v>
      </c>
      <c r="J1441" t="s">
        <v>113</v>
      </c>
      <c r="K1441" t="s">
        <v>70</v>
      </c>
      <c r="L1441" t="s">
        <v>140</v>
      </c>
      <c r="M1441" t="s">
        <v>72</v>
      </c>
      <c r="N1441">
        <v>2.5163999999999999E-2</v>
      </c>
      <c r="O1441">
        <v>21393</v>
      </c>
      <c r="P1441">
        <v>365243</v>
      </c>
      <c r="Q1441">
        <v>1904</v>
      </c>
      <c r="R1441">
        <v>4628</v>
      </c>
      <c r="S1441">
        <v>2</v>
      </c>
      <c r="T1441">
        <v>2</v>
      </c>
      <c r="U1441" t="s">
        <v>125</v>
      </c>
      <c r="V1441">
        <v>13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76</v>
      </c>
      <c r="AD1441">
        <v>2134810</v>
      </c>
      <c r="AE1441" t="s">
        <v>93</v>
      </c>
      <c r="AF1441">
        <v>19573.919999999998</v>
      </c>
      <c r="AG1441">
        <v>158850</v>
      </c>
      <c r="AH1441">
        <v>170208</v>
      </c>
      <c r="AI1441">
        <v>0</v>
      </c>
      <c r="AJ1441">
        <v>158850</v>
      </c>
      <c r="AK1441" t="s">
        <v>75</v>
      </c>
      <c r="AL1441">
        <v>10</v>
      </c>
      <c r="AM1441" t="s">
        <v>68</v>
      </c>
      <c r="AN1441">
        <v>1</v>
      </c>
      <c r="AO1441">
        <v>0</v>
      </c>
      <c r="AR1441" t="s">
        <v>79</v>
      </c>
      <c r="AS1441" t="s">
        <v>77</v>
      </c>
      <c r="AT1441">
        <v>-422</v>
      </c>
      <c r="AU1441" t="s">
        <v>78</v>
      </c>
      <c r="AV1441" t="s">
        <v>79</v>
      </c>
      <c r="AX1441" t="s">
        <v>81</v>
      </c>
      <c r="AY1441" t="s">
        <v>190</v>
      </c>
      <c r="AZ1441" t="s">
        <v>96</v>
      </c>
      <c r="BA1441" t="s">
        <v>76</v>
      </c>
      <c r="BB1441" t="s">
        <v>84</v>
      </c>
      <c r="BC1441">
        <v>15</v>
      </c>
      <c r="BD1441" t="s">
        <v>191</v>
      </c>
      <c r="BE1441">
        <v>10</v>
      </c>
      <c r="BF1441" t="s">
        <v>147</v>
      </c>
      <c r="BG1441" t="s">
        <v>158</v>
      </c>
      <c r="BH1441">
        <v>365243</v>
      </c>
      <c r="BI1441">
        <v>-391</v>
      </c>
      <c r="BJ1441">
        <v>-121</v>
      </c>
      <c r="BK1441">
        <v>-121</v>
      </c>
      <c r="BL1441">
        <v>-114</v>
      </c>
      <c r="BM1441">
        <v>0</v>
      </c>
    </row>
    <row r="1442" spans="1:65" x14ac:dyDescent="0.3">
      <c r="A1442">
        <v>112108</v>
      </c>
      <c r="B1442">
        <v>0</v>
      </c>
      <c r="C1442" t="s">
        <v>65</v>
      </c>
      <c r="D1442" t="s">
        <v>66</v>
      </c>
      <c r="E1442" t="s">
        <v>68</v>
      </c>
      <c r="F1442" t="s">
        <v>68</v>
      </c>
      <c r="G1442">
        <v>0</v>
      </c>
      <c r="H1442">
        <v>202500</v>
      </c>
      <c r="I1442">
        <v>454500</v>
      </c>
      <c r="J1442" t="s">
        <v>89</v>
      </c>
      <c r="K1442" t="s">
        <v>70</v>
      </c>
      <c r="L1442" t="s">
        <v>91</v>
      </c>
      <c r="M1442" t="s">
        <v>72</v>
      </c>
      <c r="N1442">
        <v>7.3049999999999999E-3</v>
      </c>
      <c r="O1442">
        <v>13108</v>
      </c>
      <c r="P1442">
        <v>4545</v>
      </c>
      <c r="Q1442">
        <v>218</v>
      </c>
      <c r="R1442">
        <v>3938</v>
      </c>
      <c r="S1442">
        <v>3</v>
      </c>
      <c r="T1442">
        <v>3</v>
      </c>
      <c r="U1442" t="s">
        <v>109</v>
      </c>
      <c r="V1442">
        <v>7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 t="s">
        <v>92</v>
      </c>
      <c r="AD1442">
        <v>1670346</v>
      </c>
      <c r="AE1442" t="s">
        <v>93</v>
      </c>
      <c r="AF1442">
        <v>16208.775</v>
      </c>
      <c r="AG1442">
        <v>117033.75</v>
      </c>
      <c r="AH1442">
        <v>80572.5</v>
      </c>
      <c r="AI1442">
        <v>40502.25</v>
      </c>
      <c r="AJ1442">
        <v>117033.75</v>
      </c>
      <c r="AK1442" t="s">
        <v>75</v>
      </c>
      <c r="AL1442">
        <v>13</v>
      </c>
      <c r="AM1442" t="s">
        <v>68</v>
      </c>
      <c r="AN1442">
        <v>1</v>
      </c>
      <c r="AO1442">
        <v>0.36432561099999999</v>
      </c>
      <c r="AR1442" t="s">
        <v>79</v>
      </c>
      <c r="AS1442" t="s">
        <v>77</v>
      </c>
      <c r="AT1442">
        <v>-362</v>
      </c>
      <c r="AU1442" t="s">
        <v>76</v>
      </c>
      <c r="AV1442" t="s">
        <v>79</v>
      </c>
      <c r="AX1442" t="s">
        <v>81</v>
      </c>
      <c r="AY1442" t="s">
        <v>103</v>
      </c>
      <c r="AZ1442" t="s">
        <v>96</v>
      </c>
      <c r="BA1442" t="s">
        <v>76</v>
      </c>
      <c r="BB1442" t="s">
        <v>84</v>
      </c>
      <c r="BC1442">
        <v>400</v>
      </c>
      <c r="BD1442" t="s">
        <v>85</v>
      </c>
      <c r="BE1442">
        <v>6</v>
      </c>
      <c r="BF1442" t="s">
        <v>86</v>
      </c>
      <c r="BG1442" t="s">
        <v>151</v>
      </c>
      <c r="BH1442">
        <v>365243</v>
      </c>
      <c r="BI1442">
        <v>-331</v>
      </c>
      <c r="BJ1442">
        <v>-181</v>
      </c>
      <c r="BK1442">
        <v>-331</v>
      </c>
      <c r="BL1442">
        <v>-327</v>
      </c>
      <c r="BM1442">
        <v>0</v>
      </c>
    </row>
    <row r="1443" spans="1:65" x14ac:dyDescent="0.3">
      <c r="A1443">
        <v>112113</v>
      </c>
      <c r="B1443">
        <v>0</v>
      </c>
      <c r="C1443" t="s">
        <v>65</v>
      </c>
      <c r="D1443" t="s">
        <v>88</v>
      </c>
      <c r="E1443" t="s">
        <v>67</v>
      </c>
      <c r="F1443" t="s">
        <v>68</v>
      </c>
      <c r="G1443">
        <v>1</v>
      </c>
      <c r="H1443">
        <v>180000</v>
      </c>
      <c r="I1443">
        <v>1078200</v>
      </c>
      <c r="J1443" t="s">
        <v>69</v>
      </c>
      <c r="K1443" t="s">
        <v>70</v>
      </c>
      <c r="L1443" t="s">
        <v>119</v>
      </c>
      <c r="M1443" t="s">
        <v>72</v>
      </c>
      <c r="N1443">
        <v>6.3049999999999998E-3</v>
      </c>
      <c r="O1443">
        <v>11781</v>
      </c>
      <c r="P1443">
        <v>3159</v>
      </c>
      <c r="Q1443">
        <v>1936</v>
      </c>
      <c r="R1443">
        <v>4231</v>
      </c>
      <c r="S1443">
        <v>3</v>
      </c>
      <c r="T1443">
        <v>3</v>
      </c>
      <c r="U1443" t="s">
        <v>123</v>
      </c>
      <c r="V1443">
        <v>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108</v>
      </c>
      <c r="AD1443">
        <v>2164512</v>
      </c>
      <c r="AE1443" t="s">
        <v>93</v>
      </c>
      <c r="AF1443">
        <v>29198.205000000002</v>
      </c>
      <c r="AG1443">
        <v>220693.5</v>
      </c>
      <c r="AH1443">
        <v>161316</v>
      </c>
      <c r="AI1443">
        <v>66208.5</v>
      </c>
      <c r="AJ1443">
        <v>220693.5</v>
      </c>
      <c r="AK1443" t="s">
        <v>109</v>
      </c>
      <c r="AL1443">
        <v>9</v>
      </c>
      <c r="AM1443" t="s">
        <v>68</v>
      </c>
      <c r="AN1443">
        <v>1</v>
      </c>
      <c r="AO1443">
        <v>0.31692004800000001</v>
      </c>
      <c r="AR1443" t="s">
        <v>79</v>
      </c>
      <c r="AS1443" t="s">
        <v>77</v>
      </c>
      <c r="AT1443">
        <v>-1438</v>
      </c>
      <c r="AU1443" t="s">
        <v>76</v>
      </c>
      <c r="AV1443" t="s">
        <v>79</v>
      </c>
      <c r="AW1443" t="s">
        <v>101</v>
      </c>
      <c r="AX1443" t="s">
        <v>81</v>
      </c>
      <c r="AY1443" t="s">
        <v>111</v>
      </c>
      <c r="AZ1443" t="s">
        <v>96</v>
      </c>
      <c r="BA1443" t="s">
        <v>76</v>
      </c>
      <c r="BB1443" t="s">
        <v>84</v>
      </c>
      <c r="BC1443">
        <v>140</v>
      </c>
      <c r="BD1443" t="s">
        <v>85</v>
      </c>
      <c r="BE1443">
        <v>6</v>
      </c>
      <c r="BF1443" t="s">
        <v>112</v>
      </c>
      <c r="BG1443" t="s">
        <v>151</v>
      </c>
      <c r="BH1443">
        <v>365243</v>
      </c>
      <c r="BI1443">
        <v>-1407</v>
      </c>
      <c r="BJ1443">
        <v>-1257</v>
      </c>
      <c r="BK1443">
        <v>-1257</v>
      </c>
      <c r="BL1443">
        <v>-1253</v>
      </c>
      <c r="BM1443">
        <v>0</v>
      </c>
    </row>
    <row r="1444" spans="1:65" x14ac:dyDescent="0.3">
      <c r="A1444">
        <v>112117</v>
      </c>
      <c r="B1444">
        <v>0</v>
      </c>
      <c r="C1444" t="s">
        <v>65</v>
      </c>
      <c r="D1444" t="s">
        <v>66</v>
      </c>
      <c r="E1444" t="s">
        <v>68</v>
      </c>
      <c r="F1444" t="s">
        <v>68</v>
      </c>
      <c r="G1444">
        <v>0</v>
      </c>
      <c r="H1444">
        <v>90000</v>
      </c>
      <c r="I1444">
        <v>508495.5</v>
      </c>
      <c r="J1444" t="s">
        <v>113</v>
      </c>
      <c r="K1444" t="s">
        <v>70</v>
      </c>
      <c r="L1444" t="s">
        <v>91</v>
      </c>
      <c r="M1444" t="s">
        <v>72</v>
      </c>
      <c r="N1444">
        <v>1.8849999999999999E-2</v>
      </c>
      <c r="O1444">
        <v>22320</v>
      </c>
      <c r="P1444">
        <v>365243</v>
      </c>
      <c r="Q1444">
        <v>4368</v>
      </c>
      <c r="R1444">
        <v>4409</v>
      </c>
      <c r="S1444">
        <v>2</v>
      </c>
      <c r="T1444">
        <v>2</v>
      </c>
      <c r="U1444" t="s">
        <v>125</v>
      </c>
      <c r="V1444">
        <v>14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76</v>
      </c>
      <c r="AD1444">
        <v>1492057</v>
      </c>
      <c r="AE1444" t="s">
        <v>93</v>
      </c>
      <c r="AF1444">
        <v>8076.69</v>
      </c>
      <c r="AG1444">
        <v>67153.5</v>
      </c>
      <c r="AH1444">
        <v>66420</v>
      </c>
      <c r="AI1444">
        <v>6718.5</v>
      </c>
      <c r="AJ1444">
        <v>67153.5</v>
      </c>
      <c r="AK1444" t="s">
        <v>94</v>
      </c>
      <c r="AL1444">
        <v>11</v>
      </c>
      <c r="AM1444" t="s">
        <v>68</v>
      </c>
      <c r="AN1444">
        <v>1</v>
      </c>
      <c r="AO1444">
        <v>0.100043852</v>
      </c>
      <c r="AR1444" t="s">
        <v>79</v>
      </c>
      <c r="AS1444" t="s">
        <v>77</v>
      </c>
      <c r="AT1444">
        <v>-2236</v>
      </c>
      <c r="AU1444" t="s">
        <v>78</v>
      </c>
      <c r="AV1444" t="s">
        <v>79</v>
      </c>
      <c r="AW1444" t="s">
        <v>101</v>
      </c>
      <c r="AX1444" t="s">
        <v>102</v>
      </c>
      <c r="AY1444" t="s">
        <v>124</v>
      </c>
      <c r="AZ1444" t="s">
        <v>96</v>
      </c>
      <c r="BA1444" t="s">
        <v>76</v>
      </c>
      <c r="BB1444" t="s">
        <v>138</v>
      </c>
      <c r="BC1444">
        <v>180</v>
      </c>
      <c r="BD1444" t="s">
        <v>85</v>
      </c>
      <c r="BE1444">
        <v>12</v>
      </c>
      <c r="BF1444" t="s">
        <v>86</v>
      </c>
      <c r="BG1444" t="s">
        <v>151</v>
      </c>
      <c r="BH1444">
        <v>365243</v>
      </c>
      <c r="BI1444">
        <v>-2205</v>
      </c>
      <c r="BJ1444">
        <v>-1875</v>
      </c>
      <c r="BK1444">
        <v>-1875</v>
      </c>
      <c r="BL1444">
        <v>-1871</v>
      </c>
      <c r="BM1444">
        <v>0</v>
      </c>
    </row>
    <row r="1445" spans="1:65" x14ac:dyDescent="0.3">
      <c r="A1445">
        <v>112135</v>
      </c>
      <c r="B1445">
        <v>1</v>
      </c>
      <c r="C1445" t="s">
        <v>65</v>
      </c>
      <c r="D1445" t="s">
        <v>88</v>
      </c>
      <c r="E1445" t="s">
        <v>67</v>
      </c>
      <c r="F1445" t="s">
        <v>67</v>
      </c>
      <c r="G1445">
        <v>2</v>
      </c>
      <c r="H1445">
        <v>112500</v>
      </c>
      <c r="I1445">
        <v>501363</v>
      </c>
      <c r="J1445" t="s">
        <v>113</v>
      </c>
      <c r="K1445" t="s">
        <v>70</v>
      </c>
      <c r="L1445" t="s">
        <v>91</v>
      </c>
      <c r="M1445" t="s">
        <v>72</v>
      </c>
      <c r="N1445">
        <v>8.8660000000000006E-3</v>
      </c>
      <c r="O1445">
        <v>14647</v>
      </c>
      <c r="P1445">
        <v>365243</v>
      </c>
      <c r="Q1445">
        <v>8689</v>
      </c>
      <c r="R1445">
        <v>4642</v>
      </c>
      <c r="S1445">
        <v>2</v>
      </c>
      <c r="T1445">
        <v>2</v>
      </c>
      <c r="U1445" t="s">
        <v>73</v>
      </c>
      <c r="V1445">
        <v>15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 t="s">
        <v>76</v>
      </c>
      <c r="AD1445">
        <v>2393415</v>
      </c>
      <c r="AE1445" t="s">
        <v>65</v>
      </c>
      <c r="AG1445">
        <v>0</v>
      </c>
      <c r="AH1445">
        <v>0</v>
      </c>
      <c r="AK1445" t="s">
        <v>123</v>
      </c>
      <c r="AL1445">
        <v>14</v>
      </c>
      <c r="AM1445" t="s">
        <v>68</v>
      </c>
      <c r="AN1445">
        <v>1</v>
      </c>
      <c r="AR1445" t="s">
        <v>76</v>
      </c>
      <c r="AS1445" t="s">
        <v>129</v>
      </c>
      <c r="AT1445">
        <v>-192</v>
      </c>
      <c r="AU1445" t="s">
        <v>76</v>
      </c>
      <c r="AV1445" t="s">
        <v>79</v>
      </c>
      <c r="AX1445" t="s">
        <v>81</v>
      </c>
      <c r="AY1445" t="s">
        <v>76</v>
      </c>
      <c r="AZ1445" t="s">
        <v>76</v>
      </c>
      <c r="BA1445" t="s">
        <v>76</v>
      </c>
      <c r="BB1445" t="s">
        <v>121</v>
      </c>
      <c r="BC1445">
        <v>-1</v>
      </c>
      <c r="BD1445" t="s">
        <v>76</v>
      </c>
      <c r="BF1445" t="s">
        <v>76</v>
      </c>
      <c r="BG1445" t="s">
        <v>82</v>
      </c>
    </row>
    <row r="1446" spans="1:65" x14ac:dyDescent="0.3">
      <c r="A1446">
        <v>112135</v>
      </c>
      <c r="B1446">
        <v>1</v>
      </c>
      <c r="C1446" t="s">
        <v>65</v>
      </c>
      <c r="D1446" t="s">
        <v>88</v>
      </c>
      <c r="E1446" t="s">
        <v>67</v>
      </c>
      <c r="F1446" t="s">
        <v>67</v>
      </c>
      <c r="G1446">
        <v>2</v>
      </c>
      <c r="H1446">
        <v>112500</v>
      </c>
      <c r="I1446">
        <v>501363</v>
      </c>
      <c r="J1446" t="s">
        <v>113</v>
      </c>
      <c r="K1446" t="s">
        <v>70</v>
      </c>
      <c r="L1446" t="s">
        <v>91</v>
      </c>
      <c r="M1446" t="s">
        <v>72</v>
      </c>
      <c r="N1446">
        <v>8.8660000000000006E-3</v>
      </c>
      <c r="O1446">
        <v>14647</v>
      </c>
      <c r="P1446">
        <v>365243</v>
      </c>
      <c r="Q1446">
        <v>8689</v>
      </c>
      <c r="R1446">
        <v>4642</v>
      </c>
      <c r="S1446">
        <v>2</v>
      </c>
      <c r="T1446">
        <v>2</v>
      </c>
      <c r="U1446" t="s">
        <v>73</v>
      </c>
      <c r="V1446">
        <v>15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 t="s">
        <v>76</v>
      </c>
      <c r="AD1446">
        <v>1198098</v>
      </c>
      <c r="AE1446" t="s">
        <v>65</v>
      </c>
      <c r="AG1446">
        <v>0</v>
      </c>
      <c r="AH1446">
        <v>0</v>
      </c>
      <c r="AK1446" t="s">
        <v>109</v>
      </c>
      <c r="AL1446">
        <v>18</v>
      </c>
      <c r="AM1446" t="s">
        <v>68</v>
      </c>
      <c r="AN1446">
        <v>1</v>
      </c>
      <c r="AR1446" t="s">
        <v>76</v>
      </c>
      <c r="AS1446" t="s">
        <v>129</v>
      </c>
      <c r="AT1446">
        <v>-558</v>
      </c>
      <c r="AU1446" t="s">
        <v>76</v>
      </c>
      <c r="AV1446" t="s">
        <v>79</v>
      </c>
      <c r="AX1446" t="s">
        <v>81</v>
      </c>
      <c r="AY1446" t="s">
        <v>76</v>
      </c>
      <c r="AZ1446" t="s">
        <v>76</v>
      </c>
      <c r="BA1446" t="s">
        <v>76</v>
      </c>
      <c r="BB1446" t="s">
        <v>121</v>
      </c>
      <c r="BC1446">
        <v>-1</v>
      </c>
      <c r="BD1446" t="s">
        <v>76</v>
      </c>
      <c r="BF1446" t="s">
        <v>76</v>
      </c>
      <c r="BG1446" t="s">
        <v>82</v>
      </c>
    </row>
    <row r="1447" spans="1:65" x14ac:dyDescent="0.3">
      <c r="A1447">
        <v>112136</v>
      </c>
      <c r="B1447">
        <v>0</v>
      </c>
      <c r="C1447" t="s">
        <v>65</v>
      </c>
      <c r="D1447" t="s">
        <v>88</v>
      </c>
      <c r="E1447" t="s">
        <v>68</v>
      </c>
      <c r="F1447" t="s">
        <v>68</v>
      </c>
      <c r="G1447">
        <v>0</v>
      </c>
      <c r="H1447">
        <v>117000</v>
      </c>
      <c r="I1447">
        <v>1535715</v>
      </c>
      <c r="J1447" t="s">
        <v>113</v>
      </c>
      <c r="K1447" t="s">
        <v>70</v>
      </c>
      <c r="L1447" t="s">
        <v>91</v>
      </c>
      <c r="M1447" t="s">
        <v>72</v>
      </c>
      <c r="N1447">
        <v>2.5163999999999999E-2</v>
      </c>
      <c r="O1447">
        <v>21958</v>
      </c>
      <c r="P1447">
        <v>365243</v>
      </c>
      <c r="Q1447">
        <v>411</v>
      </c>
      <c r="R1447">
        <v>4955</v>
      </c>
      <c r="S1447">
        <v>2</v>
      </c>
      <c r="T1447">
        <v>2</v>
      </c>
      <c r="U1447" t="s">
        <v>125</v>
      </c>
      <c r="V1447">
        <v>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76</v>
      </c>
      <c r="AD1447">
        <v>1187664</v>
      </c>
      <c r="AE1447" t="s">
        <v>93</v>
      </c>
      <c r="AF1447">
        <v>7573.1850000000004</v>
      </c>
      <c r="AG1447">
        <v>62995.5</v>
      </c>
      <c r="AH1447">
        <v>61371</v>
      </c>
      <c r="AI1447">
        <v>6300</v>
      </c>
      <c r="AJ1447">
        <v>62995.5</v>
      </c>
      <c r="AK1447" t="s">
        <v>125</v>
      </c>
      <c r="AL1447">
        <v>12</v>
      </c>
      <c r="AM1447" t="s">
        <v>68</v>
      </c>
      <c r="AN1447">
        <v>1</v>
      </c>
      <c r="AO1447">
        <v>0.101391626</v>
      </c>
      <c r="AR1447" t="s">
        <v>79</v>
      </c>
      <c r="AS1447" t="s">
        <v>77</v>
      </c>
      <c r="AT1447">
        <v>-1806</v>
      </c>
      <c r="AU1447" t="s">
        <v>78</v>
      </c>
      <c r="AV1447" t="s">
        <v>79</v>
      </c>
      <c r="AW1447" t="s">
        <v>101</v>
      </c>
      <c r="AX1447" t="s">
        <v>81</v>
      </c>
      <c r="AY1447" t="s">
        <v>95</v>
      </c>
      <c r="AZ1447" t="s">
        <v>96</v>
      </c>
      <c r="BA1447" t="s">
        <v>76</v>
      </c>
      <c r="BB1447" t="s">
        <v>104</v>
      </c>
      <c r="BC1447">
        <v>412</v>
      </c>
      <c r="BD1447" t="s">
        <v>85</v>
      </c>
      <c r="BE1447">
        <v>10</v>
      </c>
      <c r="BF1447" t="s">
        <v>147</v>
      </c>
      <c r="BG1447" t="s">
        <v>151</v>
      </c>
      <c r="BH1447">
        <v>365243</v>
      </c>
      <c r="BI1447">
        <v>-1775</v>
      </c>
      <c r="BJ1447">
        <v>-1505</v>
      </c>
      <c r="BK1447">
        <v>-1505</v>
      </c>
      <c r="BL1447">
        <v>-1500</v>
      </c>
      <c r="BM1447">
        <v>0</v>
      </c>
    </row>
    <row r="1448" spans="1:65" x14ac:dyDescent="0.3">
      <c r="A1448">
        <v>112144</v>
      </c>
      <c r="B1448">
        <v>0</v>
      </c>
      <c r="C1448" t="s">
        <v>65</v>
      </c>
      <c r="D1448" t="s">
        <v>88</v>
      </c>
      <c r="E1448" t="s">
        <v>67</v>
      </c>
      <c r="F1448" t="s">
        <v>68</v>
      </c>
      <c r="G1448">
        <v>0</v>
      </c>
      <c r="H1448">
        <v>72000</v>
      </c>
      <c r="I1448">
        <v>332473.5</v>
      </c>
      <c r="J1448" t="s">
        <v>89</v>
      </c>
      <c r="K1448" t="s">
        <v>70</v>
      </c>
      <c r="L1448" t="s">
        <v>119</v>
      </c>
      <c r="M1448" t="s">
        <v>107</v>
      </c>
      <c r="N1448">
        <v>7.1199999999999996E-3</v>
      </c>
      <c r="O1448">
        <v>20173</v>
      </c>
      <c r="P1448">
        <v>1867</v>
      </c>
      <c r="Q1448">
        <v>4292</v>
      </c>
      <c r="R1448">
        <v>3645</v>
      </c>
      <c r="S1448">
        <v>2</v>
      </c>
      <c r="T1448">
        <v>2</v>
      </c>
      <c r="U1448" t="s">
        <v>109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122</v>
      </c>
      <c r="AD1448">
        <v>1963865</v>
      </c>
      <c r="AE1448" t="s">
        <v>93</v>
      </c>
      <c r="AF1448">
        <v>4913.01</v>
      </c>
      <c r="AG1448">
        <v>88515</v>
      </c>
      <c r="AH1448">
        <v>106042.5</v>
      </c>
      <c r="AI1448">
        <v>0</v>
      </c>
      <c r="AJ1448">
        <v>88515</v>
      </c>
      <c r="AK1448" t="s">
        <v>125</v>
      </c>
      <c r="AL1448">
        <v>13</v>
      </c>
      <c r="AM1448" t="s">
        <v>68</v>
      </c>
      <c r="AN1448">
        <v>1</v>
      </c>
      <c r="AO1448">
        <v>0</v>
      </c>
      <c r="AR1448" t="s">
        <v>79</v>
      </c>
      <c r="AS1448" t="s">
        <v>77</v>
      </c>
      <c r="AT1448">
        <v>-1627</v>
      </c>
      <c r="AU1448" t="s">
        <v>78</v>
      </c>
      <c r="AV1448" t="s">
        <v>79</v>
      </c>
      <c r="AW1448" t="s">
        <v>80</v>
      </c>
      <c r="AX1448" t="s">
        <v>81</v>
      </c>
      <c r="AY1448" t="s">
        <v>103</v>
      </c>
      <c r="AZ1448" t="s">
        <v>96</v>
      </c>
      <c r="BA1448" t="s">
        <v>76</v>
      </c>
      <c r="BB1448" t="s">
        <v>104</v>
      </c>
      <c r="BC1448">
        <v>1500</v>
      </c>
      <c r="BD1448" t="s">
        <v>85</v>
      </c>
      <c r="BE1448">
        <v>24</v>
      </c>
      <c r="BF1448" t="s">
        <v>97</v>
      </c>
      <c r="BG1448" t="s">
        <v>98</v>
      </c>
      <c r="BH1448">
        <v>365243</v>
      </c>
      <c r="BI1448">
        <v>-1596</v>
      </c>
      <c r="BJ1448">
        <v>-906</v>
      </c>
      <c r="BK1448">
        <v>-906</v>
      </c>
      <c r="BL1448">
        <v>-901</v>
      </c>
      <c r="BM1448">
        <v>0</v>
      </c>
    </row>
    <row r="1449" spans="1:65" x14ac:dyDescent="0.3">
      <c r="A1449">
        <v>112159</v>
      </c>
      <c r="B1449">
        <v>1</v>
      </c>
      <c r="C1449" t="s">
        <v>65</v>
      </c>
      <c r="D1449" t="s">
        <v>66</v>
      </c>
      <c r="E1449" t="s">
        <v>67</v>
      </c>
      <c r="F1449" t="s">
        <v>68</v>
      </c>
      <c r="G1449">
        <v>2</v>
      </c>
      <c r="H1449">
        <v>225000</v>
      </c>
      <c r="I1449">
        <v>601470</v>
      </c>
      <c r="J1449" t="s">
        <v>69</v>
      </c>
      <c r="K1449" t="s">
        <v>70</v>
      </c>
      <c r="L1449" t="s">
        <v>91</v>
      </c>
      <c r="M1449" t="s">
        <v>72</v>
      </c>
      <c r="N1449">
        <v>6.0080000000000003E-3</v>
      </c>
      <c r="O1449">
        <v>14600</v>
      </c>
      <c r="P1449">
        <v>2126</v>
      </c>
      <c r="Q1449">
        <v>3330</v>
      </c>
      <c r="R1449">
        <v>1277</v>
      </c>
      <c r="S1449">
        <v>2</v>
      </c>
      <c r="T1449">
        <v>2</v>
      </c>
      <c r="U1449" t="s">
        <v>123</v>
      </c>
      <c r="V1449">
        <v>10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 t="s">
        <v>108</v>
      </c>
      <c r="AD1449">
        <v>1235066</v>
      </c>
      <c r="AE1449" t="s">
        <v>93</v>
      </c>
      <c r="AF1449">
        <v>4924.5749999999998</v>
      </c>
      <c r="AG1449">
        <v>90252</v>
      </c>
      <c r="AH1449">
        <v>109314</v>
      </c>
      <c r="AI1449">
        <v>0</v>
      </c>
      <c r="AJ1449">
        <v>90252</v>
      </c>
      <c r="AK1449" t="s">
        <v>125</v>
      </c>
      <c r="AL1449">
        <v>19</v>
      </c>
      <c r="AM1449" t="s">
        <v>68</v>
      </c>
      <c r="AN1449">
        <v>1</v>
      </c>
      <c r="AO1449">
        <v>0</v>
      </c>
      <c r="AR1449" t="s">
        <v>79</v>
      </c>
      <c r="AS1449" t="s">
        <v>77</v>
      </c>
      <c r="AT1449">
        <v>-986</v>
      </c>
      <c r="AU1449" t="s">
        <v>78</v>
      </c>
      <c r="AV1449" t="s">
        <v>79</v>
      </c>
      <c r="AW1449" t="s">
        <v>110</v>
      </c>
      <c r="AX1449" t="s">
        <v>81</v>
      </c>
      <c r="AY1449" t="s">
        <v>111</v>
      </c>
      <c r="AZ1449" t="s">
        <v>96</v>
      </c>
      <c r="BA1449" t="s">
        <v>76</v>
      </c>
      <c r="BB1449" t="s">
        <v>104</v>
      </c>
      <c r="BC1449">
        <v>1200</v>
      </c>
      <c r="BD1449" t="s">
        <v>85</v>
      </c>
      <c r="BE1449">
        <v>24</v>
      </c>
      <c r="BF1449" t="s">
        <v>97</v>
      </c>
      <c r="BG1449" t="s">
        <v>98</v>
      </c>
      <c r="BH1449">
        <v>365243</v>
      </c>
      <c r="BI1449">
        <v>-955</v>
      </c>
      <c r="BJ1449">
        <v>-265</v>
      </c>
      <c r="BK1449">
        <v>-655</v>
      </c>
      <c r="BL1449">
        <v>-645</v>
      </c>
      <c r="BM1449">
        <v>0</v>
      </c>
    </row>
    <row r="1450" spans="1:65" x14ac:dyDescent="0.3">
      <c r="A1450">
        <v>112187</v>
      </c>
      <c r="B1450">
        <v>0</v>
      </c>
      <c r="C1450" t="s">
        <v>65</v>
      </c>
      <c r="D1450" t="s">
        <v>88</v>
      </c>
      <c r="E1450" t="s">
        <v>68</v>
      </c>
      <c r="F1450" t="s">
        <v>68</v>
      </c>
      <c r="G1450">
        <v>0</v>
      </c>
      <c r="H1450">
        <v>337500</v>
      </c>
      <c r="I1450">
        <v>566055</v>
      </c>
      <c r="J1450" t="s">
        <v>69</v>
      </c>
      <c r="K1450" t="s">
        <v>70</v>
      </c>
      <c r="L1450" t="s">
        <v>91</v>
      </c>
      <c r="M1450" t="s">
        <v>72</v>
      </c>
      <c r="N1450">
        <v>4.6219999999999997E-2</v>
      </c>
      <c r="O1450">
        <v>19067</v>
      </c>
      <c r="P1450">
        <v>5033</v>
      </c>
      <c r="Q1450">
        <v>12934</v>
      </c>
      <c r="R1450">
        <v>2589</v>
      </c>
      <c r="S1450">
        <v>1</v>
      </c>
      <c r="T1450">
        <v>1</v>
      </c>
      <c r="U1450" t="s">
        <v>73</v>
      </c>
      <c r="V1450">
        <v>17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 t="s">
        <v>200</v>
      </c>
      <c r="AD1450">
        <v>1977089</v>
      </c>
      <c r="AE1450" t="s">
        <v>99</v>
      </c>
      <c r="AF1450">
        <v>2250</v>
      </c>
      <c r="AG1450">
        <v>45000</v>
      </c>
      <c r="AH1450">
        <v>45000</v>
      </c>
      <c r="AJ1450">
        <v>45000</v>
      </c>
      <c r="AK1450" t="s">
        <v>120</v>
      </c>
      <c r="AL1450">
        <v>14</v>
      </c>
      <c r="AM1450" t="s">
        <v>68</v>
      </c>
      <c r="AN1450">
        <v>1</v>
      </c>
      <c r="AR1450" t="s">
        <v>79</v>
      </c>
      <c r="AS1450" t="s">
        <v>77</v>
      </c>
      <c r="AT1450">
        <v>-288</v>
      </c>
      <c r="AU1450" t="s">
        <v>76</v>
      </c>
      <c r="AV1450" t="s">
        <v>79</v>
      </c>
      <c r="AW1450" t="s">
        <v>80</v>
      </c>
      <c r="AX1450" t="s">
        <v>102</v>
      </c>
      <c r="AY1450" t="s">
        <v>76</v>
      </c>
      <c r="AZ1450" t="s">
        <v>131</v>
      </c>
      <c r="BA1450" t="s">
        <v>83</v>
      </c>
      <c r="BB1450" t="s">
        <v>84</v>
      </c>
      <c r="BC1450">
        <v>-1</v>
      </c>
      <c r="BD1450" t="s">
        <v>85</v>
      </c>
      <c r="BE1450">
        <v>0</v>
      </c>
      <c r="BF1450" t="s">
        <v>76</v>
      </c>
      <c r="BG1450" t="s">
        <v>132</v>
      </c>
      <c r="BH1450">
        <v>-255</v>
      </c>
      <c r="BI1450">
        <v>-211</v>
      </c>
      <c r="BJ1450">
        <v>365243</v>
      </c>
      <c r="BK1450">
        <v>365243</v>
      </c>
      <c r="BL1450">
        <v>365243</v>
      </c>
      <c r="BM1450">
        <v>0</v>
      </c>
    </row>
    <row r="1451" spans="1:65" x14ac:dyDescent="0.3">
      <c r="A1451">
        <v>112191</v>
      </c>
      <c r="B1451">
        <v>0</v>
      </c>
      <c r="C1451" t="s">
        <v>65</v>
      </c>
      <c r="D1451" t="s">
        <v>88</v>
      </c>
      <c r="E1451" t="s">
        <v>68</v>
      </c>
      <c r="F1451" t="s">
        <v>68</v>
      </c>
      <c r="G1451">
        <v>0</v>
      </c>
      <c r="H1451">
        <v>432000</v>
      </c>
      <c r="I1451">
        <v>630747</v>
      </c>
      <c r="J1451" t="s">
        <v>113</v>
      </c>
      <c r="K1451" t="s">
        <v>70</v>
      </c>
      <c r="L1451" t="s">
        <v>91</v>
      </c>
      <c r="M1451" t="s">
        <v>72</v>
      </c>
      <c r="N1451">
        <v>9.6299999999999997E-3</v>
      </c>
      <c r="O1451">
        <v>20581</v>
      </c>
      <c r="P1451">
        <v>365243</v>
      </c>
      <c r="Q1451">
        <v>12519</v>
      </c>
      <c r="R1451">
        <v>1764</v>
      </c>
      <c r="S1451">
        <v>2</v>
      </c>
      <c r="T1451">
        <v>2</v>
      </c>
      <c r="U1451" t="s">
        <v>123</v>
      </c>
      <c r="V1451">
        <v>10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76</v>
      </c>
      <c r="AD1451">
        <v>2302096</v>
      </c>
      <c r="AE1451" t="s">
        <v>65</v>
      </c>
      <c r="AG1451">
        <v>0</v>
      </c>
      <c r="AH1451">
        <v>0</v>
      </c>
      <c r="AK1451" t="s">
        <v>123</v>
      </c>
      <c r="AL1451">
        <v>14</v>
      </c>
      <c r="AM1451" t="s">
        <v>68</v>
      </c>
      <c r="AN1451">
        <v>1</v>
      </c>
      <c r="AR1451" t="s">
        <v>76</v>
      </c>
      <c r="AS1451" t="s">
        <v>129</v>
      </c>
      <c r="AT1451">
        <v>-189</v>
      </c>
      <c r="AU1451" t="s">
        <v>76</v>
      </c>
      <c r="AV1451" t="s">
        <v>79</v>
      </c>
      <c r="AX1451" t="s">
        <v>81</v>
      </c>
      <c r="AY1451" t="s">
        <v>76</v>
      </c>
      <c r="AZ1451" t="s">
        <v>76</v>
      </c>
      <c r="BA1451" t="s">
        <v>76</v>
      </c>
      <c r="BB1451" t="s">
        <v>121</v>
      </c>
      <c r="BC1451">
        <v>-1</v>
      </c>
      <c r="BD1451" t="s">
        <v>76</v>
      </c>
      <c r="BF1451" t="s">
        <v>76</v>
      </c>
      <c r="BG1451" t="s">
        <v>82</v>
      </c>
    </row>
    <row r="1452" spans="1:65" x14ac:dyDescent="0.3">
      <c r="A1452">
        <v>112194</v>
      </c>
      <c r="B1452">
        <v>0</v>
      </c>
      <c r="C1452" t="s">
        <v>65</v>
      </c>
      <c r="D1452" t="s">
        <v>66</v>
      </c>
      <c r="E1452" t="s">
        <v>67</v>
      </c>
      <c r="F1452" t="s">
        <v>67</v>
      </c>
      <c r="G1452">
        <v>0</v>
      </c>
      <c r="H1452">
        <v>360000</v>
      </c>
      <c r="I1452">
        <v>1035000</v>
      </c>
      <c r="J1452" t="s">
        <v>89</v>
      </c>
      <c r="K1452" t="s">
        <v>90</v>
      </c>
      <c r="L1452" t="s">
        <v>91</v>
      </c>
      <c r="M1452" t="s">
        <v>72</v>
      </c>
      <c r="N1452">
        <v>3.5791999999999997E-2</v>
      </c>
      <c r="O1452">
        <v>21907</v>
      </c>
      <c r="P1452">
        <v>4782</v>
      </c>
      <c r="Q1452">
        <v>2768</v>
      </c>
      <c r="R1452">
        <v>4417</v>
      </c>
      <c r="S1452">
        <v>2</v>
      </c>
      <c r="T1452">
        <v>2</v>
      </c>
      <c r="U1452" t="s">
        <v>73</v>
      </c>
      <c r="V1452">
        <v>12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 t="s">
        <v>92</v>
      </c>
      <c r="AD1452">
        <v>2503836</v>
      </c>
      <c r="AE1452" t="s">
        <v>65</v>
      </c>
      <c r="AG1452">
        <v>0</v>
      </c>
      <c r="AH1452">
        <v>0</v>
      </c>
      <c r="AK1452" t="s">
        <v>73</v>
      </c>
      <c r="AL1452">
        <v>16</v>
      </c>
      <c r="AM1452" t="s">
        <v>68</v>
      </c>
      <c r="AN1452">
        <v>1</v>
      </c>
      <c r="AR1452" t="s">
        <v>76</v>
      </c>
      <c r="AS1452" t="s">
        <v>129</v>
      </c>
      <c r="AT1452">
        <v>-162</v>
      </c>
      <c r="AU1452" t="s">
        <v>76</v>
      </c>
      <c r="AV1452" t="s">
        <v>79</v>
      </c>
      <c r="AX1452" t="s">
        <v>81</v>
      </c>
      <c r="AY1452" t="s">
        <v>76</v>
      </c>
      <c r="AZ1452" t="s">
        <v>76</v>
      </c>
      <c r="BA1452" t="s">
        <v>76</v>
      </c>
      <c r="BB1452" t="s">
        <v>121</v>
      </c>
      <c r="BC1452">
        <v>-1</v>
      </c>
      <c r="BD1452" t="s">
        <v>76</v>
      </c>
      <c r="BF1452" t="s">
        <v>76</v>
      </c>
      <c r="BG1452" t="s">
        <v>82</v>
      </c>
    </row>
    <row r="1453" spans="1:65" x14ac:dyDescent="0.3">
      <c r="A1453">
        <v>112200</v>
      </c>
      <c r="B1453">
        <v>0</v>
      </c>
      <c r="C1453" t="s">
        <v>65</v>
      </c>
      <c r="D1453" t="s">
        <v>88</v>
      </c>
      <c r="E1453" t="s">
        <v>67</v>
      </c>
      <c r="F1453" t="s">
        <v>68</v>
      </c>
      <c r="G1453">
        <v>0</v>
      </c>
      <c r="H1453">
        <v>112500</v>
      </c>
      <c r="I1453">
        <v>267336</v>
      </c>
      <c r="J1453" t="s">
        <v>69</v>
      </c>
      <c r="K1453" t="s">
        <v>70</v>
      </c>
      <c r="L1453" t="s">
        <v>71</v>
      </c>
      <c r="M1453" t="s">
        <v>127</v>
      </c>
      <c r="N1453">
        <v>1.9101E-2</v>
      </c>
      <c r="O1453">
        <v>8981</v>
      </c>
      <c r="P1453">
        <v>950</v>
      </c>
      <c r="Q1453">
        <v>3688</v>
      </c>
      <c r="R1453">
        <v>1649</v>
      </c>
      <c r="S1453">
        <v>2</v>
      </c>
      <c r="T1453">
        <v>2</v>
      </c>
      <c r="U1453" t="s">
        <v>125</v>
      </c>
      <c r="V1453">
        <v>10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0</v>
      </c>
      <c r="AC1453" t="s">
        <v>145</v>
      </c>
      <c r="AD1453">
        <v>1603028</v>
      </c>
      <c r="AE1453" t="s">
        <v>99</v>
      </c>
      <c r="AF1453">
        <v>9000</v>
      </c>
      <c r="AG1453">
        <v>180000</v>
      </c>
      <c r="AH1453">
        <v>180000</v>
      </c>
      <c r="AJ1453">
        <v>180000</v>
      </c>
      <c r="AK1453" t="s">
        <v>120</v>
      </c>
      <c r="AL1453">
        <v>11</v>
      </c>
      <c r="AM1453" t="s">
        <v>68</v>
      </c>
      <c r="AN1453">
        <v>1</v>
      </c>
      <c r="AR1453" t="s">
        <v>79</v>
      </c>
      <c r="AS1453" t="s">
        <v>77</v>
      </c>
      <c r="AT1453">
        <v>-202</v>
      </c>
      <c r="AU1453" t="s">
        <v>76</v>
      </c>
      <c r="AV1453" t="s">
        <v>79</v>
      </c>
      <c r="AW1453" t="s">
        <v>80</v>
      </c>
      <c r="AX1453" t="s">
        <v>81</v>
      </c>
      <c r="AY1453" t="s">
        <v>76</v>
      </c>
      <c r="AZ1453" t="s">
        <v>131</v>
      </c>
      <c r="BA1453" t="s">
        <v>116</v>
      </c>
      <c r="BB1453" t="s">
        <v>121</v>
      </c>
      <c r="BC1453">
        <v>-1</v>
      </c>
      <c r="BD1453" t="s">
        <v>76</v>
      </c>
      <c r="BE1453">
        <v>0</v>
      </c>
      <c r="BF1453" t="s">
        <v>76</v>
      </c>
      <c r="BG1453" t="s">
        <v>160</v>
      </c>
      <c r="BH1453">
        <v>-202</v>
      </c>
      <c r="BI1453">
        <v>-156</v>
      </c>
      <c r="BJ1453">
        <v>365243</v>
      </c>
      <c r="BK1453">
        <v>365243</v>
      </c>
      <c r="BL1453">
        <v>365243</v>
      </c>
      <c r="BM1453">
        <v>0</v>
      </c>
    </row>
    <row r="1454" spans="1:65" x14ac:dyDescent="0.3">
      <c r="A1454">
        <v>112207</v>
      </c>
      <c r="B1454">
        <v>0</v>
      </c>
      <c r="C1454" t="s">
        <v>65</v>
      </c>
      <c r="D1454" t="s">
        <v>88</v>
      </c>
      <c r="E1454" t="s">
        <v>68</v>
      </c>
      <c r="F1454" t="s">
        <v>68</v>
      </c>
      <c r="G1454">
        <v>1</v>
      </c>
      <c r="H1454">
        <v>171000</v>
      </c>
      <c r="I1454">
        <v>474183</v>
      </c>
      <c r="J1454" t="s">
        <v>69</v>
      </c>
      <c r="K1454" t="s">
        <v>90</v>
      </c>
      <c r="L1454" t="s">
        <v>91</v>
      </c>
      <c r="M1454" t="s">
        <v>72</v>
      </c>
      <c r="N1454">
        <v>6.6709999999999998E-3</v>
      </c>
      <c r="O1454">
        <v>11348</v>
      </c>
      <c r="P1454">
        <v>259</v>
      </c>
      <c r="Q1454">
        <v>621</v>
      </c>
      <c r="R1454">
        <v>1580</v>
      </c>
      <c r="S1454">
        <v>2</v>
      </c>
      <c r="T1454">
        <v>2</v>
      </c>
      <c r="U1454" t="s">
        <v>75</v>
      </c>
      <c r="V1454">
        <v>20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t="s">
        <v>92</v>
      </c>
      <c r="AD1454">
        <v>1903470</v>
      </c>
      <c r="AE1454" t="s">
        <v>99</v>
      </c>
      <c r="AF1454">
        <v>5625</v>
      </c>
      <c r="AG1454">
        <v>0</v>
      </c>
      <c r="AH1454">
        <v>112500</v>
      </c>
      <c r="AK1454" t="s">
        <v>125</v>
      </c>
      <c r="AL1454">
        <v>15</v>
      </c>
      <c r="AM1454" t="s">
        <v>68</v>
      </c>
      <c r="AN1454">
        <v>1</v>
      </c>
      <c r="AR1454" t="s">
        <v>79</v>
      </c>
      <c r="AS1454" t="s">
        <v>77</v>
      </c>
      <c r="AT1454">
        <v>-2868</v>
      </c>
      <c r="AU1454" t="s">
        <v>76</v>
      </c>
      <c r="AV1454" t="s">
        <v>79</v>
      </c>
      <c r="AX1454" t="s">
        <v>81</v>
      </c>
      <c r="AY1454" t="s">
        <v>76</v>
      </c>
      <c r="AZ1454" t="s">
        <v>131</v>
      </c>
      <c r="BA1454" t="s">
        <v>116</v>
      </c>
      <c r="BB1454" t="s">
        <v>104</v>
      </c>
      <c r="BC1454">
        <v>42</v>
      </c>
      <c r="BD1454" t="s">
        <v>105</v>
      </c>
      <c r="BE1454">
        <v>0</v>
      </c>
      <c r="BF1454" t="s">
        <v>76</v>
      </c>
      <c r="BG1454" t="s">
        <v>132</v>
      </c>
      <c r="BH1454">
        <v>-2867</v>
      </c>
      <c r="BI1454">
        <v>-2817</v>
      </c>
      <c r="BJ1454">
        <v>365243</v>
      </c>
      <c r="BK1454">
        <v>-2298</v>
      </c>
      <c r="BL1454">
        <v>365243</v>
      </c>
      <c r="BM1454">
        <v>0</v>
      </c>
    </row>
    <row r="1455" spans="1:65" x14ac:dyDescent="0.3">
      <c r="A1455">
        <v>112242</v>
      </c>
      <c r="B1455">
        <v>0</v>
      </c>
      <c r="C1455" t="s">
        <v>65</v>
      </c>
      <c r="D1455" t="s">
        <v>88</v>
      </c>
      <c r="E1455" t="s">
        <v>68</v>
      </c>
      <c r="F1455" t="s">
        <v>68</v>
      </c>
      <c r="G1455">
        <v>0</v>
      </c>
      <c r="H1455">
        <v>94950</v>
      </c>
      <c r="I1455">
        <v>232344</v>
      </c>
      <c r="J1455" t="s">
        <v>113</v>
      </c>
      <c r="K1455" t="s">
        <v>90</v>
      </c>
      <c r="L1455" t="s">
        <v>91</v>
      </c>
      <c r="M1455" t="s">
        <v>72</v>
      </c>
      <c r="N1455">
        <v>2.461E-2</v>
      </c>
      <c r="O1455">
        <v>20348</v>
      </c>
      <c r="P1455">
        <v>365243</v>
      </c>
      <c r="Q1455">
        <v>4443</v>
      </c>
      <c r="R1455">
        <v>3771</v>
      </c>
      <c r="S1455">
        <v>2</v>
      </c>
      <c r="T1455">
        <v>2</v>
      </c>
      <c r="U1455" t="s">
        <v>123</v>
      </c>
      <c r="V1455">
        <v>10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76</v>
      </c>
      <c r="AD1455">
        <v>1059616</v>
      </c>
      <c r="AE1455" t="s">
        <v>65</v>
      </c>
      <c r="AF1455">
        <v>19281.599999999999</v>
      </c>
      <c r="AG1455">
        <v>450000</v>
      </c>
      <c r="AH1455">
        <v>533160</v>
      </c>
      <c r="AJ1455">
        <v>450000</v>
      </c>
      <c r="AK1455" t="s">
        <v>125</v>
      </c>
      <c r="AL1455">
        <v>10</v>
      </c>
      <c r="AM1455" t="s">
        <v>68</v>
      </c>
      <c r="AN1455">
        <v>1</v>
      </c>
      <c r="AR1455" t="s">
        <v>76</v>
      </c>
      <c r="AS1455" t="s">
        <v>77</v>
      </c>
      <c r="AT1455">
        <v>-1203</v>
      </c>
      <c r="AU1455" t="s">
        <v>78</v>
      </c>
      <c r="AV1455" t="s">
        <v>79</v>
      </c>
      <c r="AW1455" t="s">
        <v>80</v>
      </c>
      <c r="AX1455" t="s">
        <v>81</v>
      </c>
      <c r="AY1455" t="s">
        <v>76</v>
      </c>
      <c r="AZ1455" t="s">
        <v>82</v>
      </c>
      <c r="BA1455" t="s">
        <v>116</v>
      </c>
      <c r="BB1455" t="s">
        <v>121</v>
      </c>
      <c r="BC1455">
        <v>-1</v>
      </c>
      <c r="BD1455" t="s">
        <v>76</v>
      </c>
      <c r="BE1455">
        <v>48</v>
      </c>
      <c r="BF1455" t="s">
        <v>112</v>
      </c>
      <c r="BG1455" t="s">
        <v>118</v>
      </c>
      <c r="BH1455">
        <v>365243</v>
      </c>
      <c r="BI1455">
        <v>-1173</v>
      </c>
      <c r="BJ1455">
        <v>237</v>
      </c>
      <c r="BK1455">
        <v>-363</v>
      </c>
      <c r="BL1455">
        <v>-358</v>
      </c>
      <c r="BM1455">
        <v>1</v>
      </c>
    </row>
    <row r="1456" spans="1:65" x14ac:dyDescent="0.3">
      <c r="A1456">
        <v>112247</v>
      </c>
      <c r="B1456">
        <v>1</v>
      </c>
      <c r="C1456" t="s">
        <v>65</v>
      </c>
      <c r="D1456" t="s">
        <v>66</v>
      </c>
      <c r="E1456" t="s">
        <v>68</v>
      </c>
      <c r="F1456" t="s">
        <v>68</v>
      </c>
      <c r="G1456">
        <v>0</v>
      </c>
      <c r="H1456">
        <v>202500</v>
      </c>
      <c r="I1456">
        <v>472644</v>
      </c>
      <c r="J1456" t="s">
        <v>89</v>
      </c>
      <c r="K1456" t="s">
        <v>70</v>
      </c>
      <c r="L1456" t="s">
        <v>91</v>
      </c>
      <c r="M1456" t="s">
        <v>72</v>
      </c>
      <c r="N1456">
        <v>2.0712999999999999E-2</v>
      </c>
      <c r="O1456">
        <v>10803</v>
      </c>
      <c r="P1456">
        <v>406</v>
      </c>
      <c r="Q1456">
        <v>836</v>
      </c>
      <c r="R1456">
        <v>3237</v>
      </c>
      <c r="S1456">
        <v>3</v>
      </c>
      <c r="T1456">
        <v>2</v>
      </c>
      <c r="U1456" t="s">
        <v>109</v>
      </c>
      <c r="V1456">
        <v>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92</v>
      </c>
      <c r="AD1456">
        <v>1139277</v>
      </c>
      <c r="AE1456" t="s">
        <v>93</v>
      </c>
      <c r="AF1456">
        <v>12342.78</v>
      </c>
      <c r="AG1456">
        <v>123444</v>
      </c>
      <c r="AH1456">
        <v>111096</v>
      </c>
      <c r="AI1456">
        <v>12348</v>
      </c>
      <c r="AJ1456">
        <v>123444</v>
      </c>
      <c r="AK1456" t="s">
        <v>75</v>
      </c>
      <c r="AL1456">
        <v>13</v>
      </c>
      <c r="AM1456" t="s">
        <v>68</v>
      </c>
      <c r="AN1456">
        <v>1</v>
      </c>
      <c r="AO1456">
        <v>0.108940852</v>
      </c>
      <c r="AR1456" t="s">
        <v>79</v>
      </c>
      <c r="AS1456" t="s">
        <v>77</v>
      </c>
      <c r="AT1456">
        <v>-2588</v>
      </c>
      <c r="AU1456" t="s">
        <v>78</v>
      </c>
      <c r="AV1456" t="s">
        <v>79</v>
      </c>
      <c r="AW1456" t="s">
        <v>110</v>
      </c>
      <c r="AX1456" t="s">
        <v>102</v>
      </c>
      <c r="AY1456" t="s">
        <v>111</v>
      </c>
      <c r="AZ1456" t="s">
        <v>96</v>
      </c>
      <c r="BA1456" t="s">
        <v>76</v>
      </c>
      <c r="BB1456" t="s">
        <v>138</v>
      </c>
      <c r="BC1456">
        <v>36</v>
      </c>
      <c r="BD1456" t="s">
        <v>85</v>
      </c>
      <c r="BE1456">
        <v>10</v>
      </c>
      <c r="BF1456" t="s">
        <v>112</v>
      </c>
      <c r="BG1456" t="s">
        <v>151</v>
      </c>
      <c r="BH1456">
        <v>365243</v>
      </c>
      <c r="BI1456">
        <v>-2538</v>
      </c>
      <c r="BJ1456">
        <v>-2268</v>
      </c>
      <c r="BK1456">
        <v>-2268</v>
      </c>
      <c r="BL1456">
        <v>-2252</v>
      </c>
      <c r="BM1456">
        <v>0</v>
      </c>
    </row>
    <row r="1457" spans="1:65" x14ac:dyDescent="0.3">
      <c r="A1457">
        <v>112249</v>
      </c>
      <c r="B1457">
        <v>0</v>
      </c>
      <c r="C1457" t="s">
        <v>65</v>
      </c>
      <c r="D1457" t="s">
        <v>88</v>
      </c>
      <c r="E1457" t="s">
        <v>68</v>
      </c>
      <c r="F1457" t="s">
        <v>68</v>
      </c>
      <c r="G1457">
        <v>0</v>
      </c>
      <c r="H1457">
        <v>67500</v>
      </c>
      <c r="I1457">
        <v>178290</v>
      </c>
      <c r="J1457" t="s">
        <v>69</v>
      </c>
      <c r="K1457" t="s">
        <v>70</v>
      </c>
      <c r="L1457" t="s">
        <v>91</v>
      </c>
      <c r="M1457" t="s">
        <v>72</v>
      </c>
      <c r="N1457">
        <v>8.5749999999999993E-3</v>
      </c>
      <c r="O1457">
        <v>12194</v>
      </c>
      <c r="P1457">
        <v>165</v>
      </c>
      <c r="Q1457">
        <v>818</v>
      </c>
      <c r="R1457">
        <v>89</v>
      </c>
      <c r="S1457">
        <v>2</v>
      </c>
      <c r="T1457">
        <v>2</v>
      </c>
      <c r="U1457" t="s">
        <v>73</v>
      </c>
      <c r="V1457">
        <v>18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135</v>
      </c>
      <c r="AD1457">
        <v>2474479</v>
      </c>
      <c r="AE1457" t="s">
        <v>93</v>
      </c>
      <c r="AF1457">
        <v>4239.4949999999999</v>
      </c>
      <c r="AG1457">
        <v>22230</v>
      </c>
      <c r="AH1457">
        <v>23332.5</v>
      </c>
      <c r="AI1457">
        <v>0</v>
      </c>
      <c r="AJ1457">
        <v>22230</v>
      </c>
      <c r="AK1457" t="s">
        <v>123</v>
      </c>
      <c r="AL1457">
        <v>15</v>
      </c>
      <c r="AM1457" t="s">
        <v>68</v>
      </c>
      <c r="AN1457">
        <v>1</v>
      </c>
      <c r="AO1457">
        <v>0</v>
      </c>
      <c r="AR1457" t="s">
        <v>79</v>
      </c>
      <c r="AS1457" t="s">
        <v>77</v>
      </c>
      <c r="AT1457">
        <v>-1193</v>
      </c>
      <c r="AU1457" t="s">
        <v>76</v>
      </c>
      <c r="AV1457" t="s">
        <v>79</v>
      </c>
      <c r="AW1457" t="s">
        <v>101</v>
      </c>
      <c r="AX1457" t="s">
        <v>102</v>
      </c>
      <c r="AY1457" t="s">
        <v>103</v>
      </c>
      <c r="AZ1457" t="s">
        <v>96</v>
      </c>
      <c r="BA1457" t="s">
        <v>76</v>
      </c>
      <c r="BB1457" t="s">
        <v>138</v>
      </c>
      <c r="BC1457">
        <v>279</v>
      </c>
      <c r="BD1457" t="s">
        <v>85</v>
      </c>
      <c r="BE1457">
        <v>6</v>
      </c>
      <c r="BF1457" t="s">
        <v>147</v>
      </c>
      <c r="BG1457" t="s">
        <v>151</v>
      </c>
      <c r="BH1457">
        <v>365243</v>
      </c>
      <c r="BI1457">
        <v>-1162</v>
      </c>
      <c r="BJ1457">
        <v>-1012</v>
      </c>
      <c r="BK1457">
        <v>-1012</v>
      </c>
      <c r="BL1457">
        <v>-1005</v>
      </c>
      <c r="BM1457">
        <v>0</v>
      </c>
    </row>
    <row r="1458" spans="1:65" x14ac:dyDescent="0.3">
      <c r="A1458">
        <v>112249</v>
      </c>
      <c r="B1458">
        <v>0</v>
      </c>
      <c r="C1458" t="s">
        <v>65</v>
      </c>
      <c r="D1458" t="s">
        <v>88</v>
      </c>
      <c r="E1458" t="s">
        <v>68</v>
      </c>
      <c r="F1458" t="s">
        <v>68</v>
      </c>
      <c r="G1458">
        <v>0</v>
      </c>
      <c r="H1458">
        <v>67500</v>
      </c>
      <c r="I1458">
        <v>178290</v>
      </c>
      <c r="J1458" t="s">
        <v>69</v>
      </c>
      <c r="K1458" t="s">
        <v>70</v>
      </c>
      <c r="L1458" t="s">
        <v>91</v>
      </c>
      <c r="M1458" t="s">
        <v>72</v>
      </c>
      <c r="N1458">
        <v>8.5749999999999993E-3</v>
      </c>
      <c r="O1458">
        <v>12194</v>
      </c>
      <c r="P1458">
        <v>165</v>
      </c>
      <c r="Q1458">
        <v>818</v>
      </c>
      <c r="R1458">
        <v>89</v>
      </c>
      <c r="S1458">
        <v>2</v>
      </c>
      <c r="T1458">
        <v>2</v>
      </c>
      <c r="U1458" t="s">
        <v>73</v>
      </c>
      <c r="V1458">
        <v>18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t="s">
        <v>135</v>
      </c>
      <c r="AD1458">
        <v>1296000</v>
      </c>
      <c r="AE1458" t="s">
        <v>99</v>
      </c>
      <c r="AF1458">
        <v>7875</v>
      </c>
      <c r="AG1458">
        <v>157500</v>
      </c>
      <c r="AH1458">
        <v>157500</v>
      </c>
      <c r="AI1458">
        <v>0</v>
      </c>
      <c r="AJ1458">
        <v>157500</v>
      </c>
      <c r="AK1458" t="s">
        <v>120</v>
      </c>
      <c r="AL1458">
        <v>11</v>
      </c>
      <c r="AM1458" t="s">
        <v>68</v>
      </c>
      <c r="AN1458">
        <v>1</v>
      </c>
      <c r="AO1458">
        <v>0</v>
      </c>
      <c r="AR1458" t="s">
        <v>79</v>
      </c>
      <c r="AS1458" t="s">
        <v>114</v>
      </c>
      <c r="AT1458">
        <v>-407</v>
      </c>
      <c r="AU1458" t="s">
        <v>76</v>
      </c>
      <c r="AV1458" t="s">
        <v>115</v>
      </c>
      <c r="AX1458" t="s">
        <v>81</v>
      </c>
      <c r="AY1458" t="s">
        <v>76</v>
      </c>
      <c r="AZ1458" t="s">
        <v>131</v>
      </c>
      <c r="BA1458" t="s">
        <v>83</v>
      </c>
      <c r="BB1458" t="s">
        <v>104</v>
      </c>
      <c r="BC1458">
        <v>40</v>
      </c>
      <c r="BD1458" t="s">
        <v>105</v>
      </c>
      <c r="BE1458">
        <v>0</v>
      </c>
      <c r="BF1458" t="s">
        <v>76</v>
      </c>
      <c r="BG1458" t="s">
        <v>132</v>
      </c>
    </row>
    <row r="1459" spans="1:65" x14ac:dyDescent="0.3">
      <c r="A1459">
        <v>112251</v>
      </c>
      <c r="B1459">
        <v>0</v>
      </c>
      <c r="C1459" t="s">
        <v>65</v>
      </c>
      <c r="D1459" t="s">
        <v>66</v>
      </c>
      <c r="E1459" t="s">
        <v>67</v>
      </c>
      <c r="F1459" t="s">
        <v>68</v>
      </c>
      <c r="G1459">
        <v>0</v>
      </c>
      <c r="H1459">
        <v>270000</v>
      </c>
      <c r="I1459">
        <v>787500</v>
      </c>
      <c r="J1459" t="s">
        <v>69</v>
      </c>
      <c r="K1459" t="s">
        <v>70</v>
      </c>
      <c r="L1459" t="s">
        <v>119</v>
      </c>
      <c r="M1459" t="s">
        <v>72</v>
      </c>
      <c r="N1459">
        <v>1.5221E-2</v>
      </c>
      <c r="O1459">
        <v>12857</v>
      </c>
      <c r="P1459">
        <v>2555</v>
      </c>
      <c r="Q1459">
        <v>3173</v>
      </c>
      <c r="R1459">
        <v>4732</v>
      </c>
      <c r="S1459">
        <v>2</v>
      </c>
      <c r="T1459">
        <v>2</v>
      </c>
      <c r="U1459" t="s">
        <v>109</v>
      </c>
      <c r="V1459">
        <v>14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 t="s">
        <v>175</v>
      </c>
      <c r="AD1459">
        <v>1472287</v>
      </c>
      <c r="AE1459" t="s">
        <v>93</v>
      </c>
      <c r="AF1459">
        <v>4743.45</v>
      </c>
      <c r="AG1459">
        <v>44995.5</v>
      </c>
      <c r="AH1459">
        <v>44995.5</v>
      </c>
      <c r="AI1459">
        <v>0</v>
      </c>
      <c r="AJ1459">
        <v>44995.5</v>
      </c>
      <c r="AK1459" t="s">
        <v>125</v>
      </c>
      <c r="AL1459">
        <v>8</v>
      </c>
      <c r="AM1459" t="s">
        <v>68</v>
      </c>
      <c r="AN1459">
        <v>1</v>
      </c>
      <c r="AO1459">
        <v>0</v>
      </c>
      <c r="AR1459" t="s">
        <v>79</v>
      </c>
      <c r="AS1459" t="s">
        <v>77</v>
      </c>
      <c r="AT1459">
        <v>-542</v>
      </c>
      <c r="AU1459" t="s">
        <v>78</v>
      </c>
      <c r="AV1459" t="s">
        <v>79</v>
      </c>
      <c r="AX1459" t="s">
        <v>81</v>
      </c>
      <c r="AY1459" t="s">
        <v>103</v>
      </c>
      <c r="AZ1459" t="s">
        <v>96</v>
      </c>
      <c r="BA1459" t="s">
        <v>76</v>
      </c>
      <c r="BB1459" t="s">
        <v>138</v>
      </c>
      <c r="BC1459">
        <v>10</v>
      </c>
      <c r="BD1459" t="s">
        <v>105</v>
      </c>
      <c r="BE1459">
        <v>12</v>
      </c>
      <c r="BF1459" t="s">
        <v>147</v>
      </c>
      <c r="BG1459" t="s">
        <v>106</v>
      </c>
    </row>
    <row r="1460" spans="1:65" x14ac:dyDescent="0.3">
      <c r="A1460">
        <v>112251</v>
      </c>
      <c r="B1460">
        <v>0</v>
      </c>
      <c r="C1460" t="s">
        <v>65</v>
      </c>
      <c r="D1460" t="s">
        <v>66</v>
      </c>
      <c r="E1460" t="s">
        <v>67</v>
      </c>
      <c r="F1460" t="s">
        <v>68</v>
      </c>
      <c r="G1460">
        <v>0</v>
      </c>
      <c r="H1460">
        <v>270000</v>
      </c>
      <c r="I1460">
        <v>787500</v>
      </c>
      <c r="J1460" t="s">
        <v>69</v>
      </c>
      <c r="K1460" t="s">
        <v>70</v>
      </c>
      <c r="L1460" t="s">
        <v>119</v>
      </c>
      <c r="M1460" t="s">
        <v>72</v>
      </c>
      <c r="N1460">
        <v>1.5221E-2</v>
      </c>
      <c r="O1460">
        <v>12857</v>
      </c>
      <c r="P1460">
        <v>2555</v>
      </c>
      <c r="Q1460">
        <v>3173</v>
      </c>
      <c r="R1460">
        <v>4732</v>
      </c>
      <c r="S1460">
        <v>2</v>
      </c>
      <c r="T1460">
        <v>2</v>
      </c>
      <c r="U1460" t="s">
        <v>109</v>
      </c>
      <c r="V1460">
        <v>14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 t="s">
        <v>175</v>
      </c>
      <c r="AD1460">
        <v>1858730</v>
      </c>
      <c r="AE1460" t="s">
        <v>93</v>
      </c>
      <c r="AG1460">
        <v>169056</v>
      </c>
      <c r="AH1460">
        <v>169056</v>
      </c>
      <c r="AI1460">
        <v>0</v>
      </c>
      <c r="AJ1460">
        <v>169056</v>
      </c>
      <c r="AK1460" t="s">
        <v>120</v>
      </c>
      <c r="AL1460">
        <v>15</v>
      </c>
      <c r="AM1460" t="s">
        <v>68</v>
      </c>
      <c r="AN1460">
        <v>1</v>
      </c>
      <c r="AO1460">
        <v>0</v>
      </c>
      <c r="AR1460" t="s">
        <v>79</v>
      </c>
      <c r="AS1460" t="s">
        <v>114</v>
      </c>
      <c r="AT1460">
        <v>-1962</v>
      </c>
      <c r="AU1460" t="s">
        <v>78</v>
      </c>
      <c r="AV1460" t="s">
        <v>149</v>
      </c>
      <c r="AW1460" t="s">
        <v>80</v>
      </c>
      <c r="AX1460" t="s">
        <v>81</v>
      </c>
      <c r="AY1460" t="s">
        <v>111</v>
      </c>
      <c r="AZ1460" t="s">
        <v>76</v>
      </c>
      <c r="BA1460" t="s">
        <v>76</v>
      </c>
      <c r="BB1460" t="s">
        <v>104</v>
      </c>
      <c r="BC1460">
        <v>1100</v>
      </c>
      <c r="BD1460" t="s">
        <v>85</v>
      </c>
      <c r="BF1460" t="s">
        <v>76</v>
      </c>
      <c r="BG1460" t="s">
        <v>151</v>
      </c>
    </row>
    <row r="1461" spans="1:65" x14ac:dyDescent="0.3">
      <c r="A1461">
        <v>112275</v>
      </c>
      <c r="B1461">
        <v>1</v>
      </c>
      <c r="C1461" t="s">
        <v>65</v>
      </c>
      <c r="D1461" t="s">
        <v>66</v>
      </c>
      <c r="E1461" t="s">
        <v>68</v>
      </c>
      <c r="F1461" t="s">
        <v>68</v>
      </c>
      <c r="G1461">
        <v>0</v>
      </c>
      <c r="H1461">
        <v>225000</v>
      </c>
      <c r="I1461">
        <v>274500</v>
      </c>
      <c r="J1461" t="s">
        <v>89</v>
      </c>
      <c r="K1461" t="s">
        <v>90</v>
      </c>
      <c r="L1461" t="s">
        <v>71</v>
      </c>
      <c r="M1461" t="s">
        <v>72</v>
      </c>
      <c r="N1461">
        <v>1.5221E-2</v>
      </c>
      <c r="O1461">
        <v>10008</v>
      </c>
      <c r="P1461">
        <v>627</v>
      </c>
      <c r="Q1461">
        <v>2979</v>
      </c>
      <c r="R1461">
        <v>2601</v>
      </c>
      <c r="S1461">
        <v>2</v>
      </c>
      <c r="T1461">
        <v>2</v>
      </c>
      <c r="U1461" t="s">
        <v>125</v>
      </c>
      <c r="V1461">
        <v>12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 t="s">
        <v>122</v>
      </c>
      <c r="AD1461">
        <v>1506159</v>
      </c>
      <c r="AE1461" t="s">
        <v>65</v>
      </c>
      <c r="AF1461">
        <v>25540.244999999999</v>
      </c>
      <c r="AG1461">
        <v>450000</v>
      </c>
      <c r="AH1461">
        <v>545040</v>
      </c>
      <c r="AJ1461">
        <v>450000</v>
      </c>
      <c r="AK1461" t="s">
        <v>125</v>
      </c>
      <c r="AL1461">
        <v>11</v>
      </c>
      <c r="AM1461" t="s">
        <v>68</v>
      </c>
      <c r="AN1461">
        <v>1</v>
      </c>
      <c r="AR1461" t="s">
        <v>76</v>
      </c>
      <c r="AS1461" t="s">
        <v>114</v>
      </c>
      <c r="AT1461">
        <v>-147</v>
      </c>
      <c r="AU1461" t="s">
        <v>78</v>
      </c>
      <c r="AV1461" t="s">
        <v>115</v>
      </c>
      <c r="AW1461" t="s">
        <v>80</v>
      </c>
      <c r="AX1461" t="s">
        <v>81</v>
      </c>
      <c r="AY1461" t="s">
        <v>76</v>
      </c>
      <c r="AZ1461" t="s">
        <v>82</v>
      </c>
      <c r="BA1461" t="s">
        <v>116</v>
      </c>
      <c r="BB1461" t="s">
        <v>121</v>
      </c>
      <c r="BC1461">
        <v>-1</v>
      </c>
      <c r="BD1461" t="s">
        <v>76</v>
      </c>
      <c r="BE1461">
        <v>48</v>
      </c>
      <c r="BF1461" t="s">
        <v>147</v>
      </c>
      <c r="BG1461" t="s">
        <v>154</v>
      </c>
    </row>
    <row r="1462" spans="1:65" x14ac:dyDescent="0.3">
      <c r="A1462">
        <v>112294</v>
      </c>
      <c r="B1462">
        <v>0</v>
      </c>
      <c r="C1462" t="s">
        <v>99</v>
      </c>
      <c r="D1462" t="s">
        <v>88</v>
      </c>
      <c r="E1462" t="s">
        <v>67</v>
      </c>
      <c r="F1462" t="s">
        <v>68</v>
      </c>
      <c r="G1462">
        <v>2</v>
      </c>
      <c r="H1462">
        <v>67500</v>
      </c>
      <c r="I1462">
        <v>270000</v>
      </c>
      <c r="J1462" t="s">
        <v>69</v>
      </c>
      <c r="K1462" t="s">
        <v>70</v>
      </c>
      <c r="L1462" t="s">
        <v>91</v>
      </c>
      <c r="M1462" t="s">
        <v>72</v>
      </c>
      <c r="N1462">
        <v>2.6391999999999999E-2</v>
      </c>
      <c r="O1462">
        <v>12629</v>
      </c>
      <c r="P1462">
        <v>2355</v>
      </c>
      <c r="Q1462">
        <v>6618</v>
      </c>
      <c r="R1462">
        <v>744</v>
      </c>
      <c r="S1462">
        <v>2</v>
      </c>
      <c r="T1462">
        <v>2</v>
      </c>
      <c r="U1462" t="s">
        <v>109</v>
      </c>
      <c r="V1462">
        <v>15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200</v>
      </c>
      <c r="AD1462">
        <v>1853563</v>
      </c>
      <c r="AE1462" t="s">
        <v>99</v>
      </c>
      <c r="AF1462">
        <v>6750</v>
      </c>
      <c r="AG1462">
        <v>135000</v>
      </c>
      <c r="AH1462">
        <v>135000</v>
      </c>
      <c r="AI1462">
        <v>0</v>
      </c>
      <c r="AJ1462">
        <v>135000</v>
      </c>
      <c r="AK1462" t="s">
        <v>125</v>
      </c>
      <c r="AL1462">
        <v>14</v>
      </c>
      <c r="AM1462" t="s">
        <v>68</v>
      </c>
      <c r="AN1462">
        <v>1</v>
      </c>
      <c r="AO1462">
        <v>0</v>
      </c>
      <c r="AR1462" t="s">
        <v>79</v>
      </c>
      <c r="AS1462" t="s">
        <v>114</v>
      </c>
      <c r="AT1462">
        <v>-472</v>
      </c>
      <c r="AU1462" t="s">
        <v>76</v>
      </c>
      <c r="AV1462" t="s">
        <v>115</v>
      </c>
      <c r="AX1462" t="s">
        <v>81</v>
      </c>
      <c r="AY1462" t="s">
        <v>76</v>
      </c>
      <c r="AZ1462" t="s">
        <v>131</v>
      </c>
      <c r="BA1462" t="s">
        <v>83</v>
      </c>
      <c r="BB1462" t="s">
        <v>104</v>
      </c>
      <c r="BC1462">
        <v>25</v>
      </c>
      <c r="BD1462" t="s">
        <v>105</v>
      </c>
      <c r="BE1462">
        <v>0</v>
      </c>
      <c r="BF1462" t="s">
        <v>76</v>
      </c>
      <c r="BG1462" t="s">
        <v>132</v>
      </c>
    </row>
    <row r="1463" spans="1:65" x14ac:dyDescent="0.3">
      <c r="A1463">
        <v>112302</v>
      </c>
      <c r="B1463">
        <v>0</v>
      </c>
      <c r="C1463" t="s">
        <v>65</v>
      </c>
      <c r="D1463" t="s">
        <v>66</v>
      </c>
      <c r="E1463" t="s">
        <v>68</v>
      </c>
      <c r="F1463" t="s">
        <v>68</v>
      </c>
      <c r="G1463">
        <v>0</v>
      </c>
      <c r="H1463">
        <v>90000</v>
      </c>
      <c r="I1463">
        <v>107820</v>
      </c>
      <c r="J1463" t="s">
        <v>69</v>
      </c>
      <c r="K1463" t="s">
        <v>90</v>
      </c>
      <c r="L1463" t="s">
        <v>91</v>
      </c>
      <c r="M1463" t="s">
        <v>72</v>
      </c>
      <c r="N1463">
        <v>8.6250000000000007E-3</v>
      </c>
      <c r="O1463">
        <v>17233</v>
      </c>
      <c r="P1463">
        <v>1836</v>
      </c>
      <c r="Q1463">
        <v>3981</v>
      </c>
      <c r="R1463">
        <v>758</v>
      </c>
      <c r="S1463">
        <v>2</v>
      </c>
      <c r="T1463">
        <v>2</v>
      </c>
      <c r="U1463" t="s">
        <v>120</v>
      </c>
      <c r="V1463">
        <v>11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141</v>
      </c>
      <c r="AD1463">
        <v>1722107</v>
      </c>
      <c r="AE1463" t="s">
        <v>93</v>
      </c>
      <c r="AF1463">
        <v>6740.1450000000004</v>
      </c>
      <c r="AG1463">
        <v>146718</v>
      </c>
      <c r="AH1463">
        <v>146718</v>
      </c>
      <c r="AI1463">
        <v>0</v>
      </c>
      <c r="AJ1463">
        <v>146718</v>
      </c>
      <c r="AK1463" t="s">
        <v>125</v>
      </c>
      <c r="AL1463">
        <v>15</v>
      </c>
      <c r="AM1463" t="s">
        <v>68</v>
      </c>
      <c r="AN1463">
        <v>1</v>
      </c>
      <c r="AO1463">
        <v>0</v>
      </c>
      <c r="AR1463" t="s">
        <v>79</v>
      </c>
      <c r="AS1463" t="s">
        <v>114</v>
      </c>
      <c r="AT1463">
        <v>-561</v>
      </c>
      <c r="AU1463" t="s">
        <v>78</v>
      </c>
      <c r="AV1463" t="s">
        <v>149</v>
      </c>
      <c r="AX1463" t="s">
        <v>81</v>
      </c>
      <c r="AY1463" t="s">
        <v>95</v>
      </c>
      <c r="AZ1463" t="s">
        <v>96</v>
      </c>
      <c r="BA1463" t="s">
        <v>76</v>
      </c>
      <c r="BB1463" t="s">
        <v>104</v>
      </c>
      <c r="BC1463">
        <v>800</v>
      </c>
      <c r="BD1463" t="s">
        <v>85</v>
      </c>
      <c r="BE1463">
        <v>24</v>
      </c>
      <c r="BF1463" t="s">
        <v>97</v>
      </c>
      <c r="BG1463" t="s">
        <v>98</v>
      </c>
    </row>
    <row r="1464" spans="1:65" x14ac:dyDescent="0.3">
      <c r="A1464">
        <v>112309</v>
      </c>
      <c r="B1464">
        <v>0</v>
      </c>
      <c r="C1464" t="s">
        <v>65</v>
      </c>
      <c r="D1464" t="s">
        <v>88</v>
      </c>
      <c r="E1464" t="s">
        <v>68</v>
      </c>
      <c r="F1464" t="s">
        <v>68</v>
      </c>
      <c r="G1464">
        <v>0</v>
      </c>
      <c r="H1464">
        <v>45000</v>
      </c>
      <c r="I1464">
        <v>67500</v>
      </c>
      <c r="J1464" t="s">
        <v>69</v>
      </c>
      <c r="K1464" t="s">
        <v>70</v>
      </c>
      <c r="L1464" t="s">
        <v>91</v>
      </c>
      <c r="M1464" t="s">
        <v>72</v>
      </c>
      <c r="N1464">
        <v>1.8208999999999999E-2</v>
      </c>
      <c r="O1464">
        <v>14258</v>
      </c>
      <c r="P1464">
        <v>441</v>
      </c>
      <c r="Q1464">
        <v>940</v>
      </c>
      <c r="R1464">
        <v>5070</v>
      </c>
      <c r="S1464">
        <v>3</v>
      </c>
      <c r="T1464">
        <v>3</v>
      </c>
      <c r="U1464" t="s">
        <v>94</v>
      </c>
      <c r="V1464">
        <v>12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108</v>
      </c>
      <c r="AD1464">
        <v>1604155</v>
      </c>
      <c r="AE1464" t="s">
        <v>93</v>
      </c>
      <c r="AF1464">
        <v>2472.21</v>
      </c>
      <c r="AG1464">
        <v>21550.5</v>
      </c>
      <c r="AH1464">
        <v>21312</v>
      </c>
      <c r="AI1464">
        <v>2160</v>
      </c>
      <c r="AJ1464">
        <v>21550.5</v>
      </c>
      <c r="AK1464" t="s">
        <v>75</v>
      </c>
      <c r="AL1464">
        <v>9</v>
      </c>
      <c r="AM1464" t="s">
        <v>68</v>
      </c>
      <c r="AN1464">
        <v>1</v>
      </c>
      <c r="AO1464">
        <v>0.10022309</v>
      </c>
      <c r="AR1464" t="s">
        <v>79</v>
      </c>
      <c r="AS1464" t="s">
        <v>77</v>
      </c>
      <c r="AT1464">
        <v>-2288</v>
      </c>
      <c r="AU1464" t="s">
        <v>76</v>
      </c>
      <c r="AV1464" t="s">
        <v>79</v>
      </c>
      <c r="AW1464" t="s">
        <v>101</v>
      </c>
      <c r="AX1464" t="s">
        <v>81</v>
      </c>
      <c r="AY1464" t="s">
        <v>136</v>
      </c>
      <c r="AZ1464" t="s">
        <v>96</v>
      </c>
      <c r="BA1464" t="s">
        <v>76</v>
      </c>
      <c r="BB1464" t="s">
        <v>104</v>
      </c>
      <c r="BC1464">
        <v>23</v>
      </c>
      <c r="BD1464" t="s">
        <v>105</v>
      </c>
      <c r="BE1464">
        <v>12</v>
      </c>
      <c r="BF1464" t="s">
        <v>86</v>
      </c>
      <c r="BG1464" t="s">
        <v>106</v>
      </c>
      <c r="BH1464">
        <v>365243</v>
      </c>
      <c r="BI1464">
        <v>-2257</v>
      </c>
      <c r="BJ1464">
        <v>-1927</v>
      </c>
      <c r="BK1464">
        <v>-1957</v>
      </c>
      <c r="BL1464">
        <v>-1952</v>
      </c>
      <c r="BM1464">
        <v>0</v>
      </c>
    </row>
    <row r="1465" spans="1:65" x14ac:dyDescent="0.3">
      <c r="A1465">
        <v>112317</v>
      </c>
      <c r="B1465">
        <v>0</v>
      </c>
      <c r="C1465" t="s">
        <v>65</v>
      </c>
      <c r="D1465" t="s">
        <v>88</v>
      </c>
      <c r="E1465" t="s">
        <v>68</v>
      </c>
      <c r="F1465" t="s">
        <v>67</v>
      </c>
      <c r="G1465">
        <v>0</v>
      </c>
      <c r="H1465">
        <v>202500</v>
      </c>
      <c r="I1465">
        <v>780363</v>
      </c>
      <c r="J1465" t="s">
        <v>69</v>
      </c>
      <c r="K1465" t="s">
        <v>70</v>
      </c>
      <c r="L1465" t="s">
        <v>91</v>
      </c>
      <c r="M1465" t="s">
        <v>127</v>
      </c>
      <c r="N1465">
        <v>1.8800999999999998E-2</v>
      </c>
      <c r="O1465">
        <v>11200</v>
      </c>
      <c r="P1465">
        <v>1177</v>
      </c>
      <c r="Q1465">
        <v>4951</v>
      </c>
      <c r="R1465">
        <v>3167</v>
      </c>
      <c r="S1465">
        <v>2</v>
      </c>
      <c r="T1465">
        <v>2</v>
      </c>
      <c r="U1465" t="s">
        <v>73</v>
      </c>
      <c r="V1465">
        <v>13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92</v>
      </c>
      <c r="AD1465">
        <v>2708399</v>
      </c>
      <c r="AE1465" t="s">
        <v>93</v>
      </c>
      <c r="AF1465">
        <v>2201.355</v>
      </c>
      <c r="AG1465">
        <v>25330.5</v>
      </c>
      <c r="AH1465">
        <v>16330.5</v>
      </c>
      <c r="AI1465">
        <v>9000</v>
      </c>
      <c r="AJ1465">
        <v>25330.5</v>
      </c>
      <c r="AK1465" t="s">
        <v>109</v>
      </c>
      <c r="AL1465">
        <v>15</v>
      </c>
      <c r="AM1465" t="s">
        <v>68</v>
      </c>
      <c r="AN1465">
        <v>1</v>
      </c>
      <c r="AO1465">
        <v>0.38695715400000003</v>
      </c>
      <c r="AR1465" t="s">
        <v>79</v>
      </c>
      <c r="AS1465" t="s">
        <v>114</v>
      </c>
      <c r="AT1465">
        <v>-2071</v>
      </c>
      <c r="AU1465" t="s">
        <v>78</v>
      </c>
      <c r="AV1465" t="s">
        <v>165</v>
      </c>
      <c r="AX1465" t="s">
        <v>81</v>
      </c>
      <c r="AY1465" t="s">
        <v>124</v>
      </c>
      <c r="AZ1465" t="s">
        <v>96</v>
      </c>
      <c r="BA1465" t="s">
        <v>76</v>
      </c>
      <c r="BB1465" t="s">
        <v>104</v>
      </c>
      <c r="BC1465">
        <v>30</v>
      </c>
      <c r="BD1465" t="s">
        <v>105</v>
      </c>
      <c r="BE1465">
        <v>10</v>
      </c>
      <c r="BF1465" t="s">
        <v>86</v>
      </c>
      <c r="BG1465" t="s">
        <v>106</v>
      </c>
    </row>
    <row r="1466" spans="1:65" x14ac:dyDescent="0.3">
      <c r="A1466">
        <v>112320</v>
      </c>
      <c r="B1466">
        <v>0</v>
      </c>
      <c r="C1466" t="s">
        <v>65</v>
      </c>
      <c r="D1466" t="s">
        <v>88</v>
      </c>
      <c r="E1466" t="s">
        <v>67</v>
      </c>
      <c r="F1466" t="s">
        <v>68</v>
      </c>
      <c r="G1466">
        <v>2</v>
      </c>
      <c r="H1466">
        <v>225000</v>
      </c>
      <c r="I1466">
        <v>457834.5</v>
      </c>
      <c r="J1466" t="s">
        <v>69</v>
      </c>
      <c r="K1466" t="s">
        <v>70</v>
      </c>
      <c r="L1466" t="s">
        <v>91</v>
      </c>
      <c r="M1466" t="s">
        <v>72</v>
      </c>
      <c r="N1466">
        <v>2.0246E-2</v>
      </c>
      <c r="O1466">
        <v>16157</v>
      </c>
      <c r="P1466">
        <v>3342</v>
      </c>
      <c r="Q1466">
        <v>3507</v>
      </c>
      <c r="R1466">
        <v>4203</v>
      </c>
      <c r="S1466">
        <v>3</v>
      </c>
      <c r="T1466">
        <v>3</v>
      </c>
      <c r="U1466" t="s">
        <v>73</v>
      </c>
      <c r="V1466">
        <v>13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 t="s">
        <v>168</v>
      </c>
      <c r="AD1466">
        <v>1364435</v>
      </c>
      <c r="AE1466" t="s">
        <v>65</v>
      </c>
      <c r="AF1466">
        <v>60916.86</v>
      </c>
      <c r="AG1466">
        <v>900000</v>
      </c>
      <c r="AH1466">
        <v>952272</v>
      </c>
      <c r="AJ1466">
        <v>900000</v>
      </c>
      <c r="AK1466" t="s">
        <v>120</v>
      </c>
      <c r="AL1466">
        <v>13</v>
      </c>
      <c r="AM1466" t="s">
        <v>68</v>
      </c>
      <c r="AN1466">
        <v>1</v>
      </c>
      <c r="AR1466" t="s">
        <v>76</v>
      </c>
      <c r="AS1466" t="s">
        <v>77</v>
      </c>
      <c r="AT1466">
        <v>-750</v>
      </c>
      <c r="AU1466" t="s">
        <v>76</v>
      </c>
      <c r="AV1466" t="s">
        <v>79</v>
      </c>
      <c r="AW1466" t="s">
        <v>80</v>
      </c>
      <c r="AX1466" t="s">
        <v>81</v>
      </c>
      <c r="AY1466" t="s">
        <v>76</v>
      </c>
      <c r="AZ1466" t="s">
        <v>82</v>
      </c>
      <c r="BA1466" t="s">
        <v>116</v>
      </c>
      <c r="BB1466" t="s">
        <v>121</v>
      </c>
      <c r="BC1466">
        <v>-1</v>
      </c>
      <c r="BD1466" t="s">
        <v>76</v>
      </c>
      <c r="BE1466">
        <v>24</v>
      </c>
      <c r="BF1466" t="s">
        <v>147</v>
      </c>
      <c r="BG1466" t="s">
        <v>154</v>
      </c>
      <c r="BH1466">
        <v>365243</v>
      </c>
      <c r="BI1466">
        <v>-720</v>
      </c>
      <c r="BJ1466">
        <v>-30</v>
      </c>
      <c r="BK1466">
        <v>-510</v>
      </c>
      <c r="BL1466">
        <v>-501</v>
      </c>
      <c r="BM1466">
        <v>1</v>
      </c>
    </row>
    <row r="1467" spans="1:65" x14ac:dyDescent="0.3">
      <c r="A1467">
        <v>112321</v>
      </c>
      <c r="B1467">
        <v>0</v>
      </c>
      <c r="C1467" t="s">
        <v>65</v>
      </c>
      <c r="D1467" t="s">
        <v>66</v>
      </c>
      <c r="E1467" t="s">
        <v>68</v>
      </c>
      <c r="F1467" t="s">
        <v>67</v>
      </c>
      <c r="G1467">
        <v>0</v>
      </c>
      <c r="H1467">
        <v>225000</v>
      </c>
      <c r="I1467">
        <v>679500</v>
      </c>
      <c r="J1467" t="s">
        <v>69</v>
      </c>
      <c r="K1467" t="s">
        <v>90</v>
      </c>
      <c r="L1467" t="s">
        <v>91</v>
      </c>
      <c r="M1467" t="s">
        <v>169</v>
      </c>
      <c r="N1467">
        <v>2.6391999999999999E-2</v>
      </c>
      <c r="O1467">
        <v>11749</v>
      </c>
      <c r="P1467">
        <v>1192</v>
      </c>
      <c r="Q1467">
        <v>5722</v>
      </c>
      <c r="R1467">
        <v>2550</v>
      </c>
      <c r="S1467">
        <v>2</v>
      </c>
      <c r="T1467">
        <v>2</v>
      </c>
      <c r="U1467" t="s">
        <v>94</v>
      </c>
      <c r="V1467">
        <v>12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0</v>
      </c>
      <c r="AC1467" t="s">
        <v>122</v>
      </c>
      <c r="AD1467">
        <v>1449315</v>
      </c>
      <c r="AE1467" t="s">
        <v>99</v>
      </c>
      <c r="AF1467">
        <v>22500</v>
      </c>
      <c r="AG1467">
        <v>0</v>
      </c>
      <c r="AH1467">
        <v>450000</v>
      </c>
      <c r="AK1467" t="s">
        <v>125</v>
      </c>
      <c r="AL1467">
        <v>12</v>
      </c>
      <c r="AM1467" t="s">
        <v>68</v>
      </c>
      <c r="AN1467">
        <v>1</v>
      </c>
      <c r="AR1467" t="s">
        <v>79</v>
      </c>
      <c r="AS1467" t="s">
        <v>77</v>
      </c>
      <c r="AT1467">
        <v>-921</v>
      </c>
      <c r="AU1467" t="s">
        <v>76</v>
      </c>
      <c r="AV1467" t="s">
        <v>79</v>
      </c>
      <c r="AX1467" t="s">
        <v>81</v>
      </c>
      <c r="AY1467" t="s">
        <v>76</v>
      </c>
      <c r="AZ1467" t="s">
        <v>131</v>
      </c>
      <c r="BA1467" t="s">
        <v>116</v>
      </c>
      <c r="BB1467" t="s">
        <v>121</v>
      </c>
      <c r="BC1467">
        <v>-1</v>
      </c>
      <c r="BD1467" t="s">
        <v>76</v>
      </c>
      <c r="BE1467">
        <v>0</v>
      </c>
      <c r="BF1467" t="s">
        <v>76</v>
      </c>
      <c r="BG1467" t="s">
        <v>160</v>
      </c>
      <c r="BH1467">
        <v>365243</v>
      </c>
      <c r="BI1467">
        <v>365243</v>
      </c>
      <c r="BJ1467">
        <v>365243</v>
      </c>
      <c r="BK1467">
        <v>365243</v>
      </c>
      <c r="BL1467">
        <v>365243</v>
      </c>
      <c r="BM1467">
        <v>0</v>
      </c>
    </row>
    <row r="1468" spans="1:65" x14ac:dyDescent="0.3">
      <c r="A1468">
        <v>112377</v>
      </c>
      <c r="B1468">
        <v>0</v>
      </c>
      <c r="C1468" t="s">
        <v>65</v>
      </c>
      <c r="D1468" t="s">
        <v>66</v>
      </c>
      <c r="E1468" t="s">
        <v>67</v>
      </c>
      <c r="F1468" t="s">
        <v>68</v>
      </c>
      <c r="G1468">
        <v>0</v>
      </c>
      <c r="H1468">
        <v>157500</v>
      </c>
      <c r="I1468">
        <v>886176</v>
      </c>
      <c r="J1468" t="s">
        <v>89</v>
      </c>
      <c r="K1468" t="s">
        <v>70</v>
      </c>
      <c r="L1468" t="s">
        <v>91</v>
      </c>
      <c r="M1468" t="s">
        <v>72</v>
      </c>
      <c r="N1468">
        <v>2.5163999999999999E-2</v>
      </c>
      <c r="O1468">
        <v>20492</v>
      </c>
      <c r="P1468">
        <v>5459</v>
      </c>
      <c r="Q1468">
        <v>7081</v>
      </c>
      <c r="R1468">
        <v>4032</v>
      </c>
      <c r="S1468">
        <v>2</v>
      </c>
      <c r="T1468">
        <v>2</v>
      </c>
      <c r="U1468" t="s">
        <v>125</v>
      </c>
      <c r="V1468">
        <v>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137</v>
      </c>
      <c r="AD1468">
        <v>1584880</v>
      </c>
      <c r="AE1468" t="s">
        <v>99</v>
      </c>
      <c r="AF1468">
        <v>6750</v>
      </c>
      <c r="AG1468">
        <v>0</v>
      </c>
      <c r="AH1468">
        <v>135000</v>
      </c>
      <c r="AK1468" t="s">
        <v>120</v>
      </c>
      <c r="AL1468">
        <v>16</v>
      </c>
      <c r="AM1468" t="s">
        <v>68</v>
      </c>
      <c r="AN1468">
        <v>1</v>
      </c>
      <c r="AR1468" t="s">
        <v>79</v>
      </c>
      <c r="AS1468" t="s">
        <v>77</v>
      </c>
      <c r="AT1468">
        <v>-2785</v>
      </c>
      <c r="AU1468" t="s">
        <v>76</v>
      </c>
      <c r="AV1468" t="s">
        <v>79</v>
      </c>
      <c r="AX1468" t="s">
        <v>81</v>
      </c>
      <c r="AY1468" t="s">
        <v>76</v>
      </c>
      <c r="AZ1468" t="s">
        <v>131</v>
      </c>
      <c r="BA1468" t="s">
        <v>116</v>
      </c>
      <c r="BB1468" t="s">
        <v>187</v>
      </c>
      <c r="BC1468">
        <v>-1</v>
      </c>
      <c r="BD1468" t="s">
        <v>76</v>
      </c>
      <c r="BE1468">
        <v>0</v>
      </c>
      <c r="BF1468" t="s">
        <v>76</v>
      </c>
      <c r="BG1468" t="s">
        <v>132</v>
      </c>
      <c r="BH1468">
        <v>-2496</v>
      </c>
      <c r="BI1468">
        <v>-2447</v>
      </c>
      <c r="BJ1468">
        <v>365243</v>
      </c>
      <c r="BK1468">
        <v>-711</v>
      </c>
      <c r="BL1468">
        <v>365243</v>
      </c>
      <c r="BM1468">
        <v>0</v>
      </c>
    </row>
    <row r="1469" spans="1:65" x14ac:dyDescent="0.3">
      <c r="A1469">
        <v>112383</v>
      </c>
      <c r="B1469">
        <v>0</v>
      </c>
      <c r="C1469" t="s">
        <v>65</v>
      </c>
      <c r="D1469" t="s">
        <v>88</v>
      </c>
      <c r="E1469" t="s">
        <v>68</v>
      </c>
      <c r="F1469" t="s">
        <v>67</v>
      </c>
      <c r="G1469">
        <v>0</v>
      </c>
      <c r="H1469">
        <v>180000</v>
      </c>
      <c r="I1469">
        <v>509400</v>
      </c>
      <c r="J1469" t="s">
        <v>69</v>
      </c>
      <c r="K1469" t="s">
        <v>90</v>
      </c>
      <c r="L1469" t="s">
        <v>71</v>
      </c>
      <c r="M1469" t="s">
        <v>72</v>
      </c>
      <c r="N1469">
        <v>4.6219999999999997E-2</v>
      </c>
      <c r="O1469">
        <v>8963</v>
      </c>
      <c r="P1469">
        <v>812</v>
      </c>
      <c r="Q1469">
        <v>7791</v>
      </c>
      <c r="R1469">
        <v>776</v>
      </c>
      <c r="S1469">
        <v>1</v>
      </c>
      <c r="T1469">
        <v>1</v>
      </c>
      <c r="U1469" t="s">
        <v>109</v>
      </c>
      <c r="V1469">
        <v>13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 t="s">
        <v>92</v>
      </c>
      <c r="AD1469">
        <v>2511879</v>
      </c>
      <c r="AE1469" t="s">
        <v>93</v>
      </c>
      <c r="AF1469">
        <v>13557.825000000001</v>
      </c>
      <c r="AG1469">
        <v>120420</v>
      </c>
      <c r="AH1469">
        <v>119821.5</v>
      </c>
      <c r="AI1469">
        <v>12042</v>
      </c>
      <c r="AJ1469">
        <v>120420</v>
      </c>
      <c r="AK1469" t="s">
        <v>94</v>
      </c>
      <c r="AL1469">
        <v>11</v>
      </c>
      <c r="AM1469" t="s">
        <v>68</v>
      </c>
      <c r="AN1469">
        <v>1</v>
      </c>
      <c r="AO1469">
        <v>9.9457641999999999E-2</v>
      </c>
      <c r="AR1469" t="s">
        <v>79</v>
      </c>
      <c r="AS1469" t="s">
        <v>77</v>
      </c>
      <c r="AT1469">
        <v>-790</v>
      </c>
      <c r="AU1469" t="s">
        <v>78</v>
      </c>
      <c r="AV1469" t="s">
        <v>79</v>
      </c>
      <c r="AX1469" t="s">
        <v>102</v>
      </c>
      <c r="AY1469" t="s">
        <v>124</v>
      </c>
      <c r="AZ1469" t="s">
        <v>96</v>
      </c>
      <c r="BA1469" t="s">
        <v>76</v>
      </c>
      <c r="BB1469" t="s">
        <v>104</v>
      </c>
      <c r="BC1469">
        <v>72</v>
      </c>
      <c r="BD1469" t="s">
        <v>105</v>
      </c>
      <c r="BE1469">
        <v>12</v>
      </c>
      <c r="BF1469" t="s">
        <v>86</v>
      </c>
      <c r="BG1469" t="s">
        <v>106</v>
      </c>
      <c r="BH1469">
        <v>365243</v>
      </c>
      <c r="BI1469">
        <v>-755</v>
      </c>
      <c r="BJ1469">
        <v>-425</v>
      </c>
      <c r="BK1469">
        <v>-425</v>
      </c>
      <c r="BL1469">
        <v>-418</v>
      </c>
      <c r="BM1469">
        <v>0</v>
      </c>
    </row>
    <row r="1470" spans="1:65" x14ac:dyDescent="0.3">
      <c r="A1470">
        <v>112386</v>
      </c>
      <c r="B1470">
        <v>0</v>
      </c>
      <c r="C1470" t="s">
        <v>65</v>
      </c>
      <c r="D1470" t="s">
        <v>66</v>
      </c>
      <c r="E1470" t="s">
        <v>67</v>
      </c>
      <c r="F1470" t="s">
        <v>68</v>
      </c>
      <c r="G1470">
        <v>1</v>
      </c>
      <c r="H1470">
        <v>225000</v>
      </c>
      <c r="I1470">
        <v>553806</v>
      </c>
      <c r="J1470" t="s">
        <v>89</v>
      </c>
      <c r="K1470" t="s">
        <v>90</v>
      </c>
      <c r="L1470" t="s">
        <v>140</v>
      </c>
      <c r="M1470" t="s">
        <v>127</v>
      </c>
      <c r="N1470">
        <v>1.0147E-2</v>
      </c>
      <c r="O1470">
        <v>12352</v>
      </c>
      <c r="P1470">
        <v>1450</v>
      </c>
      <c r="Q1470">
        <v>4975</v>
      </c>
      <c r="R1470">
        <v>4732</v>
      </c>
      <c r="S1470">
        <v>2</v>
      </c>
      <c r="T1470">
        <v>2</v>
      </c>
      <c r="U1470" t="s">
        <v>120</v>
      </c>
      <c r="V1470">
        <v>13</v>
      </c>
      <c r="W1470">
        <v>0</v>
      </c>
      <c r="X1470">
        <v>1</v>
      </c>
      <c r="Y1470">
        <v>1</v>
      </c>
      <c r="Z1470">
        <v>0</v>
      </c>
      <c r="AA1470">
        <v>1</v>
      </c>
      <c r="AB1470">
        <v>1</v>
      </c>
      <c r="AC1470" t="s">
        <v>92</v>
      </c>
      <c r="AD1470">
        <v>2374964</v>
      </c>
      <c r="AE1470" t="s">
        <v>93</v>
      </c>
      <c r="AG1470">
        <v>46218.375</v>
      </c>
      <c r="AH1470">
        <v>46218.375</v>
      </c>
      <c r="AI1470">
        <v>0</v>
      </c>
      <c r="AJ1470">
        <v>46218.375</v>
      </c>
      <c r="AK1470" t="s">
        <v>94</v>
      </c>
      <c r="AL1470">
        <v>18</v>
      </c>
      <c r="AM1470" t="s">
        <v>68</v>
      </c>
      <c r="AN1470">
        <v>1</v>
      </c>
      <c r="AO1470">
        <v>0</v>
      </c>
      <c r="AR1470" t="s">
        <v>79</v>
      </c>
      <c r="AS1470" t="s">
        <v>180</v>
      </c>
      <c r="AT1470">
        <v>-1166</v>
      </c>
      <c r="AU1470" t="s">
        <v>78</v>
      </c>
      <c r="AV1470" t="s">
        <v>181</v>
      </c>
      <c r="AX1470" t="s">
        <v>81</v>
      </c>
      <c r="AY1470" t="s">
        <v>124</v>
      </c>
      <c r="AZ1470" t="s">
        <v>76</v>
      </c>
      <c r="BA1470" t="s">
        <v>76</v>
      </c>
      <c r="BB1470" t="s">
        <v>104</v>
      </c>
      <c r="BC1470">
        <v>30</v>
      </c>
      <c r="BD1470" t="s">
        <v>105</v>
      </c>
      <c r="BF1470" t="s">
        <v>76</v>
      </c>
      <c r="BG1470" t="s">
        <v>106</v>
      </c>
    </row>
    <row r="1471" spans="1:65" x14ac:dyDescent="0.3">
      <c r="A1471">
        <v>112390</v>
      </c>
      <c r="B1471">
        <v>0</v>
      </c>
      <c r="C1471" t="s">
        <v>65</v>
      </c>
      <c r="D1471" t="s">
        <v>88</v>
      </c>
      <c r="E1471" t="s">
        <v>68</v>
      </c>
      <c r="F1471" t="s">
        <v>68</v>
      </c>
      <c r="G1471">
        <v>0</v>
      </c>
      <c r="H1471">
        <v>90000</v>
      </c>
      <c r="I1471">
        <v>197820</v>
      </c>
      <c r="J1471" t="s">
        <v>69</v>
      </c>
      <c r="K1471" t="s">
        <v>70</v>
      </c>
      <c r="L1471" t="s">
        <v>91</v>
      </c>
      <c r="M1471" t="s">
        <v>72</v>
      </c>
      <c r="N1471">
        <v>3.5791999999999997E-2</v>
      </c>
      <c r="O1471">
        <v>19084</v>
      </c>
      <c r="P1471">
        <v>128</v>
      </c>
      <c r="Q1471">
        <v>2246</v>
      </c>
      <c r="R1471">
        <v>2612</v>
      </c>
      <c r="S1471">
        <v>2</v>
      </c>
      <c r="T1471">
        <v>2</v>
      </c>
      <c r="U1471" t="s">
        <v>73</v>
      </c>
      <c r="V1471">
        <v>14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 t="s">
        <v>92</v>
      </c>
      <c r="AD1471">
        <v>2644995</v>
      </c>
      <c r="AE1471" t="s">
        <v>65</v>
      </c>
      <c r="AF1471">
        <v>30249.27</v>
      </c>
      <c r="AG1471">
        <v>225000</v>
      </c>
      <c r="AH1471">
        <v>272889</v>
      </c>
      <c r="AI1471">
        <v>0</v>
      </c>
      <c r="AJ1471">
        <v>225000</v>
      </c>
      <c r="AK1471" t="s">
        <v>73</v>
      </c>
      <c r="AL1471">
        <v>13</v>
      </c>
      <c r="AM1471" t="s">
        <v>68</v>
      </c>
      <c r="AN1471">
        <v>1</v>
      </c>
      <c r="AO1471">
        <v>0</v>
      </c>
      <c r="AR1471" t="s">
        <v>76</v>
      </c>
      <c r="AS1471" t="s">
        <v>77</v>
      </c>
      <c r="AT1471">
        <v>-1855</v>
      </c>
      <c r="AU1471" t="s">
        <v>78</v>
      </c>
      <c r="AV1471" t="s">
        <v>79</v>
      </c>
      <c r="AW1471" t="s">
        <v>80</v>
      </c>
      <c r="AX1471" t="s">
        <v>81</v>
      </c>
      <c r="AY1471" t="s">
        <v>76</v>
      </c>
      <c r="AZ1471" t="s">
        <v>82</v>
      </c>
      <c r="BA1471" t="s">
        <v>116</v>
      </c>
      <c r="BB1471" t="s">
        <v>121</v>
      </c>
      <c r="BC1471">
        <v>-1</v>
      </c>
      <c r="BD1471" t="s">
        <v>76</v>
      </c>
      <c r="BE1471">
        <v>12</v>
      </c>
      <c r="BF1471" t="s">
        <v>86</v>
      </c>
      <c r="BG1471" t="s">
        <v>172</v>
      </c>
      <c r="BH1471">
        <v>365243</v>
      </c>
      <c r="BI1471">
        <v>-1825</v>
      </c>
      <c r="BJ1471">
        <v>-1495</v>
      </c>
      <c r="BK1471">
        <v>-1495</v>
      </c>
      <c r="BL1471">
        <v>-1481</v>
      </c>
      <c r="BM1471">
        <v>1</v>
      </c>
    </row>
    <row r="1472" spans="1:65" x14ac:dyDescent="0.3">
      <c r="A1472">
        <v>112391</v>
      </c>
      <c r="B1472">
        <v>0</v>
      </c>
      <c r="C1472" t="s">
        <v>65</v>
      </c>
      <c r="D1472" t="s">
        <v>66</v>
      </c>
      <c r="E1472" t="s">
        <v>67</v>
      </c>
      <c r="F1472" t="s">
        <v>68</v>
      </c>
      <c r="G1472">
        <v>0</v>
      </c>
      <c r="H1472">
        <v>585000</v>
      </c>
      <c r="I1472">
        <v>810000</v>
      </c>
      <c r="J1472" t="s">
        <v>89</v>
      </c>
      <c r="K1472" t="s">
        <v>90</v>
      </c>
      <c r="L1472" t="s">
        <v>91</v>
      </c>
      <c r="M1472" t="s">
        <v>72</v>
      </c>
      <c r="N1472">
        <v>7.2508000000000003E-2</v>
      </c>
      <c r="O1472">
        <v>20689</v>
      </c>
      <c r="P1472">
        <v>2211</v>
      </c>
      <c r="Q1472">
        <v>13204</v>
      </c>
      <c r="R1472">
        <v>4033</v>
      </c>
      <c r="S1472">
        <v>1</v>
      </c>
      <c r="T1472">
        <v>1</v>
      </c>
      <c r="U1472" t="s">
        <v>73</v>
      </c>
      <c r="V1472">
        <v>11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92</v>
      </c>
      <c r="AD1472">
        <v>2202699</v>
      </c>
      <c r="AE1472" t="s">
        <v>65</v>
      </c>
      <c r="AG1472">
        <v>0</v>
      </c>
      <c r="AH1472">
        <v>0</v>
      </c>
      <c r="AK1472" t="s">
        <v>109</v>
      </c>
      <c r="AL1472">
        <v>16</v>
      </c>
      <c r="AM1472" t="s">
        <v>68</v>
      </c>
      <c r="AN1472">
        <v>1</v>
      </c>
      <c r="AR1472" t="s">
        <v>76</v>
      </c>
      <c r="AS1472" t="s">
        <v>129</v>
      </c>
      <c r="AT1472">
        <v>-285</v>
      </c>
      <c r="AU1472" t="s">
        <v>76</v>
      </c>
      <c r="AV1472" t="s">
        <v>79</v>
      </c>
      <c r="AX1472" t="s">
        <v>161</v>
      </c>
      <c r="AY1472" t="s">
        <v>76</v>
      </c>
      <c r="AZ1472" t="s">
        <v>76</v>
      </c>
      <c r="BA1472" t="s">
        <v>76</v>
      </c>
      <c r="BB1472" t="s">
        <v>121</v>
      </c>
      <c r="BC1472">
        <v>-1</v>
      </c>
      <c r="BD1472" t="s">
        <v>76</v>
      </c>
      <c r="BF1472" t="s">
        <v>76</v>
      </c>
      <c r="BG1472" t="s">
        <v>82</v>
      </c>
    </row>
    <row r="1473" spans="1:65" x14ac:dyDescent="0.3">
      <c r="A1473">
        <v>112394</v>
      </c>
      <c r="B1473">
        <v>0</v>
      </c>
      <c r="C1473" t="s">
        <v>65</v>
      </c>
      <c r="D1473" t="s">
        <v>66</v>
      </c>
      <c r="E1473" t="s">
        <v>68</v>
      </c>
      <c r="F1473" t="s">
        <v>68</v>
      </c>
      <c r="G1473">
        <v>0</v>
      </c>
      <c r="H1473">
        <v>110250</v>
      </c>
      <c r="I1473">
        <v>463131</v>
      </c>
      <c r="J1473" t="s">
        <v>69</v>
      </c>
      <c r="K1473" t="s">
        <v>90</v>
      </c>
      <c r="L1473" t="s">
        <v>71</v>
      </c>
      <c r="M1473" t="s">
        <v>72</v>
      </c>
      <c r="N1473">
        <v>3.5791999999999997E-2</v>
      </c>
      <c r="O1473">
        <v>14129</v>
      </c>
      <c r="P1473">
        <v>5758</v>
      </c>
      <c r="Q1473">
        <v>8146</v>
      </c>
      <c r="R1473">
        <v>5098</v>
      </c>
      <c r="S1473">
        <v>2</v>
      </c>
      <c r="T1473">
        <v>2</v>
      </c>
      <c r="U1473" t="s">
        <v>123</v>
      </c>
      <c r="V1473">
        <v>12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200</v>
      </c>
      <c r="AD1473">
        <v>2733578</v>
      </c>
      <c r="AE1473" t="s">
        <v>93</v>
      </c>
      <c r="AF1473">
        <v>3111.5250000000001</v>
      </c>
      <c r="AG1473">
        <v>26955</v>
      </c>
      <c r="AH1473">
        <v>26662.5</v>
      </c>
      <c r="AI1473">
        <v>2695.5</v>
      </c>
      <c r="AJ1473">
        <v>26955</v>
      </c>
      <c r="AK1473" t="s">
        <v>94</v>
      </c>
      <c r="AL1473">
        <v>14</v>
      </c>
      <c r="AM1473" t="s">
        <v>68</v>
      </c>
      <c r="AN1473">
        <v>1</v>
      </c>
      <c r="AO1473">
        <v>9.9994705000000003E-2</v>
      </c>
      <c r="AR1473" t="s">
        <v>79</v>
      </c>
      <c r="AS1473" t="s">
        <v>114</v>
      </c>
      <c r="AT1473">
        <v>-2893</v>
      </c>
      <c r="AU1473" t="s">
        <v>76</v>
      </c>
      <c r="AV1473" t="s">
        <v>115</v>
      </c>
      <c r="AW1473" t="s">
        <v>80</v>
      </c>
      <c r="AX1473" t="s">
        <v>102</v>
      </c>
      <c r="AY1473" t="s">
        <v>76</v>
      </c>
      <c r="AZ1473" t="s">
        <v>96</v>
      </c>
      <c r="BA1473" t="s">
        <v>76</v>
      </c>
      <c r="BB1473" t="s">
        <v>104</v>
      </c>
      <c r="BC1473">
        <v>1000</v>
      </c>
      <c r="BD1473" t="s">
        <v>85</v>
      </c>
      <c r="BE1473">
        <v>12</v>
      </c>
      <c r="BF1473" t="s">
        <v>86</v>
      </c>
      <c r="BG1473" t="s">
        <v>151</v>
      </c>
    </row>
    <row r="1474" spans="1:65" x14ac:dyDescent="0.3">
      <c r="A1474">
        <v>112412</v>
      </c>
      <c r="B1474">
        <v>0</v>
      </c>
      <c r="C1474" t="s">
        <v>65</v>
      </c>
      <c r="D1474" t="s">
        <v>66</v>
      </c>
      <c r="E1474" t="s">
        <v>68</v>
      </c>
      <c r="F1474" t="s">
        <v>68</v>
      </c>
      <c r="G1474">
        <v>0</v>
      </c>
      <c r="H1474">
        <v>166500</v>
      </c>
      <c r="I1474">
        <v>640080</v>
      </c>
      <c r="J1474" t="s">
        <v>69</v>
      </c>
      <c r="K1474" t="s">
        <v>70</v>
      </c>
      <c r="L1474" t="s">
        <v>91</v>
      </c>
      <c r="M1474" t="s">
        <v>72</v>
      </c>
      <c r="N1474">
        <v>1.8800999999999998E-2</v>
      </c>
      <c r="O1474">
        <v>11290</v>
      </c>
      <c r="P1474">
        <v>205</v>
      </c>
      <c r="Q1474">
        <v>2803</v>
      </c>
      <c r="R1474">
        <v>1080</v>
      </c>
      <c r="S1474">
        <v>2</v>
      </c>
      <c r="T1474">
        <v>2</v>
      </c>
      <c r="U1474" t="s">
        <v>73</v>
      </c>
      <c r="V1474">
        <v>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92</v>
      </c>
      <c r="AD1474">
        <v>2293412</v>
      </c>
      <c r="AE1474" t="s">
        <v>93</v>
      </c>
      <c r="AF1474">
        <v>4312.3500000000004</v>
      </c>
      <c r="AG1474">
        <v>19984.5</v>
      </c>
      <c r="AH1474">
        <v>20974.5</v>
      </c>
      <c r="AI1474">
        <v>0</v>
      </c>
      <c r="AJ1474">
        <v>19984.5</v>
      </c>
      <c r="AK1474" t="s">
        <v>125</v>
      </c>
      <c r="AL1474">
        <v>12</v>
      </c>
      <c r="AM1474" t="s">
        <v>68</v>
      </c>
      <c r="AN1474">
        <v>1</v>
      </c>
      <c r="AO1474">
        <v>0</v>
      </c>
      <c r="AR1474" t="s">
        <v>79</v>
      </c>
      <c r="AS1474" t="s">
        <v>77</v>
      </c>
      <c r="AT1474">
        <v>-1857</v>
      </c>
      <c r="AU1474" t="s">
        <v>155</v>
      </c>
      <c r="AV1474" t="s">
        <v>79</v>
      </c>
      <c r="AW1474" t="s">
        <v>80</v>
      </c>
      <c r="AX1474" t="s">
        <v>102</v>
      </c>
      <c r="AY1474" t="s">
        <v>103</v>
      </c>
      <c r="AZ1474" t="s">
        <v>96</v>
      </c>
      <c r="BA1474" t="s">
        <v>76</v>
      </c>
      <c r="BB1474" t="s">
        <v>104</v>
      </c>
      <c r="BC1474">
        <v>1000</v>
      </c>
      <c r="BD1474" t="s">
        <v>85</v>
      </c>
      <c r="BE1474">
        <v>6</v>
      </c>
      <c r="BF1474" t="s">
        <v>86</v>
      </c>
      <c r="BG1474" t="s">
        <v>151</v>
      </c>
      <c r="BH1474">
        <v>365243</v>
      </c>
      <c r="BI1474">
        <v>-1826</v>
      </c>
      <c r="BJ1474">
        <v>-1676</v>
      </c>
      <c r="BK1474">
        <v>-1676</v>
      </c>
      <c r="BL1474">
        <v>-1670</v>
      </c>
      <c r="BM1474">
        <v>0</v>
      </c>
    </row>
    <row r="1475" spans="1:65" x14ac:dyDescent="0.3">
      <c r="A1475">
        <v>112437</v>
      </c>
      <c r="B1475">
        <v>0</v>
      </c>
      <c r="C1475" t="s">
        <v>65</v>
      </c>
      <c r="D1475" t="s">
        <v>88</v>
      </c>
      <c r="E1475" t="s">
        <v>67</v>
      </c>
      <c r="F1475" t="s">
        <v>68</v>
      </c>
      <c r="G1475">
        <v>0</v>
      </c>
      <c r="H1475">
        <v>112500</v>
      </c>
      <c r="I1475">
        <v>502497</v>
      </c>
      <c r="J1475" t="s">
        <v>69</v>
      </c>
      <c r="K1475" t="s">
        <v>70</v>
      </c>
      <c r="L1475" t="s">
        <v>91</v>
      </c>
      <c r="M1475" t="s">
        <v>72</v>
      </c>
      <c r="N1475">
        <v>1.8029E-2</v>
      </c>
      <c r="O1475">
        <v>15921</v>
      </c>
      <c r="P1475">
        <v>4345</v>
      </c>
      <c r="Q1475">
        <v>2898</v>
      </c>
      <c r="R1475">
        <v>259</v>
      </c>
      <c r="S1475">
        <v>3</v>
      </c>
      <c r="T1475">
        <v>3</v>
      </c>
      <c r="U1475" t="s">
        <v>125</v>
      </c>
      <c r="V1475">
        <v>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108</v>
      </c>
      <c r="AD1475">
        <v>2607053</v>
      </c>
      <c r="AE1475" t="s">
        <v>65</v>
      </c>
      <c r="AG1475">
        <v>0</v>
      </c>
      <c r="AH1475">
        <v>0</v>
      </c>
      <c r="AK1475" t="s">
        <v>94</v>
      </c>
      <c r="AL1475">
        <v>5</v>
      </c>
      <c r="AM1475" t="s">
        <v>68</v>
      </c>
      <c r="AN1475">
        <v>1</v>
      </c>
      <c r="AR1475" t="s">
        <v>76</v>
      </c>
      <c r="AS1475" t="s">
        <v>129</v>
      </c>
      <c r="AT1475">
        <v>-101</v>
      </c>
      <c r="AU1475" t="s">
        <v>76</v>
      </c>
      <c r="AV1475" t="s">
        <v>79</v>
      </c>
      <c r="AX1475" t="s">
        <v>81</v>
      </c>
      <c r="AY1475" t="s">
        <v>76</v>
      </c>
      <c r="AZ1475" t="s">
        <v>76</v>
      </c>
      <c r="BA1475" t="s">
        <v>76</v>
      </c>
      <c r="BB1475" t="s">
        <v>121</v>
      </c>
      <c r="BC1475">
        <v>-1</v>
      </c>
      <c r="BD1475" t="s">
        <v>76</v>
      </c>
      <c r="BF1475" t="s">
        <v>76</v>
      </c>
      <c r="BG1475" t="s">
        <v>82</v>
      </c>
    </row>
    <row r="1476" spans="1:65" x14ac:dyDescent="0.3">
      <c r="A1476">
        <v>112441</v>
      </c>
      <c r="B1476">
        <v>0</v>
      </c>
      <c r="C1476" t="s">
        <v>65</v>
      </c>
      <c r="D1476" t="s">
        <v>88</v>
      </c>
      <c r="E1476" t="s">
        <v>67</v>
      </c>
      <c r="F1476" t="s">
        <v>68</v>
      </c>
      <c r="G1476">
        <v>0</v>
      </c>
      <c r="H1476">
        <v>315000</v>
      </c>
      <c r="I1476">
        <v>966555</v>
      </c>
      <c r="J1476" t="s">
        <v>133</v>
      </c>
      <c r="K1476" t="s">
        <v>70</v>
      </c>
      <c r="L1476" t="s">
        <v>91</v>
      </c>
      <c r="M1476" t="s">
        <v>72</v>
      </c>
      <c r="N1476">
        <v>6.6290000000000003E-3</v>
      </c>
      <c r="O1476">
        <v>11905</v>
      </c>
      <c r="P1476">
        <v>3293</v>
      </c>
      <c r="Q1476">
        <v>5848</v>
      </c>
      <c r="R1476">
        <v>2689</v>
      </c>
      <c r="S1476">
        <v>2</v>
      </c>
      <c r="T1476">
        <v>2</v>
      </c>
      <c r="U1476" t="s">
        <v>125</v>
      </c>
      <c r="V1476">
        <v>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170</v>
      </c>
      <c r="AD1476">
        <v>1653389</v>
      </c>
      <c r="AE1476" t="s">
        <v>65</v>
      </c>
      <c r="AF1476">
        <v>26699.58</v>
      </c>
      <c r="AG1476">
        <v>238500</v>
      </c>
      <c r="AH1476">
        <v>281196</v>
      </c>
      <c r="AJ1476">
        <v>238500</v>
      </c>
      <c r="AK1476" t="s">
        <v>94</v>
      </c>
      <c r="AL1476">
        <v>9</v>
      </c>
      <c r="AM1476" t="s">
        <v>68</v>
      </c>
      <c r="AN1476">
        <v>1</v>
      </c>
      <c r="AR1476" t="s">
        <v>76</v>
      </c>
      <c r="AS1476" t="s">
        <v>77</v>
      </c>
      <c r="AT1476">
        <v>-178</v>
      </c>
      <c r="AU1476" t="s">
        <v>78</v>
      </c>
      <c r="AV1476" t="s">
        <v>79</v>
      </c>
      <c r="AW1476" t="s">
        <v>80</v>
      </c>
      <c r="AX1476" t="s">
        <v>81</v>
      </c>
      <c r="AY1476" t="s">
        <v>76</v>
      </c>
      <c r="AZ1476" t="s">
        <v>82</v>
      </c>
      <c r="BA1476" t="s">
        <v>116</v>
      </c>
      <c r="BB1476" t="s">
        <v>121</v>
      </c>
      <c r="BC1476">
        <v>-1</v>
      </c>
      <c r="BD1476" t="s">
        <v>76</v>
      </c>
      <c r="BE1476">
        <v>12</v>
      </c>
      <c r="BF1476" t="s">
        <v>112</v>
      </c>
      <c r="BG1476" t="s">
        <v>118</v>
      </c>
      <c r="BH1476">
        <v>365243</v>
      </c>
      <c r="BI1476">
        <v>-148</v>
      </c>
      <c r="BJ1476">
        <v>182</v>
      </c>
      <c r="BK1476">
        <v>365243</v>
      </c>
      <c r="BL1476">
        <v>365243</v>
      </c>
      <c r="BM1476">
        <v>1</v>
      </c>
    </row>
    <row r="1477" spans="1:65" x14ac:dyDescent="0.3">
      <c r="A1477">
        <v>112454</v>
      </c>
      <c r="B1477">
        <v>0</v>
      </c>
      <c r="C1477" t="s">
        <v>65</v>
      </c>
      <c r="D1477" t="s">
        <v>88</v>
      </c>
      <c r="E1477" t="s">
        <v>67</v>
      </c>
      <c r="F1477" t="s">
        <v>68</v>
      </c>
      <c r="G1477">
        <v>2</v>
      </c>
      <c r="H1477">
        <v>112500</v>
      </c>
      <c r="I1477">
        <v>808650</v>
      </c>
      <c r="J1477" t="s">
        <v>133</v>
      </c>
      <c r="K1477" t="s">
        <v>70</v>
      </c>
      <c r="L1477" t="s">
        <v>71</v>
      </c>
      <c r="M1477" t="s">
        <v>72</v>
      </c>
      <c r="N1477">
        <v>1.8849999999999999E-2</v>
      </c>
      <c r="O1477">
        <v>14092</v>
      </c>
      <c r="P1477">
        <v>1491</v>
      </c>
      <c r="Q1477">
        <v>27</v>
      </c>
      <c r="R1477">
        <v>4194</v>
      </c>
      <c r="S1477">
        <v>2</v>
      </c>
      <c r="T1477">
        <v>2</v>
      </c>
      <c r="U1477" t="s">
        <v>109</v>
      </c>
      <c r="V1477">
        <v>17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134</v>
      </c>
      <c r="AD1477">
        <v>2500789</v>
      </c>
      <c r="AE1477" t="s">
        <v>65</v>
      </c>
      <c r="AG1477">
        <v>0</v>
      </c>
      <c r="AH1477">
        <v>0</v>
      </c>
      <c r="AK1477" t="s">
        <v>73</v>
      </c>
      <c r="AL1477">
        <v>10</v>
      </c>
      <c r="AM1477" t="s">
        <v>68</v>
      </c>
      <c r="AN1477">
        <v>1</v>
      </c>
      <c r="AR1477" t="s">
        <v>76</v>
      </c>
      <c r="AS1477" t="s">
        <v>129</v>
      </c>
      <c r="AT1477">
        <v>-288</v>
      </c>
      <c r="AU1477" t="s">
        <v>76</v>
      </c>
      <c r="AV1477" t="s">
        <v>79</v>
      </c>
      <c r="AX1477" t="s">
        <v>81</v>
      </c>
      <c r="AY1477" t="s">
        <v>76</v>
      </c>
      <c r="AZ1477" t="s">
        <v>76</v>
      </c>
      <c r="BA1477" t="s">
        <v>76</v>
      </c>
      <c r="BB1477" t="s">
        <v>121</v>
      </c>
      <c r="BC1477">
        <v>-1</v>
      </c>
      <c r="BD1477" t="s">
        <v>76</v>
      </c>
      <c r="BF1477" t="s">
        <v>76</v>
      </c>
      <c r="BG1477" t="s">
        <v>82</v>
      </c>
    </row>
    <row r="1478" spans="1:65" x14ac:dyDescent="0.3">
      <c r="A1478">
        <v>112477</v>
      </c>
      <c r="B1478">
        <v>1</v>
      </c>
      <c r="C1478" t="s">
        <v>65</v>
      </c>
      <c r="D1478" t="s">
        <v>88</v>
      </c>
      <c r="E1478" t="s">
        <v>68</v>
      </c>
      <c r="F1478" t="s">
        <v>68</v>
      </c>
      <c r="G1478">
        <v>2</v>
      </c>
      <c r="H1478">
        <v>103500</v>
      </c>
      <c r="I1478">
        <v>364896</v>
      </c>
      <c r="J1478" t="s">
        <v>69</v>
      </c>
      <c r="K1478" t="s">
        <v>90</v>
      </c>
      <c r="L1478" t="s">
        <v>91</v>
      </c>
      <c r="M1478" t="s">
        <v>72</v>
      </c>
      <c r="N1478">
        <v>1.5221E-2</v>
      </c>
      <c r="O1478">
        <v>12069</v>
      </c>
      <c r="P1478">
        <v>518</v>
      </c>
      <c r="Q1478">
        <v>118</v>
      </c>
      <c r="R1478">
        <v>1130</v>
      </c>
      <c r="S1478">
        <v>2</v>
      </c>
      <c r="T1478">
        <v>2</v>
      </c>
      <c r="U1478" t="s">
        <v>75</v>
      </c>
      <c r="V1478">
        <v>12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 t="s">
        <v>195</v>
      </c>
      <c r="AD1478">
        <v>1568977</v>
      </c>
      <c r="AE1478" t="s">
        <v>65</v>
      </c>
      <c r="AF1478">
        <v>9853.6049999999996</v>
      </c>
      <c r="AG1478">
        <v>90000</v>
      </c>
      <c r="AH1478">
        <v>114804</v>
      </c>
      <c r="AJ1478">
        <v>90000</v>
      </c>
      <c r="AK1478" t="s">
        <v>125</v>
      </c>
      <c r="AL1478">
        <v>10</v>
      </c>
      <c r="AM1478" t="s">
        <v>68</v>
      </c>
      <c r="AN1478">
        <v>1</v>
      </c>
      <c r="AR1478" t="s">
        <v>76</v>
      </c>
      <c r="AS1478" t="s">
        <v>77</v>
      </c>
      <c r="AT1478">
        <v>-495</v>
      </c>
      <c r="AU1478" t="s">
        <v>78</v>
      </c>
      <c r="AV1478" t="s">
        <v>79</v>
      </c>
      <c r="AX1478" t="s">
        <v>161</v>
      </c>
      <c r="AY1478" t="s">
        <v>76</v>
      </c>
      <c r="AZ1478" t="s">
        <v>82</v>
      </c>
      <c r="BA1478" t="s">
        <v>116</v>
      </c>
      <c r="BB1478" t="s">
        <v>117</v>
      </c>
      <c r="BC1478">
        <v>14</v>
      </c>
      <c r="BD1478" t="s">
        <v>76</v>
      </c>
      <c r="BE1478">
        <v>18</v>
      </c>
      <c r="BF1478" t="s">
        <v>86</v>
      </c>
      <c r="BG1478" t="s">
        <v>172</v>
      </c>
      <c r="BH1478">
        <v>365243</v>
      </c>
      <c r="BI1478">
        <v>-465</v>
      </c>
      <c r="BJ1478">
        <v>45</v>
      </c>
      <c r="BK1478">
        <v>-405</v>
      </c>
      <c r="BL1478">
        <v>-399</v>
      </c>
      <c r="BM1478">
        <v>1</v>
      </c>
    </row>
    <row r="1479" spans="1:65" x14ac:dyDescent="0.3">
      <c r="A1479">
        <v>112486</v>
      </c>
      <c r="B1479">
        <v>0</v>
      </c>
      <c r="C1479" t="s">
        <v>65</v>
      </c>
      <c r="D1479" t="s">
        <v>88</v>
      </c>
      <c r="E1479" t="s">
        <v>68</v>
      </c>
      <c r="F1479" t="s">
        <v>68</v>
      </c>
      <c r="G1479">
        <v>0</v>
      </c>
      <c r="H1479">
        <v>202500</v>
      </c>
      <c r="I1479">
        <v>1113840</v>
      </c>
      <c r="J1479" t="s">
        <v>89</v>
      </c>
      <c r="K1479" t="s">
        <v>90</v>
      </c>
      <c r="L1479" t="s">
        <v>91</v>
      </c>
      <c r="M1479" t="s">
        <v>72</v>
      </c>
      <c r="N1479">
        <v>3.5791999999999997E-2</v>
      </c>
      <c r="O1479">
        <v>18191</v>
      </c>
      <c r="P1479">
        <v>288</v>
      </c>
      <c r="Q1479">
        <v>121</v>
      </c>
      <c r="R1479">
        <v>1718</v>
      </c>
      <c r="S1479">
        <v>2</v>
      </c>
      <c r="T1479">
        <v>2</v>
      </c>
      <c r="U1479" t="s">
        <v>73</v>
      </c>
      <c r="V1479">
        <v>12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92</v>
      </c>
      <c r="AD1479">
        <v>2446073</v>
      </c>
      <c r="AE1479" t="s">
        <v>93</v>
      </c>
      <c r="AF1479">
        <v>16462.035</v>
      </c>
      <c r="AG1479">
        <v>181260</v>
      </c>
      <c r="AH1479">
        <v>181260</v>
      </c>
      <c r="AI1479">
        <v>0</v>
      </c>
      <c r="AJ1479">
        <v>181260</v>
      </c>
      <c r="AK1479" t="s">
        <v>75</v>
      </c>
      <c r="AL1479">
        <v>20</v>
      </c>
      <c r="AM1479" t="s">
        <v>68</v>
      </c>
      <c r="AN1479">
        <v>1</v>
      </c>
      <c r="AO1479">
        <v>0</v>
      </c>
      <c r="AR1479" t="s">
        <v>79</v>
      </c>
      <c r="AS1479" t="s">
        <v>77</v>
      </c>
      <c r="AT1479">
        <v>-739</v>
      </c>
      <c r="AU1479" t="s">
        <v>76</v>
      </c>
      <c r="AV1479" t="s">
        <v>79</v>
      </c>
      <c r="AX1479" t="s">
        <v>81</v>
      </c>
      <c r="AY1479" t="s">
        <v>204</v>
      </c>
      <c r="AZ1479" t="s">
        <v>96</v>
      </c>
      <c r="BA1479" t="s">
        <v>76</v>
      </c>
      <c r="BB1479" t="s">
        <v>138</v>
      </c>
      <c r="BC1479">
        <v>240</v>
      </c>
      <c r="BD1479" t="s">
        <v>163</v>
      </c>
      <c r="BE1479">
        <v>12</v>
      </c>
      <c r="BF1479" t="s">
        <v>97</v>
      </c>
      <c r="BG1479" t="s">
        <v>188</v>
      </c>
      <c r="BH1479">
        <v>365243</v>
      </c>
      <c r="BI1479">
        <v>-704</v>
      </c>
      <c r="BJ1479">
        <v>-374</v>
      </c>
      <c r="BK1479">
        <v>-524</v>
      </c>
      <c r="BL1479">
        <v>-522</v>
      </c>
      <c r="BM1479">
        <v>0</v>
      </c>
    </row>
    <row r="1480" spans="1:65" x14ac:dyDescent="0.3">
      <c r="A1480">
        <v>112490</v>
      </c>
      <c r="B1480">
        <v>0</v>
      </c>
      <c r="C1480" t="s">
        <v>65</v>
      </c>
      <c r="D1480" t="s">
        <v>88</v>
      </c>
      <c r="E1480" t="s">
        <v>68</v>
      </c>
      <c r="F1480" t="s">
        <v>67</v>
      </c>
      <c r="G1480">
        <v>1</v>
      </c>
      <c r="H1480">
        <v>180000</v>
      </c>
      <c r="I1480">
        <v>746280</v>
      </c>
      <c r="J1480" t="s">
        <v>133</v>
      </c>
      <c r="K1480" t="s">
        <v>70</v>
      </c>
      <c r="L1480" t="s">
        <v>91</v>
      </c>
      <c r="M1480" t="s">
        <v>142</v>
      </c>
      <c r="N1480">
        <v>3.8180000000000002E-3</v>
      </c>
      <c r="O1480">
        <v>10587</v>
      </c>
      <c r="P1480">
        <v>2609</v>
      </c>
      <c r="Q1480">
        <v>1989</v>
      </c>
      <c r="R1480">
        <v>3240</v>
      </c>
      <c r="S1480">
        <v>2</v>
      </c>
      <c r="T1480">
        <v>2</v>
      </c>
      <c r="U1480" t="s">
        <v>73</v>
      </c>
      <c r="V1480">
        <v>8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 t="s">
        <v>168</v>
      </c>
      <c r="AD1480">
        <v>2177278</v>
      </c>
      <c r="AE1480" t="s">
        <v>93</v>
      </c>
      <c r="AF1480">
        <v>11748.24</v>
      </c>
      <c r="AG1480">
        <v>220500</v>
      </c>
      <c r="AH1480">
        <v>220500</v>
      </c>
      <c r="AI1480">
        <v>0</v>
      </c>
      <c r="AJ1480">
        <v>220500</v>
      </c>
      <c r="AK1480" t="s">
        <v>123</v>
      </c>
      <c r="AL1480">
        <v>4</v>
      </c>
      <c r="AM1480" t="s">
        <v>68</v>
      </c>
      <c r="AN1480">
        <v>1</v>
      </c>
      <c r="AO1480">
        <v>0</v>
      </c>
      <c r="AR1480" t="s">
        <v>79</v>
      </c>
      <c r="AS1480" t="s">
        <v>77</v>
      </c>
      <c r="AT1480">
        <v>-325</v>
      </c>
      <c r="AU1480" t="s">
        <v>76</v>
      </c>
      <c r="AV1480" t="s">
        <v>79</v>
      </c>
      <c r="AW1480" t="s">
        <v>80</v>
      </c>
      <c r="AX1480" t="s">
        <v>102</v>
      </c>
      <c r="AY1480" t="s">
        <v>199</v>
      </c>
      <c r="AZ1480" t="s">
        <v>96</v>
      </c>
      <c r="BA1480" t="s">
        <v>76</v>
      </c>
      <c r="BB1480" t="s">
        <v>138</v>
      </c>
      <c r="BC1480">
        <v>35</v>
      </c>
      <c r="BD1480" t="s">
        <v>141</v>
      </c>
      <c r="BE1480">
        <v>24</v>
      </c>
      <c r="BF1480" t="s">
        <v>112</v>
      </c>
      <c r="BG1480" t="s">
        <v>158</v>
      </c>
      <c r="BH1480">
        <v>365243</v>
      </c>
      <c r="BI1480">
        <v>-294</v>
      </c>
      <c r="BJ1480">
        <v>396</v>
      </c>
      <c r="BK1480">
        <v>365243</v>
      </c>
      <c r="BL1480">
        <v>365243</v>
      </c>
      <c r="BM1480">
        <v>0</v>
      </c>
    </row>
    <row r="1481" spans="1:65" x14ac:dyDescent="0.3">
      <c r="A1481">
        <v>112498</v>
      </c>
      <c r="B1481">
        <v>0</v>
      </c>
      <c r="C1481" t="s">
        <v>65</v>
      </c>
      <c r="D1481" t="s">
        <v>66</v>
      </c>
      <c r="E1481" t="s">
        <v>68</v>
      </c>
      <c r="F1481" t="s">
        <v>68</v>
      </c>
      <c r="G1481">
        <v>1</v>
      </c>
      <c r="H1481">
        <v>225000</v>
      </c>
      <c r="I1481">
        <v>207000</v>
      </c>
      <c r="J1481" t="s">
        <v>69</v>
      </c>
      <c r="K1481" t="s">
        <v>90</v>
      </c>
      <c r="L1481" t="s">
        <v>91</v>
      </c>
      <c r="M1481" t="s">
        <v>72</v>
      </c>
      <c r="N1481">
        <v>2.042E-3</v>
      </c>
      <c r="O1481">
        <v>16188</v>
      </c>
      <c r="P1481">
        <v>301</v>
      </c>
      <c r="Q1481">
        <v>832</v>
      </c>
      <c r="R1481">
        <v>5181</v>
      </c>
      <c r="S1481">
        <v>3</v>
      </c>
      <c r="T1481">
        <v>3</v>
      </c>
      <c r="U1481" t="s">
        <v>120</v>
      </c>
      <c r="V1481">
        <v>9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 t="s">
        <v>176</v>
      </c>
      <c r="AD1481">
        <v>1628003</v>
      </c>
      <c r="AE1481" t="s">
        <v>65</v>
      </c>
      <c r="AF1481">
        <v>15003</v>
      </c>
      <c r="AG1481">
        <v>450000</v>
      </c>
      <c r="AH1481">
        <v>450000</v>
      </c>
      <c r="AJ1481">
        <v>450000</v>
      </c>
      <c r="AK1481" t="s">
        <v>125</v>
      </c>
      <c r="AL1481">
        <v>15</v>
      </c>
      <c r="AM1481" t="s">
        <v>68</v>
      </c>
      <c r="AN1481">
        <v>1</v>
      </c>
      <c r="AR1481" t="s">
        <v>76</v>
      </c>
      <c r="AS1481" t="s">
        <v>114</v>
      </c>
      <c r="AT1481">
        <v>-211</v>
      </c>
      <c r="AU1481" t="s">
        <v>78</v>
      </c>
      <c r="AV1481" t="s">
        <v>115</v>
      </c>
      <c r="AW1481" t="s">
        <v>80</v>
      </c>
      <c r="AX1481" t="s">
        <v>161</v>
      </c>
      <c r="AY1481" t="s">
        <v>76</v>
      </c>
      <c r="AZ1481" t="s">
        <v>82</v>
      </c>
      <c r="BA1481" t="s">
        <v>116</v>
      </c>
      <c r="BB1481" t="s">
        <v>117</v>
      </c>
      <c r="BC1481">
        <v>18</v>
      </c>
      <c r="BD1481" t="s">
        <v>76</v>
      </c>
      <c r="BE1481">
        <v>48</v>
      </c>
      <c r="BF1481" t="s">
        <v>112</v>
      </c>
      <c r="BG1481" t="s">
        <v>118</v>
      </c>
    </row>
    <row r="1482" spans="1:65" x14ac:dyDescent="0.3">
      <c r="A1482">
        <v>112498</v>
      </c>
      <c r="B1482">
        <v>0</v>
      </c>
      <c r="C1482" t="s">
        <v>65</v>
      </c>
      <c r="D1482" t="s">
        <v>66</v>
      </c>
      <c r="E1482" t="s">
        <v>68</v>
      </c>
      <c r="F1482" t="s">
        <v>68</v>
      </c>
      <c r="G1482">
        <v>1</v>
      </c>
      <c r="H1482">
        <v>225000</v>
      </c>
      <c r="I1482">
        <v>207000</v>
      </c>
      <c r="J1482" t="s">
        <v>69</v>
      </c>
      <c r="K1482" t="s">
        <v>90</v>
      </c>
      <c r="L1482" t="s">
        <v>91</v>
      </c>
      <c r="M1482" t="s">
        <v>72</v>
      </c>
      <c r="N1482">
        <v>2.042E-3</v>
      </c>
      <c r="O1482">
        <v>16188</v>
      </c>
      <c r="P1482">
        <v>301</v>
      </c>
      <c r="Q1482">
        <v>832</v>
      </c>
      <c r="R1482">
        <v>5181</v>
      </c>
      <c r="S1482">
        <v>3</v>
      </c>
      <c r="T1482">
        <v>3</v>
      </c>
      <c r="U1482" t="s">
        <v>120</v>
      </c>
      <c r="V1482">
        <v>9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 t="s">
        <v>176</v>
      </c>
      <c r="AD1482">
        <v>1695329</v>
      </c>
      <c r="AE1482" t="s">
        <v>65</v>
      </c>
      <c r="AF1482">
        <v>38288.699999999997</v>
      </c>
      <c r="AG1482">
        <v>1305000</v>
      </c>
      <c r="AH1482">
        <v>1305000</v>
      </c>
      <c r="AJ1482">
        <v>1305000</v>
      </c>
      <c r="AK1482" t="s">
        <v>123</v>
      </c>
      <c r="AL1482">
        <v>12</v>
      </c>
      <c r="AM1482" t="s">
        <v>68</v>
      </c>
      <c r="AN1482">
        <v>1</v>
      </c>
      <c r="AR1482" t="s">
        <v>76</v>
      </c>
      <c r="AS1482" t="s">
        <v>114</v>
      </c>
      <c r="AT1482">
        <v>-212</v>
      </c>
      <c r="AU1482" t="s">
        <v>78</v>
      </c>
      <c r="AV1482" t="s">
        <v>115</v>
      </c>
      <c r="AW1482" t="s">
        <v>80</v>
      </c>
      <c r="AX1482" t="s">
        <v>161</v>
      </c>
      <c r="AY1482" t="s">
        <v>76</v>
      </c>
      <c r="AZ1482" t="s">
        <v>82</v>
      </c>
      <c r="BA1482" t="s">
        <v>116</v>
      </c>
      <c r="BB1482" t="s">
        <v>117</v>
      </c>
      <c r="BC1482">
        <v>18</v>
      </c>
      <c r="BD1482" t="s">
        <v>76</v>
      </c>
      <c r="BE1482">
        <v>60</v>
      </c>
      <c r="BF1482" t="s">
        <v>112</v>
      </c>
      <c r="BG1482" t="s">
        <v>118</v>
      </c>
    </row>
    <row r="1483" spans="1:65" x14ac:dyDescent="0.3">
      <c r="A1483">
        <v>112507</v>
      </c>
      <c r="B1483">
        <v>0</v>
      </c>
      <c r="C1483" t="s">
        <v>99</v>
      </c>
      <c r="D1483" t="s">
        <v>88</v>
      </c>
      <c r="E1483" t="s">
        <v>68</v>
      </c>
      <c r="F1483" t="s">
        <v>67</v>
      </c>
      <c r="G1483">
        <v>0</v>
      </c>
      <c r="H1483">
        <v>112500</v>
      </c>
      <c r="I1483">
        <v>225000</v>
      </c>
      <c r="J1483" t="s">
        <v>89</v>
      </c>
      <c r="K1483" t="s">
        <v>70</v>
      </c>
      <c r="L1483" t="s">
        <v>71</v>
      </c>
      <c r="M1483" t="s">
        <v>127</v>
      </c>
      <c r="N1483">
        <v>3.1329000000000003E-2</v>
      </c>
      <c r="O1483">
        <v>7845</v>
      </c>
      <c r="P1483">
        <v>601</v>
      </c>
      <c r="Q1483">
        <v>7100</v>
      </c>
      <c r="R1483">
        <v>520</v>
      </c>
      <c r="S1483">
        <v>2</v>
      </c>
      <c r="T1483">
        <v>2</v>
      </c>
      <c r="U1483" t="s">
        <v>73</v>
      </c>
      <c r="V1483">
        <v>13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137</v>
      </c>
      <c r="AD1483">
        <v>2110486</v>
      </c>
      <c r="AE1483" t="s">
        <v>93</v>
      </c>
      <c r="AF1483">
        <v>15742.575000000001</v>
      </c>
      <c r="AG1483">
        <v>89955</v>
      </c>
      <c r="AH1483">
        <v>80959.5</v>
      </c>
      <c r="AI1483">
        <v>8995.5</v>
      </c>
      <c r="AJ1483">
        <v>89955</v>
      </c>
      <c r="AK1483" t="s">
        <v>125</v>
      </c>
      <c r="AL1483">
        <v>16</v>
      </c>
      <c r="AM1483" t="s">
        <v>68</v>
      </c>
      <c r="AN1483">
        <v>1</v>
      </c>
      <c r="AO1483">
        <v>0.108909091</v>
      </c>
      <c r="AR1483" t="s">
        <v>79</v>
      </c>
      <c r="AS1483" t="s">
        <v>114</v>
      </c>
      <c r="AT1483">
        <v>-667</v>
      </c>
      <c r="AU1483" t="s">
        <v>78</v>
      </c>
      <c r="AV1483" t="s">
        <v>165</v>
      </c>
      <c r="AX1483" t="s">
        <v>81</v>
      </c>
      <c r="AY1483" t="s">
        <v>124</v>
      </c>
      <c r="AZ1483" t="s">
        <v>96</v>
      </c>
      <c r="BA1483" t="s">
        <v>76</v>
      </c>
      <c r="BB1483" t="s">
        <v>104</v>
      </c>
      <c r="BC1483">
        <v>40</v>
      </c>
      <c r="BD1483" t="s">
        <v>105</v>
      </c>
      <c r="BE1483">
        <v>6</v>
      </c>
      <c r="BF1483" t="s">
        <v>86</v>
      </c>
      <c r="BG1483" t="s">
        <v>106</v>
      </c>
    </row>
    <row r="1484" spans="1:65" x14ac:dyDescent="0.3">
      <c r="A1484">
        <v>112513</v>
      </c>
      <c r="B1484">
        <v>0</v>
      </c>
      <c r="C1484" t="s">
        <v>65</v>
      </c>
      <c r="D1484" t="s">
        <v>66</v>
      </c>
      <c r="E1484" t="s">
        <v>67</v>
      </c>
      <c r="F1484" t="s">
        <v>67</v>
      </c>
      <c r="G1484">
        <v>0</v>
      </c>
      <c r="H1484">
        <v>90000</v>
      </c>
      <c r="I1484">
        <v>102429</v>
      </c>
      <c r="J1484" t="s">
        <v>113</v>
      </c>
      <c r="K1484" t="s">
        <v>70</v>
      </c>
      <c r="L1484" t="s">
        <v>139</v>
      </c>
      <c r="M1484" t="s">
        <v>72</v>
      </c>
      <c r="N1484">
        <v>3.5791999999999997E-2</v>
      </c>
      <c r="O1484">
        <v>21348</v>
      </c>
      <c r="P1484">
        <v>365243</v>
      </c>
      <c r="Q1484">
        <v>4384</v>
      </c>
      <c r="R1484">
        <v>4571</v>
      </c>
      <c r="S1484">
        <v>2</v>
      </c>
      <c r="T1484">
        <v>2</v>
      </c>
      <c r="U1484" t="s">
        <v>123</v>
      </c>
      <c r="V1484">
        <v>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76</v>
      </c>
      <c r="AD1484">
        <v>2683463</v>
      </c>
      <c r="AE1484" t="s">
        <v>93</v>
      </c>
      <c r="AF1484">
        <v>11607.525</v>
      </c>
      <c r="AG1484">
        <v>111375</v>
      </c>
      <c r="AH1484">
        <v>100237.5</v>
      </c>
      <c r="AI1484">
        <v>11137.5</v>
      </c>
      <c r="AJ1484">
        <v>111375</v>
      </c>
      <c r="AK1484" t="s">
        <v>94</v>
      </c>
      <c r="AL1484">
        <v>11</v>
      </c>
      <c r="AM1484" t="s">
        <v>68</v>
      </c>
      <c r="AN1484">
        <v>1</v>
      </c>
      <c r="AO1484">
        <v>0.108909091</v>
      </c>
      <c r="AR1484" t="s">
        <v>79</v>
      </c>
      <c r="AS1484" t="s">
        <v>77</v>
      </c>
      <c r="AT1484">
        <v>-2270</v>
      </c>
      <c r="AU1484" t="s">
        <v>78</v>
      </c>
      <c r="AV1484" t="s">
        <v>79</v>
      </c>
      <c r="AW1484" t="s">
        <v>80</v>
      </c>
      <c r="AX1484" t="s">
        <v>161</v>
      </c>
      <c r="AY1484" t="s">
        <v>95</v>
      </c>
      <c r="AZ1484" t="s">
        <v>96</v>
      </c>
      <c r="BA1484" t="s">
        <v>76</v>
      </c>
      <c r="BB1484" t="s">
        <v>138</v>
      </c>
      <c r="BC1484">
        <v>32</v>
      </c>
      <c r="BD1484" t="s">
        <v>85</v>
      </c>
      <c r="BE1484">
        <v>10</v>
      </c>
      <c r="BF1484" t="s">
        <v>147</v>
      </c>
      <c r="BG1484" t="s">
        <v>151</v>
      </c>
      <c r="BH1484">
        <v>365243</v>
      </c>
      <c r="BI1484">
        <v>-2233</v>
      </c>
      <c r="BJ1484">
        <v>-1963</v>
      </c>
      <c r="BK1484">
        <v>-2023</v>
      </c>
      <c r="BL1484">
        <v>-2017</v>
      </c>
      <c r="BM1484">
        <v>0</v>
      </c>
    </row>
    <row r="1485" spans="1:65" x14ac:dyDescent="0.3">
      <c r="A1485">
        <v>112520</v>
      </c>
      <c r="B1485">
        <v>0</v>
      </c>
      <c r="C1485" t="s">
        <v>65</v>
      </c>
      <c r="D1485" t="s">
        <v>66</v>
      </c>
      <c r="E1485" t="s">
        <v>68</v>
      </c>
      <c r="F1485" t="s">
        <v>68</v>
      </c>
      <c r="G1485">
        <v>0</v>
      </c>
      <c r="H1485">
        <v>256500</v>
      </c>
      <c r="I1485">
        <v>1042560</v>
      </c>
      <c r="J1485" t="s">
        <v>69</v>
      </c>
      <c r="K1485" t="s">
        <v>70</v>
      </c>
      <c r="L1485" t="s">
        <v>91</v>
      </c>
      <c r="M1485" t="s">
        <v>72</v>
      </c>
      <c r="N1485">
        <v>1.8800999999999998E-2</v>
      </c>
      <c r="O1485">
        <v>15223</v>
      </c>
      <c r="P1485">
        <v>1660</v>
      </c>
      <c r="Q1485">
        <v>181</v>
      </c>
      <c r="R1485">
        <v>1252</v>
      </c>
      <c r="S1485">
        <v>2</v>
      </c>
      <c r="T1485">
        <v>2</v>
      </c>
      <c r="U1485" t="s">
        <v>120</v>
      </c>
      <c r="V1485">
        <v>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217</v>
      </c>
      <c r="AD1485">
        <v>1185588</v>
      </c>
      <c r="AE1485" t="s">
        <v>93</v>
      </c>
      <c r="AF1485">
        <v>5660.8649999999998</v>
      </c>
      <c r="AG1485">
        <v>52231.5</v>
      </c>
      <c r="AH1485">
        <v>52231.5</v>
      </c>
      <c r="AI1485">
        <v>0</v>
      </c>
      <c r="AJ1485">
        <v>52231.5</v>
      </c>
      <c r="AK1485" t="s">
        <v>120</v>
      </c>
      <c r="AL1485">
        <v>8</v>
      </c>
      <c r="AM1485" t="s">
        <v>68</v>
      </c>
      <c r="AN1485">
        <v>1</v>
      </c>
      <c r="AO1485">
        <v>0</v>
      </c>
      <c r="AR1485" t="s">
        <v>79</v>
      </c>
      <c r="AS1485" t="s">
        <v>77</v>
      </c>
      <c r="AT1485">
        <v>-252</v>
      </c>
      <c r="AU1485" t="s">
        <v>78</v>
      </c>
      <c r="AV1485" t="s">
        <v>79</v>
      </c>
      <c r="AX1485" t="s">
        <v>161</v>
      </c>
      <c r="AY1485" t="s">
        <v>199</v>
      </c>
      <c r="AZ1485" t="s">
        <v>96</v>
      </c>
      <c r="BA1485" t="s">
        <v>76</v>
      </c>
      <c r="BB1485" t="s">
        <v>138</v>
      </c>
      <c r="BC1485">
        <v>25</v>
      </c>
      <c r="BD1485" t="s">
        <v>141</v>
      </c>
      <c r="BE1485">
        <v>10</v>
      </c>
      <c r="BF1485" t="s">
        <v>97</v>
      </c>
      <c r="BG1485" t="s">
        <v>158</v>
      </c>
      <c r="BH1485">
        <v>365243</v>
      </c>
      <c r="BI1485">
        <v>-221</v>
      </c>
      <c r="BJ1485">
        <v>49</v>
      </c>
      <c r="BK1485">
        <v>-131</v>
      </c>
      <c r="BL1485">
        <v>-129</v>
      </c>
      <c r="BM1485">
        <v>0</v>
      </c>
    </row>
    <row r="1486" spans="1:65" x14ac:dyDescent="0.3">
      <c r="A1486">
        <v>112522</v>
      </c>
      <c r="B1486">
        <v>0</v>
      </c>
      <c r="C1486" t="s">
        <v>65</v>
      </c>
      <c r="D1486" t="s">
        <v>88</v>
      </c>
      <c r="E1486" t="s">
        <v>68</v>
      </c>
      <c r="F1486" t="s">
        <v>67</v>
      </c>
      <c r="G1486">
        <v>0</v>
      </c>
      <c r="H1486">
        <v>157500</v>
      </c>
      <c r="I1486">
        <v>781920</v>
      </c>
      <c r="J1486" t="s">
        <v>133</v>
      </c>
      <c r="K1486" t="s">
        <v>90</v>
      </c>
      <c r="L1486" t="s">
        <v>91</v>
      </c>
      <c r="M1486" t="s">
        <v>72</v>
      </c>
      <c r="N1486">
        <v>2.2800000000000001E-2</v>
      </c>
      <c r="O1486">
        <v>9490</v>
      </c>
      <c r="P1486">
        <v>996</v>
      </c>
      <c r="Q1486">
        <v>4155</v>
      </c>
      <c r="R1486">
        <v>1922</v>
      </c>
      <c r="S1486">
        <v>2</v>
      </c>
      <c r="T1486">
        <v>2</v>
      </c>
      <c r="U1486" t="s">
        <v>94</v>
      </c>
      <c r="V1486">
        <v>10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219</v>
      </c>
      <c r="AD1486">
        <v>2088848</v>
      </c>
      <c r="AE1486" t="s">
        <v>93</v>
      </c>
      <c r="AF1486">
        <v>14166.764999999999</v>
      </c>
      <c r="AG1486">
        <v>166090.5</v>
      </c>
      <c r="AH1486">
        <v>187465.5</v>
      </c>
      <c r="AI1486">
        <v>0</v>
      </c>
      <c r="AJ1486">
        <v>166090.5</v>
      </c>
      <c r="AK1486" t="s">
        <v>109</v>
      </c>
      <c r="AL1486">
        <v>16</v>
      </c>
      <c r="AM1486" t="s">
        <v>68</v>
      </c>
      <c r="AN1486">
        <v>1</v>
      </c>
      <c r="AO1486">
        <v>0</v>
      </c>
      <c r="AR1486" t="s">
        <v>79</v>
      </c>
      <c r="AS1486" t="s">
        <v>77</v>
      </c>
      <c r="AT1486">
        <v>-610</v>
      </c>
      <c r="AU1486" t="s">
        <v>78</v>
      </c>
      <c r="AV1486" t="s">
        <v>79</v>
      </c>
      <c r="AW1486" t="s">
        <v>80</v>
      </c>
      <c r="AX1486" t="s">
        <v>102</v>
      </c>
      <c r="AY1486" t="s">
        <v>157</v>
      </c>
      <c r="AZ1486" t="s">
        <v>96</v>
      </c>
      <c r="BA1486" t="s">
        <v>76</v>
      </c>
      <c r="BB1486" t="s">
        <v>138</v>
      </c>
      <c r="BC1486">
        <v>1896</v>
      </c>
      <c r="BD1486" t="s">
        <v>157</v>
      </c>
      <c r="BE1486">
        <v>18</v>
      </c>
      <c r="BF1486" t="s">
        <v>147</v>
      </c>
      <c r="BG1486" t="s">
        <v>158</v>
      </c>
      <c r="BH1486">
        <v>365243</v>
      </c>
      <c r="BI1486">
        <v>-579</v>
      </c>
      <c r="BJ1486">
        <v>-69</v>
      </c>
      <c r="BK1486">
        <v>-219</v>
      </c>
      <c r="BL1486">
        <v>-216</v>
      </c>
      <c r="BM1486">
        <v>0</v>
      </c>
    </row>
    <row r="1487" spans="1:65" x14ac:dyDescent="0.3">
      <c r="A1487">
        <v>112536</v>
      </c>
      <c r="B1487">
        <v>0</v>
      </c>
      <c r="C1487" t="s">
        <v>65</v>
      </c>
      <c r="D1487" t="s">
        <v>88</v>
      </c>
      <c r="E1487" t="s">
        <v>67</v>
      </c>
      <c r="F1487" t="s">
        <v>67</v>
      </c>
      <c r="G1487">
        <v>0</v>
      </c>
      <c r="H1487">
        <v>135000</v>
      </c>
      <c r="I1487">
        <v>752553</v>
      </c>
      <c r="J1487" t="s">
        <v>69</v>
      </c>
      <c r="K1487" t="s">
        <v>70</v>
      </c>
      <c r="L1487" t="s">
        <v>91</v>
      </c>
      <c r="M1487" t="s">
        <v>72</v>
      </c>
      <c r="N1487">
        <v>1.8849999999999999E-2</v>
      </c>
      <c r="O1487">
        <v>15971</v>
      </c>
      <c r="P1487">
        <v>5739</v>
      </c>
      <c r="Q1487">
        <v>7232</v>
      </c>
      <c r="R1487">
        <v>4357</v>
      </c>
      <c r="S1487">
        <v>2</v>
      </c>
      <c r="T1487">
        <v>2</v>
      </c>
      <c r="U1487" t="s">
        <v>94</v>
      </c>
      <c r="V1487">
        <v>12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92</v>
      </c>
      <c r="AD1487">
        <v>1208135</v>
      </c>
      <c r="AE1487" t="s">
        <v>65</v>
      </c>
      <c r="AF1487">
        <v>16439.669999999998</v>
      </c>
      <c r="AG1487">
        <v>175500</v>
      </c>
      <c r="AH1487">
        <v>219870</v>
      </c>
      <c r="AJ1487">
        <v>175500</v>
      </c>
      <c r="AK1487" t="s">
        <v>94</v>
      </c>
      <c r="AL1487">
        <v>16</v>
      </c>
      <c r="AM1487" t="s">
        <v>68</v>
      </c>
      <c r="AN1487">
        <v>1</v>
      </c>
      <c r="AR1487" t="s">
        <v>76</v>
      </c>
      <c r="AS1487" t="s">
        <v>77</v>
      </c>
      <c r="AT1487">
        <v>-1267</v>
      </c>
      <c r="AU1487" t="s">
        <v>78</v>
      </c>
      <c r="AV1487" t="s">
        <v>79</v>
      </c>
      <c r="AW1487" t="s">
        <v>80</v>
      </c>
      <c r="AX1487" t="s">
        <v>161</v>
      </c>
      <c r="AY1487" t="s">
        <v>76</v>
      </c>
      <c r="AZ1487" t="s">
        <v>82</v>
      </c>
      <c r="BA1487" t="s">
        <v>116</v>
      </c>
      <c r="BB1487" t="s">
        <v>121</v>
      </c>
      <c r="BC1487">
        <v>-1</v>
      </c>
      <c r="BD1487" t="s">
        <v>76</v>
      </c>
      <c r="BE1487">
        <v>18</v>
      </c>
      <c r="BF1487" t="s">
        <v>147</v>
      </c>
      <c r="BG1487" t="s">
        <v>154</v>
      </c>
      <c r="BH1487">
        <v>365243</v>
      </c>
      <c r="BI1487">
        <v>-1237</v>
      </c>
      <c r="BJ1487">
        <v>-727</v>
      </c>
      <c r="BK1487">
        <v>-1027</v>
      </c>
      <c r="BL1487">
        <v>-1021</v>
      </c>
      <c r="BM1487">
        <v>1</v>
      </c>
    </row>
    <row r="1488" spans="1:65" x14ac:dyDescent="0.3">
      <c r="A1488">
        <v>112541</v>
      </c>
      <c r="B1488">
        <v>0</v>
      </c>
      <c r="C1488" t="s">
        <v>65</v>
      </c>
      <c r="D1488" t="s">
        <v>66</v>
      </c>
      <c r="E1488" t="s">
        <v>68</v>
      </c>
      <c r="F1488" t="s">
        <v>68</v>
      </c>
      <c r="G1488">
        <v>1</v>
      </c>
      <c r="H1488">
        <v>157500</v>
      </c>
      <c r="I1488">
        <v>284400</v>
      </c>
      <c r="J1488" t="s">
        <v>89</v>
      </c>
      <c r="K1488" t="s">
        <v>70</v>
      </c>
      <c r="L1488" t="s">
        <v>91</v>
      </c>
      <c r="M1488" t="s">
        <v>72</v>
      </c>
      <c r="N1488">
        <v>9.1750000000000009E-3</v>
      </c>
      <c r="O1488">
        <v>12221</v>
      </c>
      <c r="P1488">
        <v>755</v>
      </c>
      <c r="Q1488">
        <v>5796</v>
      </c>
      <c r="R1488">
        <v>3820</v>
      </c>
      <c r="S1488">
        <v>2</v>
      </c>
      <c r="T1488">
        <v>2</v>
      </c>
      <c r="U1488" t="s">
        <v>120</v>
      </c>
      <c r="V1488">
        <v>15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141</v>
      </c>
      <c r="AD1488">
        <v>1835481</v>
      </c>
      <c r="AE1488" t="s">
        <v>93</v>
      </c>
      <c r="AF1488">
        <v>6017.085</v>
      </c>
      <c r="AG1488">
        <v>120060</v>
      </c>
      <c r="AH1488">
        <v>133564.5</v>
      </c>
      <c r="AI1488">
        <v>0</v>
      </c>
      <c r="AJ1488">
        <v>120060</v>
      </c>
      <c r="AK1488" t="s">
        <v>73</v>
      </c>
      <c r="AL1488">
        <v>19</v>
      </c>
      <c r="AM1488" t="s">
        <v>68</v>
      </c>
      <c r="AN1488">
        <v>1</v>
      </c>
      <c r="AO1488">
        <v>0</v>
      </c>
      <c r="AR1488" t="s">
        <v>79</v>
      </c>
      <c r="AS1488" t="s">
        <v>77</v>
      </c>
      <c r="AT1488">
        <v>-475</v>
      </c>
      <c r="AU1488" t="s">
        <v>78</v>
      </c>
      <c r="AV1488" t="s">
        <v>79</v>
      </c>
      <c r="AX1488" t="s">
        <v>81</v>
      </c>
      <c r="AY1488" t="s">
        <v>95</v>
      </c>
      <c r="AZ1488" t="s">
        <v>96</v>
      </c>
      <c r="BA1488" t="s">
        <v>76</v>
      </c>
      <c r="BB1488" t="s">
        <v>104</v>
      </c>
      <c r="BC1488">
        <v>550</v>
      </c>
      <c r="BD1488" t="s">
        <v>85</v>
      </c>
      <c r="BE1488">
        <v>24</v>
      </c>
      <c r="BF1488" t="s">
        <v>97</v>
      </c>
      <c r="BG1488" t="s">
        <v>98</v>
      </c>
      <c r="BH1488">
        <v>365243</v>
      </c>
      <c r="BI1488">
        <v>-444</v>
      </c>
      <c r="BJ1488">
        <v>246</v>
      </c>
      <c r="BK1488">
        <v>-114</v>
      </c>
      <c r="BL1488">
        <v>-108</v>
      </c>
      <c r="BM1488">
        <v>0</v>
      </c>
    </row>
    <row r="1489" spans="1:65" x14ac:dyDescent="0.3">
      <c r="A1489">
        <v>112555</v>
      </c>
      <c r="B1489">
        <v>0</v>
      </c>
      <c r="C1489" t="s">
        <v>65</v>
      </c>
      <c r="D1489" t="s">
        <v>88</v>
      </c>
      <c r="E1489" t="s">
        <v>67</v>
      </c>
      <c r="F1489" t="s">
        <v>68</v>
      </c>
      <c r="G1489">
        <v>1</v>
      </c>
      <c r="H1489">
        <v>283500</v>
      </c>
      <c r="I1489">
        <v>1223010</v>
      </c>
      <c r="J1489" t="s">
        <v>113</v>
      </c>
      <c r="K1489" t="s">
        <v>70</v>
      </c>
      <c r="L1489" t="s">
        <v>91</v>
      </c>
      <c r="M1489" t="s">
        <v>72</v>
      </c>
      <c r="N1489">
        <v>3.1329000000000003E-2</v>
      </c>
      <c r="O1489">
        <v>17604</v>
      </c>
      <c r="P1489">
        <v>365243</v>
      </c>
      <c r="Q1489">
        <v>1050</v>
      </c>
      <c r="R1489">
        <v>1158</v>
      </c>
      <c r="S1489">
        <v>2</v>
      </c>
      <c r="T1489">
        <v>2</v>
      </c>
      <c r="U1489" t="s">
        <v>109</v>
      </c>
      <c r="V1489">
        <v>13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76</v>
      </c>
      <c r="AD1489">
        <v>1205983</v>
      </c>
      <c r="AE1489" t="s">
        <v>65</v>
      </c>
      <c r="AF1489">
        <v>5530.5</v>
      </c>
      <c r="AG1489">
        <v>45000</v>
      </c>
      <c r="AH1489">
        <v>45000</v>
      </c>
      <c r="AI1489">
        <v>0</v>
      </c>
      <c r="AJ1489">
        <v>45000</v>
      </c>
      <c r="AK1489" t="s">
        <v>73</v>
      </c>
      <c r="AL1489">
        <v>7</v>
      </c>
      <c r="AM1489" t="s">
        <v>68</v>
      </c>
      <c r="AN1489">
        <v>1</v>
      </c>
      <c r="AO1489">
        <v>0</v>
      </c>
      <c r="AR1489" t="s">
        <v>76</v>
      </c>
      <c r="AS1489" t="s">
        <v>77</v>
      </c>
      <c r="AT1489">
        <v>-2801</v>
      </c>
      <c r="AU1489" t="s">
        <v>76</v>
      </c>
      <c r="AV1489" t="s">
        <v>79</v>
      </c>
      <c r="AX1489" t="s">
        <v>81</v>
      </c>
      <c r="AY1489" t="s">
        <v>76</v>
      </c>
      <c r="AZ1489" t="s">
        <v>82</v>
      </c>
      <c r="BA1489" t="s">
        <v>116</v>
      </c>
      <c r="BB1489" t="s">
        <v>104</v>
      </c>
      <c r="BC1489">
        <v>-1</v>
      </c>
      <c r="BD1489" t="s">
        <v>85</v>
      </c>
      <c r="BE1489">
        <v>10</v>
      </c>
      <c r="BF1489" t="s">
        <v>147</v>
      </c>
      <c r="BG1489" t="s">
        <v>196</v>
      </c>
      <c r="BH1489">
        <v>365243</v>
      </c>
      <c r="BI1489">
        <v>-2771</v>
      </c>
      <c r="BJ1489">
        <v>-2501</v>
      </c>
      <c r="BK1489">
        <v>-2501</v>
      </c>
      <c r="BL1489">
        <v>-2497</v>
      </c>
      <c r="BM1489">
        <v>0</v>
      </c>
    </row>
    <row r="1490" spans="1:65" x14ac:dyDescent="0.3">
      <c r="A1490">
        <v>112560</v>
      </c>
      <c r="B1490">
        <v>0</v>
      </c>
      <c r="C1490" t="s">
        <v>65</v>
      </c>
      <c r="D1490" t="s">
        <v>66</v>
      </c>
      <c r="E1490" t="s">
        <v>68</v>
      </c>
      <c r="F1490" t="s">
        <v>68</v>
      </c>
      <c r="G1490">
        <v>0</v>
      </c>
      <c r="H1490">
        <v>157500</v>
      </c>
      <c r="I1490">
        <v>432661.5</v>
      </c>
      <c r="J1490" t="s">
        <v>89</v>
      </c>
      <c r="K1490" t="s">
        <v>70</v>
      </c>
      <c r="L1490" t="s">
        <v>71</v>
      </c>
      <c r="M1490" t="s">
        <v>72</v>
      </c>
      <c r="N1490">
        <v>7.0200000000000002E-3</v>
      </c>
      <c r="O1490">
        <v>10011</v>
      </c>
      <c r="P1490">
        <v>479</v>
      </c>
      <c r="Q1490">
        <v>1494</v>
      </c>
      <c r="R1490">
        <v>1088</v>
      </c>
      <c r="S1490">
        <v>2</v>
      </c>
      <c r="T1490">
        <v>2</v>
      </c>
      <c r="U1490" t="s">
        <v>94</v>
      </c>
      <c r="V1490">
        <v>12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 t="s">
        <v>195</v>
      </c>
      <c r="AD1490">
        <v>1920818</v>
      </c>
      <c r="AE1490" t="s">
        <v>99</v>
      </c>
      <c r="AF1490">
        <v>9000</v>
      </c>
      <c r="AG1490">
        <v>0</v>
      </c>
      <c r="AH1490">
        <v>180000</v>
      </c>
      <c r="AK1490" t="s">
        <v>125</v>
      </c>
      <c r="AL1490">
        <v>13</v>
      </c>
      <c r="AM1490" t="s">
        <v>68</v>
      </c>
      <c r="AN1490">
        <v>1</v>
      </c>
      <c r="AR1490" t="s">
        <v>79</v>
      </c>
      <c r="AS1490" t="s">
        <v>77</v>
      </c>
      <c r="AT1490">
        <v>-907</v>
      </c>
      <c r="AU1490" t="s">
        <v>76</v>
      </c>
      <c r="AV1490" t="s">
        <v>79</v>
      </c>
      <c r="AX1490" t="s">
        <v>81</v>
      </c>
      <c r="AY1490" t="s">
        <v>76</v>
      </c>
      <c r="AZ1490" t="s">
        <v>131</v>
      </c>
      <c r="BA1490" t="s">
        <v>116</v>
      </c>
      <c r="BB1490" t="s">
        <v>121</v>
      </c>
      <c r="BC1490">
        <v>-1</v>
      </c>
      <c r="BD1490" t="s">
        <v>76</v>
      </c>
      <c r="BE1490">
        <v>0</v>
      </c>
      <c r="BF1490" t="s">
        <v>76</v>
      </c>
      <c r="BG1490" t="s">
        <v>160</v>
      </c>
      <c r="BH1490">
        <v>-878</v>
      </c>
      <c r="BI1490">
        <v>-851</v>
      </c>
      <c r="BJ1490">
        <v>365243</v>
      </c>
      <c r="BK1490">
        <v>-821</v>
      </c>
      <c r="BL1490">
        <v>365243</v>
      </c>
      <c r="BM1490">
        <v>0</v>
      </c>
    </row>
    <row r="1491" spans="1:65" x14ac:dyDescent="0.3">
      <c r="A1491">
        <v>112568</v>
      </c>
      <c r="B1491">
        <v>0</v>
      </c>
      <c r="C1491" t="s">
        <v>65</v>
      </c>
      <c r="D1491" t="s">
        <v>66</v>
      </c>
      <c r="E1491" t="s">
        <v>67</v>
      </c>
      <c r="F1491" t="s">
        <v>67</v>
      </c>
      <c r="G1491">
        <v>2</v>
      </c>
      <c r="H1491">
        <v>265500</v>
      </c>
      <c r="I1491">
        <v>1078200</v>
      </c>
      <c r="J1491" t="s">
        <v>89</v>
      </c>
      <c r="K1491" t="s">
        <v>70</v>
      </c>
      <c r="L1491" t="s">
        <v>91</v>
      </c>
      <c r="M1491" t="s">
        <v>72</v>
      </c>
      <c r="N1491">
        <v>2.5163999999999999E-2</v>
      </c>
      <c r="O1491">
        <v>12765</v>
      </c>
      <c r="P1491">
        <v>486</v>
      </c>
      <c r="Q1491">
        <v>447</v>
      </c>
      <c r="R1491">
        <v>4138</v>
      </c>
      <c r="S1491">
        <v>2</v>
      </c>
      <c r="T1491">
        <v>2</v>
      </c>
      <c r="U1491" t="s">
        <v>120</v>
      </c>
      <c r="V1491">
        <v>16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184</v>
      </c>
      <c r="AD1491">
        <v>1028511</v>
      </c>
      <c r="AE1491" t="s">
        <v>65</v>
      </c>
      <c r="AF1491">
        <v>15458.535</v>
      </c>
      <c r="AG1491">
        <v>229500</v>
      </c>
      <c r="AH1491">
        <v>266760</v>
      </c>
      <c r="AJ1491">
        <v>229500</v>
      </c>
      <c r="AK1491" t="s">
        <v>94</v>
      </c>
      <c r="AL1491">
        <v>8</v>
      </c>
      <c r="AM1491" t="s">
        <v>68</v>
      </c>
      <c r="AN1491">
        <v>1</v>
      </c>
      <c r="AR1491" t="s">
        <v>76</v>
      </c>
      <c r="AS1491" t="s">
        <v>77</v>
      </c>
      <c r="AT1491">
        <v>-383</v>
      </c>
      <c r="AU1491" t="s">
        <v>78</v>
      </c>
      <c r="AV1491" t="s">
        <v>79</v>
      </c>
      <c r="AX1491" t="s">
        <v>81</v>
      </c>
      <c r="AY1491" t="s">
        <v>76</v>
      </c>
      <c r="AZ1491" t="s">
        <v>82</v>
      </c>
      <c r="BA1491" t="s">
        <v>116</v>
      </c>
      <c r="BB1491" t="s">
        <v>121</v>
      </c>
      <c r="BC1491">
        <v>-1</v>
      </c>
      <c r="BD1491" t="s">
        <v>76</v>
      </c>
      <c r="BE1491">
        <v>36</v>
      </c>
      <c r="BF1491" t="s">
        <v>86</v>
      </c>
      <c r="BG1491" t="s">
        <v>172</v>
      </c>
      <c r="BH1491">
        <v>365243</v>
      </c>
      <c r="BI1491">
        <v>-353</v>
      </c>
      <c r="BJ1491">
        <v>697</v>
      </c>
      <c r="BK1491">
        <v>-323</v>
      </c>
      <c r="BL1491">
        <v>-319</v>
      </c>
      <c r="BM1491">
        <v>1</v>
      </c>
    </row>
    <row r="1492" spans="1:65" x14ac:dyDescent="0.3">
      <c r="A1492">
        <v>112571</v>
      </c>
      <c r="B1492">
        <v>0</v>
      </c>
      <c r="C1492" t="s">
        <v>65</v>
      </c>
      <c r="D1492" t="s">
        <v>88</v>
      </c>
      <c r="E1492" t="s">
        <v>68</v>
      </c>
      <c r="F1492" t="s">
        <v>67</v>
      </c>
      <c r="G1492">
        <v>1</v>
      </c>
      <c r="H1492">
        <v>112500</v>
      </c>
      <c r="I1492">
        <v>473760</v>
      </c>
      <c r="J1492" t="s">
        <v>69</v>
      </c>
      <c r="K1492" t="s">
        <v>90</v>
      </c>
      <c r="L1492" t="s">
        <v>91</v>
      </c>
      <c r="M1492" t="s">
        <v>127</v>
      </c>
      <c r="N1492">
        <v>1.0643E-2</v>
      </c>
      <c r="O1492">
        <v>10994</v>
      </c>
      <c r="P1492">
        <v>1235</v>
      </c>
      <c r="Q1492">
        <v>2097</v>
      </c>
      <c r="R1492">
        <v>2037</v>
      </c>
      <c r="S1492">
        <v>2</v>
      </c>
      <c r="T1492">
        <v>2</v>
      </c>
      <c r="U1492" t="s">
        <v>125</v>
      </c>
      <c r="V1492">
        <v>18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92</v>
      </c>
      <c r="AD1492">
        <v>2247930</v>
      </c>
      <c r="AE1492" t="s">
        <v>93</v>
      </c>
      <c r="AF1492">
        <v>12746.834999999999</v>
      </c>
      <c r="AG1492">
        <v>59807.25</v>
      </c>
      <c r="AH1492">
        <v>47839.5</v>
      </c>
      <c r="AI1492">
        <v>11967.75</v>
      </c>
      <c r="AJ1492">
        <v>59807.25</v>
      </c>
      <c r="AK1492" t="s">
        <v>109</v>
      </c>
      <c r="AL1492">
        <v>11</v>
      </c>
      <c r="AM1492" t="s">
        <v>68</v>
      </c>
      <c r="AN1492">
        <v>1</v>
      </c>
      <c r="AO1492">
        <v>0.21793290500000001</v>
      </c>
      <c r="AR1492" t="s">
        <v>79</v>
      </c>
      <c r="AS1492" t="s">
        <v>77</v>
      </c>
      <c r="AT1492">
        <v>-865</v>
      </c>
      <c r="AU1492" t="s">
        <v>78</v>
      </c>
      <c r="AV1492" t="s">
        <v>79</v>
      </c>
      <c r="AX1492" t="s">
        <v>102</v>
      </c>
      <c r="AY1492" t="s">
        <v>124</v>
      </c>
      <c r="AZ1492" t="s">
        <v>96</v>
      </c>
      <c r="BA1492" t="s">
        <v>76</v>
      </c>
      <c r="BB1492" t="s">
        <v>104</v>
      </c>
      <c r="BC1492">
        <v>25</v>
      </c>
      <c r="BD1492" t="s">
        <v>105</v>
      </c>
      <c r="BE1492">
        <v>4</v>
      </c>
      <c r="BF1492" t="s">
        <v>147</v>
      </c>
      <c r="BG1492" t="s">
        <v>208</v>
      </c>
      <c r="BH1492">
        <v>365243</v>
      </c>
      <c r="BI1492">
        <v>-828</v>
      </c>
      <c r="BJ1492">
        <v>-738</v>
      </c>
      <c r="BK1492">
        <v>-738</v>
      </c>
      <c r="BL1492">
        <v>-730</v>
      </c>
      <c r="BM1492">
        <v>0</v>
      </c>
    </row>
    <row r="1493" spans="1:65" x14ac:dyDescent="0.3">
      <c r="A1493">
        <v>112594</v>
      </c>
      <c r="B1493">
        <v>0</v>
      </c>
      <c r="C1493" t="s">
        <v>65</v>
      </c>
      <c r="D1493" t="s">
        <v>88</v>
      </c>
      <c r="E1493" t="s">
        <v>68</v>
      </c>
      <c r="F1493" t="s">
        <v>68</v>
      </c>
      <c r="G1493">
        <v>0</v>
      </c>
      <c r="H1493">
        <v>112500</v>
      </c>
      <c r="I1493">
        <v>765000</v>
      </c>
      <c r="J1493" t="s">
        <v>69</v>
      </c>
      <c r="K1493" t="s">
        <v>70</v>
      </c>
      <c r="L1493" t="s">
        <v>91</v>
      </c>
      <c r="M1493" t="s">
        <v>72</v>
      </c>
      <c r="N1493">
        <v>2.8663000000000001E-2</v>
      </c>
      <c r="O1493">
        <v>18216</v>
      </c>
      <c r="P1493">
        <v>2952</v>
      </c>
      <c r="Q1493">
        <v>9042</v>
      </c>
      <c r="R1493">
        <v>1538</v>
      </c>
      <c r="S1493">
        <v>2</v>
      </c>
      <c r="T1493">
        <v>2</v>
      </c>
      <c r="U1493" t="s">
        <v>123</v>
      </c>
      <c r="V1493">
        <v>15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134</v>
      </c>
      <c r="AD1493">
        <v>2588699</v>
      </c>
      <c r="AE1493" t="s">
        <v>99</v>
      </c>
      <c r="AF1493">
        <v>7875</v>
      </c>
      <c r="AG1493">
        <v>0</v>
      </c>
      <c r="AH1493">
        <v>157500</v>
      </c>
      <c r="AJ1493">
        <v>0</v>
      </c>
      <c r="AK1493" t="s">
        <v>123</v>
      </c>
      <c r="AL1493">
        <v>15</v>
      </c>
      <c r="AM1493" t="s">
        <v>68</v>
      </c>
      <c r="AN1493">
        <v>1</v>
      </c>
      <c r="AR1493" t="s">
        <v>79</v>
      </c>
      <c r="AS1493" t="s">
        <v>77</v>
      </c>
      <c r="AT1493">
        <v>-1323</v>
      </c>
      <c r="AU1493" t="s">
        <v>76</v>
      </c>
      <c r="AV1493" t="s">
        <v>79</v>
      </c>
      <c r="AX1493" t="s">
        <v>81</v>
      </c>
      <c r="AY1493" t="s">
        <v>76</v>
      </c>
      <c r="AZ1493" t="s">
        <v>131</v>
      </c>
      <c r="BA1493" t="s">
        <v>83</v>
      </c>
      <c r="BB1493" t="s">
        <v>121</v>
      </c>
      <c r="BC1493">
        <v>0</v>
      </c>
      <c r="BD1493" t="s">
        <v>76</v>
      </c>
      <c r="BE1493">
        <v>0</v>
      </c>
      <c r="BF1493" t="s">
        <v>76</v>
      </c>
      <c r="BG1493" t="s">
        <v>132</v>
      </c>
      <c r="BH1493">
        <v>365243</v>
      </c>
      <c r="BI1493">
        <v>365243</v>
      </c>
      <c r="BJ1493">
        <v>365243</v>
      </c>
      <c r="BK1493">
        <v>365243</v>
      </c>
      <c r="BL1493">
        <v>365243</v>
      </c>
      <c r="BM1493">
        <v>0</v>
      </c>
    </row>
    <row r="1494" spans="1:65" x14ac:dyDescent="0.3">
      <c r="A1494">
        <v>112600</v>
      </c>
      <c r="B1494">
        <v>0</v>
      </c>
      <c r="C1494" t="s">
        <v>65</v>
      </c>
      <c r="D1494" t="s">
        <v>88</v>
      </c>
      <c r="E1494" t="s">
        <v>67</v>
      </c>
      <c r="F1494" t="s">
        <v>68</v>
      </c>
      <c r="G1494">
        <v>0</v>
      </c>
      <c r="H1494">
        <v>135000</v>
      </c>
      <c r="I1494">
        <v>307152</v>
      </c>
      <c r="J1494" t="s">
        <v>69</v>
      </c>
      <c r="K1494" t="s">
        <v>70</v>
      </c>
      <c r="L1494" t="s">
        <v>91</v>
      </c>
      <c r="M1494" t="s">
        <v>72</v>
      </c>
      <c r="N1494">
        <v>1.8634000000000001E-2</v>
      </c>
      <c r="O1494">
        <v>19477</v>
      </c>
      <c r="P1494">
        <v>2201</v>
      </c>
      <c r="Q1494">
        <v>13377</v>
      </c>
      <c r="R1494">
        <v>3031</v>
      </c>
      <c r="S1494">
        <v>2</v>
      </c>
      <c r="T1494">
        <v>2</v>
      </c>
      <c r="U1494" t="s">
        <v>94</v>
      </c>
      <c r="V1494">
        <v>13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137</v>
      </c>
      <c r="AD1494">
        <v>1081501</v>
      </c>
      <c r="AE1494" t="s">
        <v>93</v>
      </c>
      <c r="AF1494">
        <v>2340.7199999999998</v>
      </c>
      <c r="AG1494">
        <v>19251</v>
      </c>
      <c r="AH1494">
        <v>19251</v>
      </c>
      <c r="AI1494">
        <v>0</v>
      </c>
      <c r="AJ1494">
        <v>19251</v>
      </c>
      <c r="AK1494" t="s">
        <v>75</v>
      </c>
      <c r="AL1494">
        <v>14</v>
      </c>
      <c r="AM1494" t="s">
        <v>68</v>
      </c>
      <c r="AN1494">
        <v>1</v>
      </c>
      <c r="AO1494">
        <v>0</v>
      </c>
      <c r="AR1494" t="s">
        <v>79</v>
      </c>
      <c r="AS1494" t="s">
        <v>77</v>
      </c>
      <c r="AT1494">
        <v>-461</v>
      </c>
      <c r="AU1494" t="s">
        <v>78</v>
      </c>
      <c r="AV1494" t="s">
        <v>79</v>
      </c>
      <c r="AW1494" t="s">
        <v>110</v>
      </c>
      <c r="AX1494" t="s">
        <v>81</v>
      </c>
      <c r="AY1494" t="s">
        <v>124</v>
      </c>
      <c r="AZ1494" t="s">
        <v>96</v>
      </c>
      <c r="BA1494" t="s">
        <v>76</v>
      </c>
      <c r="BB1494" t="s">
        <v>104</v>
      </c>
      <c r="BC1494">
        <v>25</v>
      </c>
      <c r="BD1494" t="s">
        <v>105</v>
      </c>
      <c r="BE1494">
        <v>12</v>
      </c>
      <c r="BF1494" t="s">
        <v>86</v>
      </c>
      <c r="BG1494" t="s">
        <v>106</v>
      </c>
      <c r="BH1494">
        <v>365243</v>
      </c>
      <c r="BI1494">
        <v>-423</v>
      </c>
      <c r="BJ1494">
        <v>-93</v>
      </c>
      <c r="BK1494">
        <v>-363</v>
      </c>
      <c r="BL1494">
        <v>-356</v>
      </c>
      <c r="BM1494">
        <v>0</v>
      </c>
    </row>
    <row r="1495" spans="1:65" x14ac:dyDescent="0.3">
      <c r="A1495">
        <v>112613</v>
      </c>
      <c r="B1495">
        <v>0</v>
      </c>
      <c r="C1495" t="s">
        <v>65</v>
      </c>
      <c r="D1495" t="s">
        <v>88</v>
      </c>
      <c r="E1495" t="s">
        <v>67</v>
      </c>
      <c r="F1495" t="s">
        <v>68</v>
      </c>
      <c r="G1495">
        <v>1</v>
      </c>
      <c r="H1495">
        <v>166500</v>
      </c>
      <c r="I1495">
        <v>576072</v>
      </c>
      <c r="J1495" t="s">
        <v>69</v>
      </c>
      <c r="K1495" t="s">
        <v>70</v>
      </c>
      <c r="L1495" t="s">
        <v>91</v>
      </c>
      <c r="M1495" t="s">
        <v>72</v>
      </c>
      <c r="N1495">
        <v>1.5221E-2</v>
      </c>
      <c r="O1495">
        <v>10538</v>
      </c>
      <c r="P1495">
        <v>1177</v>
      </c>
      <c r="Q1495">
        <v>3842</v>
      </c>
      <c r="R1495">
        <v>3187</v>
      </c>
      <c r="S1495">
        <v>2</v>
      </c>
      <c r="T1495">
        <v>2</v>
      </c>
      <c r="U1495" t="s">
        <v>109</v>
      </c>
      <c r="V1495">
        <v>15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135</v>
      </c>
      <c r="AD1495">
        <v>2269618</v>
      </c>
      <c r="AE1495" t="s">
        <v>65</v>
      </c>
      <c r="AF1495">
        <v>24223.275000000001</v>
      </c>
      <c r="AG1495">
        <v>225000</v>
      </c>
      <c r="AH1495">
        <v>304933.5</v>
      </c>
      <c r="AJ1495">
        <v>225000</v>
      </c>
      <c r="AK1495" t="s">
        <v>123</v>
      </c>
      <c r="AL1495">
        <v>8</v>
      </c>
      <c r="AM1495" t="s">
        <v>68</v>
      </c>
      <c r="AN1495">
        <v>1</v>
      </c>
      <c r="AR1495" t="s">
        <v>122</v>
      </c>
      <c r="AS1495" t="s">
        <v>77</v>
      </c>
      <c r="AT1495">
        <v>-424</v>
      </c>
      <c r="AU1495" t="s">
        <v>78</v>
      </c>
      <c r="AV1495" t="s">
        <v>79</v>
      </c>
      <c r="AX1495" t="s">
        <v>102</v>
      </c>
      <c r="AY1495" t="s">
        <v>76</v>
      </c>
      <c r="AZ1495" t="s">
        <v>82</v>
      </c>
      <c r="BA1495" t="s">
        <v>83</v>
      </c>
      <c r="BB1495" t="s">
        <v>117</v>
      </c>
      <c r="BC1495">
        <v>4</v>
      </c>
      <c r="BD1495" t="s">
        <v>76</v>
      </c>
      <c r="BE1495">
        <v>24</v>
      </c>
      <c r="BF1495" t="s">
        <v>86</v>
      </c>
      <c r="BG1495" t="s">
        <v>87</v>
      </c>
      <c r="BH1495">
        <v>365243</v>
      </c>
      <c r="BI1495">
        <v>-394</v>
      </c>
      <c r="BJ1495">
        <v>296</v>
      </c>
      <c r="BK1495">
        <v>365243</v>
      </c>
      <c r="BL1495">
        <v>365243</v>
      </c>
      <c r="BM1495">
        <v>1</v>
      </c>
    </row>
    <row r="1496" spans="1:65" x14ac:dyDescent="0.3">
      <c r="A1496">
        <v>112614</v>
      </c>
      <c r="B1496">
        <v>1</v>
      </c>
      <c r="C1496" t="s">
        <v>65</v>
      </c>
      <c r="D1496" t="s">
        <v>88</v>
      </c>
      <c r="E1496" t="s">
        <v>68</v>
      </c>
      <c r="F1496" t="s">
        <v>67</v>
      </c>
      <c r="G1496">
        <v>1</v>
      </c>
      <c r="H1496">
        <v>90000</v>
      </c>
      <c r="I1496">
        <v>91647</v>
      </c>
      <c r="J1496" t="s">
        <v>69</v>
      </c>
      <c r="K1496" t="s">
        <v>90</v>
      </c>
      <c r="L1496" t="s">
        <v>91</v>
      </c>
      <c r="M1496" t="s">
        <v>72</v>
      </c>
      <c r="N1496">
        <v>3.5791999999999997E-2</v>
      </c>
      <c r="O1496">
        <v>11767</v>
      </c>
      <c r="P1496">
        <v>2764</v>
      </c>
      <c r="Q1496">
        <v>2405</v>
      </c>
      <c r="R1496">
        <v>2598</v>
      </c>
      <c r="S1496">
        <v>2</v>
      </c>
      <c r="T1496">
        <v>2</v>
      </c>
      <c r="U1496" t="s">
        <v>94</v>
      </c>
      <c r="V1496">
        <v>15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t="s">
        <v>122</v>
      </c>
      <c r="AD1496">
        <v>2451884</v>
      </c>
      <c r="AE1496" t="s">
        <v>93</v>
      </c>
      <c r="AF1496">
        <v>5038.6949999999997</v>
      </c>
      <c r="AG1496">
        <v>27895.5</v>
      </c>
      <c r="AH1496">
        <v>25105.5</v>
      </c>
      <c r="AI1496">
        <v>2790</v>
      </c>
      <c r="AJ1496">
        <v>27895.5</v>
      </c>
      <c r="AK1496" t="s">
        <v>123</v>
      </c>
      <c r="AL1496">
        <v>14</v>
      </c>
      <c r="AM1496" t="s">
        <v>68</v>
      </c>
      <c r="AN1496">
        <v>1</v>
      </c>
      <c r="AO1496">
        <v>0.10892665999999999</v>
      </c>
      <c r="AR1496" t="s">
        <v>79</v>
      </c>
      <c r="AS1496" t="s">
        <v>77</v>
      </c>
      <c r="AT1496">
        <v>-2847</v>
      </c>
      <c r="AU1496" t="s">
        <v>76</v>
      </c>
      <c r="AV1496" t="s">
        <v>79</v>
      </c>
      <c r="AW1496" t="s">
        <v>80</v>
      </c>
      <c r="AX1496" t="s">
        <v>102</v>
      </c>
      <c r="AY1496" t="s">
        <v>124</v>
      </c>
      <c r="AZ1496" t="s">
        <v>96</v>
      </c>
      <c r="BA1496" t="s">
        <v>76</v>
      </c>
      <c r="BB1496" t="s">
        <v>138</v>
      </c>
      <c r="BC1496">
        <v>35</v>
      </c>
      <c r="BD1496" t="s">
        <v>105</v>
      </c>
      <c r="BE1496">
        <v>6</v>
      </c>
      <c r="BF1496" t="s">
        <v>86</v>
      </c>
      <c r="BG1496" t="s">
        <v>106</v>
      </c>
      <c r="BH1496">
        <v>365243</v>
      </c>
      <c r="BI1496">
        <v>-2806</v>
      </c>
      <c r="BJ1496">
        <v>-2656</v>
      </c>
      <c r="BK1496">
        <v>-2716</v>
      </c>
      <c r="BL1496">
        <v>-2701</v>
      </c>
      <c r="BM1496">
        <v>0</v>
      </c>
    </row>
    <row r="1497" spans="1:65" x14ac:dyDescent="0.3">
      <c r="A1497">
        <v>112615</v>
      </c>
      <c r="B1497">
        <v>0</v>
      </c>
      <c r="C1497" t="s">
        <v>65</v>
      </c>
      <c r="D1497" t="s">
        <v>88</v>
      </c>
      <c r="E1497" t="s">
        <v>67</v>
      </c>
      <c r="F1497" t="s">
        <v>68</v>
      </c>
      <c r="G1497">
        <v>1</v>
      </c>
      <c r="H1497">
        <v>675000</v>
      </c>
      <c r="I1497">
        <v>1494436.5</v>
      </c>
      <c r="J1497" t="s">
        <v>69</v>
      </c>
      <c r="K1497" t="s">
        <v>70</v>
      </c>
      <c r="L1497" t="s">
        <v>91</v>
      </c>
      <c r="M1497" t="s">
        <v>72</v>
      </c>
      <c r="N1497">
        <v>8.0190000000000001E-3</v>
      </c>
      <c r="O1497">
        <v>13276</v>
      </c>
      <c r="P1497">
        <v>386</v>
      </c>
      <c r="Q1497">
        <v>298</v>
      </c>
      <c r="R1497">
        <v>5234</v>
      </c>
      <c r="S1497">
        <v>2</v>
      </c>
      <c r="T1497">
        <v>2</v>
      </c>
      <c r="U1497" t="s">
        <v>75</v>
      </c>
      <c r="V1497">
        <v>10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 t="s">
        <v>92</v>
      </c>
      <c r="AD1497">
        <v>1409453</v>
      </c>
      <c r="AE1497" t="s">
        <v>93</v>
      </c>
      <c r="AF1497">
        <v>33557.084999999999</v>
      </c>
      <c r="AG1497">
        <v>958500</v>
      </c>
      <c r="AH1497">
        <v>862650</v>
      </c>
      <c r="AI1497">
        <v>95850</v>
      </c>
      <c r="AJ1497">
        <v>958500</v>
      </c>
      <c r="AK1497" t="s">
        <v>75</v>
      </c>
      <c r="AL1497">
        <v>9</v>
      </c>
      <c r="AM1497" t="s">
        <v>68</v>
      </c>
      <c r="AN1497">
        <v>1</v>
      </c>
      <c r="AO1497">
        <v>0.108909091</v>
      </c>
      <c r="AR1497" t="s">
        <v>79</v>
      </c>
      <c r="AS1497" t="s">
        <v>77</v>
      </c>
      <c r="AT1497">
        <v>-784</v>
      </c>
      <c r="AU1497" t="s">
        <v>78</v>
      </c>
      <c r="AV1497" t="s">
        <v>79</v>
      </c>
      <c r="AX1497" t="s">
        <v>81</v>
      </c>
      <c r="AY1497" t="s">
        <v>157</v>
      </c>
      <c r="AZ1497" t="s">
        <v>96</v>
      </c>
      <c r="BA1497" t="s">
        <v>76</v>
      </c>
      <c r="BB1497" t="s">
        <v>138</v>
      </c>
      <c r="BC1497">
        <v>61</v>
      </c>
      <c r="BD1497" t="s">
        <v>157</v>
      </c>
      <c r="BE1497">
        <v>36</v>
      </c>
      <c r="BF1497" t="s">
        <v>112</v>
      </c>
      <c r="BG1497" t="s">
        <v>158</v>
      </c>
      <c r="BH1497">
        <v>365243</v>
      </c>
      <c r="BI1497">
        <v>-753</v>
      </c>
      <c r="BJ1497">
        <v>297</v>
      </c>
      <c r="BK1497">
        <v>365243</v>
      </c>
      <c r="BL1497">
        <v>365243</v>
      </c>
      <c r="BM1497">
        <v>0</v>
      </c>
    </row>
    <row r="1498" spans="1:65" x14ac:dyDescent="0.3">
      <c r="A1498">
        <v>112620</v>
      </c>
      <c r="B1498">
        <v>0</v>
      </c>
      <c r="C1498" t="s">
        <v>65</v>
      </c>
      <c r="D1498" t="s">
        <v>66</v>
      </c>
      <c r="E1498" t="s">
        <v>68</v>
      </c>
      <c r="F1498" t="s">
        <v>68</v>
      </c>
      <c r="G1498">
        <v>0</v>
      </c>
      <c r="H1498">
        <v>180000</v>
      </c>
      <c r="I1498">
        <v>132768</v>
      </c>
      <c r="J1498" t="s">
        <v>89</v>
      </c>
      <c r="K1498" t="s">
        <v>70</v>
      </c>
      <c r="L1498" t="s">
        <v>71</v>
      </c>
      <c r="M1498" t="s">
        <v>72</v>
      </c>
      <c r="N1498">
        <v>5.084E-3</v>
      </c>
      <c r="O1498">
        <v>17861</v>
      </c>
      <c r="P1498">
        <v>1283</v>
      </c>
      <c r="Q1498">
        <v>959</v>
      </c>
      <c r="R1498">
        <v>1417</v>
      </c>
      <c r="S1498">
        <v>2</v>
      </c>
      <c r="T1498">
        <v>2</v>
      </c>
      <c r="U1498" t="s">
        <v>123</v>
      </c>
      <c r="V1498">
        <v>14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t="s">
        <v>108</v>
      </c>
      <c r="AD1498">
        <v>2308395</v>
      </c>
      <c r="AE1498" t="s">
        <v>65</v>
      </c>
      <c r="AG1498">
        <v>0</v>
      </c>
      <c r="AH1498">
        <v>0</v>
      </c>
      <c r="AK1498" t="s">
        <v>123</v>
      </c>
      <c r="AL1498">
        <v>11</v>
      </c>
      <c r="AM1498" t="s">
        <v>68</v>
      </c>
      <c r="AN1498">
        <v>1</v>
      </c>
      <c r="AR1498" t="s">
        <v>76</v>
      </c>
      <c r="AS1498" t="s">
        <v>129</v>
      </c>
      <c r="AT1498">
        <v>-322</v>
      </c>
      <c r="AU1498" t="s">
        <v>76</v>
      </c>
      <c r="AV1498" t="s">
        <v>79</v>
      </c>
      <c r="AX1498" t="s">
        <v>81</v>
      </c>
      <c r="AY1498" t="s">
        <v>76</v>
      </c>
      <c r="AZ1498" t="s">
        <v>76</v>
      </c>
      <c r="BA1498" t="s">
        <v>76</v>
      </c>
      <c r="BB1498" t="s">
        <v>121</v>
      </c>
      <c r="BC1498">
        <v>-1</v>
      </c>
      <c r="BD1498" t="s">
        <v>76</v>
      </c>
      <c r="BF1498" t="s">
        <v>76</v>
      </c>
      <c r="BG1498" t="s">
        <v>82</v>
      </c>
    </row>
    <row r="1499" spans="1:65" x14ac:dyDescent="0.3">
      <c r="A1499">
        <v>112627</v>
      </c>
      <c r="B1499">
        <v>0</v>
      </c>
      <c r="C1499" t="s">
        <v>65</v>
      </c>
      <c r="D1499" t="s">
        <v>88</v>
      </c>
      <c r="E1499" t="s">
        <v>67</v>
      </c>
      <c r="F1499" t="s">
        <v>67</v>
      </c>
      <c r="G1499">
        <v>1</v>
      </c>
      <c r="H1499">
        <v>180000</v>
      </c>
      <c r="I1499">
        <v>196213.5</v>
      </c>
      <c r="J1499" t="s">
        <v>69</v>
      </c>
      <c r="K1499" t="s">
        <v>70</v>
      </c>
      <c r="L1499" t="s">
        <v>71</v>
      </c>
      <c r="M1499" t="s">
        <v>72</v>
      </c>
      <c r="N1499">
        <v>3.5791999999999997E-2</v>
      </c>
      <c r="O1499">
        <v>13055</v>
      </c>
      <c r="P1499">
        <v>1422</v>
      </c>
      <c r="Q1499">
        <v>7020</v>
      </c>
      <c r="R1499">
        <v>4390</v>
      </c>
      <c r="S1499">
        <v>2</v>
      </c>
      <c r="T1499">
        <v>2</v>
      </c>
      <c r="U1499" t="s">
        <v>120</v>
      </c>
      <c r="V1499">
        <v>12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 t="s">
        <v>92</v>
      </c>
      <c r="AD1499">
        <v>1886438</v>
      </c>
      <c r="AE1499" t="s">
        <v>99</v>
      </c>
      <c r="AG1499">
        <v>0</v>
      </c>
      <c r="AH1499">
        <v>0</v>
      </c>
      <c r="AK1499" t="s">
        <v>94</v>
      </c>
      <c r="AL1499">
        <v>12</v>
      </c>
      <c r="AM1499" t="s">
        <v>68</v>
      </c>
      <c r="AN1499">
        <v>1</v>
      </c>
      <c r="AR1499" t="s">
        <v>79</v>
      </c>
      <c r="AS1499" t="s">
        <v>129</v>
      </c>
      <c r="AT1499">
        <v>-453</v>
      </c>
      <c r="AU1499" t="s">
        <v>76</v>
      </c>
      <c r="AV1499" t="s">
        <v>79</v>
      </c>
      <c r="AX1499" t="s">
        <v>81</v>
      </c>
      <c r="AY1499" t="s">
        <v>76</v>
      </c>
      <c r="AZ1499" t="s">
        <v>76</v>
      </c>
      <c r="BA1499" t="s">
        <v>76</v>
      </c>
      <c r="BB1499" t="s">
        <v>121</v>
      </c>
      <c r="BC1499">
        <v>-1</v>
      </c>
      <c r="BD1499" t="s">
        <v>76</v>
      </c>
      <c r="BF1499" t="s">
        <v>76</v>
      </c>
      <c r="BG1499" t="s">
        <v>132</v>
      </c>
    </row>
    <row r="1500" spans="1:65" x14ac:dyDescent="0.3">
      <c r="A1500">
        <v>112628</v>
      </c>
      <c r="B1500">
        <v>0</v>
      </c>
      <c r="C1500" t="s">
        <v>65</v>
      </c>
      <c r="D1500" t="s">
        <v>88</v>
      </c>
      <c r="E1500" t="s">
        <v>68</v>
      </c>
      <c r="F1500" t="s">
        <v>67</v>
      </c>
      <c r="G1500">
        <v>0</v>
      </c>
      <c r="H1500">
        <v>99450</v>
      </c>
      <c r="I1500">
        <v>1125000</v>
      </c>
      <c r="J1500" t="s">
        <v>133</v>
      </c>
      <c r="K1500" t="s">
        <v>70</v>
      </c>
      <c r="L1500" t="s">
        <v>91</v>
      </c>
      <c r="M1500" t="s">
        <v>72</v>
      </c>
      <c r="N1500">
        <v>6.3049999999999998E-3</v>
      </c>
      <c r="O1500">
        <v>18365</v>
      </c>
      <c r="P1500">
        <v>10666</v>
      </c>
      <c r="Q1500">
        <v>2323</v>
      </c>
      <c r="R1500">
        <v>1920</v>
      </c>
      <c r="S1500">
        <v>3</v>
      </c>
      <c r="T1500">
        <v>3</v>
      </c>
      <c r="U1500" t="s">
        <v>120</v>
      </c>
      <c r="V1500">
        <v>12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 t="s">
        <v>168</v>
      </c>
      <c r="AD1500">
        <v>2096724</v>
      </c>
      <c r="AE1500" t="s">
        <v>65</v>
      </c>
      <c r="AG1500">
        <v>0</v>
      </c>
      <c r="AH1500">
        <v>0</v>
      </c>
      <c r="AK1500" t="s">
        <v>123</v>
      </c>
      <c r="AL1500">
        <v>11</v>
      </c>
      <c r="AM1500" t="s">
        <v>68</v>
      </c>
      <c r="AN1500">
        <v>1</v>
      </c>
      <c r="AR1500" t="s">
        <v>76</v>
      </c>
      <c r="AS1500" t="s">
        <v>129</v>
      </c>
      <c r="AT1500">
        <v>-143</v>
      </c>
      <c r="AU1500" t="s">
        <v>76</v>
      </c>
      <c r="AV1500" t="s">
        <v>79</v>
      </c>
      <c r="AX1500" t="s">
        <v>161</v>
      </c>
      <c r="AY1500" t="s">
        <v>76</v>
      </c>
      <c r="AZ1500" t="s">
        <v>76</v>
      </c>
      <c r="BA1500" t="s">
        <v>76</v>
      </c>
      <c r="BB1500" t="s">
        <v>121</v>
      </c>
      <c r="BC1500">
        <v>-1</v>
      </c>
      <c r="BD1500" t="s">
        <v>76</v>
      </c>
      <c r="BF1500" t="s">
        <v>76</v>
      </c>
      <c r="BG1500" t="s">
        <v>82</v>
      </c>
    </row>
    <row r="1501" spans="1:65" x14ac:dyDescent="0.3">
      <c r="A1501">
        <v>112656</v>
      </c>
      <c r="B1501">
        <v>0</v>
      </c>
      <c r="C1501" t="s">
        <v>65</v>
      </c>
      <c r="D1501" t="s">
        <v>88</v>
      </c>
      <c r="E1501" t="s">
        <v>67</v>
      </c>
      <c r="F1501" t="s">
        <v>68</v>
      </c>
      <c r="G1501">
        <v>0</v>
      </c>
      <c r="H1501">
        <v>225000</v>
      </c>
      <c r="I1501">
        <v>1288350</v>
      </c>
      <c r="J1501" t="s">
        <v>113</v>
      </c>
      <c r="K1501" t="s">
        <v>186</v>
      </c>
      <c r="L1501" t="s">
        <v>91</v>
      </c>
      <c r="M1501" t="s">
        <v>169</v>
      </c>
      <c r="N1501">
        <v>3.2561E-2</v>
      </c>
      <c r="O1501">
        <v>21538</v>
      </c>
      <c r="P1501">
        <v>365243</v>
      </c>
      <c r="Q1501">
        <v>12572</v>
      </c>
      <c r="R1501">
        <v>5010</v>
      </c>
      <c r="S1501">
        <v>1</v>
      </c>
      <c r="T1501">
        <v>1</v>
      </c>
      <c r="U1501" t="s">
        <v>125</v>
      </c>
      <c r="V1501">
        <v>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76</v>
      </c>
      <c r="AD1501">
        <v>1809279</v>
      </c>
      <c r="AE1501" t="s">
        <v>93</v>
      </c>
      <c r="AF1501">
        <v>2642.04</v>
      </c>
      <c r="AG1501">
        <v>25155</v>
      </c>
      <c r="AH1501">
        <v>22639.5</v>
      </c>
      <c r="AI1501">
        <v>2515.5</v>
      </c>
      <c r="AJ1501">
        <v>25155</v>
      </c>
      <c r="AK1501" t="s">
        <v>73</v>
      </c>
      <c r="AL1501">
        <v>19</v>
      </c>
      <c r="AM1501" t="s">
        <v>68</v>
      </c>
      <c r="AN1501">
        <v>1</v>
      </c>
      <c r="AO1501">
        <v>0.108909091</v>
      </c>
      <c r="AR1501" t="s">
        <v>79</v>
      </c>
      <c r="AS1501" t="s">
        <v>114</v>
      </c>
      <c r="AT1501">
        <v>-2301</v>
      </c>
      <c r="AU1501" t="s">
        <v>78</v>
      </c>
      <c r="AV1501" t="s">
        <v>149</v>
      </c>
      <c r="AW1501" t="s">
        <v>110</v>
      </c>
      <c r="AX1501" t="s">
        <v>102</v>
      </c>
      <c r="AY1501" t="s">
        <v>124</v>
      </c>
      <c r="AZ1501" t="s">
        <v>96</v>
      </c>
      <c r="BA1501" t="s">
        <v>76</v>
      </c>
      <c r="BB1501" t="s">
        <v>84</v>
      </c>
      <c r="BC1501">
        <v>2700</v>
      </c>
      <c r="BD1501" t="s">
        <v>85</v>
      </c>
      <c r="BE1501">
        <v>12</v>
      </c>
      <c r="BF1501" t="s">
        <v>86</v>
      </c>
      <c r="BG1501" t="s">
        <v>151</v>
      </c>
    </row>
    <row r="1502" spans="1:65" x14ac:dyDescent="0.3">
      <c r="A1502">
        <v>112699</v>
      </c>
      <c r="B1502">
        <v>0</v>
      </c>
      <c r="C1502" t="s">
        <v>65</v>
      </c>
      <c r="D1502" t="s">
        <v>88</v>
      </c>
      <c r="E1502" t="s">
        <v>67</v>
      </c>
      <c r="F1502" t="s">
        <v>68</v>
      </c>
      <c r="G1502">
        <v>0</v>
      </c>
      <c r="H1502">
        <v>247500</v>
      </c>
      <c r="I1502">
        <v>450000</v>
      </c>
      <c r="J1502" t="s">
        <v>89</v>
      </c>
      <c r="K1502" t="s">
        <v>90</v>
      </c>
      <c r="L1502" t="s">
        <v>140</v>
      </c>
      <c r="M1502" t="s">
        <v>72</v>
      </c>
      <c r="N1502">
        <v>1.8208999999999999E-2</v>
      </c>
      <c r="O1502">
        <v>18445</v>
      </c>
      <c r="P1502">
        <v>1036</v>
      </c>
      <c r="Q1502">
        <v>9001</v>
      </c>
      <c r="R1502">
        <v>1777</v>
      </c>
      <c r="S1502">
        <v>3</v>
      </c>
      <c r="T1502">
        <v>3</v>
      </c>
      <c r="U1502" t="s">
        <v>75</v>
      </c>
      <c r="V1502">
        <v>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92</v>
      </c>
      <c r="AD1502">
        <v>1472734</v>
      </c>
      <c r="AE1502" t="s">
        <v>65</v>
      </c>
      <c r="AF1502">
        <v>22446.99</v>
      </c>
      <c r="AG1502">
        <v>405000</v>
      </c>
      <c r="AH1502">
        <v>470488.5</v>
      </c>
      <c r="AJ1502">
        <v>405000</v>
      </c>
      <c r="AK1502" t="s">
        <v>125</v>
      </c>
      <c r="AL1502">
        <v>13</v>
      </c>
      <c r="AM1502" t="s">
        <v>68</v>
      </c>
      <c r="AN1502">
        <v>1</v>
      </c>
      <c r="AR1502" t="s">
        <v>76</v>
      </c>
      <c r="AS1502" t="s">
        <v>77</v>
      </c>
      <c r="AT1502">
        <v>-1202</v>
      </c>
      <c r="AU1502" t="s">
        <v>78</v>
      </c>
      <c r="AV1502" t="s">
        <v>79</v>
      </c>
      <c r="AW1502" t="s">
        <v>80</v>
      </c>
      <c r="AX1502" t="s">
        <v>81</v>
      </c>
      <c r="AY1502" t="s">
        <v>76</v>
      </c>
      <c r="AZ1502" t="s">
        <v>82</v>
      </c>
      <c r="BA1502" t="s">
        <v>116</v>
      </c>
      <c r="BB1502" t="s">
        <v>121</v>
      </c>
      <c r="BC1502">
        <v>-1</v>
      </c>
      <c r="BD1502" t="s">
        <v>76</v>
      </c>
      <c r="BE1502">
        <v>42</v>
      </c>
      <c r="BF1502" t="s">
        <v>147</v>
      </c>
      <c r="BG1502" t="s">
        <v>154</v>
      </c>
      <c r="BH1502">
        <v>365243</v>
      </c>
      <c r="BI1502">
        <v>-1172</v>
      </c>
      <c r="BJ1502">
        <v>58</v>
      </c>
      <c r="BK1502">
        <v>-692</v>
      </c>
      <c r="BL1502">
        <v>-686</v>
      </c>
      <c r="BM1502">
        <v>1</v>
      </c>
    </row>
    <row r="1503" spans="1:65" x14ac:dyDescent="0.3">
      <c r="A1503">
        <v>112711</v>
      </c>
      <c r="B1503">
        <v>0</v>
      </c>
      <c r="C1503" t="s">
        <v>65</v>
      </c>
      <c r="D1503" t="s">
        <v>88</v>
      </c>
      <c r="E1503" t="s">
        <v>67</v>
      </c>
      <c r="F1503" t="s">
        <v>68</v>
      </c>
      <c r="G1503">
        <v>0</v>
      </c>
      <c r="H1503">
        <v>90000</v>
      </c>
      <c r="I1503">
        <v>206059.5</v>
      </c>
      <c r="J1503" t="s">
        <v>89</v>
      </c>
      <c r="K1503" t="s">
        <v>90</v>
      </c>
      <c r="L1503" t="s">
        <v>71</v>
      </c>
      <c r="M1503" t="s">
        <v>72</v>
      </c>
      <c r="N1503">
        <v>9.1750000000000009E-3</v>
      </c>
      <c r="O1503">
        <v>19421</v>
      </c>
      <c r="P1503">
        <v>1109</v>
      </c>
      <c r="Q1503">
        <v>3631</v>
      </c>
      <c r="R1503">
        <v>2010</v>
      </c>
      <c r="S1503">
        <v>2</v>
      </c>
      <c r="T1503">
        <v>2</v>
      </c>
      <c r="U1503" t="s">
        <v>120</v>
      </c>
      <c r="V1503">
        <v>13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205</v>
      </c>
      <c r="AD1503">
        <v>1936845</v>
      </c>
      <c r="AE1503" t="s">
        <v>93</v>
      </c>
      <c r="AF1503">
        <v>13424.715</v>
      </c>
      <c r="AG1503">
        <v>140949</v>
      </c>
      <c r="AH1503">
        <v>153040.5</v>
      </c>
      <c r="AI1503">
        <v>0</v>
      </c>
      <c r="AJ1503">
        <v>140949</v>
      </c>
      <c r="AK1503" t="s">
        <v>94</v>
      </c>
      <c r="AL1503">
        <v>12</v>
      </c>
      <c r="AM1503" t="s">
        <v>68</v>
      </c>
      <c r="AN1503">
        <v>1</v>
      </c>
      <c r="AO1503">
        <v>0</v>
      </c>
      <c r="AR1503" t="s">
        <v>79</v>
      </c>
      <c r="AS1503" t="s">
        <v>77</v>
      </c>
      <c r="AT1503">
        <v>-669</v>
      </c>
      <c r="AU1503" t="s">
        <v>78</v>
      </c>
      <c r="AV1503" t="s">
        <v>79</v>
      </c>
      <c r="AX1503" t="s">
        <v>81</v>
      </c>
      <c r="AY1503" t="s">
        <v>111</v>
      </c>
      <c r="AZ1503" t="s">
        <v>96</v>
      </c>
      <c r="BA1503" t="s">
        <v>76</v>
      </c>
      <c r="BB1503" t="s">
        <v>104</v>
      </c>
      <c r="BC1503">
        <v>550</v>
      </c>
      <c r="BD1503" t="s">
        <v>85</v>
      </c>
      <c r="BE1503">
        <v>12</v>
      </c>
      <c r="BF1503" t="s">
        <v>97</v>
      </c>
      <c r="BG1503" t="s">
        <v>98</v>
      </c>
      <c r="BH1503">
        <v>365243</v>
      </c>
      <c r="BI1503">
        <v>-638</v>
      </c>
      <c r="BJ1503">
        <v>-308</v>
      </c>
      <c r="BK1503">
        <v>-308</v>
      </c>
      <c r="BL1503">
        <v>-304</v>
      </c>
      <c r="BM1503">
        <v>0</v>
      </c>
    </row>
    <row r="1504" spans="1:65" x14ac:dyDescent="0.3">
      <c r="A1504">
        <v>112723</v>
      </c>
      <c r="B1504">
        <v>0</v>
      </c>
      <c r="C1504" t="s">
        <v>65</v>
      </c>
      <c r="D1504" t="s">
        <v>88</v>
      </c>
      <c r="E1504" t="s">
        <v>68</v>
      </c>
      <c r="F1504" t="s">
        <v>68</v>
      </c>
      <c r="G1504">
        <v>1</v>
      </c>
      <c r="H1504">
        <v>90000</v>
      </c>
      <c r="I1504">
        <v>592560</v>
      </c>
      <c r="J1504" t="s">
        <v>89</v>
      </c>
      <c r="K1504" t="s">
        <v>70</v>
      </c>
      <c r="L1504" t="s">
        <v>91</v>
      </c>
      <c r="M1504" t="s">
        <v>72</v>
      </c>
      <c r="N1504">
        <v>1.1657000000000001E-2</v>
      </c>
      <c r="O1504">
        <v>11159</v>
      </c>
      <c r="P1504">
        <v>1207</v>
      </c>
      <c r="Q1504">
        <v>7777</v>
      </c>
      <c r="R1504">
        <v>2919</v>
      </c>
      <c r="S1504">
        <v>1</v>
      </c>
      <c r="T1504">
        <v>1</v>
      </c>
      <c r="U1504" t="s">
        <v>125</v>
      </c>
      <c r="V1504">
        <v>16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168</v>
      </c>
      <c r="AD1504">
        <v>2760015</v>
      </c>
      <c r="AE1504" t="s">
        <v>65</v>
      </c>
      <c r="AF1504">
        <v>39047.31</v>
      </c>
      <c r="AG1504">
        <v>540000</v>
      </c>
      <c r="AH1504">
        <v>667818</v>
      </c>
      <c r="AJ1504">
        <v>540000</v>
      </c>
      <c r="AK1504" t="s">
        <v>73</v>
      </c>
      <c r="AL1504">
        <v>17</v>
      </c>
      <c r="AM1504" t="s">
        <v>68</v>
      </c>
      <c r="AN1504">
        <v>1</v>
      </c>
      <c r="AR1504" t="s">
        <v>76</v>
      </c>
      <c r="AS1504" t="s">
        <v>77</v>
      </c>
      <c r="AT1504">
        <v>-481</v>
      </c>
      <c r="AU1504" t="s">
        <v>78</v>
      </c>
      <c r="AV1504" t="s">
        <v>79</v>
      </c>
      <c r="AX1504" t="s">
        <v>161</v>
      </c>
      <c r="AY1504" t="s">
        <v>76</v>
      </c>
      <c r="AZ1504" t="s">
        <v>82</v>
      </c>
      <c r="BA1504" t="s">
        <v>116</v>
      </c>
      <c r="BB1504" t="s">
        <v>121</v>
      </c>
      <c r="BC1504">
        <v>-1</v>
      </c>
      <c r="BD1504" t="s">
        <v>76</v>
      </c>
      <c r="BE1504">
        <v>24</v>
      </c>
      <c r="BF1504" t="s">
        <v>147</v>
      </c>
      <c r="BG1504" t="s">
        <v>154</v>
      </c>
      <c r="BH1504">
        <v>365243</v>
      </c>
      <c r="BI1504">
        <v>-451</v>
      </c>
      <c r="BJ1504">
        <v>239</v>
      </c>
      <c r="BK1504">
        <v>-91</v>
      </c>
      <c r="BL1504">
        <v>-86</v>
      </c>
      <c r="BM1504">
        <v>1</v>
      </c>
    </row>
    <row r="1505" spans="1:65" x14ac:dyDescent="0.3">
      <c r="A1505">
        <v>112740</v>
      </c>
      <c r="B1505">
        <v>0</v>
      </c>
      <c r="C1505" t="s">
        <v>99</v>
      </c>
      <c r="D1505" t="s">
        <v>88</v>
      </c>
      <c r="E1505" t="s">
        <v>67</v>
      </c>
      <c r="F1505" t="s">
        <v>68</v>
      </c>
      <c r="G1505">
        <v>0</v>
      </c>
      <c r="H1505">
        <v>40500</v>
      </c>
      <c r="I1505">
        <v>135000</v>
      </c>
      <c r="J1505" t="s">
        <v>113</v>
      </c>
      <c r="K1505" t="s">
        <v>70</v>
      </c>
      <c r="L1505" t="s">
        <v>91</v>
      </c>
      <c r="M1505" t="s">
        <v>169</v>
      </c>
      <c r="N1505">
        <v>2.0246E-2</v>
      </c>
      <c r="O1505">
        <v>23406</v>
      </c>
      <c r="P1505">
        <v>365243</v>
      </c>
      <c r="Q1505">
        <v>4207</v>
      </c>
      <c r="R1505">
        <v>4711</v>
      </c>
      <c r="S1505">
        <v>3</v>
      </c>
      <c r="T1505">
        <v>3</v>
      </c>
      <c r="U1505" t="s">
        <v>125</v>
      </c>
      <c r="V1505">
        <v>11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76</v>
      </c>
      <c r="AD1505">
        <v>1886633</v>
      </c>
      <c r="AE1505" t="s">
        <v>93</v>
      </c>
      <c r="AF1505">
        <v>7520.85</v>
      </c>
      <c r="AG1505">
        <v>104089.5</v>
      </c>
      <c r="AH1505">
        <v>104089.5</v>
      </c>
      <c r="AI1505">
        <v>0</v>
      </c>
      <c r="AJ1505">
        <v>104089.5</v>
      </c>
      <c r="AK1505" t="s">
        <v>109</v>
      </c>
      <c r="AL1505">
        <v>8</v>
      </c>
      <c r="AM1505" t="s">
        <v>68</v>
      </c>
      <c r="AN1505">
        <v>1</v>
      </c>
      <c r="AO1505">
        <v>0</v>
      </c>
      <c r="AR1505" t="s">
        <v>79</v>
      </c>
      <c r="AS1505" t="s">
        <v>77</v>
      </c>
      <c r="AT1505">
        <v>-1768</v>
      </c>
      <c r="AU1505" t="s">
        <v>78</v>
      </c>
      <c r="AV1505" t="s">
        <v>79</v>
      </c>
      <c r="AW1505" t="s">
        <v>80</v>
      </c>
      <c r="AX1505" t="s">
        <v>81</v>
      </c>
      <c r="AY1505" t="s">
        <v>95</v>
      </c>
      <c r="AZ1505" t="s">
        <v>96</v>
      </c>
      <c r="BA1505" t="s">
        <v>76</v>
      </c>
      <c r="BB1505" t="s">
        <v>104</v>
      </c>
      <c r="BC1505">
        <v>501</v>
      </c>
      <c r="BD1505" t="s">
        <v>85</v>
      </c>
      <c r="BE1505">
        <v>24</v>
      </c>
      <c r="BF1505" t="s">
        <v>86</v>
      </c>
      <c r="BG1505" t="s">
        <v>151</v>
      </c>
      <c r="BH1505">
        <v>365243</v>
      </c>
      <c r="BI1505">
        <v>-1736</v>
      </c>
      <c r="BJ1505">
        <v>-1046</v>
      </c>
      <c r="BK1505">
        <v>-1046</v>
      </c>
      <c r="BL1505">
        <v>-1038</v>
      </c>
      <c r="BM1505">
        <v>0</v>
      </c>
    </row>
    <row r="1506" spans="1:65" x14ac:dyDescent="0.3">
      <c r="A1506">
        <v>112747</v>
      </c>
      <c r="B1506">
        <v>0</v>
      </c>
      <c r="C1506" t="s">
        <v>65</v>
      </c>
      <c r="D1506" t="s">
        <v>88</v>
      </c>
      <c r="E1506" t="s">
        <v>67</v>
      </c>
      <c r="F1506" t="s">
        <v>68</v>
      </c>
      <c r="G1506">
        <v>0</v>
      </c>
      <c r="H1506">
        <v>225000</v>
      </c>
      <c r="I1506">
        <v>1535553</v>
      </c>
      <c r="J1506" t="s">
        <v>89</v>
      </c>
      <c r="K1506" t="s">
        <v>90</v>
      </c>
      <c r="L1506" t="s">
        <v>91</v>
      </c>
      <c r="M1506" t="s">
        <v>72</v>
      </c>
      <c r="N1506">
        <v>4.6219999999999997E-2</v>
      </c>
      <c r="O1506">
        <v>16486</v>
      </c>
      <c r="P1506">
        <v>3095</v>
      </c>
      <c r="Q1506">
        <v>1496</v>
      </c>
      <c r="R1506">
        <v>27</v>
      </c>
      <c r="S1506">
        <v>1</v>
      </c>
      <c r="T1506">
        <v>1</v>
      </c>
      <c r="U1506" t="s">
        <v>109</v>
      </c>
      <c r="V1506">
        <v>17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 t="s">
        <v>134</v>
      </c>
      <c r="AD1506">
        <v>1131571</v>
      </c>
      <c r="AE1506" t="s">
        <v>93</v>
      </c>
      <c r="AF1506">
        <v>9842.3549999999996</v>
      </c>
      <c r="AG1506">
        <v>94230</v>
      </c>
      <c r="AH1506">
        <v>93204</v>
      </c>
      <c r="AI1506">
        <v>9423</v>
      </c>
      <c r="AJ1506">
        <v>94230</v>
      </c>
      <c r="AK1506" t="s">
        <v>94</v>
      </c>
      <c r="AL1506">
        <v>17</v>
      </c>
      <c r="AM1506" t="s">
        <v>68</v>
      </c>
      <c r="AN1506">
        <v>1</v>
      </c>
      <c r="AO1506">
        <v>9.9998086999999999E-2</v>
      </c>
      <c r="AR1506" t="s">
        <v>79</v>
      </c>
      <c r="AS1506" t="s">
        <v>77</v>
      </c>
      <c r="AT1506">
        <v>-1469</v>
      </c>
      <c r="AU1506" t="s">
        <v>78</v>
      </c>
      <c r="AV1506" t="s">
        <v>79</v>
      </c>
      <c r="AW1506" t="s">
        <v>101</v>
      </c>
      <c r="AX1506" t="s">
        <v>81</v>
      </c>
      <c r="AY1506" t="s">
        <v>136</v>
      </c>
      <c r="AZ1506" t="s">
        <v>96</v>
      </c>
      <c r="BA1506" t="s">
        <v>76</v>
      </c>
      <c r="BB1506" t="s">
        <v>104</v>
      </c>
      <c r="BC1506">
        <v>15</v>
      </c>
      <c r="BD1506" t="s">
        <v>105</v>
      </c>
      <c r="BE1506">
        <v>12</v>
      </c>
      <c r="BF1506" t="s">
        <v>147</v>
      </c>
      <c r="BG1506" t="s">
        <v>106</v>
      </c>
      <c r="BH1506">
        <v>365243</v>
      </c>
      <c r="BI1506">
        <v>-1438</v>
      </c>
      <c r="BJ1506">
        <v>-1108</v>
      </c>
      <c r="BK1506">
        <v>-1108</v>
      </c>
      <c r="BL1506">
        <v>-1104</v>
      </c>
      <c r="BM1506">
        <v>0</v>
      </c>
    </row>
    <row r="1507" spans="1:65" x14ac:dyDescent="0.3">
      <c r="A1507">
        <v>112752</v>
      </c>
      <c r="B1507">
        <v>0</v>
      </c>
      <c r="C1507" t="s">
        <v>65</v>
      </c>
      <c r="D1507" t="s">
        <v>66</v>
      </c>
      <c r="E1507" t="s">
        <v>67</v>
      </c>
      <c r="F1507" t="s">
        <v>68</v>
      </c>
      <c r="G1507">
        <v>0</v>
      </c>
      <c r="H1507">
        <v>180000</v>
      </c>
      <c r="I1507">
        <v>640080</v>
      </c>
      <c r="J1507" t="s">
        <v>89</v>
      </c>
      <c r="K1507" t="s">
        <v>70</v>
      </c>
      <c r="L1507" t="s">
        <v>140</v>
      </c>
      <c r="M1507" t="s">
        <v>127</v>
      </c>
      <c r="N1507">
        <v>1.8800999999999998E-2</v>
      </c>
      <c r="O1507">
        <v>18665</v>
      </c>
      <c r="P1507">
        <v>2161</v>
      </c>
      <c r="Q1507">
        <v>6938</v>
      </c>
      <c r="R1507">
        <v>2202</v>
      </c>
      <c r="S1507">
        <v>2</v>
      </c>
      <c r="T1507">
        <v>2</v>
      </c>
      <c r="U1507" t="s">
        <v>94</v>
      </c>
      <c r="V1507">
        <v>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92</v>
      </c>
      <c r="AD1507">
        <v>1181335</v>
      </c>
      <c r="AE1507" t="s">
        <v>93</v>
      </c>
      <c r="AF1507">
        <v>8957.61</v>
      </c>
      <c r="AG1507">
        <v>89586</v>
      </c>
      <c r="AH1507">
        <v>80626.5</v>
      </c>
      <c r="AI1507">
        <v>8959.5</v>
      </c>
      <c r="AJ1507">
        <v>89586</v>
      </c>
      <c r="AK1507" t="s">
        <v>94</v>
      </c>
      <c r="AL1507">
        <v>10</v>
      </c>
      <c r="AM1507" t="s">
        <v>68</v>
      </c>
      <c r="AN1507">
        <v>1</v>
      </c>
      <c r="AO1507">
        <v>0.108920032</v>
      </c>
      <c r="AR1507" t="s">
        <v>79</v>
      </c>
      <c r="AS1507" t="s">
        <v>77</v>
      </c>
      <c r="AT1507">
        <v>-2485</v>
      </c>
      <c r="AU1507" t="s">
        <v>78</v>
      </c>
      <c r="AV1507" t="s">
        <v>79</v>
      </c>
      <c r="AW1507" t="s">
        <v>110</v>
      </c>
      <c r="AX1507" t="s">
        <v>102</v>
      </c>
      <c r="AY1507" t="s">
        <v>111</v>
      </c>
      <c r="AZ1507" t="s">
        <v>96</v>
      </c>
      <c r="BA1507" t="s">
        <v>76</v>
      </c>
      <c r="BB1507" t="s">
        <v>84</v>
      </c>
      <c r="BC1507">
        <v>400</v>
      </c>
      <c r="BD1507" t="s">
        <v>85</v>
      </c>
      <c r="BE1507">
        <v>10</v>
      </c>
      <c r="BF1507" t="s">
        <v>112</v>
      </c>
      <c r="BG1507" t="s">
        <v>151</v>
      </c>
      <c r="BH1507">
        <v>365243</v>
      </c>
      <c r="BI1507">
        <v>-2452</v>
      </c>
      <c r="BJ1507">
        <v>-2182</v>
      </c>
      <c r="BK1507">
        <v>-2182</v>
      </c>
      <c r="BL1507">
        <v>-2176</v>
      </c>
      <c r="BM1507">
        <v>0</v>
      </c>
    </row>
    <row r="1508" spans="1:65" x14ac:dyDescent="0.3">
      <c r="A1508">
        <v>112752</v>
      </c>
      <c r="B1508">
        <v>0</v>
      </c>
      <c r="C1508" t="s">
        <v>65</v>
      </c>
      <c r="D1508" t="s">
        <v>66</v>
      </c>
      <c r="E1508" t="s">
        <v>67</v>
      </c>
      <c r="F1508" t="s">
        <v>68</v>
      </c>
      <c r="G1508">
        <v>0</v>
      </c>
      <c r="H1508">
        <v>180000</v>
      </c>
      <c r="I1508">
        <v>640080</v>
      </c>
      <c r="J1508" t="s">
        <v>89</v>
      </c>
      <c r="K1508" t="s">
        <v>70</v>
      </c>
      <c r="L1508" t="s">
        <v>140</v>
      </c>
      <c r="M1508" t="s">
        <v>127</v>
      </c>
      <c r="N1508">
        <v>1.8800999999999998E-2</v>
      </c>
      <c r="O1508">
        <v>18665</v>
      </c>
      <c r="P1508">
        <v>2161</v>
      </c>
      <c r="Q1508">
        <v>6938</v>
      </c>
      <c r="R1508">
        <v>2202</v>
      </c>
      <c r="S1508">
        <v>2</v>
      </c>
      <c r="T1508">
        <v>2</v>
      </c>
      <c r="U1508" t="s">
        <v>94</v>
      </c>
      <c r="V1508">
        <v>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92</v>
      </c>
      <c r="AD1508">
        <v>1963966</v>
      </c>
      <c r="AE1508" t="s">
        <v>93</v>
      </c>
      <c r="AF1508">
        <v>15779.43</v>
      </c>
      <c r="AG1508">
        <v>145786.5</v>
      </c>
      <c r="AH1508">
        <v>142029</v>
      </c>
      <c r="AI1508">
        <v>14580</v>
      </c>
      <c r="AJ1508">
        <v>145786.5</v>
      </c>
      <c r="AK1508" t="s">
        <v>109</v>
      </c>
      <c r="AL1508">
        <v>16</v>
      </c>
      <c r="AM1508" t="s">
        <v>68</v>
      </c>
      <c r="AN1508">
        <v>1</v>
      </c>
      <c r="AO1508">
        <v>0.10139229199999999</v>
      </c>
      <c r="AR1508" t="s">
        <v>79</v>
      </c>
      <c r="AS1508" t="s">
        <v>77</v>
      </c>
      <c r="AT1508">
        <v>-2234</v>
      </c>
      <c r="AU1508" t="s">
        <v>78</v>
      </c>
      <c r="AV1508" t="s">
        <v>79</v>
      </c>
      <c r="AW1508" t="s">
        <v>80</v>
      </c>
      <c r="AX1508" t="s">
        <v>81</v>
      </c>
      <c r="AY1508" t="s">
        <v>103</v>
      </c>
      <c r="AZ1508" t="s">
        <v>96</v>
      </c>
      <c r="BA1508" t="s">
        <v>76</v>
      </c>
      <c r="BB1508" t="s">
        <v>104</v>
      </c>
      <c r="BC1508">
        <v>-1</v>
      </c>
      <c r="BD1508" t="s">
        <v>85</v>
      </c>
      <c r="BE1508">
        <v>10</v>
      </c>
      <c r="BF1508" t="s">
        <v>112</v>
      </c>
      <c r="BG1508" t="s">
        <v>98</v>
      </c>
      <c r="BH1508">
        <v>365243</v>
      </c>
      <c r="BI1508">
        <v>-2203</v>
      </c>
      <c r="BJ1508">
        <v>-1933</v>
      </c>
      <c r="BK1508">
        <v>-1933</v>
      </c>
      <c r="BL1508">
        <v>-1931</v>
      </c>
      <c r="BM1508">
        <v>1</v>
      </c>
    </row>
    <row r="1509" spans="1:65" x14ac:dyDescent="0.3">
      <c r="A1509">
        <v>112758</v>
      </c>
      <c r="B1509">
        <v>0</v>
      </c>
      <c r="C1509" t="s">
        <v>65</v>
      </c>
      <c r="D1509" t="s">
        <v>66</v>
      </c>
      <c r="E1509" t="s">
        <v>68</v>
      </c>
      <c r="F1509" t="s">
        <v>67</v>
      </c>
      <c r="G1509">
        <v>0</v>
      </c>
      <c r="H1509">
        <v>315000</v>
      </c>
      <c r="I1509">
        <v>755190</v>
      </c>
      <c r="J1509" t="s">
        <v>69</v>
      </c>
      <c r="K1509" t="s">
        <v>70</v>
      </c>
      <c r="L1509" t="s">
        <v>91</v>
      </c>
      <c r="M1509" t="s">
        <v>72</v>
      </c>
      <c r="N1509">
        <v>3.5791999999999997E-2</v>
      </c>
      <c r="O1509">
        <v>10216</v>
      </c>
      <c r="P1509">
        <v>1242</v>
      </c>
      <c r="Q1509">
        <v>4262</v>
      </c>
      <c r="R1509">
        <v>2595</v>
      </c>
      <c r="S1509">
        <v>2</v>
      </c>
      <c r="T1509">
        <v>2</v>
      </c>
      <c r="U1509" t="s">
        <v>75</v>
      </c>
      <c r="V1509">
        <v>15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 t="s">
        <v>195</v>
      </c>
      <c r="AD1509">
        <v>2196423</v>
      </c>
      <c r="AE1509" t="s">
        <v>93</v>
      </c>
      <c r="AF1509">
        <v>8957.7000000000007</v>
      </c>
      <c r="AG1509">
        <v>49140</v>
      </c>
      <c r="AH1509">
        <v>46413</v>
      </c>
      <c r="AI1509">
        <v>4914</v>
      </c>
      <c r="AJ1509">
        <v>49140</v>
      </c>
      <c r="AK1509" t="s">
        <v>94</v>
      </c>
      <c r="AL1509">
        <v>12</v>
      </c>
      <c r="AM1509" t="s">
        <v>68</v>
      </c>
      <c r="AN1509">
        <v>1</v>
      </c>
      <c r="AO1509">
        <v>0.10426856700000001</v>
      </c>
      <c r="AR1509" t="s">
        <v>79</v>
      </c>
      <c r="AS1509" t="s">
        <v>77</v>
      </c>
      <c r="AT1509">
        <v>-1494</v>
      </c>
      <c r="AU1509" t="s">
        <v>78</v>
      </c>
      <c r="AV1509" t="s">
        <v>79</v>
      </c>
      <c r="AW1509" t="s">
        <v>80</v>
      </c>
      <c r="AX1509" t="s">
        <v>102</v>
      </c>
      <c r="AY1509" t="s">
        <v>162</v>
      </c>
      <c r="AZ1509" t="s">
        <v>96</v>
      </c>
      <c r="BA1509" t="s">
        <v>76</v>
      </c>
      <c r="BB1509" t="s">
        <v>138</v>
      </c>
      <c r="BC1509">
        <v>150</v>
      </c>
      <c r="BD1509" t="s">
        <v>163</v>
      </c>
      <c r="BE1509">
        <v>6</v>
      </c>
      <c r="BF1509" t="s">
        <v>86</v>
      </c>
      <c r="BG1509" t="s">
        <v>148</v>
      </c>
      <c r="BH1509">
        <v>365243</v>
      </c>
      <c r="BI1509">
        <v>-1463</v>
      </c>
      <c r="BJ1509">
        <v>-1313</v>
      </c>
      <c r="BK1509">
        <v>-1343</v>
      </c>
      <c r="BL1509">
        <v>-1338</v>
      </c>
      <c r="BM1509">
        <v>0</v>
      </c>
    </row>
    <row r="1510" spans="1:65" x14ac:dyDescent="0.3">
      <c r="A1510">
        <v>112779</v>
      </c>
      <c r="B1510">
        <v>0</v>
      </c>
      <c r="C1510" t="s">
        <v>65</v>
      </c>
      <c r="D1510" t="s">
        <v>88</v>
      </c>
      <c r="E1510" t="s">
        <v>67</v>
      </c>
      <c r="F1510" t="s">
        <v>67</v>
      </c>
      <c r="G1510">
        <v>0</v>
      </c>
      <c r="H1510">
        <v>103500</v>
      </c>
      <c r="I1510">
        <v>1305000</v>
      </c>
      <c r="J1510" t="s">
        <v>113</v>
      </c>
      <c r="K1510" t="s">
        <v>70</v>
      </c>
      <c r="L1510" t="s">
        <v>91</v>
      </c>
      <c r="M1510" t="s">
        <v>72</v>
      </c>
      <c r="N1510">
        <v>8.0190000000000001E-3</v>
      </c>
      <c r="O1510">
        <v>18910</v>
      </c>
      <c r="P1510">
        <v>365243</v>
      </c>
      <c r="Q1510">
        <v>6047</v>
      </c>
      <c r="R1510">
        <v>2446</v>
      </c>
      <c r="S1510">
        <v>2</v>
      </c>
      <c r="T1510">
        <v>2</v>
      </c>
      <c r="U1510" t="s">
        <v>123</v>
      </c>
      <c r="V1510">
        <v>18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t="s">
        <v>76</v>
      </c>
      <c r="AD1510">
        <v>1779988</v>
      </c>
      <c r="AE1510" t="s">
        <v>65</v>
      </c>
      <c r="AF1510">
        <v>10981.17</v>
      </c>
      <c r="AG1510">
        <v>243000</v>
      </c>
      <c r="AH1510">
        <v>243000</v>
      </c>
      <c r="AJ1510">
        <v>243000</v>
      </c>
      <c r="AK1510" t="s">
        <v>120</v>
      </c>
      <c r="AL1510">
        <v>13</v>
      </c>
      <c r="AM1510" t="s">
        <v>68</v>
      </c>
      <c r="AN1510">
        <v>1</v>
      </c>
      <c r="AR1510" t="s">
        <v>76</v>
      </c>
      <c r="AS1510" t="s">
        <v>77</v>
      </c>
      <c r="AT1510">
        <v>-300</v>
      </c>
      <c r="AU1510" t="s">
        <v>78</v>
      </c>
      <c r="AV1510" t="s">
        <v>79</v>
      </c>
      <c r="AX1510" t="s">
        <v>161</v>
      </c>
      <c r="AY1510" t="s">
        <v>76</v>
      </c>
      <c r="AZ1510" t="s">
        <v>82</v>
      </c>
      <c r="BA1510" t="s">
        <v>116</v>
      </c>
      <c r="BB1510" t="s">
        <v>117</v>
      </c>
      <c r="BC1510">
        <v>700</v>
      </c>
      <c r="BD1510" t="s">
        <v>76</v>
      </c>
      <c r="BE1510">
        <v>36</v>
      </c>
      <c r="BF1510" t="s">
        <v>147</v>
      </c>
      <c r="BG1510" t="s">
        <v>154</v>
      </c>
      <c r="BH1510">
        <v>365243</v>
      </c>
      <c r="BI1510">
        <v>-270</v>
      </c>
      <c r="BJ1510">
        <v>780</v>
      </c>
      <c r="BK1510">
        <v>-270</v>
      </c>
      <c r="BL1510">
        <v>-261</v>
      </c>
      <c r="BM1510">
        <v>0</v>
      </c>
    </row>
    <row r="1511" spans="1:65" x14ac:dyDescent="0.3">
      <c r="A1511">
        <v>112787</v>
      </c>
      <c r="B1511">
        <v>0</v>
      </c>
      <c r="C1511" t="s">
        <v>65</v>
      </c>
      <c r="D1511" t="s">
        <v>66</v>
      </c>
      <c r="E1511" t="s">
        <v>68</v>
      </c>
      <c r="F1511" t="s">
        <v>68</v>
      </c>
      <c r="G1511">
        <v>2</v>
      </c>
      <c r="H1511">
        <v>135000</v>
      </c>
      <c r="I1511">
        <v>894906</v>
      </c>
      <c r="J1511" t="s">
        <v>69</v>
      </c>
      <c r="K1511" t="s">
        <v>90</v>
      </c>
      <c r="L1511" t="s">
        <v>91</v>
      </c>
      <c r="M1511" t="s">
        <v>72</v>
      </c>
      <c r="N1511">
        <v>2.134E-3</v>
      </c>
      <c r="O1511">
        <v>14064</v>
      </c>
      <c r="P1511">
        <v>1801</v>
      </c>
      <c r="Q1511">
        <v>1409</v>
      </c>
      <c r="R1511">
        <v>1427</v>
      </c>
      <c r="S1511">
        <v>3</v>
      </c>
      <c r="T1511">
        <v>3</v>
      </c>
      <c r="U1511" t="s">
        <v>75</v>
      </c>
      <c r="V1511">
        <v>7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</v>
      </c>
      <c r="AC1511" t="s">
        <v>108</v>
      </c>
      <c r="AD1511">
        <v>1422248</v>
      </c>
      <c r="AE1511" t="s">
        <v>65</v>
      </c>
      <c r="AG1511">
        <v>0</v>
      </c>
      <c r="AH1511">
        <v>0</v>
      </c>
      <c r="AK1511" t="s">
        <v>120</v>
      </c>
      <c r="AL1511">
        <v>6</v>
      </c>
      <c r="AM1511" t="s">
        <v>68</v>
      </c>
      <c r="AN1511">
        <v>1</v>
      </c>
      <c r="AR1511" t="s">
        <v>76</v>
      </c>
      <c r="AS1511" t="s">
        <v>129</v>
      </c>
      <c r="AT1511">
        <v>-368</v>
      </c>
      <c r="AU1511" t="s">
        <v>76</v>
      </c>
      <c r="AV1511" t="s">
        <v>79</v>
      </c>
      <c r="AX1511" t="s">
        <v>81</v>
      </c>
      <c r="AY1511" t="s">
        <v>76</v>
      </c>
      <c r="AZ1511" t="s">
        <v>76</v>
      </c>
      <c r="BA1511" t="s">
        <v>76</v>
      </c>
      <c r="BB1511" t="s">
        <v>121</v>
      </c>
      <c r="BC1511">
        <v>-1</v>
      </c>
      <c r="BD1511" t="s">
        <v>76</v>
      </c>
      <c r="BF1511" t="s">
        <v>76</v>
      </c>
      <c r="BG1511" t="s">
        <v>82</v>
      </c>
    </row>
    <row r="1512" spans="1:65" x14ac:dyDescent="0.3">
      <c r="A1512">
        <v>112789</v>
      </c>
      <c r="B1512">
        <v>0</v>
      </c>
      <c r="C1512" t="s">
        <v>65</v>
      </c>
      <c r="D1512" t="s">
        <v>88</v>
      </c>
      <c r="E1512" t="s">
        <v>67</v>
      </c>
      <c r="F1512" t="s">
        <v>68</v>
      </c>
      <c r="G1512">
        <v>1</v>
      </c>
      <c r="H1512">
        <v>180000</v>
      </c>
      <c r="I1512">
        <v>1208304</v>
      </c>
      <c r="J1512" t="s">
        <v>133</v>
      </c>
      <c r="K1512" t="s">
        <v>70</v>
      </c>
      <c r="L1512" t="s">
        <v>91</v>
      </c>
      <c r="M1512" t="s">
        <v>72</v>
      </c>
      <c r="N1512">
        <v>1.1703E-2</v>
      </c>
      <c r="O1512">
        <v>13579</v>
      </c>
      <c r="P1512">
        <v>1696</v>
      </c>
      <c r="Q1512">
        <v>1799</v>
      </c>
      <c r="R1512">
        <v>5139</v>
      </c>
      <c r="S1512">
        <v>2</v>
      </c>
      <c r="T1512">
        <v>2</v>
      </c>
      <c r="U1512" t="s">
        <v>109</v>
      </c>
      <c r="V1512">
        <v>13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 t="s">
        <v>170</v>
      </c>
      <c r="AD1512">
        <v>2407803</v>
      </c>
      <c r="AE1512" t="s">
        <v>93</v>
      </c>
      <c r="AF1512">
        <v>12141.045</v>
      </c>
      <c r="AG1512">
        <v>84591</v>
      </c>
      <c r="AH1512">
        <v>103284</v>
      </c>
      <c r="AI1512">
        <v>0</v>
      </c>
      <c r="AJ1512">
        <v>84591</v>
      </c>
      <c r="AK1512" t="s">
        <v>73</v>
      </c>
      <c r="AL1512">
        <v>14</v>
      </c>
      <c r="AM1512" t="s">
        <v>68</v>
      </c>
      <c r="AN1512">
        <v>1</v>
      </c>
      <c r="AO1512">
        <v>0</v>
      </c>
      <c r="AR1512" t="s">
        <v>79</v>
      </c>
      <c r="AS1512" t="s">
        <v>77</v>
      </c>
      <c r="AT1512">
        <v>-470</v>
      </c>
      <c r="AU1512" t="s">
        <v>78</v>
      </c>
      <c r="AV1512" t="s">
        <v>79</v>
      </c>
      <c r="AW1512" t="s">
        <v>80</v>
      </c>
      <c r="AX1512" t="s">
        <v>102</v>
      </c>
      <c r="AY1512" t="s">
        <v>103</v>
      </c>
      <c r="AZ1512" t="s">
        <v>96</v>
      </c>
      <c r="BA1512" t="s">
        <v>76</v>
      </c>
      <c r="BB1512" t="s">
        <v>104</v>
      </c>
      <c r="BC1512">
        <v>1872</v>
      </c>
      <c r="BD1512" t="s">
        <v>85</v>
      </c>
      <c r="BE1512">
        <v>10</v>
      </c>
      <c r="BF1512" t="s">
        <v>147</v>
      </c>
      <c r="BG1512" t="s">
        <v>151</v>
      </c>
      <c r="BH1512">
        <v>365243</v>
      </c>
      <c r="BI1512">
        <v>-440</v>
      </c>
      <c r="BJ1512">
        <v>-170</v>
      </c>
      <c r="BK1512">
        <v>-170</v>
      </c>
      <c r="BL1512">
        <v>-166</v>
      </c>
      <c r="BM1512">
        <v>1</v>
      </c>
    </row>
    <row r="1513" spans="1:65" x14ac:dyDescent="0.3">
      <c r="A1513">
        <v>112791</v>
      </c>
      <c r="B1513">
        <v>0</v>
      </c>
      <c r="C1513" t="s">
        <v>65</v>
      </c>
      <c r="D1513" t="s">
        <v>66</v>
      </c>
      <c r="E1513" t="s">
        <v>67</v>
      </c>
      <c r="F1513" t="s">
        <v>68</v>
      </c>
      <c r="G1513">
        <v>0</v>
      </c>
      <c r="H1513">
        <v>306000</v>
      </c>
      <c r="I1513">
        <v>855000</v>
      </c>
      <c r="J1513" t="s">
        <v>89</v>
      </c>
      <c r="K1513" t="s">
        <v>70</v>
      </c>
      <c r="L1513" t="s">
        <v>91</v>
      </c>
      <c r="M1513" t="s">
        <v>72</v>
      </c>
      <c r="N1513">
        <v>4.6219999999999997E-2</v>
      </c>
      <c r="O1513">
        <v>22082</v>
      </c>
      <c r="P1513">
        <v>725</v>
      </c>
      <c r="Q1513">
        <v>3350</v>
      </c>
      <c r="R1513">
        <v>4588</v>
      </c>
      <c r="S1513">
        <v>1</v>
      </c>
      <c r="T1513">
        <v>1</v>
      </c>
      <c r="U1513" t="s">
        <v>109</v>
      </c>
      <c r="V1513">
        <v>13</v>
      </c>
      <c r="W1513">
        <v>0</v>
      </c>
      <c r="X1513">
        <v>1</v>
      </c>
      <c r="Y1513">
        <v>1</v>
      </c>
      <c r="Z1513">
        <v>0</v>
      </c>
      <c r="AA1513">
        <v>0</v>
      </c>
      <c r="AB1513">
        <v>0</v>
      </c>
      <c r="AC1513" t="s">
        <v>168</v>
      </c>
      <c r="AD1513">
        <v>2744899</v>
      </c>
      <c r="AE1513" t="s">
        <v>65</v>
      </c>
      <c r="AF1513">
        <v>19132.2</v>
      </c>
      <c r="AG1513">
        <v>540000</v>
      </c>
      <c r="AH1513">
        <v>540000</v>
      </c>
      <c r="AJ1513">
        <v>540000</v>
      </c>
      <c r="AK1513" t="s">
        <v>73</v>
      </c>
      <c r="AL1513">
        <v>12</v>
      </c>
      <c r="AM1513" t="s">
        <v>68</v>
      </c>
      <c r="AN1513">
        <v>1</v>
      </c>
      <c r="AR1513" t="s">
        <v>76</v>
      </c>
      <c r="AS1513" t="s">
        <v>77</v>
      </c>
      <c r="AT1513">
        <v>-799</v>
      </c>
      <c r="AU1513" t="s">
        <v>78</v>
      </c>
      <c r="AV1513" t="s">
        <v>79</v>
      </c>
      <c r="AW1513" t="s">
        <v>101</v>
      </c>
      <c r="AX1513" t="s">
        <v>81</v>
      </c>
      <c r="AY1513" t="s">
        <v>76</v>
      </c>
      <c r="AZ1513" t="s">
        <v>82</v>
      </c>
      <c r="BA1513" t="s">
        <v>116</v>
      </c>
      <c r="BB1513" t="s">
        <v>117</v>
      </c>
      <c r="BC1513">
        <v>6</v>
      </c>
      <c r="BD1513" t="s">
        <v>76</v>
      </c>
      <c r="BE1513">
        <v>60</v>
      </c>
      <c r="BF1513" t="s">
        <v>147</v>
      </c>
      <c r="BG1513" t="s">
        <v>154</v>
      </c>
      <c r="BH1513">
        <v>365243</v>
      </c>
      <c r="BI1513">
        <v>-769</v>
      </c>
      <c r="BJ1513">
        <v>1001</v>
      </c>
      <c r="BK1513">
        <v>-379</v>
      </c>
      <c r="BL1513">
        <v>-357</v>
      </c>
      <c r="BM1513">
        <v>0</v>
      </c>
    </row>
    <row r="1514" spans="1:65" x14ac:dyDescent="0.3">
      <c r="A1514">
        <v>112806</v>
      </c>
      <c r="B1514">
        <v>0</v>
      </c>
      <c r="C1514" t="s">
        <v>99</v>
      </c>
      <c r="D1514" t="s">
        <v>88</v>
      </c>
      <c r="E1514" t="s">
        <v>67</v>
      </c>
      <c r="F1514" t="s">
        <v>68</v>
      </c>
      <c r="G1514">
        <v>1</v>
      </c>
      <c r="H1514">
        <v>103500</v>
      </c>
      <c r="I1514">
        <v>135000</v>
      </c>
      <c r="J1514" t="s">
        <v>69</v>
      </c>
      <c r="K1514" t="s">
        <v>70</v>
      </c>
      <c r="L1514" t="s">
        <v>119</v>
      </c>
      <c r="M1514" t="s">
        <v>72</v>
      </c>
      <c r="N1514">
        <v>2.461E-2</v>
      </c>
      <c r="O1514">
        <v>8177</v>
      </c>
      <c r="P1514">
        <v>925</v>
      </c>
      <c r="Q1514">
        <v>8146</v>
      </c>
      <c r="R1514">
        <v>546</v>
      </c>
      <c r="S1514">
        <v>2</v>
      </c>
      <c r="T1514">
        <v>2</v>
      </c>
      <c r="U1514" t="s">
        <v>73</v>
      </c>
      <c r="V1514">
        <v>17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122</v>
      </c>
      <c r="AD1514">
        <v>1945083</v>
      </c>
      <c r="AE1514" t="s">
        <v>93</v>
      </c>
      <c r="AF1514">
        <v>6548.5349999999999</v>
      </c>
      <c r="AG1514">
        <v>85410</v>
      </c>
      <c r="AH1514">
        <v>68328</v>
      </c>
      <c r="AI1514">
        <v>17082</v>
      </c>
      <c r="AJ1514">
        <v>85410</v>
      </c>
      <c r="AK1514" t="s">
        <v>109</v>
      </c>
      <c r="AL1514">
        <v>17</v>
      </c>
      <c r="AM1514" t="s">
        <v>68</v>
      </c>
      <c r="AN1514">
        <v>1</v>
      </c>
      <c r="AO1514">
        <v>0.217818182</v>
      </c>
      <c r="AR1514" t="s">
        <v>79</v>
      </c>
      <c r="AS1514" t="s">
        <v>77</v>
      </c>
      <c r="AT1514">
        <v>-244</v>
      </c>
      <c r="AU1514" t="s">
        <v>78</v>
      </c>
      <c r="AV1514" t="s">
        <v>79</v>
      </c>
      <c r="AW1514" t="s">
        <v>110</v>
      </c>
      <c r="AX1514" t="s">
        <v>102</v>
      </c>
      <c r="AY1514" t="s">
        <v>157</v>
      </c>
      <c r="AZ1514" t="s">
        <v>96</v>
      </c>
      <c r="BA1514" t="s">
        <v>76</v>
      </c>
      <c r="BB1514" t="s">
        <v>138</v>
      </c>
      <c r="BC1514">
        <v>45</v>
      </c>
      <c r="BD1514" t="s">
        <v>157</v>
      </c>
      <c r="BE1514">
        <v>12</v>
      </c>
      <c r="BF1514" t="s">
        <v>112</v>
      </c>
      <c r="BG1514" t="s">
        <v>158</v>
      </c>
      <c r="BH1514">
        <v>365243</v>
      </c>
      <c r="BI1514">
        <v>-202</v>
      </c>
      <c r="BJ1514">
        <v>128</v>
      </c>
      <c r="BK1514">
        <v>365243</v>
      </c>
      <c r="BL1514">
        <v>365243</v>
      </c>
      <c r="BM1514">
        <v>0</v>
      </c>
    </row>
    <row r="1515" spans="1:65" x14ac:dyDescent="0.3">
      <c r="A1515">
        <v>112807</v>
      </c>
      <c r="B1515">
        <v>0</v>
      </c>
      <c r="C1515" t="s">
        <v>65</v>
      </c>
      <c r="D1515" t="s">
        <v>88</v>
      </c>
      <c r="E1515" t="s">
        <v>67</v>
      </c>
      <c r="F1515" t="s">
        <v>68</v>
      </c>
      <c r="G1515">
        <v>0</v>
      </c>
      <c r="H1515">
        <v>67500</v>
      </c>
      <c r="I1515">
        <v>286704</v>
      </c>
      <c r="J1515" t="s">
        <v>113</v>
      </c>
      <c r="K1515" t="s">
        <v>70</v>
      </c>
      <c r="L1515" t="s">
        <v>139</v>
      </c>
      <c r="M1515" t="s">
        <v>72</v>
      </c>
      <c r="N1515">
        <v>1.8634000000000001E-2</v>
      </c>
      <c r="O1515">
        <v>22041</v>
      </c>
      <c r="P1515">
        <v>365243</v>
      </c>
      <c r="Q1515">
        <v>7354</v>
      </c>
      <c r="R1515">
        <v>4885</v>
      </c>
      <c r="S1515">
        <v>2</v>
      </c>
      <c r="T1515">
        <v>2</v>
      </c>
      <c r="U1515" t="s">
        <v>73</v>
      </c>
      <c r="V1515">
        <v>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76</v>
      </c>
      <c r="AD1515">
        <v>2678428</v>
      </c>
      <c r="AE1515" t="s">
        <v>93</v>
      </c>
      <c r="AF1515">
        <v>5338.35</v>
      </c>
      <c r="AG1515">
        <v>53973</v>
      </c>
      <c r="AH1515">
        <v>53383.5</v>
      </c>
      <c r="AI1515">
        <v>5400</v>
      </c>
      <c r="AJ1515">
        <v>53973</v>
      </c>
      <c r="AK1515" t="s">
        <v>75</v>
      </c>
      <c r="AL1515">
        <v>10</v>
      </c>
      <c r="AM1515" t="s">
        <v>68</v>
      </c>
      <c r="AN1515">
        <v>1</v>
      </c>
      <c r="AO1515">
        <v>0.100046627</v>
      </c>
      <c r="AR1515" t="s">
        <v>79</v>
      </c>
      <c r="AS1515" t="s">
        <v>77</v>
      </c>
      <c r="AT1515">
        <v>-2251</v>
      </c>
      <c r="AU1515" t="s">
        <v>78</v>
      </c>
      <c r="AV1515" t="s">
        <v>79</v>
      </c>
      <c r="AW1515" t="s">
        <v>80</v>
      </c>
      <c r="AX1515" t="s">
        <v>102</v>
      </c>
      <c r="AY1515" t="s">
        <v>199</v>
      </c>
      <c r="AZ1515" t="s">
        <v>96</v>
      </c>
      <c r="BA1515" t="s">
        <v>76</v>
      </c>
      <c r="BB1515" t="s">
        <v>138</v>
      </c>
      <c r="BC1515">
        <v>60</v>
      </c>
      <c r="BD1515" t="s">
        <v>141</v>
      </c>
      <c r="BE1515">
        <v>12</v>
      </c>
      <c r="BF1515" t="s">
        <v>147</v>
      </c>
      <c r="BG1515" t="s">
        <v>158</v>
      </c>
      <c r="BH1515">
        <v>365243</v>
      </c>
      <c r="BI1515">
        <v>-2217</v>
      </c>
      <c r="BJ1515">
        <v>-1887</v>
      </c>
      <c r="BK1515">
        <v>-1887</v>
      </c>
      <c r="BL1515">
        <v>-1488</v>
      </c>
      <c r="BM1515">
        <v>1</v>
      </c>
    </row>
    <row r="1516" spans="1:65" x14ac:dyDescent="0.3">
      <c r="A1516">
        <v>112826</v>
      </c>
      <c r="B1516">
        <v>0</v>
      </c>
      <c r="C1516" t="s">
        <v>65</v>
      </c>
      <c r="D1516" t="s">
        <v>66</v>
      </c>
      <c r="E1516" t="s">
        <v>68</v>
      </c>
      <c r="F1516" t="s">
        <v>67</v>
      </c>
      <c r="G1516">
        <v>0</v>
      </c>
      <c r="H1516">
        <v>315000</v>
      </c>
      <c r="I1516">
        <v>900000</v>
      </c>
      <c r="J1516" t="s">
        <v>89</v>
      </c>
      <c r="K1516" t="s">
        <v>70</v>
      </c>
      <c r="L1516" t="s">
        <v>91</v>
      </c>
      <c r="M1516" t="s">
        <v>72</v>
      </c>
      <c r="N1516">
        <v>4.6219999999999997E-2</v>
      </c>
      <c r="O1516">
        <v>12773</v>
      </c>
      <c r="P1516">
        <v>798</v>
      </c>
      <c r="Q1516">
        <v>6325</v>
      </c>
      <c r="R1516">
        <v>5060</v>
      </c>
      <c r="S1516">
        <v>1</v>
      </c>
      <c r="T1516">
        <v>1</v>
      </c>
      <c r="U1516" t="s">
        <v>94</v>
      </c>
      <c r="V1516">
        <v>11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1</v>
      </c>
      <c r="AC1516" t="s">
        <v>164</v>
      </c>
      <c r="AD1516">
        <v>2632242</v>
      </c>
      <c r="AE1516" t="s">
        <v>93</v>
      </c>
      <c r="AF1516">
        <v>18541.62</v>
      </c>
      <c r="AG1516">
        <v>229567.5</v>
      </c>
      <c r="AH1516">
        <v>99562.5</v>
      </c>
      <c r="AI1516">
        <v>135000</v>
      </c>
      <c r="AJ1516">
        <v>229567.5</v>
      </c>
      <c r="AK1516" t="s">
        <v>73</v>
      </c>
      <c r="AL1516">
        <v>13</v>
      </c>
      <c r="AM1516" t="s">
        <v>68</v>
      </c>
      <c r="AN1516">
        <v>1</v>
      </c>
      <c r="AO1516">
        <v>0.62681491199999995</v>
      </c>
      <c r="AR1516" t="s">
        <v>79</v>
      </c>
      <c r="AS1516" t="s">
        <v>77</v>
      </c>
      <c r="AT1516">
        <v>-641</v>
      </c>
      <c r="AU1516" t="s">
        <v>78</v>
      </c>
      <c r="AV1516" t="s">
        <v>79</v>
      </c>
      <c r="AX1516" t="s">
        <v>81</v>
      </c>
      <c r="AY1516" t="s">
        <v>103</v>
      </c>
      <c r="AZ1516" t="s">
        <v>96</v>
      </c>
      <c r="BA1516" t="s">
        <v>76</v>
      </c>
      <c r="BB1516" t="s">
        <v>104</v>
      </c>
      <c r="BC1516">
        <v>1092</v>
      </c>
      <c r="BD1516" t="s">
        <v>85</v>
      </c>
      <c r="BE1516">
        <v>6</v>
      </c>
      <c r="BF1516" t="s">
        <v>147</v>
      </c>
      <c r="BG1516" t="s">
        <v>151</v>
      </c>
      <c r="BH1516">
        <v>365243</v>
      </c>
      <c r="BI1516">
        <v>-610</v>
      </c>
      <c r="BJ1516">
        <v>-460</v>
      </c>
      <c r="BK1516">
        <v>-460</v>
      </c>
      <c r="BL1516">
        <v>-456</v>
      </c>
      <c r="BM1516">
        <v>0</v>
      </c>
    </row>
    <row r="1517" spans="1:65" x14ac:dyDescent="0.3">
      <c r="A1517">
        <v>112836</v>
      </c>
      <c r="B1517">
        <v>0</v>
      </c>
      <c r="C1517" t="s">
        <v>65</v>
      </c>
      <c r="D1517" t="s">
        <v>66</v>
      </c>
      <c r="E1517" t="s">
        <v>68</v>
      </c>
      <c r="F1517" t="s">
        <v>68</v>
      </c>
      <c r="G1517">
        <v>0</v>
      </c>
      <c r="H1517">
        <v>315000</v>
      </c>
      <c r="I1517">
        <v>1024740</v>
      </c>
      <c r="J1517" t="s">
        <v>89</v>
      </c>
      <c r="K1517" t="s">
        <v>90</v>
      </c>
      <c r="L1517" t="s">
        <v>119</v>
      </c>
      <c r="M1517" t="s">
        <v>72</v>
      </c>
      <c r="N1517">
        <v>7.2508000000000003E-2</v>
      </c>
      <c r="O1517">
        <v>12220</v>
      </c>
      <c r="P1517">
        <v>259</v>
      </c>
      <c r="Q1517">
        <v>3029</v>
      </c>
      <c r="R1517">
        <v>2392</v>
      </c>
      <c r="S1517">
        <v>1</v>
      </c>
      <c r="T1517">
        <v>1</v>
      </c>
      <c r="U1517" t="s">
        <v>125</v>
      </c>
      <c r="V1517">
        <v>17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92</v>
      </c>
      <c r="AD1517">
        <v>1127775</v>
      </c>
      <c r="AE1517" t="s">
        <v>65</v>
      </c>
      <c r="AF1517">
        <v>30599.775000000001</v>
      </c>
      <c r="AG1517">
        <v>270000</v>
      </c>
      <c r="AH1517">
        <v>284967</v>
      </c>
      <c r="AI1517">
        <v>0</v>
      </c>
      <c r="AJ1517">
        <v>270000</v>
      </c>
      <c r="AK1517" t="s">
        <v>123</v>
      </c>
      <c r="AL1517">
        <v>12</v>
      </c>
      <c r="AM1517" t="s">
        <v>68</v>
      </c>
      <c r="AN1517">
        <v>1</v>
      </c>
      <c r="AO1517">
        <v>0</v>
      </c>
      <c r="AR1517" t="s">
        <v>76</v>
      </c>
      <c r="AS1517" t="s">
        <v>77</v>
      </c>
      <c r="AT1517">
        <v>-2612</v>
      </c>
      <c r="AU1517" t="s">
        <v>78</v>
      </c>
      <c r="AV1517" t="s">
        <v>79</v>
      </c>
      <c r="AW1517" t="s">
        <v>101</v>
      </c>
      <c r="AX1517" t="s">
        <v>161</v>
      </c>
      <c r="AY1517" t="s">
        <v>76</v>
      </c>
      <c r="AZ1517" t="s">
        <v>82</v>
      </c>
      <c r="BA1517" t="s">
        <v>116</v>
      </c>
      <c r="BB1517" t="s">
        <v>121</v>
      </c>
      <c r="BC1517">
        <v>-1</v>
      </c>
      <c r="BD1517" t="s">
        <v>76</v>
      </c>
      <c r="BE1517">
        <v>12</v>
      </c>
      <c r="BF1517" t="s">
        <v>147</v>
      </c>
      <c r="BG1517" t="s">
        <v>196</v>
      </c>
      <c r="BH1517">
        <v>365243</v>
      </c>
      <c r="BI1517">
        <v>-2582</v>
      </c>
      <c r="BJ1517">
        <v>-2252</v>
      </c>
      <c r="BK1517">
        <v>-2282</v>
      </c>
      <c r="BL1517">
        <v>-2277</v>
      </c>
      <c r="BM1517">
        <v>1</v>
      </c>
    </row>
    <row r="1518" spans="1:65" x14ac:dyDescent="0.3">
      <c r="A1518">
        <v>112850</v>
      </c>
      <c r="B1518">
        <v>0</v>
      </c>
      <c r="C1518" t="s">
        <v>65</v>
      </c>
      <c r="D1518" t="s">
        <v>66</v>
      </c>
      <c r="E1518" t="s">
        <v>68</v>
      </c>
      <c r="F1518" t="s">
        <v>68</v>
      </c>
      <c r="G1518">
        <v>0</v>
      </c>
      <c r="H1518">
        <v>225000</v>
      </c>
      <c r="I1518">
        <v>805536</v>
      </c>
      <c r="J1518" t="s">
        <v>89</v>
      </c>
      <c r="K1518" t="s">
        <v>90</v>
      </c>
      <c r="L1518" t="s">
        <v>119</v>
      </c>
      <c r="M1518" t="s">
        <v>72</v>
      </c>
      <c r="N1518">
        <v>2.5163999999999999E-2</v>
      </c>
      <c r="O1518">
        <v>19624</v>
      </c>
      <c r="P1518">
        <v>2216</v>
      </c>
      <c r="Q1518">
        <v>4946</v>
      </c>
      <c r="R1518">
        <v>3179</v>
      </c>
      <c r="S1518">
        <v>2</v>
      </c>
      <c r="T1518">
        <v>2</v>
      </c>
      <c r="U1518" t="s">
        <v>109</v>
      </c>
      <c r="V1518">
        <v>14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108</v>
      </c>
      <c r="AD1518">
        <v>1232189</v>
      </c>
      <c r="AE1518" t="s">
        <v>93</v>
      </c>
      <c r="AF1518">
        <v>14407.11</v>
      </c>
      <c r="AG1518">
        <v>381141</v>
      </c>
      <c r="AH1518">
        <v>381141</v>
      </c>
      <c r="AI1518">
        <v>0</v>
      </c>
      <c r="AJ1518">
        <v>381141</v>
      </c>
      <c r="AK1518" t="s">
        <v>109</v>
      </c>
      <c r="AL1518">
        <v>14</v>
      </c>
      <c r="AM1518" t="s">
        <v>68</v>
      </c>
      <c r="AN1518">
        <v>1</v>
      </c>
      <c r="AO1518">
        <v>0</v>
      </c>
      <c r="AR1518" t="s">
        <v>79</v>
      </c>
      <c r="AS1518" t="s">
        <v>77</v>
      </c>
      <c r="AT1518">
        <v>-1372</v>
      </c>
      <c r="AU1518" t="s">
        <v>78</v>
      </c>
      <c r="AV1518" t="s">
        <v>79</v>
      </c>
      <c r="AW1518" t="s">
        <v>101</v>
      </c>
      <c r="AX1518" t="s">
        <v>81</v>
      </c>
      <c r="AY1518" t="s">
        <v>103</v>
      </c>
      <c r="AZ1518" t="s">
        <v>96</v>
      </c>
      <c r="BA1518" t="s">
        <v>76</v>
      </c>
      <c r="BB1518" t="s">
        <v>104</v>
      </c>
      <c r="BC1518">
        <v>2226</v>
      </c>
      <c r="BD1518" t="s">
        <v>85</v>
      </c>
      <c r="BE1518">
        <v>36</v>
      </c>
      <c r="BF1518" t="s">
        <v>112</v>
      </c>
      <c r="BG1518" t="s">
        <v>151</v>
      </c>
      <c r="BH1518">
        <v>365243</v>
      </c>
      <c r="BI1518">
        <v>-1341</v>
      </c>
      <c r="BJ1518">
        <v>-291</v>
      </c>
      <c r="BK1518">
        <v>-291</v>
      </c>
      <c r="BL1518">
        <v>-285</v>
      </c>
      <c r="BM1518">
        <v>0</v>
      </c>
    </row>
    <row r="1519" spans="1:65" x14ac:dyDescent="0.3">
      <c r="A1519">
        <v>112852</v>
      </c>
      <c r="B1519">
        <v>0</v>
      </c>
      <c r="C1519" t="s">
        <v>65</v>
      </c>
      <c r="D1519" t="s">
        <v>88</v>
      </c>
      <c r="E1519" t="s">
        <v>67</v>
      </c>
      <c r="F1519" t="s">
        <v>68</v>
      </c>
      <c r="G1519">
        <v>0</v>
      </c>
      <c r="H1519">
        <v>126000</v>
      </c>
      <c r="I1519">
        <v>540000</v>
      </c>
      <c r="J1519" t="s">
        <v>69</v>
      </c>
      <c r="K1519" t="s">
        <v>70</v>
      </c>
      <c r="L1519" t="s">
        <v>91</v>
      </c>
      <c r="M1519" t="s">
        <v>72</v>
      </c>
      <c r="N1519">
        <v>1.0005999999999999E-2</v>
      </c>
      <c r="O1519">
        <v>19470</v>
      </c>
      <c r="P1519">
        <v>8114</v>
      </c>
      <c r="Q1519">
        <v>1744</v>
      </c>
      <c r="R1519">
        <v>3018</v>
      </c>
      <c r="S1519">
        <v>2</v>
      </c>
      <c r="T1519">
        <v>2</v>
      </c>
      <c r="U1519" t="s">
        <v>120</v>
      </c>
      <c r="V1519">
        <v>12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122</v>
      </c>
      <c r="AD1519">
        <v>2689530</v>
      </c>
      <c r="AE1519" t="s">
        <v>93</v>
      </c>
      <c r="AF1519">
        <v>37070.910000000003</v>
      </c>
      <c r="AG1519">
        <v>680850</v>
      </c>
      <c r="AH1519">
        <v>544680</v>
      </c>
      <c r="AI1519">
        <v>136170</v>
      </c>
      <c r="AJ1519">
        <v>680850</v>
      </c>
      <c r="AK1519" t="s">
        <v>94</v>
      </c>
      <c r="AL1519">
        <v>14</v>
      </c>
      <c r="AM1519" t="s">
        <v>68</v>
      </c>
      <c r="AN1519">
        <v>1</v>
      </c>
      <c r="AO1519">
        <v>0.217818182</v>
      </c>
      <c r="AR1519" t="s">
        <v>79</v>
      </c>
      <c r="AS1519" t="s">
        <v>77</v>
      </c>
      <c r="AT1519">
        <v>-634</v>
      </c>
      <c r="AU1519" t="s">
        <v>76</v>
      </c>
      <c r="AV1519" t="s">
        <v>79</v>
      </c>
      <c r="AX1519" t="s">
        <v>161</v>
      </c>
      <c r="AY1519" t="s">
        <v>95</v>
      </c>
      <c r="AZ1519" t="s">
        <v>96</v>
      </c>
      <c r="BA1519" t="s">
        <v>76</v>
      </c>
      <c r="BB1519" t="s">
        <v>138</v>
      </c>
      <c r="BC1519">
        <v>32</v>
      </c>
      <c r="BD1519" t="s">
        <v>141</v>
      </c>
      <c r="BE1519">
        <v>18</v>
      </c>
      <c r="BF1519" t="s">
        <v>112</v>
      </c>
      <c r="BG1519" t="s">
        <v>158</v>
      </c>
      <c r="BH1519">
        <v>365243</v>
      </c>
      <c r="BI1519">
        <v>-600</v>
      </c>
      <c r="BJ1519">
        <v>-90</v>
      </c>
      <c r="BK1519">
        <v>-90</v>
      </c>
      <c r="BL1519">
        <v>-87</v>
      </c>
      <c r="BM1519">
        <v>0</v>
      </c>
    </row>
    <row r="1520" spans="1:65" x14ac:dyDescent="0.3">
      <c r="A1520">
        <v>112865</v>
      </c>
      <c r="B1520">
        <v>0</v>
      </c>
      <c r="C1520" t="s">
        <v>65</v>
      </c>
      <c r="D1520" t="s">
        <v>88</v>
      </c>
      <c r="E1520" t="s">
        <v>67</v>
      </c>
      <c r="F1520" t="s">
        <v>68</v>
      </c>
      <c r="G1520">
        <v>0</v>
      </c>
      <c r="H1520">
        <v>81000</v>
      </c>
      <c r="I1520">
        <v>614574</v>
      </c>
      <c r="J1520" t="s">
        <v>113</v>
      </c>
      <c r="K1520" t="s">
        <v>70</v>
      </c>
      <c r="L1520" t="s">
        <v>139</v>
      </c>
      <c r="M1520" t="s">
        <v>72</v>
      </c>
      <c r="N1520">
        <v>2.6391999999999999E-2</v>
      </c>
      <c r="O1520">
        <v>22647</v>
      </c>
      <c r="P1520">
        <v>365243</v>
      </c>
      <c r="Q1520">
        <v>5829</v>
      </c>
      <c r="R1520">
        <v>4076</v>
      </c>
      <c r="S1520">
        <v>2</v>
      </c>
      <c r="T1520">
        <v>2</v>
      </c>
      <c r="U1520" t="s">
        <v>75</v>
      </c>
      <c r="V1520">
        <v>10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76</v>
      </c>
      <c r="AD1520">
        <v>2767738</v>
      </c>
      <c r="AE1520" t="s">
        <v>99</v>
      </c>
      <c r="AF1520">
        <v>3375</v>
      </c>
      <c r="AG1520">
        <v>67500</v>
      </c>
      <c r="AH1520">
        <v>67500</v>
      </c>
      <c r="AJ1520">
        <v>67500</v>
      </c>
      <c r="AK1520" t="s">
        <v>120</v>
      </c>
      <c r="AL1520">
        <v>9</v>
      </c>
      <c r="AM1520" t="s">
        <v>68</v>
      </c>
      <c r="AN1520">
        <v>1</v>
      </c>
      <c r="AR1520" t="s">
        <v>79</v>
      </c>
      <c r="AS1520" t="s">
        <v>77</v>
      </c>
      <c r="AT1520">
        <v>-116</v>
      </c>
      <c r="AU1520" t="s">
        <v>76</v>
      </c>
      <c r="AV1520" t="s">
        <v>79</v>
      </c>
      <c r="AW1520" t="s">
        <v>80</v>
      </c>
      <c r="AX1520" t="s">
        <v>81</v>
      </c>
      <c r="AY1520" t="s">
        <v>76</v>
      </c>
      <c r="AZ1520" t="s">
        <v>131</v>
      </c>
      <c r="BA1520" t="s">
        <v>116</v>
      </c>
      <c r="BB1520" t="s">
        <v>117</v>
      </c>
      <c r="BC1520">
        <v>50</v>
      </c>
      <c r="BD1520" t="s">
        <v>76</v>
      </c>
      <c r="BE1520">
        <v>0</v>
      </c>
      <c r="BF1520" t="s">
        <v>76</v>
      </c>
      <c r="BG1520" t="s">
        <v>160</v>
      </c>
      <c r="BH1520">
        <v>365243</v>
      </c>
      <c r="BI1520">
        <v>365243</v>
      </c>
      <c r="BJ1520">
        <v>365243</v>
      </c>
      <c r="BK1520">
        <v>365243</v>
      </c>
      <c r="BL1520">
        <v>365243</v>
      </c>
      <c r="BM1520">
        <v>0</v>
      </c>
    </row>
    <row r="1521" spans="1:65" x14ac:dyDescent="0.3">
      <c r="A1521">
        <v>112870</v>
      </c>
      <c r="B1521">
        <v>0</v>
      </c>
      <c r="C1521" t="s">
        <v>65</v>
      </c>
      <c r="D1521" t="s">
        <v>88</v>
      </c>
      <c r="E1521" t="s">
        <v>68</v>
      </c>
      <c r="F1521" t="s">
        <v>68</v>
      </c>
      <c r="G1521">
        <v>0</v>
      </c>
      <c r="H1521">
        <v>274500</v>
      </c>
      <c r="I1521">
        <v>191880</v>
      </c>
      <c r="J1521" t="s">
        <v>69</v>
      </c>
      <c r="K1521" t="s">
        <v>90</v>
      </c>
      <c r="L1521" t="s">
        <v>71</v>
      </c>
      <c r="M1521" t="s">
        <v>127</v>
      </c>
      <c r="N1521">
        <v>1.4463999999999999E-2</v>
      </c>
      <c r="O1521">
        <v>8983</v>
      </c>
      <c r="P1521">
        <v>492</v>
      </c>
      <c r="Q1521">
        <v>3850</v>
      </c>
      <c r="R1521">
        <v>1648</v>
      </c>
      <c r="S1521">
        <v>2</v>
      </c>
      <c r="T1521">
        <v>2</v>
      </c>
      <c r="U1521" t="s">
        <v>123</v>
      </c>
      <c r="V1521">
        <v>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124</v>
      </c>
      <c r="AD1521">
        <v>1219558</v>
      </c>
      <c r="AE1521" t="s">
        <v>93</v>
      </c>
      <c r="AF1521">
        <v>8736.93</v>
      </c>
      <c r="AG1521">
        <v>47610</v>
      </c>
      <c r="AH1521">
        <v>42849</v>
      </c>
      <c r="AI1521">
        <v>4761</v>
      </c>
      <c r="AJ1521">
        <v>47610</v>
      </c>
      <c r="AK1521" t="s">
        <v>109</v>
      </c>
      <c r="AL1521">
        <v>12</v>
      </c>
      <c r="AM1521" t="s">
        <v>68</v>
      </c>
      <c r="AN1521">
        <v>1</v>
      </c>
      <c r="AO1521">
        <v>0.108909091</v>
      </c>
      <c r="AR1521" t="s">
        <v>79</v>
      </c>
      <c r="AS1521" t="s">
        <v>77</v>
      </c>
      <c r="AT1521">
        <v>-1305</v>
      </c>
      <c r="AU1521" t="s">
        <v>78</v>
      </c>
      <c r="AV1521" t="s">
        <v>79</v>
      </c>
      <c r="AX1521" t="s">
        <v>81</v>
      </c>
      <c r="AY1521" t="s">
        <v>124</v>
      </c>
      <c r="AZ1521" t="s">
        <v>96</v>
      </c>
      <c r="BA1521" t="s">
        <v>76</v>
      </c>
      <c r="BB1521" t="s">
        <v>104</v>
      </c>
      <c r="BC1521">
        <v>50</v>
      </c>
      <c r="BD1521" t="s">
        <v>105</v>
      </c>
      <c r="BE1521">
        <v>6</v>
      </c>
      <c r="BF1521" t="s">
        <v>86</v>
      </c>
      <c r="BG1521" t="s">
        <v>106</v>
      </c>
      <c r="BH1521">
        <v>365243</v>
      </c>
      <c r="BI1521">
        <v>-1264</v>
      </c>
      <c r="BJ1521">
        <v>-1114</v>
      </c>
      <c r="BK1521">
        <v>-1174</v>
      </c>
      <c r="BL1521">
        <v>-1169</v>
      </c>
      <c r="BM1521">
        <v>0</v>
      </c>
    </row>
    <row r="1522" spans="1:65" x14ac:dyDescent="0.3">
      <c r="A1522">
        <v>112893</v>
      </c>
      <c r="B1522">
        <v>1</v>
      </c>
      <c r="C1522" t="s">
        <v>65</v>
      </c>
      <c r="D1522" t="s">
        <v>66</v>
      </c>
      <c r="E1522" t="s">
        <v>68</v>
      </c>
      <c r="F1522" t="s">
        <v>67</v>
      </c>
      <c r="G1522">
        <v>1</v>
      </c>
      <c r="H1522">
        <v>157500</v>
      </c>
      <c r="I1522">
        <v>314100</v>
      </c>
      <c r="J1522" t="s">
        <v>69</v>
      </c>
      <c r="K1522" t="s">
        <v>70</v>
      </c>
      <c r="L1522" t="s">
        <v>91</v>
      </c>
      <c r="M1522" t="s">
        <v>72</v>
      </c>
      <c r="N1522">
        <v>1.8800999999999998E-2</v>
      </c>
      <c r="O1522">
        <v>11958</v>
      </c>
      <c r="P1522">
        <v>2542</v>
      </c>
      <c r="Q1522">
        <v>612</v>
      </c>
      <c r="R1522">
        <v>3608</v>
      </c>
      <c r="S1522">
        <v>2</v>
      </c>
      <c r="T1522">
        <v>2</v>
      </c>
      <c r="U1522" t="s">
        <v>109</v>
      </c>
      <c r="V1522">
        <v>14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t="s">
        <v>92</v>
      </c>
      <c r="AD1522">
        <v>1771371</v>
      </c>
      <c r="AE1522" t="s">
        <v>99</v>
      </c>
      <c r="AF1522">
        <v>9000</v>
      </c>
      <c r="AG1522">
        <v>180000</v>
      </c>
      <c r="AH1522">
        <v>180000</v>
      </c>
      <c r="AJ1522">
        <v>180000</v>
      </c>
      <c r="AK1522" t="s">
        <v>120</v>
      </c>
      <c r="AL1522">
        <v>11</v>
      </c>
      <c r="AM1522" t="s">
        <v>68</v>
      </c>
      <c r="AN1522">
        <v>1</v>
      </c>
      <c r="AR1522" t="s">
        <v>79</v>
      </c>
      <c r="AS1522" t="s">
        <v>114</v>
      </c>
      <c r="AT1522">
        <v>-37</v>
      </c>
      <c r="AU1522" t="s">
        <v>76</v>
      </c>
      <c r="AV1522" t="s">
        <v>115</v>
      </c>
      <c r="AW1522" t="s">
        <v>80</v>
      </c>
      <c r="AX1522" t="s">
        <v>161</v>
      </c>
      <c r="AY1522" t="s">
        <v>76</v>
      </c>
      <c r="AZ1522" t="s">
        <v>131</v>
      </c>
      <c r="BA1522" t="s">
        <v>116</v>
      </c>
      <c r="BB1522" t="s">
        <v>121</v>
      </c>
      <c r="BC1522">
        <v>-1</v>
      </c>
      <c r="BD1522" t="s">
        <v>76</v>
      </c>
      <c r="BE1522">
        <v>0</v>
      </c>
      <c r="BF1522" t="s">
        <v>76</v>
      </c>
      <c r="BG1522" t="s">
        <v>160</v>
      </c>
    </row>
    <row r="1523" spans="1:65" x14ac:dyDescent="0.3">
      <c r="A1523">
        <v>112912</v>
      </c>
      <c r="B1523">
        <v>0</v>
      </c>
      <c r="C1523" t="s">
        <v>65</v>
      </c>
      <c r="D1523" t="s">
        <v>88</v>
      </c>
      <c r="E1523" t="s">
        <v>67</v>
      </c>
      <c r="F1523" t="s">
        <v>68</v>
      </c>
      <c r="G1523">
        <v>0</v>
      </c>
      <c r="H1523">
        <v>157500</v>
      </c>
      <c r="I1523">
        <v>450000</v>
      </c>
      <c r="J1523" t="s">
        <v>69</v>
      </c>
      <c r="K1523" t="s">
        <v>70</v>
      </c>
      <c r="L1523" t="s">
        <v>71</v>
      </c>
      <c r="M1523" t="s">
        <v>72</v>
      </c>
      <c r="N1523">
        <v>1.1703E-2</v>
      </c>
      <c r="O1523">
        <v>22045</v>
      </c>
      <c r="P1523">
        <v>395</v>
      </c>
      <c r="Q1523">
        <v>1015</v>
      </c>
      <c r="R1523">
        <v>4423</v>
      </c>
      <c r="S1523">
        <v>2</v>
      </c>
      <c r="T1523">
        <v>2</v>
      </c>
      <c r="U1523" t="s">
        <v>125</v>
      </c>
      <c r="V1523">
        <v>8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 t="s">
        <v>168</v>
      </c>
      <c r="AD1523">
        <v>1401973</v>
      </c>
      <c r="AE1523" t="s">
        <v>65</v>
      </c>
      <c r="AF1523">
        <v>23838.3</v>
      </c>
      <c r="AG1523">
        <v>675000</v>
      </c>
      <c r="AH1523">
        <v>781920</v>
      </c>
      <c r="AJ1523">
        <v>675000</v>
      </c>
      <c r="AK1523" t="s">
        <v>120</v>
      </c>
      <c r="AL1523">
        <v>14</v>
      </c>
      <c r="AM1523" t="s">
        <v>68</v>
      </c>
      <c r="AN1523">
        <v>1</v>
      </c>
      <c r="AR1523" t="s">
        <v>152</v>
      </c>
      <c r="AS1523" t="s">
        <v>114</v>
      </c>
      <c r="AT1523">
        <v>-104</v>
      </c>
      <c r="AU1523" t="s">
        <v>78</v>
      </c>
      <c r="AV1523" t="s">
        <v>149</v>
      </c>
      <c r="AW1523" t="s">
        <v>80</v>
      </c>
      <c r="AX1523" t="s">
        <v>81</v>
      </c>
      <c r="AY1523" t="s">
        <v>76</v>
      </c>
      <c r="AZ1523" t="s">
        <v>82</v>
      </c>
      <c r="BA1523" t="s">
        <v>83</v>
      </c>
      <c r="BB1523" t="s">
        <v>121</v>
      </c>
      <c r="BC1523">
        <v>-1</v>
      </c>
      <c r="BD1523" t="s">
        <v>76</v>
      </c>
      <c r="BE1523">
        <v>48</v>
      </c>
      <c r="BF1523" t="s">
        <v>97</v>
      </c>
      <c r="BG1523" t="s">
        <v>150</v>
      </c>
    </row>
    <row r="1524" spans="1:65" x14ac:dyDescent="0.3">
      <c r="A1524">
        <v>112970</v>
      </c>
      <c r="B1524">
        <v>0</v>
      </c>
      <c r="C1524" t="s">
        <v>65</v>
      </c>
      <c r="D1524" t="s">
        <v>88</v>
      </c>
      <c r="E1524" t="s">
        <v>68</v>
      </c>
      <c r="F1524" t="s">
        <v>68</v>
      </c>
      <c r="G1524">
        <v>0</v>
      </c>
      <c r="H1524">
        <v>121500</v>
      </c>
      <c r="I1524">
        <v>306306</v>
      </c>
      <c r="J1524" t="s">
        <v>69</v>
      </c>
      <c r="K1524" t="s">
        <v>90</v>
      </c>
      <c r="L1524" t="s">
        <v>91</v>
      </c>
      <c r="M1524" t="s">
        <v>72</v>
      </c>
      <c r="N1524">
        <v>8.2299999999999995E-3</v>
      </c>
      <c r="O1524">
        <v>15477</v>
      </c>
      <c r="P1524">
        <v>8234</v>
      </c>
      <c r="Q1524">
        <v>2256</v>
      </c>
      <c r="R1524">
        <v>5413</v>
      </c>
      <c r="S1524">
        <v>2</v>
      </c>
      <c r="T1524">
        <v>2</v>
      </c>
      <c r="U1524" t="s">
        <v>73</v>
      </c>
      <c r="V1524">
        <v>16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122</v>
      </c>
      <c r="AD1524">
        <v>1741485</v>
      </c>
      <c r="AE1524" t="s">
        <v>65</v>
      </c>
      <c r="AG1524">
        <v>0</v>
      </c>
      <c r="AH1524">
        <v>0</v>
      </c>
      <c r="AK1524" t="s">
        <v>123</v>
      </c>
      <c r="AL1524">
        <v>9</v>
      </c>
      <c r="AM1524" t="s">
        <v>68</v>
      </c>
      <c r="AN1524">
        <v>1</v>
      </c>
      <c r="AR1524" t="s">
        <v>76</v>
      </c>
      <c r="AS1524" t="s">
        <v>129</v>
      </c>
      <c r="AT1524">
        <v>-493</v>
      </c>
      <c r="AU1524" t="s">
        <v>76</v>
      </c>
      <c r="AV1524" t="s">
        <v>79</v>
      </c>
      <c r="AX1524" t="s">
        <v>81</v>
      </c>
      <c r="AY1524" t="s">
        <v>76</v>
      </c>
      <c r="AZ1524" t="s">
        <v>76</v>
      </c>
      <c r="BA1524" t="s">
        <v>76</v>
      </c>
      <c r="BB1524" t="s">
        <v>121</v>
      </c>
      <c r="BC1524">
        <v>-1</v>
      </c>
      <c r="BD1524" t="s">
        <v>76</v>
      </c>
      <c r="BF1524" t="s">
        <v>76</v>
      </c>
      <c r="BG1524" t="s">
        <v>82</v>
      </c>
    </row>
    <row r="1525" spans="1:65" x14ac:dyDescent="0.3">
      <c r="A1525">
        <v>113012</v>
      </c>
      <c r="B1525">
        <v>0</v>
      </c>
      <c r="C1525" t="s">
        <v>99</v>
      </c>
      <c r="D1525" t="s">
        <v>88</v>
      </c>
      <c r="E1525" t="s">
        <v>68</v>
      </c>
      <c r="F1525" t="s">
        <v>68</v>
      </c>
      <c r="G1525">
        <v>0</v>
      </c>
      <c r="H1525">
        <v>157500</v>
      </c>
      <c r="I1525">
        <v>315000</v>
      </c>
      <c r="J1525" t="s">
        <v>69</v>
      </c>
      <c r="K1525" t="s">
        <v>90</v>
      </c>
      <c r="L1525" t="s">
        <v>91</v>
      </c>
      <c r="M1525" t="s">
        <v>72</v>
      </c>
      <c r="N1525">
        <v>3.1329000000000003E-2</v>
      </c>
      <c r="O1525">
        <v>18067</v>
      </c>
      <c r="P1525">
        <v>3536</v>
      </c>
      <c r="Q1525">
        <v>5765</v>
      </c>
      <c r="R1525">
        <v>1607</v>
      </c>
      <c r="S1525">
        <v>2</v>
      </c>
      <c r="T1525">
        <v>2</v>
      </c>
      <c r="U1525" t="s">
        <v>94</v>
      </c>
      <c r="V1525">
        <v>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92</v>
      </c>
      <c r="AD1525">
        <v>2676324</v>
      </c>
      <c r="AE1525" t="s">
        <v>65</v>
      </c>
      <c r="AF1525">
        <v>12897</v>
      </c>
      <c r="AG1525">
        <v>450000</v>
      </c>
      <c r="AH1525">
        <v>450000</v>
      </c>
      <c r="AJ1525">
        <v>450000</v>
      </c>
      <c r="AK1525" t="s">
        <v>125</v>
      </c>
      <c r="AL1525">
        <v>11</v>
      </c>
      <c r="AM1525" t="s">
        <v>68</v>
      </c>
      <c r="AN1525">
        <v>1</v>
      </c>
      <c r="AR1525" t="s">
        <v>76</v>
      </c>
      <c r="AS1525" t="s">
        <v>114</v>
      </c>
      <c r="AT1525">
        <v>-984</v>
      </c>
      <c r="AU1525" t="s">
        <v>78</v>
      </c>
      <c r="AV1525" t="s">
        <v>165</v>
      </c>
      <c r="AW1525" t="s">
        <v>80</v>
      </c>
      <c r="AX1525" t="s">
        <v>81</v>
      </c>
      <c r="AY1525" t="s">
        <v>76</v>
      </c>
      <c r="AZ1525" t="s">
        <v>82</v>
      </c>
      <c r="BA1525" t="s">
        <v>83</v>
      </c>
      <c r="BB1525" t="s">
        <v>178</v>
      </c>
      <c r="BC1525">
        <v>-1</v>
      </c>
      <c r="BD1525" t="s">
        <v>76</v>
      </c>
      <c r="BE1525">
        <v>60</v>
      </c>
      <c r="BF1525" t="s">
        <v>112</v>
      </c>
      <c r="BG1525" t="s">
        <v>150</v>
      </c>
    </row>
    <row r="1526" spans="1:65" x14ac:dyDescent="0.3">
      <c r="A1526">
        <v>113012</v>
      </c>
      <c r="B1526">
        <v>0</v>
      </c>
      <c r="C1526" t="s">
        <v>99</v>
      </c>
      <c r="D1526" t="s">
        <v>88</v>
      </c>
      <c r="E1526" t="s">
        <v>68</v>
      </c>
      <c r="F1526" t="s">
        <v>68</v>
      </c>
      <c r="G1526">
        <v>0</v>
      </c>
      <c r="H1526">
        <v>157500</v>
      </c>
      <c r="I1526">
        <v>315000</v>
      </c>
      <c r="J1526" t="s">
        <v>69</v>
      </c>
      <c r="K1526" t="s">
        <v>90</v>
      </c>
      <c r="L1526" t="s">
        <v>91</v>
      </c>
      <c r="M1526" t="s">
        <v>72</v>
      </c>
      <c r="N1526">
        <v>3.1329000000000003E-2</v>
      </c>
      <c r="O1526">
        <v>18067</v>
      </c>
      <c r="P1526">
        <v>3536</v>
      </c>
      <c r="Q1526">
        <v>5765</v>
      </c>
      <c r="R1526">
        <v>1607</v>
      </c>
      <c r="S1526">
        <v>2</v>
      </c>
      <c r="T1526">
        <v>2</v>
      </c>
      <c r="U1526" t="s">
        <v>94</v>
      </c>
      <c r="V1526">
        <v>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92</v>
      </c>
      <c r="AD1526">
        <v>2672074</v>
      </c>
      <c r="AE1526" t="s">
        <v>93</v>
      </c>
      <c r="AF1526">
        <v>4454.5950000000003</v>
      </c>
      <c r="AG1526">
        <v>31675.5</v>
      </c>
      <c r="AH1526">
        <v>23796</v>
      </c>
      <c r="AI1526">
        <v>9000</v>
      </c>
      <c r="AJ1526">
        <v>31675.5</v>
      </c>
      <c r="AK1526" t="s">
        <v>75</v>
      </c>
      <c r="AL1526">
        <v>13</v>
      </c>
      <c r="AM1526" t="s">
        <v>68</v>
      </c>
      <c r="AN1526">
        <v>1</v>
      </c>
      <c r="AO1526">
        <v>0.298872368</v>
      </c>
      <c r="AR1526" t="s">
        <v>79</v>
      </c>
      <c r="AS1526" t="s">
        <v>77</v>
      </c>
      <c r="AT1526">
        <v>-1910</v>
      </c>
      <c r="AU1526" t="s">
        <v>76</v>
      </c>
      <c r="AV1526" t="s">
        <v>79</v>
      </c>
      <c r="AW1526" t="s">
        <v>80</v>
      </c>
      <c r="AX1526" t="s">
        <v>161</v>
      </c>
      <c r="AY1526" t="s">
        <v>136</v>
      </c>
      <c r="AZ1526" t="s">
        <v>96</v>
      </c>
      <c r="BA1526" t="s">
        <v>76</v>
      </c>
      <c r="BB1526" t="s">
        <v>104</v>
      </c>
      <c r="BC1526">
        <v>2000</v>
      </c>
      <c r="BD1526" t="s">
        <v>85</v>
      </c>
      <c r="BE1526">
        <v>6</v>
      </c>
      <c r="BF1526" t="s">
        <v>147</v>
      </c>
      <c r="BG1526" t="s">
        <v>151</v>
      </c>
      <c r="BH1526">
        <v>365243</v>
      </c>
      <c r="BI1526">
        <v>-1879</v>
      </c>
      <c r="BJ1526">
        <v>-1729</v>
      </c>
      <c r="BK1526">
        <v>-1759</v>
      </c>
      <c r="BL1526">
        <v>-1756</v>
      </c>
      <c r="BM1526">
        <v>0</v>
      </c>
    </row>
    <row r="1527" spans="1:65" x14ac:dyDescent="0.3">
      <c r="A1527">
        <v>113018</v>
      </c>
      <c r="B1527">
        <v>1</v>
      </c>
      <c r="C1527" t="s">
        <v>65</v>
      </c>
      <c r="D1527" t="s">
        <v>88</v>
      </c>
      <c r="E1527" t="s">
        <v>68</v>
      </c>
      <c r="F1527" t="s">
        <v>67</v>
      </c>
      <c r="G1527">
        <v>0</v>
      </c>
      <c r="H1527">
        <v>202500</v>
      </c>
      <c r="I1527">
        <v>1006920</v>
      </c>
      <c r="J1527" t="s">
        <v>89</v>
      </c>
      <c r="K1527" t="s">
        <v>70</v>
      </c>
      <c r="L1527" t="s">
        <v>71</v>
      </c>
      <c r="M1527" t="s">
        <v>72</v>
      </c>
      <c r="N1527">
        <v>2.6391999999999999E-2</v>
      </c>
      <c r="O1527">
        <v>13650</v>
      </c>
      <c r="P1527">
        <v>3769</v>
      </c>
      <c r="Q1527">
        <v>7535</v>
      </c>
      <c r="R1527">
        <v>3740</v>
      </c>
      <c r="S1527">
        <v>2</v>
      </c>
      <c r="T1527">
        <v>2</v>
      </c>
      <c r="U1527" t="s">
        <v>120</v>
      </c>
      <c r="V1527">
        <v>20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92</v>
      </c>
      <c r="AD1527">
        <v>1204410</v>
      </c>
      <c r="AE1527" t="s">
        <v>65</v>
      </c>
      <c r="AF1527">
        <v>50453.595000000001</v>
      </c>
      <c r="AG1527">
        <v>432000</v>
      </c>
      <c r="AH1527">
        <v>455949</v>
      </c>
      <c r="AI1527">
        <v>0</v>
      </c>
      <c r="AJ1527">
        <v>432000</v>
      </c>
      <c r="AK1527" t="s">
        <v>73</v>
      </c>
      <c r="AL1527">
        <v>11</v>
      </c>
      <c r="AM1527" t="s">
        <v>68</v>
      </c>
      <c r="AN1527">
        <v>1</v>
      </c>
      <c r="AO1527">
        <v>0</v>
      </c>
      <c r="AR1527" t="s">
        <v>76</v>
      </c>
      <c r="AS1527" t="s">
        <v>114</v>
      </c>
      <c r="AT1527">
        <v>-1590</v>
      </c>
      <c r="AU1527" t="s">
        <v>78</v>
      </c>
      <c r="AV1527" t="s">
        <v>165</v>
      </c>
      <c r="AW1527" t="s">
        <v>171</v>
      </c>
      <c r="AX1527" t="s">
        <v>81</v>
      </c>
      <c r="AY1527" t="s">
        <v>76</v>
      </c>
      <c r="AZ1527" t="s">
        <v>82</v>
      </c>
      <c r="BA1527" t="s">
        <v>116</v>
      </c>
      <c r="BB1527" t="s">
        <v>121</v>
      </c>
      <c r="BC1527">
        <v>0</v>
      </c>
      <c r="BD1527" t="s">
        <v>76</v>
      </c>
      <c r="BE1527">
        <v>12</v>
      </c>
      <c r="BF1527" t="s">
        <v>86</v>
      </c>
      <c r="BG1527" t="s">
        <v>172</v>
      </c>
    </row>
    <row r="1528" spans="1:65" x14ac:dyDescent="0.3">
      <c r="A1528">
        <v>113043</v>
      </c>
      <c r="B1528">
        <v>0</v>
      </c>
      <c r="C1528" t="s">
        <v>65</v>
      </c>
      <c r="D1528" t="s">
        <v>88</v>
      </c>
      <c r="E1528" t="s">
        <v>67</v>
      </c>
      <c r="F1528" t="s">
        <v>68</v>
      </c>
      <c r="G1528">
        <v>1</v>
      </c>
      <c r="H1528">
        <v>90000</v>
      </c>
      <c r="I1528">
        <v>152820</v>
      </c>
      <c r="J1528" t="s">
        <v>69</v>
      </c>
      <c r="K1528" t="s">
        <v>70</v>
      </c>
      <c r="L1528" t="s">
        <v>71</v>
      </c>
      <c r="M1528" t="s">
        <v>72</v>
      </c>
      <c r="N1528">
        <v>2.2624999999999999E-2</v>
      </c>
      <c r="O1528">
        <v>14117</v>
      </c>
      <c r="P1528">
        <v>5119</v>
      </c>
      <c r="Q1528">
        <v>7324</v>
      </c>
      <c r="R1528">
        <v>4080</v>
      </c>
      <c r="S1528">
        <v>2</v>
      </c>
      <c r="T1528">
        <v>2</v>
      </c>
      <c r="U1528" t="s">
        <v>73</v>
      </c>
      <c r="V1528">
        <v>16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143</v>
      </c>
      <c r="AD1528">
        <v>2821094</v>
      </c>
      <c r="AE1528" t="s">
        <v>93</v>
      </c>
      <c r="AF1528">
        <v>4381.6949999999997</v>
      </c>
      <c r="AG1528">
        <v>35347.5</v>
      </c>
      <c r="AH1528">
        <v>34960.5</v>
      </c>
      <c r="AI1528">
        <v>3537</v>
      </c>
      <c r="AJ1528">
        <v>35347.5</v>
      </c>
      <c r="AK1528" t="s">
        <v>73</v>
      </c>
      <c r="AL1528">
        <v>14</v>
      </c>
      <c r="AM1528" t="s">
        <v>68</v>
      </c>
      <c r="AN1528">
        <v>1</v>
      </c>
      <c r="AO1528">
        <v>0.100061421</v>
      </c>
      <c r="AR1528" t="s">
        <v>79</v>
      </c>
      <c r="AS1528" t="s">
        <v>77</v>
      </c>
      <c r="AT1528">
        <v>-1456</v>
      </c>
      <c r="AU1528" t="s">
        <v>78</v>
      </c>
      <c r="AV1528" t="s">
        <v>79</v>
      </c>
      <c r="AW1528" t="s">
        <v>80</v>
      </c>
      <c r="AX1528" t="s">
        <v>102</v>
      </c>
      <c r="AY1528" t="s">
        <v>124</v>
      </c>
      <c r="AZ1528" t="s">
        <v>96</v>
      </c>
      <c r="BA1528" t="s">
        <v>76</v>
      </c>
      <c r="BB1528" t="s">
        <v>104</v>
      </c>
      <c r="BC1528">
        <v>60</v>
      </c>
      <c r="BD1528" t="s">
        <v>105</v>
      </c>
      <c r="BE1528">
        <v>12</v>
      </c>
      <c r="BF1528" t="s">
        <v>86</v>
      </c>
      <c r="BG1528" t="s">
        <v>106</v>
      </c>
      <c r="BH1528">
        <v>365243</v>
      </c>
      <c r="BI1528">
        <v>-1425</v>
      </c>
      <c r="BJ1528">
        <v>-1095</v>
      </c>
      <c r="BK1528">
        <v>-1095</v>
      </c>
      <c r="BL1528">
        <v>-1089</v>
      </c>
      <c r="BM1528">
        <v>0</v>
      </c>
    </row>
    <row r="1529" spans="1:65" x14ac:dyDescent="0.3">
      <c r="A1529">
        <v>113049</v>
      </c>
      <c r="B1529">
        <v>0</v>
      </c>
      <c r="C1529" t="s">
        <v>65</v>
      </c>
      <c r="D1529" t="s">
        <v>88</v>
      </c>
      <c r="E1529" t="s">
        <v>67</v>
      </c>
      <c r="F1529" t="s">
        <v>68</v>
      </c>
      <c r="G1529">
        <v>1</v>
      </c>
      <c r="H1529">
        <v>76500</v>
      </c>
      <c r="I1529">
        <v>297000</v>
      </c>
      <c r="J1529" t="s">
        <v>69</v>
      </c>
      <c r="K1529" t="s">
        <v>70</v>
      </c>
      <c r="L1529" t="s">
        <v>91</v>
      </c>
      <c r="M1529" t="s">
        <v>72</v>
      </c>
      <c r="N1529">
        <v>1.452E-2</v>
      </c>
      <c r="O1529">
        <v>11185</v>
      </c>
      <c r="P1529">
        <v>1405</v>
      </c>
      <c r="Q1529">
        <v>2837</v>
      </c>
      <c r="R1529">
        <v>756</v>
      </c>
      <c r="S1529">
        <v>2</v>
      </c>
      <c r="T1529">
        <v>2</v>
      </c>
      <c r="U1529" t="s">
        <v>123</v>
      </c>
      <c r="V1529">
        <v>14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168</v>
      </c>
      <c r="AD1529">
        <v>1677242</v>
      </c>
      <c r="AE1529" t="s">
        <v>93</v>
      </c>
      <c r="AF1529">
        <v>9659.0249999999996</v>
      </c>
      <c r="AG1529">
        <v>93600</v>
      </c>
      <c r="AH1529">
        <v>103482</v>
      </c>
      <c r="AI1529">
        <v>0</v>
      </c>
      <c r="AJ1529">
        <v>93600</v>
      </c>
      <c r="AK1529" t="s">
        <v>94</v>
      </c>
      <c r="AL1529">
        <v>8</v>
      </c>
      <c r="AM1529" t="s">
        <v>68</v>
      </c>
      <c r="AN1529">
        <v>1</v>
      </c>
      <c r="AO1529">
        <v>0</v>
      </c>
      <c r="AR1529" t="s">
        <v>79</v>
      </c>
      <c r="AS1529" t="s">
        <v>114</v>
      </c>
      <c r="AT1529">
        <v>-688</v>
      </c>
      <c r="AU1529" t="s">
        <v>78</v>
      </c>
      <c r="AV1529" t="s">
        <v>115</v>
      </c>
      <c r="AX1529" t="s">
        <v>102</v>
      </c>
      <c r="AY1529" t="s">
        <v>111</v>
      </c>
      <c r="AZ1529" t="s">
        <v>96</v>
      </c>
      <c r="BA1529" t="s">
        <v>76</v>
      </c>
      <c r="BB1529" t="s">
        <v>84</v>
      </c>
      <c r="BC1529">
        <v>700</v>
      </c>
      <c r="BD1529" t="s">
        <v>85</v>
      </c>
      <c r="BE1529">
        <v>12</v>
      </c>
      <c r="BF1529" t="s">
        <v>112</v>
      </c>
      <c r="BG1529" t="s">
        <v>151</v>
      </c>
    </row>
    <row r="1530" spans="1:65" x14ac:dyDescent="0.3">
      <c r="A1530">
        <v>113053</v>
      </c>
      <c r="B1530">
        <v>0</v>
      </c>
      <c r="C1530" t="s">
        <v>65</v>
      </c>
      <c r="D1530" t="s">
        <v>88</v>
      </c>
      <c r="E1530" t="s">
        <v>67</v>
      </c>
      <c r="F1530" t="s">
        <v>68</v>
      </c>
      <c r="G1530">
        <v>2</v>
      </c>
      <c r="H1530">
        <v>90000</v>
      </c>
      <c r="I1530">
        <v>677664</v>
      </c>
      <c r="J1530" t="s">
        <v>69</v>
      </c>
      <c r="K1530" t="s">
        <v>90</v>
      </c>
      <c r="L1530" t="s">
        <v>91</v>
      </c>
      <c r="M1530" t="s">
        <v>72</v>
      </c>
      <c r="N1530">
        <v>1.8029E-2</v>
      </c>
      <c r="O1530">
        <v>11864</v>
      </c>
      <c r="P1530">
        <v>4513</v>
      </c>
      <c r="Q1530">
        <v>1206</v>
      </c>
      <c r="R1530">
        <v>4357</v>
      </c>
      <c r="S1530">
        <v>3</v>
      </c>
      <c r="T1530">
        <v>3</v>
      </c>
      <c r="U1530" t="s">
        <v>109</v>
      </c>
      <c r="V1530">
        <v>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164</v>
      </c>
      <c r="AD1530">
        <v>1098395</v>
      </c>
      <c r="AE1530" t="s">
        <v>65</v>
      </c>
      <c r="AF1530">
        <v>30442.5</v>
      </c>
      <c r="AG1530">
        <v>450000</v>
      </c>
      <c r="AH1530">
        <v>450000</v>
      </c>
      <c r="AJ1530">
        <v>450000</v>
      </c>
      <c r="AK1530" t="s">
        <v>73</v>
      </c>
      <c r="AL1530">
        <v>5</v>
      </c>
      <c r="AM1530" t="s">
        <v>68</v>
      </c>
      <c r="AN1530">
        <v>1</v>
      </c>
      <c r="AR1530" t="s">
        <v>76</v>
      </c>
      <c r="AS1530" t="s">
        <v>114</v>
      </c>
      <c r="AT1530">
        <v>-533</v>
      </c>
      <c r="AU1530" t="s">
        <v>78</v>
      </c>
      <c r="AV1530" t="s">
        <v>115</v>
      </c>
      <c r="AX1530" t="s">
        <v>81</v>
      </c>
      <c r="AY1530" t="s">
        <v>76</v>
      </c>
      <c r="AZ1530" t="s">
        <v>82</v>
      </c>
      <c r="BA1530" t="s">
        <v>116</v>
      </c>
      <c r="BB1530" t="s">
        <v>121</v>
      </c>
      <c r="BC1530">
        <v>-1</v>
      </c>
      <c r="BD1530" t="s">
        <v>76</v>
      </c>
      <c r="BE1530">
        <v>36</v>
      </c>
      <c r="BF1530" t="s">
        <v>86</v>
      </c>
      <c r="BG1530" t="s">
        <v>172</v>
      </c>
    </row>
    <row r="1531" spans="1:65" x14ac:dyDescent="0.3">
      <c r="A1531">
        <v>113056</v>
      </c>
      <c r="B1531">
        <v>0</v>
      </c>
      <c r="C1531" t="s">
        <v>65</v>
      </c>
      <c r="D1531" t="s">
        <v>66</v>
      </c>
      <c r="E1531" t="s">
        <v>68</v>
      </c>
      <c r="F1531" t="s">
        <v>67</v>
      </c>
      <c r="G1531">
        <v>1</v>
      </c>
      <c r="H1531">
        <v>315000</v>
      </c>
      <c r="I1531">
        <v>1288350</v>
      </c>
      <c r="J1531" t="s">
        <v>133</v>
      </c>
      <c r="K1531" t="s">
        <v>90</v>
      </c>
      <c r="L1531" t="s">
        <v>91</v>
      </c>
      <c r="M1531" t="s">
        <v>72</v>
      </c>
      <c r="N1531">
        <v>4.96E-3</v>
      </c>
      <c r="O1531">
        <v>17215</v>
      </c>
      <c r="P1531">
        <v>2291</v>
      </c>
      <c r="Q1531">
        <v>3610</v>
      </c>
      <c r="R1531">
        <v>760</v>
      </c>
      <c r="S1531">
        <v>2</v>
      </c>
      <c r="T1531">
        <v>2</v>
      </c>
      <c r="U1531" t="s">
        <v>125</v>
      </c>
      <c r="V1531">
        <v>12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189</v>
      </c>
      <c r="AD1531">
        <v>2447460</v>
      </c>
      <c r="AE1531" t="s">
        <v>93</v>
      </c>
      <c r="AF1531">
        <v>6638.49</v>
      </c>
      <c r="AG1531">
        <v>36175.5</v>
      </c>
      <c r="AH1531">
        <v>32557.5</v>
      </c>
      <c r="AI1531">
        <v>3618</v>
      </c>
      <c r="AJ1531">
        <v>36175.5</v>
      </c>
      <c r="AK1531" t="s">
        <v>73</v>
      </c>
      <c r="AL1531">
        <v>18</v>
      </c>
      <c r="AM1531" t="s">
        <v>68</v>
      </c>
      <c r="AN1531">
        <v>1</v>
      </c>
      <c r="AO1531">
        <v>0.108922639</v>
      </c>
      <c r="AR1531" t="s">
        <v>79</v>
      </c>
      <c r="AS1531" t="s">
        <v>114</v>
      </c>
      <c r="AT1531">
        <v>-1258</v>
      </c>
      <c r="AU1531" t="s">
        <v>78</v>
      </c>
      <c r="AV1531" t="s">
        <v>165</v>
      </c>
      <c r="AX1531" t="s">
        <v>81</v>
      </c>
      <c r="AY1531" t="s">
        <v>124</v>
      </c>
      <c r="AZ1531" t="s">
        <v>96</v>
      </c>
      <c r="BA1531" t="s">
        <v>76</v>
      </c>
      <c r="BB1531" t="s">
        <v>104</v>
      </c>
      <c r="BC1531">
        <v>18</v>
      </c>
      <c r="BD1531" t="s">
        <v>105</v>
      </c>
      <c r="BE1531">
        <v>6</v>
      </c>
      <c r="BF1531" t="s">
        <v>86</v>
      </c>
      <c r="BG1531" t="s">
        <v>106</v>
      </c>
    </row>
    <row r="1532" spans="1:65" x14ac:dyDescent="0.3">
      <c r="A1532">
        <v>113065</v>
      </c>
      <c r="B1532">
        <v>0</v>
      </c>
      <c r="C1532" t="s">
        <v>65</v>
      </c>
      <c r="D1532" t="s">
        <v>88</v>
      </c>
      <c r="E1532" t="s">
        <v>67</v>
      </c>
      <c r="F1532" t="s">
        <v>67</v>
      </c>
      <c r="G1532">
        <v>1</v>
      </c>
      <c r="H1532">
        <v>292500</v>
      </c>
      <c r="I1532">
        <v>1574532</v>
      </c>
      <c r="J1532" t="s">
        <v>89</v>
      </c>
      <c r="K1532" t="s">
        <v>90</v>
      </c>
      <c r="L1532" t="s">
        <v>91</v>
      </c>
      <c r="M1532" t="s">
        <v>72</v>
      </c>
      <c r="N1532">
        <v>7.2508000000000003E-2</v>
      </c>
      <c r="O1532">
        <v>13942</v>
      </c>
      <c r="P1532">
        <v>957</v>
      </c>
      <c r="Q1532">
        <v>1821</v>
      </c>
      <c r="R1532">
        <v>2220</v>
      </c>
      <c r="S1532">
        <v>1</v>
      </c>
      <c r="T1532">
        <v>1</v>
      </c>
      <c r="U1532" t="s">
        <v>109</v>
      </c>
      <c r="V1532">
        <v>11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92</v>
      </c>
      <c r="AD1532">
        <v>1213327</v>
      </c>
      <c r="AE1532" t="s">
        <v>93</v>
      </c>
      <c r="AF1532">
        <v>12533.13</v>
      </c>
      <c r="AG1532">
        <v>107622.45</v>
      </c>
      <c r="AH1532">
        <v>103441.5</v>
      </c>
      <c r="AI1532">
        <v>13500.45</v>
      </c>
      <c r="AJ1532">
        <v>107622.45</v>
      </c>
      <c r="AK1532" t="s">
        <v>123</v>
      </c>
      <c r="AL1532">
        <v>13</v>
      </c>
      <c r="AM1532" t="s">
        <v>68</v>
      </c>
      <c r="AN1532">
        <v>1</v>
      </c>
      <c r="AO1532">
        <v>0.125730906</v>
      </c>
      <c r="AR1532" t="s">
        <v>79</v>
      </c>
      <c r="AS1532" t="s">
        <v>77</v>
      </c>
      <c r="AT1532">
        <v>-1621</v>
      </c>
      <c r="AU1532" t="s">
        <v>78</v>
      </c>
      <c r="AV1532" t="s">
        <v>79</v>
      </c>
      <c r="AW1532" t="s">
        <v>101</v>
      </c>
      <c r="AX1532" t="s">
        <v>102</v>
      </c>
      <c r="AY1532" t="s">
        <v>103</v>
      </c>
      <c r="AZ1532" t="s">
        <v>96</v>
      </c>
      <c r="BA1532" t="s">
        <v>76</v>
      </c>
      <c r="BB1532" t="s">
        <v>104</v>
      </c>
      <c r="BC1532">
        <v>600</v>
      </c>
      <c r="BD1532" t="s">
        <v>85</v>
      </c>
      <c r="BE1532">
        <v>12</v>
      </c>
      <c r="BF1532" t="s">
        <v>86</v>
      </c>
      <c r="BG1532" t="s">
        <v>151</v>
      </c>
      <c r="BH1532">
        <v>365243</v>
      </c>
      <c r="BI1532">
        <v>-1589</v>
      </c>
      <c r="BJ1532">
        <v>-1259</v>
      </c>
      <c r="BK1532">
        <v>-1289</v>
      </c>
      <c r="BL1532">
        <v>-1286</v>
      </c>
      <c r="BM1532">
        <v>0</v>
      </c>
    </row>
    <row r="1533" spans="1:65" x14ac:dyDescent="0.3">
      <c r="A1533">
        <v>113080</v>
      </c>
      <c r="B1533">
        <v>0</v>
      </c>
      <c r="C1533" t="s">
        <v>65</v>
      </c>
      <c r="D1533" t="s">
        <v>88</v>
      </c>
      <c r="E1533" t="s">
        <v>67</v>
      </c>
      <c r="F1533" t="s">
        <v>68</v>
      </c>
      <c r="G1533">
        <v>0</v>
      </c>
      <c r="H1533">
        <v>81000</v>
      </c>
      <c r="I1533">
        <v>781920</v>
      </c>
      <c r="J1533" t="s">
        <v>69</v>
      </c>
      <c r="K1533" t="s">
        <v>186</v>
      </c>
      <c r="L1533" t="s">
        <v>119</v>
      </c>
      <c r="M1533" t="s">
        <v>72</v>
      </c>
      <c r="N1533">
        <v>3.1329000000000003E-2</v>
      </c>
      <c r="O1533">
        <v>22255</v>
      </c>
      <c r="P1533">
        <v>4555</v>
      </c>
      <c r="Q1533">
        <v>6230</v>
      </c>
      <c r="R1533">
        <v>4272</v>
      </c>
      <c r="S1533">
        <v>2</v>
      </c>
      <c r="T1533">
        <v>2</v>
      </c>
      <c r="U1533" t="s">
        <v>120</v>
      </c>
      <c r="V1533">
        <v>11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143</v>
      </c>
      <c r="AD1533">
        <v>1756075</v>
      </c>
      <c r="AE1533" t="s">
        <v>65</v>
      </c>
      <c r="AF1533">
        <v>12527.684999999999</v>
      </c>
      <c r="AG1533">
        <v>238500</v>
      </c>
      <c r="AH1533">
        <v>277222.5</v>
      </c>
      <c r="AJ1533">
        <v>238500</v>
      </c>
      <c r="AK1533" t="s">
        <v>94</v>
      </c>
      <c r="AL1533">
        <v>8</v>
      </c>
      <c r="AM1533" t="s">
        <v>68</v>
      </c>
      <c r="AN1533">
        <v>1</v>
      </c>
      <c r="AR1533" t="s">
        <v>76</v>
      </c>
      <c r="AS1533" t="s">
        <v>114</v>
      </c>
      <c r="AT1533">
        <v>-242</v>
      </c>
      <c r="AU1533" t="s">
        <v>78</v>
      </c>
      <c r="AV1533" t="s">
        <v>115</v>
      </c>
      <c r="AW1533" t="s">
        <v>80</v>
      </c>
      <c r="AX1533" t="s">
        <v>161</v>
      </c>
      <c r="AY1533" t="s">
        <v>76</v>
      </c>
      <c r="AZ1533" t="s">
        <v>82</v>
      </c>
      <c r="BA1533" t="s">
        <v>116</v>
      </c>
      <c r="BB1533" t="s">
        <v>121</v>
      </c>
      <c r="BC1533">
        <v>-1</v>
      </c>
      <c r="BD1533" t="s">
        <v>76</v>
      </c>
      <c r="BE1533">
        <v>36</v>
      </c>
      <c r="BF1533" t="s">
        <v>147</v>
      </c>
      <c r="BG1533" t="s">
        <v>154</v>
      </c>
    </row>
    <row r="1534" spans="1:65" x14ac:dyDescent="0.3">
      <c r="A1534">
        <v>113106</v>
      </c>
      <c r="B1534">
        <v>0</v>
      </c>
      <c r="C1534" t="s">
        <v>65</v>
      </c>
      <c r="D1534" t="s">
        <v>66</v>
      </c>
      <c r="E1534" t="s">
        <v>68</v>
      </c>
      <c r="F1534" t="s">
        <v>67</v>
      </c>
      <c r="G1534">
        <v>0</v>
      </c>
      <c r="H1534">
        <v>72000</v>
      </c>
      <c r="I1534">
        <v>1293502.5</v>
      </c>
      <c r="J1534" t="s">
        <v>113</v>
      </c>
      <c r="K1534" t="s">
        <v>70</v>
      </c>
      <c r="L1534" t="s">
        <v>91</v>
      </c>
      <c r="M1534" t="s">
        <v>169</v>
      </c>
      <c r="N1534">
        <v>2.5163999999999999E-2</v>
      </c>
      <c r="O1534">
        <v>22039</v>
      </c>
      <c r="P1534">
        <v>365243</v>
      </c>
      <c r="Q1534">
        <v>3569</v>
      </c>
      <c r="R1534">
        <v>3569</v>
      </c>
      <c r="S1534">
        <v>2</v>
      </c>
      <c r="T1534">
        <v>2</v>
      </c>
      <c r="U1534" t="s">
        <v>73</v>
      </c>
      <c r="V1534">
        <v>14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76</v>
      </c>
      <c r="AD1534">
        <v>2624674</v>
      </c>
      <c r="AE1534" t="s">
        <v>93</v>
      </c>
      <c r="AF1534">
        <v>7431.6149999999998</v>
      </c>
      <c r="AG1534">
        <v>53550</v>
      </c>
      <c r="AH1534">
        <v>57969</v>
      </c>
      <c r="AI1534">
        <v>0</v>
      </c>
      <c r="AJ1534">
        <v>53550</v>
      </c>
      <c r="AK1534" t="s">
        <v>73</v>
      </c>
      <c r="AL1534">
        <v>13</v>
      </c>
      <c r="AM1534" t="s">
        <v>68</v>
      </c>
      <c r="AN1534">
        <v>1</v>
      </c>
      <c r="AO1534">
        <v>0</v>
      </c>
      <c r="AR1534" t="s">
        <v>79</v>
      </c>
      <c r="AS1534" t="s">
        <v>114</v>
      </c>
      <c r="AT1534">
        <v>-1288</v>
      </c>
      <c r="AU1534" t="s">
        <v>78</v>
      </c>
      <c r="AV1534" t="s">
        <v>165</v>
      </c>
      <c r="AW1534" t="s">
        <v>80</v>
      </c>
      <c r="AX1534" t="s">
        <v>81</v>
      </c>
      <c r="AY1534" t="s">
        <v>103</v>
      </c>
      <c r="AZ1534" t="s">
        <v>96</v>
      </c>
      <c r="BA1534" t="s">
        <v>76</v>
      </c>
      <c r="BB1534" t="s">
        <v>138</v>
      </c>
      <c r="BC1534">
        <v>1010</v>
      </c>
      <c r="BD1534" t="s">
        <v>85</v>
      </c>
      <c r="BE1534">
        <v>10</v>
      </c>
      <c r="BF1534" t="s">
        <v>86</v>
      </c>
      <c r="BG1534" t="s">
        <v>151</v>
      </c>
    </row>
    <row r="1535" spans="1:65" x14ac:dyDescent="0.3">
      <c r="A1535">
        <v>113114</v>
      </c>
      <c r="B1535">
        <v>0</v>
      </c>
      <c r="C1535" t="s">
        <v>65</v>
      </c>
      <c r="D1535" t="s">
        <v>88</v>
      </c>
      <c r="E1535" t="s">
        <v>67</v>
      </c>
      <c r="F1535" t="s">
        <v>67</v>
      </c>
      <c r="G1535">
        <v>0</v>
      </c>
      <c r="H1535">
        <v>112500</v>
      </c>
      <c r="I1535">
        <v>1305000</v>
      </c>
      <c r="J1535" t="s">
        <v>89</v>
      </c>
      <c r="K1535" t="s">
        <v>70</v>
      </c>
      <c r="L1535" t="s">
        <v>91</v>
      </c>
      <c r="M1535" t="s">
        <v>72</v>
      </c>
      <c r="N1535">
        <v>1.8208999999999999E-2</v>
      </c>
      <c r="O1535">
        <v>18096</v>
      </c>
      <c r="P1535">
        <v>880</v>
      </c>
      <c r="Q1535">
        <v>10589</v>
      </c>
      <c r="R1535">
        <v>1631</v>
      </c>
      <c r="S1535">
        <v>3</v>
      </c>
      <c r="T1535">
        <v>3</v>
      </c>
      <c r="U1535" t="s">
        <v>125</v>
      </c>
      <c r="V1535">
        <v>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108</v>
      </c>
      <c r="AD1535">
        <v>2578036</v>
      </c>
      <c r="AE1535" t="s">
        <v>65</v>
      </c>
      <c r="AG1535">
        <v>0</v>
      </c>
      <c r="AH1535">
        <v>0</v>
      </c>
      <c r="AK1535" t="s">
        <v>109</v>
      </c>
      <c r="AL1535">
        <v>10</v>
      </c>
      <c r="AM1535" t="s">
        <v>68</v>
      </c>
      <c r="AN1535">
        <v>1</v>
      </c>
      <c r="AR1535" t="s">
        <v>76</v>
      </c>
      <c r="AS1535" t="s">
        <v>129</v>
      </c>
      <c r="AT1535">
        <v>-130</v>
      </c>
      <c r="AU1535" t="s">
        <v>76</v>
      </c>
      <c r="AV1535" t="s">
        <v>79</v>
      </c>
      <c r="AX1535" t="s">
        <v>81</v>
      </c>
      <c r="AY1535" t="s">
        <v>76</v>
      </c>
      <c r="AZ1535" t="s">
        <v>76</v>
      </c>
      <c r="BA1535" t="s">
        <v>76</v>
      </c>
      <c r="BB1535" t="s">
        <v>121</v>
      </c>
      <c r="BC1535">
        <v>-1</v>
      </c>
      <c r="BD1535" t="s">
        <v>76</v>
      </c>
      <c r="BF1535" t="s">
        <v>76</v>
      </c>
      <c r="BG1535" t="s">
        <v>82</v>
      </c>
    </row>
    <row r="1536" spans="1:65" x14ac:dyDescent="0.3">
      <c r="A1536">
        <v>113130</v>
      </c>
      <c r="B1536">
        <v>0</v>
      </c>
      <c r="C1536" t="s">
        <v>65</v>
      </c>
      <c r="D1536" t="s">
        <v>66</v>
      </c>
      <c r="E1536" t="s">
        <v>67</v>
      </c>
      <c r="F1536" t="s">
        <v>68</v>
      </c>
      <c r="G1536">
        <v>0</v>
      </c>
      <c r="H1536">
        <v>58500</v>
      </c>
      <c r="I1536">
        <v>314100</v>
      </c>
      <c r="J1536" t="s">
        <v>113</v>
      </c>
      <c r="K1536" t="s">
        <v>126</v>
      </c>
      <c r="L1536" t="s">
        <v>91</v>
      </c>
      <c r="M1536" t="s">
        <v>72</v>
      </c>
      <c r="N1536">
        <v>4.6219999999999997E-2</v>
      </c>
      <c r="O1536">
        <v>23500</v>
      </c>
      <c r="P1536">
        <v>365243</v>
      </c>
      <c r="Q1536">
        <v>2968</v>
      </c>
      <c r="R1536">
        <v>4563</v>
      </c>
      <c r="S1536">
        <v>1</v>
      </c>
      <c r="T1536">
        <v>1</v>
      </c>
      <c r="U1536" t="s">
        <v>125</v>
      </c>
      <c r="V1536">
        <v>15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76</v>
      </c>
      <c r="AD1536">
        <v>1241795</v>
      </c>
      <c r="AE1536" t="s">
        <v>65</v>
      </c>
      <c r="AF1536">
        <v>11516.67</v>
      </c>
      <c r="AG1536">
        <v>90000</v>
      </c>
      <c r="AH1536">
        <v>95940</v>
      </c>
      <c r="AJ1536">
        <v>90000</v>
      </c>
      <c r="AK1536" t="s">
        <v>73</v>
      </c>
      <c r="AL1536">
        <v>12</v>
      </c>
      <c r="AM1536" t="s">
        <v>68</v>
      </c>
      <c r="AN1536">
        <v>1</v>
      </c>
      <c r="AR1536" t="s">
        <v>202</v>
      </c>
      <c r="AS1536" t="s">
        <v>77</v>
      </c>
      <c r="AT1536">
        <v>-670</v>
      </c>
      <c r="AU1536" t="s">
        <v>78</v>
      </c>
      <c r="AV1536" t="s">
        <v>79</v>
      </c>
      <c r="AW1536" t="s">
        <v>80</v>
      </c>
      <c r="AX1536" t="s">
        <v>102</v>
      </c>
      <c r="AY1536" t="s">
        <v>76</v>
      </c>
      <c r="AZ1536" t="s">
        <v>82</v>
      </c>
      <c r="BA1536" t="s">
        <v>83</v>
      </c>
      <c r="BB1536" t="s">
        <v>121</v>
      </c>
      <c r="BC1536">
        <v>-1</v>
      </c>
      <c r="BD1536" t="s">
        <v>76</v>
      </c>
      <c r="BE1536">
        <v>12</v>
      </c>
      <c r="BF1536" t="s">
        <v>86</v>
      </c>
      <c r="BG1536" t="s">
        <v>87</v>
      </c>
      <c r="BH1536">
        <v>365243</v>
      </c>
      <c r="BI1536">
        <v>-640</v>
      </c>
      <c r="BJ1536">
        <v>-310</v>
      </c>
      <c r="BK1536">
        <v>-340</v>
      </c>
      <c r="BL1536">
        <v>-338</v>
      </c>
      <c r="BM1536">
        <v>1</v>
      </c>
    </row>
    <row r="1537" spans="1:65" x14ac:dyDescent="0.3">
      <c r="A1537">
        <v>113137</v>
      </c>
      <c r="B1537">
        <v>0</v>
      </c>
      <c r="C1537" t="s">
        <v>65</v>
      </c>
      <c r="D1537" t="s">
        <v>88</v>
      </c>
      <c r="E1537" t="s">
        <v>67</v>
      </c>
      <c r="F1537" t="s">
        <v>68</v>
      </c>
      <c r="G1537">
        <v>0</v>
      </c>
      <c r="H1537">
        <v>202500</v>
      </c>
      <c r="I1537">
        <v>148500</v>
      </c>
      <c r="J1537" t="s">
        <v>89</v>
      </c>
      <c r="K1537" t="s">
        <v>70</v>
      </c>
      <c r="L1537" t="s">
        <v>91</v>
      </c>
      <c r="M1537" t="s">
        <v>72</v>
      </c>
      <c r="N1537">
        <v>1.1703E-2</v>
      </c>
      <c r="O1537">
        <v>18658</v>
      </c>
      <c r="P1537">
        <v>4292</v>
      </c>
      <c r="Q1537">
        <v>4650</v>
      </c>
      <c r="R1537">
        <v>2186</v>
      </c>
      <c r="S1537">
        <v>2</v>
      </c>
      <c r="T1537">
        <v>2</v>
      </c>
      <c r="U1537" t="s">
        <v>73</v>
      </c>
      <c r="V1537">
        <v>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135</v>
      </c>
      <c r="AD1537">
        <v>1549062</v>
      </c>
      <c r="AE1537" t="s">
        <v>99</v>
      </c>
      <c r="AG1537">
        <v>0</v>
      </c>
      <c r="AH1537">
        <v>0</v>
      </c>
      <c r="AK1537" t="s">
        <v>125</v>
      </c>
      <c r="AL1537">
        <v>16</v>
      </c>
      <c r="AM1537" t="s">
        <v>68</v>
      </c>
      <c r="AN1537">
        <v>1</v>
      </c>
      <c r="AR1537" t="s">
        <v>79</v>
      </c>
      <c r="AS1537" t="s">
        <v>129</v>
      </c>
      <c r="AT1537">
        <v>-226</v>
      </c>
      <c r="AU1537" t="s">
        <v>76</v>
      </c>
      <c r="AV1537" t="s">
        <v>79</v>
      </c>
      <c r="AX1537" t="s">
        <v>81</v>
      </c>
      <c r="AY1537" t="s">
        <v>76</v>
      </c>
      <c r="AZ1537" t="s">
        <v>76</v>
      </c>
      <c r="BA1537" t="s">
        <v>76</v>
      </c>
      <c r="BB1537" t="s">
        <v>121</v>
      </c>
      <c r="BC1537">
        <v>-1</v>
      </c>
      <c r="BD1537" t="s">
        <v>76</v>
      </c>
      <c r="BF1537" t="s">
        <v>76</v>
      </c>
      <c r="BG1537" t="s">
        <v>132</v>
      </c>
    </row>
    <row r="1538" spans="1:65" x14ac:dyDescent="0.3">
      <c r="A1538">
        <v>113154</v>
      </c>
      <c r="B1538">
        <v>0</v>
      </c>
      <c r="C1538" t="s">
        <v>65</v>
      </c>
      <c r="D1538" t="s">
        <v>88</v>
      </c>
      <c r="E1538" t="s">
        <v>67</v>
      </c>
      <c r="F1538" t="s">
        <v>68</v>
      </c>
      <c r="G1538">
        <v>0</v>
      </c>
      <c r="H1538">
        <v>90000</v>
      </c>
      <c r="I1538">
        <v>247275</v>
      </c>
      <c r="J1538" t="s">
        <v>69</v>
      </c>
      <c r="K1538" t="s">
        <v>70</v>
      </c>
      <c r="L1538" t="s">
        <v>140</v>
      </c>
      <c r="M1538" t="s">
        <v>72</v>
      </c>
      <c r="N1538">
        <v>2.2800000000000001E-2</v>
      </c>
      <c r="O1538">
        <v>17045</v>
      </c>
      <c r="P1538">
        <v>4348</v>
      </c>
      <c r="Q1538">
        <v>8912</v>
      </c>
      <c r="R1538">
        <v>575</v>
      </c>
      <c r="S1538">
        <v>2</v>
      </c>
      <c r="T1538">
        <v>2</v>
      </c>
      <c r="U1538" t="s">
        <v>120</v>
      </c>
      <c r="V1538">
        <v>11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 t="s">
        <v>168</v>
      </c>
      <c r="AD1538">
        <v>2466597</v>
      </c>
      <c r="AE1538" t="s">
        <v>65</v>
      </c>
      <c r="AF1538">
        <v>14856.525</v>
      </c>
      <c r="AG1538">
        <v>157500</v>
      </c>
      <c r="AH1538">
        <v>173092.5</v>
      </c>
      <c r="AI1538">
        <v>0</v>
      </c>
      <c r="AJ1538">
        <v>157500</v>
      </c>
      <c r="AK1538" t="s">
        <v>123</v>
      </c>
      <c r="AL1538">
        <v>14</v>
      </c>
      <c r="AM1538" t="s">
        <v>68</v>
      </c>
      <c r="AN1538">
        <v>1</v>
      </c>
      <c r="AO1538">
        <v>0</v>
      </c>
      <c r="AR1538" t="s">
        <v>76</v>
      </c>
      <c r="AS1538" t="s">
        <v>77</v>
      </c>
      <c r="AT1538">
        <v>-1934</v>
      </c>
      <c r="AU1538" t="s">
        <v>78</v>
      </c>
      <c r="AV1538" t="s">
        <v>79</v>
      </c>
      <c r="AW1538" t="s">
        <v>166</v>
      </c>
      <c r="AX1538" t="s">
        <v>81</v>
      </c>
      <c r="AY1538" t="s">
        <v>76</v>
      </c>
      <c r="AZ1538" t="s">
        <v>82</v>
      </c>
      <c r="BA1538" t="s">
        <v>116</v>
      </c>
      <c r="BB1538" t="s">
        <v>121</v>
      </c>
      <c r="BC1538">
        <v>-1</v>
      </c>
      <c r="BD1538" t="s">
        <v>76</v>
      </c>
      <c r="BE1538">
        <v>18</v>
      </c>
      <c r="BF1538" t="s">
        <v>86</v>
      </c>
      <c r="BG1538" t="s">
        <v>87</v>
      </c>
      <c r="BH1538">
        <v>365243</v>
      </c>
      <c r="BI1538">
        <v>-1904</v>
      </c>
      <c r="BJ1538">
        <v>-1394</v>
      </c>
      <c r="BK1538">
        <v>-1394</v>
      </c>
      <c r="BL1538">
        <v>-1389</v>
      </c>
      <c r="BM1538">
        <v>1</v>
      </c>
    </row>
    <row r="1539" spans="1:65" x14ac:dyDescent="0.3">
      <c r="A1539">
        <v>113164</v>
      </c>
      <c r="B1539">
        <v>0</v>
      </c>
      <c r="C1539" t="s">
        <v>65</v>
      </c>
      <c r="D1539" t="s">
        <v>88</v>
      </c>
      <c r="E1539" t="s">
        <v>67</v>
      </c>
      <c r="F1539" t="s">
        <v>67</v>
      </c>
      <c r="G1539">
        <v>0</v>
      </c>
      <c r="H1539">
        <v>76500</v>
      </c>
      <c r="I1539">
        <v>808650</v>
      </c>
      <c r="J1539" t="s">
        <v>133</v>
      </c>
      <c r="K1539" t="s">
        <v>70</v>
      </c>
      <c r="L1539" t="s">
        <v>119</v>
      </c>
      <c r="M1539" t="s">
        <v>127</v>
      </c>
      <c r="N1539">
        <v>2.0246E-2</v>
      </c>
      <c r="O1539">
        <v>14458</v>
      </c>
      <c r="P1539">
        <v>2848</v>
      </c>
      <c r="Q1539">
        <v>7119</v>
      </c>
      <c r="R1539">
        <v>3454</v>
      </c>
      <c r="S1539">
        <v>3</v>
      </c>
      <c r="T1539">
        <v>3</v>
      </c>
      <c r="U1539" t="s">
        <v>73</v>
      </c>
      <c r="V1539">
        <v>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168</v>
      </c>
      <c r="AD1539">
        <v>2701394</v>
      </c>
      <c r="AE1539" t="s">
        <v>99</v>
      </c>
      <c r="AF1539">
        <v>4500</v>
      </c>
      <c r="AG1539">
        <v>0</v>
      </c>
      <c r="AH1539">
        <v>90000</v>
      </c>
      <c r="AK1539" t="s">
        <v>123</v>
      </c>
      <c r="AL1539">
        <v>10</v>
      </c>
      <c r="AM1539" t="s">
        <v>68</v>
      </c>
      <c r="AN1539">
        <v>1</v>
      </c>
      <c r="AR1539" t="s">
        <v>79</v>
      </c>
      <c r="AS1539" t="s">
        <v>77</v>
      </c>
      <c r="AT1539">
        <v>-2761</v>
      </c>
      <c r="AU1539" t="s">
        <v>76</v>
      </c>
      <c r="AV1539" t="s">
        <v>79</v>
      </c>
      <c r="AX1539" t="s">
        <v>81</v>
      </c>
      <c r="AY1539" t="s">
        <v>76</v>
      </c>
      <c r="AZ1539" t="s">
        <v>131</v>
      </c>
      <c r="BA1539" t="s">
        <v>116</v>
      </c>
      <c r="BB1539" t="s">
        <v>187</v>
      </c>
      <c r="BC1539">
        <v>0</v>
      </c>
      <c r="BD1539" t="s">
        <v>76</v>
      </c>
      <c r="BE1539">
        <v>0</v>
      </c>
      <c r="BF1539" t="s">
        <v>76</v>
      </c>
      <c r="BG1539" t="s">
        <v>132</v>
      </c>
      <c r="BH1539">
        <v>365243</v>
      </c>
      <c r="BI1539">
        <v>365243</v>
      </c>
      <c r="BJ1539">
        <v>365243</v>
      </c>
      <c r="BK1539">
        <v>365243</v>
      </c>
      <c r="BL1539">
        <v>-86</v>
      </c>
      <c r="BM1539">
        <v>0</v>
      </c>
    </row>
    <row r="1540" spans="1:65" x14ac:dyDescent="0.3">
      <c r="A1540">
        <v>113200</v>
      </c>
      <c r="B1540">
        <v>0</v>
      </c>
      <c r="C1540" t="s">
        <v>99</v>
      </c>
      <c r="D1540" t="s">
        <v>88</v>
      </c>
      <c r="E1540" t="s">
        <v>67</v>
      </c>
      <c r="F1540" t="s">
        <v>68</v>
      </c>
      <c r="G1540">
        <v>1</v>
      </c>
      <c r="H1540">
        <v>157500</v>
      </c>
      <c r="I1540">
        <v>270000</v>
      </c>
      <c r="J1540" t="s">
        <v>89</v>
      </c>
      <c r="K1540" t="s">
        <v>90</v>
      </c>
      <c r="L1540" t="s">
        <v>91</v>
      </c>
      <c r="M1540" t="s">
        <v>72</v>
      </c>
      <c r="N1540">
        <v>2.5163999999999999E-2</v>
      </c>
      <c r="O1540">
        <v>12177</v>
      </c>
      <c r="P1540">
        <v>924</v>
      </c>
      <c r="Q1540">
        <v>1054</v>
      </c>
      <c r="R1540">
        <v>2497</v>
      </c>
      <c r="S1540">
        <v>2</v>
      </c>
      <c r="T1540">
        <v>2</v>
      </c>
      <c r="U1540" t="s">
        <v>75</v>
      </c>
      <c r="V1540">
        <v>13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92</v>
      </c>
      <c r="AD1540">
        <v>2724748</v>
      </c>
      <c r="AE1540" t="s">
        <v>99</v>
      </c>
      <c r="AF1540">
        <v>38250</v>
      </c>
      <c r="AG1540">
        <v>0</v>
      </c>
      <c r="AH1540">
        <v>765000</v>
      </c>
      <c r="AK1540" t="s">
        <v>123</v>
      </c>
      <c r="AL1540">
        <v>8</v>
      </c>
      <c r="AM1540" t="s">
        <v>68</v>
      </c>
      <c r="AN1540">
        <v>1</v>
      </c>
      <c r="AR1540" t="s">
        <v>79</v>
      </c>
      <c r="AS1540" t="s">
        <v>114</v>
      </c>
      <c r="AT1540">
        <v>-587</v>
      </c>
      <c r="AU1540" t="s">
        <v>76</v>
      </c>
      <c r="AV1540" t="s">
        <v>193</v>
      </c>
      <c r="AX1540" t="s">
        <v>81</v>
      </c>
      <c r="AY1540" t="s">
        <v>76</v>
      </c>
      <c r="AZ1540" t="s">
        <v>131</v>
      </c>
      <c r="BA1540" t="s">
        <v>116</v>
      </c>
      <c r="BB1540" t="s">
        <v>121</v>
      </c>
      <c r="BC1540">
        <v>-1</v>
      </c>
      <c r="BD1540" t="s">
        <v>76</v>
      </c>
      <c r="BE1540">
        <v>0</v>
      </c>
      <c r="BF1540" t="s">
        <v>76</v>
      </c>
      <c r="BG1540" t="s">
        <v>160</v>
      </c>
    </row>
    <row r="1541" spans="1:65" x14ac:dyDescent="0.3">
      <c r="A1541">
        <v>113221</v>
      </c>
      <c r="B1541">
        <v>0</v>
      </c>
      <c r="C1541" t="s">
        <v>65</v>
      </c>
      <c r="D1541" t="s">
        <v>66</v>
      </c>
      <c r="E1541" t="s">
        <v>68</v>
      </c>
      <c r="F1541" t="s">
        <v>67</v>
      </c>
      <c r="G1541">
        <v>2</v>
      </c>
      <c r="H1541">
        <v>112500</v>
      </c>
      <c r="I1541">
        <v>900000</v>
      </c>
      <c r="J1541" t="s">
        <v>69</v>
      </c>
      <c r="K1541" t="s">
        <v>70</v>
      </c>
      <c r="L1541" t="s">
        <v>91</v>
      </c>
      <c r="M1541" t="s">
        <v>72</v>
      </c>
      <c r="N1541">
        <v>3.5791999999999997E-2</v>
      </c>
      <c r="O1541">
        <v>14299</v>
      </c>
      <c r="P1541">
        <v>89</v>
      </c>
      <c r="Q1541">
        <v>7148</v>
      </c>
      <c r="R1541">
        <v>3732</v>
      </c>
      <c r="S1541">
        <v>2</v>
      </c>
      <c r="T1541">
        <v>2</v>
      </c>
      <c r="U1541" t="s">
        <v>109</v>
      </c>
      <c r="V1541">
        <v>12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 t="s">
        <v>92</v>
      </c>
      <c r="AD1541">
        <v>2162165</v>
      </c>
      <c r="AE1541" t="s">
        <v>93</v>
      </c>
      <c r="AF1541">
        <v>10699.02</v>
      </c>
      <c r="AG1541">
        <v>118867.5</v>
      </c>
      <c r="AH1541">
        <v>95094</v>
      </c>
      <c r="AI1541">
        <v>23773.5</v>
      </c>
      <c r="AJ1541">
        <v>118867.5</v>
      </c>
      <c r="AK1541" t="s">
        <v>125</v>
      </c>
      <c r="AL1541">
        <v>11</v>
      </c>
      <c r="AM1541" t="s">
        <v>68</v>
      </c>
      <c r="AN1541">
        <v>1</v>
      </c>
      <c r="AO1541">
        <v>0.217818182</v>
      </c>
      <c r="AR1541" t="s">
        <v>79</v>
      </c>
      <c r="AS1541" t="s">
        <v>77</v>
      </c>
      <c r="AT1541">
        <v>-368</v>
      </c>
      <c r="AU1541" t="s">
        <v>78</v>
      </c>
      <c r="AV1541" t="s">
        <v>79</v>
      </c>
      <c r="AX1541" t="s">
        <v>161</v>
      </c>
      <c r="AY1541" t="s">
        <v>95</v>
      </c>
      <c r="AZ1541" t="s">
        <v>96</v>
      </c>
      <c r="BA1541" t="s">
        <v>76</v>
      </c>
      <c r="BB1541" t="s">
        <v>84</v>
      </c>
      <c r="BC1541">
        <v>146</v>
      </c>
      <c r="BD1541" t="s">
        <v>85</v>
      </c>
      <c r="BE1541">
        <v>10</v>
      </c>
      <c r="BF1541" t="s">
        <v>112</v>
      </c>
      <c r="BG1541" t="s">
        <v>151</v>
      </c>
      <c r="BH1541">
        <v>365243</v>
      </c>
      <c r="BI1541">
        <v>-336</v>
      </c>
      <c r="BJ1541">
        <v>-66</v>
      </c>
      <c r="BK1541">
        <v>-96</v>
      </c>
      <c r="BL1541">
        <v>-90</v>
      </c>
      <c r="BM1541">
        <v>0</v>
      </c>
    </row>
    <row r="1542" spans="1:65" x14ac:dyDescent="0.3">
      <c r="A1542">
        <v>113223</v>
      </c>
      <c r="B1542">
        <v>0</v>
      </c>
      <c r="C1542" t="s">
        <v>65</v>
      </c>
      <c r="D1542" t="s">
        <v>88</v>
      </c>
      <c r="E1542" t="s">
        <v>68</v>
      </c>
      <c r="F1542" t="s">
        <v>67</v>
      </c>
      <c r="G1542">
        <v>0</v>
      </c>
      <c r="H1542">
        <v>126000</v>
      </c>
      <c r="I1542">
        <v>971280</v>
      </c>
      <c r="J1542" t="s">
        <v>69</v>
      </c>
      <c r="K1542" t="s">
        <v>70</v>
      </c>
      <c r="L1542" t="s">
        <v>91</v>
      </c>
      <c r="M1542" t="s">
        <v>72</v>
      </c>
      <c r="N1542">
        <v>3.1329000000000003E-2</v>
      </c>
      <c r="O1542">
        <v>20903</v>
      </c>
      <c r="P1542">
        <v>11347</v>
      </c>
      <c r="Q1542">
        <v>10007</v>
      </c>
      <c r="R1542">
        <v>4079</v>
      </c>
      <c r="S1542">
        <v>2</v>
      </c>
      <c r="T1542">
        <v>2</v>
      </c>
      <c r="U1542" t="s">
        <v>123</v>
      </c>
      <c r="V1542">
        <v>10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184</v>
      </c>
      <c r="AD1542">
        <v>1847397</v>
      </c>
      <c r="AE1542" t="s">
        <v>93</v>
      </c>
      <c r="AF1542">
        <v>15899.4</v>
      </c>
      <c r="AG1542">
        <v>144540</v>
      </c>
      <c r="AH1542">
        <v>144540</v>
      </c>
      <c r="AI1542">
        <v>0</v>
      </c>
      <c r="AJ1542">
        <v>144540</v>
      </c>
      <c r="AK1542" t="s">
        <v>75</v>
      </c>
      <c r="AL1542">
        <v>10</v>
      </c>
      <c r="AM1542" t="s">
        <v>68</v>
      </c>
      <c r="AN1542">
        <v>1</v>
      </c>
      <c r="AO1542">
        <v>0</v>
      </c>
      <c r="AR1542" t="s">
        <v>79</v>
      </c>
      <c r="AS1542" t="s">
        <v>77</v>
      </c>
      <c r="AT1542">
        <v>-995</v>
      </c>
      <c r="AU1542" t="s">
        <v>78</v>
      </c>
      <c r="AV1542" t="s">
        <v>79</v>
      </c>
      <c r="AW1542" t="s">
        <v>80</v>
      </c>
      <c r="AX1542" t="s">
        <v>161</v>
      </c>
      <c r="AY1542" t="s">
        <v>157</v>
      </c>
      <c r="AZ1542" t="s">
        <v>96</v>
      </c>
      <c r="BA1542" t="s">
        <v>76</v>
      </c>
      <c r="BB1542" t="s">
        <v>138</v>
      </c>
      <c r="BC1542">
        <v>200</v>
      </c>
      <c r="BD1542" t="s">
        <v>85</v>
      </c>
      <c r="BE1542">
        <v>10</v>
      </c>
      <c r="BF1542" t="s">
        <v>112</v>
      </c>
      <c r="BG1542" t="s">
        <v>151</v>
      </c>
      <c r="BH1542">
        <v>365243</v>
      </c>
      <c r="BI1542">
        <v>-964</v>
      </c>
      <c r="BJ1542">
        <v>-694</v>
      </c>
      <c r="BK1542">
        <v>-694</v>
      </c>
      <c r="BL1542">
        <v>-687</v>
      </c>
      <c r="BM1542">
        <v>0</v>
      </c>
    </row>
    <row r="1543" spans="1:65" x14ac:dyDescent="0.3">
      <c r="A1543">
        <v>113224</v>
      </c>
      <c r="B1543">
        <v>0</v>
      </c>
      <c r="C1543" t="s">
        <v>65</v>
      </c>
      <c r="D1543" t="s">
        <v>88</v>
      </c>
      <c r="E1543" t="s">
        <v>68</v>
      </c>
      <c r="F1543" t="s">
        <v>68</v>
      </c>
      <c r="G1543">
        <v>0</v>
      </c>
      <c r="H1543">
        <v>90000</v>
      </c>
      <c r="I1543">
        <v>47970</v>
      </c>
      <c r="J1543" t="s">
        <v>69</v>
      </c>
      <c r="K1543" t="s">
        <v>70</v>
      </c>
      <c r="L1543" t="s">
        <v>91</v>
      </c>
      <c r="M1543" t="s">
        <v>72</v>
      </c>
      <c r="N1543">
        <v>3.1329000000000003E-2</v>
      </c>
      <c r="O1543">
        <v>17057</v>
      </c>
      <c r="P1543">
        <v>1380</v>
      </c>
      <c r="Q1543">
        <v>2756</v>
      </c>
      <c r="R1543">
        <v>593</v>
      </c>
      <c r="S1543">
        <v>2</v>
      </c>
      <c r="T1543">
        <v>2</v>
      </c>
      <c r="U1543" t="s">
        <v>75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122</v>
      </c>
      <c r="AD1543">
        <v>1538797</v>
      </c>
      <c r="AE1543" t="s">
        <v>93</v>
      </c>
      <c r="AF1543">
        <v>3919.41</v>
      </c>
      <c r="AG1543">
        <v>35325</v>
      </c>
      <c r="AH1543">
        <v>35707.5</v>
      </c>
      <c r="AI1543">
        <v>4500</v>
      </c>
      <c r="AJ1543">
        <v>35325</v>
      </c>
      <c r="AK1543" t="s">
        <v>75</v>
      </c>
      <c r="AL1543">
        <v>12</v>
      </c>
      <c r="AM1543" t="s">
        <v>68</v>
      </c>
      <c r="AN1543">
        <v>1</v>
      </c>
      <c r="AO1543">
        <v>0.121890421</v>
      </c>
      <c r="AR1543" t="s">
        <v>79</v>
      </c>
      <c r="AS1543" t="s">
        <v>77</v>
      </c>
      <c r="AT1543">
        <v>-70</v>
      </c>
      <c r="AU1543" t="s">
        <v>78</v>
      </c>
      <c r="AV1543" t="s">
        <v>79</v>
      </c>
      <c r="AW1543" t="s">
        <v>80</v>
      </c>
      <c r="AX1543" t="s">
        <v>81</v>
      </c>
      <c r="AY1543" t="s">
        <v>124</v>
      </c>
      <c r="AZ1543" t="s">
        <v>96</v>
      </c>
      <c r="BA1543" t="s">
        <v>76</v>
      </c>
      <c r="BB1543" t="s">
        <v>84</v>
      </c>
      <c r="BC1543">
        <v>100</v>
      </c>
      <c r="BD1543" t="s">
        <v>85</v>
      </c>
      <c r="BE1543">
        <v>12</v>
      </c>
      <c r="BF1543" t="s">
        <v>147</v>
      </c>
      <c r="BG1543" t="s">
        <v>151</v>
      </c>
      <c r="BH1543">
        <v>365243</v>
      </c>
      <c r="BI1543">
        <v>-40</v>
      </c>
      <c r="BJ1543">
        <v>290</v>
      </c>
      <c r="BK1543">
        <v>365243</v>
      </c>
      <c r="BL1543">
        <v>365243</v>
      </c>
      <c r="BM1543">
        <v>1</v>
      </c>
    </row>
    <row r="1544" spans="1:65" x14ac:dyDescent="0.3">
      <c r="A1544">
        <v>113225</v>
      </c>
      <c r="B1544">
        <v>0</v>
      </c>
      <c r="C1544" t="s">
        <v>65</v>
      </c>
      <c r="D1544" t="s">
        <v>88</v>
      </c>
      <c r="E1544" t="s">
        <v>67</v>
      </c>
      <c r="F1544" t="s">
        <v>67</v>
      </c>
      <c r="G1544">
        <v>1</v>
      </c>
      <c r="H1544">
        <v>112500</v>
      </c>
      <c r="I1544">
        <v>824242.5</v>
      </c>
      <c r="J1544" t="s">
        <v>89</v>
      </c>
      <c r="K1544" t="s">
        <v>70</v>
      </c>
      <c r="L1544" t="s">
        <v>91</v>
      </c>
      <c r="M1544" t="s">
        <v>72</v>
      </c>
      <c r="N1544">
        <v>7.2740000000000001E-3</v>
      </c>
      <c r="O1544">
        <v>10624</v>
      </c>
      <c r="P1544">
        <v>3478</v>
      </c>
      <c r="Q1544">
        <v>1433</v>
      </c>
      <c r="R1544">
        <v>1574</v>
      </c>
      <c r="S1544">
        <v>2</v>
      </c>
      <c r="T1544">
        <v>2</v>
      </c>
      <c r="U1544" t="s">
        <v>125</v>
      </c>
      <c r="V1544">
        <v>15</v>
      </c>
      <c r="W1544">
        <v>1</v>
      </c>
      <c r="X1544">
        <v>1</v>
      </c>
      <c r="Y1544">
        <v>0</v>
      </c>
      <c r="Z1544">
        <v>1</v>
      </c>
      <c r="AA1544">
        <v>1</v>
      </c>
      <c r="AB1544">
        <v>0</v>
      </c>
      <c r="AC1544" t="s">
        <v>122</v>
      </c>
      <c r="AD1544">
        <v>1669475</v>
      </c>
      <c r="AE1544" t="s">
        <v>93</v>
      </c>
      <c r="AF1544">
        <v>14040.584999999999</v>
      </c>
      <c r="AG1544">
        <v>109782</v>
      </c>
      <c r="AH1544">
        <v>119443.5</v>
      </c>
      <c r="AI1544">
        <v>0</v>
      </c>
      <c r="AJ1544">
        <v>109782</v>
      </c>
      <c r="AK1544" t="s">
        <v>109</v>
      </c>
      <c r="AL1544">
        <v>19</v>
      </c>
      <c r="AM1544" t="s">
        <v>68</v>
      </c>
      <c r="AN1544">
        <v>1</v>
      </c>
      <c r="AO1544">
        <v>0</v>
      </c>
      <c r="AR1544" t="s">
        <v>79</v>
      </c>
      <c r="AS1544" t="s">
        <v>77</v>
      </c>
      <c r="AT1544">
        <v>-599</v>
      </c>
      <c r="AU1544" t="s">
        <v>78</v>
      </c>
      <c r="AV1544" t="s">
        <v>79</v>
      </c>
      <c r="AX1544" t="s">
        <v>161</v>
      </c>
      <c r="AY1544" t="s">
        <v>103</v>
      </c>
      <c r="AZ1544" t="s">
        <v>96</v>
      </c>
      <c r="BA1544" t="s">
        <v>76</v>
      </c>
      <c r="BB1544" t="s">
        <v>104</v>
      </c>
      <c r="BC1544">
        <v>1880</v>
      </c>
      <c r="BD1544" t="s">
        <v>85</v>
      </c>
      <c r="BE1544">
        <v>10</v>
      </c>
      <c r="BF1544" t="s">
        <v>147</v>
      </c>
      <c r="BG1544" t="s">
        <v>151</v>
      </c>
      <c r="BH1544">
        <v>365243</v>
      </c>
      <c r="BI1544">
        <v>-568</v>
      </c>
      <c r="BJ1544">
        <v>-298</v>
      </c>
      <c r="BK1544">
        <v>-538</v>
      </c>
      <c r="BL1544">
        <v>-534</v>
      </c>
      <c r="BM1544">
        <v>0</v>
      </c>
    </row>
    <row r="1545" spans="1:65" x14ac:dyDescent="0.3">
      <c r="A1545">
        <v>113228</v>
      </c>
      <c r="B1545">
        <v>0</v>
      </c>
      <c r="C1545" t="s">
        <v>65</v>
      </c>
      <c r="D1545" t="s">
        <v>66</v>
      </c>
      <c r="E1545" t="s">
        <v>67</v>
      </c>
      <c r="F1545" t="s">
        <v>68</v>
      </c>
      <c r="G1545">
        <v>0</v>
      </c>
      <c r="H1545">
        <v>121500</v>
      </c>
      <c r="I1545">
        <v>274500</v>
      </c>
      <c r="J1545" t="s">
        <v>69</v>
      </c>
      <c r="K1545" t="s">
        <v>70</v>
      </c>
      <c r="L1545" t="s">
        <v>71</v>
      </c>
      <c r="M1545" t="s">
        <v>72</v>
      </c>
      <c r="N1545">
        <v>1.4170000000000001E-3</v>
      </c>
      <c r="O1545">
        <v>14090</v>
      </c>
      <c r="P1545">
        <v>673</v>
      </c>
      <c r="Q1545">
        <v>811</v>
      </c>
      <c r="R1545">
        <v>572</v>
      </c>
      <c r="S1545">
        <v>2</v>
      </c>
      <c r="T1545">
        <v>2</v>
      </c>
      <c r="U1545" t="s">
        <v>125</v>
      </c>
      <c r="V1545">
        <v>7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0</v>
      </c>
      <c r="AC1545" t="s">
        <v>92</v>
      </c>
      <c r="AD1545">
        <v>2653570</v>
      </c>
      <c r="AE1545" t="s">
        <v>93</v>
      </c>
      <c r="AF1545">
        <v>3631.59</v>
      </c>
      <c r="AG1545">
        <v>17055</v>
      </c>
      <c r="AH1545">
        <v>19989</v>
      </c>
      <c r="AI1545">
        <v>0</v>
      </c>
      <c r="AJ1545">
        <v>17055</v>
      </c>
      <c r="AK1545" t="s">
        <v>109</v>
      </c>
      <c r="AL1545">
        <v>14</v>
      </c>
      <c r="AM1545" t="s">
        <v>68</v>
      </c>
      <c r="AN1545">
        <v>1</v>
      </c>
      <c r="AO1545">
        <v>0</v>
      </c>
      <c r="AR1545" t="s">
        <v>79</v>
      </c>
      <c r="AS1545" t="s">
        <v>77</v>
      </c>
      <c r="AT1545">
        <v>-690</v>
      </c>
      <c r="AU1545" t="s">
        <v>78</v>
      </c>
      <c r="AV1545" t="s">
        <v>79</v>
      </c>
      <c r="AX1545" t="s">
        <v>102</v>
      </c>
      <c r="AY1545" t="s">
        <v>95</v>
      </c>
      <c r="AZ1545" t="s">
        <v>96</v>
      </c>
      <c r="BA1545" t="s">
        <v>76</v>
      </c>
      <c r="BB1545" t="s">
        <v>84</v>
      </c>
      <c r="BC1545">
        <v>1600</v>
      </c>
      <c r="BD1545" t="s">
        <v>85</v>
      </c>
      <c r="BE1545">
        <v>6</v>
      </c>
      <c r="BF1545" t="s">
        <v>147</v>
      </c>
      <c r="BG1545" t="s">
        <v>151</v>
      </c>
      <c r="BH1545">
        <v>365243</v>
      </c>
      <c r="BI1545">
        <v>-659</v>
      </c>
      <c r="BJ1545">
        <v>-509</v>
      </c>
      <c r="BK1545">
        <v>-539</v>
      </c>
      <c r="BL1545">
        <v>-520</v>
      </c>
      <c r="BM1545">
        <v>0</v>
      </c>
    </row>
    <row r="1546" spans="1:65" x14ac:dyDescent="0.3">
      <c r="A1546">
        <v>113244</v>
      </c>
      <c r="B1546">
        <v>1</v>
      </c>
      <c r="C1546" t="s">
        <v>65</v>
      </c>
      <c r="D1546" t="s">
        <v>66</v>
      </c>
      <c r="E1546" t="s">
        <v>67</v>
      </c>
      <c r="F1546" t="s">
        <v>68</v>
      </c>
      <c r="G1546">
        <v>0</v>
      </c>
      <c r="H1546">
        <v>135000</v>
      </c>
      <c r="I1546">
        <v>254700</v>
      </c>
      <c r="J1546" t="s">
        <v>69</v>
      </c>
      <c r="K1546" t="s">
        <v>70</v>
      </c>
      <c r="L1546" t="s">
        <v>91</v>
      </c>
      <c r="M1546" t="s">
        <v>72</v>
      </c>
      <c r="N1546">
        <v>6.6709999999999998E-3</v>
      </c>
      <c r="O1546">
        <v>10795</v>
      </c>
      <c r="P1546">
        <v>1138</v>
      </c>
      <c r="Q1546">
        <v>4944</v>
      </c>
      <c r="R1546">
        <v>3405</v>
      </c>
      <c r="S1546">
        <v>2</v>
      </c>
      <c r="T1546">
        <v>2</v>
      </c>
      <c r="U1546" t="s">
        <v>109</v>
      </c>
      <c r="V1546">
        <v>15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192</v>
      </c>
      <c r="AD1546">
        <v>2000606</v>
      </c>
      <c r="AE1546" t="s">
        <v>93</v>
      </c>
      <c r="AF1546">
        <v>1891.2149999999999</v>
      </c>
      <c r="AG1546">
        <v>18729</v>
      </c>
      <c r="AH1546">
        <v>18634.5</v>
      </c>
      <c r="AI1546">
        <v>1876.5</v>
      </c>
      <c r="AJ1546">
        <v>18729</v>
      </c>
      <c r="AK1546" t="s">
        <v>73</v>
      </c>
      <c r="AL1546">
        <v>12</v>
      </c>
      <c r="AM1546" t="s">
        <v>68</v>
      </c>
      <c r="AN1546">
        <v>1</v>
      </c>
      <c r="AO1546">
        <v>9.9638198999999997E-2</v>
      </c>
      <c r="AR1546" t="s">
        <v>79</v>
      </c>
      <c r="AS1546" t="s">
        <v>77</v>
      </c>
      <c r="AT1546">
        <v>-561</v>
      </c>
      <c r="AU1546" t="s">
        <v>78</v>
      </c>
      <c r="AV1546" t="s">
        <v>79</v>
      </c>
      <c r="AX1546" t="s">
        <v>102</v>
      </c>
      <c r="AY1546" t="s">
        <v>124</v>
      </c>
      <c r="AZ1546" t="s">
        <v>96</v>
      </c>
      <c r="BA1546" t="s">
        <v>76</v>
      </c>
      <c r="BB1546" t="s">
        <v>104</v>
      </c>
      <c r="BC1546">
        <v>15</v>
      </c>
      <c r="BD1546" t="s">
        <v>105</v>
      </c>
      <c r="BE1546">
        <v>12</v>
      </c>
      <c r="BF1546" t="s">
        <v>147</v>
      </c>
      <c r="BG1546" t="s">
        <v>106</v>
      </c>
      <c r="BH1546">
        <v>365243</v>
      </c>
      <c r="BI1546">
        <v>-530</v>
      </c>
      <c r="BJ1546">
        <v>-200</v>
      </c>
      <c r="BK1546">
        <v>-200</v>
      </c>
      <c r="BL1546">
        <v>-194</v>
      </c>
      <c r="BM1546">
        <v>0</v>
      </c>
    </row>
    <row r="1547" spans="1:65" x14ac:dyDescent="0.3">
      <c r="A1547">
        <v>113249</v>
      </c>
      <c r="B1547">
        <v>0</v>
      </c>
      <c r="C1547" t="s">
        <v>65</v>
      </c>
      <c r="D1547" t="s">
        <v>66</v>
      </c>
      <c r="E1547" t="s">
        <v>68</v>
      </c>
      <c r="F1547" t="s">
        <v>68</v>
      </c>
      <c r="G1547">
        <v>0</v>
      </c>
      <c r="H1547">
        <v>112500</v>
      </c>
      <c r="I1547">
        <v>679500</v>
      </c>
      <c r="J1547" t="s">
        <v>69</v>
      </c>
      <c r="K1547" t="s">
        <v>70</v>
      </c>
      <c r="L1547" t="s">
        <v>91</v>
      </c>
      <c r="M1547" t="s">
        <v>72</v>
      </c>
      <c r="N1547">
        <v>6.0080000000000003E-3</v>
      </c>
      <c r="O1547">
        <v>22302</v>
      </c>
      <c r="P1547">
        <v>2212</v>
      </c>
      <c r="Q1547">
        <v>13458</v>
      </c>
      <c r="R1547">
        <v>4408</v>
      </c>
      <c r="S1547">
        <v>2</v>
      </c>
      <c r="T1547">
        <v>2</v>
      </c>
      <c r="U1547" t="s">
        <v>94</v>
      </c>
      <c r="V1547">
        <v>12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135</v>
      </c>
      <c r="AD1547">
        <v>1497412</v>
      </c>
      <c r="AE1547" t="s">
        <v>93</v>
      </c>
      <c r="AF1547">
        <v>7075.71</v>
      </c>
      <c r="AG1547">
        <v>68620.5</v>
      </c>
      <c r="AH1547">
        <v>72877.5</v>
      </c>
      <c r="AI1547">
        <v>11250</v>
      </c>
      <c r="AJ1547">
        <v>68620.5</v>
      </c>
      <c r="AK1547" t="s">
        <v>125</v>
      </c>
      <c r="AL1547">
        <v>16</v>
      </c>
      <c r="AM1547" t="s">
        <v>68</v>
      </c>
      <c r="AN1547">
        <v>1</v>
      </c>
      <c r="AO1547">
        <v>0.14563933000000001</v>
      </c>
      <c r="AR1547" t="s">
        <v>79</v>
      </c>
      <c r="AS1547" t="s">
        <v>77</v>
      </c>
      <c r="AT1547">
        <v>-1908</v>
      </c>
      <c r="AU1547" t="s">
        <v>78</v>
      </c>
      <c r="AV1547" t="s">
        <v>79</v>
      </c>
      <c r="AW1547" t="s">
        <v>101</v>
      </c>
      <c r="AX1547" t="s">
        <v>102</v>
      </c>
      <c r="AY1547" t="s">
        <v>95</v>
      </c>
      <c r="AZ1547" t="s">
        <v>96</v>
      </c>
      <c r="BA1547" t="s">
        <v>76</v>
      </c>
      <c r="BB1547" t="s">
        <v>104</v>
      </c>
      <c r="BC1547">
        <v>500</v>
      </c>
      <c r="BD1547" t="s">
        <v>85</v>
      </c>
      <c r="BE1547">
        <v>14</v>
      </c>
      <c r="BF1547" t="s">
        <v>147</v>
      </c>
      <c r="BG1547" t="s">
        <v>151</v>
      </c>
      <c r="BH1547">
        <v>365243</v>
      </c>
      <c r="BI1547">
        <v>-1877</v>
      </c>
      <c r="BJ1547">
        <v>-1487</v>
      </c>
      <c r="BK1547">
        <v>-1667</v>
      </c>
      <c r="BL1547">
        <v>-1665</v>
      </c>
      <c r="BM1547">
        <v>0</v>
      </c>
    </row>
    <row r="1548" spans="1:65" x14ac:dyDescent="0.3">
      <c r="A1548">
        <v>113251</v>
      </c>
      <c r="B1548">
        <v>0</v>
      </c>
      <c r="C1548" t="s">
        <v>65</v>
      </c>
      <c r="D1548" t="s">
        <v>88</v>
      </c>
      <c r="E1548" t="s">
        <v>67</v>
      </c>
      <c r="F1548" t="s">
        <v>67</v>
      </c>
      <c r="G1548">
        <v>0</v>
      </c>
      <c r="H1548">
        <v>202500</v>
      </c>
      <c r="I1548">
        <v>113760</v>
      </c>
      <c r="J1548" t="s">
        <v>69</v>
      </c>
      <c r="K1548" t="s">
        <v>70</v>
      </c>
      <c r="L1548" t="s">
        <v>91</v>
      </c>
      <c r="M1548" t="s">
        <v>127</v>
      </c>
      <c r="N1548">
        <v>1.6611999999999998E-2</v>
      </c>
      <c r="O1548">
        <v>10947</v>
      </c>
      <c r="P1548">
        <v>2057</v>
      </c>
      <c r="Q1548">
        <v>5249</v>
      </c>
      <c r="R1548">
        <v>1055</v>
      </c>
      <c r="S1548">
        <v>2</v>
      </c>
      <c r="T1548">
        <v>2</v>
      </c>
      <c r="U1548" t="s">
        <v>120</v>
      </c>
      <c r="V1548">
        <v>15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92</v>
      </c>
      <c r="AD1548">
        <v>2203767</v>
      </c>
      <c r="AE1548" t="s">
        <v>65</v>
      </c>
      <c r="AF1548">
        <v>22004.145</v>
      </c>
      <c r="AG1548">
        <v>229500</v>
      </c>
      <c r="AH1548">
        <v>284107.5</v>
      </c>
      <c r="AJ1548">
        <v>229500</v>
      </c>
      <c r="AK1548" t="s">
        <v>109</v>
      </c>
      <c r="AL1548">
        <v>14</v>
      </c>
      <c r="AM1548" t="s">
        <v>68</v>
      </c>
      <c r="AN1548">
        <v>1</v>
      </c>
      <c r="AR1548" t="s">
        <v>76</v>
      </c>
      <c r="AS1548" t="s">
        <v>77</v>
      </c>
      <c r="AT1548">
        <v>-551</v>
      </c>
      <c r="AU1548" t="s">
        <v>78</v>
      </c>
      <c r="AV1548" t="s">
        <v>79</v>
      </c>
      <c r="AX1548" t="s">
        <v>81</v>
      </c>
      <c r="AY1548" t="s">
        <v>76</v>
      </c>
      <c r="AZ1548" t="s">
        <v>82</v>
      </c>
      <c r="BA1548" t="s">
        <v>116</v>
      </c>
      <c r="BB1548" t="s">
        <v>121</v>
      </c>
      <c r="BC1548">
        <v>-1</v>
      </c>
      <c r="BD1548" t="s">
        <v>76</v>
      </c>
      <c r="BE1548">
        <v>18</v>
      </c>
      <c r="BF1548" t="s">
        <v>147</v>
      </c>
      <c r="BG1548" t="s">
        <v>154</v>
      </c>
      <c r="BH1548">
        <v>365243</v>
      </c>
      <c r="BI1548">
        <v>-521</v>
      </c>
      <c r="BJ1548">
        <v>-11</v>
      </c>
      <c r="BK1548">
        <v>-161</v>
      </c>
      <c r="BL1548">
        <v>-157</v>
      </c>
      <c r="BM1548">
        <v>1</v>
      </c>
    </row>
    <row r="1549" spans="1:65" x14ac:dyDescent="0.3">
      <c r="A1549">
        <v>113257</v>
      </c>
      <c r="B1549">
        <v>0</v>
      </c>
      <c r="C1549" t="s">
        <v>65</v>
      </c>
      <c r="D1549" t="s">
        <v>88</v>
      </c>
      <c r="E1549" t="s">
        <v>67</v>
      </c>
      <c r="F1549" t="s">
        <v>68</v>
      </c>
      <c r="G1549">
        <v>1</v>
      </c>
      <c r="H1549">
        <v>180000</v>
      </c>
      <c r="I1549">
        <v>117162</v>
      </c>
      <c r="J1549" t="s">
        <v>89</v>
      </c>
      <c r="K1549" t="s">
        <v>70</v>
      </c>
      <c r="L1549" t="s">
        <v>91</v>
      </c>
      <c r="M1549" t="s">
        <v>72</v>
      </c>
      <c r="N1549">
        <v>3.0690000000000001E-3</v>
      </c>
      <c r="O1549">
        <v>17558</v>
      </c>
      <c r="P1549">
        <v>1339</v>
      </c>
      <c r="Q1549">
        <v>8979</v>
      </c>
      <c r="R1549">
        <v>885</v>
      </c>
      <c r="S1549">
        <v>3</v>
      </c>
      <c r="T1549">
        <v>3</v>
      </c>
      <c r="U1549" t="s">
        <v>75</v>
      </c>
      <c r="V1549">
        <v>11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108</v>
      </c>
      <c r="AD1549">
        <v>1854495</v>
      </c>
      <c r="AE1549" t="s">
        <v>65</v>
      </c>
      <c r="AG1549">
        <v>0</v>
      </c>
      <c r="AH1549">
        <v>0</v>
      </c>
      <c r="AK1549" t="s">
        <v>94</v>
      </c>
      <c r="AL1549">
        <v>13</v>
      </c>
      <c r="AM1549" t="s">
        <v>68</v>
      </c>
      <c r="AN1549">
        <v>1</v>
      </c>
      <c r="AR1549" t="s">
        <v>76</v>
      </c>
      <c r="AS1549" t="s">
        <v>129</v>
      </c>
      <c r="AT1549">
        <v>-456</v>
      </c>
      <c r="AU1549" t="s">
        <v>76</v>
      </c>
      <c r="AV1549" t="s">
        <v>79</v>
      </c>
      <c r="AX1549" t="s">
        <v>81</v>
      </c>
      <c r="AY1549" t="s">
        <v>76</v>
      </c>
      <c r="AZ1549" t="s">
        <v>76</v>
      </c>
      <c r="BA1549" t="s">
        <v>76</v>
      </c>
      <c r="BB1549" t="s">
        <v>121</v>
      </c>
      <c r="BC1549">
        <v>-1</v>
      </c>
      <c r="BD1549" t="s">
        <v>76</v>
      </c>
      <c r="BF1549" t="s">
        <v>76</v>
      </c>
      <c r="BG1549" t="s">
        <v>82</v>
      </c>
    </row>
    <row r="1550" spans="1:65" x14ac:dyDescent="0.3">
      <c r="A1550">
        <v>113257</v>
      </c>
      <c r="B1550">
        <v>0</v>
      </c>
      <c r="C1550" t="s">
        <v>65</v>
      </c>
      <c r="D1550" t="s">
        <v>88</v>
      </c>
      <c r="E1550" t="s">
        <v>67</v>
      </c>
      <c r="F1550" t="s">
        <v>68</v>
      </c>
      <c r="G1550">
        <v>1</v>
      </c>
      <c r="H1550">
        <v>180000</v>
      </c>
      <c r="I1550">
        <v>117162</v>
      </c>
      <c r="J1550" t="s">
        <v>89</v>
      </c>
      <c r="K1550" t="s">
        <v>70</v>
      </c>
      <c r="L1550" t="s">
        <v>91</v>
      </c>
      <c r="M1550" t="s">
        <v>72</v>
      </c>
      <c r="N1550">
        <v>3.0690000000000001E-3</v>
      </c>
      <c r="O1550">
        <v>17558</v>
      </c>
      <c r="P1550">
        <v>1339</v>
      </c>
      <c r="Q1550">
        <v>8979</v>
      </c>
      <c r="R1550">
        <v>885</v>
      </c>
      <c r="S1550">
        <v>3</v>
      </c>
      <c r="T1550">
        <v>3</v>
      </c>
      <c r="U1550" t="s">
        <v>75</v>
      </c>
      <c r="V1550">
        <v>11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108</v>
      </c>
      <c r="AD1550">
        <v>2312657</v>
      </c>
      <c r="AE1550" t="s">
        <v>65</v>
      </c>
      <c r="AG1550">
        <v>0</v>
      </c>
      <c r="AH1550">
        <v>0</v>
      </c>
      <c r="AK1550" t="s">
        <v>75</v>
      </c>
      <c r="AL1550">
        <v>13</v>
      </c>
      <c r="AM1550" t="s">
        <v>68</v>
      </c>
      <c r="AN1550">
        <v>1</v>
      </c>
      <c r="AR1550" t="s">
        <v>76</v>
      </c>
      <c r="AS1550" t="s">
        <v>129</v>
      </c>
      <c r="AT1550">
        <v>-112</v>
      </c>
      <c r="AU1550" t="s">
        <v>76</v>
      </c>
      <c r="AV1550" t="s">
        <v>79</v>
      </c>
      <c r="AX1550" t="s">
        <v>81</v>
      </c>
      <c r="AY1550" t="s">
        <v>76</v>
      </c>
      <c r="AZ1550" t="s">
        <v>76</v>
      </c>
      <c r="BA1550" t="s">
        <v>76</v>
      </c>
      <c r="BB1550" t="s">
        <v>121</v>
      </c>
      <c r="BC1550">
        <v>-1</v>
      </c>
      <c r="BD1550" t="s">
        <v>76</v>
      </c>
      <c r="BF1550" t="s">
        <v>76</v>
      </c>
      <c r="BG1550" t="s">
        <v>82</v>
      </c>
    </row>
    <row r="1551" spans="1:65" x14ac:dyDescent="0.3">
      <c r="A1551">
        <v>113263</v>
      </c>
      <c r="B1551">
        <v>0</v>
      </c>
      <c r="C1551" t="s">
        <v>65</v>
      </c>
      <c r="D1551" t="s">
        <v>88</v>
      </c>
      <c r="E1551" t="s">
        <v>67</v>
      </c>
      <c r="F1551" t="s">
        <v>68</v>
      </c>
      <c r="G1551">
        <v>0</v>
      </c>
      <c r="H1551">
        <v>270000</v>
      </c>
      <c r="I1551">
        <v>1800000</v>
      </c>
      <c r="J1551" t="s">
        <v>69</v>
      </c>
      <c r="K1551" t="s">
        <v>70</v>
      </c>
      <c r="L1551" t="s">
        <v>91</v>
      </c>
      <c r="M1551" t="s">
        <v>72</v>
      </c>
      <c r="N1551">
        <v>1.9101E-2</v>
      </c>
      <c r="O1551">
        <v>16701</v>
      </c>
      <c r="P1551">
        <v>9430</v>
      </c>
      <c r="Q1551">
        <v>237</v>
      </c>
      <c r="R1551">
        <v>253</v>
      </c>
      <c r="S1551">
        <v>2</v>
      </c>
      <c r="T1551">
        <v>2</v>
      </c>
      <c r="U1551" t="s">
        <v>109</v>
      </c>
      <c r="V1551">
        <v>16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 t="s">
        <v>134</v>
      </c>
      <c r="AD1551">
        <v>1445278</v>
      </c>
      <c r="AE1551" t="s">
        <v>93</v>
      </c>
      <c r="AF1551">
        <v>5341.5450000000001</v>
      </c>
      <c r="AG1551">
        <v>49500</v>
      </c>
      <c r="AH1551">
        <v>44550</v>
      </c>
      <c r="AI1551">
        <v>4950</v>
      </c>
      <c r="AJ1551">
        <v>49500</v>
      </c>
      <c r="AK1551" t="s">
        <v>94</v>
      </c>
      <c r="AL1551">
        <v>14</v>
      </c>
      <c r="AM1551" t="s">
        <v>68</v>
      </c>
      <c r="AN1551">
        <v>1</v>
      </c>
      <c r="AO1551">
        <v>0.108909091</v>
      </c>
      <c r="AR1551" t="s">
        <v>79</v>
      </c>
      <c r="AS1551" t="s">
        <v>77</v>
      </c>
      <c r="AT1551">
        <v>-2211</v>
      </c>
      <c r="AU1551" t="s">
        <v>155</v>
      </c>
      <c r="AV1551" t="s">
        <v>79</v>
      </c>
      <c r="AW1551" t="s">
        <v>171</v>
      </c>
      <c r="AX1551" t="s">
        <v>81</v>
      </c>
      <c r="AY1551" t="s">
        <v>124</v>
      </c>
      <c r="AZ1551" t="s">
        <v>96</v>
      </c>
      <c r="BA1551" t="s">
        <v>76</v>
      </c>
      <c r="BB1551" t="s">
        <v>138</v>
      </c>
      <c r="BC1551">
        <v>25</v>
      </c>
      <c r="BD1551" t="s">
        <v>85</v>
      </c>
      <c r="BE1551">
        <v>12</v>
      </c>
      <c r="BF1551" t="s">
        <v>86</v>
      </c>
      <c r="BG1551" t="s">
        <v>151</v>
      </c>
      <c r="BH1551">
        <v>365243</v>
      </c>
      <c r="BI1551">
        <v>-2176</v>
      </c>
      <c r="BJ1551">
        <v>-1846</v>
      </c>
      <c r="BK1551">
        <v>-1846</v>
      </c>
      <c r="BL1551">
        <v>-1839</v>
      </c>
      <c r="BM1551">
        <v>0</v>
      </c>
    </row>
    <row r="1552" spans="1:65" x14ac:dyDescent="0.3">
      <c r="A1552">
        <v>113270</v>
      </c>
      <c r="B1552">
        <v>0</v>
      </c>
      <c r="C1552" t="s">
        <v>65</v>
      </c>
      <c r="D1552" t="s">
        <v>88</v>
      </c>
      <c r="E1552" t="s">
        <v>67</v>
      </c>
      <c r="F1552" t="s">
        <v>67</v>
      </c>
      <c r="G1552">
        <v>0</v>
      </c>
      <c r="H1552">
        <v>148500</v>
      </c>
      <c r="I1552">
        <v>901813.5</v>
      </c>
      <c r="J1552" t="s">
        <v>69</v>
      </c>
      <c r="K1552" t="s">
        <v>70</v>
      </c>
      <c r="L1552" t="s">
        <v>91</v>
      </c>
      <c r="M1552" t="s">
        <v>72</v>
      </c>
      <c r="N1552">
        <v>1.6611999999999998E-2</v>
      </c>
      <c r="O1552">
        <v>18574</v>
      </c>
      <c r="P1552">
        <v>1689</v>
      </c>
      <c r="Q1552">
        <v>909</v>
      </c>
      <c r="R1552">
        <v>2129</v>
      </c>
      <c r="S1552">
        <v>2</v>
      </c>
      <c r="T1552">
        <v>2</v>
      </c>
      <c r="U1552" t="s">
        <v>120</v>
      </c>
      <c r="V1552">
        <v>17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92</v>
      </c>
      <c r="AD1552">
        <v>2258354</v>
      </c>
      <c r="AE1552" t="s">
        <v>65</v>
      </c>
      <c r="AF1552">
        <v>36517.004999999997</v>
      </c>
      <c r="AG1552">
        <v>900000</v>
      </c>
      <c r="AH1552">
        <v>1030680</v>
      </c>
      <c r="AJ1552">
        <v>900000</v>
      </c>
      <c r="AK1552" t="s">
        <v>109</v>
      </c>
      <c r="AL1552">
        <v>16</v>
      </c>
      <c r="AM1552" t="s">
        <v>68</v>
      </c>
      <c r="AN1552">
        <v>1</v>
      </c>
      <c r="AR1552" t="s">
        <v>76</v>
      </c>
      <c r="AS1552" t="s">
        <v>77</v>
      </c>
      <c r="AT1552">
        <v>-908</v>
      </c>
      <c r="AU1552" t="s">
        <v>76</v>
      </c>
      <c r="AV1552" t="s">
        <v>79</v>
      </c>
      <c r="AW1552" t="s">
        <v>80</v>
      </c>
      <c r="AX1552" t="s">
        <v>81</v>
      </c>
      <c r="AY1552" t="s">
        <v>76</v>
      </c>
      <c r="AZ1552" t="s">
        <v>82</v>
      </c>
      <c r="BA1552" t="s">
        <v>116</v>
      </c>
      <c r="BB1552" t="s">
        <v>121</v>
      </c>
      <c r="BC1552">
        <v>-1</v>
      </c>
      <c r="BD1552" t="s">
        <v>76</v>
      </c>
      <c r="BE1552">
        <v>60</v>
      </c>
      <c r="BF1552" t="s">
        <v>147</v>
      </c>
      <c r="BG1552" t="s">
        <v>154</v>
      </c>
    </row>
    <row r="1553" spans="1:65" x14ac:dyDescent="0.3">
      <c r="A1553">
        <v>113284</v>
      </c>
      <c r="B1553">
        <v>0</v>
      </c>
      <c r="C1553" t="s">
        <v>65</v>
      </c>
      <c r="D1553" t="s">
        <v>88</v>
      </c>
      <c r="E1553" t="s">
        <v>67</v>
      </c>
      <c r="F1553" t="s">
        <v>68</v>
      </c>
      <c r="G1553">
        <v>1</v>
      </c>
      <c r="H1553">
        <v>225000</v>
      </c>
      <c r="I1553">
        <v>445500</v>
      </c>
      <c r="J1553" t="s">
        <v>133</v>
      </c>
      <c r="K1553" t="s">
        <v>126</v>
      </c>
      <c r="L1553" t="s">
        <v>91</v>
      </c>
      <c r="M1553" t="s">
        <v>72</v>
      </c>
      <c r="N1553">
        <v>4.6219999999999997E-2</v>
      </c>
      <c r="O1553">
        <v>11659</v>
      </c>
      <c r="P1553">
        <v>505</v>
      </c>
      <c r="Q1553">
        <v>5985</v>
      </c>
      <c r="R1553">
        <v>3828</v>
      </c>
      <c r="S1553">
        <v>1</v>
      </c>
      <c r="T1553">
        <v>1</v>
      </c>
      <c r="U1553" t="s">
        <v>125</v>
      </c>
      <c r="V1553">
        <v>14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 t="s">
        <v>170</v>
      </c>
      <c r="AD1553">
        <v>1560851</v>
      </c>
      <c r="AE1553" t="s">
        <v>65</v>
      </c>
      <c r="AF1553">
        <v>28126.89</v>
      </c>
      <c r="AG1553">
        <v>540000</v>
      </c>
      <c r="AH1553">
        <v>604152</v>
      </c>
      <c r="AJ1553">
        <v>540000</v>
      </c>
      <c r="AK1553" t="s">
        <v>120</v>
      </c>
      <c r="AL1553">
        <v>15</v>
      </c>
      <c r="AM1553" t="s">
        <v>68</v>
      </c>
      <c r="AN1553">
        <v>1</v>
      </c>
      <c r="AR1553" t="s">
        <v>76</v>
      </c>
      <c r="AS1553" t="s">
        <v>77</v>
      </c>
      <c r="AT1553">
        <v>-202</v>
      </c>
      <c r="AU1553" t="s">
        <v>78</v>
      </c>
      <c r="AV1553" t="s">
        <v>79</v>
      </c>
      <c r="AW1553" t="s">
        <v>80</v>
      </c>
      <c r="AX1553" t="s">
        <v>81</v>
      </c>
      <c r="AY1553" t="s">
        <v>76</v>
      </c>
      <c r="AZ1553" t="s">
        <v>82</v>
      </c>
      <c r="BA1553" t="s">
        <v>116</v>
      </c>
      <c r="BB1553" t="s">
        <v>121</v>
      </c>
      <c r="BC1553">
        <v>-1</v>
      </c>
      <c r="BD1553" t="s">
        <v>76</v>
      </c>
      <c r="BE1553">
        <v>36</v>
      </c>
      <c r="BF1553" t="s">
        <v>147</v>
      </c>
      <c r="BG1553" t="s">
        <v>154</v>
      </c>
    </row>
    <row r="1554" spans="1:65" x14ac:dyDescent="0.3">
      <c r="A1554">
        <v>113285</v>
      </c>
      <c r="B1554">
        <v>0</v>
      </c>
      <c r="C1554" t="s">
        <v>65</v>
      </c>
      <c r="D1554" t="s">
        <v>88</v>
      </c>
      <c r="E1554" t="s">
        <v>67</v>
      </c>
      <c r="F1554" t="s">
        <v>68</v>
      </c>
      <c r="G1554">
        <v>0</v>
      </c>
      <c r="H1554">
        <v>135000</v>
      </c>
      <c r="I1554">
        <v>600678</v>
      </c>
      <c r="J1554" t="s">
        <v>113</v>
      </c>
      <c r="K1554" t="s">
        <v>70</v>
      </c>
      <c r="L1554" t="s">
        <v>91</v>
      </c>
      <c r="M1554" t="s">
        <v>72</v>
      </c>
      <c r="N1554">
        <v>6.0080000000000003E-3</v>
      </c>
      <c r="O1554">
        <v>23009</v>
      </c>
      <c r="P1554">
        <v>365243</v>
      </c>
      <c r="Q1554">
        <v>578</v>
      </c>
      <c r="R1554">
        <v>581</v>
      </c>
      <c r="S1554">
        <v>2</v>
      </c>
      <c r="T1554">
        <v>2</v>
      </c>
      <c r="U1554" t="s">
        <v>123</v>
      </c>
      <c r="V1554">
        <v>10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t="s">
        <v>76</v>
      </c>
      <c r="AD1554">
        <v>2420136</v>
      </c>
      <c r="AE1554" t="s">
        <v>65</v>
      </c>
      <c r="AG1554">
        <v>0</v>
      </c>
      <c r="AH1554">
        <v>0</v>
      </c>
      <c r="AK1554" t="s">
        <v>109</v>
      </c>
      <c r="AL1554">
        <v>14</v>
      </c>
      <c r="AM1554" t="s">
        <v>68</v>
      </c>
      <c r="AN1554">
        <v>1</v>
      </c>
      <c r="AR1554" t="s">
        <v>76</v>
      </c>
      <c r="AS1554" t="s">
        <v>129</v>
      </c>
      <c r="AT1554">
        <v>-276</v>
      </c>
      <c r="AU1554" t="s">
        <v>76</v>
      </c>
      <c r="AV1554" t="s">
        <v>79</v>
      </c>
      <c r="AX1554" t="s">
        <v>81</v>
      </c>
      <c r="AY1554" t="s">
        <v>76</v>
      </c>
      <c r="AZ1554" t="s">
        <v>76</v>
      </c>
      <c r="BA1554" t="s">
        <v>76</v>
      </c>
      <c r="BB1554" t="s">
        <v>121</v>
      </c>
      <c r="BC1554">
        <v>-1</v>
      </c>
      <c r="BD1554" t="s">
        <v>76</v>
      </c>
      <c r="BF1554" t="s">
        <v>76</v>
      </c>
      <c r="BG1554" t="s">
        <v>82</v>
      </c>
    </row>
    <row r="1555" spans="1:65" x14ac:dyDescent="0.3">
      <c r="A1555">
        <v>113311</v>
      </c>
      <c r="B1555">
        <v>0</v>
      </c>
      <c r="C1555" t="s">
        <v>65</v>
      </c>
      <c r="D1555" t="s">
        <v>88</v>
      </c>
      <c r="E1555" t="s">
        <v>68</v>
      </c>
      <c r="F1555" t="s">
        <v>68</v>
      </c>
      <c r="G1555">
        <v>0</v>
      </c>
      <c r="H1555">
        <v>72000</v>
      </c>
      <c r="I1555">
        <v>54000</v>
      </c>
      <c r="J1555" t="s">
        <v>69</v>
      </c>
      <c r="K1555" t="s">
        <v>70</v>
      </c>
      <c r="L1555" t="s">
        <v>71</v>
      </c>
      <c r="M1555" t="s">
        <v>72</v>
      </c>
      <c r="N1555">
        <v>1.452E-2</v>
      </c>
      <c r="O1555">
        <v>10242</v>
      </c>
      <c r="P1555">
        <v>530</v>
      </c>
      <c r="Q1555">
        <v>10242</v>
      </c>
      <c r="R1555">
        <v>2373</v>
      </c>
      <c r="S1555">
        <v>2</v>
      </c>
      <c r="T1555">
        <v>2</v>
      </c>
      <c r="U1555" t="s">
        <v>120</v>
      </c>
      <c r="V1555">
        <v>9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 t="s">
        <v>92</v>
      </c>
      <c r="AD1555">
        <v>1264400</v>
      </c>
      <c r="AE1555" t="s">
        <v>99</v>
      </c>
      <c r="AF1555">
        <v>2250</v>
      </c>
      <c r="AG1555">
        <v>45000</v>
      </c>
      <c r="AH1555">
        <v>45000</v>
      </c>
      <c r="AJ1555">
        <v>45000</v>
      </c>
      <c r="AK1555" t="s">
        <v>125</v>
      </c>
      <c r="AL1555">
        <v>13</v>
      </c>
      <c r="AM1555" t="s">
        <v>68</v>
      </c>
      <c r="AN1555">
        <v>1</v>
      </c>
      <c r="AR1555" t="s">
        <v>79</v>
      </c>
      <c r="AS1555" t="s">
        <v>114</v>
      </c>
      <c r="AT1555">
        <v>-344</v>
      </c>
      <c r="AU1555" t="s">
        <v>76</v>
      </c>
      <c r="AV1555" t="s">
        <v>115</v>
      </c>
      <c r="AW1555" t="s">
        <v>80</v>
      </c>
      <c r="AX1555" t="s">
        <v>81</v>
      </c>
      <c r="AY1555" t="s">
        <v>76</v>
      </c>
      <c r="AZ1555" t="s">
        <v>131</v>
      </c>
      <c r="BA1555" t="s">
        <v>83</v>
      </c>
      <c r="BB1555" t="s">
        <v>104</v>
      </c>
      <c r="BC1555">
        <v>100</v>
      </c>
      <c r="BD1555" t="s">
        <v>105</v>
      </c>
      <c r="BE1555">
        <v>0</v>
      </c>
      <c r="BF1555" t="s">
        <v>76</v>
      </c>
      <c r="BG1555" t="s">
        <v>132</v>
      </c>
    </row>
    <row r="1556" spans="1:65" x14ac:dyDescent="0.3">
      <c r="A1556">
        <v>113319</v>
      </c>
      <c r="B1556">
        <v>0</v>
      </c>
      <c r="C1556" t="s">
        <v>65</v>
      </c>
      <c r="D1556" t="s">
        <v>88</v>
      </c>
      <c r="E1556" t="s">
        <v>67</v>
      </c>
      <c r="F1556" t="s">
        <v>68</v>
      </c>
      <c r="G1556">
        <v>0</v>
      </c>
      <c r="H1556">
        <v>144000</v>
      </c>
      <c r="I1556">
        <v>468000</v>
      </c>
      <c r="J1556" t="s">
        <v>113</v>
      </c>
      <c r="K1556" t="s">
        <v>70</v>
      </c>
      <c r="L1556" t="s">
        <v>139</v>
      </c>
      <c r="M1556" t="s">
        <v>72</v>
      </c>
      <c r="N1556">
        <v>1.8208999999999999E-2</v>
      </c>
      <c r="O1556">
        <v>23087</v>
      </c>
      <c r="P1556">
        <v>365243</v>
      </c>
      <c r="Q1556">
        <v>480</v>
      </c>
      <c r="R1556">
        <v>4168</v>
      </c>
      <c r="S1556">
        <v>3</v>
      </c>
      <c r="T1556">
        <v>3</v>
      </c>
      <c r="U1556" t="s">
        <v>123</v>
      </c>
      <c r="V1556">
        <v>11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76</v>
      </c>
      <c r="AD1556">
        <v>1166969</v>
      </c>
      <c r="AE1556" t="s">
        <v>65</v>
      </c>
      <c r="AF1556">
        <v>25436.25</v>
      </c>
      <c r="AG1556">
        <v>742500</v>
      </c>
      <c r="AH1556">
        <v>869913</v>
      </c>
      <c r="AJ1556">
        <v>742500</v>
      </c>
      <c r="AK1556" t="s">
        <v>123</v>
      </c>
      <c r="AL1556">
        <v>11</v>
      </c>
      <c r="AM1556" t="s">
        <v>68</v>
      </c>
      <c r="AN1556">
        <v>1</v>
      </c>
      <c r="AR1556" t="s">
        <v>76</v>
      </c>
      <c r="AS1556" t="s">
        <v>114</v>
      </c>
      <c r="AT1556">
        <v>-336</v>
      </c>
      <c r="AU1556" t="s">
        <v>76</v>
      </c>
      <c r="AV1556" t="s">
        <v>115</v>
      </c>
      <c r="AW1556" t="s">
        <v>80</v>
      </c>
      <c r="AX1556" t="s">
        <v>81</v>
      </c>
      <c r="AY1556" t="s">
        <v>76</v>
      </c>
      <c r="AZ1556" t="s">
        <v>82</v>
      </c>
      <c r="BA1556" t="s">
        <v>116</v>
      </c>
      <c r="BB1556" t="s">
        <v>121</v>
      </c>
      <c r="BC1556">
        <v>-1</v>
      </c>
      <c r="BD1556" t="s">
        <v>76</v>
      </c>
      <c r="BE1556">
        <v>60</v>
      </c>
      <c r="BF1556" t="s">
        <v>112</v>
      </c>
      <c r="BG1556" t="s">
        <v>118</v>
      </c>
    </row>
    <row r="1557" spans="1:65" x14ac:dyDescent="0.3">
      <c r="A1557">
        <v>113337</v>
      </c>
      <c r="B1557">
        <v>0</v>
      </c>
      <c r="C1557" t="s">
        <v>65</v>
      </c>
      <c r="D1557" t="s">
        <v>66</v>
      </c>
      <c r="E1557" t="s">
        <v>67</v>
      </c>
      <c r="F1557" t="s">
        <v>68</v>
      </c>
      <c r="G1557">
        <v>0</v>
      </c>
      <c r="H1557">
        <v>90000</v>
      </c>
      <c r="I1557">
        <v>239850</v>
      </c>
      <c r="J1557" t="s">
        <v>113</v>
      </c>
      <c r="K1557" t="s">
        <v>70</v>
      </c>
      <c r="L1557" t="s">
        <v>91</v>
      </c>
      <c r="M1557" t="s">
        <v>72</v>
      </c>
      <c r="N1557">
        <v>9.3340000000000003E-3</v>
      </c>
      <c r="O1557">
        <v>24700</v>
      </c>
      <c r="P1557">
        <v>365243</v>
      </c>
      <c r="Q1557">
        <v>9055</v>
      </c>
      <c r="R1557">
        <v>4702</v>
      </c>
      <c r="S1557">
        <v>2</v>
      </c>
      <c r="T1557">
        <v>2</v>
      </c>
      <c r="U1557" t="s">
        <v>125</v>
      </c>
      <c r="V1557">
        <v>10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76</v>
      </c>
      <c r="AD1557">
        <v>2699649</v>
      </c>
      <c r="AE1557" t="s">
        <v>65</v>
      </c>
      <c r="AG1557">
        <v>0</v>
      </c>
      <c r="AH1557">
        <v>0</v>
      </c>
      <c r="AK1557" t="s">
        <v>94</v>
      </c>
      <c r="AL1557">
        <v>13</v>
      </c>
      <c r="AM1557" t="s">
        <v>68</v>
      </c>
      <c r="AN1557">
        <v>1</v>
      </c>
      <c r="AR1557" t="s">
        <v>76</v>
      </c>
      <c r="AS1557" t="s">
        <v>129</v>
      </c>
      <c r="AT1557">
        <v>-213</v>
      </c>
      <c r="AU1557" t="s">
        <v>76</v>
      </c>
      <c r="AV1557" t="s">
        <v>79</v>
      </c>
      <c r="AX1557" t="s">
        <v>81</v>
      </c>
      <c r="AY1557" t="s">
        <v>76</v>
      </c>
      <c r="AZ1557" t="s">
        <v>76</v>
      </c>
      <c r="BA1557" t="s">
        <v>76</v>
      </c>
      <c r="BB1557" t="s">
        <v>121</v>
      </c>
      <c r="BC1557">
        <v>-1</v>
      </c>
      <c r="BD1557" t="s">
        <v>76</v>
      </c>
      <c r="BF1557" t="s">
        <v>76</v>
      </c>
      <c r="BG1557" t="s">
        <v>82</v>
      </c>
    </row>
    <row r="1558" spans="1:65" x14ac:dyDescent="0.3">
      <c r="A1558">
        <v>113339</v>
      </c>
      <c r="B1558">
        <v>0</v>
      </c>
      <c r="C1558" t="s">
        <v>65</v>
      </c>
      <c r="D1558" t="s">
        <v>88</v>
      </c>
      <c r="E1558" t="s">
        <v>67</v>
      </c>
      <c r="F1558" t="s">
        <v>68</v>
      </c>
      <c r="G1558">
        <v>0</v>
      </c>
      <c r="H1558">
        <v>81000</v>
      </c>
      <c r="I1558">
        <v>345645</v>
      </c>
      <c r="J1558" t="s">
        <v>69</v>
      </c>
      <c r="K1558" t="s">
        <v>70</v>
      </c>
      <c r="L1558" t="s">
        <v>71</v>
      </c>
      <c r="M1558" t="s">
        <v>72</v>
      </c>
      <c r="N1558">
        <v>2.461E-2</v>
      </c>
      <c r="O1558">
        <v>16160</v>
      </c>
      <c r="P1558">
        <v>1292</v>
      </c>
      <c r="Q1558">
        <v>631</v>
      </c>
      <c r="R1558">
        <v>4087</v>
      </c>
      <c r="S1558">
        <v>2</v>
      </c>
      <c r="T1558">
        <v>2</v>
      </c>
      <c r="U1558" t="s">
        <v>73</v>
      </c>
      <c r="V1558">
        <v>14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108</v>
      </c>
      <c r="AD1558">
        <v>2468203</v>
      </c>
      <c r="AE1558" t="s">
        <v>99</v>
      </c>
      <c r="AF1558">
        <v>27000</v>
      </c>
      <c r="AG1558">
        <v>540000</v>
      </c>
      <c r="AH1558">
        <v>540000</v>
      </c>
      <c r="AJ1558">
        <v>540000</v>
      </c>
      <c r="AK1558" t="s">
        <v>123</v>
      </c>
      <c r="AL1558">
        <v>15</v>
      </c>
      <c r="AM1558" t="s">
        <v>68</v>
      </c>
      <c r="AN1558">
        <v>1</v>
      </c>
      <c r="AR1558" t="s">
        <v>79</v>
      </c>
      <c r="AS1558" t="s">
        <v>114</v>
      </c>
      <c r="AT1558">
        <v>-486</v>
      </c>
      <c r="AU1558" t="s">
        <v>76</v>
      </c>
      <c r="AV1558" t="s">
        <v>115</v>
      </c>
      <c r="AX1558" t="s">
        <v>81</v>
      </c>
      <c r="AY1558" t="s">
        <v>76</v>
      </c>
      <c r="AZ1558" t="s">
        <v>131</v>
      </c>
      <c r="BA1558" t="s">
        <v>116</v>
      </c>
      <c r="BB1558" t="s">
        <v>121</v>
      </c>
      <c r="BC1558">
        <v>-1</v>
      </c>
      <c r="BD1558" t="s">
        <v>76</v>
      </c>
      <c r="BE1558">
        <v>0</v>
      </c>
      <c r="BF1558" t="s">
        <v>76</v>
      </c>
      <c r="BG1558" t="s">
        <v>160</v>
      </c>
    </row>
    <row r="1559" spans="1:65" x14ac:dyDescent="0.3">
      <c r="A1559">
        <v>113354</v>
      </c>
      <c r="B1559">
        <v>0</v>
      </c>
      <c r="C1559" t="s">
        <v>65</v>
      </c>
      <c r="D1559" t="s">
        <v>88</v>
      </c>
      <c r="E1559" t="s">
        <v>67</v>
      </c>
      <c r="F1559" t="s">
        <v>67</v>
      </c>
      <c r="G1559">
        <v>0</v>
      </c>
      <c r="H1559">
        <v>67500</v>
      </c>
      <c r="I1559">
        <v>622413</v>
      </c>
      <c r="J1559" t="s">
        <v>69</v>
      </c>
      <c r="K1559" t="s">
        <v>70</v>
      </c>
      <c r="L1559" t="s">
        <v>119</v>
      </c>
      <c r="M1559" t="s">
        <v>72</v>
      </c>
      <c r="N1559">
        <v>9.6570000000000007E-3</v>
      </c>
      <c r="O1559">
        <v>15698</v>
      </c>
      <c r="P1559">
        <v>339</v>
      </c>
      <c r="Q1559">
        <v>7439</v>
      </c>
      <c r="R1559">
        <v>5648</v>
      </c>
      <c r="S1559">
        <v>2</v>
      </c>
      <c r="T1559">
        <v>2</v>
      </c>
      <c r="U1559" t="s">
        <v>75</v>
      </c>
      <c r="V1559">
        <v>11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195</v>
      </c>
      <c r="AD1559">
        <v>1547376</v>
      </c>
      <c r="AE1559" t="s">
        <v>93</v>
      </c>
      <c r="AF1559">
        <v>1978.74</v>
      </c>
      <c r="AG1559">
        <v>47511</v>
      </c>
      <c r="AH1559">
        <v>42462</v>
      </c>
      <c r="AI1559">
        <v>5049</v>
      </c>
      <c r="AJ1559">
        <v>47511</v>
      </c>
      <c r="AK1559" t="s">
        <v>109</v>
      </c>
      <c r="AL1559">
        <v>16</v>
      </c>
      <c r="AM1559" t="s">
        <v>68</v>
      </c>
      <c r="AN1559">
        <v>1</v>
      </c>
      <c r="AO1559">
        <v>0.115737829</v>
      </c>
      <c r="AR1559" t="s">
        <v>79</v>
      </c>
      <c r="AS1559" t="s">
        <v>77</v>
      </c>
      <c r="AT1559">
        <v>-2795</v>
      </c>
      <c r="AU1559" t="s">
        <v>78</v>
      </c>
      <c r="AV1559" t="s">
        <v>79</v>
      </c>
      <c r="AW1559" t="s">
        <v>101</v>
      </c>
      <c r="AX1559" t="s">
        <v>102</v>
      </c>
      <c r="AY1559" t="s">
        <v>95</v>
      </c>
      <c r="AZ1559" t="s">
        <v>96</v>
      </c>
      <c r="BA1559" t="s">
        <v>76</v>
      </c>
      <c r="BB1559" t="s">
        <v>104</v>
      </c>
      <c r="BC1559">
        <v>2100</v>
      </c>
      <c r="BD1559" t="s">
        <v>85</v>
      </c>
      <c r="BE1559">
        <v>24</v>
      </c>
      <c r="BF1559" t="s">
        <v>97</v>
      </c>
      <c r="BG1559" t="s">
        <v>98</v>
      </c>
      <c r="BH1559">
        <v>365243</v>
      </c>
      <c r="BI1559">
        <v>-2764</v>
      </c>
      <c r="BJ1559">
        <v>-2074</v>
      </c>
      <c r="BK1559">
        <v>-2314</v>
      </c>
      <c r="BL1559">
        <v>-2310</v>
      </c>
      <c r="BM1559">
        <v>0</v>
      </c>
    </row>
    <row r="1560" spans="1:65" x14ac:dyDescent="0.3">
      <c r="A1560">
        <v>113355</v>
      </c>
      <c r="B1560">
        <v>0</v>
      </c>
      <c r="C1560" t="s">
        <v>65</v>
      </c>
      <c r="D1560" t="s">
        <v>66</v>
      </c>
      <c r="E1560" t="s">
        <v>68</v>
      </c>
      <c r="F1560" t="s">
        <v>67</v>
      </c>
      <c r="G1560">
        <v>0</v>
      </c>
      <c r="H1560">
        <v>225000</v>
      </c>
      <c r="I1560">
        <v>315000</v>
      </c>
      <c r="J1560" t="s">
        <v>69</v>
      </c>
      <c r="K1560" t="s">
        <v>70</v>
      </c>
      <c r="L1560" t="s">
        <v>71</v>
      </c>
      <c r="M1560" t="s">
        <v>72</v>
      </c>
      <c r="N1560">
        <v>1.8800999999999998E-2</v>
      </c>
      <c r="O1560">
        <v>8874</v>
      </c>
      <c r="P1560">
        <v>1706</v>
      </c>
      <c r="Q1560">
        <v>1302</v>
      </c>
      <c r="R1560">
        <v>1302</v>
      </c>
      <c r="S1560">
        <v>2</v>
      </c>
      <c r="T1560">
        <v>2</v>
      </c>
      <c r="U1560" t="s">
        <v>125</v>
      </c>
      <c r="V1560">
        <v>12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216</v>
      </c>
      <c r="AD1560">
        <v>1212154</v>
      </c>
      <c r="AE1560" t="s">
        <v>93</v>
      </c>
      <c r="AF1560">
        <v>13496.49</v>
      </c>
      <c r="AG1560">
        <v>118827.9</v>
      </c>
      <c r="AH1560">
        <v>118827.9</v>
      </c>
      <c r="AI1560">
        <v>0</v>
      </c>
      <c r="AJ1560">
        <v>118827.9</v>
      </c>
      <c r="AK1560" t="s">
        <v>125</v>
      </c>
      <c r="AL1560">
        <v>14</v>
      </c>
      <c r="AM1560" t="s">
        <v>68</v>
      </c>
      <c r="AN1560">
        <v>1</v>
      </c>
      <c r="AO1560">
        <v>0</v>
      </c>
      <c r="AR1560" t="s">
        <v>79</v>
      </c>
      <c r="AS1560" t="s">
        <v>77</v>
      </c>
      <c r="AT1560">
        <v>-483</v>
      </c>
      <c r="AU1560" t="s">
        <v>78</v>
      </c>
      <c r="AV1560" t="s">
        <v>79</v>
      </c>
      <c r="AX1560" t="s">
        <v>81</v>
      </c>
      <c r="AY1560" t="s">
        <v>124</v>
      </c>
      <c r="AZ1560" t="s">
        <v>96</v>
      </c>
      <c r="BA1560" t="s">
        <v>76</v>
      </c>
      <c r="BB1560" t="s">
        <v>104</v>
      </c>
      <c r="BC1560">
        <v>10</v>
      </c>
      <c r="BD1560" t="s">
        <v>105</v>
      </c>
      <c r="BE1560">
        <v>10</v>
      </c>
      <c r="BF1560" t="s">
        <v>112</v>
      </c>
      <c r="BG1560" t="s">
        <v>208</v>
      </c>
      <c r="BH1560">
        <v>365243</v>
      </c>
      <c r="BI1560">
        <v>-444</v>
      </c>
      <c r="BJ1560">
        <v>-174</v>
      </c>
      <c r="BK1560">
        <v>-204</v>
      </c>
      <c r="BL1560">
        <v>-198</v>
      </c>
      <c r="BM1560">
        <v>0</v>
      </c>
    </row>
    <row r="1561" spans="1:65" x14ac:dyDescent="0.3">
      <c r="A1561">
        <v>113357</v>
      </c>
      <c r="B1561">
        <v>0</v>
      </c>
      <c r="C1561" t="s">
        <v>65</v>
      </c>
      <c r="D1561" t="s">
        <v>88</v>
      </c>
      <c r="E1561" t="s">
        <v>68</v>
      </c>
      <c r="F1561" t="s">
        <v>68</v>
      </c>
      <c r="G1561">
        <v>0</v>
      </c>
      <c r="H1561">
        <v>112500</v>
      </c>
      <c r="I1561">
        <v>472500</v>
      </c>
      <c r="J1561" t="s">
        <v>69</v>
      </c>
      <c r="K1561" t="s">
        <v>70</v>
      </c>
      <c r="L1561" t="s">
        <v>119</v>
      </c>
      <c r="M1561" t="s">
        <v>72</v>
      </c>
      <c r="N1561">
        <v>1.5221E-2</v>
      </c>
      <c r="O1561">
        <v>12971</v>
      </c>
      <c r="P1561">
        <v>4352</v>
      </c>
      <c r="Q1561">
        <v>309</v>
      </c>
      <c r="R1561">
        <v>4713</v>
      </c>
      <c r="S1561">
        <v>2</v>
      </c>
      <c r="T1561">
        <v>2</v>
      </c>
      <c r="U1561" t="s">
        <v>73</v>
      </c>
      <c r="V1561">
        <v>10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92</v>
      </c>
      <c r="AD1561">
        <v>1111767</v>
      </c>
      <c r="AE1561" t="s">
        <v>93</v>
      </c>
      <c r="AF1561">
        <v>12415.815000000001</v>
      </c>
      <c r="AG1561">
        <v>71671.5</v>
      </c>
      <c r="AH1561">
        <v>67698</v>
      </c>
      <c r="AI1561">
        <v>7168.5</v>
      </c>
      <c r="AJ1561">
        <v>71671.5</v>
      </c>
      <c r="AK1561" t="s">
        <v>94</v>
      </c>
      <c r="AL1561">
        <v>11</v>
      </c>
      <c r="AM1561" t="s">
        <v>68</v>
      </c>
      <c r="AN1561">
        <v>1</v>
      </c>
      <c r="AO1561">
        <v>0.10428092899999999</v>
      </c>
      <c r="AR1561" t="s">
        <v>79</v>
      </c>
      <c r="AS1561" t="s">
        <v>77</v>
      </c>
      <c r="AT1561">
        <v>-1524</v>
      </c>
      <c r="AU1561" t="s">
        <v>78</v>
      </c>
      <c r="AV1561" t="s">
        <v>79</v>
      </c>
      <c r="AW1561" t="s">
        <v>101</v>
      </c>
      <c r="AX1561" t="s">
        <v>81</v>
      </c>
      <c r="AY1561" t="s">
        <v>157</v>
      </c>
      <c r="AZ1561" t="s">
        <v>96</v>
      </c>
      <c r="BA1561" t="s">
        <v>76</v>
      </c>
      <c r="BB1561" t="s">
        <v>138</v>
      </c>
      <c r="BC1561">
        <v>150</v>
      </c>
      <c r="BD1561" t="s">
        <v>157</v>
      </c>
      <c r="BE1561">
        <v>6</v>
      </c>
      <c r="BF1561" t="s">
        <v>147</v>
      </c>
      <c r="BG1561" t="s">
        <v>158</v>
      </c>
      <c r="BH1561">
        <v>365243</v>
      </c>
      <c r="BI1561">
        <v>-1493</v>
      </c>
      <c r="BJ1561">
        <v>-1343</v>
      </c>
      <c r="BK1561">
        <v>-1343</v>
      </c>
      <c r="BL1561">
        <v>-1340</v>
      </c>
      <c r="BM1561">
        <v>0</v>
      </c>
    </row>
    <row r="1562" spans="1:65" x14ac:dyDescent="0.3">
      <c r="A1562">
        <v>113389</v>
      </c>
      <c r="B1562">
        <v>0</v>
      </c>
      <c r="C1562" t="s">
        <v>65</v>
      </c>
      <c r="D1562" t="s">
        <v>88</v>
      </c>
      <c r="E1562" t="s">
        <v>67</v>
      </c>
      <c r="F1562" t="s">
        <v>68</v>
      </c>
      <c r="G1562">
        <v>2</v>
      </c>
      <c r="H1562">
        <v>81000</v>
      </c>
      <c r="I1562">
        <v>234576</v>
      </c>
      <c r="J1562" t="s">
        <v>133</v>
      </c>
      <c r="K1562" t="s">
        <v>70</v>
      </c>
      <c r="L1562" t="s">
        <v>91</v>
      </c>
      <c r="M1562" t="s">
        <v>169</v>
      </c>
      <c r="N1562">
        <v>4.6219999999999997E-2</v>
      </c>
      <c r="O1562">
        <v>15455</v>
      </c>
      <c r="P1562">
        <v>2271</v>
      </c>
      <c r="Q1562">
        <v>9204</v>
      </c>
      <c r="R1562">
        <v>5446</v>
      </c>
      <c r="S1562">
        <v>1</v>
      </c>
      <c r="T1562">
        <v>1</v>
      </c>
      <c r="U1562" t="s">
        <v>120</v>
      </c>
      <c r="V1562">
        <v>15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 t="s">
        <v>143</v>
      </c>
      <c r="AD1562">
        <v>1807981</v>
      </c>
      <c r="AE1562" t="s">
        <v>65</v>
      </c>
      <c r="AG1562">
        <v>0</v>
      </c>
      <c r="AH1562">
        <v>0</v>
      </c>
      <c r="AK1562" t="s">
        <v>94</v>
      </c>
      <c r="AL1562">
        <v>11</v>
      </c>
      <c r="AM1562" t="s">
        <v>68</v>
      </c>
      <c r="AN1562">
        <v>1</v>
      </c>
      <c r="AR1562" t="s">
        <v>76</v>
      </c>
      <c r="AS1562" t="s">
        <v>129</v>
      </c>
      <c r="AT1562">
        <v>-535</v>
      </c>
      <c r="AU1562" t="s">
        <v>76</v>
      </c>
      <c r="AV1562" t="s">
        <v>79</v>
      </c>
      <c r="AX1562" t="s">
        <v>81</v>
      </c>
      <c r="AY1562" t="s">
        <v>76</v>
      </c>
      <c r="AZ1562" t="s">
        <v>76</v>
      </c>
      <c r="BA1562" t="s">
        <v>76</v>
      </c>
      <c r="BB1562" t="s">
        <v>121</v>
      </c>
      <c r="BC1562">
        <v>-1</v>
      </c>
      <c r="BD1562" t="s">
        <v>76</v>
      </c>
      <c r="BF1562" t="s">
        <v>76</v>
      </c>
      <c r="BG1562" t="s">
        <v>82</v>
      </c>
    </row>
    <row r="1563" spans="1:65" x14ac:dyDescent="0.3">
      <c r="A1563">
        <v>113407</v>
      </c>
      <c r="B1563">
        <v>0</v>
      </c>
      <c r="C1563" t="s">
        <v>65</v>
      </c>
      <c r="D1563" t="s">
        <v>88</v>
      </c>
      <c r="E1563" t="s">
        <v>67</v>
      </c>
      <c r="F1563" t="s">
        <v>68</v>
      </c>
      <c r="G1563">
        <v>0</v>
      </c>
      <c r="H1563">
        <v>337500</v>
      </c>
      <c r="I1563">
        <v>1800000</v>
      </c>
      <c r="J1563" t="s">
        <v>89</v>
      </c>
      <c r="K1563" t="s">
        <v>70</v>
      </c>
      <c r="L1563" t="s">
        <v>71</v>
      </c>
      <c r="M1563" t="s">
        <v>72</v>
      </c>
      <c r="N1563">
        <v>1.9689000000000002E-2</v>
      </c>
      <c r="O1563">
        <v>18024</v>
      </c>
      <c r="P1563">
        <v>2671</v>
      </c>
      <c r="Q1563">
        <v>578</v>
      </c>
      <c r="R1563">
        <v>1531</v>
      </c>
      <c r="S1563">
        <v>2</v>
      </c>
      <c r="T1563">
        <v>2</v>
      </c>
      <c r="U1563" t="s">
        <v>120</v>
      </c>
      <c r="V1563">
        <v>10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 t="s">
        <v>92</v>
      </c>
      <c r="AD1563">
        <v>1179953</v>
      </c>
      <c r="AE1563" t="s">
        <v>65</v>
      </c>
      <c r="AF1563">
        <v>16274.79</v>
      </c>
      <c r="AG1563">
        <v>135000</v>
      </c>
      <c r="AH1563">
        <v>143910</v>
      </c>
      <c r="AI1563">
        <v>0</v>
      </c>
      <c r="AJ1563">
        <v>135000</v>
      </c>
      <c r="AK1563" t="s">
        <v>125</v>
      </c>
      <c r="AL1563">
        <v>8</v>
      </c>
      <c r="AM1563" t="s">
        <v>68</v>
      </c>
      <c r="AN1563">
        <v>1</v>
      </c>
      <c r="AO1563">
        <v>0</v>
      </c>
      <c r="AR1563" t="s">
        <v>76</v>
      </c>
      <c r="AS1563" t="s">
        <v>77</v>
      </c>
      <c r="AT1563">
        <v>-2129</v>
      </c>
      <c r="AU1563" t="s">
        <v>78</v>
      </c>
      <c r="AV1563" t="s">
        <v>79</v>
      </c>
      <c r="AW1563" t="s">
        <v>177</v>
      </c>
      <c r="AX1563" t="s">
        <v>81</v>
      </c>
      <c r="AY1563" t="s">
        <v>76</v>
      </c>
      <c r="AZ1563" t="s">
        <v>82</v>
      </c>
      <c r="BA1563" t="s">
        <v>116</v>
      </c>
      <c r="BB1563" t="s">
        <v>121</v>
      </c>
      <c r="BC1563">
        <v>0</v>
      </c>
      <c r="BD1563" t="s">
        <v>76</v>
      </c>
      <c r="BE1563">
        <v>12</v>
      </c>
      <c r="BF1563" t="s">
        <v>86</v>
      </c>
      <c r="BG1563" t="s">
        <v>172</v>
      </c>
      <c r="BH1563">
        <v>365243</v>
      </c>
      <c r="BI1563">
        <v>-2098</v>
      </c>
      <c r="BJ1563">
        <v>-1768</v>
      </c>
      <c r="BK1563">
        <v>-1768</v>
      </c>
      <c r="BL1563">
        <v>-1739</v>
      </c>
      <c r="BM1563">
        <v>0</v>
      </c>
    </row>
    <row r="1564" spans="1:65" x14ac:dyDescent="0.3">
      <c r="A1564">
        <v>113417</v>
      </c>
      <c r="B1564">
        <v>0</v>
      </c>
      <c r="C1564" t="s">
        <v>65</v>
      </c>
      <c r="D1564" t="s">
        <v>88</v>
      </c>
      <c r="E1564" t="s">
        <v>67</v>
      </c>
      <c r="F1564" t="s">
        <v>67</v>
      </c>
      <c r="G1564">
        <v>0</v>
      </c>
      <c r="H1564">
        <v>112500</v>
      </c>
      <c r="I1564">
        <v>526491</v>
      </c>
      <c r="J1564" t="s">
        <v>69</v>
      </c>
      <c r="K1564" t="s">
        <v>70</v>
      </c>
      <c r="L1564" t="s">
        <v>71</v>
      </c>
      <c r="M1564" t="s">
        <v>142</v>
      </c>
      <c r="N1564">
        <v>7.1199999999999996E-3</v>
      </c>
      <c r="O1564">
        <v>18257</v>
      </c>
      <c r="P1564">
        <v>1044</v>
      </c>
      <c r="Q1564">
        <v>205</v>
      </c>
      <c r="R1564">
        <v>1809</v>
      </c>
      <c r="S1564">
        <v>2</v>
      </c>
      <c r="T1564">
        <v>2</v>
      </c>
      <c r="U1564" t="s">
        <v>109</v>
      </c>
      <c r="V1564">
        <v>16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 t="s">
        <v>184</v>
      </c>
      <c r="AD1564">
        <v>1986085</v>
      </c>
      <c r="AE1564" t="s">
        <v>93</v>
      </c>
      <c r="AF1564">
        <v>6056.73</v>
      </c>
      <c r="AG1564">
        <v>32805</v>
      </c>
      <c r="AH1564">
        <v>29704.5</v>
      </c>
      <c r="AI1564">
        <v>4500</v>
      </c>
      <c r="AJ1564">
        <v>32805</v>
      </c>
      <c r="AK1564" t="s">
        <v>123</v>
      </c>
      <c r="AL1564">
        <v>10</v>
      </c>
      <c r="AM1564" t="s">
        <v>68</v>
      </c>
      <c r="AN1564">
        <v>1</v>
      </c>
      <c r="AO1564">
        <v>0.14328258199999999</v>
      </c>
      <c r="AR1564" t="s">
        <v>79</v>
      </c>
      <c r="AS1564" t="s">
        <v>77</v>
      </c>
      <c r="AT1564">
        <v>-1670</v>
      </c>
      <c r="AU1564" t="s">
        <v>78</v>
      </c>
      <c r="AV1564" t="s">
        <v>79</v>
      </c>
      <c r="AX1564" t="s">
        <v>81</v>
      </c>
      <c r="AY1564" t="s">
        <v>124</v>
      </c>
      <c r="AZ1564" t="s">
        <v>96</v>
      </c>
      <c r="BA1564" t="s">
        <v>76</v>
      </c>
      <c r="BB1564" t="s">
        <v>104</v>
      </c>
      <c r="BC1564">
        <v>20</v>
      </c>
      <c r="BD1564" t="s">
        <v>105</v>
      </c>
      <c r="BE1564">
        <v>6</v>
      </c>
      <c r="BF1564" t="s">
        <v>86</v>
      </c>
      <c r="BG1564" t="s">
        <v>106</v>
      </c>
      <c r="BH1564">
        <v>365243</v>
      </c>
      <c r="BI1564">
        <v>-1635</v>
      </c>
      <c r="BJ1564">
        <v>-1485</v>
      </c>
      <c r="BK1564">
        <v>-1485</v>
      </c>
      <c r="BL1564">
        <v>-1482</v>
      </c>
      <c r="BM1564">
        <v>0</v>
      </c>
    </row>
    <row r="1565" spans="1:65" x14ac:dyDescent="0.3">
      <c r="A1565">
        <v>113429</v>
      </c>
      <c r="B1565">
        <v>0</v>
      </c>
      <c r="C1565" t="s">
        <v>65</v>
      </c>
      <c r="D1565" t="s">
        <v>66</v>
      </c>
      <c r="E1565" t="s">
        <v>68</v>
      </c>
      <c r="F1565" t="s">
        <v>67</v>
      </c>
      <c r="G1565">
        <v>2</v>
      </c>
      <c r="H1565">
        <v>315000</v>
      </c>
      <c r="I1565">
        <v>1575000</v>
      </c>
      <c r="J1565" t="s">
        <v>69</v>
      </c>
      <c r="K1565" t="s">
        <v>70</v>
      </c>
      <c r="L1565" t="s">
        <v>91</v>
      </c>
      <c r="M1565" t="s">
        <v>72</v>
      </c>
      <c r="N1565">
        <v>2.8663000000000001E-2</v>
      </c>
      <c r="O1565">
        <v>13399</v>
      </c>
      <c r="P1565">
        <v>992</v>
      </c>
      <c r="Q1565">
        <v>7234</v>
      </c>
      <c r="R1565">
        <v>4014</v>
      </c>
      <c r="S1565">
        <v>2</v>
      </c>
      <c r="T1565">
        <v>2</v>
      </c>
      <c r="U1565" t="s">
        <v>123</v>
      </c>
      <c r="V1565">
        <v>10</v>
      </c>
      <c r="W1565">
        <v>0</v>
      </c>
      <c r="X1565">
        <v>1</v>
      </c>
      <c r="Y1565">
        <v>1</v>
      </c>
      <c r="Z1565">
        <v>0</v>
      </c>
      <c r="AA1565">
        <v>1</v>
      </c>
      <c r="AB1565">
        <v>1</v>
      </c>
      <c r="AC1565" t="s">
        <v>175</v>
      </c>
      <c r="AD1565">
        <v>1984833</v>
      </c>
      <c r="AE1565" t="s">
        <v>65</v>
      </c>
      <c r="AF1565">
        <v>65566.080000000002</v>
      </c>
      <c r="AG1565">
        <v>1444500</v>
      </c>
      <c r="AH1565">
        <v>1547464.5</v>
      </c>
      <c r="AJ1565">
        <v>1444500</v>
      </c>
      <c r="AK1565" t="s">
        <v>109</v>
      </c>
      <c r="AL1565">
        <v>9</v>
      </c>
      <c r="AM1565" t="s">
        <v>68</v>
      </c>
      <c r="AN1565">
        <v>1</v>
      </c>
      <c r="AR1565" t="s">
        <v>76</v>
      </c>
      <c r="AS1565" t="s">
        <v>77</v>
      </c>
      <c r="AT1565">
        <v>-353</v>
      </c>
      <c r="AU1565" t="s">
        <v>78</v>
      </c>
      <c r="AV1565" t="s">
        <v>79</v>
      </c>
      <c r="AX1565" t="s">
        <v>81</v>
      </c>
      <c r="AY1565" t="s">
        <v>76</v>
      </c>
      <c r="AZ1565" t="s">
        <v>82</v>
      </c>
      <c r="BA1565" t="s">
        <v>116</v>
      </c>
      <c r="BB1565" t="s">
        <v>121</v>
      </c>
      <c r="BC1565">
        <v>-1</v>
      </c>
      <c r="BD1565" t="s">
        <v>76</v>
      </c>
      <c r="BE1565">
        <v>36</v>
      </c>
      <c r="BF1565" t="s">
        <v>112</v>
      </c>
      <c r="BG1565" t="s">
        <v>118</v>
      </c>
    </row>
    <row r="1566" spans="1:65" x14ac:dyDescent="0.3">
      <c r="A1566">
        <v>113433</v>
      </c>
      <c r="B1566">
        <v>0</v>
      </c>
      <c r="C1566" t="s">
        <v>65</v>
      </c>
      <c r="D1566" t="s">
        <v>88</v>
      </c>
      <c r="E1566" t="s">
        <v>67</v>
      </c>
      <c r="F1566" t="s">
        <v>68</v>
      </c>
      <c r="G1566">
        <v>2</v>
      </c>
      <c r="H1566">
        <v>81000</v>
      </c>
      <c r="I1566">
        <v>396000</v>
      </c>
      <c r="J1566" t="s">
        <v>69</v>
      </c>
      <c r="K1566" t="s">
        <v>70</v>
      </c>
      <c r="L1566" t="s">
        <v>91</v>
      </c>
      <c r="M1566" t="s">
        <v>72</v>
      </c>
      <c r="N1566">
        <v>7.3299999999999997E-3</v>
      </c>
      <c r="O1566">
        <v>11513</v>
      </c>
      <c r="P1566">
        <v>1554</v>
      </c>
      <c r="Q1566">
        <v>9258</v>
      </c>
      <c r="R1566">
        <v>3579</v>
      </c>
      <c r="S1566">
        <v>2</v>
      </c>
      <c r="T1566">
        <v>2</v>
      </c>
      <c r="U1566" t="s">
        <v>94</v>
      </c>
      <c r="V1566">
        <v>10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t="s">
        <v>92</v>
      </c>
      <c r="AD1566">
        <v>2055253</v>
      </c>
      <c r="AE1566" t="s">
        <v>65</v>
      </c>
      <c r="AF1566">
        <v>48635.055</v>
      </c>
      <c r="AG1566">
        <v>1125000</v>
      </c>
      <c r="AH1566">
        <v>1223010</v>
      </c>
      <c r="AJ1566">
        <v>1125000</v>
      </c>
      <c r="AK1566" t="s">
        <v>75</v>
      </c>
      <c r="AL1566">
        <v>10</v>
      </c>
      <c r="AM1566" t="s">
        <v>68</v>
      </c>
      <c r="AN1566">
        <v>1</v>
      </c>
      <c r="AR1566" t="s">
        <v>76</v>
      </c>
      <c r="AS1566" t="s">
        <v>114</v>
      </c>
      <c r="AT1566">
        <v>-160</v>
      </c>
      <c r="AU1566" t="s">
        <v>78</v>
      </c>
      <c r="AV1566" t="s">
        <v>115</v>
      </c>
      <c r="AW1566" t="s">
        <v>80</v>
      </c>
      <c r="AX1566" t="s">
        <v>81</v>
      </c>
      <c r="AY1566" t="s">
        <v>76</v>
      </c>
      <c r="AZ1566" t="s">
        <v>82</v>
      </c>
      <c r="BA1566" t="s">
        <v>116</v>
      </c>
      <c r="BB1566" t="s">
        <v>121</v>
      </c>
      <c r="BC1566">
        <v>-1</v>
      </c>
      <c r="BD1566" t="s">
        <v>76</v>
      </c>
      <c r="BE1566">
        <v>36</v>
      </c>
      <c r="BF1566" t="s">
        <v>112</v>
      </c>
      <c r="BG1566" t="s">
        <v>118</v>
      </c>
    </row>
    <row r="1567" spans="1:65" x14ac:dyDescent="0.3">
      <c r="A1567">
        <v>113436</v>
      </c>
      <c r="B1567">
        <v>0</v>
      </c>
      <c r="C1567" t="s">
        <v>65</v>
      </c>
      <c r="D1567" t="s">
        <v>88</v>
      </c>
      <c r="E1567" t="s">
        <v>68</v>
      </c>
      <c r="F1567" t="s">
        <v>68</v>
      </c>
      <c r="G1567">
        <v>0</v>
      </c>
      <c r="H1567">
        <v>135000</v>
      </c>
      <c r="I1567">
        <v>755190</v>
      </c>
      <c r="J1567" t="s">
        <v>89</v>
      </c>
      <c r="K1567" t="s">
        <v>70</v>
      </c>
      <c r="L1567" t="s">
        <v>91</v>
      </c>
      <c r="M1567" t="s">
        <v>72</v>
      </c>
      <c r="N1567">
        <v>2.5163999999999999E-2</v>
      </c>
      <c r="O1567">
        <v>17248</v>
      </c>
      <c r="P1567">
        <v>6113</v>
      </c>
      <c r="Q1567">
        <v>10386</v>
      </c>
      <c r="R1567">
        <v>777</v>
      </c>
      <c r="S1567">
        <v>2</v>
      </c>
      <c r="T1567">
        <v>2</v>
      </c>
      <c r="U1567" t="s">
        <v>120</v>
      </c>
      <c r="V1567">
        <v>15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168</v>
      </c>
      <c r="AD1567">
        <v>1371972</v>
      </c>
      <c r="AE1567" t="s">
        <v>93</v>
      </c>
      <c r="AG1567">
        <v>38835</v>
      </c>
      <c r="AH1567">
        <v>38835</v>
      </c>
      <c r="AI1567">
        <v>0</v>
      </c>
      <c r="AJ1567">
        <v>38835</v>
      </c>
      <c r="AK1567" t="s">
        <v>73</v>
      </c>
      <c r="AL1567">
        <v>12</v>
      </c>
      <c r="AM1567" t="s">
        <v>68</v>
      </c>
      <c r="AN1567">
        <v>1</v>
      </c>
      <c r="AO1567">
        <v>0</v>
      </c>
      <c r="AR1567" t="s">
        <v>79</v>
      </c>
      <c r="AS1567" t="s">
        <v>114</v>
      </c>
      <c r="AT1567">
        <v>-1644</v>
      </c>
      <c r="AU1567" t="s">
        <v>78</v>
      </c>
      <c r="AV1567" t="s">
        <v>115</v>
      </c>
      <c r="AX1567" t="s">
        <v>81</v>
      </c>
      <c r="AY1567" t="s">
        <v>124</v>
      </c>
      <c r="AZ1567" t="s">
        <v>76</v>
      </c>
      <c r="BA1567" t="s">
        <v>76</v>
      </c>
      <c r="BB1567" t="s">
        <v>104</v>
      </c>
      <c r="BC1567">
        <v>46</v>
      </c>
      <c r="BD1567" t="s">
        <v>105</v>
      </c>
      <c r="BF1567" t="s">
        <v>76</v>
      </c>
      <c r="BG1567" t="s">
        <v>106</v>
      </c>
    </row>
    <row r="1568" spans="1:65" x14ac:dyDescent="0.3">
      <c r="A1568">
        <v>113443</v>
      </c>
      <c r="B1568">
        <v>1</v>
      </c>
      <c r="C1568" t="s">
        <v>65</v>
      </c>
      <c r="D1568" t="s">
        <v>66</v>
      </c>
      <c r="E1568" t="s">
        <v>68</v>
      </c>
      <c r="F1568" t="s">
        <v>68</v>
      </c>
      <c r="G1568">
        <v>0</v>
      </c>
      <c r="H1568">
        <v>139500</v>
      </c>
      <c r="I1568">
        <v>408780</v>
      </c>
      <c r="J1568" t="s">
        <v>89</v>
      </c>
      <c r="K1568" t="s">
        <v>70</v>
      </c>
      <c r="L1568" t="s">
        <v>71</v>
      </c>
      <c r="M1568" t="s">
        <v>72</v>
      </c>
      <c r="N1568">
        <v>5.313E-3</v>
      </c>
      <c r="O1568">
        <v>12696</v>
      </c>
      <c r="P1568">
        <v>145</v>
      </c>
      <c r="Q1568">
        <v>1047</v>
      </c>
      <c r="R1568">
        <v>4199</v>
      </c>
      <c r="S1568">
        <v>2</v>
      </c>
      <c r="T1568">
        <v>2</v>
      </c>
      <c r="U1568" t="s">
        <v>75</v>
      </c>
      <c r="V1568">
        <v>10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195</v>
      </c>
      <c r="AD1568">
        <v>2619299</v>
      </c>
      <c r="AE1568" t="s">
        <v>93</v>
      </c>
      <c r="AF1568">
        <v>15230.295</v>
      </c>
      <c r="AG1568">
        <v>74070</v>
      </c>
      <c r="AH1568">
        <v>74070</v>
      </c>
      <c r="AI1568">
        <v>0</v>
      </c>
      <c r="AJ1568">
        <v>74070</v>
      </c>
      <c r="AK1568" t="s">
        <v>94</v>
      </c>
      <c r="AL1568">
        <v>14</v>
      </c>
      <c r="AM1568" t="s">
        <v>68</v>
      </c>
      <c r="AN1568">
        <v>1</v>
      </c>
      <c r="AO1568">
        <v>0</v>
      </c>
      <c r="AR1568" t="s">
        <v>79</v>
      </c>
      <c r="AS1568" t="s">
        <v>77</v>
      </c>
      <c r="AT1568">
        <v>-505</v>
      </c>
      <c r="AU1568" t="s">
        <v>76</v>
      </c>
      <c r="AV1568" t="s">
        <v>79</v>
      </c>
      <c r="AX1568" t="s">
        <v>81</v>
      </c>
      <c r="AY1568" t="s">
        <v>124</v>
      </c>
      <c r="AZ1568" t="s">
        <v>96</v>
      </c>
      <c r="BA1568" t="s">
        <v>76</v>
      </c>
      <c r="BB1568" t="s">
        <v>104</v>
      </c>
      <c r="BC1568">
        <v>20</v>
      </c>
      <c r="BD1568" t="s">
        <v>105</v>
      </c>
      <c r="BE1568">
        <v>6</v>
      </c>
      <c r="BF1568" t="s">
        <v>86</v>
      </c>
      <c r="BG1568" t="s">
        <v>106</v>
      </c>
      <c r="BH1568">
        <v>365243</v>
      </c>
      <c r="BI1568">
        <v>-377</v>
      </c>
      <c r="BJ1568">
        <v>-227</v>
      </c>
      <c r="BK1568">
        <v>-317</v>
      </c>
      <c r="BL1568">
        <v>-308</v>
      </c>
      <c r="BM1568">
        <v>0</v>
      </c>
    </row>
    <row r="1569" spans="1:65" x14ac:dyDescent="0.3">
      <c r="A1569">
        <v>113443</v>
      </c>
      <c r="B1569">
        <v>1</v>
      </c>
      <c r="C1569" t="s">
        <v>65</v>
      </c>
      <c r="D1569" t="s">
        <v>66</v>
      </c>
      <c r="E1569" t="s">
        <v>68</v>
      </c>
      <c r="F1569" t="s">
        <v>68</v>
      </c>
      <c r="G1569">
        <v>0</v>
      </c>
      <c r="H1569">
        <v>139500</v>
      </c>
      <c r="I1569">
        <v>408780</v>
      </c>
      <c r="J1569" t="s">
        <v>89</v>
      </c>
      <c r="K1569" t="s">
        <v>70</v>
      </c>
      <c r="L1569" t="s">
        <v>71</v>
      </c>
      <c r="M1569" t="s">
        <v>72</v>
      </c>
      <c r="N1569">
        <v>5.313E-3</v>
      </c>
      <c r="O1569">
        <v>12696</v>
      </c>
      <c r="P1569">
        <v>145</v>
      </c>
      <c r="Q1569">
        <v>1047</v>
      </c>
      <c r="R1569">
        <v>4199</v>
      </c>
      <c r="S1569">
        <v>2</v>
      </c>
      <c r="T1569">
        <v>2</v>
      </c>
      <c r="U1569" t="s">
        <v>75</v>
      </c>
      <c r="V1569">
        <v>10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195</v>
      </c>
      <c r="AD1569">
        <v>2449401</v>
      </c>
      <c r="AE1569" t="s">
        <v>65</v>
      </c>
      <c r="AG1569">
        <v>0</v>
      </c>
      <c r="AH1569">
        <v>0</v>
      </c>
      <c r="AK1569" t="s">
        <v>73</v>
      </c>
      <c r="AL1569">
        <v>10</v>
      </c>
      <c r="AM1569" t="s">
        <v>68</v>
      </c>
      <c r="AN1569">
        <v>1</v>
      </c>
      <c r="AR1569" t="s">
        <v>76</v>
      </c>
      <c r="AS1569" t="s">
        <v>129</v>
      </c>
      <c r="AT1569">
        <v>-234</v>
      </c>
      <c r="AU1569" t="s">
        <v>76</v>
      </c>
      <c r="AV1569" t="s">
        <v>79</v>
      </c>
      <c r="AX1569" t="s">
        <v>81</v>
      </c>
      <c r="AY1569" t="s">
        <v>76</v>
      </c>
      <c r="AZ1569" t="s">
        <v>76</v>
      </c>
      <c r="BA1569" t="s">
        <v>76</v>
      </c>
      <c r="BB1569" t="s">
        <v>121</v>
      </c>
      <c r="BC1569">
        <v>-1</v>
      </c>
      <c r="BD1569" t="s">
        <v>76</v>
      </c>
      <c r="BF1569" t="s">
        <v>76</v>
      </c>
      <c r="BG1569" t="s">
        <v>82</v>
      </c>
    </row>
    <row r="1570" spans="1:65" x14ac:dyDescent="0.3">
      <c r="A1570">
        <v>113460</v>
      </c>
      <c r="B1570">
        <v>0</v>
      </c>
      <c r="C1570" t="s">
        <v>65</v>
      </c>
      <c r="D1570" t="s">
        <v>88</v>
      </c>
      <c r="E1570" t="s">
        <v>67</v>
      </c>
      <c r="F1570" t="s">
        <v>68</v>
      </c>
      <c r="G1570">
        <v>0</v>
      </c>
      <c r="H1570">
        <v>112500</v>
      </c>
      <c r="I1570">
        <v>675000</v>
      </c>
      <c r="J1570" t="s">
        <v>89</v>
      </c>
      <c r="K1570" t="s">
        <v>70</v>
      </c>
      <c r="L1570" t="s">
        <v>91</v>
      </c>
      <c r="M1570" t="s">
        <v>72</v>
      </c>
      <c r="N1570">
        <v>3.2561E-2</v>
      </c>
      <c r="O1570">
        <v>14698</v>
      </c>
      <c r="P1570">
        <v>547</v>
      </c>
      <c r="Q1570">
        <v>8841</v>
      </c>
      <c r="R1570">
        <v>3844</v>
      </c>
      <c r="S1570">
        <v>1</v>
      </c>
      <c r="T1570">
        <v>1</v>
      </c>
      <c r="U1570" t="s">
        <v>125</v>
      </c>
      <c r="V1570">
        <v>19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92</v>
      </c>
      <c r="AD1570">
        <v>2202688</v>
      </c>
      <c r="AE1570" t="s">
        <v>65</v>
      </c>
      <c r="AG1570">
        <v>0</v>
      </c>
      <c r="AH1570">
        <v>0</v>
      </c>
      <c r="AK1570" t="s">
        <v>73</v>
      </c>
      <c r="AL1570">
        <v>11</v>
      </c>
      <c r="AM1570" t="s">
        <v>68</v>
      </c>
      <c r="AN1570">
        <v>1</v>
      </c>
      <c r="AR1570" t="s">
        <v>76</v>
      </c>
      <c r="AS1570" t="s">
        <v>129</v>
      </c>
      <c r="AT1570">
        <v>-250</v>
      </c>
      <c r="AU1570" t="s">
        <v>76</v>
      </c>
      <c r="AV1570" t="s">
        <v>79</v>
      </c>
      <c r="AX1570" t="s">
        <v>81</v>
      </c>
      <c r="AY1570" t="s">
        <v>76</v>
      </c>
      <c r="AZ1570" t="s">
        <v>76</v>
      </c>
      <c r="BA1570" t="s">
        <v>76</v>
      </c>
      <c r="BB1570" t="s">
        <v>121</v>
      </c>
      <c r="BC1570">
        <v>-1</v>
      </c>
      <c r="BD1570" t="s">
        <v>76</v>
      </c>
      <c r="BF1570" t="s">
        <v>76</v>
      </c>
      <c r="BG1570" t="s">
        <v>82</v>
      </c>
    </row>
    <row r="1571" spans="1:65" x14ac:dyDescent="0.3">
      <c r="A1571">
        <v>113471</v>
      </c>
      <c r="B1571">
        <v>0</v>
      </c>
      <c r="C1571" t="s">
        <v>65</v>
      </c>
      <c r="D1571" t="s">
        <v>66</v>
      </c>
      <c r="E1571" t="s">
        <v>68</v>
      </c>
      <c r="F1571" t="s">
        <v>67</v>
      </c>
      <c r="G1571">
        <v>0</v>
      </c>
      <c r="H1571">
        <v>225000</v>
      </c>
      <c r="I1571">
        <v>376920</v>
      </c>
      <c r="J1571" t="s">
        <v>133</v>
      </c>
      <c r="K1571" t="s">
        <v>90</v>
      </c>
      <c r="L1571" t="s">
        <v>91</v>
      </c>
      <c r="M1571" t="s">
        <v>72</v>
      </c>
      <c r="N1571">
        <v>3.0690000000000001E-3</v>
      </c>
      <c r="O1571">
        <v>13818</v>
      </c>
      <c r="P1571">
        <v>3519</v>
      </c>
      <c r="Q1571">
        <v>1863</v>
      </c>
      <c r="R1571">
        <v>3893</v>
      </c>
      <c r="S1571">
        <v>3</v>
      </c>
      <c r="T1571">
        <v>3</v>
      </c>
      <c r="U1571" t="s">
        <v>94</v>
      </c>
      <c r="V1571">
        <v>17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130</v>
      </c>
      <c r="AD1571">
        <v>2131934</v>
      </c>
      <c r="AE1571" t="s">
        <v>93</v>
      </c>
      <c r="AG1571">
        <v>57780</v>
      </c>
      <c r="AH1571">
        <v>57780</v>
      </c>
      <c r="AI1571">
        <v>0</v>
      </c>
      <c r="AJ1571">
        <v>57780</v>
      </c>
      <c r="AK1571" t="s">
        <v>125</v>
      </c>
      <c r="AL1571">
        <v>12</v>
      </c>
      <c r="AM1571" t="s">
        <v>68</v>
      </c>
      <c r="AN1571">
        <v>1</v>
      </c>
      <c r="AO1571">
        <v>0</v>
      </c>
      <c r="AR1571" t="s">
        <v>79</v>
      </c>
      <c r="AS1571" t="s">
        <v>180</v>
      </c>
      <c r="AT1571">
        <v>-1187</v>
      </c>
      <c r="AU1571" t="s">
        <v>78</v>
      </c>
      <c r="AV1571" t="s">
        <v>181</v>
      </c>
      <c r="AX1571" t="s">
        <v>81</v>
      </c>
      <c r="AY1571" t="s">
        <v>124</v>
      </c>
      <c r="AZ1571" t="s">
        <v>76</v>
      </c>
      <c r="BA1571" t="s">
        <v>76</v>
      </c>
      <c r="BB1571" t="s">
        <v>104</v>
      </c>
      <c r="BC1571">
        <v>114</v>
      </c>
      <c r="BD1571" t="s">
        <v>105</v>
      </c>
      <c r="BF1571" t="s">
        <v>76</v>
      </c>
      <c r="BG1571" t="s">
        <v>106</v>
      </c>
    </row>
    <row r="1572" spans="1:65" x14ac:dyDescent="0.3">
      <c r="A1572">
        <v>113501</v>
      </c>
      <c r="B1572">
        <v>0</v>
      </c>
      <c r="C1572" t="s">
        <v>65</v>
      </c>
      <c r="D1572" t="s">
        <v>66</v>
      </c>
      <c r="E1572" t="s">
        <v>67</v>
      </c>
      <c r="F1572" t="s">
        <v>68</v>
      </c>
      <c r="G1572">
        <v>2</v>
      </c>
      <c r="H1572">
        <v>225000</v>
      </c>
      <c r="I1572">
        <v>215640</v>
      </c>
      <c r="J1572" t="s">
        <v>89</v>
      </c>
      <c r="K1572" t="s">
        <v>90</v>
      </c>
      <c r="L1572" t="s">
        <v>91</v>
      </c>
      <c r="M1572" t="s">
        <v>72</v>
      </c>
      <c r="N1572">
        <v>5.0020000000000004E-3</v>
      </c>
      <c r="O1572">
        <v>16779</v>
      </c>
      <c r="P1572">
        <v>569</v>
      </c>
      <c r="Q1572">
        <v>2336</v>
      </c>
      <c r="R1572">
        <v>316</v>
      </c>
      <c r="S1572">
        <v>3</v>
      </c>
      <c r="T1572">
        <v>3</v>
      </c>
      <c r="U1572" t="s">
        <v>109</v>
      </c>
      <c r="V1572">
        <v>10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t="s">
        <v>135</v>
      </c>
      <c r="AD1572">
        <v>2296812</v>
      </c>
      <c r="AE1572" t="s">
        <v>65</v>
      </c>
      <c r="AG1572">
        <v>0</v>
      </c>
      <c r="AH1572">
        <v>0</v>
      </c>
      <c r="AK1572" t="s">
        <v>125</v>
      </c>
      <c r="AL1572">
        <v>17</v>
      </c>
      <c r="AM1572" t="s">
        <v>68</v>
      </c>
      <c r="AN1572">
        <v>1</v>
      </c>
      <c r="AR1572" t="s">
        <v>76</v>
      </c>
      <c r="AS1572" t="s">
        <v>129</v>
      </c>
      <c r="AT1572">
        <v>-234</v>
      </c>
      <c r="AU1572" t="s">
        <v>76</v>
      </c>
      <c r="AV1572" t="s">
        <v>79</v>
      </c>
      <c r="AX1572" t="s">
        <v>81</v>
      </c>
      <c r="AY1572" t="s">
        <v>76</v>
      </c>
      <c r="AZ1572" t="s">
        <v>76</v>
      </c>
      <c r="BA1572" t="s">
        <v>76</v>
      </c>
      <c r="BB1572" t="s">
        <v>121</v>
      </c>
      <c r="BC1572">
        <v>-1</v>
      </c>
      <c r="BD1572" t="s">
        <v>76</v>
      </c>
      <c r="BF1572" t="s">
        <v>76</v>
      </c>
      <c r="BG1572" t="s">
        <v>82</v>
      </c>
    </row>
    <row r="1573" spans="1:65" x14ac:dyDescent="0.3">
      <c r="A1573">
        <v>113506</v>
      </c>
      <c r="B1573">
        <v>0</v>
      </c>
      <c r="C1573" t="s">
        <v>65</v>
      </c>
      <c r="D1573" t="s">
        <v>66</v>
      </c>
      <c r="E1573" t="s">
        <v>68</v>
      </c>
      <c r="F1573" t="s">
        <v>67</v>
      </c>
      <c r="G1573">
        <v>1</v>
      </c>
      <c r="H1573">
        <v>180000</v>
      </c>
      <c r="I1573">
        <v>299250</v>
      </c>
      <c r="J1573" t="s">
        <v>69</v>
      </c>
      <c r="K1573" t="s">
        <v>70</v>
      </c>
      <c r="L1573" t="s">
        <v>91</v>
      </c>
      <c r="M1573" t="s">
        <v>72</v>
      </c>
      <c r="N1573">
        <v>2.2624999999999999E-2</v>
      </c>
      <c r="O1573">
        <v>10365</v>
      </c>
      <c r="P1573">
        <v>2448</v>
      </c>
      <c r="Q1573">
        <v>2402</v>
      </c>
      <c r="R1573">
        <v>3016</v>
      </c>
      <c r="S1573">
        <v>2</v>
      </c>
      <c r="T1573">
        <v>2</v>
      </c>
      <c r="U1573" t="s">
        <v>125</v>
      </c>
      <c r="V1573">
        <v>13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159</v>
      </c>
      <c r="AD1573">
        <v>2113165</v>
      </c>
      <c r="AE1573" t="s">
        <v>65</v>
      </c>
      <c r="AG1573">
        <v>0</v>
      </c>
      <c r="AH1573">
        <v>0</v>
      </c>
      <c r="AK1573" t="s">
        <v>109</v>
      </c>
      <c r="AL1573">
        <v>12</v>
      </c>
      <c r="AM1573" t="s">
        <v>68</v>
      </c>
      <c r="AN1573">
        <v>1</v>
      </c>
      <c r="AR1573" t="s">
        <v>76</v>
      </c>
      <c r="AS1573" t="s">
        <v>129</v>
      </c>
      <c r="AT1573">
        <v>-166</v>
      </c>
      <c r="AU1573" t="s">
        <v>76</v>
      </c>
      <c r="AV1573" t="s">
        <v>79</v>
      </c>
      <c r="AX1573" t="s">
        <v>81</v>
      </c>
      <c r="AY1573" t="s">
        <v>76</v>
      </c>
      <c r="AZ1573" t="s">
        <v>76</v>
      </c>
      <c r="BA1573" t="s">
        <v>76</v>
      </c>
      <c r="BB1573" t="s">
        <v>121</v>
      </c>
      <c r="BC1573">
        <v>-1</v>
      </c>
      <c r="BD1573" t="s">
        <v>76</v>
      </c>
      <c r="BF1573" t="s">
        <v>76</v>
      </c>
      <c r="BG1573" t="s">
        <v>82</v>
      </c>
    </row>
    <row r="1574" spans="1:65" x14ac:dyDescent="0.3">
      <c r="A1574">
        <v>113507</v>
      </c>
      <c r="B1574">
        <v>0</v>
      </c>
      <c r="C1574" t="s">
        <v>65</v>
      </c>
      <c r="D1574" t="s">
        <v>66</v>
      </c>
      <c r="E1574" t="s">
        <v>67</v>
      </c>
      <c r="F1574" t="s">
        <v>67</v>
      </c>
      <c r="G1574">
        <v>0</v>
      </c>
      <c r="H1574">
        <v>270000</v>
      </c>
      <c r="I1574">
        <v>450000</v>
      </c>
      <c r="J1574" t="s">
        <v>133</v>
      </c>
      <c r="K1574" t="s">
        <v>70</v>
      </c>
      <c r="L1574" t="s">
        <v>71</v>
      </c>
      <c r="M1574" t="s">
        <v>72</v>
      </c>
      <c r="N1574">
        <v>6.2960000000000004E-3</v>
      </c>
      <c r="O1574">
        <v>9274</v>
      </c>
      <c r="P1574">
        <v>744</v>
      </c>
      <c r="Q1574">
        <v>3432</v>
      </c>
      <c r="R1574">
        <v>1931</v>
      </c>
      <c r="S1574">
        <v>3</v>
      </c>
      <c r="T1574">
        <v>3</v>
      </c>
      <c r="U1574" t="s">
        <v>120</v>
      </c>
      <c r="V1574">
        <v>18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 t="s">
        <v>189</v>
      </c>
      <c r="AD1574">
        <v>2723516</v>
      </c>
      <c r="AE1574" t="s">
        <v>93</v>
      </c>
      <c r="AF1574">
        <v>4884.4799999999996</v>
      </c>
      <c r="AG1574">
        <v>53478</v>
      </c>
      <c r="AH1574">
        <v>48127.5</v>
      </c>
      <c r="AI1574">
        <v>5350.5</v>
      </c>
      <c r="AJ1574">
        <v>53478</v>
      </c>
      <c r="AK1574" t="s">
        <v>123</v>
      </c>
      <c r="AL1574">
        <v>19</v>
      </c>
      <c r="AM1574" t="s">
        <v>68</v>
      </c>
      <c r="AN1574">
        <v>1</v>
      </c>
      <c r="AO1574">
        <v>0.10896407700000001</v>
      </c>
      <c r="AR1574" t="s">
        <v>79</v>
      </c>
      <c r="AS1574" t="s">
        <v>114</v>
      </c>
      <c r="AT1574">
        <v>-660</v>
      </c>
      <c r="AU1574" t="s">
        <v>78</v>
      </c>
      <c r="AV1574" t="s">
        <v>149</v>
      </c>
      <c r="AW1574" t="s">
        <v>101</v>
      </c>
      <c r="AX1574" t="s">
        <v>102</v>
      </c>
      <c r="AY1574" t="s">
        <v>124</v>
      </c>
      <c r="AZ1574" t="s">
        <v>96</v>
      </c>
      <c r="BA1574" t="s">
        <v>76</v>
      </c>
      <c r="BB1574" t="s">
        <v>104</v>
      </c>
      <c r="BC1574">
        <v>28</v>
      </c>
      <c r="BD1574" t="s">
        <v>105</v>
      </c>
      <c r="BE1574">
        <v>12</v>
      </c>
      <c r="BF1574" t="s">
        <v>147</v>
      </c>
      <c r="BG1574" t="s">
        <v>106</v>
      </c>
    </row>
    <row r="1575" spans="1:65" x14ac:dyDescent="0.3">
      <c r="A1575">
        <v>113531</v>
      </c>
      <c r="B1575">
        <v>0</v>
      </c>
      <c r="C1575" t="s">
        <v>65</v>
      </c>
      <c r="D1575" t="s">
        <v>88</v>
      </c>
      <c r="E1575" t="s">
        <v>67</v>
      </c>
      <c r="F1575" t="s">
        <v>67</v>
      </c>
      <c r="G1575">
        <v>1</v>
      </c>
      <c r="H1575">
        <v>126000</v>
      </c>
      <c r="I1575">
        <v>254700</v>
      </c>
      <c r="J1575" t="s">
        <v>69</v>
      </c>
      <c r="K1575" t="s">
        <v>90</v>
      </c>
      <c r="L1575" t="s">
        <v>119</v>
      </c>
      <c r="M1575" t="s">
        <v>127</v>
      </c>
      <c r="N1575">
        <v>2.134E-3</v>
      </c>
      <c r="O1575">
        <v>9554</v>
      </c>
      <c r="P1575">
        <v>900</v>
      </c>
      <c r="Q1575">
        <v>3848</v>
      </c>
      <c r="R1575">
        <v>2211</v>
      </c>
      <c r="S1575">
        <v>3</v>
      </c>
      <c r="T1575">
        <v>3</v>
      </c>
      <c r="U1575" t="s">
        <v>120</v>
      </c>
      <c r="V1575">
        <v>10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143</v>
      </c>
      <c r="AD1575">
        <v>1632197</v>
      </c>
      <c r="AE1575" t="s">
        <v>65</v>
      </c>
      <c r="AG1575">
        <v>0</v>
      </c>
      <c r="AH1575">
        <v>0</v>
      </c>
      <c r="AK1575" t="s">
        <v>120</v>
      </c>
      <c r="AL1575">
        <v>13</v>
      </c>
      <c r="AM1575" t="s">
        <v>68</v>
      </c>
      <c r="AN1575">
        <v>1</v>
      </c>
      <c r="AR1575" t="s">
        <v>76</v>
      </c>
      <c r="AS1575" t="s">
        <v>129</v>
      </c>
      <c r="AT1575">
        <v>-336</v>
      </c>
      <c r="AU1575" t="s">
        <v>76</v>
      </c>
      <c r="AV1575" t="s">
        <v>79</v>
      </c>
      <c r="AX1575" t="s">
        <v>81</v>
      </c>
      <c r="AY1575" t="s">
        <v>76</v>
      </c>
      <c r="AZ1575" t="s">
        <v>76</v>
      </c>
      <c r="BA1575" t="s">
        <v>76</v>
      </c>
      <c r="BB1575" t="s">
        <v>121</v>
      </c>
      <c r="BC1575">
        <v>-1</v>
      </c>
      <c r="BD1575" t="s">
        <v>76</v>
      </c>
      <c r="BF1575" t="s">
        <v>76</v>
      </c>
      <c r="BG1575" t="s">
        <v>82</v>
      </c>
    </row>
    <row r="1576" spans="1:65" x14ac:dyDescent="0.3">
      <c r="A1576">
        <v>113531</v>
      </c>
      <c r="B1576">
        <v>0</v>
      </c>
      <c r="C1576" t="s">
        <v>65</v>
      </c>
      <c r="D1576" t="s">
        <v>88</v>
      </c>
      <c r="E1576" t="s">
        <v>67</v>
      </c>
      <c r="F1576" t="s">
        <v>67</v>
      </c>
      <c r="G1576">
        <v>1</v>
      </c>
      <c r="H1576">
        <v>126000</v>
      </c>
      <c r="I1576">
        <v>254700</v>
      </c>
      <c r="J1576" t="s">
        <v>69</v>
      </c>
      <c r="K1576" t="s">
        <v>90</v>
      </c>
      <c r="L1576" t="s">
        <v>119</v>
      </c>
      <c r="M1576" t="s">
        <v>127</v>
      </c>
      <c r="N1576">
        <v>2.134E-3</v>
      </c>
      <c r="O1576">
        <v>9554</v>
      </c>
      <c r="P1576">
        <v>900</v>
      </c>
      <c r="Q1576">
        <v>3848</v>
      </c>
      <c r="R1576">
        <v>2211</v>
      </c>
      <c r="S1576">
        <v>3</v>
      </c>
      <c r="T1576">
        <v>3</v>
      </c>
      <c r="U1576" t="s">
        <v>120</v>
      </c>
      <c r="V1576">
        <v>10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t="s">
        <v>143</v>
      </c>
      <c r="AD1576">
        <v>1337239</v>
      </c>
      <c r="AE1576" t="s">
        <v>99</v>
      </c>
      <c r="AF1576">
        <v>2250</v>
      </c>
      <c r="AG1576">
        <v>45000</v>
      </c>
      <c r="AH1576">
        <v>45000</v>
      </c>
      <c r="AJ1576">
        <v>45000</v>
      </c>
      <c r="AK1576" t="s">
        <v>94</v>
      </c>
      <c r="AL1576">
        <v>10</v>
      </c>
      <c r="AM1576" t="s">
        <v>68</v>
      </c>
      <c r="AN1576">
        <v>1</v>
      </c>
      <c r="AR1576" t="s">
        <v>79</v>
      </c>
      <c r="AS1576" t="s">
        <v>77</v>
      </c>
      <c r="AT1576">
        <v>-452</v>
      </c>
      <c r="AU1576" t="s">
        <v>76</v>
      </c>
      <c r="AV1576" t="s">
        <v>79</v>
      </c>
      <c r="AX1576" t="s">
        <v>81</v>
      </c>
      <c r="AY1576" t="s">
        <v>76</v>
      </c>
      <c r="AZ1576" t="s">
        <v>131</v>
      </c>
      <c r="BA1576" t="s">
        <v>83</v>
      </c>
      <c r="BB1576" t="s">
        <v>121</v>
      </c>
      <c r="BC1576">
        <v>-1</v>
      </c>
      <c r="BD1576" t="s">
        <v>76</v>
      </c>
      <c r="BE1576">
        <v>0</v>
      </c>
      <c r="BF1576" t="s">
        <v>76</v>
      </c>
      <c r="BG1576" t="s">
        <v>132</v>
      </c>
      <c r="BH1576">
        <v>-443</v>
      </c>
      <c r="BI1576">
        <v>-411</v>
      </c>
      <c r="BJ1576">
        <v>365243</v>
      </c>
      <c r="BK1576">
        <v>365243</v>
      </c>
      <c r="BL1576">
        <v>365243</v>
      </c>
      <c r="BM1576">
        <v>0</v>
      </c>
    </row>
    <row r="1577" spans="1:65" x14ac:dyDescent="0.3">
      <c r="A1577">
        <v>113544</v>
      </c>
      <c r="B1577">
        <v>0</v>
      </c>
      <c r="C1577" t="s">
        <v>65</v>
      </c>
      <c r="D1577" t="s">
        <v>66</v>
      </c>
      <c r="E1577" t="s">
        <v>67</v>
      </c>
      <c r="F1577" t="s">
        <v>67</v>
      </c>
      <c r="G1577">
        <v>0</v>
      </c>
      <c r="H1577">
        <v>135000</v>
      </c>
      <c r="I1577">
        <v>103500</v>
      </c>
      <c r="J1577" t="s">
        <v>89</v>
      </c>
      <c r="K1577" t="s">
        <v>90</v>
      </c>
      <c r="L1577" t="s">
        <v>119</v>
      </c>
      <c r="M1577" t="s">
        <v>72</v>
      </c>
      <c r="N1577">
        <v>2.5163999999999999E-2</v>
      </c>
      <c r="O1577">
        <v>11146</v>
      </c>
      <c r="P1577">
        <v>2942</v>
      </c>
      <c r="Q1577">
        <v>5182</v>
      </c>
      <c r="R1577">
        <v>3747</v>
      </c>
      <c r="S1577">
        <v>2</v>
      </c>
      <c r="T1577">
        <v>2</v>
      </c>
      <c r="U1577" t="s">
        <v>120</v>
      </c>
      <c r="V1577">
        <v>14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137</v>
      </c>
      <c r="AD1577">
        <v>2086955</v>
      </c>
      <c r="AE1577" t="s">
        <v>93</v>
      </c>
      <c r="AF1577">
        <v>6223.86</v>
      </c>
      <c r="AG1577">
        <v>57501</v>
      </c>
      <c r="AH1577">
        <v>56020.5</v>
      </c>
      <c r="AI1577">
        <v>5751</v>
      </c>
      <c r="AJ1577">
        <v>57501</v>
      </c>
      <c r="AK1577" t="s">
        <v>123</v>
      </c>
      <c r="AL1577">
        <v>10</v>
      </c>
      <c r="AM1577" t="s">
        <v>68</v>
      </c>
      <c r="AN1577">
        <v>1</v>
      </c>
      <c r="AO1577">
        <v>0.101395657</v>
      </c>
      <c r="AR1577" t="s">
        <v>79</v>
      </c>
      <c r="AS1577" t="s">
        <v>77</v>
      </c>
      <c r="AT1577">
        <v>-2593</v>
      </c>
      <c r="AU1577" t="s">
        <v>78</v>
      </c>
      <c r="AV1577" t="s">
        <v>79</v>
      </c>
      <c r="AW1577" t="s">
        <v>80</v>
      </c>
      <c r="AX1577" t="s">
        <v>81</v>
      </c>
      <c r="AY1577" t="s">
        <v>95</v>
      </c>
      <c r="AZ1577" t="s">
        <v>96</v>
      </c>
      <c r="BA1577" t="s">
        <v>76</v>
      </c>
      <c r="BB1577" t="s">
        <v>104</v>
      </c>
      <c r="BC1577">
        <v>10</v>
      </c>
      <c r="BD1577" t="s">
        <v>85</v>
      </c>
      <c r="BE1577">
        <v>10</v>
      </c>
      <c r="BF1577" t="s">
        <v>112</v>
      </c>
      <c r="BG1577" t="s">
        <v>98</v>
      </c>
      <c r="BH1577">
        <v>365243</v>
      </c>
      <c r="BI1577">
        <v>-2562</v>
      </c>
      <c r="BJ1577">
        <v>-2292</v>
      </c>
      <c r="BK1577">
        <v>-2292</v>
      </c>
      <c r="BL1577">
        <v>-2279</v>
      </c>
      <c r="BM1577">
        <v>1</v>
      </c>
    </row>
    <row r="1578" spans="1:65" x14ac:dyDescent="0.3">
      <c r="A1578">
        <v>113555</v>
      </c>
      <c r="B1578">
        <v>0</v>
      </c>
      <c r="C1578" t="s">
        <v>65</v>
      </c>
      <c r="D1578" t="s">
        <v>88</v>
      </c>
      <c r="E1578" t="s">
        <v>67</v>
      </c>
      <c r="F1578" t="s">
        <v>68</v>
      </c>
      <c r="G1578">
        <v>0</v>
      </c>
      <c r="H1578">
        <v>405000</v>
      </c>
      <c r="I1578">
        <v>1288350</v>
      </c>
      <c r="J1578" t="s">
        <v>69</v>
      </c>
      <c r="K1578" t="s">
        <v>70</v>
      </c>
      <c r="L1578" t="s">
        <v>139</v>
      </c>
      <c r="M1578" t="s">
        <v>72</v>
      </c>
      <c r="N1578">
        <v>1.8800999999999998E-2</v>
      </c>
      <c r="O1578">
        <v>19366</v>
      </c>
      <c r="P1578">
        <v>5247</v>
      </c>
      <c r="Q1578">
        <v>239</v>
      </c>
      <c r="R1578">
        <v>2906</v>
      </c>
      <c r="S1578">
        <v>2</v>
      </c>
      <c r="T1578">
        <v>2</v>
      </c>
      <c r="U1578" t="s">
        <v>120</v>
      </c>
      <c r="V1578">
        <v>13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168</v>
      </c>
      <c r="AD1578">
        <v>2668199</v>
      </c>
      <c r="AE1578" t="s">
        <v>65</v>
      </c>
      <c r="AF1578">
        <v>14129.28</v>
      </c>
      <c r="AG1578">
        <v>211500</v>
      </c>
      <c r="AH1578">
        <v>239418</v>
      </c>
      <c r="AJ1578">
        <v>211500</v>
      </c>
      <c r="AK1578" t="s">
        <v>120</v>
      </c>
      <c r="AL1578">
        <v>14</v>
      </c>
      <c r="AM1578" t="s">
        <v>68</v>
      </c>
      <c r="AN1578">
        <v>1</v>
      </c>
      <c r="AR1578" t="s">
        <v>76</v>
      </c>
      <c r="AS1578" t="s">
        <v>77</v>
      </c>
      <c r="AT1578">
        <v>-1421</v>
      </c>
      <c r="AU1578" t="s">
        <v>78</v>
      </c>
      <c r="AV1578" t="s">
        <v>79</v>
      </c>
      <c r="AW1578" t="s">
        <v>80</v>
      </c>
      <c r="AX1578" t="s">
        <v>81</v>
      </c>
      <c r="AY1578" t="s">
        <v>76</v>
      </c>
      <c r="AZ1578" t="s">
        <v>82</v>
      </c>
      <c r="BA1578" t="s">
        <v>116</v>
      </c>
      <c r="BB1578" t="s">
        <v>121</v>
      </c>
      <c r="BC1578">
        <v>-1</v>
      </c>
      <c r="BD1578" t="s">
        <v>76</v>
      </c>
      <c r="BE1578">
        <v>24</v>
      </c>
      <c r="BF1578" t="s">
        <v>147</v>
      </c>
      <c r="BG1578" t="s">
        <v>154</v>
      </c>
      <c r="BH1578">
        <v>365243</v>
      </c>
      <c r="BI1578">
        <v>-1391</v>
      </c>
      <c r="BJ1578">
        <v>-701</v>
      </c>
      <c r="BK1578">
        <v>-778</v>
      </c>
      <c r="BL1578">
        <v>-772</v>
      </c>
      <c r="BM1578">
        <v>1</v>
      </c>
    </row>
    <row r="1579" spans="1:65" x14ac:dyDescent="0.3">
      <c r="A1579">
        <v>113563</v>
      </c>
      <c r="B1579">
        <v>0</v>
      </c>
      <c r="C1579" t="s">
        <v>65</v>
      </c>
      <c r="D1579" t="s">
        <v>88</v>
      </c>
      <c r="E1579" t="s">
        <v>68</v>
      </c>
      <c r="F1579" t="s">
        <v>67</v>
      </c>
      <c r="G1579">
        <v>0</v>
      </c>
      <c r="H1579">
        <v>135000</v>
      </c>
      <c r="I1579">
        <v>168102</v>
      </c>
      <c r="J1579" t="s">
        <v>89</v>
      </c>
      <c r="K1579" t="s">
        <v>90</v>
      </c>
      <c r="L1579" t="s">
        <v>91</v>
      </c>
      <c r="M1579" t="s">
        <v>72</v>
      </c>
      <c r="N1579">
        <v>1.9101E-2</v>
      </c>
      <c r="O1579">
        <v>18276</v>
      </c>
      <c r="P1579">
        <v>4053</v>
      </c>
      <c r="Q1579">
        <v>2792</v>
      </c>
      <c r="R1579">
        <v>1806</v>
      </c>
      <c r="S1579">
        <v>2</v>
      </c>
      <c r="T1579">
        <v>2</v>
      </c>
      <c r="U1579" t="s">
        <v>73</v>
      </c>
      <c r="V1579">
        <v>15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 t="s">
        <v>92</v>
      </c>
      <c r="AD1579">
        <v>1497686</v>
      </c>
      <c r="AE1579" t="s">
        <v>65</v>
      </c>
      <c r="AG1579">
        <v>0</v>
      </c>
      <c r="AH1579">
        <v>0</v>
      </c>
      <c r="AK1579" t="s">
        <v>94</v>
      </c>
      <c r="AL1579">
        <v>17</v>
      </c>
      <c r="AM1579" t="s">
        <v>68</v>
      </c>
      <c r="AN1579">
        <v>1</v>
      </c>
      <c r="AR1579" t="s">
        <v>76</v>
      </c>
      <c r="AS1579" t="s">
        <v>129</v>
      </c>
      <c r="AT1579">
        <v>-19</v>
      </c>
      <c r="AU1579" t="s">
        <v>76</v>
      </c>
      <c r="AV1579" t="s">
        <v>79</v>
      </c>
      <c r="AX1579" t="s">
        <v>81</v>
      </c>
      <c r="AY1579" t="s">
        <v>76</v>
      </c>
      <c r="AZ1579" t="s">
        <v>76</v>
      </c>
      <c r="BA1579" t="s">
        <v>76</v>
      </c>
      <c r="BB1579" t="s">
        <v>121</v>
      </c>
      <c r="BC1579">
        <v>-1</v>
      </c>
      <c r="BD1579" t="s">
        <v>76</v>
      </c>
      <c r="BF1579" t="s">
        <v>76</v>
      </c>
      <c r="BG1579" t="s">
        <v>82</v>
      </c>
    </row>
    <row r="1580" spans="1:65" x14ac:dyDescent="0.3">
      <c r="A1580">
        <v>113563</v>
      </c>
      <c r="B1580">
        <v>0</v>
      </c>
      <c r="C1580" t="s">
        <v>65</v>
      </c>
      <c r="D1580" t="s">
        <v>88</v>
      </c>
      <c r="E1580" t="s">
        <v>68</v>
      </c>
      <c r="F1580" t="s">
        <v>67</v>
      </c>
      <c r="G1580">
        <v>0</v>
      </c>
      <c r="H1580">
        <v>135000</v>
      </c>
      <c r="I1580">
        <v>168102</v>
      </c>
      <c r="J1580" t="s">
        <v>89</v>
      </c>
      <c r="K1580" t="s">
        <v>90</v>
      </c>
      <c r="L1580" t="s">
        <v>91</v>
      </c>
      <c r="M1580" t="s">
        <v>72</v>
      </c>
      <c r="N1580">
        <v>1.9101E-2</v>
      </c>
      <c r="O1580">
        <v>18276</v>
      </c>
      <c r="P1580">
        <v>4053</v>
      </c>
      <c r="Q1580">
        <v>2792</v>
      </c>
      <c r="R1580">
        <v>1806</v>
      </c>
      <c r="S1580">
        <v>2</v>
      </c>
      <c r="T1580">
        <v>2</v>
      </c>
      <c r="U1580" t="s">
        <v>73</v>
      </c>
      <c r="V1580">
        <v>15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 t="s">
        <v>92</v>
      </c>
      <c r="AD1580">
        <v>1691821</v>
      </c>
      <c r="AE1580" t="s">
        <v>65</v>
      </c>
      <c r="AF1580">
        <v>28432.395</v>
      </c>
      <c r="AG1580">
        <v>139500</v>
      </c>
      <c r="AH1580">
        <v>148707</v>
      </c>
      <c r="AJ1580">
        <v>139500</v>
      </c>
      <c r="AK1580" t="s">
        <v>73</v>
      </c>
      <c r="AL1580">
        <v>12</v>
      </c>
      <c r="AM1580" t="s">
        <v>68</v>
      </c>
      <c r="AN1580">
        <v>1</v>
      </c>
      <c r="AR1580" t="s">
        <v>76</v>
      </c>
      <c r="AS1580" t="s">
        <v>77</v>
      </c>
      <c r="AT1580">
        <v>-161</v>
      </c>
      <c r="AU1580" t="s">
        <v>78</v>
      </c>
      <c r="AV1580" t="s">
        <v>79</v>
      </c>
      <c r="AW1580" t="s">
        <v>80</v>
      </c>
      <c r="AX1580" t="s">
        <v>161</v>
      </c>
      <c r="AY1580" t="s">
        <v>76</v>
      </c>
      <c r="AZ1580" t="s">
        <v>82</v>
      </c>
      <c r="BA1580" t="s">
        <v>116</v>
      </c>
      <c r="BB1580" t="s">
        <v>121</v>
      </c>
      <c r="BC1580">
        <v>-1</v>
      </c>
      <c r="BD1580" t="s">
        <v>76</v>
      </c>
      <c r="BE1580">
        <v>6</v>
      </c>
      <c r="BF1580" t="s">
        <v>147</v>
      </c>
      <c r="BG1580" t="s">
        <v>154</v>
      </c>
      <c r="BH1580">
        <v>365243</v>
      </c>
      <c r="BI1580">
        <v>-131</v>
      </c>
      <c r="BJ1580">
        <v>19</v>
      </c>
      <c r="BK1580">
        <v>365243</v>
      </c>
      <c r="BL1580">
        <v>365243</v>
      </c>
      <c r="BM1580">
        <v>1</v>
      </c>
    </row>
    <row r="1581" spans="1:65" x14ac:dyDescent="0.3">
      <c r="A1581">
        <v>113570</v>
      </c>
      <c r="B1581">
        <v>0</v>
      </c>
      <c r="C1581" t="s">
        <v>65</v>
      </c>
      <c r="D1581" t="s">
        <v>88</v>
      </c>
      <c r="E1581" t="s">
        <v>68</v>
      </c>
      <c r="F1581" t="s">
        <v>68</v>
      </c>
      <c r="G1581">
        <v>0</v>
      </c>
      <c r="H1581">
        <v>135000</v>
      </c>
      <c r="I1581">
        <v>474183</v>
      </c>
      <c r="J1581" t="s">
        <v>69</v>
      </c>
      <c r="K1581" t="s">
        <v>70</v>
      </c>
      <c r="L1581" t="s">
        <v>119</v>
      </c>
      <c r="M1581" t="s">
        <v>72</v>
      </c>
      <c r="N1581">
        <v>6.3049999999999998E-3</v>
      </c>
      <c r="O1581">
        <v>12032</v>
      </c>
      <c r="P1581">
        <v>2254</v>
      </c>
      <c r="Q1581">
        <v>4695</v>
      </c>
      <c r="R1581">
        <v>4320</v>
      </c>
      <c r="S1581">
        <v>3</v>
      </c>
      <c r="T1581">
        <v>3</v>
      </c>
      <c r="U1581" t="s">
        <v>123</v>
      </c>
      <c r="V1581">
        <v>4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0</v>
      </c>
      <c r="AC1581" t="s">
        <v>108</v>
      </c>
      <c r="AD1581">
        <v>1697424</v>
      </c>
      <c r="AE1581" t="s">
        <v>93</v>
      </c>
      <c r="AF1581">
        <v>14660.684999999999</v>
      </c>
      <c r="AG1581">
        <v>129078</v>
      </c>
      <c r="AH1581">
        <v>129078</v>
      </c>
      <c r="AI1581">
        <v>0</v>
      </c>
      <c r="AJ1581">
        <v>129078</v>
      </c>
      <c r="AK1581" t="s">
        <v>123</v>
      </c>
      <c r="AL1581">
        <v>9</v>
      </c>
      <c r="AM1581" t="s">
        <v>68</v>
      </c>
      <c r="AN1581">
        <v>1</v>
      </c>
      <c r="AO1581">
        <v>0</v>
      </c>
      <c r="AR1581" t="s">
        <v>79</v>
      </c>
      <c r="AS1581" t="s">
        <v>77</v>
      </c>
      <c r="AT1581">
        <v>-210</v>
      </c>
      <c r="AU1581" t="s">
        <v>78</v>
      </c>
      <c r="AV1581" t="s">
        <v>79</v>
      </c>
      <c r="AX1581" t="s">
        <v>81</v>
      </c>
      <c r="AY1581" t="s">
        <v>124</v>
      </c>
      <c r="AZ1581" t="s">
        <v>96</v>
      </c>
      <c r="BA1581" t="s">
        <v>76</v>
      </c>
      <c r="BB1581" t="s">
        <v>104</v>
      </c>
      <c r="BC1581">
        <v>20</v>
      </c>
      <c r="BD1581" t="s">
        <v>105</v>
      </c>
      <c r="BE1581">
        <v>10</v>
      </c>
      <c r="BF1581" t="s">
        <v>112</v>
      </c>
      <c r="BG1581" t="s">
        <v>208</v>
      </c>
      <c r="BH1581">
        <v>365243</v>
      </c>
      <c r="BI1581">
        <v>-176</v>
      </c>
      <c r="BJ1581">
        <v>94</v>
      </c>
      <c r="BK1581">
        <v>365243</v>
      </c>
      <c r="BL1581">
        <v>365243</v>
      </c>
      <c r="BM1581">
        <v>0</v>
      </c>
    </row>
    <row r="1582" spans="1:65" x14ac:dyDescent="0.3">
      <c r="A1582">
        <v>113579</v>
      </c>
      <c r="B1582">
        <v>1</v>
      </c>
      <c r="C1582" t="s">
        <v>65</v>
      </c>
      <c r="D1582" t="s">
        <v>66</v>
      </c>
      <c r="E1582" t="s">
        <v>68</v>
      </c>
      <c r="F1582" t="s">
        <v>68</v>
      </c>
      <c r="G1582">
        <v>1</v>
      </c>
      <c r="H1582">
        <v>117000</v>
      </c>
      <c r="I1582">
        <v>534141</v>
      </c>
      <c r="J1582" t="s">
        <v>69</v>
      </c>
      <c r="K1582" t="s">
        <v>70</v>
      </c>
      <c r="L1582" t="s">
        <v>91</v>
      </c>
      <c r="M1582" t="s">
        <v>107</v>
      </c>
      <c r="N1582">
        <v>4.96E-3</v>
      </c>
      <c r="O1582">
        <v>12623</v>
      </c>
      <c r="P1582">
        <v>1909</v>
      </c>
      <c r="Q1582">
        <v>1949</v>
      </c>
      <c r="R1582">
        <v>1955</v>
      </c>
      <c r="S1582">
        <v>2</v>
      </c>
      <c r="T1582">
        <v>2</v>
      </c>
      <c r="U1582" t="s">
        <v>94</v>
      </c>
      <c r="V1582">
        <v>11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0</v>
      </c>
      <c r="AC1582" t="s">
        <v>183</v>
      </c>
      <c r="AD1582">
        <v>2194201</v>
      </c>
      <c r="AE1582" t="s">
        <v>93</v>
      </c>
      <c r="AF1582">
        <v>2730.0149999999999</v>
      </c>
      <c r="AG1582">
        <v>21871.62</v>
      </c>
      <c r="AH1582">
        <v>24036.12</v>
      </c>
      <c r="AI1582">
        <v>0</v>
      </c>
      <c r="AJ1582">
        <v>21871.62</v>
      </c>
      <c r="AK1582" t="s">
        <v>123</v>
      </c>
      <c r="AL1582">
        <v>12</v>
      </c>
      <c r="AM1582" t="s">
        <v>68</v>
      </c>
      <c r="AN1582">
        <v>1</v>
      </c>
      <c r="AO1582">
        <v>0</v>
      </c>
      <c r="AR1582" t="s">
        <v>79</v>
      </c>
      <c r="AS1582" t="s">
        <v>77</v>
      </c>
      <c r="AT1582">
        <v>-250</v>
      </c>
      <c r="AU1582" t="s">
        <v>78</v>
      </c>
      <c r="AV1582" t="s">
        <v>79</v>
      </c>
      <c r="AX1582" t="s">
        <v>81</v>
      </c>
      <c r="AY1582" t="s">
        <v>124</v>
      </c>
      <c r="AZ1582" t="s">
        <v>96</v>
      </c>
      <c r="BA1582" t="s">
        <v>76</v>
      </c>
      <c r="BB1582" t="s">
        <v>104</v>
      </c>
      <c r="BC1582">
        <v>87</v>
      </c>
      <c r="BD1582" t="s">
        <v>105</v>
      </c>
      <c r="BE1582">
        <v>10</v>
      </c>
      <c r="BF1582" t="s">
        <v>112</v>
      </c>
      <c r="BG1582" t="s">
        <v>208</v>
      </c>
      <c r="BH1582">
        <v>365243</v>
      </c>
      <c r="BI1582">
        <v>-205</v>
      </c>
      <c r="BJ1582">
        <v>65</v>
      </c>
      <c r="BK1582">
        <v>365243</v>
      </c>
      <c r="BL1582">
        <v>365243</v>
      </c>
      <c r="BM1582">
        <v>0</v>
      </c>
    </row>
    <row r="1583" spans="1:65" x14ac:dyDescent="0.3">
      <c r="A1583">
        <v>113581</v>
      </c>
      <c r="B1583">
        <v>0</v>
      </c>
      <c r="C1583" t="s">
        <v>65</v>
      </c>
      <c r="D1583" t="s">
        <v>88</v>
      </c>
      <c r="E1583" t="s">
        <v>67</v>
      </c>
      <c r="F1583" t="s">
        <v>68</v>
      </c>
      <c r="G1583">
        <v>0</v>
      </c>
      <c r="H1583">
        <v>148500</v>
      </c>
      <c r="I1583">
        <v>407520</v>
      </c>
      <c r="J1583" t="s">
        <v>69</v>
      </c>
      <c r="K1583" t="s">
        <v>70</v>
      </c>
      <c r="L1583" t="s">
        <v>91</v>
      </c>
      <c r="M1583" t="s">
        <v>72</v>
      </c>
      <c r="N1583">
        <v>2.5163999999999999E-2</v>
      </c>
      <c r="O1583">
        <v>14669</v>
      </c>
      <c r="P1583">
        <v>2844</v>
      </c>
      <c r="Q1583">
        <v>2338</v>
      </c>
      <c r="R1583">
        <v>4424</v>
      </c>
      <c r="S1583">
        <v>2</v>
      </c>
      <c r="T1583">
        <v>2</v>
      </c>
      <c r="U1583" t="s">
        <v>125</v>
      </c>
      <c r="V1583">
        <v>11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205</v>
      </c>
      <c r="AD1583">
        <v>1061554</v>
      </c>
      <c r="AE1583" t="s">
        <v>93</v>
      </c>
      <c r="AF1583">
        <v>5716.98</v>
      </c>
      <c r="AG1583">
        <v>33678</v>
      </c>
      <c r="AH1583">
        <v>28260</v>
      </c>
      <c r="AI1583">
        <v>6750</v>
      </c>
      <c r="AJ1583">
        <v>33678</v>
      </c>
      <c r="AK1583" t="s">
        <v>73</v>
      </c>
      <c r="AL1583">
        <v>13</v>
      </c>
      <c r="AM1583" t="s">
        <v>68</v>
      </c>
      <c r="AN1583">
        <v>1</v>
      </c>
      <c r="AO1583">
        <v>0.20997896699999999</v>
      </c>
      <c r="AR1583" t="s">
        <v>79</v>
      </c>
      <c r="AS1583" t="s">
        <v>77</v>
      </c>
      <c r="AT1583">
        <v>-1909</v>
      </c>
      <c r="AU1583" t="s">
        <v>78</v>
      </c>
      <c r="AV1583" t="s">
        <v>79</v>
      </c>
      <c r="AX1583" t="s">
        <v>81</v>
      </c>
      <c r="AY1583" t="s">
        <v>124</v>
      </c>
      <c r="AZ1583" t="s">
        <v>96</v>
      </c>
      <c r="BA1583" t="s">
        <v>76</v>
      </c>
      <c r="BB1583" t="s">
        <v>104</v>
      </c>
      <c r="BC1583">
        <v>27</v>
      </c>
      <c r="BD1583" t="s">
        <v>105</v>
      </c>
      <c r="BE1583">
        <v>6</v>
      </c>
      <c r="BF1583" t="s">
        <v>86</v>
      </c>
      <c r="BG1583" t="s">
        <v>106</v>
      </c>
      <c r="BH1583">
        <v>365243</v>
      </c>
      <c r="BI1583">
        <v>-1874</v>
      </c>
      <c r="BJ1583">
        <v>-1724</v>
      </c>
      <c r="BK1583">
        <v>-1754</v>
      </c>
      <c r="BL1583">
        <v>-1745</v>
      </c>
      <c r="BM1583">
        <v>0</v>
      </c>
    </row>
    <row r="1584" spans="1:65" x14ac:dyDescent="0.3">
      <c r="A1584">
        <v>113598</v>
      </c>
      <c r="B1584">
        <v>0</v>
      </c>
      <c r="C1584" t="s">
        <v>65</v>
      </c>
      <c r="D1584" t="s">
        <v>88</v>
      </c>
      <c r="E1584" t="s">
        <v>67</v>
      </c>
      <c r="F1584" t="s">
        <v>67</v>
      </c>
      <c r="G1584">
        <v>0</v>
      </c>
      <c r="H1584">
        <v>270000</v>
      </c>
      <c r="I1584">
        <v>765000</v>
      </c>
      <c r="J1584" t="s">
        <v>69</v>
      </c>
      <c r="K1584" t="s">
        <v>90</v>
      </c>
      <c r="L1584" t="s">
        <v>91</v>
      </c>
      <c r="M1584" t="s">
        <v>72</v>
      </c>
      <c r="N1584">
        <v>3.2561E-2</v>
      </c>
      <c r="O1584">
        <v>10942</v>
      </c>
      <c r="P1584">
        <v>2469</v>
      </c>
      <c r="Q1584">
        <v>7000</v>
      </c>
      <c r="R1584">
        <v>2150</v>
      </c>
      <c r="S1584">
        <v>1</v>
      </c>
      <c r="T1584">
        <v>1</v>
      </c>
      <c r="U1584" t="s">
        <v>123</v>
      </c>
      <c r="V1584">
        <v>16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174</v>
      </c>
      <c r="AD1584">
        <v>2267315</v>
      </c>
      <c r="AE1584" t="s">
        <v>65</v>
      </c>
      <c r="AG1584">
        <v>0</v>
      </c>
      <c r="AH1584">
        <v>0</v>
      </c>
      <c r="AK1584" t="s">
        <v>109</v>
      </c>
      <c r="AL1584">
        <v>14</v>
      </c>
      <c r="AM1584" t="s">
        <v>68</v>
      </c>
      <c r="AN1584">
        <v>1</v>
      </c>
      <c r="AR1584" t="s">
        <v>76</v>
      </c>
      <c r="AS1584" t="s">
        <v>129</v>
      </c>
      <c r="AT1584">
        <v>-235</v>
      </c>
      <c r="AU1584" t="s">
        <v>76</v>
      </c>
      <c r="AV1584" t="s">
        <v>79</v>
      </c>
      <c r="AX1584" t="s">
        <v>81</v>
      </c>
      <c r="AY1584" t="s">
        <v>76</v>
      </c>
      <c r="AZ1584" t="s">
        <v>76</v>
      </c>
      <c r="BA1584" t="s">
        <v>76</v>
      </c>
      <c r="BB1584" t="s">
        <v>121</v>
      </c>
      <c r="BC1584">
        <v>-1</v>
      </c>
      <c r="BD1584" t="s">
        <v>76</v>
      </c>
      <c r="BF1584" t="s">
        <v>76</v>
      </c>
      <c r="BG1584" t="s">
        <v>82</v>
      </c>
    </row>
    <row r="1585" spans="1:65" x14ac:dyDescent="0.3">
      <c r="A1585">
        <v>113600</v>
      </c>
      <c r="B1585">
        <v>0</v>
      </c>
      <c r="C1585" t="s">
        <v>99</v>
      </c>
      <c r="D1585" t="s">
        <v>88</v>
      </c>
      <c r="E1585" t="s">
        <v>67</v>
      </c>
      <c r="F1585" t="s">
        <v>68</v>
      </c>
      <c r="G1585">
        <v>0</v>
      </c>
      <c r="H1585">
        <v>135000</v>
      </c>
      <c r="I1585">
        <v>225000</v>
      </c>
      <c r="J1585" t="s">
        <v>69</v>
      </c>
      <c r="K1585" t="s">
        <v>70</v>
      </c>
      <c r="L1585" t="s">
        <v>91</v>
      </c>
      <c r="M1585" t="s">
        <v>72</v>
      </c>
      <c r="N1585">
        <v>1.0276E-2</v>
      </c>
      <c r="O1585">
        <v>18692</v>
      </c>
      <c r="P1585">
        <v>4590</v>
      </c>
      <c r="Q1585">
        <v>8695</v>
      </c>
      <c r="R1585">
        <v>2240</v>
      </c>
      <c r="S1585">
        <v>2</v>
      </c>
      <c r="T1585">
        <v>2</v>
      </c>
      <c r="U1585" t="s">
        <v>73</v>
      </c>
      <c r="V1585">
        <v>15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159</v>
      </c>
      <c r="AD1585">
        <v>2216641</v>
      </c>
      <c r="AE1585" t="s">
        <v>93</v>
      </c>
      <c r="AF1585">
        <v>6754.32</v>
      </c>
      <c r="AG1585">
        <v>67554</v>
      </c>
      <c r="AH1585">
        <v>60795</v>
      </c>
      <c r="AI1585">
        <v>6759</v>
      </c>
      <c r="AJ1585">
        <v>67554</v>
      </c>
      <c r="AK1585" t="s">
        <v>123</v>
      </c>
      <c r="AL1585">
        <v>17</v>
      </c>
      <c r="AM1585" t="s">
        <v>68</v>
      </c>
      <c r="AN1585">
        <v>1</v>
      </c>
      <c r="AO1585">
        <v>0.108967129</v>
      </c>
      <c r="AR1585" t="s">
        <v>79</v>
      </c>
      <c r="AS1585" t="s">
        <v>77</v>
      </c>
      <c r="AT1585">
        <v>-2866</v>
      </c>
      <c r="AU1585" t="s">
        <v>78</v>
      </c>
      <c r="AV1585" t="s">
        <v>79</v>
      </c>
      <c r="AX1585" t="s">
        <v>102</v>
      </c>
      <c r="AY1585" t="s">
        <v>157</v>
      </c>
      <c r="AZ1585" t="s">
        <v>96</v>
      </c>
      <c r="BA1585" t="s">
        <v>76</v>
      </c>
      <c r="BB1585" t="s">
        <v>104</v>
      </c>
      <c r="BC1585">
        <v>200</v>
      </c>
      <c r="BD1585" t="s">
        <v>85</v>
      </c>
      <c r="BE1585">
        <v>10</v>
      </c>
      <c r="BF1585" t="s">
        <v>112</v>
      </c>
      <c r="BG1585" t="s">
        <v>98</v>
      </c>
      <c r="BH1585">
        <v>365243</v>
      </c>
      <c r="BI1585">
        <v>-2828</v>
      </c>
      <c r="BJ1585">
        <v>-2558</v>
      </c>
      <c r="BK1585">
        <v>-2558</v>
      </c>
      <c r="BL1585">
        <v>-2552</v>
      </c>
      <c r="BM1585">
        <v>0</v>
      </c>
    </row>
    <row r="1586" spans="1:65" x14ac:dyDescent="0.3">
      <c r="A1586">
        <v>113606</v>
      </c>
      <c r="B1586">
        <v>0</v>
      </c>
      <c r="C1586" t="s">
        <v>65</v>
      </c>
      <c r="D1586" t="s">
        <v>66</v>
      </c>
      <c r="E1586" t="s">
        <v>68</v>
      </c>
      <c r="F1586" t="s">
        <v>67</v>
      </c>
      <c r="G1586">
        <v>1</v>
      </c>
      <c r="H1586">
        <v>112500</v>
      </c>
      <c r="I1586">
        <v>199467</v>
      </c>
      <c r="J1586" t="s">
        <v>69</v>
      </c>
      <c r="K1586" t="s">
        <v>70</v>
      </c>
      <c r="L1586" t="s">
        <v>91</v>
      </c>
      <c r="M1586" t="s">
        <v>72</v>
      </c>
      <c r="N1586">
        <v>1.8849999999999999E-2</v>
      </c>
      <c r="O1586">
        <v>12819</v>
      </c>
      <c r="P1586">
        <v>4386</v>
      </c>
      <c r="Q1586">
        <v>4749</v>
      </c>
      <c r="R1586">
        <v>3101</v>
      </c>
      <c r="S1586">
        <v>2</v>
      </c>
      <c r="T1586">
        <v>2</v>
      </c>
      <c r="U1586" t="s">
        <v>73</v>
      </c>
      <c r="V1586">
        <v>11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 t="s">
        <v>92</v>
      </c>
      <c r="AD1586">
        <v>1771878</v>
      </c>
      <c r="AE1586" t="s">
        <v>65</v>
      </c>
      <c r="AF1586">
        <v>13252.004999999999</v>
      </c>
      <c r="AG1586">
        <v>99000</v>
      </c>
      <c r="AH1586">
        <v>120069</v>
      </c>
      <c r="AJ1586">
        <v>99000</v>
      </c>
      <c r="AK1586" t="s">
        <v>120</v>
      </c>
      <c r="AL1586">
        <v>12</v>
      </c>
      <c r="AM1586" t="s">
        <v>68</v>
      </c>
      <c r="AN1586">
        <v>1</v>
      </c>
      <c r="AR1586" t="s">
        <v>76</v>
      </c>
      <c r="AS1586" t="s">
        <v>114</v>
      </c>
      <c r="AT1586">
        <v>-1002</v>
      </c>
      <c r="AU1586" t="s">
        <v>78</v>
      </c>
      <c r="AV1586" t="s">
        <v>115</v>
      </c>
      <c r="AW1586" t="s">
        <v>80</v>
      </c>
      <c r="AX1586" t="s">
        <v>161</v>
      </c>
      <c r="AY1586" t="s">
        <v>76</v>
      </c>
      <c r="AZ1586" t="s">
        <v>82</v>
      </c>
      <c r="BA1586" t="s">
        <v>116</v>
      </c>
      <c r="BB1586" t="s">
        <v>121</v>
      </c>
      <c r="BC1586">
        <v>-1</v>
      </c>
      <c r="BD1586" t="s">
        <v>76</v>
      </c>
      <c r="BE1586">
        <v>12</v>
      </c>
      <c r="BF1586" t="s">
        <v>86</v>
      </c>
      <c r="BG1586" t="s">
        <v>172</v>
      </c>
    </row>
    <row r="1587" spans="1:65" x14ac:dyDescent="0.3">
      <c r="A1587">
        <v>113613</v>
      </c>
      <c r="B1587">
        <v>0</v>
      </c>
      <c r="C1587" t="s">
        <v>65</v>
      </c>
      <c r="D1587" t="s">
        <v>88</v>
      </c>
      <c r="E1587" t="s">
        <v>68</v>
      </c>
      <c r="F1587" t="s">
        <v>68</v>
      </c>
      <c r="G1587">
        <v>0</v>
      </c>
      <c r="H1587">
        <v>126000</v>
      </c>
      <c r="I1587">
        <v>700830</v>
      </c>
      <c r="J1587" t="s">
        <v>69</v>
      </c>
      <c r="K1587" t="s">
        <v>70</v>
      </c>
      <c r="L1587" t="s">
        <v>91</v>
      </c>
      <c r="M1587" t="s">
        <v>72</v>
      </c>
      <c r="N1587">
        <v>3.5791999999999997E-2</v>
      </c>
      <c r="O1587">
        <v>16688</v>
      </c>
      <c r="P1587">
        <v>5891</v>
      </c>
      <c r="Q1587">
        <v>9257</v>
      </c>
      <c r="R1587">
        <v>227</v>
      </c>
      <c r="S1587">
        <v>2</v>
      </c>
      <c r="T1587">
        <v>2</v>
      </c>
      <c r="U1587" t="s">
        <v>123</v>
      </c>
      <c r="V1587">
        <v>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145</v>
      </c>
      <c r="AD1587">
        <v>1519495</v>
      </c>
      <c r="AE1587" t="s">
        <v>93</v>
      </c>
      <c r="AF1587">
        <v>3826.62</v>
      </c>
      <c r="AG1587">
        <v>76675.5</v>
      </c>
      <c r="AH1587">
        <v>82116</v>
      </c>
      <c r="AI1587">
        <v>8131.5</v>
      </c>
      <c r="AJ1587">
        <v>76675.5</v>
      </c>
      <c r="AK1587" t="s">
        <v>109</v>
      </c>
      <c r="AL1587">
        <v>17</v>
      </c>
      <c r="AM1587" t="s">
        <v>68</v>
      </c>
      <c r="AN1587">
        <v>1</v>
      </c>
      <c r="AO1587">
        <v>9.8129507000000005E-2</v>
      </c>
      <c r="AR1587" t="s">
        <v>79</v>
      </c>
      <c r="AS1587" t="s">
        <v>77</v>
      </c>
      <c r="AT1587">
        <v>-2670</v>
      </c>
      <c r="AU1587" t="s">
        <v>78</v>
      </c>
      <c r="AV1587" t="s">
        <v>79</v>
      </c>
      <c r="AW1587" t="s">
        <v>101</v>
      </c>
      <c r="AX1587" t="s">
        <v>102</v>
      </c>
      <c r="AY1587" t="s">
        <v>95</v>
      </c>
      <c r="AZ1587" t="s">
        <v>96</v>
      </c>
      <c r="BA1587" t="s">
        <v>76</v>
      </c>
      <c r="BB1587" t="s">
        <v>104</v>
      </c>
      <c r="BC1587">
        <v>1490</v>
      </c>
      <c r="BD1587" t="s">
        <v>85</v>
      </c>
      <c r="BE1587">
        <v>24</v>
      </c>
      <c r="BF1587" t="s">
        <v>97</v>
      </c>
      <c r="BG1587" t="s">
        <v>98</v>
      </c>
      <c r="BH1587">
        <v>365243</v>
      </c>
      <c r="BI1587">
        <v>-2639</v>
      </c>
      <c r="BJ1587">
        <v>-1949</v>
      </c>
      <c r="BK1587">
        <v>-1949</v>
      </c>
      <c r="BL1587">
        <v>-1940</v>
      </c>
      <c r="BM1587">
        <v>1</v>
      </c>
    </row>
    <row r="1588" spans="1:65" x14ac:dyDescent="0.3">
      <c r="A1588">
        <v>113634</v>
      </c>
      <c r="B1588">
        <v>0</v>
      </c>
      <c r="C1588" t="s">
        <v>65</v>
      </c>
      <c r="D1588" t="s">
        <v>66</v>
      </c>
      <c r="E1588" t="s">
        <v>67</v>
      </c>
      <c r="F1588" t="s">
        <v>67</v>
      </c>
      <c r="G1588">
        <v>0</v>
      </c>
      <c r="H1588">
        <v>180000</v>
      </c>
      <c r="I1588">
        <v>1078200</v>
      </c>
      <c r="J1588" t="s">
        <v>69</v>
      </c>
      <c r="K1588" t="s">
        <v>70</v>
      </c>
      <c r="L1588" t="s">
        <v>91</v>
      </c>
      <c r="M1588" t="s">
        <v>72</v>
      </c>
      <c r="N1588">
        <v>1.9101E-2</v>
      </c>
      <c r="O1588">
        <v>19426</v>
      </c>
      <c r="P1588">
        <v>441</v>
      </c>
      <c r="Q1588">
        <v>9149</v>
      </c>
      <c r="R1588">
        <v>2888</v>
      </c>
      <c r="S1588">
        <v>2</v>
      </c>
      <c r="T1588">
        <v>2</v>
      </c>
      <c r="U1588" t="s">
        <v>94</v>
      </c>
      <c r="V1588">
        <v>11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216</v>
      </c>
      <c r="AD1588">
        <v>1922219</v>
      </c>
      <c r="AE1588" t="s">
        <v>99</v>
      </c>
      <c r="AF1588">
        <v>2250</v>
      </c>
      <c r="AG1588">
        <v>45000</v>
      </c>
      <c r="AH1588">
        <v>45000</v>
      </c>
      <c r="AJ1588">
        <v>45000</v>
      </c>
      <c r="AK1588" t="s">
        <v>123</v>
      </c>
      <c r="AL1588">
        <v>16</v>
      </c>
      <c r="AM1588" t="s">
        <v>68</v>
      </c>
      <c r="AN1588">
        <v>1</v>
      </c>
      <c r="AR1588" t="s">
        <v>79</v>
      </c>
      <c r="AS1588" t="s">
        <v>77</v>
      </c>
      <c r="AT1588">
        <v>-250</v>
      </c>
      <c r="AU1588" t="s">
        <v>76</v>
      </c>
      <c r="AV1588" t="s">
        <v>79</v>
      </c>
      <c r="AX1588" t="s">
        <v>81</v>
      </c>
      <c r="AY1588" t="s">
        <v>76</v>
      </c>
      <c r="AZ1588" t="s">
        <v>131</v>
      </c>
      <c r="BA1588" t="s">
        <v>83</v>
      </c>
      <c r="BB1588" t="s">
        <v>84</v>
      </c>
      <c r="BC1588">
        <v>30</v>
      </c>
      <c r="BD1588" t="s">
        <v>85</v>
      </c>
      <c r="BE1588">
        <v>0</v>
      </c>
      <c r="BF1588" t="s">
        <v>76</v>
      </c>
      <c r="BG1588" t="s">
        <v>132</v>
      </c>
      <c r="BH1588">
        <v>-217</v>
      </c>
      <c r="BI1588">
        <v>-145</v>
      </c>
      <c r="BJ1588">
        <v>365243</v>
      </c>
      <c r="BK1588">
        <v>365243</v>
      </c>
      <c r="BL1588">
        <v>365243</v>
      </c>
      <c r="BM1588">
        <v>0</v>
      </c>
    </row>
    <row r="1589" spans="1:65" x14ac:dyDescent="0.3">
      <c r="A1589">
        <v>113662</v>
      </c>
      <c r="B1589">
        <v>0</v>
      </c>
      <c r="C1589" t="s">
        <v>65</v>
      </c>
      <c r="D1589" t="s">
        <v>88</v>
      </c>
      <c r="E1589" t="s">
        <v>67</v>
      </c>
      <c r="F1589" t="s">
        <v>68</v>
      </c>
      <c r="G1589">
        <v>0</v>
      </c>
      <c r="H1589">
        <v>247500</v>
      </c>
      <c r="I1589">
        <v>405000</v>
      </c>
      <c r="J1589" t="s">
        <v>113</v>
      </c>
      <c r="K1589" t="s">
        <v>70</v>
      </c>
      <c r="L1589" t="s">
        <v>140</v>
      </c>
      <c r="M1589" t="s">
        <v>72</v>
      </c>
      <c r="N1589">
        <v>7.2508000000000003E-2</v>
      </c>
      <c r="O1589">
        <v>20073</v>
      </c>
      <c r="P1589">
        <v>365243</v>
      </c>
      <c r="Q1589">
        <v>589</v>
      </c>
      <c r="R1589">
        <v>3597</v>
      </c>
      <c r="S1589">
        <v>1</v>
      </c>
      <c r="T1589">
        <v>1</v>
      </c>
      <c r="U1589" t="s">
        <v>109</v>
      </c>
      <c r="V1589">
        <v>12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76</v>
      </c>
      <c r="AD1589">
        <v>1131780</v>
      </c>
      <c r="AE1589" t="s">
        <v>65</v>
      </c>
      <c r="AF1589">
        <v>50386.5</v>
      </c>
      <c r="AG1589">
        <v>900000</v>
      </c>
      <c r="AH1589">
        <v>900000</v>
      </c>
      <c r="AJ1589">
        <v>900000</v>
      </c>
      <c r="AK1589" t="s">
        <v>94</v>
      </c>
      <c r="AL1589">
        <v>13</v>
      </c>
      <c r="AM1589" t="s">
        <v>68</v>
      </c>
      <c r="AN1589">
        <v>1</v>
      </c>
      <c r="AR1589" t="s">
        <v>76</v>
      </c>
      <c r="AS1589" t="s">
        <v>77</v>
      </c>
      <c r="AT1589">
        <v>-447</v>
      </c>
      <c r="AU1589" t="s">
        <v>78</v>
      </c>
      <c r="AV1589" t="s">
        <v>79</v>
      </c>
      <c r="AX1589" t="s">
        <v>81</v>
      </c>
      <c r="AY1589" t="s">
        <v>76</v>
      </c>
      <c r="AZ1589" t="s">
        <v>82</v>
      </c>
      <c r="BA1589" t="s">
        <v>116</v>
      </c>
      <c r="BB1589" t="s">
        <v>121</v>
      </c>
      <c r="BC1589">
        <v>-1</v>
      </c>
      <c r="BD1589" t="s">
        <v>76</v>
      </c>
      <c r="BE1589">
        <v>24</v>
      </c>
      <c r="BF1589" t="s">
        <v>112</v>
      </c>
      <c r="BG1589" t="s">
        <v>118</v>
      </c>
      <c r="BH1589">
        <v>365243</v>
      </c>
      <c r="BI1589">
        <v>-417</v>
      </c>
      <c r="BJ1589">
        <v>273</v>
      </c>
      <c r="BK1589">
        <v>-147</v>
      </c>
      <c r="BL1589">
        <v>-145</v>
      </c>
      <c r="BM1589">
        <v>0</v>
      </c>
    </row>
    <row r="1590" spans="1:65" x14ac:dyDescent="0.3">
      <c r="A1590">
        <v>113670</v>
      </c>
      <c r="B1590">
        <v>0</v>
      </c>
      <c r="C1590" t="s">
        <v>99</v>
      </c>
      <c r="D1590" t="s">
        <v>66</v>
      </c>
      <c r="E1590" t="s">
        <v>68</v>
      </c>
      <c r="F1590" t="s">
        <v>68</v>
      </c>
      <c r="G1590">
        <v>0</v>
      </c>
      <c r="H1590">
        <v>81000</v>
      </c>
      <c r="I1590">
        <v>180000</v>
      </c>
      <c r="J1590" t="s">
        <v>113</v>
      </c>
      <c r="K1590" t="s">
        <v>70</v>
      </c>
      <c r="L1590" t="s">
        <v>91</v>
      </c>
      <c r="M1590" t="s">
        <v>72</v>
      </c>
      <c r="N1590">
        <v>2.8663000000000001E-2</v>
      </c>
      <c r="O1590">
        <v>23060</v>
      </c>
      <c r="P1590">
        <v>365243</v>
      </c>
      <c r="Q1590">
        <v>11315</v>
      </c>
      <c r="R1590">
        <v>4778</v>
      </c>
      <c r="S1590">
        <v>2</v>
      </c>
      <c r="T1590">
        <v>2</v>
      </c>
      <c r="U1590" t="s">
        <v>109</v>
      </c>
      <c r="V1590">
        <v>10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76</v>
      </c>
      <c r="AD1590">
        <v>2058384</v>
      </c>
      <c r="AE1590" t="s">
        <v>93</v>
      </c>
      <c r="AF1590">
        <v>15499.125</v>
      </c>
      <c r="AG1590">
        <v>166050</v>
      </c>
      <c r="AH1590">
        <v>166050</v>
      </c>
      <c r="AI1590">
        <v>0</v>
      </c>
      <c r="AJ1590">
        <v>166050</v>
      </c>
      <c r="AK1590" t="s">
        <v>73</v>
      </c>
      <c r="AL1590">
        <v>13</v>
      </c>
      <c r="AM1590" t="s">
        <v>68</v>
      </c>
      <c r="AN1590">
        <v>1</v>
      </c>
      <c r="AO1590">
        <v>0</v>
      </c>
      <c r="AR1590" t="s">
        <v>79</v>
      </c>
      <c r="AS1590" t="s">
        <v>77</v>
      </c>
      <c r="AT1590">
        <v>-512</v>
      </c>
      <c r="AU1590" t="s">
        <v>76</v>
      </c>
      <c r="AV1590" t="s">
        <v>79</v>
      </c>
      <c r="AX1590" t="s">
        <v>102</v>
      </c>
      <c r="AY1590" t="s">
        <v>204</v>
      </c>
      <c r="AZ1590" t="s">
        <v>96</v>
      </c>
      <c r="BA1590" t="s">
        <v>76</v>
      </c>
      <c r="BB1590" t="s">
        <v>104</v>
      </c>
      <c r="BC1590">
        <v>40</v>
      </c>
      <c r="BD1590" t="s">
        <v>163</v>
      </c>
      <c r="BE1590">
        <v>12</v>
      </c>
      <c r="BF1590" t="s">
        <v>112</v>
      </c>
      <c r="BG1590" t="s">
        <v>148</v>
      </c>
      <c r="BH1590">
        <v>365243</v>
      </c>
      <c r="BI1590">
        <v>-480</v>
      </c>
      <c r="BJ1590">
        <v>-150</v>
      </c>
      <c r="BK1590">
        <v>-150</v>
      </c>
      <c r="BL1590">
        <v>-145</v>
      </c>
      <c r="BM1590">
        <v>0</v>
      </c>
    </row>
    <row r="1591" spans="1:65" x14ac:dyDescent="0.3">
      <c r="A1591">
        <v>113677</v>
      </c>
      <c r="B1591">
        <v>0</v>
      </c>
      <c r="C1591" t="s">
        <v>65</v>
      </c>
      <c r="D1591" t="s">
        <v>66</v>
      </c>
      <c r="E1591" t="s">
        <v>67</v>
      </c>
      <c r="F1591" t="s">
        <v>68</v>
      </c>
      <c r="G1591">
        <v>0</v>
      </c>
      <c r="H1591">
        <v>265500</v>
      </c>
      <c r="I1591">
        <v>1006920</v>
      </c>
      <c r="J1591" t="s">
        <v>69</v>
      </c>
      <c r="K1591" t="s">
        <v>70</v>
      </c>
      <c r="L1591" t="s">
        <v>91</v>
      </c>
      <c r="M1591" t="s">
        <v>72</v>
      </c>
      <c r="N1591">
        <v>3.5791999999999997E-2</v>
      </c>
      <c r="O1591">
        <v>14591</v>
      </c>
      <c r="P1591">
        <v>352</v>
      </c>
      <c r="Q1591">
        <v>3821</v>
      </c>
      <c r="R1591">
        <v>4826</v>
      </c>
      <c r="S1591">
        <v>2</v>
      </c>
      <c r="T1591">
        <v>2</v>
      </c>
      <c r="U1591" t="s">
        <v>109</v>
      </c>
      <c r="V1591">
        <v>12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108</v>
      </c>
      <c r="AD1591">
        <v>2653610</v>
      </c>
      <c r="AE1591" t="s">
        <v>93</v>
      </c>
      <c r="AF1591">
        <v>8917.9650000000001</v>
      </c>
      <c r="AG1591">
        <v>57105</v>
      </c>
      <c r="AH1591">
        <v>48096</v>
      </c>
      <c r="AI1591">
        <v>11421</v>
      </c>
      <c r="AJ1591">
        <v>57105</v>
      </c>
      <c r="AK1591" t="s">
        <v>123</v>
      </c>
      <c r="AL1591">
        <v>10</v>
      </c>
      <c r="AM1591" t="s">
        <v>68</v>
      </c>
      <c r="AN1591">
        <v>1</v>
      </c>
      <c r="AO1591">
        <v>0.20899083099999999</v>
      </c>
      <c r="AR1591" t="s">
        <v>79</v>
      </c>
      <c r="AS1591" t="s">
        <v>77</v>
      </c>
      <c r="AT1591">
        <v>-515</v>
      </c>
      <c r="AU1591" t="s">
        <v>78</v>
      </c>
      <c r="AV1591" t="s">
        <v>79</v>
      </c>
      <c r="AX1591" t="s">
        <v>102</v>
      </c>
      <c r="AY1591" t="s">
        <v>95</v>
      </c>
      <c r="AZ1591" t="s">
        <v>96</v>
      </c>
      <c r="BA1591" t="s">
        <v>76</v>
      </c>
      <c r="BB1591" t="s">
        <v>104</v>
      </c>
      <c r="BC1591">
        <v>186</v>
      </c>
      <c r="BD1591" t="s">
        <v>85</v>
      </c>
      <c r="BE1591">
        <v>6</v>
      </c>
      <c r="BF1591" t="s">
        <v>147</v>
      </c>
      <c r="BG1591" t="s">
        <v>151</v>
      </c>
      <c r="BH1591">
        <v>365243</v>
      </c>
      <c r="BI1591">
        <v>-484</v>
      </c>
      <c r="BJ1591">
        <v>-334</v>
      </c>
      <c r="BK1591">
        <v>-334</v>
      </c>
      <c r="BL1591">
        <v>-327</v>
      </c>
      <c r="BM1591">
        <v>0</v>
      </c>
    </row>
    <row r="1592" spans="1:65" x14ac:dyDescent="0.3">
      <c r="A1592">
        <v>113684</v>
      </c>
      <c r="B1592">
        <v>0</v>
      </c>
      <c r="C1592" t="s">
        <v>65</v>
      </c>
      <c r="D1592" t="s">
        <v>66</v>
      </c>
      <c r="E1592" t="s">
        <v>68</v>
      </c>
      <c r="F1592" t="s">
        <v>68</v>
      </c>
      <c r="G1592">
        <v>1</v>
      </c>
      <c r="H1592">
        <v>247500</v>
      </c>
      <c r="I1592">
        <v>1081179</v>
      </c>
      <c r="J1592" t="s">
        <v>69</v>
      </c>
      <c r="K1592" t="s">
        <v>70</v>
      </c>
      <c r="L1592" t="s">
        <v>91</v>
      </c>
      <c r="M1592" t="s">
        <v>72</v>
      </c>
      <c r="N1592">
        <v>1.0276E-2</v>
      </c>
      <c r="O1592">
        <v>16975</v>
      </c>
      <c r="P1592">
        <v>267</v>
      </c>
      <c r="Q1592">
        <v>9505</v>
      </c>
      <c r="R1592">
        <v>516</v>
      </c>
      <c r="S1592">
        <v>2</v>
      </c>
      <c r="T1592">
        <v>2</v>
      </c>
      <c r="U1592" t="s">
        <v>120</v>
      </c>
      <c r="V1592">
        <v>12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 t="s">
        <v>135</v>
      </c>
      <c r="AD1592">
        <v>1307450</v>
      </c>
      <c r="AE1592" t="s">
        <v>93</v>
      </c>
      <c r="AF1592">
        <v>3360.2849999999999</v>
      </c>
      <c r="AG1592">
        <v>62986.5</v>
      </c>
      <c r="AH1592">
        <v>50386.5</v>
      </c>
      <c r="AI1592">
        <v>12600</v>
      </c>
      <c r="AJ1592">
        <v>62986.5</v>
      </c>
      <c r="AK1592" t="s">
        <v>75</v>
      </c>
      <c r="AL1592">
        <v>11</v>
      </c>
      <c r="AM1592" t="s">
        <v>68</v>
      </c>
      <c r="AN1592">
        <v>1</v>
      </c>
      <c r="AO1592">
        <v>0.21786486699999999</v>
      </c>
      <c r="AR1592" t="s">
        <v>79</v>
      </c>
      <c r="AS1592" t="s">
        <v>77</v>
      </c>
      <c r="AT1592">
        <v>-1123</v>
      </c>
      <c r="AU1592" t="s">
        <v>76</v>
      </c>
      <c r="AV1592" t="s">
        <v>79</v>
      </c>
      <c r="AW1592" t="s">
        <v>80</v>
      </c>
      <c r="AX1592" t="s">
        <v>102</v>
      </c>
      <c r="AY1592" t="s">
        <v>103</v>
      </c>
      <c r="AZ1592" t="s">
        <v>96</v>
      </c>
      <c r="BA1592" t="s">
        <v>76</v>
      </c>
      <c r="BB1592" t="s">
        <v>104</v>
      </c>
      <c r="BC1592">
        <v>2170</v>
      </c>
      <c r="BD1592" t="s">
        <v>85</v>
      </c>
      <c r="BE1592">
        <v>24</v>
      </c>
      <c r="BF1592" t="s">
        <v>147</v>
      </c>
      <c r="BG1592" t="s">
        <v>151</v>
      </c>
      <c r="BH1592">
        <v>365243</v>
      </c>
      <c r="BI1592">
        <v>-1092</v>
      </c>
      <c r="BJ1592">
        <v>-402</v>
      </c>
      <c r="BK1592">
        <v>-402</v>
      </c>
      <c r="BL1592">
        <v>-395</v>
      </c>
      <c r="BM1592">
        <v>0</v>
      </c>
    </row>
    <row r="1593" spans="1:65" x14ac:dyDescent="0.3">
      <c r="A1593">
        <v>113691</v>
      </c>
      <c r="B1593">
        <v>0</v>
      </c>
      <c r="C1593" t="s">
        <v>65</v>
      </c>
      <c r="D1593" t="s">
        <v>66</v>
      </c>
      <c r="E1593" t="s">
        <v>68</v>
      </c>
      <c r="F1593" t="s">
        <v>68</v>
      </c>
      <c r="G1593">
        <v>0</v>
      </c>
      <c r="H1593">
        <v>180000</v>
      </c>
      <c r="I1593">
        <v>270000</v>
      </c>
      <c r="J1593" t="s">
        <v>133</v>
      </c>
      <c r="K1593" t="s">
        <v>90</v>
      </c>
      <c r="L1593" t="s">
        <v>91</v>
      </c>
      <c r="M1593" t="s">
        <v>72</v>
      </c>
      <c r="N1593">
        <v>4.6219999999999997E-2</v>
      </c>
      <c r="O1593">
        <v>19063</v>
      </c>
      <c r="P1593">
        <v>1430</v>
      </c>
      <c r="Q1593">
        <v>1823</v>
      </c>
      <c r="R1593">
        <v>2622</v>
      </c>
      <c r="S1593">
        <v>1</v>
      </c>
      <c r="T1593">
        <v>1</v>
      </c>
      <c r="U1593" t="s">
        <v>75</v>
      </c>
      <c r="V1593">
        <v>14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143</v>
      </c>
      <c r="AD1593">
        <v>2421396</v>
      </c>
      <c r="AE1593" t="s">
        <v>93</v>
      </c>
      <c r="AF1593">
        <v>15637.725</v>
      </c>
      <c r="AG1593">
        <v>91296</v>
      </c>
      <c r="AH1593">
        <v>82165.5</v>
      </c>
      <c r="AI1593">
        <v>9130.5</v>
      </c>
      <c r="AJ1593">
        <v>91296</v>
      </c>
      <c r="AK1593" t="s">
        <v>73</v>
      </c>
      <c r="AL1593">
        <v>16</v>
      </c>
      <c r="AM1593" t="s">
        <v>68</v>
      </c>
      <c r="AN1593">
        <v>1</v>
      </c>
      <c r="AO1593">
        <v>0.108919827</v>
      </c>
      <c r="AR1593" t="s">
        <v>79</v>
      </c>
      <c r="AS1593" t="s">
        <v>77</v>
      </c>
      <c r="AT1593">
        <v>-185</v>
      </c>
      <c r="AU1593" t="s">
        <v>78</v>
      </c>
      <c r="AV1593" t="s">
        <v>79</v>
      </c>
      <c r="AW1593" t="s">
        <v>80</v>
      </c>
      <c r="AX1593" t="s">
        <v>102</v>
      </c>
      <c r="AY1593" t="s">
        <v>95</v>
      </c>
      <c r="AZ1593" t="s">
        <v>96</v>
      </c>
      <c r="BA1593" t="s">
        <v>76</v>
      </c>
      <c r="BB1593" t="s">
        <v>104</v>
      </c>
      <c r="BC1593">
        <v>1500</v>
      </c>
      <c r="BD1593" t="s">
        <v>85</v>
      </c>
      <c r="BE1593">
        <v>6</v>
      </c>
      <c r="BF1593" t="s">
        <v>147</v>
      </c>
      <c r="BG1593" t="s">
        <v>151</v>
      </c>
      <c r="BH1593">
        <v>365243</v>
      </c>
      <c r="BI1593">
        <v>-155</v>
      </c>
      <c r="BJ1593">
        <v>-5</v>
      </c>
      <c r="BK1593">
        <v>-65</v>
      </c>
      <c r="BL1593">
        <v>-63</v>
      </c>
      <c r="BM1593">
        <v>0</v>
      </c>
    </row>
    <row r="1594" spans="1:65" x14ac:dyDescent="0.3">
      <c r="A1594">
        <v>113699</v>
      </c>
      <c r="B1594">
        <v>0</v>
      </c>
      <c r="C1594" t="s">
        <v>99</v>
      </c>
      <c r="D1594" t="s">
        <v>66</v>
      </c>
      <c r="E1594" t="s">
        <v>67</v>
      </c>
      <c r="F1594" t="s">
        <v>68</v>
      </c>
      <c r="G1594">
        <v>1</v>
      </c>
      <c r="H1594">
        <v>112500</v>
      </c>
      <c r="I1594">
        <v>180000</v>
      </c>
      <c r="J1594" t="s">
        <v>89</v>
      </c>
      <c r="K1594" t="s">
        <v>70</v>
      </c>
      <c r="L1594" t="s">
        <v>71</v>
      </c>
      <c r="M1594" t="s">
        <v>169</v>
      </c>
      <c r="N1594">
        <v>1.4463999999999999E-2</v>
      </c>
      <c r="O1594">
        <v>14503</v>
      </c>
      <c r="P1594">
        <v>926</v>
      </c>
      <c r="Q1594">
        <v>5000</v>
      </c>
      <c r="R1594">
        <v>4107</v>
      </c>
      <c r="S1594">
        <v>2</v>
      </c>
      <c r="T1594">
        <v>2</v>
      </c>
      <c r="U1594" t="s">
        <v>94</v>
      </c>
      <c r="V1594">
        <v>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92</v>
      </c>
      <c r="AD1594">
        <v>1144752</v>
      </c>
      <c r="AE1594" t="s">
        <v>93</v>
      </c>
      <c r="AF1594">
        <v>7516.0349999999999</v>
      </c>
      <c r="AG1594">
        <v>120096</v>
      </c>
      <c r="AH1594">
        <v>145462.5</v>
      </c>
      <c r="AI1594">
        <v>0</v>
      </c>
      <c r="AJ1594">
        <v>120096</v>
      </c>
      <c r="AK1594" t="s">
        <v>120</v>
      </c>
      <c r="AL1594">
        <v>9</v>
      </c>
      <c r="AM1594" t="s">
        <v>68</v>
      </c>
      <c r="AN1594">
        <v>1</v>
      </c>
      <c r="AO1594">
        <v>0</v>
      </c>
      <c r="AR1594" t="s">
        <v>79</v>
      </c>
      <c r="AS1594" t="s">
        <v>77</v>
      </c>
      <c r="AT1594">
        <v>-409</v>
      </c>
      <c r="AU1594" t="s">
        <v>76</v>
      </c>
      <c r="AV1594" t="s">
        <v>79</v>
      </c>
      <c r="AX1594" t="s">
        <v>81</v>
      </c>
      <c r="AY1594" t="s">
        <v>111</v>
      </c>
      <c r="AZ1594" t="s">
        <v>96</v>
      </c>
      <c r="BA1594" t="s">
        <v>76</v>
      </c>
      <c r="BB1594" t="s">
        <v>104</v>
      </c>
      <c r="BC1594">
        <v>1500</v>
      </c>
      <c r="BD1594" t="s">
        <v>85</v>
      </c>
      <c r="BE1594">
        <v>24</v>
      </c>
      <c r="BF1594" t="s">
        <v>112</v>
      </c>
      <c r="BG1594" t="s">
        <v>151</v>
      </c>
      <c r="BH1594">
        <v>365243</v>
      </c>
      <c r="BI1594">
        <v>-377</v>
      </c>
      <c r="BJ1594">
        <v>313</v>
      </c>
      <c r="BK1594">
        <v>365243</v>
      </c>
      <c r="BL1594">
        <v>365243</v>
      </c>
      <c r="BM1594">
        <v>0</v>
      </c>
    </row>
    <row r="1595" spans="1:65" x14ac:dyDescent="0.3">
      <c r="A1595">
        <v>113711</v>
      </c>
      <c r="B1595">
        <v>0</v>
      </c>
      <c r="C1595" t="s">
        <v>65</v>
      </c>
      <c r="D1595" t="s">
        <v>88</v>
      </c>
      <c r="E1595" t="s">
        <v>67</v>
      </c>
      <c r="F1595" t="s">
        <v>68</v>
      </c>
      <c r="G1595">
        <v>1</v>
      </c>
      <c r="H1595">
        <v>112500</v>
      </c>
      <c r="I1595">
        <v>592560</v>
      </c>
      <c r="J1595" t="s">
        <v>69</v>
      </c>
      <c r="K1595" t="s">
        <v>70</v>
      </c>
      <c r="L1595" t="s">
        <v>91</v>
      </c>
      <c r="M1595" t="s">
        <v>72</v>
      </c>
      <c r="N1595">
        <v>2.0712999999999999E-2</v>
      </c>
      <c r="O1595">
        <v>10633</v>
      </c>
      <c r="P1595">
        <v>2767</v>
      </c>
      <c r="Q1595">
        <v>4</v>
      </c>
      <c r="R1595">
        <v>1874</v>
      </c>
      <c r="S1595">
        <v>3</v>
      </c>
      <c r="T1595">
        <v>2</v>
      </c>
      <c r="U1595" t="s">
        <v>125</v>
      </c>
      <c r="V1595">
        <v>13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137</v>
      </c>
      <c r="AD1595">
        <v>2280022</v>
      </c>
      <c r="AE1595" t="s">
        <v>65</v>
      </c>
      <c r="AG1595">
        <v>0</v>
      </c>
      <c r="AH1595">
        <v>0</v>
      </c>
      <c r="AK1595" t="s">
        <v>120</v>
      </c>
      <c r="AL1595">
        <v>12</v>
      </c>
      <c r="AM1595" t="s">
        <v>68</v>
      </c>
      <c r="AN1595">
        <v>1</v>
      </c>
      <c r="AR1595" t="s">
        <v>76</v>
      </c>
      <c r="AS1595" t="s">
        <v>129</v>
      </c>
      <c r="AT1595">
        <v>-216</v>
      </c>
      <c r="AU1595" t="s">
        <v>76</v>
      </c>
      <c r="AV1595" t="s">
        <v>79</v>
      </c>
      <c r="AX1595" t="s">
        <v>81</v>
      </c>
      <c r="AY1595" t="s">
        <v>76</v>
      </c>
      <c r="AZ1595" t="s">
        <v>76</v>
      </c>
      <c r="BA1595" t="s">
        <v>76</v>
      </c>
      <c r="BB1595" t="s">
        <v>121</v>
      </c>
      <c r="BC1595">
        <v>-1</v>
      </c>
      <c r="BD1595" t="s">
        <v>76</v>
      </c>
      <c r="BF1595" t="s">
        <v>76</v>
      </c>
      <c r="BG1595" t="s">
        <v>82</v>
      </c>
    </row>
    <row r="1596" spans="1:65" x14ac:dyDescent="0.3">
      <c r="A1596">
        <v>113712</v>
      </c>
      <c r="B1596">
        <v>0</v>
      </c>
      <c r="C1596" t="s">
        <v>65</v>
      </c>
      <c r="D1596" t="s">
        <v>66</v>
      </c>
      <c r="E1596" t="s">
        <v>68</v>
      </c>
      <c r="F1596" t="s">
        <v>67</v>
      </c>
      <c r="G1596">
        <v>2</v>
      </c>
      <c r="H1596">
        <v>225000</v>
      </c>
      <c r="I1596">
        <v>640080</v>
      </c>
      <c r="J1596" t="s">
        <v>69</v>
      </c>
      <c r="K1596" t="s">
        <v>90</v>
      </c>
      <c r="L1596" t="s">
        <v>91</v>
      </c>
      <c r="M1596" t="s">
        <v>72</v>
      </c>
      <c r="N1596">
        <v>4.96E-3</v>
      </c>
      <c r="O1596">
        <v>10880</v>
      </c>
      <c r="P1596">
        <v>2194</v>
      </c>
      <c r="Q1596">
        <v>4968</v>
      </c>
      <c r="R1596">
        <v>1782</v>
      </c>
      <c r="S1596">
        <v>2</v>
      </c>
      <c r="T1596">
        <v>2</v>
      </c>
      <c r="U1596" t="s">
        <v>123</v>
      </c>
      <c r="V1596">
        <v>13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108</v>
      </c>
      <c r="AD1596">
        <v>2833886</v>
      </c>
      <c r="AE1596" t="s">
        <v>93</v>
      </c>
      <c r="AF1596">
        <v>9766.17</v>
      </c>
      <c r="AG1596">
        <v>89955</v>
      </c>
      <c r="AH1596">
        <v>93915</v>
      </c>
      <c r="AI1596">
        <v>4500</v>
      </c>
      <c r="AJ1596">
        <v>89955</v>
      </c>
      <c r="AK1596" t="s">
        <v>94</v>
      </c>
      <c r="AL1596">
        <v>17</v>
      </c>
      <c r="AM1596" t="s">
        <v>68</v>
      </c>
      <c r="AN1596">
        <v>1</v>
      </c>
      <c r="AO1596">
        <v>4.9798395000000002E-2</v>
      </c>
      <c r="AR1596" t="s">
        <v>79</v>
      </c>
      <c r="AS1596" t="s">
        <v>77</v>
      </c>
      <c r="AT1596">
        <v>-1206</v>
      </c>
      <c r="AU1596" t="s">
        <v>78</v>
      </c>
      <c r="AV1596" t="s">
        <v>79</v>
      </c>
      <c r="AW1596" t="s">
        <v>80</v>
      </c>
      <c r="AX1596" t="s">
        <v>102</v>
      </c>
      <c r="AY1596" t="s">
        <v>111</v>
      </c>
      <c r="AZ1596" t="s">
        <v>96</v>
      </c>
      <c r="BA1596" t="s">
        <v>76</v>
      </c>
      <c r="BB1596" t="s">
        <v>104</v>
      </c>
      <c r="BC1596">
        <v>144</v>
      </c>
      <c r="BD1596" t="s">
        <v>85</v>
      </c>
      <c r="BE1596">
        <v>12</v>
      </c>
      <c r="BF1596" t="s">
        <v>147</v>
      </c>
      <c r="BG1596" t="s">
        <v>151</v>
      </c>
      <c r="BH1596">
        <v>365243</v>
      </c>
      <c r="BI1596">
        <v>-1174</v>
      </c>
      <c r="BJ1596">
        <v>-844</v>
      </c>
      <c r="BK1596">
        <v>-844</v>
      </c>
      <c r="BL1596">
        <v>-841</v>
      </c>
      <c r="BM1596">
        <v>0</v>
      </c>
    </row>
    <row r="1597" spans="1:65" x14ac:dyDescent="0.3">
      <c r="A1597">
        <v>113725</v>
      </c>
      <c r="B1597">
        <v>0</v>
      </c>
      <c r="C1597" t="s">
        <v>65</v>
      </c>
      <c r="D1597" t="s">
        <v>88</v>
      </c>
      <c r="E1597" t="s">
        <v>68</v>
      </c>
      <c r="F1597" t="s">
        <v>68</v>
      </c>
      <c r="G1597">
        <v>1</v>
      </c>
      <c r="H1597">
        <v>225000</v>
      </c>
      <c r="I1597">
        <v>940500</v>
      </c>
      <c r="J1597" t="s">
        <v>89</v>
      </c>
      <c r="K1597" t="s">
        <v>90</v>
      </c>
      <c r="L1597" t="s">
        <v>119</v>
      </c>
      <c r="M1597" t="s">
        <v>72</v>
      </c>
      <c r="N1597">
        <v>2.6391999999999999E-2</v>
      </c>
      <c r="O1597">
        <v>10689</v>
      </c>
      <c r="P1597">
        <v>2819</v>
      </c>
      <c r="Q1597">
        <v>1615</v>
      </c>
      <c r="R1597">
        <v>2386</v>
      </c>
      <c r="S1597">
        <v>2</v>
      </c>
      <c r="T1597">
        <v>2</v>
      </c>
      <c r="U1597" t="s">
        <v>125</v>
      </c>
      <c r="V1597">
        <v>13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 t="s">
        <v>92</v>
      </c>
      <c r="AD1597">
        <v>2754661</v>
      </c>
      <c r="AE1597" t="s">
        <v>93</v>
      </c>
      <c r="AF1597">
        <v>8634.69</v>
      </c>
      <c r="AG1597">
        <v>76023</v>
      </c>
      <c r="AH1597">
        <v>76023</v>
      </c>
      <c r="AI1597">
        <v>0</v>
      </c>
      <c r="AJ1597">
        <v>76023</v>
      </c>
      <c r="AK1597" t="s">
        <v>94</v>
      </c>
      <c r="AL1597">
        <v>13</v>
      </c>
      <c r="AM1597" t="s">
        <v>68</v>
      </c>
      <c r="AN1597">
        <v>1</v>
      </c>
      <c r="AO1597">
        <v>0</v>
      </c>
      <c r="AR1597" t="s">
        <v>79</v>
      </c>
      <c r="AS1597" t="s">
        <v>77</v>
      </c>
      <c r="AT1597">
        <v>-66</v>
      </c>
      <c r="AU1597" t="s">
        <v>78</v>
      </c>
      <c r="AV1597" t="s">
        <v>79</v>
      </c>
      <c r="AX1597" t="s">
        <v>81</v>
      </c>
      <c r="AY1597" t="s">
        <v>124</v>
      </c>
      <c r="AZ1597" t="s">
        <v>96</v>
      </c>
      <c r="BA1597" t="s">
        <v>76</v>
      </c>
      <c r="BB1597" t="s">
        <v>104</v>
      </c>
      <c r="BC1597">
        <v>30</v>
      </c>
      <c r="BD1597" t="s">
        <v>105</v>
      </c>
      <c r="BE1597">
        <v>10</v>
      </c>
      <c r="BF1597" t="s">
        <v>112</v>
      </c>
      <c r="BG1597" t="s">
        <v>208</v>
      </c>
      <c r="BH1597">
        <v>365243</v>
      </c>
      <c r="BI1597">
        <v>-19</v>
      </c>
      <c r="BJ1597">
        <v>251</v>
      </c>
      <c r="BK1597">
        <v>365243</v>
      </c>
      <c r="BL1597">
        <v>365243</v>
      </c>
      <c r="BM1597">
        <v>0</v>
      </c>
    </row>
    <row r="1598" spans="1:65" x14ac:dyDescent="0.3">
      <c r="A1598">
        <v>113726</v>
      </c>
      <c r="B1598">
        <v>1</v>
      </c>
      <c r="C1598" t="s">
        <v>99</v>
      </c>
      <c r="D1598" t="s">
        <v>88</v>
      </c>
      <c r="E1598" t="s">
        <v>68</v>
      </c>
      <c r="F1598" t="s">
        <v>68</v>
      </c>
      <c r="G1598">
        <v>1</v>
      </c>
      <c r="H1598">
        <v>90000</v>
      </c>
      <c r="I1598">
        <v>270000</v>
      </c>
      <c r="J1598" t="s">
        <v>69</v>
      </c>
      <c r="K1598" t="s">
        <v>70</v>
      </c>
      <c r="L1598" t="s">
        <v>91</v>
      </c>
      <c r="M1598" t="s">
        <v>72</v>
      </c>
      <c r="N1598">
        <v>2.8663000000000001E-2</v>
      </c>
      <c r="O1598">
        <v>8149</v>
      </c>
      <c r="P1598">
        <v>999</v>
      </c>
      <c r="Q1598">
        <v>2929</v>
      </c>
      <c r="R1598">
        <v>815</v>
      </c>
      <c r="S1598">
        <v>2</v>
      </c>
      <c r="T1598">
        <v>2</v>
      </c>
      <c r="U1598" t="s">
        <v>123</v>
      </c>
      <c r="V1598">
        <v>10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108</v>
      </c>
      <c r="AD1598">
        <v>2821487</v>
      </c>
      <c r="AE1598" t="s">
        <v>93</v>
      </c>
      <c r="AF1598">
        <v>7150.05</v>
      </c>
      <c r="AG1598">
        <v>64170</v>
      </c>
      <c r="AH1598">
        <v>70947</v>
      </c>
      <c r="AI1598">
        <v>0</v>
      </c>
      <c r="AJ1598">
        <v>64170</v>
      </c>
      <c r="AK1598" t="s">
        <v>75</v>
      </c>
      <c r="AL1598">
        <v>9</v>
      </c>
      <c r="AM1598" t="s">
        <v>68</v>
      </c>
      <c r="AN1598">
        <v>1</v>
      </c>
      <c r="AO1598">
        <v>0</v>
      </c>
      <c r="AR1598" t="s">
        <v>79</v>
      </c>
      <c r="AS1598" t="s">
        <v>77</v>
      </c>
      <c r="AT1598">
        <v>-505</v>
      </c>
      <c r="AU1598" t="s">
        <v>78</v>
      </c>
      <c r="AV1598" t="s">
        <v>79</v>
      </c>
      <c r="AX1598" t="s">
        <v>81</v>
      </c>
      <c r="AY1598" t="s">
        <v>95</v>
      </c>
      <c r="AZ1598" t="s">
        <v>96</v>
      </c>
      <c r="BA1598" t="s">
        <v>76</v>
      </c>
      <c r="BB1598" t="s">
        <v>84</v>
      </c>
      <c r="BC1598">
        <v>200</v>
      </c>
      <c r="BD1598" t="s">
        <v>85</v>
      </c>
      <c r="BE1598">
        <v>12</v>
      </c>
      <c r="BF1598" t="s">
        <v>147</v>
      </c>
      <c r="BG1598" t="s">
        <v>151</v>
      </c>
    </row>
    <row r="1599" spans="1:65" x14ac:dyDescent="0.3">
      <c r="A1599">
        <v>113734</v>
      </c>
      <c r="B1599">
        <v>1</v>
      </c>
      <c r="C1599" t="s">
        <v>65</v>
      </c>
      <c r="D1599" t="s">
        <v>66</v>
      </c>
      <c r="E1599" t="s">
        <v>68</v>
      </c>
      <c r="F1599" t="s">
        <v>68</v>
      </c>
      <c r="G1599">
        <v>0</v>
      </c>
      <c r="H1599">
        <v>135000</v>
      </c>
      <c r="I1599">
        <v>450000</v>
      </c>
      <c r="J1599" t="s">
        <v>69</v>
      </c>
      <c r="K1599" t="s">
        <v>70</v>
      </c>
      <c r="L1599" t="s">
        <v>91</v>
      </c>
      <c r="M1599" t="s">
        <v>72</v>
      </c>
      <c r="N1599">
        <v>2.8663000000000001E-2</v>
      </c>
      <c r="O1599">
        <v>11347</v>
      </c>
      <c r="P1599">
        <v>2479</v>
      </c>
      <c r="Q1599">
        <v>4866</v>
      </c>
      <c r="R1599">
        <v>1205</v>
      </c>
      <c r="S1599">
        <v>2</v>
      </c>
      <c r="T1599">
        <v>2</v>
      </c>
      <c r="U1599" t="s">
        <v>109</v>
      </c>
      <c r="V1599">
        <v>12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92</v>
      </c>
      <c r="AD1599">
        <v>2547458</v>
      </c>
      <c r="AE1599" t="s">
        <v>99</v>
      </c>
      <c r="AF1599">
        <v>11250</v>
      </c>
      <c r="AG1599">
        <v>225000</v>
      </c>
      <c r="AH1599">
        <v>225000</v>
      </c>
      <c r="AJ1599">
        <v>225000</v>
      </c>
      <c r="AK1599" t="s">
        <v>109</v>
      </c>
      <c r="AL1599">
        <v>14</v>
      </c>
      <c r="AM1599" t="s">
        <v>68</v>
      </c>
      <c r="AN1599">
        <v>1</v>
      </c>
      <c r="AR1599" t="s">
        <v>79</v>
      </c>
      <c r="AS1599" t="s">
        <v>77</v>
      </c>
      <c r="AT1599">
        <v>-574</v>
      </c>
      <c r="AU1599" t="s">
        <v>76</v>
      </c>
      <c r="AV1599" t="s">
        <v>79</v>
      </c>
      <c r="AX1599" t="s">
        <v>81</v>
      </c>
      <c r="AY1599" t="s">
        <v>76</v>
      </c>
      <c r="AZ1599" t="s">
        <v>131</v>
      </c>
      <c r="BA1599" t="s">
        <v>83</v>
      </c>
      <c r="BB1599" t="s">
        <v>121</v>
      </c>
      <c r="BC1599">
        <v>-1</v>
      </c>
      <c r="BD1599" t="s">
        <v>76</v>
      </c>
      <c r="BE1599">
        <v>0</v>
      </c>
      <c r="BF1599" t="s">
        <v>76</v>
      </c>
      <c r="BG1599" t="s">
        <v>132</v>
      </c>
      <c r="BH1599">
        <v>-507</v>
      </c>
      <c r="BI1599">
        <v>-468</v>
      </c>
      <c r="BJ1599">
        <v>365243</v>
      </c>
      <c r="BK1599">
        <v>-407</v>
      </c>
      <c r="BL1599">
        <v>365243</v>
      </c>
      <c r="BM1599">
        <v>0</v>
      </c>
    </row>
    <row r="1600" spans="1:65" x14ac:dyDescent="0.3">
      <c r="A1600">
        <v>113739</v>
      </c>
      <c r="B1600">
        <v>0</v>
      </c>
      <c r="C1600" t="s">
        <v>65</v>
      </c>
      <c r="D1600" t="s">
        <v>66</v>
      </c>
      <c r="E1600" t="s">
        <v>68</v>
      </c>
      <c r="F1600" t="s">
        <v>67</v>
      </c>
      <c r="G1600">
        <v>1</v>
      </c>
      <c r="H1600">
        <v>225000</v>
      </c>
      <c r="I1600">
        <v>288000</v>
      </c>
      <c r="J1600" t="s">
        <v>69</v>
      </c>
      <c r="K1600" t="s">
        <v>70</v>
      </c>
      <c r="L1600" t="s">
        <v>91</v>
      </c>
      <c r="M1600" t="s">
        <v>72</v>
      </c>
      <c r="N1600">
        <v>1.8208999999999999E-2</v>
      </c>
      <c r="O1600">
        <v>16683</v>
      </c>
      <c r="P1600">
        <v>195</v>
      </c>
      <c r="Q1600">
        <v>3974</v>
      </c>
      <c r="R1600">
        <v>201</v>
      </c>
      <c r="S1600">
        <v>3</v>
      </c>
      <c r="T1600">
        <v>3</v>
      </c>
      <c r="U1600" t="s">
        <v>75</v>
      </c>
      <c r="V1600">
        <v>7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 t="s">
        <v>92</v>
      </c>
      <c r="AD1600">
        <v>1377398</v>
      </c>
      <c r="AE1600" t="s">
        <v>99</v>
      </c>
      <c r="AF1600">
        <v>2250</v>
      </c>
      <c r="AG1600">
        <v>45000</v>
      </c>
      <c r="AH1600">
        <v>45000</v>
      </c>
      <c r="AJ1600">
        <v>45000</v>
      </c>
      <c r="AK1600" t="s">
        <v>73</v>
      </c>
      <c r="AL1600">
        <v>13</v>
      </c>
      <c r="AM1600" t="s">
        <v>68</v>
      </c>
      <c r="AN1600">
        <v>1</v>
      </c>
      <c r="AR1600" t="s">
        <v>79</v>
      </c>
      <c r="AS1600" t="s">
        <v>77</v>
      </c>
      <c r="AT1600">
        <v>-321</v>
      </c>
      <c r="AU1600" t="s">
        <v>76</v>
      </c>
      <c r="AV1600" t="s">
        <v>79</v>
      </c>
      <c r="AW1600" t="s">
        <v>80</v>
      </c>
      <c r="AX1600" t="s">
        <v>81</v>
      </c>
      <c r="AY1600" t="s">
        <v>76</v>
      </c>
      <c r="AZ1600" t="s">
        <v>131</v>
      </c>
      <c r="BA1600" t="s">
        <v>83</v>
      </c>
      <c r="BB1600" t="s">
        <v>138</v>
      </c>
      <c r="BC1600">
        <v>316</v>
      </c>
      <c r="BD1600" t="s">
        <v>85</v>
      </c>
      <c r="BE1600">
        <v>0</v>
      </c>
      <c r="BF1600" t="s">
        <v>76</v>
      </c>
      <c r="BG1600" t="s">
        <v>132</v>
      </c>
      <c r="BH1600">
        <v>365243</v>
      </c>
      <c r="BI1600">
        <v>365243</v>
      </c>
      <c r="BJ1600">
        <v>365243</v>
      </c>
      <c r="BK1600">
        <v>365243</v>
      </c>
      <c r="BL1600">
        <v>365243</v>
      </c>
      <c r="BM1600">
        <v>0</v>
      </c>
    </row>
    <row r="1601" spans="1:65" x14ac:dyDescent="0.3">
      <c r="A1601">
        <v>113753</v>
      </c>
      <c r="B1601">
        <v>0</v>
      </c>
      <c r="C1601" t="s">
        <v>65</v>
      </c>
      <c r="D1601" t="s">
        <v>88</v>
      </c>
      <c r="E1601" t="s">
        <v>67</v>
      </c>
      <c r="F1601" t="s">
        <v>68</v>
      </c>
      <c r="G1601">
        <v>1</v>
      </c>
      <c r="H1601">
        <v>180000</v>
      </c>
      <c r="I1601">
        <v>315000</v>
      </c>
      <c r="J1601" t="s">
        <v>69</v>
      </c>
      <c r="K1601" t="s">
        <v>90</v>
      </c>
      <c r="L1601" t="s">
        <v>91</v>
      </c>
      <c r="M1601" t="s">
        <v>72</v>
      </c>
      <c r="N1601">
        <v>6.6290000000000003E-3</v>
      </c>
      <c r="O1601">
        <v>16749</v>
      </c>
      <c r="P1601">
        <v>418</v>
      </c>
      <c r="Q1601">
        <v>6449</v>
      </c>
      <c r="R1601">
        <v>277</v>
      </c>
      <c r="S1601">
        <v>2</v>
      </c>
      <c r="T1601">
        <v>2</v>
      </c>
      <c r="U1601" t="s">
        <v>75</v>
      </c>
      <c r="V1601">
        <v>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175</v>
      </c>
      <c r="AD1601">
        <v>1064882</v>
      </c>
      <c r="AE1601" t="s">
        <v>93</v>
      </c>
      <c r="AF1601">
        <v>34217.46</v>
      </c>
      <c r="AG1601">
        <v>185715</v>
      </c>
      <c r="AH1601">
        <v>193680</v>
      </c>
      <c r="AI1601">
        <v>0</v>
      </c>
      <c r="AJ1601">
        <v>185715</v>
      </c>
      <c r="AK1601" t="s">
        <v>75</v>
      </c>
      <c r="AL1601">
        <v>10</v>
      </c>
      <c r="AM1601" t="s">
        <v>68</v>
      </c>
      <c r="AN1601">
        <v>1</v>
      </c>
      <c r="AO1601">
        <v>0</v>
      </c>
      <c r="AR1601" t="s">
        <v>79</v>
      </c>
      <c r="AS1601" t="s">
        <v>77</v>
      </c>
      <c r="AT1601">
        <v>-420</v>
      </c>
      <c r="AU1601" t="s">
        <v>78</v>
      </c>
      <c r="AV1601" t="s">
        <v>79</v>
      </c>
      <c r="AX1601" t="s">
        <v>102</v>
      </c>
      <c r="AY1601" t="s">
        <v>103</v>
      </c>
      <c r="AZ1601" t="s">
        <v>96</v>
      </c>
      <c r="BA1601" t="s">
        <v>76</v>
      </c>
      <c r="BB1601" t="s">
        <v>84</v>
      </c>
      <c r="BC1601">
        <v>270</v>
      </c>
      <c r="BD1601" t="s">
        <v>85</v>
      </c>
      <c r="BE1601">
        <v>6</v>
      </c>
      <c r="BF1601" t="s">
        <v>112</v>
      </c>
      <c r="BG1601" t="s">
        <v>151</v>
      </c>
      <c r="BH1601">
        <v>365243</v>
      </c>
      <c r="BI1601">
        <v>-389</v>
      </c>
      <c r="BJ1601">
        <v>-239</v>
      </c>
      <c r="BK1601">
        <v>-239</v>
      </c>
      <c r="BL1601">
        <v>-231</v>
      </c>
      <c r="BM1601">
        <v>0</v>
      </c>
    </row>
    <row r="1602" spans="1:65" x14ac:dyDescent="0.3">
      <c r="A1602">
        <v>113761</v>
      </c>
      <c r="B1602">
        <v>0</v>
      </c>
      <c r="C1602" t="s">
        <v>65</v>
      </c>
      <c r="D1602" t="s">
        <v>88</v>
      </c>
      <c r="E1602" t="s">
        <v>67</v>
      </c>
      <c r="F1602" t="s">
        <v>68</v>
      </c>
      <c r="G1602">
        <v>0</v>
      </c>
      <c r="H1602">
        <v>229500</v>
      </c>
      <c r="I1602">
        <v>1332000</v>
      </c>
      <c r="J1602" t="s">
        <v>69</v>
      </c>
      <c r="K1602" t="s">
        <v>70</v>
      </c>
      <c r="L1602" t="s">
        <v>139</v>
      </c>
      <c r="M1602" t="s">
        <v>72</v>
      </c>
      <c r="N1602">
        <v>1.0966E-2</v>
      </c>
      <c r="O1602">
        <v>18351</v>
      </c>
      <c r="P1602">
        <v>628</v>
      </c>
      <c r="Q1602">
        <v>2579</v>
      </c>
      <c r="R1602">
        <v>1850</v>
      </c>
      <c r="S1602">
        <v>2</v>
      </c>
      <c r="T1602">
        <v>2</v>
      </c>
      <c r="U1602" t="s">
        <v>75</v>
      </c>
      <c r="V1602">
        <v>14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92</v>
      </c>
      <c r="AD1602">
        <v>1973711</v>
      </c>
      <c r="AE1602" t="s">
        <v>65</v>
      </c>
      <c r="AF1602">
        <v>21906</v>
      </c>
      <c r="AG1602">
        <v>675000</v>
      </c>
      <c r="AH1602">
        <v>675000</v>
      </c>
      <c r="AJ1602">
        <v>675000</v>
      </c>
      <c r="AK1602" t="s">
        <v>94</v>
      </c>
      <c r="AL1602">
        <v>10</v>
      </c>
      <c r="AM1602" t="s">
        <v>68</v>
      </c>
      <c r="AN1602">
        <v>1</v>
      </c>
      <c r="AR1602" t="s">
        <v>76</v>
      </c>
      <c r="AS1602" t="s">
        <v>77</v>
      </c>
      <c r="AT1602">
        <v>-57</v>
      </c>
      <c r="AU1602" t="s">
        <v>78</v>
      </c>
      <c r="AV1602" t="s">
        <v>79</v>
      </c>
      <c r="AW1602" t="s">
        <v>80</v>
      </c>
      <c r="AX1602" t="s">
        <v>161</v>
      </c>
      <c r="AY1602" t="s">
        <v>76</v>
      </c>
      <c r="AZ1602" t="s">
        <v>82</v>
      </c>
      <c r="BA1602" t="s">
        <v>116</v>
      </c>
      <c r="BB1602" t="s">
        <v>121</v>
      </c>
      <c r="BC1602">
        <v>-1</v>
      </c>
      <c r="BD1602" t="s">
        <v>76</v>
      </c>
      <c r="BE1602">
        <v>60</v>
      </c>
      <c r="BF1602" t="s">
        <v>112</v>
      </c>
      <c r="BG1602" t="s">
        <v>118</v>
      </c>
      <c r="BH1602">
        <v>365243</v>
      </c>
      <c r="BI1602">
        <v>-27</v>
      </c>
      <c r="BJ1602">
        <v>1743</v>
      </c>
      <c r="BK1602">
        <v>365243</v>
      </c>
      <c r="BL1602">
        <v>365243</v>
      </c>
      <c r="BM1602">
        <v>0</v>
      </c>
    </row>
    <row r="1603" spans="1:65" x14ac:dyDescent="0.3">
      <c r="A1603">
        <v>113763</v>
      </c>
      <c r="B1603">
        <v>0</v>
      </c>
      <c r="C1603" t="s">
        <v>99</v>
      </c>
      <c r="D1603" t="s">
        <v>88</v>
      </c>
      <c r="E1603" t="s">
        <v>68</v>
      </c>
      <c r="F1603" t="s">
        <v>68</v>
      </c>
      <c r="G1603">
        <v>0</v>
      </c>
      <c r="H1603">
        <v>180000</v>
      </c>
      <c r="I1603">
        <v>405000</v>
      </c>
      <c r="J1603" t="s">
        <v>89</v>
      </c>
      <c r="K1603" t="s">
        <v>90</v>
      </c>
      <c r="L1603" t="s">
        <v>119</v>
      </c>
      <c r="M1603" t="s">
        <v>72</v>
      </c>
      <c r="N1603">
        <v>2.6391999999999999E-2</v>
      </c>
      <c r="O1603">
        <v>14416</v>
      </c>
      <c r="P1603">
        <v>133</v>
      </c>
      <c r="Q1603">
        <v>835</v>
      </c>
      <c r="R1603">
        <v>4007</v>
      </c>
      <c r="S1603">
        <v>2</v>
      </c>
      <c r="T1603">
        <v>2</v>
      </c>
      <c r="U1603" t="s">
        <v>109</v>
      </c>
      <c r="V1603">
        <v>18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 t="s">
        <v>92</v>
      </c>
      <c r="AD1603">
        <v>2279725</v>
      </c>
      <c r="AE1603" t="s">
        <v>99</v>
      </c>
      <c r="AF1603">
        <v>13500</v>
      </c>
      <c r="AG1603">
        <v>270000</v>
      </c>
      <c r="AH1603">
        <v>270000</v>
      </c>
      <c r="AJ1603">
        <v>270000</v>
      </c>
      <c r="AK1603" t="s">
        <v>123</v>
      </c>
      <c r="AL1603">
        <v>18</v>
      </c>
      <c r="AM1603" t="s">
        <v>67</v>
      </c>
      <c r="AN1603">
        <v>1</v>
      </c>
      <c r="AR1603" t="s">
        <v>79</v>
      </c>
      <c r="AS1603" t="s">
        <v>114</v>
      </c>
      <c r="AT1603">
        <v>-151</v>
      </c>
      <c r="AU1603" t="s">
        <v>76</v>
      </c>
      <c r="AV1603" t="s">
        <v>115</v>
      </c>
      <c r="AW1603" t="s">
        <v>80</v>
      </c>
      <c r="AX1603" t="s">
        <v>81</v>
      </c>
      <c r="AY1603" t="s">
        <v>76</v>
      </c>
      <c r="AZ1603" t="s">
        <v>131</v>
      </c>
      <c r="BA1603" t="s">
        <v>116</v>
      </c>
      <c r="BB1603" t="s">
        <v>121</v>
      </c>
      <c r="BC1603">
        <v>0</v>
      </c>
      <c r="BD1603" t="s">
        <v>76</v>
      </c>
      <c r="BE1603">
        <v>0</v>
      </c>
      <c r="BF1603" t="s">
        <v>76</v>
      </c>
      <c r="BG1603" t="s">
        <v>160</v>
      </c>
    </row>
    <row r="1604" spans="1:65" x14ac:dyDescent="0.3">
      <c r="A1604">
        <v>113784</v>
      </c>
      <c r="B1604">
        <v>0</v>
      </c>
      <c r="C1604" t="s">
        <v>65</v>
      </c>
      <c r="D1604" t="s">
        <v>66</v>
      </c>
      <c r="E1604" t="s">
        <v>67</v>
      </c>
      <c r="F1604" t="s">
        <v>68</v>
      </c>
      <c r="G1604">
        <v>0</v>
      </c>
      <c r="H1604">
        <v>180000</v>
      </c>
      <c r="I1604">
        <v>1035072</v>
      </c>
      <c r="J1604" t="s">
        <v>69</v>
      </c>
      <c r="K1604" t="s">
        <v>70</v>
      </c>
      <c r="L1604" t="s">
        <v>71</v>
      </c>
      <c r="M1604" t="s">
        <v>72</v>
      </c>
      <c r="N1604">
        <v>4.6219999999999997E-2</v>
      </c>
      <c r="O1604">
        <v>8063</v>
      </c>
      <c r="P1604">
        <v>577</v>
      </c>
      <c r="Q1604">
        <v>8063</v>
      </c>
      <c r="R1604">
        <v>728</v>
      </c>
      <c r="S1604">
        <v>1</v>
      </c>
      <c r="T1604">
        <v>1</v>
      </c>
      <c r="U1604" t="s">
        <v>94</v>
      </c>
      <c r="V1604">
        <v>13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 t="s">
        <v>185</v>
      </c>
      <c r="AD1604">
        <v>1985721</v>
      </c>
      <c r="AE1604" t="s">
        <v>93</v>
      </c>
      <c r="AF1604">
        <v>11558.115</v>
      </c>
      <c r="AG1604">
        <v>122985</v>
      </c>
      <c r="AH1604">
        <v>122373</v>
      </c>
      <c r="AI1604">
        <v>12298.5</v>
      </c>
      <c r="AJ1604">
        <v>122985</v>
      </c>
      <c r="AK1604" t="s">
        <v>125</v>
      </c>
      <c r="AL1604">
        <v>15</v>
      </c>
      <c r="AM1604" t="s">
        <v>68</v>
      </c>
      <c r="AN1604">
        <v>1</v>
      </c>
      <c r="AO1604">
        <v>9.9458196999999998E-2</v>
      </c>
      <c r="AR1604" t="s">
        <v>79</v>
      </c>
      <c r="AS1604" t="s">
        <v>77</v>
      </c>
      <c r="AT1604">
        <v>-410</v>
      </c>
      <c r="AU1604" t="s">
        <v>78</v>
      </c>
      <c r="AV1604" t="s">
        <v>79</v>
      </c>
      <c r="AX1604" t="s">
        <v>81</v>
      </c>
      <c r="AY1604" t="s">
        <v>136</v>
      </c>
      <c r="AZ1604" t="s">
        <v>96</v>
      </c>
      <c r="BA1604" t="s">
        <v>76</v>
      </c>
      <c r="BB1604" t="s">
        <v>138</v>
      </c>
      <c r="BC1604">
        <v>180</v>
      </c>
      <c r="BD1604" t="s">
        <v>85</v>
      </c>
      <c r="BE1604">
        <v>12</v>
      </c>
      <c r="BF1604" t="s">
        <v>112</v>
      </c>
      <c r="BG1604" t="s">
        <v>151</v>
      </c>
      <c r="BH1604">
        <v>365243</v>
      </c>
      <c r="BI1604">
        <v>-379</v>
      </c>
      <c r="BJ1604">
        <v>-49</v>
      </c>
      <c r="BK1604">
        <v>-49</v>
      </c>
      <c r="BL1604">
        <v>-41</v>
      </c>
      <c r="BM1604">
        <v>0</v>
      </c>
    </row>
    <row r="1605" spans="1:65" x14ac:dyDescent="0.3">
      <c r="A1605">
        <v>113785</v>
      </c>
      <c r="B1605">
        <v>0</v>
      </c>
      <c r="C1605" t="s">
        <v>65</v>
      </c>
      <c r="D1605" t="s">
        <v>66</v>
      </c>
      <c r="E1605" t="s">
        <v>67</v>
      </c>
      <c r="F1605" t="s">
        <v>67</v>
      </c>
      <c r="G1605">
        <v>0</v>
      </c>
      <c r="H1605">
        <v>157500</v>
      </c>
      <c r="I1605">
        <v>1078200</v>
      </c>
      <c r="J1605" t="s">
        <v>69</v>
      </c>
      <c r="K1605" t="s">
        <v>70</v>
      </c>
      <c r="L1605" t="s">
        <v>91</v>
      </c>
      <c r="M1605" t="s">
        <v>72</v>
      </c>
      <c r="N1605">
        <v>1.8800999999999998E-2</v>
      </c>
      <c r="O1605">
        <v>15109</v>
      </c>
      <c r="P1605">
        <v>620</v>
      </c>
      <c r="Q1605">
        <v>7469</v>
      </c>
      <c r="R1605">
        <v>4266</v>
      </c>
      <c r="S1605">
        <v>2</v>
      </c>
      <c r="T1605">
        <v>2</v>
      </c>
      <c r="U1605" t="s">
        <v>109</v>
      </c>
      <c r="V1605">
        <v>10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92</v>
      </c>
      <c r="AD1605">
        <v>1894477</v>
      </c>
      <c r="AE1605" t="s">
        <v>93</v>
      </c>
      <c r="AF1605">
        <v>27172.26</v>
      </c>
      <c r="AG1605">
        <v>248602.5</v>
      </c>
      <c r="AH1605">
        <v>248602.5</v>
      </c>
      <c r="AI1605">
        <v>0</v>
      </c>
      <c r="AJ1605">
        <v>248602.5</v>
      </c>
      <c r="AK1605" t="s">
        <v>123</v>
      </c>
      <c r="AL1605">
        <v>12</v>
      </c>
      <c r="AM1605" t="s">
        <v>68</v>
      </c>
      <c r="AN1605">
        <v>1</v>
      </c>
      <c r="AO1605">
        <v>0</v>
      </c>
      <c r="AR1605" t="s">
        <v>79</v>
      </c>
      <c r="AS1605" t="s">
        <v>77</v>
      </c>
      <c r="AT1605">
        <v>-1418</v>
      </c>
      <c r="AU1605" t="s">
        <v>78</v>
      </c>
      <c r="AV1605" t="s">
        <v>79</v>
      </c>
      <c r="AW1605" t="s">
        <v>101</v>
      </c>
      <c r="AX1605" t="s">
        <v>81</v>
      </c>
      <c r="AY1605" t="s">
        <v>157</v>
      </c>
      <c r="AZ1605" t="s">
        <v>96</v>
      </c>
      <c r="BA1605" t="s">
        <v>76</v>
      </c>
      <c r="BB1605" t="s">
        <v>104</v>
      </c>
      <c r="BC1605">
        <v>712</v>
      </c>
      <c r="BD1605" t="s">
        <v>157</v>
      </c>
      <c r="BE1605">
        <v>10</v>
      </c>
      <c r="BF1605" t="s">
        <v>97</v>
      </c>
      <c r="BG1605" t="s">
        <v>188</v>
      </c>
      <c r="BH1605">
        <v>365243</v>
      </c>
      <c r="BI1605">
        <v>-1387</v>
      </c>
      <c r="BJ1605">
        <v>-1117</v>
      </c>
      <c r="BK1605">
        <v>-1117</v>
      </c>
      <c r="BL1605">
        <v>-1111</v>
      </c>
      <c r="BM1605">
        <v>0</v>
      </c>
    </row>
    <row r="1606" spans="1:65" x14ac:dyDescent="0.3">
      <c r="A1606">
        <v>113812</v>
      </c>
      <c r="B1606">
        <v>0</v>
      </c>
      <c r="C1606" t="s">
        <v>65</v>
      </c>
      <c r="D1606" t="s">
        <v>66</v>
      </c>
      <c r="E1606" t="s">
        <v>68</v>
      </c>
      <c r="F1606" t="s">
        <v>68</v>
      </c>
      <c r="G1606">
        <v>0</v>
      </c>
      <c r="H1606">
        <v>225000</v>
      </c>
      <c r="I1606">
        <v>497520</v>
      </c>
      <c r="J1606" t="s">
        <v>69</v>
      </c>
      <c r="K1606" t="s">
        <v>90</v>
      </c>
      <c r="L1606" t="s">
        <v>91</v>
      </c>
      <c r="M1606" t="s">
        <v>72</v>
      </c>
      <c r="N1606">
        <v>4.849E-3</v>
      </c>
      <c r="O1606">
        <v>9112</v>
      </c>
      <c r="P1606">
        <v>450</v>
      </c>
      <c r="Q1606">
        <v>8771</v>
      </c>
      <c r="R1606">
        <v>1786</v>
      </c>
      <c r="S1606">
        <v>2</v>
      </c>
      <c r="T1606">
        <v>2</v>
      </c>
      <c r="U1606" t="s">
        <v>120</v>
      </c>
      <c r="V1606">
        <v>11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108</v>
      </c>
      <c r="AD1606">
        <v>2480290</v>
      </c>
      <c r="AE1606" t="s">
        <v>93</v>
      </c>
      <c r="AF1606">
        <v>4645.665</v>
      </c>
      <c r="AG1606">
        <v>76450.5</v>
      </c>
      <c r="AH1606">
        <v>76450.5</v>
      </c>
      <c r="AI1606">
        <v>0</v>
      </c>
      <c r="AJ1606">
        <v>76450.5</v>
      </c>
      <c r="AK1606" t="s">
        <v>109</v>
      </c>
      <c r="AL1606">
        <v>17</v>
      </c>
      <c r="AM1606" t="s">
        <v>68</v>
      </c>
      <c r="AN1606">
        <v>1</v>
      </c>
      <c r="AO1606">
        <v>0</v>
      </c>
      <c r="AR1606" t="s">
        <v>79</v>
      </c>
      <c r="AS1606" t="s">
        <v>77</v>
      </c>
      <c r="AT1606">
        <v>-894</v>
      </c>
      <c r="AU1606" t="s">
        <v>78</v>
      </c>
      <c r="AV1606" t="s">
        <v>79</v>
      </c>
      <c r="AW1606" t="s">
        <v>80</v>
      </c>
      <c r="AX1606" t="s">
        <v>102</v>
      </c>
      <c r="AY1606" t="s">
        <v>103</v>
      </c>
      <c r="AZ1606" t="s">
        <v>96</v>
      </c>
      <c r="BA1606" t="s">
        <v>76</v>
      </c>
      <c r="BB1606" t="s">
        <v>104</v>
      </c>
      <c r="BC1606">
        <v>3500</v>
      </c>
      <c r="BD1606" t="s">
        <v>85</v>
      </c>
      <c r="BE1606">
        <v>24</v>
      </c>
      <c r="BF1606" t="s">
        <v>147</v>
      </c>
      <c r="BG1606" t="s">
        <v>151</v>
      </c>
      <c r="BH1606">
        <v>365243</v>
      </c>
      <c r="BI1606">
        <v>-863</v>
      </c>
      <c r="BJ1606">
        <v>-173</v>
      </c>
      <c r="BK1606">
        <v>-593</v>
      </c>
      <c r="BL1606">
        <v>-583</v>
      </c>
      <c r="BM1606">
        <v>0</v>
      </c>
    </row>
    <row r="1607" spans="1:65" x14ac:dyDescent="0.3">
      <c r="A1607">
        <v>113813</v>
      </c>
      <c r="B1607">
        <v>1</v>
      </c>
      <c r="C1607" t="s">
        <v>65</v>
      </c>
      <c r="D1607" t="s">
        <v>66</v>
      </c>
      <c r="E1607" t="s">
        <v>68</v>
      </c>
      <c r="F1607" t="s">
        <v>68</v>
      </c>
      <c r="G1607">
        <v>0</v>
      </c>
      <c r="H1607">
        <v>360000</v>
      </c>
      <c r="I1607">
        <v>1546020</v>
      </c>
      <c r="J1607" t="s">
        <v>69</v>
      </c>
      <c r="K1607" t="s">
        <v>126</v>
      </c>
      <c r="L1607" t="s">
        <v>71</v>
      </c>
      <c r="M1607" t="s">
        <v>72</v>
      </c>
      <c r="N1607">
        <v>3.2561E-2</v>
      </c>
      <c r="O1607">
        <v>10837</v>
      </c>
      <c r="P1607">
        <v>1228</v>
      </c>
      <c r="Q1607">
        <v>303</v>
      </c>
      <c r="R1607">
        <v>3509</v>
      </c>
      <c r="S1607">
        <v>1</v>
      </c>
      <c r="T1607">
        <v>1</v>
      </c>
      <c r="U1607" t="s">
        <v>73</v>
      </c>
      <c r="V1607">
        <v>13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92</v>
      </c>
      <c r="AD1607">
        <v>1979441</v>
      </c>
      <c r="AE1607" t="s">
        <v>93</v>
      </c>
      <c r="AF1607">
        <v>21009.915000000001</v>
      </c>
      <c r="AG1607">
        <v>195701.4</v>
      </c>
      <c r="AH1607">
        <v>189108</v>
      </c>
      <c r="AI1607">
        <v>19575.900000000001</v>
      </c>
      <c r="AJ1607">
        <v>195701.4</v>
      </c>
      <c r="AK1607" t="s">
        <v>73</v>
      </c>
      <c r="AL1607">
        <v>14</v>
      </c>
      <c r="AM1607" t="s">
        <v>68</v>
      </c>
      <c r="AN1607">
        <v>1</v>
      </c>
      <c r="AO1607">
        <v>0.102163774</v>
      </c>
      <c r="AR1607" t="s">
        <v>79</v>
      </c>
      <c r="AS1607" t="s">
        <v>114</v>
      </c>
      <c r="AT1607">
        <v>-2758</v>
      </c>
      <c r="AU1607" t="s">
        <v>78</v>
      </c>
      <c r="AV1607" t="s">
        <v>149</v>
      </c>
      <c r="AW1607" t="s">
        <v>110</v>
      </c>
      <c r="AX1607" t="s">
        <v>81</v>
      </c>
      <c r="AY1607" t="s">
        <v>76</v>
      </c>
      <c r="AZ1607" t="s">
        <v>96</v>
      </c>
      <c r="BA1607" t="s">
        <v>76</v>
      </c>
      <c r="BB1607" t="s">
        <v>104</v>
      </c>
      <c r="BC1607">
        <v>-1</v>
      </c>
      <c r="BD1607" t="s">
        <v>85</v>
      </c>
      <c r="BE1607">
        <v>10</v>
      </c>
      <c r="BF1607" t="s">
        <v>112</v>
      </c>
      <c r="BG1607" t="s">
        <v>98</v>
      </c>
    </row>
    <row r="1608" spans="1:65" x14ac:dyDescent="0.3">
      <c r="A1608">
        <v>113823</v>
      </c>
      <c r="B1608">
        <v>0</v>
      </c>
      <c r="C1608" t="s">
        <v>65</v>
      </c>
      <c r="D1608" t="s">
        <v>88</v>
      </c>
      <c r="E1608" t="s">
        <v>67</v>
      </c>
      <c r="F1608" t="s">
        <v>68</v>
      </c>
      <c r="G1608">
        <v>2</v>
      </c>
      <c r="H1608">
        <v>72000</v>
      </c>
      <c r="I1608">
        <v>566055</v>
      </c>
      <c r="J1608" t="s">
        <v>133</v>
      </c>
      <c r="K1608" t="s">
        <v>70</v>
      </c>
      <c r="L1608" t="s">
        <v>91</v>
      </c>
      <c r="M1608" t="s">
        <v>169</v>
      </c>
      <c r="N1608">
        <v>4.6219999999999997E-2</v>
      </c>
      <c r="O1608">
        <v>14818</v>
      </c>
      <c r="P1608">
        <v>197</v>
      </c>
      <c r="Q1608">
        <v>6721</v>
      </c>
      <c r="R1608">
        <v>4751</v>
      </c>
      <c r="S1608">
        <v>1</v>
      </c>
      <c r="T1608">
        <v>1</v>
      </c>
      <c r="U1608" t="s">
        <v>120</v>
      </c>
      <c r="V1608">
        <v>16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168</v>
      </c>
      <c r="AD1608">
        <v>1494727</v>
      </c>
      <c r="AE1608" t="s">
        <v>65</v>
      </c>
      <c r="AG1608">
        <v>0</v>
      </c>
      <c r="AH1608">
        <v>0</v>
      </c>
      <c r="AK1608" t="s">
        <v>120</v>
      </c>
      <c r="AL1608">
        <v>15</v>
      </c>
      <c r="AM1608" t="s">
        <v>68</v>
      </c>
      <c r="AN1608">
        <v>1</v>
      </c>
      <c r="AR1608" t="s">
        <v>76</v>
      </c>
      <c r="AS1608" t="s">
        <v>129</v>
      </c>
      <c r="AT1608">
        <v>-56</v>
      </c>
      <c r="AU1608" t="s">
        <v>76</v>
      </c>
      <c r="AV1608" t="s">
        <v>79</v>
      </c>
      <c r="AX1608" t="s">
        <v>81</v>
      </c>
      <c r="AY1608" t="s">
        <v>76</v>
      </c>
      <c r="AZ1608" t="s">
        <v>76</v>
      </c>
      <c r="BA1608" t="s">
        <v>76</v>
      </c>
      <c r="BB1608" t="s">
        <v>121</v>
      </c>
      <c r="BC1608">
        <v>-1</v>
      </c>
      <c r="BD1608" t="s">
        <v>76</v>
      </c>
      <c r="BF1608" t="s">
        <v>76</v>
      </c>
      <c r="BG1608" t="s">
        <v>82</v>
      </c>
    </row>
    <row r="1609" spans="1:65" x14ac:dyDescent="0.3">
      <c r="A1609">
        <v>113827</v>
      </c>
      <c r="B1609">
        <v>0</v>
      </c>
      <c r="C1609" t="s">
        <v>65</v>
      </c>
      <c r="D1609" t="s">
        <v>88</v>
      </c>
      <c r="E1609" t="s">
        <v>67</v>
      </c>
      <c r="F1609" t="s">
        <v>68</v>
      </c>
      <c r="G1609">
        <v>2</v>
      </c>
      <c r="H1609">
        <v>292500</v>
      </c>
      <c r="I1609">
        <v>790830</v>
      </c>
      <c r="J1609" t="s">
        <v>89</v>
      </c>
      <c r="K1609" t="s">
        <v>70</v>
      </c>
      <c r="L1609" t="s">
        <v>139</v>
      </c>
      <c r="M1609" t="s">
        <v>72</v>
      </c>
      <c r="N1609">
        <v>6.6290000000000003E-3</v>
      </c>
      <c r="O1609">
        <v>15674</v>
      </c>
      <c r="P1609">
        <v>956</v>
      </c>
      <c r="Q1609">
        <v>9643</v>
      </c>
      <c r="R1609">
        <v>979</v>
      </c>
      <c r="S1609">
        <v>2</v>
      </c>
      <c r="T1609">
        <v>2</v>
      </c>
      <c r="U1609" t="s">
        <v>75</v>
      </c>
      <c r="V1609">
        <v>10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108</v>
      </c>
      <c r="AD1609">
        <v>1528653</v>
      </c>
      <c r="AE1609" t="s">
        <v>65</v>
      </c>
      <c r="AG1609">
        <v>0</v>
      </c>
      <c r="AH1609">
        <v>0</v>
      </c>
      <c r="AK1609" t="s">
        <v>125</v>
      </c>
      <c r="AL1609">
        <v>4</v>
      </c>
      <c r="AM1609" t="s">
        <v>68</v>
      </c>
      <c r="AN1609">
        <v>1</v>
      </c>
      <c r="AR1609" t="s">
        <v>76</v>
      </c>
      <c r="AS1609" t="s">
        <v>114</v>
      </c>
      <c r="AT1609">
        <v>-250</v>
      </c>
      <c r="AU1609" t="s">
        <v>76</v>
      </c>
      <c r="AV1609" t="s">
        <v>115</v>
      </c>
      <c r="AX1609" t="s">
        <v>81</v>
      </c>
      <c r="AY1609" t="s">
        <v>76</v>
      </c>
      <c r="AZ1609" t="s">
        <v>76</v>
      </c>
      <c r="BA1609" t="s">
        <v>76</v>
      </c>
      <c r="BB1609" t="s">
        <v>121</v>
      </c>
      <c r="BC1609">
        <v>-1</v>
      </c>
      <c r="BD1609" t="s">
        <v>76</v>
      </c>
      <c r="BF1609" t="s">
        <v>76</v>
      </c>
      <c r="BG1609" t="s">
        <v>82</v>
      </c>
    </row>
    <row r="1610" spans="1:65" x14ac:dyDescent="0.3">
      <c r="A1610">
        <v>113831</v>
      </c>
      <c r="B1610">
        <v>0</v>
      </c>
      <c r="C1610" t="s">
        <v>65</v>
      </c>
      <c r="D1610" t="s">
        <v>66</v>
      </c>
      <c r="E1610" t="s">
        <v>68</v>
      </c>
      <c r="F1610" t="s">
        <v>67</v>
      </c>
      <c r="G1610">
        <v>0</v>
      </c>
      <c r="H1610">
        <v>405000</v>
      </c>
      <c r="I1610">
        <v>508500</v>
      </c>
      <c r="J1610" t="s">
        <v>89</v>
      </c>
      <c r="K1610" t="s">
        <v>70</v>
      </c>
      <c r="L1610" t="s">
        <v>91</v>
      </c>
      <c r="M1610" t="s">
        <v>72</v>
      </c>
      <c r="N1610">
        <v>7.2508000000000003E-2</v>
      </c>
      <c r="O1610">
        <v>20049</v>
      </c>
      <c r="P1610">
        <v>2912</v>
      </c>
      <c r="Q1610">
        <v>5042</v>
      </c>
      <c r="R1610">
        <v>3589</v>
      </c>
      <c r="S1610">
        <v>1</v>
      </c>
      <c r="T1610">
        <v>1</v>
      </c>
      <c r="U1610" t="s">
        <v>120</v>
      </c>
      <c r="V1610">
        <v>16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134</v>
      </c>
      <c r="AD1610">
        <v>2806992</v>
      </c>
      <c r="AE1610" t="s">
        <v>65</v>
      </c>
      <c r="AG1610">
        <v>0</v>
      </c>
      <c r="AH1610">
        <v>0</v>
      </c>
      <c r="AK1610" t="s">
        <v>73</v>
      </c>
      <c r="AL1610">
        <v>19</v>
      </c>
      <c r="AM1610" t="s">
        <v>68</v>
      </c>
      <c r="AN1610">
        <v>1</v>
      </c>
      <c r="AR1610" t="s">
        <v>76</v>
      </c>
      <c r="AS1610" t="s">
        <v>129</v>
      </c>
      <c r="AT1610">
        <v>-152</v>
      </c>
      <c r="AU1610" t="s">
        <v>76</v>
      </c>
      <c r="AV1610" t="s">
        <v>79</v>
      </c>
      <c r="AX1610" t="s">
        <v>161</v>
      </c>
      <c r="AY1610" t="s">
        <v>76</v>
      </c>
      <c r="AZ1610" t="s">
        <v>76</v>
      </c>
      <c r="BA1610" t="s">
        <v>76</v>
      </c>
      <c r="BB1610" t="s">
        <v>121</v>
      </c>
      <c r="BC1610">
        <v>-1</v>
      </c>
      <c r="BD1610" t="s">
        <v>76</v>
      </c>
      <c r="BF1610" t="s">
        <v>76</v>
      </c>
      <c r="BG1610" t="s">
        <v>82</v>
      </c>
    </row>
    <row r="1611" spans="1:65" x14ac:dyDescent="0.3">
      <c r="A1611">
        <v>113831</v>
      </c>
      <c r="B1611">
        <v>0</v>
      </c>
      <c r="C1611" t="s">
        <v>65</v>
      </c>
      <c r="D1611" t="s">
        <v>66</v>
      </c>
      <c r="E1611" t="s">
        <v>68</v>
      </c>
      <c r="F1611" t="s">
        <v>67</v>
      </c>
      <c r="G1611">
        <v>0</v>
      </c>
      <c r="H1611">
        <v>405000</v>
      </c>
      <c r="I1611">
        <v>508500</v>
      </c>
      <c r="J1611" t="s">
        <v>89</v>
      </c>
      <c r="K1611" t="s">
        <v>70</v>
      </c>
      <c r="L1611" t="s">
        <v>91</v>
      </c>
      <c r="M1611" t="s">
        <v>72</v>
      </c>
      <c r="N1611">
        <v>7.2508000000000003E-2</v>
      </c>
      <c r="O1611">
        <v>20049</v>
      </c>
      <c r="P1611">
        <v>2912</v>
      </c>
      <c r="Q1611">
        <v>5042</v>
      </c>
      <c r="R1611">
        <v>3589</v>
      </c>
      <c r="S1611">
        <v>1</v>
      </c>
      <c r="T1611">
        <v>1</v>
      </c>
      <c r="U1611" t="s">
        <v>120</v>
      </c>
      <c r="V1611">
        <v>16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134</v>
      </c>
      <c r="AD1611">
        <v>1326295</v>
      </c>
      <c r="AE1611" t="s">
        <v>65</v>
      </c>
      <c r="AG1611">
        <v>0</v>
      </c>
      <c r="AH1611">
        <v>0</v>
      </c>
      <c r="AK1611" t="s">
        <v>73</v>
      </c>
      <c r="AL1611">
        <v>18</v>
      </c>
      <c r="AM1611" t="s">
        <v>68</v>
      </c>
      <c r="AN1611">
        <v>1</v>
      </c>
      <c r="AR1611" t="s">
        <v>76</v>
      </c>
      <c r="AS1611" t="s">
        <v>129</v>
      </c>
      <c r="AT1611">
        <v>-153</v>
      </c>
      <c r="AU1611" t="s">
        <v>76</v>
      </c>
      <c r="AV1611" t="s">
        <v>79</v>
      </c>
      <c r="AX1611" t="s">
        <v>161</v>
      </c>
      <c r="AY1611" t="s">
        <v>76</v>
      </c>
      <c r="AZ1611" t="s">
        <v>76</v>
      </c>
      <c r="BA1611" t="s">
        <v>76</v>
      </c>
      <c r="BB1611" t="s">
        <v>121</v>
      </c>
      <c r="BC1611">
        <v>-1</v>
      </c>
      <c r="BD1611" t="s">
        <v>76</v>
      </c>
      <c r="BF1611" t="s">
        <v>76</v>
      </c>
      <c r="BG1611" t="s">
        <v>82</v>
      </c>
    </row>
    <row r="1612" spans="1:65" x14ac:dyDescent="0.3">
      <c r="A1612">
        <v>113843</v>
      </c>
      <c r="B1612">
        <v>0</v>
      </c>
      <c r="C1612" t="s">
        <v>99</v>
      </c>
      <c r="D1612" t="s">
        <v>88</v>
      </c>
      <c r="E1612" t="s">
        <v>67</v>
      </c>
      <c r="F1612" t="s">
        <v>68</v>
      </c>
      <c r="G1612">
        <v>0</v>
      </c>
      <c r="H1612">
        <v>270000</v>
      </c>
      <c r="I1612">
        <v>202500</v>
      </c>
      <c r="J1612" t="s">
        <v>69</v>
      </c>
      <c r="K1612" t="s">
        <v>70</v>
      </c>
      <c r="L1612" t="s">
        <v>140</v>
      </c>
      <c r="M1612" t="s">
        <v>72</v>
      </c>
      <c r="N1612">
        <v>1.9101E-2</v>
      </c>
      <c r="O1612">
        <v>20056</v>
      </c>
      <c r="P1612">
        <v>2690</v>
      </c>
      <c r="Q1612">
        <v>2796</v>
      </c>
      <c r="R1612">
        <v>3573</v>
      </c>
      <c r="S1612">
        <v>2</v>
      </c>
      <c r="T1612">
        <v>2</v>
      </c>
      <c r="U1612" t="s">
        <v>123</v>
      </c>
      <c r="V1612">
        <v>12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170</v>
      </c>
      <c r="AD1612">
        <v>1890883</v>
      </c>
      <c r="AE1612" t="s">
        <v>93</v>
      </c>
      <c r="AF1612">
        <v>3290.7150000000001</v>
      </c>
      <c r="AG1612">
        <v>29421</v>
      </c>
      <c r="AH1612">
        <v>29070</v>
      </c>
      <c r="AI1612">
        <v>2970</v>
      </c>
      <c r="AJ1612">
        <v>29421</v>
      </c>
      <c r="AK1612" t="s">
        <v>94</v>
      </c>
      <c r="AL1612">
        <v>16</v>
      </c>
      <c r="AM1612" t="s">
        <v>68</v>
      </c>
      <c r="AN1612">
        <v>1</v>
      </c>
      <c r="AO1612">
        <v>0.100955056</v>
      </c>
      <c r="AR1612" t="s">
        <v>79</v>
      </c>
      <c r="AS1612" t="s">
        <v>77</v>
      </c>
      <c r="AT1612">
        <v>-1941</v>
      </c>
      <c r="AU1612" t="s">
        <v>78</v>
      </c>
      <c r="AV1612" t="s">
        <v>79</v>
      </c>
      <c r="AW1612" t="s">
        <v>101</v>
      </c>
      <c r="AX1612" t="s">
        <v>161</v>
      </c>
      <c r="AY1612" t="s">
        <v>95</v>
      </c>
      <c r="AZ1612" t="s">
        <v>96</v>
      </c>
      <c r="BA1612" t="s">
        <v>76</v>
      </c>
      <c r="BB1612" t="s">
        <v>104</v>
      </c>
      <c r="BC1612">
        <v>2667</v>
      </c>
      <c r="BD1612" t="s">
        <v>85</v>
      </c>
      <c r="BE1612">
        <v>12</v>
      </c>
      <c r="BF1612" t="s">
        <v>86</v>
      </c>
      <c r="BG1612" t="s">
        <v>151</v>
      </c>
      <c r="BH1612">
        <v>365243</v>
      </c>
      <c r="BI1612">
        <v>-1910</v>
      </c>
      <c r="BJ1612">
        <v>-1580</v>
      </c>
      <c r="BK1612">
        <v>-1820</v>
      </c>
      <c r="BL1612">
        <v>-1814</v>
      </c>
      <c r="BM1612">
        <v>0</v>
      </c>
    </row>
    <row r="1613" spans="1:65" x14ac:dyDescent="0.3">
      <c r="A1613">
        <v>113843</v>
      </c>
      <c r="B1613">
        <v>0</v>
      </c>
      <c r="C1613" t="s">
        <v>99</v>
      </c>
      <c r="D1613" t="s">
        <v>88</v>
      </c>
      <c r="E1613" t="s">
        <v>67</v>
      </c>
      <c r="F1613" t="s">
        <v>68</v>
      </c>
      <c r="G1613">
        <v>0</v>
      </c>
      <c r="H1613">
        <v>270000</v>
      </c>
      <c r="I1613">
        <v>202500</v>
      </c>
      <c r="J1613" t="s">
        <v>69</v>
      </c>
      <c r="K1613" t="s">
        <v>70</v>
      </c>
      <c r="L1613" t="s">
        <v>140</v>
      </c>
      <c r="M1613" t="s">
        <v>72</v>
      </c>
      <c r="N1613">
        <v>1.9101E-2</v>
      </c>
      <c r="O1613">
        <v>20056</v>
      </c>
      <c r="P1613">
        <v>2690</v>
      </c>
      <c r="Q1613">
        <v>2796</v>
      </c>
      <c r="R1613">
        <v>3573</v>
      </c>
      <c r="S1613">
        <v>2</v>
      </c>
      <c r="T1613">
        <v>2</v>
      </c>
      <c r="U1613" t="s">
        <v>123</v>
      </c>
      <c r="V1613">
        <v>12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170</v>
      </c>
      <c r="AD1613">
        <v>2709640</v>
      </c>
      <c r="AE1613" t="s">
        <v>65</v>
      </c>
      <c r="AG1613">
        <v>0</v>
      </c>
      <c r="AH1613">
        <v>0</v>
      </c>
      <c r="AK1613" t="s">
        <v>125</v>
      </c>
      <c r="AL1613">
        <v>14</v>
      </c>
      <c r="AM1613" t="s">
        <v>68</v>
      </c>
      <c r="AN1613">
        <v>1</v>
      </c>
      <c r="AR1613" t="s">
        <v>76</v>
      </c>
      <c r="AS1613" t="s">
        <v>129</v>
      </c>
      <c r="AT1613">
        <v>-384</v>
      </c>
      <c r="AU1613" t="s">
        <v>76</v>
      </c>
      <c r="AV1613" t="s">
        <v>79</v>
      </c>
      <c r="AX1613" t="s">
        <v>81</v>
      </c>
      <c r="AY1613" t="s">
        <v>76</v>
      </c>
      <c r="AZ1613" t="s">
        <v>76</v>
      </c>
      <c r="BA1613" t="s">
        <v>76</v>
      </c>
      <c r="BB1613" t="s">
        <v>121</v>
      </c>
      <c r="BC1613">
        <v>-1</v>
      </c>
      <c r="BD1613" t="s">
        <v>76</v>
      </c>
      <c r="BF1613" t="s">
        <v>76</v>
      </c>
      <c r="BG1613" t="s">
        <v>82</v>
      </c>
    </row>
    <row r="1614" spans="1:65" x14ac:dyDescent="0.3">
      <c r="A1614">
        <v>113854</v>
      </c>
      <c r="B1614">
        <v>0</v>
      </c>
      <c r="C1614" t="s">
        <v>65</v>
      </c>
      <c r="D1614" t="s">
        <v>88</v>
      </c>
      <c r="E1614" t="s">
        <v>67</v>
      </c>
      <c r="F1614" t="s">
        <v>68</v>
      </c>
      <c r="G1614">
        <v>0</v>
      </c>
      <c r="H1614">
        <v>94500</v>
      </c>
      <c r="I1614">
        <v>90000</v>
      </c>
      <c r="J1614" t="s">
        <v>113</v>
      </c>
      <c r="K1614" t="s">
        <v>70</v>
      </c>
      <c r="L1614" t="s">
        <v>139</v>
      </c>
      <c r="M1614" t="s">
        <v>72</v>
      </c>
      <c r="N1614">
        <v>3.1329000000000003E-2</v>
      </c>
      <c r="O1614">
        <v>20479</v>
      </c>
      <c r="P1614">
        <v>365243</v>
      </c>
      <c r="Q1614">
        <v>6490</v>
      </c>
      <c r="R1614">
        <v>3705</v>
      </c>
      <c r="S1614">
        <v>2</v>
      </c>
      <c r="T1614">
        <v>2</v>
      </c>
      <c r="U1614" t="s">
        <v>73</v>
      </c>
      <c r="V1614">
        <v>12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76</v>
      </c>
      <c r="AD1614">
        <v>2775972</v>
      </c>
      <c r="AE1614" t="s">
        <v>93</v>
      </c>
      <c r="AF1614">
        <v>2883.06</v>
      </c>
      <c r="AG1614">
        <v>27450</v>
      </c>
      <c r="AH1614">
        <v>24705</v>
      </c>
      <c r="AI1614">
        <v>2745</v>
      </c>
      <c r="AJ1614">
        <v>27450</v>
      </c>
      <c r="AK1614" t="s">
        <v>94</v>
      </c>
      <c r="AL1614">
        <v>8</v>
      </c>
      <c r="AM1614" t="s">
        <v>68</v>
      </c>
      <c r="AN1614">
        <v>1</v>
      </c>
      <c r="AO1614">
        <v>0.108909091</v>
      </c>
      <c r="AR1614" t="s">
        <v>79</v>
      </c>
      <c r="AS1614" t="s">
        <v>77</v>
      </c>
      <c r="AT1614">
        <v>-2791</v>
      </c>
      <c r="AU1614" t="s">
        <v>78</v>
      </c>
      <c r="AV1614" t="s">
        <v>79</v>
      </c>
      <c r="AX1614" t="s">
        <v>102</v>
      </c>
      <c r="AY1614" t="s">
        <v>124</v>
      </c>
      <c r="AZ1614" t="s">
        <v>96</v>
      </c>
      <c r="BA1614" t="s">
        <v>76</v>
      </c>
      <c r="BB1614" t="s">
        <v>138</v>
      </c>
      <c r="BC1614">
        <v>20</v>
      </c>
      <c r="BD1614" t="s">
        <v>85</v>
      </c>
      <c r="BE1614">
        <v>12</v>
      </c>
      <c r="BF1614" t="s">
        <v>86</v>
      </c>
      <c r="BG1614" t="s">
        <v>151</v>
      </c>
      <c r="BH1614">
        <v>365243</v>
      </c>
      <c r="BI1614">
        <v>-2757</v>
      </c>
      <c r="BJ1614">
        <v>-2427</v>
      </c>
      <c r="BK1614">
        <v>-2427</v>
      </c>
      <c r="BL1614">
        <v>-2419</v>
      </c>
      <c r="BM1614">
        <v>0</v>
      </c>
    </row>
    <row r="1615" spans="1:65" x14ac:dyDescent="0.3">
      <c r="A1615">
        <v>113868</v>
      </c>
      <c r="B1615">
        <v>0</v>
      </c>
      <c r="C1615" t="s">
        <v>65</v>
      </c>
      <c r="D1615" t="s">
        <v>88</v>
      </c>
      <c r="E1615" t="s">
        <v>67</v>
      </c>
      <c r="F1615" t="s">
        <v>68</v>
      </c>
      <c r="G1615">
        <v>0</v>
      </c>
      <c r="H1615">
        <v>198000</v>
      </c>
      <c r="I1615">
        <v>1129500</v>
      </c>
      <c r="J1615" t="s">
        <v>69</v>
      </c>
      <c r="K1615" t="s">
        <v>90</v>
      </c>
      <c r="L1615" t="s">
        <v>91</v>
      </c>
      <c r="M1615" t="s">
        <v>72</v>
      </c>
      <c r="N1615">
        <v>1.5221E-2</v>
      </c>
      <c r="O1615">
        <v>17663</v>
      </c>
      <c r="P1615">
        <v>6305</v>
      </c>
      <c r="Q1615">
        <v>8513</v>
      </c>
      <c r="R1615">
        <v>1213</v>
      </c>
      <c r="S1615">
        <v>2</v>
      </c>
      <c r="T1615">
        <v>2</v>
      </c>
      <c r="U1615" t="s">
        <v>120</v>
      </c>
      <c r="V1615">
        <v>11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92</v>
      </c>
      <c r="AD1615">
        <v>1853970</v>
      </c>
      <c r="AE1615" t="s">
        <v>65</v>
      </c>
      <c r="AF1615">
        <v>64446.525000000001</v>
      </c>
      <c r="AG1615">
        <v>337500</v>
      </c>
      <c r="AH1615">
        <v>345298.5</v>
      </c>
      <c r="AJ1615">
        <v>337500</v>
      </c>
      <c r="AK1615" t="s">
        <v>94</v>
      </c>
      <c r="AL1615">
        <v>15</v>
      </c>
      <c r="AM1615" t="s">
        <v>68</v>
      </c>
      <c r="AN1615">
        <v>1</v>
      </c>
      <c r="AR1615" t="s">
        <v>76</v>
      </c>
      <c r="AS1615" t="s">
        <v>77</v>
      </c>
      <c r="AT1615">
        <v>-389</v>
      </c>
      <c r="AU1615" t="s">
        <v>78</v>
      </c>
      <c r="AV1615" t="s">
        <v>79</v>
      </c>
      <c r="AX1615" t="s">
        <v>81</v>
      </c>
      <c r="AY1615" t="s">
        <v>76</v>
      </c>
      <c r="AZ1615" t="s">
        <v>82</v>
      </c>
      <c r="BA1615" t="s">
        <v>116</v>
      </c>
      <c r="BB1615" t="s">
        <v>121</v>
      </c>
      <c r="BC1615">
        <v>-1</v>
      </c>
      <c r="BD1615" t="s">
        <v>76</v>
      </c>
      <c r="BE1615">
        <v>6</v>
      </c>
      <c r="BF1615" t="s">
        <v>147</v>
      </c>
      <c r="BG1615" t="s">
        <v>154</v>
      </c>
      <c r="BH1615">
        <v>365243</v>
      </c>
      <c r="BI1615">
        <v>-359</v>
      </c>
      <c r="BJ1615">
        <v>-209</v>
      </c>
      <c r="BK1615">
        <v>-209</v>
      </c>
      <c r="BL1615">
        <v>-206</v>
      </c>
      <c r="BM1615">
        <v>1</v>
      </c>
    </row>
    <row r="1616" spans="1:65" x14ac:dyDescent="0.3">
      <c r="A1616">
        <v>113868</v>
      </c>
      <c r="B1616">
        <v>0</v>
      </c>
      <c r="C1616" t="s">
        <v>65</v>
      </c>
      <c r="D1616" t="s">
        <v>88</v>
      </c>
      <c r="E1616" t="s">
        <v>67</v>
      </c>
      <c r="F1616" t="s">
        <v>68</v>
      </c>
      <c r="G1616">
        <v>0</v>
      </c>
      <c r="H1616">
        <v>198000</v>
      </c>
      <c r="I1616">
        <v>1129500</v>
      </c>
      <c r="J1616" t="s">
        <v>69</v>
      </c>
      <c r="K1616" t="s">
        <v>90</v>
      </c>
      <c r="L1616" t="s">
        <v>91</v>
      </c>
      <c r="M1616" t="s">
        <v>72</v>
      </c>
      <c r="N1616">
        <v>1.5221E-2</v>
      </c>
      <c r="O1616">
        <v>17663</v>
      </c>
      <c r="P1616">
        <v>6305</v>
      </c>
      <c r="Q1616">
        <v>8513</v>
      </c>
      <c r="R1616">
        <v>1213</v>
      </c>
      <c r="S1616">
        <v>2</v>
      </c>
      <c r="T1616">
        <v>2</v>
      </c>
      <c r="U1616" t="s">
        <v>120</v>
      </c>
      <c r="V1616">
        <v>11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92</v>
      </c>
      <c r="AD1616">
        <v>1053531</v>
      </c>
      <c r="AE1616" t="s">
        <v>93</v>
      </c>
      <c r="AF1616">
        <v>13442.174999999999</v>
      </c>
      <c r="AG1616">
        <v>124191</v>
      </c>
      <c r="AH1616">
        <v>120991.5</v>
      </c>
      <c r="AI1616">
        <v>12420</v>
      </c>
      <c r="AJ1616">
        <v>124191</v>
      </c>
      <c r="AK1616" t="s">
        <v>123</v>
      </c>
      <c r="AL1616">
        <v>13</v>
      </c>
      <c r="AM1616" t="s">
        <v>68</v>
      </c>
      <c r="AN1616">
        <v>1</v>
      </c>
      <c r="AO1616">
        <v>0.101389379</v>
      </c>
      <c r="AR1616" t="s">
        <v>79</v>
      </c>
      <c r="AS1616" t="s">
        <v>77</v>
      </c>
      <c r="AT1616">
        <v>-2340</v>
      </c>
      <c r="AU1616" t="s">
        <v>78</v>
      </c>
      <c r="AV1616" t="s">
        <v>79</v>
      </c>
      <c r="AW1616" t="s">
        <v>101</v>
      </c>
      <c r="AX1616" t="s">
        <v>102</v>
      </c>
      <c r="AY1616" t="s">
        <v>95</v>
      </c>
      <c r="AZ1616" t="s">
        <v>96</v>
      </c>
      <c r="BA1616" t="s">
        <v>76</v>
      </c>
      <c r="BB1616" t="s">
        <v>104</v>
      </c>
      <c r="BC1616">
        <v>1</v>
      </c>
      <c r="BD1616" t="s">
        <v>85</v>
      </c>
      <c r="BE1616">
        <v>10</v>
      </c>
      <c r="BF1616" t="s">
        <v>112</v>
      </c>
      <c r="BG1616" t="s">
        <v>98</v>
      </c>
      <c r="BH1616">
        <v>365243</v>
      </c>
      <c r="BI1616">
        <v>-2309</v>
      </c>
      <c r="BJ1616">
        <v>-2039</v>
      </c>
      <c r="BK1616">
        <v>-2039</v>
      </c>
      <c r="BL1616">
        <v>-2033</v>
      </c>
      <c r="BM1616">
        <v>1</v>
      </c>
    </row>
    <row r="1617" spans="1:65" x14ac:dyDescent="0.3">
      <c r="A1617">
        <v>113880</v>
      </c>
      <c r="B1617">
        <v>0</v>
      </c>
      <c r="C1617" t="s">
        <v>65</v>
      </c>
      <c r="D1617" t="s">
        <v>88</v>
      </c>
      <c r="E1617" t="s">
        <v>67</v>
      </c>
      <c r="F1617" t="s">
        <v>68</v>
      </c>
      <c r="G1617">
        <v>1</v>
      </c>
      <c r="H1617">
        <v>54000</v>
      </c>
      <c r="I1617">
        <v>269550</v>
      </c>
      <c r="J1617" t="s">
        <v>69</v>
      </c>
      <c r="K1617" t="s">
        <v>70</v>
      </c>
      <c r="L1617" t="s">
        <v>91</v>
      </c>
      <c r="M1617" t="s">
        <v>72</v>
      </c>
      <c r="N1617">
        <v>1.8849999999999999E-2</v>
      </c>
      <c r="O1617">
        <v>13347</v>
      </c>
      <c r="P1617">
        <v>2241</v>
      </c>
      <c r="Q1617">
        <v>942</v>
      </c>
      <c r="R1617">
        <v>5386</v>
      </c>
      <c r="S1617">
        <v>2</v>
      </c>
      <c r="T1617">
        <v>2</v>
      </c>
      <c r="U1617" t="s">
        <v>125</v>
      </c>
      <c r="V1617">
        <v>12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145</v>
      </c>
      <c r="AD1617">
        <v>2794179</v>
      </c>
      <c r="AE1617" t="s">
        <v>93</v>
      </c>
      <c r="AF1617">
        <v>7609.05</v>
      </c>
      <c r="AG1617">
        <v>62095.5</v>
      </c>
      <c r="AH1617">
        <v>68242.5</v>
      </c>
      <c r="AI1617">
        <v>0</v>
      </c>
      <c r="AJ1617">
        <v>62095.5</v>
      </c>
      <c r="AK1617" t="s">
        <v>75</v>
      </c>
      <c r="AL1617">
        <v>14</v>
      </c>
      <c r="AM1617" t="s">
        <v>68</v>
      </c>
      <c r="AN1617">
        <v>1</v>
      </c>
      <c r="AO1617">
        <v>0</v>
      </c>
      <c r="AR1617" t="s">
        <v>79</v>
      </c>
      <c r="AS1617" t="s">
        <v>77</v>
      </c>
      <c r="AT1617">
        <v>-1654</v>
      </c>
      <c r="AU1617" t="s">
        <v>78</v>
      </c>
      <c r="AV1617" t="s">
        <v>79</v>
      </c>
      <c r="AW1617" t="s">
        <v>101</v>
      </c>
      <c r="AX1617" t="s">
        <v>81</v>
      </c>
      <c r="AY1617" t="s">
        <v>95</v>
      </c>
      <c r="AZ1617" t="s">
        <v>96</v>
      </c>
      <c r="BA1617" t="s">
        <v>76</v>
      </c>
      <c r="BB1617" t="s">
        <v>104</v>
      </c>
      <c r="BC1617">
        <v>100</v>
      </c>
      <c r="BD1617" t="s">
        <v>85</v>
      </c>
      <c r="BE1617">
        <v>12</v>
      </c>
      <c r="BF1617" t="s">
        <v>86</v>
      </c>
      <c r="BG1617" t="s">
        <v>151</v>
      </c>
      <c r="BH1617">
        <v>365243</v>
      </c>
      <c r="BI1617">
        <v>-1623</v>
      </c>
      <c r="BJ1617">
        <v>-1293</v>
      </c>
      <c r="BK1617">
        <v>-1473</v>
      </c>
      <c r="BL1617">
        <v>-1465</v>
      </c>
      <c r="BM1617">
        <v>0</v>
      </c>
    </row>
    <row r="1618" spans="1:65" x14ac:dyDescent="0.3">
      <c r="A1618">
        <v>113895</v>
      </c>
      <c r="B1618">
        <v>0</v>
      </c>
      <c r="C1618" t="s">
        <v>65</v>
      </c>
      <c r="D1618" t="s">
        <v>88</v>
      </c>
      <c r="E1618" t="s">
        <v>67</v>
      </c>
      <c r="F1618" t="s">
        <v>68</v>
      </c>
      <c r="G1618">
        <v>1</v>
      </c>
      <c r="H1618">
        <v>157500</v>
      </c>
      <c r="I1618">
        <v>521280</v>
      </c>
      <c r="J1618" t="s">
        <v>133</v>
      </c>
      <c r="K1618" t="s">
        <v>70</v>
      </c>
      <c r="L1618" t="s">
        <v>91</v>
      </c>
      <c r="M1618" t="s">
        <v>72</v>
      </c>
      <c r="N1618">
        <v>4.6219999999999997E-2</v>
      </c>
      <c r="O1618">
        <v>10219</v>
      </c>
      <c r="P1618">
        <v>1303</v>
      </c>
      <c r="Q1618">
        <v>5071</v>
      </c>
      <c r="R1618">
        <v>367</v>
      </c>
      <c r="S1618">
        <v>1</v>
      </c>
      <c r="T1618">
        <v>1</v>
      </c>
      <c r="U1618" t="s">
        <v>94</v>
      </c>
      <c r="V1618">
        <v>16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 t="s">
        <v>205</v>
      </c>
      <c r="AD1618">
        <v>1917161</v>
      </c>
      <c r="AE1618" t="s">
        <v>93</v>
      </c>
      <c r="AG1618">
        <v>57505.5</v>
      </c>
      <c r="AH1618">
        <v>57505.5</v>
      </c>
      <c r="AI1618">
        <v>0</v>
      </c>
      <c r="AJ1618">
        <v>57505.5</v>
      </c>
      <c r="AK1618" t="s">
        <v>125</v>
      </c>
      <c r="AL1618">
        <v>17</v>
      </c>
      <c r="AM1618" t="s">
        <v>68</v>
      </c>
      <c r="AN1618">
        <v>1</v>
      </c>
      <c r="AO1618">
        <v>0</v>
      </c>
      <c r="AR1618" t="s">
        <v>79</v>
      </c>
      <c r="AS1618" t="s">
        <v>114</v>
      </c>
      <c r="AT1618">
        <v>-424</v>
      </c>
      <c r="AU1618" t="s">
        <v>78</v>
      </c>
      <c r="AV1618" t="s">
        <v>165</v>
      </c>
      <c r="AX1618" t="s">
        <v>81</v>
      </c>
      <c r="AY1618" t="s">
        <v>124</v>
      </c>
      <c r="AZ1618" t="s">
        <v>76</v>
      </c>
      <c r="BA1618" t="s">
        <v>76</v>
      </c>
      <c r="BB1618" t="s">
        <v>104</v>
      </c>
      <c r="BC1618">
        <v>20</v>
      </c>
      <c r="BD1618" t="s">
        <v>105</v>
      </c>
      <c r="BF1618" t="s">
        <v>76</v>
      </c>
      <c r="BG1618" t="s">
        <v>106</v>
      </c>
    </row>
    <row r="1619" spans="1:65" x14ac:dyDescent="0.3">
      <c r="A1619">
        <v>113905</v>
      </c>
      <c r="B1619">
        <v>0</v>
      </c>
      <c r="C1619" t="s">
        <v>65</v>
      </c>
      <c r="D1619" t="s">
        <v>66</v>
      </c>
      <c r="E1619" t="s">
        <v>68</v>
      </c>
      <c r="F1619" t="s">
        <v>68</v>
      </c>
      <c r="G1619">
        <v>0</v>
      </c>
      <c r="H1619">
        <v>360000</v>
      </c>
      <c r="I1619">
        <v>1710000</v>
      </c>
      <c r="J1619" t="s">
        <v>89</v>
      </c>
      <c r="K1619" t="s">
        <v>90</v>
      </c>
      <c r="L1619" t="s">
        <v>119</v>
      </c>
      <c r="M1619" t="s">
        <v>72</v>
      </c>
      <c r="N1619">
        <v>4.6219999999999997E-2</v>
      </c>
      <c r="O1619">
        <v>14946</v>
      </c>
      <c r="P1619">
        <v>939</v>
      </c>
      <c r="Q1619">
        <v>9102</v>
      </c>
      <c r="R1619">
        <v>4248</v>
      </c>
      <c r="S1619">
        <v>1</v>
      </c>
      <c r="T1619">
        <v>1</v>
      </c>
      <c r="U1619" t="s">
        <v>73</v>
      </c>
      <c r="V1619">
        <v>17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 t="s">
        <v>128</v>
      </c>
      <c r="AD1619">
        <v>1168765</v>
      </c>
      <c r="AE1619" t="s">
        <v>99</v>
      </c>
      <c r="AF1619">
        <v>11250</v>
      </c>
      <c r="AG1619">
        <v>225000</v>
      </c>
      <c r="AH1619">
        <v>225000</v>
      </c>
      <c r="AJ1619">
        <v>225000</v>
      </c>
      <c r="AK1619" t="s">
        <v>125</v>
      </c>
      <c r="AL1619">
        <v>18</v>
      </c>
      <c r="AM1619" t="s">
        <v>68</v>
      </c>
      <c r="AN1619">
        <v>1</v>
      </c>
      <c r="AR1619" t="s">
        <v>79</v>
      </c>
      <c r="AS1619" t="s">
        <v>114</v>
      </c>
      <c r="AT1619">
        <v>-639</v>
      </c>
      <c r="AU1619" t="s">
        <v>76</v>
      </c>
      <c r="AV1619" t="s">
        <v>165</v>
      </c>
      <c r="AX1619" t="s">
        <v>81</v>
      </c>
      <c r="AY1619" t="s">
        <v>76</v>
      </c>
      <c r="AZ1619" t="s">
        <v>131</v>
      </c>
      <c r="BA1619" t="s">
        <v>83</v>
      </c>
      <c r="BB1619" t="s">
        <v>121</v>
      </c>
      <c r="BC1619">
        <v>-1</v>
      </c>
      <c r="BD1619" t="s">
        <v>76</v>
      </c>
      <c r="BE1619">
        <v>0</v>
      </c>
      <c r="BF1619" t="s">
        <v>76</v>
      </c>
      <c r="BG1619" t="s">
        <v>132</v>
      </c>
    </row>
    <row r="1620" spans="1:65" x14ac:dyDescent="0.3">
      <c r="A1620">
        <v>113907</v>
      </c>
      <c r="B1620">
        <v>0</v>
      </c>
      <c r="C1620" t="s">
        <v>65</v>
      </c>
      <c r="D1620" t="s">
        <v>88</v>
      </c>
      <c r="E1620" t="s">
        <v>67</v>
      </c>
      <c r="F1620" t="s">
        <v>67</v>
      </c>
      <c r="G1620">
        <v>0</v>
      </c>
      <c r="H1620">
        <v>90000</v>
      </c>
      <c r="I1620">
        <v>450000</v>
      </c>
      <c r="J1620" t="s">
        <v>113</v>
      </c>
      <c r="K1620" t="s">
        <v>70</v>
      </c>
      <c r="L1620" t="s">
        <v>140</v>
      </c>
      <c r="M1620" t="s">
        <v>72</v>
      </c>
      <c r="N1620">
        <v>1.5221E-2</v>
      </c>
      <c r="O1620">
        <v>21332</v>
      </c>
      <c r="P1620">
        <v>365243</v>
      </c>
      <c r="Q1620">
        <v>1899</v>
      </c>
      <c r="R1620">
        <v>1917</v>
      </c>
      <c r="S1620">
        <v>2</v>
      </c>
      <c r="T1620">
        <v>2</v>
      </c>
      <c r="U1620" t="s">
        <v>120</v>
      </c>
      <c r="V1620">
        <v>12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 t="s">
        <v>76</v>
      </c>
      <c r="AD1620">
        <v>1365442</v>
      </c>
      <c r="AE1620" t="s">
        <v>93</v>
      </c>
      <c r="AF1620">
        <v>3856.5</v>
      </c>
      <c r="AG1620">
        <v>21825</v>
      </c>
      <c r="AH1620">
        <v>21825</v>
      </c>
      <c r="AI1620">
        <v>0</v>
      </c>
      <c r="AJ1620">
        <v>21825</v>
      </c>
      <c r="AK1620" t="s">
        <v>120</v>
      </c>
      <c r="AL1620">
        <v>13</v>
      </c>
      <c r="AM1620" t="s">
        <v>68</v>
      </c>
      <c r="AN1620">
        <v>1</v>
      </c>
      <c r="AO1620">
        <v>0</v>
      </c>
      <c r="AR1620" t="s">
        <v>79</v>
      </c>
      <c r="AS1620" t="s">
        <v>77</v>
      </c>
      <c r="AT1620">
        <v>-1029</v>
      </c>
      <c r="AU1620" t="s">
        <v>78</v>
      </c>
      <c r="AV1620" t="s">
        <v>79</v>
      </c>
      <c r="AW1620" t="s">
        <v>101</v>
      </c>
      <c r="AX1620" t="s">
        <v>102</v>
      </c>
      <c r="AY1620" t="s">
        <v>157</v>
      </c>
      <c r="AZ1620" t="s">
        <v>96</v>
      </c>
      <c r="BA1620" t="s">
        <v>76</v>
      </c>
      <c r="BB1620" t="s">
        <v>138</v>
      </c>
      <c r="BC1620">
        <v>50</v>
      </c>
      <c r="BD1620" t="s">
        <v>157</v>
      </c>
      <c r="BE1620">
        <v>6</v>
      </c>
      <c r="BF1620" t="s">
        <v>112</v>
      </c>
      <c r="BG1620" t="s">
        <v>158</v>
      </c>
      <c r="BH1620">
        <v>365243</v>
      </c>
      <c r="BI1620">
        <v>-998</v>
      </c>
      <c r="BJ1620">
        <v>-848</v>
      </c>
      <c r="BK1620">
        <v>-848</v>
      </c>
      <c r="BL1620">
        <v>-843</v>
      </c>
      <c r="BM1620">
        <v>0</v>
      </c>
    </row>
    <row r="1621" spans="1:65" x14ac:dyDescent="0.3">
      <c r="A1621">
        <v>113910</v>
      </c>
      <c r="B1621">
        <v>0</v>
      </c>
      <c r="C1621" t="s">
        <v>65</v>
      </c>
      <c r="D1621" t="s">
        <v>88</v>
      </c>
      <c r="E1621" t="s">
        <v>67</v>
      </c>
      <c r="F1621" t="s">
        <v>68</v>
      </c>
      <c r="G1621">
        <v>0</v>
      </c>
      <c r="H1621">
        <v>90000</v>
      </c>
      <c r="I1621">
        <v>450000</v>
      </c>
      <c r="J1621" t="s">
        <v>113</v>
      </c>
      <c r="K1621" t="s">
        <v>70</v>
      </c>
      <c r="L1621" t="s">
        <v>71</v>
      </c>
      <c r="M1621" t="s">
        <v>72</v>
      </c>
      <c r="N1621">
        <v>1.5221E-2</v>
      </c>
      <c r="O1621">
        <v>21348</v>
      </c>
      <c r="P1621">
        <v>365243</v>
      </c>
      <c r="Q1621">
        <v>13024</v>
      </c>
      <c r="R1621">
        <v>4443</v>
      </c>
      <c r="S1621">
        <v>2</v>
      </c>
      <c r="T1621">
        <v>2</v>
      </c>
      <c r="U1621" t="s">
        <v>123</v>
      </c>
      <c r="V1621">
        <v>12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76</v>
      </c>
      <c r="AD1621">
        <v>1260033</v>
      </c>
      <c r="AE1621" t="s">
        <v>93</v>
      </c>
      <c r="AF1621">
        <v>2449.9349999999999</v>
      </c>
      <c r="AG1621">
        <v>18918</v>
      </c>
      <c r="AH1621">
        <v>21105</v>
      </c>
      <c r="AI1621">
        <v>0</v>
      </c>
      <c r="AJ1621">
        <v>18918</v>
      </c>
      <c r="AK1621" t="s">
        <v>120</v>
      </c>
      <c r="AL1621">
        <v>12</v>
      </c>
      <c r="AM1621" t="s">
        <v>68</v>
      </c>
      <c r="AN1621">
        <v>1</v>
      </c>
      <c r="AO1621">
        <v>0</v>
      </c>
      <c r="AR1621" t="s">
        <v>79</v>
      </c>
      <c r="AS1621" t="s">
        <v>77</v>
      </c>
      <c r="AT1621">
        <v>-1979</v>
      </c>
      <c r="AU1621" t="s">
        <v>78</v>
      </c>
      <c r="AV1621" t="s">
        <v>79</v>
      </c>
      <c r="AW1621" t="s">
        <v>80</v>
      </c>
      <c r="AX1621" t="s">
        <v>81</v>
      </c>
      <c r="AY1621" t="s">
        <v>95</v>
      </c>
      <c r="AZ1621" t="s">
        <v>96</v>
      </c>
      <c r="BA1621" t="s">
        <v>76</v>
      </c>
      <c r="BB1621" t="s">
        <v>104</v>
      </c>
      <c r="BC1621">
        <v>350</v>
      </c>
      <c r="BD1621" t="s">
        <v>85</v>
      </c>
      <c r="BE1621">
        <v>14</v>
      </c>
      <c r="BF1621" t="s">
        <v>86</v>
      </c>
      <c r="BG1621" t="s">
        <v>151</v>
      </c>
    </row>
    <row r="1622" spans="1:65" x14ac:dyDescent="0.3">
      <c r="A1622">
        <v>113911</v>
      </c>
      <c r="B1622">
        <v>0</v>
      </c>
      <c r="C1622" t="s">
        <v>65</v>
      </c>
      <c r="D1622" t="s">
        <v>88</v>
      </c>
      <c r="E1622" t="s">
        <v>67</v>
      </c>
      <c r="F1622" t="s">
        <v>68</v>
      </c>
      <c r="G1622">
        <v>1</v>
      </c>
      <c r="H1622">
        <v>225000</v>
      </c>
      <c r="I1622">
        <v>675000</v>
      </c>
      <c r="J1622" t="s">
        <v>89</v>
      </c>
      <c r="K1622" t="s">
        <v>70</v>
      </c>
      <c r="L1622" t="s">
        <v>91</v>
      </c>
      <c r="M1622" t="s">
        <v>72</v>
      </c>
      <c r="N1622">
        <v>1.9689000000000002E-2</v>
      </c>
      <c r="O1622">
        <v>11954</v>
      </c>
      <c r="P1622">
        <v>2329</v>
      </c>
      <c r="Q1622">
        <v>5304</v>
      </c>
      <c r="R1622">
        <v>4165</v>
      </c>
      <c r="S1622">
        <v>2</v>
      </c>
      <c r="T1622">
        <v>2</v>
      </c>
      <c r="U1622" t="s">
        <v>120</v>
      </c>
      <c r="V1622">
        <v>12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t="s">
        <v>135</v>
      </c>
      <c r="AD1622">
        <v>2098871</v>
      </c>
      <c r="AE1622" t="s">
        <v>93</v>
      </c>
      <c r="AF1622">
        <v>14630.67</v>
      </c>
      <c r="AG1622">
        <v>324765</v>
      </c>
      <c r="AH1622">
        <v>324765</v>
      </c>
      <c r="AI1622">
        <v>0</v>
      </c>
      <c r="AJ1622">
        <v>324765</v>
      </c>
      <c r="AK1622" t="s">
        <v>73</v>
      </c>
      <c r="AL1622">
        <v>18</v>
      </c>
      <c r="AM1622" t="s">
        <v>68</v>
      </c>
      <c r="AN1622">
        <v>1</v>
      </c>
      <c r="AO1622">
        <v>0</v>
      </c>
      <c r="AR1622" t="s">
        <v>79</v>
      </c>
      <c r="AS1622" t="s">
        <v>77</v>
      </c>
      <c r="AT1622">
        <v>-720</v>
      </c>
      <c r="AU1622" t="s">
        <v>78</v>
      </c>
      <c r="AV1622" t="s">
        <v>79</v>
      </c>
      <c r="AW1622" t="s">
        <v>101</v>
      </c>
      <c r="AX1622" t="s">
        <v>102</v>
      </c>
      <c r="AY1622" t="s">
        <v>157</v>
      </c>
      <c r="AZ1622" t="s">
        <v>96</v>
      </c>
      <c r="BA1622" t="s">
        <v>76</v>
      </c>
      <c r="BB1622" t="s">
        <v>104</v>
      </c>
      <c r="BC1622">
        <v>150</v>
      </c>
      <c r="BD1622" t="s">
        <v>157</v>
      </c>
      <c r="BE1622">
        <v>24</v>
      </c>
      <c r="BF1622" t="s">
        <v>97</v>
      </c>
      <c r="BG1622" t="s">
        <v>188</v>
      </c>
      <c r="BH1622">
        <v>365243</v>
      </c>
      <c r="BI1622">
        <v>-689</v>
      </c>
      <c r="BJ1622">
        <v>1</v>
      </c>
      <c r="BK1622">
        <v>365243</v>
      </c>
      <c r="BL1622">
        <v>365243</v>
      </c>
      <c r="BM1622">
        <v>0</v>
      </c>
    </row>
    <row r="1623" spans="1:65" x14ac:dyDescent="0.3">
      <c r="A1623">
        <v>113912</v>
      </c>
      <c r="B1623">
        <v>0</v>
      </c>
      <c r="C1623" t="s">
        <v>65</v>
      </c>
      <c r="D1623" t="s">
        <v>66</v>
      </c>
      <c r="E1623" t="s">
        <v>68</v>
      </c>
      <c r="F1623" t="s">
        <v>68</v>
      </c>
      <c r="G1623">
        <v>0</v>
      </c>
      <c r="H1623">
        <v>112500</v>
      </c>
      <c r="I1623">
        <v>654498</v>
      </c>
      <c r="J1623" t="s">
        <v>133</v>
      </c>
      <c r="K1623" t="s">
        <v>90</v>
      </c>
      <c r="L1623" t="s">
        <v>71</v>
      </c>
      <c r="M1623" t="s">
        <v>72</v>
      </c>
      <c r="N1623">
        <v>2.042E-3</v>
      </c>
      <c r="O1623">
        <v>8698</v>
      </c>
      <c r="P1623">
        <v>929</v>
      </c>
      <c r="Q1623">
        <v>2615</v>
      </c>
      <c r="R1623">
        <v>1384</v>
      </c>
      <c r="S1623">
        <v>3</v>
      </c>
      <c r="T1623">
        <v>3</v>
      </c>
      <c r="U1623" t="s">
        <v>120</v>
      </c>
      <c r="V1623">
        <v>17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135</v>
      </c>
      <c r="AD1623">
        <v>2569231</v>
      </c>
      <c r="AE1623" t="s">
        <v>99</v>
      </c>
      <c r="AF1623">
        <v>7875</v>
      </c>
      <c r="AG1623">
        <v>157500</v>
      </c>
      <c r="AH1623">
        <v>157500</v>
      </c>
      <c r="AI1623">
        <v>0</v>
      </c>
      <c r="AJ1623">
        <v>157500</v>
      </c>
      <c r="AK1623" t="s">
        <v>109</v>
      </c>
      <c r="AL1623">
        <v>18</v>
      </c>
      <c r="AM1623" t="s">
        <v>68</v>
      </c>
      <c r="AN1623">
        <v>1</v>
      </c>
      <c r="AO1623">
        <v>0</v>
      </c>
      <c r="AR1623" t="s">
        <v>79</v>
      </c>
      <c r="AS1623" t="s">
        <v>114</v>
      </c>
      <c r="AT1623">
        <v>-383</v>
      </c>
      <c r="AU1623" t="s">
        <v>76</v>
      </c>
      <c r="AV1623" t="s">
        <v>115</v>
      </c>
      <c r="AX1623" t="s">
        <v>81</v>
      </c>
      <c r="AY1623" t="s">
        <v>76</v>
      </c>
      <c r="AZ1623" t="s">
        <v>131</v>
      </c>
      <c r="BA1623" t="s">
        <v>83</v>
      </c>
      <c r="BB1623" t="s">
        <v>104</v>
      </c>
      <c r="BC1623">
        <v>58</v>
      </c>
      <c r="BD1623" t="s">
        <v>105</v>
      </c>
      <c r="BE1623">
        <v>0</v>
      </c>
      <c r="BF1623" t="s">
        <v>76</v>
      </c>
      <c r="BG1623" t="s">
        <v>132</v>
      </c>
    </row>
    <row r="1624" spans="1:65" x14ac:dyDescent="0.3">
      <c r="A1624">
        <v>113919</v>
      </c>
      <c r="B1624">
        <v>0</v>
      </c>
      <c r="C1624" t="s">
        <v>65</v>
      </c>
      <c r="D1624" t="s">
        <v>88</v>
      </c>
      <c r="E1624" t="s">
        <v>68</v>
      </c>
      <c r="F1624" t="s">
        <v>68</v>
      </c>
      <c r="G1624">
        <v>0</v>
      </c>
      <c r="H1624">
        <v>144000</v>
      </c>
      <c r="I1624">
        <v>114682.5</v>
      </c>
      <c r="J1624" t="s">
        <v>69</v>
      </c>
      <c r="K1624" t="s">
        <v>70</v>
      </c>
      <c r="L1624" t="s">
        <v>91</v>
      </c>
      <c r="M1624" t="s">
        <v>72</v>
      </c>
      <c r="N1624">
        <v>1.8849999999999999E-2</v>
      </c>
      <c r="O1624">
        <v>14767</v>
      </c>
      <c r="P1624">
        <v>571</v>
      </c>
      <c r="Q1624">
        <v>5333</v>
      </c>
      <c r="R1624">
        <v>3479</v>
      </c>
      <c r="S1624">
        <v>2</v>
      </c>
      <c r="T1624">
        <v>2</v>
      </c>
      <c r="U1624" t="s">
        <v>73</v>
      </c>
      <c r="V1624">
        <v>16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 t="s">
        <v>92</v>
      </c>
      <c r="AD1624">
        <v>1001975</v>
      </c>
      <c r="AE1624" t="s">
        <v>93</v>
      </c>
      <c r="AF1624">
        <v>4719.1949999999997</v>
      </c>
      <c r="AG1624">
        <v>101745</v>
      </c>
      <c r="AH1624">
        <v>101745</v>
      </c>
      <c r="AI1624">
        <v>0</v>
      </c>
      <c r="AJ1624">
        <v>101745</v>
      </c>
      <c r="AK1624" t="s">
        <v>120</v>
      </c>
      <c r="AL1624">
        <v>15</v>
      </c>
      <c r="AM1624" t="s">
        <v>68</v>
      </c>
      <c r="AN1624">
        <v>1</v>
      </c>
      <c r="AO1624">
        <v>0</v>
      </c>
      <c r="AR1624" t="s">
        <v>79</v>
      </c>
      <c r="AS1624" t="s">
        <v>77</v>
      </c>
      <c r="AT1624">
        <v>-1184</v>
      </c>
      <c r="AU1624" t="s">
        <v>78</v>
      </c>
      <c r="AV1624" t="s">
        <v>79</v>
      </c>
      <c r="AW1624" t="s">
        <v>101</v>
      </c>
      <c r="AX1624" t="s">
        <v>81</v>
      </c>
      <c r="AY1624" t="s">
        <v>111</v>
      </c>
      <c r="AZ1624" t="s">
        <v>96</v>
      </c>
      <c r="BA1624" t="s">
        <v>76</v>
      </c>
      <c r="BB1624" t="s">
        <v>84</v>
      </c>
      <c r="BC1624">
        <v>141</v>
      </c>
      <c r="BD1624" t="s">
        <v>85</v>
      </c>
      <c r="BE1624">
        <v>24</v>
      </c>
      <c r="BF1624" t="s">
        <v>97</v>
      </c>
      <c r="BG1624" t="s">
        <v>98</v>
      </c>
      <c r="BH1624">
        <v>365243</v>
      </c>
      <c r="BI1624">
        <v>-1153</v>
      </c>
      <c r="BJ1624">
        <v>-463</v>
      </c>
      <c r="BK1624">
        <v>-943</v>
      </c>
      <c r="BL1624">
        <v>-935</v>
      </c>
      <c r="BM1624">
        <v>0</v>
      </c>
    </row>
    <row r="1625" spans="1:65" x14ac:dyDescent="0.3">
      <c r="A1625">
        <v>113941</v>
      </c>
      <c r="B1625">
        <v>0</v>
      </c>
      <c r="C1625" t="s">
        <v>65</v>
      </c>
      <c r="D1625" t="s">
        <v>88</v>
      </c>
      <c r="E1625" t="s">
        <v>67</v>
      </c>
      <c r="F1625" t="s">
        <v>67</v>
      </c>
      <c r="G1625">
        <v>0</v>
      </c>
      <c r="H1625">
        <v>387000</v>
      </c>
      <c r="I1625">
        <v>916470</v>
      </c>
      <c r="J1625" t="s">
        <v>69</v>
      </c>
      <c r="K1625" t="s">
        <v>70</v>
      </c>
      <c r="L1625" t="s">
        <v>91</v>
      </c>
      <c r="M1625" t="s">
        <v>72</v>
      </c>
      <c r="N1625">
        <v>7.2508000000000003E-2</v>
      </c>
      <c r="O1625">
        <v>18457</v>
      </c>
      <c r="P1625">
        <v>352</v>
      </c>
      <c r="Q1625">
        <v>12638</v>
      </c>
      <c r="R1625">
        <v>2011</v>
      </c>
      <c r="S1625">
        <v>1</v>
      </c>
      <c r="T1625">
        <v>1</v>
      </c>
      <c r="U1625" t="s">
        <v>73</v>
      </c>
      <c r="V1625">
        <v>13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185</v>
      </c>
      <c r="AD1625">
        <v>1137840</v>
      </c>
      <c r="AE1625" t="s">
        <v>65</v>
      </c>
      <c r="AG1625">
        <v>0</v>
      </c>
      <c r="AH1625">
        <v>0</v>
      </c>
      <c r="AK1625" t="s">
        <v>94</v>
      </c>
      <c r="AL1625">
        <v>14</v>
      </c>
      <c r="AM1625" t="s">
        <v>68</v>
      </c>
      <c r="AN1625">
        <v>1</v>
      </c>
      <c r="AR1625" t="s">
        <v>76</v>
      </c>
      <c r="AS1625" t="s">
        <v>129</v>
      </c>
      <c r="AT1625">
        <v>-250</v>
      </c>
      <c r="AU1625" t="s">
        <v>76</v>
      </c>
      <c r="AV1625" t="s">
        <v>79</v>
      </c>
      <c r="AX1625" t="s">
        <v>81</v>
      </c>
      <c r="AY1625" t="s">
        <v>76</v>
      </c>
      <c r="AZ1625" t="s">
        <v>76</v>
      </c>
      <c r="BA1625" t="s">
        <v>76</v>
      </c>
      <c r="BB1625" t="s">
        <v>121</v>
      </c>
      <c r="BC1625">
        <v>-1</v>
      </c>
      <c r="BD1625" t="s">
        <v>76</v>
      </c>
      <c r="BF1625" t="s">
        <v>76</v>
      </c>
      <c r="BG1625" t="s">
        <v>82</v>
      </c>
    </row>
    <row r="1626" spans="1:65" x14ac:dyDescent="0.3">
      <c r="A1626">
        <v>114012</v>
      </c>
      <c r="B1626">
        <v>0</v>
      </c>
      <c r="C1626" t="s">
        <v>65</v>
      </c>
      <c r="D1626" t="s">
        <v>88</v>
      </c>
      <c r="E1626" t="s">
        <v>67</v>
      </c>
      <c r="F1626" t="s">
        <v>68</v>
      </c>
      <c r="G1626">
        <v>0</v>
      </c>
      <c r="H1626">
        <v>126000</v>
      </c>
      <c r="I1626">
        <v>178290</v>
      </c>
      <c r="J1626" t="s">
        <v>69</v>
      </c>
      <c r="K1626" t="s">
        <v>70</v>
      </c>
      <c r="L1626" t="s">
        <v>139</v>
      </c>
      <c r="M1626" t="s">
        <v>72</v>
      </c>
      <c r="N1626">
        <v>8.5749999999999993E-3</v>
      </c>
      <c r="O1626">
        <v>14915</v>
      </c>
      <c r="P1626">
        <v>2839</v>
      </c>
      <c r="Q1626">
        <v>8084</v>
      </c>
      <c r="R1626">
        <v>3935</v>
      </c>
      <c r="S1626">
        <v>2</v>
      </c>
      <c r="T1626">
        <v>2</v>
      </c>
      <c r="U1626" t="s">
        <v>125</v>
      </c>
      <c r="V1626">
        <v>15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137</v>
      </c>
      <c r="AD1626">
        <v>2336573</v>
      </c>
      <c r="AE1626" t="s">
        <v>99</v>
      </c>
      <c r="AF1626">
        <v>11250</v>
      </c>
      <c r="AG1626">
        <v>225000</v>
      </c>
      <c r="AH1626">
        <v>225000</v>
      </c>
      <c r="AJ1626">
        <v>225000</v>
      </c>
      <c r="AK1626" t="s">
        <v>73</v>
      </c>
      <c r="AL1626">
        <v>17</v>
      </c>
      <c r="AM1626" t="s">
        <v>68</v>
      </c>
      <c r="AN1626">
        <v>1</v>
      </c>
      <c r="AR1626" t="s">
        <v>79</v>
      </c>
      <c r="AS1626" t="s">
        <v>114</v>
      </c>
      <c r="AT1626">
        <v>-677</v>
      </c>
      <c r="AU1626" t="s">
        <v>76</v>
      </c>
      <c r="AV1626" t="s">
        <v>165</v>
      </c>
      <c r="AX1626" t="s">
        <v>81</v>
      </c>
      <c r="AY1626" t="s">
        <v>76</v>
      </c>
      <c r="AZ1626" t="s">
        <v>131</v>
      </c>
      <c r="BA1626" t="s">
        <v>83</v>
      </c>
      <c r="BB1626" t="s">
        <v>121</v>
      </c>
      <c r="BC1626">
        <v>-1</v>
      </c>
      <c r="BD1626" t="s">
        <v>76</v>
      </c>
      <c r="BE1626">
        <v>0</v>
      </c>
      <c r="BF1626" t="s">
        <v>76</v>
      </c>
      <c r="BG1626" t="s">
        <v>132</v>
      </c>
    </row>
    <row r="1627" spans="1:65" x14ac:dyDescent="0.3">
      <c r="A1627">
        <v>114017</v>
      </c>
      <c r="B1627">
        <v>0</v>
      </c>
      <c r="C1627" t="s">
        <v>65</v>
      </c>
      <c r="D1627" t="s">
        <v>88</v>
      </c>
      <c r="E1627" t="s">
        <v>67</v>
      </c>
      <c r="F1627" t="s">
        <v>68</v>
      </c>
      <c r="G1627">
        <v>0</v>
      </c>
      <c r="H1627">
        <v>202500</v>
      </c>
      <c r="I1627">
        <v>848745</v>
      </c>
      <c r="J1627" t="s">
        <v>69</v>
      </c>
      <c r="K1627" t="s">
        <v>90</v>
      </c>
      <c r="L1627" t="s">
        <v>91</v>
      </c>
      <c r="M1627" t="s">
        <v>72</v>
      </c>
      <c r="N1627">
        <v>3.5791999999999997E-2</v>
      </c>
      <c r="O1627">
        <v>18210</v>
      </c>
      <c r="P1627">
        <v>3092</v>
      </c>
      <c r="Q1627">
        <v>4286</v>
      </c>
      <c r="R1627">
        <v>1663</v>
      </c>
      <c r="S1627">
        <v>2</v>
      </c>
      <c r="T1627">
        <v>2</v>
      </c>
      <c r="U1627" t="s">
        <v>123</v>
      </c>
      <c r="V1627">
        <v>11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92</v>
      </c>
      <c r="AD1627">
        <v>1353946</v>
      </c>
      <c r="AE1627" t="s">
        <v>65</v>
      </c>
      <c r="AF1627">
        <v>49100.714999999997</v>
      </c>
      <c r="AG1627">
        <v>1327500</v>
      </c>
      <c r="AH1627">
        <v>1481701.5</v>
      </c>
      <c r="AJ1627">
        <v>1327500</v>
      </c>
      <c r="AK1627" t="s">
        <v>125</v>
      </c>
      <c r="AL1627">
        <v>10</v>
      </c>
      <c r="AM1627" t="s">
        <v>68</v>
      </c>
      <c r="AN1627">
        <v>1</v>
      </c>
      <c r="AR1627" t="s">
        <v>76</v>
      </c>
      <c r="AS1627" t="s">
        <v>114</v>
      </c>
      <c r="AT1627">
        <v>-391</v>
      </c>
      <c r="AU1627" t="s">
        <v>78</v>
      </c>
      <c r="AV1627" t="s">
        <v>115</v>
      </c>
      <c r="AW1627" t="s">
        <v>80</v>
      </c>
      <c r="AX1627" t="s">
        <v>81</v>
      </c>
      <c r="AY1627" t="s">
        <v>76</v>
      </c>
      <c r="AZ1627" t="s">
        <v>82</v>
      </c>
      <c r="BA1627" t="s">
        <v>116</v>
      </c>
      <c r="BB1627" t="s">
        <v>121</v>
      </c>
      <c r="BC1627">
        <v>-1</v>
      </c>
      <c r="BD1627" t="s">
        <v>76</v>
      </c>
      <c r="BE1627">
        <v>48</v>
      </c>
      <c r="BF1627" t="s">
        <v>112</v>
      </c>
      <c r="BG1627" t="s">
        <v>118</v>
      </c>
    </row>
    <row r="1628" spans="1:65" x14ac:dyDescent="0.3">
      <c r="A1628">
        <v>114041</v>
      </c>
      <c r="B1628">
        <v>0</v>
      </c>
      <c r="C1628" t="s">
        <v>65</v>
      </c>
      <c r="D1628" t="s">
        <v>66</v>
      </c>
      <c r="E1628" t="s">
        <v>68</v>
      </c>
      <c r="F1628" t="s">
        <v>68</v>
      </c>
      <c r="G1628">
        <v>0</v>
      </c>
      <c r="H1628">
        <v>225000</v>
      </c>
      <c r="I1628">
        <v>628114.5</v>
      </c>
      <c r="J1628" t="s">
        <v>69</v>
      </c>
      <c r="K1628" t="s">
        <v>70</v>
      </c>
      <c r="L1628" t="s">
        <v>91</v>
      </c>
      <c r="M1628" t="s">
        <v>127</v>
      </c>
      <c r="N1628">
        <v>3.5791999999999997E-2</v>
      </c>
      <c r="O1628">
        <v>11356</v>
      </c>
      <c r="P1628">
        <v>809</v>
      </c>
      <c r="Q1628">
        <v>5164</v>
      </c>
      <c r="R1628">
        <v>6</v>
      </c>
      <c r="S1628">
        <v>2</v>
      </c>
      <c r="T1628">
        <v>2</v>
      </c>
      <c r="U1628" t="s">
        <v>120</v>
      </c>
      <c r="V1628">
        <v>17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 t="s">
        <v>92</v>
      </c>
      <c r="AD1628">
        <v>1802685</v>
      </c>
      <c r="AE1628" t="s">
        <v>93</v>
      </c>
      <c r="AG1628">
        <v>60660</v>
      </c>
      <c r="AH1628">
        <v>60660</v>
      </c>
      <c r="AI1628">
        <v>0</v>
      </c>
      <c r="AJ1628">
        <v>60660</v>
      </c>
      <c r="AK1628" t="s">
        <v>109</v>
      </c>
      <c r="AL1628">
        <v>12</v>
      </c>
      <c r="AM1628" t="s">
        <v>68</v>
      </c>
      <c r="AN1628">
        <v>1</v>
      </c>
      <c r="AO1628">
        <v>0</v>
      </c>
      <c r="AR1628" t="s">
        <v>79</v>
      </c>
      <c r="AS1628" t="s">
        <v>180</v>
      </c>
      <c r="AT1628">
        <v>-432</v>
      </c>
      <c r="AU1628" t="s">
        <v>78</v>
      </c>
      <c r="AV1628" t="s">
        <v>181</v>
      </c>
      <c r="AX1628" t="s">
        <v>81</v>
      </c>
      <c r="AY1628" t="s">
        <v>111</v>
      </c>
      <c r="AZ1628" t="s">
        <v>76</v>
      </c>
      <c r="BA1628" t="s">
        <v>76</v>
      </c>
      <c r="BB1628" t="s">
        <v>104</v>
      </c>
      <c r="BC1628">
        <v>60</v>
      </c>
      <c r="BD1628" t="s">
        <v>105</v>
      </c>
      <c r="BF1628" t="s">
        <v>76</v>
      </c>
      <c r="BG1628" t="s">
        <v>106</v>
      </c>
    </row>
    <row r="1629" spans="1:65" x14ac:dyDescent="0.3">
      <c r="A1629">
        <v>114057</v>
      </c>
      <c r="B1629">
        <v>0</v>
      </c>
      <c r="C1629" t="s">
        <v>65</v>
      </c>
      <c r="D1629" t="s">
        <v>88</v>
      </c>
      <c r="E1629" t="s">
        <v>67</v>
      </c>
      <c r="F1629" t="s">
        <v>67</v>
      </c>
      <c r="G1629">
        <v>1</v>
      </c>
      <c r="H1629">
        <v>112500</v>
      </c>
      <c r="I1629">
        <v>366768</v>
      </c>
      <c r="J1629" t="s">
        <v>89</v>
      </c>
      <c r="K1629" t="s">
        <v>70</v>
      </c>
      <c r="L1629" t="s">
        <v>91</v>
      </c>
      <c r="M1629" t="s">
        <v>127</v>
      </c>
      <c r="N1629">
        <v>1.6611999999999998E-2</v>
      </c>
      <c r="O1629">
        <v>10294</v>
      </c>
      <c r="P1629">
        <v>272</v>
      </c>
      <c r="Q1629">
        <v>4399</v>
      </c>
      <c r="R1629">
        <v>2968</v>
      </c>
      <c r="S1629">
        <v>2</v>
      </c>
      <c r="T1629">
        <v>2</v>
      </c>
      <c r="U1629" t="s">
        <v>73</v>
      </c>
      <c r="V1629">
        <v>10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92</v>
      </c>
      <c r="AD1629">
        <v>2357211</v>
      </c>
      <c r="AE1629" t="s">
        <v>93</v>
      </c>
      <c r="AF1629">
        <v>15914.655000000001</v>
      </c>
      <c r="AG1629">
        <v>141750</v>
      </c>
      <c r="AH1629">
        <v>153913.5</v>
      </c>
      <c r="AI1629">
        <v>0</v>
      </c>
      <c r="AJ1629">
        <v>141750</v>
      </c>
      <c r="AK1629" t="s">
        <v>125</v>
      </c>
      <c r="AL1629">
        <v>12</v>
      </c>
      <c r="AM1629" t="s">
        <v>68</v>
      </c>
      <c r="AN1629">
        <v>1</v>
      </c>
      <c r="AO1629">
        <v>0</v>
      </c>
      <c r="AR1629" t="s">
        <v>79</v>
      </c>
      <c r="AS1629" t="s">
        <v>77</v>
      </c>
      <c r="AT1629">
        <v>-513</v>
      </c>
      <c r="AU1629" t="s">
        <v>78</v>
      </c>
      <c r="AV1629" t="s">
        <v>79</v>
      </c>
      <c r="AX1629" t="s">
        <v>81</v>
      </c>
      <c r="AY1629" t="s">
        <v>190</v>
      </c>
      <c r="AZ1629" t="s">
        <v>96</v>
      </c>
      <c r="BA1629" t="s">
        <v>76</v>
      </c>
      <c r="BB1629" t="s">
        <v>84</v>
      </c>
      <c r="BC1629">
        <v>100</v>
      </c>
      <c r="BD1629" t="s">
        <v>191</v>
      </c>
      <c r="BE1629">
        <v>12</v>
      </c>
      <c r="BF1629" t="s">
        <v>147</v>
      </c>
      <c r="BG1629" t="s">
        <v>158</v>
      </c>
      <c r="BH1629">
        <v>365243</v>
      </c>
      <c r="BI1629">
        <v>-478</v>
      </c>
      <c r="BJ1629">
        <v>-148</v>
      </c>
      <c r="BK1629">
        <v>-328</v>
      </c>
      <c r="BL1629">
        <v>-326</v>
      </c>
      <c r="BM1629">
        <v>0</v>
      </c>
    </row>
    <row r="1630" spans="1:65" x14ac:dyDescent="0.3">
      <c r="A1630">
        <v>114063</v>
      </c>
      <c r="B1630">
        <v>0</v>
      </c>
      <c r="C1630" t="s">
        <v>99</v>
      </c>
      <c r="D1630" t="s">
        <v>88</v>
      </c>
      <c r="E1630" t="s">
        <v>67</v>
      </c>
      <c r="F1630" t="s">
        <v>68</v>
      </c>
      <c r="G1630">
        <v>0</v>
      </c>
      <c r="H1630">
        <v>135000</v>
      </c>
      <c r="I1630">
        <v>405000</v>
      </c>
      <c r="J1630" t="s">
        <v>69</v>
      </c>
      <c r="K1630" t="s">
        <v>70</v>
      </c>
      <c r="L1630" t="s">
        <v>91</v>
      </c>
      <c r="M1630" t="s">
        <v>72</v>
      </c>
      <c r="N1630">
        <v>1.9101E-2</v>
      </c>
      <c r="O1630">
        <v>14157</v>
      </c>
      <c r="P1630">
        <v>395</v>
      </c>
      <c r="Q1630">
        <v>542</v>
      </c>
      <c r="R1630">
        <v>382</v>
      </c>
      <c r="S1630">
        <v>2</v>
      </c>
      <c r="T1630">
        <v>2</v>
      </c>
      <c r="U1630" t="s">
        <v>75</v>
      </c>
      <c r="V1630">
        <v>10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t="s">
        <v>135</v>
      </c>
      <c r="AD1630">
        <v>1907695</v>
      </c>
      <c r="AE1630" t="s">
        <v>93</v>
      </c>
      <c r="AF1630">
        <v>27174.285</v>
      </c>
      <c r="AG1630">
        <v>99753.3</v>
      </c>
      <c r="AH1630">
        <v>103261.5</v>
      </c>
      <c r="AI1630">
        <v>1.8</v>
      </c>
      <c r="AJ1630">
        <v>99753.3</v>
      </c>
      <c r="AK1630" t="s">
        <v>94</v>
      </c>
      <c r="AL1630">
        <v>12</v>
      </c>
      <c r="AM1630" t="s">
        <v>68</v>
      </c>
      <c r="AN1630">
        <v>1</v>
      </c>
      <c r="AO1630" s="1">
        <v>1.9000000000000001E-5</v>
      </c>
      <c r="AR1630" t="s">
        <v>79</v>
      </c>
      <c r="AS1630" t="s">
        <v>77</v>
      </c>
      <c r="AT1630">
        <v>-43</v>
      </c>
      <c r="AU1630" t="s">
        <v>78</v>
      </c>
      <c r="AV1630" t="s">
        <v>79</v>
      </c>
      <c r="AW1630" t="s">
        <v>101</v>
      </c>
      <c r="AX1630" t="s">
        <v>102</v>
      </c>
      <c r="AY1630" t="s">
        <v>157</v>
      </c>
      <c r="AZ1630" t="s">
        <v>96</v>
      </c>
      <c r="BA1630" t="s">
        <v>76</v>
      </c>
      <c r="BB1630" t="s">
        <v>104</v>
      </c>
      <c r="BC1630">
        <v>70</v>
      </c>
      <c r="BD1630" t="s">
        <v>157</v>
      </c>
      <c r="BE1630">
        <v>4</v>
      </c>
      <c r="BF1630" t="s">
        <v>112</v>
      </c>
      <c r="BG1630" t="s">
        <v>188</v>
      </c>
      <c r="BH1630">
        <v>365243</v>
      </c>
      <c r="BI1630">
        <v>-11</v>
      </c>
      <c r="BJ1630">
        <v>79</v>
      </c>
      <c r="BK1630">
        <v>365243</v>
      </c>
      <c r="BL1630">
        <v>365243</v>
      </c>
      <c r="BM1630">
        <v>0</v>
      </c>
    </row>
    <row r="1631" spans="1:65" x14ac:dyDescent="0.3">
      <c r="A1631">
        <v>114089</v>
      </c>
      <c r="B1631">
        <v>0</v>
      </c>
      <c r="C1631" t="s">
        <v>65</v>
      </c>
      <c r="D1631" t="s">
        <v>66</v>
      </c>
      <c r="E1631" t="s">
        <v>67</v>
      </c>
      <c r="F1631" t="s">
        <v>68</v>
      </c>
      <c r="G1631">
        <v>0</v>
      </c>
      <c r="H1631">
        <v>270000</v>
      </c>
      <c r="I1631">
        <v>970380</v>
      </c>
      <c r="J1631" t="s">
        <v>133</v>
      </c>
      <c r="K1631" t="s">
        <v>90</v>
      </c>
      <c r="L1631" t="s">
        <v>71</v>
      </c>
      <c r="M1631" t="s">
        <v>72</v>
      </c>
      <c r="N1631">
        <v>4.6219999999999997E-2</v>
      </c>
      <c r="O1631">
        <v>19626</v>
      </c>
      <c r="P1631">
        <v>2270</v>
      </c>
      <c r="Q1631">
        <v>2914</v>
      </c>
      <c r="R1631">
        <v>2787</v>
      </c>
      <c r="S1631">
        <v>1</v>
      </c>
      <c r="T1631">
        <v>1</v>
      </c>
      <c r="U1631" t="s">
        <v>73</v>
      </c>
      <c r="V1631">
        <v>14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128</v>
      </c>
      <c r="AD1631">
        <v>2388339</v>
      </c>
      <c r="AE1631" t="s">
        <v>65</v>
      </c>
      <c r="AG1631">
        <v>0</v>
      </c>
      <c r="AH1631">
        <v>0</v>
      </c>
      <c r="AK1631" t="s">
        <v>120</v>
      </c>
      <c r="AL1631">
        <v>19</v>
      </c>
      <c r="AM1631" t="s">
        <v>68</v>
      </c>
      <c r="AN1631">
        <v>1</v>
      </c>
      <c r="AR1631" t="s">
        <v>76</v>
      </c>
      <c r="AS1631" t="s">
        <v>129</v>
      </c>
      <c r="AT1631">
        <v>-238</v>
      </c>
      <c r="AU1631" t="s">
        <v>76</v>
      </c>
      <c r="AV1631" t="s">
        <v>79</v>
      </c>
      <c r="AX1631" t="s">
        <v>81</v>
      </c>
      <c r="AY1631" t="s">
        <v>76</v>
      </c>
      <c r="AZ1631" t="s">
        <v>76</v>
      </c>
      <c r="BA1631" t="s">
        <v>76</v>
      </c>
      <c r="BB1631" t="s">
        <v>121</v>
      </c>
      <c r="BC1631">
        <v>-1</v>
      </c>
      <c r="BD1631" t="s">
        <v>76</v>
      </c>
      <c r="BF1631" t="s">
        <v>76</v>
      </c>
      <c r="BG1631" t="s">
        <v>82</v>
      </c>
    </row>
    <row r="1632" spans="1:65" x14ac:dyDescent="0.3">
      <c r="A1632">
        <v>114102</v>
      </c>
      <c r="B1632">
        <v>0</v>
      </c>
      <c r="C1632" t="s">
        <v>65</v>
      </c>
      <c r="D1632" t="s">
        <v>88</v>
      </c>
      <c r="E1632" t="s">
        <v>68</v>
      </c>
      <c r="F1632" t="s">
        <v>67</v>
      </c>
      <c r="G1632">
        <v>1</v>
      </c>
      <c r="H1632">
        <v>189000</v>
      </c>
      <c r="I1632">
        <v>192874.5</v>
      </c>
      <c r="J1632" t="s">
        <v>69</v>
      </c>
      <c r="K1632" t="s">
        <v>70</v>
      </c>
      <c r="L1632" t="s">
        <v>91</v>
      </c>
      <c r="M1632" t="s">
        <v>127</v>
      </c>
      <c r="N1632">
        <v>3.8180000000000002E-3</v>
      </c>
      <c r="O1632">
        <v>10256</v>
      </c>
      <c r="P1632">
        <v>1566</v>
      </c>
      <c r="Q1632">
        <v>4591</v>
      </c>
      <c r="R1632">
        <v>1293</v>
      </c>
      <c r="S1632">
        <v>2</v>
      </c>
      <c r="T1632">
        <v>2</v>
      </c>
      <c r="U1632" t="s">
        <v>123</v>
      </c>
      <c r="V1632">
        <v>10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 t="s">
        <v>134</v>
      </c>
      <c r="AD1632">
        <v>2680932</v>
      </c>
      <c r="AE1632" t="s">
        <v>65</v>
      </c>
      <c r="AG1632">
        <v>0</v>
      </c>
      <c r="AH1632">
        <v>0</v>
      </c>
      <c r="AJ1632">
        <v>0</v>
      </c>
      <c r="AK1632" t="s">
        <v>75</v>
      </c>
      <c r="AL1632">
        <v>12</v>
      </c>
      <c r="AM1632" t="s">
        <v>68</v>
      </c>
      <c r="AN1632">
        <v>1</v>
      </c>
      <c r="AR1632" t="s">
        <v>152</v>
      </c>
      <c r="AS1632" t="s">
        <v>114</v>
      </c>
      <c r="AT1632">
        <v>-631</v>
      </c>
      <c r="AU1632" t="s">
        <v>78</v>
      </c>
      <c r="AV1632" t="s">
        <v>76</v>
      </c>
      <c r="AX1632" t="s">
        <v>81</v>
      </c>
      <c r="AY1632" t="s">
        <v>76</v>
      </c>
      <c r="AZ1632" t="s">
        <v>76</v>
      </c>
      <c r="BA1632" t="s">
        <v>76</v>
      </c>
      <c r="BB1632" t="s">
        <v>104</v>
      </c>
      <c r="BC1632">
        <v>27</v>
      </c>
      <c r="BD1632" t="s">
        <v>105</v>
      </c>
      <c r="BF1632" t="s">
        <v>76</v>
      </c>
      <c r="BG1632" t="s">
        <v>82</v>
      </c>
    </row>
    <row r="1633" spans="1:65" x14ac:dyDescent="0.3">
      <c r="A1633">
        <v>114105</v>
      </c>
      <c r="B1633">
        <v>0</v>
      </c>
      <c r="C1633" t="s">
        <v>65</v>
      </c>
      <c r="D1633" t="s">
        <v>88</v>
      </c>
      <c r="E1633" t="s">
        <v>67</v>
      </c>
      <c r="F1633" t="s">
        <v>68</v>
      </c>
      <c r="G1633">
        <v>0</v>
      </c>
      <c r="H1633">
        <v>67500</v>
      </c>
      <c r="I1633">
        <v>508495.5</v>
      </c>
      <c r="J1633" t="s">
        <v>69</v>
      </c>
      <c r="K1633" t="s">
        <v>70</v>
      </c>
      <c r="L1633" t="s">
        <v>91</v>
      </c>
      <c r="M1633" t="s">
        <v>72</v>
      </c>
      <c r="N1633">
        <v>2.461E-2</v>
      </c>
      <c r="O1633">
        <v>20089</v>
      </c>
      <c r="P1633">
        <v>13276</v>
      </c>
      <c r="Q1633">
        <v>2817</v>
      </c>
      <c r="R1633">
        <v>3486</v>
      </c>
      <c r="S1633">
        <v>2</v>
      </c>
      <c r="T1633">
        <v>2</v>
      </c>
      <c r="U1633" t="s">
        <v>109</v>
      </c>
      <c r="V1633">
        <v>10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137</v>
      </c>
      <c r="AD1633">
        <v>1089736</v>
      </c>
      <c r="AE1633" t="s">
        <v>93</v>
      </c>
      <c r="AG1633">
        <v>67500</v>
      </c>
      <c r="AH1633">
        <v>67500</v>
      </c>
      <c r="AI1633">
        <v>0</v>
      </c>
      <c r="AJ1633">
        <v>67500</v>
      </c>
      <c r="AK1633" t="s">
        <v>94</v>
      </c>
      <c r="AL1633">
        <v>10</v>
      </c>
      <c r="AM1633" t="s">
        <v>68</v>
      </c>
      <c r="AN1633">
        <v>1</v>
      </c>
      <c r="AO1633">
        <v>0</v>
      </c>
      <c r="AR1633" t="s">
        <v>79</v>
      </c>
      <c r="AS1633" t="s">
        <v>180</v>
      </c>
      <c r="AT1633">
        <v>-1819</v>
      </c>
      <c r="AU1633" t="s">
        <v>76</v>
      </c>
      <c r="AV1633" t="s">
        <v>181</v>
      </c>
      <c r="AW1633" t="s">
        <v>101</v>
      </c>
      <c r="AX1633" t="s">
        <v>102</v>
      </c>
      <c r="AY1633" t="s">
        <v>199</v>
      </c>
      <c r="AZ1633" t="s">
        <v>76</v>
      </c>
      <c r="BA1633" t="s">
        <v>76</v>
      </c>
      <c r="BB1633" t="s">
        <v>138</v>
      </c>
      <c r="BC1633">
        <v>358</v>
      </c>
      <c r="BD1633" t="s">
        <v>141</v>
      </c>
      <c r="BF1633" t="s">
        <v>76</v>
      </c>
      <c r="BG1633" t="s">
        <v>158</v>
      </c>
    </row>
    <row r="1634" spans="1:65" x14ac:dyDescent="0.3">
      <c r="A1634">
        <v>114112</v>
      </c>
      <c r="B1634">
        <v>0</v>
      </c>
      <c r="C1634" t="s">
        <v>65</v>
      </c>
      <c r="D1634" t="s">
        <v>66</v>
      </c>
      <c r="E1634" t="s">
        <v>68</v>
      </c>
      <c r="F1634" t="s">
        <v>68</v>
      </c>
      <c r="G1634">
        <v>0</v>
      </c>
      <c r="H1634">
        <v>157500</v>
      </c>
      <c r="I1634">
        <v>935640</v>
      </c>
      <c r="J1634" t="s">
        <v>69</v>
      </c>
      <c r="K1634" t="s">
        <v>90</v>
      </c>
      <c r="L1634" t="s">
        <v>91</v>
      </c>
      <c r="M1634" t="s">
        <v>72</v>
      </c>
      <c r="N1634">
        <v>1.0555999999999999E-2</v>
      </c>
      <c r="O1634">
        <v>13195</v>
      </c>
      <c r="P1634">
        <v>2782</v>
      </c>
      <c r="Q1634">
        <v>2584</v>
      </c>
      <c r="R1634">
        <v>4031</v>
      </c>
      <c r="S1634">
        <v>3</v>
      </c>
      <c r="T1634">
        <v>3</v>
      </c>
      <c r="U1634" t="s">
        <v>73</v>
      </c>
      <c r="V1634">
        <v>10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 t="s">
        <v>141</v>
      </c>
      <c r="AD1634">
        <v>2741959</v>
      </c>
      <c r="AE1634" t="s">
        <v>93</v>
      </c>
      <c r="AF1634">
        <v>4025.1149999999998</v>
      </c>
      <c r="AG1634">
        <v>33839.550000000003</v>
      </c>
      <c r="AH1634">
        <v>28854</v>
      </c>
      <c r="AI1634">
        <v>6772.05</v>
      </c>
      <c r="AJ1634">
        <v>33839.550000000003</v>
      </c>
      <c r="AK1634" t="s">
        <v>120</v>
      </c>
      <c r="AL1634">
        <v>14</v>
      </c>
      <c r="AM1634" t="s">
        <v>68</v>
      </c>
      <c r="AN1634">
        <v>1</v>
      </c>
      <c r="AO1634">
        <v>0.20702205500000001</v>
      </c>
      <c r="AR1634" t="s">
        <v>79</v>
      </c>
      <c r="AS1634" t="s">
        <v>77</v>
      </c>
      <c r="AT1634">
        <v>-2423</v>
      </c>
      <c r="AU1634" t="s">
        <v>78</v>
      </c>
      <c r="AV1634" t="s">
        <v>79</v>
      </c>
      <c r="AW1634" t="s">
        <v>101</v>
      </c>
      <c r="AX1634" t="s">
        <v>81</v>
      </c>
      <c r="AY1634" t="s">
        <v>136</v>
      </c>
      <c r="AZ1634" t="s">
        <v>96</v>
      </c>
      <c r="BA1634" t="s">
        <v>76</v>
      </c>
      <c r="BB1634" t="s">
        <v>104</v>
      </c>
      <c r="BC1634">
        <v>3000</v>
      </c>
      <c r="BD1634" t="s">
        <v>85</v>
      </c>
      <c r="BE1634">
        <v>8</v>
      </c>
      <c r="BF1634" t="s">
        <v>147</v>
      </c>
      <c r="BG1634" t="s">
        <v>151</v>
      </c>
      <c r="BH1634">
        <v>365243</v>
      </c>
      <c r="BI1634">
        <v>-2392</v>
      </c>
      <c r="BJ1634">
        <v>-2182</v>
      </c>
      <c r="BK1634">
        <v>-2212</v>
      </c>
      <c r="BL1634">
        <v>-2202</v>
      </c>
      <c r="BM1634">
        <v>1</v>
      </c>
    </row>
    <row r="1635" spans="1:65" x14ac:dyDescent="0.3">
      <c r="A1635">
        <v>114135</v>
      </c>
      <c r="B1635">
        <v>0</v>
      </c>
      <c r="C1635" t="s">
        <v>65</v>
      </c>
      <c r="D1635" t="s">
        <v>66</v>
      </c>
      <c r="E1635" t="s">
        <v>67</v>
      </c>
      <c r="F1635" t="s">
        <v>68</v>
      </c>
      <c r="G1635">
        <v>0</v>
      </c>
      <c r="H1635">
        <v>126000</v>
      </c>
      <c r="I1635">
        <v>332842.5</v>
      </c>
      <c r="J1635" t="s">
        <v>89</v>
      </c>
      <c r="K1635" t="s">
        <v>70</v>
      </c>
      <c r="L1635" t="s">
        <v>91</v>
      </c>
      <c r="M1635" t="s">
        <v>72</v>
      </c>
      <c r="N1635">
        <v>7.2508000000000003E-2</v>
      </c>
      <c r="O1635">
        <v>9719</v>
      </c>
      <c r="P1635">
        <v>1218</v>
      </c>
      <c r="Q1635">
        <v>4190</v>
      </c>
      <c r="R1635">
        <v>1054</v>
      </c>
      <c r="S1635">
        <v>1</v>
      </c>
      <c r="T1635">
        <v>1</v>
      </c>
      <c r="U1635" t="s">
        <v>109</v>
      </c>
      <c r="V1635">
        <v>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92</v>
      </c>
      <c r="AD1635">
        <v>2090032</v>
      </c>
      <c r="AE1635" t="s">
        <v>65</v>
      </c>
      <c r="AG1635">
        <v>0</v>
      </c>
      <c r="AH1635">
        <v>0</v>
      </c>
      <c r="AK1635" t="s">
        <v>94</v>
      </c>
      <c r="AL1635">
        <v>15</v>
      </c>
      <c r="AM1635" t="s">
        <v>68</v>
      </c>
      <c r="AN1635">
        <v>1</v>
      </c>
      <c r="AR1635" t="s">
        <v>76</v>
      </c>
      <c r="AS1635" t="s">
        <v>129</v>
      </c>
      <c r="AT1635">
        <v>-362</v>
      </c>
      <c r="AU1635" t="s">
        <v>76</v>
      </c>
      <c r="AV1635" t="s">
        <v>79</v>
      </c>
      <c r="AX1635" t="s">
        <v>81</v>
      </c>
      <c r="AY1635" t="s">
        <v>76</v>
      </c>
      <c r="AZ1635" t="s">
        <v>76</v>
      </c>
      <c r="BA1635" t="s">
        <v>76</v>
      </c>
      <c r="BB1635" t="s">
        <v>121</v>
      </c>
      <c r="BC1635">
        <v>-1</v>
      </c>
      <c r="BD1635" t="s">
        <v>76</v>
      </c>
      <c r="BF1635" t="s">
        <v>76</v>
      </c>
      <c r="BG1635" t="s">
        <v>82</v>
      </c>
    </row>
    <row r="1636" spans="1:65" x14ac:dyDescent="0.3">
      <c r="A1636">
        <v>114144</v>
      </c>
      <c r="B1636">
        <v>0</v>
      </c>
      <c r="C1636" t="s">
        <v>65</v>
      </c>
      <c r="D1636" t="s">
        <v>88</v>
      </c>
      <c r="E1636" t="s">
        <v>67</v>
      </c>
      <c r="F1636" t="s">
        <v>68</v>
      </c>
      <c r="G1636">
        <v>0</v>
      </c>
      <c r="H1636">
        <v>112500</v>
      </c>
      <c r="I1636">
        <v>298512</v>
      </c>
      <c r="J1636" t="s">
        <v>69</v>
      </c>
      <c r="K1636" t="s">
        <v>70</v>
      </c>
      <c r="L1636" t="s">
        <v>119</v>
      </c>
      <c r="M1636" t="s">
        <v>107</v>
      </c>
      <c r="N1636">
        <v>2.8663000000000001E-2</v>
      </c>
      <c r="O1636">
        <v>19720</v>
      </c>
      <c r="P1636">
        <v>4090</v>
      </c>
      <c r="Q1636">
        <v>6772</v>
      </c>
      <c r="R1636">
        <v>2418</v>
      </c>
      <c r="S1636">
        <v>2</v>
      </c>
      <c r="T1636">
        <v>2</v>
      </c>
      <c r="U1636" t="s">
        <v>73</v>
      </c>
      <c r="V1636">
        <v>15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108</v>
      </c>
      <c r="AD1636">
        <v>1728184</v>
      </c>
      <c r="AE1636" t="s">
        <v>93</v>
      </c>
      <c r="AF1636">
        <v>2374.0650000000001</v>
      </c>
      <c r="AG1636">
        <v>20870.595000000001</v>
      </c>
      <c r="AH1636">
        <v>20466</v>
      </c>
      <c r="AI1636">
        <v>2249.5949999999998</v>
      </c>
      <c r="AJ1636">
        <v>20870.595000000001</v>
      </c>
      <c r="AK1636" t="s">
        <v>73</v>
      </c>
      <c r="AL1636">
        <v>15</v>
      </c>
      <c r="AM1636" t="s">
        <v>68</v>
      </c>
      <c r="AN1636">
        <v>1</v>
      </c>
      <c r="AO1636">
        <v>0.107856011</v>
      </c>
      <c r="AR1636" t="s">
        <v>79</v>
      </c>
      <c r="AS1636" t="s">
        <v>77</v>
      </c>
      <c r="AT1636">
        <v>-2009</v>
      </c>
      <c r="AU1636" t="s">
        <v>78</v>
      </c>
      <c r="AV1636" t="s">
        <v>79</v>
      </c>
      <c r="AW1636" t="s">
        <v>80</v>
      </c>
      <c r="AX1636" t="s">
        <v>102</v>
      </c>
      <c r="AY1636" t="s">
        <v>136</v>
      </c>
      <c r="AZ1636" t="s">
        <v>96</v>
      </c>
      <c r="BA1636" t="s">
        <v>76</v>
      </c>
      <c r="BB1636" t="s">
        <v>104</v>
      </c>
      <c r="BC1636">
        <v>2100</v>
      </c>
      <c r="BD1636" t="s">
        <v>85</v>
      </c>
      <c r="BE1636">
        <v>12</v>
      </c>
      <c r="BF1636" t="s">
        <v>86</v>
      </c>
      <c r="BG1636" t="s">
        <v>151</v>
      </c>
      <c r="BH1636">
        <v>365243</v>
      </c>
      <c r="BI1636">
        <v>-1978</v>
      </c>
      <c r="BJ1636">
        <v>-1648</v>
      </c>
      <c r="BK1636">
        <v>-1798</v>
      </c>
      <c r="BL1636">
        <v>-1796</v>
      </c>
      <c r="BM1636">
        <v>0</v>
      </c>
    </row>
    <row r="1637" spans="1:65" x14ac:dyDescent="0.3">
      <c r="A1637">
        <v>114148</v>
      </c>
      <c r="B1637">
        <v>0</v>
      </c>
      <c r="C1637" t="s">
        <v>65</v>
      </c>
      <c r="D1637" t="s">
        <v>66</v>
      </c>
      <c r="E1637" t="s">
        <v>67</v>
      </c>
      <c r="F1637" t="s">
        <v>68</v>
      </c>
      <c r="G1637">
        <v>1</v>
      </c>
      <c r="H1637">
        <v>112500</v>
      </c>
      <c r="I1637">
        <v>247275</v>
      </c>
      <c r="J1637" t="s">
        <v>69</v>
      </c>
      <c r="K1637" t="s">
        <v>70</v>
      </c>
      <c r="L1637" t="s">
        <v>91</v>
      </c>
      <c r="M1637" t="s">
        <v>72</v>
      </c>
      <c r="N1637">
        <v>9.1750000000000009E-3</v>
      </c>
      <c r="O1637">
        <v>8767</v>
      </c>
      <c r="P1637">
        <v>1181</v>
      </c>
      <c r="Q1637">
        <v>3040</v>
      </c>
      <c r="R1637">
        <v>1183</v>
      </c>
      <c r="S1637">
        <v>2</v>
      </c>
      <c r="T1637">
        <v>2</v>
      </c>
      <c r="U1637" t="s">
        <v>94</v>
      </c>
      <c r="V1637">
        <v>15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100</v>
      </c>
      <c r="AD1637">
        <v>2185454</v>
      </c>
      <c r="AE1637" t="s">
        <v>93</v>
      </c>
      <c r="AG1637">
        <v>29655</v>
      </c>
      <c r="AH1637">
        <v>29655</v>
      </c>
      <c r="AI1637">
        <v>0</v>
      </c>
      <c r="AJ1637">
        <v>29655</v>
      </c>
      <c r="AK1637" t="s">
        <v>75</v>
      </c>
      <c r="AL1637">
        <v>12</v>
      </c>
      <c r="AM1637" t="s">
        <v>68</v>
      </c>
      <c r="AN1637">
        <v>1</v>
      </c>
      <c r="AO1637">
        <v>0</v>
      </c>
      <c r="AR1637" t="s">
        <v>79</v>
      </c>
      <c r="AS1637" t="s">
        <v>114</v>
      </c>
      <c r="AT1637">
        <v>-972</v>
      </c>
      <c r="AU1637" t="s">
        <v>78</v>
      </c>
      <c r="AV1637" t="s">
        <v>165</v>
      </c>
      <c r="AX1637" t="s">
        <v>81</v>
      </c>
      <c r="AY1637" t="s">
        <v>124</v>
      </c>
      <c r="AZ1637" t="s">
        <v>76</v>
      </c>
      <c r="BA1637" t="s">
        <v>76</v>
      </c>
      <c r="BB1637" t="s">
        <v>104</v>
      </c>
      <c r="BC1637">
        <v>50</v>
      </c>
      <c r="BD1637" t="s">
        <v>105</v>
      </c>
      <c r="BF1637" t="s">
        <v>76</v>
      </c>
      <c r="BG1637" t="s">
        <v>106</v>
      </c>
    </row>
    <row r="1638" spans="1:65" x14ac:dyDescent="0.3">
      <c r="A1638">
        <v>114150</v>
      </c>
      <c r="B1638">
        <v>0</v>
      </c>
      <c r="C1638" t="s">
        <v>65</v>
      </c>
      <c r="D1638" t="s">
        <v>66</v>
      </c>
      <c r="E1638" t="s">
        <v>67</v>
      </c>
      <c r="F1638" t="s">
        <v>68</v>
      </c>
      <c r="G1638">
        <v>1</v>
      </c>
      <c r="H1638">
        <v>157500</v>
      </c>
      <c r="I1638">
        <v>444420</v>
      </c>
      <c r="J1638" t="s">
        <v>89</v>
      </c>
      <c r="K1638" t="s">
        <v>70</v>
      </c>
      <c r="L1638" t="s">
        <v>91</v>
      </c>
      <c r="M1638" t="s">
        <v>72</v>
      </c>
      <c r="N1638">
        <v>3.5791999999999997E-2</v>
      </c>
      <c r="O1638">
        <v>21805</v>
      </c>
      <c r="P1638">
        <v>4683</v>
      </c>
      <c r="Q1638">
        <v>14312</v>
      </c>
      <c r="R1638">
        <v>3938</v>
      </c>
      <c r="S1638">
        <v>2</v>
      </c>
      <c r="T1638">
        <v>2</v>
      </c>
      <c r="U1638" t="s">
        <v>123</v>
      </c>
      <c r="V1638">
        <v>13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159</v>
      </c>
      <c r="AD1638">
        <v>1920642</v>
      </c>
      <c r="AE1638" t="s">
        <v>93</v>
      </c>
      <c r="AF1638">
        <v>10134.27</v>
      </c>
      <c r="AG1638">
        <v>57937.5</v>
      </c>
      <c r="AH1638">
        <v>54895.5</v>
      </c>
      <c r="AI1638">
        <v>5796</v>
      </c>
      <c r="AJ1638">
        <v>57937.5</v>
      </c>
      <c r="AK1638" t="s">
        <v>75</v>
      </c>
      <c r="AL1638">
        <v>17</v>
      </c>
      <c r="AM1638" t="s">
        <v>68</v>
      </c>
      <c r="AN1638">
        <v>1</v>
      </c>
      <c r="AO1638">
        <v>0.10400749500000001</v>
      </c>
      <c r="AR1638" t="s">
        <v>79</v>
      </c>
      <c r="AS1638" t="s">
        <v>77</v>
      </c>
      <c r="AT1638">
        <v>-806</v>
      </c>
      <c r="AU1638" t="s">
        <v>78</v>
      </c>
      <c r="AV1638" t="s">
        <v>79</v>
      </c>
      <c r="AW1638" t="s">
        <v>177</v>
      </c>
      <c r="AX1638" t="s">
        <v>81</v>
      </c>
      <c r="AY1638" t="s">
        <v>95</v>
      </c>
      <c r="AZ1638" t="s">
        <v>96</v>
      </c>
      <c r="BA1638" t="s">
        <v>76</v>
      </c>
      <c r="BB1638" t="s">
        <v>104</v>
      </c>
      <c r="BC1638">
        <v>2500</v>
      </c>
      <c r="BD1638" t="s">
        <v>85</v>
      </c>
      <c r="BE1638">
        <v>6</v>
      </c>
      <c r="BF1638" t="s">
        <v>147</v>
      </c>
      <c r="BG1638" t="s">
        <v>151</v>
      </c>
      <c r="BH1638">
        <v>365243</v>
      </c>
      <c r="BI1638">
        <v>-775</v>
      </c>
      <c r="BJ1638">
        <v>-625</v>
      </c>
      <c r="BK1638">
        <v>-625</v>
      </c>
      <c r="BL1638">
        <v>-617</v>
      </c>
      <c r="BM1638">
        <v>0</v>
      </c>
    </row>
    <row r="1639" spans="1:65" x14ac:dyDescent="0.3">
      <c r="A1639">
        <v>114155</v>
      </c>
      <c r="B1639">
        <v>0</v>
      </c>
      <c r="C1639" t="s">
        <v>65</v>
      </c>
      <c r="D1639" t="s">
        <v>88</v>
      </c>
      <c r="E1639" t="s">
        <v>67</v>
      </c>
      <c r="F1639" t="s">
        <v>68</v>
      </c>
      <c r="G1639">
        <v>0</v>
      </c>
      <c r="H1639">
        <v>337500</v>
      </c>
      <c r="I1639">
        <v>536917.5</v>
      </c>
      <c r="J1639" t="s">
        <v>69</v>
      </c>
      <c r="K1639" t="s">
        <v>70</v>
      </c>
      <c r="L1639" t="s">
        <v>91</v>
      </c>
      <c r="M1639" t="s">
        <v>72</v>
      </c>
      <c r="N1639">
        <v>4.6219999999999997E-2</v>
      </c>
      <c r="O1639">
        <v>16420</v>
      </c>
      <c r="P1639">
        <v>3462</v>
      </c>
      <c r="Q1639">
        <v>6</v>
      </c>
      <c r="R1639">
        <v>734</v>
      </c>
      <c r="S1639">
        <v>1</v>
      </c>
      <c r="T1639">
        <v>1</v>
      </c>
      <c r="U1639" t="s">
        <v>120</v>
      </c>
      <c r="V1639">
        <v>17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 t="s">
        <v>122</v>
      </c>
      <c r="AD1639">
        <v>2363332</v>
      </c>
      <c r="AE1639" t="s">
        <v>93</v>
      </c>
      <c r="AF1639">
        <v>9050.31</v>
      </c>
      <c r="AG1639">
        <v>48375</v>
      </c>
      <c r="AH1639">
        <v>44019</v>
      </c>
      <c r="AI1639">
        <v>4356</v>
      </c>
      <c r="AJ1639">
        <v>48375</v>
      </c>
      <c r="AK1639" t="s">
        <v>94</v>
      </c>
      <c r="AL1639">
        <v>11</v>
      </c>
      <c r="AM1639" t="s">
        <v>68</v>
      </c>
      <c r="AN1639">
        <v>1</v>
      </c>
      <c r="AO1639">
        <v>9.8068837000000006E-2</v>
      </c>
      <c r="AR1639" t="s">
        <v>79</v>
      </c>
      <c r="AS1639" t="s">
        <v>77</v>
      </c>
      <c r="AT1639">
        <v>-2132</v>
      </c>
      <c r="AU1639" t="s">
        <v>78</v>
      </c>
      <c r="AV1639" t="s">
        <v>79</v>
      </c>
      <c r="AX1639" t="s">
        <v>102</v>
      </c>
      <c r="AY1639" t="s">
        <v>136</v>
      </c>
      <c r="AZ1639" t="s">
        <v>96</v>
      </c>
      <c r="BA1639" t="s">
        <v>76</v>
      </c>
      <c r="BB1639" t="s">
        <v>104</v>
      </c>
      <c r="BC1639">
        <v>42</v>
      </c>
      <c r="BD1639" t="s">
        <v>105</v>
      </c>
      <c r="BE1639">
        <v>6</v>
      </c>
      <c r="BF1639" t="s">
        <v>86</v>
      </c>
      <c r="BG1639" t="s">
        <v>106</v>
      </c>
      <c r="BH1639">
        <v>365243</v>
      </c>
      <c r="BI1639">
        <v>-2095</v>
      </c>
      <c r="BJ1639">
        <v>-1945</v>
      </c>
      <c r="BK1639">
        <v>-1945</v>
      </c>
      <c r="BL1639">
        <v>-1935</v>
      </c>
      <c r="BM1639">
        <v>0</v>
      </c>
    </row>
    <row r="1640" spans="1:65" x14ac:dyDescent="0.3">
      <c r="A1640">
        <v>114157</v>
      </c>
      <c r="B1640">
        <v>0</v>
      </c>
      <c r="C1640" t="s">
        <v>65</v>
      </c>
      <c r="D1640" t="s">
        <v>88</v>
      </c>
      <c r="E1640" t="s">
        <v>67</v>
      </c>
      <c r="F1640" t="s">
        <v>67</v>
      </c>
      <c r="G1640">
        <v>0</v>
      </c>
      <c r="H1640">
        <v>202500</v>
      </c>
      <c r="I1640">
        <v>161730</v>
      </c>
      <c r="J1640" t="s">
        <v>69</v>
      </c>
      <c r="K1640" t="s">
        <v>90</v>
      </c>
      <c r="L1640" t="s">
        <v>71</v>
      </c>
      <c r="M1640" t="s">
        <v>72</v>
      </c>
      <c r="N1640">
        <v>3.0755000000000001E-2</v>
      </c>
      <c r="O1640">
        <v>10123</v>
      </c>
      <c r="P1640">
        <v>1905</v>
      </c>
      <c r="Q1640">
        <v>7693</v>
      </c>
      <c r="R1640">
        <v>2779</v>
      </c>
      <c r="S1640">
        <v>2</v>
      </c>
      <c r="T1640">
        <v>2</v>
      </c>
      <c r="U1640" t="s">
        <v>125</v>
      </c>
      <c r="V1640">
        <v>16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189</v>
      </c>
      <c r="AD1640">
        <v>1312064</v>
      </c>
      <c r="AE1640" t="s">
        <v>65</v>
      </c>
      <c r="AF1640">
        <v>81618.570000000007</v>
      </c>
      <c r="AG1640">
        <v>810000</v>
      </c>
      <c r="AH1640">
        <v>837801</v>
      </c>
      <c r="AJ1640">
        <v>810000</v>
      </c>
      <c r="AK1640" t="s">
        <v>73</v>
      </c>
      <c r="AL1640">
        <v>9</v>
      </c>
      <c r="AM1640" t="s">
        <v>68</v>
      </c>
      <c r="AN1640">
        <v>1</v>
      </c>
      <c r="AR1640" t="s">
        <v>76</v>
      </c>
      <c r="AS1640" t="s">
        <v>77</v>
      </c>
      <c r="AT1640">
        <v>-348</v>
      </c>
      <c r="AU1640" t="s">
        <v>78</v>
      </c>
      <c r="AV1640" t="s">
        <v>79</v>
      </c>
      <c r="AX1640" t="s">
        <v>81</v>
      </c>
      <c r="AY1640" t="s">
        <v>76</v>
      </c>
      <c r="AZ1640" t="s">
        <v>82</v>
      </c>
      <c r="BA1640" t="s">
        <v>116</v>
      </c>
      <c r="BB1640" t="s">
        <v>121</v>
      </c>
      <c r="BC1640">
        <v>-1</v>
      </c>
      <c r="BD1640" t="s">
        <v>76</v>
      </c>
      <c r="BE1640">
        <v>12</v>
      </c>
      <c r="BF1640" t="s">
        <v>112</v>
      </c>
      <c r="BG1640" t="s">
        <v>118</v>
      </c>
      <c r="BH1640">
        <v>365243</v>
      </c>
      <c r="BI1640">
        <v>-318</v>
      </c>
      <c r="BJ1640">
        <v>12</v>
      </c>
      <c r="BK1640">
        <v>-48</v>
      </c>
      <c r="BL1640">
        <v>-44</v>
      </c>
      <c r="BM1640">
        <v>1</v>
      </c>
    </row>
    <row r="1641" spans="1:65" x14ac:dyDescent="0.3">
      <c r="A1641">
        <v>114161</v>
      </c>
      <c r="B1641">
        <v>0</v>
      </c>
      <c r="C1641" t="s">
        <v>65</v>
      </c>
      <c r="D1641" t="s">
        <v>66</v>
      </c>
      <c r="E1641" t="s">
        <v>67</v>
      </c>
      <c r="F1641" t="s">
        <v>68</v>
      </c>
      <c r="G1641">
        <v>1</v>
      </c>
      <c r="H1641">
        <v>180000</v>
      </c>
      <c r="I1641">
        <v>269550</v>
      </c>
      <c r="J1641" t="s">
        <v>69</v>
      </c>
      <c r="K1641" t="s">
        <v>70</v>
      </c>
      <c r="L1641" t="s">
        <v>119</v>
      </c>
      <c r="M1641" t="s">
        <v>72</v>
      </c>
      <c r="N1641">
        <v>1.0500000000000001E-2</v>
      </c>
      <c r="O1641">
        <v>15083</v>
      </c>
      <c r="P1641">
        <v>7730</v>
      </c>
      <c r="Q1641">
        <v>7770</v>
      </c>
      <c r="R1641">
        <v>3212</v>
      </c>
      <c r="S1641">
        <v>3</v>
      </c>
      <c r="T1641">
        <v>3</v>
      </c>
      <c r="U1641" t="s">
        <v>125</v>
      </c>
      <c r="V1641">
        <v>16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141</v>
      </c>
      <c r="AD1641">
        <v>1081672</v>
      </c>
      <c r="AE1641" t="s">
        <v>93</v>
      </c>
      <c r="AF1641">
        <v>4694.04</v>
      </c>
      <c r="AG1641">
        <v>49635</v>
      </c>
      <c r="AH1641">
        <v>39712.5</v>
      </c>
      <c r="AI1641">
        <v>13500</v>
      </c>
      <c r="AJ1641">
        <v>49635</v>
      </c>
      <c r="AK1641" t="s">
        <v>109</v>
      </c>
      <c r="AL1641">
        <v>11</v>
      </c>
      <c r="AM1641" t="s">
        <v>68</v>
      </c>
      <c r="AN1641">
        <v>1</v>
      </c>
      <c r="AO1641">
        <v>0.27630213300000001</v>
      </c>
      <c r="AR1641" t="s">
        <v>79</v>
      </c>
      <c r="AS1641" t="s">
        <v>77</v>
      </c>
      <c r="AT1641">
        <v>-1838</v>
      </c>
      <c r="AU1641" t="s">
        <v>78</v>
      </c>
      <c r="AV1641" t="s">
        <v>79</v>
      </c>
      <c r="AX1641" t="s">
        <v>102</v>
      </c>
      <c r="AY1641" t="s">
        <v>124</v>
      </c>
      <c r="AZ1641" t="s">
        <v>96</v>
      </c>
      <c r="BA1641" t="s">
        <v>76</v>
      </c>
      <c r="BB1641" t="s">
        <v>104</v>
      </c>
      <c r="BC1641">
        <v>52</v>
      </c>
      <c r="BD1641" t="s">
        <v>105</v>
      </c>
      <c r="BE1641">
        <v>12</v>
      </c>
      <c r="BF1641" t="s">
        <v>86</v>
      </c>
      <c r="BG1641" t="s">
        <v>106</v>
      </c>
      <c r="BH1641">
        <v>365243</v>
      </c>
      <c r="BI1641">
        <v>-1802</v>
      </c>
      <c r="BJ1641">
        <v>-1472</v>
      </c>
      <c r="BK1641">
        <v>-1472</v>
      </c>
      <c r="BL1641">
        <v>-1458</v>
      </c>
      <c r="BM1641">
        <v>0</v>
      </c>
    </row>
    <row r="1642" spans="1:65" x14ac:dyDescent="0.3">
      <c r="A1642">
        <v>114161</v>
      </c>
      <c r="B1642">
        <v>0</v>
      </c>
      <c r="C1642" t="s">
        <v>65</v>
      </c>
      <c r="D1642" t="s">
        <v>66</v>
      </c>
      <c r="E1642" t="s">
        <v>67</v>
      </c>
      <c r="F1642" t="s">
        <v>68</v>
      </c>
      <c r="G1642">
        <v>1</v>
      </c>
      <c r="H1642">
        <v>180000</v>
      </c>
      <c r="I1642">
        <v>269550</v>
      </c>
      <c r="J1642" t="s">
        <v>69</v>
      </c>
      <c r="K1642" t="s">
        <v>70</v>
      </c>
      <c r="L1642" t="s">
        <v>119</v>
      </c>
      <c r="M1642" t="s">
        <v>72</v>
      </c>
      <c r="N1642">
        <v>1.0500000000000001E-2</v>
      </c>
      <c r="O1642">
        <v>15083</v>
      </c>
      <c r="P1642">
        <v>7730</v>
      </c>
      <c r="Q1642">
        <v>7770</v>
      </c>
      <c r="R1642">
        <v>3212</v>
      </c>
      <c r="S1642">
        <v>3</v>
      </c>
      <c r="T1642">
        <v>3</v>
      </c>
      <c r="U1642" t="s">
        <v>125</v>
      </c>
      <c r="V1642">
        <v>16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141</v>
      </c>
      <c r="AD1642">
        <v>1313851</v>
      </c>
      <c r="AE1642" t="s">
        <v>65</v>
      </c>
      <c r="AF1642">
        <v>23563.665000000001</v>
      </c>
      <c r="AG1642">
        <v>454500</v>
      </c>
      <c r="AH1642">
        <v>508495.5</v>
      </c>
      <c r="AJ1642">
        <v>454500</v>
      </c>
      <c r="AK1642" t="s">
        <v>125</v>
      </c>
      <c r="AL1642">
        <v>16</v>
      </c>
      <c r="AM1642" t="s">
        <v>68</v>
      </c>
      <c r="AN1642">
        <v>1</v>
      </c>
      <c r="AR1642" t="s">
        <v>76</v>
      </c>
      <c r="AS1642" t="s">
        <v>114</v>
      </c>
      <c r="AT1642">
        <v>-154</v>
      </c>
      <c r="AU1642" t="s">
        <v>78</v>
      </c>
      <c r="AV1642" t="s">
        <v>115</v>
      </c>
      <c r="AW1642" t="s">
        <v>80</v>
      </c>
      <c r="AX1642" t="s">
        <v>161</v>
      </c>
      <c r="AY1642" t="s">
        <v>76</v>
      </c>
      <c r="AZ1642" t="s">
        <v>82</v>
      </c>
      <c r="BA1642" t="s">
        <v>116</v>
      </c>
      <c r="BB1642" t="s">
        <v>121</v>
      </c>
      <c r="BC1642">
        <v>-1</v>
      </c>
      <c r="BD1642" t="s">
        <v>76</v>
      </c>
      <c r="BE1642">
        <v>36</v>
      </c>
      <c r="BF1642" t="s">
        <v>147</v>
      </c>
      <c r="BG1642" t="s">
        <v>154</v>
      </c>
    </row>
    <row r="1643" spans="1:65" x14ac:dyDescent="0.3">
      <c r="A1643">
        <v>114162</v>
      </c>
      <c r="B1643">
        <v>0</v>
      </c>
      <c r="C1643" t="s">
        <v>65</v>
      </c>
      <c r="D1643" t="s">
        <v>66</v>
      </c>
      <c r="E1643" t="s">
        <v>67</v>
      </c>
      <c r="F1643" t="s">
        <v>68</v>
      </c>
      <c r="G1643">
        <v>0</v>
      </c>
      <c r="H1643">
        <v>157500</v>
      </c>
      <c r="I1643">
        <v>288873</v>
      </c>
      <c r="J1643" t="s">
        <v>69</v>
      </c>
      <c r="K1643" t="s">
        <v>70</v>
      </c>
      <c r="L1643" t="s">
        <v>71</v>
      </c>
      <c r="M1643" t="s">
        <v>72</v>
      </c>
      <c r="N1643">
        <v>3.1329000000000003E-2</v>
      </c>
      <c r="O1643">
        <v>16092</v>
      </c>
      <c r="P1643">
        <v>1185</v>
      </c>
      <c r="Q1643">
        <v>8319</v>
      </c>
      <c r="R1643">
        <v>4796</v>
      </c>
      <c r="S1643">
        <v>2</v>
      </c>
      <c r="T1643">
        <v>2</v>
      </c>
      <c r="U1643" t="s">
        <v>94</v>
      </c>
      <c r="V1643">
        <v>12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141</v>
      </c>
      <c r="AD1643">
        <v>2747737</v>
      </c>
      <c r="AE1643" t="s">
        <v>99</v>
      </c>
      <c r="AF1643">
        <v>12375</v>
      </c>
      <c r="AG1643">
        <v>0</v>
      </c>
      <c r="AH1643">
        <v>247500</v>
      </c>
      <c r="AK1643" t="s">
        <v>73</v>
      </c>
      <c r="AL1643">
        <v>14</v>
      </c>
      <c r="AM1643" t="s">
        <v>68</v>
      </c>
      <c r="AN1643">
        <v>1</v>
      </c>
      <c r="AR1643" t="s">
        <v>79</v>
      </c>
      <c r="AS1643" t="s">
        <v>77</v>
      </c>
      <c r="AT1643">
        <v>-681</v>
      </c>
      <c r="AU1643" t="s">
        <v>76</v>
      </c>
      <c r="AV1643" t="s">
        <v>79</v>
      </c>
      <c r="AX1643" t="s">
        <v>161</v>
      </c>
      <c r="AY1643" t="s">
        <v>76</v>
      </c>
      <c r="AZ1643" t="s">
        <v>131</v>
      </c>
      <c r="BA1643" t="s">
        <v>116</v>
      </c>
      <c r="BB1643" t="s">
        <v>121</v>
      </c>
      <c r="BC1643">
        <v>-1</v>
      </c>
      <c r="BD1643" t="s">
        <v>76</v>
      </c>
      <c r="BE1643">
        <v>0</v>
      </c>
      <c r="BF1643" t="s">
        <v>76</v>
      </c>
      <c r="BG1643" t="s">
        <v>160</v>
      </c>
      <c r="BH1643">
        <v>-573</v>
      </c>
      <c r="BI1643">
        <v>-543</v>
      </c>
      <c r="BJ1643">
        <v>365243</v>
      </c>
      <c r="BK1643">
        <v>365243</v>
      </c>
      <c r="BL1643">
        <v>365243</v>
      </c>
      <c r="BM1643">
        <v>0</v>
      </c>
    </row>
    <row r="1644" spans="1:65" x14ac:dyDescent="0.3">
      <c r="A1644">
        <v>114189</v>
      </c>
      <c r="B1644">
        <v>0</v>
      </c>
      <c r="C1644" t="s">
        <v>65</v>
      </c>
      <c r="D1644" t="s">
        <v>88</v>
      </c>
      <c r="E1644" t="s">
        <v>68</v>
      </c>
      <c r="F1644" t="s">
        <v>68</v>
      </c>
      <c r="G1644">
        <v>1</v>
      </c>
      <c r="H1644">
        <v>202500</v>
      </c>
      <c r="I1644">
        <v>900000</v>
      </c>
      <c r="J1644" t="s">
        <v>89</v>
      </c>
      <c r="K1644" t="s">
        <v>70</v>
      </c>
      <c r="L1644" t="s">
        <v>91</v>
      </c>
      <c r="M1644" t="s">
        <v>72</v>
      </c>
      <c r="N1644">
        <v>1.9689000000000002E-2</v>
      </c>
      <c r="O1644">
        <v>14297</v>
      </c>
      <c r="P1644">
        <v>3511</v>
      </c>
      <c r="Q1644">
        <v>3269</v>
      </c>
      <c r="R1644">
        <v>3674</v>
      </c>
      <c r="S1644">
        <v>2</v>
      </c>
      <c r="T1644">
        <v>2</v>
      </c>
      <c r="U1644" t="s">
        <v>125</v>
      </c>
      <c r="V1644">
        <v>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108</v>
      </c>
      <c r="AD1644">
        <v>2110576</v>
      </c>
      <c r="AE1644" t="s">
        <v>93</v>
      </c>
      <c r="AF1644">
        <v>5442.165</v>
      </c>
      <c r="AG1644">
        <v>38430</v>
      </c>
      <c r="AH1644">
        <v>32764.5</v>
      </c>
      <c r="AI1644">
        <v>7695</v>
      </c>
      <c r="AJ1644">
        <v>38430</v>
      </c>
      <c r="AK1644" t="s">
        <v>123</v>
      </c>
      <c r="AL1644">
        <v>17</v>
      </c>
      <c r="AM1644" t="s">
        <v>68</v>
      </c>
      <c r="AN1644">
        <v>1</v>
      </c>
      <c r="AO1644">
        <v>0.20713440699999999</v>
      </c>
      <c r="AR1644" t="s">
        <v>79</v>
      </c>
      <c r="AS1644" t="s">
        <v>77</v>
      </c>
      <c r="AT1644">
        <v>-1604</v>
      </c>
      <c r="AU1644" t="s">
        <v>78</v>
      </c>
      <c r="AV1644" t="s">
        <v>79</v>
      </c>
      <c r="AX1644" t="s">
        <v>81</v>
      </c>
      <c r="AY1644" t="s">
        <v>124</v>
      </c>
      <c r="AZ1644" t="s">
        <v>96</v>
      </c>
      <c r="BA1644" t="s">
        <v>76</v>
      </c>
      <c r="BB1644" t="s">
        <v>104</v>
      </c>
      <c r="BC1644">
        <v>40</v>
      </c>
      <c r="BD1644" t="s">
        <v>105</v>
      </c>
      <c r="BE1644">
        <v>8</v>
      </c>
      <c r="BF1644" t="s">
        <v>86</v>
      </c>
      <c r="BG1644" t="s">
        <v>106</v>
      </c>
      <c r="BH1644">
        <v>365243</v>
      </c>
      <c r="BI1644">
        <v>-1565</v>
      </c>
      <c r="BJ1644">
        <v>-1355</v>
      </c>
      <c r="BK1644">
        <v>-1385</v>
      </c>
      <c r="BL1644">
        <v>-1381</v>
      </c>
      <c r="BM1644">
        <v>0</v>
      </c>
    </row>
    <row r="1645" spans="1:65" x14ac:dyDescent="0.3">
      <c r="A1645">
        <v>114190</v>
      </c>
      <c r="B1645">
        <v>0</v>
      </c>
      <c r="C1645" t="s">
        <v>65</v>
      </c>
      <c r="D1645" t="s">
        <v>88</v>
      </c>
      <c r="E1645" t="s">
        <v>67</v>
      </c>
      <c r="F1645" t="s">
        <v>67</v>
      </c>
      <c r="G1645">
        <v>0</v>
      </c>
      <c r="H1645">
        <v>247500</v>
      </c>
      <c r="I1645">
        <v>670500</v>
      </c>
      <c r="J1645" t="s">
        <v>69</v>
      </c>
      <c r="K1645" t="s">
        <v>70</v>
      </c>
      <c r="L1645" t="s">
        <v>91</v>
      </c>
      <c r="M1645" t="s">
        <v>72</v>
      </c>
      <c r="N1645">
        <v>8.4740000000000006E-3</v>
      </c>
      <c r="O1645">
        <v>16650</v>
      </c>
      <c r="P1645">
        <v>1639</v>
      </c>
      <c r="Q1645">
        <v>5913</v>
      </c>
      <c r="R1645">
        <v>90</v>
      </c>
      <c r="S1645">
        <v>2</v>
      </c>
      <c r="T1645">
        <v>2</v>
      </c>
      <c r="U1645" t="s">
        <v>120</v>
      </c>
      <c r="V1645">
        <v>16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108</v>
      </c>
      <c r="AD1645">
        <v>1122816</v>
      </c>
      <c r="AE1645" t="s">
        <v>65</v>
      </c>
      <c r="AF1645">
        <v>22900.904999999999</v>
      </c>
      <c r="AG1645">
        <v>180000</v>
      </c>
      <c r="AH1645">
        <v>191880</v>
      </c>
      <c r="AI1645">
        <v>0</v>
      </c>
      <c r="AJ1645">
        <v>180000</v>
      </c>
      <c r="AK1645" t="s">
        <v>73</v>
      </c>
      <c r="AL1645">
        <v>14</v>
      </c>
      <c r="AM1645" t="s">
        <v>68</v>
      </c>
      <c r="AN1645">
        <v>1</v>
      </c>
      <c r="AO1645">
        <v>0</v>
      </c>
      <c r="AR1645" t="s">
        <v>122</v>
      </c>
      <c r="AS1645" t="s">
        <v>114</v>
      </c>
      <c r="AT1645">
        <v>-1952</v>
      </c>
      <c r="AU1645" t="s">
        <v>78</v>
      </c>
      <c r="AV1645" t="s">
        <v>115</v>
      </c>
      <c r="AW1645" t="s">
        <v>110</v>
      </c>
      <c r="AX1645" t="s">
        <v>81</v>
      </c>
      <c r="AY1645" t="s">
        <v>76</v>
      </c>
      <c r="AZ1645" t="s">
        <v>82</v>
      </c>
      <c r="BA1645" t="s">
        <v>83</v>
      </c>
      <c r="BB1645" t="s">
        <v>121</v>
      </c>
      <c r="BC1645">
        <v>0</v>
      </c>
      <c r="BD1645" t="s">
        <v>76</v>
      </c>
      <c r="BE1645">
        <v>12</v>
      </c>
      <c r="BF1645" t="s">
        <v>86</v>
      </c>
      <c r="BG1645" t="s">
        <v>87</v>
      </c>
    </row>
    <row r="1646" spans="1:65" x14ac:dyDescent="0.3">
      <c r="A1646">
        <v>114200</v>
      </c>
      <c r="B1646">
        <v>0</v>
      </c>
      <c r="C1646" t="s">
        <v>65</v>
      </c>
      <c r="D1646" t="s">
        <v>66</v>
      </c>
      <c r="E1646" t="s">
        <v>68</v>
      </c>
      <c r="F1646" t="s">
        <v>67</v>
      </c>
      <c r="G1646">
        <v>1</v>
      </c>
      <c r="H1646">
        <v>270000</v>
      </c>
      <c r="I1646">
        <v>218938.5</v>
      </c>
      <c r="J1646" t="s">
        <v>69</v>
      </c>
      <c r="K1646" t="s">
        <v>70</v>
      </c>
      <c r="L1646" t="s">
        <v>119</v>
      </c>
      <c r="M1646" t="s">
        <v>169</v>
      </c>
      <c r="N1646">
        <v>3.8180000000000002E-3</v>
      </c>
      <c r="O1646">
        <v>10840</v>
      </c>
      <c r="P1646">
        <v>771</v>
      </c>
      <c r="Q1646">
        <v>4378</v>
      </c>
      <c r="R1646">
        <v>3384</v>
      </c>
      <c r="S1646">
        <v>2</v>
      </c>
      <c r="T1646">
        <v>2</v>
      </c>
      <c r="U1646" t="s">
        <v>94</v>
      </c>
      <c r="V1646">
        <v>9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 t="s">
        <v>92</v>
      </c>
      <c r="AD1646">
        <v>1747382</v>
      </c>
      <c r="AE1646" t="s">
        <v>93</v>
      </c>
      <c r="AF1646">
        <v>4135.9049999999997</v>
      </c>
      <c r="AG1646">
        <v>45531</v>
      </c>
      <c r="AH1646">
        <v>40752</v>
      </c>
      <c r="AI1646">
        <v>9108</v>
      </c>
      <c r="AJ1646">
        <v>45531</v>
      </c>
      <c r="AK1646" t="s">
        <v>73</v>
      </c>
      <c r="AL1646">
        <v>8</v>
      </c>
      <c r="AM1646" t="s">
        <v>68</v>
      </c>
      <c r="AN1646">
        <v>1</v>
      </c>
      <c r="AO1646">
        <v>0.19894584800000001</v>
      </c>
      <c r="AR1646" t="s">
        <v>79</v>
      </c>
      <c r="AS1646" t="s">
        <v>77</v>
      </c>
      <c r="AT1646">
        <v>-513</v>
      </c>
      <c r="AU1646" t="s">
        <v>78</v>
      </c>
      <c r="AV1646" t="s">
        <v>79</v>
      </c>
      <c r="AX1646" t="s">
        <v>81</v>
      </c>
      <c r="AY1646" t="s">
        <v>124</v>
      </c>
      <c r="AZ1646" t="s">
        <v>96</v>
      </c>
      <c r="BA1646" t="s">
        <v>76</v>
      </c>
      <c r="BB1646" t="s">
        <v>104</v>
      </c>
      <c r="BC1646">
        <v>30</v>
      </c>
      <c r="BD1646" t="s">
        <v>105</v>
      </c>
      <c r="BE1646">
        <v>12</v>
      </c>
      <c r="BF1646" t="s">
        <v>147</v>
      </c>
      <c r="BG1646" t="s">
        <v>106</v>
      </c>
      <c r="BH1646">
        <v>365243</v>
      </c>
      <c r="BI1646">
        <v>-482</v>
      </c>
      <c r="BJ1646">
        <v>-152</v>
      </c>
      <c r="BK1646">
        <v>-182</v>
      </c>
      <c r="BL1646">
        <v>-174</v>
      </c>
      <c r="BM1646">
        <v>0</v>
      </c>
    </row>
    <row r="1647" spans="1:65" x14ac:dyDescent="0.3">
      <c r="A1647">
        <v>114219</v>
      </c>
      <c r="B1647">
        <v>0</v>
      </c>
      <c r="C1647" t="s">
        <v>65</v>
      </c>
      <c r="D1647" t="s">
        <v>66</v>
      </c>
      <c r="E1647" t="s">
        <v>68</v>
      </c>
      <c r="F1647" t="s">
        <v>68</v>
      </c>
      <c r="G1647">
        <v>0</v>
      </c>
      <c r="H1647">
        <v>360000</v>
      </c>
      <c r="I1647">
        <v>1193580</v>
      </c>
      <c r="J1647" t="s">
        <v>69</v>
      </c>
      <c r="K1647" t="s">
        <v>90</v>
      </c>
      <c r="L1647" t="s">
        <v>91</v>
      </c>
      <c r="M1647" t="s">
        <v>72</v>
      </c>
      <c r="N1647">
        <v>1.6611999999999998E-2</v>
      </c>
      <c r="O1647">
        <v>12852</v>
      </c>
      <c r="P1647">
        <v>2502</v>
      </c>
      <c r="Q1647">
        <v>6250</v>
      </c>
      <c r="R1647">
        <v>4277</v>
      </c>
      <c r="S1647">
        <v>2</v>
      </c>
      <c r="T1647">
        <v>2</v>
      </c>
      <c r="U1647" t="s">
        <v>123</v>
      </c>
      <c r="V1647">
        <v>14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141</v>
      </c>
      <c r="AD1647">
        <v>2692337</v>
      </c>
      <c r="AE1647" t="s">
        <v>65</v>
      </c>
      <c r="AF1647">
        <v>25932.915000000001</v>
      </c>
      <c r="AG1647">
        <v>450000</v>
      </c>
      <c r="AH1647">
        <v>533160</v>
      </c>
      <c r="AJ1647">
        <v>450000</v>
      </c>
      <c r="AK1647" t="s">
        <v>125</v>
      </c>
      <c r="AL1647">
        <v>11</v>
      </c>
      <c r="AM1647" t="s">
        <v>68</v>
      </c>
      <c r="AN1647">
        <v>1</v>
      </c>
      <c r="AR1647" t="s">
        <v>122</v>
      </c>
      <c r="AS1647" t="s">
        <v>114</v>
      </c>
      <c r="AT1647">
        <v>-440</v>
      </c>
      <c r="AU1647" t="s">
        <v>78</v>
      </c>
      <c r="AV1647" t="s">
        <v>115</v>
      </c>
      <c r="AX1647" t="s">
        <v>81</v>
      </c>
      <c r="AY1647" t="s">
        <v>76</v>
      </c>
      <c r="AZ1647" t="s">
        <v>82</v>
      </c>
      <c r="BA1647" t="s">
        <v>83</v>
      </c>
      <c r="BB1647" t="s">
        <v>121</v>
      </c>
      <c r="BC1647">
        <v>-1</v>
      </c>
      <c r="BD1647" t="s">
        <v>76</v>
      </c>
      <c r="BE1647">
        <v>48</v>
      </c>
      <c r="BF1647" t="s">
        <v>147</v>
      </c>
      <c r="BG1647" t="s">
        <v>196</v>
      </c>
    </row>
    <row r="1648" spans="1:65" x14ac:dyDescent="0.3">
      <c r="A1648">
        <v>114234</v>
      </c>
      <c r="B1648">
        <v>0</v>
      </c>
      <c r="C1648" t="s">
        <v>65</v>
      </c>
      <c r="D1648" t="s">
        <v>88</v>
      </c>
      <c r="E1648" t="s">
        <v>67</v>
      </c>
      <c r="F1648" t="s">
        <v>67</v>
      </c>
      <c r="G1648">
        <v>0</v>
      </c>
      <c r="H1648">
        <v>126000</v>
      </c>
      <c r="I1648">
        <v>701721</v>
      </c>
      <c r="J1648" t="s">
        <v>89</v>
      </c>
      <c r="K1648" t="s">
        <v>70</v>
      </c>
      <c r="L1648" t="s">
        <v>91</v>
      </c>
      <c r="M1648" t="s">
        <v>72</v>
      </c>
      <c r="N1648">
        <v>7.2740000000000001E-3</v>
      </c>
      <c r="O1648">
        <v>13322</v>
      </c>
      <c r="P1648">
        <v>841</v>
      </c>
      <c r="Q1648">
        <v>7127</v>
      </c>
      <c r="R1648">
        <v>2921</v>
      </c>
      <c r="S1648">
        <v>2</v>
      </c>
      <c r="T1648">
        <v>2</v>
      </c>
      <c r="U1648" t="s">
        <v>120</v>
      </c>
      <c r="V1648">
        <v>11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 t="s">
        <v>92</v>
      </c>
      <c r="AD1648">
        <v>1413750</v>
      </c>
      <c r="AE1648" t="s">
        <v>93</v>
      </c>
      <c r="AF1648">
        <v>1215.855</v>
      </c>
      <c r="AG1648">
        <v>21631.5</v>
      </c>
      <c r="AH1648">
        <v>24066</v>
      </c>
      <c r="AI1648">
        <v>0</v>
      </c>
      <c r="AJ1648">
        <v>21631.5</v>
      </c>
      <c r="AK1648" t="s">
        <v>75</v>
      </c>
      <c r="AL1648">
        <v>16</v>
      </c>
      <c r="AM1648" t="s">
        <v>68</v>
      </c>
      <c r="AN1648">
        <v>1</v>
      </c>
      <c r="AO1648">
        <v>0</v>
      </c>
      <c r="AR1648" t="s">
        <v>79</v>
      </c>
      <c r="AS1648" t="s">
        <v>77</v>
      </c>
      <c r="AT1648">
        <v>-1270</v>
      </c>
      <c r="AU1648" t="s">
        <v>78</v>
      </c>
      <c r="AV1648" t="s">
        <v>79</v>
      </c>
      <c r="AW1648" t="s">
        <v>171</v>
      </c>
      <c r="AX1648" t="s">
        <v>102</v>
      </c>
      <c r="AY1648" t="s">
        <v>95</v>
      </c>
      <c r="AZ1648" t="s">
        <v>96</v>
      </c>
      <c r="BA1648" t="s">
        <v>76</v>
      </c>
      <c r="BB1648" t="s">
        <v>104</v>
      </c>
      <c r="BC1648">
        <v>1378</v>
      </c>
      <c r="BD1648" t="s">
        <v>85</v>
      </c>
      <c r="BE1648">
        <v>24</v>
      </c>
      <c r="BF1648" t="s">
        <v>97</v>
      </c>
      <c r="BG1648" t="s">
        <v>98</v>
      </c>
      <c r="BH1648">
        <v>365243</v>
      </c>
      <c r="BI1648">
        <v>-1239</v>
      </c>
      <c r="BJ1648">
        <v>-549</v>
      </c>
      <c r="BK1648">
        <v>-729</v>
      </c>
      <c r="BL1648">
        <v>-724</v>
      </c>
      <c r="BM1648">
        <v>0</v>
      </c>
    </row>
    <row r="1649" spans="1:65" x14ac:dyDescent="0.3">
      <c r="A1649">
        <v>114237</v>
      </c>
      <c r="B1649">
        <v>0</v>
      </c>
      <c r="C1649" t="s">
        <v>65</v>
      </c>
      <c r="D1649" t="s">
        <v>88</v>
      </c>
      <c r="E1649" t="s">
        <v>67</v>
      </c>
      <c r="F1649" t="s">
        <v>68</v>
      </c>
      <c r="G1649">
        <v>0</v>
      </c>
      <c r="H1649">
        <v>135000</v>
      </c>
      <c r="I1649">
        <v>328405.5</v>
      </c>
      <c r="J1649" t="s">
        <v>69</v>
      </c>
      <c r="K1649" t="s">
        <v>70</v>
      </c>
      <c r="L1649" t="s">
        <v>91</v>
      </c>
      <c r="M1649" t="s">
        <v>72</v>
      </c>
      <c r="N1649">
        <v>6.6709999999999998E-3</v>
      </c>
      <c r="O1649">
        <v>18784</v>
      </c>
      <c r="P1649">
        <v>1876</v>
      </c>
      <c r="Q1649">
        <v>11344</v>
      </c>
      <c r="R1649">
        <v>2308</v>
      </c>
      <c r="S1649">
        <v>2</v>
      </c>
      <c r="T1649">
        <v>2</v>
      </c>
      <c r="U1649" t="s">
        <v>94</v>
      </c>
      <c r="V1649">
        <v>11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 t="s">
        <v>168</v>
      </c>
      <c r="AD1649">
        <v>1632180</v>
      </c>
      <c r="AE1649" t="s">
        <v>65</v>
      </c>
      <c r="AG1649">
        <v>0</v>
      </c>
      <c r="AH1649">
        <v>0</v>
      </c>
      <c r="AK1649" t="s">
        <v>109</v>
      </c>
      <c r="AL1649">
        <v>13</v>
      </c>
      <c r="AM1649" t="s">
        <v>68</v>
      </c>
      <c r="AN1649">
        <v>1</v>
      </c>
      <c r="AR1649" t="s">
        <v>76</v>
      </c>
      <c r="AS1649" t="s">
        <v>114</v>
      </c>
      <c r="AT1649">
        <v>-176</v>
      </c>
      <c r="AU1649" t="s">
        <v>76</v>
      </c>
      <c r="AV1649" t="s">
        <v>115</v>
      </c>
      <c r="AX1649" t="s">
        <v>81</v>
      </c>
      <c r="AY1649" t="s">
        <v>76</v>
      </c>
      <c r="AZ1649" t="s">
        <v>76</v>
      </c>
      <c r="BA1649" t="s">
        <v>76</v>
      </c>
      <c r="BB1649" t="s">
        <v>121</v>
      </c>
      <c r="BC1649">
        <v>-1</v>
      </c>
      <c r="BD1649" t="s">
        <v>76</v>
      </c>
      <c r="BF1649" t="s">
        <v>76</v>
      </c>
      <c r="BG1649" t="s">
        <v>82</v>
      </c>
    </row>
    <row r="1650" spans="1:65" x14ac:dyDescent="0.3">
      <c r="A1650">
        <v>114292</v>
      </c>
      <c r="B1650">
        <v>0</v>
      </c>
      <c r="C1650" t="s">
        <v>65</v>
      </c>
      <c r="D1650" t="s">
        <v>88</v>
      </c>
      <c r="E1650" t="s">
        <v>67</v>
      </c>
      <c r="F1650" t="s">
        <v>68</v>
      </c>
      <c r="G1650">
        <v>1</v>
      </c>
      <c r="H1650">
        <v>495000</v>
      </c>
      <c r="I1650">
        <v>900000</v>
      </c>
      <c r="J1650" t="s">
        <v>89</v>
      </c>
      <c r="K1650" t="s">
        <v>90</v>
      </c>
      <c r="L1650" t="s">
        <v>91</v>
      </c>
      <c r="M1650" t="s">
        <v>72</v>
      </c>
      <c r="N1650">
        <v>7.2508000000000003E-2</v>
      </c>
      <c r="O1650">
        <v>14548</v>
      </c>
      <c r="P1650">
        <v>7946</v>
      </c>
      <c r="Q1650">
        <v>8689</v>
      </c>
      <c r="R1650">
        <v>4392</v>
      </c>
      <c r="S1650">
        <v>1</v>
      </c>
      <c r="T1650">
        <v>1</v>
      </c>
      <c r="U1650" t="s">
        <v>109</v>
      </c>
      <c r="V1650">
        <v>18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174</v>
      </c>
      <c r="AD1650">
        <v>2062536</v>
      </c>
      <c r="AE1650" t="s">
        <v>65</v>
      </c>
      <c r="AG1650">
        <v>0</v>
      </c>
      <c r="AH1650">
        <v>0</v>
      </c>
      <c r="AK1650" t="s">
        <v>120</v>
      </c>
      <c r="AL1650">
        <v>19</v>
      </c>
      <c r="AM1650" t="s">
        <v>68</v>
      </c>
      <c r="AN1650">
        <v>1</v>
      </c>
      <c r="AR1650" t="s">
        <v>76</v>
      </c>
      <c r="AS1650" t="s">
        <v>129</v>
      </c>
      <c r="AT1650">
        <v>-113</v>
      </c>
      <c r="AU1650" t="s">
        <v>76</v>
      </c>
      <c r="AV1650" t="s">
        <v>79</v>
      </c>
      <c r="AX1650" t="s">
        <v>81</v>
      </c>
      <c r="AY1650" t="s">
        <v>76</v>
      </c>
      <c r="AZ1650" t="s">
        <v>76</v>
      </c>
      <c r="BA1650" t="s">
        <v>76</v>
      </c>
      <c r="BB1650" t="s">
        <v>121</v>
      </c>
      <c r="BC1650">
        <v>-1</v>
      </c>
      <c r="BD1650" t="s">
        <v>76</v>
      </c>
      <c r="BF1650" t="s">
        <v>76</v>
      </c>
      <c r="BG1650" t="s">
        <v>82</v>
      </c>
    </row>
    <row r="1651" spans="1:65" x14ac:dyDescent="0.3">
      <c r="A1651">
        <v>114295</v>
      </c>
      <c r="B1651">
        <v>0</v>
      </c>
      <c r="C1651" t="s">
        <v>65</v>
      </c>
      <c r="D1651" t="s">
        <v>88</v>
      </c>
      <c r="E1651" t="s">
        <v>68</v>
      </c>
      <c r="F1651" t="s">
        <v>67</v>
      </c>
      <c r="G1651">
        <v>0</v>
      </c>
      <c r="H1651">
        <v>135000</v>
      </c>
      <c r="I1651">
        <v>1546020</v>
      </c>
      <c r="J1651" t="s">
        <v>133</v>
      </c>
      <c r="K1651" t="s">
        <v>70</v>
      </c>
      <c r="L1651" t="s">
        <v>91</v>
      </c>
      <c r="M1651" t="s">
        <v>72</v>
      </c>
      <c r="N1651">
        <v>3.0755000000000001E-2</v>
      </c>
      <c r="O1651">
        <v>13301</v>
      </c>
      <c r="P1651">
        <v>1964</v>
      </c>
      <c r="Q1651">
        <v>7064</v>
      </c>
      <c r="R1651">
        <v>2342</v>
      </c>
      <c r="S1651">
        <v>2</v>
      </c>
      <c r="T1651">
        <v>2</v>
      </c>
      <c r="U1651" t="s">
        <v>75</v>
      </c>
      <c r="V1651">
        <v>10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122</v>
      </c>
      <c r="AD1651">
        <v>1745683</v>
      </c>
      <c r="AE1651" t="s">
        <v>93</v>
      </c>
      <c r="AF1651">
        <v>21777.255000000001</v>
      </c>
      <c r="AG1651">
        <v>217755</v>
      </c>
      <c r="AH1651">
        <v>195979.5</v>
      </c>
      <c r="AI1651">
        <v>21775.5</v>
      </c>
      <c r="AJ1651">
        <v>217755</v>
      </c>
      <c r="AK1651" t="s">
        <v>120</v>
      </c>
      <c r="AL1651">
        <v>12</v>
      </c>
      <c r="AM1651" t="s">
        <v>68</v>
      </c>
      <c r="AN1651">
        <v>0</v>
      </c>
      <c r="AO1651">
        <v>0.108909091</v>
      </c>
      <c r="AR1651" t="s">
        <v>79</v>
      </c>
      <c r="AS1651" t="s">
        <v>77</v>
      </c>
      <c r="AT1651">
        <v>-508</v>
      </c>
      <c r="AU1651" t="s">
        <v>78</v>
      </c>
      <c r="AV1651" t="s">
        <v>79</v>
      </c>
      <c r="AX1651" t="s">
        <v>81</v>
      </c>
      <c r="AY1651" t="s">
        <v>95</v>
      </c>
      <c r="AZ1651" t="s">
        <v>96</v>
      </c>
      <c r="BA1651" t="s">
        <v>76</v>
      </c>
      <c r="BB1651" t="s">
        <v>138</v>
      </c>
      <c r="BC1651">
        <v>95</v>
      </c>
      <c r="BD1651" t="s">
        <v>85</v>
      </c>
      <c r="BE1651">
        <v>10</v>
      </c>
      <c r="BF1651" t="s">
        <v>112</v>
      </c>
      <c r="BG1651" t="s">
        <v>151</v>
      </c>
      <c r="BH1651">
        <v>365243</v>
      </c>
      <c r="BI1651">
        <v>-477</v>
      </c>
      <c r="BJ1651">
        <v>-207</v>
      </c>
      <c r="BK1651">
        <v>-267</v>
      </c>
      <c r="BL1651">
        <v>-259</v>
      </c>
      <c r="BM1651">
        <v>0</v>
      </c>
    </row>
    <row r="1652" spans="1:65" x14ac:dyDescent="0.3">
      <c r="A1652">
        <v>114300</v>
      </c>
      <c r="B1652">
        <v>0</v>
      </c>
      <c r="C1652" t="s">
        <v>65</v>
      </c>
      <c r="D1652" t="s">
        <v>88</v>
      </c>
      <c r="E1652" t="s">
        <v>67</v>
      </c>
      <c r="F1652" t="s">
        <v>68</v>
      </c>
      <c r="G1652">
        <v>0</v>
      </c>
      <c r="H1652">
        <v>157500</v>
      </c>
      <c r="I1652">
        <v>1800000</v>
      </c>
      <c r="J1652" t="s">
        <v>113</v>
      </c>
      <c r="K1652" t="s">
        <v>70</v>
      </c>
      <c r="L1652" t="s">
        <v>91</v>
      </c>
      <c r="M1652" t="s">
        <v>72</v>
      </c>
      <c r="N1652">
        <v>2.8663000000000001E-2</v>
      </c>
      <c r="O1652">
        <v>21668</v>
      </c>
      <c r="P1652">
        <v>365243</v>
      </c>
      <c r="Q1652">
        <v>8829</v>
      </c>
      <c r="R1652">
        <v>4535</v>
      </c>
      <c r="S1652">
        <v>2</v>
      </c>
      <c r="T1652">
        <v>2</v>
      </c>
      <c r="U1652" t="s">
        <v>73</v>
      </c>
      <c r="V1652">
        <v>13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76</v>
      </c>
      <c r="AD1652">
        <v>2169015</v>
      </c>
      <c r="AE1652" t="s">
        <v>65</v>
      </c>
      <c r="AG1652">
        <v>0</v>
      </c>
      <c r="AH1652">
        <v>0</v>
      </c>
      <c r="AK1652" t="s">
        <v>94</v>
      </c>
      <c r="AL1652">
        <v>14</v>
      </c>
      <c r="AM1652" t="s">
        <v>68</v>
      </c>
      <c r="AN1652">
        <v>1</v>
      </c>
      <c r="AR1652" t="s">
        <v>76</v>
      </c>
      <c r="AS1652" t="s">
        <v>114</v>
      </c>
      <c r="AT1652">
        <v>-271</v>
      </c>
      <c r="AU1652" t="s">
        <v>76</v>
      </c>
      <c r="AV1652" t="s">
        <v>115</v>
      </c>
      <c r="AX1652" t="s">
        <v>81</v>
      </c>
      <c r="AY1652" t="s">
        <v>76</v>
      </c>
      <c r="AZ1652" t="s">
        <v>76</v>
      </c>
      <c r="BA1652" t="s">
        <v>76</v>
      </c>
      <c r="BB1652" t="s">
        <v>121</v>
      </c>
      <c r="BC1652">
        <v>0</v>
      </c>
      <c r="BD1652" t="s">
        <v>76</v>
      </c>
      <c r="BF1652" t="s">
        <v>76</v>
      </c>
      <c r="BG1652" t="s">
        <v>82</v>
      </c>
    </row>
    <row r="1653" spans="1:65" x14ac:dyDescent="0.3">
      <c r="A1653">
        <v>114300</v>
      </c>
      <c r="B1653">
        <v>0</v>
      </c>
      <c r="C1653" t="s">
        <v>65</v>
      </c>
      <c r="D1653" t="s">
        <v>88</v>
      </c>
      <c r="E1653" t="s">
        <v>67</v>
      </c>
      <c r="F1653" t="s">
        <v>68</v>
      </c>
      <c r="G1653">
        <v>0</v>
      </c>
      <c r="H1653">
        <v>157500</v>
      </c>
      <c r="I1653">
        <v>1800000</v>
      </c>
      <c r="J1653" t="s">
        <v>113</v>
      </c>
      <c r="K1653" t="s">
        <v>70</v>
      </c>
      <c r="L1653" t="s">
        <v>91</v>
      </c>
      <c r="M1653" t="s">
        <v>72</v>
      </c>
      <c r="N1653">
        <v>2.8663000000000001E-2</v>
      </c>
      <c r="O1653">
        <v>21668</v>
      </c>
      <c r="P1653">
        <v>365243</v>
      </c>
      <c r="Q1653">
        <v>8829</v>
      </c>
      <c r="R1653">
        <v>4535</v>
      </c>
      <c r="S1653">
        <v>2</v>
      </c>
      <c r="T1653">
        <v>2</v>
      </c>
      <c r="U1653" t="s">
        <v>73</v>
      </c>
      <c r="V1653">
        <v>13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76</v>
      </c>
      <c r="AD1653">
        <v>1370554</v>
      </c>
      <c r="AE1653" t="s">
        <v>65</v>
      </c>
      <c r="AF1653">
        <v>56103.794999999998</v>
      </c>
      <c r="AG1653">
        <v>1035000</v>
      </c>
      <c r="AH1653">
        <v>1110141</v>
      </c>
      <c r="AJ1653">
        <v>1035000</v>
      </c>
      <c r="AK1653" t="s">
        <v>109</v>
      </c>
      <c r="AL1653">
        <v>17</v>
      </c>
      <c r="AM1653" t="s">
        <v>68</v>
      </c>
      <c r="AN1653">
        <v>1</v>
      </c>
      <c r="AR1653" t="s">
        <v>76</v>
      </c>
      <c r="AS1653" t="s">
        <v>77</v>
      </c>
      <c r="AT1653">
        <v>-405</v>
      </c>
      <c r="AU1653" t="s">
        <v>78</v>
      </c>
      <c r="AV1653" t="s">
        <v>79</v>
      </c>
      <c r="AX1653" t="s">
        <v>81</v>
      </c>
      <c r="AY1653" t="s">
        <v>76</v>
      </c>
      <c r="AZ1653" t="s">
        <v>82</v>
      </c>
      <c r="BA1653" t="s">
        <v>116</v>
      </c>
      <c r="BB1653" t="s">
        <v>121</v>
      </c>
      <c r="BC1653">
        <v>0</v>
      </c>
      <c r="BD1653" t="s">
        <v>76</v>
      </c>
      <c r="BE1653">
        <v>30</v>
      </c>
      <c r="BF1653" t="s">
        <v>147</v>
      </c>
      <c r="BG1653" t="s">
        <v>154</v>
      </c>
      <c r="BH1653">
        <v>365243</v>
      </c>
      <c r="BI1653">
        <v>-375</v>
      </c>
      <c r="BJ1653">
        <v>495</v>
      </c>
      <c r="BK1653">
        <v>-285</v>
      </c>
      <c r="BL1653">
        <v>-277</v>
      </c>
      <c r="BM1653">
        <v>1</v>
      </c>
    </row>
    <row r="1654" spans="1:65" x14ac:dyDescent="0.3">
      <c r="A1654">
        <v>114302</v>
      </c>
      <c r="B1654">
        <v>0</v>
      </c>
      <c r="C1654" t="s">
        <v>65</v>
      </c>
      <c r="D1654" t="s">
        <v>88</v>
      </c>
      <c r="E1654" t="s">
        <v>67</v>
      </c>
      <c r="F1654" t="s">
        <v>67</v>
      </c>
      <c r="G1654">
        <v>0</v>
      </c>
      <c r="H1654">
        <v>90000</v>
      </c>
      <c r="I1654">
        <v>456480</v>
      </c>
      <c r="J1654" t="s">
        <v>113</v>
      </c>
      <c r="K1654" t="s">
        <v>70</v>
      </c>
      <c r="L1654" t="s">
        <v>91</v>
      </c>
      <c r="M1654" t="s">
        <v>72</v>
      </c>
      <c r="N1654">
        <v>1.8800999999999998E-2</v>
      </c>
      <c r="O1654">
        <v>20992</v>
      </c>
      <c r="P1654">
        <v>365243</v>
      </c>
      <c r="Q1654">
        <v>619</v>
      </c>
      <c r="R1654">
        <v>4012</v>
      </c>
      <c r="S1654">
        <v>2</v>
      </c>
      <c r="T1654">
        <v>2</v>
      </c>
      <c r="U1654" t="s">
        <v>73</v>
      </c>
      <c r="V1654">
        <v>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76</v>
      </c>
      <c r="AD1654">
        <v>1293969</v>
      </c>
      <c r="AE1654" t="s">
        <v>65</v>
      </c>
      <c r="AF1654">
        <v>19680.884999999998</v>
      </c>
      <c r="AG1654">
        <v>382500</v>
      </c>
      <c r="AH1654">
        <v>435514.5</v>
      </c>
      <c r="AJ1654">
        <v>382500</v>
      </c>
      <c r="AK1654" t="s">
        <v>109</v>
      </c>
      <c r="AL1654">
        <v>10</v>
      </c>
      <c r="AM1654" t="s">
        <v>68</v>
      </c>
      <c r="AN1654">
        <v>1</v>
      </c>
      <c r="AR1654" t="s">
        <v>76</v>
      </c>
      <c r="AS1654" t="s">
        <v>77</v>
      </c>
      <c r="AT1654">
        <v>-615</v>
      </c>
      <c r="AU1654" t="s">
        <v>78</v>
      </c>
      <c r="AV1654" t="s">
        <v>79</v>
      </c>
      <c r="AX1654" t="s">
        <v>81</v>
      </c>
      <c r="AY1654" t="s">
        <v>76</v>
      </c>
      <c r="AZ1654" t="s">
        <v>82</v>
      </c>
      <c r="BA1654" t="s">
        <v>116</v>
      </c>
      <c r="BB1654" t="s">
        <v>121</v>
      </c>
      <c r="BC1654">
        <v>-1</v>
      </c>
      <c r="BD1654" t="s">
        <v>76</v>
      </c>
      <c r="BE1654">
        <v>36</v>
      </c>
      <c r="BF1654" t="s">
        <v>147</v>
      </c>
      <c r="BG1654" t="s">
        <v>154</v>
      </c>
      <c r="BH1654">
        <v>365243</v>
      </c>
      <c r="BI1654">
        <v>-585</v>
      </c>
      <c r="BJ1654">
        <v>465</v>
      </c>
      <c r="BK1654">
        <v>365243</v>
      </c>
      <c r="BL1654">
        <v>365243</v>
      </c>
      <c r="BM1654">
        <v>1</v>
      </c>
    </row>
    <row r="1655" spans="1:65" x14ac:dyDescent="0.3">
      <c r="A1655">
        <v>114306</v>
      </c>
      <c r="B1655">
        <v>0</v>
      </c>
      <c r="C1655" t="s">
        <v>65</v>
      </c>
      <c r="D1655" t="s">
        <v>66</v>
      </c>
      <c r="E1655" t="s">
        <v>68</v>
      </c>
      <c r="F1655" t="s">
        <v>67</v>
      </c>
      <c r="G1655">
        <v>2</v>
      </c>
      <c r="H1655">
        <v>225000</v>
      </c>
      <c r="I1655">
        <v>900000</v>
      </c>
      <c r="J1655" t="s">
        <v>69</v>
      </c>
      <c r="K1655" t="s">
        <v>70</v>
      </c>
      <c r="L1655" t="s">
        <v>91</v>
      </c>
      <c r="M1655" t="s">
        <v>72</v>
      </c>
      <c r="N1655">
        <v>2.5163999999999999E-2</v>
      </c>
      <c r="O1655">
        <v>15392</v>
      </c>
      <c r="P1655">
        <v>2992</v>
      </c>
      <c r="Q1655">
        <v>9449</v>
      </c>
      <c r="R1655">
        <v>4369</v>
      </c>
      <c r="S1655">
        <v>2</v>
      </c>
      <c r="T1655">
        <v>2</v>
      </c>
      <c r="U1655" t="s">
        <v>125</v>
      </c>
      <c r="V1655">
        <v>12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 t="s">
        <v>108</v>
      </c>
      <c r="AD1655">
        <v>1606143</v>
      </c>
      <c r="AE1655" t="s">
        <v>93</v>
      </c>
      <c r="AF1655">
        <v>28519.29</v>
      </c>
      <c r="AG1655">
        <v>179955</v>
      </c>
      <c r="AH1655">
        <v>143964</v>
      </c>
      <c r="AI1655">
        <v>35991</v>
      </c>
      <c r="AJ1655">
        <v>179955</v>
      </c>
      <c r="AK1655" t="s">
        <v>94</v>
      </c>
      <c r="AL1655">
        <v>17</v>
      </c>
      <c r="AM1655" t="s">
        <v>68</v>
      </c>
      <c r="AN1655">
        <v>1</v>
      </c>
      <c r="AO1655">
        <v>0.217818182</v>
      </c>
      <c r="AR1655" t="s">
        <v>79</v>
      </c>
      <c r="AS1655" t="s">
        <v>114</v>
      </c>
      <c r="AT1655">
        <v>-2518</v>
      </c>
      <c r="AU1655" t="s">
        <v>78</v>
      </c>
      <c r="AV1655" t="s">
        <v>115</v>
      </c>
      <c r="AW1655" t="s">
        <v>101</v>
      </c>
      <c r="AX1655" t="s">
        <v>81</v>
      </c>
      <c r="AY1655" t="s">
        <v>103</v>
      </c>
      <c r="AZ1655" t="s">
        <v>96</v>
      </c>
      <c r="BA1655" t="s">
        <v>76</v>
      </c>
      <c r="BB1655" t="s">
        <v>104</v>
      </c>
      <c r="BC1655">
        <v>911</v>
      </c>
      <c r="BD1655" t="s">
        <v>85</v>
      </c>
      <c r="BE1655">
        <v>6</v>
      </c>
      <c r="BF1655" t="s">
        <v>86</v>
      </c>
      <c r="BG1655" t="s">
        <v>151</v>
      </c>
    </row>
    <row r="1656" spans="1:65" x14ac:dyDescent="0.3">
      <c r="A1656">
        <v>114311</v>
      </c>
      <c r="B1656">
        <v>0</v>
      </c>
      <c r="C1656" t="s">
        <v>65</v>
      </c>
      <c r="D1656" t="s">
        <v>88</v>
      </c>
      <c r="E1656" t="s">
        <v>68</v>
      </c>
      <c r="F1656" t="s">
        <v>68</v>
      </c>
      <c r="G1656">
        <v>0</v>
      </c>
      <c r="H1656">
        <v>135000</v>
      </c>
      <c r="I1656">
        <v>1125000</v>
      </c>
      <c r="J1656" t="s">
        <v>69</v>
      </c>
      <c r="K1656" t="s">
        <v>126</v>
      </c>
      <c r="L1656" t="s">
        <v>91</v>
      </c>
      <c r="M1656" t="s">
        <v>72</v>
      </c>
      <c r="N1656">
        <v>1.5221E-2</v>
      </c>
      <c r="O1656">
        <v>12401</v>
      </c>
      <c r="P1656">
        <v>3583</v>
      </c>
      <c r="Q1656">
        <v>1471</v>
      </c>
      <c r="R1656">
        <v>429</v>
      </c>
      <c r="S1656">
        <v>2</v>
      </c>
      <c r="T1656">
        <v>2</v>
      </c>
      <c r="U1656" t="s">
        <v>109</v>
      </c>
      <c r="V1656">
        <v>11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108</v>
      </c>
      <c r="AD1656">
        <v>1396531</v>
      </c>
      <c r="AE1656" t="s">
        <v>93</v>
      </c>
      <c r="AF1656">
        <v>10843.875</v>
      </c>
      <c r="AG1656">
        <v>165303</v>
      </c>
      <c r="AH1656">
        <v>165303</v>
      </c>
      <c r="AI1656">
        <v>0</v>
      </c>
      <c r="AJ1656">
        <v>165303</v>
      </c>
      <c r="AK1656" t="s">
        <v>123</v>
      </c>
      <c r="AL1656">
        <v>14</v>
      </c>
      <c r="AM1656" t="s">
        <v>68</v>
      </c>
      <c r="AN1656">
        <v>1</v>
      </c>
      <c r="AO1656">
        <v>0</v>
      </c>
      <c r="AR1656" t="s">
        <v>79</v>
      </c>
      <c r="AS1656" t="s">
        <v>77</v>
      </c>
      <c r="AT1656">
        <v>-1047</v>
      </c>
      <c r="AU1656" t="s">
        <v>78</v>
      </c>
      <c r="AV1656" t="s">
        <v>79</v>
      </c>
      <c r="AW1656" t="s">
        <v>101</v>
      </c>
      <c r="AX1656" t="s">
        <v>81</v>
      </c>
      <c r="AY1656" t="s">
        <v>111</v>
      </c>
      <c r="AZ1656" t="s">
        <v>96</v>
      </c>
      <c r="BA1656" t="s">
        <v>76</v>
      </c>
      <c r="BB1656" t="s">
        <v>84</v>
      </c>
      <c r="BC1656">
        <v>140</v>
      </c>
      <c r="BD1656" t="s">
        <v>85</v>
      </c>
      <c r="BE1656">
        <v>18</v>
      </c>
      <c r="BF1656" t="s">
        <v>112</v>
      </c>
      <c r="BG1656" t="s">
        <v>151</v>
      </c>
      <c r="BH1656">
        <v>365243</v>
      </c>
      <c r="BI1656">
        <v>-1016</v>
      </c>
      <c r="BJ1656">
        <v>-506</v>
      </c>
      <c r="BK1656">
        <v>-506</v>
      </c>
      <c r="BL1656">
        <v>-502</v>
      </c>
      <c r="BM1656">
        <v>0</v>
      </c>
    </row>
    <row r="1657" spans="1:65" x14ac:dyDescent="0.3">
      <c r="A1657">
        <v>114314</v>
      </c>
      <c r="B1657">
        <v>0</v>
      </c>
      <c r="C1657" t="s">
        <v>65</v>
      </c>
      <c r="D1657" t="s">
        <v>66</v>
      </c>
      <c r="E1657" t="s">
        <v>68</v>
      </c>
      <c r="F1657" t="s">
        <v>68</v>
      </c>
      <c r="G1657">
        <v>0</v>
      </c>
      <c r="H1657">
        <v>270000</v>
      </c>
      <c r="I1657">
        <v>2250000</v>
      </c>
      <c r="J1657" t="s">
        <v>69</v>
      </c>
      <c r="K1657" t="s">
        <v>70</v>
      </c>
      <c r="L1657" t="s">
        <v>91</v>
      </c>
      <c r="M1657" t="s">
        <v>72</v>
      </c>
      <c r="N1657">
        <v>1.8634000000000001E-2</v>
      </c>
      <c r="O1657">
        <v>21757</v>
      </c>
      <c r="P1657">
        <v>1566</v>
      </c>
      <c r="Q1657">
        <v>8336</v>
      </c>
      <c r="R1657">
        <v>5185</v>
      </c>
      <c r="S1657">
        <v>2</v>
      </c>
      <c r="T1657">
        <v>2</v>
      </c>
      <c r="U1657" t="s">
        <v>123</v>
      </c>
      <c r="V1657">
        <v>16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92</v>
      </c>
      <c r="AD1657">
        <v>1416631</v>
      </c>
      <c r="AE1657" t="s">
        <v>93</v>
      </c>
      <c r="AF1657">
        <v>6322.9949999999999</v>
      </c>
      <c r="AG1657">
        <v>78241.5</v>
      </c>
      <c r="AH1657">
        <v>61627.5</v>
      </c>
      <c r="AI1657">
        <v>22500</v>
      </c>
      <c r="AJ1657">
        <v>78241.5</v>
      </c>
      <c r="AK1657" t="s">
        <v>123</v>
      </c>
      <c r="AL1657">
        <v>13</v>
      </c>
      <c r="AM1657" t="s">
        <v>68</v>
      </c>
      <c r="AN1657">
        <v>1</v>
      </c>
      <c r="AO1657">
        <v>0.29127866000000002</v>
      </c>
      <c r="AR1657" t="s">
        <v>79</v>
      </c>
      <c r="AS1657" t="s">
        <v>77</v>
      </c>
      <c r="AT1657">
        <v>-896</v>
      </c>
      <c r="AU1657" t="s">
        <v>78</v>
      </c>
      <c r="AV1657" t="s">
        <v>79</v>
      </c>
      <c r="AW1657" t="s">
        <v>80</v>
      </c>
      <c r="AX1657" t="s">
        <v>81</v>
      </c>
      <c r="AY1657" t="s">
        <v>103</v>
      </c>
      <c r="AZ1657" t="s">
        <v>96</v>
      </c>
      <c r="BA1657" t="s">
        <v>76</v>
      </c>
      <c r="BB1657" t="s">
        <v>104</v>
      </c>
      <c r="BC1657">
        <v>1550</v>
      </c>
      <c r="BD1657" t="s">
        <v>85</v>
      </c>
      <c r="BE1657">
        <v>12</v>
      </c>
      <c r="BF1657" t="s">
        <v>147</v>
      </c>
      <c r="BG1657" t="s">
        <v>151</v>
      </c>
      <c r="BH1657">
        <v>365243</v>
      </c>
      <c r="BI1657">
        <v>-865</v>
      </c>
      <c r="BJ1657">
        <v>-535</v>
      </c>
      <c r="BK1657">
        <v>-745</v>
      </c>
      <c r="BL1657">
        <v>-734</v>
      </c>
      <c r="BM1657">
        <v>0</v>
      </c>
    </row>
    <row r="1658" spans="1:65" x14ac:dyDescent="0.3">
      <c r="A1658">
        <v>114318</v>
      </c>
      <c r="B1658">
        <v>0</v>
      </c>
      <c r="C1658" t="s">
        <v>65</v>
      </c>
      <c r="D1658" t="s">
        <v>88</v>
      </c>
      <c r="E1658" t="s">
        <v>67</v>
      </c>
      <c r="F1658" t="s">
        <v>68</v>
      </c>
      <c r="G1658">
        <v>0</v>
      </c>
      <c r="H1658">
        <v>90000</v>
      </c>
      <c r="I1658">
        <v>239850</v>
      </c>
      <c r="J1658" t="s">
        <v>113</v>
      </c>
      <c r="K1658" t="s">
        <v>70</v>
      </c>
      <c r="L1658" t="s">
        <v>91</v>
      </c>
      <c r="M1658" t="s">
        <v>72</v>
      </c>
      <c r="N1658">
        <v>5.0020000000000004E-3</v>
      </c>
      <c r="O1658">
        <v>19506</v>
      </c>
      <c r="P1658">
        <v>365243</v>
      </c>
      <c r="Q1658">
        <v>9379</v>
      </c>
      <c r="R1658">
        <v>3067</v>
      </c>
      <c r="S1658">
        <v>3</v>
      </c>
      <c r="T1658">
        <v>3</v>
      </c>
      <c r="U1658" t="s">
        <v>73</v>
      </c>
      <c r="V1658">
        <v>11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76</v>
      </c>
      <c r="AD1658">
        <v>1724660</v>
      </c>
      <c r="AE1658" t="s">
        <v>93</v>
      </c>
      <c r="AF1658">
        <v>31209.48</v>
      </c>
      <c r="AG1658">
        <v>388800</v>
      </c>
      <c r="AH1658">
        <v>427293</v>
      </c>
      <c r="AI1658">
        <v>0</v>
      </c>
      <c r="AJ1658">
        <v>388800</v>
      </c>
      <c r="AK1658" t="s">
        <v>109</v>
      </c>
      <c r="AL1658">
        <v>17</v>
      </c>
      <c r="AM1658" t="s">
        <v>68</v>
      </c>
      <c r="AN1658">
        <v>1</v>
      </c>
      <c r="AO1658">
        <v>0</v>
      </c>
      <c r="AR1658" t="s">
        <v>79</v>
      </c>
      <c r="AS1658" t="s">
        <v>77</v>
      </c>
      <c r="AT1658">
        <v>-524</v>
      </c>
      <c r="AU1658" t="s">
        <v>78</v>
      </c>
      <c r="AV1658" t="s">
        <v>79</v>
      </c>
      <c r="AX1658" t="s">
        <v>81</v>
      </c>
      <c r="AY1658" t="s">
        <v>157</v>
      </c>
      <c r="AZ1658" t="s">
        <v>96</v>
      </c>
      <c r="BA1658" t="s">
        <v>76</v>
      </c>
      <c r="BB1658" t="s">
        <v>84</v>
      </c>
      <c r="BC1658">
        <v>25</v>
      </c>
      <c r="BD1658" t="s">
        <v>85</v>
      </c>
      <c r="BE1658">
        <v>18</v>
      </c>
      <c r="BF1658" t="s">
        <v>147</v>
      </c>
      <c r="BG1658" t="s">
        <v>151</v>
      </c>
      <c r="BH1658">
        <v>365243</v>
      </c>
      <c r="BI1658">
        <v>-482</v>
      </c>
      <c r="BJ1658">
        <v>28</v>
      </c>
      <c r="BK1658">
        <v>365243</v>
      </c>
      <c r="BL1658">
        <v>365243</v>
      </c>
      <c r="BM1658">
        <v>0</v>
      </c>
    </row>
    <row r="1659" spans="1:65" x14ac:dyDescent="0.3">
      <c r="A1659">
        <v>114318</v>
      </c>
      <c r="B1659">
        <v>0</v>
      </c>
      <c r="C1659" t="s">
        <v>65</v>
      </c>
      <c r="D1659" t="s">
        <v>88</v>
      </c>
      <c r="E1659" t="s">
        <v>67</v>
      </c>
      <c r="F1659" t="s">
        <v>68</v>
      </c>
      <c r="G1659">
        <v>0</v>
      </c>
      <c r="H1659">
        <v>90000</v>
      </c>
      <c r="I1659">
        <v>239850</v>
      </c>
      <c r="J1659" t="s">
        <v>113</v>
      </c>
      <c r="K1659" t="s">
        <v>70</v>
      </c>
      <c r="L1659" t="s">
        <v>91</v>
      </c>
      <c r="M1659" t="s">
        <v>72</v>
      </c>
      <c r="N1659">
        <v>5.0020000000000004E-3</v>
      </c>
      <c r="O1659">
        <v>19506</v>
      </c>
      <c r="P1659">
        <v>365243</v>
      </c>
      <c r="Q1659">
        <v>9379</v>
      </c>
      <c r="R1659">
        <v>3067</v>
      </c>
      <c r="S1659">
        <v>3</v>
      </c>
      <c r="T1659">
        <v>3</v>
      </c>
      <c r="U1659" t="s">
        <v>73</v>
      </c>
      <c r="V1659">
        <v>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76</v>
      </c>
      <c r="AD1659">
        <v>2566881</v>
      </c>
      <c r="AE1659" t="s">
        <v>93</v>
      </c>
      <c r="AF1659">
        <v>14732.865</v>
      </c>
      <c r="AG1659">
        <v>132133.5</v>
      </c>
      <c r="AH1659">
        <v>132133.5</v>
      </c>
      <c r="AI1659">
        <v>0</v>
      </c>
      <c r="AJ1659">
        <v>132133.5</v>
      </c>
      <c r="AK1659" t="s">
        <v>94</v>
      </c>
      <c r="AL1659">
        <v>11</v>
      </c>
      <c r="AM1659" t="s">
        <v>68</v>
      </c>
      <c r="AN1659">
        <v>1</v>
      </c>
      <c r="AO1659">
        <v>0</v>
      </c>
      <c r="AR1659" t="s">
        <v>79</v>
      </c>
      <c r="AS1659" t="s">
        <v>77</v>
      </c>
      <c r="AT1659">
        <v>-1132</v>
      </c>
      <c r="AU1659" t="s">
        <v>78</v>
      </c>
      <c r="AV1659" t="s">
        <v>79</v>
      </c>
      <c r="AW1659" t="s">
        <v>80</v>
      </c>
      <c r="AX1659" t="s">
        <v>102</v>
      </c>
      <c r="AY1659" t="s">
        <v>95</v>
      </c>
      <c r="AZ1659" t="s">
        <v>96</v>
      </c>
      <c r="BA1659" t="s">
        <v>76</v>
      </c>
      <c r="BB1659" t="s">
        <v>84</v>
      </c>
      <c r="BC1659">
        <v>25</v>
      </c>
      <c r="BD1659" t="s">
        <v>85</v>
      </c>
      <c r="BE1659">
        <v>12</v>
      </c>
      <c r="BF1659" t="s">
        <v>86</v>
      </c>
      <c r="BG1659" t="s">
        <v>151</v>
      </c>
      <c r="BH1659">
        <v>365243</v>
      </c>
      <c r="BI1659">
        <v>-1092</v>
      </c>
      <c r="BJ1659">
        <v>-762</v>
      </c>
      <c r="BK1659">
        <v>-912</v>
      </c>
      <c r="BL1659">
        <v>-907</v>
      </c>
      <c r="BM1659">
        <v>0</v>
      </c>
    </row>
    <row r="1660" spans="1:65" x14ac:dyDescent="0.3">
      <c r="A1660">
        <v>114328</v>
      </c>
      <c r="B1660">
        <v>0</v>
      </c>
      <c r="C1660" t="s">
        <v>65</v>
      </c>
      <c r="D1660" t="s">
        <v>88</v>
      </c>
      <c r="E1660" t="s">
        <v>68</v>
      </c>
      <c r="F1660" t="s">
        <v>67</v>
      </c>
      <c r="G1660">
        <v>0</v>
      </c>
      <c r="H1660">
        <v>193500</v>
      </c>
      <c r="I1660">
        <v>1546020</v>
      </c>
      <c r="J1660" t="s">
        <v>133</v>
      </c>
      <c r="K1660" t="s">
        <v>90</v>
      </c>
      <c r="L1660" t="s">
        <v>91</v>
      </c>
      <c r="M1660" t="s">
        <v>72</v>
      </c>
      <c r="N1660">
        <v>4.6219999999999997E-2</v>
      </c>
      <c r="O1660">
        <v>10291</v>
      </c>
      <c r="P1660">
        <v>1632</v>
      </c>
      <c r="Q1660">
        <v>4654</v>
      </c>
      <c r="R1660">
        <v>2215</v>
      </c>
      <c r="S1660">
        <v>1</v>
      </c>
      <c r="T1660">
        <v>1</v>
      </c>
      <c r="U1660" t="s">
        <v>125</v>
      </c>
      <c r="V1660">
        <v>11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0</v>
      </c>
      <c r="AC1660" t="s">
        <v>170</v>
      </c>
      <c r="AD1660">
        <v>1338383</v>
      </c>
      <c r="AE1660" t="s">
        <v>93</v>
      </c>
      <c r="AF1660">
        <v>13751.37</v>
      </c>
      <c r="AG1660">
        <v>170311.5</v>
      </c>
      <c r="AH1660">
        <v>136246.5</v>
      </c>
      <c r="AI1660">
        <v>34065</v>
      </c>
      <c r="AJ1660">
        <v>170311.5</v>
      </c>
      <c r="AK1660" t="s">
        <v>123</v>
      </c>
      <c r="AL1660">
        <v>10</v>
      </c>
      <c r="AM1660" t="s">
        <v>68</v>
      </c>
      <c r="AN1660">
        <v>1</v>
      </c>
      <c r="AO1660">
        <v>0.21783544799999999</v>
      </c>
      <c r="AR1660" t="s">
        <v>79</v>
      </c>
      <c r="AS1660" t="s">
        <v>114</v>
      </c>
      <c r="AT1660">
        <v>-305</v>
      </c>
      <c r="AU1660" t="s">
        <v>78</v>
      </c>
      <c r="AV1660" t="s">
        <v>115</v>
      </c>
      <c r="AX1660" t="s">
        <v>81</v>
      </c>
      <c r="AY1660" t="s">
        <v>157</v>
      </c>
      <c r="AZ1660" t="s">
        <v>96</v>
      </c>
      <c r="BA1660" t="s">
        <v>76</v>
      </c>
      <c r="BB1660" t="s">
        <v>138</v>
      </c>
      <c r="BC1660">
        <v>727</v>
      </c>
      <c r="BD1660" t="s">
        <v>157</v>
      </c>
      <c r="BE1660">
        <v>12</v>
      </c>
      <c r="BF1660" t="s">
        <v>147</v>
      </c>
      <c r="BG1660" t="s">
        <v>158</v>
      </c>
    </row>
    <row r="1661" spans="1:65" x14ac:dyDescent="0.3">
      <c r="A1661">
        <v>114356</v>
      </c>
      <c r="B1661">
        <v>0</v>
      </c>
      <c r="C1661" t="s">
        <v>65</v>
      </c>
      <c r="D1661" t="s">
        <v>88</v>
      </c>
      <c r="E1661" t="s">
        <v>67</v>
      </c>
      <c r="F1661" t="s">
        <v>68</v>
      </c>
      <c r="G1661">
        <v>0</v>
      </c>
      <c r="H1661">
        <v>189000</v>
      </c>
      <c r="I1661">
        <v>835605</v>
      </c>
      <c r="J1661" t="s">
        <v>89</v>
      </c>
      <c r="K1661" t="s">
        <v>70</v>
      </c>
      <c r="L1661" t="s">
        <v>91</v>
      </c>
      <c r="M1661" t="s">
        <v>72</v>
      </c>
      <c r="N1661">
        <v>7.0200000000000002E-3</v>
      </c>
      <c r="O1661">
        <v>19727</v>
      </c>
      <c r="P1661">
        <v>3897</v>
      </c>
      <c r="Q1661">
        <v>2971</v>
      </c>
      <c r="R1661">
        <v>3267</v>
      </c>
      <c r="S1661">
        <v>2</v>
      </c>
      <c r="T1661">
        <v>2</v>
      </c>
      <c r="U1661" t="s">
        <v>125</v>
      </c>
      <c r="V1661">
        <v>18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 t="s">
        <v>108</v>
      </c>
      <c r="AD1661">
        <v>2602498</v>
      </c>
      <c r="AE1661" t="s">
        <v>65</v>
      </c>
      <c r="AG1661">
        <v>0</v>
      </c>
      <c r="AH1661">
        <v>0</v>
      </c>
      <c r="AK1661" t="s">
        <v>109</v>
      </c>
      <c r="AL1661">
        <v>17</v>
      </c>
      <c r="AM1661" t="s">
        <v>68</v>
      </c>
      <c r="AN1661">
        <v>1</v>
      </c>
      <c r="AR1661" t="s">
        <v>76</v>
      </c>
      <c r="AS1661" t="s">
        <v>129</v>
      </c>
      <c r="AT1661">
        <v>-137</v>
      </c>
      <c r="AU1661" t="s">
        <v>76</v>
      </c>
      <c r="AV1661" t="s">
        <v>79</v>
      </c>
      <c r="AX1661" t="s">
        <v>81</v>
      </c>
      <c r="AY1661" t="s">
        <v>76</v>
      </c>
      <c r="AZ1661" t="s">
        <v>76</v>
      </c>
      <c r="BA1661" t="s">
        <v>76</v>
      </c>
      <c r="BB1661" t="s">
        <v>121</v>
      </c>
      <c r="BC1661">
        <v>-1</v>
      </c>
      <c r="BD1661" t="s">
        <v>76</v>
      </c>
      <c r="BF1661" t="s">
        <v>76</v>
      </c>
      <c r="BG1661" t="s">
        <v>82</v>
      </c>
    </row>
    <row r="1662" spans="1:65" x14ac:dyDescent="0.3">
      <c r="A1662">
        <v>114362</v>
      </c>
      <c r="B1662">
        <v>0</v>
      </c>
      <c r="C1662" t="s">
        <v>65</v>
      </c>
      <c r="D1662" t="s">
        <v>88</v>
      </c>
      <c r="E1662" t="s">
        <v>67</v>
      </c>
      <c r="F1662" t="s">
        <v>67</v>
      </c>
      <c r="G1662">
        <v>0</v>
      </c>
      <c r="H1662">
        <v>180000</v>
      </c>
      <c r="I1662">
        <v>198666</v>
      </c>
      <c r="J1662" t="s">
        <v>69</v>
      </c>
      <c r="K1662" t="s">
        <v>70</v>
      </c>
      <c r="L1662" t="s">
        <v>91</v>
      </c>
      <c r="M1662" t="s">
        <v>72</v>
      </c>
      <c r="N1662">
        <v>1.9101E-2</v>
      </c>
      <c r="O1662">
        <v>18081</v>
      </c>
      <c r="P1662">
        <v>3176</v>
      </c>
      <c r="Q1662">
        <v>5439</v>
      </c>
      <c r="R1662">
        <v>1614</v>
      </c>
      <c r="S1662">
        <v>2</v>
      </c>
      <c r="T1662">
        <v>2</v>
      </c>
      <c r="U1662" t="s">
        <v>109</v>
      </c>
      <c r="V1662">
        <v>13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108</v>
      </c>
      <c r="AD1662">
        <v>1776530</v>
      </c>
      <c r="AE1662" t="s">
        <v>65</v>
      </c>
      <c r="AF1662">
        <v>16549.38</v>
      </c>
      <c r="AG1662">
        <v>513000</v>
      </c>
      <c r="AH1662">
        <v>513000</v>
      </c>
      <c r="AJ1662">
        <v>513000</v>
      </c>
      <c r="AK1662" t="s">
        <v>125</v>
      </c>
      <c r="AL1662">
        <v>13</v>
      </c>
      <c r="AM1662" t="s">
        <v>68</v>
      </c>
      <c r="AN1662">
        <v>1</v>
      </c>
      <c r="AR1662" t="s">
        <v>76</v>
      </c>
      <c r="AS1662" t="s">
        <v>77</v>
      </c>
      <c r="AT1662">
        <v>-122</v>
      </c>
      <c r="AU1662" t="s">
        <v>78</v>
      </c>
      <c r="AV1662" t="s">
        <v>79</v>
      </c>
      <c r="AW1662" t="s">
        <v>80</v>
      </c>
      <c r="AX1662" t="s">
        <v>81</v>
      </c>
      <c r="AY1662" t="s">
        <v>76</v>
      </c>
      <c r="AZ1662" t="s">
        <v>82</v>
      </c>
      <c r="BA1662" t="s">
        <v>116</v>
      </c>
      <c r="BB1662" t="s">
        <v>121</v>
      </c>
      <c r="BC1662">
        <v>-1</v>
      </c>
      <c r="BD1662" t="s">
        <v>76</v>
      </c>
      <c r="BE1662">
        <v>60</v>
      </c>
      <c r="BF1662" t="s">
        <v>112</v>
      </c>
      <c r="BG1662" t="s">
        <v>118</v>
      </c>
      <c r="BH1662">
        <v>365243</v>
      </c>
      <c r="BI1662">
        <v>-92</v>
      </c>
      <c r="BJ1662">
        <v>1678</v>
      </c>
      <c r="BK1662">
        <v>365243</v>
      </c>
      <c r="BL1662">
        <v>365243</v>
      </c>
      <c r="BM1662">
        <v>0</v>
      </c>
    </row>
    <row r="1663" spans="1:65" x14ac:dyDescent="0.3">
      <c r="A1663">
        <v>114365</v>
      </c>
      <c r="B1663">
        <v>1</v>
      </c>
      <c r="C1663" t="s">
        <v>65</v>
      </c>
      <c r="D1663" t="s">
        <v>88</v>
      </c>
      <c r="E1663" t="s">
        <v>67</v>
      </c>
      <c r="F1663" t="s">
        <v>68</v>
      </c>
      <c r="G1663">
        <v>0</v>
      </c>
      <c r="H1663">
        <v>157500</v>
      </c>
      <c r="I1663">
        <v>545040</v>
      </c>
      <c r="J1663" t="s">
        <v>113</v>
      </c>
      <c r="K1663" t="s">
        <v>70</v>
      </c>
      <c r="L1663" t="s">
        <v>91</v>
      </c>
      <c r="M1663" t="s">
        <v>72</v>
      </c>
      <c r="N1663">
        <v>3.0755000000000001E-2</v>
      </c>
      <c r="O1663">
        <v>23667</v>
      </c>
      <c r="P1663">
        <v>365243</v>
      </c>
      <c r="Q1663">
        <v>6220</v>
      </c>
      <c r="R1663">
        <v>599</v>
      </c>
      <c r="S1663">
        <v>2</v>
      </c>
      <c r="T1663">
        <v>2</v>
      </c>
      <c r="U1663" t="s">
        <v>125</v>
      </c>
      <c r="V1663">
        <v>16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76</v>
      </c>
      <c r="AD1663">
        <v>1066604</v>
      </c>
      <c r="AE1663" t="s">
        <v>99</v>
      </c>
      <c r="AG1663">
        <v>0</v>
      </c>
      <c r="AH1663">
        <v>0</v>
      </c>
      <c r="AK1663" t="s">
        <v>73</v>
      </c>
      <c r="AL1663">
        <v>11</v>
      </c>
      <c r="AM1663" t="s">
        <v>68</v>
      </c>
      <c r="AN1663">
        <v>1</v>
      </c>
      <c r="AR1663" t="s">
        <v>79</v>
      </c>
      <c r="AS1663" t="s">
        <v>129</v>
      </c>
      <c r="AT1663">
        <v>-131</v>
      </c>
      <c r="AU1663" t="s">
        <v>76</v>
      </c>
      <c r="AV1663" t="s">
        <v>79</v>
      </c>
      <c r="AX1663" t="s">
        <v>81</v>
      </c>
      <c r="AY1663" t="s">
        <v>76</v>
      </c>
      <c r="AZ1663" t="s">
        <v>76</v>
      </c>
      <c r="BA1663" t="s">
        <v>76</v>
      </c>
      <c r="BB1663" t="s">
        <v>121</v>
      </c>
      <c r="BC1663">
        <v>-1</v>
      </c>
      <c r="BD1663" t="s">
        <v>76</v>
      </c>
      <c r="BF1663" t="s">
        <v>76</v>
      </c>
      <c r="BG1663" t="s">
        <v>132</v>
      </c>
    </row>
    <row r="1664" spans="1:65" x14ac:dyDescent="0.3">
      <c r="A1664">
        <v>114372</v>
      </c>
      <c r="B1664">
        <v>0</v>
      </c>
      <c r="C1664" t="s">
        <v>65</v>
      </c>
      <c r="D1664" t="s">
        <v>88</v>
      </c>
      <c r="E1664" t="s">
        <v>67</v>
      </c>
      <c r="F1664" t="s">
        <v>68</v>
      </c>
      <c r="G1664">
        <v>0</v>
      </c>
      <c r="H1664">
        <v>108000</v>
      </c>
      <c r="I1664">
        <v>391194</v>
      </c>
      <c r="J1664" t="s">
        <v>89</v>
      </c>
      <c r="K1664" t="s">
        <v>70</v>
      </c>
      <c r="L1664" t="s">
        <v>91</v>
      </c>
      <c r="M1664" t="s">
        <v>72</v>
      </c>
      <c r="N1664">
        <v>3.5791999999999997E-2</v>
      </c>
      <c r="O1664">
        <v>21849</v>
      </c>
      <c r="P1664">
        <v>1579</v>
      </c>
      <c r="Q1664">
        <v>3659</v>
      </c>
      <c r="R1664">
        <v>4391</v>
      </c>
      <c r="S1664">
        <v>2</v>
      </c>
      <c r="T1664">
        <v>2</v>
      </c>
      <c r="U1664" t="s">
        <v>120</v>
      </c>
      <c r="V1664">
        <v>10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92</v>
      </c>
      <c r="AD1664">
        <v>2058600</v>
      </c>
      <c r="AE1664" t="s">
        <v>65</v>
      </c>
      <c r="AF1664">
        <v>9239.9850000000006</v>
      </c>
      <c r="AG1664">
        <v>90000</v>
      </c>
      <c r="AH1664">
        <v>95940</v>
      </c>
      <c r="AJ1664">
        <v>90000</v>
      </c>
      <c r="AK1664" t="s">
        <v>109</v>
      </c>
      <c r="AL1664">
        <v>16</v>
      </c>
      <c r="AM1664" t="s">
        <v>68</v>
      </c>
      <c r="AN1664">
        <v>1</v>
      </c>
      <c r="AR1664" t="s">
        <v>76</v>
      </c>
      <c r="AS1664" t="s">
        <v>77</v>
      </c>
      <c r="AT1664">
        <v>-1027</v>
      </c>
      <c r="AU1664" t="s">
        <v>78</v>
      </c>
      <c r="AV1664" t="s">
        <v>79</v>
      </c>
      <c r="AW1664" t="s">
        <v>80</v>
      </c>
      <c r="AX1664" t="s">
        <v>81</v>
      </c>
      <c r="AY1664" t="s">
        <v>76</v>
      </c>
      <c r="AZ1664" t="s">
        <v>82</v>
      </c>
      <c r="BA1664" t="s">
        <v>116</v>
      </c>
      <c r="BB1664" t="s">
        <v>121</v>
      </c>
      <c r="BC1664">
        <v>-1</v>
      </c>
      <c r="BD1664" t="s">
        <v>76</v>
      </c>
      <c r="BE1664">
        <v>12</v>
      </c>
      <c r="BF1664" t="s">
        <v>112</v>
      </c>
      <c r="BG1664" t="s">
        <v>118</v>
      </c>
    </row>
    <row r="1665" spans="1:65" x14ac:dyDescent="0.3">
      <c r="A1665">
        <v>114388</v>
      </c>
      <c r="B1665">
        <v>0</v>
      </c>
      <c r="C1665" t="s">
        <v>99</v>
      </c>
      <c r="D1665" t="s">
        <v>66</v>
      </c>
      <c r="E1665" t="s">
        <v>68</v>
      </c>
      <c r="F1665" t="s">
        <v>68</v>
      </c>
      <c r="G1665">
        <v>0</v>
      </c>
      <c r="H1665">
        <v>292500</v>
      </c>
      <c r="I1665">
        <v>270000</v>
      </c>
      <c r="J1665" t="s">
        <v>69</v>
      </c>
      <c r="K1665" t="s">
        <v>90</v>
      </c>
      <c r="L1665" t="s">
        <v>91</v>
      </c>
      <c r="M1665" t="s">
        <v>72</v>
      </c>
      <c r="N1665">
        <v>2.6391999999999999E-2</v>
      </c>
      <c r="O1665">
        <v>15513</v>
      </c>
      <c r="P1665">
        <v>2658</v>
      </c>
      <c r="Q1665">
        <v>2712</v>
      </c>
      <c r="R1665">
        <v>2718</v>
      </c>
      <c r="S1665">
        <v>2</v>
      </c>
      <c r="T1665">
        <v>2</v>
      </c>
      <c r="U1665" t="s">
        <v>109</v>
      </c>
      <c r="V1665">
        <v>15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 t="s">
        <v>135</v>
      </c>
      <c r="AD1665">
        <v>1595936</v>
      </c>
      <c r="AE1665" t="s">
        <v>93</v>
      </c>
      <c r="AF1665">
        <v>5772.915</v>
      </c>
      <c r="AG1665">
        <v>35955</v>
      </c>
      <c r="AH1665">
        <v>28764</v>
      </c>
      <c r="AI1665">
        <v>7191</v>
      </c>
      <c r="AJ1665">
        <v>35955</v>
      </c>
      <c r="AK1665" t="s">
        <v>73</v>
      </c>
      <c r="AL1665">
        <v>14</v>
      </c>
      <c r="AM1665" t="s">
        <v>68</v>
      </c>
      <c r="AN1665">
        <v>1</v>
      </c>
      <c r="AO1665">
        <v>0.217818182</v>
      </c>
      <c r="AR1665" t="s">
        <v>79</v>
      </c>
      <c r="AS1665" t="s">
        <v>77</v>
      </c>
      <c r="AT1665">
        <v>-2640</v>
      </c>
      <c r="AU1665" t="s">
        <v>78</v>
      </c>
      <c r="AV1665" t="s">
        <v>79</v>
      </c>
      <c r="AW1665" t="s">
        <v>80</v>
      </c>
      <c r="AX1665" t="s">
        <v>102</v>
      </c>
      <c r="AY1665" t="s">
        <v>124</v>
      </c>
      <c r="AZ1665" t="s">
        <v>96</v>
      </c>
      <c r="BA1665" t="s">
        <v>76</v>
      </c>
      <c r="BB1665" t="s">
        <v>104</v>
      </c>
      <c r="BC1665">
        <v>2914</v>
      </c>
      <c r="BD1665" t="s">
        <v>85</v>
      </c>
      <c r="BE1665">
        <v>6</v>
      </c>
      <c r="BF1665" t="s">
        <v>86</v>
      </c>
      <c r="BG1665" t="s">
        <v>151</v>
      </c>
      <c r="BH1665">
        <v>365243</v>
      </c>
      <c r="BI1665">
        <v>-2609</v>
      </c>
      <c r="BJ1665">
        <v>-2459</v>
      </c>
      <c r="BK1665">
        <v>-2459</v>
      </c>
      <c r="BL1665">
        <v>-2455</v>
      </c>
      <c r="BM1665">
        <v>0</v>
      </c>
    </row>
    <row r="1666" spans="1:65" x14ac:dyDescent="0.3">
      <c r="A1666">
        <v>114395</v>
      </c>
      <c r="B1666">
        <v>0</v>
      </c>
      <c r="C1666" t="s">
        <v>65</v>
      </c>
      <c r="D1666" t="s">
        <v>88</v>
      </c>
      <c r="E1666" t="s">
        <v>68</v>
      </c>
      <c r="F1666" t="s">
        <v>68</v>
      </c>
      <c r="G1666">
        <v>2</v>
      </c>
      <c r="H1666">
        <v>292500</v>
      </c>
      <c r="I1666">
        <v>1096020</v>
      </c>
      <c r="J1666" t="s">
        <v>89</v>
      </c>
      <c r="K1666" t="s">
        <v>70</v>
      </c>
      <c r="L1666" t="s">
        <v>140</v>
      </c>
      <c r="M1666" t="s">
        <v>72</v>
      </c>
      <c r="N1666">
        <v>3.5791999999999997E-2</v>
      </c>
      <c r="O1666">
        <v>14780</v>
      </c>
      <c r="P1666">
        <v>3348</v>
      </c>
      <c r="Q1666">
        <v>406</v>
      </c>
      <c r="R1666">
        <v>1564</v>
      </c>
      <c r="S1666">
        <v>2</v>
      </c>
      <c r="T1666">
        <v>2</v>
      </c>
      <c r="U1666" t="s">
        <v>109</v>
      </c>
      <c r="V1666">
        <v>15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92</v>
      </c>
      <c r="AD1666">
        <v>2499661</v>
      </c>
      <c r="AE1666" t="s">
        <v>93</v>
      </c>
      <c r="AF1666">
        <v>13223.025</v>
      </c>
      <c r="AG1666">
        <v>73206</v>
      </c>
      <c r="AH1666">
        <v>65884.5</v>
      </c>
      <c r="AI1666">
        <v>7321.5</v>
      </c>
      <c r="AJ1666">
        <v>73206</v>
      </c>
      <c r="AK1666" t="s">
        <v>73</v>
      </c>
      <c r="AL1666">
        <v>10</v>
      </c>
      <c r="AM1666" t="s">
        <v>68</v>
      </c>
      <c r="AN1666">
        <v>1</v>
      </c>
      <c r="AO1666">
        <v>0.10892248</v>
      </c>
      <c r="AR1666" t="s">
        <v>79</v>
      </c>
      <c r="AS1666" t="s">
        <v>77</v>
      </c>
      <c r="AT1666">
        <v>-2717</v>
      </c>
      <c r="AU1666" t="s">
        <v>78</v>
      </c>
      <c r="AV1666" t="s">
        <v>79</v>
      </c>
      <c r="AW1666" t="s">
        <v>101</v>
      </c>
      <c r="AX1666" t="s">
        <v>81</v>
      </c>
      <c r="AY1666" t="s">
        <v>124</v>
      </c>
      <c r="AZ1666" t="s">
        <v>96</v>
      </c>
      <c r="BA1666" t="s">
        <v>76</v>
      </c>
      <c r="BB1666" t="s">
        <v>104</v>
      </c>
      <c r="BC1666">
        <v>1674</v>
      </c>
      <c r="BD1666" t="s">
        <v>85</v>
      </c>
      <c r="BE1666">
        <v>6</v>
      </c>
      <c r="BF1666" t="s">
        <v>86</v>
      </c>
      <c r="BG1666" t="s">
        <v>151</v>
      </c>
      <c r="BH1666">
        <v>365243</v>
      </c>
      <c r="BI1666">
        <v>-2686</v>
      </c>
      <c r="BJ1666">
        <v>-2536</v>
      </c>
      <c r="BK1666">
        <v>-2536</v>
      </c>
      <c r="BL1666">
        <v>-2532</v>
      </c>
      <c r="BM1666">
        <v>0</v>
      </c>
    </row>
    <row r="1667" spans="1:65" x14ac:dyDescent="0.3">
      <c r="A1667">
        <v>114410</v>
      </c>
      <c r="B1667">
        <v>0</v>
      </c>
      <c r="C1667" t="s">
        <v>65</v>
      </c>
      <c r="D1667" t="s">
        <v>88</v>
      </c>
      <c r="E1667" t="s">
        <v>67</v>
      </c>
      <c r="F1667" t="s">
        <v>67</v>
      </c>
      <c r="G1667">
        <v>0</v>
      </c>
      <c r="H1667">
        <v>112500</v>
      </c>
      <c r="I1667">
        <v>781920</v>
      </c>
      <c r="J1667" t="s">
        <v>133</v>
      </c>
      <c r="K1667" t="s">
        <v>70</v>
      </c>
      <c r="L1667" t="s">
        <v>139</v>
      </c>
      <c r="M1667" t="s">
        <v>72</v>
      </c>
      <c r="N1667">
        <v>2.0246E-2</v>
      </c>
      <c r="O1667">
        <v>19295</v>
      </c>
      <c r="P1667">
        <v>5246</v>
      </c>
      <c r="Q1667">
        <v>20</v>
      </c>
      <c r="R1667">
        <v>2853</v>
      </c>
      <c r="S1667">
        <v>3</v>
      </c>
      <c r="T1667">
        <v>3</v>
      </c>
      <c r="U1667" t="s">
        <v>75</v>
      </c>
      <c r="V1667">
        <v>9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 t="s">
        <v>122</v>
      </c>
      <c r="AD1667">
        <v>1304955</v>
      </c>
      <c r="AE1667" t="s">
        <v>65</v>
      </c>
      <c r="AF1667">
        <v>25452.81</v>
      </c>
      <c r="AG1667">
        <v>342000</v>
      </c>
      <c r="AH1667">
        <v>365701.5</v>
      </c>
      <c r="AJ1667">
        <v>342000</v>
      </c>
      <c r="AK1667" t="s">
        <v>120</v>
      </c>
      <c r="AL1667">
        <v>11</v>
      </c>
      <c r="AM1667" t="s">
        <v>68</v>
      </c>
      <c r="AN1667">
        <v>1</v>
      </c>
      <c r="AR1667" t="s">
        <v>76</v>
      </c>
      <c r="AS1667" t="s">
        <v>77</v>
      </c>
      <c r="AT1667">
        <v>-1111</v>
      </c>
      <c r="AU1667" t="s">
        <v>76</v>
      </c>
      <c r="AV1667" t="s">
        <v>79</v>
      </c>
      <c r="AW1667" t="s">
        <v>80</v>
      </c>
      <c r="AX1667" t="s">
        <v>81</v>
      </c>
      <c r="AY1667" t="s">
        <v>76</v>
      </c>
      <c r="AZ1667" t="s">
        <v>82</v>
      </c>
      <c r="BA1667" t="s">
        <v>116</v>
      </c>
      <c r="BB1667" t="s">
        <v>121</v>
      </c>
      <c r="BC1667">
        <v>-1</v>
      </c>
      <c r="BD1667" t="s">
        <v>76</v>
      </c>
      <c r="BE1667">
        <v>18</v>
      </c>
      <c r="BF1667" t="s">
        <v>112</v>
      </c>
      <c r="BG1667" t="s">
        <v>118</v>
      </c>
      <c r="BH1667">
        <v>365243</v>
      </c>
      <c r="BI1667">
        <v>-1081</v>
      </c>
      <c r="BJ1667">
        <v>-571</v>
      </c>
      <c r="BK1667">
        <v>-691</v>
      </c>
      <c r="BL1667">
        <v>-687</v>
      </c>
      <c r="BM1667">
        <v>1</v>
      </c>
    </row>
    <row r="1668" spans="1:65" x14ac:dyDescent="0.3">
      <c r="A1668">
        <v>114410</v>
      </c>
      <c r="B1668">
        <v>0</v>
      </c>
      <c r="C1668" t="s">
        <v>65</v>
      </c>
      <c r="D1668" t="s">
        <v>88</v>
      </c>
      <c r="E1668" t="s">
        <v>67</v>
      </c>
      <c r="F1668" t="s">
        <v>67</v>
      </c>
      <c r="G1668">
        <v>0</v>
      </c>
      <c r="H1668">
        <v>112500</v>
      </c>
      <c r="I1668">
        <v>781920</v>
      </c>
      <c r="J1668" t="s">
        <v>133</v>
      </c>
      <c r="K1668" t="s">
        <v>70</v>
      </c>
      <c r="L1668" t="s">
        <v>139</v>
      </c>
      <c r="M1668" t="s">
        <v>72</v>
      </c>
      <c r="N1668">
        <v>2.0246E-2</v>
      </c>
      <c r="O1668">
        <v>19295</v>
      </c>
      <c r="P1668">
        <v>5246</v>
      </c>
      <c r="Q1668">
        <v>20</v>
      </c>
      <c r="R1668">
        <v>2853</v>
      </c>
      <c r="S1668">
        <v>3</v>
      </c>
      <c r="T1668">
        <v>3</v>
      </c>
      <c r="U1668" t="s">
        <v>75</v>
      </c>
      <c r="V1668">
        <v>9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 t="s">
        <v>122</v>
      </c>
      <c r="AD1668">
        <v>2322459</v>
      </c>
      <c r="AE1668" t="s">
        <v>93</v>
      </c>
      <c r="AF1668">
        <v>5581.4849999999997</v>
      </c>
      <c r="AG1668">
        <v>27810</v>
      </c>
      <c r="AH1668">
        <v>27810</v>
      </c>
      <c r="AI1668">
        <v>0</v>
      </c>
      <c r="AJ1668">
        <v>27810</v>
      </c>
      <c r="AK1668" t="s">
        <v>109</v>
      </c>
      <c r="AL1668">
        <v>7</v>
      </c>
      <c r="AM1668" t="s">
        <v>68</v>
      </c>
      <c r="AN1668">
        <v>1</v>
      </c>
      <c r="AO1668">
        <v>0</v>
      </c>
      <c r="AR1668" t="s">
        <v>79</v>
      </c>
      <c r="AS1668" t="s">
        <v>77</v>
      </c>
      <c r="AT1668">
        <v>-2628</v>
      </c>
      <c r="AU1668" t="s">
        <v>78</v>
      </c>
      <c r="AV1668" t="s">
        <v>79</v>
      </c>
      <c r="AW1668" t="s">
        <v>80</v>
      </c>
      <c r="AX1668" t="s">
        <v>81</v>
      </c>
      <c r="AY1668" t="s">
        <v>124</v>
      </c>
      <c r="AZ1668" t="s">
        <v>96</v>
      </c>
      <c r="BA1668" t="s">
        <v>76</v>
      </c>
      <c r="BB1668" t="s">
        <v>104</v>
      </c>
      <c r="BC1668">
        <v>40</v>
      </c>
      <c r="BD1668" t="s">
        <v>105</v>
      </c>
      <c r="BE1668">
        <v>6</v>
      </c>
      <c r="BF1668" t="s">
        <v>86</v>
      </c>
      <c r="BG1668" t="s">
        <v>106</v>
      </c>
    </row>
    <row r="1669" spans="1:65" x14ac:dyDescent="0.3">
      <c r="A1669">
        <v>114431</v>
      </c>
      <c r="B1669">
        <v>0</v>
      </c>
      <c r="C1669" t="s">
        <v>65</v>
      </c>
      <c r="D1669" t="s">
        <v>88</v>
      </c>
      <c r="E1669" t="s">
        <v>67</v>
      </c>
      <c r="F1669" t="s">
        <v>67</v>
      </c>
      <c r="G1669">
        <v>1</v>
      </c>
      <c r="H1669">
        <v>119250</v>
      </c>
      <c r="I1669">
        <v>1762110</v>
      </c>
      <c r="J1669" t="s">
        <v>113</v>
      </c>
      <c r="K1669" t="s">
        <v>90</v>
      </c>
      <c r="L1669" t="s">
        <v>91</v>
      </c>
      <c r="M1669" t="s">
        <v>72</v>
      </c>
      <c r="N1669">
        <v>2.134E-3</v>
      </c>
      <c r="O1669">
        <v>19911</v>
      </c>
      <c r="P1669">
        <v>365243</v>
      </c>
      <c r="Q1669">
        <v>559</v>
      </c>
      <c r="R1669">
        <v>3475</v>
      </c>
      <c r="S1669">
        <v>3</v>
      </c>
      <c r="T1669">
        <v>3</v>
      </c>
      <c r="U1669" t="s">
        <v>73</v>
      </c>
      <c r="V1669">
        <v>11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76</v>
      </c>
      <c r="AD1669">
        <v>1434416</v>
      </c>
      <c r="AE1669" t="s">
        <v>93</v>
      </c>
      <c r="AF1669">
        <v>13436.055</v>
      </c>
      <c r="AG1669">
        <v>143955</v>
      </c>
      <c r="AH1669">
        <v>71977.5</v>
      </c>
      <c r="AI1669">
        <v>71977.5</v>
      </c>
      <c r="AJ1669">
        <v>143955</v>
      </c>
      <c r="AK1669" t="s">
        <v>120</v>
      </c>
      <c r="AL1669">
        <v>13</v>
      </c>
      <c r="AM1669" t="s">
        <v>68</v>
      </c>
      <c r="AN1669">
        <v>1</v>
      </c>
      <c r="AO1669">
        <v>0.54454545499999996</v>
      </c>
      <c r="AR1669" t="s">
        <v>79</v>
      </c>
      <c r="AS1669" t="s">
        <v>77</v>
      </c>
      <c r="AT1669">
        <v>-652</v>
      </c>
      <c r="AU1669" t="s">
        <v>78</v>
      </c>
      <c r="AV1669" t="s">
        <v>79</v>
      </c>
      <c r="AW1669" t="s">
        <v>101</v>
      </c>
      <c r="AX1669" t="s">
        <v>102</v>
      </c>
      <c r="AY1669" t="s">
        <v>103</v>
      </c>
      <c r="AZ1669" t="s">
        <v>96</v>
      </c>
      <c r="BA1669" t="s">
        <v>76</v>
      </c>
      <c r="BB1669" t="s">
        <v>84</v>
      </c>
      <c r="BC1669">
        <v>200</v>
      </c>
      <c r="BD1669" t="s">
        <v>85</v>
      </c>
      <c r="BE1669">
        <v>6</v>
      </c>
      <c r="BF1669" t="s">
        <v>147</v>
      </c>
      <c r="BG1669" t="s">
        <v>151</v>
      </c>
      <c r="BH1669">
        <v>365243</v>
      </c>
      <c r="BI1669">
        <v>-620</v>
      </c>
      <c r="BJ1669">
        <v>-470</v>
      </c>
      <c r="BK1669">
        <v>-500</v>
      </c>
      <c r="BL1669">
        <v>-494</v>
      </c>
      <c r="BM1669">
        <v>0</v>
      </c>
    </row>
    <row r="1670" spans="1:65" x14ac:dyDescent="0.3">
      <c r="A1670">
        <v>114475</v>
      </c>
      <c r="B1670">
        <v>0</v>
      </c>
      <c r="C1670" t="s">
        <v>99</v>
      </c>
      <c r="D1670" t="s">
        <v>88</v>
      </c>
      <c r="E1670" t="s">
        <v>68</v>
      </c>
      <c r="F1670" t="s">
        <v>68</v>
      </c>
      <c r="G1670">
        <v>0</v>
      </c>
      <c r="H1670">
        <v>315000</v>
      </c>
      <c r="I1670">
        <v>540000</v>
      </c>
      <c r="J1670" t="s">
        <v>89</v>
      </c>
      <c r="K1670" t="s">
        <v>90</v>
      </c>
      <c r="L1670" t="s">
        <v>71</v>
      </c>
      <c r="M1670" t="s">
        <v>72</v>
      </c>
      <c r="N1670">
        <v>1.9101E-2</v>
      </c>
      <c r="O1670">
        <v>9106</v>
      </c>
      <c r="P1670">
        <v>1640</v>
      </c>
      <c r="Q1670">
        <v>4405</v>
      </c>
      <c r="R1670">
        <v>1763</v>
      </c>
      <c r="S1670">
        <v>2</v>
      </c>
      <c r="T1670">
        <v>2</v>
      </c>
      <c r="U1670" t="s">
        <v>73</v>
      </c>
      <c r="V1670">
        <v>18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92</v>
      </c>
      <c r="AD1670">
        <v>1491970</v>
      </c>
      <c r="AE1670" t="s">
        <v>93</v>
      </c>
      <c r="AF1670">
        <v>17662.544999999998</v>
      </c>
      <c r="AG1670">
        <v>389988</v>
      </c>
      <c r="AH1670">
        <v>389988</v>
      </c>
      <c r="AI1670">
        <v>0</v>
      </c>
      <c r="AJ1670">
        <v>389988</v>
      </c>
      <c r="AK1670" t="s">
        <v>94</v>
      </c>
      <c r="AL1670">
        <v>15</v>
      </c>
      <c r="AM1670" t="s">
        <v>68</v>
      </c>
      <c r="AN1670">
        <v>1</v>
      </c>
      <c r="AO1670">
        <v>0</v>
      </c>
      <c r="AR1670" t="s">
        <v>79</v>
      </c>
      <c r="AS1670" t="s">
        <v>77</v>
      </c>
      <c r="AT1670">
        <v>-831</v>
      </c>
      <c r="AU1670" t="s">
        <v>78</v>
      </c>
      <c r="AV1670" t="s">
        <v>79</v>
      </c>
      <c r="AW1670" t="s">
        <v>80</v>
      </c>
      <c r="AX1670" t="s">
        <v>81</v>
      </c>
      <c r="AY1670" t="s">
        <v>95</v>
      </c>
      <c r="AZ1670" t="s">
        <v>96</v>
      </c>
      <c r="BA1670" t="s">
        <v>76</v>
      </c>
      <c r="BB1670" t="s">
        <v>104</v>
      </c>
      <c r="BC1670">
        <v>1786</v>
      </c>
      <c r="BD1670" t="s">
        <v>85</v>
      </c>
      <c r="BE1670">
        <v>24</v>
      </c>
      <c r="BF1670" t="s">
        <v>97</v>
      </c>
      <c r="BG1670" t="s">
        <v>98</v>
      </c>
      <c r="BH1670">
        <v>365243</v>
      </c>
      <c r="BI1670">
        <v>-800</v>
      </c>
      <c r="BJ1670">
        <v>-110</v>
      </c>
      <c r="BK1670">
        <v>-110</v>
      </c>
      <c r="BL1670">
        <v>-102</v>
      </c>
      <c r="BM1670">
        <v>0</v>
      </c>
    </row>
    <row r="1671" spans="1:65" x14ac:dyDescent="0.3">
      <c r="A1671">
        <v>114484</v>
      </c>
      <c r="B1671">
        <v>0</v>
      </c>
      <c r="C1671" t="s">
        <v>65</v>
      </c>
      <c r="D1671" t="s">
        <v>88</v>
      </c>
      <c r="E1671" t="s">
        <v>68</v>
      </c>
      <c r="F1671" t="s">
        <v>68</v>
      </c>
      <c r="G1671">
        <v>0</v>
      </c>
      <c r="H1671">
        <v>135000</v>
      </c>
      <c r="I1671">
        <v>468000</v>
      </c>
      <c r="J1671" t="s">
        <v>113</v>
      </c>
      <c r="K1671" t="s">
        <v>186</v>
      </c>
      <c r="L1671" t="s">
        <v>139</v>
      </c>
      <c r="M1671" t="s">
        <v>169</v>
      </c>
      <c r="N1671">
        <v>1.8634000000000001E-2</v>
      </c>
      <c r="O1671">
        <v>21244</v>
      </c>
      <c r="P1671">
        <v>365243</v>
      </c>
      <c r="Q1671">
        <v>8733</v>
      </c>
      <c r="R1671">
        <v>4078</v>
      </c>
      <c r="S1671">
        <v>2</v>
      </c>
      <c r="T1671">
        <v>2</v>
      </c>
      <c r="U1671" t="s">
        <v>125</v>
      </c>
      <c r="V1671">
        <v>14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76</v>
      </c>
      <c r="AD1671">
        <v>1441286</v>
      </c>
      <c r="AE1671" t="s">
        <v>65</v>
      </c>
      <c r="AF1671">
        <v>25490.79</v>
      </c>
      <c r="AG1671">
        <v>562500</v>
      </c>
      <c r="AH1671">
        <v>651600</v>
      </c>
      <c r="AJ1671">
        <v>562500</v>
      </c>
      <c r="AK1671" t="s">
        <v>125</v>
      </c>
      <c r="AL1671">
        <v>13</v>
      </c>
      <c r="AM1671" t="s">
        <v>68</v>
      </c>
      <c r="AN1671">
        <v>1</v>
      </c>
      <c r="AR1671" t="s">
        <v>76</v>
      </c>
      <c r="AS1671" t="s">
        <v>114</v>
      </c>
      <c r="AT1671">
        <v>-413</v>
      </c>
      <c r="AU1671" t="s">
        <v>78</v>
      </c>
      <c r="AV1671" t="s">
        <v>115</v>
      </c>
      <c r="AX1671" t="s">
        <v>81</v>
      </c>
      <c r="AY1671" t="s">
        <v>76</v>
      </c>
      <c r="AZ1671" t="s">
        <v>82</v>
      </c>
      <c r="BA1671" t="s">
        <v>116</v>
      </c>
      <c r="BB1671" t="s">
        <v>121</v>
      </c>
      <c r="BC1671">
        <v>0</v>
      </c>
      <c r="BD1671" t="s">
        <v>76</v>
      </c>
      <c r="BE1671">
        <v>48</v>
      </c>
      <c r="BF1671" t="s">
        <v>147</v>
      </c>
      <c r="BG1671" t="s">
        <v>154</v>
      </c>
    </row>
    <row r="1672" spans="1:65" x14ac:dyDescent="0.3">
      <c r="A1672">
        <v>114490</v>
      </c>
      <c r="B1672">
        <v>0</v>
      </c>
      <c r="C1672" t="s">
        <v>65</v>
      </c>
      <c r="D1672" t="s">
        <v>66</v>
      </c>
      <c r="E1672" t="s">
        <v>68</v>
      </c>
      <c r="F1672" t="s">
        <v>68</v>
      </c>
      <c r="G1672">
        <v>2</v>
      </c>
      <c r="H1672">
        <v>202500</v>
      </c>
      <c r="I1672">
        <v>302206.5</v>
      </c>
      <c r="J1672" t="s">
        <v>69</v>
      </c>
      <c r="K1672" t="s">
        <v>70</v>
      </c>
      <c r="L1672" t="s">
        <v>91</v>
      </c>
      <c r="M1672" t="s">
        <v>72</v>
      </c>
      <c r="N1672">
        <v>2.5163999999999999E-2</v>
      </c>
      <c r="O1672">
        <v>12209</v>
      </c>
      <c r="P1672">
        <v>4364</v>
      </c>
      <c r="Q1672">
        <v>2875</v>
      </c>
      <c r="R1672">
        <v>4326</v>
      </c>
      <c r="S1672">
        <v>2</v>
      </c>
      <c r="T1672">
        <v>2</v>
      </c>
      <c r="U1672" t="s">
        <v>125</v>
      </c>
      <c r="V1672">
        <v>12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200</v>
      </c>
      <c r="AD1672">
        <v>1863049</v>
      </c>
      <c r="AE1672" t="s">
        <v>93</v>
      </c>
      <c r="AG1672">
        <v>21550.5</v>
      </c>
      <c r="AH1672">
        <v>21550.5</v>
      </c>
      <c r="AI1672">
        <v>0</v>
      </c>
      <c r="AJ1672">
        <v>21550.5</v>
      </c>
      <c r="AK1672" t="s">
        <v>94</v>
      </c>
      <c r="AL1672">
        <v>10</v>
      </c>
      <c r="AM1672" t="s">
        <v>68</v>
      </c>
      <c r="AN1672">
        <v>1</v>
      </c>
      <c r="AO1672">
        <v>0</v>
      </c>
      <c r="AR1672" t="s">
        <v>79</v>
      </c>
      <c r="AS1672" t="s">
        <v>180</v>
      </c>
      <c r="AT1672">
        <v>-745</v>
      </c>
      <c r="AU1672" t="s">
        <v>78</v>
      </c>
      <c r="AV1672" t="s">
        <v>181</v>
      </c>
      <c r="AX1672" t="s">
        <v>81</v>
      </c>
      <c r="AY1672" t="s">
        <v>162</v>
      </c>
      <c r="AZ1672" t="s">
        <v>76</v>
      </c>
      <c r="BA1672" t="s">
        <v>76</v>
      </c>
      <c r="BB1672" t="s">
        <v>104</v>
      </c>
      <c r="BC1672">
        <v>50</v>
      </c>
      <c r="BD1672" t="s">
        <v>105</v>
      </c>
      <c r="BF1672" t="s">
        <v>76</v>
      </c>
      <c r="BG1672" t="s">
        <v>106</v>
      </c>
    </row>
    <row r="1673" spans="1:65" x14ac:dyDescent="0.3">
      <c r="A1673">
        <v>114497</v>
      </c>
      <c r="B1673">
        <v>0</v>
      </c>
      <c r="C1673" t="s">
        <v>65</v>
      </c>
      <c r="D1673" t="s">
        <v>88</v>
      </c>
      <c r="E1673" t="s">
        <v>68</v>
      </c>
      <c r="F1673" t="s">
        <v>67</v>
      </c>
      <c r="G1673">
        <v>1</v>
      </c>
      <c r="H1673">
        <v>58500</v>
      </c>
      <c r="I1673">
        <v>1078200</v>
      </c>
      <c r="J1673" t="s">
        <v>69</v>
      </c>
      <c r="K1673" t="s">
        <v>70</v>
      </c>
      <c r="L1673" t="s">
        <v>91</v>
      </c>
      <c r="M1673" t="s">
        <v>72</v>
      </c>
      <c r="N1673">
        <v>3.5791999999999997E-2</v>
      </c>
      <c r="O1673">
        <v>13695</v>
      </c>
      <c r="P1673">
        <v>2080</v>
      </c>
      <c r="Q1673">
        <v>4216</v>
      </c>
      <c r="R1673">
        <v>4325</v>
      </c>
      <c r="S1673">
        <v>2</v>
      </c>
      <c r="T1673">
        <v>2</v>
      </c>
      <c r="U1673" t="s">
        <v>73</v>
      </c>
      <c r="V1673">
        <v>10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135</v>
      </c>
      <c r="AD1673">
        <v>1184701</v>
      </c>
      <c r="AE1673" t="s">
        <v>93</v>
      </c>
      <c r="AF1673">
        <v>4141.26</v>
      </c>
      <c r="AG1673">
        <v>23031</v>
      </c>
      <c r="AH1673">
        <v>19507.5</v>
      </c>
      <c r="AI1673">
        <v>4500</v>
      </c>
      <c r="AJ1673">
        <v>23031</v>
      </c>
      <c r="AK1673" t="s">
        <v>123</v>
      </c>
      <c r="AL1673">
        <v>13</v>
      </c>
      <c r="AM1673" t="s">
        <v>68</v>
      </c>
      <c r="AN1673">
        <v>1</v>
      </c>
      <c r="AO1673">
        <v>0.20414075100000001</v>
      </c>
      <c r="AR1673" t="s">
        <v>79</v>
      </c>
      <c r="AS1673" t="s">
        <v>77</v>
      </c>
      <c r="AT1673">
        <v>-1067</v>
      </c>
      <c r="AU1673" t="s">
        <v>78</v>
      </c>
      <c r="AV1673" t="s">
        <v>79</v>
      </c>
      <c r="AW1673" t="s">
        <v>101</v>
      </c>
      <c r="AX1673" t="s">
        <v>81</v>
      </c>
      <c r="AY1673" t="s">
        <v>136</v>
      </c>
      <c r="AZ1673" t="s">
        <v>96</v>
      </c>
      <c r="BA1673" t="s">
        <v>76</v>
      </c>
      <c r="BB1673" t="s">
        <v>104</v>
      </c>
      <c r="BC1673">
        <v>53</v>
      </c>
      <c r="BD1673" t="s">
        <v>105</v>
      </c>
      <c r="BE1673">
        <v>6</v>
      </c>
      <c r="BF1673" t="s">
        <v>86</v>
      </c>
      <c r="BG1673" t="s">
        <v>106</v>
      </c>
      <c r="BH1673">
        <v>365243</v>
      </c>
      <c r="BI1673">
        <v>-1036</v>
      </c>
      <c r="BJ1673">
        <v>-886</v>
      </c>
      <c r="BK1673">
        <v>-886</v>
      </c>
      <c r="BL1673">
        <v>-879</v>
      </c>
      <c r="BM1673">
        <v>0</v>
      </c>
    </row>
    <row r="1674" spans="1:65" x14ac:dyDescent="0.3">
      <c r="A1674">
        <v>114519</v>
      </c>
      <c r="B1674">
        <v>0</v>
      </c>
      <c r="C1674" t="s">
        <v>65</v>
      </c>
      <c r="D1674" t="s">
        <v>66</v>
      </c>
      <c r="E1674" t="s">
        <v>67</v>
      </c>
      <c r="F1674" t="s">
        <v>68</v>
      </c>
      <c r="G1674">
        <v>0</v>
      </c>
      <c r="H1674">
        <v>130500</v>
      </c>
      <c r="I1674">
        <v>1442952</v>
      </c>
      <c r="J1674" t="s">
        <v>113</v>
      </c>
      <c r="K1674" t="s">
        <v>70</v>
      </c>
      <c r="L1674" t="s">
        <v>91</v>
      </c>
      <c r="M1674" t="s">
        <v>72</v>
      </c>
      <c r="N1674">
        <v>1.9689000000000002E-2</v>
      </c>
      <c r="O1674">
        <v>21132</v>
      </c>
      <c r="P1674">
        <v>365243</v>
      </c>
      <c r="Q1674">
        <v>5916</v>
      </c>
      <c r="R1674">
        <v>3946</v>
      </c>
      <c r="S1674">
        <v>2</v>
      </c>
      <c r="T1674">
        <v>2</v>
      </c>
      <c r="U1674" t="s">
        <v>125</v>
      </c>
      <c r="V1674">
        <v>10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76</v>
      </c>
      <c r="AD1674">
        <v>2668820</v>
      </c>
      <c r="AE1674" t="s">
        <v>93</v>
      </c>
      <c r="AG1674">
        <v>54756</v>
      </c>
      <c r="AH1674">
        <v>54756</v>
      </c>
      <c r="AI1674">
        <v>0</v>
      </c>
      <c r="AJ1674">
        <v>54756</v>
      </c>
      <c r="AK1674" t="s">
        <v>75</v>
      </c>
      <c r="AL1674">
        <v>10</v>
      </c>
      <c r="AM1674" t="s">
        <v>68</v>
      </c>
      <c r="AN1674">
        <v>1</v>
      </c>
      <c r="AO1674">
        <v>0</v>
      </c>
      <c r="AR1674" t="s">
        <v>79</v>
      </c>
      <c r="AS1674" t="s">
        <v>114</v>
      </c>
      <c r="AT1674">
        <v>-548</v>
      </c>
      <c r="AU1674" t="s">
        <v>78</v>
      </c>
      <c r="AV1674" t="s">
        <v>115</v>
      </c>
      <c r="AX1674" t="s">
        <v>81</v>
      </c>
      <c r="AY1674" t="s">
        <v>124</v>
      </c>
      <c r="AZ1674" t="s">
        <v>76</v>
      </c>
      <c r="BA1674" t="s">
        <v>76</v>
      </c>
      <c r="BB1674" t="s">
        <v>104</v>
      </c>
      <c r="BC1674">
        <v>28</v>
      </c>
      <c r="BD1674" t="s">
        <v>105</v>
      </c>
      <c r="BF1674" t="s">
        <v>76</v>
      </c>
      <c r="BG1674" t="s">
        <v>106</v>
      </c>
    </row>
    <row r="1675" spans="1:65" x14ac:dyDescent="0.3">
      <c r="A1675">
        <v>114533</v>
      </c>
      <c r="B1675">
        <v>0</v>
      </c>
      <c r="C1675" t="s">
        <v>65</v>
      </c>
      <c r="D1675" t="s">
        <v>88</v>
      </c>
      <c r="E1675" t="s">
        <v>67</v>
      </c>
      <c r="F1675" t="s">
        <v>68</v>
      </c>
      <c r="G1675">
        <v>0</v>
      </c>
      <c r="H1675">
        <v>63000</v>
      </c>
      <c r="I1675">
        <v>526491</v>
      </c>
      <c r="J1675" t="s">
        <v>113</v>
      </c>
      <c r="K1675" t="s">
        <v>70</v>
      </c>
      <c r="L1675" t="s">
        <v>91</v>
      </c>
      <c r="M1675" t="s">
        <v>72</v>
      </c>
      <c r="N1675">
        <v>1.9689000000000002E-2</v>
      </c>
      <c r="O1675">
        <v>21453</v>
      </c>
      <c r="P1675">
        <v>365243</v>
      </c>
      <c r="Q1675">
        <v>5009</v>
      </c>
      <c r="R1675">
        <v>5013</v>
      </c>
      <c r="S1675">
        <v>2</v>
      </c>
      <c r="T1675">
        <v>2</v>
      </c>
      <c r="U1675" t="s">
        <v>109</v>
      </c>
      <c r="V1675">
        <v>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76</v>
      </c>
      <c r="AD1675">
        <v>2592790</v>
      </c>
      <c r="AE1675" t="s">
        <v>93</v>
      </c>
      <c r="AF1675">
        <v>5674.8149999999996</v>
      </c>
      <c r="AG1675">
        <v>87750</v>
      </c>
      <c r="AH1675">
        <v>94612.5</v>
      </c>
      <c r="AI1675">
        <v>8775</v>
      </c>
      <c r="AJ1675">
        <v>87750</v>
      </c>
      <c r="AK1675" t="s">
        <v>73</v>
      </c>
      <c r="AL1675">
        <v>9</v>
      </c>
      <c r="AM1675" t="s">
        <v>68</v>
      </c>
      <c r="AN1675">
        <v>1</v>
      </c>
      <c r="AO1675">
        <v>9.2436442999999993E-2</v>
      </c>
      <c r="AR1675" t="s">
        <v>79</v>
      </c>
      <c r="AS1675" t="s">
        <v>77</v>
      </c>
      <c r="AT1675">
        <v>-1821</v>
      </c>
      <c r="AU1675" t="s">
        <v>78</v>
      </c>
      <c r="AV1675" t="s">
        <v>79</v>
      </c>
      <c r="AW1675" t="s">
        <v>80</v>
      </c>
      <c r="AX1675" t="s">
        <v>81</v>
      </c>
      <c r="AY1675" t="s">
        <v>190</v>
      </c>
      <c r="AZ1675" t="s">
        <v>96</v>
      </c>
      <c r="BA1675" t="s">
        <v>76</v>
      </c>
      <c r="BB1675" t="s">
        <v>138</v>
      </c>
      <c r="BC1675">
        <v>25</v>
      </c>
      <c r="BD1675" t="s">
        <v>191</v>
      </c>
      <c r="BE1675">
        <v>24</v>
      </c>
      <c r="BF1675" t="s">
        <v>147</v>
      </c>
      <c r="BG1675" t="s">
        <v>158</v>
      </c>
      <c r="BH1675">
        <v>365243</v>
      </c>
      <c r="BI1675">
        <v>-1790</v>
      </c>
      <c r="BJ1675">
        <v>-1100</v>
      </c>
      <c r="BK1675">
        <v>-1100</v>
      </c>
      <c r="BL1675">
        <v>-1097</v>
      </c>
      <c r="BM1675">
        <v>0</v>
      </c>
    </row>
    <row r="1676" spans="1:65" x14ac:dyDescent="0.3">
      <c r="A1676">
        <v>114540</v>
      </c>
      <c r="B1676">
        <v>0</v>
      </c>
      <c r="C1676" t="s">
        <v>65</v>
      </c>
      <c r="D1676" t="s">
        <v>66</v>
      </c>
      <c r="E1676" t="s">
        <v>67</v>
      </c>
      <c r="F1676" t="s">
        <v>68</v>
      </c>
      <c r="G1676">
        <v>0</v>
      </c>
      <c r="H1676">
        <v>85500</v>
      </c>
      <c r="I1676">
        <v>234342</v>
      </c>
      <c r="J1676" t="s">
        <v>69</v>
      </c>
      <c r="K1676" t="s">
        <v>70</v>
      </c>
      <c r="L1676" t="s">
        <v>71</v>
      </c>
      <c r="M1676" t="s">
        <v>72</v>
      </c>
      <c r="N1676">
        <v>2.8663000000000001E-2</v>
      </c>
      <c r="O1676">
        <v>9596</v>
      </c>
      <c r="P1676">
        <v>913</v>
      </c>
      <c r="Q1676">
        <v>3759</v>
      </c>
      <c r="R1676">
        <v>2085</v>
      </c>
      <c r="S1676">
        <v>2</v>
      </c>
      <c r="T1676">
        <v>2</v>
      </c>
      <c r="U1676" t="s">
        <v>123</v>
      </c>
      <c r="V1676">
        <v>10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137</v>
      </c>
      <c r="AD1676">
        <v>1887508</v>
      </c>
      <c r="AE1676" t="s">
        <v>65</v>
      </c>
      <c r="AF1676">
        <v>10748.834999999999</v>
      </c>
      <c r="AG1676">
        <v>45000</v>
      </c>
      <c r="AH1676">
        <v>52366.5</v>
      </c>
      <c r="AJ1676">
        <v>45000</v>
      </c>
      <c r="AK1676" t="s">
        <v>123</v>
      </c>
      <c r="AL1676">
        <v>16</v>
      </c>
      <c r="AM1676" t="s">
        <v>68</v>
      </c>
      <c r="AN1676">
        <v>1</v>
      </c>
      <c r="AR1676" t="s">
        <v>76</v>
      </c>
      <c r="AS1676" t="s">
        <v>77</v>
      </c>
      <c r="AT1676">
        <v>-819</v>
      </c>
      <c r="AU1676" t="s">
        <v>78</v>
      </c>
      <c r="AV1676" t="s">
        <v>79</v>
      </c>
      <c r="AW1676" t="s">
        <v>80</v>
      </c>
      <c r="AX1676" t="s">
        <v>81</v>
      </c>
      <c r="AY1676" t="s">
        <v>76</v>
      </c>
      <c r="AZ1676" t="s">
        <v>82</v>
      </c>
      <c r="BA1676" t="s">
        <v>116</v>
      </c>
      <c r="BB1676" t="s">
        <v>121</v>
      </c>
      <c r="BC1676">
        <v>-1</v>
      </c>
      <c r="BD1676" t="s">
        <v>76</v>
      </c>
      <c r="BE1676">
        <v>6</v>
      </c>
      <c r="BF1676" t="s">
        <v>86</v>
      </c>
      <c r="BG1676" t="s">
        <v>172</v>
      </c>
      <c r="BH1676">
        <v>365243</v>
      </c>
      <c r="BI1676">
        <v>-789</v>
      </c>
      <c r="BJ1676">
        <v>-639</v>
      </c>
      <c r="BK1676">
        <v>-669</v>
      </c>
      <c r="BL1676">
        <v>-665</v>
      </c>
      <c r="BM1676">
        <v>1</v>
      </c>
    </row>
    <row r="1677" spans="1:65" x14ac:dyDescent="0.3">
      <c r="A1677">
        <v>114540</v>
      </c>
      <c r="B1677">
        <v>0</v>
      </c>
      <c r="C1677" t="s">
        <v>65</v>
      </c>
      <c r="D1677" t="s">
        <v>66</v>
      </c>
      <c r="E1677" t="s">
        <v>67</v>
      </c>
      <c r="F1677" t="s">
        <v>68</v>
      </c>
      <c r="G1677">
        <v>0</v>
      </c>
      <c r="H1677">
        <v>85500</v>
      </c>
      <c r="I1677">
        <v>234342</v>
      </c>
      <c r="J1677" t="s">
        <v>69</v>
      </c>
      <c r="K1677" t="s">
        <v>70</v>
      </c>
      <c r="L1677" t="s">
        <v>71</v>
      </c>
      <c r="M1677" t="s">
        <v>72</v>
      </c>
      <c r="N1677">
        <v>2.8663000000000001E-2</v>
      </c>
      <c r="O1677">
        <v>9596</v>
      </c>
      <c r="P1677">
        <v>913</v>
      </c>
      <c r="Q1677">
        <v>3759</v>
      </c>
      <c r="R1677">
        <v>2085</v>
      </c>
      <c r="S1677">
        <v>2</v>
      </c>
      <c r="T1677">
        <v>2</v>
      </c>
      <c r="U1677" t="s">
        <v>123</v>
      </c>
      <c r="V1677">
        <v>10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137</v>
      </c>
      <c r="AD1677">
        <v>1047676</v>
      </c>
      <c r="AE1677" t="s">
        <v>99</v>
      </c>
      <c r="AF1677">
        <v>11250</v>
      </c>
      <c r="AG1677">
        <v>225000</v>
      </c>
      <c r="AH1677">
        <v>225000</v>
      </c>
      <c r="AJ1677">
        <v>225000</v>
      </c>
      <c r="AK1677" t="s">
        <v>123</v>
      </c>
      <c r="AL1677">
        <v>16</v>
      </c>
      <c r="AM1677" t="s">
        <v>68</v>
      </c>
      <c r="AN1677">
        <v>1</v>
      </c>
      <c r="AR1677" t="s">
        <v>79</v>
      </c>
      <c r="AS1677" t="s">
        <v>114</v>
      </c>
      <c r="AT1677">
        <v>-819</v>
      </c>
      <c r="AU1677" t="s">
        <v>76</v>
      </c>
      <c r="AV1677" t="s">
        <v>115</v>
      </c>
      <c r="AX1677" t="s">
        <v>81</v>
      </c>
      <c r="AY1677" t="s">
        <v>76</v>
      </c>
      <c r="AZ1677" t="s">
        <v>131</v>
      </c>
      <c r="BA1677" t="s">
        <v>83</v>
      </c>
      <c r="BB1677" t="s">
        <v>121</v>
      </c>
      <c r="BC1677">
        <v>-1</v>
      </c>
      <c r="BD1677" t="s">
        <v>76</v>
      </c>
      <c r="BE1677">
        <v>0</v>
      </c>
      <c r="BF1677" t="s">
        <v>76</v>
      </c>
      <c r="BG1677" t="s">
        <v>132</v>
      </c>
    </row>
    <row r="1678" spans="1:65" x14ac:dyDescent="0.3">
      <c r="A1678">
        <v>114541</v>
      </c>
      <c r="B1678">
        <v>0</v>
      </c>
      <c r="C1678" t="s">
        <v>65</v>
      </c>
      <c r="D1678" t="s">
        <v>88</v>
      </c>
      <c r="E1678" t="s">
        <v>67</v>
      </c>
      <c r="F1678" t="s">
        <v>68</v>
      </c>
      <c r="G1678">
        <v>0</v>
      </c>
      <c r="H1678">
        <v>103500</v>
      </c>
      <c r="I1678">
        <v>419679</v>
      </c>
      <c r="J1678" t="s">
        <v>113</v>
      </c>
      <c r="K1678" t="s">
        <v>70</v>
      </c>
      <c r="L1678" t="s">
        <v>139</v>
      </c>
      <c r="M1678" t="s">
        <v>72</v>
      </c>
      <c r="N1678">
        <v>2.5163999999999999E-2</v>
      </c>
      <c r="O1678">
        <v>22743</v>
      </c>
      <c r="P1678">
        <v>365243</v>
      </c>
      <c r="Q1678">
        <v>706</v>
      </c>
      <c r="R1678">
        <v>4305</v>
      </c>
      <c r="S1678">
        <v>2</v>
      </c>
      <c r="T1678">
        <v>2</v>
      </c>
      <c r="U1678" t="s">
        <v>120</v>
      </c>
      <c r="V1678">
        <v>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76</v>
      </c>
      <c r="AD1678">
        <v>2756714</v>
      </c>
      <c r="AE1678" t="s">
        <v>93</v>
      </c>
      <c r="AF1678">
        <v>8318.9699999999993</v>
      </c>
      <c r="AG1678">
        <v>69862.5</v>
      </c>
      <c r="AH1678">
        <v>75627</v>
      </c>
      <c r="AI1678">
        <v>0</v>
      </c>
      <c r="AJ1678">
        <v>69862.5</v>
      </c>
      <c r="AK1678" t="s">
        <v>109</v>
      </c>
      <c r="AL1678">
        <v>13</v>
      </c>
      <c r="AM1678" t="s">
        <v>68</v>
      </c>
      <c r="AN1678">
        <v>1</v>
      </c>
      <c r="AO1678">
        <v>0</v>
      </c>
      <c r="AR1678" t="s">
        <v>79</v>
      </c>
      <c r="AS1678" t="s">
        <v>77</v>
      </c>
      <c r="AT1678">
        <v>-1202</v>
      </c>
      <c r="AU1678" t="s">
        <v>78</v>
      </c>
      <c r="AV1678" t="s">
        <v>79</v>
      </c>
      <c r="AX1678" t="s">
        <v>81</v>
      </c>
      <c r="AY1678" t="s">
        <v>95</v>
      </c>
      <c r="AZ1678" t="s">
        <v>96</v>
      </c>
      <c r="BA1678" t="s">
        <v>76</v>
      </c>
      <c r="BB1678" t="s">
        <v>138</v>
      </c>
      <c r="BC1678">
        <v>110</v>
      </c>
      <c r="BD1678" t="s">
        <v>85</v>
      </c>
      <c r="BE1678">
        <v>10</v>
      </c>
      <c r="BF1678" t="s">
        <v>112</v>
      </c>
      <c r="BG1678" t="s">
        <v>151</v>
      </c>
      <c r="BH1678">
        <v>365243</v>
      </c>
      <c r="BI1678">
        <v>-1165</v>
      </c>
      <c r="BJ1678">
        <v>-895</v>
      </c>
      <c r="BK1678">
        <v>-895</v>
      </c>
      <c r="BL1678">
        <v>-885</v>
      </c>
      <c r="BM1678">
        <v>0</v>
      </c>
    </row>
    <row r="1679" spans="1:65" x14ac:dyDescent="0.3">
      <c r="A1679">
        <v>114547</v>
      </c>
      <c r="B1679">
        <v>0</v>
      </c>
      <c r="C1679" t="s">
        <v>99</v>
      </c>
      <c r="D1679" t="s">
        <v>88</v>
      </c>
      <c r="E1679" t="s">
        <v>67</v>
      </c>
      <c r="F1679" t="s">
        <v>68</v>
      </c>
      <c r="G1679">
        <v>1</v>
      </c>
      <c r="H1679">
        <v>180000</v>
      </c>
      <c r="I1679">
        <v>315000</v>
      </c>
      <c r="J1679" t="s">
        <v>69</v>
      </c>
      <c r="K1679" t="s">
        <v>90</v>
      </c>
      <c r="L1679" t="s">
        <v>91</v>
      </c>
      <c r="M1679" t="s">
        <v>72</v>
      </c>
      <c r="N1679">
        <v>8.0190000000000001E-3</v>
      </c>
      <c r="O1679">
        <v>16339</v>
      </c>
      <c r="P1679">
        <v>4545</v>
      </c>
      <c r="Q1679">
        <v>2358</v>
      </c>
      <c r="R1679">
        <v>5476</v>
      </c>
      <c r="S1679">
        <v>2</v>
      </c>
      <c r="T1679">
        <v>2</v>
      </c>
      <c r="U1679" t="s">
        <v>73</v>
      </c>
      <c r="V1679">
        <v>12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185</v>
      </c>
      <c r="AD1679">
        <v>1167052</v>
      </c>
      <c r="AE1679" t="s">
        <v>65</v>
      </c>
      <c r="AF1679">
        <v>11336.715</v>
      </c>
      <c r="AG1679">
        <v>135000</v>
      </c>
      <c r="AH1679">
        <v>177219</v>
      </c>
      <c r="AJ1679">
        <v>135000</v>
      </c>
      <c r="AK1679" t="s">
        <v>120</v>
      </c>
      <c r="AL1679">
        <v>11</v>
      </c>
      <c r="AM1679" t="s">
        <v>68</v>
      </c>
      <c r="AN1679">
        <v>1</v>
      </c>
      <c r="AR1679" t="s">
        <v>76</v>
      </c>
      <c r="AS1679" t="s">
        <v>114</v>
      </c>
      <c r="AT1679">
        <v>-533</v>
      </c>
      <c r="AU1679" t="s">
        <v>78</v>
      </c>
      <c r="AV1679" t="s">
        <v>76</v>
      </c>
      <c r="AX1679" t="s">
        <v>81</v>
      </c>
      <c r="AY1679" t="s">
        <v>76</v>
      </c>
      <c r="AZ1679" t="s">
        <v>82</v>
      </c>
      <c r="BA1679" t="s">
        <v>116</v>
      </c>
      <c r="BB1679" t="s">
        <v>121</v>
      </c>
      <c r="BC1679">
        <v>-1</v>
      </c>
      <c r="BD1679" t="s">
        <v>76</v>
      </c>
      <c r="BE1679">
        <v>24</v>
      </c>
      <c r="BF1679" t="s">
        <v>147</v>
      </c>
      <c r="BG1679" t="s">
        <v>196</v>
      </c>
    </row>
    <row r="1680" spans="1:65" x14ac:dyDescent="0.3">
      <c r="A1680">
        <v>114558</v>
      </c>
      <c r="B1680">
        <v>0</v>
      </c>
      <c r="C1680" t="s">
        <v>65</v>
      </c>
      <c r="D1680" t="s">
        <v>66</v>
      </c>
      <c r="E1680" t="s">
        <v>68</v>
      </c>
      <c r="F1680" t="s">
        <v>68</v>
      </c>
      <c r="G1680">
        <v>0</v>
      </c>
      <c r="H1680">
        <v>180000</v>
      </c>
      <c r="I1680">
        <v>202500</v>
      </c>
      <c r="J1680" t="s">
        <v>69</v>
      </c>
      <c r="K1680" t="s">
        <v>70</v>
      </c>
      <c r="L1680" t="s">
        <v>91</v>
      </c>
      <c r="M1680" t="s">
        <v>72</v>
      </c>
      <c r="N1680">
        <v>8.8660000000000006E-3</v>
      </c>
      <c r="O1680">
        <v>13953</v>
      </c>
      <c r="P1680">
        <v>980</v>
      </c>
      <c r="Q1680">
        <v>4577</v>
      </c>
      <c r="R1680">
        <v>4788</v>
      </c>
      <c r="S1680">
        <v>2</v>
      </c>
      <c r="T1680">
        <v>2</v>
      </c>
      <c r="U1680" t="s">
        <v>73</v>
      </c>
      <c r="V1680">
        <v>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92</v>
      </c>
      <c r="AD1680">
        <v>1231791</v>
      </c>
      <c r="AE1680" t="s">
        <v>93</v>
      </c>
      <c r="AF1680">
        <v>5904.09</v>
      </c>
      <c r="AG1680">
        <v>37485</v>
      </c>
      <c r="AH1680">
        <v>35545.5</v>
      </c>
      <c r="AI1680">
        <v>4140</v>
      </c>
      <c r="AJ1680">
        <v>37485</v>
      </c>
      <c r="AK1680" t="s">
        <v>125</v>
      </c>
      <c r="AL1680">
        <v>13</v>
      </c>
      <c r="AM1680" t="s">
        <v>68</v>
      </c>
      <c r="AN1680">
        <v>1</v>
      </c>
      <c r="AO1680">
        <v>0.113614201</v>
      </c>
      <c r="AR1680" t="s">
        <v>79</v>
      </c>
      <c r="AS1680" t="s">
        <v>77</v>
      </c>
      <c r="AT1680">
        <v>-1325</v>
      </c>
      <c r="AU1680" t="s">
        <v>78</v>
      </c>
      <c r="AV1680" t="s">
        <v>79</v>
      </c>
      <c r="AX1680" t="s">
        <v>81</v>
      </c>
      <c r="AY1680" t="s">
        <v>124</v>
      </c>
      <c r="AZ1680" t="s">
        <v>96</v>
      </c>
      <c r="BA1680" t="s">
        <v>76</v>
      </c>
      <c r="BB1680" t="s">
        <v>104</v>
      </c>
      <c r="BC1680">
        <v>55</v>
      </c>
      <c r="BD1680" t="s">
        <v>105</v>
      </c>
      <c r="BE1680">
        <v>8</v>
      </c>
      <c r="BF1680" t="s">
        <v>86</v>
      </c>
      <c r="BG1680" t="s">
        <v>106</v>
      </c>
      <c r="BH1680">
        <v>365243</v>
      </c>
      <c r="BI1680">
        <v>-1286</v>
      </c>
      <c r="BJ1680">
        <v>-1076</v>
      </c>
      <c r="BK1680">
        <v>-1076</v>
      </c>
      <c r="BL1680">
        <v>-1068</v>
      </c>
      <c r="BM1680">
        <v>0</v>
      </c>
    </row>
    <row r="1681" spans="1:65" x14ac:dyDescent="0.3">
      <c r="A1681">
        <v>114568</v>
      </c>
      <c r="B1681">
        <v>0</v>
      </c>
      <c r="C1681" t="s">
        <v>65</v>
      </c>
      <c r="D1681" t="s">
        <v>88</v>
      </c>
      <c r="E1681" t="s">
        <v>68</v>
      </c>
      <c r="F1681" t="s">
        <v>68</v>
      </c>
      <c r="G1681">
        <v>0</v>
      </c>
      <c r="H1681">
        <v>225000</v>
      </c>
      <c r="I1681">
        <v>1142725.5</v>
      </c>
      <c r="J1681" t="s">
        <v>69</v>
      </c>
      <c r="K1681" t="s">
        <v>70</v>
      </c>
      <c r="L1681" t="s">
        <v>91</v>
      </c>
      <c r="M1681" t="s">
        <v>72</v>
      </c>
      <c r="N1681">
        <v>1.8849999999999999E-2</v>
      </c>
      <c r="O1681">
        <v>13358</v>
      </c>
      <c r="P1681">
        <v>2098</v>
      </c>
      <c r="Q1681">
        <v>2165</v>
      </c>
      <c r="R1681">
        <v>3981</v>
      </c>
      <c r="S1681">
        <v>2</v>
      </c>
      <c r="T1681">
        <v>2</v>
      </c>
      <c r="U1681" t="s">
        <v>109</v>
      </c>
      <c r="V1681">
        <v>15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108</v>
      </c>
      <c r="AD1681">
        <v>2367634</v>
      </c>
      <c r="AE1681" t="s">
        <v>93</v>
      </c>
      <c r="AF1681">
        <v>5852.88</v>
      </c>
      <c r="AG1681">
        <v>29466</v>
      </c>
      <c r="AH1681">
        <v>27832.5</v>
      </c>
      <c r="AI1681">
        <v>2947.5</v>
      </c>
      <c r="AJ1681">
        <v>29466</v>
      </c>
      <c r="AK1681" t="s">
        <v>120</v>
      </c>
      <c r="AL1681">
        <v>15</v>
      </c>
      <c r="AM1681" t="s">
        <v>68</v>
      </c>
      <c r="AN1681">
        <v>1</v>
      </c>
      <c r="AO1681">
        <v>0.1042916</v>
      </c>
      <c r="AR1681" t="s">
        <v>79</v>
      </c>
      <c r="AS1681" t="s">
        <v>114</v>
      </c>
      <c r="AT1681">
        <v>-1675</v>
      </c>
      <c r="AU1681" t="s">
        <v>78</v>
      </c>
      <c r="AV1681" t="s">
        <v>165</v>
      </c>
      <c r="AW1681" t="s">
        <v>110</v>
      </c>
      <c r="AX1681" t="s">
        <v>81</v>
      </c>
      <c r="AY1681" t="s">
        <v>124</v>
      </c>
      <c r="AZ1681" t="s">
        <v>96</v>
      </c>
      <c r="BA1681" t="s">
        <v>76</v>
      </c>
      <c r="BB1681" t="s">
        <v>104</v>
      </c>
      <c r="BC1681">
        <v>3446</v>
      </c>
      <c r="BD1681" t="s">
        <v>85</v>
      </c>
      <c r="BE1681">
        <v>6</v>
      </c>
      <c r="BF1681" t="s">
        <v>86</v>
      </c>
      <c r="BG1681" t="s">
        <v>151</v>
      </c>
    </row>
    <row r="1682" spans="1:65" x14ac:dyDescent="0.3">
      <c r="A1682">
        <v>114576</v>
      </c>
      <c r="B1682">
        <v>0</v>
      </c>
      <c r="C1682" t="s">
        <v>65</v>
      </c>
      <c r="D1682" t="s">
        <v>88</v>
      </c>
      <c r="E1682" t="s">
        <v>67</v>
      </c>
      <c r="F1682" t="s">
        <v>68</v>
      </c>
      <c r="G1682">
        <v>0</v>
      </c>
      <c r="H1682">
        <v>157500</v>
      </c>
      <c r="I1682">
        <v>1506816</v>
      </c>
      <c r="J1682" t="s">
        <v>89</v>
      </c>
      <c r="K1682" t="s">
        <v>70</v>
      </c>
      <c r="L1682" t="s">
        <v>91</v>
      </c>
      <c r="M1682" t="s">
        <v>72</v>
      </c>
      <c r="N1682">
        <v>4.6219999999999997E-2</v>
      </c>
      <c r="O1682">
        <v>20372</v>
      </c>
      <c r="P1682">
        <v>1747</v>
      </c>
      <c r="Q1682">
        <v>2423</v>
      </c>
      <c r="R1682">
        <v>2362</v>
      </c>
      <c r="S1682">
        <v>1</v>
      </c>
      <c r="T1682">
        <v>1</v>
      </c>
      <c r="U1682" t="s">
        <v>109</v>
      </c>
      <c r="V1682">
        <v>13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185</v>
      </c>
      <c r="AD1682">
        <v>2839960</v>
      </c>
      <c r="AE1682" t="s">
        <v>65</v>
      </c>
      <c r="AF1682">
        <v>107689.77</v>
      </c>
      <c r="AG1682">
        <v>1129500</v>
      </c>
      <c r="AH1682">
        <v>1162300.5</v>
      </c>
      <c r="AJ1682">
        <v>1129500</v>
      </c>
      <c r="AK1682" t="s">
        <v>125</v>
      </c>
      <c r="AL1682">
        <v>18</v>
      </c>
      <c r="AM1682" t="s">
        <v>68</v>
      </c>
      <c r="AN1682">
        <v>1</v>
      </c>
      <c r="AR1682" t="s">
        <v>76</v>
      </c>
      <c r="AS1682" t="s">
        <v>114</v>
      </c>
      <c r="AT1682">
        <v>-290</v>
      </c>
      <c r="AU1682" t="s">
        <v>78</v>
      </c>
      <c r="AV1682" t="s">
        <v>115</v>
      </c>
      <c r="AW1682" t="s">
        <v>80</v>
      </c>
      <c r="AX1682" t="s">
        <v>81</v>
      </c>
      <c r="AY1682" t="s">
        <v>76</v>
      </c>
      <c r="AZ1682" t="s">
        <v>82</v>
      </c>
      <c r="BA1682" t="s">
        <v>116</v>
      </c>
      <c r="BB1682" t="s">
        <v>121</v>
      </c>
      <c r="BC1682">
        <v>-1</v>
      </c>
      <c r="BD1682" t="s">
        <v>76</v>
      </c>
      <c r="BE1682">
        <v>12</v>
      </c>
      <c r="BF1682" t="s">
        <v>97</v>
      </c>
      <c r="BG1682" t="s">
        <v>118</v>
      </c>
    </row>
    <row r="1683" spans="1:65" x14ac:dyDescent="0.3">
      <c r="A1683">
        <v>114576</v>
      </c>
      <c r="B1683">
        <v>0</v>
      </c>
      <c r="C1683" t="s">
        <v>65</v>
      </c>
      <c r="D1683" t="s">
        <v>88</v>
      </c>
      <c r="E1683" t="s">
        <v>67</v>
      </c>
      <c r="F1683" t="s">
        <v>68</v>
      </c>
      <c r="G1683">
        <v>0</v>
      </c>
      <c r="H1683">
        <v>157500</v>
      </c>
      <c r="I1683">
        <v>1506816</v>
      </c>
      <c r="J1683" t="s">
        <v>89</v>
      </c>
      <c r="K1683" t="s">
        <v>70</v>
      </c>
      <c r="L1683" t="s">
        <v>91</v>
      </c>
      <c r="M1683" t="s">
        <v>72</v>
      </c>
      <c r="N1683">
        <v>4.6219999999999997E-2</v>
      </c>
      <c r="O1683">
        <v>20372</v>
      </c>
      <c r="P1683">
        <v>1747</v>
      </c>
      <c r="Q1683">
        <v>2423</v>
      </c>
      <c r="R1683">
        <v>2362</v>
      </c>
      <c r="S1683">
        <v>1</v>
      </c>
      <c r="T1683">
        <v>1</v>
      </c>
      <c r="U1683" t="s">
        <v>109</v>
      </c>
      <c r="V1683">
        <v>13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185</v>
      </c>
      <c r="AD1683">
        <v>2806716</v>
      </c>
      <c r="AE1683" t="s">
        <v>99</v>
      </c>
      <c r="AG1683">
        <v>0</v>
      </c>
      <c r="AH1683">
        <v>0</v>
      </c>
      <c r="AK1683" t="s">
        <v>125</v>
      </c>
      <c r="AL1683">
        <v>19</v>
      </c>
      <c r="AM1683" t="s">
        <v>68</v>
      </c>
      <c r="AN1683">
        <v>1</v>
      </c>
      <c r="AR1683" t="s">
        <v>79</v>
      </c>
      <c r="AS1683" t="s">
        <v>129</v>
      </c>
      <c r="AT1683">
        <v>-289</v>
      </c>
      <c r="AU1683" t="s">
        <v>76</v>
      </c>
      <c r="AV1683" t="s">
        <v>79</v>
      </c>
      <c r="AX1683" t="s">
        <v>81</v>
      </c>
      <c r="AY1683" t="s">
        <v>76</v>
      </c>
      <c r="AZ1683" t="s">
        <v>76</v>
      </c>
      <c r="BA1683" t="s">
        <v>76</v>
      </c>
      <c r="BB1683" t="s">
        <v>121</v>
      </c>
      <c r="BC1683">
        <v>-1</v>
      </c>
      <c r="BD1683" t="s">
        <v>76</v>
      </c>
      <c r="BF1683" t="s">
        <v>76</v>
      </c>
      <c r="BG1683" t="s">
        <v>132</v>
      </c>
    </row>
    <row r="1684" spans="1:65" x14ac:dyDescent="0.3">
      <c r="A1684">
        <v>114581</v>
      </c>
      <c r="B1684">
        <v>0</v>
      </c>
      <c r="C1684" t="s">
        <v>65</v>
      </c>
      <c r="D1684" t="s">
        <v>66</v>
      </c>
      <c r="E1684" t="s">
        <v>67</v>
      </c>
      <c r="F1684" t="s">
        <v>68</v>
      </c>
      <c r="G1684">
        <v>0</v>
      </c>
      <c r="H1684">
        <v>202500</v>
      </c>
      <c r="I1684">
        <v>450000</v>
      </c>
      <c r="J1684" t="s">
        <v>69</v>
      </c>
      <c r="K1684" t="s">
        <v>70</v>
      </c>
      <c r="L1684" t="s">
        <v>91</v>
      </c>
      <c r="M1684" t="s">
        <v>72</v>
      </c>
      <c r="N1684">
        <v>3.0755000000000001E-2</v>
      </c>
      <c r="O1684">
        <v>19099</v>
      </c>
      <c r="P1684">
        <v>5285</v>
      </c>
      <c r="Q1684">
        <v>5073</v>
      </c>
      <c r="R1684">
        <v>2639</v>
      </c>
      <c r="S1684">
        <v>2</v>
      </c>
      <c r="T1684">
        <v>2</v>
      </c>
      <c r="U1684" t="s">
        <v>123</v>
      </c>
      <c r="V1684">
        <v>12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 t="s">
        <v>108</v>
      </c>
      <c r="AD1684">
        <v>1543269</v>
      </c>
      <c r="AE1684" t="s">
        <v>65</v>
      </c>
      <c r="AF1684">
        <v>57519.224999999999</v>
      </c>
      <c r="AG1684">
        <v>450000</v>
      </c>
      <c r="AH1684">
        <v>534069</v>
      </c>
      <c r="AJ1684">
        <v>450000</v>
      </c>
      <c r="AK1684" t="s">
        <v>73</v>
      </c>
      <c r="AL1684">
        <v>11</v>
      </c>
      <c r="AM1684" t="s">
        <v>68</v>
      </c>
      <c r="AN1684">
        <v>1</v>
      </c>
      <c r="AR1684" t="s">
        <v>122</v>
      </c>
      <c r="AS1684" t="s">
        <v>77</v>
      </c>
      <c r="AT1684">
        <v>-501</v>
      </c>
      <c r="AU1684" t="s">
        <v>78</v>
      </c>
      <c r="AV1684" t="s">
        <v>79</v>
      </c>
      <c r="AX1684" t="s">
        <v>102</v>
      </c>
      <c r="AY1684" t="s">
        <v>76</v>
      </c>
      <c r="AZ1684" t="s">
        <v>82</v>
      </c>
      <c r="BA1684" t="s">
        <v>83</v>
      </c>
      <c r="BB1684" t="s">
        <v>121</v>
      </c>
      <c r="BC1684">
        <v>-1</v>
      </c>
      <c r="BD1684" t="s">
        <v>76</v>
      </c>
      <c r="BE1684">
        <v>12</v>
      </c>
      <c r="BF1684" t="s">
        <v>147</v>
      </c>
      <c r="BG1684" t="s">
        <v>196</v>
      </c>
      <c r="BH1684">
        <v>365243</v>
      </c>
      <c r="BI1684">
        <v>-471</v>
      </c>
      <c r="BJ1684">
        <v>-141</v>
      </c>
      <c r="BK1684">
        <v>-141</v>
      </c>
      <c r="BL1684">
        <v>-134</v>
      </c>
      <c r="BM1684">
        <v>1</v>
      </c>
    </row>
    <row r="1685" spans="1:65" x14ac:dyDescent="0.3">
      <c r="A1685">
        <v>114594</v>
      </c>
      <c r="B1685">
        <v>0</v>
      </c>
      <c r="C1685" t="s">
        <v>65</v>
      </c>
      <c r="D1685" t="s">
        <v>88</v>
      </c>
      <c r="E1685" t="s">
        <v>67</v>
      </c>
      <c r="F1685" t="s">
        <v>67</v>
      </c>
      <c r="G1685">
        <v>0</v>
      </c>
      <c r="H1685">
        <v>157500</v>
      </c>
      <c r="I1685">
        <v>312768</v>
      </c>
      <c r="J1685" t="s">
        <v>133</v>
      </c>
      <c r="K1685" t="s">
        <v>90</v>
      </c>
      <c r="L1685" t="s">
        <v>119</v>
      </c>
      <c r="M1685" t="s">
        <v>107</v>
      </c>
      <c r="N1685">
        <v>2.0246E-2</v>
      </c>
      <c r="O1685">
        <v>9137</v>
      </c>
      <c r="P1685">
        <v>386</v>
      </c>
      <c r="Q1685">
        <v>9110</v>
      </c>
      <c r="R1685">
        <v>1768</v>
      </c>
      <c r="S1685">
        <v>3</v>
      </c>
      <c r="T1685">
        <v>3</v>
      </c>
      <c r="U1685" t="s">
        <v>109</v>
      </c>
      <c r="V1685">
        <v>17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189</v>
      </c>
      <c r="AD1685">
        <v>1220353</v>
      </c>
      <c r="AE1685" t="s">
        <v>93</v>
      </c>
      <c r="AF1685">
        <v>17780.04</v>
      </c>
      <c r="AG1685">
        <v>62694</v>
      </c>
      <c r="AH1685">
        <v>66006</v>
      </c>
      <c r="AI1685">
        <v>0</v>
      </c>
      <c r="AJ1685">
        <v>62694</v>
      </c>
      <c r="AK1685" t="s">
        <v>75</v>
      </c>
      <c r="AL1685">
        <v>12</v>
      </c>
      <c r="AM1685" t="s">
        <v>68</v>
      </c>
      <c r="AN1685">
        <v>1</v>
      </c>
      <c r="AO1685">
        <v>0</v>
      </c>
      <c r="AR1685" t="s">
        <v>79</v>
      </c>
      <c r="AS1685" t="s">
        <v>77</v>
      </c>
      <c r="AT1685">
        <v>-160</v>
      </c>
      <c r="AU1685" t="s">
        <v>78</v>
      </c>
      <c r="AV1685" t="s">
        <v>79</v>
      </c>
      <c r="AX1685" t="s">
        <v>102</v>
      </c>
      <c r="AY1685" t="s">
        <v>157</v>
      </c>
      <c r="AZ1685" t="s">
        <v>96</v>
      </c>
      <c r="BA1685" t="s">
        <v>76</v>
      </c>
      <c r="BB1685" t="s">
        <v>138</v>
      </c>
      <c r="BC1685">
        <v>100</v>
      </c>
      <c r="BD1685" t="s">
        <v>157</v>
      </c>
      <c r="BE1685">
        <v>4</v>
      </c>
      <c r="BF1685" t="s">
        <v>147</v>
      </c>
      <c r="BG1685" t="s">
        <v>158</v>
      </c>
      <c r="BH1685">
        <v>365243</v>
      </c>
      <c r="BI1685">
        <v>-127</v>
      </c>
      <c r="BJ1685">
        <v>-37</v>
      </c>
      <c r="BK1685">
        <v>-37</v>
      </c>
      <c r="BL1685">
        <v>-34</v>
      </c>
      <c r="BM1685">
        <v>0</v>
      </c>
    </row>
    <row r="1686" spans="1:65" x14ac:dyDescent="0.3">
      <c r="A1686">
        <v>114602</v>
      </c>
      <c r="B1686">
        <v>0</v>
      </c>
      <c r="C1686" t="s">
        <v>99</v>
      </c>
      <c r="D1686" t="s">
        <v>66</v>
      </c>
      <c r="E1686" t="s">
        <v>67</v>
      </c>
      <c r="F1686" t="s">
        <v>68</v>
      </c>
      <c r="G1686">
        <v>0</v>
      </c>
      <c r="H1686">
        <v>135000</v>
      </c>
      <c r="I1686">
        <v>270000</v>
      </c>
      <c r="J1686" t="s">
        <v>89</v>
      </c>
      <c r="K1686" t="s">
        <v>70</v>
      </c>
      <c r="L1686" t="s">
        <v>119</v>
      </c>
      <c r="M1686" t="s">
        <v>72</v>
      </c>
      <c r="N1686">
        <v>3.1329000000000003E-2</v>
      </c>
      <c r="O1686">
        <v>10326</v>
      </c>
      <c r="P1686">
        <v>3367</v>
      </c>
      <c r="Q1686">
        <v>4469</v>
      </c>
      <c r="R1686">
        <v>2849</v>
      </c>
      <c r="S1686">
        <v>2</v>
      </c>
      <c r="T1686">
        <v>2</v>
      </c>
      <c r="U1686" t="s">
        <v>109</v>
      </c>
      <c r="V1686">
        <v>11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t="s">
        <v>122</v>
      </c>
      <c r="AD1686">
        <v>1176941</v>
      </c>
      <c r="AE1686" t="s">
        <v>93</v>
      </c>
      <c r="AF1686">
        <v>8057.25</v>
      </c>
      <c r="AG1686">
        <v>71424</v>
      </c>
      <c r="AH1686">
        <v>69579</v>
      </c>
      <c r="AI1686">
        <v>7146</v>
      </c>
      <c r="AJ1686">
        <v>71424</v>
      </c>
      <c r="AK1686" t="s">
        <v>109</v>
      </c>
      <c r="AL1686">
        <v>11</v>
      </c>
      <c r="AM1686" t="s">
        <v>68</v>
      </c>
      <c r="AN1686">
        <v>1</v>
      </c>
      <c r="AO1686">
        <v>0.10143556400000001</v>
      </c>
      <c r="AR1686" t="s">
        <v>79</v>
      </c>
      <c r="AS1686" t="s">
        <v>77</v>
      </c>
      <c r="AT1686">
        <v>-2471</v>
      </c>
      <c r="AU1686" t="s">
        <v>78</v>
      </c>
      <c r="AV1686" t="s">
        <v>79</v>
      </c>
      <c r="AW1686" t="s">
        <v>80</v>
      </c>
      <c r="AX1686" t="s">
        <v>102</v>
      </c>
      <c r="AY1686" t="s">
        <v>103</v>
      </c>
      <c r="AZ1686" t="s">
        <v>96</v>
      </c>
      <c r="BA1686" t="s">
        <v>76</v>
      </c>
      <c r="BB1686" t="s">
        <v>138</v>
      </c>
      <c r="BC1686">
        <v>430</v>
      </c>
      <c r="BD1686" t="s">
        <v>85</v>
      </c>
      <c r="BE1686">
        <v>10</v>
      </c>
      <c r="BF1686" t="s">
        <v>147</v>
      </c>
      <c r="BG1686" t="s">
        <v>151</v>
      </c>
      <c r="BH1686">
        <v>365243</v>
      </c>
      <c r="BI1686">
        <v>-2439</v>
      </c>
      <c r="BJ1686">
        <v>-2169</v>
      </c>
      <c r="BK1686">
        <v>-2169</v>
      </c>
      <c r="BL1686">
        <v>-2140</v>
      </c>
      <c r="BM1686">
        <v>1</v>
      </c>
    </row>
    <row r="1687" spans="1:65" x14ac:dyDescent="0.3">
      <c r="A1687">
        <v>114619</v>
      </c>
      <c r="B1687">
        <v>0</v>
      </c>
      <c r="C1687" t="s">
        <v>65</v>
      </c>
      <c r="D1687" t="s">
        <v>88</v>
      </c>
      <c r="E1687" t="s">
        <v>67</v>
      </c>
      <c r="F1687" t="s">
        <v>68</v>
      </c>
      <c r="G1687">
        <v>0</v>
      </c>
      <c r="H1687">
        <v>225000</v>
      </c>
      <c r="I1687">
        <v>254700</v>
      </c>
      <c r="J1687" t="s">
        <v>113</v>
      </c>
      <c r="K1687" t="s">
        <v>70</v>
      </c>
      <c r="L1687" t="s">
        <v>91</v>
      </c>
      <c r="M1687" t="s">
        <v>72</v>
      </c>
      <c r="N1687">
        <v>5.0020000000000004E-3</v>
      </c>
      <c r="O1687">
        <v>24767</v>
      </c>
      <c r="P1687">
        <v>365243</v>
      </c>
      <c r="Q1687">
        <v>6836</v>
      </c>
      <c r="R1687">
        <v>4300</v>
      </c>
      <c r="S1687">
        <v>3</v>
      </c>
      <c r="T1687">
        <v>3</v>
      </c>
      <c r="U1687" t="s">
        <v>125</v>
      </c>
      <c r="V1687">
        <v>12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76</v>
      </c>
      <c r="AD1687">
        <v>2806562</v>
      </c>
      <c r="AE1687" t="s">
        <v>65</v>
      </c>
      <c r="AG1687">
        <v>0</v>
      </c>
      <c r="AH1687">
        <v>0</v>
      </c>
      <c r="AK1687" t="s">
        <v>120</v>
      </c>
      <c r="AL1687">
        <v>11</v>
      </c>
      <c r="AM1687" t="s">
        <v>68</v>
      </c>
      <c r="AN1687">
        <v>1</v>
      </c>
      <c r="AR1687" t="s">
        <v>76</v>
      </c>
      <c r="AS1687" t="s">
        <v>129</v>
      </c>
      <c r="AT1687">
        <v>-244</v>
      </c>
      <c r="AU1687" t="s">
        <v>76</v>
      </c>
      <c r="AV1687" t="s">
        <v>79</v>
      </c>
      <c r="AX1687" t="s">
        <v>81</v>
      </c>
      <c r="AY1687" t="s">
        <v>76</v>
      </c>
      <c r="AZ1687" t="s">
        <v>76</v>
      </c>
      <c r="BA1687" t="s">
        <v>76</v>
      </c>
      <c r="BB1687" t="s">
        <v>121</v>
      </c>
      <c r="BC1687">
        <v>-1</v>
      </c>
      <c r="BD1687" t="s">
        <v>76</v>
      </c>
      <c r="BF1687" t="s">
        <v>76</v>
      </c>
      <c r="BG1687" t="s">
        <v>82</v>
      </c>
    </row>
    <row r="1688" spans="1:65" x14ac:dyDescent="0.3">
      <c r="A1688">
        <v>114619</v>
      </c>
      <c r="B1688">
        <v>0</v>
      </c>
      <c r="C1688" t="s">
        <v>65</v>
      </c>
      <c r="D1688" t="s">
        <v>88</v>
      </c>
      <c r="E1688" t="s">
        <v>67</v>
      </c>
      <c r="F1688" t="s">
        <v>68</v>
      </c>
      <c r="G1688">
        <v>0</v>
      </c>
      <c r="H1688">
        <v>225000</v>
      </c>
      <c r="I1688">
        <v>254700</v>
      </c>
      <c r="J1688" t="s">
        <v>113</v>
      </c>
      <c r="K1688" t="s">
        <v>70</v>
      </c>
      <c r="L1688" t="s">
        <v>91</v>
      </c>
      <c r="M1688" t="s">
        <v>72</v>
      </c>
      <c r="N1688">
        <v>5.0020000000000004E-3</v>
      </c>
      <c r="O1688">
        <v>24767</v>
      </c>
      <c r="P1688">
        <v>365243</v>
      </c>
      <c r="Q1688">
        <v>6836</v>
      </c>
      <c r="R1688">
        <v>4300</v>
      </c>
      <c r="S1688">
        <v>3</v>
      </c>
      <c r="T1688">
        <v>3</v>
      </c>
      <c r="U1688" t="s">
        <v>125</v>
      </c>
      <c r="V1688">
        <v>12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76</v>
      </c>
      <c r="AD1688">
        <v>2431134</v>
      </c>
      <c r="AE1688" t="s">
        <v>65</v>
      </c>
      <c r="AG1688">
        <v>0</v>
      </c>
      <c r="AH1688">
        <v>0</v>
      </c>
      <c r="AK1688" t="s">
        <v>94</v>
      </c>
      <c r="AL1688">
        <v>11</v>
      </c>
      <c r="AM1688" t="s">
        <v>68</v>
      </c>
      <c r="AN1688">
        <v>1</v>
      </c>
      <c r="AR1688" t="s">
        <v>76</v>
      </c>
      <c r="AS1688" t="s">
        <v>129</v>
      </c>
      <c r="AT1688">
        <v>-122</v>
      </c>
      <c r="AU1688" t="s">
        <v>76</v>
      </c>
      <c r="AV1688" t="s">
        <v>79</v>
      </c>
      <c r="AX1688" t="s">
        <v>81</v>
      </c>
      <c r="AY1688" t="s">
        <v>76</v>
      </c>
      <c r="AZ1688" t="s">
        <v>76</v>
      </c>
      <c r="BA1688" t="s">
        <v>76</v>
      </c>
      <c r="BB1688" t="s">
        <v>121</v>
      </c>
      <c r="BC1688">
        <v>-1</v>
      </c>
      <c r="BD1688" t="s">
        <v>76</v>
      </c>
      <c r="BF1688" t="s">
        <v>76</v>
      </c>
      <c r="BG1688" t="s">
        <v>82</v>
      </c>
    </row>
    <row r="1689" spans="1:65" x14ac:dyDescent="0.3">
      <c r="A1689">
        <v>114626</v>
      </c>
      <c r="B1689">
        <v>0</v>
      </c>
      <c r="C1689" t="s">
        <v>65</v>
      </c>
      <c r="D1689" t="s">
        <v>88</v>
      </c>
      <c r="E1689" t="s">
        <v>67</v>
      </c>
      <c r="F1689" t="s">
        <v>68</v>
      </c>
      <c r="G1689">
        <v>0</v>
      </c>
      <c r="H1689">
        <v>202500</v>
      </c>
      <c r="I1689">
        <v>808650</v>
      </c>
      <c r="J1689" t="s">
        <v>69</v>
      </c>
      <c r="K1689" t="s">
        <v>70</v>
      </c>
      <c r="L1689" t="s">
        <v>91</v>
      </c>
      <c r="M1689" t="s">
        <v>72</v>
      </c>
      <c r="N1689">
        <v>3.5791999999999997E-2</v>
      </c>
      <c r="O1689">
        <v>16767</v>
      </c>
      <c r="P1689">
        <v>2272</v>
      </c>
      <c r="Q1689">
        <v>8736</v>
      </c>
      <c r="R1689">
        <v>283</v>
      </c>
      <c r="S1689">
        <v>2</v>
      </c>
      <c r="T1689">
        <v>2</v>
      </c>
      <c r="U1689" t="s">
        <v>109</v>
      </c>
      <c r="V1689">
        <v>11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108</v>
      </c>
      <c r="AD1689">
        <v>1115931</v>
      </c>
      <c r="AE1689" t="s">
        <v>65</v>
      </c>
      <c r="AG1689">
        <v>0</v>
      </c>
      <c r="AH1689">
        <v>0</v>
      </c>
      <c r="AK1689" t="s">
        <v>123</v>
      </c>
      <c r="AL1689">
        <v>10</v>
      </c>
      <c r="AM1689" t="s">
        <v>68</v>
      </c>
      <c r="AN1689">
        <v>1</v>
      </c>
      <c r="AR1689" t="s">
        <v>76</v>
      </c>
      <c r="AS1689" t="s">
        <v>129</v>
      </c>
      <c r="AT1689">
        <v>-60</v>
      </c>
      <c r="AU1689" t="s">
        <v>76</v>
      </c>
      <c r="AV1689" t="s">
        <v>79</v>
      </c>
      <c r="AX1689" t="s">
        <v>81</v>
      </c>
      <c r="AY1689" t="s">
        <v>76</v>
      </c>
      <c r="AZ1689" t="s">
        <v>76</v>
      </c>
      <c r="BA1689" t="s">
        <v>76</v>
      </c>
      <c r="BB1689" t="s">
        <v>121</v>
      </c>
      <c r="BC1689">
        <v>150</v>
      </c>
      <c r="BD1689" t="s">
        <v>76</v>
      </c>
      <c r="BF1689" t="s">
        <v>76</v>
      </c>
      <c r="BG1689" t="s">
        <v>82</v>
      </c>
    </row>
    <row r="1690" spans="1:65" x14ac:dyDescent="0.3">
      <c r="A1690">
        <v>114627</v>
      </c>
      <c r="B1690">
        <v>0</v>
      </c>
      <c r="C1690" t="s">
        <v>99</v>
      </c>
      <c r="D1690" t="s">
        <v>88</v>
      </c>
      <c r="E1690" t="s">
        <v>67</v>
      </c>
      <c r="F1690" t="s">
        <v>67</v>
      </c>
      <c r="G1690">
        <v>1</v>
      </c>
      <c r="H1690">
        <v>90000</v>
      </c>
      <c r="I1690">
        <v>180000</v>
      </c>
      <c r="J1690" t="s">
        <v>69</v>
      </c>
      <c r="K1690" t="s">
        <v>90</v>
      </c>
      <c r="L1690" t="s">
        <v>91</v>
      </c>
      <c r="M1690" t="s">
        <v>72</v>
      </c>
      <c r="N1690">
        <v>1.9689000000000002E-2</v>
      </c>
      <c r="O1690">
        <v>9897</v>
      </c>
      <c r="P1690">
        <v>1498</v>
      </c>
      <c r="Q1690">
        <v>1074</v>
      </c>
      <c r="R1690">
        <v>2516</v>
      </c>
      <c r="S1690">
        <v>2</v>
      </c>
      <c r="T1690">
        <v>2</v>
      </c>
      <c r="U1690" t="s">
        <v>73</v>
      </c>
      <c r="V1690">
        <v>12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 t="s">
        <v>189</v>
      </c>
      <c r="AD1690">
        <v>2110113</v>
      </c>
      <c r="AE1690" t="s">
        <v>93</v>
      </c>
      <c r="AF1690">
        <v>4110.0749999999998</v>
      </c>
      <c r="AG1690">
        <v>18036</v>
      </c>
      <c r="AH1690">
        <v>14935.5</v>
      </c>
      <c r="AI1690">
        <v>3609</v>
      </c>
      <c r="AJ1690">
        <v>18036</v>
      </c>
      <c r="AK1690" t="s">
        <v>109</v>
      </c>
      <c r="AL1690">
        <v>14</v>
      </c>
      <c r="AM1690" t="s">
        <v>68</v>
      </c>
      <c r="AN1690">
        <v>1</v>
      </c>
      <c r="AO1690">
        <v>0.211951203</v>
      </c>
      <c r="AR1690" t="s">
        <v>79</v>
      </c>
      <c r="AS1690" t="s">
        <v>77</v>
      </c>
      <c r="AT1690">
        <v>-769</v>
      </c>
      <c r="AU1690" t="s">
        <v>78</v>
      </c>
      <c r="AV1690" t="s">
        <v>79</v>
      </c>
      <c r="AW1690" t="s">
        <v>80</v>
      </c>
      <c r="AX1690" t="s">
        <v>81</v>
      </c>
      <c r="AY1690" t="s">
        <v>124</v>
      </c>
      <c r="AZ1690" t="s">
        <v>96</v>
      </c>
      <c r="BA1690" t="s">
        <v>76</v>
      </c>
      <c r="BB1690" t="s">
        <v>104</v>
      </c>
      <c r="BC1690">
        <v>20</v>
      </c>
      <c r="BD1690" t="s">
        <v>105</v>
      </c>
      <c r="BE1690">
        <v>4</v>
      </c>
      <c r="BF1690" t="s">
        <v>147</v>
      </c>
      <c r="BG1690" t="s">
        <v>208</v>
      </c>
      <c r="BH1690">
        <v>365243</v>
      </c>
      <c r="BI1690">
        <v>-738</v>
      </c>
      <c r="BJ1690">
        <v>-648</v>
      </c>
      <c r="BK1690">
        <v>-648</v>
      </c>
      <c r="BL1690">
        <v>-640</v>
      </c>
      <c r="BM1690">
        <v>0</v>
      </c>
    </row>
    <row r="1691" spans="1:65" x14ac:dyDescent="0.3">
      <c r="A1691">
        <v>114630</v>
      </c>
      <c r="B1691">
        <v>0</v>
      </c>
      <c r="C1691" t="s">
        <v>65</v>
      </c>
      <c r="D1691" t="s">
        <v>88</v>
      </c>
      <c r="E1691" t="s">
        <v>68</v>
      </c>
      <c r="F1691" t="s">
        <v>68</v>
      </c>
      <c r="G1691">
        <v>0</v>
      </c>
      <c r="H1691">
        <v>81000</v>
      </c>
      <c r="I1691">
        <v>95940</v>
      </c>
      <c r="J1691" t="s">
        <v>113</v>
      </c>
      <c r="K1691" t="s">
        <v>70</v>
      </c>
      <c r="L1691" t="s">
        <v>140</v>
      </c>
      <c r="M1691" t="s">
        <v>72</v>
      </c>
      <c r="N1691">
        <v>2.0712999999999999E-2</v>
      </c>
      <c r="O1691">
        <v>23789</v>
      </c>
      <c r="P1691">
        <v>365243</v>
      </c>
      <c r="Q1691">
        <v>2660</v>
      </c>
      <c r="R1691">
        <v>4817</v>
      </c>
      <c r="S1691">
        <v>3</v>
      </c>
      <c r="T1691">
        <v>3</v>
      </c>
      <c r="U1691" t="s">
        <v>120</v>
      </c>
      <c r="V1691">
        <v>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76</v>
      </c>
      <c r="AD1691">
        <v>1825943</v>
      </c>
      <c r="AE1691" t="s">
        <v>93</v>
      </c>
      <c r="AF1691">
        <v>7395.4350000000004</v>
      </c>
      <c r="AG1691">
        <v>39060</v>
      </c>
      <c r="AH1691">
        <v>36270</v>
      </c>
      <c r="AI1691">
        <v>4500</v>
      </c>
      <c r="AJ1691">
        <v>39060</v>
      </c>
      <c r="AK1691" t="s">
        <v>73</v>
      </c>
      <c r="AL1691">
        <v>9</v>
      </c>
      <c r="AM1691" t="s">
        <v>68</v>
      </c>
      <c r="AN1691">
        <v>1</v>
      </c>
      <c r="AO1691">
        <v>0.12020871</v>
      </c>
      <c r="AR1691" t="s">
        <v>79</v>
      </c>
      <c r="AS1691" t="s">
        <v>77</v>
      </c>
      <c r="AT1691">
        <v>-2022</v>
      </c>
      <c r="AU1691" t="s">
        <v>78</v>
      </c>
      <c r="AV1691" t="s">
        <v>79</v>
      </c>
      <c r="AW1691" t="s">
        <v>171</v>
      </c>
      <c r="AX1691" t="s">
        <v>81</v>
      </c>
      <c r="AY1691" t="s">
        <v>124</v>
      </c>
      <c r="AZ1691" t="s">
        <v>96</v>
      </c>
      <c r="BA1691" t="s">
        <v>76</v>
      </c>
      <c r="BB1691" t="s">
        <v>138</v>
      </c>
      <c r="BC1691">
        <v>65</v>
      </c>
      <c r="BD1691" t="s">
        <v>105</v>
      </c>
      <c r="BE1691">
        <v>6</v>
      </c>
      <c r="BF1691" t="s">
        <v>86</v>
      </c>
      <c r="BG1691" t="s">
        <v>106</v>
      </c>
      <c r="BH1691">
        <v>365243</v>
      </c>
      <c r="BI1691">
        <v>-1980</v>
      </c>
      <c r="BJ1691">
        <v>-1830</v>
      </c>
      <c r="BK1691">
        <v>-1830</v>
      </c>
      <c r="BL1691">
        <v>-1823</v>
      </c>
      <c r="BM1691">
        <v>0</v>
      </c>
    </row>
    <row r="1692" spans="1:65" x14ac:dyDescent="0.3">
      <c r="A1692">
        <v>114638</v>
      </c>
      <c r="B1692">
        <v>1</v>
      </c>
      <c r="C1692" t="s">
        <v>65</v>
      </c>
      <c r="D1692" t="s">
        <v>66</v>
      </c>
      <c r="E1692" t="s">
        <v>67</v>
      </c>
      <c r="F1692" t="s">
        <v>68</v>
      </c>
      <c r="G1692">
        <v>0</v>
      </c>
      <c r="H1692">
        <v>297000</v>
      </c>
      <c r="I1692">
        <v>1006920</v>
      </c>
      <c r="J1692" t="s">
        <v>113</v>
      </c>
      <c r="K1692" t="s">
        <v>70</v>
      </c>
      <c r="L1692" t="s">
        <v>91</v>
      </c>
      <c r="M1692" t="s">
        <v>72</v>
      </c>
      <c r="N1692">
        <v>9.6299999999999997E-3</v>
      </c>
      <c r="O1692">
        <v>21055</v>
      </c>
      <c r="P1692">
        <v>365243</v>
      </c>
      <c r="Q1692">
        <v>11515</v>
      </c>
      <c r="R1692">
        <v>4069</v>
      </c>
      <c r="S1692">
        <v>2</v>
      </c>
      <c r="T1692">
        <v>2</v>
      </c>
      <c r="U1692" t="s">
        <v>73</v>
      </c>
      <c r="V1692">
        <v>10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76</v>
      </c>
      <c r="AD1692">
        <v>1576998</v>
      </c>
      <c r="AE1692" t="s">
        <v>65</v>
      </c>
      <c r="AG1692">
        <v>0</v>
      </c>
      <c r="AH1692">
        <v>0</v>
      </c>
      <c r="AK1692" t="s">
        <v>109</v>
      </c>
      <c r="AL1692">
        <v>10</v>
      </c>
      <c r="AM1692" t="s">
        <v>68</v>
      </c>
      <c r="AN1692">
        <v>1</v>
      </c>
      <c r="AR1692" t="s">
        <v>76</v>
      </c>
      <c r="AS1692" t="s">
        <v>129</v>
      </c>
      <c r="AT1692">
        <v>-447</v>
      </c>
      <c r="AU1692" t="s">
        <v>76</v>
      </c>
      <c r="AV1692" t="s">
        <v>79</v>
      </c>
      <c r="AX1692" t="s">
        <v>81</v>
      </c>
      <c r="AY1692" t="s">
        <v>76</v>
      </c>
      <c r="AZ1692" t="s">
        <v>76</v>
      </c>
      <c r="BA1692" t="s">
        <v>76</v>
      </c>
      <c r="BB1692" t="s">
        <v>121</v>
      </c>
      <c r="BC1692">
        <v>-1</v>
      </c>
      <c r="BD1692" t="s">
        <v>76</v>
      </c>
      <c r="BF1692" t="s">
        <v>76</v>
      </c>
      <c r="BG1692" t="s">
        <v>82</v>
      </c>
    </row>
    <row r="1693" spans="1:65" x14ac:dyDescent="0.3">
      <c r="A1693">
        <v>114639</v>
      </c>
      <c r="B1693">
        <v>0</v>
      </c>
      <c r="C1693" t="s">
        <v>65</v>
      </c>
      <c r="D1693" t="s">
        <v>88</v>
      </c>
      <c r="E1693" t="s">
        <v>67</v>
      </c>
      <c r="F1693" t="s">
        <v>68</v>
      </c>
      <c r="G1693">
        <v>0</v>
      </c>
      <c r="H1693">
        <v>157500</v>
      </c>
      <c r="I1693">
        <v>573628.5</v>
      </c>
      <c r="J1693" t="s">
        <v>113</v>
      </c>
      <c r="K1693" t="s">
        <v>70</v>
      </c>
      <c r="L1693" t="s">
        <v>91</v>
      </c>
      <c r="M1693" t="s">
        <v>72</v>
      </c>
      <c r="N1693">
        <v>1.8849999999999999E-2</v>
      </c>
      <c r="O1693">
        <v>20753</v>
      </c>
      <c r="P1693">
        <v>365243</v>
      </c>
      <c r="Q1693">
        <v>482</v>
      </c>
      <c r="R1693">
        <v>4026</v>
      </c>
      <c r="S1693">
        <v>2</v>
      </c>
      <c r="T1693">
        <v>2</v>
      </c>
      <c r="U1693" t="s">
        <v>73</v>
      </c>
      <c r="V1693">
        <v>13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76</v>
      </c>
      <c r="AD1693">
        <v>1873549</v>
      </c>
      <c r="AE1693" t="s">
        <v>65</v>
      </c>
      <c r="AF1693">
        <v>10921.365</v>
      </c>
      <c r="AG1693">
        <v>148500</v>
      </c>
      <c r="AH1693">
        <v>163201.5</v>
      </c>
      <c r="AJ1693">
        <v>148500</v>
      </c>
      <c r="AK1693" t="s">
        <v>120</v>
      </c>
      <c r="AL1693">
        <v>11</v>
      </c>
      <c r="AM1693" t="s">
        <v>68</v>
      </c>
      <c r="AN1693">
        <v>1</v>
      </c>
      <c r="AR1693" t="s">
        <v>152</v>
      </c>
      <c r="AS1693" t="s">
        <v>77</v>
      </c>
      <c r="AT1693">
        <v>-120</v>
      </c>
      <c r="AU1693" t="s">
        <v>78</v>
      </c>
      <c r="AV1693" t="s">
        <v>79</v>
      </c>
      <c r="AW1693" t="s">
        <v>80</v>
      </c>
      <c r="AX1693" t="s">
        <v>81</v>
      </c>
      <c r="AY1693" t="s">
        <v>76</v>
      </c>
      <c r="AZ1693" t="s">
        <v>82</v>
      </c>
      <c r="BA1693" t="s">
        <v>83</v>
      </c>
      <c r="BB1693" t="s">
        <v>121</v>
      </c>
      <c r="BC1693">
        <v>0</v>
      </c>
      <c r="BD1693" t="s">
        <v>76</v>
      </c>
      <c r="BE1693">
        <v>18</v>
      </c>
      <c r="BF1693" t="s">
        <v>112</v>
      </c>
      <c r="BG1693" t="s">
        <v>150</v>
      </c>
      <c r="BH1693">
        <v>365243</v>
      </c>
      <c r="BI1693">
        <v>-90</v>
      </c>
      <c r="BJ1693">
        <v>420</v>
      </c>
      <c r="BK1693">
        <v>365243</v>
      </c>
      <c r="BL1693">
        <v>365243</v>
      </c>
      <c r="BM1693">
        <v>1</v>
      </c>
    </row>
    <row r="1694" spans="1:65" x14ac:dyDescent="0.3">
      <c r="A1694">
        <v>114639</v>
      </c>
      <c r="B1694">
        <v>0</v>
      </c>
      <c r="C1694" t="s">
        <v>65</v>
      </c>
      <c r="D1694" t="s">
        <v>88</v>
      </c>
      <c r="E1694" t="s">
        <v>67</v>
      </c>
      <c r="F1694" t="s">
        <v>68</v>
      </c>
      <c r="G1694">
        <v>0</v>
      </c>
      <c r="H1694">
        <v>157500</v>
      </c>
      <c r="I1694">
        <v>573628.5</v>
      </c>
      <c r="J1694" t="s">
        <v>113</v>
      </c>
      <c r="K1694" t="s">
        <v>70</v>
      </c>
      <c r="L1694" t="s">
        <v>91</v>
      </c>
      <c r="M1694" t="s">
        <v>72</v>
      </c>
      <c r="N1694">
        <v>1.8849999999999999E-2</v>
      </c>
      <c r="O1694">
        <v>20753</v>
      </c>
      <c r="P1694">
        <v>365243</v>
      </c>
      <c r="Q1694">
        <v>482</v>
      </c>
      <c r="R1694">
        <v>4026</v>
      </c>
      <c r="S1694">
        <v>2</v>
      </c>
      <c r="T1694">
        <v>2</v>
      </c>
      <c r="U1694" t="s">
        <v>73</v>
      </c>
      <c r="V1694">
        <v>13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t="s">
        <v>76</v>
      </c>
      <c r="AD1694">
        <v>2531142</v>
      </c>
      <c r="AE1694" t="s">
        <v>65</v>
      </c>
      <c r="AG1694">
        <v>0</v>
      </c>
      <c r="AH1694">
        <v>0</v>
      </c>
      <c r="AK1694" t="s">
        <v>73</v>
      </c>
      <c r="AL1694">
        <v>15</v>
      </c>
      <c r="AM1694" t="s">
        <v>68</v>
      </c>
      <c r="AN1694">
        <v>1</v>
      </c>
      <c r="AR1694" t="s">
        <v>76</v>
      </c>
      <c r="AS1694" t="s">
        <v>129</v>
      </c>
      <c r="AT1694">
        <v>-371</v>
      </c>
      <c r="AU1694" t="s">
        <v>76</v>
      </c>
      <c r="AV1694" t="s">
        <v>79</v>
      </c>
      <c r="AX1694" t="s">
        <v>81</v>
      </c>
      <c r="AY1694" t="s">
        <v>76</v>
      </c>
      <c r="AZ1694" t="s">
        <v>76</v>
      </c>
      <c r="BA1694" t="s">
        <v>76</v>
      </c>
      <c r="BB1694" t="s">
        <v>121</v>
      </c>
      <c r="BC1694">
        <v>0</v>
      </c>
      <c r="BD1694" t="s">
        <v>76</v>
      </c>
      <c r="BF1694" t="s">
        <v>76</v>
      </c>
      <c r="BG1694" t="s">
        <v>82</v>
      </c>
    </row>
    <row r="1695" spans="1:65" x14ac:dyDescent="0.3">
      <c r="A1695">
        <v>114652</v>
      </c>
      <c r="B1695">
        <v>1</v>
      </c>
      <c r="C1695" t="s">
        <v>65</v>
      </c>
      <c r="D1695" t="s">
        <v>66</v>
      </c>
      <c r="E1695" t="s">
        <v>68</v>
      </c>
      <c r="F1695" t="s">
        <v>68</v>
      </c>
      <c r="G1695">
        <v>1</v>
      </c>
      <c r="H1695">
        <v>270000</v>
      </c>
      <c r="I1695">
        <v>1391418</v>
      </c>
      <c r="J1695" t="s">
        <v>89</v>
      </c>
      <c r="K1695" t="s">
        <v>70</v>
      </c>
      <c r="L1695" t="s">
        <v>91</v>
      </c>
      <c r="M1695" t="s">
        <v>72</v>
      </c>
      <c r="N1695">
        <v>7.2508000000000003E-2</v>
      </c>
      <c r="O1695">
        <v>15022</v>
      </c>
      <c r="P1695">
        <v>916</v>
      </c>
      <c r="Q1695">
        <v>7323</v>
      </c>
      <c r="R1695">
        <v>4133</v>
      </c>
      <c r="S1695">
        <v>1</v>
      </c>
      <c r="T1695">
        <v>1</v>
      </c>
      <c r="U1695" t="s">
        <v>73</v>
      </c>
      <c r="V1695">
        <v>19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 t="s">
        <v>92</v>
      </c>
      <c r="AD1695">
        <v>2119957</v>
      </c>
      <c r="AE1695" t="s">
        <v>93</v>
      </c>
      <c r="AF1695">
        <v>4466.2950000000001</v>
      </c>
      <c r="AG1695">
        <v>36355.5</v>
      </c>
      <c r="AH1695">
        <v>36355.5</v>
      </c>
      <c r="AI1695">
        <v>0</v>
      </c>
      <c r="AJ1695">
        <v>36355.5</v>
      </c>
      <c r="AK1695" t="s">
        <v>120</v>
      </c>
      <c r="AL1695">
        <v>20</v>
      </c>
      <c r="AM1695" t="s">
        <v>68</v>
      </c>
      <c r="AN1695">
        <v>1</v>
      </c>
      <c r="AO1695">
        <v>0</v>
      </c>
      <c r="AR1695" t="s">
        <v>79</v>
      </c>
      <c r="AS1695" t="s">
        <v>77</v>
      </c>
      <c r="AT1695">
        <v>-127</v>
      </c>
      <c r="AU1695" t="s">
        <v>78</v>
      </c>
      <c r="AV1695" t="s">
        <v>79</v>
      </c>
      <c r="AW1695" t="s">
        <v>80</v>
      </c>
      <c r="AX1695" t="s">
        <v>81</v>
      </c>
      <c r="AY1695" t="s">
        <v>124</v>
      </c>
      <c r="AZ1695" t="s">
        <v>96</v>
      </c>
      <c r="BA1695" t="s">
        <v>76</v>
      </c>
      <c r="BB1695" t="s">
        <v>104</v>
      </c>
      <c r="BC1695">
        <v>87</v>
      </c>
      <c r="BD1695" t="s">
        <v>105</v>
      </c>
      <c r="BE1695">
        <v>10</v>
      </c>
      <c r="BF1695" t="s">
        <v>147</v>
      </c>
      <c r="BG1695" t="s">
        <v>106</v>
      </c>
      <c r="BH1695">
        <v>365243</v>
      </c>
      <c r="BI1695">
        <v>-97</v>
      </c>
      <c r="BJ1695">
        <v>173</v>
      </c>
      <c r="BK1695">
        <v>365243</v>
      </c>
      <c r="BL1695">
        <v>365243</v>
      </c>
      <c r="BM1695">
        <v>0</v>
      </c>
    </row>
    <row r="1696" spans="1:65" x14ac:dyDescent="0.3">
      <c r="A1696">
        <v>114657</v>
      </c>
      <c r="B1696">
        <v>0</v>
      </c>
      <c r="C1696" t="s">
        <v>65</v>
      </c>
      <c r="D1696" t="s">
        <v>88</v>
      </c>
      <c r="E1696" t="s">
        <v>68</v>
      </c>
      <c r="F1696" t="s">
        <v>68</v>
      </c>
      <c r="G1696">
        <v>0</v>
      </c>
      <c r="H1696">
        <v>76500</v>
      </c>
      <c r="I1696">
        <v>229500</v>
      </c>
      <c r="J1696" t="s">
        <v>69</v>
      </c>
      <c r="K1696" t="s">
        <v>70</v>
      </c>
      <c r="L1696" t="s">
        <v>91</v>
      </c>
      <c r="M1696" t="s">
        <v>72</v>
      </c>
      <c r="N1696">
        <v>1.5221E-2</v>
      </c>
      <c r="O1696">
        <v>16819</v>
      </c>
      <c r="P1696">
        <v>2449</v>
      </c>
      <c r="Q1696">
        <v>7069</v>
      </c>
      <c r="R1696">
        <v>352</v>
      </c>
      <c r="S1696">
        <v>2</v>
      </c>
      <c r="T1696">
        <v>2</v>
      </c>
      <c r="U1696" t="s">
        <v>73</v>
      </c>
      <c r="V1696">
        <v>10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168</v>
      </c>
      <c r="AD1696">
        <v>1884792</v>
      </c>
      <c r="AE1696" t="s">
        <v>93</v>
      </c>
      <c r="AF1696">
        <v>17719.514999999999</v>
      </c>
      <c r="AG1696">
        <v>161086.5</v>
      </c>
      <c r="AH1696">
        <v>161086.5</v>
      </c>
      <c r="AI1696">
        <v>0</v>
      </c>
      <c r="AJ1696">
        <v>161086.5</v>
      </c>
      <c r="AK1696" t="s">
        <v>123</v>
      </c>
      <c r="AL1696">
        <v>15</v>
      </c>
      <c r="AM1696" t="s">
        <v>68</v>
      </c>
      <c r="AN1696">
        <v>1</v>
      </c>
      <c r="AO1696">
        <v>0</v>
      </c>
      <c r="AR1696" t="s">
        <v>79</v>
      </c>
      <c r="AS1696" t="s">
        <v>77</v>
      </c>
      <c r="AT1696">
        <v>-1018</v>
      </c>
      <c r="AU1696" t="s">
        <v>78</v>
      </c>
      <c r="AV1696" t="s">
        <v>79</v>
      </c>
      <c r="AW1696" t="s">
        <v>101</v>
      </c>
      <c r="AX1696" t="s">
        <v>81</v>
      </c>
      <c r="AY1696" t="s">
        <v>111</v>
      </c>
      <c r="AZ1696" t="s">
        <v>96</v>
      </c>
      <c r="BA1696" t="s">
        <v>76</v>
      </c>
      <c r="BB1696" t="s">
        <v>104</v>
      </c>
      <c r="BC1696">
        <v>1</v>
      </c>
      <c r="BD1696" t="s">
        <v>85</v>
      </c>
      <c r="BE1696">
        <v>10</v>
      </c>
      <c r="BF1696" t="s">
        <v>112</v>
      </c>
      <c r="BG1696" t="s">
        <v>151</v>
      </c>
      <c r="BH1696">
        <v>365243</v>
      </c>
      <c r="BI1696">
        <v>-987</v>
      </c>
      <c r="BJ1696">
        <v>-717</v>
      </c>
      <c r="BK1696">
        <v>-717</v>
      </c>
      <c r="BL1696">
        <v>-710</v>
      </c>
      <c r="BM1696">
        <v>0</v>
      </c>
    </row>
    <row r="1697" spans="1:65" x14ac:dyDescent="0.3">
      <c r="A1697">
        <v>114658</v>
      </c>
      <c r="B1697">
        <v>0</v>
      </c>
      <c r="C1697" t="s">
        <v>65</v>
      </c>
      <c r="D1697" t="s">
        <v>66</v>
      </c>
      <c r="E1697" t="s">
        <v>67</v>
      </c>
      <c r="F1697" t="s">
        <v>67</v>
      </c>
      <c r="G1697">
        <v>0</v>
      </c>
      <c r="H1697">
        <v>157500</v>
      </c>
      <c r="I1697">
        <v>343800</v>
      </c>
      <c r="J1697" t="s">
        <v>69</v>
      </c>
      <c r="K1697" t="s">
        <v>70</v>
      </c>
      <c r="L1697" t="s">
        <v>71</v>
      </c>
      <c r="M1697" t="s">
        <v>72</v>
      </c>
      <c r="N1697">
        <v>2.5163999999999999E-2</v>
      </c>
      <c r="O1697">
        <v>11774</v>
      </c>
      <c r="P1697">
        <v>5030</v>
      </c>
      <c r="Q1697">
        <v>8228</v>
      </c>
      <c r="R1697">
        <v>3016</v>
      </c>
      <c r="S1697">
        <v>2</v>
      </c>
      <c r="T1697">
        <v>2</v>
      </c>
      <c r="U1697" t="s">
        <v>109</v>
      </c>
      <c r="V1697">
        <v>16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195</v>
      </c>
      <c r="AD1697">
        <v>2714676</v>
      </c>
      <c r="AE1697" t="s">
        <v>93</v>
      </c>
      <c r="AF1697">
        <v>12394.26</v>
      </c>
      <c r="AG1697">
        <v>60345</v>
      </c>
      <c r="AH1697">
        <v>63333</v>
      </c>
      <c r="AI1697">
        <v>0</v>
      </c>
      <c r="AJ1697">
        <v>60345</v>
      </c>
      <c r="AK1697" t="s">
        <v>73</v>
      </c>
      <c r="AL1697">
        <v>9</v>
      </c>
      <c r="AM1697" t="s">
        <v>68</v>
      </c>
      <c r="AN1697">
        <v>1</v>
      </c>
      <c r="AO1697">
        <v>0</v>
      </c>
      <c r="AR1697" t="s">
        <v>79</v>
      </c>
      <c r="AS1697" t="s">
        <v>77</v>
      </c>
      <c r="AT1697">
        <v>-1327</v>
      </c>
      <c r="AU1697" t="s">
        <v>78</v>
      </c>
      <c r="AV1697" t="s">
        <v>79</v>
      </c>
      <c r="AW1697" t="s">
        <v>177</v>
      </c>
      <c r="AX1697" t="s">
        <v>81</v>
      </c>
      <c r="AY1697" t="s">
        <v>103</v>
      </c>
      <c r="AZ1697" t="s">
        <v>96</v>
      </c>
      <c r="BA1697" t="s">
        <v>76</v>
      </c>
      <c r="BB1697" t="s">
        <v>104</v>
      </c>
      <c r="BC1697">
        <v>3575</v>
      </c>
      <c r="BD1697" t="s">
        <v>85</v>
      </c>
      <c r="BE1697">
        <v>6</v>
      </c>
      <c r="BF1697" t="s">
        <v>86</v>
      </c>
      <c r="BG1697" t="s">
        <v>151</v>
      </c>
      <c r="BH1697">
        <v>365243</v>
      </c>
      <c r="BI1697">
        <v>-1295</v>
      </c>
      <c r="BJ1697">
        <v>-1145</v>
      </c>
      <c r="BK1697">
        <v>-1175</v>
      </c>
      <c r="BL1697">
        <v>-1170</v>
      </c>
      <c r="BM1697">
        <v>0</v>
      </c>
    </row>
    <row r="1698" spans="1:65" x14ac:dyDescent="0.3">
      <c r="A1698">
        <v>114679</v>
      </c>
      <c r="B1698">
        <v>0</v>
      </c>
      <c r="C1698" t="s">
        <v>99</v>
      </c>
      <c r="D1698" t="s">
        <v>88</v>
      </c>
      <c r="E1698" t="s">
        <v>67</v>
      </c>
      <c r="F1698" t="s">
        <v>68</v>
      </c>
      <c r="G1698">
        <v>1</v>
      </c>
      <c r="H1698">
        <v>67500</v>
      </c>
      <c r="I1698">
        <v>202500</v>
      </c>
      <c r="J1698" t="s">
        <v>69</v>
      </c>
      <c r="K1698" t="s">
        <v>70</v>
      </c>
      <c r="L1698" t="s">
        <v>91</v>
      </c>
      <c r="M1698" t="s">
        <v>72</v>
      </c>
      <c r="N1698">
        <v>9.1750000000000009E-3</v>
      </c>
      <c r="O1698">
        <v>15192</v>
      </c>
      <c r="P1698">
        <v>8608</v>
      </c>
      <c r="Q1698">
        <v>4878</v>
      </c>
      <c r="R1698">
        <v>4888</v>
      </c>
      <c r="S1698">
        <v>2</v>
      </c>
      <c r="T1698">
        <v>2</v>
      </c>
      <c r="U1698" t="s">
        <v>120</v>
      </c>
      <c r="V1698">
        <v>13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 t="s">
        <v>168</v>
      </c>
      <c r="AD1698">
        <v>1283202</v>
      </c>
      <c r="AE1698" t="s">
        <v>93</v>
      </c>
      <c r="AF1698">
        <v>22123.665000000001</v>
      </c>
      <c r="AG1698">
        <v>118944</v>
      </c>
      <c r="AH1698">
        <v>125226</v>
      </c>
      <c r="AI1698">
        <v>0</v>
      </c>
      <c r="AJ1698">
        <v>118944</v>
      </c>
      <c r="AK1698" t="s">
        <v>123</v>
      </c>
      <c r="AL1698">
        <v>13</v>
      </c>
      <c r="AM1698" t="s">
        <v>68</v>
      </c>
      <c r="AN1698">
        <v>1</v>
      </c>
      <c r="AO1698">
        <v>0</v>
      </c>
      <c r="AR1698" t="s">
        <v>79</v>
      </c>
      <c r="AS1698" t="s">
        <v>77</v>
      </c>
      <c r="AT1698">
        <v>-639</v>
      </c>
      <c r="AU1698" t="s">
        <v>78</v>
      </c>
      <c r="AV1698" t="s">
        <v>79</v>
      </c>
      <c r="AW1698" t="s">
        <v>101</v>
      </c>
      <c r="AX1698" t="s">
        <v>102</v>
      </c>
      <c r="AY1698" t="s">
        <v>190</v>
      </c>
      <c r="AZ1698" t="s">
        <v>96</v>
      </c>
      <c r="BA1698" t="s">
        <v>76</v>
      </c>
      <c r="BB1698" t="s">
        <v>138</v>
      </c>
      <c r="BC1698">
        <v>7</v>
      </c>
      <c r="BD1698" t="s">
        <v>191</v>
      </c>
      <c r="BE1698">
        <v>6</v>
      </c>
      <c r="BF1698" t="s">
        <v>112</v>
      </c>
      <c r="BG1698" t="s">
        <v>158</v>
      </c>
      <c r="BH1698">
        <v>365243</v>
      </c>
      <c r="BI1698">
        <v>-608</v>
      </c>
      <c r="BJ1698">
        <v>-458</v>
      </c>
      <c r="BK1698">
        <v>-458</v>
      </c>
      <c r="BL1698">
        <v>-451</v>
      </c>
      <c r="BM1698">
        <v>0</v>
      </c>
    </row>
    <row r="1699" spans="1:65" x14ac:dyDescent="0.3">
      <c r="A1699">
        <v>114682</v>
      </c>
      <c r="B1699">
        <v>0</v>
      </c>
      <c r="C1699" t="s">
        <v>65</v>
      </c>
      <c r="D1699" t="s">
        <v>88</v>
      </c>
      <c r="E1699" t="s">
        <v>67</v>
      </c>
      <c r="F1699" t="s">
        <v>67</v>
      </c>
      <c r="G1699">
        <v>0</v>
      </c>
      <c r="H1699">
        <v>180000</v>
      </c>
      <c r="I1699">
        <v>337500</v>
      </c>
      <c r="J1699" t="s">
        <v>89</v>
      </c>
      <c r="K1699" t="s">
        <v>70</v>
      </c>
      <c r="L1699" t="s">
        <v>140</v>
      </c>
      <c r="M1699" t="s">
        <v>72</v>
      </c>
      <c r="N1699">
        <v>4.96E-3</v>
      </c>
      <c r="O1699">
        <v>16410</v>
      </c>
      <c r="P1699">
        <v>1727</v>
      </c>
      <c r="Q1699">
        <v>5651</v>
      </c>
      <c r="R1699">
        <v>5666</v>
      </c>
      <c r="S1699">
        <v>2</v>
      </c>
      <c r="T1699">
        <v>2</v>
      </c>
      <c r="U1699" t="s">
        <v>109</v>
      </c>
      <c r="V1699">
        <v>11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0</v>
      </c>
      <c r="AC1699" t="s">
        <v>108</v>
      </c>
      <c r="AD1699">
        <v>2119499</v>
      </c>
      <c r="AE1699" t="s">
        <v>93</v>
      </c>
      <c r="AF1699">
        <v>6679.26</v>
      </c>
      <c r="AG1699">
        <v>31860</v>
      </c>
      <c r="AH1699">
        <v>33363</v>
      </c>
      <c r="AI1699">
        <v>3600</v>
      </c>
      <c r="AJ1699">
        <v>31860</v>
      </c>
      <c r="AK1699" t="s">
        <v>125</v>
      </c>
      <c r="AL1699">
        <v>16</v>
      </c>
      <c r="AM1699" t="s">
        <v>68</v>
      </c>
      <c r="AN1699">
        <v>1</v>
      </c>
      <c r="AO1699">
        <v>0.106071674</v>
      </c>
      <c r="AR1699" t="s">
        <v>79</v>
      </c>
      <c r="AS1699" t="s">
        <v>77</v>
      </c>
      <c r="AT1699">
        <v>-1557</v>
      </c>
      <c r="AU1699" t="s">
        <v>78</v>
      </c>
      <c r="AV1699" t="s">
        <v>79</v>
      </c>
      <c r="AW1699" t="s">
        <v>171</v>
      </c>
      <c r="AX1699" t="s">
        <v>102</v>
      </c>
      <c r="AY1699" t="s">
        <v>124</v>
      </c>
      <c r="AZ1699" t="s">
        <v>96</v>
      </c>
      <c r="BA1699" t="s">
        <v>76</v>
      </c>
      <c r="BB1699" t="s">
        <v>84</v>
      </c>
      <c r="BC1699">
        <v>331</v>
      </c>
      <c r="BD1699" t="s">
        <v>85</v>
      </c>
      <c r="BE1699">
        <v>6</v>
      </c>
      <c r="BF1699" t="s">
        <v>86</v>
      </c>
      <c r="BG1699" t="s">
        <v>151</v>
      </c>
      <c r="BH1699">
        <v>365243</v>
      </c>
      <c r="BI1699">
        <v>-1526</v>
      </c>
      <c r="BJ1699">
        <v>-1376</v>
      </c>
      <c r="BK1699">
        <v>-1376</v>
      </c>
      <c r="BL1699">
        <v>-1370</v>
      </c>
      <c r="BM1699">
        <v>0</v>
      </c>
    </row>
    <row r="1700" spans="1:65" x14ac:dyDescent="0.3">
      <c r="A1700">
        <v>114687</v>
      </c>
      <c r="B1700">
        <v>0</v>
      </c>
      <c r="C1700" t="s">
        <v>65</v>
      </c>
      <c r="D1700" t="s">
        <v>66</v>
      </c>
      <c r="E1700" t="s">
        <v>67</v>
      </c>
      <c r="F1700" t="s">
        <v>67</v>
      </c>
      <c r="G1700">
        <v>0</v>
      </c>
      <c r="H1700">
        <v>108000</v>
      </c>
      <c r="I1700">
        <v>454500</v>
      </c>
      <c r="J1700" t="s">
        <v>69</v>
      </c>
      <c r="K1700" t="s">
        <v>70</v>
      </c>
      <c r="L1700" t="s">
        <v>71</v>
      </c>
      <c r="M1700" t="s">
        <v>169</v>
      </c>
      <c r="N1700">
        <v>1.1657000000000001E-2</v>
      </c>
      <c r="O1700">
        <v>9616</v>
      </c>
      <c r="P1700">
        <v>2319</v>
      </c>
      <c r="Q1700">
        <v>1715</v>
      </c>
      <c r="R1700">
        <v>2292</v>
      </c>
      <c r="S1700">
        <v>1</v>
      </c>
      <c r="T1700">
        <v>1</v>
      </c>
      <c r="U1700" t="s">
        <v>73</v>
      </c>
      <c r="V1700">
        <v>18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108</v>
      </c>
      <c r="AD1700">
        <v>1955409</v>
      </c>
      <c r="AE1700" t="s">
        <v>65</v>
      </c>
      <c r="AG1700">
        <v>0</v>
      </c>
      <c r="AH1700">
        <v>0</v>
      </c>
      <c r="AK1700" t="s">
        <v>123</v>
      </c>
      <c r="AL1700">
        <v>15</v>
      </c>
      <c r="AM1700" t="s">
        <v>68</v>
      </c>
      <c r="AN1700">
        <v>1</v>
      </c>
      <c r="AR1700" t="s">
        <v>76</v>
      </c>
      <c r="AS1700" t="s">
        <v>129</v>
      </c>
      <c r="AT1700">
        <v>-157</v>
      </c>
      <c r="AU1700" t="s">
        <v>76</v>
      </c>
      <c r="AV1700" t="s">
        <v>79</v>
      </c>
      <c r="AX1700" t="s">
        <v>81</v>
      </c>
      <c r="AY1700" t="s">
        <v>76</v>
      </c>
      <c r="AZ1700" t="s">
        <v>76</v>
      </c>
      <c r="BA1700" t="s">
        <v>76</v>
      </c>
      <c r="BB1700" t="s">
        <v>121</v>
      </c>
      <c r="BC1700">
        <v>-1</v>
      </c>
      <c r="BD1700" t="s">
        <v>76</v>
      </c>
      <c r="BF1700" t="s">
        <v>76</v>
      </c>
      <c r="BG1700" t="s">
        <v>82</v>
      </c>
    </row>
    <row r="1701" spans="1:65" x14ac:dyDescent="0.3">
      <c r="A1701">
        <v>114696</v>
      </c>
      <c r="B1701">
        <v>0</v>
      </c>
      <c r="C1701" t="s">
        <v>65</v>
      </c>
      <c r="D1701" t="s">
        <v>66</v>
      </c>
      <c r="E1701" t="s">
        <v>68</v>
      </c>
      <c r="F1701" t="s">
        <v>68</v>
      </c>
      <c r="G1701">
        <v>1</v>
      </c>
      <c r="H1701">
        <v>112500</v>
      </c>
      <c r="I1701">
        <v>72000</v>
      </c>
      <c r="J1701" t="s">
        <v>69</v>
      </c>
      <c r="K1701" t="s">
        <v>126</v>
      </c>
      <c r="L1701" t="s">
        <v>91</v>
      </c>
      <c r="M1701" t="s">
        <v>142</v>
      </c>
      <c r="N1701">
        <v>1.5221E-2</v>
      </c>
      <c r="O1701">
        <v>10985</v>
      </c>
      <c r="P1701">
        <v>1278</v>
      </c>
      <c r="Q1701">
        <v>3601</v>
      </c>
      <c r="R1701">
        <v>3601</v>
      </c>
      <c r="S1701">
        <v>2</v>
      </c>
      <c r="T1701">
        <v>2</v>
      </c>
      <c r="U1701" t="s">
        <v>73</v>
      </c>
      <c r="V1701">
        <v>11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 t="s">
        <v>122</v>
      </c>
      <c r="AD1701">
        <v>1092754</v>
      </c>
      <c r="AE1701" t="s">
        <v>93</v>
      </c>
      <c r="AF1701">
        <v>4307.625</v>
      </c>
      <c r="AG1701">
        <v>13945.5</v>
      </c>
      <c r="AH1701">
        <v>15507</v>
      </c>
      <c r="AI1701">
        <v>0</v>
      </c>
      <c r="AJ1701">
        <v>13945.5</v>
      </c>
      <c r="AK1701" t="s">
        <v>94</v>
      </c>
      <c r="AL1701">
        <v>9</v>
      </c>
      <c r="AM1701" t="s">
        <v>68</v>
      </c>
      <c r="AN1701">
        <v>1</v>
      </c>
      <c r="AO1701">
        <v>0</v>
      </c>
      <c r="AR1701" t="s">
        <v>79</v>
      </c>
      <c r="AS1701" t="s">
        <v>77</v>
      </c>
      <c r="AT1701">
        <v>-180</v>
      </c>
      <c r="AU1701" t="s">
        <v>155</v>
      </c>
      <c r="AV1701" t="s">
        <v>79</v>
      </c>
      <c r="AW1701" t="s">
        <v>101</v>
      </c>
      <c r="AX1701" t="s">
        <v>161</v>
      </c>
      <c r="AY1701" t="s">
        <v>230</v>
      </c>
      <c r="AZ1701" t="s">
        <v>96</v>
      </c>
      <c r="BA1701" t="s">
        <v>76</v>
      </c>
      <c r="BB1701" t="s">
        <v>138</v>
      </c>
      <c r="BC1701">
        <v>100</v>
      </c>
      <c r="BD1701" t="s">
        <v>163</v>
      </c>
      <c r="BE1701">
        <v>4</v>
      </c>
      <c r="BF1701" t="s">
        <v>147</v>
      </c>
      <c r="BG1701" t="s">
        <v>158</v>
      </c>
      <c r="BH1701">
        <v>365243</v>
      </c>
      <c r="BI1701">
        <v>-150</v>
      </c>
      <c r="BJ1701">
        <v>-60</v>
      </c>
      <c r="BK1701">
        <v>-120</v>
      </c>
      <c r="BL1701">
        <v>-116</v>
      </c>
      <c r="BM1701">
        <v>1</v>
      </c>
    </row>
    <row r="1702" spans="1:65" x14ac:dyDescent="0.3">
      <c r="A1702">
        <v>114703</v>
      </c>
      <c r="B1702">
        <v>0</v>
      </c>
      <c r="C1702" t="s">
        <v>65</v>
      </c>
      <c r="D1702" t="s">
        <v>88</v>
      </c>
      <c r="E1702" t="s">
        <v>67</v>
      </c>
      <c r="F1702" t="s">
        <v>67</v>
      </c>
      <c r="G1702">
        <v>0</v>
      </c>
      <c r="H1702">
        <v>157500</v>
      </c>
      <c r="I1702">
        <v>1296000</v>
      </c>
      <c r="J1702" t="s">
        <v>69</v>
      </c>
      <c r="K1702" t="s">
        <v>70</v>
      </c>
      <c r="L1702" t="s">
        <v>91</v>
      </c>
      <c r="M1702" t="s">
        <v>72</v>
      </c>
      <c r="N1702">
        <v>3.1220000000000002E-3</v>
      </c>
      <c r="O1702">
        <v>21006</v>
      </c>
      <c r="P1702">
        <v>14390</v>
      </c>
      <c r="Q1702">
        <v>13878</v>
      </c>
      <c r="R1702">
        <v>4004</v>
      </c>
      <c r="S1702">
        <v>3</v>
      </c>
      <c r="T1702">
        <v>3</v>
      </c>
      <c r="U1702" t="s">
        <v>123</v>
      </c>
      <c r="V1702">
        <v>13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221</v>
      </c>
      <c r="AD1702">
        <v>2147604</v>
      </c>
      <c r="AE1702" t="s">
        <v>65</v>
      </c>
      <c r="AG1702">
        <v>0</v>
      </c>
      <c r="AH1702">
        <v>0</v>
      </c>
      <c r="AK1702" t="s">
        <v>123</v>
      </c>
      <c r="AL1702">
        <v>11</v>
      </c>
      <c r="AM1702" t="s">
        <v>68</v>
      </c>
      <c r="AN1702">
        <v>1</v>
      </c>
      <c r="AR1702" t="s">
        <v>76</v>
      </c>
      <c r="AS1702" t="s">
        <v>129</v>
      </c>
      <c r="AT1702">
        <v>-295</v>
      </c>
      <c r="AU1702" t="s">
        <v>76</v>
      </c>
      <c r="AV1702" t="s">
        <v>79</v>
      </c>
      <c r="AX1702" t="s">
        <v>81</v>
      </c>
      <c r="AY1702" t="s">
        <v>76</v>
      </c>
      <c r="AZ1702" t="s">
        <v>76</v>
      </c>
      <c r="BA1702" t="s">
        <v>76</v>
      </c>
      <c r="BB1702" t="s">
        <v>121</v>
      </c>
      <c r="BC1702">
        <v>-1</v>
      </c>
      <c r="BD1702" t="s">
        <v>76</v>
      </c>
      <c r="BF1702" t="s">
        <v>76</v>
      </c>
      <c r="BG1702" t="s">
        <v>82</v>
      </c>
    </row>
    <row r="1703" spans="1:65" x14ac:dyDescent="0.3">
      <c r="A1703">
        <v>114707</v>
      </c>
      <c r="B1703">
        <v>0</v>
      </c>
      <c r="C1703" t="s">
        <v>65</v>
      </c>
      <c r="D1703" t="s">
        <v>88</v>
      </c>
      <c r="E1703" t="s">
        <v>67</v>
      </c>
      <c r="F1703" t="s">
        <v>68</v>
      </c>
      <c r="G1703">
        <v>0</v>
      </c>
      <c r="H1703">
        <v>180000</v>
      </c>
      <c r="I1703">
        <v>900000</v>
      </c>
      <c r="J1703" t="s">
        <v>69</v>
      </c>
      <c r="K1703" t="s">
        <v>70</v>
      </c>
      <c r="L1703" t="s">
        <v>91</v>
      </c>
      <c r="M1703" t="s">
        <v>72</v>
      </c>
      <c r="N1703">
        <v>1.8029E-2</v>
      </c>
      <c r="O1703">
        <v>19978</v>
      </c>
      <c r="P1703">
        <v>5225</v>
      </c>
      <c r="Q1703">
        <v>3474</v>
      </c>
      <c r="R1703">
        <v>3526</v>
      </c>
      <c r="S1703">
        <v>3</v>
      </c>
      <c r="T1703">
        <v>3</v>
      </c>
      <c r="U1703" t="s">
        <v>73</v>
      </c>
      <c r="V1703">
        <v>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143</v>
      </c>
      <c r="AD1703">
        <v>1494223</v>
      </c>
      <c r="AE1703" t="s">
        <v>93</v>
      </c>
      <c r="AF1703">
        <v>20483.955000000002</v>
      </c>
      <c r="AG1703">
        <v>190800</v>
      </c>
      <c r="AH1703">
        <v>184374</v>
      </c>
      <c r="AI1703">
        <v>19080</v>
      </c>
      <c r="AJ1703">
        <v>190800</v>
      </c>
      <c r="AK1703" t="s">
        <v>109</v>
      </c>
      <c r="AL1703">
        <v>9</v>
      </c>
      <c r="AM1703" t="s">
        <v>68</v>
      </c>
      <c r="AN1703">
        <v>1</v>
      </c>
      <c r="AO1703">
        <v>0.102135394</v>
      </c>
      <c r="AR1703" t="s">
        <v>79</v>
      </c>
      <c r="AS1703" t="s">
        <v>77</v>
      </c>
      <c r="AT1703">
        <v>-2057</v>
      </c>
      <c r="AU1703" t="s">
        <v>155</v>
      </c>
      <c r="AV1703" t="s">
        <v>79</v>
      </c>
      <c r="AW1703" t="s">
        <v>101</v>
      </c>
      <c r="AX1703" t="s">
        <v>81</v>
      </c>
      <c r="AY1703" t="s">
        <v>157</v>
      </c>
      <c r="AZ1703" t="s">
        <v>96</v>
      </c>
      <c r="BA1703" t="s">
        <v>76</v>
      </c>
      <c r="BB1703" t="s">
        <v>138</v>
      </c>
      <c r="BC1703">
        <v>44</v>
      </c>
      <c r="BD1703" t="s">
        <v>157</v>
      </c>
      <c r="BE1703">
        <v>10</v>
      </c>
      <c r="BF1703" t="s">
        <v>112</v>
      </c>
      <c r="BG1703" t="s">
        <v>158</v>
      </c>
      <c r="BH1703">
        <v>365243</v>
      </c>
      <c r="BI1703">
        <v>-2023</v>
      </c>
      <c r="BJ1703">
        <v>-1753</v>
      </c>
      <c r="BK1703">
        <v>-1753</v>
      </c>
      <c r="BL1703">
        <v>-1747</v>
      </c>
      <c r="BM1703">
        <v>0</v>
      </c>
    </row>
    <row r="1704" spans="1:65" x14ac:dyDescent="0.3">
      <c r="A1704">
        <v>114714</v>
      </c>
      <c r="B1704">
        <v>0</v>
      </c>
      <c r="C1704" t="s">
        <v>65</v>
      </c>
      <c r="D1704" t="s">
        <v>88</v>
      </c>
      <c r="E1704" t="s">
        <v>68</v>
      </c>
      <c r="F1704" t="s">
        <v>68</v>
      </c>
      <c r="G1704">
        <v>0</v>
      </c>
      <c r="H1704">
        <v>180000</v>
      </c>
      <c r="I1704">
        <v>585000</v>
      </c>
      <c r="J1704" t="s">
        <v>89</v>
      </c>
      <c r="K1704" t="s">
        <v>90</v>
      </c>
      <c r="L1704" t="s">
        <v>91</v>
      </c>
      <c r="M1704" t="s">
        <v>72</v>
      </c>
      <c r="N1704">
        <v>3.5409999999999999E-3</v>
      </c>
      <c r="O1704">
        <v>10339</v>
      </c>
      <c r="P1704">
        <v>298</v>
      </c>
      <c r="Q1704">
        <v>1530</v>
      </c>
      <c r="R1704">
        <v>369</v>
      </c>
      <c r="S1704">
        <v>1</v>
      </c>
      <c r="T1704">
        <v>1</v>
      </c>
      <c r="U1704" t="s">
        <v>125</v>
      </c>
      <c r="V1704">
        <v>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174</v>
      </c>
      <c r="AD1704">
        <v>2093929</v>
      </c>
      <c r="AE1704" t="s">
        <v>93</v>
      </c>
      <c r="AF1704">
        <v>17859.375</v>
      </c>
      <c r="AG1704">
        <v>395996.4</v>
      </c>
      <c r="AH1704">
        <v>395995.5</v>
      </c>
      <c r="AI1704">
        <v>0.9</v>
      </c>
      <c r="AJ1704">
        <v>395996.4</v>
      </c>
      <c r="AK1704" t="s">
        <v>75</v>
      </c>
      <c r="AL1704">
        <v>18</v>
      </c>
      <c r="AM1704" t="s">
        <v>68</v>
      </c>
      <c r="AN1704">
        <v>1</v>
      </c>
      <c r="AO1704" s="1">
        <v>2.48E-6</v>
      </c>
      <c r="AR1704" t="s">
        <v>79</v>
      </c>
      <c r="AS1704" t="s">
        <v>114</v>
      </c>
      <c r="AT1704">
        <v>-1521</v>
      </c>
      <c r="AU1704" t="s">
        <v>78</v>
      </c>
      <c r="AV1704" t="s">
        <v>165</v>
      </c>
      <c r="AW1704" t="s">
        <v>80</v>
      </c>
      <c r="AX1704" t="s">
        <v>81</v>
      </c>
      <c r="AY1704" t="s">
        <v>103</v>
      </c>
      <c r="AZ1704" t="s">
        <v>96</v>
      </c>
      <c r="BA1704" t="s">
        <v>76</v>
      </c>
      <c r="BB1704" t="s">
        <v>138</v>
      </c>
      <c r="BC1704">
        <v>307</v>
      </c>
      <c r="BD1704" t="s">
        <v>85</v>
      </c>
      <c r="BE1704">
        <v>24</v>
      </c>
      <c r="BF1704" t="s">
        <v>97</v>
      </c>
      <c r="BG1704" t="s">
        <v>98</v>
      </c>
    </row>
    <row r="1705" spans="1:65" x14ac:dyDescent="0.3">
      <c r="A1705">
        <v>114714</v>
      </c>
      <c r="B1705">
        <v>0</v>
      </c>
      <c r="C1705" t="s">
        <v>65</v>
      </c>
      <c r="D1705" t="s">
        <v>88</v>
      </c>
      <c r="E1705" t="s">
        <v>68</v>
      </c>
      <c r="F1705" t="s">
        <v>68</v>
      </c>
      <c r="G1705">
        <v>0</v>
      </c>
      <c r="H1705">
        <v>180000</v>
      </c>
      <c r="I1705">
        <v>585000</v>
      </c>
      <c r="J1705" t="s">
        <v>89</v>
      </c>
      <c r="K1705" t="s">
        <v>90</v>
      </c>
      <c r="L1705" t="s">
        <v>91</v>
      </c>
      <c r="M1705" t="s">
        <v>72</v>
      </c>
      <c r="N1705">
        <v>3.5409999999999999E-3</v>
      </c>
      <c r="O1705">
        <v>10339</v>
      </c>
      <c r="P1705">
        <v>298</v>
      </c>
      <c r="Q1705">
        <v>1530</v>
      </c>
      <c r="R1705">
        <v>369</v>
      </c>
      <c r="S1705">
        <v>1</v>
      </c>
      <c r="T1705">
        <v>1</v>
      </c>
      <c r="U1705" t="s">
        <v>125</v>
      </c>
      <c r="V1705">
        <v>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174</v>
      </c>
      <c r="AD1705">
        <v>1071418</v>
      </c>
      <c r="AE1705" t="s">
        <v>93</v>
      </c>
      <c r="AF1705">
        <v>26456.85</v>
      </c>
      <c r="AG1705">
        <v>264595.5</v>
      </c>
      <c r="AH1705">
        <v>238135.5</v>
      </c>
      <c r="AI1705">
        <v>26460</v>
      </c>
      <c r="AJ1705">
        <v>264595.5</v>
      </c>
      <c r="AK1705" t="s">
        <v>123</v>
      </c>
      <c r="AL1705">
        <v>9</v>
      </c>
      <c r="AM1705" t="s">
        <v>68</v>
      </c>
      <c r="AN1705">
        <v>1</v>
      </c>
      <c r="AO1705">
        <v>0.108910943</v>
      </c>
      <c r="AR1705" t="s">
        <v>79</v>
      </c>
      <c r="AS1705" t="s">
        <v>77</v>
      </c>
      <c r="AT1705">
        <v>-1464</v>
      </c>
      <c r="AU1705" t="s">
        <v>78</v>
      </c>
      <c r="AV1705" t="s">
        <v>79</v>
      </c>
      <c r="AW1705" t="s">
        <v>80</v>
      </c>
      <c r="AX1705" t="s">
        <v>81</v>
      </c>
      <c r="AY1705" t="s">
        <v>103</v>
      </c>
      <c r="AZ1705" t="s">
        <v>96</v>
      </c>
      <c r="BA1705" t="s">
        <v>76</v>
      </c>
      <c r="BB1705" t="s">
        <v>138</v>
      </c>
      <c r="BC1705">
        <v>307</v>
      </c>
      <c r="BD1705" t="s">
        <v>85</v>
      </c>
      <c r="BE1705">
        <v>10</v>
      </c>
      <c r="BF1705" t="s">
        <v>112</v>
      </c>
      <c r="BG1705" t="s">
        <v>151</v>
      </c>
      <c r="BH1705">
        <v>365243</v>
      </c>
      <c r="BI1705">
        <v>-1430</v>
      </c>
      <c r="BJ1705">
        <v>-1160</v>
      </c>
      <c r="BK1705">
        <v>-1160</v>
      </c>
      <c r="BL1705">
        <v>-1156</v>
      </c>
      <c r="BM1705">
        <v>0</v>
      </c>
    </row>
    <row r="1706" spans="1:65" x14ac:dyDescent="0.3">
      <c r="A1706">
        <v>114720</v>
      </c>
      <c r="B1706">
        <v>0</v>
      </c>
      <c r="C1706" t="s">
        <v>65</v>
      </c>
      <c r="D1706" t="s">
        <v>88</v>
      </c>
      <c r="E1706" t="s">
        <v>67</v>
      </c>
      <c r="F1706" t="s">
        <v>68</v>
      </c>
      <c r="G1706">
        <v>0</v>
      </c>
      <c r="H1706">
        <v>121500</v>
      </c>
      <c r="I1706">
        <v>284400</v>
      </c>
      <c r="J1706" t="s">
        <v>133</v>
      </c>
      <c r="K1706" t="s">
        <v>70</v>
      </c>
      <c r="L1706" t="s">
        <v>140</v>
      </c>
      <c r="M1706" t="s">
        <v>72</v>
      </c>
      <c r="N1706">
        <v>3.2561E-2</v>
      </c>
      <c r="O1706">
        <v>24080</v>
      </c>
      <c r="P1706">
        <v>699</v>
      </c>
      <c r="Q1706">
        <v>758</v>
      </c>
      <c r="R1706">
        <v>4574</v>
      </c>
      <c r="S1706">
        <v>1</v>
      </c>
      <c r="T1706">
        <v>1</v>
      </c>
      <c r="U1706" t="s">
        <v>75</v>
      </c>
      <c r="V1706">
        <v>11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168</v>
      </c>
      <c r="AD1706">
        <v>2271369</v>
      </c>
      <c r="AE1706" t="s">
        <v>93</v>
      </c>
      <c r="AF1706">
        <v>6511.05</v>
      </c>
      <c r="AG1706">
        <v>62955</v>
      </c>
      <c r="AH1706">
        <v>45252</v>
      </c>
      <c r="AI1706">
        <v>21150</v>
      </c>
      <c r="AJ1706">
        <v>62955</v>
      </c>
      <c r="AK1706" t="s">
        <v>75</v>
      </c>
      <c r="AL1706">
        <v>12</v>
      </c>
      <c r="AM1706" t="s">
        <v>68</v>
      </c>
      <c r="AN1706">
        <v>1</v>
      </c>
      <c r="AO1706">
        <v>0.34689124900000001</v>
      </c>
      <c r="AR1706" t="s">
        <v>79</v>
      </c>
      <c r="AS1706" t="s">
        <v>77</v>
      </c>
      <c r="AT1706">
        <v>-1715</v>
      </c>
      <c r="AU1706" t="s">
        <v>78</v>
      </c>
      <c r="AV1706" t="s">
        <v>79</v>
      </c>
      <c r="AW1706" t="s">
        <v>80</v>
      </c>
      <c r="AX1706" t="s">
        <v>81</v>
      </c>
      <c r="AY1706" t="s">
        <v>124</v>
      </c>
      <c r="AZ1706" t="s">
        <v>96</v>
      </c>
      <c r="BA1706" t="s">
        <v>76</v>
      </c>
      <c r="BB1706" t="s">
        <v>104</v>
      </c>
      <c r="BC1706">
        <v>46</v>
      </c>
      <c r="BD1706" t="s">
        <v>105</v>
      </c>
      <c r="BE1706">
        <v>10</v>
      </c>
      <c r="BF1706" t="s">
        <v>86</v>
      </c>
      <c r="BG1706" t="s">
        <v>106</v>
      </c>
      <c r="BH1706">
        <v>365243</v>
      </c>
      <c r="BI1706">
        <v>-1684</v>
      </c>
      <c r="BJ1706">
        <v>-1414</v>
      </c>
      <c r="BK1706">
        <v>-1414</v>
      </c>
      <c r="BL1706">
        <v>-1407</v>
      </c>
      <c r="BM1706">
        <v>0</v>
      </c>
    </row>
    <row r="1707" spans="1:65" x14ac:dyDescent="0.3">
      <c r="A1707">
        <v>114760</v>
      </c>
      <c r="B1707">
        <v>0</v>
      </c>
      <c r="C1707" t="s">
        <v>65</v>
      </c>
      <c r="D1707" t="s">
        <v>88</v>
      </c>
      <c r="E1707" t="s">
        <v>67</v>
      </c>
      <c r="F1707" t="s">
        <v>68</v>
      </c>
      <c r="G1707">
        <v>0</v>
      </c>
      <c r="H1707">
        <v>202500</v>
      </c>
      <c r="I1707">
        <v>544491</v>
      </c>
      <c r="J1707" t="s">
        <v>89</v>
      </c>
      <c r="K1707" t="s">
        <v>90</v>
      </c>
      <c r="L1707" t="s">
        <v>71</v>
      </c>
      <c r="M1707" t="s">
        <v>72</v>
      </c>
      <c r="N1707">
        <v>2.5163999999999999E-2</v>
      </c>
      <c r="O1707">
        <v>19147</v>
      </c>
      <c r="P1707">
        <v>5186</v>
      </c>
      <c r="Q1707">
        <v>1573</v>
      </c>
      <c r="R1707">
        <v>2672</v>
      </c>
      <c r="S1707">
        <v>2</v>
      </c>
      <c r="T1707">
        <v>2</v>
      </c>
      <c r="U1707" t="s">
        <v>94</v>
      </c>
      <c r="V1707">
        <v>13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134</v>
      </c>
      <c r="AD1707">
        <v>2790173</v>
      </c>
      <c r="AE1707" t="s">
        <v>93</v>
      </c>
      <c r="AF1707">
        <v>11978.235000000001</v>
      </c>
      <c r="AG1707">
        <v>104850</v>
      </c>
      <c r="AH1707">
        <v>102667.5</v>
      </c>
      <c r="AI1707">
        <v>10485</v>
      </c>
      <c r="AJ1707">
        <v>104850</v>
      </c>
      <c r="AK1707" t="s">
        <v>120</v>
      </c>
      <c r="AL1707">
        <v>14</v>
      </c>
      <c r="AM1707" t="s">
        <v>68</v>
      </c>
      <c r="AN1707">
        <v>1</v>
      </c>
      <c r="AO1707">
        <v>0.10091794900000001</v>
      </c>
      <c r="AR1707" t="s">
        <v>79</v>
      </c>
      <c r="AS1707" t="s">
        <v>77</v>
      </c>
      <c r="AT1707">
        <v>-416</v>
      </c>
      <c r="AU1707" t="s">
        <v>78</v>
      </c>
      <c r="AV1707" t="s">
        <v>79</v>
      </c>
      <c r="AX1707" t="s">
        <v>102</v>
      </c>
      <c r="AY1707" t="s">
        <v>146</v>
      </c>
      <c r="AZ1707" t="s">
        <v>96</v>
      </c>
      <c r="BA1707" t="s">
        <v>76</v>
      </c>
      <c r="BB1707" t="s">
        <v>84</v>
      </c>
      <c r="BC1707">
        <v>128</v>
      </c>
      <c r="BD1707" t="s">
        <v>163</v>
      </c>
      <c r="BE1707">
        <v>10</v>
      </c>
      <c r="BF1707" t="s">
        <v>147</v>
      </c>
      <c r="BG1707" t="s">
        <v>148</v>
      </c>
      <c r="BH1707">
        <v>365243</v>
      </c>
      <c r="BI1707">
        <v>-384</v>
      </c>
      <c r="BJ1707">
        <v>-114</v>
      </c>
      <c r="BK1707">
        <v>-114</v>
      </c>
      <c r="BL1707">
        <v>-111</v>
      </c>
      <c r="BM1707">
        <v>0</v>
      </c>
    </row>
    <row r="1708" spans="1:65" x14ac:dyDescent="0.3">
      <c r="A1708">
        <v>114764</v>
      </c>
      <c r="B1708">
        <v>0</v>
      </c>
      <c r="C1708" t="s">
        <v>65</v>
      </c>
      <c r="D1708" t="s">
        <v>88</v>
      </c>
      <c r="E1708" t="s">
        <v>67</v>
      </c>
      <c r="F1708" t="s">
        <v>68</v>
      </c>
      <c r="G1708">
        <v>0</v>
      </c>
      <c r="H1708">
        <v>157500</v>
      </c>
      <c r="I1708">
        <v>338832</v>
      </c>
      <c r="J1708" t="s">
        <v>113</v>
      </c>
      <c r="K1708" t="s">
        <v>90</v>
      </c>
      <c r="L1708" t="s">
        <v>139</v>
      </c>
      <c r="M1708" t="s">
        <v>72</v>
      </c>
      <c r="N1708">
        <v>1.0005999999999999E-2</v>
      </c>
      <c r="O1708">
        <v>21107</v>
      </c>
      <c r="P1708">
        <v>365243</v>
      </c>
      <c r="Q1708">
        <v>1073</v>
      </c>
      <c r="R1708">
        <v>4231</v>
      </c>
      <c r="S1708">
        <v>2</v>
      </c>
      <c r="T1708">
        <v>2</v>
      </c>
      <c r="U1708" t="s">
        <v>73</v>
      </c>
      <c r="V1708">
        <v>13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t="s">
        <v>76</v>
      </c>
      <c r="AD1708">
        <v>1099984</v>
      </c>
      <c r="AE1708" t="s">
        <v>93</v>
      </c>
      <c r="AF1708">
        <v>4623.03</v>
      </c>
      <c r="AG1708">
        <v>114349.5</v>
      </c>
      <c r="AH1708">
        <v>118849.5</v>
      </c>
      <c r="AI1708">
        <v>0</v>
      </c>
      <c r="AJ1708">
        <v>114349.5</v>
      </c>
      <c r="AK1708" t="s">
        <v>94</v>
      </c>
      <c r="AL1708">
        <v>17</v>
      </c>
      <c r="AM1708" t="s">
        <v>68</v>
      </c>
      <c r="AN1708">
        <v>1</v>
      </c>
      <c r="AO1708">
        <v>0</v>
      </c>
      <c r="AR1708" t="s">
        <v>79</v>
      </c>
      <c r="AS1708" t="s">
        <v>77</v>
      </c>
      <c r="AT1708">
        <v>-1265</v>
      </c>
      <c r="AU1708" t="s">
        <v>78</v>
      </c>
      <c r="AV1708" t="s">
        <v>79</v>
      </c>
      <c r="AW1708" t="s">
        <v>80</v>
      </c>
      <c r="AX1708" t="s">
        <v>81</v>
      </c>
      <c r="AY1708" t="s">
        <v>111</v>
      </c>
      <c r="AZ1708" t="s">
        <v>96</v>
      </c>
      <c r="BA1708" t="s">
        <v>76</v>
      </c>
      <c r="BB1708" t="s">
        <v>138</v>
      </c>
      <c r="BC1708">
        <v>550</v>
      </c>
      <c r="BD1708" t="s">
        <v>85</v>
      </c>
      <c r="BE1708">
        <v>36</v>
      </c>
      <c r="BF1708" t="s">
        <v>112</v>
      </c>
      <c r="BG1708" t="s">
        <v>151</v>
      </c>
      <c r="BH1708">
        <v>365243</v>
      </c>
      <c r="BI1708">
        <v>-1233</v>
      </c>
      <c r="BJ1708">
        <v>-183</v>
      </c>
      <c r="BK1708">
        <v>-243</v>
      </c>
      <c r="BL1708">
        <v>-235</v>
      </c>
      <c r="BM1708">
        <v>0</v>
      </c>
    </row>
    <row r="1709" spans="1:65" x14ac:dyDescent="0.3">
      <c r="A1709">
        <v>114766</v>
      </c>
      <c r="B1709">
        <v>0</v>
      </c>
      <c r="C1709" t="s">
        <v>65</v>
      </c>
      <c r="D1709" t="s">
        <v>88</v>
      </c>
      <c r="E1709" t="s">
        <v>67</v>
      </c>
      <c r="F1709" t="s">
        <v>68</v>
      </c>
      <c r="G1709">
        <v>0</v>
      </c>
      <c r="H1709">
        <v>119250</v>
      </c>
      <c r="I1709">
        <v>166500</v>
      </c>
      <c r="J1709" t="s">
        <v>113</v>
      </c>
      <c r="K1709" t="s">
        <v>70</v>
      </c>
      <c r="L1709" t="s">
        <v>140</v>
      </c>
      <c r="M1709" t="s">
        <v>72</v>
      </c>
      <c r="N1709">
        <v>2.6391999999999999E-2</v>
      </c>
      <c r="O1709">
        <v>23846</v>
      </c>
      <c r="P1709">
        <v>365243</v>
      </c>
      <c r="Q1709">
        <v>6830</v>
      </c>
      <c r="R1709">
        <v>4535</v>
      </c>
      <c r="S1709">
        <v>2</v>
      </c>
      <c r="T1709">
        <v>2</v>
      </c>
      <c r="U1709" t="s">
        <v>120</v>
      </c>
      <c r="V1709">
        <v>18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76</v>
      </c>
      <c r="AD1709">
        <v>1517660</v>
      </c>
      <c r="AE1709" t="s">
        <v>93</v>
      </c>
      <c r="AF1709">
        <v>5725.125</v>
      </c>
      <c r="AG1709">
        <v>41895</v>
      </c>
      <c r="AH1709">
        <v>40482</v>
      </c>
      <c r="AI1709">
        <v>4500</v>
      </c>
      <c r="AJ1709">
        <v>41895</v>
      </c>
      <c r="AK1709" t="s">
        <v>120</v>
      </c>
      <c r="AL1709">
        <v>18</v>
      </c>
      <c r="AM1709" t="s">
        <v>68</v>
      </c>
      <c r="AN1709">
        <v>1</v>
      </c>
      <c r="AO1709">
        <v>0.108952672</v>
      </c>
      <c r="AR1709" t="s">
        <v>79</v>
      </c>
      <c r="AS1709" t="s">
        <v>77</v>
      </c>
      <c r="AT1709">
        <v>-2142</v>
      </c>
      <c r="AU1709" t="s">
        <v>78</v>
      </c>
      <c r="AV1709" t="s">
        <v>79</v>
      </c>
      <c r="AW1709" t="s">
        <v>171</v>
      </c>
      <c r="AX1709" t="s">
        <v>102</v>
      </c>
      <c r="AY1709" t="s">
        <v>124</v>
      </c>
      <c r="AZ1709" t="s">
        <v>96</v>
      </c>
      <c r="BA1709" t="s">
        <v>76</v>
      </c>
      <c r="BB1709" t="s">
        <v>104</v>
      </c>
      <c r="BC1709">
        <v>38</v>
      </c>
      <c r="BD1709" t="s">
        <v>105</v>
      </c>
      <c r="BE1709">
        <v>10</v>
      </c>
      <c r="BF1709" t="s">
        <v>86</v>
      </c>
      <c r="BG1709" t="s">
        <v>106</v>
      </c>
      <c r="BH1709">
        <v>365243</v>
      </c>
      <c r="BI1709">
        <v>-2111</v>
      </c>
      <c r="BJ1709">
        <v>-1841</v>
      </c>
      <c r="BK1709">
        <v>-1991</v>
      </c>
      <c r="BL1709">
        <v>-1984</v>
      </c>
      <c r="BM1709">
        <v>0</v>
      </c>
    </row>
    <row r="1710" spans="1:65" x14ac:dyDescent="0.3">
      <c r="A1710">
        <v>114771</v>
      </c>
      <c r="B1710">
        <v>0</v>
      </c>
      <c r="C1710" t="s">
        <v>65</v>
      </c>
      <c r="D1710" t="s">
        <v>66</v>
      </c>
      <c r="E1710" t="s">
        <v>68</v>
      </c>
      <c r="F1710" t="s">
        <v>67</v>
      </c>
      <c r="G1710">
        <v>0</v>
      </c>
      <c r="H1710">
        <v>225000</v>
      </c>
      <c r="I1710">
        <v>715095</v>
      </c>
      <c r="J1710" t="s">
        <v>89</v>
      </c>
      <c r="K1710" t="s">
        <v>70</v>
      </c>
      <c r="L1710" t="s">
        <v>91</v>
      </c>
      <c r="M1710" t="s">
        <v>72</v>
      </c>
      <c r="N1710">
        <v>3.0690000000000001E-3</v>
      </c>
      <c r="O1710">
        <v>12387</v>
      </c>
      <c r="P1710">
        <v>1871</v>
      </c>
      <c r="Q1710">
        <v>975</v>
      </c>
      <c r="R1710">
        <v>3925</v>
      </c>
      <c r="S1710">
        <v>3</v>
      </c>
      <c r="T1710">
        <v>3</v>
      </c>
      <c r="U1710" t="s">
        <v>75</v>
      </c>
      <c r="V1710">
        <v>11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145</v>
      </c>
      <c r="AD1710">
        <v>2579506</v>
      </c>
      <c r="AE1710" t="s">
        <v>65</v>
      </c>
      <c r="AG1710">
        <v>0</v>
      </c>
      <c r="AH1710">
        <v>0</v>
      </c>
      <c r="AK1710" t="s">
        <v>125</v>
      </c>
      <c r="AL1710">
        <v>13</v>
      </c>
      <c r="AM1710" t="s">
        <v>68</v>
      </c>
      <c r="AN1710">
        <v>1</v>
      </c>
      <c r="AR1710" t="s">
        <v>76</v>
      </c>
      <c r="AS1710" t="s">
        <v>129</v>
      </c>
      <c r="AT1710">
        <v>-453</v>
      </c>
      <c r="AU1710" t="s">
        <v>76</v>
      </c>
      <c r="AV1710" t="s">
        <v>79</v>
      </c>
      <c r="AX1710" t="s">
        <v>81</v>
      </c>
      <c r="AY1710" t="s">
        <v>76</v>
      </c>
      <c r="AZ1710" t="s">
        <v>76</v>
      </c>
      <c r="BA1710" t="s">
        <v>76</v>
      </c>
      <c r="BB1710" t="s">
        <v>121</v>
      </c>
      <c r="BC1710">
        <v>-1</v>
      </c>
      <c r="BD1710" t="s">
        <v>76</v>
      </c>
      <c r="BF1710" t="s">
        <v>76</v>
      </c>
      <c r="BG1710" t="s">
        <v>82</v>
      </c>
    </row>
    <row r="1711" spans="1:65" x14ac:dyDescent="0.3">
      <c r="A1711">
        <v>114821</v>
      </c>
      <c r="B1711">
        <v>1</v>
      </c>
      <c r="C1711" t="s">
        <v>65</v>
      </c>
      <c r="D1711" t="s">
        <v>88</v>
      </c>
      <c r="E1711" t="s">
        <v>67</v>
      </c>
      <c r="F1711" t="s">
        <v>68</v>
      </c>
      <c r="G1711">
        <v>0</v>
      </c>
      <c r="H1711">
        <v>121500</v>
      </c>
      <c r="I1711">
        <v>436032</v>
      </c>
      <c r="J1711" t="s">
        <v>69</v>
      </c>
      <c r="K1711" t="s">
        <v>70</v>
      </c>
      <c r="L1711" t="s">
        <v>139</v>
      </c>
      <c r="M1711" t="s">
        <v>72</v>
      </c>
      <c r="N1711">
        <v>2.0712999999999999E-2</v>
      </c>
      <c r="O1711">
        <v>22777</v>
      </c>
      <c r="P1711">
        <v>1609</v>
      </c>
      <c r="Q1711">
        <v>2177</v>
      </c>
      <c r="R1711">
        <v>2191</v>
      </c>
      <c r="S1711">
        <v>3</v>
      </c>
      <c r="T1711">
        <v>2</v>
      </c>
      <c r="U1711" t="s">
        <v>120</v>
      </c>
      <c r="V1711">
        <v>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92</v>
      </c>
      <c r="AD1711">
        <v>2076504</v>
      </c>
      <c r="AE1711" t="s">
        <v>93</v>
      </c>
      <c r="AF1711">
        <v>10205.459999999999</v>
      </c>
      <c r="AG1711">
        <v>93811.5</v>
      </c>
      <c r="AH1711">
        <v>91858.5</v>
      </c>
      <c r="AI1711">
        <v>9382.5</v>
      </c>
      <c r="AJ1711">
        <v>93811.5</v>
      </c>
      <c r="AK1711" t="s">
        <v>125</v>
      </c>
      <c r="AL1711">
        <v>14</v>
      </c>
      <c r="AM1711" t="s">
        <v>68</v>
      </c>
      <c r="AN1711">
        <v>1</v>
      </c>
      <c r="AO1711">
        <v>0.10093139600000001</v>
      </c>
      <c r="AR1711" t="s">
        <v>79</v>
      </c>
      <c r="AS1711" t="s">
        <v>77</v>
      </c>
      <c r="AT1711">
        <v>-694</v>
      </c>
      <c r="AU1711" t="s">
        <v>78</v>
      </c>
      <c r="AV1711" t="s">
        <v>79</v>
      </c>
      <c r="AW1711" t="s">
        <v>80</v>
      </c>
      <c r="AX1711" t="s">
        <v>102</v>
      </c>
      <c r="AY1711" t="s">
        <v>199</v>
      </c>
      <c r="AZ1711" t="s">
        <v>96</v>
      </c>
      <c r="BA1711" t="s">
        <v>76</v>
      </c>
      <c r="BB1711" t="s">
        <v>84</v>
      </c>
      <c r="BC1711">
        <v>11</v>
      </c>
      <c r="BD1711" t="s">
        <v>141</v>
      </c>
      <c r="BE1711">
        <v>10</v>
      </c>
      <c r="BF1711" t="s">
        <v>112</v>
      </c>
      <c r="BG1711" t="s">
        <v>158</v>
      </c>
      <c r="BH1711">
        <v>365243</v>
      </c>
      <c r="BI1711">
        <v>-663</v>
      </c>
      <c r="BJ1711">
        <v>-393</v>
      </c>
      <c r="BK1711">
        <v>-423</v>
      </c>
      <c r="BL1711">
        <v>-416</v>
      </c>
      <c r="BM1711">
        <v>0</v>
      </c>
    </row>
    <row r="1712" spans="1:65" x14ac:dyDescent="0.3">
      <c r="A1712">
        <v>114825</v>
      </c>
      <c r="B1712">
        <v>0</v>
      </c>
      <c r="C1712" t="s">
        <v>65</v>
      </c>
      <c r="D1712" t="s">
        <v>88</v>
      </c>
      <c r="E1712" t="s">
        <v>68</v>
      </c>
      <c r="F1712" t="s">
        <v>68</v>
      </c>
      <c r="G1712">
        <v>0</v>
      </c>
      <c r="H1712">
        <v>135000</v>
      </c>
      <c r="I1712">
        <v>314100</v>
      </c>
      <c r="J1712" t="s">
        <v>113</v>
      </c>
      <c r="K1712" t="s">
        <v>70</v>
      </c>
      <c r="L1712" t="s">
        <v>139</v>
      </c>
      <c r="M1712" t="s">
        <v>72</v>
      </c>
      <c r="N1712">
        <v>1.0147E-2</v>
      </c>
      <c r="O1712">
        <v>24310</v>
      </c>
      <c r="P1712">
        <v>365243</v>
      </c>
      <c r="Q1712">
        <v>10519</v>
      </c>
      <c r="R1712">
        <v>4407</v>
      </c>
      <c r="S1712">
        <v>2</v>
      </c>
      <c r="T1712">
        <v>2</v>
      </c>
      <c r="U1712" t="s">
        <v>120</v>
      </c>
      <c r="V1712">
        <v>12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76</v>
      </c>
      <c r="AD1712">
        <v>1399513</v>
      </c>
      <c r="AE1712" t="s">
        <v>65</v>
      </c>
      <c r="AF1712">
        <v>15713.055</v>
      </c>
      <c r="AG1712">
        <v>225000</v>
      </c>
      <c r="AH1712">
        <v>254700</v>
      </c>
      <c r="AJ1712">
        <v>225000</v>
      </c>
      <c r="AK1712" t="s">
        <v>73</v>
      </c>
      <c r="AL1712">
        <v>16</v>
      </c>
      <c r="AM1712" t="s">
        <v>68</v>
      </c>
      <c r="AN1712">
        <v>1</v>
      </c>
      <c r="AR1712" t="s">
        <v>76</v>
      </c>
      <c r="AS1712" t="s">
        <v>114</v>
      </c>
      <c r="AT1712">
        <v>-265</v>
      </c>
      <c r="AU1712" t="s">
        <v>78</v>
      </c>
      <c r="AV1712" t="s">
        <v>115</v>
      </c>
      <c r="AW1712" t="s">
        <v>80</v>
      </c>
      <c r="AX1712" t="s">
        <v>81</v>
      </c>
      <c r="AY1712" t="s">
        <v>76</v>
      </c>
      <c r="AZ1712" t="s">
        <v>82</v>
      </c>
      <c r="BA1712" t="s">
        <v>116</v>
      </c>
      <c r="BB1712" t="s">
        <v>121</v>
      </c>
      <c r="BC1712">
        <v>-1</v>
      </c>
      <c r="BD1712" t="s">
        <v>76</v>
      </c>
      <c r="BE1712">
        <v>24</v>
      </c>
      <c r="BF1712" t="s">
        <v>147</v>
      </c>
      <c r="BG1712" t="s">
        <v>154</v>
      </c>
    </row>
    <row r="1713" spans="1:65" x14ac:dyDescent="0.3">
      <c r="A1713">
        <v>114827</v>
      </c>
      <c r="B1713">
        <v>0</v>
      </c>
      <c r="C1713" t="s">
        <v>65</v>
      </c>
      <c r="D1713" t="s">
        <v>88</v>
      </c>
      <c r="E1713" t="s">
        <v>67</v>
      </c>
      <c r="F1713" t="s">
        <v>67</v>
      </c>
      <c r="G1713">
        <v>0</v>
      </c>
      <c r="H1713">
        <v>360000</v>
      </c>
      <c r="I1713">
        <v>945000</v>
      </c>
      <c r="J1713" t="s">
        <v>89</v>
      </c>
      <c r="K1713" t="s">
        <v>70</v>
      </c>
      <c r="L1713" t="s">
        <v>71</v>
      </c>
      <c r="M1713" t="s">
        <v>127</v>
      </c>
      <c r="N1713">
        <v>3.2561E-2</v>
      </c>
      <c r="O1713">
        <v>17294</v>
      </c>
      <c r="P1713">
        <v>668</v>
      </c>
      <c r="Q1713">
        <v>11339</v>
      </c>
      <c r="R1713">
        <v>787</v>
      </c>
      <c r="S1713">
        <v>1</v>
      </c>
      <c r="T1713">
        <v>1</v>
      </c>
      <c r="U1713" t="s">
        <v>123</v>
      </c>
      <c r="V1713">
        <v>15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92</v>
      </c>
      <c r="AD1713">
        <v>2794472</v>
      </c>
      <c r="AE1713" t="s">
        <v>93</v>
      </c>
      <c r="AF1713">
        <v>12108.6</v>
      </c>
      <c r="AG1713">
        <v>132219</v>
      </c>
      <c r="AH1713">
        <v>132219</v>
      </c>
      <c r="AI1713">
        <v>0</v>
      </c>
      <c r="AJ1713">
        <v>132219</v>
      </c>
      <c r="AK1713" t="s">
        <v>75</v>
      </c>
      <c r="AL1713">
        <v>20</v>
      </c>
      <c r="AM1713" t="s">
        <v>68</v>
      </c>
      <c r="AN1713">
        <v>1</v>
      </c>
      <c r="AO1713">
        <v>0</v>
      </c>
      <c r="AR1713" t="s">
        <v>79</v>
      </c>
      <c r="AS1713" t="s">
        <v>77</v>
      </c>
      <c r="AT1713">
        <v>-639</v>
      </c>
      <c r="AU1713" t="s">
        <v>78</v>
      </c>
      <c r="AV1713" t="s">
        <v>79</v>
      </c>
      <c r="AW1713" t="s">
        <v>80</v>
      </c>
      <c r="AX1713" t="s">
        <v>81</v>
      </c>
      <c r="AY1713" t="s">
        <v>190</v>
      </c>
      <c r="AZ1713" t="s">
        <v>96</v>
      </c>
      <c r="BA1713" t="s">
        <v>76</v>
      </c>
      <c r="BB1713" t="s">
        <v>104</v>
      </c>
      <c r="BC1713">
        <v>100</v>
      </c>
      <c r="BD1713" t="s">
        <v>191</v>
      </c>
      <c r="BE1713">
        <v>12</v>
      </c>
      <c r="BF1713" t="s">
        <v>97</v>
      </c>
      <c r="BG1713" t="s">
        <v>188</v>
      </c>
      <c r="BH1713">
        <v>365243</v>
      </c>
      <c r="BI1713">
        <v>-598</v>
      </c>
      <c r="BJ1713">
        <v>-268</v>
      </c>
      <c r="BK1713">
        <v>-478</v>
      </c>
      <c r="BL1713">
        <v>-471</v>
      </c>
      <c r="BM1713">
        <v>0</v>
      </c>
    </row>
    <row r="1714" spans="1:65" x14ac:dyDescent="0.3">
      <c r="A1714">
        <v>114827</v>
      </c>
      <c r="B1714">
        <v>0</v>
      </c>
      <c r="C1714" t="s">
        <v>65</v>
      </c>
      <c r="D1714" t="s">
        <v>88</v>
      </c>
      <c r="E1714" t="s">
        <v>67</v>
      </c>
      <c r="F1714" t="s">
        <v>67</v>
      </c>
      <c r="G1714">
        <v>0</v>
      </c>
      <c r="H1714">
        <v>360000</v>
      </c>
      <c r="I1714">
        <v>945000</v>
      </c>
      <c r="J1714" t="s">
        <v>89</v>
      </c>
      <c r="K1714" t="s">
        <v>70</v>
      </c>
      <c r="L1714" t="s">
        <v>71</v>
      </c>
      <c r="M1714" t="s">
        <v>127</v>
      </c>
      <c r="N1714">
        <v>3.2561E-2</v>
      </c>
      <c r="O1714">
        <v>17294</v>
      </c>
      <c r="P1714">
        <v>668</v>
      </c>
      <c r="Q1714">
        <v>11339</v>
      </c>
      <c r="R1714">
        <v>787</v>
      </c>
      <c r="S1714">
        <v>1</v>
      </c>
      <c r="T1714">
        <v>1</v>
      </c>
      <c r="U1714" t="s">
        <v>123</v>
      </c>
      <c r="V1714">
        <v>15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92</v>
      </c>
      <c r="AD1714">
        <v>2293214</v>
      </c>
      <c r="AE1714" t="s">
        <v>93</v>
      </c>
      <c r="AF1714">
        <v>6701.31</v>
      </c>
      <c r="AG1714">
        <v>73174.5</v>
      </c>
      <c r="AH1714">
        <v>73174.5</v>
      </c>
      <c r="AI1714">
        <v>0</v>
      </c>
      <c r="AJ1714">
        <v>73174.5</v>
      </c>
      <c r="AK1714" t="s">
        <v>125</v>
      </c>
      <c r="AL1714">
        <v>14</v>
      </c>
      <c r="AM1714" t="s">
        <v>68</v>
      </c>
      <c r="AN1714">
        <v>1</v>
      </c>
      <c r="AO1714">
        <v>0</v>
      </c>
      <c r="AR1714" t="s">
        <v>79</v>
      </c>
      <c r="AS1714" t="s">
        <v>77</v>
      </c>
      <c r="AT1714">
        <v>-245</v>
      </c>
      <c r="AU1714" t="s">
        <v>78</v>
      </c>
      <c r="AV1714" t="s">
        <v>79</v>
      </c>
      <c r="AX1714" t="s">
        <v>81</v>
      </c>
      <c r="AY1714" t="s">
        <v>190</v>
      </c>
      <c r="AZ1714" t="s">
        <v>96</v>
      </c>
      <c r="BA1714" t="s">
        <v>76</v>
      </c>
      <c r="BB1714" t="s">
        <v>104</v>
      </c>
      <c r="BC1714">
        <v>70</v>
      </c>
      <c r="BD1714" t="s">
        <v>191</v>
      </c>
      <c r="BE1714">
        <v>12</v>
      </c>
      <c r="BF1714" t="s">
        <v>97</v>
      </c>
      <c r="BG1714" t="s">
        <v>188</v>
      </c>
      <c r="BH1714">
        <v>365243</v>
      </c>
      <c r="BI1714">
        <v>-206</v>
      </c>
      <c r="BJ1714">
        <v>124</v>
      </c>
      <c r="BK1714">
        <v>-146</v>
      </c>
      <c r="BL1714">
        <v>-142</v>
      </c>
      <c r="BM1714">
        <v>0</v>
      </c>
    </row>
    <row r="1715" spans="1:65" x14ac:dyDescent="0.3">
      <c r="A1715">
        <v>114827</v>
      </c>
      <c r="B1715">
        <v>0</v>
      </c>
      <c r="C1715" t="s">
        <v>65</v>
      </c>
      <c r="D1715" t="s">
        <v>88</v>
      </c>
      <c r="E1715" t="s">
        <v>67</v>
      </c>
      <c r="F1715" t="s">
        <v>67</v>
      </c>
      <c r="G1715">
        <v>0</v>
      </c>
      <c r="H1715">
        <v>360000</v>
      </c>
      <c r="I1715">
        <v>945000</v>
      </c>
      <c r="J1715" t="s">
        <v>89</v>
      </c>
      <c r="K1715" t="s">
        <v>70</v>
      </c>
      <c r="L1715" t="s">
        <v>71</v>
      </c>
      <c r="M1715" t="s">
        <v>127</v>
      </c>
      <c r="N1715">
        <v>3.2561E-2</v>
      </c>
      <c r="O1715">
        <v>17294</v>
      </c>
      <c r="P1715">
        <v>668</v>
      </c>
      <c r="Q1715">
        <v>11339</v>
      </c>
      <c r="R1715">
        <v>787</v>
      </c>
      <c r="S1715">
        <v>1</v>
      </c>
      <c r="T1715">
        <v>1</v>
      </c>
      <c r="U1715" t="s">
        <v>123</v>
      </c>
      <c r="V1715">
        <v>15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92</v>
      </c>
      <c r="AD1715">
        <v>2326848</v>
      </c>
      <c r="AE1715" t="s">
        <v>65</v>
      </c>
      <c r="AF1715">
        <v>30195</v>
      </c>
      <c r="AG1715">
        <v>450000</v>
      </c>
      <c r="AH1715">
        <v>450000</v>
      </c>
      <c r="AJ1715">
        <v>450000</v>
      </c>
      <c r="AK1715" t="s">
        <v>109</v>
      </c>
      <c r="AL1715">
        <v>17</v>
      </c>
      <c r="AM1715" t="s">
        <v>68</v>
      </c>
      <c r="AN1715">
        <v>1</v>
      </c>
      <c r="AR1715" t="s">
        <v>152</v>
      </c>
      <c r="AS1715" t="s">
        <v>114</v>
      </c>
      <c r="AT1715">
        <v>-382</v>
      </c>
      <c r="AU1715" t="s">
        <v>78</v>
      </c>
      <c r="AV1715" t="s">
        <v>115</v>
      </c>
      <c r="AX1715" t="s">
        <v>81</v>
      </c>
      <c r="AY1715" t="s">
        <v>76</v>
      </c>
      <c r="AZ1715" t="s">
        <v>82</v>
      </c>
      <c r="BA1715" t="s">
        <v>83</v>
      </c>
      <c r="BB1715" t="s">
        <v>178</v>
      </c>
      <c r="BC1715">
        <v>-1</v>
      </c>
      <c r="BD1715" t="s">
        <v>76</v>
      </c>
      <c r="BE1715">
        <v>18</v>
      </c>
      <c r="BF1715" t="s">
        <v>112</v>
      </c>
      <c r="BG1715" t="s">
        <v>150</v>
      </c>
    </row>
    <row r="1716" spans="1:65" x14ac:dyDescent="0.3">
      <c r="A1716">
        <v>114828</v>
      </c>
      <c r="B1716">
        <v>0</v>
      </c>
      <c r="C1716" t="s">
        <v>65</v>
      </c>
      <c r="D1716" t="s">
        <v>88</v>
      </c>
      <c r="E1716" t="s">
        <v>67</v>
      </c>
      <c r="F1716" t="s">
        <v>68</v>
      </c>
      <c r="G1716">
        <v>3</v>
      </c>
      <c r="H1716">
        <v>112500</v>
      </c>
      <c r="I1716">
        <v>592560</v>
      </c>
      <c r="J1716" t="s">
        <v>69</v>
      </c>
      <c r="K1716" t="s">
        <v>70</v>
      </c>
      <c r="L1716" t="s">
        <v>91</v>
      </c>
      <c r="M1716" t="s">
        <v>72</v>
      </c>
      <c r="N1716">
        <v>3.5791999999999997E-2</v>
      </c>
      <c r="O1716">
        <v>11945</v>
      </c>
      <c r="P1716">
        <v>2313</v>
      </c>
      <c r="Q1716">
        <v>4210</v>
      </c>
      <c r="R1716">
        <v>1865</v>
      </c>
      <c r="S1716">
        <v>2</v>
      </c>
      <c r="T1716">
        <v>2</v>
      </c>
      <c r="U1716" t="s">
        <v>123</v>
      </c>
      <c r="V1716">
        <v>12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 t="s">
        <v>92</v>
      </c>
      <c r="AD1716">
        <v>2507082</v>
      </c>
      <c r="AE1716" t="s">
        <v>99</v>
      </c>
      <c r="AF1716">
        <v>6750</v>
      </c>
      <c r="AG1716">
        <v>135000</v>
      </c>
      <c r="AH1716">
        <v>135000</v>
      </c>
      <c r="AJ1716">
        <v>270000</v>
      </c>
      <c r="AK1716" t="s">
        <v>94</v>
      </c>
      <c r="AL1716">
        <v>17</v>
      </c>
      <c r="AM1716" t="s">
        <v>67</v>
      </c>
      <c r="AN1716">
        <v>1</v>
      </c>
      <c r="AR1716" t="s">
        <v>79</v>
      </c>
      <c r="AS1716" t="s">
        <v>114</v>
      </c>
      <c r="AT1716">
        <v>-72</v>
      </c>
      <c r="AU1716" t="s">
        <v>76</v>
      </c>
      <c r="AV1716" t="s">
        <v>115</v>
      </c>
      <c r="AW1716" t="s">
        <v>80</v>
      </c>
      <c r="AX1716" t="s">
        <v>81</v>
      </c>
      <c r="AY1716" t="s">
        <v>76</v>
      </c>
      <c r="AZ1716" t="s">
        <v>131</v>
      </c>
      <c r="BA1716" t="s">
        <v>116</v>
      </c>
      <c r="BB1716" t="s">
        <v>121</v>
      </c>
      <c r="BC1716">
        <v>-1</v>
      </c>
      <c r="BD1716" t="s">
        <v>76</v>
      </c>
      <c r="BE1716">
        <v>0</v>
      </c>
      <c r="BF1716" t="s">
        <v>76</v>
      </c>
      <c r="BG1716" t="s">
        <v>160</v>
      </c>
    </row>
    <row r="1717" spans="1:65" x14ac:dyDescent="0.3">
      <c r="A1717">
        <v>114828</v>
      </c>
      <c r="B1717">
        <v>0</v>
      </c>
      <c r="C1717" t="s">
        <v>65</v>
      </c>
      <c r="D1717" t="s">
        <v>88</v>
      </c>
      <c r="E1717" t="s">
        <v>67</v>
      </c>
      <c r="F1717" t="s">
        <v>68</v>
      </c>
      <c r="G1717">
        <v>3</v>
      </c>
      <c r="H1717">
        <v>112500</v>
      </c>
      <c r="I1717">
        <v>592560</v>
      </c>
      <c r="J1717" t="s">
        <v>69</v>
      </c>
      <c r="K1717" t="s">
        <v>70</v>
      </c>
      <c r="L1717" t="s">
        <v>91</v>
      </c>
      <c r="M1717" t="s">
        <v>72</v>
      </c>
      <c r="N1717">
        <v>3.5791999999999997E-2</v>
      </c>
      <c r="O1717">
        <v>11945</v>
      </c>
      <c r="P1717">
        <v>2313</v>
      </c>
      <c r="Q1717">
        <v>4210</v>
      </c>
      <c r="R1717">
        <v>1865</v>
      </c>
      <c r="S1717">
        <v>2</v>
      </c>
      <c r="T1717">
        <v>2</v>
      </c>
      <c r="U1717" t="s">
        <v>123</v>
      </c>
      <c r="V1717">
        <v>12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 t="s">
        <v>92</v>
      </c>
      <c r="AD1717">
        <v>1343373</v>
      </c>
      <c r="AE1717" t="s">
        <v>65</v>
      </c>
      <c r="AG1717">
        <v>0</v>
      </c>
      <c r="AH1717">
        <v>0</v>
      </c>
      <c r="AK1717" t="s">
        <v>120</v>
      </c>
      <c r="AL1717">
        <v>10</v>
      </c>
      <c r="AM1717" t="s">
        <v>68</v>
      </c>
      <c r="AN1717">
        <v>1</v>
      </c>
      <c r="AR1717" t="s">
        <v>76</v>
      </c>
      <c r="AS1717" t="s">
        <v>129</v>
      </c>
      <c r="AT1717">
        <v>-208</v>
      </c>
      <c r="AU1717" t="s">
        <v>76</v>
      </c>
      <c r="AV1717" t="s">
        <v>79</v>
      </c>
      <c r="AX1717" t="s">
        <v>81</v>
      </c>
      <c r="AY1717" t="s">
        <v>76</v>
      </c>
      <c r="AZ1717" t="s">
        <v>76</v>
      </c>
      <c r="BA1717" t="s">
        <v>76</v>
      </c>
      <c r="BB1717" t="s">
        <v>121</v>
      </c>
      <c r="BC1717">
        <v>-1</v>
      </c>
      <c r="BD1717" t="s">
        <v>76</v>
      </c>
      <c r="BF1717" t="s">
        <v>76</v>
      </c>
      <c r="BG1717" t="s">
        <v>82</v>
      </c>
    </row>
    <row r="1718" spans="1:65" x14ac:dyDescent="0.3">
      <c r="A1718">
        <v>114834</v>
      </c>
      <c r="B1718">
        <v>0</v>
      </c>
      <c r="C1718" t="s">
        <v>65</v>
      </c>
      <c r="D1718" t="s">
        <v>88</v>
      </c>
      <c r="E1718" t="s">
        <v>67</v>
      </c>
      <c r="F1718" t="s">
        <v>68</v>
      </c>
      <c r="G1718">
        <v>0</v>
      </c>
      <c r="H1718">
        <v>135000</v>
      </c>
      <c r="I1718">
        <v>900000</v>
      </c>
      <c r="J1718" t="s">
        <v>69</v>
      </c>
      <c r="K1718" t="s">
        <v>90</v>
      </c>
      <c r="L1718" t="s">
        <v>140</v>
      </c>
      <c r="M1718" t="s">
        <v>72</v>
      </c>
      <c r="N1718">
        <v>2.2624999999999999E-2</v>
      </c>
      <c r="O1718">
        <v>16395</v>
      </c>
      <c r="P1718">
        <v>8781</v>
      </c>
      <c r="Q1718">
        <v>299</v>
      </c>
      <c r="R1718">
        <v>3983</v>
      </c>
      <c r="S1718">
        <v>2</v>
      </c>
      <c r="T1718">
        <v>2</v>
      </c>
      <c r="U1718" t="s">
        <v>73</v>
      </c>
      <c r="V1718">
        <v>16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143</v>
      </c>
      <c r="AD1718">
        <v>2153232</v>
      </c>
      <c r="AE1718" t="s">
        <v>65</v>
      </c>
      <c r="AF1718">
        <v>22267.845000000001</v>
      </c>
      <c r="AG1718">
        <v>382500</v>
      </c>
      <c r="AH1718">
        <v>435514.5</v>
      </c>
      <c r="AJ1718">
        <v>382500</v>
      </c>
      <c r="AK1718" t="s">
        <v>123</v>
      </c>
      <c r="AL1718">
        <v>11</v>
      </c>
      <c r="AM1718" t="s">
        <v>68</v>
      </c>
      <c r="AN1718">
        <v>1</v>
      </c>
      <c r="AR1718" t="s">
        <v>76</v>
      </c>
      <c r="AS1718" t="s">
        <v>77</v>
      </c>
      <c r="AT1718">
        <v>-829</v>
      </c>
      <c r="AU1718" t="s">
        <v>78</v>
      </c>
      <c r="AV1718" t="s">
        <v>79</v>
      </c>
      <c r="AW1718" t="s">
        <v>80</v>
      </c>
      <c r="AX1718" t="s">
        <v>81</v>
      </c>
      <c r="AY1718" t="s">
        <v>76</v>
      </c>
      <c r="AZ1718" t="s">
        <v>82</v>
      </c>
      <c r="BA1718" t="s">
        <v>116</v>
      </c>
      <c r="BB1718" t="s">
        <v>104</v>
      </c>
      <c r="BC1718">
        <v>20</v>
      </c>
      <c r="BD1718" t="s">
        <v>105</v>
      </c>
      <c r="BE1718">
        <v>36</v>
      </c>
      <c r="BF1718" t="s">
        <v>147</v>
      </c>
      <c r="BG1718" t="s">
        <v>154</v>
      </c>
      <c r="BH1718">
        <v>365243</v>
      </c>
      <c r="BI1718">
        <v>-799</v>
      </c>
      <c r="BJ1718">
        <v>251</v>
      </c>
      <c r="BK1718">
        <v>-379</v>
      </c>
      <c r="BL1718">
        <v>-368</v>
      </c>
      <c r="BM1718">
        <v>1</v>
      </c>
    </row>
    <row r="1719" spans="1:65" x14ac:dyDescent="0.3">
      <c r="A1719">
        <v>114839</v>
      </c>
      <c r="B1719">
        <v>0</v>
      </c>
      <c r="C1719" t="s">
        <v>65</v>
      </c>
      <c r="D1719" t="s">
        <v>88</v>
      </c>
      <c r="E1719" t="s">
        <v>68</v>
      </c>
      <c r="F1719" t="s">
        <v>67</v>
      </c>
      <c r="G1719">
        <v>0</v>
      </c>
      <c r="H1719">
        <v>58500</v>
      </c>
      <c r="I1719">
        <v>675000</v>
      </c>
      <c r="J1719" t="s">
        <v>113</v>
      </c>
      <c r="K1719" t="s">
        <v>70</v>
      </c>
      <c r="L1719" t="s">
        <v>91</v>
      </c>
      <c r="M1719" t="s">
        <v>72</v>
      </c>
      <c r="N1719">
        <v>2.8663000000000001E-2</v>
      </c>
      <c r="O1719">
        <v>20315</v>
      </c>
      <c r="P1719">
        <v>365243</v>
      </c>
      <c r="Q1719">
        <v>10279</v>
      </c>
      <c r="R1719">
        <v>3748</v>
      </c>
      <c r="S1719">
        <v>2</v>
      </c>
      <c r="T1719">
        <v>2</v>
      </c>
      <c r="U1719" t="s">
        <v>73</v>
      </c>
      <c r="V1719">
        <v>10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76</v>
      </c>
      <c r="AD1719">
        <v>1382917</v>
      </c>
      <c r="AE1719" t="s">
        <v>93</v>
      </c>
      <c r="AF1719">
        <v>3808.125</v>
      </c>
      <c r="AG1719">
        <v>17869.5</v>
      </c>
      <c r="AH1719">
        <v>14292</v>
      </c>
      <c r="AI1719">
        <v>3577.5</v>
      </c>
      <c r="AJ1719">
        <v>17869.5</v>
      </c>
      <c r="AK1719" t="s">
        <v>120</v>
      </c>
      <c r="AL1719">
        <v>9</v>
      </c>
      <c r="AM1719" t="s">
        <v>68</v>
      </c>
      <c r="AN1719">
        <v>1</v>
      </c>
      <c r="AO1719">
        <v>0.218037591</v>
      </c>
      <c r="AR1719" t="s">
        <v>79</v>
      </c>
      <c r="AS1719" t="s">
        <v>77</v>
      </c>
      <c r="AT1719">
        <v>-1059</v>
      </c>
      <c r="AU1719" t="s">
        <v>78</v>
      </c>
      <c r="AV1719" t="s">
        <v>79</v>
      </c>
      <c r="AX1719" t="s">
        <v>161</v>
      </c>
      <c r="AY1719" t="s">
        <v>124</v>
      </c>
      <c r="AZ1719" t="s">
        <v>96</v>
      </c>
      <c r="BA1719" t="s">
        <v>76</v>
      </c>
      <c r="BB1719" t="s">
        <v>104</v>
      </c>
      <c r="BC1719">
        <v>60</v>
      </c>
      <c r="BD1719" t="s">
        <v>105</v>
      </c>
      <c r="BE1719">
        <v>4</v>
      </c>
      <c r="BF1719" t="s">
        <v>147</v>
      </c>
      <c r="BG1719" t="s">
        <v>208</v>
      </c>
      <c r="BH1719">
        <v>365243</v>
      </c>
      <c r="BI1719">
        <v>-1021</v>
      </c>
      <c r="BJ1719">
        <v>-931</v>
      </c>
      <c r="BK1719">
        <v>-961</v>
      </c>
      <c r="BL1719">
        <v>-957</v>
      </c>
      <c r="BM1719">
        <v>0</v>
      </c>
    </row>
    <row r="1720" spans="1:65" x14ac:dyDescent="0.3">
      <c r="A1720">
        <v>114876</v>
      </c>
      <c r="B1720">
        <v>0</v>
      </c>
      <c r="C1720" t="s">
        <v>65</v>
      </c>
      <c r="D1720" t="s">
        <v>88</v>
      </c>
      <c r="E1720" t="s">
        <v>68</v>
      </c>
      <c r="F1720" t="s">
        <v>68</v>
      </c>
      <c r="G1720">
        <v>0</v>
      </c>
      <c r="H1720">
        <v>135000</v>
      </c>
      <c r="I1720">
        <v>1288350</v>
      </c>
      <c r="J1720" t="s">
        <v>69</v>
      </c>
      <c r="K1720" t="s">
        <v>70</v>
      </c>
      <c r="L1720" t="s">
        <v>71</v>
      </c>
      <c r="M1720" t="s">
        <v>72</v>
      </c>
      <c r="N1720">
        <v>1.8800999999999998E-2</v>
      </c>
      <c r="O1720">
        <v>19844</v>
      </c>
      <c r="P1720">
        <v>3431</v>
      </c>
      <c r="Q1720">
        <v>6752</v>
      </c>
      <c r="R1720">
        <v>3346</v>
      </c>
      <c r="S1720">
        <v>2</v>
      </c>
      <c r="T1720">
        <v>2</v>
      </c>
      <c r="U1720" t="s">
        <v>123</v>
      </c>
      <c r="V1720">
        <v>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167</v>
      </c>
      <c r="AD1720">
        <v>2710430</v>
      </c>
      <c r="AE1720" t="s">
        <v>99</v>
      </c>
      <c r="AF1720">
        <v>11025</v>
      </c>
      <c r="AG1720">
        <v>0</v>
      </c>
      <c r="AH1720">
        <v>157500</v>
      </c>
      <c r="AJ1720">
        <v>0</v>
      </c>
      <c r="AK1720" t="s">
        <v>73</v>
      </c>
      <c r="AL1720">
        <v>11</v>
      </c>
      <c r="AM1720" t="s">
        <v>68</v>
      </c>
      <c r="AN1720">
        <v>1</v>
      </c>
      <c r="AR1720" t="s">
        <v>79</v>
      </c>
      <c r="AS1720" t="s">
        <v>114</v>
      </c>
      <c r="AT1720">
        <v>-1383</v>
      </c>
      <c r="AU1720" t="s">
        <v>76</v>
      </c>
      <c r="AV1720" t="s">
        <v>115</v>
      </c>
      <c r="AX1720" t="s">
        <v>81</v>
      </c>
      <c r="AY1720" t="s">
        <v>76</v>
      </c>
      <c r="AZ1720" t="s">
        <v>131</v>
      </c>
      <c r="BA1720" t="s">
        <v>83</v>
      </c>
      <c r="BB1720" t="s">
        <v>121</v>
      </c>
      <c r="BC1720">
        <v>-1</v>
      </c>
      <c r="BD1720" t="s">
        <v>76</v>
      </c>
      <c r="BE1720">
        <v>0</v>
      </c>
      <c r="BF1720" t="s">
        <v>76</v>
      </c>
      <c r="BG1720" t="s">
        <v>132</v>
      </c>
    </row>
    <row r="1721" spans="1:65" x14ac:dyDescent="0.3">
      <c r="A1721">
        <v>114876</v>
      </c>
      <c r="B1721">
        <v>0</v>
      </c>
      <c r="C1721" t="s">
        <v>65</v>
      </c>
      <c r="D1721" t="s">
        <v>88</v>
      </c>
      <c r="E1721" t="s">
        <v>68</v>
      </c>
      <c r="F1721" t="s">
        <v>68</v>
      </c>
      <c r="G1721">
        <v>0</v>
      </c>
      <c r="H1721">
        <v>135000</v>
      </c>
      <c r="I1721">
        <v>1288350</v>
      </c>
      <c r="J1721" t="s">
        <v>69</v>
      </c>
      <c r="K1721" t="s">
        <v>70</v>
      </c>
      <c r="L1721" t="s">
        <v>71</v>
      </c>
      <c r="M1721" t="s">
        <v>72</v>
      </c>
      <c r="N1721">
        <v>1.8800999999999998E-2</v>
      </c>
      <c r="O1721">
        <v>19844</v>
      </c>
      <c r="P1721">
        <v>3431</v>
      </c>
      <c r="Q1721">
        <v>6752</v>
      </c>
      <c r="R1721">
        <v>3346</v>
      </c>
      <c r="S1721">
        <v>2</v>
      </c>
      <c r="T1721">
        <v>2</v>
      </c>
      <c r="U1721" t="s">
        <v>123</v>
      </c>
      <c r="V1721">
        <v>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167</v>
      </c>
      <c r="AD1721">
        <v>2054496</v>
      </c>
      <c r="AE1721" t="s">
        <v>65</v>
      </c>
      <c r="AF1721">
        <v>14251.184999999999</v>
      </c>
      <c r="AG1721">
        <v>112500</v>
      </c>
      <c r="AH1721">
        <v>135648</v>
      </c>
      <c r="AJ1721">
        <v>112500</v>
      </c>
      <c r="AK1721" t="s">
        <v>75</v>
      </c>
      <c r="AL1721">
        <v>11</v>
      </c>
      <c r="AM1721" t="s">
        <v>68</v>
      </c>
      <c r="AN1721">
        <v>1</v>
      </c>
      <c r="AR1721" t="s">
        <v>76</v>
      </c>
      <c r="AS1721" t="s">
        <v>77</v>
      </c>
      <c r="AT1721">
        <v>-596</v>
      </c>
      <c r="AU1721" t="s">
        <v>78</v>
      </c>
      <c r="AV1721" t="s">
        <v>79</v>
      </c>
      <c r="AX1721" t="s">
        <v>81</v>
      </c>
      <c r="AY1721" t="s">
        <v>76</v>
      </c>
      <c r="AZ1721" t="s">
        <v>82</v>
      </c>
      <c r="BA1721" t="s">
        <v>116</v>
      </c>
      <c r="BB1721" t="s">
        <v>121</v>
      </c>
      <c r="BC1721">
        <v>-1</v>
      </c>
      <c r="BD1721" t="s">
        <v>76</v>
      </c>
      <c r="BE1721">
        <v>12</v>
      </c>
      <c r="BF1721" t="s">
        <v>147</v>
      </c>
      <c r="BG1721" t="s">
        <v>154</v>
      </c>
      <c r="BH1721">
        <v>365243</v>
      </c>
      <c r="BI1721">
        <v>-566</v>
      </c>
      <c r="BJ1721">
        <v>-236</v>
      </c>
      <c r="BK1721">
        <v>-566</v>
      </c>
      <c r="BL1721">
        <v>-561</v>
      </c>
      <c r="BM1721">
        <v>1</v>
      </c>
    </row>
    <row r="1722" spans="1:65" x14ac:dyDescent="0.3">
      <c r="A1722">
        <v>114882</v>
      </c>
      <c r="B1722">
        <v>0</v>
      </c>
      <c r="C1722" t="s">
        <v>65</v>
      </c>
      <c r="D1722" t="s">
        <v>88</v>
      </c>
      <c r="E1722" t="s">
        <v>67</v>
      </c>
      <c r="F1722" t="s">
        <v>68</v>
      </c>
      <c r="G1722">
        <v>0</v>
      </c>
      <c r="H1722">
        <v>157500</v>
      </c>
      <c r="I1722">
        <v>225000</v>
      </c>
      <c r="J1722" t="s">
        <v>113</v>
      </c>
      <c r="K1722" t="s">
        <v>70</v>
      </c>
      <c r="L1722" t="s">
        <v>139</v>
      </c>
      <c r="M1722" t="s">
        <v>72</v>
      </c>
      <c r="N1722">
        <v>2.6391999999999999E-2</v>
      </c>
      <c r="O1722">
        <v>24541</v>
      </c>
      <c r="P1722">
        <v>365243</v>
      </c>
      <c r="Q1722">
        <v>6783</v>
      </c>
      <c r="R1722">
        <v>4033</v>
      </c>
      <c r="S1722">
        <v>2</v>
      </c>
      <c r="T1722">
        <v>2</v>
      </c>
      <c r="U1722" t="s">
        <v>125</v>
      </c>
      <c r="V1722">
        <v>10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76</v>
      </c>
      <c r="AD1722">
        <v>1940834</v>
      </c>
      <c r="AE1722" t="s">
        <v>65</v>
      </c>
      <c r="AF1722">
        <v>21855.599999999999</v>
      </c>
      <c r="AG1722">
        <v>306444.55499999999</v>
      </c>
      <c r="AH1722">
        <v>339614.05499999999</v>
      </c>
      <c r="AJ1722">
        <v>306444.55499999999</v>
      </c>
      <c r="AK1722" t="s">
        <v>120</v>
      </c>
      <c r="AL1722">
        <v>15</v>
      </c>
      <c r="AM1722" t="s">
        <v>68</v>
      </c>
      <c r="AN1722">
        <v>1</v>
      </c>
      <c r="AR1722" t="s">
        <v>76</v>
      </c>
      <c r="AS1722" t="s">
        <v>77</v>
      </c>
      <c r="AT1722">
        <v>-832</v>
      </c>
      <c r="AU1722" t="s">
        <v>78</v>
      </c>
      <c r="AV1722" t="s">
        <v>79</v>
      </c>
      <c r="AW1722" t="s">
        <v>80</v>
      </c>
      <c r="AX1722" t="s">
        <v>81</v>
      </c>
      <c r="AY1722" t="s">
        <v>76</v>
      </c>
      <c r="AZ1722" t="s">
        <v>82</v>
      </c>
      <c r="BA1722" t="s">
        <v>116</v>
      </c>
      <c r="BB1722" t="s">
        <v>121</v>
      </c>
      <c r="BC1722">
        <v>0</v>
      </c>
      <c r="BD1722" t="s">
        <v>76</v>
      </c>
      <c r="BE1722">
        <v>24</v>
      </c>
      <c r="BF1722" t="s">
        <v>147</v>
      </c>
      <c r="BG1722" t="s">
        <v>196</v>
      </c>
      <c r="BH1722">
        <v>365243</v>
      </c>
      <c r="BI1722">
        <v>-802</v>
      </c>
      <c r="BJ1722">
        <v>-112</v>
      </c>
      <c r="BK1722">
        <v>-502</v>
      </c>
      <c r="BL1722">
        <v>-499</v>
      </c>
      <c r="BM1722">
        <v>1</v>
      </c>
    </row>
    <row r="1723" spans="1:65" x14ac:dyDescent="0.3">
      <c r="A1723">
        <v>114903</v>
      </c>
      <c r="B1723">
        <v>0</v>
      </c>
      <c r="C1723" t="s">
        <v>65</v>
      </c>
      <c r="D1723" t="s">
        <v>66</v>
      </c>
      <c r="E1723" t="s">
        <v>68</v>
      </c>
      <c r="F1723" t="s">
        <v>68</v>
      </c>
      <c r="G1723">
        <v>1</v>
      </c>
      <c r="H1723">
        <v>135000</v>
      </c>
      <c r="I1723">
        <v>246357</v>
      </c>
      <c r="J1723" t="s">
        <v>69</v>
      </c>
      <c r="K1723" t="s">
        <v>70</v>
      </c>
      <c r="L1723" t="s">
        <v>91</v>
      </c>
      <c r="M1723" t="s">
        <v>72</v>
      </c>
      <c r="N1723">
        <v>1.8849999999999999E-2</v>
      </c>
      <c r="O1723">
        <v>13312</v>
      </c>
      <c r="P1723">
        <v>3786</v>
      </c>
      <c r="Q1723">
        <v>2891</v>
      </c>
      <c r="R1723">
        <v>4172</v>
      </c>
      <c r="S1723">
        <v>2</v>
      </c>
      <c r="T1723">
        <v>2</v>
      </c>
      <c r="U1723" t="s">
        <v>109</v>
      </c>
      <c r="V1723">
        <v>12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122</v>
      </c>
      <c r="AD1723">
        <v>2120884</v>
      </c>
      <c r="AE1723" t="s">
        <v>93</v>
      </c>
      <c r="AF1723">
        <v>4480.875</v>
      </c>
      <c r="AG1723">
        <v>31500</v>
      </c>
      <c r="AH1723">
        <v>34101</v>
      </c>
      <c r="AI1723">
        <v>0</v>
      </c>
      <c r="AJ1723">
        <v>31500</v>
      </c>
      <c r="AK1723" t="s">
        <v>109</v>
      </c>
      <c r="AL1723">
        <v>12</v>
      </c>
      <c r="AM1723" t="s">
        <v>68</v>
      </c>
      <c r="AN1723">
        <v>1</v>
      </c>
      <c r="AO1723">
        <v>0</v>
      </c>
      <c r="AR1723" t="s">
        <v>79</v>
      </c>
      <c r="AS1723" t="s">
        <v>77</v>
      </c>
      <c r="AT1723">
        <v>-2261</v>
      </c>
      <c r="AU1723" t="s">
        <v>76</v>
      </c>
      <c r="AV1723" t="s">
        <v>79</v>
      </c>
      <c r="AW1723" t="s">
        <v>80</v>
      </c>
      <c r="AX1723" t="s">
        <v>161</v>
      </c>
      <c r="AY1723" t="s">
        <v>103</v>
      </c>
      <c r="AZ1723" t="s">
        <v>96</v>
      </c>
      <c r="BA1723" t="s">
        <v>76</v>
      </c>
      <c r="BB1723" t="s">
        <v>138</v>
      </c>
      <c r="BC1723">
        <v>15</v>
      </c>
      <c r="BD1723" t="s">
        <v>85</v>
      </c>
      <c r="BE1723">
        <v>10</v>
      </c>
      <c r="BF1723" t="s">
        <v>86</v>
      </c>
      <c r="BG1723" t="s">
        <v>151</v>
      </c>
      <c r="BH1723">
        <v>365243</v>
      </c>
      <c r="BI1723">
        <v>-2230</v>
      </c>
      <c r="BJ1723">
        <v>-1960</v>
      </c>
      <c r="BK1723">
        <v>-1960</v>
      </c>
      <c r="BL1723">
        <v>-1958</v>
      </c>
      <c r="BM1723">
        <v>1</v>
      </c>
    </row>
    <row r="1724" spans="1:65" x14ac:dyDescent="0.3">
      <c r="A1724">
        <v>114916</v>
      </c>
      <c r="B1724">
        <v>0</v>
      </c>
      <c r="C1724" t="s">
        <v>99</v>
      </c>
      <c r="D1724" t="s">
        <v>88</v>
      </c>
      <c r="E1724" t="s">
        <v>67</v>
      </c>
      <c r="F1724" t="s">
        <v>68</v>
      </c>
      <c r="G1724">
        <v>1</v>
      </c>
      <c r="H1724">
        <v>126000</v>
      </c>
      <c r="I1724">
        <v>855000</v>
      </c>
      <c r="J1724" t="s">
        <v>89</v>
      </c>
      <c r="K1724" t="s">
        <v>90</v>
      </c>
      <c r="L1724" t="s">
        <v>71</v>
      </c>
      <c r="M1724" t="s">
        <v>72</v>
      </c>
      <c r="N1724">
        <v>4.6219999999999997E-2</v>
      </c>
      <c r="O1724">
        <v>15123</v>
      </c>
      <c r="P1724">
        <v>163</v>
      </c>
      <c r="Q1724">
        <v>89</v>
      </c>
      <c r="R1724">
        <v>4548</v>
      </c>
      <c r="S1724">
        <v>1</v>
      </c>
      <c r="T1724">
        <v>1</v>
      </c>
      <c r="U1724" t="s">
        <v>73</v>
      </c>
      <c r="V1724">
        <v>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t="s">
        <v>92</v>
      </c>
      <c r="AD1724">
        <v>2304852</v>
      </c>
      <c r="AE1724" t="s">
        <v>93</v>
      </c>
      <c r="AF1724">
        <v>1619.9549999999999</v>
      </c>
      <c r="AG1724">
        <v>33259.5</v>
      </c>
      <c r="AH1724">
        <v>35959.5</v>
      </c>
      <c r="AI1724">
        <v>0</v>
      </c>
      <c r="AJ1724">
        <v>33259.5</v>
      </c>
      <c r="AK1724" t="s">
        <v>73</v>
      </c>
      <c r="AL1724">
        <v>16</v>
      </c>
      <c r="AM1724" t="s">
        <v>68</v>
      </c>
      <c r="AN1724">
        <v>1</v>
      </c>
      <c r="AO1724">
        <v>0</v>
      </c>
      <c r="AR1724" t="s">
        <v>79</v>
      </c>
      <c r="AS1724" t="s">
        <v>77</v>
      </c>
      <c r="AT1724">
        <v>-546</v>
      </c>
      <c r="AU1724" t="s">
        <v>78</v>
      </c>
      <c r="AV1724" t="s">
        <v>79</v>
      </c>
      <c r="AX1724" t="s">
        <v>81</v>
      </c>
      <c r="AY1724" t="s">
        <v>95</v>
      </c>
      <c r="AZ1724" t="s">
        <v>96</v>
      </c>
      <c r="BA1724" t="s">
        <v>76</v>
      </c>
      <c r="BB1724" t="s">
        <v>104</v>
      </c>
      <c r="BC1724">
        <v>50</v>
      </c>
      <c r="BD1724" t="s">
        <v>85</v>
      </c>
      <c r="BE1724">
        <v>24</v>
      </c>
      <c r="BF1724" t="s">
        <v>97</v>
      </c>
      <c r="BG1724" t="s">
        <v>98</v>
      </c>
      <c r="BH1724">
        <v>365243</v>
      </c>
      <c r="BI1724">
        <v>-515</v>
      </c>
      <c r="BJ1724">
        <v>175</v>
      </c>
      <c r="BK1724">
        <v>365243</v>
      </c>
      <c r="BL1724">
        <v>365243</v>
      </c>
      <c r="BM1724">
        <v>0</v>
      </c>
    </row>
    <row r="1725" spans="1:65" x14ac:dyDescent="0.3">
      <c r="A1725">
        <v>114917</v>
      </c>
      <c r="B1725">
        <v>0</v>
      </c>
      <c r="C1725" t="s">
        <v>65</v>
      </c>
      <c r="D1725" t="s">
        <v>66</v>
      </c>
      <c r="E1725" t="s">
        <v>67</v>
      </c>
      <c r="F1725" t="s">
        <v>68</v>
      </c>
      <c r="G1725">
        <v>0</v>
      </c>
      <c r="H1725">
        <v>157500</v>
      </c>
      <c r="I1725">
        <v>545040</v>
      </c>
      <c r="J1725" t="s">
        <v>89</v>
      </c>
      <c r="K1725" t="s">
        <v>70</v>
      </c>
      <c r="L1725" t="s">
        <v>119</v>
      </c>
      <c r="M1725" t="s">
        <v>72</v>
      </c>
      <c r="N1725">
        <v>1.0500000000000001E-2</v>
      </c>
      <c r="O1725">
        <v>12383</v>
      </c>
      <c r="P1725">
        <v>852</v>
      </c>
      <c r="Q1725">
        <v>5101</v>
      </c>
      <c r="R1725">
        <v>4732</v>
      </c>
      <c r="S1725">
        <v>3</v>
      </c>
      <c r="T1725">
        <v>3</v>
      </c>
      <c r="U1725" t="s">
        <v>120</v>
      </c>
      <c r="V1725">
        <v>16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92</v>
      </c>
      <c r="AD1725">
        <v>1276604</v>
      </c>
      <c r="AE1725" t="s">
        <v>99</v>
      </c>
      <c r="AF1725">
        <v>22500</v>
      </c>
      <c r="AG1725">
        <v>0</v>
      </c>
      <c r="AH1725">
        <v>450000</v>
      </c>
      <c r="AK1725" t="s">
        <v>109</v>
      </c>
      <c r="AL1725">
        <v>16</v>
      </c>
      <c r="AM1725" t="s">
        <v>68</v>
      </c>
      <c r="AN1725">
        <v>1</v>
      </c>
      <c r="AR1725" t="s">
        <v>79</v>
      </c>
      <c r="AS1725" t="s">
        <v>77</v>
      </c>
      <c r="AT1725">
        <v>-670</v>
      </c>
      <c r="AU1725" t="s">
        <v>76</v>
      </c>
      <c r="AV1725" t="s">
        <v>79</v>
      </c>
      <c r="AX1725" t="s">
        <v>81</v>
      </c>
      <c r="AY1725" t="s">
        <v>76</v>
      </c>
      <c r="AZ1725" t="s">
        <v>131</v>
      </c>
      <c r="BA1725" t="s">
        <v>116</v>
      </c>
      <c r="BB1725" t="s">
        <v>121</v>
      </c>
      <c r="BC1725">
        <v>-1</v>
      </c>
      <c r="BD1725" t="s">
        <v>76</v>
      </c>
      <c r="BE1725">
        <v>0</v>
      </c>
      <c r="BF1725" t="s">
        <v>76</v>
      </c>
      <c r="BG1725" t="s">
        <v>160</v>
      </c>
      <c r="BH1725">
        <v>-641</v>
      </c>
      <c r="BI1725">
        <v>-595</v>
      </c>
      <c r="BJ1725">
        <v>365243</v>
      </c>
      <c r="BK1725">
        <v>365243</v>
      </c>
      <c r="BL1725">
        <v>365243</v>
      </c>
      <c r="BM1725">
        <v>0</v>
      </c>
    </row>
    <row r="1726" spans="1:65" x14ac:dyDescent="0.3">
      <c r="A1726">
        <v>114918</v>
      </c>
      <c r="B1726">
        <v>0</v>
      </c>
      <c r="C1726" t="s">
        <v>65</v>
      </c>
      <c r="D1726" t="s">
        <v>88</v>
      </c>
      <c r="E1726" t="s">
        <v>68</v>
      </c>
      <c r="F1726" t="s">
        <v>68</v>
      </c>
      <c r="G1726">
        <v>0</v>
      </c>
      <c r="H1726">
        <v>90000</v>
      </c>
      <c r="I1726">
        <v>545040</v>
      </c>
      <c r="J1726" t="s">
        <v>69</v>
      </c>
      <c r="K1726" t="s">
        <v>70</v>
      </c>
      <c r="L1726" t="s">
        <v>91</v>
      </c>
      <c r="M1726" t="s">
        <v>72</v>
      </c>
      <c r="N1726">
        <v>1.8800999999999998E-2</v>
      </c>
      <c r="O1726">
        <v>18697</v>
      </c>
      <c r="P1726">
        <v>1339</v>
      </c>
      <c r="Q1726">
        <v>3200</v>
      </c>
      <c r="R1726">
        <v>2224</v>
      </c>
      <c r="S1726">
        <v>2</v>
      </c>
      <c r="T1726">
        <v>2</v>
      </c>
      <c r="U1726" t="s">
        <v>109</v>
      </c>
      <c r="V1726">
        <v>10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167</v>
      </c>
      <c r="AD1726">
        <v>1386514</v>
      </c>
      <c r="AE1726" t="s">
        <v>93</v>
      </c>
      <c r="AF1726">
        <v>7311.7349999999997</v>
      </c>
      <c r="AG1726">
        <v>67468.455000000002</v>
      </c>
      <c r="AH1726">
        <v>67464</v>
      </c>
      <c r="AI1726">
        <v>4.4550000000000001</v>
      </c>
      <c r="AJ1726">
        <v>67468.455000000002</v>
      </c>
      <c r="AK1726" t="s">
        <v>123</v>
      </c>
      <c r="AL1726">
        <v>10</v>
      </c>
      <c r="AM1726" t="s">
        <v>68</v>
      </c>
      <c r="AN1726">
        <v>1</v>
      </c>
      <c r="AO1726" s="1">
        <v>7.1899999999999999E-5</v>
      </c>
      <c r="AR1726" t="s">
        <v>79</v>
      </c>
      <c r="AS1726" t="s">
        <v>77</v>
      </c>
      <c r="AT1726">
        <v>-648</v>
      </c>
      <c r="AU1726" t="s">
        <v>78</v>
      </c>
      <c r="AV1726" t="s">
        <v>79</v>
      </c>
      <c r="AX1726" t="s">
        <v>102</v>
      </c>
      <c r="AY1726" t="s">
        <v>199</v>
      </c>
      <c r="AZ1726" t="s">
        <v>96</v>
      </c>
      <c r="BA1726" t="s">
        <v>76</v>
      </c>
      <c r="BB1726" t="s">
        <v>138</v>
      </c>
      <c r="BC1726">
        <v>30</v>
      </c>
      <c r="BD1726" t="s">
        <v>141</v>
      </c>
      <c r="BE1726">
        <v>10</v>
      </c>
      <c r="BF1726" t="s">
        <v>97</v>
      </c>
      <c r="BG1726" t="s">
        <v>188</v>
      </c>
    </row>
    <row r="1727" spans="1:65" x14ac:dyDescent="0.3">
      <c r="A1727">
        <v>114925</v>
      </c>
      <c r="B1727">
        <v>0</v>
      </c>
      <c r="C1727" t="s">
        <v>65</v>
      </c>
      <c r="D1727" t="s">
        <v>88</v>
      </c>
      <c r="E1727" t="s">
        <v>67</v>
      </c>
      <c r="F1727" t="s">
        <v>68</v>
      </c>
      <c r="G1727">
        <v>0</v>
      </c>
      <c r="H1727">
        <v>157500</v>
      </c>
      <c r="I1727">
        <v>679500</v>
      </c>
      <c r="J1727" t="s">
        <v>69</v>
      </c>
      <c r="K1727" t="s">
        <v>70</v>
      </c>
      <c r="L1727" t="s">
        <v>91</v>
      </c>
      <c r="M1727" t="s">
        <v>72</v>
      </c>
      <c r="N1727">
        <v>1.5221E-2</v>
      </c>
      <c r="O1727">
        <v>19247</v>
      </c>
      <c r="P1727">
        <v>12539</v>
      </c>
      <c r="Q1727">
        <v>59</v>
      </c>
      <c r="R1727">
        <v>2799</v>
      </c>
      <c r="S1727">
        <v>2</v>
      </c>
      <c r="T1727">
        <v>2</v>
      </c>
      <c r="U1727" t="s">
        <v>73</v>
      </c>
      <c r="V1727">
        <v>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137</v>
      </c>
      <c r="AD1727">
        <v>2836905</v>
      </c>
      <c r="AE1727" t="s">
        <v>93</v>
      </c>
      <c r="AF1727">
        <v>8443.08</v>
      </c>
      <c r="AG1727">
        <v>47790</v>
      </c>
      <c r="AH1727">
        <v>47790</v>
      </c>
      <c r="AI1727">
        <v>0</v>
      </c>
      <c r="AJ1727">
        <v>47790</v>
      </c>
      <c r="AK1727" t="s">
        <v>120</v>
      </c>
      <c r="AL1727">
        <v>7</v>
      </c>
      <c r="AM1727" t="s">
        <v>68</v>
      </c>
      <c r="AN1727">
        <v>1</v>
      </c>
      <c r="AO1727">
        <v>0</v>
      </c>
      <c r="AR1727" t="s">
        <v>79</v>
      </c>
      <c r="AS1727" t="s">
        <v>114</v>
      </c>
      <c r="AT1727">
        <v>-820</v>
      </c>
      <c r="AU1727" t="s">
        <v>78</v>
      </c>
      <c r="AV1727" t="s">
        <v>115</v>
      </c>
      <c r="AW1727" t="s">
        <v>101</v>
      </c>
      <c r="AX1727" t="s">
        <v>81</v>
      </c>
      <c r="AY1727" t="s">
        <v>157</v>
      </c>
      <c r="AZ1727" t="s">
        <v>96</v>
      </c>
      <c r="BA1727" t="s">
        <v>76</v>
      </c>
      <c r="BB1727" t="s">
        <v>138</v>
      </c>
      <c r="BC1727">
        <v>50</v>
      </c>
      <c r="BD1727" t="s">
        <v>157</v>
      </c>
      <c r="BE1727">
        <v>6</v>
      </c>
      <c r="BF1727" t="s">
        <v>112</v>
      </c>
      <c r="BG1727" t="s">
        <v>158</v>
      </c>
    </row>
    <row r="1728" spans="1:65" x14ac:dyDescent="0.3">
      <c r="A1728">
        <v>114926</v>
      </c>
      <c r="B1728">
        <v>0</v>
      </c>
      <c r="C1728" t="s">
        <v>65</v>
      </c>
      <c r="D1728" t="s">
        <v>88</v>
      </c>
      <c r="E1728" t="s">
        <v>67</v>
      </c>
      <c r="F1728" t="s">
        <v>68</v>
      </c>
      <c r="G1728">
        <v>0</v>
      </c>
      <c r="H1728">
        <v>193500</v>
      </c>
      <c r="I1728">
        <v>378000</v>
      </c>
      <c r="J1728" t="s">
        <v>69</v>
      </c>
      <c r="K1728" t="s">
        <v>70</v>
      </c>
      <c r="L1728" t="s">
        <v>91</v>
      </c>
      <c r="M1728" t="s">
        <v>72</v>
      </c>
      <c r="N1728">
        <v>6.2960000000000004E-3</v>
      </c>
      <c r="O1728">
        <v>17298</v>
      </c>
      <c r="P1728">
        <v>3756</v>
      </c>
      <c r="Q1728">
        <v>838</v>
      </c>
      <c r="R1728">
        <v>848</v>
      </c>
      <c r="S1728">
        <v>3</v>
      </c>
      <c r="T1728">
        <v>3</v>
      </c>
      <c r="U1728" t="s">
        <v>75</v>
      </c>
      <c r="V1728">
        <v>12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 t="s">
        <v>135</v>
      </c>
      <c r="AD1728">
        <v>1832841</v>
      </c>
      <c r="AE1728" t="s">
        <v>65</v>
      </c>
      <c r="AG1728">
        <v>0</v>
      </c>
      <c r="AH1728">
        <v>0</v>
      </c>
      <c r="AK1728" t="s">
        <v>94</v>
      </c>
      <c r="AL1728">
        <v>14</v>
      </c>
      <c r="AM1728" t="s">
        <v>68</v>
      </c>
      <c r="AN1728">
        <v>1</v>
      </c>
      <c r="AR1728" t="s">
        <v>76</v>
      </c>
      <c r="AS1728" t="s">
        <v>129</v>
      </c>
      <c r="AT1728">
        <v>-169</v>
      </c>
      <c r="AU1728" t="s">
        <v>76</v>
      </c>
      <c r="AV1728" t="s">
        <v>79</v>
      </c>
      <c r="AX1728" t="s">
        <v>81</v>
      </c>
      <c r="AY1728" t="s">
        <v>76</v>
      </c>
      <c r="AZ1728" t="s">
        <v>76</v>
      </c>
      <c r="BA1728" t="s">
        <v>76</v>
      </c>
      <c r="BB1728" t="s">
        <v>121</v>
      </c>
      <c r="BC1728">
        <v>-1</v>
      </c>
      <c r="BD1728" t="s">
        <v>76</v>
      </c>
      <c r="BF1728" t="s">
        <v>76</v>
      </c>
      <c r="BG1728" t="s">
        <v>82</v>
      </c>
    </row>
    <row r="1729" spans="1:65" x14ac:dyDescent="0.3">
      <c r="A1729">
        <v>114926</v>
      </c>
      <c r="B1729">
        <v>0</v>
      </c>
      <c r="C1729" t="s">
        <v>65</v>
      </c>
      <c r="D1729" t="s">
        <v>88</v>
      </c>
      <c r="E1729" t="s">
        <v>67</v>
      </c>
      <c r="F1729" t="s">
        <v>68</v>
      </c>
      <c r="G1729">
        <v>0</v>
      </c>
      <c r="H1729">
        <v>193500</v>
      </c>
      <c r="I1729">
        <v>378000</v>
      </c>
      <c r="J1729" t="s">
        <v>69</v>
      </c>
      <c r="K1729" t="s">
        <v>70</v>
      </c>
      <c r="L1729" t="s">
        <v>91</v>
      </c>
      <c r="M1729" t="s">
        <v>72</v>
      </c>
      <c r="N1729">
        <v>6.2960000000000004E-3</v>
      </c>
      <c r="O1729">
        <v>17298</v>
      </c>
      <c r="P1729">
        <v>3756</v>
      </c>
      <c r="Q1729">
        <v>838</v>
      </c>
      <c r="R1729">
        <v>848</v>
      </c>
      <c r="S1729">
        <v>3</v>
      </c>
      <c r="T1729">
        <v>3</v>
      </c>
      <c r="U1729" t="s">
        <v>75</v>
      </c>
      <c r="V1729">
        <v>12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  <c r="AC1729" t="s">
        <v>135</v>
      </c>
      <c r="AD1729">
        <v>1834268</v>
      </c>
      <c r="AE1729" t="s">
        <v>65</v>
      </c>
      <c r="AG1729">
        <v>0</v>
      </c>
      <c r="AH1729">
        <v>0</v>
      </c>
      <c r="AK1729" t="s">
        <v>94</v>
      </c>
      <c r="AL1729">
        <v>14</v>
      </c>
      <c r="AM1729" t="s">
        <v>68</v>
      </c>
      <c r="AN1729">
        <v>1</v>
      </c>
      <c r="AR1729" t="s">
        <v>76</v>
      </c>
      <c r="AS1729" t="s">
        <v>129</v>
      </c>
      <c r="AT1729">
        <v>-288</v>
      </c>
      <c r="AU1729" t="s">
        <v>76</v>
      </c>
      <c r="AV1729" t="s">
        <v>79</v>
      </c>
      <c r="AX1729" t="s">
        <v>81</v>
      </c>
      <c r="AY1729" t="s">
        <v>76</v>
      </c>
      <c r="AZ1729" t="s">
        <v>76</v>
      </c>
      <c r="BA1729" t="s">
        <v>76</v>
      </c>
      <c r="BB1729" t="s">
        <v>121</v>
      </c>
      <c r="BC1729">
        <v>-1</v>
      </c>
      <c r="BD1729" t="s">
        <v>76</v>
      </c>
      <c r="BF1729" t="s">
        <v>76</v>
      </c>
      <c r="BG1729" t="s">
        <v>82</v>
      </c>
    </row>
    <row r="1730" spans="1:65" x14ac:dyDescent="0.3">
      <c r="A1730">
        <v>114926</v>
      </c>
      <c r="B1730">
        <v>0</v>
      </c>
      <c r="C1730" t="s">
        <v>65</v>
      </c>
      <c r="D1730" t="s">
        <v>88</v>
      </c>
      <c r="E1730" t="s">
        <v>67</v>
      </c>
      <c r="F1730" t="s">
        <v>68</v>
      </c>
      <c r="G1730">
        <v>0</v>
      </c>
      <c r="H1730">
        <v>193500</v>
      </c>
      <c r="I1730">
        <v>378000</v>
      </c>
      <c r="J1730" t="s">
        <v>69</v>
      </c>
      <c r="K1730" t="s">
        <v>70</v>
      </c>
      <c r="L1730" t="s">
        <v>91</v>
      </c>
      <c r="M1730" t="s">
        <v>72</v>
      </c>
      <c r="N1730">
        <v>6.2960000000000004E-3</v>
      </c>
      <c r="O1730">
        <v>17298</v>
      </c>
      <c r="P1730">
        <v>3756</v>
      </c>
      <c r="Q1730">
        <v>838</v>
      </c>
      <c r="R1730">
        <v>848</v>
      </c>
      <c r="S1730">
        <v>3</v>
      </c>
      <c r="T1730">
        <v>3</v>
      </c>
      <c r="U1730" t="s">
        <v>75</v>
      </c>
      <c r="V1730">
        <v>12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 t="s">
        <v>135</v>
      </c>
      <c r="AD1730">
        <v>2819060</v>
      </c>
      <c r="AE1730" t="s">
        <v>65</v>
      </c>
      <c r="AF1730">
        <v>25998.93</v>
      </c>
      <c r="AG1730">
        <v>405000</v>
      </c>
      <c r="AH1730">
        <v>442422</v>
      </c>
      <c r="AJ1730">
        <v>405000</v>
      </c>
      <c r="AK1730" t="s">
        <v>123</v>
      </c>
      <c r="AL1730">
        <v>14</v>
      </c>
      <c r="AM1730" t="s">
        <v>68</v>
      </c>
      <c r="AN1730">
        <v>1</v>
      </c>
      <c r="AR1730" t="s">
        <v>76</v>
      </c>
      <c r="AS1730" t="s">
        <v>77</v>
      </c>
      <c r="AT1730">
        <v>-349</v>
      </c>
      <c r="AU1730" t="s">
        <v>78</v>
      </c>
      <c r="AV1730" t="s">
        <v>79</v>
      </c>
      <c r="AW1730" t="s">
        <v>171</v>
      </c>
      <c r="AX1730" t="s">
        <v>81</v>
      </c>
      <c r="AY1730" t="s">
        <v>76</v>
      </c>
      <c r="AZ1730" t="s">
        <v>82</v>
      </c>
      <c r="BA1730" t="s">
        <v>116</v>
      </c>
      <c r="BB1730" t="s">
        <v>104</v>
      </c>
      <c r="BC1730">
        <v>55</v>
      </c>
      <c r="BD1730" t="s">
        <v>105</v>
      </c>
      <c r="BE1730">
        <v>24</v>
      </c>
      <c r="BF1730" t="s">
        <v>147</v>
      </c>
      <c r="BG1730" t="s">
        <v>154</v>
      </c>
      <c r="BH1730">
        <v>365243</v>
      </c>
      <c r="BI1730">
        <v>-319</v>
      </c>
      <c r="BJ1730">
        <v>371</v>
      </c>
      <c r="BK1730">
        <v>365243</v>
      </c>
      <c r="BL1730">
        <v>365243</v>
      </c>
      <c r="BM1730">
        <v>1</v>
      </c>
    </row>
    <row r="1731" spans="1:65" x14ac:dyDescent="0.3">
      <c r="A1731">
        <v>114926</v>
      </c>
      <c r="B1731">
        <v>0</v>
      </c>
      <c r="C1731" t="s">
        <v>65</v>
      </c>
      <c r="D1731" t="s">
        <v>88</v>
      </c>
      <c r="E1731" t="s">
        <v>67</v>
      </c>
      <c r="F1731" t="s">
        <v>68</v>
      </c>
      <c r="G1731">
        <v>0</v>
      </c>
      <c r="H1731">
        <v>193500</v>
      </c>
      <c r="I1731">
        <v>378000</v>
      </c>
      <c r="J1731" t="s">
        <v>69</v>
      </c>
      <c r="K1731" t="s">
        <v>70</v>
      </c>
      <c r="L1731" t="s">
        <v>91</v>
      </c>
      <c r="M1731" t="s">
        <v>72</v>
      </c>
      <c r="N1731">
        <v>6.2960000000000004E-3</v>
      </c>
      <c r="O1731">
        <v>17298</v>
      </c>
      <c r="P1731">
        <v>3756</v>
      </c>
      <c r="Q1731">
        <v>838</v>
      </c>
      <c r="R1731">
        <v>848</v>
      </c>
      <c r="S1731">
        <v>3</v>
      </c>
      <c r="T1731">
        <v>3</v>
      </c>
      <c r="U1731" t="s">
        <v>75</v>
      </c>
      <c r="V1731">
        <v>12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 t="s">
        <v>135</v>
      </c>
      <c r="AD1731">
        <v>2490134</v>
      </c>
      <c r="AE1731" t="s">
        <v>65</v>
      </c>
      <c r="AF1731">
        <v>9440.5499999999993</v>
      </c>
      <c r="AG1731">
        <v>202500</v>
      </c>
      <c r="AH1731">
        <v>202500</v>
      </c>
      <c r="AJ1731">
        <v>202500</v>
      </c>
      <c r="AK1731" t="s">
        <v>94</v>
      </c>
      <c r="AL1731">
        <v>17</v>
      </c>
      <c r="AM1731" t="s">
        <v>68</v>
      </c>
      <c r="AN1731">
        <v>1</v>
      </c>
      <c r="AR1731" t="s">
        <v>76</v>
      </c>
      <c r="AS1731" t="s">
        <v>114</v>
      </c>
      <c r="AT1731">
        <v>-176</v>
      </c>
      <c r="AU1731" t="s">
        <v>78</v>
      </c>
      <c r="AV1731" t="s">
        <v>115</v>
      </c>
      <c r="AW1731" t="s">
        <v>80</v>
      </c>
      <c r="AX1731" t="s">
        <v>81</v>
      </c>
      <c r="AY1731" t="s">
        <v>76</v>
      </c>
      <c r="AZ1731" t="s">
        <v>82</v>
      </c>
      <c r="BA1731" t="s">
        <v>116</v>
      </c>
      <c r="BB1731" t="s">
        <v>121</v>
      </c>
      <c r="BC1731">
        <v>-1</v>
      </c>
      <c r="BD1731" t="s">
        <v>76</v>
      </c>
      <c r="BE1731">
        <v>48</v>
      </c>
      <c r="BF1731" t="s">
        <v>147</v>
      </c>
      <c r="BG1731" t="s">
        <v>154</v>
      </c>
    </row>
    <row r="1732" spans="1:65" x14ac:dyDescent="0.3">
      <c r="A1732">
        <v>114944</v>
      </c>
      <c r="B1732">
        <v>0</v>
      </c>
      <c r="C1732" t="s">
        <v>65</v>
      </c>
      <c r="D1732" t="s">
        <v>66</v>
      </c>
      <c r="E1732" t="s">
        <v>68</v>
      </c>
      <c r="F1732" t="s">
        <v>68</v>
      </c>
      <c r="G1732">
        <v>0</v>
      </c>
      <c r="H1732">
        <v>270000</v>
      </c>
      <c r="I1732">
        <v>308133</v>
      </c>
      <c r="J1732" t="s">
        <v>69</v>
      </c>
      <c r="K1732" t="s">
        <v>70</v>
      </c>
      <c r="L1732" t="s">
        <v>119</v>
      </c>
      <c r="M1732" t="s">
        <v>72</v>
      </c>
      <c r="N1732">
        <v>1.0031999999999999E-2</v>
      </c>
      <c r="O1732">
        <v>10496</v>
      </c>
      <c r="P1732">
        <v>1186</v>
      </c>
      <c r="Q1732">
        <v>4916</v>
      </c>
      <c r="R1732">
        <v>2829</v>
      </c>
      <c r="S1732">
        <v>2</v>
      </c>
      <c r="T1732">
        <v>2</v>
      </c>
      <c r="U1732" t="s">
        <v>73</v>
      </c>
      <c r="V1732">
        <v>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92</v>
      </c>
      <c r="AD1732">
        <v>2587081</v>
      </c>
      <c r="AE1732" t="s">
        <v>65</v>
      </c>
      <c r="AF1732">
        <v>16583.535</v>
      </c>
      <c r="AG1732">
        <v>225000</v>
      </c>
      <c r="AH1732">
        <v>254700</v>
      </c>
      <c r="AJ1732">
        <v>225000</v>
      </c>
      <c r="AK1732" t="s">
        <v>94</v>
      </c>
      <c r="AL1732">
        <v>4</v>
      </c>
      <c r="AM1732" t="s">
        <v>68</v>
      </c>
      <c r="AN1732">
        <v>1</v>
      </c>
      <c r="AR1732" t="s">
        <v>152</v>
      </c>
      <c r="AS1732" t="s">
        <v>114</v>
      </c>
      <c r="AT1732">
        <v>-285</v>
      </c>
      <c r="AU1732" t="s">
        <v>78</v>
      </c>
      <c r="AV1732" t="s">
        <v>149</v>
      </c>
      <c r="AW1732" t="s">
        <v>80</v>
      </c>
      <c r="AX1732" t="s">
        <v>81</v>
      </c>
      <c r="AY1732" t="s">
        <v>76</v>
      </c>
      <c r="AZ1732" t="s">
        <v>82</v>
      </c>
      <c r="BA1732" t="s">
        <v>83</v>
      </c>
      <c r="BB1732" t="s">
        <v>121</v>
      </c>
      <c r="BC1732">
        <v>-1</v>
      </c>
      <c r="BD1732" t="s">
        <v>76</v>
      </c>
      <c r="BE1732">
        <v>24</v>
      </c>
      <c r="BF1732" t="s">
        <v>147</v>
      </c>
      <c r="BG1732" t="s">
        <v>196</v>
      </c>
    </row>
    <row r="1733" spans="1:65" x14ac:dyDescent="0.3">
      <c r="A1733">
        <v>114944</v>
      </c>
      <c r="B1733">
        <v>0</v>
      </c>
      <c r="C1733" t="s">
        <v>65</v>
      </c>
      <c r="D1733" t="s">
        <v>66</v>
      </c>
      <c r="E1733" t="s">
        <v>68</v>
      </c>
      <c r="F1733" t="s">
        <v>68</v>
      </c>
      <c r="G1733">
        <v>0</v>
      </c>
      <c r="H1733">
        <v>270000</v>
      </c>
      <c r="I1733">
        <v>308133</v>
      </c>
      <c r="J1733" t="s">
        <v>69</v>
      </c>
      <c r="K1733" t="s">
        <v>70</v>
      </c>
      <c r="L1733" t="s">
        <v>119</v>
      </c>
      <c r="M1733" t="s">
        <v>72</v>
      </c>
      <c r="N1733">
        <v>1.0031999999999999E-2</v>
      </c>
      <c r="O1733">
        <v>10496</v>
      </c>
      <c r="P1733">
        <v>1186</v>
      </c>
      <c r="Q1733">
        <v>4916</v>
      </c>
      <c r="R1733">
        <v>2829</v>
      </c>
      <c r="S1733">
        <v>2</v>
      </c>
      <c r="T1733">
        <v>2</v>
      </c>
      <c r="U1733" t="s">
        <v>73</v>
      </c>
      <c r="V1733">
        <v>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92</v>
      </c>
      <c r="AD1733">
        <v>2736139</v>
      </c>
      <c r="AE1733" t="s">
        <v>65</v>
      </c>
      <c r="AG1733">
        <v>0</v>
      </c>
      <c r="AH1733">
        <v>0</v>
      </c>
      <c r="AK1733" t="s">
        <v>94</v>
      </c>
      <c r="AL1733">
        <v>4</v>
      </c>
      <c r="AM1733" t="s">
        <v>68</v>
      </c>
      <c r="AN1733">
        <v>1</v>
      </c>
      <c r="AR1733" t="s">
        <v>76</v>
      </c>
      <c r="AS1733" t="s">
        <v>129</v>
      </c>
      <c r="AT1733">
        <v>-285</v>
      </c>
      <c r="AU1733" t="s">
        <v>76</v>
      </c>
      <c r="AV1733" t="s">
        <v>79</v>
      </c>
      <c r="AX1733" t="s">
        <v>81</v>
      </c>
      <c r="AY1733" t="s">
        <v>76</v>
      </c>
      <c r="AZ1733" t="s">
        <v>76</v>
      </c>
      <c r="BA1733" t="s">
        <v>76</v>
      </c>
      <c r="BB1733" t="s">
        <v>121</v>
      </c>
      <c r="BC1733">
        <v>-1</v>
      </c>
      <c r="BD1733" t="s">
        <v>76</v>
      </c>
      <c r="BF1733" t="s">
        <v>76</v>
      </c>
      <c r="BG1733" t="s">
        <v>82</v>
      </c>
    </row>
    <row r="1734" spans="1:65" x14ac:dyDescent="0.3">
      <c r="A1734">
        <v>114954</v>
      </c>
      <c r="B1734">
        <v>0</v>
      </c>
      <c r="C1734" t="s">
        <v>65</v>
      </c>
      <c r="D1734" t="s">
        <v>66</v>
      </c>
      <c r="E1734" t="s">
        <v>68</v>
      </c>
      <c r="F1734" t="s">
        <v>68</v>
      </c>
      <c r="G1734">
        <v>0</v>
      </c>
      <c r="H1734">
        <v>135000</v>
      </c>
      <c r="I1734">
        <v>299772</v>
      </c>
      <c r="J1734" t="s">
        <v>69</v>
      </c>
      <c r="K1734" t="s">
        <v>90</v>
      </c>
      <c r="L1734" t="s">
        <v>91</v>
      </c>
      <c r="M1734" t="s">
        <v>72</v>
      </c>
      <c r="N1734">
        <v>8.0190000000000001E-3</v>
      </c>
      <c r="O1734">
        <v>20160</v>
      </c>
      <c r="P1734">
        <v>706</v>
      </c>
      <c r="Q1734">
        <v>4336</v>
      </c>
      <c r="R1734">
        <v>3611</v>
      </c>
      <c r="S1734">
        <v>2</v>
      </c>
      <c r="T1734">
        <v>2</v>
      </c>
      <c r="U1734" t="s">
        <v>73</v>
      </c>
      <c r="V1734">
        <v>10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 t="s">
        <v>92</v>
      </c>
      <c r="AD1734">
        <v>1188203</v>
      </c>
      <c r="AE1734" t="s">
        <v>65</v>
      </c>
      <c r="AF1734">
        <v>23960.654999999999</v>
      </c>
      <c r="AG1734">
        <v>540000</v>
      </c>
      <c r="AH1734">
        <v>604152</v>
      </c>
      <c r="AJ1734">
        <v>540000</v>
      </c>
      <c r="AK1734" t="s">
        <v>120</v>
      </c>
      <c r="AL1734">
        <v>10</v>
      </c>
      <c r="AM1734" t="s">
        <v>68</v>
      </c>
      <c r="AN1734">
        <v>1</v>
      </c>
      <c r="AR1734" t="s">
        <v>76</v>
      </c>
      <c r="AS1734" t="s">
        <v>77</v>
      </c>
      <c r="AT1734">
        <v>-302</v>
      </c>
      <c r="AU1734" t="s">
        <v>78</v>
      </c>
      <c r="AV1734" t="s">
        <v>79</v>
      </c>
      <c r="AW1734" t="s">
        <v>80</v>
      </c>
      <c r="AX1734" t="s">
        <v>81</v>
      </c>
      <c r="AY1734" t="s">
        <v>76</v>
      </c>
      <c r="AZ1734" t="s">
        <v>82</v>
      </c>
      <c r="BA1734" t="s">
        <v>116</v>
      </c>
      <c r="BB1734" t="s">
        <v>121</v>
      </c>
      <c r="BC1734">
        <v>-1</v>
      </c>
      <c r="BD1734" t="s">
        <v>76</v>
      </c>
      <c r="BE1734">
        <v>36</v>
      </c>
      <c r="BF1734" t="s">
        <v>112</v>
      </c>
      <c r="BG1734" t="s">
        <v>118</v>
      </c>
      <c r="BH1734">
        <v>365243</v>
      </c>
      <c r="BI1734">
        <v>-272</v>
      </c>
      <c r="BJ1734">
        <v>778</v>
      </c>
      <c r="BK1734">
        <v>365243</v>
      </c>
      <c r="BL1734">
        <v>365243</v>
      </c>
      <c r="BM1734">
        <v>1</v>
      </c>
    </row>
    <row r="1735" spans="1:65" x14ac:dyDescent="0.3">
      <c r="A1735">
        <v>114970</v>
      </c>
      <c r="B1735">
        <v>0</v>
      </c>
      <c r="C1735" t="s">
        <v>65</v>
      </c>
      <c r="D1735" t="s">
        <v>88</v>
      </c>
      <c r="E1735" t="s">
        <v>67</v>
      </c>
      <c r="F1735" t="s">
        <v>68</v>
      </c>
      <c r="G1735">
        <v>0</v>
      </c>
      <c r="H1735">
        <v>129600</v>
      </c>
      <c r="I1735">
        <v>276277.5</v>
      </c>
      <c r="J1735" t="s">
        <v>113</v>
      </c>
      <c r="K1735" t="s">
        <v>70</v>
      </c>
      <c r="L1735" t="s">
        <v>140</v>
      </c>
      <c r="M1735" t="s">
        <v>72</v>
      </c>
      <c r="N1735">
        <v>1.1657000000000001E-2</v>
      </c>
      <c r="O1735">
        <v>20217</v>
      </c>
      <c r="P1735">
        <v>365243</v>
      </c>
      <c r="Q1735">
        <v>12525</v>
      </c>
      <c r="R1735">
        <v>3687</v>
      </c>
      <c r="S1735">
        <v>1</v>
      </c>
      <c r="T1735">
        <v>1</v>
      </c>
      <c r="U1735" t="s">
        <v>120</v>
      </c>
      <c r="V1735">
        <v>15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76</v>
      </c>
      <c r="AD1735">
        <v>1046722</v>
      </c>
      <c r="AE1735" t="s">
        <v>93</v>
      </c>
      <c r="AF1735">
        <v>3969.9450000000002</v>
      </c>
      <c r="AG1735">
        <v>26955</v>
      </c>
      <c r="AH1735">
        <v>21564</v>
      </c>
      <c r="AI1735">
        <v>5391</v>
      </c>
      <c r="AJ1735">
        <v>26955</v>
      </c>
      <c r="AK1735" t="s">
        <v>123</v>
      </c>
      <c r="AL1735">
        <v>17</v>
      </c>
      <c r="AM1735" t="s">
        <v>68</v>
      </c>
      <c r="AN1735">
        <v>1</v>
      </c>
      <c r="AO1735">
        <v>0.217818182</v>
      </c>
      <c r="AR1735" t="s">
        <v>79</v>
      </c>
      <c r="AS1735" t="s">
        <v>114</v>
      </c>
      <c r="AT1735">
        <v>-2543</v>
      </c>
      <c r="AU1735" t="s">
        <v>78</v>
      </c>
      <c r="AV1735" t="s">
        <v>149</v>
      </c>
      <c r="AW1735" t="s">
        <v>80</v>
      </c>
      <c r="AX1735" t="s">
        <v>81</v>
      </c>
      <c r="AY1735" t="s">
        <v>103</v>
      </c>
      <c r="AZ1735" t="s">
        <v>96</v>
      </c>
      <c r="BA1735" t="s">
        <v>76</v>
      </c>
      <c r="BB1735" t="s">
        <v>84</v>
      </c>
      <c r="BC1735">
        <v>458</v>
      </c>
      <c r="BD1735" t="s">
        <v>85</v>
      </c>
      <c r="BE1735">
        <v>6</v>
      </c>
      <c r="BF1735" t="s">
        <v>147</v>
      </c>
      <c r="BG1735" t="s">
        <v>148</v>
      </c>
    </row>
    <row r="1736" spans="1:65" x14ac:dyDescent="0.3">
      <c r="A1736">
        <v>114984</v>
      </c>
      <c r="B1736">
        <v>0</v>
      </c>
      <c r="C1736" t="s">
        <v>65</v>
      </c>
      <c r="D1736" t="s">
        <v>88</v>
      </c>
      <c r="E1736" t="s">
        <v>67</v>
      </c>
      <c r="F1736" t="s">
        <v>68</v>
      </c>
      <c r="G1736">
        <v>0</v>
      </c>
      <c r="H1736">
        <v>67500</v>
      </c>
      <c r="I1736">
        <v>544491</v>
      </c>
      <c r="J1736" t="s">
        <v>113</v>
      </c>
      <c r="K1736" t="s">
        <v>70</v>
      </c>
      <c r="L1736" t="s">
        <v>91</v>
      </c>
      <c r="M1736" t="s">
        <v>72</v>
      </c>
      <c r="N1736">
        <v>8.8660000000000006E-3</v>
      </c>
      <c r="O1736">
        <v>21669</v>
      </c>
      <c r="P1736">
        <v>365243</v>
      </c>
      <c r="Q1736">
        <v>10492</v>
      </c>
      <c r="R1736">
        <v>4194</v>
      </c>
      <c r="S1736">
        <v>2</v>
      </c>
      <c r="T1736">
        <v>2</v>
      </c>
      <c r="U1736" t="s">
        <v>73</v>
      </c>
      <c r="V1736">
        <v>10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76</v>
      </c>
      <c r="AD1736">
        <v>1167063</v>
      </c>
      <c r="AE1736" t="s">
        <v>99</v>
      </c>
      <c r="AG1736">
        <v>0</v>
      </c>
      <c r="AH1736">
        <v>0</v>
      </c>
      <c r="AK1736" t="s">
        <v>125</v>
      </c>
      <c r="AL1736">
        <v>9</v>
      </c>
      <c r="AM1736" t="s">
        <v>68</v>
      </c>
      <c r="AN1736">
        <v>1</v>
      </c>
      <c r="AR1736" t="s">
        <v>79</v>
      </c>
      <c r="AS1736" t="s">
        <v>129</v>
      </c>
      <c r="AT1736">
        <v>-142</v>
      </c>
      <c r="AU1736" t="s">
        <v>76</v>
      </c>
      <c r="AV1736" t="s">
        <v>79</v>
      </c>
      <c r="AX1736" t="s">
        <v>81</v>
      </c>
      <c r="AY1736" t="s">
        <v>76</v>
      </c>
      <c r="AZ1736" t="s">
        <v>76</v>
      </c>
      <c r="BA1736" t="s">
        <v>76</v>
      </c>
      <c r="BB1736" t="s">
        <v>121</v>
      </c>
      <c r="BC1736">
        <v>-1</v>
      </c>
      <c r="BD1736" t="s">
        <v>76</v>
      </c>
      <c r="BF1736" t="s">
        <v>76</v>
      </c>
      <c r="BG1736" t="s">
        <v>132</v>
      </c>
    </row>
    <row r="1737" spans="1:65" x14ac:dyDescent="0.3">
      <c r="A1737">
        <v>115006</v>
      </c>
      <c r="B1737">
        <v>0</v>
      </c>
      <c r="C1737" t="s">
        <v>65</v>
      </c>
      <c r="D1737" t="s">
        <v>66</v>
      </c>
      <c r="E1737" t="s">
        <v>68</v>
      </c>
      <c r="F1737" t="s">
        <v>67</v>
      </c>
      <c r="G1737">
        <v>1</v>
      </c>
      <c r="H1737">
        <v>180000</v>
      </c>
      <c r="I1737">
        <v>450000</v>
      </c>
      <c r="J1737" t="s">
        <v>69</v>
      </c>
      <c r="K1737" t="s">
        <v>70</v>
      </c>
      <c r="L1737" t="s">
        <v>91</v>
      </c>
      <c r="M1737" t="s">
        <v>72</v>
      </c>
      <c r="N1737">
        <v>3.5791999999999997E-2</v>
      </c>
      <c r="O1737">
        <v>15726</v>
      </c>
      <c r="P1737">
        <v>2103</v>
      </c>
      <c r="Q1737">
        <v>3555</v>
      </c>
      <c r="R1737">
        <v>5519</v>
      </c>
      <c r="S1737">
        <v>2</v>
      </c>
      <c r="T1737">
        <v>2</v>
      </c>
      <c r="U1737" t="s">
        <v>125</v>
      </c>
      <c r="V1737">
        <v>19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108</v>
      </c>
      <c r="AD1737">
        <v>1475397</v>
      </c>
      <c r="AE1737" t="s">
        <v>65</v>
      </c>
      <c r="AG1737">
        <v>0</v>
      </c>
      <c r="AH1737">
        <v>0</v>
      </c>
      <c r="AK1737" t="s">
        <v>94</v>
      </c>
      <c r="AL1737">
        <v>12</v>
      </c>
      <c r="AM1737" t="s">
        <v>68</v>
      </c>
      <c r="AN1737">
        <v>1</v>
      </c>
      <c r="AR1737" t="s">
        <v>76</v>
      </c>
      <c r="AS1737" t="s">
        <v>129</v>
      </c>
      <c r="AT1737">
        <v>-138</v>
      </c>
      <c r="AU1737" t="s">
        <v>76</v>
      </c>
      <c r="AV1737" t="s">
        <v>79</v>
      </c>
      <c r="AX1737" t="s">
        <v>161</v>
      </c>
      <c r="AY1737" t="s">
        <v>76</v>
      </c>
      <c r="AZ1737" t="s">
        <v>76</v>
      </c>
      <c r="BA1737" t="s">
        <v>76</v>
      </c>
      <c r="BB1737" t="s">
        <v>121</v>
      </c>
      <c r="BC1737">
        <v>-1</v>
      </c>
      <c r="BD1737" t="s">
        <v>76</v>
      </c>
      <c r="BF1737" t="s">
        <v>76</v>
      </c>
      <c r="BG1737" t="s">
        <v>82</v>
      </c>
    </row>
    <row r="1738" spans="1:65" x14ac:dyDescent="0.3">
      <c r="A1738">
        <v>115012</v>
      </c>
      <c r="B1738">
        <v>0</v>
      </c>
      <c r="C1738" t="s">
        <v>65</v>
      </c>
      <c r="D1738" t="s">
        <v>88</v>
      </c>
      <c r="E1738" t="s">
        <v>68</v>
      </c>
      <c r="F1738" t="s">
        <v>68</v>
      </c>
      <c r="G1738">
        <v>0</v>
      </c>
      <c r="H1738">
        <v>117000</v>
      </c>
      <c r="I1738">
        <v>278712</v>
      </c>
      <c r="J1738" t="s">
        <v>69</v>
      </c>
      <c r="K1738" t="s">
        <v>70</v>
      </c>
      <c r="L1738" t="s">
        <v>71</v>
      </c>
      <c r="M1738" t="s">
        <v>72</v>
      </c>
      <c r="N1738">
        <v>3.0755000000000001E-2</v>
      </c>
      <c r="O1738">
        <v>12277</v>
      </c>
      <c r="P1738">
        <v>3174</v>
      </c>
      <c r="Q1738">
        <v>6363</v>
      </c>
      <c r="R1738">
        <v>4447</v>
      </c>
      <c r="S1738">
        <v>2</v>
      </c>
      <c r="T1738">
        <v>2</v>
      </c>
      <c r="U1738" t="s">
        <v>125</v>
      </c>
      <c r="V1738">
        <v>10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195</v>
      </c>
      <c r="AD1738">
        <v>1265014</v>
      </c>
      <c r="AE1738" t="s">
        <v>65</v>
      </c>
      <c r="AG1738">
        <v>225000</v>
      </c>
      <c r="AH1738">
        <v>225000</v>
      </c>
      <c r="AI1738">
        <v>0</v>
      </c>
      <c r="AJ1738">
        <v>225000</v>
      </c>
      <c r="AK1738" t="s">
        <v>94</v>
      </c>
      <c r="AL1738">
        <v>9</v>
      </c>
      <c r="AM1738" t="s">
        <v>68</v>
      </c>
      <c r="AN1738">
        <v>1</v>
      </c>
      <c r="AO1738">
        <v>0</v>
      </c>
      <c r="AR1738" t="s">
        <v>76</v>
      </c>
      <c r="AS1738" t="s">
        <v>114</v>
      </c>
      <c r="AT1738">
        <v>-346</v>
      </c>
      <c r="AU1738" t="s">
        <v>76</v>
      </c>
      <c r="AV1738" t="s">
        <v>193</v>
      </c>
      <c r="AX1738" t="s">
        <v>161</v>
      </c>
      <c r="AY1738" t="s">
        <v>76</v>
      </c>
      <c r="AZ1738" t="s">
        <v>76</v>
      </c>
      <c r="BA1738" t="s">
        <v>76</v>
      </c>
      <c r="BB1738" t="s">
        <v>104</v>
      </c>
      <c r="BC1738">
        <v>45</v>
      </c>
      <c r="BD1738" t="s">
        <v>105</v>
      </c>
      <c r="BF1738" t="s">
        <v>76</v>
      </c>
      <c r="BG1738" t="s">
        <v>82</v>
      </c>
    </row>
    <row r="1739" spans="1:65" x14ac:dyDescent="0.3">
      <c r="A1739">
        <v>115022</v>
      </c>
      <c r="B1739">
        <v>0</v>
      </c>
      <c r="C1739" t="s">
        <v>65</v>
      </c>
      <c r="D1739" t="s">
        <v>66</v>
      </c>
      <c r="E1739" t="s">
        <v>67</v>
      </c>
      <c r="F1739" t="s">
        <v>68</v>
      </c>
      <c r="G1739">
        <v>2</v>
      </c>
      <c r="H1739">
        <v>135000</v>
      </c>
      <c r="I1739">
        <v>382500</v>
      </c>
      <c r="J1739" t="s">
        <v>69</v>
      </c>
      <c r="K1739" t="s">
        <v>186</v>
      </c>
      <c r="L1739" t="s">
        <v>91</v>
      </c>
      <c r="M1739" t="s">
        <v>72</v>
      </c>
      <c r="N1739">
        <v>2.6391999999999999E-2</v>
      </c>
      <c r="O1739">
        <v>10202</v>
      </c>
      <c r="P1739">
        <v>1122</v>
      </c>
      <c r="Q1739">
        <v>4702</v>
      </c>
      <c r="R1739">
        <v>2375</v>
      </c>
      <c r="S1739">
        <v>2</v>
      </c>
      <c r="T1739">
        <v>2</v>
      </c>
      <c r="U1739" t="s">
        <v>94</v>
      </c>
      <c r="V1739">
        <v>16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 t="s">
        <v>92</v>
      </c>
      <c r="AD1739">
        <v>1400142</v>
      </c>
      <c r="AE1739" t="s">
        <v>99</v>
      </c>
      <c r="AF1739">
        <v>11250</v>
      </c>
      <c r="AG1739">
        <v>225000</v>
      </c>
      <c r="AH1739">
        <v>225000</v>
      </c>
      <c r="AJ1739">
        <v>225000</v>
      </c>
      <c r="AK1739" t="s">
        <v>94</v>
      </c>
      <c r="AL1739">
        <v>17</v>
      </c>
      <c r="AM1739" t="s">
        <v>68</v>
      </c>
      <c r="AN1739">
        <v>1</v>
      </c>
      <c r="AR1739" t="s">
        <v>79</v>
      </c>
      <c r="AS1739" t="s">
        <v>114</v>
      </c>
      <c r="AT1739">
        <v>-812</v>
      </c>
      <c r="AU1739" t="s">
        <v>76</v>
      </c>
      <c r="AV1739" t="s">
        <v>115</v>
      </c>
      <c r="AX1739" t="s">
        <v>81</v>
      </c>
      <c r="AY1739" t="s">
        <v>76</v>
      </c>
      <c r="AZ1739" t="s">
        <v>131</v>
      </c>
      <c r="BA1739" t="s">
        <v>83</v>
      </c>
      <c r="BB1739" t="s">
        <v>121</v>
      </c>
      <c r="BC1739">
        <v>-1</v>
      </c>
      <c r="BD1739" t="s">
        <v>76</v>
      </c>
      <c r="BE1739">
        <v>0</v>
      </c>
      <c r="BF1739" t="s">
        <v>76</v>
      </c>
      <c r="BG1739" t="s">
        <v>132</v>
      </c>
    </row>
    <row r="1740" spans="1:65" x14ac:dyDescent="0.3">
      <c r="A1740">
        <v>115026</v>
      </c>
      <c r="B1740">
        <v>0</v>
      </c>
      <c r="C1740" t="s">
        <v>65</v>
      </c>
      <c r="D1740" t="s">
        <v>88</v>
      </c>
      <c r="E1740" t="s">
        <v>67</v>
      </c>
      <c r="F1740" t="s">
        <v>67</v>
      </c>
      <c r="G1740">
        <v>0</v>
      </c>
      <c r="H1740">
        <v>135000</v>
      </c>
      <c r="I1740">
        <v>1354500</v>
      </c>
      <c r="J1740" t="s">
        <v>89</v>
      </c>
      <c r="K1740" t="s">
        <v>90</v>
      </c>
      <c r="L1740" t="s">
        <v>91</v>
      </c>
      <c r="M1740" t="s">
        <v>72</v>
      </c>
      <c r="N1740">
        <v>8.6250000000000007E-3</v>
      </c>
      <c r="O1740">
        <v>14347</v>
      </c>
      <c r="P1740">
        <v>5363</v>
      </c>
      <c r="Q1740">
        <v>3126</v>
      </c>
      <c r="R1740">
        <v>4640</v>
      </c>
      <c r="S1740">
        <v>2</v>
      </c>
      <c r="T1740">
        <v>2</v>
      </c>
      <c r="U1740" t="s">
        <v>120</v>
      </c>
      <c r="V1740">
        <v>20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0</v>
      </c>
      <c r="AC1740" t="s">
        <v>143</v>
      </c>
      <c r="AD1740">
        <v>1517971</v>
      </c>
      <c r="AE1740" t="s">
        <v>93</v>
      </c>
      <c r="AF1740">
        <v>1988.73</v>
      </c>
      <c r="AG1740">
        <v>16245</v>
      </c>
      <c r="AH1740">
        <v>14580</v>
      </c>
      <c r="AI1740">
        <v>1665</v>
      </c>
      <c r="AJ1740">
        <v>16245</v>
      </c>
      <c r="AK1740" t="s">
        <v>94</v>
      </c>
      <c r="AL1740">
        <v>16</v>
      </c>
      <c r="AM1740" t="s">
        <v>68</v>
      </c>
      <c r="AN1740">
        <v>1</v>
      </c>
      <c r="AO1740">
        <v>0.11162427599999999</v>
      </c>
      <c r="AR1740" t="s">
        <v>79</v>
      </c>
      <c r="AS1740" t="s">
        <v>77</v>
      </c>
      <c r="AT1740">
        <v>-1359</v>
      </c>
      <c r="AU1740" t="s">
        <v>78</v>
      </c>
      <c r="AV1740" t="s">
        <v>79</v>
      </c>
      <c r="AW1740" t="s">
        <v>80</v>
      </c>
      <c r="AX1740" t="s">
        <v>81</v>
      </c>
      <c r="AY1740" t="s">
        <v>124</v>
      </c>
      <c r="AZ1740" t="s">
        <v>96</v>
      </c>
      <c r="BA1740" t="s">
        <v>76</v>
      </c>
      <c r="BB1740" t="s">
        <v>84</v>
      </c>
      <c r="BC1740">
        <v>14</v>
      </c>
      <c r="BD1740" t="s">
        <v>105</v>
      </c>
      <c r="BE1740">
        <v>10</v>
      </c>
      <c r="BF1740" t="s">
        <v>86</v>
      </c>
      <c r="BG1740" t="s">
        <v>106</v>
      </c>
      <c r="BH1740">
        <v>365243</v>
      </c>
      <c r="BI1740">
        <v>-1325</v>
      </c>
      <c r="BJ1740">
        <v>-1055</v>
      </c>
      <c r="BK1740">
        <v>-1085</v>
      </c>
      <c r="BL1740">
        <v>-1078</v>
      </c>
      <c r="BM1740">
        <v>0</v>
      </c>
    </row>
    <row r="1741" spans="1:65" x14ac:dyDescent="0.3">
      <c r="A1741">
        <v>115040</v>
      </c>
      <c r="B1741">
        <v>0</v>
      </c>
      <c r="C1741" t="s">
        <v>65</v>
      </c>
      <c r="D1741" t="s">
        <v>88</v>
      </c>
      <c r="E1741" t="s">
        <v>67</v>
      </c>
      <c r="F1741" t="s">
        <v>68</v>
      </c>
      <c r="G1741">
        <v>0</v>
      </c>
      <c r="H1741">
        <v>135000</v>
      </c>
      <c r="I1741">
        <v>690048</v>
      </c>
      <c r="J1741" t="s">
        <v>113</v>
      </c>
      <c r="K1741" t="s">
        <v>70</v>
      </c>
      <c r="L1741" t="s">
        <v>119</v>
      </c>
      <c r="M1741" t="s">
        <v>72</v>
      </c>
      <c r="N1741">
        <v>1.8029E-2</v>
      </c>
      <c r="O1741">
        <v>20116</v>
      </c>
      <c r="P1741">
        <v>365243</v>
      </c>
      <c r="Q1741">
        <v>3807</v>
      </c>
      <c r="R1741">
        <v>3002</v>
      </c>
      <c r="S1741">
        <v>3</v>
      </c>
      <c r="T1741">
        <v>2</v>
      </c>
      <c r="U1741" t="s">
        <v>73</v>
      </c>
      <c r="V1741">
        <v>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76</v>
      </c>
      <c r="AD1741">
        <v>2457052</v>
      </c>
      <c r="AE1741" t="s">
        <v>65</v>
      </c>
      <c r="AF1741">
        <v>19317.465</v>
      </c>
      <c r="AG1741">
        <v>360000</v>
      </c>
      <c r="AH1741">
        <v>426528</v>
      </c>
      <c r="AJ1741">
        <v>360000</v>
      </c>
      <c r="AK1741" t="s">
        <v>120</v>
      </c>
      <c r="AL1741">
        <v>9</v>
      </c>
      <c r="AM1741" t="s">
        <v>68</v>
      </c>
      <c r="AN1741">
        <v>1</v>
      </c>
      <c r="AR1741" t="s">
        <v>76</v>
      </c>
      <c r="AS1741" t="s">
        <v>114</v>
      </c>
      <c r="AT1741">
        <v>-463</v>
      </c>
      <c r="AU1741" t="s">
        <v>78</v>
      </c>
      <c r="AV1741" t="s">
        <v>115</v>
      </c>
      <c r="AX1741" t="s">
        <v>81</v>
      </c>
      <c r="AY1741" t="s">
        <v>76</v>
      </c>
      <c r="AZ1741" t="s">
        <v>82</v>
      </c>
      <c r="BA1741" t="s">
        <v>116</v>
      </c>
      <c r="BB1741" t="s">
        <v>121</v>
      </c>
      <c r="BC1741">
        <v>-1</v>
      </c>
      <c r="BD1741" t="s">
        <v>76</v>
      </c>
      <c r="BE1741">
        <v>48</v>
      </c>
      <c r="BF1741" t="s">
        <v>147</v>
      </c>
      <c r="BG1741" t="s">
        <v>154</v>
      </c>
    </row>
    <row r="1742" spans="1:65" x14ac:dyDescent="0.3">
      <c r="A1742">
        <v>115043</v>
      </c>
      <c r="B1742">
        <v>0</v>
      </c>
      <c r="C1742" t="s">
        <v>65</v>
      </c>
      <c r="D1742" t="s">
        <v>88</v>
      </c>
      <c r="E1742" t="s">
        <v>68</v>
      </c>
      <c r="F1742" t="s">
        <v>67</v>
      </c>
      <c r="G1742">
        <v>1</v>
      </c>
      <c r="H1742">
        <v>135000</v>
      </c>
      <c r="I1742">
        <v>490005</v>
      </c>
      <c r="J1742" t="s">
        <v>69</v>
      </c>
      <c r="K1742" t="s">
        <v>90</v>
      </c>
      <c r="L1742" t="s">
        <v>91</v>
      </c>
      <c r="M1742" t="s">
        <v>169</v>
      </c>
      <c r="N1742">
        <v>1.8634000000000001E-2</v>
      </c>
      <c r="O1742">
        <v>12523</v>
      </c>
      <c r="P1742">
        <v>2482</v>
      </c>
      <c r="Q1742">
        <v>831</v>
      </c>
      <c r="R1742">
        <v>3563</v>
      </c>
      <c r="S1742">
        <v>2</v>
      </c>
      <c r="T1742">
        <v>2</v>
      </c>
      <c r="U1742" t="s">
        <v>125</v>
      </c>
      <c r="V1742">
        <v>16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108</v>
      </c>
      <c r="AD1742">
        <v>1494189</v>
      </c>
      <c r="AE1742" t="s">
        <v>93</v>
      </c>
      <c r="AF1742">
        <v>8814.375</v>
      </c>
      <c r="AG1742">
        <v>98775</v>
      </c>
      <c r="AH1742">
        <v>86841</v>
      </c>
      <c r="AI1742">
        <v>19755</v>
      </c>
      <c r="AJ1742">
        <v>98775</v>
      </c>
      <c r="AK1742" t="s">
        <v>75</v>
      </c>
      <c r="AL1742">
        <v>13</v>
      </c>
      <c r="AM1742" t="s">
        <v>68</v>
      </c>
      <c r="AN1742">
        <v>1</v>
      </c>
      <c r="AO1742">
        <v>0.20183675700000001</v>
      </c>
      <c r="AR1742" t="s">
        <v>79</v>
      </c>
      <c r="AS1742" t="s">
        <v>77</v>
      </c>
      <c r="AT1742">
        <v>-2144</v>
      </c>
      <c r="AU1742" t="s">
        <v>78</v>
      </c>
      <c r="AV1742" t="s">
        <v>79</v>
      </c>
      <c r="AW1742" t="s">
        <v>101</v>
      </c>
      <c r="AX1742" t="s">
        <v>81</v>
      </c>
      <c r="AY1742" t="s">
        <v>95</v>
      </c>
      <c r="AZ1742" t="s">
        <v>96</v>
      </c>
      <c r="BA1742" t="s">
        <v>76</v>
      </c>
      <c r="BB1742" t="s">
        <v>104</v>
      </c>
      <c r="BC1742">
        <v>1770</v>
      </c>
      <c r="BD1742" t="s">
        <v>85</v>
      </c>
      <c r="BE1742">
        <v>12</v>
      </c>
      <c r="BF1742" t="s">
        <v>147</v>
      </c>
      <c r="BG1742" t="s">
        <v>151</v>
      </c>
      <c r="BH1742">
        <v>365243</v>
      </c>
      <c r="BI1742">
        <v>-2113</v>
      </c>
      <c r="BJ1742">
        <v>-1783</v>
      </c>
      <c r="BK1742">
        <v>-1783</v>
      </c>
      <c r="BL1742">
        <v>-1773</v>
      </c>
      <c r="BM1742">
        <v>0</v>
      </c>
    </row>
    <row r="1743" spans="1:65" x14ac:dyDescent="0.3">
      <c r="A1743">
        <v>115072</v>
      </c>
      <c r="B1743">
        <v>0</v>
      </c>
      <c r="C1743" t="s">
        <v>65</v>
      </c>
      <c r="D1743" t="s">
        <v>88</v>
      </c>
      <c r="E1743" t="s">
        <v>67</v>
      </c>
      <c r="F1743" t="s">
        <v>68</v>
      </c>
      <c r="G1743">
        <v>0</v>
      </c>
      <c r="H1743">
        <v>135000</v>
      </c>
      <c r="I1743">
        <v>485640</v>
      </c>
      <c r="J1743" t="s">
        <v>69</v>
      </c>
      <c r="K1743" t="s">
        <v>90</v>
      </c>
      <c r="L1743" t="s">
        <v>91</v>
      </c>
      <c r="M1743" t="s">
        <v>72</v>
      </c>
      <c r="N1743">
        <v>2.506E-3</v>
      </c>
      <c r="O1743">
        <v>13888</v>
      </c>
      <c r="P1743">
        <v>5148</v>
      </c>
      <c r="Q1743">
        <v>679</v>
      </c>
      <c r="R1743">
        <v>4755</v>
      </c>
      <c r="S1743">
        <v>2</v>
      </c>
      <c r="T1743">
        <v>2</v>
      </c>
      <c r="U1743" t="s">
        <v>125</v>
      </c>
      <c r="V1743">
        <v>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92</v>
      </c>
      <c r="AD1743">
        <v>2492984</v>
      </c>
      <c r="AE1743" t="s">
        <v>65</v>
      </c>
      <c r="AG1743">
        <v>0</v>
      </c>
      <c r="AH1743">
        <v>0</v>
      </c>
      <c r="AK1743" t="s">
        <v>73</v>
      </c>
      <c r="AL1743">
        <v>3</v>
      </c>
      <c r="AM1743" t="s">
        <v>68</v>
      </c>
      <c r="AN1743">
        <v>1</v>
      </c>
      <c r="AR1743" t="s">
        <v>76</v>
      </c>
      <c r="AS1743" t="s">
        <v>129</v>
      </c>
      <c r="AT1743">
        <v>-68</v>
      </c>
      <c r="AU1743" t="s">
        <v>76</v>
      </c>
      <c r="AV1743" t="s">
        <v>79</v>
      </c>
      <c r="AX1743" t="s">
        <v>81</v>
      </c>
      <c r="AY1743" t="s">
        <v>76</v>
      </c>
      <c r="AZ1743" t="s">
        <v>76</v>
      </c>
      <c r="BA1743" t="s">
        <v>76</v>
      </c>
      <c r="BB1743" t="s">
        <v>121</v>
      </c>
      <c r="BC1743">
        <v>-1</v>
      </c>
      <c r="BD1743" t="s">
        <v>76</v>
      </c>
      <c r="BF1743" t="s">
        <v>76</v>
      </c>
      <c r="BG1743" t="s">
        <v>82</v>
      </c>
    </row>
    <row r="1744" spans="1:65" x14ac:dyDescent="0.3">
      <c r="A1744">
        <v>115094</v>
      </c>
      <c r="B1744">
        <v>0</v>
      </c>
      <c r="C1744" t="s">
        <v>99</v>
      </c>
      <c r="D1744" t="s">
        <v>88</v>
      </c>
      <c r="E1744" t="s">
        <v>67</v>
      </c>
      <c r="F1744" t="s">
        <v>68</v>
      </c>
      <c r="G1744">
        <v>1</v>
      </c>
      <c r="H1744">
        <v>180000</v>
      </c>
      <c r="I1744">
        <v>180000</v>
      </c>
      <c r="J1744" t="s">
        <v>89</v>
      </c>
      <c r="K1744" t="s">
        <v>70</v>
      </c>
      <c r="L1744" t="s">
        <v>91</v>
      </c>
      <c r="M1744" t="s">
        <v>72</v>
      </c>
      <c r="N1744">
        <v>1.0005999999999999E-2</v>
      </c>
      <c r="O1744">
        <v>7690</v>
      </c>
      <c r="P1744">
        <v>216</v>
      </c>
      <c r="Q1744">
        <v>931</v>
      </c>
      <c r="R1744">
        <v>365</v>
      </c>
      <c r="S1744">
        <v>2</v>
      </c>
      <c r="T1744">
        <v>1</v>
      </c>
      <c r="U1744" t="s">
        <v>125</v>
      </c>
      <c r="V1744">
        <v>13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159</v>
      </c>
      <c r="AD1744">
        <v>1134611</v>
      </c>
      <c r="AE1744" t="s">
        <v>93</v>
      </c>
      <c r="AF1744">
        <v>25320.42</v>
      </c>
      <c r="AG1744">
        <v>190800</v>
      </c>
      <c r="AH1744">
        <v>207171</v>
      </c>
      <c r="AI1744">
        <v>0</v>
      </c>
      <c r="AJ1744">
        <v>190800</v>
      </c>
      <c r="AK1744" t="s">
        <v>125</v>
      </c>
      <c r="AL1744">
        <v>14</v>
      </c>
      <c r="AM1744" t="s">
        <v>68</v>
      </c>
      <c r="AN1744">
        <v>1</v>
      </c>
      <c r="AO1744">
        <v>0</v>
      </c>
      <c r="AR1744" t="s">
        <v>79</v>
      </c>
      <c r="AS1744" t="s">
        <v>77</v>
      </c>
      <c r="AT1744">
        <v>-840</v>
      </c>
      <c r="AU1744" t="s">
        <v>78</v>
      </c>
      <c r="AV1744" t="s">
        <v>79</v>
      </c>
      <c r="AW1744" t="s">
        <v>80</v>
      </c>
      <c r="AX1744" t="s">
        <v>81</v>
      </c>
      <c r="AY1744" t="s">
        <v>162</v>
      </c>
      <c r="AZ1744" t="s">
        <v>96</v>
      </c>
      <c r="BA1744" t="s">
        <v>76</v>
      </c>
      <c r="BB1744" t="s">
        <v>138</v>
      </c>
      <c r="BC1744">
        <v>75</v>
      </c>
      <c r="BD1744" t="s">
        <v>163</v>
      </c>
      <c r="BE1744">
        <v>12</v>
      </c>
      <c r="BF1744" t="s">
        <v>86</v>
      </c>
      <c r="BG1744" t="s">
        <v>148</v>
      </c>
      <c r="BH1744">
        <v>365243</v>
      </c>
      <c r="BI1744">
        <v>-808</v>
      </c>
      <c r="BJ1744">
        <v>-478</v>
      </c>
      <c r="BK1744">
        <v>-778</v>
      </c>
      <c r="BL1744">
        <v>-772</v>
      </c>
      <c r="BM1744">
        <v>0</v>
      </c>
    </row>
    <row r="1745" spans="1:65" x14ac:dyDescent="0.3">
      <c r="A1745">
        <v>115094</v>
      </c>
      <c r="B1745">
        <v>0</v>
      </c>
      <c r="C1745" t="s">
        <v>99</v>
      </c>
      <c r="D1745" t="s">
        <v>88</v>
      </c>
      <c r="E1745" t="s">
        <v>67</v>
      </c>
      <c r="F1745" t="s">
        <v>68</v>
      </c>
      <c r="G1745">
        <v>1</v>
      </c>
      <c r="H1745">
        <v>180000</v>
      </c>
      <c r="I1745">
        <v>180000</v>
      </c>
      <c r="J1745" t="s">
        <v>89</v>
      </c>
      <c r="K1745" t="s">
        <v>70</v>
      </c>
      <c r="L1745" t="s">
        <v>91</v>
      </c>
      <c r="M1745" t="s">
        <v>72</v>
      </c>
      <c r="N1745">
        <v>1.0005999999999999E-2</v>
      </c>
      <c r="O1745">
        <v>7690</v>
      </c>
      <c r="P1745">
        <v>216</v>
      </c>
      <c r="Q1745">
        <v>931</v>
      </c>
      <c r="R1745">
        <v>365</v>
      </c>
      <c r="S1745">
        <v>2</v>
      </c>
      <c r="T1745">
        <v>1</v>
      </c>
      <c r="U1745" t="s">
        <v>125</v>
      </c>
      <c r="V1745">
        <v>13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159</v>
      </c>
      <c r="AD1745">
        <v>2265053</v>
      </c>
      <c r="AE1745" t="s">
        <v>93</v>
      </c>
      <c r="AF1745">
        <v>10166.94</v>
      </c>
      <c r="AG1745">
        <v>56641.5</v>
      </c>
      <c r="AH1745">
        <v>60628.5</v>
      </c>
      <c r="AI1745">
        <v>0</v>
      </c>
      <c r="AJ1745">
        <v>56641.5</v>
      </c>
      <c r="AK1745" t="s">
        <v>73</v>
      </c>
      <c r="AL1745">
        <v>12</v>
      </c>
      <c r="AM1745" t="s">
        <v>68</v>
      </c>
      <c r="AN1745">
        <v>1</v>
      </c>
      <c r="AO1745">
        <v>0</v>
      </c>
      <c r="AR1745" t="s">
        <v>79</v>
      </c>
      <c r="AS1745" t="s">
        <v>77</v>
      </c>
      <c r="AT1745">
        <v>-824</v>
      </c>
      <c r="AU1745" t="s">
        <v>78</v>
      </c>
      <c r="AV1745" t="s">
        <v>79</v>
      </c>
      <c r="AW1745" t="s">
        <v>101</v>
      </c>
      <c r="AX1745" t="s">
        <v>81</v>
      </c>
      <c r="AY1745" t="s">
        <v>124</v>
      </c>
      <c r="AZ1745" t="s">
        <v>96</v>
      </c>
      <c r="BA1745" t="s">
        <v>76</v>
      </c>
      <c r="BB1745" t="s">
        <v>104</v>
      </c>
      <c r="BC1745">
        <v>400</v>
      </c>
      <c r="BD1745" t="s">
        <v>105</v>
      </c>
      <c r="BE1745">
        <v>8</v>
      </c>
      <c r="BF1745" t="s">
        <v>86</v>
      </c>
      <c r="BG1745" t="s">
        <v>106</v>
      </c>
      <c r="BH1745">
        <v>365243</v>
      </c>
      <c r="BI1745">
        <v>-793</v>
      </c>
      <c r="BJ1745">
        <v>-583</v>
      </c>
      <c r="BK1745">
        <v>-793</v>
      </c>
      <c r="BL1745">
        <v>-786</v>
      </c>
      <c r="BM1745">
        <v>0</v>
      </c>
    </row>
    <row r="1746" spans="1:65" x14ac:dyDescent="0.3">
      <c r="A1746">
        <v>115097</v>
      </c>
      <c r="B1746">
        <v>0</v>
      </c>
      <c r="C1746" t="s">
        <v>65</v>
      </c>
      <c r="D1746" t="s">
        <v>66</v>
      </c>
      <c r="E1746" t="s">
        <v>67</v>
      </c>
      <c r="F1746" t="s">
        <v>68</v>
      </c>
      <c r="G1746">
        <v>0</v>
      </c>
      <c r="H1746">
        <v>315000</v>
      </c>
      <c r="I1746">
        <v>1390500</v>
      </c>
      <c r="J1746" t="s">
        <v>69</v>
      </c>
      <c r="K1746" t="s">
        <v>70</v>
      </c>
      <c r="L1746" t="s">
        <v>91</v>
      </c>
      <c r="M1746" t="s">
        <v>72</v>
      </c>
      <c r="N1746">
        <v>2.6391999999999999E-2</v>
      </c>
      <c r="O1746">
        <v>18955</v>
      </c>
      <c r="P1746">
        <v>6873</v>
      </c>
      <c r="Q1746">
        <v>3352</v>
      </c>
      <c r="R1746">
        <v>2507</v>
      </c>
      <c r="S1746">
        <v>2</v>
      </c>
      <c r="T1746">
        <v>2</v>
      </c>
      <c r="U1746" t="s">
        <v>120</v>
      </c>
      <c r="V1746">
        <v>18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1</v>
      </c>
      <c r="AC1746" t="s">
        <v>175</v>
      </c>
      <c r="AD1746">
        <v>1181698</v>
      </c>
      <c r="AE1746" t="s">
        <v>93</v>
      </c>
      <c r="AF1746">
        <v>9874.8449999999993</v>
      </c>
      <c r="AG1746">
        <v>103455</v>
      </c>
      <c r="AH1746">
        <v>54459</v>
      </c>
      <c r="AI1746">
        <v>51727.5</v>
      </c>
      <c r="AJ1746">
        <v>103455</v>
      </c>
      <c r="AK1746" t="s">
        <v>75</v>
      </c>
      <c r="AL1746">
        <v>14</v>
      </c>
      <c r="AM1746" t="s">
        <v>68</v>
      </c>
      <c r="AN1746">
        <v>1</v>
      </c>
      <c r="AO1746">
        <v>0.53053777999999996</v>
      </c>
      <c r="AR1746" t="s">
        <v>79</v>
      </c>
      <c r="AS1746" t="s">
        <v>77</v>
      </c>
      <c r="AT1746">
        <v>-220</v>
      </c>
      <c r="AU1746" t="s">
        <v>78</v>
      </c>
      <c r="AV1746" t="s">
        <v>79</v>
      </c>
      <c r="AW1746" t="s">
        <v>80</v>
      </c>
      <c r="AX1746" t="s">
        <v>81</v>
      </c>
      <c r="AY1746" t="s">
        <v>111</v>
      </c>
      <c r="AZ1746" t="s">
        <v>96</v>
      </c>
      <c r="BA1746" t="s">
        <v>76</v>
      </c>
      <c r="BB1746" t="s">
        <v>104</v>
      </c>
      <c r="BC1746">
        <v>70</v>
      </c>
      <c r="BD1746" t="s">
        <v>85</v>
      </c>
      <c r="BE1746">
        <v>6</v>
      </c>
      <c r="BF1746" t="s">
        <v>112</v>
      </c>
      <c r="BG1746" t="s">
        <v>151</v>
      </c>
      <c r="BH1746">
        <v>365243</v>
      </c>
      <c r="BI1746">
        <v>-189</v>
      </c>
      <c r="BJ1746">
        <v>-39</v>
      </c>
      <c r="BK1746">
        <v>-159</v>
      </c>
      <c r="BL1746">
        <v>-157</v>
      </c>
      <c r="BM1746">
        <v>0</v>
      </c>
    </row>
    <row r="1747" spans="1:65" x14ac:dyDescent="0.3">
      <c r="A1747">
        <v>115098</v>
      </c>
      <c r="B1747">
        <v>0</v>
      </c>
      <c r="C1747" t="s">
        <v>65</v>
      </c>
      <c r="D1747" t="s">
        <v>88</v>
      </c>
      <c r="E1747" t="s">
        <v>67</v>
      </c>
      <c r="F1747" t="s">
        <v>67</v>
      </c>
      <c r="G1747">
        <v>0</v>
      </c>
      <c r="H1747">
        <v>72000</v>
      </c>
      <c r="I1747">
        <v>448299</v>
      </c>
      <c r="J1747" t="s">
        <v>69</v>
      </c>
      <c r="K1747" t="s">
        <v>70</v>
      </c>
      <c r="L1747" t="s">
        <v>91</v>
      </c>
      <c r="M1747" t="s">
        <v>72</v>
      </c>
      <c r="N1747">
        <v>2.0246E-2</v>
      </c>
      <c r="O1747">
        <v>10586</v>
      </c>
      <c r="P1747">
        <v>3284</v>
      </c>
      <c r="Q1747">
        <v>3083</v>
      </c>
      <c r="R1747">
        <v>1466</v>
      </c>
      <c r="S1747">
        <v>3</v>
      </c>
      <c r="T1747">
        <v>3</v>
      </c>
      <c r="U1747" t="s">
        <v>73</v>
      </c>
      <c r="V1747">
        <v>10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108</v>
      </c>
      <c r="AD1747">
        <v>2414566</v>
      </c>
      <c r="AE1747" t="s">
        <v>65</v>
      </c>
      <c r="AF1747">
        <v>12054.195</v>
      </c>
      <c r="AG1747">
        <v>157500</v>
      </c>
      <c r="AH1747">
        <v>178290</v>
      </c>
      <c r="AI1747">
        <v>0</v>
      </c>
      <c r="AJ1747">
        <v>157500</v>
      </c>
      <c r="AK1747" t="s">
        <v>123</v>
      </c>
      <c r="AL1747">
        <v>7</v>
      </c>
      <c r="AM1747" t="s">
        <v>68</v>
      </c>
      <c r="AN1747">
        <v>1</v>
      </c>
      <c r="AO1747">
        <v>0</v>
      </c>
      <c r="AR1747" t="s">
        <v>76</v>
      </c>
      <c r="AS1747" t="s">
        <v>77</v>
      </c>
      <c r="AT1747">
        <v>-2104</v>
      </c>
      <c r="AU1747" t="s">
        <v>78</v>
      </c>
      <c r="AV1747" t="s">
        <v>79</v>
      </c>
      <c r="AX1747" t="s">
        <v>81</v>
      </c>
      <c r="AY1747" t="s">
        <v>76</v>
      </c>
      <c r="AZ1747" t="s">
        <v>82</v>
      </c>
      <c r="BA1747" t="s">
        <v>116</v>
      </c>
      <c r="BB1747" t="s">
        <v>104</v>
      </c>
      <c r="BC1747">
        <v>-1</v>
      </c>
      <c r="BD1747" t="s">
        <v>85</v>
      </c>
      <c r="BE1747">
        <v>24</v>
      </c>
      <c r="BF1747" t="s">
        <v>86</v>
      </c>
      <c r="BG1747" t="s">
        <v>87</v>
      </c>
      <c r="BH1747">
        <v>365243</v>
      </c>
      <c r="BI1747">
        <v>-2074</v>
      </c>
      <c r="BJ1747">
        <v>-1384</v>
      </c>
      <c r="BK1747">
        <v>-1504</v>
      </c>
      <c r="BL1747">
        <v>-1496</v>
      </c>
      <c r="BM1747">
        <v>1</v>
      </c>
    </row>
    <row r="1748" spans="1:65" x14ac:dyDescent="0.3">
      <c r="A1748">
        <v>115107</v>
      </c>
      <c r="B1748">
        <v>0</v>
      </c>
      <c r="C1748" t="s">
        <v>65</v>
      </c>
      <c r="D1748" t="s">
        <v>88</v>
      </c>
      <c r="E1748" t="s">
        <v>67</v>
      </c>
      <c r="F1748" t="s">
        <v>67</v>
      </c>
      <c r="G1748">
        <v>1</v>
      </c>
      <c r="H1748">
        <v>157500</v>
      </c>
      <c r="I1748">
        <v>188685</v>
      </c>
      <c r="J1748" t="s">
        <v>69</v>
      </c>
      <c r="K1748" t="s">
        <v>70</v>
      </c>
      <c r="L1748" t="s">
        <v>140</v>
      </c>
      <c r="M1748" t="s">
        <v>127</v>
      </c>
      <c r="N1748">
        <v>3.0755000000000001E-2</v>
      </c>
      <c r="O1748">
        <v>12707</v>
      </c>
      <c r="P1748">
        <v>2785</v>
      </c>
      <c r="Q1748">
        <v>6222</v>
      </c>
      <c r="R1748">
        <v>4973</v>
      </c>
      <c r="S1748">
        <v>2</v>
      </c>
      <c r="T1748">
        <v>2</v>
      </c>
      <c r="U1748" t="s">
        <v>123</v>
      </c>
      <c r="V1748">
        <v>12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168</v>
      </c>
      <c r="AD1748">
        <v>2828827</v>
      </c>
      <c r="AE1748" t="s">
        <v>65</v>
      </c>
      <c r="AF1748">
        <v>12204.81</v>
      </c>
      <c r="AG1748">
        <v>135000</v>
      </c>
      <c r="AH1748">
        <v>152820</v>
      </c>
      <c r="AJ1748">
        <v>135000</v>
      </c>
      <c r="AK1748" t="s">
        <v>73</v>
      </c>
      <c r="AL1748">
        <v>15</v>
      </c>
      <c r="AM1748" t="s">
        <v>68</v>
      </c>
      <c r="AN1748">
        <v>1</v>
      </c>
      <c r="AR1748" t="s">
        <v>76</v>
      </c>
      <c r="AS1748" t="s">
        <v>114</v>
      </c>
      <c r="AT1748">
        <v>-172</v>
      </c>
      <c r="AU1748" t="s">
        <v>78</v>
      </c>
      <c r="AV1748" t="s">
        <v>115</v>
      </c>
      <c r="AW1748" t="s">
        <v>171</v>
      </c>
      <c r="AX1748" t="s">
        <v>81</v>
      </c>
      <c r="AY1748" t="s">
        <v>76</v>
      </c>
      <c r="AZ1748" t="s">
        <v>82</v>
      </c>
      <c r="BA1748" t="s">
        <v>116</v>
      </c>
      <c r="BB1748" t="s">
        <v>121</v>
      </c>
      <c r="BC1748">
        <v>-1</v>
      </c>
      <c r="BD1748" t="s">
        <v>76</v>
      </c>
      <c r="BE1748">
        <v>24</v>
      </c>
      <c r="BF1748" t="s">
        <v>86</v>
      </c>
      <c r="BG1748" t="s">
        <v>172</v>
      </c>
    </row>
    <row r="1749" spans="1:65" x14ac:dyDescent="0.3">
      <c r="A1749">
        <v>115125</v>
      </c>
      <c r="B1749">
        <v>0</v>
      </c>
      <c r="C1749" t="s">
        <v>99</v>
      </c>
      <c r="D1749" t="s">
        <v>88</v>
      </c>
      <c r="E1749" t="s">
        <v>68</v>
      </c>
      <c r="F1749" t="s">
        <v>68</v>
      </c>
      <c r="G1749">
        <v>0</v>
      </c>
      <c r="H1749">
        <v>139500</v>
      </c>
      <c r="I1749">
        <v>225000</v>
      </c>
      <c r="J1749" t="s">
        <v>69</v>
      </c>
      <c r="K1749" t="s">
        <v>70</v>
      </c>
      <c r="L1749" t="s">
        <v>91</v>
      </c>
      <c r="M1749" t="s">
        <v>72</v>
      </c>
      <c r="N1749">
        <v>1.5221E-2</v>
      </c>
      <c r="O1749">
        <v>15264</v>
      </c>
      <c r="P1749">
        <v>8426</v>
      </c>
      <c r="Q1749">
        <v>3468</v>
      </c>
      <c r="R1749">
        <v>4125</v>
      </c>
      <c r="S1749">
        <v>2</v>
      </c>
      <c r="T1749">
        <v>2</v>
      </c>
      <c r="U1749" t="s">
        <v>109</v>
      </c>
      <c r="V1749">
        <v>16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168</v>
      </c>
      <c r="AD1749">
        <v>2566199</v>
      </c>
      <c r="AE1749" t="s">
        <v>65</v>
      </c>
      <c r="AG1749">
        <v>0</v>
      </c>
      <c r="AH1749">
        <v>0</v>
      </c>
      <c r="AK1749" t="s">
        <v>73</v>
      </c>
      <c r="AL1749">
        <v>13</v>
      </c>
      <c r="AM1749" t="s">
        <v>68</v>
      </c>
      <c r="AN1749">
        <v>1</v>
      </c>
      <c r="AR1749" t="s">
        <v>76</v>
      </c>
      <c r="AS1749" t="s">
        <v>129</v>
      </c>
      <c r="AT1749">
        <v>-314</v>
      </c>
      <c r="AU1749" t="s">
        <v>76</v>
      </c>
      <c r="AV1749" t="s">
        <v>79</v>
      </c>
      <c r="AX1749" t="s">
        <v>81</v>
      </c>
      <c r="AY1749" t="s">
        <v>76</v>
      </c>
      <c r="AZ1749" t="s">
        <v>76</v>
      </c>
      <c r="BA1749" t="s">
        <v>76</v>
      </c>
      <c r="BB1749" t="s">
        <v>121</v>
      </c>
      <c r="BC1749">
        <v>-1</v>
      </c>
      <c r="BD1749" t="s">
        <v>76</v>
      </c>
      <c r="BF1749" t="s">
        <v>76</v>
      </c>
      <c r="BG1749" t="s">
        <v>82</v>
      </c>
    </row>
    <row r="1750" spans="1:65" x14ac:dyDescent="0.3">
      <c r="A1750">
        <v>115125</v>
      </c>
      <c r="B1750">
        <v>0</v>
      </c>
      <c r="C1750" t="s">
        <v>99</v>
      </c>
      <c r="D1750" t="s">
        <v>88</v>
      </c>
      <c r="E1750" t="s">
        <v>68</v>
      </c>
      <c r="F1750" t="s">
        <v>68</v>
      </c>
      <c r="G1750">
        <v>0</v>
      </c>
      <c r="H1750">
        <v>139500</v>
      </c>
      <c r="I1750">
        <v>225000</v>
      </c>
      <c r="J1750" t="s">
        <v>69</v>
      </c>
      <c r="K1750" t="s">
        <v>70</v>
      </c>
      <c r="L1750" t="s">
        <v>91</v>
      </c>
      <c r="M1750" t="s">
        <v>72</v>
      </c>
      <c r="N1750">
        <v>1.5221E-2</v>
      </c>
      <c r="O1750">
        <v>15264</v>
      </c>
      <c r="P1750">
        <v>8426</v>
      </c>
      <c r="Q1750">
        <v>3468</v>
      </c>
      <c r="R1750">
        <v>4125</v>
      </c>
      <c r="S1750">
        <v>2</v>
      </c>
      <c r="T1750">
        <v>2</v>
      </c>
      <c r="U1750" t="s">
        <v>109</v>
      </c>
      <c r="V1750">
        <v>16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168</v>
      </c>
      <c r="AD1750">
        <v>1091149</v>
      </c>
      <c r="AE1750" t="s">
        <v>99</v>
      </c>
      <c r="AF1750">
        <v>4500</v>
      </c>
      <c r="AG1750">
        <v>90000</v>
      </c>
      <c r="AH1750">
        <v>90000</v>
      </c>
      <c r="AJ1750">
        <v>90000</v>
      </c>
      <c r="AK1750" t="s">
        <v>94</v>
      </c>
      <c r="AL1750">
        <v>9</v>
      </c>
      <c r="AM1750" t="s">
        <v>68</v>
      </c>
      <c r="AN1750">
        <v>1</v>
      </c>
      <c r="AR1750" t="s">
        <v>79</v>
      </c>
      <c r="AS1750" t="s">
        <v>114</v>
      </c>
      <c r="AT1750">
        <v>-664</v>
      </c>
      <c r="AU1750" t="s">
        <v>76</v>
      </c>
      <c r="AV1750" t="s">
        <v>115</v>
      </c>
      <c r="AX1750" t="s">
        <v>81</v>
      </c>
      <c r="AY1750" t="s">
        <v>76</v>
      </c>
      <c r="AZ1750" t="s">
        <v>131</v>
      </c>
      <c r="BA1750" t="s">
        <v>83</v>
      </c>
      <c r="BB1750" t="s">
        <v>121</v>
      </c>
      <c r="BC1750">
        <v>-1</v>
      </c>
      <c r="BD1750" t="s">
        <v>76</v>
      </c>
      <c r="BE1750">
        <v>0</v>
      </c>
      <c r="BF1750" t="s">
        <v>76</v>
      </c>
      <c r="BG1750" t="s">
        <v>132</v>
      </c>
    </row>
    <row r="1751" spans="1:65" x14ac:dyDescent="0.3">
      <c r="A1751">
        <v>115127</v>
      </c>
      <c r="B1751">
        <v>0</v>
      </c>
      <c r="C1751" t="s">
        <v>65</v>
      </c>
      <c r="D1751" t="s">
        <v>88</v>
      </c>
      <c r="E1751" t="s">
        <v>68</v>
      </c>
      <c r="F1751" t="s">
        <v>68</v>
      </c>
      <c r="G1751">
        <v>1</v>
      </c>
      <c r="H1751">
        <v>180000</v>
      </c>
      <c r="I1751">
        <v>835380</v>
      </c>
      <c r="J1751" t="s">
        <v>133</v>
      </c>
      <c r="K1751" t="s">
        <v>70</v>
      </c>
      <c r="L1751" t="s">
        <v>91</v>
      </c>
      <c r="M1751" t="s">
        <v>72</v>
      </c>
      <c r="N1751">
        <v>1.276E-3</v>
      </c>
      <c r="O1751">
        <v>9734</v>
      </c>
      <c r="P1751">
        <v>572</v>
      </c>
      <c r="Q1751">
        <v>994</v>
      </c>
      <c r="R1751">
        <v>1359</v>
      </c>
      <c r="S1751">
        <v>2</v>
      </c>
      <c r="T1751">
        <v>2</v>
      </c>
      <c r="U1751" t="s">
        <v>73</v>
      </c>
      <c r="V1751">
        <v>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168</v>
      </c>
      <c r="AD1751">
        <v>1368776</v>
      </c>
      <c r="AE1751" t="s">
        <v>93</v>
      </c>
      <c r="AF1751">
        <v>6363.0450000000001</v>
      </c>
      <c r="AG1751">
        <v>37035</v>
      </c>
      <c r="AH1751">
        <v>31783.5</v>
      </c>
      <c r="AI1751">
        <v>6750</v>
      </c>
      <c r="AJ1751">
        <v>37035</v>
      </c>
      <c r="AK1751" t="s">
        <v>94</v>
      </c>
      <c r="AL1751">
        <v>10</v>
      </c>
      <c r="AM1751" t="s">
        <v>68</v>
      </c>
      <c r="AN1751">
        <v>1</v>
      </c>
      <c r="AO1751">
        <v>0.19077850800000001</v>
      </c>
      <c r="AR1751" t="s">
        <v>79</v>
      </c>
      <c r="AS1751" t="s">
        <v>77</v>
      </c>
      <c r="AT1751">
        <v>-1622</v>
      </c>
      <c r="AU1751" t="s">
        <v>76</v>
      </c>
      <c r="AV1751" t="s">
        <v>79</v>
      </c>
      <c r="AW1751" t="s">
        <v>166</v>
      </c>
      <c r="AX1751" t="s">
        <v>102</v>
      </c>
      <c r="AY1751" t="s">
        <v>124</v>
      </c>
      <c r="AZ1751" t="s">
        <v>96</v>
      </c>
      <c r="BA1751" t="s">
        <v>76</v>
      </c>
      <c r="BB1751" t="s">
        <v>138</v>
      </c>
      <c r="BC1751">
        <v>44</v>
      </c>
      <c r="BD1751" t="s">
        <v>105</v>
      </c>
      <c r="BE1751">
        <v>6</v>
      </c>
      <c r="BF1751" t="s">
        <v>86</v>
      </c>
      <c r="BG1751" t="s">
        <v>106</v>
      </c>
      <c r="BH1751">
        <v>365243</v>
      </c>
      <c r="BI1751">
        <v>-1591</v>
      </c>
      <c r="BJ1751">
        <v>-1441</v>
      </c>
      <c r="BK1751">
        <v>-1471</v>
      </c>
      <c r="BL1751">
        <v>-1467</v>
      </c>
      <c r="BM1751">
        <v>0</v>
      </c>
    </row>
    <row r="1752" spans="1:65" x14ac:dyDescent="0.3">
      <c r="A1752">
        <v>115148</v>
      </c>
      <c r="B1752">
        <v>0</v>
      </c>
      <c r="C1752" t="s">
        <v>65</v>
      </c>
      <c r="D1752" t="s">
        <v>88</v>
      </c>
      <c r="E1752" t="s">
        <v>67</v>
      </c>
      <c r="F1752" t="s">
        <v>68</v>
      </c>
      <c r="G1752">
        <v>0</v>
      </c>
      <c r="H1752">
        <v>135000</v>
      </c>
      <c r="I1752">
        <v>243000</v>
      </c>
      <c r="J1752" t="s">
        <v>69</v>
      </c>
      <c r="K1752" t="s">
        <v>70</v>
      </c>
      <c r="L1752" t="s">
        <v>71</v>
      </c>
      <c r="M1752" t="s">
        <v>72</v>
      </c>
      <c r="N1752">
        <v>2.8663000000000001E-2</v>
      </c>
      <c r="O1752">
        <v>18717</v>
      </c>
      <c r="P1752">
        <v>6665</v>
      </c>
      <c r="Q1752">
        <v>8428</v>
      </c>
      <c r="R1752">
        <v>2232</v>
      </c>
      <c r="S1752">
        <v>2</v>
      </c>
      <c r="T1752">
        <v>2</v>
      </c>
      <c r="U1752" t="s">
        <v>123</v>
      </c>
      <c r="V1752">
        <v>10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92</v>
      </c>
      <c r="AD1752">
        <v>1308910</v>
      </c>
      <c r="AE1752" t="s">
        <v>65</v>
      </c>
      <c r="AF1752">
        <v>16953.974999999999</v>
      </c>
      <c r="AG1752">
        <v>184500</v>
      </c>
      <c r="AH1752">
        <v>202765.5</v>
      </c>
      <c r="AI1752">
        <v>0</v>
      </c>
      <c r="AJ1752">
        <v>184500</v>
      </c>
      <c r="AK1752" t="s">
        <v>73</v>
      </c>
      <c r="AL1752">
        <v>14</v>
      </c>
      <c r="AM1752" t="s">
        <v>68</v>
      </c>
      <c r="AN1752">
        <v>1</v>
      </c>
      <c r="AO1752">
        <v>0</v>
      </c>
      <c r="AR1752" t="s">
        <v>76</v>
      </c>
      <c r="AS1752" t="s">
        <v>77</v>
      </c>
      <c r="AT1752">
        <v>-1649</v>
      </c>
      <c r="AU1752" t="s">
        <v>78</v>
      </c>
      <c r="AV1752" t="s">
        <v>79</v>
      </c>
      <c r="AW1752" t="s">
        <v>171</v>
      </c>
      <c r="AX1752" t="s">
        <v>81</v>
      </c>
      <c r="AY1752" t="s">
        <v>76</v>
      </c>
      <c r="AZ1752" t="s">
        <v>82</v>
      </c>
      <c r="BA1752" t="s">
        <v>116</v>
      </c>
      <c r="BB1752" t="s">
        <v>121</v>
      </c>
      <c r="BC1752">
        <v>-1</v>
      </c>
      <c r="BD1752" t="s">
        <v>76</v>
      </c>
      <c r="BE1752">
        <v>18</v>
      </c>
      <c r="BF1752" t="s">
        <v>86</v>
      </c>
      <c r="BG1752" t="s">
        <v>172</v>
      </c>
      <c r="BH1752">
        <v>365243</v>
      </c>
      <c r="BI1752">
        <v>-1619</v>
      </c>
      <c r="BJ1752">
        <v>-1109</v>
      </c>
      <c r="BK1752">
        <v>-1109</v>
      </c>
      <c r="BL1752">
        <v>-1107</v>
      </c>
      <c r="BM1752">
        <v>1</v>
      </c>
    </row>
    <row r="1753" spans="1:65" x14ac:dyDescent="0.3">
      <c r="A1753">
        <v>115148</v>
      </c>
      <c r="B1753">
        <v>0</v>
      </c>
      <c r="C1753" t="s">
        <v>65</v>
      </c>
      <c r="D1753" t="s">
        <v>88</v>
      </c>
      <c r="E1753" t="s">
        <v>67</v>
      </c>
      <c r="F1753" t="s">
        <v>68</v>
      </c>
      <c r="G1753">
        <v>0</v>
      </c>
      <c r="H1753">
        <v>135000</v>
      </c>
      <c r="I1753">
        <v>243000</v>
      </c>
      <c r="J1753" t="s">
        <v>69</v>
      </c>
      <c r="K1753" t="s">
        <v>70</v>
      </c>
      <c r="L1753" t="s">
        <v>71</v>
      </c>
      <c r="M1753" t="s">
        <v>72</v>
      </c>
      <c r="N1753">
        <v>2.8663000000000001E-2</v>
      </c>
      <c r="O1753">
        <v>18717</v>
      </c>
      <c r="P1753">
        <v>6665</v>
      </c>
      <c r="Q1753">
        <v>8428</v>
      </c>
      <c r="R1753">
        <v>2232</v>
      </c>
      <c r="S1753">
        <v>2</v>
      </c>
      <c r="T1753">
        <v>2</v>
      </c>
      <c r="U1753" t="s">
        <v>123</v>
      </c>
      <c r="V1753">
        <v>10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92</v>
      </c>
      <c r="AD1753">
        <v>1751880</v>
      </c>
      <c r="AE1753" t="s">
        <v>65</v>
      </c>
      <c r="AF1753">
        <v>21000.15</v>
      </c>
      <c r="AG1753">
        <v>540000</v>
      </c>
      <c r="AH1753">
        <v>646920</v>
      </c>
      <c r="AJ1753">
        <v>540000</v>
      </c>
      <c r="AK1753" t="s">
        <v>73</v>
      </c>
      <c r="AL1753">
        <v>14</v>
      </c>
      <c r="AM1753" t="s">
        <v>68</v>
      </c>
      <c r="AN1753">
        <v>1</v>
      </c>
      <c r="AR1753" t="s">
        <v>76</v>
      </c>
      <c r="AS1753" t="s">
        <v>77</v>
      </c>
      <c r="AT1753">
        <v>-828</v>
      </c>
      <c r="AU1753" t="s">
        <v>78</v>
      </c>
      <c r="AV1753" t="s">
        <v>79</v>
      </c>
      <c r="AW1753" t="s">
        <v>80</v>
      </c>
      <c r="AX1753" t="s">
        <v>81</v>
      </c>
      <c r="AY1753" t="s">
        <v>76</v>
      </c>
      <c r="AZ1753" t="s">
        <v>82</v>
      </c>
      <c r="BA1753" t="s">
        <v>83</v>
      </c>
      <c r="BB1753" t="s">
        <v>121</v>
      </c>
      <c r="BC1753">
        <v>-1</v>
      </c>
      <c r="BD1753" t="s">
        <v>76</v>
      </c>
      <c r="BE1753">
        <v>60</v>
      </c>
      <c r="BF1753" t="s">
        <v>112</v>
      </c>
      <c r="BG1753" t="s">
        <v>150</v>
      </c>
      <c r="BH1753">
        <v>365243</v>
      </c>
      <c r="BI1753">
        <v>-794</v>
      </c>
      <c r="BJ1753">
        <v>976</v>
      </c>
      <c r="BK1753">
        <v>365243</v>
      </c>
      <c r="BL1753">
        <v>365243</v>
      </c>
      <c r="BM1753">
        <v>0</v>
      </c>
    </row>
    <row r="1754" spans="1:65" x14ac:dyDescent="0.3">
      <c r="A1754">
        <v>115158</v>
      </c>
      <c r="B1754">
        <v>0</v>
      </c>
      <c r="C1754" t="s">
        <v>65</v>
      </c>
      <c r="D1754" t="s">
        <v>88</v>
      </c>
      <c r="E1754" t="s">
        <v>67</v>
      </c>
      <c r="F1754" t="s">
        <v>68</v>
      </c>
      <c r="G1754">
        <v>1</v>
      </c>
      <c r="H1754">
        <v>112500</v>
      </c>
      <c r="I1754">
        <v>270000</v>
      </c>
      <c r="J1754" t="s">
        <v>69</v>
      </c>
      <c r="K1754" t="s">
        <v>90</v>
      </c>
      <c r="L1754" t="s">
        <v>91</v>
      </c>
      <c r="M1754" t="s">
        <v>72</v>
      </c>
      <c r="N1754">
        <v>1.9101E-2</v>
      </c>
      <c r="O1754">
        <v>16241</v>
      </c>
      <c r="P1754">
        <v>9148</v>
      </c>
      <c r="Q1754">
        <v>1020</v>
      </c>
      <c r="R1754">
        <v>3958</v>
      </c>
      <c r="S1754">
        <v>2</v>
      </c>
      <c r="T1754">
        <v>2</v>
      </c>
      <c r="U1754" t="s">
        <v>123</v>
      </c>
      <c r="V1754">
        <v>10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143</v>
      </c>
      <c r="AD1754">
        <v>2177797</v>
      </c>
      <c r="AE1754" t="s">
        <v>93</v>
      </c>
      <c r="AF1754">
        <v>2354.5349999999999</v>
      </c>
      <c r="AG1754">
        <v>27400.5</v>
      </c>
      <c r="AH1754">
        <v>29322</v>
      </c>
      <c r="AI1754">
        <v>2925</v>
      </c>
      <c r="AJ1754">
        <v>27400.5</v>
      </c>
      <c r="AK1754" t="s">
        <v>120</v>
      </c>
      <c r="AL1754">
        <v>14</v>
      </c>
      <c r="AM1754" t="s">
        <v>68</v>
      </c>
      <c r="AN1754">
        <v>1</v>
      </c>
      <c r="AO1754">
        <v>9.8787202000000005E-2</v>
      </c>
      <c r="AR1754" t="s">
        <v>79</v>
      </c>
      <c r="AS1754" t="s">
        <v>77</v>
      </c>
      <c r="AT1754">
        <v>-1489</v>
      </c>
      <c r="AU1754" t="s">
        <v>78</v>
      </c>
      <c r="AV1754" t="s">
        <v>79</v>
      </c>
      <c r="AX1754" t="s">
        <v>102</v>
      </c>
      <c r="AY1754" t="s">
        <v>124</v>
      </c>
      <c r="AZ1754" t="s">
        <v>96</v>
      </c>
      <c r="BA1754" t="s">
        <v>76</v>
      </c>
      <c r="BB1754" t="s">
        <v>104</v>
      </c>
      <c r="BC1754">
        <v>25</v>
      </c>
      <c r="BD1754" t="s">
        <v>105</v>
      </c>
      <c r="BE1754">
        <v>24</v>
      </c>
      <c r="BF1754" t="s">
        <v>86</v>
      </c>
      <c r="BG1754" t="s">
        <v>106</v>
      </c>
      <c r="BH1754">
        <v>365243</v>
      </c>
      <c r="BI1754">
        <v>-1452</v>
      </c>
      <c r="BJ1754">
        <v>-762</v>
      </c>
      <c r="BK1754">
        <v>-762</v>
      </c>
      <c r="BL1754">
        <v>-757</v>
      </c>
      <c r="BM1754">
        <v>0</v>
      </c>
    </row>
    <row r="1755" spans="1:65" x14ac:dyDescent="0.3">
      <c r="A1755">
        <v>115158</v>
      </c>
      <c r="B1755">
        <v>0</v>
      </c>
      <c r="C1755" t="s">
        <v>65</v>
      </c>
      <c r="D1755" t="s">
        <v>88</v>
      </c>
      <c r="E1755" t="s">
        <v>67</v>
      </c>
      <c r="F1755" t="s">
        <v>68</v>
      </c>
      <c r="G1755">
        <v>1</v>
      </c>
      <c r="H1755">
        <v>112500</v>
      </c>
      <c r="I1755">
        <v>270000</v>
      </c>
      <c r="J1755" t="s">
        <v>69</v>
      </c>
      <c r="K1755" t="s">
        <v>90</v>
      </c>
      <c r="L1755" t="s">
        <v>91</v>
      </c>
      <c r="M1755" t="s">
        <v>72</v>
      </c>
      <c r="N1755">
        <v>1.9101E-2</v>
      </c>
      <c r="O1755">
        <v>16241</v>
      </c>
      <c r="P1755">
        <v>9148</v>
      </c>
      <c r="Q1755">
        <v>1020</v>
      </c>
      <c r="R1755">
        <v>3958</v>
      </c>
      <c r="S1755">
        <v>2</v>
      </c>
      <c r="T1755">
        <v>2</v>
      </c>
      <c r="U1755" t="s">
        <v>123</v>
      </c>
      <c r="V1755">
        <v>10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143</v>
      </c>
      <c r="AD1755">
        <v>1682138</v>
      </c>
      <c r="AE1755" t="s">
        <v>93</v>
      </c>
      <c r="AF1755">
        <v>7051.14</v>
      </c>
      <c r="AG1755">
        <v>62208</v>
      </c>
      <c r="AH1755">
        <v>68778</v>
      </c>
      <c r="AI1755">
        <v>0</v>
      </c>
      <c r="AJ1755">
        <v>62208</v>
      </c>
      <c r="AK1755" t="s">
        <v>120</v>
      </c>
      <c r="AL1755">
        <v>15</v>
      </c>
      <c r="AM1755" t="s">
        <v>68</v>
      </c>
      <c r="AN1755">
        <v>1</v>
      </c>
      <c r="AO1755">
        <v>0</v>
      </c>
      <c r="AR1755" t="s">
        <v>79</v>
      </c>
      <c r="AS1755" t="s">
        <v>77</v>
      </c>
      <c r="AT1755">
        <v>-166</v>
      </c>
      <c r="AU1755" t="s">
        <v>76</v>
      </c>
      <c r="AV1755" t="s">
        <v>79</v>
      </c>
      <c r="AW1755" t="s">
        <v>80</v>
      </c>
      <c r="AX1755" t="s">
        <v>81</v>
      </c>
      <c r="AY1755" t="s">
        <v>157</v>
      </c>
      <c r="AZ1755" t="s">
        <v>96</v>
      </c>
      <c r="BA1755" t="s">
        <v>76</v>
      </c>
      <c r="BB1755" t="s">
        <v>138</v>
      </c>
      <c r="BC1755">
        <v>70</v>
      </c>
      <c r="BD1755" t="s">
        <v>157</v>
      </c>
      <c r="BE1755">
        <v>12</v>
      </c>
      <c r="BF1755" t="s">
        <v>147</v>
      </c>
      <c r="BG1755" t="s">
        <v>158</v>
      </c>
      <c r="BH1755">
        <v>365243</v>
      </c>
      <c r="BI1755">
        <v>-132</v>
      </c>
      <c r="BJ1755">
        <v>198</v>
      </c>
      <c r="BK1755">
        <v>365243</v>
      </c>
      <c r="BL1755">
        <v>365243</v>
      </c>
      <c r="BM1755">
        <v>0</v>
      </c>
    </row>
    <row r="1756" spans="1:65" x14ac:dyDescent="0.3">
      <c r="A1756">
        <v>115162</v>
      </c>
      <c r="B1756">
        <v>0</v>
      </c>
      <c r="C1756" t="s">
        <v>99</v>
      </c>
      <c r="D1756" t="s">
        <v>88</v>
      </c>
      <c r="E1756" t="s">
        <v>67</v>
      </c>
      <c r="F1756" t="s">
        <v>68</v>
      </c>
      <c r="G1756">
        <v>1</v>
      </c>
      <c r="H1756">
        <v>157500</v>
      </c>
      <c r="I1756">
        <v>450000</v>
      </c>
      <c r="J1756" t="s">
        <v>133</v>
      </c>
      <c r="K1756" t="s">
        <v>90</v>
      </c>
      <c r="L1756" t="s">
        <v>91</v>
      </c>
      <c r="M1756" t="s">
        <v>72</v>
      </c>
      <c r="N1756">
        <v>4.6219999999999997E-2</v>
      </c>
      <c r="O1756">
        <v>14005</v>
      </c>
      <c r="P1756">
        <v>1404</v>
      </c>
      <c r="Q1756">
        <v>2284</v>
      </c>
      <c r="R1756">
        <v>2282</v>
      </c>
      <c r="S1756">
        <v>1</v>
      </c>
      <c r="T1756">
        <v>1</v>
      </c>
      <c r="U1756" t="s">
        <v>125</v>
      </c>
      <c r="V1756">
        <v>14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 t="s">
        <v>167</v>
      </c>
      <c r="AD1756">
        <v>2280268</v>
      </c>
      <c r="AE1756" t="s">
        <v>99</v>
      </c>
      <c r="AF1756">
        <v>38250</v>
      </c>
      <c r="AG1756">
        <v>0</v>
      </c>
      <c r="AH1756">
        <v>765000</v>
      </c>
      <c r="AK1756" t="s">
        <v>120</v>
      </c>
      <c r="AL1756">
        <v>13</v>
      </c>
      <c r="AM1756" t="s">
        <v>67</v>
      </c>
      <c r="AN1756">
        <v>1</v>
      </c>
      <c r="AR1756" t="s">
        <v>79</v>
      </c>
      <c r="AS1756" t="s">
        <v>114</v>
      </c>
      <c r="AT1756">
        <v>-251</v>
      </c>
      <c r="AU1756" t="s">
        <v>76</v>
      </c>
      <c r="AV1756" t="s">
        <v>115</v>
      </c>
      <c r="AX1756" t="s">
        <v>81</v>
      </c>
      <c r="AY1756" t="s">
        <v>76</v>
      </c>
      <c r="AZ1756" t="s">
        <v>131</v>
      </c>
      <c r="BA1756" t="s">
        <v>116</v>
      </c>
      <c r="BB1756" t="s">
        <v>121</v>
      </c>
      <c r="BC1756">
        <v>-1</v>
      </c>
      <c r="BD1756" t="s">
        <v>76</v>
      </c>
      <c r="BE1756">
        <v>0</v>
      </c>
      <c r="BF1756" t="s">
        <v>76</v>
      </c>
      <c r="BG1756" t="s">
        <v>160</v>
      </c>
    </row>
    <row r="1757" spans="1:65" x14ac:dyDescent="0.3">
      <c r="A1757">
        <v>115162</v>
      </c>
      <c r="B1757">
        <v>0</v>
      </c>
      <c r="C1757" t="s">
        <v>99</v>
      </c>
      <c r="D1757" t="s">
        <v>88</v>
      </c>
      <c r="E1757" t="s">
        <v>67</v>
      </c>
      <c r="F1757" t="s">
        <v>68</v>
      </c>
      <c r="G1757">
        <v>1</v>
      </c>
      <c r="H1757">
        <v>157500</v>
      </c>
      <c r="I1757">
        <v>450000</v>
      </c>
      <c r="J1757" t="s">
        <v>133</v>
      </c>
      <c r="K1757" t="s">
        <v>90</v>
      </c>
      <c r="L1757" t="s">
        <v>91</v>
      </c>
      <c r="M1757" t="s">
        <v>72</v>
      </c>
      <c r="N1757">
        <v>4.6219999999999997E-2</v>
      </c>
      <c r="O1757">
        <v>14005</v>
      </c>
      <c r="P1757">
        <v>1404</v>
      </c>
      <c r="Q1757">
        <v>2284</v>
      </c>
      <c r="R1757">
        <v>2282</v>
      </c>
      <c r="S1757">
        <v>1</v>
      </c>
      <c r="T1757">
        <v>1</v>
      </c>
      <c r="U1757" t="s">
        <v>125</v>
      </c>
      <c r="V1757">
        <v>14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 t="s">
        <v>167</v>
      </c>
      <c r="AD1757">
        <v>1346230</v>
      </c>
      <c r="AE1757" t="s">
        <v>65</v>
      </c>
      <c r="AG1757">
        <v>0</v>
      </c>
      <c r="AH1757">
        <v>0</v>
      </c>
      <c r="AK1757" t="s">
        <v>120</v>
      </c>
      <c r="AL1757">
        <v>12</v>
      </c>
      <c r="AM1757" t="s">
        <v>68</v>
      </c>
      <c r="AN1757">
        <v>1</v>
      </c>
      <c r="AR1757" t="s">
        <v>76</v>
      </c>
      <c r="AS1757" t="s">
        <v>129</v>
      </c>
      <c r="AT1757">
        <v>-251</v>
      </c>
      <c r="AU1757" t="s">
        <v>76</v>
      </c>
      <c r="AV1757" t="s">
        <v>79</v>
      </c>
      <c r="AX1757" t="s">
        <v>81</v>
      </c>
      <c r="AY1757" t="s">
        <v>76</v>
      </c>
      <c r="AZ1757" t="s">
        <v>76</v>
      </c>
      <c r="BA1757" t="s">
        <v>76</v>
      </c>
      <c r="BB1757" t="s">
        <v>121</v>
      </c>
      <c r="BC1757">
        <v>-1</v>
      </c>
      <c r="BD1757" t="s">
        <v>76</v>
      </c>
      <c r="BF1757" t="s">
        <v>76</v>
      </c>
      <c r="BG1757" t="s">
        <v>82</v>
      </c>
    </row>
    <row r="1758" spans="1:65" x14ac:dyDescent="0.3">
      <c r="A1758">
        <v>115163</v>
      </c>
      <c r="B1758">
        <v>0</v>
      </c>
      <c r="C1758" t="s">
        <v>65</v>
      </c>
      <c r="D1758" t="s">
        <v>88</v>
      </c>
      <c r="E1758" t="s">
        <v>67</v>
      </c>
      <c r="F1758" t="s">
        <v>67</v>
      </c>
      <c r="G1758">
        <v>1</v>
      </c>
      <c r="H1758">
        <v>180000</v>
      </c>
      <c r="I1758">
        <v>254700</v>
      </c>
      <c r="J1758" t="s">
        <v>69</v>
      </c>
      <c r="K1758" t="s">
        <v>70</v>
      </c>
      <c r="L1758" t="s">
        <v>140</v>
      </c>
      <c r="M1758" t="s">
        <v>72</v>
      </c>
      <c r="N1758">
        <v>8.2299999999999995E-3</v>
      </c>
      <c r="O1758">
        <v>16129</v>
      </c>
      <c r="P1758">
        <v>2616</v>
      </c>
      <c r="Q1758">
        <v>5264</v>
      </c>
      <c r="R1758">
        <v>3900</v>
      </c>
      <c r="S1758">
        <v>2</v>
      </c>
      <c r="T1758">
        <v>2</v>
      </c>
      <c r="U1758" t="s">
        <v>109</v>
      </c>
      <c r="V1758">
        <v>11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108</v>
      </c>
      <c r="AD1758">
        <v>1050695</v>
      </c>
      <c r="AE1758" t="s">
        <v>93</v>
      </c>
      <c r="AF1758">
        <v>16017.795</v>
      </c>
      <c r="AG1758">
        <v>75145.5</v>
      </c>
      <c r="AH1758">
        <v>60115.5</v>
      </c>
      <c r="AI1758">
        <v>15030</v>
      </c>
      <c r="AJ1758">
        <v>75145.5</v>
      </c>
      <c r="AK1758" t="s">
        <v>75</v>
      </c>
      <c r="AL1758">
        <v>20</v>
      </c>
      <c r="AM1758" t="s">
        <v>68</v>
      </c>
      <c r="AN1758">
        <v>1</v>
      </c>
      <c r="AO1758">
        <v>0.21783122599999999</v>
      </c>
      <c r="AR1758" t="s">
        <v>79</v>
      </c>
      <c r="AS1758" t="s">
        <v>77</v>
      </c>
      <c r="AT1758">
        <v>-607</v>
      </c>
      <c r="AU1758" t="s">
        <v>78</v>
      </c>
      <c r="AV1758" t="s">
        <v>79</v>
      </c>
      <c r="AX1758" t="s">
        <v>102</v>
      </c>
      <c r="AY1758" t="s">
        <v>124</v>
      </c>
      <c r="AZ1758" t="s">
        <v>96</v>
      </c>
      <c r="BA1758" t="s">
        <v>76</v>
      </c>
      <c r="BB1758" t="s">
        <v>104</v>
      </c>
      <c r="BC1758">
        <v>42</v>
      </c>
      <c r="BD1758" t="s">
        <v>105</v>
      </c>
      <c r="BE1758">
        <v>4</v>
      </c>
      <c r="BF1758" t="s">
        <v>147</v>
      </c>
      <c r="BG1758" t="s">
        <v>208</v>
      </c>
      <c r="BH1758">
        <v>365243</v>
      </c>
      <c r="BI1758">
        <v>-558</v>
      </c>
      <c r="BJ1758">
        <v>-468</v>
      </c>
      <c r="BK1758">
        <v>-468</v>
      </c>
      <c r="BL1758">
        <v>-460</v>
      </c>
      <c r="BM1758">
        <v>0</v>
      </c>
    </row>
    <row r="1759" spans="1:65" x14ac:dyDescent="0.3">
      <c r="A1759">
        <v>115203</v>
      </c>
      <c r="B1759">
        <v>0</v>
      </c>
      <c r="C1759" t="s">
        <v>65</v>
      </c>
      <c r="D1759" t="s">
        <v>66</v>
      </c>
      <c r="E1759" t="s">
        <v>68</v>
      </c>
      <c r="F1759" t="s">
        <v>68</v>
      </c>
      <c r="G1759">
        <v>0</v>
      </c>
      <c r="H1759">
        <v>202500</v>
      </c>
      <c r="I1759">
        <v>1078200</v>
      </c>
      <c r="J1759" t="s">
        <v>89</v>
      </c>
      <c r="K1759" t="s">
        <v>70</v>
      </c>
      <c r="L1759" t="s">
        <v>91</v>
      </c>
      <c r="M1759" t="s">
        <v>72</v>
      </c>
      <c r="N1759">
        <v>1.8849999999999999E-2</v>
      </c>
      <c r="O1759">
        <v>20404</v>
      </c>
      <c r="P1759">
        <v>119</v>
      </c>
      <c r="Q1759">
        <v>8545</v>
      </c>
      <c r="R1759">
        <v>3067</v>
      </c>
      <c r="S1759">
        <v>2</v>
      </c>
      <c r="T1759">
        <v>2</v>
      </c>
      <c r="U1759" t="s">
        <v>73</v>
      </c>
      <c r="V1759">
        <v>10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137</v>
      </c>
      <c r="AD1759">
        <v>1993521</v>
      </c>
      <c r="AE1759" t="s">
        <v>93</v>
      </c>
      <c r="AF1759">
        <v>5413.41</v>
      </c>
      <c r="AG1759">
        <v>80532</v>
      </c>
      <c r="AH1759">
        <v>80532</v>
      </c>
      <c r="AI1759">
        <v>0</v>
      </c>
      <c r="AJ1759">
        <v>80532</v>
      </c>
      <c r="AK1759" t="s">
        <v>73</v>
      </c>
      <c r="AL1759">
        <v>19</v>
      </c>
      <c r="AM1759" t="s">
        <v>68</v>
      </c>
      <c r="AN1759">
        <v>1</v>
      </c>
      <c r="AO1759">
        <v>0</v>
      </c>
      <c r="AR1759" t="s">
        <v>79</v>
      </c>
      <c r="AS1759" t="s">
        <v>77</v>
      </c>
      <c r="AT1759">
        <v>-1260</v>
      </c>
      <c r="AU1759" t="s">
        <v>78</v>
      </c>
      <c r="AV1759" t="s">
        <v>79</v>
      </c>
      <c r="AW1759" t="s">
        <v>101</v>
      </c>
      <c r="AX1759" t="s">
        <v>102</v>
      </c>
      <c r="AY1759" t="s">
        <v>95</v>
      </c>
      <c r="AZ1759" t="s">
        <v>96</v>
      </c>
      <c r="BA1759" t="s">
        <v>76</v>
      </c>
      <c r="BB1759" t="s">
        <v>104</v>
      </c>
      <c r="BC1759">
        <v>584</v>
      </c>
      <c r="BD1759" t="s">
        <v>85</v>
      </c>
      <c r="BE1759">
        <v>18</v>
      </c>
      <c r="BF1759" t="s">
        <v>112</v>
      </c>
      <c r="BG1759" t="s">
        <v>151</v>
      </c>
      <c r="BH1759">
        <v>365243</v>
      </c>
      <c r="BI1759">
        <v>-1228</v>
      </c>
      <c r="BJ1759">
        <v>-718</v>
      </c>
      <c r="BK1759">
        <v>-718</v>
      </c>
      <c r="BL1759">
        <v>-710</v>
      </c>
      <c r="BM1759">
        <v>0</v>
      </c>
    </row>
    <row r="1760" spans="1:65" x14ac:dyDescent="0.3">
      <c r="A1760">
        <v>115204</v>
      </c>
      <c r="B1760">
        <v>0</v>
      </c>
      <c r="C1760" t="s">
        <v>65</v>
      </c>
      <c r="D1760" t="s">
        <v>66</v>
      </c>
      <c r="E1760" t="s">
        <v>68</v>
      </c>
      <c r="F1760" t="s">
        <v>68</v>
      </c>
      <c r="G1760">
        <v>4</v>
      </c>
      <c r="H1760">
        <v>207000</v>
      </c>
      <c r="I1760">
        <v>1125000</v>
      </c>
      <c r="J1760" t="s">
        <v>89</v>
      </c>
      <c r="K1760" t="s">
        <v>70</v>
      </c>
      <c r="L1760" t="s">
        <v>91</v>
      </c>
      <c r="M1760" t="s">
        <v>72</v>
      </c>
      <c r="N1760">
        <v>1.452E-2</v>
      </c>
      <c r="O1760">
        <v>15138</v>
      </c>
      <c r="P1760">
        <v>4370</v>
      </c>
      <c r="Q1760">
        <v>4035</v>
      </c>
      <c r="R1760">
        <v>4725</v>
      </c>
      <c r="S1760">
        <v>2</v>
      </c>
      <c r="T1760">
        <v>2</v>
      </c>
      <c r="U1760" t="s">
        <v>73</v>
      </c>
      <c r="V1760">
        <v>12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130</v>
      </c>
      <c r="AD1760">
        <v>1162426</v>
      </c>
      <c r="AE1760" t="s">
        <v>93</v>
      </c>
      <c r="AF1760">
        <v>3189.0149999999999</v>
      </c>
      <c r="AG1760">
        <v>17388</v>
      </c>
      <c r="AH1760">
        <v>15889.5</v>
      </c>
      <c r="AI1760">
        <v>2250</v>
      </c>
      <c r="AJ1760">
        <v>17388</v>
      </c>
      <c r="AK1760" t="s">
        <v>125</v>
      </c>
      <c r="AL1760">
        <v>14</v>
      </c>
      <c r="AM1760" t="s">
        <v>68</v>
      </c>
      <c r="AN1760">
        <v>1</v>
      </c>
      <c r="AO1760">
        <v>0.13508942099999999</v>
      </c>
      <c r="AR1760" t="s">
        <v>79</v>
      </c>
      <c r="AS1760" t="s">
        <v>77</v>
      </c>
      <c r="AT1760">
        <v>-2319</v>
      </c>
      <c r="AU1760" t="s">
        <v>78</v>
      </c>
      <c r="AV1760" t="s">
        <v>79</v>
      </c>
      <c r="AW1760" t="s">
        <v>177</v>
      </c>
      <c r="AX1760" t="s">
        <v>81</v>
      </c>
      <c r="AY1760" t="s">
        <v>230</v>
      </c>
      <c r="AZ1760" t="s">
        <v>96</v>
      </c>
      <c r="BA1760" t="s">
        <v>76</v>
      </c>
      <c r="BB1760" t="s">
        <v>138</v>
      </c>
      <c r="BC1760">
        <v>149</v>
      </c>
      <c r="BD1760" t="s">
        <v>163</v>
      </c>
      <c r="BE1760">
        <v>6</v>
      </c>
      <c r="BF1760" t="s">
        <v>112</v>
      </c>
      <c r="BG1760" t="s">
        <v>158</v>
      </c>
      <c r="BH1760">
        <v>365243</v>
      </c>
      <c r="BI1760">
        <v>-2288</v>
      </c>
      <c r="BJ1760">
        <v>-2138</v>
      </c>
      <c r="BK1760">
        <v>-2138</v>
      </c>
      <c r="BL1760">
        <v>-2132</v>
      </c>
      <c r="BM1760">
        <v>1</v>
      </c>
    </row>
    <row r="1761" spans="1:65" x14ac:dyDescent="0.3">
      <c r="A1761">
        <v>115216</v>
      </c>
      <c r="B1761">
        <v>1</v>
      </c>
      <c r="C1761" t="s">
        <v>65</v>
      </c>
      <c r="D1761" t="s">
        <v>66</v>
      </c>
      <c r="E1761" t="s">
        <v>68</v>
      </c>
      <c r="F1761" t="s">
        <v>68</v>
      </c>
      <c r="G1761">
        <v>1</v>
      </c>
      <c r="H1761">
        <v>225000</v>
      </c>
      <c r="I1761">
        <v>239850</v>
      </c>
      <c r="J1761" t="s">
        <v>69</v>
      </c>
      <c r="K1761" t="s">
        <v>90</v>
      </c>
      <c r="L1761" t="s">
        <v>91</v>
      </c>
      <c r="M1761" t="s">
        <v>72</v>
      </c>
      <c r="N1761">
        <v>2.0246E-2</v>
      </c>
      <c r="O1761">
        <v>8892</v>
      </c>
      <c r="P1761">
        <v>302</v>
      </c>
      <c r="Q1761">
        <v>6592</v>
      </c>
      <c r="R1761">
        <v>1569</v>
      </c>
      <c r="S1761">
        <v>3</v>
      </c>
      <c r="T1761">
        <v>3</v>
      </c>
      <c r="U1761" t="s">
        <v>120</v>
      </c>
      <c r="V1761">
        <v>11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t="s">
        <v>92</v>
      </c>
      <c r="AD1761">
        <v>2472270</v>
      </c>
      <c r="AE1761" t="s">
        <v>65</v>
      </c>
      <c r="AG1761">
        <v>0</v>
      </c>
      <c r="AH1761">
        <v>0</v>
      </c>
      <c r="AK1761" t="s">
        <v>75</v>
      </c>
      <c r="AL1761">
        <v>8</v>
      </c>
      <c r="AM1761" t="s">
        <v>68</v>
      </c>
      <c r="AN1761">
        <v>1</v>
      </c>
      <c r="AR1761" t="s">
        <v>76</v>
      </c>
      <c r="AS1761" t="s">
        <v>129</v>
      </c>
      <c r="AT1761">
        <v>-374</v>
      </c>
      <c r="AU1761" t="s">
        <v>76</v>
      </c>
      <c r="AV1761" t="s">
        <v>79</v>
      </c>
      <c r="AX1761" t="s">
        <v>81</v>
      </c>
      <c r="AY1761" t="s">
        <v>76</v>
      </c>
      <c r="AZ1761" t="s">
        <v>76</v>
      </c>
      <c r="BA1761" t="s">
        <v>76</v>
      </c>
      <c r="BB1761" t="s">
        <v>121</v>
      </c>
      <c r="BC1761">
        <v>-1</v>
      </c>
      <c r="BD1761" t="s">
        <v>76</v>
      </c>
      <c r="BF1761" t="s">
        <v>76</v>
      </c>
      <c r="BG1761" t="s">
        <v>82</v>
      </c>
    </row>
    <row r="1762" spans="1:65" x14ac:dyDescent="0.3">
      <c r="A1762">
        <v>115218</v>
      </c>
      <c r="B1762">
        <v>0</v>
      </c>
      <c r="C1762" t="s">
        <v>65</v>
      </c>
      <c r="D1762" t="s">
        <v>88</v>
      </c>
      <c r="E1762" t="s">
        <v>67</v>
      </c>
      <c r="F1762" t="s">
        <v>68</v>
      </c>
      <c r="G1762">
        <v>1</v>
      </c>
      <c r="H1762">
        <v>240750</v>
      </c>
      <c r="I1762">
        <v>1285816.5</v>
      </c>
      <c r="J1762" t="s">
        <v>69</v>
      </c>
      <c r="K1762" t="s">
        <v>90</v>
      </c>
      <c r="L1762" t="s">
        <v>91</v>
      </c>
      <c r="M1762" t="s">
        <v>72</v>
      </c>
      <c r="N1762">
        <v>6.8519999999999996E-3</v>
      </c>
      <c r="O1762">
        <v>16640</v>
      </c>
      <c r="P1762">
        <v>3004</v>
      </c>
      <c r="Q1762">
        <v>909</v>
      </c>
      <c r="R1762">
        <v>176</v>
      </c>
      <c r="S1762">
        <v>3</v>
      </c>
      <c r="T1762">
        <v>3</v>
      </c>
      <c r="U1762" t="s">
        <v>120</v>
      </c>
      <c r="V1762">
        <v>12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134</v>
      </c>
      <c r="AD1762">
        <v>1646990</v>
      </c>
      <c r="AE1762" t="s">
        <v>65</v>
      </c>
      <c r="AG1762">
        <v>0</v>
      </c>
      <c r="AH1762">
        <v>0</v>
      </c>
      <c r="AK1762" t="s">
        <v>120</v>
      </c>
      <c r="AL1762">
        <v>12</v>
      </c>
      <c r="AM1762" t="s">
        <v>68</v>
      </c>
      <c r="AN1762">
        <v>1</v>
      </c>
      <c r="AR1762" t="s">
        <v>76</v>
      </c>
      <c r="AS1762" t="s">
        <v>129</v>
      </c>
      <c r="AT1762">
        <v>-252</v>
      </c>
      <c r="AU1762" t="s">
        <v>76</v>
      </c>
      <c r="AV1762" t="s">
        <v>79</v>
      </c>
      <c r="AX1762" t="s">
        <v>81</v>
      </c>
      <c r="AY1762" t="s">
        <v>76</v>
      </c>
      <c r="AZ1762" t="s">
        <v>76</v>
      </c>
      <c r="BA1762" t="s">
        <v>76</v>
      </c>
      <c r="BB1762" t="s">
        <v>121</v>
      </c>
      <c r="BC1762">
        <v>-1</v>
      </c>
      <c r="BD1762" t="s">
        <v>76</v>
      </c>
      <c r="BF1762" t="s">
        <v>76</v>
      </c>
      <c r="BG1762" t="s">
        <v>82</v>
      </c>
    </row>
    <row r="1763" spans="1:65" x14ac:dyDescent="0.3">
      <c r="A1763">
        <v>115225</v>
      </c>
      <c r="B1763">
        <v>0</v>
      </c>
      <c r="C1763" t="s">
        <v>65</v>
      </c>
      <c r="D1763" t="s">
        <v>88</v>
      </c>
      <c r="E1763" t="s">
        <v>67</v>
      </c>
      <c r="F1763" t="s">
        <v>67</v>
      </c>
      <c r="G1763">
        <v>0</v>
      </c>
      <c r="H1763">
        <v>180000</v>
      </c>
      <c r="I1763">
        <v>450000</v>
      </c>
      <c r="J1763" t="s">
        <v>69</v>
      </c>
      <c r="K1763" t="s">
        <v>90</v>
      </c>
      <c r="L1763" t="s">
        <v>139</v>
      </c>
      <c r="M1763" t="s">
        <v>72</v>
      </c>
      <c r="N1763">
        <v>4.6219999999999997E-2</v>
      </c>
      <c r="O1763">
        <v>16943</v>
      </c>
      <c r="P1763">
        <v>3649</v>
      </c>
      <c r="Q1763">
        <v>3666</v>
      </c>
      <c r="R1763">
        <v>489</v>
      </c>
      <c r="S1763">
        <v>1</v>
      </c>
      <c r="T1763">
        <v>1</v>
      </c>
      <c r="U1763" t="s">
        <v>120</v>
      </c>
      <c r="V1763">
        <v>18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1</v>
      </c>
      <c r="AC1763" t="s">
        <v>145</v>
      </c>
      <c r="AD1763">
        <v>1467341</v>
      </c>
      <c r="AE1763" t="s">
        <v>93</v>
      </c>
      <c r="AF1763">
        <v>4783.7700000000004</v>
      </c>
      <c r="AG1763">
        <v>31770</v>
      </c>
      <c r="AH1763">
        <v>23895</v>
      </c>
      <c r="AI1763">
        <v>9000</v>
      </c>
      <c r="AJ1763">
        <v>31770</v>
      </c>
      <c r="AK1763" t="s">
        <v>73</v>
      </c>
      <c r="AL1763">
        <v>16</v>
      </c>
      <c r="AM1763" t="s">
        <v>68</v>
      </c>
      <c r="AN1763">
        <v>1</v>
      </c>
      <c r="AO1763">
        <v>0.29797288900000002</v>
      </c>
      <c r="AR1763" t="s">
        <v>79</v>
      </c>
      <c r="AS1763" t="s">
        <v>77</v>
      </c>
      <c r="AT1763">
        <v>-1508</v>
      </c>
      <c r="AU1763" t="s">
        <v>78</v>
      </c>
      <c r="AV1763" t="s">
        <v>79</v>
      </c>
      <c r="AX1763" t="s">
        <v>81</v>
      </c>
      <c r="AY1763" t="s">
        <v>136</v>
      </c>
      <c r="AZ1763" t="s">
        <v>96</v>
      </c>
      <c r="BA1763" t="s">
        <v>76</v>
      </c>
      <c r="BB1763" t="s">
        <v>104</v>
      </c>
      <c r="BC1763">
        <v>94</v>
      </c>
      <c r="BD1763" t="s">
        <v>105</v>
      </c>
      <c r="BE1763">
        <v>6</v>
      </c>
      <c r="BF1763" t="s">
        <v>86</v>
      </c>
      <c r="BG1763" t="s">
        <v>106</v>
      </c>
      <c r="BH1763">
        <v>365243</v>
      </c>
      <c r="BI1763">
        <v>-1471</v>
      </c>
      <c r="BJ1763">
        <v>-1321</v>
      </c>
      <c r="BK1763">
        <v>-1351</v>
      </c>
      <c r="BL1763">
        <v>-1344</v>
      </c>
      <c r="BM1763">
        <v>0</v>
      </c>
    </row>
    <row r="1764" spans="1:65" x14ac:dyDescent="0.3">
      <c r="A1764">
        <v>115245</v>
      </c>
      <c r="B1764">
        <v>0</v>
      </c>
      <c r="C1764" t="s">
        <v>65</v>
      </c>
      <c r="D1764" t="s">
        <v>88</v>
      </c>
      <c r="E1764" t="s">
        <v>68</v>
      </c>
      <c r="F1764" t="s">
        <v>67</v>
      </c>
      <c r="G1764">
        <v>1</v>
      </c>
      <c r="H1764">
        <v>112500</v>
      </c>
      <c r="I1764">
        <v>294322.5</v>
      </c>
      <c r="J1764" t="s">
        <v>69</v>
      </c>
      <c r="K1764" t="s">
        <v>70</v>
      </c>
      <c r="L1764" t="s">
        <v>91</v>
      </c>
      <c r="M1764" t="s">
        <v>72</v>
      </c>
      <c r="N1764">
        <v>3.1329000000000003E-2</v>
      </c>
      <c r="O1764">
        <v>15481</v>
      </c>
      <c r="P1764">
        <v>8872</v>
      </c>
      <c r="Q1764">
        <v>4358</v>
      </c>
      <c r="R1764">
        <v>4782</v>
      </c>
      <c r="S1764">
        <v>2</v>
      </c>
      <c r="T1764">
        <v>2</v>
      </c>
      <c r="U1764" t="s">
        <v>125</v>
      </c>
      <c r="V1764">
        <v>13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170</v>
      </c>
      <c r="AD1764">
        <v>2384128</v>
      </c>
      <c r="AE1764" t="s">
        <v>93</v>
      </c>
      <c r="AF1764">
        <v>13963.59</v>
      </c>
      <c r="AG1764">
        <v>67986</v>
      </c>
      <c r="AH1764">
        <v>71352</v>
      </c>
      <c r="AI1764">
        <v>0</v>
      </c>
      <c r="AJ1764">
        <v>67986</v>
      </c>
      <c r="AK1764" t="s">
        <v>94</v>
      </c>
      <c r="AL1764">
        <v>14</v>
      </c>
      <c r="AM1764" t="s">
        <v>68</v>
      </c>
      <c r="AN1764">
        <v>1</v>
      </c>
      <c r="AO1764">
        <v>0</v>
      </c>
      <c r="AR1764" t="s">
        <v>79</v>
      </c>
      <c r="AS1764" t="s">
        <v>77</v>
      </c>
      <c r="AT1764">
        <v>-1746</v>
      </c>
      <c r="AU1764" t="s">
        <v>78</v>
      </c>
      <c r="AV1764" t="s">
        <v>79</v>
      </c>
      <c r="AW1764" t="s">
        <v>101</v>
      </c>
      <c r="AX1764" t="s">
        <v>81</v>
      </c>
      <c r="AY1764" t="s">
        <v>95</v>
      </c>
      <c r="AZ1764" t="s">
        <v>96</v>
      </c>
      <c r="BA1764" t="s">
        <v>76</v>
      </c>
      <c r="BB1764" t="s">
        <v>104</v>
      </c>
      <c r="BC1764">
        <v>910</v>
      </c>
      <c r="BD1764" t="s">
        <v>85</v>
      </c>
      <c r="BE1764">
        <v>6</v>
      </c>
      <c r="BF1764" t="s">
        <v>86</v>
      </c>
      <c r="BG1764" t="s">
        <v>151</v>
      </c>
      <c r="BH1764">
        <v>365243</v>
      </c>
      <c r="BI1764">
        <v>-1715</v>
      </c>
      <c r="BJ1764">
        <v>-1565</v>
      </c>
      <c r="BK1764">
        <v>-1565</v>
      </c>
      <c r="BL1764">
        <v>-1556</v>
      </c>
      <c r="BM1764">
        <v>0</v>
      </c>
    </row>
    <row r="1765" spans="1:65" x14ac:dyDescent="0.3">
      <c r="A1765">
        <v>115245</v>
      </c>
      <c r="B1765">
        <v>0</v>
      </c>
      <c r="C1765" t="s">
        <v>65</v>
      </c>
      <c r="D1765" t="s">
        <v>88</v>
      </c>
      <c r="E1765" t="s">
        <v>68</v>
      </c>
      <c r="F1765" t="s">
        <v>67</v>
      </c>
      <c r="G1765">
        <v>1</v>
      </c>
      <c r="H1765">
        <v>112500</v>
      </c>
      <c r="I1765">
        <v>294322.5</v>
      </c>
      <c r="J1765" t="s">
        <v>69</v>
      </c>
      <c r="K1765" t="s">
        <v>70</v>
      </c>
      <c r="L1765" t="s">
        <v>91</v>
      </c>
      <c r="M1765" t="s">
        <v>72</v>
      </c>
      <c r="N1765">
        <v>3.1329000000000003E-2</v>
      </c>
      <c r="O1765">
        <v>15481</v>
      </c>
      <c r="P1765">
        <v>8872</v>
      </c>
      <c r="Q1765">
        <v>4358</v>
      </c>
      <c r="R1765">
        <v>4782</v>
      </c>
      <c r="S1765">
        <v>2</v>
      </c>
      <c r="T1765">
        <v>2</v>
      </c>
      <c r="U1765" t="s">
        <v>125</v>
      </c>
      <c r="V1765">
        <v>13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170</v>
      </c>
      <c r="AD1765">
        <v>2749897</v>
      </c>
      <c r="AE1765" t="s">
        <v>65</v>
      </c>
      <c r="AF1765">
        <v>43744.364999999998</v>
      </c>
      <c r="AG1765">
        <v>855000</v>
      </c>
      <c r="AH1765">
        <v>917073</v>
      </c>
      <c r="AJ1765">
        <v>855000</v>
      </c>
      <c r="AK1765" t="s">
        <v>73</v>
      </c>
      <c r="AL1765">
        <v>9</v>
      </c>
      <c r="AM1765" t="s">
        <v>68</v>
      </c>
      <c r="AN1765">
        <v>1</v>
      </c>
      <c r="AR1765" t="s">
        <v>76</v>
      </c>
      <c r="AS1765" t="s">
        <v>114</v>
      </c>
      <c r="AT1765">
        <v>-747</v>
      </c>
      <c r="AU1765" t="s">
        <v>78</v>
      </c>
      <c r="AV1765" t="s">
        <v>115</v>
      </c>
      <c r="AW1765" t="s">
        <v>80</v>
      </c>
      <c r="AX1765" t="s">
        <v>81</v>
      </c>
      <c r="AY1765" t="s">
        <v>76</v>
      </c>
      <c r="AZ1765" t="s">
        <v>82</v>
      </c>
      <c r="BA1765" t="s">
        <v>116</v>
      </c>
      <c r="BB1765" t="s">
        <v>121</v>
      </c>
      <c r="BC1765">
        <v>-1</v>
      </c>
      <c r="BD1765" t="s">
        <v>76</v>
      </c>
      <c r="BE1765">
        <v>30</v>
      </c>
      <c r="BF1765" t="s">
        <v>112</v>
      </c>
      <c r="BG1765" t="s">
        <v>118</v>
      </c>
    </row>
    <row r="1766" spans="1:65" x14ac:dyDescent="0.3">
      <c r="A1766">
        <v>115253</v>
      </c>
      <c r="B1766">
        <v>0</v>
      </c>
      <c r="C1766" t="s">
        <v>65</v>
      </c>
      <c r="D1766" t="s">
        <v>88</v>
      </c>
      <c r="E1766" t="s">
        <v>67</v>
      </c>
      <c r="F1766" t="s">
        <v>68</v>
      </c>
      <c r="G1766">
        <v>1</v>
      </c>
      <c r="H1766">
        <v>81000</v>
      </c>
      <c r="I1766">
        <v>225000</v>
      </c>
      <c r="J1766" t="s">
        <v>69</v>
      </c>
      <c r="K1766" t="s">
        <v>70</v>
      </c>
      <c r="L1766" t="s">
        <v>71</v>
      </c>
      <c r="M1766" t="s">
        <v>72</v>
      </c>
      <c r="N1766">
        <v>2.2800000000000001E-2</v>
      </c>
      <c r="O1766">
        <v>10313</v>
      </c>
      <c r="P1766">
        <v>2876</v>
      </c>
      <c r="Q1766">
        <v>4260</v>
      </c>
      <c r="R1766">
        <v>2838</v>
      </c>
      <c r="S1766">
        <v>2</v>
      </c>
      <c r="T1766">
        <v>2</v>
      </c>
      <c r="U1766" t="s">
        <v>125</v>
      </c>
      <c r="V1766">
        <v>7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 t="s">
        <v>122</v>
      </c>
      <c r="AD1766">
        <v>2582325</v>
      </c>
      <c r="AE1766" t="s">
        <v>99</v>
      </c>
      <c r="AF1766">
        <v>14625</v>
      </c>
      <c r="AG1766">
        <v>0</v>
      </c>
      <c r="AH1766">
        <v>292500</v>
      </c>
      <c r="AK1766" t="s">
        <v>94</v>
      </c>
      <c r="AL1766">
        <v>8</v>
      </c>
      <c r="AM1766" t="s">
        <v>68</v>
      </c>
      <c r="AN1766">
        <v>1</v>
      </c>
      <c r="AR1766" t="s">
        <v>79</v>
      </c>
      <c r="AS1766" t="s">
        <v>77</v>
      </c>
      <c r="AT1766">
        <v>-605</v>
      </c>
      <c r="AU1766" t="s">
        <v>76</v>
      </c>
      <c r="AV1766" t="s">
        <v>79</v>
      </c>
      <c r="AX1766" t="s">
        <v>81</v>
      </c>
      <c r="AY1766" t="s">
        <v>76</v>
      </c>
      <c r="AZ1766" t="s">
        <v>131</v>
      </c>
      <c r="BA1766" t="s">
        <v>116</v>
      </c>
      <c r="BB1766" t="s">
        <v>121</v>
      </c>
      <c r="BC1766">
        <v>-1</v>
      </c>
      <c r="BD1766" t="s">
        <v>76</v>
      </c>
      <c r="BE1766">
        <v>0</v>
      </c>
      <c r="BF1766" t="s">
        <v>76</v>
      </c>
      <c r="BG1766" t="s">
        <v>160</v>
      </c>
      <c r="BH1766">
        <v>365243</v>
      </c>
      <c r="BI1766">
        <v>365243</v>
      </c>
      <c r="BJ1766">
        <v>365243</v>
      </c>
      <c r="BK1766">
        <v>365243</v>
      </c>
      <c r="BL1766">
        <v>365243</v>
      </c>
      <c r="BM1766">
        <v>0</v>
      </c>
    </row>
    <row r="1767" spans="1:65" x14ac:dyDescent="0.3">
      <c r="A1767">
        <v>115295</v>
      </c>
      <c r="B1767">
        <v>0</v>
      </c>
      <c r="C1767" t="s">
        <v>65</v>
      </c>
      <c r="D1767" t="s">
        <v>66</v>
      </c>
      <c r="E1767" t="s">
        <v>68</v>
      </c>
      <c r="F1767" t="s">
        <v>68</v>
      </c>
      <c r="G1767">
        <v>0</v>
      </c>
      <c r="H1767">
        <v>90000</v>
      </c>
      <c r="I1767">
        <v>544491</v>
      </c>
      <c r="J1767" t="s">
        <v>69</v>
      </c>
      <c r="K1767" t="s">
        <v>70</v>
      </c>
      <c r="L1767" t="s">
        <v>91</v>
      </c>
      <c r="M1767" t="s">
        <v>72</v>
      </c>
      <c r="N1767">
        <v>1.9689000000000002E-2</v>
      </c>
      <c r="O1767">
        <v>17406</v>
      </c>
      <c r="P1767">
        <v>4586</v>
      </c>
      <c r="Q1767">
        <v>7646</v>
      </c>
      <c r="R1767">
        <v>694</v>
      </c>
      <c r="S1767">
        <v>2</v>
      </c>
      <c r="T1767">
        <v>2</v>
      </c>
      <c r="U1767" t="s">
        <v>73</v>
      </c>
      <c r="V1767">
        <v>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164</v>
      </c>
      <c r="AD1767">
        <v>1198332</v>
      </c>
      <c r="AE1767" t="s">
        <v>99</v>
      </c>
      <c r="AF1767">
        <v>9000</v>
      </c>
      <c r="AG1767">
        <v>0</v>
      </c>
      <c r="AH1767">
        <v>180000</v>
      </c>
      <c r="AK1767" t="s">
        <v>73</v>
      </c>
      <c r="AL1767">
        <v>8</v>
      </c>
      <c r="AM1767" t="s">
        <v>68</v>
      </c>
      <c r="AN1767">
        <v>1</v>
      </c>
      <c r="AR1767" t="s">
        <v>79</v>
      </c>
      <c r="AS1767" t="s">
        <v>77</v>
      </c>
      <c r="AT1767">
        <v>-2527</v>
      </c>
      <c r="AU1767" t="s">
        <v>76</v>
      </c>
      <c r="AV1767" t="s">
        <v>79</v>
      </c>
      <c r="AX1767" t="s">
        <v>81</v>
      </c>
      <c r="AY1767" t="s">
        <v>76</v>
      </c>
      <c r="AZ1767" t="s">
        <v>131</v>
      </c>
      <c r="BA1767" t="s">
        <v>116</v>
      </c>
      <c r="BB1767" t="s">
        <v>138</v>
      </c>
      <c r="BC1767">
        <v>1128</v>
      </c>
      <c r="BD1767" t="s">
        <v>85</v>
      </c>
      <c r="BE1767">
        <v>0</v>
      </c>
      <c r="BF1767" t="s">
        <v>76</v>
      </c>
      <c r="BG1767" t="s">
        <v>132</v>
      </c>
      <c r="BH1767">
        <v>-2526</v>
      </c>
      <c r="BI1767">
        <v>-2485</v>
      </c>
      <c r="BJ1767">
        <v>365243</v>
      </c>
      <c r="BK1767">
        <v>-1389</v>
      </c>
      <c r="BL1767">
        <v>365243</v>
      </c>
      <c r="BM1767">
        <v>0</v>
      </c>
    </row>
    <row r="1768" spans="1:65" x14ac:dyDescent="0.3">
      <c r="A1768">
        <v>115314</v>
      </c>
      <c r="B1768">
        <v>0</v>
      </c>
      <c r="C1768" t="s">
        <v>65</v>
      </c>
      <c r="D1768" t="s">
        <v>88</v>
      </c>
      <c r="E1768" t="s">
        <v>67</v>
      </c>
      <c r="F1768" t="s">
        <v>68</v>
      </c>
      <c r="G1768">
        <v>0</v>
      </c>
      <c r="H1768">
        <v>76500</v>
      </c>
      <c r="I1768">
        <v>1078200</v>
      </c>
      <c r="J1768" t="s">
        <v>69</v>
      </c>
      <c r="K1768" t="s">
        <v>70</v>
      </c>
      <c r="L1768" t="s">
        <v>91</v>
      </c>
      <c r="M1768" t="s">
        <v>72</v>
      </c>
      <c r="N1768">
        <v>1.5221E-2</v>
      </c>
      <c r="O1768">
        <v>19027</v>
      </c>
      <c r="P1768">
        <v>1422</v>
      </c>
      <c r="Q1768">
        <v>5419</v>
      </c>
      <c r="R1768">
        <v>2584</v>
      </c>
      <c r="S1768">
        <v>2</v>
      </c>
      <c r="T1768">
        <v>2</v>
      </c>
      <c r="U1768" t="s">
        <v>125</v>
      </c>
      <c r="V1768">
        <v>12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108</v>
      </c>
      <c r="AD1768">
        <v>2815883</v>
      </c>
      <c r="AE1768" t="s">
        <v>99</v>
      </c>
      <c r="AF1768">
        <v>2250</v>
      </c>
      <c r="AG1768">
        <v>45000</v>
      </c>
      <c r="AH1768">
        <v>45000</v>
      </c>
      <c r="AJ1768">
        <v>45000</v>
      </c>
      <c r="AK1768" t="s">
        <v>73</v>
      </c>
      <c r="AL1768">
        <v>12</v>
      </c>
      <c r="AM1768" t="s">
        <v>68</v>
      </c>
      <c r="AN1768">
        <v>1</v>
      </c>
      <c r="AR1768" t="s">
        <v>79</v>
      </c>
      <c r="AS1768" t="s">
        <v>114</v>
      </c>
      <c r="AT1768">
        <v>-453</v>
      </c>
      <c r="AU1768" t="s">
        <v>76</v>
      </c>
      <c r="AV1768" t="s">
        <v>115</v>
      </c>
      <c r="AX1768" t="s">
        <v>81</v>
      </c>
      <c r="AY1768" t="s">
        <v>76</v>
      </c>
      <c r="AZ1768" t="s">
        <v>131</v>
      </c>
      <c r="BA1768" t="s">
        <v>83</v>
      </c>
      <c r="BB1768" t="s">
        <v>104</v>
      </c>
      <c r="BC1768">
        <v>28</v>
      </c>
      <c r="BD1768" t="s">
        <v>105</v>
      </c>
      <c r="BE1768">
        <v>0</v>
      </c>
      <c r="BF1768" t="s">
        <v>76</v>
      </c>
      <c r="BG1768" t="s">
        <v>132</v>
      </c>
    </row>
    <row r="1769" spans="1:65" x14ac:dyDescent="0.3">
      <c r="A1769">
        <v>115314</v>
      </c>
      <c r="B1769">
        <v>0</v>
      </c>
      <c r="C1769" t="s">
        <v>65</v>
      </c>
      <c r="D1769" t="s">
        <v>88</v>
      </c>
      <c r="E1769" t="s">
        <v>67</v>
      </c>
      <c r="F1769" t="s">
        <v>68</v>
      </c>
      <c r="G1769">
        <v>0</v>
      </c>
      <c r="H1769">
        <v>76500</v>
      </c>
      <c r="I1769">
        <v>1078200</v>
      </c>
      <c r="J1769" t="s">
        <v>69</v>
      </c>
      <c r="K1769" t="s">
        <v>70</v>
      </c>
      <c r="L1769" t="s">
        <v>91</v>
      </c>
      <c r="M1769" t="s">
        <v>72</v>
      </c>
      <c r="N1769">
        <v>1.5221E-2</v>
      </c>
      <c r="O1769">
        <v>19027</v>
      </c>
      <c r="P1769">
        <v>1422</v>
      </c>
      <c r="Q1769">
        <v>5419</v>
      </c>
      <c r="R1769">
        <v>2584</v>
      </c>
      <c r="S1769">
        <v>2</v>
      </c>
      <c r="T1769">
        <v>2</v>
      </c>
      <c r="U1769" t="s">
        <v>125</v>
      </c>
      <c r="V1769">
        <v>12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108</v>
      </c>
      <c r="AD1769">
        <v>1458174</v>
      </c>
      <c r="AE1769" t="s">
        <v>93</v>
      </c>
      <c r="AF1769">
        <v>8007.39</v>
      </c>
      <c r="AG1769">
        <v>59215.5</v>
      </c>
      <c r="AH1769">
        <v>57982.5</v>
      </c>
      <c r="AI1769">
        <v>5922</v>
      </c>
      <c r="AJ1769">
        <v>59215.5</v>
      </c>
      <c r="AK1769" t="s">
        <v>123</v>
      </c>
      <c r="AL1769">
        <v>15</v>
      </c>
      <c r="AM1769" t="s">
        <v>68</v>
      </c>
      <c r="AN1769">
        <v>1</v>
      </c>
      <c r="AO1769">
        <v>0.10092554300000001</v>
      </c>
      <c r="AR1769" t="s">
        <v>79</v>
      </c>
      <c r="AS1769" t="s">
        <v>114</v>
      </c>
      <c r="AT1769">
        <v>-960</v>
      </c>
      <c r="AU1769" t="s">
        <v>78</v>
      </c>
      <c r="AV1769" t="s">
        <v>115</v>
      </c>
      <c r="AW1769" t="s">
        <v>80</v>
      </c>
      <c r="AX1769" t="s">
        <v>102</v>
      </c>
      <c r="AY1769" t="s">
        <v>124</v>
      </c>
      <c r="AZ1769" t="s">
        <v>96</v>
      </c>
      <c r="BA1769" t="s">
        <v>76</v>
      </c>
      <c r="BB1769" t="s">
        <v>104</v>
      </c>
      <c r="BC1769">
        <v>28</v>
      </c>
      <c r="BD1769" t="s">
        <v>105</v>
      </c>
      <c r="BE1769">
        <v>10</v>
      </c>
      <c r="BF1769" t="s">
        <v>86</v>
      </c>
      <c r="BG1769" t="s">
        <v>106</v>
      </c>
    </row>
    <row r="1770" spans="1:65" x14ac:dyDescent="0.3">
      <c r="A1770">
        <v>115314</v>
      </c>
      <c r="B1770">
        <v>0</v>
      </c>
      <c r="C1770" t="s">
        <v>65</v>
      </c>
      <c r="D1770" t="s">
        <v>88</v>
      </c>
      <c r="E1770" t="s">
        <v>67</v>
      </c>
      <c r="F1770" t="s">
        <v>68</v>
      </c>
      <c r="G1770">
        <v>0</v>
      </c>
      <c r="H1770">
        <v>76500</v>
      </c>
      <c r="I1770">
        <v>1078200</v>
      </c>
      <c r="J1770" t="s">
        <v>69</v>
      </c>
      <c r="K1770" t="s">
        <v>70</v>
      </c>
      <c r="L1770" t="s">
        <v>91</v>
      </c>
      <c r="M1770" t="s">
        <v>72</v>
      </c>
      <c r="N1770">
        <v>1.5221E-2</v>
      </c>
      <c r="O1770">
        <v>19027</v>
      </c>
      <c r="P1770">
        <v>1422</v>
      </c>
      <c r="Q1770">
        <v>5419</v>
      </c>
      <c r="R1770">
        <v>2584</v>
      </c>
      <c r="S1770">
        <v>2</v>
      </c>
      <c r="T1770">
        <v>2</v>
      </c>
      <c r="U1770" t="s">
        <v>125</v>
      </c>
      <c r="V1770">
        <v>12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108</v>
      </c>
      <c r="AD1770">
        <v>2329744</v>
      </c>
      <c r="AE1770" t="s">
        <v>65</v>
      </c>
      <c r="AF1770">
        <v>17079.255000000001</v>
      </c>
      <c r="AG1770">
        <v>135000</v>
      </c>
      <c r="AH1770">
        <v>143910</v>
      </c>
      <c r="AJ1770">
        <v>135000</v>
      </c>
      <c r="AK1770" t="s">
        <v>94</v>
      </c>
      <c r="AL1770">
        <v>16</v>
      </c>
      <c r="AM1770" t="s">
        <v>68</v>
      </c>
      <c r="AN1770">
        <v>1</v>
      </c>
      <c r="AR1770" t="s">
        <v>122</v>
      </c>
      <c r="AS1770" t="s">
        <v>114</v>
      </c>
      <c r="AT1770">
        <v>-493</v>
      </c>
      <c r="AU1770" t="s">
        <v>78</v>
      </c>
      <c r="AV1770" t="s">
        <v>115</v>
      </c>
      <c r="AX1770" t="s">
        <v>81</v>
      </c>
      <c r="AY1770" t="s">
        <v>76</v>
      </c>
      <c r="AZ1770" t="s">
        <v>82</v>
      </c>
      <c r="BA1770" t="s">
        <v>83</v>
      </c>
      <c r="BB1770" t="s">
        <v>104</v>
      </c>
      <c r="BC1770">
        <v>28</v>
      </c>
      <c r="BD1770" t="s">
        <v>105</v>
      </c>
      <c r="BE1770">
        <v>12</v>
      </c>
      <c r="BF1770" t="s">
        <v>86</v>
      </c>
      <c r="BG1770" t="s">
        <v>87</v>
      </c>
    </row>
    <row r="1771" spans="1:65" x14ac:dyDescent="0.3">
      <c r="A1771">
        <v>115315</v>
      </c>
      <c r="B1771">
        <v>1</v>
      </c>
      <c r="C1771" t="s">
        <v>65</v>
      </c>
      <c r="D1771" t="s">
        <v>88</v>
      </c>
      <c r="E1771" t="s">
        <v>67</v>
      </c>
      <c r="F1771" t="s">
        <v>67</v>
      </c>
      <c r="G1771">
        <v>0</v>
      </c>
      <c r="H1771">
        <v>144000</v>
      </c>
      <c r="I1771">
        <v>270000</v>
      </c>
      <c r="J1771" t="s">
        <v>113</v>
      </c>
      <c r="K1771" t="s">
        <v>90</v>
      </c>
      <c r="L1771" t="s">
        <v>91</v>
      </c>
      <c r="M1771" t="s">
        <v>72</v>
      </c>
      <c r="N1771">
        <v>1.8208999999999999E-2</v>
      </c>
      <c r="O1771">
        <v>22074</v>
      </c>
      <c r="P1771">
        <v>365243</v>
      </c>
      <c r="Q1771">
        <v>477</v>
      </c>
      <c r="R1771">
        <v>4645</v>
      </c>
      <c r="S1771">
        <v>3</v>
      </c>
      <c r="T1771">
        <v>3</v>
      </c>
      <c r="U1771" t="s">
        <v>73</v>
      </c>
      <c r="V1771">
        <v>12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76</v>
      </c>
      <c r="AD1771">
        <v>2567802</v>
      </c>
      <c r="AE1771" t="s">
        <v>93</v>
      </c>
      <c r="AF1771">
        <v>2346.2550000000001</v>
      </c>
      <c r="AG1771">
        <v>14845.5</v>
      </c>
      <c r="AH1771">
        <v>18301.5</v>
      </c>
      <c r="AI1771">
        <v>0</v>
      </c>
      <c r="AJ1771">
        <v>14845.5</v>
      </c>
      <c r="AK1771" t="s">
        <v>123</v>
      </c>
      <c r="AL1771">
        <v>12</v>
      </c>
      <c r="AM1771" t="s">
        <v>68</v>
      </c>
      <c r="AN1771">
        <v>1</v>
      </c>
      <c r="AO1771">
        <v>0</v>
      </c>
      <c r="AR1771" t="s">
        <v>79</v>
      </c>
      <c r="AS1771" t="s">
        <v>77</v>
      </c>
      <c r="AT1771">
        <v>-1011</v>
      </c>
      <c r="AU1771" t="s">
        <v>78</v>
      </c>
      <c r="AV1771" t="s">
        <v>79</v>
      </c>
      <c r="AW1771" t="s">
        <v>177</v>
      </c>
      <c r="AX1771" t="s">
        <v>81</v>
      </c>
      <c r="AY1771" t="s">
        <v>103</v>
      </c>
      <c r="AZ1771" t="s">
        <v>96</v>
      </c>
      <c r="BA1771" t="s">
        <v>76</v>
      </c>
      <c r="BB1771" t="s">
        <v>104</v>
      </c>
      <c r="BC1771">
        <v>1610</v>
      </c>
      <c r="BD1771" t="s">
        <v>85</v>
      </c>
      <c r="BE1771">
        <v>10</v>
      </c>
      <c r="BF1771" t="s">
        <v>86</v>
      </c>
      <c r="BG1771" t="s">
        <v>151</v>
      </c>
      <c r="BH1771">
        <v>365243</v>
      </c>
      <c r="BI1771">
        <v>-980</v>
      </c>
      <c r="BJ1771">
        <v>-710</v>
      </c>
      <c r="BK1771">
        <v>-710</v>
      </c>
      <c r="BL1771">
        <v>-704</v>
      </c>
      <c r="BM1771">
        <v>0</v>
      </c>
    </row>
    <row r="1772" spans="1:65" x14ac:dyDescent="0.3">
      <c r="A1772">
        <v>115318</v>
      </c>
      <c r="B1772">
        <v>1</v>
      </c>
      <c r="C1772" t="s">
        <v>65</v>
      </c>
      <c r="D1772" t="s">
        <v>88</v>
      </c>
      <c r="E1772" t="s">
        <v>67</v>
      </c>
      <c r="F1772" t="s">
        <v>68</v>
      </c>
      <c r="G1772">
        <v>1</v>
      </c>
      <c r="H1772">
        <v>121500</v>
      </c>
      <c r="I1772">
        <v>1724220</v>
      </c>
      <c r="J1772" t="s">
        <v>69</v>
      </c>
      <c r="K1772" t="s">
        <v>70</v>
      </c>
      <c r="L1772" t="s">
        <v>91</v>
      </c>
      <c r="M1772" t="s">
        <v>72</v>
      </c>
      <c r="N1772">
        <v>3.1329000000000003E-2</v>
      </c>
      <c r="O1772">
        <v>15374</v>
      </c>
      <c r="P1772">
        <v>761</v>
      </c>
      <c r="Q1772">
        <v>8651</v>
      </c>
      <c r="R1772">
        <v>4268</v>
      </c>
      <c r="S1772">
        <v>2</v>
      </c>
      <c r="T1772">
        <v>2</v>
      </c>
      <c r="U1772" t="s">
        <v>123</v>
      </c>
      <c r="V1772">
        <v>15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t="s">
        <v>92</v>
      </c>
      <c r="AD1772">
        <v>2588989</v>
      </c>
      <c r="AE1772" t="s">
        <v>93</v>
      </c>
      <c r="AF1772">
        <v>14509.305</v>
      </c>
      <c r="AG1772">
        <v>79051.5</v>
      </c>
      <c r="AH1772">
        <v>71145</v>
      </c>
      <c r="AI1772">
        <v>7906.5</v>
      </c>
      <c r="AJ1772">
        <v>79051.5</v>
      </c>
      <c r="AK1772" t="s">
        <v>94</v>
      </c>
      <c r="AL1772">
        <v>10</v>
      </c>
      <c r="AM1772" t="s">
        <v>68</v>
      </c>
      <c r="AN1772">
        <v>1</v>
      </c>
      <c r="AO1772">
        <v>0.10892768999999999</v>
      </c>
      <c r="AR1772" t="s">
        <v>79</v>
      </c>
      <c r="AS1772" t="s">
        <v>77</v>
      </c>
      <c r="AT1772">
        <v>-177</v>
      </c>
      <c r="AU1772" t="s">
        <v>78</v>
      </c>
      <c r="AV1772" t="s">
        <v>79</v>
      </c>
      <c r="AW1772" t="s">
        <v>80</v>
      </c>
      <c r="AX1772" t="s">
        <v>81</v>
      </c>
      <c r="AY1772" t="s">
        <v>124</v>
      </c>
      <c r="AZ1772" t="s">
        <v>96</v>
      </c>
      <c r="BA1772" t="s">
        <v>76</v>
      </c>
      <c r="BB1772" t="s">
        <v>104</v>
      </c>
      <c r="BC1772">
        <v>45</v>
      </c>
      <c r="BD1772" t="s">
        <v>105</v>
      </c>
      <c r="BE1772">
        <v>6</v>
      </c>
      <c r="BF1772" t="s">
        <v>86</v>
      </c>
      <c r="BG1772" t="s">
        <v>106</v>
      </c>
      <c r="BH1772">
        <v>365243</v>
      </c>
      <c r="BI1772">
        <v>-146</v>
      </c>
      <c r="BJ1772">
        <v>4</v>
      </c>
      <c r="BK1772">
        <v>-146</v>
      </c>
      <c r="BL1772">
        <v>-141</v>
      </c>
      <c r="BM1772">
        <v>0</v>
      </c>
    </row>
    <row r="1773" spans="1:65" x14ac:dyDescent="0.3">
      <c r="A1773">
        <v>115334</v>
      </c>
      <c r="B1773">
        <v>0</v>
      </c>
      <c r="C1773" t="s">
        <v>65</v>
      </c>
      <c r="D1773" t="s">
        <v>88</v>
      </c>
      <c r="E1773" t="s">
        <v>67</v>
      </c>
      <c r="F1773" t="s">
        <v>68</v>
      </c>
      <c r="G1773">
        <v>0</v>
      </c>
      <c r="H1773">
        <v>135000</v>
      </c>
      <c r="I1773">
        <v>463171.5</v>
      </c>
      <c r="J1773" t="s">
        <v>113</v>
      </c>
      <c r="K1773" t="s">
        <v>70</v>
      </c>
      <c r="L1773" t="s">
        <v>140</v>
      </c>
      <c r="M1773" t="s">
        <v>72</v>
      </c>
      <c r="N1773">
        <v>1.8208999999999999E-2</v>
      </c>
      <c r="O1773">
        <v>23069</v>
      </c>
      <c r="P1773">
        <v>365243</v>
      </c>
      <c r="Q1773">
        <v>3020</v>
      </c>
      <c r="R1773">
        <v>4356</v>
      </c>
      <c r="S1773">
        <v>3</v>
      </c>
      <c r="T1773">
        <v>3</v>
      </c>
      <c r="U1773" t="s">
        <v>109</v>
      </c>
      <c r="V1773">
        <v>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76</v>
      </c>
      <c r="AD1773">
        <v>1631800</v>
      </c>
      <c r="AE1773" t="s">
        <v>65</v>
      </c>
      <c r="AF1773">
        <v>38402.775000000001</v>
      </c>
      <c r="AG1773">
        <v>630000</v>
      </c>
      <c r="AH1773">
        <v>684054</v>
      </c>
      <c r="AJ1773">
        <v>630000</v>
      </c>
      <c r="AK1773" t="s">
        <v>73</v>
      </c>
      <c r="AL1773">
        <v>10</v>
      </c>
      <c r="AM1773" t="s">
        <v>68</v>
      </c>
      <c r="AN1773">
        <v>1</v>
      </c>
      <c r="AR1773" t="s">
        <v>76</v>
      </c>
      <c r="AS1773" t="s">
        <v>114</v>
      </c>
      <c r="AT1773">
        <v>-666</v>
      </c>
      <c r="AU1773" t="s">
        <v>78</v>
      </c>
      <c r="AV1773" t="s">
        <v>115</v>
      </c>
      <c r="AW1773" t="s">
        <v>80</v>
      </c>
      <c r="AX1773" t="s">
        <v>81</v>
      </c>
      <c r="AY1773" t="s">
        <v>76</v>
      </c>
      <c r="AZ1773" t="s">
        <v>82</v>
      </c>
      <c r="BA1773" t="s">
        <v>116</v>
      </c>
      <c r="BB1773" t="s">
        <v>121</v>
      </c>
      <c r="BC1773">
        <v>-1</v>
      </c>
      <c r="BD1773" t="s">
        <v>76</v>
      </c>
      <c r="BE1773">
        <v>30</v>
      </c>
      <c r="BF1773" t="s">
        <v>147</v>
      </c>
      <c r="BG1773" t="s">
        <v>154</v>
      </c>
    </row>
    <row r="1774" spans="1:65" x14ac:dyDescent="0.3">
      <c r="A1774">
        <v>115334</v>
      </c>
      <c r="B1774">
        <v>0</v>
      </c>
      <c r="C1774" t="s">
        <v>65</v>
      </c>
      <c r="D1774" t="s">
        <v>88</v>
      </c>
      <c r="E1774" t="s">
        <v>67</v>
      </c>
      <c r="F1774" t="s">
        <v>68</v>
      </c>
      <c r="G1774">
        <v>0</v>
      </c>
      <c r="H1774">
        <v>135000</v>
      </c>
      <c r="I1774">
        <v>463171.5</v>
      </c>
      <c r="J1774" t="s">
        <v>113</v>
      </c>
      <c r="K1774" t="s">
        <v>70</v>
      </c>
      <c r="L1774" t="s">
        <v>140</v>
      </c>
      <c r="M1774" t="s">
        <v>72</v>
      </c>
      <c r="N1774">
        <v>1.8208999999999999E-2</v>
      </c>
      <c r="O1774">
        <v>23069</v>
      </c>
      <c r="P1774">
        <v>365243</v>
      </c>
      <c r="Q1774">
        <v>3020</v>
      </c>
      <c r="R1774">
        <v>4356</v>
      </c>
      <c r="S1774">
        <v>3</v>
      </c>
      <c r="T1774">
        <v>3</v>
      </c>
      <c r="U1774" t="s">
        <v>109</v>
      </c>
      <c r="V1774">
        <v>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76</v>
      </c>
      <c r="AD1774">
        <v>1569277</v>
      </c>
      <c r="AE1774" t="s">
        <v>65</v>
      </c>
      <c r="AF1774">
        <v>13114.98</v>
      </c>
      <c r="AG1774">
        <v>112500</v>
      </c>
      <c r="AH1774">
        <v>119925</v>
      </c>
      <c r="AI1774">
        <v>0</v>
      </c>
      <c r="AJ1774">
        <v>112500</v>
      </c>
      <c r="AK1774" t="s">
        <v>94</v>
      </c>
      <c r="AL1774">
        <v>13</v>
      </c>
      <c r="AM1774" t="s">
        <v>68</v>
      </c>
      <c r="AN1774">
        <v>1</v>
      </c>
      <c r="AO1774">
        <v>0</v>
      </c>
      <c r="AR1774" t="s">
        <v>76</v>
      </c>
      <c r="AS1774" t="s">
        <v>77</v>
      </c>
      <c r="AT1774">
        <v>-2267</v>
      </c>
      <c r="AU1774" t="s">
        <v>76</v>
      </c>
      <c r="AV1774" t="s">
        <v>79</v>
      </c>
      <c r="AX1774" t="s">
        <v>81</v>
      </c>
      <c r="AY1774" t="s">
        <v>76</v>
      </c>
      <c r="AZ1774" t="s">
        <v>82</v>
      </c>
      <c r="BA1774" t="s">
        <v>116</v>
      </c>
      <c r="BB1774" t="s">
        <v>104</v>
      </c>
      <c r="BC1774">
        <v>-1</v>
      </c>
      <c r="BD1774" t="s">
        <v>85</v>
      </c>
      <c r="BE1774">
        <v>12</v>
      </c>
      <c r="BF1774" t="s">
        <v>86</v>
      </c>
      <c r="BG1774" t="s">
        <v>87</v>
      </c>
      <c r="BH1774">
        <v>365243</v>
      </c>
      <c r="BI1774">
        <v>-2237</v>
      </c>
      <c r="BJ1774">
        <v>-1907</v>
      </c>
      <c r="BK1774">
        <v>-1907</v>
      </c>
      <c r="BL1774">
        <v>-1902</v>
      </c>
      <c r="BM1774">
        <v>1</v>
      </c>
    </row>
    <row r="1775" spans="1:65" x14ac:dyDescent="0.3">
      <c r="A1775">
        <v>115377</v>
      </c>
      <c r="B1775">
        <v>1</v>
      </c>
      <c r="C1775" t="s">
        <v>65</v>
      </c>
      <c r="D1775" t="s">
        <v>88</v>
      </c>
      <c r="E1775" t="s">
        <v>68</v>
      </c>
      <c r="F1775" t="s">
        <v>67</v>
      </c>
      <c r="G1775">
        <v>0</v>
      </c>
      <c r="H1775">
        <v>126000</v>
      </c>
      <c r="I1775">
        <v>508495.5</v>
      </c>
      <c r="J1775" t="s">
        <v>69</v>
      </c>
      <c r="K1775" t="s">
        <v>70</v>
      </c>
      <c r="L1775" t="s">
        <v>91</v>
      </c>
      <c r="M1775" t="s">
        <v>72</v>
      </c>
      <c r="N1775">
        <v>2.2624999999999999E-2</v>
      </c>
      <c r="O1775">
        <v>14314</v>
      </c>
      <c r="P1775">
        <v>3751</v>
      </c>
      <c r="Q1775">
        <v>6707</v>
      </c>
      <c r="R1775">
        <v>4012</v>
      </c>
      <c r="S1775">
        <v>2</v>
      </c>
      <c r="T1775">
        <v>2</v>
      </c>
      <c r="U1775" t="s">
        <v>109</v>
      </c>
      <c r="V1775">
        <v>10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92</v>
      </c>
      <c r="AD1775">
        <v>2204868</v>
      </c>
      <c r="AE1775" t="s">
        <v>93</v>
      </c>
      <c r="AF1775">
        <v>13382.37</v>
      </c>
      <c r="AG1775">
        <v>95310</v>
      </c>
      <c r="AH1775">
        <v>86310</v>
      </c>
      <c r="AI1775">
        <v>9000</v>
      </c>
      <c r="AJ1775">
        <v>95310</v>
      </c>
      <c r="AK1775" t="s">
        <v>94</v>
      </c>
      <c r="AL1775">
        <v>13</v>
      </c>
      <c r="AM1775" t="s">
        <v>68</v>
      </c>
      <c r="AN1775">
        <v>1</v>
      </c>
      <c r="AO1775">
        <v>0.102841446</v>
      </c>
      <c r="AR1775" t="s">
        <v>79</v>
      </c>
      <c r="AS1775" t="s">
        <v>77</v>
      </c>
      <c r="AT1775">
        <v>-595</v>
      </c>
      <c r="AU1775" t="s">
        <v>78</v>
      </c>
      <c r="AV1775" t="s">
        <v>79</v>
      </c>
      <c r="AX1775" t="s">
        <v>81</v>
      </c>
      <c r="AY1775" t="s">
        <v>136</v>
      </c>
      <c r="AZ1775" t="s">
        <v>96</v>
      </c>
      <c r="BA1775" t="s">
        <v>76</v>
      </c>
      <c r="BB1775" t="s">
        <v>104</v>
      </c>
      <c r="BC1775">
        <v>40</v>
      </c>
      <c r="BD1775" t="s">
        <v>105</v>
      </c>
      <c r="BE1775">
        <v>8</v>
      </c>
      <c r="BF1775" t="s">
        <v>86</v>
      </c>
      <c r="BG1775" t="s">
        <v>106</v>
      </c>
      <c r="BH1775">
        <v>365243</v>
      </c>
      <c r="BI1775">
        <v>-558</v>
      </c>
      <c r="BJ1775">
        <v>-348</v>
      </c>
      <c r="BK1775">
        <v>-348</v>
      </c>
      <c r="BL1775">
        <v>-342</v>
      </c>
      <c r="BM1775">
        <v>0</v>
      </c>
    </row>
    <row r="1776" spans="1:65" x14ac:dyDescent="0.3">
      <c r="A1776">
        <v>115378</v>
      </c>
      <c r="B1776">
        <v>0</v>
      </c>
      <c r="C1776" t="s">
        <v>65</v>
      </c>
      <c r="D1776" t="s">
        <v>66</v>
      </c>
      <c r="E1776" t="s">
        <v>68</v>
      </c>
      <c r="F1776" t="s">
        <v>67</v>
      </c>
      <c r="G1776">
        <v>0</v>
      </c>
      <c r="H1776">
        <v>135000</v>
      </c>
      <c r="I1776">
        <v>495000</v>
      </c>
      <c r="J1776" t="s">
        <v>89</v>
      </c>
      <c r="K1776" t="s">
        <v>70</v>
      </c>
      <c r="L1776" t="s">
        <v>91</v>
      </c>
      <c r="M1776" t="s">
        <v>72</v>
      </c>
      <c r="N1776">
        <v>1.452E-2</v>
      </c>
      <c r="O1776">
        <v>9038</v>
      </c>
      <c r="P1776">
        <v>938</v>
      </c>
      <c r="Q1776">
        <v>527</v>
      </c>
      <c r="R1776">
        <v>1720</v>
      </c>
      <c r="S1776">
        <v>2</v>
      </c>
      <c r="T1776">
        <v>2</v>
      </c>
      <c r="U1776" t="s">
        <v>125</v>
      </c>
      <c r="V1776">
        <v>15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 t="s">
        <v>92</v>
      </c>
      <c r="AD1776">
        <v>1788068</v>
      </c>
      <c r="AE1776" t="s">
        <v>93</v>
      </c>
      <c r="AG1776">
        <v>71383.5</v>
      </c>
      <c r="AH1776">
        <v>71383.5</v>
      </c>
      <c r="AI1776">
        <v>0</v>
      </c>
      <c r="AJ1776">
        <v>71383.5</v>
      </c>
      <c r="AK1776" t="s">
        <v>120</v>
      </c>
      <c r="AL1776">
        <v>11</v>
      </c>
      <c r="AM1776" t="s">
        <v>68</v>
      </c>
      <c r="AN1776">
        <v>1</v>
      </c>
      <c r="AO1776">
        <v>0</v>
      </c>
      <c r="AR1776" t="s">
        <v>79</v>
      </c>
      <c r="AS1776" t="s">
        <v>180</v>
      </c>
      <c r="AT1776">
        <v>-195</v>
      </c>
      <c r="AU1776" t="s">
        <v>78</v>
      </c>
      <c r="AV1776" t="s">
        <v>181</v>
      </c>
      <c r="AX1776" t="s">
        <v>81</v>
      </c>
      <c r="AY1776" t="s">
        <v>111</v>
      </c>
      <c r="AZ1776" t="s">
        <v>76</v>
      </c>
      <c r="BA1776" t="s">
        <v>76</v>
      </c>
      <c r="BB1776" t="s">
        <v>104</v>
      </c>
      <c r="BC1776">
        <v>44</v>
      </c>
      <c r="BD1776" t="s">
        <v>105</v>
      </c>
      <c r="BF1776" t="s">
        <v>76</v>
      </c>
      <c r="BG1776" t="s">
        <v>106</v>
      </c>
    </row>
    <row r="1777" spans="1:65" x14ac:dyDescent="0.3">
      <c r="A1777">
        <v>115438</v>
      </c>
      <c r="B1777">
        <v>0</v>
      </c>
      <c r="C1777" t="s">
        <v>65</v>
      </c>
      <c r="D1777" t="s">
        <v>88</v>
      </c>
      <c r="E1777" t="s">
        <v>68</v>
      </c>
      <c r="F1777" t="s">
        <v>68</v>
      </c>
      <c r="G1777">
        <v>0</v>
      </c>
      <c r="H1777">
        <v>157500</v>
      </c>
      <c r="I1777">
        <v>152820</v>
      </c>
      <c r="J1777" t="s">
        <v>69</v>
      </c>
      <c r="K1777" t="s">
        <v>126</v>
      </c>
      <c r="L1777" t="s">
        <v>91</v>
      </c>
      <c r="M1777" t="s">
        <v>72</v>
      </c>
      <c r="N1777">
        <v>1.8029E-2</v>
      </c>
      <c r="O1777">
        <v>19116</v>
      </c>
      <c r="P1777">
        <v>5804</v>
      </c>
      <c r="Q1777">
        <v>8169</v>
      </c>
      <c r="R1777">
        <v>2652</v>
      </c>
      <c r="S1777">
        <v>3</v>
      </c>
      <c r="T1777">
        <v>3</v>
      </c>
      <c r="U1777" t="s">
        <v>109</v>
      </c>
      <c r="V1777">
        <v>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92</v>
      </c>
      <c r="AD1777">
        <v>2320635</v>
      </c>
      <c r="AE1777" t="s">
        <v>93</v>
      </c>
      <c r="AF1777">
        <v>12591.225</v>
      </c>
      <c r="AG1777">
        <v>122013</v>
      </c>
      <c r="AH1777">
        <v>134896.5</v>
      </c>
      <c r="AI1777">
        <v>0</v>
      </c>
      <c r="AJ1777">
        <v>122013</v>
      </c>
      <c r="AK1777" t="s">
        <v>75</v>
      </c>
      <c r="AL1777">
        <v>7</v>
      </c>
      <c r="AM1777" t="s">
        <v>68</v>
      </c>
      <c r="AN1777">
        <v>1</v>
      </c>
      <c r="AO1777">
        <v>0</v>
      </c>
      <c r="AR1777" t="s">
        <v>79</v>
      </c>
      <c r="AS1777" t="s">
        <v>77</v>
      </c>
      <c r="AT1777">
        <v>-495</v>
      </c>
      <c r="AU1777" t="s">
        <v>78</v>
      </c>
      <c r="AV1777" t="s">
        <v>79</v>
      </c>
      <c r="AX1777" t="s">
        <v>102</v>
      </c>
      <c r="AY1777" t="s">
        <v>111</v>
      </c>
      <c r="AZ1777" t="s">
        <v>96</v>
      </c>
      <c r="BA1777" t="s">
        <v>76</v>
      </c>
      <c r="BB1777" t="s">
        <v>104</v>
      </c>
      <c r="BC1777">
        <v>477</v>
      </c>
      <c r="BD1777" t="s">
        <v>85</v>
      </c>
      <c r="BE1777">
        <v>12</v>
      </c>
      <c r="BF1777" t="s">
        <v>112</v>
      </c>
      <c r="BG1777" t="s">
        <v>151</v>
      </c>
      <c r="BH1777">
        <v>365243</v>
      </c>
      <c r="BI1777">
        <v>-464</v>
      </c>
      <c r="BJ1777">
        <v>-134</v>
      </c>
      <c r="BK1777">
        <v>-134</v>
      </c>
      <c r="BL1777">
        <v>-131</v>
      </c>
      <c r="BM1777">
        <v>0</v>
      </c>
    </row>
    <row r="1778" spans="1:65" x14ac:dyDescent="0.3">
      <c r="A1778">
        <v>115446</v>
      </c>
      <c r="B1778">
        <v>0</v>
      </c>
      <c r="C1778" t="s">
        <v>65</v>
      </c>
      <c r="D1778" t="s">
        <v>66</v>
      </c>
      <c r="E1778" t="s">
        <v>68</v>
      </c>
      <c r="F1778" t="s">
        <v>68</v>
      </c>
      <c r="G1778">
        <v>1</v>
      </c>
      <c r="H1778">
        <v>180000</v>
      </c>
      <c r="I1778">
        <v>755190</v>
      </c>
      <c r="J1778" t="s">
        <v>69</v>
      </c>
      <c r="K1778" t="s">
        <v>70</v>
      </c>
      <c r="L1778" t="s">
        <v>91</v>
      </c>
      <c r="M1778" t="s">
        <v>72</v>
      </c>
      <c r="N1778">
        <v>8.6250000000000007E-3</v>
      </c>
      <c r="O1778">
        <v>10596</v>
      </c>
      <c r="P1778">
        <v>2359</v>
      </c>
      <c r="Q1778">
        <v>5189</v>
      </c>
      <c r="R1778">
        <v>3118</v>
      </c>
      <c r="S1778">
        <v>2</v>
      </c>
      <c r="T1778">
        <v>2</v>
      </c>
      <c r="U1778" t="s">
        <v>109</v>
      </c>
      <c r="V1778">
        <v>16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108</v>
      </c>
      <c r="AD1778">
        <v>2252769</v>
      </c>
      <c r="AE1778" t="s">
        <v>93</v>
      </c>
      <c r="AF1778">
        <v>10650.014999999999</v>
      </c>
      <c r="AG1778">
        <v>93960</v>
      </c>
      <c r="AH1778">
        <v>103882.5</v>
      </c>
      <c r="AI1778">
        <v>0</v>
      </c>
      <c r="AJ1778">
        <v>93960</v>
      </c>
      <c r="AK1778" t="s">
        <v>120</v>
      </c>
      <c r="AL1778">
        <v>13</v>
      </c>
      <c r="AM1778" t="s">
        <v>68</v>
      </c>
      <c r="AN1778">
        <v>1</v>
      </c>
      <c r="AO1778">
        <v>0</v>
      </c>
      <c r="AR1778" t="s">
        <v>79</v>
      </c>
      <c r="AS1778" t="s">
        <v>77</v>
      </c>
      <c r="AT1778">
        <v>-604</v>
      </c>
      <c r="AU1778" t="s">
        <v>78</v>
      </c>
      <c r="AV1778" t="s">
        <v>79</v>
      </c>
      <c r="AX1778" t="s">
        <v>102</v>
      </c>
      <c r="AY1778" t="s">
        <v>103</v>
      </c>
      <c r="AZ1778" t="s">
        <v>96</v>
      </c>
      <c r="BA1778" t="s">
        <v>76</v>
      </c>
      <c r="BB1778" t="s">
        <v>104</v>
      </c>
      <c r="BC1778">
        <v>300</v>
      </c>
      <c r="BD1778" t="s">
        <v>85</v>
      </c>
      <c r="BE1778">
        <v>12</v>
      </c>
      <c r="BF1778" t="s">
        <v>147</v>
      </c>
      <c r="BG1778" t="s">
        <v>151</v>
      </c>
      <c r="BH1778">
        <v>365243</v>
      </c>
      <c r="BI1778">
        <v>-573</v>
      </c>
      <c r="BJ1778">
        <v>-243</v>
      </c>
      <c r="BK1778">
        <v>-423</v>
      </c>
      <c r="BL1778">
        <v>-418</v>
      </c>
      <c r="BM1778">
        <v>0</v>
      </c>
    </row>
    <row r="1779" spans="1:65" x14ac:dyDescent="0.3">
      <c r="A1779">
        <v>115452</v>
      </c>
      <c r="B1779">
        <v>0</v>
      </c>
      <c r="C1779" t="s">
        <v>65</v>
      </c>
      <c r="D1779" t="s">
        <v>66</v>
      </c>
      <c r="E1779" t="s">
        <v>68</v>
      </c>
      <c r="F1779" t="s">
        <v>67</v>
      </c>
      <c r="G1779">
        <v>2</v>
      </c>
      <c r="H1779">
        <v>90000</v>
      </c>
      <c r="I1779">
        <v>177903</v>
      </c>
      <c r="J1779" t="s">
        <v>69</v>
      </c>
      <c r="K1779" t="s">
        <v>70</v>
      </c>
      <c r="L1779" t="s">
        <v>91</v>
      </c>
      <c r="M1779" t="s">
        <v>72</v>
      </c>
      <c r="N1779">
        <v>7.3049999999999999E-3</v>
      </c>
      <c r="O1779">
        <v>10756</v>
      </c>
      <c r="P1779">
        <v>369</v>
      </c>
      <c r="Q1779">
        <v>1928</v>
      </c>
      <c r="R1779">
        <v>3196</v>
      </c>
      <c r="S1779">
        <v>3</v>
      </c>
      <c r="T1779">
        <v>3</v>
      </c>
      <c r="U1779" t="s">
        <v>109</v>
      </c>
      <c r="V1779">
        <v>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135</v>
      </c>
      <c r="AD1779">
        <v>1890357</v>
      </c>
      <c r="AE1779" t="s">
        <v>93</v>
      </c>
      <c r="AF1779">
        <v>7363.98</v>
      </c>
      <c r="AG1779">
        <v>72729</v>
      </c>
      <c r="AH1779">
        <v>80410.5</v>
      </c>
      <c r="AI1779">
        <v>0</v>
      </c>
      <c r="AJ1779">
        <v>72729</v>
      </c>
      <c r="AK1779" t="s">
        <v>94</v>
      </c>
      <c r="AL1779">
        <v>15</v>
      </c>
      <c r="AM1779" t="s">
        <v>68</v>
      </c>
      <c r="AN1779">
        <v>1</v>
      </c>
      <c r="AO1779">
        <v>0</v>
      </c>
      <c r="AR1779" t="s">
        <v>79</v>
      </c>
      <c r="AS1779" t="s">
        <v>77</v>
      </c>
      <c r="AT1779">
        <v>-503</v>
      </c>
      <c r="AU1779" t="s">
        <v>78</v>
      </c>
      <c r="AV1779" t="s">
        <v>79</v>
      </c>
      <c r="AX1779" t="s">
        <v>81</v>
      </c>
      <c r="AY1779" t="s">
        <v>111</v>
      </c>
      <c r="AZ1779" t="s">
        <v>96</v>
      </c>
      <c r="BA1779" t="s">
        <v>76</v>
      </c>
      <c r="BB1779" t="s">
        <v>84</v>
      </c>
      <c r="BC1779">
        <v>1000</v>
      </c>
      <c r="BD1779" t="s">
        <v>85</v>
      </c>
      <c r="BE1779">
        <v>12</v>
      </c>
      <c r="BF1779" t="s">
        <v>97</v>
      </c>
      <c r="BG1779" t="s">
        <v>98</v>
      </c>
      <c r="BH1779">
        <v>365243</v>
      </c>
      <c r="BI1779">
        <v>-472</v>
      </c>
      <c r="BJ1779">
        <v>-142</v>
      </c>
      <c r="BK1779">
        <v>-142</v>
      </c>
      <c r="BL1779">
        <v>-138</v>
      </c>
      <c r="BM1779">
        <v>0</v>
      </c>
    </row>
    <row r="1780" spans="1:65" x14ac:dyDescent="0.3">
      <c r="A1780">
        <v>115456</v>
      </c>
      <c r="B1780">
        <v>0</v>
      </c>
      <c r="C1780" t="s">
        <v>65</v>
      </c>
      <c r="D1780" t="s">
        <v>88</v>
      </c>
      <c r="E1780" t="s">
        <v>67</v>
      </c>
      <c r="F1780" t="s">
        <v>68</v>
      </c>
      <c r="G1780">
        <v>1</v>
      </c>
      <c r="H1780">
        <v>112500</v>
      </c>
      <c r="I1780">
        <v>675000</v>
      </c>
      <c r="J1780" t="s">
        <v>69</v>
      </c>
      <c r="K1780" t="s">
        <v>70</v>
      </c>
      <c r="L1780" t="s">
        <v>119</v>
      </c>
      <c r="M1780" t="s">
        <v>72</v>
      </c>
      <c r="N1780">
        <v>1.9689000000000002E-2</v>
      </c>
      <c r="O1780">
        <v>14461</v>
      </c>
      <c r="P1780">
        <v>528</v>
      </c>
      <c r="Q1780">
        <v>6260</v>
      </c>
      <c r="R1780">
        <v>2421</v>
      </c>
      <c r="S1780">
        <v>2</v>
      </c>
      <c r="T1780">
        <v>2</v>
      </c>
      <c r="U1780" t="s">
        <v>120</v>
      </c>
      <c r="V1780">
        <v>16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228</v>
      </c>
      <c r="AD1780">
        <v>2150303</v>
      </c>
      <c r="AE1780" t="s">
        <v>93</v>
      </c>
      <c r="AF1780">
        <v>9979.4699999999993</v>
      </c>
      <c r="AG1780">
        <v>45225</v>
      </c>
      <c r="AH1780">
        <v>37453.5</v>
      </c>
      <c r="AI1780">
        <v>9045</v>
      </c>
      <c r="AJ1780">
        <v>45225</v>
      </c>
      <c r="AK1780" t="s">
        <v>75</v>
      </c>
      <c r="AL1780">
        <v>16</v>
      </c>
      <c r="AM1780" t="s">
        <v>68</v>
      </c>
      <c r="AN1780">
        <v>1</v>
      </c>
      <c r="AO1780">
        <v>0.21185258200000001</v>
      </c>
      <c r="AR1780" t="s">
        <v>79</v>
      </c>
      <c r="AS1780" t="s">
        <v>77</v>
      </c>
      <c r="AT1780">
        <v>-752</v>
      </c>
      <c r="AU1780" t="s">
        <v>78</v>
      </c>
      <c r="AV1780" t="s">
        <v>79</v>
      </c>
      <c r="AW1780" t="s">
        <v>101</v>
      </c>
      <c r="AX1780" t="s">
        <v>102</v>
      </c>
      <c r="AY1780" t="s">
        <v>124</v>
      </c>
      <c r="AZ1780" t="s">
        <v>96</v>
      </c>
      <c r="BA1780" t="s">
        <v>76</v>
      </c>
      <c r="BB1780" t="s">
        <v>104</v>
      </c>
      <c r="BC1780">
        <v>20</v>
      </c>
      <c r="BD1780" t="s">
        <v>105</v>
      </c>
      <c r="BE1780">
        <v>4</v>
      </c>
      <c r="BF1780" t="s">
        <v>147</v>
      </c>
      <c r="BG1780" t="s">
        <v>208</v>
      </c>
      <c r="BH1780">
        <v>365243</v>
      </c>
      <c r="BI1780">
        <v>-718</v>
      </c>
      <c r="BJ1780">
        <v>-628</v>
      </c>
      <c r="BK1780">
        <v>-658</v>
      </c>
      <c r="BL1780">
        <v>-654</v>
      </c>
      <c r="BM1780">
        <v>0</v>
      </c>
    </row>
    <row r="1781" spans="1:65" x14ac:dyDescent="0.3">
      <c r="A1781">
        <v>115462</v>
      </c>
      <c r="B1781">
        <v>0</v>
      </c>
      <c r="C1781" t="s">
        <v>65</v>
      </c>
      <c r="D1781" t="s">
        <v>88</v>
      </c>
      <c r="E1781" t="s">
        <v>67</v>
      </c>
      <c r="F1781" t="s">
        <v>68</v>
      </c>
      <c r="G1781">
        <v>0</v>
      </c>
      <c r="H1781">
        <v>180000</v>
      </c>
      <c r="I1781">
        <v>315000</v>
      </c>
      <c r="J1781" t="s">
        <v>113</v>
      </c>
      <c r="K1781" t="s">
        <v>90</v>
      </c>
      <c r="L1781" t="s">
        <v>91</v>
      </c>
      <c r="M1781" t="s">
        <v>72</v>
      </c>
      <c r="N1781">
        <v>1.452E-2</v>
      </c>
      <c r="O1781">
        <v>21581</v>
      </c>
      <c r="P1781">
        <v>365243</v>
      </c>
      <c r="Q1781">
        <v>1556</v>
      </c>
      <c r="R1781">
        <v>1711</v>
      </c>
      <c r="S1781">
        <v>2</v>
      </c>
      <c r="T1781">
        <v>2</v>
      </c>
      <c r="U1781" t="s">
        <v>94</v>
      </c>
      <c r="V1781">
        <v>10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76</v>
      </c>
      <c r="AD1781">
        <v>2729560</v>
      </c>
      <c r="AE1781" t="s">
        <v>93</v>
      </c>
      <c r="AF1781">
        <v>17732.025000000001</v>
      </c>
      <c r="AG1781">
        <v>469350</v>
      </c>
      <c r="AH1781">
        <v>469350</v>
      </c>
      <c r="AI1781">
        <v>0</v>
      </c>
      <c r="AJ1781">
        <v>469350</v>
      </c>
      <c r="AK1781" t="s">
        <v>120</v>
      </c>
      <c r="AL1781">
        <v>17</v>
      </c>
      <c r="AM1781" t="s">
        <v>68</v>
      </c>
      <c r="AN1781">
        <v>1</v>
      </c>
      <c r="AO1781">
        <v>0</v>
      </c>
      <c r="AR1781" t="s">
        <v>79</v>
      </c>
      <c r="AS1781" t="s">
        <v>77</v>
      </c>
      <c r="AT1781">
        <v>-416</v>
      </c>
      <c r="AU1781" t="s">
        <v>78</v>
      </c>
      <c r="AV1781" t="s">
        <v>79</v>
      </c>
      <c r="AX1781" t="s">
        <v>102</v>
      </c>
      <c r="AY1781" t="s">
        <v>182</v>
      </c>
      <c r="AZ1781" t="s">
        <v>96</v>
      </c>
      <c r="BA1781" t="s">
        <v>76</v>
      </c>
      <c r="BB1781" t="s">
        <v>138</v>
      </c>
      <c r="BC1781">
        <v>300</v>
      </c>
      <c r="BD1781" t="s">
        <v>85</v>
      </c>
      <c r="BE1781">
        <v>36</v>
      </c>
      <c r="BF1781" t="s">
        <v>112</v>
      </c>
      <c r="BG1781" t="s">
        <v>158</v>
      </c>
      <c r="BH1781">
        <v>365243</v>
      </c>
      <c r="BI1781">
        <v>-385</v>
      </c>
      <c r="BJ1781">
        <v>665</v>
      </c>
      <c r="BK1781">
        <v>365243</v>
      </c>
      <c r="BL1781">
        <v>365243</v>
      </c>
      <c r="BM1781">
        <v>0</v>
      </c>
    </row>
    <row r="1782" spans="1:65" x14ac:dyDescent="0.3">
      <c r="A1782">
        <v>115464</v>
      </c>
      <c r="B1782">
        <v>0</v>
      </c>
      <c r="C1782" t="s">
        <v>65</v>
      </c>
      <c r="D1782" t="s">
        <v>88</v>
      </c>
      <c r="E1782" t="s">
        <v>68</v>
      </c>
      <c r="F1782" t="s">
        <v>68</v>
      </c>
      <c r="G1782">
        <v>0</v>
      </c>
      <c r="H1782">
        <v>180000</v>
      </c>
      <c r="I1782">
        <v>208854</v>
      </c>
      <c r="J1782" t="s">
        <v>69</v>
      </c>
      <c r="K1782" t="s">
        <v>90</v>
      </c>
      <c r="L1782" t="s">
        <v>140</v>
      </c>
      <c r="M1782" t="s">
        <v>72</v>
      </c>
      <c r="N1782">
        <v>1.0643E-2</v>
      </c>
      <c r="O1782">
        <v>20032</v>
      </c>
      <c r="P1782">
        <v>3082</v>
      </c>
      <c r="Q1782">
        <v>13754</v>
      </c>
      <c r="R1782">
        <v>3263</v>
      </c>
      <c r="S1782">
        <v>2</v>
      </c>
      <c r="T1782">
        <v>2</v>
      </c>
      <c r="U1782" t="s">
        <v>125</v>
      </c>
      <c r="V1782">
        <v>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122</v>
      </c>
      <c r="AD1782">
        <v>2587606</v>
      </c>
      <c r="AE1782" t="s">
        <v>65</v>
      </c>
      <c r="AG1782">
        <v>0</v>
      </c>
      <c r="AH1782">
        <v>0</v>
      </c>
      <c r="AK1782" t="s">
        <v>120</v>
      </c>
      <c r="AL1782">
        <v>9</v>
      </c>
      <c r="AM1782" t="s">
        <v>68</v>
      </c>
      <c r="AN1782">
        <v>1</v>
      </c>
      <c r="AR1782" t="s">
        <v>76</v>
      </c>
      <c r="AS1782" t="s">
        <v>129</v>
      </c>
      <c r="AT1782">
        <v>-321</v>
      </c>
      <c r="AU1782" t="s">
        <v>76</v>
      </c>
      <c r="AV1782" t="s">
        <v>79</v>
      </c>
      <c r="AX1782" t="s">
        <v>81</v>
      </c>
      <c r="AY1782" t="s">
        <v>76</v>
      </c>
      <c r="AZ1782" t="s">
        <v>76</v>
      </c>
      <c r="BA1782" t="s">
        <v>76</v>
      </c>
      <c r="BB1782" t="s">
        <v>121</v>
      </c>
      <c r="BC1782">
        <v>-1</v>
      </c>
      <c r="BD1782" t="s">
        <v>76</v>
      </c>
      <c r="BF1782" t="s">
        <v>76</v>
      </c>
      <c r="BG1782" t="s">
        <v>82</v>
      </c>
    </row>
    <row r="1783" spans="1:65" x14ac:dyDescent="0.3">
      <c r="A1783">
        <v>115467</v>
      </c>
      <c r="B1783">
        <v>0</v>
      </c>
      <c r="C1783" t="s">
        <v>99</v>
      </c>
      <c r="D1783" t="s">
        <v>88</v>
      </c>
      <c r="E1783" t="s">
        <v>67</v>
      </c>
      <c r="F1783" t="s">
        <v>68</v>
      </c>
      <c r="G1783">
        <v>0</v>
      </c>
      <c r="H1783">
        <v>112500</v>
      </c>
      <c r="I1783">
        <v>180000</v>
      </c>
      <c r="J1783" t="s">
        <v>89</v>
      </c>
      <c r="K1783" t="s">
        <v>70</v>
      </c>
      <c r="L1783" t="s">
        <v>91</v>
      </c>
      <c r="M1783" t="s">
        <v>72</v>
      </c>
      <c r="N1783">
        <v>8.0680000000000005E-3</v>
      </c>
      <c r="O1783">
        <v>16990</v>
      </c>
      <c r="P1783">
        <v>861</v>
      </c>
      <c r="Q1783">
        <v>1259</v>
      </c>
      <c r="R1783">
        <v>530</v>
      </c>
      <c r="S1783">
        <v>3</v>
      </c>
      <c r="T1783">
        <v>3</v>
      </c>
      <c r="U1783" t="s">
        <v>75</v>
      </c>
      <c r="V1783">
        <v>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173</v>
      </c>
      <c r="AD1783">
        <v>2282239</v>
      </c>
      <c r="AE1783" t="s">
        <v>93</v>
      </c>
      <c r="AF1783">
        <v>5465.25</v>
      </c>
      <c r="AG1783">
        <v>49500</v>
      </c>
      <c r="AH1783">
        <v>55575</v>
      </c>
      <c r="AI1783">
        <v>0</v>
      </c>
      <c r="AJ1783">
        <v>49500</v>
      </c>
      <c r="AK1783" t="s">
        <v>75</v>
      </c>
      <c r="AL1783">
        <v>9</v>
      </c>
      <c r="AM1783" t="s">
        <v>68</v>
      </c>
      <c r="AN1783">
        <v>1</v>
      </c>
      <c r="AO1783">
        <v>0</v>
      </c>
      <c r="AR1783" t="s">
        <v>79</v>
      </c>
      <c r="AS1783" t="s">
        <v>77</v>
      </c>
      <c r="AT1783">
        <v>-266</v>
      </c>
      <c r="AU1783" t="s">
        <v>78</v>
      </c>
      <c r="AV1783" t="s">
        <v>79</v>
      </c>
      <c r="AX1783" t="s">
        <v>102</v>
      </c>
      <c r="AY1783" t="s">
        <v>190</v>
      </c>
      <c r="AZ1783" t="s">
        <v>96</v>
      </c>
      <c r="BA1783" t="s">
        <v>76</v>
      </c>
      <c r="BB1783" t="s">
        <v>84</v>
      </c>
      <c r="BC1783">
        <v>78</v>
      </c>
      <c r="BD1783" t="s">
        <v>191</v>
      </c>
      <c r="BE1783">
        <v>12</v>
      </c>
      <c r="BF1783" t="s">
        <v>147</v>
      </c>
      <c r="BG1783" t="s">
        <v>158</v>
      </c>
      <c r="BH1783">
        <v>365243</v>
      </c>
      <c r="BI1783">
        <v>-235</v>
      </c>
      <c r="BJ1783">
        <v>95</v>
      </c>
      <c r="BK1783">
        <v>365243</v>
      </c>
      <c r="BL1783">
        <v>365243</v>
      </c>
      <c r="BM1783">
        <v>0</v>
      </c>
    </row>
    <row r="1784" spans="1:65" x14ac:dyDescent="0.3">
      <c r="A1784">
        <v>115475</v>
      </c>
      <c r="B1784">
        <v>0</v>
      </c>
      <c r="C1784" t="s">
        <v>65</v>
      </c>
      <c r="D1784" t="s">
        <v>66</v>
      </c>
      <c r="E1784" t="s">
        <v>68</v>
      </c>
      <c r="F1784" t="s">
        <v>68</v>
      </c>
      <c r="G1784">
        <v>0</v>
      </c>
      <c r="H1784">
        <v>144000</v>
      </c>
      <c r="I1784">
        <v>1078200</v>
      </c>
      <c r="J1784" t="s">
        <v>69</v>
      </c>
      <c r="K1784" t="s">
        <v>70</v>
      </c>
      <c r="L1784" t="s">
        <v>91</v>
      </c>
      <c r="M1784" t="s">
        <v>72</v>
      </c>
      <c r="N1784">
        <v>1.0147E-2</v>
      </c>
      <c r="O1784">
        <v>19513</v>
      </c>
      <c r="P1784">
        <v>1958</v>
      </c>
      <c r="Q1784">
        <v>10124</v>
      </c>
      <c r="R1784">
        <v>2976</v>
      </c>
      <c r="S1784">
        <v>2</v>
      </c>
      <c r="T1784">
        <v>2</v>
      </c>
      <c r="U1784" t="s">
        <v>73</v>
      </c>
      <c r="V1784">
        <v>14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t="s">
        <v>167</v>
      </c>
      <c r="AD1784">
        <v>1920288</v>
      </c>
      <c r="AE1784" t="s">
        <v>65</v>
      </c>
      <c r="AF1784">
        <v>34173.044999999998</v>
      </c>
      <c r="AG1784">
        <v>495000</v>
      </c>
      <c r="AH1784">
        <v>534204</v>
      </c>
      <c r="AJ1784">
        <v>495000</v>
      </c>
      <c r="AK1784" t="s">
        <v>75</v>
      </c>
      <c r="AL1784">
        <v>14</v>
      </c>
      <c r="AM1784" t="s">
        <v>68</v>
      </c>
      <c r="AN1784">
        <v>1</v>
      </c>
      <c r="AR1784" t="s">
        <v>76</v>
      </c>
      <c r="AS1784" t="s">
        <v>77</v>
      </c>
      <c r="AT1784">
        <v>-949</v>
      </c>
      <c r="AU1784" t="s">
        <v>76</v>
      </c>
      <c r="AV1784" t="s">
        <v>79</v>
      </c>
      <c r="AW1784" t="s">
        <v>80</v>
      </c>
      <c r="AX1784" t="s">
        <v>81</v>
      </c>
      <c r="AY1784" t="s">
        <v>76</v>
      </c>
      <c r="AZ1784" t="s">
        <v>82</v>
      </c>
      <c r="BA1784" t="s">
        <v>116</v>
      </c>
      <c r="BB1784" t="s">
        <v>117</v>
      </c>
      <c r="BC1784">
        <v>-1</v>
      </c>
      <c r="BD1784" t="s">
        <v>76</v>
      </c>
      <c r="BE1784">
        <v>24</v>
      </c>
      <c r="BF1784" t="s">
        <v>147</v>
      </c>
      <c r="BG1784" t="s">
        <v>154</v>
      </c>
      <c r="BH1784">
        <v>365243</v>
      </c>
      <c r="BI1784">
        <v>-919</v>
      </c>
      <c r="BJ1784">
        <v>-229</v>
      </c>
      <c r="BK1784">
        <v>-229</v>
      </c>
      <c r="BL1784">
        <v>-221</v>
      </c>
      <c r="BM1784">
        <v>1</v>
      </c>
    </row>
    <row r="1785" spans="1:65" x14ac:dyDescent="0.3">
      <c r="A1785">
        <v>115476</v>
      </c>
      <c r="B1785">
        <v>0</v>
      </c>
      <c r="C1785" t="s">
        <v>65</v>
      </c>
      <c r="D1785" t="s">
        <v>88</v>
      </c>
      <c r="E1785" t="s">
        <v>67</v>
      </c>
      <c r="F1785" t="s">
        <v>68</v>
      </c>
      <c r="G1785">
        <v>0</v>
      </c>
      <c r="H1785">
        <v>135000</v>
      </c>
      <c r="I1785">
        <v>331920</v>
      </c>
      <c r="J1785" t="s">
        <v>69</v>
      </c>
      <c r="K1785" t="s">
        <v>70</v>
      </c>
      <c r="L1785" t="s">
        <v>91</v>
      </c>
      <c r="M1785" t="s">
        <v>72</v>
      </c>
      <c r="N1785">
        <v>1.0966E-2</v>
      </c>
      <c r="O1785">
        <v>11639</v>
      </c>
      <c r="P1785">
        <v>663</v>
      </c>
      <c r="Q1785">
        <v>1927</v>
      </c>
      <c r="R1785">
        <v>505</v>
      </c>
      <c r="S1785">
        <v>2</v>
      </c>
      <c r="T1785">
        <v>2</v>
      </c>
      <c r="U1785" t="s">
        <v>73</v>
      </c>
      <c r="V1785">
        <v>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135</v>
      </c>
      <c r="AD1785">
        <v>1947471</v>
      </c>
      <c r="AE1785" t="s">
        <v>93</v>
      </c>
      <c r="AF1785">
        <v>5071.2749999999996</v>
      </c>
      <c r="AG1785">
        <v>27225</v>
      </c>
      <c r="AH1785">
        <v>27225</v>
      </c>
      <c r="AI1785">
        <v>0</v>
      </c>
      <c r="AJ1785">
        <v>27225</v>
      </c>
      <c r="AK1785" t="s">
        <v>120</v>
      </c>
      <c r="AL1785">
        <v>12</v>
      </c>
      <c r="AM1785" t="s">
        <v>68</v>
      </c>
      <c r="AN1785">
        <v>1</v>
      </c>
      <c r="AO1785">
        <v>0</v>
      </c>
      <c r="AR1785" t="s">
        <v>79</v>
      </c>
      <c r="AS1785" t="s">
        <v>77</v>
      </c>
      <c r="AT1785">
        <v>-15</v>
      </c>
      <c r="AU1785" t="s">
        <v>78</v>
      </c>
      <c r="AV1785" t="s">
        <v>79</v>
      </c>
      <c r="AW1785" t="s">
        <v>80</v>
      </c>
      <c r="AX1785" t="s">
        <v>81</v>
      </c>
      <c r="AY1785" t="s">
        <v>190</v>
      </c>
      <c r="AZ1785" t="s">
        <v>96</v>
      </c>
      <c r="BA1785" t="s">
        <v>76</v>
      </c>
      <c r="BB1785" t="s">
        <v>138</v>
      </c>
      <c r="BC1785">
        <v>50</v>
      </c>
      <c r="BD1785" t="s">
        <v>191</v>
      </c>
      <c r="BE1785">
        <v>6</v>
      </c>
      <c r="BF1785" t="s">
        <v>112</v>
      </c>
      <c r="BG1785" t="s">
        <v>158</v>
      </c>
      <c r="BH1785">
        <v>365243</v>
      </c>
      <c r="BI1785">
        <v>365243</v>
      </c>
      <c r="BJ1785">
        <v>167</v>
      </c>
      <c r="BK1785">
        <v>365243</v>
      </c>
      <c r="BL1785">
        <v>365243</v>
      </c>
      <c r="BM1785">
        <v>0</v>
      </c>
    </row>
    <row r="1786" spans="1:65" x14ac:dyDescent="0.3">
      <c r="A1786">
        <v>115482</v>
      </c>
      <c r="B1786">
        <v>0</v>
      </c>
      <c r="C1786" t="s">
        <v>65</v>
      </c>
      <c r="D1786" t="s">
        <v>88</v>
      </c>
      <c r="E1786" t="s">
        <v>67</v>
      </c>
      <c r="F1786" t="s">
        <v>68</v>
      </c>
      <c r="G1786">
        <v>0</v>
      </c>
      <c r="H1786">
        <v>90000</v>
      </c>
      <c r="I1786">
        <v>1155226.5</v>
      </c>
      <c r="J1786" t="s">
        <v>69</v>
      </c>
      <c r="K1786" t="s">
        <v>90</v>
      </c>
      <c r="L1786" t="s">
        <v>91</v>
      </c>
      <c r="M1786" t="s">
        <v>72</v>
      </c>
      <c r="N1786">
        <v>8.5749999999999993E-3</v>
      </c>
      <c r="O1786">
        <v>11321</v>
      </c>
      <c r="P1786">
        <v>190</v>
      </c>
      <c r="Q1786">
        <v>5249</v>
      </c>
      <c r="R1786">
        <v>3984</v>
      </c>
      <c r="S1786">
        <v>2</v>
      </c>
      <c r="T1786">
        <v>2</v>
      </c>
      <c r="U1786" t="s">
        <v>109</v>
      </c>
      <c r="V1786">
        <v>11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 t="s">
        <v>170</v>
      </c>
      <c r="AD1786">
        <v>1517709</v>
      </c>
      <c r="AE1786" t="s">
        <v>93</v>
      </c>
      <c r="AF1786">
        <v>13463.504999999999</v>
      </c>
      <c r="AG1786">
        <v>112495.5</v>
      </c>
      <c r="AH1786">
        <v>122395.5</v>
      </c>
      <c r="AI1786">
        <v>0</v>
      </c>
      <c r="AJ1786">
        <v>112495.5</v>
      </c>
      <c r="AK1786" t="s">
        <v>94</v>
      </c>
      <c r="AL1786">
        <v>16</v>
      </c>
      <c r="AM1786" t="s">
        <v>68</v>
      </c>
      <c r="AN1786">
        <v>1</v>
      </c>
      <c r="AO1786">
        <v>0</v>
      </c>
      <c r="AR1786" t="s">
        <v>79</v>
      </c>
      <c r="AS1786" t="s">
        <v>77</v>
      </c>
      <c r="AT1786">
        <v>-671</v>
      </c>
      <c r="AU1786" t="s">
        <v>78</v>
      </c>
      <c r="AV1786" t="s">
        <v>79</v>
      </c>
      <c r="AW1786" t="s">
        <v>101</v>
      </c>
      <c r="AX1786" t="s">
        <v>81</v>
      </c>
      <c r="AY1786" t="s">
        <v>95</v>
      </c>
      <c r="AZ1786" t="s">
        <v>96</v>
      </c>
      <c r="BA1786" t="s">
        <v>76</v>
      </c>
      <c r="BB1786" t="s">
        <v>104</v>
      </c>
      <c r="BC1786">
        <v>2000</v>
      </c>
      <c r="BD1786" t="s">
        <v>85</v>
      </c>
      <c r="BE1786">
        <v>10</v>
      </c>
      <c r="BF1786" t="s">
        <v>112</v>
      </c>
      <c r="BG1786" t="s">
        <v>151</v>
      </c>
      <c r="BH1786">
        <v>365243</v>
      </c>
      <c r="BI1786">
        <v>-640</v>
      </c>
      <c r="BJ1786">
        <v>-370</v>
      </c>
      <c r="BK1786">
        <v>-370</v>
      </c>
      <c r="BL1786">
        <v>-362</v>
      </c>
      <c r="BM1786">
        <v>0</v>
      </c>
    </row>
    <row r="1787" spans="1:65" x14ac:dyDescent="0.3">
      <c r="A1787">
        <v>115491</v>
      </c>
      <c r="B1787">
        <v>0</v>
      </c>
      <c r="C1787" t="s">
        <v>65</v>
      </c>
      <c r="D1787" t="s">
        <v>88</v>
      </c>
      <c r="E1787" t="s">
        <v>67</v>
      </c>
      <c r="F1787" t="s">
        <v>68</v>
      </c>
      <c r="G1787">
        <v>0</v>
      </c>
      <c r="H1787">
        <v>135000</v>
      </c>
      <c r="I1787">
        <v>808650</v>
      </c>
      <c r="J1787" t="s">
        <v>113</v>
      </c>
      <c r="K1787" t="s">
        <v>70</v>
      </c>
      <c r="L1787" t="s">
        <v>140</v>
      </c>
      <c r="M1787" t="s">
        <v>72</v>
      </c>
      <c r="N1787">
        <v>1.0966E-2</v>
      </c>
      <c r="O1787">
        <v>19929</v>
      </c>
      <c r="P1787">
        <v>365243</v>
      </c>
      <c r="Q1787">
        <v>2218</v>
      </c>
      <c r="R1787">
        <v>725</v>
      </c>
      <c r="S1787">
        <v>2</v>
      </c>
      <c r="T1787">
        <v>2</v>
      </c>
      <c r="U1787" t="s">
        <v>123</v>
      </c>
      <c r="V1787">
        <v>18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76</v>
      </c>
      <c r="AD1787">
        <v>1744521</v>
      </c>
      <c r="AE1787" t="s">
        <v>65</v>
      </c>
      <c r="AF1787">
        <v>13776.21</v>
      </c>
      <c r="AG1787">
        <v>180000</v>
      </c>
      <c r="AH1787">
        <v>203760</v>
      </c>
      <c r="AI1787">
        <v>0</v>
      </c>
      <c r="AJ1787">
        <v>180000</v>
      </c>
      <c r="AK1787" t="s">
        <v>125</v>
      </c>
      <c r="AL1787">
        <v>15</v>
      </c>
      <c r="AM1787" t="s">
        <v>68</v>
      </c>
      <c r="AN1787">
        <v>1</v>
      </c>
      <c r="AO1787">
        <v>0</v>
      </c>
      <c r="AR1787" t="s">
        <v>76</v>
      </c>
      <c r="AS1787" t="s">
        <v>77</v>
      </c>
      <c r="AT1787">
        <v>-2169</v>
      </c>
      <c r="AU1787" t="s">
        <v>78</v>
      </c>
      <c r="AV1787" t="s">
        <v>79</v>
      </c>
      <c r="AW1787" t="s">
        <v>101</v>
      </c>
      <c r="AX1787" t="s">
        <v>161</v>
      </c>
      <c r="AY1787" t="s">
        <v>76</v>
      </c>
      <c r="AZ1787" t="s">
        <v>82</v>
      </c>
      <c r="BA1787" t="s">
        <v>116</v>
      </c>
      <c r="BB1787" t="s">
        <v>121</v>
      </c>
      <c r="BC1787">
        <v>-1</v>
      </c>
      <c r="BD1787" t="s">
        <v>76</v>
      </c>
      <c r="BE1787">
        <v>24</v>
      </c>
      <c r="BF1787" t="s">
        <v>86</v>
      </c>
      <c r="BG1787" t="s">
        <v>87</v>
      </c>
      <c r="BH1787">
        <v>365243</v>
      </c>
      <c r="BI1787">
        <v>-2139</v>
      </c>
      <c r="BJ1787">
        <v>-1449</v>
      </c>
      <c r="BK1787">
        <v>-1779</v>
      </c>
      <c r="BL1787">
        <v>-1772</v>
      </c>
      <c r="BM1787">
        <v>1</v>
      </c>
    </row>
    <row r="1788" spans="1:65" x14ac:dyDescent="0.3">
      <c r="A1788">
        <v>115493</v>
      </c>
      <c r="B1788">
        <v>0</v>
      </c>
      <c r="C1788" t="s">
        <v>65</v>
      </c>
      <c r="D1788" t="s">
        <v>88</v>
      </c>
      <c r="E1788" t="s">
        <v>67</v>
      </c>
      <c r="F1788" t="s">
        <v>67</v>
      </c>
      <c r="G1788">
        <v>0</v>
      </c>
      <c r="H1788">
        <v>67500</v>
      </c>
      <c r="I1788">
        <v>113211</v>
      </c>
      <c r="J1788" t="s">
        <v>69</v>
      </c>
      <c r="K1788" t="s">
        <v>70</v>
      </c>
      <c r="L1788" t="s">
        <v>71</v>
      </c>
      <c r="M1788" t="s">
        <v>72</v>
      </c>
      <c r="N1788">
        <v>8.6250000000000007E-3</v>
      </c>
      <c r="O1788">
        <v>14087</v>
      </c>
      <c r="P1788">
        <v>689</v>
      </c>
      <c r="Q1788">
        <v>8074</v>
      </c>
      <c r="R1788">
        <v>3001</v>
      </c>
      <c r="S1788">
        <v>2</v>
      </c>
      <c r="T1788">
        <v>2</v>
      </c>
      <c r="U1788" t="s">
        <v>123</v>
      </c>
      <c r="V1788">
        <v>11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167</v>
      </c>
      <c r="AD1788">
        <v>2111088</v>
      </c>
      <c r="AE1788" t="s">
        <v>99</v>
      </c>
      <c r="AF1788">
        <v>9000</v>
      </c>
      <c r="AG1788">
        <v>180000</v>
      </c>
      <c r="AH1788">
        <v>180000</v>
      </c>
      <c r="AJ1788">
        <v>180000</v>
      </c>
      <c r="AK1788" t="s">
        <v>123</v>
      </c>
      <c r="AL1788">
        <v>11</v>
      </c>
      <c r="AM1788" t="s">
        <v>68</v>
      </c>
      <c r="AN1788">
        <v>1</v>
      </c>
      <c r="AR1788" t="s">
        <v>79</v>
      </c>
      <c r="AS1788" t="s">
        <v>77</v>
      </c>
      <c r="AT1788">
        <v>-252</v>
      </c>
      <c r="AU1788" t="s">
        <v>76</v>
      </c>
      <c r="AV1788" t="s">
        <v>79</v>
      </c>
      <c r="AW1788" t="s">
        <v>177</v>
      </c>
      <c r="AX1788" t="s">
        <v>81</v>
      </c>
      <c r="AY1788" t="s">
        <v>76</v>
      </c>
      <c r="AZ1788" t="s">
        <v>131</v>
      </c>
      <c r="BA1788" t="s">
        <v>116</v>
      </c>
      <c r="BB1788" t="s">
        <v>121</v>
      </c>
      <c r="BC1788">
        <v>-1</v>
      </c>
      <c r="BD1788" t="s">
        <v>76</v>
      </c>
      <c r="BE1788">
        <v>0</v>
      </c>
      <c r="BF1788" t="s">
        <v>76</v>
      </c>
      <c r="BG1788" t="s">
        <v>160</v>
      </c>
      <c r="BH1788">
        <v>-252</v>
      </c>
      <c r="BI1788">
        <v>-212</v>
      </c>
      <c r="BJ1788">
        <v>365243</v>
      </c>
      <c r="BK1788">
        <v>365243</v>
      </c>
      <c r="BL1788">
        <v>365243</v>
      </c>
      <c r="BM1788">
        <v>0</v>
      </c>
    </row>
    <row r="1789" spans="1:65" x14ac:dyDescent="0.3">
      <c r="A1789">
        <v>115503</v>
      </c>
      <c r="B1789">
        <v>0</v>
      </c>
      <c r="C1789" t="s">
        <v>99</v>
      </c>
      <c r="D1789" t="s">
        <v>88</v>
      </c>
      <c r="E1789" t="s">
        <v>67</v>
      </c>
      <c r="F1789" t="s">
        <v>68</v>
      </c>
      <c r="G1789">
        <v>1</v>
      </c>
      <c r="H1789">
        <v>180000</v>
      </c>
      <c r="I1789">
        <v>270000</v>
      </c>
      <c r="J1789" t="s">
        <v>69</v>
      </c>
      <c r="K1789" t="s">
        <v>70</v>
      </c>
      <c r="L1789" t="s">
        <v>91</v>
      </c>
      <c r="M1789" t="s">
        <v>142</v>
      </c>
      <c r="N1789">
        <v>8.2299999999999995E-3</v>
      </c>
      <c r="O1789">
        <v>9660</v>
      </c>
      <c r="P1789">
        <v>1897</v>
      </c>
      <c r="Q1789">
        <v>8974</v>
      </c>
      <c r="R1789">
        <v>2197</v>
      </c>
      <c r="S1789">
        <v>2</v>
      </c>
      <c r="T1789">
        <v>2</v>
      </c>
      <c r="U1789" t="s">
        <v>125</v>
      </c>
      <c r="V1789">
        <v>16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0</v>
      </c>
      <c r="AC1789" t="s">
        <v>174</v>
      </c>
      <c r="AD1789">
        <v>2128517</v>
      </c>
      <c r="AE1789" t="s">
        <v>93</v>
      </c>
      <c r="AF1789">
        <v>14649.075000000001</v>
      </c>
      <c r="AG1789">
        <v>114030</v>
      </c>
      <c r="AH1789">
        <v>127827</v>
      </c>
      <c r="AI1789">
        <v>0</v>
      </c>
      <c r="AJ1789">
        <v>114030</v>
      </c>
      <c r="AK1789" t="s">
        <v>94</v>
      </c>
      <c r="AL1789">
        <v>17</v>
      </c>
      <c r="AM1789" t="s">
        <v>68</v>
      </c>
      <c r="AN1789">
        <v>1</v>
      </c>
      <c r="AO1789">
        <v>0</v>
      </c>
      <c r="AR1789" t="s">
        <v>79</v>
      </c>
      <c r="AS1789" t="s">
        <v>77</v>
      </c>
      <c r="AT1789">
        <v>-178</v>
      </c>
      <c r="AU1789" t="s">
        <v>76</v>
      </c>
      <c r="AV1789" t="s">
        <v>79</v>
      </c>
      <c r="AW1789" t="s">
        <v>80</v>
      </c>
      <c r="AX1789" t="s">
        <v>81</v>
      </c>
      <c r="AY1789" t="s">
        <v>136</v>
      </c>
      <c r="AZ1789" t="s">
        <v>96</v>
      </c>
      <c r="BA1789" t="s">
        <v>76</v>
      </c>
      <c r="BB1789" t="s">
        <v>104</v>
      </c>
      <c r="BC1789">
        <v>32</v>
      </c>
      <c r="BD1789" t="s">
        <v>105</v>
      </c>
      <c r="BE1789">
        <v>10</v>
      </c>
      <c r="BF1789" t="s">
        <v>112</v>
      </c>
      <c r="BG1789" t="s">
        <v>208</v>
      </c>
      <c r="BH1789">
        <v>365243</v>
      </c>
      <c r="BI1789">
        <v>-146</v>
      </c>
      <c r="BJ1789">
        <v>124</v>
      </c>
      <c r="BK1789">
        <v>365243</v>
      </c>
      <c r="BL1789">
        <v>365243</v>
      </c>
      <c r="BM1789">
        <v>0</v>
      </c>
    </row>
    <row r="1790" spans="1:65" x14ac:dyDescent="0.3">
      <c r="A1790">
        <v>115504</v>
      </c>
      <c r="B1790">
        <v>0</v>
      </c>
      <c r="C1790" t="s">
        <v>65</v>
      </c>
      <c r="D1790" t="s">
        <v>66</v>
      </c>
      <c r="E1790" t="s">
        <v>67</v>
      </c>
      <c r="F1790" t="s">
        <v>67</v>
      </c>
      <c r="G1790">
        <v>0</v>
      </c>
      <c r="H1790">
        <v>337500</v>
      </c>
      <c r="I1790">
        <v>1711764</v>
      </c>
      <c r="J1790" t="s">
        <v>89</v>
      </c>
      <c r="K1790" t="s">
        <v>70</v>
      </c>
      <c r="L1790" t="s">
        <v>91</v>
      </c>
      <c r="M1790" t="s">
        <v>127</v>
      </c>
      <c r="N1790">
        <v>1.8634000000000001E-2</v>
      </c>
      <c r="O1790">
        <v>12213</v>
      </c>
      <c r="P1790">
        <v>2736</v>
      </c>
      <c r="Q1790">
        <v>5455</v>
      </c>
      <c r="R1790">
        <v>3177</v>
      </c>
      <c r="S1790">
        <v>2</v>
      </c>
      <c r="T1790">
        <v>2</v>
      </c>
      <c r="U1790" t="s">
        <v>120</v>
      </c>
      <c r="V1790">
        <v>20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0</v>
      </c>
      <c r="AC1790" t="s">
        <v>108</v>
      </c>
      <c r="AD1790">
        <v>2106084</v>
      </c>
      <c r="AE1790" t="s">
        <v>93</v>
      </c>
      <c r="AF1790">
        <v>5307.3450000000003</v>
      </c>
      <c r="AG1790">
        <v>24997.5</v>
      </c>
      <c r="AH1790">
        <v>26235</v>
      </c>
      <c r="AI1790">
        <v>0</v>
      </c>
      <c r="AJ1790">
        <v>24997.5</v>
      </c>
      <c r="AK1790" t="s">
        <v>125</v>
      </c>
      <c r="AL1790">
        <v>12</v>
      </c>
      <c r="AM1790" t="s">
        <v>68</v>
      </c>
      <c r="AN1790">
        <v>1</v>
      </c>
      <c r="AO1790">
        <v>0</v>
      </c>
      <c r="AR1790" t="s">
        <v>79</v>
      </c>
      <c r="AS1790" t="s">
        <v>77</v>
      </c>
      <c r="AT1790">
        <v>-2199</v>
      </c>
      <c r="AU1790" t="s">
        <v>78</v>
      </c>
      <c r="AV1790" t="s">
        <v>79</v>
      </c>
      <c r="AW1790" t="s">
        <v>101</v>
      </c>
      <c r="AX1790" t="s">
        <v>81</v>
      </c>
      <c r="AY1790" t="s">
        <v>136</v>
      </c>
      <c r="AZ1790" t="s">
        <v>96</v>
      </c>
      <c r="BA1790" t="s">
        <v>76</v>
      </c>
      <c r="BB1790" t="s">
        <v>104</v>
      </c>
      <c r="BC1790">
        <v>1655</v>
      </c>
      <c r="BD1790" t="s">
        <v>85</v>
      </c>
      <c r="BE1790">
        <v>6</v>
      </c>
      <c r="BF1790" t="s">
        <v>86</v>
      </c>
      <c r="BG1790" t="s">
        <v>151</v>
      </c>
      <c r="BH1790">
        <v>365243</v>
      </c>
      <c r="BI1790">
        <v>-2168</v>
      </c>
      <c r="BJ1790">
        <v>-2018</v>
      </c>
      <c r="BK1790">
        <v>-2018</v>
      </c>
      <c r="BL1790">
        <v>-2012</v>
      </c>
      <c r="BM1790">
        <v>1</v>
      </c>
    </row>
    <row r="1791" spans="1:65" x14ac:dyDescent="0.3">
      <c r="A1791">
        <v>115505</v>
      </c>
      <c r="B1791">
        <v>0</v>
      </c>
      <c r="C1791" t="s">
        <v>65</v>
      </c>
      <c r="D1791" t="s">
        <v>88</v>
      </c>
      <c r="E1791" t="s">
        <v>67</v>
      </c>
      <c r="F1791" t="s">
        <v>68</v>
      </c>
      <c r="G1791">
        <v>0</v>
      </c>
      <c r="H1791">
        <v>135000</v>
      </c>
      <c r="I1791">
        <v>810000</v>
      </c>
      <c r="J1791" t="s">
        <v>69</v>
      </c>
      <c r="K1791" t="s">
        <v>70</v>
      </c>
      <c r="L1791" t="s">
        <v>119</v>
      </c>
      <c r="M1791" t="s">
        <v>72</v>
      </c>
      <c r="N1791">
        <v>1.8634000000000001E-2</v>
      </c>
      <c r="O1791">
        <v>19209</v>
      </c>
      <c r="P1791">
        <v>2752</v>
      </c>
      <c r="Q1791">
        <v>6287</v>
      </c>
      <c r="R1791">
        <v>2772</v>
      </c>
      <c r="S1791">
        <v>2</v>
      </c>
      <c r="T1791">
        <v>2</v>
      </c>
      <c r="U1791" t="s">
        <v>120</v>
      </c>
      <c r="V1791">
        <v>9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 t="s">
        <v>159</v>
      </c>
      <c r="AD1791">
        <v>1384835</v>
      </c>
      <c r="AE1791" t="s">
        <v>93</v>
      </c>
      <c r="AF1791">
        <v>13534.02</v>
      </c>
      <c r="AG1791">
        <v>186615</v>
      </c>
      <c r="AH1791">
        <v>139959</v>
      </c>
      <c r="AI1791">
        <v>46656</v>
      </c>
      <c r="AJ1791">
        <v>186615</v>
      </c>
      <c r="AK1791" t="s">
        <v>109</v>
      </c>
      <c r="AL1791">
        <v>15</v>
      </c>
      <c r="AM1791" t="s">
        <v>68</v>
      </c>
      <c r="AN1791">
        <v>1</v>
      </c>
      <c r="AO1791">
        <v>0.27228585799999999</v>
      </c>
      <c r="AR1791" t="s">
        <v>79</v>
      </c>
      <c r="AS1791" t="s">
        <v>77</v>
      </c>
      <c r="AT1791">
        <v>-2273</v>
      </c>
      <c r="AU1791" t="s">
        <v>76</v>
      </c>
      <c r="AV1791" t="s">
        <v>79</v>
      </c>
      <c r="AW1791" t="s">
        <v>80</v>
      </c>
      <c r="AX1791" t="s">
        <v>102</v>
      </c>
      <c r="AY1791" t="s">
        <v>157</v>
      </c>
      <c r="AZ1791" t="s">
        <v>96</v>
      </c>
      <c r="BA1791" t="s">
        <v>76</v>
      </c>
      <c r="BB1791" t="s">
        <v>138</v>
      </c>
      <c r="BC1791">
        <v>100</v>
      </c>
      <c r="BD1791" t="s">
        <v>157</v>
      </c>
      <c r="BE1791">
        <v>12</v>
      </c>
      <c r="BF1791" t="s">
        <v>112</v>
      </c>
      <c r="BG1791" t="s">
        <v>158</v>
      </c>
      <c r="BH1791">
        <v>365243</v>
      </c>
      <c r="BI1791">
        <v>-2242</v>
      </c>
      <c r="BJ1791">
        <v>-1912</v>
      </c>
      <c r="BK1791">
        <v>-1972</v>
      </c>
      <c r="BL1791">
        <v>-1963</v>
      </c>
      <c r="BM1791">
        <v>0</v>
      </c>
    </row>
    <row r="1792" spans="1:65" x14ac:dyDescent="0.3">
      <c r="A1792">
        <v>115511</v>
      </c>
      <c r="B1792">
        <v>0</v>
      </c>
      <c r="C1792" t="s">
        <v>65</v>
      </c>
      <c r="D1792" t="s">
        <v>88</v>
      </c>
      <c r="E1792" t="s">
        <v>67</v>
      </c>
      <c r="F1792" t="s">
        <v>67</v>
      </c>
      <c r="G1792">
        <v>0</v>
      </c>
      <c r="H1792">
        <v>180000</v>
      </c>
      <c r="I1792">
        <v>659610</v>
      </c>
      <c r="J1792" t="s">
        <v>113</v>
      </c>
      <c r="K1792" t="s">
        <v>70</v>
      </c>
      <c r="L1792" t="s">
        <v>119</v>
      </c>
      <c r="M1792" t="s">
        <v>169</v>
      </c>
      <c r="N1792">
        <v>1.0966E-2</v>
      </c>
      <c r="O1792">
        <v>21918</v>
      </c>
      <c r="P1792">
        <v>365243</v>
      </c>
      <c r="Q1792">
        <v>7647</v>
      </c>
      <c r="R1792">
        <v>4361</v>
      </c>
      <c r="S1792">
        <v>2</v>
      </c>
      <c r="T1792">
        <v>2</v>
      </c>
      <c r="U1792" t="s">
        <v>109</v>
      </c>
      <c r="V1792">
        <v>16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76</v>
      </c>
      <c r="AD1792">
        <v>1822709</v>
      </c>
      <c r="AE1792" t="s">
        <v>65</v>
      </c>
      <c r="AF1792">
        <v>68145.84</v>
      </c>
      <c r="AG1792">
        <v>675000</v>
      </c>
      <c r="AH1792">
        <v>698166</v>
      </c>
      <c r="AJ1792">
        <v>675000</v>
      </c>
      <c r="AK1792" t="s">
        <v>120</v>
      </c>
      <c r="AL1792">
        <v>13</v>
      </c>
      <c r="AM1792" t="s">
        <v>68</v>
      </c>
      <c r="AN1792">
        <v>1</v>
      </c>
      <c r="AR1792" t="s">
        <v>76</v>
      </c>
      <c r="AS1792" t="s">
        <v>77</v>
      </c>
      <c r="AT1792">
        <v>-541</v>
      </c>
      <c r="AU1792" t="s">
        <v>78</v>
      </c>
      <c r="AV1792" t="s">
        <v>79</v>
      </c>
      <c r="AX1792" t="s">
        <v>81</v>
      </c>
      <c r="AY1792" t="s">
        <v>76</v>
      </c>
      <c r="AZ1792" t="s">
        <v>82</v>
      </c>
      <c r="BA1792" t="s">
        <v>116</v>
      </c>
      <c r="BB1792" t="s">
        <v>121</v>
      </c>
      <c r="BC1792">
        <v>-1</v>
      </c>
      <c r="BD1792" t="s">
        <v>76</v>
      </c>
      <c r="BE1792">
        <v>12</v>
      </c>
      <c r="BF1792" t="s">
        <v>112</v>
      </c>
      <c r="BG1792" t="s">
        <v>118</v>
      </c>
      <c r="BH1792">
        <v>365243</v>
      </c>
      <c r="BI1792">
        <v>-511</v>
      </c>
      <c r="BJ1792">
        <v>-181</v>
      </c>
      <c r="BK1792">
        <v>-301</v>
      </c>
      <c r="BL1792">
        <v>-292</v>
      </c>
      <c r="BM1792">
        <v>1</v>
      </c>
    </row>
    <row r="1793" spans="1:65" x14ac:dyDescent="0.3">
      <c r="A1793">
        <v>115515</v>
      </c>
      <c r="B1793">
        <v>0</v>
      </c>
      <c r="C1793" t="s">
        <v>65</v>
      </c>
      <c r="D1793" t="s">
        <v>88</v>
      </c>
      <c r="E1793" t="s">
        <v>67</v>
      </c>
      <c r="F1793" t="s">
        <v>67</v>
      </c>
      <c r="G1793">
        <v>0</v>
      </c>
      <c r="H1793">
        <v>90000</v>
      </c>
      <c r="I1793">
        <v>769500</v>
      </c>
      <c r="J1793" t="s">
        <v>69</v>
      </c>
      <c r="K1793" t="s">
        <v>70</v>
      </c>
      <c r="L1793" t="s">
        <v>91</v>
      </c>
      <c r="M1793" t="s">
        <v>72</v>
      </c>
      <c r="N1793">
        <v>2.8663000000000001E-2</v>
      </c>
      <c r="O1793">
        <v>21160</v>
      </c>
      <c r="P1793">
        <v>1169</v>
      </c>
      <c r="Q1793">
        <v>11903</v>
      </c>
      <c r="R1793">
        <v>4547</v>
      </c>
      <c r="S1793">
        <v>2</v>
      </c>
      <c r="T1793">
        <v>2</v>
      </c>
      <c r="U1793" t="s">
        <v>109</v>
      </c>
      <c r="V1793">
        <v>15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216</v>
      </c>
      <c r="AD1793">
        <v>2731332</v>
      </c>
      <c r="AE1793" t="s">
        <v>65</v>
      </c>
      <c r="AF1793">
        <v>14921.504999999999</v>
      </c>
      <c r="AG1793">
        <v>180000</v>
      </c>
      <c r="AH1793">
        <v>197820</v>
      </c>
      <c r="AJ1793">
        <v>180000</v>
      </c>
      <c r="AK1793" t="s">
        <v>109</v>
      </c>
      <c r="AL1793">
        <v>14</v>
      </c>
      <c r="AM1793" t="s">
        <v>68</v>
      </c>
      <c r="AN1793">
        <v>1</v>
      </c>
      <c r="AR1793" t="s">
        <v>76</v>
      </c>
      <c r="AS1793" t="s">
        <v>77</v>
      </c>
      <c r="AT1793">
        <v>-819</v>
      </c>
      <c r="AU1793" t="s">
        <v>78</v>
      </c>
      <c r="AV1793" t="s">
        <v>79</v>
      </c>
      <c r="AW1793" t="s">
        <v>80</v>
      </c>
      <c r="AX1793" t="s">
        <v>81</v>
      </c>
      <c r="AY1793" t="s">
        <v>76</v>
      </c>
      <c r="AZ1793" t="s">
        <v>82</v>
      </c>
      <c r="BA1793" t="s">
        <v>116</v>
      </c>
      <c r="BB1793" t="s">
        <v>121</v>
      </c>
      <c r="BC1793">
        <v>-1</v>
      </c>
      <c r="BD1793" t="s">
        <v>76</v>
      </c>
      <c r="BE1793">
        <v>18</v>
      </c>
      <c r="BF1793" t="s">
        <v>147</v>
      </c>
      <c r="BG1793" t="s">
        <v>154</v>
      </c>
      <c r="BH1793">
        <v>365243</v>
      </c>
      <c r="BI1793">
        <v>-789</v>
      </c>
      <c r="BJ1793">
        <v>-279</v>
      </c>
      <c r="BK1793">
        <v>-729</v>
      </c>
      <c r="BL1793">
        <v>-725</v>
      </c>
      <c r="BM1793">
        <v>1</v>
      </c>
    </row>
    <row r="1794" spans="1:65" x14ac:dyDescent="0.3">
      <c r="A1794">
        <v>115522</v>
      </c>
      <c r="B1794">
        <v>0</v>
      </c>
      <c r="C1794" t="s">
        <v>99</v>
      </c>
      <c r="D1794" t="s">
        <v>88</v>
      </c>
      <c r="E1794" t="s">
        <v>67</v>
      </c>
      <c r="F1794" t="s">
        <v>68</v>
      </c>
      <c r="G1794">
        <v>1</v>
      </c>
      <c r="H1794">
        <v>90000</v>
      </c>
      <c r="I1794">
        <v>270000</v>
      </c>
      <c r="J1794" t="s">
        <v>69</v>
      </c>
      <c r="K1794" t="s">
        <v>70</v>
      </c>
      <c r="L1794" t="s">
        <v>71</v>
      </c>
      <c r="M1794" t="s">
        <v>72</v>
      </c>
      <c r="N1794">
        <v>1.0276E-2</v>
      </c>
      <c r="O1794">
        <v>11651</v>
      </c>
      <c r="P1794">
        <v>1920</v>
      </c>
      <c r="Q1794">
        <v>4258</v>
      </c>
      <c r="R1794">
        <v>4258</v>
      </c>
      <c r="S1794">
        <v>2</v>
      </c>
      <c r="T1794">
        <v>2</v>
      </c>
      <c r="U1794" t="s">
        <v>73</v>
      </c>
      <c r="V1794">
        <v>14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t="s">
        <v>92</v>
      </c>
      <c r="AD1794">
        <v>1486149</v>
      </c>
      <c r="AE1794" t="s">
        <v>93</v>
      </c>
      <c r="AF1794">
        <v>5179.05</v>
      </c>
      <c r="AG1794">
        <v>56704.5</v>
      </c>
      <c r="AH1794">
        <v>51030</v>
      </c>
      <c r="AI1794">
        <v>5674.5</v>
      </c>
      <c r="AJ1794">
        <v>56704.5</v>
      </c>
      <c r="AK1794" t="s">
        <v>73</v>
      </c>
      <c r="AL1794">
        <v>14</v>
      </c>
      <c r="AM1794" t="s">
        <v>68</v>
      </c>
      <c r="AN1794">
        <v>1</v>
      </c>
      <c r="AO1794">
        <v>0.108986877</v>
      </c>
      <c r="AR1794" t="s">
        <v>79</v>
      </c>
      <c r="AS1794" t="s">
        <v>77</v>
      </c>
      <c r="AT1794">
        <v>-616</v>
      </c>
      <c r="AU1794" t="s">
        <v>76</v>
      </c>
      <c r="AV1794" t="s">
        <v>79</v>
      </c>
      <c r="AX1794" t="s">
        <v>102</v>
      </c>
      <c r="AY1794" t="s">
        <v>124</v>
      </c>
      <c r="AZ1794" t="s">
        <v>96</v>
      </c>
      <c r="BA1794" t="s">
        <v>76</v>
      </c>
      <c r="BB1794" t="s">
        <v>104</v>
      </c>
      <c r="BC1794">
        <v>26</v>
      </c>
      <c r="BD1794" t="s">
        <v>105</v>
      </c>
      <c r="BE1794">
        <v>12</v>
      </c>
      <c r="BF1794" t="s">
        <v>147</v>
      </c>
      <c r="BG1794" t="s">
        <v>106</v>
      </c>
      <c r="BH1794">
        <v>365243</v>
      </c>
      <c r="BI1794">
        <v>-585</v>
      </c>
      <c r="BJ1794">
        <v>-255</v>
      </c>
      <c r="BK1794">
        <v>-495</v>
      </c>
      <c r="BL1794">
        <v>-487</v>
      </c>
      <c r="BM1794">
        <v>0</v>
      </c>
    </row>
    <row r="1795" spans="1:65" x14ac:dyDescent="0.3">
      <c r="A1795">
        <v>115523</v>
      </c>
      <c r="B1795">
        <v>0</v>
      </c>
      <c r="C1795" t="s">
        <v>65</v>
      </c>
      <c r="D1795" t="s">
        <v>88</v>
      </c>
      <c r="E1795" t="s">
        <v>67</v>
      </c>
      <c r="F1795" t="s">
        <v>68</v>
      </c>
      <c r="G1795">
        <v>0</v>
      </c>
      <c r="H1795">
        <v>153000</v>
      </c>
      <c r="I1795">
        <v>432567</v>
      </c>
      <c r="J1795" t="s">
        <v>89</v>
      </c>
      <c r="K1795" t="s">
        <v>70</v>
      </c>
      <c r="L1795" t="s">
        <v>91</v>
      </c>
      <c r="M1795" t="s">
        <v>72</v>
      </c>
      <c r="N1795">
        <v>3.0755000000000001E-2</v>
      </c>
      <c r="O1795">
        <v>21370</v>
      </c>
      <c r="P1795">
        <v>744</v>
      </c>
      <c r="Q1795">
        <v>2990</v>
      </c>
      <c r="R1795">
        <v>3650</v>
      </c>
      <c r="S1795">
        <v>2</v>
      </c>
      <c r="T1795">
        <v>2</v>
      </c>
      <c r="U1795" t="s">
        <v>109</v>
      </c>
      <c r="V1795">
        <v>10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</v>
      </c>
      <c r="AC1795" t="s">
        <v>176</v>
      </c>
      <c r="AD1795">
        <v>2553947</v>
      </c>
      <c r="AE1795" t="s">
        <v>93</v>
      </c>
      <c r="AF1795">
        <v>11109.15</v>
      </c>
      <c r="AG1795">
        <v>117000</v>
      </c>
      <c r="AH1795">
        <v>117000</v>
      </c>
      <c r="AI1795">
        <v>0</v>
      </c>
      <c r="AJ1795">
        <v>117000</v>
      </c>
      <c r="AK1795" t="s">
        <v>123</v>
      </c>
      <c r="AL1795">
        <v>9</v>
      </c>
      <c r="AM1795" t="s">
        <v>68</v>
      </c>
      <c r="AN1795">
        <v>1</v>
      </c>
      <c r="AO1795">
        <v>0</v>
      </c>
      <c r="AR1795" t="s">
        <v>79</v>
      </c>
      <c r="AS1795" t="s">
        <v>77</v>
      </c>
      <c r="AT1795">
        <v>-116</v>
      </c>
      <c r="AU1795" t="s">
        <v>76</v>
      </c>
      <c r="AV1795" t="s">
        <v>79</v>
      </c>
      <c r="AX1795" t="s">
        <v>81</v>
      </c>
      <c r="AY1795" t="s">
        <v>199</v>
      </c>
      <c r="AZ1795" t="s">
        <v>96</v>
      </c>
      <c r="BA1795" t="s">
        <v>76</v>
      </c>
      <c r="BB1795" t="s">
        <v>138</v>
      </c>
      <c r="BC1795">
        <v>147</v>
      </c>
      <c r="BD1795" t="s">
        <v>141</v>
      </c>
      <c r="BE1795">
        <v>12</v>
      </c>
      <c r="BF1795" t="s">
        <v>112</v>
      </c>
      <c r="BG1795" t="s">
        <v>158</v>
      </c>
      <c r="BH1795">
        <v>365243</v>
      </c>
      <c r="BI1795">
        <v>-84</v>
      </c>
      <c r="BJ1795">
        <v>246</v>
      </c>
      <c r="BK1795">
        <v>365243</v>
      </c>
      <c r="BL1795">
        <v>365243</v>
      </c>
      <c r="BM1795">
        <v>0</v>
      </c>
    </row>
    <row r="1796" spans="1:65" x14ac:dyDescent="0.3">
      <c r="A1796">
        <v>115536</v>
      </c>
      <c r="B1796">
        <v>0</v>
      </c>
      <c r="C1796" t="s">
        <v>65</v>
      </c>
      <c r="D1796" t="s">
        <v>66</v>
      </c>
      <c r="E1796" t="s">
        <v>67</v>
      </c>
      <c r="F1796" t="s">
        <v>68</v>
      </c>
      <c r="G1796">
        <v>4</v>
      </c>
      <c r="H1796">
        <v>157500</v>
      </c>
      <c r="I1796">
        <v>1762110</v>
      </c>
      <c r="J1796" t="s">
        <v>133</v>
      </c>
      <c r="K1796" t="s">
        <v>70</v>
      </c>
      <c r="L1796" t="s">
        <v>91</v>
      </c>
      <c r="M1796" t="s">
        <v>72</v>
      </c>
      <c r="N1796">
        <v>6.6290000000000003E-3</v>
      </c>
      <c r="O1796">
        <v>14792</v>
      </c>
      <c r="P1796">
        <v>2189</v>
      </c>
      <c r="Q1796">
        <v>4626</v>
      </c>
      <c r="R1796">
        <v>4626</v>
      </c>
      <c r="S1796">
        <v>2</v>
      </c>
      <c r="T1796">
        <v>2</v>
      </c>
      <c r="U1796" t="s">
        <v>123</v>
      </c>
      <c r="V1796">
        <v>6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 t="s">
        <v>219</v>
      </c>
      <c r="AD1796">
        <v>1240426</v>
      </c>
      <c r="AE1796" t="s">
        <v>65</v>
      </c>
      <c r="AF1796">
        <v>24216.255000000001</v>
      </c>
      <c r="AG1796">
        <v>112500</v>
      </c>
      <c r="AH1796">
        <v>129748.5</v>
      </c>
      <c r="AJ1796">
        <v>112500</v>
      </c>
      <c r="AK1796" t="s">
        <v>125</v>
      </c>
      <c r="AL1796">
        <v>5</v>
      </c>
      <c r="AM1796" t="s">
        <v>68</v>
      </c>
      <c r="AN1796">
        <v>1</v>
      </c>
      <c r="AR1796" t="s">
        <v>76</v>
      </c>
      <c r="AS1796" t="s">
        <v>77</v>
      </c>
      <c r="AT1796">
        <v>-734</v>
      </c>
      <c r="AU1796" t="s">
        <v>76</v>
      </c>
      <c r="AV1796" t="s">
        <v>79</v>
      </c>
      <c r="AW1796" t="s">
        <v>80</v>
      </c>
      <c r="AX1796" t="s">
        <v>81</v>
      </c>
      <c r="AY1796" t="s">
        <v>76</v>
      </c>
      <c r="AZ1796" t="s">
        <v>82</v>
      </c>
      <c r="BA1796" t="s">
        <v>116</v>
      </c>
      <c r="BB1796" t="s">
        <v>121</v>
      </c>
      <c r="BC1796">
        <v>-1</v>
      </c>
      <c r="BD1796" t="s">
        <v>76</v>
      </c>
      <c r="BE1796">
        <v>6</v>
      </c>
      <c r="BF1796" t="s">
        <v>147</v>
      </c>
      <c r="BG1796" t="s">
        <v>154</v>
      </c>
      <c r="BH1796">
        <v>365243</v>
      </c>
      <c r="BI1796">
        <v>-704</v>
      </c>
      <c r="BJ1796">
        <v>-554</v>
      </c>
      <c r="BK1796">
        <v>-554</v>
      </c>
      <c r="BL1796">
        <v>-547</v>
      </c>
      <c r="BM1796">
        <v>1</v>
      </c>
    </row>
    <row r="1797" spans="1:65" x14ac:dyDescent="0.3">
      <c r="A1797">
        <v>115553</v>
      </c>
      <c r="B1797">
        <v>0</v>
      </c>
      <c r="C1797" t="s">
        <v>65</v>
      </c>
      <c r="D1797" t="s">
        <v>88</v>
      </c>
      <c r="E1797" t="s">
        <v>67</v>
      </c>
      <c r="F1797" t="s">
        <v>68</v>
      </c>
      <c r="G1797">
        <v>0</v>
      </c>
      <c r="H1797">
        <v>81000</v>
      </c>
      <c r="I1797">
        <v>263844</v>
      </c>
      <c r="J1797" t="s">
        <v>113</v>
      </c>
      <c r="K1797" t="s">
        <v>90</v>
      </c>
      <c r="L1797" t="s">
        <v>140</v>
      </c>
      <c r="M1797" t="s">
        <v>72</v>
      </c>
      <c r="N1797">
        <v>1.8634000000000001E-2</v>
      </c>
      <c r="O1797">
        <v>21369</v>
      </c>
      <c r="P1797">
        <v>365243</v>
      </c>
      <c r="Q1797">
        <v>9994</v>
      </c>
      <c r="R1797">
        <v>4437</v>
      </c>
      <c r="S1797">
        <v>2</v>
      </c>
      <c r="T1797">
        <v>2</v>
      </c>
      <c r="U1797" t="s">
        <v>123</v>
      </c>
      <c r="V1797">
        <v>16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76</v>
      </c>
      <c r="AD1797">
        <v>2178829</v>
      </c>
      <c r="AE1797" t="s">
        <v>65</v>
      </c>
      <c r="AF1797">
        <v>10332.18</v>
      </c>
      <c r="AG1797">
        <v>135000</v>
      </c>
      <c r="AH1797">
        <v>152820</v>
      </c>
      <c r="AI1797">
        <v>0</v>
      </c>
      <c r="AJ1797">
        <v>135000</v>
      </c>
      <c r="AK1797" t="s">
        <v>73</v>
      </c>
      <c r="AL1797">
        <v>16</v>
      </c>
      <c r="AM1797" t="s">
        <v>68</v>
      </c>
      <c r="AN1797">
        <v>1</v>
      </c>
      <c r="AO1797">
        <v>0</v>
      </c>
      <c r="AR1797" t="s">
        <v>76</v>
      </c>
      <c r="AS1797" t="s">
        <v>77</v>
      </c>
      <c r="AT1797">
        <v>-2202</v>
      </c>
      <c r="AU1797" t="s">
        <v>76</v>
      </c>
      <c r="AV1797" t="s">
        <v>79</v>
      </c>
      <c r="AX1797" t="s">
        <v>81</v>
      </c>
      <c r="AY1797" t="s">
        <v>76</v>
      </c>
      <c r="AZ1797" t="s">
        <v>82</v>
      </c>
      <c r="BA1797" t="s">
        <v>116</v>
      </c>
      <c r="BB1797" t="s">
        <v>104</v>
      </c>
      <c r="BC1797">
        <v>-1</v>
      </c>
      <c r="BD1797" t="s">
        <v>85</v>
      </c>
      <c r="BE1797">
        <v>24</v>
      </c>
      <c r="BF1797" t="s">
        <v>86</v>
      </c>
      <c r="BG1797" t="s">
        <v>87</v>
      </c>
      <c r="BH1797">
        <v>365243</v>
      </c>
      <c r="BI1797">
        <v>-2172</v>
      </c>
      <c r="BJ1797">
        <v>-1482</v>
      </c>
      <c r="BK1797">
        <v>-1482</v>
      </c>
      <c r="BL1797">
        <v>-1478</v>
      </c>
      <c r="BM1797">
        <v>1</v>
      </c>
    </row>
    <row r="1798" spans="1:65" x14ac:dyDescent="0.3">
      <c r="A1798">
        <v>115560</v>
      </c>
      <c r="B1798">
        <v>0</v>
      </c>
      <c r="C1798" t="s">
        <v>99</v>
      </c>
      <c r="D1798" t="s">
        <v>66</v>
      </c>
      <c r="E1798" t="s">
        <v>68</v>
      </c>
      <c r="F1798" t="s">
        <v>68</v>
      </c>
      <c r="G1798">
        <v>2</v>
      </c>
      <c r="H1798">
        <v>207000</v>
      </c>
      <c r="I1798">
        <v>675000</v>
      </c>
      <c r="J1798" t="s">
        <v>89</v>
      </c>
      <c r="K1798" t="s">
        <v>70</v>
      </c>
      <c r="L1798" t="s">
        <v>91</v>
      </c>
      <c r="M1798" t="s">
        <v>72</v>
      </c>
      <c r="N1798">
        <v>1.0147E-2</v>
      </c>
      <c r="O1798">
        <v>14526</v>
      </c>
      <c r="P1798">
        <v>1897</v>
      </c>
      <c r="Q1798">
        <v>2863</v>
      </c>
      <c r="R1798">
        <v>2863</v>
      </c>
      <c r="S1798">
        <v>2</v>
      </c>
      <c r="T1798">
        <v>2</v>
      </c>
      <c r="U1798" t="s">
        <v>125</v>
      </c>
      <c r="V1798">
        <v>12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108</v>
      </c>
      <c r="AD1798">
        <v>1919052</v>
      </c>
      <c r="AE1798" t="s">
        <v>65</v>
      </c>
      <c r="AF1798">
        <v>88815.96</v>
      </c>
      <c r="AG1798">
        <v>909000</v>
      </c>
      <c r="AH1798">
        <v>935397</v>
      </c>
      <c r="AJ1798">
        <v>909000</v>
      </c>
      <c r="AK1798" t="s">
        <v>94</v>
      </c>
      <c r="AL1798">
        <v>11</v>
      </c>
      <c r="AM1798" t="s">
        <v>68</v>
      </c>
      <c r="AN1798">
        <v>1</v>
      </c>
      <c r="AR1798" t="s">
        <v>76</v>
      </c>
      <c r="AS1798" t="s">
        <v>77</v>
      </c>
      <c r="AT1798">
        <v>-213</v>
      </c>
      <c r="AU1798" t="s">
        <v>78</v>
      </c>
      <c r="AV1798" t="s">
        <v>79</v>
      </c>
      <c r="AW1798" t="s">
        <v>80</v>
      </c>
      <c r="AX1798" t="s">
        <v>81</v>
      </c>
      <c r="AY1798" t="s">
        <v>76</v>
      </c>
      <c r="AZ1798" t="s">
        <v>82</v>
      </c>
      <c r="BA1798" t="s">
        <v>116</v>
      </c>
      <c r="BB1798" t="s">
        <v>121</v>
      </c>
      <c r="BC1798">
        <v>-1</v>
      </c>
      <c r="BD1798" t="s">
        <v>76</v>
      </c>
      <c r="BE1798">
        <v>12</v>
      </c>
      <c r="BF1798" t="s">
        <v>112</v>
      </c>
      <c r="BG1798" t="s">
        <v>118</v>
      </c>
      <c r="BH1798">
        <v>365243</v>
      </c>
      <c r="BI1798">
        <v>-181</v>
      </c>
      <c r="BJ1798">
        <v>149</v>
      </c>
      <c r="BK1798">
        <v>365243</v>
      </c>
      <c r="BL1798">
        <v>365243</v>
      </c>
      <c r="BM1798">
        <v>0</v>
      </c>
    </row>
    <row r="1799" spans="1:65" x14ac:dyDescent="0.3">
      <c r="A1799">
        <v>115562</v>
      </c>
      <c r="B1799">
        <v>0</v>
      </c>
      <c r="C1799" t="s">
        <v>65</v>
      </c>
      <c r="D1799" t="s">
        <v>88</v>
      </c>
      <c r="E1799" t="s">
        <v>68</v>
      </c>
      <c r="F1799" t="s">
        <v>68</v>
      </c>
      <c r="G1799">
        <v>3</v>
      </c>
      <c r="H1799">
        <v>85500</v>
      </c>
      <c r="I1799">
        <v>450000</v>
      </c>
      <c r="J1799" t="s">
        <v>69</v>
      </c>
      <c r="K1799" t="s">
        <v>70</v>
      </c>
      <c r="L1799" t="s">
        <v>91</v>
      </c>
      <c r="M1799" t="s">
        <v>72</v>
      </c>
      <c r="N1799">
        <v>3.0755000000000001E-2</v>
      </c>
      <c r="O1799">
        <v>15606</v>
      </c>
      <c r="P1799">
        <v>286</v>
      </c>
      <c r="Q1799">
        <v>2465</v>
      </c>
      <c r="R1799">
        <v>2663</v>
      </c>
      <c r="S1799">
        <v>2</v>
      </c>
      <c r="T1799">
        <v>2</v>
      </c>
      <c r="U1799" t="s">
        <v>109</v>
      </c>
      <c r="V1799">
        <v>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183</v>
      </c>
      <c r="AD1799">
        <v>2404450</v>
      </c>
      <c r="AE1799" t="s">
        <v>93</v>
      </c>
      <c r="AF1799">
        <v>13747.635</v>
      </c>
      <c r="AG1799">
        <v>71955</v>
      </c>
      <c r="AH1799">
        <v>75753</v>
      </c>
      <c r="AI1799">
        <v>0</v>
      </c>
      <c r="AJ1799">
        <v>71955</v>
      </c>
      <c r="AK1799" t="s">
        <v>94</v>
      </c>
      <c r="AL1799">
        <v>20</v>
      </c>
      <c r="AM1799" t="s">
        <v>68</v>
      </c>
      <c r="AN1799">
        <v>1</v>
      </c>
      <c r="AO1799">
        <v>0</v>
      </c>
      <c r="AR1799" t="s">
        <v>79</v>
      </c>
      <c r="AS1799" t="s">
        <v>77</v>
      </c>
      <c r="AT1799">
        <v>-55</v>
      </c>
      <c r="AU1799" t="s">
        <v>78</v>
      </c>
      <c r="AV1799" t="s">
        <v>79</v>
      </c>
      <c r="AW1799" t="s">
        <v>101</v>
      </c>
      <c r="AX1799" t="s">
        <v>81</v>
      </c>
      <c r="AY1799" t="s">
        <v>95</v>
      </c>
      <c r="AZ1799" t="s">
        <v>96</v>
      </c>
      <c r="BA1799" t="s">
        <v>76</v>
      </c>
      <c r="BB1799" t="s">
        <v>104</v>
      </c>
      <c r="BC1799">
        <v>2160</v>
      </c>
      <c r="BD1799" t="s">
        <v>85</v>
      </c>
      <c r="BE1799">
        <v>6</v>
      </c>
      <c r="BF1799" t="s">
        <v>112</v>
      </c>
      <c r="BG1799" t="s">
        <v>151</v>
      </c>
      <c r="BH1799">
        <v>365243</v>
      </c>
      <c r="BI1799">
        <v>-25</v>
      </c>
      <c r="BJ1799">
        <v>125</v>
      </c>
      <c r="BK1799">
        <v>365243</v>
      </c>
      <c r="BL1799">
        <v>365243</v>
      </c>
      <c r="BM1799">
        <v>1</v>
      </c>
    </row>
    <row r="1800" spans="1:65" x14ac:dyDescent="0.3">
      <c r="A1800">
        <v>115583</v>
      </c>
      <c r="B1800">
        <v>0</v>
      </c>
      <c r="C1800" t="s">
        <v>65</v>
      </c>
      <c r="D1800" t="s">
        <v>88</v>
      </c>
      <c r="E1800" t="s">
        <v>68</v>
      </c>
      <c r="F1800" t="s">
        <v>67</v>
      </c>
      <c r="G1800">
        <v>0</v>
      </c>
      <c r="H1800">
        <v>180000</v>
      </c>
      <c r="I1800">
        <v>1029658.5</v>
      </c>
      <c r="J1800" t="s">
        <v>89</v>
      </c>
      <c r="K1800" t="s">
        <v>70</v>
      </c>
      <c r="L1800" t="s">
        <v>140</v>
      </c>
      <c r="M1800" t="s">
        <v>72</v>
      </c>
      <c r="N1800">
        <v>1.8800999999999998E-2</v>
      </c>
      <c r="O1800">
        <v>15351</v>
      </c>
      <c r="P1800">
        <v>6790</v>
      </c>
      <c r="Q1800">
        <v>6962</v>
      </c>
      <c r="R1800">
        <v>4619</v>
      </c>
      <c r="S1800">
        <v>2</v>
      </c>
      <c r="T1800">
        <v>2</v>
      </c>
      <c r="U1800" t="s">
        <v>123</v>
      </c>
      <c r="V1800">
        <v>16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134</v>
      </c>
      <c r="AD1800">
        <v>1264795</v>
      </c>
      <c r="AE1800" t="s">
        <v>99</v>
      </c>
      <c r="AF1800">
        <v>2250</v>
      </c>
      <c r="AG1800">
        <v>0</v>
      </c>
      <c r="AH1800">
        <v>45000</v>
      </c>
      <c r="AK1800" t="s">
        <v>73</v>
      </c>
      <c r="AL1800">
        <v>10</v>
      </c>
      <c r="AM1800" t="s">
        <v>68</v>
      </c>
      <c r="AN1800">
        <v>1</v>
      </c>
      <c r="AR1800" t="s">
        <v>79</v>
      </c>
      <c r="AS1800" t="s">
        <v>77</v>
      </c>
      <c r="AT1800">
        <v>-2538</v>
      </c>
      <c r="AU1800" t="s">
        <v>76</v>
      </c>
      <c r="AV1800" t="s">
        <v>79</v>
      </c>
      <c r="AX1800" t="s">
        <v>81</v>
      </c>
      <c r="AY1800" t="s">
        <v>76</v>
      </c>
      <c r="AZ1800" t="s">
        <v>131</v>
      </c>
      <c r="BA1800" t="s">
        <v>116</v>
      </c>
      <c r="BB1800" t="s">
        <v>104</v>
      </c>
      <c r="BC1800">
        <v>-1</v>
      </c>
      <c r="BD1800" t="s">
        <v>85</v>
      </c>
      <c r="BE1800">
        <v>0</v>
      </c>
      <c r="BF1800" t="s">
        <v>76</v>
      </c>
      <c r="BG1800" t="s">
        <v>132</v>
      </c>
      <c r="BH1800">
        <v>-2536</v>
      </c>
      <c r="BI1800">
        <v>-2499</v>
      </c>
      <c r="BJ1800">
        <v>365243</v>
      </c>
      <c r="BK1800">
        <v>365243</v>
      </c>
      <c r="BL1800">
        <v>365243</v>
      </c>
      <c r="BM1800">
        <v>0</v>
      </c>
    </row>
    <row r="1801" spans="1:65" x14ac:dyDescent="0.3">
      <c r="A1801">
        <v>115599</v>
      </c>
      <c r="B1801">
        <v>0</v>
      </c>
      <c r="C1801" t="s">
        <v>65</v>
      </c>
      <c r="D1801" t="s">
        <v>88</v>
      </c>
      <c r="E1801" t="s">
        <v>67</v>
      </c>
      <c r="F1801" t="s">
        <v>68</v>
      </c>
      <c r="G1801">
        <v>1</v>
      </c>
      <c r="H1801">
        <v>90000</v>
      </c>
      <c r="I1801">
        <v>45000</v>
      </c>
      <c r="J1801" t="s">
        <v>69</v>
      </c>
      <c r="K1801" t="s">
        <v>70</v>
      </c>
      <c r="L1801" t="s">
        <v>91</v>
      </c>
      <c r="M1801" t="s">
        <v>72</v>
      </c>
      <c r="N1801">
        <v>2.6391999999999999E-2</v>
      </c>
      <c r="O1801">
        <v>13707</v>
      </c>
      <c r="P1801">
        <v>2072</v>
      </c>
      <c r="Q1801">
        <v>1647</v>
      </c>
      <c r="R1801">
        <v>4137</v>
      </c>
      <c r="S1801">
        <v>2</v>
      </c>
      <c r="T1801">
        <v>2</v>
      </c>
      <c r="U1801" t="s">
        <v>73</v>
      </c>
      <c r="V1801">
        <v>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92</v>
      </c>
      <c r="AD1801">
        <v>2373116</v>
      </c>
      <c r="AE1801" t="s">
        <v>93</v>
      </c>
      <c r="AF1801">
        <v>3266.19</v>
      </c>
      <c r="AG1801">
        <v>64791</v>
      </c>
      <c r="AH1801">
        <v>72117</v>
      </c>
      <c r="AI1801">
        <v>0</v>
      </c>
      <c r="AJ1801">
        <v>64791</v>
      </c>
      <c r="AK1801" t="s">
        <v>75</v>
      </c>
      <c r="AL1801">
        <v>15</v>
      </c>
      <c r="AM1801" t="s">
        <v>68</v>
      </c>
      <c r="AN1801">
        <v>1</v>
      </c>
      <c r="AO1801">
        <v>0</v>
      </c>
      <c r="AR1801" t="s">
        <v>79</v>
      </c>
      <c r="AS1801" t="s">
        <v>114</v>
      </c>
      <c r="AT1801">
        <v>-690</v>
      </c>
      <c r="AU1801" t="s">
        <v>78</v>
      </c>
      <c r="AV1801" t="s">
        <v>165</v>
      </c>
      <c r="AW1801" t="s">
        <v>101</v>
      </c>
      <c r="AX1801" t="s">
        <v>81</v>
      </c>
      <c r="AY1801" t="s">
        <v>95</v>
      </c>
      <c r="AZ1801" t="s">
        <v>96</v>
      </c>
      <c r="BA1801" t="s">
        <v>76</v>
      </c>
      <c r="BB1801" t="s">
        <v>104</v>
      </c>
      <c r="BC1801">
        <v>3500</v>
      </c>
      <c r="BD1801" t="s">
        <v>85</v>
      </c>
      <c r="BE1801">
        <v>24</v>
      </c>
      <c r="BF1801" t="s">
        <v>97</v>
      </c>
      <c r="BG1801" t="s">
        <v>98</v>
      </c>
    </row>
    <row r="1802" spans="1:65" x14ac:dyDescent="0.3">
      <c r="A1802">
        <v>115628</v>
      </c>
      <c r="B1802">
        <v>0</v>
      </c>
      <c r="C1802" t="s">
        <v>65</v>
      </c>
      <c r="D1802" t="s">
        <v>88</v>
      </c>
      <c r="E1802" t="s">
        <v>67</v>
      </c>
      <c r="F1802" t="s">
        <v>67</v>
      </c>
      <c r="G1802">
        <v>1</v>
      </c>
      <c r="H1802">
        <v>108000</v>
      </c>
      <c r="I1802">
        <v>450000</v>
      </c>
      <c r="J1802" t="s">
        <v>69</v>
      </c>
      <c r="K1802" t="s">
        <v>70</v>
      </c>
      <c r="L1802" t="s">
        <v>91</v>
      </c>
      <c r="M1802" t="s">
        <v>72</v>
      </c>
      <c r="N1802">
        <v>6.6709999999999998E-3</v>
      </c>
      <c r="O1802">
        <v>12889</v>
      </c>
      <c r="P1802">
        <v>3025</v>
      </c>
      <c r="Q1802">
        <v>2516</v>
      </c>
      <c r="R1802">
        <v>3656</v>
      </c>
      <c r="S1802">
        <v>2</v>
      </c>
      <c r="T1802">
        <v>2</v>
      </c>
      <c r="U1802" t="s">
        <v>120</v>
      </c>
      <c r="V1802">
        <v>15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1</v>
      </c>
      <c r="AC1802" t="s">
        <v>135</v>
      </c>
      <c r="AD1802">
        <v>2114110</v>
      </c>
      <c r="AE1802" t="s">
        <v>93</v>
      </c>
      <c r="AF1802">
        <v>7286.625</v>
      </c>
      <c r="AG1802">
        <v>125281.35</v>
      </c>
      <c r="AH1802">
        <v>69255</v>
      </c>
      <c r="AI1802">
        <v>62641.35</v>
      </c>
      <c r="AJ1802">
        <v>125281.35</v>
      </c>
      <c r="AK1802" t="s">
        <v>94</v>
      </c>
      <c r="AL1802">
        <v>18</v>
      </c>
      <c r="AM1802" t="s">
        <v>68</v>
      </c>
      <c r="AN1802">
        <v>1</v>
      </c>
      <c r="AO1802">
        <v>0.51724042999999997</v>
      </c>
      <c r="AR1802" t="s">
        <v>79</v>
      </c>
      <c r="AS1802" t="s">
        <v>77</v>
      </c>
      <c r="AT1802">
        <v>-827</v>
      </c>
      <c r="AU1802" t="s">
        <v>78</v>
      </c>
      <c r="AV1802" t="s">
        <v>79</v>
      </c>
      <c r="AW1802" t="s">
        <v>101</v>
      </c>
      <c r="AX1802" t="s">
        <v>81</v>
      </c>
      <c r="AY1802" t="s">
        <v>95</v>
      </c>
      <c r="AZ1802" t="s">
        <v>96</v>
      </c>
      <c r="BA1802" t="s">
        <v>76</v>
      </c>
      <c r="BB1802" t="s">
        <v>84</v>
      </c>
      <c r="BC1802">
        <v>500</v>
      </c>
      <c r="BD1802" t="s">
        <v>85</v>
      </c>
      <c r="BE1802">
        <v>12</v>
      </c>
      <c r="BF1802" t="s">
        <v>147</v>
      </c>
      <c r="BG1802" t="s">
        <v>151</v>
      </c>
      <c r="BH1802">
        <v>365243</v>
      </c>
      <c r="BI1802">
        <v>-796</v>
      </c>
      <c r="BJ1802">
        <v>-466</v>
      </c>
      <c r="BK1802">
        <v>-466</v>
      </c>
      <c r="BL1802">
        <v>-462</v>
      </c>
      <c r="BM1802">
        <v>0</v>
      </c>
    </row>
    <row r="1803" spans="1:65" x14ac:dyDescent="0.3">
      <c r="A1803">
        <v>115655</v>
      </c>
      <c r="B1803">
        <v>0</v>
      </c>
      <c r="C1803" t="s">
        <v>65</v>
      </c>
      <c r="D1803" t="s">
        <v>88</v>
      </c>
      <c r="E1803" t="s">
        <v>67</v>
      </c>
      <c r="F1803" t="s">
        <v>67</v>
      </c>
      <c r="G1803">
        <v>0</v>
      </c>
      <c r="H1803">
        <v>112500</v>
      </c>
      <c r="I1803">
        <v>106974</v>
      </c>
      <c r="J1803" t="s">
        <v>113</v>
      </c>
      <c r="K1803" t="s">
        <v>70</v>
      </c>
      <c r="L1803" t="s">
        <v>91</v>
      </c>
      <c r="M1803" t="s">
        <v>72</v>
      </c>
      <c r="N1803">
        <v>1.8849999999999999E-2</v>
      </c>
      <c r="O1803">
        <v>23479</v>
      </c>
      <c r="P1803">
        <v>365243</v>
      </c>
      <c r="Q1803">
        <v>10358</v>
      </c>
      <c r="R1803">
        <v>3925</v>
      </c>
      <c r="S1803">
        <v>2</v>
      </c>
      <c r="T1803">
        <v>2</v>
      </c>
      <c r="U1803" t="s">
        <v>120</v>
      </c>
      <c r="V1803">
        <v>15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76</v>
      </c>
      <c r="AD1803">
        <v>1164690</v>
      </c>
      <c r="AE1803" t="s">
        <v>65</v>
      </c>
      <c r="AF1803">
        <v>6199.65</v>
      </c>
      <c r="AG1803">
        <v>54000</v>
      </c>
      <c r="AH1803">
        <v>57564</v>
      </c>
      <c r="AJ1803">
        <v>54000</v>
      </c>
      <c r="AK1803" t="s">
        <v>109</v>
      </c>
      <c r="AL1803">
        <v>12</v>
      </c>
      <c r="AM1803" t="s">
        <v>68</v>
      </c>
      <c r="AN1803">
        <v>1</v>
      </c>
      <c r="AR1803" t="s">
        <v>76</v>
      </c>
      <c r="AS1803" t="s">
        <v>114</v>
      </c>
      <c r="AT1803">
        <v>-411</v>
      </c>
      <c r="AU1803" t="s">
        <v>78</v>
      </c>
      <c r="AV1803" t="s">
        <v>115</v>
      </c>
      <c r="AX1803" t="s">
        <v>81</v>
      </c>
      <c r="AY1803" t="s">
        <v>76</v>
      </c>
      <c r="AZ1803" t="s">
        <v>82</v>
      </c>
      <c r="BA1803" t="s">
        <v>116</v>
      </c>
      <c r="BB1803" t="s">
        <v>121</v>
      </c>
      <c r="BC1803">
        <v>0</v>
      </c>
      <c r="BD1803" t="s">
        <v>76</v>
      </c>
      <c r="BE1803">
        <v>12</v>
      </c>
      <c r="BF1803" t="s">
        <v>147</v>
      </c>
      <c r="BG1803" t="s">
        <v>154</v>
      </c>
    </row>
    <row r="1804" spans="1:65" x14ac:dyDescent="0.3">
      <c r="A1804">
        <v>115659</v>
      </c>
      <c r="B1804">
        <v>0</v>
      </c>
      <c r="C1804" t="s">
        <v>65</v>
      </c>
      <c r="D1804" t="s">
        <v>88</v>
      </c>
      <c r="E1804" t="s">
        <v>67</v>
      </c>
      <c r="F1804" t="s">
        <v>67</v>
      </c>
      <c r="G1804">
        <v>0</v>
      </c>
      <c r="H1804">
        <v>90000</v>
      </c>
      <c r="I1804">
        <v>373500</v>
      </c>
      <c r="J1804" t="s">
        <v>69</v>
      </c>
      <c r="K1804" t="s">
        <v>70</v>
      </c>
      <c r="L1804" t="s">
        <v>119</v>
      </c>
      <c r="M1804" t="s">
        <v>72</v>
      </c>
      <c r="N1804">
        <v>6.6290000000000003E-3</v>
      </c>
      <c r="O1804">
        <v>10923</v>
      </c>
      <c r="P1804">
        <v>240</v>
      </c>
      <c r="Q1804">
        <v>5021</v>
      </c>
      <c r="R1804">
        <v>3591</v>
      </c>
      <c r="S1804">
        <v>2</v>
      </c>
      <c r="T1804">
        <v>2</v>
      </c>
      <c r="U1804" t="s">
        <v>120</v>
      </c>
      <c r="V1804">
        <v>16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170</v>
      </c>
      <c r="AD1804">
        <v>1153860</v>
      </c>
      <c r="AE1804" t="s">
        <v>93</v>
      </c>
      <c r="AF1804">
        <v>18371.7</v>
      </c>
      <c r="AG1804">
        <v>156375</v>
      </c>
      <c r="AH1804">
        <v>173056.5</v>
      </c>
      <c r="AI1804">
        <v>15637.5</v>
      </c>
      <c r="AJ1804">
        <v>156375</v>
      </c>
      <c r="AK1804" t="s">
        <v>125</v>
      </c>
      <c r="AL1804">
        <v>5</v>
      </c>
      <c r="AM1804" t="s">
        <v>68</v>
      </c>
      <c r="AN1804">
        <v>1</v>
      </c>
      <c r="AO1804">
        <v>9.0255434999999995E-2</v>
      </c>
      <c r="AR1804" t="s">
        <v>79</v>
      </c>
      <c r="AS1804" t="s">
        <v>77</v>
      </c>
      <c r="AT1804">
        <v>-702</v>
      </c>
      <c r="AU1804" t="s">
        <v>76</v>
      </c>
      <c r="AV1804" t="s">
        <v>79</v>
      </c>
      <c r="AW1804" t="s">
        <v>80</v>
      </c>
      <c r="AX1804" t="s">
        <v>102</v>
      </c>
      <c r="AY1804" t="s">
        <v>103</v>
      </c>
      <c r="AZ1804" t="s">
        <v>96</v>
      </c>
      <c r="BA1804" t="s">
        <v>76</v>
      </c>
      <c r="BB1804" t="s">
        <v>84</v>
      </c>
      <c r="BC1804">
        <v>257</v>
      </c>
      <c r="BD1804" t="s">
        <v>85</v>
      </c>
      <c r="BE1804">
        <v>12</v>
      </c>
      <c r="BF1804" t="s">
        <v>147</v>
      </c>
      <c r="BG1804" t="s">
        <v>151</v>
      </c>
      <c r="BH1804">
        <v>365243</v>
      </c>
      <c r="BI1804">
        <v>-671</v>
      </c>
      <c r="BJ1804">
        <v>-341</v>
      </c>
      <c r="BK1804">
        <v>-341</v>
      </c>
      <c r="BL1804">
        <v>-333</v>
      </c>
      <c r="BM1804">
        <v>0</v>
      </c>
    </row>
    <row r="1805" spans="1:65" x14ac:dyDescent="0.3">
      <c r="A1805">
        <v>115682</v>
      </c>
      <c r="B1805">
        <v>0</v>
      </c>
      <c r="C1805" t="s">
        <v>65</v>
      </c>
      <c r="D1805" t="s">
        <v>88</v>
      </c>
      <c r="E1805" t="s">
        <v>67</v>
      </c>
      <c r="F1805" t="s">
        <v>68</v>
      </c>
      <c r="G1805">
        <v>0</v>
      </c>
      <c r="H1805">
        <v>202500</v>
      </c>
      <c r="I1805">
        <v>474183</v>
      </c>
      <c r="J1805" t="s">
        <v>69</v>
      </c>
      <c r="K1805" t="s">
        <v>70</v>
      </c>
      <c r="L1805" t="s">
        <v>140</v>
      </c>
      <c r="M1805" t="s">
        <v>72</v>
      </c>
      <c r="N1805">
        <v>8.4740000000000006E-3</v>
      </c>
      <c r="O1805">
        <v>14500</v>
      </c>
      <c r="P1805">
        <v>7296</v>
      </c>
      <c r="Q1805">
        <v>6745</v>
      </c>
      <c r="R1805">
        <v>1670</v>
      </c>
      <c r="S1805">
        <v>2</v>
      </c>
      <c r="T1805">
        <v>2</v>
      </c>
      <c r="U1805" t="s">
        <v>123</v>
      </c>
      <c r="V1805">
        <v>12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</v>
      </c>
      <c r="AC1805" t="s">
        <v>168</v>
      </c>
      <c r="AD1805">
        <v>1291687</v>
      </c>
      <c r="AE1805" t="s">
        <v>65</v>
      </c>
      <c r="AF1805">
        <v>40783.995000000003</v>
      </c>
      <c r="AG1805">
        <v>1350000</v>
      </c>
      <c r="AH1805">
        <v>1546020</v>
      </c>
      <c r="AJ1805">
        <v>1350000</v>
      </c>
      <c r="AK1805" t="s">
        <v>125</v>
      </c>
      <c r="AL1805">
        <v>12</v>
      </c>
      <c r="AM1805" t="s">
        <v>68</v>
      </c>
      <c r="AN1805">
        <v>1</v>
      </c>
      <c r="AR1805" t="s">
        <v>76</v>
      </c>
      <c r="AS1805" t="s">
        <v>114</v>
      </c>
      <c r="AT1805">
        <v>-293</v>
      </c>
      <c r="AU1805" t="s">
        <v>78</v>
      </c>
      <c r="AV1805" t="s">
        <v>115</v>
      </c>
      <c r="AX1805" t="s">
        <v>81</v>
      </c>
      <c r="AY1805" t="s">
        <v>76</v>
      </c>
      <c r="AZ1805" t="s">
        <v>82</v>
      </c>
      <c r="BA1805" t="s">
        <v>116</v>
      </c>
      <c r="BB1805" t="s">
        <v>121</v>
      </c>
      <c r="BC1805">
        <v>-1</v>
      </c>
      <c r="BD1805" t="s">
        <v>76</v>
      </c>
      <c r="BE1805">
        <v>60</v>
      </c>
      <c r="BF1805" t="s">
        <v>97</v>
      </c>
      <c r="BG1805" t="s">
        <v>118</v>
      </c>
    </row>
    <row r="1806" spans="1:65" x14ac:dyDescent="0.3">
      <c r="A1806">
        <v>115693</v>
      </c>
      <c r="B1806">
        <v>0</v>
      </c>
      <c r="C1806" t="s">
        <v>65</v>
      </c>
      <c r="D1806" t="s">
        <v>88</v>
      </c>
      <c r="E1806" t="s">
        <v>68</v>
      </c>
      <c r="F1806" t="s">
        <v>68</v>
      </c>
      <c r="G1806">
        <v>1</v>
      </c>
      <c r="H1806">
        <v>90000</v>
      </c>
      <c r="I1806">
        <v>312768</v>
      </c>
      <c r="J1806" t="s">
        <v>69</v>
      </c>
      <c r="K1806" t="s">
        <v>90</v>
      </c>
      <c r="L1806" t="s">
        <v>91</v>
      </c>
      <c r="M1806" t="s">
        <v>72</v>
      </c>
      <c r="N1806">
        <v>1.8208999999999999E-2</v>
      </c>
      <c r="O1806">
        <v>10139</v>
      </c>
      <c r="P1806">
        <v>881</v>
      </c>
      <c r="Q1806">
        <v>568</v>
      </c>
      <c r="R1806">
        <v>481</v>
      </c>
      <c r="S1806">
        <v>3</v>
      </c>
      <c r="T1806">
        <v>3</v>
      </c>
      <c r="U1806" t="s">
        <v>125</v>
      </c>
      <c r="V1806">
        <v>11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143</v>
      </c>
      <c r="AD1806">
        <v>1762511</v>
      </c>
      <c r="AE1806" t="s">
        <v>93</v>
      </c>
      <c r="AF1806">
        <v>1982.835</v>
      </c>
      <c r="AG1806">
        <v>21492</v>
      </c>
      <c r="AH1806">
        <v>19341</v>
      </c>
      <c r="AI1806">
        <v>2151</v>
      </c>
      <c r="AJ1806">
        <v>21492</v>
      </c>
      <c r="AK1806" t="s">
        <v>75</v>
      </c>
      <c r="AL1806">
        <v>10</v>
      </c>
      <c r="AM1806" t="s">
        <v>68</v>
      </c>
      <c r="AN1806">
        <v>1</v>
      </c>
      <c r="AO1806">
        <v>0.10900030500000001</v>
      </c>
      <c r="AR1806" t="s">
        <v>79</v>
      </c>
      <c r="AS1806" t="s">
        <v>77</v>
      </c>
      <c r="AT1806">
        <v>-863</v>
      </c>
      <c r="AU1806" t="s">
        <v>78</v>
      </c>
      <c r="AV1806" t="s">
        <v>79</v>
      </c>
      <c r="AW1806" t="s">
        <v>101</v>
      </c>
      <c r="AX1806" t="s">
        <v>81</v>
      </c>
      <c r="AY1806" t="s">
        <v>199</v>
      </c>
      <c r="AZ1806" t="s">
        <v>96</v>
      </c>
      <c r="BA1806" t="s">
        <v>76</v>
      </c>
      <c r="BB1806" t="s">
        <v>138</v>
      </c>
      <c r="BC1806">
        <v>50</v>
      </c>
      <c r="BD1806" t="s">
        <v>141</v>
      </c>
      <c r="BE1806">
        <v>12</v>
      </c>
      <c r="BF1806" t="s">
        <v>147</v>
      </c>
      <c r="BG1806" t="s">
        <v>158</v>
      </c>
      <c r="BH1806">
        <v>365243</v>
      </c>
      <c r="BI1806">
        <v>-831</v>
      </c>
      <c r="BJ1806">
        <v>-501</v>
      </c>
      <c r="BK1806">
        <v>-801</v>
      </c>
      <c r="BL1806">
        <v>-792</v>
      </c>
      <c r="BM1806">
        <v>0</v>
      </c>
    </row>
    <row r="1807" spans="1:65" x14ac:dyDescent="0.3">
      <c r="A1807">
        <v>115700</v>
      </c>
      <c r="B1807">
        <v>0</v>
      </c>
      <c r="C1807" t="s">
        <v>65</v>
      </c>
      <c r="D1807" t="s">
        <v>88</v>
      </c>
      <c r="E1807" t="s">
        <v>67</v>
      </c>
      <c r="F1807" t="s">
        <v>68</v>
      </c>
      <c r="G1807">
        <v>0</v>
      </c>
      <c r="H1807">
        <v>360000</v>
      </c>
      <c r="I1807">
        <v>808650</v>
      </c>
      <c r="J1807" t="s">
        <v>133</v>
      </c>
      <c r="K1807" t="s">
        <v>90</v>
      </c>
      <c r="L1807" t="s">
        <v>91</v>
      </c>
      <c r="M1807" t="s">
        <v>72</v>
      </c>
      <c r="N1807">
        <v>1.1703E-2</v>
      </c>
      <c r="O1807">
        <v>12860</v>
      </c>
      <c r="P1807">
        <v>3017</v>
      </c>
      <c r="Q1807">
        <v>6980</v>
      </c>
      <c r="R1807">
        <v>1098</v>
      </c>
      <c r="S1807">
        <v>2</v>
      </c>
      <c r="T1807">
        <v>2</v>
      </c>
      <c r="U1807" t="s">
        <v>94</v>
      </c>
      <c r="V1807">
        <v>14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130</v>
      </c>
      <c r="AD1807">
        <v>1676860</v>
      </c>
      <c r="AE1807" t="s">
        <v>99</v>
      </c>
      <c r="AF1807">
        <v>16875</v>
      </c>
      <c r="AG1807">
        <v>0</v>
      </c>
      <c r="AH1807">
        <v>337500</v>
      </c>
      <c r="AK1807" t="s">
        <v>73</v>
      </c>
      <c r="AL1807">
        <v>19</v>
      </c>
      <c r="AM1807" t="s">
        <v>68</v>
      </c>
      <c r="AN1807">
        <v>1</v>
      </c>
      <c r="AR1807" t="s">
        <v>79</v>
      </c>
      <c r="AS1807" t="s">
        <v>77</v>
      </c>
      <c r="AT1807">
        <v>-1248</v>
      </c>
      <c r="AU1807" t="s">
        <v>76</v>
      </c>
      <c r="AV1807" t="s">
        <v>79</v>
      </c>
      <c r="AX1807" t="s">
        <v>81</v>
      </c>
      <c r="AY1807" t="s">
        <v>76</v>
      </c>
      <c r="AZ1807" t="s">
        <v>131</v>
      </c>
      <c r="BA1807" t="s">
        <v>116</v>
      </c>
      <c r="BB1807" t="s">
        <v>121</v>
      </c>
      <c r="BC1807">
        <v>-1</v>
      </c>
      <c r="BD1807" t="s">
        <v>76</v>
      </c>
      <c r="BE1807">
        <v>0</v>
      </c>
      <c r="BF1807" t="s">
        <v>76</v>
      </c>
      <c r="BG1807" t="s">
        <v>160</v>
      </c>
      <c r="BH1807">
        <v>-1218</v>
      </c>
      <c r="BI1807">
        <v>-1168</v>
      </c>
      <c r="BJ1807">
        <v>365243</v>
      </c>
      <c r="BK1807">
        <v>-1106</v>
      </c>
      <c r="BL1807">
        <v>365243</v>
      </c>
      <c r="BM1807">
        <v>0</v>
      </c>
    </row>
    <row r="1808" spans="1:65" x14ac:dyDescent="0.3">
      <c r="A1808">
        <v>115703</v>
      </c>
      <c r="B1808">
        <v>0</v>
      </c>
      <c r="C1808" t="s">
        <v>99</v>
      </c>
      <c r="D1808" t="s">
        <v>88</v>
      </c>
      <c r="E1808" t="s">
        <v>68</v>
      </c>
      <c r="F1808" t="s">
        <v>68</v>
      </c>
      <c r="G1808">
        <v>0</v>
      </c>
      <c r="H1808">
        <v>180000</v>
      </c>
      <c r="I1808">
        <v>540000</v>
      </c>
      <c r="J1808" t="s">
        <v>69</v>
      </c>
      <c r="K1808" t="s">
        <v>70</v>
      </c>
      <c r="L1808" t="s">
        <v>91</v>
      </c>
      <c r="M1808" t="s">
        <v>72</v>
      </c>
      <c r="N1808">
        <v>2.2800000000000001E-2</v>
      </c>
      <c r="O1808">
        <v>19237</v>
      </c>
      <c r="P1808">
        <v>3748</v>
      </c>
      <c r="Q1808">
        <v>12350</v>
      </c>
      <c r="R1808">
        <v>2769</v>
      </c>
      <c r="S1808">
        <v>2</v>
      </c>
      <c r="T1808">
        <v>2</v>
      </c>
      <c r="U1808" t="s">
        <v>94</v>
      </c>
      <c r="V1808">
        <v>10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92</v>
      </c>
      <c r="AD1808">
        <v>1614925</v>
      </c>
      <c r="AE1808" t="s">
        <v>93</v>
      </c>
      <c r="AF1808">
        <v>5474.79</v>
      </c>
      <c r="AG1808">
        <v>44955</v>
      </c>
      <c r="AH1808">
        <v>40455</v>
      </c>
      <c r="AI1808">
        <v>4500</v>
      </c>
      <c r="AJ1808">
        <v>44955</v>
      </c>
      <c r="AK1808" t="s">
        <v>120</v>
      </c>
      <c r="AL1808">
        <v>15</v>
      </c>
      <c r="AM1808" t="s">
        <v>68</v>
      </c>
      <c r="AN1808">
        <v>1</v>
      </c>
      <c r="AO1808">
        <v>0.109018109</v>
      </c>
      <c r="AR1808" t="s">
        <v>79</v>
      </c>
      <c r="AS1808" t="s">
        <v>77</v>
      </c>
      <c r="AT1808">
        <v>-206</v>
      </c>
      <c r="AU1808" t="s">
        <v>78</v>
      </c>
      <c r="AV1808" t="s">
        <v>79</v>
      </c>
      <c r="AX1808" t="s">
        <v>102</v>
      </c>
      <c r="AY1808" t="s">
        <v>124</v>
      </c>
      <c r="AZ1808" t="s">
        <v>96</v>
      </c>
      <c r="BA1808" t="s">
        <v>76</v>
      </c>
      <c r="BB1808" t="s">
        <v>104</v>
      </c>
      <c r="BC1808">
        <v>45</v>
      </c>
      <c r="BD1808" t="s">
        <v>105</v>
      </c>
      <c r="BE1808">
        <v>10</v>
      </c>
      <c r="BF1808" t="s">
        <v>86</v>
      </c>
      <c r="BG1808" t="s">
        <v>106</v>
      </c>
      <c r="BH1808">
        <v>365243</v>
      </c>
      <c r="BI1808">
        <v>-170</v>
      </c>
      <c r="BJ1808">
        <v>100</v>
      </c>
      <c r="BK1808">
        <v>365243</v>
      </c>
      <c r="BL1808">
        <v>365243</v>
      </c>
      <c r="BM1808">
        <v>0</v>
      </c>
    </row>
    <row r="1809" spans="1:65" x14ac:dyDescent="0.3">
      <c r="A1809">
        <v>115706</v>
      </c>
      <c r="B1809">
        <v>0</v>
      </c>
      <c r="C1809" t="s">
        <v>65</v>
      </c>
      <c r="D1809" t="s">
        <v>88</v>
      </c>
      <c r="E1809" t="s">
        <v>67</v>
      </c>
      <c r="F1809" t="s">
        <v>68</v>
      </c>
      <c r="G1809">
        <v>0</v>
      </c>
      <c r="H1809">
        <v>90000</v>
      </c>
      <c r="I1809">
        <v>273636</v>
      </c>
      <c r="J1809" t="s">
        <v>113</v>
      </c>
      <c r="K1809" t="s">
        <v>70</v>
      </c>
      <c r="L1809" t="s">
        <v>71</v>
      </c>
      <c r="M1809" t="s">
        <v>72</v>
      </c>
      <c r="N1809">
        <v>3.5791999999999997E-2</v>
      </c>
      <c r="O1809">
        <v>20598</v>
      </c>
      <c r="P1809">
        <v>365243</v>
      </c>
      <c r="Q1809">
        <v>3400</v>
      </c>
      <c r="R1809">
        <v>4076</v>
      </c>
      <c r="S1809">
        <v>2</v>
      </c>
      <c r="T1809">
        <v>2</v>
      </c>
      <c r="U1809" t="s">
        <v>75</v>
      </c>
      <c r="V1809">
        <v>11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76</v>
      </c>
      <c r="AD1809">
        <v>1034075</v>
      </c>
      <c r="AE1809" t="s">
        <v>93</v>
      </c>
      <c r="AF1809">
        <v>5517</v>
      </c>
      <c r="AG1809">
        <v>22126.5</v>
      </c>
      <c r="AH1809">
        <v>26199</v>
      </c>
      <c r="AI1809">
        <v>0</v>
      </c>
      <c r="AJ1809">
        <v>22126.5</v>
      </c>
      <c r="AK1809" t="s">
        <v>75</v>
      </c>
      <c r="AL1809">
        <v>10</v>
      </c>
      <c r="AM1809" t="s">
        <v>68</v>
      </c>
      <c r="AN1809">
        <v>1</v>
      </c>
      <c r="AO1809">
        <v>0</v>
      </c>
      <c r="AR1809" t="s">
        <v>79</v>
      </c>
      <c r="AS1809" t="s">
        <v>77</v>
      </c>
      <c r="AT1809">
        <v>-1673</v>
      </c>
      <c r="AU1809" t="s">
        <v>78</v>
      </c>
      <c r="AV1809" t="s">
        <v>79</v>
      </c>
      <c r="AW1809" t="s">
        <v>80</v>
      </c>
      <c r="AX1809" t="s">
        <v>81</v>
      </c>
      <c r="AY1809" t="s">
        <v>103</v>
      </c>
      <c r="AZ1809" t="s">
        <v>96</v>
      </c>
      <c r="BA1809" t="s">
        <v>76</v>
      </c>
      <c r="BB1809" t="s">
        <v>104</v>
      </c>
      <c r="BC1809">
        <v>1108</v>
      </c>
      <c r="BD1809" t="s">
        <v>85</v>
      </c>
      <c r="BE1809">
        <v>6</v>
      </c>
      <c r="BF1809" t="s">
        <v>86</v>
      </c>
      <c r="BG1809" t="s">
        <v>151</v>
      </c>
      <c r="BH1809">
        <v>365243</v>
      </c>
      <c r="BI1809">
        <v>-1642</v>
      </c>
      <c r="BJ1809">
        <v>-1492</v>
      </c>
      <c r="BK1809">
        <v>-1492</v>
      </c>
      <c r="BL1809">
        <v>-1484</v>
      </c>
      <c r="BM1809">
        <v>0</v>
      </c>
    </row>
    <row r="1810" spans="1:65" x14ac:dyDescent="0.3">
      <c r="A1810">
        <v>115706</v>
      </c>
      <c r="B1810">
        <v>0</v>
      </c>
      <c r="C1810" t="s">
        <v>65</v>
      </c>
      <c r="D1810" t="s">
        <v>88</v>
      </c>
      <c r="E1810" t="s">
        <v>67</v>
      </c>
      <c r="F1810" t="s">
        <v>68</v>
      </c>
      <c r="G1810">
        <v>0</v>
      </c>
      <c r="H1810">
        <v>90000</v>
      </c>
      <c r="I1810">
        <v>273636</v>
      </c>
      <c r="J1810" t="s">
        <v>113</v>
      </c>
      <c r="K1810" t="s">
        <v>70</v>
      </c>
      <c r="L1810" t="s">
        <v>71</v>
      </c>
      <c r="M1810" t="s">
        <v>72</v>
      </c>
      <c r="N1810">
        <v>3.5791999999999997E-2</v>
      </c>
      <c r="O1810">
        <v>20598</v>
      </c>
      <c r="P1810">
        <v>365243</v>
      </c>
      <c r="Q1810">
        <v>3400</v>
      </c>
      <c r="R1810">
        <v>4076</v>
      </c>
      <c r="S1810">
        <v>2</v>
      </c>
      <c r="T1810">
        <v>2</v>
      </c>
      <c r="U1810" t="s">
        <v>75</v>
      </c>
      <c r="V1810">
        <v>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76</v>
      </c>
      <c r="AD1810">
        <v>1167688</v>
      </c>
      <c r="AE1810" t="s">
        <v>65</v>
      </c>
      <c r="AG1810">
        <v>0</v>
      </c>
      <c r="AH1810">
        <v>0</v>
      </c>
      <c r="AK1810" t="s">
        <v>123</v>
      </c>
      <c r="AL1810">
        <v>11</v>
      </c>
      <c r="AM1810" t="s">
        <v>68</v>
      </c>
      <c r="AN1810">
        <v>1</v>
      </c>
      <c r="AR1810" t="s">
        <v>76</v>
      </c>
      <c r="AS1810" t="s">
        <v>129</v>
      </c>
      <c r="AT1810">
        <v>-167</v>
      </c>
      <c r="AU1810" t="s">
        <v>76</v>
      </c>
      <c r="AV1810" t="s">
        <v>79</v>
      </c>
      <c r="AX1810" t="s">
        <v>81</v>
      </c>
      <c r="AY1810" t="s">
        <v>76</v>
      </c>
      <c r="AZ1810" t="s">
        <v>76</v>
      </c>
      <c r="BA1810" t="s">
        <v>76</v>
      </c>
      <c r="BB1810" t="s">
        <v>121</v>
      </c>
      <c r="BC1810">
        <v>-1</v>
      </c>
      <c r="BD1810" t="s">
        <v>76</v>
      </c>
      <c r="BF1810" t="s">
        <v>76</v>
      </c>
      <c r="BG1810" t="s">
        <v>82</v>
      </c>
    </row>
    <row r="1811" spans="1:65" x14ac:dyDescent="0.3">
      <c r="A1811">
        <v>115718</v>
      </c>
      <c r="B1811">
        <v>0</v>
      </c>
      <c r="C1811" t="s">
        <v>65</v>
      </c>
      <c r="D1811" t="s">
        <v>88</v>
      </c>
      <c r="E1811" t="s">
        <v>67</v>
      </c>
      <c r="F1811" t="s">
        <v>67</v>
      </c>
      <c r="G1811">
        <v>0</v>
      </c>
      <c r="H1811">
        <v>90000</v>
      </c>
      <c r="I1811">
        <v>1494486</v>
      </c>
      <c r="J1811" t="s">
        <v>69</v>
      </c>
      <c r="K1811" t="s">
        <v>70</v>
      </c>
      <c r="L1811" t="s">
        <v>91</v>
      </c>
      <c r="M1811" t="s">
        <v>72</v>
      </c>
      <c r="N1811">
        <v>2.5163999999999999E-2</v>
      </c>
      <c r="O1811">
        <v>12064</v>
      </c>
      <c r="P1811">
        <v>4080</v>
      </c>
      <c r="Q1811">
        <v>5418</v>
      </c>
      <c r="R1811">
        <v>1463</v>
      </c>
      <c r="S1811">
        <v>2</v>
      </c>
      <c r="T1811">
        <v>2</v>
      </c>
      <c r="U1811" t="s">
        <v>75</v>
      </c>
      <c r="V1811">
        <v>16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0</v>
      </c>
      <c r="AC1811" t="s">
        <v>92</v>
      </c>
      <c r="AD1811">
        <v>1806174</v>
      </c>
      <c r="AE1811" t="s">
        <v>93</v>
      </c>
      <c r="AF1811">
        <v>5994.3149999999996</v>
      </c>
      <c r="AG1811">
        <v>68476.5</v>
      </c>
      <c r="AH1811">
        <v>79321.5</v>
      </c>
      <c r="AI1811">
        <v>0</v>
      </c>
      <c r="AJ1811">
        <v>68476.5</v>
      </c>
      <c r="AK1811" t="s">
        <v>94</v>
      </c>
      <c r="AL1811">
        <v>12</v>
      </c>
      <c r="AM1811" t="s">
        <v>68</v>
      </c>
      <c r="AN1811">
        <v>1</v>
      </c>
      <c r="AO1811">
        <v>0</v>
      </c>
      <c r="AR1811" t="s">
        <v>79</v>
      </c>
      <c r="AS1811" t="s">
        <v>77</v>
      </c>
      <c r="AT1811">
        <v>-661</v>
      </c>
      <c r="AU1811" t="s">
        <v>78</v>
      </c>
      <c r="AV1811" t="s">
        <v>79</v>
      </c>
      <c r="AX1811" t="s">
        <v>81</v>
      </c>
      <c r="AY1811" t="s">
        <v>103</v>
      </c>
      <c r="AZ1811" t="s">
        <v>96</v>
      </c>
      <c r="BA1811" t="s">
        <v>76</v>
      </c>
      <c r="BB1811" t="s">
        <v>104</v>
      </c>
      <c r="BC1811">
        <v>1079</v>
      </c>
      <c r="BD1811" t="s">
        <v>85</v>
      </c>
      <c r="BE1811">
        <v>18</v>
      </c>
      <c r="BF1811" t="s">
        <v>147</v>
      </c>
      <c r="BG1811" t="s">
        <v>151</v>
      </c>
      <c r="BH1811">
        <v>365243</v>
      </c>
      <c r="BI1811">
        <v>-630</v>
      </c>
      <c r="BJ1811">
        <v>-120</v>
      </c>
      <c r="BK1811">
        <v>-120</v>
      </c>
      <c r="BL1811">
        <v>-114</v>
      </c>
      <c r="BM1811">
        <v>0</v>
      </c>
    </row>
    <row r="1812" spans="1:65" x14ac:dyDescent="0.3">
      <c r="A1812">
        <v>115728</v>
      </c>
      <c r="B1812">
        <v>0</v>
      </c>
      <c r="C1812" t="s">
        <v>99</v>
      </c>
      <c r="D1812" t="s">
        <v>66</v>
      </c>
      <c r="E1812" t="s">
        <v>68</v>
      </c>
      <c r="F1812" t="s">
        <v>68</v>
      </c>
      <c r="G1812">
        <v>0</v>
      </c>
      <c r="H1812">
        <v>90000</v>
      </c>
      <c r="I1812">
        <v>270000</v>
      </c>
      <c r="J1812" t="s">
        <v>89</v>
      </c>
      <c r="K1812" t="s">
        <v>70</v>
      </c>
      <c r="L1812" t="s">
        <v>91</v>
      </c>
      <c r="M1812" t="s">
        <v>72</v>
      </c>
      <c r="N1812">
        <v>1.9101E-2</v>
      </c>
      <c r="O1812">
        <v>15104</v>
      </c>
      <c r="P1812">
        <v>254</v>
      </c>
      <c r="Q1812">
        <v>6863</v>
      </c>
      <c r="R1812">
        <v>5025</v>
      </c>
      <c r="S1812">
        <v>2</v>
      </c>
      <c r="T1812">
        <v>2</v>
      </c>
      <c r="U1812" t="s">
        <v>123</v>
      </c>
      <c r="V1812">
        <v>16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108</v>
      </c>
      <c r="AD1812">
        <v>2302792</v>
      </c>
      <c r="AE1812" t="s">
        <v>99</v>
      </c>
      <c r="AG1812">
        <v>0</v>
      </c>
      <c r="AH1812">
        <v>0</v>
      </c>
      <c r="AK1812" t="s">
        <v>73</v>
      </c>
      <c r="AL1812">
        <v>12</v>
      </c>
      <c r="AM1812" t="s">
        <v>68</v>
      </c>
      <c r="AN1812">
        <v>1</v>
      </c>
      <c r="AR1812" t="s">
        <v>79</v>
      </c>
      <c r="AS1812" t="s">
        <v>129</v>
      </c>
      <c r="AT1812">
        <v>-388</v>
      </c>
      <c r="AU1812" t="s">
        <v>76</v>
      </c>
      <c r="AV1812" t="s">
        <v>79</v>
      </c>
      <c r="AX1812" t="s">
        <v>81</v>
      </c>
      <c r="AY1812" t="s">
        <v>76</v>
      </c>
      <c r="AZ1812" t="s">
        <v>76</v>
      </c>
      <c r="BA1812" t="s">
        <v>76</v>
      </c>
      <c r="BB1812" t="s">
        <v>121</v>
      </c>
      <c r="BC1812">
        <v>-1</v>
      </c>
      <c r="BD1812" t="s">
        <v>76</v>
      </c>
      <c r="BF1812" t="s">
        <v>76</v>
      </c>
      <c r="BG1812" t="s">
        <v>132</v>
      </c>
    </row>
    <row r="1813" spans="1:65" x14ac:dyDescent="0.3">
      <c r="A1813">
        <v>115753</v>
      </c>
      <c r="B1813">
        <v>0</v>
      </c>
      <c r="C1813" t="s">
        <v>65</v>
      </c>
      <c r="D1813" t="s">
        <v>88</v>
      </c>
      <c r="E1813" t="s">
        <v>67</v>
      </c>
      <c r="F1813" t="s">
        <v>67</v>
      </c>
      <c r="G1813">
        <v>0</v>
      </c>
      <c r="H1813">
        <v>247500</v>
      </c>
      <c r="I1813">
        <v>985500</v>
      </c>
      <c r="J1813" t="s">
        <v>69</v>
      </c>
      <c r="K1813" t="s">
        <v>90</v>
      </c>
      <c r="L1813" t="s">
        <v>91</v>
      </c>
      <c r="M1813" t="s">
        <v>72</v>
      </c>
      <c r="N1813">
        <v>1.5221E-2</v>
      </c>
      <c r="O1813">
        <v>16788</v>
      </c>
      <c r="P1813">
        <v>2358</v>
      </c>
      <c r="Q1813">
        <v>2129</v>
      </c>
      <c r="R1813">
        <v>322</v>
      </c>
      <c r="S1813">
        <v>2</v>
      </c>
      <c r="T1813">
        <v>2</v>
      </c>
      <c r="U1813" t="s">
        <v>125</v>
      </c>
      <c r="V1813">
        <v>10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137</v>
      </c>
      <c r="AD1813">
        <v>1520931</v>
      </c>
      <c r="AE1813" t="s">
        <v>65</v>
      </c>
      <c r="AF1813">
        <v>19396.8</v>
      </c>
      <c r="AG1813">
        <v>540000</v>
      </c>
      <c r="AH1813">
        <v>540000</v>
      </c>
      <c r="AJ1813">
        <v>540000</v>
      </c>
      <c r="AK1813" t="s">
        <v>109</v>
      </c>
      <c r="AL1813">
        <v>15</v>
      </c>
      <c r="AM1813" t="s">
        <v>68</v>
      </c>
      <c r="AN1813">
        <v>1</v>
      </c>
      <c r="AR1813" t="s">
        <v>76</v>
      </c>
      <c r="AS1813" t="s">
        <v>114</v>
      </c>
      <c r="AT1813">
        <v>-1209</v>
      </c>
      <c r="AU1813" t="s">
        <v>78</v>
      </c>
      <c r="AV1813" t="s">
        <v>115</v>
      </c>
      <c r="AW1813" t="s">
        <v>80</v>
      </c>
      <c r="AX1813" t="s">
        <v>81</v>
      </c>
      <c r="AY1813" t="s">
        <v>76</v>
      </c>
      <c r="AZ1813" t="s">
        <v>82</v>
      </c>
      <c r="BA1813" t="s">
        <v>83</v>
      </c>
      <c r="BB1813" t="s">
        <v>121</v>
      </c>
      <c r="BC1813">
        <v>-1</v>
      </c>
      <c r="BD1813" t="s">
        <v>76</v>
      </c>
      <c r="BE1813">
        <v>48</v>
      </c>
      <c r="BF1813" t="s">
        <v>112</v>
      </c>
      <c r="BG1813" t="s">
        <v>150</v>
      </c>
    </row>
    <row r="1814" spans="1:65" x14ac:dyDescent="0.3">
      <c r="A1814">
        <v>115763</v>
      </c>
      <c r="B1814">
        <v>0</v>
      </c>
      <c r="C1814" t="s">
        <v>65</v>
      </c>
      <c r="D1814" t="s">
        <v>88</v>
      </c>
      <c r="E1814" t="s">
        <v>67</v>
      </c>
      <c r="F1814" t="s">
        <v>68</v>
      </c>
      <c r="G1814">
        <v>0</v>
      </c>
      <c r="H1814">
        <v>67500</v>
      </c>
      <c r="I1814">
        <v>770292</v>
      </c>
      <c r="J1814" t="s">
        <v>113</v>
      </c>
      <c r="K1814" t="s">
        <v>70</v>
      </c>
      <c r="L1814" t="s">
        <v>91</v>
      </c>
      <c r="M1814" t="s">
        <v>72</v>
      </c>
      <c r="N1814">
        <v>2.5163999999999999E-2</v>
      </c>
      <c r="O1814">
        <v>20368</v>
      </c>
      <c r="P1814">
        <v>365243</v>
      </c>
      <c r="Q1814">
        <v>6520</v>
      </c>
      <c r="R1814">
        <v>3736</v>
      </c>
      <c r="S1814">
        <v>2</v>
      </c>
      <c r="T1814">
        <v>2</v>
      </c>
      <c r="U1814" t="s">
        <v>94</v>
      </c>
      <c r="V1814">
        <v>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76</v>
      </c>
      <c r="AD1814">
        <v>1778365</v>
      </c>
      <c r="AE1814" t="s">
        <v>93</v>
      </c>
      <c r="AF1814">
        <v>2464.4250000000002</v>
      </c>
      <c r="AG1814">
        <v>16195.5</v>
      </c>
      <c r="AH1814">
        <v>15538.5</v>
      </c>
      <c r="AI1814">
        <v>1620</v>
      </c>
      <c r="AJ1814">
        <v>16195.5</v>
      </c>
      <c r="AK1814" t="s">
        <v>120</v>
      </c>
      <c r="AL1814">
        <v>11</v>
      </c>
      <c r="AM1814" t="s">
        <v>68</v>
      </c>
      <c r="AN1814">
        <v>1</v>
      </c>
      <c r="AO1814">
        <v>0.102825263</v>
      </c>
      <c r="AR1814" t="s">
        <v>79</v>
      </c>
      <c r="AS1814" t="s">
        <v>77</v>
      </c>
      <c r="AT1814">
        <v>-2558</v>
      </c>
      <c r="AU1814" t="s">
        <v>76</v>
      </c>
      <c r="AV1814" t="s">
        <v>79</v>
      </c>
      <c r="AW1814" t="s">
        <v>80</v>
      </c>
      <c r="AX1814" t="s">
        <v>102</v>
      </c>
      <c r="AY1814" t="s">
        <v>124</v>
      </c>
      <c r="AZ1814" t="s">
        <v>96</v>
      </c>
      <c r="BA1814" t="s">
        <v>76</v>
      </c>
      <c r="BB1814" t="s">
        <v>104</v>
      </c>
      <c r="BC1814">
        <v>1079</v>
      </c>
      <c r="BD1814" t="s">
        <v>85</v>
      </c>
      <c r="BE1814">
        <v>8</v>
      </c>
      <c r="BF1814" t="s">
        <v>86</v>
      </c>
      <c r="BG1814" t="s">
        <v>151</v>
      </c>
      <c r="BH1814">
        <v>365243</v>
      </c>
      <c r="BI1814">
        <v>-2527</v>
      </c>
      <c r="BJ1814">
        <v>-2317</v>
      </c>
      <c r="BK1814">
        <v>-2347</v>
      </c>
      <c r="BL1814">
        <v>-2344</v>
      </c>
      <c r="BM1814">
        <v>1</v>
      </c>
    </row>
    <row r="1815" spans="1:65" x14ac:dyDescent="0.3">
      <c r="A1815">
        <v>115795</v>
      </c>
      <c r="B1815">
        <v>0</v>
      </c>
      <c r="C1815" t="s">
        <v>65</v>
      </c>
      <c r="D1815" t="s">
        <v>88</v>
      </c>
      <c r="E1815" t="s">
        <v>68</v>
      </c>
      <c r="F1815" t="s">
        <v>67</v>
      </c>
      <c r="G1815">
        <v>0</v>
      </c>
      <c r="H1815">
        <v>180000</v>
      </c>
      <c r="I1815">
        <v>781920</v>
      </c>
      <c r="J1815" t="s">
        <v>89</v>
      </c>
      <c r="K1815" t="s">
        <v>90</v>
      </c>
      <c r="L1815" t="s">
        <v>140</v>
      </c>
      <c r="M1815" t="s">
        <v>72</v>
      </c>
      <c r="N1815">
        <v>1.6611999999999998E-2</v>
      </c>
      <c r="O1815">
        <v>11928</v>
      </c>
      <c r="P1815">
        <v>3544</v>
      </c>
      <c r="Q1815">
        <v>5351</v>
      </c>
      <c r="R1815">
        <v>2204</v>
      </c>
      <c r="S1815">
        <v>2</v>
      </c>
      <c r="T1815">
        <v>2</v>
      </c>
      <c r="U1815" t="s">
        <v>73</v>
      </c>
      <c r="V1815">
        <v>12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92</v>
      </c>
      <c r="AD1815">
        <v>2005483</v>
      </c>
      <c r="AE1815" t="s">
        <v>65</v>
      </c>
      <c r="AG1815">
        <v>0</v>
      </c>
      <c r="AH1815">
        <v>0</v>
      </c>
      <c r="AK1815" t="s">
        <v>120</v>
      </c>
      <c r="AL1815">
        <v>18</v>
      </c>
      <c r="AM1815" t="s">
        <v>68</v>
      </c>
      <c r="AN1815">
        <v>1</v>
      </c>
      <c r="AR1815" t="s">
        <v>76</v>
      </c>
      <c r="AS1815" t="s">
        <v>129</v>
      </c>
      <c r="AT1815">
        <v>-225</v>
      </c>
      <c r="AU1815" t="s">
        <v>76</v>
      </c>
      <c r="AV1815" t="s">
        <v>79</v>
      </c>
      <c r="AX1815" t="s">
        <v>81</v>
      </c>
      <c r="AY1815" t="s">
        <v>76</v>
      </c>
      <c r="AZ1815" t="s">
        <v>76</v>
      </c>
      <c r="BA1815" t="s">
        <v>76</v>
      </c>
      <c r="BB1815" t="s">
        <v>121</v>
      </c>
      <c r="BC1815">
        <v>-1</v>
      </c>
      <c r="BD1815" t="s">
        <v>76</v>
      </c>
      <c r="BF1815" t="s">
        <v>76</v>
      </c>
      <c r="BG1815" t="s">
        <v>82</v>
      </c>
    </row>
    <row r="1816" spans="1:65" x14ac:dyDescent="0.3">
      <c r="A1816">
        <v>115806</v>
      </c>
      <c r="B1816">
        <v>0</v>
      </c>
      <c r="C1816" t="s">
        <v>65</v>
      </c>
      <c r="D1816" t="s">
        <v>66</v>
      </c>
      <c r="E1816" t="s">
        <v>67</v>
      </c>
      <c r="F1816" t="s">
        <v>68</v>
      </c>
      <c r="G1816">
        <v>0</v>
      </c>
      <c r="H1816">
        <v>135000</v>
      </c>
      <c r="I1816">
        <v>274941</v>
      </c>
      <c r="J1816" t="s">
        <v>69</v>
      </c>
      <c r="K1816" t="s">
        <v>70</v>
      </c>
      <c r="L1816" t="s">
        <v>91</v>
      </c>
      <c r="M1816" t="s">
        <v>72</v>
      </c>
      <c r="N1816">
        <v>8.5749999999999993E-3</v>
      </c>
      <c r="O1816">
        <v>15452</v>
      </c>
      <c r="P1816">
        <v>1309</v>
      </c>
      <c r="Q1816">
        <v>8821</v>
      </c>
      <c r="R1816">
        <v>4185</v>
      </c>
      <c r="S1816">
        <v>2</v>
      </c>
      <c r="T1816">
        <v>2</v>
      </c>
      <c r="U1816" t="s">
        <v>73</v>
      </c>
      <c r="V1816">
        <v>12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216</v>
      </c>
      <c r="AD1816">
        <v>1599298</v>
      </c>
      <c r="AE1816" t="s">
        <v>65</v>
      </c>
      <c r="AF1816">
        <v>34869.24</v>
      </c>
      <c r="AG1816">
        <v>337500</v>
      </c>
      <c r="AH1816">
        <v>441382.5</v>
      </c>
      <c r="AJ1816">
        <v>337500</v>
      </c>
      <c r="AK1816" t="s">
        <v>123</v>
      </c>
      <c r="AL1816">
        <v>11</v>
      </c>
      <c r="AM1816" t="s">
        <v>68</v>
      </c>
      <c r="AN1816">
        <v>1</v>
      </c>
      <c r="AR1816" t="s">
        <v>76</v>
      </c>
      <c r="AS1816" t="s">
        <v>114</v>
      </c>
      <c r="AT1816">
        <v>-1067</v>
      </c>
      <c r="AU1816" t="s">
        <v>78</v>
      </c>
      <c r="AV1816" t="s">
        <v>149</v>
      </c>
      <c r="AW1816" t="s">
        <v>101</v>
      </c>
      <c r="AX1816" t="s">
        <v>102</v>
      </c>
      <c r="AY1816" t="s">
        <v>76</v>
      </c>
      <c r="AZ1816" t="s">
        <v>82</v>
      </c>
      <c r="BA1816" t="s">
        <v>83</v>
      </c>
      <c r="BB1816" t="s">
        <v>117</v>
      </c>
      <c r="BC1816">
        <v>2</v>
      </c>
      <c r="BD1816" t="s">
        <v>76</v>
      </c>
      <c r="BE1816">
        <v>24</v>
      </c>
      <c r="BF1816" t="s">
        <v>86</v>
      </c>
      <c r="BG1816" t="s">
        <v>87</v>
      </c>
    </row>
    <row r="1817" spans="1:65" x14ac:dyDescent="0.3">
      <c r="A1817">
        <v>115833</v>
      </c>
      <c r="B1817">
        <v>0</v>
      </c>
      <c r="C1817" t="s">
        <v>65</v>
      </c>
      <c r="D1817" t="s">
        <v>66</v>
      </c>
      <c r="E1817" t="s">
        <v>68</v>
      </c>
      <c r="F1817" t="s">
        <v>68</v>
      </c>
      <c r="G1817">
        <v>1</v>
      </c>
      <c r="H1817">
        <v>135000</v>
      </c>
      <c r="I1817">
        <v>497520</v>
      </c>
      <c r="J1817" t="s">
        <v>69</v>
      </c>
      <c r="K1817" t="s">
        <v>70</v>
      </c>
      <c r="L1817" t="s">
        <v>91</v>
      </c>
      <c r="M1817" t="s">
        <v>72</v>
      </c>
      <c r="N1817">
        <v>8.6250000000000007E-3</v>
      </c>
      <c r="O1817">
        <v>16835</v>
      </c>
      <c r="P1817">
        <v>1228</v>
      </c>
      <c r="Q1817">
        <v>5478</v>
      </c>
      <c r="R1817">
        <v>389</v>
      </c>
      <c r="S1817">
        <v>2</v>
      </c>
      <c r="T1817">
        <v>2</v>
      </c>
      <c r="U1817" t="s">
        <v>94</v>
      </c>
      <c r="V1817">
        <v>11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 t="s">
        <v>108</v>
      </c>
      <c r="AD1817">
        <v>1772280</v>
      </c>
      <c r="AE1817" t="s">
        <v>65</v>
      </c>
      <c r="AF1817">
        <v>32678.505000000001</v>
      </c>
      <c r="AG1817">
        <v>225000</v>
      </c>
      <c r="AH1817">
        <v>275373</v>
      </c>
      <c r="AJ1817">
        <v>225000</v>
      </c>
      <c r="AK1817" t="s">
        <v>109</v>
      </c>
      <c r="AL1817">
        <v>9</v>
      </c>
      <c r="AM1817" t="s">
        <v>68</v>
      </c>
      <c r="AN1817">
        <v>1</v>
      </c>
      <c r="AR1817" t="s">
        <v>76</v>
      </c>
      <c r="AS1817" t="s">
        <v>77</v>
      </c>
      <c r="AT1817">
        <v>-890</v>
      </c>
      <c r="AU1817" t="s">
        <v>78</v>
      </c>
      <c r="AV1817" t="s">
        <v>79</v>
      </c>
      <c r="AW1817" t="s">
        <v>80</v>
      </c>
      <c r="AX1817" t="s">
        <v>102</v>
      </c>
      <c r="AY1817" t="s">
        <v>76</v>
      </c>
      <c r="AZ1817" t="s">
        <v>82</v>
      </c>
      <c r="BA1817" t="s">
        <v>83</v>
      </c>
      <c r="BB1817" t="s">
        <v>121</v>
      </c>
      <c r="BC1817">
        <v>-1</v>
      </c>
      <c r="BD1817" t="s">
        <v>76</v>
      </c>
      <c r="BE1817">
        <v>12</v>
      </c>
      <c r="BF1817" t="s">
        <v>86</v>
      </c>
      <c r="BG1817" t="s">
        <v>87</v>
      </c>
      <c r="BH1817">
        <v>365243</v>
      </c>
      <c r="BI1817">
        <v>-860</v>
      </c>
      <c r="BJ1817">
        <v>-530</v>
      </c>
      <c r="BK1817">
        <v>-620</v>
      </c>
      <c r="BL1817">
        <v>-614</v>
      </c>
      <c r="BM1817">
        <v>1</v>
      </c>
    </row>
    <row r="1818" spans="1:65" x14ac:dyDescent="0.3">
      <c r="A1818">
        <v>115845</v>
      </c>
      <c r="B1818">
        <v>0</v>
      </c>
      <c r="C1818" t="s">
        <v>65</v>
      </c>
      <c r="D1818" t="s">
        <v>88</v>
      </c>
      <c r="E1818" t="s">
        <v>68</v>
      </c>
      <c r="F1818" t="s">
        <v>68</v>
      </c>
      <c r="G1818">
        <v>0</v>
      </c>
      <c r="H1818">
        <v>202500</v>
      </c>
      <c r="I1818">
        <v>797557.5</v>
      </c>
      <c r="J1818" t="s">
        <v>69</v>
      </c>
      <c r="K1818" t="s">
        <v>70</v>
      </c>
      <c r="L1818" t="s">
        <v>91</v>
      </c>
      <c r="M1818" t="s">
        <v>72</v>
      </c>
      <c r="N1818">
        <v>3.813E-3</v>
      </c>
      <c r="O1818">
        <v>17702</v>
      </c>
      <c r="P1818">
        <v>3786</v>
      </c>
      <c r="Q1818">
        <v>2186</v>
      </c>
      <c r="R1818">
        <v>806</v>
      </c>
      <c r="S1818">
        <v>2</v>
      </c>
      <c r="T1818">
        <v>2</v>
      </c>
      <c r="U1818" t="s">
        <v>120</v>
      </c>
      <c r="V1818">
        <v>8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1</v>
      </c>
      <c r="AC1818" t="s">
        <v>108</v>
      </c>
      <c r="AD1818">
        <v>1274244</v>
      </c>
      <c r="AE1818" t="s">
        <v>93</v>
      </c>
      <c r="AG1818">
        <v>0</v>
      </c>
      <c r="AH1818">
        <v>0</v>
      </c>
      <c r="AK1818" t="s">
        <v>123</v>
      </c>
      <c r="AL1818">
        <v>10</v>
      </c>
      <c r="AM1818" t="s">
        <v>68</v>
      </c>
      <c r="AN1818">
        <v>1</v>
      </c>
      <c r="AR1818" t="s">
        <v>79</v>
      </c>
      <c r="AS1818" t="s">
        <v>129</v>
      </c>
      <c r="AT1818">
        <v>-429</v>
      </c>
      <c r="AU1818" t="s">
        <v>76</v>
      </c>
      <c r="AV1818" t="s">
        <v>79</v>
      </c>
      <c r="AX1818" t="s">
        <v>81</v>
      </c>
      <c r="AY1818" t="s">
        <v>76</v>
      </c>
      <c r="AZ1818" t="s">
        <v>76</v>
      </c>
      <c r="BA1818" t="s">
        <v>76</v>
      </c>
      <c r="BB1818" t="s">
        <v>121</v>
      </c>
      <c r="BC1818">
        <v>-1</v>
      </c>
      <c r="BD1818" t="s">
        <v>76</v>
      </c>
      <c r="BF1818" t="s">
        <v>76</v>
      </c>
      <c r="BG1818" t="s">
        <v>148</v>
      </c>
    </row>
    <row r="1819" spans="1:65" x14ac:dyDescent="0.3">
      <c r="A1819">
        <v>115864</v>
      </c>
      <c r="B1819">
        <v>0</v>
      </c>
      <c r="C1819" t="s">
        <v>65</v>
      </c>
      <c r="D1819" t="s">
        <v>88</v>
      </c>
      <c r="E1819" t="s">
        <v>67</v>
      </c>
      <c r="F1819" t="s">
        <v>68</v>
      </c>
      <c r="G1819">
        <v>1</v>
      </c>
      <c r="H1819">
        <v>90000</v>
      </c>
      <c r="I1819">
        <v>148365</v>
      </c>
      <c r="J1819" t="s">
        <v>89</v>
      </c>
      <c r="K1819" t="s">
        <v>70</v>
      </c>
      <c r="L1819" t="s">
        <v>71</v>
      </c>
      <c r="M1819" t="s">
        <v>72</v>
      </c>
      <c r="N1819">
        <v>3.5791999999999997E-2</v>
      </c>
      <c r="O1819">
        <v>8781</v>
      </c>
      <c r="P1819">
        <v>246</v>
      </c>
      <c r="Q1819">
        <v>741</v>
      </c>
      <c r="R1819">
        <v>1261</v>
      </c>
      <c r="S1819">
        <v>2</v>
      </c>
      <c r="T1819">
        <v>2</v>
      </c>
      <c r="U1819" t="s">
        <v>120</v>
      </c>
      <c r="V1819">
        <v>14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170</v>
      </c>
      <c r="AD1819">
        <v>1672723</v>
      </c>
      <c r="AE1819" t="s">
        <v>93</v>
      </c>
      <c r="AF1819">
        <v>3476.9250000000002</v>
      </c>
      <c r="AG1819">
        <v>20745</v>
      </c>
      <c r="AH1819">
        <v>16542</v>
      </c>
      <c r="AI1819">
        <v>6750</v>
      </c>
      <c r="AJ1819">
        <v>20745</v>
      </c>
      <c r="AK1819" t="s">
        <v>123</v>
      </c>
      <c r="AL1819">
        <v>14</v>
      </c>
      <c r="AM1819" t="s">
        <v>68</v>
      </c>
      <c r="AN1819">
        <v>1</v>
      </c>
      <c r="AO1819">
        <v>0.315617535</v>
      </c>
      <c r="AR1819" t="s">
        <v>79</v>
      </c>
      <c r="AS1819" t="s">
        <v>77</v>
      </c>
      <c r="AT1819">
        <v>-1451</v>
      </c>
      <c r="AU1819" t="s">
        <v>78</v>
      </c>
      <c r="AV1819" t="s">
        <v>79</v>
      </c>
      <c r="AW1819" t="s">
        <v>110</v>
      </c>
      <c r="AX1819" t="s">
        <v>102</v>
      </c>
      <c r="AY1819" t="s">
        <v>124</v>
      </c>
      <c r="AZ1819" t="s">
        <v>96</v>
      </c>
      <c r="BA1819" t="s">
        <v>76</v>
      </c>
      <c r="BB1819" t="s">
        <v>104</v>
      </c>
      <c r="BC1819">
        <v>38</v>
      </c>
      <c r="BD1819" t="s">
        <v>105</v>
      </c>
      <c r="BE1819">
        <v>6</v>
      </c>
      <c r="BF1819" t="s">
        <v>86</v>
      </c>
      <c r="BG1819" t="s">
        <v>106</v>
      </c>
      <c r="BH1819">
        <v>365243</v>
      </c>
      <c r="BI1819">
        <v>-1420</v>
      </c>
      <c r="BJ1819">
        <v>-1270</v>
      </c>
      <c r="BK1819">
        <v>-1270</v>
      </c>
      <c r="BL1819">
        <v>-1263</v>
      </c>
      <c r="BM1819">
        <v>0</v>
      </c>
    </row>
    <row r="1820" spans="1:65" x14ac:dyDescent="0.3">
      <c r="A1820">
        <v>115873</v>
      </c>
      <c r="B1820">
        <v>0</v>
      </c>
      <c r="C1820" t="s">
        <v>65</v>
      </c>
      <c r="D1820" t="s">
        <v>66</v>
      </c>
      <c r="E1820" t="s">
        <v>68</v>
      </c>
      <c r="F1820" t="s">
        <v>68</v>
      </c>
      <c r="G1820">
        <v>1</v>
      </c>
      <c r="H1820">
        <v>247500</v>
      </c>
      <c r="I1820">
        <v>364896</v>
      </c>
      <c r="J1820" t="s">
        <v>89</v>
      </c>
      <c r="K1820" t="s">
        <v>90</v>
      </c>
      <c r="L1820" t="s">
        <v>91</v>
      </c>
      <c r="M1820" t="s">
        <v>72</v>
      </c>
      <c r="N1820">
        <v>1.9101E-2</v>
      </c>
      <c r="O1820">
        <v>11047</v>
      </c>
      <c r="P1820">
        <v>999</v>
      </c>
      <c r="Q1820">
        <v>423</v>
      </c>
      <c r="R1820">
        <v>2232</v>
      </c>
      <c r="S1820">
        <v>2</v>
      </c>
      <c r="T1820">
        <v>2</v>
      </c>
      <c r="U1820" t="s">
        <v>109</v>
      </c>
      <c r="V1820">
        <v>15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 t="s">
        <v>92</v>
      </c>
      <c r="AD1820">
        <v>2209132</v>
      </c>
      <c r="AE1820" t="s">
        <v>93</v>
      </c>
      <c r="AF1820">
        <v>6675.75</v>
      </c>
      <c r="AG1820">
        <v>148185</v>
      </c>
      <c r="AH1820">
        <v>148185</v>
      </c>
      <c r="AI1820">
        <v>0</v>
      </c>
      <c r="AJ1820">
        <v>148185</v>
      </c>
      <c r="AK1820" t="s">
        <v>75</v>
      </c>
      <c r="AL1820">
        <v>15</v>
      </c>
      <c r="AM1820" t="s">
        <v>68</v>
      </c>
      <c r="AN1820">
        <v>1</v>
      </c>
      <c r="AO1820">
        <v>0</v>
      </c>
      <c r="AR1820" t="s">
        <v>79</v>
      </c>
      <c r="AS1820" t="s">
        <v>114</v>
      </c>
      <c r="AT1820">
        <v>-747</v>
      </c>
      <c r="AU1820" t="s">
        <v>78</v>
      </c>
      <c r="AV1820" t="s">
        <v>165</v>
      </c>
      <c r="AW1820" t="s">
        <v>110</v>
      </c>
      <c r="AX1820" t="s">
        <v>81</v>
      </c>
      <c r="AY1820" t="s">
        <v>190</v>
      </c>
      <c r="AZ1820" t="s">
        <v>96</v>
      </c>
      <c r="BA1820" t="s">
        <v>76</v>
      </c>
      <c r="BB1820" t="s">
        <v>84</v>
      </c>
      <c r="BC1820">
        <v>65</v>
      </c>
      <c r="BD1820" t="s">
        <v>191</v>
      </c>
      <c r="BE1820">
        <v>24</v>
      </c>
      <c r="BF1820" t="s">
        <v>97</v>
      </c>
      <c r="BG1820" t="s">
        <v>188</v>
      </c>
    </row>
    <row r="1821" spans="1:65" x14ac:dyDescent="0.3">
      <c r="A1821">
        <v>115884</v>
      </c>
      <c r="B1821">
        <v>0</v>
      </c>
      <c r="C1821" t="s">
        <v>65</v>
      </c>
      <c r="D1821" t="s">
        <v>88</v>
      </c>
      <c r="E1821" t="s">
        <v>67</v>
      </c>
      <c r="F1821" t="s">
        <v>67</v>
      </c>
      <c r="G1821">
        <v>0</v>
      </c>
      <c r="H1821">
        <v>90000</v>
      </c>
      <c r="I1821">
        <v>823500</v>
      </c>
      <c r="J1821" t="s">
        <v>69</v>
      </c>
      <c r="K1821" t="s">
        <v>70</v>
      </c>
      <c r="L1821" t="s">
        <v>91</v>
      </c>
      <c r="M1821" t="s">
        <v>72</v>
      </c>
      <c r="N1821">
        <v>9.6299999999999997E-3</v>
      </c>
      <c r="O1821">
        <v>10498</v>
      </c>
      <c r="P1821">
        <v>2418</v>
      </c>
      <c r="Q1821">
        <v>2982</v>
      </c>
      <c r="R1821">
        <v>3182</v>
      </c>
      <c r="S1821">
        <v>2</v>
      </c>
      <c r="T1821">
        <v>2</v>
      </c>
      <c r="U1821" t="s">
        <v>125</v>
      </c>
      <c r="V1821">
        <v>14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 t="s">
        <v>108</v>
      </c>
      <c r="AD1821">
        <v>1231364</v>
      </c>
      <c r="AE1821" t="s">
        <v>93</v>
      </c>
      <c r="AF1821">
        <v>6926.5349999999999</v>
      </c>
      <c r="AG1821">
        <v>137403</v>
      </c>
      <c r="AH1821">
        <v>152937</v>
      </c>
      <c r="AI1821">
        <v>0</v>
      </c>
      <c r="AJ1821">
        <v>137403</v>
      </c>
      <c r="AK1821" t="s">
        <v>125</v>
      </c>
      <c r="AL1821">
        <v>14</v>
      </c>
      <c r="AM1821" t="s">
        <v>68</v>
      </c>
      <c r="AN1821">
        <v>1</v>
      </c>
      <c r="AO1821">
        <v>0</v>
      </c>
      <c r="AR1821" t="s">
        <v>79</v>
      </c>
      <c r="AS1821" t="s">
        <v>77</v>
      </c>
      <c r="AT1821">
        <v>-759</v>
      </c>
      <c r="AU1821" t="s">
        <v>78</v>
      </c>
      <c r="AV1821" t="s">
        <v>79</v>
      </c>
      <c r="AW1821" t="s">
        <v>101</v>
      </c>
      <c r="AX1821" t="s">
        <v>81</v>
      </c>
      <c r="AY1821" t="s">
        <v>103</v>
      </c>
      <c r="AZ1821" t="s">
        <v>96</v>
      </c>
      <c r="BA1821" t="s">
        <v>76</v>
      </c>
      <c r="BB1821" t="s">
        <v>104</v>
      </c>
      <c r="BC1821">
        <v>1880</v>
      </c>
      <c r="BD1821" t="s">
        <v>85</v>
      </c>
      <c r="BE1821">
        <v>24</v>
      </c>
      <c r="BF1821" t="s">
        <v>97</v>
      </c>
      <c r="BG1821" t="s">
        <v>98</v>
      </c>
      <c r="BH1821">
        <v>365243</v>
      </c>
      <c r="BI1821">
        <v>-728</v>
      </c>
      <c r="BJ1821">
        <v>-38</v>
      </c>
      <c r="BK1821">
        <v>-638</v>
      </c>
      <c r="BL1821">
        <v>-634</v>
      </c>
      <c r="BM1821">
        <v>0</v>
      </c>
    </row>
    <row r="1822" spans="1:65" x14ac:dyDescent="0.3">
      <c r="A1822">
        <v>115891</v>
      </c>
      <c r="B1822">
        <v>0</v>
      </c>
      <c r="C1822" t="s">
        <v>65</v>
      </c>
      <c r="D1822" t="s">
        <v>66</v>
      </c>
      <c r="E1822" t="s">
        <v>67</v>
      </c>
      <c r="F1822" t="s">
        <v>68</v>
      </c>
      <c r="G1822">
        <v>0</v>
      </c>
      <c r="H1822">
        <v>144000</v>
      </c>
      <c r="I1822">
        <v>1019610</v>
      </c>
      <c r="J1822" t="s">
        <v>89</v>
      </c>
      <c r="K1822" t="s">
        <v>90</v>
      </c>
      <c r="L1822" t="s">
        <v>91</v>
      </c>
      <c r="M1822" t="s">
        <v>72</v>
      </c>
      <c r="N1822">
        <v>1.9689000000000002E-2</v>
      </c>
      <c r="O1822">
        <v>23733</v>
      </c>
      <c r="P1822">
        <v>709</v>
      </c>
      <c r="Q1822">
        <v>5312</v>
      </c>
      <c r="R1822">
        <v>4192</v>
      </c>
      <c r="S1822">
        <v>2</v>
      </c>
      <c r="T1822">
        <v>2</v>
      </c>
      <c r="U1822" t="s">
        <v>123</v>
      </c>
      <c r="V1822">
        <v>12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92</v>
      </c>
      <c r="AD1822">
        <v>1026975</v>
      </c>
      <c r="AE1822" t="s">
        <v>65</v>
      </c>
      <c r="AF1822">
        <v>7790.085</v>
      </c>
      <c r="AG1822">
        <v>90000</v>
      </c>
      <c r="AH1822">
        <v>98910</v>
      </c>
      <c r="AJ1822">
        <v>90000</v>
      </c>
      <c r="AK1822" t="s">
        <v>123</v>
      </c>
      <c r="AL1822">
        <v>14</v>
      </c>
      <c r="AM1822" t="s">
        <v>68</v>
      </c>
      <c r="AN1822">
        <v>1</v>
      </c>
      <c r="AR1822" t="s">
        <v>76</v>
      </c>
      <c r="AS1822" t="s">
        <v>77</v>
      </c>
      <c r="AT1822">
        <v>-1085</v>
      </c>
      <c r="AU1822" t="s">
        <v>78</v>
      </c>
      <c r="AV1822" t="s">
        <v>79</v>
      </c>
      <c r="AW1822" t="s">
        <v>80</v>
      </c>
      <c r="AX1822" t="s">
        <v>81</v>
      </c>
      <c r="AY1822" t="s">
        <v>76</v>
      </c>
      <c r="AZ1822" t="s">
        <v>82</v>
      </c>
      <c r="BA1822" t="s">
        <v>116</v>
      </c>
      <c r="BB1822" t="s">
        <v>121</v>
      </c>
      <c r="BC1822">
        <v>0</v>
      </c>
      <c r="BD1822" t="s">
        <v>76</v>
      </c>
      <c r="BE1822">
        <v>18</v>
      </c>
      <c r="BF1822" t="s">
        <v>147</v>
      </c>
      <c r="BG1822" t="s">
        <v>154</v>
      </c>
      <c r="BH1822">
        <v>365243</v>
      </c>
      <c r="BI1822">
        <v>-1055</v>
      </c>
      <c r="BJ1822">
        <v>-545</v>
      </c>
      <c r="BK1822">
        <v>-965</v>
      </c>
      <c r="BL1822">
        <v>-960</v>
      </c>
      <c r="BM1822">
        <v>1</v>
      </c>
    </row>
    <row r="1823" spans="1:65" x14ac:dyDescent="0.3">
      <c r="A1823">
        <v>115901</v>
      </c>
      <c r="B1823">
        <v>0</v>
      </c>
      <c r="C1823" t="s">
        <v>65</v>
      </c>
      <c r="D1823" t="s">
        <v>88</v>
      </c>
      <c r="E1823" t="s">
        <v>67</v>
      </c>
      <c r="F1823" t="s">
        <v>67</v>
      </c>
      <c r="G1823">
        <v>1</v>
      </c>
      <c r="H1823">
        <v>63000</v>
      </c>
      <c r="I1823">
        <v>754740</v>
      </c>
      <c r="J1823" t="s">
        <v>89</v>
      </c>
      <c r="K1823" t="s">
        <v>90</v>
      </c>
      <c r="L1823" t="s">
        <v>91</v>
      </c>
      <c r="M1823" t="s">
        <v>72</v>
      </c>
      <c r="N1823">
        <v>3.1329000000000003E-2</v>
      </c>
      <c r="O1823">
        <v>16172</v>
      </c>
      <c r="P1823">
        <v>1443</v>
      </c>
      <c r="Q1823">
        <v>42</v>
      </c>
      <c r="R1823">
        <v>3457</v>
      </c>
      <c r="S1823">
        <v>2</v>
      </c>
      <c r="T1823">
        <v>2</v>
      </c>
      <c r="U1823" t="s">
        <v>125</v>
      </c>
      <c r="V1823">
        <v>16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195</v>
      </c>
      <c r="AD1823">
        <v>2769730</v>
      </c>
      <c r="AE1823" t="s">
        <v>93</v>
      </c>
      <c r="AF1823">
        <v>3849.3449999999998</v>
      </c>
      <c r="AG1823">
        <v>22230</v>
      </c>
      <c r="AH1823">
        <v>20007</v>
      </c>
      <c r="AI1823">
        <v>2223</v>
      </c>
      <c r="AJ1823">
        <v>22230</v>
      </c>
      <c r="AK1823" t="s">
        <v>75</v>
      </c>
      <c r="AL1823">
        <v>12</v>
      </c>
      <c r="AM1823" t="s">
        <v>68</v>
      </c>
      <c r="AN1823">
        <v>1</v>
      </c>
      <c r="AO1823">
        <v>0.108909091</v>
      </c>
      <c r="AR1823" t="s">
        <v>79</v>
      </c>
      <c r="AS1823" t="s">
        <v>77</v>
      </c>
      <c r="AT1823">
        <v>-2774</v>
      </c>
      <c r="AU1823" t="s">
        <v>78</v>
      </c>
      <c r="AV1823" t="s">
        <v>79</v>
      </c>
      <c r="AX1823" t="s">
        <v>81</v>
      </c>
      <c r="AY1823" t="s">
        <v>95</v>
      </c>
      <c r="AZ1823" t="s">
        <v>96</v>
      </c>
      <c r="BA1823" t="s">
        <v>76</v>
      </c>
      <c r="BB1823" t="s">
        <v>138</v>
      </c>
      <c r="BC1823">
        <v>77</v>
      </c>
      <c r="BD1823" t="s">
        <v>85</v>
      </c>
      <c r="BE1823">
        <v>6</v>
      </c>
      <c r="BF1823" t="s">
        <v>86</v>
      </c>
      <c r="BG1823" t="s">
        <v>151</v>
      </c>
      <c r="BH1823">
        <v>365243</v>
      </c>
      <c r="BI1823">
        <v>-2720</v>
      </c>
      <c r="BJ1823">
        <v>-2570</v>
      </c>
      <c r="BK1823">
        <v>-2570</v>
      </c>
      <c r="BL1823">
        <v>-2564</v>
      </c>
      <c r="BM1823">
        <v>0</v>
      </c>
    </row>
    <row r="1824" spans="1:65" x14ac:dyDescent="0.3">
      <c r="A1824">
        <v>115905</v>
      </c>
      <c r="B1824">
        <v>0</v>
      </c>
      <c r="C1824" t="s">
        <v>65</v>
      </c>
      <c r="D1824" t="s">
        <v>88</v>
      </c>
      <c r="E1824" t="s">
        <v>67</v>
      </c>
      <c r="F1824" t="s">
        <v>68</v>
      </c>
      <c r="G1824">
        <v>2</v>
      </c>
      <c r="H1824">
        <v>112500</v>
      </c>
      <c r="I1824">
        <v>808650</v>
      </c>
      <c r="J1824" t="s">
        <v>89</v>
      </c>
      <c r="K1824" t="s">
        <v>70</v>
      </c>
      <c r="L1824" t="s">
        <v>91</v>
      </c>
      <c r="M1824" t="s">
        <v>72</v>
      </c>
      <c r="N1824">
        <v>1.9689000000000002E-2</v>
      </c>
      <c r="O1824">
        <v>10589</v>
      </c>
      <c r="P1824">
        <v>386</v>
      </c>
      <c r="Q1824">
        <v>316</v>
      </c>
      <c r="R1824">
        <v>1824</v>
      </c>
      <c r="S1824">
        <v>2</v>
      </c>
      <c r="T1824">
        <v>2</v>
      </c>
      <c r="U1824" t="s">
        <v>109</v>
      </c>
      <c r="V1824">
        <v>14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108</v>
      </c>
      <c r="AD1824">
        <v>1381509</v>
      </c>
      <c r="AE1824" t="s">
        <v>93</v>
      </c>
      <c r="AF1824">
        <v>4863.915</v>
      </c>
      <c r="AG1824">
        <v>42745.5</v>
      </c>
      <c r="AH1824">
        <v>41643</v>
      </c>
      <c r="AI1824">
        <v>4275</v>
      </c>
      <c r="AJ1824">
        <v>42745.5</v>
      </c>
      <c r="AK1824" t="s">
        <v>75</v>
      </c>
      <c r="AL1824">
        <v>14</v>
      </c>
      <c r="AM1824" t="s">
        <v>68</v>
      </c>
      <c r="AN1824">
        <v>1</v>
      </c>
      <c r="AO1824">
        <v>0.101395175</v>
      </c>
      <c r="AR1824" t="s">
        <v>79</v>
      </c>
      <c r="AS1824" t="s">
        <v>77</v>
      </c>
      <c r="AT1824">
        <v>-1958</v>
      </c>
      <c r="AU1824" t="s">
        <v>78</v>
      </c>
      <c r="AV1824" t="s">
        <v>79</v>
      </c>
      <c r="AW1824" t="s">
        <v>101</v>
      </c>
      <c r="AX1824" t="s">
        <v>81</v>
      </c>
      <c r="AY1824" t="s">
        <v>103</v>
      </c>
      <c r="AZ1824" t="s">
        <v>96</v>
      </c>
      <c r="BA1824" t="s">
        <v>76</v>
      </c>
      <c r="BB1824" t="s">
        <v>104</v>
      </c>
      <c r="BC1824">
        <v>3500</v>
      </c>
      <c r="BD1824" t="s">
        <v>85</v>
      </c>
      <c r="BE1824">
        <v>10</v>
      </c>
      <c r="BF1824" t="s">
        <v>147</v>
      </c>
      <c r="BG1824" t="s">
        <v>151</v>
      </c>
      <c r="BH1824">
        <v>365243</v>
      </c>
      <c r="BI1824">
        <v>-1927</v>
      </c>
      <c r="BJ1824">
        <v>-1657</v>
      </c>
      <c r="BK1824">
        <v>-1777</v>
      </c>
      <c r="BL1824">
        <v>-1769</v>
      </c>
      <c r="BM1824">
        <v>0</v>
      </c>
    </row>
    <row r="1825" spans="1:65" x14ac:dyDescent="0.3">
      <c r="A1825">
        <v>115907</v>
      </c>
      <c r="B1825">
        <v>0</v>
      </c>
      <c r="C1825" t="s">
        <v>65</v>
      </c>
      <c r="D1825" t="s">
        <v>88</v>
      </c>
      <c r="E1825" t="s">
        <v>68</v>
      </c>
      <c r="F1825" t="s">
        <v>67</v>
      </c>
      <c r="G1825">
        <v>1</v>
      </c>
      <c r="H1825">
        <v>180000</v>
      </c>
      <c r="I1825">
        <v>182016</v>
      </c>
      <c r="J1825" t="s">
        <v>69</v>
      </c>
      <c r="K1825" t="s">
        <v>70</v>
      </c>
      <c r="L1825" t="s">
        <v>91</v>
      </c>
      <c r="M1825" t="s">
        <v>72</v>
      </c>
      <c r="N1825">
        <v>2.5163999999999999E-2</v>
      </c>
      <c r="O1825">
        <v>11626</v>
      </c>
      <c r="P1825">
        <v>2533</v>
      </c>
      <c r="Q1825">
        <v>1445</v>
      </c>
      <c r="R1825">
        <v>2131</v>
      </c>
      <c r="S1825">
        <v>2</v>
      </c>
      <c r="T1825">
        <v>2</v>
      </c>
      <c r="U1825" t="s">
        <v>109</v>
      </c>
      <c r="V1825">
        <v>11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175</v>
      </c>
      <c r="AD1825">
        <v>1797075</v>
      </c>
      <c r="AE1825" t="s">
        <v>93</v>
      </c>
      <c r="AF1825">
        <v>3742.65</v>
      </c>
      <c r="AG1825">
        <v>17770.5</v>
      </c>
      <c r="AH1825">
        <v>18648</v>
      </c>
      <c r="AI1825">
        <v>0</v>
      </c>
      <c r="AJ1825">
        <v>17770.5</v>
      </c>
      <c r="AK1825" t="s">
        <v>109</v>
      </c>
      <c r="AL1825">
        <v>10</v>
      </c>
      <c r="AM1825" t="s">
        <v>68</v>
      </c>
      <c r="AN1825">
        <v>1</v>
      </c>
      <c r="AO1825">
        <v>0</v>
      </c>
      <c r="AR1825" t="s">
        <v>79</v>
      </c>
      <c r="AS1825" t="s">
        <v>77</v>
      </c>
      <c r="AT1825">
        <v>-2576</v>
      </c>
      <c r="AU1825" t="s">
        <v>78</v>
      </c>
      <c r="AV1825" t="s">
        <v>79</v>
      </c>
      <c r="AW1825" t="s">
        <v>166</v>
      </c>
      <c r="AX1825" t="s">
        <v>102</v>
      </c>
      <c r="AY1825" t="s">
        <v>124</v>
      </c>
      <c r="AZ1825" t="s">
        <v>96</v>
      </c>
      <c r="BA1825" t="s">
        <v>76</v>
      </c>
      <c r="BB1825" t="s">
        <v>138</v>
      </c>
      <c r="BC1825">
        <v>15</v>
      </c>
      <c r="BD1825" t="s">
        <v>105</v>
      </c>
      <c r="BE1825">
        <v>6</v>
      </c>
      <c r="BF1825" t="s">
        <v>86</v>
      </c>
      <c r="BG1825" t="s">
        <v>106</v>
      </c>
      <c r="BH1825">
        <v>365243</v>
      </c>
      <c r="BI1825">
        <v>-2528</v>
      </c>
      <c r="BJ1825">
        <v>-2378</v>
      </c>
      <c r="BK1825">
        <v>-2378</v>
      </c>
      <c r="BL1825">
        <v>-2364</v>
      </c>
      <c r="BM1825">
        <v>1</v>
      </c>
    </row>
    <row r="1826" spans="1:65" x14ac:dyDescent="0.3">
      <c r="A1826">
        <v>115907</v>
      </c>
      <c r="B1826">
        <v>0</v>
      </c>
      <c r="C1826" t="s">
        <v>65</v>
      </c>
      <c r="D1826" t="s">
        <v>88</v>
      </c>
      <c r="E1826" t="s">
        <v>68</v>
      </c>
      <c r="F1826" t="s">
        <v>67</v>
      </c>
      <c r="G1826">
        <v>1</v>
      </c>
      <c r="H1826">
        <v>180000</v>
      </c>
      <c r="I1826">
        <v>182016</v>
      </c>
      <c r="J1826" t="s">
        <v>69</v>
      </c>
      <c r="K1826" t="s">
        <v>70</v>
      </c>
      <c r="L1826" t="s">
        <v>91</v>
      </c>
      <c r="M1826" t="s">
        <v>72</v>
      </c>
      <c r="N1826">
        <v>2.5163999999999999E-2</v>
      </c>
      <c r="O1826">
        <v>11626</v>
      </c>
      <c r="P1826">
        <v>2533</v>
      </c>
      <c r="Q1826">
        <v>1445</v>
      </c>
      <c r="R1826">
        <v>2131</v>
      </c>
      <c r="S1826">
        <v>2</v>
      </c>
      <c r="T1826">
        <v>2</v>
      </c>
      <c r="U1826" t="s">
        <v>109</v>
      </c>
      <c r="V1826">
        <v>11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175</v>
      </c>
      <c r="AD1826">
        <v>1067419</v>
      </c>
      <c r="AE1826" t="s">
        <v>93</v>
      </c>
      <c r="AF1826">
        <v>10558.215</v>
      </c>
      <c r="AG1826">
        <v>102987</v>
      </c>
      <c r="AH1826">
        <v>102987</v>
      </c>
      <c r="AI1826">
        <v>0</v>
      </c>
      <c r="AJ1826">
        <v>102987</v>
      </c>
      <c r="AK1826" t="s">
        <v>75</v>
      </c>
      <c r="AL1826">
        <v>11</v>
      </c>
      <c r="AM1826" t="s">
        <v>68</v>
      </c>
      <c r="AN1826">
        <v>1</v>
      </c>
      <c r="AO1826">
        <v>0</v>
      </c>
      <c r="AR1826" t="s">
        <v>79</v>
      </c>
      <c r="AS1826" t="s">
        <v>77</v>
      </c>
      <c r="AT1826">
        <v>-369</v>
      </c>
      <c r="AU1826" t="s">
        <v>78</v>
      </c>
      <c r="AV1826" t="s">
        <v>79</v>
      </c>
      <c r="AX1826" t="s">
        <v>81</v>
      </c>
      <c r="AY1826" t="s">
        <v>111</v>
      </c>
      <c r="AZ1826" t="s">
        <v>96</v>
      </c>
      <c r="BA1826" t="s">
        <v>76</v>
      </c>
      <c r="BB1826" t="s">
        <v>84</v>
      </c>
      <c r="BC1826">
        <v>70</v>
      </c>
      <c r="BD1826" t="s">
        <v>85</v>
      </c>
      <c r="BE1826">
        <v>12</v>
      </c>
      <c r="BF1826" t="s">
        <v>147</v>
      </c>
      <c r="BG1826" t="s">
        <v>151</v>
      </c>
      <c r="BH1826">
        <v>365243</v>
      </c>
      <c r="BI1826">
        <v>-338</v>
      </c>
      <c r="BJ1826">
        <v>-8</v>
      </c>
      <c r="BK1826">
        <v>-188</v>
      </c>
      <c r="BL1826">
        <v>-180</v>
      </c>
      <c r="BM1826">
        <v>0</v>
      </c>
    </row>
    <row r="1827" spans="1:65" x14ac:dyDescent="0.3">
      <c r="A1827">
        <v>115922</v>
      </c>
      <c r="B1827">
        <v>0</v>
      </c>
      <c r="C1827" t="s">
        <v>65</v>
      </c>
      <c r="D1827" t="s">
        <v>88</v>
      </c>
      <c r="E1827" t="s">
        <v>67</v>
      </c>
      <c r="F1827" t="s">
        <v>68</v>
      </c>
      <c r="G1827">
        <v>0</v>
      </c>
      <c r="H1827">
        <v>225000</v>
      </c>
      <c r="I1827">
        <v>540000</v>
      </c>
      <c r="J1827" t="s">
        <v>69</v>
      </c>
      <c r="K1827" t="s">
        <v>90</v>
      </c>
      <c r="L1827" t="s">
        <v>71</v>
      </c>
      <c r="M1827" t="s">
        <v>72</v>
      </c>
      <c r="N1827">
        <v>3.0755000000000001E-2</v>
      </c>
      <c r="O1827">
        <v>16697</v>
      </c>
      <c r="P1827">
        <v>1698</v>
      </c>
      <c r="Q1827">
        <v>1465</v>
      </c>
      <c r="R1827">
        <v>246</v>
      </c>
      <c r="S1827">
        <v>2</v>
      </c>
      <c r="T1827">
        <v>2</v>
      </c>
      <c r="U1827" t="s">
        <v>109</v>
      </c>
      <c r="V1827">
        <v>16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92</v>
      </c>
      <c r="AD1827">
        <v>1077665</v>
      </c>
      <c r="AE1827" t="s">
        <v>65</v>
      </c>
      <c r="AF1827">
        <v>23772.105</v>
      </c>
      <c r="AG1827">
        <v>270000</v>
      </c>
      <c r="AH1827">
        <v>299223</v>
      </c>
      <c r="AJ1827">
        <v>270000</v>
      </c>
      <c r="AK1827" t="s">
        <v>109</v>
      </c>
      <c r="AL1827">
        <v>16</v>
      </c>
      <c r="AM1827" t="s">
        <v>68</v>
      </c>
      <c r="AN1827">
        <v>1</v>
      </c>
      <c r="AR1827" t="s">
        <v>202</v>
      </c>
      <c r="AS1827" t="s">
        <v>77</v>
      </c>
      <c r="AT1827">
        <v>-336</v>
      </c>
      <c r="AU1827" t="s">
        <v>78</v>
      </c>
      <c r="AV1827" t="s">
        <v>79</v>
      </c>
      <c r="AX1827" t="s">
        <v>81</v>
      </c>
      <c r="AY1827" t="s">
        <v>76</v>
      </c>
      <c r="AZ1827" t="s">
        <v>82</v>
      </c>
      <c r="BA1827" t="s">
        <v>83</v>
      </c>
      <c r="BB1827" t="s">
        <v>104</v>
      </c>
      <c r="BC1827">
        <v>38</v>
      </c>
      <c r="BD1827" t="s">
        <v>105</v>
      </c>
      <c r="BE1827">
        <v>24</v>
      </c>
      <c r="BF1827" t="s">
        <v>86</v>
      </c>
      <c r="BG1827" t="s">
        <v>87</v>
      </c>
      <c r="BH1827">
        <v>365243</v>
      </c>
      <c r="BI1827">
        <v>-306</v>
      </c>
      <c r="BJ1827">
        <v>384</v>
      </c>
      <c r="BK1827">
        <v>365243</v>
      </c>
      <c r="BL1827">
        <v>365243</v>
      </c>
      <c r="BM1827">
        <v>1</v>
      </c>
    </row>
    <row r="1828" spans="1:65" x14ac:dyDescent="0.3">
      <c r="A1828">
        <v>115929</v>
      </c>
      <c r="B1828">
        <v>1</v>
      </c>
      <c r="C1828" t="s">
        <v>65</v>
      </c>
      <c r="D1828" t="s">
        <v>88</v>
      </c>
      <c r="E1828" t="s">
        <v>68</v>
      </c>
      <c r="F1828" t="s">
        <v>68</v>
      </c>
      <c r="G1828">
        <v>0</v>
      </c>
      <c r="H1828">
        <v>157500</v>
      </c>
      <c r="I1828">
        <v>900000</v>
      </c>
      <c r="J1828" t="s">
        <v>69</v>
      </c>
      <c r="K1828" t="s">
        <v>90</v>
      </c>
      <c r="L1828" t="s">
        <v>119</v>
      </c>
      <c r="M1828" t="s">
        <v>72</v>
      </c>
      <c r="N1828">
        <v>3.0755000000000001E-2</v>
      </c>
      <c r="O1828">
        <v>12599</v>
      </c>
      <c r="P1828">
        <v>99</v>
      </c>
      <c r="Q1828">
        <v>2716</v>
      </c>
      <c r="R1828">
        <v>4237</v>
      </c>
      <c r="S1828">
        <v>2</v>
      </c>
      <c r="T1828">
        <v>2</v>
      </c>
      <c r="U1828" t="s">
        <v>94</v>
      </c>
      <c r="V1828">
        <v>17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92</v>
      </c>
      <c r="AD1828">
        <v>2244295</v>
      </c>
      <c r="AE1828" t="s">
        <v>93</v>
      </c>
      <c r="AF1828">
        <v>11303.64</v>
      </c>
      <c r="AG1828">
        <v>107541</v>
      </c>
      <c r="AH1828">
        <v>107541</v>
      </c>
      <c r="AI1828">
        <v>0</v>
      </c>
      <c r="AJ1828">
        <v>107541</v>
      </c>
      <c r="AK1828" t="s">
        <v>120</v>
      </c>
      <c r="AL1828">
        <v>14</v>
      </c>
      <c r="AM1828" t="s">
        <v>68</v>
      </c>
      <c r="AN1828">
        <v>1</v>
      </c>
      <c r="AO1828">
        <v>0</v>
      </c>
      <c r="AR1828" t="s">
        <v>79</v>
      </c>
      <c r="AS1828" t="s">
        <v>77</v>
      </c>
      <c r="AT1828">
        <v>-815</v>
      </c>
      <c r="AU1828" t="s">
        <v>78</v>
      </c>
      <c r="AV1828" t="s">
        <v>79</v>
      </c>
      <c r="AW1828" t="s">
        <v>101</v>
      </c>
      <c r="AX1828" t="s">
        <v>161</v>
      </c>
      <c r="AY1828" t="s">
        <v>111</v>
      </c>
      <c r="AZ1828" t="s">
        <v>96</v>
      </c>
      <c r="BA1828" t="s">
        <v>76</v>
      </c>
      <c r="BB1828" t="s">
        <v>104</v>
      </c>
      <c r="BC1828">
        <v>1810</v>
      </c>
      <c r="BD1828" t="s">
        <v>85</v>
      </c>
      <c r="BE1828">
        <v>12</v>
      </c>
      <c r="BF1828" t="s">
        <v>147</v>
      </c>
      <c r="BG1828" t="s">
        <v>151</v>
      </c>
      <c r="BH1828">
        <v>365243</v>
      </c>
      <c r="BI1828">
        <v>-784</v>
      </c>
      <c r="BJ1828">
        <v>-454</v>
      </c>
      <c r="BK1828">
        <v>-454</v>
      </c>
      <c r="BL1828">
        <v>-447</v>
      </c>
      <c r="BM1828">
        <v>0</v>
      </c>
    </row>
    <row r="1829" spans="1:65" x14ac:dyDescent="0.3">
      <c r="A1829">
        <v>115930</v>
      </c>
      <c r="B1829">
        <v>0</v>
      </c>
      <c r="C1829" t="s">
        <v>65</v>
      </c>
      <c r="D1829" t="s">
        <v>66</v>
      </c>
      <c r="E1829" t="s">
        <v>67</v>
      </c>
      <c r="F1829" t="s">
        <v>67</v>
      </c>
      <c r="G1829">
        <v>1</v>
      </c>
      <c r="H1829">
        <v>630000</v>
      </c>
      <c r="I1829">
        <v>531000</v>
      </c>
      <c r="J1829" t="s">
        <v>89</v>
      </c>
      <c r="K1829" t="s">
        <v>90</v>
      </c>
      <c r="L1829" t="s">
        <v>91</v>
      </c>
      <c r="M1829" t="s">
        <v>72</v>
      </c>
      <c r="N1829">
        <v>7.2508000000000003E-2</v>
      </c>
      <c r="O1829">
        <v>13288</v>
      </c>
      <c r="P1829">
        <v>2578</v>
      </c>
      <c r="Q1829">
        <v>7386</v>
      </c>
      <c r="R1829">
        <v>4531</v>
      </c>
      <c r="S1829">
        <v>1</v>
      </c>
      <c r="T1829">
        <v>1</v>
      </c>
      <c r="U1829" t="s">
        <v>73</v>
      </c>
      <c r="V1829">
        <v>12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92</v>
      </c>
      <c r="AD1829">
        <v>2370062</v>
      </c>
      <c r="AE1829" t="s">
        <v>93</v>
      </c>
      <c r="AF1829">
        <v>19015.38</v>
      </c>
      <c r="AG1829">
        <v>422095.5</v>
      </c>
      <c r="AH1829">
        <v>422095.5</v>
      </c>
      <c r="AI1829">
        <v>0</v>
      </c>
      <c r="AJ1829">
        <v>422095.5</v>
      </c>
      <c r="AK1829" t="s">
        <v>94</v>
      </c>
      <c r="AL1829">
        <v>16</v>
      </c>
      <c r="AM1829" t="s">
        <v>68</v>
      </c>
      <c r="AN1829">
        <v>1</v>
      </c>
      <c r="AO1829">
        <v>0</v>
      </c>
      <c r="AR1829" t="s">
        <v>79</v>
      </c>
      <c r="AS1829" t="s">
        <v>77</v>
      </c>
      <c r="AT1829">
        <v>-985</v>
      </c>
      <c r="AU1829" t="s">
        <v>78</v>
      </c>
      <c r="AV1829" t="s">
        <v>79</v>
      </c>
      <c r="AW1829" t="s">
        <v>80</v>
      </c>
      <c r="AX1829" t="s">
        <v>161</v>
      </c>
      <c r="AY1829" t="s">
        <v>157</v>
      </c>
      <c r="AZ1829" t="s">
        <v>96</v>
      </c>
      <c r="BA1829" t="s">
        <v>76</v>
      </c>
      <c r="BB1829" t="s">
        <v>138</v>
      </c>
      <c r="BC1829">
        <v>150</v>
      </c>
      <c r="BD1829" t="s">
        <v>157</v>
      </c>
      <c r="BE1829">
        <v>24</v>
      </c>
      <c r="BF1829" t="s">
        <v>97</v>
      </c>
      <c r="BG1829" t="s">
        <v>188</v>
      </c>
      <c r="BH1829">
        <v>365243</v>
      </c>
      <c r="BI1829">
        <v>-954</v>
      </c>
      <c r="BJ1829">
        <v>-264</v>
      </c>
      <c r="BK1829">
        <v>-264</v>
      </c>
      <c r="BL1829">
        <v>-256</v>
      </c>
      <c r="BM1829">
        <v>0</v>
      </c>
    </row>
    <row r="1830" spans="1:65" x14ac:dyDescent="0.3">
      <c r="A1830">
        <v>115931</v>
      </c>
      <c r="B1830">
        <v>0</v>
      </c>
      <c r="C1830" t="s">
        <v>65</v>
      </c>
      <c r="D1830" t="s">
        <v>66</v>
      </c>
      <c r="E1830" t="s">
        <v>67</v>
      </c>
      <c r="F1830" t="s">
        <v>68</v>
      </c>
      <c r="G1830">
        <v>0</v>
      </c>
      <c r="H1830">
        <v>292500</v>
      </c>
      <c r="I1830">
        <v>292500</v>
      </c>
      <c r="J1830" t="s">
        <v>69</v>
      </c>
      <c r="K1830" t="s">
        <v>90</v>
      </c>
      <c r="L1830" t="s">
        <v>71</v>
      </c>
      <c r="M1830" t="s">
        <v>72</v>
      </c>
      <c r="N1830">
        <v>1.8208999999999999E-2</v>
      </c>
      <c r="O1830">
        <v>17555</v>
      </c>
      <c r="P1830">
        <v>3126</v>
      </c>
      <c r="Q1830">
        <v>3438</v>
      </c>
      <c r="R1830">
        <v>1112</v>
      </c>
      <c r="S1830">
        <v>3</v>
      </c>
      <c r="T1830">
        <v>3</v>
      </c>
      <c r="U1830" t="s">
        <v>120</v>
      </c>
      <c r="V1830">
        <v>12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135</v>
      </c>
      <c r="AD1830">
        <v>1697784</v>
      </c>
      <c r="AE1830" t="s">
        <v>99</v>
      </c>
      <c r="AF1830">
        <v>22500</v>
      </c>
      <c r="AG1830">
        <v>0</v>
      </c>
      <c r="AH1830">
        <v>450000</v>
      </c>
      <c r="AK1830" t="s">
        <v>123</v>
      </c>
      <c r="AL1830">
        <v>8</v>
      </c>
      <c r="AM1830" t="s">
        <v>68</v>
      </c>
      <c r="AN1830">
        <v>1</v>
      </c>
      <c r="AR1830" t="s">
        <v>79</v>
      </c>
      <c r="AS1830" t="s">
        <v>77</v>
      </c>
      <c r="AT1830">
        <v>-1143</v>
      </c>
      <c r="AU1830" t="s">
        <v>76</v>
      </c>
      <c r="AV1830" t="s">
        <v>79</v>
      </c>
      <c r="AX1830" t="s">
        <v>81</v>
      </c>
      <c r="AY1830" t="s">
        <v>76</v>
      </c>
      <c r="AZ1830" t="s">
        <v>131</v>
      </c>
      <c r="BA1830" t="s">
        <v>116</v>
      </c>
      <c r="BB1830" t="s">
        <v>121</v>
      </c>
      <c r="BC1830">
        <v>-1</v>
      </c>
      <c r="BD1830" t="s">
        <v>76</v>
      </c>
      <c r="BE1830">
        <v>0</v>
      </c>
      <c r="BF1830" t="s">
        <v>76</v>
      </c>
      <c r="BG1830" t="s">
        <v>160</v>
      </c>
      <c r="BH1830">
        <v>-1141</v>
      </c>
      <c r="BI1830">
        <v>-1094</v>
      </c>
      <c r="BJ1830">
        <v>365243</v>
      </c>
      <c r="BK1830">
        <v>365243</v>
      </c>
      <c r="BL1830">
        <v>365243</v>
      </c>
      <c r="BM1830">
        <v>0</v>
      </c>
    </row>
    <row r="1831" spans="1:65" x14ac:dyDescent="0.3">
      <c r="A1831">
        <v>115934</v>
      </c>
      <c r="B1831">
        <v>0</v>
      </c>
      <c r="C1831" t="s">
        <v>65</v>
      </c>
      <c r="D1831" t="s">
        <v>66</v>
      </c>
      <c r="E1831" t="s">
        <v>68</v>
      </c>
      <c r="F1831" t="s">
        <v>68</v>
      </c>
      <c r="G1831">
        <v>2</v>
      </c>
      <c r="H1831">
        <v>180000</v>
      </c>
      <c r="I1831">
        <v>1223010</v>
      </c>
      <c r="J1831" t="s">
        <v>89</v>
      </c>
      <c r="K1831" t="s">
        <v>70</v>
      </c>
      <c r="L1831" t="s">
        <v>91</v>
      </c>
      <c r="M1831" t="s">
        <v>169</v>
      </c>
      <c r="N1831">
        <v>3.2561E-2</v>
      </c>
      <c r="O1831">
        <v>16488</v>
      </c>
      <c r="P1831">
        <v>1568</v>
      </c>
      <c r="Q1831">
        <v>7638</v>
      </c>
      <c r="R1831">
        <v>4</v>
      </c>
      <c r="S1831">
        <v>1</v>
      </c>
      <c r="T1831">
        <v>1</v>
      </c>
      <c r="U1831" t="s">
        <v>125</v>
      </c>
      <c r="V1831">
        <v>16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108</v>
      </c>
      <c r="AD1831">
        <v>1768576</v>
      </c>
      <c r="AE1831" t="s">
        <v>93</v>
      </c>
      <c r="AF1831">
        <v>16062.3</v>
      </c>
      <c r="AG1831">
        <v>178470</v>
      </c>
      <c r="AH1831">
        <v>142776</v>
      </c>
      <c r="AI1831">
        <v>35694</v>
      </c>
      <c r="AJ1831">
        <v>178470</v>
      </c>
      <c r="AK1831" t="s">
        <v>123</v>
      </c>
      <c r="AL1831">
        <v>12</v>
      </c>
      <c r="AM1831" t="s">
        <v>68</v>
      </c>
      <c r="AN1831">
        <v>1</v>
      </c>
      <c r="AO1831">
        <v>0.217818182</v>
      </c>
      <c r="AR1831" t="s">
        <v>79</v>
      </c>
      <c r="AS1831" t="s">
        <v>77</v>
      </c>
      <c r="AT1831">
        <v>-743</v>
      </c>
      <c r="AU1831" t="s">
        <v>78</v>
      </c>
      <c r="AV1831" t="s">
        <v>79</v>
      </c>
      <c r="AW1831" t="s">
        <v>80</v>
      </c>
      <c r="AX1831" t="s">
        <v>102</v>
      </c>
      <c r="AY1831" t="s">
        <v>157</v>
      </c>
      <c r="AZ1831" t="s">
        <v>96</v>
      </c>
      <c r="BA1831" t="s">
        <v>76</v>
      </c>
      <c r="BB1831" t="s">
        <v>104</v>
      </c>
      <c r="BC1831">
        <v>80</v>
      </c>
      <c r="BD1831" t="s">
        <v>157</v>
      </c>
      <c r="BE1831">
        <v>10</v>
      </c>
      <c r="BF1831" t="s">
        <v>112</v>
      </c>
      <c r="BG1831" t="s">
        <v>158</v>
      </c>
      <c r="BH1831">
        <v>365243</v>
      </c>
      <c r="BI1831">
        <v>-709</v>
      </c>
      <c r="BJ1831">
        <v>-439</v>
      </c>
      <c r="BK1831">
        <v>-439</v>
      </c>
      <c r="BL1831">
        <v>-429</v>
      </c>
      <c r="BM1831">
        <v>0</v>
      </c>
    </row>
    <row r="1832" spans="1:65" x14ac:dyDescent="0.3">
      <c r="A1832">
        <v>115945</v>
      </c>
      <c r="B1832">
        <v>0</v>
      </c>
      <c r="C1832" t="s">
        <v>65</v>
      </c>
      <c r="D1832" t="s">
        <v>88</v>
      </c>
      <c r="E1832" t="s">
        <v>67</v>
      </c>
      <c r="F1832" t="s">
        <v>68</v>
      </c>
      <c r="G1832">
        <v>2</v>
      </c>
      <c r="H1832">
        <v>112500</v>
      </c>
      <c r="I1832">
        <v>553500</v>
      </c>
      <c r="J1832" t="s">
        <v>133</v>
      </c>
      <c r="K1832" t="s">
        <v>70</v>
      </c>
      <c r="L1832" t="s">
        <v>91</v>
      </c>
      <c r="M1832" t="s">
        <v>72</v>
      </c>
      <c r="N1832">
        <v>1.5221E-2</v>
      </c>
      <c r="O1832">
        <v>10613</v>
      </c>
      <c r="P1832">
        <v>3175</v>
      </c>
      <c r="Q1832">
        <v>2660</v>
      </c>
      <c r="R1832">
        <v>3286</v>
      </c>
      <c r="S1832">
        <v>2</v>
      </c>
      <c r="T1832">
        <v>2</v>
      </c>
      <c r="U1832" t="s">
        <v>94</v>
      </c>
      <c r="V1832">
        <v>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143</v>
      </c>
      <c r="AD1832">
        <v>1815680</v>
      </c>
      <c r="AE1832" t="s">
        <v>93</v>
      </c>
      <c r="AF1832">
        <v>9943.83</v>
      </c>
      <c r="AG1832">
        <v>75955.5</v>
      </c>
      <c r="AH1832">
        <v>86400</v>
      </c>
      <c r="AI1832">
        <v>0</v>
      </c>
      <c r="AJ1832">
        <v>75955.5</v>
      </c>
      <c r="AK1832" t="s">
        <v>94</v>
      </c>
      <c r="AL1832">
        <v>12</v>
      </c>
      <c r="AM1832" t="s">
        <v>68</v>
      </c>
      <c r="AN1832">
        <v>1</v>
      </c>
      <c r="AO1832">
        <v>0</v>
      </c>
      <c r="AR1832" t="s">
        <v>79</v>
      </c>
      <c r="AS1832" t="s">
        <v>77</v>
      </c>
      <c r="AT1832">
        <v>-21</v>
      </c>
      <c r="AU1832" t="s">
        <v>78</v>
      </c>
      <c r="AV1832" t="s">
        <v>79</v>
      </c>
      <c r="AW1832" t="s">
        <v>101</v>
      </c>
      <c r="AX1832" t="s">
        <v>81</v>
      </c>
      <c r="AY1832" t="s">
        <v>124</v>
      </c>
      <c r="AZ1832" t="s">
        <v>96</v>
      </c>
      <c r="BA1832" t="s">
        <v>76</v>
      </c>
      <c r="BB1832" t="s">
        <v>104</v>
      </c>
      <c r="BC1832">
        <v>154</v>
      </c>
      <c r="BD1832" t="s">
        <v>105</v>
      </c>
      <c r="BE1832">
        <v>10</v>
      </c>
      <c r="BF1832" t="s">
        <v>112</v>
      </c>
      <c r="BG1832" t="s">
        <v>208</v>
      </c>
      <c r="BH1832">
        <v>365243</v>
      </c>
      <c r="BI1832">
        <v>365243</v>
      </c>
      <c r="BJ1832">
        <v>279</v>
      </c>
      <c r="BK1832">
        <v>365243</v>
      </c>
      <c r="BL1832">
        <v>365243</v>
      </c>
      <c r="BM1832">
        <v>1</v>
      </c>
    </row>
    <row r="1833" spans="1:65" x14ac:dyDescent="0.3">
      <c r="A1833">
        <v>115948</v>
      </c>
      <c r="B1833">
        <v>1</v>
      </c>
      <c r="C1833" t="s">
        <v>99</v>
      </c>
      <c r="D1833" t="s">
        <v>88</v>
      </c>
      <c r="E1833" t="s">
        <v>68</v>
      </c>
      <c r="F1833" t="s">
        <v>68</v>
      </c>
      <c r="G1833">
        <v>0</v>
      </c>
      <c r="H1833">
        <v>220500</v>
      </c>
      <c r="I1833">
        <v>337500</v>
      </c>
      <c r="J1833" t="s">
        <v>69</v>
      </c>
      <c r="K1833" t="s">
        <v>126</v>
      </c>
      <c r="L1833" t="s">
        <v>71</v>
      </c>
      <c r="M1833" t="s">
        <v>72</v>
      </c>
      <c r="N1833">
        <v>1.8800999999999998E-2</v>
      </c>
      <c r="O1833">
        <v>8792</v>
      </c>
      <c r="P1833">
        <v>228</v>
      </c>
      <c r="Q1833">
        <v>2462</v>
      </c>
      <c r="R1833">
        <v>1461</v>
      </c>
      <c r="S1833">
        <v>2</v>
      </c>
      <c r="T1833">
        <v>2</v>
      </c>
      <c r="U1833" t="s">
        <v>94</v>
      </c>
      <c r="V1833">
        <v>8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 t="s">
        <v>92</v>
      </c>
      <c r="AD1833">
        <v>1563089</v>
      </c>
      <c r="AE1833" t="s">
        <v>93</v>
      </c>
      <c r="AF1833">
        <v>3451.7249999999999</v>
      </c>
      <c r="AG1833">
        <v>26995.5</v>
      </c>
      <c r="AH1833">
        <v>33669</v>
      </c>
      <c r="AI1833">
        <v>0</v>
      </c>
      <c r="AJ1833">
        <v>26995.5</v>
      </c>
      <c r="AK1833" t="s">
        <v>73</v>
      </c>
      <c r="AL1833">
        <v>10</v>
      </c>
      <c r="AM1833" t="s">
        <v>68</v>
      </c>
      <c r="AN1833">
        <v>1</v>
      </c>
      <c r="AO1833">
        <v>0</v>
      </c>
      <c r="AR1833" t="s">
        <v>79</v>
      </c>
      <c r="AS1833" t="s">
        <v>77</v>
      </c>
      <c r="AT1833">
        <v>-1157</v>
      </c>
      <c r="AU1833" t="s">
        <v>78</v>
      </c>
      <c r="AV1833" t="s">
        <v>79</v>
      </c>
      <c r="AW1833" t="s">
        <v>80</v>
      </c>
      <c r="AX1833" t="s">
        <v>81</v>
      </c>
      <c r="AY1833" t="s">
        <v>103</v>
      </c>
      <c r="AZ1833" t="s">
        <v>96</v>
      </c>
      <c r="BA1833" t="s">
        <v>76</v>
      </c>
      <c r="BB1833" t="s">
        <v>104</v>
      </c>
      <c r="BC1833">
        <v>550</v>
      </c>
      <c r="BD1833" t="s">
        <v>85</v>
      </c>
      <c r="BE1833">
        <v>12</v>
      </c>
      <c r="BF1833" t="s">
        <v>147</v>
      </c>
      <c r="BG1833" t="s">
        <v>151</v>
      </c>
      <c r="BH1833">
        <v>365243</v>
      </c>
      <c r="BI1833">
        <v>-1126</v>
      </c>
      <c r="BJ1833">
        <v>-796</v>
      </c>
      <c r="BK1833">
        <v>-796</v>
      </c>
      <c r="BL1833">
        <v>-789</v>
      </c>
      <c r="BM1833">
        <v>0</v>
      </c>
    </row>
    <row r="1834" spans="1:65" x14ac:dyDescent="0.3">
      <c r="A1834">
        <v>115962</v>
      </c>
      <c r="B1834">
        <v>0</v>
      </c>
      <c r="C1834" t="s">
        <v>65</v>
      </c>
      <c r="D1834" t="s">
        <v>88</v>
      </c>
      <c r="E1834" t="s">
        <v>67</v>
      </c>
      <c r="F1834" t="s">
        <v>68</v>
      </c>
      <c r="G1834">
        <v>0</v>
      </c>
      <c r="H1834">
        <v>180000</v>
      </c>
      <c r="I1834">
        <v>1253070</v>
      </c>
      <c r="J1834" t="s">
        <v>89</v>
      </c>
      <c r="K1834" t="s">
        <v>70</v>
      </c>
      <c r="L1834" t="s">
        <v>140</v>
      </c>
      <c r="M1834" t="s">
        <v>72</v>
      </c>
      <c r="N1834">
        <v>2.2624999999999999E-2</v>
      </c>
      <c r="O1834">
        <v>20650</v>
      </c>
      <c r="P1834">
        <v>5590</v>
      </c>
      <c r="Q1834">
        <v>9954</v>
      </c>
      <c r="R1834">
        <v>3913</v>
      </c>
      <c r="S1834">
        <v>2</v>
      </c>
      <c r="T1834">
        <v>2</v>
      </c>
      <c r="U1834" t="s">
        <v>120</v>
      </c>
      <c r="V1834">
        <v>11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t="s">
        <v>92</v>
      </c>
      <c r="AD1834">
        <v>2267458</v>
      </c>
      <c r="AE1834" t="s">
        <v>65</v>
      </c>
      <c r="AG1834">
        <v>0</v>
      </c>
      <c r="AH1834">
        <v>0</v>
      </c>
      <c r="AK1834" t="s">
        <v>94</v>
      </c>
      <c r="AL1834">
        <v>16</v>
      </c>
      <c r="AM1834" t="s">
        <v>68</v>
      </c>
      <c r="AN1834">
        <v>1</v>
      </c>
      <c r="AR1834" t="s">
        <v>76</v>
      </c>
      <c r="AS1834" t="s">
        <v>129</v>
      </c>
      <c r="AT1834">
        <v>-417</v>
      </c>
      <c r="AU1834" t="s">
        <v>76</v>
      </c>
      <c r="AV1834" t="s">
        <v>79</v>
      </c>
      <c r="AX1834" t="s">
        <v>81</v>
      </c>
      <c r="AY1834" t="s">
        <v>76</v>
      </c>
      <c r="AZ1834" t="s">
        <v>76</v>
      </c>
      <c r="BA1834" t="s">
        <v>76</v>
      </c>
      <c r="BB1834" t="s">
        <v>121</v>
      </c>
      <c r="BC1834">
        <v>-1</v>
      </c>
      <c r="BD1834" t="s">
        <v>76</v>
      </c>
      <c r="BF1834" t="s">
        <v>76</v>
      </c>
      <c r="BG1834" t="s">
        <v>82</v>
      </c>
    </row>
    <row r="1835" spans="1:65" x14ac:dyDescent="0.3">
      <c r="A1835">
        <v>115964</v>
      </c>
      <c r="B1835">
        <v>0</v>
      </c>
      <c r="C1835" t="s">
        <v>65</v>
      </c>
      <c r="D1835" t="s">
        <v>88</v>
      </c>
      <c r="E1835" t="s">
        <v>67</v>
      </c>
      <c r="F1835" t="s">
        <v>68</v>
      </c>
      <c r="G1835">
        <v>0</v>
      </c>
      <c r="H1835">
        <v>148500</v>
      </c>
      <c r="I1835">
        <v>940500</v>
      </c>
      <c r="J1835" t="s">
        <v>113</v>
      </c>
      <c r="K1835" t="s">
        <v>90</v>
      </c>
      <c r="L1835" t="s">
        <v>91</v>
      </c>
      <c r="M1835" t="s">
        <v>72</v>
      </c>
      <c r="N1835">
        <v>2.6391999999999999E-2</v>
      </c>
      <c r="O1835">
        <v>21564</v>
      </c>
      <c r="P1835">
        <v>365243</v>
      </c>
      <c r="Q1835">
        <v>5096</v>
      </c>
      <c r="R1835">
        <v>4116</v>
      </c>
      <c r="S1835">
        <v>2</v>
      </c>
      <c r="T1835">
        <v>2</v>
      </c>
      <c r="U1835" t="s">
        <v>73</v>
      </c>
      <c r="V1835">
        <v>17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76</v>
      </c>
      <c r="AD1835">
        <v>1343902</v>
      </c>
      <c r="AE1835" t="s">
        <v>93</v>
      </c>
      <c r="AF1835">
        <v>6957.54</v>
      </c>
      <c r="AG1835">
        <v>36868.5</v>
      </c>
      <c r="AH1835">
        <v>36567</v>
      </c>
      <c r="AI1835">
        <v>2025</v>
      </c>
      <c r="AJ1835">
        <v>36868.5</v>
      </c>
      <c r="AK1835" t="s">
        <v>75</v>
      </c>
      <c r="AL1835">
        <v>12</v>
      </c>
      <c r="AM1835" t="s">
        <v>68</v>
      </c>
      <c r="AN1835">
        <v>1</v>
      </c>
      <c r="AO1835">
        <v>5.7146794000000001E-2</v>
      </c>
      <c r="AR1835" t="s">
        <v>79</v>
      </c>
      <c r="AS1835" t="s">
        <v>77</v>
      </c>
      <c r="AT1835">
        <v>-1453</v>
      </c>
      <c r="AU1835" t="s">
        <v>78</v>
      </c>
      <c r="AV1835" t="s">
        <v>79</v>
      </c>
      <c r="AW1835" t="s">
        <v>101</v>
      </c>
      <c r="AX1835" t="s">
        <v>102</v>
      </c>
      <c r="AY1835" t="s">
        <v>103</v>
      </c>
      <c r="AZ1835" t="s">
        <v>96</v>
      </c>
      <c r="BA1835" t="s">
        <v>76</v>
      </c>
      <c r="BB1835" t="s">
        <v>104</v>
      </c>
      <c r="BC1835">
        <v>1000</v>
      </c>
      <c r="BD1835" t="s">
        <v>85</v>
      </c>
      <c r="BE1835">
        <v>6</v>
      </c>
      <c r="BF1835" t="s">
        <v>147</v>
      </c>
      <c r="BG1835" t="s">
        <v>151</v>
      </c>
      <c r="BH1835">
        <v>365243</v>
      </c>
      <c r="BI1835">
        <v>-1422</v>
      </c>
      <c r="BJ1835">
        <v>-1272</v>
      </c>
      <c r="BK1835">
        <v>-1272</v>
      </c>
      <c r="BL1835">
        <v>-1263</v>
      </c>
      <c r="BM1835">
        <v>0</v>
      </c>
    </row>
    <row r="1836" spans="1:65" x14ac:dyDescent="0.3">
      <c r="A1836">
        <v>115966</v>
      </c>
      <c r="B1836">
        <v>0</v>
      </c>
      <c r="C1836" t="s">
        <v>65</v>
      </c>
      <c r="D1836" t="s">
        <v>66</v>
      </c>
      <c r="E1836" t="s">
        <v>68</v>
      </c>
      <c r="F1836" t="s">
        <v>68</v>
      </c>
      <c r="G1836">
        <v>0</v>
      </c>
      <c r="H1836">
        <v>225000</v>
      </c>
      <c r="I1836">
        <v>1755000</v>
      </c>
      <c r="J1836" t="s">
        <v>89</v>
      </c>
      <c r="K1836" t="s">
        <v>90</v>
      </c>
      <c r="L1836" t="s">
        <v>91</v>
      </c>
      <c r="M1836" t="s">
        <v>72</v>
      </c>
      <c r="N1836">
        <v>5.1440000000000001E-3</v>
      </c>
      <c r="O1836">
        <v>18711</v>
      </c>
      <c r="P1836">
        <v>3684</v>
      </c>
      <c r="Q1836">
        <v>3552</v>
      </c>
      <c r="R1836">
        <v>2136</v>
      </c>
      <c r="S1836">
        <v>2</v>
      </c>
      <c r="T1836">
        <v>2</v>
      </c>
      <c r="U1836" t="s">
        <v>73</v>
      </c>
      <c r="V1836">
        <v>17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108</v>
      </c>
      <c r="AD1836">
        <v>2549982</v>
      </c>
      <c r="AE1836" t="s">
        <v>65</v>
      </c>
      <c r="AF1836">
        <v>5444.9549999999999</v>
      </c>
      <c r="AG1836">
        <v>45000</v>
      </c>
      <c r="AH1836">
        <v>57942</v>
      </c>
      <c r="AI1836">
        <v>0</v>
      </c>
      <c r="AJ1836">
        <v>45000</v>
      </c>
      <c r="AK1836" t="s">
        <v>120</v>
      </c>
      <c r="AL1836">
        <v>10</v>
      </c>
      <c r="AM1836" t="s">
        <v>68</v>
      </c>
      <c r="AN1836">
        <v>1</v>
      </c>
      <c r="AO1836">
        <v>0</v>
      </c>
      <c r="AR1836" t="s">
        <v>122</v>
      </c>
      <c r="AS1836" t="s">
        <v>114</v>
      </c>
      <c r="AT1836">
        <v>-1793</v>
      </c>
      <c r="AU1836" t="s">
        <v>78</v>
      </c>
      <c r="AV1836" t="s">
        <v>165</v>
      </c>
      <c r="AW1836" t="s">
        <v>80</v>
      </c>
      <c r="AX1836" t="s">
        <v>81</v>
      </c>
      <c r="AY1836" t="s">
        <v>76</v>
      </c>
      <c r="AZ1836" t="s">
        <v>82</v>
      </c>
      <c r="BA1836" t="s">
        <v>83</v>
      </c>
      <c r="BB1836" t="s">
        <v>121</v>
      </c>
      <c r="BC1836">
        <v>-1</v>
      </c>
      <c r="BD1836" t="s">
        <v>76</v>
      </c>
      <c r="BE1836">
        <v>18</v>
      </c>
      <c r="BF1836" t="s">
        <v>86</v>
      </c>
      <c r="BG1836" t="s">
        <v>87</v>
      </c>
    </row>
    <row r="1837" spans="1:65" x14ac:dyDescent="0.3">
      <c r="A1837">
        <v>115974</v>
      </c>
      <c r="B1837">
        <v>0</v>
      </c>
      <c r="C1837" t="s">
        <v>65</v>
      </c>
      <c r="D1837" t="s">
        <v>88</v>
      </c>
      <c r="E1837" t="s">
        <v>67</v>
      </c>
      <c r="F1837" t="s">
        <v>67</v>
      </c>
      <c r="G1837">
        <v>0</v>
      </c>
      <c r="H1837">
        <v>112500</v>
      </c>
      <c r="I1837">
        <v>900000</v>
      </c>
      <c r="J1837" t="s">
        <v>69</v>
      </c>
      <c r="K1837" t="s">
        <v>70</v>
      </c>
      <c r="L1837" t="s">
        <v>91</v>
      </c>
      <c r="M1837" t="s">
        <v>72</v>
      </c>
      <c r="N1837">
        <v>1.0147E-2</v>
      </c>
      <c r="O1837">
        <v>18231</v>
      </c>
      <c r="P1837">
        <v>3580</v>
      </c>
      <c r="Q1837">
        <v>9075</v>
      </c>
      <c r="R1837">
        <v>1765</v>
      </c>
      <c r="S1837">
        <v>2</v>
      </c>
      <c r="T1837">
        <v>2</v>
      </c>
      <c r="U1837" t="s">
        <v>94</v>
      </c>
      <c r="V1837">
        <v>20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108</v>
      </c>
      <c r="AD1837">
        <v>1477017</v>
      </c>
      <c r="AE1837" t="s">
        <v>65</v>
      </c>
      <c r="AG1837">
        <v>0</v>
      </c>
      <c r="AH1837">
        <v>0</v>
      </c>
      <c r="AK1837" t="s">
        <v>123</v>
      </c>
      <c r="AL1837">
        <v>13</v>
      </c>
      <c r="AM1837" t="s">
        <v>68</v>
      </c>
      <c r="AN1837">
        <v>1</v>
      </c>
      <c r="AR1837" t="s">
        <v>76</v>
      </c>
      <c r="AS1837" t="s">
        <v>129</v>
      </c>
      <c r="AT1837">
        <v>-284</v>
      </c>
      <c r="AU1837" t="s">
        <v>76</v>
      </c>
      <c r="AV1837" t="s">
        <v>79</v>
      </c>
      <c r="AX1837" t="s">
        <v>81</v>
      </c>
      <c r="AY1837" t="s">
        <v>76</v>
      </c>
      <c r="AZ1837" t="s">
        <v>76</v>
      </c>
      <c r="BA1837" t="s">
        <v>76</v>
      </c>
      <c r="BB1837" t="s">
        <v>121</v>
      </c>
      <c r="BC1837">
        <v>-1</v>
      </c>
      <c r="BD1837" t="s">
        <v>76</v>
      </c>
      <c r="BF1837" t="s">
        <v>76</v>
      </c>
      <c r="BG1837" t="s">
        <v>82</v>
      </c>
    </row>
    <row r="1838" spans="1:65" x14ac:dyDescent="0.3">
      <c r="A1838">
        <v>115979</v>
      </c>
      <c r="B1838">
        <v>1</v>
      </c>
      <c r="C1838" t="s">
        <v>65</v>
      </c>
      <c r="D1838" t="s">
        <v>66</v>
      </c>
      <c r="E1838" t="s">
        <v>67</v>
      </c>
      <c r="F1838" t="s">
        <v>67</v>
      </c>
      <c r="G1838">
        <v>0</v>
      </c>
      <c r="H1838">
        <v>76500</v>
      </c>
      <c r="I1838">
        <v>323388</v>
      </c>
      <c r="J1838" t="s">
        <v>69</v>
      </c>
      <c r="K1838" t="s">
        <v>70</v>
      </c>
      <c r="L1838" t="s">
        <v>71</v>
      </c>
      <c r="M1838" t="s">
        <v>127</v>
      </c>
      <c r="N1838">
        <v>1.0555999999999999E-2</v>
      </c>
      <c r="O1838">
        <v>9058</v>
      </c>
      <c r="P1838">
        <v>1647</v>
      </c>
      <c r="Q1838">
        <v>3915</v>
      </c>
      <c r="R1838">
        <v>1629</v>
      </c>
      <c r="S1838">
        <v>3</v>
      </c>
      <c r="T1838">
        <v>3</v>
      </c>
      <c r="U1838" t="s">
        <v>73</v>
      </c>
      <c r="V1838">
        <v>10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92</v>
      </c>
      <c r="AD1838">
        <v>1584298</v>
      </c>
      <c r="AE1838" t="s">
        <v>93</v>
      </c>
      <c r="AF1838">
        <v>21722.67</v>
      </c>
      <c r="AG1838">
        <v>198864</v>
      </c>
      <c r="AH1838">
        <v>216189</v>
      </c>
      <c r="AI1838">
        <v>0</v>
      </c>
      <c r="AJ1838">
        <v>198864</v>
      </c>
      <c r="AK1838" t="s">
        <v>75</v>
      </c>
      <c r="AL1838">
        <v>12</v>
      </c>
      <c r="AM1838" t="s">
        <v>68</v>
      </c>
      <c r="AN1838">
        <v>1</v>
      </c>
      <c r="AO1838">
        <v>0</v>
      </c>
      <c r="AR1838" t="s">
        <v>79</v>
      </c>
      <c r="AS1838" t="s">
        <v>114</v>
      </c>
      <c r="AT1838">
        <v>-1152</v>
      </c>
      <c r="AU1838" t="s">
        <v>78</v>
      </c>
      <c r="AV1838" t="s">
        <v>149</v>
      </c>
      <c r="AW1838" t="s">
        <v>101</v>
      </c>
      <c r="AX1838" t="s">
        <v>81</v>
      </c>
      <c r="AY1838" t="s">
        <v>103</v>
      </c>
      <c r="AZ1838" t="s">
        <v>96</v>
      </c>
      <c r="BA1838" t="s">
        <v>76</v>
      </c>
      <c r="BB1838" t="s">
        <v>104</v>
      </c>
      <c r="BC1838">
        <v>1232</v>
      </c>
      <c r="BD1838" t="s">
        <v>85</v>
      </c>
      <c r="BE1838">
        <v>12</v>
      </c>
      <c r="BF1838" t="s">
        <v>147</v>
      </c>
      <c r="BG1838" t="s">
        <v>151</v>
      </c>
    </row>
    <row r="1839" spans="1:65" x14ac:dyDescent="0.3">
      <c r="A1839">
        <v>115995</v>
      </c>
      <c r="B1839">
        <v>0</v>
      </c>
      <c r="C1839" t="s">
        <v>65</v>
      </c>
      <c r="D1839" t="s">
        <v>66</v>
      </c>
      <c r="E1839" t="s">
        <v>68</v>
      </c>
      <c r="F1839" t="s">
        <v>68</v>
      </c>
      <c r="G1839">
        <v>1</v>
      </c>
      <c r="H1839">
        <v>135000</v>
      </c>
      <c r="I1839">
        <v>127350</v>
      </c>
      <c r="J1839" t="s">
        <v>69</v>
      </c>
      <c r="K1839" t="s">
        <v>70</v>
      </c>
      <c r="L1839" t="s">
        <v>91</v>
      </c>
      <c r="M1839" t="s">
        <v>72</v>
      </c>
      <c r="N1839">
        <v>1.6611999999999998E-2</v>
      </c>
      <c r="O1839">
        <v>12240</v>
      </c>
      <c r="P1839">
        <v>4341</v>
      </c>
      <c r="Q1839">
        <v>802</v>
      </c>
      <c r="R1839">
        <v>4053</v>
      </c>
      <c r="S1839">
        <v>2</v>
      </c>
      <c r="T1839">
        <v>2</v>
      </c>
      <c r="U1839" t="s">
        <v>123</v>
      </c>
      <c r="V1839">
        <v>16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 t="s">
        <v>122</v>
      </c>
      <c r="AD1839">
        <v>1312624</v>
      </c>
      <c r="AE1839" t="s">
        <v>93</v>
      </c>
      <c r="AF1839">
        <v>3228.12</v>
      </c>
      <c r="AG1839">
        <v>17955</v>
      </c>
      <c r="AH1839">
        <v>15957</v>
      </c>
      <c r="AI1839">
        <v>4455</v>
      </c>
      <c r="AJ1839">
        <v>17955</v>
      </c>
      <c r="AK1839" t="s">
        <v>120</v>
      </c>
      <c r="AL1839">
        <v>17</v>
      </c>
      <c r="AM1839" t="s">
        <v>68</v>
      </c>
      <c r="AN1839">
        <v>1</v>
      </c>
      <c r="AO1839">
        <v>0.237698413</v>
      </c>
      <c r="AR1839" t="s">
        <v>79</v>
      </c>
      <c r="AS1839" t="s">
        <v>77</v>
      </c>
      <c r="AT1839">
        <v>-1244</v>
      </c>
      <c r="AU1839" t="s">
        <v>78</v>
      </c>
      <c r="AV1839" t="s">
        <v>79</v>
      </c>
      <c r="AW1839" t="s">
        <v>80</v>
      </c>
      <c r="AX1839" t="s">
        <v>81</v>
      </c>
      <c r="AY1839" t="s">
        <v>136</v>
      </c>
      <c r="AZ1839" t="s">
        <v>96</v>
      </c>
      <c r="BA1839" t="s">
        <v>76</v>
      </c>
      <c r="BB1839" t="s">
        <v>104</v>
      </c>
      <c r="BC1839">
        <v>16</v>
      </c>
      <c r="BD1839" t="s">
        <v>105</v>
      </c>
      <c r="BE1839">
        <v>6</v>
      </c>
      <c r="BF1839" t="s">
        <v>86</v>
      </c>
      <c r="BG1839" t="s">
        <v>106</v>
      </c>
      <c r="BH1839">
        <v>365243</v>
      </c>
      <c r="BI1839">
        <v>-1213</v>
      </c>
      <c r="BJ1839">
        <v>-1063</v>
      </c>
      <c r="BK1839">
        <v>-1063</v>
      </c>
      <c r="BL1839">
        <v>-1058</v>
      </c>
      <c r="BM1839">
        <v>0</v>
      </c>
    </row>
    <row r="1840" spans="1:65" x14ac:dyDescent="0.3">
      <c r="A1840">
        <v>116033</v>
      </c>
      <c r="B1840">
        <v>0</v>
      </c>
      <c r="C1840" t="s">
        <v>65</v>
      </c>
      <c r="D1840" t="s">
        <v>88</v>
      </c>
      <c r="E1840" t="s">
        <v>68</v>
      </c>
      <c r="F1840" t="s">
        <v>68</v>
      </c>
      <c r="G1840">
        <v>0</v>
      </c>
      <c r="H1840">
        <v>360000</v>
      </c>
      <c r="I1840">
        <v>1800000</v>
      </c>
      <c r="J1840" t="s">
        <v>89</v>
      </c>
      <c r="K1840" t="s">
        <v>90</v>
      </c>
      <c r="L1840" t="s">
        <v>91</v>
      </c>
      <c r="M1840" t="s">
        <v>72</v>
      </c>
      <c r="N1840">
        <v>2.2624999999999999E-2</v>
      </c>
      <c r="O1840">
        <v>15028</v>
      </c>
      <c r="P1840">
        <v>3120</v>
      </c>
      <c r="Q1840">
        <v>9086</v>
      </c>
      <c r="R1840">
        <v>3982</v>
      </c>
      <c r="S1840">
        <v>2</v>
      </c>
      <c r="T1840">
        <v>2</v>
      </c>
      <c r="U1840" t="s">
        <v>125</v>
      </c>
      <c r="V1840">
        <v>16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t="s">
        <v>92</v>
      </c>
      <c r="AD1840">
        <v>1330575</v>
      </c>
      <c r="AE1840" t="s">
        <v>93</v>
      </c>
      <c r="AF1840">
        <v>7653.7349999999997</v>
      </c>
      <c r="AG1840">
        <v>68616</v>
      </c>
      <c r="AH1840">
        <v>68890.5</v>
      </c>
      <c r="AI1840">
        <v>6862.5</v>
      </c>
      <c r="AJ1840">
        <v>68616</v>
      </c>
      <c r="AK1840" t="s">
        <v>109</v>
      </c>
      <c r="AL1840">
        <v>14</v>
      </c>
      <c r="AM1840" t="s">
        <v>68</v>
      </c>
      <c r="AN1840">
        <v>1</v>
      </c>
      <c r="AO1840">
        <v>9.8661259000000001E-2</v>
      </c>
      <c r="AR1840" t="s">
        <v>79</v>
      </c>
      <c r="AS1840" t="s">
        <v>77</v>
      </c>
      <c r="AT1840">
        <v>-1999</v>
      </c>
      <c r="AU1840" t="s">
        <v>78</v>
      </c>
      <c r="AV1840" t="s">
        <v>79</v>
      </c>
      <c r="AW1840" t="s">
        <v>101</v>
      </c>
      <c r="AX1840" t="s">
        <v>81</v>
      </c>
      <c r="AY1840" t="s">
        <v>95</v>
      </c>
      <c r="AZ1840" t="s">
        <v>96</v>
      </c>
      <c r="BA1840" t="s">
        <v>76</v>
      </c>
      <c r="BB1840" t="s">
        <v>104</v>
      </c>
      <c r="BC1840">
        <v>4601</v>
      </c>
      <c r="BD1840" t="s">
        <v>85</v>
      </c>
      <c r="BE1840">
        <v>10</v>
      </c>
      <c r="BF1840" t="s">
        <v>112</v>
      </c>
      <c r="BG1840" t="s">
        <v>98</v>
      </c>
    </row>
    <row r="1841" spans="1:65" x14ac:dyDescent="0.3">
      <c r="A1841">
        <v>116037</v>
      </c>
      <c r="B1841">
        <v>0</v>
      </c>
      <c r="C1841" t="s">
        <v>65</v>
      </c>
      <c r="D1841" t="s">
        <v>88</v>
      </c>
      <c r="E1841" t="s">
        <v>67</v>
      </c>
      <c r="F1841" t="s">
        <v>68</v>
      </c>
      <c r="G1841">
        <v>0</v>
      </c>
      <c r="H1841">
        <v>157500</v>
      </c>
      <c r="I1841">
        <v>848745</v>
      </c>
      <c r="J1841" t="s">
        <v>69</v>
      </c>
      <c r="K1841" t="s">
        <v>70</v>
      </c>
      <c r="L1841" t="s">
        <v>91</v>
      </c>
      <c r="M1841" t="s">
        <v>72</v>
      </c>
      <c r="N1841">
        <v>2.0712999999999999E-2</v>
      </c>
      <c r="O1841">
        <v>20976</v>
      </c>
      <c r="P1841">
        <v>1776</v>
      </c>
      <c r="Q1841">
        <v>8062</v>
      </c>
      <c r="R1841">
        <v>4296</v>
      </c>
      <c r="S1841">
        <v>3</v>
      </c>
      <c r="T1841">
        <v>2</v>
      </c>
      <c r="U1841" t="s">
        <v>75</v>
      </c>
      <c r="V1841">
        <v>11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122</v>
      </c>
      <c r="AD1841">
        <v>2169172</v>
      </c>
      <c r="AE1841" t="s">
        <v>93</v>
      </c>
      <c r="AF1841">
        <v>22914.9</v>
      </c>
      <c r="AG1841">
        <v>313317</v>
      </c>
      <c r="AH1841">
        <v>313317</v>
      </c>
      <c r="AI1841">
        <v>0</v>
      </c>
      <c r="AJ1841">
        <v>313317</v>
      </c>
      <c r="AK1841" t="s">
        <v>75</v>
      </c>
      <c r="AL1841">
        <v>8</v>
      </c>
      <c r="AM1841" t="s">
        <v>68</v>
      </c>
      <c r="AN1841">
        <v>1</v>
      </c>
      <c r="AO1841">
        <v>0</v>
      </c>
      <c r="AR1841" t="s">
        <v>79</v>
      </c>
      <c r="AS1841" t="s">
        <v>77</v>
      </c>
      <c r="AT1841">
        <v>-1295</v>
      </c>
      <c r="AU1841" t="s">
        <v>78</v>
      </c>
      <c r="AV1841" t="s">
        <v>79</v>
      </c>
      <c r="AW1841" t="s">
        <v>110</v>
      </c>
      <c r="AX1841" t="s">
        <v>81</v>
      </c>
      <c r="AY1841" t="s">
        <v>95</v>
      </c>
      <c r="AZ1841" t="s">
        <v>96</v>
      </c>
      <c r="BA1841" t="s">
        <v>76</v>
      </c>
      <c r="BB1841" t="s">
        <v>104</v>
      </c>
      <c r="BC1841">
        <v>1925</v>
      </c>
      <c r="BD1841" t="s">
        <v>85</v>
      </c>
      <c r="BE1841">
        <v>18</v>
      </c>
      <c r="BF1841" t="s">
        <v>147</v>
      </c>
      <c r="BG1841" t="s">
        <v>151</v>
      </c>
      <c r="BH1841">
        <v>365243</v>
      </c>
      <c r="BI1841">
        <v>-1264</v>
      </c>
      <c r="BJ1841">
        <v>-754</v>
      </c>
      <c r="BK1841">
        <v>-964</v>
      </c>
      <c r="BL1841">
        <v>-959</v>
      </c>
      <c r="BM1841">
        <v>0</v>
      </c>
    </row>
    <row r="1842" spans="1:65" x14ac:dyDescent="0.3">
      <c r="A1842">
        <v>116041</v>
      </c>
      <c r="B1842">
        <v>0</v>
      </c>
      <c r="C1842" t="s">
        <v>65</v>
      </c>
      <c r="D1842" t="s">
        <v>88</v>
      </c>
      <c r="E1842" t="s">
        <v>67</v>
      </c>
      <c r="F1842" t="s">
        <v>67</v>
      </c>
      <c r="G1842">
        <v>2</v>
      </c>
      <c r="H1842">
        <v>67500</v>
      </c>
      <c r="I1842">
        <v>254700</v>
      </c>
      <c r="J1842" t="s">
        <v>69</v>
      </c>
      <c r="K1842" t="s">
        <v>90</v>
      </c>
      <c r="L1842" t="s">
        <v>91</v>
      </c>
      <c r="M1842" t="s">
        <v>72</v>
      </c>
      <c r="N1842">
        <v>2.2624999999999999E-2</v>
      </c>
      <c r="O1842">
        <v>10116</v>
      </c>
      <c r="P1842">
        <v>1239</v>
      </c>
      <c r="Q1842">
        <v>2339</v>
      </c>
      <c r="R1842">
        <v>2226</v>
      </c>
      <c r="S1842">
        <v>2</v>
      </c>
      <c r="T1842">
        <v>2</v>
      </c>
      <c r="U1842" t="s">
        <v>73</v>
      </c>
      <c r="V1842">
        <v>17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143</v>
      </c>
      <c r="AD1842">
        <v>1323489</v>
      </c>
      <c r="AE1842" t="s">
        <v>65</v>
      </c>
      <c r="AG1842">
        <v>0</v>
      </c>
      <c r="AH1842">
        <v>0</v>
      </c>
      <c r="AJ1842">
        <v>0</v>
      </c>
      <c r="AK1842" t="s">
        <v>123</v>
      </c>
      <c r="AL1842">
        <v>13</v>
      </c>
      <c r="AM1842" t="s">
        <v>68</v>
      </c>
      <c r="AN1842">
        <v>1</v>
      </c>
      <c r="AR1842" t="s">
        <v>122</v>
      </c>
      <c r="AS1842" t="s">
        <v>180</v>
      </c>
      <c r="AT1842">
        <v>-914</v>
      </c>
      <c r="AU1842" t="s">
        <v>78</v>
      </c>
      <c r="AV1842" t="s">
        <v>181</v>
      </c>
      <c r="AW1842" t="s">
        <v>80</v>
      </c>
      <c r="AX1842" t="s">
        <v>81</v>
      </c>
      <c r="AY1842" t="s">
        <v>76</v>
      </c>
      <c r="AZ1842" t="s">
        <v>76</v>
      </c>
      <c r="BA1842" t="s">
        <v>76</v>
      </c>
      <c r="BB1842" t="s">
        <v>121</v>
      </c>
      <c r="BC1842">
        <v>-1</v>
      </c>
      <c r="BD1842" t="s">
        <v>76</v>
      </c>
      <c r="BF1842" t="s">
        <v>76</v>
      </c>
      <c r="BG1842" t="s">
        <v>82</v>
      </c>
    </row>
    <row r="1843" spans="1:65" x14ac:dyDescent="0.3">
      <c r="A1843">
        <v>116041</v>
      </c>
      <c r="B1843">
        <v>0</v>
      </c>
      <c r="C1843" t="s">
        <v>65</v>
      </c>
      <c r="D1843" t="s">
        <v>88</v>
      </c>
      <c r="E1843" t="s">
        <v>67</v>
      </c>
      <c r="F1843" t="s">
        <v>67</v>
      </c>
      <c r="G1843">
        <v>2</v>
      </c>
      <c r="H1843">
        <v>67500</v>
      </c>
      <c r="I1843">
        <v>254700</v>
      </c>
      <c r="J1843" t="s">
        <v>69</v>
      </c>
      <c r="K1843" t="s">
        <v>90</v>
      </c>
      <c r="L1843" t="s">
        <v>91</v>
      </c>
      <c r="M1843" t="s">
        <v>72</v>
      </c>
      <c r="N1843">
        <v>2.2624999999999999E-2</v>
      </c>
      <c r="O1843">
        <v>10116</v>
      </c>
      <c r="P1843">
        <v>1239</v>
      </c>
      <c r="Q1843">
        <v>2339</v>
      </c>
      <c r="R1843">
        <v>2226</v>
      </c>
      <c r="S1843">
        <v>2</v>
      </c>
      <c r="T1843">
        <v>2</v>
      </c>
      <c r="U1843" t="s">
        <v>73</v>
      </c>
      <c r="V1843">
        <v>17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143</v>
      </c>
      <c r="AD1843">
        <v>1036758</v>
      </c>
      <c r="AE1843" t="s">
        <v>93</v>
      </c>
      <c r="AF1843">
        <v>4314.96</v>
      </c>
      <c r="AG1843">
        <v>31311</v>
      </c>
      <c r="AH1843">
        <v>34411.5</v>
      </c>
      <c r="AI1843">
        <v>0</v>
      </c>
      <c r="AJ1843">
        <v>31311</v>
      </c>
      <c r="AK1843" t="s">
        <v>94</v>
      </c>
      <c r="AL1843">
        <v>14</v>
      </c>
      <c r="AM1843" t="s">
        <v>68</v>
      </c>
      <c r="AN1843">
        <v>1</v>
      </c>
      <c r="AO1843">
        <v>0</v>
      </c>
      <c r="AR1843" t="s">
        <v>79</v>
      </c>
      <c r="AS1843" t="s">
        <v>114</v>
      </c>
      <c r="AT1843">
        <v>-1469</v>
      </c>
      <c r="AU1843" t="s">
        <v>78</v>
      </c>
      <c r="AV1843" t="s">
        <v>149</v>
      </c>
      <c r="AW1843" t="s">
        <v>110</v>
      </c>
      <c r="AX1843" t="s">
        <v>102</v>
      </c>
      <c r="AY1843" t="s">
        <v>103</v>
      </c>
      <c r="AZ1843" t="s">
        <v>96</v>
      </c>
      <c r="BA1843" t="s">
        <v>76</v>
      </c>
      <c r="BB1843" t="s">
        <v>104</v>
      </c>
      <c r="BC1843">
        <v>20</v>
      </c>
      <c r="BD1843" t="s">
        <v>105</v>
      </c>
      <c r="BE1843">
        <v>12</v>
      </c>
      <c r="BF1843" t="s">
        <v>86</v>
      </c>
      <c r="BG1843" t="s">
        <v>106</v>
      </c>
    </row>
    <row r="1844" spans="1:65" x14ac:dyDescent="0.3">
      <c r="A1844">
        <v>116043</v>
      </c>
      <c r="B1844">
        <v>0</v>
      </c>
      <c r="C1844" t="s">
        <v>65</v>
      </c>
      <c r="D1844" t="s">
        <v>88</v>
      </c>
      <c r="E1844" t="s">
        <v>67</v>
      </c>
      <c r="F1844" t="s">
        <v>68</v>
      </c>
      <c r="G1844">
        <v>2</v>
      </c>
      <c r="H1844">
        <v>121500</v>
      </c>
      <c r="I1844">
        <v>1035832.5</v>
      </c>
      <c r="J1844" t="s">
        <v>69</v>
      </c>
      <c r="K1844" t="s">
        <v>90</v>
      </c>
      <c r="L1844" t="s">
        <v>91</v>
      </c>
      <c r="M1844" t="s">
        <v>72</v>
      </c>
      <c r="N1844">
        <v>2.2624999999999999E-2</v>
      </c>
      <c r="O1844">
        <v>12672</v>
      </c>
      <c r="P1844">
        <v>249</v>
      </c>
      <c r="Q1844">
        <v>6826</v>
      </c>
      <c r="R1844">
        <v>2118</v>
      </c>
      <c r="S1844">
        <v>2</v>
      </c>
      <c r="T1844">
        <v>2</v>
      </c>
      <c r="U1844" t="s">
        <v>120</v>
      </c>
      <c r="V1844">
        <v>19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t="s">
        <v>185</v>
      </c>
      <c r="AD1844">
        <v>2248016</v>
      </c>
      <c r="AE1844" t="s">
        <v>93</v>
      </c>
      <c r="AF1844">
        <v>13516.47</v>
      </c>
      <c r="AG1844">
        <v>112936.5</v>
      </c>
      <c r="AH1844">
        <v>122877</v>
      </c>
      <c r="AI1844">
        <v>0</v>
      </c>
      <c r="AJ1844">
        <v>112936.5</v>
      </c>
      <c r="AK1844" t="s">
        <v>75</v>
      </c>
      <c r="AL1844">
        <v>18</v>
      </c>
      <c r="AM1844" t="s">
        <v>68</v>
      </c>
      <c r="AN1844">
        <v>1</v>
      </c>
      <c r="AO1844">
        <v>0</v>
      </c>
      <c r="AR1844" t="s">
        <v>79</v>
      </c>
      <c r="AS1844" t="s">
        <v>77</v>
      </c>
      <c r="AT1844">
        <v>-647</v>
      </c>
      <c r="AU1844" t="s">
        <v>78</v>
      </c>
      <c r="AV1844" t="s">
        <v>79</v>
      </c>
      <c r="AW1844" t="s">
        <v>80</v>
      </c>
      <c r="AX1844" t="s">
        <v>161</v>
      </c>
      <c r="AY1844" t="s">
        <v>111</v>
      </c>
      <c r="AZ1844" t="s">
        <v>96</v>
      </c>
      <c r="BA1844" t="s">
        <v>76</v>
      </c>
      <c r="BB1844" t="s">
        <v>84</v>
      </c>
      <c r="BC1844">
        <v>200</v>
      </c>
      <c r="BD1844" t="s">
        <v>85</v>
      </c>
      <c r="BE1844">
        <v>10</v>
      </c>
      <c r="BF1844" t="s">
        <v>112</v>
      </c>
      <c r="BG1844" t="s">
        <v>151</v>
      </c>
      <c r="BH1844">
        <v>365243</v>
      </c>
      <c r="BI1844">
        <v>-616</v>
      </c>
      <c r="BJ1844">
        <v>-346</v>
      </c>
      <c r="BK1844">
        <v>-346</v>
      </c>
      <c r="BL1844">
        <v>-339</v>
      </c>
      <c r="BM1844">
        <v>0</v>
      </c>
    </row>
    <row r="1845" spans="1:65" x14ac:dyDescent="0.3">
      <c r="A1845">
        <v>116049</v>
      </c>
      <c r="B1845">
        <v>0</v>
      </c>
      <c r="C1845" t="s">
        <v>65</v>
      </c>
      <c r="D1845" t="s">
        <v>88</v>
      </c>
      <c r="E1845" t="s">
        <v>67</v>
      </c>
      <c r="F1845" t="s">
        <v>68</v>
      </c>
      <c r="G1845">
        <v>0</v>
      </c>
      <c r="H1845">
        <v>144000</v>
      </c>
      <c r="I1845">
        <v>1125000</v>
      </c>
      <c r="J1845" t="s">
        <v>69</v>
      </c>
      <c r="K1845" t="s">
        <v>90</v>
      </c>
      <c r="L1845" t="s">
        <v>91</v>
      </c>
      <c r="M1845" t="s">
        <v>72</v>
      </c>
      <c r="N1845">
        <v>1.5221E-2</v>
      </c>
      <c r="O1845">
        <v>17633</v>
      </c>
      <c r="P1845">
        <v>9268</v>
      </c>
      <c r="Q1845">
        <v>7424</v>
      </c>
      <c r="R1845">
        <v>1121</v>
      </c>
      <c r="S1845">
        <v>2</v>
      </c>
      <c r="T1845">
        <v>2</v>
      </c>
      <c r="U1845" t="s">
        <v>125</v>
      </c>
      <c r="V1845">
        <v>14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143</v>
      </c>
      <c r="AD1845">
        <v>2149053</v>
      </c>
      <c r="AE1845" t="s">
        <v>93</v>
      </c>
      <c r="AF1845">
        <v>9791.64</v>
      </c>
      <c r="AG1845">
        <v>53982</v>
      </c>
      <c r="AH1845">
        <v>51147</v>
      </c>
      <c r="AI1845">
        <v>5400</v>
      </c>
      <c r="AJ1845">
        <v>53982</v>
      </c>
      <c r="AK1845" t="s">
        <v>73</v>
      </c>
      <c r="AL1845">
        <v>15</v>
      </c>
      <c r="AM1845" t="s">
        <v>68</v>
      </c>
      <c r="AN1845">
        <v>1</v>
      </c>
      <c r="AO1845">
        <v>0.10400358799999999</v>
      </c>
      <c r="AR1845" t="s">
        <v>79</v>
      </c>
      <c r="AS1845" t="s">
        <v>77</v>
      </c>
      <c r="AT1845">
        <v>-740</v>
      </c>
      <c r="AU1845" t="s">
        <v>78</v>
      </c>
      <c r="AV1845" t="s">
        <v>79</v>
      </c>
      <c r="AW1845" t="s">
        <v>101</v>
      </c>
      <c r="AX1845" t="s">
        <v>161</v>
      </c>
      <c r="AY1845" t="s">
        <v>103</v>
      </c>
      <c r="AZ1845" t="s">
        <v>96</v>
      </c>
      <c r="BA1845" t="s">
        <v>76</v>
      </c>
      <c r="BB1845" t="s">
        <v>104</v>
      </c>
      <c r="BC1845">
        <v>2000</v>
      </c>
      <c r="BD1845" t="s">
        <v>85</v>
      </c>
      <c r="BE1845">
        <v>6</v>
      </c>
      <c r="BF1845" t="s">
        <v>147</v>
      </c>
      <c r="BG1845" t="s">
        <v>151</v>
      </c>
      <c r="BH1845">
        <v>365243</v>
      </c>
      <c r="BI1845">
        <v>-709</v>
      </c>
      <c r="BJ1845">
        <v>-559</v>
      </c>
      <c r="BK1845">
        <v>-559</v>
      </c>
      <c r="BL1845">
        <v>-555</v>
      </c>
      <c r="BM1845">
        <v>0</v>
      </c>
    </row>
    <row r="1846" spans="1:65" x14ac:dyDescent="0.3">
      <c r="A1846">
        <v>116071</v>
      </c>
      <c r="B1846">
        <v>0</v>
      </c>
      <c r="C1846" t="s">
        <v>65</v>
      </c>
      <c r="D1846" t="s">
        <v>88</v>
      </c>
      <c r="E1846" t="s">
        <v>67</v>
      </c>
      <c r="F1846" t="s">
        <v>67</v>
      </c>
      <c r="G1846">
        <v>0</v>
      </c>
      <c r="H1846">
        <v>135000</v>
      </c>
      <c r="I1846">
        <v>1206000</v>
      </c>
      <c r="J1846" t="s">
        <v>69</v>
      </c>
      <c r="K1846" t="s">
        <v>70</v>
      </c>
      <c r="L1846" t="s">
        <v>91</v>
      </c>
      <c r="M1846" t="s">
        <v>72</v>
      </c>
      <c r="N1846">
        <v>1.9101E-2</v>
      </c>
      <c r="O1846">
        <v>12145</v>
      </c>
      <c r="P1846">
        <v>1331</v>
      </c>
      <c r="Q1846">
        <v>4537</v>
      </c>
      <c r="R1846">
        <v>4548</v>
      </c>
      <c r="S1846">
        <v>2</v>
      </c>
      <c r="T1846">
        <v>2</v>
      </c>
      <c r="U1846" t="s">
        <v>120</v>
      </c>
      <c r="V1846">
        <v>11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t="s">
        <v>108</v>
      </c>
      <c r="AD1846">
        <v>2788237</v>
      </c>
      <c r="AE1846" t="s">
        <v>93</v>
      </c>
      <c r="AF1846">
        <v>2366.7750000000001</v>
      </c>
      <c r="AG1846">
        <v>23670</v>
      </c>
      <c r="AH1846">
        <v>21303</v>
      </c>
      <c r="AI1846">
        <v>2367</v>
      </c>
      <c r="AJ1846">
        <v>23670</v>
      </c>
      <c r="AK1846" t="s">
        <v>109</v>
      </c>
      <c r="AL1846">
        <v>14</v>
      </c>
      <c r="AM1846" t="s">
        <v>68</v>
      </c>
      <c r="AN1846">
        <v>1</v>
      </c>
      <c r="AO1846">
        <v>0.108909091</v>
      </c>
      <c r="AR1846" t="s">
        <v>79</v>
      </c>
      <c r="AS1846" t="s">
        <v>77</v>
      </c>
      <c r="AT1846">
        <v>-2679</v>
      </c>
      <c r="AU1846" t="s">
        <v>78</v>
      </c>
      <c r="AV1846" t="s">
        <v>79</v>
      </c>
      <c r="AW1846" t="s">
        <v>101</v>
      </c>
      <c r="AX1846" t="s">
        <v>102</v>
      </c>
      <c r="AY1846" t="s">
        <v>95</v>
      </c>
      <c r="AZ1846" t="s">
        <v>96</v>
      </c>
      <c r="BA1846" t="s">
        <v>76</v>
      </c>
      <c r="BB1846" t="s">
        <v>138</v>
      </c>
      <c r="BC1846">
        <v>111</v>
      </c>
      <c r="BD1846" t="s">
        <v>85</v>
      </c>
      <c r="BE1846">
        <v>10</v>
      </c>
      <c r="BF1846" t="s">
        <v>112</v>
      </c>
      <c r="BG1846" t="s">
        <v>151</v>
      </c>
      <c r="BH1846">
        <v>365243</v>
      </c>
      <c r="BI1846">
        <v>-2645</v>
      </c>
      <c r="BJ1846">
        <v>-2375</v>
      </c>
      <c r="BK1846">
        <v>-2405</v>
      </c>
      <c r="BL1846">
        <v>-2397</v>
      </c>
      <c r="BM1846">
        <v>0</v>
      </c>
    </row>
    <row r="1847" spans="1:65" x14ac:dyDescent="0.3">
      <c r="A1847">
        <v>116075</v>
      </c>
      <c r="B1847">
        <v>0</v>
      </c>
      <c r="C1847" t="s">
        <v>65</v>
      </c>
      <c r="D1847" t="s">
        <v>88</v>
      </c>
      <c r="E1847" t="s">
        <v>67</v>
      </c>
      <c r="F1847" t="s">
        <v>68</v>
      </c>
      <c r="G1847">
        <v>0</v>
      </c>
      <c r="H1847">
        <v>81000</v>
      </c>
      <c r="I1847">
        <v>247500</v>
      </c>
      <c r="J1847" t="s">
        <v>113</v>
      </c>
      <c r="K1847" t="s">
        <v>90</v>
      </c>
      <c r="L1847" t="s">
        <v>139</v>
      </c>
      <c r="M1847" t="s">
        <v>72</v>
      </c>
      <c r="N1847">
        <v>1.8800999999999998E-2</v>
      </c>
      <c r="O1847">
        <v>22931</v>
      </c>
      <c r="P1847">
        <v>365243</v>
      </c>
      <c r="Q1847">
        <v>13832</v>
      </c>
      <c r="R1847">
        <v>4028</v>
      </c>
      <c r="S1847">
        <v>2</v>
      </c>
      <c r="T1847">
        <v>2</v>
      </c>
      <c r="U1847" t="s">
        <v>123</v>
      </c>
      <c r="V1847">
        <v>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76</v>
      </c>
      <c r="AD1847">
        <v>2661981</v>
      </c>
      <c r="AE1847" t="s">
        <v>65</v>
      </c>
      <c r="AG1847">
        <v>0</v>
      </c>
      <c r="AH1847">
        <v>0</v>
      </c>
      <c r="AK1847" t="s">
        <v>75</v>
      </c>
      <c r="AL1847">
        <v>7</v>
      </c>
      <c r="AM1847" t="s">
        <v>68</v>
      </c>
      <c r="AN1847">
        <v>1</v>
      </c>
      <c r="AR1847" t="s">
        <v>76</v>
      </c>
      <c r="AS1847" t="s">
        <v>129</v>
      </c>
      <c r="AT1847">
        <v>-239</v>
      </c>
      <c r="AU1847" t="s">
        <v>76</v>
      </c>
      <c r="AV1847" t="s">
        <v>79</v>
      </c>
      <c r="AX1847" t="s">
        <v>81</v>
      </c>
      <c r="AY1847" t="s">
        <v>76</v>
      </c>
      <c r="AZ1847" t="s">
        <v>76</v>
      </c>
      <c r="BA1847" t="s">
        <v>76</v>
      </c>
      <c r="BB1847" t="s">
        <v>117</v>
      </c>
      <c r="BC1847">
        <v>-1</v>
      </c>
      <c r="BD1847" t="s">
        <v>76</v>
      </c>
      <c r="BF1847" t="s">
        <v>76</v>
      </c>
      <c r="BG1847" t="s">
        <v>82</v>
      </c>
    </row>
    <row r="1848" spans="1:65" x14ac:dyDescent="0.3">
      <c r="A1848">
        <v>116096</v>
      </c>
      <c r="B1848">
        <v>0</v>
      </c>
      <c r="C1848" t="s">
        <v>65</v>
      </c>
      <c r="D1848" t="s">
        <v>88</v>
      </c>
      <c r="E1848" t="s">
        <v>67</v>
      </c>
      <c r="F1848" t="s">
        <v>68</v>
      </c>
      <c r="G1848">
        <v>1</v>
      </c>
      <c r="H1848">
        <v>112500</v>
      </c>
      <c r="I1848">
        <v>584014.5</v>
      </c>
      <c r="J1848" t="s">
        <v>69</v>
      </c>
      <c r="K1848" t="s">
        <v>70</v>
      </c>
      <c r="L1848" t="s">
        <v>91</v>
      </c>
      <c r="M1848" t="s">
        <v>72</v>
      </c>
      <c r="N1848">
        <v>2.5163999999999999E-2</v>
      </c>
      <c r="O1848">
        <v>14593</v>
      </c>
      <c r="P1848">
        <v>1281</v>
      </c>
      <c r="Q1848">
        <v>1656</v>
      </c>
      <c r="R1848">
        <v>5141</v>
      </c>
      <c r="S1848">
        <v>2</v>
      </c>
      <c r="T1848">
        <v>2</v>
      </c>
      <c r="U1848" t="s">
        <v>109</v>
      </c>
      <c r="V1848">
        <v>14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238</v>
      </c>
      <c r="AD1848">
        <v>2149920</v>
      </c>
      <c r="AE1848" t="s">
        <v>93</v>
      </c>
      <c r="AF1848">
        <v>3146.895</v>
      </c>
      <c r="AG1848">
        <v>14535</v>
      </c>
      <c r="AH1848">
        <v>15304.5</v>
      </c>
      <c r="AI1848">
        <v>0</v>
      </c>
      <c r="AJ1848">
        <v>14535</v>
      </c>
      <c r="AK1848" t="s">
        <v>125</v>
      </c>
      <c r="AL1848">
        <v>14</v>
      </c>
      <c r="AM1848" t="s">
        <v>68</v>
      </c>
      <c r="AN1848">
        <v>1</v>
      </c>
      <c r="AO1848">
        <v>0</v>
      </c>
      <c r="AR1848" t="s">
        <v>79</v>
      </c>
      <c r="AS1848" t="s">
        <v>77</v>
      </c>
      <c r="AT1848">
        <v>-514</v>
      </c>
      <c r="AU1848" t="s">
        <v>78</v>
      </c>
      <c r="AV1848" t="s">
        <v>79</v>
      </c>
      <c r="AX1848" t="s">
        <v>81</v>
      </c>
      <c r="AY1848" t="s">
        <v>124</v>
      </c>
      <c r="AZ1848" t="s">
        <v>96</v>
      </c>
      <c r="BA1848" t="s">
        <v>76</v>
      </c>
      <c r="BB1848" t="s">
        <v>104</v>
      </c>
      <c r="BC1848">
        <v>15</v>
      </c>
      <c r="BD1848" t="s">
        <v>105</v>
      </c>
      <c r="BE1848">
        <v>6</v>
      </c>
      <c r="BF1848" t="s">
        <v>86</v>
      </c>
      <c r="BG1848" t="s">
        <v>106</v>
      </c>
      <c r="BH1848">
        <v>365243</v>
      </c>
      <c r="BI1848">
        <v>-483</v>
      </c>
      <c r="BJ1848">
        <v>-333</v>
      </c>
      <c r="BK1848">
        <v>-363</v>
      </c>
      <c r="BL1848">
        <v>-355</v>
      </c>
      <c r="BM1848">
        <v>0</v>
      </c>
    </row>
    <row r="1849" spans="1:65" x14ac:dyDescent="0.3">
      <c r="A1849">
        <v>116101</v>
      </c>
      <c r="B1849">
        <v>0</v>
      </c>
      <c r="C1849" t="s">
        <v>65</v>
      </c>
      <c r="D1849" t="s">
        <v>66</v>
      </c>
      <c r="E1849" t="s">
        <v>67</v>
      </c>
      <c r="F1849" t="s">
        <v>68</v>
      </c>
      <c r="G1849">
        <v>0</v>
      </c>
      <c r="H1849">
        <v>112500</v>
      </c>
      <c r="I1849">
        <v>270000</v>
      </c>
      <c r="J1849" t="s">
        <v>113</v>
      </c>
      <c r="K1849" t="s">
        <v>70</v>
      </c>
      <c r="L1849" t="s">
        <v>140</v>
      </c>
      <c r="M1849" t="s">
        <v>72</v>
      </c>
      <c r="N1849">
        <v>1.8208999999999999E-2</v>
      </c>
      <c r="O1849">
        <v>22557</v>
      </c>
      <c r="P1849">
        <v>365243</v>
      </c>
      <c r="Q1849">
        <v>88</v>
      </c>
      <c r="R1849">
        <v>4139</v>
      </c>
      <c r="S1849">
        <v>3</v>
      </c>
      <c r="T1849">
        <v>3</v>
      </c>
      <c r="U1849" t="s">
        <v>109</v>
      </c>
      <c r="V1849">
        <v>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76</v>
      </c>
      <c r="AD1849">
        <v>1362916</v>
      </c>
      <c r="AE1849" t="s">
        <v>93</v>
      </c>
      <c r="AF1849">
        <v>8567.2800000000007</v>
      </c>
      <c r="AG1849">
        <v>84987</v>
      </c>
      <c r="AH1849">
        <v>72882</v>
      </c>
      <c r="AI1849">
        <v>18000</v>
      </c>
      <c r="AJ1849">
        <v>84987</v>
      </c>
      <c r="AK1849" t="s">
        <v>109</v>
      </c>
      <c r="AL1849">
        <v>12</v>
      </c>
      <c r="AM1849" t="s">
        <v>68</v>
      </c>
      <c r="AN1849">
        <v>1</v>
      </c>
      <c r="AO1849">
        <v>0.21570428</v>
      </c>
      <c r="AR1849" t="s">
        <v>79</v>
      </c>
      <c r="AS1849" t="s">
        <v>77</v>
      </c>
      <c r="AT1849">
        <v>-434</v>
      </c>
      <c r="AU1849" t="s">
        <v>78</v>
      </c>
      <c r="AV1849" t="s">
        <v>79</v>
      </c>
      <c r="AW1849" t="s">
        <v>80</v>
      </c>
      <c r="AX1849" t="s">
        <v>102</v>
      </c>
      <c r="AY1849" t="s">
        <v>103</v>
      </c>
      <c r="AZ1849" t="s">
        <v>96</v>
      </c>
      <c r="BA1849" t="s">
        <v>76</v>
      </c>
      <c r="BB1849" t="s">
        <v>104</v>
      </c>
      <c r="BC1849">
        <v>3560</v>
      </c>
      <c r="BD1849" t="s">
        <v>85</v>
      </c>
      <c r="BE1849">
        <v>10</v>
      </c>
      <c r="BF1849" t="s">
        <v>147</v>
      </c>
      <c r="BG1849" t="s">
        <v>151</v>
      </c>
      <c r="BH1849">
        <v>365243</v>
      </c>
      <c r="BI1849">
        <v>-404</v>
      </c>
      <c r="BJ1849">
        <v>-134</v>
      </c>
      <c r="BK1849">
        <v>-314</v>
      </c>
      <c r="BL1849">
        <v>-306</v>
      </c>
      <c r="BM1849">
        <v>1</v>
      </c>
    </row>
    <row r="1850" spans="1:65" x14ac:dyDescent="0.3">
      <c r="A1850">
        <v>116109</v>
      </c>
      <c r="B1850">
        <v>0</v>
      </c>
      <c r="C1850" t="s">
        <v>65</v>
      </c>
      <c r="D1850" t="s">
        <v>66</v>
      </c>
      <c r="E1850" t="s">
        <v>68</v>
      </c>
      <c r="F1850" t="s">
        <v>68</v>
      </c>
      <c r="G1850">
        <v>0</v>
      </c>
      <c r="H1850">
        <v>360000</v>
      </c>
      <c r="I1850">
        <v>284256</v>
      </c>
      <c r="J1850" t="s">
        <v>89</v>
      </c>
      <c r="K1850" t="s">
        <v>90</v>
      </c>
      <c r="L1850" t="s">
        <v>71</v>
      </c>
      <c r="M1850" t="s">
        <v>72</v>
      </c>
      <c r="N1850">
        <v>4.6219999999999997E-2</v>
      </c>
      <c r="O1850">
        <v>8889</v>
      </c>
      <c r="P1850">
        <v>892</v>
      </c>
      <c r="Q1850">
        <v>3737</v>
      </c>
      <c r="R1850">
        <v>1453</v>
      </c>
      <c r="S1850">
        <v>1</v>
      </c>
      <c r="T1850">
        <v>1</v>
      </c>
      <c r="U1850" t="s">
        <v>123</v>
      </c>
      <c r="V1850">
        <v>17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1</v>
      </c>
      <c r="AC1850" t="s">
        <v>128</v>
      </c>
      <c r="AD1850">
        <v>1070683</v>
      </c>
      <c r="AE1850" t="s">
        <v>93</v>
      </c>
      <c r="AF1850">
        <v>9002.7000000000007</v>
      </c>
      <c r="AG1850">
        <v>89955</v>
      </c>
      <c r="AH1850">
        <v>80959.5</v>
      </c>
      <c r="AI1850">
        <v>8995.5</v>
      </c>
      <c r="AJ1850">
        <v>89955</v>
      </c>
      <c r="AK1850" t="s">
        <v>125</v>
      </c>
      <c r="AL1850">
        <v>10</v>
      </c>
      <c r="AM1850" t="s">
        <v>68</v>
      </c>
      <c r="AN1850">
        <v>1</v>
      </c>
      <c r="AO1850">
        <v>0.108909091</v>
      </c>
      <c r="AR1850" t="s">
        <v>79</v>
      </c>
      <c r="AS1850" t="s">
        <v>114</v>
      </c>
      <c r="AT1850">
        <v>-1014</v>
      </c>
      <c r="AU1850" t="s">
        <v>78</v>
      </c>
      <c r="AV1850" t="s">
        <v>149</v>
      </c>
      <c r="AW1850" t="s">
        <v>80</v>
      </c>
      <c r="AX1850" t="s">
        <v>81</v>
      </c>
      <c r="AY1850" t="s">
        <v>111</v>
      </c>
      <c r="AZ1850" t="s">
        <v>96</v>
      </c>
      <c r="BA1850" t="s">
        <v>76</v>
      </c>
      <c r="BB1850" t="s">
        <v>104</v>
      </c>
      <c r="BC1850">
        <v>267</v>
      </c>
      <c r="BD1850" t="s">
        <v>85</v>
      </c>
      <c r="BE1850">
        <v>10</v>
      </c>
      <c r="BF1850" t="s">
        <v>112</v>
      </c>
      <c r="BG1850" t="s">
        <v>106</v>
      </c>
    </row>
    <row r="1851" spans="1:65" x14ac:dyDescent="0.3">
      <c r="A1851">
        <v>116132</v>
      </c>
      <c r="B1851">
        <v>0</v>
      </c>
      <c r="C1851" t="s">
        <v>65</v>
      </c>
      <c r="D1851" t="s">
        <v>88</v>
      </c>
      <c r="E1851" t="s">
        <v>67</v>
      </c>
      <c r="F1851" t="s">
        <v>68</v>
      </c>
      <c r="G1851">
        <v>0</v>
      </c>
      <c r="H1851">
        <v>90000</v>
      </c>
      <c r="I1851">
        <v>545040</v>
      </c>
      <c r="J1851" t="s">
        <v>69</v>
      </c>
      <c r="K1851" t="s">
        <v>70</v>
      </c>
      <c r="L1851" t="s">
        <v>91</v>
      </c>
      <c r="M1851" t="s">
        <v>72</v>
      </c>
      <c r="N1851">
        <v>3.5791999999999997E-2</v>
      </c>
      <c r="O1851">
        <v>17289</v>
      </c>
      <c r="P1851">
        <v>2941</v>
      </c>
      <c r="Q1851">
        <v>3394</v>
      </c>
      <c r="R1851">
        <v>839</v>
      </c>
      <c r="S1851">
        <v>2</v>
      </c>
      <c r="T1851">
        <v>2</v>
      </c>
      <c r="U1851" t="s">
        <v>120</v>
      </c>
      <c r="V1851">
        <v>11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143</v>
      </c>
      <c r="AD1851">
        <v>2153603</v>
      </c>
      <c r="AE1851" t="s">
        <v>93</v>
      </c>
      <c r="AF1851">
        <v>5193.1350000000002</v>
      </c>
      <c r="AG1851">
        <v>30375</v>
      </c>
      <c r="AH1851">
        <v>25875</v>
      </c>
      <c r="AI1851">
        <v>4500</v>
      </c>
      <c r="AJ1851">
        <v>30375</v>
      </c>
      <c r="AK1851" t="s">
        <v>109</v>
      </c>
      <c r="AL1851">
        <v>15</v>
      </c>
      <c r="AM1851" t="s">
        <v>68</v>
      </c>
      <c r="AN1851">
        <v>1</v>
      </c>
      <c r="AO1851">
        <v>0.16134680100000001</v>
      </c>
      <c r="AR1851" t="s">
        <v>79</v>
      </c>
      <c r="AS1851" t="s">
        <v>77</v>
      </c>
      <c r="AT1851">
        <v>-2749</v>
      </c>
      <c r="AU1851" t="s">
        <v>78</v>
      </c>
      <c r="AV1851" t="s">
        <v>79</v>
      </c>
      <c r="AX1851" t="s">
        <v>102</v>
      </c>
      <c r="AY1851" t="s">
        <v>124</v>
      </c>
      <c r="AZ1851" t="s">
        <v>96</v>
      </c>
      <c r="BA1851" t="s">
        <v>76</v>
      </c>
      <c r="BB1851" t="s">
        <v>138</v>
      </c>
      <c r="BC1851">
        <v>27</v>
      </c>
      <c r="BD1851" t="s">
        <v>105</v>
      </c>
      <c r="BE1851">
        <v>6</v>
      </c>
      <c r="BF1851" t="s">
        <v>86</v>
      </c>
      <c r="BG1851" t="s">
        <v>106</v>
      </c>
      <c r="BH1851">
        <v>365243</v>
      </c>
      <c r="BI1851">
        <v>-2717</v>
      </c>
      <c r="BJ1851">
        <v>-2567</v>
      </c>
      <c r="BK1851">
        <v>-2567</v>
      </c>
      <c r="BL1851">
        <v>-2544</v>
      </c>
      <c r="BM1851">
        <v>0</v>
      </c>
    </row>
    <row r="1852" spans="1:65" x14ac:dyDescent="0.3">
      <c r="A1852">
        <v>116137</v>
      </c>
      <c r="B1852">
        <v>0</v>
      </c>
      <c r="C1852" t="s">
        <v>65</v>
      </c>
      <c r="D1852" t="s">
        <v>88</v>
      </c>
      <c r="E1852" t="s">
        <v>67</v>
      </c>
      <c r="F1852" t="s">
        <v>68</v>
      </c>
      <c r="G1852">
        <v>0</v>
      </c>
      <c r="H1852">
        <v>99000</v>
      </c>
      <c r="I1852">
        <v>254700</v>
      </c>
      <c r="J1852" t="s">
        <v>113</v>
      </c>
      <c r="K1852" t="s">
        <v>70</v>
      </c>
      <c r="L1852" t="s">
        <v>139</v>
      </c>
      <c r="M1852" t="s">
        <v>72</v>
      </c>
      <c r="N1852">
        <v>1.9101E-2</v>
      </c>
      <c r="O1852">
        <v>24416</v>
      </c>
      <c r="P1852">
        <v>365243</v>
      </c>
      <c r="Q1852">
        <v>7945</v>
      </c>
      <c r="R1852">
        <v>4696</v>
      </c>
      <c r="S1852">
        <v>2</v>
      </c>
      <c r="T1852">
        <v>2</v>
      </c>
      <c r="U1852" t="s">
        <v>125</v>
      </c>
      <c r="V1852">
        <v>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76</v>
      </c>
      <c r="AD1852">
        <v>2482317</v>
      </c>
      <c r="AE1852" t="s">
        <v>65</v>
      </c>
      <c r="AF1852">
        <v>22425.974999999999</v>
      </c>
      <c r="AG1852">
        <v>225000</v>
      </c>
      <c r="AH1852">
        <v>239850</v>
      </c>
      <c r="AJ1852">
        <v>225000</v>
      </c>
      <c r="AK1852" t="s">
        <v>73</v>
      </c>
      <c r="AL1852">
        <v>9</v>
      </c>
      <c r="AM1852" t="s">
        <v>68</v>
      </c>
      <c r="AN1852">
        <v>1</v>
      </c>
      <c r="AR1852" t="s">
        <v>76</v>
      </c>
      <c r="AS1852" t="s">
        <v>77</v>
      </c>
      <c r="AT1852">
        <v>-271</v>
      </c>
      <c r="AU1852" t="s">
        <v>78</v>
      </c>
      <c r="AV1852" t="s">
        <v>79</v>
      </c>
      <c r="AW1852" t="s">
        <v>80</v>
      </c>
      <c r="AX1852" t="s">
        <v>81</v>
      </c>
      <c r="AY1852" t="s">
        <v>76</v>
      </c>
      <c r="AZ1852" t="s">
        <v>82</v>
      </c>
      <c r="BA1852" t="s">
        <v>116</v>
      </c>
      <c r="BB1852" t="s">
        <v>121</v>
      </c>
      <c r="BC1852">
        <v>-1</v>
      </c>
      <c r="BD1852" t="s">
        <v>76</v>
      </c>
      <c r="BE1852">
        <v>12</v>
      </c>
      <c r="BF1852" t="s">
        <v>112</v>
      </c>
      <c r="BG1852" t="s">
        <v>118</v>
      </c>
      <c r="BH1852">
        <v>365243</v>
      </c>
      <c r="BI1852">
        <v>-241</v>
      </c>
      <c r="BJ1852">
        <v>89</v>
      </c>
      <c r="BK1852">
        <v>-151</v>
      </c>
      <c r="BL1852">
        <v>-149</v>
      </c>
      <c r="BM1852">
        <v>1</v>
      </c>
    </row>
    <row r="1853" spans="1:65" x14ac:dyDescent="0.3">
      <c r="A1853">
        <v>116143</v>
      </c>
      <c r="B1853">
        <v>0</v>
      </c>
      <c r="C1853" t="s">
        <v>65</v>
      </c>
      <c r="D1853" t="s">
        <v>66</v>
      </c>
      <c r="E1853" t="s">
        <v>68</v>
      </c>
      <c r="F1853" t="s">
        <v>67</v>
      </c>
      <c r="G1853">
        <v>0</v>
      </c>
      <c r="H1853">
        <v>90000</v>
      </c>
      <c r="I1853">
        <v>144486</v>
      </c>
      <c r="J1853" t="s">
        <v>69</v>
      </c>
      <c r="K1853" t="s">
        <v>70</v>
      </c>
      <c r="L1853" t="s">
        <v>119</v>
      </c>
      <c r="M1853" t="s">
        <v>72</v>
      </c>
      <c r="N1853">
        <v>3.5791999999999997E-2</v>
      </c>
      <c r="O1853">
        <v>13753</v>
      </c>
      <c r="P1853">
        <v>1186</v>
      </c>
      <c r="Q1853">
        <v>2453</v>
      </c>
      <c r="R1853">
        <v>2578</v>
      </c>
      <c r="S1853">
        <v>2</v>
      </c>
      <c r="T1853">
        <v>2</v>
      </c>
      <c r="U1853" t="s">
        <v>75</v>
      </c>
      <c r="V1853">
        <v>10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 t="s">
        <v>145</v>
      </c>
      <c r="AD1853">
        <v>1856087</v>
      </c>
      <c r="AE1853" t="s">
        <v>93</v>
      </c>
      <c r="AF1853">
        <v>10698.075000000001</v>
      </c>
      <c r="AG1853">
        <v>53955</v>
      </c>
      <c r="AH1853">
        <v>58230</v>
      </c>
      <c r="AI1853">
        <v>0</v>
      </c>
      <c r="AJ1853">
        <v>53955</v>
      </c>
      <c r="AK1853" t="s">
        <v>75</v>
      </c>
      <c r="AL1853">
        <v>16</v>
      </c>
      <c r="AM1853" t="s">
        <v>68</v>
      </c>
      <c r="AN1853">
        <v>1</v>
      </c>
      <c r="AO1853">
        <v>0</v>
      </c>
      <c r="AR1853" t="s">
        <v>79</v>
      </c>
      <c r="AS1853" t="s">
        <v>77</v>
      </c>
      <c r="AT1853">
        <v>-119</v>
      </c>
      <c r="AU1853" t="s">
        <v>78</v>
      </c>
      <c r="AV1853" t="s">
        <v>79</v>
      </c>
      <c r="AW1853" t="s">
        <v>101</v>
      </c>
      <c r="AX1853" t="s">
        <v>161</v>
      </c>
      <c r="AY1853" t="s">
        <v>95</v>
      </c>
      <c r="AZ1853" t="s">
        <v>96</v>
      </c>
      <c r="BA1853" t="s">
        <v>76</v>
      </c>
      <c r="BB1853" t="s">
        <v>138</v>
      </c>
      <c r="BC1853">
        <v>500</v>
      </c>
      <c r="BD1853" t="s">
        <v>157</v>
      </c>
      <c r="BE1853">
        <v>6</v>
      </c>
      <c r="BF1853" t="s">
        <v>112</v>
      </c>
      <c r="BG1853" t="s">
        <v>158</v>
      </c>
      <c r="BH1853">
        <v>365243</v>
      </c>
      <c r="BI1853">
        <v>-89</v>
      </c>
      <c r="BJ1853">
        <v>61</v>
      </c>
      <c r="BK1853">
        <v>-29</v>
      </c>
      <c r="BL1853">
        <v>-21</v>
      </c>
      <c r="BM1853">
        <v>1</v>
      </c>
    </row>
    <row r="1854" spans="1:65" x14ac:dyDescent="0.3">
      <c r="A1854">
        <v>116148</v>
      </c>
      <c r="B1854">
        <v>0</v>
      </c>
      <c r="C1854" t="s">
        <v>65</v>
      </c>
      <c r="D1854" t="s">
        <v>88</v>
      </c>
      <c r="E1854" t="s">
        <v>68</v>
      </c>
      <c r="F1854" t="s">
        <v>67</v>
      </c>
      <c r="G1854">
        <v>2</v>
      </c>
      <c r="H1854">
        <v>67500</v>
      </c>
      <c r="I1854">
        <v>675000</v>
      </c>
      <c r="J1854" t="s">
        <v>133</v>
      </c>
      <c r="K1854" t="s">
        <v>70</v>
      </c>
      <c r="L1854" t="s">
        <v>91</v>
      </c>
      <c r="M1854" t="s">
        <v>72</v>
      </c>
      <c r="N1854">
        <v>2.8663000000000001E-2</v>
      </c>
      <c r="O1854">
        <v>14265</v>
      </c>
      <c r="P1854">
        <v>1123</v>
      </c>
      <c r="Q1854">
        <v>3537</v>
      </c>
      <c r="R1854">
        <v>4073</v>
      </c>
      <c r="S1854">
        <v>2</v>
      </c>
      <c r="T1854">
        <v>2</v>
      </c>
      <c r="U1854" t="s">
        <v>75</v>
      </c>
      <c r="V1854">
        <v>15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122</v>
      </c>
      <c r="AD1854">
        <v>1758149</v>
      </c>
      <c r="AE1854" t="s">
        <v>65</v>
      </c>
      <c r="AF1854">
        <v>30327.794999999998</v>
      </c>
      <c r="AG1854">
        <v>963000</v>
      </c>
      <c r="AH1854">
        <v>1102828.5</v>
      </c>
      <c r="AJ1854">
        <v>963000</v>
      </c>
      <c r="AK1854" t="s">
        <v>125</v>
      </c>
      <c r="AL1854">
        <v>10</v>
      </c>
      <c r="AM1854" t="s">
        <v>68</v>
      </c>
      <c r="AN1854">
        <v>1</v>
      </c>
      <c r="AR1854" t="s">
        <v>76</v>
      </c>
      <c r="AS1854" t="s">
        <v>114</v>
      </c>
      <c r="AT1854">
        <v>-219</v>
      </c>
      <c r="AU1854" t="s">
        <v>78</v>
      </c>
      <c r="AV1854" t="s">
        <v>115</v>
      </c>
      <c r="AW1854" t="s">
        <v>80</v>
      </c>
      <c r="AX1854" t="s">
        <v>81</v>
      </c>
      <c r="AY1854" t="s">
        <v>76</v>
      </c>
      <c r="AZ1854" t="s">
        <v>82</v>
      </c>
      <c r="BA1854" t="s">
        <v>116</v>
      </c>
      <c r="BB1854" t="s">
        <v>121</v>
      </c>
      <c r="BC1854">
        <v>-1</v>
      </c>
      <c r="BD1854" t="s">
        <v>76</v>
      </c>
      <c r="BE1854">
        <v>60</v>
      </c>
      <c r="BF1854" t="s">
        <v>112</v>
      </c>
      <c r="BG1854" t="s">
        <v>118</v>
      </c>
    </row>
    <row r="1855" spans="1:65" x14ac:dyDescent="0.3">
      <c r="A1855">
        <v>116170</v>
      </c>
      <c r="B1855">
        <v>0</v>
      </c>
      <c r="C1855" t="s">
        <v>65</v>
      </c>
      <c r="D1855" t="s">
        <v>88</v>
      </c>
      <c r="E1855" t="s">
        <v>67</v>
      </c>
      <c r="F1855" t="s">
        <v>67</v>
      </c>
      <c r="G1855">
        <v>0</v>
      </c>
      <c r="H1855">
        <v>270000</v>
      </c>
      <c r="I1855">
        <v>781920</v>
      </c>
      <c r="J1855" t="s">
        <v>69</v>
      </c>
      <c r="K1855" t="s">
        <v>70</v>
      </c>
      <c r="L1855" t="s">
        <v>91</v>
      </c>
      <c r="M1855" t="s">
        <v>169</v>
      </c>
      <c r="N1855">
        <v>3.8180000000000002E-3</v>
      </c>
      <c r="O1855">
        <v>16640</v>
      </c>
      <c r="P1855">
        <v>261</v>
      </c>
      <c r="Q1855">
        <v>9530</v>
      </c>
      <c r="R1855">
        <v>114</v>
      </c>
      <c r="S1855">
        <v>2</v>
      </c>
      <c r="T1855">
        <v>2</v>
      </c>
      <c r="U1855" t="s">
        <v>109</v>
      </c>
      <c r="V1855">
        <v>7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1</v>
      </c>
      <c r="AC1855" t="s">
        <v>135</v>
      </c>
      <c r="AD1855">
        <v>1167459</v>
      </c>
      <c r="AE1855" t="s">
        <v>99</v>
      </c>
      <c r="AG1855">
        <v>0</v>
      </c>
      <c r="AH1855">
        <v>0</v>
      </c>
      <c r="AK1855" t="s">
        <v>125</v>
      </c>
      <c r="AL1855">
        <v>10</v>
      </c>
      <c r="AM1855" t="s">
        <v>68</v>
      </c>
      <c r="AN1855">
        <v>1</v>
      </c>
      <c r="AR1855" t="s">
        <v>79</v>
      </c>
      <c r="AS1855" t="s">
        <v>129</v>
      </c>
      <c r="AT1855">
        <v>-310</v>
      </c>
      <c r="AU1855" t="s">
        <v>76</v>
      </c>
      <c r="AV1855" t="s">
        <v>79</v>
      </c>
      <c r="AX1855" t="s">
        <v>102</v>
      </c>
      <c r="AY1855" t="s">
        <v>76</v>
      </c>
      <c r="AZ1855" t="s">
        <v>76</v>
      </c>
      <c r="BA1855" t="s">
        <v>76</v>
      </c>
      <c r="BB1855" t="s">
        <v>121</v>
      </c>
      <c r="BC1855">
        <v>-1</v>
      </c>
      <c r="BD1855" t="s">
        <v>76</v>
      </c>
      <c r="BF1855" t="s">
        <v>76</v>
      </c>
      <c r="BG1855" t="s">
        <v>132</v>
      </c>
    </row>
    <row r="1856" spans="1:65" x14ac:dyDescent="0.3">
      <c r="A1856">
        <v>116180</v>
      </c>
      <c r="B1856">
        <v>0</v>
      </c>
      <c r="C1856" t="s">
        <v>99</v>
      </c>
      <c r="D1856" t="s">
        <v>66</v>
      </c>
      <c r="E1856" t="s">
        <v>67</v>
      </c>
      <c r="F1856" t="s">
        <v>68</v>
      </c>
      <c r="G1856">
        <v>0</v>
      </c>
      <c r="H1856">
        <v>94500</v>
      </c>
      <c r="I1856">
        <v>292500</v>
      </c>
      <c r="J1856" t="s">
        <v>69</v>
      </c>
      <c r="K1856" t="s">
        <v>70</v>
      </c>
      <c r="L1856" t="s">
        <v>91</v>
      </c>
      <c r="M1856" t="s">
        <v>72</v>
      </c>
      <c r="N1856">
        <v>3.0755000000000001E-2</v>
      </c>
      <c r="O1856">
        <v>12710</v>
      </c>
      <c r="P1856">
        <v>1682</v>
      </c>
      <c r="Q1856">
        <v>3735</v>
      </c>
      <c r="R1856">
        <v>4973</v>
      </c>
      <c r="S1856">
        <v>2</v>
      </c>
      <c r="T1856">
        <v>2</v>
      </c>
      <c r="U1856" t="s">
        <v>123</v>
      </c>
      <c r="V1856">
        <v>18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108</v>
      </c>
      <c r="AD1856">
        <v>2783141</v>
      </c>
      <c r="AE1856" t="s">
        <v>99</v>
      </c>
      <c r="AF1856">
        <v>18000</v>
      </c>
      <c r="AG1856">
        <v>0</v>
      </c>
      <c r="AH1856">
        <v>360000</v>
      </c>
      <c r="AK1856" t="s">
        <v>120</v>
      </c>
      <c r="AL1856">
        <v>9</v>
      </c>
      <c r="AM1856" t="s">
        <v>67</v>
      </c>
      <c r="AN1856">
        <v>1</v>
      </c>
      <c r="AR1856" t="s">
        <v>79</v>
      </c>
      <c r="AS1856" t="s">
        <v>114</v>
      </c>
      <c r="AT1856">
        <v>-656</v>
      </c>
      <c r="AU1856" t="s">
        <v>76</v>
      </c>
      <c r="AV1856" t="s">
        <v>115</v>
      </c>
      <c r="AX1856" t="s">
        <v>81</v>
      </c>
      <c r="AY1856" t="s">
        <v>76</v>
      </c>
      <c r="AZ1856" t="s">
        <v>131</v>
      </c>
      <c r="BA1856" t="s">
        <v>116</v>
      </c>
      <c r="BB1856" t="s">
        <v>121</v>
      </c>
      <c r="BC1856">
        <v>-1</v>
      </c>
      <c r="BD1856" t="s">
        <v>76</v>
      </c>
      <c r="BE1856">
        <v>0</v>
      </c>
      <c r="BF1856" t="s">
        <v>76</v>
      </c>
      <c r="BG1856" t="s">
        <v>160</v>
      </c>
    </row>
    <row r="1857" spans="1:65" x14ac:dyDescent="0.3">
      <c r="A1857">
        <v>116180</v>
      </c>
      <c r="B1857">
        <v>0</v>
      </c>
      <c r="C1857" t="s">
        <v>99</v>
      </c>
      <c r="D1857" t="s">
        <v>66</v>
      </c>
      <c r="E1857" t="s">
        <v>67</v>
      </c>
      <c r="F1857" t="s">
        <v>68</v>
      </c>
      <c r="G1857">
        <v>0</v>
      </c>
      <c r="H1857">
        <v>94500</v>
      </c>
      <c r="I1857">
        <v>292500</v>
      </c>
      <c r="J1857" t="s">
        <v>69</v>
      </c>
      <c r="K1857" t="s">
        <v>70</v>
      </c>
      <c r="L1857" t="s">
        <v>91</v>
      </c>
      <c r="M1857" t="s">
        <v>72</v>
      </c>
      <c r="N1857">
        <v>3.0755000000000001E-2</v>
      </c>
      <c r="O1857">
        <v>12710</v>
      </c>
      <c r="P1857">
        <v>1682</v>
      </c>
      <c r="Q1857">
        <v>3735</v>
      </c>
      <c r="R1857">
        <v>4973</v>
      </c>
      <c r="S1857">
        <v>2</v>
      </c>
      <c r="T1857">
        <v>2</v>
      </c>
      <c r="U1857" t="s">
        <v>123</v>
      </c>
      <c r="V1857">
        <v>18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108</v>
      </c>
      <c r="AD1857">
        <v>1455625</v>
      </c>
      <c r="AE1857" t="s">
        <v>93</v>
      </c>
      <c r="AF1857">
        <v>6883.92</v>
      </c>
      <c r="AG1857">
        <v>107910</v>
      </c>
      <c r="AH1857">
        <v>130702.5</v>
      </c>
      <c r="AI1857">
        <v>0</v>
      </c>
      <c r="AJ1857">
        <v>107910</v>
      </c>
      <c r="AK1857" t="s">
        <v>94</v>
      </c>
      <c r="AL1857">
        <v>17</v>
      </c>
      <c r="AM1857" t="s">
        <v>68</v>
      </c>
      <c r="AN1857">
        <v>1</v>
      </c>
      <c r="AO1857">
        <v>0</v>
      </c>
      <c r="AR1857" t="s">
        <v>79</v>
      </c>
      <c r="AS1857" t="s">
        <v>77</v>
      </c>
      <c r="AT1857">
        <v>-562</v>
      </c>
      <c r="AU1857" t="s">
        <v>78</v>
      </c>
      <c r="AV1857" t="s">
        <v>79</v>
      </c>
      <c r="AX1857" t="s">
        <v>81</v>
      </c>
      <c r="AY1857" t="s">
        <v>95</v>
      </c>
      <c r="AZ1857" t="s">
        <v>96</v>
      </c>
      <c r="BA1857" t="s">
        <v>76</v>
      </c>
      <c r="BB1857" t="s">
        <v>138</v>
      </c>
      <c r="BC1857">
        <v>138</v>
      </c>
      <c r="BD1857" t="s">
        <v>85</v>
      </c>
      <c r="BE1857">
        <v>24</v>
      </c>
      <c r="BF1857" t="s">
        <v>112</v>
      </c>
      <c r="BG1857" t="s">
        <v>151</v>
      </c>
      <c r="BH1857">
        <v>365243</v>
      </c>
      <c r="BI1857">
        <v>-531</v>
      </c>
      <c r="BJ1857">
        <v>159</v>
      </c>
      <c r="BK1857">
        <v>365243</v>
      </c>
      <c r="BL1857">
        <v>365243</v>
      </c>
      <c r="BM1857">
        <v>0</v>
      </c>
    </row>
    <row r="1858" spans="1:65" x14ac:dyDescent="0.3">
      <c r="A1858">
        <v>116184</v>
      </c>
      <c r="B1858">
        <v>0</v>
      </c>
      <c r="C1858" t="s">
        <v>65</v>
      </c>
      <c r="D1858" t="s">
        <v>88</v>
      </c>
      <c r="E1858" t="s">
        <v>67</v>
      </c>
      <c r="F1858" t="s">
        <v>68</v>
      </c>
      <c r="G1858">
        <v>0</v>
      </c>
      <c r="H1858">
        <v>90000</v>
      </c>
      <c r="I1858">
        <v>299772</v>
      </c>
      <c r="J1858" t="s">
        <v>89</v>
      </c>
      <c r="K1858" t="s">
        <v>70</v>
      </c>
      <c r="L1858" t="s">
        <v>91</v>
      </c>
      <c r="M1858" t="s">
        <v>72</v>
      </c>
      <c r="N1858">
        <v>9.6299999999999997E-3</v>
      </c>
      <c r="O1858">
        <v>19263</v>
      </c>
      <c r="P1858">
        <v>2393</v>
      </c>
      <c r="Q1858">
        <v>4447</v>
      </c>
      <c r="R1858">
        <v>1779</v>
      </c>
      <c r="S1858">
        <v>2</v>
      </c>
      <c r="T1858">
        <v>2</v>
      </c>
      <c r="U1858" t="s">
        <v>109</v>
      </c>
      <c r="V1858">
        <v>12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108</v>
      </c>
      <c r="AD1858">
        <v>2552116</v>
      </c>
      <c r="AE1858" t="s">
        <v>93</v>
      </c>
      <c r="AF1858">
        <v>14117.174999999999</v>
      </c>
      <c r="AG1858">
        <v>126450</v>
      </c>
      <c r="AH1858">
        <v>139801.5</v>
      </c>
      <c r="AI1858">
        <v>0</v>
      </c>
      <c r="AJ1858">
        <v>126450</v>
      </c>
      <c r="AK1858" t="s">
        <v>125</v>
      </c>
      <c r="AL1858">
        <v>13</v>
      </c>
      <c r="AM1858" t="s">
        <v>68</v>
      </c>
      <c r="AN1858">
        <v>1</v>
      </c>
      <c r="AO1858">
        <v>0</v>
      </c>
      <c r="AR1858" t="s">
        <v>79</v>
      </c>
      <c r="AS1858" t="s">
        <v>77</v>
      </c>
      <c r="AT1858">
        <v>-696</v>
      </c>
      <c r="AU1858" t="s">
        <v>78</v>
      </c>
      <c r="AV1858" t="s">
        <v>79</v>
      </c>
      <c r="AW1858" t="s">
        <v>101</v>
      </c>
      <c r="AX1858" t="s">
        <v>161</v>
      </c>
      <c r="AY1858" t="s">
        <v>157</v>
      </c>
      <c r="AZ1858" t="s">
        <v>96</v>
      </c>
      <c r="BA1858" t="s">
        <v>76</v>
      </c>
      <c r="BB1858" t="s">
        <v>138</v>
      </c>
      <c r="BC1858">
        <v>21</v>
      </c>
      <c r="BD1858" t="s">
        <v>157</v>
      </c>
      <c r="BE1858">
        <v>12</v>
      </c>
      <c r="BF1858" t="s">
        <v>147</v>
      </c>
      <c r="BG1858" t="s">
        <v>158</v>
      </c>
      <c r="BH1858">
        <v>365243</v>
      </c>
      <c r="BI1858">
        <v>-665</v>
      </c>
      <c r="BJ1858">
        <v>-335</v>
      </c>
      <c r="BK1858">
        <v>-455</v>
      </c>
      <c r="BL1858">
        <v>-439</v>
      </c>
      <c r="BM1858">
        <v>0</v>
      </c>
    </row>
    <row r="1859" spans="1:65" x14ac:dyDescent="0.3">
      <c r="A1859">
        <v>116195</v>
      </c>
      <c r="B1859">
        <v>0</v>
      </c>
      <c r="C1859" t="s">
        <v>65</v>
      </c>
      <c r="D1859" t="s">
        <v>66</v>
      </c>
      <c r="E1859" t="s">
        <v>68</v>
      </c>
      <c r="F1859" t="s">
        <v>68</v>
      </c>
      <c r="G1859">
        <v>1</v>
      </c>
      <c r="H1859">
        <v>157500</v>
      </c>
      <c r="I1859">
        <v>450000</v>
      </c>
      <c r="J1859" t="s">
        <v>69</v>
      </c>
      <c r="K1859" t="s">
        <v>70</v>
      </c>
      <c r="L1859" t="s">
        <v>91</v>
      </c>
      <c r="M1859" t="s">
        <v>72</v>
      </c>
      <c r="N1859">
        <v>6.6709999999999998E-3</v>
      </c>
      <c r="O1859">
        <v>9913</v>
      </c>
      <c r="P1859">
        <v>559</v>
      </c>
      <c r="Q1859">
        <v>202</v>
      </c>
      <c r="R1859">
        <v>2294</v>
      </c>
      <c r="S1859">
        <v>2</v>
      </c>
      <c r="T1859">
        <v>2</v>
      </c>
      <c r="U1859" t="s">
        <v>75</v>
      </c>
      <c r="V1859">
        <v>13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 t="s">
        <v>92</v>
      </c>
      <c r="AD1859">
        <v>2133048</v>
      </c>
      <c r="AE1859" t="s">
        <v>99</v>
      </c>
      <c r="AF1859">
        <v>6750</v>
      </c>
      <c r="AG1859">
        <v>0</v>
      </c>
      <c r="AH1859">
        <v>135000</v>
      </c>
      <c r="AJ1859">
        <v>0</v>
      </c>
      <c r="AK1859" t="s">
        <v>109</v>
      </c>
      <c r="AL1859">
        <v>16</v>
      </c>
      <c r="AM1859" t="s">
        <v>68</v>
      </c>
      <c r="AN1859">
        <v>1</v>
      </c>
      <c r="AR1859" t="s">
        <v>79</v>
      </c>
      <c r="AS1859" t="s">
        <v>114</v>
      </c>
      <c r="AT1859">
        <v>-1045</v>
      </c>
      <c r="AU1859" t="s">
        <v>76</v>
      </c>
      <c r="AV1859" t="s">
        <v>115</v>
      </c>
      <c r="AX1859" t="s">
        <v>102</v>
      </c>
      <c r="AY1859" t="s">
        <v>76</v>
      </c>
      <c r="AZ1859" t="s">
        <v>131</v>
      </c>
      <c r="BA1859" t="s">
        <v>83</v>
      </c>
      <c r="BB1859" t="s">
        <v>117</v>
      </c>
      <c r="BC1859">
        <v>10</v>
      </c>
      <c r="BD1859" t="s">
        <v>76</v>
      </c>
      <c r="BE1859">
        <v>0</v>
      </c>
      <c r="BF1859" t="s">
        <v>76</v>
      </c>
      <c r="BG1859" t="s">
        <v>132</v>
      </c>
    </row>
    <row r="1860" spans="1:65" x14ac:dyDescent="0.3">
      <c r="A1860">
        <v>116209</v>
      </c>
      <c r="B1860">
        <v>0</v>
      </c>
      <c r="C1860" t="s">
        <v>99</v>
      </c>
      <c r="D1860" t="s">
        <v>88</v>
      </c>
      <c r="E1860" t="s">
        <v>67</v>
      </c>
      <c r="F1860" t="s">
        <v>68</v>
      </c>
      <c r="G1860">
        <v>0</v>
      </c>
      <c r="H1860">
        <v>135000</v>
      </c>
      <c r="I1860">
        <v>225000</v>
      </c>
      <c r="J1860" t="s">
        <v>113</v>
      </c>
      <c r="K1860" t="s">
        <v>90</v>
      </c>
      <c r="L1860" t="s">
        <v>139</v>
      </c>
      <c r="M1860" t="s">
        <v>72</v>
      </c>
      <c r="N1860">
        <v>7.0200000000000002E-3</v>
      </c>
      <c r="O1860">
        <v>22926</v>
      </c>
      <c r="P1860">
        <v>365243</v>
      </c>
      <c r="Q1860">
        <v>459</v>
      </c>
      <c r="R1860">
        <v>4047</v>
      </c>
      <c r="S1860">
        <v>2</v>
      </c>
      <c r="T1860">
        <v>2</v>
      </c>
      <c r="U1860" t="s">
        <v>125</v>
      </c>
      <c r="V1860">
        <v>13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76</v>
      </c>
      <c r="AD1860">
        <v>1589833</v>
      </c>
      <c r="AE1860" t="s">
        <v>65</v>
      </c>
      <c r="AF1860">
        <v>7559.5950000000003</v>
      </c>
      <c r="AG1860">
        <v>67500</v>
      </c>
      <c r="AH1860">
        <v>71955</v>
      </c>
      <c r="AJ1860">
        <v>67500</v>
      </c>
      <c r="AK1860" t="s">
        <v>109</v>
      </c>
      <c r="AL1860">
        <v>12</v>
      </c>
      <c r="AM1860" t="s">
        <v>68</v>
      </c>
      <c r="AN1860">
        <v>1</v>
      </c>
      <c r="AR1860" t="s">
        <v>76</v>
      </c>
      <c r="AS1860" t="s">
        <v>77</v>
      </c>
      <c r="AT1860">
        <v>-354</v>
      </c>
      <c r="AU1860" t="s">
        <v>78</v>
      </c>
      <c r="AV1860" t="s">
        <v>79</v>
      </c>
      <c r="AX1860" t="s">
        <v>161</v>
      </c>
      <c r="AY1860" t="s">
        <v>76</v>
      </c>
      <c r="AZ1860" t="s">
        <v>82</v>
      </c>
      <c r="BA1860" t="s">
        <v>116</v>
      </c>
      <c r="BB1860" t="s">
        <v>121</v>
      </c>
      <c r="BC1860">
        <v>-1</v>
      </c>
      <c r="BD1860" t="s">
        <v>76</v>
      </c>
      <c r="BE1860">
        <v>12</v>
      </c>
      <c r="BF1860" t="s">
        <v>147</v>
      </c>
      <c r="BG1860" t="s">
        <v>154</v>
      </c>
      <c r="BH1860">
        <v>365243</v>
      </c>
      <c r="BI1860">
        <v>-324</v>
      </c>
      <c r="BJ1860">
        <v>6</v>
      </c>
      <c r="BK1860">
        <v>-264</v>
      </c>
      <c r="BL1860">
        <v>-261</v>
      </c>
      <c r="BM1860">
        <v>1</v>
      </c>
    </row>
    <row r="1861" spans="1:65" x14ac:dyDescent="0.3">
      <c r="A1861">
        <v>116211</v>
      </c>
      <c r="B1861">
        <v>1</v>
      </c>
      <c r="C1861" t="s">
        <v>65</v>
      </c>
      <c r="D1861" t="s">
        <v>88</v>
      </c>
      <c r="E1861" t="s">
        <v>67</v>
      </c>
      <c r="F1861" t="s">
        <v>68</v>
      </c>
      <c r="G1861">
        <v>0</v>
      </c>
      <c r="H1861">
        <v>157500</v>
      </c>
      <c r="I1861">
        <v>72400.5</v>
      </c>
      <c r="J1861" t="s">
        <v>113</v>
      </c>
      <c r="K1861" t="s">
        <v>70</v>
      </c>
      <c r="L1861" t="s">
        <v>140</v>
      </c>
      <c r="M1861" t="s">
        <v>72</v>
      </c>
      <c r="N1861">
        <v>1.9101E-2</v>
      </c>
      <c r="O1861">
        <v>21652</v>
      </c>
      <c r="P1861">
        <v>365243</v>
      </c>
      <c r="Q1861">
        <v>13119</v>
      </c>
      <c r="R1861">
        <v>4241</v>
      </c>
      <c r="S1861">
        <v>2</v>
      </c>
      <c r="T1861">
        <v>2</v>
      </c>
      <c r="U1861" t="s">
        <v>125</v>
      </c>
      <c r="V1861">
        <v>11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76</v>
      </c>
      <c r="AD1861">
        <v>1475408</v>
      </c>
      <c r="AE1861" t="s">
        <v>65</v>
      </c>
      <c r="AF1861">
        <v>4536</v>
      </c>
      <c r="AG1861">
        <v>45000</v>
      </c>
      <c r="AH1861">
        <v>49455</v>
      </c>
      <c r="AJ1861">
        <v>45000</v>
      </c>
      <c r="AK1861" t="s">
        <v>123</v>
      </c>
      <c r="AL1861">
        <v>12</v>
      </c>
      <c r="AM1861" t="s">
        <v>68</v>
      </c>
      <c r="AN1861">
        <v>1</v>
      </c>
      <c r="AR1861" t="s">
        <v>202</v>
      </c>
      <c r="AS1861" t="s">
        <v>114</v>
      </c>
      <c r="AT1861">
        <v>-512</v>
      </c>
      <c r="AU1861" t="s">
        <v>78</v>
      </c>
      <c r="AV1861" t="s">
        <v>115</v>
      </c>
      <c r="AX1861" t="s">
        <v>81</v>
      </c>
      <c r="AY1861" t="s">
        <v>76</v>
      </c>
      <c r="AZ1861" t="s">
        <v>82</v>
      </c>
      <c r="BA1861" t="s">
        <v>83</v>
      </c>
      <c r="BB1861" t="s">
        <v>117</v>
      </c>
      <c r="BC1861">
        <v>4</v>
      </c>
      <c r="BD1861" t="s">
        <v>76</v>
      </c>
      <c r="BE1861">
        <v>18</v>
      </c>
      <c r="BF1861" t="s">
        <v>86</v>
      </c>
      <c r="BG1861" t="s">
        <v>87</v>
      </c>
    </row>
    <row r="1862" spans="1:65" x14ac:dyDescent="0.3">
      <c r="A1862">
        <v>116212</v>
      </c>
      <c r="B1862">
        <v>0</v>
      </c>
      <c r="C1862" t="s">
        <v>65</v>
      </c>
      <c r="D1862" t="s">
        <v>88</v>
      </c>
      <c r="E1862" t="s">
        <v>67</v>
      </c>
      <c r="F1862" t="s">
        <v>68</v>
      </c>
      <c r="G1862">
        <v>2</v>
      </c>
      <c r="H1862">
        <v>85500</v>
      </c>
      <c r="I1862">
        <v>900000</v>
      </c>
      <c r="J1862" t="s">
        <v>69</v>
      </c>
      <c r="K1862" t="s">
        <v>70</v>
      </c>
      <c r="L1862" t="s">
        <v>91</v>
      </c>
      <c r="M1862" t="s">
        <v>72</v>
      </c>
      <c r="N1862">
        <v>1.0966E-2</v>
      </c>
      <c r="O1862">
        <v>12717</v>
      </c>
      <c r="P1862">
        <v>573</v>
      </c>
      <c r="Q1862">
        <v>3118</v>
      </c>
      <c r="R1862">
        <v>5008</v>
      </c>
      <c r="S1862">
        <v>2</v>
      </c>
      <c r="T1862">
        <v>2</v>
      </c>
      <c r="U1862" t="s">
        <v>75</v>
      </c>
      <c r="V1862">
        <v>13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92</v>
      </c>
      <c r="AD1862">
        <v>1285245</v>
      </c>
      <c r="AE1862" t="s">
        <v>65</v>
      </c>
      <c r="AF1862">
        <v>5045.9849999999997</v>
      </c>
      <c r="AG1862">
        <v>45000</v>
      </c>
      <c r="AH1862">
        <v>47970</v>
      </c>
      <c r="AJ1862">
        <v>45000</v>
      </c>
      <c r="AK1862" t="s">
        <v>73</v>
      </c>
      <c r="AL1862">
        <v>15</v>
      </c>
      <c r="AM1862" t="s">
        <v>68</v>
      </c>
      <c r="AN1862">
        <v>1</v>
      </c>
      <c r="AR1862" t="s">
        <v>76</v>
      </c>
      <c r="AS1862" t="s">
        <v>77</v>
      </c>
      <c r="AT1862">
        <v>-619</v>
      </c>
      <c r="AU1862" t="s">
        <v>76</v>
      </c>
      <c r="AV1862" t="s">
        <v>79</v>
      </c>
      <c r="AX1862" t="s">
        <v>81</v>
      </c>
      <c r="AY1862" t="s">
        <v>76</v>
      </c>
      <c r="AZ1862" t="s">
        <v>82</v>
      </c>
      <c r="BA1862" t="s">
        <v>116</v>
      </c>
      <c r="BB1862" t="s">
        <v>117</v>
      </c>
      <c r="BC1862">
        <v>20</v>
      </c>
      <c r="BD1862" t="s">
        <v>76</v>
      </c>
      <c r="BE1862">
        <v>12</v>
      </c>
      <c r="BF1862" t="s">
        <v>147</v>
      </c>
      <c r="BG1862" t="s">
        <v>154</v>
      </c>
      <c r="BH1862">
        <v>365243</v>
      </c>
      <c r="BI1862">
        <v>-589</v>
      </c>
      <c r="BJ1862">
        <v>-259</v>
      </c>
      <c r="BK1862">
        <v>-319</v>
      </c>
      <c r="BL1862">
        <v>-315</v>
      </c>
      <c r="BM1862">
        <v>1</v>
      </c>
    </row>
    <row r="1863" spans="1:65" x14ac:dyDescent="0.3">
      <c r="A1863">
        <v>116222</v>
      </c>
      <c r="B1863">
        <v>0</v>
      </c>
      <c r="C1863" t="s">
        <v>65</v>
      </c>
      <c r="D1863" t="s">
        <v>88</v>
      </c>
      <c r="E1863" t="s">
        <v>67</v>
      </c>
      <c r="F1863" t="s">
        <v>68</v>
      </c>
      <c r="G1863">
        <v>0</v>
      </c>
      <c r="H1863">
        <v>121500</v>
      </c>
      <c r="I1863">
        <v>900000</v>
      </c>
      <c r="J1863" t="s">
        <v>69</v>
      </c>
      <c r="K1863" t="s">
        <v>90</v>
      </c>
      <c r="L1863" t="s">
        <v>91</v>
      </c>
      <c r="M1863" t="s">
        <v>72</v>
      </c>
      <c r="N1863">
        <v>3.5791999999999997E-2</v>
      </c>
      <c r="O1863">
        <v>15930</v>
      </c>
      <c r="P1863">
        <v>3748</v>
      </c>
      <c r="Q1863">
        <v>6906</v>
      </c>
      <c r="R1863">
        <v>4097</v>
      </c>
      <c r="S1863">
        <v>2</v>
      </c>
      <c r="T1863">
        <v>2</v>
      </c>
      <c r="U1863" t="s">
        <v>94</v>
      </c>
      <c r="V1863">
        <v>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108</v>
      </c>
      <c r="AD1863">
        <v>1831506</v>
      </c>
      <c r="AE1863" t="s">
        <v>93</v>
      </c>
      <c r="AF1863">
        <v>3055.0050000000001</v>
      </c>
      <c r="AG1863">
        <v>27913.5</v>
      </c>
      <c r="AH1863">
        <v>25123.5</v>
      </c>
      <c r="AI1863">
        <v>2790</v>
      </c>
      <c r="AJ1863">
        <v>27913.5</v>
      </c>
      <c r="AK1863" t="s">
        <v>125</v>
      </c>
      <c r="AL1863">
        <v>11</v>
      </c>
      <c r="AM1863" t="s">
        <v>68</v>
      </c>
      <c r="AN1863">
        <v>1</v>
      </c>
      <c r="AO1863">
        <v>0.108856418</v>
      </c>
      <c r="AR1863" t="s">
        <v>79</v>
      </c>
      <c r="AS1863" t="s">
        <v>77</v>
      </c>
      <c r="AT1863">
        <v>-1957</v>
      </c>
      <c r="AU1863" t="s">
        <v>78</v>
      </c>
      <c r="AV1863" t="s">
        <v>79</v>
      </c>
      <c r="AW1863" t="s">
        <v>110</v>
      </c>
      <c r="AX1863" t="s">
        <v>81</v>
      </c>
      <c r="AY1863" t="s">
        <v>124</v>
      </c>
      <c r="AZ1863" t="s">
        <v>96</v>
      </c>
      <c r="BA1863" t="s">
        <v>76</v>
      </c>
      <c r="BB1863" t="s">
        <v>104</v>
      </c>
      <c r="BC1863">
        <v>20</v>
      </c>
      <c r="BD1863" t="s">
        <v>105</v>
      </c>
      <c r="BE1863">
        <v>12</v>
      </c>
      <c r="BF1863" t="s">
        <v>86</v>
      </c>
      <c r="BG1863" t="s">
        <v>106</v>
      </c>
      <c r="BH1863">
        <v>365243</v>
      </c>
      <c r="BI1863">
        <v>-1926</v>
      </c>
      <c r="BJ1863">
        <v>-1596</v>
      </c>
      <c r="BK1863">
        <v>-1596</v>
      </c>
      <c r="BL1863">
        <v>-1588</v>
      </c>
      <c r="BM1863">
        <v>0</v>
      </c>
    </row>
    <row r="1864" spans="1:65" x14ac:dyDescent="0.3">
      <c r="A1864">
        <v>116224</v>
      </c>
      <c r="B1864">
        <v>0</v>
      </c>
      <c r="C1864" t="s">
        <v>65</v>
      </c>
      <c r="D1864" t="s">
        <v>88</v>
      </c>
      <c r="E1864" t="s">
        <v>68</v>
      </c>
      <c r="F1864" t="s">
        <v>68</v>
      </c>
      <c r="G1864">
        <v>0</v>
      </c>
      <c r="H1864">
        <v>135000</v>
      </c>
      <c r="I1864">
        <v>332473.5</v>
      </c>
      <c r="J1864" t="s">
        <v>69</v>
      </c>
      <c r="K1864" t="s">
        <v>70</v>
      </c>
      <c r="L1864" t="s">
        <v>139</v>
      </c>
      <c r="M1864" t="s">
        <v>72</v>
      </c>
      <c r="N1864">
        <v>3.5791999999999997E-2</v>
      </c>
      <c r="O1864">
        <v>17441</v>
      </c>
      <c r="P1864">
        <v>4129</v>
      </c>
      <c r="Q1864">
        <v>10903</v>
      </c>
      <c r="R1864">
        <v>983</v>
      </c>
      <c r="S1864">
        <v>2</v>
      </c>
      <c r="T1864">
        <v>2</v>
      </c>
      <c r="U1864" t="s">
        <v>73</v>
      </c>
      <c r="V1864">
        <v>12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 t="s">
        <v>122</v>
      </c>
      <c r="AD1864">
        <v>1826066</v>
      </c>
      <c r="AE1864" t="s">
        <v>65</v>
      </c>
      <c r="AF1864">
        <v>32580.764999999999</v>
      </c>
      <c r="AG1864">
        <v>337500</v>
      </c>
      <c r="AH1864">
        <v>481608</v>
      </c>
      <c r="AJ1864">
        <v>337500</v>
      </c>
      <c r="AK1864" t="s">
        <v>120</v>
      </c>
      <c r="AL1864">
        <v>13</v>
      </c>
      <c r="AM1864" t="s">
        <v>68</v>
      </c>
      <c r="AN1864">
        <v>1</v>
      </c>
      <c r="AR1864" t="s">
        <v>152</v>
      </c>
      <c r="AS1864" t="s">
        <v>77</v>
      </c>
      <c r="AT1864">
        <v>-435</v>
      </c>
      <c r="AU1864" t="s">
        <v>78</v>
      </c>
      <c r="AV1864" t="s">
        <v>79</v>
      </c>
      <c r="AX1864" t="s">
        <v>161</v>
      </c>
      <c r="AY1864" t="s">
        <v>76</v>
      </c>
      <c r="AZ1864" t="s">
        <v>82</v>
      </c>
      <c r="BA1864" t="s">
        <v>83</v>
      </c>
      <c r="BB1864" t="s">
        <v>121</v>
      </c>
      <c r="BC1864">
        <v>-1</v>
      </c>
      <c r="BD1864" t="s">
        <v>76</v>
      </c>
      <c r="BE1864">
        <v>36</v>
      </c>
      <c r="BF1864" t="s">
        <v>86</v>
      </c>
      <c r="BG1864" t="s">
        <v>87</v>
      </c>
      <c r="BH1864">
        <v>365243</v>
      </c>
      <c r="BI1864">
        <v>-405</v>
      </c>
      <c r="BJ1864">
        <v>645</v>
      </c>
      <c r="BK1864">
        <v>-345</v>
      </c>
      <c r="BL1864">
        <v>-340</v>
      </c>
      <c r="BM1864">
        <v>1</v>
      </c>
    </row>
    <row r="1865" spans="1:65" x14ac:dyDescent="0.3">
      <c r="A1865">
        <v>116225</v>
      </c>
      <c r="B1865">
        <v>0</v>
      </c>
      <c r="C1865" t="s">
        <v>65</v>
      </c>
      <c r="D1865" t="s">
        <v>88</v>
      </c>
      <c r="E1865" t="s">
        <v>67</v>
      </c>
      <c r="F1865" t="s">
        <v>68</v>
      </c>
      <c r="G1865">
        <v>0</v>
      </c>
      <c r="H1865">
        <v>180000</v>
      </c>
      <c r="I1865">
        <v>531706.5</v>
      </c>
      <c r="J1865" t="s">
        <v>133</v>
      </c>
      <c r="K1865" t="s">
        <v>90</v>
      </c>
      <c r="L1865" t="s">
        <v>91</v>
      </c>
      <c r="M1865" t="s">
        <v>107</v>
      </c>
      <c r="N1865">
        <v>7.0200000000000002E-3</v>
      </c>
      <c r="O1865">
        <v>11509</v>
      </c>
      <c r="P1865">
        <v>3692</v>
      </c>
      <c r="Q1865">
        <v>4319</v>
      </c>
      <c r="R1865">
        <v>3611</v>
      </c>
      <c r="S1865">
        <v>2</v>
      </c>
      <c r="T1865">
        <v>2</v>
      </c>
      <c r="U1865" t="s">
        <v>120</v>
      </c>
      <c r="V1865">
        <v>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130</v>
      </c>
      <c r="AD1865">
        <v>1144400</v>
      </c>
      <c r="AE1865" t="s">
        <v>65</v>
      </c>
      <c r="AG1865">
        <v>0</v>
      </c>
      <c r="AH1865">
        <v>0</v>
      </c>
      <c r="AK1865" t="s">
        <v>109</v>
      </c>
      <c r="AL1865">
        <v>11</v>
      </c>
      <c r="AM1865" t="s">
        <v>68</v>
      </c>
      <c r="AN1865">
        <v>1</v>
      </c>
      <c r="AR1865" t="s">
        <v>76</v>
      </c>
      <c r="AS1865" t="s">
        <v>114</v>
      </c>
      <c r="AT1865">
        <v>-138</v>
      </c>
      <c r="AU1865" t="s">
        <v>76</v>
      </c>
      <c r="AV1865" t="s">
        <v>115</v>
      </c>
      <c r="AX1865" t="s">
        <v>81</v>
      </c>
      <c r="AY1865" t="s">
        <v>76</v>
      </c>
      <c r="AZ1865" t="s">
        <v>76</v>
      </c>
      <c r="BA1865" t="s">
        <v>76</v>
      </c>
      <c r="BB1865" t="s">
        <v>121</v>
      </c>
      <c r="BC1865">
        <v>-1</v>
      </c>
      <c r="BD1865" t="s">
        <v>76</v>
      </c>
      <c r="BF1865" t="s">
        <v>76</v>
      </c>
      <c r="BG1865" t="s">
        <v>82</v>
      </c>
    </row>
    <row r="1866" spans="1:65" x14ac:dyDescent="0.3">
      <c r="A1866">
        <v>116238</v>
      </c>
      <c r="B1866">
        <v>0</v>
      </c>
      <c r="C1866" t="s">
        <v>99</v>
      </c>
      <c r="D1866" t="s">
        <v>88</v>
      </c>
      <c r="E1866" t="s">
        <v>67</v>
      </c>
      <c r="F1866" t="s">
        <v>68</v>
      </c>
      <c r="G1866">
        <v>0</v>
      </c>
      <c r="H1866">
        <v>157500</v>
      </c>
      <c r="I1866">
        <v>450000</v>
      </c>
      <c r="J1866" t="s">
        <v>69</v>
      </c>
      <c r="K1866" t="s">
        <v>70</v>
      </c>
      <c r="L1866" t="s">
        <v>71</v>
      </c>
      <c r="M1866" t="s">
        <v>72</v>
      </c>
      <c r="N1866">
        <v>5.313E-3</v>
      </c>
      <c r="O1866">
        <v>16974</v>
      </c>
      <c r="P1866">
        <v>1608</v>
      </c>
      <c r="Q1866">
        <v>9294</v>
      </c>
      <c r="R1866">
        <v>531</v>
      </c>
      <c r="S1866">
        <v>2</v>
      </c>
      <c r="T1866">
        <v>2</v>
      </c>
      <c r="U1866" t="s">
        <v>123</v>
      </c>
      <c r="V1866">
        <v>10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t="s">
        <v>108</v>
      </c>
      <c r="AD1866">
        <v>2006292</v>
      </c>
      <c r="AE1866" t="s">
        <v>65</v>
      </c>
      <c r="AF1866">
        <v>6024.06</v>
      </c>
      <c r="AG1866">
        <v>45000</v>
      </c>
      <c r="AH1866">
        <v>54580.5</v>
      </c>
      <c r="AJ1866">
        <v>45000</v>
      </c>
      <c r="AK1866" t="s">
        <v>125</v>
      </c>
      <c r="AL1866">
        <v>15</v>
      </c>
      <c r="AM1866" t="s">
        <v>68</v>
      </c>
      <c r="AN1866">
        <v>1</v>
      </c>
      <c r="AR1866" t="s">
        <v>76</v>
      </c>
      <c r="AS1866" t="s">
        <v>77</v>
      </c>
      <c r="AT1866">
        <v>-1182</v>
      </c>
      <c r="AU1866" t="s">
        <v>76</v>
      </c>
      <c r="AV1866" t="s">
        <v>79</v>
      </c>
      <c r="AW1866" t="s">
        <v>80</v>
      </c>
      <c r="AX1866" t="s">
        <v>81</v>
      </c>
      <c r="AY1866" t="s">
        <v>76</v>
      </c>
      <c r="AZ1866" t="s">
        <v>82</v>
      </c>
      <c r="BA1866" t="s">
        <v>116</v>
      </c>
      <c r="BB1866" t="s">
        <v>121</v>
      </c>
      <c r="BC1866">
        <v>-1</v>
      </c>
      <c r="BD1866" t="s">
        <v>76</v>
      </c>
      <c r="BE1866">
        <v>12</v>
      </c>
      <c r="BF1866" t="s">
        <v>86</v>
      </c>
      <c r="BG1866" t="s">
        <v>172</v>
      </c>
      <c r="BH1866">
        <v>365243</v>
      </c>
      <c r="BI1866">
        <v>-1152</v>
      </c>
      <c r="BJ1866">
        <v>-822</v>
      </c>
      <c r="BK1866">
        <v>-1092</v>
      </c>
      <c r="BL1866">
        <v>-1086</v>
      </c>
      <c r="BM1866">
        <v>1</v>
      </c>
    </row>
    <row r="1867" spans="1:65" x14ac:dyDescent="0.3">
      <c r="A1867">
        <v>116245</v>
      </c>
      <c r="B1867">
        <v>0</v>
      </c>
      <c r="C1867" t="s">
        <v>65</v>
      </c>
      <c r="D1867" t="s">
        <v>88</v>
      </c>
      <c r="E1867" t="s">
        <v>67</v>
      </c>
      <c r="F1867" t="s">
        <v>68</v>
      </c>
      <c r="G1867">
        <v>0</v>
      </c>
      <c r="H1867">
        <v>225000</v>
      </c>
      <c r="I1867">
        <v>445095</v>
      </c>
      <c r="J1867" t="s">
        <v>113</v>
      </c>
      <c r="K1867" t="s">
        <v>70</v>
      </c>
      <c r="L1867" t="s">
        <v>119</v>
      </c>
      <c r="M1867" t="s">
        <v>72</v>
      </c>
      <c r="N1867">
        <v>1.9101E-2</v>
      </c>
      <c r="O1867">
        <v>21932</v>
      </c>
      <c r="P1867">
        <v>365243</v>
      </c>
      <c r="Q1867">
        <v>15798</v>
      </c>
      <c r="R1867">
        <v>4475</v>
      </c>
      <c r="S1867">
        <v>2</v>
      </c>
      <c r="T1867">
        <v>2</v>
      </c>
      <c r="U1867" t="s">
        <v>123</v>
      </c>
      <c r="V1867">
        <v>16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76</v>
      </c>
      <c r="AD1867">
        <v>2082137</v>
      </c>
      <c r="AE1867" t="s">
        <v>65</v>
      </c>
      <c r="AF1867">
        <v>39730.364999999998</v>
      </c>
      <c r="AG1867">
        <v>679500</v>
      </c>
      <c r="AH1867">
        <v>679500</v>
      </c>
      <c r="AJ1867">
        <v>679500</v>
      </c>
      <c r="AK1867" t="s">
        <v>75</v>
      </c>
      <c r="AL1867">
        <v>10</v>
      </c>
      <c r="AM1867" t="s">
        <v>68</v>
      </c>
      <c r="AN1867">
        <v>1</v>
      </c>
      <c r="AR1867" t="s">
        <v>76</v>
      </c>
      <c r="AS1867" t="s">
        <v>114</v>
      </c>
      <c r="AT1867">
        <v>-512</v>
      </c>
      <c r="AU1867" t="s">
        <v>78</v>
      </c>
      <c r="AV1867" t="s">
        <v>115</v>
      </c>
      <c r="AX1867" t="s">
        <v>81</v>
      </c>
      <c r="AY1867" t="s">
        <v>76</v>
      </c>
      <c r="AZ1867" t="s">
        <v>82</v>
      </c>
      <c r="BA1867" t="s">
        <v>116</v>
      </c>
      <c r="BB1867" t="s">
        <v>121</v>
      </c>
      <c r="BC1867">
        <v>-1</v>
      </c>
      <c r="BD1867" t="s">
        <v>76</v>
      </c>
      <c r="BE1867">
        <v>24</v>
      </c>
      <c r="BF1867" t="s">
        <v>147</v>
      </c>
      <c r="BG1867" t="s">
        <v>154</v>
      </c>
    </row>
    <row r="1868" spans="1:65" x14ac:dyDescent="0.3">
      <c r="A1868">
        <v>116269</v>
      </c>
      <c r="B1868">
        <v>0</v>
      </c>
      <c r="C1868" t="s">
        <v>65</v>
      </c>
      <c r="D1868" t="s">
        <v>66</v>
      </c>
      <c r="E1868" t="s">
        <v>68</v>
      </c>
      <c r="F1868" t="s">
        <v>68</v>
      </c>
      <c r="G1868">
        <v>0</v>
      </c>
      <c r="H1868">
        <v>180000</v>
      </c>
      <c r="I1868">
        <v>153576</v>
      </c>
      <c r="J1868" t="s">
        <v>89</v>
      </c>
      <c r="K1868" t="s">
        <v>90</v>
      </c>
      <c r="L1868" t="s">
        <v>91</v>
      </c>
      <c r="M1868" t="s">
        <v>72</v>
      </c>
      <c r="N1868">
        <v>3.5791999999999997E-2</v>
      </c>
      <c r="O1868">
        <v>14812</v>
      </c>
      <c r="P1868">
        <v>3043</v>
      </c>
      <c r="Q1868">
        <v>4642</v>
      </c>
      <c r="R1868">
        <v>4361</v>
      </c>
      <c r="S1868">
        <v>2</v>
      </c>
      <c r="T1868">
        <v>2</v>
      </c>
      <c r="U1868" t="s">
        <v>73</v>
      </c>
      <c r="V1868">
        <v>15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 t="s">
        <v>141</v>
      </c>
      <c r="AD1868">
        <v>2114214</v>
      </c>
      <c r="AE1868" t="s">
        <v>65</v>
      </c>
      <c r="AF1868">
        <v>27558.27</v>
      </c>
      <c r="AG1868">
        <v>630000</v>
      </c>
      <c r="AH1868">
        <v>694863</v>
      </c>
      <c r="AJ1868">
        <v>630000</v>
      </c>
      <c r="AK1868" t="s">
        <v>109</v>
      </c>
      <c r="AL1868">
        <v>15</v>
      </c>
      <c r="AM1868" t="s">
        <v>68</v>
      </c>
      <c r="AN1868">
        <v>1</v>
      </c>
      <c r="AR1868" t="s">
        <v>152</v>
      </c>
      <c r="AS1868" t="s">
        <v>77</v>
      </c>
      <c r="AT1868">
        <v>-325</v>
      </c>
      <c r="AU1868" t="s">
        <v>78</v>
      </c>
      <c r="AV1868" t="s">
        <v>79</v>
      </c>
      <c r="AW1868" t="s">
        <v>80</v>
      </c>
      <c r="AX1868" t="s">
        <v>81</v>
      </c>
      <c r="AY1868" t="s">
        <v>76</v>
      </c>
      <c r="AZ1868" t="s">
        <v>82</v>
      </c>
      <c r="BA1868" t="s">
        <v>83</v>
      </c>
      <c r="BB1868" t="s">
        <v>178</v>
      </c>
      <c r="BC1868">
        <v>-1</v>
      </c>
      <c r="BD1868" t="s">
        <v>76</v>
      </c>
      <c r="BE1868">
        <v>36</v>
      </c>
      <c r="BF1868" t="s">
        <v>112</v>
      </c>
      <c r="BG1868" t="s">
        <v>150</v>
      </c>
      <c r="BH1868">
        <v>365243</v>
      </c>
      <c r="BI1868">
        <v>-295</v>
      </c>
      <c r="BJ1868">
        <v>755</v>
      </c>
      <c r="BK1868">
        <v>365243</v>
      </c>
      <c r="BL1868">
        <v>365243</v>
      </c>
      <c r="BM1868">
        <v>1</v>
      </c>
    </row>
    <row r="1869" spans="1:65" x14ac:dyDescent="0.3">
      <c r="A1869">
        <v>116311</v>
      </c>
      <c r="B1869">
        <v>0</v>
      </c>
      <c r="C1869" t="s">
        <v>65</v>
      </c>
      <c r="D1869" t="s">
        <v>66</v>
      </c>
      <c r="E1869" t="s">
        <v>68</v>
      </c>
      <c r="F1869" t="s">
        <v>68</v>
      </c>
      <c r="G1869">
        <v>1</v>
      </c>
      <c r="H1869">
        <v>315000</v>
      </c>
      <c r="I1869">
        <v>450000</v>
      </c>
      <c r="J1869" t="s">
        <v>69</v>
      </c>
      <c r="K1869" t="s">
        <v>90</v>
      </c>
      <c r="L1869" t="s">
        <v>91</v>
      </c>
      <c r="M1869" t="s">
        <v>72</v>
      </c>
      <c r="N1869">
        <v>4.6219999999999997E-2</v>
      </c>
      <c r="O1869">
        <v>13140</v>
      </c>
      <c r="P1869">
        <v>758</v>
      </c>
      <c r="Q1869">
        <v>1089</v>
      </c>
      <c r="R1869">
        <v>4441</v>
      </c>
      <c r="S1869">
        <v>1</v>
      </c>
      <c r="T1869">
        <v>1</v>
      </c>
      <c r="U1869" t="s">
        <v>123</v>
      </c>
      <c r="V1869">
        <v>10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143</v>
      </c>
      <c r="AD1869">
        <v>1325518</v>
      </c>
      <c r="AE1869" t="s">
        <v>65</v>
      </c>
      <c r="AG1869">
        <v>0</v>
      </c>
      <c r="AH1869">
        <v>0</v>
      </c>
      <c r="AK1869" t="s">
        <v>123</v>
      </c>
      <c r="AL1869">
        <v>18</v>
      </c>
      <c r="AM1869" t="s">
        <v>68</v>
      </c>
      <c r="AN1869">
        <v>1</v>
      </c>
      <c r="AR1869" t="s">
        <v>76</v>
      </c>
      <c r="AS1869" t="s">
        <v>129</v>
      </c>
      <c r="AT1869">
        <v>-14</v>
      </c>
      <c r="AU1869" t="s">
        <v>76</v>
      </c>
      <c r="AV1869" t="s">
        <v>79</v>
      </c>
      <c r="AX1869" t="s">
        <v>81</v>
      </c>
      <c r="AY1869" t="s">
        <v>76</v>
      </c>
      <c r="AZ1869" t="s">
        <v>76</v>
      </c>
      <c r="BA1869" t="s">
        <v>76</v>
      </c>
      <c r="BB1869" t="s">
        <v>121</v>
      </c>
      <c r="BC1869">
        <v>-1</v>
      </c>
      <c r="BD1869" t="s">
        <v>76</v>
      </c>
      <c r="BF1869" t="s">
        <v>76</v>
      </c>
      <c r="BG1869" t="s">
        <v>82</v>
      </c>
    </row>
    <row r="1870" spans="1:65" x14ac:dyDescent="0.3">
      <c r="A1870">
        <v>116315</v>
      </c>
      <c r="B1870">
        <v>0</v>
      </c>
      <c r="C1870" t="s">
        <v>65</v>
      </c>
      <c r="D1870" t="s">
        <v>88</v>
      </c>
      <c r="E1870" t="s">
        <v>67</v>
      </c>
      <c r="F1870" t="s">
        <v>68</v>
      </c>
      <c r="G1870">
        <v>0</v>
      </c>
      <c r="H1870">
        <v>117000</v>
      </c>
      <c r="I1870">
        <v>254700</v>
      </c>
      <c r="J1870" t="s">
        <v>113</v>
      </c>
      <c r="K1870" t="s">
        <v>70</v>
      </c>
      <c r="L1870" t="s">
        <v>91</v>
      </c>
      <c r="M1870" t="s">
        <v>72</v>
      </c>
      <c r="N1870">
        <v>2.5163999999999999E-2</v>
      </c>
      <c r="O1870">
        <v>24348</v>
      </c>
      <c r="P1870">
        <v>365243</v>
      </c>
      <c r="Q1870">
        <v>3463</v>
      </c>
      <c r="R1870">
        <v>2002</v>
      </c>
      <c r="S1870">
        <v>2</v>
      </c>
      <c r="T1870">
        <v>2</v>
      </c>
      <c r="U1870" t="s">
        <v>120</v>
      </c>
      <c r="V1870">
        <v>12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76</v>
      </c>
      <c r="AD1870">
        <v>2339999</v>
      </c>
      <c r="AE1870" t="s">
        <v>93</v>
      </c>
      <c r="AF1870">
        <v>6851.7449999999999</v>
      </c>
      <c r="AG1870">
        <v>109485</v>
      </c>
      <c r="AH1870">
        <v>132606</v>
      </c>
      <c r="AI1870">
        <v>0</v>
      </c>
      <c r="AJ1870">
        <v>109485</v>
      </c>
      <c r="AK1870" t="s">
        <v>73</v>
      </c>
      <c r="AL1870">
        <v>15</v>
      </c>
      <c r="AM1870" t="s">
        <v>68</v>
      </c>
      <c r="AN1870">
        <v>1</v>
      </c>
      <c r="AO1870">
        <v>0</v>
      </c>
      <c r="AR1870" t="s">
        <v>79</v>
      </c>
      <c r="AS1870" t="s">
        <v>77</v>
      </c>
      <c r="AT1870">
        <v>-328</v>
      </c>
      <c r="AU1870" t="s">
        <v>78</v>
      </c>
      <c r="AV1870" t="s">
        <v>79</v>
      </c>
      <c r="AX1870" t="s">
        <v>102</v>
      </c>
      <c r="AY1870" t="s">
        <v>111</v>
      </c>
      <c r="AZ1870" t="s">
        <v>96</v>
      </c>
      <c r="BA1870" t="s">
        <v>76</v>
      </c>
      <c r="BB1870" t="s">
        <v>138</v>
      </c>
      <c r="BC1870">
        <v>380</v>
      </c>
      <c r="BD1870" t="s">
        <v>85</v>
      </c>
      <c r="BE1870">
        <v>24</v>
      </c>
      <c r="BF1870" t="s">
        <v>112</v>
      </c>
      <c r="BG1870" t="s">
        <v>151</v>
      </c>
      <c r="BH1870">
        <v>365243</v>
      </c>
      <c r="BI1870">
        <v>-291</v>
      </c>
      <c r="BJ1870">
        <v>399</v>
      </c>
      <c r="BK1870">
        <v>365243</v>
      </c>
      <c r="BL1870">
        <v>365243</v>
      </c>
      <c r="BM1870">
        <v>0</v>
      </c>
    </row>
    <row r="1871" spans="1:65" x14ac:dyDescent="0.3">
      <c r="A1871">
        <v>116317</v>
      </c>
      <c r="B1871">
        <v>0</v>
      </c>
      <c r="C1871" t="s">
        <v>65</v>
      </c>
      <c r="D1871" t="s">
        <v>88</v>
      </c>
      <c r="E1871" t="s">
        <v>67</v>
      </c>
      <c r="F1871" t="s">
        <v>68</v>
      </c>
      <c r="G1871">
        <v>0</v>
      </c>
      <c r="H1871">
        <v>76500</v>
      </c>
      <c r="I1871">
        <v>454455</v>
      </c>
      <c r="J1871" t="s">
        <v>133</v>
      </c>
      <c r="K1871" t="s">
        <v>70</v>
      </c>
      <c r="L1871" t="s">
        <v>91</v>
      </c>
      <c r="M1871" t="s">
        <v>72</v>
      </c>
      <c r="N1871">
        <v>2.5163999999999999E-2</v>
      </c>
      <c r="O1871">
        <v>10836</v>
      </c>
      <c r="P1871">
        <v>1747</v>
      </c>
      <c r="Q1871">
        <v>164</v>
      </c>
      <c r="R1871">
        <v>442</v>
      </c>
      <c r="S1871">
        <v>2</v>
      </c>
      <c r="T1871">
        <v>2</v>
      </c>
      <c r="U1871" t="s">
        <v>109</v>
      </c>
      <c r="V1871">
        <v>16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143</v>
      </c>
      <c r="AD1871">
        <v>1884100</v>
      </c>
      <c r="AE1871" t="s">
        <v>99</v>
      </c>
      <c r="AG1871">
        <v>0</v>
      </c>
      <c r="AH1871">
        <v>0</v>
      </c>
      <c r="AK1871" t="s">
        <v>94</v>
      </c>
      <c r="AL1871">
        <v>15</v>
      </c>
      <c r="AM1871" t="s">
        <v>68</v>
      </c>
      <c r="AN1871">
        <v>1</v>
      </c>
      <c r="AR1871" t="s">
        <v>79</v>
      </c>
      <c r="AS1871" t="s">
        <v>129</v>
      </c>
      <c r="AT1871">
        <v>-244</v>
      </c>
      <c r="AU1871" t="s">
        <v>76</v>
      </c>
      <c r="AV1871" t="s">
        <v>79</v>
      </c>
      <c r="AX1871" t="s">
        <v>161</v>
      </c>
      <c r="AY1871" t="s">
        <v>76</v>
      </c>
      <c r="AZ1871" t="s">
        <v>76</v>
      </c>
      <c r="BA1871" t="s">
        <v>76</v>
      </c>
      <c r="BB1871" t="s">
        <v>121</v>
      </c>
      <c r="BC1871">
        <v>-1</v>
      </c>
      <c r="BD1871" t="s">
        <v>76</v>
      </c>
      <c r="BF1871" t="s">
        <v>76</v>
      </c>
      <c r="BG1871" t="s">
        <v>132</v>
      </c>
    </row>
    <row r="1872" spans="1:65" x14ac:dyDescent="0.3">
      <c r="A1872">
        <v>116317</v>
      </c>
      <c r="B1872">
        <v>0</v>
      </c>
      <c r="C1872" t="s">
        <v>65</v>
      </c>
      <c r="D1872" t="s">
        <v>88</v>
      </c>
      <c r="E1872" t="s">
        <v>67</v>
      </c>
      <c r="F1872" t="s">
        <v>68</v>
      </c>
      <c r="G1872">
        <v>0</v>
      </c>
      <c r="H1872">
        <v>76500</v>
      </c>
      <c r="I1872">
        <v>454455</v>
      </c>
      <c r="J1872" t="s">
        <v>133</v>
      </c>
      <c r="K1872" t="s">
        <v>70</v>
      </c>
      <c r="L1872" t="s">
        <v>91</v>
      </c>
      <c r="M1872" t="s">
        <v>72</v>
      </c>
      <c r="N1872">
        <v>2.5163999999999999E-2</v>
      </c>
      <c r="O1872">
        <v>10836</v>
      </c>
      <c r="P1872">
        <v>1747</v>
      </c>
      <c r="Q1872">
        <v>164</v>
      </c>
      <c r="R1872">
        <v>442</v>
      </c>
      <c r="S1872">
        <v>2</v>
      </c>
      <c r="T1872">
        <v>2</v>
      </c>
      <c r="U1872" t="s">
        <v>109</v>
      </c>
      <c r="V1872">
        <v>16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143</v>
      </c>
      <c r="AD1872">
        <v>2207008</v>
      </c>
      <c r="AE1872" t="s">
        <v>99</v>
      </c>
      <c r="AF1872">
        <v>4500</v>
      </c>
      <c r="AG1872">
        <v>90000</v>
      </c>
      <c r="AH1872">
        <v>90000</v>
      </c>
      <c r="AJ1872">
        <v>90000</v>
      </c>
      <c r="AK1872" t="s">
        <v>94</v>
      </c>
      <c r="AL1872">
        <v>15</v>
      </c>
      <c r="AM1872" t="s">
        <v>68</v>
      </c>
      <c r="AN1872">
        <v>1</v>
      </c>
      <c r="AR1872" t="s">
        <v>79</v>
      </c>
      <c r="AS1872" t="s">
        <v>77</v>
      </c>
      <c r="AT1872">
        <v>-244</v>
      </c>
      <c r="AU1872" t="s">
        <v>76</v>
      </c>
      <c r="AV1872" t="s">
        <v>79</v>
      </c>
      <c r="AW1872" t="s">
        <v>110</v>
      </c>
      <c r="AX1872" t="s">
        <v>161</v>
      </c>
      <c r="AY1872" t="s">
        <v>76</v>
      </c>
      <c r="AZ1872" t="s">
        <v>131</v>
      </c>
      <c r="BA1872" t="s">
        <v>116</v>
      </c>
      <c r="BB1872" t="s">
        <v>121</v>
      </c>
      <c r="BC1872">
        <v>-1</v>
      </c>
      <c r="BD1872" t="s">
        <v>76</v>
      </c>
      <c r="BE1872">
        <v>0</v>
      </c>
      <c r="BF1872" t="s">
        <v>76</v>
      </c>
      <c r="BG1872" t="s">
        <v>160</v>
      </c>
    </row>
    <row r="1873" spans="1:65" x14ac:dyDescent="0.3">
      <c r="A1873">
        <v>116324</v>
      </c>
      <c r="B1873">
        <v>0</v>
      </c>
      <c r="C1873" t="s">
        <v>65</v>
      </c>
      <c r="D1873" t="s">
        <v>88</v>
      </c>
      <c r="E1873" t="s">
        <v>67</v>
      </c>
      <c r="F1873" t="s">
        <v>68</v>
      </c>
      <c r="G1873">
        <v>0</v>
      </c>
      <c r="H1873">
        <v>337500</v>
      </c>
      <c r="I1873">
        <v>1289313</v>
      </c>
      <c r="J1873" t="s">
        <v>69</v>
      </c>
      <c r="K1873" t="s">
        <v>90</v>
      </c>
      <c r="L1873" t="s">
        <v>139</v>
      </c>
      <c r="M1873" t="s">
        <v>72</v>
      </c>
      <c r="N1873">
        <v>8.4740000000000006E-3</v>
      </c>
      <c r="O1873">
        <v>22613</v>
      </c>
      <c r="P1873">
        <v>2970</v>
      </c>
      <c r="Q1873">
        <v>9496</v>
      </c>
      <c r="R1873">
        <v>2664</v>
      </c>
      <c r="S1873">
        <v>2</v>
      </c>
      <c r="T1873">
        <v>2</v>
      </c>
      <c r="U1873" t="s">
        <v>94</v>
      </c>
      <c r="V1873">
        <v>11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108</v>
      </c>
      <c r="AD1873">
        <v>1207717</v>
      </c>
      <c r="AE1873" t="s">
        <v>65</v>
      </c>
      <c r="AF1873">
        <v>28742.67</v>
      </c>
      <c r="AG1873">
        <v>450000</v>
      </c>
      <c r="AH1873">
        <v>491580</v>
      </c>
      <c r="AJ1873">
        <v>450000</v>
      </c>
      <c r="AK1873" t="s">
        <v>109</v>
      </c>
      <c r="AL1873">
        <v>15</v>
      </c>
      <c r="AM1873" t="s">
        <v>68</v>
      </c>
      <c r="AN1873">
        <v>1</v>
      </c>
      <c r="AR1873" t="s">
        <v>76</v>
      </c>
      <c r="AS1873" t="s">
        <v>77</v>
      </c>
      <c r="AT1873">
        <v>-813</v>
      </c>
      <c r="AU1873" t="s">
        <v>78</v>
      </c>
      <c r="AV1873" t="s">
        <v>79</v>
      </c>
      <c r="AW1873" t="s">
        <v>80</v>
      </c>
      <c r="AX1873" t="s">
        <v>81</v>
      </c>
      <c r="AY1873" t="s">
        <v>76</v>
      </c>
      <c r="AZ1873" t="s">
        <v>82</v>
      </c>
      <c r="BA1873" t="s">
        <v>116</v>
      </c>
      <c r="BB1873" t="s">
        <v>121</v>
      </c>
      <c r="BC1873">
        <v>-1</v>
      </c>
      <c r="BD1873" t="s">
        <v>76</v>
      </c>
      <c r="BE1873">
        <v>24</v>
      </c>
      <c r="BF1873" t="s">
        <v>147</v>
      </c>
      <c r="BG1873" t="s">
        <v>154</v>
      </c>
    </row>
    <row r="1874" spans="1:65" x14ac:dyDescent="0.3">
      <c r="A1874">
        <v>116331</v>
      </c>
      <c r="B1874">
        <v>0</v>
      </c>
      <c r="C1874" t="s">
        <v>65</v>
      </c>
      <c r="D1874" t="s">
        <v>88</v>
      </c>
      <c r="E1874" t="s">
        <v>67</v>
      </c>
      <c r="F1874" t="s">
        <v>68</v>
      </c>
      <c r="G1874">
        <v>2</v>
      </c>
      <c r="H1874">
        <v>211500</v>
      </c>
      <c r="I1874">
        <v>336924</v>
      </c>
      <c r="J1874" t="s">
        <v>133</v>
      </c>
      <c r="K1874" t="s">
        <v>90</v>
      </c>
      <c r="L1874" t="s">
        <v>140</v>
      </c>
      <c r="M1874" t="s">
        <v>72</v>
      </c>
      <c r="N1874">
        <v>6.3049999999999998E-3</v>
      </c>
      <c r="O1874">
        <v>15026</v>
      </c>
      <c r="P1874">
        <v>748</v>
      </c>
      <c r="Q1874">
        <v>924</v>
      </c>
      <c r="R1874">
        <v>4775</v>
      </c>
      <c r="S1874">
        <v>3</v>
      </c>
      <c r="T1874">
        <v>3</v>
      </c>
      <c r="U1874" t="s">
        <v>125</v>
      </c>
      <c r="V1874">
        <v>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143</v>
      </c>
      <c r="AD1874">
        <v>2336270</v>
      </c>
      <c r="AE1874" t="s">
        <v>99</v>
      </c>
      <c r="AF1874">
        <v>2250</v>
      </c>
      <c r="AG1874">
        <v>45000</v>
      </c>
      <c r="AH1874">
        <v>45000</v>
      </c>
      <c r="AJ1874">
        <v>45000</v>
      </c>
      <c r="AK1874" t="s">
        <v>125</v>
      </c>
      <c r="AL1874">
        <v>9</v>
      </c>
      <c r="AM1874" t="s">
        <v>68</v>
      </c>
      <c r="AN1874">
        <v>1</v>
      </c>
      <c r="AR1874" t="s">
        <v>79</v>
      </c>
      <c r="AS1874" t="s">
        <v>77</v>
      </c>
      <c r="AT1874">
        <v>-133</v>
      </c>
      <c r="AU1874" t="s">
        <v>76</v>
      </c>
      <c r="AV1874" t="s">
        <v>79</v>
      </c>
      <c r="AW1874" t="s">
        <v>80</v>
      </c>
      <c r="AX1874" t="s">
        <v>102</v>
      </c>
      <c r="AY1874" t="s">
        <v>76</v>
      </c>
      <c r="AZ1874" t="s">
        <v>131</v>
      </c>
      <c r="BA1874" t="s">
        <v>83</v>
      </c>
      <c r="BB1874" t="s">
        <v>104</v>
      </c>
      <c r="BC1874">
        <v>50</v>
      </c>
      <c r="BD1874" t="s">
        <v>105</v>
      </c>
      <c r="BE1874">
        <v>0</v>
      </c>
      <c r="BF1874" t="s">
        <v>76</v>
      </c>
      <c r="BG1874" t="s">
        <v>132</v>
      </c>
      <c r="BH1874">
        <v>365243</v>
      </c>
      <c r="BI1874">
        <v>365243</v>
      </c>
      <c r="BJ1874">
        <v>365243</v>
      </c>
      <c r="BK1874">
        <v>365243</v>
      </c>
      <c r="BL1874">
        <v>365243</v>
      </c>
      <c r="BM1874">
        <v>0</v>
      </c>
    </row>
    <row r="1875" spans="1:65" x14ac:dyDescent="0.3">
      <c r="A1875">
        <v>116336</v>
      </c>
      <c r="B1875">
        <v>0</v>
      </c>
      <c r="C1875" t="s">
        <v>65</v>
      </c>
      <c r="D1875" t="s">
        <v>66</v>
      </c>
      <c r="E1875" t="s">
        <v>68</v>
      </c>
      <c r="F1875" t="s">
        <v>67</v>
      </c>
      <c r="G1875">
        <v>0</v>
      </c>
      <c r="H1875">
        <v>247500</v>
      </c>
      <c r="I1875">
        <v>284256</v>
      </c>
      <c r="J1875" t="s">
        <v>69</v>
      </c>
      <c r="K1875" t="s">
        <v>90</v>
      </c>
      <c r="L1875" t="s">
        <v>119</v>
      </c>
      <c r="M1875" t="s">
        <v>72</v>
      </c>
      <c r="N1875">
        <v>3.0755000000000001E-2</v>
      </c>
      <c r="O1875">
        <v>10000</v>
      </c>
      <c r="P1875">
        <v>992</v>
      </c>
      <c r="Q1875">
        <v>4068</v>
      </c>
      <c r="R1875">
        <v>2627</v>
      </c>
      <c r="S1875">
        <v>2</v>
      </c>
      <c r="T1875">
        <v>2</v>
      </c>
      <c r="U1875" t="s">
        <v>109</v>
      </c>
      <c r="V1875">
        <v>10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 t="s">
        <v>108</v>
      </c>
      <c r="AD1875">
        <v>1173191</v>
      </c>
      <c r="AE1875" t="s">
        <v>93</v>
      </c>
      <c r="AF1875">
        <v>6360.12</v>
      </c>
      <c r="AG1875">
        <v>51469.65</v>
      </c>
      <c r="AH1875">
        <v>55996.65</v>
      </c>
      <c r="AI1875">
        <v>0</v>
      </c>
      <c r="AJ1875">
        <v>51469.65</v>
      </c>
      <c r="AK1875" t="s">
        <v>75</v>
      </c>
      <c r="AL1875">
        <v>18</v>
      </c>
      <c r="AM1875" t="s">
        <v>68</v>
      </c>
      <c r="AN1875">
        <v>1</v>
      </c>
      <c r="AO1875">
        <v>0</v>
      </c>
      <c r="AR1875" t="s">
        <v>79</v>
      </c>
      <c r="AS1875" t="s">
        <v>114</v>
      </c>
      <c r="AT1875">
        <v>-320</v>
      </c>
      <c r="AU1875" t="s">
        <v>78</v>
      </c>
      <c r="AV1875" t="s">
        <v>115</v>
      </c>
      <c r="AX1875" t="s">
        <v>102</v>
      </c>
      <c r="AY1875" t="s">
        <v>124</v>
      </c>
      <c r="AZ1875" t="s">
        <v>96</v>
      </c>
      <c r="BA1875" t="s">
        <v>76</v>
      </c>
      <c r="BB1875" t="s">
        <v>104</v>
      </c>
      <c r="BC1875">
        <v>30</v>
      </c>
      <c r="BD1875" t="s">
        <v>105</v>
      </c>
      <c r="BE1875">
        <v>10</v>
      </c>
      <c r="BF1875" t="s">
        <v>112</v>
      </c>
      <c r="BG1875" t="s">
        <v>208</v>
      </c>
    </row>
    <row r="1876" spans="1:65" x14ac:dyDescent="0.3">
      <c r="A1876">
        <v>116337</v>
      </c>
      <c r="B1876">
        <v>1</v>
      </c>
      <c r="C1876" t="s">
        <v>65</v>
      </c>
      <c r="D1876" t="s">
        <v>88</v>
      </c>
      <c r="E1876" t="s">
        <v>67</v>
      </c>
      <c r="F1876" t="s">
        <v>67</v>
      </c>
      <c r="G1876">
        <v>0</v>
      </c>
      <c r="H1876">
        <v>117000</v>
      </c>
      <c r="I1876">
        <v>900000</v>
      </c>
      <c r="J1876" t="s">
        <v>69</v>
      </c>
      <c r="K1876" t="s">
        <v>70</v>
      </c>
      <c r="L1876" t="s">
        <v>71</v>
      </c>
      <c r="M1876" t="s">
        <v>72</v>
      </c>
      <c r="N1876">
        <v>1.6611999999999998E-2</v>
      </c>
      <c r="O1876">
        <v>19810</v>
      </c>
      <c r="P1876">
        <v>2624</v>
      </c>
      <c r="Q1876">
        <v>7694</v>
      </c>
      <c r="R1876">
        <v>3361</v>
      </c>
      <c r="S1876">
        <v>2</v>
      </c>
      <c r="T1876">
        <v>2</v>
      </c>
      <c r="U1876" t="s">
        <v>123</v>
      </c>
      <c r="V1876">
        <v>15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 t="s">
        <v>92</v>
      </c>
      <c r="AD1876">
        <v>2716115</v>
      </c>
      <c r="AE1876" t="s">
        <v>65</v>
      </c>
      <c r="AF1876">
        <v>40279.184999999998</v>
      </c>
      <c r="AG1876">
        <v>675000</v>
      </c>
      <c r="AH1876">
        <v>721332</v>
      </c>
      <c r="AJ1876">
        <v>675000</v>
      </c>
      <c r="AK1876" t="s">
        <v>120</v>
      </c>
      <c r="AL1876">
        <v>10</v>
      </c>
      <c r="AM1876" t="s">
        <v>68</v>
      </c>
      <c r="AN1876">
        <v>1</v>
      </c>
      <c r="AR1876" t="s">
        <v>76</v>
      </c>
      <c r="AS1876" t="s">
        <v>77</v>
      </c>
      <c r="AT1876">
        <v>-729</v>
      </c>
      <c r="AU1876" t="s">
        <v>78</v>
      </c>
      <c r="AV1876" t="s">
        <v>79</v>
      </c>
      <c r="AW1876" t="s">
        <v>80</v>
      </c>
      <c r="AX1876" t="s">
        <v>81</v>
      </c>
      <c r="AY1876" t="s">
        <v>76</v>
      </c>
      <c r="AZ1876" t="s">
        <v>82</v>
      </c>
      <c r="BA1876" t="s">
        <v>116</v>
      </c>
      <c r="BB1876" t="s">
        <v>121</v>
      </c>
      <c r="BC1876">
        <v>-1</v>
      </c>
      <c r="BD1876" t="s">
        <v>76</v>
      </c>
      <c r="BE1876">
        <v>24</v>
      </c>
      <c r="BF1876" t="s">
        <v>112</v>
      </c>
      <c r="BG1876" t="s">
        <v>118</v>
      </c>
      <c r="BH1876">
        <v>365243</v>
      </c>
      <c r="BI1876">
        <v>-699</v>
      </c>
      <c r="BJ1876">
        <v>-9</v>
      </c>
      <c r="BK1876">
        <v>-159</v>
      </c>
      <c r="BL1876">
        <v>-151</v>
      </c>
      <c r="BM1876">
        <v>1</v>
      </c>
    </row>
    <row r="1877" spans="1:65" x14ac:dyDescent="0.3">
      <c r="A1877">
        <v>116364</v>
      </c>
      <c r="B1877">
        <v>0</v>
      </c>
      <c r="C1877" t="s">
        <v>65</v>
      </c>
      <c r="D1877" t="s">
        <v>66</v>
      </c>
      <c r="E1877" t="s">
        <v>68</v>
      </c>
      <c r="F1877" t="s">
        <v>67</v>
      </c>
      <c r="G1877">
        <v>0</v>
      </c>
      <c r="H1877">
        <v>180000</v>
      </c>
      <c r="I1877">
        <v>819432</v>
      </c>
      <c r="J1877" t="s">
        <v>89</v>
      </c>
      <c r="K1877" t="s">
        <v>126</v>
      </c>
      <c r="L1877" t="s">
        <v>91</v>
      </c>
      <c r="M1877" t="s">
        <v>72</v>
      </c>
      <c r="N1877">
        <v>3.8180000000000002E-3</v>
      </c>
      <c r="O1877">
        <v>16415</v>
      </c>
      <c r="P1877">
        <v>380</v>
      </c>
      <c r="Q1877">
        <v>173</v>
      </c>
      <c r="R1877">
        <v>4769</v>
      </c>
      <c r="S1877">
        <v>2</v>
      </c>
      <c r="T1877">
        <v>2</v>
      </c>
      <c r="U1877" t="s">
        <v>73</v>
      </c>
      <c r="V1877">
        <v>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173</v>
      </c>
      <c r="AD1877">
        <v>2152093</v>
      </c>
      <c r="AE1877" t="s">
        <v>99</v>
      </c>
      <c r="AF1877">
        <v>11250</v>
      </c>
      <c r="AG1877">
        <v>225000</v>
      </c>
      <c r="AH1877">
        <v>225000</v>
      </c>
      <c r="AJ1877">
        <v>225000</v>
      </c>
      <c r="AK1877" t="s">
        <v>125</v>
      </c>
      <c r="AL1877">
        <v>7</v>
      </c>
      <c r="AM1877" t="s">
        <v>68</v>
      </c>
      <c r="AN1877">
        <v>1</v>
      </c>
      <c r="AR1877" t="s">
        <v>79</v>
      </c>
      <c r="AS1877" t="s">
        <v>114</v>
      </c>
      <c r="AT1877">
        <v>-646</v>
      </c>
      <c r="AU1877" t="s">
        <v>76</v>
      </c>
      <c r="AV1877" t="s">
        <v>115</v>
      </c>
      <c r="AX1877" t="s">
        <v>81</v>
      </c>
      <c r="AY1877" t="s">
        <v>76</v>
      </c>
      <c r="AZ1877" t="s">
        <v>131</v>
      </c>
      <c r="BA1877" t="s">
        <v>83</v>
      </c>
      <c r="BB1877" t="s">
        <v>104</v>
      </c>
      <c r="BC1877">
        <v>70</v>
      </c>
      <c r="BD1877" t="s">
        <v>85</v>
      </c>
      <c r="BE1877">
        <v>0</v>
      </c>
      <c r="BF1877" t="s">
        <v>76</v>
      </c>
      <c r="BG1877" t="s">
        <v>132</v>
      </c>
    </row>
    <row r="1878" spans="1:65" x14ac:dyDescent="0.3">
      <c r="A1878">
        <v>116375</v>
      </c>
      <c r="B1878">
        <v>0</v>
      </c>
      <c r="C1878" t="s">
        <v>65</v>
      </c>
      <c r="D1878" t="s">
        <v>88</v>
      </c>
      <c r="E1878" t="s">
        <v>67</v>
      </c>
      <c r="F1878" t="s">
        <v>68</v>
      </c>
      <c r="G1878">
        <v>0</v>
      </c>
      <c r="H1878">
        <v>108000</v>
      </c>
      <c r="I1878">
        <v>671652</v>
      </c>
      <c r="J1878" t="s">
        <v>133</v>
      </c>
      <c r="K1878" t="s">
        <v>70</v>
      </c>
      <c r="L1878" t="s">
        <v>91</v>
      </c>
      <c r="M1878" t="s">
        <v>72</v>
      </c>
      <c r="N1878">
        <v>1.8029E-2</v>
      </c>
      <c r="O1878">
        <v>18873</v>
      </c>
      <c r="P1878">
        <v>1659</v>
      </c>
      <c r="Q1878">
        <v>11934</v>
      </c>
      <c r="R1878">
        <v>2291</v>
      </c>
      <c r="S1878">
        <v>3</v>
      </c>
      <c r="T1878">
        <v>3</v>
      </c>
      <c r="U1878" t="s">
        <v>120</v>
      </c>
      <c r="V1878">
        <v>7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 t="s">
        <v>170</v>
      </c>
      <c r="AD1878">
        <v>2018850</v>
      </c>
      <c r="AE1878" t="s">
        <v>65</v>
      </c>
      <c r="AF1878">
        <v>54490.41</v>
      </c>
      <c r="AG1878">
        <v>1372500</v>
      </c>
      <c r="AH1878">
        <v>1470330</v>
      </c>
      <c r="AJ1878">
        <v>1372500</v>
      </c>
      <c r="AK1878" t="s">
        <v>109</v>
      </c>
      <c r="AL1878">
        <v>5</v>
      </c>
      <c r="AM1878" t="s">
        <v>68</v>
      </c>
      <c r="AN1878">
        <v>1</v>
      </c>
      <c r="AR1878" t="s">
        <v>76</v>
      </c>
      <c r="AS1878" t="s">
        <v>114</v>
      </c>
      <c r="AT1878">
        <v>-208</v>
      </c>
      <c r="AU1878" t="s">
        <v>78</v>
      </c>
      <c r="AV1878" t="s">
        <v>115</v>
      </c>
      <c r="AW1878" t="s">
        <v>80</v>
      </c>
      <c r="AX1878" t="s">
        <v>81</v>
      </c>
      <c r="AY1878" t="s">
        <v>76</v>
      </c>
      <c r="AZ1878" t="s">
        <v>82</v>
      </c>
      <c r="BA1878" t="s">
        <v>116</v>
      </c>
      <c r="BB1878" t="s">
        <v>121</v>
      </c>
      <c r="BC1878">
        <v>-1</v>
      </c>
      <c r="BD1878" t="s">
        <v>76</v>
      </c>
      <c r="BE1878">
        <v>36</v>
      </c>
      <c r="BF1878" t="s">
        <v>97</v>
      </c>
      <c r="BG1878" t="s">
        <v>118</v>
      </c>
    </row>
    <row r="1879" spans="1:65" x14ac:dyDescent="0.3">
      <c r="A1879">
        <v>116387</v>
      </c>
      <c r="B1879">
        <v>0</v>
      </c>
      <c r="C1879" t="s">
        <v>65</v>
      </c>
      <c r="D1879" t="s">
        <v>88</v>
      </c>
      <c r="E1879" t="s">
        <v>67</v>
      </c>
      <c r="F1879" t="s">
        <v>68</v>
      </c>
      <c r="G1879">
        <v>0</v>
      </c>
      <c r="H1879">
        <v>112500</v>
      </c>
      <c r="I1879">
        <v>450000</v>
      </c>
      <c r="J1879" t="s">
        <v>69</v>
      </c>
      <c r="K1879" t="s">
        <v>70</v>
      </c>
      <c r="L1879" t="s">
        <v>91</v>
      </c>
      <c r="M1879" t="s">
        <v>72</v>
      </c>
      <c r="N1879">
        <v>2.0712999999999999E-2</v>
      </c>
      <c r="O1879">
        <v>15783</v>
      </c>
      <c r="P1879">
        <v>625</v>
      </c>
      <c r="Q1879">
        <v>9808</v>
      </c>
      <c r="R1879">
        <v>2482</v>
      </c>
      <c r="S1879">
        <v>3</v>
      </c>
      <c r="T1879">
        <v>2</v>
      </c>
      <c r="U1879" t="s">
        <v>120</v>
      </c>
      <c r="V1879">
        <v>10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 t="s">
        <v>122</v>
      </c>
      <c r="AD1879">
        <v>2174105</v>
      </c>
      <c r="AE1879" t="s">
        <v>93</v>
      </c>
      <c r="AF1879">
        <v>7322.625</v>
      </c>
      <c r="AG1879">
        <v>35653.5</v>
      </c>
      <c r="AH1879">
        <v>37417.5</v>
      </c>
      <c r="AI1879">
        <v>0</v>
      </c>
      <c r="AJ1879">
        <v>35653.5</v>
      </c>
      <c r="AK1879" t="s">
        <v>123</v>
      </c>
      <c r="AL1879">
        <v>9</v>
      </c>
      <c r="AM1879" t="s">
        <v>68</v>
      </c>
      <c r="AN1879">
        <v>1</v>
      </c>
      <c r="AO1879">
        <v>0</v>
      </c>
      <c r="AR1879" t="s">
        <v>79</v>
      </c>
      <c r="AS1879" t="s">
        <v>77</v>
      </c>
      <c r="AT1879">
        <v>-2095</v>
      </c>
      <c r="AU1879" t="s">
        <v>78</v>
      </c>
      <c r="AV1879" t="s">
        <v>79</v>
      </c>
      <c r="AW1879" t="s">
        <v>110</v>
      </c>
      <c r="AX1879" t="s">
        <v>81</v>
      </c>
      <c r="AY1879" t="s">
        <v>95</v>
      </c>
      <c r="AZ1879" t="s">
        <v>96</v>
      </c>
      <c r="BA1879" t="s">
        <v>76</v>
      </c>
      <c r="BB1879" t="s">
        <v>138</v>
      </c>
      <c r="BC1879">
        <v>107</v>
      </c>
      <c r="BD1879" t="s">
        <v>85</v>
      </c>
      <c r="BE1879">
        <v>6</v>
      </c>
      <c r="BF1879" t="s">
        <v>86</v>
      </c>
      <c r="BG1879" t="s">
        <v>151</v>
      </c>
      <c r="BH1879">
        <v>365243</v>
      </c>
      <c r="BI1879">
        <v>-2047</v>
      </c>
      <c r="BJ1879">
        <v>-1897</v>
      </c>
      <c r="BK1879">
        <v>-1897</v>
      </c>
      <c r="BL1879">
        <v>-1893</v>
      </c>
      <c r="BM1879">
        <v>0</v>
      </c>
    </row>
    <row r="1880" spans="1:65" x14ac:dyDescent="0.3">
      <c r="A1880">
        <v>116411</v>
      </c>
      <c r="B1880">
        <v>0</v>
      </c>
      <c r="C1880" t="s">
        <v>65</v>
      </c>
      <c r="D1880" t="s">
        <v>88</v>
      </c>
      <c r="E1880" t="s">
        <v>67</v>
      </c>
      <c r="F1880" t="s">
        <v>68</v>
      </c>
      <c r="G1880">
        <v>0</v>
      </c>
      <c r="H1880">
        <v>157500</v>
      </c>
      <c r="I1880">
        <v>50940</v>
      </c>
      <c r="J1880" t="s">
        <v>89</v>
      </c>
      <c r="K1880" t="s">
        <v>126</v>
      </c>
      <c r="L1880" t="s">
        <v>119</v>
      </c>
      <c r="M1880" t="s">
        <v>72</v>
      </c>
      <c r="N1880">
        <v>7.3299999999999997E-3</v>
      </c>
      <c r="O1880">
        <v>12305</v>
      </c>
      <c r="P1880">
        <v>1221</v>
      </c>
      <c r="Q1880">
        <v>3498</v>
      </c>
      <c r="R1880">
        <v>3618</v>
      </c>
      <c r="S1880">
        <v>2</v>
      </c>
      <c r="T1880">
        <v>2</v>
      </c>
      <c r="U1880" t="s">
        <v>75</v>
      </c>
      <c r="V1880">
        <v>11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137</v>
      </c>
      <c r="AD1880">
        <v>1426359</v>
      </c>
      <c r="AE1880" t="s">
        <v>99</v>
      </c>
      <c r="AF1880">
        <v>13500</v>
      </c>
      <c r="AG1880">
        <v>270000</v>
      </c>
      <c r="AH1880">
        <v>270000</v>
      </c>
      <c r="AJ1880">
        <v>270000</v>
      </c>
      <c r="AK1880" t="s">
        <v>73</v>
      </c>
      <c r="AL1880">
        <v>17</v>
      </c>
      <c r="AM1880" t="s">
        <v>68</v>
      </c>
      <c r="AN1880">
        <v>1</v>
      </c>
      <c r="AR1880" t="s">
        <v>79</v>
      </c>
      <c r="AS1880" t="s">
        <v>114</v>
      </c>
      <c r="AT1880">
        <v>-332</v>
      </c>
      <c r="AU1880" t="s">
        <v>76</v>
      </c>
      <c r="AV1880" t="s">
        <v>193</v>
      </c>
      <c r="AW1880" t="s">
        <v>80</v>
      </c>
      <c r="AX1880" t="s">
        <v>81</v>
      </c>
      <c r="AY1880" t="s">
        <v>76</v>
      </c>
      <c r="AZ1880" t="s">
        <v>131</v>
      </c>
      <c r="BA1880" t="s">
        <v>116</v>
      </c>
      <c r="BB1880" t="s">
        <v>121</v>
      </c>
      <c r="BC1880">
        <v>-1</v>
      </c>
      <c r="BD1880" t="s">
        <v>76</v>
      </c>
      <c r="BE1880">
        <v>0</v>
      </c>
      <c r="BF1880" t="s">
        <v>76</v>
      </c>
      <c r="BG1880" t="s">
        <v>160</v>
      </c>
    </row>
    <row r="1881" spans="1:65" x14ac:dyDescent="0.3">
      <c r="A1881">
        <v>116419</v>
      </c>
      <c r="B1881">
        <v>0</v>
      </c>
      <c r="C1881" t="s">
        <v>99</v>
      </c>
      <c r="D1881" t="s">
        <v>88</v>
      </c>
      <c r="E1881" t="s">
        <v>67</v>
      </c>
      <c r="F1881" t="s">
        <v>67</v>
      </c>
      <c r="G1881">
        <v>2</v>
      </c>
      <c r="H1881">
        <v>63000</v>
      </c>
      <c r="I1881">
        <v>180000</v>
      </c>
      <c r="J1881" t="s">
        <v>69</v>
      </c>
      <c r="K1881" t="s">
        <v>70</v>
      </c>
      <c r="L1881" t="s">
        <v>91</v>
      </c>
      <c r="M1881" t="s">
        <v>72</v>
      </c>
      <c r="N1881">
        <v>1.8634000000000001E-2</v>
      </c>
      <c r="O1881">
        <v>9361</v>
      </c>
      <c r="P1881">
        <v>98</v>
      </c>
      <c r="Q1881">
        <v>4217</v>
      </c>
      <c r="R1881">
        <v>1981</v>
      </c>
      <c r="S1881">
        <v>2</v>
      </c>
      <c r="T1881">
        <v>2</v>
      </c>
      <c r="U1881" t="s">
        <v>73</v>
      </c>
      <c r="V1881">
        <v>12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92</v>
      </c>
      <c r="AD1881">
        <v>2602933</v>
      </c>
      <c r="AE1881" t="s">
        <v>93</v>
      </c>
      <c r="AF1881">
        <v>4251.6899999999996</v>
      </c>
      <c r="AG1881">
        <v>21618</v>
      </c>
      <c r="AH1881">
        <v>15660</v>
      </c>
      <c r="AI1881">
        <v>6489</v>
      </c>
      <c r="AJ1881">
        <v>21618</v>
      </c>
      <c r="AK1881" t="s">
        <v>73</v>
      </c>
      <c r="AL1881">
        <v>14</v>
      </c>
      <c r="AM1881" t="s">
        <v>68</v>
      </c>
      <c r="AN1881">
        <v>1</v>
      </c>
      <c r="AO1881">
        <v>0.31907133100000001</v>
      </c>
      <c r="AR1881" t="s">
        <v>79</v>
      </c>
      <c r="AS1881" t="s">
        <v>114</v>
      </c>
      <c r="AT1881">
        <v>-742</v>
      </c>
      <c r="AU1881" t="s">
        <v>78</v>
      </c>
      <c r="AV1881" t="s">
        <v>115</v>
      </c>
      <c r="AW1881" t="s">
        <v>80</v>
      </c>
      <c r="AX1881" t="s">
        <v>81</v>
      </c>
      <c r="AY1881" t="s">
        <v>95</v>
      </c>
      <c r="AZ1881" t="s">
        <v>96</v>
      </c>
      <c r="BA1881" t="s">
        <v>76</v>
      </c>
      <c r="BB1881" t="s">
        <v>138</v>
      </c>
      <c r="BC1881">
        <v>46</v>
      </c>
      <c r="BD1881" t="s">
        <v>85</v>
      </c>
      <c r="BE1881">
        <v>4</v>
      </c>
      <c r="BF1881" t="s">
        <v>147</v>
      </c>
      <c r="BG1881" t="s">
        <v>151</v>
      </c>
    </row>
    <row r="1882" spans="1:65" x14ac:dyDescent="0.3">
      <c r="A1882">
        <v>116426</v>
      </c>
      <c r="B1882">
        <v>1</v>
      </c>
      <c r="C1882" t="s">
        <v>65</v>
      </c>
      <c r="D1882" t="s">
        <v>66</v>
      </c>
      <c r="E1882" t="s">
        <v>68</v>
      </c>
      <c r="F1882" t="s">
        <v>68</v>
      </c>
      <c r="G1882">
        <v>0</v>
      </c>
      <c r="H1882">
        <v>135000</v>
      </c>
      <c r="I1882">
        <v>301536</v>
      </c>
      <c r="J1882" t="s">
        <v>69</v>
      </c>
      <c r="K1882" t="s">
        <v>90</v>
      </c>
      <c r="L1882" t="s">
        <v>91</v>
      </c>
      <c r="M1882" t="s">
        <v>72</v>
      </c>
      <c r="N1882">
        <v>1.8849999999999999E-2</v>
      </c>
      <c r="O1882">
        <v>14054</v>
      </c>
      <c r="P1882">
        <v>456</v>
      </c>
      <c r="Q1882">
        <v>2573</v>
      </c>
      <c r="R1882">
        <v>4799</v>
      </c>
      <c r="S1882">
        <v>2</v>
      </c>
      <c r="T1882">
        <v>2</v>
      </c>
      <c r="U1882" t="s">
        <v>75</v>
      </c>
      <c r="V1882">
        <v>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108</v>
      </c>
      <c r="AD1882">
        <v>1981956</v>
      </c>
      <c r="AE1882" t="s">
        <v>65</v>
      </c>
      <c r="AG1882">
        <v>0</v>
      </c>
      <c r="AH1882">
        <v>0</v>
      </c>
      <c r="AK1882" t="s">
        <v>120</v>
      </c>
      <c r="AL1882">
        <v>12</v>
      </c>
      <c r="AM1882" t="s">
        <v>68</v>
      </c>
      <c r="AN1882">
        <v>1</v>
      </c>
      <c r="AR1882" t="s">
        <v>76</v>
      </c>
      <c r="AS1882" t="s">
        <v>129</v>
      </c>
      <c r="AT1882">
        <v>-304</v>
      </c>
      <c r="AU1882" t="s">
        <v>76</v>
      </c>
      <c r="AV1882" t="s">
        <v>79</v>
      </c>
      <c r="AX1882" t="s">
        <v>81</v>
      </c>
      <c r="AY1882" t="s">
        <v>76</v>
      </c>
      <c r="AZ1882" t="s">
        <v>76</v>
      </c>
      <c r="BA1882" t="s">
        <v>76</v>
      </c>
      <c r="BB1882" t="s">
        <v>121</v>
      </c>
      <c r="BC1882">
        <v>-1</v>
      </c>
      <c r="BD1882" t="s">
        <v>76</v>
      </c>
      <c r="BF1882" t="s">
        <v>76</v>
      </c>
      <c r="BG1882" t="s">
        <v>82</v>
      </c>
    </row>
    <row r="1883" spans="1:65" x14ac:dyDescent="0.3">
      <c r="A1883">
        <v>116432</v>
      </c>
      <c r="B1883">
        <v>0</v>
      </c>
      <c r="C1883" t="s">
        <v>65</v>
      </c>
      <c r="D1883" t="s">
        <v>66</v>
      </c>
      <c r="E1883" t="s">
        <v>67</v>
      </c>
      <c r="F1883" t="s">
        <v>67</v>
      </c>
      <c r="G1883">
        <v>0</v>
      </c>
      <c r="H1883">
        <v>270000</v>
      </c>
      <c r="I1883">
        <v>225000</v>
      </c>
      <c r="J1883" t="s">
        <v>89</v>
      </c>
      <c r="K1883" t="s">
        <v>90</v>
      </c>
      <c r="L1883" t="s">
        <v>91</v>
      </c>
      <c r="M1883" t="s">
        <v>72</v>
      </c>
      <c r="N1883">
        <v>1.8800999999999998E-2</v>
      </c>
      <c r="O1883">
        <v>12834</v>
      </c>
      <c r="P1883">
        <v>1694</v>
      </c>
      <c r="Q1883">
        <v>1194</v>
      </c>
      <c r="R1883">
        <v>5167</v>
      </c>
      <c r="S1883">
        <v>2</v>
      </c>
      <c r="T1883">
        <v>2</v>
      </c>
      <c r="U1883" t="s">
        <v>109</v>
      </c>
      <c r="V1883">
        <v>14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134</v>
      </c>
      <c r="AD1883">
        <v>2552460</v>
      </c>
      <c r="AE1883" t="s">
        <v>65</v>
      </c>
      <c r="AF1883">
        <v>74710.574999999997</v>
      </c>
      <c r="AG1883">
        <v>1264500</v>
      </c>
      <c r="AH1883">
        <v>1337940</v>
      </c>
      <c r="AJ1883">
        <v>1264500</v>
      </c>
      <c r="AK1883" t="s">
        <v>109</v>
      </c>
      <c r="AL1883">
        <v>15</v>
      </c>
      <c r="AM1883" t="s">
        <v>68</v>
      </c>
      <c r="AN1883">
        <v>1</v>
      </c>
      <c r="AR1883" t="s">
        <v>76</v>
      </c>
      <c r="AS1883" t="s">
        <v>77</v>
      </c>
      <c r="AT1883">
        <v>-400</v>
      </c>
      <c r="AU1883" t="s">
        <v>78</v>
      </c>
      <c r="AV1883" t="s">
        <v>79</v>
      </c>
      <c r="AX1883" t="s">
        <v>161</v>
      </c>
      <c r="AY1883" t="s">
        <v>76</v>
      </c>
      <c r="AZ1883" t="s">
        <v>82</v>
      </c>
      <c r="BA1883" t="s">
        <v>116</v>
      </c>
      <c r="BB1883" t="s">
        <v>121</v>
      </c>
      <c r="BC1883">
        <v>-1</v>
      </c>
      <c r="BD1883" t="s">
        <v>76</v>
      </c>
      <c r="BE1883">
        <v>24</v>
      </c>
      <c r="BF1883" t="s">
        <v>112</v>
      </c>
      <c r="BG1883" t="s">
        <v>118</v>
      </c>
      <c r="BH1883">
        <v>365243</v>
      </c>
      <c r="BI1883">
        <v>-370</v>
      </c>
      <c r="BJ1883">
        <v>320</v>
      </c>
      <c r="BK1883">
        <v>365243</v>
      </c>
      <c r="BL1883">
        <v>365243</v>
      </c>
      <c r="BM1883">
        <v>1</v>
      </c>
    </row>
    <row r="1884" spans="1:65" x14ac:dyDescent="0.3">
      <c r="A1884">
        <v>116438</v>
      </c>
      <c r="B1884">
        <v>0</v>
      </c>
      <c r="C1884" t="s">
        <v>65</v>
      </c>
      <c r="D1884" t="s">
        <v>88</v>
      </c>
      <c r="E1884" t="s">
        <v>67</v>
      </c>
      <c r="F1884" t="s">
        <v>68</v>
      </c>
      <c r="G1884">
        <v>0</v>
      </c>
      <c r="H1884">
        <v>292500</v>
      </c>
      <c r="I1884">
        <v>1183963.5</v>
      </c>
      <c r="J1884" t="s">
        <v>89</v>
      </c>
      <c r="K1884" t="s">
        <v>70</v>
      </c>
      <c r="L1884" t="s">
        <v>91</v>
      </c>
      <c r="M1884" t="s">
        <v>72</v>
      </c>
      <c r="N1884">
        <v>2.2800000000000001E-2</v>
      </c>
      <c r="O1884">
        <v>19592</v>
      </c>
      <c r="P1884">
        <v>13009</v>
      </c>
      <c r="Q1884">
        <v>10009</v>
      </c>
      <c r="R1884">
        <v>3124</v>
      </c>
      <c r="S1884">
        <v>2</v>
      </c>
      <c r="T1884">
        <v>2</v>
      </c>
      <c r="U1884" t="s">
        <v>73</v>
      </c>
      <c r="V1884">
        <v>16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153</v>
      </c>
      <c r="AD1884">
        <v>1934555</v>
      </c>
      <c r="AE1884" t="s">
        <v>65</v>
      </c>
      <c r="AG1884">
        <v>0</v>
      </c>
      <c r="AH1884">
        <v>0</v>
      </c>
      <c r="AK1884" t="s">
        <v>75</v>
      </c>
      <c r="AL1884">
        <v>10</v>
      </c>
      <c r="AM1884" t="s">
        <v>68</v>
      </c>
      <c r="AN1884">
        <v>1</v>
      </c>
      <c r="AR1884" t="s">
        <v>76</v>
      </c>
      <c r="AS1884" t="s">
        <v>129</v>
      </c>
      <c r="AT1884">
        <v>-207</v>
      </c>
      <c r="AU1884" t="s">
        <v>76</v>
      </c>
      <c r="AV1884" t="s">
        <v>79</v>
      </c>
      <c r="AX1884" t="s">
        <v>81</v>
      </c>
      <c r="AY1884" t="s">
        <v>76</v>
      </c>
      <c r="AZ1884" t="s">
        <v>76</v>
      </c>
      <c r="BA1884" t="s">
        <v>76</v>
      </c>
      <c r="BB1884" t="s">
        <v>121</v>
      </c>
      <c r="BC1884">
        <v>-1</v>
      </c>
      <c r="BD1884" t="s">
        <v>76</v>
      </c>
      <c r="BF1884" t="s">
        <v>76</v>
      </c>
      <c r="BG1884" t="s">
        <v>82</v>
      </c>
    </row>
    <row r="1885" spans="1:65" x14ac:dyDescent="0.3">
      <c r="A1885">
        <v>116438</v>
      </c>
      <c r="B1885">
        <v>0</v>
      </c>
      <c r="C1885" t="s">
        <v>65</v>
      </c>
      <c r="D1885" t="s">
        <v>88</v>
      </c>
      <c r="E1885" t="s">
        <v>67</v>
      </c>
      <c r="F1885" t="s">
        <v>68</v>
      </c>
      <c r="G1885">
        <v>0</v>
      </c>
      <c r="H1885">
        <v>292500</v>
      </c>
      <c r="I1885">
        <v>1183963.5</v>
      </c>
      <c r="J1885" t="s">
        <v>89</v>
      </c>
      <c r="K1885" t="s">
        <v>70</v>
      </c>
      <c r="L1885" t="s">
        <v>91</v>
      </c>
      <c r="M1885" t="s">
        <v>72</v>
      </c>
      <c r="N1885">
        <v>2.2800000000000001E-2</v>
      </c>
      <c r="O1885">
        <v>19592</v>
      </c>
      <c r="P1885">
        <v>13009</v>
      </c>
      <c r="Q1885">
        <v>10009</v>
      </c>
      <c r="R1885">
        <v>3124</v>
      </c>
      <c r="S1885">
        <v>2</v>
      </c>
      <c r="T1885">
        <v>2</v>
      </c>
      <c r="U1885" t="s">
        <v>73</v>
      </c>
      <c r="V1885">
        <v>16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153</v>
      </c>
      <c r="AD1885">
        <v>1608746</v>
      </c>
      <c r="AE1885" t="s">
        <v>65</v>
      </c>
      <c r="AF1885">
        <v>28343.7</v>
      </c>
      <c r="AG1885">
        <v>900000</v>
      </c>
      <c r="AH1885">
        <v>1030680</v>
      </c>
      <c r="AJ1885">
        <v>900000</v>
      </c>
      <c r="AK1885" t="s">
        <v>73</v>
      </c>
      <c r="AL1885">
        <v>10</v>
      </c>
      <c r="AM1885" t="s">
        <v>68</v>
      </c>
      <c r="AN1885">
        <v>1</v>
      </c>
      <c r="AR1885" t="s">
        <v>152</v>
      </c>
      <c r="AS1885" t="s">
        <v>114</v>
      </c>
      <c r="AT1885">
        <v>-203</v>
      </c>
      <c r="AU1885" t="s">
        <v>78</v>
      </c>
      <c r="AV1885" t="s">
        <v>115</v>
      </c>
      <c r="AW1885" t="s">
        <v>80</v>
      </c>
      <c r="AX1885" t="s">
        <v>81</v>
      </c>
      <c r="AY1885" t="s">
        <v>76</v>
      </c>
      <c r="AZ1885" t="s">
        <v>82</v>
      </c>
      <c r="BA1885" t="s">
        <v>83</v>
      </c>
      <c r="BB1885" t="s">
        <v>121</v>
      </c>
      <c r="BC1885">
        <v>-1</v>
      </c>
      <c r="BD1885" t="s">
        <v>76</v>
      </c>
      <c r="BE1885">
        <v>60</v>
      </c>
      <c r="BF1885" t="s">
        <v>112</v>
      </c>
      <c r="BG1885" t="s">
        <v>150</v>
      </c>
    </row>
    <row r="1886" spans="1:65" x14ac:dyDescent="0.3">
      <c r="A1886">
        <v>116441</v>
      </c>
      <c r="B1886">
        <v>0</v>
      </c>
      <c r="C1886" t="s">
        <v>65</v>
      </c>
      <c r="D1886" t="s">
        <v>88</v>
      </c>
      <c r="E1886" t="s">
        <v>67</v>
      </c>
      <c r="F1886" t="s">
        <v>68</v>
      </c>
      <c r="G1886">
        <v>0</v>
      </c>
      <c r="H1886">
        <v>157500</v>
      </c>
      <c r="I1886">
        <v>254700</v>
      </c>
      <c r="J1886" t="s">
        <v>113</v>
      </c>
      <c r="K1886" t="s">
        <v>70</v>
      </c>
      <c r="L1886" t="s">
        <v>119</v>
      </c>
      <c r="M1886" t="s">
        <v>72</v>
      </c>
      <c r="N1886">
        <v>9.6570000000000007E-3</v>
      </c>
      <c r="O1886">
        <v>24795</v>
      </c>
      <c r="P1886">
        <v>365243</v>
      </c>
      <c r="Q1886">
        <v>2482</v>
      </c>
      <c r="R1886">
        <v>4164</v>
      </c>
      <c r="S1886">
        <v>2</v>
      </c>
      <c r="T1886">
        <v>2</v>
      </c>
      <c r="U1886" t="s">
        <v>120</v>
      </c>
      <c r="V1886">
        <v>10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76</v>
      </c>
      <c r="AD1886">
        <v>1215866</v>
      </c>
      <c r="AE1886" t="s">
        <v>93</v>
      </c>
      <c r="AF1886">
        <v>9288.2250000000004</v>
      </c>
      <c r="AG1886">
        <v>53095.5</v>
      </c>
      <c r="AH1886">
        <v>50152.5</v>
      </c>
      <c r="AI1886">
        <v>5310</v>
      </c>
      <c r="AJ1886">
        <v>53095.5</v>
      </c>
      <c r="AK1886" t="s">
        <v>109</v>
      </c>
      <c r="AL1886">
        <v>17</v>
      </c>
      <c r="AM1886" t="s">
        <v>68</v>
      </c>
      <c r="AN1886">
        <v>1</v>
      </c>
      <c r="AO1886">
        <v>0.10426996099999999</v>
      </c>
      <c r="AR1886" t="s">
        <v>79</v>
      </c>
      <c r="AS1886" t="s">
        <v>77</v>
      </c>
      <c r="AT1886">
        <v>-2252</v>
      </c>
      <c r="AU1886" t="s">
        <v>76</v>
      </c>
      <c r="AV1886" t="s">
        <v>79</v>
      </c>
      <c r="AW1886" t="s">
        <v>80</v>
      </c>
      <c r="AX1886" t="s">
        <v>81</v>
      </c>
      <c r="AY1886" t="s">
        <v>95</v>
      </c>
      <c r="AZ1886" t="s">
        <v>96</v>
      </c>
      <c r="BA1886" t="s">
        <v>76</v>
      </c>
      <c r="BB1886" t="s">
        <v>104</v>
      </c>
      <c r="BC1886">
        <v>1110</v>
      </c>
      <c r="BD1886" t="s">
        <v>85</v>
      </c>
      <c r="BE1886">
        <v>6</v>
      </c>
      <c r="BF1886" t="s">
        <v>147</v>
      </c>
      <c r="BG1886" t="s">
        <v>151</v>
      </c>
      <c r="BH1886">
        <v>365243</v>
      </c>
      <c r="BI1886">
        <v>-2215</v>
      </c>
      <c r="BJ1886">
        <v>-2065</v>
      </c>
      <c r="BK1886">
        <v>-2065</v>
      </c>
      <c r="BL1886">
        <v>-2061</v>
      </c>
      <c r="BM1886">
        <v>1</v>
      </c>
    </row>
    <row r="1887" spans="1:65" x14ac:dyDescent="0.3">
      <c r="A1887">
        <v>116468</v>
      </c>
      <c r="B1887">
        <v>0</v>
      </c>
      <c r="C1887" t="s">
        <v>65</v>
      </c>
      <c r="D1887" t="s">
        <v>88</v>
      </c>
      <c r="E1887" t="s">
        <v>67</v>
      </c>
      <c r="F1887" t="s">
        <v>67</v>
      </c>
      <c r="G1887">
        <v>0</v>
      </c>
      <c r="H1887">
        <v>81000</v>
      </c>
      <c r="I1887">
        <v>668304</v>
      </c>
      <c r="J1887" t="s">
        <v>113</v>
      </c>
      <c r="K1887" t="s">
        <v>70</v>
      </c>
      <c r="L1887" t="s">
        <v>91</v>
      </c>
      <c r="M1887" t="s">
        <v>72</v>
      </c>
      <c r="N1887">
        <v>3.0690000000000001E-3</v>
      </c>
      <c r="O1887">
        <v>21634</v>
      </c>
      <c r="P1887">
        <v>365243</v>
      </c>
      <c r="Q1887">
        <v>12920</v>
      </c>
      <c r="R1887">
        <v>4387</v>
      </c>
      <c r="S1887">
        <v>3</v>
      </c>
      <c r="T1887">
        <v>3</v>
      </c>
      <c r="U1887" t="s">
        <v>120</v>
      </c>
      <c r="V1887">
        <v>10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76</v>
      </c>
      <c r="AD1887">
        <v>1375205</v>
      </c>
      <c r="AE1887" t="s">
        <v>93</v>
      </c>
      <c r="AF1887">
        <v>5166.8999999999996</v>
      </c>
      <c r="AG1887">
        <v>25200</v>
      </c>
      <c r="AH1887">
        <v>27148.5</v>
      </c>
      <c r="AI1887">
        <v>0</v>
      </c>
      <c r="AJ1887">
        <v>25200</v>
      </c>
      <c r="AK1887" t="s">
        <v>109</v>
      </c>
      <c r="AL1887">
        <v>11</v>
      </c>
      <c r="AM1887" t="s">
        <v>68</v>
      </c>
      <c r="AN1887">
        <v>1</v>
      </c>
      <c r="AO1887">
        <v>0</v>
      </c>
      <c r="AR1887" t="s">
        <v>79</v>
      </c>
      <c r="AS1887" t="s">
        <v>77</v>
      </c>
      <c r="AT1887">
        <v>-159</v>
      </c>
      <c r="AU1887" t="s">
        <v>78</v>
      </c>
      <c r="AV1887" t="s">
        <v>79</v>
      </c>
      <c r="AW1887" t="s">
        <v>101</v>
      </c>
      <c r="AX1887" t="s">
        <v>102</v>
      </c>
      <c r="AY1887" t="s">
        <v>157</v>
      </c>
      <c r="AZ1887" t="s">
        <v>96</v>
      </c>
      <c r="BA1887" t="s">
        <v>76</v>
      </c>
      <c r="BB1887" t="s">
        <v>138</v>
      </c>
      <c r="BC1887">
        <v>3214</v>
      </c>
      <c r="BD1887" t="s">
        <v>157</v>
      </c>
      <c r="BE1887">
        <v>6</v>
      </c>
      <c r="BF1887" t="s">
        <v>147</v>
      </c>
      <c r="BG1887" t="s">
        <v>158</v>
      </c>
      <c r="BH1887">
        <v>365243</v>
      </c>
      <c r="BI1887">
        <v>-129</v>
      </c>
      <c r="BJ1887">
        <v>21</v>
      </c>
      <c r="BK1887">
        <v>-39</v>
      </c>
      <c r="BL1887">
        <v>-31</v>
      </c>
      <c r="BM1887">
        <v>1</v>
      </c>
    </row>
    <row r="1888" spans="1:65" x14ac:dyDescent="0.3">
      <c r="A1888">
        <v>116481</v>
      </c>
      <c r="B1888">
        <v>0</v>
      </c>
      <c r="C1888" t="s">
        <v>99</v>
      </c>
      <c r="D1888" t="s">
        <v>88</v>
      </c>
      <c r="E1888" t="s">
        <v>67</v>
      </c>
      <c r="F1888" t="s">
        <v>68</v>
      </c>
      <c r="G1888">
        <v>0</v>
      </c>
      <c r="H1888">
        <v>90000</v>
      </c>
      <c r="I1888">
        <v>180000</v>
      </c>
      <c r="J1888" t="s">
        <v>69</v>
      </c>
      <c r="K1888" t="s">
        <v>126</v>
      </c>
      <c r="L1888" t="s">
        <v>71</v>
      </c>
      <c r="M1888" t="s">
        <v>72</v>
      </c>
      <c r="N1888">
        <v>9.6570000000000007E-3</v>
      </c>
      <c r="O1888">
        <v>7860</v>
      </c>
      <c r="P1888">
        <v>506</v>
      </c>
      <c r="Q1888">
        <v>6564</v>
      </c>
      <c r="R1888">
        <v>477</v>
      </c>
      <c r="S1888">
        <v>2</v>
      </c>
      <c r="T1888">
        <v>2</v>
      </c>
      <c r="U1888" t="s">
        <v>120</v>
      </c>
      <c r="V1888">
        <v>13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t="s">
        <v>174</v>
      </c>
      <c r="AD1888">
        <v>1420979</v>
      </c>
      <c r="AE1888" t="s">
        <v>93</v>
      </c>
      <c r="AF1888">
        <v>10907.01</v>
      </c>
      <c r="AG1888">
        <v>116055</v>
      </c>
      <c r="AH1888">
        <v>115479</v>
      </c>
      <c r="AI1888">
        <v>11605.5</v>
      </c>
      <c r="AJ1888">
        <v>116055</v>
      </c>
      <c r="AK1888" t="s">
        <v>120</v>
      </c>
      <c r="AL1888">
        <v>13</v>
      </c>
      <c r="AM1888" t="s">
        <v>68</v>
      </c>
      <c r="AN1888">
        <v>1</v>
      </c>
      <c r="AO1888">
        <v>9.9457010999999998E-2</v>
      </c>
      <c r="AR1888" t="s">
        <v>79</v>
      </c>
      <c r="AS1888" t="s">
        <v>77</v>
      </c>
      <c r="AT1888">
        <v>-350</v>
      </c>
      <c r="AU1888" t="s">
        <v>78</v>
      </c>
      <c r="AV1888" t="s">
        <v>79</v>
      </c>
      <c r="AX1888" t="s">
        <v>102</v>
      </c>
      <c r="AY1888" t="s">
        <v>111</v>
      </c>
      <c r="AZ1888" t="s">
        <v>96</v>
      </c>
      <c r="BA1888" t="s">
        <v>76</v>
      </c>
      <c r="BB1888" t="s">
        <v>84</v>
      </c>
      <c r="BC1888">
        <v>200</v>
      </c>
      <c r="BD1888" t="s">
        <v>85</v>
      </c>
      <c r="BE1888">
        <v>12</v>
      </c>
      <c r="BF1888" t="s">
        <v>112</v>
      </c>
      <c r="BG1888" t="s">
        <v>151</v>
      </c>
      <c r="BH1888">
        <v>365243</v>
      </c>
      <c r="BI1888">
        <v>-319</v>
      </c>
      <c r="BJ1888">
        <v>11</v>
      </c>
      <c r="BK1888">
        <v>-229</v>
      </c>
      <c r="BL1888">
        <v>-220</v>
      </c>
      <c r="BM1888">
        <v>0</v>
      </c>
    </row>
    <row r="1889" spans="1:65" x14ac:dyDescent="0.3">
      <c r="A1889">
        <v>116483</v>
      </c>
      <c r="B1889">
        <v>0</v>
      </c>
      <c r="C1889" t="s">
        <v>65</v>
      </c>
      <c r="D1889" t="s">
        <v>66</v>
      </c>
      <c r="E1889" t="s">
        <v>67</v>
      </c>
      <c r="F1889" t="s">
        <v>67</v>
      </c>
      <c r="G1889">
        <v>0</v>
      </c>
      <c r="H1889">
        <v>90000</v>
      </c>
      <c r="I1889">
        <v>310671</v>
      </c>
      <c r="J1889" t="s">
        <v>69</v>
      </c>
      <c r="K1889" t="s">
        <v>70</v>
      </c>
      <c r="L1889" t="s">
        <v>91</v>
      </c>
      <c r="M1889" t="s">
        <v>72</v>
      </c>
      <c r="N1889">
        <v>1.0500000000000001E-2</v>
      </c>
      <c r="O1889">
        <v>19499</v>
      </c>
      <c r="P1889">
        <v>667</v>
      </c>
      <c r="Q1889">
        <v>6092</v>
      </c>
      <c r="R1889">
        <v>2765</v>
      </c>
      <c r="S1889">
        <v>3</v>
      </c>
      <c r="T1889">
        <v>3</v>
      </c>
      <c r="U1889" t="s">
        <v>94</v>
      </c>
      <c r="V1889">
        <v>10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 t="s">
        <v>92</v>
      </c>
      <c r="AD1889">
        <v>2001984</v>
      </c>
      <c r="AE1889" t="s">
        <v>93</v>
      </c>
      <c r="AF1889">
        <v>10672.38</v>
      </c>
      <c r="AG1889">
        <v>92250</v>
      </c>
      <c r="AH1889">
        <v>90333</v>
      </c>
      <c r="AI1889">
        <v>9225</v>
      </c>
      <c r="AJ1889">
        <v>92250</v>
      </c>
      <c r="AK1889" t="s">
        <v>73</v>
      </c>
      <c r="AL1889">
        <v>10</v>
      </c>
      <c r="AM1889" t="s">
        <v>68</v>
      </c>
      <c r="AN1889">
        <v>1</v>
      </c>
      <c r="AO1889">
        <v>0.10091467899999999</v>
      </c>
      <c r="AR1889" t="s">
        <v>79</v>
      </c>
      <c r="AS1889" t="s">
        <v>77</v>
      </c>
      <c r="AT1889">
        <v>-968</v>
      </c>
      <c r="AU1889" t="s">
        <v>78</v>
      </c>
      <c r="AV1889" t="s">
        <v>79</v>
      </c>
      <c r="AW1889" t="s">
        <v>101</v>
      </c>
      <c r="AX1889" t="s">
        <v>102</v>
      </c>
      <c r="AY1889" t="s">
        <v>207</v>
      </c>
      <c r="AZ1889" t="s">
        <v>96</v>
      </c>
      <c r="BA1889" t="s">
        <v>76</v>
      </c>
      <c r="BB1889" t="s">
        <v>138</v>
      </c>
      <c r="BC1889">
        <v>50</v>
      </c>
      <c r="BD1889" t="s">
        <v>141</v>
      </c>
      <c r="BE1889">
        <v>10</v>
      </c>
      <c r="BF1889" t="s">
        <v>147</v>
      </c>
      <c r="BG1889" t="s">
        <v>158</v>
      </c>
      <c r="BH1889">
        <v>365243</v>
      </c>
      <c r="BI1889">
        <v>-937</v>
      </c>
      <c r="BJ1889">
        <v>-667</v>
      </c>
      <c r="BK1889">
        <v>-697</v>
      </c>
      <c r="BL1889">
        <v>-690</v>
      </c>
      <c r="BM1889">
        <v>0</v>
      </c>
    </row>
    <row r="1890" spans="1:65" x14ac:dyDescent="0.3">
      <c r="A1890">
        <v>116507</v>
      </c>
      <c r="B1890">
        <v>0</v>
      </c>
      <c r="C1890" t="s">
        <v>65</v>
      </c>
      <c r="D1890" t="s">
        <v>88</v>
      </c>
      <c r="E1890" t="s">
        <v>68</v>
      </c>
      <c r="F1890" t="s">
        <v>68</v>
      </c>
      <c r="G1890">
        <v>2</v>
      </c>
      <c r="H1890">
        <v>112500</v>
      </c>
      <c r="I1890">
        <v>417024</v>
      </c>
      <c r="J1890" t="s">
        <v>69</v>
      </c>
      <c r="K1890" t="s">
        <v>90</v>
      </c>
      <c r="L1890" t="s">
        <v>91</v>
      </c>
      <c r="M1890" t="s">
        <v>72</v>
      </c>
      <c r="N1890">
        <v>2.6391999999999999E-2</v>
      </c>
      <c r="O1890">
        <v>12967</v>
      </c>
      <c r="P1890">
        <v>354</v>
      </c>
      <c r="Q1890">
        <v>1561</v>
      </c>
      <c r="R1890">
        <v>4844</v>
      </c>
      <c r="S1890">
        <v>2</v>
      </c>
      <c r="T1890">
        <v>2</v>
      </c>
      <c r="U1890" t="s">
        <v>120</v>
      </c>
      <c r="V1890">
        <v>12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 t="s">
        <v>173</v>
      </c>
      <c r="AD1890">
        <v>1635116</v>
      </c>
      <c r="AE1890" t="s">
        <v>93</v>
      </c>
      <c r="AF1890">
        <v>37266.254999999997</v>
      </c>
      <c r="AG1890">
        <v>350354.34</v>
      </c>
      <c r="AH1890">
        <v>335430</v>
      </c>
      <c r="AI1890">
        <v>35039.339999999997</v>
      </c>
      <c r="AJ1890">
        <v>350354.34</v>
      </c>
      <c r="AK1890" t="s">
        <v>94</v>
      </c>
      <c r="AL1890">
        <v>10</v>
      </c>
      <c r="AM1890" t="s">
        <v>68</v>
      </c>
      <c r="AN1890">
        <v>1</v>
      </c>
      <c r="AO1890">
        <v>0.103007247</v>
      </c>
      <c r="AR1890" t="s">
        <v>79</v>
      </c>
      <c r="AS1890" t="s">
        <v>77</v>
      </c>
      <c r="AT1890">
        <v>-1635</v>
      </c>
      <c r="AU1890" t="s">
        <v>78</v>
      </c>
      <c r="AV1890" t="s">
        <v>79</v>
      </c>
      <c r="AW1890" t="s">
        <v>110</v>
      </c>
      <c r="AX1890" t="s">
        <v>102</v>
      </c>
      <c r="AY1890" t="s">
        <v>199</v>
      </c>
      <c r="AZ1890" t="s">
        <v>96</v>
      </c>
      <c r="BA1890" t="s">
        <v>76</v>
      </c>
      <c r="BB1890" t="s">
        <v>138</v>
      </c>
      <c r="BC1890">
        <v>800</v>
      </c>
      <c r="BD1890" t="s">
        <v>141</v>
      </c>
      <c r="BE1890">
        <v>10</v>
      </c>
      <c r="BF1890" t="s">
        <v>112</v>
      </c>
      <c r="BG1890" t="s">
        <v>158</v>
      </c>
      <c r="BH1890">
        <v>365243</v>
      </c>
      <c r="BI1890">
        <v>-1598</v>
      </c>
      <c r="BJ1890">
        <v>-1328</v>
      </c>
      <c r="BK1890">
        <v>-1328</v>
      </c>
      <c r="BL1890">
        <v>-1319</v>
      </c>
      <c r="BM1890">
        <v>0</v>
      </c>
    </row>
    <row r="1891" spans="1:65" x14ac:dyDescent="0.3">
      <c r="A1891">
        <v>116508</v>
      </c>
      <c r="B1891">
        <v>0</v>
      </c>
      <c r="C1891" t="s">
        <v>65</v>
      </c>
      <c r="D1891" t="s">
        <v>88</v>
      </c>
      <c r="E1891" t="s">
        <v>67</v>
      </c>
      <c r="F1891" t="s">
        <v>68</v>
      </c>
      <c r="G1891">
        <v>0</v>
      </c>
      <c r="H1891">
        <v>90000</v>
      </c>
      <c r="I1891">
        <v>332842.5</v>
      </c>
      <c r="J1891" t="s">
        <v>69</v>
      </c>
      <c r="K1891" t="s">
        <v>70</v>
      </c>
      <c r="L1891" t="s">
        <v>140</v>
      </c>
      <c r="M1891" t="s">
        <v>72</v>
      </c>
      <c r="N1891">
        <v>3.5791999999999997E-2</v>
      </c>
      <c r="O1891">
        <v>19497</v>
      </c>
      <c r="P1891">
        <v>3430</v>
      </c>
      <c r="Q1891">
        <v>149</v>
      </c>
      <c r="R1891">
        <v>3044</v>
      </c>
      <c r="S1891">
        <v>2</v>
      </c>
      <c r="T1891">
        <v>2</v>
      </c>
      <c r="U1891" t="s">
        <v>120</v>
      </c>
      <c r="V1891">
        <v>16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108</v>
      </c>
      <c r="AD1891">
        <v>2709845</v>
      </c>
      <c r="AE1891" t="s">
        <v>65</v>
      </c>
      <c r="AF1891">
        <v>12783.285</v>
      </c>
      <c r="AG1891">
        <v>270000</v>
      </c>
      <c r="AH1891">
        <v>328450.5</v>
      </c>
      <c r="AJ1891">
        <v>270000</v>
      </c>
      <c r="AK1891" t="s">
        <v>109</v>
      </c>
      <c r="AL1891">
        <v>15</v>
      </c>
      <c r="AM1891" t="s">
        <v>68</v>
      </c>
      <c r="AN1891">
        <v>1</v>
      </c>
      <c r="AR1891" t="s">
        <v>76</v>
      </c>
      <c r="AS1891" t="s">
        <v>77</v>
      </c>
      <c r="AT1891">
        <v>-894</v>
      </c>
      <c r="AU1891" t="s">
        <v>78</v>
      </c>
      <c r="AV1891" t="s">
        <v>79</v>
      </c>
      <c r="AW1891" t="s">
        <v>80</v>
      </c>
      <c r="AX1891" t="s">
        <v>81</v>
      </c>
      <c r="AY1891" t="s">
        <v>76</v>
      </c>
      <c r="AZ1891" t="s">
        <v>82</v>
      </c>
      <c r="BA1891" t="s">
        <v>116</v>
      </c>
      <c r="BB1891" t="s">
        <v>84</v>
      </c>
      <c r="BC1891">
        <v>145</v>
      </c>
      <c r="BD1891" t="s">
        <v>85</v>
      </c>
      <c r="BE1891">
        <v>48</v>
      </c>
      <c r="BF1891" t="s">
        <v>147</v>
      </c>
      <c r="BG1891" t="s">
        <v>154</v>
      </c>
      <c r="BH1891">
        <v>365243</v>
      </c>
      <c r="BI1891">
        <v>-864</v>
      </c>
      <c r="BJ1891">
        <v>546</v>
      </c>
      <c r="BK1891">
        <v>365243</v>
      </c>
      <c r="BL1891">
        <v>365243</v>
      </c>
      <c r="BM1891">
        <v>1</v>
      </c>
    </row>
    <row r="1892" spans="1:65" x14ac:dyDescent="0.3">
      <c r="A1892">
        <v>116509</v>
      </c>
      <c r="B1892">
        <v>1</v>
      </c>
      <c r="C1892" t="s">
        <v>65</v>
      </c>
      <c r="D1892" t="s">
        <v>66</v>
      </c>
      <c r="E1892" t="s">
        <v>67</v>
      </c>
      <c r="F1892" t="s">
        <v>67</v>
      </c>
      <c r="G1892">
        <v>0</v>
      </c>
      <c r="H1892">
        <v>135000</v>
      </c>
      <c r="I1892">
        <v>769500</v>
      </c>
      <c r="J1892" t="s">
        <v>69</v>
      </c>
      <c r="K1892" t="s">
        <v>70</v>
      </c>
      <c r="L1892" t="s">
        <v>91</v>
      </c>
      <c r="M1892" t="s">
        <v>72</v>
      </c>
      <c r="N1892">
        <v>2.8663000000000001E-2</v>
      </c>
      <c r="O1892">
        <v>14040</v>
      </c>
      <c r="P1892">
        <v>1347</v>
      </c>
      <c r="Q1892">
        <v>956</v>
      </c>
      <c r="R1892">
        <v>4818</v>
      </c>
      <c r="S1892">
        <v>2</v>
      </c>
      <c r="T1892">
        <v>2</v>
      </c>
      <c r="U1892" t="s">
        <v>73</v>
      </c>
      <c r="V1892">
        <v>18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135</v>
      </c>
      <c r="AD1892">
        <v>1372308</v>
      </c>
      <c r="AE1892" t="s">
        <v>93</v>
      </c>
      <c r="AF1892">
        <v>4372.335</v>
      </c>
      <c r="AG1892">
        <v>32526</v>
      </c>
      <c r="AH1892">
        <v>35959.5</v>
      </c>
      <c r="AI1892">
        <v>0</v>
      </c>
      <c r="AJ1892">
        <v>32526</v>
      </c>
      <c r="AK1892" t="s">
        <v>73</v>
      </c>
      <c r="AL1892">
        <v>12</v>
      </c>
      <c r="AM1892" t="s">
        <v>68</v>
      </c>
      <c r="AN1892">
        <v>1</v>
      </c>
      <c r="AO1892">
        <v>0</v>
      </c>
      <c r="AR1892" t="s">
        <v>79</v>
      </c>
      <c r="AS1892" t="s">
        <v>77</v>
      </c>
      <c r="AT1892">
        <v>-463</v>
      </c>
      <c r="AU1892" t="s">
        <v>76</v>
      </c>
      <c r="AV1892" t="s">
        <v>79</v>
      </c>
      <c r="AX1892" t="s">
        <v>161</v>
      </c>
      <c r="AY1892" t="s">
        <v>124</v>
      </c>
      <c r="AZ1892" t="s">
        <v>96</v>
      </c>
      <c r="BA1892" t="s">
        <v>76</v>
      </c>
      <c r="BB1892" t="s">
        <v>104</v>
      </c>
      <c r="BC1892">
        <v>30</v>
      </c>
      <c r="BD1892" t="s">
        <v>105</v>
      </c>
      <c r="BE1892">
        <v>12</v>
      </c>
      <c r="BF1892" t="s">
        <v>86</v>
      </c>
      <c r="BG1892" t="s">
        <v>106</v>
      </c>
      <c r="BH1892">
        <v>365243</v>
      </c>
      <c r="BI1892">
        <v>-432</v>
      </c>
      <c r="BJ1892">
        <v>-102</v>
      </c>
      <c r="BK1892">
        <v>-102</v>
      </c>
      <c r="BL1892">
        <v>-96</v>
      </c>
      <c r="BM1892">
        <v>0</v>
      </c>
    </row>
    <row r="1893" spans="1:65" x14ac:dyDescent="0.3">
      <c r="A1893">
        <v>116523</v>
      </c>
      <c r="B1893">
        <v>0</v>
      </c>
      <c r="C1893" t="s">
        <v>65</v>
      </c>
      <c r="D1893" t="s">
        <v>88</v>
      </c>
      <c r="E1893" t="s">
        <v>67</v>
      </c>
      <c r="F1893" t="s">
        <v>68</v>
      </c>
      <c r="G1893">
        <v>1</v>
      </c>
      <c r="H1893">
        <v>360000</v>
      </c>
      <c r="I1893">
        <v>900000</v>
      </c>
      <c r="J1893" t="s">
        <v>133</v>
      </c>
      <c r="K1893" t="s">
        <v>90</v>
      </c>
      <c r="L1893" t="s">
        <v>71</v>
      </c>
      <c r="M1893" t="s">
        <v>72</v>
      </c>
      <c r="N1893">
        <v>1.276E-3</v>
      </c>
      <c r="O1893">
        <v>12277</v>
      </c>
      <c r="P1893">
        <v>2652</v>
      </c>
      <c r="Q1893">
        <v>5791</v>
      </c>
      <c r="R1893">
        <v>1386</v>
      </c>
      <c r="S1893">
        <v>2</v>
      </c>
      <c r="T1893">
        <v>2</v>
      </c>
      <c r="U1893" t="s">
        <v>109</v>
      </c>
      <c r="V1893">
        <v>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134</v>
      </c>
      <c r="AD1893">
        <v>1413681</v>
      </c>
      <c r="AE1893" t="s">
        <v>93</v>
      </c>
      <c r="AF1893">
        <v>9526.23</v>
      </c>
      <c r="AG1893">
        <v>82530</v>
      </c>
      <c r="AH1893">
        <v>81630</v>
      </c>
      <c r="AI1893">
        <v>8253</v>
      </c>
      <c r="AJ1893">
        <v>82530</v>
      </c>
      <c r="AK1893" t="s">
        <v>120</v>
      </c>
      <c r="AL1893">
        <v>10</v>
      </c>
      <c r="AM1893" t="s">
        <v>68</v>
      </c>
      <c r="AN1893">
        <v>1</v>
      </c>
      <c r="AO1893">
        <v>9.9999636000000003E-2</v>
      </c>
      <c r="AR1893" t="s">
        <v>79</v>
      </c>
      <c r="AS1893" t="s">
        <v>77</v>
      </c>
      <c r="AT1893">
        <v>-2424</v>
      </c>
      <c r="AU1893" t="s">
        <v>76</v>
      </c>
      <c r="AV1893" t="s">
        <v>79</v>
      </c>
      <c r="AW1893" t="s">
        <v>80</v>
      </c>
      <c r="AX1893" t="s">
        <v>102</v>
      </c>
      <c r="AY1893" t="s">
        <v>124</v>
      </c>
      <c r="AZ1893" t="s">
        <v>96</v>
      </c>
      <c r="BA1893" t="s">
        <v>76</v>
      </c>
      <c r="BB1893" t="s">
        <v>138</v>
      </c>
      <c r="BC1893">
        <v>30</v>
      </c>
      <c r="BD1893" t="s">
        <v>105</v>
      </c>
      <c r="BE1893">
        <v>12</v>
      </c>
      <c r="BF1893" t="s">
        <v>112</v>
      </c>
      <c r="BG1893" t="s">
        <v>106</v>
      </c>
      <c r="BH1893">
        <v>365243</v>
      </c>
      <c r="BI1893">
        <v>-2393</v>
      </c>
      <c r="BJ1893">
        <v>-2063</v>
      </c>
      <c r="BK1893">
        <v>-2063</v>
      </c>
      <c r="BL1893">
        <v>-2035</v>
      </c>
      <c r="BM1893">
        <v>1</v>
      </c>
    </row>
    <row r="1894" spans="1:65" x14ac:dyDescent="0.3">
      <c r="A1894">
        <v>116537</v>
      </c>
      <c r="B1894">
        <v>0</v>
      </c>
      <c r="C1894" t="s">
        <v>65</v>
      </c>
      <c r="D1894" t="s">
        <v>66</v>
      </c>
      <c r="E1894" t="s">
        <v>68</v>
      </c>
      <c r="F1894" t="s">
        <v>68</v>
      </c>
      <c r="G1894">
        <v>2</v>
      </c>
      <c r="H1894">
        <v>135000</v>
      </c>
      <c r="I1894">
        <v>734773.5</v>
      </c>
      <c r="J1894" t="s">
        <v>69</v>
      </c>
      <c r="K1894" t="s">
        <v>70</v>
      </c>
      <c r="L1894" t="s">
        <v>119</v>
      </c>
      <c r="M1894" t="s">
        <v>72</v>
      </c>
      <c r="N1894">
        <v>2.0246E-2</v>
      </c>
      <c r="O1894">
        <v>17061</v>
      </c>
      <c r="P1894">
        <v>3745</v>
      </c>
      <c r="Q1894">
        <v>274</v>
      </c>
      <c r="R1894">
        <v>593</v>
      </c>
      <c r="S1894">
        <v>3</v>
      </c>
      <c r="T1894">
        <v>3</v>
      </c>
      <c r="U1894" t="s">
        <v>94</v>
      </c>
      <c r="V1894">
        <v>13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108</v>
      </c>
      <c r="AD1894">
        <v>1055793</v>
      </c>
      <c r="AE1894" t="s">
        <v>93</v>
      </c>
      <c r="AF1894">
        <v>19512.404999999999</v>
      </c>
      <c r="AG1894">
        <v>112491</v>
      </c>
      <c r="AH1894">
        <v>101529</v>
      </c>
      <c r="AI1894">
        <v>15750</v>
      </c>
      <c r="AJ1894">
        <v>112491</v>
      </c>
      <c r="AK1894" t="s">
        <v>75</v>
      </c>
      <c r="AL1894">
        <v>10</v>
      </c>
      <c r="AM1894" t="s">
        <v>68</v>
      </c>
      <c r="AN1894">
        <v>1</v>
      </c>
      <c r="AO1894">
        <v>0.14625961900000001</v>
      </c>
      <c r="AR1894" t="s">
        <v>79</v>
      </c>
      <c r="AS1894" t="s">
        <v>77</v>
      </c>
      <c r="AT1894">
        <v>-2022</v>
      </c>
      <c r="AU1894" t="s">
        <v>78</v>
      </c>
      <c r="AV1894" t="s">
        <v>79</v>
      </c>
      <c r="AW1894" t="s">
        <v>80</v>
      </c>
      <c r="AX1894" t="s">
        <v>81</v>
      </c>
      <c r="AY1894" t="s">
        <v>111</v>
      </c>
      <c r="AZ1894" t="s">
        <v>96</v>
      </c>
      <c r="BA1894" t="s">
        <v>76</v>
      </c>
      <c r="BB1894" t="s">
        <v>104</v>
      </c>
      <c r="BC1894">
        <v>72</v>
      </c>
      <c r="BD1894" t="s">
        <v>105</v>
      </c>
      <c r="BE1894">
        <v>6</v>
      </c>
      <c r="BF1894" t="s">
        <v>147</v>
      </c>
      <c r="BG1894" t="s">
        <v>106</v>
      </c>
      <c r="BH1894">
        <v>365243</v>
      </c>
      <c r="BI1894">
        <v>-1992</v>
      </c>
      <c r="BJ1894">
        <v>-1842</v>
      </c>
      <c r="BK1894">
        <v>-1842</v>
      </c>
      <c r="BL1894">
        <v>-1833</v>
      </c>
      <c r="BM1894">
        <v>1</v>
      </c>
    </row>
    <row r="1895" spans="1:65" x14ac:dyDescent="0.3">
      <c r="A1895">
        <v>116543</v>
      </c>
      <c r="B1895">
        <v>0</v>
      </c>
      <c r="C1895" t="s">
        <v>65</v>
      </c>
      <c r="D1895" t="s">
        <v>88</v>
      </c>
      <c r="E1895" t="s">
        <v>67</v>
      </c>
      <c r="F1895" t="s">
        <v>68</v>
      </c>
      <c r="G1895">
        <v>0</v>
      </c>
      <c r="H1895">
        <v>99000</v>
      </c>
      <c r="I1895">
        <v>526491</v>
      </c>
      <c r="J1895" t="s">
        <v>113</v>
      </c>
      <c r="K1895" t="s">
        <v>70</v>
      </c>
      <c r="L1895" t="s">
        <v>91</v>
      </c>
      <c r="M1895" t="s">
        <v>72</v>
      </c>
      <c r="N1895">
        <v>2.8663000000000001E-2</v>
      </c>
      <c r="O1895">
        <v>22785</v>
      </c>
      <c r="P1895">
        <v>365243</v>
      </c>
      <c r="Q1895">
        <v>4244</v>
      </c>
      <c r="R1895">
        <v>4253</v>
      </c>
      <c r="S1895">
        <v>2</v>
      </c>
      <c r="T1895">
        <v>2</v>
      </c>
      <c r="U1895" t="s">
        <v>109</v>
      </c>
      <c r="V1895">
        <v>13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76</v>
      </c>
      <c r="AD1895">
        <v>1217412</v>
      </c>
      <c r="AE1895" t="s">
        <v>65</v>
      </c>
      <c r="AF1895">
        <v>17535.96</v>
      </c>
      <c r="AG1895">
        <v>175500</v>
      </c>
      <c r="AH1895">
        <v>175500</v>
      </c>
      <c r="AI1895">
        <v>0</v>
      </c>
      <c r="AJ1895">
        <v>175500</v>
      </c>
      <c r="AK1895" t="s">
        <v>123</v>
      </c>
      <c r="AL1895">
        <v>8</v>
      </c>
      <c r="AM1895" t="s">
        <v>68</v>
      </c>
      <c r="AN1895">
        <v>1</v>
      </c>
      <c r="AO1895">
        <v>0</v>
      </c>
      <c r="AR1895" t="s">
        <v>76</v>
      </c>
      <c r="AS1895" t="s">
        <v>77</v>
      </c>
      <c r="AT1895">
        <v>-1481</v>
      </c>
      <c r="AU1895" t="s">
        <v>76</v>
      </c>
      <c r="AV1895" t="s">
        <v>79</v>
      </c>
      <c r="AX1895" t="s">
        <v>81</v>
      </c>
      <c r="AY1895" t="s">
        <v>76</v>
      </c>
      <c r="AZ1895" t="s">
        <v>82</v>
      </c>
      <c r="BA1895" t="s">
        <v>116</v>
      </c>
      <c r="BB1895" t="s">
        <v>104</v>
      </c>
      <c r="BC1895">
        <v>-1</v>
      </c>
      <c r="BD1895" t="s">
        <v>85</v>
      </c>
      <c r="BE1895">
        <v>12</v>
      </c>
      <c r="BF1895" t="s">
        <v>147</v>
      </c>
      <c r="BG1895" t="s">
        <v>154</v>
      </c>
      <c r="BH1895">
        <v>365243</v>
      </c>
      <c r="BI1895">
        <v>-1451</v>
      </c>
      <c r="BJ1895">
        <v>-1121</v>
      </c>
      <c r="BK1895">
        <v>-1121</v>
      </c>
      <c r="BL1895">
        <v>-1118</v>
      </c>
      <c r="BM1895">
        <v>0</v>
      </c>
    </row>
    <row r="1896" spans="1:65" x14ac:dyDescent="0.3">
      <c r="A1896">
        <v>116548</v>
      </c>
      <c r="B1896">
        <v>0</v>
      </c>
      <c r="C1896" t="s">
        <v>65</v>
      </c>
      <c r="D1896" t="s">
        <v>66</v>
      </c>
      <c r="E1896" t="s">
        <v>67</v>
      </c>
      <c r="F1896" t="s">
        <v>67</v>
      </c>
      <c r="G1896">
        <v>0</v>
      </c>
      <c r="H1896">
        <v>121500</v>
      </c>
      <c r="I1896">
        <v>1350000</v>
      </c>
      <c r="J1896" t="s">
        <v>133</v>
      </c>
      <c r="K1896" t="s">
        <v>70</v>
      </c>
      <c r="L1896" t="s">
        <v>91</v>
      </c>
      <c r="M1896" t="s">
        <v>72</v>
      </c>
      <c r="N1896">
        <v>1.452E-2</v>
      </c>
      <c r="O1896">
        <v>14366</v>
      </c>
      <c r="P1896">
        <v>4424</v>
      </c>
      <c r="Q1896">
        <v>8322</v>
      </c>
      <c r="R1896">
        <v>4354</v>
      </c>
      <c r="S1896">
        <v>2</v>
      </c>
      <c r="T1896">
        <v>2</v>
      </c>
      <c r="U1896" t="s">
        <v>109</v>
      </c>
      <c r="V1896">
        <v>12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189</v>
      </c>
      <c r="AD1896">
        <v>1031191</v>
      </c>
      <c r="AE1896" t="s">
        <v>93</v>
      </c>
      <c r="AF1896">
        <v>10569.15</v>
      </c>
      <c r="AG1896">
        <v>100633.5</v>
      </c>
      <c r="AH1896">
        <v>90567</v>
      </c>
      <c r="AI1896">
        <v>10066.5</v>
      </c>
      <c r="AJ1896">
        <v>100633.5</v>
      </c>
      <c r="AK1896" t="s">
        <v>120</v>
      </c>
      <c r="AL1896">
        <v>10</v>
      </c>
      <c r="AM1896" t="s">
        <v>68</v>
      </c>
      <c r="AN1896">
        <v>1</v>
      </c>
      <c r="AO1896">
        <v>0.108943181</v>
      </c>
      <c r="AR1896" t="s">
        <v>79</v>
      </c>
      <c r="AS1896" t="s">
        <v>77</v>
      </c>
      <c r="AT1896">
        <v>-1019</v>
      </c>
      <c r="AU1896" t="s">
        <v>78</v>
      </c>
      <c r="AV1896" t="s">
        <v>79</v>
      </c>
      <c r="AW1896" t="s">
        <v>166</v>
      </c>
      <c r="AX1896" t="s">
        <v>81</v>
      </c>
      <c r="AY1896" t="s">
        <v>103</v>
      </c>
      <c r="AZ1896" t="s">
        <v>96</v>
      </c>
      <c r="BA1896" t="s">
        <v>76</v>
      </c>
      <c r="BB1896" t="s">
        <v>84</v>
      </c>
      <c r="BC1896">
        <v>226</v>
      </c>
      <c r="BD1896" t="s">
        <v>85</v>
      </c>
      <c r="BE1896">
        <v>10</v>
      </c>
      <c r="BF1896" t="s">
        <v>147</v>
      </c>
      <c r="BG1896" t="s">
        <v>151</v>
      </c>
      <c r="BH1896">
        <v>365243</v>
      </c>
      <c r="BI1896">
        <v>-988</v>
      </c>
      <c r="BJ1896">
        <v>-718</v>
      </c>
      <c r="BK1896">
        <v>-718</v>
      </c>
      <c r="BL1896">
        <v>-713</v>
      </c>
      <c r="BM1896">
        <v>0</v>
      </c>
    </row>
    <row r="1897" spans="1:65" x14ac:dyDescent="0.3">
      <c r="A1897">
        <v>116554</v>
      </c>
      <c r="B1897">
        <v>0</v>
      </c>
      <c r="C1897" t="s">
        <v>65</v>
      </c>
      <c r="D1897" t="s">
        <v>66</v>
      </c>
      <c r="E1897" t="s">
        <v>68</v>
      </c>
      <c r="F1897" t="s">
        <v>68</v>
      </c>
      <c r="G1897">
        <v>2</v>
      </c>
      <c r="H1897">
        <v>202500</v>
      </c>
      <c r="I1897">
        <v>835380</v>
      </c>
      <c r="J1897" t="s">
        <v>69</v>
      </c>
      <c r="K1897" t="s">
        <v>70</v>
      </c>
      <c r="L1897" t="s">
        <v>91</v>
      </c>
      <c r="M1897" t="s">
        <v>72</v>
      </c>
      <c r="N1897">
        <v>7.3299999999999997E-3</v>
      </c>
      <c r="O1897">
        <v>10025</v>
      </c>
      <c r="P1897">
        <v>3386</v>
      </c>
      <c r="Q1897">
        <v>1538</v>
      </c>
      <c r="R1897">
        <v>2636</v>
      </c>
      <c r="S1897">
        <v>2</v>
      </c>
      <c r="T1897">
        <v>2</v>
      </c>
      <c r="U1897" t="s">
        <v>75</v>
      </c>
      <c r="V1897">
        <v>11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164</v>
      </c>
      <c r="AD1897">
        <v>2658755</v>
      </c>
      <c r="AE1897" t="s">
        <v>93</v>
      </c>
      <c r="AF1897">
        <v>15904.215</v>
      </c>
      <c r="AG1897">
        <v>140026.5</v>
      </c>
      <c r="AH1897">
        <v>140026.5</v>
      </c>
      <c r="AI1897">
        <v>0</v>
      </c>
      <c r="AJ1897">
        <v>140026.5</v>
      </c>
      <c r="AK1897" t="s">
        <v>125</v>
      </c>
      <c r="AL1897">
        <v>11</v>
      </c>
      <c r="AM1897" t="s">
        <v>68</v>
      </c>
      <c r="AN1897">
        <v>1</v>
      </c>
      <c r="AO1897">
        <v>0</v>
      </c>
      <c r="AR1897" t="s">
        <v>79</v>
      </c>
      <c r="AS1897" t="s">
        <v>77</v>
      </c>
      <c r="AT1897">
        <v>-502</v>
      </c>
      <c r="AU1897" t="s">
        <v>78</v>
      </c>
      <c r="AV1897" t="s">
        <v>79</v>
      </c>
      <c r="AX1897" t="s">
        <v>81</v>
      </c>
      <c r="AY1897" t="s">
        <v>124</v>
      </c>
      <c r="AZ1897" t="s">
        <v>96</v>
      </c>
      <c r="BA1897" t="s">
        <v>76</v>
      </c>
      <c r="BB1897" t="s">
        <v>104</v>
      </c>
      <c r="BC1897">
        <v>30</v>
      </c>
      <c r="BD1897" t="s">
        <v>105</v>
      </c>
      <c r="BE1897">
        <v>10</v>
      </c>
      <c r="BF1897" t="s">
        <v>112</v>
      </c>
      <c r="BG1897" t="s">
        <v>208</v>
      </c>
      <c r="BH1897">
        <v>365243</v>
      </c>
      <c r="BI1897">
        <v>-463</v>
      </c>
      <c r="BJ1897">
        <v>-193</v>
      </c>
      <c r="BK1897">
        <v>-313</v>
      </c>
      <c r="BL1897">
        <v>-308</v>
      </c>
      <c r="BM1897">
        <v>0</v>
      </c>
    </row>
    <row r="1898" spans="1:65" x14ac:dyDescent="0.3">
      <c r="A1898">
        <v>116555</v>
      </c>
      <c r="B1898">
        <v>0</v>
      </c>
      <c r="C1898" t="s">
        <v>65</v>
      </c>
      <c r="D1898" t="s">
        <v>66</v>
      </c>
      <c r="E1898" t="s">
        <v>68</v>
      </c>
      <c r="F1898" t="s">
        <v>67</v>
      </c>
      <c r="G1898">
        <v>1</v>
      </c>
      <c r="H1898">
        <v>225000</v>
      </c>
      <c r="I1898">
        <v>508495.5</v>
      </c>
      <c r="J1898" t="s">
        <v>69</v>
      </c>
      <c r="K1898" t="s">
        <v>70</v>
      </c>
      <c r="L1898" t="s">
        <v>91</v>
      </c>
      <c r="M1898" t="s">
        <v>72</v>
      </c>
      <c r="N1898">
        <v>1.0147E-2</v>
      </c>
      <c r="O1898">
        <v>12239</v>
      </c>
      <c r="P1898">
        <v>2600</v>
      </c>
      <c r="Q1898">
        <v>839</v>
      </c>
      <c r="R1898">
        <v>1284</v>
      </c>
      <c r="S1898">
        <v>2</v>
      </c>
      <c r="T1898">
        <v>2</v>
      </c>
      <c r="U1898" t="s">
        <v>73</v>
      </c>
      <c r="V1898">
        <v>12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92</v>
      </c>
      <c r="AD1898">
        <v>1870994</v>
      </c>
      <c r="AE1898" t="s">
        <v>93</v>
      </c>
      <c r="AF1898">
        <v>1500.4349999999999</v>
      </c>
      <c r="AG1898">
        <v>29038.5</v>
      </c>
      <c r="AH1898">
        <v>29038.5</v>
      </c>
      <c r="AI1898">
        <v>0</v>
      </c>
      <c r="AJ1898">
        <v>29038.5</v>
      </c>
      <c r="AK1898" t="s">
        <v>94</v>
      </c>
      <c r="AL1898">
        <v>12</v>
      </c>
      <c r="AM1898" t="s">
        <v>68</v>
      </c>
      <c r="AN1898">
        <v>1</v>
      </c>
      <c r="AO1898">
        <v>0</v>
      </c>
      <c r="AR1898" t="s">
        <v>79</v>
      </c>
      <c r="AS1898" t="s">
        <v>77</v>
      </c>
      <c r="AT1898">
        <v>-727</v>
      </c>
      <c r="AU1898" t="s">
        <v>76</v>
      </c>
      <c r="AV1898" t="s">
        <v>79</v>
      </c>
      <c r="AX1898" t="s">
        <v>102</v>
      </c>
      <c r="AY1898" t="s">
        <v>103</v>
      </c>
      <c r="AZ1898" t="s">
        <v>96</v>
      </c>
      <c r="BA1898" t="s">
        <v>76</v>
      </c>
      <c r="BB1898" t="s">
        <v>138</v>
      </c>
      <c r="BC1898">
        <v>125</v>
      </c>
      <c r="BD1898" t="s">
        <v>85</v>
      </c>
      <c r="BE1898">
        <v>24</v>
      </c>
      <c r="BF1898" t="s">
        <v>112</v>
      </c>
      <c r="BG1898" t="s">
        <v>151</v>
      </c>
      <c r="BH1898">
        <v>365243</v>
      </c>
      <c r="BI1898">
        <v>-693</v>
      </c>
      <c r="BJ1898">
        <v>-3</v>
      </c>
      <c r="BK1898">
        <v>-393</v>
      </c>
      <c r="BL1898">
        <v>-390</v>
      </c>
      <c r="BM1898">
        <v>0</v>
      </c>
    </row>
    <row r="1899" spans="1:65" x14ac:dyDescent="0.3">
      <c r="A1899">
        <v>116557</v>
      </c>
      <c r="B1899">
        <v>0</v>
      </c>
      <c r="C1899" t="s">
        <v>65</v>
      </c>
      <c r="D1899" t="s">
        <v>88</v>
      </c>
      <c r="E1899" t="s">
        <v>67</v>
      </c>
      <c r="F1899" t="s">
        <v>68</v>
      </c>
      <c r="G1899">
        <v>0</v>
      </c>
      <c r="H1899">
        <v>58500</v>
      </c>
      <c r="I1899">
        <v>225000</v>
      </c>
      <c r="J1899" t="s">
        <v>69</v>
      </c>
      <c r="K1899" t="s">
        <v>70</v>
      </c>
      <c r="L1899" t="s">
        <v>91</v>
      </c>
      <c r="M1899" t="s">
        <v>72</v>
      </c>
      <c r="N1899">
        <v>1.452E-2</v>
      </c>
      <c r="O1899">
        <v>11628</v>
      </c>
      <c r="P1899">
        <v>4620</v>
      </c>
      <c r="Q1899">
        <v>2863</v>
      </c>
      <c r="R1899">
        <v>3883</v>
      </c>
      <c r="S1899">
        <v>2</v>
      </c>
      <c r="T1899">
        <v>2</v>
      </c>
      <c r="U1899" t="s">
        <v>125</v>
      </c>
      <c r="V1899">
        <v>9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 t="s">
        <v>176</v>
      </c>
      <c r="AD1899">
        <v>2659823</v>
      </c>
      <c r="AE1899" t="s">
        <v>93</v>
      </c>
      <c r="AF1899">
        <v>10337.805</v>
      </c>
      <c r="AG1899">
        <v>82440</v>
      </c>
      <c r="AH1899">
        <v>90603</v>
      </c>
      <c r="AI1899">
        <v>0</v>
      </c>
      <c r="AJ1899">
        <v>82440</v>
      </c>
      <c r="AK1899" t="s">
        <v>73</v>
      </c>
      <c r="AL1899">
        <v>7</v>
      </c>
      <c r="AM1899" t="s">
        <v>68</v>
      </c>
      <c r="AN1899">
        <v>1</v>
      </c>
      <c r="AO1899">
        <v>0</v>
      </c>
      <c r="AR1899" t="s">
        <v>79</v>
      </c>
      <c r="AS1899" t="s">
        <v>77</v>
      </c>
      <c r="AT1899">
        <v>-2455</v>
      </c>
      <c r="AU1899" t="s">
        <v>76</v>
      </c>
      <c r="AV1899" t="s">
        <v>79</v>
      </c>
      <c r="AW1899" t="s">
        <v>110</v>
      </c>
      <c r="AX1899" t="s">
        <v>102</v>
      </c>
      <c r="AY1899" t="s">
        <v>122</v>
      </c>
      <c r="AZ1899" t="s">
        <v>96</v>
      </c>
      <c r="BA1899" t="s">
        <v>76</v>
      </c>
      <c r="BB1899" t="s">
        <v>138</v>
      </c>
      <c r="BC1899">
        <v>35</v>
      </c>
      <c r="BD1899" t="s">
        <v>85</v>
      </c>
      <c r="BE1899">
        <v>12</v>
      </c>
      <c r="BF1899" t="s">
        <v>86</v>
      </c>
      <c r="BG1899" t="s">
        <v>151</v>
      </c>
      <c r="BH1899">
        <v>365243</v>
      </c>
      <c r="BI1899">
        <v>-2424</v>
      </c>
      <c r="BJ1899">
        <v>-2094</v>
      </c>
      <c r="BK1899">
        <v>-2094</v>
      </c>
      <c r="BL1899">
        <v>-2088</v>
      </c>
      <c r="BM1899">
        <v>1</v>
      </c>
    </row>
    <row r="1900" spans="1:65" x14ac:dyDescent="0.3">
      <c r="A1900">
        <v>116559</v>
      </c>
      <c r="B1900">
        <v>0</v>
      </c>
      <c r="C1900" t="s">
        <v>65</v>
      </c>
      <c r="D1900" t="s">
        <v>88</v>
      </c>
      <c r="E1900" t="s">
        <v>68</v>
      </c>
      <c r="F1900" t="s">
        <v>68</v>
      </c>
      <c r="G1900">
        <v>0</v>
      </c>
      <c r="H1900">
        <v>76500</v>
      </c>
      <c r="I1900">
        <v>311877</v>
      </c>
      <c r="J1900" t="s">
        <v>113</v>
      </c>
      <c r="K1900" t="s">
        <v>70</v>
      </c>
      <c r="L1900" t="s">
        <v>91</v>
      </c>
      <c r="M1900" t="s">
        <v>72</v>
      </c>
      <c r="N1900">
        <v>8.0680000000000005E-3</v>
      </c>
      <c r="O1900">
        <v>21622</v>
      </c>
      <c r="P1900">
        <v>365243</v>
      </c>
      <c r="Q1900">
        <v>543</v>
      </c>
      <c r="R1900">
        <v>4995</v>
      </c>
      <c r="S1900">
        <v>3</v>
      </c>
      <c r="T1900">
        <v>3</v>
      </c>
      <c r="U1900" t="s">
        <v>109</v>
      </c>
      <c r="V1900">
        <v>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76</v>
      </c>
      <c r="AD1900">
        <v>2058514</v>
      </c>
      <c r="AE1900" t="s">
        <v>93</v>
      </c>
      <c r="AF1900">
        <v>17809.244999999999</v>
      </c>
      <c r="AG1900">
        <v>70200</v>
      </c>
      <c r="AH1900">
        <v>65403</v>
      </c>
      <c r="AI1900">
        <v>7020</v>
      </c>
      <c r="AJ1900">
        <v>70200</v>
      </c>
      <c r="AK1900" t="s">
        <v>120</v>
      </c>
      <c r="AL1900">
        <v>7</v>
      </c>
      <c r="AM1900" t="s">
        <v>68</v>
      </c>
      <c r="AN1900">
        <v>1</v>
      </c>
      <c r="AO1900">
        <v>0.10556616200000001</v>
      </c>
      <c r="AR1900" t="s">
        <v>79</v>
      </c>
      <c r="AS1900" t="s">
        <v>77</v>
      </c>
      <c r="AT1900">
        <v>-1003</v>
      </c>
      <c r="AU1900" t="s">
        <v>76</v>
      </c>
      <c r="AV1900" t="s">
        <v>79</v>
      </c>
      <c r="AX1900" t="s">
        <v>102</v>
      </c>
      <c r="AY1900" t="s">
        <v>199</v>
      </c>
      <c r="AZ1900" t="s">
        <v>96</v>
      </c>
      <c r="BA1900" t="s">
        <v>76</v>
      </c>
      <c r="BB1900" t="s">
        <v>138</v>
      </c>
      <c r="BC1900">
        <v>30</v>
      </c>
      <c r="BD1900" t="s">
        <v>141</v>
      </c>
      <c r="BE1900">
        <v>4</v>
      </c>
      <c r="BF1900" t="s">
        <v>147</v>
      </c>
      <c r="BG1900" t="s">
        <v>158</v>
      </c>
      <c r="BH1900">
        <v>365243</v>
      </c>
      <c r="BI1900">
        <v>-966</v>
      </c>
      <c r="BJ1900">
        <v>-876</v>
      </c>
      <c r="BK1900">
        <v>-936</v>
      </c>
      <c r="BL1900">
        <v>-929</v>
      </c>
      <c r="BM1900">
        <v>0</v>
      </c>
    </row>
    <row r="1901" spans="1:65" x14ac:dyDescent="0.3">
      <c r="A1901">
        <v>116560</v>
      </c>
      <c r="B1901">
        <v>0</v>
      </c>
      <c r="C1901" t="s">
        <v>65</v>
      </c>
      <c r="D1901" t="s">
        <v>88</v>
      </c>
      <c r="E1901" t="s">
        <v>68</v>
      </c>
      <c r="F1901" t="s">
        <v>67</v>
      </c>
      <c r="G1901">
        <v>0</v>
      </c>
      <c r="H1901">
        <v>202500</v>
      </c>
      <c r="I1901">
        <v>765000</v>
      </c>
      <c r="J1901" t="s">
        <v>69</v>
      </c>
      <c r="K1901" t="s">
        <v>90</v>
      </c>
      <c r="L1901" t="s">
        <v>91</v>
      </c>
      <c r="M1901" t="s">
        <v>72</v>
      </c>
      <c r="N1901">
        <v>1.8849999999999999E-2</v>
      </c>
      <c r="O1901">
        <v>12818</v>
      </c>
      <c r="P1901">
        <v>803</v>
      </c>
      <c r="Q1901">
        <v>1734</v>
      </c>
      <c r="R1901">
        <v>1785</v>
      </c>
      <c r="S1901">
        <v>2</v>
      </c>
      <c r="T1901">
        <v>2</v>
      </c>
      <c r="U1901" t="s">
        <v>123</v>
      </c>
      <c r="V1901">
        <v>15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141</v>
      </c>
      <c r="AD1901">
        <v>2327404</v>
      </c>
      <c r="AE1901" t="s">
        <v>93</v>
      </c>
      <c r="AF1901">
        <v>15763.004999999999</v>
      </c>
      <c r="AG1901">
        <v>142857</v>
      </c>
      <c r="AH1901">
        <v>155115</v>
      </c>
      <c r="AI1901">
        <v>0</v>
      </c>
      <c r="AJ1901">
        <v>142857</v>
      </c>
      <c r="AK1901" t="s">
        <v>73</v>
      </c>
      <c r="AL1901">
        <v>17</v>
      </c>
      <c r="AM1901" t="s">
        <v>68</v>
      </c>
      <c r="AN1901">
        <v>1</v>
      </c>
      <c r="AO1901">
        <v>0</v>
      </c>
      <c r="AR1901" t="s">
        <v>79</v>
      </c>
      <c r="AS1901" t="s">
        <v>77</v>
      </c>
      <c r="AT1901">
        <v>-546</v>
      </c>
      <c r="AU1901" t="s">
        <v>78</v>
      </c>
      <c r="AV1901" t="s">
        <v>79</v>
      </c>
      <c r="AX1901" t="s">
        <v>81</v>
      </c>
      <c r="AY1901" t="s">
        <v>95</v>
      </c>
      <c r="AZ1901" t="s">
        <v>96</v>
      </c>
      <c r="BA1901" t="s">
        <v>76</v>
      </c>
      <c r="BB1901" t="s">
        <v>104</v>
      </c>
      <c r="BC1901">
        <v>584</v>
      </c>
      <c r="BD1901" t="s">
        <v>85</v>
      </c>
      <c r="BE1901">
        <v>12</v>
      </c>
      <c r="BF1901" t="s">
        <v>147</v>
      </c>
      <c r="BG1901" t="s">
        <v>151</v>
      </c>
      <c r="BH1901">
        <v>365243</v>
      </c>
      <c r="BI1901">
        <v>-514</v>
      </c>
      <c r="BJ1901">
        <v>-184</v>
      </c>
      <c r="BK1901">
        <v>-184</v>
      </c>
      <c r="BL1901">
        <v>-179</v>
      </c>
      <c r="BM1901">
        <v>0</v>
      </c>
    </row>
    <row r="1902" spans="1:65" x14ac:dyDescent="0.3">
      <c r="A1902">
        <v>116561</v>
      </c>
      <c r="B1902">
        <v>0</v>
      </c>
      <c r="C1902" t="s">
        <v>65</v>
      </c>
      <c r="D1902" t="s">
        <v>88</v>
      </c>
      <c r="E1902" t="s">
        <v>67</v>
      </c>
      <c r="F1902" t="s">
        <v>68</v>
      </c>
      <c r="G1902">
        <v>0</v>
      </c>
      <c r="H1902">
        <v>171000</v>
      </c>
      <c r="I1902">
        <v>810571.5</v>
      </c>
      <c r="J1902" t="s">
        <v>89</v>
      </c>
      <c r="K1902" t="s">
        <v>70</v>
      </c>
      <c r="L1902" t="s">
        <v>91</v>
      </c>
      <c r="M1902" t="s">
        <v>72</v>
      </c>
      <c r="N1902">
        <v>1.1657000000000001E-2</v>
      </c>
      <c r="O1902">
        <v>21032</v>
      </c>
      <c r="P1902">
        <v>1661</v>
      </c>
      <c r="Q1902">
        <v>9732</v>
      </c>
      <c r="R1902">
        <v>3465</v>
      </c>
      <c r="S1902">
        <v>1</v>
      </c>
      <c r="T1902">
        <v>1</v>
      </c>
      <c r="U1902" t="s">
        <v>73</v>
      </c>
      <c r="V1902">
        <v>10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 t="s">
        <v>92</v>
      </c>
      <c r="AD1902">
        <v>2570565</v>
      </c>
      <c r="AE1902" t="s">
        <v>93</v>
      </c>
      <c r="AF1902">
        <v>5200.1549999999997</v>
      </c>
      <c r="AG1902">
        <v>38610</v>
      </c>
      <c r="AH1902">
        <v>43704</v>
      </c>
      <c r="AI1902">
        <v>3870</v>
      </c>
      <c r="AJ1902">
        <v>38610</v>
      </c>
      <c r="AK1902" t="s">
        <v>125</v>
      </c>
      <c r="AL1902">
        <v>11</v>
      </c>
      <c r="AM1902" t="s">
        <v>68</v>
      </c>
      <c r="AN1902">
        <v>1</v>
      </c>
      <c r="AO1902">
        <v>8.8594227999999997E-2</v>
      </c>
      <c r="AR1902" t="s">
        <v>79</v>
      </c>
      <c r="AS1902" t="s">
        <v>77</v>
      </c>
      <c r="AT1902">
        <v>-1731</v>
      </c>
      <c r="AU1902" t="s">
        <v>76</v>
      </c>
      <c r="AV1902" t="s">
        <v>79</v>
      </c>
      <c r="AW1902" t="s">
        <v>80</v>
      </c>
      <c r="AX1902" t="s">
        <v>81</v>
      </c>
      <c r="AY1902" t="s">
        <v>124</v>
      </c>
      <c r="AZ1902" t="s">
        <v>96</v>
      </c>
      <c r="BA1902" t="s">
        <v>76</v>
      </c>
      <c r="BB1902" t="s">
        <v>104</v>
      </c>
      <c r="BC1902">
        <v>1000</v>
      </c>
      <c r="BD1902" t="s">
        <v>105</v>
      </c>
      <c r="BE1902">
        <v>12</v>
      </c>
      <c r="BF1902" t="s">
        <v>86</v>
      </c>
      <c r="BG1902" t="s">
        <v>106</v>
      </c>
      <c r="BH1902">
        <v>365243</v>
      </c>
      <c r="BI1902">
        <v>-1700</v>
      </c>
      <c r="BJ1902">
        <v>-1370</v>
      </c>
      <c r="BK1902">
        <v>-1610</v>
      </c>
      <c r="BL1902">
        <v>-1607</v>
      </c>
      <c r="BM1902">
        <v>0</v>
      </c>
    </row>
    <row r="1903" spans="1:65" x14ac:dyDescent="0.3">
      <c r="A1903">
        <v>116575</v>
      </c>
      <c r="B1903">
        <v>0</v>
      </c>
      <c r="C1903" t="s">
        <v>65</v>
      </c>
      <c r="D1903" t="s">
        <v>66</v>
      </c>
      <c r="E1903" t="s">
        <v>67</v>
      </c>
      <c r="F1903" t="s">
        <v>68</v>
      </c>
      <c r="G1903">
        <v>0</v>
      </c>
      <c r="H1903">
        <v>225000</v>
      </c>
      <c r="I1903">
        <v>1467612</v>
      </c>
      <c r="J1903" t="s">
        <v>69</v>
      </c>
      <c r="K1903" t="s">
        <v>70</v>
      </c>
      <c r="L1903" t="s">
        <v>91</v>
      </c>
      <c r="M1903" t="s">
        <v>72</v>
      </c>
      <c r="N1903">
        <v>1.9689000000000002E-2</v>
      </c>
      <c r="O1903">
        <v>20248</v>
      </c>
      <c r="P1903">
        <v>450</v>
      </c>
      <c r="Q1903">
        <v>3990</v>
      </c>
      <c r="R1903">
        <v>2984</v>
      </c>
      <c r="S1903">
        <v>2</v>
      </c>
      <c r="T1903">
        <v>2</v>
      </c>
      <c r="U1903" t="s">
        <v>73</v>
      </c>
      <c r="V1903">
        <v>16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 t="s">
        <v>92</v>
      </c>
      <c r="AD1903">
        <v>1852711</v>
      </c>
      <c r="AE1903" t="s">
        <v>65</v>
      </c>
      <c r="AF1903">
        <v>28595.88</v>
      </c>
      <c r="AG1903">
        <v>225000</v>
      </c>
      <c r="AH1903">
        <v>239850</v>
      </c>
      <c r="AJ1903">
        <v>225000</v>
      </c>
      <c r="AK1903" t="s">
        <v>125</v>
      </c>
      <c r="AL1903">
        <v>9</v>
      </c>
      <c r="AM1903" t="s">
        <v>68</v>
      </c>
      <c r="AN1903">
        <v>1</v>
      </c>
      <c r="AR1903" t="s">
        <v>76</v>
      </c>
      <c r="AS1903" t="s">
        <v>77</v>
      </c>
      <c r="AT1903">
        <v>-198</v>
      </c>
      <c r="AU1903" t="s">
        <v>78</v>
      </c>
      <c r="AV1903" t="s">
        <v>79</v>
      </c>
      <c r="AX1903" t="s">
        <v>81</v>
      </c>
      <c r="AY1903" t="s">
        <v>76</v>
      </c>
      <c r="AZ1903" t="s">
        <v>82</v>
      </c>
      <c r="BA1903" t="s">
        <v>116</v>
      </c>
      <c r="BB1903" t="s">
        <v>121</v>
      </c>
      <c r="BC1903">
        <v>0</v>
      </c>
      <c r="BD1903" t="s">
        <v>76</v>
      </c>
      <c r="BE1903">
        <v>12</v>
      </c>
      <c r="BF1903" t="s">
        <v>86</v>
      </c>
      <c r="BG1903" t="s">
        <v>172</v>
      </c>
      <c r="BH1903">
        <v>365243</v>
      </c>
      <c r="BI1903">
        <v>-168</v>
      </c>
      <c r="BJ1903">
        <v>162</v>
      </c>
      <c r="BK1903">
        <v>-168</v>
      </c>
      <c r="BL1903">
        <v>-165</v>
      </c>
      <c r="BM1903">
        <v>1</v>
      </c>
    </row>
    <row r="1904" spans="1:65" x14ac:dyDescent="0.3">
      <c r="A1904">
        <v>116583</v>
      </c>
      <c r="B1904">
        <v>0</v>
      </c>
      <c r="C1904" t="s">
        <v>65</v>
      </c>
      <c r="D1904" t="s">
        <v>88</v>
      </c>
      <c r="E1904" t="s">
        <v>67</v>
      </c>
      <c r="F1904" t="s">
        <v>68</v>
      </c>
      <c r="G1904">
        <v>0</v>
      </c>
      <c r="H1904">
        <v>148500</v>
      </c>
      <c r="I1904">
        <v>454500</v>
      </c>
      <c r="J1904" t="s">
        <v>113</v>
      </c>
      <c r="K1904" t="s">
        <v>70</v>
      </c>
      <c r="L1904" t="s">
        <v>91</v>
      </c>
      <c r="M1904" t="s">
        <v>72</v>
      </c>
      <c r="N1904">
        <v>1.452E-2</v>
      </c>
      <c r="O1904">
        <v>21363</v>
      </c>
      <c r="P1904">
        <v>365243</v>
      </c>
      <c r="Q1904">
        <v>2959</v>
      </c>
      <c r="R1904">
        <v>2969</v>
      </c>
      <c r="S1904">
        <v>2</v>
      </c>
      <c r="T1904">
        <v>2</v>
      </c>
      <c r="U1904" t="s">
        <v>120</v>
      </c>
      <c r="V1904">
        <v>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76</v>
      </c>
      <c r="AD1904">
        <v>2108897</v>
      </c>
      <c r="AE1904" t="s">
        <v>65</v>
      </c>
      <c r="AF1904">
        <v>17770.41</v>
      </c>
      <c r="AG1904">
        <v>225000</v>
      </c>
      <c r="AH1904">
        <v>254700</v>
      </c>
      <c r="AJ1904">
        <v>225000</v>
      </c>
      <c r="AK1904" t="s">
        <v>123</v>
      </c>
      <c r="AL1904">
        <v>7</v>
      </c>
      <c r="AM1904" t="s">
        <v>68</v>
      </c>
      <c r="AN1904">
        <v>1</v>
      </c>
      <c r="AR1904" t="s">
        <v>76</v>
      </c>
      <c r="AS1904" t="s">
        <v>114</v>
      </c>
      <c r="AT1904">
        <v>-415</v>
      </c>
      <c r="AU1904" t="s">
        <v>78</v>
      </c>
      <c r="AV1904" t="s">
        <v>115</v>
      </c>
      <c r="AX1904" t="s">
        <v>81</v>
      </c>
      <c r="AY1904" t="s">
        <v>76</v>
      </c>
      <c r="AZ1904" t="s">
        <v>82</v>
      </c>
      <c r="BA1904" t="s">
        <v>116</v>
      </c>
      <c r="BB1904" t="s">
        <v>117</v>
      </c>
      <c r="BC1904">
        <v>5</v>
      </c>
      <c r="BD1904" t="s">
        <v>76</v>
      </c>
      <c r="BE1904">
        <v>24</v>
      </c>
      <c r="BF1904" t="s">
        <v>86</v>
      </c>
      <c r="BG1904" t="s">
        <v>172</v>
      </c>
    </row>
    <row r="1905" spans="1:65" x14ac:dyDescent="0.3">
      <c r="A1905">
        <v>116606</v>
      </c>
      <c r="B1905">
        <v>0</v>
      </c>
      <c r="C1905" t="s">
        <v>65</v>
      </c>
      <c r="D1905" t="s">
        <v>88</v>
      </c>
      <c r="E1905" t="s">
        <v>67</v>
      </c>
      <c r="F1905" t="s">
        <v>68</v>
      </c>
      <c r="G1905">
        <v>0</v>
      </c>
      <c r="H1905">
        <v>225000</v>
      </c>
      <c r="I1905">
        <v>1223428.5</v>
      </c>
      <c r="J1905" t="s">
        <v>69</v>
      </c>
      <c r="K1905" t="s">
        <v>70</v>
      </c>
      <c r="L1905" t="s">
        <v>71</v>
      </c>
      <c r="M1905" t="s">
        <v>72</v>
      </c>
      <c r="N1905">
        <v>4.6219999999999997E-2</v>
      </c>
      <c r="O1905">
        <v>15119</v>
      </c>
      <c r="P1905">
        <v>1423</v>
      </c>
      <c r="Q1905">
        <v>9047</v>
      </c>
      <c r="R1905">
        <v>4402</v>
      </c>
      <c r="S1905">
        <v>1</v>
      </c>
      <c r="T1905">
        <v>1</v>
      </c>
      <c r="U1905" t="s">
        <v>109</v>
      </c>
      <c r="V1905">
        <v>15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 t="s">
        <v>92</v>
      </c>
      <c r="AD1905">
        <v>2507420</v>
      </c>
      <c r="AE1905" t="s">
        <v>65</v>
      </c>
      <c r="AG1905">
        <v>0</v>
      </c>
      <c r="AH1905">
        <v>0</v>
      </c>
      <c r="AK1905" t="s">
        <v>125</v>
      </c>
      <c r="AL1905">
        <v>13</v>
      </c>
      <c r="AM1905" t="s">
        <v>68</v>
      </c>
      <c r="AN1905">
        <v>1</v>
      </c>
      <c r="AR1905" t="s">
        <v>76</v>
      </c>
      <c r="AS1905" t="s">
        <v>129</v>
      </c>
      <c r="AT1905">
        <v>-80</v>
      </c>
      <c r="AU1905" t="s">
        <v>76</v>
      </c>
      <c r="AV1905" t="s">
        <v>79</v>
      </c>
      <c r="AX1905" t="s">
        <v>81</v>
      </c>
      <c r="AY1905" t="s">
        <v>76</v>
      </c>
      <c r="AZ1905" t="s">
        <v>76</v>
      </c>
      <c r="BA1905" t="s">
        <v>76</v>
      </c>
      <c r="BB1905" t="s">
        <v>121</v>
      </c>
      <c r="BC1905">
        <v>-1</v>
      </c>
      <c r="BD1905" t="s">
        <v>76</v>
      </c>
      <c r="BF1905" t="s">
        <v>76</v>
      </c>
      <c r="BG1905" t="s">
        <v>82</v>
      </c>
    </row>
    <row r="1906" spans="1:65" x14ac:dyDescent="0.3">
      <c r="A1906">
        <v>116628</v>
      </c>
      <c r="B1906">
        <v>0</v>
      </c>
      <c r="C1906" t="s">
        <v>65</v>
      </c>
      <c r="D1906" t="s">
        <v>66</v>
      </c>
      <c r="E1906" t="s">
        <v>67</v>
      </c>
      <c r="F1906" t="s">
        <v>67</v>
      </c>
      <c r="G1906">
        <v>0</v>
      </c>
      <c r="H1906">
        <v>126000</v>
      </c>
      <c r="I1906">
        <v>348264</v>
      </c>
      <c r="J1906" t="s">
        <v>69</v>
      </c>
      <c r="K1906" t="s">
        <v>70</v>
      </c>
      <c r="L1906" t="s">
        <v>140</v>
      </c>
      <c r="M1906" t="s">
        <v>72</v>
      </c>
      <c r="N1906">
        <v>1.0643E-2</v>
      </c>
      <c r="O1906">
        <v>15189</v>
      </c>
      <c r="P1906">
        <v>1831</v>
      </c>
      <c r="Q1906">
        <v>2480</v>
      </c>
      <c r="R1906">
        <v>4880</v>
      </c>
      <c r="S1906">
        <v>2</v>
      </c>
      <c r="T1906">
        <v>2</v>
      </c>
      <c r="U1906" t="s">
        <v>109</v>
      </c>
      <c r="V1906">
        <v>14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164</v>
      </c>
      <c r="AD1906">
        <v>2673026</v>
      </c>
      <c r="AE1906" t="s">
        <v>93</v>
      </c>
      <c r="AF1906">
        <v>25489.08</v>
      </c>
      <c r="AG1906">
        <v>272902.5</v>
      </c>
      <c r="AH1906">
        <v>272902.5</v>
      </c>
      <c r="AI1906">
        <v>0</v>
      </c>
      <c r="AJ1906">
        <v>272902.5</v>
      </c>
      <c r="AK1906" t="s">
        <v>75</v>
      </c>
      <c r="AL1906">
        <v>15</v>
      </c>
      <c r="AM1906" t="s">
        <v>68</v>
      </c>
      <c r="AN1906">
        <v>1</v>
      </c>
      <c r="AO1906">
        <v>0</v>
      </c>
      <c r="AR1906" t="s">
        <v>79</v>
      </c>
      <c r="AS1906" t="s">
        <v>77</v>
      </c>
      <c r="AT1906">
        <v>-1279</v>
      </c>
      <c r="AU1906" t="s">
        <v>78</v>
      </c>
      <c r="AV1906" t="s">
        <v>79</v>
      </c>
      <c r="AW1906" t="s">
        <v>80</v>
      </c>
      <c r="AX1906" t="s">
        <v>81</v>
      </c>
      <c r="AY1906" t="s">
        <v>103</v>
      </c>
      <c r="AZ1906" t="s">
        <v>96</v>
      </c>
      <c r="BA1906" t="s">
        <v>76</v>
      </c>
      <c r="BB1906" t="s">
        <v>104</v>
      </c>
      <c r="BC1906">
        <v>3205</v>
      </c>
      <c r="BD1906" t="s">
        <v>85</v>
      </c>
      <c r="BE1906">
        <v>12</v>
      </c>
      <c r="BF1906" t="s">
        <v>112</v>
      </c>
      <c r="BG1906" t="s">
        <v>151</v>
      </c>
      <c r="BH1906">
        <v>365243</v>
      </c>
      <c r="BI1906">
        <v>-1248</v>
      </c>
      <c r="BJ1906">
        <v>-918</v>
      </c>
      <c r="BK1906">
        <v>-948</v>
      </c>
      <c r="BL1906">
        <v>-943</v>
      </c>
      <c r="BM1906">
        <v>0</v>
      </c>
    </row>
    <row r="1907" spans="1:65" x14ac:dyDescent="0.3">
      <c r="A1907">
        <v>116630</v>
      </c>
      <c r="B1907">
        <v>1</v>
      </c>
      <c r="C1907" t="s">
        <v>65</v>
      </c>
      <c r="D1907" t="s">
        <v>88</v>
      </c>
      <c r="E1907" t="s">
        <v>67</v>
      </c>
      <c r="F1907" t="s">
        <v>68</v>
      </c>
      <c r="G1907">
        <v>2</v>
      </c>
      <c r="H1907">
        <v>90000</v>
      </c>
      <c r="I1907">
        <v>269550</v>
      </c>
      <c r="J1907" t="s">
        <v>69</v>
      </c>
      <c r="K1907" t="s">
        <v>126</v>
      </c>
      <c r="L1907" t="s">
        <v>91</v>
      </c>
      <c r="M1907" t="s">
        <v>72</v>
      </c>
      <c r="N1907">
        <v>3.1329000000000003E-2</v>
      </c>
      <c r="O1907">
        <v>11715</v>
      </c>
      <c r="P1907">
        <v>1575</v>
      </c>
      <c r="Q1907">
        <v>307</v>
      </c>
      <c r="R1907">
        <v>645</v>
      </c>
      <c r="S1907">
        <v>2</v>
      </c>
      <c r="T1907">
        <v>2</v>
      </c>
      <c r="U1907" t="s">
        <v>73</v>
      </c>
      <c r="V1907">
        <v>11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184</v>
      </c>
      <c r="AD1907">
        <v>2231567</v>
      </c>
      <c r="AE1907" t="s">
        <v>99</v>
      </c>
      <c r="AG1907">
        <v>0</v>
      </c>
      <c r="AH1907">
        <v>0</v>
      </c>
      <c r="AK1907" t="s">
        <v>123</v>
      </c>
      <c r="AL1907">
        <v>12</v>
      </c>
      <c r="AM1907" t="s">
        <v>68</v>
      </c>
      <c r="AN1907">
        <v>1</v>
      </c>
      <c r="AR1907" t="s">
        <v>79</v>
      </c>
      <c r="AS1907" t="s">
        <v>129</v>
      </c>
      <c r="AT1907">
        <v>-248</v>
      </c>
      <c r="AU1907" t="s">
        <v>76</v>
      </c>
      <c r="AV1907" t="s">
        <v>79</v>
      </c>
      <c r="AX1907" t="s">
        <v>81</v>
      </c>
      <c r="AY1907" t="s">
        <v>76</v>
      </c>
      <c r="AZ1907" t="s">
        <v>76</v>
      </c>
      <c r="BA1907" t="s">
        <v>76</v>
      </c>
      <c r="BB1907" t="s">
        <v>121</v>
      </c>
      <c r="BC1907">
        <v>-1</v>
      </c>
      <c r="BD1907" t="s">
        <v>76</v>
      </c>
      <c r="BF1907" t="s">
        <v>76</v>
      </c>
      <c r="BG1907" t="s">
        <v>132</v>
      </c>
    </row>
    <row r="1908" spans="1:65" x14ac:dyDescent="0.3">
      <c r="A1908">
        <v>116644</v>
      </c>
      <c r="B1908">
        <v>0</v>
      </c>
      <c r="C1908" t="s">
        <v>65</v>
      </c>
      <c r="D1908" t="s">
        <v>88</v>
      </c>
      <c r="E1908" t="s">
        <v>68</v>
      </c>
      <c r="F1908" t="s">
        <v>68</v>
      </c>
      <c r="G1908">
        <v>2</v>
      </c>
      <c r="H1908">
        <v>225000</v>
      </c>
      <c r="I1908">
        <v>1078200</v>
      </c>
      <c r="J1908" t="s">
        <v>69</v>
      </c>
      <c r="K1908" t="s">
        <v>90</v>
      </c>
      <c r="L1908" t="s">
        <v>119</v>
      </c>
      <c r="M1908" t="s">
        <v>72</v>
      </c>
      <c r="N1908">
        <v>9.1750000000000009E-3</v>
      </c>
      <c r="O1908">
        <v>11908</v>
      </c>
      <c r="P1908">
        <v>553</v>
      </c>
      <c r="Q1908">
        <v>6390</v>
      </c>
      <c r="R1908">
        <v>572</v>
      </c>
      <c r="S1908">
        <v>2</v>
      </c>
      <c r="T1908">
        <v>2</v>
      </c>
      <c r="U1908" t="s">
        <v>123</v>
      </c>
      <c r="V1908">
        <v>17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0</v>
      </c>
      <c r="AC1908" t="s">
        <v>92</v>
      </c>
      <c r="AD1908">
        <v>2740733</v>
      </c>
      <c r="AE1908" t="s">
        <v>65</v>
      </c>
      <c r="AG1908">
        <v>0</v>
      </c>
      <c r="AH1908">
        <v>0</v>
      </c>
      <c r="AK1908" t="s">
        <v>109</v>
      </c>
      <c r="AL1908">
        <v>17</v>
      </c>
      <c r="AM1908" t="s">
        <v>68</v>
      </c>
      <c r="AN1908">
        <v>1</v>
      </c>
      <c r="AR1908" t="s">
        <v>76</v>
      </c>
      <c r="AS1908" t="s">
        <v>129</v>
      </c>
      <c r="AT1908">
        <v>-318</v>
      </c>
      <c r="AU1908" t="s">
        <v>76</v>
      </c>
      <c r="AV1908" t="s">
        <v>79</v>
      </c>
      <c r="AX1908" t="s">
        <v>161</v>
      </c>
      <c r="AY1908" t="s">
        <v>76</v>
      </c>
      <c r="AZ1908" t="s">
        <v>76</v>
      </c>
      <c r="BA1908" t="s">
        <v>76</v>
      </c>
      <c r="BB1908" t="s">
        <v>121</v>
      </c>
      <c r="BC1908">
        <v>-1</v>
      </c>
      <c r="BD1908" t="s">
        <v>76</v>
      </c>
      <c r="BF1908" t="s">
        <v>76</v>
      </c>
      <c r="BG1908" t="s">
        <v>82</v>
      </c>
    </row>
    <row r="1909" spans="1:65" x14ac:dyDescent="0.3">
      <c r="A1909">
        <v>116650</v>
      </c>
      <c r="B1909">
        <v>0</v>
      </c>
      <c r="C1909" t="s">
        <v>65</v>
      </c>
      <c r="D1909" t="s">
        <v>88</v>
      </c>
      <c r="E1909" t="s">
        <v>68</v>
      </c>
      <c r="F1909" t="s">
        <v>68</v>
      </c>
      <c r="G1909">
        <v>3</v>
      </c>
      <c r="H1909">
        <v>270000</v>
      </c>
      <c r="I1909">
        <v>874363.5</v>
      </c>
      <c r="J1909" t="s">
        <v>69</v>
      </c>
      <c r="K1909" t="s">
        <v>90</v>
      </c>
      <c r="L1909" t="s">
        <v>91</v>
      </c>
      <c r="M1909" t="s">
        <v>72</v>
      </c>
      <c r="N1909">
        <v>6.8519999999999996E-3</v>
      </c>
      <c r="O1909">
        <v>12721</v>
      </c>
      <c r="P1909">
        <v>4134</v>
      </c>
      <c r="Q1909">
        <v>2206</v>
      </c>
      <c r="R1909">
        <v>3311</v>
      </c>
      <c r="S1909">
        <v>3</v>
      </c>
      <c r="T1909">
        <v>3</v>
      </c>
      <c r="U1909" t="s">
        <v>120</v>
      </c>
      <c r="V1909">
        <v>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134</v>
      </c>
      <c r="AD1909">
        <v>1295770</v>
      </c>
      <c r="AE1909" t="s">
        <v>65</v>
      </c>
      <c r="AF1909">
        <v>132861.51</v>
      </c>
      <c r="AG1909">
        <v>1260000</v>
      </c>
      <c r="AH1909">
        <v>1296589.5</v>
      </c>
      <c r="AJ1909">
        <v>1260000</v>
      </c>
      <c r="AK1909" t="s">
        <v>123</v>
      </c>
      <c r="AL1909">
        <v>10</v>
      </c>
      <c r="AM1909" t="s">
        <v>68</v>
      </c>
      <c r="AN1909">
        <v>1</v>
      </c>
      <c r="AR1909" t="s">
        <v>76</v>
      </c>
      <c r="AS1909" t="s">
        <v>77</v>
      </c>
      <c r="AT1909">
        <v>-723</v>
      </c>
      <c r="AU1909" t="s">
        <v>78</v>
      </c>
      <c r="AV1909" t="s">
        <v>79</v>
      </c>
      <c r="AX1909" t="s">
        <v>161</v>
      </c>
      <c r="AY1909" t="s">
        <v>76</v>
      </c>
      <c r="AZ1909" t="s">
        <v>82</v>
      </c>
      <c r="BA1909" t="s">
        <v>116</v>
      </c>
      <c r="BB1909" t="s">
        <v>117</v>
      </c>
      <c r="BC1909">
        <v>20</v>
      </c>
      <c r="BD1909" t="s">
        <v>76</v>
      </c>
      <c r="BE1909">
        <v>12</v>
      </c>
      <c r="BF1909" t="s">
        <v>147</v>
      </c>
      <c r="BG1909" t="s">
        <v>154</v>
      </c>
      <c r="BH1909">
        <v>365243</v>
      </c>
      <c r="BI1909">
        <v>-693</v>
      </c>
      <c r="BJ1909">
        <v>-363</v>
      </c>
      <c r="BK1909">
        <v>-603</v>
      </c>
      <c r="BL1909">
        <v>-598</v>
      </c>
      <c r="BM1909">
        <v>1</v>
      </c>
    </row>
    <row r="1910" spans="1:65" x14ac:dyDescent="0.3">
      <c r="A1910">
        <v>116660</v>
      </c>
      <c r="B1910">
        <v>1</v>
      </c>
      <c r="C1910" t="s">
        <v>65</v>
      </c>
      <c r="D1910" t="s">
        <v>88</v>
      </c>
      <c r="E1910" t="s">
        <v>67</v>
      </c>
      <c r="F1910" t="s">
        <v>68</v>
      </c>
      <c r="G1910">
        <v>3</v>
      </c>
      <c r="H1910">
        <v>112500</v>
      </c>
      <c r="I1910">
        <v>152820</v>
      </c>
      <c r="J1910" t="s">
        <v>69</v>
      </c>
      <c r="K1910" t="s">
        <v>70</v>
      </c>
      <c r="L1910" t="s">
        <v>91</v>
      </c>
      <c r="M1910" t="s">
        <v>72</v>
      </c>
      <c r="N1910">
        <v>2.461E-2</v>
      </c>
      <c r="O1910">
        <v>16835</v>
      </c>
      <c r="P1910">
        <v>4311</v>
      </c>
      <c r="Q1910">
        <v>5843</v>
      </c>
      <c r="R1910">
        <v>334</v>
      </c>
      <c r="S1910">
        <v>2</v>
      </c>
      <c r="T1910">
        <v>2</v>
      </c>
      <c r="U1910" t="s">
        <v>125</v>
      </c>
      <c r="V1910">
        <v>9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1</v>
      </c>
      <c r="AC1910" t="s">
        <v>134</v>
      </c>
      <c r="AD1910">
        <v>1928619</v>
      </c>
      <c r="AE1910" t="s">
        <v>99</v>
      </c>
      <c r="AF1910">
        <v>2250</v>
      </c>
      <c r="AG1910">
        <v>45000</v>
      </c>
      <c r="AH1910">
        <v>45000</v>
      </c>
      <c r="AJ1910">
        <v>45000</v>
      </c>
      <c r="AK1910" t="s">
        <v>125</v>
      </c>
      <c r="AL1910">
        <v>13</v>
      </c>
      <c r="AM1910" t="s">
        <v>68</v>
      </c>
      <c r="AN1910">
        <v>1</v>
      </c>
      <c r="AR1910" t="s">
        <v>79</v>
      </c>
      <c r="AS1910" t="s">
        <v>77</v>
      </c>
      <c r="AT1910">
        <v>-203</v>
      </c>
      <c r="AU1910" t="s">
        <v>76</v>
      </c>
      <c r="AV1910" t="s">
        <v>79</v>
      </c>
      <c r="AW1910" t="s">
        <v>80</v>
      </c>
      <c r="AX1910" t="s">
        <v>81</v>
      </c>
      <c r="AY1910" t="s">
        <v>76</v>
      </c>
      <c r="AZ1910" t="s">
        <v>131</v>
      </c>
      <c r="BA1910" t="s">
        <v>83</v>
      </c>
      <c r="BB1910" t="s">
        <v>104</v>
      </c>
      <c r="BC1910">
        <v>100</v>
      </c>
      <c r="BD1910" t="s">
        <v>85</v>
      </c>
      <c r="BE1910">
        <v>0</v>
      </c>
      <c r="BF1910" t="s">
        <v>76</v>
      </c>
      <c r="BG1910" t="s">
        <v>132</v>
      </c>
      <c r="BH1910">
        <v>-203</v>
      </c>
      <c r="BI1910">
        <v>-160</v>
      </c>
      <c r="BJ1910">
        <v>365243</v>
      </c>
      <c r="BK1910">
        <v>365243</v>
      </c>
      <c r="BL1910">
        <v>365243</v>
      </c>
      <c r="BM1910">
        <v>0</v>
      </c>
    </row>
    <row r="1911" spans="1:65" x14ac:dyDescent="0.3">
      <c r="A1911">
        <v>116663</v>
      </c>
      <c r="B1911">
        <v>0</v>
      </c>
      <c r="C1911" t="s">
        <v>65</v>
      </c>
      <c r="D1911" t="s">
        <v>88</v>
      </c>
      <c r="E1911" t="s">
        <v>67</v>
      </c>
      <c r="F1911" t="s">
        <v>67</v>
      </c>
      <c r="G1911">
        <v>0</v>
      </c>
      <c r="H1911">
        <v>90000</v>
      </c>
      <c r="I1911">
        <v>900000</v>
      </c>
      <c r="J1911" t="s">
        <v>69</v>
      </c>
      <c r="K1911" t="s">
        <v>90</v>
      </c>
      <c r="L1911" t="s">
        <v>91</v>
      </c>
      <c r="M1911" t="s">
        <v>72</v>
      </c>
      <c r="N1911">
        <v>1.8800999999999998E-2</v>
      </c>
      <c r="O1911">
        <v>16334</v>
      </c>
      <c r="P1911">
        <v>2166</v>
      </c>
      <c r="Q1911">
        <v>4928</v>
      </c>
      <c r="R1911">
        <v>3971</v>
      </c>
      <c r="S1911">
        <v>2</v>
      </c>
      <c r="T1911">
        <v>2</v>
      </c>
      <c r="U1911" t="s">
        <v>125</v>
      </c>
      <c r="V1911">
        <v>14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108</v>
      </c>
      <c r="AD1911">
        <v>2776828</v>
      </c>
      <c r="AE1911" t="s">
        <v>93</v>
      </c>
      <c r="AF1911">
        <v>6051.33</v>
      </c>
      <c r="AG1911">
        <v>33826.5</v>
      </c>
      <c r="AH1911">
        <v>31950</v>
      </c>
      <c r="AI1911">
        <v>3384</v>
      </c>
      <c r="AJ1911">
        <v>33826.5</v>
      </c>
      <c r="AK1911" t="s">
        <v>109</v>
      </c>
      <c r="AL1911">
        <v>11</v>
      </c>
      <c r="AM1911" t="s">
        <v>68</v>
      </c>
      <c r="AN1911">
        <v>1</v>
      </c>
      <c r="AO1911">
        <v>0.104304173</v>
      </c>
      <c r="AR1911" t="s">
        <v>79</v>
      </c>
      <c r="AS1911" t="s">
        <v>77</v>
      </c>
      <c r="AT1911">
        <v>-2281</v>
      </c>
      <c r="AU1911" t="s">
        <v>78</v>
      </c>
      <c r="AV1911" t="s">
        <v>79</v>
      </c>
      <c r="AW1911" t="s">
        <v>110</v>
      </c>
      <c r="AX1911" t="s">
        <v>81</v>
      </c>
      <c r="AY1911" t="s">
        <v>136</v>
      </c>
      <c r="AZ1911" t="s">
        <v>96</v>
      </c>
      <c r="BA1911" t="s">
        <v>76</v>
      </c>
      <c r="BB1911" t="s">
        <v>104</v>
      </c>
      <c r="BC1911">
        <v>648</v>
      </c>
      <c r="BD1911" t="s">
        <v>85</v>
      </c>
      <c r="BE1911">
        <v>6</v>
      </c>
      <c r="BF1911" t="s">
        <v>147</v>
      </c>
      <c r="BG1911" t="s">
        <v>151</v>
      </c>
      <c r="BH1911">
        <v>365243</v>
      </c>
      <c r="BI1911">
        <v>-2250</v>
      </c>
      <c r="BJ1911">
        <v>-2100</v>
      </c>
      <c r="BK1911">
        <v>-2100</v>
      </c>
      <c r="BL1911">
        <v>-2097</v>
      </c>
      <c r="BM1911">
        <v>1</v>
      </c>
    </row>
    <row r="1912" spans="1:65" x14ac:dyDescent="0.3">
      <c r="A1912">
        <v>116663</v>
      </c>
      <c r="B1912">
        <v>0</v>
      </c>
      <c r="C1912" t="s">
        <v>65</v>
      </c>
      <c r="D1912" t="s">
        <v>88</v>
      </c>
      <c r="E1912" t="s">
        <v>67</v>
      </c>
      <c r="F1912" t="s">
        <v>67</v>
      </c>
      <c r="G1912">
        <v>0</v>
      </c>
      <c r="H1912">
        <v>90000</v>
      </c>
      <c r="I1912">
        <v>900000</v>
      </c>
      <c r="J1912" t="s">
        <v>69</v>
      </c>
      <c r="K1912" t="s">
        <v>90</v>
      </c>
      <c r="L1912" t="s">
        <v>91</v>
      </c>
      <c r="M1912" t="s">
        <v>72</v>
      </c>
      <c r="N1912">
        <v>1.8800999999999998E-2</v>
      </c>
      <c r="O1912">
        <v>16334</v>
      </c>
      <c r="P1912">
        <v>2166</v>
      </c>
      <c r="Q1912">
        <v>4928</v>
      </c>
      <c r="R1912">
        <v>3971</v>
      </c>
      <c r="S1912">
        <v>2</v>
      </c>
      <c r="T1912">
        <v>2</v>
      </c>
      <c r="U1912" t="s">
        <v>125</v>
      </c>
      <c r="V1912">
        <v>14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108</v>
      </c>
      <c r="AD1912">
        <v>1555938</v>
      </c>
      <c r="AE1912" t="s">
        <v>93</v>
      </c>
      <c r="AF1912">
        <v>4158.09</v>
      </c>
      <c r="AG1912">
        <v>28741.5</v>
      </c>
      <c r="AH1912">
        <v>20718</v>
      </c>
      <c r="AI1912">
        <v>9000</v>
      </c>
      <c r="AJ1912">
        <v>28741.5</v>
      </c>
      <c r="AK1912" t="s">
        <v>73</v>
      </c>
      <c r="AL1912">
        <v>11</v>
      </c>
      <c r="AM1912" t="s">
        <v>68</v>
      </c>
      <c r="AN1912">
        <v>1</v>
      </c>
      <c r="AO1912">
        <v>0.329827653</v>
      </c>
      <c r="AR1912" t="s">
        <v>79</v>
      </c>
      <c r="AS1912" t="s">
        <v>77</v>
      </c>
      <c r="AT1912">
        <v>-2674</v>
      </c>
      <c r="AU1912" t="s">
        <v>78</v>
      </c>
      <c r="AV1912" t="s">
        <v>79</v>
      </c>
      <c r="AW1912" t="s">
        <v>80</v>
      </c>
      <c r="AX1912" t="s">
        <v>81</v>
      </c>
      <c r="AY1912" t="s">
        <v>124</v>
      </c>
      <c r="AZ1912" t="s">
        <v>96</v>
      </c>
      <c r="BA1912" t="s">
        <v>76</v>
      </c>
      <c r="BB1912" t="s">
        <v>104</v>
      </c>
      <c r="BC1912">
        <v>40</v>
      </c>
      <c r="BD1912" t="s">
        <v>105</v>
      </c>
      <c r="BE1912">
        <v>6</v>
      </c>
      <c r="BF1912" t="s">
        <v>112</v>
      </c>
      <c r="BG1912" t="s">
        <v>106</v>
      </c>
      <c r="BH1912">
        <v>365243</v>
      </c>
      <c r="BI1912">
        <v>-2643</v>
      </c>
      <c r="BJ1912">
        <v>-2493</v>
      </c>
      <c r="BK1912">
        <v>-2493</v>
      </c>
      <c r="BL1912">
        <v>-2482</v>
      </c>
      <c r="BM1912">
        <v>1</v>
      </c>
    </row>
    <row r="1913" spans="1:65" x14ac:dyDescent="0.3">
      <c r="A1913">
        <v>116664</v>
      </c>
      <c r="B1913">
        <v>0</v>
      </c>
      <c r="C1913" t="s">
        <v>65</v>
      </c>
      <c r="D1913" t="s">
        <v>88</v>
      </c>
      <c r="E1913" t="s">
        <v>67</v>
      </c>
      <c r="F1913" t="s">
        <v>68</v>
      </c>
      <c r="G1913">
        <v>0</v>
      </c>
      <c r="H1913">
        <v>292500</v>
      </c>
      <c r="I1913">
        <v>835380</v>
      </c>
      <c r="J1913" t="s">
        <v>69</v>
      </c>
      <c r="K1913" t="s">
        <v>70</v>
      </c>
      <c r="L1913" t="s">
        <v>91</v>
      </c>
      <c r="M1913" t="s">
        <v>72</v>
      </c>
      <c r="N1913">
        <v>2.5163999999999999E-2</v>
      </c>
      <c r="O1913">
        <v>12183</v>
      </c>
      <c r="P1913">
        <v>1119</v>
      </c>
      <c r="Q1913">
        <v>4229</v>
      </c>
      <c r="R1913">
        <v>4712</v>
      </c>
      <c r="S1913">
        <v>2</v>
      </c>
      <c r="T1913">
        <v>2</v>
      </c>
      <c r="U1913" t="s">
        <v>120</v>
      </c>
      <c r="V1913">
        <v>14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170</v>
      </c>
      <c r="AD1913">
        <v>2386408</v>
      </c>
      <c r="AE1913" t="s">
        <v>93</v>
      </c>
      <c r="AF1913">
        <v>4356.18</v>
      </c>
      <c r="AG1913">
        <v>26145</v>
      </c>
      <c r="AH1913">
        <v>23530.5</v>
      </c>
      <c r="AI1913">
        <v>2614.5</v>
      </c>
      <c r="AJ1913">
        <v>26145</v>
      </c>
      <c r="AK1913" t="s">
        <v>123</v>
      </c>
      <c r="AL1913">
        <v>16</v>
      </c>
      <c r="AM1913" t="s">
        <v>68</v>
      </c>
      <c r="AN1913">
        <v>1</v>
      </c>
      <c r="AO1913">
        <v>0.108909091</v>
      </c>
      <c r="AR1913" t="s">
        <v>79</v>
      </c>
      <c r="AS1913" t="s">
        <v>77</v>
      </c>
      <c r="AT1913">
        <v>-1003</v>
      </c>
      <c r="AU1913" t="s">
        <v>78</v>
      </c>
      <c r="AV1913" t="s">
        <v>79</v>
      </c>
      <c r="AW1913" t="s">
        <v>80</v>
      </c>
      <c r="AX1913" t="s">
        <v>161</v>
      </c>
      <c r="AY1913" t="s">
        <v>95</v>
      </c>
      <c r="AZ1913" t="s">
        <v>96</v>
      </c>
      <c r="BA1913" t="s">
        <v>76</v>
      </c>
      <c r="BB1913" t="s">
        <v>84</v>
      </c>
      <c r="BC1913">
        <v>90</v>
      </c>
      <c r="BD1913" t="s">
        <v>85</v>
      </c>
      <c r="BE1913">
        <v>6</v>
      </c>
      <c r="BF1913" t="s">
        <v>147</v>
      </c>
      <c r="BG1913" t="s">
        <v>151</v>
      </c>
      <c r="BH1913">
        <v>365243</v>
      </c>
      <c r="BI1913">
        <v>-972</v>
      </c>
      <c r="BJ1913">
        <v>-822</v>
      </c>
      <c r="BK1913">
        <v>-822</v>
      </c>
      <c r="BL1913">
        <v>-814</v>
      </c>
      <c r="BM1913">
        <v>0</v>
      </c>
    </row>
    <row r="1914" spans="1:65" x14ac:dyDescent="0.3">
      <c r="A1914">
        <v>116686</v>
      </c>
      <c r="B1914">
        <v>0</v>
      </c>
      <c r="C1914" t="s">
        <v>65</v>
      </c>
      <c r="D1914" t="s">
        <v>88</v>
      </c>
      <c r="E1914" t="s">
        <v>67</v>
      </c>
      <c r="F1914" t="s">
        <v>68</v>
      </c>
      <c r="G1914">
        <v>0</v>
      </c>
      <c r="H1914">
        <v>90000</v>
      </c>
      <c r="I1914">
        <v>193572</v>
      </c>
      <c r="J1914" t="s">
        <v>113</v>
      </c>
      <c r="K1914" t="s">
        <v>70</v>
      </c>
      <c r="L1914" t="s">
        <v>140</v>
      </c>
      <c r="M1914" t="s">
        <v>72</v>
      </c>
      <c r="N1914">
        <v>2.5163999999999999E-2</v>
      </c>
      <c r="O1914">
        <v>24650</v>
      </c>
      <c r="P1914">
        <v>365243</v>
      </c>
      <c r="Q1914">
        <v>13394</v>
      </c>
      <c r="R1914">
        <v>4067</v>
      </c>
      <c r="S1914">
        <v>2</v>
      </c>
      <c r="T1914">
        <v>2</v>
      </c>
      <c r="U1914" t="s">
        <v>109</v>
      </c>
      <c r="V1914">
        <v>11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76</v>
      </c>
      <c r="AD1914">
        <v>2692054</v>
      </c>
      <c r="AE1914" t="s">
        <v>65</v>
      </c>
      <c r="AG1914">
        <v>0</v>
      </c>
      <c r="AH1914">
        <v>0</v>
      </c>
      <c r="AK1914" t="s">
        <v>123</v>
      </c>
      <c r="AL1914">
        <v>8</v>
      </c>
      <c r="AM1914" t="s">
        <v>68</v>
      </c>
      <c r="AN1914">
        <v>1</v>
      </c>
      <c r="AR1914" t="s">
        <v>76</v>
      </c>
      <c r="AS1914" t="s">
        <v>129</v>
      </c>
      <c r="AT1914">
        <v>-193</v>
      </c>
      <c r="AU1914" t="s">
        <v>76</v>
      </c>
      <c r="AV1914" t="s">
        <v>79</v>
      </c>
      <c r="AX1914" t="s">
        <v>81</v>
      </c>
      <c r="AY1914" t="s">
        <v>76</v>
      </c>
      <c r="AZ1914" t="s">
        <v>76</v>
      </c>
      <c r="BA1914" t="s">
        <v>76</v>
      </c>
      <c r="BB1914" t="s">
        <v>121</v>
      </c>
      <c r="BC1914">
        <v>-1</v>
      </c>
      <c r="BD1914" t="s">
        <v>76</v>
      </c>
      <c r="BF1914" t="s">
        <v>76</v>
      </c>
      <c r="BG1914" t="s">
        <v>82</v>
      </c>
    </row>
    <row r="1915" spans="1:65" x14ac:dyDescent="0.3">
      <c r="A1915">
        <v>116692</v>
      </c>
      <c r="B1915">
        <v>1</v>
      </c>
      <c r="C1915" t="s">
        <v>65</v>
      </c>
      <c r="D1915" t="s">
        <v>66</v>
      </c>
      <c r="E1915" t="s">
        <v>67</v>
      </c>
      <c r="F1915" t="s">
        <v>68</v>
      </c>
      <c r="G1915">
        <v>0</v>
      </c>
      <c r="H1915">
        <v>193500</v>
      </c>
      <c r="I1915">
        <v>450000</v>
      </c>
      <c r="J1915" t="s">
        <v>69</v>
      </c>
      <c r="K1915" t="s">
        <v>90</v>
      </c>
      <c r="L1915" t="s">
        <v>140</v>
      </c>
      <c r="M1915" t="s">
        <v>72</v>
      </c>
      <c r="N1915">
        <v>1.6611999999999998E-2</v>
      </c>
      <c r="O1915">
        <v>13826</v>
      </c>
      <c r="P1915">
        <v>3555</v>
      </c>
      <c r="Q1915">
        <v>7904</v>
      </c>
      <c r="R1915">
        <v>1478</v>
      </c>
      <c r="S1915">
        <v>2</v>
      </c>
      <c r="T1915">
        <v>2</v>
      </c>
      <c r="U1915" t="s">
        <v>109</v>
      </c>
      <c r="V1915">
        <v>12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92</v>
      </c>
      <c r="AD1915">
        <v>1315195</v>
      </c>
      <c r="AE1915" t="s">
        <v>93</v>
      </c>
      <c r="AF1915">
        <v>9203.0849999999991</v>
      </c>
      <c r="AG1915">
        <v>61609.14</v>
      </c>
      <c r="AH1915">
        <v>45855</v>
      </c>
      <c r="AI1915">
        <v>15754.14</v>
      </c>
      <c r="AJ1915">
        <v>61609.14</v>
      </c>
      <c r="AK1915" t="s">
        <v>120</v>
      </c>
      <c r="AL1915">
        <v>19</v>
      </c>
      <c r="AM1915" t="s">
        <v>68</v>
      </c>
      <c r="AN1915">
        <v>1</v>
      </c>
      <c r="AO1915">
        <v>0.278492617</v>
      </c>
      <c r="AR1915" t="s">
        <v>79</v>
      </c>
      <c r="AS1915" t="s">
        <v>77</v>
      </c>
      <c r="AT1915">
        <v>-2823</v>
      </c>
      <c r="AU1915" t="s">
        <v>78</v>
      </c>
      <c r="AV1915" t="s">
        <v>79</v>
      </c>
      <c r="AW1915" t="s">
        <v>177</v>
      </c>
      <c r="AX1915" t="s">
        <v>102</v>
      </c>
      <c r="AY1915" t="s">
        <v>124</v>
      </c>
      <c r="AZ1915" t="s">
        <v>96</v>
      </c>
      <c r="BA1915" t="s">
        <v>76</v>
      </c>
      <c r="BB1915" t="s">
        <v>104</v>
      </c>
      <c r="BC1915">
        <v>1200</v>
      </c>
      <c r="BD1915" t="s">
        <v>85</v>
      </c>
      <c r="BE1915">
        <v>6</v>
      </c>
      <c r="BF1915" t="s">
        <v>86</v>
      </c>
      <c r="BG1915" t="s">
        <v>151</v>
      </c>
      <c r="BH1915">
        <v>365243</v>
      </c>
      <c r="BI1915">
        <v>-2790</v>
      </c>
      <c r="BJ1915">
        <v>-2640</v>
      </c>
      <c r="BK1915">
        <v>-2640</v>
      </c>
      <c r="BL1915">
        <v>-2602</v>
      </c>
      <c r="BM1915">
        <v>0</v>
      </c>
    </row>
    <row r="1916" spans="1:65" x14ac:dyDescent="0.3">
      <c r="A1916">
        <v>116696</v>
      </c>
      <c r="B1916">
        <v>0</v>
      </c>
      <c r="C1916" t="s">
        <v>99</v>
      </c>
      <c r="D1916" t="s">
        <v>66</v>
      </c>
      <c r="E1916" t="s">
        <v>68</v>
      </c>
      <c r="F1916" t="s">
        <v>68</v>
      </c>
      <c r="G1916">
        <v>0</v>
      </c>
      <c r="H1916">
        <v>135000</v>
      </c>
      <c r="I1916">
        <v>270000</v>
      </c>
      <c r="J1916" t="s">
        <v>69</v>
      </c>
      <c r="K1916" t="s">
        <v>90</v>
      </c>
      <c r="L1916" t="s">
        <v>91</v>
      </c>
      <c r="M1916" t="s">
        <v>72</v>
      </c>
      <c r="N1916">
        <v>1.9689000000000002E-2</v>
      </c>
      <c r="O1916">
        <v>17772</v>
      </c>
      <c r="P1916">
        <v>7840</v>
      </c>
      <c r="Q1916">
        <v>3511</v>
      </c>
      <c r="R1916">
        <v>1308</v>
      </c>
      <c r="S1916">
        <v>2</v>
      </c>
      <c r="T1916">
        <v>2</v>
      </c>
      <c r="U1916" t="s">
        <v>123</v>
      </c>
      <c r="V1916">
        <v>11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92</v>
      </c>
      <c r="AD1916">
        <v>2048620</v>
      </c>
      <c r="AE1916" t="s">
        <v>93</v>
      </c>
      <c r="AF1916">
        <v>5437.89</v>
      </c>
      <c r="AG1916">
        <v>120708.36</v>
      </c>
      <c r="AH1916">
        <v>120708</v>
      </c>
      <c r="AI1916">
        <v>0.36</v>
      </c>
      <c r="AJ1916">
        <v>120708.36</v>
      </c>
      <c r="AK1916" t="s">
        <v>123</v>
      </c>
      <c r="AL1916">
        <v>17</v>
      </c>
      <c r="AM1916" t="s">
        <v>68</v>
      </c>
      <c r="AN1916">
        <v>1</v>
      </c>
      <c r="AO1916" s="1">
        <v>3.2499999999999998E-6</v>
      </c>
      <c r="AR1916" t="s">
        <v>79</v>
      </c>
      <c r="AS1916" t="s">
        <v>77</v>
      </c>
      <c r="AT1916">
        <v>-476</v>
      </c>
      <c r="AU1916" t="s">
        <v>78</v>
      </c>
      <c r="AV1916" t="s">
        <v>79</v>
      </c>
      <c r="AW1916" t="s">
        <v>80</v>
      </c>
      <c r="AX1916" t="s">
        <v>102</v>
      </c>
      <c r="AY1916" t="s">
        <v>103</v>
      </c>
      <c r="AZ1916" t="s">
        <v>96</v>
      </c>
      <c r="BA1916" t="s">
        <v>76</v>
      </c>
      <c r="BB1916" t="s">
        <v>104</v>
      </c>
      <c r="BC1916">
        <v>500</v>
      </c>
      <c r="BD1916" t="s">
        <v>85</v>
      </c>
      <c r="BE1916">
        <v>24</v>
      </c>
      <c r="BF1916" t="s">
        <v>97</v>
      </c>
      <c r="BG1916" t="s">
        <v>98</v>
      </c>
      <c r="BH1916">
        <v>365243</v>
      </c>
      <c r="BI1916">
        <v>-445</v>
      </c>
      <c r="BJ1916">
        <v>245</v>
      </c>
      <c r="BK1916">
        <v>365243</v>
      </c>
      <c r="BL1916">
        <v>365243</v>
      </c>
      <c r="BM1916">
        <v>0</v>
      </c>
    </row>
    <row r="1917" spans="1:65" x14ac:dyDescent="0.3">
      <c r="A1917">
        <v>116699</v>
      </c>
      <c r="B1917">
        <v>0</v>
      </c>
      <c r="C1917" t="s">
        <v>65</v>
      </c>
      <c r="D1917" t="s">
        <v>66</v>
      </c>
      <c r="E1917" t="s">
        <v>68</v>
      </c>
      <c r="F1917" t="s">
        <v>68</v>
      </c>
      <c r="G1917">
        <v>2</v>
      </c>
      <c r="H1917">
        <v>157500</v>
      </c>
      <c r="I1917">
        <v>450000</v>
      </c>
      <c r="J1917" t="s">
        <v>89</v>
      </c>
      <c r="K1917" t="s">
        <v>70</v>
      </c>
      <c r="L1917" t="s">
        <v>71</v>
      </c>
      <c r="M1917" t="s">
        <v>72</v>
      </c>
      <c r="N1917">
        <v>3.0755000000000001E-2</v>
      </c>
      <c r="O1917">
        <v>15452</v>
      </c>
      <c r="P1917">
        <v>2062</v>
      </c>
      <c r="Q1917">
        <v>2016</v>
      </c>
      <c r="R1917">
        <v>2396</v>
      </c>
      <c r="S1917">
        <v>2</v>
      </c>
      <c r="T1917">
        <v>2</v>
      </c>
      <c r="U1917" t="s">
        <v>73</v>
      </c>
      <c r="V1917">
        <v>10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92</v>
      </c>
      <c r="AD1917">
        <v>2760276</v>
      </c>
      <c r="AE1917" t="s">
        <v>65</v>
      </c>
      <c r="AF1917">
        <v>12568.004999999999</v>
      </c>
      <c r="AG1917">
        <v>157500</v>
      </c>
      <c r="AH1917">
        <v>178290</v>
      </c>
      <c r="AJ1917">
        <v>157500</v>
      </c>
      <c r="AK1917" t="s">
        <v>109</v>
      </c>
      <c r="AL1917">
        <v>15</v>
      </c>
      <c r="AM1917" t="s">
        <v>68</v>
      </c>
      <c r="AN1917">
        <v>1</v>
      </c>
      <c r="AR1917" t="s">
        <v>76</v>
      </c>
      <c r="AS1917" t="s">
        <v>77</v>
      </c>
      <c r="AT1917">
        <v>-741</v>
      </c>
      <c r="AU1917" t="s">
        <v>78</v>
      </c>
      <c r="AV1917" t="s">
        <v>79</v>
      </c>
      <c r="AW1917" t="s">
        <v>80</v>
      </c>
      <c r="AX1917" t="s">
        <v>81</v>
      </c>
      <c r="AY1917" t="s">
        <v>76</v>
      </c>
      <c r="AZ1917" t="s">
        <v>82</v>
      </c>
      <c r="BA1917" t="s">
        <v>116</v>
      </c>
      <c r="BB1917" t="s">
        <v>121</v>
      </c>
      <c r="BC1917">
        <v>-1</v>
      </c>
      <c r="BD1917" t="s">
        <v>76</v>
      </c>
      <c r="BE1917">
        <v>24</v>
      </c>
      <c r="BF1917" t="s">
        <v>86</v>
      </c>
      <c r="BG1917" t="s">
        <v>172</v>
      </c>
      <c r="BH1917">
        <v>365243</v>
      </c>
      <c r="BI1917">
        <v>-711</v>
      </c>
      <c r="BJ1917">
        <v>-21</v>
      </c>
      <c r="BK1917">
        <v>-561</v>
      </c>
      <c r="BL1917">
        <v>-557</v>
      </c>
      <c r="BM1917">
        <v>1</v>
      </c>
    </row>
    <row r="1918" spans="1:65" x14ac:dyDescent="0.3">
      <c r="A1918">
        <v>116710</v>
      </c>
      <c r="B1918">
        <v>0</v>
      </c>
      <c r="C1918" t="s">
        <v>65</v>
      </c>
      <c r="D1918" t="s">
        <v>88</v>
      </c>
      <c r="E1918" t="s">
        <v>67</v>
      </c>
      <c r="F1918" t="s">
        <v>67</v>
      </c>
      <c r="G1918">
        <v>0</v>
      </c>
      <c r="H1918">
        <v>90000</v>
      </c>
      <c r="I1918">
        <v>247275</v>
      </c>
      <c r="J1918" t="s">
        <v>113</v>
      </c>
      <c r="K1918" t="s">
        <v>70</v>
      </c>
      <c r="L1918" t="s">
        <v>139</v>
      </c>
      <c r="M1918" t="s">
        <v>72</v>
      </c>
      <c r="N1918">
        <v>1.9101E-2</v>
      </c>
      <c r="O1918">
        <v>22690</v>
      </c>
      <c r="P1918">
        <v>365243</v>
      </c>
      <c r="Q1918">
        <v>2494</v>
      </c>
      <c r="R1918">
        <v>4490</v>
      </c>
      <c r="S1918">
        <v>2</v>
      </c>
      <c r="T1918">
        <v>2</v>
      </c>
      <c r="U1918" t="s">
        <v>73</v>
      </c>
      <c r="V1918">
        <v>16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76</v>
      </c>
      <c r="AD1918">
        <v>1226624</v>
      </c>
      <c r="AE1918" t="s">
        <v>93</v>
      </c>
      <c r="AF1918">
        <v>3782.3850000000002</v>
      </c>
      <c r="AG1918">
        <v>22455</v>
      </c>
      <c r="AH1918">
        <v>18846</v>
      </c>
      <c r="AI1918">
        <v>4500</v>
      </c>
      <c r="AJ1918">
        <v>22455</v>
      </c>
      <c r="AK1918" t="s">
        <v>120</v>
      </c>
      <c r="AL1918">
        <v>12</v>
      </c>
      <c r="AM1918" t="s">
        <v>68</v>
      </c>
      <c r="AN1918">
        <v>1</v>
      </c>
      <c r="AO1918">
        <v>0.209925002</v>
      </c>
      <c r="AR1918" t="s">
        <v>79</v>
      </c>
      <c r="AS1918" t="s">
        <v>77</v>
      </c>
      <c r="AT1918">
        <v>-2332</v>
      </c>
      <c r="AU1918" t="s">
        <v>76</v>
      </c>
      <c r="AV1918" t="s">
        <v>79</v>
      </c>
      <c r="AX1918" t="s">
        <v>102</v>
      </c>
      <c r="AY1918" t="s">
        <v>124</v>
      </c>
      <c r="AZ1918" t="s">
        <v>96</v>
      </c>
      <c r="BA1918" t="s">
        <v>76</v>
      </c>
      <c r="BB1918" t="s">
        <v>138</v>
      </c>
      <c r="BC1918">
        <v>50</v>
      </c>
      <c r="BD1918" t="s">
        <v>105</v>
      </c>
      <c r="BE1918">
        <v>6</v>
      </c>
      <c r="BF1918" t="s">
        <v>86</v>
      </c>
      <c r="BG1918" t="s">
        <v>106</v>
      </c>
      <c r="BH1918">
        <v>365243</v>
      </c>
      <c r="BI1918">
        <v>-2281</v>
      </c>
      <c r="BJ1918">
        <v>-2131</v>
      </c>
      <c r="BK1918">
        <v>-2131</v>
      </c>
      <c r="BL1918">
        <v>-2104</v>
      </c>
      <c r="BM1918">
        <v>1</v>
      </c>
    </row>
    <row r="1919" spans="1:65" x14ac:dyDescent="0.3">
      <c r="A1919">
        <v>116710</v>
      </c>
      <c r="B1919">
        <v>0</v>
      </c>
      <c r="C1919" t="s">
        <v>65</v>
      </c>
      <c r="D1919" t="s">
        <v>88</v>
      </c>
      <c r="E1919" t="s">
        <v>67</v>
      </c>
      <c r="F1919" t="s">
        <v>67</v>
      </c>
      <c r="G1919">
        <v>0</v>
      </c>
      <c r="H1919">
        <v>90000</v>
      </c>
      <c r="I1919">
        <v>247275</v>
      </c>
      <c r="J1919" t="s">
        <v>113</v>
      </c>
      <c r="K1919" t="s">
        <v>70</v>
      </c>
      <c r="L1919" t="s">
        <v>139</v>
      </c>
      <c r="M1919" t="s">
        <v>72</v>
      </c>
      <c r="N1919">
        <v>1.9101E-2</v>
      </c>
      <c r="O1919">
        <v>22690</v>
      </c>
      <c r="P1919">
        <v>365243</v>
      </c>
      <c r="Q1919">
        <v>2494</v>
      </c>
      <c r="R1919">
        <v>4490</v>
      </c>
      <c r="S1919">
        <v>2</v>
      </c>
      <c r="T1919">
        <v>2</v>
      </c>
      <c r="U1919" t="s">
        <v>73</v>
      </c>
      <c r="V1919">
        <v>16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76</v>
      </c>
      <c r="AD1919">
        <v>1473964</v>
      </c>
      <c r="AE1919" t="s">
        <v>99</v>
      </c>
      <c r="AF1919">
        <v>6750</v>
      </c>
      <c r="AG1919">
        <v>0</v>
      </c>
      <c r="AH1919">
        <v>135000</v>
      </c>
      <c r="AK1919" t="s">
        <v>123</v>
      </c>
      <c r="AL1919">
        <v>11</v>
      </c>
      <c r="AM1919" t="s">
        <v>68</v>
      </c>
      <c r="AN1919">
        <v>1</v>
      </c>
      <c r="AR1919" t="s">
        <v>79</v>
      </c>
      <c r="AS1919" t="s">
        <v>77</v>
      </c>
      <c r="AT1919">
        <v>-829</v>
      </c>
      <c r="AU1919" t="s">
        <v>76</v>
      </c>
      <c r="AV1919" t="s">
        <v>79</v>
      </c>
      <c r="AX1919" t="s">
        <v>161</v>
      </c>
      <c r="AY1919" t="s">
        <v>76</v>
      </c>
      <c r="AZ1919" t="s">
        <v>131</v>
      </c>
      <c r="BA1919" t="s">
        <v>116</v>
      </c>
      <c r="BB1919" t="s">
        <v>121</v>
      </c>
      <c r="BC1919">
        <v>-1</v>
      </c>
      <c r="BD1919" t="s">
        <v>76</v>
      </c>
      <c r="BE1919">
        <v>0</v>
      </c>
      <c r="BF1919" t="s">
        <v>76</v>
      </c>
      <c r="BG1919" t="s">
        <v>160</v>
      </c>
      <c r="BH1919">
        <v>365243</v>
      </c>
      <c r="BI1919">
        <v>365243</v>
      </c>
      <c r="BJ1919">
        <v>365243</v>
      </c>
      <c r="BK1919">
        <v>365243</v>
      </c>
      <c r="BL1919">
        <v>365243</v>
      </c>
      <c r="BM1919">
        <v>0</v>
      </c>
    </row>
    <row r="1920" spans="1:65" x14ac:dyDescent="0.3">
      <c r="A1920">
        <v>116711</v>
      </c>
      <c r="B1920">
        <v>0</v>
      </c>
      <c r="C1920" t="s">
        <v>65</v>
      </c>
      <c r="D1920" t="s">
        <v>66</v>
      </c>
      <c r="E1920" t="s">
        <v>68</v>
      </c>
      <c r="F1920" t="s">
        <v>67</v>
      </c>
      <c r="G1920">
        <v>0</v>
      </c>
      <c r="H1920">
        <v>225000</v>
      </c>
      <c r="I1920">
        <v>1380793.5</v>
      </c>
      <c r="J1920" t="s">
        <v>89</v>
      </c>
      <c r="K1920" t="s">
        <v>90</v>
      </c>
      <c r="L1920" t="s">
        <v>91</v>
      </c>
      <c r="M1920" t="s">
        <v>72</v>
      </c>
      <c r="N1920">
        <v>1.8208999999999999E-2</v>
      </c>
      <c r="O1920">
        <v>19375</v>
      </c>
      <c r="P1920">
        <v>2247</v>
      </c>
      <c r="Q1920">
        <v>389</v>
      </c>
      <c r="R1920">
        <v>2142</v>
      </c>
      <c r="S1920">
        <v>3</v>
      </c>
      <c r="T1920">
        <v>3</v>
      </c>
      <c r="U1920" t="s">
        <v>75</v>
      </c>
      <c r="V1920">
        <v>16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108</v>
      </c>
      <c r="AD1920">
        <v>1479696</v>
      </c>
      <c r="AE1920" t="s">
        <v>65</v>
      </c>
      <c r="AF1920">
        <v>53174.879999999997</v>
      </c>
      <c r="AG1920">
        <v>900000</v>
      </c>
      <c r="AH1920">
        <v>952272</v>
      </c>
      <c r="AJ1920">
        <v>900000</v>
      </c>
      <c r="AK1920" t="s">
        <v>109</v>
      </c>
      <c r="AL1920">
        <v>7</v>
      </c>
      <c r="AM1920" t="s">
        <v>68</v>
      </c>
      <c r="AN1920">
        <v>1</v>
      </c>
      <c r="AR1920" t="s">
        <v>76</v>
      </c>
      <c r="AS1920" t="s">
        <v>77</v>
      </c>
      <c r="AT1920">
        <v>-605</v>
      </c>
      <c r="AU1920" t="s">
        <v>78</v>
      </c>
      <c r="AV1920" t="s">
        <v>79</v>
      </c>
      <c r="AX1920" t="s">
        <v>161</v>
      </c>
      <c r="AY1920" t="s">
        <v>76</v>
      </c>
      <c r="AZ1920" t="s">
        <v>82</v>
      </c>
      <c r="BA1920" t="s">
        <v>116</v>
      </c>
      <c r="BB1920" t="s">
        <v>187</v>
      </c>
      <c r="BC1920">
        <v>-1</v>
      </c>
      <c r="BD1920" t="s">
        <v>76</v>
      </c>
      <c r="BE1920">
        <v>24</v>
      </c>
      <c r="BF1920" t="s">
        <v>112</v>
      </c>
      <c r="BG1920" t="s">
        <v>118</v>
      </c>
      <c r="BH1920">
        <v>365243</v>
      </c>
      <c r="BI1920">
        <v>-575</v>
      </c>
      <c r="BJ1920">
        <v>115</v>
      </c>
      <c r="BK1920">
        <v>-425</v>
      </c>
      <c r="BL1920">
        <v>-421</v>
      </c>
      <c r="BM1920">
        <v>1</v>
      </c>
    </row>
    <row r="1921" spans="1:65" x14ac:dyDescent="0.3">
      <c r="A1921">
        <v>116723</v>
      </c>
      <c r="B1921">
        <v>0</v>
      </c>
      <c r="C1921" t="s">
        <v>65</v>
      </c>
      <c r="D1921" t="s">
        <v>66</v>
      </c>
      <c r="E1921" t="s">
        <v>68</v>
      </c>
      <c r="F1921" t="s">
        <v>68</v>
      </c>
      <c r="G1921">
        <v>0</v>
      </c>
      <c r="H1921">
        <v>315000</v>
      </c>
      <c r="I1921">
        <v>450000</v>
      </c>
      <c r="J1921" t="s">
        <v>69</v>
      </c>
      <c r="K1921" t="s">
        <v>70</v>
      </c>
      <c r="L1921" t="s">
        <v>91</v>
      </c>
      <c r="M1921" t="s">
        <v>72</v>
      </c>
      <c r="N1921">
        <v>1.0276E-2</v>
      </c>
      <c r="O1921">
        <v>23738</v>
      </c>
      <c r="P1921">
        <v>607</v>
      </c>
      <c r="Q1921">
        <v>13285</v>
      </c>
      <c r="R1921">
        <v>4325</v>
      </c>
      <c r="S1921">
        <v>2</v>
      </c>
      <c r="T1921">
        <v>2</v>
      </c>
      <c r="U1921" t="s">
        <v>123</v>
      </c>
      <c r="V1921">
        <v>12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1</v>
      </c>
      <c r="AC1921" t="s">
        <v>168</v>
      </c>
      <c r="AD1921">
        <v>2448495</v>
      </c>
      <c r="AE1921" t="s">
        <v>65</v>
      </c>
      <c r="AF1921">
        <v>22317.03</v>
      </c>
      <c r="AG1921">
        <v>495000</v>
      </c>
      <c r="AH1921">
        <v>573408</v>
      </c>
      <c r="AJ1921">
        <v>495000</v>
      </c>
      <c r="AK1921" t="s">
        <v>120</v>
      </c>
      <c r="AL1921">
        <v>9</v>
      </c>
      <c r="AM1921" t="s">
        <v>68</v>
      </c>
      <c r="AN1921">
        <v>1</v>
      </c>
      <c r="AR1921" t="s">
        <v>76</v>
      </c>
      <c r="AS1921" t="s">
        <v>77</v>
      </c>
      <c r="AT1921">
        <v>-754</v>
      </c>
      <c r="AU1921" t="s">
        <v>76</v>
      </c>
      <c r="AV1921" t="s">
        <v>79</v>
      </c>
      <c r="AX1921" t="s">
        <v>81</v>
      </c>
      <c r="AY1921" t="s">
        <v>76</v>
      </c>
      <c r="AZ1921" t="s">
        <v>82</v>
      </c>
      <c r="BA1921" t="s">
        <v>116</v>
      </c>
      <c r="BB1921" t="s">
        <v>104</v>
      </c>
      <c r="BC1921">
        <v>-1</v>
      </c>
      <c r="BD1921" t="s">
        <v>76</v>
      </c>
      <c r="BE1921">
        <v>48</v>
      </c>
      <c r="BF1921" t="s">
        <v>147</v>
      </c>
      <c r="BG1921" t="s">
        <v>154</v>
      </c>
      <c r="BH1921">
        <v>365243</v>
      </c>
      <c r="BI1921">
        <v>-724</v>
      </c>
      <c r="BJ1921">
        <v>686</v>
      </c>
      <c r="BK1921">
        <v>-154</v>
      </c>
      <c r="BL1921">
        <v>-148</v>
      </c>
      <c r="BM1921">
        <v>1</v>
      </c>
    </row>
    <row r="1922" spans="1:65" x14ac:dyDescent="0.3">
      <c r="A1922">
        <v>116723</v>
      </c>
      <c r="B1922">
        <v>0</v>
      </c>
      <c r="C1922" t="s">
        <v>65</v>
      </c>
      <c r="D1922" t="s">
        <v>66</v>
      </c>
      <c r="E1922" t="s">
        <v>68</v>
      </c>
      <c r="F1922" t="s">
        <v>68</v>
      </c>
      <c r="G1922">
        <v>0</v>
      </c>
      <c r="H1922">
        <v>315000</v>
      </c>
      <c r="I1922">
        <v>450000</v>
      </c>
      <c r="J1922" t="s">
        <v>69</v>
      </c>
      <c r="K1922" t="s">
        <v>70</v>
      </c>
      <c r="L1922" t="s">
        <v>91</v>
      </c>
      <c r="M1922" t="s">
        <v>72</v>
      </c>
      <c r="N1922">
        <v>1.0276E-2</v>
      </c>
      <c r="O1922">
        <v>23738</v>
      </c>
      <c r="P1922">
        <v>607</v>
      </c>
      <c r="Q1922">
        <v>13285</v>
      </c>
      <c r="R1922">
        <v>4325</v>
      </c>
      <c r="S1922">
        <v>2</v>
      </c>
      <c r="T1922">
        <v>2</v>
      </c>
      <c r="U1922" t="s">
        <v>123</v>
      </c>
      <c r="V1922">
        <v>12</v>
      </c>
      <c r="W1922">
        <v>0</v>
      </c>
      <c r="X1922">
        <v>1</v>
      </c>
      <c r="Y1922">
        <v>1</v>
      </c>
      <c r="Z1922">
        <v>0</v>
      </c>
      <c r="AA1922">
        <v>1</v>
      </c>
      <c r="AB1922">
        <v>1</v>
      </c>
      <c r="AC1922" t="s">
        <v>168</v>
      </c>
      <c r="AD1922">
        <v>1325967</v>
      </c>
      <c r="AE1922" t="s">
        <v>65</v>
      </c>
      <c r="AG1922">
        <v>0</v>
      </c>
      <c r="AH1922">
        <v>0</v>
      </c>
      <c r="AK1922" t="s">
        <v>109</v>
      </c>
      <c r="AL1922">
        <v>11</v>
      </c>
      <c r="AM1922" t="s">
        <v>68</v>
      </c>
      <c r="AN1922">
        <v>1</v>
      </c>
      <c r="AR1922" t="s">
        <v>76</v>
      </c>
      <c r="AS1922" t="s">
        <v>129</v>
      </c>
      <c r="AT1922">
        <v>-164</v>
      </c>
      <c r="AU1922" t="s">
        <v>76</v>
      </c>
      <c r="AV1922" t="s">
        <v>79</v>
      </c>
      <c r="AX1922" t="s">
        <v>81</v>
      </c>
      <c r="AY1922" t="s">
        <v>76</v>
      </c>
      <c r="AZ1922" t="s">
        <v>76</v>
      </c>
      <c r="BA1922" t="s">
        <v>76</v>
      </c>
      <c r="BB1922" t="s">
        <v>121</v>
      </c>
      <c r="BC1922">
        <v>-1</v>
      </c>
      <c r="BD1922" t="s">
        <v>76</v>
      </c>
      <c r="BF1922" t="s">
        <v>76</v>
      </c>
      <c r="BG1922" t="s">
        <v>82</v>
      </c>
    </row>
    <row r="1923" spans="1:65" x14ac:dyDescent="0.3">
      <c r="A1923">
        <v>116733</v>
      </c>
      <c r="B1923">
        <v>0</v>
      </c>
      <c r="C1923" t="s">
        <v>65</v>
      </c>
      <c r="D1923" t="s">
        <v>88</v>
      </c>
      <c r="E1923" t="s">
        <v>67</v>
      </c>
      <c r="F1923" t="s">
        <v>68</v>
      </c>
      <c r="G1923">
        <v>0</v>
      </c>
      <c r="H1923">
        <v>99000</v>
      </c>
      <c r="I1923">
        <v>518562</v>
      </c>
      <c r="J1923" t="s">
        <v>113</v>
      </c>
      <c r="K1923" t="s">
        <v>70</v>
      </c>
      <c r="L1923" t="s">
        <v>119</v>
      </c>
      <c r="M1923" t="s">
        <v>72</v>
      </c>
      <c r="N1923">
        <v>1.8849999999999999E-2</v>
      </c>
      <c r="O1923">
        <v>21838</v>
      </c>
      <c r="P1923">
        <v>365243</v>
      </c>
      <c r="Q1923">
        <v>13413</v>
      </c>
      <c r="R1923">
        <v>4524</v>
      </c>
      <c r="S1923">
        <v>2</v>
      </c>
      <c r="T1923">
        <v>2</v>
      </c>
      <c r="U1923" t="s">
        <v>94</v>
      </c>
      <c r="V1923">
        <v>14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76</v>
      </c>
      <c r="AD1923">
        <v>2660257</v>
      </c>
      <c r="AE1923" t="s">
        <v>65</v>
      </c>
      <c r="AF1923">
        <v>5246.01</v>
      </c>
      <c r="AG1923">
        <v>45000</v>
      </c>
      <c r="AH1923">
        <v>47970</v>
      </c>
      <c r="AI1923">
        <v>0</v>
      </c>
      <c r="AJ1923">
        <v>45000</v>
      </c>
      <c r="AK1923" t="s">
        <v>109</v>
      </c>
      <c r="AL1923">
        <v>11</v>
      </c>
      <c r="AM1923" t="s">
        <v>68</v>
      </c>
      <c r="AN1923">
        <v>1</v>
      </c>
      <c r="AO1923">
        <v>0</v>
      </c>
      <c r="AR1923" t="s">
        <v>76</v>
      </c>
      <c r="AS1923" t="s">
        <v>77</v>
      </c>
      <c r="AT1923">
        <v>-2290</v>
      </c>
      <c r="AU1923" t="s">
        <v>78</v>
      </c>
      <c r="AV1923" t="s">
        <v>79</v>
      </c>
      <c r="AX1923" t="s">
        <v>81</v>
      </c>
      <c r="AY1923" t="s">
        <v>76</v>
      </c>
      <c r="AZ1923" t="s">
        <v>82</v>
      </c>
      <c r="BA1923" t="s">
        <v>116</v>
      </c>
      <c r="BB1923" t="s">
        <v>104</v>
      </c>
      <c r="BC1923">
        <v>-1</v>
      </c>
      <c r="BD1923" t="s">
        <v>85</v>
      </c>
      <c r="BE1923">
        <v>12</v>
      </c>
      <c r="BF1923" t="s">
        <v>86</v>
      </c>
      <c r="BG1923" t="s">
        <v>87</v>
      </c>
      <c r="BH1923">
        <v>365243</v>
      </c>
      <c r="BI1923">
        <v>-2260</v>
      </c>
      <c r="BJ1923">
        <v>-1930</v>
      </c>
      <c r="BK1923">
        <v>-1930</v>
      </c>
      <c r="BL1923">
        <v>-1924</v>
      </c>
      <c r="BM1923">
        <v>1</v>
      </c>
    </row>
    <row r="1924" spans="1:65" x14ac:dyDescent="0.3">
      <c r="A1924">
        <v>116733</v>
      </c>
      <c r="B1924">
        <v>0</v>
      </c>
      <c r="C1924" t="s">
        <v>65</v>
      </c>
      <c r="D1924" t="s">
        <v>88</v>
      </c>
      <c r="E1924" t="s">
        <v>67</v>
      </c>
      <c r="F1924" t="s">
        <v>68</v>
      </c>
      <c r="G1924">
        <v>0</v>
      </c>
      <c r="H1924">
        <v>99000</v>
      </c>
      <c r="I1924">
        <v>518562</v>
      </c>
      <c r="J1924" t="s">
        <v>113</v>
      </c>
      <c r="K1924" t="s">
        <v>70</v>
      </c>
      <c r="L1924" t="s">
        <v>119</v>
      </c>
      <c r="M1924" t="s">
        <v>72</v>
      </c>
      <c r="N1924">
        <v>1.8849999999999999E-2</v>
      </c>
      <c r="O1924">
        <v>21838</v>
      </c>
      <c r="P1924">
        <v>365243</v>
      </c>
      <c r="Q1924">
        <v>13413</v>
      </c>
      <c r="R1924">
        <v>4524</v>
      </c>
      <c r="S1924">
        <v>2</v>
      </c>
      <c r="T1924">
        <v>2</v>
      </c>
      <c r="U1924" t="s">
        <v>94</v>
      </c>
      <c r="V1924">
        <v>14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76</v>
      </c>
      <c r="AD1924">
        <v>1316909</v>
      </c>
      <c r="AE1924" t="s">
        <v>65</v>
      </c>
      <c r="AF1924">
        <v>5406.3450000000003</v>
      </c>
      <c r="AG1924">
        <v>67500</v>
      </c>
      <c r="AH1924">
        <v>74182.5</v>
      </c>
      <c r="AJ1924">
        <v>67500</v>
      </c>
      <c r="AK1924" t="s">
        <v>125</v>
      </c>
      <c r="AL1924">
        <v>8</v>
      </c>
      <c r="AM1924" t="s">
        <v>68</v>
      </c>
      <c r="AN1924">
        <v>1</v>
      </c>
      <c r="AR1924" t="s">
        <v>76</v>
      </c>
      <c r="AS1924" t="s">
        <v>77</v>
      </c>
      <c r="AT1924">
        <v>-102</v>
      </c>
      <c r="AU1924" t="s">
        <v>78</v>
      </c>
      <c r="AV1924" t="s">
        <v>79</v>
      </c>
      <c r="AW1924" t="s">
        <v>80</v>
      </c>
      <c r="AX1924" t="s">
        <v>81</v>
      </c>
      <c r="AY1924" t="s">
        <v>76</v>
      </c>
      <c r="AZ1924" t="s">
        <v>82</v>
      </c>
      <c r="BA1924" t="s">
        <v>116</v>
      </c>
      <c r="BB1924" t="s">
        <v>121</v>
      </c>
      <c r="BC1924">
        <v>-1</v>
      </c>
      <c r="BD1924" t="s">
        <v>76</v>
      </c>
      <c r="BE1924">
        <v>18</v>
      </c>
      <c r="BF1924" t="s">
        <v>147</v>
      </c>
      <c r="BG1924" t="s">
        <v>154</v>
      </c>
      <c r="BH1924">
        <v>365243</v>
      </c>
      <c r="BI1924">
        <v>-72</v>
      </c>
      <c r="BJ1924">
        <v>438</v>
      </c>
      <c r="BK1924">
        <v>365243</v>
      </c>
      <c r="BL1924">
        <v>365243</v>
      </c>
      <c r="BM1924">
        <v>1</v>
      </c>
    </row>
    <row r="1925" spans="1:65" x14ac:dyDescent="0.3">
      <c r="A1925">
        <v>116748</v>
      </c>
      <c r="B1925">
        <v>0</v>
      </c>
      <c r="C1925" t="s">
        <v>65</v>
      </c>
      <c r="D1925" t="s">
        <v>88</v>
      </c>
      <c r="E1925" t="s">
        <v>67</v>
      </c>
      <c r="F1925" t="s">
        <v>68</v>
      </c>
      <c r="G1925">
        <v>1</v>
      </c>
      <c r="H1925">
        <v>315000</v>
      </c>
      <c r="I1925">
        <v>1056447</v>
      </c>
      <c r="J1925" t="s">
        <v>89</v>
      </c>
      <c r="K1925" t="s">
        <v>90</v>
      </c>
      <c r="L1925" t="s">
        <v>71</v>
      </c>
      <c r="M1925" t="s">
        <v>72</v>
      </c>
      <c r="N1925">
        <v>5.084E-3</v>
      </c>
      <c r="O1925">
        <v>13683</v>
      </c>
      <c r="P1925">
        <v>2193</v>
      </c>
      <c r="Q1925">
        <v>4133</v>
      </c>
      <c r="R1925">
        <v>4158</v>
      </c>
      <c r="S1925">
        <v>2</v>
      </c>
      <c r="T1925">
        <v>2</v>
      </c>
      <c r="U1925" t="s">
        <v>123</v>
      </c>
      <c r="V1925">
        <v>11</v>
      </c>
      <c r="W1925">
        <v>0</v>
      </c>
      <c r="X1925">
        <v>1</v>
      </c>
      <c r="Y1925">
        <v>1</v>
      </c>
      <c r="Z1925">
        <v>1</v>
      </c>
      <c r="AA1925">
        <v>0</v>
      </c>
      <c r="AB1925">
        <v>0</v>
      </c>
      <c r="AC1925" t="s">
        <v>195</v>
      </c>
      <c r="AD1925">
        <v>1598027</v>
      </c>
      <c r="AE1925" t="s">
        <v>65</v>
      </c>
      <c r="AF1925">
        <v>12519.045</v>
      </c>
      <c r="AG1925">
        <v>135000</v>
      </c>
      <c r="AH1925">
        <v>179433</v>
      </c>
      <c r="AJ1925">
        <v>135000</v>
      </c>
      <c r="AK1925" t="s">
        <v>94</v>
      </c>
      <c r="AL1925">
        <v>11</v>
      </c>
      <c r="AM1925" t="s">
        <v>68</v>
      </c>
      <c r="AN1925">
        <v>1</v>
      </c>
      <c r="AR1925" t="s">
        <v>76</v>
      </c>
      <c r="AS1925" t="s">
        <v>77</v>
      </c>
      <c r="AT1925">
        <v>-548</v>
      </c>
      <c r="AU1925" t="s">
        <v>78</v>
      </c>
      <c r="AV1925" t="s">
        <v>79</v>
      </c>
      <c r="AX1925" t="s">
        <v>81</v>
      </c>
      <c r="AY1925" t="s">
        <v>76</v>
      </c>
      <c r="AZ1925" t="s">
        <v>82</v>
      </c>
      <c r="BA1925" t="s">
        <v>116</v>
      </c>
      <c r="BB1925" t="s">
        <v>121</v>
      </c>
      <c r="BC1925">
        <v>-1</v>
      </c>
      <c r="BD1925" t="s">
        <v>76</v>
      </c>
      <c r="BE1925">
        <v>24</v>
      </c>
      <c r="BF1925" t="s">
        <v>86</v>
      </c>
      <c r="BG1925" t="s">
        <v>172</v>
      </c>
      <c r="BH1925">
        <v>365243</v>
      </c>
      <c r="BI1925">
        <v>-518</v>
      </c>
      <c r="BJ1925">
        <v>172</v>
      </c>
      <c r="BK1925">
        <v>-458</v>
      </c>
      <c r="BL1925">
        <v>-456</v>
      </c>
      <c r="BM1925">
        <v>1</v>
      </c>
    </row>
    <row r="1926" spans="1:65" x14ac:dyDescent="0.3">
      <c r="A1926">
        <v>116748</v>
      </c>
      <c r="B1926">
        <v>0</v>
      </c>
      <c r="C1926" t="s">
        <v>65</v>
      </c>
      <c r="D1926" t="s">
        <v>88</v>
      </c>
      <c r="E1926" t="s">
        <v>67</v>
      </c>
      <c r="F1926" t="s">
        <v>68</v>
      </c>
      <c r="G1926">
        <v>1</v>
      </c>
      <c r="H1926">
        <v>315000</v>
      </c>
      <c r="I1926">
        <v>1056447</v>
      </c>
      <c r="J1926" t="s">
        <v>89</v>
      </c>
      <c r="K1926" t="s">
        <v>90</v>
      </c>
      <c r="L1926" t="s">
        <v>71</v>
      </c>
      <c r="M1926" t="s">
        <v>72</v>
      </c>
      <c r="N1926">
        <v>5.084E-3</v>
      </c>
      <c r="O1926">
        <v>13683</v>
      </c>
      <c r="P1926">
        <v>2193</v>
      </c>
      <c r="Q1926">
        <v>4133</v>
      </c>
      <c r="R1926">
        <v>4158</v>
      </c>
      <c r="S1926">
        <v>2</v>
      </c>
      <c r="T1926">
        <v>2</v>
      </c>
      <c r="U1926" t="s">
        <v>123</v>
      </c>
      <c r="V1926">
        <v>11</v>
      </c>
      <c r="W1926">
        <v>0</v>
      </c>
      <c r="X1926">
        <v>1</v>
      </c>
      <c r="Y1926">
        <v>1</v>
      </c>
      <c r="Z1926">
        <v>1</v>
      </c>
      <c r="AA1926">
        <v>0</v>
      </c>
      <c r="AB1926">
        <v>0</v>
      </c>
      <c r="AC1926" t="s">
        <v>195</v>
      </c>
      <c r="AD1926">
        <v>2822760</v>
      </c>
      <c r="AE1926" t="s">
        <v>65</v>
      </c>
      <c r="AF1926">
        <v>40783.995000000003</v>
      </c>
      <c r="AG1926">
        <v>1350000</v>
      </c>
      <c r="AH1926">
        <v>1546020</v>
      </c>
      <c r="AJ1926">
        <v>1350000</v>
      </c>
      <c r="AK1926" t="s">
        <v>120</v>
      </c>
      <c r="AL1926">
        <v>13</v>
      </c>
      <c r="AM1926" t="s">
        <v>68</v>
      </c>
      <c r="AN1926">
        <v>1</v>
      </c>
      <c r="AR1926" t="s">
        <v>76</v>
      </c>
      <c r="AS1926" t="s">
        <v>114</v>
      </c>
      <c r="AT1926">
        <v>-257</v>
      </c>
      <c r="AU1926" t="s">
        <v>78</v>
      </c>
      <c r="AV1926" t="s">
        <v>115</v>
      </c>
      <c r="AW1926" t="s">
        <v>80</v>
      </c>
      <c r="AX1926" t="s">
        <v>81</v>
      </c>
      <c r="AY1926" t="s">
        <v>76</v>
      </c>
      <c r="AZ1926" t="s">
        <v>82</v>
      </c>
      <c r="BA1926" t="s">
        <v>116</v>
      </c>
      <c r="BB1926" t="s">
        <v>121</v>
      </c>
      <c r="BC1926">
        <v>-1</v>
      </c>
      <c r="BD1926" t="s">
        <v>76</v>
      </c>
      <c r="BE1926">
        <v>60</v>
      </c>
      <c r="BF1926" t="s">
        <v>97</v>
      </c>
      <c r="BG1926" t="s">
        <v>118</v>
      </c>
    </row>
    <row r="1927" spans="1:65" x14ac:dyDescent="0.3">
      <c r="A1927">
        <v>116748</v>
      </c>
      <c r="B1927">
        <v>0</v>
      </c>
      <c r="C1927" t="s">
        <v>65</v>
      </c>
      <c r="D1927" t="s">
        <v>88</v>
      </c>
      <c r="E1927" t="s">
        <v>67</v>
      </c>
      <c r="F1927" t="s">
        <v>68</v>
      </c>
      <c r="G1927">
        <v>1</v>
      </c>
      <c r="H1927">
        <v>315000</v>
      </c>
      <c r="I1927">
        <v>1056447</v>
      </c>
      <c r="J1927" t="s">
        <v>89</v>
      </c>
      <c r="K1927" t="s">
        <v>90</v>
      </c>
      <c r="L1927" t="s">
        <v>71</v>
      </c>
      <c r="M1927" t="s">
        <v>72</v>
      </c>
      <c r="N1927">
        <v>5.084E-3</v>
      </c>
      <c r="O1927">
        <v>13683</v>
      </c>
      <c r="P1927">
        <v>2193</v>
      </c>
      <c r="Q1927">
        <v>4133</v>
      </c>
      <c r="R1927">
        <v>4158</v>
      </c>
      <c r="S1927">
        <v>2</v>
      </c>
      <c r="T1927">
        <v>2</v>
      </c>
      <c r="U1927" t="s">
        <v>123</v>
      </c>
      <c r="V1927">
        <v>11</v>
      </c>
      <c r="W1927">
        <v>0</v>
      </c>
      <c r="X1927">
        <v>1</v>
      </c>
      <c r="Y1927">
        <v>1</v>
      </c>
      <c r="Z1927">
        <v>1</v>
      </c>
      <c r="AA1927">
        <v>0</v>
      </c>
      <c r="AB1927">
        <v>0</v>
      </c>
      <c r="AC1927" t="s">
        <v>195</v>
      </c>
      <c r="AD1927">
        <v>1040563</v>
      </c>
      <c r="AE1927" t="s">
        <v>65</v>
      </c>
      <c r="AF1927">
        <v>22680.044999999998</v>
      </c>
      <c r="AG1927">
        <v>225000</v>
      </c>
      <c r="AH1927">
        <v>247275</v>
      </c>
      <c r="AJ1927">
        <v>225000</v>
      </c>
      <c r="AK1927" t="s">
        <v>73</v>
      </c>
      <c r="AL1927">
        <v>12</v>
      </c>
      <c r="AM1927" t="s">
        <v>68</v>
      </c>
      <c r="AN1927">
        <v>1</v>
      </c>
      <c r="AR1927" t="s">
        <v>76</v>
      </c>
      <c r="AS1927" t="s">
        <v>114</v>
      </c>
      <c r="AT1927">
        <v>-1054</v>
      </c>
      <c r="AU1927" t="s">
        <v>78</v>
      </c>
      <c r="AV1927" t="s">
        <v>165</v>
      </c>
      <c r="AW1927" t="s">
        <v>80</v>
      </c>
      <c r="AX1927" t="s">
        <v>81</v>
      </c>
      <c r="AY1927" t="s">
        <v>76</v>
      </c>
      <c r="AZ1927" t="s">
        <v>82</v>
      </c>
      <c r="BA1927" t="s">
        <v>83</v>
      </c>
      <c r="BB1927" t="s">
        <v>121</v>
      </c>
      <c r="BC1927">
        <v>-1</v>
      </c>
      <c r="BD1927" t="s">
        <v>76</v>
      </c>
      <c r="BE1927">
        <v>18</v>
      </c>
      <c r="BF1927" t="s">
        <v>86</v>
      </c>
      <c r="BG1927" t="s">
        <v>87</v>
      </c>
    </row>
    <row r="1928" spans="1:65" x14ac:dyDescent="0.3">
      <c r="A1928">
        <v>116748</v>
      </c>
      <c r="B1928">
        <v>0</v>
      </c>
      <c r="C1928" t="s">
        <v>65</v>
      </c>
      <c r="D1928" t="s">
        <v>88</v>
      </c>
      <c r="E1928" t="s">
        <v>67</v>
      </c>
      <c r="F1928" t="s">
        <v>68</v>
      </c>
      <c r="G1928">
        <v>1</v>
      </c>
      <c r="H1928">
        <v>315000</v>
      </c>
      <c r="I1928">
        <v>1056447</v>
      </c>
      <c r="J1928" t="s">
        <v>89</v>
      </c>
      <c r="K1928" t="s">
        <v>90</v>
      </c>
      <c r="L1928" t="s">
        <v>71</v>
      </c>
      <c r="M1928" t="s">
        <v>72</v>
      </c>
      <c r="N1928">
        <v>5.084E-3</v>
      </c>
      <c r="O1928">
        <v>13683</v>
      </c>
      <c r="P1928">
        <v>2193</v>
      </c>
      <c r="Q1928">
        <v>4133</v>
      </c>
      <c r="R1928">
        <v>4158</v>
      </c>
      <c r="S1928">
        <v>2</v>
      </c>
      <c r="T1928">
        <v>2</v>
      </c>
      <c r="U1928" t="s">
        <v>123</v>
      </c>
      <c r="V1928">
        <v>11</v>
      </c>
      <c r="W1928">
        <v>0</v>
      </c>
      <c r="X1928">
        <v>1</v>
      </c>
      <c r="Y1928">
        <v>1</v>
      </c>
      <c r="Z1928">
        <v>1</v>
      </c>
      <c r="AA1928">
        <v>0</v>
      </c>
      <c r="AB1928">
        <v>0</v>
      </c>
      <c r="AC1928" t="s">
        <v>195</v>
      </c>
      <c r="AD1928">
        <v>1878467</v>
      </c>
      <c r="AE1928" t="s">
        <v>65</v>
      </c>
      <c r="AF1928">
        <v>26142.705000000002</v>
      </c>
      <c r="AG1928">
        <v>180000</v>
      </c>
      <c r="AH1928">
        <v>220297.5</v>
      </c>
      <c r="AJ1928">
        <v>180000</v>
      </c>
      <c r="AK1928" t="s">
        <v>73</v>
      </c>
      <c r="AL1928">
        <v>12</v>
      </c>
      <c r="AM1928" t="s">
        <v>68</v>
      </c>
      <c r="AN1928">
        <v>1</v>
      </c>
      <c r="AR1928" t="s">
        <v>76</v>
      </c>
      <c r="AS1928" t="s">
        <v>114</v>
      </c>
      <c r="AT1928">
        <v>-1054</v>
      </c>
      <c r="AU1928" t="s">
        <v>78</v>
      </c>
      <c r="AV1928" t="s">
        <v>165</v>
      </c>
      <c r="AW1928" t="s">
        <v>80</v>
      </c>
      <c r="AX1928" t="s">
        <v>81</v>
      </c>
      <c r="AY1928" t="s">
        <v>76</v>
      </c>
      <c r="AZ1928" t="s">
        <v>82</v>
      </c>
      <c r="BA1928" t="s">
        <v>83</v>
      </c>
      <c r="BB1928" t="s">
        <v>121</v>
      </c>
      <c r="BC1928">
        <v>-1</v>
      </c>
      <c r="BD1928" t="s">
        <v>76</v>
      </c>
      <c r="BE1928">
        <v>12</v>
      </c>
      <c r="BF1928" t="s">
        <v>86</v>
      </c>
      <c r="BG1928" t="s">
        <v>87</v>
      </c>
    </row>
    <row r="1929" spans="1:65" x14ac:dyDescent="0.3">
      <c r="A1929">
        <v>116782</v>
      </c>
      <c r="B1929">
        <v>0</v>
      </c>
      <c r="C1929" t="s">
        <v>65</v>
      </c>
      <c r="D1929" t="s">
        <v>88</v>
      </c>
      <c r="E1929" t="s">
        <v>67</v>
      </c>
      <c r="F1929" t="s">
        <v>67</v>
      </c>
      <c r="G1929">
        <v>1</v>
      </c>
      <c r="H1929">
        <v>202500</v>
      </c>
      <c r="I1929">
        <v>818671.5</v>
      </c>
      <c r="J1929" t="s">
        <v>89</v>
      </c>
      <c r="K1929" t="s">
        <v>90</v>
      </c>
      <c r="L1929" t="s">
        <v>91</v>
      </c>
      <c r="M1929" t="s">
        <v>142</v>
      </c>
      <c r="N1929">
        <v>6.6290000000000003E-3</v>
      </c>
      <c r="O1929">
        <v>9973</v>
      </c>
      <c r="P1929">
        <v>881</v>
      </c>
      <c r="Q1929">
        <v>4755</v>
      </c>
      <c r="R1929">
        <v>2628</v>
      </c>
      <c r="S1929">
        <v>2</v>
      </c>
      <c r="T1929">
        <v>2</v>
      </c>
      <c r="U1929" t="s">
        <v>109</v>
      </c>
      <c r="V1929">
        <v>10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 t="s">
        <v>239</v>
      </c>
      <c r="AD1929">
        <v>1801849</v>
      </c>
      <c r="AE1929" t="s">
        <v>93</v>
      </c>
      <c r="AF1929">
        <v>35537.040000000001</v>
      </c>
      <c r="AG1929">
        <v>508500</v>
      </c>
      <c r="AH1929">
        <v>541723.5</v>
      </c>
      <c r="AI1929">
        <v>0</v>
      </c>
      <c r="AJ1929">
        <v>508500</v>
      </c>
      <c r="AK1929" t="s">
        <v>75</v>
      </c>
      <c r="AL1929">
        <v>11</v>
      </c>
      <c r="AM1929" t="s">
        <v>68</v>
      </c>
      <c r="AN1929">
        <v>1</v>
      </c>
      <c r="AO1929">
        <v>0</v>
      </c>
      <c r="AR1929" t="s">
        <v>79</v>
      </c>
      <c r="AS1929" t="s">
        <v>77</v>
      </c>
      <c r="AT1929">
        <v>-845</v>
      </c>
      <c r="AU1929" t="s">
        <v>76</v>
      </c>
      <c r="AV1929" t="s">
        <v>79</v>
      </c>
      <c r="AW1929" t="s">
        <v>80</v>
      </c>
      <c r="AX1929" t="s">
        <v>102</v>
      </c>
      <c r="AY1929" t="s">
        <v>190</v>
      </c>
      <c r="AZ1929" t="s">
        <v>96</v>
      </c>
      <c r="BA1929" t="s">
        <v>76</v>
      </c>
      <c r="BB1929" t="s">
        <v>138</v>
      </c>
      <c r="BC1929">
        <v>82</v>
      </c>
      <c r="BD1929" t="s">
        <v>191</v>
      </c>
      <c r="BE1929">
        <v>18</v>
      </c>
      <c r="BF1929" t="s">
        <v>112</v>
      </c>
      <c r="BG1929" t="s">
        <v>158</v>
      </c>
      <c r="BH1929">
        <v>365243</v>
      </c>
      <c r="BI1929">
        <v>-813</v>
      </c>
      <c r="BJ1929">
        <v>-303</v>
      </c>
      <c r="BK1929">
        <v>-363</v>
      </c>
      <c r="BL1929">
        <v>-355</v>
      </c>
      <c r="BM1929">
        <v>0</v>
      </c>
    </row>
    <row r="1930" spans="1:65" x14ac:dyDescent="0.3">
      <c r="A1930">
        <v>116782</v>
      </c>
      <c r="B1930">
        <v>0</v>
      </c>
      <c r="C1930" t="s">
        <v>65</v>
      </c>
      <c r="D1930" t="s">
        <v>88</v>
      </c>
      <c r="E1930" t="s">
        <v>67</v>
      </c>
      <c r="F1930" t="s">
        <v>67</v>
      </c>
      <c r="G1930">
        <v>1</v>
      </c>
      <c r="H1930">
        <v>202500</v>
      </c>
      <c r="I1930">
        <v>818671.5</v>
      </c>
      <c r="J1930" t="s">
        <v>89</v>
      </c>
      <c r="K1930" t="s">
        <v>90</v>
      </c>
      <c r="L1930" t="s">
        <v>91</v>
      </c>
      <c r="M1930" t="s">
        <v>142</v>
      </c>
      <c r="N1930">
        <v>6.6290000000000003E-3</v>
      </c>
      <c r="O1930">
        <v>9973</v>
      </c>
      <c r="P1930">
        <v>881</v>
      </c>
      <c r="Q1930">
        <v>4755</v>
      </c>
      <c r="R1930">
        <v>2628</v>
      </c>
      <c r="S1930">
        <v>2</v>
      </c>
      <c r="T1930">
        <v>2</v>
      </c>
      <c r="U1930" t="s">
        <v>109</v>
      </c>
      <c r="V1930">
        <v>10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0</v>
      </c>
      <c r="AC1930" t="s">
        <v>239</v>
      </c>
      <c r="AD1930">
        <v>2242569</v>
      </c>
      <c r="AE1930" t="s">
        <v>93</v>
      </c>
      <c r="AF1930">
        <v>16645.544999999998</v>
      </c>
      <c r="AG1930">
        <v>179820</v>
      </c>
      <c r="AH1930">
        <v>173934</v>
      </c>
      <c r="AI1930">
        <v>22500</v>
      </c>
      <c r="AJ1930">
        <v>179820</v>
      </c>
      <c r="AK1930" t="s">
        <v>73</v>
      </c>
      <c r="AL1930">
        <v>8</v>
      </c>
      <c r="AM1930" t="s">
        <v>68</v>
      </c>
      <c r="AN1930">
        <v>1</v>
      </c>
      <c r="AO1930">
        <v>0.124746966</v>
      </c>
      <c r="AR1930" t="s">
        <v>79</v>
      </c>
      <c r="AS1930" t="s">
        <v>77</v>
      </c>
      <c r="AT1930">
        <v>-64</v>
      </c>
      <c r="AU1930" t="s">
        <v>76</v>
      </c>
      <c r="AV1930" t="s">
        <v>79</v>
      </c>
      <c r="AW1930" t="s">
        <v>110</v>
      </c>
      <c r="AX1930" t="s">
        <v>81</v>
      </c>
      <c r="AY1930" t="s">
        <v>136</v>
      </c>
      <c r="AZ1930" t="s">
        <v>96</v>
      </c>
      <c r="BA1930" t="s">
        <v>76</v>
      </c>
      <c r="BB1930" t="s">
        <v>84</v>
      </c>
      <c r="BC1930">
        <v>450</v>
      </c>
      <c r="BD1930" t="s">
        <v>85</v>
      </c>
      <c r="BE1930">
        <v>12</v>
      </c>
      <c r="BF1930" t="s">
        <v>112</v>
      </c>
      <c r="BG1930" t="s">
        <v>151</v>
      </c>
      <c r="BH1930">
        <v>365243</v>
      </c>
      <c r="BI1930">
        <v>-34</v>
      </c>
      <c r="BJ1930">
        <v>296</v>
      </c>
      <c r="BK1930">
        <v>365243</v>
      </c>
      <c r="BL1930">
        <v>365243</v>
      </c>
      <c r="BM1930">
        <v>1</v>
      </c>
    </row>
    <row r="1931" spans="1:65" x14ac:dyDescent="0.3">
      <c r="A1931">
        <v>116784</v>
      </c>
      <c r="B1931">
        <v>0</v>
      </c>
      <c r="C1931" t="s">
        <v>65</v>
      </c>
      <c r="D1931" t="s">
        <v>88</v>
      </c>
      <c r="E1931" t="s">
        <v>67</v>
      </c>
      <c r="F1931" t="s">
        <v>68</v>
      </c>
      <c r="G1931">
        <v>0</v>
      </c>
      <c r="H1931">
        <v>387000</v>
      </c>
      <c r="I1931">
        <v>728460</v>
      </c>
      <c r="J1931" t="s">
        <v>113</v>
      </c>
      <c r="K1931" t="s">
        <v>70</v>
      </c>
      <c r="L1931" t="s">
        <v>140</v>
      </c>
      <c r="M1931" t="s">
        <v>72</v>
      </c>
      <c r="N1931">
        <v>7.2508000000000003E-2</v>
      </c>
      <c r="O1931">
        <v>20545</v>
      </c>
      <c r="P1931">
        <v>365243</v>
      </c>
      <c r="Q1931">
        <v>7524</v>
      </c>
      <c r="R1931">
        <v>809</v>
      </c>
      <c r="S1931">
        <v>1</v>
      </c>
      <c r="T1931">
        <v>1</v>
      </c>
      <c r="U1931" t="s">
        <v>125</v>
      </c>
      <c r="V1931">
        <v>17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76</v>
      </c>
      <c r="AD1931">
        <v>2788524</v>
      </c>
      <c r="AE1931" t="s">
        <v>65</v>
      </c>
      <c r="AF1931">
        <v>58688.324999999997</v>
      </c>
      <c r="AG1931">
        <v>855000</v>
      </c>
      <c r="AH1931">
        <v>892242</v>
      </c>
      <c r="AJ1931">
        <v>855000</v>
      </c>
      <c r="AK1931" t="s">
        <v>94</v>
      </c>
      <c r="AL1931">
        <v>10</v>
      </c>
      <c r="AM1931" t="s">
        <v>68</v>
      </c>
      <c r="AN1931">
        <v>1</v>
      </c>
      <c r="AR1931" t="s">
        <v>76</v>
      </c>
      <c r="AS1931" t="s">
        <v>77</v>
      </c>
      <c r="AT1931">
        <v>-227</v>
      </c>
      <c r="AU1931" t="s">
        <v>78</v>
      </c>
      <c r="AV1931" t="s">
        <v>79</v>
      </c>
      <c r="AW1931" t="s">
        <v>80</v>
      </c>
      <c r="AX1931" t="s">
        <v>81</v>
      </c>
      <c r="AY1931" t="s">
        <v>76</v>
      </c>
      <c r="AZ1931" t="s">
        <v>82</v>
      </c>
      <c r="BA1931" t="s">
        <v>116</v>
      </c>
      <c r="BB1931" t="s">
        <v>121</v>
      </c>
      <c r="BC1931">
        <v>-1</v>
      </c>
      <c r="BD1931" t="s">
        <v>76</v>
      </c>
      <c r="BE1931">
        <v>18</v>
      </c>
      <c r="BF1931" t="s">
        <v>112</v>
      </c>
      <c r="BG1931" t="s">
        <v>118</v>
      </c>
      <c r="BH1931">
        <v>365243</v>
      </c>
      <c r="BI1931">
        <v>-197</v>
      </c>
      <c r="BJ1931">
        <v>313</v>
      </c>
      <c r="BK1931">
        <v>-197</v>
      </c>
      <c r="BL1931">
        <v>-191</v>
      </c>
      <c r="BM1931">
        <v>1</v>
      </c>
    </row>
    <row r="1932" spans="1:65" x14ac:dyDescent="0.3">
      <c r="A1932">
        <v>116795</v>
      </c>
      <c r="B1932">
        <v>0</v>
      </c>
      <c r="C1932" t="s">
        <v>65</v>
      </c>
      <c r="D1932" t="s">
        <v>88</v>
      </c>
      <c r="E1932" t="s">
        <v>67</v>
      </c>
      <c r="F1932" t="s">
        <v>68</v>
      </c>
      <c r="G1932">
        <v>0</v>
      </c>
      <c r="H1932">
        <v>157500</v>
      </c>
      <c r="I1932">
        <v>254700</v>
      </c>
      <c r="J1932" t="s">
        <v>89</v>
      </c>
      <c r="K1932" t="s">
        <v>70</v>
      </c>
      <c r="L1932" t="s">
        <v>91</v>
      </c>
      <c r="M1932" t="s">
        <v>72</v>
      </c>
      <c r="N1932">
        <v>2.5163999999999999E-2</v>
      </c>
      <c r="O1932">
        <v>13456</v>
      </c>
      <c r="P1932">
        <v>3777</v>
      </c>
      <c r="Q1932">
        <v>9069</v>
      </c>
      <c r="R1932">
        <v>929</v>
      </c>
      <c r="S1932">
        <v>2</v>
      </c>
      <c r="T1932">
        <v>2</v>
      </c>
      <c r="U1932" t="s">
        <v>94</v>
      </c>
      <c r="V1932">
        <v>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t="s">
        <v>137</v>
      </c>
      <c r="AD1932">
        <v>2123756</v>
      </c>
      <c r="AE1932" t="s">
        <v>65</v>
      </c>
      <c r="AF1932">
        <v>32960.385000000002</v>
      </c>
      <c r="AG1932">
        <v>1138500</v>
      </c>
      <c r="AH1932">
        <v>1303812</v>
      </c>
      <c r="AJ1932">
        <v>1138500</v>
      </c>
      <c r="AK1932" t="s">
        <v>120</v>
      </c>
      <c r="AL1932">
        <v>10</v>
      </c>
      <c r="AM1932" t="s">
        <v>68</v>
      </c>
      <c r="AN1932">
        <v>1</v>
      </c>
      <c r="AR1932" t="s">
        <v>76</v>
      </c>
      <c r="AS1932" t="s">
        <v>114</v>
      </c>
      <c r="AT1932">
        <v>-206</v>
      </c>
      <c r="AU1932" t="s">
        <v>78</v>
      </c>
      <c r="AV1932" t="s">
        <v>115</v>
      </c>
      <c r="AW1932" t="s">
        <v>80</v>
      </c>
      <c r="AX1932" t="s">
        <v>81</v>
      </c>
      <c r="AY1932" t="s">
        <v>76</v>
      </c>
      <c r="AZ1932" t="s">
        <v>82</v>
      </c>
      <c r="BA1932" t="s">
        <v>116</v>
      </c>
      <c r="BB1932" t="s">
        <v>121</v>
      </c>
      <c r="BC1932">
        <v>-1</v>
      </c>
      <c r="BD1932" t="s">
        <v>76</v>
      </c>
      <c r="BE1932">
        <v>60</v>
      </c>
      <c r="BF1932" t="s">
        <v>97</v>
      </c>
      <c r="BG1932" t="s">
        <v>118</v>
      </c>
    </row>
    <row r="1933" spans="1:65" x14ac:dyDescent="0.3">
      <c r="A1933">
        <v>116795</v>
      </c>
      <c r="B1933">
        <v>0</v>
      </c>
      <c r="C1933" t="s">
        <v>65</v>
      </c>
      <c r="D1933" t="s">
        <v>88</v>
      </c>
      <c r="E1933" t="s">
        <v>67</v>
      </c>
      <c r="F1933" t="s">
        <v>68</v>
      </c>
      <c r="G1933">
        <v>0</v>
      </c>
      <c r="H1933">
        <v>157500</v>
      </c>
      <c r="I1933">
        <v>254700</v>
      </c>
      <c r="J1933" t="s">
        <v>89</v>
      </c>
      <c r="K1933" t="s">
        <v>70</v>
      </c>
      <c r="L1933" t="s">
        <v>91</v>
      </c>
      <c r="M1933" t="s">
        <v>72</v>
      </c>
      <c r="N1933">
        <v>2.5163999999999999E-2</v>
      </c>
      <c r="O1933">
        <v>13456</v>
      </c>
      <c r="P1933">
        <v>3777</v>
      </c>
      <c r="Q1933">
        <v>9069</v>
      </c>
      <c r="R1933">
        <v>929</v>
      </c>
      <c r="S1933">
        <v>2</v>
      </c>
      <c r="T1933">
        <v>2</v>
      </c>
      <c r="U1933" t="s">
        <v>94</v>
      </c>
      <c r="V1933">
        <v>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137</v>
      </c>
      <c r="AD1933">
        <v>1245715</v>
      </c>
      <c r="AE1933" t="s">
        <v>93</v>
      </c>
      <c r="AF1933">
        <v>16894.845000000001</v>
      </c>
      <c r="AG1933">
        <v>156154.5</v>
      </c>
      <c r="AH1933">
        <v>150894</v>
      </c>
      <c r="AI1933">
        <v>15619.5</v>
      </c>
      <c r="AJ1933">
        <v>156154.5</v>
      </c>
      <c r="AK1933" t="s">
        <v>109</v>
      </c>
      <c r="AL1933">
        <v>9</v>
      </c>
      <c r="AM1933" t="s">
        <v>68</v>
      </c>
      <c r="AN1933">
        <v>1</v>
      </c>
      <c r="AO1933">
        <v>0.102160218</v>
      </c>
      <c r="AR1933" t="s">
        <v>79</v>
      </c>
      <c r="AS1933" t="s">
        <v>77</v>
      </c>
      <c r="AT1933">
        <v>-1807</v>
      </c>
      <c r="AU1933" t="s">
        <v>78</v>
      </c>
      <c r="AV1933" t="s">
        <v>79</v>
      </c>
      <c r="AW1933" t="s">
        <v>110</v>
      </c>
      <c r="AX1933" t="s">
        <v>81</v>
      </c>
      <c r="AY1933" t="s">
        <v>95</v>
      </c>
      <c r="AZ1933" t="s">
        <v>96</v>
      </c>
      <c r="BA1933" t="s">
        <v>76</v>
      </c>
      <c r="BB1933" t="s">
        <v>104</v>
      </c>
      <c r="BC1933">
        <v>4599</v>
      </c>
      <c r="BD1933" t="s">
        <v>85</v>
      </c>
      <c r="BE1933">
        <v>10</v>
      </c>
      <c r="BF1933" t="s">
        <v>112</v>
      </c>
      <c r="BG1933" t="s">
        <v>151</v>
      </c>
      <c r="BH1933">
        <v>365243</v>
      </c>
      <c r="BI1933">
        <v>-1776</v>
      </c>
      <c r="BJ1933">
        <v>-1506</v>
      </c>
      <c r="BK1933">
        <v>-1566</v>
      </c>
      <c r="BL1933">
        <v>-1560</v>
      </c>
      <c r="BM1933">
        <v>0</v>
      </c>
    </row>
    <row r="1934" spans="1:65" x14ac:dyDescent="0.3">
      <c r="A1934">
        <v>116805</v>
      </c>
      <c r="B1934">
        <v>0</v>
      </c>
      <c r="C1934" t="s">
        <v>65</v>
      </c>
      <c r="D1934" t="s">
        <v>88</v>
      </c>
      <c r="E1934" t="s">
        <v>67</v>
      </c>
      <c r="F1934" t="s">
        <v>68</v>
      </c>
      <c r="G1934">
        <v>0</v>
      </c>
      <c r="H1934">
        <v>171000</v>
      </c>
      <c r="I1934">
        <v>288873</v>
      </c>
      <c r="J1934" t="s">
        <v>89</v>
      </c>
      <c r="K1934" t="s">
        <v>70</v>
      </c>
      <c r="L1934" t="s">
        <v>91</v>
      </c>
      <c r="M1934" t="s">
        <v>72</v>
      </c>
      <c r="N1934">
        <v>3.1329000000000003E-2</v>
      </c>
      <c r="O1934">
        <v>23601</v>
      </c>
      <c r="P1934">
        <v>3080</v>
      </c>
      <c r="Q1934">
        <v>477</v>
      </c>
      <c r="R1934">
        <v>4262</v>
      </c>
      <c r="S1934">
        <v>2</v>
      </c>
      <c r="T1934">
        <v>2</v>
      </c>
      <c r="U1934" t="s">
        <v>73</v>
      </c>
      <c r="V1934">
        <v>10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185</v>
      </c>
      <c r="AD1934">
        <v>1696020</v>
      </c>
      <c r="AE1934" t="s">
        <v>93</v>
      </c>
      <c r="AF1934">
        <v>35417.025000000001</v>
      </c>
      <c r="AG1934">
        <v>540000</v>
      </c>
      <c r="AH1934">
        <v>447750</v>
      </c>
      <c r="AI1934">
        <v>92250</v>
      </c>
      <c r="AJ1934">
        <v>540000</v>
      </c>
      <c r="AK1934" t="s">
        <v>75</v>
      </c>
      <c r="AL1934">
        <v>10</v>
      </c>
      <c r="AM1934" t="s">
        <v>68</v>
      </c>
      <c r="AN1934">
        <v>1</v>
      </c>
      <c r="AO1934">
        <v>0.18605303000000001</v>
      </c>
      <c r="AR1934" t="s">
        <v>79</v>
      </c>
      <c r="AS1934" t="s">
        <v>114</v>
      </c>
      <c r="AT1934">
        <v>-1733</v>
      </c>
      <c r="AU1934" t="s">
        <v>78</v>
      </c>
      <c r="AV1934" t="s">
        <v>165</v>
      </c>
      <c r="AW1934" t="s">
        <v>80</v>
      </c>
      <c r="AX1934" t="s">
        <v>81</v>
      </c>
      <c r="AY1934" t="s">
        <v>190</v>
      </c>
      <c r="AZ1934" t="s">
        <v>96</v>
      </c>
      <c r="BA1934" t="s">
        <v>76</v>
      </c>
      <c r="BB1934" t="s">
        <v>138</v>
      </c>
      <c r="BC1934">
        <v>157</v>
      </c>
      <c r="BD1934" t="s">
        <v>191</v>
      </c>
      <c r="BE1934">
        <v>18</v>
      </c>
      <c r="BF1934" t="s">
        <v>147</v>
      </c>
      <c r="BG1934" t="s">
        <v>158</v>
      </c>
    </row>
    <row r="1935" spans="1:65" x14ac:dyDescent="0.3">
      <c r="A1935">
        <v>116833</v>
      </c>
      <c r="B1935">
        <v>0</v>
      </c>
      <c r="C1935" t="s">
        <v>65</v>
      </c>
      <c r="D1935" t="s">
        <v>88</v>
      </c>
      <c r="E1935" t="s">
        <v>67</v>
      </c>
      <c r="F1935" t="s">
        <v>68</v>
      </c>
      <c r="G1935">
        <v>0</v>
      </c>
      <c r="H1935">
        <v>112500</v>
      </c>
      <c r="I1935">
        <v>610335</v>
      </c>
      <c r="J1935" t="s">
        <v>133</v>
      </c>
      <c r="K1935" t="s">
        <v>90</v>
      </c>
      <c r="L1935" t="s">
        <v>91</v>
      </c>
      <c r="M1935" t="s">
        <v>72</v>
      </c>
      <c r="N1935">
        <v>1.9689000000000002E-2</v>
      </c>
      <c r="O1935">
        <v>17650</v>
      </c>
      <c r="P1935">
        <v>9501</v>
      </c>
      <c r="Q1935">
        <v>2227</v>
      </c>
      <c r="R1935">
        <v>1189</v>
      </c>
      <c r="S1935">
        <v>2</v>
      </c>
      <c r="T1935">
        <v>2</v>
      </c>
      <c r="U1935" t="s">
        <v>120</v>
      </c>
      <c r="V1935">
        <v>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143</v>
      </c>
      <c r="AD1935">
        <v>1437061</v>
      </c>
      <c r="AE1935" t="s">
        <v>93</v>
      </c>
      <c r="AF1935">
        <v>11009.88</v>
      </c>
      <c r="AG1935">
        <v>101722.5</v>
      </c>
      <c r="AH1935">
        <v>99099</v>
      </c>
      <c r="AI1935">
        <v>10174.5</v>
      </c>
      <c r="AJ1935">
        <v>101722.5</v>
      </c>
      <c r="AK1935" t="s">
        <v>109</v>
      </c>
      <c r="AL1935">
        <v>12</v>
      </c>
      <c r="AM1935" t="s">
        <v>68</v>
      </c>
      <c r="AN1935">
        <v>1</v>
      </c>
      <c r="AO1935">
        <v>0.101405697</v>
      </c>
      <c r="AR1935" t="s">
        <v>79</v>
      </c>
      <c r="AS1935" t="s">
        <v>77</v>
      </c>
      <c r="AT1935">
        <v>-2455</v>
      </c>
      <c r="AU1935" t="s">
        <v>76</v>
      </c>
      <c r="AV1935" t="s">
        <v>79</v>
      </c>
      <c r="AW1935" t="s">
        <v>80</v>
      </c>
      <c r="AX1935" t="s">
        <v>81</v>
      </c>
      <c r="AY1935" t="s">
        <v>157</v>
      </c>
      <c r="AZ1935" t="s">
        <v>96</v>
      </c>
      <c r="BA1935" t="s">
        <v>76</v>
      </c>
      <c r="BB1935" t="s">
        <v>138</v>
      </c>
      <c r="BC1935">
        <v>77</v>
      </c>
      <c r="BD1935" t="s">
        <v>157</v>
      </c>
      <c r="BE1935">
        <v>10</v>
      </c>
      <c r="BF1935" t="s">
        <v>112</v>
      </c>
      <c r="BG1935" t="s">
        <v>158</v>
      </c>
      <c r="BH1935">
        <v>365243</v>
      </c>
      <c r="BI1935">
        <v>-2412</v>
      </c>
      <c r="BJ1935">
        <v>-2142</v>
      </c>
      <c r="BK1935">
        <v>-2142</v>
      </c>
      <c r="BL1935">
        <v>-2124</v>
      </c>
      <c r="BM1935">
        <v>1</v>
      </c>
    </row>
    <row r="1936" spans="1:65" x14ac:dyDescent="0.3">
      <c r="A1936">
        <v>116840</v>
      </c>
      <c r="B1936">
        <v>0</v>
      </c>
      <c r="C1936" t="s">
        <v>65</v>
      </c>
      <c r="D1936" t="s">
        <v>88</v>
      </c>
      <c r="E1936" t="s">
        <v>68</v>
      </c>
      <c r="F1936" t="s">
        <v>68</v>
      </c>
      <c r="G1936">
        <v>2</v>
      </c>
      <c r="H1936">
        <v>171000</v>
      </c>
      <c r="I1936">
        <v>835380</v>
      </c>
      <c r="J1936" t="s">
        <v>89</v>
      </c>
      <c r="K1936" t="s">
        <v>70</v>
      </c>
      <c r="L1936" t="s">
        <v>91</v>
      </c>
      <c r="M1936" t="s">
        <v>72</v>
      </c>
      <c r="N1936">
        <v>7.3049999999999999E-3</v>
      </c>
      <c r="O1936">
        <v>15696</v>
      </c>
      <c r="P1936">
        <v>8045</v>
      </c>
      <c r="Q1936">
        <v>4807</v>
      </c>
      <c r="R1936">
        <v>4823</v>
      </c>
      <c r="S1936">
        <v>3</v>
      </c>
      <c r="T1936">
        <v>3</v>
      </c>
      <c r="U1936" t="s">
        <v>120</v>
      </c>
      <c r="V1936">
        <v>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137</v>
      </c>
      <c r="AD1936">
        <v>1264486</v>
      </c>
      <c r="AE1936" t="s">
        <v>65</v>
      </c>
      <c r="AG1936">
        <v>0</v>
      </c>
      <c r="AH1936">
        <v>0</v>
      </c>
      <c r="AK1936" t="s">
        <v>120</v>
      </c>
      <c r="AL1936">
        <v>7</v>
      </c>
      <c r="AM1936" t="s">
        <v>68</v>
      </c>
      <c r="AN1936">
        <v>1</v>
      </c>
      <c r="AR1936" t="s">
        <v>76</v>
      </c>
      <c r="AS1936" t="s">
        <v>129</v>
      </c>
      <c r="AT1936">
        <v>-49</v>
      </c>
      <c r="AU1936" t="s">
        <v>76</v>
      </c>
      <c r="AV1936" t="s">
        <v>79</v>
      </c>
      <c r="AX1936" t="s">
        <v>81</v>
      </c>
      <c r="AY1936" t="s">
        <v>76</v>
      </c>
      <c r="AZ1936" t="s">
        <v>76</v>
      </c>
      <c r="BA1936" t="s">
        <v>76</v>
      </c>
      <c r="BB1936" t="s">
        <v>121</v>
      </c>
      <c r="BC1936">
        <v>-1</v>
      </c>
      <c r="BD1936" t="s">
        <v>76</v>
      </c>
      <c r="BF1936" t="s">
        <v>76</v>
      </c>
      <c r="BG1936" t="s">
        <v>82</v>
      </c>
    </row>
    <row r="1937" spans="1:65" x14ac:dyDescent="0.3">
      <c r="A1937">
        <v>116847</v>
      </c>
      <c r="B1937">
        <v>0</v>
      </c>
      <c r="C1937" t="s">
        <v>65</v>
      </c>
      <c r="D1937" t="s">
        <v>88</v>
      </c>
      <c r="E1937" t="s">
        <v>67</v>
      </c>
      <c r="F1937" t="s">
        <v>68</v>
      </c>
      <c r="G1937">
        <v>1</v>
      </c>
      <c r="H1937">
        <v>166500</v>
      </c>
      <c r="I1937">
        <v>1515415.5</v>
      </c>
      <c r="J1937" t="s">
        <v>89</v>
      </c>
      <c r="K1937" t="s">
        <v>70</v>
      </c>
      <c r="L1937" t="s">
        <v>91</v>
      </c>
      <c r="M1937" t="s">
        <v>72</v>
      </c>
      <c r="N1937">
        <v>2.5163999999999999E-2</v>
      </c>
      <c r="O1937">
        <v>15521</v>
      </c>
      <c r="P1937">
        <v>2693</v>
      </c>
      <c r="Q1937">
        <v>5256</v>
      </c>
      <c r="R1937">
        <v>5004</v>
      </c>
      <c r="S1937">
        <v>2</v>
      </c>
      <c r="T1937">
        <v>2</v>
      </c>
      <c r="U1937" t="s">
        <v>123</v>
      </c>
      <c r="V1937">
        <v>15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92</v>
      </c>
      <c r="AD1937">
        <v>2107174</v>
      </c>
      <c r="AE1937" t="s">
        <v>93</v>
      </c>
      <c r="AF1937">
        <v>14820.75</v>
      </c>
      <c r="AG1937">
        <v>220500</v>
      </c>
      <c r="AH1937">
        <v>198085.5</v>
      </c>
      <c r="AI1937">
        <v>45000</v>
      </c>
      <c r="AJ1937">
        <v>220500</v>
      </c>
      <c r="AK1937" t="s">
        <v>125</v>
      </c>
      <c r="AL1937">
        <v>11</v>
      </c>
      <c r="AM1937" t="s">
        <v>68</v>
      </c>
      <c r="AN1937">
        <v>1</v>
      </c>
      <c r="AO1937">
        <v>0.20161256399999999</v>
      </c>
      <c r="AR1937" t="s">
        <v>79</v>
      </c>
      <c r="AS1937" t="s">
        <v>77</v>
      </c>
      <c r="AT1937">
        <v>-314</v>
      </c>
      <c r="AU1937" t="s">
        <v>78</v>
      </c>
      <c r="AV1937" t="s">
        <v>79</v>
      </c>
      <c r="AW1937" t="s">
        <v>80</v>
      </c>
      <c r="AX1937" t="s">
        <v>81</v>
      </c>
      <c r="AY1937" t="s">
        <v>190</v>
      </c>
      <c r="AZ1937" t="s">
        <v>96</v>
      </c>
      <c r="BA1937" t="s">
        <v>76</v>
      </c>
      <c r="BB1937" t="s">
        <v>84</v>
      </c>
      <c r="BC1937">
        <v>5</v>
      </c>
      <c r="BD1937" t="s">
        <v>191</v>
      </c>
      <c r="BE1937">
        <v>18</v>
      </c>
      <c r="BF1937" t="s">
        <v>147</v>
      </c>
      <c r="BG1937" t="s">
        <v>158</v>
      </c>
      <c r="BH1937">
        <v>365243</v>
      </c>
      <c r="BI1937">
        <v>-277</v>
      </c>
      <c r="BJ1937">
        <v>233</v>
      </c>
      <c r="BK1937">
        <v>-67</v>
      </c>
      <c r="BL1937">
        <v>-64</v>
      </c>
      <c r="BM1937">
        <v>0</v>
      </c>
    </row>
    <row r="1938" spans="1:65" x14ac:dyDescent="0.3">
      <c r="A1938">
        <v>116861</v>
      </c>
      <c r="B1938">
        <v>0</v>
      </c>
      <c r="C1938" t="s">
        <v>65</v>
      </c>
      <c r="D1938" t="s">
        <v>88</v>
      </c>
      <c r="E1938" t="s">
        <v>68</v>
      </c>
      <c r="F1938" t="s">
        <v>67</v>
      </c>
      <c r="G1938">
        <v>0</v>
      </c>
      <c r="H1938">
        <v>90000</v>
      </c>
      <c r="I1938">
        <v>945000</v>
      </c>
      <c r="J1938" t="s">
        <v>113</v>
      </c>
      <c r="K1938" t="s">
        <v>90</v>
      </c>
      <c r="L1938" t="s">
        <v>91</v>
      </c>
      <c r="M1938" t="s">
        <v>72</v>
      </c>
      <c r="N1938">
        <v>2.8663000000000001E-2</v>
      </c>
      <c r="O1938">
        <v>20794</v>
      </c>
      <c r="P1938">
        <v>365243</v>
      </c>
      <c r="Q1938">
        <v>8787</v>
      </c>
      <c r="R1938">
        <v>4257</v>
      </c>
      <c r="S1938">
        <v>2</v>
      </c>
      <c r="T1938">
        <v>2</v>
      </c>
      <c r="U1938" t="s">
        <v>109</v>
      </c>
      <c r="V1938">
        <v>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76</v>
      </c>
      <c r="AD1938">
        <v>2116364</v>
      </c>
      <c r="AE1938" t="s">
        <v>93</v>
      </c>
      <c r="AF1938">
        <v>5190.3</v>
      </c>
      <c r="AG1938">
        <v>32193</v>
      </c>
      <c r="AH1938">
        <v>31248</v>
      </c>
      <c r="AI1938">
        <v>2880</v>
      </c>
      <c r="AJ1938">
        <v>32193</v>
      </c>
      <c r="AK1938" t="s">
        <v>94</v>
      </c>
      <c r="AL1938">
        <v>7</v>
      </c>
      <c r="AM1938" t="s">
        <v>68</v>
      </c>
      <c r="AN1938">
        <v>1</v>
      </c>
      <c r="AO1938">
        <v>9.1906405999999996E-2</v>
      </c>
      <c r="AR1938" t="s">
        <v>79</v>
      </c>
      <c r="AS1938" t="s">
        <v>77</v>
      </c>
      <c r="AT1938">
        <v>-1777</v>
      </c>
      <c r="AU1938" t="s">
        <v>78</v>
      </c>
      <c r="AV1938" t="s">
        <v>79</v>
      </c>
      <c r="AX1938" t="s">
        <v>102</v>
      </c>
      <c r="AY1938" t="s">
        <v>124</v>
      </c>
      <c r="AZ1938" t="s">
        <v>96</v>
      </c>
      <c r="BA1938" t="s">
        <v>76</v>
      </c>
      <c r="BB1938" t="s">
        <v>104</v>
      </c>
      <c r="BC1938">
        <v>30</v>
      </c>
      <c r="BD1938" t="s">
        <v>105</v>
      </c>
      <c r="BE1938">
        <v>8</v>
      </c>
      <c r="BF1938" t="s">
        <v>86</v>
      </c>
      <c r="BG1938" t="s">
        <v>106</v>
      </c>
      <c r="BH1938">
        <v>365243</v>
      </c>
      <c r="BI1938">
        <v>-1743</v>
      </c>
      <c r="BJ1938">
        <v>-1533</v>
      </c>
      <c r="BK1938">
        <v>-1533</v>
      </c>
      <c r="BL1938">
        <v>-1524</v>
      </c>
      <c r="BM1938">
        <v>0</v>
      </c>
    </row>
    <row r="1939" spans="1:65" x14ac:dyDescent="0.3">
      <c r="A1939">
        <v>116871</v>
      </c>
      <c r="B1939">
        <v>0</v>
      </c>
      <c r="C1939" t="s">
        <v>65</v>
      </c>
      <c r="D1939" t="s">
        <v>88</v>
      </c>
      <c r="E1939" t="s">
        <v>67</v>
      </c>
      <c r="F1939" t="s">
        <v>67</v>
      </c>
      <c r="G1939">
        <v>1</v>
      </c>
      <c r="H1939">
        <v>225000</v>
      </c>
      <c r="I1939">
        <v>284256</v>
      </c>
      <c r="J1939" t="s">
        <v>133</v>
      </c>
      <c r="K1939" t="s">
        <v>70</v>
      </c>
      <c r="L1939" t="s">
        <v>91</v>
      </c>
      <c r="M1939" t="s">
        <v>72</v>
      </c>
      <c r="N1939">
        <v>4.6219999999999997E-2</v>
      </c>
      <c r="O1939">
        <v>19186</v>
      </c>
      <c r="P1939">
        <v>1893</v>
      </c>
      <c r="Q1939">
        <v>3273</v>
      </c>
      <c r="R1939">
        <v>2695</v>
      </c>
      <c r="S1939">
        <v>1</v>
      </c>
      <c r="T1939">
        <v>1</v>
      </c>
      <c r="U1939" t="s">
        <v>123</v>
      </c>
      <c r="V1939">
        <v>13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168</v>
      </c>
      <c r="AD1939">
        <v>1998095</v>
      </c>
      <c r="AE1939" t="s">
        <v>93</v>
      </c>
      <c r="AF1939">
        <v>6703.6049999999996</v>
      </c>
      <c r="AG1939">
        <v>36855</v>
      </c>
      <c r="AH1939">
        <v>32877</v>
      </c>
      <c r="AI1939">
        <v>5530.5</v>
      </c>
      <c r="AJ1939">
        <v>36855</v>
      </c>
      <c r="AK1939" t="s">
        <v>73</v>
      </c>
      <c r="AL1939">
        <v>13</v>
      </c>
      <c r="AM1939" t="s">
        <v>68</v>
      </c>
      <c r="AN1939">
        <v>1</v>
      </c>
      <c r="AO1939">
        <v>0.156823987</v>
      </c>
      <c r="AR1939" t="s">
        <v>79</v>
      </c>
      <c r="AS1939" t="s">
        <v>77</v>
      </c>
      <c r="AT1939">
        <v>-2007</v>
      </c>
      <c r="AU1939" t="s">
        <v>78</v>
      </c>
      <c r="AV1939" t="s">
        <v>79</v>
      </c>
      <c r="AX1939" t="s">
        <v>81</v>
      </c>
      <c r="AY1939" t="s">
        <v>124</v>
      </c>
      <c r="AZ1939" t="s">
        <v>96</v>
      </c>
      <c r="BA1939" t="s">
        <v>76</v>
      </c>
      <c r="BB1939" t="s">
        <v>104</v>
      </c>
      <c r="BC1939">
        <v>15</v>
      </c>
      <c r="BD1939" t="s">
        <v>105</v>
      </c>
      <c r="BE1939">
        <v>6</v>
      </c>
      <c r="BF1939" t="s">
        <v>86</v>
      </c>
      <c r="BG1939" t="s">
        <v>106</v>
      </c>
      <c r="BH1939">
        <v>365243</v>
      </c>
      <c r="BI1939">
        <v>-1971</v>
      </c>
      <c r="BJ1939">
        <v>-1821</v>
      </c>
      <c r="BK1939">
        <v>-1821</v>
      </c>
      <c r="BL1939">
        <v>-1815</v>
      </c>
      <c r="BM1939">
        <v>0</v>
      </c>
    </row>
    <row r="1940" spans="1:65" x14ac:dyDescent="0.3">
      <c r="A1940">
        <v>116878</v>
      </c>
      <c r="B1940">
        <v>0</v>
      </c>
      <c r="C1940" t="s">
        <v>65</v>
      </c>
      <c r="D1940" t="s">
        <v>66</v>
      </c>
      <c r="E1940" t="s">
        <v>67</v>
      </c>
      <c r="F1940" t="s">
        <v>68</v>
      </c>
      <c r="G1940">
        <v>0</v>
      </c>
      <c r="H1940">
        <v>157500</v>
      </c>
      <c r="I1940">
        <v>550980</v>
      </c>
      <c r="J1940" t="s">
        <v>69</v>
      </c>
      <c r="K1940" t="s">
        <v>70</v>
      </c>
      <c r="L1940" t="s">
        <v>91</v>
      </c>
      <c r="M1940" t="s">
        <v>72</v>
      </c>
      <c r="N1940">
        <v>5.1440000000000001E-3</v>
      </c>
      <c r="O1940">
        <v>11802</v>
      </c>
      <c r="P1940">
        <v>1049</v>
      </c>
      <c r="Q1940">
        <v>1035</v>
      </c>
      <c r="R1940">
        <v>4233</v>
      </c>
      <c r="S1940">
        <v>2</v>
      </c>
      <c r="T1940">
        <v>2</v>
      </c>
      <c r="U1940" t="s">
        <v>123</v>
      </c>
      <c r="V1940">
        <v>12</v>
      </c>
      <c r="W1940">
        <v>0</v>
      </c>
      <c r="X1940">
        <v>1</v>
      </c>
      <c r="Y1940">
        <v>1</v>
      </c>
      <c r="Z1940">
        <v>0</v>
      </c>
      <c r="AA1940">
        <v>1</v>
      </c>
      <c r="AB1940">
        <v>1</v>
      </c>
      <c r="AC1940" t="s">
        <v>108</v>
      </c>
      <c r="AD1940">
        <v>1202958</v>
      </c>
      <c r="AE1940" t="s">
        <v>65</v>
      </c>
      <c r="AF1940">
        <v>15665.31</v>
      </c>
      <c r="AG1940">
        <v>180000</v>
      </c>
      <c r="AH1940">
        <v>197820</v>
      </c>
      <c r="AJ1940">
        <v>180000</v>
      </c>
      <c r="AK1940" t="s">
        <v>120</v>
      </c>
      <c r="AL1940">
        <v>9</v>
      </c>
      <c r="AM1940" t="s">
        <v>68</v>
      </c>
      <c r="AN1940">
        <v>1</v>
      </c>
      <c r="AR1940" t="s">
        <v>76</v>
      </c>
      <c r="AS1940" t="s">
        <v>114</v>
      </c>
      <c r="AT1940">
        <v>-222</v>
      </c>
      <c r="AU1940" t="s">
        <v>78</v>
      </c>
      <c r="AV1940" t="s">
        <v>115</v>
      </c>
      <c r="AW1940" t="s">
        <v>80</v>
      </c>
      <c r="AX1940" t="s">
        <v>161</v>
      </c>
      <c r="AY1940" t="s">
        <v>76</v>
      </c>
      <c r="AZ1940" t="s">
        <v>82</v>
      </c>
      <c r="BA1940" t="s">
        <v>116</v>
      </c>
      <c r="BB1940" t="s">
        <v>117</v>
      </c>
      <c r="BC1940">
        <v>4</v>
      </c>
      <c r="BD1940" t="s">
        <v>76</v>
      </c>
      <c r="BE1940">
        <v>18</v>
      </c>
      <c r="BF1940" t="s">
        <v>147</v>
      </c>
      <c r="BG1940" t="s">
        <v>154</v>
      </c>
    </row>
    <row r="1941" spans="1:65" x14ac:dyDescent="0.3">
      <c r="A1941">
        <v>116888</v>
      </c>
      <c r="B1941">
        <v>0</v>
      </c>
      <c r="C1941" t="s">
        <v>99</v>
      </c>
      <c r="D1941" t="s">
        <v>88</v>
      </c>
      <c r="E1941" t="s">
        <v>68</v>
      </c>
      <c r="F1941" t="s">
        <v>68</v>
      </c>
      <c r="G1941">
        <v>1</v>
      </c>
      <c r="H1941">
        <v>225000</v>
      </c>
      <c r="I1941">
        <v>630000</v>
      </c>
      <c r="J1941" t="s">
        <v>89</v>
      </c>
      <c r="K1941" t="s">
        <v>90</v>
      </c>
      <c r="L1941" t="s">
        <v>91</v>
      </c>
      <c r="M1941" t="s">
        <v>72</v>
      </c>
      <c r="N1941">
        <v>4.6219999999999997E-2</v>
      </c>
      <c r="O1941">
        <v>13303</v>
      </c>
      <c r="P1941">
        <v>2159</v>
      </c>
      <c r="Q1941">
        <v>3269</v>
      </c>
      <c r="R1941">
        <v>659</v>
      </c>
      <c r="S1941">
        <v>1</v>
      </c>
      <c r="T1941">
        <v>1</v>
      </c>
      <c r="U1941" t="s">
        <v>94</v>
      </c>
      <c r="V1941">
        <v>17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 t="s">
        <v>195</v>
      </c>
      <c r="AD1941">
        <v>2618318</v>
      </c>
      <c r="AE1941" t="s">
        <v>93</v>
      </c>
      <c r="AF1941">
        <v>16228.305</v>
      </c>
      <c r="AG1941">
        <v>94455</v>
      </c>
      <c r="AH1941">
        <v>85009.5</v>
      </c>
      <c r="AI1941">
        <v>9445.5</v>
      </c>
      <c r="AJ1941">
        <v>94455</v>
      </c>
      <c r="AK1941" t="s">
        <v>120</v>
      </c>
      <c r="AL1941">
        <v>18</v>
      </c>
      <c r="AM1941" t="s">
        <v>68</v>
      </c>
      <c r="AN1941">
        <v>1</v>
      </c>
      <c r="AO1941">
        <v>0.108909091</v>
      </c>
      <c r="AR1941" t="s">
        <v>79</v>
      </c>
      <c r="AS1941" t="s">
        <v>77</v>
      </c>
      <c r="AT1941">
        <v>-1676</v>
      </c>
      <c r="AU1941" t="s">
        <v>78</v>
      </c>
      <c r="AV1941" t="s">
        <v>79</v>
      </c>
      <c r="AW1941" t="s">
        <v>80</v>
      </c>
      <c r="AX1941" t="s">
        <v>81</v>
      </c>
      <c r="AY1941" t="s">
        <v>136</v>
      </c>
      <c r="AZ1941" t="s">
        <v>96</v>
      </c>
      <c r="BA1941" t="s">
        <v>76</v>
      </c>
      <c r="BB1941" t="s">
        <v>104</v>
      </c>
      <c r="BC1941">
        <v>1200</v>
      </c>
      <c r="BD1941" t="s">
        <v>85</v>
      </c>
      <c r="BE1941">
        <v>6</v>
      </c>
      <c r="BF1941" t="s">
        <v>147</v>
      </c>
      <c r="BG1941" t="s">
        <v>151</v>
      </c>
      <c r="BH1941">
        <v>365243</v>
      </c>
      <c r="BI1941">
        <v>-1645</v>
      </c>
      <c r="BJ1941">
        <v>-1495</v>
      </c>
      <c r="BK1941">
        <v>-1495</v>
      </c>
      <c r="BL1941">
        <v>-1490</v>
      </c>
      <c r="BM1941">
        <v>0</v>
      </c>
    </row>
    <row r="1942" spans="1:65" x14ac:dyDescent="0.3">
      <c r="A1942">
        <v>116888</v>
      </c>
      <c r="B1942">
        <v>0</v>
      </c>
      <c r="C1942" t="s">
        <v>99</v>
      </c>
      <c r="D1942" t="s">
        <v>88</v>
      </c>
      <c r="E1942" t="s">
        <v>68</v>
      </c>
      <c r="F1942" t="s">
        <v>68</v>
      </c>
      <c r="G1942">
        <v>1</v>
      </c>
      <c r="H1942">
        <v>225000</v>
      </c>
      <c r="I1942">
        <v>630000</v>
      </c>
      <c r="J1942" t="s">
        <v>89</v>
      </c>
      <c r="K1942" t="s">
        <v>90</v>
      </c>
      <c r="L1942" t="s">
        <v>91</v>
      </c>
      <c r="M1942" t="s">
        <v>72</v>
      </c>
      <c r="N1942">
        <v>4.6219999999999997E-2</v>
      </c>
      <c r="O1942">
        <v>13303</v>
      </c>
      <c r="P1942">
        <v>2159</v>
      </c>
      <c r="Q1942">
        <v>3269</v>
      </c>
      <c r="R1942">
        <v>659</v>
      </c>
      <c r="S1942">
        <v>1</v>
      </c>
      <c r="T1942">
        <v>1</v>
      </c>
      <c r="U1942" t="s">
        <v>94</v>
      </c>
      <c r="V1942">
        <v>17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 t="s">
        <v>195</v>
      </c>
      <c r="AD1942">
        <v>1656477</v>
      </c>
      <c r="AE1942" t="s">
        <v>65</v>
      </c>
      <c r="AG1942">
        <v>0</v>
      </c>
      <c r="AH1942">
        <v>0</v>
      </c>
      <c r="AK1942" t="s">
        <v>123</v>
      </c>
      <c r="AL1942">
        <v>14</v>
      </c>
      <c r="AM1942" t="s">
        <v>68</v>
      </c>
      <c r="AN1942">
        <v>1</v>
      </c>
      <c r="AR1942" t="s">
        <v>76</v>
      </c>
      <c r="AS1942" t="s">
        <v>129</v>
      </c>
      <c r="AT1942">
        <v>-222</v>
      </c>
      <c r="AU1942" t="s">
        <v>76</v>
      </c>
      <c r="AV1942" t="s">
        <v>79</v>
      </c>
      <c r="AX1942" t="s">
        <v>161</v>
      </c>
      <c r="AY1942" t="s">
        <v>76</v>
      </c>
      <c r="AZ1942" t="s">
        <v>76</v>
      </c>
      <c r="BA1942" t="s">
        <v>76</v>
      </c>
      <c r="BB1942" t="s">
        <v>121</v>
      </c>
      <c r="BC1942">
        <v>-1</v>
      </c>
      <c r="BD1942" t="s">
        <v>76</v>
      </c>
      <c r="BF1942" t="s">
        <v>76</v>
      </c>
      <c r="BG1942" t="s">
        <v>82</v>
      </c>
    </row>
    <row r="1943" spans="1:65" x14ac:dyDescent="0.3">
      <c r="A1943">
        <v>116907</v>
      </c>
      <c r="B1943">
        <v>0</v>
      </c>
      <c r="C1943" t="s">
        <v>65</v>
      </c>
      <c r="D1943" t="s">
        <v>88</v>
      </c>
      <c r="E1943" t="s">
        <v>67</v>
      </c>
      <c r="F1943" t="s">
        <v>68</v>
      </c>
      <c r="G1943">
        <v>0</v>
      </c>
      <c r="H1943">
        <v>180000</v>
      </c>
      <c r="I1943">
        <v>1255680</v>
      </c>
      <c r="J1943" t="s">
        <v>69</v>
      </c>
      <c r="K1943" t="s">
        <v>70</v>
      </c>
      <c r="L1943" t="s">
        <v>140</v>
      </c>
      <c r="M1943" t="s">
        <v>72</v>
      </c>
      <c r="N1943">
        <v>1.1703E-2</v>
      </c>
      <c r="O1943">
        <v>17662</v>
      </c>
      <c r="P1943">
        <v>483</v>
      </c>
      <c r="Q1943">
        <v>9003</v>
      </c>
      <c r="R1943">
        <v>1199</v>
      </c>
      <c r="S1943">
        <v>2</v>
      </c>
      <c r="T1943">
        <v>2</v>
      </c>
      <c r="U1943" t="s">
        <v>120</v>
      </c>
      <c r="V1943">
        <v>16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201</v>
      </c>
      <c r="AD1943">
        <v>2052221</v>
      </c>
      <c r="AE1943" t="s">
        <v>99</v>
      </c>
      <c r="AF1943">
        <v>38250</v>
      </c>
      <c r="AG1943">
        <v>765000</v>
      </c>
      <c r="AH1943">
        <v>765000</v>
      </c>
      <c r="AJ1943">
        <v>765000</v>
      </c>
      <c r="AK1943" t="s">
        <v>109</v>
      </c>
      <c r="AL1943">
        <v>13</v>
      </c>
      <c r="AM1943" t="s">
        <v>68</v>
      </c>
      <c r="AN1943">
        <v>1</v>
      </c>
      <c r="AR1943" t="s">
        <v>79</v>
      </c>
      <c r="AS1943" t="s">
        <v>77</v>
      </c>
      <c r="AT1943">
        <v>-369</v>
      </c>
      <c r="AU1943" t="s">
        <v>76</v>
      </c>
      <c r="AV1943" t="s">
        <v>79</v>
      </c>
      <c r="AX1943" t="s">
        <v>81</v>
      </c>
      <c r="AY1943" t="s">
        <v>76</v>
      </c>
      <c r="AZ1943" t="s">
        <v>131</v>
      </c>
      <c r="BA1943" t="s">
        <v>116</v>
      </c>
      <c r="BB1943" t="s">
        <v>121</v>
      </c>
      <c r="BC1943">
        <v>-1</v>
      </c>
      <c r="BD1943" t="s">
        <v>76</v>
      </c>
      <c r="BE1943">
        <v>0</v>
      </c>
      <c r="BF1943" t="s">
        <v>76</v>
      </c>
      <c r="BG1943" t="s">
        <v>160</v>
      </c>
      <c r="BH1943">
        <v>-367</v>
      </c>
      <c r="BI1943">
        <v>-327</v>
      </c>
      <c r="BJ1943">
        <v>365243</v>
      </c>
      <c r="BK1943">
        <v>-174</v>
      </c>
      <c r="BL1943">
        <v>365243</v>
      </c>
      <c r="BM1943">
        <v>0</v>
      </c>
    </row>
    <row r="1944" spans="1:65" x14ac:dyDescent="0.3">
      <c r="A1944">
        <v>116912</v>
      </c>
      <c r="B1944">
        <v>0</v>
      </c>
      <c r="C1944" t="s">
        <v>65</v>
      </c>
      <c r="D1944" t="s">
        <v>88</v>
      </c>
      <c r="E1944" t="s">
        <v>67</v>
      </c>
      <c r="F1944" t="s">
        <v>68</v>
      </c>
      <c r="G1944">
        <v>1</v>
      </c>
      <c r="H1944">
        <v>112500</v>
      </c>
      <c r="I1944">
        <v>270000</v>
      </c>
      <c r="J1944" t="s">
        <v>69</v>
      </c>
      <c r="K1944" t="s">
        <v>90</v>
      </c>
      <c r="L1944" t="s">
        <v>91</v>
      </c>
      <c r="M1944" t="s">
        <v>72</v>
      </c>
      <c r="N1944">
        <v>1.0005999999999999E-2</v>
      </c>
      <c r="O1944">
        <v>11713</v>
      </c>
      <c r="P1944">
        <v>1430</v>
      </c>
      <c r="Q1944">
        <v>1587</v>
      </c>
      <c r="R1944">
        <v>1843</v>
      </c>
      <c r="S1944">
        <v>2</v>
      </c>
      <c r="T1944">
        <v>2</v>
      </c>
      <c r="U1944" t="s">
        <v>75</v>
      </c>
      <c r="V1944">
        <v>13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170</v>
      </c>
      <c r="AD1944">
        <v>1883159</v>
      </c>
      <c r="AE1944" t="s">
        <v>99</v>
      </c>
      <c r="AF1944">
        <v>6750</v>
      </c>
      <c r="AG1944">
        <v>135000</v>
      </c>
      <c r="AH1944">
        <v>135000</v>
      </c>
      <c r="AJ1944">
        <v>135000</v>
      </c>
      <c r="AK1944" t="s">
        <v>73</v>
      </c>
      <c r="AL1944">
        <v>14</v>
      </c>
      <c r="AM1944" t="s">
        <v>68</v>
      </c>
      <c r="AN1944">
        <v>1</v>
      </c>
      <c r="AR1944" t="s">
        <v>79</v>
      </c>
      <c r="AS1944" t="s">
        <v>77</v>
      </c>
      <c r="AT1944">
        <v>-703</v>
      </c>
      <c r="AU1944" t="s">
        <v>76</v>
      </c>
      <c r="AV1944" t="s">
        <v>79</v>
      </c>
      <c r="AX1944" t="s">
        <v>81</v>
      </c>
      <c r="AY1944" t="s">
        <v>76</v>
      </c>
      <c r="AZ1944" t="s">
        <v>131</v>
      </c>
      <c r="BA1944" t="s">
        <v>83</v>
      </c>
      <c r="BB1944" t="s">
        <v>104</v>
      </c>
      <c r="BC1944">
        <v>135</v>
      </c>
      <c r="BD1944" t="s">
        <v>85</v>
      </c>
      <c r="BE1944">
        <v>0</v>
      </c>
      <c r="BF1944" t="s">
        <v>76</v>
      </c>
      <c r="BG1944" t="s">
        <v>132</v>
      </c>
      <c r="BH1944">
        <v>-653</v>
      </c>
      <c r="BI1944">
        <v>-595</v>
      </c>
      <c r="BJ1944">
        <v>365243</v>
      </c>
      <c r="BK1944">
        <v>365243</v>
      </c>
      <c r="BL1944">
        <v>365243</v>
      </c>
      <c r="BM1944">
        <v>0</v>
      </c>
    </row>
    <row r="1945" spans="1:65" x14ac:dyDescent="0.3">
      <c r="A1945">
        <v>116941</v>
      </c>
      <c r="B1945">
        <v>0</v>
      </c>
      <c r="C1945" t="s">
        <v>65</v>
      </c>
      <c r="D1945" t="s">
        <v>66</v>
      </c>
      <c r="E1945" t="s">
        <v>67</v>
      </c>
      <c r="F1945" t="s">
        <v>68</v>
      </c>
      <c r="G1945">
        <v>1</v>
      </c>
      <c r="H1945">
        <v>157500</v>
      </c>
      <c r="I1945">
        <v>239850</v>
      </c>
      <c r="J1945" t="s">
        <v>69</v>
      </c>
      <c r="K1945" t="s">
        <v>70</v>
      </c>
      <c r="L1945" t="s">
        <v>91</v>
      </c>
      <c r="M1945" t="s">
        <v>72</v>
      </c>
      <c r="N1945">
        <v>1.9689000000000002E-2</v>
      </c>
      <c r="O1945">
        <v>13388</v>
      </c>
      <c r="P1945">
        <v>1840</v>
      </c>
      <c r="Q1945">
        <v>1095</v>
      </c>
      <c r="R1945">
        <v>4492</v>
      </c>
      <c r="S1945">
        <v>2</v>
      </c>
      <c r="T1945">
        <v>2</v>
      </c>
      <c r="U1945" t="s">
        <v>123</v>
      </c>
      <c r="V1945">
        <v>10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 t="s">
        <v>108</v>
      </c>
      <c r="AD1945">
        <v>2015794</v>
      </c>
      <c r="AE1945" t="s">
        <v>65</v>
      </c>
      <c r="AF1945">
        <v>30431.654999999999</v>
      </c>
      <c r="AG1945">
        <v>135000</v>
      </c>
      <c r="AH1945">
        <v>156388.5</v>
      </c>
      <c r="AJ1945">
        <v>135000</v>
      </c>
      <c r="AK1945" t="s">
        <v>120</v>
      </c>
      <c r="AL1945">
        <v>9</v>
      </c>
      <c r="AM1945" t="s">
        <v>68</v>
      </c>
      <c r="AN1945">
        <v>1</v>
      </c>
      <c r="AR1945" t="s">
        <v>76</v>
      </c>
      <c r="AS1945" t="s">
        <v>77</v>
      </c>
      <c r="AT1945">
        <v>-565</v>
      </c>
      <c r="AU1945" t="s">
        <v>78</v>
      </c>
      <c r="AV1945" t="s">
        <v>79</v>
      </c>
      <c r="AX1945" t="s">
        <v>161</v>
      </c>
      <c r="AY1945" t="s">
        <v>76</v>
      </c>
      <c r="AZ1945" t="s">
        <v>82</v>
      </c>
      <c r="BA1945" t="s">
        <v>116</v>
      </c>
      <c r="BB1945" t="s">
        <v>117</v>
      </c>
      <c r="BC1945">
        <v>4</v>
      </c>
      <c r="BD1945" t="s">
        <v>76</v>
      </c>
      <c r="BE1945">
        <v>6</v>
      </c>
      <c r="BF1945" t="s">
        <v>86</v>
      </c>
      <c r="BG1945" t="s">
        <v>172</v>
      </c>
      <c r="BH1945">
        <v>365243</v>
      </c>
      <c r="BI1945">
        <v>-535</v>
      </c>
      <c r="BJ1945">
        <v>-385</v>
      </c>
      <c r="BK1945">
        <v>-385</v>
      </c>
      <c r="BL1945">
        <v>-379</v>
      </c>
      <c r="BM1945">
        <v>1</v>
      </c>
    </row>
    <row r="1946" spans="1:65" x14ac:dyDescent="0.3">
      <c r="A1946">
        <v>116954</v>
      </c>
      <c r="B1946">
        <v>0</v>
      </c>
      <c r="C1946" t="s">
        <v>65</v>
      </c>
      <c r="D1946" t="s">
        <v>88</v>
      </c>
      <c r="E1946" t="s">
        <v>67</v>
      </c>
      <c r="F1946" t="s">
        <v>68</v>
      </c>
      <c r="G1946">
        <v>0</v>
      </c>
      <c r="H1946">
        <v>54000</v>
      </c>
      <c r="I1946">
        <v>167076</v>
      </c>
      <c r="J1946" t="s">
        <v>113</v>
      </c>
      <c r="K1946" t="s">
        <v>70</v>
      </c>
      <c r="L1946" t="s">
        <v>71</v>
      </c>
      <c r="M1946" t="s">
        <v>72</v>
      </c>
      <c r="N1946">
        <v>2.0246E-2</v>
      </c>
      <c r="O1946">
        <v>21595</v>
      </c>
      <c r="P1946">
        <v>365243</v>
      </c>
      <c r="Q1946">
        <v>3071</v>
      </c>
      <c r="R1946">
        <v>4483</v>
      </c>
      <c r="S1946">
        <v>3</v>
      </c>
      <c r="T1946">
        <v>3</v>
      </c>
      <c r="U1946" t="s">
        <v>75</v>
      </c>
      <c r="V1946">
        <v>11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76</v>
      </c>
      <c r="AD1946">
        <v>2542701</v>
      </c>
      <c r="AE1946" t="s">
        <v>93</v>
      </c>
      <c r="AF1946">
        <v>12800.16</v>
      </c>
      <c r="AG1946">
        <v>170361</v>
      </c>
      <c r="AH1946">
        <v>205443</v>
      </c>
      <c r="AI1946">
        <v>0</v>
      </c>
      <c r="AJ1946">
        <v>170361</v>
      </c>
      <c r="AK1946" t="s">
        <v>94</v>
      </c>
      <c r="AL1946">
        <v>11</v>
      </c>
      <c r="AM1946" t="s">
        <v>68</v>
      </c>
      <c r="AN1946">
        <v>1</v>
      </c>
      <c r="AO1946">
        <v>0</v>
      </c>
      <c r="AR1946" t="s">
        <v>79</v>
      </c>
      <c r="AS1946" t="s">
        <v>77</v>
      </c>
      <c r="AT1946">
        <v>-841</v>
      </c>
      <c r="AU1946" t="s">
        <v>78</v>
      </c>
      <c r="AV1946" t="s">
        <v>79</v>
      </c>
      <c r="AW1946" t="s">
        <v>80</v>
      </c>
      <c r="AX1946" t="s">
        <v>102</v>
      </c>
      <c r="AY1946" t="s">
        <v>103</v>
      </c>
      <c r="AZ1946" t="s">
        <v>96</v>
      </c>
      <c r="BA1946" t="s">
        <v>76</v>
      </c>
      <c r="BB1946" t="s">
        <v>104</v>
      </c>
      <c r="BC1946">
        <v>652</v>
      </c>
      <c r="BD1946" t="s">
        <v>85</v>
      </c>
      <c r="BE1946">
        <v>24</v>
      </c>
      <c r="BF1946" t="s">
        <v>147</v>
      </c>
      <c r="BG1946" t="s">
        <v>151</v>
      </c>
      <c r="BH1946">
        <v>365243</v>
      </c>
      <c r="BI1946">
        <v>-809</v>
      </c>
      <c r="BJ1946">
        <v>-119</v>
      </c>
      <c r="BK1946">
        <v>-119</v>
      </c>
      <c r="BL1946">
        <v>-112</v>
      </c>
      <c r="BM1946">
        <v>0</v>
      </c>
    </row>
    <row r="1947" spans="1:65" x14ac:dyDescent="0.3">
      <c r="A1947">
        <v>116961</v>
      </c>
      <c r="B1947">
        <v>0</v>
      </c>
      <c r="C1947" t="s">
        <v>65</v>
      </c>
      <c r="D1947" t="s">
        <v>66</v>
      </c>
      <c r="E1947" t="s">
        <v>68</v>
      </c>
      <c r="F1947" t="s">
        <v>67</v>
      </c>
      <c r="G1947">
        <v>0</v>
      </c>
      <c r="H1947">
        <v>112500</v>
      </c>
      <c r="I1947">
        <v>681444</v>
      </c>
      <c r="J1947" t="s">
        <v>69</v>
      </c>
      <c r="K1947" t="s">
        <v>70</v>
      </c>
      <c r="L1947" t="s">
        <v>91</v>
      </c>
      <c r="M1947" t="s">
        <v>72</v>
      </c>
      <c r="N1947">
        <v>3.5791999999999997E-2</v>
      </c>
      <c r="O1947">
        <v>9835</v>
      </c>
      <c r="P1947">
        <v>1691</v>
      </c>
      <c r="Q1947">
        <v>4194</v>
      </c>
      <c r="R1947">
        <v>2410</v>
      </c>
      <c r="S1947">
        <v>2</v>
      </c>
      <c r="T1947">
        <v>2</v>
      </c>
      <c r="U1947" t="s">
        <v>120</v>
      </c>
      <c r="V1947">
        <v>16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 t="s">
        <v>92</v>
      </c>
      <c r="AD1947">
        <v>2049046</v>
      </c>
      <c r="AE1947" t="s">
        <v>93</v>
      </c>
      <c r="AF1947">
        <v>3675.87</v>
      </c>
      <c r="AG1947">
        <v>38115</v>
      </c>
      <c r="AH1947">
        <v>34290</v>
      </c>
      <c r="AI1947">
        <v>3825</v>
      </c>
      <c r="AJ1947">
        <v>38115</v>
      </c>
      <c r="AK1947" t="s">
        <v>75</v>
      </c>
      <c r="AL1947">
        <v>10</v>
      </c>
      <c r="AM1947" t="s">
        <v>68</v>
      </c>
      <c r="AN1947">
        <v>1</v>
      </c>
      <c r="AO1947">
        <v>0.10929483700000001</v>
      </c>
      <c r="AR1947" t="s">
        <v>79</v>
      </c>
      <c r="AS1947" t="s">
        <v>77</v>
      </c>
      <c r="AT1947">
        <v>-1459</v>
      </c>
      <c r="AU1947" t="s">
        <v>155</v>
      </c>
      <c r="AV1947" t="s">
        <v>79</v>
      </c>
      <c r="AX1947" t="s">
        <v>81</v>
      </c>
      <c r="AY1947" t="s">
        <v>103</v>
      </c>
      <c r="AZ1947" t="s">
        <v>96</v>
      </c>
      <c r="BA1947" t="s">
        <v>76</v>
      </c>
      <c r="BB1947" t="s">
        <v>138</v>
      </c>
      <c r="BC1947">
        <v>218</v>
      </c>
      <c r="BD1947" t="s">
        <v>163</v>
      </c>
      <c r="BE1947">
        <v>12</v>
      </c>
      <c r="BF1947" t="s">
        <v>147</v>
      </c>
      <c r="BG1947" t="s">
        <v>158</v>
      </c>
      <c r="BH1947">
        <v>365243</v>
      </c>
      <c r="BI1947">
        <v>-1389</v>
      </c>
      <c r="BJ1947">
        <v>-1059</v>
      </c>
      <c r="BK1947">
        <v>-1059</v>
      </c>
      <c r="BL1947">
        <v>-1053</v>
      </c>
      <c r="BM1947">
        <v>0</v>
      </c>
    </row>
    <row r="1948" spans="1:65" x14ac:dyDescent="0.3">
      <c r="A1948">
        <v>116967</v>
      </c>
      <c r="B1948">
        <v>0</v>
      </c>
      <c r="C1948" t="s">
        <v>65</v>
      </c>
      <c r="D1948" t="s">
        <v>66</v>
      </c>
      <c r="E1948" t="s">
        <v>68</v>
      </c>
      <c r="F1948" t="s">
        <v>68</v>
      </c>
      <c r="G1948">
        <v>1</v>
      </c>
      <c r="H1948">
        <v>292500</v>
      </c>
      <c r="I1948">
        <v>1575000</v>
      </c>
      <c r="J1948" t="s">
        <v>133</v>
      </c>
      <c r="K1948" t="s">
        <v>70</v>
      </c>
      <c r="L1948" t="s">
        <v>91</v>
      </c>
      <c r="M1948" t="s">
        <v>72</v>
      </c>
      <c r="N1948">
        <v>3.8180000000000002E-3</v>
      </c>
      <c r="O1948">
        <v>12455</v>
      </c>
      <c r="P1948">
        <v>4367</v>
      </c>
      <c r="Q1948">
        <v>3300</v>
      </c>
      <c r="R1948">
        <v>4414</v>
      </c>
      <c r="S1948">
        <v>2</v>
      </c>
      <c r="T1948">
        <v>2</v>
      </c>
      <c r="U1948" t="s">
        <v>94</v>
      </c>
      <c r="V1948">
        <v>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130</v>
      </c>
      <c r="AD1948">
        <v>2835998</v>
      </c>
      <c r="AE1948" t="s">
        <v>93</v>
      </c>
      <c r="AF1948">
        <v>29715.255000000001</v>
      </c>
      <c r="AG1948">
        <v>162409.5</v>
      </c>
      <c r="AH1948">
        <v>169375.5</v>
      </c>
      <c r="AI1948">
        <v>0</v>
      </c>
      <c r="AJ1948">
        <v>162409.5</v>
      </c>
      <c r="AK1948" t="s">
        <v>120</v>
      </c>
      <c r="AL1948">
        <v>8</v>
      </c>
      <c r="AM1948" t="s">
        <v>68</v>
      </c>
      <c r="AN1948">
        <v>1</v>
      </c>
      <c r="AO1948">
        <v>0</v>
      </c>
      <c r="AR1948" t="s">
        <v>79</v>
      </c>
      <c r="AS1948" t="s">
        <v>77</v>
      </c>
      <c r="AT1948">
        <v>-479</v>
      </c>
      <c r="AU1948" t="s">
        <v>78</v>
      </c>
      <c r="AV1948" t="s">
        <v>79</v>
      </c>
      <c r="AX1948" t="s">
        <v>81</v>
      </c>
      <c r="AY1948" t="s">
        <v>162</v>
      </c>
      <c r="AZ1948" t="s">
        <v>96</v>
      </c>
      <c r="BA1948" t="s">
        <v>76</v>
      </c>
      <c r="BB1948" t="s">
        <v>138</v>
      </c>
      <c r="BC1948">
        <v>50</v>
      </c>
      <c r="BD1948" t="s">
        <v>198</v>
      </c>
      <c r="BE1948">
        <v>6</v>
      </c>
      <c r="BF1948" t="s">
        <v>97</v>
      </c>
      <c r="BG1948" t="s">
        <v>222</v>
      </c>
      <c r="BH1948">
        <v>365243</v>
      </c>
      <c r="BI1948">
        <v>-448</v>
      </c>
      <c r="BJ1948">
        <v>-298</v>
      </c>
      <c r="BK1948">
        <v>-298</v>
      </c>
      <c r="BL1948">
        <v>-293</v>
      </c>
      <c r="BM1948">
        <v>0</v>
      </c>
    </row>
    <row r="1949" spans="1:65" x14ac:dyDescent="0.3">
      <c r="A1949">
        <v>116979</v>
      </c>
      <c r="B1949">
        <v>0</v>
      </c>
      <c r="C1949" t="s">
        <v>65</v>
      </c>
      <c r="D1949" t="s">
        <v>88</v>
      </c>
      <c r="E1949" t="s">
        <v>67</v>
      </c>
      <c r="F1949" t="s">
        <v>67</v>
      </c>
      <c r="G1949">
        <v>0</v>
      </c>
      <c r="H1949">
        <v>180000</v>
      </c>
      <c r="I1949">
        <v>450000</v>
      </c>
      <c r="J1949" t="s">
        <v>69</v>
      </c>
      <c r="K1949" t="s">
        <v>70</v>
      </c>
      <c r="L1949" t="s">
        <v>91</v>
      </c>
      <c r="M1949" t="s">
        <v>72</v>
      </c>
      <c r="N1949">
        <v>1.0031999999999999E-2</v>
      </c>
      <c r="O1949">
        <v>13652</v>
      </c>
      <c r="P1949">
        <v>5394</v>
      </c>
      <c r="Q1949">
        <v>205</v>
      </c>
      <c r="R1949">
        <v>1424</v>
      </c>
      <c r="S1949">
        <v>2</v>
      </c>
      <c r="T1949">
        <v>2</v>
      </c>
      <c r="U1949" t="s">
        <v>109</v>
      </c>
      <c r="V1949">
        <v>11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92</v>
      </c>
      <c r="AD1949">
        <v>1452659</v>
      </c>
      <c r="AE1949" t="s">
        <v>65</v>
      </c>
      <c r="AF1949">
        <v>17669.25</v>
      </c>
      <c r="AG1949">
        <v>225000</v>
      </c>
      <c r="AH1949">
        <v>225000</v>
      </c>
      <c r="AJ1949">
        <v>225000</v>
      </c>
      <c r="AK1949" t="s">
        <v>125</v>
      </c>
      <c r="AL1949">
        <v>7</v>
      </c>
      <c r="AM1949" t="s">
        <v>68</v>
      </c>
      <c r="AN1949">
        <v>1</v>
      </c>
      <c r="AR1949" t="s">
        <v>168</v>
      </c>
      <c r="AS1949" t="s">
        <v>114</v>
      </c>
      <c r="AT1949">
        <v>-298</v>
      </c>
      <c r="AU1949" t="s">
        <v>78</v>
      </c>
      <c r="AV1949" t="s">
        <v>165</v>
      </c>
      <c r="AW1949" t="s">
        <v>80</v>
      </c>
      <c r="AX1949" t="s">
        <v>81</v>
      </c>
      <c r="AY1949" t="s">
        <v>76</v>
      </c>
      <c r="AZ1949" t="s">
        <v>82</v>
      </c>
      <c r="BA1949" t="s">
        <v>83</v>
      </c>
      <c r="BB1949" t="s">
        <v>121</v>
      </c>
      <c r="BC1949">
        <v>-1</v>
      </c>
      <c r="BD1949" t="s">
        <v>76</v>
      </c>
      <c r="BE1949">
        <v>18</v>
      </c>
      <c r="BF1949" t="s">
        <v>147</v>
      </c>
      <c r="BG1949" t="s">
        <v>196</v>
      </c>
    </row>
    <row r="1950" spans="1:65" x14ac:dyDescent="0.3">
      <c r="A1950">
        <v>116999</v>
      </c>
      <c r="B1950">
        <v>0</v>
      </c>
      <c r="C1950" t="s">
        <v>65</v>
      </c>
      <c r="D1950" t="s">
        <v>88</v>
      </c>
      <c r="E1950" t="s">
        <v>68</v>
      </c>
      <c r="F1950" t="s">
        <v>67</v>
      </c>
      <c r="G1950">
        <v>0</v>
      </c>
      <c r="H1950">
        <v>225000</v>
      </c>
      <c r="I1950">
        <v>834048</v>
      </c>
      <c r="J1950" t="s">
        <v>89</v>
      </c>
      <c r="K1950" t="s">
        <v>70</v>
      </c>
      <c r="L1950" t="s">
        <v>91</v>
      </c>
      <c r="M1950" t="s">
        <v>72</v>
      </c>
      <c r="N1950">
        <v>1.4463999999999999E-2</v>
      </c>
      <c r="O1950">
        <v>15521</v>
      </c>
      <c r="P1950">
        <v>4293</v>
      </c>
      <c r="Q1950">
        <v>3731</v>
      </c>
      <c r="R1950">
        <v>3043</v>
      </c>
      <c r="S1950">
        <v>2</v>
      </c>
      <c r="T1950">
        <v>2</v>
      </c>
      <c r="U1950" t="s">
        <v>125</v>
      </c>
      <c r="V1950">
        <v>4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 t="s">
        <v>135</v>
      </c>
      <c r="AD1950">
        <v>1069389</v>
      </c>
      <c r="AE1950" t="s">
        <v>65</v>
      </c>
      <c r="AG1950">
        <v>0</v>
      </c>
      <c r="AH1950">
        <v>0</v>
      </c>
      <c r="AK1950" t="s">
        <v>120</v>
      </c>
      <c r="AL1950">
        <v>6</v>
      </c>
      <c r="AM1950" t="s">
        <v>68</v>
      </c>
      <c r="AN1950">
        <v>1</v>
      </c>
      <c r="AR1950" t="s">
        <v>76</v>
      </c>
      <c r="AS1950" t="s">
        <v>129</v>
      </c>
      <c r="AT1950">
        <v>-167</v>
      </c>
      <c r="AU1950" t="s">
        <v>76</v>
      </c>
      <c r="AV1950" t="s">
        <v>79</v>
      </c>
      <c r="AX1950" t="s">
        <v>81</v>
      </c>
      <c r="AY1950" t="s">
        <v>76</v>
      </c>
      <c r="AZ1950" t="s">
        <v>76</v>
      </c>
      <c r="BA1950" t="s">
        <v>76</v>
      </c>
      <c r="BB1950" t="s">
        <v>121</v>
      </c>
      <c r="BC1950">
        <v>-1</v>
      </c>
      <c r="BD1950" t="s">
        <v>76</v>
      </c>
      <c r="BF1950" t="s">
        <v>76</v>
      </c>
      <c r="BG1950" t="s">
        <v>82</v>
      </c>
    </row>
    <row r="1951" spans="1:65" x14ac:dyDescent="0.3">
      <c r="A1951">
        <v>117004</v>
      </c>
      <c r="B1951">
        <v>0</v>
      </c>
      <c r="C1951" t="s">
        <v>65</v>
      </c>
      <c r="D1951" t="s">
        <v>66</v>
      </c>
      <c r="E1951" t="s">
        <v>67</v>
      </c>
      <c r="F1951" t="s">
        <v>68</v>
      </c>
      <c r="G1951">
        <v>0</v>
      </c>
      <c r="H1951">
        <v>135000</v>
      </c>
      <c r="I1951">
        <v>135000</v>
      </c>
      <c r="J1951" t="s">
        <v>69</v>
      </c>
      <c r="K1951" t="s">
        <v>70</v>
      </c>
      <c r="L1951" t="s">
        <v>91</v>
      </c>
      <c r="M1951" t="s">
        <v>72</v>
      </c>
      <c r="N1951">
        <v>5.1440000000000001E-3</v>
      </c>
      <c r="O1951">
        <v>9642</v>
      </c>
      <c r="P1951">
        <v>1493</v>
      </c>
      <c r="Q1951">
        <v>5278</v>
      </c>
      <c r="R1951">
        <v>1130</v>
      </c>
      <c r="S1951">
        <v>2</v>
      </c>
      <c r="T1951">
        <v>2</v>
      </c>
      <c r="U1951" t="s">
        <v>73</v>
      </c>
      <c r="V1951">
        <v>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108</v>
      </c>
      <c r="AD1951">
        <v>2169419</v>
      </c>
      <c r="AE1951" t="s">
        <v>65</v>
      </c>
      <c r="AF1951">
        <v>15390.36</v>
      </c>
      <c r="AG1951">
        <v>225000</v>
      </c>
      <c r="AH1951">
        <v>258444</v>
      </c>
      <c r="AJ1951">
        <v>225000</v>
      </c>
      <c r="AK1951" t="s">
        <v>109</v>
      </c>
      <c r="AL1951">
        <v>9</v>
      </c>
      <c r="AM1951" t="s">
        <v>68</v>
      </c>
      <c r="AN1951">
        <v>1</v>
      </c>
      <c r="AR1951" t="s">
        <v>157</v>
      </c>
      <c r="AS1951" t="s">
        <v>114</v>
      </c>
      <c r="AT1951">
        <v>-447</v>
      </c>
      <c r="AU1951" t="s">
        <v>78</v>
      </c>
      <c r="AV1951" t="s">
        <v>149</v>
      </c>
      <c r="AW1951" t="s">
        <v>80</v>
      </c>
      <c r="AX1951" t="s">
        <v>81</v>
      </c>
      <c r="AY1951" t="s">
        <v>76</v>
      </c>
      <c r="AZ1951" t="s">
        <v>82</v>
      </c>
      <c r="BA1951" t="s">
        <v>83</v>
      </c>
      <c r="BB1951" t="s">
        <v>117</v>
      </c>
      <c r="BC1951">
        <v>2</v>
      </c>
      <c r="BD1951" t="s">
        <v>76</v>
      </c>
      <c r="BE1951">
        <v>24</v>
      </c>
      <c r="BF1951" t="s">
        <v>147</v>
      </c>
      <c r="BG1951" t="s">
        <v>196</v>
      </c>
    </row>
    <row r="1952" spans="1:65" x14ac:dyDescent="0.3">
      <c r="A1952">
        <v>117016</v>
      </c>
      <c r="B1952">
        <v>0</v>
      </c>
      <c r="C1952" t="s">
        <v>65</v>
      </c>
      <c r="D1952" t="s">
        <v>88</v>
      </c>
      <c r="E1952" t="s">
        <v>67</v>
      </c>
      <c r="F1952" t="s">
        <v>68</v>
      </c>
      <c r="G1952">
        <v>0</v>
      </c>
      <c r="H1952">
        <v>270000</v>
      </c>
      <c r="I1952">
        <v>526491</v>
      </c>
      <c r="J1952" t="s">
        <v>133</v>
      </c>
      <c r="K1952" t="s">
        <v>70</v>
      </c>
      <c r="L1952" t="s">
        <v>139</v>
      </c>
      <c r="M1952" t="s">
        <v>169</v>
      </c>
      <c r="N1952">
        <v>4.6219999999999997E-2</v>
      </c>
      <c r="O1952">
        <v>23431</v>
      </c>
      <c r="P1952">
        <v>2809</v>
      </c>
      <c r="Q1952">
        <v>11342</v>
      </c>
      <c r="R1952">
        <v>4734</v>
      </c>
      <c r="S1952">
        <v>1</v>
      </c>
      <c r="T1952">
        <v>1</v>
      </c>
      <c r="U1952" t="s">
        <v>109</v>
      </c>
      <c r="V1952">
        <v>14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 t="s">
        <v>168</v>
      </c>
      <c r="AD1952">
        <v>2160682</v>
      </c>
      <c r="AE1952" t="s">
        <v>99</v>
      </c>
      <c r="AG1952">
        <v>0</v>
      </c>
      <c r="AH1952">
        <v>0</v>
      </c>
      <c r="AK1952" t="s">
        <v>123</v>
      </c>
      <c r="AL1952">
        <v>14</v>
      </c>
      <c r="AM1952" t="s">
        <v>68</v>
      </c>
      <c r="AN1952">
        <v>1</v>
      </c>
      <c r="AR1952" t="s">
        <v>79</v>
      </c>
      <c r="AS1952" t="s">
        <v>129</v>
      </c>
      <c r="AT1952">
        <v>-305</v>
      </c>
      <c r="AU1952" t="s">
        <v>76</v>
      </c>
      <c r="AV1952" t="s">
        <v>79</v>
      </c>
      <c r="AX1952" t="s">
        <v>81</v>
      </c>
      <c r="AY1952" t="s">
        <v>76</v>
      </c>
      <c r="AZ1952" t="s">
        <v>76</v>
      </c>
      <c r="BA1952" t="s">
        <v>76</v>
      </c>
      <c r="BB1952" t="s">
        <v>121</v>
      </c>
      <c r="BC1952">
        <v>-1</v>
      </c>
      <c r="BD1952" t="s">
        <v>76</v>
      </c>
      <c r="BF1952" t="s">
        <v>76</v>
      </c>
      <c r="BG1952" t="s">
        <v>132</v>
      </c>
    </row>
    <row r="1953" spans="1:65" x14ac:dyDescent="0.3">
      <c r="A1953">
        <v>117033</v>
      </c>
      <c r="B1953">
        <v>0</v>
      </c>
      <c r="C1953" t="s">
        <v>65</v>
      </c>
      <c r="D1953" t="s">
        <v>88</v>
      </c>
      <c r="E1953" t="s">
        <v>67</v>
      </c>
      <c r="F1953" t="s">
        <v>68</v>
      </c>
      <c r="G1953">
        <v>0</v>
      </c>
      <c r="H1953">
        <v>135000</v>
      </c>
      <c r="I1953">
        <v>107820</v>
      </c>
      <c r="J1953" t="s">
        <v>69</v>
      </c>
      <c r="K1953" t="s">
        <v>70</v>
      </c>
      <c r="L1953" t="s">
        <v>119</v>
      </c>
      <c r="M1953" t="s">
        <v>72</v>
      </c>
      <c r="N1953">
        <v>7.3299999999999997E-3</v>
      </c>
      <c r="O1953">
        <v>16490</v>
      </c>
      <c r="P1953">
        <v>3771</v>
      </c>
      <c r="Q1953">
        <v>430</v>
      </c>
      <c r="R1953">
        <v>28</v>
      </c>
      <c r="S1953">
        <v>2</v>
      </c>
      <c r="T1953">
        <v>2</v>
      </c>
      <c r="U1953" t="s">
        <v>123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135</v>
      </c>
      <c r="AD1953">
        <v>1027486</v>
      </c>
      <c r="AE1953" t="s">
        <v>65</v>
      </c>
      <c r="AF1953">
        <v>52999.92</v>
      </c>
      <c r="AG1953">
        <v>1129500</v>
      </c>
      <c r="AH1953">
        <v>1260702</v>
      </c>
      <c r="AJ1953">
        <v>1129500</v>
      </c>
      <c r="AK1953" t="s">
        <v>94</v>
      </c>
      <c r="AL1953">
        <v>10</v>
      </c>
      <c r="AM1953" t="s">
        <v>68</v>
      </c>
      <c r="AN1953">
        <v>1</v>
      </c>
      <c r="AR1953" t="s">
        <v>76</v>
      </c>
      <c r="AS1953" t="s">
        <v>77</v>
      </c>
      <c r="AT1953">
        <v>-786</v>
      </c>
      <c r="AU1953" t="s">
        <v>78</v>
      </c>
      <c r="AV1953" t="s">
        <v>79</v>
      </c>
      <c r="AW1953" t="s">
        <v>80</v>
      </c>
      <c r="AX1953" t="s">
        <v>81</v>
      </c>
      <c r="AY1953" t="s">
        <v>76</v>
      </c>
      <c r="AZ1953" t="s">
        <v>82</v>
      </c>
      <c r="BA1953" t="s">
        <v>116</v>
      </c>
      <c r="BB1953" t="s">
        <v>121</v>
      </c>
      <c r="BC1953">
        <v>-1</v>
      </c>
      <c r="BD1953" t="s">
        <v>76</v>
      </c>
      <c r="BE1953">
        <v>48</v>
      </c>
      <c r="BF1953" t="s">
        <v>147</v>
      </c>
      <c r="BG1953" t="s">
        <v>154</v>
      </c>
      <c r="BH1953">
        <v>365243</v>
      </c>
      <c r="BI1953">
        <v>-756</v>
      </c>
      <c r="BJ1953">
        <v>654</v>
      </c>
      <c r="BK1953">
        <v>-486</v>
      </c>
      <c r="BL1953">
        <v>-477</v>
      </c>
      <c r="BM1953">
        <v>1</v>
      </c>
    </row>
    <row r="1954" spans="1:65" x14ac:dyDescent="0.3">
      <c r="A1954">
        <v>117053</v>
      </c>
      <c r="B1954">
        <v>0</v>
      </c>
      <c r="C1954" t="s">
        <v>65</v>
      </c>
      <c r="D1954" t="s">
        <v>88</v>
      </c>
      <c r="E1954" t="s">
        <v>67</v>
      </c>
      <c r="F1954" t="s">
        <v>68</v>
      </c>
      <c r="G1954">
        <v>0</v>
      </c>
      <c r="H1954">
        <v>166500</v>
      </c>
      <c r="I1954">
        <v>1035832.5</v>
      </c>
      <c r="J1954" t="s">
        <v>113</v>
      </c>
      <c r="K1954" t="s">
        <v>70</v>
      </c>
      <c r="L1954" t="s">
        <v>91</v>
      </c>
      <c r="M1954" t="s">
        <v>72</v>
      </c>
      <c r="N1954">
        <v>4.96E-3</v>
      </c>
      <c r="O1954">
        <v>21067</v>
      </c>
      <c r="P1954">
        <v>365243</v>
      </c>
      <c r="Q1954">
        <v>2193</v>
      </c>
      <c r="R1954">
        <v>2973</v>
      </c>
      <c r="S1954">
        <v>2</v>
      </c>
      <c r="T1954">
        <v>2</v>
      </c>
      <c r="U1954" t="s">
        <v>123</v>
      </c>
      <c r="V1954">
        <v>11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76</v>
      </c>
      <c r="AD1954">
        <v>2260088</v>
      </c>
      <c r="AE1954" t="s">
        <v>93</v>
      </c>
      <c r="AF1954">
        <v>8154.81</v>
      </c>
      <c r="AG1954">
        <v>68400</v>
      </c>
      <c r="AH1954">
        <v>75622.5</v>
      </c>
      <c r="AI1954">
        <v>0</v>
      </c>
      <c r="AJ1954">
        <v>68400</v>
      </c>
      <c r="AK1954" t="s">
        <v>73</v>
      </c>
      <c r="AL1954">
        <v>14</v>
      </c>
      <c r="AM1954" t="s">
        <v>68</v>
      </c>
      <c r="AN1954">
        <v>1</v>
      </c>
      <c r="AO1954">
        <v>0</v>
      </c>
      <c r="AR1954" t="s">
        <v>79</v>
      </c>
      <c r="AS1954" t="s">
        <v>77</v>
      </c>
      <c r="AT1954">
        <v>-284</v>
      </c>
      <c r="AU1954" t="s">
        <v>78</v>
      </c>
      <c r="AV1954" t="s">
        <v>79</v>
      </c>
      <c r="AW1954" t="s">
        <v>101</v>
      </c>
      <c r="AX1954" t="s">
        <v>81</v>
      </c>
      <c r="AY1954" t="s">
        <v>124</v>
      </c>
      <c r="AZ1954" t="s">
        <v>96</v>
      </c>
      <c r="BA1954" t="s">
        <v>76</v>
      </c>
      <c r="BB1954" t="s">
        <v>138</v>
      </c>
      <c r="BC1954">
        <v>30</v>
      </c>
      <c r="BD1954" t="s">
        <v>105</v>
      </c>
      <c r="BE1954">
        <v>12</v>
      </c>
      <c r="BF1954" t="s">
        <v>147</v>
      </c>
      <c r="BG1954" t="s">
        <v>106</v>
      </c>
      <c r="BH1954">
        <v>365243</v>
      </c>
      <c r="BI1954">
        <v>-254</v>
      </c>
      <c r="BJ1954">
        <v>76</v>
      </c>
      <c r="BK1954">
        <v>-104</v>
      </c>
      <c r="BL1954">
        <v>-92</v>
      </c>
      <c r="BM1954">
        <v>1</v>
      </c>
    </row>
    <row r="1955" spans="1:65" x14ac:dyDescent="0.3">
      <c r="A1955">
        <v>117061</v>
      </c>
      <c r="B1955">
        <v>0</v>
      </c>
      <c r="C1955" t="s">
        <v>65</v>
      </c>
      <c r="D1955" t="s">
        <v>66</v>
      </c>
      <c r="E1955" t="s">
        <v>68</v>
      </c>
      <c r="F1955" t="s">
        <v>67</v>
      </c>
      <c r="G1955">
        <v>2</v>
      </c>
      <c r="H1955">
        <v>180000</v>
      </c>
      <c r="I1955">
        <v>1350000</v>
      </c>
      <c r="J1955" t="s">
        <v>89</v>
      </c>
      <c r="K1955" t="s">
        <v>70</v>
      </c>
      <c r="L1955" t="s">
        <v>91</v>
      </c>
      <c r="M1955" t="s">
        <v>72</v>
      </c>
      <c r="N1955">
        <v>3.8180000000000002E-3</v>
      </c>
      <c r="O1955">
        <v>13039</v>
      </c>
      <c r="P1955">
        <v>1326</v>
      </c>
      <c r="Q1955">
        <v>654</v>
      </c>
      <c r="R1955">
        <v>4413</v>
      </c>
      <c r="S1955">
        <v>2</v>
      </c>
      <c r="T1955">
        <v>2</v>
      </c>
      <c r="U1955" t="s">
        <v>123</v>
      </c>
      <c r="V1955">
        <v>5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 t="s">
        <v>164</v>
      </c>
      <c r="AD1955">
        <v>1355084</v>
      </c>
      <c r="AE1955" t="s">
        <v>93</v>
      </c>
      <c r="AF1955">
        <v>22858.83</v>
      </c>
      <c r="AG1955">
        <v>212859</v>
      </c>
      <c r="AH1955">
        <v>231120</v>
      </c>
      <c r="AI1955">
        <v>0</v>
      </c>
      <c r="AJ1955">
        <v>212859</v>
      </c>
      <c r="AK1955" t="s">
        <v>125</v>
      </c>
      <c r="AL1955">
        <v>8</v>
      </c>
      <c r="AM1955" t="s">
        <v>68</v>
      </c>
      <c r="AN1955">
        <v>1</v>
      </c>
      <c r="AO1955">
        <v>0</v>
      </c>
      <c r="AR1955" t="s">
        <v>79</v>
      </c>
      <c r="AS1955" t="s">
        <v>77</v>
      </c>
      <c r="AT1955">
        <v>-489</v>
      </c>
      <c r="AU1955" t="s">
        <v>78</v>
      </c>
      <c r="AV1955" t="s">
        <v>79</v>
      </c>
      <c r="AX1955" t="s">
        <v>81</v>
      </c>
      <c r="AY1955" t="s">
        <v>95</v>
      </c>
      <c r="AZ1955" t="s">
        <v>96</v>
      </c>
      <c r="BA1955" t="s">
        <v>76</v>
      </c>
      <c r="BB1955" t="s">
        <v>84</v>
      </c>
      <c r="BC1955">
        <v>340</v>
      </c>
      <c r="BD1955" t="s">
        <v>85</v>
      </c>
      <c r="BE1955">
        <v>12</v>
      </c>
      <c r="BF1955" t="s">
        <v>147</v>
      </c>
      <c r="BG1955" t="s">
        <v>151</v>
      </c>
      <c r="BH1955">
        <v>365243</v>
      </c>
      <c r="BI1955">
        <v>-458</v>
      </c>
      <c r="BJ1955">
        <v>-128</v>
      </c>
      <c r="BK1955">
        <v>-128</v>
      </c>
      <c r="BL1955">
        <v>-120</v>
      </c>
      <c r="BM1955">
        <v>0</v>
      </c>
    </row>
    <row r="1956" spans="1:65" x14ac:dyDescent="0.3">
      <c r="A1956">
        <v>117088</v>
      </c>
      <c r="B1956">
        <v>0</v>
      </c>
      <c r="C1956" t="s">
        <v>99</v>
      </c>
      <c r="D1956" t="s">
        <v>88</v>
      </c>
      <c r="E1956" t="s">
        <v>67</v>
      </c>
      <c r="F1956" t="s">
        <v>68</v>
      </c>
      <c r="G1956">
        <v>1</v>
      </c>
      <c r="H1956">
        <v>54000</v>
      </c>
      <c r="I1956">
        <v>180000</v>
      </c>
      <c r="J1956" t="s">
        <v>69</v>
      </c>
      <c r="K1956" t="s">
        <v>70</v>
      </c>
      <c r="L1956" t="s">
        <v>71</v>
      </c>
      <c r="M1956" t="s">
        <v>72</v>
      </c>
      <c r="N1956">
        <v>1.0005999999999999E-2</v>
      </c>
      <c r="O1956">
        <v>15704</v>
      </c>
      <c r="P1956">
        <v>1199</v>
      </c>
      <c r="Q1956">
        <v>194</v>
      </c>
      <c r="R1956">
        <v>3</v>
      </c>
      <c r="S1956">
        <v>2</v>
      </c>
      <c r="T1956">
        <v>2</v>
      </c>
      <c r="U1956" t="s">
        <v>94</v>
      </c>
      <c r="V1956">
        <v>16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143</v>
      </c>
      <c r="AD1956">
        <v>1077758</v>
      </c>
      <c r="AE1956" t="s">
        <v>93</v>
      </c>
      <c r="AF1956">
        <v>3548.2049999999999</v>
      </c>
      <c r="AG1956">
        <v>13995</v>
      </c>
      <c r="AH1956">
        <v>16623</v>
      </c>
      <c r="AI1956">
        <v>0</v>
      </c>
      <c r="AJ1956">
        <v>13995</v>
      </c>
      <c r="AK1956" t="s">
        <v>73</v>
      </c>
      <c r="AL1956">
        <v>14</v>
      </c>
      <c r="AM1956" t="s">
        <v>68</v>
      </c>
      <c r="AN1956">
        <v>1</v>
      </c>
      <c r="AO1956">
        <v>0</v>
      </c>
      <c r="AR1956" t="s">
        <v>79</v>
      </c>
      <c r="AS1956" t="s">
        <v>77</v>
      </c>
      <c r="AT1956">
        <v>-1052</v>
      </c>
      <c r="AU1956" t="s">
        <v>76</v>
      </c>
      <c r="AV1956" t="s">
        <v>79</v>
      </c>
      <c r="AW1956" t="s">
        <v>80</v>
      </c>
      <c r="AX1956" t="s">
        <v>102</v>
      </c>
      <c r="AY1956" t="s">
        <v>182</v>
      </c>
      <c r="AZ1956" t="s">
        <v>96</v>
      </c>
      <c r="BA1956" t="s">
        <v>76</v>
      </c>
      <c r="BB1956" t="s">
        <v>138</v>
      </c>
      <c r="BC1956">
        <v>20</v>
      </c>
      <c r="BD1956" t="s">
        <v>163</v>
      </c>
      <c r="BE1956">
        <v>6</v>
      </c>
      <c r="BF1956" t="s">
        <v>86</v>
      </c>
      <c r="BG1956" t="s">
        <v>158</v>
      </c>
      <c r="BH1956">
        <v>365243</v>
      </c>
      <c r="BI1956">
        <v>-1021</v>
      </c>
      <c r="BJ1956">
        <v>-871</v>
      </c>
      <c r="BK1956">
        <v>-871</v>
      </c>
      <c r="BL1956">
        <v>-867</v>
      </c>
      <c r="BM1956">
        <v>0</v>
      </c>
    </row>
    <row r="1957" spans="1:65" x14ac:dyDescent="0.3">
      <c r="A1957">
        <v>117103</v>
      </c>
      <c r="B1957">
        <v>0</v>
      </c>
      <c r="C1957" t="s">
        <v>65</v>
      </c>
      <c r="D1957" t="s">
        <v>66</v>
      </c>
      <c r="E1957" t="s">
        <v>67</v>
      </c>
      <c r="F1957" t="s">
        <v>68</v>
      </c>
      <c r="G1957">
        <v>0</v>
      </c>
      <c r="H1957">
        <v>189000</v>
      </c>
      <c r="I1957">
        <v>157050</v>
      </c>
      <c r="J1957" t="s">
        <v>69</v>
      </c>
      <c r="K1957" t="s">
        <v>70</v>
      </c>
      <c r="L1957" t="s">
        <v>140</v>
      </c>
      <c r="M1957" t="s">
        <v>72</v>
      </c>
      <c r="N1957">
        <v>3.1329000000000003E-2</v>
      </c>
      <c r="O1957">
        <v>12553</v>
      </c>
      <c r="P1957">
        <v>3283</v>
      </c>
      <c r="Q1957">
        <v>3151</v>
      </c>
      <c r="R1957">
        <v>4760</v>
      </c>
      <c r="S1957">
        <v>2</v>
      </c>
      <c r="T1957">
        <v>2</v>
      </c>
      <c r="U1957" t="s">
        <v>120</v>
      </c>
      <c r="V1957">
        <v>10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 t="s">
        <v>184</v>
      </c>
      <c r="AD1957">
        <v>2111071</v>
      </c>
      <c r="AE1957" t="s">
        <v>93</v>
      </c>
      <c r="AF1957">
        <v>32392.215</v>
      </c>
      <c r="AG1957">
        <v>148410</v>
      </c>
      <c r="AH1957">
        <v>172809</v>
      </c>
      <c r="AI1957">
        <v>0</v>
      </c>
      <c r="AJ1957">
        <v>148410</v>
      </c>
      <c r="AK1957" t="s">
        <v>120</v>
      </c>
      <c r="AL1957">
        <v>8</v>
      </c>
      <c r="AM1957" t="s">
        <v>68</v>
      </c>
      <c r="AN1957">
        <v>1</v>
      </c>
      <c r="AO1957">
        <v>0</v>
      </c>
      <c r="AR1957" t="s">
        <v>79</v>
      </c>
      <c r="AS1957" t="s">
        <v>77</v>
      </c>
      <c r="AT1957">
        <v>-798</v>
      </c>
      <c r="AU1957" t="s">
        <v>78</v>
      </c>
      <c r="AV1957" t="s">
        <v>79</v>
      </c>
      <c r="AW1957" t="s">
        <v>80</v>
      </c>
      <c r="AX1957" t="s">
        <v>161</v>
      </c>
      <c r="AY1957" t="s">
        <v>111</v>
      </c>
      <c r="AZ1957" t="s">
        <v>96</v>
      </c>
      <c r="BA1957" t="s">
        <v>76</v>
      </c>
      <c r="BB1957" t="s">
        <v>84</v>
      </c>
      <c r="BC1957">
        <v>100</v>
      </c>
      <c r="BD1957" t="s">
        <v>85</v>
      </c>
      <c r="BE1957">
        <v>6</v>
      </c>
      <c r="BF1957" t="s">
        <v>147</v>
      </c>
      <c r="BG1957" t="s">
        <v>151</v>
      </c>
      <c r="BH1957">
        <v>365243</v>
      </c>
      <c r="BI1957">
        <v>-767</v>
      </c>
      <c r="BJ1957">
        <v>-617</v>
      </c>
      <c r="BK1957">
        <v>-617</v>
      </c>
      <c r="BL1957">
        <v>-612</v>
      </c>
      <c r="BM1957">
        <v>0</v>
      </c>
    </row>
    <row r="1958" spans="1:65" x14ac:dyDescent="0.3">
      <c r="A1958">
        <v>117104</v>
      </c>
      <c r="B1958">
        <v>0</v>
      </c>
      <c r="C1958" t="s">
        <v>65</v>
      </c>
      <c r="D1958" t="s">
        <v>88</v>
      </c>
      <c r="E1958" t="s">
        <v>68</v>
      </c>
      <c r="F1958" t="s">
        <v>68</v>
      </c>
      <c r="G1958">
        <v>0</v>
      </c>
      <c r="H1958">
        <v>112500</v>
      </c>
      <c r="I1958">
        <v>389484</v>
      </c>
      <c r="J1958" t="s">
        <v>69</v>
      </c>
      <c r="K1958" t="s">
        <v>70</v>
      </c>
      <c r="L1958" t="s">
        <v>140</v>
      </c>
      <c r="M1958" t="s">
        <v>72</v>
      </c>
      <c r="N1958">
        <v>1.8849999999999999E-2</v>
      </c>
      <c r="O1958">
        <v>16684</v>
      </c>
      <c r="P1958">
        <v>4200</v>
      </c>
      <c r="Q1958">
        <v>9442</v>
      </c>
      <c r="R1958">
        <v>233</v>
      </c>
      <c r="S1958">
        <v>2</v>
      </c>
      <c r="T1958">
        <v>2</v>
      </c>
      <c r="U1958" t="s">
        <v>120</v>
      </c>
      <c r="V1958">
        <v>12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 t="s">
        <v>145</v>
      </c>
      <c r="AD1958">
        <v>1708616</v>
      </c>
      <c r="AE1958" t="s">
        <v>65</v>
      </c>
      <c r="AF1958">
        <v>11917.08</v>
      </c>
      <c r="AG1958">
        <v>126000</v>
      </c>
      <c r="AH1958">
        <v>150849</v>
      </c>
      <c r="AI1958">
        <v>0</v>
      </c>
      <c r="AJ1958">
        <v>126000</v>
      </c>
      <c r="AK1958" t="s">
        <v>94</v>
      </c>
      <c r="AL1958">
        <v>12</v>
      </c>
      <c r="AM1958" t="s">
        <v>68</v>
      </c>
      <c r="AN1958">
        <v>1</v>
      </c>
      <c r="AO1958">
        <v>0</v>
      </c>
      <c r="AR1958" t="s">
        <v>224</v>
      </c>
      <c r="AS1958" t="s">
        <v>114</v>
      </c>
      <c r="AT1958">
        <v>-2006</v>
      </c>
      <c r="AU1958" t="s">
        <v>78</v>
      </c>
      <c r="AV1958" t="s">
        <v>115</v>
      </c>
      <c r="AW1958" t="s">
        <v>80</v>
      </c>
      <c r="AX1958" t="s">
        <v>81</v>
      </c>
      <c r="AY1958" t="s">
        <v>76</v>
      </c>
      <c r="AZ1958" t="s">
        <v>82</v>
      </c>
      <c r="BA1958" t="s">
        <v>83</v>
      </c>
      <c r="BB1958" t="s">
        <v>121</v>
      </c>
      <c r="BC1958">
        <v>-1</v>
      </c>
      <c r="BD1958" t="s">
        <v>76</v>
      </c>
      <c r="BE1958">
        <v>24</v>
      </c>
      <c r="BF1958" t="s">
        <v>86</v>
      </c>
      <c r="BG1958" t="s">
        <v>87</v>
      </c>
    </row>
    <row r="1959" spans="1:65" x14ac:dyDescent="0.3">
      <c r="A1959">
        <v>117123</v>
      </c>
      <c r="B1959">
        <v>0</v>
      </c>
      <c r="C1959" t="s">
        <v>65</v>
      </c>
      <c r="D1959" t="s">
        <v>88</v>
      </c>
      <c r="E1959" t="s">
        <v>68</v>
      </c>
      <c r="F1959" t="s">
        <v>68</v>
      </c>
      <c r="G1959">
        <v>2</v>
      </c>
      <c r="H1959">
        <v>157500</v>
      </c>
      <c r="I1959">
        <v>675000</v>
      </c>
      <c r="J1959" t="s">
        <v>69</v>
      </c>
      <c r="K1959" t="s">
        <v>70</v>
      </c>
      <c r="L1959" t="s">
        <v>91</v>
      </c>
      <c r="M1959" t="s">
        <v>72</v>
      </c>
      <c r="N1959">
        <v>3.1329000000000003E-2</v>
      </c>
      <c r="O1959">
        <v>11315</v>
      </c>
      <c r="P1959">
        <v>1994</v>
      </c>
      <c r="Q1959">
        <v>242</v>
      </c>
      <c r="R1959">
        <v>3573</v>
      </c>
      <c r="S1959">
        <v>2</v>
      </c>
      <c r="T1959">
        <v>2</v>
      </c>
      <c r="U1959" t="s">
        <v>94</v>
      </c>
      <c r="V1959">
        <v>10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108</v>
      </c>
      <c r="AD1959">
        <v>2813063</v>
      </c>
      <c r="AE1959" t="s">
        <v>93</v>
      </c>
      <c r="AF1959">
        <v>7919.1450000000004</v>
      </c>
      <c r="AG1959">
        <v>80010</v>
      </c>
      <c r="AH1959">
        <v>80316</v>
      </c>
      <c r="AI1959">
        <v>8010</v>
      </c>
      <c r="AJ1959">
        <v>80010</v>
      </c>
      <c r="AK1959" t="s">
        <v>125</v>
      </c>
      <c r="AL1959">
        <v>10</v>
      </c>
      <c r="AM1959" t="s">
        <v>68</v>
      </c>
      <c r="AN1959">
        <v>1</v>
      </c>
      <c r="AO1959">
        <v>9.8766141000000002E-2</v>
      </c>
      <c r="AR1959" t="s">
        <v>79</v>
      </c>
      <c r="AS1959" t="s">
        <v>77</v>
      </c>
      <c r="AT1959">
        <v>-1278</v>
      </c>
      <c r="AU1959" t="s">
        <v>78</v>
      </c>
      <c r="AV1959" t="s">
        <v>79</v>
      </c>
      <c r="AX1959" t="s">
        <v>81</v>
      </c>
      <c r="AY1959" t="s">
        <v>124</v>
      </c>
      <c r="AZ1959" t="s">
        <v>96</v>
      </c>
      <c r="BA1959" t="s">
        <v>76</v>
      </c>
      <c r="BB1959" t="s">
        <v>104</v>
      </c>
      <c r="BC1959">
        <v>20</v>
      </c>
      <c r="BD1959" t="s">
        <v>105</v>
      </c>
      <c r="BE1959">
        <v>14</v>
      </c>
      <c r="BF1959" t="s">
        <v>86</v>
      </c>
      <c r="BG1959" t="s">
        <v>106</v>
      </c>
      <c r="BH1959">
        <v>365243</v>
      </c>
      <c r="BI1959">
        <v>-1240</v>
      </c>
      <c r="BJ1959">
        <v>-850</v>
      </c>
      <c r="BK1959">
        <v>-850</v>
      </c>
      <c r="BL1959">
        <v>-844</v>
      </c>
      <c r="BM1959">
        <v>0</v>
      </c>
    </row>
    <row r="1960" spans="1:65" x14ac:dyDescent="0.3">
      <c r="A1960">
        <v>117126</v>
      </c>
      <c r="B1960">
        <v>0</v>
      </c>
      <c r="C1960" t="s">
        <v>65</v>
      </c>
      <c r="D1960" t="s">
        <v>66</v>
      </c>
      <c r="E1960" t="s">
        <v>67</v>
      </c>
      <c r="F1960" t="s">
        <v>68</v>
      </c>
      <c r="G1960">
        <v>1</v>
      </c>
      <c r="H1960">
        <v>202500</v>
      </c>
      <c r="I1960">
        <v>888840</v>
      </c>
      <c r="J1960" t="s">
        <v>89</v>
      </c>
      <c r="K1960" t="s">
        <v>90</v>
      </c>
      <c r="L1960" t="s">
        <v>71</v>
      </c>
      <c r="M1960" t="s">
        <v>72</v>
      </c>
      <c r="N1960">
        <v>6.8519999999999996E-3</v>
      </c>
      <c r="O1960">
        <v>10876</v>
      </c>
      <c r="P1960">
        <v>742</v>
      </c>
      <c r="Q1960">
        <v>1805</v>
      </c>
      <c r="R1960">
        <v>117</v>
      </c>
      <c r="S1960">
        <v>3</v>
      </c>
      <c r="T1960">
        <v>3</v>
      </c>
      <c r="U1960" t="s">
        <v>120</v>
      </c>
      <c r="V1960">
        <v>12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1</v>
      </c>
      <c r="AC1960" t="s">
        <v>108</v>
      </c>
      <c r="AD1960">
        <v>1029987</v>
      </c>
      <c r="AE1960" t="s">
        <v>93</v>
      </c>
      <c r="AF1960">
        <v>12231</v>
      </c>
      <c r="AG1960">
        <v>122346</v>
      </c>
      <c r="AH1960">
        <v>121005</v>
      </c>
      <c r="AI1960">
        <v>12240</v>
      </c>
      <c r="AJ1960">
        <v>122346</v>
      </c>
      <c r="AK1960" t="s">
        <v>73</v>
      </c>
      <c r="AL1960">
        <v>10</v>
      </c>
      <c r="AM1960" t="s">
        <v>68</v>
      </c>
      <c r="AN1960">
        <v>1</v>
      </c>
      <c r="AO1960">
        <v>0.100044825</v>
      </c>
      <c r="AR1960" t="s">
        <v>79</v>
      </c>
      <c r="AS1960" t="s">
        <v>77</v>
      </c>
      <c r="AT1960">
        <v>-2148</v>
      </c>
      <c r="AU1960" t="s">
        <v>78</v>
      </c>
      <c r="AV1960" t="s">
        <v>79</v>
      </c>
      <c r="AX1960" t="s">
        <v>81</v>
      </c>
      <c r="AY1960" t="s">
        <v>111</v>
      </c>
      <c r="AZ1960" t="s">
        <v>96</v>
      </c>
      <c r="BA1960" t="s">
        <v>76</v>
      </c>
      <c r="BB1960" t="s">
        <v>84</v>
      </c>
      <c r="BC1960">
        <v>-1</v>
      </c>
      <c r="BD1960" t="s">
        <v>85</v>
      </c>
      <c r="BE1960">
        <v>12</v>
      </c>
      <c r="BF1960" t="s">
        <v>147</v>
      </c>
      <c r="BG1960" t="s">
        <v>151</v>
      </c>
      <c r="BH1960">
        <v>365243</v>
      </c>
      <c r="BI1960">
        <v>-2113</v>
      </c>
      <c r="BJ1960">
        <v>-1783</v>
      </c>
      <c r="BK1960">
        <v>-1783</v>
      </c>
      <c r="BL1960">
        <v>-1781</v>
      </c>
      <c r="BM1960">
        <v>0</v>
      </c>
    </row>
    <row r="1961" spans="1:65" x14ac:dyDescent="0.3">
      <c r="A1961">
        <v>117132</v>
      </c>
      <c r="B1961">
        <v>0</v>
      </c>
      <c r="C1961" t="s">
        <v>65</v>
      </c>
      <c r="D1961" t="s">
        <v>88</v>
      </c>
      <c r="E1961" t="s">
        <v>67</v>
      </c>
      <c r="F1961" t="s">
        <v>67</v>
      </c>
      <c r="G1961">
        <v>1</v>
      </c>
      <c r="H1961">
        <v>180000</v>
      </c>
      <c r="I1961">
        <v>225000</v>
      </c>
      <c r="J1961" t="s">
        <v>89</v>
      </c>
      <c r="K1961" t="s">
        <v>70</v>
      </c>
      <c r="L1961" t="s">
        <v>91</v>
      </c>
      <c r="M1961" t="s">
        <v>72</v>
      </c>
      <c r="N1961">
        <v>3.2561E-2</v>
      </c>
      <c r="O1961">
        <v>10108</v>
      </c>
      <c r="P1961">
        <v>2763</v>
      </c>
      <c r="Q1961">
        <v>2737</v>
      </c>
      <c r="R1961">
        <v>1138</v>
      </c>
      <c r="S1961">
        <v>1</v>
      </c>
      <c r="T1961">
        <v>1</v>
      </c>
      <c r="U1961" t="s">
        <v>109</v>
      </c>
      <c r="V1961">
        <v>16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92</v>
      </c>
      <c r="AD1961">
        <v>1951557</v>
      </c>
      <c r="AE1961" t="s">
        <v>93</v>
      </c>
      <c r="AF1961">
        <v>11399.58</v>
      </c>
      <c r="AG1961">
        <v>143500.5</v>
      </c>
      <c r="AH1961">
        <v>143500.5</v>
      </c>
      <c r="AI1961">
        <v>0</v>
      </c>
      <c r="AJ1961">
        <v>143500.5</v>
      </c>
      <c r="AK1961" t="s">
        <v>94</v>
      </c>
      <c r="AL1961">
        <v>11</v>
      </c>
      <c r="AM1961" t="s">
        <v>68</v>
      </c>
      <c r="AN1961">
        <v>1</v>
      </c>
      <c r="AO1961">
        <v>0</v>
      </c>
      <c r="AR1961" t="s">
        <v>79</v>
      </c>
      <c r="AS1961" t="s">
        <v>77</v>
      </c>
      <c r="AT1961">
        <v>-45</v>
      </c>
      <c r="AU1961" t="s">
        <v>78</v>
      </c>
      <c r="AV1961" t="s">
        <v>79</v>
      </c>
      <c r="AW1961" t="s">
        <v>80</v>
      </c>
      <c r="AX1961" t="s">
        <v>81</v>
      </c>
      <c r="AY1961" t="s">
        <v>124</v>
      </c>
      <c r="AZ1961" t="s">
        <v>96</v>
      </c>
      <c r="BA1961" t="s">
        <v>76</v>
      </c>
      <c r="BB1961" t="s">
        <v>104</v>
      </c>
      <c r="BC1961">
        <v>3135</v>
      </c>
      <c r="BD1961" t="s">
        <v>85</v>
      </c>
      <c r="BE1961">
        <v>18</v>
      </c>
      <c r="BF1961" t="s">
        <v>147</v>
      </c>
      <c r="BG1961" t="s">
        <v>151</v>
      </c>
      <c r="BH1961">
        <v>365243</v>
      </c>
      <c r="BI1961">
        <v>-15</v>
      </c>
      <c r="BJ1961">
        <v>495</v>
      </c>
      <c r="BK1961">
        <v>365243</v>
      </c>
      <c r="BL1961">
        <v>365243</v>
      </c>
      <c r="BM1961">
        <v>0</v>
      </c>
    </row>
    <row r="1962" spans="1:65" x14ac:dyDescent="0.3">
      <c r="A1962">
        <v>117139</v>
      </c>
      <c r="B1962">
        <v>0</v>
      </c>
      <c r="C1962" t="s">
        <v>65</v>
      </c>
      <c r="D1962" t="s">
        <v>88</v>
      </c>
      <c r="E1962" t="s">
        <v>67</v>
      </c>
      <c r="F1962" t="s">
        <v>67</v>
      </c>
      <c r="G1962">
        <v>0</v>
      </c>
      <c r="H1962">
        <v>112500</v>
      </c>
      <c r="I1962">
        <v>448056</v>
      </c>
      <c r="J1962" t="s">
        <v>113</v>
      </c>
      <c r="K1962" t="s">
        <v>70</v>
      </c>
      <c r="L1962" t="s">
        <v>139</v>
      </c>
      <c r="M1962" t="s">
        <v>72</v>
      </c>
      <c r="N1962">
        <v>1.8849999999999999E-2</v>
      </c>
      <c r="O1962">
        <v>21458</v>
      </c>
      <c r="P1962">
        <v>365243</v>
      </c>
      <c r="Q1962">
        <v>11475</v>
      </c>
      <c r="R1962">
        <v>3977</v>
      </c>
      <c r="S1962">
        <v>2</v>
      </c>
      <c r="T1962">
        <v>2</v>
      </c>
      <c r="U1962" t="s">
        <v>73</v>
      </c>
      <c r="V1962">
        <v>14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76</v>
      </c>
      <c r="AD1962">
        <v>2213373</v>
      </c>
      <c r="AE1962" t="s">
        <v>99</v>
      </c>
      <c r="AF1962">
        <v>2250</v>
      </c>
      <c r="AG1962">
        <v>45000</v>
      </c>
      <c r="AH1962">
        <v>45000</v>
      </c>
      <c r="AJ1962">
        <v>45000</v>
      </c>
      <c r="AK1962" t="s">
        <v>109</v>
      </c>
      <c r="AL1962">
        <v>10</v>
      </c>
      <c r="AM1962" t="s">
        <v>68</v>
      </c>
      <c r="AN1962">
        <v>1</v>
      </c>
      <c r="AR1962" t="s">
        <v>79</v>
      </c>
      <c r="AS1962" t="s">
        <v>77</v>
      </c>
      <c r="AT1962">
        <v>-174</v>
      </c>
      <c r="AU1962" t="s">
        <v>76</v>
      </c>
      <c r="AV1962" t="s">
        <v>79</v>
      </c>
      <c r="AW1962" t="s">
        <v>101</v>
      </c>
      <c r="AX1962" t="s">
        <v>161</v>
      </c>
      <c r="AY1962" t="s">
        <v>76</v>
      </c>
      <c r="AZ1962" t="s">
        <v>131</v>
      </c>
      <c r="BA1962" t="s">
        <v>83</v>
      </c>
      <c r="BB1962" t="s">
        <v>84</v>
      </c>
      <c r="BC1962">
        <v>50</v>
      </c>
      <c r="BD1962" t="s">
        <v>85</v>
      </c>
      <c r="BE1962">
        <v>0</v>
      </c>
      <c r="BF1962" t="s">
        <v>76</v>
      </c>
      <c r="BG1962" t="s">
        <v>132</v>
      </c>
      <c r="BH1962">
        <v>365243</v>
      </c>
      <c r="BI1962">
        <v>365243</v>
      </c>
      <c r="BJ1962">
        <v>365243</v>
      </c>
      <c r="BK1962">
        <v>365243</v>
      </c>
      <c r="BL1962">
        <v>365243</v>
      </c>
      <c r="BM1962">
        <v>0</v>
      </c>
    </row>
    <row r="1963" spans="1:65" x14ac:dyDescent="0.3">
      <c r="A1963">
        <v>117144</v>
      </c>
      <c r="B1963">
        <v>0</v>
      </c>
      <c r="C1963" t="s">
        <v>65</v>
      </c>
      <c r="D1963" t="s">
        <v>66</v>
      </c>
      <c r="E1963" t="s">
        <v>68</v>
      </c>
      <c r="F1963" t="s">
        <v>68</v>
      </c>
      <c r="G1963">
        <v>0</v>
      </c>
      <c r="H1963">
        <v>202500</v>
      </c>
      <c r="I1963">
        <v>545040</v>
      </c>
      <c r="J1963" t="s">
        <v>69</v>
      </c>
      <c r="K1963" t="s">
        <v>70</v>
      </c>
      <c r="L1963" t="s">
        <v>71</v>
      </c>
      <c r="M1963" t="s">
        <v>127</v>
      </c>
      <c r="N1963">
        <v>3.813E-3</v>
      </c>
      <c r="O1963">
        <v>9332</v>
      </c>
      <c r="P1963">
        <v>518</v>
      </c>
      <c r="Q1963">
        <v>5916</v>
      </c>
      <c r="R1963">
        <v>171</v>
      </c>
      <c r="S1963">
        <v>2</v>
      </c>
      <c r="T1963">
        <v>2</v>
      </c>
      <c r="U1963" t="s">
        <v>94</v>
      </c>
      <c r="V1963">
        <v>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176</v>
      </c>
      <c r="AD1963">
        <v>1527601</v>
      </c>
      <c r="AE1963" t="s">
        <v>65</v>
      </c>
      <c r="AG1963">
        <v>0</v>
      </c>
      <c r="AH1963">
        <v>0</v>
      </c>
      <c r="AK1963" t="s">
        <v>120</v>
      </c>
      <c r="AL1963">
        <v>8</v>
      </c>
      <c r="AM1963" t="s">
        <v>68</v>
      </c>
      <c r="AN1963">
        <v>1</v>
      </c>
      <c r="AR1963" t="s">
        <v>76</v>
      </c>
      <c r="AS1963" t="s">
        <v>129</v>
      </c>
      <c r="AT1963">
        <v>-108</v>
      </c>
      <c r="AU1963" t="s">
        <v>76</v>
      </c>
      <c r="AV1963" t="s">
        <v>79</v>
      </c>
      <c r="AX1963" t="s">
        <v>81</v>
      </c>
      <c r="AY1963" t="s">
        <v>76</v>
      </c>
      <c r="AZ1963" t="s">
        <v>76</v>
      </c>
      <c r="BA1963" t="s">
        <v>76</v>
      </c>
      <c r="BB1963" t="s">
        <v>121</v>
      </c>
      <c r="BC1963">
        <v>-1</v>
      </c>
      <c r="BD1963" t="s">
        <v>76</v>
      </c>
      <c r="BF1963" t="s">
        <v>76</v>
      </c>
      <c r="BG1963" t="s">
        <v>82</v>
      </c>
    </row>
    <row r="1964" spans="1:65" x14ac:dyDescent="0.3">
      <c r="A1964">
        <v>117166</v>
      </c>
      <c r="B1964">
        <v>0</v>
      </c>
      <c r="C1964" t="s">
        <v>65</v>
      </c>
      <c r="D1964" t="s">
        <v>88</v>
      </c>
      <c r="E1964" t="s">
        <v>67</v>
      </c>
      <c r="F1964" t="s">
        <v>67</v>
      </c>
      <c r="G1964">
        <v>1</v>
      </c>
      <c r="H1964">
        <v>135000</v>
      </c>
      <c r="I1964">
        <v>688500</v>
      </c>
      <c r="J1964" t="s">
        <v>69</v>
      </c>
      <c r="K1964" t="s">
        <v>90</v>
      </c>
      <c r="L1964" t="s">
        <v>91</v>
      </c>
      <c r="M1964" t="s">
        <v>169</v>
      </c>
      <c r="N1964">
        <v>1.0005999999999999E-2</v>
      </c>
      <c r="O1964">
        <v>11264</v>
      </c>
      <c r="P1964">
        <v>126</v>
      </c>
      <c r="Q1964">
        <v>1932</v>
      </c>
      <c r="R1964">
        <v>2504</v>
      </c>
      <c r="S1964">
        <v>2</v>
      </c>
      <c r="T1964">
        <v>2</v>
      </c>
      <c r="U1964" t="s">
        <v>125</v>
      </c>
      <c r="V1964">
        <v>12</v>
      </c>
      <c r="W1964">
        <v>0</v>
      </c>
      <c r="X1964">
        <v>1</v>
      </c>
      <c r="Y1964">
        <v>1</v>
      </c>
      <c r="Z1964">
        <v>0</v>
      </c>
      <c r="AA1964">
        <v>1</v>
      </c>
      <c r="AB1964">
        <v>1</v>
      </c>
      <c r="AC1964" t="s">
        <v>92</v>
      </c>
      <c r="AD1964">
        <v>1859627</v>
      </c>
      <c r="AE1964" t="s">
        <v>93</v>
      </c>
      <c r="AF1964">
        <v>14288.174999999999</v>
      </c>
      <c r="AG1964">
        <v>126500.175</v>
      </c>
      <c r="AH1964">
        <v>113850</v>
      </c>
      <c r="AI1964">
        <v>12650.174999999999</v>
      </c>
      <c r="AJ1964">
        <v>126500.175</v>
      </c>
      <c r="AK1964" t="s">
        <v>109</v>
      </c>
      <c r="AL1964">
        <v>11</v>
      </c>
      <c r="AM1964" t="s">
        <v>68</v>
      </c>
      <c r="AN1964">
        <v>1</v>
      </c>
      <c r="AO1964">
        <v>0.10891044699999999</v>
      </c>
      <c r="AR1964" t="s">
        <v>79</v>
      </c>
      <c r="AS1964" t="s">
        <v>114</v>
      </c>
      <c r="AT1964">
        <v>-1824</v>
      </c>
      <c r="AU1964" t="s">
        <v>76</v>
      </c>
      <c r="AV1964" t="s">
        <v>149</v>
      </c>
      <c r="AW1964" t="s">
        <v>101</v>
      </c>
      <c r="AX1964" t="s">
        <v>102</v>
      </c>
      <c r="AY1964" t="s">
        <v>103</v>
      </c>
      <c r="AZ1964" t="s">
        <v>96</v>
      </c>
      <c r="BA1964" t="s">
        <v>76</v>
      </c>
      <c r="BB1964" t="s">
        <v>138</v>
      </c>
      <c r="BC1964">
        <v>145</v>
      </c>
      <c r="BD1964" t="s">
        <v>85</v>
      </c>
      <c r="BE1964">
        <v>10</v>
      </c>
      <c r="BF1964" t="s">
        <v>86</v>
      </c>
      <c r="BG1964" t="s">
        <v>151</v>
      </c>
    </row>
    <row r="1965" spans="1:65" x14ac:dyDescent="0.3">
      <c r="A1965">
        <v>117168</v>
      </c>
      <c r="B1965">
        <v>0</v>
      </c>
      <c r="C1965" t="s">
        <v>65</v>
      </c>
      <c r="D1965" t="s">
        <v>66</v>
      </c>
      <c r="E1965" t="s">
        <v>68</v>
      </c>
      <c r="F1965" t="s">
        <v>68</v>
      </c>
      <c r="G1965">
        <v>1</v>
      </c>
      <c r="H1965">
        <v>99000</v>
      </c>
      <c r="I1965">
        <v>101880</v>
      </c>
      <c r="J1965" t="s">
        <v>89</v>
      </c>
      <c r="K1965" t="s">
        <v>70</v>
      </c>
      <c r="L1965" t="s">
        <v>91</v>
      </c>
      <c r="M1965" t="s">
        <v>72</v>
      </c>
      <c r="N1965">
        <v>1.0147E-2</v>
      </c>
      <c r="O1965">
        <v>9944</v>
      </c>
      <c r="P1965">
        <v>606</v>
      </c>
      <c r="Q1965">
        <v>1834</v>
      </c>
      <c r="R1965">
        <v>2498</v>
      </c>
      <c r="S1965">
        <v>2</v>
      </c>
      <c r="T1965">
        <v>2</v>
      </c>
      <c r="U1965" t="s">
        <v>125</v>
      </c>
      <c r="V1965">
        <v>13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145</v>
      </c>
      <c r="AD1965">
        <v>2798359</v>
      </c>
      <c r="AE1965" t="s">
        <v>93</v>
      </c>
      <c r="AF1965">
        <v>3260.88</v>
      </c>
      <c r="AG1965">
        <v>21433.5</v>
      </c>
      <c r="AH1965">
        <v>20560.5</v>
      </c>
      <c r="AI1965">
        <v>2146.5</v>
      </c>
      <c r="AJ1965">
        <v>21433.5</v>
      </c>
      <c r="AK1965" t="s">
        <v>94</v>
      </c>
      <c r="AL1965">
        <v>13</v>
      </c>
      <c r="AM1965" t="s">
        <v>68</v>
      </c>
      <c r="AN1965">
        <v>1</v>
      </c>
      <c r="AO1965">
        <v>0.102952113</v>
      </c>
      <c r="AR1965" t="s">
        <v>79</v>
      </c>
      <c r="AS1965" t="s">
        <v>77</v>
      </c>
      <c r="AT1965">
        <v>-2397</v>
      </c>
      <c r="AU1965" t="s">
        <v>76</v>
      </c>
      <c r="AV1965" t="s">
        <v>79</v>
      </c>
      <c r="AW1965" t="s">
        <v>80</v>
      </c>
      <c r="AX1965" t="s">
        <v>102</v>
      </c>
      <c r="AY1965" t="s">
        <v>124</v>
      </c>
      <c r="AZ1965" t="s">
        <v>96</v>
      </c>
      <c r="BA1965" t="s">
        <v>76</v>
      </c>
      <c r="BB1965" t="s">
        <v>104</v>
      </c>
      <c r="BC1965">
        <v>40</v>
      </c>
      <c r="BD1965" t="s">
        <v>105</v>
      </c>
      <c r="BE1965">
        <v>8</v>
      </c>
      <c r="BF1965" t="s">
        <v>112</v>
      </c>
      <c r="BG1965" t="s">
        <v>106</v>
      </c>
      <c r="BH1965">
        <v>365243</v>
      </c>
      <c r="BI1965">
        <v>-2366</v>
      </c>
      <c r="BJ1965">
        <v>-2156</v>
      </c>
      <c r="BK1965">
        <v>-2156</v>
      </c>
      <c r="BL1965">
        <v>-2151</v>
      </c>
      <c r="BM1965">
        <v>1</v>
      </c>
    </row>
    <row r="1966" spans="1:65" x14ac:dyDescent="0.3">
      <c r="A1966">
        <v>117185</v>
      </c>
      <c r="B1966">
        <v>0</v>
      </c>
      <c r="C1966" t="s">
        <v>65</v>
      </c>
      <c r="D1966" t="s">
        <v>88</v>
      </c>
      <c r="E1966" t="s">
        <v>68</v>
      </c>
      <c r="F1966" t="s">
        <v>67</v>
      </c>
      <c r="G1966">
        <v>0</v>
      </c>
      <c r="H1966">
        <v>45000</v>
      </c>
      <c r="I1966">
        <v>254700</v>
      </c>
      <c r="J1966" t="s">
        <v>69</v>
      </c>
      <c r="K1966" t="s">
        <v>70</v>
      </c>
      <c r="L1966" t="s">
        <v>91</v>
      </c>
      <c r="M1966" t="s">
        <v>169</v>
      </c>
      <c r="N1966">
        <v>1.8029E-2</v>
      </c>
      <c r="O1966">
        <v>17217</v>
      </c>
      <c r="P1966">
        <v>10413</v>
      </c>
      <c r="Q1966">
        <v>4747</v>
      </c>
      <c r="R1966">
        <v>776</v>
      </c>
      <c r="S1966">
        <v>3</v>
      </c>
      <c r="T1966">
        <v>3</v>
      </c>
      <c r="U1966" t="s">
        <v>73</v>
      </c>
      <c r="V1966">
        <v>12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 t="s">
        <v>168</v>
      </c>
      <c r="AD1966">
        <v>1468848</v>
      </c>
      <c r="AE1966" t="s">
        <v>93</v>
      </c>
      <c r="AF1966">
        <v>9905.94</v>
      </c>
      <c r="AG1966">
        <v>89455.5</v>
      </c>
      <c r="AH1966">
        <v>100476</v>
      </c>
      <c r="AI1966">
        <v>0</v>
      </c>
      <c r="AJ1966">
        <v>89455.5</v>
      </c>
      <c r="AK1966" t="s">
        <v>73</v>
      </c>
      <c r="AL1966">
        <v>7</v>
      </c>
      <c r="AM1966" t="s">
        <v>68</v>
      </c>
      <c r="AN1966">
        <v>1</v>
      </c>
      <c r="AO1966">
        <v>0</v>
      </c>
      <c r="AR1966" t="s">
        <v>79</v>
      </c>
      <c r="AS1966" t="s">
        <v>77</v>
      </c>
      <c r="AT1966">
        <v>-516</v>
      </c>
      <c r="AU1966" t="s">
        <v>78</v>
      </c>
      <c r="AV1966" t="s">
        <v>79</v>
      </c>
      <c r="AX1966" t="s">
        <v>81</v>
      </c>
      <c r="AY1966" t="s">
        <v>136</v>
      </c>
      <c r="AZ1966" t="s">
        <v>96</v>
      </c>
      <c r="BA1966" t="s">
        <v>76</v>
      </c>
      <c r="BB1966" t="s">
        <v>104</v>
      </c>
      <c r="BC1966">
        <v>45</v>
      </c>
      <c r="BD1966" t="s">
        <v>105</v>
      </c>
      <c r="BE1966">
        <v>14</v>
      </c>
      <c r="BF1966" t="s">
        <v>86</v>
      </c>
      <c r="BG1966" t="s">
        <v>106</v>
      </c>
      <c r="BH1966">
        <v>365243</v>
      </c>
      <c r="BI1966">
        <v>-479</v>
      </c>
      <c r="BJ1966">
        <v>-89</v>
      </c>
      <c r="BK1966">
        <v>-89</v>
      </c>
      <c r="BL1966">
        <v>-86</v>
      </c>
      <c r="BM1966">
        <v>0</v>
      </c>
    </row>
    <row r="1967" spans="1:65" x14ac:dyDescent="0.3">
      <c r="A1967">
        <v>117188</v>
      </c>
      <c r="B1967">
        <v>1</v>
      </c>
      <c r="C1967" t="s">
        <v>65</v>
      </c>
      <c r="D1967" t="s">
        <v>66</v>
      </c>
      <c r="E1967" t="s">
        <v>67</v>
      </c>
      <c r="F1967" t="s">
        <v>67</v>
      </c>
      <c r="G1967">
        <v>0</v>
      </c>
      <c r="H1967">
        <v>126000</v>
      </c>
      <c r="I1967">
        <v>495000</v>
      </c>
      <c r="J1967" t="s">
        <v>69</v>
      </c>
      <c r="K1967" t="s">
        <v>70</v>
      </c>
      <c r="L1967" t="s">
        <v>119</v>
      </c>
      <c r="M1967" t="s">
        <v>127</v>
      </c>
      <c r="N1967">
        <v>8.0190000000000001E-3</v>
      </c>
      <c r="O1967">
        <v>12262</v>
      </c>
      <c r="P1967">
        <v>663</v>
      </c>
      <c r="Q1967">
        <v>4462</v>
      </c>
      <c r="R1967">
        <v>4323</v>
      </c>
      <c r="S1967">
        <v>2</v>
      </c>
      <c r="T1967">
        <v>2</v>
      </c>
      <c r="U1967" t="s">
        <v>75</v>
      </c>
      <c r="V1967">
        <v>14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 t="s">
        <v>168</v>
      </c>
      <c r="AD1967">
        <v>2744931</v>
      </c>
      <c r="AE1967" t="s">
        <v>93</v>
      </c>
      <c r="AF1967">
        <v>7913.52</v>
      </c>
      <c r="AG1967">
        <v>67455</v>
      </c>
      <c r="AH1967">
        <v>74578.5</v>
      </c>
      <c r="AI1967">
        <v>0</v>
      </c>
      <c r="AJ1967">
        <v>67455</v>
      </c>
      <c r="AK1967" t="s">
        <v>73</v>
      </c>
      <c r="AL1967">
        <v>12</v>
      </c>
      <c r="AM1967" t="s">
        <v>68</v>
      </c>
      <c r="AN1967">
        <v>1</v>
      </c>
      <c r="AO1967">
        <v>0</v>
      </c>
      <c r="AR1967" t="s">
        <v>79</v>
      </c>
      <c r="AS1967" t="s">
        <v>77</v>
      </c>
      <c r="AT1967">
        <v>-255</v>
      </c>
      <c r="AU1967" t="s">
        <v>78</v>
      </c>
      <c r="AV1967" t="s">
        <v>79</v>
      </c>
      <c r="AW1967" t="s">
        <v>110</v>
      </c>
      <c r="AX1967" t="s">
        <v>81</v>
      </c>
      <c r="AY1967" t="s">
        <v>230</v>
      </c>
      <c r="AZ1967" t="s">
        <v>96</v>
      </c>
      <c r="BA1967" t="s">
        <v>76</v>
      </c>
      <c r="BB1967" t="s">
        <v>138</v>
      </c>
      <c r="BC1967">
        <v>100</v>
      </c>
      <c r="BD1967" t="s">
        <v>85</v>
      </c>
      <c r="BE1967">
        <v>12</v>
      </c>
      <c r="BF1967" t="s">
        <v>147</v>
      </c>
      <c r="BG1967" t="s">
        <v>151</v>
      </c>
      <c r="BH1967">
        <v>365243</v>
      </c>
      <c r="BI1967">
        <v>-225</v>
      </c>
      <c r="BJ1967">
        <v>105</v>
      </c>
      <c r="BK1967">
        <v>-75</v>
      </c>
      <c r="BL1967">
        <v>-70</v>
      </c>
      <c r="BM1967">
        <v>1</v>
      </c>
    </row>
    <row r="1968" spans="1:65" x14ac:dyDescent="0.3">
      <c r="A1968">
        <v>117192</v>
      </c>
      <c r="B1968">
        <v>0</v>
      </c>
      <c r="C1968" t="s">
        <v>65</v>
      </c>
      <c r="D1968" t="s">
        <v>66</v>
      </c>
      <c r="E1968" t="s">
        <v>68</v>
      </c>
      <c r="F1968" t="s">
        <v>67</v>
      </c>
      <c r="G1968">
        <v>0</v>
      </c>
      <c r="H1968">
        <v>180000</v>
      </c>
      <c r="I1968">
        <v>1305909</v>
      </c>
      <c r="J1968" t="s">
        <v>69</v>
      </c>
      <c r="K1968" t="s">
        <v>70</v>
      </c>
      <c r="L1968" t="s">
        <v>91</v>
      </c>
      <c r="M1968" t="s">
        <v>72</v>
      </c>
      <c r="N1968">
        <v>3.2561E-2</v>
      </c>
      <c r="O1968">
        <v>19651</v>
      </c>
      <c r="P1968">
        <v>1321</v>
      </c>
      <c r="Q1968">
        <v>3752</v>
      </c>
      <c r="R1968">
        <v>3115</v>
      </c>
      <c r="S1968">
        <v>1</v>
      </c>
      <c r="T1968">
        <v>1</v>
      </c>
      <c r="U1968" t="s">
        <v>94</v>
      </c>
      <c r="V1968">
        <v>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92</v>
      </c>
      <c r="AD1968">
        <v>1212184</v>
      </c>
      <c r="AE1968" t="s">
        <v>65</v>
      </c>
      <c r="AF1968">
        <v>31275.81</v>
      </c>
      <c r="AG1968">
        <v>450000</v>
      </c>
      <c r="AH1968">
        <v>560097</v>
      </c>
      <c r="AJ1968">
        <v>450000</v>
      </c>
      <c r="AK1968" t="s">
        <v>94</v>
      </c>
      <c r="AL1968">
        <v>10</v>
      </c>
      <c r="AM1968" t="s">
        <v>68</v>
      </c>
      <c r="AN1968">
        <v>1</v>
      </c>
      <c r="AR1968" t="s">
        <v>76</v>
      </c>
      <c r="AS1968" t="s">
        <v>77</v>
      </c>
      <c r="AT1968">
        <v>-793</v>
      </c>
      <c r="AU1968" t="s">
        <v>78</v>
      </c>
      <c r="AV1968" t="s">
        <v>79</v>
      </c>
      <c r="AW1968" t="s">
        <v>80</v>
      </c>
      <c r="AX1968" t="s">
        <v>102</v>
      </c>
      <c r="AY1968" t="s">
        <v>76</v>
      </c>
      <c r="AZ1968" t="s">
        <v>82</v>
      </c>
      <c r="BA1968" t="s">
        <v>83</v>
      </c>
      <c r="BB1968" t="s">
        <v>121</v>
      </c>
      <c r="BC1968">
        <v>-1</v>
      </c>
      <c r="BD1968" t="s">
        <v>76</v>
      </c>
      <c r="BE1968">
        <v>24</v>
      </c>
      <c r="BF1968" t="s">
        <v>112</v>
      </c>
      <c r="BG1968" t="s">
        <v>150</v>
      </c>
      <c r="BH1968">
        <v>365243</v>
      </c>
      <c r="BI1968">
        <v>-761</v>
      </c>
      <c r="BJ1968">
        <v>-71</v>
      </c>
      <c r="BK1968">
        <v>-71</v>
      </c>
      <c r="BL1968">
        <v>-59</v>
      </c>
      <c r="BM1968">
        <v>0</v>
      </c>
    </row>
    <row r="1969" spans="1:65" x14ac:dyDescent="0.3">
      <c r="A1969">
        <v>117196</v>
      </c>
      <c r="B1969">
        <v>0</v>
      </c>
      <c r="C1969" t="s">
        <v>65</v>
      </c>
      <c r="D1969" t="s">
        <v>66</v>
      </c>
      <c r="E1969" t="s">
        <v>68</v>
      </c>
      <c r="F1969" t="s">
        <v>68</v>
      </c>
      <c r="G1969">
        <v>0</v>
      </c>
      <c r="H1969">
        <v>202500</v>
      </c>
      <c r="I1969">
        <v>728460</v>
      </c>
      <c r="J1969" t="s">
        <v>69</v>
      </c>
      <c r="K1969" t="s">
        <v>90</v>
      </c>
      <c r="L1969" t="s">
        <v>119</v>
      </c>
      <c r="M1969" t="s">
        <v>72</v>
      </c>
      <c r="N1969">
        <v>1.8634000000000001E-2</v>
      </c>
      <c r="O1969">
        <v>10147</v>
      </c>
      <c r="P1969">
        <v>106</v>
      </c>
      <c r="Q1969">
        <v>193</v>
      </c>
      <c r="R1969">
        <v>389</v>
      </c>
      <c r="S1969">
        <v>2</v>
      </c>
      <c r="T1969">
        <v>2</v>
      </c>
      <c r="U1969" t="s">
        <v>75</v>
      </c>
      <c r="V1969">
        <v>14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 t="s">
        <v>137</v>
      </c>
      <c r="AD1969">
        <v>1749581</v>
      </c>
      <c r="AE1969" t="s">
        <v>99</v>
      </c>
      <c r="AG1969">
        <v>0</v>
      </c>
      <c r="AH1969">
        <v>0</v>
      </c>
      <c r="AK1969" t="s">
        <v>75</v>
      </c>
      <c r="AL1969">
        <v>13</v>
      </c>
      <c r="AM1969" t="s">
        <v>68</v>
      </c>
      <c r="AN1969">
        <v>1</v>
      </c>
      <c r="AR1969" t="s">
        <v>79</v>
      </c>
      <c r="AS1969" t="s">
        <v>129</v>
      </c>
      <c r="AT1969">
        <v>-364</v>
      </c>
      <c r="AU1969" t="s">
        <v>76</v>
      </c>
      <c r="AV1969" t="s">
        <v>79</v>
      </c>
      <c r="AX1969" t="s">
        <v>81</v>
      </c>
      <c r="AY1969" t="s">
        <v>76</v>
      </c>
      <c r="AZ1969" t="s">
        <v>76</v>
      </c>
      <c r="BA1969" t="s">
        <v>76</v>
      </c>
      <c r="BB1969" t="s">
        <v>121</v>
      </c>
      <c r="BC1969">
        <v>0</v>
      </c>
      <c r="BD1969" t="s">
        <v>76</v>
      </c>
      <c r="BF1969" t="s">
        <v>76</v>
      </c>
      <c r="BG1969" t="s">
        <v>132</v>
      </c>
    </row>
    <row r="1970" spans="1:65" x14ac:dyDescent="0.3">
      <c r="A1970">
        <v>117198</v>
      </c>
      <c r="B1970">
        <v>0</v>
      </c>
      <c r="C1970" t="s">
        <v>65</v>
      </c>
      <c r="D1970" t="s">
        <v>88</v>
      </c>
      <c r="E1970" t="s">
        <v>67</v>
      </c>
      <c r="F1970" t="s">
        <v>68</v>
      </c>
      <c r="G1970">
        <v>1</v>
      </c>
      <c r="H1970">
        <v>90000</v>
      </c>
      <c r="I1970">
        <v>269550</v>
      </c>
      <c r="J1970" t="s">
        <v>69</v>
      </c>
      <c r="K1970" t="s">
        <v>70</v>
      </c>
      <c r="L1970" t="s">
        <v>91</v>
      </c>
      <c r="M1970" t="s">
        <v>107</v>
      </c>
      <c r="N1970">
        <v>2.8663000000000001E-2</v>
      </c>
      <c r="O1970">
        <v>19467</v>
      </c>
      <c r="P1970">
        <v>2124</v>
      </c>
      <c r="Q1970">
        <v>358</v>
      </c>
      <c r="R1970">
        <v>2704</v>
      </c>
      <c r="S1970">
        <v>2</v>
      </c>
      <c r="T1970">
        <v>2</v>
      </c>
      <c r="U1970" t="s">
        <v>120</v>
      </c>
      <c r="V1970">
        <v>9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 t="s">
        <v>92</v>
      </c>
      <c r="AD1970">
        <v>1541355</v>
      </c>
      <c r="AE1970" t="s">
        <v>93</v>
      </c>
      <c r="AF1970">
        <v>3288.7350000000001</v>
      </c>
      <c r="AG1970">
        <v>24750</v>
      </c>
      <c r="AH1970">
        <v>24111</v>
      </c>
      <c r="AI1970">
        <v>2475</v>
      </c>
      <c r="AJ1970">
        <v>24750</v>
      </c>
      <c r="AK1970" t="s">
        <v>109</v>
      </c>
      <c r="AL1970">
        <v>15</v>
      </c>
      <c r="AM1970" t="s">
        <v>68</v>
      </c>
      <c r="AN1970">
        <v>1</v>
      </c>
      <c r="AO1970">
        <v>0.101387949</v>
      </c>
      <c r="AR1970" t="s">
        <v>79</v>
      </c>
      <c r="AS1970" t="s">
        <v>77</v>
      </c>
      <c r="AT1970">
        <v>-2168</v>
      </c>
      <c r="AU1970" t="s">
        <v>78</v>
      </c>
      <c r="AV1970" t="s">
        <v>79</v>
      </c>
      <c r="AW1970" t="s">
        <v>101</v>
      </c>
      <c r="AX1970" t="s">
        <v>81</v>
      </c>
      <c r="AY1970" t="s">
        <v>95</v>
      </c>
      <c r="AZ1970" t="s">
        <v>96</v>
      </c>
      <c r="BA1970" t="s">
        <v>76</v>
      </c>
      <c r="BB1970" t="s">
        <v>138</v>
      </c>
      <c r="BC1970">
        <v>102</v>
      </c>
      <c r="BD1970" t="s">
        <v>85</v>
      </c>
      <c r="BE1970">
        <v>10</v>
      </c>
      <c r="BF1970" t="s">
        <v>86</v>
      </c>
      <c r="BG1970" t="s">
        <v>151</v>
      </c>
      <c r="BH1970">
        <v>365243</v>
      </c>
      <c r="BI1970">
        <v>-2133</v>
      </c>
      <c r="BJ1970">
        <v>-1863</v>
      </c>
      <c r="BK1970">
        <v>-1863</v>
      </c>
      <c r="BL1970">
        <v>-1858</v>
      </c>
      <c r="BM1970">
        <v>0</v>
      </c>
    </row>
    <row r="1971" spans="1:65" x14ac:dyDescent="0.3">
      <c r="A1971">
        <v>117204</v>
      </c>
      <c r="B1971">
        <v>0</v>
      </c>
      <c r="C1971" t="s">
        <v>65</v>
      </c>
      <c r="D1971" t="s">
        <v>88</v>
      </c>
      <c r="E1971" t="s">
        <v>67</v>
      </c>
      <c r="F1971" t="s">
        <v>68</v>
      </c>
      <c r="G1971">
        <v>0</v>
      </c>
      <c r="H1971">
        <v>900000</v>
      </c>
      <c r="I1971">
        <v>512446.5</v>
      </c>
      <c r="J1971" t="s">
        <v>133</v>
      </c>
      <c r="K1971" t="s">
        <v>70</v>
      </c>
      <c r="L1971" t="s">
        <v>139</v>
      </c>
      <c r="M1971" t="s">
        <v>72</v>
      </c>
      <c r="N1971">
        <v>6.6290000000000003E-3</v>
      </c>
      <c r="O1971">
        <v>21908</v>
      </c>
      <c r="P1971">
        <v>13804</v>
      </c>
      <c r="Q1971">
        <v>3906</v>
      </c>
      <c r="R1971">
        <v>4541</v>
      </c>
      <c r="S1971">
        <v>2</v>
      </c>
      <c r="T1971">
        <v>2</v>
      </c>
      <c r="U1971" t="s">
        <v>120</v>
      </c>
      <c r="V1971">
        <v>10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168</v>
      </c>
      <c r="AD1971">
        <v>1896421</v>
      </c>
      <c r="AE1971" t="s">
        <v>93</v>
      </c>
      <c r="AF1971">
        <v>8471.61</v>
      </c>
      <c r="AG1971">
        <v>91080</v>
      </c>
      <c r="AH1971">
        <v>91080</v>
      </c>
      <c r="AI1971">
        <v>0</v>
      </c>
      <c r="AJ1971">
        <v>91080</v>
      </c>
      <c r="AK1971" t="s">
        <v>94</v>
      </c>
      <c r="AL1971">
        <v>10</v>
      </c>
      <c r="AM1971" t="s">
        <v>68</v>
      </c>
      <c r="AN1971">
        <v>1</v>
      </c>
      <c r="AO1971">
        <v>0</v>
      </c>
      <c r="AR1971" t="s">
        <v>79</v>
      </c>
      <c r="AS1971" t="s">
        <v>77</v>
      </c>
      <c r="AT1971">
        <v>-179</v>
      </c>
      <c r="AU1971" t="s">
        <v>78</v>
      </c>
      <c r="AV1971" t="s">
        <v>79</v>
      </c>
      <c r="AX1971" t="s">
        <v>81</v>
      </c>
      <c r="AY1971" t="s">
        <v>190</v>
      </c>
      <c r="AZ1971" t="s">
        <v>96</v>
      </c>
      <c r="BA1971" t="s">
        <v>76</v>
      </c>
      <c r="BB1971" t="s">
        <v>138</v>
      </c>
      <c r="BC1971">
        <v>200</v>
      </c>
      <c r="BD1971" t="s">
        <v>191</v>
      </c>
      <c r="BE1971">
        <v>12</v>
      </c>
      <c r="BF1971" t="s">
        <v>97</v>
      </c>
      <c r="BG1971" t="s">
        <v>188</v>
      </c>
      <c r="BH1971">
        <v>365243</v>
      </c>
      <c r="BI1971">
        <v>-139</v>
      </c>
      <c r="BJ1971">
        <v>191</v>
      </c>
      <c r="BK1971">
        <v>365243</v>
      </c>
      <c r="BL1971">
        <v>365243</v>
      </c>
      <c r="BM1971">
        <v>0</v>
      </c>
    </row>
    <row r="1972" spans="1:65" x14ac:dyDescent="0.3">
      <c r="A1972">
        <v>117215</v>
      </c>
      <c r="B1972">
        <v>0</v>
      </c>
      <c r="C1972" t="s">
        <v>65</v>
      </c>
      <c r="D1972" t="s">
        <v>66</v>
      </c>
      <c r="E1972" t="s">
        <v>68</v>
      </c>
      <c r="F1972" t="s">
        <v>67</v>
      </c>
      <c r="G1972">
        <v>0</v>
      </c>
      <c r="H1972">
        <v>607500</v>
      </c>
      <c r="I1972">
        <v>1288350</v>
      </c>
      <c r="J1972" t="s">
        <v>89</v>
      </c>
      <c r="K1972" t="s">
        <v>70</v>
      </c>
      <c r="L1972" t="s">
        <v>91</v>
      </c>
      <c r="M1972" t="s">
        <v>169</v>
      </c>
      <c r="N1972">
        <v>3.2561E-2</v>
      </c>
      <c r="O1972">
        <v>17881</v>
      </c>
      <c r="P1972">
        <v>3451</v>
      </c>
      <c r="Q1972">
        <v>9138</v>
      </c>
      <c r="R1972">
        <v>23</v>
      </c>
      <c r="S1972">
        <v>1</v>
      </c>
      <c r="T1972">
        <v>1</v>
      </c>
      <c r="U1972" t="s">
        <v>73</v>
      </c>
      <c r="V1972">
        <v>19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195</v>
      </c>
      <c r="AD1972">
        <v>2316951</v>
      </c>
      <c r="AE1972" t="s">
        <v>99</v>
      </c>
      <c r="AF1972">
        <v>11250</v>
      </c>
      <c r="AG1972">
        <v>225000</v>
      </c>
      <c r="AH1972">
        <v>225000</v>
      </c>
      <c r="AJ1972">
        <v>225000</v>
      </c>
      <c r="AK1972" t="s">
        <v>73</v>
      </c>
      <c r="AL1972">
        <v>18</v>
      </c>
      <c r="AM1972" t="s">
        <v>68</v>
      </c>
      <c r="AN1972">
        <v>1</v>
      </c>
      <c r="AR1972" t="s">
        <v>79</v>
      </c>
      <c r="AS1972" t="s">
        <v>114</v>
      </c>
      <c r="AT1972">
        <v>-596</v>
      </c>
      <c r="AU1972" t="s">
        <v>76</v>
      </c>
      <c r="AV1972" t="s">
        <v>115</v>
      </c>
      <c r="AX1972" t="s">
        <v>161</v>
      </c>
      <c r="AY1972" t="s">
        <v>76</v>
      </c>
      <c r="AZ1972" t="s">
        <v>131</v>
      </c>
      <c r="BA1972" t="s">
        <v>83</v>
      </c>
      <c r="BB1972" t="s">
        <v>121</v>
      </c>
      <c r="BC1972">
        <v>-1</v>
      </c>
      <c r="BD1972" t="s">
        <v>76</v>
      </c>
      <c r="BE1972">
        <v>0</v>
      </c>
      <c r="BF1972" t="s">
        <v>76</v>
      </c>
      <c r="BG1972" t="s">
        <v>132</v>
      </c>
    </row>
    <row r="1973" spans="1:65" x14ac:dyDescent="0.3">
      <c r="A1973">
        <v>117231</v>
      </c>
      <c r="B1973">
        <v>0</v>
      </c>
      <c r="C1973" t="s">
        <v>65</v>
      </c>
      <c r="D1973" t="s">
        <v>66</v>
      </c>
      <c r="E1973" t="s">
        <v>67</v>
      </c>
      <c r="F1973" t="s">
        <v>68</v>
      </c>
      <c r="G1973">
        <v>0</v>
      </c>
      <c r="H1973">
        <v>225000</v>
      </c>
      <c r="I1973">
        <v>446931</v>
      </c>
      <c r="J1973" t="s">
        <v>69</v>
      </c>
      <c r="K1973" t="s">
        <v>70</v>
      </c>
      <c r="L1973" t="s">
        <v>91</v>
      </c>
      <c r="M1973" t="s">
        <v>72</v>
      </c>
      <c r="N1973">
        <v>7.0200000000000002E-3</v>
      </c>
      <c r="O1973">
        <v>15788</v>
      </c>
      <c r="P1973">
        <v>1435</v>
      </c>
      <c r="Q1973">
        <v>2752</v>
      </c>
      <c r="R1973">
        <v>5234</v>
      </c>
      <c r="S1973">
        <v>2</v>
      </c>
      <c r="T1973">
        <v>2</v>
      </c>
      <c r="U1973" t="s">
        <v>94</v>
      </c>
      <c r="V1973">
        <v>16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 t="s">
        <v>108</v>
      </c>
      <c r="AD1973">
        <v>2534641</v>
      </c>
      <c r="AE1973" t="s">
        <v>65</v>
      </c>
      <c r="AF1973">
        <v>10906.605</v>
      </c>
      <c r="AG1973">
        <v>148500</v>
      </c>
      <c r="AH1973">
        <v>187704</v>
      </c>
      <c r="AJ1973">
        <v>148500</v>
      </c>
      <c r="AK1973" t="s">
        <v>94</v>
      </c>
      <c r="AL1973">
        <v>11</v>
      </c>
      <c r="AM1973" t="s">
        <v>68</v>
      </c>
      <c r="AN1973">
        <v>1</v>
      </c>
      <c r="AR1973" t="s">
        <v>76</v>
      </c>
      <c r="AS1973" t="s">
        <v>114</v>
      </c>
      <c r="AT1973">
        <v>-154</v>
      </c>
      <c r="AU1973" t="s">
        <v>78</v>
      </c>
      <c r="AV1973" t="s">
        <v>115</v>
      </c>
      <c r="AW1973" t="s">
        <v>80</v>
      </c>
      <c r="AX1973" t="s">
        <v>81</v>
      </c>
      <c r="AY1973" t="s">
        <v>76</v>
      </c>
      <c r="AZ1973" t="s">
        <v>82</v>
      </c>
      <c r="BA1973" t="s">
        <v>116</v>
      </c>
      <c r="BB1973" t="s">
        <v>121</v>
      </c>
      <c r="BC1973">
        <v>-1</v>
      </c>
      <c r="BD1973" t="s">
        <v>76</v>
      </c>
      <c r="BE1973">
        <v>24</v>
      </c>
      <c r="BF1973" t="s">
        <v>147</v>
      </c>
      <c r="BG1973" t="s">
        <v>154</v>
      </c>
    </row>
    <row r="1974" spans="1:65" x14ac:dyDescent="0.3">
      <c r="A1974">
        <v>117244</v>
      </c>
      <c r="B1974">
        <v>1</v>
      </c>
      <c r="C1974" t="s">
        <v>65</v>
      </c>
      <c r="D1974" t="s">
        <v>66</v>
      </c>
      <c r="E1974" t="s">
        <v>67</v>
      </c>
      <c r="F1974" t="s">
        <v>68</v>
      </c>
      <c r="G1974">
        <v>0</v>
      </c>
      <c r="H1974">
        <v>225000</v>
      </c>
      <c r="I1974">
        <v>1174090.5</v>
      </c>
      <c r="J1974" t="s">
        <v>133</v>
      </c>
      <c r="K1974" t="s">
        <v>70</v>
      </c>
      <c r="L1974" t="s">
        <v>91</v>
      </c>
      <c r="M1974" t="s">
        <v>72</v>
      </c>
      <c r="N1974">
        <v>3.5791999999999997E-2</v>
      </c>
      <c r="O1974">
        <v>18745</v>
      </c>
      <c r="P1974">
        <v>5206</v>
      </c>
      <c r="Q1974">
        <v>9167</v>
      </c>
      <c r="R1974">
        <v>2299</v>
      </c>
      <c r="S1974">
        <v>2</v>
      </c>
      <c r="T1974">
        <v>2</v>
      </c>
      <c r="U1974" t="s">
        <v>94</v>
      </c>
      <c r="V1974">
        <v>10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168</v>
      </c>
      <c r="AD1974">
        <v>2323824</v>
      </c>
      <c r="AE1974" t="s">
        <v>65</v>
      </c>
      <c r="AG1974">
        <v>0</v>
      </c>
      <c r="AH1974">
        <v>0</v>
      </c>
      <c r="AK1974" t="s">
        <v>94</v>
      </c>
      <c r="AL1974">
        <v>10</v>
      </c>
      <c r="AM1974" t="s">
        <v>68</v>
      </c>
      <c r="AN1974">
        <v>1</v>
      </c>
      <c r="AR1974" t="s">
        <v>76</v>
      </c>
      <c r="AS1974" t="s">
        <v>129</v>
      </c>
      <c r="AT1974">
        <v>-252</v>
      </c>
      <c r="AU1974" t="s">
        <v>76</v>
      </c>
      <c r="AV1974" t="s">
        <v>79</v>
      </c>
      <c r="AX1974" t="s">
        <v>81</v>
      </c>
      <c r="AY1974" t="s">
        <v>76</v>
      </c>
      <c r="AZ1974" t="s">
        <v>76</v>
      </c>
      <c r="BA1974" t="s">
        <v>76</v>
      </c>
      <c r="BB1974" t="s">
        <v>121</v>
      </c>
      <c r="BC1974">
        <v>-1</v>
      </c>
      <c r="BD1974" t="s">
        <v>76</v>
      </c>
      <c r="BF1974" t="s">
        <v>76</v>
      </c>
      <c r="BG1974" t="s">
        <v>82</v>
      </c>
    </row>
    <row r="1975" spans="1:65" x14ac:dyDescent="0.3">
      <c r="A1975">
        <v>117252</v>
      </c>
      <c r="B1975">
        <v>0</v>
      </c>
      <c r="C1975" t="s">
        <v>65</v>
      </c>
      <c r="D1975" t="s">
        <v>88</v>
      </c>
      <c r="E1975" t="s">
        <v>67</v>
      </c>
      <c r="F1975" t="s">
        <v>68</v>
      </c>
      <c r="G1975">
        <v>0</v>
      </c>
      <c r="H1975">
        <v>157500</v>
      </c>
      <c r="I1975">
        <v>973710</v>
      </c>
      <c r="J1975" t="s">
        <v>69</v>
      </c>
      <c r="K1975" t="s">
        <v>70</v>
      </c>
      <c r="L1975" t="s">
        <v>119</v>
      </c>
      <c r="M1975" t="s">
        <v>72</v>
      </c>
      <c r="N1975">
        <v>2.0712999999999999E-2</v>
      </c>
      <c r="O1975">
        <v>18406</v>
      </c>
      <c r="P1975">
        <v>220</v>
      </c>
      <c r="Q1975">
        <v>9701</v>
      </c>
      <c r="R1975">
        <v>25</v>
      </c>
      <c r="S1975">
        <v>3</v>
      </c>
      <c r="T1975">
        <v>2</v>
      </c>
      <c r="U1975" t="s">
        <v>125</v>
      </c>
      <c r="V1975">
        <v>11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92</v>
      </c>
      <c r="AD1975">
        <v>1931489</v>
      </c>
      <c r="AE1975" t="s">
        <v>93</v>
      </c>
      <c r="AF1975">
        <v>13230.54</v>
      </c>
      <c r="AG1975">
        <v>223474.5</v>
      </c>
      <c r="AH1975">
        <v>236682</v>
      </c>
      <c r="AI1975">
        <v>22365</v>
      </c>
      <c r="AJ1975">
        <v>223474.5</v>
      </c>
      <c r="AK1975" t="s">
        <v>94</v>
      </c>
      <c r="AL1975">
        <v>11</v>
      </c>
      <c r="AM1975" t="s">
        <v>68</v>
      </c>
      <c r="AN1975">
        <v>1</v>
      </c>
      <c r="AO1975">
        <v>9.4027409000000006E-2</v>
      </c>
      <c r="AR1975" t="s">
        <v>79</v>
      </c>
      <c r="AS1975" t="s">
        <v>77</v>
      </c>
      <c r="AT1975">
        <v>-2215</v>
      </c>
      <c r="AU1975" t="s">
        <v>78</v>
      </c>
      <c r="AV1975" t="s">
        <v>79</v>
      </c>
      <c r="AW1975" t="s">
        <v>101</v>
      </c>
      <c r="AX1975" t="s">
        <v>102</v>
      </c>
      <c r="AY1975" t="s">
        <v>95</v>
      </c>
      <c r="AZ1975" t="s">
        <v>96</v>
      </c>
      <c r="BA1975" t="s">
        <v>76</v>
      </c>
      <c r="BB1975" t="s">
        <v>138</v>
      </c>
      <c r="BC1975">
        <v>500</v>
      </c>
      <c r="BD1975" t="s">
        <v>85</v>
      </c>
      <c r="BE1975">
        <v>24</v>
      </c>
      <c r="BF1975" t="s">
        <v>147</v>
      </c>
      <c r="BG1975" t="s">
        <v>151</v>
      </c>
      <c r="BH1975">
        <v>365243</v>
      </c>
      <c r="BI1975">
        <v>-2184</v>
      </c>
      <c r="BJ1975">
        <v>-1494</v>
      </c>
      <c r="BK1975">
        <v>-1494</v>
      </c>
      <c r="BL1975">
        <v>-1486</v>
      </c>
      <c r="BM1975">
        <v>1</v>
      </c>
    </row>
    <row r="1976" spans="1:65" x14ac:dyDescent="0.3">
      <c r="A1976">
        <v>117258</v>
      </c>
      <c r="B1976">
        <v>1</v>
      </c>
      <c r="C1976" t="s">
        <v>65</v>
      </c>
      <c r="D1976" t="s">
        <v>66</v>
      </c>
      <c r="E1976" t="s">
        <v>68</v>
      </c>
      <c r="F1976" t="s">
        <v>67</v>
      </c>
      <c r="G1976">
        <v>0</v>
      </c>
      <c r="H1976">
        <v>270000</v>
      </c>
      <c r="I1976">
        <v>423000</v>
      </c>
      <c r="J1976" t="s">
        <v>89</v>
      </c>
      <c r="K1976" t="s">
        <v>70</v>
      </c>
      <c r="L1976" t="s">
        <v>91</v>
      </c>
      <c r="M1976" t="s">
        <v>72</v>
      </c>
      <c r="N1976">
        <v>1.8208999999999999E-2</v>
      </c>
      <c r="O1976">
        <v>17147</v>
      </c>
      <c r="P1976">
        <v>2717</v>
      </c>
      <c r="Q1976">
        <v>1418</v>
      </c>
      <c r="R1976">
        <v>417</v>
      </c>
      <c r="S1976">
        <v>3</v>
      </c>
      <c r="T1976">
        <v>3</v>
      </c>
      <c r="U1976" t="s">
        <v>94</v>
      </c>
      <c r="V1976">
        <v>14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92</v>
      </c>
      <c r="AD1976">
        <v>2092442</v>
      </c>
      <c r="AE1976" t="s">
        <v>93</v>
      </c>
      <c r="AF1976">
        <v>6707.2950000000001</v>
      </c>
      <c r="AG1976">
        <v>34825.5</v>
      </c>
      <c r="AH1976">
        <v>32895</v>
      </c>
      <c r="AI1976">
        <v>3483</v>
      </c>
      <c r="AJ1976">
        <v>34825.5</v>
      </c>
      <c r="AK1976" t="s">
        <v>73</v>
      </c>
      <c r="AL1976">
        <v>11</v>
      </c>
      <c r="AM1976" t="s">
        <v>68</v>
      </c>
      <c r="AN1976">
        <v>1</v>
      </c>
      <c r="AO1976">
        <v>0.104274662</v>
      </c>
      <c r="AR1976" t="s">
        <v>79</v>
      </c>
      <c r="AS1976" t="s">
        <v>129</v>
      </c>
      <c r="AT1976">
        <v>-2012</v>
      </c>
      <c r="AU1976" t="s">
        <v>78</v>
      </c>
      <c r="AV1976" t="s">
        <v>79</v>
      </c>
      <c r="AX1976" t="s">
        <v>81</v>
      </c>
      <c r="AY1976" t="s">
        <v>124</v>
      </c>
      <c r="AZ1976" t="s">
        <v>96</v>
      </c>
      <c r="BA1976" t="s">
        <v>76</v>
      </c>
      <c r="BB1976" t="s">
        <v>104</v>
      </c>
      <c r="BC1976">
        <v>32</v>
      </c>
      <c r="BD1976" t="s">
        <v>105</v>
      </c>
      <c r="BE1976">
        <v>6</v>
      </c>
      <c r="BF1976" t="s">
        <v>86</v>
      </c>
      <c r="BG1976" t="s">
        <v>106</v>
      </c>
    </row>
    <row r="1977" spans="1:65" x14ac:dyDescent="0.3">
      <c r="A1977">
        <v>117259</v>
      </c>
      <c r="B1977">
        <v>0</v>
      </c>
      <c r="C1977" t="s">
        <v>65</v>
      </c>
      <c r="D1977" t="s">
        <v>88</v>
      </c>
      <c r="E1977" t="s">
        <v>67</v>
      </c>
      <c r="F1977" t="s">
        <v>67</v>
      </c>
      <c r="G1977">
        <v>0</v>
      </c>
      <c r="H1977">
        <v>225000</v>
      </c>
      <c r="I1977">
        <v>970380</v>
      </c>
      <c r="J1977" t="s">
        <v>89</v>
      </c>
      <c r="K1977" t="s">
        <v>70</v>
      </c>
      <c r="L1977" t="s">
        <v>119</v>
      </c>
      <c r="M1977" t="s">
        <v>72</v>
      </c>
      <c r="N1977">
        <v>3.8180000000000002E-3</v>
      </c>
      <c r="O1977">
        <v>15761</v>
      </c>
      <c r="P1977">
        <v>1621</v>
      </c>
      <c r="Q1977">
        <v>4253</v>
      </c>
      <c r="R1977">
        <v>5575</v>
      </c>
      <c r="S1977">
        <v>2</v>
      </c>
      <c r="T1977">
        <v>2</v>
      </c>
      <c r="U1977" t="s">
        <v>94</v>
      </c>
      <c r="V1977">
        <v>8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 t="s">
        <v>135</v>
      </c>
      <c r="AD1977">
        <v>1490034</v>
      </c>
      <c r="AE1977" t="s">
        <v>65</v>
      </c>
      <c r="AF1977">
        <v>3764.25</v>
      </c>
      <c r="AG1977">
        <v>45000</v>
      </c>
      <c r="AH1977">
        <v>65511</v>
      </c>
      <c r="AJ1977">
        <v>45000</v>
      </c>
      <c r="AK1977" t="s">
        <v>94</v>
      </c>
      <c r="AL1977">
        <v>4</v>
      </c>
      <c r="AM1977" t="s">
        <v>68</v>
      </c>
      <c r="AN1977">
        <v>1</v>
      </c>
      <c r="AR1977" t="s">
        <v>76</v>
      </c>
      <c r="AS1977" t="s">
        <v>77</v>
      </c>
      <c r="AT1977">
        <v>-728</v>
      </c>
      <c r="AU1977" t="s">
        <v>78</v>
      </c>
      <c r="AV1977" t="s">
        <v>79</v>
      </c>
      <c r="AW1977" t="s">
        <v>80</v>
      </c>
      <c r="AX1977" t="s">
        <v>81</v>
      </c>
      <c r="AY1977" t="s">
        <v>76</v>
      </c>
      <c r="AZ1977" t="s">
        <v>82</v>
      </c>
      <c r="BA1977" t="s">
        <v>116</v>
      </c>
      <c r="BB1977" t="s">
        <v>117</v>
      </c>
      <c r="BC1977">
        <v>4</v>
      </c>
      <c r="BD1977" t="s">
        <v>76</v>
      </c>
      <c r="BE1977">
        <v>36</v>
      </c>
      <c r="BF1977" t="s">
        <v>86</v>
      </c>
      <c r="BG1977" t="s">
        <v>172</v>
      </c>
    </row>
    <row r="1978" spans="1:65" x14ac:dyDescent="0.3">
      <c r="A1978">
        <v>117259</v>
      </c>
      <c r="B1978">
        <v>0</v>
      </c>
      <c r="C1978" t="s">
        <v>65</v>
      </c>
      <c r="D1978" t="s">
        <v>88</v>
      </c>
      <c r="E1978" t="s">
        <v>67</v>
      </c>
      <c r="F1978" t="s">
        <v>67</v>
      </c>
      <c r="G1978">
        <v>0</v>
      </c>
      <c r="H1978">
        <v>225000</v>
      </c>
      <c r="I1978">
        <v>970380</v>
      </c>
      <c r="J1978" t="s">
        <v>89</v>
      </c>
      <c r="K1978" t="s">
        <v>70</v>
      </c>
      <c r="L1978" t="s">
        <v>119</v>
      </c>
      <c r="M1978" t="s">
        <v>72</v>
      </c>
      <c r="N1978">
        <v>3.8180000000000002E-3</v>
      </c>
      <c r="O1978">
        <v>15761</v>
      </c>
      <c r="P1978">
        <v>1621</v>
      </c>
      <c r="Q1978">
        <v>4253</v>
      </c>
      <c r="R1978">
        <v>5575</v>
      </c>
      <c r="S1978">
        <v>2</v>
      </c>
      <c r="T1978">
        <v>2</v>
      </c>
      <c r="U1978" t="s">
        <v>94</v>
      </c>
      <c r="V1978">
        <v>8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 t="s">
        <v>135</v>
      </c>
      <c r="AD1978">
        <v>2534536</v>
      </c>
      <c r="AE1978" t="s">
        <v>99</v>
      </c>
      <c r="AF1978">
        <v>6750</v>
      </c>
      <c r="AG1978">
        <v>135000</v>
      </c>
      <c r="AH1978">
        <v>135000</v>
      </c>
      <c r="AJ1978">
        <v>135000</v>
      </c>
      <c r="AK1978" t="s">
        <v>73</v>
      </c>
      <c r="AL1978">
        <v>8</v>
      </c>
      <c r="AM1978" t="s">
        <v>68</v>
      </c>
      <c r="AN1978">
        <v>1</v>
      </c>
      <c r="AR1978" t="s">
        <v>79</v>
      </c>
      <c r="AS1978" t="s">
        <v>114</v>
      </c>
      <c r="AT1978">
        <v>-506</v>
      </c>
      <c r="AU1978" t="s">
        <v>76</v>
      </c>
      <c r="AV1978" t="s">
        <v>193</v>
      </c>
      <c r="AX1978" t="s">
        <v>81</v>
      </c>
      <c r="AY1978" t="s">
        <v>76</v>
      </c>
      <c r="AZ1978" t="s">
        <v>131</v>
      </c>
      <c r="BA1978" t="s">
        <v>83</v>
      </c>
      <c r="BB1978" t="s">
        <v>117</v>
      </c>
      <c r="BC1978">
        <v>4</v>
      </c>
      <c r="BD1978" t="s">
        <v>76</v>
      </c>
      <c r="BE1978">
        <v>0</v>
      </c>
      <c r="BF1978" t="s">
        <v>76</v>
      </c>
      <c r="BG1978" t="s">
        <v>132</v>
      </c>
    </row>
    <row r="1979" spans="1:65" x14ac:dyDescent="0.3">
      <c r="A1979">
        <v>117271</v>
      </c>
      <c r="B1979">
        <v>0</v>
      </c>
      <c r="C1979" t="s">
        <v>65</v>
      </c>
      <c r="D1979" t="s">
        <v>88</v>
      </c>
      <c r="E1979" t="s">
        <v>67</v>
      </c>
      <c r="F1979" t="s">
        <v>68</v>
      </c>
      <c r="G1979">
        <v>2</v>
      </c>
      <c r="H1979">
        <v>202500</v>
      </c>
      <c r="I1979">
        <v>592560</v>
      </c>
      <c r="J1979" t="s">
        <v>69</v>
      </c>
      <c r="K1979" t="s">
        <v>70</v>
      </c>
      <c r="L1979" t="s">
        <v>91</v>
      </c>
      <c r="M1979" t="s">
        <v>72</v>
      </c>
      <c r="N1979">
        <v>3.5791999999999997E-2</v>
      </c>
      <c r="O1979">
        <v>13056</v>
      </c>
      <c r="P1979">
        <v>1527</v>
      </c>
      <c r="Q1979">
        <v>810</v>
      </c>
      <c r="R1979">
        <v>2386</v>
      </c>
      <c r="S1979">
        <v>2</v>
      </c>
      <c r="T1979">
        <v>2</v>
      </c>
      <c r="U1979" t="s">
        <v>73</v>
      </c>
      <c r="V1979">
        <v>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170</v>
      </c>
      <c r="AD1979">
        <v>1901160</v>
      </c>
      <c r="AE1979" t="s">
        <v>65</v>
      </c>
      <c r="AF1979">
        <v>51671.88</v>
      </c>
      <c r="AG1979">
        <v>1305000</v>
      </c>
      <c r="AH1979">
        <v>1767163.5</v>
      </c>
      <c r="AJ1979">
        <v>1305000</v>
      </c>
      <c r="AK1979" t="s">
        <v>123</v>
      </c>
      <c r="AL1979">
        <v>13</v>
      </c>
      <c r="AM1979" t="s">
        <v>68</v>
      </c>
      <c r="AN1979">
        <v>1</v>
      </c>
      <c r="AR1979" t="s">
        <v>76</v>
      </c>
      <c r="AS1979" t="s">
        <v>114</v>
      </c>
      <c r="AT1979">
        <v>-227</v>
      </c>
      <c r="AU1979" t="s">
        <v>78</v>
      </c>
      <c r="AV1979" t="s">
        <v>115</v>
      </c>
      <c r="AW1979" t="s">
        <v>101</v>
      </c>
      <c r="AX1979" t="s">
        <v>81</v>
      </c>
      <c r="AY1979" t="s">
        <v>76</v>
      </c>
      <c r="AZ1979" t="s">
        <v>82</v>
      </c>
      <c r="BA1979" t="s">
        <v>116</v>
      </c>
      <c r="BB1979" t="s">
        <v>121</v>
      </c>
      <c r="BC1979">
        <v>-1</v>
      </c>
      <c r="BD1979" t="s">
        <v>76</v>
      </c>
      <c r="BE1979">
        <v>60</v>
      </c>
      <c r="BF1979" t="s">
        <v>112</v>
      </c>
      <c r="BG1979" t="s">
        <v>118</v>
      </c>
    </row>
    <row r="1980" spans="1:65" x14ac:dyDescent="0.3">
      <c r="A1980">
        <v>117289</v>
      </c>
      <c r="B1980">
        <v>0</v>
      </c>
      <c r="C1980" t="s">
        <v>65</v>
      </c>
      <c r="D1980" t="s">
        <v>66</v>
      </c>
      <c r="E1980" t="s">
        <v>68</v>
      </c>
      <c r="F1980" t="s">
        <v>67</v>
      </c>
      <c r="G1980">
        <v>0</v>
      </c>
      <c r="H1980">
        <v>360000</v>
      </c>
      <c r="I1980">
        <v>1256400</v>
      </c>
      <c r="J1980" t="s">
        <v>89</v>
      </c>
      <c r="K1980" t="s">
        <v>70</v>
      </c>
      <c r="L1980" t="s">
        <v>119</v>
      </c>
      <c r="M1980" t="s">
        <v>72</v>
      </c>
      <c r="N1980">
        <v>1.1703E-2</v>
      </c>
      <c r="O1980">
        <v>13693</v>
      </c>
      <c r="P1980">
        <v>2622</v>
      </c>
      <c r="Q1980">
        <v>3134</v>
      </c>
      <c r="R1980">
        <v>3269</v>
      </c>
      <c r="S1980">
        <v>2</v>
      </c>
      <c r="T1980">
        <v>2</v>
      </c>
      <c r="U1980" t="s">
        <v>120</v>
      </c>
      <c r="V1980">
        <v>12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 t="s">
        <v>108</v>
      </c>
      <c r="AD1980">
        <v>1549102</v>
      </c>
      <c r="AE1980" t="s">
        <v>65</v>
      </c>
      <c r="AF1980">
        <v>45128.97</v>
      </c>
      <c r="AG1980">
        <v>405000</v>
      </c>
      <c r="AH1980">
        <v>473917.5</v>
      </c>
      <c r="AJ1980">
        <v>405000</v>
      </c>
      <c r="AK1980" t="s">
        <v>109</v>
      </c>
      <c r="AL1980">
        <v>12</v>
      </c>
      <c r="AM1980" t="s">
        <v>68</v>
      </c>
      <c r="AN1980">
        <v>1</v>
      </c>
      <c r="AR1980" t="s">
        <v>76</v>
      </c>
      <c r="AS1980" t="s">
        <v>114</v>
      </c>
      <c r="AT1980">
        <v>-1307</v>
      </c>
      <c r="AU1980" t="s">
        <v>76</v>
      </c>
      <c r="AV1980" t="s">
        <v>115</v>
      </c>
      <c r="AW1980" t="s">
        <v>80</v>
      </c>
      <c r="AX1980" t="s">
        <v>81</v>
      </c>
      <c r="AY1980" t="s">
        <v>76</v>
      </c>
      <c r="AZ1980" t="s">
        <v>82</v>
      </c>
      <c r="BA1980" t="s">
        <v>116</v>
      </c>
      <c r="BB1980" t="s">
        <v>121</v>
      </c>
      <c r="BC1980">
        <v>-1</v>
      </c>
      <c r="BD1980" t="s">
        <v>76</v>
      </c>
      <c r="BE1980">
        <v>12</v>
      </c>
      <c r="BF1980" t="s">
        <v>112</v>
      </c>
      <c r="BG1980" t="s">
        <v>118</v>
      </c>
    </row>
    <row r="1981" spans="1:65" x14ac:dyDescent="0.3">
      <c r="A1981">
        <v>117297</v>
      </c>
      <c r="B1981">
        <v>0</v>
      </c>
      <c r="C1981" t="s">
        <v>65</v>
      </c>
      <c r="D1981" t="s">
        <v>66</v>
      </c>
      <c r="E1981" t="s">
        <v>68</v>
      </c>
      <c r="F1981" t="s">
        <v>68</v>
      </c>
      <c r="G1981">
        <v>0</v>
      </c>
      <c r="H1981">
        <v>225000</v>
      </c>
      <c r="I1981">
        <v>1078200</v>
      </c>
      <c r="J1981" t="s">
        <v>133</v>
      </c>
      <c r="K1981" t="s">
        <v>90</v>
      </c>
      <c r="L1981" t="s">
        <v>91</v>
      </c>
      <c r="M1981" t="s">
        <v>72</v>
      </c>
      <c r="N1981">
        <v>2.461E-2</v>
      </c>
      <c r="O1981">
        <v>16982</v>
      </c>
      <c r="P1981">
        <v>3202</v>
      </c>
      <c r="Q1981">
        <v>666</v>
      </c>
      <c r="R1981">
        <v>529</v>
      </c>
      <c r="S1981">
        <v>2</v>
      </c>
      <c r="T1981">
        <v>2</v>
      </c>
      <c r="U1981" t="s">
        <v>109</v>
      </c>
      <c r="V1981">
        <v>9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 t="s">
        <v>122</v>
      </c>
      <c r="AD1981">
        <v>1622403</v>
      </c>
      <c r="AE1981" t="s">
        <v>65</v>
      </c>
      <c r="AG1981">
        <v>0</v>
      </c>
      <c r="AH1981">
        <v>0</v>
      </c>
      <c r="AK1981" t="s">
        <v>73</v>
      </c>
      <c r="AL1981">
        <v>10</v>
      </c>
      <c r="AM1981" t="s">
        <v>68</v>
      </c>
      <c r="AN1981">
        <v>1</v>
      </c>
      <c r="AR1981" t="s">
        <v>76</v>
      </c>
      <c r="AS1981" t="s">
        <v>129</v>
      </c>
      <c r="AT1981">
        <v>-176</v>
      </c>
      <c r="AU1981" t="s">
        <v>76</v>
      </c>
      <c r="AV1981" t="s">
        <v>79</v>
      </c>
      <c r="AX1981" t="s">
        <v>161</v>
      </c>
      <c r="AY1981" t="s">
        <v>76</v>
      </c>
      <c r="AZ1981" t="s">
        <v>76</v>
      </c>
      <c r="BA1981" t="s">
        <v>76</v>
      </c>
      <c r="BB1981" t="s">
        <v>121</v>
      </c>
      <c r="BC1981">
        <v>-1</v>
      </c>
      <c r="BD1981" t="s">
        <v>76</v>
      </c>
      <c r="BF1981" t="s">
        <v>76</v>
      </c>
      <c r="BG1981" t="s">
        <v>82</v>
      </c>
    </row>
    <row r="1982" spans="1:65" x14ac:dyDescent="0.3">
      <c r="A1982">
        <v>117302</v>
      </c>
      <c r="B1982">
        <v>0</v>
      </c>
      <c r="C1982" t="s">
        <v>65</v>
      </c>
      <c r="D1982" t="s">
        <v>88</v>
      </c>
      <c r="E1982" t="s">
        <v>67</v>
      </c>
      <c r="F1982" t="s">
        <v>68</v>
      </c>
      <c r="G1982">
        <v>0</v>
      </c>
      <c r="H1982">
        <v>112500</v>
      </c>
      <c r="I1982">
        <v>269550</v>
      </c>
      <c r="J1982" t="s">
        <v>69</v>
      </c>
      <c r="K1982" t="s">
        <v>70</v>
      </c>
      <c r="L1982" t="s">
        <v>71</v>
      </c>
      <c r="M1982" t="s">
        <v>72</v>
      </c>
      <c r="N1982">
        <v>1.0031999999999999E-2</v>
      </c>
      <c r="O1982">
        <v>13774</v>
      </c>
      <c r="P1982">
        <v>891</v>
      </c>
      <c r="Q1982">
        <v>62</v>
      </c>
      <c r="R1982">
        <v>4508</v>
      </c>
      <c r="S1982">
        <v>2</v>
      </c>
      <c r="T1982">
        <v>2</v>
      </c>
      <c r="U1982" t="s">
        <v>73</v>
      </c>
      <c r="V1982">
        <v>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108</v>
      </c>
      <c r="AD1982">
        <v>1600102</v>
      </c>
      <c r="AE1982" t="s">
        <v>65</v>
      </c>
      <c r="AG1982">
        <v>0</v>
      </c>
      <c r="AH1982">
        <v>0</v>
      </c>
      <c r="AK1982" t="s">
        <v>123</v>
      </c>
      <c r="AL1982">
        <v>3</v>
      </c>
      <c r="AM1982" t="s">
        <v>68</v>
      </c>
      <c r="AN1982">
        <v>1</v>
      </c>
      <c r="AR1982" t="s">
        <v>76</v>
      </c>
      <c r="AS1982" t="s">
        <v>129</v>
      </c>
      <c r="AT1982">
        <v>-304</v>
      </c>
      <c r="AU1982" t="s">
        <v>76</v>
      </c>
      <c r="AV1982" t="s">
        <v>79</v>
      </c>
      <c r="AX1982" t="s">
        <v>81</v>
      </c>
      <c r="AY1982" t="s">
        <v>76</v>
      </c>
      <c r="AZ1982" t="s">
        <v>76</v>
      </c>
      <c r="BA1982" t="s">
        <v>76</v>
      </c>
      <c r="BB1982" t="s">
        <v>121</v>
      </c>
      <c r="BC1982">
        <v>-1</v>
      </c>
      <c r="BD1982" t="s">
        <v>76</v>
      </c>
      <c r="BF1982" t="s">
        <v>76</v>
      </c>
      <c r="BG1982" t="s">
        <v>82</v>
      </c>
    </row>
    <row r="1983" spans="1:65" x14ac:dyDescent="0.3">
      <c r="A1983">
        <v>117303</v>
      </c>
      <c r="B1983">
        <v>0</v>
      </c>
      <c r="C1983" t="s">
        <v>65</v>
      </c>
      <c r="D1983" t="s">
        <v>88</v>
      </c>
      <c r="E1983" t="s">
        <v>67</v>
      </c>
      <c r="F1983" t="s">
        <v>68</v>
      </c>
      <c r="G1983">
        <v>0</v>
      </c>
      <c r="H1983">
        <v>247500</v>
      </c>
      <c r="I1983">
        <v>1285816.5</v>
      </c>
      <c r="J1983" t="s">
        <v>69</v>
      </c>
      <c r="K1983" t="s">
        <v>70</v>
      </c>
      <c r="L1983" t="s">
        <v>91</v>
      </c>
      <c r="M1983" t="s">
        <v>72</v>
      </c>
      <c r="N1983">
        <v>2.5163999999999999E-2</v>
      </c>
      <c r="O1983">
        <v>18463</v>
      </c>
      <c r="P1983">
        <v>4901</v>
      </c>
      <c r="Q1983">
        <v>6381</v>
      </c>
      <c r="R1983">
        <v>1850</v>
      </c>
      <c r="S1983">
        <v>2</v>
      </c>
      <c r="T1983">
        <v>2</v>
      </c>
      <c r="U1983" t="s">
        <v>109</v>
      </c>
      <c r="V1983">
        <v>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134</v>
      </c>
      <c r="AD1983">
        <v>1709284</v>
      </c>
      <c r="AE1983" t="s">
        <v>93</v>
      </c>
      <c r="AF1983">
        <v>3933.3150000000001</v>
      </c>
      <c r="AG1983">
        <v>15340.5</v>
      </c>
      <c r="AH1983">
        <v>13806</v>
      </c>
      <c r="AI1983">
        <v>1534.5</v>
      </c>
      <c r="AJ1983">
        <v>15340.5</v>
      </c>
      <c r="AK1983" t="s">
        <v>73</v>
      </c>
      <c r="AL1983">
        <v>10</v>
      </c>
      <c r="AM1983" t="s">
        <v>68</v>
      </c>
      <c r="AN1983">
        <v>1</v>
      </c>
      <c r="AO1983">
        <v>0.108941038</v>
      </c>
      <c r="AR1983" t="s">
        <v>79</v>
      </c>
      <c r="AS1983" t="s">
        <v>114</v>
      </c>
      <c r="AT1983">
        <v>-2290</v>
      </c>
      <c r="AU1983" t="s">
        <v>78</v>
      </c>
      <c r="AV1983" t="s">
        <v>165</v>
      </c>
      <c r="AX1983" t="s">
        <v>81</v>
      </c>
      <c r="AY1983" t="s">
        <v>124</v>
      </c>
      <c r="AZ1983" t="s">
        <v>96</v>
      </c>
      <c r="BA1983" t="s">
        <v>76</v>
      </c>
      <c r="BB1983" t="s">
        <v>104</v>
      </c>
      <c r="BC1983">
        <v>30</v>
      </c>
      <c r="BD1983" t="s">
        <v>105</v>
      </c>
      <c r="BE1983">
        <v>4</v>
      </c>
      <c r="BF1983" t="s">
        <v>112</v>
      </c>
      <c r="BG1983" t="s">
        <v>106</v>
      </c>
    </row>
    <row r="1984" spans="1:65" x14ac:dyDescent="0.3">
      <c r="A1984">
        <v>117320</v>
      </c>
      <c r="B1984">
        <v>0</v>
      </c>
      <c r="C1984" t="s">
        <v>65</v>
      </c>
      <c r="D1984" t="s">
        <v>88</v>
      </c>
      <c r="E1984" t="s">
        <v>67</v>
      </c>
      <c r="F1984" t="s">
        <v>67</v>
      </c>
      <c r="G1984">
        <v>1</v>
      </c>
      <c r="H1984">
        <v>126000</v>
      </c>
      <c r="I1984">
        <v>900000</v>
      </c>
      <c r="J1984" t="s">
        <v>69</v>
      </c>
      <c r="K1984" t="s">
        <v>126</v>
      </c>
      <c r="L1984" t="s">
        <v>91</v>
      </c>
      <c r="M1984" t="s">
        <v>72</v>
      </c>
      <c r="N1984">
        <v>2.2624999999999999E-2</v>
      </c>
      <c r="O1984">
        <v>10122</v>
      </c>
      <c r="P1984">
        <v>2466</v>
      </c>
      <c r="Q1984">
        <v>5298</v>
      </c>
      <c r="R1984">
        <v>1614</v>
      </c>
      <c r="S1984">
        <v>2</v>
      </c>
      <c r="T1984">
        <v>2</v>
      </c>
      <c r="U1984" t="s">
        <v>109</v>
      </c>
      <c r="V1984">
        <v>17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 t="s">
        <v>92</v>
      </c>
      <c r="AD1984">
        <v>2652456</v>
      </c>
      <c r="AE1984" t="s">
        <v>93</v>
      </c>
      <c r="AF1984">
        <v>4133.5649999999996</v>
      </c>
      <c r="AG1984">
        <v>31365</v>
      </c>
      <c r="AH1984">
        <v>31009.5</v>
      </c>
      <c r="AI1984">
        <v>3150</v>
      </c>
      <c r="AJ1984">
        <v>31365</v>
      </c>
      <c r="AK1984" t="s">
        <v>73</v>
      </c>
      <c r="AL1984">
        <v>11</v>
      </c>
      <c r="AM1984" t="s">
        <v>68</v>
      </c>
      <c r="AN1984">
        <v>1</v>
      </c>
      <c r="AO1984">
        <v>0.100429935</v>
      </c>
      <c r="AR1984" t="s">
        <v>79</v>
      </c>
      <c r="AS1984" t="s">
        <v>77</v>
      </c>
      <c r="AT1984">
        <v>-2097</v>
      </c>
      <c r="AU1984" t="s">
        <v>78</v>
      </c>
      <c r="AV1984" t="s">
        <v>79</v>
      </c>
      <c r="AW1984" t="s">
        <v>80</v>
      </c>
      <c r="AX1984" t="s">
        <v>102</v>
      </c>
      <c r="AY1984" t="s">
        <v>124</v>
      </c>
      <c r="AZ1984" t="s">
        <v>96</v>
      </c>
      <c r="BA1984" t="s">
        <v>76</v>
      </c>
      <c r="BB1984" t="s">
        <v>138</v>
      </c>
      <c r="BC1984">
        <v>55</v>
      </c>
      <c r="BD1984" t="s">
        <v>105</v>
      </c>
      <c r="BE1984">
        <v>12</v>
      </c>
      <c r="BF1984" t="s">
        <v>86</v>
      </c>
      <c r="BG1984" t="s">
        <v>106</v>
      </c>
      <c r="BH1984">
        <v>365243</v>
      </c>
      <c r="BI1984">
        <v>-2066</v>
      </c>
      <c r="BJ1984">
        <v>-1736</v>
      </c>
      <c r="BK1984">
        <v>-1736</v>
      </c>
      <c r="BL1984">
        <v>-1730</v>
      </c>
      <c r="BM1984">
        <v>0</v>
      </c>
    </row>
    <row r="1985" spans="1:65" x14ac:dyDescent="0.3">
      <c r="A1985">
        <v>117334</v>
      </c>
      <c r="B1985">
        <v>0</v>
      </c>
      <c r="C1985" t="s">
        <v>65</v>
      </c>
      <c r="D1985" t="s">
        <v>66</v>
      </c>
      <c r="E1985" t="s">
        <v>68</v>
      </c>
      <c r="F1985" t="s">
        <v>68</v>
      </c>
      <c r="G1985">
        <v>0</v>
      </c>
      <c r="H1985">
        <v>396000</v>
      </c>
      <c r="I1985">
        <v>1928304</v>
      </c>
      <c r="J1985" t="s">
        <v>89</v>
      </c>
      <c r="K1985" t="s">
        <v>90</v>
      </c>
      <c r="L1985" t="s">
        <v>91</v>
      </c>
      <c r="M1985" t="s">
        <v>72</v>
      </c>
      <c r="N1985">
        <v>2.2800000000000001E-2</v>
      </c>
      <c r="O1985">
        <v>17108</v>
      </c>
      <c r="P1985">
        <v>7048</v>
      </c>
      <c r="Q1985">
        <v>1094</v>
      </c>
      <c r="R1985">
        <v>652</v>
      </c>
      <c r="S1985">
        <v>2</v>
      </c>
      <c r="T1985">
        <v>2</v>
      </c>
      <c r="U1985" t="s">
        <v>73</v>
      </c>
      <c r="V1985">
        <v>11</v>
      </c>
      <c r="W1985">
        <v>0</v>
      </c>
      <c r="X1985">
        <v>1</v>
      </c>
      <c r="Y1985">
        <v>1</v>
      </c>
      <c r="Z1985">
        <v>0</v>
      </c>
      <c r="AA1985">
        <v>1</v>
      </c>
      <c r="AB1985">
        <v>1</v>
      </c>
      <c r="AC1985" t="s">
        <v>175</v>
      </c>
      <c r="AD1985">
        <v>2837307</v>
      </c>
      <c r="AE1985" t="s">
        <v>93</v>
      </c>
      <c r="AF1985">
        <v>5751.99</v>
      </c>
      <c r="AG1985">
        <v>58455</v>
      </c>
      <c r="AH1985">
        <v>29227.5</v>
      </c>
      <c r="AI1985">
        <v>29227.5</v>
      </c>
      <c r="AJ1985">
        <v>58455</v>
      </c>
      <c r="AK1985" t="s">
        <v>109</v>
      </c>
      <c r="AL1985">
        <v>16</v>
      </c>
      <c r="AM1985" t="s">
        <v>68</v>
      </c>
      <c r="AN1985">
        <v>1</v>
      </c>
      <c r="AO1985">
        <v>0.54454545499999996</v>
      </c>
      <c r="AR1985" t="s">
        <v>79</v>
      </c>
      <c r="AS1985" t="s">
        <v>77</v>
      </c>
      <c r="AT1985">
        <v>-1077</v>
      </c>
      <c r="AU1985" t="s">
        <v>78</v>
      </c>
      <c r="AV1985" t="s">
        <v>79</v>
      </c>
      <c r="AW1985" t="s">
        <v>101</v>
      </c>
      <c r="AX1985" t="s">
        <v>81</v>
      </c>
      <c r="AY1985" t="s">
        <v>124</v>
      </c>
      <c r="AZ1985" t="s">
        <v>96</v>
      </c>
      <c r="BA1985" t="s">
        <v>76</v>
      </c>
      <c r="BB1985" t="s">
        <v>104</v>
      </c>
      <c r="BC1985">
        <v>118</v>
      </c>
      <c r="BD1985" t="s">
        <v>105</v>
      </c>
      <c r="BE1985">
        <v>6</v>
      </c>
      <c r="BF1985" t="s">
        <v>86</v>
      </c>
      <c r="BG1985" t="s">
        <v>106</v>
      </c>
      <c r="BH1985">
        <v>365243</v>
      </c>
      <c r="BI1985">
        <v>-1046</v>
      </c>
      <c r="BJ1985">
        <v>-896</v>
      </c>
      <c r="BK1985">
        <v>-896</v>
      </c>
      <c r="BL1985">
        <v>-893</v>
      </c>
      <c r="BM1985">
        <v>0</v>
      </c>
    </row>
    <row r="1986" spans="1:65" x14ac:dyDescent="0.3">
      <c r="A1986">
        <v>117335</v>
      </c>
      <c r="B1986">
        <v>0</v>
      </c>
      <c r="C1986" t="s">
        <v>65</v>
      </c>
      <c r="D1986" t="s">
        <v>66</v>
      </c>
      <c r="E1986" t="s">
        <v>67</v>
      </c>
      <c r="F1986" t="s">
        <v>68</v>
      </c>
      <c r="G1986">
        <v>0</v>
      </c>
      <c r="H1986">
        <v>189000</v>
      </c>
      <c r="I1986">
        <v>254700</v>
      </c>
      <c r="J1986" t="s">
        <v>69</v>
      </c>
      <c r="K1986" t="s">
        <v>70</v>
      </c>
      <c r="L1986" t="s">
        <v>91</v>
      </c>
      <c r="M1986" t="s">
        <v>107</v>
      </c>
      <c r="N1986">
        <v>8.6250000000000007E-3</v>
      </c>
      <c r="O1986">
        <v>15423</v>
      </c>
      <c r="P1986">
        <v>883</v>
      </c>
      <c r="Q1986">
        <v>5756</v>
      </c>
      <c r="R1986">
        <v>4447</v>
      </c>
      <c r="S1986">
        <v>2</v>
      </c>
      <c r="T1986">
        <v>2</v>
      </c>
      <c r="U1986" t="s">
        <v>120</v>
      </c>
      <c r="V1986">
        <v>12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 t="s">
        <v>108</v>
      </c>
      <c r="AD1986">
        <v>2666137</v>
      </c>
      <c r="AE1986" t="s">
        <v>65</v>
      </c>
      <c r="AF1986">
        <v>37315.620000000003</v>
      </c>
      <c r="AG1986">
        <v>315000</v>
      </c>
      <c r="AH1986">
        <v>373455</v>
      </c>
      <c r="AJ1986">
        <v>315000</v>
      </c>
      <c r="AK1986" t="s">
        <v>123</v>
      </c>
      <c r="AL1986">
        <v>11</v>
      </c>
      <c r="AM1986" t="s">
        <v>68</v>
      </c>
      <c r="AN1986">
        <v>1</v>
      </c>
      <c r="AR1986" t="s">
        <v>76</v>
      </c>
      <c r="AS1986" t="s">
        <v>77</v>
      </c>
      <c r="AT1986">
        <v>-289</v>
      </c>
      <c r="AU1986" t="s">
        <v>78</v>
      </c>
      <c r="AV1986" t="s">
        <v>79</v>
      </c>
      <c r="AW1986" t="s">
        <v>80</v>
      </c>
      <c r="AX1986" t="s">
        <v>81</v>
      </c>
      <c r="AY1986" t="s">
        <v>76</v>
      </c>
      <c r="AZ1986" t="s">
        <v>82</v>
      </c>
      <c r="BA1986" t="s">
        <v>116</v>
      </c>
      <c r="BB1986" t="s">
        <v>121</v>
      </c>
      <c r="BC1986">
        <v>-1</v>
      </c>
      <c r="BD1986" t="s">
        <v>76</v>
      </c>
      <c r="BE1986">
        <v>12</v>
      </c>
      <c r="BF1986" t="s">
        <v>147</v>
      </c>
      <c r="BG1986" t="s">
        <v>154</v>
      </c>
      <c r="BH1986">
        <v>365243</v>
      </c>
      <c r="BI1986">
        <v>-259</v>
      </c>
      <c r="BJ1986">
        <v>71</v>
      </c>
      <c r="BK1986">
        <v>365243</v>
      </c>
      <c r="BL1986">
        <v>365243</v>
      </c>
      <c r="BM1986">
        <v>1</v>
      </c>
    </row>
    <row r="1987" spans="1:65" x14ac:dyDescent="0.3">
      <c r="A1987">
        <v>117335</v>
      </c>
      <c r="B1987">
        <v>0</v>
      </c>
      <c r="C1987" t="s">
        <v>65</v>
      </c>
      <c r="D1987" t="s">
        <v>66</v>
      </c>
      <c r="E1987" t="s">
        <v>67</v>
      </c>
      <c r="F1987" t="s">
        <v>68</v>
      </c>
      <c r="G1987">
        <v>0</v>
      </c>
      <c r="H1987">
        <v>189000</v>
      </c>
      <c r="I1987">
        <v>254700</v>
      </c>
      <c r="J1987" t="s">
        <v>69</v>
      </c>
      <c r="K1987" t="s">
        <v>70</v>
      </c>
      <c r="L1987" t="s">
        <v>91</v>
      </c>
      <c r="M1987" t="s">
        <v>107</v>
      </c>
      <c r="N1987">
        <v>8.6250000000000007E-3</v>
      </c>
      <c r="O1987">
        <v>15423</v>
      </c>
      <c r="P1987">
        <v>883</v>
      </c>
      <c r="Q1987">
        <v>5756</v>
      </c>
      <c r="R1987">
        <v>4447</v>
      </c>
      <c r="S1987">
        <v>2</v>
      </c>
      <c r="T1987">
        <v>2</v>
      </c>
      <c r="U1987" t="s">
        <v>120</v>
      </c>
      <c r="V1987">
        <v>12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0</v>
      </c>
      <c r="AC1987" t="s">
        <v>108</v>
      </c>
      <c r="AD1987">
        <v>2502800</v>
      </c>
      <c r="AE1987" t="s">
        <v>65</v>
      </c>
      <c r="AF1987">
        <v>26762.805</v>
      </c>
      <c r="AG1987">
        <v>135000</v>
      </c>
      <c r="AH1987">
        <v>139455</v>
      </c>
      <c r="AJ1987">
        <v>135000</v>
      </c>
      <c r="AK1987" t="s">
        <v>73</v>
      </c>
      <c r="AL1987">
        <v>10</v>
      </c>
      <c r="AM1987" t="s">
        <v>68</v>
      </c>
      <c r="AN1987">
        <v>1</v>
      </c>
      <c r="AR1987" t="s">
        <v>76</v>
      </c>
      <c r="AS1987" t="s">
        <v>77</v>
      </c>
      <c r="AT1987">
        <v>-643</v>
      </c>
      <c r="AU1987" t="s">
        <v>78</v>
      </c>
      <c r="AV1987" t="s">
        <v>79</v>
      </c>
      <c r="AW1987" t="s">
        <v>80</v>
      </c>
      <c r="AX1987" t="s">
        <v>81</v>
      </c>
      <c r="AY1987" t="s">
        <v>76</v>
      </c>
      <c r="AZ1987" t="s">
        <v>82</v>
      </c>
      <c r="BA1987" t="s">
        <v>116</v>
      </c>
      <c r="BB1987" t="s">
        <v>121</v>
      </c>
      <c r="BC1987">
        <v>-1</v>
      </c>
      <c r="BD1987" t="s">
        <v>76</v>
      </c>
      <c r="BE1987">
        <v>6</v>
      </c>
      <c r="BF1987" t="s">
        <v>147</v>
      </c>
      <c r="BG1987" t="s">
        <v>154</v>
      </c>
      <c r="BH1987">
        <v>365243</v>
      </c>
      <c r="BI1987">
        <v>-613</v>
      </c>
      <c r="BJ1987">
        <v>-463</v>
      </c>
      <c r="BK1987">
        <v>-463</v>
      </c>
      <c r="BL1987">
        <v>-451</v>
      </c>
      <c r="BM1987">
        <v>1</v>
      </c>
    </row>
    <row r="1988" spans="1:65" x14ac:dyDescent="0.3">
      <c r="A1988">
        <v>117348</v>
      </c>
      <c r="B1988">
        <v>0</v>
      </c>
      <c r="C1988" t="s">
        <v>65</v>
      </c>
      <c r="D1988" t="s">
        <v>88</v>
      </c>
      <c r="E1988" t="s">
        <v>67</v>
      </c>
      <c r="F1988" t="s">
        <v>67</v>
      </c>
      <c r="G1988">
        <v>0</v>
      </c>
      <c r="H1988">
        <v>31500</v>
      </c>
      <c r="I1988">
        <v>314100</v>
      </c>
      <c r="J1988" t="s">
        <v>69</v>
      </c>
      <c r="K1988" t="s">
        <v>70</v>
      </c>
      <c r="L1988" t="s">
        <v>91</v>
      </c>
      <c r="M1988" t="s">
        <v>72</v>
      </c>
      <c r="N1988">
        <v>3.5791999999999997E-2</v>
      </c>
      <c r="O1988">
        <v>19367</v>
      </c>
      <c r="P1988">
        <v>12220</v>
      </c>
      <c r="Q1988">
        <v>10558</v>
      </c>
      <c r="R1988">
        <v>2885</v>
      </c>
      <c r="S1988">
        <v>2</v>
      </c>
      <c r="T1988">
        <v>2</v>
      </c>
      <c r="U1988" t="s">
        <v>73</v>
      </c>
      <c r="V1988">
        <v>13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134</v>
      </c>
      <c r="AD1988">
        <v>1688147</v>
      </c>
      <c r="AE1988" t="s">
        <v>93</v>
      </c>
      <c r="AF1988">
        <v>6207.21</v>
      </c>
      <c r="AG1988">
        <v>67045.5</v>
      </c>
      <c r="AH1988">
        <v>73125</v>
      </c>
      <c r="AI1988">
        <v>6750</v>
      </c>
      <c r="AJ1988">
        <v>67045.5</v>
      </c>
      <c r="AK1988" t="s">
        <v>125</v>
      </c>
      <c r="AL1988">
        <v>16</v>
      </c>
      <c r="AM1988" t="s">
        <v>68</v>
      </c>
      <c r="AN1988">
        <v>1</v>
      </c>
      <c r="AO1988">
        <v>9.2035851000000002E-2</v>
      </c>
      <c r="AR1988" t="s">
        <v>79</v>
      </c>
      <c r="AS1988" t="s">
        <v>77</v>
      </c>
      <c r="AT1988">
        <v>-1535</v>
      </c>
      <c r="AU1988" t="s">
        <v>78</v>
      </c>
      <c r="AV1988" t="s">
        <v>79</v>
      </c>
      <c r="AW1988" t="s">
        <v>101</v>
      </c>
      <c r="AX1988" t="s">
        <v>81</v>
      </c>
      <c r="AY1988" t="s">
        <v>95</v>
      </c>
      <c r="AZ1988" t="s">
        <v>96</v>
      </c>
      <c r="BA1988" t="s">
        <v>76</v>
      </c>
      <c r="BB1988" t="s">
        <v>104</v>
      </c>
      <c r="BC1988">
        <v>2178</v>
      </c>
      <c r="BD1988" t="s">
        <v>85</v>
      </c>
      <c r="BE1988">
        <v>18</v>
      </c>
      <c r="BF1988" t="s">
        <v>86</v>
      </c>
      <c r="BG1988" t="s">
        <v>151</v>
      </c>
    </row>
    <row r="1989" spans="1:65" x14ac:dyDescent="0.3">
      <c r="A1989">
        <v>117357</v>
      </c>
      <c r="B1989">
        <v>1</v>
      </c>
      <c r="C1989" t="s">
        <v>65</v>
      </c>
      <c r="D1989" t="s">
        <v>88</v>
      </c>
      <c r="E1989" t="s">
        <v>67</v>
      </c>
      <c r="F1989" t="s">
        <v>67</v>
      </c>
      <c r="G1989">
        <v>1</v>
      </c>
      <c r="H1989">
        <v>81000</v>
      </c>
      <c r="I1989">
        <v>315000</v>
      </c>
      <c r="J1989" t="s">
        <v>69</v>
      </c>
      <c r="K1989" t="s">
        <v>70</v>
      </c>
      <c r="L1989" t="s">
        <v>91</v>
      </c>
      <c r="M1989" t="s">
        <v>72</v>
      </c>
      <c r="N1989">
        <v>3.1329000000000003E-2</v>
      </c>
      <c r="O1989">
        <v>14578</v>
      </c>
      <c r="P1989">
        <v>3438</v>
      </c>
      <c r="Q1989">
        <v>241</v>
      </c>
      <c r="R1989">
        <v>4469</v>
      </c>
      <c r="S1989">
        <v>2</v>
      </c>
      <c r="T1989">
        <v>2</v>
      </c>
      <c r="U1989" t="s">
        <v>73</v>
      </c>
      <c r="V1989">
        <v>12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143</v>
      </c>
      <c r="AD1989">
        <v>1662824</v>
      </c>
      <c r="AE1989" t="s">
        <v>65</v>
      </c>
      <c r="AG1989">
        <v>0</v>
      </c>
      <c r="AH1989">
        <v>0</v>
      </c>
      <c r="AK1989" t="s">
        <v>125</v>
      </c>
      <c r="AL1989">
        <v>13</v>
      </c>
      <c r="AM1989" t="s">
        <v>68</v>
      </c>
      <c r="AN1989">
        <v>1</v>
      </c>
      <c r="AR1989" t="s">
        <v>76</v>
      </c>
      <c r="AS1989" t="s">
        <v>129</v>
      </c>
      <c r="AT1989">
        <v>-171</v>
      </c>
      <c r="AU1989" t="s">
        <v>76</v>
      </c>
      <c r="AV1989" t="s">
        <v>79</v>
      </c>
      <c r="AX1989" t="s">
        <v>81</v>
      </c>
      <c r="AY1989" t="s">
        <v>76</v>
      </c>
      <c r="AZ1989" t="s">
        <v>76</v>
      </c>
      <c r="BA1989" t="s">
        <v>76</v>
      </c>
      <c r="BB1989" t="s">
        <v>121</v>
      </c>
      <c r="BC1989">
        <v>-1</v>
      </c>
      <c r="BD1989" t="s">
        <v>76</v>
      </c>
      <c r="BF1989" t="s">
        <v>76</v>
      </c>
      <c r="BG1989" t="s">
        <v>82</v>
      </c>
    </row>
    <row r="1990" spans="1:65" x14ac:dyDescent="0.3">
      <c r="A1990">
        <v>117360</v>
      </c>
      <c r="B1990">
        <v>1</v>
      </c>
      <c r="C1990" t="s">
        <v>65</v>
      </c>
      <c r="D1990" t="s">
        <v>66</v>
      </c>
      <c r="E1990" t="s">
        <v>68</v>
      </c>
      <c r="F1990" t="s">
        <v>68</v>
      </c>
      <c r="G1990">
        <v>1</v>
      </c>
      <c r="H1990">
        <v>450000</v>
      </c>
      <c r="I1990">
        <v>486000</v>
      </c>
      <c r="J1990" t="s">
        <v>69</v>
      </c>
      <c r="K1990" t="s">
        <v>70</v>
      </c>
      <c r="L1990" t="s">
        <v>91</v>
      </c>
      <c r="M1990" t="s">
        <v>72</v>
      </c>
      <c r="N1990">
        <v>1.5221E-2</v>
      </c>
      <c r="O1990">
        <v>13954</v>
      </c>
      <c r="P1990">
        <v>651</v>
      </c>
      <c r="Q1990">
        <v>4786</v>
      </c>
      <c r="R1990">
        <v>4791</v>
      </c>
      <c r="S1990">
        <v>2</v>
      </c>
      <c r="T1990">
        <v>2</v>
      </c>
      <c r="U1990" t="s">
        <v>123</v>
      </c>
      <c r="V1990">
        <v>14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 t="s">
        <v>108</v>
      </c>
      <c r="AD1990">
        <v>1728524</v>
      </c>
      <c r="AE1990" t="s">
        <v>99</v>
      </c>
      <c r="AF1990">
        <v>13500</v>
      </c>
      <c r="AG1990">
        <v>270000</v>
      </c>
      <c r="AH1990">
        <v>270000</v>
      </c>
      <c r="AJ1990">
        <v>270000</v>
      </c>
      <c r="AK1990" t="s">
        <v>120</v>
      </c>
      <c r="AL1990">
        <v>11</v>
      </c>
      <c r="AM1990" t="s">
        <v>68</v>
      </c>
      <c r="AN1990">
        <v>1</v>
      </c>
      <c r="AR1990" t="s">
        <v>79</v>
      </c>
      <c r="AS1990" t="s">
        <v>77</v>
      </c>
      <c r="AT1990">
        <v>-320</v>
      </c>
      <c r="AU1990" t="s">
        <v>76</v>
      </c>
      <c r="AV1990" t="s">
        <v>79</v>
      </c>
      <c r="AW1990" t="s">
        <v>101</v>
      </c>
      <c r="AX1990" t="s">
        <v>81</v>
      </c>
      <c r="AY1990" t="s">
        <v>76</v>
      </c>
      <c r="AZ1990" t="s">
        <v>131</v>
      </c>
      <c r="BA1990" t="s">
        <v>116</v>
      </c>
      <c r="BB1990" t="s">
        <v>121</v>
      </c>
      <c r="BC1990">
        <v>-1</v>
      </c>
      <c r="BD1990" t="s">
        <v>76</v>
      </c>
      <c r="BE1990">
        <v>0</v>
      </c>
      <c r="BF1990" t="s">
        <v>76</v>
      </c>
      <c r="BG1990" t="s">
        <v>160</v>
      </c>
      <c r="BH1990">
        <v>-309</v>
      </c>
      <c r="BI1990">
        <v>-273</v>
      </c>
      <c r="BJ1990">
        <v>365243</v>
      </c>
      <c r="BK1990">
        <v>-90</v>
      </c>
      <c r="BL1990">
        <v>365243</v>
      </c>
      <c r="BM1990">
        <v>0</v>
      </c>
    </row>
    <row r="1991" spans="1:65" x14ac:dyDescent="0.3">
      <c r="A1991">
        <v>117366</v>
      </c>
      <c r="B1991">
        <v>0</v>
      </c>
      <c r="C1991" t="s">
        <v>65</v>
      </c>
      <c r="D1991" t="s">
        <v>66</v>
      </c>
      <c r="E1991" t="s">
        <v>68</v>
      </c>
      <c r="F1991" t="s">
        <v>68</v>
      </c>
      <c r="G1991">
        <v>0</v>
      </c>
      <c r="H1991">
        <v>180000</v>
      </c>
      <c r="I1991">
        <v>2013840</v>
      </c>
      <c r="J1991" t="s">
        <v>113</v>
      </c>
      <c r="K1991" t="s">
        <v>70</v>
      </c>
      <c r="L1991" t="s">
        <v>91</v>
      </c>
      <c r="M1991" t="s">
        <v>72</v>
      </c>
      <c r="N1991">
        <v>3.0755000000000001E-2</v>
      </c>
      <c r="O1991">
        <v>22425</v>
      </c>
      <c r="P1991">
        <v>365243</v>
      </c>
      <c r="Q1991">
        <v>4372</v>
      </c>
      <c r="R1991">
        <v>4333</v>
      </c>
      <c r="S1991">
        <v>2</v>
      </c>
      <c r="T1991">
        <v>2</v>
      </c>
      <c r="U1991" t="s">
        <v>125</v>
      </c>
      <c r="V1991">
        <v>13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76</v>
      </c>
      <c r="AD1991">
        <v>2186972</v>
      </c>
      <c r="AE1991" t="s">
        <v>65</v>
      </c>
      <c r="AG1991">
        <v>0</v>
      </c>
      <c r="AH1991">
        <v>0</v>
      </c>
      <c r="AK1991" t="s">
        <v>125</v>
      </c>
      <c r="AL1991">
        <v>16</v>
      </c>
      <c r="AM1991" t="s">
        <v>68</v>
      </c>
      <c r="AN1991">
        <v>1</v>
      </c>
      <c r="AR1991" t="s">
        <v>76</v>
      </c>
      <c r="AS1991" t="s">
        <v>129</v>
      </c>
      <c r="AT1991">
        <v>-286</v>
      </c>
      <c r="AU1991" t="s">
        <v>76</v>
      </c>
      <c r="AV1991" t="s">
        <v>79</v>
      </c>
      <c r="AX1991" t="s">
        <v>81</v>
      </c>
      <c r="AY1991" t="s">
        <v>76</v>
      </c>
      <c r="AZ1991" t="s">
        <v>76</v>
      </c>
      <c r="BA1991" t="s">
        <v>76</v>
      </c>
      <c r="BB1991" t="s">
        <v>121</v>
      </c>
      <c r="BC1991">
        <v>-1</v>
      </c>
      <c r="BD1991" t="s">
        <v>76</v>
      </c>
      <c r="BF1991" t="s">
        <v>76</v>
      </c>
      <c r="BG1991" t="s">
        <v>82</v>
      </c>
    </row>
    <row r="1992" spans="1:65" x14ac:dyDescent="0.3">
      <c r="A1992">
        <v>117366</v>
      </c>
      <c r="B1992">
        <v>0</v>
      </c>
      <c r="C1992" t="s">
        <v>65</v>
      </c>
      <c r="D1992" t="s">
        <v>66</v>
      </c>
      <c r="E1992" t="s">
        <v>68</v>
      </c>
      <c r="F1992" t="s">
        <v>68</v>
      </c>
      <c r="G1992">
        <v>0</v>
      </c>
      <c r="H1992">
        <v>180000</v>
      </c>
      <c r="I1992">
        <v>2013840</v>
      </c>
      <c r="J1992" t="s">
        <v>113</v>
      </c>
      <c r="K1992" t="s">
        <v>70</v>
      </c>
      <c r="L1992" t="s">
        <v>91</v>
      </c>
      <c r="M1992" t="s">
        <v>72</v>
      </c>
      <c r="N1992">
        <v>3.0755000000000001E-2</v>
      </c>
      <c r="O1992">
        <v>22425</v>
      </c>
      <c r="P1992">
        <v>365243</v>
      </c>
      <c r="Q1992">
        <v>4372</v>
      </c>
      <c r="R1992">
        <v>4333</v>
      </c>
      <c r="S1992">
        <v>2</v>
      </c>
      <c r="T1992">
        <v>2</v>
      </c>
      <c r="U1992" t="s">
        <v>125</v>
      </c>
      <c r="V1992">
        <v>13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76</v>
      </c>
      <c r="AD1992">
        <v>1127300</v>
      </c>
      <c r="AE1992" t="s">
        <v>93</v>
      </c>
      <c r="AF1992">
        <v>4498.6499999999996</v>
      </c>
      <c r="AG1992">
        <v>99859.5</v>
      </c>
      <c r="AH1992">
        <v>99859.5</v>
      </c>
      <c r="AI1992">
        <v>0</v>
      </c>
      <c r="AJ1992">
        <v>99859.5</v>
      </c>
      <c r="AK1992" t="s">
        <v>75</v>
      </c>
      <c r="AL1992">
        <v>15</v>
      </c>
      <c r="AM1992" t="s">
        <v>68</v>
      </c>
      <c r="AN1992">
        <v>1</v>
      </c>
      <c r="AO1992">
        <v>0</v>
      </c>
      <c r="AR1992" t="s">
        <v>79</v>
      </c>
      <c r="AS1992" t="s">
        <v>77</v>
      </c>
      <c r="AT1992">
        <v>-275</v>
      </c>
      <c r="AU1992" t="s">
        <v>78</v>
      </c>
      <c r="AV1992" t="s">
        <v>79</v>
      </c>
      <c r="AX1992" t="s">
        <v>81</v>
      </c>
      <c r="AY1992" t="s">
        <v>103</v>
      </c>
      <c r="AZ1992" t="s">
        <v>96</v>
      </c>
      <c r="BA1992" t="s">
        <v>76</v>
      </c>
      <c r="BB1992" t="s">
        <v>104</v>
      </c>
      <c r="BC1992">
        <v>100</v>
      </c>
      <c r="BD1992" t="s">
        <v>85</v>
      </c>
      <c r="BE1992">
        <v>24</v>
      </c>
      <c r="BF1992" t="s">
        <v>97</v>
      </c>
      <c r="BG1992" t="s">
        <v>98</v>
      </c>
      <c r="BH1992">
        <v>365243</v>
      </c>
      <c r="BI1992">
        <v>-244</v>
      </c>
      <c r="BJ1992">
        <v>446</v>
      </c>
      <c r="BK1992">
        <v>-94</v>
      </c>
      <c r="BL1992">
        <v>-86</v>
      </c>
      <c r="BM1992">
        <v>0</v>
      </c>
    </row>
    <row r="1993" spans="1:65" x14ac:dyDescent="0.3">
      <c r="A1993">
        <v>117366</v>
      </c>
      <c r="B1993">
        <v>0</v>
      </c>
      <c r="C1993" t="s">
        <v>65</v>
      </c>
      <c r="D1993" t="s">
        <v>66</v>
      </c>
      <c r="E1993" t="s">
        <v>68</v>
      </c>
      <c r="F1993" t="s">
        <v>68</v>
      </c>
      <c r="G1993">
        <v>0</v>
      </c>
      <c r="H1993">
        <v>180000</v>
      </c>
      <c r="I1993">
        <v>2013840</v>
      </c>
      <c r="J1993" t="s">
        <v>113</v>
      </c>
      <c r="K1993" t="s">
        <v>70</v>
      </c>
      <c r="L1993" t="s">
        <v>91</v>
      </c>
      <c r="M1993" t="s">
        <v>72</v>
      </c>
      <c r="N1993">
        <v>3.0755000000000001E-2</v>
      </c>
      <c r="O1993">
        <v>22425</v>
      </c>
      <c r="P1993">
        <v>365243</v>
      </c>
      <c r="Q1993">
        <v>4372</v>
      </c>
      <c r="R1993">
        <v>4333</v>
      </c>
      <c r="S1993">
        <v>2</v>
      </c>
      <c r="T1993">
        <v>2</v>
      </c>
      <c r="U1993" t="s">
        <v>125</v>
      </c>
      <c r="V1993">
        <v>13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76</v>
      </c>
      <c r="AD1993">
        <v>2136039</v>
      </c>
      <c r="AE1993" t="s">
        <v>65</v>
      </c>
      <c r="AG1993">
        <v>0</v>
      </c>
      <c r="AH1993">
        <v>0</v>
      </c>
      <c r="AK1993" t="s">
        <v>123</v>
      </c>
      <c r="AL1993">
        <v>17</v>
      </c>
      <c r="AM1993" t="s">
        <v>68</v>
      </c>
      <c r="AN1993">
        <v>1</v>
      </c>
      <c r="AR1993" t="s">
        <v>76</v>
      </c>
      <c r="AS1993" t="s">
        <v>129</v>
      </c>
      <c r="AT1993">
        <v>-204</v>
      </c>
      <c r="AU1993" t="s">
        <v>76</v>
      </c>
      <c r="AV1993" t="s">
        <v>79</v>
      </c>
      <c r="AX1993" t="s">
        <v>81</v>
      </c>
      <c r="AY1993" t="s">
        <v>76</v>
      </c>
      <c r="AZ1993" t="s">
        <v>76</v>
      </c>
      <c r="BA1993" t="s">
        <v>76</v>
      </c>
      <c r="BB1993" t="s">
        <v>121</v>
      </c>
      <c r="BC1993">
        <v>-1</v>
      </c>
      <c r="BD1993" t="s">
        <v>76</v>
      </c>
      <c r="BF1993" t="s">
        <v>76</v>
      </c>
      <c r="BG1993" t="s">
        <v>82</v>
      </c>
    </row>
    <row r="1994" spans="1:65" x14ac:dyDescent="0.3">
      <c r="A1994">
        <v>117366</v>
      </c>
      <c r="B1994">
        <v>0</v>
      </c>
      <c r="C1994" t="s">
        <v>65</v>
      </c>
      <c r="D1994" t="s">
        <v>66</v>
      </c>
      <c r="E1994" t="s">
        <v>68</v>
      </c>
      <c r="F1994" t="s">
        <v>68</v>
      </c>
      <c r="G1994">
        <v>0</v>
      </c>
      <c r="H1994">
        <v>180000</v>
      </c>
      <c r="I1994">
        <v>2013840</v>
      </c>
      <c r="J1994" t="s">
        <v>113</v>
      </c>
      <c r="K1994" t="s">
        <v>70</v>
      </c>
      <c r="L1994" t="s">
        <v>91</v>
      </c>
      <c r="M1994" t="s">
        <v>72</v>
      </c>
      <c r="N1994">
        <v>3.0755000000000001E-2</v>
      </c>
      <c r="O1994">
        <v>22425</v>
      </c>
      <c r="P1994">
        <v>365243</v>
      </c>
      <c r="Q1994">
        <v>4372</v>
      </c>
      <c r="R1994">
        <v>4333</v>
      </c>
      <c r="S1994">
        <v>2</v>
      </c>
      <c r="T1994">
        <v>2</v>
      </c>
      <c r="U1994" t="s">
        <v>125</v>
      </c>
      <c r="V1994">
        <v>13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76</v>
      </c>
      <c r="AD1994">
        <v>2313082</v>
      </c>
      <c r="AE1994" t="s">
        <v>65</v>
      </c>
      <c r="AG1994">
        <v>0</v>
      </c>
      <c r="AH1994">
        <v>0</v>
      </c>
      <c r="AK1994" t="s">
        <v>123</v>
      </c>
      <c r="AL1994">
        <v>17</v>
      </c>
      <c r="AM1994" t="s">
        <v>68</v>
      </c>
      <c r="AN1994">
        <v>1</v>
      </c>
      <c r="AR1994" t="s">
        <v>76</v>
      </c>
      <c r="AS1994" t="s">
        <v>129</v>
      </c>
      <c r="AT1994">
        <v>-204</v>
      </c>
      <c r="AU1994" t="s">
        <v>76</v>
      </c>
      <c r="AV1994" t="s">
        <v>79</v>
      </c>
      <c r="AX1994" t="s">
        <v>81</v>
      </c>
      <c r="AY1994" t="s">
        <v>76</v>
      </c>
      <c r="AZ1994" t="s">
        <v>76</v>
      </c>
      <c r="BA1994" t="s">
        <v>76</v>
      </c>
      <c r="BB1994" t="s">
        <v>121</v>
      </c>
      <c r="BC1994">
        <v>-1</v>
      </c>
      <c r="BD1994" t="s">
        <v>76</v>
      </c>
      <c r="BF1994" t="s">
        <v>76</v>
      </c>
      <c r="BG1994" t="s">
        <v>82</v>
      </c>
    </row>
    <row r="1995" spans="1:65" x14ac:dyDescent="0.3">
      <c r="A1995">
        <v>117370</v>
      </c>
      <c r="B1995">
        <v>1</v>
      </c>
      <c r="C1995" t="s">
        <v>65</v>
      </c>
      <c r="D1995" t="s">
        <v>66</v>
      </c>
      <c r="E1995" t="s">
        <v>67</v>
      </c>
      <c r="F1995" t="s">
        <v>68</v>
      </c>
      <c r="G1995">
        <v>0</v>
      </c>
      <c r="H1995">
        <v>81000</v>
      </c>
      <c r="I1995">
        <v>942300</v>
      </c>
      <c r="J1995" t="s">
        <v>113</v>
      </c>
      <c r="K1995" t="s">
        <v>70</v>
      </c>
      <c r="L1995" t="s">
        <v>91</v>
      </c>
      <c r="M1995" t="s">
        <v>72</v>
      </c>
      <c r="N1995">
        <v>1.5221E-2</v>
      </c>
      <c r="O1995">
        <v>18845</v>
      </c>
      <c r="P1995">
        <v>365243</v>
      </c>
      <c r="Q1995">
        <v>8065</v>
      </c>
      <c r="R1995">
        <v>2368</v>
      </c>
      <c r="S1995">
        <v>2</v>
      </c>
      <c r="T1995">
        <v>2</v>
      </c>
      <c r="U1995" t="s">
        <v>109</v>
      </c>
      <c r="V1995">
        <v>11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76</v>
      </c>
      <c r="AD1995">
        <v>2566781</v>
      </c>
      <c r="AE1995" t="s">
        <v>65</v>
      </c>
      <c r="AF1995">
        <v>11516.67</v>
      </c>
      <c r="AG1995">
        <v>90000</v>
      </c>
      <c r="AH1995">
        <v>95940</v>
      </c>
      <c r="AJ1995">
        <v>90000</v>
      </c>
      <c r="AK1995" t="s">
        <v>120</v>
      </c>
      <c r="AL1995">
        <v>8</v>
      </c>
      <c r="AM1995" t="s">
        <v>68</v>
      </c>
      <c r="AN1995">
        <v>1</v>
      </c>
      <c r="AR1995" t="s">
        <v>202</v>
      </c>
      <c r="AS1995" t="s">
        <v>77</v>
      </c>
      <c r="AT1995">
        <v>-499</v>
      </c>
      <c r="AU1995" t="s">
        <v>78</v>
      </c>
      <c r="AV1995" t="s">
        <v>79</v>
      </c>
      <c r="AX1995" t="s">
        <v>102</v>
      </c>
      <c r="AY1995" t="s">
        <v>76</v>
      </c>
      <c r="AZ1995" t="s">
        <v>82</v>
      </c>
      <c r="BA1995" t="s">
        <v>83</v>
      </c>
      <c r="BB1995" t="s">
        <v>117</v>
      </c>
      <c r="BC1995">
        <v>5</v>
      </c>
      <c r="BD1995" t="s">
        <v>76</v>
      </c>
      <c r="BE1995">
        <v>12</v>
      </c>
      <c r="BF1995" t="s">
        <v>86</v>
      </c>
      <c r="BG1995" t="s">
        <v>87</v>
      </c>
      <c r="BH1995">
        <v>365243</v>
      </c>
      <c r="BI1995">
        <v>-469</v>
      </c>
      <c r="BJ1995">
        <v>-139</v>
      </c>
      <c r="BK1995">
        <v>-139</v>
      </c>
      <c r="BL1995">
        <v>-131</v>
      </c>
      <c r="BM1995">
        <v>1</v>
      </c>
    </row>
    <row r="1996" spans="1:65" x14ac:dyDescent="0.3">
      <c r="A1996">
        <v>117380</v>
      </c>
      <c r="B1996">
        <v>0</v>
      </c>
      <c r="C1996" t="s">
        <v>65</v>
      </c>
      <c r="D1996" t="s">
        <v>66</v>
      </c>
      <c r="E1996" t="s">
        <v>68</v>
      </c>
      <c r="F1996" t="s">
        <v>68</v>
      </c>
      <c r="G1996">
        <v>1</v>
      </c>
      <c r="H1996">
        <v>180000</v>
      </c>
      <c r="I1996">
        <v>343800</v>
      </c>
      <c r="J1996" t="s">
        <v>69</v>
      </c>
      <c r="K1996" t="s">
        <v>70</v>
      </c>
      <c r="L1996" t="s">
        <v>91</v>
      </c>
      <c r="M1996" t="s">
        <v>72</v>
      </c>
      <c r="N1996">
        <v>4.6219999999999997E-2</v>
      </c>
      <c r="O1996">
        <v>9167</v>
      </c>
      <c r="P1996">
        <v>1126</v>
      </c>
      <c r="Q1996">
        <v>3899</v>
      </c>
      <c r="R1996">
        <v>1546</v>
      </c>
      <c r="S1996">
        <v>1</v>
      </c>
      <c r="T1996">
        <v>1</v>
      </c>
      <c r="U1996" t="s">
        <v>120</v>
      </c>
      <c r="V1996">
        <v>15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 t="s">
        <v>159</v>
      </c>
      <c r="AD1996">
        <v>2357826</v>
      </c>
      <c r="AE1996" t="s">
        <v>93</v>
      </c>
      <c r="AF1996">
        <v>14126.084999999999</v>
      </c>
      <c r="AG1996">
        <v>118395</v>
      </c>
      <c r="AH1996">
        <v>132534</v>
      </c>
      <c r="AI1996">
        <v>11839.5</v>
      </c>
      <c r="AJ1996">
        <v>118395</v>
      </c>
      <c r="AK1996" t="s">
        <v>94</v>
      </c>
      <c r="AL1996">
        <v>12</v>
      </c>
      <c r="AM1996" t="s">
        <v>68</v>
      </c>
      <c r="AN1996">
        <v>1</v>
      </c>
      <c r="AO1996">
        <v>8.9312039999999995E-2</v>
      </c>
      <c r="AR1996" t="s">
        <v>79</v>
      </c>
      <c r="AS1996" t="s">
        <v>77</v>
      </c>
      <c r="AT1996">
        <v>-1838</v>
      </c>
      <c r="AU1996" t="s">
        <v>78</v>
      </c>
      <c r="AV1996" t="s">
        <v>79</v>
      </c>
      <c r="AW1996" t="s">
        <v>166</v>
      </c>
      <c r="AX1996" t="s">
        <v>102</v>
      </c>
      <c r="AY1996" t="s">
        <v>111</v>
      </c>
      <c r="AZ1996" t="s">
        <v>96</v>
      </c>
      <c r="BA1996" t="s">
        <v>76</v>
      </c>
      <c r="BB1996" t="s">
        <v>104</v>
      </c>
      <c r="BC1996">
        <v>1200</v>
      </c>
      <c r="BD1996" t="s">
        <v>85</v>
      </c>
      <c r="BE1996">
        <v>12</v>
      </c>
      <c r="BF1996" t="s">
        <v>147</v>
      </c>
      <c r="BG1996" t="s">
        <v>151</v>
      </c>
      <c r="BH1996">
        <v>365243</v>
      </c>
      <c r="BI1996">
        <v>-1807</v>
      </c>
      <c r="BJ1996">
        <v>-1477</v>
      </c>
      <c r="BK1996">
        <v>-1477</v>
      </c>
      <c r="BL1996">
        <v>-1473</v>
      </c>
      <c r="BM1996">
        <v>0</v>
      </c>
    </row>
    <row r="1997" spans="1:65" x14ac:dyDescent="0.3">
      <c r="A1997">
        <v>117383</v>
      </c>
      <c r="B1997">
        <v>0</v>
      </c>
      <c r="C1997" t="s">
        <v>65</v>
      </c>
      <c r="D1997" t="s">
        <v>88</v>
      </c>
      <c r="E1997" t="s">
        <v>67</v>
      </c>
      <c r="F1997" t="s">
        <v>68</v>
      </c>
      <c r="G1997">
        <v>1</v>
      </c>
      <c r="H1997">
        <v>67500</v>
      </c>
      <c r="I1997">
        <v>229500</v>
      </c>
      <c r="J1997" t="s">
        <v>69</v>
      </c>
      <c r="K1997" t="s">
        <v>70</v>
      </c>
      <c r="L1997" t="s">
        <v>91</v>
      </c>
      <c r="M1997" t="s">
        <v>72</v>
      </c>
      <c r="N1997">
        <v>1.5221E-2</v>
      </c>
      <c r="O1997">
        <v>13671</v>
      </c>
      <c r="P1997">
        <v>1440</v>
      </c>
      <c r="Q1997">
        <v>5256</v>
      </c>
      <c r="R1997">
        <v>2235</v>
      </c>
      <c r="S1997">
        <v>2</v>
      </c>
      <c r="T1997">
        <v>2</v>
      </c>
      <c r="U1997" t="s">
        <v>73</v>
      </c>
      <c r="V1997">
        <v>8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 t="s">
        <v>143</v>
      </c>
      <c r="AD1997">
        <v>2051907</v>
      </c>
      <c r="AE1997" t="s">
        <v>93</v>
      </c>
      <c r="AF1997">
        <v>4986.4949999999999</v>
      </c>
      <c r="AG1997">
        <v>39807</v>
      </c>
      <c r="AH1997">
        <v>27868.5</v>
      </c>
      <c r="AI1997">
        <v>13500</v>
      </c>
      <c r="AJ1997">
        <v>39807</v>
      </c>
      <c r="AK1997" t="s">
        <v>125</v>
      </c>
      <c r="AL1997">
        <v>10</v>
      </c>
      <c r="AM1997" t="s">
        <v>68</v>
      </c>
      <c r="AN1997">
        <v>1</v>
      </c>
      <c r="AO1997">
        <v>0.35540875999999999</v>
      </c>
      <c r="AR1997" t="s">
        <v>79</v>
      </c>
      <c r="AS1997" t="s">
        <v>77</v>
      </c>
      <c r="AT1997">
        <v>-219</v>
      </c>
      <c r="AU1997" t="s">
        <v>78</v>
      </c>
      <c r="AV1997" t="s">
        <v>79</v>
      </c>
      <c r="AW1997" t="s">
        <v>101</v>
      </c>
      <c r="AX1997" t="s">
        <v>81</v>
      </c>
      <c r="AY1997" t="s">
        <v>157</v>
      </c>
      <c r="AZ1997" t="s">
        <v>96</v>
      </c>
      <c r="BA1997" t="s">
        <v>76</v>
      </c>
      <c r="BB1997" t="s">
        <v>104</v>
      </c>
      <c r="BC1997">
        <v>20</v>
      </c>
      <c r="BD1997" t="s">
        <v>157</v>
      </c>
      <c r="BE1997">
        <v>6</v>
      </c>
      <c r="BF1997" t="s">
        <v>112</v>
      </c>
      <c r="BG1997" t="s">
        <v>158</v>
      </c>
      <c r="BH1997">
        <v>365243</v>
      </c>
      <c r="BI1997">
        <v>-189</v>
      </c>
      <c r="BJ1997">
        <v>-39</v>
      </c>
      <c r="BK1997">
        <v>-39</v>
      </c>
      <c r="BL1997">
        <v>-32</v>
      </c>
      <c r="BM1997">
        <v>1</v>
      </c>
    </row>
    <row r="1998" spans="1:65" x14ac:dyDescent="0.3">
      <c r="A1998">
        <v>117394</v>
      </c>
      <c r="B1998">
        <v>0</v>
      </c>
      <c r="C1998" t="s">
        <v>65</v>
      </c>
      <c r="D1998" t="s">
        <v>88</v>
      </c>
      <c r="E1998" t="s">
        <v>67</v>
      </c>
      <c r="F1998" t="s">
        <v>67</v>
      </c>
      <c r="G1998">
        <v>0</v>
      </c>
      <c r="H1998">
        <v>112500</v>
      </c>
      <c r="I1998">
        <v>177903</v>
      </c>
      <c r="J1998" t="s">
        <v>69</v>
      </c>
      <c r="K1998" t="s">
        <v>70</v>
      </c>
      <c r="L1998" t="s">
        <v>91</v>
      </c>
      <c r="M1998" t="s">
        <v>127</v>
      </c>
      <c r="N1998">
        <v>8.2299999999999995E-3</v>
      </c>
      <c r="O1998">
        <v>12610</v>
      </c>
      <c r="P1998">
        <v>3090</v>
      </c>
      <c r="Q1998">
        <v>6626</v>
      </c>
      <c r="R1998">
        <v>4143</v>
      </c>
      <c r="S1998">
        <v>2</v>
      </c>
      <c r="T1998">
        <v>2</v>
      </c>
      <c r="U1998" t="s">
        <v>125</v>
      </c>
      <c r="V1998">
        <v>10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108</v>
      </c>
      <c r="AD1998">
        <v>2008776</v>
      </c>
      <c r="AE1998" t="s">
        <v>65</v>
      </c>
      <c r="AF1998">
        <v>20969.055</v>
      </c>
      <c r="AG1998">
        <v>373500</v>
      </c>
      <c r="AH1998">
        <v>491823</v>
      </c>
      <c r="AJ1998">
        <v>373500</v>
      </c>
      <c r="AK1998" t="s">
        <v>109</v>
      </c>
      <c r="AL1998">
        <v>10</v>
      </c>
      <c r="AM1998" t="s">
        <v>68</v>
      </c>
      <c r="AN1998">
        <v>1</v>
      </c>
      <c r="AR1998" t="s">
        <v>76</v>
      </c>
      <c r="AS1998" t="s">
        <v>114</v>
      </c>
      <c r="AT1998">
        <v>-11</v>
      </c>
      <c r="AU1998" t="s">
        <v>76</v>
      </c>
      <c r="AV1998" t="s">
        <v>115</v>
      </c>
      <c r="AW1998" t="s">
        <v>80</v>
      </c>
      <c r="AX1998" t="s">
        <v>81</v>
      </c>
      <c r="AY1998" t="s">
        <v>76</v>
      </c>
      <c r="AZ1998" t="s">
        <v>82</v>
      </c>
      <c r="BA1998" t="s">
        <v>116</v>
      </c>
      <c r="BB1998" t="s">
        <v>121</v>
      </c>
      <c r="BC1998">
        <v>-1</v>
      </c>
      <c r="BD1998" t="s">
        <v>76</v>
      </c>
      <c r="BE1998">
        <v>36</v>
      </c>
      <c r="BF1998" t="s">
        <v>112</v>
      </c>
      <c r="BG1998" t="s">
        <v>118</v>
      </c>
    </row>
    <row r="1999" spans="1:65" x14ac:dyDescent="0.3">
      <c r="A1999">
        <v>117405</v>
      </c>
      <c r="B1999">
        <v>0</v>
      </c>
      <c r="C1999" t="s">
        <v>65</v>
      </c>
      <c r="D1999" t="s">
        <v>88</v>
      </c>
      <c r="E1999" t="s">
        <v>67</v>
      </c>
      <c r="F1999" t="s">
        <v>67</v>
      </c>
      <c r="G1999">
        <v>0</v>
      </c>
      <c r="H1999">
        <v>90000</v>
      </c>
      <c r="I1999">
        <v>450000</v>
      </c>
      <c r="J1999" t="s">
        <v>113</v>
      </c>
      <c r="K1999" t="s">
        <v>70</v>
      </c>
      <c r="L1999" t="s">
        <v>91</v>
      </c>
      <c r="M1999" t="s">
        <v>72</v>
      </c>
      <c r="N1999">
        <v>2.461E-2</v>
      </c>
      <c r="O1999">
        <v>20505</v>
      </c>
      <c r="P1999">
        <v>365243</v>
      </c>
      <c r="Q1999">
        <v>11661</v>
      </c>
      <c r="R1999">
        <v>3667</v>
      </c>
      <c r="S1999">
        <v>2</v>
      </c>
      <c r="T1999">
        <v>2</v>
      </c>
      <c r="U1999" t="s">
        <v>94</v>
      </c>
      <c r="V1999">
        <v>14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76</v>
      </c>
      <c r="AD1999">
        <v>1792597</v>
      </c>
      <c r="AE1999" t="s">
        <v>65</v>
      </c>
      <c r="AF1999">
        <v>22331.7</v>
      </c>
      <c r="AG1999">
        <v>315000</v>
      </c>
      <c r="AH1999">
        <v>349096.5</v>
      </c>
      <c r="AJ1999">
        <v>315000</v>
      </c>
      <c r="AK1999" t="s">
        <v>123</v>
      </c>
      <c r="AL1999">
        <v>12</v>
      </c>
      <c r="AM1999" t="s">
        <v>68</v>
      </c>
      <c r="AN1999">
        <v>1</v>
      </c>
      <c r="AR1999" t="s">
        <v>76</v>
      </c>
      <c r="AS1999" t="s">
        <v>77</v>
      </c>
      <c r="AT1999">
        <v>-682</v>
      </c>
      <c r="AU1999" t="s">
        <v>76</v>
      </c>
      <c r="AV1999" t="s">
        <v>79</v>
      </c>
      <c r="AX1999" t="s">
        <v>81</v>
      </c>
      <c r="AY1999" t="s">
        <v>76</v>
      </c>
      <c r="AZ1999" t="s">
        <v>82</v>
      </c>
      <c r="BA1999" t="s">
        <v>116</v>
      </c>
      <c r="BB1999" t="s">
        <v>121</v>
      </c>
      <c r="BC1999">
        <v>-1</v>
      </c>
      <c r="BD1999" t="s">
        <v>76</v>
      </c>
      <c r="BE1999">
        <v>24</v>
      </c>
      <c r="BF1999" t="s">
        <v>147</v>
      </c>
      <c r="BG1999" t="s">
        <v>154</v>
      </c>
      <c r="BH1999">
        <v>365243</v>
      </c>
      <c r="BI1999">
        <v>-652</v>
      </c>
      <c r="BJ1999">
        <v>38</v>
      </c>
      <c r="BK1999">
        <v>-382</v>
      </c>
      <c r="BL1999">
        <v>-375</v>
      </c>
      <c r="BM1999">
        <v>1</v>
      </c>
    </row>
    <row r="2000" spans="1:65" x14ac:dyDescent="0.3">
      <c r="A2000">
        <v>117410</v>
      </c>
      <c r="B2000">
        <v>0</v>
      </c>
      <c r="C2000" t="s">
        <v>65</v>
      </c>
      <c r="D2000" t="s">
        <v>88</v>
      </c>
      <c r="E2000" t="s">
        <v>67</v>
      </c>
      <c r="F2000" t="s">
        <v>67</v>
      </c>
      <c r="G2000">
        <v>2</v>
      </c>
      <c r="H2000">
        <v>90000</v>
      </c>
      <c r="I2000">
        <v>454500</v>
      </c>
      <c r="J2000" t="s">
        <v>133</v>
      </c>
      <c r="K2000" t="s">
        <v>186</v>
      </c>
      <c r="L2000" t="s">
        <v>91</v>
      </c>
      <c r="M2000" t="s">
        <v>72</v>
      </c>
      <c r="N2000">
        <v>3.0755000000000001E-2</v>
      </c>
      <c r="O2000">
        <v>11437</v>
      </c>
      <c r="P2000">
        <v>2747</v>
      </c>
      <c r="Q2000">
        <v>689</v>
      </c>
      <c r="R2000">
        <v>2977</v>
      </c>
      <c r="S2000">
        <v>2</v>
      </c>
      <c r="T2000">
        <v>2</v>
      </c>
      <c r="U2000" t="s">
        <v>94</v>
      </c>
      <c r="V2000">
        <v>16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 t="s">
        <v>122</v>
      </c>
      <c r="AD2000">
        <v>1003360</v>
      </c>
      <c r="AE2000" t="s">
        <v>99</v>
      </c>
      <c r="AF2000">
        <v>6750</v>
      </c>
      <c r="AG2000">
        <v>135000</v>
      </c>
      <c r="AH2000">
        <v>135000</v>
      </c>
      <c r="AJ2000">
        <v>135000</v>
      </c>
      <c r="AK2000" t="s">
        <v>125</v>
      </c>
      <c r="AL2000">
        <v>11</v>
      </c>
      <c r="AM2000" t="s">
        <v>68</v>
      </c>
      <c r="AN2000">
        <v>1</v>
      </c>
      <c r="AR2000" t="s">
        <v>79</v>
      </c>
      <c r="AS2000" t="s">
        <v>77</v>
      </c>
      <c r="AT2000">
        <v>-719</v>
      </c>
      <c r="AU2000" t="s">
        <v>76</v>
      </c>
      <c r="AV2000" t="s">
        <v>79</v>
      </c>
      <c r="AX2000" t="s">
        <v>81</v>
      </c>
      <c r="AY2000" t="s">
        <v>76</v>
      </c>
      <c r="AZ2000" t="s">
        <v>131</v>
      </c>
      <c r="BA2000" t="s">
        <v>83</v>
      </c>
      <c r="BB2000" t="s">
        <v>117</v>
      </c>
      <c r="BC2000">
        <v>25</v>
      </c>
      <c r="BD2000" t="s">
        <v>76</v>
      </c>
      <c r="BE2000">
        <v>0</v>
      </c>
      <c r="BF2000" t="s">
        <v>76</v>
      </c>
      <c r="BG2000" t="s">
        <v>132</v>
      </c>
      <c r="BH2000">
        <v>-694</v>
      </c>
      <c r="BI2000">
        <v>-645</v>
      </c>
      <c r="BJ2000">
        <v>365243</v>
      </c>
      <c r="BK2000">
        <v>365243</v>
      </c>
      <c r="BL2000">
        <v>365243</v>
      </c>
      <c r="BM2000">
        <v>0</v>
      </c>
    </row>
    <row r="2001" spans="1:65" x14ac:dyDescent="0.3">
      <c r="A2001">
        <v>117410</v>
      </c>
      <c r="B2001">
        <v>0</v>
      </c>
      <c r="C2001" t="s">
        <v>65</v>
      </c>
      <c r="D2001" t="s">
        <v>88</v>
      </c>
      <c r="E2001" t="s">
        <v>67</v>
      </c>
      <c r="F2001" t="s">
        <v>67</v>
      </c>
      <c r="G2001">
        <v>2</v>
      </c>
      <c r="H2001">
        <v>90000</v>
      </c>
      <c r="I2001">
        <v>454500</v>
      </c>
      <c r="J2001" t="s">
        <v>133</v>
      </c>
      <c r="K2001" t="s">
        <v>186</v>
      </c>
      <c r="L2001" t="s">
        <v>91</v>
      </c>
      <c r="M2001" t="s">
        <v>72</v>
      </c>
      <c r="N2001">
        <v>3.0755000000000001E-2</v>
      </c>
      <c r="O2001">
        <v>11437</v>
      </c>
      <c r="P2001">
        <v>2747</v>
      </c>
      <c r="Q2001">
        <v>689</v>
      </c>
      <c r="R2001">
        <v>2977</v>
      </c>
      <c r="S2001">
        <v>2</v>
      </c>
      <c r="T2001">
        <v>2</v>
      </c>
      <c r="U2001" t="s">
        <v>94</v>
      </c>
      <c r="V2001">
        <v>16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 t="s">
        <v>122</v>
      </c>
      <c r="AD2001">
        <v>2535672</v>
      </c>
      <c r="AE2001" t="s">
        <v>65</v>
      </c>
      <c r="AF2001">
        <v>13567.59</v>
      </c>
      <c r="AG2001">
        <v>67500</v>
      </c>
      <c r="AH2001">
        <v>69727.5</v>
      </c>
      <c r="AJ2001">
        <v>67500</v>
      </c>
      <c r="AK2001" t="s">
        <v>109</v>
      </c>
      <c r="AL2001">
        <v>12</v>
      </c>
      <c r="AM2001" t="s">
        <v>68</v>
      </c>
      <c r="AN2001">
        <v>1</v>
      </c>
      <c r="AR2001" t="s">
        <v>76</v>
      </c>
      <c r="AS2001" t="s">
        <v>77</v>
      </c>
      <c r="AT2001">
        <v>-723</v>
      </c>
      <c r="AU2001" t="s">
        <v>78</v>
      </c>
      <c r="AV2001" t="s">
        <v>79</v>
      </c>
      <c r="AW2001" t="s">
        <v>101</v>
      </c>
      <c r="AX2001" t="s">
        <v>161</v>
      </c>
      <c r="AY2001" t="s">
        <v>76</v>
      </c>
      <c r="AZ2001" t="s">
        <v>82</v>
      </c>
      <c r="BA2001" t="s">
        <v>116</v>
      </c>
      <c r="BB2001" t="s">
        <v>117</v>
      </c>
      <c r="BC2001">
        <v>25</v>
      </c>
      <c r="BD2001" t="s">
        <v>76</v>
      </c>
      <c r="BE2001">
        <v>6</v>
      </c>
      <c r="BF2001" t="s">
        <v>86</v>
      </c>
      <c r="BG2001" t="s">
        <v>172</v>
      </c>
      <c r="BH2001">
        <v>365243</v>
      </c>
      <c r="BI2001">
        <v>-693</v>
      </c>
      <c r="BJ2001">
        <v>-543</v>
      </c>
      <c r="BK2001">
        <v>-663</v>
      </c>
      <c r="BL2001">
        <v>-657</v>
      </c>
      <c r="BM2001">
        <v>1</v>
      </c>
    </row>
    <row r="2002" spans="1:65" x14ac:dyDescent="0.3">
      <c r="A2002">
        <v>117429</v>
      </c>
      <c r="B2002">
        <v>0</v>
      </c>
      <c r="C2002" t="s">
        <v>65</v>
      </c>
      <c r="D2002" t="s">
        <v>88</v>
      </c>
      <c r="E2002" t="s">
        <v>67</v>
      </c>
      <c r="F2002" t="s">
        <v>67</v>
      </c>
      <c r="G2002">
        <v>0</v>
      </c>
      <c r="H2002">
        <v>112500</v>
      </c>
      <c r="I2002">
        <v>296280</v>
      </c>
      <c r="J2002" t="s">
        <v>69</v>
      </c>
      <c r="K2002" t="s">
        <v>70</v>
      </c>
      <c r="L2002" t="s">
        <v>91</v>
      </c>
      <c r="M2002" t="s">
        <v>72</v>
      </c>
      <c r="N2002">
        <v>2.2624999999999999E-2</v>
      </c>
      <c r="O2002">
        <v>12249</v>
      </c>
      <c r="P2002">
        <v>1336</v>
      </c>
      <c r="Q2002">
        <v>478</v>
      </c>
      <c r="R2002">
        <v>2413</v>
      </c>
      <c r="S2002">
        <v>2</v>
      </c>
      <c r="T2002">
        <v>2</v>
      </c>
      <c r="U2002" t="s">
        <v>94</v>
      </c>
      <c r="V2002">
        <v>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201</v>
      </c>
      <c r="AD2002">
        <v>2566601</v>
      </c>
      <c r="AE2002" t="s">
        <v>65</v>
      </c>
      <c r="AF2002">
        <v>28606.365000000002</v>
      </c>
      <c r="AG2002">
        <v>297000</v>
      </c>
      <c r="AH2002">
        <v>367668</v>
      </c>
      <c r="AJ2002">
        <v>297000</v>
      </c>
      <c r="AK2002" t="s">
        <v>125</v>
      </c>
      <c r="AL2002">
        <v>9</v>
      </c>
      <c r="AM2002" t="s">
        <v>68</v>
      </c>
      <c r="AN2002">
        <v>1</v>
      </c>
      <c r="AR2002" t="s">
        <v>76</v>
      </c>
      <c r="AS2002" t="s">
        <v>77</v>
      </c>
      <c r="AT2002">
        <v>-1202</v>
      </c>
      <c r="AU2002" t="s">
        <v>78</v>
      </c>
      <c r="AV2002" t="s">
        <v>79</v>
      </c>
      <c r="AW2002" t="s">
        <v>80</v>
      </c>
      <c r="AX2002" t="s">
        <v>81</v>
      </c>
      <c r="AY2002" t="s">
        <v>76</v>
      </c>
      <c r="AZ2002" t="s">
        <v>82</v>
      </c>
      <c r="BA2002" t="s">
        <v>116</v>
      </c>
      <c r="BB2002" t="s">
        <v>121</v>
      </c>
      <c r="BC2002">
        <v>0</v>
      </c>
      <c r="BD2002" t="s">
        <v>76</v>
      </c>
      <c r="BE2002">
        <v>18</v>
      </c>
      <c r="BF2002" t="s">
        <v>147</v>
      </c>
      <c r="BG2002" t="s">
        <v>154</v>
      </c>
      <c r="BH2002">
        <v>365243</v>
      </c>
      <c r="BI2002">
        <v>-1172</v>
      </c>
      <c r="BJ2002">
        <v>-662</v>
      </c>
      <c r="BK2002">
        <v>-662</v>
      </c>
      <c r="BL2002">
        <v>-658</v>
      </c>
      <c r="BM2002">
        <v>1</v>
      </c>
    </row>
    <row r="2003" spans="1:65" x14ac:dyDescent="0.3">
      <c r="A2003">
        <v>117454</v>
      </c>
      <c r="B2003">
        <v>0</v>
      </c>
      <c r="C2003" t="s">
        <v>65</v>
      </c>
      <c r="D2003" t="s">
        <v>88</v>
      </c>
      <c r="E2003" t="s">
        <v>67</v>
      </c>
      <c r="F2003" t="s">
        <v>68</v>
      </c>
      <c r="G2003">
        <v>0</v>
      </c>
      <c r="H2003">
        <v>450000</v>
      </c>
      <c r="I2003">
        <v>1620765</v>
      </c>
      <c r="J2003" t="s">
        <v>113</v>
      </c>
      <c r="K2003" t="s">
        <v>90</v>
      </c>
      <c r="L2003" t="s">
        <v>91</v>
      </c>
      <c r="M2003" t="s">
        <v>72</v>
      </c>
      <c r="N2003">
        <v>7.2508000000000003E-2</v>
      </c>
      <c r="O2003">
        <v>20614</v>
      </c>
      <c r="P2003">
        <v>365243</v>
      </c>
      <c r="Q2003">
        <v>14652</v>
      </c>
      <c r="R2003">
        <v>4139</v>
      </c>
      <c r="S2003">
        <v>1</v>
      </c>
      <c r="T2003">
        <v>1</v>
      </c>
      <c r="U2003" t="s">
        <v>94</v>
      </c>
      <c r="V2003">
        <v>17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76</v>
      </c>
      <c r="AD2003">
        <v>1275355</v>
      </c>
      <c r="AE2003" t="s">
        <v>65</v>
      </c>
      <c r="AF2003">
        <v>21807.134999999998</v>
      </c>
      <c r="AG2003">
        <v>481500</v>
      </c>
      <c r="AH2003">
        <v>481500</v>
      </c>
      <c r="AJ2003">
        <v>481500</v>
      </c>
      <c r="AK2003" t="s">
        <v>125</v>
      </c>
      <c r="AL2003">
        <v>19</v>
      </c>
      <c r="AM2003" t="s">
        <v>68</v>
      </c>
      <c r="AN2003">
        <v>1</v>
      </c>
      <c r="AR2003" t="s">
        <v>76</v>
      </c>
      <c r="AS2003" t="s">
        <v>114</v>
      </c>
      <c r="AT2003">
        <v>-522</v>
      </c>
      <c r="AU2003" t="s">
        <v>78</v>
      </c>
      <c r="AV2003" t="s">
        <v>115</v>
      </c>
      <c r="AX2003" t="s">
        <v>81</v>
      </c>
      <c r="AY2003" t="s">
        <v>76</v>
      </c>
      <c r="AZ2003" t="s">
        <v>82</v>
      </c>
      <c r="BA2003" t="s">
        <v>116</v>
      </c>
      <c r="BB2003" t="s">
        <v>121</v>
      </c>
      <c r="BC2003">
        <v>-1</v>
      </c>
      <c r="BD2003" t="s">
        <v>76</v>
      </c>
      <c r="BE2003">
        <v>48</v>
      </c>
      <c r="BF2003" t="s">
        <v>147</v>
      </c>
      <c r="BG2003" t="s">
        <v>154</v>
      </c>
    </row>
    <row r="2004" spans="1:65" x14ac:dyDescent="0.3">
      <c r="A2004">
        <v>117454</v>
      </c>
      <c r="B2004">
        <v>0</v>
      </c>
      <c r="C2004" t="s">
        <v>65</v>
      </c>
      <c r="D2004" t="s">
        <v>88</v>
      </c>
      <c r="E2004" t="s">
        <v>67</v>
      </c>
      <c r="F2004" t="s">
        <v>68</v>
      </c>
      <c r="G2004">
        <v>0</v>
      </c>
      <c r="H2004">
        <v>450000</v>
      </c>
      <c r="I2004">
        <v>1620765</v>
      </c>
      <c r="J2004" t="s">
        <v>113</v>
      </c>
      <c r="K2004" t="s">
        <v>90</v>
      </c>
      <c r="L2004" t="s">
        <v>91</v>
      </c>
      <c r="M2004" t="s">
        <v>72</v>
      </c>
      <c r="N2004">
        <v>7.2508000000000003E-2</v>
      </c>
      <c r="O2004">
        <v>20614</v>
      </c>
      <c r="P2004">
        <v>365243</v>
      </c>
      <c r="Q2004">
        <v>14652</v>
      </c>
      <c r="R2004">
        <v>4139</v>
      </c>
      <c r="S2004">
        <v>1</v>
      </c>
      <c r="T2004">
        <v>1</v>
      </c>
      <c r="U2004" t="s">
        <v>94</v>
      </c>
      <c r="V2004">
        <v>17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76</v>
      </c>
      <c r="AD2004">
        <v>1736464</v>
      </c>
      <c r="AE2004" t="s">
        <v>99</v>
      </c>
      <c r="AF2004">
        <v>7875</v>
      </c>
      <c r="AG2004">
        <v>0</v>
      </c>
      <c r="AH2004">
        <v>157500</v>
      </c>
      <c r="AJ2004">
        <v>0</v>
      </c>
      <c r="AK2004" t="s">
        <v>125</v>
      </c>
      <c r="AL2004">
        <v>18</v>
      </c>
      <c r="AM2004" t="s">
        <v>68</v>
      </c>
      <c r="AN2004">
        <v>1</v>
      </c>
      <c r="AR2004" t="s">
        <v>79</v>
      </c>
      <c r="AS2004" t="s">
        <v>77</v>
      </c>
      <c r="AT2004">
        <v>-1194</v>
      </c>
      <c r="AU2004" t="s">
        <v>76</v>
      </c>
      <c r="AV2004" t="s">
        <v>79</v>
      </c>
      <c r="AX2004" t="s">
        <v>161</v>
      </c>
      <c r="AY2004" t="s">
        <v>76</v>
      </c>
      <c r="AZ2004" t="s">
        <v>131</v>
      </c>
      <c r="BA2004" t="s">
        <v>83</v>
      </c>
      <c r="BB2004" t="s">
        <v>121</v>
      </c>
      <c r="BC2004">
        <v>-1</v>
      </c>
      <c r="BD2004" t="s">
        <v>76</v>
      </c>
      <c r="BE2004">
        <v>0</v>
      </c>
      <c r="BF2004" t="s">
        <v>76</v>
      </c>
      <c r="BG2004" t="s">
        <v>132</v>
      </c>
      <c r="BH2004">
        <v>-392</v>
      </c>
      <c r="BI2004">
        <v>-354</v>
      </c>
      <c r="BJ2004">
        <v>365243</v>
      </c>
      <c r="BK2004">
        <v>365243</v>
      </c>
      <c r="BL2004">
        <v>365243</v>
      </c>
      <c r="BM2004">
        <v>0</v>
      </c>
    </row>
    <row r="2005" spans="1:65" x14ac:dyDescent="0.3">
      <c r="A2005">
        <v>117461</v>
      </c>
      <c r="B2005">
        <v>0</v>
      </c>
      <c r="C2005" t="s">
        <v>65</v>
      </c>
      <c r="D2005" t="s">
        <v>88</v>
      </c>
      <c r="E2005" t="s">
        <v>67</v>
      </c>
      <c r="F2005" t="s">
        <v>67</v>
      </c>
      <c r="G2005">
        <v>1</v>
      </c>
      <c r="H2005">
        <v>90000</v>
      </c>
      <c r="I2005">
        <v>152820</v>
      </c>
      <c r="J2005" t="s">
        <v>113</v>
      </c>
      <c r="K2005" t="s">
        <v>70</v>
      </c>
      <c r="L2005" t="s">
        <v>139</v>
      </c>
      <c r="M2005" t="s">
        <v>72</v>
      </c>
      <c r="N2005">
        <v>2.8663000000000001E-2</v>
      </c>
      <c r="O2005">
        <v>15897</v>
      </c>
      <c r="P2005">
        <v>365243</v>
      </c>
      <c r="Q2005">
        <v>8963</v>
      </c>
      <c r="R2005">
        <v>4392</v>
      </c>
      <c r="S2005">
        <v>2</v>
      </c>
      <c r="T2005">
        <v>2</v>
      </c>
      <c r="U2005" t="s">
        <v>94</v>
      </c>
      <c r="V2005">
        <v>12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76</v>
      </c>
      <c r="AD2005">
        <v>2096961</v>
      </c>
      <c r="AE2005" t="s">
        <v>93</v>
      </c>
      <c r="AF2005">
        <v>32200.424999999999</v>
      </c>
      <c r="AG2005">
        <v>207000</v>
      </c>
      <c r="AH2005">
        <v>181615.5</v>
      </c>
      <c r="AI2005">
        <v>33075</v>
      </c>
      <c r="AJ2005">
        <v>207000</v>
      </c>
      <c r="AK2005" t="s">
        <v>73</v>
      </c>
      <c r="AL2005">
        <v>14</v>
      </c>
      <c r="AM2005" t="s">
        <v>68</v>
      </c>
      <c r="AN2005">
        <v>1</v>
      </c>
      <c r="AO2005">
        <v>0.167784237</v>
      </c>
      <c r="AR2005" t="s">
        <v>79</v>
      </c>
      <c r="AS2005" t="s">
        <v>114</v>
      </c>
      <c r="AT2005">
        <v>-1732</v>
      </c>
      <c r="AU2005" t="s">
        <v>78</v>
      </c>
      <c r="AV2005" t="s">
        <v>115</v>
      </c>
      <c r="AW2005" t="s">
        <v>101</v>
      </c>
      <c r="AX2005" t="s">
        <v>161</v>
      </c>
      <c r="AY2005" t="s">
        <v>190</v>
      </c>
      <c r="AZ2005" t="s">
        <v>96</v>
      </c>
      <c r="BA2005" t="s">
        <v>76</v>
      </c>
      <c r="BB2005" t="s">
        <v>84</v>
      </c>
      <c r="BC2005">
        <v>250</v>
      </c>
      <c r="BD2005" t="s">
        <v>191</v>
      </c>
      <c r="BE2005">
        <v>6</v>
      </c>
      <c r="BF2005" t="s">
        <v>112</v>
      </c>
      <c r="BG2005" t="s">
        <v>188</v>
      </c>
    </row>
    <row r="2006" spans="1:65" x14ac:dyDescent="0.3">
      <c r="A2006">
        <v>117481</v>
      </c>
      <c r="B2006">
        <v>0</v>
      </c>
      <c r="C2006" t="s">
        <v>65</v>
      </c>
      <c r="D2006" t="s">
        <v>66</v>
      </c>
      <c r="E2006" t="s">
        <v>67</v>
      </c>
      <c r="F2006" t="s">
        <v>67</v>
      </c>
      <c r="G2006">
        <v>1</v>
      </c>
      <c r="H2006">
        <v>90000</v>
      </c>
      <c r="I2006">
        <v>298512</v>
      </c>
      <c r="J2006" t="s">
        <v>69</v>
      </c>
      <c r="K2006" t="s">
        <v>70</v>
      </c>
      <c r="L2006" t="s">
        <v>91</v>
      </c>
      <c r="M2006" t="s">
        <v>72</v>
      </c>
      <c r="N2006">
        <v>3.0755000000000001E-2</v>
      </c>
      <c r="O2006">
        <v>10703</v>
      </c>
      <c r="P2006">
        <v>3489</v>
      </c>
      <c r="Q2006">
        <v>2736</v>
      </c>
      <c r="R2006">
        <v>3245</v>
      </c>
      <c r="S2006">
        <v>2</v>
      </c>
      <c r="T2006">
        <v>2</v>
      </c>
      <c r="U2006" t="s">
        <v>123</v>
      </c>
      <c r="V2006">
        <v>14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 t="s">
        <v>135</v>
      </c>
      <c r="AD2006">
        <v>1923678</v>
      </c>
      <c r="AE2006" t="s">
        <v>93</v>
      </c>
      <c r="AF2006">
        <v>5017.32</v>
      </c>
      <c r="AG2006">
        <v>35235</v>
      </c>
      <c r="AH2006">
        <v>31635</v>
      </c>
      <c r="AI2006">
        <v>3600</v>
      </c>
      <c r="AJ2006">
        <v>35235</v>
      </c>
      <c r="AK2006" t="s">
        <v>94</v>
      </c>
      <c r="AL2006">
        <v>15</v>
      </c>
      <c r="AM2006" t="s">
        <v>68</v>
      </c>
      <c r="AN2006">
        <v>1</v>
      </c>
      <c r="AO2006">
        <v>0.111273656</v>
      </c>
      <c r="AR2006" t="s">
        <v>79</v>
      </c>
      <c r="AS2006" t="s">
        <v>77</v>
      </c>
      <c r="AT2006">
        <v>-2886</v>
      </c>
      <c r="AU2006" t="s">
        <v>78</v>
      </c>
      <c r="AV2006" t="s">
        <v>79</v>
      </c>
      <c r="AX2006" t="s">
        <v>81</v>
      </c>
      <c r="AY2006" t="s">
        <v>124</v>
      </c>
      <c r="AZ2006" t="s">
        <v>96</v>
      </c>
      <c r="BA2006" t="s">
        <v>76</v>
      </c>
      <c r="BB2006" t="s">
        <v>138</v>
      </c>
      <c r="BC2006">
        <v>3</v>
      </c>
      <c r="BD2006" t="s">
        <v>105</v>
      </c>
      <c r="BE2006">
        <v>8</v>
      </c>
      <c r="BF2006" t="s">
        <v>86</v>
      </c>
      <c r="BG2006" t="s">
        <v>151</v>
      </c>
      <c r="BH2006">
        <v>365243</v>
      </c>
      <c r="BI2006">
        <v>-2851</v>
      </c>
      <c r="BJ2006">
        <v>-2641</v>
      </c>
      <c r="BK2006">
        <v>-2641</v>
      </c>
      <c r="BL2006">
        <v>-2633</v>
      </c>
      <c r="BM2006">
        <v>0</v>
      </c>
    </row>
    <row r="2007" spans="1:65" x14ac:dyDescent="0.3">
      <c r="A2007">
        <v>117507</v>
      </c>
      <c r="B2007">
        <v>0</v>
      </c>
      <c r="C2007" t="s">
        <v>65</v>
      </c>
      <c r="D2007" t="s">
        <v>66</v>
      </c>
      <c r="E2007" t="s">
        <v>67</v>
      </c>
      <c r="F2007" t="s">
        <v>67</v>
      </c>
      <c r="G2007">
        <v>2</v>
      </c>
      <c r="H2007">
        <v>351000</v>
      </c>
      <c r="I2007">
        <v>450000</v>
      </c>
      <c r="J2007" t="s">
        <v>133</v>
      </c>
      <c r="K2007" t="s">
        <v>70</v>
      </c>
      <c r="L2007" t="s">
        <v>91</v>
      </c>
      <c r="M2007" t="s">
        <v>169</v>
      </c>
      <c r="N2007">
        <v>6.2329999999999998E-3</v>
      </c>
      <c r="O2007">
        <v>11135</v>
      </c>
      <c r="P2007">
        <v>2513</v>
      </c>
      <c r="Q2007">
        <v>1604</v>
      </c>
      <c r="R2007">
        <v>3804</v>
      </c>
      <c r="S2007">
        <v>2</v>
      </c>
      <c r="T2007">
        <v>2</v>
      </c>
      <c r="U2007" t="s">
        <v>94</v>
      </c>
      <c r="V2007">
        <v>10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164</v>
      </c>
      <c r="AD2007">
        <v>2279054</v>
      </c>
      <c r="AE2007" t="s">
        <v>65</v>
      </c>
      <c r="AG2007">
        <v>0</v>
      </c>
      <c r="AH2007">
        <v>0</v>
      </c>
      <c r="AK2007" t="s">
        <v>120</v>
      </c>
      <c r="AL2007">
        <v>15</v>
      </c>
      <c r="AM2007" t="s">
        <v>68</v>
      </c>
      <c r="AN2007">
        <v>1</v>
      </c>
      <c r="AR2007" t="s">
        <v>76</v>
      </c>
      <c r="AS2007" t="s">
        <v>129</v>
      </c>
      <c r="AT2007">
        <v>-52</v>
      </c>
      <c r="AU2007" t="s">
        <v>76</v>
      </c>
      <c r="AV2007" t="s">
        <v>79</v>
      </c>
      <c r="AX2007" t="s">
        <v>81</v>
      </c>
      <c r="AY2007" t="s">
        <v>76</v>
      </c>
      <c r="AZ2007" t="s">
        <v>76</v>
      </c>
      <c r="BA2007" t="s">
        <v>76</v>
      </c>
      <c r="BB2007" t="s">
        <v>121</v>
      </c>
      <c r="BC2007">
        <v>-1</v>
      </c>
      <c r="BD2007" t="s">
        <v>76</v>
      </c>
      <c r="BF2007" t="s">
        <v>76</v>
      </c>
      <c r="BG2007" t="s">
        <v>82</v>
      </c>
    </row>
    <row r="2008" spans="1:65" x14ac:dyDescent="0.3">
      <c r="A2008">
        <v>117523</v>
      </c>
      <c r="B2008">
        <v>0</v>
      </c>
      <c r="C2008" t="s">
        <v>65</v>
      </c>
      <c r="D2008" t="s">
        <v>88</v>
      </c>
      <c r="E2008" t="s">
        <v>67</v>
      </c>
      <c r="F2008" t="s">
        <v>67</v>
      </c>
      <c r="G2008">
        <v>0</v>
      </c>
      <c r="H2008">
        <v>202500</v>
      </c>
      <c r="I2008">
        <v>291915</v>
      </c>
      <c r="J2008" t="s">
        <v>69</v>
      </c>
      <c r="K2008" t="s">
        <v>90</v>
      </c>
      <c r="L2008" t="s">
        <v>71</v>
      </c>
      <c r="M2008" t="s">
        <v>107</v>
      </c>
      <c r="N2008">
        <v>1.0555999999999999E-2</v>
      </c>
      <c r="O2008">
        <v>9893</v>
      </c>
      <c r="P2008">
        <v>278</v>
      </c>
      <c r="Q2008">
        <v>4559</v>
      </c>
      <c r="R2008">
        <v>2570</v>
      </c>
      <c r="S2008">
        <v>3</v>
      </c>
      <c r="T2008">
        <v>3</v>
      </c>
      <c r="U2008" t="s">
        <v>109</v>
      </c>
      <c r="V2008">
        <v>16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0</v>
      </c>
      <c r="AC2008" t="s">
        <v>179</v>
      </c>
      <c r="AD2008">
        <v>1120802</v>
      </c>
      <c r="AE2008" t="s">
        <v>65</v>
      </c>
      <c r="AG2008">
        <v>0</v>
      </c>
      <c r="AH2008">
        <v>0</v>
      </c>
      <c r="AK2008" t="s">
        <v>120</v>
      </c>
      <c r="AL2008">
        <v>16</v>
      </c>
      <c r="AM2008" t="s">
        <v>68</v>
      </c>
      <c r="AN2008">
        <v>1</v>
      </c>
      <c r="AR2008" t="s">
        <v>76</v>
      </c>
      <c r="AS2008" t="s">
        <v>129</v>
      </c>
      <c r="AT2008">
        <v>-219</v>
      </c>
      <c r="AU2008" t="s">
        <v>76</v>
      </c>
      <c r="AV2008" t="s">
        <v>79</v>
      </c>
      <c r="AX2008" t="s">
        <v>81</v>
      </c>
      <c r="AY2008" t="s">
        <v>76</v>
      </c>
      <c r="AZ2008" t="s">
        <v>76</v>
      </c>
      <c r="BA2008" t="s">
        <v>76</v>
      </c>
      <c r="BB2008" t="s">
        <v>121</v>
      </c>
      <c r="BC2008">
        <v>-1</v>
      </c>
      <c r="BD2008" t="s">
        <v>76</v>
      </c>
      <c r="BF2008" t="s">
        <v>76</v>
      </c>
      <c r="BG2008" t="s">
        <v>82</v>
      </c>
    </row>
    <row r="2009" spans="1:65" x14ac:dyDescent="0.3">
      <c r="A2009">
        <v>117536</v>
      </c>
      <c r="B2009">
        <v>0</v>
      </c>
      <c r="C2009" t="s">
        <v>65</v>
      </c>
      <c r="D2009" t="s">
        <v>66</v>
      </c>
      <c r="E2009" t="s">
        <v>68</v>
      </c>
      <c r="F2009" t="s">
        <v>68</v>
      </c>
      <c r="G2009">
        <v>2</v>
      </c>
      <c r="H2009">
        <v>249750</v>
      </c>
      <c r="I2009">
        <v>379237.5</v>
      </c>
      <c r="J2009" t="s">
        <v>69</v>
      </c>
      <c r="K2009" t="s">
        <v>70</v>
      </c>
      <c r="L2009" t="s">
        <v>91</v>
      </c>
      <c r="M2009" t="s">
        <v>72</v>
      </c>
      <c r="N2009">
        <v>8.0190000000000001E-3</v>
      </c>
      <c r="O2009">
        <v>10096</v>
      </c>
      <c r="P2009">
        <v>1588</v>
      </c>
      <c r="Q2009">
        <v>1147</v>
      </c>
      <c r="R2009">
        <v>2694</v>
      </c>
      <c r="S2009">
        <v>2</v>
      </c>
      <c r="T2009">
        <v>2</v>
      </c>
      <c r="U2009" t="s">
        <v>120</v>
      </c>
      <c r="V2009">
        <v>10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 t="s">
        <v>173</v>
      </c>
      <c r="AD2009">
        <v>2339510</v>
      </c>
      <c r="AE2009" t="s">
        <v>99</v>
      </c>
      <c r="AF2009">
        <v>9000</v>
      </c>
      <c r="AG2009">
        <v>180000</v>
      </c>
      <c r="AH2009">
        <v>180000</v>
      </c>
      <c r="AJ2009">
        <v>180000</v>
      </c>
      <c r="AK2009" t="s">
        <v>73</v>
      </c>
      <c r="AL2009">
        <v>13</v>
      </c>
      <c r="AM2009" t="s">
        <v>68</v>
      </c>
      <c r="AN2009">
        <v>1</v>
      </c>
      <c r="AR2009" t="s">
        <v>79</v>
      </c>
      <c r="AS2009" t="s">
        <v>114</v>
      </c>
      <c r="AT2009">
        <v>-216</v>
      </c>
      <c r="AU2009" t="s">
        <v>76</v>
      </c>
      <c r="AV2009" t="s">
        <v>115</v>
      </c>
      <c r="AW2009" t="s">
        <v>101</v>
      </c>
      <c r="AX2009" t="s">
        <v>81</v>
      </c>
      <c r="AY2009" t="s">
        <v>76</v>
      </c>
      <c r="AZ2009" t="s">
        <v>131</v>
      </c>
      <c r="BA2009" t="s">
        <v>116</v>
      </c>
      <c r="BB2009" t="s">
        <v>121</v>
      </c>
      <c r="BC2009">
        <v>-1</v>
      </c>
      <c r="BD2009" t="s">
        <v>76</v>
      </c>
      <c r="BE2009">
        <v>0</v>
      </c>
      <c r="BF2009" t="s">
        <v>76</v>
      </c>
      <c r="BG2009" t="s">
        <v>160</v>
      </c>
    </row>
    <row r="2010" spans="1:65" x14ac:dyDescent="0.3">
      <c r="A2010">
        <v>117542</v>
      </c>
      <c r="B2010">
        <v>0</v>
      </c>
      <c r="C2010" t="s">
        <v>65</v>
      </c>
      <c r="D2010" t="s">
        <v>88</v>
      </c>
      <c r="E2010" t="s">
        <v>67</v>
      </c>
      <c r="F2010" t="s">
        <v>68</v>
      </c>
      <c r="G2010">
        <v>0</v>
      </c>
      <c r="H2010">
        <v>135000</v>
      </c>
      <c r="I2010">
        <v>502497</v>
      </c>
      <c r="J2010" t="s">
        <v>69</v>
      </c>
      <c r="K2010" t="s">
        <v>70</v>
      </c>
      <c r="L2010" t="s">
        <v>140</v>
      </c>
      <c r="M2010" t="s">
        <v>72</v>
      </c>
      <c r="N2010">
        <v>1.8634000000000001E-2</v>
      </c>
      <c r="O2010">
        <v>20739</v>
      </c>
      <c r="P2010">
        <v>1210</v>
      </c>
      <c r="Q2010">
        <v>1533</v>
      </c>
      <c r="R2010">
        <v>4161</v>
      </c>
      <c r="S2010">
        <v>2</v>
      </c>
      <c r="T2010">
        <v>2</v>
      </c>
      <c r="U2010" t="s">
        <v>94</v>
      </c>
      <c r="V2010">
        <v>15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 t="s">
        <v>183</v>
      </c>
      <c r="AD2010">
        <v>1932836</v>
      </c>
      <c r="AE2010" t="s">
        <v>65</v>
      </c>
      <c r="AF2010">
        <v>17717.400000000001</v>
      </c>
      <c r="AG2010">
        <v>270000</v>
      </c>
      <c r="AH2010">
        <v>270000</v>
      </c>
      <c r="AI2010">
        <v>0</v>
      </c>
      <c r="AJ2010">
        <v>270000</v>
      </c>
      <c r="AK2010" t="s">
        <v>125</v>
      </c>
      <c r="AL2010">
        <v>10</v>
      </c>
      <c r="AM2010" t="s">
        <v>68</v>
      </c>
      <c r="AN2010">
        <v>1</v>
      </c>
      <c r="AO2010">
        <v>0</v>
      </c>
      <c r="AR2010" t="s">
        <v>76</v>
      </c>
      <c r="AS2010" t="s">
        <v>114</v>
      </c>
      <c r="AT2010">
        <v>-2622</v>
      </c>
      <c r="AU2010" t="s">
        <v>78</v>
      </c>
      <c r="AV2010" t="s">
        <v>149</v>
      </c>
      <c r="AX2010" t="s">
        <v>81</v>
      </c>
      <c r="AY2010" t="s">
        <v>76</v>
      </c>
      <c r="AZ2010" t="s">
        <v>82</v>
      </c>
      <c r="BA2010" t="s">
        <v>116</v>
      </c>
      <c r="BB2010" t="s">
        <v>104</v>
      </c>
      <c r="BC2010">
        <v>-1</v>
      </c>
      <c r="BD2010" t="s">
        <v>85</v>
      </c>
      <c r="BE2010">
        <v>24</v>
      </c>
      <c r="BF2010" t="s">
        <v>147</v>
      </c>
      <c r="BG2010" t="s">
        <v>196</v>
      </c>
    </row>
    <row r="2011" spans="1:65" x14ac:dyDescent="0.3">
      <c r="A2011">
        <v>117552</v>
      </c>
      <c r="B2011">
        <v>0</v>
      </c>
      <c r="C2011" t="s">
        <v>65</v>
      </c>
      <c r="D2011" t="s">
        <v>66</v>
      </c>
      <c r="E2011" t="s">
        <v>68</v>
      </c>
      <c r="F2011" t="s">
        <v>68</v>
      </c>
      <c r="G2011">
        <v>0</v>
      </c>
      <c r="H2011">
        <v>301500</v>
      </c>
      <c r="I2011">
        <v>675000</v>
      </c>
      <c r="J2011" t="s">
        <v>69</v>
      </c>
      <c r="K2011" t="s">
        <v>70</v>
      </c>
      <c r="L2011" t="s">
        <v>91</v>
      </c>
      <c r="M2011" t="s">
        <v>72</v>
      </c>
      <c r="N2011">
        <v>1.0966E-2</v>
      </c>
      <c r="O2011">
        <v>18402</v>
      </c>
      <c r="P2011">
        <v>1696</v>
      </c>
      <c r="Q2011">
        <v>2471</v>
      </c>
      <c r="R2011">
        <v>1958</v>
      </c>
      <c r="S2011">
        <v>2</v>
      </c>
      <c r="T2011">
        <v>2</v>
      </c>
      <c r="U2011" t="s">
        <v>123</v>
      </c>
      <c r="V2011">
        <v>9</v>
      </c>
      <c r="W2011">
        <v>0</v>
      </c>
      <c r="X2011">
        <v>1</v>
      </c>
      <c r="Y2011">
        <v>1</v>
      </c>
      <c r="Z2011">
        <v>1</v>
      </c>
      <c r="AA2011">
        <v>0</v>
      </c>
      <c r="AB2011">
        <v>0</v>
      </c>
      <c r="AC2011" t="s">
        <v>92</v>
      </c>
      <c r="AD2011">
        <v>2463775</v>
      </c>
      <c r="AE2011" t="s">
        <v>93</v>
      </c>
      <c r="AF2011">
        <v>2805.03</v>
      </c>
      <c r="AG2011">
        <v>34740</v>
      </c>
      <c r="AH2011">
        <v>27792</v>
      </c>
      <c r="AI2011">
        <v>6948</v>
      </c>
      <c r="AJ2011">
        <v>34740</v>
      </c>
      <c r="AK2011" t="s">
        <v>94</v>
      </c>
      <c r="AL2011">
        <v>13</v>
      </c>
      <c r="AM2011" t="s">
        <v>68</v>
      </c>
      <c r="AN2011">
        <v>1</v>
      </c>
      <c r="AO2011">
        <v>0.217818182</v>
      </c>
      <c r="AR2011" t="s">
        <v>79</v>
      </c>
      <c r="AS2011" t="s">
        <v>77</v>
      </c>
      <c r="AT2011">
        <v>-226</v>
      </c>
      <c r="AU2011" t="s">
        <v>78</v>
      </c>
      <c r="AV2011" t="s">
        <v>79</v>
      </c>
      <c r="AW2011" t="s">
        <v>80</v>
      </c>
      <c r="AX2011" t="s">
        <v>81</v>
      </c>
      <c r="AY2011" t="s">
        <v>199</v>
      </c>
      <c r="AZ2011" t="s">
        <v>96</v>
      </c>
      <c r="BA2011" t="s">
        <v>76</v>
      </c>
      <c r="BB2011" t="s">
        <v>138</v>
      </c>
      <c r="BC2011">
        <v>120</v>
      </c>
      <c r="BD2011" t="s">
        <v>141</v>
      </c>
      <c r="BE2011">
        <v>12</v>
      </c>
      <c r="BF2011" t="s">
        <v>147</v>
      </c>
      <c r="BG2011" t="s">
        <v>158</v>
      </c>
      <c r="BH2011">
        <v>365243</v>
      </c>
      <c r="BI2011">
        <v>-196</v>
      </c>
      <c r="BJ2011">
        <v>134</v>
      </c>
      <c r="BK2011">
        <v>-46</v>
      </c>
      <c r="BL2011">
        <v>-43</v>
      </c>
      <c r="BM2011">
        <v>0</v>
      </c>
    </row>
    <row r="2012" spans="1:65" x14ac:dyDescent="0.3">
      <c r="A2012">
        <v>117567</v>
      </c>
      <c r="B2012">
        <v>0</v>
      </c>
      <c r="C2012" t="s">
        <v>65</v>
      </c>
      <c r="D2012" t="s">
        <v>88</v>
      </c>
      <c r="E2012" t="s">
        <v>67</v>
      </c>
      <c r="F2012" t="s">
        <v>68</v>
      </c>
      <c r="G2012">
        <v>1</v>
      </c>
      <c r="H2012">
        <v>121500</v>
      </c>
      <c r="I2012">
        <v>312840</v>
      </c>
      <c r="J2012" t="s">
        <v>69</v>
      </c>
      <c r="K2012" t="s">
        <v>90</v>
      </c>
      <c r="L2012" t="s">
        <v>91</v>
      </c>
      <c r="M2012" t="s">
        <v>169</v>
      </c>
      <c r="N2012">
        <v>1.4463999999999999E-2</v>
      </c>
      <c r="O2012">
        <v>16975</v>
      </c>
      <c r="P2012">
        <v>4222</v>
      </c>
      <c r="Q2012">
        <v>4896</v>
      </c>
      <c r="R2012">
        <v>503</v>
      </c>
      <c r="S2012">
        <v>2</v>
      </c>
      <c r="T2012">
        <v>2</v>
      </c>
      <c r="U2012" t="s">
        <v>125</v>
      </c>
      <c r="V2012">
        <v>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143</v>
      </c>
      <c r="AD2012">
        <v>1505062</v>
      </c>
      <c r="AE2012" t="s">
        <v>65</v>
      </c>
      <c r="AG2012">
        <v>0</v>
      </c>
      <c r="AH2012">
        <v>0</v>
      </c>
      <c r="AK2012" t="s">
        <v>123</v>
      </c>
      <c r="AL2012">
        <v>8</v>
      </c>
      <c r="AM2012" t="s">
        <v>68</v>
      </c>
      <c r="AN2012">
        <v>1</v>
      </c>
      <c r="AR2012" t="s">
        <v>76</v>
      </c>
      <c r="AS2012" t="s">
        <v>129</v>
      </c>
      <c r="AT2012">
        <v>-316</v>
      </c>
      <c r="AU2012" t="s">
        <v>76</v>
      </c>
      <c r="AV2012" t="s">
        <v>79</v>
      </c>
      <c r="AX2012" t="s">
        <v>81</v>
      </c>
      <c r="AY2012" t="s">
        <v>76</v>
      </c>
      <c r="AZ2012" t="s">
        <v>76</v>
      </c>
      <c r="BA2012" t="s">
        <v>76</v>
      </c>
      <c r="BB2012" t="s">
        <v>121</v>
      </c>
      <c r="BC2012">
        <v>-1</v>
      </c>
      <c r="BD2012" t="s">
        <v>76</v>
      </c>
      <c r="BF2012" t="s">
        <v>76</v>
      </c>
      <c r="BG2012" t="s">
        <v>82</v>
      </c>
    </row>
    <row r="2013" spans="1:65" x14ac:dyDescent="0.3">
      <c r="A2013">
        <v>117573</v>
      </c>
      <c r="B2013">
        <v>0</v>
      </c>
      <c r="C2013" t="s">
        <v>65</v>
      </c>
      <c r="D2013" t="s">
        <v>66</v>
      </c>
      <c r="E2013" t="s">
        <v>68</v>
      </c>
      <c r="F2013" t="s">
        <v>68</v>
      </c>
      <c r="G2013">
        <v>0</v>
      </c>
      <c r="H2013">
        <v>337500</v>
      </c>
      <c r="I2013">
        <v>701721</v>
      </c>
      <c r="J2013" t="s">
        <v>113</v>
      </c>
      <c r="K2013" t="s">
        <v>70</v>
      </c>
      <c r="L2013" t="s">
        <v>119</v>
      </c>
      <c r="M2013" t="s">
        <v>72</v>
      </c>
      <c r="N2013">
        <v>1.0005999999999999E-2</v>
      </c>
      <c r="O2013">
        <v>23447</v>
      </c>
      <c r="P2013">
        <v>365243</v>
      </c>
      <c r="Q2013">
        <v>5415</v>
      </c>
      <c r="R2013">
        <v>593</v>
      </c>
      <c r="S2013">
        <v>2</v>
      </c>
      <c r="T2013">
        <v>2</v>
      </c>
      <c r="U2013" t="s">
        <v>123</v>
      </c>
      <c r="V2013">
        <v>12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76</v>
      </c>
      <c r="AD2013">
        <v>2562115</v>
      </c>
      <c r="AE2013" t="s">
        <v>65</v>
      </c>
      <c r="AF2013">
        <v>48372.345000000001</v>
      </c>
      <c r="AG2013">
        <v>450000</v>
      </c>
      <c r="AH2013">
        <v>470790</v>
      </c>
      <c r="AJ2013">
        <v>450000</v>
      </c>
      <c r="AK2013" t="s">
        <v>109</v>
      </c>
      <c r="AL2013">
        <v>9</v>
      </c>
      <c r="AM2013" t="s">
        <v>68</v>
      </c>
      <c r="AN2013">
        <v>1</v>
      </c>
      <c r="AR2013" t="s">
        <v>76</v>
      </c>
      <c r="AS2013" t="s">
        <v>77</v>
      </c>
      <c r="AT2013">
        <v>-717</v>
      </c>
      <c r="AU2013" t="s">
        <v>78</v>
      </c>
      <c r="AV2013" t="s">
        <v>79</v>
      </c>
      <c r="AX2013" t="s">
        <v>81</v>
      </c>
      <c r="AY2013" t="s">
        <v>76</v>
      </c>
      <c r="AZ2013" t="s">
        <v>82</v>
      </c>
      <c r="BA2013" t="s">
        <v>116</v>
      </c>
      <c r="BB2013" t="s">
        <v>117</v>
      </c>
      <c r="BC2013">
        <v>6</v>
      </c>
      <c r="BD2013" t="s">
        <v>76</v>
      </c>
      <c r="BE2013">
        <v>12</v>
      </c>
      <c r="BF2013" t="s">
        <v>147</v>
      </c>
      <c r="BG2013" t="s">
        <v>154</v>
      </c>
      <c r="BH2013">
        <v>365243</v>
      </c>
      <c r="BI2013">
        <v>-687</v>
      </c>
      <c r="BJ2013">
        <v>-357</v>
      </c>
      <c r="BK2013">
        <v>-687</v>
      </c>
      <c r="BL2013">
        <v>-680</v>
      </c>
      <c r="BM2013">
        <v>1</v>
      </c>
    </row>
    <row r="2014" spans="1:65" x14ac:dyDescent="0.3">
      <c r="A2014">
        <v>117573</v>
      </c>
      <c r="B2014">
        <v>0</v>
      </c>
      <c r="C2014" t="s">
        <v>65</v>
      </c>
      <c r="D2014" t="s">
        <v>66</v>
      </c>
      <c r="E2014" t="s">
        <v>68</v>
      </c>
      <c r="F2014" t="s">
        <v>68</v>
      </c>
      <c r="G2014">
        <v>0</v>
      </c>
      <c r="H2014">
        <v>337500</v>
      </c>
      <c r="I2014">
        <v>701721</v>
      </c>
      <c r="J2014" t="s">
        <v>113</v>
      </c>
      <c r="K2014" t="s">
        <v>70</v>
      </c>
      <c r="L2014" t="s">
        <v>119</v>
      </c>
      <c r="M2014" t="s">
        <v>72</v>
      </c>
      <c r="N2014">
        <v>1.0005999999999999E-2</v>
      </c>
      <c r="O2014">
        <v>23447</v>
      </c>
      <c r="P2014">
        <v>365243</v>
      </c>
      <c r="Q2014">
        <v>5415</v>
      </c>
      <c r="R2014">
        <v>593</v>
      </c>
      <c r="S2014">
        <v>2</v>
      </c>
      <c r="T2014">
        <v>2</v>
      </c>
      <c r="U2014" t="s">
        <v>123</v>
      </c>
      <c r="V2014">
        <v>12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76</v>
      </c>
      <c r="AD2014">
        <v>2182143</v>
      </c>
      <c r="AE2014" t="s">
        <v>99</v>
      </c>
      <c r="AG2014">
        <v>0</v>
      </c>
      <c r="AH2014">
        <v>0</v>
      </c>
      <c r="AK2014" t="s">
        <v>123</v>
      </c>
      <c r="AL2014">
        <v>14</v>
      </c>
      <c r="AM2014" t="s">
        <v>68</v>
      </c>
      <c r="AN2014">
        <v>1</v>
      </c>
      <c r="AR2014" t="s">
        <v>79</v>
      </c>
      <c r="AS2014" t="s">
        <v>129</v>
      </c>
      <c r="AT2014">
        <v>-14</v>
      </c>
      <c r="AU2014" t="s">
        <v>76</v>
      </c>
      <c r="AV2014" t="s">
        <v>79</v>
      </c>
      <c r="AX2014" t="s">
        <v>81</v>
      </c>
      <c r="AY2014" t="s">
        <v>76</v>
      </c>
      <c r="AZ2014" t="s">
        <v>76</v>
      </c>
      <c r="BA2014" t="s">
        <v>76</v>
      </c>
      <c r="BB2014" t="s">
        <v>121</v>
      </c>
      <c r="BC2014">
        <v>-1</v>
      </c>
      <c r="BD2014" t="s">
        <v>76</v>
      </c>
      <c r="BF2014" t="s">
        <v>76</v>
      </c>
      <c r="BG2014" t="s">
        <v>132</v>
      </c>
    </row>
    <row r="2015" spans="1:65" x14ac:dyDescent="0.3">
      <c r="A2015">
        <v>117575</v>
      </c>
      <c r="B2015">
        <v>0</v>
      </c>
      <c r="C2015" t="s">
        <v>65</v>
      </c>
      <c r="D2015" t="s">
        <v>88</v>
      </c>
      <c r="E2015" t="s">
        <v>68</v>
      </c>
      <c r="F2015" t="s">
        <v>68</v>
      </c>
      <c r="G2015">
        <v>0</v>
      </c>
      <c r="H2015">
        <v>90000</v>
      </c>
      <c r="I2015">
        <v>862560</v>
      </c>
      <c r="J2015" t="s">
        <v>69</v>
      </c>
      <c r="K2015" t="s">
        <v>70</v>
      </c>
      <c r="L2015" t="s">
        <v>91</v>
      </c>
      <c r="M2015" t="s">
        <v>72</v>
      </c>
      <c r="N2015">
        <v>3.1329000000000003E-2</v>
      </c>
      <c r="O2015">
        <v>15832</v>
      </c>
      <c r="P2015">
        <v>2193</v>
      </c>
      <c r="Q2015">
        <v>2168</v>
      </c>
      <c r="R2015">
        <v>3549</v>
      </c>
      <c r="S2015">
        <v>2</v>
      </c>
      <c r="T2015">
        <v>2</v>
      </c>
      <c r="U2015" t="s">
        <v>120</v>
      </c>
      <c r="V2015">
        <v>11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108</v>
      </c>
      <c r="AD2015">
        <v>2558276</v>
      </c>
      <c r="AE2015" t="s">
        <v>93</v>
      </c>
      <c r="AF2015">
        <v>14064.615</v>
      </c>
      <c r="AG2015">
        <v>112410</v>
      </c>
      <c r="AH2015">
        <v>122301</v>
      </c>
      <c r="AI2015">
        <v>0</v>
      </c>
      <c r="AJ2015">
        <v>112410</v>
      </c>
      <c r="AK2015" t="s">
        <v>73</v>
      </c>
      <c r="AL2015">
        <v>15</v>
      </c>
      <c r="AM2015" t="s">
        <v>68</v>
      </c>
      <c r="AN2015">
        <v>1</v>
      </c>
      <c r="AO2015">
        <v>0</v>
      </c>
      <c r="AR2015" t="s">
        <v>79</v>
      </c>
      <c r="AS2015" t="s">
        <v>77</v>
      </c>
      <c r="AT2015">
        <v>-741</v>
      </c>
      <c r="AU2015" t="s">
        <v>78</v>
      </c>
      <c r="AV2015" t="s">
        <v>79</v>
      </c>
      <c r="AW2015" t="s">
        <v>110</v>
      </c>
      <c r="AX2015" t="s">
        <v>161</v>
      </c>
      <c r="AY2015" t="s">
        <v>95</v>
      </c>
      <c r="AZ2015" t="s">
        <v>96</v>
      </c>
      <c r="BA2015" t="s">
        <v>76</v>
      </c>
      <c r="BB2015" t="s">
        <v>138</v>
      </c>
      <c r="BC2015">
        <v>360</v>
      </c>
      <c r="BD2015" t="s">
        <v>85</v>
      </c>
      <c r="BE2015">
        <v>10</v>
      </c>
      <c r="BF2015" t="s">
        <v>147</v>
      </c>
      <c r="BG2015" t="s">
        <v>151</v>
      </c>
      <c r="BH2015">
        <v>365243</v>
      </c>
      <c r="BI2015">
        <v>-707</v>
      </c>
      <c r="BJ2015">
        <v>-437</v>
      </c>
      <c r="BK2015">
        <v>-437</v>
      </c>
      <c r="BL2015">
        <v>-423</v>
      </c>
      <c r="BM2015">
        <v>0</v>
      </c>
    </row>
    <row r="2016" spans="1:65" x14ac:dyDescent="0.3">
      <c r="A2016">
        <v>117577</v>
      </c>
      <c r="B2016">
        <v>0</v>
      </c>
      <c r="C2016" t="s">
        <v>65</v>
      </c>
      <c r="D2016" t="s">
        <v>88</v>
      </c>
      <c r="E2016" t="s">
        <v>67</v>
      </c>
      <c r="F2016" t="s">
        <v>68</v>
      </c>
      <c r="G2016">
        <v>1</v>
      </c>
      <c r="H2016">
        <v>135000</v>
      </c>
      <c r="I2016">
        <v>755190</v>
      </c>
      <c r="J2016" t="s">
        <v>113</v>
      </c>
      <c r="K2016" t="s">
        <v>70</v>
      </c>
      <c r="L2016" t="s">
        <v>91</v>
      </c>
      <c r="M2016" t="s">
        <v>72</v>
      </c>
      <c r="N2016">
        <v>3.1329000000000003E-2</v>
      </c>
      <c r="O2016">
        <v>20510</v>
      </c>
      <c r="P2016">
        <v>365243</v>
      </c>
      <c r="Q2016">
        <v>6202</v>
      </c>
      <c r="R2016">
        <v>3992</v>
      </c>
      <c r="S2016">
        <v>2</v>
      </c>
      <c r="T2016">
        <v>2</v>
      </c>
      <c r="U2016" t="s">
        <v>109</v>
      </c>
      <c r="V2016">
        <v>13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76</v>
      </c>
      <c r="AD2016">
        <v>2377779</v>
      </c>
      <c r="AE2016" t="s">
        <v>93</v>
      </c>
      <c r="AF2016">
        <v>4790.2049999999999</v>
      </c>
      <c r="AG2016">
        <v>123273.9</v>
      </c>
      <c r="AH2016">
        <v>123273</v>
      </c>
      <c r="AI2016">
        <v>0.9</v>
      </c>
      <c r="AJ2016">
        <v>123273.9</v>
      </c>
      <c r="AK2016" t="s">
        <v>123</v>
      </c>
      <c r="AL2016">
        <v>8</v>
      </c>
      <c r="AM2016" t="s">
        <v>68</v>
      </c>
      <c r="AN2016">
        <v>1</v>
      </c>
      <c r="AO2016" s="1">
        <v>7.9500000000000001E-6</v>
      </c>
      <c r="AR2016" t="s">
        <v>79</v>
      </c>
      <c r="AS2016" t="s">
        <v>114</v>
      </c>
      <c r="AT2016">
        <v>-1131</v>
      </c>
      <c r="AU2016" t="s">
        <v>78</v>
      </c>
      <c r="AV2016" t="s">
        <v>149</v>
      </c>
      <c r="AW2016" t="s">
        <v>110</v>
      </c>
      <c r="AX2016" t="s">
        <v>161</v>
      </c>
      <c r="AY2016" t="s">
        <v>111</v>
      </c>
      <c r="AZ2016" t="s">
        <v>96</v>
      </c>
      <c r="BA2016" t="s">
        <v>76</v>
      </c>
      <c r="BB2016" t="s">
        <v>84</v>
      </c>
      <c r="BC2016">
        <v>150</v>
      </c>
      <c r="BD2016" t="s">
        <v>85</v>
      </c>
      <c r="BE2016">
        <v>36</v>
      </c>
      <c r="BF2016" t="s">
        <v>112</v>
      </c>
      <c r="BG2016" t="s">
        <v>151</v>
      </c>
    </row>
    <row r="2017" spans="1:65" x14ac:dyDescent="0.3">
      <c r="A2017">
        <v>117579</v>
      </c>
      <c r="B2017">
        <v>0</v>
      </c>
      <c r="C2017" t="s">
        <v>65</v>
      </c>
      <c r="D2017" t="s">
        <v>88</v>
      </c>
      <c r="E2017" t="s">
        <v>67</v>
      </c>
      <c r="F2017" t="s">
        <v>68</v>
      </c>
      <c r="G2017">
        <v>0</v>
      </c>
      <c r="H2017">
        <v>166500</v>
      </c>
      <c r="I2017">
        <v>254700</v>
      </c>
      <c r="J2017" t="s">
        <v>69</v>
      </c>
      <c r="K2017" t="s">
        <v>70</v>
      </c>
      <c r="L2017" t="s">
        <v>139</v>
      </c>
      <c r="M2017" t="s">
        <v>72</v>
      </c>
      <c r="N2017">
        <v>3.2561E-2</v>
      </c>
      <c r="O2017">
        <v>24190</v>
      </c>
      <c r="P2017">
        <v>2603</v>
      </c>
      <c r="Q2017">
        <v>3764</v>
      </c>
      <c r="R2017">
        <v>4894</v>
      </c>
      <c r="S2017">
        <v>1</v>
      </c>
      <c r="T2017">
        <v>1</v>
      </c>
      <c r="U2017" t="s">
        <v>120</v>
      </c>
      <c r="V2017">
        <v>14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122</v>
      </c>
      <c r="AD2017">
        <v>1696281</v>
      </c>
      <c r="AE2017" t="s">
        <v>65</v>
      </c>
      <c r="AG2017">
        <v>0</v>
      </c>
      <c r="AH2017">
        <v>0</v>
      </c>
      <c r="AK2017" t="s">
        <v>109</v>
      </c>
      <c r="AL2017">
        <v>11</v>
      </c>
      <c r="AM2017" t="s">
        <v>68</v>
      </c>
      <c r="AN2017">
        <v>1</v>
      </c>
      <c r="AR2017" t="s">
        <v>76</v>
      </c>
      <c r="AS2017" t="s">
        <v>129</v>
      </c>
      <c r="AT2017">
        <v>-180</v>
      </c>
      <c r="AU2017" t="s">
        <v>76</v>
      </c>
      <c r="AV2017" t="s">
        <v>79</v>
      </c>
      <c r="AX2017" t="s">
        <v>81</v>
      </c>
      <c r="AY2017" t="s">
        <v>76</v>
      </c>
      <c r="AZ2017" t="s">
        <v>76</v>
      </c>
      <c r="BA2017" t="s">
        <v>76</v>
      </c>
      <c r="BB2017" t="s">
        <v>121</v>
      </c>
      <c r="BC2017">
        <v>-1</v>
      </c>
      <c r="BD2017" t="s">
        <v>76</v>
      </c>
      <c r="BF2017" t="s">
        <v>76</v>
      </c>
      <c r="BG2017" t="s">
        <v>82</v>
      </c>
    </row>
    <row r="2018" spans="1:65" x14ac:dyDescent="0.3">
      <c r="A2018">
        <v>117579</v>
      </c>
      <c r="B2018">
        <v>0</v>
      </c>
      <c r="C2018" t="s">
        <v>65</v>
      </c>
      <c r="D2018" t="s">
        <v>88</v>
      </c>
      <c r="E2018" t="s">
        <v>67</v>
      </c>
      <c r="F2018" t="s">
        <v>68</v>
      </c>
      <c r="G2018">
        <v>0</v>
      </c>
      <c r="H2018">
        <v>166500</v>
      </c>
      <c r="I2018">
        <v>254700</v>
      </c>
      <c r="J2018" t="s">
        <v>69</v>
      </c>
      <c r="K2018" t="s">
        <v>70</v>
      </c>
      <c r="L2018" t="s">
        <v>139</v>
      </c>
      <c r="M2018" t="s">
        <v>72</v>
      </c>
      <c r="N2018">
        <v>3.2561E-2</v>
      </c>
      <c r="O2018">
        <v>24190</v>
      </c>
      <c r="P2018">
        <v>2603</v>
      </c>
      <c r="Q2018">
        <v>3764</v>
      </c>
      <c r="R2018">
        <v>4894</v>
      </c>
      <c r="S2018">
        <v>1</v>
      </c>
      <c r="T2018">
        <v>1</v>
      </c>
      <c r="U2018" t="s">
        <v>120</v>
      </c>
      <c r="V2018">
        <v>14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122</v>
      </c>
      <c r="AD2018">
        <v>1978767</v>
      </c>
      <c r="AE2018" t="s">
        <v>65</v>
      </c>
      <c r="AF2018">
        <v>51419.025000000001</v>
      </c>
      <c r="AG2018">
        <v>495000</v>
      </c>
      <c r="AH2018">
        <v>514602</v>
      </c>
      <c r="AJ2018">
        <v>495000</v>
      </c>
      <c r="AK2018" t="s">
        <v>125</v>
      </c>
      <c r="AL2018">
        <v>11</v>
      </c>
      <c r="AM2018" t="s">
        <v>68</v>
      </c>
      <c r="AN2018">
        <v>1</v>
      </c>
      <c r="AR2018" t="s">
        <v>76</v>
      </c>
      <c r="AS2018" t="s">
        <v>77</v>
      </c>
      <c r="AT2018">
        <v>-547</v>
      </c>
      <c r="AU2018" t="s">
        <v>78</v>
      </c>
      <c r="AV2018" t="s">
        <v>79</v>
      </c>
      <c r="AX2018" t="s">
        <v>81</v>
      </c>
      <c r="AY2018" t="s">
        <v>76</v>
      </c>
      <c r="AZ2018" t="s">
        <v>82</v>
      </c>
      <c r="BA2018" t="s">
        <v>116</v>
      </c>
      <c r="BB2018" t="s">
        <v>121</v>
      </c>
      <c r="BC2018">
        <v>-1</v>
      </c>
      <c r="BD2018" t="s">
        <v>76</v>
      </c>
      <c r="BE2018">
        <v>12</v>
      </c>
      <c r="BF2018" t="s">
        <v>147</v>
      </c>
      <c r="BG2018" t="s">
        <v>154</v>
      </c>
      <c r="BH2018">
        <v>365243</v>
      </c>
      <c r="BI2018">
        <v>-517</v>
      </c>
      <c r="BJ2018">
        <v>-187</v>
      </c>
      <c r="BK2018">
        <v>-187</v>
      </c>
      <c r="BL2018">
        <v>-185</v>
      </c>
      <c r="BM2018">
        <v>1</v>
      </c>
    </row>
    <row r="2019" spans="1:65" x14ac:dyDescent="0.3">
      <c r="A2019">
        <v>117591</v>
      </c>
      <c r="B2019">
        <v>0</v>
      </c>
      <c r="C2019" t="s">
        <v>65</v>
      </c>
      <c r="D2019" t="s">
        <v>88</v>
      </c>
      <c r="E2019" t="s">
        <v>67</v>
      </c>
      <c r="F2019" t="s">
        <v>68</v>
      </c>
      <c r="G2019">
        <v>0</v>
      </c>
      <c r="H2019">
        <v>382500</v>
      </c>
      <c r="I2019">
        <v>2085120</v>
      </c>
      <c r="J2019" t="s">
        <v>89</v>
      </c>
      <c r="K2019" t="s">
        <v>70</v>
      </c>
      <c r="L2019" t="s">
        <v>139</v>
      </c>
      <c r="M2019" t="s">
        <v>72</v>
      </c>
      <c r="N2019">
        <v>1.0005999999999999E-2</v>
      </c>
      <c r="O2019">
        <v>23049</v>
      </c>
      <c r="P2019">
        <v>3469</v>
      </c>
      <c r="Q2019">
        <v>2560</v>
      </c>
      <c r="R2019">
        <v>5132</v>
      </c>
      <c r="S2019">
        <v>2</v>
      </c>
      <c r="T2019">
        <v>1</v>
      </c>
      <c r="U2019" t="s">
        <v>120</v>
      </c>
      <c r="V2019">
        <v>14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108</v>
      </c>
      <c r="AD2019">
        <v>2185672</v>
      </c>
      <c r="AE2019" t="s">
        <v>65</v>
      </c>
      <c r="AG2019">
        <v>0</v>
      </c>
      <c r="AH2019">
        <v>0</v>
      </c>
      <c r="AK2019" t="s">
        <v>125</v>
      </c>
      <c r="AL2019">
        <v>12</v>
      </c>
      <c r="AM2019" t="s">
        <v>68</v>
      </c>
      <c r="AN2019">
        <v>1</v>
      </c>
      <c r="AR2019" t="s">
        <v>76</v>
      </c>
      <c r="AS2019" t="s">
        <v>129</v>
      </c>
      <c r="AT2019">
        <v>-393</v>
      </c>
      <c r="AU2019" t="s">
        <v>76</v>
      </c>
      <c r="AV2019" t="s">
        <v>79</v>
      </c>
      <c r="AX2019" t="s">
        <v>81</v>
      </c>
      <c r="AY2019" t="s">
        <v>76</v>
      </c>
      <c r="AZ2019" t="s">
        <v>76</v>
      </c>
      <c r="BA2019" t="s">
        <v>76</v>
      </c>
      <c r="BB2019" t="s">
        <v>121</v>
      </c>
      <c r="BC2019">
        <v>-1</v>
      </c>
      <c r="BD2019" t="s">
        <v>76</v>
      </c>
      <c r="BF2019" t="s">
        <v>76</v>
      </c>
      <c r="BG2019" t="s">
        <v>82</v>
      </c>
    </row>
    <row r="2020" spans="1:65" x14ac:dyDescent="0.3">
      <c r="A2020">
        <v>117606</v>
      </c>
      <c r="B2020">
        <v>0</v>
      </c>
      <c r="C2020" t="s">
        <v>65</v>
      </c>
      <c r="D2020" t="s">
        <v>88</v>
      </c>
      <c r="E2020" t="s">
        <v>68</v>
      </c>
      <c r="F2020" t="s">
        <v>68</v>
      </c>
      <c r="G2020">
        <v>0</v>
      </c>
      <c r="H2020">
        <v>157500</v>
      </c>
      <c r="I2020">
        <v>592560</v>
      </c>
      <c r="J2020" t="s">
        <v>69</v>
      </c>
      <c r="K2020" t="s">
        <v>70</v>
      </c>
      <c r="L2020" t="s">
        <v>91</v>
      </c>
      <c r="M2020" t="s">
        <v>72</v>
      </c>
      <c r="N2020">
        <v>6.8519999999999996E-3</v>
      </c>
      <c r="O2020">
        <v>19143</v>
      </c>
      <c r="P2020">
        <v>653</v>
      </c>
      <c r="Q2020">
        <v>8058</v>
      </c>
      <c r="R2020">
        <v>2606</v>
      </c>
      <c r="S2020">
        <v>3</v>
      </c>
      <c r="T2020">
        <v>3</v>
      </c>
      <c r="U2020" t="s">
        <v>120</v>
      </c>
      <c r="V2020">
        <v>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135</v>
      </c>
      <c r="AD2020">
        <v>1897468</v>
      </c>
      <c r="AE2020" t="s">
        <v>93</v>
      </c>
      <c r="AF2020">
        <v>7424.19</v>
      </c>
      <c r="AG2020">
        <v>58495.5</v>
      </c>
      <c r="AH2020">
        <v>63319.5</v>
      </c>
      <c r="AI2020">
        <v>0</v>
      </c>
      <c r="AJ2020">
        <v>58495.5</v>
      </c>
      <c r="AK2020" t="s">
        <v>125</v>
      </c>
      <c r="AL2020">
        <v>12</v>
      </c>
      <c r="AM2020" t="s">
        <v>68</v>
      </c>
      <c r="AN2020">
        <v>1</v>
      </c>
      <c r="AO2020">
        <v>0</v>
      </c>
      <c r="AR2020" t="s">
        <v>79</v>
      </c>
      <c r="AS2020" t="s">
        <v>77</v>
      </c>
      <c r="AT2020">
        <v>-1275</v>
      </c>
      <c r="AU2020" t="s">
        <v>78</v>
      </c>
      <c r="AV2020" t="s">
        <v>79</v>
      </c>
      <c r="AW2020" t="s">
        <v>80</v>
      </c>
      <c r="AX2020" t="s">
        <v>102</v>
      </c>
      <c r="AY2020" t="s">
        <v>103</v>
      </c>
      <c r="AZ2020" t="s">
        <v>96</v>
      </c>
      <c r="BA2020" t="s">
        <v>76</v>
      </c>
      <c r="BB2020" t="s">
        <v>104</v>
      </c>
      <c r="BC2020">
        <v>1972</v>
      </c>
      <c r="BD2020" t="s">
        <v>85</v>
      </c>
      <c r="BE2020">
        <v>10</v>
      </c>
      <c r="BF2020" t="s">
        <v>147</v>
      </c>
      <c r="BG2020" t="s">
        <v>151</v>
      </c>
      <c r="BH2020">
        <v>365243</v>
      </c>
      <c r="BI2020">
        <v>-1244</v>
      </c>
      <c r="BJ2020">
        <v>-974</v>
      </c>
      <c r="BK2020">
        <v>-974</v>
      </c>
      <c r="BL2020">
        <v>-969</v>
      </c>
      <c r="BM2020">
        <v>0</v>
      </c>
    </row>
    <row r="2021" spans="1:65" x14ac:dyDescent="0.3">
      <c r="A2021">
        <v>117620</v>
      </c>
      <c r="B2021">
        <v>0</v>
      </c>
      <c r="C2021" t="s">
        <v>65</v>
      </c>
      <c r="D2021" t="s">
        <v>88</v>
      </c>
      <c r="E2021" t="s">
        <v>68</v>
      </c>
      <c r="F2021" t="s">
        <v>68</v>
      </c>
      <c r="G2021">
        <v>2</v>
      </c>
      <c r="H2021">
        <v>189000</v>
      </c>
      <c r="I2021">
        <v>247500</v>
      </c>
      <c r="J2021" t="s">
        <v>69</v>
      </c>
      <c r="K2021" t="s">
        <v>126</v>
      </c>
      <c r="L2021" t="s">
        <v>119</v>
      </c>
      <c r="M2021" t="s">
        <v>72</v>
      </c>
      <c r="N2021">
        <v>2.8663000000000001E-2</v>
      </c>
      <c r="O2021">
        <v>10112</v>
      </c>
      <c r="P2021">
        <v>307</v>
      </c>
      <c r="Q2021">
        <v>9115</v>
      </c>
      <c r="R2021">
        <v>2505</v>
      </c>
      <c r="S2021">
        <v>2</v>
      </c>
      <c r="T2021">
        <v>2</v>
      </c>
      <c r="U2021" t="s">
        <v>120</v>
      </c>
      <c r="V2021">
        <v>14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185</v>
      </c>
      <c r="AD2021">
        <v>2433115</v>
      </c>
      <c r="AE2021" t="s">
        <v>93</v>
      </c>
      <c r="AG2021">
        <v>26532</v>
      </c>
      <c r="AH2021">
        <v>26532</v>
      </c>
      <c r="AI2021">
        <v>0</v>
      </c>
      <c r="AJ2021">
        <v>26532</v>
      </c>
      <c r="AK2021" t="s">
        <v>109</v>
      </c>
      <c r="AL2021">
        <v>15</v>
      </c>
      <c r="AM2021" t="s">
        <v>68</v>
      </c>
      <c r="AN2021">
        <v>1</v>
      </c>
      <c r="AO2021">
        <v>0</v>
      </c>
      <c r="AR2021" t="s">
        <v>79</v>
      </c>
      <c r="AS2021" t="s">
        <v>180</v>
      </c>
      <c r="AT2021">
        <v>-312</v>
      </c>
      <c r="AU2021" t="s">
        <v>78</v>
      </c>
      <c r="AV2021" t="s">
        <v>181</v>
      </c>
      <c r="AX2021" t="s">
        <v>81</v>
      </c>
      <c r="AY2021" t="s">
        <v>111</v>
      </c>
      <c r="AZ2021" t="s">
        <v>76</v>
      </c>
      <c r="BA2021" t="s">
        <v>76</v>
      </c>
      <c r="BB2021" t="s">
        <v>104</v>
      </c>
      <c r="BC2021">
        <v>32</v>
      </c>
      <c r="BD2021" t="s">
        <v>105</v>
      </c>
      <c r="BF2021" t="s">
        <v>76</v>
      </c>
      <c r="BG2021" t="s">
        <v>106</v>
      </c>
    </row>
    <row r="2022" spans="1:65" x14ac:dyDescent="0.3">
      <c r="A2022">
        <v>117629</v>
      </c>
      <c r="B2022">
        <v>0</v>
      </c>
      <c r="C2022" t="s">
        <v>65</v>
      </c>
      <c r="D2022" t="s">
        <v>66</v>
      </c>
      <c r="E2022" t="s">
        <v>67</v>
      </c>
      <c r="F2022" t="s">
        <v>68</v>
      </c>
      <c r="G2022">
        <v>1</v>
      </c>
      <c r="H2022">
        <v>135000</v>
      </c>
      <c r="I2022">
        <v>90000</v>
      </c>
      <c r="J2022" t="s">
        <v>69</v>
      </c>
      <c r="K2022" t="s">
        <v>70</v>
      </c>
      <c r="L2022" t="s">
        <v>91</v>
      </c>
      <c r="M2022" t="s">
        <v>169</v>
      </c>
      <c r="N2022">
        <v>9.1750000000000009E-3</v>
      </c>
      <c r="O2022">
        <v>16264</v>
      </c>
      <c r="P2022">
        <v>170</v>
      </c>
      <c r="Q2022">
        <v>161</v>
      </c>
      <c r="R2022">
        <v>4128</v>
      </c>
      <c r="S2022">
        <v>2</v>
      </c>
      <c r="T2022">
        <v>2</v>
      </c>
      <c r="U2022" t="s">
        <v>120</v>
      </c>
      <c r="V2022">
        <v>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t="s">
        <v>195</v>
      </c>
      <c r="AD2022">
        <v>1082561</v>
      </c>
      <c r="AE2022" t="s">
        <v>93</v>
      </c>
      <c r="AF2022">
        <v>3355.56</v>
      </c>
      <c r="AG2022">
        <v>19755</v>
      </c>
      <c r="AH2022">
        <v>16587</v>
      </c>
      <c r="AI2022">
        <v>3951</v>
      </c>
      <c r="AJ2022">
        <v>19755</v>
      </c>
      <c r="AK2022" t="s">
        <v>94</v>
      </c>
      <c r="AL2022">
        <v>9</v>
      </c>
      <c r="AM2022" t="s">
        <v>68</v>
      </c>
      <c r="AN2022">
        <v>1</v>
      </c>
      <c r="AO2022">
        <v>0.20951398299999999</v>
      </c>
      <c r="AR2022" t="s">
        <v>79</v>
      </c>
      <c r="AS2022" t="s">
        <v>77</v>
      </c>
      <c r="AT2022">
        <v>-1915</v>
      </c>
      <c r="AU2022" t="s">
        <v>78</v>
      </c>
      <c r="AV2022" t="s">
        <v>79</v>
      </c>
      <c r="AX2022" t="s">
        <v>102</v>
      </c>
      <c r="AY2022" t="s">
        <v>124</v>
      </c>
      <c r="AZ2022" t="s">
        <v>96</v>
      </c>
      <c r="BA2022" t="s">
        <v>76</v>
      </c>
      <c r="BB2022" t="s">
        <v>104</v>
      </c>
      <c r="BC2022">
        <v>18</v>
      </c>
      <c r="BD2022" t="s">
        <v>105</v>
      </c>
      <c r="BE2022">
        <v>6</v>
      </c>
      <c r="BF2022" t="s">
        <v>86</v>
      </c>
      <c r="BG2022" t="s">
        <v>106</v>
      </c>
      <c r="BH2022">
        <v>365243</v>
      </c>
      <c r="BI2022">
        <v>-1879</v>
      </c>
      <c r="BJ2022">
        <v>-1729</v>
      </c>
      <c r="BK2022">
        <v>-1729</v>
      </c>
      <c r="BL2022">
        <v>-1725</v>
      </c>
      <c r="BM2022">
        <v>0</v>
      </c>
    </row>
    <row r="2023" spans="1:65" x14ac:dyDescent="0.3">
      <c r="A2023">
        <v>117644</v>
      </c>
      <c r="B2023">
        <v>0</v>
      </c>
      <c r="C2023" t="s">
        <v>65</v>
      </c>
      <c r="D2023" t="s">
        <v>88</v>
      </c>
      <c r="E2023" t="s">
        <v>68</v>
      </c>
      <c r="F2023" t="s">
        <v>68</v>
      </c>
      <c r="G2023">
        <v>1</v>
      </c>
      <c r="H2023">
        <v>675000</v>
      </c>
      <c r="I2023">
        <v>1346989.5</v>
      </c>
      <c r="J2023" t="s">
        <v>89</v>
      </c>
      <c r="K2023" t="s">
        <v>90</v>
      </c>
      <c r="L2023" t="s">
        <v>91</v>
      </c>
      <c r="M2023" t="s">
        <v>72</v>
      </c>
      <c r="N2023">
        <v>7.2508000000000003E-2</v>
      </c>
      <c r="O2023">
        <v>13615</v>
      </c>
      <c r="P2023">
        <v>930</v>
      </c>
      <c r="Q2023">
        <v>1358</v>
      </c>
      <c r="R2023">
        <v>4849</v>
      </c>
      <c r="S2023">
        <v>1</v>
      </c>
      <c r="T2023">
        <v>1</v>
      </c>
      <c r="U2023" t="s">
        <v>125</v>
      </c>
      <c r="V2023">
        <v>17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122</v>
      </c>
      <c r="AD2023">
        <v>1190124</v>
      </c>
      <c r="AE2023" t="s">
        <v>93</v>
      </c>
      <c r="AF2023">
        <v>13251.33</v>
      </c>
      <c r="AG2023">
        <v>111743.595</v>
      </c>
      <c r="AH2023">
        <v>110520</v>
      </c>
      <c r="AI2023">
        <v>11177.594999999999</v>
      </c>
      <c r="AJ2023">
        <v>111743.595</v>
      </c>
      <c r="AK2023" t="s">
        <v>75</v>
      </c>
      <c r="AL2023">
        <v>20</v>
      </c>
      <c r="AM2023" t="s">
        <v>68</v>
      </c>
      <c r="AN2023">
        <v>1</v>
      </c>
      <c r="AO2023">
        <v>0.10003005500000001</v>
      </c>
      <c r="AR2023" t="s">
        <v>79</v>
      </c>
      <c r="AS2023" t="s">
        <v>77</v>
      </c>
      <c r="AT2023">
        <v>-1969</v>
      </c>
      <c r="AU2023" t="s">
        <v>78</v>
      </c>
      <c r="AV2023" t="s">
        <v>79</v>
      </c>
      <c r="AW2023" t="s">
        <v>101</v>
      </c>
      <c r="AX2023" t="s">
        <v>161</v>
      </c>
      <c r="AY2023" t="s">
        <v>111</v>
      </c>
      <c r="AZ2023" t="s">
        <v>96</v>
      </c>
      <c r="BA2023" t="s">
        <v>76</v>
      </c>
      <c r="BB2023" t="s">
        <v>104</v>
      </c>
      <c r="BC2023">
        <v>2566</v>
      </c>
      <c r="BD2023" t="s">
        <v>85</v>
      </c>
      <c r="BE2023">
        <v>12</v>
      </c>
      <c r="BF2023" t="s">
        <v>86</v>
      </c>
      <c r="BG2023" t="s">
        <v>151</v>
      </c>
      <c r="BH2023">
        <v>365243</v>
      </c>
      <c r="BI2023">
        <v>-1937</v>
      </c>
      <c r="BJ2023">
        <v>-1607</v>
      </c>
      <c r="BK2023">
        <v>-1607</v>
      </c>
      <c r="BL2023">
        <v>-1605</v>
      </c>
      <c r="BM2023">
        <v>0</v>
      </c>
    </row>
    <row r="2024" spans="1:65" x14ac:dyDescent="0.3">
      <c r="A2024">
        <v>117644</v>
      </c>
      <c r="B2024">
        <v>0</v>
      </c>
      <c r="C2024" t="s">
        <v>65</v>
      </c>
      <c r="D2024" t="s">
        <v>88</v>
      </c>
      <c r="E2024" t="s">
        <v>68</v>
      </c>
      <c r="F2024" t="s">
        <v>68</v>
      </c>
      <c r="G2024">
        <v>1</v>
      </c>
      <c r="H2024">
        <v>675000</v>
      </c>
      <c r="I2024">
        <v>1346989.5</v>
      </c>
      <c r="J2024" t="s">
        <v>89</v>
      </c>
      <c r="K2024" t="s">
        <v>90</v>
      </c>
      <c r="L2024" t="s">
        <v>91</v>
      </c>
      <c r="M2024" t="s">
        <v>72</v>
      </c>
      <c r="N2024">
        <v>7.2508000000000003E-2</v>
      </c>
      <c r="O2024">
        <v>13615</v>
      </c>
      <c r="P2024">
        <v>930</v>
      </c>
      <c r="Q2024">
        <v>1358</v>
      </c>
      <c r="R2024">
        <v>4849</v>
      </c>
      <c r="S2024">
        <v>1</v>
      </c>
      <c r="T2024">
        <v>1</v>
      </c>
      <c r="U2024" t="s">
        <v>125</v>
      </c>
      <c r="V2024">
        <v>17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t="s">
        <v>122</v>
      </c>
      <c r="AD2024">
        <v>1538931</v>
      </c>
      <c r="AE2024" t="s">
        <v>93</v>
      </c>
      <c r="AF2024">
        <v>5201.3249999999998</v>
      </c>
      <c r="AG2024">
        <v>39141</v>
      </c>
      <c r="AH2024">
        <v>38133</v>
      </c>
      <c r="AI2024">
        <v>3915</v>
      </c>
      <c r="AJ2024">
        <v>39141</v>
      </c>
      <c r="AK2024" t="s">
        <v>75</v>
      </c>
      <c r="AL2024">
        <v>14</v>
      </c>
      <c r="AM2024" t="s">
        <v>68</v>
      </c>
      <c r="AN2024">
        <v>1</v>
      </c>
      <c r="AO2024">
        <v>0.101402942</v>
      </c>
      <c r="AR2024" t="s">
        <v>79</v>
      </c>
      <c r="AS2024" t="s">
        <v>77</v>
      </c>
      <c r="AT2024">
        <v>-1766</v>
      </c>
      <c r="AU2024" t="s">
        <v>78</v>
      </c>
      <c r="AV2024" t="s">
        <v>79</v>
      </c>
      <c r="AX2024" t="s">
        <v>81</v>
      </c>
      <c r="AY2024" t="s">
        <v>124</v>
      </c>
      <c r="AZ2024" t="s">
        <v>96</v>
      </c>
      <c r="BA2024" t="s">
        <v>76</v>
      </c>
      <c r="BB2024" t="s">
        <v>104</v>
      </c>
      <c r="BC2024">
        <v>25</v>
      </c>
      <c r="BD2024" t="s">
        <v>105</v>
      </c>
      <c r="BE2024">
        <v>10</v>
      </c>
      <c r="BF2024" t="s">
        <v>86</v>
      </c>
      <c r="BG2024" t="s">
        <v>106</v>
      </c>
      <c r="BH2024">
        <v>365243</v>
      </c>
      <c r="BI2024">
        <v>-1730</v>
      </c>
      <c r="BJ2024">
        <v>-1460</v>
      </c>
      <c r="BK2024">
        <v>-1460</v>
      </c>
      <c r="BL2024">
        <v>-1451</v>
      </c>
      <c r="BM2024">
        <v>0</v>
      </c>
    </row>
    <row r="2025" spans="1:65" x14ac:dyDescent="0.3">
      <c r="A2025">
        <v>117651</v>
      </c>
      <c r="B2025">
        <v>0</v>
      </c>
      <c r="C2025" t="s">
        <v>65</v>
      </c>
      <c r="D2025" t="s">
        <v>66</v>
      </c>
      <c r="E2025" t="s">
        <v>68</v>
      </c>
      <c r="F2025" t="s">
        <v>68</v>
      </c>
      <c r="G2025">
        <v>3</v>
      </c>
      <c r="H2025">
        <v>202500</v>
      </c>
      <c r="I2025">
        <v>1113840</v>
      </c>
      <c r="J2025" t="s">
        <v>69</v>
      </c>
      <c r="K2025" t="s">
        <v>70</v>
      </c>
      <c r="L2025" t="s">
        <v>119</v>
      </c>
      <c r="M2025" t="s">
        <v>72</v>
      </c>
      <c r="N2025">
        <v>7.1139999999999997E-3</v>
      </c>
      <c r="O2025">
        <v>18013</v>
      </c>
      <c r="P2025">
        <v>2233</v>
      </c>
      <c r="Q2025">
        <v>8943</v>
      </c>
      <c r="R2025">
        <v>1515</v>
      </c>
      <c r="S2025">
        <v>2</v>
      </c>
      <c r="T2025">
        <v>2</v>
      </c>
      <c r="U2025" t="s">
        <v>123</v>
      </c>
      <c r="V2025">
        <v>13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108</v>
      </c>
      <c r="AD2025">
        <v>1958865</v>
      </c>
      <c r="AE2025" t="s">
        <v>93</v>
      </c>
      <c r="AF2025">
        <v>16739.055</v>
      </c>
      <c r="AG2025">
        <v>89995.5</v>
      </c>
      <c r="AH2025">
        <v>94747.5</v>
      </c>
      <c r="AI2025">
        <v>0</v>
      </c>
      <c r="AJ2025">
        <v>89995.5</v>
      </c>
      <c r="AK2025" t="s">
        <v>109</v>
      </c>
      <c r="AL2025">
        <v>15</v>
      </c>
      <c r="AM2025" t="s">
        <v>68</v>
      </c>
      <c r="AN2025">
        <v>1</v>
      </c>
      <c r="AO2025">
        <v>0</v>
      </c>
      <c r="AR2025" t="s">
        <v>79</v>
      </c>
      <c r="AS2025" t="s">
        <v>77</v>
      </c>
      <c r="AT2025">
        <v>-339</v>
      </c>
      <c r="AU2025" t="s">
        <v>78</v>
      </c>
      <c r="AV2025" t="s">
        <v>79</v>
      </c>
      <c r="AW2025" t="s">
        <v>80</v>
      </c>
      <c r="AX2025" t="s">
        <v>81</v>
      </c>
      <c r="AY2025" t="s">
        <v>95</v>
      </c>
      <c r="AZ2025" t="s">
        <v>96</v>
      </c>
      <c r="BA2025" t="s">
        <v>76</v>
      </c>
      <c r="BB2025" t="s">
        <v>84</v>
      </c>
      <c r="BC2025">
        <v>140</v>
      </c>
      <c r="BD2025" t="s">
        <v>85</v>
      </c>
      <c r="BE2025">
        <v>6</v>
      </c>
      <c r="BF2025" t="s">
        <v>112</v>
      </c>
      <c r="BG2025" t="s">
        <v>151</v>
      </c>
      <c r="BH2025">
        <v>365243</v>
      </c>
      <c r="BI2025">
        <v>-309</v>
      </c>
      <c r="BJ2025">
        <v>-159</v>
      </c>
      <c r="BK2025">
        <v>-159</v>
      </c>
      <c r="BL2025">
        <v>-155</v>
      </c>
      <c r="BM2025">
        <v>1</v>
      </c>
    </row>
    <row r="2026" spans="1:65" x14ac:dyDescent="0.3">
      <c r="A2026">
        <v>117671</v>
      </c>
      <c r="B2026">
        <v>1</v>
      </c>
      <c r="C2026" t="s">
        <v>65</v>
      </c>
      <c r="D2026" t="s">
        <v>88</v>
      </c>
      <c r="E2026" t="s">
        <v>67</v>
      </c>
      <c r="F2026" t="s">
        <v>68</v>
      </c>
      <c r="G2026">
        <v>0</v>
      </c>
      <c r="H2026">
        <v>112500</v>
      </c>
      <c r="I2026">
        <v>192514.5</v>
      </c>
      <c r="J2026" t="s">
        <v>89</v>
      </c>
      <c r="K2026" t="s">
        <v>90</v>
      </c>
      <c r="L2026" t="s">
        <v>91</v>
      </c>
      <c r="M2026" t="s">
        <v>72</v>
      </c>
      <c r="N2026">
        <v>5.084E-3</v>
      </c>
      <c r="O2026">
        <v>20344</v>
      </c>
      <c r="P2026">
        <v>10452</v>
      </c>
      <c r="Q2026">
        <v>10632</v>
      </c>
      <c r="R2026">
        <v>3793</v>
      </c>
      <c r="S2026">
        <v>2</v>
      </c>
      <c r="T2026">
        <v>2</v>
      </c>
      <c r="U2026" t="s">
        <v>125</v>
      </c>
      <c r="V2026">
        <v>11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170</v>
      </c>
      <c r="AD2026">
        <v>2725539</v>
      </c>
      <c r="AE2026" t="s">
        <v>65</v>
      </c>
      <c r="AG2026">
        <v>0</v>
      </c>
      <c r="AH2026">
        <v>0</v>
      </c>
      <c r="AK2026" t="s">
        <v>109</v>
      </c>
      <c r="AL2026">
        <v>14</v>
      </c>
      <c r="AM2026" t="s">
        <v>68</v>
      </c>
      <c r="AN2026">
        <v>1</v>
      </c>
      <c r="AR2026" t="s">
        <v>76</v>
      </c>
      <c r="AS2026" t="s">
        <v>129</v>
      </c>
      <c r="AT2026">
        <v>-417</v>
      </c>
      <c r="AU2026" t="s">
        <v>76</v>
      </c>
      <c r="AV2026" t="s">
        <v>79</v>
      </c>
      <c r="AX2026" t="s">
        <v>81</v>
      </c>
      <c r="AY2026" t="s">
        <v>76</v>
      </c>
      <c r="AZ2026" t="s">
        <v>76</v>
      </c>
      <c r="BA2026" t="s">
        <v>76</v>
      </c>
      <c r="BB2026" t="s">
        <v>121</v>
      </c>
      <c r="BC2026">
        <v>-1</v>
      </c>
      <c r="BD2026" t="s">
        <v>76</v>
      </c>
      <c r="BF2026" t="s">
        <v>76</v>
      </c>
      <c r="BG2026" t="s">
        <v>82</v>
      </c>
    </row>
    <row r="2027" spans="1:65" x14ac:dyDescent="0.3">
      <c r="A2027">
        <v>117671</v>
      </c>
      <c r="B2027">
        <v>1</v>
      </c>
      <c r="C2027" t="s">
        <v>65</v>
      </c>
      <c r="D2027" t="s">
        <v>88</v>
      </c>
      <c r="E2027" t="s">
        <v>67</v>
      </c>
      <c r="F2027" t="s">
        <v>68</v>
      </c>
      <c r="G2027">
        <v>0</v>
      </c>
      <c r="H2027">
        <v>112500</v>
      </c>
      <c r="I2027">
        <v>192514.5</v>
      </c>
      <c r="J2027" t="s">
        <v>89</v>
      </c>
      <c r="K2027" t="s">
        <v>90</v>
      </c>
      <c r="L2027" t="s">
        <v>91</v>
      </c>
      <c r="M2027" t="s">
        <v>72</v>
      </c>
      <c r="N2027">
        <v>5.084E-3</v>
      </c>
      <c r="O2027">
        <v>20344</v>
      </c>
      <c r="P2027">
        <v>10452</v>
      </c>
      <c r="Q2027">
        <v>10632</v>
      </c>
      <c r="R2027">
        <v>3793</v>
      </c>
      <c r="S2027">
        <v>2</v>
      </c>
      <c r="T2027">
        <v>2</v>
      </c>
      <c r="U2027" t="s">
        <v>125</v>
      </c>
      <c r="V2027">
        <v>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170</v>
      </c>
      <c r="AD2027">
        <v>2360857</v>
      </c>
      <c r="AE2027" t="s">
        <v>65</v>
      </c>
      <c r="AF2027">
        <v>25969.634999999998</v>
      </c>
      <c r="AG2027">
        <v>495000</v>
      </c>
      <c r="AH2027">
        <v>573408</v>
      </c>
      <c r="AJ2027">
        <v>495000</v>
      </c>
      <c r="AK2027" t="s">
        <v>123</v>
      </c>
      <c r="AL2027">
        <v>14</v>
      </c>
      <c r="AM2027" t="s">
        <v>68</v>
      </c>
      <c r="AN2027">
        <v>1</v>
      </c>
      <c r="AR2027" t="s">
        <v>76</v>
      </c>
      <c r="AS2027" t="s">
        <v>77</v>
      </c>
      <c r="AT2027">
        <v>-757</v>
      </c>
      <c r="AU2027" t="s">
        <v>78</v>
      </c>
      <c r="AV2027" t="s">
        <v>79</v>
      </c>
      <c r="AX2027" t="s">
        <v>81</v>
      </c>
      <c r="AY2027" t="s">
        <v>76</v>
      </c>
      <c r="AZ2027" t="s">
        <v>82</v>
      </c>
      <c r="BA2027" t="s">
        <v>116</v>
      </c>
      <c r="BB2027" t="s">
        <v>121</v>
      </c>
      <c r="BC2027">
        <v>-1</v>
      </c>
      <c r="BD2027" t="s">
        <v>76</v>
      </c>
      <c r="BE2027">
        <v>48</v>
      </c>
      <c r="BF2027" t="s">
        <v>147</v>
      </c>
      <c r="BG2027" t="s">
        <v>154</v>
      </c>
      <c r="BH2027">
        <v>365243</v>
      </c>
      <c r="BI2027">
        <v>-727</v>
      </c>
      <c r="BJ2027">
        <v>683</v>
      </c>
      <c r="BK2027">
        <v>-457</v>
      </c>
      <c r="BL2027">
        <v>-450</v>
      </c>
      <c r="BM2027">
        <v>1</v>
      </c>
    </row>
    <row r="2028" spans="1:65" x14ac:dyDescent="0.3">
      <c r="A2028">
        <v>117672</v>
      </c>
      <c r="B2028">
        <v>0</v>
      </c>
      <c r="C2028" t="s">
        <v>65</v>
      </c>
      <c r="D2028" t="s">
        <v>66</v>
      </c>
      <c r="E2028" t="s">
        <v>68</v>
      </c>
      <c r="F2028" t="s">
        <v>68</v>
      </c>
      <c r="G2028">
        <v>2</v>
      </c>
      <c r="H2028">
        <v>202500</v>
      </c>
      <c r="I2028">
        <v>1800000</v>
      </c>
      <c r="J2028" t="s">
        <v>89</v>
      </c>
      <c r="K2028" t="s">
        <v>90</v>
      </c>
      <c r="L2028" t="s">
        <v>91</v>
      </c>
      <c r="M2028" t="s">
        <v>72</v>
      </c>
      <c r="N2028">
        <v>1.8208999999999999E-2</v>
      </c>
      <c r="O2028">
        <v>12172</v>
      </c>
      <c r="P2028">
        <v>4113</v>
      </c>
      <c r="Q2028">
        <v>1376</v>
      </c>
      <c r="R2028">
        <v>4824</v>
      </c>
      <c r="S2028">
        <v>3</v>
      </c>
      <c r="T2028">
        <v>3</v>
      </c>
      <c r="U2028" t="s">
        <v>109</v>
      </c>
      <c r="V2028">
        <v>7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 t="s">
        <v>173</v>
      </c>
      <c r="AD2028">
        <v>2752185</v>
      </c>
      <c r="AE2028" t="s">
        <v>65</v>
      </c>
      <c r="AG2028">
        <v>0</v>
      </c>
      <c r="AH2028">
        <v>0</v>
      </c>
      <c r="AK2028" t="s">
        <v>73</v>
      </c>
      <c r="AL2028">
        <v>7</v>
      </c>
      <c r="AM2028" t="s">
        <v>68</v>
      </c>
      <c r="AN2028">
        <v>1</v>
      </c>
      <c r="AR2028" t="s">
        <v>76</v>
      </c>
      <c r="AS2028" t="s">
        <v>129</v>
      </c>
      <c r="AT2028">
        <v>-407</v>
      </c>
      <c r="AU2028" t="s">
        <v>76</v>
      </c>
      <c r="AV2028" t="s">
        <v>79</v>
      </c>
      <c r="AX2028" t="s">
        <v>81</v>
      </c>
      <c r="AY2028" t="s">
        <v>76</v>
      </c>
      <c r="AZ2028" t="s">
        <v>76</v>
      </c>
      <c r="BA2028" t="s">
        <v>76</v>
      </c>
      <c r="BB2028" t="s">
        <v>121</v>
      </c>
      <c r="BC2028">
        <v>-1</v>
      </c>
      <c r="BD2028" t="s">
        <v>76</v>
      </c>
      <c r="BF2028" t="s">
        <v>76</v>
      </c>
      <c r="BG2028" t="s">
        <v>82</v>
      </c>
    </row>
    <row r="2029" spans="1:65" x14ac:dyDescent="0.3">
      <c r="A2029">
        <v>117679</v>
      </c>
      <c r="B2029">
        <v>0</v>
      </c>
      <c r="C2029" t="s">
        <v>65</v>
      </c>
      <c r="D2029" t="s">
        <v>66</v>
      </c>
      <c r="E2029" t="s">
        <v>68</v>
      </c>
      <c r="F2029" t="s">
        <v>68</v>
      </c>
      <c r="G2029">
        <v>0</v>
      </c>
      <c r="H2029">
        <v>225000</v>
      </c>
      <c r="I2029">
        <v>521280</v>
      </c>
      <c r="J2029" t="s">
        <v>69</v>
      </c>
      <c r="K2029" t="s">
        <v>70</v>
      </c>
      <c r="L2029" t="s">
        <v>119</v>
      </c>
      <c r="M2029" t="s">
        <v>72</v>
      </c>
      <c r="N2029">
        <v>3.1329000000000003E-2</v>
      </c>
      <c r="O2029">
        <v>18297</v>
      </c>
      <c r="P2029">
        <v>457</v>
      </c>
      <c r="Q2029">
        <v>7254</v>
      </c>
      <c r="R2029">
        <v>1575</v>
      </c>
      <c r="S2029">
        <v>2</v>
      </c>
      <c r="T2029">
        <v>2</v>
      </c>
      <c r="U2029" t="s">
        <v>109</v>
      </c>
      <c r="V2029">
        <v>11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200</v>
      </c>
      <c r="AD2029">
        <v>2168873</v>
      </c>
      <c r="AE2029" t="s">
        <v>93</v>
      </c>
      <c r="AF2029">
        <v>6505.4250000000002</v>
      </c>
      <c r="AG2029">
        <v>36405</v>
      </c>
      <c r="AH2029">
        <v>31905</v>
      </c>
      <c r="AI2029">
        <v>4500</v>
      </c>
      <c r="AJ2029">
        <v>36405</v>
      </c>
      <c r="AK2029" t="s">
        <v>75</v>
      </c>
      <c r="AL2029">
        <v>13</v>
      </c>
      <c r="AM2029" t="s">
        <v>68</v>
      </c>
      <c r="AN2029">
        <v>1</v>
      </c>
      <c r="AO2029">
        <v>0.13462186800000001</v>
      </c>
      <c r="AR2029" t="s">
        <v>79</v>
      </c>
      <c r="AS2029" t="s">
        <v>77</v>
      </c>
      <c r="AT2029">
        <v>-1279</v>
      </c>
      <c r="AU2029" t="s">
        <v>78</v>
      </c>
      <c r="AV2029" t="s">
        <v>79</v>
      </c>
      <c r="AX2029" t="s">
        <v>102</v>
      </c>
      <c r="AY2029" t="s">
        <v>124</v>
      </c>
      <c r="AZ2029" t="s">
        <v>96</v>
      </c>
      <c r="BA2029" t="s">
        <v>76</v>
      </c>
      <c r="BB2029" t="s">
        <v>104</v>
      </c>
      <c r="BC2029">
        <v>60</v>
      </c>
      <c r="BD2029" t="s">
        <v>105</v>
      </c>
      <c r="BE2029">
        <v>6</v>
      </c>
      <c r="BF2029" t="s">
        <v>86</v>
      </c>
      <c r="BG2029" t="s">
        <v>106</v>
      </c>
      <c r="BH2029">
        <v>365243</v>
      </c>
      <c r="BI2029">
        <v>-1244</v>
      </c>
      <c r="BJ2029">
        <v>-1094</v>
      </c>
      <c r="BK2029">
        <v>-1154</v>
      </c>
      <c r="BL2029">
        <v>-1146</v>
      </c>
      <c r="BM2029">
        <v>0</v>
      </c>
    </row>
    <row r="2030" spans="1:65" x14ac:dyDescent="0.3">
      <c r="A2030">
        <v>117687</v>
      </c>
      <c r="B2030">
        <v>0</v>
      </c>
      <c r="C2030" t="s">
        <v>65</v>
      </c>
      <c r="D2030" t="s">
        <v>66</v>
      </c>
      <c r="E2030" t="s">
        <v>68</v>
      </c>
      <c r="F2030" t="s">
        <v>67</v>
      </c>
      <c r="G2030">
        <v>0</v>
      </c>
      <c r="H2030">
        <v>180000</v>
      </c>
      <c r="I2030">
        <v>1494486</v>
      </c>
      <c r="J2030" t="s">
        <v>69</v>
      </c>
      <c r="K2030" t="s">
        <v>70</v>
      </c>
      <c r="L2030" t="s">
        <v>91</v>
      </c>
      <c r="M2030" t="s">
        <v>127</v>
      </c>
      <c r="N2030">
        <v>3.5791999999999997E-2</v>
      </c>
      <c r="O2030">
        <v>19619</v>
      </c>
      <c r="P2030">
        <v>5239</v>
      </c>
      <c r="Q2030">
        <v>2652</v>
      </c>
      <c r="R2030">
        <v>3158</v>
      </c>
      <c r="S2030">
        <v>2</v>
      </c>
      <c r="T2030">
        <v>2</v>
      </c>
      <c r="U2030" t="s">
        <v>73</v>
      </c>
      <c r="V2030">
        <v>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92</v>
      </c>
      <c r="AD2030">
        <v>1384192</v>
      </c>
      <c r="AE2030" t="s">
        <v>93</v>
      </c>
      <c r="AF2030">
        <v>12355.11</v>
      </c>
      <c r="AG2030">
        <v>93060</v>
      </c>
      <c r="AH2030">
        <v>61560</v>
      </c>
      <c r="AI2030">
        <v>31500</v>
      </c>
      <c r="AJ2030">
        <v>93060</v>
      </c>
      <c r="AK2030" t="s">
        <v>109</v>
      </c>
      <c r="AL2030">
        <v>11</v>
      </c>
      <c r="AM2030" t="s">
        <v>68</v>
      </c>
      <c r="AN2030">
        <v>1</v>
      </c>
      <c r="AO2030">
        <v>0.368647793</v>
      </c>
      <c r="AR2030" t="s">
        <v>79</v>
      </c>
      <c r="AS2030" t="s">
        <v>77</v>
      </c>
      <c r="AT2030">
        <v>-2449</v>
      </c>
      <c r="AU2030" t="s">
        <v>76</v>
      </c>
      <c r="AV2030" t="s">
        <v>79</v>
      </c>
      <c r="AX2030" t="s">
        <v>81</v>
      </c>
      <c r="AY2030" t="s">
        <v>124</v>
      </c>
      <c r="AZ2030" t="s">
        <v>96</v>
      </c>
      <c r="BA2030" t="s">
        <v>76</v>
      </c>
      <c r="BB2030" t="s">
        <v>104</v>
      </c>
      <c r="BC2030">
        <v>16</v>
      </c>
      <c r="BD2030" t="s">
        <v>105</v>
      </c>
      <c r="BE2030">
        <v>6</v>
      </c>
      <c r="BF2030" t="s">
        <v>86</v>
      </c>
      <c r="BG2030" t="s">
        <v>106</v>
      </c>
      <c r="BH2030">
        <v>365243</v>
      </c>
      <c r="BI2030">
        <v>-2386</v>
      </c>
      <c r="BJ2030">
        <v>-2236</v>
      </c>
      <c r="BK2030">
        <v>-2266</v>
      </c>
      <c r="BL2030">
        <v>-2258</v>
      </c>
      <c r="BM2030">
        <v>0</v>
      </c>
    </row>
    <row r="2031" spans="1:65" x14ac:dyDescent="0.3">
      <c r="A2031">
        <v>117698</v>
      </c>
      <c r="B2031">
        <v>0</v>
      </c>
      <c r="C2031" t="s">
        <v>65</v>
      </c>
      <c r="D2031" t="s">
        <v>88</v>
      </c>
      <c r="E2031" t="s">
        <v>68</v>
      </c>
      <c r="F2031" t="s">
        <v>68</v>
      </c>
      <c r="G2031">
        <v>0</v>
      </c>
      <c r="H2031">
        <v>135000</v>
      </c>
      <c r="I2031">
        <v>450000</v>
      </c>
      <c r="J2031" t="s">
        <v>69</v>
      </c>
      <c r="K2031" t="s">
        <v>90</v>
      </c>
      <c r="L2031" t="s">
        <v>91</v>
      </c>
      <c r="M2031" t="s">
        <v>72</v>
      </c>
      <c r="N2031">
        <v>2.8663000000000001E-2</v>
      </c>
      <c r="O2031">
        <v>13205</v>
      </c>
      <c r="P2031">
        <v>4024</v>
      </c>
      <c r="Q2031">
        <v>4925</v>
      </c>
      <c r="R2031">
        <v>4953</v>
      </c>
      <c r="S2031">
        <v>2</v>
      </c>
      <c r="T2031">
        <v>2</v>
      </c>
      <c r="U2031" t="s">
        <v>125</v>
      </c>
      <c r="V2031">
        <v>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143</v>
      </c>
      <c r="AD2031">
        <v>1283209</v>
      </c>
      <c r="AE2031" t="s">
        <v>93</v>
      </c>
      <c r="AF2031">
        <v>6025.8149999999996</v>
      </c>
      <c r="AG2031">
        <v>24750</v>
      </c>
      <c r="AH2031">
        <v>29308.5</v>
      </c>
      <c r="AI2031">
        <v>0</v>
      </c>
      <c r="AJ2031">
        <v>24750</v>
      </c>
      <c r="AK2031" t="s">
        <v>94</v>
      </c>
      <c r="AL2031">
        <v>11</v>
      </c>
      <c r="AM2031" t="s">
        <v>68</v>
      </c>
      <c r="AN2031">
        <v>1</v>
      </c>
      <c r="AO2031">
        <v>0</v>
      </c>
      <c r="AR2031" t="s">
        <v>79</v>
      </c>
      <c r="AS2031" t="s">
        <v>77</v>
      </c>
      <c r="AT2031">
        <v>-1802</v>
      </c>
      <c r="AU2031" t="s">
        <v>78</v>
      </c>
      <c r="AV2031" t="s">
        <v>79</v>
      </c>
      <c r="AW2031" t="s">
        <v>101</v>
      </c>
      <c r="AX2031" t="s">
        <v>81</v>
      </c>
      <c r="AY2031" t="s">
        <v>190</v>
      </c>
      <c r="AZ2031" t="s">
        <v>96</v>
      </c>
      <c r="BA2031" t="s">
        <v>76</v>
      </c>
      <c r="BB2031" t="s">
        <v>138</v>
      </c>
      <c r="BC2031">
        <v>53</v>
      </c>
      <c r="BD2031" t="s">
        <v>191</v>
      </c>
      <c r="BE2031">
        <v>6</v>
      </c>
      <c r="BF2031" t="s">
        <v>86</v>
      </c>
      <c r="BG2031" t="s">
        <v>158</v>
      </c>
      <c r="BH2031">
        <v>365243</v>
      </c>
      <c r="BI2031">
        <v>-1771</v>
      </c>
      <c r="BJ2031">
        <v>-1621</v>
      </c>
      <c r="BK2031">
        <v>-1621</v>
      </c>
      <c r="BL2031">
        <v>-1535</v>
      </c>
      <c r="BM2031">
        <v>0</v>
      </c>
    </row>
    <row r="2032" spans="1:65" x14ac:dyDescent="0.3">
      <c r="A2032">
        <v>117715</v>
      </c>
      <c r="B2032">
        <v>0</v>
      </c>
      <c r="C2032" t="s">
        <v>65</v>
      </c>
      <c r="D2032" t="s">
        <v>88</v>
      </c>
      <c r="E2032" t="s">
        <v>68</v>
      </c>
      <c r="F2032" t="s">
        <v>68</v>
      </c>
      <c r="G2032">
        <v>0</v>
      </c>
      <c r="H2032">
        <v>202500</v>
      </c>
      <c r="I2032">
        <v>1142856</v>
      </c>
      <c r="J2032" t="s">
        <v>69</v>
      </c>
      <c r="K2032" t="s">
        <v>70</v>
      </c>
      <c r="L2032" t="s">
        <v>91</v>
      </c>
      <c r="M2032" t="s">
        <v>72</v>
      </c>
      <c r="N2032">
        <v>3.5791999999999997E-2</v>
      </c>
      <c r="O2032">
        <v>16850</v>
      </c>
      <c r="P2032">
        <v>2876</v>
      </c>
      <c r="Q2032">
        <v>1489</v>
      </c>
      <c r="R2032">
        <v>405</v>
      </c>
      <c r="S2032">
        <v>2</v>
      </c>
      <c r="T2032">
        <v>2</v>
      </c>
      <c r="U2032" t="s">
        <v>123</v>
      </c>
      <c r="V2032">
        <v>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108</v>
      </c>
      <c r="AD2032">
        <v>2454947</v>
      </c>
      <c r="AE2032" t="s">
        <v>65</v>
      </c>
      <c r="AG2032">
        <v>0</v>
      </c>
      <c r="AH2032">
        <v>0</v>
      </c>
      <c r="AK2032" t="s">
        <v>73</v>
      </c>
      <c r="AL2032">
        <v>17</v>
      </c>
      <c r="AM2032" t="s">
        <v>68</v>
      </c>
      <c r="AN2032">
        <v>1</v>
      </c>
      <c r="AR2032" t="s">
        <v>76</v>
      </c>
      <c r="AS2032" t="s">
        <v>129</v>
      </c>
      <c r="AT2032">
        <v>-340</v>
      </c>
      <c r="AU2032" t="s">
        <v>76</v>
      </c>
      <c r="AV2032" t="s">
        <v>79</v>
      </c>
      <c r="AX2032" t="s">
        <v>81</v>
      </c>
      <c r="AY2032" t="s">
        <v>76</v>
      </c>
      <c r="AZ2032" t="s">
        <v>76</v>
      </c>
      <c r="BA2032" t="s">
        <v>76</v>
      </c>
      <c r="BB2032" t="s">
        <v>121</v>
      </c>
      <c r="BC2032">
        <v>-1</v>
      </c>
      <c r="BD2032" t="s">
        <v>76</v>
      </c>
      <c r="BF2032" t="s">
        <v>76</v>
      </c>
      <c r="BG2032" t="s">
        <v>82</v>
      </c>
    </row>
    <row r="2033" spans="1:65" x14ac:dyDescent="0.3">
      <c r="A2033">
        <v>117717</v>
      </c>
      <c r="B2033">
        <v>0</v>
      </c>
      <c r="C2033" t="s">
        <v>65</v>
      </c>
      <c r="D2033" t="s">
        <v>66</v>
      </c>
      <c r="E2033" t="s">
        <v>68</v>
      </c>
      <c r="F2033" t="s">
        <v>67</v>
      </c>
      <c r="G2033">
        <v>0</v>
      </c>
      <c r="H2033">
        <v>148500</v>
      </c>
      <c r="I2033">
        <v>497520</v>
      </c>
      <c r="J2033" t="s">
        <v>69</v>
      </c>
      <c r="K2033" t="s">
        <v>70</v>
      </c>
      <c r="L2033" t="s">
        <v>91</v>
      </c>
      <c r="M2033" t="s">
        <v>72</v>
      </c>
      <c r="N2033">
        <v>1.6611999999999998E-2</v>
      </c>
      <c r="O2033">
        <v>9950</v>
      </c>
      <c r="P2033">
        <v>961</v>
      </c>
      <c r="Q2033">
        <v>4227</v>
      </c>
      <c r="R2033">
        <v>2518</v>
      </c>
      <c r="S2033">
        <v>2</v>
      </c>
      <c r="T2033">
        <v>2</v>
      </c>
      <c r="U2033" t="s">
        <v>120</v>
      </c>
      <c r="V2033">
        <v>19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141</v>
      </c>
      <c r="AD2033">
        <v>1846290</v>
      </c>
      <c r="AE2033" t="s">
        <v>93</v>
      </c>
      <c r="AF2033">
        <v>5369.1750000000002</v>
      </c>
      <c r="AG2033">
        <v>30681</v>
      </c>
      <c r="AH2033">
        <v>27612</v>
      </c>
      <c r="AI2033">
        <v>3069</v>
      </c>
      <c r="AJ2033">
        <v>30681</v>
      </c>
      <c r="AK2033" t="s">
        <v>94</v>
      </c>
      <c r="AL2033">
        <v>17</v>
      </c>
      <c r="AM2033" t="s">
        <v>68</v>
      </c>
      <c r="AN2033">
        <v>1</v>
      </c>
      <c r="AO2033">
        <v>0.108941038</v>
      </c>
      <c r="AR2033" t="s">
        <v>79</v>
      </c>
      <c r="AS2033" t="s">
        <v>77</v>
      </c>
      <c r="AT2033">
        <v>-607</v>
      </c>
      <c r="AU2033" t="s">
        <v>78</v>
      </c>
      <c r="AV2033" t="s">
        <v>79</v>
      </c>
      <c r="AX2033" t="s">
        <v>102</v>
      </c>
      <c r="AY2033" t="s">
        <v>124</v>
      </c>
      <c r="AZ2033" t="s">
        <v>96</v>
      </c>
      <c r="BA2033" t="s">
        <v>76</v>
      </c>
      <c r="BB2033" t="s">
        <v>104</v>
      </c>
      <c r="BC2033">
        <v>24</v>
      </c>
      <c r="BD2033" t="s">
        <v>105</v>
      </c>
      <c r="BE2033">
        <v>6</v>
      </c>
      <c r="BF2033" t="s">
        <v>86</v>
      </c>
      <c r="BG2033" t="s">
        <v>106</v>
      </c>
      <c r="BH2033">
        <v>365243</v>
      </c>
      <c r="BI2033">
        <v>-576</v>
      </c>
      <c r="BJ2033">
        <v>-426</v>
      </c>
      <c r="BK2033">
        <v>-426</v>
      </c>
      <c r="BL2033">
        <v>-424</v>
      </c>
      <c r="BM2033">
        <v>0</v>
      </c>
    </row>
    <row r="2034" spans="1:65" x14ac:dyDescent="0.3">
      <c r="A2034">
        <v>117717</v>
      </c>
      <c r="B2034">
        <v>0</v>
      </c>
      <c r="C2034" t="s">
        <v>65</v>
      </c>
      <c r="D2034" t="s">
        <v>66</v>
      </c>
      <c r="E2034" t="s">
        <v>68</v>
      </c>
      <c r="F2034" t="s">
        <v>67</v>
      </c>
      <c r="G2034">
        <v>0</v>
      </c>
      <c r="H2034">
        <v>148500</v>
      </c>
      <c r="I2034">
        <v>497520</v>
      </c>
      <c r="J2034" t="s">
        <v>69</v>
      </c>
      <c r="K2034" t="s">
        <v>70</v>
      </c>
      <c r="L2034" t="s">
        <v>91</v>
      </c>
      <c r="M2034" t="s">
        <v>72</v>
      </c>
      <c r="N2034">
        <v>1.6611999999999998E-2</v>
      </c>
      <c r="O2034">
        <v>9950</v>
      </c>
      <c r="P2034">
        <v>961</v>
      </c>
      <c r="Q2034">
        <v>4227</v>
      </c>
      <c r="R2034">
        <v>2518</v>
      </c>
      <c r="S2034">
        <v>2</v>
      </c>
      <c r="T2034">
        <v>2</v>
      </c>
      <c r="U2034" t="s">
        <v>120</v>
      </c>
      <c r="V2034">
        <v>19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141</v>
      </c>
      <c r="AD2034">
        <v>2218364</v>
      </c>
      <c r="AE2034" t="s">
        <v>93</v>
      </c>
      <c r="AF2034">
        <v>8294.1749999999993</v>
      </c>
      <c r="AG2034">
        <v>109215</v>
      </c>
      <c r="AH2034">
        <v>126513</v>
      </c>
      <c r="AI2034">
        <v>0</v>
      </c>
      <c r="AJ2034">
        <v>109215</v>
      </c>
      <c r="AK2034" t="s">
        <v>73</v>
      </c>
      <c r="AL2034">
        <v>13</v>
      </c>
      <c r="AM2034" t="s">
        <v>68</v>
      </c>
      <c r="AN2034">
        <v>1</v>
      </c>
      <c r="AO2034">
        <v>0</v>
      </c>
      <c r="AR2034" t="s">
        <v>79</v>
      </c>
      <c r="AS2034" t="s">
        <v>114</v>
      </c>
      <c r="AT2034">
        <v>-560</v>
      </c>
      <c r="AU2034" t="s">
        <v>78</v>
      </c>
      <c r="AV2034" t="s">
        <v>165</v>
      </c>
      <c r="AX2034" t="s">
        <v>81</v>
      </c>
      <c r="AY2034" t="s">
        <v>111</v>
      </c>
      <c r="AZ2034" t="s">
        <v>96</v>
      </c>
      <c r="BA2034" t="s">
        <v>76</v>
      </c>
      <c r="BB2034" t="s">
        <v>138</v>
      </c>
      <c r="BC2034">
        <v>1200</v>
      </c>
      <c r="BD2034" t="s">
        <v>85</v>
      </c>
      <c r="BE2034">
        <v>18</v>
      </c>
      <c r="BF2034" t="s">
        <v>112</v>
      </c>
      <c r="BG2034" t="s">
        <v>151</v>
      </c>
    </row>
    <row r="2035" spans="1:65" x14ac:dyDescent="0.3">
      <c r="A2035">
        <v>117720</v>
      </c>
      <c r="B2035">
        <v>0</v>
      </c>
      <c r="C2035" t="s">
        <v>65</v>
      </c>
      <c r="D2035" t="s">
        <v>88</v>
      </c>
      <c r="E2035" t="s">
        <v>68</v>
      </c>
      <c r="F2035" t="s">
        <v>68</v>
      </c>
      <c r="G2035">
        <v>2</v>
      </c>
      <c r="H2035">
        <v>67500</v>
      </c>
      <c r="I2035">
        <v>247500</v>
      </c>
      <c r="J2035" t="s">
        <v>69</v>
      </c>
      <c r="K2035" t="s">
        <v>90</v>
      </c>
      <c r="L2035" t="s">
        <v>91</v>
      </c>
      <c r="M2035" t="s">
        <v>72</v>
      </c>
      <c r="N2035">
        <v>2.5163999999999999E-2</v>
      </c>
      <c r="O2035">
        <v>10347</v>
      </c>
      <c r="P2035">
        <v>3026</v>
      </c>
      <c r="Q2035">
        <v>1994</v>
      </c>
      <c r="R2035">
        <v>3035</v>
      </c>
      <c r="S2035">
        <v>2</v>
      </c>
      <c r="T2035">
        <v>2</v>
      </c>
      <c r="U2035" t="s">
        <v>75</v>
      </c>
      <c r="V2035">
        <v>10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168</v>
      </c>
      <c r="AD2035">
        <v>2781224</v>
      </c>
      <c r="AE2035" t="s">
        <v>65</v>
      </c>
      <c r="AG2035">
        <v>0</v>
      </c>
      <c r="AH2035">
        <v>0</v>
      </c>
      <c r="AK2035" t="s">
        <v>73</v>
      </c>
      <c r="AL2035">
        <v>15</v>
      </c>
      <c r="AM2035" t="s">
        <v>68</v>
      </c>
      <c r="AN2035">
        <v>1</v>
      </c>
      <c r="AR2035" t="s">
        <v>76</v>
      </c>
      <c r="AS2035" t="s">
        <v>114</v>
      </c>
      <c r="AT2035">
        <v>-360</v>
      </c>
      <c r="AU2035" t="s">
        <v>76</v>
      </c>
      <c r="AV2035" t="s">
        <v>115</v>
      </c>
      <c r="AX2035" t="s">
        <v>81</v>
      </c>
      <c r="AY2035" t="s">
        <v>76</v>
      </c>
      <c r="AZ2035" t="s">
        <v>76</v>
      </c>
      <c r="BA2035" t="s">
        <v>76</v>
      </c>
      <c r="BB2035" t="s">
        <v>121</v>
      </c>
      <c r="BC2035">
        <v>-1</v>
      </c>
      <c r="BD2035" t="s">
        <v>76</v>
      </c>
      <c r="BF2035" t="s">
        <v>76</v>
      </c>
      <c r="BG2035" t="s">
        <v>82</v>
      </c>
    </row>
    <row r="2036" spans="1:65" x14ac:dyDescent="0.3">
      <c r="A2036">
        <v>117726</v>
      </c>
      <c r="B2036">
        <v>0</v>
      </c>
      <c r="C2036" t="s">
        <v>65</v>
      </c>
      <c r="D2036" t="s">
        <v>66</v>
      </c>
      <c r="E2036" t="s">
        <v>68</v>
      </c>
      <c r="F2036" t="s">
        <v>67</v>
      </c>
      <c r="G2036">
        <v>1</v>
      </c>
      <c r="H2036">
        <v>337500</v>
      </c>
      <c r="I2036">
        <v>971280</v>
      </c>
      <c r="J2036" t="s">
        <v>133</v>
      </c>
      <c r="K2036" t="s">
        <v>90</v>
      </c>
      <c r="L2036" t="s">
        <v>91</v>
      </c>
      <c r="M2036" t="s">
        <v>72</v>
      </c>
      <c r="N2036">
        <v>4.6219999999999997E-2</v>
      </c>
      <c r="O2036">
        <v>13205</v>
      </c>
      <c r="P2036">
        <v>1773</v>
      </c>
      <c r="Q2036">
        <v>895</v>
      </c>
      <c r="R2036">
        <v>4372</v>
      </c>
      <c r="S2036">
        <v>1</v>
      </c>
      <c r="T2036">
        <v>1</v>
      </c>
      <c r="U2036" t="s">
        <v>94</v>
      </c>
      <c r="V2036">
        <v>14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168</v>
      </c>
      <c r="AD2036">
        <v>1439435</v>
      </c>
      <c r="AE2036" t="s">
        <v>93</v>
      </c>
      <c r="AF2036">
        <v>4721.1750000000002</v>
      </c>
      <c r="AG2036">
        <v>41355</v>
      </c>
      <c r="AH2036">
        <v>35023.5</v>
      </c>
      <c r="AI2036">
        <v>9000</v>
      </c>
      <c r="AJ2036">
        <v>41355</v>
      </c>
      <c r="AK2036" t="s">
        <v>120</v>
      </c>
      <c r="AL2036">
        <v>9</v>
      </c>
      <c r="AM2036" t="s">
        <v>68</v>
      </c>
      <c r="AN2036">
        <v>1</v>
      </c>
      <c r="AO2036">
        <v>0.22264967999999999</v>
      </c>
      <c r="AR2036" t="s">
        <v>79</v>
      </c>
      <c r="AS2036" t="s">
        <v>77</v>
      </c>
      <c r="AT2036">
        <v>-2100</v>
      </c>
      <c r="AU2036" t="s">
        <v>76</v>
      </c>
      <c r="AV2036" t="s">
        <v>79</v>
      </c>
      <c r="AW2036" t="s">
        <v>80</v>
      </c>
      <c r="AX2036" t="s">
        <v>102</v>
      </c>
      <c r="AY2036" t="s">
        <v>124</v>
      </c>
      <c r="AZ2036" t="s">
        <v>96</v>
      </c>
      <c r="BA2036" t="s">
        <v>76</v>
      </c>
      <c r="BB2036" t="s">
        <v>104</v>
      </c>
      <c r="BC2036">
        <v>32</v>
      </c>
      <c r="BD2036" t="s">
        <v>105</v>
      </c>
      <c r="BE2036">
        <v>10</v>
      </c>
      <c r="BF2036" t="s">
        <v>86</v>
      </c>
      <c r="BG2036" t="s">
        <v>106</v>
      </c>
      <c r="BH2036">
        <v>365243</v>
      </c>
      <c r="BI2036">
        <v>-2066</v>
      </c>
      <c r="BJ2036">
        <v>-1796</v>
      </c>
      <c r="BK2036">
        <v>-1796</v>
      </c>
      <c r="BL2036">
        <v>-1760</v>
      </c>
      <c r="BM2036">
        <v>0</v>
      </c>
    </row>
    <row r="2037" spans="1:65" x14ac:dyDescent="0.3">
      <c r="A2037">
        <v>117733</v>
      </c>
      <c r="B2037">
        <v>0</v>
      </c>
      <c r="C2037" t="s">
        <v>65</v>
      </c>
      <c r="D2037" t="s">
        <v>66</v>
      </c>
      <c r="E2037" t="s">
        <v>67</v>
      </c>
      <c r="F2037" t="s">
        <v>68</v>
      </c>
      <c r="G2037">
        <v>0</v>
      </c>
      <c r="H2037">
        <v>135000</v>
      </c>
      <c r="I2037">
        <v>810000</v>
      </c>
      <c r="J2037" t="s">
        <v>69</v>
      </c>
      <c r="K2037" t="s">
        <v>90</v>
      </c>
      <c r="L2037" t="s">
        <v>91</v>
      </c>
      <c r="M2037" t="s">
        <v>72</v>
      </c>
      <c r="N2037">
        <v>2.8663000000000001E-2</v>
      </c>
      <c r="O2037">
        <v>12823</v>
      </c>
      <c r="P2037">
        <v>2682</v>
      </c>
      <c r="Q2037">
        <v>6796</v>
      </c>
      <c r="R2037">
        <v>4030</v>
      </c>
      <c r="S2037">
        <v>2</v>
      </c>
      <c r="T2037">
        <v>2</v>
      </c>
      <c r="U2037" t="s">
        <v>123</v>
      </c>
      <c r="V2037">
        <v>10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200</v>
      </c>
      <c r="AD2037">
        <v>1782330</v>
      </c>
      <c r="AE2037" t="s">
        <v>93</v>
      </c>
      <c r="AF2037">
        <v>8986.5</v>
      </c>
      <c r="AG2037">
        <v>45607.5</v>
      </c>
      <c r="AH2037">
        <v>43074</v>
      </c>
      <c r="AI2037">
        <v>4563</v>
      </c>
      <c r="AJ2037">
        <v>45607.5</v>
      </c>
      <c r="AK2037" t="s">
        <v>120</v>
      </c>
      <c r="AL2037">
        <v>15</v>
      </c>
      <c r="AM2037" t="s">
        <v>68</v>
      </c>
      <c r="AN2037">
        <v>1</v>
      </c>
      <c r="AO2037">
        <v>0.104320629</v>
      </c>
      <c r="AR2037" t="s">
        <v>79</v>
      </c>
      <c r="AS2037" t="s">
        <v>77</v>
      </c>
      <c r="AT2037">
        <v>-1118</v>
      </c>
      <c r="AU2037" t="s">
        <v>78</v>
      </c>
      <c r="AV2037" t="s">
        <v>79</v>
      </c>
      <c r="AW2037" t="s">
        <v>80</v>
      </c>
      <c r="AX2037" t="s">
        <v>81</v>
      </c>
      <c r="AY2037" t="s">
        <v>124</v>
      </c>
      <c r="AZ2037" t="s">
        <v>96</v>
      </c>
      <c r="BA2037" t="s">
        <v>76</v>
      </c>
      <c r="BB2037" t="s">
        <v>104</v>
      </c>
      <c r="BC2037">
        <v>40</v>
      </c>
      <c r="BD2037" t="s">
        <v>105</v>
      </c>
      <c r="BE2037">
        <v>6</v>
      </c>
      <c r="BF2037" t="s">
        <v>86</v>
      </c>
      <c r="BG2037" t="s">
        <v>106</v>
      </c>
      <c r="BH2037">
        <v>365243</v>
      </c>
      <c r="BI2037">
        <v>-1087</v>
      </c>
      <c r="BJ2037">
        <v>-937</v>
      </c>
      <c r="BK2037">
        <v>-937</v>
      </c>
      <c r="BL2037">
        <v>-932</v>
      </c>
      <c r="BM2037">
        <v>0</v>
      </c>
    </row>
    <row r="2038" spans="1:65" x14ac:dyDescent="0.3">
      <c r="A2038">
        <v>117761</v>
      </c>
      <c r="B2038">
        <v>0</v>
      </c>
      <c r="C2038" t="s">
        <v>65</v>
      </c>
      <c r="D2038" t="s">
        <v>66</v>
      </c>
      <c r="E2038" t="s">
        <v>67</v>
      </c>
      <c r="F2038" t="s">
        <v>67</v>
      </c>
      <c r="G2038">
        <v>0</v>
      </c>
      <c r="H2038">
        <v>108000</v>
      </c>
      <c r="I2038">
        <v>254700</v>
      </c>
      <c r="J2038" t="s">
        <v>69</v>
      </c>
      <c r="K2038" t="s">
        <v>70</v>
      </c>
      <c r="L2038" t="s">
        <v>91</v>
      </c>
      <c r="M2038" t="s">
        <v>72</v>
      </c>
      <c r="N2038">
        <v>3.5791999999999997E-2</v>
      </c>
      <c r="O2038">
        <v>8604</v>
      </c>
      <c r="P2038">
        <v>1211</v>
      </c>
      <c r="Q2038">
        <v>1141</v>
      </c>
      <c r="R2038">
        <v>1287</v>
      </c>
      <c r="S2038">
        <v>2</v>
      </c>
      <c r="T2038">
        <v>2</v>
      </c>
      <c r="U2038" t="s">
        <v>109</v>
      </c>
      <c r="V2038">
        <v>18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108</v>
      </c>
      <c r="AD2038">
        <v>1703890</v>
      </c>
      <c r="AE2038" t="s">
        <v>93</v>
      </c>
      <c r="AF2038">
        <v>10044.495000000001</v>
      </c>
      <c r="AG2038">
        <v>62955</v>
      </c>
      <c r="AH2038">
        <v>72733.5</v>
      </c>
      <c r="AI2038">
        <v>4500</v>
      </c>
      <c r="AJ2038">
        <v>62955</v>
      </c>
      <c r="AK2038" t="s">
        <v>75</v>
      </c>
      <c r="AL2038">
        <v>12</v>
      </c>
      <c r="AM2038" t="s">
        <v>68</v>
      </c>
      <c r="AN2038">
        <v>1</v>
      </c>
      <c r="AO2038">
        <v>6.3455742999999995E-2</v>
      </c>
      <c r="AR2038" t="s">
        <v>79</v>
      </c>
      <c r="AS2038" t="s">
        <v>114</v>
      </c>
      <c r="AT2038">
        <v>-1037</v>
      </c>
      <c r="AU2038" t="s">
        <v>78</v>
      </c>
      <c r="AV2038" t="s">
        <v>149</v>
      </c>
      <c r="AW2038" t="s">
        <v>101</v>
      </c>
      <c r="AX2038" t="s">
        <v>102</v>
      </c>
      <c r="AY2038" t="s">
        <v>136</v>
      </c>
      <c r="AZ2038" t="s">
        <v>96</v>
      </c>
      <c r="BA2038" t="s">
        <v>76</v>
      </c>
      <c r="BB2038" t="s">
        <v>104</v>
      </c>
      <c r="BC2038">
        <v>33</v>
      </c>
      <c r="BD2038" t="s">
        <v>105</v>
      </c>
      <c r="BE2038">
        <v>10</v>
      </c>
      <c r="BF2038" t="s">
        <v>86</v>
      </c>
      <c r="BG2038" t="s">
        <v>106</v>
      </c>
    </row>
    <row r="2039" spans="1:65" x14ac:dyDescent="0.3">
      <c r="A2039">
        <v>117779</v>
      </c>
      <c r="B2039">
        <v>0</v>
      </c>
      <c r="C2039" t="s">
        <v>65</v>
      </c>
      <c r="D2039" t="s">
        <v>88</v>
      </c>
      <c r="E2039" t="s">
        <v>67</v>
      </c>
      <c r="F2039" t="s">
        <v>68</v>
      </c>
      <c r="G2039">
        <v>0</v>
      </c>
      <c r="H2039">
        <v>112500</v>
      </c>
      <c r="I2039">
        <v>157050</v>
      </c>
      <c r="J2039" t="s">
        <v>113</v>
      </c>
      <c r="K2039" t="s">
        <v>70</v>
      </c>
      <c r="L2039" t="s">
        <v>91</v>
      </c>
      <c r="M2039" t="s">
        <v>72</v>
      </c>
      <c r="N2039">
        <v>3.0755000000000001E-2</v>
      </c>
      <c r="O2039">
        <v>22278</v>
      </c>
      <c r="P2039">
        <v>365243</v>
      </c>
      <c r="Q2039">
        <v>5044</v>
      </c>
      <c r="R2039">
        <v>4752</v>
      </c>
      <c r="S2039">
        <v>2</v>
      </c>
      <c r="T2039">
        <v>2</v>
      </c>
      <c r="U2039" t="s">
        <v>109</v>
      </c>
      <c r="V2039">
        <v>14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76</v>
      </c>
      <c r="AD2039">
        <v>2749367</v>
      </c>
      <c r="AE2039" t="s">
        <v>65</v>
      </c>
      <c r="AF2039">
        <v>12113.415000000001</v>
      </c>
      <c r="AG2039">
        <v>112500</v>
      </c>
      <c r="AH2039">
        <v>119925</v>
      </c>
      <c r="AJ2039">
        <v>112500</v>
      </c>
      <c r="AK2039" t="s">
        <v>109</v>
      </c>
      <c r="AL2039">
        <v>12</v>
      </c>
      <c r="AM2039" t="s">
        <v>68</v>
      </c>
      <c r="AN2039">
        <v>1</v>
      </c>
      <c r="AR2039" t="s">
        <v>76</v>
      </c>
      <c r="AS2039" t="s">
        <v>77</v>
      </c>
      <c r="AT2039">
        <v>-700</v>
      </c>
      <c r="AU2039" t="s">
        <v>78</v>
      </c>
      <c r="AV2039" t="s">
        <v>79</v>
      </c>
      <c r="AW2039" t="s">
        <v>80</v>
      </c>
      <c r="AX2039" t="s">
        <v>81</v>
      </c>
      <c r="AY2039" t="s">
        <v>76</v>
      </c>
      <c r="AZ2039" t="s">
        <v>82</v>
      </c>
      <c r="BA2039" t="s">
        <v>116</v>
      </c>
      <c r="BB2039" t="s">
        <v>117</v>
      </c>
      <c r="BC2039">
        <v>5</v>
      </c>
      <c r="BD2039" t="s">
        <v>76</v>
      </c>
      <c r="BE2039">
        <v>12</v>
      </c>
      <c r="BF2039" t="s">
        <v>147</v>
      </c>
      <c r="BG2039" t="s">
        <v>154</v>
      </c>
      <c r="BH2039">
        <v>365243</v>
      </c>
      <c r="BI2039">
        <v>-670</v>
      </c>
      <c r="BJ2039">
        <v>-340</v>
      </c>
      <c r="BK2039">
        <v>-547</v>
      </c>
      <c r="BL2039">
        <v>-544</v>
      </c>
      <c r="BM2039">
        <v>1</v>
      </c>
    </row>
    <row r="2040" spans="1:65" x14ac:dyDescent="0.3">
      <c r="A2040">
        <v>117800</v>
      </c>
      <c r="B2040">
        <v>0</v>
      </c>
      <c r="C2040" t="s">
        <v>65</v>
      </c>
      <c r="D2040" t="s">
        <v>66</v>
      </c>
      <c r="E2040" t="s">
        <v>67</v>
      </c>
      <c r="F2040" t="s">
        <v>68</v>
      </c>
      <c r="G2040">
        <v>0</v>
      </c>
      <c r="H2040">
        <v>135000</v>
      </c>
      <c r="I2040">
        <v>254700</v>
      </c>
      <c r="J2040" t="s">
        <v>89</v>
      </c>
      <c r="K2040" t="s">
        <v>70</v>
      </c>
      <c r="L2040" t="s">
        <v>91</v>
      </c>
      <c r="M2040" t="s">
        <v>72</v>
      </c>
      <c r="N2040">
        <v>2.461E-2</v>
      </c>
      <c r="O2040">
        <v>11371</v>
      </c>
      <c r="P2040">
        <v>970</v>
      </c>
      <c r="Q2040">
        <v>5070</v>
      </c>
      <c r="R2040">
        <v>2690</v>
      </c>
      <c r="S2040">
        <v>2</v>
      </c>
      <c r="T2040">
        <v>2</v>
      </c>
      <c r="U2040" t="s">
        <v>75</v>
      </c>
      <c r="V2040">
        <v>10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189</v>
      </c>
      <c r="AD2040">
        <v>2237757</v>
      </c>
      <c r="AE2040" t="s">
        <v>99</v>
      </c>
      <c r="AF2040">
        <v>3375</v>
      </c>
      <c r="AG2040">
        <v>67500</v>
      </c>
      <c r="AH2040">
        <v>67500</v>
      </c>
      <c r="AJ2040">
        <v>67500</v>
      </c>
      <c r="AK2040" t="s">
        <v>73</v>
      </c>
      <c r="AL2040">
        <v>15</v>
      </c>
      <c r="AM2040" t="s">
        <v>68</v>
      </c>
      <c r="AN2040">
        <v>1</v>
      </c>
      <c r="AR2040" t="s">
        <v>79</v>
      </c>
      <c r="AS2040" t="s">
        <v>114</v>
      </c>
      <c r="AT2040">
        <v>-703</v>
      </c>
      <c r="AU2040" t="s">
        <v>76</v>
      </c>
      <c r="AV2040" t="s">
        <v>193</v>
      </c>
      <c r="AX2040" t="s">
        <v>102</v>
      </c>
      <c r="AY2040" t="s">
        <v>76</v>
      </c>
      <c r="AZ2040" t="s">
        <v>131</v>
      </c>
      <c r="BA2040" t="s">
        <v>83</v>
      </c>
      <c r="BB2040" t="s">
        <v>121</v>
      </c>
      <c r="BC2040">
        <v>-1</v>
      </c>
      <c r="BD2040" t="s">
        <v>76</v>
      </c>
      <c r="BE2040">
        <v>0</v>
      </c>
      <c r="BF2040" t="s">
        <v>76</v>
      </c>
      <c r="BG2040" t="s">
        <v>132</v>
      </c>
    </row>
    <row r="2041" spans="1:65" x14ac:dyDescent="0.3">
      <c r="A2041">
        <v>117808</v>
      </c>
      <c r="B2041">
        <v>0</v>
      </c>
      <c r="C2041" t="s">
        <v>99</v>
      </c>
      <c r="D2041" t="s">
        <v>88</v>
      </c>
      <c r="E2041" t="s">
        <v>67</v>
      </c>
      <c r="F2041" t="s">
        <v>67</v>
      </c>
      <c r="G2041">
        <v>0</v>
      </c>
      <c r="H2041">
        <v>67500</v>
      </c>
      <c r="I2041">
        <v>135000</v>
      </c>
      <c r="J2041" t="s">
        <v>69</v>
      </c>
      <c r="K2041" t="s">
        <v>70</v>
      </c>
      <c r="L2041" t="s">
        <v>91</v>
      </c>
      <c r="M2041" t="s">
        <v>72</v>
      </c>
      <c r="N2041">
        <v>3.1329000000000003E-2</v>
      </c>
      <c r="O2041">
        <v>13978</v>
      </c>
      <c r="P2041">
        <v>2252</v>
      </c>
      <c r="Q2041">
        <v>5584</v>
      </c>
      <c r="R2041">
        <v>3823</v>
      </c>
      <c r="S2041">
        <v>2</v>
      </c>
      <c r="T2041">
        <v>2</v>
      </c>
      <c r="U2041" t="s">
        <v>120</v>
      </c>
      <c r="V2041">
        <v>10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206</v>
      </c>
      <c r="AD2041">
        <v>1412029</v>
      </c>
      <c r="AE2041" t="s">
        <v>93</v>
      </c>
      <c r="AF2041">
        <v>13496.355</v>
      </c>
      <c r="AG2041">
        <v>118827</v>
      </c>
      <c r="AH2041">
        <v>118827</v>
      </c>
      <c r="AI2041">
        <v>0</v>
      </c>
      <c r="AJ2041">
        <v>118827</v>
      </c>
      <c r="AK2041" t="s">
        <v>123</v>
      </c>
      <c r="AL2041">
        <v>12</v>
      </c>
      <c r="AM2041" t="s">
        <v>68</v>
      </c>
      <c r="AN2041">
        <v>1</v>
      </c>
      <c r="AO2041">
        <v>0</v>
      </c>
      <c r="AR2041" t="s">
        <v>79</v>
      </c>
      <c r="AS2041" t="s">
        <v>77</v>
      </c>
      <c r="AT2041">
        <v>-401</v>
      </c>
      <c r="AU2041" t="s">
        <v>78</v>
      </c>
      <c r="AV2041" t="s">
        <v>79</v>
      </c>
      <c r="AX2041" t="s">
        <v>81</v>
      </c>
      <c r="AY2041" t="s">
        <v>124</v>
      </c>
      <c r="AZ2041" t="s">
        <v>96</v>
      </c>
      <c r="BA2041" t="s">
        <v>76</v>
      </c>
      <c r="BB2041" t="s">
        <v>104</v>
      </c>
      <c r="BC2041">
        <v>25</v>
      </c>
      <c r="BD2041" t="s">
        <v>105</v>
      </c>
      <c r="BE2041">
        <v>10</v>
      </c>
      <c r="BF2041" t="s">
        <v>112</v>
      </c>
      <c r="BG2041" t="s">
        <v>208</v>
      </c>
      <c r="BH2041">
        <v>365243</v>
      </c>
      <c r="BI2041">
        <v>-370</v>
      </c>
      <c r="BJ2041">
        <v>-100</v>
      </c>
      <c r="BK2041">
        <v>-100</v>
      </c>
      <c r="BL2041">
        <v>-94</v>
      </c>
      <c r="BM2041">
        <v>0</v>
      </c>
    </row>
    <row r="2042" spans="1:65" x14ac:dyDescent="0.3">
      <c r="A2042">
        <v>117809</v>
      </c>
      <c r="B2042">
        <v>0</v>
      </c>
      <c r="C2042" t="s">
        <v>65</v>
      </c>
      <c r="D2042" t="s">
        <v>66</v>
      </c>
      <c r="E2042" t="s">
        <v>67</v>
      </c>
      <c r="F2042" t="s">
        <v>68</v>
      </c>
      <c r="G2042">
        <v>0</v>
      </c>
      <c r="H2042">
        <v>202500</v>
      </c>
      <c r="I2042">
        <v>755190</v>
      </c>
      <c r="J2042" t="s">
        <v>113</v>
      </c>
      <c r="K2042" t="s">
        <v>70</v>
      </c>
      <c r="L2042" t="s">
        <v>71</v>
      </c>
      <c r="M2042" t="s">
        <v>72</v>
      </c>
      <c r="N2042">
        <v>1.6611999999999998E-2</v>
      </c>
      <c r="O2042">
        <v>12694</v>
      </c>
      <c r="P2042">
        <v>365243</v>
      </c>
      <c r="Q2042">
        <v>5418</v>
      </c>
      <c r="R2042">
        <v>4333</v>
      </c>
      <c r="S2042">
        <v>2</v>
      </c>
      <c r="T2042">
        <v>2</v>
      </c>
      <c r="U2042" t="s">
        <v>73</v>
      </c>
      <c r="V2042">
        <v>16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76</v>
      </c>
      <c r="AD2042">
        <v>1256528</v>
      </c>
      <c r="AE2042" t="s">
        <v>65</v>
      </c>
      <c r="AF2042">
        <v>12177.225</v>
      </c>
      <c r="AG2042">
        <v>103500</v>
      </c>
      <c r="AH2042">
        <v>110331</v>
      </c>
      <c r="AJ2042">
        <v>103500</v>
      </c>
      <c r="AK2042" t="s">
        <v>94</v>
      </c>
      <c r="AL2042">
        <v>10</v>
      </c>
      <c r="AM2042" t="s">
        <v>68</v>
      </c>
      <c r="AN2042">
        <v>1</v>
      </c>
      <c r="AR2042" t="s">
        <v>76</v>
      </c>
      <c r="AS2042" t="s">
        <v>77</v>
      </c>
      <c r="AT2042">
        <v>-1608</v>
      </c>
      <c r="AU2042" t="s">
        <v>78</v>
      </c>
      <c r="AV2042" t="s">
        <v>79</v>
      </c>
      <c r="AW2042" t="s">
        <v>80</v>
      </c>
      <c r="AX2042" t="s">
        <v>81</v>
      </c>
      <c r="AY2042" t="s">
        <v>76</v>
      </c>
      <c r="AZ2042" t="s">
        <v>82</v>
      </c>
      <c r="BA2042" t="s">
        <v>116</v>
      </c>
      <c r="BB2042" t="s">
        <v>121</v>
      </c>
      <c r="BC2042">
        <v>-1</v>
      </c>
      <c r="BD2042" t="s">
        <v>76</v>
      </c>
      <c r="BE2042">
        <v>12</v>
      </c>
      <c r="BF2042" t="s">
        <v>86</v>
      </c>
      <c r="BG2042" t="s">
        <v>172</v>
      </c>
      <c r="BH2042">
        <v>365243</v>
      </c>
      <c r="BI2042">
        <v>-1578</v>
      </c>
      <c r="BJ2042">
        <v>-1248</v>
      </c>
      <c r="BK2042">
        <v>-1308</v>
      </c>
      <c r="BL2042">
        <v>-1299</v>
      </c>
      <c r="BM2042">
        <v>1</v>
      </c>
    </row>
    <row r="2043" spans="1:65" x14ac:dyDescent="0.3">
      <c r="A2043">
        <v>117851</v>
      </c>
      <c r="B2043">
        <v>0</v>
      </c>
      <c r="C2043" t="s">
        <v>65</v>
      </c>
      <c r="D2043" t="s">
        <v>88</v>
      </c>
      <c r="E2043" t="s">
        <v>68</v>
      </c>
      <c r="F2043" t="s">
        <v>68</v>
      </c>
      <c r="G2043">
        <v>2</v>
      </c>
      <c r="H2043">
        <v>90000</v>
      </c>
      <c r="I2043">
        <v>942300</v>
      </c>
      <c r="J2043" t="s">
        <v>69</v>
      </c>
      <c r="K2043" t="s">
        <v>70</v>
      </c>
      <c r="L2043" t="s">
        <v>91</v>
      </c>
      <c r="M2043" t="s">
        <v>72</v>
      </c>
      <c r="N2043">
        <v>7.1139999999999997E-3</v>
      </c>
      <c r="O2043">
        <v>14708</v>
      </c>
      <c r="P2043">
        <v>8102</v>
      </c>
      <c r="Q2043">
        <v>1732</v>
      </c>
      <c r="R2043">
        <v>4165</v>
      </c>
      <c r="S2043">
        <v>2</v>
      </c>
      <c r="T2043">
        <v>2</v>
      </c>
      <c r="U2043" t="s">
        <v>109</v>
      </c>
      <c r="V2043">
        <v>10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175</v>
      </c>
      <c r="AD2043">
        <v>2325819</v>
      </c>
      <c r="AE2043" t="s">
        <v>65</v>
      </c>
      <c r="AG2043">
        <v>0</v>
      </c>
      <c r="AH2043">
        <v>0</v>
      </c>
      <c r="AK2043" t="s">
        <v>125</v>
      </c>
      <c r="AL2043">
        <v>11</v>
      </c>
      <c r="AM2043" t="s">
        <v>68</v>
      </c>
      <c r="AN2043">
        <v>1</v>
      </c>
      <c r="AR2043" t="s">
        <v>76</v>
      </c>
      <c r="AS2043" t="s">
        <v>129</v>
      </c>
      <c r="AT2043">
        <v>-276</v>
      </c>
      <c r="AU2043" t="s">
        <v>76</v>
      </c>
      <c r="AV2043" t="s">
        <v>79</v>
      </c>
      <c r="AX2043" t="s">
        <v>81</v>
      </c>
      <c r="AY2043" t="s">
        <v>76</v>
      </c>
      <c r="AZ2043" t="s">
        <v>76</v>
      </c>
      <c r="BA2043" t="s">
        <v>76</v>
      </c>
      <c r="BB2043" t="s">
        <v>121</v>
      </c>
      <c r="BC2043">
        <v>-1</v>
      </c>
      <c r="BD2043" t="s">
        <v>76</v>
      </c>
      <c r="BF2043" t="s">
        <v>76</v>
      </c>
      <c r="BG2043" t="s">
        <v>82</v>
      </c>
    </row>
    <row r="2044" spans="1:65" x14ac:dyDescent="0.3">
      <c r="A2044">
        <v>117867</v>
      </c>
      <c r="B2044">
        <v>0</v>
      </c>
      <c r="C2044" t="s">
        <v>99</v>
      </c>
      <c r="D2044" t="s">
        <v>88</v>
      </c>
      <c r="E2044" t="s">
        <v>67</v>
      </c>
      <c r="F2044" t="s">
        <v>68</v>
      </c>
      <c r="G2044">
        <v>0</v>
      </c>
      <c r="H2044">
        <v>67500</v>
      </c>
      <c r="I2044">
        <v>180000</v>
      </c>
      <c r="J2044" t="s">
        <v>113</v>
      </c>
      <c r="K2044" t="s">
        <v>70</v>
      </c>
      <c r="L2044" t="s">
        <v>139</v>
      </c>
      <c r="M2044" t="s">
        <v>72</v>
      </c>
      <c r="N2044">
        <v>2.5163999999999999E-2</v>
      </c>
      <c r="O2044">
        <v>22171</v>
      </c>
      <c r="P2044">
        <v>365243</v>
      </c>
      <c r="Q2044">
        <v>1823</v>
      </c>
      <c r="R2044">
        <v>4879</v>
      </c>
      <c r="S2044">
        <v>2</v>
      </c>
      <c r="T2044">
        <v>2</v>
      </c>
      <c r="U2044" t="s">
        <v>109</v>
      </c>
      <c r="V2044">
        <v>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76</v>
      </c>
      <c r="AD2044">
        <v>2482491</v>
      </c>
      <c r="AE2044" t="s">
        <v>93</v>
      </c>
      <c r="AF2044">
        <v>4875.2550000000001</v>
      </c>
      <c r="AG2044">
        <v>53235</v>
      </c>
      <c r="AH2044">
        <v>53235</v>
      </c>
      <c r="AI2044">
        <v>0</v>
      </c>
      <c r="AJ2044">
        <v>53235</v>
      </c>
      <c r="AK2044" t="s">
        <v>123</v>
      </c>
      <c r="AL2044">
        <v>13</v>
      </c>
      <c r="AM2044" t="s">
        <v>68</v>
      </c>
      <c r="AN2044">
        <v>1</v>
      </c>
      <c r="AO2044">
        <v>0</v>
      </c>
      <c r="AR2044" t="s">
        <v>79</v>
      </c>
      <c r="AS2044" t="s">
        <v>77</v>
      </c>
      <c r="AT2044">
        <v>-417</v>
      </c>
      <c r="AU2044" t="s">
        <v>78</v>
      </c>
      <c r="AV2044" t="s">
        <v>79</v>
      </c>
      <c r="AX2044" t="s">
        <v>102</v>
      </c>
      <c r="AY2044" t="s">
        <v>204</v>
      </c>
      <c r="AZ2044" t="s">
        <v>96</v>
      </c>
      <c r="BA2044" t="s">
        <v>76</v>
      </c>
      <c r="BB2044" t="s">
        <v>104</v>
      </c>
      <c r="BC2044">
        <v>150</v>
      </c>
      <c r="BD2044" t="s">
        <v>163</v>
      </c>
      <c r="BE2044">
        <v>12</v>
      </c>
      <c r="BF2044" t="s">
        <v>97</v>
      </c>
      <c r="BG2044" t="s">
        <v>222</v>
      </c>
      <c r="BH2044">
        <v>365243</v>
      </c>
      <c r="BI2044">
        <v>-371</v>
      </c>
      <c r="BJ2044">
        <v>-41</v>
      </c>
      <c r="BK2044">
        <v>-41</v>
      </c>
      <c r="BL2044">
        <v>-33</v>
      </c>
      <c r="BM2044">
        <v>0</v>
      </c>
    </row>
    <row r="2045" spans="1:65" x14ac:dyDescent="0.3">
      <c r="A2045">
        <v>117873</v>
      </c>
      <c r="B2045">
        <v>0</v>
      </c>
      <c r="C2045" t="s">
        <v>65</v>
      </c>
      <c r="D2045" t="s">
        <v>88</v>
      </c>
      <c r="E2045" t="s">
        <v>67</v>
      </c>
      <c r="F2045" t="s">
        <v>68</v>
      </c>
      <c r="G2045">
        <v>0</v>
      </c>
      <c r="H2045">
        <v>121500</v>
      </c>
      <c r="I2045">
        <v>654498</v>
      </c>
      <c r="J2045" t="s">
        <v>113</v>
      </c>
      <c r="K2045" t="s">
        <v>70</v>
      </c>
      <c r="L2045" t="s">
        <v>140</v>
      </c>
      <c r="M2045" t="s">
        <v>72</v>
      </c>
      <c r="N2045">
        <v>7.0200000000000002E-3</v>
      </c>
      <c r="O2045">
        <v>20179</v>
      </c>
      <c r="P2045">
        <v>365243</v>
      </c>
      <c r="Q2045">
        <v>7489</v>
      </c>
      <c r="R2045">
        <v>2288</v>
      </c>
      <c r="S2045">
        <v>2</v>
      </c>
      <c r="T2045">
        <v>2</v>
      </c>
      <c r="U2045" t="s">
        <v>125</v>
      </c>
      <c r="V2045">
        <v>17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76</v>
      </c>
      <c r="AD2045">
        <v>1941998</v>
      </c>
      <c r="AE2045" t="s">
        <v>99</v>
      </c>
      <c r="AF2045">
        <v>9450</v>
      </c>
      <c r="AG2045">
        <v>0</v>
      </c>
      <c r="AH2045">
        <v>135000</v>
      </c>
      <c r="AK2045" t="s">
        <v>123</v>
      </c>
      <c r="AL2045">
        <v>12</v>
      </c>
      <c r="AM2045" t="s">
        <v>68</v>
      </c>
      <c r="AN2045">
        <v>1</v>
      </c>
      <c r="AR2045" t="s">
        <v>79</v>
      </c>
      <c r="AS2045" t="s">
        <v>77</v>
      </c>
      <c r="AT2045">
        <v>-1478</v>
      </c>
      <c r="AU2045" t="s">
        <v>76</v>
      </c>
      <c r="AV2045" t="s">
        <v>79</v>
      </c>
      <c r="AX2045" t="s">
        <v>81</v>
      </c>
      <c r="AY2045" t="s">
        <v>76</v>
      </c>
      <c r="AZ2045" t="s">
        <v>131</v>
      </c>
      <c r="BA2045" t="s">
        <v>116</v>
      </c>
      <c r="BB2045" t="s">
        <v>104</v>
      </c>
      <c r="BC2045">
        <v>38</v>
      </c>
      <c r="BD2045" t="s">
        <v>105</v>
      </c>
      <c r="BE2045">
        <v>0</v>
      </c>
      <c r="BF2045" t="s">
        <v>76</v>
      </c>
      <c r="BG2045" t="s">
        <v>160</v>
      </c>
      <c r="BH2045">
        <v>-1475</v>
      </c>
      <c r="BI2045">
        <v>-1449</v>
      </c>
      <c r="BJ2045">
        <v>365243</v>
      </c>
      <c r="BK2045">
        <v>365243</v>
      </c>
      <c r="BL2045">
        <v>365243</v>
      </c>
      <c r="BM2045">
        <v>0</v>
      </c>
    </row>
    <row r="2046" spans="1:65" x14ac:dyDescent="0.3">
      <c r="A2046">
        <v>117887</v>
      </c>
      <c r="B2046">
        <v>0</v>
      </c>
      <c r="C2046" t="s">
        <v>65</v>
      </c>
      <c r="D2046" t="s">
        <v>88</v>
      </c>
      <c r="E2046" t="s">
        <v>67</v>
      </c>
      <c r="F2046" t="s">
        <v>67</v>
      </c>
      <c r="G2046">
        <v>0</v>
      </c>
      <c r="H2046">
        <v>99000</v>
      </c>
      <c r="I2046">
        <v>225000</v>
      </c>
      <c r="J2046" t="s">
        <v>69</v>
      </c>
      <c r="K2046" t="s">
        <v>90</v>
      </c>
      <c r="L2046" t="s">
        <v>71</v>
      </c>
      <c r="M2046" t="s">
        <v>107</v>
      </c>
      <c r="N2046">
        <v>2.0712999999999999E-2</v>
      </c>
      <c r="O2046">
        <v>8277</v>
      </c>
      <c r="P2046">
        <v>904</v>
      </c>
      <c r="Q2046">
        <v>817</v>
      </c>
      <c r="R2046">
        <v>968</v>
      </c>
      <c r="S2046">
        <v>3</v>
      </c>
      <c r="T2046">
        <v>2</v>
      </c>
      <c r="U2046" t="s">
        <v>125</v>
      </c>
      <c r="V2046">
        <v>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195</v>
      </c>
      <c r="AD2046">
        <v>2575294</v>
      </c>
      <c r="AE2046" t="s">
        <v>65</v>
      </c>
      <c r="AF2046">
        <v>13644</v>
      </c>
      <c r="AG2046">
        <v>450000</v>
      </c>
      <c r="AH2046">
        <v>450000</v>
      </c>
      <c r="AJ2046">
        <v>450000</v>
      </c>
      <c r="AK2046" t="s">
        <v>125</v>
      </c>
      <c r="AL2046">
        <v>6</v>
      </c>
      <c r="AM2046" t="s">
        <v>68</v>
      </c>
      <c r="AN2046">
        <v>1</v>
      </c>
      <c r="AR2046" t="s">
        <v>152</v>
      </c>
      <c r="AS2046" t="s">
        <v>114</v>
      </c>
      <c r="AT2046">
        <v>-203</v>
      </c>
      <c r="AU2046" t="s">
        <v>76</v>
      </c>
      <c r="AV2046" t="s">
        <v>226</v>
      </c>
      <c r="AW2046" t="s">
        <v>80</v>
      </c>
      <c r="AX2046" t="s">
        <v>102</v>
      </c>
      <c r="AY2046" t="s">
        <v>76</v>
      </c>
      <c r="AZ2046" t="s">
        <v>82</v>
      </c>
      <c r="BA2046" t="s">
        <v>83</v>
      </c>
      <c r="BB2046" t="s">
        <v>178</v>
      </c>
      <c r="BC2046">
        <v>-1</v>
      </c>
      <c r="BD2046" t="s">
        <v>76</v>
      </c>
      <c r="BE2046">
        <v>48</v>
      </c>
      <c r="BF2046" t="s">
        <v>97</v>
      </c>
      <c r="BG2046" t="s">
        <v>150</v>
      </c>
    </row>
    <row r="2047" spans="1:65" x14ac:dyDescent="0.3">
      <c r="A2047">
        <v>117888</v>
      </c>
      <c r="B2047">
        <v>0</v>
      </c>
      <c r="C2047" t="s">
        <v>65</v>
      </c>
      <c r="D2047" t="s">
        <v>66</v>
      </c>
      <c r="E2047" t="s">
        <v>68</v>
      </c>
      <c r="F2047" t="s">
        <v>68</v>
      </c>
      <c r="G2047">
        <v>0</v>
      </c>
      <c r="H2047">
        <v>315000</v>
      </c>
      <c r="I2047">
        <v>785259</v>
      </c>
      <c r="J2047" t="s">
        <v>89</v>
      </c>
      <c r="K2047" t="s">
        <v>90</v>
      </c>
      <c r="L2047" t="s">
        <v>91</v>
      </c>
      <c r="M2047" t="s">
        <v>72</v>
      </c>
      <c r="N2047">
        <v>3.5791999999999997E-2</v>
      </c>
      <c r="O2047">
        <v>15874</v>
      </c>
      <c r="P2047">
        <v>1159</v>
      </c>
      <c r="Q2047">
        <v>9428</v>
      </c>
      <c r="R2047">
        <v>4705</v>
      </c>
      <c r="S2047">
        <v>2</v>
      </c>
      <c r="T2047">
        <v>2</v>
      </c>
      <c r="U2047" t="s">
        <v>73</v>
      </c>
      <c r="V2047">
        <v>13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92</v>
      </c>
      <c r="AD2047">
        <v>1067243</v>
      </c>
      <c r="AE2047" t="s">
        <v>65</v>
      </c>
      <c r="AF2047">
        <v>20108.924999999999</v>
      </c>
      <c r="AG2047">
        <v>90000</v>
      </c>
      <c r="AH2047">
        <v>104103</v>
      </c>
      <c r="AJ2047">
        <v>90000</v>
      </c>
      <c r="AK2047" t="s">
        <v>75</v>
      </c>
      <c r="AL2047">
        <v>12</v>
      </c>
      <c r="AM2047" t="s">
        <v>68</v>
      </c>
      <c r="AN2047">
        <v>1</v>
      </c>
      <c r="AR2047" t="s">
        <v>76</v>
      </c>
      <c r="AS2047" t="s">
        <v>77</v>
      </c>
      <c r="AT2047">
        <v>-697</v>
      </c>
      <c r="AU2047" t="s">
        <v>78</v>
      </c>
      <c r="AV2047" t="s">
        <v>79</v>
      </c>
      <c r="AX2047" t="s">
        <v>81</v>
      </c>
      <c r="AY2047" t="s">
        <v>76</v>
      </c>
      <c r="AZ2047" t="s">
        <v>82</v>
      </c>
      <c r="BA2047" t="s">
        <v>116</v>
      </c>
      <c r="BB2047" t="s">
        <v>121</v>
      </c>
      <c r="BC2047">
        <v>-1</v>
      </c>
      <c r="BD2047" t="s">
        <v>76</v>
      </c>
      <c r="BE2047">
        <v>6</v>
      </c>
      <c r="BF2047" t="s">
        <v>147</v>
      </c>
      <c r="BG2047" t="s">
        <v>154</v>
      </c>
      <c r="BH2047">
        <v>365243</v>
      </c>
      <c r="BI2047">
        <v>-667</v>
      </c>
      <c r="BJ2047">
        <v>-517</v>
      </c>
      <c r="BK2047">
        <v>-547</v>
      </c>
      <c r="BL2047">
        <v>-517</v>
      </c>
      <c r="BM2047">
        <v>1</v>
      </c>
    </row>
    <row r="2048" spans="1:65" x14ac:dyDescent="0.3">
      <c r="A2048">
        <v>117907</v>
      </c>
      <c r="B2048">
        <v>0</v>
      </c>
      <c r="C2048" t="s">
        <v>65</v>
      </c>
      <c r="D2048" t="s">
        <v>88</v>
      </c>
      <c r="E2048" t="s">
        <v>68</v>
      </c>
      <c r="F2048" t="s">
        <v>67</v>
      </c>
      <c r="G2048">
        <v>0</v>
      </c>
      <c r="H2048">
        <v>67500</v>
      </c>
      <c r="I2048">
        <v>450000</v>
      </c>
      <c r="J2048" t="s">
        <v>69</v>
      </c>
      <c r="K2048" t="s">
        <v>90</v>
      </c>
      <c r="L2048" t="s">
        <v>91</v>
      </c>
      <c r="M2048" t="s">
        <v>72</v>
      </c>
      <c r="N2048">
        <v>2.8663000000000001E-2</v>
      </c>
      <c r="O2048">
        <v>15318</v>
      </c>
      <c r="P2048">
        <v>1979</v>
      </c>
      <c r="Q2048">
        <v>4328</v>
      </c>
      <c r="R2048">
        <v>4146</v>
      </c>
      <c r="S2048">
        <v>2</v>
      </c>
      <c r="T2048">
        <v>2</v>
      </c>
      <c r="U2048" t="s">
        <v>75</v>
      </c>
      <c r="V2048">
        <v>16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108</v>
      </c>
      <c r="AD2048">
        <v>2375428</v>
      </c>
      <c r="AE2048" t="s">
        <v>93</v>
      </c>
      <c r="AF2048">
        <v>18543.060000000001</v>
      </c>
      <c r="AG2048">
        <v>175050</v>
      </c>
      <c r="AH2048">
        <v>157545</v>
      </c>
      <c r="AI2048">
        <v>17505</v>
      </c>
      <c r="AJ2048">
        <v>175050</v>
      </c>
      <c r="AK2048" t="s">
        <v>120</v>
      </c>
      <c r="AL2048">
        <v>9</v>
      </c>
      <c r="AM2048" t="s">
        <v>68</v>
      </c>
      <c r="AN2048">
        <v>1</v>
      </c>
      <c r="AO2048">
        <v>0.108909091</v>
      </c>
      <c r="AR2048" t="s">
        <v>79</v>
      </c>
      <c r="AS2048" t="s">
        <v>114</v>
      </c>
      <c r="AT2048">
        <v>-2058</v>
      </c>
      <c r="AU2048" t="s">
        <v>76</v>
      </c>
      <c r="AV2048" t="s">
        <v>149</v>
      </c>
      <c r="AW2048" t="s">
        <v>110</v>
      </c>
      <c r="AX2048" t="s">
        <v>81</v>
      </c>
      <c r="AY2048" t="s">
        <v>157</v>
      </c>
      <c r="AZ2048" t="s">
        <v>96</v>
      </c>
      <c r="BA2048" t="s">
        <v>76</v>
      </c>
      <c r="BB2048" t="s">
        <v>138</v>
      </c>
      <c r="BC2048">
        <v>20</v>
      </c>
      <c r="BD2048" t="s">
        <v>157</v>
      </c>
      <c r="BE2048">
        <v>10</v>
      </c>
      <c r="BF2048" t="s">
        <v>147</v>
      </c>
      <c r="BG2048" t="s">
        <v>158</v>
      </c>
    </row>
    <row r="2049" spans="1:65" x14ac:dyDescent="0.3">
      <c r="A2049">
        <v>117916</v>
      </c>
      <c r="B2049">
        <v>0</v>
      </c>
      <c r="C2049" t="s">
        <v>65</v>
      </c>
      <c r="D2049" t="s">
        <v>88</v>
      </c>
      <c r="E2049" t="s">
        <v>67</v>
      </c>
      <c r="F2049" t="s">
        <v>68</v>
      </c>
      <c r="G2049">
        <v>0</v>
      </c>
      <c r="H2049">
        <v>180000</v>
      </c>
      <c r="I2049">
        <v>1223010</v>
      </c>
      <c r="J2049" t="s">
        <v>69</v>
      </c>
      <c r="K2049" t="s">
        <v>90</v>
      </c>
      <c r="L2049" t="s">
        <v>140</v>
      </c>
      <c r="M2049" t="s">
        <v>72</v>
      </c>
      <c r="N2049">
        <v>2.0246E-2</v>
      </c>
      <c r="O2049">
        <v>19911</v>
      </c>
      <c r="P2049">
        <v>11468</v>
      </c>
      <c r="Q2049">
        <v>4201</v>
      </c>
      <c r="R2049">
        <v>3453</v>
      </c>
      <c r="S2049">
        <v>3</v>
      </c>
      <c r="T2049">
        <v>3</v>
      </c>
      <c r="U2049" t="s">
        <v>120</v>
      </c>
      <c r="V2049">
        <v>11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143</v>
      </c>
      <c r="AD2049">
        <v>1640018</v>
      </c>
      <c r="AE2049" t="s">
        <v>99</v>
      </c>
      <c r="AF2049">
        <v>18000</v>
      </c>
      <c r="AG2049">
        <v>360000</v>
      </c>
      <c r="AH2049">
        <v>360000</v>
      </c>
      <c r="AJ2049">
        <v>360000</v>
      </c>
      <c r="AK2049" t="s">
        <v>125</v>
      </c>
      <c r="AL2049">
        <v>9</v>
      </c>
      <c r="AM2049" t="s">
        <v>68</v>
      </c>
      <c r="AN2049">
        <v>1</v>
      </c>
      <c r="AR2049" t="s">
        <v>79</v>
      </c>
      <c r="AS2049" t="s">
        <v>77</v>
      </c>
      <c r="AT2049">
        <v>-218</v>
      </c>
      <c r="AU2049" t="s">
        <v>76</v>
      </c>
      <c r="AV2049" t="s">
        <v>79</v>
      </c>
      <c r="AW2049" t="s">
        <v>80</v>
      </c>
      <c r="AX2049" t="s">
        <v>81</v>
      </c>
      <c r="AY2049" t="s">
        <v>76</v>
      </c>
      <c r="AZ2049" t="s">
        <v>131</v>
      </c>
      <c r="BA2049" t="s">
        <v>116</v>
      </c>
      <c r="BB2049" t="s">
        <v>121</v>
      </c>
      <c r="BC2049">
        <v>-1</v>
      </c>
      <c r="BD2049" t="s">
        <v>76</v>
      </c>
      <c r="BE2049">
        <v>0</v>
      </c>
      <c r="BF2049" t="s">
        <v>76</v>
      </c>
      <c r="BG2049" t="s">
        <v>160</v>
      </c>
      <c r="BH2049">
        <v>-217</v>
      </c>
      <c r="BI2049">
        <v>-173</v>
      </c>
      <c r="BJ2049">
        <v>365243</v>
      </c>
      <c r="BK2049">
        <v>-112</v>
      </c>
      <c r="BL2049">
        <v>-105</v>
      </c>
      <c r="BM2049">
        <v>0</v>
      </c>
    </row>
    <row r="2050" spans="1:65" x14ac:dyDescent="0.3">
      <c r="A2050">
        <v>117919</v>
      </c>
      <c r="B2050">
        <v>0</v>
      </c>
      <c r="C2050" t="s">
        <v>65</v>
      </c>
      <c r="D2050" t="s">
        <v>88</v>
      </c>
      <c r="E2050" t="s">
        <v>67</v>
      </c>
      <c r="F2050" t="s">
        <v>68</v>
      </c>
      <c r="G2050">
        <v>0</v>
      </c>
      <c r="H2050">
        <v>351000</v>
      </c>
      <c r="I2050">
        <v>641529</v>
      </c>
      <c r="J2050" t="s">
        <v>113</v>
      </c>
      <c r="K2050" t="s">
        <v>70</v>
      </c>
      <c r="L2050" t="s">
        <v>119</v>
      </c>
      <c r="M2050" t="s">
        <v>72</v>
      </c>
      <c r="N2050">
        <v>1.6611999999999998E-2</v>
      </c>
      <c r="O2050">
        <v>22783</v>
      </c>
      <c r="P2050">
        <v>365243</v>
      </c>
      <c r="Q2050">
        <v>4438</v>
      </c>
      <c r="R2050">
        <v>4472</v>
      </c>
      <c r="S2050">
        <v>2</v>
      </c>
      <c r="T2050">
        <v>2</v>
      </c>
      <c r="U2050" t="s">
        <v>73</v>
      </c>
      <c r="V2050">
        <v>14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76</v>
      </c>
      <c r="AD2050">
        <v>2239823</v>
      </c>
      <c r="AE2050" t="s">
        <v>65</v>
      </c>
      <c r="AF2050">
        <v>53174.879999999997</v>
      </c>
      <c r="AG2050">
        <v>900000</v>
      </c>
      <c r="AH2050">
        <v>952272</v>
      </c>
      <c r="AJ2050">
        <v>900000</v>
      </c>
      <c r="AK2050" t="s">
        <v>94</v>
      </c>
      <c r="AL2050">
        <v>12</v>
      </c>
      <c r="AM2050" t="s">
        <v>68</v>
      </c>
      <c r="AN2050">
        <v>1</v>
      </c>
      <c r="AR2050" t="s">
        <v>76</v>
      </c>
      <c r="AS2050" t="s">
        <v>77</v>
      </c>
      <c r="AT2050">
        <v>-873</v>
      </c>
      <c r="AU2050" t="s">
        <v>78</v>
      </c>
      <c r="AV2050" t="s">
        <v>79</v>
      </c>
      <c r="AW2050" t="s">
        <v>80</v>
      </c>
      <c r="AX2050" t="s">
        <v>81</v>
      </c>
      <c r="AY2050" t="s">
        <v>76</v>
      </c>
      <c r="AZ2050" t="s">
        <v>82</v>
      </c>
      <c r="BA2050" t="s">
        <v>116</v>
      </c>
      <c r="BB2050" t="s">
        <v>121</v>
      </c>
      <c r="BC2050">
        <v>-1</v>
      </c>
      <c r="BD2050" t="s">
        <v>76</v>
      </c>
      <c r="BE2050">
        <v>24</v>
      </c>
      <c r="BF2050" t="s">
        <v>112</v>
      </c>
      <c r="BG2050" t="s">
        <v>118</v>
      </c>
      <c r="BH2050">
        <v>365243</v>
      </c>
      <c r="BI2050">
        <v>-843</v>
      </c>
      <c r="BJ2050">
        <v>-153</v>
      </c>
      <c r="BK2050">
        <v>-573</v>
      </c>
      <c r="BL2050">
        <v>-563</v>
      </c>
      <c r="BM2050">
        <v>1</v>
      </c>
    </row>
    <row r="2051" spans="1:65" x14ac:dyDescent="0.3">
      <c r="A2051">
        <v>117936</v>
      </c>
      <c r="B2051">
        <v>0</v>
      </c>
      <c r="C2051" t="s">
        <v>65</v>
      </c>
      <c r="D2051" t="s">
        <v>88</v>
      </c>
      <c r="E2051" t="s">
        <v>67</v>
      </c>
      <c r="F2051" t="s">
        <v>68</v>
      </c>
      <c r="G2051">
        <v>0</v>
      </c>
      <c r="H2051">
        <v>180000</v>
      </c>
      <c r="I2051">
        <v>254700</v>
      </c>
      <c r="J2051" t="s">
        <v>69</v>
      </c>
      <c r="K2051" t="s">
        <v>70</v>
      </c>
      <c r="L2051" t="s">
        <v>71</v>
      </c>
      <c r="M2051" t="s">
        <v>72</v>
      </c>
      <c r="N2051">
        <v>7.0200000000000002E-3</v>
      </c>
      <c r="O2051">
        <v>10477</v>
      </c>
      <c r="P2051">
        <v>312</v>
      </c>
      <c r="Q2051">
        <v>2559</v>
      </c>
      <c r="R2051">
        <v>2559</v>
      </c>
      <c r="S2051">
        <v>2</v>
      </c>
      <c r="T2051">
        <v>2</v>
      </c>
      <c r="U2051" t="s">
        <v>75</v>
      </c>
      <c r="V2051">
        <v>18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1</v>
      </c>
      <c r="AC2051" t="s">
        <v>206</v>
      </c>
      <c r="AD2051">
        <v>1523966</v>
      </c>
      <c r="AE2051" t="s">
        <v>93</v>
      </c>
      <c r="AF2051">
        <v>9012.9150000000009</v>
      </c>
      <c r="AG2051">
        <v>101672.1</v>
      </c>
      <c r="AH2051">
        <v>101668.5</v>
      </c>
      <c r="AI2051">
        <v>3.6</v>
      </c>
      <c r="AJ2051">
        <v>101672.1</v>
      </c>
      <c r="AK2051" t="s">
        <v>109</v>
      </c>
      <c r="AL2051">
        <v>17</v>
      </c>
      <c r="AM2051" t="s">
        <v>68</v>
      </c>
      <c r="AN2051">
        <v>1</v>
      </c>
      <c r="AO2051" s="1">
        <v>3.8600000000000003E-5</v>
      </c>
      <c r="AR2051" t="s">
        <v>79</v>
      </c>
      <c r="AS2051" t="s">
        <v>77</v>
      </c>
      <c r="AT2051">
        <v>-289</v>
      </c>
      <c r="AU2051" t="s">
        <v>78</v>
      </c>
      <c r="AV2051" t="s">
        <v>79</v>
      </c>
      <c r="AW2051" t="s">
        <v>80</v>
      </c>
      <c r="AX2051" t="s">
        <v>81</v>
      </c>
      <c r="AY2051" t="s">
        <v>111</v>
      </c>
      <c r="AZ2051" t="s">
        <v>96</v>
      </c>
      <c r="BA2051" t="s">
        <v>76</v>
      </c>
      <c r="BB2051" t="s">
        <v>104</v>
      </c>
      <c r="BC2051">
        <v>15</v>
      </c>
      <c r="BD2051" t="s">
        <v>105</v>
      </c>
      <c r="BE2051">
        <v>12</v>
      </c>
      <c r="BF2051" t="s">
        <v>97</v>
      </c>
      <c r="BG2051" t="s">
        <v>208</v>
      </c>
      <c r="BH2051">
        <v>365243</v>
      </c>
      <c r="BI2051">
        <v>-246</v>
      </c>
      <c r="BJ2051">
        <v>84</v>
      </c>
      <c r="BK2051">
        <v>-66</v>
      </c>
      <c r="BL2051">
        <v>-56</v>
      </c>
      <c r="BM2051">
        <v>0</v>
      </c>
    </row>
    <row r="2052" spans="1:65" x14ac:dyDescent="0.3">
      <c r="A2052">
        <v>117945</v>
      </c>
      <c r="B2052">
        <v>1</v>
      </c>
      <c r="C2052" t="s">
        <v>65</v>
      </c>
      <c r="D2052" t="s">
        <v>88</v>
      </c>
      <c r="E2052" t="s">
        <v>67</v>
      </c>
      <c r="F2052" t="s">
        <v>68</v>
      </c>
      <c r="G2052">
        <v>0</v>
      </c>
      <c r="H2052">
        <v>112500</v>
      </c>
      <c r="I2052">
        <v>840951</v>
      </c>
      <c r="J2052" t="s">
        <v>113</v>
      </c>
      <c r="K2052" t="s">
        <v>70</v>
      </c>
      <c r="L2052" t="s">
        <v>71</v>
      </c>
      <c r="M2052" t="s">
        <v>72</v>
      </c>
      <c r="N2052">
        <v>6.2069999999999998E-3</v>
      </c>
      <c r="O2052">
        <v>22121</v>
      </c>
      <c r="P2052">
        <v>365243</v>
      </c>
      <c r="Q2052">
        <v>8222</v>
      </c>
      <c r="R2052">
        <v>4240</v>
      </c>
      <c r="S2052">
        <v>2</v>
      </c>
      <c r="T2052">
        <v>2</v>
      </c>
      <c r="U2052" t="s">
        <v>125</v>
      </c>
      <c r="V2052">
        <v>16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76</v>
      </c>
      <c r="AD2052">
        <v>1967660</v>
      </c>
      <c r="AE2052" t="s">
        <v>99</v>
      </c>
      <c r="AG2052">
        <v>0</v>
      </c>
      <c r="AH2052">
        <v>0</v>
      </c>
      <c r="AK2052" t="s">
        <v>120</v>
      </c>
      <c r="AL2052">
        <v>16</v>
      </c>
      <c r="AM2052" t="s">
        <v>68</v>
      </c>
      <c r="AN2052">
        <v>1</v>
      </c>
      <c r="AR2052" t="s">
        <v>79</v>
      </c>
      <c r="AS2052" t="s">
        <v>129</v>
      </c>
      <c r="AT2052">
        <v>-195</v>
      </c>
      <c r="AU2052" t="s">
        <v>76</v>
      </c>
      <c r="AV2052" t="s">
        <v>79</v>
      </c>
      <c r="AX2052" t="s">
        <v>81</v>
      </c>
      <c r="AY2052" t="s">
        <v>76</v>
      </c>
      <c r="AZ2052" t="s">
        <v>76</v>
      </c>
      <c r="BA2052" t="s">
        <v>76</v>
      </c>
      <c r="BB2052" t="s">
        <v>121</v>
      </c>
      <c r="BC2052">
        <v>-1</v>
      </c>
      <c r="BD2052" t="s">
        <v>76</v>
      </c>
      <c r="BF2052" t="s">
        <v>76</v>
      </c>
      <c r="BG2052" t="s">
        <v>132</v>
      </c>
    </row>
    <row r="2053" spans="1:65" x14ac:dyDescent="0.3">
      <c r="A2053">
        <v>117949</v>
      </c>
      <c r="B2053">
        <v>0</v>
      </c>
      <c r="C2053" t="s">
        <v>65</v>
      </c>
      <c r="D2053" t="s">
        <v>66</v>
      </c>
      <c r="E2053" t="s">
        <v>67</v>
      </c>
      <c r="F2053" t="s">
        <v>68</v>
      </c>
      <c r="G2053">
        <v>3</v>
      </c>
      <c r="H2053">
        <v>112500</v>
      </c>
      <c r="I2053">
        <v>254700</v>
      </c>
      <c r="J2053" t="s">
        <v>69</v>
      </c>
      <c r="K2053" t="s">
        <v>70</v>
      </c>
      <c r="L2053" t="s">
        <v>91</v>
      </c>
      <c r="M2053" t="s">
        <v>72</v>
      </c>
      <c r="N2053">
        <v>3.1329000000000003E-2</v>
      </c>
      <c r="O2053">
        <v>10613</v>
      </c>
      <c r="P2053">
        <v>725</v>
      </c>
      <c r="Q2053">
        <v>1097</v>
      </c>
      <c r="R2053">
        <v>2970</v>
      </c>
      <c r="S2053">
        <v>2</v>
      </c>
      <c r="T2053">
        <v>2</v>
      </c>
      <c r="U2053" t="s">
        <v>123</v>
      </c>
      <c r="V2053">
        <v>11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 t="s">
        <v>200</v>
      </c>
      <c r="AD2053">
        <v>2698037</v>
      </c>
      <c r="AE2053" t="s">
        <v>99</v>
      </c>
      <c r="AF2053">
        <v>7875</v>
      </c>
      <c r="AG2053">
        <v>157500</v>
      </c>
      <c r="AH2053">
        <v>157500</v>
      </c>
      <c r="AI2053">
        <v>0</v>
      </c>
      <c r="AJ2053">
        <v>157500</v>
      </c>
      <c r="AK2053" t="s">
        <v>94</v>
      </c>
      <c r="AL2053">
        <v>10</v>
      </c>
      <c r="AM2053" t="s">
        <v>68</v>
      </c>
      <c r="AN2053">
        <v>1</v>
      </c>
      <c r="AO2053">
        <v>0</v>
      </c>
      <c r="AR2053" t="s">
        <v>79</v>
      </c>
      <c r="AS2053" t="s">
        <v>77</v>
      </c>
      <c r="AT2053">
        <v>-464</v>
      </c>
      <c r="AU2053" t="s">
        <v>76</v>
      </c>
      <c r="AV2053" t="s">
        <v>79</v>
      </c>
      <c r="AX2053" t="s">
        <v>81</v>
      </c>
      <c r="AY2053" t="s">
        <v>76</v>
      </c>
      <c r="AZ2053" t="s">
        <v>131</v>
      </c>
      <c r="BA2053" t="s">
        <v>83</v>
      </c>
      <c r="BB2053" t="s">
        <v>104</v>
      </c>
      <c r="BC2053">
        <v>30</v>
      </c>
      <c r="BD2053" t="s">
        <v>105</v>
      </c>
      <c r="BE2053">
        <v>0</v>
      </c>
      <c r="BF2053" t="s">
        <v>76</v>
      </c>
      <c r="BG2053" t="s">
        <v>132</v>
      </c>
    </row>
    <row r="2054" spans="1:65" x14ac:dyDescent="0.3">
      <c r="A2054">
        <v>117951</v>
      </c>
      <c r="B2054">
        <v>0</v>
      </c>
      <c r="C2054" t="s">
        <v>65</v>
      </c>
      <c r="D2054" t="s">
        <v>88</v>
      </c>
      <c r="E2054" t="s">
        <v>67</v>
      </c>
      <c r="F2054" t="s">
        <v>68</v>
      </c>
      <c r="G2054">
        <v>0</v>
      </c>
      <c r="H2054">
        <v>157500</v>
      </c>
      <c r="I2054">
        <v>263686.5</v>
      </c>
      <c r="J2054" t="s">
        <v>113</v>
      </c>
      <c r="K2054" t="s">
        <v>70</v>
      </c>
      <c r="L2054" t="s">
        <v>91</v>
      </c>
      <c r="M2054" t="s">
        <v>72</v>
      </c>
      <c r="N2054">
        <v>3.1220000000000002E-3</v>
      </c>
      <c r="O2054">
        <v>20926</v>
      </c>
      <c r="P2054">
        <v>365243</v>
      </c>
      <c r="Q2054">
        <v>589</v>
      </c>
      <c r="R2054">
        <v>588</v>
      </c>
      <c r="S2054">
        <v>3</v>
      </c>
      <c r="T2054">
        <v>3</v>
      </c>
      <c r="U2054" t="s">
        <v>94</v>
      </c>
      <c r="V2054">
        <v>14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76</v>
      </c>
      <c r="AD2054">
        <v>1655093</v>
      </c>
      <c r="AE2054" t="s">
        <v>99</v>
      </c>
      <c r="AG2054">
        <v>0</v>
      </c>
      <c r="AH2054">
        <v>0</v>
      </c>
      <c r="AK2054" t="s">
        <v>94</v>
      </c>
      <c r="AL2054">
        <v>13</v>
      </c>
      <c r="AM2054" t="s">
        <v>68</v>
      </c>
      <c r="AN2054">
        <v>1</v>
      </c>
      <c r="AR2054" t="s">
        <v>79</v>
      </c>
      <c r="AS2054" t="s">
        <v>129</v>
      </c>
      <c r="AT2054">
        <v>-336</v>
      </c>
      <c r="AU2054" t="s">
        <v>76</v>
      </c>
      <c r="AV2054" t="s">
        <v>79</v>
      </c>
      <c r="AX2054" t="s">
        <v>81</v>
      </c>
      <c r="AY2054" t="s">
        <v>76</v>
      </c>
      <c r="AZ2054" t="s">
        <v>76</v>
      </c>
      <c r="BA2054" t="s">
        <v>76</v>
      </c>
      <c r="BB2054" t="s">
        <v>121</v>
      </c>
      <c r="BC2054">
        <v>-1</v>
      </c>
      <c r="BD2054" t="s">
        <v>76</v>
      </c>
      <c r="BF2054" t="s">
        <v>76</v>
      </c>
      <c r="BG2054" t="s">
        <v>132</v>
      </c>
    </row>
    <row r="2055" spans="1:65" x14ac:dyDescent="0.3">
      <c r="A2055">
        <v>117965</v>
      </c>
      <c r="B2055">
        <v>0</v>
      </c>
      <c r="C2055" t="s">
        <v>65</v>
      </c>
      <c r="D2055" t="s">
        <v>88</v>
      </c>
      <c r="E2055" t="s">
        <v>67</v>
      </c>
      <c r="F2055" t="s">
        <v>68</v>
      </c>
      <c r="G2055">
        <v>1</v>
      </c>
      <c r="H2055">
        <v>90000</v>
      </c>
      <c r="I2055">
        <v>284400</v>
      </c>
      <c r="J2055" t="s">
        <v>89</v>
      </c>
      <c r="K2055" t="s">
        <v>70</v>
      </c>
      <c r="L2055" t="s">
        <v>91</v>
      </c>
      <c r="M2055" t="s">
        <v>72</v>
      </c>
      <c r="N2055">
        <v>1.9689000000000002E-2</v>
      </c>
      <c r="O2055">
        <v>12227</v>
      </c>
      <c r="P2055">
        <v>4330</v>
      </c>
      <c r="Q2055">
        <v>1616</v>
      </c>
      <c r="R2055">
        <v>4108</v>
      </c>
      <c r="S2055">
        <v>2</v>
      </c>
      <c r="T2055">
        <v>2</v>
      </c>
      <c r="U2055" t="s">
        <v>73</v>
      </c>
      <c r="V2055">
        <v>15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137</v>
      </c>
      <c r="AD2055">
        <v>1038444</v>
      </c>
      <c r="AE2055" t="s">
        <v>99</v>
      </c>
      <c r="AF2055">
        <v>22500</v>
      </c>
      <c r="AG2055">
        <v>450000</v>
      </c>
      <c r="AH2055">
        <v>450000</v>
      </c>
      <c r="AJ2055">
        <v>450000</v>
      </c>
      <c r="AK2055" t="s">
        <v>123</v>
      </c>
      <c r="AL2055">
        <v>9</v>
      </c>
      <c r="AM2055" t="s">
        <v>68</v>
      </c>
      <c r="AN2055">
        <v>1</v>
      </c>
      <c r="AR2055" t="s">
        <v>79</v>
      </c>
      <c r="AS2055" t="s">
        <v>114</v>
      </c>
      <c r="AT2055">
        <v>-185</v>
      </c>
      <c r="AU2055" t="s">
        <v>76</v>
      </c>
      <c r="AV2055" t="s">
        <v>115</v>
      </c>
      <c r="AW2055" t="s">
        <v>80</v>
      </c>
      <c r="AX2055" t="s">
        <v>81</v>
      </c>
      <c r="AY2055" t="s">
        <v>76</v>
      </c>
      <c r="AZ2055" t="s">
        <v>131</v>
      </c>
      <c r="BA2055" t="s">
        <v>116</v>
      </c>
      <c r="BB2055" t="s">
        <v>121</v>
      </c>
      <c r="BC2055">
        <v>0</v>
      </c>
      <c r="BD2055" t="s">
        <v>76</v>
      </c>
      <c r="BE2055">
        <v>0</v>
      </c>
      <c r="BF2055" t="s">
        <v>76</v>
      </c>
      <c r="BG2055" t="s">
        <v>160</v>
      </c>
    </row>
    <row r="2056" spans="1:65" x14ac:dyDescent="0.3">
      <c r="A2056">
        <v>117977</v>
      </c>
      <c r="B2056">
        <v>0</v>
      </c>
      <c r="C2056" t="s">
        <v>65</v>
      </c>
      <c r="D2056" t="s">
        <v>66</v>
      </c>
      <c r="E2056" t="s">
        <v>67</v>
      </c>
      <c r="F2056" t="s">
        <v>68</v>
      </c>
      <c r="G2056">
        <v>0</v>
      </c>
      <c r="H2056">
        <v>270000</v>
      </c>
      <c r="I2056">
        <v>1063719</v>
      </c>
      <c r="J2056" t="s">
        <v>133</v>
      </c>
      <c r="K2056" t="s">
        <v>70</v>
      </c>
      <c r="L2056" t="s">
        <v>71</v>
      </c>
      <c r="M2056" t="s">
        <v>107</v>
      </c>
      <c r="N2056">
        <v>2.0246E-2</v>
      </c>
      <c r="O2056">
        <v>9562</v>
      </c>
      <c r="P2056">
        <v>521</v>
      </c>
      <c r="Q2056">
        <v>6241</v>
      </c>
      <c r="R2056">
        <v>2223</v>
      </c>
      <c r="S2056">
        <v>3</v>
      </c>
      <c r="T2056">
        <v>3</v>
      </c>
      <c r="U2056" t="s">
        <v>109</v>
      </c>
      <c r="V2056">
        <v>10</v>
      </c>
      <c r="W2056">
        <v>0</v>
      </c>
      <c r="X2056">
        <v>0</v>
      </c>
      <c r="Y2056">
        <v>0</v>
      </c>
      <c r="Z2056">
        <v>1</v>
      </c>
      <c r="AA2056">
        <v>1</v>
      </c>
      <c r="AB2056">
        <v>0</v>
      </c>
      <c r="AC2056" t="s">
        <v>164</v>
      </c>
      <c r="AD2056">
        <v>1189096</v>
      </c>
      <c r="AE2056" t="s">
        <v>93</v>
      </c>
      <c r="AF2056">
        <v>14999.985000000001</v>
      </c>
      <c r="AG2056">
        <v>110610</v>
      </c>
      <c r="AH2056">
        <v>122292</v>
      </c>
      <c r="AI2056">
        <v>0</v>
      </c>
      <c r="AJ2056">
        <v>110610</v>
      </c>
      <c r="AK2056" t="s">
        <v>123</v>
      </c>
      <c r="AL2056">
        <v>12</v>
      </c>
      <c r="AM2056" t="s">
        <v>68</v>
      </c>
      <c r="AN2056">
        <v>1</v>
      </c>
      <c r="AO2056">
        <v>0</v>
      </c>
      <c r="AR2056" t="s">
        <v>79</v>
      </c>
      <c r="AS2056" t="s">
        <v>77</v>
      </c>
      <c r="AT2056">
        <v>-312</v>
      </c>
      <c r="AU2056" t="s">
        <v>78</v>
      </c>
      <c r="AV2056" t="s">
        <v>79</v>
      </c>
      <c r="AW2056" t="s">
        <v>80</v>
      </c>
      <c r="AX2056" t="s">
        <v>81</v>
      </c>
      <c r="AY2056" t="s">
        <v>124</v>
      </c>
      <c r="AZ2056" t="s">
        <v>96</v>
      </c>
      <c r="BA2056" t="s">
        <v>76</v>
      </c>
      <c r="BB2056" t="s">
        <v>104</v>
      </c>
      <c r="BC2056">
        <v>16</v>
      </c>
      <c r="BD2056" t="s">
        <v>105</v>
      </c>
      <c r="BE2056">
        <v>12</v>
      </c>
      <c r="BF2056" t="s">
        <v>86</v>
      </c>
      <c r="BG2056" t="s">
        <v>106</v>
      </c>
      <c r="BH2056">
        <v>365243</v>
      </c>
      <c r="BI2056">
        <v>-282</v>
      </c>
      <c r="BJ2056">
        <v>48</v>
      </c>
      <c r="BK2056">
        <v>365243</v>
      </c>
      <c r="BL2056">
        <v>365243</v>
      </c>
      <c r="BM2056">
        <v>1</v>
      </c>
    </row>
    <row r="2057" spans="1:65" x14ac:dyDescent="0.3">
      <c r="A2057">
        <v>117992</v>
      </c>
      <c r="B2057">
        <v>1</v>
      </c>
      <c r="C2057" t="s">
        <v>65</v>
      </c>
      <c r="D2057" t="s">
        <v>66</v>
      </c>
      <c r="E2057" t="s">
        <v>67</v>
      </c>
      <c r="F2057" t="s">
        <v>68</v>
      </c>
      <c r="G2057">
        <v>1</v>
      </c>
      <c r="H2057">
        <v>112500</v>
      </c>
      <c r="I2057">
        <v>472500</v>
      </c>
      <c r="J2057" t="s">
        <v>69</v>
      </c>
      <c r="K2057" t="s">
        <v>70</v>
      </c>
      <c r="L2057" t="s">
        <v>91</v>
      </c>
      <c r="M2057" t="s">
        <v>72</v>
      </c>
      <c r="N2057">
        <v>1.8208999999999999E-2</v>
      </c>
      <c r="O2057">
        <v>9524</v>
      </c>
      <c r="P2057">
        <v>851</v>
      </c>
      <c r="Q2057">
        <v>796</v>
      </c>
      <c r="R2057">
        <v>2204</v>
      </c>
      <c r="S2057">
        <v>3</v>
      </c>
      <c r="T2057">
        <v>3</v>
      </c>
      <c r="U2057" t="s">
        <v>120</v>
      </c>
      <c r="V2057">
        <v>7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1</v>
      </c>
      <c r="AC2057" t="s">
        <v>145</v>
      </c>
      <c r="AD2057">
        <v>1461507</v>
      </c>
      <c r="AE2057" t="s">
        <v>93</v>
      </c>
      <c r="AF2057">
        <v>13517.325000000001</v>
      </c>
      <c r="AG2057">
        <v>121680</v>
      </c>
      <c r="AH2057">
        <v>134527.5</v>
      </c>
      <c r="AI2057">
        <v>0</v>
      </c>
      <c r="AJ2057">
        <v>121680</v>
      </c>
      <c r="AK2057" t="s">
        <v>75</v>
      </c>
      <c r="AL2057">
        <v>14</v>
      </c>
      <c r="AM2057" t="s">
        <v>68</v>
      </c>
      <c r="AN2057">
        <v>1</v>
      </c>
      <c r="AO2057">
        <v>0</v>
      </c>
      <c r="AR2057" t="s">
        <v>79</v>
      </c>
      <c r="AS2057" t="s">
        <v>77</v>
      </c>
      <c r="AT2057">
        <v>-1060</v>
      </c>
      <c r="AU2057" t="s">
        <v>78</v>
      </c>
      <c r="AV2057" t="s">
        <v>79</v>
      </c>
      <c r="AW2057" t="s">
        <v>80</v>
      </c>
      <c r="AX2057" t="s">
        <v>81</v>
      </c>
      <c r="AY2057" t="s">
        <v>111</v>
      </c>
      <c r="AZ2057" t="s">
        <v>96</v>
      </c>
      <c r="BA2057" t="s">
        <v>76</v>
      </c>
      <c r="BB2057" t="s">
        <v>84</v>
      </c>
      <c r="BC2057">
        <v>220</v>
      </c>
      <c r="BD2057" t="s">
        <v>85</v>
      </c>
      <c r="BE2057">
        <v>12</v>
      </c>
      <c r="BF2057" t="s">
        <v>147</v>
      </c>
      <c r="BG2057" t="s">
        <v>151</v>
      </c>
      <c r="BH2057">
        <v>365243</v>
      </c>
      <c r="BI2057">
        <v>-1029</v>
      </c>
      <c r="BJ2057">
        <v>-699</v>
      </c>
      <c r="BK2057">
        <v>-699</v>
      </c>
      <c r="BL2057">
        <v>-696</v>
      </c>
      <c r="BM2057">
        <v>0</v>
      </c>
    </row>
    <row r="2058" spans="1:65" x14ac:dyDescent="0.3">
      <c r="A2058">
        <v>118001</v>
      </c>
      <c r="B2058">
        <v>0</v>
      </c>
      <c r="C2058" t="s">
        <v>65</v>
      </c>
      <c r="D2058" t="s">
        <v>88</v>
      </c>
      <c r="E2058" t="s">
        <v>67</v>
      </c>
      <c r="F2058" t="s">
        <v>67</v>
      </c>
      <c r="G2058">
        <v>0</v>
      </c>
      <c r="H2058">
        <v>225000</v>
      </c>
      <c r="I2058">
        <v>1024740</v>
      </c>
      <c r="J2058" t="s">
        <v>89</v>
      </c>
      <c r="K2058" t="s">
        <v>70</v>
      </c>
      <c r="L2058" t="s">
        <v>91</v>
      </c>
      <c r="M2058" t="s">
        <v>127</v>
      </c>
      <c r="N2058">
        <v>1.8849999999999999E-2</v>
      </c>
      <c r="O2058">
        <v>11698</v>
      </c>
      <c r="P2058">
        <v>812</v>
      </c>
      <c r="Q2058">
        <v>605</v>
      </c>
      <c r="R2058">
        <v>630</v>
      </c>
      <c r="S2058">
        <v>2</v>
      </c>
      <c r="T2058">
        <v>2</v>
      </c>
      <c r="U2058" t="s">
        <v>123</v>
      </c>
      <c r="V2058">
        <v>11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92</v>
      </c>
      <c r="AD2058">
        <v>2827057</v>
      </c>
      <c r="AE2058" t="s">
        <v>93</v>
      </c>
      <c r="AF2058">
        <v>7174.7550000000001</v>
      </c>
      <c r="AG2058">
        <v>77760</v>
      </c>
      <c r="AH2058">
        <v>69984</v>
      </c>
      <c r="AI2058">
        <v>7776</v>
      </c>
      <c r="AJ2058">
        <v>77760</v>
      </c>
      <c r="AK2058" t="s">
        <v>75</v>
      </c>
      <c r="AL2058">
        <v>17</v>
      </c>
      <c r="AM2058" t="s">
        <v>68</v>
      </c>
      <c r="AN2058">
        <v>1</v>
      </c>
      <c r="AO2058">
        <v>0.108909091</v>
      </c>
      <c r="AR2058" t="s">
        <v>79</v>
      </c>
      <c r="AS2058" t="s">
        <v>77</v>
      </c>
      <c r="AT2058">
        <v>-485</v>
      </c>
      <c r="AU2058" t="s">
        <v>76</v>
      </c>
      <c r="AV2058" t="s">
        <v>79</v>
      </c>
      <c r="AX2058" t="s">
        <v>81</v>
      </c>
      <c r="AY2058" t="s">
        <v>157</v>
      </c>
      <c r="AZ2058" t="s">
        <v>96</v>
      </c>
      <c r="BA2058" t="s">
        <v>76</v>
      </c>
      <c r="BB2058" t="s">
        <v>138</v>
      </c>
      <c r="BC2058">
        <v>20</v>
      </c>
      <c r="BD2058" t="s">
        <v>157</v>
      </c>
      <c r="BE2058">
        <v>12</v>
      </c>
      <c r="BF2058" t="s">
        <v>147</v>
      </c>
      <c r="BG2058" t="s">
        <v>158</v>
      </c>
      <c r="BH2058">
        <v>365243</v>
      </c>
      <c r="BI2058">
        <v>-453</v>
      </c>
      <c r="BJ2058">
        <v>-123</v>
      </c>
      <c r="BK2058">
        <v>-303</v>
      </c>
      <c r="BL2058">
        <v>-296</v>
      </c>
      <c r="BM2058">
        <v>0</v>
      </c>
    </row>
    <row r="2059" spans="1:65" x14ac:dyDescent="0.3">
      <c r="A2059">
        <v>118004</v>
      </c>
      <c r="B2059">
        <v>0</v>
      </c>
      <c r="C2059" t="s">
        <v>65</v>
      </c>
      <c r="D2059" t="s">
        <v>88</v>
      </c>
      <c r="E2059" t="s">
        <v>68</v>
      </c>
      <c r="F2059" t="s">
        <v>67</v>
      </c>
      <c r="G2059">
        <v>0</v>
      </c>
      <c r="H2059">
        <v>225000</v>
      </c>
      <c r="I2059">
        <v>1125000</v>
      </c>
      <c r="J2059" t="s">
        <v>69</v>
      </c>
      <c r="K2059" t="s">
        <v>90</v>
      </c>
      <c r="L2059" t="s">
        <v>91</v>
      </c>
      <c r="M2059" t="s">
        <v>72</v>
      </c>
      <c r="N2059">
        <v>2.8663000000000001E-2</v>
      </c>
      <c r="O2059">
        <v>10045</v>
      </c>
      <c r="P2059">
        <v>640</v>
      </c>
      <c r="Q2059">
        <v>885</v>
      </c>
      <c r="R2059">
        <v>2618</v>
      </c>
      <c r="S2059">
        <v>2</v>
      </c>
      <c r="T2059">
        <v>2</v>
      </c>
      <c r="U2059" t="s">
        <v>123</v>
      </c>
      <c r="V2059">
        <v>11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1</v>
      </c>
      <c r="AC2059" t="s">
        <v>92</v>
      </c>
      <c r="AD2059">
        <v>2402315</v>
      </c>
      <c r="AE2059" t="s">
        <v>65</v>
      </c>
      <c r="AF2059">
        <v>18265.5</v>
      </c>
      <c r="AG2059">
        <v>270000</v>
      </c>
      <c r="AH2059">
        <v>270000</v>
      </c>
      <c r="AJ2059">
        <v>270000</v>
      </c>
      <c r="AK2059" t="s">
        <v>73</v>
      </c>
      <c r="AL2059">
        <v>11</v>
      </c>
      <c r="AM2059" t="s">
        <v>68</v>
      </c>
      <c r="AN2059">
        <v>1</v>
      </c>
      <c r="AR2059" t="s">
        <v>168</v>
      </c>
      <c r="AS2059" t="s">
        <v>114</v>
      </c>
      <c r="AT2059">
        <v>-347</v>
      </c>
      <c r="AU2059" t="s">
        <v>78</v>
      </c>
      <c r="AV2059" t="s">
        <v>115</v>
      </c>
      <c r="AW2059" t="s">
        <v>80</v>
      </c>
      <c r="AX2059" t="s">
        <v>81</v>
      </c>
      <c r="AY2059" t="s">
        <v>76</v>
      </c>
      <c r="AZ2059" t="s">
        <v>82</v>
      </c>
      <c r="BA2059" t="s">
        <v>83</v>
      </c>
      <c r="BB2059" t="s">
        <v>121</v>
      </c>
      <c r="BC2059">
        <v>0</v>
      </c>
      <c r="BD2059" t="s">
        <v>76</v>
      </c>
      <c r="BE2059">
        <v>36</v>
      </c>
      <c r="BF2059" t="s">
        <v>86</v>
      </c>
      <c r="BG2059" t="s">
        <v>87</v>
      </c>
    </row>
    <row r="2060" spans="1:65" x14ac:dyDescent="0.3">
      <c r="A2060">
        <v>118012</v>
      </c>
      <c r="B2060">
        <v>0</v>
      </c>
      <c r="C2060" t="s">
        <v>65</v>
      </c>
      <c r="D2060" t="s">
        <v>88</v>
      </c>
      <c r="E2060" t="s">
        <v>67</v>
      </c>
      <c r="F2060" t="s">
        <v>67</v>
      </c>
      <c r="G2060">
        <v>0</v>
      </c>
      <c r="H2060">
        <v>297000</v>
      </c>
      <c r="I2060">
        <v>592560</v>
      </c>
      <c r="J2060" t="s">
        <v>69</v>
      </c>
      <c r="K2060" t="s">
        <v>70</v>
      </c>
      <c r="L2060" t="s">
        <v>91</v>
      </c>
      <c r="M2060" t="s">
        <v>169</v>
      </c>
      <c r="N2060">
        <v>4.6219999999999997E-2</v>
      </c>
      <c r="O2060">
        <v>23729</v>
      </c>
      <c r="P2060">
        <v>2667</v>
      </c>
      <c r="Q2060">
        <v>8987</v>
      </c>
      <c r="R2060">
        <v>4457</v>
      </c>
      <c r="S2060">
        <v>1</v>
      </c>
      <c r="T2060">
        <v>1</v>
      </c>
      <c r="U2060" t="s">
        <v>123</v>
      </c>
      <c r="V2060">
        <v>12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 t="s">
        <v>167</v>
      </c>
      <c r="AD2060">
        <v>2146385</v>
      </c>
      <c r="AE2060" t="s">
        <v>65</v>
      </c>
      <c r="AG2060">
        <v>0</v>
      </c>
      <c r="AH2060">
        <v>0</v>
      </c>
      <c r="AK2060" t="s">
        <v>73</v>
      </c>
      <c r="AL2060">
        <v>11</v>
      </c>
      <c r="AM2060" t="s">
        <v>68</v>
      </c>
      <c r="AN2060">
        <v>1</v>
      </c>
      <c r="AR2060" t="s">
        <v>76</v>
      </c>
      <c r="AS2060" t="s">
        <v>129</v>
      </c>
      <c r="AT2060">
        <v>-333</v>
      </c>
      <c r="AU2060" t="s">
        <v>76</v>
      </c>
      <c r="AV2060" t="s">
        <v>79</v>
      </c>
      <c r="AX2060" t="s">
        <v>81</v>
      </c>
      <c r="AY2060" t="s">
        <v>76</v>
      </c>
      <c r="AZ2060" t="s">
        <v>76</v>
      </c>
      <c r="BA2060" t="s">
        <v>76</v>
      </c>
      <c r="BB2060" t="s">
        <v>121</v>
      </c>
      <c r="BC2060">
        <v>-1</v>
      </c>
      <c r="BD2060" t="s">
        <v>76</v>
      </c>
      <c r="BF2060" t="s">
        <v>76</v>
      </c>
      <c r="BG2060" t="s">
        <v>82</v>
      </c>
    </row>
    <row r="2061" spans="1:65" x14ac:dyDescent="0.3">
      <c r="A2061">
        <v>118012</v>
      </c>
      <c r="B2061">
        <v>0</v>
      </c>
      <c r="C2061" t="s">
        <v>65</v>
      </c>
      <c r="D2061" t="s">
        <v>88</v>
      </c>
      <c r="E2061" t="s">
        <v>67</v>
      </c>
      <c r="F2061" t="s">
        <v>67</v>
      </c>
      <c r="G2061">
        <v>0</v>
      </c>
      <c r="H2061">
        <v>297000</v>
      </c>
      <c r="I2061">
        <v>592560</v>
      </c>
      <c r="J2061" t="s">
        <v>69</v>
      </c>
      <c r="K2061" t="s">
        <v>70</v>
      </c>
      <c r="L2061" t="s">
        <v>91</v>
      </c>
      <c r="M2061" t="s">
        <v>169</v>
      </c>
      <c r="N2061">
        <v>4.6219999999999997E-2</v>
      </c>
      <c r="O2061">
        <v>23729</v>
      </c>
      <c r="P2061">
        <v>2667</v>
      </c>
      <c r="Q2061">
        <v>8987</v>
      </c>
      <c r="R2061">
        <v>4457</v>
      </c>
      <c r="S2061">
        <v>1</v>
      </c>
      <c r="T2061">
        <v>1</v>
      </c>
      <c r="U2061" t="s">
        <v>123</v>
      </c>
      <c r="V2061">
        <v>12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1</v>
      </c>
      <c r="AC2061" t="s">
        <v>167</v>
      </c>
      <c r="AD2061">
        <v>1339965</v>
      </c>
      <c r="AE2061" t="s">
        <v>65</v>
      </c>
      <c r="AF2061">
        <v>36213.705000000002</v>
      </c>
      <c r="AG2061">
        <v>900000</v>
      </c>
      <c r="AH2061">
        <v>1004544</v>
      </c>
      <c r="AJ2061">
        <v>900000</v>
      </c>
      <c r="AK2061" t="s">
        <v>109</v>
      </c>
      <c r="AL2061">
        <v>11</v>
      </c>
      <c r="AM2061" t="s">
        <v>68</v>
      </c>
      <c r="AN2061">
        <v>1</v>
      </c>
      <c r="AR2061" t="s">
        <v>76</v>
      </c>
      <c r="AS2061" t="s">
        <v>77</v>
      </c>
      <c r="AT2061">
        <v>-824</v>
      </c>
      <c r="AU2061" t="s">
        <v>78</v>
      </c>
      <c r="AV2061" t="s">
        <v>79</v>
      </c>
      <c r="AW2061" t="s">
        <v>80</v>
      </c>
      <c r="AX2061" t="s">
        <v>102</v>
      </c>
      <c r="AY2061" t="s">
        <v>76</v>
      </c>
      <c r="AZ2061" t="s">
        <v>82</v>
      </c>
      <c r="BA2061" t="s">
        <v>83</v>
      </c>
      <c r="BB2061" t="s">
        <v>121</v>
      </c>
      <c r="BC2061">
        <v>-1</v>
      </c>
      <c r="BD2061" t="s">
        <v>76</v>
      </c>
      <c r="BE2061">
        <v>48</v>
      </c>
      <c r="BF2061" t="s">
        <v>112</v>
      </c>
      <c r="BG2061" t="s">
        <v>150</v>
      </c>
      <c r="BH2061">
        <v>365243</v>
      </c>
      <c r="BI2061">
        <v>-793</v>
      </c>
      <c r="BJ2061">
        <v>617</v>
      </c>
      <c r="BK2061">
        <v>-313</v>
      </c>
      <c r="BL2061">
        <v>-309</v>
      </c>
      <c r="BM2061">
        <v>0</v>
      </c>
    </row>
    <row r="2062" spans="1:65" x14ac:dyDescent="0.3">
      <c r="A2062">
        <v>118027</v>
      </c>
      <c r="B2062">
        <v>0</v>
      </c>
      <c r="C2062" t="s">
        <v>65</v>
      </c>
      <c r="D2062" t="s">
        <v>88</v>
      </c>
      <c r="E2062" t="s">
        <v>67</v>
      </c>
      <c r="F2062" t="s">
        <v>68</v>
      </c>
      <c r="G2062">
        <v>0</v>
      </c>
      <c r="H2062">
        <v>180000</v>
      </c>
      <c r="I2062">
        <v>808650</v>
      </c>
      <c r="J2062" t="s">
        <v>69</v>
      </c>
      <c r="K2062" t="s">
        <v>90</v>
      </c>
      <c r="L2062" t="s">
        <v>91</v>
      </c>
      <c r="M2062" t="s">
        <v>72</v>
      </c>
      <c r="N2062">
        <v>1.9101E-2</v>
      </c>
      <c r="O2062">
        <v>16029</v>
      </c>
      <c r="P2062">
        <v>1394</v>
      </c>
      <c r="Q2062">
        <v>515</v>
      </c>
      <c r="R2062">
        <v>1771</v>
      </c>
      <c r="S2062">
        <v>2</v>
      </c>
      <c r="T2062">
        <v>2</v>
      </c>
      <c r="U2062" t="s">
        <v>120</v>
      </c>
      <c r="V2062">
        <v>17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1</v>
      </c>
      <c r="AC2062" t="s">
        <v>108</v>
      </c>
      <c r="AD2062">
        <v>1622509</v>
      </c>
      <c r="AE2062" t="s">
        <v>99</v>
      </c>
      <c r="AG2062">
        <v>0</v>
      </c>
      <c r="AH2062">
        <v>0</v>
      </c>
      <c r="AK2062" t="s">
        <v>109</v>
      </c>
      <c r="AL2062">
        <v>13</v>
      </c>
      <c r="AM2062" t="s">
        <v>68</v>
      </c>
      <c r="AN2062">
        <v>1</v>
      </c>
      <c r="AR2062" t="s">
        <v>79</v>
      </c>
      <c r="AS2062" t="s">
        <v>129</v>
      </c>
      <c r="AT2062">
        <v>-68</v>
      </c>
      <c r="AU2062" t="s">
        <v>76</v>
      </c>
      <c r="AV2062" t="s">
        <v>79</v>
      </c>
      <c r="AX2062" t="s">
        <v>81</v>
      </c>
      <c r="AY2062" t="s">
        <v>76</v>
      </c>
      <c r="AZ2062" t="s">
        <v>76</v>
      </c>
      <c r="BA2062" t="s">
        <v>76</v>
      </c>
      <c r="BB2062" t="s">
        <v>121</v>
      </c>
      <c r="BC2062">
        <v>-1</v>
      </c>
      <c r="BD2062" t="s">
        <v>76</v>
      </c>
      <c r="BF2062" t="s">
        <v>76</v>
      </c>
      <c r="BG2062" t="s">
        <v>132</v>
      </c>
    </row>
    <row r="2063" spans="1:65" x14ac:dyDescent="0.3">
      <c r="A2063">
        <v>118034</v>
      </c>
      <c r="B2063">
        <v>0</v>
      </c>
      <c r="C2063" t="s">
        <v>65</v>
      </c>
      <c r="D2063" t="s">
        <v>88</v>
      </c>
      <c r="E2063" t="s">
        <v>67</v>
      </c>
      <c r="F2063" t="s">
        <v>68</v>
      </c>
      <c r="G2063">
        <v>0</v>
      </c>
      <c r="H2063">
        <v>112500</v>
      </c>
      <c r="I2063">
        <v>454500</v>
      </c>
      <c r="J2063" t="s">
        <v>69</v>
      </c>
      <c r="K2063" t="s">
        <v>70</v>
      </c>
      <c r="L2063" t="s">
        <v>91</v>
      </c>
      <c r="M2063" t="s">
        <v>72</v>
      </c>
      <c r="N2063">
        <v>1.5221E-2</v>
      </c>
      <c r="O2063">
        <v>18679</v>
      </c>
      <c r="P2063">
        <v>11454</v>
      </c>
      <c r="Q2063">
        <v>3025</v>
      </c>
      <c r="R2063">
        <v>2232</v>
      </c>
      <c r="S2063">
        <v>2</v>
      </c>
      <c r="T2063">
        <v>2</v>
      </c>
      <c r="U2063" t="s">
        <v>120</v>
      </c>
      <c r="V2063">
        <v>13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1</v>
      </c>
      <c r="AC2063" t="s">
        <v>168</v>
      </c>
      <c r="AD2063">
        <v>1602681</v>
      </c>
      <c r="AE2063" t="s">
        <v>65</v>
      </c>
      <c r="AF2063">
        <v>24772.14</v>
      </c>
      <c r="AG2063">
        <v>247500</v>
      </c>
      <c r="AH2063">
        <v>260896.5</v>
      </c>
      <c r="AJ2063">
        <v>247500</v>
      </c>
      <c r="AK2063" t="s">
        <v>94</v>
      </c>
      <c r="AL2063">
        <v>10</v>
      </c>
      <c r="AM2063" t="s">
        <v>68</v>
      </c>
      <c r="AN2063">
        <v>1</v>
      </c>
      <c r="AR2063" t="s">
        <v>76</v>
      </c>
      <c r="AS2063" t="s">
        <v>114</v>
      </c>
      <c r="AT2063">
        <v>-291</v>
      </c>
      <c r="AU2063" t="s">
        <v>78</v>
      </c>
      <c r="AV2063" t="s">
        <v>115</v>
      </c>
      <c r="AW2063" t="s">
        <v>171</v>
      </c>
      <c r="AX2063" t="s">
        <v>81</v>
      </c>
      <c r="AY2063" t="s">
        <v>76</v>
      </c>
      <c r="AZ2063" t="s">
        <v>82</v>
      </c>
      <c r="BA2063" t="s">
        <v>116</v>
      </c>
      <c r="BB2063" t="s">
        <v>117</v>
      </c>
      <c r="BC2063">
        <v>4</v>
      </c>
      <c r="BD2063" t="s">
        <v>76</v>
      </c>
      <c r="BE2063">
        <v>12</v>
      </c>
      <c r="BF2063" t="s">
        <v>112</v>
      </c>
      <c r="BG2063" t="s">
        <v>118</v>
      </c>
    </row>
    <row r="2064" spans="1:65" x14ac:dyDescent="0.3">
      <c r="A2064">
        <v>118049</v>
      </c>
      <c r="B2064">
        <v>0</v>
      </c>
      <c r="C2064" t="s">
        <v>65</v>
      </c>
      <c r="D2064" t="s">
        <v>88</v>
      </c>
      <c r="E2064" t="s">
        <v>68</v>
      </c>
      <c r="F2064" t="s">
        <v>68</v>
      </c>
      <c r="G2064">
        <v>1</v>
      </c>
      <c r="H2064">
        <v>495000</v>
      </c>
      <c r="I2064">
        <v>1125000</v>
      </c>
      <c r="J2064" t="s">
        <v>89</v>
      </c>
      <c r="K2064" t="s">
        <v>90</v>
      </c>
      <c r="L2064" t="s">
        <v>91</v>
      </c>
      <c r="M2064" t="s">
        <v>72</v>
      </c>
      <c r="N2064">
        <v>6.3049999999999998E-3</v>
      </c>
      <c r="O2064">
        <v>14215</v>
      </c>
      <c r="P2064">
        <v>673</v>
      </c>
      <c r="Q2064">
        <v>4965</v>
      </c>
      <c r="R2064">
        <v>1328</v>
      </c>
      <c r="S2064">
        <v>3</v>
      </c>
      <c r="T2064">
        <v>3</v>
      </c>
      <c r="U2064" t="s">
        <v>120</v>
      </c>
      <c r="V2064">
        <v>10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137</v>
      </c>
      <c r="AD2064">
        <v>2366751</v>
      </c>
      <c r="AE2064" t="s">
        <v>99</v>
      </c>
      <c r="AF2064">
        <v>33750</v>
      </c>
      <c r="AG2064">
        <v>675000</v>
      </c>
      <c r="AH2064">
        <v>675000</v>
      </c>
      <c r="AJ2064">
        <v>675000</v>
      </c>
      <c r="AK2064" t="s">
        <v>120</v>
      </c>
      <c r="AL2064">
        <v>7</v>
      </c>
      <c r="AM2064" t="s">
        <v>68</v>
      </c>
      <c r="AN2064">
        <v>1</v>
      </c>
      <c r="AR2064" t="s">
        <v>79</v>
      </c>
      <c r="AS2064" t="s">
        <v>77</v>
      </c>
      <c r="AT2064">
        <v>-161</v>
      </c>
      <c r="AU2064" t="s">
        <v>76</v>
      </c>
      <c r="AV2064" t="s">
        <v>79</v>
      </c>
      <c r="AW2064" t="s">
        <v>80</v>
      </c>
      <c r="AX2064" t="s">
        <v>81</v>
      </c>
      <c r="AY2064" t="s">
        <v>76</v>
      </c>
      <c r="AZ2064" t="s">
        <v>131</v>
      </c>
      <c r="BA2064" t="s">
        <v>116</v>
      </c>
      <c r="BB2064" t="s">
        <v>121</v>
      </c>
      <c r="BC2064">
        <v>-1</v>
      </c>
      <c r="BD2064" t="s">
        <v>76</v>
      </c>
      <c r="BE2064">
        <v>0</v>
      </c>
      <c r="BF2064" t="s">
        <v>76</v>
      </c>
      <c r="BG2064" t="s">
        <v>160</v>
      </c>
      <c r="BH2064">
        <v>-134</v>
      </c>
      <c r="BI2064">
        <v>-22</v>
      </c>
      <c r="BJ2064">
        <v>365243</v>
      </c>
      <c r="BK2064">
        <v>365243</v>
      </c>
      <c r="BL2064">
        <v>365243</v>
      </c>
      <c r="BM2064">
        <v>0</v>
      </c>
    </row>
    <row r="2065" spans="1:65" x14ac:dyDescent="0.3">
      <c r="A2065">
        <v>118054</v>
      </c>
      <c r="B2065">
        <v>0</v>
      </c>
      <c r="C2065" t="s">
        <v>99</v>
      </c>
      <c r="D2065" t="s">
        <v>88</v>
      </c>
      <c r="E2065" t="s">
        <v>67</v>
      </c>
      <c r="F2065" t="s">
        <v>68</v>
      </c>
      <c r="G2065">
        <v>0</v>
      </c>
      <c r="H2065">
        <v>225000</v>
      </c>
      <c r="I2065">
        <v>247500</v>
      </c>
      <c r="J2065" t="s">
        <v>69</v>
      </c>
      <c r="K2065" t="s">
        <v>186</v>
      </c>
      <c r="L2065" t="s">
        <v>71</v>
      </c>
      <c r="M2065" t="s">
        <v>72</v>
      </c>
      <c r="N2065">
        <v>3.0755000000000001E-2</v>
      </c>
      <c r="O2065">
        <v>14197</v>
      </c>
      <c r="P2065">
        <v>4758</v>
      </c>
      <c r="Q2065">
        <v>1434</v>
      </c>
      <c r="R2065">
        <v>4584</v>
      </c>
      <c r="S2065">
        <v>2</v>
      </c>
      <c r="T2065">
        <v>2</v>
      </c>
      <c r="U2065" t="s">
        <v>120</v>
      </c>
      <c r="V2065">
        <v>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108</v>
      </c>
      <c r="AD2065">
        <v>2474061</v>
      </c>
      <c r="AE2065" t="s">
        <v>65</v>
      </c>
      <c r="AG2065">
        <v>0</v>
      </c>
      <c r="AH2065">
        <v>0</v>
      </c>
      <c r="AK2065" t="s">
        <v>120</v>
      </c>
      <c r="AL2065">
        <v>14</v>
      </c>
      <c r="AM2065" t="s">
        <v>68</v>
      </c>
      <c r="AN2065">
        <v>1</v>
      </c>
      <c r="AR2065" t="s">
        <v>76</v>
      </c>
      <c r="AS2065" t="s">
        <v>129</v>
      </c>
      <c r="AT2065">
        <v>-315</v>
      </c>
      <c r="AU2065" t="s">
        <v>76</v>
      </c>
      <c r="AV2065" t="s">
        <v>79</v>
      </c>
      <c r="AX2065" t="s">
        <v>81</v>
      </c>
      <c r="AY2065" t="s">
        <v>76</v>
      </c>
      <c r="AZ2065" t="s">
        <v>76</v>
      </c>
      <c r="BA2065" t="s">
        <v>76</v>
      </c>
      <c r="BB2065" t="s">
        <v>121</v>
      </c>
      <c r="BC2065">
        <v>-1</v>
      </c>
      <c r="BD2065" t="s">
        <v>76</v>
      </c>
      <c r="BF2065" t="s">
        <v>76</v>
      </c>
      <c r="BG2065" t="s">
        <v>82</v>
      </c>
    </row>
    <row r="2066" spans="1:65" x14ac:dyDescent="0.3">
      <c r="A2066">
        <v>118064</v>
      </c>
      <c r="B2066">
        <v>0</v>
      </c>
      <c r="C2066" t="s">
        <v>65</v>
      </c>
      <c r="D2066" t="s">
        <v>88</v>
      </c>
      <c r="E2066" t="s">
        <v>67</v>
      </c>
      <c r="F2066" t="s">
        <v>67</v>
      </c>
      <c r="G2066">
        <v>0</v>
      </c>
      <c r="H2066">
        <v>63000</v>
      </c>
      <c r="I2066">
        <v>695439</v>
      </c>
      <c r="J2066" t="s">
        <v>133</v>
      </c>
      <c r="K2066" t="s">
        <v>90</v>
      </c>
      <c r="L2066" t="s">
        <v>71</v>
      </c>
      <c r="M2066" t="s">
        <v>127</v>
      </c>
      <c r="N2066">
        <v>3.5791999999999997E-2</v>
      </c>
      <c r="O2066">
        <v>9173</v>
      </c>
      <c r="P2066">
        <v>1139</v>
      </c>
      <c r="Q2066">
        <v>622</v>
      </c>
      <c r="R2066">
        <v>1853</v>
      </c>
      <c r="S2066">
        <v>2</v>
      </c>
      <c r="T2066">
        <v>2</v>
      </c>
      <c r="U2066" t="s">
        <v>125</v>
      </c>
      <c r="V2066">
        <v>17</v>
      </c>
      <c r="W2066">
        <v>0</v>
      </c>
      <c r="X2066">
        <v>0</v>
      </c>
      <c r="Y2066">
        <v>0</v>
      </c>
      <c r="Z2066">
        <v>1</v>
      </c>
      <c r="AA2066">
        <v>1</v>
      </c>
      <c r="AB2066">
        <v>0</v>
      </c>
      <c r="AC2066" t="s">
        <v>219</v>
      </c>
      <c r="AD2066">
        <v>1943431</v>
      </c>
      <c r="AE2066" t="s">
        <v>65</v>
      </c>
      <c r="AG2066">
        <v>0</v>
      </c>
      <c r="AH2066">
        <v>0</v>
      </c>
      <c r="AK2066" t="s">
        <v>120</v>
      </c>
      <c r="AL2066">
        <v>18</v>
      </c>
      <c r="AM2066" t="s">
        <v>68</v>
      </c>
      <c r="AN2066">
        <v>1</v>
      </c>
      <c r="AR2066" t="s">
        <v>76</v>
      </c>
      <c r="AS2066" t="s">
        <v>129</v>
      </c>
      <c r="AT2066">
        <v>-34</v>
      </c>
      <c r="AU2066" t="s">
        <v>76</v>
      </c>
      <c r="AV2066" t="s">
        <v>79</v>
      </c>
      <c r="AX2066" t="s">
        <v>81</v>
      </c>
      <c r="AY2066" t="s">
        <v>76</v>
      </c>
      <c r="AZ2066" t="s">
        <v>76</v>
      </c>
      <c r="BA2066" t="s">
        <v>76</v>
      </c>
      <c r="BB2066" t="s">
        <v>121</v>
      </c>
      <c r="BC2066">
        <v>-1</v>
      </c>
      <c r="BD2066" t="s">
        <v>76</v>
      </c>
      <c r="BF2066" t="s">
        <v>76</v>
      </c>
      <c r="BG2066" t="s">
        <v>82</v>
      </c>
    </row>
    <row r="2067" spans="1:65" x14ac:dyDescent="0.3">
      <c r="A2067">
        <v>118070</v>
      </c>
      <c r="B2067">
        <v>0</v>
      </c>
      <c r="C2067" t="s">
        <v>65</v>
      </c>
      <c r="D2067" t="s">
        <v>88</v>
      </c>
      <c r="E2067" t="s">
        <v>67</v>
      </c>
      <c r="F2067" t="s">
        <v>68</v>
      </c>
      <c r="G2067">
        <v>0</v>
      </c>
      <c r="H2067">
        <v>157500</v>
      </c>
      <c r="I2067">
        <v>1067418</v>
      </c>
      <c r="J2067" t="s">
        <v>69</v>
      </c>
      <c r="K2067" t="s">
        <v>126</v>
      </c>
      <c r="L2067" t="s">
        <v>91</v>
      </c>
      <c r="M2067" t="s">
        <v>72</v>
      </c>
      <c r="N2067">
        <v>6.3049999999999998E-3</v>
      </c>
      <c r="O2067">
        <v>13524</v>
      </c>
      <c r="P2067">
        <v>1337</v>
      </c>
      <c r="Q2067">
        <v>2557</v>
      </c>
      <c r="R2067">
        <v>224</v>
      </c>
      <c r="S2067">
        <v>3</v>
      </c>
      <c r="T2067">
        <v>3</v>
      </c>
      <c r="U2067" t="s">
        <v>109</v>
      </c>
      <c r="V2067">
        <v>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92</v>
      </c>
      <c r="AD2067">
        <v>1863751</v>
      </c>
      <c r="AE2067" t="s">
        <v>65</v>
      </c>
      <c r="AG2067">
        <v>0</v>
      </c>
      <c r="AH2067">
        <v>0</v>
      </c>
      <c r="AK2067" t="s">
        <v>109</v>
      </c>
      <c r="AL2067">
        <v>6</v>
      </c>
      <c r="AM2067" t="s">
        <v>68</v>
      </c>
      <c r="AN2067">
        <v>1</v>
      </c>
      <c r="AR2067" t="s">
        <v>76</v>
      </c>
      <c r="AS2067" t="s">
        <v>129</v>
      </c>
      <c r="AT2067">
        <v>-70</v>
      </c>
      <c r="AU2067" t="s">
        <v>76</v>
      </c>
      <c r="AV2067" t="s">
        <v>79</v>
      </c>
      <c r="AX2067" t="s">
        <v>81</v>
      </c>
      <c r="AY2067" t="s">
        <v>76</v>
      </c>
      <c r="AZ2067" t="s">
        <v>76</v>
      </c>
      <c r="BA2067" t="s">
        <v>76</v>
      </c>
      <c r="BB2067" t="s">
        <v>121</v>
      </c>
      <c r="BC2067">
        <v>-1</v>
      </c>
      <c r="BD2067" t="s">
        <v>76</v>
      </c>
      <c r="BF2067" t="s">
        <v>76</v>
      </c>
      <c r="BG2067" t="s">
        <v>82</v>
      </c>
    </row>
    <row r="2068" spans="1:65" x14ac:dyDescent="0.3">
      <c r="A2068">
        <v>118085</v>
      </c>
      <c r="B2068">
        <v>0</v>
      </c>
      <c r="C2068" t="s">
        <v>65</v>
      </c>
      <c r="D2068" t="s">
        <v>88</v>
      </c>
      <c r="E2068" t="s">
        <v>67</v>
      </c>
      <c r="F2068" t="s">
        <v>68</v>
      </c>
      <c r="G2068">
        <v>0</v>
      </c>
      <c r="H2068">
        <v>112500</v>
      </c>
      <c r="I2068">
        <v>360000</v>
      </c>
      <c r="J2068" t="s">
        <v>69</v>
      </c>
      <c r="K2068" t="s">
        <v>70</v>
      </c>
      <c r="L2068" t="s">
        <v>119</v>
      </c>
      <c r="M2068" t="s">
        <v>72</v>
      </c>
      <c r="N2068">
        <v>1.0276E-2</v>
      </c>
      <c r="O2068">
        <v>18768</v>
      </c>
      <c r="P2068">
        <v>130</v>
      </c>
      <c r="Q2068">
        <v>6351</v>
      </c>
      <c r="R2068">
        <v>2322</v>
      </c>
      <c r="S2068">
        <v>2</v>
      </c>
      <c r="T2068">
        <v>2</v>
      </c>
      <c r="U2068" t="s">
        <v>73</v>
      </c>
      <c r="V2068">
        <v>12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92</v>
      </c>
      <c r="AD2068">
        <v>1561684</v>
      </c>
      <c r="AE2068" t="s">
        <v>93</v>
      </c>
      <c r="AF2068">
        <v>10327.68</v>
      </c>
      <c r="AG2068">
        <v>91057.5</v>
      </c>
      <c r="AH2068">
        <v>90081</v>
      </c>
      <c r="AI2068">
        <v>9090</v>
      </c>
      <c r="AJ2068">
        <v>91057.5</v>
      </c>
      <c r="AK2068" t="s">
        <v>94</v>
      </c>
      <c r="AL2068">
        <v>12</v>
      </c>
      <c r="AM2068" t="s">
        <v>68</v>
      </c>
      <c r="AN2068">
        <v>1</v>
      </c>
      <c r="AO2068">
        <v>9.9825920999999998E-2</v>
      </c>
      <c r="AR2068" t="s">
        <v>79</v>
      </c>
      <c r="AS2068" t="s">
        <v>77</v>
      </c>
      <c r="AT2068">
        <v>-2014</v>
      </c>
      <c r="AU2068" t="s">
        <v>78</v>
      </c>
      <c r="AV2068" t="s">
        <v>79</v>
      </c>
      <c r="AW2068" t="s">
        <v>80</v>
      </c>
      <c r="AX2068" t="s">
        <v>81</v>
      </c>
      <c r="AY2068" t="s">
        <v>95</v>
      </c>
      <c r="AZ2068" t="s">
        <v>96</v>
      </c>
      <c r="BA2068" t="s">
        <v>76</v>
      </c>
      <c r="BB2068" t="s">
        <v>104</v>
      </c>
      <c r="BC2068">
        <v>1500</v>
      </c>
      <c r="BD2068" t="s">
        <v>85</v>
      </c>
      <c r="BE2068">
        <v>12</v>
      </c>
      <c r="BF2068" t="s">
        <v>86</v>
      </c>
      <c r="BG2068" t="s">
        <v>151</v>
      </c>
      <c r="BH2068">
        <v>365243</v>
      </c>
      <c r="BI2068">
        <v>-1983</v>
      </c>
      <c r="BJ2068">
        <v>-1653</v>
      </c>
      <c r="BK2068">
        <v>-1653</v>
      </c>
      <c r="BL2068">
        <v>-1649</v>
      </c>
      <c r="BM2068">
        <v>0</v>
      </c>
    </row>
    <row r="2069" spans="1:65" x14ac:dyDescent="0.3">
      <c r="A2069">
        <v>118100</v>
      </c>
      <c r="B2069">
        <v>0</v>
      </c>
      <c r="C2069" t="s">
        <v>65</v>
      </c>
      <c r="D2069" t="s">
        <v>88</v>
      </c>
      <c r="E2069" t="s">
        <v>68</v>
      </c>
      <c r="F2069" t="s">
        <v>68</v>
      </c>
      <c r="G2069">
        <v>1</v>
      </c>
      <c r="H2069">
        <v>247500</v>
      </c>
      <c r="I2069">
        <v>667237.5</v>
      </c>
      <c r="J2069" t="s">
        <v>69</v>
      </c>
      <c r="K2069" t="s">
        <v>90</v>
      </c>
      <c r="L2069" t="s">
        <v>91</v>
      </c>
      <c r="M2069" t="s">
        <v>72</v>
      </c>
      <c r="N2069">
        <v>1.8800999999999998E-2</v>
      </c>
      <c r="O2069">
        <v>11258</v>
      </c>
      <c r="P2069">
        <v>1596</v>
      </c>
      <c r="Q2069">
        <v>3355</v>
      </c>
      <c r="R2069">
        <v>3579</v>
      </c>
      <c r="S2069">
        <v>2</v>
      </c>
      <c r="T2069">
        <v>2</v>
      </c>
      <c r="U2069" t="s">
        <v>109</v>
      </c>
      <c r="V2069">
        <v>8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1</v>
      </c>
      <c r="AC2069" t="s">
        <v>134</v>
      </c>
      <c r="AD2069">
        <v>2311065</v>
      </c>
      <c r="AE2069" t="s">
        <v>93</v>
      </c>
      <c r="AF2069">
        <v>6190.9650000000001</v>
      </c>
      <c r="AG2069">
        <v>112860</v>
      </c>
      <c r="AH2069">
        <v>136696.5</v>
      </c>
      <c r="AI2069">
        <v>0</v>
      </c>
      <c r="AJ2069">
        <v>112860</v>
      </c>
      <c r="AK2069" t="s">
        <v>120</v>
      </c>
      <c r="AL2069">
        <v>8</v>
      </c>
      <c r="AM2069" t="s">
        <v>68</v>
      </c>
      <c r="AN2069">
        <v>1</v>
      </c>
      <c r="AO2069">
        <v>0</v>
      </c>
      <c r="AR2069" t="s">
        <v>79</v>
      </c>
      <c r="AS2069" t="s">
        <v>77</v>
      </c>
      <c r="AT2069">
        <v>-898</v>
      </c>
      <c r="AU2069" t="s">
        <v>78</v>
      </c>
      <c r="AV2069" t="s">
        <v>79</v>
      </c>
      <c r="AW2069" t="s">
        <v>101</v>
      </c>
      <c r="AX2069" t="s">
        <v>161</v>
      </c>
      <c r="AY2069" t="s">
        <v>111</v>
      </c>
      <c r="AZ2069" t="s">
        <v>96</v>
      </c>
      <c r="BA2069" t="s">
        <v>76</v>
      </c>
      <c r="BB2069" t="s">
        <v>104</v>
      </c>
      <c r="BC2069">
        <v>550</v>
      </c>
      <c r="BD2069" t="s">
        <v>85</v>
      </c>
      <c r="BE2069">
        <v>24</v>
      </c>
      <c r="BF2069" t="s">
        <v>97</v>
      </c>
      <c r="BG2069" t="s">
        <v>98</v>
      </c>
      <c r="BH2069">
        <v>365243</v>
      </c>
      <c r="BI2069">
        <v>-867</v>
      </c>
      <c r="BJ2069">
        <v>-177</v>
      </c>
      <c r="BK2069">
        <v>-177</v>
      </c>
      <c r="BL2069">
        <v>-173</v>
      </c>
      <c r="BM2069">
        <v>0</v>
      </c>
    </row>
    <row r="2070" spans="1:65" x14ac:dyDescent="0.3">
      <c r="A2070">
        <v>118110</v>
      </c>
      <c r="B2070">
        <v>0</v>
      </c>
      <c r="C2070" t="s">
        <v>65</v>
      </c>
      <c r="D2070" t="s">
        <v>66</v>
      </c>
      <c r="E2070" t="s">
        <v>68</v>
      </c>
      <c r="F2070" t="s">
        <v>68</v>
      </c>
      <c r="G2070">
        <v>0</v>
      </c>
      <c r="H2070">
        <v>135000</v>
      </c>
      <c r="I2070">
        <v>305221.5</v>
      </c>
      <c r="J2070" t="s">
        <v>89</v>
      </c>
      <c r="K2070" t="s">
        <v>70</v>
      </c>
      <c r="L2070" t="s">
        <v>91</v>
      </c>
      <c r="M2070" t="s">
        <v>72</v>
      </c>
      <c r="N2070">
        <v>1.8800999999999998E-2</v>
      </c>
      <c r="O2070">
        <v>13822</v>
      </c>
      <c r="P2070">
        <v>267</v>
      </c>
      <c r="Q2070">
        <v>7960</v>
      </c>
      <c r="R2070">
        <v>4051</v>
      </c>
      <c r="S2070">
        <v>2</v>
      </c>
      <c r="T2070">
        <v>2</v>
      </c>
      <c r="U2070" t="s">
        <v>120</v>
      </c>
      <c r="V2070">
        <v>12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92</v>
      </c>
      <c r="AD2070">
        <v>2794706</v>
      </c>
      <c r="AE2070" t="s">
        <v>93</v>
      </c>
      <c r="AF2070">
        <v>2047.5450000000001</v>
      </c>
      <c r="AG2070">
        <v>37525.5</v>
      </c>
      <c r="AH2070">
        <v>45450</v>
      </c>
      <c r="AI2070">
        <v>0</v>
      </c>
      <c r="AJ2070">
        <v>37525.5</v>
      </c>
      <c r="AK2070" t="s">
        <v>75</v>
      </c>
      <c r="AL2070">
        <v>14</v>
      </c>
      <c r="AM2070" t="s">
        <v>68</v>
      </c>
      <c r="AN2070">
        <v>1</v>
      </c>
      <c r="AO2070">
        <v>0</v>
      </c>
      <c r="AR2070" t="s">
        <v>79</v>
      </c>
      <c r="AS2070" t="s">
        <v>77</v>
      </c>
      <c r="AT2070">
        <v>-486</v>
      </c>
      <c r="AU2070" t="s">
        <v>78</v>
      </c>
      <c r="AV2070" t="s">
        <v>79</v>
      </c>
      <c r="AX2070" t="s">
        <v>81</v>
      </c>
      <c r="AY2070" t="s">
        <v>111</v>
      </c>
      <c r="AZ2070" t="s">
        <v>96</v>
      </c>
      <c r="BA2070" t="s">
        <v>76</v>
      </c>
      <c r="BB2070" t="s">
        <v>104</v>
      </c>
      <c r="BC2070">
        <v>2000</v>
      </c>
      <c r="BD2070" t="s">
        <v>85</v>
      </c>
      <c r="BE2070">
        <v>24</v>
      </c>
      <c r="BF2070" t="s">
        <v>97</v>
      </c>
      <c r="BG2070" t="s">
        <v>98</v>
      </c>
      <c r="BH2070">
        <v>365243</v>
      </c>
      <c r="BI2070">
        <v>-455</v>
      </c>
      <c r="BJ2070">
        <v>235</v>
      </c>
      <c r="BK2070">
        <v>-155</v>
      </c>
      <c r="BL2070">
        <v>-150</v>
      </c>
      <c r="BM2070">
        <v>0</v>
      </c>
    </row>
    <row r="2071" spans="1:65" x14ac:dyDescent="0.3">
      <c r="A2071">
        <v>118130</v>
      </c>
      <c r="B2071">
        <v>0</v>
      </c>
      <c r="C2071" t="s">
        <v>65</v>
      </c>
      <c r="D2071" t="s">
        <v>66</v>
      </c>
      <c r="E2071" t="s">
        <v>67</v>
      </c>
      <c r="F2071" t="s">
        <v>68</v>
      </c>
      <c r="G2071">
        <v>0</v>
      </c>
      <c r="H2071">
        <v>81000</v>
      </c>
      <c r="I2071">
        <v>900000</v>
      </c>
      <c r="J2071" t="s">
        <v>113</v>
      </c>
      <c r="K2071" t="s">
        <v>70</v>
      </c>
      <c r="L2071" t="s">
        <v>91</v>
      </c>
      <c r="M2071" t="s">
        <v>72</v>
      </c>
      <c r="N2071">
        <v>2.6391999999999999E-2</v>
      </c>
      <c r="O2071">
        <v>23597</v>
      </c>
      <c r="P2071">
        <v>365243</v>
      </c>
      <c r="Q2071">
        <v>4521</v>
      </c>
      <c r="R2071">
        <v>4843</v>
      </c>
      <c r="S2071">
        <v>2</v>
      </c>
      <c r="T2071">
        <v>2</v>
      </c>
      <c r="U2071" t="s">
        <v>73</v>
      </c>
      <c r="V2071">
        <v>10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76</v>
      </c>
      <c r="AD2071">
        <v>2030037</v>
      </c>
      <c r="AE2071" t="s">
        <v>93</v>
      </c>
      <c r="AF2071">
        <v>6546.1949999999997</v>
      </c>
      <c r="AG2071">
        <v>157149</v>
      </c>
      <c r="AH2071">
        <v>140476.5</v>
      </c>
      <c r="AI2071">
        <v>16672.5</v>
      </c>
      <c r="AJ2071">
        <v>157149</v>
      </c>
      <c r="AK2071" t="s">
        <v>109</v>
      </c>
      <c r="AL2071">
        <v>17</v>
      </c>
      <c r="AM2071" t="s">
        <v>68</v>
      </c>
      <c r="AN2071">
        <v>1</v>
      </c>
      <c r="AO2071">
        <v>0.115545553</v>
      </c>
      <c r="AR2071" t="s">
        <v>79</v>
      </c>
      <c r="AS2071" t="s">
        <v>77</v>
      </c>
      <c r="AT2071">
        <v>-2764</v>
      </c>
      <c r="AU2071" t="s">
        <v>78</v>
      </c>
      <c r="AV2071" t="s">
        <v>79</v>
      </c>
      <c r="AW2071" t="s">
        <v>101</v>
      </c>
      <c r="AX2071" t="s">
        <v>81</v>
      </c>
      <c r="AY2071" t="s">
        <v>103</v>
      </c>
      <c r="AZ2071" t="s">
        <v>96</v>
      </c>
      <c r="BA2071" t="s">
        <v>76</v>
      </c>
      <c r="BB2071" t="s">
        <v>104</v>
      </c>
      <c r="BC2071">
        <v>-1</v>
      </c>
      <c r="BD2071" t="s">
        <v>85</v>
      </c>
      <c r="BE2071">
        <v>24</v>
      </c>
      <c r="BF2071" t="s">
        <v>97</v>
      </c>
      <c r="BG2071" t="s">
        <v>98</v>
      </c>
      <c r="BH2071">
        <v>365243</v>
      </c>
      <c r="BI2071">
        <v>-2733</v>
      </c>
      <c r="BJ2071">
        <v>-2043</v>
      </c>
      <c r="BK2071">
        <v>-2043</v>
      </c>
      <c r="BL2071">
        <v>-2034</v>
      </c>
      <c r="BM2071">
        <v>0</v>
      </c>
    </row>
    <row r="2072" spans="1:65" x14ac:dyDescent="0.3">
      <c r="A2072">
        <v>118131</v>
      </c>
      <c r="B2072">
        <v>0</v>
      </c>
      <c r="C2072" t="s">
        <v>65</v>
      </c>
      <c r="D2072" t="s">
        <v>88</v>
      </c>
      <c r="E2072" t="s">
        <v>67</v>
      </c>
      <c r="F2072" t="s">
        <v>67</v>
      </c>
      <c r="G2072">
        <v>0</v>
      </c>
      <c r="H2072">
        <v>135000</v>
      </c>
      <c r="I2072">
        <v>1113840</v>
      </c>
      <c r="J2072" t="s">
        <v>89</v>
      </c>
      <c r="K2072" t="s">
        <v>70</v>
      </c>
      <c r="L2072" t="s">
        <v>91</v>
      </c>
      <c r="M2072" t="s">
        <v>72</v>
      </c>
      <c r="N2072">
        <v>7.0200000000000002E-3</v>
      </c>
      <c r="O2072">
        <v>11641</v>
      </c>
      <c r="P2072">
        <v>1158</v>
      </c>
      <c r="Q2072">
        <v>11610</v>
      </c>
      <c r="R2072">
        <v>2161</v>
      </c>
      <c r="S2072">
        <v>2</v>
      </c>
      <c r="T2072">
        <v>2</v>
      </c>
      <c r="U2072" t="s">
        <v>123</v>
      </c>
      <c r="V2072">
        <v>16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206</v>
      </c>
      <c r="AD2072">
        <v>1622742</v>
      </c>
      <c r="AE2072" t="s">
        <v>93</v>
      </c>
      <c r="AF2072">
        <v>3721.86</v>
      </c>
      <c r="AG2072">
        <v>31050</v>
      </c>
      <c r="AH2072">
        <v>27900</v>
      </c>
      <c r="AI2072">
        <v>3150</v>
      </c>
      <c r="AJ2072">
        <v>31050</v>
      </c>
      <c r="AK2072" t="s">
        <v>120</v>
      </c>
      <c r="AL2072">
        <v>19</v>
      </c>
      <c r="AM2072" t="s">
        <v>68</v>
      </c>
      <c r="AN2072">
        <v>1</v>
      </c>
      <c r="AO2072">
        <v>0.110487484</v>
      </c>
      <c r="AR2072" t="s">
        <v>79</v>
      </c>
      <c r="AS2072" t="s">
        <v>77</v>
      </c>
      <c r="AT2072">
        <v>-2546</v>
      </c>
      <c r="AU2072" t="s">
        <v>78</v>
      </c>
      <c r="AV2072" t="s">
        <v>79</v>
      </c>
      <c r="AW2072" t="s">
        <v>80</v>
      </c>
      <c r="AX2072" t="s">
        <v>102</v>
      </c>
      <c r="AY2072" t="s">
        <v>124</v>
      </c>
      <c r="AZ2072" t="s">
        <v>96</v>
      </c>
      <c r="BA2072" t="s">
        <v>76</v>
      </c>
      <c r="BB2072" t="s">
        <v>138</v>
      </c>
      <c r="BC2072">
        <v>8</v>
      </c>
      <c r="BD2072" t="s">
        <v>105</v>
      </c>
      <c r="BE2072">
        <v>10</v>
      </c>
      <c r="BF2072" t="s">
        <v>86</v>
      </c>
      <c r="BG2072" t="s">
        <v>106</v>
      </c>
      <c r="BH2072">
        <v>365243</v>
      </c>
      <c r="BI2072">
        <v>-2510</v>
      </c>
      <c r="BJ2072">
        <v>-2240</v>
      </c>
      <c r="BK2072">
        <v>-2240</v>
      </c>
      <c r="BL2072">
        <v>-2234</v>
      </c>
      <c r="BM2072">
        <v>0</v>
      </c>
    </row>
    <row r="2073" spans="1:65" x14ac:dyDescent="0.3">
      <c r="A2073">
        <v>118161</v>
      </c>
      <c r="B2073">
        <v>0</v>
      </c>
      <c r="C2073" t="s">
        <v>65</v>
      </c>
      <c r="D2073" t="s">
        <v>88</v>
      </c>
      <c r="E2073" t="s">
        <v>67</v>
      </c>
      <c r="F2073" t="s">
        <v>67</v>
      </c>
      <c r="G2073">
        <v>0</v>
      </c>
      <c r="H2073">
        <v>360000</v>
      </c>
      <c r="I2073">
        <v>781920</v>
      </c>
      <c r="J2073" t="s">
        <v>89</v>
      </c>
      <c r="K2073" t="s">
        <v>70</v>
      </c>
      <c r="L2073" t="s">
        <v>91</v>
      </c>
      <c r="M2073" t="s">
        <v>72</v>
      </c>
      <c r="N2073">
        <v>1.8634000000000001E-2</v>
      </c>
      <c r="O2073">
        <v>12093</v>
      </c>
      <c r="P2073">
        <v>2632</v>
      </c>
      <c r="Q2073">
        <v>2019</v>
      </c>
      <c r="R2073">
        <v>110</v>
      </c>
      <c r="S2073">
        <v>2</v>
      </c>
      <c r="T2073">
        <v>2</v>
      </c>
      <c r="U2073" t="s">
        <v>125</v>
      </c>
      <c r="V2073">
        <v>10</v>
      </c>
      <c r="W2073">
        <v>1</v>
      </c>
      <c r="X2073">
        <v>1</v>
      </c>
      <c r="Y2073">
        <v>0</v>
      </c>
      <c r="Z2073">
        <v>1</v>
      </c>
      <c r="AA2073">
        <v>1</v>
      </c>
      <c r="AB2073">
        <v>0</v>
      </c>
      <c r="AC2073" t="s">
        <v>92</v>
      </c>
      <c r="AD2073">
        <v>1231467</v>
      </c>
      <c r="AE2073" t="s">
        <v>65</v>
      </c>
      <c r="AF2073">
        <v>53812.845000000001</v>
      </c>
      <c r="AG2073">
        <v>720000</v>
      </c>
      <c r="AH2073">
        <v>769419</v>
      </c>
      <c r="AJ2073">
        <v>720000</v>
      </c>
      <c r="AK2073" t="s">
        <v>109</v>
      </c>
      <c r="AL2073">
        <v>19</v>
      </c>
      <c r="AM2073" t="s">
        <v>68</v>
      </c>
      <c r="AN2073">
        <v>1</v>
      </c>
      <c r="AR2073" t="s">
        <v>76</v>
      </c>
      <c r="AS2073" t="s">
        <v>77</v>
      </c>
      <c r="AT2073">
        <v>-648</v>
      </c>
      <c r="AU2073" t="s">
        <v>76</v>
      </c>
      <c r="AV2073" t="s">
        <v>79</v>
      </c>
      <c r="AX2073" t="s">
        <v>81</v>
      </c>
      <c r="AY2073" t="s">
        <v>76</v>
      </c>
      <c r="AZ2073" t="s">
        <v>82</v>
      </c>
      <c r="BA2073" t="s">
        <v>116</v>
      </c>
      <c r="BB2073" t="s">
        <v>121</v>
      </c>
      <c r="BC2073">
        <v>-1</v>
      </c>
      <c r="BD2073" t="s">
        <v>76</v>
      </c>
      <c r="BE2073">
        <v>24</v>
      </c>
      <c r="BF2073" t="s">
        <v>86</v>
      </c>
      <c r="BG2073" t="s">
        <v>172</v>
      </c>
      <c r="BH2073">
        <v>365243</v>
      </c>
      <c r="BI2073">
        <v>-618</v>
      </c>
      <c r="BJ2073">
        <v>72</v>
      </c>
      <c r="BK2073">
        <v>365243</v>
      </c>
      <c r="BL2073">
        <v>365243</v>
      </c>
      <c r="BM2073">
        <v>1</v>
      </c>
    </row>
    <row r="2074" spans="1:65" x14ac:dyDescent="0.3">
      <c r="A2074">
        <v>118168</v>
      </c>
      <c r="B2074">
        <v>0</v>
      </c>
      <c r="C2074" t="s">
        <v>65</v>
      </c>
      <c r="D2074" t="s">
        <v>88</v>
      </c>
      <c r="E2074" t="s">
        <v>68</v>
      </c>
      <c r="F2074" t="s">
        <v>68</v>
      </c>
      <c r="G2074">
        <v>2</v>
      </c>
      <c r="H2074">
        <v>202500</v>
      </c>
      <c r="I2074">
        <v>225000</v>
      </c>
      <c r="J2074" t="s">
        <v>89</v>
      </c>
      <c r="K2074" t="s">
        <v>90</v>
      </c>
      <c r="L2074" t="s">
        <v>71</v>
      </c>
      <c r="M2074" t="s">
        <v>72</v>
      </c>
      <c r="N2074">
        <v>7.3049999999999999E-3</v>
      </c>
      <c r="O2074">
        <v>11069</v>
      </c>
      <c r="P2074">
        <v>2439</v>
      </c>
      <c r="Q2074">
        <v>736</v>
      </c>
      <c r="R2074">
        <v>2473</v>
      </c>
      <c r="S2074">
        <v>3</v>
      </c>
      <c r="T2074">
        <v>3</v>
      </c>
      <c r="U2074" t="s">
        <v>109</v>
      </c>
      <c r="V2074">
        <v>11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173</v>
      </c>
      <c r="AD2074">
        <v>1807967</v>
      </c>
      <c r="AE2074" t="s">
        <v>65</v>
      </c>
      <c r="AG2074">
        <v>0</v>
      </c>
      <c r="AH2074">
        <v>0</v>
      </c>
      <c r="AK2074" t="s">
        <v>120</v>
      </c>
      <c r="AL2074">
        <v>13</v>
      </c>
      <c r="AM2074" t="s">
        <v>68</v>
      </c>
      <c r="AN2074">
        <v>1</v>
      </c>
      <c r="AR2074" t="s">
        <v>76</v>
      </c>
      <c r="AS2074" t="s">
        <v>129</v>
      </c>
      <c r="AT2074">
        <v>-240</v>
      </c>
      <c r="AU2074" t="s">
        <v>76</v>
      </c>
      <c r="AV2074" t="s">
        <v>79</v>
      </c>
      <c r="AX2074" t="s">
        <v>81</v>
      </c>
      <c r="AY2074" t="s">
        <v>76</v>
      </c>
      <c r="AZ2074" t="s">
        <v>76</v>
      </c>
      <c r="BA2074" t="s">
        <v>76</v>
      </c>
      <c r="BB2074" t="s">
        <v>121</v>
      </c>
      <c r="BC2074">
        <v>-1</v>
      </c>
      <c r="BD2074" t="s">
        <v>76</v>
      </c>
      <c r="BF2074" t="s">
        <v>76</v>
      </c>
      <c r="BG2074" t="s">
        <v>82</v>
      </c>
    </row>
    <row r="2075" spans="1:65" x14ac:dyDescent="0.3">
      <c r="A2075">
        <v>118174</v>
      </c>
      <c r="B2075">
        <v>0</v>
      </c>
      <c r="C2075" t="s">
        <v>65</v>
      </c>
      <c r="D2075" t="s">
        <v>88</v>
      </c>
      <c r="E2075" t="s">
        <v>67</v>
      </c>
      <c r="F2075" t="s">
        <v>68</v>
      </c>
      <c r="G2075">
        <v>2</v>
      </c>
      <c r="H2075">
        <v>126000</v>
      </c>
      <c r="I2075">
        <v>835380</v>
      </c>
      <c r="J2075" t="s">
        <v>69</v>
      </c>
      <c r="K2075" t="s">
        <v>70</v>
      </c>
      <c r="L2075" t="s">
        <v>140</v>
      </c>
      <c r="M2075" t="s">
        <v>72</v>
      </c>
      <c r="N2075">
        <v>3.1329000000000003E-2</v>
      </c>
      <c r="O2075">
        <v>19661</v>
      </c>
      <c r="P2075">
        <v>3312</v>
      </c>
      <c r="Q2075">
        <v>9344</v>
      </c>
      <c r="R2075">
        <v>3198</v>
      </c>
      <c r="S2075">
        <v>2</v>
      </c>
      <c r="T2075">
        <v>2</v>
      </c>
      <c r="U2075" t="s">
        <v>125</v>
      </c>
      <c r="V2075">
        <v>15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134</v>
      </c>
      <c r="AD2075">
        <v>1135475</v>
      </c>
      <c r="AE2075" t="s">
        <v>93</v>
      </c>
      <c r="AF2075">
        <v>6747.12</v>
      </c>
      <c r="AG2075">
        <v>52609.5</v>
      </c>
      <c r="AH2075">
        <v>57816</v>
      </c>
      <c r="AI2075">
        <v>0</v>
      </c>
      <c r="AJ2075">
        <v>52609.5</v>
      </c>
      <c r="AK2075" t="s">
        <v>94</v>
      </c>
      <c r="AL2075">
        <v>16</v>
      </c>
      <c r="AM2075" t="s">
        <v>68</v>
      </c>
      <c r="AN2075">
        <v>1</v>
      </c>
      <c r="AO2075">
        <v>0</v>
      </c>
      <c r="AR2075" t="s">
        <v>79</v>
      </c>
      <c r="AS2075" t="s">
        <v>77</v>
      </c>
      <c r="AT2075">
        <v>-2782</v>
      </c>
      <c r="AU2075" t="s">
        <v>78</v>
      </c>
      <c r="AV2075" t="s">
        <v>79</v>
      </c>
      <c r="AW2075" t="s">
        <v>171</v>
      </c>
      <c r="AX2075" t="s">
        <v>102</v>
      </c>
      <c r="AY2075" t="s">
        <v>95</v>
      </c>
      <c r="AZ2075" t="s">
        <v>96</v>
      </c>
      <c r="BA2075" t="s">
        <v>76</v>
      </c>
      <c r="BB2075" t="s">
        <v>104</v>
      </c>
      <c r="BC2075">
        <v>364</v>
      </c>
      <c r="BD2075" t="s">
        <v>85</v>
      </c>
      <c r="BE2075">
        <v>12</v>
      </c>
      <c r="BF2075" t="s">
        <v>86</v>
      </c>
      <c r="BG2075" t="s">
        <v>151</v>
      </c>
      <c r="BH2075">
        <v>365243</v>
      </c>
      <c r="BI2075">
        <v>-2751</v>
      </c>
      <c r="BJ2075">
        <v>-2421</v>
      </c>
      <c r="BK2075">
        <v>-2421</v>
      </c>
      <c r="BL2075">
        <v>-2410</v>
      </c>
      <c r="BM2075">
        <v>1</v>
      </c>
    </row>
    <row r="2076" spans="1:65" x14ac:dyDescent="0.3">
      <c r="A2076">
        <v>118194</v>
      </c>
      <c r="B2076">
        <v>0</v>
      </c>
      <c r="C2076" t="s">
        <v>65</v>
      </c>
      <c r="D2076" t="s">
        <v>88</v>
      </c>
      <c r="E2076" t="s">
        <v>67</v>
      </c>
      <c r="F2076" t="s">
        <v>68</v>
      </c>
      <c r="G2076">
        <v>0</v>
      </c>
      <c r="H2076">
        <v>292500</v>
      </c>
      <c r="I2076">
        <v>1206000</v>
      </c>
      <c r="J2076" t="s">
        <v>113</v>
      </c>
      <c r="K2076" t="s">
        <v>70</v>
      </c>
      <c r="L2076" t="s">
        <v>71</v>
      </c>
      <c r="M2076" t="s">
        <v>72</v>
      </c>
      <c r="N2076">
        <v>1.8800999999999998E-2</v>
      </c>
      <c r="O2076">
        <v>23146</v>
      </c>
      <c r="P2076">
        <v>365243</v>
      </c>
      <c r="Q2076">
        <v>10847</v>
      </c>
      <c r="R2076">
        <v>3983</v>
      </c>
      <c r="S2076">
        <v>2</v>
      </c>
      <c r="T2076">
        <v>2</v>
      </c>
      <c r="U2076" t="s">
        <v>109</v>
      </c>
      <c r="V2076">
        <v>13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t="s">
        <v>76</v>
      </c>
      <c r="AD2076">
        <v>1384199</v>
      </c>
      <c r="AE2076" t="s">
        <v>93</v>
      </c>
      <c r="AF2076">
        <v>16515.18</v>
      </c>
      <c r="AG2076">
        <v>140121</v>
      </c>
      <c r="AH2076">
        <v>150138</v>
      </c>
      <c r="AI2076">
        <v>0</v>
      </c>
      <c r="AJ2076">
        <v>140121</v>
      </c>
      <c r="AK2076" t="s">
        <v>73</v>
      </c>
      <c r="AL2076">
        <v>13</v>
      </c>
      <c r="AM2076" t="s">
        <v>68</v>
      </c>
      <c r="AN2076">
        <v>1</v>
      </c>
      <c r="AO2076">
        <v>0</v>
      </c>
      <c r="AR2076" t="s">
        <v>79</v>
      </c>
      <c r="AS2076" t="s">
        <v>77</v>
      </c>
      <c r="AT2076">
        <v>-1086</v>
      </c>
      <c r="AU2076" t="s">
        <v>78</v>
      </c>
      <c r="AV2076" t="s">
        <v>79</v>
      </c>
      <c r="AW2076" t="s">
        <v>101</v>
      </c>
      <c r="AX2076" t="s">
        <v>161</v>
      </c>
      <c r="AY2076" t="s">
        <v>111</v>
      </c>
      <c r="AZ2076" t="s">
        <v>96</v>
      </c>
      <c r="BA2076" t="s">
        <v>76</v>
      </c>
      <c r="BB2076" t="s">
        <v>84</v>
      </c>
      <c r="BC2076">
        <v>216</v>
      </c>
      <c r="BD2076" t="s">
        <v>85</v>
      </c>
      <c r="BE2076">
        <v>10</v>
      </c>
      <c r="BF2076" t="s">
        <v>112</v>
      </c>
      <c r="BG2076" t="s">
        <v>151</v>
      </c>
      <c r="BH2076">
        <v>365243</v>
      </c>
      <c r="BI2076">
        <v>-1055</v>
      </c>
      <c r="BJ2076">
        <v>-785</v>
      </c>
      <c r="BK2076">
        <v>-815</v>
      </c>
      <c r="BL2076">
        <v>-810</v>
      </c>
      <c r="BM2076">
        <v>0</v>
      </c>
    </row>
    <row r="2077" spans="1:65" x14ac:dyDescent="0.3">
      <c r="A2077">
        <v>118196</v>
      </c>
      <c r="B2077">
        <v>0</v>
      </c>
      <c r="C2077" t="s">
        <v>99</v>
      </c>
      <c r="D2077" t="s">
        <v>88</v>
      </c>
      <c r="E2077" t="s">
        <v>67</v>
      </c>
      <c r="F2077" t="s">
        <v>67</v>
      </c>
      <c r="G2077">
        <v>0</v>
      </c>
      <c r="H2077">
        <v>157500</v>
      </c>
      <c r="I2077">
        <v>247500</v>
      </c>
      <c r="J2077" t="s">
        <v>113</v>
      </c>
      <c r="K2077" t="s">
        <v>70</v>
      </c>
      <c r="L2077" t="s">
        <v>71</v>
      </c>
      <c r="M2077" t="s">
        <v>72</v>
      </c>
      <c r="N2077">
        <v>1.9101E-2</v>
      </c>
      <c r="O2077">
        <v>21074</v>
      </c>
      <c r="P2077">
        <v>365243</v>
      </c>
      <c r="Q2077">
        <v>9732</v>
      </c>
      <c r="R2077">
        <v>4610</v>
      </c>
      <c r="S2077">
        <v>2</v>
      </c>
      <c r="T2077">
        <v>2</v>
      </c>
      <c r="U2077" t="s">
        <v>73</v>
      </c>
      <c r="V2077">
        <v>18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76</v>
      </c>
      <c r="AD2077">
        <v>1888111</v>
      </c>
      <c r="AE2077" t="s">
        <v>65</v>
      </c>
      <c r="AF2077">
        <v>20166.93</v>
      </c>
      <c r="AG2077">
        <v>454500</v>
      </c>
      <c r="AH2077">
        <v>508495.5</v>
      </c>
      <c r="AJ2077">
        <v>454500</v>
      </c>
      <c r="AK2077" t="s">
        <v>125</v>
      </c>
      <c r="AL2077">
        <v>14</v>
      </c>
      <c r="AM2077" t="s">
        <v>68</v>
      </c>
      <c r="AN2077">
        <v>1</v>
      </c>
      <c r="AR2077" t="s">
        <v>76</v>
      </c>
      <c r="AS2077" t="s">
        <v>77</v>
      </c>
      <c r="AT2077">
        <v>-268</v>
      </c>
      <c r="AU2077" t="s">
        <v>76</v>
      </c>
      <c r="AV2077" t="s">
        <v>79</v>
      </c>
      <c r="AW2077" t="s">
        <v>80</v>
      </c>
      <c r="AX2077" t="s">
        <v>161</v>
      </c>
      <c r="AY2077" t="s">
        <v>76</v>
      </c>
      <c r="AZ2077" t="s">
        <v>82</v>
      </c>
      <c r="BA2077" t="s">
        <v>116</v>
      </c>
      <c r="BB2077" t="s">
        <v>187</v>
      </c>
      <c r="BC2077">
        <v>-1</v>
      </c>
      <c r="BD2077" t="s">
        <v>76</v>
      </c>
      <c r="BE2077">
        <v>36</v>
      </c>
      <c r="BF2077" t="s">
        <v>112</v>
      </c>
      <c r="BG2077" t="s">
        <v>118</v>
      </c>
      <c r="BH2077">
        <v>365243</v>
      </c>
      <c r="BI2077">
        <v>-238</v>
      </c>
      <c r="BJ2077">
        <v>812</v>
      </c>
      <c r="BK2077">
        <v>365243</v>
      </c>
      <c r="BL2077">
        <v>365243</v>
      </c>
      <c r="BM2077">
        <v>1</v>
      </c>
    </row>
    <row r="2078" spans="1:65" x14ac:dyDescent="0.3">
      <c r="A2078">
        <v>118215</v>
      </c>
      <c r="B2078">
        <v>0</v>
      </c>
      <c r="C2078" t="s">
        <v>65</v>
      </c>
      <c r="D2078" t="s">
        <v>88</v>
      </c>
      <c r="E2078" t="s">
        <v>67</v>
      </c>
      <c r="F2078" t="s">
        <v>67</v>
      </c>
      <c r="G2078">
        <v>0</v>
      </c>
      <c r="H2078">
        <v>45000</v>
      </c>
      <c r="I2078">
        <v>161730</v>
      </c>
      <c r="J2078" t="s">
        <v>69</v>
      </c>
      <c r="K2078" t="s">
        <v>70</v>
      </c>
      <c r="L2078" t="s">
        <v>119</v>
      </c>
      <c r="M2078" t="s">
        <v>127</v>
      </c>
      <c r="N2078">
        <v>8.4740000000000006E-3</v>
      </c>
      <c r="O2078">
        <v>10274</v>
      </c>
      <c r="P2078">
        <v>1912</v>
      </c>
      <c r="Q2078">
        <v>4948</v>
      </c>
      <c r="R2078">
        <v>2866</v>
      </c>
      <c r="S2078">
        <v>2</v>
      </c>
      <c r="T2078">
        <v>2</v>
      </c>
      <c r="U2078" t="s">
        <v>73</v>
      </c>
      <c r="V2078">
        <v>14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205</v>
      </c>
      <c r="AD2078">
        <v>2346755</v>
      </c>
      <c r="AE2078" t="s">
        <v>93</v>
      </c>
      <c r="AG2078">
        <v>31405.5</v>
      </c>
      <c r="AH2078">
        <v>31405.5</v>
      </c>
      <c r="AI2078">
        <v>0</v>
      </c>
      <c r="AJ2078">
        <v>31405.5</v>
      </c>
      <c r="AK2078" t="s">
        <v>123</v>
      </c>
      <c r="AL2078">
        <v>15</v>
      </c>
      <c r="AM2078" t="s">
        <v>68</v>
      </c>
      <c r="AN2078">
        <v>1</v>
      </c>
      <c r="AO2078">
        <v>0</v>
      </c>
      <c r="AR2078" t="s">
        <v>79</v>
      </c>
      <c r="AS2078" t="s">
        <v>180</v>
      </c>
      <c r="AT2078">
        <v>-487</v>
      </c>
      <c r="AU2078" t="s">
        <v>78</v>
      </c>
      <c r="AV2078" t="s">
        <v>181</v>
      </c>
      <c r="AX2078" t="s">
        <v>161</v>
      </c>
      <c r="AY2078" t="s">
        <v>124</v>
      </c>
      <c r="AZ2078" t="s">
        <v>76</v>
      </c>
      <c r="BA2078" t="s">
        <v>76</v>
      </c>
      <c r="BB2078" t="s">
        <v>104</v>
      </c>
      <c r="BC2078">
        <v>27</v>
      </c>
      <c r="BD2078" t="s">
        <v>105</v>
      </c>
      <c r="BF2078" t="s">
        <v>76</v>
      </c>
      <c r="BG2078" t="s">
        <v>106</v>
      </c>
    </row>
    <row r="2079" spans="1:65" x14ac:dyDescent="0.3">
      <c r="A2079">
        <v>118215</v>
      </c>
      <c r="B2079">
        <v>0</v>
      </c>
      <c r="C2079" t="s">
        <v>65</v>
      </c>
      <c r="D2079" t="s">
        <v>88</v>
      </c>
      <c r="E2079" t="s">
        <v>67</v>
      </c>
      <c r="F2079" t="s">
        <v>67</v>
      </c>
      <c r="G2079">
        <v>0</v>
      </c>
      <c r="H2079">
        <v>45000</v>
      </c>
      <c r="I2079">
        <v>161730</v>
      </c>
      <c r="J2079" t="s">
        <v>69</v>
      </c>
      <c r="K2079" t="s">
        <v>70</v>
      </c>
      <c r="L2079" t="s">
        <v>119</v>
      </c>
      <c r="M2079" t="s">
        <v>127</v>
      </c>
      <c r="N2079">
        <v>8.4740000000000006E-3</v>
      </c>
      <c r="O2079">
        <v>10274</v>
      </c>
      <c r="P2079">
        <v>1912</v>
      </c>
      <c r="Q2079">
        <v>4948</v>
      </c>
      <c r="R2079">
        <v>2866</v>
      </c>
      <c r="S2079">
        <v>2</v>
      </c>
      <c r="T2079">
        <v>2</v>
      </c>
      <c r="U2079" t="s">
        <v>73</v>
      </c>
      <c r="V2079">
        <v>14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205</v>
      </c>
      <c r="AD2079">
        <v>1469939</v>
      </c>
      <c r="AE2079" t="s">
        <v>93</v>
      </c>
      <c r="AF2079">
        <v>2935.26</v>
      </c>
      <c r="AG2079">
        <v>16254</v>
      </c>
      <c r="AH2079">
        <v>14625</v>
      </c>
      <c r="AI2079">
        <v>1629</v>
      </c>
      <c r="AJ2079">
        <v>16254</v>
      </c>
      <c r="AK2079" t="s">
        <v>73</v>
      </c>
      <c r="AL2079">
        <v>12</v>
      </c>
      <c r="AM2079" t="s">
        <v>68</v>
      </c>
      <c r="AN2079">
        <v>1</v>
      </c>
      <c r="AO2079">
        <v>0.109150307</v>
      </c>
      <c r="AR2079" t="s">
        <v>79</v>
      </c>
      <c r="AS2079" t="s">
        <v>77</v>
      </c>
      <c r="AT2079">
        <v>-2794</v>
      </c>
      <c r="AU2079" t="s">
        <v>78</v>
      </c>
      <c r="AV2079" t="s">
        <v>79</v>
      </c>
      <c r="AW2079" t="s">
        <v>101</v>
      </c>
      <c r="AX2079" t="s">
        <v>102</v>
      </c>
      <c r="AY2079" t="s">
        <v>124</v>
      </c>
      <c r="AZ2079" t="s">
        <v>96</v>
      </c>
      <c r="BA2079" t="s">
        <v>76</v>
      </c>
      <c r="BB2079" t="s">
        <v>104</v>
      </c>
      <c r="BC2079">
        <v>19</v>
      </c>
      <c r="BD2079" t="s">
        <v>105</v>
      </c>
      <c r="BE2079">
        <v>6</v>
      </c>
      <c r="BF2079" t="s">
        <v>112</v>
      </c>
      <c r="BG2079" t="s">
        <v>106</v>
      </c>
      <c r="BH2079">
        <v>365243</v>
      </c>
      <c r="BI2079">
        <v>-2759</v>
      </c>
      <c r="BJ2079">
        <v>-2609</v>
      </c>
      <c r="BK2079">
        <v>-2609</v>
      </c>
      <c r="BL2079">
        <v>-2602</v>
      </c>
      <c r="BM2079">
        <v>0</v>
      </c>
    </row>
    <row r="2080" spans="1:65" x14ac:dyDescent="0.3">
      <c r="A2080">
        <v>118217</v>
      </c>
      <c r="B2080">
        <v>0</v>
      </c>
      <c r="C2080" t="s">
        <v>65</v>
      </c>
      <c r="D2080" t="s">
        <v>88</v>
      </c>
      <c r="E2080" t="s">
        <v>67</v>
      </c>
      <c r="F2080" t="s">
        <v>68</v>
      </c>
      <c r="G2080">
        <v>0</v>
      </c>
      <c r="H2080">
        <v>112500</v>
      </c>
      <c r="I2080">
        <v>1005120</v>
      </c>
      <c r="J2080" t="s">
        <v>69</v>
      </c>
      <c r="K2080" t="s">
        <v>70</v>
      </c>
      <c r="L2080" t="s">
        <v>119</v>
      </c>
      <c r="M2080" t="s">
        <v>72</v>
      </c>
      <c r="N2080">
        <v>3.0755000000000001E-2</v>
      </c>
      <c r="O2080">
        <v>14573</v>
      </c>
      <c r="P2080">
        <v>1283</v>
      </c>
      <c r="Q2080">
        <v>3633</v>
      </c>
      <c r="R2080">
        <v>4297</v>
      </c>
      <c r="S2080">
        <v>2</v>
      </c>
      <c r="T2080">
        <v>2</v>
      </c>
      <c r="U2080" t="s">
        <v>125</v>
      </c>
      <c r="V2080">
        <v>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108</v>
      </c>
      <c r="AD2080">
        <v>2387158</v>
      </c>
      <c r="AE2080" t="s">
        <v>65</v>
      </c>
      <c r="AF2080">
        <v>13782.105</v>
      </c>
      <c r="AG2080">
        <v>225000</v>
      </c>
      <c r="AH2080">
        <v>269550</v>
      </c>
      <c r="AJ2080">
        <v>225000</v>
      </c>
      <c r="AK2080" t="s">
        <v>73</v>
      </c>
      <c r="AL2080">
        <v>16</v>
      </c>
      <c r="AM2080" t="s">
        <v>68</v>
      </c>
      <c r="AN2080">
        <v>1</v>
      </c>
      <c r="AR2080" t="s">
        <v>76</v>
      </c>
      <c r="AS2080" t="s">
        <v>77</v>
      </c>
      <c r="AT2080">
        <v>-565</v>
      </c>
      <c r="AU2080" t="s">
        <v>78</v>
      </c>
      <c r="AV2080" t="s">
        <v>79</v>
      </c>
      <c r="AX2080" t="s">
        <v>81</v>
      </c>
      <c r="AY2080" t="s">
        <v>76</v>
      </c>
      <c r="AZ2080" t="s">
        <v>82</v>
      </c>
      <c r="BA2080" t="s">
        <v>116</v>
      </c>
      <c r="BB2080" t="s">
        <v>104</v>
      </c>
      <c r="BC2080">
        <v>30</v>
      </c>
      <c r="BD2080" t="s">
        <v>105</v>
      </c>
      <c r="BE2080">
        <v>36</v>
      </c>
      <c r="BF2080" t="s">
        <v>147</v>
      </c>
      <c r="BG2080" t="s">
        <v>154</v>
      </c>
      <c r="BH2080">
        <v>365243</v>
      </c>
      <c r="BI2080">
        <v>-535</v>
      </c>
      <c r="BJ2080">
        <v>515</v>
      </c>
      <c r="BK2080">
        <v>365243</v>
      </c>
      <c r="BL2080">
        <v>365243</v>
      </c>
      <c r="BM2080">
        <v>1</v>
      </c>
    </row>
    <row r="2081" spans="1:65" x14ac:dyDescent="0.3">
      <c r="A2081">
        <v>118234</v>
      </c>
      <c r="B2081">
        <v>0</v>
      </c>
      <c r="C2081" t="s">
        <v>65</v>
      </c>
      <c r="D2081" t="s">
        <v>88</v>
      </c>
      <c r="E2081" t="s">
        <v>67</v>
      </c>
      <c r="F2081" t="s">
        <v>68</v>
      </c>
      <c r="G2081">
        <v>0</v>
      </c>
      <c r="H2081">
        <v>225000</v>
      </c>
      <c r="I2081">
        <v>1256400</v>
      </c>
      <c r="J2081" t="s">
        <v>69</v>
      </c>
      <c r="K2081" t="s">
        <v>70</v>
      </c>
      <c r="L2081" t="s">
        <v>91</v>
      </c>
      <c r="M2081" t="s">
        <v>72</v>
      </c>
      <c r="N2081">
        <v>1.8800999999999998E-2</v>
      </c>
      <c r="O2081">
        <v>15785</v>
      </c>
      <c r="P2081">
        <v>3983</v>
      </c>
      <c r="Q2081">
        <v>4423</v>
      </c>
      <c r="R2081">
        <v>1854</v>
      </c>
      <c r="S2081">
        <v>2</v>
      </c>
      <c r="T2081">
        <v>2</v>
      </c>
      <c r="U2081" t="s">
        <v>123</v>
      </c>
      <c r="V2081">
        <v>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92</v>
      </c>
      <c r="AD2081">
        <v>2282581</v>
      </c>
      <c r="AE2081" t="s">
        <v>65</v>
      </c>
      <c r="AG2081">
        <v>0</v>
      </c>
      <c r="AH2081">
        <v>0</v>
      </c>
      <c r="AK2081" t="s">
        <v>73</v>
      </c>
      <c r="AL2081">
        <v>7</v>
      </c>
      <c r="AM2081" t="s">
        <v>68</v>
      </c>
      <c r="AN2081">
        <v>1</v>
      </c>
      <c r="AR2081" t="s">
        <v>76</v>
      </c>
      <c r="AS2081" t="s">
        <v>129</v>
      </c>
      <c r="AT2081">
        <v>-165</v>
      </c>
      <c r="AU2081" t="s">
        <v>76</v>
      </c>
      <c r="AV2081" t="s">
        <v>79</v>
      </c>
      <c r="AX2081" t="s">
        <v>81</v>
      </c>
      <c r="AY2081" t="s">
        <v>76</v>
      </c>
      <c r="AZ2081" t="s">
        <v>76</v>
      </c>
      <c r="BA2081" t="s">
        <v>76</v>
      </c>
      <c r="BB2081" t="s">
        <v>121</v>
      </c>
      <c r="BC2081">
        <v>-1</v>
      </c>
      <c r="BD2081" t="s">
        <v>76</v>
      </c>
      <c r="BF2081" t="s">
        <v>76</v>
      </c>
      <c r="BG2081" t="s">
        <v>82</v>
      </c>
    </row>
    <row r="2082" spans="1:65" x14ac:dyDescent="0.3">
      <c r="A2082">
        <v>118236</v>
      </c>
      <c r="B2082">
        <v>0</v>
      </c>
      <c r="C2082" t="s">
        <v>65</v>
      </c>
      <c r="D2082" t="s">
        <v>88</v>
      </c>
      <c r="E2082" t="s">
        <v>67</v>
      </c>
      <c r="F2082" t="s">
        <v>68</v>
      </c>
      <c r="G2082">
        <v>2</v>
      </c>
      <c r="H2082">
        <v>135000</v>
      </c>
      <c r="I2082">
        <v>1256400</v>
      </c>
      <c r="J2082" t="s">
        <v>69</v>
      </c>
      <c r="K2082" t="s">
        <v>90</v>
      </c>
      <c r="L2082" t="s">
        <v>71</v>
      </c>
      <c r="M2082" t="s">
        <v>72</v>
      </c>
      <c r="N2082">
        <v>3.1329000000000003E-2</v>
      </c>
      <c r="O2082">
        <v>14812</v>
      </c>
      <c r="P2082">
        <v>1283</v>
      </c>
      <c r="Q2082">
        <v>7015</v>
      </c>
      <c r="R2082">
        <v>4248</v>
      </c>
      <c r="S2082">
        <v>2</v>
      </c>
      <c r="T2082">
        <v>2</v>
      </c>
      <c r="U2082" t="s">
        <v>73</v>
      </c>
      <c r="V2082">
        <v>11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143</v>
      </c>
      <c r="AD2082">
        <v>1005155</v>
      </c>
      <c r="AE2082" t="s">
        <v>93</v>
      </c>
      <c r="AF2082">
        <v>4171.5</v>
      </c>
      <c r="AG2082">
        <v>53055</v>
      </c>
      <c r="AH2082">
        <v>40500</v>
      </c>
      <c r="AI2082">
        <v>12555</v>
      </c>
      <c r="AJ2082">
        <v>53055</v>
      </c>
      <c r="AK2082" t="s">
        <v>94</v>
      </c>
      <c r="AL2082">
        <v>10</v>
      </c>
      <c r="AM2082" t="s">
        <v>68</v>
      </c>
      <c r="AN2082">
        <v>1</v>
      </c>
      <c r="AO2082">
        <v>0.25772380299999997</v>
      </c>
      <c r="AR2082" t="s">
        <v>79</v>
      </c>
      <c r="AS2082" t="s">
        <v>77</v>
      </c>
      <c r="AT2082">
        <v>-1146</v>
      </c>
      <c r="AU2082" t="s">
        <v>76</v>
      </c>
      <c r="AV2082" t="s">
        <v>79</v>
      </c>
      <c r="AW2082" t="s">
        <v>177</v>
      </c>
      <c r="AX2082" t="s">
        <v>102</v>
      </c>
      <c r="AY2082" t="s">
        <v>95</v>
      </c>
      <c r="AZ2082" t="s">
        <v>96</v>
      </c>
      <c r="BA2082" t="s">
        <v>76</v>
      </c>
      <c r="BB2082" t="s">
        <v>138</v>
      </c>
      <c r="BC2082">
        <v>150</v>
      </c>
      <c r="BD2082" t="s">
        <v>85</v>
      </c>
      <c r="BE2082">
        <v>12</v>
      </c>
      <c r="BF2082" t="s">
        <v>147</v>
      </c>
      <c r="BG2082" t="s">
        <v>151</v>
      </c>
      <c r="BH2082">
        <v>365243</v>
      </c>
      <c r="BI2082">
        <v>-1115</v>
      </c>
      <c r="BJ2082">
        <v>-785</v>
      </c>
      <c r="BK2082">
        <v>-909</v>
      </c>
      <c r="BL2082">
        <v>-907</v>
      </c>
      <c r="BM2082">
        <v>0</v>
      </c>
    </row>
    <row r="2083" spans="1:65" x14ac:dyDescent="0.3">
      <c r="A2083">
        <v>118240</v>
      </c>
      <c r="B2083">
        <v>0</v>
      </c>
      <c r="C2083" t="s">
        <v>65</v>
      </c>
      <c r="D2083" t="s">
        <v>66</v>
      </c>
      <c r="E2083" t="s">
        <v>68</v>
      </c>
      <c r="F2083" t="s">
        <v>68</v>
      </c>
      <c r="G2083">
        <v>0</v>
      </c>
      <c r="H2083">
        <v>382500</v>
      </c>
      <c r="I2083">
        <v>1971072</v>
      </c>
      <c r="J2083" t="s">
        <v>113</v>
      </c>
      <c r="K2083" t="s">
        <v>90</v>
      </c>
      <c r="L2083" t="s">
        <v>91</v>
      </c>
      <c r="M2083" t="s">
        <v>72</v>
      </c>
      <c r="N2083">
        <v>6.8519999999999996E-3</v>
      </c>
      <c r="O2083">
        <v>22287</v>
      </c>
      <c r="P2083">
        <v>365243</v>
      </c>
      <c r="Q2083">
        <v>689</v>
      </c>
      <c r="R2083">
        <v>4456</v>
      </c>
      <c r="S2083">
        <v>3</v>
      </c>
      <c r="T2083">
        <v>3</v>
      </c>
      <c r="U2083" t="s">
        <v>123</v>
      </c>
      <c r="V2083">
        <v>11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76</v>
      </c>
      <c r="AD2083">
        <v>1947965</v>
      </c>
      <c r="AE2083" t="s">
        <v>93</v>
      </c>
      <c r="AF2083">
        <v>6071.4449999999997</v>
      </c>
      <c r="AG2083">
        <v>134622</v>
      </c>
      <c r="AH2083">
        <v>134622</v>
      </c>
      <c r="AI2083">
        <v>0</v>
      </c>
      <c r="AJ2083">
        <v>134622</v>
      </c>
      <c r="AK2083" t="s">
        <v>75</v>
      </c>
      <c r="AL2083">
        <v>11</v>
      </c>
      <c r="AM2083" t="s">
        <v>68</v>
      </c>
      <c r="AN2083">
        <v>1</v>
      </c>
      <c r="AO2083">
        <v>0</v>
      </c>
      <c r="AR2083" t="s">
        <v>79</v>
      </c>
      <c r="AS2083" t="s">
        <v>77</v>
      </c>
      <c r="AT2083">
        <v>-1744</v>
      </c>
      <c r="AU2083" t="s">
        <v>78</v>
      </c>
      <c r="AV2083" t="s">
        <v>79</v>
      </c>
      <c r="AW2083" t="s">
        <v>101</v>
      </c>
      <c r="AX2083" t="s">
        <v>102</v>
      </c>
      <c r="AY2083" t="s">
        <v>111</v>
      </c>
      <c r="AZ2083" t="s">
        <v>96</v>
      </c>
      <c r="BA2083" t="s">
        <v>76</v>
      </c>
      <c r="BB2083" t="s">
        <v>104</v>
      </c>
      <c r="BC2083">
        <v>1972</v>
      </c>
      <c r="BD2083" t="s">
        <v>85</v>
      </c>
      <c r="BE2083">
        <v>24</v>
      </c>
      <c r="BF2083" t="s">
        <v>97</v>
      </c>
      <c r="BG2083" t="s">
        <v>98</v>
      </c>
      <c r="BH2083">
        <v>365243</v>
      </c>
      <c r="BI2083">
        <v>-1713</v>
      </c>
      <c r="BJ2083">
        <v>-1023</v>
      </c>
      <c r="BK2083">
        <v>-1023</v>
      </c>
      <c r="BL2083">
        <v>-1016</v>
      </c>
      <c r="BM2083">
        <v>0</v>
      </c>
    </row>
    <row r="2084" spans="1:65" x14ac:dyDescent="0.3">
      <c r="A2084">
        <v>118246</v>
      </c>
      <c r="B2084">
        <v>0</v>
      </c>
      <c r="C2084" t="s">
        <v>65</v>
      </c>
      <c r="D2084" t="s">
        <v>88</v>
      </c>
      <c r="E2084" t="s">
        <v>68</v>
      </c>
      <c r="F2084" t="s">
        <v>67</v>
      </c>
      <c r="G2084">
        <v>1</v>
      </c>
      <c r="H2084">
        <v>135000</v>
      </c>
      <c r="I2084">
        <v>534204</v>
      </c>
      <c r="J2084" t="s">
        <v>69</v>
      </c>
      <c r="K2084" t="s">
        <v>90</v>
      </c>
      <c r="L2084" t="s">
        <v>91</v>
      </c>
      <c r="M2084" t="s">
        <v>72</v>
      </c>
      <c r="N2084">
        <v>2.2624999999999999E-2</v>
      </c>
      <c r="O2084">
        <v>13986</v>
      </c>
      <c r="P2084">
        <v>2831</v>
      </c>
      <c r="Q2084">
        <v>7962</v>
      </c>
      <c r="R2084">
        <v>1756</v>
      </c>
      <c r="S2084">
        <v>2</v>
      </c>
      <c r="T2084">
        <v>2</v>
      </c>
      <c r="U2084" t="s">
        <v>123</v>
      </c>
      <c r="V2084">
        <v>18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174</v>
      </c>
      <c r="AD2084">
        <v>1471399</v>
      </c>
      <c r="AE2084" t="s">
        <v>99</v>
      </c>
      <c r="AF2084">
        <v>9000</v>
      </c>
      <c r="AG2084">
        <v>0</v>
      </c>
      <c r="AH2084">
        <v>180000</v>
      </c>
      <c r="AK2084" t="s">
        <v>75</v>
      </c>
      <c r="AL2084">
        <v>18</v>
      </c>
      <c r="AM2084" t="s">
        <v>68</v>
      </c>
      <c r="AN2084">
        <v>1</v>
      </c>
      <c r="AR2084" t="s">
        <v>79</v>
      </c>
      <c r="AS2084" t="s">
        <v>77</v>
      </c>
      <c r="AT2084">
        <v>-1527</v>
      </c>
      <c r="AU2084" t="s">
        <v>76</v>
      </c>
      <c r="AV2084" t="s">
        <v>79</v>
      </c>
      <c r="AX2084" t="s">
        <v>81</v>
      </c>
      <c r="AY2084" t="s">
        <v>76</v>
      </c>
      <c r="AZ2084" t="s">
        <v>131</v>
      </c>
      <c r="BA2084" t="s">
        <v>116</v>
      </c>
      <c r="BB2084" t="s">
        <v>104</v>
      </c>
      <c r="BC2084">
        <v>2425</v>
      </c>
      <c r="BD2084" t="s">
        <v>85</v>
      </c>
      <c r="BE2084">
        <v>0</v>
      </c>
      <c r="BF2084" t="s">
        <v>76</v>
      </c>
      <c r="BG2084" t="s">
        <v>160</v>
      </c>
      <c r="BH2084">
        <v>-1523</v>
      </c>
      <c r="BI2084">
        <v>-1478</v>
      </c>
      <c r="BJ2084">
        <v>365243</v>
      </c>
      <c r="BK2084">
        <v>365243</v>
      </c>
      <c r="BL2084">
        <v>365243</v>
      </c>
      <c r="BM2084">
        <v>0</v>
      </c>
    </row>
    <row r="2085" spans="1:65" x14ac:dyDescent="0.3">
      <c r="A2085">
        <v>118255</v>
      </c>
      <c r="B2085">
        <v>0</v>
      </c>
      <c r="C2085" t="s">
        <v>65</v>
      </c>
      <c r="D2085" t="s">
        <v>88</v>
      </c>
      <c r="E2085" t="s">
        <v>67</v>
      </c>
      <c r="F2085" t="s">
        <v>68</v>
      </c>
      <c r="G2085">
        <v>1</v>
      </c>
      <c r="H2085">
        <v>112500</v>
      </c>
      <c r="I2085">
        <v>276903</v>
      </c>
      <c r="J2085" t="s">
        <v>69</v>
      </c>
      <c r="K2085" t="s">
        <v>90</v>
      </c>
      <c r="L2085" t="s">
        <v>119</v>
      </c>
      <c r="M2085" t="s">
        <v>72</v>
      </c>
      <c r="N2085">
        <v>1.8634000000000001E-2</v>
      </c>
      <c r="O2085">
        <v>14761</v>
      </c>
      <c r="P2085">
        <v>706</v>
      </c>
      <c r="Q2085">
        <v>6287</v>
      </c>
      <c r="R2085">
        <v>5503</v>
      </c>
      <c r="S2085">
        <v>2</v>
      </c>
      <c r="T2085">
        <v>2</v>
      </c>
      <c r="U2085" t="s">
        <v>125</v>
      </c>
      <c r="V2085">
        <v>11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134</v>
      </c>
      <c r="AD2085">
        <v>1668683</v>
      </c>
      <c r="AE2085" t="s">
        <v>65</v>
      </c>
      <c r="AF2085">
        <v>39096.855000000003</v>
      </c>
      <c r="AG2085">
        <v>900000</v>
      </c>
      <c r="AH2085">
        <v>1004544</v>
      </c>
      <c r="AJ2085">
        <v>900000</v>
      </c>
      <c r="AK2085" t="s">
        <v>109</v>
      </c>
      <c r="AL2085">
        <v>11</v>
      </c>
      <c r="AM2085" t="s">
        <v>68</v>
      </c>
      <c r="AN2085">
        <v>1</v>
      </c>
      <c r="AR2085" t="s">
        <v>76</v>
      </c>
      <c r="AS2085" t="s">
        <v>77</v>
      </c>
      <c r="AT2085">
        <v>-935</v>
      </c>
      <c r="AU2085" t="s">
        <v>78</v>
      </c>
      <c r="AV2085" t="s">
        <v>79</v>
      </c>
      <c r="AW2085" t="s">
        <v>80</v>
      </c>
      <c r="AX2085" t="s">
        <v>161</v>
      </c>
      <c r="AY2085" t="s">
        <v>76</v>
      </c>
      <c r="AZ2085" t="s">
        <v>82</v>
      </c>
      <c r="BA2085" t="s">
        <v>116</v>
      </c>
      <c r="BB2085" t="s">
        <v>121</v>
      </c>
      <c r="BC2085">
        <v>-1</v>
      </c>
      <c r="BD2085" t="s">
        <v>76</v>
      </c>
      <c r="BE2085">
        <v>48</v>
      </c>
      <c r="BF2085" t="s">
        <v>147</v>
      </c>
      <c r="BG2085" t="s">
        <v>154</v>
      </c>
    </row>
    <row r="2086" spans="1:65" x14ac:dyDescent="0.3">
      <c r="A2086">
        <v>118286</v>
      </c>
      <c r="B2086">
        <v>0</v>
      </c>
      <c r="C2086" t="s">
        <v>65</v>
      </c>
      <c r="D2086" t="s">
        <v>66</v>
      </c>
      <c r="E2086" t="s">
        <v>67</v>
      </c>
      <c r="F2086" t="s">
        <v>68</v>
      </c>
      <c r="G2086">
        <v>0</v>
      </c>
      <c r="H2086">
        <v>81000</v>
      </c>
      <c r="I2086">
        <v>239850</v>
      </c>
      <c r="J2086" t="s">
        <v>113</v>
      </c>
      <c r="K2086" t="s">
        <v>90</v>
      </c>
      <c r="L2086" t="s">
        <v>91</v>
      </c>
      <c r="M2086" t="s">
        <v>72</v>
      </c>
      <c r="N2086">
        <v>5.313E-3</v>
      </c>
      <c r="O2086">
        <v>24756</v>
      </c>
      <c r="P2086">
        <v>365243</v>
      </c>
      <c r="Q2086">
        <v>13330</v>
      </c>
      <c r="R2086">
        <v>4347</v>
      </c>
      <c r="S2086">
        <v>2</v>
      </c>
      <c r="T2086">
        <v>2</v>
      </c>
      <c r="U2086" t="s">
        <v>73</v>
      </c>
      <c r="V2086">
        <v>12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76</v>
      </c>
      <c r="AD2086">
        <v>1464035</v>
      </c>
      <c r="AE2086" t="s">
        <v>93</v>
      </c>
      <c r="AF2086">
        <v>13507.29</v>
      </c>
      <c r="AG2086">
        <v>99810</v>
      </c>
      <c r="AH2086">
        <v>99810</v>
      </c>
      <c r="AI2086">
        <v>0</v>
      </c>
      <c r="AJ2086">
        <v>99810</v>
      </c>
      <c r="AK2086" t="s">
        <v>94</v>
      </c>
      <c r="AL2086">
        <v>13</v>
      </c>
      <c r="AM2086" t="s">
        <v>68</v>
      </c>
      <c r="AN2086">
        <v>1</v>
      </c>
      <c r="AO2086">
        <v>0</v>
      </c>
      <c r="AR2086" t="s">
        <v>79</v>
      </c>
      <c r="AS2086" t="s">
        <v>77</v>
      </c>
      <c r="AT2086">
        <v>-138</v>
      </c>
      <c r="AU2086" t="s">
        <v>78</v>
      </c>
      <c r="AV2086" t="s">
        <v>79</v>
      </c>
      <c r="AX2086" t="s">
        <v>161</v>
      </c>
      <c r="AY2086" t="s">
        <v>124</v>
      </c>
      <c r="AZ2086" t="s">
        <v>96</v>
      </c>
      <c r="BA2086" t="s">
        <v>76</v>
      </c>
      <c r="BB2086" t="s">
        <v>104</v>
      </c>
      <c r="BC2086">
        <v>30</v>
      </c>
      <c r="BD2086" t="s">
        <v>105</v>
      </c>
      <c r="BE2086">
        <v>10</v>
      </c>
      <c r="BF2086" t="s">
        <v>86</v>
      </c>
      <c r="BG2086" t="s">
        <v>106</v>
      </c>
      <c r="BH2086">
        <v>365243</v>
      </c>
      <c r="BI2086">
        <v>-99</v>
      </c>
      <c r="BJ2086">
        <v>171</v>
      </c>
      <c r="BK2086">
        <v>365243</v>
      </c>
      <c r="BL2086">
        <v>365243</v>
      </c>
      <c r="BM2086">
        <v>0</v>
      </c>
    </row>
    <row r="2087" spans="1:65" x14ac:dyDescent="0.3">
      <c r="A2087">
        <v>118299</v>
      </c>
      <c r="B2087">
        <v>0</v>
      </c>
      <c r="C2087" t="s">
        <v>99</v>
      </c>
      <c r="D2087" t="s">
        <v>88</v>
      </c>
      <c r="E2087" t="s">
        <v>67</v>
      </c>
      <c r="F2087" t="s">
        <v>68</v>
      </c>
      <c r="G2087">
        <v>1</v>
      </c>
      <c r="H2087">
        <v>90000</v>
      </c>
      <c r="I2087">
        <v>247500</v>
      </c>
      <c r="J2087" t="s">
        <v>69</v>
      </c>
      <c r="K2087" t="s">
        <v>70</v>
      </c>
      <c r="L2087" t="s">
        <v>91</v>
      </c>
      <c r="M2087" t="s">
        <v>72</v>
      </c>
      <c r="N2087">
        <v>1.9101E-2</v>
      </c>
      <c r="O2087">
        <v>15874</v>
      </c>
      <c r="P2087">
        <v>3730</v>
      </c>
      <c r="Q2087">
        <v>3841</v>
      </c>
      <c r="R2087">
        <v>4513</v>
      </c>
      <c r="S2087">
        <v>2</v>
      </c>
      <c r="T2087">
        <v>2</v>
      </c>
      <c r="U2087" t="s">
        <v>123</v>
      </c>
      <c r="V2087">
        <v>11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239</v>
      </c>
      <c r="AD2087">
        <v>2544072</v>
      </c>
      <c r="AE2087" t="s">
        <v>65</v>
      </c>
      <c r="AG2087">
        <v>0</v>
      </c>
      <c r="AH2087">
        <v>0</v>
      </c>
      <c r="AK2087" t="s">
        <v>120</v>
      </c>
      <c r="AL2087">
        <v>12</v>
      </c>
      <c r="AM2087" t="s">
        <v>68</v>
      </c>
      <c r="AN2087">
        <v>1</v>
      </c>
      <c r="AR2087" t="s">
        <v>76</v>
      </c>
      <c r="AS2087" t="s">
        <v>129</v>
      </c>
      <c r="AT2087">
        <v>-61</v>
      </c>
      <c r="AU2087" t="s">
        <v>76</v>
      </c>
      <c r="AV2087" t="s">
        <v>79</v>
      </c>
      <c r="AX2087" t="s">
        <v>81</v>
      </c>
      <c r="AY2087" t="s">
        <v>76</v>
      </c>
      <c r="AZ2087" t="s">
        <v>76</v>
      </c>
      <c r="BA2087" t="s">
        <v>76</v>
      </c>
      <c r="BB2087" t="s">
        <v>121</v>
      </c>
      <c r="BC2087">
        <v>-1</v>
      </c>
      <c r="BD2087" t="s">
        <v>76</v>
      </c>
      <c r="BF2087" t="s">
        <v>76</v>
      </c>
      <c r="BG2087" t="s">
        <v>82</v>
      </c>
    </row>
    <row r="2088" spans="1:65" x14ac:dyDescent="0.3">
      <c r="A2088">
        <v>118302</v>
      </c>
      <c r="B2088">
        <v>0</v>
      </c>
      <c r="C2088" t="s">
        <v>65</v>
      </c>
      <c r="D2088" t="s">
        <v>88</v>
      </c>
      <c r="E2088" t="s">
        <v>67</v>
      </c>
      <c r="F2088" t="s">
        <v>68</v>
      </c>
      <c r="G2088">
        <v>0</v>
      </c>
      <c r="H2088">
        <v>90000</v>
      </c>
      <c r="I2088">
        <v>450000</v>
      </c>
      <c r="J2088" t="s">
        <v>69</v>
      </c>
      <c r="K2088" t="s">
        <v>70</v>
      </c>
      <c r="L2088" t="s">
        <v>119</v>
      </c>
      <c r="M2088" t="s">
        <v>72</v>
      </c>
      <c r="N2088">
        <v>2.6391999999999999E-2</v>
      </c>
      <c r="O2088">
        <v>13066</v>
      </c>
      <c r="P2088">
        <v>1429</v>
      </c>
      <c r="Q2088">
        <v>3833</v>
      </c>
      <c r="R2088">
        <v>4725</v>
      </c>
      <c r="S2088">
        <v>2</v>
      </c>
      <c r="T2088">
        <v>2</v>
      </c>
      <c r="U2088" t="s">
        <v>125</v>
      </c>
      <c r="V2088">
        <v>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175</v>
      </c>
      <c r="AD2088">
        <v>1465708</v>
      </c>
      <c r="AE2088" t="s">
        <v>93</v>
      </c>
      <c r="AF2088">
        <v>16447.994999999999</v>
      </c>
      <c r="AG2088">
        <v>226336.5</v>
      </c>
      <c r="AH2088">
        <v>248742</v>
      </c>
      <c r="AI2088">
        <v>0</v>
      </c>
      <c r="AJ2088">
        <v>226336.5</v>
      </c>
      <c r="AK2088" t="s">
        <v>125</v>
      </c>
      <c r="AL2088">
        <v>14</v>
      </c>
      <c r="AM2088" t="s">
        <v>68</v>
      </c>
      <c r="AN2088">
        <v>1</v>
      </c>
      <c r="AO2088">
        <v>0</v>
      </c>
      <c r="AR2088" t="s">
        <v>79</v>
      </c>
      <c r="AS2088" t="s">
        <v>77</v>
      </c>
      <c r="AT2088">
        <v>-1022</v>
      </c>
      <c r="AU2088" t="s">
        <v>78</v>
      </c>
      <c r="AV2088" t="s">
        <v>79</v>
      </c>
      <c r="AW2088" t="s">
        <v>101</v>
      </c>
      <c r="AX2088" t="s">
        <v>102</v>
      </c>
      <c r="AY2088" t="s">
        <v>103</v>
      </c>
      <c r="AZ2088" t="s">
        <v>96</v>
      </c>
      <c r="BA2088" t="s">
        <v>76</v>
      </c>
      <c r="BB2088" t="s">
        <v>104</v>
      </c>
      <c r="BC2088">
        <v>1000</v>
      </c>
      <c r="BD2088" t="s">
        <v>85</v>
      </c>
      <c r="BE2088">
        <v>18</v>
      </c>
      <c r="BF2088" t="s">
        <v>112</v>
      </c>
      <c r="BG2088" t="s">
        <v>151</v>
      </c>
      <c r="BH2088">
        <v>365243</v>
      </c>
      <c r="BI2088">
        <v>-991</v>
      </c>
      <c r="BJ2088">
        <v>-481</v>
      </c>
      <c r="BK2088">
        <v>-481</v>
      </c>
      <c r="BL2088">
        <v>-478</v>
      </c>
      <c r="BM2088">
        <v>0</v>
      </c>
    </row>
    <row r="2089" spans="1:65" x14ac:dyDescent="0.3">
      <c r="A2089">
        <v>118303</v>
      </c>
      <c r="B2089">
        <v>0</v>
      </c>
      <c r="C2089" t="s">
        <v>65</v>
      </c>
      <c r="D2089" t="s">
        <v>66</v>
      </c>
      <c r="E2089" t="s">
        <v>67</v>
      </c>
      <c r="F2089" t="s">
        <v>68</v>
      </c>
      <c r="G2089">
        <v>0</v>
      </c>
      <c r="H2089">
        <v>112500</v>
      </c>
      <c r="I2089">
        <v>253737</v>
      </c>
      <c r="J2089" t="s">
        <v>69</v>
      </c>
      <c r="K2089" t="s">
        <v>70</v>
      </c>
      <c r="L2089" t="s">
        <v>71</v>
      </c>
      <c r="M2089" t="s">
        <v>72</v>
      </c>
      <c r="N2089">
        <v>2.5163999999999999E-2</v>
      </c>
      <c r="O2089">
        <v>13660</v>
      </c>
      <c r="P2089">
        <v>867</v>
      </c>
      <c r="Q2089">
        <v>7790</v>
      </c>
      <c r="R2089">
        <v>4438</v>
      </c>
      <c r="S2089">
        <v>2</v>
      </c>
      <c r="T2089">
        <v>2</v>
      </c>
      <c r="U2089" t="s">
        <v>73</v>
      </c>
      <c r="V2089">
        <v>11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141</v>
      </c>
      <c r="AD2089">
        <v>2731470</v>
      </c>
      <c r="AE2089" t="s">
        <v>93</v>
      </c>
      <c r="AF2089">
        <v>4055.1750000000002</v>
      </c>
      <c r="AG2089">
        <v>41814</v>
      </c>
      <c r="AH2089">
        <v>46228.5</v>
      </c>
      <c r="AI2089">
        <v>0</v>
      </c>
      <c r="AJ2089">
        <v>41814</v>
      </c>
      <c r="AK2089" t="s">
        <v>123</v>
      </c>
      <c r="AL2089">
        <v>18</v>
      </c>
      <c r="AM2089" t="s">
        <v>68</v>
      </c>
      <c r="AN2089">
        <v>1</v>
      </c>
      <c r="AO2089">
        <v>0</v>
      </c>
      <c r="AR2089" t="s">
        <v>79</v>
      </c>
      <c r="AS2089" t="s">
        <v>77</v>
      </c>
      <c r="AT2089">
        <v>-493</v>
      </c>
      <c r="AU2089" t="s">
        <v>78</v>
      </c>
      <c r="AV2089" t="s">
        <v>79</v>
      </c>
      <c r="AX2089" t="s">
        <v>81</v>
      </c>
      <c r="AY2089" t="s">
        <v>103</v>
      </c>
      <c r="AZ2089" t="s">
        <v>96</v>
      </c>
      <c r="BA2089" t="s">
        <v>76</v>
      </c>
      <c r="BB2089" t="s">
        <v>104</v>
      </c>
      <c r="BC2089">
        <v>2390</v>
      </c>
      <c r="BD2089" t="s">
        <v>85</v>
      </c>
      <c r="BE2089">
        <v>12</v>
      </c>
      <c r="BF2089" t="s">
        <v>97</v>
      </c>
      <c r="BG2089" t="s">
        <v>98</v>
      </c>
      <c r="BH2089">
        <v>365243</v>
      </c>
      <c r="BI2089">
        <v>-462</v>
      </c>
      <c r="BJ2089">
        <v>-132</v>
      </c>
      <c r="BK2089">
        <v>-402</v>
      </c>
      <c r="BL2089">
        <v>-377</v>
      </c>
      <c r="BM2089">
        <v>0</v>
      </c>
    </row>
    <row r="2090" spans="1:65" x14ac:dyDescent="0.3">
      <c r="A2090">
        <v>118316</v>
      </c>
      <c r="B2090">
        <v>0</v>
      </c>
      <c r="C2090" t="s">
        <v>65</v>
      </c>
      <c r="D2090" t="s">
        <v>88</v>
      </c>
      <c r="E2090" t="s">
        <v>67</v>
      </c>
      <c r="F2090" t="s">
        <v>68</v>
      </c>
      <c r="G2090">
        <v>0</v>
      </c>
      <c r="H2090">
        <v>135000</v>
      </c>
      <c r="I2090">
        <v>545040</v>
      </c>
      <c r="J2090" t="s">
        <v>89</v>
      </c>
      <c r="K2090" t="s">
        <v>70</v>
      </c>
      <c r="L2090" t="s">
        <v>91</v>
      </c>
      <c r="M2090" t="s">
        <v>72</v>
      </c>
      <c r="N2090">
        <v>8.6250000000000007E-3</v>
      </c>
      <c r="O2090">
        <v>18698</v>
      </c>
      <c r="P2090">
        <v>928</v>
      </c>
      <c r="Q2090">
        <v>4148</v>
      </c>
      <c r="R2090">
        <v>2065</v>
      </c>
      <c r="S2090">
        <v>2</v>
      </c>
      <c r="T2090">
        <v>2</v>
      </c>
      <c r="U2090" t="s">
        <v>73</v>
      </c>
      <c r="V2090">
        <v>10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1</v>
      </c>
      <c r="AC2090" t="s">
        <v>108</v>
      </c>
      <c r="AD2090">
        <v>2243075</v>
      </c>
      <c r="AE2090" t="s">
        <v>93</v>
      </c>
      <c r="AF2090">
        <v>7577.5050000000001</v>
      </c>
      <c r="AG2090">
        <v>82125</v>
      </c>
      <c r="AH2090">
        <v>73912.5</v>
      </c>
      <c r="AI2090">
        <v>8212.5</v>
      </c>
      <c r="AJ2090">
        <v>82125</v>
      </c>
      <c r="AK2090" t="s">
        <v>109</v>
      </c>
      <c r="AL2090">
        <v>10</v>
      </c>
      <c r="AM2090" t="s">
        <v>68</v>
      </c>
      <c r="AN2090">
        <v>1</v>
      </c>
      <c r="AO2090">
        <v>0.108909091</v>
      </c>
      <c r="AR2090" t="s">
        <v>79</v>
      </c>
      <c r="AS2090" t="s">
        <v>77</v>
      </c>
      <c r="AT2090">
        <v>-363</v>
      </c>
      <c r="AU2090" t="s">
        <v>78</v>
      </c>
      <c r="AV2090" t="s">
        <v>79</v>
      </c>
      <c r="AX2090" t="s">
        <v>102</v>
      </c>
      <c r="AY2090" t="s">
        <v>199</v>
      </c>
      <c r="AZ2090" t="s">
        <v>96</v>
      </c>
      <c r="BA2090" t="s">
        <v>76</v>
      </c>
      <c r="BB2090" t="s">
        <v>138</v>
      </c>
      <c r="BC2090">
        <v>10</v>
      </c>
      <c r="BD2090" t="s">
        <v>141</v>
      </c>
      <c r="BE2090">
        <v>12</v>
      </c>
      <c r="BF2090" t="s">
        <v>147</v>
      </c>
      <c r="BG2090" t="s">
        <v>158</v>
      </c>
      <c r="BH2090">
        <v>365243</v>
      </c>
      <c r="BI2090">
        <v>-322</v>
      </c>
      <c r="BJ2090">
        <v>8</v>
      </c>
      <c r="BK2090">
        <v>-142</v>
      </c>
      <c r="BL2090">
        <v>-137</v>
      </c>
      <c r="BM2090">
        <v>0</v>
      </c>
    </row>
    <row r="2091" spans="1:65" x14ac:dyDescent="0.3">
      <c r="A2091">
        <v>118333</v>
      </c>
      <c r="B2091">
        <v>0</v>
      </c>
      <c r="C2091" t="s">
        <v>65</v>
      </c>
      <c r="D2091" t="s">
        <v>66</v>
      </c>
      <c r="E2091" t="s">
        <v>67</v>
      </c>
      <c r="F2091" t="s">
        <v>68</v>
      </c>
      <c r="G2091">
        <v>2</v>
      </c>
      <c r="H2091">
        <v>445500</v>
      </c>
      <c r="I2091">
        <v>450000</v>
      </c>
      <c r="J2091" t="s">
        <v>69</v>
      </c>
      <c r="K2091" t="s">
        <v>90</v>
      </c>
      <c r="L2091" t="s">
        <v>91</v>
      </c>
      <c r="M2091" t="s">
        <v>72</v>
      </c>
      <c r="N2091">
        <v>3.2561E-2</v>
      </c>
      <c r="O2091">
        <v>14248</v>
      </c>
      <c r="P2091">
        <v>1859</v>
      </c>
      <c r="Q2091">
        <v>3095</v>
      </c>
      <c r="R2091">
        <v>3212</v>
      </c>
      <c r="S2091">
        <v>1</v>
      </c>
      <c r="T2091">
        <v>1</v>
      </c>
      <c r="U2091" t="s">
        <v>109</v>
      </c>
      <c r="V2091">
        <v>17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92</v>
      </c>
      <c r="AD2091">
        <v>2665490</v>
      </c>
      <c r="AE2091" t="s">
        <v>65</v>
      </c>
      <c r="AF2091">
        <v>51899.175000000003</v>
      </c>
      <c r="AG2091">
        <v>697500</v>
      </c>
      <c r="AH2091">
        <v>773460</v>
      </c>
      <c r="AJ2091">
        <v>697500</v>
      </c>
      <c r="AK2091" t="s">
        <v>120</v>
      </c>
      <c r="AL2091">
        <v>19</v>
      </c>
      <c r="AM2091" t="s">
        <v>68</v>
      </c>
      <c r="AN2091">
        <v>1</v>
      </c>
      <c r="AR2091" t="s">
        <v>76</v>
      </c>
      <c r="AS2091" t="s">
        <v>114</v>
      </c>
      <c r="AT2091">
        <v>-408</v>
      </c>
      <c r="AU2091" t="s">
        <v>78</v>
      </c>
      <c r="AV2091" t="s">
        <v>115</v>
      </c>
      <c r="AW2091" t="s">
        <v>80</v>
      </c>
      <c r="AX2091" t="s">
        <v>81</v>
      </c>
      <c r="AY2091" t="s">
        <v>76</v>
      </c>
      <c r="AZ2091" t="s">
        <v>82</v>
      </c>
      <c r="BA2091" t="s">
        <v>116</v>
      </c>
      <c r="BB2091" t="s">
        <v>121</v>
      </c>
      <c r="BC2091">
        <v>-1</v>
      </c>
      <c r="BD2091" t="s">
        <v>76</v>
      </c>
      <c r="BE2091">
        <v>18</v>
      </c>
      <c r="BF2091" t="s">
        <v>112</v>
      </c>
      <c r="BG2091" t="s">
        <v>118</v>
      </c>
    </row>
    <row r="2092" spans="1:65" x14ac:dyDescent="0.3">
      <c r="A2092">
        <v>118333</v>
      </c>
      <c r="B2092">
        <v>0</v>
      </c>
      <c r="C2092" t="s">
        <v>65</v>
      </c>
      <c r="D2092" t="s">
        <v>66</v>
      </c>
      <c r="E2092" t="s">
        <v>67</v>
      </c>
      <c r="F2092" t="s">
        <v>68</v>
      </c>
      <c r="G2092">
        <v>2</v>
      </c>
      <c r="H2092">
        <v>445500</v>
      </c>
      <c r="I2092">
        <v>450000</v>
      </c>
      <c r="J2092" t="s">
        <v>69</v>
      </c>
      <c r="K2092" t="s">
        <v>90</v>
      </c>
      <c r="L2092" t="s">
        <v>91</v>
      </c>
      <c r="M2092" t="s">
        <v>72</v>
      </c>
      <c r="N2092">
        <v>3.2561E-2</v>
      </c>
      <c r="O2092">
        <v>14248</v>
      </c>
      <c r="P2092">
        <v>1859</v>
      </c>
      <c r="Q2092">
        <v>3095</v>
      </c>
      <c r="R2092">
        <v>3212</v>
      </c>
      <c r="S2092">
        <v>1</v>
      </c>
      <c r="T2092">
        <v>1</v>
      </c>
      <c r="U2092" t="s">
        <v>109</v>
      </c>
      <c r="V2092">
        <v>17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92</v>
      </c>
      <c r="AD2092">
        <v>1696035</v>
      </c>
      <c r="AE2092" t="s">
        <v>65</v>
      </c>
      <c r="AG2092">
        <v>0</v>
      </c>
      <c r="AH2092">
        <v>0</v>
      </c>
      <c r="AK2092" t="s">
        <v>125</v>
      </c>
      <c r="AL2092">
        <v>15</v>
      </c>
      <c r="AM2092" t="s">
        <v>68</v>
      </c>
      <c r="AN2092">
        <v>1</v>
      </c>
      <c r="AR2092" t="s">
        <v>76</v>
      </c>
      <c r="AS2092" t="s">
        <v>129</v>
      </c>
      <c r="AT2092">
        <v>-311</v>
      </c>
      <c r="AU2092" t="s">
        <v>76</v>
      </c>
      <c r="AV2092" t="s">
        <v>79</v>
      </c>
      <c r="AX2092" t="s">
        <v>81</v>
      </c>
      <c r="AY2092" t="s">
        <v>76</v>
      </c>
      <c r="AZ2092" t="s">
        <v>76</v>
      </c>
      <c r="BA2092" t="s">
        <v>76</v>
      </c>
      <c r="BB2092" t="s">
        <v>121</v>
      </c>
      <c r="BC2092">
        <v>-1</v>
      </c>
      <c r="BD2092" t="s">
        <v>76</v>
      </c>
      <c r="BF2092" t="s">
        <v>76</v>
      </c>
      <c r="BG2092" t="s">
        <v>82</v>
      </c>
    </row>
    <row r="2093" spans="1:65" x14ac:dyDescent="0.3">
      <c r="A2093">
        <v>118351</v>
      </c>
      <c r="B2093">
        <v>0</v>
      </c>
      <c r="C2093" t="s">
        <v>99</v>
      </c>
      <c r="D2093" t="s">
        <v>88</v>
      </c>
      <c r="E2093" t="s">
        <v>67</v>
      </c>
      <c r="F2093" t="s">
        <v>68</v>
      </c>
      <c r="G2093">
        <v>0</v>
      </c>
      <c r="H2093">
        <v>135000</v>
      </c>
      <c r="I2093">
        <v>337500</v>
      </c>
      <c r="J2093" t="s">
        <v>69</v>
      </c>
      <c r="K2093" t="s">
        <v>70</v>
      </c>
      <c r="L2093" t="s">
        <v>91</v>
      </c>
      <c r="M2093" t="s">
        <v>72</v>
      </c>
      <c r="N2093">
        <v>2.2624999999999999E-2</v>
      </c>
      <c r="O2093">
        <v>15257</v>
      </c>
      <c r="P2093">
        <v>876</v>
      </c>
      <c r="Q2093">
        <v>271</v>
      </c>
      <c r="R2093">
        <v>3892</v>
      </c>
      <c r="S2093">
        <v>2</v>
      </c>
      <c r="T2093">
        <v>2</v>
      </c>
      <c r="U2093" t="s">
        <v>123</v>
      </c>
      <c r="V2093">
        <v>18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t="s">
        <v>108</v>
      </c>
      <c r="AD2093">
        <v>2761356</v>
      </c>
      <c r="AE2093" t="s">
        <v>93</v>
      </c>
      <c r="AF2093">
        <v>16208.145</v>
      </c>
      <c r="AG2093">
        <v>137250</v>
      </c>
      <c r="AH2093">
        <v>147213</v>
      </c>
      <c r="AI2093">
        <v>0</v>
      </c>
      <c r="AJ2093">
        <v>137250</v>
      </c>
      <c r="AK2093" t="s">
        <v>109</v>
      </c>
      <c r="AL2093">
        <v>13</v>
      </c>
      <c r="AM2093" t="s">
        <v>68</v>
      </c>
      <c r="AN2093">
        <v>1</v>
      </c>
      <c r="AO2093">
        <v>0</v>
      </c>
      <c r="AR2093" t="s">
        <v>79</v>
      </c>
      <c r="AS2093" t="s">
        <v>77</v>
      </c>
      <c r="AT2093">
        <v>-1298</v>
      </c>
      <c r="AU2093" t="s">
        <v>76</v>
      </c>
      <c r="AV2093" t="s">
        <v>79</v>
      </c>
      <c r="AW2093" t="s">
        <v>80</v>
      </c>
      <c r="AX2093" t="s">
        <v>102</v>
      </c>
      <c r="AY2093" t="s">
        <v>157</v>
      </c>
      <c r="AZ2093" t="s">
        <v>96</v>
      </c>
      <c r="BA2093" t="s">
        <v>76</v>
      </c>
      <c r="BB2093" t="s">
        <v>138</v>
      </c>
      <c r="BC2093">
        <v>10</v>
      </c>
      <c r="BD2093" t="s">
        <v>157</v>
      </c>
      <c r="BE2093">
        <v>10</v>
      </c>
      <c r="BF2093" t="s">
        <v>112</v>
      </c>
      <c r="BG2093" t="s">
        <v>158</v>
      </c>
      <c r="BH2093">
        <v>365243</v>
      </c>
      <c r="BI2093">
        <v>-1263</v>
      </c>
      <c r="BJ2093">
        <v>-993</v>
      </c>
      <c r="BK2093">
        <v>-1023</v>
      </c>
      <c r="BL2093">
        <v>-1016</v>
      </c>
      <c r="BM2093">
        <v>0</v>
      </c>
    </row>
    <row r="2094" spans="1:65" x14ac:dyDescent="0.3">
      <c r="A2094">
        <v>118361</v>
      </c>
      <c r="B2094">
        <v>0</v>
      </c>
      <c r="C2094" t="s">
        <v>65</v>
      </c>
      <c r="D2094" t="s">
        <v>66</v>
      </c>
      <c r="E2094" t="s">
        <v>68</v>
      </c>
      <c r="F2094" t="s">
        <v>67</v>
      </c>
      <c r="G2094">
        <v>0</v>
      </c>
      <c r="H2094">
        <v>135000</v>
      </c>
      <c r="I2094">
        <v>743031</v>
      </c>
      <c r="J2094" t="s">
        <v>89</v>
      </c>
      <c r="K2094" t="s">
        <v>70</v>
      </c>
      <c r="L2094" t="s">
        <v>91</v>
      </c>
      <c r="M2094" t="s">
        <v>72</v>
      </c>
      <c r="N2094">
        <v>8.5749999999999993E-3</v>
      </c>
      <c r="O2094">
        <v>15015</v>
      </c>
      <c r="P2094">
        <v>5007</v>
      </c>
      <c r="Q2094">
        <v>7704</v>
      </c>
      <c r="R2094">
        <v>4040</v>
      </c>
      <c r="S2094">
        <v>2</v>
      </c>
      <c r="T2094">
        <v>2</v>
      </c>
      <c r="U2094" t="s">
        <v>73</v>
      </c>
      <c r="V2094">
        <v>15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108</v>
      </c>
      <c r="AD2094">
        <v>1091805</v>
      </c>
      <c r="AE2094" t="s">
        <v>93</v>
      </c>
      <c r="AF2094">
        <v>9889.5149999999994</v>
      </c>
      <c r="AG2094">
        <v>107964</v>
      </c>
      <c r="AH2094">
        <v>107964</v>
      </c>
      <c r="AI2094">
        <v>0</v>
      </c>
      <c r="AJ2094">
        <v>107964</v>
      </c>
      <c r="AK2094" t="s">
        <v>120</v>
      </c>
      <c r="AL2094">
        <v>17</v>
      </c>
      <c r="AM2094" t="s">
        <v>68</v>
      </c>
      <c r="AN2094">
        <v>1</v>
      </c>
      <c r="AO2094">
        <v>0</v>
      </c>
      <c r="AR2094" t="s">
        <v>79</v>
      </c>
      <c r="AS2094" t="s">
        <v>77</v>
      </c>
      <c r="AT2094">
        <v>-1420</v>
      </c>
      <c r="AU2094" t="s">
        <v>78</v>
      </c>
      <c r="AV2094" t="s">
        <v>79</v>
      </c>
      <c r="AW2094" t="s">
        <v>101</v>
      </c>
      <c r="AX2094" t="s">
        <v>81</v>
      </c>
      <c r="AY2094" t="s">
        <v>157</v>
      </c>
      <c r="AZ2094" t="s">
        <v>96</v>
      </c>
      <c r="BA2094" t="s">
        <v>76</v>
      </c>
      <c r="BB2094" t="s">
        <v>104</v>
      </c>
      <c r="BC2094">
        <v>160</v>
      </c>
      <c r="BD2094" t="s">
        <v>157</v>
      </c>
      <c r="BE2094">
        <v>12</v>
      </c>
      <c r="BF2094" t="s">
        <v>97</v>
      </c>
      <c r="BG2094" t="s">
        <v>188</v>
      </c>
      <c r="BH2094">
        <v>365243</v>
      </c>
      <c r="BI2094">
        <v>-1389</v>
      </c>
      <c r="BJ2094">
        <v>-1059</v>
      </c>
      <c r="BK2094">
        <v>-1059</v>
      </c>
      <c r="BL2094">
        <v>-1052</v>
      </c>
      <c r="BM2094">
        <v>0</v>
      </c>
    </row>
    <row r="2095" spans="1:65" x14ac:dyDescent="0.3">
      <c r="A2095">
        <v>118369</v>
      </c>
      <c r="B2095">
        <v>0</v>
      </c>
      <c r="C2095" t="s">
        <v>65</v>
      </c>
      <c r="D2095" t="s">
        <v>88</v>
      </c>
      <c r="E2095" t="s">
        <v>67</v>
      </c>
      <c r="F2095" t="s">
        <v>68</v>
      </c>
      <c r="G2095">
        <v>2</v>
      </c>
      <c r="H2095">
        <v>157500</v>
      </c>
      <c r="I2095">
        <v>254799</v>
      </c>
      <c r="J2095" t="s">
        <v>133</v>
      </c>
      <c r="K2095" t="s">
        <v>90</v>
      </c>
      <c r="L2095" t="s">
        <v>71</v>
      </c>
      <c r="M2095" t="s">
        <v>72</v>
      </c>
      <c r="N2095">
        <v>6.6290000000000003E-3</v>
      </c>
      <c r="O2095">
        <v>13465</v>
      </c>
      <c r="P2095">
        <v>2786</v>
      </c>
      <c r="Q2095">
        <v>4555</v>
      </c>
      <c r="R2095">
        <v>4555</v>
      </c>
      <c r="S2095">
        <v>2</v>
      </c>
      <c r="T2095">
        <v>2</v>
      </c>
      <c r="U2095" t="s">
        <v>94</v>
      </c>
      <c r="V2095">
        <v>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168</v>
      </c>
      <c r="AD2095">
        <v>1446302</v>
      </c>
      <c r="AE2095" t="s">
        <v>93</v>
      </c>
      <c r="AF2095">
        <v>24888.465</v>
      </c>
      <c r="AG2095">
        <v>114367.5</v>
      </c>
      <c r="AH2095">
        <v>120406.5</v>
      </c>
      <c r="AI2095">
        <v>0</v>
      </c>
      <c r="AJ2095">
        <v>114367.5</v>
      </c>
      <c r="AK2095" t="s">
        <v>75</v>
      </c>
      <c r="AL2095">
        <v>6</v>
      </c>
      <c r="AM2095" t="s">
        <v>68</v>
      </c>
      <c r="AN2095">
        <v>1</v>
      </c>
      <c r="AO2095">
        <v>0</v>
      </c>
      <c r="AR2095" t="s">
        <v>79</v>
      </c>
      <c r="AS2095" t="s">
        <v>77</v>
      </c>
      <c r="AT2095">
        <v>-223</v>
      </c>
      <c r="AU2095" t="s">
        <v>155</v>
      </c>
      <c r="AV2095" t="s">
        <v>79</v>
      </c>
      <c r="AW2095" t="s">
        <v>171</v>
      </c>
      <c r="AX2095" t="s">
        <v>76</v>
      </c>
      <c r="AY2095" t="s">
        <v>124</v>
      </c>
      <c r="AZ2095" t="s">
        <v>96</v>
      </c>
      <c r="BA2095" t="s">
        <v>76</v>
      </c>
      <c r="BB2095" t="s">
        <v>104</v>
      </c>
      <c r="BC2095">
        <v>39</v>
      </c>
      <c r="BD2095" t="s">
        <v>105</v>
      </c>
      <c r="BE2095">
        <v>6</v>
      </c>
      <c r="BF2095" t="s">
        <v>86</v>
      </c>
      <c r="BG2095" t="s">
        <v>106</v>
      </c>
      <c r="BH2095">
        <v>365243</v>
      </c>
      <c r="BI2095">
        <v>-212</v>
      </c>
      <c r="BJ2095">
        <v>-43</v>
      </c>
      <c r="BK2095">
        <v>-212</v>
      </c>
      <c r="BL2095">
        <v>-209</v>
      </c>
      <c r="BM2095">
        <v>1</v>
      </c>
    </row>
    <row r="2096" spans="1:65" x14ac:dyDescent="0.3">
      <c r="A2096">
        <v>118369</v>
      </c>
      <c r="B2096">
        <v>0</v>
      </c>
      <c r="C2096" t="s">
        <v>65</v>
      </c>
      <c r="D2096" t="s">
        <v>88</v>
      </c>
      <c r="E2096" t="s">
        <v>67</v>
      </c>
      <c r="F2096" t="s">
        <v>68</v>
      </c>
      <c r="G2096">
        <v>2</v>
      </c>
      <c r="H2096">
        <v>157500</v>
      </c>
      <c r="I2096">
        <v>254799</v>
      </c>
      <c r="J2096" t="s">
        <v>133</v>
      </c>
      <c r="K2096" t="s">
        <v>90</v>
      </c>
      <c r="L2096" t="s">
        <v>71</v>
      </c>
      <c r="M2096" t="s">
        <v>72</v>
      </c>
      <c r="N2096">
        <v>6.6290000000000003E-3</v>
      </c>
      <c r="O2096">
        <v>13465</v>
      </c>
      <c r="P2096">
        <v>2786</v>
      </c>
      <c r="Q2096">
        <v>4555</v>
      </c>
      <c r="R2096">
        <v>4555</v>
      </c>
      <c r="S2096">
        <v>2</v>
      </c>
      <c r="T2096">
        <v>2</v>
      </c>
      <c r="U2096" t="s">
        <v>94</v>
      </c>
      <c r="V2096">
        <v>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168</v>
      </c>
      <c r="AD2096">
        <v>1787154</v>
      </c>
      <c r="AE2096" t="s">
        <v>93</v>
      </c>
      <c r="AF2096">
        <v>22194.54</v>
      </c>
      <c r="AG2096">
        <v>119250</v>
      </c>
      <c r="AH2096">
        <v>114997.5</v>
      </c>
      <c r="AI2096">
        <v>11925</v>
      </c>
      <c r="AJ2096">
        <v>119250</v>
      </c>
      <c r="AK2096" t="s">
        <v>109</v>
      </c>
      <c r="AL2096">
        <v>6</v>
      </c>
      <c r="AM2096" t="s">
        <v>68</v>
      </c>
      <c r="AN2096">
        <v>1</v>
      </c>
      <c r="AO2096">
        <v>0.102325506</v>
      </c>
      <c r="AR2096" t="s">
        <v>79</v>
      </c>
      <c r="AS2096" t="s">
        <v>77</v>
      </c>
      <c r="AT2096">
        <v>-1534</v>
      </c>
      <c r="AU2096" t="s">
        <v>78</v>
      </c>
      <c r="AV2096" t="s">
        <v>79</v>
      </c>
      <c r="AW2096" t="s">
        <v>110</v>
      </c>
      <c r="AX2096" t="s">
        <v>81</v>
      </c>
      <c r="AY2096" t="s">
        <v>111</v>
      </c>
      <c r="AZ2096" t="s">
        <v>96</v>
      </c>
      <c r="BA2096" t="s">
        <v>76</v>
      </c>
      <c r="BB2096" t="s">
        <v>84</v>
      </c>
      <c r="BC2096">
        <v>57</v>
      </c>
      <c r="BD2096" t="s">
        <v>85</v>
      </c>
      <c r="BE2096">
        <v>6</v>
      </c>
      <c r="BF2096" t="s">
        <v>86</v>
      </c>
      <c r="BG2096" t="s">
        <v>151</v>
      </c>
      <c r="BH2096">
        <v>365243</v>
      </c>
      <c r="BI2096">
        <v>-1503</v>
      </c>
      <c r="BJ2096">
        <v>-1353</v>
      </c>
      <c r="BK2096">
        <v>-1353</v>
      </c>
      <c r="BL2096">
        <v>-1349</v>
      </c>
      <c r="BM2096">
        <v>0</v>
      </c>
    </row>
    <row r="2097" spans="1:65" x14ac:dyDescent="0.3">
      <c r="A2097">
        <v>118373</v>
      </c>
      <c r="B2097">
        <v>0</v>
      </c>
      <c r="C2097" t="s">
        <v>65</v>
      </c>
      <c r="D2097" t="s">
        <v>88</v>
      </c>
      <c r="E2097" t="s">
        <v>67</v>
      </c>
      <c r="F2097" t="s">
        <v>68</v>
      </c>
      <c r="G2097">
        <v>0</v>
      </c>
      <c r="H2097">
        <v>112500</v>
      </c>
      <c r="I2097">
        <v>568057.5</v>
      </c>
      <c r="J2097" t="s">
        <v>89</v>
      </c>
      <c r="K2097" t="s">
        <v>70</v>
      </c>
      <c r="L2097" t="s">
        <v>91</v>
      </c>
      <c r="M2097" t="s">
        <v>72</v>
      </c>
      <c r="N2097">
        <v>4.6219999999999997E-2</v>
      </c>
      <c r="O2097">
        <v>19545</v>
      </c>
      <c r="P2097">
        <v>6019</v>
      </c>
      <c r="Q2097">
        <v>4391</v>
      </c>
      <c r="R2097">
        <v>3075</v>
      </c>
      <c r="S2097">
        <v>1</v>
      </c>
      <c r="T2097">
        <v>1</v>
      </c>
      <c r="U2097" t="s">
        <v>73</v>
      </c>
      <c r="V2097">
        <v>14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135</v>
      </c>
      <c r="AD2097">
        <v>1702754</v>
      </c>
      <c r="AE2097" t="s">
        <v>99</v>
      </c>
      <c r="AG2097">
        <v>0</v>
      </c>
      <c r="AH2097">
        <v>0</v>
      </c>
      <c r="AK2097" t="s">
        <v>73</v>
      </c>
      <c r="AL2097">
        <v>13</v>
      </c>
      <c r="AM2097" t="s">
        <v>68</v>
      </c>
      <c r="AN2097">
        <v>1</v>
      </c>
      <c r="AR2097" t="s">
        <v>79</v>
      </c>
      <c r="AS2097" t="s">
        <v>129</v>
      </c>
      <c r="AT2097">
        <v>-259</v>
      </c>
      <c r="AU2097" t="s">
        <v>76</v>
      </c>
      <c r="AV2097" t="s">
        <v>79</v>
      </c>
      <c r="AX2097" t="s">
        <v>81</v>
      </c>
      <c r="AY2097" t="s">
        <v>76</v>
      </c>
      <c r="AZ2097" t="s">
        <v>76</v>
      </c>
      <c r="BA2097" t="s">
        <v>76</v>
      </c>
      <c r="BB2097" t="s">
        <v>121</v>
      </c>
      <c r="BC2097">
        <v>-1</v>
      </c>
      <c r="BD2097" t="s">
        <v>76</v>
      </c>
      <c r="BF2097" t="s">
        <v>76</v>
      </c>
      <c r="BG2097" t="s">
        <v>132</v>
      </c>
    </row>
    <row r="2098" spans="1:65" x14ac:dyDescent="0.3">
      <c r="A2098">
        <v>118394</v>
      </c>
      <c r="B2098">
        <v>0</v>
      </c>
      <c r="C2098" t="s">
        <v>65</v>
      </c>
      <c r="D2098" t="s">
        <v>88</v>
      </c>
      <c r="E2098" t="s">
        <v>67</v>
      </c>
      <c r="F2098" t="s">
        <v>68</v>
      </c>
      <c r="G2098">
        <v>0</v>
      </c>
      <c r="H2098">
        <v>157500</v>
      </c>
      <c r="I2098">
        <v>101880</v>
      </c>
      <c r="J2098" t="s">
        <v>89</v>
      </c>
      <c r="K2098" t="s">
        <v>70</v>
      </c>
      <c r="L2098" t="s">
        <v>71</v>
      </c>
      <c r="M2098" t="s">
        <v>169</v>
      </c>
      <c r="N2098">
        <v>1.0031999999999999E-2</v>
      </c>
      <c r="O2098">
        <v>22482</v>
      </c>
      <c r="P2098">
        <v>14387</v>
      </c>
      <c r="Q2098">
        <v>264</v>
      </c>
      <c r="R2098">
        <v>4146</v>
      </c>
      <c r="S2098">
        <v>2</v>
      </c>
      <c r="T2098">
        <v>2</v>
      </c>
      <c r="U2098" t="s">
        <v>94</v>
      </c>
      <c r="V2098">
        <v>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137</v>
      </c>
      <c r="AD2098">
        <v>1568732</v>
      </c>
      <c r="AE2098" t="s">
        <v>65</v>
      </c>
      <c r="AF2098">
        <v>4536</v>
      </c>
      <c r="AG2098">
        <v>45000</v>
      </c>
      <c r="AH2098">
        <v>49455</v>
      </c>
      <c r="AJ2098">
        <v>45000</v>
      </c>
      <c r="AK2098" t="s">
        <v>120</v>
      </c>
      <c r="AL2098">
        <v>10</v>
      </c>
      <c r="AM2098" t="s">
        <v>68</v>
      </c>
      <c r="AN2098">
        <v>1</v>
      </c>
      <c r="AR2098" t="s">
        <v>76</v>
      </c>
      <c r="AS2098" t="s">
        <v>77</v>
      </c>
      <c r="AT2098">
        <v>-815</v>
      </c>
      <c r="AU2098" t="s">
        <v>76</v>
      </c>
      <c r="AV2098" t="s">
        <v>79</v>
      </c>
      <c r="AW2098" t="s">
        <v>80</v>
      </c>
      <c r="AX2098" t="s">
        <v>81</v>
      </c>
      <c r="AY2098" t="s">
        <v>76</v>
      </c>
      <c r="AZ2098" t="s">
        <v>82</v>
      </c>
      <c r="BA2098" t="s">
        <v>83</v>
      </c>
      <c r="BB2098" t="s">
        <v>117</v>
      </c>
      <c r="BC2098">
        <v>3</v>
      </c>
      <c r="BD2098" t="s">
        <v>76</v>
      </c>
      <c r="BE2098">
        <v>18</v>
      </c>
      <c r="BF2098" t="s">
        <v>86</v>
      </c>
      <c r="BG2098" t="s">
        <v>87</v>
      </c>
      <c r="BH2098">
        <v>365243</v>
      </c>
      <c r="BI2098">
        <v>-784</v>
      </c>
      <c r="BJ2098">
        <v>-274</v>
      </c>
      <c r="BK2098">
        <v>-514</v>
      </c>
      <c r="BL2098">
        <v>-510</v>
      </c>
      <c r="BM2098">
        <v>0</v>
      </c>
    </row>
    <row r="2099" spans="1:65" x14ac:dyDescent="0.3">
      <c r="A2099">
        <v>118396</v>
      </c>
      <c r="B2099">
        <v>0</v>
      </c>
      <c r="C2099" t="s">
        <v>65</v>
      </c>
      <c r="D2099" t="s">
        <v>88</v>
      </c>
      <c r="E2099" t="s">
        <v>67</v>
      </c>
      <c r="F2099" t="s">
        <v>68</v>
      </c>
      <c r="G2099">
        <v>0</v>
      </c>
      <c r="H2099">
        <v>180000</v>
      </c>
      <c r="I2099">
        <v>900000</v>
      </c>
      <c r="J2099" t="s">
        <v>133</v>
      </c>
      <c r="K2099" t="s">
        <v>90</v>
      </c>
      <c r="L2099" t="s">
        <v>91</v>
      </c>
      <c r="M2099" t="s">
        <v>72</v>
      </c>
      <c r="N2099">
        <v>1.8208999999999999E-2</v>
      </c>
      <c r="O2099">
        <v>10836</v>
      </c>
      <c r="P2099">
        <v>719</v>
      </c>
      <c r="Q2099">
        <v>837</v>
      </c>
      <c r="R2099">
        <v>1282</v>
      </c>
      <c r="S2099">
        <v>3</v>
      </c>
      <c r="T2099">
        <v>3</v>
      </c>
      <c r="U2099" t="s">
        <v>75</v>
      </c>
      <c r="V2099">
        <v>10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189</v>
      </c>
      <c r="AD2099">
        <v>1024859</v>
      </c>
      <c r="AE2099" t="s">
        <v>93</v>
      </c>
      <c r="AF2099">
        <v>28122.21</v>
      </c>
      <c r="AG2099">
        <v>281250</v>
      </c>
      <c r="AH2099">
        <v>253125</v>
      </c>
      <c r="AI2099">
        <v>28125</v>
      </c>
      <c r="AJ2099">
        <v>281250</v>
      </c>
      <c r="AK2099" t="s">
        <v>120</v>
      </c>
      <c r="AL2099">
        <v>15</v>
      </c>
      <c r="AM2099" t="s">
        <v>68</v>
      </c>
      <c r="AN2099">
        <v>1</v>
      </c>
      <c r="AO2099">
        <v>0.108909091</v>
      </c>
      <c r="AR2099" t="s">
        <v>79</v>
      </c>
      <c r="AS2099" t="s">
        <v>77</v>
      </c>
      <c r="AT2099">
        <v>-1488</v>
      </c>
      <c r="AU2099" t="s">
        <v>78</v>
      </c>
      <c r="AV2099" t="s">
        <v>79</v>
      </c>
      <c r="AW2099" t="s">
        <v>166</v>
      </c>
      <c r="AX2099" t="s">
        <v>81</v>
      </c>
      <c r="AY2099" t="s">
        <v>190</v>
      </c>
      <c r="AZ2099" t="s">
        <v>96</v>
      </c>
      <c r="BA2099" t="s">
        <v>76</v>
      </c>
      <c r="BB2099" t="s">
        <v>138</v>
      </c>
      <c r="BC2099">
        <v>15</v>
      </c>
      <c r="BD2099" t="s">
        <v>191</v>
      </c>
      <c r="BE2099">
        <v>10</v>
      </c>
      <c r="BF2099" t="s">
        <v>112</v>
      </c>
      <c r="BG2099" t="s">
        <v>158</v>
      </c>
      <c r="BH2099">
        <v>365243</v>
      </c>
      <c r="BI2099">
        <v>-1457</v>
      </c>
      <c r="BJ2099">
        <v>-1187</v>
      </c>
      <c r="BK2099">
        <v>-1187</v>
      </c>
      <c r="BL2099">
        <v>-1183</v>
      </c>
      <c r="BM2099">
        <v>0</v>
      </c>
    </row>
    <row r="2100" spans="1:65" x14ac:dyDescent="0.3">
      <c r="A2100">
        <v>118406</v>
      </c>
      <c r="B2100">
        <v>0</v>
      </c>
      <c r="C2100" t="s">
        <v>65</v>
      </c>
      <c r="D2100" t="s">
        <v>88</v>
      </c>
      <c r="E2100" t="s">
        <v>68</v>
      </c>
      <c r="F2100" t="s">
        <v>68</v>
      </c>
      <c r="G2100">
        <v>2</v>
      </c>
      <c r="H2100">
        <v>171000</v>
      </c>
      <c r="I2100">
        <v>840996</v>
      </c>
      <c r="J2100" t="s">
        <v>69</v>
      </c>
      <c r="K2100" t="s">
        <v>70</v>
      </c>
      <c r="L2100" t="s">
        <v>91</v>
      </c>
      <c r="M2100" t="s">
        <v>72</v>
      </c>
      <c r="N2100">
        <v>2.2800000000000001E-2</v>
      </c>
      <c r="O2100">
        <v>15115</v>
      </c>
      <c r="P2100">
        <v>289</v>
      </c>
      <c r="Q2100">
        <v>3931</v>
      </c>
      <c r="R2100">
        <v>3985</v>
      </c>
      <c r="S2100">
        <v>2</v>
      </c>
      <c r="T2100">
        <v>2</v>
      </c>
      <c r="U2100" t="s">
        <v>75</v>
      </c>
      <c r="V2100">
        <v>14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170</v>
      </c>
      <c r="AD2100">
        <v>1994496</v>
      </c>
      <c r="AE2100" t="s">
        <v>93</v>
      </c>
      <c r="AF2100">
        <v>3939.9749999999999</v>
      </c>
      <c r="AG2100">
        <v>39019.5</v>
      </c>
      <c r="AH2100">
        <v>38821.5</v>
      </c>
      <c r="AI2100">
        <v>3906</v>
      </c>
      <c r="AJ2100">
        <v>39019.5</v>
      </c>
      <c r="AK2100" t="s">
        <v>123</v>
      </c>
      <c r="AL2100">
        <v>13</v>
      </c>
      <c r="AM2100" t="s">
        <v>68</v>
      </c>
      <c r="AN2100">
        <v>1</v>
      </c>
      <c r="AO2100">
        <v>9.9560916999999999E-2</v>
      </c>
      <c r="AR2100" t="s">
        <v>79</v>
      </c>
      <c r="AS2100" t="s">
        <v>77</v>
      </c>
      <c r="AT2100">
        <v>-657</v>
      </c>
      <c r="AU2100" t="s">
        <v>78</v>
      </c>
      <c r="AV2100" t="s">
        <v>79</v>
      </c>
      <c r="AW2100" t="s">
        <v>80</v>
      </c>
      <c r="AX2100" t="s">
        <v>81</v>
      </c>
      <c r="AY2100" t="s">
        <v>124</v>
      </c>
      <c r="AZ2100" t="s">
        <v>96</v>
      </c>
      <c r="BA2100" t="s">
        <v>76</v>
      </c>
      <c r="BB2100" t="s">
        <v>104</v>
      </c>
      <c r="BC2100">
        <v>30</v>
      </c>
      <c r="BD2100" t="s">
        <v>105</v>
      </c>
      <c r="BE2100">
        <v>12</v>
      </c>
      <c r="BF2100" t="s">
        <v>147</v>
      </c>
      <c r="BG2100" t="s">
        <v>106</v>
      </c>
      <c r="BH2100">
        <v>365243</v>
      </c>
      <c r="BI2100">
        <v>-626</v>
      </c>
      <c r="BJ2100">
        <v>-296</v>
      </c>
      <c r="BK2100">
        <v>-566</v>
      </c>
      <c r="BL2100">
        <v>-559</v>
      </c>
      <c r="BM2100">
        <v>0</v>
      </c>
    </row>
    <row r="2101" spans="1:65" x14ac:dyDescent="0.3">
      <c r="A2101">
        <v>118408</v>
      </c>
      <c r="B2101">
        <v>0</v>
      </c>
      <c r="C2101" t="s">
        <v>65</v>
      </c>
      <c r="D2101" t="s">
        <v>66</v>
      </c>
      <c r="E2101" t="s">
        <v>67</v>
      </c>
      <c r="F2101" t="s">
        <v>68</v>
      </c>
      <c r="G2101">
        <v>1</v>
      </c>
      <c r="H2101">
        <v>270000</v>
      </c>
      <c r="I2101">
        <v>1166724</v>
      </c>
      <c r="J2101" t="s">
        <v>69</v>
      </c>
      <c r="K2101" t="s">
        <v>70</v>
      </c>
      <c r="L2101" t="s">
        <v>91</v>
      </c>
      <c r="M2101" t="s">
        <v>72</v>
      </c>
      <c r="N2101">
        <v>4.6219999999999997E-2</v>
      </c>
      <c r="O2101">
        <v>13289</v>
      </c>
      <c r="P2101">
        <v>4667</v>
      </c>
      <c r="Q2101">
        <v>7404</v>
      </c>
      <c r="R2101">
        <v>2321</v>
      </c>
      <c r="S2101">
        <v>1</v>
      </c>
      <c r="T2101">
        <v>1</v>
      </c>
      <c r="U2101" t="s">
        <v>125</v>
      </c>
      <c r="V2101">
        <v>12</v>
      </c>
      <c r="W2101">
        <v>0</v>
      </c>
      <c r="X2101">
        <v>1</v>
      </c>
      <c r="Y2101">
        <v>1</v>
      </c>
      <c r="Z2101">
        <v>0</v>
      </c>
      <c r="AA2101">
        <v>0</v>
      </c>
      <c r="AB2101">
        <v>0</v>
      </c>
      <c r="AC2101" t="s">
        <v>189</v>
      </c>
      <c r="AD2101">
        <v>2824486</v>
      </c>
      <c r="AE2101" t="s">
        <v>65</v>
      </c>
      <c r="AF2101">
        <v>5530.5</v>
      </c>
      <c r="AG2101">
        <v>45000</v>
      </c>
      <c r="AH2101">
        <v>45000</v>
      </c>
      <c r="AI2101">
        <v>0</v>
      </c>
      <c r="AJ2101">
        <v>45000</v>
      </c>
      <c r="AK2101" t="s">
        <v>120</v>
      </c>
      <c r="AL2101">
        <v>13</v>
      </c>
      <c r="AM2101" t="s">
        <v>68</v>
      </c>
      <c r="AN2101">
        <v>1</v>
      </c>
      <c r="AO2101">
        <v>0</v>
      </c>
      <c r="AR2101" t="s">
        <v>76</v>
      </c>
      <c r="AS2101" t="s">
        <v>77</v>
      </c>
      <c r="AT2101">
        <v>-2841</v>
      </c>
      <c r="AU2101" t="s">
        <v>76</v>
      </c>
      <c r="AV2101" t="s">
        <v>79</v>
      </c>
      <c r="AX2101" t="s">
        <v>81</v>
      </c>
      <c r="AY2101" t="s">
        <v>76</v>
      </c>
      <c r="AZ2101" t="s">
        <v>82</v>
      </c>
      <c r="BA2101" t="s">
        <v>116</v>
      </c>
      <c r="BB2101" t="s">
        <v>104</v>
      </c>
      <c r="BC2101">
        <v>-1</v>
      </c>
      <c r="BD2101" t="s">
        <v>85</v>
      </c>
      <c r="BE2101">
        <v>10</v>
      </c>
      <c r="BF2101" t="s">
        <v>147</v>
      </c>
      <c r="BG2101" t="s">
        <v>196</v>
      </c>
      <c r="BH2101">
        <v>365243</v>
      </c>
      <c r="BI2101">
        <v>-2811</v>
      </c>
      <c r="BJ2101">
        <v>-2541</v>
      </c>
      <c r="BK2101">
        <v>-2541</v>
      </c>
      <c r="BL2101">
        <v>-2032</v>
      </c>
      <c r="BM2101">
        <v>0</v>
      </c>
    </row>
    <row r="2102" spans="1:65" x14ac:dyDescent="0.3">
      <c r="A2102">
        <v>118411</v>
      </c>
      <c r="B2102">
        <v>0</v>
      </c>
      <c r="C2102" t="s">
        <v>65</v>
      </c>
      <c r="D2102" t="s">
        <v>88</v>
      </c>
      <c r="E2102" t="s">
        <v>67</v>
      </c>
      <c r="F2102" t="s">
        <v>68</v>
      </c>
      <c r="G2102">
        <v>0</v>
      </c>
      <c r="H2102">
        <v>90000</v>
      </c>
      <c r="I2102">
        <v>270000</v>
      </c>
      <c r="J2102" t="s">
        <v>69</v>
      </c>
      <c r="K2102" t="s">
        <v>70</v>
      </c>
      <c r="L2102" t="s">
        <v>91</v>
      </c>
      <c r="M2102" t="s">
        <v>72</v>
      </c>
      <c r="N2102">
        <v>3.0755000000000001E-2</v>
      </c>
      <c r="O2102">
        <v>13368</v>
      </c>
      <c r="P2102">
        <v>438</v>
      </c>
      <c r="Q2102">
        <v>2037</v>
      </c>
      <c r="R2102">
        <v>3069</v>
      </c>
      <c r="S2102">
        <v>2</v>
      </c>
      <c r="T2102">
        <v>2</v>
      </c>
      <c r="U2102" t="s">
        <v>123</v>
      </c>
      <c r="V2102">
        <v>12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108</v>
      </c>
      <c r="AD2102">
        <v>1550824</v>
      </c>
      <c r="AE2102" t="s">
        <v>93</v>
      </c>
      <c r="AF2102">
        <v>3217.77</v>
      </c>
      <c r="AG2102">
        <v>19305</v>
      </c>
      <c r="AH2102">
        <v>17374.5</v>
      </c>
      <c r="AI2102">
        <v>1930.5</v>
      </c>
      <c r="AJ2102">
        <v>19305</v>
      </c>
      <c r="AK2102" t="s">
        <v>73</v>
      </c>
      <c r="AL2102">
        <v>13</v>
      </c>
      <c r="AM2102" t="s">
        <v>68</v>
      </c>
      <c r="AN2102">
        <v>1</v>
      </c>
      <c r="AO2102">
        <v>0.108909091</v>
      </c>
      <c r="AR2102" t="s">
        <v>79</v>
      </c>
      <c r="AS2102" t="s">
        <v>77</v>
      </c>
      <c r="AT2102">
        <v>-2524</v>
      </c>
      <c r="AU2102" t="s">
        <v>78</v>
      </c>
      <c r="AV2102" t="s">
        <v>79</v>
      </c>
      <c r="AW2102" t="s">
        <v>80</v>
      </c>
      <c r="AX2102" t="s">
        <v>102</v>
      </c>
      <c r="AY2102" t="s">
        <v>103</v>
      </c>
      <c r="AZ2102" t="s">
        <v>96</v>
      </c>
      <c r="BA2102" t="s">
        <v>76</v>
      </c>
      <c r="BB2102" t="s">
        <v>104</v>
      </c>
      <c r="BC2102">
        <v>95</v>
      </c>
      <c r="BD2102" t="s">
        <v>85</v>
      </c>
      <c r="BE2102">
        <v>6</v>
      </c>
      <c r="BF2102" t="s">
        <v>147</v>
      </c>
      <c r="BG2102" t="s">
        <v>98</v>
      </c>
      <c r="BH2102">
        <v>365243</v>
      </c>
      <c r="BI2102">
        <v>-2492</v>
      </c>
      <c r="BJ2102">
        <v>-2342</v>
      </c>
      <c r="BK2102">
        <v>-2342</v>
      </c>
      <c r="BL2102">
        <v>-2339</v>
      </c>
      <c r="BM2102">
        <v>0</v>
      </c>
    </row>
    <row r="2103" spans="1:65" x14ac:dyDescent="0.3">
      <c r="A2103">
        <v>118418</v>
      </c>
      <c r="B2103">
        <v>0</v>
      </c>
      <c r="C2103" t="s">
        <v>65</v>
      </c>
      <c r="D2103" t="s">
        <v>88</v>
      </c>
      <c r="E2103" t="s">
        <v>67</v>
      </c>
      <c r="F2103" t="s">
        <v>68</v>
      </c>
      <c r="G2103">
        <v>0</v>
      </c>
      <c r="H2103">
        <v>126000</v>
      </c>
      <c r="I2103">
        <v>781920</v>
      </c>
      <c r="J2103" t="s">
        <v>89</v>
      </c>
      <c r="K2103" t="s">
        <v>70</v>
      </c>
      <c r="L2103" t="s">
        <v>139</v>
      </c>
      <c r="M2103" t="s">
        <v>72</v>
      </c>
      <c r="N2103">
        <v>2.0246E-2</v>
      </c>
      <c r="O2103">
        <v>18867</v>
      </c>
      <c r="P2103">
        <v>1726</v>
      </c>
      <c r="Q2103">
        <v>7354</v>
      </c>
      <c r="R2103">
        <v>2401</v>
      </c>
      <c r="S2103">
        <v>3</v>
      </c>
      <c r="T2103">
        <v>3</v>
      </c>
      <c r="U2103" t="s">
        <v>109</v>
      </c>
      <c r="V2103">
        <v>13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183</v>
      </c>
      <c r="AD2103">
        <v>1496368</v>
      </c>
      <c r="AE2103" t="s">
        <v>93</v>
      </c>
      <c r="AF2103">
        <v>7351.7849999999999</v>
      </c>
      <c r="AG2103">
        <v>67923</v>
      </c>
      <c r="AH2103">
        <v>66172.5</v>
      </c>
      <c r="AI2103">
        <v>6795</v>
      </c>
      <c r="AJ2103">
        <v>67923</v>
      </c>
      <c r="AK2103" t="s">
        <v>94</v>
      </c>
      <c r="AL2103">
        <v>8</v>
      </c>
      <c r="AM2103" t="s">
        <v>68</v>
      </c>
      <c r="AN2103">
        <v>1</v>
      </c>
      <c r="AO2103">
        <v>0.101420122</v>
      </c>
      <c r="AR2103" t="s">
        <v>79</v>
      </c>
      <c r="AS2103" t="s">
        <v>77</v>
      </c>
      <c r="AT2103">
        <v>-1966</v>
      </c>
      <c r="AU2103" t="s">
        <v>78</v>
      </c>
      <c r="AV2103" t="s">
        <v>79</v>
      </c>
      <c r="AW2103" t="s">
        <v>80</v>
      </c>
      <c r="AX2103" t="s">
        <v>161</v>
      </c>
      <c r="AY2103" t="s">
        <v>95</v>
      </c>
      <c r="AZ2103" t="s">
        <v>96</v>
      </c>
      <c r="BA2103" t="s">
        <v>76</v>
      </c>
      <c r="BB2103" t="s">
        <v>104</v>
      </c>
      <c r="BC2103">
        <v>2089</v>
      </c>
      <c r="BD2103" t="s">
        <v>85</v>
      </c>
      <c r="BE2103">
        <v>10</v>
      </c>
      <c r="BF2103" t="s">
        <v>112</v>
      </c>
      <c r="BG2103" t="s">
        <v>151</v>
      </c>
      <c r="BH2103">
        <v>365243</v>
      </c>
      <c r="BI2103">
        <v>-1935</v>
      </c>
      <c r="BJ2103">
        <v>-1665</v>
      </c>
      <c r="BK2103">
        <v>-1665</v>
      </c>
      <c r="BL2103">
        <v>-1657</v>
      </c>
      <c r="BM2103">
        <v>0</v>
      </c>
    </row>
    <row r="2104" spans="1:65" x14ac:dyDescent="0.3">
      <c r="A2104">
        <v>118431</v>
      </c>
      <c r="B2104">
        <v>1</v>
      </c>
      <c r="C2104" t="s">
        <v>65</v>
      </c>
      <c r="D2104" t="s">
        <v>88</v>
      </c>
      <c r="E2104" t="s">
        <v>68</v>
      </c>
      <c r="F2104" t="s">
        <v>68</v>
      </c>
      <c r="G2104">
        <v>0</v>
      </c>
      <c r="H2104">
        <v>175500</v>
      </c>
      <c r="I2104">
        <v>675000</v>
      </c>
      <c r="J2104" t="s">
        <v>69</v>
      </c>
      <c r="K2104" t="s">
        <v>70</v>
      </c>
      <c r="L2104" t="s">
        <v>91</v>
      </c>
      <c r="M2104" t="s">
        <v>72</v>
      </c>
      <c r="N2104">
        <v>2.0712999999999999E-2</v>
      </c>
      <c r="O2104">
        <v>18395</v>
      </c>
      <c r="P2104">
        <v>8610</v>
      </c>
      <c r="Q2104">
        <v>8624</v>
      </c>
      <c r="R2104">
        <v>1949</v>
      </c>
      <c r="S2104">
        <v>3</v>
      </c>
      <c r="T2104">
        <v>3</v>
      </c>
      <c r="U2104" t="s">
        <v>125</v>
      </c>
      <c r="V2104">
        <v>10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1</v>
      </c>
      <c r="AC2104" t="s">
        <v>195</v>
      </c>
      <c r="AD2104">
        <v>1843308</v>
      </c>
      <c r="AE2104" t="s">
        <v>65</v>
      </c>
      <c r="AF2104">
        <v>39096.855000000003</v>
      </c>
      <c r="AG2104">
        <v>900000</v>
      </c>
      <c r="AH2104">
        <v>1004544</v>
      </c>
      <c r="AJ2104">
        <v>900000</v>
      </c>
      <c r="AK2104" t="s">
        <v>73</v>
      </c>
      <c r="AL2104">
        <v>7</v>
      </c>
      <c r="AM2104" t="s">
        <v>68</v>
      </c>
      <c r="AN2104">
        <v>1</v>
      </c>
      <c r="AR2104" t="s">
        <v>76</v>
      </c>
      <c r="AS2104" t="s">
        <v>77</v>
      </c>
      <c r="AT2104">
        <v>-1216</v>
      </c>
      <c r="AU2104" t="s">
        <v>76</v>
      </c>
      <c r="AV2104" t="s">
        <v>79</v>
      </c>
      <c r="AW2104" t="s">
        <v>110</v>
      </c>
      <c r="AX2104" t="s">
        <v>81</v>
      </c>
      <c r="AY2104" t="s">
        <v>76</v>
      </c>
      <c r="AZ2104" t="s">
        <v>82</v>
      </c>
      <c r="BA2104" t="s">
        <v>116</v>
      </c>
      <c r="BB2104" t="s">
        <v>121</v>
      </c>
      <c r="BC2104">
        <v>0</v>
      </c>
      <c r="BD2104" t="s">
        <v>76</v>
      </c>
      <c r="BE2104">
        <v>48</v>
      </c>
      <c r="BF2104" t="s">
        <v>147</v>
      </c>
      <c r="BG2104" t="s">
        <v>154</v>
      </c>
      <c r="BH2104">
        <v>365243</v>
      </c>
      <c r="BI2104">
        <v>-1186</v>
      </c>
      <c r="BJ2104">
        <v>224</v>
      </c>
      <c r="BK2104">
        <v>-496</v>
      </c>
      <c r="BL2104">
        <v>-492</v>
      </c>
      <c r="BM2104">
        <v>1</v>
      </c>
    </row>
    <row r="2105" spans="1:65" x14ac:dyDescent="0.3">
      <c r="A2105">
        <v>118473</v>
      </c>
      <c r="B2105">
        <v>0</v>
      </c>
      <c r="C2105" t="s">
        <v>65</v>
      </c>
      <c r="D2105" t="s">
        <v>88</v>
      </c>
      <c r="E2105" t="s">
        <v>67</v>
      </c>
      <c r="F2105" t="s">
        <v>68</v>
      </c>
      <c r="G2105">
        <v>0</v>
      </c>
      <c r="H2105">
        <v>58500</v>
      </c>
      <c r="I2105">
        <v>364896</v>
      </c>
      <c r="J2105" t="s">
        <v>113</v>
      </c>
      <c r="K2105" t="s">
        <v>70</v>
      </c>
      <c r="L2105" t="s">
        <v>91</v>
      </c>
      <c r="M2105" t="s">
        <v>72</v>
      </c>
      <c r="N2105">
        <v>1.8634000000000001E-2</v>
      </c>
      <c r="O2105">
        <v>22356</v>
      </c>
      <c r="P2105">
        <v>365243</v>
      </c>
      <c r="Q2105">
        <v>2983</v>
      </c>
      <c r="R2105">
        <v>4644</v>
      </c>
      <c r="S2105">
        <v>2</v>
      </c>
      <c r="T2105">
        <v>2</v>
      </c>
      <c r="U2105" t="s">
        <v>94</v>
      </c>
      <c r="V2105">
        <v>11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76</v>
      </c>
      <c r="AD2105">
        <v>2589097</v>
      </c>
      <c r="AE2105" t="s">
        <v>93</v>
      </c>
      <c r="AF2105">
        <v>8088.7049999999999</v>
      </c>
      <c r="AG2105">
        <v>51075</v>
      </c>
      <c r="AH2105">
        <v>39559.5</v>
      </c>
      <c r="AI2105">
        <v>13500</v>
      </c>
      <c r="AJ2105">
        <v>51075</v>
      </c>
      <c r="AK2105" t="s">
        <v>73</v>
      </c>
      <c r="AL2105">
        <v>11</v>
      </c>
      <c r="AM2105" t="s">
        <v>68</v>
      </c>
      <c r="AN2105">
        <v>1</v>
      </c>
      <c r="AO2105">
        <v>0.277098866</v>
      </c>
      <c r="AR2105" t="s">
        <v>79</v>
      </c>
      <c r="AS2105" t="s">
        <v>77</v>
      </c>
      <c r="AT2105">
        <v>-674</v>
      </c>
      <c r="AU2105" t="s">
        <v>76</v>
      </c>
      <c r="AV2105" t="s">
        <v>79</v>
      </c>
      <c r="AW2105" t="s">
        <v>101</v>
      </c>
      <c r="AX2105" t="s">
        <v>102</v>
      </c>
      <c r="AY2105" t="s">
        <v>157</v>
      </c>
      <c r="AZ2105" t="s">
        <v>96</v>
      </c>
      <c r="BA2105" t="s">
        <v>76</v>
      </c>
      <c r="BB2105" t="s">
        <v>138</v>
      </c>
      <c r="BC2105">
        <v>70</v>
      </c>
      <c r="BD2105" t="s">
        <v>157</v>
      </c>
      <c r="BE2105">
        <v>6</v>
      </c>
      <c r="BF2105" t="s">
        <v>86</v>
      </c>
      <c r="BG2105" t="s">
        <v>158</v>
      </c>
      <c r="BH2105">
        <v>365243</v>
      </c>
      <c r="BI2105">
        <v>-643</v>
      </c>
      <c r="BJ2105">
        <v>-493</v>
      </c>
      <c r="BK2105">
        <v>-523</v>
      </c>
      <c r="BL2105">
        <v>-517</v>
      </c>
      <c r="BM2105">
        <v>0</v>
      </c>
    </row>
    <row r="2106" spans="1:65" x14ac:dyDescent="0.3">
      <c r="A2106">
        <v>118478</v>
      </c>
      <c r="B2106">
        <v>0</v>
      </c>
      <c r="C2106" t="s">
        <v>65</v>
      </c>
      <c r="D2106" t="s">
        <v>66</v>
      </c>
      <c r="E2106" t="s">
        <v>68</v>
      </c>
      <c r="F2106" t="s">
        <v>68</v>
      </c>
      <c r="G2106">
        <v>0</v>
      </c>
      <c r="H2106">
        <v>292500</v>
      </c>
      <c r="I2106">
        <v>778446</v>
      </c>
      <c r="J2106" t="s">
        <v>89</v>
      </c>
      <c r="K2106" t="s">
        <v>70</v>
      </c>
      <c r="L2106" t="s">
        <v>91</v>
      </c>
      <c r="M2106" t="s">
        <v>72</v>
      </c>
      <c r="N2106">
        <v>1.8800999999999998E-2</v>
      </c>
      <c r="O2106">
        <v>16205</v>
      </c>
      <c r="P2106">
        <v>797</v>
      </c>
      <c r="Q2106">
        <v>3440</v>
      </c>
      <c r="R2106">
        <v>3452</v>
      </c>
      <c r="S2106">
        <v>2</v>
      </c>
      <c r="T2106">
        <v>2</v>
      </c>
      <c r="U2106" t="s">
        <v>73</v>
      </c>
      <c r="V2106">
        <v>10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122</v>
      </c>
      <c r="AD2106">
        <v>2607260</v>
      </c>
      <c r="AE2106" t="s">
        <v>93</v>
      </c>
      <c r="AF2106">
        <v>19423.89</v>
      </c>
      <c r="AG2106">
        <v>192510</v>
      </c>
      <c r="AH2106">
        <v>188581.5</v>
      </c>
      <c r="AI2106">
        <v>19251</v>
      </c>
      <c r="AJ2106">
        <v>192510</v>
      </c>
      <c r="AK2106" t="s">
        <v>75</v>
      </c>
      <c r="AL2106">
        <v>13</v>
      </c>
      <c r="AM2106" t="s">
        <v>68</v>
      </c>
      <c r="AN2106">
        <v>1</v>
      </c>
      <c r="AO2106">
        <v>0.10087974299999999</v>
      </c>
      <c r="AR2106" t="s">
        <v>79</v>
      </c>
      <c r="AS2106" t="s">
        <v>77</v>
      </c>
      <c r="AT2106">
        <v>-2356</v>
      </c>
      <c r="AU2106" t="s">
        <v>78</v>
      </c>
      <c r="AV2106" t="s">
        <v>79</v>
      </c>
      <c r="AW2106" t="s">
        <v>101</v>
      </c>
      <c r="AX2106" t="s">
        <v>81</v>
      </c>
      <c r="AY2106" t="s">
        <v>103</v>
      </c>
      <c r="AZ2106" t="s">
        <v>96</v>
      </c>
      <c r="BA2106" t="s">
        <v>76</v>
      </c>
      <c r="BB2106" t="s">
        <v>104</v>
      </c>
      <c r="BC2106">
        <v>10</v>
      </c>
      <c r="BD2106" t="s">
        <v>85</v>
      </c>
      <c r="BE2106">
        <v>12</v>
      </c>
      <c r="BF2106" t="s">
        <v>147</v>
      </c>
      <c r="BG2106" t="s">
        <v>151</v>
      </c>
      <c r="BH2106">
        <v>365243</v>
      </c>
      <c r="BI2106">
        <v>-2325</v>
      </c>
      <c r="BJ2106">
        <v>-1995</v>
      </c>
      <c r="BK2106">
        <v>-1995</v>
      </c>
      <c r="BL2106">
        <v>-1992</v>
      </c>
      <c r="BM2106">
        <v>0</v>
      </c>
    </row>
    <row r="2107" spans="1:65" x14ac:dyDescent="0.3">
      <c r="A2107">
        <v>118488</v>
      </c>
      <c r="B2107">
        <v>0</v>
      </c>
      <c r="C2107" t="s">
        <v>65</v>
      </c>
      <c r="D2107" t="s">
        <v>88</v>
      </c>
      <c r="E2107" t="s">
        <v>67</v>
      </c>
      <c r="F2107" t="s">
        <v>67</v>
      </c>
      <c r="G2107">
        <v>0</v>
      </c>
      <c r="H2107">
        <v>180000</v>
      </c>
      <c r="I2107">
        <v>331834.5</v>
      </c>
      <c r="J2107" t="s">
        <v>69</v>
      </c>
      <c r="K2107" t="s">
        <v>70</v>
      </c>
      <c r="L2107" t="s">
        <v>91</v>
      </c>
      <c r="M2107" t="s">
        <v>127</v>
      </c>
      <c r="N2107">
        <v>6.2069999999999998E-3</v>
      </c>
      <c r="O2107">
        <v>10509</v>
      </c>
      <c r="P2107">
        <v>3655</v>
      </c>
      <c r="Q2107">
        <v>4454</v>
      </c>
      <c r="R2107">
        <v>334</v>
      </c>
      <c r="S2107">
        <v>2</v>
      </c>
      <c r="T2107">
        <v>2</v>
      </c>
      <c r="U2107" t="s">
        <v>123</v>
      </c>
      <c r="V2107">
        <v>17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137</v>
      </c>
      <c r="AD2107">
        <v>1199747</v>
      </c>
      <c r="AE2107" t="s">
        <v>65</v>
      </c>
      <c r="AG2107">
        <v>0</v>
      </c>
      <c r="AH2107">
        <v>0</v>
      </c>
      <c r="AK2107" t="s">
        <v>123</v>
      </c>
      <c r="AL2107">
        <v>12</v>
      </c>
      <c r="AM2107" t="s">
        <v>68</v>
      </c>
      <c r="AN2107">
        <v>1</v>
      </c>
      <c r="AR2107" t="s">
        <v>76</v>
      </c>
      <c r="AS2107" t="s">
        <v>129</v>
      </c>
      <c r="AT2107">
        <v>-147</v>
      </c>
      <c r="AU2107" t="s">
        <v>76</v>
      </c>
      <c r="AV2107" t="s">
        <v>79</v>
      </c>
      <c r="AX2107" t="s">
        <v>81</v>
      </c>
      <c r="AY2107" t="s">
        <v>76</v>
      </c>
      <c r="AZ2107" t="s">
        <v>76</v>
      </c>
      <c r="BA2107" t="s">
        <v>76</v>
      </c>
      <c r="BB2107" t="s">
        <v>121</v>
      </c>
      <c r="BC2107">
        <v>-1</v>
      </c>
      <c r="BD2107" t="s">
        <v>76</v>
      </c>
      <c r="BF2107" t="s">
        <v>76</v>
      </c>
      <c r="BG2107" t="s">
        <v>82</v>
      </c>
    </row>
    <row r="2108" spans="1:65" x14ac:dyDescent="0.3">
      <c r="A2108">
        <v>118488</v>
      </c>
      <c r="B2108">
        <v>0</v>
      </c>
      <c r="C2108" t="s">
        <v>65</v>
      </c>
      <c r="D2108" t="s">
        <v>88</v>
      </c>
      <c r="E2108" t="s">
        <v>67</v>
      </c>
      <c r="F2108" t="s">
        <v>67</v>
      </c>
      <c r="G2108">
        <v>0</v>
      </c>
      <c r="H2108">
        <v>180000</v>
      </c>
      <c r="I2108">
        <v>331834.5</v>
      </c>
      <c r="J2108" t="s">
        <v>69</v>
      </c>
      <c r="K2108" t="s">
        <v>70</v>
      </c>
      <c r="L2108" t="s">
        <v>91</v>
      </c>
      <c r="M2108" t="s">
        <v>127</v>
      </c>
      <c r="N2108">
        <v>6.2069999999999998E-3</v>
      </c>
      <c r="O2108">
        <v>10509</v>
      </c>
      <c r="P2108">
        <v>3655</v>
      </c>
      <c r="Q2108">
        <v>4454</v>
      </c>
      <c r="R2108">
        <v>334</v>
      </c>
      <c r="S2108">
        <v>2</v>
      </c>
      <c r="T2108">
        <v>2</v>
      </c>
      <c r="U2108" t="s">
        <v>123</v>
      </c>
      <c r="V2108">
        <v>17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137</v>
      </c>
      <c r="AD2108">
        <v>2782687</v>
      </c>
      <c r="AE2108" t="s">
        <v>65</v>
      </c>
      <c r="AG2108">
        <v>0</v>
      </c>
      <c r="AH2108">
        <v>0</v>
      </c>
      <c r="AK2108" t="s">
        <v>123</v>
      </c>
      <c r="AL2108">
        <v>12</v>
      </c>
      <c r="AM2108" t="s">
        <v>68</v>
      </c>
      <c r="AN2108">
        <v>1</v>
      </c>
      <c r="AR2108" t="s">
        <v>76</v>
      </c>
      <c r="AS2108" t="s">
        <v>129</v>
      </c>
      <c r="AT2108">
        <v>-147</v>
      </c>
      <c r="AU2108" t="s">
        <v>76</v>
      </c>
      <c r="AV2108" t="s">
        <v>79</v>
      </c>
      <c r="AX2108" t="s">
        <v>81</v>
      </c>
      <c r="AY2108" t="s">
        <v>76</v>
      </c>
      <c r="AZ2108" t="s">
        <v>76</v>
      </c>
      <c r="BA2108" t="s">
        <v>76</v>
      </c>
      <c r="BB2108" t="s">
        <v>121</v>
      </c>
      <c r="BC2108">
        <v>-1</v>
      </c>
      <c r="BD2108" t="s">
        <v>76</v>
      </c>
      <c r="BF2108" t="s">
        <v>76</v>
      </c>
      <c r="BG2108" t="s">
        <v>82</v>
      </c>
    </row>
    <row r="2109" spans="1:65" x14ac:dyDescent="0.3">
      <c r="A2109">
        <v>118489</v>
      </c>
      <c r="B2109">
        <v>0</v>
      </c>
      <c r="C2109" t="s">
        <v>99</v>
      </c>
      <c r="D2109" t="s">
        <v>88</v>
      </c>
      <c r="E2109" t="s">
        <v>67</v>
      </c>
      <c r="F2109" t="s">
        <v>68</v>
      </c>
      <c r="G2109">
        <v>0</v>
      </c>
      <c r="H2109">
        <v>135000</v>
      </c>
      <c r="I2109">
        <v>247500</v>
      </c>
      <c r="J2109" t="s">
        <v>113</v>
      </c>
      <c r="K2109" t="s">
        <v>70</v>
      </c>
      <c r="L2109" t="s">
        <v>91</v>
      </c>
      <c r="M2109" t="s">
        <v>72</v>
      </c>
      <c r="N2109">
        <v>3.5791999999999997E-2</v>
      </c>
      <c r="O2109">
        <v>20741</v>
      </c>
      <c r="P2109">
        <v>365243</v>
      </c>
      <c r="Q2109">
        <v>10978</v>
      </c>
      <c r="R2109">
        <v>3025</v>
      </c>
      <c r="S2109">
        <v>2</v>
      </c>
      <c r="T2109">
        <v>2</v>
      </c>
      <c r="U2109" t="s">
        <v>73</v>
      </c>
      <c r="V2109">
        <v>10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76</v>
      </c>
      <c r="AD2109">
        <v>2587308</v>
      </c>
      <c r="AE2109" t="s">
        <v>65</v>
      </c>
      <c r="AG2109">
        <v>0</v>
      </c>
      <c r="AH2109">
        <v>0</v>
      </c>
      <c r="AK2109" t="s">
        <v>120</v>
      </c>
      <c r="AL2109">
        <v>11</v>
      </c>
      <c r="AM2109" t="s">
        <v>68</v>
      </c>
      <c r="AN2109">
        <v>1</v>
      </c>
      <c r="AR2109" t="s">
        <v>76</v>
      </c>
      <c r="AS2109" t="s">
        <v>129</v>
      </c>
      <c r="AT2109">
        <v>-162</v>
      </c>
      <c r="AU2109" t="s">
        <v>76</v>
      </c>
      <c r="AV2109" t="s">
        <v>79</v>
      </c>
      <c r="AX2109" t="s">
        <v>81</v>
      </c>
      <c r="AY2109" t="s">
        <v>76</v>
      </c>
      <c r="AZ2109" t="s">
        <v>76</v>
      </c>
      <c r="BA2109" t="s">
        <v>76</v>
      </c>
      <c r="BB2109" t="s">
        <v>121</v>
      </c>
      <c r="BC2109">
        <v>-1</v>
      </c>
      <c r="BD2109" t="s">
        <v>76</v>
      </c>
      <c r="BF2109" t="s">
        <v>76</v>
      </c>
      <c r="BG2109" t="s">
        <v>82</v>
      </c>
    </row>
    <row r="2110" spans="1:65" x14ac:dyDescent="0.3">
      <c r="A2110">
        <v>118493</v>
      </c>
      <c r="B2110">
        <v>0</v>
      </c>
      <c r="C2110" t="s">
        <v>65</v>
      </c>
      <c r="D2110" t="s">
        <v>88</v>
      </c>
      <c r="E2110" t="s">
        <v>67</v>
      </c>
      <c r="F2110" t="s">
        <v>68</v>
      </c>
      <c r="G2110">
        <v>1</v>
      </c>
      <c r="H2110">
        <v>135000</v>
      </c>
      <c r="I2110">
        <v>1288350</v>
      </c>
      <c r="J2110" t="s">
        <v>69</v>
      </c>
      <c r="K2110" t="s">
        <v>90</v>
      </c>
      <c r="L2110" t="s">
        <v>71</v>
      </c>
      <c r="M2110" t="s">
        <v>72</v>
      </c>
      <c r="N2110">
        <v>1.9689000000000002E-2</v>
      </c>
      <c r="O2110">
        <v>16487</v>
      </c>
      <c r="P2110">
        <v>8954</v>
      </c>
      <c r="Q2110">
        <v>4003</v>
      </c>
      <c r="R2110">
        <v>33</v>
      </c>
      <c r="S2110">
        <v>2</v>
      </c>
      <c r="T2110">
        <v>2</v>
      </c>
      <c r="U2110" t="s">
        <v>123</v>
      </c>
      <c r="V2110">
        <v>13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143</v>
      </c>
      <c r="AD2110">
        <v>1205211</v>
      </c>
      <c r="AE2110" t="s">
        <v>93</v>
      </c>
      <c r="AF2110">
        <v>3056.04</v>
      </c>
      <c r="AG2110">
        <v>23395.5</v>
      </c>
      <c r="AH2110">
        <v>15106.5</v>
      </c>
      <c r="AI2110">
        <v>9000</v>
      </c>
      <c r="AJ2110">
        <v>23395.5</v>
      </c>
      <c r="AK2110" t="s">
        <v>94</v>
      </c>
      <c r="AL2110">
        <v>8</v>
      </c>
      <c r="AM2110" t="s">
        <v>68</v>
      </c>
      <c r="AN2110">
        <v>1</v>
      </c>
      <c r="AO2110">
        <v>0.406604782</v>
      </c>
      <c r="AR2110" t="s">
        <v>79</v>
      </c>
      <c r="AS2110" t="s">
        <v>77</v>
      </c>
      <c r="AT2110">
        <v>-2081</v>
      </c>
      <c r="AU2110" t="s">
        <v>155</v>
      </c>
      <c r="AV2110" t="s">
        <v>79</v>
      </c>
      <c r="AW2110" t="s">
        <v>80</v>
      </c>
      <c r="AX2110" t="s">
        <v>102</v>
      </c>
      <c r="AY2110" t="s">
        <v>124</v>
      </c>
      <c r="AZ2110" t="s">
        <v>96</v>
      </c>
      <c r="BA2110" t="s">
        <v>76</v>
      </c>
      <c r="BB2110" t="s">
        <v>138</v>
      </c>
      <c r="BC2110">
        <v>7</v>
      </c>
      <c r="BD2110" t="s">
        <v>105</v>
      </c>
      <c r="BE2110">
        <v>6</v>
      </c>
      <c r="BF2110" t="s">
        <v>86</v>
      </c>
      <c r="BG2110" t="s">
        <v>106</v>
      </c>
      <c r="BH2110">
        <v>365243</v>
      </c>
      <c r="BI2110">
        <v>-2039</v>
      </c>
      <c r="BJ2110">
        <v>-1889</v>
      </c>
      <c r="BK2110">
        <v>-1949</v>
      </c>
      <c r="BL2110">
        <v>-1947</v>
      </c>
      <c r="BM2110">
        <v>0</v>
      </c>
    </row>
    <row r="2111" spans="1:65" x14ac:dyDescent="0.3">
      <c r="A2111">
        <v>118494</v>
      </c>
      <c r="B2111">
        <v>0</v>
      </c>
      <c r="C2111" t="s">
        <v>65</v>
      </c>
      <c r="D2111" t="s">
        <v>88</v>
      </c>
      <c r="E2111" t="s">
        <v>67</v>
      </c>
      <c r="F2111" t="s">
        <v>67</v>
      </c>
      <c r="G2111">
        <v>1</v>
      </c>
      <c r="H2111">
        <v>135000</v>
      </c>
      <c r="I2111">
        <v>1051245</v>
      </c>
      <c r="J2111" t="s">
        <v>69</v>
      </c>
      <c r="K2111" t="s">
        <v>70</v>
      </c>
      <c r="L2111" t="s">
        <v>91</v>
      </c>
      <c r="M2111" t="s">
        <v>72</v>
      </c>
      <c r="N2111">
        <v>3.0755000000000001E-2</v>
      </c>
      <c r="O2111">
        <v>17534</v>
      </c>
      <c r="P2111">
        <v>2481</v>
      </c>
      <c r="Q2111">
        <v>10022</v>
      </c>
      <c r="R2111">
        <v>754</v>
      </c>
      <c r="S2111">
        <v>2</v>
      </c>
      <c r="T2111">
        <v>2</v>
      </c>
      <c r="U2111" t="s">
        <v>125</v>
      </c>
      <c r="V2111">
        <v>14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1</v>
      </c>
      <c r="AC2111" t="s">
        <v>173</v>
      </c>
      <c r="AD2111">
        <v>2437225</v>
      </c>
      <c r="AE2111" t="s">
        <v>65</v>
      </c>
      <c r="AF2111">
        <v>22010.76</v>
      </c>
      <c r="AG2111">
        <v>292500</v>
      </c>
      <c r="AH2111">
        <v>316246.5</v>
      </c>
      <c r="AJ2111">
        <v>292500</v>
      </c>
      <c r="AK2111" t="s">
        <v>94</v>
      </c>
      <c r="AL2111">
        <v>16</v>
      </c>
      <c r="AM2111" t="s">
        <v>68</v>
      </c>
      <c r="AN2111">
        <v>1</v>
      </c>
      <c r="AR2111" t="s">
        <v>76</v>
      </c>
      <c r="AS2111" t="s">
        <v>77</v>
      </c>
      <c r="AT2111">
        <v>-787</v>
      </c>
      <c r="AU2111" t="s">
        <v>78</v>
      </c>
      <c r="AV2111" t="s">
        <v>79</v>
      </c>
      <c r="AW2111" t="s">
        <v>80</v>
      </c>
      <c r="AX2111" t="s">
        <v>81</v>
      </c>
      <c r="AY2111" t="s">
        <v>76</v>
      </c>
      <c r="AZ2111" t="s">
        <v>82</v>
      </c>
      <c r="BA2111" t="s">
        <v>116</v>
      </c>
      <c r="BB2111" t="s">
        <v>121</v>
      </c>
      <c r="BC2111">
        <v>-1</v>
      </c>
      <c r="BD2111" t="s">
        <v>76</v>
      </c>
      <c r="BE2111">
        <v>18</v>
      </c>
      <c r="BF2111" t="s">
        <v>112</v>
      </c>
      <c r="BG2111" t="s">
        <v>118</v>
      </c>
      <c r="BH2111">
        <v>365243</v>
      </c>
      <c r="BI2111">
        <v>-757</v>
      </c>
      <c r="BJ2111">
        <v>-247</v>
      </c>
      <c r="BK2111">
        <v>-427</v>
      </c>
      <c r="BL2111">
        <v>-422</v>
      </c>
      <c r="BM2111">
        <v>1</v>
      </c>
    </row>
    <row r="2112" spans="1:65" x14ac:dyDescent="0.3">
      <c r="A2112">
        <v>118494</v>
      </c>
      <c r="B2112">
        <v>0</v>
      </c>
      <c r="C2112" t="s">
        <v>65</v>
      </c>
      <c r="D2112" t="s">
        <v>88</v>
      </c>
      <c r="E2112" t="s">
        <v>67</v>
      </c>
      <c r="F2112" t="s">
        <v>67</v>
      </c>
      <c r="G2112">
        <v>1</v>
      </c>
      <c r="H2112">
        <v>135000</v>
      </c>
      <c r="I2112">
        <v>1051245</v>
      </c>
      <c r="J2112" t="s">
        <v>69</v>
      </c>
      <c r="K2112" t="s">
        <v>70</v>
      </c>
      <c r="L2112" t="s">
        <v>91</v>
      </c>
      <c r="M2112" t="s">
        <v>72</v>
      </c>
      <c r="N2112">
        <v>3.0755000000000001E-2</v>
      </c>
      <c r="O2112">
        <v>17534</v>
      </c>
      <c r="P2112">
        <v>2481</v>
      </c>
      <c r="Q2112">
        <v>10022</v>
      </c>
      <c r="R2112">
        <v>754</v>
      </c>
      <c r="S2112">
        <v>2</v>
      </c>
      <c r="T2112">
        <v>2</v>
      </c>
      <c r="U2112" t="s">
        <v>125</v>
      </c>
      <c r="V2112">
        <v>14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1</v>
      </c>
      <c r="AC2112" t="s">
        <v>173</v>
      </c>
      <c r="AD2112">
        <v>1905066</v>
      </c>
      <c r="AE2112" t="s">
        <v>65</v>
      </c>
      <c r="AG2112">
        <v>0</v>
      </c>
      <c r="AH2112">
        <v>0</v>
      </c>
      <c r="AK2112" t="s">
        <v>120</v>
      </c>
      <c r="AL2112">
        <v>12</v>
      </c>
      <c r="AM2112" t="s">
        <v>68</v>
      </c>
      <c r="AN2112">
        <v>1</v>
      </c>
      <c r="AR2112" t="s">
        <v>76</v>
      </c>
      <c r="AS2112" t="s">
        <v>129</v>
      </c>
      <c r="AT2112">
        <v>-300</v>
      </c>
      <c r="AU2112" t="s">
        <v>76</v>
      </c>
      <c r="AV2112" t="s">
        <v>79</v>
      </c>
      <c r="AX2112" t="s">
        <v>81</v>
      </c>
      <c r="AY2112" t="s">
        <v>76</v>
      </c>
      <c r="AZ2112" t="s">
        <v>76</v>
      </c>
      <c r="BA2112" t="s">
        <v>76</v>
      </c>
      <c r="BB2112" t="s">
        <v>121</v>
      </c>
      <c r="BC2112">
        <v>-1</v>
      </c>
      <c r="BD2112" t="s">
        <v>76</v>
      </c>
      <c r="BF2112" t="s">
        <v>76</v>
      </c>
      <c r="BG2112" t="s">
        <v>82</v>
      </c>
    </row>
    <row r="2113" spans="1:65" x14ac:dyDescent="0.3">
      <c r="A2113">
        <v>118496</v>
      </c>
      <c r="B2113">
        <v>1</v>
      </c>
      <c r="C2113" t="s">
        <v>65</v>
      </c>
      <c r="D2113" t="s">
        <v>88</v>
      </c>
      <c r="E2113" t="s">
        <v>68</v>
      </c>
      <c r="F2113" t="s">
        <v>68</v>
      </c>
      <c r="G2113">
        <v>3</v>
      </c>
      <c r="H2113">
        <v>67500</v>
      </c>
      <c r="I2113">
        <v>436032</v>
      </c>
      <c r="J2113" t="s">
        <v>69</v>
      </c>
      <c r="K2113" t="s">
        <v>70</v>
      </c>
      <c r="L2113" t="s">
        <v>91</v>
      </c>
      <c r="M2113" t="s">
        <v>72</v>
      </c>
      <c r="N2113">
        <v>3.813E-3</v>
      </c>
      <c r="O2113">
        <v>13191</v>
      </c>
      <c r="P2113">
        <v>937</v>
      </c>
      <c r="Q2113">
        <v>4690</v>
      </c>
      <c r="R2113">
        <v>4696</v>
      </c>
      <c r="S2113">
        <v>2</v>
      </c>
      <c r="T2113">
        <v>2</v>
      </c>
      <c r="U2113" t="s">
        <v>123</v>
      </c>
      <c r="V2113">
        <v>10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122</v>
      </c>
      <c r="AD2113">
        <v>1979458</v>
      </c>
      <c r="AE2113" t="s">
        <v>65</v>
      </c>
      <c r="AF2113">
        <v>12072.78</v>
      </c>
      <c r="AG2113">
        <v>135000</v>
      </c>
      <c r="AH2113">
        <v>152820</v>
      </c>
      <c r="AJ2113">
        <v>135000</v>
      </c>
      <c r="AK2113" t="s">
        <v>109</v>
      </c>
      <c r="AL2113">
        <v>11</v>
      </c>
      <c r="AM2113" t="s">
        <v>68</v>
      </c>
      <c r="AN2113">
        <v>1</v>
      </c>
      <c r="AR2113" t="s">
        <v>76</v>
      </c>
      <c r="AS2113" t="s">
        <v>114</v>
      </c>
      <c r="AT2113">
        <v>-1046</v>
      </c>
      <c r="AU2113" t="s">
        <v>76</v>
      </c>
      <c r="AV2113" t="s">
        <v>165</v>
      </c>
      <c r="AW2113" t="s">
        <v>80</v>
      </c>
      <c r="AX2113" t="s">
        <v>102</v>
      </c>
      <c r="AY2113" t="s">
        <v>76</v>
      </c>
      <c r="AZ2113" t="s">
        <v>82</v>
      </c>
      <c r="BA2113" t="s">
        <v>83</v>
      </c>
      <c r="BB2113" t="s">
        <v>117</v>
      </c>
      <c r="BC2113">
        <v>6</v>
      </c>
      <c r="BD2113" t="s">
        <v>85</v>
      </c>
      <c r="BE2113">
        <v>24</v>
      </c>
      <c r="BF2113" t="s">
        <v>86</v>
      </c>
      <c r="BG2113" t="s">
        <v>87</v>
      </c>
    </row>
    <row r="2114" spans="1:65" x14ac:dyDescent="0.3">
      <c r="A2114">
        <v>118507</v>
      </c>
      <c r="B2114">
        <v>0</v>
      </c>
      <c r="C2114" t="s">
        <v>65</v>
      </c>
      <c r="D2114" t="s">
        <v>66</v>
      </c>
      <c r="E2114" t="s">
        <v>67</v>
      </c>
      <c r="F2114" t="s">
        <v>67</v>
      </c>
      <c r="G2114">
        <v>2</v>
      </c>
      <c r="H2114">
        <v>126000</v>
      </c>
      <c r="I2114">
        <v>364896</v>
      </c>
      <c r="J2114" t="s">
        <v>69</v>
      </c>
      <c r="K2114" t="s">
        <v>70</v>
      </c>
      <c r="L2114" t="s">
        <v>91</v>
      </c>
      <c r="M2114" t="s">
        <v>72</v>
      </c>
      <c r="N2114">
        <v>2.8663000000000001E-2</v>
      </c>
      <c r="O2114">
        <v>12257</v>
      </c>
      <c r="P2114">
        <v>1125</v>
      </c>
      <c r="Q2114">
        <v>6268</v>
      </c>
      <c r="R2114">
        <v>4733</v>
      </c>
      <c r="S2114">
        <v>2</v>
      </c>
      <c r="T2114">
        <v>2</v>
      </c>
      <c r="U2114" t="s">
        <v>73</v>
      </c>
      <c r="V2114">
        <v>17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141</v>
      </c>
      <c r="AD2114">
        <v>1020130</v>
      </c>
      <c r="AE2114" t="s">
        <v>93</v>
      </c>
      <c r="AF2114">
        <v>5194.0349999999999</v>
      </c>
      <c r="AG2114">
        <v>28755</v>
      </c>
      <c r="AH2114">
        <v>25879.5</v>
      </c>
      <c r="AI2114">
        <v>2875.5</v>
      </c>
      <c r="AJ2114">
        <v>28755</v>
      </c>
      <c r="AK2114" t="s">
        <v>120</v>
      </c>
      <c r="AL2114">
        <v>12</v>
      </c>
      <c r="AM2114" t="s">
        <v>68</v>
      </c>
      <c r="AN2114">
        <v>1</v>
      </c>
      <c r="AO2114">
        <v>0.108909091</v>
      </c>
      <c r="AR2114" t="s">
        <v>79</v>
      </c>
      <c r="AS2114" t="s">
        <v>114</v>
      </c>
      <c r="AT2114">
        <v>-2830</v>
      </c>
      <c r="AU2114" t="s">
        <v>76</v>
      </c>
      <c r="AV2114" t="s">
        <v>149</v>
      </c>
      <c r="AW2114" t="s">
        <v>80</v>
      </c>
      <c r="AX2114" t="s">
        <v>81</v>
      </c>
      <c r="AY2114" t="s">
        <v>76</v>
      </c>
      <c r="AZ2114" t="s">
        <v>96</v>
      </c>
      <c r="BA2114" t="s">
        <v>76</v>
      </c>
      <c r="BB2114" t="s">
        <v>138</v>
      </c>
      <c r="BC2114">
        <v>10</v>
      </c>
      <c r="BD2114" t="s">
        <v>105</v>
      </c>
      <c r="BE2114">
        <v>6</v>
      </c>
      <c r="BF2114" t="s">
        <v>86</v>
      </c>
      <c r="BG2114" t="s">
        <v>106</v>
      </c>
    </row>
    <row r="2115" spans="1:65" x14ac:dyDescent="0.3">
      <c r="A2115">
        <v>118510</v>
      </c>
      <c r="B2115">
        <v>0</v>
      </c>
      <c r="C2115" t="s">
        <v>65</v>
      </c>
      <c r="D2115" t="s">
        <v>88</v>
      </c>
      <c r="E2115" t="s">
        <v>67</v>
      </c>
      <c r="F2115" t="s">
        <v>68</v>
      </c>
      <c r="G2115">
        <v>0</v>
      </c>
      <c r="H2115">
        <v>225000</v>
      </c>
      <c r="I2115">
        <v>1027327.5</v>
      </c>
      <c r="J2115" t="s">
        <v>89</v>
      </c>
      <c r="K2115" t="s">
        <v>70</v>
      </c>
      <c r="L2115" t="s">
        <v>91</v>
      </c>
      <c r="M2115" t="s">
        <v>72</v>
      </c>
      <c r="N2115">
        <v>1.8029E-2</v>
      </c>
      <c r="O2115">
        <v>13532</v>
      </c>
      <c r="P2115">
        <v>2338</v>
      </c>
      <c r="Q2115">
        <v>176</v>
      </c>
      <c r="R2115">
        <v>3781</v>
      </c>
      <c r="S2115">
        <v>3</v>
      </c>
      <c r="T2115">
        <v>3</v>
      </c>
      <c r="U2115" t="s">
        <v>109</v>
      </c>
      <c r="V2115">
        <v>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195</v>
      </c>
      <c r="AD2115">
        <v>2733319</v>
      </c>
      <c r="AE2115" t="s">
        <v>65</v>
      </c>
      <c r="AF2115">
        <v>23965.83</v>
      </c>
      <c r="AG2115">
        <v>225000</v>
      </c>
      <c r="AH2115">
        <v>239850</v>
      </c>
      <c r="AJ2115">
        <v>225000</v>
      </c>
      <c r="AK2115" t="s">
        <v>125</v>
      </c>
      <c r="AL2115">
        <v>5</v>
      </c>
      <c r="AM2115" t="s">
        <v>68</v>
      </c>
      <c r="AN2115">
        <v>1</v>
      </c>
      <c r="AR2115" t="s">
        <v>76</v>
      </c>
      <c r="AS2115" t="s">
        <v>77</v>
      </c>
      <c r="AT2115">
        <v>-1298</v>
      </c>
      <c r="AU2115" t="s">
        <v>78</v>
      </c>
      <c r="AV2115" t="s">
        <v>79</v>
      </c>
      <c r="AW2115" t="s">
        <v>80</v>
      </c>
      <c r="AX2115" t="s">
        <v>81</v>
      </c>
      <c r="AY2115" t="s">
        <v>76</v>
      </c>
      <c r="AZ2115" t="s">
        <v>82</v>
      </c>
      <c r="BA2115" t="s">
        <v>116</v>
      </c>
      <c r="BB2115" t="s">
        <v>121</v>
      </c>
      <c r="BC2115">
        <v>-1</v>
      </c>
      <c r="BD2115" t="s">
        <v>76</v>
      </c>
      <c r="BE2115">
        <v>12</v>
      </c>
      <c r="BF2115" t="s">
        <v>147</v>
      </c>
      <c r="BG2115" t="s">
        <v>154</v>
      </c>
      <c r="BH2115">
        <v>365243</v>
      </c>
      <c r="BI2115">
        <v>-1268</v>
      </c>
      <c r="BJ2115">
        <v>-938</v>
      </c>
      <c r="BK2115">
        <v>-938</v>
      </c>
      <c r="BL2115">
        <v>-929</v>
      </c>
      <c r="BM2115">
        <v>1</v>
      </c>
    </row>
    <row r="2116" spans="1:65" x14ac:dyDescent="0.3">
      <c r="A2116">
        <v>118513</v>
      </c>
      <c r="B2116">
        <v>1</v>
      </c>
      <c r="C2116" t="s">
        <v>65</v>
      </c>
      <c r="D2116" t="s">
        <v>88</v>
      </c>
      <c r="E2116" t="s">
        <v>67</v>
      </c>
      <c r="F2116" t="s">
        <v>68</v>
      </c>
      <c r="G2116">
        <v>1</v>
      </c>
      <c r="H2116">
        <v>135000</v>
      </c>
      <c r="I2116">
        <v>533304</v>
      </c>
      <c r="J2116" t="s">
        <v>89</v>
      </c>
      <c r="K2116" t="s">
        <v>70</v>
      </c>
      <c r="L2116" t="s">
        <v>91</v>
      </c>
      <c r="M2116" t="s">
        <v>72</v>
      </c>
      <c r="N2116">
        <v>9.3340000000000003E-3</v>
      </c>
      <c r="O2116">
        <v>19041</v>
      </c>
      <c r="P2116">
        <v>1177</v>
      </c>
      <c r="Q2116">
        <v>5963</v>
      </c>
      <c r="R2116">
        <v>1574</v>
      </c>
      <c r="S2116">
        <v>2</v>
      </c>
      <c r="T2116">
        <v>2</v>
      </c>
      <c r="U2116" t="s">
        <v>125</v>
      </c>
      <c r="V2116">
        <v>14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92</v>
      </c>
      <c r="AD2116">
        <v>1209289</v>
      </c>
      <c r="AE2116" t="s">
        <v>99</v>
      </c>
      <c r="AF2116">
        <v>2250</v>
      </c>
      <c r="AG2116">
        <v>45000</v>
      </c>
      <c r="AH2116">
        <v>45000</v>
      </c>
      <c r="AJ2116">
        <v>45000</v>
      </c>
      <c r="AK2116" t="s">
        <v>73</v>
      </c>
      <c r="AL2116">
        <v>20</v>
      </c>
      <c r="AM2116" t="s">
        <v>68</v>
      </c>
      <c r="AN2116">
        <v>1</v>
      </c>
      <c r="AR2116" t="s">
        <v>79</v>
      </c>
      <c r="AS2116" t="s">
        <v>77</v>
      </c>
      <c r="AT2116">
        <v>-306</v>
      </c>
      <c r="AU2116" t="s">
        <v>76</v>
      </c>
      <c r="AV2116" t="s">
        <v>79</v>
      </c>
      <c r="AW2116" t="s">
        <v>80</v>
      </c>
      <c r="AX2116" t="s">
        <v>102</v>
      </c>
      <c r="AY2116" t="s">
        <v>76</v>
      </c>
      <c r="AZ2116" t="s">
        <v>131</v>
      </c>
      <c r="BA2116" t="s">
        <v>83</v>
      </c>
      <c r="BB2116" t="s">
        <v>121</v>
      </c>
      <c r="BC2116">
        <v>-1</v>
      </c>
      <c r="BD2116" t="s">
        <v>76</v>
      </c>
      <c r="BE2116">
        <v>0</v>
      </c>
      <c r="BF2116" t="s">
        <v>76</v>
      </c>
      <c r="BG2116" t="s">
        <v>132</v>
      </c>
      <c r="BH2116">
        <v>-304</v>
      </c>
      <c r="BI2116">
        <v>-260</v>
      </c>
      <c r="BJ2116">
        <v>365243</v>
      </c>
      <c r="BK2116">
        <v>365243</v>
      </c>
      <c r="BL2116">
        <v>365243</v>
      </c>
      <c r="BM2116">
        <v>0</v>
      </c>
    </row>
    <row r="2117" spans="1:65" x14ac:dyDescent="0.3">
      <c r="A2117">
        <v>118516</v>
      </c>
      <c r="B2117">
        <v>0</v>
      </c>
      <c r="C2117" t="s">
        <v>65</v>
      </c>
      <c r="D2117" t="s">
        <v>88</v>
      </c>
      <c r="E2117" t="s">
        <v>67</v>
      </c>
      <c r="F2117" t="s">
        <v>68</v>
      </c>
      <c r="G2117">
        <v>0</v>
      </c>
      <c r="H2117">
        <v>270000</v>
      </c>
      <c r="I2117">
        <v>791595</v>
      </c>
      <c r="J2117" t="s">
        <v>69</v>
      </c>
      <c r="K2117" t="s">
        <v>90</v>
      </c>
      <c r="L2117" t="s">
        <v>119</v>
      </c>
      <c r="M2117" t="s">
        <v>72</v>
      </c>
      <c r="N2117">
        <v>1.0147E-2</v>
      </c>
      <c r="O2117">
        <v>17871</v>
      </c>
      <c r="P2117">
        <v>1017</v>
      </c>
      <c r="Q2117">
        <v>2661</v>
      </c>
      <c r="R2117">
        <v>1405</v>
      </c>
      <c r="S2117">
        <v>2</v>
      </c>
      <c r="T2117">
        <v>2</v>
      </c>
      <c r="U2117" t="s">
        <v>125</v>
      </c>
      <c r="V2117">
        <v>13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 t="s">
        <v>108</v>
      </c>
      <c r="AD2117">
        <v>2622859</v>
      </c>
      <c r="AE2117" t="s">
        <v>93</v>
      </c>
      <c r="AF2117">
        <v>4056.2550000000001</v>
      </c>
      <c r="AG2117">
        <v>35955</v>
      </c>
      <c r="AH2117">
        <v>35028</v>
      </c>
      <c r="AI2117">
        <v>3595.5</v>
      </c>
      <c r="AJ2117">
        <v>35955</v>
      </c>
      <c r="AK2117" t="s">
        <v>123</v>
      </c>
      <c r="AL2117">
        <v>16</v>
      </c>
      <c r="AM2117" t="s">
        <v>68</v>
      </c>
      <c r="AN2117">
        <v>1</v>
      </c>
      <c r="AO2117">
        <v>0.101384555</v>
      </c>
      <c r="AR2117" t="s">
        <v>79</v>
      </c>
      <c r="AS2117" t="s">
        <v>77</v>
      </c>
      <c r="AT2117">
        <v>-2304</v>
      </c>
      <c r="AU2117" t="s">
        <v>78</v>
      </c>
      <c r="AV2117" t="s">
        <v>79</v>
      </c>
      <c r="AW2117" t="s">
        <v>80</v>
      </c>
      <c r="AX2117" t="s">
        <v>102</v>
      </c>
      <c r="AY2117" t="s">
        <v>95</v>
      </c>
      <c r="AZ2117" t="s">
        <v>96</v>
      </c>
      <c r="BA2117" t="s">
        <v>76</v>
      </c>
      <c r="BB2117" t="s">
        <v>104</v>
      </c>
      <c r="BC2117">
        <v>40</v>
      </c>
      <c r="BD2117" t="s">
        <v>85</v>
      </c>
      <c r="BE2117">
        <v>10</v>
      </c>
      <c r="BF2117" t="s">
        <v>147</v>
      </c>
      <c r="BG2117" t="s">
        <v>151</v>
      </c>
      <c r="BH2117">
        <v>365243</v>
      </c>
      <c r="BI2117">
        <v>-2273</v>
      </c>
      <c r="BJ2117">
        <v>-2003</v>
      </c>
      <c r="BK2117">
        <v>-2003</v>
      </c>
      <c r="BL2117">
        <v>-1997</v>
      </c>
      <c r="BM2117">
        <v>1</v>
      </c>
    </row>
    <row r="2118" spans="1:65" x14ac:dyDescent="0.3">
      <c r="A2118">
        <v>118519</v>
      </c>
      <c r="B2118">
        <v>0</v>
      </c>
      <c r="C2118" t="s">
        <v>65</v>
      </c>
      <c r="D2118" t="s">
        <v>88</v>
      </c>
      <c r="E2118" t="s">
        <v>67</v>
      </c>
      <c r="F2118" t="s">
        <v>67</v>
      </c>
      <c r="G2118">
        <v>2</v>
      </c>
      <c r="H2118">
        <v>135000</v>
      </c>
      <c r="I2118">
        <v>314100</v>
      </c>
      <c r="J2118" t="s">
        <v>89</v>
      </c>
      <c r="K2118" t="s">
        <v>90</v>
      </c>
      <c r="L2118" t="s">
        <v>71</v>
      </c>
      <c r="M2118" t="s">
        <v>127</v>
      </c>
      <c r="N2118">
        <v>3.0755000000000001E-2</v>
      </c>
      <c r="O2118">
        <v>13002</v>
      </c>
      <c r="P2118">
        <v>2170</v>
      </c>
      <c r="Q2118">
        <v>5869</v>
      </c>
      <c r="R2118">
        <v>1292</v>
      </c>
      <c r="S2118">
        <v>2</v>
      </c>
      <c r="T2118">
        <v>2</v>
      </c>
      <c r="U2118" t="s">
        <v>123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92</v>
      </c>
      <c r="AD2118">
        <v>1450443</v>
      </c>
      <c r="AE2118" t="s">
        <v>93</v>
      </c>
      <c r="AF2118">
        <v>5416.29</v>
      </c>
      <c r="AG2118">
        <v>47205</v>
      </c>
      <c r="AH2118">
        <v>46692</v>
      </c>
      <c r="AI2118">
        <v>4720.5</v>
      </c>
      <c r="AJ2118">
        <v>47205</v>
      </c>
      <c r="AK2118" t="s">
        <v>73</v>
      </c>
      <c r="AL2118">
        <v>17</v>
      </c>
      <c r="AM2118" t="s">
        <v>68</v>
      </c>
      <c r="AN2118">
        <v>1</v>
      </c>
      <c r="AO2118">
        <v>9.9996181000000003E-2</v>
      </c>
      <c r="AR2118" t="s">
        <v>79</v>
      </c>
      <c r="AS2118" t="s">
        <v>77</v>
      </c>
      <c r="AT2118">
        <v>-2132</v>
      </c>
      <c r="AU2118" t="s">
        <v>78</v>
      </c>
      <c r="AV2118" t="s">
        <v>79</v>
      </c>
      <c r="AX2118" t="s">
        <v>102</v>
      </c>
      <c r="AY2118" t="s">
        <v>124</v>
      </c>
      <c r="AZ2118" t="s">
        <v>96</v>
      </c>
      <c r="BA2118" t="s">
        <v>76</v>
      </c>
      <c r="BB2118" t="s">
        <v>104</v>
      </c>
      <c r="BC2118">
        <v>73</v>
      </c>
      <c r="BD2118" t="s">
        <v>105</v>
      </c>
      <c r="BE2118">
        <v>12</v>
      </c>
      <c r="BF2118" t="s">
        <v>86</v>
      </c>
      <c r="BG2118" t="s">
        <v>106</v>
      </c>
      <c r="BH2118">
        <v>365243</v>
      </c>
      <c r="BI2118">
        <v>-2096</v>
      </c>
      <c r="BJ2118">
        <v>-1766</v>
      </c>
      <c r="BK2118">
        <v>-1766</v>
      </c>
      <c r="BL2118">
        <v>-1758</v>
      </c>
      <c r="BM2118">
        <v>0</v>
      </c>
    </row>
    <row r="2119" spans="1:65" x14ac:dyDescent="0.3">
      <c r="A2119">
        <v>118528</v>
      </c>
      <c r="B2119">
        <v>0</v>
      </c>
      <c r="C2119" t="s">
        <v>65</v>
      </c>
      <c r="D2119" t="s">
        <v>88</v>
      </c>
      <c r="E2119" t="s">
        <v>68</v>
      </c>
      <c r="F2119" t="s">
        <v>68</v>
      </c>
      <c r="G2119">
        <v>0</v>
      </c>
      <c r="H2119">
        <v>180000</v>
      </c>
      <c r="I2119">
        <v>1293876</v>
      </c>
      <c r="J2119" t="s">
        <v>89</v>
      </c>
      <c r="K2119" t="s">
        <v>90</v>
      </c>
      <c r="L2119" t="s">
        <v>91</v>
      </c>
      <c r="M2119" t="s">
        <v>72</v>
      </c>
      <c r="N2119">
        <v>2.5163999999999999E-2</v>
      </c>
      <c r="O2119">
        <v>18433</v>
      </c>
      <c r="P2119">
        <v>5277</v>
      </c>
      <c r="Q2119">
        <v>4277</v>
      </c>
      <c r="R2119">
        <v>1960</v>
      </c>
      <c r="S2119">
        <v>2</v>
      </c>
      <c r="T2119">
        <v>2</v>
      </c>
      <c r="U2119" t="s">
        <v>125</v>
      </c>
      <c r="V2119">
        <v>10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143</v>
      </c>
      <c r="AD2119">
        <v>1544227</v>
      </c>
      <c r="AE2119" t="s">
        <v>93</v>
      </c>
      <c r="AF2119">
        <v>9198.09</v>
      </c>
      <c r="AG2119">
        <v>203949</v>
      </c>
      <c r="AH2119">
        <v>203949</v>
      </c>
      <c r="AI2119">
        <v>0</v>
      </c>
      <c r="AJ2119">
        <v>203949</v>
      </c>
      <c r="AK2119" t="s">
        <v>75</v>
      </c>
      <c r="AL2119">
        <v>10</v>
      </c>
      <c r="AM2119" t="s">
        <v>68</v>
      </c>
      <c r="AN2119">
        <v>1</v>
      </c>
      <c r="AO2119">
        <v>0</v>
      </c>
      <c r="AR2119" t="s">
        <v>79</v>
      </c>
      <c r="AS2119" t="s">
        <v>77</v>
      </c>
      <c r="AT2119">
        <v>-1710</v>
      </c>
      <c r="AU2119" t="s">
        <v>78</v>
      </c>
      <c r="AV2119" t="s">
        <v>79</v>
      </c>
      <c r="AW2119" t="s">
        <v>110</v>
      </c>
      <c r="AX2119" t="s">
        <v>102</v>
      </c>
      <c r="AY2119" t="s">
        <v>95</v>
      </c>
      <c r="AZ2119" t="s">
        <v>96</v>
      </c>
      <c r="BA2119" t="s">
        <v>76</v>
      </c>
      <c r="BB2119" t="s">
        <v>104</v>
      </c>
      <c r="BC2119">
        <v>1136</v>
      </c>
      <c r="BD2119" t="s">
        <v>85</v>
      </c>
      <c r="BE2119">
        <v>24</v>
      </c>
      <c r="BF2119" t="s">
        <v>97</v>
      </c>
      <c r="BG2119" t="s">
        <v>98</v>
      </c>
      <c r="BH2119">
        <v>365243</v>
      </c>
      <c r="BI2119">
        <v>-1679</v>
      </c>
      <c r="BJ2119">
        <v>-989</v>
      </c>
      <c r="BK2119">
        <v>-1379</v>
      </c>
      <c r="BL2119">
        <v>-1373</v>
      </c>
      <c r="BM2119">
        <v>0</v>
      </c>
    </row>
    <row r="2120" spans="1:65" x14ac:dyDescent="0.3">
      <c r="A2120">
        <v>118557</v>
      </c>
      <c r="B2120">
        <v>0</v>
      </c>
      <c r="C2120" t="s">
        <v>65</v>
      </c>
      <c r="D2120" t="s">
        <v>88</v>
      </c>
      <c r="E2120" t="s">
        <v>67</v>
      </c>
      <c r="F2120" t="s">
        <v>67</v>
      </c>
      <c r="G2120">
        <v>1</v>
      </c>
      <c r="H2120">
        <v>180000</v>
      </c>
      <c r="I2120">
        <v>312768</v>
      </c>
      <c r="J2120" t="s">
        <v>69</v>
      </c>
      <c r="K2120" t="s">
        <v>70</v>
      </c>
      <c r="L2120" t="s">
        <v>91</v>
      </c>
      <c r="M2120" t="s">
        <v>72</v>
      </c>
      <c r="N2120">
        <v>1.0555999999999999E-2</v>
      </c>
      <c r="O2120">
        <v>15575</v>
      </c>
      <c r="P2120">
        <v>2410</v>
      </c>
      <c r="Q2120">
        <v>7070</v>
      </c>
      <c r="R2120">
        <v>3563</v>
      </c>
      <c r="S2120">
        <v>3</v>
      </c>
      <c r="T2120">
        <v>3</v>
      </c>
      <c r="U2120" t="s">
        <v>125</v>
      </c>
      <c r="V2120">
        <v>10</v>
      </c>
      <c r="W2120">
        <v>0</v>
      </c>
      <c r="X2120">
        <v>0</v>
      </c>
      <c r="Y2120">
        <v>0</v>
      </c>
      <c r="Z2120">
        <v>1</v>
      </c>
      <c r="AA2120">
        <v>1</v>
      </c>
      <c r="AB2120">
        <v>0</v>
      </c>
      <c r="AC2120" t="s">
        <v>108</v>
      </c>
      <c r="AD2120">
        <v>1140401</v>
      </c>
      <c r="AE2120" t="s">
        <v>65</v>
      </c>
      <c r="AG2120">
        <v>0</v>
      </c>
      <c r="AH2120">
        <v>0</v>
      </c>
      <c r="AK2120" t="s">
        <v>120</v>
      </c>
      <c r="AL2120">
        <v>14</v>
      </c>
      <c r="AM2120" t="s">
        <v>68</v>
      </c>
      <c r="AN2120">
        <v>1</v>
      </c>
      <c r="AR2120" t="s">
        <v>76</v>
      </c>
      <c r="AS2120" t="s">
        <v>129</v>
      </c>
      <c r="AT2120">
        <v>-272</v>
      </c>
      <c r="AU2120" t="s">
        <v>76</v>
      </c>
      <c r="AV2120" t="s">
        <v>79</v>
      </c>
      <c r="AX2120" t="s">
        <v>161</v>
      </c>
      <c r="AY2120" t="s">
        <v>76</v>
      </c>
      <c r="AZ2120" t="s">
        <v>76</v>
      </c>
      <c r="BA2120" t="s">
        <v>76</v>
      </c>
      <c r="BB2120" t="s">
        <v>121</v>
      </c>
      <c r="BC2120">
        <v>-1</v>
      </c>
      <c r="BD2120" t="s">
        <v>76</v>
      </c>
      <c r="BF2120" t="s">
        <v>76</v>
      </c>
      <c r="BG2120" t="s">
        <v>82</v>
      </c>
    </row>
    <row r="2121" spans="1:65" x14ac:dyDescent="0.3">
      <c r="A2121">
        <v>118575</v>
      </c>
      <c r="B2121">
        <v>0</v>
      </c>
      <c r="C2121" t="s">
        <v>65</v>
      </c>
      <c r="D2121" t="s">
        <v>66</v>
      </c>
      <c r="E2121" t="s">
        <v>68</v>
      </c>
      <c r="F2121" t="s">
        <v>68</v>
      </c>
      <c r="G2121">
        <v>0</v>
      </c>
      <c r="H2121">
        <v>270000</v>
      </c>
      <c r="I2121">
        <v>225000</v>
      </c>
      <c r="J2121" t="s">
        <v>69</v>
      </c>
      <c r="K2121" t="s">
        <v>70</v>
      </c>
      <c r="L2121" t="s">
        <v>91</v>
      </c>
      <c r="M2121" t="s">
        <v>72</v>
      </c>
      <c r="N2121">
        <v>2.6391999999999999E-2</v>
      </c>
      <c r="O2121">
        <v>11252</v>
      </c>
      <c r="P2121">
        <v>1951</v>
      </c>
      <c r="Q2121">
        <v>4967</v>
      </c>
      <c r="R2121">
        <v>3292</v>
      </c>
      <c r="S2121">
        <v>2</v>
      </c>
      <c r="T2121">
        <v>2</v>
      </c>
      <c r="U2121" t="s">
        <v>120</v>
      </c>
      <c r="V2121">
        <v>18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 t="s">
        <v>92</v>
      </c>
      <c r="AD2121">
        <v>1029536</v>
      </c>
      <c r="AE2121" t="s">
        <v>93</v>
      </c>
      <c r="AF2121">
        <v>2022.75</v>
      </c>
      <c r="AG2121">
        <v>20034</v>
      </c>
      <c r="AH2121">
        <v>19930.5</v>
      </c>
      <c r="AI2121">
        <v>2007</v>
      </c>
      <c r="AJ2121">
        <v>20034</v>
      </c>
      <c r="AK2121" t="s">
        <v>75</v>
      </c>
      <c r="AL2121">
        <v>12</v>
      </c>
      <c r="AM2121" t="s">
        <v>68</v>
      </c>
      <c r="AN2121">
        <v>1</v>
      </c>
      <c r="AO2121">
        <v>9.9637854999999997E-2</v>
      </c>
      <c r="AR2121" t="s">
        <v>79</v>
      </c>
      <c r="AS2121" t="s">
        <v>77</v>
      </c>
      <c r="AT2121">
        <v>-689</v>
      </c>
      <c r="AU2121" t="s">
        <v>78</v>
      </c>
      <c r="AV2121" t="s">
        <v>79</v>
      </c>
      <c r="AW2121" t="s">
        <v>110</v>
      </c>
      <c r="AX2121" t="s">
        <v>81</v>
      </c>
      <c r="AY2121" t="s">
        <v>124</v>
      </c>
      <c r="AZ2121" t="s">
        <v>96</v>
      </c>
      <c r="BA2121" t="s">
        <v>76</v>
      </c>
      <c r="BB2121" t="s">
        <v>104</v>
      </c>
      <c r="BC2121">
        <v>10</v>
      </c>
      <c r="BD2121" t="s">
        <v>105</v>
      </c>
      <c r="BE2121">
        <v>12</v>
      </c>
      <c r="BF2121" t="s">
        <v>147</v>
      </c>
      <c r="BG2121" t="s">
        <v>106</v>
      </c>
      <c r="BH2121">
        <v>365243</v>
      </c>
      <c r="BI2121">
        <v>-657</v>
      </c>
      <c r="BJ2121">
        <v>-327</v>
      </c>
      <c r="BK2121">
        <v>-657</v>
      </c>
      <c r="BL2121">
        <v>-653</v>
      </c>
      <c r="BM2121">
        <v>0</v>
      </c>
    </row>
    <row r="2122" spans="1:65" x14ac:dyDescent="0.3">
      <c r="A2122">
        <v>118577</v>
      </c>
      <c r="B2122">
        <v>0</v>
      </c>
      <c r="C2122" t="s">
        <v>65</v>
      </c>
      <c r="D2122" t="s">
        <v>88</v>
      </c>
      <c r="E2122" t="s">
        <v>67</v>
      </c>
      <c r="F2122" t="s">
        <v>68</v>
      </c>
      <c r="G2122">
        <v>0</v>
      </c>
      <c r="H2122">
        <v>36000</v>
      </c>
      <c r="I2122">
        <v>71955</v>
      </c>
      <c r="J2122" t="s">
        <v>113</v>
      </c>
      <c r="K2122" t="s">
        <v>126</v>
      </c>
      <c r="L2122" t="s">
        <v>91</v>
      </c>
      <c r="M2122" t="s">
        <v>72</v>
      </c>
      <c r="N2122">
        <v>1.8634000000000001E-2</v>
      </c>
      <c r="O2122">
        <v>23693</v>
      </c>
      <c r="P2122">
        <v>365243</v>
      </c>
      <c r="Q2122">
        <v>4824</v>
      </c>
      <c r="R2122">
        <v>3095</v>
      </c>
      <c r="S2122">
        <v>2</v>
      </c>
      <c r="T2122">
        <v>2</v>
      </c>
      <c r="U2122" t="s">
        <v>120</v>
      </c>
      <c r="V2122">
        <v>10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76</v>
      </c>
      <c r="AD2122">
        <v>1639551</v>
      </c>
      <c r="AE2122" t="s">
        <v>93</v>
      </c>
      <c r="AF2122">
        <v>6490.62</v>
      </c>
      <c r="AG2122">
        <v>58117.5</v>
      </c>
      <c r="AH2122">
        <v>52303.5</v>
      </c>
      <c r="AI2122">
        <v>5814</v>
      </c>
      <c r="AJ2122">
        <v>58117.5</v>
      </c>
      <c r="AK2122" t="s">
        <v>109</v>
      </c>
      <c r="AL2122">
        <v>9</v>
      </c>
      <c r="AM2122" t="s">
        <v>68</v>
      </c>
      <c r="AN2122">
        <v>1</v>
      </c>
      <c r="AO2122">
        <v>0.108951255</v>
      </c>
      <c r="AR2122" t="s">
        <v>79</v>
      </c>
      <c r="AS2122" t="s">
        <v>77</v>
      </c>
      <c r="AT2122">
        <v>-1804</v>
      </c>
      <c r="AU2122" t="s">
        <v>78</v>
      </c>
      <c r="AV2122" t="s">
        <v>79</v>
      </c>
      <c r="AW2122" t="s">
        <v>101</v>
      </c>
      <c r="AX2122" t="s">
        <v>81</v>
      </c>
      <c r="AY2122" t="s">
        <v>157</v>
      </c>
      <c r="AZ2122" t="s">
        <v>96</v>
      </c>
      <c r="BA2122" t="s">
        <v>76</v>
      </c>
      <c r="BB2122" t="s">
        <v>138</v>
      </c>
      <c r="BC2122">
        <v>82</v>
      </c>
      <c r="BD2122" t="s">
        <v>157</v>
      </c>
      <c r="BE2122">
        <v>12</v>
      </c>
      <c r="BF2122" t="s">
        <v>86</v>
      </c>
      <c r="BG2122" t="s">
        <v>158</v>
      </c>
    </row>
    <row r="2123" spans="1:65" x14ac:dyDescent="0.3">
      <c r="A2123">
        <v>118577</v>
      </c>
      <c r="B2123">
        <v>0</v>
      </c>
      <c r="C2123" t="s">
        <v>65</v>
      </c>
      <c r="D2123" t="s">
        <v>88</v>
      </c>
      <c r="E2123" t="s">
        <v>67</v>
      </c>
      <c r="F2123" t="s">
        <v>68</v>
      </c>
      <c r="G2123">
        <v>0</v>
      </c>
      <c r="H2123">
        <v>36000</v>
      </c>
      <c r="I2123">
        <v>71955</v>
      </c>
      <c r="J2123" t="s">
        <v>113</v>
      </c>
      <c r="K2123" t="s">
        <v>126</v>
      </c>
      <c r="L2123" t="s">
        <v>91</v>
      </c>
      <c r="M2123" t="s">
        <v>72</v>
      </c>
      <c r="N2123">
        <v>1.8634000000000001E-2</v>
      </c>
      <c r="O2123">
        <v>23693</v>
      </c>
      <c r="P2123">
        <v>365243</v>
      </c>
      <c r="Q2123">
        <v>4824</v>
      </c>
      <c r="R2123">
        <v>3095</v>
      </c>
      <c r="S2123">
        <v>2</v>
      </c>
      <c r="T2123">
        <v>2</v>
      </c>
      <c r="U2123" t="s">
        <v>120</v>
      </c>
      <c r="V2123">
        <v>10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76</v>
      </c>
      <c r="AD2123">
        <v>2683366</v>
      </c>
      <c r="AE2123" t="s">
        <v>65</v>
      </c>
      <c r="AF2123">
        <v>11982.915000000001</v>
      </c>
      <c r="AG2123">
        <v>112500</v>
      </c>
      <c r="AH2123">
        <v>119925</v>
      </c>
      <c r="AJ2123">
        <v>112500</v>
      </c>
      <c r="AK2123" t="s">
        <v>123</v>
      </c>
      <c r="AL2123">
        <v>10</v>
      </c>
      <c r="AM2123" t="s">
        <v>68</v>
      </c>
      <c r="AN2123">
        <v>1</v>
      </c>
      <c r="AR2123" t="s">
        <v>76</v>
      </c>
      <c r="AS2123" t="s">
        <v>77</v>
      </c>
      <c r="AT2123">
        <v>-520</v>
      </c>
      <c r="AU2123" t="s">
        <v>76</v>
      </c>
      <c r="AV2123" t="s">
        <v>79</v>
      </c>
      <c r="AX2123" t="s">
        <v>81</v>
      </c>
      <c r="AY2123" t="s">
        <v>76</v>
      </c>
      <c r="AZ2123" t="s">
        <v>82</v>
      </c>
      <c r="BA2123" t="s">
        <v>116</v>
      </c>
      <c r="BB2123" t="s">
        <v>104</v>
      </c>
      <c r="BC2123">
        <v>-1</v>
      </c>
      <c r="BD2123" t="s">
        <v>76</v>
      </c>
      <c r="BE2123">
        <v>12</v>
      </c>
      <c r="BF2123" t="s">
        <v>147</v>
      </c>
      <c r="BG2123" t="s">
        <v>154</v>
      </c>
      <c r="BH2123">
        <v>365243</v>
      </c>
      <c r="BI2123">
        <v>-490</v>
      </c>
      <c r="BJ2123">
        <v>-160</v>
      </c>
      <c r="BK2123">
        <v>-160</v>
      </c>
      <c r="BL2123">
        <v>-157</v>
      </c>
      <c r="BM2123">
        <v>1</v>
      </c>
    </row>
    <row r="2124" spans="1:65" x14ac:dyDescent="0.3">
      <c r="A2124">
        <v>118595</v>
      </c>
      <c r="B2124">
        <v>0</v>
      </c>
      <c r="C2124" t="s">
        <v>65</v>
      </c>
      <c r="D2124" t="s">
        <v>88</v>
      </c>
      <c r="E2124" t="s">
        <v>67</v>
      </c>
      <c r="F2124" t="s">
        <v>68</v>
      </c>
      <c r="G2124">
        <v>0</v>
      </c>
      <c r="H2124">
        <v>67500</v>
      </c>
      <c r="I2124">
        <v>1080000</v>
      </c>
      <c r="J2124" t="s">
        <v>69</v>
      </c>
      <c r="K2124" t="s">
        <v>70</v>
      </c>
      <c r="L2124" t="s">
        <v>91</v>
      </c>
      <c r="M2124" t="s">
        <v>72</v>
      </c>
      <c r="N2124">
        <v>3.5791999999999997E-2</v>
      </c>
      <c r="O2124">
        <v>17127</v>
      </c>
      <c r="P2124">
        <v>2982</v>
      </c>
      <c r="Q2124">
        <v>5788</v>
      </c>
      <c r="R2124">
        <v>685</v>
      </c>
      <c r="S2124">
        <v>2</v>
      </c>
      <c r="T2124">
        <v>2</v>
      </c>
      <c r="U2124" t="s">
        <v>109</v>
      </c>
      <c r="V2124">
        <v>9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 t="s">
        <v>92</v>
      </c>
      <c r="AD2124">
        <v>2800289</v>
      </c>
      <c r="AE2124" t="s">
        <v>93</v>
      </c>
      <c r="AF2124">
        <v>6587.9549999999999</v>
      </c>
      <c r="AG2124">
        <v>146074.5</v>
      </c>
      <c r="AH2124">
        <v>146074.5</v>
      </c>
      <c r="AI2124">
        <v>0</v>
      </c>
      <c r="AJ2124">
        <v>146074.5</v>
      </c>
      <c r="AK2124" t="s">
        <v>94</v>
      </c>
      <c r="AL2124">
        <v>10</v>
      </c>
      <c r="AM2124" t="s">
        <v>68</v>
      </c>
      <c r="AN2124">
        <v>1</v>
      </c>
      <c r="AO2124">
        <v>0</v>
      </c>
      <c r="AR2124" t="s">
        <v>79</v>
      </c>
      <c r="AS2124" t="s">
        <v>77</v>
      </c>
      <c r="AT2124">
        <v>-1070</v>
      </c>
      <c r="AU2124" t="s">
        <v>78</v>
      </c>
      <c r="AV2124" t="s">
        <v>79</v>
      </c>
      <c r="AW2124" t="s">
        <v>110</v>
      </c>
      <c r="AX2124" t="s">
        <v>102</v>
      </c>
      <c r="AY2124" t="s">
        <v>103</v>
      </c>
      <c r="AZ2124" t="s">
        <v>96</v>
      </c>
      <c r="BA2124" t="s">
        <v>76</v>
      </c>
      <c r="BB2124" t="s">
        <v>84</v>
      </c>
      <c r="BC2124">
        <v>146</v>
      </c>
      <c r="BD2124" t="s">
        <v>85</v>
      </c>
      <c r="BE2124">
        <v>24</v>
      </c>
      <c r="BF2124" t="s">
        <v>97</v>
      </c>
      <c r="BG2124" t="s">
        <v>98</v>
      </c>
      <c r="BH2124">
        <v>365243</v>
      </c>
      <c r="BI2124">
        <v>-1038</v>
      </c>
      <c r="BJ2124">
        <v>-348</v>
      </c>
      <c r="BK2124">
        <v>-348</v>
      </c>
      <c r="BL2124">
        <v>-341</v>
      </c>
      <c r="BM2124">
        <v>0</v>
      </c>
    </row>
    <row r="2125" spans="1:65" x14ac:dyDescent="0.3">
      <c r="A2125">
        <v>118606</v>
      </c>
      <c r="B2125">
        <v>0</v>
      </c>
      <c r="C2125" t="s">
        <v>65</v>
      </c>
      <c r="D2125" t="s">
        <v>66</v>
      </c>
      <c r="E2125" t="s">
        <v>67</v>
      </c>
      <c r="F2125" t="s">
        <v>68</v>
      </c>
      <c r="G2125">
        <v>2</v>
      </c>
      <c r="H2125">
        <v>90000</v>
      </c>
      <c r="I2125">
        <v>508495.5</v>
      </c>
      <c r="J2125" t="s">
        <v>89</v>
      </c>
      <c r="K2125" t="s">
        <v>70</v>
      </c>
      <c r="L2125" t="s">
        <v>91</v>
      </c>
      <c r="M2125" t="s">
        <v>72</v>
      </c>
      <c r="N2125">
        <v>2.2624999999999999E-2</v>
      </c>
      <c r="O2125">
        <v>11908</v>
      </c>
      <c r="P2125">
        <v>709</v>
      </c>
      <c r="Q2125">
        <v>1177</v>
      </c>
      <c r="R2125">
        <v>3282</v>
      </c>
      <c r="S2125">
        <v>2</v>
      </c>
      <c r="T2125">
        <v>2</v>
      </c>
      <c r="U2125" t="s">
        <v>73</v>
      </c>
      <c r="V2125">
        <v>8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1</v>
      </c>
      <c r="AC2125" t="s">
        <v>173</v>
      </c>
      <c r="AD2125">
        <v>2173508</v>
      </c>
      <c r="AE2125" t="s">
        <v>65</v>
      </c>
      <c r="AF2125">
        <v>14562.9</v>
      </c>
      <c r="AG2125">
        <v>180000</v>
      </c>
      <c r="AH2125">
        <v>180000</v>
      </c>
      <c r="AJ2125">
        <v>180000</v>
      </c>
      <c r="AK2125" t="s">
        <v>123</v>
      </c>
      <c r="AL2125">
        <v>8</v>
      </c>
      <c r="AM2125" t="s">
        <v>68</v>
      </c>
      <c r="AN2125">
        <v>1</v>
      </c>
      <c r="AR2125" t="s">
        <v>76</v>
      </c>
      <c r="AS2125" t="s">
        <v>77</v>
      </c>
      <c r="AT2125">
        <v>-1214</v>
      </c>
      <c r="AU2125" t="s">
        <v>78</v>
      </c>
      <c r="AV2125" t="s">
        <v>79</v>
      </c>
      <c r="AW2125" t="s">
        <v>80</v>
      </c>
      <c r="AX2125" t="s">
        <v>81</v>
      </c>
      <c r="AY2125" t="s">
        <v>76</v>
      </c>
      <c r="AZ2125" t="s">
        <v>82</v>
      </c>
      <c r="BA2125" t="s">
        <v>116</v>
      </c>
      <c r="BB2125" t="s">
        <v>121</v>
      </c>
      <c r="BC2125">
        <v>0</v>
      </c>
      <c r="BD2125" t="s">
        <v>76</v>
      </c>
      <c r="BE2125">
        <v>18</v>
      </c>
      <c r="BF2125" t="s">
        <v>147</v>
      </c>
      <c r="BG2125" t="s">
        <v>154</v>
      </c>
      <c r="BH2125">
        <v>365243</v>
      </c>
      <c r="BI2125">
        <v>-1184</v>
      </c>
      <c r="BJ2125">
        <v>-674</v>
      </c>
      <c r="BK2125">
        <v>-794</v>
      </c>
      <c r="BL2125">
        <v>-787</v>
      </c>
      <c r="BM2125">
        <v>0</v>
      </c>
    </row>
    <row r="2126" spans="1:65" x14ac:dyDescent="0.3">
      <c r="A2126">
        <v>118615</v>
      </c>
      <c r="B2126">
        <v>0</v>
      </c>
      <c r="C2126" t="s">
        <v>65</v>
      </c>
      <c r="D2126" t="s">
        <v>88</v>
      </c>
      <c r="E2126" t="s">
        <v>68</v>
      </c>
      <c r="F2126" t="s">
        <v>68</v>
      </c>
      <c r="G2126">
        <v>0</v>
      </c>
      <c r="H2126">
        <v>128250</v>
      </c>
      <c r="I2126">
        <v>119925</v>
      </c>
      <c r="J2126" t="s">
        <v>113</v>
      </c>
      <c r="K2126" t="s">
        <v>70</v>
      </c>
      <c r="L2126" t="s">
        <v>91</v>
      </c>
      <c r="M2126" t="s">
        <v>169</v>
      </c>
      <c r="N2126">
        <v>2.0712999999999999E-2</v>
      </c>
      <c r="O2126">
        <v>22508</v>
      </c>
      <c r="P2126">
        <v>365243</v>
      </c>
      <c r="Q2126">
        <v>14779</v>
      </c>
      <c r="R2126">
        <v>5294</v>
      </c>
      <c r="S2126">
        <v>3</v>
      </c>
      <c r="T2126">
        <v>3</v>
      </c>
      <c r="U2126" t="s">
        <v>120</v>
      </c>
      <c r="V2126">
        <v>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76</v>
      </c>
      <c r="AD2126">
        <v>2318760</v>
      </c>
      <c r="AE2126" t="s">
        <v>99</v>
      </c>
      <c r="AF2126">
        <v>4500</v>
      </c>
      <c r="AG2126">
        <v>180000</v>
      </c>
      <c r="AH2126">
        <v>90000</v>
      </c>
      <c r="AJ2126">
        <v>180000</v>
      </c>
      <c r="AK2126" t="s">
        <v>125</v>
      </c>
      <c r="AL2126">
        <v>8</v>
      </c>
      <c r="AM2126" t="s">
        <v>68</v>
      </c>
      <c r="AN2126">
        <v>1</v>
      </c>
      <c r="AR2126" t="s">
        <v>79</v>
      </c>
      <c r="AS2126" t="s">
        <v>77</v>
      </c>
      <c r="AT2126">
        <v>-155</v>
      </c>
      <c r="AU2126" t="s">
        <v>76</v>
      </c>
      <c r="AV2126" t="s">
        <v>79</v>
      </c>
      <c r="AW2126" t="s">
        <v>80</v>
      </c>
      <c r="AX2126" t="s">
        <v>161</v>
      </c>
      <c r="AY2126" t="s">
        <v>76</v>
      </c>
      <c r="AZ2126" t="s">
        <v>131</v>
      </c>
      <c r="BA2126" t="s">
        <v>116</v>
      </c>
      <c r="BB2126" t="s">
        <v>117</v>
      </c>
      <c r="BC2126">
        <v>40</v>
      </c>
      <c r="BD2126" t="s">
        <v>76</v>
      </c>
      <c r="BE2126">
        <v>0</v>
      </c>
      <c r="BF2126" t="s">
        <v>76</v>
      </c>
      <c r="BG2126" t="s">
        <v>160</v>
      </c>
      <c r="BH2126">
        <v>365243</v>
      </c>
      <c r="BI2126">
        <v>365243</v>
      </c>
      <c r="BJ2126">
        <v>365243</v>
      </c>
      <c r="BK2126">
        <v>365243</v>
      </c>
      <c r="BL2126">
        <v>365243</v>
      </c>
      <c r="BM2126">
        <v>0</v>
      </c>
    </row>
    <row r="2127" spans="1:65" x14ac:dyDescent="0.3">
      <c r="A2127">
        <v>118617</v>
      </c>
      <c r="B2127">
        <v>0</v>
      </c>
      <c r="C2127" t="s">
        <v>65</v>
      </c>
      <c r="D2127" t="s">
        <v>88</v>
      </c>
      <c r="E2127" t="s">
        <v>67</v>
      </c>
      <c r="F2127" t="s">
        <v>68</v>
      </c>
      <c r="G2127">
        <v>0</v>
      </c>
      <c r="H2127">
        <v>157500</v>
      </c>
      <c r="I2127">
        <v>254700</v>
      </c>
      <c r="J2127" t="s">
        <v>89</v>
      </c>
      <c r="K2127" t="s">
        <v>70</v>
      </c>
      <c r="L2127" t="s">
        <v>71</v>
      </c>
      <c r="M2127" t="s">
        <v>72</v>
      </c>
      <c r="N2127">
        <v>8.6250000000000007E-3</v>
      </c>
      <c r="O2127">
        <v>19853</v>
      </c>
      <c r="P2127">
        <v>4630</v>
      </c>
      <c r="Q2127">
        <v>5060</v>
      </c>
      <c r="R2127">
        <v>3377</v>
      </c>
      <c r="S2127">
        <v>2</v>
      </c>
      <c r="T2127">
        <v>2</v>
      </c>
      <c r="U2127" t="s">
        <v>109</v>
      </c>
      <c r="V2127">
        <v>15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153</v>
      </c>
      <c r="AD2127">
        <v>2156056</v>
      </c>
      <c r="AE2127" t="s">
        <v>65</v>
      </c>
      <c r="AG2127">
        <v>0</v>
      </c>
      <c r="AH2127">
        <v>0</v>
      </c>
      <c r="AK2127" t="s">
        <v>73</v>
      </c>
      <c r="AL2127">
        <v>13</v>
      </c>
      <c r="AM2127" t="s">
        <v>68</v>
      </c>
      <c r="AN2127">
        <v>1</v>
      </c>
      <c r="AR2127" t="s">
        <v>76</v>
      </c>
      <c r="AS2127" t="s">
        <v>129</v>
      </c>
      <c r="AT2127">
        <v>-211</v>
      </c>
      <c r="AU2127" t="s">
        <v>76</v>
      </c>
      <c r="AV2127" t="s">
        <v>79</v>
      </c>
      <c r="AX2127" t="s">
        <v>102</v>
      </c>
      <c r="AY2127" t="s">
        <v>76</v>
      </c>
      <c r="AZ2127" t="s">
        <v>76</v>
      </c>
      <c r="BA2127" t="s">
        <v>76</v>
      </c>
      <c r="BB2127" t="s">
        <v>121</v>
      </c>
      <c r="BC2127">
        <v>-1</v>
      </c>
      <c r="BD2127" t="s">
        <v>76</v>
      </c>
      <c r="BF2127" t="s">
        <v>76</v>
      </c>
      <c r="BG2127" t="s">
        <v>82</v>
      </c>
    </row>
    <row r="2128" spans="1:65" x14ac:dyDescent="0.3">
      <c r="A2128">
        <v>118620</v>
      </c>
      <c r="B2128">
        <v>0</v>
      </c>
      <c r="C2128" t="s">
        <v>65</v>
      </c>
      <c r="D2128" t="s">
        <v>66</v>
      </c>
      <c r="E2128" t="s">
        <v>68</v>
      </c>
      <c r="F2128" t="s">
        <v>68</v>
      </c>
      <c r="G2128">
        <v>1</v>
      </c>
      <c r="H2128">
        <v>180000</v>
      </c>
      <c r="I2128">
        <v>807984</v>
      </c>
      <c r="J2128" t="s">
        <v>69</v>
      </c>
      <c r="K2128" t="s">
        <v>70</v>
      </c>
      <c r="L2128" t="s">
        <v>91</v>
      </c>
      <c r="M2128" t="s">
        <v>72</v>
      </c>
      <c r="N2128">
        <v>2.8663000000000001E-2</v>
      </c>
      <c r="O2128">
        <v>16257</v>
      </c>
      <c r="P2128">
        <v>1767</v>
      </c>
      <c r="Q2128">
        <v>1349</v>
      </c>
      <c r="R2128">
        <v>4105</v>
      </c>
      <c r="S2128">
        <v>2</v>
      </c>
      <c r="T2128">
        <v>2</v>
      </c>
      <c r="U2128" t="s">
        <v>75</v>
      </c>
      <c r="V2128">
        <v>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92</v>
      </c>
      <c r="AD2128">
        <v>1223967</v>
      </c>
      <c r="AE2128" t="s">
        <v>93</v>
      </c>
      <c r="AF2128">
        <v>15482.025</v>
      </c>
      <c r="AG2128">
        <v>58455</v>
      </c>
      <c r="AH2128">
        <v>54342</v>
      </c>
      <c r="AI2128">
        <v>5850</v>
      </c>
      <c r="AJ2128">
        <v>58455</v>
      </c>
      <c r="AK2128" t="s">
        <v>123</v>
      </c>
      <c r="AL2128">
        <v>13</v>
      </c>
      <c r="AM2128" t="s">
        <v>68</v>
      </c>
      <c r="AN2128">
        <v>1</v>
      </c>
      <c r="AO2128">
        <v>0.105847651</v>
      </c>
      <c r="AR2128" t="s">
        <v>79</v>
      </c>
      <c r="AS2128" t="s">
        <v>114</v>
      </c>
      <c r="AT2128">
        <v>-2743</v>
      </c>
      <c r="AU2128" t="s">
        <v>78</v>
      </c>
      <c r="AV2128" t="s">
        <v>149</v>
      </c>
      <c r="AW2128" t="s">
        <v>80</v>
      </c>
      <c r="AX2128" t="s">
        <v>81</v>
      </c>
      <c r="AY2128" t="s">
        <v>76</v>
      </c>
      <c r="AZ2128" t="s">
        <v>96</v>
      </c>
      <c r="BA2128" t="s">
        <v>76</v>
      </c>
      <c r="BB2128" t="s">
        <v>104</v>
      </c>
      <c r="BC2128">
        <v>2222</v>
      </c>
      <c r="BD2128" t="s">
        <v>85</v>
      </c>
      <c r="BE2128">
        <v>4</v>
      </c>
      <c r="BF2128" t="s">
        <v>86</v>
      </c>
      <c r="BG2128" t="s">
        <v>151</v>
      </c>
    </row>
    <row r="2129" spans="1:65" x14ac:dyDescent="0.3">
      <c r="A2129">
        <v>118646</v>
      </c>
      <c r="B2129">
        <v>0</v>
      </c>
      <c r="C2129" t="s">
        <v>65</v>
      </c>
      <c r="D2129" t="s">
        <v>66</v>
      </c>
      <c r="E2129" t="s">
        <v>68</v>
      </c>
      <c r="F2129" t="s">
        <v>67</v>
      </c>
      <c r="G2129">
        <v>1</v>
      </c>
      <c r="H2129">
        <v>135000</v>
      </c>
      <c r="I2129">
        <v>1125000</v>
      </c>
      <c r="J2129" t="s">
        <v>69</v>
      </c>
      <c r="K2129" t="s">
        <v>70</v>
      </c>
      <c r="L2129" t="s">
        <v>91</v>
      </c>
      <c r="M2129" t="s">
        <v>72</v>
      </c>
      <c r="N2129">
        <v>2.8663000000000001E-2</v>
      </c>
      <c r="O2129">
        <v>10714</v>
      </c>
      <c r="P2129">
        <v>392</v>
      </c>
      <c r="Q2129">
        <v>7584</v>
      </c>
      <c r="R2129">
        <v>2905</v>
      </c>
      <c r="S2129">
        <v>2</v>
      </c>
      <c r="T2129">
        <v>2</v>
      </c>
      <c r="U2129" t="s">
        <v>109</v>
      </c>
      <c r="V2129">
        <v>11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192</v>
      </c>
      <c r="AD2129">
        <v>1800608</v>
      </c>
      <c r="AE2129" t="s">
        <v>93</v>
      </c>
      <c r="AF2129">
        <v>5380.1549999999997</v>
      </c>
      <c r="AG2129">
        <v>44955</v>
      </c>
      <c r="AH2129">
        <v>48910.5</v>
      </c>
      <c r="AI2129">
        <v>0</v>
      </c>
      <c r="AJ2129">
        <v>44955</v>
      </c>
      <c r="AK2129" t="s">
        <v>125</v>
      </c>
      <c r="AL2129">
        <v>9</v>
      </c>
      <c r="AM2129" t="s">
        <v>68</v>
      </c>
      <c r="AN2129">
        <v>1</v>
      </c>
      <c r="AO2129">
        <v>0</v>
      </c>
      <c r="AR2129" t="s">
        <v>79</v>
      </c>
      <c r="AS2129" t="s">
        <v>77</v>
      </c>
      <c r="AT2129">
        <v>-808</v>
      </c>
      <c r="AU2129" t="s">
        <v>78</v>
      </c>
      <c r="AV2129" t="s">
        <v>79</v>
      </c>
      <c r="AW2129" t="s">
        <v>101</v>
      </c>
      <c r="AX2129" t="s">
        <v>102</v>
      </c>
      <c r="AY2129" t="s">
        <v>95</v>
      </c>
      <c r="AZ2129" t="s">
        <v>96</v>
      </c>
      <c r="BA2129" t="s">
        <v>76</v>
      </c>
      <c r="BB2129" t="s">
        <v>84</v>
      </c>
      <c r="BC2129">
        <v>1200</v>
      </c>
      <c r="BD2129" t="s">
        <v>85</v>
      </c>
      <c r="BE2129">
        <v>10</v>
      </c>
      <c r="BF2129" t="s">
        <v>112</v>
      </c>
      <c r="BG2129" t="s">
        <v>151</v>
      </c>
      <c r="BH2129">
        <v>365243</v>
      </c>
      <c r="BI2129">
        <v>-777</v>
      </c>
      <c r="BJ2129">
        <v>-507</v>
      </c>
      <c r="BK2129">
        <v>-507</v>
      </c>
      <c r="BL2129">
        <v>-502</v>
      </c>
      <c r="BM2129">
        <v>0</v>
      </c>
    </row>
    <row r="2130" spans="1:65" x14ac:dyDescent="0.3">
      <c r="A2130">
        <v>118654</v>
      </c>
      <c r="B2130">
        <v>0</v>
      </c>
      <c r="C2130" t="s">
        <v>65</v>
      </c>
      <c r="D2130" t="s">
        <v>88</v>
      </c>
      <c r="E2130" t="s">
        <v>67</v>
      </c>
      <c r="F2130" t="s">
        <v>68</v>
      </c>
      <c r="G2130">
        <v>0</v>
      </c>
      <c r="H2130">
        <v>225000</v>
      </c>
      <c r="I2130">
        <v>518562</v>
      </c>
      <c r="J2130" t="s">
        <v>113</v>
      </c>
      <c r="K2130" t="s">
        <v>70</v>
      </c>
      <c r="L2130" t="s">
        <v>139</v>
      </c>
      <c r="M2130" t="s">
        <v>72</v>
      </c>
      <c r="N2130">
        <v>8.2299999999999995E-3</v>
      </c>
      <c r="O2130">
        <v>22885</v>
      </c>
      <c r="P2130">
        <v>365243</v>
      </c>
      <c r="Q2130">
        <v>1951</v>
      </c>
      <c r="R2130">
        <v>2071</v>
      </c>
      <c r="S2130">
        <v>2</v>
      </c>
      <c r="T2130">
        <v>2</v>
      </c>
      <c r="U2130" t="s">
        <v>123</v>
      </c>
      <c r="V2130">
        <v>16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76</v>
      </c>
      <c r="AD2130">
        <v>1101126</v>
      </c>
      <c r="AE2130" t="s">
        <v>65</v>
      </c>
      <c r="AF2130">
        <v>10849.86</v>
      </c>
      <c r="AG2130">
        <v>90000</v>
      </c>
      <c r="AH2130">
        <v>95940</v>
      </c>
      <c r="AI2130">
        <v>0</v>
      </c>
      <c r="AJ2130">
        <v>90000</v>
      </c>
      <c r="AK2130" t="s">
        <v>120</v>
      </c>
      <c r="AL2130">
        <v>14</v>
      </c>
      <c r="AM2130" t="s">
        <v>68</v>
      </c>
      <c r="AN2130">
        <v>1</v>
      </c>
      <c r="AO2130">
        <v>0</v>
      </c>
      <c r="AR2130" t="s">
        <v>76</v>
      </c>
      <c r="AS2130" t="s">
        <v>77</v>
      </c>
      <c r="AT2130">
        <v>-1699</v>
      </c>
      <c r="AU2130" t="s">
        <v>76</v>
      </c>
      <c r="AV2130" t="s">
        <v>79</v>
      </c>
      <c r="AX2130" t="s">
        <v>81</v>
      </c>
      <c r="AY2130" t="s">
        <v>76</v>
      </c>
      <c r="AZ2130" t="s">
        <v>82</v>
      </c>
      <c r="BA2130" t="s">
        <v>116</v>
      </c>
      <c r="BB2130" t="s">
        <v>104</v>
      </c>
      <c r="BC2130">
        <v>-1</v>
      </c>
      <c r="BD2130" t="s">
        <v>85</v>
      </c>
      <c r="BE2130">
        <v>12</v>
      </c>
      <c r="BF2130" t="s">
        <v>86</v>
      </c>
      <c r="BG2130" t="s">
        <v>172</v>
      </c>
      <c r="BH2130">
        <v>365243</v>
      </c>
      <c r="BI2130">
        <v>-1669</v>
      </c>
      <c r="BJ2130">
        <v>-1339</v>
      </c>
      <c r="BK2130">
        <v>-1339</v>
      </c>
      <c r="BL2130">
        <v>-1331</v>
      </c>
      <c r="BM2130">
        <v>1</v>
      </c>
    </row>
    <row r="2131" spans="1:65" x14ac:dyDescent="0.3">
      <c r="A2131">
        <v>118669</v>
      </c>
      <c r="B2131">
        <v>0</v>
      </c>
      <c r="C2131" t="s">
        <v>65</v>
      </c>
      <c r="D2131" t="s">
        <v>88</v>
      </c>
      <c r="E2131" t="s">
        <v>67</v>
      </c>
      <c r="F2131" t="s">
        <v>68</v>
      </c>
      <c r="G2131">
        <v>2</v>
      </c>
      <c r="H2131">
        <v>157500</v>
      </c>
      <c r="I2131">
        <v>253737</v>
      </c>
      <c r="J2131" t="s">
        <v>69</v>
      </c>
      <c r="K2131" t="s">
        <v>70</v>
      </c>
      <c r="L2131" t="s">
        <v>119</v>
      </c>
      <c r="M2131" t="s">
        <v>72</v>
      </c>
      <c r="N2131">
        <v>1.9101E-2</v>
      </c>
      <c r="O2131">
        <v>12270</v>
      </c>
      <c r="P2131">
        <v>667</v>
      </c>
      <c r="Q2131">
        <v>3314</v>
      </c>
      <c r="R2131">
        <v>2634</v>
      </c>
      <c r="S2131">
        <v>2</v>
      </c>
      <c r="T2131">
        <v>2</v>
      </c>
      <c r="U2131" t="s">
        <v>109</v>
      </c>
      <c r="V2131">
        <v>14</v>
      </c>
      <c r="W2131">
        <v>0</v>
      </c>
      <c r="X2131">
        <v>0</v>
      </c>
      <c r="Y2131">
        <v>0</v>
      </c>
      <c r="Z2131">
        <v>1</v>
      </c>
      <c r="AA2131">
        <v>1</v>
      </c>
      <c r="AB2131">
        <v>1</v>
      </c>
      <c r="AC2131" t="s">
        <v>108</v>
      </c>
      <c r="AD2131">
        <v>1088896</v>
      </c>
      <c r="AE2131" t="s">
        <v>93</v>
      </c>
      <c r="AF2131">
        <v>3783.105</v>
      </c>
      <c r="AG2131">
        <v>34425</v>
      </c>
      <c r="AH2131">
        <v>34051.5</v>
      </c>
      <c r="AI2131">
        <v>3442.5</v>
      </c>
      <c r="AJ2131">
        <v>34425</v>
      </c>
      <c r="AK2131" t="s">
        <v>94</v>
      </c>
      <c r="AL2131">
        <v>12</v>
      </c>
      <c r="AM2131" t="s">
        <v>68</v>
      </c>
      <c r="AN2131">
        <v>1</v>
      </c>
      <c r="AO2131">
        <v>9.9994545000000004E-2</v>
      </c>
      <c r="AR2131" t="s">
        <v>79</v>
      </c>
      <c r="AS2131" t="s">
        <v>77</v>
      </c>
      <c r="AT2131">
        <v>-1861</v>
      </c>
      <c r="AU2131" t="s">
        <v>78</v>
      </c>
      <c r="AV2131" t="s">
        <v>79</v>
      </c>
      <c r="AX2131" t="s">
        <v>102</v>
      </c>
      <c r="AY2131" t="s">
        <v>124</v>
      </c>
      <c r="AZ2131" t="s">
        <v>96</v>
      </c>
      <c r="BA2131" t="s">
        <v>76</v>
      </c>
      <c r="BB2131" t="s">
        <v>104</v>
      </c>
      <c r="BC2131">
        <v>37</v>
      </c>
      <c r="BD2131" t="s">
        <v>105</v>
      </c>
      <c r="BE2131">
        <v>12</v>
      </c>
      <c r="BF2131" t="s">
        <v>86</v>
      </c>
      <c r="BG2131" t="s">
        <v>106</v>
      </c>
      <c r="BH2131">
        <v>365243</v>
      </c>
      <c r="BI2131">
        <v>-1818</v>
      </c>
      <c r="BJ2131">
        <v>-1488</v>
      </c>
      <c r="BK2131">
        <v>-1548</v>
      </c>
      <c r="BL2131">
        <v>-1545</v>
      </c>
      <c r="BM2131">
        <v>0</v>
      </c>
    </row>
    <row r="2132" spans="1:65" x14ac:dyDescent="0.3">
      <c r="A2132">
        <v>118677</v>
      </c>
      <c r="B2132">
        <v>0</v>
      </c>
      <c r="C2132" t="s">
        <v>65</v>
      </c>
      <c r="D2132" t="s">
        <v>66</v>
      </c>
      <c r="E2132" t="s">
        <v>67</v>
      </c>
      <c r="F2132" t="s">
        <v>68</v>
      </c>
      <c r="G2132">
        <v>0</v>
      </c>
      <c r="H2132">
        <v>252000</v>
      </c>
      <c r="I2132">
        <v>1078200</v>
      </c>
      <c r="J2132" t="s">
        <v>69</v>
      </c>
      <c r="K2132" t="s">
        <v>70</v>
      </c>
      <c r="L2132" t="s">
        <v>91</v>
      </c>
      <c r="M2132" t="s">
        <v>72</v>
      </c>
      <c r="N2132">
        <v>1.8634000000000001E-2</v>
      </c>
      <c r="O2132">
        <v>21567</v>
      </c>
      <c r="P2132">
        <v>2208</v>
      </c>
      <c r="Q2132">
        <v>4802</v>
      </c>
      <c r="R2132">
        <v>4907</v>
      </c>
      <c r="S2132">
        <v>2</v>
      </c>
      <c r="T2132">
        <v>2</v>
      </c>
      <c r="U2132" t="s">
        <v>73</v>
      </c>
      <c r="V2132">
        <v>17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 t="s">
        <v>137</v>
      </c>
      <c r="AD2132">
        <v>2782152</v>
      </c>
      <c r="AE2132" t="s">
        <v>65</v>
      </c>
      <c r="AF2132">
        <v>46030.95</v>
      </c>
      <c r="AG2132">
        <v>454500</v>
      </c>
      <c r="AH2132">
        <v>472500</v>
      </c>
      <c r="AJ2132">
        <v>454500</v>
      </c>
      <c r="AK2132" t="s">
        <v>94</v>
      </c>
      <c r="AL2132">
        <v>19</v>
      </c>
      <c r="AM2132" t="s">
        <v>68</v>
      </c>
      <c r="AN2132">
        <v>1</v>
      </c>
      <c r="AR2132" t="s">
        <v>76</v>
      </c>
      <c r="AS2132" t="s">
        <v>77</v>
      </c>
      <c r="AT2132">
        <v>-359</v>
      </c>
      <c r="AU2132" t="s">
        <v>78</v>
      </c>
      <c r="AV2132" t="s">
        <v>79</v>
      </c>
      <c r="AW2132" t="s">
        <v>80</v>
      </c>
      <c r="AX2132" t="s">
        <v>81</v>
      </c>
      <c r="AY2132" t="s">
        <v>76</v>
      </c>
      <c r="AZ2132" t="s">
        <v>82</v>
      </c>
      <c r="BA2132" t="s">
        <v>116</v>
      </c>
      <c r="BB2132" t="s">
        <v>187</v>
      </c>
      <c r="BC2132">
        <v>-1</v>
      </c>
      <c r="BD2132" t="s">
        <v>76</v>
      </c>
      <c r="BE2132">
        <v>12</v>
      </c>
      <c r="BF2132" t="s">
        <v>112</v>
      </c>
      <c r="BG2132" t="s">
        <v>118</v>
      </c>
      <c r="BH2132">
        <v>365243</v>
      </c>
      <c r="BI2132">
        <v>-329</v>
      </c>
      <c r="BJ2132">
        <v>1</v>
      </c>
      <c r="BK2132">
        <v>-179</v>
      </c>
      <c r="BL2132">
        <v>-172</v>
      </c>
      <c r="BM2132">
        <v>1</v>
      </c>
    </row>
    <row r="2133" spans="1:65" x14ac:dyDescent="0.3">
      <c r="A2133">
        <v>118678</v>
      </c>
      <c r="B2133">
        <v>0</v>
      </c>
      <c r="C2133" t="s">
        <v>65</v>
      </c>
      <c r="D2133" t="s">
        <v>66</v>
      </c>
      <c r="E2133" t="s">
        <v>68</v>
      </c>
      <c r="F2133" t="s">
        <v>68</v>
      </c>
      <c r="G2133">
        <v>1</v>
      </c>
      <c r="H2133">
        <v>270000</v>
      </c>
      <c r="I2133">
        <v>701730</v>
      </c>
      <c r="J2133" t="s">
        <v>89</v>
      </c>
      <c r="K2133" t="s">
        <v>90</v>
      </c>
      <c r="L2133" t="s">
        <v>91</v>
      </c>
      <c r="M2133" t="s">
        <v>72</v>
      </c>
      <c r="N2133">
        <v>3.2561E-2</v>
      </c>
      <c r="O2133">
        <v>12493</v>
      </c>
      <c r="P2133">
        <v>473</v>
      </c>
      <c r="Q2133">
        <v>6475</v>
      </c>
      <c r="R2133">
        <v>4226</v>
      </c>
      <c r="S2133">
        <v>1</v>
      </c>
      <c r="T2133">
        <v>1</v>
      </c>
      <c r="U2133" t="s">
        <v>120</v>
      </c>
      <c r="V2133">
        <v>11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 t="s">
        <v>92</v>
      </c>
      <c r="AD2133">
        <v>2631642</v>
      </c>
      <c r="AE2133" t="s">
        <v>65</v>
      </c>
      <c r="AF2133">
        <v>6154.56</v>
      </c>
      <c r="AG2133">
        <v>45000</v>
      </c>
      <c r="AH2133">
        <v>54580.5</v>
      </c>
      <c r="AJ2133">
        <v>45000</v>
      </c>
      <c r="AK2133" t="s">
        <v>123</v>
      </c>
      <c r="AL2133">
        <v>17</v>
      </c>
      <c r="AM2133" t="s">
        <v>68</v>
      </c>
      <c r="AN2133">
        <v>1</v>
      </c>
      <c r="AR2133" t="s">
        <v>76</v>
      </c>
      <c r="AS2133" t="s">
        <v>77</v>
      </c>
      <c r="AT2133">
        <v>-1283</v>
      </c>
      <c r="AU2133" t="s">
        <v>78</v>
      </c>
      <c r="AV2133" t="s">
        <v>79</v>
      </c>
      <c r="AW2133" t="s">
        <v>80</v>
      </c>
      <c r="AX2133" t="s">
        <v>81</v>
      </c>
      <c r="AY2133" t="s">
        <v>76</v>
      </c>
      <c r="AZ2133" t="s">
        <v>82</v>
      </c>
      <c r="BA2133" t="s">
        <v>116</v>
      </c>
      <c r="BB2133" t="s">
        <v>121</v>
      </c>
      <c r="BC2133">
        <v>-1</v>
      </c>
      <c r="BD2133" t="s">
        <v>76</v>
      </c>
      <c r="BE2133">
        <v>12</v>
      </c>
      <c r="BF2133" t="s">
        <v>86</v>
      </c>
      <c r="BG2133" t="s">
        <v>172</v>
      </c>
      <c r="BH2133">
        <v>365243</v>
      </c>
      <c r="BI2133">
        <v>-1253</v>
      </c>
      <c r="BJ2133">
        <v>-923</v>
      </c>
      <c r="BK2133">
        <v>-923</v>
      </c>
      <c r="BL2133">
        <v>-913</v>
      </c>
      <c r="BM2133">
        <v>1</v>
      </c>
    </row>
    <row r="2134" spans="1:65" x14ac:dyDescent="0.3">
      <c r="A2134">
        <v>118684</v>
      </c>
      <c r="B2134">
        <v>0</v>
      </c>
      <c r="C2134" t="s">
        <v>99</v>
      </c>
      <c r="D2134" t="s">
        <v>66</v>
      </c>
      <c r="E2134" t="s">
        <v>67</v>
      </c>
      <c r="F2134" t="s">
        <v>68</v>
      </c>
      <c r="G2134">
        <v>0</v>
      </c>
      <c r="H2134">
        <v>157500</v>
      </c>
      <c r="I2134">
        <v>180000</v>
      </c>
      <c r="J2134" t="s">
        <v>69</v>
      </c>
      <c r="K2134" t="s">
        <v>70</v>
      </c>
      <c r="L2134" t="s">
        <v>71</v>
      </c>
      <c r="M2134" t="s">
        <v>72</v>
      </c>
      <c r="N2134">
        <v>3.5791999999999997E-2</v>
      </c>
      <c r="O2134">
        <v>8261</v>
      </c>
      <c r="P2134">
        <v>622</v>
      </c>
      <c r="Q2134">
        <v>3121</v>
      </c>
      <c r="R2134">
        <v>943</v>
      </c>
      <c r="S2134">
        <v>2</v>
      </c>
      <c r="T2134">
        <v>2</v>
      </c>
      <c r="U2134" t="s">
        <v>73</v>
      </c>
      <c r="V2134">
        <v>18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128</v>
      </c>
      <c r="AD2134">
        <v>2010037</v>
      </c>
      <c r="AE2134" t="s">
        <v>93</v>
      </c>
      <c r="AG2134">
        <v>141075</v>
      </c>
      <c r="AH2134">
        <v>141075</v>
      </c>
      <c r="AI2134">
        <v>0</v>
      </c>
      <c r="AJ2134">
        <v>141075</v>
      </c>
      <c r="AK2134" t="s">
        <v>125</v>
      </c>
      <c r="AL2134">
        <v>15</v>
      </c>
      <c r="AM2134" t="s">
        <v>68</v>
      </c>
      <c r="AN2134">
        <v>1</v>
      </c>
      <c r="AO2134">
        <v>0</v>
      </c>
      <c r="AR2134" t="s">
        <v>79</v>
      </c>
      <c r="AS2134" t="s">
        <v>114</v>
      </c>
      <c r="AT2134">
        <v>-590</v>
      </c>
      <c r="AU2134" t="s">
        <v>78</v>
      </c>
      <c r="AV2134" t="s">
        <v>149</v>
      </c>
      <c r="AX2134" t="s">
        <v>102</v>
      </c>
      <c r="AY2134" t="s">
        <v>124</v>
      </c>
      <c r="AZ2134" t="s">
        <v>76</v>
      </c>
      <c r="BA2134" t="s">
        <v>76</v>
      </c>
      <c r="BB2134" t="s">
        <v>104</v>
      </c>
      <c r="BC2134">
        <v>30</v>
      </c>
      <c r="BD2134" t="s">
        <v>105</v>
      </c>
      <c r="BF2134" t="s">
        <v>76</v>
      </c>
      <c r="BG2134" t="s">
        <v>106</v>
      </c>
    </row>
    <row r="2135" spans="1:65" x14ac:dyDescent="0.3">
      <c r="A2135">
        <v>118700</v>
      </c>
      <c r="B2135">
        <v>0</v>
      </c>
      <c r="C2135" t="s">
        <v>65</v>
      </c>
      <c r="D2135" t="s">
        <v>66</v>
      </c>
      <c r="E2135" t="s">
        <v>67</v>
      </c>
      <c r="F2135" t="s">
        <v>67</v>
      </c>
      <c r="G2135">
        <v>0</v>
      </c>
      <c r="H2135">
        <v>126000</v>
      </c>
      <c r="I2135">
        <v>384048</v>
      </c>
      <c r="J2135" t="s">
        <v>69</v>
      </c>
      <c r="K2135" t="s">
        <v>70</v>
      </c>
      <c r="L2135" t="s">
        <v>119</v>
      </c>
      <c r="M2135" t="s">
        <v>72</v>
      </c>
      <c r="N2135">
        <v>1.8849999999999999E-2</v>
      </c>
      <c r="O2135">
        <v>21244</v>
      </c>
      <c r="P2135">
        <v>5941</v>
      </c>
      <c r="Q2135">
        <v>9854</v>
      </c>
      <c r="R2135">
        <v>4506</v>
      </c>
      <c r="S2135">
        <v>2</v>
      </c>
      <c r="T2135">
        <v>2</v>
      </c>
      <c r="U2135" t="s">
        <v>120</v>
      </c>
      <c r="V2135">
        <v>10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108</v>
      </c>
      <c r="AD2135">
        <v>2679089</v>
      </c>
      <c r="AE2135" t="s">
        <v>99</v>
      </c>
      <c r="AF2135">
        <v>4500</v>
      </c>
      <c r="AG2135">
        <v>0</v>
      </c>
      <c r="AH2135">
        <v>90000</v>
      </c>
      <c r="AK2135" t="s">
        <v>125</v>
      </c>
      <c r="AL2135">
        <v>9</v>
      </c>
      <c r="AM2135" t="s">
        <v>68</v>
      </c>
      <c r="AN2135">
        <v>1</v>
      </c>
      <c r="AR2135" t="s">
        <v>79</v>
      </c>
      <c r="AS2135" t="s">
        <v>77</v>
      </c>
      <c r="AT2135">
        <v>-2815</v>
      </c>
      <c r="AU2135" t="s">
        <v>76</v>
      </c>
      <c r="AV2135" t="s">
        <v>79</v>
      </c>
      <c r="AX2135" t="s">
        <v>81</v>
      </c>
      <c r="AY2135" t="s">
        <v>76</v>
      </c>
      <c r="AZ2135" t="s">
        <v>131</v>
      </c>
      <c r="BA2135" t="s">
        <v>116</v>
      </c>
      <c r="BB2135" t="s">
        <v>84</v>
      </c>
      <c r="BC2135">
        <v>400</v>
      </c>
      <c r="BD2135" t="s">
        <v>85</v>
      </c>
      <c r="BE2135">
        <v>0</v>
      </c>
      <c r="BF2135" t="s">
        <v>76</v>
      </c>
      <c r="BG2135" t="s">
        <v>132</v>
      </c>
      <c r="BH2135">
        <v>-2790</v>
      </c>
      <c r="BI2135">
        <v>-2744</v>
      </c>
      <c r="BJ2135">
        <v>365243</v>
      </c>
      <c r="BK2135">
        <v>365243</v>
      </c>
      <c r="BL2135">
        <v>365243</v>
      </c>
      <c r="BM2135">
        <v>0</v>
      </c>
    </row>
    <row r="2136" spans="1:65" x14ac:dyDescent="0.3">
      <c r="A2136">
        <v>118702</v>
      </c>
      <c r="B2136">
        <v>0</v>
      </c>
      <c r="C2136" t="s">
        <v>65</v>
      </c>
      <c r="D2136" t="s">
        <v>88</v>
      </c>
      <c r="E2136" t="s">
        <v>68</v>
      </c>
      <c r="F2136" t="s">
        <v>67</v>
      </c>
      <c r="G2136">
        <v>0</v>
      </c>
      <c r="H2136">
        <v>112500</v>
      </c>
      <c r="I2136">
        <v>609183</v>
      </c>
      <c r="J2136" t="s">
        <v>113</v>
      </c>
      <c r="K2136" t="s">
        <v>70</v>
      </c>
      <c r="L2136" t="s">
        <v>119</v>
      </c>
      <c r="M2136" t="s">
        <v>72</v>
      </c>
      <c r="N2136">
        <v>2.0246E-2</v>
      </c>
      <c r="O2136">
        <v>21919</v>
      </c>
      <c r="P2136">
        <v>365243</v>
      </c>
      <c r="Q2136">
        <v>9594</v>
      </c>
      <c r="R2136">
        <v>5163</v>
      </c>
      <c r="S2136">
        <v>3</v>
      </c>
      <c r="T2136">
        <v>3</v>
      </c>
      <c r="U2136" t="s">
        <v>123</v>
      </c>
      <c r="V2136">
        <v>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76</v>
      </c>
      <c r="AD2136">
        <v>2011892</v>
      </c>
      <c r="AE2136" t="s">
        <v>65</v>
      </c>
      <c r="AF2136">
        <v>20158.919999999998</v>
      </c>
      <c r="AG2136">
        <v>180000</v>
      </c>
      <c r="AH2136">
        <v>191880</v>
      </c>
      <c r="AJ2136">
        <v>180000</v>
      </c>
      <c r="AK2136" t="s">
        <v>75</v>
      </c>
      <c r="AL2136">
        <v>8</v>
      </c>
      <c r="AM2136" t="s">
        <v>68</v>
      </c>
      <c r="AN2136">
        <v>1</v>
      </c>
      <c r="AR2136" t="s">
        <v>76</v>
      </c>
      <c r="AS2136" t="s">
        <v>77</v>
      </c>
      <c r="AT2136">
        <v>-393</v>
      </c>
      <c r="AU2136" t="s">
        <v>78</v>
      </c>
      <c r="AV2136" t="s">
        <v>79</v>
      </c>
      <c r="AX2136" t="s">
        <v>81</v>
      </c>
      <c r="AY2136" t="s">
        <v>76</v>
      </c>
      <c r="AZ2136" t="s">
        <v>82</v>
      </c>
      <c r="BA2136" t="s">
        <v>116</v>
      </c>
      <c r="BB2136" t="s">
        <v>121</v>
      </c>
      <c r="BC2136">
        <v>-1</v>
      </c>
      <c r="BD2136" t="s">
        <v>76</v>
      </c>
      <c r="BE2136">
        <v>12</v>
      </c>
      <c r="BF2136" t="s">
        <v>147</v>
      </c>
      <c r="BG2136" t="s">
        <v>154</v>
      </c>
      <c r="BH2136">
        <v>365243</v>
      </c>
      <c r="BI2136">
        <v>-363</v>
      </c>
      <c r="BJ2136">
        <v>-33</v>
      </c>
      <c r="BK2136">
        <v>-213</v>
      </c>
      <c r="BL2136">
        <v>-204</v>
      </c>
      <c r="BM2136">
        <v>1</v>
      </c>
    </row>
    <row r="2137" spans="1:65" x14ac:dyDescent="0.3">
      <c r="A2137">
        <v>118712</v>
      </c>
      <c r="B2137">
        <v>0</v>
      </c>
      <c r="C2137" t="s">
        <v>99</v>
      </c>
      <c r="D2137" t="s">
        <v>88</v>
      </c>
      <c r="E2137" t="s">
        <v>67</v>
      </c>
      <c r="F2137" t="s">
        <v>68</v>
      </c>
      <c r="G2137">
        <v>2</v>
      </c>
      <c r="H2137">
        <v>135000</v>
      </c>
      <c r="I2137">
        <v>157500</v>
      </c>
      <c r="J2137" t="s">
        <v>69</v>
      </c>
      <c r="K2137" t="s">
        <v>70</v>
      </c>
      <c r="L2137" t="s">
        <v>91</v>
      </c>
      <c r="M2137" t="s">
        <v>72</v>
      </c>
      <c r="N2137">
        <v>3.5791999999999997E-2</v>
      </c>
      <c r="O2137">
        <v>12837</v>
      </c>
      <c r="P2137">
        <v>2015</v>
      </c>
      <c r="Q2137">
        <v>1586</v>
      </c>
      <c r="R2137">
        <v>2128</v>
      </c>
      <c r="S2137">
        <v>2</v>
      </c>
      <c r="T2137">
        <v>2</v>
      </c>
      <c r="U2137" t="s">
        <v>120</v>
      </c>
      <c r="V2137">
        <v>14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 t="s">
        <v>122</v>
      </c>
      <c r="AD2137">
        <v>1610320</v>
      </c>
      <c r="AE2137" t="s">
        <v>65</v>
      </c>
      <c r="AG2137">
        <v>0</v>
      </c>
      <c r="AH2137">
        <v>0</v>
      </c>
      <c r="AK2137" t="s">
        <v>109</v>
      </c>
      <c r="AL2137">
        <v>13</v>
      </c>
      <c r="AM2137" t="s">
        <v>68</v>
      </c>
      <c r="AN2137">
        <v>1</v>
      </c>
      <c r="AR2137" t="s">
        <v>76</v>
      </c>
      <c r="AS2137" t="s">
        <v>129</v>
      </c>
      <c r="AT2137">
        <v>-110</v>
      </c>
      <c r="AU2137" t="s">
        <v>76</v>
      </c>
      <c r="AV2137" t="s">
        <v>79</v>
      </c>
      <c r="AX2137" t="s">
        <v>81</v>
      </c>
      <c r="AY2137" t="s">
        <v>76</v>
      </c>
      <c r="AZ2137" t="s">
        <v>76</v>
      </c>
      <c r="BA2137" t="s">
        <v>76</v>
      </c>
      <c r="BB2137" t="s">
        <v>121</v>
      </c>
      <c r="BC2137">
        <v>-1</v>
      </c>
      <c r="BD2137" t="s">
        <v>76</v>
      </c>
      <c r="BF2137" t="s">
        <v>76</v>
      </c>
      <c r="BG2137" t="s">
        <v>82</v>
      </c>
    </row>
    <row r="2138" spans="1:65" x14ac:dyDescent="0.3">
      <c r="A2138">
        <v>118738</v>
      </c>
      <c r="B2138">
        <v>0</v>
      </c>
      <c r="C2138" t="s">
        <v>65</v>
      </c>
      <c r="D2138" t="s">
        <v>88</v>
      </c>
      <c r="E2138" t="s">
        <v>68</v>
      </c>
      <c r="F2138" t="s">
        <v>68</v>
      </c>
      <c r="G2138">
        <v>0</v>
      </c>
      <c r="H2138">
        <v>360000</v>
      </c>
      <c r="I2138">
        <v>755190</v>
      </c>
      <c r="J2138" t="s">
        <v>89</v>
      </c>
      <c r="K2138" t="s">
        <v>70</v>
      </c>
      <c r="L2138" t="s">
        <v>91</v>
      </c>
      <c r="M2138" t="s">
        <v>72</v>
      </c>
      <c r="N2138">
        <v>3.1329000000000003E-2</v>
      </c>
      <c r="O2138">
        <v>17103</v>
      </c>
      <c r="P2138">
        <v>1493</v>
      </c>
      <c r="Q2138">
        <v>1944</v>
      </c>
      <c r="R2138">
        <v>655</v>
      </c>
      <c r="S2138">
        <v>2</v>
      </c>
      <c r="T2138">
        <v>2</v>
      </c>
      <c r="U2138" t="s">
        <v>123</v>
      </c>
      <c r="V2138">
        <v>13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92</v>
      </c>
      <c r="AD2138">
        <v>1172828</v>
      </c>
      <c r="AE2138" t="s">
        <v>65</v>
      </c>
      <c r="AF2138">
        <v>27782.955000000002</v>
      </c>
      <c r="AG2138">
        <v>450000</v>
      </c>
      <c r="AH2138">
        <v>533160</v>
      </c>
      <c r="AJ2138">
        <v>450000</v>
      </c>
      <c r="AK2138" t="s">
        <v>94</v>
      </c>
      <c r="AL2138">
        <v>8</v>
      </c>
      <c r="AM2138" t="s">
        <v>68</v>
      </c>
      <c r="AN2138">
        <v>1</v>
      </c>
      <c r="AR2138" t="s">
        <v>76</v>
      </c>
      <c r="AS2138" t="s">
        <v>114</v>
      </c>
      <c r="AT2138">
        <v>-737</v>
      </c>
      <c r="AU2138" t="s">
        <v>78</v>
      </c>
      <c r="AV2138" t="s">
        <v>115</v>
      </c>
      <c r="AX2138" t="s">
        <v>81</v>
      </c>
      <c r="AY2138" t="s">
        <v>76</v>
      </c>
      <c r="AZ2138" t="s">
        <v>82</v>
      </c>
      <c r="BA2138" t="s">
        <v>116</v>
      </c>
      <c r="BB2138" t="s">
        <v>121</v>
      </c>
      <c r="BC2138">
        <v>-1</v>
      </c>
      <c r="BD2138" t="s">
        <v>76</v>
      </c>
      <c r="BE2138">
        <v>48</v>
      </c>
      <c r="BF2138" t="s">
        <v>86</v>
      </c>
      <c r="BG2138" t="s">
        <v>172</v>
      </c>
    </row>
    <row r="2139" spans="1:65" x14ac:dyDescent="0.3">
      <c r="A2139">
        <v>118738</v>
      </c>
      <c r="B2139">
        <v>0</v>
      </c>
      <c r="C2139" t="s">
        <v>65</v>
      </c>
      <c r="D2139" t="s">
        <v>88</v>
      </c>
      <c r="E2139" t="s">
        <v>68</v>
      </c>
      <c r="F2139" t="s">
        <v>68</v>
      </c>
      <c r="G2139">
        <v>0</v>
      </c>
      <c r="H2139">
        <v>360000</v>
      </c>
      <c r="I2139">
        <v>755190</v>
      </c>
      <c r="J2139" t="s">
        <v>89</v>
      </c>
      <c r="K2139" t="s">
        <v>70</v>
      </c>
      <c r="L2139" t="s">
        <v>91</v>
      </c>
      <c r="M2139" t="s">
        <v>72</v>
      </c>
      <c r="N2139">
        <v>3.1329000000000003E-2</v>
      </c>
      <c r="O2139">
        <v>17103</v>
      </c>
      <c r="P2139">
        <v>1493</v>
      </c>
      <c r="Q2139">
        <v>1944</v>
      </c>
      <c r="R2139">
        <v>655</v>
      </c>
      <c r="S2139">
        <v>2</v>
      </c>
      <c r="T2139">
        <v>2</v>
      </c>
      <c r="U2139" t="s">
        <v>123</v>
      </c>
      <c r="V2139">
        <v>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92</v>
      </c>
      <c r="AD2139">
        <v>2504133</v>
      </c>
      <c r="AE2139" t="s">
        <v>93</v>
      </c>
      <c r="AF2139">
        <v>18845.775000000001</v>
      </c>
      <c r="AG2139">
        <v>228141</v>
      </c>
      <c r="AH2139">
        <v>177606</v>
      </c>
      <c r="AI2139">
        <v>67500</v>
      </c>
      <c r="AJ2139">
        <v>228141</v>
      </c>
      <c r="AK2139" t="s">
        <v>75</v>
      </c>
      <c r="AL2139">
        <v>8</v>
      </c>
      <c r="AM2139" t="s">
        <v>68</v>
      </c>
      <c r="AN2139">
        <v>1</v>
      </c>
      <c r="AO2139">
        <v>0.299925895</v>
      </c>
      <c r="AR2139" t="s">
        <v>79</v>
      </c>
      <c r="AS2139" t="s">
        <v>77</v>
      </c>
      <c r="AT2139">
        <v>-43</v>
      </c>
      <c r="AU2139" t="s">
        <v>76</v>
      </c>
      <c r="AV2139" t="s">
        <v>79</v>
      </c>
      <c r="AX2139" t="s">
        <v>81</v>
      </c>
      <c r="AY2139" t="s">
        <v>124</v>
      </c>
      <c r="AZ2139" t="s">
        <v>96</v>
      </c>
      <c r="BA2139" t="s">
        <v>76</v>
      </c>
      <c r="BB2139" t="s">
        <v>104</v>
      </c>
      <c r="BC2139">
        <v>500</v>
      </c>
      <c r="BD2139" t="s">
        <v>85</v>
      </c>
      <c r="BE2139">
        <v>12</v>
      </c>
      <c r="BF2139" t="s">
        <v>147</v>
      </c>
      <c r="BG2139" t="s">
        <v>151</v>
      </c>
      <c r="BH2139">
        <v>365243</v>
      </c>
      <c r="BI2139">
        <v>-12</v>
      </c>
      <c r="BJ2139">
        <v>318</v>
      </c>
      <c r="BK2139">
        <v>365243</v>
      </c>
      <c r="BL2139">
        <v>365243</v>
      </c>
      <c r="BM2139">
        <v>0</v>
      </c>
    </row>
    <row r="2140" spans="1:65" x14ac:dyDescent="0.3">
      <c r="A2140">
        <v>118738</v>
      </c>
      <c r="B2140">
        <v>0</v>
      </c>
      <c r="C2140" t="s">
        <v>65</v>
      </c>
      <c r="D2140" t="s">
        <v>88</v>
      </c>
      <c r="E2140" t="s">
        <v>68</v>
      </c>
      <c r="F2140" t="s">
        <v>68</v>
      </c>
      <c r="G2140">
        <v>0</v>
      </c>
      <c r="H2140">
        <v>360000</v>
      </c>
      <c r="I2140">
        <v>755190</v>
      </c>
      <c r="J2140" t="s">
        <v>89</v>
      </c>
      <c r="K2140" t="s">
        <v>70</v>
      </c>
      <c r="L2140" t="s">
        <v>91</v>
      </c>
      <c r="M2140" t="s">
        <v>72</v>
      </c>
      <c r="N2140">
        <v>3.1329000000000003E-2</v>
      </c>
      <c r="O2140">
        <v>17103</v>
      </c>
      <c r="P2140">
        <v>1493</v>
      </c>
      <c r="Q2140">
        <v>1944</v>
      </c>
      <c r="R2140">
        <v>655</v>
      </c>
      <c r="S2140">
        <v>2</v>
      </c>
      <c r="T2140">
        <v>2</v>
      </c>
      <c r="U2140" t="s">
        <v>123</v>
      </c>
      <c r="V2140">
        <v>13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92</v>
      </c>
      <c r="AD2140">
        <v>1169617</v>
      </c>
      <c r="AE2140" t="s">
        <v>65</v>
      </c>
      <c r="AF2140">
        <v>41296.5</v>
      </c>
      <c r="AG2140">
        <v>675000</v>
      </c>
      <c r="AH2140">
        <v>675000</v>
      </c>
      <c r="AJ2140">
        <v>675000</v>
      </c>
      <c r="AK2140" t="s">
        <v>109</v>
      </c>
      <c r="AL2140">
        <v>8</v>
      </c>
      <c r="AM2140" t="s">
        <v>68</v>
      </c>
      <c r="AN2140">
        <v>1</v>
      </c>
      <c r="AR2140" t="s">
        <v>229</v>
      </c>
      <c r="AS2140" t="s">
        <v>114</v>
      </c>
      <c r="AT2140">
        <v>-1626</v>
      </c>
      <c r="AU2140" t="s">
        <v>78</v>
      </c>
      <c r="AV2140" t="s">
        <v>115</v>
      </c>
      <c r="AW2140" t="s">
        <v>80</v>
      </c>
      <c r="AX2140" t="s">
        <v>81</v>
      </c>
      <c r="AY2140" t="s">
        <v>76</v>
      </c>
      <c r="AZ2140" t="s">
        <v>82</v>
      </c>
      <c r="BA2140" t="s">
        <v>83</v>
      </c>
      <c r="BB2140" t="s">
        <v>121</v>
      </c>
      <c r="BC2140">
        <v>0</v>
      </c>
      <c r="BD2140" t="s">
        <v>76</v>
      </c>
      <c r="BE2140">
        <v>24</v>
      </c>
      <c r="BF2140" t="s">
        <v>147</v>
      </c>
      <c r="BG2140" t="s">
        <v>196</v>
      </c>
    </row>
    <row r="2141" spans="1:65" x14ac:dyDescent="0.3">
      <c r="A2141">
        <v>118745</v>
      </c>
      <c r="B2141">
        <v>0</v>
      </c>
      <c r="C2141" t="s">
        <v>65</v>
      </c>
      <c r="D2141" t="s">
        <v>88</v>
      </c>
      <c r="E2141" t="s">
        <v>67</v>
      </c>
      <c r="F2141" t="s">
        <v>68</v>
      </c>
      <c r="G2141">
        <v>1</v>
      </c>
      <c r="H2141">
        <v>130500</v>
      </c>
      <c r="I2141">
        <v>1215000</v>
      </c>
      <c r="J2141" t="s">
        <v>69</v>
      </c>
      <c r="K2141" t="s">
        <v>126</v>
      </c>
      <c r="L2141" t="s">
        <v>91</v>
      </c>
      <c r="M2141" t="s">
        <v>72</v>
      </c>
      <c r="N2141">
        <v>9.1750000000000009E-3</v>
      </c>
      <c r="O2141">
        <v>10106</v>
      </c>
      <c r="P2141">
        <v>213</v>
      </c>
      <c r="Q2141">
        <v>1841</v>
      </c>
      <c r="R2141">
        <v>1558</v>
      </c>
      <c r="S2141">
        <v>2</v>
      </c>
      <c r="T2141">
        <v>2</v>
      </c>
      <c r="U2141" t="s">
        <v>109</v>
      </c>
      <c r="V2141">
        <v>16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92</v>
      </c>
      <c r="AD2141">
        <v>2319330</v>
      </c>
      <c r="AE2141" t="s">
        <v>93</v>
      </c>
      <c r="AG2141">
        <v>31455</v>
      </c>
      <c r="AH2141">
        <v>31455</v>
      </c>
      <c r="AI2141">
        <v>0</v>
      </c>
      <c r="AJ2141">
        <v>31455</v>
      </c>
      <c r="AK2141" t="s">
        <v>94</v>
      </c>
      <c r="AL2141">
        <v>17</v>
      </c>
      <c r="AM2141" t="s">
        <v>68</v>
      </c>
      <c r="AN2141">
        <v>1</v>
      </c>
      <c r="AO2141">
        <v>0</v>
      </c>
      <c r="AR2141" t="s">
        <v>79</v>
      </c>
      <c r="AS2141" t="s">
        <v>180</v>
      </c>
      <c r="AT2141">
        <v>-1770</v>
      </c>
      <c r="AU2141" t="s">
        <v>78</v>
      </c>
      <c r="AV2141" t="s">
        <v>181</v>
      </c>
      <c r="AX2141" t="s">
        <v>81</v>
      </c>
      <c r="AY2141" t="s">
        <v>136</v>
      </c>
      <c r="AZ2141" t="s">
        <v>76</v>
      </c>
      <c r="BA2141" t="s">
        <v>76</v>
      </c>
      <c r="BB2141" t="s">
        <v>104</v>
      </c>
      <c r="BC2141">
        <v>35</v>
      </c>
      <c r="BD2141" t="s">
        <v>105</v>
      </c>
      <c r="BF2141" t="s">
        <v>76</v>
      </c>
      <c r="BG2141" t="s">
        <v>106</v>
      </c>
    </row>
    <row r="2142" spans="1:65" x14ac:dyDescent="0.3">
      <c r="A2142">
        <v>118785</v>
      </c>
      <c r="B2142">
        <v>0</v>
      </c>
      <c r="C2142" t="s">
        <v>65</v>
      </c>
      <c r="D2142" t="s">
        <v>88</v>
      </c>
      <c r="E2142" t="s">
        <v>68</v>
      </c>
      <c r="F2142" t="s">
        <v>68</v>
      </c>
      <c r="G2142">
        <v>1</v>
      </c>
      <c r="H2142">
        <v>157500</v>
      </c>
      <c r="I2142">
        <v>225000</v>
      </c>
      <c r="J2142" t="s">
        <v>69</v>
      </c>
      <c r="K2142" t="s">
        <v>90</v>
      </c>
      <c r="L2142" t="s">
        <v>91</v>
      </c>
      <c r="M2142" t="s">
        <v>72</v>
      </c>
      <c r="N2142">
        <v>2.2624999999999999E-2</v>
      </c>
      <c r="O2142">
        <v>10537</v>
      </c>
      <c r="P2142">
        <v>1536</v>
      </c>
      <c r="Q2142">
        <v>1569</v>
      </c>
      <c r="R2142">
        <v>1347</v>
      </c>
      <c r="S2142">
        <v>2</v>
      </c>
      <c r="T2142">
        <v>2</v>
      </c>
      <c r="U2142" t="s">
        <v>94</v>
      </c>
      <c r="V2142">
        <v>12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231</v>
      </c>
      <c r="AD2142">
        <v>1232201</v>
      </c>
      <c r="AE2142" t="s">
        <v>99</v>
      </c>
      <c r="AF2142">
        <v>2250</v>
      </c>
      <c r="AG2142">
        <v>45000</v>
      </c>
      <c r="AH2142">
        <v>45000</v>
      </c>
      <c r="AJ2142">
        <v>45000</v>
      </c>
      <c r="AK2142" t="s">
        <v>120</v>
      </c>
      <c r="AL2142">
        <v>12</v>
      </c>
      <c r="AM2142" t="s">
        <v>68</v>
      </c>
      <c r="AN2142">
        <v>1</v>
      </c>
      <c r="AR2142" t="s">
        <v>79</v>
      </c>
      <c r="AS2142" t="s">
        <v>77</v>
      </c>
      <c r="AT2142">
        <v>-290</v>
      </c>
      <c r="AU2142" t="s">
        <v>76</v>
      </c>
      <c r="AV2142" t="s">
        <v>79</v>
      </c>
      <c r="AW2142" t="s">
        <v>101</v>
      </c>
      <c r="AX2142" t="s">
        <v>81</v>
      </c>
      <c r="AY2142" t="s">
        <v>76</v>
      </c>
      <c r="AZ2142" t="s">
        <v>131</v>
      </c>
      <c r="BA2142" t="s">
        <v>83</v>
      </c>
      <c r="BB2142" t="s">
        <v>104</v>
      </c>
      <c r="BC2142">
        <v>1500</v>
      </c>
      <c r="BD2142" t="s">
        <v>85</v>
      </c>
      <c r="BE2142">
        <v>0</v>
      </c>
      <c r="BF2142" t="s">
        <v>76</v>
      </c>
      <c r="BG2142" t="s">
        <v>132</v>
      </c>
      <c r="BH2142">
        <v>365243</v>
      </c>
      <c r="BI2142">
        <v>365243</v>
      </c>
      <c r="BJ2142">
        <v>365243</v>
      </c>
      <c r="BK2142">
        <v>365243</v>
      </c>
      <c r="BL2142">
        <v>365243</v>
      </c>
      <c r="BM2142">
        <v>0</v>
      </c>
    </row>
    <row r="2143" spans="1:65" x14ac:dyDescent="0.3">
      <c r="A2143">
        <v>118787</v>
      </c>
      <c r="B2143">
        <v>0</v>
      </c>
      <c r="C2143" t="s">
        <v>65</v>
      </c>
      <c r="D2143" t="s">
        <v>88</v>
      </c>
      <c r="E2143" t="s">
        <v>68</v>
      </c>
      <c r="F2143" t="s">
        <v>67</v>
      </c>
      <c r="G2143">
        <v>1</v>
      </c>
      <c r="H2143">
        <v>225000</v>
      </c>
      <c r="I2143">
        <v>485640</v>
      </c>
      <c r="J2143" t="s">
        <v>69</v>
      </c>
      <c r="K2143" t="s">
        <v>90</v>
      </c>
      <c r="L2143" t="s">
        <v>91</v>
      </c>
      <c r="M2143" t="s">
        <v>72</v>
      </c>
      <c r="N2143">
        <v>4.96E-3</v>
      </c>
      <c r="O2143">
        <v>15758</v>
      </c>
      <c r="P2143">
        <v>2480</v>
      </c>
      <c r="Q2143">
        <v>913</v>
      </c>
      <c r="R2143">
        <v>4115</v>
      </c>
      <c r="S2143">
        <v>2</v>
      </c>
      <c r="T2143">
        <v>2</v>
      </c>
      <c r="U2143" t="s">
        <v>123</v>
      </c>
      <c r="V2143">
        <v>10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t="s">
        <v>108</v>
      </c>
      <c r="AD2143">
        <v>1930598</v>
      </c>
      <c r="AE2143" t="s">
        <v>93</v>
      </c>
      <c r="AF2143">
        <v>35023.949999999997</v>
      </c>
      <c r="AG2143">
        <v>397782</v>
      </c>
      <c r="AH2143">
        <v>397782</v>
      </c>
      <c r="AI2143">
        <v>0</v>
      </c>
      <c r="AJ2143">
        <v>397782</v>
      </c>
      <c r="AK2143" t="s">
        <v>123</v>
      </c>
      <c r="AL2143">
        <v>16</v>
      </c>
      <c r="AM2143" t="s">
        <v>68</v>
      </c>
      <c r="AN2143">
        <v>1</v>
      </c>
      <c r="AO2143">
        <v>0</v>
      </c>
      <c r="AR2143" t="s">
        <v>79</v>
      </c>
      <c r="AS2143" t="s">
        <v>114</v>
      </c>
      <c r="AT2143">
        <v>-1134</v>
      </c>
      <c r="AU2143" t="s">
        <v>78</v>
      </c>
      <c r="AV2143" t="s">
        <v>149</v>
      </c>
      <c r="AW2143" t="s">
        <v>101</v>
      </c>
      <c r="AX2143" t="s">
        <v>81</v>
      </c>
      <c r="AY2143" t="s">
        <v>103</v>
      </c>
      <c r="AZ2143" t="s">
        <v>96</v>
      </c>
      <c r="BA2143" t="s">
        <v>76</v>
      </c>
      <c r="BB2143" t="s">
        <v>104</v>
      </c>
      <c r="BC2143">
        <v>3268</v>
      </c>
      <c r="BD2143" t="s">
        <v>85</v>
      </c>
      <c r="BE2143">
        <v>12</v>
      </c>
      <c r="BF2143" t="s">
        <v>97</v>
      </c>
      <c r="BG2143" t="s">
        <v>98</v>
      </c>
    </row>
    <row r="2144" spans="1:65" x14ac:dyDescent="0.3">
      <c r="A2144">
        <v>118788</v>
      </c>
      <c r="B2144">
        <v>0</v>
      </c>
      <c r="C2144" t="s">
        <v>65</v>
      </c>
      <c r="D2144" t="s">
        <v>88</v>
      </c>
      <c r="E2144" t="s">
        <v>67</v>
      </c>
      <c r="F2144" t="s">
        <v>68</v>
      </c>
      <c r="G2144">
        <v>0</v>
      </c>
      <c r="H2144">
        <v>180000</v>
      </c>
      <c r="I2144">
        <v>170640</v>
      </c>
      <c r="J2144" t="s">
        <v>113</v>
      </c>
      <c r="K2144" t="s">
        <v>186</v>
      </c>
      <c r="L2144" t="s">
        <v>139</v>
      </c>
      <c r="M2144" t="s">
        <v>72</v>
      </c>
      <c r="N2144">
        <v>7.2508000000000003E-2</v>
      </c>
      <c r="O2144">
        <v>23129</v>
      </c>
      <c r="P2144">
        <v>365243</v>
      </c>
      <c r="Q2144">
        <v>13772</v>
      </c>
      <c r="R2144">
        <v>4616</v>
      </c>
      <c r="S2144">
        <v>1</v>
      </c>
      <c r="T2144">
        <v>1</v>
      </c>
      <c r="U2144" t="s">
        <v>109</v>
      </c>
      <c r="V2144">
        <v>10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76</v>
      </c>
      <c r="AD2144">
        <v>2176949</v>
      </c>
      <c r="AE2144" t="s">
        <v>65</v>
      </c>
      <c r="AG2144">
        <v>0</v>
      </c>
      <c r="AH2144">
        <v>0</v>
      </c>
      <c r="AK2144" t="s">
        <v>123</v>
      </c>
      <c r="AL2144">
        <v>10</v>
      </c>
      <c r="AM2144" t="s">
        <v>68</v>
      </c>
      <c r="AN2144">
        <v>1</v>
      </c>
      <c r="AR2144" t="s">
        <v>76</v>
      </c>
      <c r="AS2144" t="s">
        <v>114</v>
      </c>
      <c r="AT2144">
        <v>-340</v>
      </c>
      <c r="AU2144" t="s">
        <v>76</v>
      </c>
      <c r="AV2144" t="s">
        <v>115</v>
      </c>
      <c r="AX2144" t="s">
        <v>81</v>
      </c>
      <c r="AY2144" t="s">
        <v>76</v>
      </c>
      <c r="AZ2144" t="s">
        <v>76</v>
      </c>
      <c r="BA2144" t="s">
        <v>76</v>
      </c>
      <c r="BB2144" t="s">
        <v>121</v>
      </c>
      <c r="BC2144">
        <v>-1</v>
      </c>
      <c r="BD2144" t="s">
        <v>76</v>
      </c>
      <c r="BF2144" t="s">
        <v>76</v>
      </c>
      <c r="BG2144" t="s">
        <v>82</v>
      </c>
    </row>
    <row r="2145" spans="1:65" x14ac:dyDescent="0.3">
      <c r="A2145">
        <v>118795</v>
      </c>
      <c r="B2145">
        <v>0</v>
      </c>
      <c r="C2145" t="s">
        <v>65</v>
      </c>
      <c r="D2145" t="s">
        <v>88</v>
      </c>
      <c r="E2145" t="s">
        <v>67</v>
      </c>
      <c r="F2145" t="s">
        <v>68</v>
      </c>
      <c r="G2145">
        <v>0</v>
      </c>
      <c r="H2145">
        <v>270000</v>
      </c>
      <c r="I2145">
        <v>654498</v>
      </c>
      <c r="J2145" t="s">
        <v>89</v>
      </c>
      <c r="K2145" t="s">
        <v>70</v>
      </c>
      <c r="L2145" t="s">
        <v>91</v>
      </c>
      <c r="M2145" t="s">
        <v>72</v>
      </c>
      <c r="N2145">
        <v>3.2561E-2</v>
      </c>
      <c r="O2145">
        <v>17146</v>
      </c>
      <c r="P2145">
        <v>4379</v>
      </c>
      <c r="Q2145">
        <v>867</v>
      </c>
      <c r="R2145">
        <v>679</v>
      </c>
      <c r="S2145">
        <v>1</v>
      </c>
      <c r="T2145">
        <v>1</v>
      </c>
      <c r="U2145" t="s">
        <v>120</v>
      </c>
      <c r="V2145">
        <v>17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92</v>
      </c>
      <c r="AD2145">
        <v>1905015</v>
      </c>
      <c r="AE2145" t="s">
        <v>65</v>
      </c>
      <c r="AF2145">
        <v>54575.055</v>
      </c>
      <c r="AG2145">
        <v>675000</v>
      </c>
      <c r="AH2145">
        <v>875173.5</v>
      </c>
      <c r="AJ2145">
        <v>675000</v>
      </c>
      <c r="AK2145" t="s">
        <v>109</v>
      </c>
      <c r="AL2145">
        <v>17</v>
      </c>
      <c r="AM2145" t="s">
        <v>68</v>
      </c>
      <c r="AN2145">
        <v>1</v>
      </c>
      <c r="AR2145" t="s">
        <v>76</v>
      </c>
      <c r="AS2145" t="s">
        <v>114</v>
      </c>
      <c r="AT2145">
        <v>-733</v>
      </c>
      <c r="AU2145" t="s">
        <v>78</v>
      </c>
      <c r="AV2145" t="s">
        <v>115</v>
      </c>
      <c r="AX2145" t="s">
        <v>81</v>
      </c>
      <c r="AY2145" t="s">
        <v>76</v>
      </c>
      <c r="AZ2145" t="s">
        <v>82</v>
      </c>
      <c r="BA2145" t="s">
        <v>116</v>
      </c>
      <c r="BB2145" t="s">
        <v>121</v>
      </c>
      <c r="BC2145">
        <v>-1</v>
      </c>
      <c r="BD2145" t="s">
        <v>76</v>
      </c>
      <c r="BE2145">
        <v>30</v>
      </c>
      <c r="BF2145" t="s">
        <v>86</v>
      </c>
      <c r="BG2145" t="s">
        <v>172</v>
      </c>
    </row>
    <row r="2146" spans="1:65" x14ac:dyDescent="0.3">
      <c r="A2146">
        <v>118825</v>
      </c>
      <c r="B2146">
        <v>0</v>
      </c>
      <c r="C2146" t="s">
        <v>65</v>
      </c>
      <c r="D2146" t="s">
        <v>88</v>
      </c>
      <c r="E2146" t="s">
        <v>68</v>
      </c>
      <c r="F2146" t="s">
        <v>67</v>
      </c>
      <c r="G2146">
        <v>1</v>
      </c>
      <c r="H2146">
        <v>180000</v>
      </c>
      <c r="I2146">
        <v>241618.5</v>
      </c>
      <c r="J2146" t="s">
        <v>69</v>
      </c>
      <c r="K2146" t="s">
        <v>70</v>
      </c>
      <c r="L2146" t="s">
        <v>71</v>
      </c>
      <c r="M2146" t="s">
        <v>72</v>
      </c>
      <c r="N2146">
        <v>1.0500000000000001E-2</v>
      </c>
      <c r="O2146">
        <v>12430</v>
      </c>
      <c r="P2146">
        <v>2271</v>
      </c>
      <c r="Q2146">
        <v>6556</v>
      </c>
      <c r="R2146">
        <v>4187</v>
      </c>
      <c r="S2146">
        <v>3</v>
      </c>
      <c r="T2146">
        <v>3</v>
      </c>
      <c r="U2146" t="s">
        <v>125</v>
      </c>
      <c r="V2146">
        <v>15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108</v>
      </c>
      <c r="AD2146">
        <v>2247666</v>
      </c>
      <c r="AE2146" t="s">
        <v>99</v>
      </c>
      <c r="AF2146">
        <v>2250</v>
      </c>
      <c r="AG2146">
        <v>45000</v>
      </c>
      <c r="AH2146">
        <v>45000</v>
      </c>
      <c r="AJ2146">
        <v>45000</v>
      </c>
      <c r="AK2146" t="s">
        <v>75</v>
      </c>
      <c r="AL2146">
        <v>14</v>
      </c>
      <c r="AM2146" t="s">
        <v>68</v>
      </c>
      <c r="AN2146">
        <v>1</v>
      </c>
      <c r="AR2146" t="s">
        <v>79</v>
      </c>
      <c r="AS2146" t="s">
        <v>77</v>
      </c>
      <c r="AT2146">
        <v>-373</v>
      </c>
      <c r="AU2146" t="s">
        <v>76</v>
      </c>
      <c r="AV2146" t="s">
        <v>79</v>
      </c>
      <c r="AW2146" t="s">
        <v>80</v>
      </c>
      <c r="AX2146" t="s">
        <v>161</v>
      </c>
      <c r="AY2146" t="s">
        <v>76</v>
      </c>
      <c r="AZ2146" t="s">
        <v>131</v>
      </c>
      <c r="BA2146" t="s">
        <v>83</v>
      </c>
      <c r="BB2146" t="s">
        <v>104</v>
      </c>
      <c r="BC2146">
        <v>300</v>
      </c>
      <c r="BD2146" t="s">
        <v>85</v>
      </c>
      <c r="BE2146">
        <v>0</v>
      </c>
      <c r="BF2146" t="s">
        <v>76</v>
      </c>
      <c r="BG2146" t="s">
        <v>132</v>
      </c>
      <c r="BH2146">
        <v>365243</v>
      </c>
      <c r="BI2146">
        <v>365243</v>
      </c>
      <c r="BJ2146">
        <v>365243</v>
      </c>
      <c r="BK2146">
        <v>365243</v>
      </c>
      <c r="BL2146">
        <v>365243</v>
      </c>
      <c r="BM2146">
        <v>0</v>
      </c>
    </row>
    <row r="2147" spans="1:65" x14ac:dyDescent="0.3">
      <c r="A2147">
        <v>118828</v>
      </c>
      <c r="B2147">
        <v>0</v>
      </c>
      <c r="C2147" t="s">
        <v>65</v>
      </c>
      <c r="D2147" t="s">
        <v>88</v>
      </c>
      <c r="E2147" t="s">
        <v>67</v>
      </c>
      <c r="F2147" t="s">
        <v>67</v>
      </c>
      <c r="G2147">
        <v>0</v>
      </c>
      <c r="H2147">
        <v>139500</v>
      </c>
      <c r="I2147">
        <v>646920</v>
      </c>
      <c r="J2147" t="s">
        <v>113</v>
      </c>
      <c r="K2147" t="s">
        <v>70</v>
      </c>
      <c r="L2147" t="s">
        <v>91</v>
      </c>
      <c r="M2147" t="s">
        <v>72</v>
      </c>
      <c r="N2147">
        <v>9.6299999999999997E-3</v>
      </c>
      <c r="O2147">
        <v>17712</v>
      </c>
      <c r="P2147">
        <v>365243</v>
      </c>
      <c r="Q2147">
        <v>10091</v>
      </c>
      <c r="R2147">
        <v>1189</v>
      </c>
      <c r="S2147">
        <v>2</v>
      </c>
      <c r="T2147">
        <v>2</v>
      </c>
      <c r="U2147" t="s">
        <v>94</v>
      </c>
      <c r="V2147">
        <v>12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76</v>
      </c>
      <c r="AD2147">
        <v>2523924</v>
      </c>
      <c r="AE2147" t="s">
        <v>93</v>
      </c>
      <c r="AF2147">
        <v>9174.24</v>
      </c>
      <c r="AG2147">
        <v>42381</v>
      </c>
      <c r="AH2147">
        <v>44617.5</v>
      </c>
      <c r="AI2147">
        <v>0</v>
      </c>
      <c r="AJ2147">
        <v>42381</v>
      </c>
      <c r="AK2147" t="s">
        <v>123</v>
      </c>
      <c r="AL2147">
        <v>15</v>
      </c>
      <c r="AM2147" t="s">
        <v>68</v>
      </c>
      <c r="AN2147">
        <v>1</v>
      </c>
      <c r="AO2147">
        <v>0</v>
      </c>
      <c r="AR2147" t="s">
        <v>79</v>
      </c>
      <c r="AS2147" t="s">
        <v>77</v>
      </c>
      <c r="AT2147">
        <v>-503</v>
      </c>
      <c r="AU2147" t="s">
        <v>78</v>
      </c>
      <c r="AV2147" t="s">
        <v>79</v>
      </c>
      <c r="AX2147" t="s">
        <v>81</v>
      </c>
      <c r="AY2147" t="s">
        <v>103</v>
      </c>
      <c r="AZ2147" t="s">
        <v>96</v>
      </c>
      <c r="BA2147" t="s">
        <v>76</v>
      </c>
      <c r="BB2147" t="s">
        <v>104</v>
      </c>
      <c r="BC2147">
        <v>50</v>
      </c>
      <c r="BD2147" t="s">
        <v>105</v>
      </c>
      <c r="BE2147">
        <v>6</v>
      </c>
      <c r="BF2147" t="s">
        <v>86</v>
      </c>
      <c r="BG2147" t="s">
        <v>106</v>
      </c>
      <c r="BH2147">
        <v>365243</v>
      </c>
      <c r="BI2147">
        <v>-472</v>
      </c>
      <c r="BJ2147">
        <v>-322</v>
      </c>
      <c r="BK2147">
        <v>-352</v>
      </c>
      <c r="BL2147">
        <v>-343</v>
      </c>
      <c r="BM2147">
        <v>0</v>
      </c>
    </row>
    <row r="2148" spans="1:65" x14ac:dyDescent="0.3">
      <c r="A2148">
        <v>118829</v>
      </c>
      <c r="B2148">
        <v>0</v>
      </c>
      <c r="C2148" t="s">
        <v>65</v>
      </c>
      <c r="D2148" t="s">
        <v>88</v>
      </c>
      <c r="E2148" t="s">
        <v>68</v>
      </c>
      <c r="F2148" t="s">
        <v>68</v>
      </c>
      <c r="G2148">
        <v>1</v>
      </c>
      <c r="H2148">
        <v>126000</v>
      </c>
      <c r="I2148">
        <v>1165500</v>
      </c>
      <c r="J2148" t="s">
        <v>69</v>
      </c>
      <c r="K2148" t="s">
        <v>70</v>
      </c>
      <c r="L2148" t="s">
        <v>91</v>
      </c>
      <c r="M2148" t="s">
        <v>72</v>
      </c>
      <c r="N2148">
        <v>2.8663000000000001E-2</v>
      </c>
      <c r="O2148">
        <v>14226</v>
      </c>
      <c r="P2148">
        <v>2920</v>
      </c>
      <c r="Q2148">
        <v>8273</v>
      </c>
      <c r="R2148">
        <v>4571</v>
      </c>
      <c r="S2148">
        <v>2</v>
      </c>
      <c r="T2148">
        <v>2</v>
      </c>
      <c r="U2148" t="s">
        <v>73</v>
      </c>
      <c r="V2148">
        <v>12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92</v>
      </c>
      <c r="AD2148">
        <v>2433628</v>
      </c>
      <c r="AE2148" t="s">
        <v>65</v>
      </c>
      <c r="AF2148">
        <v>32167.035</v>
      </c>
      <c r="AG2148">
        <v>495000</v>
      </c>
      <c r="AH2148">
        <v>544005</v>
      </c>
      <c r="AJ2148">
        <v>495000</v>
      </c>
      <c r="AK2148" t="s">
        <v>123</v>
      </c>
      <c r="AL2148">
        <v>9</v>
      </c>
      <c r="AM2148" t="s">
        <v>68</v>
      </c>
      <c r="AN2148">
        <v>1</v>
      </c>
      <c r="AR2148" t="s">
        <v>152</v>
      </c>
      <c r="AS2148" t="s">
        <v>114</v>
      </c>
      <c r="AT2148">
        <v>-395</v>
      </c>
      <c r="AU2148" t="s">
        <v>78</v>
      </c>
      <c r="AV2148" t="s">
        <v>115</v>
      </c>
      <c r="AX2148" t="s">
        <v>81</v>
      </c>
      <c r="AY2148" t="s">
        <v>76</v>
      </c>
      <c r="AZ2148" t="s">
        <v>82</v>
      </c>
      <c r="BA2148" t="s">
        <v>83</v>
      </c>
      <c r="BB2148" t="s">
        <v>121</v>
      </c>
      <c r="BC2148">
        <v>0</v>
      </c>
      <c r="BD2148" t="s">
        <v>76</v>
      </c>
      <c r="BE2148">
        <v>30</v>
      </c>
      <c r="BF2148" t="s">
        <v>147</v>
      </c>
      <c r="BG2148" t="s">
        <v>196</v>
      </c>
    </row>
    <row r="2149" spans="1:65" x14ac:dyDescent="0.3">
      <c r="A2149">
        <v>118840</v>
      </c>
      <c r="B2149">
        <v>0</v>
      </c>
      <c r="C2149" t="s">
        <v>65</v>
      </c>
      <c r="D2149" t="s">
        <v>66</v>
      </c>
      <c r="E2149" t="s">
        <v>68</v>
      </c>
      <c r="F2149" t="s">
        <v>68</v>
      </c>
      <c r="G2149">
        <v>0</v>
      </c>
      <c r="H2149">
        <v>112500</v>
      </c>
      <c r="I2149">
        <v>152820</v>
      </c>
      <c r="J2149" t="s">
        <v>89</v>
      </c>
      <c r="K2149" t="s">
        <v>90</v>
      </c>
      <c r="L2149" t="s">
        <v>71</v>
      </c>
      <c r="M2149" t="s">
        <v>72</v>
      </c>
      <c r="N2149">
        <v>7.2740000000000001E-3</v>
      </c>
      <c r="O2149">
        <v>11578</v>
      </c>
      <c r="P2149">
        <v>3231</v>
      </c>
      <c r="Q2149">
        <v>5381</v>
      </c>
      <c r="R2149">
        <v>2801</v>
      </c>
      <c r="S2149">
        <v>2</v>
      </c>
      <c r="T2149">
        <v>2</v>
      </c>
      <c r="U2149" t="s">
        <v>120</v>
      </c>
      <c r="V2149">
        <v>15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92</v>
      </c>
      <c r="AD2149">
        <v>1644344</v>
      </c>
      <c r="AE2149" t="s">
        <v>65</v>
      </c>
      <c r="AF2149">
        <v>27449.82</v>
      </c>
      <c r="AG2149">
        <v>450000</v>
      </c>
      <c r="AH2149">
        <v>491580</v>
      </c>
      <c r="AJ2149">
        <v>450000</v>
      </c>
      <c r="AK2149" t="s">
        <v>109</v>
      </c>
      <c r="AL2149">
        <v>15</v>
      </c>
      <c r="AM2149" t="s">
        <v>68</v>
      </c>
      <c r="AN2149">
        <v>1</v>
      </c>
      <c r="AR2149" t="s">
        <v>76</v>
      </c>
      <c r="AS2149" t="s">
        <v>77</v>
      </c>
      <c r="AT2149">
        <v>-306</v>
      </c>
      <c r="AU2149" t="s">
        <v>78</v>
      </c>
      <c r="AV2149" t="s">
        <v>79</v>
      </c>
      <c r="AW2149" t="s">
        <v>80</v>
      </c>
      <c r="AX2149" t="s">
        <v>81</v>
      </c>
      <c r="AY2149" t="s">
        <v>76</v>
      </c>
      <c r="AZ2149" t="s">
        <v>82</v>
      </c>
      <c r="BA2149" t="s">
        <v>116</v>
      </c>
      <c r="BB2149" t="s">
        <v>121</v>
      </c>
      <c r="BC2149">
        <v>-1</v>
      </c>
      <c r="BD2149" t="s">
        <v>76</v>
      </c>
      <c r="BE2149">
        <v>24</v>
      </c>
      <c r="BF2149" t="s">
        <v>112</v>
      </c>
      <c r="BG2149" t="s">
        <v>118</v>
      </c>
      <c r="BH2149">
        <v>365243</v>
      </c>
      <c r="BI2149">
        <v>-276</v>
      </c>
      <c r="BJ2149">
        <v>414</v>
      </c>
      <c r="BK2149">
        <v>365243</v>
      </c>
      <c r="BL2149">
        <v>365243</v>
      </c>
      <c r="BM2149">
        <v>1</v>
      </c>
    </row>
    <row r="2150" spans="1:65" x14ac:dyDescent="0.3">
      <c r="A2150">
        <v>118844</v>
      </c>
      <c r="B2150">
        <v>0</v>
      </c>
      <c r="C2150" t="s">
        <v>65</v>
      </c>
      <c r="D2150" t="s">
        <v>88</v>
      </c>
      <c r="E2150" t="s">
        <v>67</v>
      </c>
      <c r="F2150" t="s">
        <v>68</v>
      </c>
      <c r="G2150">
        <v>1</v>
      </c>
      <c r="H2150">
        <v>112500</v>
      </c>
      <c r="I2150">
        <v>1332000</v>
      </c>
      <c r="J2150" t="s">
        <v>69</v>
      </c>
      <c r="K2150" t="s">
        <v>90</v>
      </c>
      <c r="L2150" t="s">
        <v>91</v>
      </c>
      <c r="M2150" t="s">
        <v>72</v>
      </c>
      <c r="N2150">
        <v>8.4740000000000006E-3</v>
      </c>
      <c r="O2150">
        <v>13058</v>
      </c>
      <c r="P2150">
        <v>1017</v>
      </c>
      <c r="Q2150">
        <v>6636</v>
      </c>
      <c r="R2150">
        <v>4154</v>
      </c>
      <c r="S2150">
        <v>2</v>
      </c>
      <c r="T2150">
        <v>2</v>
      </c>
      <c r="U2150" t="s">
        <v>109</v>
      </c>
      <c r="V2150">
        <v>13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 t="s">
        <v>92</v>
      </c>
      <c r="AD2150">
        <v>2628117</v>
      </c>
      <c r="AE2150" t="s">
        <v>93</v>
      </c>
      <c r="AF2150">
        <v>41979.6</v>
      </c>
      <c r="AG2150">
        <v>458392.5</v>
      </c>
      <c r="AH2150">
        <v>458392.5</v>
      </c>
      <c r="AI2150">
        <v>0</v>
      </c>
      <c r="AJ2150">
        <v>458392.5</v>
      </c>
      <c r="AK2150" t="s">
        <v>73</v>
      </c>
      <c r="AL2150">
        <v>19</v>
      </c>
      <c r="AM2150" t="s">
        <v>68</v>
      </c>
      <c r="AN2150">
        <v>1</v>
      </c>
      <c r="AO2150">
        <v>0</v>
      </c>
      <c r="AR2150" t="s">
        <v>79</v>
      </c>
      <c r="AS2150" t="s">
        <v>77</v>
      </c>
      <c r="AT2150">
        <v>-379</v>
      </c>
      <c r="AU2150" t="s">
        <v>78</v>
      </c>
      <c r="AV2150" t="s">
        <v>79</v>
      </c>
      <c r="AX2150" t="s">
        <v>81</v>
      </c>
      <c r="AY2150" t="s">
        <v>157</v>
      </c>
      <c r="AZ2150" t="s">
        <v>96</v>
      </c>
      <c r="BA2150" t="s">
        <v>76</v>
      </c>
      <c r="BB2150" t="s">
        <v>104</v>
      </c>
      <c r="BC2150">
        <v>203</v>
      </c>
      <c r="BD2150" t="s">
        <v>157</v>
      </c>
      <c r="BE2150">
        <v>12</v>
      </c>
      <c r="BF2150" t="s">
        <v>97</v>
      </c>
      <c r="BG2150" t="s">
        <v>188</v>
      </c>
      <c r="BH2150">
        <v>365243</v>
      </c>
      <c r="BI2150">
        <v>-348</v>
      </c>
      <c r="BJ2150">
        <v>-18</v>
      </c>
      <c r="BK2150">
        <v>-18</v>
      </c>
      <c r="BL2150">
        <v>-12</v>
      </c>
      <c r="BM2150">
        <v>0</v>
      </c>
    </row>
    <row r="2151" spans="1:65" x14ac:dyDescent="0.3">
      <c r="A2151">
        <v>118849</v>
      </c>
      <c r="B2151">
        <v>0</v>
      </c>
      <c r="C2151" t="s">
        <v>65</v>
      </c>
      <c r="D2151" t="s">
        <v>88</v>
      </c>
      <c r="E2151" t="s">
        <v>68</v>
      </c>
      <c r="F2151" t="s">
        <v>68</v>
      </c>
      <c r="G2151">
        <v>1</v>
      </c>
      <c r="H2151">
        <v>112500</v>
      </c>
      <c r="I2151">
        <v>879480</v>
      </c>
      <c r="J2151" t="s">
        <v>69</v>
      </c>
      <c r="K2151" t="s">
        <v>70</v>
      </c>
      <c r="L2151" t="s">
        <v>91</v>
      </c>
      <c r="M2151" t="s">
        <v>72</v>
      </c>
      <c r="N2151">
        <v>1.0005999999999999E-2</v>
      </c>
      <c r="O2151">
        <v>11533</v>
      </c>
      <c r="P2151">
        <v>2743</v>
      </c>
      <c r="Q2151">
        <v>1829</v>
      </c>
      <c r="R2151">
        <v>2993</v>
      </c>
      <c r="S2151">
        <v>2</v>
      </c>
      <c r="T2151">
        <v>2</v>
      </c>
      <c r="U2151" t="s">
        <v>94</v>
      </c>
      <c r="V2151">
        <v>13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168</v>
      </c>
      <c r="AD2151">
        <v>2116227</v>
      </c>
      <c r="AE2151" t="s">
        <v>93</v>
      </c>
      <c r="AF2151">
        <v>12086.1</v>
      </c>
      <c r="AG2151">
        <v>115560</v>
      </c>
      <c r="AH2151">
        <v>131944.5</v>
      </c>
      <c r="AI2151">
        <v>0</v>
      </c>
      <c r="AJ2151">
        <v>115560</v>
      </c>
      <c r="AK2151" t="s">
        <v>125</v>
      </c>
      <c r="AL2151">
        <v>14</v>
      </c>
      <c r="AM2151" t="s">
        <v>68</v>
      </c>
      <c r="AN2151">
        <v>1</v>
      </c>
      <c r="AO2151">
        <v>0</v>
      </c>
      <c r="AR2151" t="s">
        <v>79</v>
      </c>
      <c r="AS2151" t="s">
        <v>77</v>
      </c>
      <c r="AT2151">
        <v>-1341</v>
      </c>
      <c r="AU2151" t="s">
        <v>78</v>
      </c>
      <c r="AV2151" t="s">
        <v>79</v>
      </c>
      <c r="AW2151" t="s">
        <v>110</v>
      </c>
      <c r="AX2151" t="s">
        <v>102</v>
      </c>
      <c r="AY2151" t="s">
        <v>103</v>
      </c>
      <c r="AZ2151" t="s">
        <v>96</v>
      </c>
      <c r="BA2151" t="s">
        <v>76</v>
      </c>
      <c r="BB2151" t="s">
        <v>104</v>
      </c>
      <c r="BC2151">
        <v>346</v>
      </c>
      <c r="BD2151" t="s">
        <v>85</v>
      </c>
      <c r="BE2151">
        <v>12</v>
      </c>
      <c r="BF2151" t="s">
        <v>97</v>
      </c>
      <c r="BG2151" t="s">
        <v>98</v>
      </c>
      <c r="BH2151">
        <v>365243</v>
      </c>
      <c r="BI2151">
        <v>-1310</v>
      </c>
      <c r="BJ2151">
        <v>-980</v>
      </c>
      <c r="BK2151">
        <v>-980</v>
      </c>
      <c r="BL2151">
        <v>-972</v>
      </c>
      <c r="BM2151">
        <v>0</v>
      </c>
    </row>
    <row r="2152" spans="1:65" x14ac:dyDescent="0.3">
      <c r="A2152">
        <v>118851</v>
      </c>
      <c r="B2152">
        <v>0</v>
      </c>
      <c r="C2152" t="s">
        <v>99</v>
      </c>
      <c r="D2152" t="s">
        <v>88</v>
      </c>
      <c r="E2152" t="s">
        <v>68</v>
      </c>
      <c r="F2152" t="s">
        <v>68</v>
      </c>
      <c r="G2152">
        <v>1</v>
      </c>
      <c r="H2152">
        <v>90000</v>
      </c>
      <c r="I2152">
        <v>270000</v>
      </c>
      <c r="J2152" t="s">
        <v>69</v>
      </c>
      <c r="K2152" t="s">
        <v>90</v>
      </c>
      <c r="L2152" t="s">
        <v>119</v>
      </c>
      <c r="M2152" t="s">
        <v>72</v>
      </c>
      <c r="N2152">
        <v>1.9101E-2</v>
      </c>
      <c r="O2152">
        <v>12276</v>
      </c>
      <c r="P2152">
        <v>490</v>
      </c>
      <c r="Q2152">
        <v>2526</v>
      </c>
      <c r="R2152">
        <v>4438</v>
      </c>
      <c r="S2152">
        <v>2</v>
      </c>
      <c r="T2152">
        <v>2</v>
      </c>
      <c r="U2152" t="s">
        <v>120</v>
      </c>
      <c r="V2152">
        <v>10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 t="s">
        <v>122</v>
      </c>
      <c r="AD2152">
        <v>1327736</v>
      </c>
      <c r="AE2152" t="s">
        <v>93</v>
      </c>
      <c r="AF2152">
        <v>5373.7650000000003</v>
      </c>
      <c r="AG2152">
        <v>104620.5</v>
      </c>
      <c r="AH2152">
        <v>116388</v>
      </c>
      <c r="AI2152">
        <v>0</v>
      </c>
      <c r="AJ2152">
        <v>104620.5</v>
      </c>
      <c r="AK2152" t="s">
        <v>73</v>
      </c>
      <c r="AL2152">
        <v>15</v>
      </c>
      <c r="AM2152" t="s">
        <v>68</v>
      </c>
      <c r="AN2152">
        <v>1</v>
      </c>
      <c r="AO2152">
        <v>0</v>
      </c>
      <c r="AR2152" t="s">
        <v>79</v>
      </c>
      <c r="AS2152" t="s">
        <v>77</v>
      </c>
      <c r="AT2152">
        <v>-503</v>
      </c>
      <c r="AU2152" t="s">
        <v>78</v>
      </c>
      <c r="AV2152" t="s">
        <v>79</v>
      </c>
      <c r="AX2152" t="s">
        <v>81</v>
      </c>
      <c r="AY2152" t="s">
        <v>95</v>
      </c>
      <c r="AZ2152" t="s">
        <v>96</v>
      </c>
      <c r="BA2152" t="s">
        <v>76</v>
      </c>
      <c r="BB2152" t="s">
        <v>84</v>
      </c>
      <c r="BC2152">
        <v>80</v>
      </c>
      <c r="BD2152" t="s">
        <v>85</v>
      </c>
      <c r="BE2152">
        <v>24</v>
      </c>
      <c r="BF2152" t="s">
        <v>97</v>
      </c>
      <c r="BG2152" t="s">
        <v>98</v>
      </c>
      <c r="BH2152">
        <v>365243</v>
      </c>
      <c r="BI2152">
        <v>-472</v>
      </c>
      <c r="BJ2152">
        <v>218</v>
      </c>
      <c r="BK2152">
        <v>365243</v>
      </c>
      <c r="BL2152">
        <v>365243</v>
      </c>
      <c r="BM2152">
        <v>0</v>
      </c>
    </row>
    <row r="2153" spans="1:65" x14ac:dyDescent="0.3">
      <c r="A2153">
        <v>118856</v>
      </c>
      <c r="B2153">
        <v>0</v>
      </c>
      <c r="C2153" t="s">
        <v>65</v>
      </c>
      <c r="D2153" t="s">
        <v>88</v>
      </c>
      <c r="E2153" t="s">
        <v>67</v>
      </c>
      <c r="F2153" t="s">
        <v>68</v>
      </c>
      <c r="G2153">
        <v>0</v>
      </c>
      <c r="H2153">
        <v>112500</v>
      </c>
      <c r="I2153">
        <v>1078200</v>
      </c>
      <c r="J2153" t="s">
        <v>69</v>
      </c>
      <c r="K2153" t="s">
        <v>70</v>
      </c>
      <c r="L2153" t="s">
        <v>91</v>
      </c>
      <c r="M2153" t="s">
        <v>72</v>
      </c>
      <c r="N2153">
        <v>1.6611999999999998E-2</v>
      </c>
      <c r="O2153">
        <v>19941</v>
      </c>
      <c r="P2153">
        <v>3500</v>
      </c>
      <c r="Q2153">
        <v>4513</v>
      </c>
      <c r="R2153">
        <v>2495</v>
      </c>
      <c r="S2153">
        <v>2</v>
      </c>
      <c r="T2153">
        <v>2</v>
      </c>
      <c r="U2153" t="s">
        <v>75</v>
      </c>
      <c r="V2153">
        <v>10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 t="s">
        <v>134</v>
      </c>
      <c r="AD2153">
        <v>1265000</v>
      </c>
      <c r="AE2153" t="s">
        <v>65</v>
      </c>
      <c r="AF2153">
        <v>9950.1299999999992</v>
      </c>
      <c r="AG2153">
        <v>135000</v>
      </c>
      <c r="AH2153">
        <v>152820</v>
      </c>
      <c r="AJ2153">
        <v>135000</v>
      </c>
      <c r="AK2153" t="s">
        <v>75</v>
      </c>
      <c r="AL2153">
        <v>13</v>
      </c>
      <c r="AM2153" t="s">
        <v>68</v>
      </c>
      <c r="AN2153">
        <v>1</v>
      </c>
      <c r="AR2153" t="s">
        <v>202</v>
      </c>
      <c r="AS2153" t="s">
        <v>114</v>
      </c>
      <c r="AT2153">
        <v>-252</v>
      </c>
      <c r="AU2153" t="s">
        <v>78</v>
      </c>
      <c r="AV2153" t="s">
        <v>115</v>
      </c>
      <c r="AW2153" t="s">
        <v>80</v>
      </c>
      <c r="AX2153" t="s">
        <v>81</v>
      </c>
      <c r="AY2153" t="s">
        <v>76</v>
      </c>
      <c r="AZ2153" t="s">
        <v>82</v>
      </c>
      <c r="BA2153" t="s">
        <v>83</v>
      </c>
      <c r="BB2153" t="s">
        <v>121</v>
      </c>
      <c r="BC2153">
        <v>-1</v>
      </c>
      <c r="BD2153" t="s">
        <v>76</v>
      </c>
      <c r="BE2153">
        <v>24</v>
      </c>
      <c r="BF2153" t="s">
        <v>147</v>
      </c>
      <c r="BG2153" t="s">
        <v>196</v>
      </c>
    </row>
    <row r="2154" spans="1:65" x14ac:dyDescent="0.3">
      <c r="A2154">
        <v>118877</v>
      </c>
      <c r="B2154">
        <v>0</v>
      </c>
      <c r="C2154" t="s">
        <v>65</v>
      </c>
      <c r="D2154" t="s">
        <v>88</v>
      </c>
      <c r="E2154" t="s">
        <v>67</v>
      </c>
      <c r="F2154" t="s">
        <v>67</v>
      </c>
      <c r="G2154">
        <v>0</v>
      </c>
      <c r="H2154">
        <v>189000</v>
      </c>
      <c r="I2154">
        <v>1350000</v>
      </c>
      <c r="J2154" t="s">
        <v>69</v>
      </c>
      <c r="K2154" t="s">
        <v>70</v>
      </c>
      <c r="L2154" t="s">
        <v>91</v>
      </c>
      <c r="M2154" t="s">
        <v>72</v>
      </c>
      <c r="N2154">
        <v>1.0005999999999999E-2</v>
      </c>
      <c r="O2154">
        <v>15548</v>
      </c>
      <c r="P2154">
        <v>945</v>
      </c>
      <c r="Q2154">
        <v>3039</v>
      </c>
      <c r="R2154">
        <v>4321</v>
      </c>
      <c r="S2154">
        <v>2</v>
      </c>
      <c r="T2154">
        <v>2</v>
      </c>
      <c r="U2154" t="s">
        <v>125</v>
      </c>
      <c r="V2154">
        <v>19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175</v>
      </c>
      <c r="AD2154">
        <v>1321051</v>
      </c>
      <c r="AE2154" t="s">
        <v>93</v>
      </c>
      <c r="AF2154">
        <v>9957.5550000000003</v>
      </c>
      <c r="AG2154">
        <v>95170.32</v>
      </c>
      <c r="AH2154">
        <v>105214.5</v>
      </c>
      <c r="AI2154">
        <v>4.32</v>
      </c>
      <c r="AJ2154">
        <v>95170.32</v>
      </c>
      <c r="AK2154" t="s">
        <v>125</v>
      </c>
      <c r="AL2154">
        <v>15</v>
      </c>
      <c r="AM2154" t="s">
        <v>68</v>
      </c>
      <c r="AN2154">
        <v>1</v>
      </c>
      <c r="AO2154" s="1">
        <v>4.4700000000000002E-5</v>
      </c>
      <c r="AR2154" t="s">
        <v>79</v>
      </c>
      <c r="AS2154" t="s">
        <v>77</v>
      </c>
      <c r="AT2154">
        <v>-1180</v>
      </c>
      <c r="AU2154" t="s">
        <v>78</v>
      </c>
      <c r="AV2154" t="s">
        <v>79</v>
      </c>
      <c r="AW2154" t="s">
        <v>80</v>
      </c>
      <c r="AX2154" t="s">
        <v>81</v>
      </c>
      <c r="AY2154" t="s">
        <v>111</v>
      </c>
      <c r="AZ2154" t="s">
        <v>96</v>
      </c>
      <c r="BA2154" t="s">
        <v>76</v>
      </c>
      <c r="BB2154" t="s">
        <v>104</v>
      </c>
      <c r="BC2154">
        <v>771</v>
      </c>
      <c r="BD2154" t="s">
        <v>85</v>
      </c>
      <c r="BE2154">
        <v>12</v>
      </c>
      <c r="BF2154" t="s">
        <v>112</v>
      </c>
      <c r="BG2154" t="s">
        <v>151</v>
      </c>
      <c r="BH2154">
        <v>365243</v>
      </c>
      <c r="BI2154">
        <v>-1149</v>
      </c>
      <c r="BJ2154">
        <v>-819</v>
      </c>
      <c r="BK2154">
        <v>-1029</v>
      </c>
      <c r="BL2154">
        <v>-1021</v>
      </c>
      <c r="BM2154">
        <v>0</v>
      </c>
    </row>
    <row r="2155" spans="1:65" x14ac:dyDescent="0.3">
      <c r="A2155">
        <v>118877</v>
      </c>
      <c r="B2155">
        <v>0</v>
      </c>
      <c r="C2155" t="s">
        <v>65</v>
      </c>
      <c r="D2155" t="s">
        <v>88</v>
      </c>
      <c r="E2155" t="s">
        <v>67</v>
      </c>
      <c r="F2155" t="s">
        <v>67</v>
      </c>
      <c r="G2155">
        <v>0</v>
      </c>
      <c r="H2155">
        <v>189000</v>
      </c>
      <c r="I2155">
        <v>1350000</v>
      </c>
      <c r="J2155" t="s">
        <v>69</v>
      </c>
      <c r="K2155" t="s">
        <v>70</v>
      </c>
      <c r="L2155" t="s">
        <v>91</v>
      </c>
      <c r="M2155" t="s">
        <v>72</v>
      </c>
      <c r="N2155">
        <v>1.0005999999999999E-2</v>
      </c>
      <c r="O2155">
        <v>15548</v>
      </c>
      <c r="P2155">
        <v>945</v>
      </c>
      <c r="Q2155">
        <v>3039</v>
      </c>
      <c r="R2155">
        <v>4321</v>
      </c>
      <c r="S2155">
        <v>2</v>
      </c>
      <c r="T2155">
        <v>2</v>
      </c>
      <c r="U2155" t="s">
        <v>125</v>
      </c>
      <c r="V2155">
        <v>19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175</v>
      </c>
      <c r="AD2155">
        <v>1596808</v>
      </c>
      <c r="AE2155" t="s">
        <v>93</v>
      </c>
      <c r="AF2155">
        <v>12386.88</v>
      </c>
      <c r="AG2155">
        <v>103500</v>
      </c>
      <c r="AH2155">
        <v>112608</v>
      </c>
      <c r="AI2155">
        <v>0</v>
      </c>
      <c r="AJ2155">
        <v>103500</v>
      </c>
      <c r="AK2155" t="s">
        <v>125</v>
      </c>
      <c r="AL2155">
        <v>9</v>
      </c>
      <c r="AM2155" t="s">
        <v>68</v>
      </c>
      <c r="AN2155">
        <v>1</v>
      </c>
      <c r="AO2155">
        <v>0</v>
      </c>
      <c r="AR2155" t="s">
        <v>79</v>
      </c>
      <c r="AS2155" t="s">
        <v>114</v>
      </c>
      <c r="AT2155">
        <v>-529</v>
      </c>
      <c r="AU2155" t="s">
        <v>78</v>
      </c>
      <c r="AV2155" t="s">
        <v>165</v>
      </c>
      <c r="AX2155" t="s">
        <v>81</v>
      </c>
      <c r="AY2155" t="s">
        <v>157</v>
      </c>
      <c r="AZ2155" t="s">
        <v>96</v>
      </c>
      <c r="BA2155" t="s">
        <v>76</v>
      </c>
      <c r="BB2155" t="s">
        <v>138</v>
      </c>
      <c r="BC2155">
        <v>500</v>
      </c>
      <c r="BD2155" t="s">
        <v>157</v>
      </c>
      <c r="BE2155">
        <v>10</v>
      </c>
      <c r="BF2155" t="s">
        <v>112</v>
      </c>
      <c r="BG2155" t="s">
        <v>158</v>
      </c>
    </row>
    <row r="2156" spans="1:65" x14ac:dyDescent="0.3">
      <c r="A2156">
        <v>118885</v>
      </c>
      <c r="B2156">
        <v>0</v>
      </c>
      <c r="C2156" t="s">
        <v>65</v>
      </c>
      <c r="D2156" t="s">
        <v>88</v>
      </c>
      <c r="E2156" t="s">
        <v>67</v>
      </c>
      <c r="F2156" t="s">
        <v>67</v>
      </c>
      <c r="G2156">
        <v>0</v>
      </c>
      <c r="H2156">
        <v>99000</v>
      </c>
      <c r="I2156">
        <v>284400</v>
      </c>
      <c r="J2156" t="s">
        <v>113</v>
      </c>
      <c r="K2156" t="s">
        <v>70</v>
      </c>
      <c r="L2156" t="s">
        <v>91</v>
      </c>
      <c r="M2156" t="s">
        <v>72</v>
      </c>
      <c r="N2156">
        <v>3.0755000000000001E-2</v>
      </c>
      <c r="O2156">
        <v>18936</v>
      </c>
      <c r="P2156">
        <v>365243</v>
      </c>
      <c r="Q2156">
        <v>4263</v>
      </c>
      <c r="R2156">
        <v>2487</v>
      </c>
      <c r="S2156">
        <v>2</v>
      </c>
      <c r="T2156">
        <v>2</v>
      </c>
      <c r="U2156" t="s">
        <v>75</v>
      </c>
      <c r="V2156">
        <v>10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76</v>
      </c>
      <c r="AD2156">
        <v>2669297</v>
      </c>
      <c r="AE2156" t="s">
        <v>65</v>
      </c>
      <c r="AF2156">
        <v>10679.4</v>
      </c>
      <c r="AG2156">
        <v>180000</v>
      </c>
      <c r="AH2156">
        <v>180000</v>
      </c>
      <c r="AI2156">
        <v>0</v>
      </c>
      <c r="AJ2156">
        <v>180000</v>
      </c>
      <c r="AK2156" t="s">
        <v>73</v>
      </c>
      <c r="AL2156">
        <v>11</v>
      </c>
      <c r="AM2156" t="s">
        <v>68</v>
      </c>
      <c r="AN2156">
        <v>1</v>
      </c>
      <c r="AO2156">
        <v>0</v>
      </c>
      <c r="AR2156" t="s">
        <v>76</v>
      </c>
      <c r="AS2156" t="s">
        <v>114</v>
      </c>
      <c r="AT2156">
        <v>-2531</v>
      </c>
      <c r="AU2156" t="s">
        <v>76</v>
      </c>
      <c r="AV2156" t="s">
        <v>149</v>
      </c>
      <c r="AX2156" t="s">
        <v>81</v>
      </c>
      <c r="AY2156" t="s">
        <v>76</v>
      </c>
      <c r="AZ2156" t="s">
        <v>82</v>
      </c>
      <c r="BA2156" t="s">
        <v>116</v>
      </c>
      <c r="BB2156" t="s">
        <v>104</v>
      </c>
      <c r="BC2156">
        <v>-1</v>
      </c>
      <c r="BD2156" t="s">
        <v>85</v>
      </c>
      <c r="BE2156">
        <v>30</v>
      </c>
      <c r="BF2156" t="s">
        <v>86</v>
      </c>
      <c r="BG2156" t="s">
        <v>87</v>
      </c>
    </row>
    <row r="2157" spans="1:65" x14ac:dyDescent="0.3">
      <c r="A2157">
        <v>118885</v>
      </c>
      <c r="B2157">
        <v>0</v>
      </c>
      <c r="C2157" t="s">
        <v>65</v>
      </c>
      <c r="D2157" t="s">
        <v>88</v>
      </c>
      <c r="E2157" t="s">
        <v>67</v>
      </c>
      <c r="F2157" t="s">
        <v>67</v>
      </c>
      <c r="G2157">
        <v>0</v>
      </c>
      <c r="H2157">
        <v>99000</v>
      </c>
      <c r="I2157">
        <v>284400</v>
      </c>
      <c r="J2157" t="s">
        <v>113</v>
      </c>
      <c r="K2157" t="s">
        <v>70</v>
      </c>
      <c r="L2157" t="s">
        <v>91</v>
      </c>
      <c r="M2157" t="s">
        <v>72</v>
      </c>
      <c r="N2157">
        <v>3.0755000000000001E-2</v>
      </c>
      <c r="O2157">
        <v>18936</v>
      </c>
      <c r="P2157">
        <v>365243</v>
      </c>
      <c r="Q2157">
        <v>4263</v>
      </c>
      <c r="R2157">
        <v>2487</v>
      </c>
      <c r="S2157">
        <v>2</v>
      </c>
      <c r="T2157">
        <v>2</v>
      </c>
      <c r="U2157" t="s">
        <v>75</v>
      </c>
      <c r="V2157">
        <v>10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76</v>
      </c>
      <c r="AD2157">
        <v>2491208</v>
      </c>
      <c r="AE2157" t="s">
        <v>93</v>
      </c>
      <c r="AF2157">
        <v>2481.39</v>
      </c>
      <c r="AG2157">
        <v>20925</v>
      </c>
      <c r="AH2157">
        <v>20695.5</v>
      </c>
      <c r="AI2157">
        <v>2092.5</v>
      </c>
      <c r="AJ2157">
        <v>20925</v>
      </c>
      <c r="AK2157" t="s">
        <v>120</v>
      </c>
      <c r="AL2157">
        <v>8</v>
      </c>
      <c r="AM2157" t="s">
        <v>68</v>
      </c>
      <c r="AN2157">
        <v>1</v>
      </c>
      <c r="AO2157">
        <v>0.100005386</v>
      </c>
      <c r="AR2157" t="s">
        <v>79</v>
      </c>
      <c r="AS2157" t="s">
        <v>77</v>
      </c>
      <c r="AT2157">
        <v>-1174</v>
      </c>
      <c r="AU2157" t="s">
        <v>78</v>
      </c>
      <c r="AV2157" t="s">
        <v>79</v>
      </c>
      <c r="AW2157" t="s">
        <v>80</v>
      </c>
      <c r="AX2157" t="s">
        <v>81</v>
      </c>
      <c r="AY2157" t="s">
        <v>124</v>
      </c>
      <c r="AZ2157" t="s">
        <v>96</v>
      </c>
      <c r="BA2157" t="s">
        <v>76</v>
      </c>
      <c r="BB2157" t="s">
        <v>138</v>
      </c>
      <c r="BC2157">
        <v>81</v>
      </c>
      <c r="BD2157" t="s">
        <v>105</v>
      </c>
      <c r="BE2157">
        <v>12</v>
      </c>
      <c r="BF2157" t="s">
        <v>86</v>
      </c>
      <c r="BG2157" t="s">
        <v>106</v>
      </c>
      <c r="BH2157">
        <v>365243</v>
      </c>
      <c r="BI2157">
        <v>-1136</v>
      </c>
      <c r="BJ2157">
        <v>-806</v>
      </c>
      <c r="BK2157">
        <v>-806</v>
      </c>
      <c r="BL2157">
        <v>-784</v>
      </c>
      <c r="BM2157">
        <v>0</v>
      </c>
    </row>
    <row r="2158" spans="1:65" x14ac:dyDescent="0.3">
      <c r="A2158">
        <v>118885</v>
      </c>
      <c r="B2158">
        <v>0</v>
      </c>
      <c r="C2158" t="s">
        <v>65</v>
      </c>
      <c r="D2158" t="s">
        <v>88</v>
      </c>
      <c r="E2158" t="s">
        <v>67</v>
      </c>
      <c r="F2158" t="s">
        <v>67</v>
      </c>
      <c r="G2158">
        <v>0</v>
      </c>
      <c r="H2158">
        <v>99000</v>
      </c>
      <c r="I2158">
        <v>284400</v>
      </c>
      <c r="J2158" t="s">
        <v>113</v>
      </c>
      <c r="K2158" t="s">
        <v>70</v>
      </c>
      <c r="L2158" t="s">
        <v>91</v>
      </c>
      <c r="M2158" t="s">
        <v>72</v>
      </c>
      <c r="N2158">
        <v>3.0755000000000001E-2</v>
      </c>
      <c r="O2158">
        <v>18936</v>
      </c>
      <c r="P2158">
        <v>365243</v>
      </c>
      <c r="Q2158">
        <v>4263</v>
      </c>
      <c r="R2158">
        <v>2487</v>
      </c>
      <c r="S2158">
        <v>2</v>
      </c>
      <c r="T2158">
        <v>2</v>
      </c>
      <c r="U2158" t="s">
        <v>75</v>
      </c>
      <c r="V2158">
        <v>10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76</v>
      </c>
      <c r="AD2158">
        <v>2841814</v>
      </c>
      <c r="AE2158" t="s">
        <v>93</v>
      </c>
      <c r="AF2158">
        <v>3682.44</v>
      </c>
      <c r="AG2158">
        <v>31050</v>
      </c>
      <c r="AH2158">
        <v>30712.5</v>
      </c>
      <c r="AI2158">
        <v>3105</v>
      </c>
      <c r="AJ2158">
        <v>31050</v>
      </c>
      <c r="AK2158" t="s">
        <v>120</v>
      </c>
      <c r="AL2158">
        <v>11</v>
      </c>
      <c r="AM2158" t="s">
        <v>68</v>
      </c>
      <c r="AN2158">
        <v>1</v>
      </c>
      <c r="AO2158">
        <v>9.9996371000000001E-2</v>
      </c>
      <c r="AR2158" t="s">
        <v>79</v>
      </c>
      <c r="AS2158" t="s">
        <v>77</v>
      </c>
      <c r="AT2158">
        <v>-1601</v>
      </c>
      <c r="AU2158" t="s">
        <v>78</v>
      </c>
      <c r="AV2158" t="s">
        <v>79</v>
      </c>
      <c r="AW2158" t="s">
        <v>80</v>
      </c>
      <c r="AX2158" t="s">
        <v>81</v>
      </c>
      <c r="AY2158" t="s">
        <v>124</v>
      </c>
      <c r="AZ2158" t="s">
        <v>96</v>
      </c>
      <c r="BA2158" t="s">
        <v>76</v>
      </c>
      <c r="BB2158" t="s">
        <v>138</v>
      </c>
      <c r="BC2158">
        <v>81</v>
      </c>
      <c r="BD2158" t="s">
        <v>105</v>
      </c>
      <c r="BE2158">
        <v>12</v>
      </c>
      <c r="BF2158" t="s">
        <v>86</v>
      </c>
      <c r="BG2158" t="s">
        <v>106</v>
      </c>
      <c r="BH2158">
        <v>365243</v>
      </c>
      <c r="BI2158">
        <v>-1563</v>
      </c>
      <c r="BJ2158">
        <v>-1233</v>
      </c>
      <c r="BK2158">
        <v>-1233</v>
      </c>
      <c r="BL2158">
        <v>-1225</v>
      </c>
      <c r="BM2158">
        <v>0</v>
      </c>
    </row>
    <row r="2159" spans="1:65" x14ac:dyDescent="0.3">
      <c r="A2159">
        <v>118891</v>
      </c>
      <c r="B2159">
        <v>0</v>
      </c>
      <c r="C2159" t="s">
        <v>65</v>
      </c>
      <c r="D2159" t="s">
        <v>88</v>
      </c>
      <c r="E2159" t="s">
        <v>67</v>
      </c>
      <c r="F2159" t="s">
        <v>68</v>
      </c>
      <c r="G2159">
        <v>0</v>
      </c>
      <c r="H2159">
        <v>70200</v>
      </c>
      <c r="I2159">
        <v>78192</v>
      </c>
      <c r="J2159" t="s">
        <v>113</v>
      </c>
      <c r="K2159" t="s">
        <v>70</v>
      </c>
      <c r="L2159" t="s">
        <v>91</v>
      </c>
      <c r="M2159" t="s">
        <v>72</v>
      </c>
      <c r="N2159">
        <v>1.0500000000000001E-2</v>
      </c>
      <c r="O2159">
        <v>21760</v>
      </c>
      <c r="P2159">
        <v>365243</v>
      </c>
      <c r="Q2159">
        <v>2087</v>
      </c>
      <c r="R2159">
        <v>4214</v>
      </c>
      <c r="S2159">
        <v>3</v>
      </c>
      <c r="T2159">
        <v>3</v>
      </c>
      <c r="U2159" t="s">
        <v>109</v>
      </c>
      <c r="V2159">
        <v>10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76</v>
      </c>
      <c r="AD2159">
        <v>2463512</v>
      </c>
      <c r="AE2159" t="s">
        <v>93</v>
      </c>
      <c r="AF2159">
        <v>4588.5600000000004</v>
      </c>
      <c r="AG2159">
        <v>71977.5</v>
      </c>
      <c r="AH2159">
        <v>86229</v>
      </c>
      <c r="AI2159">
        <v>0</v>
      </c>
      <c r="AJ2159">
        <v>71977.5</v>
      </c>
      <c r="AK2159" t="s">
        <v>109</v>
      </c>
      <c r="AL2159">
        <v>9</v>
      </c>
      <c r="AM2159" t="s">
        <v>68</v>
      </c>
      <c r="AN2159">
        <v>1</v>
      </c>
      <c r="AO2159">
        <v>0</v>
      </c>
      <c r="AR2159" t="s">
        <v>79</v>
      </c>
      <c r="AS2159" t="s">
        <v>77</v>
      </c>
      <c r="AT2159">
        <v>-1533</v>
      </c>
      <c r="AU2159" t="s">
        <v>78</v>
      </c>
      <c r="AV2159" t="s">
        <v>79</v>
      </c>
      <c r="AW2159" t="s">
        <v>171</v>
      </c>
      <c r="AX2159" t="s">
        <v>102</v>
      </c>
      <c r="AY2159" t="s">
        <v>103</v>
      </c>
      <c r="AZ2159" t="s">
        <v>96</v>
      </c>
      <c r="BA2159" t="s">
        <v>76</v>
      </c>
      <c r="BB2159" t="s">
        <v>138</v>
      </c>
      <c r="BC2159">
        <v>478</v>
      </c>
      <c r="BD2159" t="s">
        <v>85</v>
      </c>
      <c r="BE2159">
        <v>24</v>
      </c>
      <c r="BF2159" t="s">
        <v>112</v>
      </c>
      <c r="BG2159" t="s">
        <v>151</v>
      </c>
      <c r="BH2159">
        <v>365243</v>
      </c>
      <c r="BI2159">
        <v>-1502</v>
      </c>
      <c r="BJ2159">
        <v>-812</v>
      </c>
      <c r="BK2159">
        <v>-1022</v>
      </c>
      <c r="BL2159">
        <v>-1013</v>
      </c>
      <c r="BM2159">
        <v>0</v>
      </c>
    </row>
    <row r="2160" spans="1:65" x14ac:dyDescent="0.3">
      <c r="A2160">
        <v>118899</v>
      </c>
      <c r="B2160">
        <v>0</v>
      </c>
      <c r="C2160" t="s">
        <v>65</v>
      </c>
      <c r="D2160" t="s">
        <v>66</v>
      </c>
      <c r="E2160" t="s">
        <v>67</v>
      </c>
      <c r="F2160" t="s">
        <v>68</v>
      </c>
      <c r="G2160">
        <v>0</v>
      </c>
      <c r="H2160">
        <v>121500</v>
      </c>
      <c r="I2160">
        <v>866916</v>
      </c>
      <c r="J2160" t="s">
        <v>133</v>
      </c>
      <c r="K2160" t="s">
        <v>90</v>
      </c>
      <c r="L2160" t="s">
        <v>91</v>
      </c>
      <c r="M2160" t="s">
        <v>72</v>
      </c>
      <c r="N2160">
        <v>2.0712999999999999E-2</v>
      </c>
      <c r="O2160">
        <v>19928</v>
      </c>
      <c r="P2160">
        <v>1117</v>
      </c>
      <c r="Q2160">
        <v>6198</v>
      </c>
      <c r="R2160">
        <v>3463</v>
      </c>
      <c r="S2160">
        <v>3</v>
      </c>
      <c r="T2160">
        <v>3</v>
      </c>
      <c r="U2160" t="s">
        <v>123</v>
      </c>
      <c r="V2160">
        <v>13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143</v>
      </c>
      <c r="AD2160">
        <v>2035049</v>
      </c>
      <c r="AE2160" t="s">
        <v>93</v>
      </c>
      <c r="AF2160">
        <v>5517.54</v>
      </c>
      <c r="AG2160">
        <v>44001</v>
      </c>
      <c r="AH2160">
        <v>48357</v>
      </c>
      <c r="AI2160">
        <v>0</v>
      </c>
      <c r="AJ2160">
        <v>44001</v>
      </c>
      <c r="AK2160" t="s">
        <v>73</v>
      </c>
      <c r="AL2160">
        <v>8</v>
      </c>
      <c r="AM2160" t="s">
        <v>68</v>
      </c>
      <c r="AN2160">
        <v>1</v>
      </c>
      <c r="AO2160">
        <v>0</v>
      </c>
      <c r="AR2160" t="s">
        <v>79</v>
      </c>
      <c r="AS2160" t="s">
        <v>77</v>
      </c>
      <c r="AT2160">
        <v>-2419</v>
      </c>
      <c r="AU2160" t="s">
        <v>78</v>
      </c>
      <c r="AV2160" t="s">
        <v>79</v>
      </c>
      <c r="AW2160" t="s">
        <v>80</v>
      </c>
      <c r="AX2160" t="s">
        <v>102</v>
      </c>
      <c r="AY2160" t="s">
        <v>136</v>
      </c>
      <c r="AZ2160" t="s">
        <v>96</v>
      </c>
      <c r="BA2160" t="s">
        <v>76</v>
      </c>
      <c r="BB2160" t="s">
        <v>138</v>
      </c>
      <c r="BC2160">
        <v>149</v>
      </c>
      <c r="BD2160" t="s">
        <v>85</v>
      </c>
      <c r="BE2160">
        <v>12</v>
      </c>
      <c r="BF2160" t="s">
        <v>86</v>
      </c>
      <c r="BG2160" t="s">
        <v>151</v>
      </c>
      <c r="BH2160">
        <v>365243</v>
      </c>
      <c r="BI2160">
        <v>-2388</v>
      </c>
      <c r="BJ2160">
        <v>-2058</v>
      </c>
      <c r="BK2160">
        <v>-2058</v>
      </c>
      <c r="BL2160">
        <v>-2052</v>
      </c>
      <c r="BM2160">
        <v>1</v>
      </c>
    </row>
    <row r="2161" spans="1:65" x14ac:dyDescent="0.3">
      <c r="A2161">
        <v>118918</v>
      </c>
      <c r="B2161">
        <v>0</v>
      </c>
      <c r="C2161" t="s">
        <v>65</v>
      </c>
      <c r="D2161" t="s">
        <v>88</v>
      </c>
      <c r="E2161" t="s">
        <v>67</v>
      </c>
      <c r="F2161" t="s">
        <v>68</v>
      </c>
      <c r="G2161">
        <v>0</v>
      </c>
      <c r="H2161">
        <v>45000</v>
      </c>
      <c r="I2161">
        <v>112500</v>
      </c>
      <c r="J2161" t="s">
        <v>113</v>
      </c>
      <c r="K2161" t="s">
        <v>90</v>
      </c>
      <c r="L2161" t="s">
        <v>91</v>
      </c>
      <c r="M2161" t="s">
        <v>72</v>
      </c>
      <c r="N2161">
        <v>1.452E-2</v>
      </c>
      <c r="O2161">
        <v>24388</v>
      </c>
      <c r="P2161">
        <v>365243</v>
      </c>
      <c r="Q2161">
        <v>6550</v>
      </c>
      <c r="R2161">
        <v>4350</v>
      </c>
      <c r="S2161">
        <v>2</v>
      </c>
      <c r="T2161">
        <v>2</v>
      </c>
      <c r="U2161" t="s">
        <v>75</v>
      </c>
      <c r="V2161">
        <v>11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76</v>
      </c>
      <c r="AD2161">
        <v>1003349</v>
      </c>
      <c r="AE2161" t="s">
        <v>93</v>
      </c>
      <c r="AF2161">
        <v>5489.9549999999999</v>
      </c>
      <c r="AG2161">
        <v>145314</v>
      </c>
      <c r="AH2161">
        <v>145314</v>
      </c>
      <c r="AI2161">
        <v>0</v>
      </c>
      <c r="AJ2161">
        <v>145314</v>
      </c>
      <c r="AK2161" t="s">
        <v>109</v>
      </c>
      <c r="AL2161">
        <v>11</v>
      </c>
      <c r="AM2161" t="s">
        <v>68</v>
      </c>
      <c r="AN2161">
        <v>1</v>
      </c>
      <c r="AO2161">
        <v>0</v>
      </c>
      <c r="AR2161" t="s">
        <v>79</v>
      </c>
      <c r="AS2161" t="s">
        <v>77</v>
      </c>
      <c r="AT2161">
        <v>-716</v>
      </c>
      <c r="AU2161" t="s">
        <v>78</v>
      </c>
      <c r="AV2161" t="s">
        <v>79</v>
      </c>
      <c r="AW2161" t="s">
        <v>80</v>
      </c>
      <c r="AX2161" t="s">
        <v>102</v>
      </c>
      <c r="AY2161" t="s">
        <v>204</v>
      </c>
      <c r="AZ2161" t="s">
        <v>96</v>
      </c>
      <c r="BA2161" t="s">
        <v>76</v>
      </c>
      <c r="BB2161" t="s">
        <v>138</v>
      </c>
      <c r="BC2161">
        <v>393</v>
      </c>
      <c r="BD2161" t="s">
        <v>163</v>
      </c>
      <c r="BE2161">
        <v>36</v>
      </c>
      <c r="BF2161" t="s">
        <v>112</v>
      </c>
      <c r="BG2161" t="s">
        <v>151</v>
      </c>
      <c r="BH2161">
        <v>365243</v>
      </c>
      <c r="BI2161">
        <v>-675</v>
      </c>
      <c r="BJ2161">
        <v>375</v>
      </c>
      <c r="BK2161">
        <v>365243</v>
      </c>
      <c r="BL2161">
        <v>365243</v>
      </c>
      <c r="BM2161">
        <v>0</v>
      </c>
    </row>
    <row r="2162" spans="1:65" x14ac:dyDescent="0.3">
      <c r="A2162">
        <v>118948</v>
      </c>
      <c r="B2162">
        <v>0</v>
      </c>
      <c r="C2162" t="s">
        <v>65</v>
      </c>
      <c r="D2162" t="s">
        <v>88</v>
      </c>
      <c r="E2162" t="s">
        <v>67</v>
      </c>
      <c r="F2162" t="s">
        <v>67</v>
      </c>
      <c r="G2162">
        <v>0</v>
      </c>
      <c r="H2162">
        <v>135000</v>
      </c>
      <c r="I2162">
        <v>332473.5</v>
      </c>
      <c r="J2162" t="s">
        <v>113</v>
      </c>
      <c r="K2162" t="s">
        <v>90</v>
      </c>
      <c r="L2162" t="s">
        <v>71</v>
      </c>
      <c r="M2162" t="s">
        <v>72</v>
      </c>
      <c r="N2162">
        <v>1.0147E-2</v>
      </c>
      <c r="O2162">
        <v>21286</v>
      </c>
      <c r="P2162">
        <v>365243</v>
      </c>
      <c r="Q2162">
        <v>1386</v>
      </c>
      <c r="R2162">
        <v>4713</v>
      </c>
      <c r="S2162">
        <v>2</v>
      </c>
      <c r="T2162">
        <v>2</v>
      </c>
      <c r="U2162" t="s">
        <v>73</v>
      </c>
      <c r="V2162">
        <v>13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76</v>
      </c>
      <c r="AD2162">
        <v>2452145</v>
      </c>
      <c r="AE2162" t="s">
        <v>65</v>
      </c>
      <c r="AG2162">
        <v>0</v>
      </c>
      <c r="AH2162">
        <v>0</v>
      </c>
      <c r="AK2162" t="s">
        <v>125</v>
      </c>
      <c r="AL2162">
        <v>12</v>
      </c>
      <c r="AM2162" t="s">
        <v>68</v>
      </c>
      <c r="AN2162">
        <v>1</v>
      </c>
      <c r="AR2162" t="s">
        <v>76</v>
      </c>
      <c r="AS2162" t="s">
        <v>129</v>
      </c>
      <c r="AT2162">
        <v>-247</v>
      </c>
      <c r="AU2162" t="s">
        <v>76</v>
      </c>
      <c r="AV2162" t="s">
        <v>79</v>
      </c>
      <c r="AX2162" t="s">
        <v>81</v>
      </c>
      <c r="AY2162" t="s">
        <v>76</v>
      </c>
      <c r="AZ2162" t="s">
        <v>76</v>
      </c>
      <c r="BA2162" t="s">
        <v>76</v>
      </c>
      <c r="BB2162" t="s">
        <v>121</v>
      </c>
      <c r="BC2162">
        <v>-1</v>
      </c>
      <c r="BD2162" t="s">
        <v>76</v>
      </c>
      <c r="BF2162" t="s">
        <v>76</v>
      </c>
      <c r="BG2162" t="s">
        <v>82</v>
      </c>
    </row>
    <row r="2163" spans="1:65" x14ac:dyDescent="0.3">
      <c r="A2163">
        <v>118955</v>
      </c>
      <c r="B2163">
        <v>0</v>
      </c>
      <c r="C2163" t="s">
        <v>65</v>
      </c>
      <c r="D2163" t="s">
        <v>88</v>
      </c>
      <c r="E2163" t="s">
        <v>67</v>
      </c>
      <c r="F2163" t="s">
        <v>68</v>
      </c>
      <c r="G2163">
        <v>0</v>
      </c>
      <c r="H2163">
        <v>157500</v>
      </c>
      <c r="I2163">
        <v>440784</v>
      </c>
      <c r="J2163" t="s">
        <v>69</v>
      </c>
      <c r="K2163" t="s">
        <v>70</v>
      </c>
      <c r="L2163" t="s">
        <v>119</v>
      </c>
      <c r="M2163" t="s">
        <v>72</v>
      </c>
      <c r="N2163">
        <v>1.8849999999999999E-2</v>
      </c>
      <c r="O2163">
        <v>17932</v>
      </c>
      <c r="P2163">
        <v>4002</v>
      </c>
      <c r="Q2163">
        <v>3872</v>
      </c>
      <c r="R2163">
        <v>1478</v>
      </c>
      <c r="S2163">
        <v>2</v>
      </c>
      <c r="T2163">
        <v>2</v>
      </c>
      <c r="U2163" t="s">
        <v>73</v>
      </c>
      <c r="V2163">
        <v>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108</v>
      </c>
      <c r="AD2163">
        <v>2064053</v>
      </c>
      <c r="AE2163" t="s">
        <v>65</v>
      </c>
      <c r="AG2163">
        <v>0</v>
      </c>
      <c r="AH2163">
        <v>0</v>
      </c>
      <c r="AK2163" t="s">
        <v>123</v>
      </c>
      <c r="AL2163">
        <v>9</v>
      </c>
      <c r="AM2163" t="s">
        <v>68</v>
      </c>
      <c r="AN2163">
        <v>1</v>
      </c>
      <c r="AR2163" t="s">
        <v>76</v>
      </c>
      <c r="AS2163" t="s">
        <v>114</v>
      </c>
      <c r="AT2163">
        <v>-416</v>
      </c>
      <c r="AU2163" t="s">
        <v>76</v>
      </c>
      <c r="AV2163" t="s">
        <v>115</v>
      </c>
      <c r="AX2163" t="s">
        <v>81</v>
      </c>
      <c r="AY2163" t="s">
        <v>76</v>
      </c>
      <c r="AZ2163" t="s">
        <v>76</v>
      </c>
      <c r="BA2163" t="s">
        <v>76</v>
      </c>
      <c r="BB2163" t="s">
        <v>121</v>
      </c>
      <c r="BC2163">
        <v>-1</v>
      </c>
      <c r="BD2163" t="s">
        <v>76</v>
      </c>
      <c r="BF2163" t="s">
        <v>76</v>
      </c>
      <c r="BG2163" t="s">
        <v>82</v>
      </c>
    </row>
    <row r="2164" spans="1:65" x14ac:dyDescent="0.3">
      <c r="A2164">
        <v>118961</v>
      </c>
      <c r="B2164">
        <v>0</v>
      </c>
      <c r="C2164" t="s">
        <v>65</v>
      </c>
      <c r="D2164" t="s">
        <v>66</v>
      </c>
      <c r="E2164" t="s">
        <v>67</v>
      </c>
      <c r="F2164" t="s">
        <v>68</v>
      </c>
      <c r="G2164">
        <v>0</v>
      </c>
      <c r="H2164">
        <v>172800</v>
      </c>
      <c r="I2164">
        <v>675000</v>
      </c>
      <c r="J2164" t="s">
        <v>69</v>
      </c>
      <c r="K2164" t="s">
        <v>70</v>
      </c>
      <c r="L2164" t="s">
        <v>119</v>
      </c>
      <c r="M2164" t="s">
        <v>127</v>
      </c>
      <c r="N2164">
        <v>1.8029E-2</v>
      </c>
      <c r="O2164">
        <v>9280</v>
      </c>
      <c r="P2164">
        <v>1199</v>
      </c>
      <c r="Q2164">
        <v>3946</v>
      </c>
      <c r="R2164">
        <v>1968</v>
      </c>
      <c r="S2164">
        <v>3</v>
      </c>
      <c r="T2164">
        <v>3</v>
      </c>
      <c r="U2164" t="s">
        <v>109</v>
      </c>
      <c r="V2164">
        <v>10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0</v>
      </c>
      <c r="AC2164" t="s">
        <v>108</v>
      </c>
      <c r="AD2164">
        <v>2762952</v>
      </c>
      <c r="AE2164" t="s">
        <v>99</v>
      </c>
      <c r="AF2164">
        <v>2250</v>
      </c>
      <c r="AG2164">
        <v>45000</v>
      </c>
      <c r="AH2164">
        <v>45000</v>
      </c>
      <c r="AJ2164">
        <v>45000</v>
      </c>
      <c r="AK2164" t="s">
        <v>125</v>
      </c>
      <c r="AL2164">
        <v>11</v>
      </c>
      <c r="AM2164" t="s">
        <v>68</v>
      </c>
      <c r="AN2164">
        <v>1</v>
      </c>
      <c r="AR2164" t="s">
        <v>79</v>
      </c>
      <c r="AS2164" t="s">
        <v>77</v>
      </c>
      <c r="AT2164">
        <v>-3</v>
      </c>
      <c r="AU2164" t="s">
        <v>76</v>
      </c>
      <c r="AV2164" t="s">
        <v>79</v>
      </c>
      <c r="AW2164" t="s">
        <v>80</v>
      </c>
      <c r="AX2164" t="s">
        <v>102</v>
      </c>
      <c r="AY2164" t="s">
        <v>76</v>
      </c>
      <c r="AZ2164" t="s">
        <v>131</v>
      </c>
      <c r="BA2164" t="s">
        <v>83</v>
      </c>
      <c r="BB2164" t="s">
        <v>178</v>
      </c>
      <c r="BC2164">
        <v>-1</v>
      </c>
      <c r="BD2164" t="s">
        <v>76</v>
      </c>
      <c r="BE2164">
        <v>0</v>
      </c>
      <c r="BF2164" t="s">
        <v>76</v>
      </c>
      <c r="BG2164" t="s">
        <v>132</v>
      </c>
      <c r="BH2164">
        <v>365243</v>
      </c>
      <c r="BI2164">
        <v>365243</v>
      </c>
      <c r="BJ2164">
        <v>365243</v>
      </c>
      <c r="BK2164">
        <v>365243</v>
      </c>
      <c r="BL2164">
        <v>365243</v>
      </c>
      <c r="BM2164">
        <v>0</v>
      </c>
    </row>
    <row r="2165" spans="1:65" x14ac:dyDescent="0.3">
      <c r="A2165">
        <v>118974</v>
      </c>
      <c r="B2165">
        <v>0</v>
      </c>
      <c r="C2165" t="s">
        <v>65</v>
      </c>
      <c r="D2165" t="s">
        <v>66</v>
      </c>
      <c r="E2165" t="s">
        <v>68</v>
      </c>
      <c r="F2165" t="s">
        <v>68</v>
      </c>
      <c r="G2165">
        <v>1</v>
      </c>
      <c r="H2165">
        <v>112500</v>
      </c>
      <c r="I2165">
        <v>277969.5</v>
      </c>
      <c r="J2165" t="s">
        <v>69</v>
      </c>
      <c r="K2165" t="s">
        <v>90</v>
      </c>
      <c r="L2165" t="s">
        <v>91</v>
      </c>
      <c r="M2165" t="s">
        <v>72</v>
      </c>
      <c r="N2165">
        <v>1.8634000000000001E-2</v>
      </c>
      <c r="O2165">
        <v>11308</v>
      </c>
      <c r="P2165">
        <v>2589</v>
      </c>
      <c r="Q2165">
        <v>10226</v>
      </c>
      <c r="R2165">
        <v>3965</v>
      </c>
      <c r="S2165">
        <v>2</v>
      </c>
      <c r="T2165">
        <v>2</v>
      </c>
      <c r="U2165" t="s">
        <v>123</v>
      </c>
      <c r="V2165">
        <v>15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92</v>
      </c>
      <c r="AD2165">
        <v>2675386</v>
      </c>
      <c r="AE2165" t="s">
        <v>93</v>
      </c>
      <c r="AF2165">
        <v>6899.49</v>
      </c>
      <c r="AG2165">
        <v>55831.5</v>
      </c>
      <c r="AH2165">
        <v>60745.5</v>
      </c>
      <c r="AI2165">
        <v>0</v>
      </c>
      <c r="AJ2165">
        <v>55831.5</v>
      </c>
      <c r="AK2165" t="s">
        <v>75</v>
      </c>
      <c r="AL2165">
        <v>13</v>
      </c>
      <c r="AM2165" t="s">
        <v>68</v>
      </c>
      <c r="AN2165">
        <v>1</v>
      </c>
      <c r="AO2165">
        <v>0</v>
      </c>
      <c r="AR2165" t="s">
        <v>79</v>
      </c>
      <c r="AS2165" t="s">
        <v>77</v>
      </c>
      <c r="AT2165">
        <v>-302</v>
      </c>
      <c r="AU2165" t="s">
        <v>78</v>
      </c>
      <c r="AV2165" t="s">
        <v>79</v>
      </c>
      <c r="AW2165" t="s">
        <v>80</v>
      </c>
      <c r="AX2165" t="s">
        <v>102</v>
      </c>
      <c r="AY2165" t="s">
        <v>124</v>
      </c>
      <c r="AZ2165" t="s">
        <v>96</v>
      </c>
      <c r="BA2165" t="s">
        <v>76</v>
      </c>
      <c r="BB2165" t="s">
        <v>104</v>
      </c>
      <c r="BC2165">
        <v>182</v>
      </c>
      <c r="BD2165" t="s">
        <v>105</v>
      </c>
      <c r="BE2165">
        <v>10</v>
      </c>
      <c r="BF2165" t="s">
        <v>112</v>
      </c>
      <c r="BG2165" t="s">
        <v>208</v>
      </c>
      <c r="BH2165">
        <v>365243</v>
      </c>
      <c r="BI2165">
        <v>-272</v>
      </c>
      <c r="BJ2165">
        <v>-2</v>
      </c>
      <c r="BK2165">
        <v>365243</v>
      </c>
      <c r="BL2165">
        <v>365243</v>
      </c>
      <c r="BM2165">
        <v>1</v>
      </c>
    </row>
    <row r="2166" spans="1:65" x14ac:dyDescent="0.3">
      <c r="A2166">
        <v>118982</v>
      </c>
      <c r="B2166">
        <v>0</v>
      </c>
      <c r="C2166" t="s">
        <v>65</v>
      </c>
      <c r="D2166" t="s">
        <v>66</v>
      </c>
      <c r="E2166" t="s">
        <v>68</v>
      </c>
      <c r="F2166" t="s">
        <v>68</v>
      </c>
      <c r="G2166">
        <v>0</v>
      </c>
      <c r="H2166">
        <v>108000</v>
      </c>
      <c r="I2166">
        <v>269550</v>
      </c>
      <c r="J2166" t="s">
        <v>69</v>
      </c>
      <c r="K2166" t="s">
        <v>70</v>
      </c>
      <c r="L2166" t="s">
        <v>71</v>
      </c>
      <c r="M2166" t="s">
        <v>72</v>
      </c>
      <c r="N2166">
        <v>3.1329000000000003E-2</v>
      </c>
      <c r="O2166">
        <v>8913</v>
      </c>
      <c r="P2166">
        <v>182</v>
      </c>
      <c r="Q2166">
        <v>7286</v>
      </c>
      <c r="R2166">
        <v>1577</v>
      </c>
      <c r="S2166">
        <v>2</v>
      </c>
      <c r="T2166">
        <v>2</v>
      </c>
      <c r="U2166" t="s">
        <v>73</v>
      </c>
      <c r="V2166">
        <v>14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t="s">
        <v>92</v>
      </c>
      <c r="AD2166">
        <v>2335280</v>
      </c>
      <c r="AE2166" t="s">
        <v>93</v>
      </c>
      <c r="AF2166">
        <v>6114.24</v>
      </c>
      <c r="AG2166">
        <v>43366.5</v>
      </c>
      <c r="AH2166">
        <v>43366.5</v>
      </c>
      <c r="AI2166">
        <v>0</v>
      </c>
      <c r="AJ2166">
        <v>43366.5</v>
      </c>
      <c r="AK2166" t="s">
        <v>75</v>
      </c>
      <c r="AL2166">
        <v>16</v>
      </c>
      <c r="AM2166" t="s">
        <v>68</v>
      </c>
      <c r="AN2166">
        <v>1</v>
      </c>
      <c r="AO2166">
        <v>0</v>
      </c>
      <c r="AR2166" t="s">
        <v>79</v>
      </c>
      <c r="AS2166" t="s">
        <v>77</v>
      </c>
      <c r="AT2166">
        <v>-109</v>
      </c>
      <c r="AU2166" t="s">
        <v>78</v>
      </c>
      <c r="AV2166" t="s">
        <v>79</v>
      </c>
      <c r="AX2166" t="s">
        <v>81</v>
      </c>
      <c r="AY2166" t="s">
        <v>124</v>
      </c>
      <c r="AZ2166" t="s">
        <v>96</v>
      </c>
      <c r="BA2166" t="s">
        <v>76</v>
      </c>
      <c r="BB2166" t="s">
        <v>104</v>
      </c>
      <c r="BC2166">
        <v>33</v>
      </c>
      <c r="BD2166" t="s">
        <v>105</v>
      </c>
      <c r="BE2166">
        <v>10</v>
      </c>
      <c r="BF2166" t="s">
        <v>86</v>
      </c>
      <c r="BG2166" t="s">
        <v>106</v>
      </c>
      <c r="BH2166">
        <v>365243</v>
      </c>
      <c r="BI2166">
        <v>-70</v>
      </c>
      <c r="BJ2166">
        <v>200</v>
      </c>
      <c r="BK2166">
        <v>365243</v>
      </c>
      <c r="BL2166">
        <v>365243</v>
      </c>
      <c r="BM2166">
        <v>0</v>
      </c>
    </row>
    <row r="2167" spans="1:65" x14ac:dyDescent="0.3">
      <c r="A2167">
        <v>118987</v>
      </c>
      <c r="B2167">
        <v>0</v>
      </c>
      <c r="C2167" t="s">
        <v>65</v>
      </c>
      <c r="D2167" t="s">
        <v>88</v>
      </c>
      <c r="E2167" t="s">
        <v>68</v>
      </c>
      <c r="F2167" t="s">
        <v>68</v>
      </c>
      <c r="G2167">
        <v>1</v>
      </c>
      <c r="H2167">
        <v>157500</v>
      </c>
      <c r="I2167">
        <v>1011955.5</v>
      </c>
      <c r="J2167" t="s">
        <v>69</v>
      </c>
      <c r="K2167" t="s">
        <v>70</v>
      </c>
      <c r="L2167" t="s">
        <v>91</v>
      </c>
      <c r="M2167" t="s">
        <v>72</v>
      </c>
      <c r="N2167">
        <v>2.5163999999999999E-2</v>
      </c>
      <c r="O2167">
        <v>17468</v>
      </c>
      <c r="P2167">
        <v>8937</v>
      </c>
      <c r="Q2167">
        <v>764</v>
      </c>
      <c r="R2167">
        <v>1002</v>
      </c>
      <c r="S2167">
        <v>2</v>
      </c>
      <c r="T2167">
        <v>2</v>
      </c>
      <c r="U2167" t="s">
        <v>125</v>
      </c>
      <c r="V2167">
        <v>10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200</v>
      </c>
      <c r="AD2167">
        <v>1820362</v>
      </c>
      <c r="AE2167" t="s">
        <v>93</v>
      </c>
      <c r="AF2167">
        <v>3235.6350000000002</v>
      </c>
      <c r="AG2167">
        <v>18711</v>
      </c>
      <c r="AH2167">
        <v>17671.5</v>
      </c>
      <c r="AI2167">
        <v>1872</v>
      </c>
      <c r="AJ2167">
        <v>18711</v>
      </c>
      <c r="AK2167" t="s">
        <v>109</v>
      </c>
      <c r="AL2167">
        <v>12</v>
      </c>
      <c r="AM2167" t="s">
        <v>68</v>
      </c>
      <c r="AN2167">
        <v>1</v>
      </c>
      <c r="AO2167">
        <v>0.104320013</v>
      </c>
      <c r="AR2167" t="s">
        <v>79</v>
      </c>
      <c r="AS2167" t="s">
        <v>77</v>
      </c>
      <c r="AT2167">
        <v>-2727</v>
      </c>
      <c r="AU2167" t="s">
        <v>78</v>
      </c>
      <c r="AV2167" t="s">
        <v>79</v>
      </c>
      <c r="AW2167" t="s">
        <v>110</v>
      </c>
      <c r="AX2167" t="s">
        <v>102</v>
      </c>
      <c r="AY2167" t="s">
        <v>95</v>
      </c>
      <c r="AZ2167" t="s">
        <v>96</v>
      </c>
      <c r="BA2167" t="s">
        <v>76</v>
      </c>
      <c r="BB2167" t="s">
        <v>138</v>
      </c>
      <c r="BC2167">
        <v>77</v>
      </c>
      <c r="BD2167" t="s">
        <v>85</v>
      </c>
      <c r="BE2167">
        <v>6</v>
      </c>
      <c r="BF2167" t="s">
        <v>147</v>
      </c>
      <c r="BG2167" t="s">
        <v>151</v>
      </c>
      <c r="BH2167">
        <v>365243</v>
      </c>
      <c r="BI2167">
        <v>-2695</v>
      </c>
      <c r="BJ2167">
        <v>-2545</v>
      </c>
      <c r="BK2167">
        <v>-2545</v>
      </c>
      <c r="BL2167">
        <v>-2536</v>
      </c>
      <c r="BM2167">
        <v>1</v>
      </c>
    </row>
    <row r="2168" spans="1:65" x14ac:dyDescent="0.3">
      <c r="A2168">
        <v>118991</v>
      </c>
      <c r="B2168">
        <v>0</v>
      </c>
      <c r="C2168" t="s">
        <v>65</v>
      </c>
      <c r="D2168" t="s">
        <v>66</v>
      </c>
      <c r="E2168" t="s">
        <v>67</v>
      </c>
      <c r="F2168" t="s">
        <v>67</v>
      </c>
      <c r="G2168">
        <v>1</v>
      </c>
      <c r="H2168">
        <v>135000</v>
      </c>
      <c r="I2168">
        <v>540000</v>
      </c>
      <c r="J2168" t="s">
        <v>69</v>
      </c>
      <c r="K2168" t="s">
        <v>90</v>
      </c>
      <c r="L2168" t="s">
        <v>91</v>
      </c>
      <c r="M2168" t="s">
        <v>72</v>
      </c>
      <c r="N2168">
        <v>2.2800000000000001E-2</v>
      </c>
      <c r="O2168">
        <v>17902</v>
      </c>
      <c r="P2168">
        <v>2379</v>
      </c>
      <c r="Q2168">
        <v>1978</v>
      </c>
      <c r="R2168">
        <v>1335</v>
      </c>
      <c r="S2168">
        <v>2</v>
      </c>
      <c r="T2168">
        <v>2</v>
      </c>
      <c r="U2168" t="s">
        <v>94</v>
      </c>
      <c r="V2168">
        <v>9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 t="s">
        <v>92</v>
      </c>
      <c r="AD2168">
        <v>1505596</v>
      </c>
      <c r="AE2168" t="s">
        <v>65</v>
      </c>
      <c r="AG2168">
        <v>0</v>
      </c>
      <c r="AH2168">
        <v>0</v>
      </c>
      <c r="AK2168" t="s">
        <v>109</v>
      </c>
      <c r="AL2168">
        <v>11</v>
      </c>
      <c r="AM2168" t="s">
        <v>68</v>
      </c>
      <c r="AN2168">
        <v>1</v>
      </c>
      <c r="AR2168" t="s">
        <v>76</v>
      </c>
      <c r="AS2168" t="s">
        <v>129</v>
      </c>
      <c r="AT2168">
        <v>-101</v>
      </c>
      <c r="AU2168" t="s">
        <v>76</v>
      </c>
      <c r="AV2168" t="s">
        <v>79</v>
      </c>
      <c r="AX2168" t="s">
        <v>81</v>
      </c>
      <c r="AY2168" t="s">
        <v>76</v>
      </c>
      <c r="AZ2168" t="s">
        <v>76</v>
      </c>
      <c r="BA2168" t="s">
        <v>76</v>
      </c>
      <c r="BB2168" t="s">
        <v>121</v>
      </c>
      <c r="BC2168">
        <v>-1</v>
      </c>
      <c r="BD2168" t="s">
        <v>76</v>
      </c>
      <c r="BF2168" t="s">
        <v>76</v>
      </c>
      <c r="BG2168" t="s">
        <v>82</v>
      </c>
    </row>
    <row r="2169" spans="1:65" x14ac:dyDescent="0.3">
      <c r="A2169">
        <v>118995</v>
      </c>
      <c r="B2169">
        <v>0</v>
      </c>
      <c r="C2169" t="s">
        <v>65</v>
      </c>
      <c r="D2169" t="s">
        <v>88</v>
      </c>
      <c r="E2169" t="s">
        <v>67</v>
      </c>
      <c r="F2169" t="s">
        <v>68</v>
      </c>
      <c r="G2169">
        <v>0</v>
      </c>
      <c r="H2169">
        <v>81000</v>
      </c>
      <c r="I2169">
        <v>403249.5</v>
      </c>
      <c r="J2169" t="s">
        <v>69</v>
      </c>
      <c r="K2169" t="s">
        <v>70</v>
      </c>
      <c r="L2169" t="s">
        <v>91</v>
      </c>
      <c r="M2169" t="s">
        <v>72</v>
      </c>
      <c r="N2169">
        <v>1.5221E-2</v>
      </c>
      <c r="O2169">
        <v>10155</v>
      </c>
      <c r="P2169">
        <v>1906</v>
      </c>
      <c r="Q2169">
        <v>2743</v>
      </c>
      <c r="R2169">
        <v>2779</v>
      </c>
      <c r="S2169">
        <v>2</v>
      </c>
      <c r="T2169">
        <v>2</v>
      </c>
      <c r="U2169" t="s">
        <v>73</v>
      </c>
      <c r="V2169">
        <v>13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143</v>
      </c>
      <c r="AD2169">
        <v>2194908</v>
      </c>
      <c r="AE2169" t="s">
        <v>65</v>
      </c>
      <c r="AF2169">
        <v>26126.865000000002</v>
      </c>
      <c r="AG2169">
        <v>337500</v>
      </c>
      <c r="AH2169">
        <v>384277.5</v>
      </c>
      <c r="AJ2169">
        <v>337500</v>
      </c>
      <c r="AK2169" t="s">
        <v>73</v>
      </c>
      <c r="AL2169">
        <v>14</v>
      </c>
      <c r="AM2169" t="s">
        <v>68</v>
      </c>
      <c r="AN2169">
        <v>1</v>
      </c>
      <c r="AR2169" t="s">
        <v>202</v>
      </c>
      <c r="AS2169" t="s">
        <v>114</v>
      </c>
      <c r="AT2169">
        <v>-364</v>
      </c>
      <c r="AU2169" t="s">
        <v>78</v>
      </c>
      <c r="AV2169" t="s">
        <v>165</v>
      </c>
      <c r="AX2169" t="s">
        <v>81</v>
      </c>
      <c r="AY2169" t="s">
        <v>76</v>
      </c>
      <c r="AZ2169" t="s">
        <v>82</v>
      </c>
      <c r="BA2169" t="s">
        <v>83</v>
      </c>
      <c r="BB2169" t="s">
        <v>117</v>
      </c>
      <c r="BC2169">
        <v>5</v>
      </c>
      <c r="BD2169" t="s">
        <v>76</v>
      </c>
      <c r="BE2169">
        <v>36</v>
      </c>
      <c r="BF2169" t="s">
        <v>86</v>
      </c>
      <c r="BG2169" t="s">
        <v>87</v>
      </c>
    </row>
    <row r="2170" spans="1:65" x14ac:dyDescent="0.3">
      <c r="A2170">
        <v>118999</v>
      </c>
      <c r="B2170">
        <v>0</v>
      </c>
      <c r="C2170" t="s">
        <v>65</v>
      </c>
      <c r="D2170" t="s">
        <v>88</v>
      </c>
      <c r="E2170" t="s">
        <v>67</v>
      </c>
      <c r="F2170" t="s">
        <v>68</v>
      </c>
      <c r="G2170">
        <v>0</v>
      </c>
      <c r="H2170">
        <v>87300</v>
      </c>
      <c r="I2170">
        <v>408780</v>
      </c>
      <c r="J2170" t="s">
        <v>69</v>
      </c>
      <c r="K2170" t="s">
        <v>70</v>
      </c>
      <c r="L2170" t="s">
        <v>91</v>
      </c>
      <c r="M2170" t="s">
        <v>72</v>
      </c>
      <c r="N2170">
        <v>2.2800000000000001E-2</v>
      </c>
      <c r="O2170">
        <v>20985</v>
      </c>
      <c r="P2170">
        <v>199</v>
      </c>
      <c r="Q2170">
        <v>755</v>
      </c>
      <c r="R2170">
        <v>4401</v>
      </c>
      <c r="S2170">
        <v>2</v>
      </c>
      <c r="T2170">
        <v>2</v>
      </c>
      <c r="U2170" t="s">
        <v>120</v>
      </c>
      <c r="V2170">
        <v>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168</v>
      </c>
      <c r="AD2170">
        <v>1326682</v>
      </c>
      <c r="AE2170" t="s">
        <v>93</v>
      </c>
      <c r="AF2170">
        <v>6888.87</v>
      </c>
      <c r="AG2170">
        <v>35050.5</v>
      </c>
      <c r="AH2170">
        <v>36900</v>
      </c>
      <c r="AI2170">
        <v>0</v>
      </c>
      <c r="AJ2170">
        <v>35050.5</v>
      </c>
      <c r="AK2170" t="s">
        <v>125</v>
      </c>
      <c r="AL2170">
        <v>9</v>
      </c>
      <c r="AM2170" t="s">
        <v>68</v>
      </c>
      <c r="AN2170">
        <v>1</v>
      </c>
      <c r="AO2170">
        <v>0</v>
      </c>
      <c r="AR2170" t="s">
        <v>79</v>
      </c>
      <c r="AS2170" t="s">
        <v>77</v>
      </c>
      <c r="AT2170">
        <v>-547</v>
      </c>
      <c r="AU2170" t="s">
        <v>78</v>
      </c>
      <c r="AV2170" t="s">
        <v>79</v>
      </c>
      <c r="AX2170" t="s">
        <v>161</v>
      </c>
      <c r="AY2170" t="s">
        <v>95</v>
      </c>
      <c r="AZ2170" t="s">
        <v>96</v>
      </c>
      <c r="BA2170" t="s">
        <v>76</v>
      </c>
      <c r="BB2170" t="s">
        <v>84</v>
      </c>
      <c r="BC2170">
        <v>60</v>
      </c>
      <c r="BD2170" t="s">
        <v>85</v>
      </c>
      <c r="BE2170">
        <v>6</v>
      </c>
      <c r="BF2170" t="s">
        <v>147</v>
      </c>
      <c r="BG2170" t="s">
        <v>151</v>
      </c>
      <c r="BH2170">
        <v>365243</v>
      </c>
      <c r="BI2170">
        <v>-516</v>
      </c>
      <c r="BJ2170">
        <v>-366</v>
      </c>
      <c r="BK2170">
        <v>-366</v>
      </c>
      <c r="BL2170">
        <v>-360</v>
      </c>
      <c r="BM2170">
        <v>0</v>
      </c>
    </row>
    <row r="2171" spans="1:65" x14ac:dyDescent="0.3">
      <c r="A2171">
        <v>119000</v>
      </c>
      <c r="B2171">
        <v>0</v>
      </c>
      <c r="C2171" t="s">
        <v>65</v>
      </c>
      <c r="D2171" t="s">
        <v>88</v>
      </c>
      <c r="E2171" t="s">
        <v>67</v>
      </c>
      <c r="F2171" t="s">
        <v>68</v>
      </c>
      <c r="G2171">
        <v>0</v>
      </c>
      <c r="H2171">
        <v>135000</v>
      </c>
      <c r="I2171">
        <v>545040</v>
      </c>
      <c r="J2171" t="s">
        <v>113</v>
      </c>
      <c r="K2171" t="s">
        <v>70</v>
      </c>
      <c r="L2171" t="s">
        <v>71</v>
      </c>
      <c r="M2171" t="s">
        <v>72</v>
      </c>
      <c r="N2171">
        <v>3.1329000000000003E-2</v>
      </c>
      <c r="O2171">
        <v>22325</v>
      </c>
      <c r="P2171">
        <v>365243</v>
      </c>
      <c r="Q2171">
        <v>3951</v>
      </c>
      <c r="R2171">
        <v>3784</v>
      </c>
      <c r="S2171">
        <v>2</v>
      </c>
      <c r="T2171">
        <v>2</v>
      </c>
      <c r="U2171" t="s">
        <v>75</v>
      </c>
      <c r="V2171">
        <v>11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76</v>
      </c>
      <c r="AD2171">
        <v>1967236</v>
      </c>
      <c r="AE2171" t="s">
        <v>65</v>
      </c>
      <c r="AG2171">
        <v>0</v>
      </c>
      <c r="AH2171">
        <v>0</v>
      </c>
      <c r="AK2171" t="s">
        <v>75</v>
      </c>
      <c r="AL2171">
        <v>10</v>
      </c>
      <c r="AM2171" t="s">
        <v>68</v>
      </c>
      <c r="AN2171">
        <v>1</v>
      </c>
      <c r="AR2171" t="s">
        <v>76</v>
      </c>
      <c r="AS2171" t="s">
        <v>129</v>
      </c>
      <c r="AT2171">
        <v>-91</v>
      </c>
      <c r="AU2171" t="s">
        <v>76</v>
      </c>
      <c r="AV2171" t="s">
        <v>79</v>
      </c>
      <c r="AX2171" t="s">
        <v>81</v>
      </c>
      <c r="AY2171" t="s">
        <v>76</v>
      </c>
      <c r="AZ2171" t="s">
        <v>76</v>
      </c>
      <c r="BA2171" t="s">
        <v>76</v>
      </c>
      <c r="BB2171" t="s">
        <v>121</v>
      </c>
      <c r="BC2171">
        <v>-1</v>
      </c>
      <c r="BD2171" t="s">
        <v>76</v>
      </c>
      <c r="BF2171" t="s">
        <v>76</v>
      </c>
      <c r="BG2171" t="s">
        <v>82</v>
      </c>
    </row>
    <row r="2172" spans="1:65" x14ac:dyDescent="0.3">
      <c r="A2172">
        <v>119010</v>
      </c>
      <c r="B2172">
        <v>0</v>
      </c>
      <c r="C2172" t="s">
        <v>65</v>
      </c>
      <c r="D2172" t="s">
        <v>66</v>
      </c>
      <c r="E2172" t="s">
        <v>68</v>
      </c>
      <c r="F2172" t="s">
        <v>67</v>
      </c>
      <c r="G2172">
        <v>0</v>
      </c>
      <c r="H2172">
        <v>90000</v>
      </c>
      <c r="I2172">
        <v>684657</v>
      </c>
      <c r="J2172" t="s">
        <v>89</v>
      </c>
      <c r="K2172" t="s">
        <v>70</v>
      </c>
      <c r="L2172" t="s">
        <v>71</v>
      </c>
      <c r="M2172" t="s">
        <v>127</v>
      </c>
      <c r="N2172">
        <v>6.0080000000000003E-3</v>
      </c>
      <c r="O2172">
        <v>17450</v>
      </c>
      <c r="P2172">
        <v>541</v>
      </c>
      <c r="Q2172">
        <v>2590</v>
      </c>
      <c r="R2172">
        <v>966</v>
      </c>
      <c r="S2172">
        <v>2</v>
      </c>
      <c r="T2172">
        <v>2</v>
      </c>
      <c r="U2172" t="s">
        <v>109</v>
      </c>
      <c r="V2172">
        <v>15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92</v>
      </c>
      <c r="AD2172">
        <v>2276607</v>
      </c>
      <c r="AE2172" t="s">
        <v>93</v>
      </c>
      <c r="AG2172">
        <v>107504.595</v>
      </c>
      <c r="AH2172">
        <v>107504.595</v>
      </c>
      <c r="AI2172">
        <v>0</v>
      </c>
      <c r="AJ2172">
        <v>107504.595</v>
      </c>
      <c r="AK2172" t="s">
        <v>73</v>
      </c>
      <c r="AL2172">
        <v>18</v>
      </c>
      <c r="AM2172" t="s">
        <v>68</v>
      </c>
      <c r="AN2172">
        <v>1</v>
      </c>
      <c r="AO2172">
        <v>0</v>
      </c>
      <c r="AR2172" t="s">
        <v>79</v>
      </c>
      <c r="AS2172" t="s">
        <v>180</v>
      </c>
      <c r="AT2172">
        <v>-1961</v>
      </c>
      <c r="AU2172" t="s">
        <v>78</v>
      </c>
      <c r="AV2172" t="s">
        <v>181</v>
      </c>
      <c r="AW2172" t="s">
        <v>80</v>
      </c>
      <c r="AX2172" t="s">
        <v>102</v>
      </c>
      <c r="AY2172" t="s">
        <v>103</v>
      </c>
      <c r="AZ2172" t="s">
        <v>76</v>
      </c>
      <c r="BA2172" t="s">
        <v>76</v>
      </c>
      <c r="BB2172" t="s">
        <v>104</v>
      </c>
      <c r="BC2172">
        <v>2500</v>
      </c>
      <c r="BD2172" t="s">
        <v>85</v>
      </c>
      <c r="BF2172" t="s">
        <v>76</v>
      </c>
      <c r="BG2172" t="s">
        <v>151</v>
      </c>
    </row>
    <row r="2173" spans="1:65" x14ac:dyDescent="0.3">
      <c r="A2173">
        <v>119036</v>
      </c>
      <c r="B2173">
        <v>0</v>
      </c>
      <c r="C2173" t="s">
        <v>65</v>
      </c>
      <c r="D2173" t="s">
        <v>88</v>
      </c>
      <c r="E2173" t="s">
        <v>68</v>
      </c>
      <c r="F2173" t="s">
        <v>67</v>
      </c>
      <c r="G2173">
        <v>0</v>
      </c>
      <c r="H2173">
        <v>247500</v>
      </c>
      <c r="I2173">
        <v>900000</v>
      </c>
      <c r="J2173" t="s">
        <v>89</v>
      </c>
      <c r="K2173" t="s">
        <v>90</v>
      </c>
      <c r="L2173" t="s">
        <v>91</v>
      </c>
      <c r="M2173" t="s">
        <v>72</v>
      </c>
      <c r="N2173">
        <v>7.2508000000000003E-2</v>
      </c>
      <c r="O2173">
        <v>9451</v>
      </c>
      <c r="P2173">
        <v>424</v>
      </c>
      <c r="Q2173">
        <v>4271</v>
      </c>
      <c r="R2173">
        <v>2131</v>
      </c>
      <c r="S2173">
        <v>1</v>
      </c>
      <c r="T2173">
        <v>1</v>
      </c>
      <c r="U2173" t="s">
        <v>109</v>
      </c>
      <c r="V2173">
        <v>18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128</v>
      </c>
      <c r="AD2173">
        <v>1527992</v>
      </c>
      <c r="AE2173" t="s">
        <v>99</v>
      </c>
      <c r="AG2173">
        <v>0</v>
      </c>
      <c r="AH2173">
        <v>0</v>
      </c>
      <c r="AK2173" t="s">
        <v>73</v>
      </c>
      <c r="AL2173">
        <v>12</v>
      </c>
      <c r="AM2173" t="s">
        <v>68</v>
      </c>
      <c r="AN2173">
        <v>1</v>
      </c>
      <c r="AR2173" t="s">
        <v>79</v>
      </c>
      <c r="AS2173" t="s">
        <v>129</v>
      </c>
      <c r="AT2173">
        <v>-211</v>
      </c>
      <c r="AU2173" t="s">
        <v>76</v>
      </c>
      <c r="AV2173" t="s">
        <v>79</v>
      </c>
      <c r="AX2173" t="s">
        <v>81</v>
      </c>
      <c r="AY2173" t="s">
        <v>76</v>
      </c>
      <c r="AZ2173" t="s">
        <v>76</v>
      </c>
      <c r="BA2173" t="s">
        <v>76</v>
      </c>
      <c r="BB2173" t="s">
        <v>121</v>
      </c>
      <c r="BC2173">
        <v>-1</v>
      </c>
      <c r="BD2173" t="s">
        <v>76</v>
      </c>
      <c r="BF2173" t="s">
        <v>76</v>
      </c>
      <c r="BG2173" t="s">
        <v>132</v>
      </c>
    </row>
    <row r="2174" spans="1:65" x14ac:dyDescent="0.3">
      <c r="A2174">
        <v>119039</v>
      </c>
      <c r="B2174">
        <v>0</v>
      </c>
      <c r="C2174" t="s">
        <v>65</v>
      </c>
      <c r="D2174" t="s">
        <v>88</v>
      </c>
      <c r="E2174" t="s">
        <v>67</v>
      </c>
      <c r="F2174" t="s">
        <v>67</v>
      </c>
      <c r="G2174">
        <v>0</v>
      </c>
      <c r="H2174">
        <v>202500</v>
      </c>
      <c r="I2174">
        <v>1113840</v>
      </c>
      <c r="J2174" t="s">
        <v>69</v>
      </c>
      <c r="K2174" t="s">
        <v>70</v>
      </c>
      <c r="L2174" t="s">
        <v>91</v>
      </c>
      <c r="M2174" t="s">
        <v>72</v>
      </c>
      <c r="N2174">
        <v>6.6709999999999998E-3</v>
      </c>
      <c r="O2174">
        <v>17243</v>
      </c>
      <c r="P2174">
        <v>1567</v>
      </c>
      <c r="Q2174">
        <v>2169</v>
      </c>
      <c r="R2174">
        <v>769</v>
      </c>
      <c r="S2174">
        <v>2</v>
      </c>
      <c r="T2174">
        <v>2</v>
      </c>
      <c r="U2174" t="s">
        <v>123</v>
      </c>
      <c r="V2174">
        <v>16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137</v>
      </c>
      <c r="AD2174">
        <v>1932775</v>
      </c>
      <c r="AE2174" t="s">
        <v>99</v>
      </c>
      <c r="AF2174">
        <v>20250</v>
      </c>
      <c r="AG2174">
        <v>405000</v>
      </c>
      <c r="AH2174">
        <v>405000</v>
      </c>
      <c r="AJ2174">
        <v>405000</v>
      </c>
      <c r="AK2174" t="s">
        <v>123</v>
      </c>
      <c r="AL2174">
        <v>11</v>
      </c>
      <c r="AM2174" t="s">
        <v>68</v>
      </c>
      <c r="AN2174">
        <v>1</v>
      </c>
      <c r="AR2174" t="s">
        <v>79</v>
      </c>
      <c r="AS2174" t="s">
        <v>114</v>
      </c>
      <c r="AT2174">
        <v>-133</v>
      </c>
      <c r="AU2174" t="s">
        <v>76</v>
      </c>
      <c r="AV2174" t="s">
        <v>115</v>
      </c>
      <c r="AW2174" t="s">
        <v>80</v>
      </c>
      <c r="AX2174" t="s">
        <v>81</v>
      </c>
      <c r="AY2174" t="s">
        <v>76</v>
      </c>
      <c r="AZ2174" t="s">
        <v>131</v>
      </c>
      <c r="BA2174" t="s">
        <v>116</v>
      </c>
      <c r="BB2174" t="s">
        <v>121</v>
      </c>
      <c r="BC2174">
        <v>-1</v>
      </c>
      <c r="BD2174" t="s">
        <v>76</v>
      </c>
      <c r="BE2174">
        <v>0</v>
      </c>
      <c r="BF2174" t="s">
        <v>76</v>
      </c>
      <c r="BG2174" t="s">
        <v>160</v>
      </c>
    </row>
    <row r="2175" spans="1:65" x14ac:dyDescent="0.3">
      <c r="A2175">
        <v>119042</v>
      </c>
      <c r="B2175">
        <v>0</v>
      </c>
      <c r="C2175" t="s">
        <v>65</v>
      </c>
      <c r="D2175" t="s">
        <v>66</v>
      </c>
      <c r="E2175" t="s">
        <v>68</v>
      </c>
      <c r="F2175" t="s">
        <v>68</v>
      </c>
      <c r="G2175">
        <v>0</v>
      </c>
      <c r="H2175">
        <v>144000</v>
      </c>
      <c r="I2175">
        <v>521280</v>
      </c>
      <c r="J2175" t="s">
        <v>89</v>
      </c>
      <c r="K2175" t="s">
        <v>90</v>
      </c>
      <c r="L2175" t="s">
        <v>91</v>
      </c>
      <c r="M2175" t="s">
        <v>72</v>
      </c>
      <c r="N2175">
        <v>7.3049999999999999E-3</v>
      </c>
      <c r="O2175">
        <v>19270</v>
      </c>
      <c r="P2175">
        <v>2356</v>
      </c>
      <c r="Q2175">
        <v>3045</v>
      </c>
      <c r="R2175">
        <v>2787</v>
      </c>
      <c r="S2175">
        <v>3</v>
      </c>
      <c r="T2175">
        <v>3</v>
      </c>
      <c r="U2175" t="s">
        <v>109</v>
      </c>
      <c r="V2175">
        <v>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92</v>
      </c>
      <c r="AD2175">
        <v>2737307</v>
      </c>
      <c r="AE2175" t="s">
        <v>93</v>
      </c>
      <c r="AF2175">
        <v>6440.2650000000003</v>
      </c>
      <c r="AG2175">
        <v>35095.5</v>
      </c>
      <c r="AH2175">
        <v>31585.5</v>
      </c>
      <c r="AI2175">
        <v>3510</v>
      </c>
      <c r="AJ2175">
        <v>35095.5</v>
      </c>
      <c r="AK2175" t="s">
        <v>73</v>
      </c>
      <c r="AL2175">
        <v>10</v>
      </c>
      <c r="AM2175" t="s">
        <v>68</v>
      </c>
      <c r="AN2175">
        <v>1</v>
      </c>
      <c r="AO2175">
        <v>0.108923055</v>
      </c>
      <c r="AR2175" t="s">
        <v>79</v>
      </c>
      <c r="AS2175" t="s">
        <v>77</v>
      </c>
      <c r="AT2175">
        <v>-2010</v>
      </c>
      <c r="AU2175" t="s">
        <v>78</v>
      </c>
      <c r="AV2175" t="s">
        <v>79</v>
      </c>
      <c r="AW2175" t="s">
        <v>80</v>
      </c>
      <c r="AX2175" t="s">
        <v>81</v>
      </c>
      <c r="AY2175" t="s">
        <v>124</v>
      </c>
      <c r="AZ2175" t="s">
        <v>96</v>
      </c>
      <c r="BA2175" t="s">
        <v>76</v>
      </c>
      <c r="BB2175" t="s">
        <v>138</v>
      </c>
      <c r="BC2175">
        <v>100</v>
      </c>
      <c r="BD2175" t="s">
        <v>105</v>
      </c>
      <c r="BE2175">
        <v>6</v>
      </c>
      <c r="BF2175" t="s">
        <v>86</v>
      </c>
      <c r="BG2175" t="s">
        <v>106</v>
      </c>
      <c r="BH2175">
        <v>365243</v>
      </c>
      <c r="BI2175">
        <v>-1973</v>
      </c>
      <c r="BJ2175">
        <v>-1823</v>
      </c>
      <c r="BK2175">
        <v>-1823</v>
      </c>
      <c r="BL2175">
        <v>-1818</v>
      </c>
      <c r="BM2175">
        <v>0</v>
      </c>
    </row>
    <row r="2176" spans="1:65" x14ac:dyDescent="0.3">
      <c r="A2176">
        <v>119063</v>
      </c>
      <c r="B2176">
        <v>0</v>
      </c>
      <c r="C2176" t="s">
        <v>65</v>
      </c>
      <c r="D2176" t="s">
        <v>88</v>
      </c>
      <c r="E2176" t="s">
        <v>67</v>
      </c>
      <c r="F2176" t="s">
        <v>67</v>
      </c>
      <c r="G2176">
        <v>0</v>
      </c>
      <c r="H2176">
        <v>157500</v>
      </c>
      <c r="I2176">
        <v>315000</v>
      </c>
      <c r="J2176" t="s">
        <v>133</v>
      </c>
      <c r="K2176" t="s">
        <v>70</v>
      </c>
      <c r="L2176" t="s">
        <v>140</v>
      </c>
      <c r="M2176" t="s">
        <v>72</v>
      </c>
      <c r="N2176">
        <v>3.5791999999999997E-2</v>
      </c>
      <c r="O2176">
        <v>15743</v>
      </c>
      <c r="P2176">
        <v>4120</v>
      </c>
      <c r="Q2176">
        <v>675</v>
      </c>
      <c r="R2176">
        <v>4246</v>
      </c>
      <c r="S2176">
        <v>2</v>
      </c>
      <c r="T2176">
        <v>2</v>
      </c>
      <c r="U2176" t="s">
        <v>73</v>
      </c>
      <c r="V2176">
        <v>12</v>
      </c>
      <c r="W2176">
        <v>1</v>
      </c>
      <c r="X2176">
        <v>1</v>
      </c>
      <c r="Y2176">
        <v>0</v>
      </c>
      <c r="Z2176">
        <v>1</v>
      </c>
      <c r="AA2176">
        <v>1</v>
      </c>
      <c r="AB2176">
        <v>0</v>
      </c>
      <c r="AC2176" t="s">
        <v>189</v>
      </c>
      <c r="AD2176">
        <v>1576758</v>
      </c>
      <c r="AE2176" t="s">
        <v>93</v>
      </c>
      <c r="AF2176">
        <v>10796.13</v>
      </c>
      <c r="AG2176">
        <v>150021</v>
      </c>
      <c r="AH2176">
        <v>116100</v>
      </c>
      <c r="AI2176">
        <v>45009</v>
      </c>
      <c r="AJ2176">
        <v>150021</v>
      </c>
      <c r="AK2176" t="s">
        <v>109</v>
      </c>
      <c r="AL2176">
        <v>15</v>
      </c>
      <c r="AM2176" t="s">
        <v>68</v>
      </c>
      <c r="AN2176">
        <v>1</v>
      </c>
      <c r="AO2176">
        <v>0.30425918299999999</v>
      </c>
      <c r="AR2176" t="s">
        <v>79</v>
      </c>
      <c r="AS2176" t="s">
        <v>77</v>
      </c>
      <c r="AT2176">
        <v>-476</v>
      </c>
      <c r="AU2176" t="s">
        <v>78</v>
      </c>
      <c r="AV2176" t="s">
        <v>79</v>
      </c>
      <c r="AX2176" t="s">
        <v>161</v>
      </c>
      <c r="AY2176" t="s">
        <v>111</v>
      </c>
      <c r="AZ2176" t="s">
        <v>96</v>
      </c>
      <c r="BA2176" t="s">
        <v>76</v>
      </c>
      <c r="BB2176" t="s">
        <v>104</v>
      </c>
      <c r="BC2176">
        <v>2001</v>
      </c>
      <c r="BD2176" t="s">
        <v>85</v>
      </c>
      <c r="BE2176">
        <v>12</v>
      </c>
      <c r="BF2176" t="s">
        <v>112</v>
      </c>
      <c r="BG2176" t="s">
        <v>98</v>
      </c>
      <c r="BH2176">
        <v>365243</v>
      </c>
      <c r="BI2176">
        <v>-445</v>
      </c>
      <c r="BJ2176">
        <v>-115</v>
      </c>
      <c r="BK2176">
        <v>-115</v>
      </c>
      <c r="BL2176">
        <v>-110</v>
      </c>
      <c r="BM2176">
        <v>0</v>
      </c>
    </row>
    <row r="2177" spans="1:65" x14ac:dyDescent="0.3">
      <c r="A2177">
        <v>119066</v>
      </c>
      <c r="B2177">
        <v>0</v>
      </c>
      <c r="C2177" t="s">
        <v>65</v>
      </c>
      <c r="D2177" t="s">
        <v>88</v>
      </c>
      <c r="E2177" t="s">
        <v>67</v>
      </c>
      <c r="F2177" t="s">
        <v>68</v>
      </c>
      <c r="G2177">
        <v>0</v>
      </c>
      <c r="H2177">
        <v>90000</v>
      </c>
      <c r="I2177">
        <v>224289</v>
      </c>
      <c r="J2177" t="s">
        <v>69</v>
      </c>
      <c r="K2177" t="s">
        <v>70</v>
      </c>
      <c r="L2177" t="s">
        <v>140</v>
      </c>
      <c r="M2177" t="s">
        <v>72</v>
      </c>
      <c r="N2177">
        <v>1.0555999999999999E-2</v>
      </c>
      <c r="O2177">
        <v>17229</v>
      </c>
      <c r="P2177">
        <v>161</v>
      </c>
      <c r="Q2177">
        <v>6799</v>
      </c>
      <c r="R2177">
        <v>250</v>
      </c>
      <c r="S2177">
        <v>3</v>
      </c>
      <c r="T2177">
        <v>3</v>
      </c>
      <c r="U2177" t="s">
        <v>94</v>
      </c>
      <c r="V2177">
        <v>12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t="s">
        <v>168</v>
      </c>
      <c r="AD2177">
        <v>2686461</v>
      </c>
      <c r="AE2177" t="s">
        <v>99</v>
      </c>
      <c r="AG2177">
        <v>0</v>
      </c>
      <c r="AH2177">
        <v>0</v>
      </c>
      <c r="AK2177" t="s">
        <v>123</v>
      </c>
      <c r="AL2177">
        <v>11</v>
      </c>
      <c r="AM2177" t="s">
        <v>68</v>
      </c>
      <c r="AN2177">
        <v>1</v>
      </c>
      <c r="AR2177" t="s">
        <v>79</v>
      </c>
      <c r="AS2177" t="s">
        <v>129</v>
      </c>
      <c r="AT2177">
        <v>-103</v>
      </c>
      <c r="AU2177" t="s">
        <v>76</v>
      </c>
      <c r="AV2177" t="s">
        <v>79</v>
      </c>
      <c r="AX2177" t="s">
        <v>81</v>
      </c>
      <c r="AY2177" t="s">
        <v>76</v>
      </c>
      <c r="AZ2177" t="s">
        <v>76</v>
      </c>
      <c r="BA2177" t="s">
        <v>76</v>
      </c>
      <c r="BB2177" t="s">
        <v>121</v>
      </c>
      <c r="BC2177">
        <v>-1</v>
      </c>
      <c r="BD2177" t="s">
        <v>76</v>
      </c>
      <c r="BF2177" t="s">
        <v>76</v>
      </c>
      <c r="BG2177" t="s">
        <v>132</v>
      </c>
    </row>
    <row r="2178" spans="1:65" x14ac:dyDescent="0.3">
      <c r="A2178">
        <v>119066</v>
      </c>
      <c r="B2178">
        <v>0</v>
      </c>
      <c r="C2178" t="s">
        <v>65</v>
      </c>
      <c r="D2178" t="s">
        <v>88</v>
      </c>
      <c r="E2178" t="s">
        <v>67</v>
      </c>
      <c r="F2178" t="s">
        <v>68</v>
      </c>
      <c r="G2178">
        <v>0</v>
      </c>
      <c r="H2178">
        <v>90000</v>
      </c>
      <c r="I2178">
        <v>224289</v>
      </c>
      <c r="J2178" t="s">
        <v>69</v>
      </c>
      <c r="K2178" t="s">
        <v>70</v>
      </c>
      <c r="L2178" t="s">
        <v>140</v>
      </c>
      <c r="M2178" t="s">
        <v>72</v>
      </c>
      <c r="N2178">
        <v>1.0555999999999999E-2</v>
      </c>
      <c r="O2178">
        <v>17229</v>
      </c>
      <c r="P2178">
        <v>161</v>
      </c>
      <c r="Q2178">
        <v>6799</v>
      </c>
      <c r="R2178">
        <v>250</v>
      </c>
      <c r="S2178">
        <v>3</v>
      </c>
      <c r="T2178">
        <v>3</v>
      </c>
      <c r="U2178" t="s">
        <v>94</v>
      </c>
      <c r="V2178">
        <v>12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168</v>
      </c>
      <c r="AD2178">
        <v>1291045</v>
      </c>
      <c r="AE2178" t="s">
        <v>65</v>
      </c>
      <c r="AG2178">
        <v>0</v>
      </c>
      <c r="AH2178">
        <v>0</v>
      </c>
      <c r="AK2178" t="s">
        <v>94</v>
      </c>
      <c r="AL2178">
        <v>11</v>
      </c>
      <c r="AM2178" t="s">
        <v>68</v>
      </c>
      <c r="AN2178">
        <v>1</v>
      </c>
      <c r="AR2178" t="s">
        <v>76</v>
      </c>
      <c r="AS2178" t="s">
        <v>129</v>
      </c>
      <c r="AT2178">
        <v>-168</v>
      </c>
      <c r="AU2178" t="s">
        <v>76</v>
      </c>
      <c r="AV2178" t="s">
        <v>79</v>
      </c>
      <c r="AX2178" t="s">
        <v>81</v>
      </c>
      <c r="AY2178" t="s">
        <v>76</v>
      </c>
      <c r="AZ2178" t="s">
        <v>76</v>
      </c>
      <c r="BA2178" t="s">
        <v>76</v>
      </c>
      <c r="BB2178" t="s">
        <v>121</v>
      </c>
      <c r="BC2178">
        <v>-1</v>
      </c>
      <c r="BD2178" t="s">
        <v>76</v>
      </c>
      <c r="BF2178" t="s">
        <v>76</v>
      </c>
      <c r="BG2178" t="s">
        <v>82</v>
      </c>
    </row>
    <row r="2179" spans="1:65" x14ac:dyDescent="0.3">
      <c r="A2179">
        <v>119073</v>
      </c>
      <c r="B2179">
        <v>1</v>
      </c>
      <c r="C2179" t="s">
        <v>65</v>
      </c>
      <c r="D2179" t="s">
        <v>66</v>
      </c>
      <c r="E2179" t="s">
        <v>67</v>
      </c>
      <c r="F2179" t="s">
        <v>68</v>
      </c>
      <c r="G2179">
        <v>0</v>
      </c>
      <c r="H2179">
        <v>157500</v>
      </c>
      <c r="I2179">
        <v>521280</v>
      </c>
      <c r="J2179" t="s">
        <v>69</v>
      </c>
      <c r="K2179" t="s">
        <v>70</v>
      </c>
      <c r="L2179" t="s">
        <v>71</v>
      </c>
      <c r="M2179" t="s">
        <v>72</v>
      </c>
      <c r="N2179">
        <v>1.0031999999999999E-2</v>
      </c>
      <c r="O2179">
        <v>9492</v>
      </c>
      <c r="P2179">
        <v>546</v>
      </c>
      <c r="Q2179">
        <v>7087</v>
      </c>
      <c r="R2179">
        <v>753</v>
      </c>
      <c r="S2179">
        <v>2</v>
      </c>
      <c r="T2179">
        <v>2</v>
      </c>
      <c r="U2179" t="s">
        <v>94</v>
      </c>
      <c r="V2179">
        <v>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200</v>
      </c>
      <c r="AD2179">
        <v>1348734</v>
      </c>
      <c r="AE2179" t="s">
        <v>99</v>
      </c>
      <c r="AF2179">
        <v>2250</v>
      </c>
      <c r="AG2179">
        <v>45000</v>
      </c>
      <c r="AH2179">
        <v>45000</v>
      </c>
      <c r="AJ2179">
        <v>45000</v>
      </c>
      <c r="AK2179" t="s">
        <v>94</v>
      </c>
      <c r="AL2179">
        <v>4</v>
      </c>
      <c r="AM2179" t="s">
        <v>68</v>
      </c>
      <c r="AN2179">
        <v>1</v>
      </c>
      <c r="AR2179" t="s">
        <v>79</v>
      </c>
      <c r="AS2179" t="s">
        <v>114</v>
      </c>
      <c r="AT2179">
        <v>-182</v>
      </c>
      <c r="AU2179" t="s">
        <v>76</v>
      </c>
      <c r="AV2179" t="s">
        <v>193</v>
      </c>
      <c r="AW2179" t="s">
        <v>80</v>
      </c>
      <c r="AX2179" t="s">
        <v>81</v>
      </c>
      <c r="AY2179" t="s">
        <v>76</v>
      </c>
      <c r="AZ2179" t="s">
        <v>131</v>
      </c>
      <c r="BA2179" t="s">
        <v>83</v>
      </c>
      <c r="BB2179" t="s">
        <v>138</v>
      </c>
      <c r="BC2179">
        <v>312</v>
      </c>
      <c r="BD2179" t="s">
        <v>85</v>
      </c>
      <c r="BE2179">
        <v>0</v>
      </c>
      <c r="BF2179" t="s">
        <v>76</v>
      </c>
      <c r="BG2179" t="s">
        <v>132</v>
      </c>
    </row>
    <row r="2180" spans="1:65" x14ac:dyDescent="0.3">
      <c r="A2180">
        <v>119101</v>
      </c>
      <c r="B2180">
        <v>0</v>
      </c>
      <c r="C2180" t="s">
        <v>65</v>
      </c>
      <c r="D2180" t="s">
        <v>88</v>
      </c>
      <c r="E2180" t="s">
        <v>67</v>
      </c>
      <c r="F2180" t="s">
        <v>68</v>
      </c>
      <c r="G2180">
        <v>2</v>
      </c>
      <c r="H2180">
        <v>117000</v>
      </c>
      <c r="I2180">
        <v>450000</v>
      </c>
      <c r="J2180" t="s">
        <v>69</v>
      </c>
      <c r="K2180" t="s">
        <v>70</v>
      </c>
      <c r="L2180" t="s">
        <v>91</v>
      </c>
      <c r="M2180" t="s">
        <v>72</v>
      </c>
      <c r="N2180">
        <v>5.0020000000000004E-3</v>
      </c>
      <c r="O2180">
        <v>12874</v>
      </c>
      <c r="P2180">
        <v>127</v>
      </c>
      <c r="Q2180">
        <v>637</v>
      </c>
      <c r="R2180">
        <v>1906</v>
      </c>
      <c r="S2180">
        <v>3</v>
      </c>
      <c r="T2180">
        <v>3</v>
      </c>
      <c r="U2180" t="s">
        <v>109</v>
      </c>
      <c r="V2180">
        <v>17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0</v>
      </c>
      <c r="AC2180" t="s">
        <v>185</v>
      </c>
      <c r="AD2180">
        <v>2489120</v>
      </c>
      <c r="AE2180" t="s">
        <v>65</v>
      </c>
      <c r="AF2180">
        <v>35429.625</v>
      </c>
      <c r="AG2180">
        <v>1125000</v>
      </c>
      <c r="AH2180">
        <v>1288350</v>
      </c>
      <c r="AJ2180">
        <v>1125000</v>
      </c>
      <c r="AK2180" t="s">
        <v>125</v>
      </c>
      <c r="AL2180">
        <v>18</v>
      </c>
      <c r="AM2180" t="s">
        <v>68</v>
      </c>
      <c r="AN2180">
        <v>1</v>
      </c>
      <c r="AR2180" t="s">
        <v>152</v>
      </c>
      <c r="AS2180" t="s">
        <v>114</v>
      </c>
      <c r="AT2180">
        <v>-148</v>
      </c>
      <c r="AU2180" t="s">
        <v>76</v>
      </c>
      <c r="AV2180" t="s">
        <v>226</v>
      </c>
      <c r="AW2180" t="s">
        <v>171</v>
      </c>
      <c r="AX2180" t="s">
        <v>161</v>
      </c>
      <c r="AY2180" t="s">
        <v>76</v>
      </c>
      <c r="AZ2180" t="s">
        <v>82</v>
      </c>
      <c r="BA2180" t="s">
        <v>83</v>
      </c>
      <c r="BB2180" t="s">
        <v>117</v>
      </c>
      <c r="BC2180">
        <v>4</v>
      </c>
      <c r="BD2180" t="s">
        <v>76</v>
      </c>
      <c r="BE2180">
        <v>60</v>
      </c>
      <c r="BF2180" t="s">
        <v>112</v>
      </c>
      <c r="BG2180" t="s">
        <v>150</v>
      </c>
    </row>
    <row r="2181" spans="1:65" x14ac:dyDescent="0.3">
      <c r="A2181">
        <v>119114</v>
      </c>
      <c r="B2181">
        <v>0</v>
      </c>
      <c r="C2181" t="s">
        <v>65</v>
      </c>
      <c r="D2181" t="s">
        <v>88</v>
      </c>
      <c r="E2181" t="s">
        <v>67</v>
      </c>
      <c r="F2181" t="s">
        <v>68</v>
      </c>
      <c r="G2181">
        <v>0</v>
      </c>
      <c r="H2181">
        <v>135000</v>
      </c>
      <c r="I2181">
        <v>540000</v>
      </c>
      <c r="J2181" t="s">
        <v>69</v>
      </c>
      <c r="K2181" t="s">
        <v>126</v>
      </c>
      <c r="L2181" t="s">
        <v>91</v>
      </c>
      <c r="M2181" t="s">
        <v>72</v>
      </c>
      <c r="N2181">
        <v>2.6391999999999999E-2</v>
      </c>
      <c r="O2181">
        <v>9047</v>
      </c>
      <c r="P2181">
        <v>987</v>
      </c>
      <c r="Q2181">
        <v>140</v>
      </c>
      <c r="R2181">
        <v>200</v>
      </c>
      <c r="S2181">
        <v>2</v>
      </c>
      <c r="T2181">
        <v>2</v>
      </c>
      <c r="U2181" t="s">
        <v>125</v>
      </c>
      <c r="V2181">
        <v>15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 t="s">
        <v>124</v>
      </c>
      <c r="AD2181">
        <v>1784946</v>
      </c>
      <c r="AE2181" t="s">
        <v>93</v>
      </c>
      <c r="AF2181">
        <v>9551.9699999999993</v>
      </c>
      <c r="AG2181">
        <v>45945</v>
      </c>
      <c r="AH2181">
        <v>45945</v>
      </c>
      <c r="AI2181">
        <v>0</v>
      </c>
      <c r="AJ2181">
        <v>45945</v>
      </c>
      <c r="AK2181" t="s">
        <v>73</v>
      </c>
      <c r="AL2181">
        <v>17</v>
      </c>
      <c r="AM2181" t="s">
        <v>68</v>
      </c>
      <c r="AN2181">
        <v>1</v>
      </c>
      <c r="AO2181">
        <v>0</v>
      </c>
      <c r="AR2181" t="s">
        <v>79</v>
      </c>
      <c r="AS2181" t="s">
        <v>77</v>
      </c>
      <c r="AT2181">
        <v>-1272</v>
      </c>
      <c r="AU2181" t="s">
        <v>78</v>
      </c>
      <c r="AV2181" t="s">
        <v>79</v>
      </c>
      <c r="AX2181" t="s">
        <v>81</v>
      </c>
      <c r="AY2181" t="s">
        <v>136</v>
      </c>
      <c r="AZ2181" t="s">
        <v>96</v>
      </c>
      <c r="BA2181" t="s">
        <v>76</v>
      </c>
      <c r="BB2181" t="s">
        <v>104</v>
      </c>
      <c r="BC2181">
        <v>26</v>
      </c>
      <c r="BD2181" t="s">
        <v>105</v>
      </c>
      <c r="BE2181">
        <v>6</v>
      </c>
      <c r="BF2181" t="s">
        <v>86</v>
      </c>
      <c r="BG2181" t="s">
        <v>106</v>
      </c>
      <c r="BH2181">
        <v>365243</v>
      </c>
      <c r="BI2181">
        <v>-1229</v>
      </c>
      <c r="BJ2181">
        <v>-1079</v>
      </c>
      <c r="BK2181">
        <v>-1109</v>
      </c>
      <c r="BL2181">
        <v>-1101</v>
      </c>
      <c r="BM2181">
        <v>0</v>
      </c>
    </row>
    <row r="2182" spans="1:65" x14ac:dyDescent="0.3">
      <c r="A2182">
        <v>119144</v>
      </c>
      <c r="B2182">
        <v>0</v>
      </c>
      <c r="C2182" t="s">
        <v>99</v>
      </c>
      <c r="D2182" t="s">
        <v>88</v>
      </c>
      <c r="E2182" t="s">
        <v>67</v>
      </c>
      <c r="F2182" t="s">
        <v>67</v>
      </c>
      <c r="G2182">
        <v>2</v>
      </c>
      <c r="H2182">
        <v>112500</v>
      </c>
      <c r="I2182">
        <v>202500</v>
      </c>
      <c r="J2182" t="s">
        <v>69</v>
      </c>
      <c r="K2182" t="s">
        <v>90</v>
      </c>
      <c r="L2182" t="s">
        <v>91</v>
      </c>
      <c r="M2182" t="s">
        <v>72</v>
      </c>
      <c r="N2182">
        <v>6.2069999999999998E-3</v>
      </c>
      <c r="O2182">
        <v>14341</v>
      </c>
      <c r="P2182">
        <v>4044</v>
      </c>
      <c r="Q2182">
        <v>903</v>
      </c>
      <c r="R2182">
        <v>4295</v>
      </c>
      <c r="S2182">
        <v>2</v>
      </c>
      <c r="T2182">
        <v>2</v>
      </c>
      <c r="U2182" t="s">
        <v>120</v>
      </c>
      <c r="V2182">
        <v>14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92</v>
      </c>
      <c r="AD2182">
        <v>2329157</v>
      </c>
      <c r="AE2182" t="s">
        <v>65</v>
      </c>
      <c r="AF2182">
        <v>25969.634999999998</v>
      </c>
      <c r="AG2182">
        <v>495000</v>
      </c>
      <c r="AH2182">
        <v>573408</v>
      </c>
      <c r="AJ2182">
        <v>495000</v>
      </c>
      <c r="AK2182" t="s">
        <v>94</v>
      </c>
      <c r="AL2182">
        <v>14</v>
      </c>
      <c r="AM2182" t="s">
        <v>68</v>
      </c>
      <c r="AN2182">
        <v>1</v>
      </c>
      <c r="AR2182" t="s">
        <v>76</v>
      </c>
      <c r="AS2182" t="s">
        <v>77</v>
      </c>
      <c r="AT2182">
        <v>-452</v>
      </c>
      <c r="AU2182" t="s">
        <v>78</v>
      </c>
      <c r="AV2182" t="s">
        <v>79</v>
      </c>
      <c r="AX2182" t="s">
        <v>81</v>
      </c>
      <c r="AY2182" t="s">
        <v>76</v>
      </c>
      <c r="AZ2182" t="s">
        <v>82</v>
      </c>
      <c r="BA2182" t="s">
        <v>116</v>
      </c>
      <c r="BB2182" t="s">
        <v>121</v>
      </c>
      <c r="BC2182">
        <v>-1</v>
      </c>
      <c r="BD2182" t="s">
        <v>76</v>
      </c>
      <c r="BE2182">
        <v>48</v>
      </c>
      <c r="BF2182" t="s">
        <v>147</v>
      </c>
      <c r="BG2182" t="s">
        <v>154</v>
      </c>
    </row>
    <row r="2183" spans="1:65" x14ac:dyDescent="0.3">
      <c r="A2183">
        <v>119153</v>
      </c>
      <c r="B2183">
        <v>0</v>
      </c>
      <c r="C2183" t="s">
        <v>65</v>
      </c>
      <c r="D2183" t="s">
        <v>88</v>
      </c>
      <c r="E2183" t="s">
        <v>67</v>
      </c>
      <c r="F2183" t="s">
        <v>68</v>
      </c>
      <c r="G2183">
        <v>1</v>
      </c>
      <c r="H2183">
        <v>67500</v>
      </c>
      <c r="I2183">
        <v>1072809</v>
      </c>
      <c r="J2183" t="s">
        <v>133</v>
      </c>
      <c r="K2183" t="s">
        <v>70</v>
      </c>
      <c r="L2183" t="s">
        <v>91</v>
      </c>
      <c r="M2183" t="s">
        <v>72</v>
      </c>
      <c r="N2183">
        <v>3.1329000000000003E-2</v>
      </c>
      <c r="O2183">
        <v>15665</v>
      </c>
      <c r="P2183">
        <v>2379</v>
      </c>
      <c r="Q2183">
        <v>4603</v>
      </c>
      <c r="R2183">
        <v>4639</v>
      </c>
      <c r="S2183">
        <v>2</v>
      </c>
      <c r="T2183">
        <v>2</v>
      </c>
      <c r="U2183" t="s">
        <v>123</v>
      </c>
      <c r="V2183">
        <v>10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122</v>
      </c>
      <c r="AD2183">
        <v>1084955</v>
      </c>
      <c r="AE2183" t="s">
        <v>93</v>
      </c>
      <c r="AF2183">
        <v>13959</v>
      </c>
      <c r="AG2183">
        <v>135000</v>
      </c>
      <c r="AH2183">
        <v>135000</v>
      </c>
      <c r="AI2183">
        <v>0</v>
      </c>
      <c r="AJ2183">
        <v>135000</v>
      </c>
      <c r="AK2183" t="s">
        <v>125</v>
      </c>
      <c r="AL2183">
        <v>13</v>
      </c>
      <c r="AM2183" t="s">
        <v>68</v>
      </c>
      <c r="AN2183">
        <v>1</v>
      </c>
      <c r="AO2183">
        <v>0</v>
      </c>
      <c r="AR2183" t="s">
        <v>79</v>
      </c>
      <c r="AS2183" t="s">
        <v>77</v>
      </c>
      <c r="AT2183">
        <v>-1518</v>
      </c>
      <c r="AU2183" t="s">
        <v>78</v>
      </c>
      <c r="AV2183" t="s">
        <v>79</v>
      </c>
      <c r="AX2183" t="s">
        <v>102</v>
      </c>
      <c r="AY2183" t="s">
        <v>157</v>
      </c>
      <c r="AZ2183" t="s">
        <v>96</v>
      </c>
      <c r="BA2183" t="s">
        <v>76</v>
      </c>
      <c r="BB2183" t="s">
        <v>138</v>
      </c>
      <c r="BC2183">
        <v>200</v>
      </c>
      <c r="BD2183" t="s">
        <v>157</v>
      </c>
      <c r="BE2183">
        <v>12</v>
      </c>
      <c r="BF2183" t="s">
        <v>147</v>
      </c>
      <c r="BG2183" t="s">
        <v>158</v>
      </c>
      <c r="BH2183">
        <v>365243</v>
      </c>
      <c r="BI2183">
        <v>-1487</v>
      </c>
      <c r="BJ2183">
        <v>-1157</v>
      </c>
      <c r="BK2183">
        <v>-1157</v>
      </c>
      <c r="BL2183">
        <v>-1149</v>
      </c>
      <c r="BM2183">
        <v>0</v>
      </c>
    </row>
    <row r="2184" spans="1:65" x14ac:dyDescent="0.3">
      <c r="A2184">
        <v>119158</v>
      </c>
      <c r="B2184">
        <v>0</v>
      </c>
      <c r="C2184" t="s">
        <v>65</v>
      </c>
      <c r="D2184" t="s">
        <v>88</v>
      </c>
      <c r="E2184" t="s">
        <v>68</v>
      </c>
      <c r="F2184" t="s">
        <v>67</v>
      </c>
      <c r="G2184">
        <v>1</v>
      </c>
      <c r="H2184">
        <v>90000</v>
      </c>
      <c r="I2184">
        <v>888840</v>
      </c>
      <c r="J2184" t="s">
        <v>69</v>
      </c>
      <c r="K2184" t="s">
        <v>70</v>
      </c>
      <c r="L2184" t="s">
        <v>140</v>
      </c>
      <c r="M2184" t="s">
        <v>127</v>
      </c>
      <c r="N2184">
        <v>1.8634000000000001E-2</v>
      </c>
      <c r="O2184">
        <v>14435</v>
      </c>
      <c r="P2184">
        <v>4803</v>
      </c>
      <c r="Q2184">
        <v>6429</v>
      </c>
      <c r="R2184">
        <v>755</v>
      </c>
      <c r="S2184">
        <v>2</v>
      </c>
      <c r="T2184">
        <v>2</v>
      </c>
      <c r="U2184" t="s">
        <v>123</v>
      </c>
      <c r="V2184">
        <v>15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168</v>
      </c>
      <c r="AD2184">
        <v>2096351</v>
      </c>
      <c r="AE2184" t="s">
        <v>93</v>
      </c>
      <c r="AF2184">
        <v>12687.975</v>
      </c>
      <c r="AG2184">
        <v>158584.5</v>
      </c>
      <c r="AH2184">
        <v>111006</v>
      </c>
      <c r="AI2184">
        <v>47578.5</v>
      </c>
      <c r="AJ2184">
        <v>158584.5</v>
      </c>
      <c r="AK2184" t="s">
        <v>94</v>
      </c>
      <c r="AL2184">
        <v>18</v>
      </c>
      <c r="AM2184" t="s">
        <v>68</v>
      </c>
      <c r="AN2184">
        <v>1</v>
      </c>
      <c r="AO2184">
        <v>0.32674890600000001</v>
      </c>
      <c r="AR2184" t="s">
        <v>79</v>
      </c>
      <c r="AS2184" t="s">
        <v>77</v>
      </c>
      <c r="AT2184">
        <v>-1591</v>
      </c>
      <c r="AU2184" t="s">
        <v>78</v>
      </c>
      <c r="AV2184" t="s">
        <v>79</v>
      </c>
      <c r="AW2184" t="s">
        <v>101</v>
      </c>
      <c r="AX2184" t="s">
        <v>102</v>
      </c>
      <c r="AY2184" t="s">
        <v>111</v>
      </c>
      <c r="AZ2184" t="s">
        <v>96</v>
      </c>
      <c r="BA2184" t="s">
        <v>76</v>
      </c>
      <c r="BB2184" t="s">
        <v>104</v>
      </c>
      <c r="BC2184">
        <v>2661</v>
      </c>
      <c r="BD2184" t="s">
        <v>85</v>
      </c>
      <c r="BE2184">
        <v>10</v>
      </c>
      <c r="BF2184" t="s">
        <v>147</v>
      </c>
      <c r="BG2184" t="s">
        <v>151</v>
      </c>
      <c r="BH2184">
        <v>365243</v>
      </c>
      <c r="BI2184">
        <v>-1560</v>
      </c>
      <c r="BJ2184">
        <v>-1290</v>
      </c>
      <c r="BK2184">
        <v>-1290</v>
      </c>
      <c r="BL2184">
        <v>-1282</v>
      </c>
      <c r="BM2184">
        <v>0</v>
      </c>
    </row>
    <row r="2185" spans="1:65" x14ac:dyDescent="0.3">
      <c r="A2185">
        <v>119173</v>
      </c>
      <c r="B2185">
        <v>0</v>
      </c>
      <c r="C2185" t="s">
        <v>65</v>
      </c>
      <c r="D2185" t="s">
        <v>88</v>
      </c>
      <c r="E2185" t="s">
        <v>68</v>
      </c>
      <c r="F2185" t="s">
        <v>67</v>
      </c>
      <c r="G2185">
        <v>0</v>
      </c>
      <c r="H2185">
        <v>157500</v>
      </c>
      <c r="I2185">
        <v>722925</v>
      </c>
      <c r="J2185" t="s">
        <v>113</v>
      </c>
      <c r="K2185" t="s">
        <v>70</v>
      </c>
      <c r="L2185" t="s">
        <v>91</v>
      </c>
      <c r="M2185" t="s">
        <v>72</v>
      </c>
      <c r="N2185">
        <v>1.8849999999999999E-2</v>
      </c>
      <c r="O2185">
        <v>20801</v>
      </c>
      <c r="P2185">
        <v>365243</v>
      </c>
      <c r="Q2185">
        <v>6959</v>
      </c>
      <c r="R2185">
        <v>4160</v>
      </c>
      <c r="S2185">
        <v>2</v>
      </c>
      <c r="T2185">
        <v>2</v>
      </c>
      <c r="U2185" t="s">
        <v>73</v>
      </c>
      <c r="V2185">
        <v>12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76</v>
      </c>
      <c r="AD2185">
        <v>1202541</v>
      </c>
      <c r="AE2185" t="s">
        <v>65</v>
      </c>
      <c r="AF2185">
        <v>17366.490000000002</v>
      </c>
      <c r="AG2185">
        <v>405000</v>
      </c>
      <c r="AH2185">
        <v>479844</v>
      </c>
      <c r="AJ2185">
        <v>405000</v>
      </c>
      <c r="AK2185" t="s">
        <v>73</v>
      </c>
      <c r="AL2185">
        <v>13</v>
      </c>
      <c r="AM2185" t="s">
        <v>68</v>
      </c>
      <c r="AN2185">
        <v>1</v>
      </c>
      <c r="AR2185" t="s">
        <v>76</v>
      </c>
      <c r="AS2185" t="s">
        <v>77</v>
      </c>
      <c r="AT2185">
        <v>-1169</v>
      </c>
      <c r="AU2185" t="s">
        <v>78</v>
      </c>
      <c r="AV2185" t="s">
        <v>79</v>
      </c>
      <c r="AW2185" t="s">
        <v>171</v>
      </c>
      <c r="AX2185" t="s">
        <v>81</v>
      </c>
      <c r="AY2185" t="s">
        <v>76</v>
      </c>
      <c r="AZ2185" t="s">
        <v>82</v>
      </c>
      <c r="BA2185" t="s">
        <v>116</v>
      </c>
      <c r="BB2185" t="s">
        <v>121</v>
      </c>
      <c r="BC2185">
        <v>-1</v>
      </c>
      <c r="BD2185" t="s">
        <v>76</v>
      </c>
      <c r="BE2185">
        <v>48</v>
      </c>
      <c r="BF2185" t="s">
        <v>112</v>
      </c>
      <c r="BG2185" t="s">
        <v>118</v>
      </c>
      <c r="BH2185">
        <v>365243</v>
      </c>
      <c r="BI2185">
        <v>-1139</v>
      </c>
      <c r="BJ2185">
        <v>271</v>
      </c>
      <c r="BK2185">
        <v>-29</v>
      </c>
      <c r="BL2185">
        <v>-25</v>
      </c>
      <c r="BM2185">
        <v>1</v>
      </c>
    </row>
    <row r="2186" spans="1:65" x14ac:dyDescent="0.3">
      <c r="A2186">
        <v>119190</v>
      </c>
      <c r="B2186">
        <v>0</v>
      </c>
      <c r="C2186" t="s">
        <v>65</v>
      </c>
      <c r="D2186" t="s">
        <v>66</v>
      </c>
      <c r="E2186" t="s">
        <v>68</v>
      </c>
      <c r="F2186" t="s">
        <v>67</v>
      </c>
      <c r="G2186">
        <v>2</v>
      </c>
      <c r="H2186">
        <v>135000</v>
      </c>
      <c r="I2186">
        <v>540000</v>
      </c>
      <c r="J2186" t="s">
        <v>133</v>
      </c>
      <c r="K2186" t="s">
        <v>70</v>
      </c>
      <c r="L2186" t="s">
        <v>91</v>
      </c>
      <c r="M2186" t="s">
        <v>72</v>
      </c>
      <c r="N2186">
        <v>3.1329000000000003E-2</v>
      </c>
      <c r="O2186">
        <v>14038</v>
      </c>
      <c r="P2186">
        <v>6558</v>
      </c>
      <c r="Q2186">
        <v>2554</v>
      </c>
      <c r="R2186">
        <v>4517</v>
      </c>
      <c r="S2186">
        <v>2</v>
      </c>
      <c r="T2186">
        <v>2</v>
      </c>
      <c r="U2186" t="s">
        <v>123</v>
      </c>
      <c r="V2186">
        <v>13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130</v>
      </c>
      <c r="AD2186">
        <v>1639464</v>
      </c>
      <c r="AE2186" t="s">
        <v>93</v>
      </c>
      <c r="AF2186">
        <v>13320.63</v>
      </c>
      <c r="AG2186">
        <v>103905</v>
      </c>
      <c r="AH2186">
        <v>103905</v>
      </c>
      <c r="AI2186">
        <v>0</v>
      </c>
      <c r="AJ2186">
        <v>103905</v>
      </c>
      <c r="AK2186" t="s">
        <v>120</v>
      </c>
      <c r="AL2186">
        <v>14</v>
      </c>
      <c r="AM2186" t="s">
        <v>68</v>
      </c>
      <c r="AN2186">
        <v>1</v>
      </c>
      <c r="AO2186">
        <v>0</v>
      </c>
      <c r="AR2186" t="s">
        <v>79</v>
      </c>
      <c r="AS2186" t="s">
        <v>77</v>
      </c>
      <c r="AT2186">
        <v>-1227</v>
      </c>
      <c r="AU2186" t="s">
        <v>78</v>
      </c>
      <c r="AV2186" t="s">
        <v>79</v>
      </c>
      <c r="AW2186" t="s">
        <v>177</v>
      </c>
      <c r="AX2186" t="s">
        <v>81</v>
      </c>
      <c r="AY2186" t="s">
        <v>111</v>
      </c>
      <c r="AZ2186" t="s">
        <v>96</v>
      </c>
      <c r="BA2186" t="s">
        <v>76</v>
      </c>
      <c r="BB2186" t="s">
        <v>104</v>
      </c>
      <c r="BC2186">
        <v>310</v>
      </c>
      <c r="BD2186" t="s">
        <v>85</v>
      </c>
      <c r="BE2186">
        <v>10</v>
      </c>
      <c r="BF2186" t="s">
        <v>86</v>
      </c>
      <c r="BG2186" t="s">
        <v>151</v>
      </c>
      <c r="BH2186">
        <v>365243</v>
      </c>
      <c r="BI2186">
        <v>-1196</v>
      </c>
      <c r="BJ2186">
        <v>-926</v>
      </c>
      <c r="BK2186">
        <v>-926</v>
      </c>
      <c r="BL2186">
        <v>-922</v>
      </c>
      <c r="BM2186">
        <v>0</v>
      </c>
    </row>
    <row r="2187" spans="1:65" x14ac:dyDescent="0.3">
      <c r="A2187">
        <v>119202</v>
      </c>
      <c r="B2187">
        <v>0</v>
      </c>
      <c r="C2187" t="s">
        <v>65</v>
      </c>
      <c r="D2187" t="s">
        <v>88</v>
      </c>
      <c r="E2187" t="s">
        <v>67</v>
      </c>
      <c r="F2187" t="s">
        <v>68</v>
      </c>
      <c r="G2187">
        <v>0</v>
      </c>
      <c r="H2187">
        <v>112500</v>
      </c>
      <c r="I2187">
        <v>227520</v>
      </c>
      <c r="J2187" t="s">
        <v>113</v>
      </c>
      <c r="K2187" t="s">
        <v>70</v>
      </c>
      <c r="L2187" t="s">
        <v>119</v>
      </c>
      <c r="M2187" t="s">
        <v>72</v>
      </c>
      <c r="N2187">
        <v>7.3299999999999997E-3</v>
      </c>
      <c r="O2187">
        <v>23521</v>
      </c>
      <c r="P2187">
        <v>365243</v>
      </c>
      <c r="Q2187">
        <v>9138</v>
      </c>
      <c r="R2187">
        <v>4993</v>
      </c>
      <c r="S2187">
        <v>2</v>
      </c>
      <c r="T2187">
        <v>2</v>
      </c>
      <c r="U2187" t="s">
        <v>73</v>
      </c>
      <c r="V2187">
        <v>15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76</v>
      </c>
      <c r="AD2187">
        <v>2314060</v>
      </c>
      <c r="AE2187" t="s">
        <v>65</v>
      </c>
      <c r="AF2187">
        <v>25842.465</v>
      </c>
      <c r="AG2187">
        <v>675000</v>
      </c>
      <c r="AH2187">
        <v>781920</v>
      </c>
      <c r="AJ2187">
        <v>675000</v>
      </c>
      <c r="AK2187" t="s">
        <v>120</v>
      </c>
      <c r="AL2187">
        <v>12</v>
      </c>
      <c r="AM2187" t="s">
        <v>68</v>
      </c>
      <c r="AN2187">
        <v>1</v>
      </c>
      <c r="AR2187" t="s">
        <v>76</v>
      </c>
      <c r="AS2187" t="s">
        <v>77</v>
      </c>
      <c r="AT2187">
        <v>-169</v>
      </c>
      <c r="AU2187" t="s">
        <v>78</v>
      </c>
      <c r="AV2187" t="s">
        <v>79</v>
      </c>
      <c r="AW2187" t="s">
        <v>110</v>
      </c>
      <c r="AX2187" t="s">
        <v>81</v>
      </c>
      <c r="AY2187" t="s">
        <v>76</v>
      </c>
      <c r="AZ2187" t="s">
        <v>82</v>
      </c>
      <c r="BA2187" t="s">
        <v>116</v>
      </c>
      <c r="BB2187" t="s">
        <v>121</v>
      </c>
      <c r="BC2187">
        <v>-1</v>
      </c>
      <c r="BD2187" t="s">
        <v>76</v>
      </c>
      <c r="BE2187">
        <v>48</v>
      </c>
      <c r="BF2187" t="s">
        <v>112</v>
      </c>
      <c r="BG2187" t="s">
        <v>118</v>
      </c>
      <c r="BH2187">
        <v>365243</v>
      </c>
      <c r="BI2187">
        <v>-139</v>
      </c>
      <c r="BJ2187">
        <v>1271</v>
      </c>
      <c r="BK2187">
        <v>365243</v>
      </c>
      <c r="BL2187">
        <v>365243</v>
      </c>
      <c r="BM2187">
        <v>1</v>
      </c>
    </row>
    <row r="2188" spans="1:65" x14ac:dyDescent="0.3">
      <c r="A2188">
        <v>119204</v>
      </c>
      <c r="B2188">
        <v>0</v>
      </c>
      <c r="C2188" t="s">
        <v>65</v>
      </c>
      <c r="D2188" t="s">
        <v>88</v>
      </c>
      <c r="E2188" t="s">
        <v>67</v>
      </c>
      <c r="F2188" t="s">
        <v>68</v>
      </c>
      <c r="G2188">
        <v>0</v>
      </c>
      <c r="H2188">
        <v>315000</v>
      </c>
      <c r="I2188">
        <v>628069.5</v>
      </c>
      <c r="J2188" t="s">
        <v>89</v>
      </c>
      <c r="K2188" t="s">
        <v>70</v>
      </c>
      <c r="L2188" t="s">
        <v>91</v>
      </c>
      <c r="M2188" t="s">
        <v>72</v>
      </c>
      <c r="N2188">
        <v>7.2740000000000001E-3</v>
      </c>
      <c r="O2188">
        <v>13150</v>
      </c>
      <c r="P2188">
        <v>994</v>
      </c>
      <c r="Q2188">
        <v>1547</v>
      </c>
      <c r="R2188">
        <v>4588</v>
      </c>
      <c r="S2188">
        <v>2</v>
      </c>
      <c r="T2188">
        <v>2</v>
      </c>
      <c r="U2188" t="s">
        <v>120</v>
      </c>
      <c r="V2188">
        <v>15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0</v>
      </c>
      <c r="AC2188" t="s">
        <v>92</v>
      </c>
      <c r="AD2188">
        <v>1395275</v>
      </c>
      <c r="AE2188" t="s">
        <v>65</v>
      </c>
      <c r="AF2188">
        <v>49962.105000000003</v>
      </c>
      <c r="AG2188">
        <v>1017000</v>
      </c>
      <c r="AH2188">
        <v>1105600.5</v>
      </c>
      <c r="AJ2188">
        <v>1017000</v>
      </c>
      <c r="AK2188" t="s">
        <v>109</v>
      </c>
      <c r="AL2188">
        <v>16</v>
      </c>
      <c r="AM2188" t="s">
        <v>68</v>
      </c>
      <c r="AN2188">
        <v>1</v>
      </c>
      <c r="AR2188" t="s">
        <v>76</v>
      </c>
      <c r="AS2188" t="s">
        <v>77</v>
      </c>
      <c r="AT2188">
        <v>-628</v>
      </c>
      <c r="AU2188" t="s">
        <v>78</v>
      </c>
      <c r="AV2188" t="s">
        <v>79</v>
      </c>
      <c r="AX2188" t="s">
        <v>81</v>
      </c>
      <c r="AY2188" t="s">
        <v>76</v>
      </c>
      <c r="AZ2188" t="s">
        <v>82</v>
      </c>
      <c r="BA2188" t="s">
        <v>116</v>
      </c>
      <c r="BB2188" t="s">
        <v>121</v>
      </c>
      <c r="BC2188">
        <v>-1</v>
      </c>
      <c r="BD2188" t="s">
        <v>76</v>
      </c>
      <c r="BE2188">
        <v>36</v>
      </c>
      <c r="BF2188" t="s">
        <v>147</v>
      </c>
      <c r="BG2188" t="s">
        <v>154</v>
      </c>
      <c r="BH2188">
        <v>365243</v>
      </c>
      <c r="BI2188">
        <v>-598</v>
      </c>
      <c r="BJ2188">
        <v>452</v>
      </c>
      <c r="BK2188">
        <v>365243</v>
      </c>
      <c r="BL2188">
        <v>365243</v>
      </c>
      <c r="BM2188">
        <v>1</v>
      </c>
    </row>
    <row r="2189" spans="1:65" x14ac:dyDescent="0.3">
      <c r="A2189">
        <v>119212</v>
      </c>
      <c r="B2189">
        <v>0</v>
      </c>
      <c r="C2189" t="s">
        <v>65</v>
      </c>
      <c r="D2189" t="s">
        <v>88</v>
      </c>
      <c r="E2189" t="s">
        <v>67</v>
      </c>
      <c r="F2189" t="s">
        <v>68</v>
      </c>
      <c r="G2189">
        <v>0</v>
      </c>
      <c r="H2189">
        <v>90000</v>
      </c>
      <c r="I2189">
        <v>270000</v>
      </c>
      <c r="J2189" t="s">
        <v>69</v>
      </c>
      <c r="K2189" t="s">
        <v>70</v>
      </c>
      <c r="L2189" t="s">
        <v>140</v>
      </c>
      <c r="M2189" t="s">
        <v>72</v>
      </c>
      <c r="N2189">
        <v>3.0755000000000001E-2</v>
      </c>
      <c r="O2189">
        <v>22602</v>
      </c>
      <c r="P2189">
        <v>1238</v>
      </c>
      <c r="Q2189">
        <v>7522</v>
      </c>
      <c r="R2189">
        <v>4411</v>
      </c>
      <c r="S2189">
        <v>2</v>
      </c>
      <c r="T2189">
        <v>2</v>
      </c>
      <c r="U2189" t="s">
        <v>94</v>
      </c>
      <c r="V2189">
        <v>11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108</v>
      </c>
      <c r="AD2189">
        <v>1182674</v>
      </c>
      <c r="AE2189" t="s">
        <v>65</v>
      </c>
      <c r="AF2189">
        <v>14379.48</v>
      </c>
      <c r="AG2189">
        <v>135000</v>
      </c>
      <c r="AH2189">
        <v>143910</v>
      </c>
      <c r="AJ2189">
        <v>135000</v>
      </c>
      <c r="AK2189" t="s">
        <v>120</v>
      </c>
      <c r="AL2189">
        <v>12</v>
      </c>
      <c r="AM2189" t="s">
        <v>68</v>
      </c>
      <c r="AN2189">
        <v>0</v>
      </c>
      <c r="AR2189" t="s">
        <v>76</v>
      </c>
      <c r="AS2189" t="s">
        <v>77</v>
      </c>
      <c r="AT2189">
        <v>-542</v>
      </c>
      <c r="AU2189" t="s">
        <v>78</v>
      </c>
      <c r="AV2189" t="s">
        <v>79</v>
      </c>
      <c r="AX2189" t="s">
        <v>81</v>
      </c>
      <c r="AY2189" t="s">
        <v>76</v>
      </c>
      <c r="AZ2189" t="s">
        <v>82</v>
      </c>
      <c r="BA2189" t="s">
        <v>116</v>
      </c>
      <c r="BB2189" t="s">
        <v>121</v>
      </c>
      <c r="BC2189">
        <v>-1</v>
      </c>
      <c r="BD2189" t="s">
        <v>76</v>
      </c>
      <c r="BE2189">
        <v>12</v>
      </c>
      <c r="BF2189" t="s">
        <v>147</v>
      </c>
      <c r="BG2189" t="s">
        <v>154</v>
      </c>
      <c r="BH2189">
        <v>365243</v>
      </c>
      <c r="BI2189">
        <v>-512</v>
      </c>
      <c r="BJ2189">
        <v>-182</v>
      </c>
      <c r="BK2189">
        <v>-182</v>
      </c>
      <c r="BL2189">
        <v>-174</v>
      </c>
      <c r="BM2189">
        <v>1</v>
      </c>
    </row>
    <row r="2190" spans="1:65" x14ac:dyDescent="0.3">
      <c r="A2190">
        <v>119213</v>
      </c>
      <c r="B2190">
        <v>0</v>
      </c>
      <c r="C2190" t="s">
        <v>99</v>
      </c>
      <c r="D2190" t="s">
        <v>66</v>
      </c>
      <c r="E2190" t="s">
        <v>67</v>
      </c>
      <c r="F2190" t="s">
        <v>68</v>
      </c>
      <c r="G2190">
        <v>0</v>
      </c>
      <c r="H2190">
        <v>135000</v>
      </c>
      <c r="I2190">
        <v>270000</v>
      </c>
      <c r="J2190" t="s">
        <v>69</v>
      </c>
      <c r="K2190" t="s">
        <v>90</v>
      </c>
      <c r="L2190" t="s">
        <v>91</v>
      </c>
      <c r="M2190" t="s">
        <v>72</v>
      </c>
      <c r="N2190">
        <v>2.2624999999999999E-2</v>
      </c>
      <c r="O2190">
        <v>16958</v>
      </c>
      <c r="P2190">
        <v>1394</v>
      </c>
      <c r="Q2190">
        <v>9547</v>
      </c>
      <c r="R2190">
        <v>493</v>
      </c>
      <c r="S2190">
        <v>2</v>
      </c>
      <c r="T2190">
        <v>2</v>
      </c>
      <c r="U2190" t="s">
        <v>125</v>
      </c>
      <c r="V2190">
        <v>13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92</v>
      </c>
      <c r="AD2190">
        <v>1915602</v>
      </c>
      <c r="AE2190" t="s">
        <v>93</v>
      </c>
      <c r="AF2190">
        <v>18339.165000000001</v>
      </c>
      <c r="AG2190">
        <v>170820</v>
      </c>
      <c r="AH2190">
        <v>165069</v>
      </c>
      <c r="AI2190">
        <v>17082</v>
      </c>
      <c r="AJ2190">
        <v>170820</v>
      </c>
      <c r="AK2190" t="s">
        <v>123</v>
      </c>
      <c r="AL2190">
        <v>14</v>
      </c>
      <c r="AM2190" t="s">
        <v>68</v>
      </c>
      <c r="AN2190">
        <v>1</v>
      </c>
      <c r="AO2190">
        <v>0.102134223</v>
      </c>
      <c r="AR2190" t="s">
        <v>79</v>
      </c>
      <c r="AS2190" t="s">
        <v>77</v>
      </c>
      <c r="AT2190">
        <v>-1884</v>
      </c>
      <c r="AU2190" t="s">
        <v>78</v>
      </c>
      <c r="AV2190" t="s">
        <v>79</v>
      </c>
      <c r="AW2190" t="s">
        <v>101</v>
      </c>
      <c r="AX2190" t="s">
        <v>81</v>
      </c>
      <c r="AY2190" t="s">
        <v>103</v>
      </c>
      <c r="AZ2190" t="s">
        <v>96</v>
      </c>
      <c r="BA2190" t="s">
        <v>76</v>
      </c>
      <c r="BB2190" t="s">
        <v>104</v>
      </c>
      <c r="BC2190">
        <v>1</v>
      </c>
      <c r="BD2190" t="s">
        <v>85</v>
      </c>
      <c r="BE2190">
        <v>10</v>
      </c>
      <c r="BF2190" t="s">
        <v>112</v>
      </c>
      <c r="BG2190" t="s">
        <v>151</v>
      </c>
      <c r="BH2190">
        <v>365243</v>
      </c>
      <c r="BI2190">
        <v>-1853</v>
      </c>
      <c r="BJ2190">
        <v>-1583</v>
      </c>
      <c r="BK2190">
        <v>-1583</v>
      </c>
      <c r="BL2190">
        <v>-1570</v>
      </c>
      <c r="BM2190">
        <v>0</v>
      </c>
    </row>
    <row r="2191" spans="1:65" x14ac:dyDescent="0.3">
      <c r="A2191">
        <v>119218</v>
      </c>
      <c r="B2191">
        <v>0</v>
      </c>
      <c r="C2191" t="s">
        <v>65</v>
      </c>
      <c r="D2191" t="s">
        <v>88</v>
      </c>
      <c r="E2191" t="s">
        <v>67</v>
      </c>
      <c r="F2191" t="s">
        <v>68</v>
      </c>
      <c r="G2191">
        <v>0</v>
      </c>
      <c r="H2191">
        <v>135000</v>
      </c>
      <c r="I2191">
        <v>500211</v>
      </c>
      <c r="J2191" t="s">
        <v>69</v>
      </c>
      <c r="K2191" t="s">
        <v>70</v>
      </c>
      <c r="L2191" t="s">
        <v>91</v>
      </c>
      <c r="M2191" t="s">
        <v>72</v>
      </c>
      <c r="N2191">
        <v>2.2624999999999999E-2</v>
      </c>
      <c r="O2191">
        <v>15748</v>
      </c>
      <c r="P2191">
        <v>1989</v>
      </c>
      <c r="Q2191">
        <v>9814</v>
      </c>
      <c r="R2191">
        <v>4760</v>
      </c>
      <c r="S2191">
        <v>2</v>
      </c>
      <c r="T2191">
        <v>2</v>
      </c>
      <c r="U2191" t="s">
        <v>125</v>
      </c>
      <c r="V2191">
        <v>15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108</v>
      </c>
      <c r="AD2191">
        <v>1905747</v>
      </c>
      <c r="AE2191" t="s">
        <v>65</v>
      </c>
      <c r="AF2191">
        <v>42176.294999999998</v>
      </c>
      <c r="AG2191">
        <v>675000</v>
      </c>
      <c r="AH2191">
        <v>721332</v>
      </c>
      <c r="AJ2191">
        <v>675000</v>
      </c>
      <c r="AK2191" t="s">
        <v>125</v>
      </c>
      <c r="AL2191">
        <v>11</v>
      </c>
      <c r="AM2191" t="s">
        <v>68</v>
      </c>
      <c r="AN2191">
        <v>1</v>
      </c>
      <c r="AR2191" t="s">
        <v>76</v>
      </c>
      <c r="AS2191" t="s">
        <v>77</v>
      </c>
      <c r="AT2191">
        <v>-742</v>
      </c>
      <c r="AU2191" t="s">
        <v>76</v>
      </c>
      <c r="AV2191" t="s">
        <v>79</v>
      </c>
      <c r="AW2191" t="s">
        <v>80</v>
      </c>
      <c r="AX2191" t="s">
        <v>161</v>
      </c>
      <c r="AY2191" t="s">
        <v>76</v>
      </c>
      <c r="AZ2191" t="s">
        <v>82</v>
      </c>
      <c r="BA2191" t="s">
        <v>116</v>
      </c>
      <c r="BB2191" t="s">
        <v>121</v>
      </c>
      <c r="BC2191">
        <v>-1</v>
      </c>
      <c r="BD2191" t="s">
        <v>76</v>
      </c>
      <c r="BE2191">
        <v>24</v>
      </c>
      <c r="BF2191" t="s">
        <v>147</v>
      </c>
      <c r="BG2191" t="s">
        <v>154</v>
      </c>
      <c r="BH2191">
        <v>365243</v>
      </c>
      <c r="BI2191">
        <v>-712</v>
      </c>
      <c r="BJ2191">
        <v>-22</v>
      </c>
      <c r="BK2191">
        <v>-22</v>
      </c>
      <c r="BL2191">
        <v>-16</v>
      </c>
      <c r="BM2191">
        <v>1</v>
      </c>
    </row>
    <row r="2192" spans="1:65" x14ac:dyDescent="0.3">
      <c r="A2192">
        <v>119226</v>
      </c>
      <c r="B2192">
        <v>0</v>
      </c>
      <c r="C2192" t="s">
        <v>65</v>
      </c>
      <c r="D2192" t="s">
        <v>88</v>
      </c>
      <c r="E2192" t="s">
        <v>67</v>
      </c>
      <c r="F2192" t="s">
        <v>68</v>
      </c>
      <c r="G2192">
        <v>2</v>
      </c>
      <c r="H2192">
        <v>135000</v>
      </c>
      <c r="I2192">
        <v>1507869</v>
      </c>
      <c r="J2192" t="s">
        <v>69</v>
      </c>
      <c r="K2192" t="s">
        <v>90</v>
      </c>
      <c r="L2192" t="s">
        <v>91</v>
      </c>
      <c r="M2192" t="s">
        <v>72</v>
      </c>
      <c r="N2192">
        <v>2.0246E-2</v>
      </c>
      <c r="O2192">
        <v>13756</v>
      </c>
      <c r="P2192">
        <v>2116</v>
      </c>
      <c r="Q2192">
        <v>136</v>
      </c>
      <c r="R2192">
        <v>3431</v>
      </c>
      <c r="S2192">
        <v>3</v>
      </c>
      <c r="T2192">
        <v>3</v>
      </c>
      <c r="U2192" t="s">
        <v>109</v>
      </c>
      <c r="V2192">
        <v>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170</v>
      </c>
      <c r="AD2192">
        <v>2768009</v>
      </c>
      <c r="AE2192" t="s">
        <v>65</v>
      </c>
      <c r="AF2192">
        <v>24650.1</v>
      </c>
      <c r="AG2192">
        <v>450000</v>
      </c>
      <c r="AH2192">
        <v>512370</v>
      </c>
      <c r="AJ2192">
        <v>450000</v>
      </c>
      <c r="AK2192" t="s">
        <v>120</v>
      </c>
      <c r="AL2192">
        <v>12</v>
      </c>
      <c r="AM2192" t="s">
        <v>68</v>
      </c>
      <c r="AN2192">
        <v>1</v>
      </c>
      <c r="AR2192" t="s">
        <v>122</v>
      </c>
      <c r="AS2192" t="s">
        <v>77</v>
      </c>
      <c r="AT2192">
        <v>-814</v>
      </c>
      <c r="AU2192" t="s">
        <v>78</v>
      </c>
      <c r="AV2192" t="s">
        <v>79</v>
      </c>
      <c r="AX2192" t="s">
        <v>81</v>
      </c>
      <c r="AY2192" t="s">
        <v>76</v>
      </c>
      <c r="AZ2192" t="s">
        <v>82</v>
      </c>
      <c r="BA2192" t="s">
        <v>83</v>
      </c>
      <c r="BB2192" t="s">
        <v>121</v>
      </c>
      <c r="BC2192">
        <v>-1</v>
      </c>
      <c r="BD2192" t="s">
        <v>76</v>
      </c>
      <c r="BE2192">
        <v>36</v>
      </c>
      <c r="BF2192" t="s">
        <v>147</v>
      </c>
      <c r="BG2192" t="s">
        <v>196</v>
      </c>
      <c r="BH2192">
        <v>365243</v>
      </c>
      <c r="BI2192">
        <v>-784</v>
      </c>
      <c r="BJ2192">
        <v>266</v>
      </c>
      <c r="BK2192">
        <v>365243</v>
      </c>
      <c r="BL2192">
        <v>365243</v>
      </c>
      <c r="BM2192">
        <v>1</v>
      </c>
    </row>
    <row r="2193" spans="1:65" x14ac:dyDescent="0.3">
      <c r="A2193">
        <v>119226</v>
      </c>
      <c r="B2193">
        <v>0</v>
      </c>
      <c r="C2193" t="s">
        <v>65</v>
      </c>
      <c r="D2193" t="s">
        <v>88</v>
      </c>
      <c r="E2193" t="s">
        <v>67</v>
      </c>
      <c r="F2193" t="s">
        <v>68</v>
      </c>
      <c r="G2193">
        <v>2</v>
      </c>
      <c r="H2193">
        <v>135000</v>
      </c>
      <c r="I2193">
        <v>1507869</v>
      </c>
      <c r="J2193" t="s">
        <v>69</v>
      </c>
      <c r="K2193" t="s">
        <v>90</v>
      </c>
      <c r="L2193" t="s">
        <v>91</v>
      </c>
      <c r="M2193" t="s">
        <v>72</v>
      </c>
      <c r="N2193">
        <v>2.0246E-2</v>
      </c>
      <c r="O2193">
        <v>13756</v>
      </c>
      <c r="P2193">
        <v>2116</v>
      </c>
      <c r="Q2193">
        <v>136</v>
      </c>
      <c r="R2193">
        <v>3431</v>
      </c>
      <c r="S2193">
        <v>3</v>
      </c>
      <c r="T2193">
        <v>3</v>
      </c>
      <c r="U2193" t="s">
        <v>109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170</v>
      </c>
      <c r="AD2193">
        <v>2463064</v>
      </c>
      <c r="AE2193" t="s">
        <v>93</v>
      </c>
      <c r="AF2193">
        <v>8468.91</v>
      </c>
      <c r="AG2193">
        <v>77067</v>
      </c>
      <c r="AH2193">
        <v>77067</v>
      </c>
      <c r="AI2193">
        <v>0</v>
      </c>
      <c r="AJ2193">
        <v>77067</v>
      </c>
      <c r="AK2193" t="s">
        <v>94</v>
      </c>
      <c r="AL2193">
        <v>14</v>
      </c>
      <c r="AM2193" t="s">
        <v>68</v>
      </c>
      <c r="AN2193">
        <v>1</v>
      </c>
      <c r="AO2193">
        <v>0</v>
      </c>
      <c r="AR2193" t="s">
        <v>79</v>
      </c>
      <c r="AS2193" t="s">
        <v>77</v>
      </c>
      <c r="AT2193">
        <v>-846</v>
      </c>
      <c r="AU2193" t="s">
        <v>78</v>
      </c>
      <c r="AV2193" t="s">
        <v>79</v>
      </c>
      <c r="AX2193" t="s">
        <v>81</v>
      </c>
      <c r="AY2193" t="s">
        <v>124</v>
      </c>
      <c r="AZ2193" t="s">
        <v>96</v>
      </c>
      <c r="BA2193" t="s">
        <v>76</v>
      </c>
      <c r="BB2193" t="s">
        <v>104</v>
      </c>
      <c r="BC2193">
        <v>72</v>
      </c>
      <c r="BD2193" t="s">
        <v>105</v>
      </c>
      <c r="BE2193">
        <v>10</v>
      </c>
      <c r="BF2193" t="s">
        <v>112</v>
      </c>
      <c r="BG2193" t="s">
        <v>208</v>
      </c>
      <c r="BH2193">
        <v>365243</v>
      </c>
      <c r="BI2193">
        <v>-809</v>
      </c>
      <c r="BJ2193">
        <v>-539</v>
      </c>
      <c r="BK2193">
        <v>-629</v>
      </c>
      <c r="BL2193">
        <v>-621</v>
      </c>
      <c r="BM2193">
        <v>0</v>
      </c>
    </row>
    <row r="2194" spans="1:65" x14ac:dyDescent="0.3">
      <c r="A2194">
        <v>119233</v>
      </c>
      <c r="B2194">
        <v>0</v>
      </c>
      <c r="C2194" t="s">
        <v>65</v>
      </c>
      <c r="D2194" t="s">
        <v>88</v>
      </c>
      <c r="E2194" t="s">
        <v>67</v>
      </c>
      <c r="F2194" t="s">
        <v>68</v>
      </c>
      <c r="G2194">
        <v>0</v>
      </c>
      <c r="H2194">
        <v>193500</v>
      </c>
      <c r="I2194">
        <v>1006920</v>
      </c>
      <c r="J2194" t="s">
        <v>89</v>
      </c>
      <c r="K2194" t="s">
        <v>70</v>
      </c>
      <c r="L2194" t="s">
        <v>71</v>
      </c>
      <c r="M2194" t="s">
        <v>72</v>
      </c>
      <c r="N2194">
        <v>1.1703E-2</v>
      </c>
      <c r="O2194">
        <v>19943</v>
      </c>
      <c r="P2194">
        <v>673</v>
      </c>
      <c r="Q2194">
        <v>8771</v>
      </c>
      <c r="R2194">
        <v>3486</v>
      </c>
      <c r="S2194">
        <v>2</v>
      </c>
      <c r="T2194">
        <v>2</v>
      </c>
      <c r="U2194" t="s">
        <v>125</v>
      </c>
      <c r="V2194">
        <v>11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108</v>
      </c>
      <c r="AD2194">
        <v>2317033</v>
      </c>
      <c r="AE2194" t="s">
        <v>99</v>
      </c>
      <c r="AF2194">
        <v>16875</v>
      </c>
      <c r="AG2194">
        <v>337500</v>
      </c>
      <c r="AH2194">
        <v>337500</v>
      </c>
      <c r="AJ2194">
        <v>337500</v>
      </c>
      <c r="AK2194" t="s">
        <v>73</v>
      </c>
      <c r="AL2194">
        <v>10</v>
      </c>
      <c r="AM2194" t="s">
        <v>68</v>
      </c>
      <c r="AN2194">
        <v>1</v>
      </c>
      <c r="AR2194" t="s">
        <v>79</v>
      </c>
      <c r="AS2194" t="s">
        <v>77</v>
      </c>
      <c r="AT2194">
        <v>-292</v>
      </c>
      <c r="AU2194" t="s">
        <v>76</v>
      </c>
      <c r="AV2194" t="s">
        <v>79</v>
      </c>
      <c r="AW2194" t="s">
        <v>80</v>
      </c>
      <c r="AX2194" t="s">
        <v>81</v>
      </c>
      <c r="AY2194" t="s">
        <v>76</v>
      </c>
      <c r="AZ2194" t="s">
        <v>131</v>
      </c>
      <c r="BA2194" t="s">
        <v>116</v>
      </c>
      <c r="BB2194" t="s">
        <v>121</v>
      </c>
      <c r="BC2194">
        <v>-1</v>
      </c>
      <c r="BD2194" t="s">
        <v>76</v>
      </c>
      <c r="BE2194">
        <v>0</v>
      </c>
      <c r="BF2194" t="s">
        <v>76</v>
      </c>
      <c r="BG2194" t="s">
        <v>160</v>
      </c>
      <c r="BH2194">
        <v>-259</v>
      </c>
      <c r="BI2194">
        <v>-214</v>
      </c>
      <c r="BJ2194">
        <v>365243</v>
      </c>
      <c r="BK2194">
        <v>365243</v>
      </c>
      <c r="BL2194">
        <v>365243</v>
      </c>
      <c r="BM2194">
        <v>0</v>
      </c>
    </row>
    <row r="2195" spans="1:65" x14ac:dyDescent="0.3">
      <c r="A2195">
        <v>119233</v>
      </c>
      <c r="B2195">
        <v>0</v>
      </c>
      <c r="C2195" t="s">
        <v>65</v>
      </c>
      <c r="D2195" t="s">
        <v>88</v>
      </c>
      <c r="E2195" t="s">
        <v>67</v>
      </c>
      <c r="F2195" t="s">
        <v>68</v>
      </c>
      <c r="G2195">
        <v>0</v>
      </c>
      <c r="H2195">
        <v>193500</v>
      </c>
      <c r="I2195">
        <v>1006920</v>
      </c>
      <c r="J2195" t="s">
        <v>89</v>
      </c>
      <c r="K2195" t="s">
        <v>70</v>
      </c>
      <c r="L2195" t="s">
        <v>71</v>
      </c>
      <c r="M2195" t="s">
        <v>72</v>
      </c>
      <c r="N2195">
        <v>1.1703E-2</v>
      </c>
      <c r="O2195">
        <v>19943</v>
      </c>
      <c r="P2195">
        <v>673</v>
      </c>
      <c r="Q2195">
        <v>8771</v>
      </c>
      <c r="R2195">
        <v>3486</v>
      </c>
      <c r="S2195">
        <v>2</v>
      </c>
      <c r="T2195">
        <v>2</v>
      </c>
      <c r="U2195" t="s">
        <v>125</v>
      </c>
      <c r="V2195">
        <v>11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108</v>
      </c>
      <c r="AD2195">
        <v>2627691</v>
      </c>
      <c r="AE2195" t="s">
        <v>93</v>
      </c>
      <c r="AF2195">
        <v>12470.445</v>
      </c>
      <c r="AG2195">
        <v>106186.5</v>
      </c>
      <c r="AH2195">
        <v>117400.5</v>
      </c>
      <c r="AI2195">
        <v>0</v>
      </c>
      <c r="AJ2195">
        <v>106186.5</v>
      </c>
      <c r="AK2195" t="s">
        <v>125</v>
      </c>
      <c r="AL2195">
        <v>11</v>
      </c>
      <c r="AM2195" t="s">
        <v>68</v>
      </c>
      <c r="AN2195">
        <v>1</v>
      </c>
      <c r="AO2195">
        <v>0</v>
      </c>
      <c r="AR2195" t="s">
        <v>79</v>
      </c>
      <c r="AS2195" t="s">
        <v>77</v>
      </c>
      <c r="AT2195">
        <v>-875</v>
      </c>
      <c r="AU2195" t="s">
        <v>78</v>
      </c>
      <c r="AV2195" t="s">
        <v>79</v>
      </c>
      <c r="AW2195" t="s">
        <v>80</v>
      </c>
      <c r="AX2195" t="s">
        <v>102</v>
      </c>
      <c r="AY2195" t="s">
        <v>103</v>
      </c>
      <c r="AZ2195" t="s">
        <v>96</v>
      </c>
      <c r="BA2195" t="s">
        <v>76</v>
      </c>
      <c r="BB2195" t="s">
        <v>104</v>
      </c>
      <c r="BC2195">
        <v>1500</v>
      </c>
      <c r="BD2195" t="s">
        <v>85</v>
      </c>
      <c r="BE2195">
        <v>12</v>
      </c>
      <c r="BF2195" t="s">
        <v>147</v>
      </c>
      <c r="BG2195" t="s">
        <v>151</v>
      </c>
      <c r="BH2195">
        <v>365243</v>
      </c>
      <c r="BI2195">
        <v>-840</v>
      </c>
      <c r="BJ2195">
        <v>-510</v>
      </c>
      <c r="BK2195">
        <v>-540</v>
      </c>
      <c r="BL2195">
        <v>-520</v>
      </c>
      <c r="BM2195">
        <v>0</v>
      </c>
    </row>
    <row r="2196" spans="1:65" x14ac:dyDescent="0.3">
      <c r="A2196">
        <v>119245</v>
      </c>
      <c r="B2196">
        <v>0</v>
      </c>
      <c r="C2196" t="s">
        <v>65</v>
      </c>
      <c r="D2196" t="s">
        <v>88</v>
      </c>
      <c r="E2196" t="s">
        <v>68</v>
      </c>
      <c r="F2196" t="s">
        <v>68</v>
      </c>
      <c r="G2196">
        <v>2</v>
      </c>
      <c r="H2196">
        <v>76500</v>
      </c>
      <c r="I2196">
        <v>152820</v>
      </c>
      <c r="J2196" t="s">
        <v>69</v>
      </c>
      <c r="K2196" t="s">
        <v>70</v>
      </c>
      <c r="L2196" t="s">
        <v>91</v>
      </c>
      <c r="M2196" t="s">
        <v>72</v>
      </c>
      <c r="N2196">
        <v>2.8663000000000001E-2</v>
      </c>
      <c r="O2196">
        <v>13721</v>
      </c>
      <c r="P2196">
        <v>5149</v>
      </c>
      <c r="Q2196">
        <v>3447</v>
      </c>
      <c r="R2196">
        <v>470</v>
      </c>
      <c r="S2196">
        <v>2</v>
      </c>
      <c r="T2196">
        <v>2</v>
      </c>
      <c r="U2196" t="s">
        <v>109</v>
      </c>
      <c r="V2196">
        <v>12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168</v>
      </c>
      <c r="AD2196">
        <v>1389043</v>
      </c>
      <c r="AE2196" t="s">
        <v>93</v>
      </c>
      <c r="AF2196">
        <v>5853.06</v>
      </c>
      <c r="AG2196">
        <v>31851</v>
      </c>
      <c r="AH2196">
        <v>28705.5</v>
      </c>
      <c r="AI2196">
        <v>4500</v>
      </c>
      <c r="AJ2196">
        <v>31851</v>
      </c>
      <c r="AK2196" t="s">
        <v>123</v>
      </c>
      <c r="AL2196">
        <v>15</v>
      </c>
      <c r="AM2196" t="s">
        <v>68</v>
      </c>
      <c r="AN2196">
        <v>1</v>
      </c>
      <c r="AO2196">
        <v>0.14759329299999999</v>
      </c>
      <c r="AR2196" t="s">
        <v>79</v>
      </c>
      <c r="AS2196" t="s">
        <v>77</v>
      </c>
      <c r="AT2196">
        <v>-1572</v>
      </c>
      <c r="AU2196" t="s">
        <v>76</v>
      </c>
      <c r="AV2196" t="s">
        <v>79</v>
      </c>
      <c r="AX2196" t="s">
        <v>81</v>
      </c>
      <c r="AY2196" t="s">
        <v>124</v>
      </c>
      <c r="AZ2196" t="s">
        <v>96</v>
      </c>
      <c r="BA2196" t="s">
        <v>76</v>
      </c>
      <c r="BB2196" t="s">
        <v>104</v>
      </c>
      <c r="BC2196">
        <v>18</v>
      </c>
      <c r="BD2196" t="s">
        <v>105</v>
      </c>
      <c r="BE2196">
        <v>6</v>
      </c>
      <c r="BF2196" t="s">
        <v>86</v>
      </c>
      <c r="BG2196" t="s">
        <v>106</v>
      </c>
      <c r="BH2196">
        <v>365243</v>
      </c>
      <c r="BI2196">
        <v>-1531</v>
      </c>
      <c r="BJ2196">
        <v>-1381</v>
      </c>
      <c r="BK2196">
        <v>-1381</v>
      </c>
      <c r="BL2196">
        <v>-1377</v>
      </c>
      <c r="BM2196">
        <v>0</v>
      </c>
    </row>
    <row r="2197" spans="1:65" x14ac:dyDescent="0.3">
      <c r="A2197">
        <v>119245</v>
      </c>
      <c r="B2197">
        <v>0</v>
      </c>
      <c r="C2197" t="s">
        <v>65</v>
      </c>
      <c r="D2197" t="s">
        <v>88</v>
      </c>
      <c r="E2197" t="s">
        <v>68</v>
      </c>
      <c r="F2197" t="s">
        <v>68</v>
      </c>
      <c r="G2197">
        <v>2</v>
      </c>
      <c r="H2197">
        <v>76500</v>
      </c>
      <c r="I2197">
        <v>152820</v>
      </c>
      <c r="J2197" t="s">
        <v>69</v>
      </c>
      <c r="K2197" t="s">
        <v>70</v>
      </c>
      <c r="L2197" t="s">
        <v>91</v>
      </c>
      <c r="M2197" t="s">
        <v>72</v>
      </c>
      <c r="N2197">
        <v>2.8663000000000001E-2</v>
      </c>
      <c r="O2197">
        <v>13721</v>
      </c>
      <c r="P2197">
        <v>5149</v>
      </c>
      <c r="Q2197">
        <v>3447</v>
      </c>
      <c r="R2197">
        <v>470</v>
      </c>
      <c r="S2197">
        <v>2</v>
      </c>
      <c r="T2197">
        <v>2</v>
      </c>
      <c r="U2197" t="s">
        <v>109</v>
      </c>
      <c r="V2197">
        <v>12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168</v>
      </c>
      <c r="AD2197">
        <v>2767284</v>
      </c>
      <c r="AE2197" t="s">
        <v>99</v>
      </c>
      <c r="AF2197">
        <v>3375</v>
      </c>
      <c r="AG2197">
        <v>0</v>
      </c>
      <c r="AH2197">
        <v>67500</v>
      </c>
      <c r="AK2197" t="s">
        <v>73</v>
      </c>
      <c r="AL2197">
        <v>14</v>
      </c>
      <c r="AM2197" t="s">
        <v>67</v>
      </c>
      <c r="AN2197">
        <v>1</v>
      </c>
      <c r="AR2197" t="s">
        <v>79</v>
      </c>
      <c r="AS2197" t="s">
        <v>114</v>
      </c>
      <c r="AT2197">
        <v>-2710</v>
      </c>
      <c r="AU2197" t="s">
        <v>76</v>
      </c>
      <c r="AV2197" t="s">
        <v>76</v>
      </c>
      <c r="AX2197" t="s">
        <v>81</v>
      </c>
      <c r="AY2197" t="s">
        <v>76</v>
      </c>
      <c r="AZ2197" t="s">
        <v>131</v>
      </c>
      <c r="BA2197" t="s">
        <v>116</v>
      </c>
      <c r="BB2197" t="s">
        <v>138</v>
      </c>
      <c r="BC2197">
        <v>150</v>
      </c>
      <c r="BD2197" t="s">
        <v>85</v>
      </c>
      <c r="BE2197">
        <v>0</v>
      </c>
      <c r="BF2197" t="s">
        <v>76</v>
      </c>
      <c r="BG2197" t="s">
        <v>132</v>
      </c>
    </row>
    <row r="2198" spans="1:65" x14ac:dyDescent="0.3">
      <c r="A2198">
        <v>119248</v>
      </c>
      <c r="B2198">
        <v>0</v>
      </c>
      <c r="C2198" t="s">
        <v>65</v>
      </c>
      <c r="D2198" t="s">
        <v>88</v>
      </c>
      <c r="E2198" t="s">
        <v>67</v>
      </c>
      <c r="F2198" t="s">
        <v>67</v>
      </c>
      <c r="G2198">
        <v>0</v>
      </c>
      <c r="H2198">
        <v>202500</v>
      </c>
      <c r="I2198">
        <v>247500</v>
      </c>
      <c r="J2198" t="s">
        <v>69</v>
      </c>
      <c r="K2198" t="s">
        <v>90</v>
      </c>
      <c r="L2198" t="s">
        <v>71</v>
      </c>
      <c r="M2198" t="s">
        <v>72</v>
      </c>
      <c r="N2198">
        <v>2.8663000000000001E-2</v>
      </c>
      <c r="O2198">
        <v>18373</v>
      </c>
      <c r="P2198">
        <v>5612</v>
      </c>
      <c r="Q2198">
        <v>214</v>
      </c>
      <c r="R2198">
        <v>1903</v>
      </c>
      <c r="S2198">
        <v>2</v>
      </c>
      <c r="T2198">
        <v>2</v>
      </c>
      <c r="U2198" t="s">
        <v>109</v>
      </c>
      <c r="V2198">
        <v>10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 t="s">
        <v>108</v>
      </c>
      <c r="AD2198">
        <v>1003128</v>
      </c>
      <c r="AE2198" t="s">
        <v>65</v>
      </c>
      <c r="AF2198">
        <v>45155.7</v>
      </c>
      <c r="AG2198">
        <v>1485000</v>
      </c>
      <c r="AH2198">
        <v>1485000</v>
      </c>
      <c r="AJ2198">
        <v>1485000</v>
      </c>
      <c r="AK2198" t="s">
        <v>123</v>
      </c>
      <c r="AL2198">
        <v>8</v>
      </c>
      <c r="AM2198" t="s">
        <v>68</v>
      </c>
      <c r="AN2198">
        <v>1</v>
      </c>
      <c r="AR2198" t="s">
        <v>76</v>
      </c>
      <c r="AS2198" t="s">
        <v>77</v>
      </c>
      <c r="AT2198">
        <v>-1064</v>
      </c>
      <c r="AU2198" t="s">
        <v>78</v>
      </c>
      <c r="AV2198" t="s">
        <v>79</v>
      </c>
      <c r="AW2198" t="s">
        <v>80</v>
      </c>
      <c r="AX2198" t="s">
        <v>81</v>
      </c>
      <c r="AY2198" t="s">
        <v>76</v>
      </c>
      <c r="AZ2198" t="s">
        <v>82</v>
      </c>
      <c r="BA2198" t="s">
        <v>83</v>
      </c>
      <c r="BB2198" t="s">
        <v>121</v>
      </c>
      <c r="BC2198">
        <v>-1</v>
      </c>
      <c r="BD2198" t="s">
        <v>76</v>
      </c>
      <c r="BE2198">
        <v>48</v>
      </c>
      <c r="BF2198" t="s">
        <v>97</v>
      </c>
      <c r="BG2198" t="s">
        <v>150</v>
      </c>
      <c r="BH2198">
        <v>365243</v>
      </c>
      <c r="BI2198">
        <v>-1034</v>
      </c>
      <c r="BJ2198">
        <v>376</v>
      </c>
      <c r="BK2198">
        <v>-44</v>
      </c>
      <c r="BL2198">
        <v>-37</v>
      </c>
      <c r="BM2198">
        <v>0</v>
      </c>
    </row>
    <row r="2199" spans="1:65" x14ac:dyDescent="0.3">
      <c r="A2199">
        <v>119257</v>
      </c>
      <c r="B2199">
        <v>0</v>
      </c>
      <c r="C2199" t="s">
        <v>65</v>
      </c>
      <c r="D2199" t="s">
        <v>88</v>
      </c>
      <c r="E2199" t="s">
        <v>67</v>
      </c>
      <c r="F2199" t="s">
        <v>68</v>
      </c>
      <c r="G2199">
        <v>0</v>
      </c>
      <c r="H2199">
        <v>180000</v>
      </c>
      <c r="I2199">
        <v>792346.5</v>
      </c>
      <c r="J2199" t="s">
        <v>69</v>
      </c>
      <c r="K2199" t="s">
        <v>90</v>
      </c>
      <c r="L2199" t="s">
        <v>91</v>
      </c>
      <c r="M2199" t="s">
        <v>72</v>
      </c>
      <c r="N2199">
        <v>2.042E-3</v>
      </c>
      <c r="O2199">
        <v>10013</v>
      </c>
      <c r="P2199">
        <v>471</v>
      </c>
      <c r="Q2199">
        <v>4199</v>
      </c>
      <c r="R2199">
        <v>1581</v>
      </c>
      <c r="S2199">
        <v>3</v>
      </c>
      <c r="T2199">
        <v>3</v>
      </c>
      <c r="U2199" t="s">
        <v>125</v>
      </c>
      <c r="V2199">
        <v>13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122</v>
      </c>
      <c r="AD2199">
        <v>2525087</v>
      </c>
      <c r="AE2199" t="s">
        <v>93</v>
      </c>
      <c r="AF2199">
        <v>8876.0249999999996</v>
      </c>
      <c r="AG2199">
        <v>62955</v>
      </c>
      <c r="AH2199">
        <v>62955</v>
      </c>
      <c r="AI2199">
        <v>0</v>
      </c>
      <c r="AJ2199">
        <v>62955</v>
      </c>
      <c r="AK2199" t="s">
        <v>75</v>
      </c>
      <c r="AL2199">
        <v>14</v>
      </c>
      <c r="AM2199" t="s">
        <v>68</v>
      </c>
      <c r="AN2199">
        <v>1</v>
      </c>
      <c r="AO2199">
        <v>0</v>
      </c>
      <c r="AR2199" t="s">
        <v>79</v>
      </c>
      <c r="AS2199" t="s">
        <v>77</v>
      </c>
      <c r="AT2199">
        <v>-177</v>
      </c>
      <c r="AU2199" t="s">
        <v>78</v>
      </c>
      <c r="AV2199" t="s">
        <v>79</v>
      </c>
      <c r="AX2199" t="s">
        <v>81</v>
      </c>
      <c r="AY2199" t="s">
        <v>124</v>
      </c>
      <c r="AZ2199" t="s">
        <v>96</v>
      </c>
      <c r="BA2199" t="s">
        <v>76</v>
      </c>
      <c r="BB2199" t="s">
        <v>104</v>
      </c>
      <c r="BC2199">
        <v>58</v>
      </c>
      <c r="BD2199" t="s">
        <v>105</v>
      </c>
      <c r="BE2199">
        <v>10</v>
      </c>
      <c r="BF2199" t="s">
        <v>86</v>
      </c>
      <c r="BG2199" t="s">
        <v>106</v>
      </c>
      <c r="BH2199">
        <v>365243</v>
      </c>
      <c r="BI2199">
        <v>-143</v>
      </c>
      <c r="BJ2199">
        <v>127</v>
      </c>
      <c r="BK2199">
        <v>365243</v>
      </c>
      <c r="BL2199">
        <v>365243</v>
      </c>
      <c r="BM2199">
        <v>0</v>
      </c>
    </row>
    <row r="2200" spans="1:65" x14ac:dyDescent="0.3">
      <c r="A2200">
        <v>119259</v>
      </c>
      <c r="B2200">
        <v>0</v>
      </c>
      <c r="C2200" t="s">
        <v>99</v>
      </c>
      <c r="D2200" t="s">
        <v>88</v>
      </c>
      <c r="E2200" t="s">
        <v>68</v>
      </c>
      <c r="F2200" t="s">
        <v>68</v>
      </c>
      <c r="G2200">
        <v>0</v>
      </c>
      <c r="H2200">
        <v>112500</v>
      </c>
      <c r="I2200">
        <v>202500</v>
      </c>
      <c r="J2200" t="s">
        <v>113</v>
      </c>
      <c r="K2200" t="s">
        <v>70</v>
      </c>
      <c r="L2200" t="s">
        <v>140</v>
      </c>
      <c r="M2200" t="s">
        <v>72</v>
      </c>
      <c r="N2200">
        <v>1.8208999999999999E-2</v>
      </c>
      <c r="O2200">
        <v>23671</v>
      </c>
      <c r="P2200">
        <v>365243</v>
      </c>
      <c r="Q2200">
        <v>2193</v>
      </c>
      <c r="R2200">
        <v>4095</v>
      </c>
      <c r="S2200">
        <v>3</v>
      </c>
      <c r="T2200">
        <v>3</v>
      </c>
      <c r="U2200" t="s">
        <v>120</v>
      </c>
      <c r="V2200">
        <v>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76</v>
      </c>
      <c r="AD2200">
        <v>2248946</v>
      </c>
      <c r="AE2200" t="s">
        <v>65</v>
      </c>
      <c r="AF2200">
        <v>13740.48</v>
      </c>
      <c r="AG2200">
        <v>279000</v>
      </c>
      <c r="AH2200">
        <v>324297</v>
      </c>
      <c r="AJ2200">
        <v>279000</v>
      </c>
      <c r="AK2200" t="s">
        <v>75</v>
      </c>
      <c r="AL2200">
        <v>11</v>
      </c>
      <c r="AM2200" t="s">
        <v>68</v>
      </c>
      <c r="AN2200">
        <v>1</v>
      </c>
      <c r="AR2200" t="s">
        <v>76</v>
      </c>
      <c r="AS2200" t="s">
        <v>77</v>
      </c>
      <c r="AT2200">
        <v>-458</v>
      </c>
      <c r="AU2200" t="s">
        <v>78</v>
      </c>
      <c r="AV2200" t="s">
        <v>79</v>
      </c>
      <c r="AX2200" t="s">
        <v>81</v>
      </c>
      <c r="AY2200" t="s">
        <v>76</v>
      </c>
      <c r="AZ2200" t="s">
        <v>82</v>
      </c>
      <c r="BA2200" t="s">
        <v>116</v>
      </c>
      <c r="BB2200" t="s">
        <v>121</v>
      </c>
      <c r="BC2200">
        <v>-1</v>
      </c>
      <c r="BD2200" t="s">
        <v>76</v>
      </c>
      <c r="BE2200">
        <v>36</v>
      </c>
      <c r="BF2200" t="s">
        <v>112</v>
      </c>
      <c r="BG2200" t="s">
        <v>118</v>
      </c>
      <c r="BH2200">
        <v>365243</v>
      </c>
      <c r="BI2200">
        <v>-428</v>
      </c>
      <c r="BJ2200">
        <v>622</v>
      </c>
      <c r="BK2200">
        <v>365243</v>
      </c>
      <c r="BL2200">
        <v>365243</v>
      </c>
      <c r="BM2200">
        <v>1</v>
      </c>
    </row>
    <row r="2201" spans="1:65" x14ac:dyDescent="0.3">
      <c r="A2201">
        <v>119260</v>
      </c>
      <c r="B2201">
        <v>0</v>
      </c>
      <c r="C2201" t="s">
        <v>65</v>
      </c>
      <c r="D2201" t="s">
        <v>88</v>
      </c>
      <c r="E2201" t="s">
        <v>67</v>
      </c>
      <c r="F2201" t="s">
        <v>68</v>
      </c>
      <c r="G2201">
        <v>0</v>
      </c>
      <c r="H2201">
        <v>171000</v>
      </c>
      <c r="I2201">
        <v>389844</v>
      </c>
      <c r="J2201" t="s">
        <v>113</v>
      </c>
      <c r="K2201" t="s">
        <v>90</v>
      </c>
      <c r="L2201" t="s">
        <v>91</v>
      </c>
      <c r="M2201" t="s">
        <v>72</v>
      </c>
      <c r="N2201">
        <v>3.0755000000000001E-2</v>
      </c>
      <c r="O2201">
        <v>19961</v>
      </c>
      <c r="P2201">
        <v>365243</v>
      </c>
      <c r="Q2201">
        <v>261</v>
      </c>
      <c r="R2201">
        <v>3485</v>
      </c>
      <c r="S2201">
        <v>2</v>
      </c>
      <c r="T2201">
        <v>2</v>
      </c>
      <c r="U2201" t="s">
        <v>120</v>
      </c>
      <c r="V2201">
        <v>11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76</v>
      </c>
      <c r="AD2201">
        <v>2642351</v>
      </c>
      <c r="AE2201" t="s">
        <v>93</v>
      </c>
      <c r="AF2201">
        <v>16666.830000000002</v>
      </c>
      <c r="AG2201">
        <v>155245.5</v>
      </c>
      <c r="AH2201">
        <v>150016.5</v>
      </c>
      <c r="AI2201">
        <v>15525</v>
      </c>
      <c r="AJ2201">
        <v>155245.5</v>
      </c>
      <c r="AK2201" t="s">
        <v>94</v>
      </c>
      <c r="AL2201">
        <v>7</v>
      </c>
      <c r="AM2201" t="s">
        <v>68</v>
      </c>
      <c r="AN2201">
        <v>1</v>
      </c>
      <c r="AO2201">
        <v>0.102138354</v>
      </c>
      <c r="AR2201" t="s">
        <v>79</v>
      </c>
      <c r="AS2201" t="s">
        <v>77</v>
      </c>
      <c r="AT2201">
        <v>-2384</v>
      </c>
      <c r="AU2201" t="s">
        <v>78</v>
      </c>
      <c r="AV2201" t="s">
        <v>79</v>
      </c>
      <c r="AW2201" t="s">
        <v>80</v>
      </c>
      <c r="AX2201" t="s">
        <v>102</v>
      </c>
      <c r="AY2201" t="s">
        <v>95</v>
      </c>
      <c r="AZ2201" t="s">
        <v>96</v>
      </c>
      <c r="BA2201" t="s">
        <v>76</v>
      </c>
      <c r="BB2201" t="s">
        <v>104</v>
      </c>
      <c r="BC2201">
        <v>1214</v>
      </c>
      <c r="BD2201" t="s">
        <v>85</v>
      </c>
      <c r="BE2201">
        <v>10</v>
      </c>
      <c r="BF2201" t="s">
        <v>112</v>
      </c>
      <c r="BG2201" t="s">
        <v>98</v>
      </c>
      <c r="BH2201">
        <v>365243</v>
      </c>
      <c r="BI2201">
        <v>-2353</v>
      </c>
      <c r="BJ2201">
        <v>-2083</v>
      </c>
      <c r="BK2201">
        <v>-2143</v>
      </c>
      <c r="BL2201">
        <v>-2138</v>
      </c>
      <c r="BM2201">
        <v>1</v>
      </c>
    </row>
    <row r="2202" spans="1:65" x14ac:dyDescent="0.3">
      <c r="A2202">
        <v>119275</v>
      </c>
      <c r="B2202">
        <v>0</v>
      </c>
      <c r="C2202" t="s">
        <v>65</v>
      </c>
      <c r="D2202" t="s">
        <v>88</v>
      </c>
      <c r="E2202" t="s">
        <v>68</v>
      </c>
      <c r="F2202" t="s">
        <v>67</v>
      </c>
      <c r="G2202">
        <v>1</v>
      </c>
      <c r="H2202">
        <v>225000</v>
      </c>
      <c r="I2202">
        <v>1236816</v>
      </c>
      <c r="J2202" t="s">
        <v>69</v>
      </c>
      <c r="K2202" t="s">
        <v>70</v>
      </c>
      <c r="L2202" t="s">
        <v>139</v>
      </c>
      <c r="M2202" t="s">
        <v>127</v>
      </c>
      <c r="N2202">
        <v>4.6219999999999997E-2</v>
      </c>
      <c r="O2202">
        <v>13601</v>
      </c>
      <c r="P2202">
        <v>908</v>
      </c>
      <c r="Q2202">
        <v>7354</v>
      </c>
      <c r="R2202">
        <v>4775</v>
      </c>
      <c r="S2202">
        <v>1</v>
      </c>
      <c r="T2202">
        <v>1</v>
      </c>
      <c r="U2202" t="s">
        <v>125</v>
      </c>
      <c r="V2202">
        <v>10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170</v>
      </c>
      <c r="AD2202">
        <v>1536585</v>
      </c>
      <c r="AE2202" t="s">
        <v>93</v>
      </c>
      <c r="AF2202">
        <v>15299.37</v>
      </c>
      <c r="AG2202">
        <v>120451.5</v>
      </c>
      <c r="AH2202">
        <v>137214</v>
      </c>
      <c r="AI2202">
        <v>0</v>
      </c>
      <c r="AJ2202">
        <v>120451.5</v>
      </c>
      <c r="AK2202" t="s">
        <v>94</v>
      </c>
      <c r="AL2202">
        <v>19</v>
      </c>
      <c r="AM2202" t="s">
        <v>68</v>
      </c>
      <c r="AN2202">
        <v>1</v>
      </c>
      <c r="AO2202">
        <v>0</v>
      </c>
      <c r="AR2202" t="s">
        <v>79</v>
      </c>
      <c r="AS2202" t="s">
        <v>77</v>
      </c>
      <c r="AT2202">
        <v>-844</v>
      </c>
      <c r="AU2202" t="s">
        <v>78</v>
      </c>
      <c r="AV2202" t="s">
        <v>79</v>
      </c>
      <c r="AW2202" t="s">
        <v>80</v>
      </c>
      <c r="AX2202" t="s">
        <v>81</v>
      </c>
      <c r="AY2202" t="s">
        <v>95</v>
      </c>
      <c r="AZ2202" t="s">
        <v>96</v>
      </c>
      <c r="BA2202" t="s">
        <v>76</v>
      </c>
      <c r="BB2202" t="s">
        <v>104</v>
      </c>
      <c r="BC2202">
        <v>1000</v>
      </c>
      <c r="BD2202" t="s">
        <v>85</v>
      </c>
      <c r="BE2202">
        <v>12</v>
      </c>
      <c r="BF2202" t="s">
        <v>86</v>
      </c>
      <c r="BG2202" t="s">
        <v>151</v>
      </c>
      <c r="BH2202">
        <v>365243</v>
      </c>
      <c r="BI2202">
        <v>-813</v>
      </c>
      <c r="BJ2202">
        <v>-483</v>
      </c>
      <c r="BK2202">
        <v>-543</v>
      </c>
      <c r="BL2202">
        <v>-535</v>
      </c>
      <c r="BM2202">
        <v>0</v>
      </c>
    </row>
    <row r="2203" spans="1:65" x14ac:dyDescent="0.3">
      <c r="A2203">
        <v>119283</v>
      </c>
      <c r="B2203">
        <v>0</v>
      </c>
      <c r="C2203" t="s">
        <v>65</v>
      </c>
      <c r="D2203" t="s">
        <v>66</v>
      </c>
      <c r="E2203" t="s">
        <v>68</v>
      </c>
      <c r="F2203" t="s">
        <v>68</v>
      </c>
      <c r="G2203">
        <v>1</v>
      </c>
      <c r="H2203">
        <v>175500</v>
      </c>
      <c r="I2203">
        <v>781920</v>
      </c>
      <c r="J2203" t="s">
        <v>133</v>
      </c>
      <c r="K2203" t="s">
        <v>70</v>
      </c>
      <c r="L2203" t="s">
        <v>91</v>
      </c>
      <c r="M2203" t="s">
        <v>72</v>
      </c>
      <c r="N2203">
        <v>2.5163999999999999E-2</v>
      </c>
      <c r="O2203">
        <v>15698</v>
      </c>
      <c r="P2203">
        <v>5574</v>
      </c>
      <c r="Q2203">
        <v>4331</v>
      </c>
      <c r="R2203">
        <v>5827</v>
      </c>
      <c r="S2203">
        <v>2</v>
      </c>
      <c r="T2203">
        <v>2</v>
      </c>
      <c r="U2203" t="s">
        <v>109</v>
      </c>
      <c r="V2203">
        <v>12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170</v>
      </c>
      <c r="AD2203">
        <v>2698123</v>
      </c>
      <c r="AE2203" t="s">
        <v>93</v>
      </c>
      <c r="AF2203">
        <v>6184.5749999999998</v>
      </c>
      <c r="AG2203">
        <v>50580</v>
      </c>
      <c r="AH2203">
        <v>49279.5</v>
      </c>
      <c r="AI2203">
        <v>5058</v>
      </c>
      <c r="AJ2203">
        <v>50580</v>
      </c>
      <c r="AK2203" t="s">
        <v>120</v>
      </c>
      <c r="AL2203">
        <v>12</v>
      </c>
      <c r="AM2203" t="s">
        <v>68</v>
      </c>
      <c r="AN2203">
        <v>1</v>
      </c>
      <c r="AO2203">
        <v>0.10137790300000001</v>
      </c>
      <c r="AR2203" t="s">
        <v>79</v>
      </c>
      <c r="AS2203" t="s">
        <v>77</v>
      </c>
      <c r="AT2203">
        <v>-2858</v>
      </c>
      <c r="AU2203" t="s">
        <v>78</v>
      </c>
      <c r="AV2203" t="s">
        <v>79</v>
      </c>
      <c r="AX2203" t="s">
        <v>102</v>
      </c>
      <c r="AY2203" t="s">
        <v>103</v>
      </c>
      <c r="AZ2203" t="s">
        <v>96</v>
      </c>
      <c r="BA2203" t="s">
        <v>76</v>
      </c>
      <c r="BB2203" t="s">
        <v>138</v>
      </c>
      <c r="BC2203">
        <v>90</v>
      </c>
      <c r="BD2203" t="s">
        <v>157</v>
      </c>
      <c r="BE2203">
        <v>10</v>
      </c>
      <c r="BF2203" t="s">
        <v>86</v>
      </c>
      <c r="BG2203" t="s">
        <v>158</v>
      </c>
      <c r="BH2203">
        <v>365243</v>
      </c>
      <c r="BI2203">
        <v>-2825</v>
      </c>
      <c r="BJ2203">
        <v>-2555</v>
      </c>
      <c r="BK2203">
        <v>-2555</v>
      </c>
      <c r="BL2203">
        <v>-2553</v>
      </c>
      <c r="BM2203">
        <v>1</v>
      </c>
    </row>
    <row r="2204" spans="1:65" x14ac:dyDescent="0.3">
      <c r="A2204">
        <v>119286</v>
      </c>
      <c r="B2204">
        <v>0</v>
      </c>
      <c r="C2204" t="s">
        <v>65</v>
      </c>
      <c r="D2204" t="s">
        <v>66</v>
      </c>
      <c r="E2204" t="s">
        <v>68</v>
      </c>
      <c r="F2204" t="s">
        <v>68</v>
      </c>
      <c r="G2204">
        <v>2</v>
      </c>
      <c r="H2204">
        <v>225000</v>
      </c>
      <c r="I2204">
        <v>810000</v>
      </c>
      <c r="J2204" t="s">
        <v>89</v>
      </c>
      <c r="K2204" t="s">
        <v>90</v>
      </c>
      <c r="L2204" t="s">
        <v>91</v>
      </c>
      <c r="M2204" t="s">
        <v>72</v>
      </c>
      <c r="N2204">
        <v>1.8208999999999999E-2</v>
      </c>
      <c r="O2204">
        <v>11891</v>
      </c>
      <c r="P2204">
        <v>1176</v>
      </c>
      <c r="Q2204">
        <v>497</v>
      </c>
      <c r="R2204">
        <v>3720</v>
      </c>
      <c r="S2204">
        <v>3</v>
      </c>
      <c r="T2204">
        <v>3</v>
      </c>
      <c r="U2204" t="s">
        <v>73</v>
      </c>
      <c r="V2204">
        <v>11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141</v>
      </c>
      <c r="AD2204">
        <v>1573916</v>
      </c>
      <c r="AE2204" t="s">
        <v>93</v>
      </c>
      <c r="AF2204">
        <v>8938.6200000000008</v>
      </c>
      <c r="AG2204">
        <v>89397</v>
      </c>
      <c r="AH2204">
        <v>80455.5</v>
      </c>
      <c r="AI2204">
        <v>8941.5</v>
      </c>
      <c r="AJ2204">
        <v>89397</v>
      </c>
      <c r="AK2204" t="s">
        <v>109</v>
      </c>
      <c r="AL2204">
        <v>9</v>
      </c>
      <c r="AM2204" t="s">
        <v>68</v>
      </c>
      <c r="AN2204">
        <v>1</v>
      </c>
      <c r="AO2204">
        <v>0.10893102</v>
      </c>
      <c r="AR2204" t="s">
        <v>79</v>
      </c>
      <c r="AS2204" t="s">
        <v>77</v>
      </c>
      <c r="AT2204">
        <v>-2533</v>
      </c>
      <c r="AU2204" t="s">
        <v>78</v>
      </c>
      <c r="AV2204" t="s">
        <v>79</v>
      </c>
      <c r="AW2204" t="s">
        <v>80</v>
      </c>
      <c r="AX2204" t="s">
        <v>81</v>
      </c>
      <c r="AY2204" t="s">
        <v>136</v>
      </c>
      <c r="AZ2204" t="s">
        <v>96</v>
      </c>
      <c r="BA2204" t="s">
        <v>76</v>
      </c>
      <c r="BB2204" t="s">
        <v>104</v>
      </c>
      <c r="BC2204">
        <v>3855</v>
      </c>
      <c r="BD2204" t="s">
        <v>85</v>
      </c>
      <c r="BE2204">
        <v>10</v>
      </c>
      <c r="BF2204" t="s">
        <v>112</v>
      </c>
      <c r="BG2204" t="s">
        <v>98</v>
      </c>
      <c r="BH2204">
        <v>365243</v>
      </c>
      <c r="BI2204">
        <v>-2502</v>
      </c>
      <c r="BJ2204">
        <v>-2232</v>
      </c>
      <c r="BK2204">
        <v>-2232</v>
      </c>
      <c r="BL2204">
        <v>-2230</v>
      </c>
      <c r="BM2204">
        <v>0</v>
      </c>
    </row>
    <row r="2205" spans="1:65" x14ac:dyDescent="0.3">
      <c r="A2205">
        <v>119297</v>
      </c>
      <c r="B2205">
        <v>0</v>
      </c>
      <c r="C2205" t="s">
        <v>65</v>
      </c>
      <c r="D2205" t="s">
        <v>66</v>
      </c>
      <c r="E2205" t="s">
        <v>68</v>
      </c>
      <c r="F2205" t="s">
        <v>67</v>
      </c>
      <c r="G2205">
        <v>0</v>
      </c>
      <c r="H2205">
        <v>126000</v>
      </c>
      <c r="I2205">
        <v>540000</v>
      </c>
      <c r="J2205" t="s">
        <v>69</v>
      </c>
      <c r="K2205" t="s">
        <v>70</v>
      </c>
      <c r="L2205" t="s">
        <v>91</v>
      </c>
      <c r="M2205" t="s">
        <v>72</v>
      </c>
      <c r="N2205">
        <v>2.6391999999999999E-2</v>
      </c>
      <c r="O2205">
        <v>20136</v>
      </c>
      <c r="P2205">
        <v>1795</v>
      </c>
      <c r="Q2205">
        <v>3270</v>
      </c>
      <c r="R2205">
        <v>3682</v>
      </c>
      <c r="S2205">
        <v>2</v>
      </c>
      <c r="T2205">
        <v>2</v>
      </c>
      <c r="U2205" t="s">
        <v>125</v>
      </c>
      <c r="V2205">
        <v>18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173</v>
      </c>
      <c r="AD2205">
        <v>1793308</v>
      </c>
      <c r="AE2205" t="s">
        <v>93</v>
      </c>
      <c r="AF2205">
        <v>4431.96</v>
      </c>
      <c r="AG2205">
        <v>20025</v>
      </c>
      <c r="AH2205">
        <v>21096</v>
      </c>
      <c r="AI2205">
        <v>2250</v>
      </c>
      <c r="AJ2205">
        <v>20025</v>
      </c>
      <c r="AK2205" t="s">
        <v>123</v>
      </c>
      <c r="AL2205">
        <v>14</v>
      </c>
      <c r="AM2205" t="s">
        <v>68</v>
      </c>
      <c r="AN2205">
        <v>1</v>
      </c>
      <c r="AO2205">
        <v>0.104962501</v>
      </c>
      <c r="AR2205" t="s">
        <v>79</v>
      </c>
      <c r="AS2205" t="s">
        <v>77</v>
      </c>
      <c r="AT2205">
        <v>-1158</v>
      </c>
      <c r="AU2205" t="s">
        <v>78</v>
      </c>
      <c r="AV2205" t="s">
        <v>79</v>
      </c>
      <c r="AW2205" t="s">
        <v>110</v>
      </c>
      <c r="AX2205" t="s">
        <v>102</v>
      </c>
      <c r="AY2205" t="s">
        <v>124</v>
      </c>
      <c r="AZ2205" t="s">
        <v>96</v>
      </c>
      <c r="BA2205" t="s">
        <v>76</v>
      </c>
      <c r="BB2205" t="s">
        <v>104</v>
      </c>
      <c r="BC2205">
        <v>15</v>
      </c>
      <c r="BD2205" t="s">
        <v>105</v>
      </c>
      <c r="BE2205">
        <v>6</v>
      </c>
      <c r="BF2205" t="s">
        <v>86</v>
      </c>
      <c r="BG2205" t="s">
        <v>106</v>
      </c>
      <c r="BH2205">
        <v>365243</v>
      </c>
      <c r="BI2205">
        <v>-1127</v>
      </c>
      <c r="BJ2205">
        <v>-977</v>
      </c>
      <c r="BK2205">
        <v>-977</v>
      </c>
      <c r="BL2205">
        <v>-970</v>
      </c>
      <c r="BM2205">
        <v>0</v>
      </c>
    </row>
    <row r="2206" spans="1:65" x14ac:dyDescent="0.3">
      <c r="A2206">
        <v>119304</v>
      </c>
      <c r="B2206">
        <v>0</v>
      </c>
      <c r="C2206" t="s">
        <v>65</v>
      </c>
      <c r="D2206" t="s">
        <v>88</v>
      </c>
      <c r="E2206" t="s">
        <v>68</v>
      </c>
      <c r="F2206" t="s">
        <v>68</v>
      </c>
      <c r="G2206">
        <v>1</v>
      </c>
      <c r="H2206">
        <v>116775</v>
      </c>
      <c r="I2206">
        <v>213948</v>
      </c>
      <c r="J2206" t="s">
        <v>113</v>
      </c>
      <c r="K2206" t="s">
        <v>70</v>
      </c>
      <c r="L2206" t="s">
        <v>91</v>
      </c>
      <c r="M2206" t="s">
        <v>72</v>
      </c>
      <c r="N2206">
        <v>2.042E-3</v>
      </c>
      <c r="O2206">
        <v>16136</v>
      </c>
      <c r="P2206">
        <v>365243</v>
      </c>
      <c r="Q2206">
        <v>1228</v>
      </c>
      <c r="R2206">
        <v>4542</v>
      </c>
      <c r="S2206">
        <v>3</v>
      </c>
      <c r="T2206">
        <v>3</v>
      </c>
      <c r="U2206" t="s">
        <v>109</v>
      </c>
      <c r="V2206">
        <v>15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76</v>
      </c>
      <c r="AD2206">
        <v>1726393</v>
      </c>
      <c r="AE2206" t="s">
        <v>93</v>
      </c>
      <c r="AF2206">
        <v>10059.075000000001</v>
      </c>
      <c r="AG2206">
        <v>86850</v>
      </c>
      <c r="AH2206">
        <v>96021</v>
      </c>
      <c r="AI2206">
        <v>0</v>
      </c>
      <c r="AJ2206">
        <v>86850</v>
      </c>
      <c r="AK2206" t="s">
        <v>109</v>
      </c>
      <c r="AL2206">
        <v>13</v>
      </c>
      <c r="AM2206" t="s">
        <v>68</v>
      </c>
      <c r="AN2206">
        <v>1</v>
      </c>
      <c r="AO2206">
        <v>0</v>
      </c>
      <c r="AR2206" t="s">
        <v>79</v>
      </c>
      <c r="AS2206" t="s">
        <v>77</v>
      </c>
      <c r="AT2206">
        <v>-679</v>
      </c>
      <c r="AU2206" t="s">
        <v>78</v>
      </c>
      <c r="AV2206" t="s">
        <v>79</v>
      </c>
      <c r="AW2206" t="s">
        <v>101</v>
      </c>
      <c r="AX2206" t="s">
        <v>81</v>
      </c>
      <c r="AY2206" t="s">
        <v>103</v>
      </c>
      <c r="AZ2206" t="s">
        <v>96</v>
      </c>
      <c r="BA2206" t="s">
        <v>76</v>
      </c>
      <c r="BB2206" t="s">
        <v>138</v>
      </c>
      <c r="BC2206">
        <v>600</v>
      </c>
      <c r="BD2206" t="s">
        <v>85</v>
      </c>
      <c r="BE2206">
        <v>12</v>
      </c>
      <c r="BF2206" t="s">
        <v>147</v>
      </c>
      <c r="BG2206" t="s">
        <v>148</v>
      </c>
      <c r="BH2206">
        <v>365243</v>
      </c>
      <c r="BI2206">
        <v>-648</v>
      </c>
      <c r="BJ2206">
        <v>-318</v>
      </c>
      <c r="BK2206">
        <v>-318</v>
      </c>
      <c r="BL2206">
        <v>-313</v>
      </c>
      <c r="BM2206">
        <v>0</v>
      </c>
    </row>
    <row r="2207" spans="1:65" x14ac:dyDescent="0.3">
      <c r="A2207">
        <v>119304</v>
      </c>
      <c r="B2207">
        <v>0</v>
      </c>
      <c r="C2207" t="s">
        <v>65</v>
      </c>
      <c r="D2207" t="s">
        <v>88</v>
      </c>
      <c r="E2207" t="s">
        <v>68</v>
      </c>
      <c r="F2207" t="s">
        <v>68</v>
      </c>
      <c r="G2207">
        <v>1</v>
      </c>
      <c r="H2207">
        <v>116775</v>
      </c>
      <c r="I2207">
        <v>213948</v>
      </c>
      <c r="J2207" t="s">
        <v>113</v>
      </c>
      <c r="K2207" t="s">
        <v>70</v>
      </c>
      <c r="L2207" t="s">
        <v>91</v>
      </c>
      <c r="M2207" t="s">
        <v>72</v>
      </c>
      <c r="N2207">
        <v>2.042E-3</v>
      </c>
      <c r="O2207">
        <v>16136</v>
      </c>
      <c r="P2207">
        <v>365243</v>
      </c>
      <c r="Q2207">
        <v>1228</v>
      </c>
      <c r="R2207">
        <v>4542</v>
      </c>
      <c r="S2207">
        <v>3</v>
      </c>
      <c r="T2207">
        <v>3</v>
      </c>
      <c r="U2207" t="s">
        <v>109</v>
      </c>
      <c r="V2207">
        <v>15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76</v>
      </c>
      <c r="AD2207">
        <v>1618412</v>
      </c>
      <c r="AE2207" t="s">
        <v>93</v>
      </c>
      <c r="AF2207">
        <v>4993.0200000000004</v>
      </c>
      <c r="AG2207">
        <v>26392.5</v>
      </c>
      <c r="AH2207">
        <v>25006.5</v>
      </c>
      <c r="AI2207">
        <v>2641.5</v>
      </c>
      <c r="AJ2207">
        <v>26392.5</v>
      </c>
      <c r="AK2207" t="s">
        <v>120</v>
      </c>
      <c r="AL2207">
        <v>14</v>
      </c>
      <c r="AM2207" t="s">
        <v>68</v>
      </c>
      <c r="AN2207">
        <v>1</v>
      </c>
      <c r="AO2207">
        <v>0.104052143</v>
      </c>
      <c r="AR2207" t="s">
        <v>79</v>
      </c>
      <c r="AS2207" t="s">
        <v>77</v>
      </c>
      <c r="AT2207">
        <v>-471</v>
      </c>
      <c r="AU2207" t="s">
        <v>78</v>
      </c>
      <c r="AV2207" t="s">
        <v>79</v>
      </c>
      <c r="AX2207" t="s">
        <v>81</v>
      </c>
      <c r="AY2207" t="s">
        <v>124</v>
      </c>
      <c r="AZ2207" t="s">
        <v>96</v>
      </c>
      <c r="BA2207" t="s">
        <v>76</v>
      </c>
      <c r="BB2207" t="s">
        <v>138</v>
      </c>
      <c r="BC2207">
        <v>150</v>
      </c>
      <c r="BD2207" t="s">
        <v>85</v>
      </c>
      <c r="BE2207">
        <v>6</v>
      </c>
      <c r="BF2207" t="s">
        <v>86</v>
      </c>
      <c r="BG2207" t="s">
        <v>151</v>
      </c>
      <c r="BH2207">
        <v>365243</v>
      </c>
      <c r="BI2207">
        <v>-440</v>
      </c>
      <c r="BJ2207">
        <v>-290</v>
      </c>
      <c r="BK2207">
        <v>-290</v>
      </c>
      <c r="BL2207">
        <v>-284</v>
      </c>
      <c r="BM2207">
        <v>0</v>
      </c>
    </row>
    <row r="2208" spans="1:65" x14ac:dyDescent="0.3">
      <c r="A2208">
        <v>119319</v>
      </c>
      <c r="B2208">
        <v>0</v>
      </c>
      <c r="C2208" t="s">
        <v>65</v>
      </c>
      <c r="D2208" t="s">
        <v>66</v>
      </c>
      <c r="E2208" t="s">
        <v>68</v>
      </c>
      <c r="F2208" t="s">
        <v>67</v>
      </c>
      <c r="G2208">
        <v>2</v>
      </c>
      <c r="H2208">
        <v>202500</v>
      </c>
      <c r="I2208">
        <v>168102</v>
      </c>
      <c r="J2208" t="s">
        <v>69</v>
      </c>
      <c r="K2208" t="s">
        <v>70</v>
      </c>
      <c r="L2208" t="s">
        <v>91</v>
      </c>
      <c r="M2208" t="s">
        <v>127</v>
      </c>
      <c r="N2208">
        <v>1.8029E-2</v>
      </c>
      <c r="O2208">
        <v>13432</v>
      </c>
      <c r="P2208">
        <v>5603</v>
      </c>
      <c r="Q2208">
        <v>2535</v>
      </c>
      <c r="R2208">
        <v>4322</v>
      </c>
      <c r="S2208">
        <v>3</v>
      </c>
      <c r="T2208">
        <v>3</v>
      </c>
      <c r="U2208" t="s">
        <v>73</v>
      </c>
      <c r="V2208">
        <v>12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92</v>
      </c>
      <c r="AD2208">
        <v>2123341</v>
      </c>
      <c r="AE2208" t="s">
        <v>93</v>
      </c>
      <c r="AF2208">
        <v>6570.585</v>
      </c>
      <c r="AG2208">
        <v>80545.5</v>
      </c>
      <c r="AH2208">
        <v>63792</v>
      </c>
      <c r="AI2208">
        <v>22500</v>
      </c>
      <c r="AJ2208">
        <v>80545.5</v>
      </c>
      <c r="AK2208" t="s">
        <v>94</v>
      </c>
      <c r="AL2208">
        <v>11</v>
      </c>
      <c r="AM2208" t="s">
        <v>68</v>
      </c>
      <c r="AN2208">
        <v>1</v>
      </c>
      <c r="AO2208">
        <v>0.28397239000000002</v>
      </c>
      <c r="AR2208" t="s">
        <v>79</v>
      </c>
      <c r="AS2208" t="s">
        <v>77</v>
      </c>
      <c r="AT2208">
        <v>-2329</v>
      </c>
      <c r="AU2208" t="s">
        <v>76</v>
      </c>
      <c r="AV2208" t="s">
        <v>79</v>
      </c>
      <c r="AW2208" t="s">
        <v>110</v>
      </c>
      <c r="AX2208" t="s">
        <v>81</v>
      </c>
      <c r="AY2208" t="s">
        <v>103</v>
      </c>
      <c r="AZ2208" t="s">
        <v>96</v>
      </c>
      <c r="BA2208" t="s">
        <v>76</v>
      </c>
      <c r="BB2208" t="s">
        <v>104</v>
      </c>
      <c r="BC2208">
        <v>1488</v>
      </c>
      <c r="BD2208" t="s">
        <v>85</v>
      </c>
      <c r="BE2208">
        <v>12</v>
      </c>
      <c r="BF2208" t="s">
        <v>147</v>
      </c>
      <c r="BG2208" t="s">
        <v>151</v>
      </c>
      <c r="BH2208">
        <v>365243</v>
      </c>
      <c r="BI2208">
        <v>-2298</v>
      </c>
      <c r="BJ2208">
        <v>-1968</v>
      </c>
      <c r="BK2208">
        <v>-1998</v>
      </c>
      <c r="BL2208">
        <v>-1992</v>
      </c>
      <c r="BM2208">
        <v>0</v>
      </c>
    </row>
    <row r="2209" spans="1:65" x14ac:dyDescent="0.3">
      <c r="A2209">
        <v>119328</v>
      </c>
      <c r="B2209">
        <v>0</v>
      </c>
      <c r="C2209" t="s">
        <v>65</v>
      </c>
      <c r="D2209" t="s">
        <v>88</v>
      </c>
      <c r="E2209" t="s">
        <v>67</v>
      </c>
      <c r="F2209" t="s">
        <v>68</v>
      </c>
      <c r="G2209">
        <v>1</v>
      </c>
      <c r="H2209">
        <v>90000</v>
      </c>
      <c r="I2209">
        <v>753840</v>
      </c>
      <c r="J2209" t="s">
        <v>69</v>
      </c>
      <c r="K2209" t="s">
        <v>70</v>
      </c>
      <c r="L2209" t="s">
        <v>91</v>
      </c>
      <c r="M2209" t="s">
        <v>72</v>
      </c>
      <c r="N2209">
        <v>1.8634000000000001E-2</v>
      </c>
      <c r="O2209">
        <v>15254</v>
      </c>
      <c r="P2209">
        <v>3631</v>
      </c>
      <c r="Q2209">
        <v>8217</v>
      </c>
      <c r="R2209">
        <v>4105</v>
      </c>
      <c r="S2209">
        <v>2</v>
      </c>
      <c r="T2209">
        <v>2</v>
      </c>
      <c r="U2209" t="s">
        <v>123</v>
      </c>
      <c r="V2209">
        <v>9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 t="s">
        <v>205</v>
      </c>
      <c r="AD2209">
        <v>1398461</v>
      </c>
      <c r="AE2209" t="s">
        <v>93</v>
      </c>
      <c r="AF2209">
        <v>6480.99</v>
      </c>
      <c r="AG2209">
        <v>34191</v>
      </c>
      <c r="AH2209">
        <v>32292</v>
      </c>
      <c r="AI2209">
        <v>3420</v>
      </c>
      <c r="AJ2209">
        <v>34191</v>
      </c>
      <c r="AK2209" t="s">
        <v>123</v>
      </c>
      <c r="AL2209">
        <v>8</v>
      </c>
      <c r="AM2209" t="s">
        <v>68</v>
      </c>
      <c r="AN2209">
        <v>1</v>
      </c>
      <c r="AO2209">
        <v>0.104298021</v>
      </c>
      <c r="AR2209" t="s">
        <v>79</v>
      </c>
      <c r="AS2209" t="s">
        <v>77</v>
      </c>
      <c r="AT2209">
        <v>-2380</v>
      </c>
      <c r="AU2209" t="s">
        <v>78</v>
      </c>
      <c r="AV2209" t="s">
        <v>79</v>
      </c>
      <c r="AW2209" t="s">
        <v>80</v>
      </c>
      <c r="AX2209" t="s">
        <v>102</v>
      </c>
      <c r="AY2209" t="s">
        <v>124</v>
      </c>
      <c r="AZ2209" t="s">
        <v>96</v>
      </c>
      <c r="BA2209" t="s">
        <v>76</v>
      </c>
      <c r="BB2209" t="s">
        <v>104</v>
      </c>
      <c r="BC2209">
        <v>50</v>
      </c>
      <c r="BD2209" t="s">
        <v>105</v>
      </c>
      <c r="BE2209">
        <v>6</v>
      </c>
      <c r="BF2209" t="s">
        <v>112</v>
      </c>
      <c r="BG2209" t="s">
        <v>106</v>
      </c>
      <c r="BH2209">
        <v>365243</v>
      </c>
      <c r="BI2209">
        <v>-2349</v>
      </c>
      <c r="BJ2209">
        <v>-2199</v>
      </c>
      <c r="BK2209">
        <v>-2199</v>
      </c>
      <c r="BL2209">
        <v>-2192</v>
      </c>
      <c r="BM2209">
        <v>1</v>
      </c>
    </row>
    <row r="2210" spans="1:65" x14ac:dyDescent="0.3">
      <c r="A2210">
        <v>119329</v>
      </c>
      <c r="B2210">
        <v>0</v>
      </c>
      <c r="C2210" t="s">
        <v>65</v>
      </c>
      <c r="D2210" t="s">
        <v>88</v>
      </c>
      <c r="E2210" t="s">
        <v>67</v>
      </c>
      <c r="F2210" t="s">
        <v>68</v>
      </c>
      <c r="G2210">
        <v>1</v>
      </c>
      <c r="H2210">
        <v>72000</v>
      </c>
      <c r="I2210">
        <v>450000</v>
      </c>
      <c r="J2210" t="s">
        <v>69</v>
      </c>
      <c r="K2210" t="s">
        <v>70</v>
      </c>
      <c r="L2210" t="s">
        <v>71</v>
      </c>
      <c r="M2210" t="s">
        <v>72</v>
      </c>
      <c r="N2210">
        <v>2.5163999999999999E-2</v>
      </c>
      <c r="O2210">
        <v>11629</v>
      </c>
      <c r="P2210">
        <v>88</v>
      </c>
      <c r="Q2210">
        <v>841</v>
      </c>
      <c r="R2210">
        <v>4040</v>
      </c>
      <c r="S2210">
        <v>2</v>
      </c>
      <c r="T2210">
        <v>2</v>
      </c>
      <c r="U2210" t="s">
        <v>94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185</v>
      </c>
      <c r="AD2210">
        <v>2383451</v>
      </c>
      <c r="AE2210" t="s">
        <v>93</v>
      </c>
      <c r="AF2210">
        <v>4696.74</v>
      </c>
      <c r="AG2210">
        <v>40230</v>
      </c>
      <c r="AH2210">
        <v>45423</v>
      </c>
      <c r="AI2210">
        <v>0</v>
      </c>
      <c r="AJ2210">
        <v>40230</v>
      </c>
      <c r="AK2210" t="s">
        <v>125</v>
      </c>
      <c r="AL2210">
        <v>9</v>
      </c>
      <c r="AM2210" t="s">
        <v>68</v>
      </c>
      <c r="AN2210">
        <v>1</v>
      </c>
      <c r="AO2210">
        <v>0</v>
      </c>
      <c r="AR2210" t="s">
        <v>79</v>
      </c>
      <c r="AS2210" t="s">
        <v>77</v>
      </c>
      <c r="AT2210">
        <v>-858</v>
      </c>
      <c r="AU2210" t="s">
        <v>78</v>
      </c>
      <c r="AV2210" t="s">
        <v>79</v>
      </c>
      <c r="AW2210" t="s">
        <v>80</v>
      </c>
      <c r="AX2210" t="s">
        <v>102</v>
      </c>
      <c r="AY2210" t="s">
        <v>157</v>
      </c>
      <c r="AZ2210" t="s">
        <v>96</v>
      </c>
      <c r="BA2210" t="s">
        <v>76</v>
      </c>
      <c r="BB2210" t="s">
        <v>138</v>
      </c>
      <c r="BC2210">
        <v>8</v>
      </c>
      <c r="BD2210" t="s">
        <v>157</v>
      </c>
      <c r="BE2210">
        <v>12</v>
      </c>
      <c r="BF2210" t="s">
        <v>147</v>
      </c>
      <c r="BG2210" t="s">
        <v>158</v>
      </c>
      <c r="BH2210">
        <v>365243</v>
      </c>
      <c r="BI2210">
        <v>-827</v>
      </c>
      <c r="BJ2210">
        <v>-497</v>
      </c>
      <c r="BK2210">
        <v>-707</v>
      </c>
      <c r="BL2210">
        <v>-698</v>
      </c>
      <c r="BM2210">
        <v>0</v>
      </c>
    </row>
    <row r="2211" spans="1:65" x14ac:dyDescent="0.3">
      <c r="A2211">
        <v>119331</v>
      </c>
      <c r="B2211">
        <v>0</v>
      </c>
      <c r="C2211" t="s">
        <v>65</v>
      </c>
      <c r="D2211" t="s">
        <v>66</v>
      </c>
      <c r="E2211" t="s">
        <v>68</v>
      </c>
      <c r="F2211" t="s">
        <v>68</v>
      </c>
      <c r="G2211">
        <v>0</v>
      </c>
      <c r="H2211">
        <v>225000</v>
      </c>
      <c r="I2211">
        <v>1520451</v>
      </c>
      <c r="J2211" t="s">
        <v>69</v>
      </c>
      <c r="K2211" t="s">
        <v>70</v>
      </c>
      <c r="L2211" t="s">
        <v>91</v>
      </c>
      <c r="M2211" t="s">
        <v>72</v>
      </c>
      <c r="N2211">
        <v>2.0246E-2</v>
      </c>
      <c r="O2211">
        <v>17591</v>
      </c>
      <c r="P2211">
        <v>1294</v>
      </c>
      <c r="Q2211">
        <v>3676</v>
      </c>
      <c r="R2211">
        <v>1151</v>
      </c>
      <c r="S2211">
        <v>3</v>
      </c>
      <c r="T2211">
        <v>3</v>
      </c>
      <c r="U2211" t="s">
        <v>73</v>
      </c>
      <c r="V2211">
        <v>12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1</v>
      </c>
      <c r="AC2211" t="s">
        <v>92</v>
      </c>
      <c r="AD2211">
        <v>1437005</v>
      </c>
      <c r="AE2211" t="s">
        <v>93</v>
      </c>
      <c r="AF2211">
        <v>8661.33</v>
      </c>
      <c r="AG2211">
        <v>99931.5</v>
      </c>
      <c r="AH2211">
        <v>115762.5</v>
      </c>
      <c r="AI2211">
        <v>0</v>
      </c>
      <c r="AJ2211">
        <v>99931.5</v>
      </c>
      <c r="AK2211" t="s">
        <v>73</v>
      </c>
      <c r="AL2211">
        <v>13</v>
      </c>
      <c r="AM2211" t="s">
        <v>68</v>
      </c>
      <c r="AN2211">
        <v>1</v>
      </c>
      <c r="AO2211">
        <v>0</v>
      </c>
      <c r="AR2211" t="s">
        <v>79</v>
      </c>
      <c r="AS2211" t="s">
        <v>77</v>
      </c>
      <c r="AT2211">
        <v>-987</v>
      </c>
      <c r="AU2211" t="s">
        <v>78</v>
      </c>
      <c r="AV2211" t="s">
        <v>79</v>
      </c>
      <c r="AW2211" t="s">
        <v>110</v>
      </c>
      <c r="AX2211" t="s">
        <v>161</v>
      </c>
      <c r="AY2211" t="s">
        <v>95</v>
      </c>
      <c r="AZ2211" t="s">
        <v>96</v>
      </c>
      <c r="BA2211" t="s">
        <v>76</v>
      </c>
      <c r="BB2211" t="s">
        <v>104</v>
      </c>
      <c r="BC2211">
        <v>2106</v>
      </c>
      <c r="BD2211" t="s">
        <v>85</v>
      </c>
      <c r="BE2211">
        <v>18</v>
      </c>
      <c r="BF2211" t="s">
        <v>147</v>
      </c>
      <c r="BG2211" t="s">
        <v>151</v>
      </c>
      <c r="BH2211">
        <v>365243</v>
      </c>
      <c r="BI2211">
        <v>-956</v>
      </c>
      <c r="BJ2211">
        <v>-446</v>
      </c>
      <c r="BK2211">
        <v>-476</v>
      </c>
      <c r="BL2211">
        <v>-466</v>
      </c>
      <c r="BM2211">
        <v>0</v>
      </c>
    </row>
    <row r="2212" spans="1:65" x14ac:dyDescent="0.3">
      <c r="A2212">
        <v>119343</v>
      </c>
      <c r="B2212">
        <v>0</v>
      </c>
      <c r="C2212" t="s">
        <v>65</v>
      </c>
      <c r="D2212" t="s">
        <v>66</v>
      </c>
      <c r="E2212" t="s">
        <v>67</v>
      </c>
      <c r="F2212" t="s">
        <v>68</v>
      </c>
      <c r="G2212">
        <v>0</v>
      </c>
      <c r="H2212">
        <v>225000</v>
      </c>
      <c r="I2212">
        <v>254700</v>
      </c>
      <c r="J2212" t="s">
        <v>133</v>
      </c>
      <c r="K2212" t="s">
        <v>90</v>
      </c>
      <c r="L2212" t="s">
        <v>71</v>
      </c>
      <c r="M2212" t="s">
        <v>72</v>
      </c>
      <c r="N2212">
        <v>1.8634000000000001E-2</v>
      </c>
      <c r="O2212">
        <v>19776</v>
      </c>
      <c r="P2212">
        <v>2542</v>
      </c>
      <c r="Q2212">
        <v>8736</v>
      </c>
      <c r="R2212">
        <v>703</v>
      </c>
      <c r="S2212">
        <v>2</v>
      </c>
      <c r="T2212">
        <v>2</v>
      </c>
      <c r="U2212" t="s">
        <v>125</v>
      </c>
      <c r="V2212">
        <v>11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92</v>
      </c>
      <c r="AD2212">
        <v>2207563</v>
      </c>
      <c r="AE2212" t="s">
        <v>65</v>
      </c>
      <c r="AG2212">
        <v>0</v>
      </c>
      <c r="AH2212">
        <v>0</v>
      </c>
      <c r="AK2212" t="s">
        <v>125</v>
      </c>
      <c r="AL2212">
        <v>12</v>
      </c>
      <c r="AM2212" t="s">
        <v>68</v>
      </c>
      <c r="AN2212">
        <v>1</v>
      </c>
      <c r="AR2212" t="s">
        <v>76</v>
      </c>
      <c r="AS2212" t="s">
        <v>129</v>
      </c>
      <c r="AT2212">
        <v>-238</v>
      </c>
      <c r="AU2212" t="s">
        <v>76</v>
      </c>
      <c r="AV2212" t="s">
        <v>79</v>
      </c>
      <c r="AX2212" t="s">
        <v>81</v>
      </c>
      <c r="AY2212" t="s">
        <v>76</v>
      </c>
      <c r="AZ2212" t="s">
        <v>76</v>
      </c>
      <c r="BA2212" t="s">
        <v>76</v>
      </c>
      <c r="BB2212" t="s">
        <v>187</v>
      </c>
      <c r="BC2212">
        <v>0</v>
      </c>
      <c r="BD2212" t="s">
        <v>76</v>
      </c>
      <c r="BF2212" t="s">
        <v>76</v>
      </c>
      <c r="BG2212" t="s">
        <v>82</v>
      </c>
    </row>
    <row r="2213" spans="1:65" x14ac:dyDescent="0.3">
      <c r="A2213">
        <v>119351</v>
      </c>
      <c r="B2213">
        <v>0</v>
      </c>
      <c r="C2213" t="s">
        <v>65</v>
      </c>
      <c r="D2213" t="s">
        <v>88</v>
      </c>
      <c r="E2213" t="s">
        <v>67</v>
      </c>
      <c r="F2213" t="s">
        <v>68</v>
      </c>
      <c r="G2213">
        <v>1</v>
      </c>
      <c r="H2213">
        <v>256500</v>
      </c>
      <c r="I2213">
        <v>1113840</v>
      </c>
      <c r="J2213" t="s">
        <v>69</v>
      </c>
      <c r="K2213" t="s">
        <v>70</v>
      </c>
      <c r="L2213" t="s">
        <v>119</v>
      </c>
      <c r="M2213" t="s">
        <v>72</v>
      </c>
      <c r="N2213">
        <v>1.8029E-2</v>
      </c>
      <c r="O2213">
        <v>17395</v>
      </c>
      <c r="P2213">
        <v>4033</v>
      </c>
      <c r="Q2213">
        <v>7864</v>
      </c>
      <c r="R2213">
        <v>938</v>
      </c>
      <c r="S2213">
        <v>3</v>
      </c>
      <c r="T2213">
        <v>2</v>
      </c>
      <c r="U2213" t="s">
        <v>109</v>
      </c>
      <c r="V2213">
        <v>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92</v>
      </c>
      <c r="AD2213">
        <v>1724045</v>
      </c>
      <c r="AE2213" t="s">
        <v>93</v>
      </c>
      <c r="AF2213">
        <v>9651.5550000000003</v>
      </c>
      <c r="AG2213">
        <v>128380.5</v>
      </c>
      <c r="AH2213">
        <v>142816.5</v>
      </c>
      <c r="AI2213">
        <v>0</v>
      </c>
      <c r="AJ2213">
        <v>128380.5</v>
      </c>
      <c r="AK2213" t="s">
        <v>73</v>
      </c>
      <c r="AL2213">
        <v>15</v>
      </c>
      <c r="AM2213" t="s">
        <v>68</v>
      </c>
      <c r="AN2213">
        <v>1</v>
      </c>
      <c r="AO2213">
        <v>0</v>
      </c>
      <c r="AR2213" t="s">
        <v>79</v>
      </c>
      <c r="AS2213" t="s">
        <v>77</v>
      </c>
      <c r="AT2213">
        <v>-533</v>
      </c>
      <c r="AU2213" t="s">
        <v>78</v>
      </c>
      <c r="AV2213" t="s">
        <v>79</v>
      </c>
      <c r="AX2213" t="s">
        <v>161</v>
      </c>
      <c r="AY2213" t="s">
        <v>103</v>
      </c>
      <c r="AZ2213" t="s">
        <v>96</v>
      </c>
      <c r="BA2213" t="s">
        <v>76</v>
      </c>
      <c r="BB2213" t="s">
        <v>104</v>
      </c>
      <c r="BC2213">
        <v>1782</v>
      </c>
      <c r="BD2213" t="s">
        <v>85</v>
      </c>
      <c r="BE2213">
        <v>16</v>
      </c>
      <c r="BF2213" t="s">
        <v>97</v>
      </c>
      <c r="BG2213" t="s">
        <v>98</v>
      </c>
      <c r="BH2213">
        <v>365243</v>
      </c>
      <c r="BI2213">
        <v>-502</v>
      </c>
      <c r="BJ2213">
        <v>-52</v>
      </c>
      <c r="BK2213">
        <v>-172</v>
      </c>
      <c r="BL2213">
        <v>-166</v>
      </c>
      <c r="BM2213">
        <v>0</v>
      </c>
    </row>
    <row r="2214" spans="1:65" x14ac:dyDescent="0.3">
      <c r="A2214">
        <v>119363</v>
      </c>
      <c r="B2214">
        <v>0</v>
      </c>
      <c r="C2214" t="s">
        <v>65</v>
      </c>
      <c r="D2214" t="s">
        <v>88</v>
      </c>
      <c r="E2214" t="s">
        <v>68</v>
      </c>
      <c r="F2214" t="s">
        <v>68</v>
      </c>
      <c r="G2214">
        <v>0</v>
      </c>
      <c r="H2214">
        <v>112500</v>
      </c>
      <c r="I2214">
        <v>247500</v>
      </c>
      <c r="J2214" t="s">
        <v>113</v>
      </c>
      <c r="K2214" t="s">
        <v>70</v>
      </c>
      <c r="L2214" t="s">
        <v>91</v>
      </c>
      <c r="M2214" t="s">
        <v>72</v>
      </c>
      <c r="N2214">
        <v>1.5221E-2</v>
      </c>
      <c r="O2214">
        <v>22965</v>
      </c>
      <c r="P2214">
        <v>365243</v>
      </c>
      <c r="Q2214">
        <v>11206</v>
      </c>
      <c r="R2214">
        <v>5867</v>
      </c>
      <c r="S2214">
        <v>2</v>
      </c>
      <c r="T2214">
        <v>2</v>
      </c>
      <c r="U2214" t="s">
        <v>73</v>
      </c>
      <c r="V2214">
        <v>13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76</v>
      </c>
      <c r="AD2214">
        <v>1833688</v>
      </c>
      <c r="AE2214" t="s">
        <v>93</v>
      </c>
      <c r="AF2214">
        <v>6628.59</v>
      </c>
      <c r="AG2214">
        <v>58360.5</v>
      </c>
      <c r="AH2214">
        <v>58360.5</v>
      </c>
      <c r="AI2214">
        <v>0</v>
      </c>
      <c r="AJ2214">
        <v>58360.5</v>
      </c>
      <c r="AK2214" t="s">
        <v>73</v>
      </c>
      <c r="AL2214">
        <v>14</v>
      </c>
      <c r="AM2214" t="s">
        <v>68</v>
      </c>
      <c r="AN2214">
        <v>1</v>
      </c>
      <c r="AO2214">
        <v>0</v>
      </c>
      <c r="AR2214" t="s">
        <v>79</v>
      </c>
      <c r="AS2214" t="s">
        <v>180</v>
      </c>
      <c r="AT2214">
        <v>-189</v>
      </c>
      <c r="AU2214" t="s">
        <v>78</v>
      </c>
      <c r="AV2214" t="s">
        <v>181</v>
      </c>
      <c r="AX2214" t="s">
        <v>81</v>
      </c>
      <c r="AY2214" t="s">
        <v>124</v>
      </c>
      <c r="AZ2214" t="s">
        <v>96</v>
      </c>
      <c r="BA2214" t="s">
        <v>76</v>
      </c>
      <c r="BB2214" t="s">
        <v>104</v>
      </c>
      <c r="BC2214">
        <v>5</v>
      </c>
      <c r="BD2214" t="s">
        <v>105</v>
      </c>
      <c r="BE2214">
        <v>10</v>
      </c>
      <c r="BF2214" t="s">
        <v>112</v>
      </c>
      <c r="BG2214" t="s">
        <v>208</v>
      </c>
    </row>
    <row r="2215" spans="1:65" x14ac:dyDescent="0.3">
      <c r="A2215">
        <v>119393</v>
      </c>
      <c r="B2215">
        <v>0</v>
      </c>
      <c r="C2215" t="s">
        <v>65</v>
      </c>
      <c r="D2215" t="s">
        <v>88</v>
      </c>
      <c r="E2215" t="s">
        <v>67</v>
      </c>
      <c r="F2215" t="s">
        <v>68</v>
      </c>
      <c r="G2215">
        <v>1</v>
      </c>
      <c r="H2215">
        <v>400500</v>
      </c>
      <c r="I2215">
        <v>949500</v>
      </c>
      <c r="J2215" t="s">
        <v>69</v>
      </c>
      <c r="K2215" t="s">
        <v>70</v>
      </c>
      <c r="L2215" t="s">
        <v>140</v>
      </c>
      <c r="M2215" t="s">
        <v>72</v>
      </c>
      <c r="N2215">
        <v>5.0020000000000004E-3</v>
      </c>
      <c r="O2215">
        <v>19918</v>
      </c>
      <c r="P2215">
        <v>422</v>
      </c>
      <c r="Q2215">
        <v>3200</v>
      </c>
      <c r="R2215">
        <v>3466</v>
      </c>
      <c r="S2215">
        <v>3</v>
      </c>
      <c r="T2215">
        <v>3</v>
      </c>
      <c r="U2215" t="s">
        <v>120</v>
      </c>
      <c r="V2215">
        <v>12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 t="s">
        <v>92</v>
      </c>
      <c r="AD2215">
        <v>2675000</v>
      </c>
      <c r="AE2215" t="s">
        <v>93</v>
      </c>
      <c r="AF2215">
        <v>2824.605</v>
      </c>
      <c r="AG2215">
        <v>26685</v>
      </c>
      <c r="AH2215">
        <v>24381</v>
      </c>
      <c r="AI2215">
        <v>4500</v>
      </c>
      <c r="AJ2215">
        <v>26685</v>
      </c>
      <c r="AK2215" t="s">
        <v>123</v>
      </c>
      <c r="AL2215">
        <v>11</v>
      </c>
      <c r="AM2215" t="s">
        <v>68</v>
      </c>
      <c r="AN2215">
        <v>1</v>
      </c>
      <c r="AO2215">
        <v>0.16969319199999999</v>
      </c>
      <c r="AR2215" t="s">
        <v>79</v>
      </c>
      <c r="AS2215" t="s">
        <v>77</v>
      </c>
      <c r="AT2215">
        <v>-1682</v>
      </c>
      <c r="AU2215" t="s">
        <v>78</v>
      </c>
      <c r="AV2215" t="s">
        <v>79</v>
      </c>
      <c r="AW2215" t="s">
        <v>110</v>
      </c>
      <c r="AX2215" t="s">
        <v>161</v>
      </c>
      <c r="AY2215" t="s">
        <v>124</v>
      </c>
      <c r="AZ2215" t="s">
        <v>96</v>
      </c>
      <c r="BA2215" t="s">
        <v>76</v>
      </c>
      <c r="BB2215" t="s">
        <v>84</v>
      </c>
      <c r="BC2215">
        <v>37</v>
      </c>
      <c r="BD2215" t="s">
        <v>105</v>
      </c>
      <c r="BE2215">
        <v>12</v>
      </c>
      <c r="BF2215" t="s">
        <v>86</v>
      </c>
      <c r="BG2215" t="s">
        <v>151</v>
      </c>
      <c r="BH2215">
        <v>365243</v>
      </c>
      <c r="BI2215">
        <v>-1651</v>
      </c>
      <c r="BJ2215">
        <v>-1321</v>
      </c>
      <c r="BK2215">
        <v>-1561</v>
      </c>
      <c r="BL2215">
        <v>-1557</v>
      </c>
      <c r="BM2215">
        <v>0</v>
      </c>
    </row>
    <row r="2216" spans="1:65" x14ac:dyDescent="0.3">
      <c r="A2216">
        <v>119393</v>
      </c>
      <c r="B2216">
        <v>0</v>
      </c>
      <c r="C2216" t="s">
        <v>65</v>
      </c>
      <c r="D2216" t="s">
        <v>88</v>
      </c>
      <c r="E2216" t="s">
        <v>67</v>
      </c>
      <c r="F2216" t="s">
        <v>68</v>
      </c>
      <c r="G2216">
        <v>1</v>
      </c>
      <c r="H2216">
        <v>400500</v>
      </c>
      <c r="I2216">
        <v>949500</v>
      </c>
      <c r="J2216" t="s">
        <v>69</v>
      </c>
      <c r="K2216" t="s">
        <v>70</v>
      </c>
      <c r="L2216" t="s">
        <v>140</v>
      </c>
      <c r="M2216" t="s">
        <v>72</v>
      </c>
      <c r="N2216">
        <v>5.0020000000000004E-3</v>
      </c>
      <c r="O2216">
        <v>19918</v>
      </c>
      <c r="P2216">
        <v>422</v>
      </c>
      <c r="Q2216">
        <v>3200</v>
      </c>
      <c r="R2216">
        <v>3466</v>
      </c>
      <c r="S2216">
        <v>3</v>
      </c>
      <c r="T2216">
        <v>3</v>
      </c>
      <c r="U2216" t="s">
        <v>120</v>
      </c>
      <c r="V2216">
        <v>12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1</v>
      </c>
      <c r="AC2216" t="s">
        <v>92</v>
      </c>
      <c r="AD2216">
        <v>1843445</v>
      </c>
      <c r="AE2216" t="s">
        <v>93</v>
      </c>
      <c r="AF2216">
        <v>12875.985000000001</v>
      </c>
      <c r="AG2216">
        <v>125595</v>
      </c>
      <c r="AH2216">
        <v>125595</v>
      </c>
      <c r="AI2216">
        <v>0</v>
      </c>
      <c r="AJ2216">
        <v>125595</v>
      </c>
      <c r="AK2216" t="s">
        <v>94</v>
      </c>
      <c r="AL2216">
        <v>12</v>
      </c>
      <c r="AM2216" t="s">
        <v>68</v>
      </c>
      <c r="AN2216">
        <v>1</v>
      </c>
      <c r="AO2216">
        <v>0</v>
      </c>
      <c r="AR2216" t="s">
        <v>79</v>
      </c>
      <c r="AS2216" t="s">
        <v>77</v>
      </c>
      <c r="AT2216">
        <v>-522</v>
      </c>
      <c r="AU2216" t="s">
        <v>76</v>
      </c>
      <c r="AV2216" t="s">
        <v>79</v>
      </c>
      <c r="AX2216" t="s">
        <v>81</v>
      </c>
      <c r="AY2216" t="s">
        <v>157</v>
      </c>
      <c r="AZ2216" t="s">
        <v>96</v>
      </c>
      <c r="BA2216" t="s">
        <v>76</v>
      </c>
      <c r="BB2216" t="s">
        <v>138</v>
      </c>
      <c r="BC2216">
        <v>115</v>
      </c>
      <c r="BD2216" t="s">
        <v>157</v>
      </c>
      <c r="BE2216">
        <v>12</v>
      </c>
      <c r="BF2216" t="s">
        <v>147</v>
      </c>
      <c r="BG2216" t="s">
        <v>158</v>
      </c>
      <c r="BH2216">
        <v>365243</v>
      </c>
      <c r="BI2216">
        <v>-488</v>
      </c>
      <c r="BJ2216">
        <v>-158</v>
      </c>
      <c r="BK2216">
        <v>-428</v>
      </c>
      <c r="BL2216">
        <v>-416</v>
      </c>
      <c r="BM2216">
        <v>0</v>
      </c>
    </row>
    <row r="2217" spans="1:65" x14ac:dyDescent="0.3">
      <c r="A2217">
        <v>119397</v>
      </c>
      <c r="B2217">
        <v>0</v>
      </c>
      <c r="C2217" t="s">
        <v>65</v>
      </c>
      <c r="D2217" t="s">
        <v>88</v>
      </c>
      <c r="E2217" t="s">
        <v>67</v>
      </c>
      <c r="F2217" t="s">
        <v>68</v>
      </c>
      <c r="G2217">
        <v>0</v>
      </c>
      <c r="H2217">
        <v>112500</v>
      </c>
      <c r="I2217">
        <v>112500</v>
      </c>
      <c r="J2217" t="s">
        <v>69</v>
      </c>
      <c r="K2217" t="s">
        <v>70</v>
      </c>
      <c r="L2217" t="s">
        <v>91</v>
      </c>
      <c r="M2217" t="s">
        <v>72</v>
      </c>
      <c r="N2217">
        <v>6.6709999999999998E-3</v>
      </c>
      <c r="O2217">
        <v>17034</v>
      </c>
      <c r="P2217">
        <v>1919</v>
      </c>
      <c r="Q2217">
        <v>1740</v>
      </c>
      <c r="R2217">
        <v>567</v>
      </c>
      <c r="S2217">
        <v>2</v>
      </c>
      <c r="T2217">
        <v>2</v>
      </c>
      <c r="U2217" t="s">
        <v>125</v>
      </c>
      <c r="V2217">
        <v>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206</v>
      </c>
      <c r="AD2217">
        <v>2633577</v>
      </c>
      <c r="AE2217" t="s">
        <v>65</v>
      </c>
      <c r="AG2217">
        <v>0</v>
      </c>
      <c r="AH2217">
        <v>0</v>
      </c>
      <c r="AK2217" t="s">
        <v>120</v>
      </c>
      <c r="AL2217">
        <v>13</v>
      </c>
      <c r="AM2217" t="s">
        <v>68</v>
      </c>
      <c r="AN2217">
        <v>1</v>
      </c>
      <c r="AR2217" t="s">
        <v>76</v>
      </c>
      <c r="AS2217" t="s">
        <v>129</v>
      </c>
      <c r="AT2217">
        <v>-83</v>
      </c>
      <c r="AU2217" t="s">
        <v>76</v>
      </c>
      <c r="AV2217" t="s">
        <v>79</v>
      </c>
      <c r="AX2217" t="s">
        <v>161</v>
      </c>
      <c r="AY2217" t="s">
        <v>76</v>
      </c>
      <c r="AZ2217" t="s">
        <v>76</v>
      </c>
      <c r="BA2217" t="s">
        <v>76</v>
      </c>
      <c r="BB2217" t="s">
        <v>121</v>
      </c>
      <c r="BC2217">
        <v>-1</v>
      </c>
      <c r="BD2217" t="s">
        <v>76</v>
      </c>
      <c r="BF2217" t="s">
        <v>76</v>
      </c>
      <c r="BG2217" t="s">
        <v>82</v>
      </c>
    </row>
    <row r="2218" spans="1:65" x14ac:dyDescent="0.3">
      <c r="A2218">
        <v>119414</v>
      </c>
      <c r="B2218">
        <v>0</v>
      </c>
      <c r="C2218" t="s">
        <v>65</v>
      </c>
      <c r="D2218" t="s">
        <v>88</v>
      </c>
      <c r="E2218" t="s">
        <v>68</v>
      </c>
      <c r="F2218" t="s">
        <v>67</v>
      </c>
      <c r="G2218">
        <v>0</v>
      </c>
      <c r="H2218">
        <v>180000</v>
      </c>
      <c r="I2218">
        <v>253737</v>
      </c>
      <c r="J2218" t="s">
        <v>69</v>
      </c>
      <c r="K2218" t="s">
        <v>70</v>
      </c>
      <c r="L2218" t="s">
        <v>91</v>
      </c>
      <c r="M2218" t="s">
        <v>72</v>
      </c>
      <c r="N2218">
        <v>1.8634000000000001E-2</v>
      </c>
      <c r="O2218">
        <v>19317</v>
      </c>
      <c r="P2218">
        <v>11542</v>
      </c>
      <c r="Q2218">
        <v>2664</v>
      </c>
      <c r="R2218">
        <v>2875</v>
      </c>
      <c r="S2218">
        <v>2</v>
      </c>
      <c r="T2218">
        <v>2</v>
      </c>
      <c r="U2218" t="s">
        <v>120</v>
      </c>
      <c r="V2218">
        <v>15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t="s">
        <v>200</v>
      </c>
      <c r="AD2218">
        <v>1654665</v>
      </c>
      <c r="AE2218" t="s">
        <v>65</v>
      </c>
      <c r="AG2218">
        <v>0</v>
      </c>
      <c r="AH2218">
        <v>0</v>
      </c>
      <c r="AK2218" t="s">
        <v>73</v>
      </c>
      <c r="AL2218">
        <v>14</v>
      </c>
      <c r="AM2218" t="s">
        <v>68</v>
      </c>
      <c r="AN2218">
        <v>1</v>
      </c>
      <c r="AR2218" t="s">
        <v>76</v>
      </c>
      <c r="AS2218" t="s">
        <v>129</v>
      </c>
      <c r="AT2218">
        <v>-352</v>
      </c>
      <c r="AU2218" t="s">
        <v>76</v>
      </c>
      <c r="AV2218" t="s">
        <v>79</v>
      </c>
      <c r="AX2218" t="s">
        <v>81</v>
      </c>
      <c r="AY2218" t="s">
        <v>76</v>
      </c>
      <c r="AZ2218" t="s">
        <v>76</v>
      </c>
      <c r="BA2218" t="s">
        <v>76</v>
      </c>
      <c r="BB2218" t="s">
        <v>121</v>
      </c>
      <c r="BC2218">
        <v>-1</v>
      </c>
      <c r="BD2218" t="s">
        <v>76</v>
      </c>
      <c r="BF2218" t="s">
        <v>76</v>
      </c>
      <c r="BG2218" t="s">
        <v>82</v>
      </c>
    </row>
    <row r="2219" spans="1:65" x14ac:dyDescent="0.3">
      <c r="A2219">
        <v>119420</v>
      </c>
      <c r="B2219">
        <v>1</v>
      </c>
      <c r="C2219" t="s">
        <v>65</v>
      </c>
      <c r="D2219" t="s">
        <v>88</v>
      </c>
      <c r="E2219" t="s">
        <v>67</v>
      </c>
      <c r="F2219" t="s">
        <v>67</v>
      </c>
      <c r="G2219">
        <v>0</v>
      </c>
      <c r="H2219">
        <v>271350</v>
      </c>
      <c r="I2219">
        <v>1024290</v>
      </c>
      <c r="J2219" t="s">
        <v>69</v>
      </c>
      <c r="K2219" t="s">
        <v>70</v>
      </c>
      <c r="L2219" t="s">
        <v>91</v>
      </c>
      <c r="M2219" t="s">
        <v>169</v>
      </c>
      <c r="N2219">
        <v>8.0190000000000001E-3</v>
      </c>
      <c r="O2219">
        <v>15394</v>
      </c>
      <c r="P2219">
        <v>2507</v>
      </c>
      <c r="Q2219">
        <v>7446</v>
      </c>
      <c r="R2219">
        <v>4177</v>
      </c>
      <c r="S2219">
        <v>2</v>
      </c>
      <c r="T2219">
        <v>2</v>
      </c>
      <c r="U2219" t="s">
        <v>75</v>
      </c>
      <c r="V2219">
        <v>13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92</v>
      </c>
      <c r="AD2219">
        <v>2771362</v>
      </c>
      <c r="AE2219" t="s">
        <v>65</v>
      </c>
      <c r="AG2219">
        <v>0</v>
      </c>
      <c r="AH2219">
        <v>0</v>
      </c>
      <c r="AK2219" t="s">
        <v>123</v>
      </c>
      <c r="AL2219">
        <v>16</v>
      </c>
      <c r="AM2219" t="s">
        <v>68</v>
      </c>
      <c r="AN2219">
        <v>1</v>
      </c>
      <c r="AR2219" t="s">
        <v>76</v>
      </c>
      <c r="AS2219" t="s">
        <v>114</v>
      </c>
      <c r="AT2219">
        <v>-258</v>
      </c>
      <c r="AU2219" t="s">
        <v>76</v>
      </c>
      <c r="AV2219" t="s">
        <v>115</v>
      </c>
      <c r="AX2219" t="s">
        <v>81</v>
      </c>
      <c r="AY2219" t="s">
        <v>76</v>
      </c>
      <c r="AZ2219" t="s">
        <v>76</v>
      </c>
      <c r="BA2219" t="s">
        <v>76</v>
      </c>
      <c r="BB2219" t="s">
        <v>121</v>
      </c>
      <c r="BC2219">
        <v>-1</v>
      </c>
      <c r="BD2219" t="s">
        <v>76</v>
      </c>
      <c r="BF2219" t="s">
        <v>76</v>
      </c>
      <c r="BG2219" t="s">
        <v>82</v>
      </c>
    </row>
    <row r="2220" spans="1:65" x14ac:dyDescent="0.3">
      <c r="A2220">
        <v>119422</v>
      </c>
      <c r="B2220">
        <v>0</v>
      </c>
      <c r="C2220" t="s">
        <v>65</v>
      </c>
      <c r="D2220" t="s">
        <v>66</v>
      </c>
      <c r="E2220" t="s">
        <v>67</v>
      </c>
      <c r="F2220" t="s">
        <v>68</v>
      </c>
      <c r="G2220">
        <v>0</v>
      </c>
      <c r="H2220">
        <v>157500</v>
      </c>
      <c r="I2220">
        <v>447768</v>
      </c>
      <c r="J2220" t="s">
        <v>113</v>
      </c>
      <c r="K2220" t="s">
        <v>70</v>
      </c>
      <c r="L2220" t="s">
        <v>71</v>
      </c>
      <c r="M2220" t="s">
        <v>72</v>
      </c>
      <c r="N2220">
        <v>7.0200000000000002E-3</v>
      </c>
      <c r="O2220">
        <v>24415</v>
      </c>
      <c r="P2220">
        <v>365243</v>
      </c>
      <c r="Q2220">
        <v>12801</v>
      </c>
      <c r="R2220">
        <v>151</v>
      </c>
      <c r="S2220">
        <v>2</v>
      </c>
      <c r="T2220">
        <v>2</v>
      </c>
      <c r="U2220" t="s">
        <v>123</v>
      </c>
      <c r="V2220">
        <v>14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76</v>
      </c>
      <c r="AD2220">
        <v>1677444</v>
      </c>
      <c r="AE2220" t="s">
        <v>93</v>
      </c>
      <c r="AG2220">
        <v>48505.5</v>
      </c>
      <c r="AH2220">
        <v>48505.5</v>
      </c>
      <c r="AI2220">
        <v>0</v>
      </c>
      <c r="AJ2220">
        <v>48505.5</v>
      </c>
      <c r="AK2220" t="s">
        <v>123</v>
      </c>
      <c r="AL2220">
        <v>16</v>
      </c>
      <c r="AM2220" t="s">
        <v>68</v>
      </c>
      <c r="AN2220">
        <v>1</v>
      </c>
      <c r="AO2220">
        <v>0</v>
      </c>
      <c r="AR2220" t="s">
        <v>79</v>
      </c>
      <c r="AS2220" t="s">
        <v>114</v>
      </c>
      <c r="AT2220">
        <v>-1127</v>
      </c>
      <c r="AU2220" t="s">
        <v>78</v>
      </c>
      <c r="AV2220" t="s">
        <v>165</v>
      </c>
      <c r="AX2220" t="s">
        <v>81</v>
      </c>
      <c r="AY2220" t="s">
        <v>124</v>
      </c>
      <c r="AZ2220" t="s">
        <v>76</v>
      </c>
      <c r="BA2220" t="s">
        <v>76</v>
      </c>
      <c r="BB2220" t="s">
        <v>104</v>
      </c>
      <c r="BC2220">
        <v>25</v>
      </c>
      <c r="BD2220" t="s">
        <v>105</v>
      </c>
      <c r="BF2220" t="s">
        <v>76</v>
      </c>
      <c r="BG2220" t="s">
        <v>106</v>
      </c>
    </row>
    <row r="2221" spans="1:65" x14ac:dyDescent="0.3">
      <c r="A2221">
        <v>119432</v>
      </c>
      <c r="B2221">
        <v>0</v>
      </c>
      <c r="C2221" t="s">
        <v>65</v>
      </c>
      <c r="D2221" t="s">
        <v>88</v>
      </c>
      <c r="E2221" t="s">
        <v>67</v>
      </c>
      <c r="F2221" t="s">
        <v>67</v>
      </c>
      <c r="G2221">
        <v>0</v>
      </c>
      <c r="H2221">
        <v>261000</v>
      </c>
      <c r="I2221">
        <v>254700</v>
      </c>
      <c r="J2221" t="s">
        <v>133</v>
      </c>
      <c r="K2221" t="s">
        <v>70</v>
      </c>
      <c r="L2221" t="s">
        <v>139</v>
      </c>
      <c r="M2221" t="s">
        <v>72</v>
      </c>
      <c r="N2221">
        <v>4.96E-3</v>
      </c>
      <c r="O2221">
        <v>24073</v>
      </c>
      <c r="P2221">
        <v>12471</v>
      </c>
      <c r="Q2221">
        <v>5819</v>
      </c>
      <c r="R2221">
        <v>2781</v>
      </c>
      <c r="S2221">
        <v>2</v>
      </c>
      <c r="T2221">
        <v>2</v>
      </c>
      <c r="U2221" t="s">
        <v>109</v>
      </c>
      <c r="V2221">
        <v>16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 t="s">
        <v>134</v>
      </c>
      <c r="AD2221">
        <v>2224891</v>
      </c>
      <c r="AE2221" t="s">
        <v>93</v>
      </c>
      <c r="AF2221">
        <v>12761.37</v>
      </c>
      <c r="AG2221">
        <v>123660</v>
      </c>
      <c r="AH2221">
        <v>136719</v>
      </c>
      <c r="AI2221">
        <v>0</v>
      </c>
      <c r="AJ2221">
        <v>123660</v>
      </c>
      <c r="AK2221" t="s">
        <v>94</v>
      </c>
      <c r="AL2221">
        <v>14</v>
      </c>
      <c r="AM2221" t="s">
        <v>68</v>
      </c>
      <c r="AN2221">
        <v>1</v>
      </c>
      <c r="AO2221">
        <v>0</v>
      </c>
      <c r="AR2221" t="s">
        <v>79</v>
      </c>
      <c r="AS2221" t="s">
        <v>77</v>
      </c>
      <c r="AT2221">
        <v>-818</v>
      </c>
      <c r="AU2221" t="s">
        <v>78</v>
      </c>
      <c r="AV2221" t="s">
        <v>79</v>
      </c>
      <c r="AW2221" t="s">
        <v>101</v>
      </c>
      <c r="AX2221" t="s">
        <v>102</v>
      </c>
      <c r="AY2221" t="s">
        <v>95</v>
      </c>
      <c r="AZ2221" t="s">
        <v>96</v>
      </c>
      <c r="BA2221" t="s">
        <v>76</v>
      </c>
      <c r="BB2221" t="s">
        <v>104</v>
      </c>
      <c r="BC2221">
        <v>4232</v>
      </c>
      <c r="BD2221" t="s">
        <v>85</v>
      </c>
      <c r="BE2221">
        <v>12</v>
      </c>
      <c r="BF2221" t="s">
        <v>112</v>
      </c>
      <c r="BG2221" t="s">
        <v>151</v>
      </c>
      <c r="BH2221">
        <v>365243</v>
      </c>
      <c r="BI2221">
        <v>-784</v>
      </c>
      <c r="BJ2221">
        <v>-454</v>
      </c>
      <c r="BK2221">
        <v>-514</v>
      </c>
      <c r="BL2221">
        <v>-509</v>
      </c>
      <c r="BM2221">
        <v>0</v>
      </c>
    </row>
    <row r="2222" spans="1:65" x14ac:dyDescent="0.3">
      <c r="A2222">
        <v>119458</v>
      </c>
      <c r="B2222">
        <v>0</v>
      </c>
      <c r="C2222" t="s">
        <v>65</v>
      </c>
      <c r="D2222" t="s">
        <v>88</v>
      </c>
      <c r="E2222" t="s">
        <v>67</v>
      </c>
      <c r="F2222" t="s">
        <v>68</v>
      </c>
      <c r="G2222">
        <v>0</v>
      </c>
      <c r="H2222">
        <v>126000</v>
      </c>
      <c r="I2222">
        <v>142200</v>
      </c>
      <c r="J2222" t="s">
        <v>69</v>
      </c>
      <c r="K2222" t="s">
        <v>70</v>
      </c>
      <c r="L2222" t="s">
        <v>139</v>
      </c>
      <c r="M2222" t="s">
        <v>72</v>
      </c>
      <c r="N2222">
        <v>1.0500000000000001E-2</v>
      </c>
      <c r="O2222">
        <v>13668</v>
      </c>
      <c r="P2222">
        <v>4006</v>
      </c>
      <c r="Q2222">
        <v>4781</v>
      </c>
      <c r="R2222">
        <v>5383</v>
      </c>
      <c r="S2222">
        <v>3</v>
      </c>
      <c r="T2222">
        <v>3</v>
      </c>
      <c r="U2222" t="s">
        <v>120</v>
      </c>
      <c r="V2222">
        <v>14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145</v>
      </c>
      <c r="AD2222">
        <v>1774939</v>
      </c>
      <c r="AE2222" t="s">
        <v>93</v>
      </c>
      <c r="AF2222">
        <v>4709.5200000000004</v>
      </c>
      <c r="AG2222">
        <v>58006.485000000001</v>
      </c>
      <c r="AH2222">
        <v>46404</v>
      </c>
      <c r="AI2222">
        <v>11602.485000000001</v>
      </c>
      <c r="AJ2222">
        <v>58006.485000000001</v>
      </c>
      <c r="AK2222" t="s">
        <v>120</v>
      </c>
      <c r="AL2222">
        <v>17</v>
      </c>
      <c r="AM2222" t="s">
        <v>68</v>
      </c>
      <c r="AN2222">
        <v>1</v>
      </c>
      <c r="AO2222">
        <v>0.217840487</v>
      </c>
      <c r="AP2222">
        <v>0.16071631</v>
      </c>
      <c r="AQ2222">
        <v>0.71564481999999996</v>
      </c>
      <c r="AR2222" t="s">
        <v>79</v>
      </c>
      <c r="AS2222" t="s">
        <v>77</v>
      </c>
      <c r="AT2222">
        <v>-392</v>
      </c>
      <c r="AU2222" t="s">
        <v>78</v>
      </c>
      <c r="AV2222" t="s">
        <v>79</v>
      </c>
      <c r="AX2222" t="s">
        <v>102</v>
      </c>
      <c r="AY2222" t="s">
        <v>124</v>
      </c>
      <c r="AZ2222" t="s">
        <v>96</v>
      </c>
      <c r="BA2222" t="s">
        <v>76</v>
      </c>
      <c r="BB2222" t="s">
        <v>104</v>
      </c>
      <c r="BC2222">
        <v>44</v>
      </c>
      <c r="BD2222" t="s">
        <v>105</v>
      </c>
      <c r="BE2222">
        <v>12</v>
      </c>
      <c r="BF2222" t="s">
        <v>147</v>
      </c>
      <c r="BG2222" t="s">
        <v>106</v>
      </c>
      <c r="BH2222">
        <v>365243</v>
      </c>
      <c r="BI2222">
        <v>-355</v>
      </c>
      <c r="BJ2222">
        <v>-25</v>
      </c>
      <c r="BK2222">
        <v>-265</v>
      </c>
      <c r="BL2222">
        <v>-262</v>
      </c>
      <c r="BM2222">
        <v>0</v>
      </c>
    </row>
    <row r="2223" spans="1:65" x14ac:dyDescent="0.3">
      <c r="A2223">
        <v>119459</v>
      </c>
      <c r="B2223">
        <v>0</v>
      </c>
      <c r="C2223" t="s">
        <v>65</v>
      </c>
      <c r="D2223" t="s">
        <v>88</v>
      </c>
      <c r="E2223" t="s">
        <v>68</v>
      </c>
      <c r="F2223" t="s">
        <v>68</v>
      </c>
      <c r="G2223">
        <v>0</v>
      </c>
      <c r="H2223">
        <v>180000</v>
      </c>
      <c r="I2223">
        <v>490495.5</v>
      </c>
      <c r="J2223" t="s">
        <v>69</v>
      </c>
      <c r="K2223" t="s">
        <v>70</v>
      </c>
      <c r="L2223" t="s">
        <v>91</v>
      </c>
      <c r="M2223" t="s">
        <v>72</v>
      </c>
      <c r="N2223">
        <v>2.5163999999999999E-2</v>
      </c>
      <c r="O2223">
        <v>11588</v>
      </c>
      <c r="P2223">
        <v>1632</v>
      </c>
      <c r="Q2223">
        <v>1554</v>
      </c>
      <c r="R2223">
        <v>1</v>
      </c>
      <c r="S2223">
        <v>2</v>
      </c>
      <c r="T2223">
        <v>2</v>
      </c>
      <c r="U2223" t="s">
        <v>120</v>
      </c>
      <c r="V2223">
        <v>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108</v>
      </c>
      <c r="AD2223">
        <v>1182351</v>
      </c>
      <c r="AE2223" t="s">
        <v>93</v>
      </c>
      <c r="AF2223">
        <v>5263.6049999999996</v>
      </c>
      <c r="AG2223">
        <v>46233</v>
      </c>
      <c r="AH2223">
        <v>51930</v>
      </c>
      <c r="AI2223">
        <v>0</v>
      </c>
      <c r="AJ2223">
        <v>46233</v>
      </c>
      <c r="AK2223" t="s">
        <v>125</v>
      </c>
      <c r="AL2223">
        <v>9</v>
      </c>
      <c r="AM2223" t="s">
        <v>68</v>
      </c>
      <c r="AN2223">
        <v>1</v>
      </c>
      <c r="AO2223">
        <v>0</v>
      </c>
      <c r="AR2223" t="s">
        <v>79</v>
      </c>
      <c r="AS2223" t="s">
        <v>77</v>
      </c>
      <c r="AT2223">
        <v>-785</v>
      </c>
      <c r="AU2223" t="s">
        <v>78</v>
      </c>
      <c r="AV2223" t="s">
        <v>79</v>
      </c>
      <c r="AX2223" t="s">
        <v>81</v>
      </c>
      <c r="AY2223" t="s">
        <v>124</v>
      </c>
      <c r="AZ2223" t="s">
        <v>96</v>
      </c>
      <c r="BA2223" t="s">
        <v>76</v>
      </c>
      <c r="BB2223" t="s">
        <v>104</v>
      </c>
      <c r="BC2223">
        <v>50</v>
      </c>
      <c r="BD2223" t="s">
        <v>105</v>
      </c>
      <c r="BE2223">
        <v>14</v>
      </c>
      <c r="BF2223" t="s">
        <v>86</v>
      </c>
      <c r="BG2223" t="s">
        <v>106</v>
      </c>
      <c r="BH2223">
        <v>365243</v>
      </c>
      <c r="BI2223">
        <v>-741</v>
      </c>
      <c r="BJ2223">
        <v>-351</v>
      </c>
      <c r="BK2223">
        <v>-531</v>
      </c>
      <c r="BL2223">
        <v>-528</v>
      </c>
      <c r="BM2223">
        <v>0</v>
      </c>
    </row>
    <row r="2224" spans="1:65" x14ac:dyDescent="0.3">
      <c r="A2224">
        <v>119462</v>
      </c>
      <c r="B2224">
        <v>1</v>
      </c>
      <c r="C2224" t="s">
        <v>65</v>
      </c>
      <c r="D2224" t="s">
        <v>66</v>
      </c>
      <c r="E2224" t="s">
        <v>68</v>
      </c>
      <c r="F2224" t="s">
        <v>68</v>
      </c>
      <c r="G2224">
        <v>1</v>
      </c>
      <c r="H2224">
        <v>202500</v>
      </c>
      <c r="I2224">
        <v>545040</v>
      </c>
      <c r="J2224" t="s">
        <v>69</v>
      </c>
      <c r="K2224" t="s">
        <v>70</v>
      </c>
      <c r="L2224" t="s">
        <v>91</v>
      </c>
      <c r="M2224" t="s">
        <v>72</v>
      </c>
      <c r="N2224">
        <v>9.3340000000000003E-3</v>
      </c>
      <c r="O2224">
        <v>14463</v>
      </c>
      <c r="P2224">
        <v>763</v>
      </c>
      <c r="Q2224">
        <v>6382</v>
      </c>
      <c r="R2224">
        <v>2024</v>
      </c>
      <c r="S2224">
        <v>2</v>
      </c>
      <c r="T2224">
        <v>2</v>
      </c>
      <c r="U2224" t="s">
        <v>94</v>
      </c>
      <c r="V2224">
        <v>16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1</v>
      </c>
      <c r="AC2224" t="s">
        <v>92</v>
      </c>
      <c r="AD2224">
        <v>1952684</v>
      </c>
      <c r="AE2224" t="s">
        <v>93</v>
      </c>
      <c r="AF2224">
        <v>8670.6450000000004</v>
      </c>
      <c r="AG2224">
        <v>78903</v>
      </c>
      <c r="AH2224">
        <v>78903</v>
      </c>
      <c r="AI2224">
        <v>0</v>
      </c>
      <c r="AJ2224">
        <v>78903</v>
      </c>
      <c r="AK2224" t="s">
        <v>120</v>
      </c>
      <c r="AL2224">
        <v>17</v>
      </c>
      <c r="AM2224" t="s">
        <v>68</v>
      </c>
      <c r="AN2224">
        <v>1</v>
      </c>
      <c r="AO2224">
        <v>0</v>
      </c>
      <c r="AR2224" t="s">
        <v>79</v>
      </c>
      <c r="AS2224" t="s">
        <v>77</v>
      </c>
      <c r="AT2224">
        <v>-416</v>
      </c>
      <c r="AU2224" t="s">
        <v>78</v>
      </c>
      <c r="AV2224" t="s">
        <v>79</v>
      </c>
      <c r="AX2224" t="s">
        <v>81</v>
      </c>
      <c r="AY2224" t="s">
        <v>124</v>
      </c>
      <c r="AZ2224" t="s">
        <v>96</v>
      </c>
      <c r="BA2224" t="s">
        <v>76</v>
      </c>
      <c r="BB2224" t="s">
        <v>104</v>
      </c>
      <c r="BC2224">
        <v>30</v>
      </c>
      <c r="BD2224" t="s">
        <v>105</v>
      </c>
      <c r="BE2224">
        <v>10</v>
      </c>
      <c r="BF2224" t="s">
        <v>112</v>
      </c>
      <c r="BG2224" t="s">
        <v>208</v>
      </c>
      <c r="BH2224">
        <v>365243</v>
      </c>
      <c r="BI2224">
        <v>-380</v>
      </c>
      <c r="BJ2224">
        <v>-110</v>
      </c>
      <c r="BK2224">
        <v>-170</v>
      </c>
      <c r="BL2224">
        <v>-167</v>
      </c>
      <c r="BM2224">
        <v>0</v>
      </c>
    </row>
    <row r="2225" spans="1:65" x14ac:dyDescent="0.3">
      <c r="A2225">
        <v>119462</v>
      </c>
      <c r="B2225">
        <v>1</v>
      </c>
      <c r="C2225" t="s">
        <v>65</v>
      </c>
      <c r="D2225" t="s">
        <v>66</v>
      </c>
      <c r="E2225" t="s">
        <v>68</v>
      </c>
      <c r="F2225" t="s">
        <v>68</v>
      </c>
      <c r="G2225">
        <v>1</v>
      </c>
      <c r="H2225">
        <v>202500</v>
      </c>
      <c r="I2225">
        <v>545040</v>
      </c>
      <c r="J2225" t="s">
        <v>69</v>
      </c>
      <c r="K2225" t="s">
        <v>70</v>
      </c>
      <c r="L2225" t="s">
        <v>91</v>
      </c>
      <c r="M2225" t="s">
        <v>72</v>
      </c>
      <c r="N2225">
        <v>9.3340000000000003E-3</v>
      </c>
      <c r="O2225">
        <v>14463</v>
      </c>
      <c r="P2225">
        <v>763</v>
      </c>
      <c r="Q2225">
        <v>6382</v>
      </c>
      <c r="R2225">
        <v>2024</v>
      </c>
      <c r="S2225">
        <v>2</v>
      </c>
      <c r="T2225">
        <v>2</v>
      </c>
      <c r="U2225" t="s">
        <v>94</v>
      </c>
      <c r="V2225">
        <v>16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1</v>
      </c>
      <c r="AC2225" t="s">
        <v>92</v>
      </c>
      <c r="AD2225">
        <v>1023824</v>
      </c>
      <c r="AE2225" t="s">
        <v>99</v>
      </c>
      <c r="AF2225">
        <v>7875</v>
      </c>
      <c r="AG2225">
        <v>157500</v>
      </c>
      <c r="AH2225">
        <v>157500</v>
      </c>
      <c r="AI2225">
        <v>0</v>
      </c>
      <c r="AJ2225">
        <v>157500</v>
      </c>
      <c r="AK2225" t="s">
        <v>120</v>
      </c>
      <c r="AL2225">
        <v>17</v>
      </c>
      <c r="AM2225" t="s">
        <v>68</v>
      </c>
      <c r="AN2225">
        <v>1</v>
      </c>
      <c r="AO2225">
        <v>0</v>
      </c>
      <c r="AR2225" t="s">
        <v>79</v>
      </c>
      <c r="AS2225" t="s">
        <v>114</v>
      </c>
      <c r="AT2225">
        <v>-416</v>
      </c>
      <c r="AU2225" t="s">
        <v>76</v>
      </c>
      <c r="AV2225" t="s">
        <v>115</v>
      </c>
      <c r="AX2225" t="s">
        <v>81</v>
      </c>
      <c r="AY2225" t="s">
        <v>76</v>
      </c>
      <c r="AZ2225" t="s">
        <v>131</v>
      </c>
      <c r="BA2225" t="s">
        <v>83</v>
      </c>
      <c r="BB2225" t="s">
        <v>104</v>
      </c>
      <c r="BC2225">
        <v>30</v>
      </c>
      <c r="BD2225" t="s">
        <v>105</v>
      </c>
      <c r="BE2225">
        <v>0</v>
      </c>
      <c r="BF2225" t="s">
        <v>76</v>
      </c>
      <c r="BG2225" t="s">
        <v>132</v>
      </c>
    </row>
    <row r="2226" spans="1:65" x14ac:dyDescent="0.3">
      <c r="A2226">
        <v>119465</v>
      </c>
      <c r="B2226">
        <v>0</v>
      </c>
      <c r="C2226" t="s">
        <v>65</v>
      </c>
      <c r="D2226" t="s">
        <v>88</v>
      </c>
      <c r="E2226" t="s">
        <v>67</v>
      </c>
      <c r="F2226" t="s">
        <v>68</v>
      </c>
      <c r="G2226">
        <v>2</v>
      </c>
      <c r="H2226">
        <v>67500</v>
      </c>
      <c r="I2226">
        <v>274500</v>
      </c>
      <c r="J2226" t="s">
        <v>69</v>
      </c>
      <c r="K2226" t="s">
        <v>70</v>
      </c>
      <c r="L2226" t="s">
        <v>91</v>
      </c>
      <c r="M2226" t="s">
        <v>72</v>
      </c>
      <c r="N2226">
        <v>2.8663000000000001E-2</v>
      </c>
      <c r="O2226">
        <v>16366</v>
      </c>
      <c r="P2226">
        <v>7580</v>
      </c>
      <c r="Q2226">
        <v>6566</v>
      </c>
      <c r="R2226">
        <v>4142</v>
      </c>
      <c r="S2226">
        <v>2</v>
      </c>
      <c r="T2226">
        <v>2</v>
      </c>
      <c r="U2226" t="s">
        <v>123</v>
      </c>
      <c r="V2226">
        <v>8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 t="s">
        <v>92</v>
      </c>
      <c r="AD2226">
        <v>1769888</v>
      </c>
      <c r="AE2226" t="s">
        <v>65</v>
      </c>
      <c r="AF2226">
        <v>11494.35</v>
      </c>
      <c r="AG2226">
        <v>157500</v>
      </c>
      <c r="AH2226">
        <v>224806.5</v>
      </c>
      <c r="AJ2226">
        <v>157500</v>
      </c>
      <c r="AK2226" t="s">
        <v>120</v>
      </c>
      <c r="AL2226">
        <v>9</v>
      </c>
      <c r="AM2226" t="s">
        <v>68</v>
      </c>
      <c r="AN2226">
        <v>1</v>
      </c>
      <c r="AR2226" t="s">
        <v>76</v>
      </c>
      <c r="AS2226" t="s">
        <v>77</v>
      </c>
      <c r="AT2226">
        <v>-397</v>
      </c>
      <c r="AU2226" t="s">
        <v>78</v>
      </c>
      <c r="AV2226" t="s">
        <v>79</v>
      </c>
      <c r="AX2226" t="s">
        <v>81</v>
      </c>
      <c r="AY2226" t="s">
        <v>76</v>
      </c>
      <c r="AZ2226" t="s">
        <v>82</v>
      </c>
      <c r="BA2226" t="s">
        <v>116</v>
      </c>
      <c r="BB2226" t="s">
        <v>121</v>
      </c>
      <c r="BC2226">
        <v>-1</v>
      </c>
      <c r="BD2226" t="s">
        <v>76</v>
      </c>
      <c r="BE2226">
        <v>36</v>
      </c>
      <c r="BF2226" t="s">
        <v>147</v>
      </c>
      <c r="BG2226" t="s">
        <v>154</v>
      </c>
      <c r="BH2226">
        <v>365243</v>
      </c>
      <c r="BI2226">
        <v>-367</v>
      </c>
      <c r="BJ2226">
        <v>683</v>
      </c>
      <c r="BK2226">
        <v>365243</v>
      </c>
      <c r="BL2226">
        <v>365243</v>
      </c>
      <c r="BM2226">
        <v>1</v>
      </c>
    </row>
    <row r="2227" spans="1:65" x14ac:dyDescent="0.3">
      <c r="A2227">
        <v>119471</v>
      </c>
      <c r="B2227">
        <v>0</v>
      </c>
      <c r="C2227" t="s">
        <v>65</v>
      </c>
      <c r="D2227" t="s">
        <v>88</v>
      </c>
      <c r="E2227" t="s">
        <v>67</v>
      </c>
      <c r="F2227" t="s">
        <v>68</v>
      </c>
      <c r="G2227">
        <v>0</v>
      </c>
      <c r="H2227">
        <v>202500</v>
      </c>
      <c r="I2227">
        <v>1428408</v>
      </c>
      <c r="J2227" t="s">
        <v>113</v>
      </c>
      <c r="K2227" t="s">
        <v>126</v>
      </c>
      <c r="L2227" t="s">
        <v>71</v>
      </c>
      <c r="M2227" t="s">
        <v>72</v>
      </c>
      <c r="N2227">
        <v>3.2561E-2</v>
      </c>
      <c r="O2227">
        <v>20736</v>
      </c>
      <c r="P2227">
        <v>365243</v>
      </c>
      <c r="Q2227">
        <v>2533</v>
      </c>
      <c r="R2227">
        <v>4268</v>
      </c>
      <c r="S2227">
        <v>1</v>
      </c>
      <c r="T2227">
        <v>1</v>
      </c>
      <c r="U2227" t="s">
        <v>123</v>
      </c>
      <c r="V2227">
        <v>13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76</v>
      </c>
      <c r="AD2227">
        <v>1951818</v>
      </c>
      <c r="AE2227" t="s">
        <v>65</v>
      </c>
      <c r="AF2227">
        <v>36694.44</v>
      </c>
      <c r="AG2227">
        <v>315000</v>
      </c>
      <c r="AH2227">
        <v>332464.5</v>
      </c>
      <c r="AI2227">
        <v>0</v>
      </c>
      <c r="AJ2227">
        <v>315000</v>
      </c>
      <c r="AK2227" t="s">
        <v>125</v>
      </c>
      <c r="AL2227">
        <v>17</v>
      </c>
      <c r="AM2227" t="s">
        <v>68</v>
      </c>
      <c r="AN2227">
        <v>1</v>
      </c>
      <c r="AO2227">
        <v>0</v>
      </c>
      <c r="AR2227" t="s">
        <v>76</v>
      </c>
      <c r="AS2227" t="s">
        <v>77</v>
      </c>
      <c r="AT2227">
        <v>-1952</v>
      </c>
      <c r="AU2227" t="s">
        <v>78</v>
      </c>
      <c r="AV2227" t="s">
        <v>79</v>
      </c>
      <c r="AW2227" t="s">
        <v>80</v>
      </c>
      <c r="AX2227" t="s">
        <v>81</v>
      </c>
      <c r="AY2227" t="s">
        <v>76</v>
      </c>
      <c r="AZ2227" t="s">
        <v>82</v>
      </c>
      <c r="BA2227" t="s">
        <v>116</v>
      </c>
      <c r="BB2227" t="s">
        <v>121</v>
      </c>
      <c r="BC2227">
        <v>-1</v>
      </c>
      <c r="BD2227" t="s">
        <v>76</v>
      </c>
      <c r="BE2227">
        <v>12</v>
      </c>
      <c r="BF2227" t="s">
        <v>86</v>
      </c>
      <c r="BG2227" t="s">
        <v>87</v>
      </c>
      <c r="BH2227">
        <v>365243</v>
      </c>
      <c r="BI2227">
        <v>-1922</v>
      </c>
      <c r="BJ2227">
        <v>-1592</v>
      </c>
      <c r="BK2227">
        <v>-1592</v>
      </c>
      <c r="BL2227">
        <v>-1590</v>
      </c>
      <c r="BM2227">
        <v>1</v>
      </c>
    </row>
    <row r="2228" spans="1:65" x14ac:dyDescent="0.3">
      <c r="A2228">
        <v>119479</v>
      </c>
      <c r="B2228">
        <v>1</v>
      </c>
      <c r="C2228" t="s">
        <v>65</v>
      </c>
      <c r="D2228" t="s">
        <v>66</v>
      </c>
      <c r="E2228" t="s">
        <v>67</v>
      </c>
      <c r="F2228" t="s">
        <v>67</v>
      </c>
      <c r="G2228">
        <v>0</v>
      </c>
      <c r="H2228">
        <v>180000</v>
      </c>
      <c r="I2228">
        <v>813195</v>
      </c>
      <c r="J2228" t="s">
        <v>89</v>
      </c>
      <c r="K2228" t="s">
        <v>70</v>
      </c>
      <c r="L2228" t="s">
        <v>91</v>
      </c>
      <c r="M2228" t="s">
        <v>72</v>
      </c>
      <c r="N2228">
        <v>3.5791999999999997E-2</v>
      </c>
      <c r="O2228">
        <v>20985</v>
      </c>
      <c r="P2228">
        <v>1460</v>
      </c>
      <c r="Q2228">
        <v>13643</v>
      </c>
      <c r="R2228">
        <v>4459</v>
      </c>
      <c r="S2228">
        <v>2</v>
      </c>
      <c r="T2228">
        <v>2</v>
      </c>
      <c r="U2228" t="s">
        <v>125</v>
      </c>
      <c r="V2228">
        <v>10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228</v>
      </c>
      <c r="AD2228">
        <v>2539926</v>
      </c>
      <c r="AE2228" t="s">
        <v>93</v>
      </c>
      <c r="AF2228">
        <v>5001.3450000000003</v>
      </c>
      <c r="AG2228">
        <v>47754</v>
      </c>
      <c r="AH2228">
        <v>47511</v>
      </c>
      <c r="AI2228">
        <v>4779</v>
      </c>
      <c r="AJ2228">
        <v>47754</v>
      </c>
      <c r="AK2228" t="s">
        <v>123</v>
      </c>
      <c r="AL2228">
        <v>12</v>
      </c>
      <c r="AM2228" t="s">
        <v>68</v>
      </c>
      <c r="AN2228">
        <v>1</v>
      </c>
      <c r="AO2228">
        <v>9.9536535999999995E-2</v>
      </c>
      <c r="AR2228" t="s">
        <v>79</v>
      </c>
      <c r="AS2228" t="s">
        <v>77</v>
      </c>
      <c r="AT2228">
        <v>-407</v>
      </c>
      <c r="AU2228" t="s">
        <v>78</v>
      </c>
      <c r="AV2228" t="s">
        <v>79</v>
      </c>
      <c r="AX2228" t="s">
        <v>102</v>
      </c>
      <c r="AY2228" t="s">
        <v>157</v>
      </c>
      <c r="AZ2228" t="s">
        <v>96</v>
      </c>
      <c r="BA2228" t="s">
        <v>76</v>
      </c>
      <c r="BB2228" t="s">
        <v>138</v>
      </c>
      <c r="BC2228">
        <v>140</v>
      </c>
      <c r="BD2228" t="s">
        <v>157</v>
      </c>
      <c r="BE2228">
        <v>12</v>
      </c>
      <c r="BF2228" t="s">
        <v>147</v>
      </c>
      <c r="BG2228" t="s">
        <v>158</v>
      </c>
      <c r="BH2228">
        <v>365243</v>
      </c>
      <c r="BI2228">
        <v>-375</v>
      </c>
      <c r="BJ2228">
        <v>-45</v>
      </c>
      <c r="BK2228">
        <v>-165</v>
      </c>
      <c r="BL2228">
        <v>-163</v>
      </c>
      <c r="BM2228">
        <v>0</v>
      </c>
    </row>
    <row r="2229" spans="1:65" x14ac:dyDescent="0.3">
      <c r="A2229">
        <v>119482</v>
      </c>
      <c r="B2229">
        <v>1</v>
      </c>
      <c r="C2229" t="s">
        <v>65</v>
      </c>
      <c r="D2229" t="s">
        <v>88</v>
      </c>
      <c r="E2229" t="s">
        <v>67</v>
      </c>
      <c r="F2229" t="s">
        <v>68</v>
      </c>
      <c r="G2229">
        <v>0</v>
      </c>
      <c r="H2229">
        <v>135000</v>
      </c>
      <c r="I2229">
        <v>442791</v>
      </c>
      <c r="J2229" t="s">
        <v>113</v>
      </c>
      <c r="K2229" t="s">
        <v>70</v>
      </c>
      <c r="L2229" t="s">
        <v>140</v>
      </c>
      <c r="M2229" t="s">
        <v>72</v>
      </c>
      <c r="N2229">
        <v>1.8849999999999999E-2</v>
      </c>
      <c r="O2229">
        <v>23411</v>
      </c>
      <c r="P2229">
        <v>365243</v>
      </c>
      <c r="Q2229">
        <v>12955</v>
      </c>
      <c r="R2229">
        <v>4249</v>
      </c>
      <c r="S2229">
        <v>2</v>
      </c>
      <c r="T2229">
        <v>2</v>
      </c>
      <c r="U2229" t="s">
        <v>123</v>
      </c>
      <c r="V2229">
        <v>18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76</v>
      </c>
      <c r="AD2229">
        <v>2724302</v>
      </c>
      <c r="AE2229" t="s">
        <v>65</v>
      </c>
      <c r="AG2229">
        <v>0</v>
      </c>
      <c r="AH2229">
        <v>0</v>
      </c>
      <c r="AK2229" t="s">
        <v>94</v>
      </c>
      <c r="AL2229">
        <v>14</v>
      </c>
      <c r="AM2229" t="s">
        <v>68</v>
      </c>
      <c r="AN2229">
        <v>1</v>
      </c>
      <c r="AR2229" t="s">
        <v>76</v>
      </c>
      <c r="AS2229" t="s">
        <v>129</v>
      </c>
      <c r="AT2229">
        <v>-37</v>
      </c>
      <c r="AU2229" t="s">
        <v>76</v>
      </c>
      <c r="AV2229" t="s">
        <v>79</v>
      </c>
      <c r="AX2229" t="s">
        <v>81</v>
      </c>
      <c r="AY2229" t="s">
        <v>76</v>
      </c>
      <c r="AZ2229" t="s">
        <v>76</v>
      </c>
      <c r="BA2229" t="s">
        <v>76</v>
      </c>
      <c r="BB2229" t="s">
        <v>121</v>
      </c>
      <c r="BC2229">
        <v>-1</v>
      </c>
      <c r="BD2229" t="s">
        <v>76</v>
      </c>
      <c r="BF2229" t="s">
        <v>76</v>
      </c>
      <c r="BG2229" t="s">
        <v>82</v>
      </c>
    </row>
    <row r="2230" spans="1:65" x14ac:dyDescent="0.3">
      <c r="A2230">
        <v>119483</v>
      </c>
      <c r="B2230">
        <v>0</v>
      </c>
      <c r="C2230" t="s">
        <v>65</v>
      </c>
      <c r="D2230" t="s">
        <v>88</v>
      </c>
      <c r="E2230" t="s">
        <v>68</v>
      </c>
      <c r="F2230" t="s">
        <v>68</v>
      </c>
      <c r="G2230">
        <v>0</v>
      </c>
      <c r="H2230">
        <v>283500</v>
      </c>
      <c r="I2230">
        <v>144486</v>
      </c>
      <c r="J2230" t="s">
        <v>89</v>
      </c>
      <c r="K2230" t="s">
        <v>90</v>
      </c>
      <c r="L2230" t="s">
        <v>91</v>
      </c>
      <c r="M2230" t="s">
        <v>72</v>
      </c>
      <c r="N2230">
        <v>5.084E-3</v>
      </c>
      <c r="O2230">
        <v>18811</v>
      </c>
      <c r="P2230">
        <v>10134</v>
      </c>
      <c r="Q2230">
        <v>747</v>
      </c>
      <c r="R2230">
        <v>2363</v>
      </c>
      <c r="S2230">
        <v>2</v>
      </c>
      <c r="T2230">
        <v>2</v>
      </c>
      <c r="U2230" t="s">
        <v>123</v>
      </c>
      <c r="V2230">
        <v>10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1</v>
      </c>
      <c r="AC2230" t="s">
        <v>122</v>
      </c>
      <c r="AD2230">
        <v>1748381</v>
      </c>
      <c r="AE2230" t="s">
        <v>65</v>
      </c>
      <c r="AF2230">
        <v>5543.46</v>
      </c>
      <c r="AG2230">
        <v>45000</v>
      </c>
      <c r="AH2230">
        <v>54103.5</v>
      </c>
      <c r="AJ2230">
        <v>45000</v>
      </c>
      <c r="AK2230" t="s">
        <v>73</v>
      </c>
      <c r="AL2230">
        <v>14</v>
      </c>
      <c r="AM2230" t="s">
        <v>68</v>
      </c>
      <c r="AN2230">
        <v>1</v>
      </c>
      <c r="AR2230" t="s">
        <v>76</v>
      </c>
      <c r="AS2230" t="s">
        <v>77</v>
      </c>
      <c r="AT2230">
        <v>-1404</v>
      </c>
      <c r="AU2230" t="s">
        <v>78</v>
      </c>
      <c r="AV2230" t="s">
        <v>79</v>
      </c>
      <c r="AW2230" t="s">
        <v>80</v>
      </c>
      <c r="AX2230" t="s">
        <v>81</v>
      </c>
      <c r="AY2230" t="s">
        <v>76</v>
      </c>
      <c r="AZ2230" t="s">
        <v>82</v>
      </c>
      <c r="BA2230" t="s">
        <v>116</v>
      </c>
      <c r="BB2230" t="s">
        <v>121</v>
      </c>
      <c r="BC2230">
        <v>-1</v>
      </c>
      <c r="BD2230" t="s">
        <v>76</v>
      </c>
      <c r="BE2230">
        <v>12</v>
      </c>
      <c r="BF2230" t="s">
        <v>147</v>
      </c>
      <c r="BG2230" t="s">
        <v>154</v>
      </c>
      <c r="BH2230">
        <v>365243</v>
      </c>
      <c r="BI2230">
        <v>-1374</v>
      </c>
      <c r="BJ2230">
        <v>-1044</v>
      </c>
      <c r="BK2230">
        <v>-1104</v>
      </c>
      <c r="BL2230">
        <v>-1100</v>
      </c>
      <c r="BM2230">
        <v>1</v>
      </c>
    </row>
    <row r="2231" spans="1:65" x14ac:dyDescent="0.3">
      <c r="A2231">
        <v>119516</v>
      </c>
      <c r="B2231">
        <v>0</v>
      </c>
      <c r="C2231" t="s">
        <v>65</v>
      </c>
      <c r="D2231" t="s">
        <v>88</v>
      </c>
      <c r="E2231" t="s">
        <v>67</v>
      </c>
      <c r="F2231" t="s">
        <v>68</v>
      </c>
      <c r="G2231">
        <v>0</v>
      </c>
      <c r="H2231">
        <v>135000</v>
      </c>
      <c r="I2231">
        <v>299772</v>
      </c>
      <c r="J2231" t="s">
        <v>69</v>
      </c>
      <c r="K2231" t="s">
        <v>70</v>
      </c>
      <c r="L2231" t="s">
        <v>119</v>
      </c>
      <c r="M2231" t="s">
        <v>72</v>
      </c>
      <c r="N2231">
        <v>7.3299999999999997E-3</v>
      </c>
      <c r="O2231">
        <v>14326</v>
      </c>
      <c r="P2231">
        <v>2583</v>
      </c>
      <c r="Q2231">
        <v>4860</v>
      </c>
      <c r="R2231">
        <v>4753</v>
      </c>
      <c r="S2231">
        <v>2</v>
      </c>
      <c r="T2231">
        <v>2</v>
      </c>
      <c r="U2231" t="s">
        <v>120</v>
      </c>
      <c r="V2231">
        <v>12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1</v>
      </c>
      <c r="AC2231" t="s">
        <v>134</v>
      </c>
      <c r="AD2231">
        <v>1452610</v>
      </c>
      <c r="AE2231" t="s">
        <v>65</v>
      </c>
      <c r="AG2231">
        <v>0</v>
      </c>
      <c r="AH2231">
        <v>0</v>
      </c>
      <c r="AK2231" t="s">
        <v>73</v>
      </c>
      <c r="AL2231">
        <v>10</v>
      </c>
      <c r="AM2231" t="s">
        <v>68</v>
      </c>
      <c r="AN2231">
        <v>1</v>
      </c>
      <c r="AR2231" t="s">
        <v>76</v>
      </c>
      <c r="AS2231" t="s">
        <v>129</v>
      </c>
      <c r="AT2231">
        <v>-153</v>
      </c>
      <c r="AU2231" t="s">
        <v>76</v>
      </c>
      <c r="AV2231" t="s">
        <v>79</v>
      </c>
      <c r="AX2231" t="s">
        <v>81</v>
      </c>
      <c r="AY2231" t="s">
        <v>76</v>
      </c>
      <c r="AZ2231" t="s">
        <v>76</v>
      </c>
      <c r="BA2231" t="s">
        <v>76</v>
      </c>
      <c r="BB2231" t="s">
        <v>121</v>
      </c>
      <c r="BC2231">
        <v>-1</v>
      </c>
      <c r="BD2231" t="s">
        <v>76</v>
      </c>
      <c r="BF2231" t="s">
        <v>76</v>
      </c>
      <c r="BG2231" t="s">
        <v>82</v>
      </c>
    </row>
    <row r="2232" spans="1:65" x14ac:dyDescent="0.3">
      <c r="A2232">
        <v>119529</v>
      </c>
      <c r="B2232">
        <v>0</v>
      </c>
      <c r="C2232" t="s">
        <v>65</v>
      </c>
      <c r="D2232" t="s">
        <v>88</v>
      </c>
      <c r="E2232" t="s">
        <v>67</v>
      </c>
      <c r="F2232" t="s">
        <v>68</v>
      </c>
      <c r="G2232">
        <v>0</v>
      </c>
      <c r="H2232">
        <v>202500</v>
      </c>
      <c r="I2232">
        <v>210456</v>
      </c>
      <c r="J2232" t="s">
        <v>69</v>
      </c>
      <c r="K2232" t="s">
        <v>70</v>
      </c>
      <c r="L2232" t="s">
        <v>91</v>
      </c>
      <c r="M2232" t="s">
        <v>72</v>
      </c>
      <c r="N2232">
        <v>3.5791999999999997E-2</v>
      </c>
      <c r="O2232">
        <v>17467</v>
      </c>
      <c r="P2232">
        <v>3113</v>
      </c>
      <c r="Q2232">
        <v>10650</v>
      </c>
      <c r="R2232">
        <v>1013</v>
      </c>
      <c r="S2232">
        <v>2</v>
      </c>
      <c r="T2232">
        <v>2</v>
      </c>
      <c r="U2232" t="s">
        <v>94</v>
      </c>
      <c r="V2232">
        <v>14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1</v>
      </c>
      <c r="AC2232" t="s">
        <v>228</v>
      </c>
      <c r="AD2232">
        <v>2311209</v>
      </c>
      <c r="AE2232" t="s">
        <v>65</v>
      </c>
      <c r="AG2232">
        <v>0</v>
      </c>
      <c r="AH2232">
        <v>0</v>
      </c>
      <c r="AK2232" t="s">
        <v>125</v>
      </c>
      <c r="AL2232">
        <v>11</v>
      </c>
      <c r="AM2232" t="s">
        <v>68</v>
      </c>
      <c r="AN2232">
        <v>1</v>
      </c>
      <c r="AR2232" t="s">
        <v>76</v>
      </c>
      <c r="AS2232" t="s">
        <v>114</v>
      </c>
      <c r="AT2232">
        <v>-263</v>
      </c>
      <c r="AU2232" t="s">
        <v>76</v>
      </c>
      <c r="AV2232" t="s">
        <v>115</v>
      </c>
      <c r="AX2232" t="s">
        <v>81</v>
      </c>
      <c r="AY2232" t="s">
        <v>76</v>
      </c>
      <c r="AZ2232" t="s">
        <v>76</v>
      </c>
      <c r="BA2232" t="s">
        <v>76</v>
      </c>
      <c r="BB2232" t="s">
        <v>121</v>
      </c>
      <c r="BC2232">
        <v>-1</v>
      </c>
      <c r="BD2232" t="s">
        <v>76</v>
      </c>
      <c r="BF2232" t="s">
        <v>76</v>
      </c>
      <c r="BG2232" t="s">
        <v>82</v>
      </c>
    </row>
    <row r="2233" spans="1:65" x14ac:dyDescent="0.3">
      <c r="A2233">
        <v>119530</v>
      </c>
      <c r="B2233">
        <v>0</v>
      </c>
      <c r="C2233" t="s">
        <v>99</v>
      </c>
      <c r="D2233" t="s">
        <v>66</v>
      </c>
      <c r="E2233" t="s">
        <v>68</v>
      </c>
      <c r="F2233" t="s">
        <v>68</v>
      </c>
      <c r="G2233">
        <v>1</v>
      </c>
      <c r="H2233">
        <v>126000</v>
      </c>
      <c r="I2233">
        <v>270000</v>
      </c>
      <c r="J2233" t="s">
        <v>69</v>
      </c>
      <c r="K2233" t="s">
        <v>70</v>
      </c>
      <c r="L2233" t="s">
        <v>91</v>
      </c>
      <c r="M2233" t="s">
        <v>72</v>
      </c>
      <c r="N2233">
        <v>5.084E-3</v>
      </c>
      <c r="O2233">
        <v>11621</v>
      </c>
      <c r="P2233">
        <v>2860</v>
      </c>
      <c r="Q2233">
        <v>10359</v>
      </c>
      <c r="R2233">
        <v>3619</v>
      </c>
      <c r="S2233">
        <v>2</v>
      </c>
      <c r="T2233">
        <v>2</v>
      </c>
      <c r="U2233" t="s">
        <v>125</v>
      </c>
      <c r="V2233">
        <v>14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175</v>
      </c>
      <c r="AD2233">
        <v>1572657</v>
      </c>
      <c r="AE2233" t="s">
        <v>93</v>
      </c>
      <c r="AF2233">
        <v>7321.0950000000003</v>
      </c>
      <c r="AG2233">
        <v>76234.5</v>
      </c>
      <c r="AH2233">
        <v>62734.5</v>
      </c>
      <c r="AI2233">
        <v>13500</v>
      </c>
      <c r="AJ2233">
        <v>76234.5</v>
      </c>
      <c r="AK2233" t="s">
        <v>75</v>
      </c>
      <c r="AL2233">
        <v>16</v>
      </c>
      <c r="AM2233" t="s">
        <v>68</v>
      </c>
      <c r="AN2233">
        <v>1</v>
      </c>
      <c r="AO2233">
        <v>0.192861857</v>
      </c>
      <c r="AR2233" t="s">
        <v>79</v>
      </c>
      <c r="AS2233" t="s">
        <v>114</v>
      </c>
      <c r="AT2233">
        <v>-2578</v>
      </c>
      <c r="AU2233" t="s">
        <v>76</v>
      </c>
      <c r="AV2233" t="s">
        <v>149</v>
      </c>
      <c r="AW2233" t="s">
        <v>80</v>
      </c>
      <c r="AX2233" t="s">
        <v>81</v>
      </c>
      <c r="AY2233" t="s">
        <v>76</v>
      </c>
      <c r="AZ2233" t="s">
        <v>96</v>
      </c>
      <c r="BA2233" t="s">
        <v>76</v>
      </c>
      <c r="BB2233" t="s">
        <v>138</v>
      </c>
      <c r="BC2233">
        <v>10</v>
      </c>
      <c r="BD2233" t="s">
        <v>105</v>
      </c>
      <c r="BE2233">
        <v>12</v>
      </c>
      <c r="BF2233" t="s">
        <v>86</v>
      </c>
      <c r="BG2233" t="s">
        <v>106</v>
      </c>
    </row>
    <row r="2234" spans="1:65" x14ac:dyDescent="0.3">
      <c r="A2234">
        <v>119530</v>
      </c>
      <c r="B2234">
        <v>0</v>
      </c>
      <c r="C2234" t="s">
        <v>99</v>
      </c>
      <c r="D2234" t="s">
        <v>66</v>
      </c>
      <c r="E2234" t="s">
        <v>68</v>
      </c>
      <c r="F2234" t="s">
        <v>68</v>
      </c>
      <c r="G2234">
        <v>1</v>
      </c>
      <c r="H2234">
        <v>126000</v>
      </c>
      <c r="I2234">
        <v>270000</v>
      </c>
      <c r="J2234" t="s">
        <v>69</v>
      </c>
      <c r="K2234" t="s">
        <v>70</v>
      </c>
      <c r="L2234" t="s">
        <v>91</v>
      </c>
      <c r="M2234" t="s">
        <v>72</v>
      </c>
      <c r="N2234">
        <v>5.084E-3</v>
      </c>
      <c r="O2234">
        <v>11621</v>
      </c>
      <c r="P2234">
        <v>2860</v>
      </c>
      <c r="Q2234">
        <v>10359</v>
      </c>
      <c r="R2234">
        <v>3619</v>
      </c>
      <c r="S2234">
        <v>2</v>
      </c>
      <c r="T2234">
        <v>2</v>
      </c>
      <c r="U2234" t="s">
        <v>125</v>
      </c>
      <c r="V2234">
        <v>14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175</v>
      </c>
      <c r="AD2234">
        <v>2475342</v>
      </c>
      <c r="AE2234" t="s">
        <v>93</v>
      </c>
      <c r="AF2234">
        <v>5088.6899999999996</v>
      </c>
      <c r="AG2234">
        <v>59355</v>
      </c>
      <c r="AH2234">
        <v>43605</v>
      </c>
      <c r="AI2234">
        <v>15750</v>
      </c>
      <c r="AJ2234">
        <v>59355</v>
      </c>
      <c r="AK2234" t="s">
        <v>75</v>
      </c>
      <c r="AL2234">
        <v>17</v>
      </c>
      <c r="AM2234" t="s">
        <v>68</v>
      </c>
      <c r="AN2234">
        <v>1</v>
      </c>
      <c r="AO2234">
        <v>0.28899303900000001</v>
      </c>
      <c r="AR2234" t="s">
        <v>79</v>
      </c>
      <c r="AS2234" t="s">
        <v>114</v>
      </c>
      <c r="AT2234">
        <v>-2578</v>
      </c>
      <c r="AU2234" t="s">
        <v>76</v>
      </c>
      <c r="AV2234" t="s">
        <v>149</v>
      </c>
      <c r="AW2234" t="s">
        <v>101</v>
      </c>
      <c r="AX2234" t="s">
        <v>81</v>
      </c>
      <c r="AY2234" t="s">
        <v>76</v>
      </c>
      <c r="AZ2234" t="s">
        <v>96</v>
      </c>
      <c r="BA2234" t="s">
        <v>76</v>
      </c>
      <c r="BB2234" t="s">
        <v>138</v>
      </c>
      <c r="BC2234">
        <v>50</v>
      </c>
      <c r="BD2234" t="s">
        <v>105</v>
      </c>
      <c r="BE2234">
        <v>12</v>
      </c>
      <c r="BF2234" t="s">
        <v>86</v>
      </c>
      <c r="BG2234" t="s">
        <v>106</v>
      </c>
    </row>
    <row r="2235" spans="1:65" x14ac:dyDescent="0.3">
      <c r="A2235">
        <v>119539</v>
      </c>
      <c r="B2235">
        <v>0</v>
      </c>
      <c r="C2235" t="s">
        <v>65</v>
      </c>
      <c r="D2235" t="s">
        <v>88</v>
      </c>
      <c r="E2235" t="s">
        <v>67</v>
      </c>
      <c r="F2235" t="s">
        <v>68</v>
      </c>
      <c r="G2235">
        <v>0</v>
      </c>
      <c r="H2235">
        <v>67500</v>
      </c>
      <c r="I2235">
        <v>178290</v>
      </c>
      <c r="J2235" t="s">
        <v>69</v>
      </c>
      <c r="K2235" t="s">
        <v>90</v>
      </c>
      <c r="L2235" t="s">
        <v>91</v>
      </c>
      <c r="M2235" t="s">
        <v>72</v>
      </c>
      <c r="N2235">
        <v>3.1220000000000002E-3</v>
      </c>
      <c r="O2235">
        <v>10051</v>
      </c>
      <c r="P2235">
        <v>152</v>
      </c>
      <c r="Q2235">
        <v>4692</v>
      </c>
      <c r="R2235">
        <v>371</v>
      </c>
      <c r="S2235">
        <v>3</v>
      </c>
      <c r="T2235">
        <v>3</v>
      </c>
      <c r="U2235" t="s">
        <v>109</v>
      </c>
      <c r="V2235">
        <v>9</v>
      </c>
      <c r="W2235">
        <v>1</v>
      </c>
      <c r="X2235">
        <v>1</v>
      </c>
      <c r="Y2235">
        <v>0</v>
      </c>
      <c r="Z2235">
        <v>1</v>
      </c>
      <c r="AA2235">
        <v>1</v>
      </c>
      <c r="AB2235">
        <v>0</v>
      </c>
      <c r="AC2235" t="s">
        <v>122</v>
      </c>
      <c r="AD2235">
        <v>1247611</v>
      </c>
      <c r="AE2235" t="s">
        <v>65</v>
      </c>
      <c r="AF2235">
        <v>19011.599999999999</v>
      </c>
      <c r="AG2235">
        <v>405000</v>
      </c>
      <c r="AH2235">
        <v>405000</v>
      </c>
      <c r="AJ2235">
        <v>405000</v>
      </c>
      <c r="AK2235" t="s">
        <v>109</v>
      </c>
      <c r="AL2235">
        <v>11</v>
      </c>
      <c r="AM2235" t="s">
        <v>68</v>
      </c>
      <c r="AN2235">
        <v>1</v>
      </c>
      <c r="AR2235" t="s">
        <v>76</v>
      </c>
      <c r="AS2235" t="s">
        <v>114</v>
      </c>
      <c r="AT2235">
        <v>-147</v>
      </c>
      <c r="AU2235" t="s">
        <v>78</v>
      </c>
      <c r="AV2235" t="s">
        <v>115</v>
      </c>
      <c r="AW2235" t="s">
        <v>80</v>
      </c>
      <c r="AX2235" t="s">
        <v>81</v>
      </c>
      <c r="AY2235" t="s">
        <v>76</v>
      </c>
      <c r="AZ2235" t="s">
        <v>82</v>
      </c>
      <c r="BA2235" t="s">
        <v>116</v>
      </c>
      <c r="BB2235" t="s">
        <v>121</v>
      </c>
      <c r="BC2235">
        <v>-1</v>
      </c>
      <c r="BD2235" t="s">
        <v>76</v>
      </c>
      <c r="BE2235">
        <v>48</v>
      </c>
      <c r="BF2235" t="s">
        <v>147</v>
      </c>
      <c r="BG2235" t="s">
        <v>154</v>
      </c>
    </row>
    <row r="2236" spans="1:65" x14ac:dyDescent="0.3">
      <c r="A2236">
        <v>119558</v>
      </c>
      <c r="B2236">
        <v>0</v>
      </c>
      <c r="C2236" t="s">
        <v>65</v>
      </c>
      <c r="D2236" t="s">
        <v>66</v>
      </c>
      <c r="E2236" t="s">
        <v>68</v>
      </c>
      <c r="F2236" t="s">
        <v>68</v>
      </c>
      <c r="G2236">
        <v>0</v>
      </c>
      <c r="H2236">
        <v>315000</v>
      </c>
      <c r="I2236">
        <v>651600</v>
      </c>
      <c r="J2236" t="s">
        <v>69</v>
      </c>
      <c r="K2236" t="s">
        <v>90</v>
      </c>
      <c r="L2236" t="s">
        <v>139</v>
      </c>
      <c r="M2236" t="s">
        <v>72</v>
      </c>
      <c r="N2236">
        <v>3.5791999999999997E-2</v>
      </c>
      <c r="O2236">
        <v>17248</v>
      </c>
      <c r="P2236">
        <v>3180</v>
      </c>
      <c r="Q2236">
        <v>235</v>
      </c>
      <c r="R2236">
        <v>781</v>
      </c>
      <c r="S2236">
        <v>2</v>
      </c>
      <c r="T2236">
        <v>2</v>
      </c>
      <c r="U2236" t="s">
        <v>123</v>
      </c>
      <c r="V2236">
        <v>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134</v>
      </c>
      <c r="AD2236">
        <v>2556214</v>
      </c>
      <c r="AE2236" t="s">
        <v>65</v>
      </c>
      <c r="AF2236">
        <v>23811.345000000001</v>
      </c>
      <c r="AG2236">
        <v>630000</v>
      </c>
      <c r="AH2236">
        <v>738108</v>
      </c>
      <c r="AJ2236">
        <v>630000</v>
      </c>
      <c r="AK2236" t="s">
        <v>123</v>
      </c>
      <c r="AL2236">
        <v>9</v>
      </c>
      <c r="AM2236" t="s">
        <v>68</v>
      </c>
      <c r="AN2236">
        <v>1</v>
      </c>
      <c r="AR2236" t="s">
        <v>76</v>
      </c>
      <c r="AS2236" t="s">
        <v>77</v>
      </c>
      <c r="AT2236">
        <v>-714</v>
      </c>
      <c r="AU2236" t="s">
        <v>78</v>
      </c>
      <c r="AV2236" t="s">
        <v>79</v>
      </c>
      <c r="AX2236" t="s">
        <v>81</v>
      </c>
      <c r="AY2236" t="s">
        <v>76</v>
      </c>
      <c r="AZ2236" t="s">
        <v>82</v>
      </c>
      <c r="BA2236" t="s">
        <v>116</v>
      </c>
      <c r="BB2236" t="s">
        <v>121</v>
      </c>
      <c r="BC2236">
        <v>-1</v>
      </c>
      <c r="BD2236" t="s">
        <v>76</v>
      </c>
      <c r="BE2236">
        <v>60</v>
      </c>
      <c r="BF2236" t="s">
        <v>112</v>
      </c>
      <c r="BG2236" t="s">
        <v>118</v>
      </c>
      <c r="BH2236">
        <v>365243</v>
      </c>
      <c r="BI2236">
        <v>-684</v>
      </c>
      <c r="BJ2236">
        <v>1086</v>
      </c>
      <c r="BK2236">
        <v>-354</v>
      </c>
      <c r="BL2236">
        <v>-351</v>
      </c>
      <c r="BM2236">
        <v>1</v>
      </c>
    </row>
    <row r="2237" spans="1:65" x14ac:dyDescent="0.3">
      <c r="A2237">
        <v>119562</v>
      </c>
      <c r="B2237">
        <v>0</v>
      </c>
      <c r="C2237" t="s">
        <v>65</v>
      </c>
      <c r="D2237" t="s">
        <v>66</v>
      </c>
      <c r="E2237" t="s">
        <v>67</v>
      </c>
      <c r="F2237" t="s">
        <v>67</v>
      </c>
      <c r="G2237">
        <v>0</v>
      </c>
      <c r="H2237">
        <v>315000</v>
      </c>
      <c r="I2237">
        <v>701730</v>
      </c>
      <c r="J2237" t="s">
        <v>89</v>
      </c>
      <c r="K2237" t="s">
        <v>70</v>
      </c>
      <c r="L2237" t="s">
        <v>91</v>
      </c>
      <c r="M2237" t="s">
        <v>72</v>
      </c>
      <c r="N2237">
        <v>1.1657000000000001E-2</v>
      </c>
      <c r="O2237">
        <v>12047</v>
      </c>
      <c r="P2237">
        <v>3207</v>
      </c>
      <c r="Q2237">
        <v>6463</v>
      </c>
      <c r="R2237">
        <v>4031</v>
      </c>
      <c r="S2237">
        <v>1</v>
      </c>
      <c r="T2237">
        <v>1</v>
      </c>
      <c r="U2237" t="s">
        <v>75</v>
      </c>
      <c r="V2237">
        <v>18</v>
      </c>
      <c r="W2237">
        <v>0</v>
      </c>
      <c r="X2237">
        <v>1</v>
      </c>
      <c r="Y2237">
        <v>1</v>
      </c>
      <c r="Z2237">
        <v>0</v>
      </c>
      <c r="AA2237">
        <v>1</v>
      </c>
      <c r="AB2237">
        <v>1</v>
      </c>
      <c r="AC2237" t="s">
        <v>122</v>
      </c>
      <c r="AD2237">
        <v>2100966</v>
      </c>
      <c r="AE2237" t="s">
        <v>99</v>
      </c>
      <c r="AF2237">
        <v>4500</v>
      </c>
      <c r="AG2237">
        <v>0</v>
      </c>
      <c r="AH2237">
        <v>90000</v>
      </c>
      <c r="AK2237" t="s">
        <v>75</v>
      </c>
      <c r="AL2237">
        <v>15</v>
      </c>
      <c r="AM2237" t="s">
        <v>68</v>
      </c>
      <c r="AN2237">
        <v>1</v>
      </c>
      <c r="AR2237" t="s">
        <v>79</v>
      </c>
      <c r="AS2237" t="s">
        <v>77</v>
      </c>
      <c r="AT2237">
        <v>-2734</v>
      </c>
      <c r="AU2237" t="s">
        <v>76</v>
      </c>
      <c r="AV2237" t="s">
        <v>79</v>
      </c>
      <c r="AX2237" t="s">
        <v>81</v>
      </c>
      <c r="AY2237" t="s">
        <v>76</v>
      </c>
      <c r="AZ2237" t="s">
        <v>131</v>
      </c>
      <c r="BA2237" t="s">
        <v>116</v>
      </c>
      <c r="BB2237" t="s">
        <v>187</v>
      </c>
      <c r="BC2237">
        <v>0</v>
      </c>
      <c r="BD2237" t="s">
        <v>76</v>
      </c>
      <c r="BE2237">
        <v>0</v>
      </c>
      <c r="BF2237" t="s">
        <v>76</v>
      </c>
      <c r="BG2237" t="s">
        <v>132</v>
      </c>
      <c r="BH2237">
        <v>365243</v>
      </c>
      <c r="BI2237">
        <v>365243</v>
      </c>
      <c r="BJ2237">
        <v>365243</v>
      </c>
      <c r="BK2237">
        <v>365243</v>
      </c>
      <c r="BL2237">
        <v>365243</v>
      </c>
      <c r="BM2237">
        <v>0</v>
      </c>
    </row>
    <row r="2238" spans="1:65" x14ac:dyDescent="0.3">
      <c r="A2238">
        <v>119582</v>
      </c>
      <c r="B2238">
        <v>0</v>
      </c>
      <c r="C2238" t="s">
        <v>65</v>
      </c>
      <c r="D2238" t="s">
        <v>66</v>
      </c>
      <c r="E2238" t="s">
        <v>68</v>
      </c>
      <c r="F2238" t="s">
        <v>68</v>
      </c>
      <c r="G2238">
        <v>0</v>
      </c>
      <c r="H2238">
        <v>135000</v>
      </c>
      <c r="I2238">
        <v>490495.5</v>
      </c>
      <c r="J2238" t="s">
        <v>69</v>
      </c>
      <c r="K2238" t="s">
        <v>70</v>
      </c>
      <c r="L2238" t="s">
        <v>91</v>
      </c>
      <c r="M2238" t="s">
        <v>72</v>
      </c>
      <c r="N2238">
        <v>2.0712999999999999E-2</v>
      </c>
      <c r="O2238">
        <v>15268</v>
      </c>
      <c r="P2238">
        <v>7638</v>
      </c>
      <c r="Q2238">
        <v>5080</v>
      </c>
      <c r="R2238">
        <v>4468</v>
      </c>
      <c r="S2238">
        <v>3</v>
      </c>
      <c r="T2238">
        <v>3</v>
      </c>
      <c r="U2238" t="s">
        <v>73</v>
      </c>
      <c r="V2238">
        <v>13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200</v>
      </c>
      <c r="AD2238">
        <v>2304879</v>
      </c>
      <c r="AE2238" t="s">
        <v>93</v>
      </c>
      <c r="AF2238">
        <v>11722.995000000001</v>
      </c>
      <c r="AG2238">
        <v>61290</v>
      </c>
      <c r="AH2238">
        <v>64525.5</v>
      </c>
      <c r="AI2238">
        <v>0</v>
      </c>
      <c r="AJ2238">
        <v>61290</v>
      </c>
      <c r="AK2238" t="s">
        <v>73</v>
      </c>
      <c r="AL2238">
        <v>10</v>
      </c>
      <c r="AM2238" t="s">
        <v>68</v>
      </c>
      <c r="AN2238">
        <v>1</v>
      </c>
      <c r="AO2238">
        <v>0</v>
      </c>
      <c r="AR2238" t="s">
        <v>79</v>
      </c>
      <c r="AS2238" t="s">
        <v>77</v>
      </c>
      <c r="AT2238">
        <v>-385</v>
      </c>
      <c r="AU2238" t="s">
        <v>78</v>
      </c>
      <c r="AV2238" t="s">
        <v>79</v>
      </c>
      <c r="AX2238" t="s">
        <v>161</v>
      </c>
      <c r="AY2238" t="s">
        <v>95</v>
      </c>
      <c r="AZ2238" t="s">
        <v>96</v>
      </c>
      <c r="BA2238" t="s">
        <v>76</v>
      </c>
      <c r="BB2238" t="s">
        <v>84</v>
      </c>
      <c r="BC2238">
        <v>157</v>
      </c>
      <c r="BD2238" t="s">
        <v>85</v>
      </c>
      <c r="BE2238">
        <v>6</v>
      </c>
      <c r="BF2238" t="s">
        <v>147</v>
      </c>
      <c r="BG2238" t="s">
        <v>151</v>
      </c>
      <c r="BH2238">
        <v>365243</v>
      </c>
      <c r="BI2238">
        <v>-354</v>
      </c>
      <c r="BJ2238">
        <v>-204</v>
      </c>
      <c r="BK2238">
        <v>-204</v>
      </c>
      <c r="BL2238">
        <v>-200</v>
      </c>
      <c r="BM2238">
        <v>0</v>
      </c>
    </row>
    <row r="2239" spans="1:65" x14ac:dyDescent="0.3">
      <c r="A2239">
        <v>119589</v>
      </c>
      <c r="B2239">
        <v>0</v>
      </c>
      <c r="C2239" t="s">
        <v>65</v>
      </c>
      <c r="D2239" t="s">
        <v>88</v>
      </c>
      <c r="E2239" t="s">
        <v>67</v>
      </c>
      <c r="F2239" t="s">
        <v>67</v>
      </c>
      <c r="G2239">
        <v>0</v>
      </c>
      <c r="H2239">
        <v>36000</v>
      </c>
      <c r="I2239">
        <v>225000</v>
      </c>
      <c r="J2239" t="s">
        <v>113</v>
      </c>
      <c r="K2239" t="s">
        <v>70</v>
      </c>
      <c r="L2239" t="s">
        <v>91</v>
      </c>
      <c r="M2239" t="s">
        <v>72</v>
      </c>
      <c r="N2239">
        <v>6.6709999999999998E-3</v>
      </c>
      <c r="O2239">
        <v>23183</v>
      </c>
      <c r="P2239">
        <v>365243</v>
      </c>
      <c r="Q2239">
        <v>10722</v>
      </c>
      <c r="R2239">
        <v>3990</v>
      </c>
      <c r="S2239">
        <v>2</v>
      </c>
      <c r="T2239">
        <v>2</v>
      </c>
      <c r="U2239" t="s">
        <v>120</v>
      </c>
      <c r="V2239">
        <v>14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t="s">
        <v>76</v>
      </c>
      <c r="AD2239">
        <v>2727603</v>
      </c>
      <c r="AE2239" t="s">
        <v>93</v>
      </c>
      <c r="AF2239">
        <v>6435.99</v>
      </c>
      <c r="AG2239">
        <v>36625.5</v>
      </c>
      <c r="AH2239">
        <v>33714</v>
      </c>
      <c r="AI2239">
        <v>4500</v>
      </c>
      <c r="AJ2239">
        <v>36625.5</v>
      </c>
      <c r="AK2239" t="s">
        <v>109</v>
      </c>
      <c r="AL2239">
        <v>14</v>
      </c>
      <c r="AM2239" t="s">
        <v>68</v>
      </c>
      <c r="AN2239">
        <v>1</v>
      </c>
      <c r="AO2239">
        <v>0.128249047</v>
      </c>
      <c r="AR2239" t="s">
        <v>79</v>
      </c>
      <c r="AS2239" t="s">
        <v>77</v>
      </c>
      <c r="AT2239">
        <v>-1972</v>
      </c>
      <c r="AU2239" t="s">
        <v>78</v>
      </c>
      <c r="AV2239" t="s">
        <v>79</v>
      </c>
      <c r="AW2239" t="s">
        <v>80</v>
      </c>
      <c r="AX2239" t="s">
        <v>81</v>
      </c>
      <c r="AY2239" t="s">
        <v>157</v>
      </c>
      <c r="AZ2239" t="s">
        <v>96</v>
      </c>
      <c r="BA2239" t="s">
        <v>76</v>
      </c>
      <c r="BB2239" t="s">
        <v>138</v>
      </c>
      <c r="BC2239">
        <v>15</v>
      </c>
      <c r="BD2239" t="s">
        <v>85</v>
      </c>
      <c r="BE2239">
        <v>6</v>
      </c>
      <c r="BF2239" t="s">
        <v>147</v>
      </c>
      <c r="BG2239" t="s">
        <v>151</v>
      </c>
      <c r="BH2239">
        <v>365243</v>
      </c>
      <c r="BI2239">
        <v>-1938</v>
      </c>
      <c r="BJ2239">
        <v>-1788</v>
      </c>
      <c r="BK2239">
        <v>-1788</v>
      </c>
      <c r="BL2239">
        <v>-1781</v>
      </c>
      <c r="BM2239">
        <v>0</v>
      </c>
    </row>
    <row r="2240" spans="1:65" x14ac:dyDescent="0.3">
      <c r="A2240">
        <v>119605</v>
      </c>
      <c r="B2240">
        <v>0</v>
      </c>
      <c r="C2240" t="s">
        <v>65</v>
      </c>
      <c r="D2240" t="s">
        <v>66</v>
      </c>
      <c r="E2240" t="s">
        <v>67</v>
      </c>
      <c r="F2240" t="s">
        <v>67</v>
      </c>
      <c r="G2240">
        <v>1</v>
      </c>
      <c r="H2240">
        <v>216000</v>
      </c>
      <c r="I2240">
        <v>521280</v>
      </c>
      <c r="J2240" t="s">
        <v>69</v>
      </c>
      <c r="K2240" t="s">
        <v>70</v>
      </c>
      <c r="L2240" t="s">
        <v>91</v>
      </c>
      <c r="M2240" t="s">
        <v>72</v>
      </c>
      <c r="N2240">
        <v>1.9689000000000002E-2</v>
      </c>
      <c r="O2240">
        <v>11559</v>
      </c>
      <c r="P2240">
        <v>264</v>
      </c>
      <c r="Q2240">
        <v>5632</v>
      </c>
      <c r="R2240">
        <v>4068</v>
      </c>
      <c r="S2240">
        <v>2</v>
      </c>
      <c r="T2240">
        <v>2</v>
      </c>
      <c r="U2240" t="s">
        <v>125</v>
      </c>
      <c r="V2240">
        <v>16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92</v>
      </c>
      <c r="AD2240">
        <v>1273618</v>
      </c>
      <c r="AE2240" t="s">
        <v>93</v>
      </c>
      <c r="AF2240">
        <v>8569.3950000000004</v>
      </c>
      <c r="AG2240">
        <v>91791</v>
      </c>
      <c r="AH2240">
        <v>73431</v>
      </c>
      <c r="AI2240">
        <v>18360</v>
      </c>
      <c r="AJ2240">
        <v>91791</v>
      </c>
      <c r="AK2240" t="s">
        <v>73</v>
      </c>
      <c r="AL2240">
        <v>14</v>
      </c>
      <c r="AM2240" t="s">
        <v>68</v>
      </c>
      <c r="AN2240">
        <v>1</v>
      </c>
      <c r="AO2240">
        <v>0.217839539</v>
      </c>
      <c r="AR2240" t="s">
        <v>79</v>
      </c>
      <c r="AS2240" t="s">
        <v>114</v>
      </c>
      <c r="AT2240">
        <v>-2469</v>
      </c>
      <c r="AU2240" t="s">
        <v>78</v>
      </c>
      <c r="AV2240" t="s">
        <v>165</v>
      </c>
      <c r="AW2240" t="s">
        <v>80</v>
      </c>
      <c r="AX2240" t="s">
        <v>81</v>
      </c>
      <c r="AY2240" t="s">
        <v>124</v>
      </c>
      <c r="AZ2240" t="s">
        <v>96</v>
      </c>
      <c r="BA2240" t="s">
        <v>76</v>
      </c>
      <c r="BB2240" t="s">
        <v>104</v>
      </c>
      <c r="BC2240">
        <v>23</v>
      </c>
      <c r="BD2240" t="s">
        <v>105</v>
      </c>
      <c r="BE2240">
        <v>12</v>
      </c>
      <c r="BF2240" t="s">
        <v>112</v>
      </c>
      <c r="BG2240" t="s">
        <v>106</v>
      </c>
    </row>
    <row r="2241" spans="1:65" x14ac:dyDescent="0.3">
      <c r="A2241">
        <v>119614</v>
      </c>
      <c r="B2241">
        <v>0</v>
      </c>
      <c r="C2241" t="s">
        <v>65</v>
      </c>
      <c r="D2241" t="s">
        <v>88</v>
      </c>
      <c r="E2241" t="s">
        <v>67</v>
      </c>
      <c r="F2241" t="s">
        <v>68</v>
      </c>
      <c r="G2241">
        <v>0</v>
      </c>
      <c r="H2241">
        <v>112500</v>
      </c>
      <c r="I2241">
        <v>454500</v>
      </c>
      <c r="J2241" t="s">
        <v>69</v>
      </c>
      <c r="K2241" t="s">
        <v>70</v>
      </c>
      <c r="L2241" t="s">
        <v>91</v>
      </c>
      <c r="M2241" t="s">
        <v>72</v>
      </c>
      <c r="N2241">
        <v>3.1329000000000003E-2</v>
      </c>
      <c r="O2241">
        <v>14114</v>
      </c>
      <c r="P2241">
        <v>1335</v>
      </c>
      <c r="Q2241">
        <v>4004</v>
      </c>
      <c r="R2241">
        <v>4843</v>
      </c>
      <c r="S2241">
        <v>2</v>
      </c>
      <c r="T2241">
        <v>2</v>
      </c>
      <c r="U2241" t="s">
        <v>109</v>
      </c>
      <c r="V2241">
        <v>11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</v>
      </c>
      <c r="AC2241" t="s">
        <v>108</v>
      </c>
      <c r="AD2241">
        <v>2586015</v>
      </c>
      <c r="AE2241" t="s">
        <v>99</v>
      </c>
      <c r="AF2241">
        <v>2250</v>
      </c>
      <c r="AG2241">
        <v>45000</v>
      </c>
      <c r="AH2241">
        <v>45000</v>
      </c>
      <c r="AJ2241">
        <v>45000</v>
      </c>
      <c r="AK2241" t="s">
        <v>109</v>
      </c>
      <c r="AL2241">
        <v>14</v>
      </c>
      <c r="AM2241" t="s">
        <v>68</v>
      </c>
      <c r="AN2241">
        <v>1</v>
      </c>
      <c r="AR2241" t="s">
        <v>79</v>
      </c>
      <c r="AS2241" t="s">
        <v>77</v>
      </c>
      <c r="AT2241">
        <v>-259</v>
      </c>
      <c r="AU2241" t="s">
        <v>76</v>
      </c>
      <c r="AV2241" t="s">
        <v>79</v>
      </c>
      <c r="AW2241" t="s">
        <v>80</v>
      </c>
      <c r="AX2241" t="s">
        <v>161</v>
      </c>
      <c r="AY2241" t="s">
        <v>76</v>
      </c>
      <c r="AZ2241" t="s">
        <v>131</v>
      </c>
      <c r="BA2241" t="s">
        <v>83</v>
      </c>
      <c r="BB2241" t="s">
        <v>117</v>
      </c>
      <c r="BC2241">
        <v>5</v>
      </c>
      <c r="BD2241" t="s">
        <v>76</v>
      </c>
      <c r="BE2241">
        <v>0</v>
      </c>
      <c r="BF2241" t="s">
        <v>76</v>
      </c>
      <c r="BG2241" t="s">
        <v>132</v>
      </c>
      <c r="BH2241">
        <v>-201</v>
      </c>
      <c r="BI2241">
        <v>-155</v>
      </c>
      <c r="BJ2241">
        <v>365243</v>
      </c>
      <c r="BK2241">
        <v>365243</v>
      </c>
      <c r="BL2241">
        <v>365243</v>
      </c>
      <c r="BM2241">
        <v>0</v>
      </c>
    </row>
    <row r="2242" spans="1:65" x14ac:dyDescent="0.3">
      <c r="A2242">
        <v>119622</v>
      </c>
      <c r="B2242">
        <v>0</v>
      </c>
      <c r="C2242" t="s">
        <v>65</v>
      </c>
      <c r="D2242" t="s">
        <v>66</v>
      </c>
      <c r="E2242" t="s">
        <v>67</v>
      </c>
      <c r="F2242" t="s">
        <v>68</v>
      </c>
      <c r="G2242">
        <v>0</v>
      </c>
      <c r="H2242">
        <v>211500</v>
      </c>
      <c r="I2242">
        <v>472500</v>
      </c>
      <c r="J2242" t="s">
        <v>69</v>
      </c>
      <c r="K2242" t="s">
        <v>70</v>
      </c>
      <c r="L2242" t="s">
        <v>119</v>
      </c>
      <c r="M2242" t="s">
        <v>72</v>
      </c>
      <c r="N2242">
        <v>1.8634000000000001E-2</v>
      </c>
      <c r="O2242">
        <v>9958</v>
      </c>
      <c r="P2242">
        <v>200</v>
      </c>
      <c r="Q2242">
        <v>122</v>
      </c>
      <c r="R2242">
        <v>2611</v>
      </c>
      <c r="S2242">
        <v>2</v>
      </c>
      <c r="T2242">
        <v>2</v>
      </c>
      <c r="U2242" t="s">
        <v>109</v>
      </c>
      <c r="V2242">
        <v>16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195</v>
      </c>
      <c r="AD2242">
        <v>2368658</v>
      </c>
      <c r="AE2242" t="s">
        <v>93</v>
      </c>
      <c r="AF2242">
        <v>2617.29</v>
      </c>
      <c r="AG2242">
        <v>38628</v>
      </c>
      <c r="AH2242">
        <v>42106.5</v>
      </c>
      <c r="AI2242">
        <v>3865.5</v>
      </c>
      <c r="AJ2242">
        <v>38628</v>
      </c>
      <c r="AK2242" t="s">
        <v>94</v>
      </c>
      <c r="AL2242">
        <v>15</v>
      </c>
      <c r="AM2242" t="s">
        <v>68</v>
      </c>
      <c r="AN2242">
        <v>1</v>
      </c>
      <c r="AO2242">
        <v>9.1574891000000005E-2</v>
      </c>
      <c r="AR2242" t="s">
        <v>79</v>
      </c>
      <c r="AS2242" t="s">
        <v>77</v>
      </c>
      <c r="AT2242">
        <v>-902</v>
      </c>
      <c r="AU2242" t="s">
        <v>78</v>
      </c>
      <c r="AV2242" t="s">
        <v>79</v>
      </c>
      <c r="AW2242" t="s">
        <v>101</v>
      </c>
      <c r="AX2242" t="s">
        <v>81</v>
      </c>
      <c r="AY2242" t="s">
        <v>103</v>
      </c>
      <c r="AZ2242" t="s">
        <v>96</v>
      </c>
      <c r="BA2242" t="s">
        <v>76</v>
      </c>
      <c r="BB2242" t="s">
        <v>84</v>
      </c>
      <c r="BC2242">
        <v>406</v>
      </c>
      <c r="BD2242" t="s">
        <v>85</v>
      </c>
      <c r="BE2242">
        <v>24</v>
      </c>
      <c r="BF2242" t="s">
        <v>147</v>
      </c>
      <c r="BG2242" t="s">
        <v>151</v>
      </c>
      <c r="BH2242">
        <v>365243</v>
      </c>
      <c r="BI2242">
        <v>-871</v>
      </c>
      <c r="BJ2242">
        <v>-181</v>
      </c>
      <c r="BK2242">
        <v>-331</v>
      </c>
      <c r="BL2242">
        <v>-327</v>
      </c>
      <c r="BM2242">
        <v>0</v>
      </c>
    </row>
    <row r="2243" spans="1:65" x14ac:dyDescent="0.3">
      <c r="A2243">
        <v>119634</v>
      </c>
      <c r="B2243">
        <v>0</v>
      </c>
      <c r="C2243" t="s">
        <v>65</v>
      </c>
      <c r="D2243" t="s">
        <v>66</v>
      </c>
      <c r="E2243" t="s">
        <v>67</v>
      </c>
      <c r="F2243" t="s">
        <v>68</v>
      </c>
      <c r="G2243">
        <v>0</v>
      </c>
      <c r="H2243">
        <v>180000</v>
      </c>
      <c r="I2243">
        <v>553500</v>
      </c>
      <c r="J2243" t="s">
        <v>69</v>
      </c>
      <c r="K2243" t="s">
        <v>70</v>
      </c>
      <c r="L2243" t="s">
        <v>91</v>
      </c>
      <c r="M2243" t="s">
        <v>72</v>
      </c>
      <c r="N2243">
        <v>2.5163999999999999E-2</v>
      </c>
      <c r="O2243">
        <v>16209</v>
      </c>
      <c r="P2243">
        <v>3391</v>
      </c>
      <c r="Q2243">
        <v>597</v>
      </c>
      <c r="R2243">
        <v>4259</v>
      </c>
      <c r="S2243">
        <v>2</v>
      </c>
      <c r="T2243">
        <v>2</v>
      </c>
      <c r="U2243" t="s">
        <v>73</v>
      </c>
      <c r="V2243">
        <v>10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168</v>
      </c>
      <c r="AD2243">
        <v>2540883</v>
      </c>
      <c r="AE2243" t="s">
        <v>65</v>
      </c>
      <c r="AF2243">
        <v>9933.2999999999993</v>
      </c>
      <c r="AG2243">
        <v>90000</v>
      </c>
      <c r="AH2243">
        <v>90000</v>
      </c>
      <c r="AI2243">
        <v>0</v>
      </c>
      <c r="AJ2243">
        <v>90000</v>
      </c>
      <c r="AK2243" t="s">
        <v>109</v>
      </c>
      <c r="AL2243">
        <v>8</v>
      </c>
      <c r="AM2243" t="s">
        <v>68</v>
      </c>
      <c r="AN2243">
        <v>1</v>
      </c>
      <c r="AO2243">
        <v>0</v>
      </c>
      <c r="AR2243" t="s">
        <v>76</v>
      </c>
      <c r="AS2243" t="s">
        <v>114</v>
      </c>
      <c r="AT2243">
        <v>-2015</v>
      </c>
      <c r="AU2243" t="s">
        <v>78</v>
      </c>
      <c r="AV2243" t="s">
        <v>165</v>
      </c>
      <c r="AX2243" t="s">
        <v>81</v>
      </c>
      <c r="AY2243" t="s">
        <v>76</v>
      </c>
      <c r="AZ2243" t="s">
        <v>82</v>
      </c>
      <c r="BA2243" t="s">
        <v>116</v>
      </c>
      <c r="BB2243" t="s">
        <v>104</v>
      </c>
      <c r="BC2243">
        <v>10</v>
      </c>
      <c r="BD2243" t="s">
        <v>85</v>
      </c>
      <c r="BE2243">
        <v>12</v>
      </c>
      <c r="BF2243" t="s">
        <v>86</v>
      </c>
      <c r="BG2243" t="s">
        <v>87</v>
      </c>
    </row>
    <row r="2244" spans="1:65" x14ac:dyDescent="0.3">
      <c r="A2244">
        <v>119635</v>
      </c>
      <c r="B2244">
        <v>0</v>
      </c>
      <c r="C2244" t="s">
        <v>65</v>
      </c>
      <c r="D2244" t="s">
        <v>66</v>
      </c>
      <c r="E2244" t="s">
        <v>67</v>
      </c>
      <c r="F2244" t="s">
        <v>67</v>
      </c>
      <c r="G2244">
        <v>0</v>
      </c>
      <c r="H2244">
        <v>135000</v>
      </c>
      <c r="I2244">
        <v>512338.5</v>
      </c>
      <c r="J2244" t="s">
        <v>113</v>
      </c>
      <c r="K2244" t="s">
        <v>70</v>
      </c>
      <c r="L2244" t="s">
        <v>91</v>
      </c>
      <c r="M2244" t="s">
        <v>169</v>
      </c>
      <c r="N2244">
        <v>9.3340000000000003E-3</v>
      </c>
      <c r="O2244">
        <v>19843</v>
      </c>
      <c r="P2244">
        <v>365243</v>
      </c>
      <c r="Q2244">
        <v>10919</v>
      </c>
      <c r="R2244">
        <v>3166</v>
      </c>
      <c r="S2244">
        <v>2</v>
      </c>
      <c r="T2244">
        <v>2</v>
      </c>
      <c r="U2244" t="s">
        <v>109</v>
      </c>
      <c r="V2244">
        <v>14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t="s">
        <v>76</v>
      </c>
      <c r="AD2244">
        <v>1424898</v>
      </c>
      <c r="AE2244" t="s">
        <v>65</v>
      </c>
      <c r="AF2244">
        <v>16900.919999999998</v>
      </c>
      <c r="AG2244">
        <v>297000</v>
      </c>
      <c r="AH2244">
        <v>359725.5</v>
      </c>
      <c r="AJ2244">
        <v>297000</v>
      </c>
      <c r="AK2244" t="s">
        <v>120</v>
      </c>
      <c r="AL2244">
        <v>15</v>
      </c>
      <c r="AM2244" t="s">
        <v>68</v>
      </c>
      <c r="AN2244">
        <v>1</v>
      </c>
      <c r="AR2244" t="s">
        <v>76</v>
      </c>
      <c r="AS2244" t="s">
        <v>77</v>
      </c>
      <c r="AT2244">
        <v>-86</v>
      </c>
      <c r="AU2244" t="s">
        <v>78</v>
      </c>
      <c r="AV2244" t="s">
        <v>79</v>
      </c>
      <c r="AW2244" t="s">
        <v>110</v>
      </c>
      <c r="AX2244" t="s">
        <v>81</v>
      </c>
      <c r="AY2244" t="s">
        <v>76</v>
      </c>
      <c r="AZ2244" t="s">
        <v>82</v>
      </c>
      <c r="BA2244" t="s">
        <v>116</v>
      </c>
      <c r="BB2244" t="s">
        <v>121</v>
      </c>
      <c r="BC2244">
        <v>-1</v>
      </c>
      <c r="BD2244" t="s">
        <v>76</v>
      </c>
      <c r="BE2244">
        <v>48</v>
      </c>
      <c r="BF2244" t="s">
        <v>147</v>
      </c>
      <c r="BG2244" t="s">
        <v>154</v>
      </c>
      <c r="BH2244">
        <v>365243</v>
      </c>
      <c r="BI2244">
        <v>-56</v>
      </c>
      <c r="BJ2244">
        <v>1354</v>
      </c>
      <c r="BK2244">
        <v>365243</v>
      </c>
      <c r="BL2244">
        <v>365243</v>
      </c>
      <c r="BM2244">
        <v>1</v>
      </c>
    </row>
    <row r="2245" spans="1:65" x14ac:dyDescent="0.3">
      <c r="A2245">
        <v>119646</v>
      </c>
      <c r="B2245">
        <v>0</v>
      </c>
      <c r="C2245" t="s">
        <v>65</v>
      </c>
      <c r="D2245" t="s">
        <v>88</v>
      </c>
      <c r="E2245" t="s">
        <v>67</v>
      </c>
      <c r="F2245" t="s">
        <v>67</v>
      </c>
      <c r="G2245">
        <v>1</v>
      </c>
      <c r="H2245">
        <v>112500</v>
      </c>
      <c r="I2245">
        <v>292500</v>
      </c>
      <c r="J2245" t="s">
        <v>89</v>
      </c>
      <c r="K2245" t="s">
        <v>70</v>
      </c>
      <c r="L2245" t="s">
        <v>140</v>
      </c>
      <c r="M2245" t="s">
        <v>72</v>
      </c>
      <c r="N2245">
        <v>3.1329000000000003E-2</v>
      </c>
      <c r="O2245">
        <v>14374</v>
      </c>
      <c r="P2245">
        <v>1781</v>
      </c>
      <c r="Q2245">
        <v>9205</v>
      </c>
      <c r="R2245">
        <v>4424</v>
      </c>
      <c r="S2245">
        <v>2</v>
      </c>
      <c r="T2245">
        <v>2</v>
      </c>
      <c r="U2245" t="s">
        <v>120</v>
      </c>
      <c r="V2245">
        <v>13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135</v>
      </c>
      <c r="AD2245">
        <v>1133080</v>
      </c>
      <c r="AE2245" t="s">
        <v>93</v>
      </c>
      <c r="AF2245">
        <v>6253.29</v>
      </c>
      <c r="AG2245">
        <v>51030</v>
      </c>
      <c r="AH2245">
        <v>56083.5</v>
      </c>
      <c r="AI2245">
        <v>0</v>
      </c>
      <c r="AJ2245">
        <v>51030</v>
      </c>
      <c r="AK2245" t="s">
        <v>120</v>
      </c>
      <c r="AL2245">
        <v>8</v>
      </c>
      <c r="AM2245" t="s">
        <v>68</v>
      </c>
      <c r="AN2245">
        <v>1</v>
      </c>
      <c r="AO2245">
        <v>0</v>
      </c>
      <c r="AR2245" t="s">
        <v>79</v>
      </c>
      <c r="AS2245" t="s">
        <v>77</v>
      </c>
      <c r="AT2245">
        <v>-1458</v>
      </c>
      <c r="AU2245" t="s">
        <v>78</v>
      </c>
      <c r="AV2245" t="s">
        <v>79</v>
      </c>
      <c r="AW2245" t="s">
        <v>177</v>
      </c>
      <c r="AX2245" t="s">
        <v>102</v>
      </c>
      <c r="AY2245" t="s">
        <v>95</v>
      </c>
      <c r="AZ2245" t="s">
        <v>96</v>
      </c>
      <c r="BA2245" t="s">
        <v>76</v>
      </c>
      <c r="BB2245" t="s">
        <v>138</v>
      </c>
      <c r="BC2245">
        <v>260</v>
      </c>
      <c r="BD2245" t="s">
        <v>85</v>
      </c>
      <c r="BE2245">
        <v>12</v>
      </c>
      <c r="BF2245" t="s">
        <v>86</v>
      </c>
      <c r="BG2245" t="s">
        <v>151</v>
      </c>
      <c r="BH2245">
        <v>365243</v>
      </c>
      <c r="BI2245">
        <v>-1427</v>
      </c>
      <c r="BJ2245">
        <v>-1097</v>
      </c>
      <c r="BK2245">
        <v>-1097</v>
      </c>
      <c r="BL2245">
        <v>-1090</v>
      </c>
      <c r="BM2245">
        <v>0</v>
      </c>
    </row>
    <row r="2246" spans="1:65" x14ac:dyDescent="0.3">
      <c r="A2246">
        <v>119646</v>
      </c>
      <c r="B2246">
        <v>0</v>
      </c>
      <c r="C2246" t="s">
        <v>65</v>
      </c>
      <c r="D2246" t="s">
        <v>88</v>
      </c>
      <c r="E2246" t="s">
        <v>67</v>
      </c>
      <c r="F2246" t="s">
        <v>67</v>
      </c>
      <c r="G2246">
        <v>1</v>
      </c>
      <c r="H2246">
        <v>112500</v>
      </c>
      <c r="I2246">
        <v>292500</v>
      </c>
      <c r="J2246" t="s">
        <v>89</v>
      </c>
      <c r="K2246" t="s">
        <v>70</v>
      </c>
      <c r="L2246" t="s">
        <v>140</v>
      </c>
      <c r="M2246" t="s">
        <v>72</v>
      </c>
      <c r="N2246">
        <v>3.1329000000000003E-2</v>
      </c>
      <c r="O2246">
        <v>14374</v>
      </c>
      <c r="P2246">
        <v>1781</v>
      </c>
      <c r="Q2246">
        <v>9205</v>
      </c>
      <c r="R2246">
        <v>4424</v>
      </c>
      <c r="S2246">
        <v>2</v>
      </c>
      <c r="T2246">
        <v>2</v>
      </c>
      <c r="U2246" t="s">
        <v>120</v>
      </c>
      <c r="V2246">
        <v>13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135</v>
      </c>
      <c r="AD2246">
        <v>2218381</v>
      </c>
      <c r="AE2246" t="s">
        <v>93</v>
      </c>
      <c r="AG2246">
        <v>37030.5</v>
      </c>
      <c r="AH2246">
        <v>37030.5</v>
      </c>
      <c r="AI2246">
        <v>0</v>
      </c>
      <c r="AJ2246">
        <v>37030.5</v>
      </c>
      <c r="AK2246" t="s">
        <v>123</v>
      </c>
      <c r="AL2246">
        <v>12</v>
      </c>
      <c r="AM2246" t="s">
        <v>68</v>
      </c>
      <c r="AN2246">
        <v>1</v>
      </c>
      <c r="AO2246">
        <v>0</v>
      </c>
      <c r="AR2246" t="s">
        <v>79</v>
      </c>
      <c r="AS2246" t="s">
        <v>180</v>
      </c>
      <c r="AT2246">
        <v>-494</v>
      </c>
      <c r="AU2246" t="s">
        <v>78</v>
      </c>
      <c r="AV2246" t="s">
        <v>181</v>
      </c>
      <c r="AX2246" t="s">
        <v>81</v>
      </c>
      <c r="AY2246" t="s">
        <v>124</v>
      </c>
      <c r="AZ2246" t="s">
        <v>76</v>
      </c>
      <c r="BA2246" t="s">
        <v>76</v>
      </c>
      <c r="BB2246" t="s">
        <v>104</v>
      </c>
      <c r="BC2246">
        <v>30</v>
      </c>
      <c r="BD2246" t="s">
        <v>105</v>
      </c>
      <c r="BF2246" t="s">
        <v>76</v>
      </c>
      <c r="BG2246" t="s">
        <v>106</v>
      </c>
    </row>
    <row r="2247" spans="1:65" x14ac:dyDescent="0.3">
      <c r="A2247">
        <v>119650</v>
      </c>
      <c r="B2247">
        <v>0</v>
      </c>
      <c r="C2247" t="s">
        <v>65</v>
      </c>
      <c r="D2247" t="s">
        <v>88</v>
      </c>
      <c r="E2247" t="s">
        <v>67</v>
      </c>
      <c r="F2247" t="s">
        <v>67</v>
      </c>
      <c r="G2247">
        <v>1</v>
      </c>
      <c r="H2247">
        <v>225000</v>
      </c>
      <c r="I2247">
        <v>841500</v>
      </c>
      <c r="J2247" t="s">
        <v>69</v>
      </c>
      <c r="K2247" t="s">
        <v>70</v>
      </c>
      <c r="L2247" t="s">
        <v>119</v>
      </c>
      <c r="M2247" t="s">
        <v>72</v>
      </c>
      <c r="N2247">
        <v>1.8634000000000001E-2</v>
      </c>
      <c r="O2247">
        <v>13734</v>
      </c>
      <c r="P2247">
        <v>2754</v>
      </c>
      <c r="Q2247">
        <v>158</v>
      </c>
      <c r="R2247">
        <v>752</v>
      </c>
      <c r="S2247">
        <v>2</v>
      </c>
      <c r="T2247">
        <v>2</v>
      </c>
      <c r="U2247" t="s">
        <v>123</v>
      </c>
      <c r="V2247">
        <v>15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137</v>
      </c>
      <c r="AD2247">
        <v>1418891</v>
      </c>
      <c r="AE2247" t="s">
        <v>93</v>
      </c>
      <c r="AF2247">
        <v>10542.645</v>
      </c>
      <c r="AG2247">
        <v>207504</v>
      </c>
      <c r="AH2247">
        <v>230868</v>
      </c>
      <c r="AI2247">
        <v>0</v>
      </c>
      <c r="AJ2247">
        <v>207504</v>
      </c>
      <c r="AK2247" t="s">
        <v>123</v>
      </c>
      <c r="AL2247">
        <v>18</v>
      </c>
      <c r="AM2247" t="s">
        <v>68</v>
      </c>
      <c r="AN2247">
        <v>1</v>
      </c>
      <c r="AO2247">
        <v>0</v>
      </c>
      <c r="AR2247" t="s">
        <v>79</v>
      </c>
      <c r="AS2247" t="s">
        <v>114</v>
      </c>
      <c r="AT2247">
        <v>-1631</v>
      </c>
      <c r="AU2247" t="s">
        <v>78</v>
      </c>
      <c r="AV2247" t="s">
        <v>115</v>
      </c>
      <c r="AW2247" t="s">
        <v>101</v>
      </c>
      <c r="AX2247" t="s">
        <v>81</v>
      </c>
      <c r="AY2247" t="s">
        <v>111</v>
      </c>
      <c r="AZ2247" t="s">
        <v>96</v>
      </c>
      <c r="BA2247" t="s">
        <v>76</v>
      </c>
      <c r="BB2247" t="s">
        <v>104</v>
      </c>
      <c r="BC2247">
        <v>2078</v>
      </c>
      <c r="BD2247" t="s">
        <v>85</v>
      </c>
      <c r="BE2247">
        <v>24</v>
      </c>
      <c r="BF2247" t="s">
        <v>97</v>
      </c>
      <c r="BG2247" t="s">
        <v>98</v>
      </c>
    </row>
    <row r="2248" spans="1:65" x14ac:dyDescent="0.3">
      <c r="A2248">
        <v>119652</v>
      </c>
      <c r="B2248">
        <v>0</v>
      </c>
      <c r="C2248" t="s">
        <v>65</v>
      </c>
      <c r="D2248" t="s">
        <v>88</v>
      </c>
      <c r="E2248" t="s">
        <v>67</v>
      </c>
      <c r="F2248" t="s">
        <v>68</v>
      </c>
      <c r="G2248">
        <v>0</v>
      </c>
      <c r="H2248">
        <v>211500</v>
      </c>
      <c r="I2248">
        <v>922266</v>
      </c>
      <c r="J2248" t="s">
        <v>89</v>
      </c>
      <c r="K2248" t="s">
        <v>70</v>
      </c>
      <c r="L2248" t="s">
        <v>139</v>
      </c>
      <c r="M2248" t="s">
        <v>72</v>
      </c>
      <c r="N2248">
        <v>1.9101E-2</v>
      </c>
      <c r="O2248">
        <v>16841</v>
      </c>
      <c r="P2248">
        <v>5124</v>
      </c>
      <c r="Q2248">
        <v>10195</v>
      </c>
      <c r="R2248">
        <v>383</v>
      </c>
      <c r="S2248">
        <v>2</v>
      </c>
      <c r="T2248">
        <v>2</v>
      </c>
      <c r="U2248" t="s">
        <v>73</v>
      </c>
      <c r="V2248">
        <v>17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 t="s">
        <v>122</v>
      </c>
      <c r="AD2248">
        <v>1159194</v>
      </c>
      <c r="AE2248" t="s">
        <v>93</v>
      </c>
      <c r="AF2248">
        <v>4362.21</v>
      </c>
      <c r="AG2248">
        <v>48699</v>
      </c>
      <c r="AH2248">
        <v>54324</v>
      </c>
      <c r="AI2248">
        <v>0</v>
      </c>
      <c r="AJ2248">
        <v>48699</v>
      </c>
      <c r="AK2248" t="s">
        <v>94</v>
      </c>
      <c r="AL2248">
        <v>12</v>
      </c>
      <c r="AM2248" t="s">
        <v>68</v>
      </c>
      <c r="AN2248">
        <v>1</v>
      </c>
      <c r="AO2248">
        <v>0</v>
      </c>
      <c r="AR2248" t="s">
        <v>79</v>
      </c>
      <c r="AS2248" t="s">
        <v>77</v>
      </c>
      <c r="AT2248">
        <v>-2721</v>
      </c>
      <c r="AU2248" t="s">
        <v>78</v>
      </c>
      <c r="AV2248" t="s">
        <v>79</v>
      </c>
      <c r="AW2248" t="s">
        <v>80</v>
      </c>
      <c r="AX2248" t="s">
        <v>102</v>
      </c>
      <c r="AY2248" t="s">
        <v>95</v>
      </c>
      <c r="AZ2248" t="s">
        <v>96</v>
      </c>
      <c r="BA2248" t="s">
        <v>76</v>
      </c>
      <c r="BB2248" t="s">
        <v>104</v>
      </c>
      <c r="BC2248">
        <v>2667</v>
      </c>
      <c r="BD2248" t="s">
        <v>85</v>
      </c>
      <c r="BE2248">
        <v>14</v>
      </c>
      <c r="BF2248" t="s">
        <v>97</v>
      </c>
      <c r="BG2248" t="s">
        <v>98</v>
      </c>
      <c r="BH2248">
        <v>365243</v>
      </c>
      <c r="BI2248">
        <v>-2690</v>
      </c>
      <c r="BJ2248">
        <v>-2300</v>
      </c>
      <c r="BK2248">
        <v>-2420</v>
      </c>
      <c r="BL2248">
        <v>-2412</v>
      </c>
      <c r="BM2248">
        <v>1</v>
      </c>
    </row>
    <row r="2249" spans="1:65" x14ac:dyDescent="0.3">
      <c r="A2249">
        <v>119658</v>
      </c>
      <c r="B2249">
        <v>0</v>
      </c>
      <c r="C2249" t="s">
        <v>65</v>
      </c>
      <c r="D2249" t="s">
        <v>88</v>
      </c>
      <c r="E2249" t="s">
        <v>68</v>
      </c>
      <c r="F2249" t="s">
        <v>68</v>
      </c>
      <c r="G2249">
        <v>0</v>
      </c>
      <c r="H2249">
        <v>135000</v>
      </c>
      <c r="I2249">
        <v>254700</v>
      </c>
      <c r="J2249" t="s">
        <v>89</v>
      </c>
      <c r="K2249" t="s">
        <v>90</v>
      </c>
      <c r="L2249" t="s">
        <v>91</v>
      </c>
      <c r="M2249" t="s">
        <v>72</v>
      </c>
      <c r="N2249">
        <v>3.0755000000000001E-2</v>
      </c>
      <c r="O2249">
        <v>24761</v>
      </c>
      <c r="P2249">
        <v>1447</v>
      </c>
      <c r="Q2249">
        <v>5713</v>
      </c>
      <c r="R2249">
        <v>3913</v>
      </c>
      <c r="S2249">
        <v>2</v>
      </c>
      <c r="T2249">
        <v>2</v>
      </c>
      <c r="U2249" t="s">
        <v>120</v>
      </c>
      <c r="V2249">
        <v>11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108</v>
      </c>
      <c r="AD2249">
        <v>2291572</v>
      </c>
      <c r="AE2249" t="s">
        <v>65</v>
      </c>
      <c r="AF2249">
        <v>22373.325000000001</v>
      </c>
      <c r="AG2249">
        <v>247500</v>
      </c>
      <c r="AH2249">
        <v>268083</v>
      </c>
      <c r="AI2249">
        <v>0</v>
      </c>
      <c r="AJ2249">
        <v>247500</v>
      </c>
      <c r="AK2249" t="s">
        <v>123</v>
      </c>
      <c r="AL2249">
        <v>10</v>
      </c>
      <c r="AM2249" t="s">
        <v>68</v>
      </c>
      <c r="AN2249">
        <v>1</v>
      </c>
      <c r="AO2249">
        <v>0</v>
      </c>
      <c r="AR2249" t="s">
        <v>76</v>
      </c>
      <c r="AS2249" t="s">
        <v>77</v>
      </c>
      <c r="AT2249">
        <v>-1542</v>
      </c>
      <c r="AU2249" t="s">
        <v>78</v>
      </c>
      <c r="AV2249" t="s">
        <v>79</v>
      </c>
      <c r="AW2249" t="s">
        <v>80</v>
      </c>
      <c r="AX2249" t="s">
        <v>81</v>
      </c>
      <c r="AY2249" t="s">
        <v>76</v>
      </c>
      <c r="AZ2249" t="s">
        <v>82</v>
      </c>
      <c r="BA2249" t="s">
        <v>116</v>
      </c>
      <c r="BB2249" t="s">
        <v>121</v>
      </c>
      <c r="BC2249">
        <v>-1</v>
      </c>
      <c r="BD2249" t="s">
        <v>76</v>
      </c>
      <c r="BE2249">
        <v>18</v>
      </c>
      <c r="BF2249" t="s">
        <v>86</v>
      </c>
      <c r="BG2249" t="s">
        <v>172</v>
      </c>
      <c r="BH2249">
        <v>365243</v>
      </c>
      <c r="BI2249">
        <v>-1512</v>
      </c>
      <c r="BJ2249">
        <v>-1002</v>
      </c>
      <c r="BK2249">
        <v>-1002</v>
      </c>
      <c r="BL2249">
        <v>-990</v>
      </c>
      <c r="BM2249">
        <v>1</v>
      </c>
    </row>
    <row r="2250" spans="1:65" x14ac:dyDescent="0.3">
      <c r="A2250">
        <v>119676</v>
      </c>
      <c r="B2250">
        <v>0</v>
      </c>
      <c r="C2250" t="s">
        <v>65</v>
      </c>
      <c r="D2250" t="s">
        <v>66</v>
      </c>
      <c r="E2250" t="s">
        <v>67</v>
      </c>
      <c r="F2250" t="s">
        <v>68</v>
      </c>
      <c r="G2250">
        <v>1</v>
      </c>
      <c r="H2250">
        <v>135000</v>
      </c>
      <c r="I2250">
        <v>414792</v>
      </c>
      <c r="J2250" t="s">
        <v>69</v>
      </c>
      <c r="K2250" t="s">
        <v>70</v>
      </c>
      <c r="L2250" t="s">
        <v>91</v>
      </c>
      <c r="M2250" t="s">
        <v>72</v>
      </c>
      <c r="N2250">
        <v>1.0555999999999999E-2</v>
      </c>
      <c r="O2250">
        <v>10983</v>
      </c>
      <c r="P2250">
        <v>451</v>
      </c>
      <c r="Q2250">
        <v>4458</v>
      </c>
      <c r="R2250">
        <v>3103</v>
      </c>
      <c r="S2250">
        <v>3</v>
      </c>
      <c r="T2250">
        <v>3</v>
      </c>
      <c r="U2250" t="s">
        <v>109</v>
      </c>
      <c r="V2250">
        <v>11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175</v>
      </c>
      <c r="AD2250">
        <v>1518343</v>
      </c>
      <c r="AE2250" t="s">
        <v>93</v>
      </c>
      <c r="AF2250">
        <v>8858.1149999999998</v>
      </c>
      <c r="AG2250">
        <v>81841.5</v>
      </c>
      <c r="AH2250">
        <v>79731</v>
      </c>
      <c r="AI2250">
        <v>8185.5</v>
      </c>
      <c r="AJ2250">
        <v>81841.5</v>
      </c>
      <c r="AK2250" t="s">
        <v>123</v>
      </c>
      <c r="AL2250">
        <v>12</v>
      </c>
      <c r="AM2250" t="s">
        <v>68</v>
      </c>
      <c r="AN2250">
        <v>1</v>
      </c>
      <c r="AO2250">
        <v>0.10140023400000001</v>
      </c>
      <c r="AR2250" t="s">
        <v>79</v>
      </c>
      <c r="AS2250" t="s">
        <v>77</v>
      </c>
      <c r="AT2250">
        <v>-2545</v>
      </c>
      <c r="AU2250" t="s">
        <v>78</v>
      </c>
      <c r="AV2250" t="s">
        <v>79</v>
      </c>
      <c r="AW2250" t="s">
        <v>177</v>
      </c>
      <c r="AX2250" t="s">
        <v>102</v>
      </c>
      <c r="AY2250" t="s">
        <v>103</v>
      </c>
      <c r="AZ2250" t="s">
        <v>96</v>
      </c>
      <c r="BA2250" t="s">
        <v>76</v>
      </c>
      <c r="BB2250" t="s">
        <v>104</v>
      </c>
      <c r="BC2250">
        <v>597</v>
      </c>
      <c r="BD2250" t="s">
        <v>85</v>
      </c>
      <c r="BE2250">
        <v>10</v>
      </c>
      <c r="BF2250" t="s">
        <v>112</v>
      </c>
      <c r="BG2250" t="s">
        <v>98</v>
      </c>
      <c r="BH2250">
        <v>365243</v>
      </c>
      <c r="BI2250">
        <v>-2514</v>
      </c>
      <c r="BJ2250">
        <v>-2244</v>
      </c>
      <c r="BK2250">
        <v>-2244</v>
      </c>
      <c r="BL2250">
        <v>-2238</v>
      </c>
      <c r="BM2250">
        <v>1</v>
      </c>
    </row>
    <row r="2251" spans="1:65" x14ac:dyDescent="0.3">
      <c r="A2251">
        <v>119685</v>
      </c>
      <c r="B2251">
        <v>0</v>
      </c>
      <c r="C2251" t="s">
        <v>65</v>
      </c>
      <c r="D2251" t="s">
        <v>66</v>
      </c>
      <c r="E2251" t="s">
        <v>68</v>
      </c>
      <c r="F2251" t="s">
        <v>68</v>
      </c>
      <c r="G2251">
        <v>0</v>
      </c>
      <c r="H2251">
        <v>270000</v>
      </c>
      <c r="I2251">
        <v>1354500</v>
      </c>
      <c r="J2251" t="s">
        <v>69</v>
      </c>
      <c r="K2251" t="s">
        <v>90</v>
      </c>
      <c r="L2251" t="s">
        <v>91</v>
      </c>
      <c r="M2251" t="s">
        <v>72</v>
      </c>
      <c r="N2251">
        <v>2.8663000000000001E-2</v>
      </c>
      <c r="O2251">
        <v>11911</v>
      </c>
      <c r="P2251">
        <v>3312</v>
      </c>
      <c r="Q2251">
        <v>2130</v>
      </c>
      <c r="R2251">
        <v>4235</v>
      </c>
      <c r="S2251">
        <v>2</v>
      </c>
      <c r="T2251">
        <v>2</v>
      </c>
      <c r="U2251" t="s">
        <v>109</v>
      </c>
      <c r="V2251">
        <v>16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1</v>
      </c>
      <c r="AC2251" t="s">
        <v>92</v>
      </c>
      <c r="AD2251">
        <v>2352097</v>
      </c>
      <c r="AE2251" t="s">
        <v>93</v>
      </c>
      <c r="AG2251">
        <v>62955</v>
      </c>
      <c r="AH2251">
        <v>62955</v>
      </c>
      <c r="AI2251">
        <v>0</v>
      </c>
      <c r="AJ2251">
        <v>62955</v>
      </c>
      <c r="AK2251" t="s">
        <v>94</v>
      </c>
      <c r="AL2251">
        <v>17</v>
      </c>
      <c r="AM2251" t="s">
        <v>68</v>
      </c>
      <c r="AN2251">
        <v>1</v>
      </c>
      <c r="AO2251">
        <v>0</v>
      </c>
      <c r="AR2251" t="s">
        <v>79</v>
      </c>
      <c r="AS2251" t="s">
        <v>180</v>
      </c>
      <c r="AT2251">
        <v>-1812</v>
      </c>
      <c r="AU2251" t="s">
        <v>78</v>
      </c>
      <c r="AV2251" t="s">
        <v>181</v>
      </c>
      <c r="AW2251" t="s">
        <v>80</v>
      </c>
      <c r="AX2251" t="s">
        <v>81</v>
      </c>
      <c r="AY2251" t="s">
        <v>124</v>
      </c>
      <c r="AZ2251" t="s">
        <v>76</v>
      </c>
      <c r="BA2251" t="s">
        <v>76</v>
      </c>
      <c r="BB2251" t="s">
        <v>104</v>
      </c>
      <c r="BC2251">
        <v>50</v>
      </c>
      <c r="BD2251" t="s">
        <v>105</v>
      </c>
      <c r="BF2251" t="s">
        <v>76</v>
      </c>
      <c r="BG2251" t="s">
        <v>106</v>
      </c>
    </row>
    <row r="2252" spans="1:65" x14ac:dyDescent="0.3">
      <c r="A2252">
        <v>119690</v>
      </c>
      <c r="B2252">
        <v>0</v>
      </c>
      <c r="C2252" t="s">
        <v>65</v>
      </c>
      <c r="D2252" t="s">
        <v>66</v>
      </c>
      <c r="E2252" t="s">
        <v>67</v>
      </c>
      <c r="F2252" t="s">
        <v>68</v>
      </c>
      <c r="G2252">
        <v>0</v>
      </c>
      <c r="H2252">
        <v>180000</v>
      </c>
      <c r="I2252">
        <v>630000</v>
      </c>
      <c r="J2252" t="s">
        <v>69</v>
      </c>
      <c r="K2252" t="s">
        <v>70</v>
      </c>
      <c r="L2252" t="s">
        <v>71</v>
      </c>
      <c r="M2252" t="s">
        <v>72</v>
      </c>
      <c r="N2252">
        <v>1.8029E-2</v>
      </c>
      <c r="O2252">
        <v>8827</v>
      </c>
      <c r="P2252">
        <v>1915</v>
      </c>
      <c r="Q2252">
        <v>3493</v>
      </c>
      <c r="R2252">
        <v>1520</v>
      </c>
      <c r="S2252">
        <v>3</v>
      </c>
      <c r="T2252">
        <v>3</v>
      </c>
      <c r="U2252" t="s">
        <v>125</v>
      </c>
      <c r="V2252">
        <v>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92</v>
      </c>
      <c r="AD2252">
        <v>1618157</v>
      </c>
      <c r="AE2252" t="s">
        <v>93</v>
      </c>
      <c r="AF2252">
        <v>4064.7150000000001</v>
      </c>
      <c r="AG2252">
        <v>36405</v>
      </c>
      <c r="AH2252">
        <v>44095.5</v>
      </c>
      <c r="AI2252">
        <v>0</v>
      </c>
      <c r="AJ2252">
        <v>36405</v>
      </c>
      <c r="AK2252" t="s">
        <v>75</v>
      </c>
      <c r="AL2252">
        <v>15</v>
      </c>
      <c r="AM2252" t="s">
        <v>68</v>
      </c>
      <c r="AN2252">
        <v>1</v>
      </c>
      <c r="AO2252">
        <v>0</v>
      </c>
      <c r="AR2252" t="s">
        <v>79</v>
      </c>
      <c r="AS2252" t="s">
        <v>77</v>
      </c>
      <c r="AT2252">
        <v>-65</v>
      </c>
      <c r="AU2252" t="s">
        <v>78</v>
      </c>
      <c r="AV2252" t="s">
        <v>79</v>
      </c>
      <c r="AX2252" t="s">
        <v>81</v>
      </c>
      <c r="AY2252" t="s">
        <v>124</v>
      </c>
      <c r="AZ2252" t="s">
        <v>96</v>
      </c>
      <c r="BA2252" t="s">
        <v>76</v>
      </c>
      <c r="BB2252" t="s">
        <v>104</v>
      </c>
      <c r="BC2252">
        <v>90</v>
      </c>
      <c r="BD2252" t="s">
        <v>105</v>
      </c>
      <c r="BE2252">
        <v>16</v>
      </c>
      <c r="BF2252" t="s">
        <v>86</v>
      </c>
      <c r="BG2252" t="s">
        <v>106</v>
      </c>
    </row>
    <row r="2253" spans="1:65" x14ac:dyDescent="0.3">
      <c r="A2253">
        <v>119694</v>
      </c>
      <c r="B2253">
        <v>0</v>
      </c>
      <c r="C2253" t="s">
        <v>65</v>
      </c>
      <c r="D2253" t="s">
        <v>88</v>
      </c>
      <c r="E2253" t="s">
        <v>67</v>
      </c>
      <c r="F2253" t="s">
        <v>68</v>
      </c>
      <c r="G2253">
        <v>0</v>
      </c>
      <c r="H2253">
        <v>180000</v>
      </c>
      <c r="I2253">
        <v>301464</v>
      </c>
      <c r="J2253" t="s">
        <v>113</v>
      </c>
      <c r="K2253" t="s">
        <v>70</v>
      </c>
      <c r="L2253" t="s">
        <v>91</v>
      </c>
      <c r="M2253" t="s">
        <v>72</v>
      </c>
      <c r="N2253">
        <v>6.6290000000000003E-3</v>
      </c>
      <c r="O2253">
        <v>22680</v>
      </c>
      <c r="P2253">
        <v>365243</v>
      </c>
      <c r="Q2253">
        <v>6311</v>
      </c>
      <c r="R2253">
        <v>4365</v>
      </c>
      <c r="S2253">
        <v>2</v>
      </c>
      <c r="T2253">
        <v>2</v>
      </c>
      <c r="U2253" t="s">
        <v>94</v>
      </c>
      <c r="V2253">
        <v>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76</v>
      </c>
      <c r="AD2253">
        <v>1575972</v>
      </c>
      <c r="AE2253" t="s">
        <v>99</v>
      </c>
      <c r="AF2253">
        <v>6750</v>
      </c>
      <c r="AG2253">
        <v>135000</v>
      </c>
      <c r="AH2253">
        <v>135000</v>
      </c>
      <c r="AJ2253">
        <v>135000</v>
      </c>
      <c r="AK2253" t="s">
        <v>94</v>
      </c>
      <c r="AL2253">
        <v>9</v>
      </c>
      <c r="AM2253" t="s">
        <v>68</v>
      </c>
      <c r="AN2253">
        <v>1</v>
      </c>
      <c r="AR2253" t="s">
        <v>79</v>
      </c>
      <c r="AS2253" t="s">
        <v>77</v>
      </c>
      <c r="AT2253">
        <v>-140</v>
      </c>
      <c r="AU2253" t="s">
        <v>76</v>
      </c>
      <c r="AV2253" t="s">
        <v>79</v>
      </c>
      <c r="AW2253" t="s">
        <v>80</v>
      </c>
      <c r="AX2253" t="s">
        <v>81</v>
      </c>
      <c r="AY2253" t="s">
        <v>76</v>
      </c>
      <c r="AZ2253" t="s">
        <v>131</v>
      </c>
      <c r="BA2253" t="s">
        <v>116</v>
      </c>
      <c r="BB2253" t="s">
        <v>121</v>
      </c>
      <c r="BC2253">
        <v>-1</v>
      </c>
      <c r="BD2253" t="s">
        <v>76</v>
      </c>
      <c r="BE2253">
        <v>0</v>
      </c>
      <c r="BF2253" t="s">
        <v>76</v>
      </c>
      <c r="BG2253" t="s">
        <v>160</v>
      </c>
      <c r="BH2253">
        <v>365243</v>
      </c>
      <c r="BI2253">
        <v>365243</v>
      </c>
      <c r="BJ2253">
        <v>365243</v>
      </c>
      <c r="BK2253">
        <v>365243</v>
      </c>
      <c r="BL2253">
        <v>-84</v>
      </c>
      <c r="BM2253">
        <v>0</v>
      </c>
    </row>
    <row r="2254" spans="1:65" x14ac:dyDescent="0.3">
      <c r="A2254">
        <v>119710</v>
      </c>
      <c r="B2254">
        <v>0</v>
      </c>
      <c r="C2254" t="s">
        <v>65</v>
      </c>
      <c r="D2254" t="s">
        <v>66</v>
      </c>
      <c r="E2254" t="s">
        <v>68</v>
      </c>
      <c r="F2254" t="s">
        <v>67</v>
      </c>
      <c r="G2254">
        <v>1</v>
      </c>
      <c r="H2254">
        <v>202500</v>
      </c>
      <c r="I2254">
        <v>593010</v>
      </c>
      <c r="J2254" t="s">
        <v>69</v>
      </c>
      <c r="K2254" t="s">
        <v>70</v>
      </c>
      <c r="L2254" t="s">
        <v>91</v>
      </c>
      <c r="M2254" t="s">
        <v>127</v>
      </c>
      <c r="N2254">
        <v>3.1329000000000003E-2</v>
      </c>
      <c r="O2254">
        <v>14910</v>
      </c>
      <c r="P2254">
        <v>2223</v>
      </c>
      <c r="Q2254">
        <v>3428</v>
      </c>
      <c r="R2254">
        <v>4757</v>
      </c>
      <c r="S2254">
        <v>2</v>
      </c>
      <c r="T2254">
        <v>2</v>
      </c>
      <c r="U2254" t="s">
        <v>75</v>
      </c>
      <c r="V2254">
        <v>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108</v>
      </c>
      <c r="AD2254">
        <v>1348393</v>
      </c>
      <c r="AE2254" t="s">
        <v>65</v>
      </c>
      <c r="AF2254">
        <v>49205.654999999999</v>
      </c>
      <c r="AG2254">
        <v>787500</v>
      </c>
      <c r="AH2254">
        <v>841554</v>
      </c>
      <c r="AJ2254">
        <v>787500</v>
      </c>
      <c r="AK2254" t="s">
        <v>125</v>
      </c>
      <c r="AL2254">
        <v>10</v>
      </c>
      <c r="AM2254" t="s">
        <v>68</v>
      </c>
      <c r="AN2254">
        <v>1</v>
      </c>
      <c r="AR2254" t="s">
        <v>76</v>
      </c>
      <c r="AS2254" t="s">
        <v>114</v>
      </c>
      <c r="AT2254">
        <v>-397</v>
      </c>
      <c r="AU2254" t="s">
        <v>78</v>
      </c>
      <c r="AV2254" t="s">
        <v>115</v>
      </c>
      <c r="AX2254" t="s">
        <v>81</v>
      </c>
      <c r="AY2254" t="s">
        <v>76</v>
      </c>
      <c r="AZ2254" t="s">
        <v>82</v>
      </c>
      <c r="BA2254" t="s">
        <v>116</v>
      </c>
      <c r="BB2254" t="s">
        <v>121</v>
      </c>
      <c r="BC2254">
        <v>-1</v>
      </c>
      <c r="BD2254" t="s">
        <v>76</v>
      </c>
      <c r="BE2254">
        <v>24</v>
      </c>
      <c r="BF2254" t="s">
        <v>147</v>
      </c>
      <c r="BG2254" t="s">
        <v>154</v>
      </c>
    </row>
    <row r="2255" spans="1:65" x14ac:dyDescent="0.3">
      <c r="A2255">
        <v>119711</v>
      </c>
      <c r="B2255">
        <v>0</v>
      </c>
      <c r="C2255" t="s">
        <v>65</v>
      </c>
      <c r="D2255" t="s">
        <v>66</v>
      </c>
      <c r="E2255" t="s">
        <v>68</v>
      </c>
      <c r="F2255" t="s">
        <v>68</v>
      </c>
      <c r="G2255">
        <v>0</v>
      </c>
      <c r="H2255">
        <v>157500</v>
      </c>
      <c r="I2255">
        <v>1006920</v>
      </c>
      <c r="J2255" t="s">
        <v>89</v>
      </c>
      <c r="K2255" t="s">
        <v>70</v>
      </c>
      <c r="L2255" t="s">
        <v>91</v>
      </c>
      <c r="M2255" t="s">
        <v>72</v>
      </c>
      <c r="N2255">
        <v>8.6250000000000007E-3</v>
      </c>
      <c r="O2255">
        <v>21103</v>
      </c>
      <c r="P2255">
        <v>2987</v>
      </c>
      <c r="Q2255">
        <v>11686</v>
      </c>
      <c r="R2255">
        <v>4166</v>
      </c>
      <c r="S2255">
        <v>2</v>
      </c>
      <c r="T2255">
        <v>2</v>
      </c>
      <c r="U2255" t="s">
        <v>109</v>
      </c>
      <c r="V2255">
        <v>11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108</v>
      </c>
      <c r="AD2255">
        <v>1470716</v>
      </c>
      <c r="AE2255" t="s">
        <v>65</v>
      </c>
      <c r="AG2255">
        <v>0</v>
      </c>
      <c r="AH2255">
        <v>0</v>
      </c>
      <c r="AK2255" t="s">
        <v>73</v>
      </c>
      <c r="AL2255">
        <v>14</v>
      </c>
      <c r="AM2255" t="s">
        <v>68</v>
      </c>
      <c r="AN2255">
        <v>1</v>
      </c>
      <c r="AR2255" t="s">
        <v>76</v>
      </c>
      <c r="AS2255" t="s">
        <v>129</v>
      </c>
      <c r="AT2255">
        <v>-406</v>
      </c>
      <c r="AU2255" t="s">
        <v>76</v>
      </c>
      <c r="AV2255" t="s">
        <v>79</v>
      </c>
      <c r="AX2255" t="s">
        <v>81</v>
      </c>
      <c r="AY2255" t="s">
        <v>76</v>
      </c>
      <c r="AZ2255" t="s">
        <v>76</v>
      </c>
      <c r="BA2255" t="s">
        <v>76</v>
      </c>
      <c r="BB2255" t="s">
        <v>121</v>
      </c>
      <c r="BC2255">
        <v>-1</v>
      </c>
      <c r="BD2255" t="s">
        <v>76</v>
      </c>
      <c r="BF2255" t="s">
        <v>76</v>
      </c>
      <c r="BG2255" t="s">
        <v>82</v>
      </c>
    </row>
    <row r="2256" spans="1:65" x14ac:dyDescent="0.3">
      <c r="A2256">
        <v>119711</v>
      </c>
      <c r="B2256">
        <v>0</v>
      </c>
      <c r="C2256" t="s">
        <v>65</v>
      </c>
      <c r="D2256" t="s">
        <v>66</v>
      </c>
      <c r="E2256" t="s">
        <v>68</v>
      </c>
      <c r="F2256" t="s">
        <v>68</v>
      </c>
      <c r="G2256">
        <v>0</v>
      </c>
      <c r="H2256">
        <v>157500</v>
      </c>
      <c r="I2256">
        <v>1006920</v>
      </c>
      <c r="J2256" t="s">
        <v>89</v>
      </c>
      <c r="K2256" t="s">
        <v>70</v>
      </c>
      <c r="L2256" t="s">
        <v>91</v>
      </c>
      <c r="M2256" t="s">
        <v>72</v>
      </c>
      <c r="N2256">
        <v>8.6250000000000007E-3</v>
      </c>
      <c r="O2256">
        <v>21103</v>
      </c>
      <c r="P2256">
        <v>2987</v>
      </c>
      <c r="Q2256">
        <v>11686</v>
      </c>
      <c r="R2256">
        <v>4166</v>
      </c>
      <c r="S2256">
        <v>2</v>
      </c>
      <c r="T2256">
        <v>2</v>
      </c>
      <c r="U2256" t="s">
        <v>109</v>
      </c>
      <c r="V2256">
        <v>11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108</v>
      </c>
      <c r="AD2256">
        <v>1016306</v>
      </c>
      <c r="AE2256" t="s">
        <v>65</v>
      </c>
      <c r="AG2256">
        <v>0</v>
      </c>
      <c r="AH2256">
        <v>0</v>
      </c>
      <c r="AK2256" t="s">
        <v>125</v>
      </c>
      <c r="AL2256">
        <v>9</v>
      </c>
      <c r="AM2256" t="s">
        <v>68</v>
      </c>
      <c r="AN2256">
        <v>1</v>
      </c>
      <c r="AR2256" t="s">
        <v>76</v>
      </c>
      <c r="AS2256" t="s">
        <v>129</v>
      </c>
      <c r="AT2256">
        <v>-367</v>
      </c>
      <c r="AU2256" t="s">
        <v>76</v>
      </c>
      <c r="AV2256" t="s">
        <v>79</v>
      </c>
      <c r="AX2256" t="s">
        <v>81</v>
      </c>
      <c r="AY2256" t="s">
        <v>76</v>
      </c>
      <c r="AZ2256" t="s">
        <v>76</v>
      </c>
      <c r="BA2256" t="s">
        <v>76</v>
      </c>
      <c r="BB2256" t="s">
        <v>121</v>
      </c>
      <c r="BC2256">
        <v>-1</v>
      </c>
      <c r="BD2256" t="s">
        <v>76</v>
      </c>
      <c r="BF2256" t="s">
        <v>76</v>
      </c>
      <c r="BG2256" t="s">
        <v>82</v>
      </c>
    </row>
    <row r="2257" spans="1:65" x14ac:dyDescent="0.3">
      <c r="A2257">
        <v>119716</v>
      </c>
      <c r="B2257">
        <v>0</v>
      </c>
      <c r="C2257" t="s">
        <v>65</v>
      </c>
      <c r="D2257" t="s">
        <v>88</v>
      </c>
      <c r="E2257" t="s">
        <v>68</v>
      </c>
      <c r="F2257" t="s">
        <v>68</v>
      </c>
      <c r="G2257">
        <v>0</v>
      </c>
      <c r="H2257">
        <v>207000</v>
      </c>
      <c r="I2257">
        <v>486459</v>
      </c>
      <c r="J2257" t="s">
        <v>69</v>
      </c>
      <c r="K2257" t="s">
        <v>70</v>
      </c>
      <c r="L2257" t="s">
        <v>91</v>
      </c>
      <c r="M2257" t="s">
        <v>72</v>
      </c>
      <c r="N2257">
        <v>2.6391999999999999E-2</v>
      </c>
      <c r="O2257">
        <v>13711</v>
      </c>
      <c r="P2257">
        <v>4551</v>
      </c>
      <c r="Q2257">
        <v>6876</v>
      </c>
      <c r="R2257">
        <v>4318</v>
      </c>
      <c r="S2257">
        <v>2</v>
      </c>
      <c r="T2257">
        <v>2</v>
      </c>
      <c r="U2257" t="s">
        <v>73</v>
      </c>
      <c r="V2257">
        <v>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92</v>
      </c>
      <c r="AD2257">
        <v>2706691</v>
      </c>
      <c r="AE2257" t="s">
        <v>93</v>
      </c>
      <c r="AF2257">
        <v>5619.7349999999997</v>
      </c>
      <c r="AG2257">
        <v>39600</v>
      </c>
      <c r="AH2257">
        <v>29182.5</v>
      </c>
      <c r="AI2257">
        <v>11880</v>
      </c>
      <c r="AJ2257">
        <v>39600</v>
      </c>
      <c r="AK2257" t="s">
        <v>75</v>
      </c>
      <c r="AL2257">
        <v>11</v>
      </c>
      <c r="AM2257" t="s">
        <v>68</v>
      </c>
      <c r="AN2257">
        <v>1</v>
      </c>
      <c r="AO2257">
        <v>0.31509041100000001</v>
      </c>
      <c r="AR2257" t="s">
        <v>79</v>
      </c>
      <c r="AS2257" t="s">
        <v>77</v>
      </c>
      <c r="AT2257">
        <v>-536</v>
      </c>
      <c r="AU2257" t="s">
        <v>78</v>
      </c>
      <c r="AV2257" t="s">
        <v>79</v>
      </c>
      <c r="AX2257" t="s">
        <v>81</v>
      </c>
      <c r="AY2257" t="s">
        <v>230</v>
      </c>
      <c r="AZ2257" t="s">
        <v>96</v>
      </c>
      <c r="BA2257" t="s">
        <v>76</v>
      </c>
      <c r="BB2257" t="s">
        <v>138</v>
      </c>
      <c r="BC2257">
        <v>117</v>
      </c>
      <c r="BD2257" t="s">
        <v>141</v>
      </c>
      <c r="BE2257">
        <v>6</v>
      </c>
      <c r="BF2257" t="s">
        <v>147</v>
      </c>
      <c r="BG2257" t="s">
        <v>158</v>
      </c>
      <c r="BH2257">
        <v>365243</v>
      </c>
      <c r="BI2257">
        <v>-502</v>
      </c>
      <c r="BJ2257">
        <v>-352</v>
      </c>
      <c r="BK2257">
        <v>-442</v>
      </c>
      <c r="BL2257">
        <v>-438</v>
      </c>
      <c r="BM2257">
        <v>0</v>
      </c>
    </row>
    <row r="2258" spans="1:65" x14ac:dyDescent="0.3">
      <c r="A2258">
        <v>119720</v>
      </c>
      <c r="B2258">
        <v>0</v>
      </c>
      <c r="C2258" t="s">
        <v>65</v>
      </c>
      <c r="D2258" t="s">
        <v>66</v>
      </c>
      <c r="E2258" t="s">
        <v>67</v>
      </c>
      <c r="F2258" t="s">
        <v>68</v>
      </c>
      <c r="G2258">
        <v>0</v>
      </c>
      <c r="H2258">
        <v>162000</v>
      </c>
      <c r="I2258">
        <v>288562.5</v>
      </c>
      <c r="J2258" t="s">
        <v>89</v>
      </c>
      <c r="K2258" t="s">
        <v>90</v>
      </c>
      <c r="L2258" t="s">
        <v>71</v>
      </c>
      <c r="M2258" t="s">
        <v>72</v>
      </c>
      <c r="N2258">
        <v>5.084E-3</v>
      </c>
      <c r="O2258">
        <v>10825</v>
      </c>
      <c r="P2258">
        <v>900</v>
      </c>
      <c r="Q2258">
        <v>3674</v>
      </c>
      <c r="R2258">
        <v>3494</v>
      </c>
      <c r="S2258">
        <v>2</v>
      </c>
      <c r="T2258">
        <v>2</v>
      </c>
      <c r="U2258" t="s">
        <v>125</v>
      </c>
      <c r="V2258">
        <v>13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135</v>
      </c>
      <c r="AD2258">
        <v>2724393</v>
      </c>
      <c r="AE2258" t="s">
        <v>99</v>
      </c>
      <c r="AG2258">
        <v>0</v>
      </c>
      <c r="AH2258">
        <v>0</v>
      </c>
      <c r="AK2258" t="s">
        <v>125</v>
      </c>
      <c r="AL2258">
        <v>16</v>
      </c>
      <c r="AM2258" t="s">
        <v>68</v>
      </c>
      <c r="AN2258">
        <v>1</v>
      </c>
      <c r="AR2258" t="s">
        <v>79</v>
      </c>
      <c r="AS2258" t="s">
        <v>129</v>
      </c>
      <c r="AT2258">
        <v>-182</v>
      </c>
      <c r="AU2258" t="s">
        <v>76</v>
      </c>
      <c r="AV2258" t="s">
        <v>79</v>
      </c>
      <c r="AX2258" t="s">
        <v>81</v>
      </c>
      <c r="AY2258" t="s">
        <v>76</v>
      </c>
      <c r="AZ2258" t="s">
        <v>76</v>
      </c>
      <c r="BA2258" t="s">
        <v>76</v>
      </c>
      <c r="BB2258" t="s">
        <v>121</v>
      </c>
      <c r="BC2258">
        <v>-1</v>
      </c>
      <c r="BD2258" t="s">
        <v>76</v>
      </c>
      <c r="BF2258" t="s">
        <v>76</v>
      </c>
      <c r="BG2258" t="s">
        <v>132</v>
      </c>
    </row>
    <row r="2259" spans="1:65" x14ac:dyDescent="0.3">
      <c r="A2259">
        <v>119723</v>
      </c>
      <c r="B2259">
        <v>0</v>
      </c>
      <c r="C2259" t="s">
        <v>65</v>
      </c>
      <c r="D2259" t="s">
        <v>66</v>
      </c>
      <c r="E2259" t="s">
        <v>67</v>
      </c>
      <c r="F2259" t="s">
        <v>68</v>
      </c>
      <c r="G2259">
        <v>0</v>
      </c>
      <c r="H2259">
        <v>202500</v>
      </c>
      <c r="I2259">
        <v>481500</v>
      </c>
      <c r="J2259" t="s">
        <v>69</v>
      </c>
      <c r="K2259" t="s">
        <v>70</v>
      </c>
      <c r="L2259" t="s">
        <v>91</v>
      </c>
      <c r="M2259" t="s">
        <v>72</v>
      </c>
      <c r="N2259">
        <v>1.8634000000000001E-2</v>
      </c>
      <c r="O2259">
        <v>18832</v>
      </c>
      <c r="P2259">
        <v>8651</v>
      </c>
      <c r="Q2259">
        <v>8652</v>
      </c>
      <c r="R2259">
        <v>2381</v>
      </c>
      <c r="S2259">
        <v>2</v>
      </c>
      <c r="T2259">
        <v>2</v>
      </c>
      <c r="U2259" t="s">
        <v>109</v>
      </c>
      <c r="V2259">
        <v>10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200</v>
      </c>
      <c r="AD2259">
        <v>1571907</v>
      </c>
      <c r="AE2259" t="s">
        <v>99</v>
      </c>
      <c r="AG2259">
        <v>0</v>
      </c>
      <c r="AH2259">
        <v>0</v>
      </c>
      <c r="AK2259" t="s">
        <v>109</v>
      </c>
      <c r="AL2259">
        <v>9</v>
      </c>
      <c r="AM2259" t="s">
        <v>68</v>
      </c>
      <c r="AN2259">
        <v>1</v>
      </c>
      <c r="AR2259" t="s">
        <v>79</v>
      </c>
      <c r="AS2259" t="s">
        <v>129</v>
      </c>
      <c r="AT2259">
        <v>-420</v>
      </c>
      <c r="AU2259" t="s">
        <v>76</v>
      </c>
      <c r="AV2259" t="s">
        <v>79</v>
      </c>
      <c r="AX2259" t="s">
        <v>81</v>
      </c>
      <c r="AY2259" t="s">
        <v>76</v>
      </c>
      <c r="AZ2259" t="s">
        <v>76</v>
      </c>
      <c r="BA2259" t="s">
        <v>76</v>
      </c>
      <c r="BB2259" t="s">
        <v>121</v>
      </c>
      <c r="BC2259">
        <v>-1</v>
      </c>
      <c r="BD2259" t="s">
        <v>76</v>
      </c>
      <c r="BF2259" t="s">
        <v>76</v>
      </c>
      <c r="BG2259" t="s">
        <v>132</v>
      </c>
    </row>
    <row r="2260" spans="1:65" x14ac:dyDescent="0.3">
      <c r="A2260">
        <v>119726</v>
      </c>
      <c r="B2260">
        <v>1</v>
      </c>
      <c r="C2260" t="s">
        <v>65</v>
      </c>
      <c r="D2260" t="s">
        <v>88</v>
      </c>
      <c r="E2260" t="s">
        <v>68</v>
      </c>
      <c r="F2260" t="s">
        <v>67</v>
      </c>
      <c r="G2260">
        <v>0</v>
      </c>
      <c r="H2260">
        <v>135000</v>
      </c>
      <c r="I2260">
        <v>360000</v>
      </c>
      <c r="J2260" t="s">
        <v>113</v>
      </c>
      <c r="K2260" t="s">
        <v>70</v>
      </c>
      <c r="L2260" t="s">
        <v>91</v>
      </c>
      <c r="M2260" t="s">
        <v>72</v>
      </c>
      <c r="N2260">
        <v>3.0755000000000001E-2</v>
      </c>
      <c r="O2260">
        <v>22142</v>
      </c>
      <c r="P2260">
        <v>365243</v>
      </c>
      <c r="Q2260">
        <v>7477</v>
      </c>
      <c r="R2260">
        <v>4909</v>
      </c>
      <c r="S2260">
        <v>2</v>
      </c>
      <c r="T2260">
        <v>2</v>
      </c>
      <c r="U2260" t="s">
        <v>73</v>
      </c>
      <c r="V2260">
        <v>12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76</v>
      </c>
      <c r="AD2260">
        <v>1580047</v>
      </c>
      <c r="AE2260" t="s">
        <v>65</v>
      </c>
      <c r="AG2260">
        <v>0</v>
      </c>
      <c r="AH2260">
        <v>0</v>
      </c>
      <c r="AK2260" t="s">
        <v>120</v>
      </c>
      <c r="AL2260">
        <v>16</v>
      </c>
      <c r="AM2260" t="s">
        <v>68</v>
      </c>
      <c r="AN2260">
        <v>1</v>
      </c>
      <c r="AR2260" t="s">
        <v>76</v>
      </c>
      <c r="AS2260" t="s">
        <v>129</v>
      </c>
      <c r="AT2260">
        <v>-483</v>
      </c>
      <c r="AU2260" t="s">
        <v>76</v>
      </c>
      <c r="AV2260" t="s">
        <v>79</v>
      </c>
      <c r="AX2260" t="s">
        <v>81</v>
      </c>
      <c r="AY2260" t="s">
        <v>76</v>
      </c>
      <c r="AZ2260" t="s">
        <v>76</v>
      </c>
      <c r="BA2260" t="s">
        <v>76</v>
      </c>
      <c r="BB2260" t="s">
        <v>187</v>
      </c>
      <c r="BC2260">
        <v>0</v>
      </c>
      <c r="BD2260" t="s">
        <v>76</v>
      </c>
      <c r="BF2260" t="s">
        <v>76</v>
      </c>
      <c r="BG2260" t="s">
        <v>82</v>
      </c>
    </row>
    <row r="2261" spans="1:65" x14ac:dyDescent="0.3">
      <c r="A2261">
        <v>119729</v>
      </c>
      <c r="B2261">
        <v>1</v>
      </c>
      <c r="C2261" t="s">
        <v>65</v>
      </c>
      <c r="D2261" t="s">
        <v>88</v>
      </c>
      <c r="E2261" t="s">
        <v>67</v>
      </c>
      <c r="F2261" t="s">
        <v>68</v>
      </c>
      <c r="G2261">
        <v>0</v>
      </c>
      <c r="H2261">
        <v>202500</v>
      </c>
      <c r="I2261">
        <v>1024740</v>
      </c>
      <c r="J2261" t="s">
        <v>69</v>
      </c>
      <c r="K2261" t="s">
        <v>70</v>
      </c>
      <c r="L2261" t="s">
        <v>140</v>
      </c>
      <c r="M2261" t="s">
        <v>72</v>
      </c>
      <c r="N2261">
        <v>7.3049999999999999E-3</v>
      </c>
      <c r="O2261">
        <v>16922</v>
      </c>
      <c r="P2261">
        <v>457</v>
      </c>
      <c r="Q2261">
        <v>0</v>
      </c>
      <c r="R2261">
        <v>473</v>
      </c>
      <c r="S2261">
        <v>3</v>
      </c>
      <c r="T2261">
        <v>3</v>
      </c>
      <c r="U2261" t="s">
        <v>109</v>
      </c>
      <c r="V2261">
        <v>10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92</v>
      </c>
      <c r="AD2261">
        <v>2447446</v>
      </c>
      <c r="AE2261" t="s">
        <v>99</v>
      </c>
      <c r="AF2261">
        <v>11250</v>
      </c>
      <c r="AG2261">
        <v>225000</v>
      </c>
      <c r="AH2261">
        <v>225000</v>
      </c>
      <c r="AJ2261">
        <v>225000</v>
      </c>
      <c r="AK2261" t="s">
        <v>109</v>
      </c>
      <c r="AL2261">
        <v>13</v>
      </c>
      <c r="AM2261" t="s">
        <v>68</v>
      </c>
      <c r="AN2261">
        <v>1</v>
      </c>
      <c r="AR2261" t="s">
        <v>79</v>
      </c>
      <c r="AS2261" t="s">
        <v>114</v>
      </c>
      <c r="AT2261">
        <v>-945</v>
      </c>
      <c r="AU2261" t="s">
        <v>76</v>
      </c>
      <c r="AV2261" t="s">
        <v>115</v>
      </c>
      <c r="AX2261" t="s">
        <v>81</v>
      </c>
      <c r="AY2261" t="s">
        <v>76</v>
      </c>
      <c r="AZ2261" t="s">
        <v>131</v>
      </c>
      <c r="BA2261" t="s">
        <v>83</v>
      </c>
      <c r="BB2261" t="s">
        <v>117</v>
      </c>
      <c r="BC2261">
        <v>15</v>
      </c>
      <c r="BD2261" t="s">
        <v>76</v>
      </c>
      <c r="BE2261">
        <v>0</v>
      </c>
      <c r="BF2261" t="s">
        <v>76</v>
      </c>
      <c r="BG2261" t="s">
        <v>132</v>
      </c>
    </row>
    <row r="2262" spans="1:65" x14ac:dyDescent="0.3">
      <c r="A2262">
        <v>119748</v>
      </c>
      <c r="B2262">
        <v>0</v>
      </c>
      <c r="C2262" t="s">
        <v>65</v>
      </c>
      <c r="D2262" t="s">
        <v>88</v>
      </c>
      <c r="E2262" t="s">
        <v>68</v>
      </c>
      <c r="F2262" t="s">
        <v>67</v>
      </c>
      <c r="G2262">
        <v>1</v>
      </c>
      <c r="H2262">
        <v>135000</v>
      </c>
      <c r="I2262">
        <v>948582</v>
      </c>
      <c r="J2262" t="s">
        <v>69</v>
      </c>
      <c r="K2262" t="s">
        <v>70</v>
      </c>
      <c r="L2262" t="s">
        <v>91</v>
      </c>
      <c r="M2262" t="s">
        <v>72</v>
      </c>
      <c r="N2262">
        <v>3.813E-3</v>
      </c>
      <c r="O2262">
        <v>18265</v>
      </c>
      <c r="P2262">
        <v>1267</v>
      </c>
      <c r="Q2262">
        <v>6159</v>
      </c>
      <c r="R2262">
        <v>1805</v>
      </c>
      <c r="S2262">
        <v>2</v>
      </c>
      <c r="T2262">
        <v>2</v>
      </c>
      <c r="U2262" t="s">
        <v>120</v>
      </c>
      <c r="V2262">
        <v>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108</v>
      </c>
      <c r="AD2262">
        <v>1869374</v>
      </c>
      <c r="AE2262" t="s">
        <v>93</v>
      </c>
      <c r="AF2262">
        <v>17124.615000000002</v>
      </c>
      <c r="AG2262">
        <v>183465</v>
      </c>
      <c r="AH2262">
        <v>183465</v>
      </c>
      <c r="AI2262">
        <v>0</v>
      </c>
      <c r="AJ2262">
        <v>183465</v>
      </c>
      <c r="AK2262" t="s">
        <v>73</v>
      </c>
      <c r="AL2262">
        <v>10</v>
      </c>
      <c r="AM2262" t="s">
        <v>68</v>
      </c>
      <c r="AN2262">
        <v>1</v>
      </c>
      <c r="AO2262">
        <v>0</v>
      </c>
      <c r="AR2262" t="s">
        <v>79</v>
      </c>
      <c r="AS2262" t="s">
        <v>77</v>
      </c>
      <c r="AT2262">
        <v>-608</v>
      </c>
      <c r="AU2262" t="s">
        <v>78</v>
      </c>
      <c r="AV2262" t="s">
        <v>79</v>
      </c>
      <c r="AX2262" t="s">
        <v>81</v>
      </c>
      <c r="AY2262" t="s">
        <v>157</v>
      </c>
      <c r="AZ2262" t="s">
        <v>96</v>
      </c>
      <c r="BA2262" t="s">
        <v>76</v>
      </c>
      <c r="BB2262" t="s">
        <v>84</v>
      </c>
      <c r="BC2262">
        <v>10</v>
      </c>
      <c r="BD2262" t="s">
        <v>163</v>
      </c>
      <c r="BE2262">
        <v>12</v>
      </c>
      <c r="BF2262" t="s">
        <v>112</v>
      </c>
      <c r="BG2262" t="s">
        <v>158</v>
      </c>
      <c r="BH2262">
        <v>365243</v>
      </c>
      <c r="BI2262">
        <v>-576</v>
      </c>
      <c r="BJ2262">
        <v>-246</v>
      </c>
      <c r="BK2262">
        <v>-276</v>
      </c>
      <c r="BL2262">
        <v>-269</v>
      </c>
      <c r="BM2262">
        <v>0</v>
      </c>
    </row>
    <row r="2263" spans="1:65" x14ac:dyDescent="0.3">
      <c r="A2263">
        <v>119755</v>
      </c>
      <c r="B2263">
        <v>1</v>
      </c>
      <c r="C2263" t="s">
        <v>65</v>
      </c>
      <c r="D2263" t="s">
        <v>88</v>
      </c>
      <c r="E2263" t="s">
        <v>67</v>
      </c>
      <c r="F2263" t="s">
        <v>68</v>
      </c>
      <c r="G2263">
        <v>0</v>
      </c>
      <c r="H2263">
        <v>90000</v>
      </c>
      <c r="I2263">
        <v>679500</v>
      </c>
      <c r="J2263" t="s">
        <v>113</v>
      </c>
      <c r="K2263" t="s">
        <v>90</v>
      </c>
      <c r="L2263" t="s">
        <v>140</v>
      </c>
      <c r="M2263" t="s">
        <v>72</v>
      </c>
      <c r="N2263">
        <v>1.8634000000000001E-2</v>
      </c>
      <c r="O2263">
        <v>23631</v>
      </c>
      <c r="P2263">
        <v>365243</v>
      </c>
      <c r="Q2263">
        <v>3192</v>
      </c>
      <c r="R2263">
        <v>5443</v>
      </c>
      <c r="S2263">
        <v>2</v>
      </c>
      <c r="T2263">
        <v>2</v>
      </c>
      <c r="U2263" t="s">
        <v>125</v>
      </c>
      <c r="V2263">
        <v>12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76</v>
      </c>
      <c r="AD2263">
        <v>1668002</v>
      </c>
      <c r="AE2263" t="s">
        <v>65</v>
      </c>
      <c r="AF2263">
        <v>31415.174999999999</v>
      </c>
      <c r="AG2263">
        <v>675000</v>
      </c>
      <c r="AH2263">
        <v>756081</v>
      </c>
      <c r="AJ2263">
        <v>675000</v>
      </c>
      <c r="AK2263" t="s">
        <v>94</v>
      </c>
      <c r="AL2263">
        <v>11</v>
      </c>
      <c r="AM2263" t="s">
        <v>68</v>
      </c>
      <c r="AN2263">
        <v>1</v>
      </c>
      <c r="AR2263" t="s">
        <v>76</v>
      </c>
      <c r="AS2263" t="s">
        <v>77</v>
      </c>
      <c r="AT2263">
        <v>-591</v>
      </c>
      <c r="AU2263" t="s">
        <v>78</v>
      </c>
      <c r="AV2263" t="s">
        <v>79</v>
      </c>
      <c r="AX2263" t="s">
        <v>81</v>
      </c>
      <c r="AY2263" t="s">
        <v>76</v>
      </c>
      <c r="AZ2263" t="s">
        <v>82</v>
      </c>
      <c r="BA2263" t="s">
        <v>116</v>
      </c>
      <c r="BB2263" t="s">
        <v>121</v>
      </c>
      <c r="BC2263">
        <v>0</v>
      </c>
      <c r="BD2263" t="s">
        <v>76</v>
      </c>
      <c r="BE2263">
        <v>42</v>
      </c>
      <c r="BF2263" t="s">
        <v>147</v>
      </c>
      <c r="BG2263" t="s">
        <v>154</v>
      </c>
      <c r="BH2263">
        <v>365243</v>
      </c>
      <c r="BI2263">
        <v>-561</v>
      </c>
      <c r="BJ2263">
        <v>669</v>
      </c>
      <c r="BK2263">
        <v>365243</v>
      </c>
      <c r="BL2263">
        <v>365243</v>
      </c>
      <c r="BM2263">
        <v>1</v>
      </c>
    </row>
    <row r="2264" spans="1:65" x14ac:dyDescent="0.3">
      <c r="A2264">
        <v>119755</v>
      </c>
      <c r="B2264">
        <v>1</v>
      </c>
      <c r="C2264" t="s">
        <v>65</v>
      </c>
      <c r="D2264" t="s">
        <v>88</v>
      </c>
      <c r="E2264" t="s">
        <v>67</v>
      </c>
      <c r="F2264" t="s">
        <v>68</v>
      </c>
      <c r="G2264">
        <v>0</v>
      </c>
      <c r="H2264">
        <v>90000</v>
      </c>
      <c r="I2264">
        <v>679500</v>
      </c>
      <c r="J2264" t="s">
        <v>113</v>
      </c>
      <c r="K2264" t="s">
        <v>90</v>
      </c>
      <c r="L2264" t="s">
        <v>140</v>
      </c>
      <c r="M2264" t="s">
        <v>72</v>
      </c>
      <c r="N2264">
        <v>1.8634000000000001E-2</v>
      </c>
      <c r="O2264">
        <v>23631</v>
      </c>
      <c r="P2264">
        <v>365243</v>
      </c>
      <c r="Q2264">
        <v>3192</v>
      </c>
      <c r="R2264">
        <v>5443</v>
      </c>
      <c r="S2264">
        <v>2</v>
      </c>
      <c r="T2264">
        <v>2</v>
      </c>
      <c r="U2264" t="s">
        <v>125</v>
      </c>
      <c r="V2264">
        <v>12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76</v>
      </c>
      <c r="AD2264">
        <v>1471927</v>
      </c>
      <c r="AE2264" t="s">
        <v>65</v>
      </c>
      <c r="AF2264">
        <v>33282.720000000001</v>
      </c>
      <c r="AG2264">
        <v>1035000</v>
      </c>
      <c r="AH2264">
        <v>1185282</v>
      </c>
      <c r="AJ2264">
        <v>1035000</v>
      </c>
      <c r="AK2264" t="s">
        <v>123</v>
      </c>
      <c r="AL2264">
        <v>11</v>
      </c>
      <c r="AM2264" t="s">
        <v>68</v>
      </c>
      <c r="AN2264">
        <v>1</v>
      </c>
      <c r="AR2264" t="s">
        <v>152</v>
      </c>
      <c r="AS2264" t="s">
        <v>114</v>
      </c>
      <c r="AT2264">
        <v>-498</v>
      </c>
      <c r="AU2264" t="s">
        <v>78</v>
      </c>
      <c r="AV2264" t="s">
        <v>115</v>
      </c>
      <c r="AX2264" t="s">
        <v>81</v>
      </c>
      <c r="AY2264" t="s">
        <v>76</v>
      </c>
      <c r="AZ2264" t="s">
        <v>82</v>
      </c>
      <c r="BA2264" t="s">
        <v>83</v>
      </c>
      <c r="BB2264" t="s">
        <v>121</v>
      </c>
      <c r="BC2264">
        <v>0</v>
      </c>
      <c r="BD2264" t="s">
        <v>76</v>
      </c>
      <c r="BE2264">
        <v>60</v>
      </c>
      <c r="BF2264" t="s">
        <v>112</v>
      </c>
      <c r="BG2264" t="s">
        <v>150</v>
      </c>
    </row>
    <row r="2265" spans="1:65" x14ac:dyDescent="0.3">
      <c r="A2265">
        <v>119773</v>
      </c>
      <c r="B2265">
        <v>1</v>
      </c>
      <c r="C2265" t="s">
        <v>65</v>
      </c>
      <c r="D2265" t="s">
        <v>88</v>
      </c>
      <c r="E2265" t="s">
        <v>67</v>
      </c>
      <c r="F2265" t="s">
        <v>67</v>
      </c>
      <c r="G2265">
        <v>0</v>
      </c>
      <c r="H2265">
        <v>67500</v>
      </c>
      <c r="I2265">
        <v>490495.5</v>
      </c>
      <c r="J2265" t="s">
        <v>113</v>
      </c>
      <c r="K2265" t="s">
        <v>70</v>
      </c>
      <c r="L2265" t="s">
        <v>139</v>
      </c>
      <c r="M2265" t="s">
        <v>72</v>
      </c>
      <c r="N2265">
        <v>3.1329000000000003E-2</v>
      </c>
      <c r="O2265">
        <v>20124</v>
      </c>
      <c r="P2265">
        <v>365243</v>
      </c>
      <c r="Q2265">
        <v>3046</v>
      </c>
      <c r="R2265">
        <v>3516</v>
      </c>
      <c r="S2265">
        <v>2</v>
      </c>
      <c r="T2265">
        <v>2</v>
      </c>
      <c r="U2265" t="s">
        <v>125</v>
      </c>
      <c r="V2265">
        <v>11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76</v>
      </c>
      <c r="AD2265">
        <v>2174334</v>
      </c>
      <c r="AE2265" t="s">
        <v>93</v>
      </c>
      <c r="AF2265">
        <v>17070.884999999998</v>
      </c>
      <c r="AG2265">
        <v>170698.5</v>
      </c>
      <c r="AH2265">
        <v>153625.5</v>
      </c>
      <c r="AI2265">
        <v>17073</v>
      </c>
      <c r="AJ2265">
        <v>170698.5</v>
      </c>
      <c r="AK2265" t="s">
        <v>123</v>
      </c>
      <c r="AL2265">
        <v>13</v>
      </c>
      <c r="AM2265" t="s">
        <v>68</v>
      </c>
      <c r="AN2265">
        <v>1</v>
      </c>
      <c r="AO2265">
        <v>0.108929189</v>
      </c>
      <c r="AR2265" t="s">
        <v>79</v>
      </c>
      <c r="AS2265" t="s">
        <v>77</v>
      </c>
      <c r="AT2265">
        <v>-863</v>
      </c>
      <c r="AU2265" t="s">
        <v>78</v>
      </c>
      <c r="AV2265" t="s">
        <v>79</v>
      </c>
      <c r="AW2265" t="s">
        <v>80</v>
      </c>
      <c r="AX2265" t="s">
        <v>81</v>
      </c>
      <c r="AY2265" t="s">
        <v>204</v>
      </c>
      <c r="AZ2265" t="s">
        <v>96</v>
      </c>
      <c r="BA2265" t="s">
        <v>76</v>
      </c>
      <c r="BB2265" t="s">
        <v>138</v>
      </c>
      <c r="BC2265">
        <v>200</v>
      </c>
      <c r="BD2265" t="s">
        <v>163</v>
      </c>
      <c r="BE2265">
        <v>10</v>
      </c>
      <c r="BF2265" t="s">
        <v>112</v>
      </c>
      <c r="BG2265" t="s">
        <v>158</v>
      </c>
      <c r="BH2265">
        <v>365243</v>
      </c>
      <c r="BI2265">
        <v>-831</v>
      </c>
      <c r="BJ2265">
        <v>-561</v>
      </c>
      <c r="BK2265">
        <v>-561</v>
      </c>
      <c r="BL2265">
        <v>-556</v>
      </c>
      <c r="BM2265">
        <v>0</v>
      </c>
    </row>
    <row r="2266" spans="1:65" x14ac:dyDescent="0.3">
      <c r="A2266">
        <v>119781</v>
      </c>
      <c r="B2266">
        <v>0</v>
      </c>
      <c r="C2266" t="s">
        <v>65</v>
      </c>
      <c r="D2266" t="s">
        <v>66</v>
      </c>
      <c r="E2266" t="s">
        <v>67</v>
      </c>
      <c r="F2266" t="s">
        <v>68</v>
      </c>
      <c r="G2266">
        <v>0</v>
      </c>
      <c r="H2266">
        <v>135000</v>
      </c>
      <c r="I2266">
        <v>312768</v>
      </c>
      <c r="J2266" t="s">
        <v>113</v>
      </c>
      <c r="K2266" t="s">
        <v>70</v>
      </c>
      <c r="L2266" t="s">
        <v>91</v>
      </c>
      <c r="M2266" t="s">
        <v>72</v>
      </c>
      <c r="N2266">
        <v>1.0500000000000001E-2</v>
      </c>
      <c r="O2266">
        <v>19231</v>
      </c>
      <c r="P2266">
        <v>365243</v>
      </c>
      <c r="Q2266">
        <v>6479</v>
      </c>
      <c r="R2266">
        <v>2566</v>
      </c>
      <c r="S2266">
        <v>3</v>
      </c>
      <c r="T2266">
        <v>3</v>
      </c>
      <c r="U2266" t="s">
        <v>125</v>
      </c>
      <c r="V2266">
        <v>10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76</v>
      </c>
      <c r="AD2266">
        <v>1247130</v>
      </c>
      <c r="AE2266" t="s">
        <v>99</v>
      </c>
      <c r="AF2266">
        <v>6750</v>
      </c>
      <c r="AG2266">
        <v>135000</v>
      </c>
      <c r="AH2266">
        <v>135000</v>
      </c>
      <c r="AJ2266">
        <v>135000</v>
      </c>
      <c r="AK2266" t="s">
        <v>109</v>
      </c>
      <c r="AL2266">
        <v>15</v>
      </c>
      <c r="AM2266" t="s">
        <v>68</v>
      </c>
      <c r="AN2266">
        <v>1</v>
      </c>
      <c r="AR2266" t="s">
        <v>79</v>
      </c>
      <c r="AS2266" t="s">
        <v>114</v>
      </c>
      <c r="AT2266">
        <v>-452</v>
      </c>
      <c r="AU2266" t="s">
        <v>76</v>
      </c>
      <c r="AV2266" t="s">
        <v>165</v>
      </c>
      <c r="AX2266" t="s">
        <v>102</v>
      </c>
      <c r="AY2266" t="s">
        <v>76</v>
      </c>
      <c r="AZ2266" t="s">
        <v>131</v>
      </c>
      <c r="BA2266" t="s">
        <v>83</v>
      </c>
      <c r="BB2266" t="s">
        <v>104</v>
      </c>
      <c r="BC2266">
        <v>129</v>
      </c>
      <c r="BD2266" t="s">
        <v>85</v>
      </c>
      <c r="BE2266">
        <v>0</v>
      </c>
      <c r="BF2266" t="s">
        <v>76</v>
      </c>
      <c r="BG2266" t="s">
        <v>132</v>
      </c>
    </row>
    <row r="2267" spans="1:65" x14ac:dyDescent="0.3">
      <c r="A2267">
        <v>119796</v>
      </c>
      <c r="B2267">
        <v>0</v>
      </c>
      <c r="C2267" t="s">
        <v>65</v>
      </c>
      <c r="D2267" t="s">
        <v>88</v>
      </c>
      <c r="E2267" t="s">
        <v>67</v>
      </c>
      <c r="F2267" t="s">
        <v>67</v>
      </c>
      <c r="G2267">
        <v>2</v>
      </c>
      <c r="H2267">
        <v>112500</v>
      </c>
      <c r="I2267">
        <v>1339884</v>
      </c>
      <c r="J2267" t="s">
        <v>69</v>
      </c>
      <c r="K2267" t="s">
        <v>70</v>
      </c>
      <c r="L2267" t="s">
        <v>91</v>
      </c>
      <c r="M2267" t="s">
        <v>72</v>
      </c>
      <c r="N2267">
        <v>1.0005999999999999E-2</v>
      </c>
      <c r="O2267">
        <v>13323</v>
      </c>
      <c r="P2267">
        <v>740</v>
      </c>
      <c r="Q2267">
        <v>1180</v>
      </c>
      <c r="R2267">
        <v>4225</v>
      </c>
      <c r="S2267">
        <v>2</v>
      </c>
      <c r="T2267">
        <v>2</v>
      </c>
      <c r="U2267" t="s">
        <v>109</v>
      </c>
      <c r="V2267">
        <v>15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t="s">
        <v>168</v>
      </c>
      <c r="AD2267">
        <v>1745300</v>
      </c>
      <c r="AE2267" t="s">
        <v>93</v>
      </c>
      <c r="AF2267">
        <v>14623.83</v>
      </c>
      <c r="AG2267">
        <v>81000</v>
      </c>
      <c r="AH2267">
        <v>81000</v>
      </c>
      <c r="AI2267">
        <v>0</v>
      </c>
      <c r="AJ2267">
        <v>81000</v>
      </c>
      <c r="AK2267" t="s">
        <v>109</v>
      </c>
      <c r="AL2267">
        <v>16</v>
      </c>
      <c r="AM2267" t="s">
        <v>68</v>
      </c>
      <c r="AN2267">
        <v>1</v>
      </c>
      <c r="AO2267">
        <v>0</v>
      </c>
      <c r="AR2267" t="s">
        <v>79</v>
      </c>
      <c r="AS2267" t="s">
        <v>77</v>
      </c>
      <c r="AT2267">
        <v>-235</v>
      </c>
      <c r="AU2267" t="s">
        <v>78</v>
      </c>
      <c r="AV2267" t="s">
        <v>79</v>
      </c>
      <c r="AW2267" t="s">
        <v>101</v>
      </c>
      <c r="AX2267" t="s">
        <v>81</v>
      </c>
      <c r="AY2267" t="s">
        <v>190</v>
      </c>
      <c r="AZ2267" t="s">
        <v>96</v>
      </c>
      <c r="BA2267" t="s">
        <v>76</v>
      </c>
      <c r="BB2267" t="s">
        <v>138</v>
      </c>
      <c r="BC2267">
        <v>10</v>
      </c>
      <c r="BD2267" t="s">
        <v>191</v>
      </c>
      <c r="BE2267">
        <v>6</v>
      </c>
      <c r="BF2267" t="s">
        <v>112</v>
      </c>
      <c r="BG2267" t="s">
        <v>158</v>
      </c>
      <c r="BH2267">
        <v>365243</v>
      </c>
      <c r="BI2267">
        <v>-205</v>
      </c>
      <c r="BJ2267">
        <v>-55</v>
      </c>
      <c r="BK2267">
        <v>-55</v>
      </c>
      <c r="BL2267">
        <v>-51</v>
      </c>
      <c r="BM2267">
        <v>0</v>
      </c>
    </row>
    <row r="2268" spans="1:65" x14ac:dyDescent="0.3">
      <c r="A2268">
        <v>119796</v>
      </c>
      <c r="B2268">
        <v>0</v>
      </c>
      <c r="C2268" t="s">
        <v>65</v>
      </c>
      <c r="D2268" t="s">
        <v>88</v>
      </c>
      <c r="E2268" t="s">
        <v>67</v>
      </c>
      <c r="F2268" t="s">
        <v>67</v>
      </c>
      <c r="G2268">
        <v>2</v>
      </c>
      <c r="H2268">
        <v>112500</v>
      </c>
      <c r="I2268">
        <v>1339884</v>
      </c>
      <c r="J2268" t="s">
        <v>69</v>
      </c>
      <c r="K2268" t="s">
        <v>70</v>
      </c>
      <c r="L2268" t="s">
        <v>91</v>
      </c>
      <c r="M2268" t="s">
        <v>72</v>
      </c>
      <c r="N2268">
        <v>1.0005999999999999E-2</v>
      </c>
      <c r="O2268">
        <v>13323</v>
      </c>
      <c r="P2268">
        <v>740</v>
      </c>
      <c r="Q2268">
        <v>1180</v>
      </c>
      <c r="R2268">
        <v>4225</v>
      </c>
      <c r="S2268">
        <v>2</v>
      </c>
      <c r="T2268">
        <v>2</v>
      </c>
      <c r="U2268" t="s">
        <v>109</v>
      </c>
      <c r="V2268">
        <v>15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168</v>
      </c>
      <c r="AD2268">
        <v>1762288</v>
      </c>
      <c r="AE2268" t="s">
        <v>93</v>
      </c>
      <c r="AF2268">
        <v>8860.8150000000005</v>
      </c>
      <c r="AG2268">
        <v>40247.01</v>
      </c>
      <c r="AH2268">
        <v>33255</v>
      </c>
      <c r="AI2268">
        <v>8054.01</v>
      </c>
      <c r="AJ2268">
        <v>40247.01</v>
      </c>
      <c r="AK2268" t="s">
        <v>73</v>
      </c>
      <c r="AL2268">
        <v>15</v>
      </c>
      <c r="AM2268" t="s">
        <v>68</v>
      </c>
      <c r="AN2268">
        <v>1</v>
      </c>
      <c r="AO2268">
        <v>0.212339852</v>
      </c>
      <c r="AR2268" t="s">
        <v>79</v>
      </c>
      <c r="AS2268" t="s">
        <v>77</v>
      </c>
      <c r="AT2268">
        <v>-1139</v>
      </c>
      <c r="AU2268" t="s">
        <v>78</v>
      </c>
      <c r="AV2268" t="s">
        <v>79</v>
      </c>
      <c r="AX2268" t="s">
        <v>81</v>
      </c>
      <c r="AY2268" t="s">
        <v>124</v>
      </c>
      <c r="AZ2268" t="s">
        <v>96</v>
      </c>
      <c r="BA2268" t="s">
        <v>76</v>
      </c>
      <c r="BB2268" t="s">
        <v>104</v>
      </c>
      <c r="BC2268">
        <v>70</v>
      </c>
      <c r="BD2268" t="s">
        <v>105</v>
      </c>
      <c r="BE2268">
        <v>4</v>
      </c>
      <c r="BF2268" t="s">
        <v>147</v>
      </c>
      <c r="BG2268" t="s">
        <v>208</v>
      </c>
      <c r="BH2268">
        <v>365243</v>
      </c>
      <c r="BI2268">
        <v>-1101</v>
      </c>
      <c r="BJ2268">
        <v>-1011</v>
      </c>
      <c r="BK2268">
        <v>-1011</v>
      </c>
      <c r="BL2268">
        <v>-1003</v>
      </c>
      <c r="BM2268">
        <v>0</v>
      </c>
    </row>
    <row r="2269" spans="1:65" x14ac:dyDescent="0.3">
      <c r="A2269">
        <v>119797</v>
      </c>
      <c r="B2269">
        <v>0</v>
      </c>
      <c r="C2269" t="s">
        <v>65</v>
      </c>
      <c r="D2269" t="s">
        <v>88</v>
      </c>
      <c r="E2269" t="s">
        <v>67</v>
      </c>
      <c r="F2269" t="s">
        <v>68</v>
      </c>
      <c r="G2269">
        <v>1</v>
      </c>
      <c r="H2269">
        <v>202500</v>
      </c>
      <c r="I2269">
        <v>479700</v>
      </c>
      <c r="J2269" t="s">
        <v>133</v>
      </c>
      <c r="K2269" t="s">
        <v>90</v>
      </c>
      <c r="L2269" t="s">
        <v>140</v>
      </c>
      <c r="M2269" t="s">
        <v>142</v>
      </c>
      <c r="N2269">
        <v>6.8519999999999996E-3</v>
      </c>
      <c r="O2269">
        <v>15039</v>
      </c>
      <c r="P2269">
        <v>2662</v>
      </c>
      <c r="Q2269">
        <v>444</v>
      </c>
      <c r="R2269">
        <v>884</v>
      </c>
      <c r="S2269">
        <v>3</v>
      </c>
      <c r="T2269">
        <v>3</v>
      </c>
      <c r="U2269" t="s">
        <v>73</v>
      </c>
      <c r="V2269">
        <v>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164</v>
      </c>
      <c r="AD2269">
        <v>1088009</v>
      </c>
      <c r="AE2269" t="s">
        <v>65</v>
      </c>
      <c r="AF2269">
        <v>58979.025000000001</v>
      </c>
      <c r="AG2269">
        <v>540000</v>
      </c>
      <c r="AH2269">
        <v>561384</v>
      </c>
      <c r="AJ2269">
        <v>540000</v>
      </c>
      <c r="AK2269" t="s">
        <v>73</v>
      </c>
      <c r="AL2269">
        <v>10</v>
      </c>
      <c r="AM2269" t="s">
        <v>68</v>
      </c>
      <c r="AN2269">
        <v>1</v>
      </c>
      <c r="AR2269" t="s">
        <v>76</v>
      </c>
      <c r="AS2269" t="s">
        <v>77</v>
      </c>
      <c r="AT2269">
        <v>-980</v>
      </c>
      <c r="AU2269" t="s">
        <v>78</v>
      </c>
      <c r="AV2269" t="s">
        <v>79</v>
      </c>
      <c r="AW2269" t="s">
        <v>101</v>
      </c>
      <c r="AX2269" t="s">
        <v>81</v>
      </c>
      <c r="AY2269" t="s">
        <v>76</v>
      </c>
      <c r="AZ2269" t="s">
        <v>82</v>
      </c>
      <c r="BA2269" t="s">
        <v>116</v>
      </c>
      <c r="BB2269" t="s">
        <v>121</v>
      </c>
      <c r="BC2269">
        <v>-1</v>
      </c>
      <c r="BD2269" t="s">
        <v>76</v>
      </c>
      <c r="BE2269">
        <v>12</v>
      </c>
      <c r="BF2269" t="s">
        <v>147</v>
      </c>
      <c r="BG2269" t="s">
        <v>154</v>
      </c>
      <c r="BH2269">
        <v>365243</v>
      </c>
      <c r="BI2269">
        <v>-950</v>
      </c>
      <c r="BJ2269">
        <v>-620</v>
      </c>
      <c r="BK2269">
        <v>-710</v>
      </c>
      <c r="BL2269">
        <v>-704</v>
      </c>
      <c r="BM2269">
        <v>1</v>
      </c>
    </row>
    <row r="2270" spans="1:65" x14ac:dyDescent="0.3">
      <c r="A2270">
        <v>119807</v>
      </c>
      <c r="B2270">
        <v>0</v>
      </c>
      <c r="C2270" t="s">
        <v>65</v>
      </c>
      <c r="D2270" t="s">
        <v>88</v>
      </c>
      <c r="E2270" t="s">
        <v>68</v>
      </c>
      <c r="F2270" t="s">
        <v>68</v>
      </c>
      <c r="G2270">
        <v>0</v>
      </c>
      <c r="H2270">
        <v>112500</v>
      </c>
      <c r="I2270">
        <v>514777.5</v>
      </c>
      <c r="J2270" t="s">
        <v>89</v>
      </c>
      <c r="K2270" t="s">
        <v>70</v>
      </c>
      <c r="L2270" t="s">
        <v>91</v>
      </c>
      <c r="M2270" t="s">
        <v>72</v>
      </c>
      <c r="N2270">
        <v>1.9689000000000002E-2</v>
      </c>
      <c r="O2270">
        <v>19807</v>
      </c>
      <c r="P2270">
        <v>1809</v>
      </c>
      <c r="Q2270">
        <v>346</v>
      </c>
      <c r="R2270">
        <v>3312</v>
      </c>
      <c r="S2270">
        <v>2</v>
      </c>
      <c r="T2270">
        <v>2</v>
      </c>
      <c r="U2270" t="s">
        <v>109</v>
      </c>
      <c r="V2270">
        <v>15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108</v>
      </c>
      <c r="AD2270">
        <v>1142024</v>
      </c>
      <c r="AE2270" t="s">
        <v>65</v>
      </c>
      <c r="AG2270">
        <v>0</v>
      </c>
      <c r="AH2270">
        <v>0</v>
      </c>
      <c r="AK2270" t="s">
        <v>123</v>
      </c>
      <c r="AL2270">
        <v>15</v>
      </c>
      <c r="AM2270" t="s">
        <v>68</v>
      </c>
      <c r="AN2270">
        <v>1</v>
      </c>
      <c r="AR2270" t="s">
        <v>76</v>
      </c>
      <c r="AS2270" t="s">
        <v>129</v>
      </c>
      <c r="AT2270">
        <v>-347</v>
      </c>
      <c r="AU2270" t="s">
        <v>76</v>
      </c>
      <c r="AV2270" t="s">
        <v>79</v>
      </c>
      <c r="AX2270" t="s">
        <v>81</v>
      </c>
      <c r="AY2270" t="s">
        <v>76</v>
      </c>
      <c r="AZ2270" t="s">
        <v>76</v>
      </c>
      <c r="BA2270" t="s">
        <v>76</v>
      </c>
      <c r="BB2270" t="s">
        <v>121</v>
      </c>
      <c r="BC2270">
        <v>0</v>
      </c>
      <c r="BD2270" t="s">
        <v>76</v>
      </c>
      <c r="BF2270" t="s">
        <v>76</v>
      </c>
      <c r="BG2270" t="s">
        <v>82</v>
      </c>
    </row>
    <row r="2271" spans="1:65" x14ac:dyDescent="0.3">
      <c r="A2271">
        <v>119816</v>
      </c>
      <c r="B2271">
        <v>0</v>
      </c>
      <c r="C2271" t="s">
        <v>65</v>
      </c>
      <c r="D2271" t="s">
        <v>66</v>
      </c>
      <c r="E2271" t="s">
        <v>67</v>
      </c>
      <c r="F2271" t="s">
        <v>67</v>
      </c>
      <c r="G2271">
        <v>0</v>
      </c>
      <c r="H2271">
        <v>225000</v>
      </c>
      <c r="I2271">
        <v>755190</v>
      </c>
      <c r="J2271" t="s">
        <v>89</v>
      </c>
      <c r="K2271" t="s">
        <v>90</v>
      </c>
      <c r="L2271" t="s">
        <v>139</v>
      </c>
      <c r="M2271" t="s">
        <v>72</v>
      </c>
      <c r="N2271">
        <v>1.4463999999999999E-2</v>
      </c>
      <c r="O2271">
        <v>21794</v>
      </c>
      <c r="P2271">
        <v>413</v>
      </c>
      <c r="Q2271">
        <v>2770</v>
      </c>
      <c r="R2271">
        <v>1949</v>
      </c>
      <c r="S2271">
        <v>2</v>
      </c>
      <c r="T2271">
        <v>2</v>
      </c>
      <c r="U2271" t="s">
        <v>94</v>
      </c>
      <c r="V2271">
        <v>10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122</v>
      </c>
      <c r="AD2271">
        <v>2382791</v>
      </c>
      <c r="AE2271" t="s">
        <v>65</v>
      </c>
      <c r="AF2271">
        <v>39474</v>
      </c>
      <c r="AG2271">
        <v>1350000</v>
      </c>
      <c r="AH2271">
        <v>1350000</v>
      </c>
      <c r="AJ2271">
        <v>1350000</v>
      </c>
      <c r="AK2271" t="s">
        <v>120</v>
      </c>
      <c r="AL2271">
        <v>5</v>
      </c>
      <c r="AM2271" t="s">
        <v>68</v>
      </c>
      <c r="AN2271">
        <v>1</v>
      </c>
      <c r="AR2271" t="s">
        <v>76</v>
      </c>
      <c r="AS2271" t="s">
        <v>77</v>
      </c>
      <c r="AT2271">
        <v>-710</v>
      </c>
      <c r="AU2271" t="s">
        <v>76</v>
      </c>
      <c r="AV2271" t="s">
        <v>79</v>
      </c>
      <c r="AX2271" t="s">
        <v>81</v>
      </c>
      <c r="AY2271" t="s">
        <v>76</v>
      </c>
      <c r="AZ2271" t="s">
        <v>82</v>
      </c>
      <c r="BA2271" t="s">
        <v>116</v>
      </c>
      <c r="BB2271" t="s">
        <v>104</v>
      </c>
      <c r="BC2271">
        <v>89</v>
      </c>
      <c r="BD2271" t="s">
        <v>105</v>
      </c>
      <c r="BE2271">
        <v>60</v>
      </c>
      <c r="BF2271" t="s">
        <v>112</v>
      </c>
      <c r="BG2271" t="s">
        <v>118</v>
      </c>
      <c r="BH2271">
        <v>365243</v>
      </c>
      <c r="BI2271">
        <v>-680</v>
      </c>
      <c r="BJ2271">
        <v>1090</v>
      </c>
      <c r="BK2271">
        <v>-410</v>
      </c>
      <c r="BL2271">
        <v>-405</v>
      </c>
      <c r="BM2271">
        <v>0</v>
      </c>
    </row>
    <row r="2272" spans="1:65" x14ac:dyDescent="0.3">
      <c r="A2272">
        <v>119832</v>
      </c>
      <c r="B2272">
        <v>0</v>
      </c>
      <c r="C2272" t="s">
        <v>99</v>
      </c>
      <c r="D2272" t="s">
        <v>88</v>
      </c>
      <c r="E2272" t="s">
        <v>68</v>
      </c>
      <c r="F2272" t="s">
        <v>68</v>
      </c>
      <c r="G2272">
        <v>2</v>
      </c>
      <c r="H2272">
        <v>67500</v>
      </c>
      <c r="I2272">
        <v>180000</v>
      </c>
      <c r="J2272" t="s">
        <v>69</v>
      </c>
      <c r="K2272" t="s">
        <v>70</v>
      </c>
      <c r="L2272" t="s">
        <v>91</v>
      </c>
      <c r="M2272" t="s">
        <v>72</v>
      </c>
      <c r="N2272">
        <v>1.452E-2</v>
      </c>
      <c r="O2272">
        <v>13625</v>
      </c>
      <c r="P2272">
        <v>5045</v>
      </c>
      <c r="Q2272">
        <v>4838</v>
      </c>
      <c r="R2272">
        <v>5216</v>
      </c>
      <c r="S2272">
        <v>2</v>
      </c>
      <c r="T2272">
        <v>2</v>
      </c>
      <c r="U2272" t="s">
        <v>109</v>
      </c>
      <c r="V2272">
        <v>13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 t="s">
        <v>168</v>
      </c>
      <c r="AD2272">
        <v>2363347</v>
      </c>
      <c r="AE2272" t="s">
        <v>93</v>
      </c>
      <c r="AF2272">
        <v>17981.955000000002</v>
      </c>
      <c r="AG2272">
        <v>167805</v>
      </c>
      <c r="AH2272">
        <v>161824.5</v>
      </c>
      <c r="AI2272">
        <v>16780.5</v>
      </c>
      <c r="AJ2272">
        <v>167805</v>
      </c>
      <c r="AK2272" t="s">
        <v>123</v>
      </c>
      <c r="AL2272">
        <v>12</v>
      </c>
      <c r="AM2272" t="s">
        <v>68</v>
      </c>
      <c r="AN2272">
        <v>1</v>
      </c>
      <c r="AO2272">
        <v>0.10232350699999999</v>
      </c>
      <c r="AR2272" t="s">
        <v>79</v>
      </c>
      <c r="AS2272" t="s">
        <v>77</v>
      </c>
      <c r="AT2272">
        <v>-536</v>
      </c>
      <c r="AU2272" t="s">
        <v>78</v>
      </c>
      <c r="AV2272" t="s">
        <v>79</v>
      </c>
      <c r="AX2272" t="s">
        <v>102</v>
      </c>
      <c r="AY2272" t="s">
        <v>157</v>
      </c>
      <c r="AZ2272" t="s">
        <v>96</v>
      </c>
      <c r="BA2272" t="s">
        <v>76</v>
      </c>
      <c r="BB2272" t="s">
        <v>84</v>
      </c>
      <c r="BC2272">
        <v>940</v>
      </c>
      <c r="BD2272" t="s">
        <v>157</v>
      </c>
      <c r="BE2272">
        <v>10</v>
      </c>
      <c r="BF2272" t="s">
        <v>112</v>
      </c>
      <c r="BG2272" t="s">
        <v>158</v>
      </c>
      <c r="BH2272">
        <v>365243</v>
      </c>
      <c r="BI2272">
        <v>-505</v>
      </c>
      <c r="BJ2272">
        <v>-235</v>
      </c>
      <c r="BK2272">
        <v>-295</v>
      </c>
      <c r="BL2272">
        <v>-292</v>
      </c>
      <c r="BM2272">
        <v>0</v>
      </c>
    </row>
    <row r="2273" spans="1:65" x14ac:dyDescent="0.3">
      <c r="A2273">
        <v>119833</v>
      </c>
      <c r="B2273">
        <v>0</v>
      </c>
      <c r="C2273" t="s">
        <v>65</v>
      </c>
      <c r="D2273" t="s">
        <v>88</v>
      </c>
      <c r="E2273" t="s">
        <v>67</v>
      </c>
      <c r="F2273" t="s">
        <v>68</v>
      </c>
      <c r="G2273">
        <v>0</v>
      </c>
      <c r="H2273">
        <v>225000</v>
      </c>
      <c r="I2273">
        <v>1006920</v>
      </c>
      <c r="J2273" t="s">
        <v>89</v>
      </c>
      <c r="K2273" t="s">
        <v>70</v>
      </c>
      <c r="L2273" t="s">
        <v>91</v>
      </c>
      <c r="M2273" t="s">
        <v>72</v>
      </c>
      <c r="N2273">
        <v>3.5791999999999997E-2</v>
      </c>
      <c r="O2273">
        <v>12518</v>
      </c>
      <c r="P2273">
        <v>2780</v>
      </c>
      <c r="Q2273">
        <v>4046</v>
      </c>
      <c r="R2273">
        <v>4493</v>
      </c>
      <c r="S2273">
        <v>2</v>
      </c>
      <c r="T2273">
        <v>2</v>
      </c>
      <c r="U2273" t="s">
        <v>120</v>
      </c>
      <c r="V2273">
        <v>15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1</v>
      </c>
      <c r="AC2273" t="s">
        <v>228</v>
      </c>
      <c r="AD2273">
        <v>2402746</v>
      </c>
      <c r="AE2273" t="s">
        <v>65</v>
      </c>
      <c r="AG2273">
        <v>0</v>
      </c>
      <c r="AH2273">
        <v>0</v>
      </c>
      <c r="AK2273" t="s">
        <v>123</v>
      </c>
      <c r="AL2273">
        <v>13</v>
      </c>
      <c r="AM2273" t="s">
        <v>68</v>
      </c>
      <c r="AN2273">
        <v>1</v>
      </c>
      <c r="AR2273" t="s">
        <v>76</v>
      </c>
      <c r="AS2273" t="s">
        <v>129</v>
      </c>
      <c r="AT2273">
        <v>-149</v>
      </c>
      <c r="AU2273" t="s">
        <v>76</v>
      </c>
      <c r="AV2273" t="s">
        <v>79</v>
      </c>
      <c r="AX2273" t="s">
        <v>81</v>
      </c>
      <c r="AY2273" t="s">
        <v>76</v>
      </c>
      <c r="AZ2273" t="s">
        <v>76</v>
      </c>
      <c r="BA2273" t="s">
        <v>76</v>
      </c>
      <c r="BB2273" t="s">
        <v>121</v>
      </c>
      <c r="BC2273">
        <v>-1</v>
      </c>
      <c r="BD2273" t="s">
        <v>76</v>
      </c>
      <c r="BF2273" t="s">
        <v>76</v>
      </c>
      <c r="BG2273" t="s">
        <v>82</v>
      </c>
    </row>
    <row r="2274" spans="1:65" x14ac:dyDescent="0.3">
      <c r="A2274">
        <v>119834</v>
      </c>
      <c r="B2274">
        <v>0</v>
      </c>
      <c r="C2274" t="s">
        <v>99</v>
      </c>
      <c r="D2274" t="s">
        <v>66</v>
      </c>
      <c r="E2274" t="s">
        <v>68</v>
      </c>
      <c r="F2274" t="s">
        <v>67</v>
      </c>
      <c r="G2274">
        <v>1</v>
      </c>
      <c r="H2274">
        <v>90000</v>
      </c>
      <c r="I2274">
        <v>270000</v>
      </c>
      <c r="J2274" t="s">
        <v>69</v>
      </c>
      <c r="K2274" t="s">
        <v>70</v>
      </c>
      <c r="L2274" t="s">
        <v>91</v>
      </c>
      <c r="M2274" t="s">
        <v>127</v>
      </c>
      <c r="N2274">
        <v>2.6391999999999999E-2</v>
      </c>
      <c r="O2274">
        <v>10610</v>
      </c>
      <c r="P2274">
        <v>849</v>
      </c>
      <c r="Q2274">
        <v>4335</v>
      </c>
      <c r="R2274">
        <v>3135</v>
      </c>
      <c r="S2274">
        <v>2</v>
      </c>
      <c r="T2274">
        <v>2</v>
      </c>
      <c r="U2274" t="s">
        <v>123</v>
      </c>
      <c r="V2274">
        <v>13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92</v>
      </c>
      <c r="AD2274">
        <v>1513987</v>
      </c>
      <c r="AE2274" t="s">
        <v>93</v>
      </c>
      <c r="AF2274">
        <v>21748.68</v>
      </c>
      <c r="AG2274">
        <v>89838</v>
      </c>
      <c r="AH2274">
        <v>76338</v>
      </c>
      <c r="AI2274">
        <v>13500</v>
      </c>
      <c r="AJ2274">
        <v>89838</v>
      </c>
      <c r="AK2274" t="s">
        <v>109</v>
      </c>
      <c r="AL2274">
        <v>15</v>
      </c>
      <c r="AM2274" t="s">
        <v>68</v>
      </c>
      <c r="AN2274">
        <v>1</v>
      </c>
      <c r="AO2274">
        <v>0.16365822099999999</v>
      </c>
      <c r="AR2274" t="s">
        <v>79</v>
      </c>
      <c r="AS2274" t="s">
        <v>77</v>
      </c>
      <c r="AT2274">
        <v>-2740</v>
      </c>
      <c r="AU2274" t="s">
        <v>76</v>
      </c>
      <c r="AV2274" t="s">
        <v>79</v>
      </c>
      <c r="AW2274" t="s">
        <v>80</v>
      </c>
      <c r="AX2274" t="s">
        <v>102</v>
      </c>
      <c r="AY2274" t="s">
        <v>122</v>
      </c>
      <c r="AZ2274" t="s">
        <v>96</v>
      </c>
      <c r="BA2274" t="s">
        <v>76</v>
      </c>
      <c r="BB2274" t="s">
        <v>138</v>
      </c>
      <c r="BC2274">
        <v>170</v>
      </c>
      <c r="BD2274" t="s">
        <v>141</v>
      </c>
      <c r="BE2274">
        <v>4</v>
      </c>
      <c r="BF2274" t="s">
        <v>112</v>
      </c>
      <c r="BG2274" t="s">
        <v>158</v>
      </c>
      <c r="BH2274">
        <v>365243</v>
      </c>
      <c r="BI2274">
        <v>-2699</v>
      </c>
      <c r="BJ2274">
        <v>-2609</v>
      </c>
      <c r="BK2274">
        <v>-2609</v>
      </c>
      <c r="BL2274">
        <v>-2605</v>
      </c>
      <c r="BM2274">
        <v>0</v>
      </c>
    </row>
    <row r="2275" spans="1:65" x14ac:dyDescent="0.3">
      <c r="A2275">
        <v>119845</v>
      </c>
      <c r="B2275">
        <v>0</v>
      </c>
      <c r="C2275" t="s">
        <v>65</v>
      </c>
      <c r="D2275" t="s">
        <v>66</v>
      </c>
      <c r="E2275" t="s">
        <v>67</v>
      </c>
      <c r="F2275" t="s">
        <v>68</v>
      </c>
      <c r="G2275">
        <v>2</v>
      </c>
      <c r="H2275">
        <v>157500</v>
      </c>
      <c r="I2275">
        <v>392427</v>
      </c>
      <c r="J2275" t="s">
        <v>89</v>
      </c>
      <c r="K2275" t="s">
        <v>70</v>
      </c>
      <c r="L2275" t="s">
        <v>91</v>
      </c>
      <c r="M2275" t="s">
        <v>72</v>
      </c>
      <c r="N2275">
        <v>1.6611999999999998E-2</v>
      </c>
      <c r="O2275">
        <v>15240</v>
      </c>
      <c r="P2275">
        <v>1365</v>
      </c>
      <c r="Q2275">
        <v>35</v>
      </c>
      <c r="R2275">
        <v>4493</v>
      </c>
      <c r="S2275">
        <v>2</v>
      </c>
      <c r="T2275">
        <v>2</v>
      </c>
      <c r="U2275" t="s">
        <v>125</v>
      </c>
      <c r="V2275">
        <v>9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 t="s">
        <v>195</v>
      </c>
      <c r="AD2275">
        <v>2217231</v>
      </c>
      <c r="AE2275" t="s">
        <v>65</v>
      </c>
      <c r="AG2275">
        <v>0</v>
      </c>
      <c r="AH2275">
        <v>0</v>
      </c>
      <c r="AK2275" t="s">
        <v>109</v>
      </c>
      <c r="AL2275">
        <v>13</v>
      </c>
      <c r="AM2275" t="s">
        <v>68</v>
      </c>
      <c r="AN2275">
        <v>1</v>
      </c>
      <c r="AR2275" t="s">
        <v>76</v>
      </c>
      <c r="AS2275" t="s">
        <v>129</v>
      </c>
      <c r="AT2275">
        <v>-395</v>
      </c>
      <c r="AU2275" t="s">
        <v>76</v>
      </c>
      <c r="AV2275" t="s">
        <v>79</v>
      </c>
      <c r="AX2275" t="s">
        <v>81</v>
      </c>
      <c r="AY2275" t="s">
        <v>76</v>
      </c>
      <c r="AZ2275" t="s">
        <v>76</v>
      </c>
      <c r="BA2275" t="s">
        <v>76</v>
      </c>
      <c r="BB2275" t="s">
        <v>121</v>
      </c>
      <c r="BC2275">
        <v>-1</v>
      </c>
      <c r="BD2275" t="s">
        <v>76</v>
      </c>
      <c r="BF2275" t="s">
        <v>76</v>
      </c>
      <c r="BG2275" t="s">
        <v>82</v>
      </c>
    </row>
    <row r="2276" spans="1:65" x14ac:dyDescent="0.3">
      <c r="A2276">
        <v>119853</v>
      </c>
      <c r="B2276">
        <v>0</v>
      </c>
      <c r="C2276" t="s">
        <v>65</v>
      </c>
      <c r="D2276" t="s">
        <v>88</v>
      </c>
      <c r="E2276" t="s">
        <v>67</v>
      </c>
      <c r="F2276" t="s">
        <v>68</v>
      </c>
      <c r="G2276">
        <v>1</v>
      </c>
      <c r="H2276">
        <v>180000</v>
      </c>
      <c r="I2276">
        <v>1256400</v>
      </c>
      <c r="J2276" t="s">
        <v>89</v>
      </c>
      <c r="K2276" t="s">
        <v>70</v>
      </c>
      <c r="L2276" t="s">
        <v>91</v>
      </c>
      <c r="M2276" t="s">
        <v>72</v>
      </c>
      <c r="N2276">
        <v>4.6219999999999997E-2</v>
      </c>
      <c r="O2276">
        <v>11787</v>
      </c>
      <c r="P2276">
        <v>1545</v>
      </c>
      <c r="Q2276">
        <v>5521</v>
      </c>
      <c r="R2276">
        <v>3295</v>
      </c>
      <c r="S2276">
        <v>1</v>
      </c>
      <c r="T2276">
        <v>1</v>
      </c>
      <c r="U2276" t="s">
        <v>123</v>
      </c>
      <c r="V2276">
        <v>14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1</v>
      </c>
      <c r="AC2276" t="s">
        <v>108</v>
      </c>
      <c r="AD2276">
        <v>2747035</v>
      </c>
      <c r="AE2276" t="s">
        <v>65</v>
      </c>
      <c r="AG2276">
        <v>0</v>
      </c>
      <c r="AH2276">
        <v>0</v>
      </c>
      <c r="AK2276" t="s">
        <v>120</v>
      </c>
      <c r="AL2276">
        <v>13</v>
      </c>
      <c r="AM2276" t="s">
        <v>68</v>
      </c>
      <c r="AN2276">
        <v>1</v>
      </c>
      <c r="AR2276" t="s">
        <v>76</v>
      </c>
      <c r="AS2276" t="s">
        <v>129</v>
      </c>
      <c r="AT2276">
        <v>-215</v>
      </c>
      <c r="AU2276" t="s">
        <v>76</v>
      </c>
      <c r="AV2276" t="s">
        <v>79</v>
      </c>
      <c r="AX2276" t="s">
        <v>81</v>
      </c>
      <c r="AY2276" t="s">
        <v>76</v>
      </c>
      <c r="AZ2276" t="s">
        <v>76</v>
      </c>
      <c r="BA2276" t="s">
        <v>76</v>
      </c>
      <c r="BB2276" t="s">
        <v>121</v>
      </c>
      <c r="BC2276">
        <v>-1</v>
      </c>
      <c r="BD2276" t="s">
        <v>76</v>
      </c>
      <c r="BF2276" t="s">
        <v>76</v>
      </c>
      <c r="BG2276" t="s">
        <v>82</v>
      </c>
    </row>
    <row r="2277" spans="1:65" x14ac:dyDescent="0.3">
      <c r="A2277">
        <v>119856</v>
      </c>
      <c r="B2277">
        <v>0</v>
      </c>
      <c r="C2277" t="s">
        <v>65</v>
      </c>
      <c r="D2277" t="s">
        <v>66</v>
      </c>
      <c r="E2277" t="s">
        <v>68</v>
      </c>
      <c r="F2277" t="s">
        <v>68</v>
      </c>
      <c r="G2277">
        <v>1</v>
      </c>
      <c r="H2277">
        <v>202500</v>
      </c>
      <c r="I2277">
        <v>370107</v>
      </c>
      <c r="J2277" t="s">
        <v>69</v>
      </c>
      <c r="K2277" t="s">
        <v>70</v>
      </c>
      <c r="L2277" t="s">
        <v>119</v>
      </c>
      <c r="M2277" t="s">
        <v>72</v>
      </c>
      <c r="N2277">
        <v>1.6611999999999998E-2</v>
      </c>
      <c r="O2277">
        <v>13824</v>
      </c>
      <c r="P2277">
        <v>1522</v>
      </c>
      <c r="Q2277">
        <v>1426</v>
      </c>
      <c r="R2277">
        <v>3631</v>
      </c>
      <c r="S2277">
        <v>2</v>
      </c>
      <c r="T2277">
        <v>2</v>
      </c>
      <c r="U2277" t="s">
        <v>94</v>
      </c>
      <c r="V2277">
        <v>15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 t="s">
        <v>173</v>
      </c>
      <c r="AD2277">
        <v>1743003</v>
      </c>
      <c r="AE2277" t="s">
        <v>93</v>
      </c>
      <c r="AF2277">
        <v>10003.184999999999</v>
      </c>
      <c r="AG2277">
        <v>150498</v>
      </c>
      <c r="AH2277">
        <v>150498</v>
      </c>
      <c r="AI2277">
        <v>0</v>
      </c>
      <c r="AJ2277">
        <v>150498</v>
      </c>
      <c r="AK2277" t="s">
        <v>73</v>
      </c>
      <c r="AL2277">
        <v>16</v>
      </c>
      <c r="AM2277" t="s">
        <v>68</v>
      </c>
      <c r="AN2277">
        <v>1</v>
      </c>
      <c r="AO2277">
        <v>0</v>
      </c>
      <c r="AR2277" t="s">
        <v>79</v>
      </c>
      <c r="AS2277" t="s">
        <v>77</v>
      </c>
      <c r="AT2277">
        <v>-968</v>
      </c>
      <c r="AU2277" t="s">
        <v>78</v>
      </c>
      <c r="AV2277" t="s">
        <v>79</v>
      </c>
      <c r="AW2277" t="s">
        <v>166</v>
      </c>
      <c r="AX2277" t="s">
        <v>81</v>
      </c>
      <c r="AY2277" t="s">
        <v>111</v>
      </c>
      <c r="AZ2277" t="s">
        <v>96</v>
      </c>
      <c r="BA2277" t="s">
        <v>76</v>
      </c>
      <c r="BB2277" t="s">
        <v>104</v>
      </c>
      <c r="BC2277">
        <v>1000</v>
      </c>
      <c r="BD2277" t="s">
        <v>85</v>
      </c>
      <c r="BE2277">
        <v>18</v>
      </c>
      <c r="BF2277" t="s">
        <v>112</v>
      </c>
      <c r="BG2277" t="s">
        <v>151</v>
      </c>
      <c r="BH2277">
        <v>365243</v>
      </c>
      <c r="BI2277">
        <v>-937</v>
      </c>
      <c r="BJ2277">
        <v>-427</v>
      </c>
      <c r="BK2277">
        <v>-427</v>
      </c>
      <c r="BL2277">
        <v>-419</v>
      </c>
      <c r="BM2277">
        <v>0</v>
      </c>
    </row>
    <row r="2278" spans="1:65" x14ac:dyDescent="0.3">
      <c r="A2278">
        <v>119863</v>
      </c>
      <c r="B2278">
        <v>0</v>
      </c>
      <c r="C2278" t="s">
        <v>65</v>
      </c>
      <c r="D2278" t="s">
        <v>88</v>
      </c>
      <c r="E2278" t="s">
        <v>68</v>
      </c>
      <c r="F2278" t="s">
        <v>68</v>
      </c>
      <c r="G2278">
        <v>0</v>
      </c>
      <c r="H2278">
        <v>247500</v>
      </c>
      <c r="I2278">
        <v>490495.5</v>
      </c>
      <c r="J2278" t="s">
        <v>89</v>
      </c>
      <c r="K2278" t="s">
        <v>90</v>
      </c>
      <c r="L2278" t="s">
        <v>71</v>
      </c>
      <c r="M2278" t="s">
        <v>72</v>
      </c>
      <c r="N2278">
        <v>1.8800999999999998E-2</v>
      </c>
      <c r="O2278">
        <v>11801</v>
      </c>
      <c r="P2278">
        <v>140</v>
      </c>
      <c r="Q2278">
        <v>1664</v>
      </c>
      <c r="R2278">
        <v>4360</v>
      </c>
      <c r="S2278">
        <v>2</v>
      </c>
      <c r="T2278">
        <v>2</v>
      </c>
      <c r="U2278" t="s">
        <v>125</v>
      </c>
      <c r="V2278">
        <v>6</v>
      </c>
      <c r="W2278">
        <v>0</v>
      </c>
      <c r="X2278">
        <v>1</v>
      </c>
      <c r="Y2278">
        <v>1</v>
      </c>
      <c r="Z2278">
        <v>0</v>
      </c>
      <c r="AA2278">
        <v>1</v>
      </c>
      <c r="AB2278">
        <v>1</v>
      </c>
      <c r="AC2278" t="s">
        <v>179</v>
      </c>
      <c r="AD2278">
        <v>2077806</v>
      </c>
      <c r="AE2278" t="s">
        <v>93</v>
      </c>
      <c r="AF2278">
        <v>24676.965</v>
      </c>
      <c r="AG2278">
        <v>113761.35</v>
      </c>
      <c r="AH2278">
        <v>119389.5</v>
      </c>
      <c r="AI2278">
        <v>1.35</v>
      </c>
      <c r="AJ2278">
        <v>113761.35</v>
      </c>
      <c r="AK2278" t="s">
        <v>120</v>
      </c>
      <c r="AL2278">
        <v>8</v>
      </c>
      <c r="AM2278" t="s">
        <v>68</v>
      </c>
      <c r="AN2278">
        <v>1</v>
      </c>
      <c r="AO2278" s="1">
        <v>1.2300000000000001E-5</v>
      </c>
      <c r="AR2278" t="s">
        <v>79</v>
      </c>
      <c r="AS2278" t="s">
        <v>77</v>
      </c>
      <c r="AT2278">
        <v>-1154</v>
      </c>
      <c r="AU2278" t="s">
        <v>78</v>
      </c>
      <c r="AV2278" t="s">
        <v>79</v>
      </c>
      <c r="AW2278" t="s">
        <v>101</v>
      </c>
      <c r="AX2278" t="s">
        <v>102</v>
      </c>
      <c r="AY2278" t="s">
        <v>182</v>
      </c>
      <c r="AZ2278" t="s">
        <v>96</v>
      </c>
      <c r="BA2278" t="s">
        <v>76</v>
      </c>
      <c r="BB2278" t="s">
        <v>138</v>
      </c>
      <c r="BC2278">
        <v>200</v>
      </c>
      <c r="BD2278" t="s">
        <v>141</v>
      </c>
      <c r="BE2278">
        <v>6</v>
      </c>
      <c r="BF2278" t="s">
        <v>86</v>
      </c>
      <c r="BG2278" t="s">
        <v>158</v>
      </c>
      <c r="BH2278">
        <v>365243</v>
      </c>
      <c r="BI2278">
        <v>-1123</v>
      </c>
      <c r="BJ2278">
        <v>-973</v>
      </c>
      <c r="BK2278">
        <v>-1033</v>
      </c>
      <c r="BL2278">
        <v>-1031</v>
      </c>
      <c r="BM2278">
        <v>0</v>
      </c>
    </row>
    <row r="2279" spans="1:65" x14ac:dyDescent="0.3">
      <c r="A2279">
        <v>119872</v>
      </c>
      <c r="B2279">
        <v>0</v>
      </c>
      <c r="C2279" t="s">
        <v>65</v>
      </c>
      <c r="D2279" t="s">
        <v>88</v>
      </c>
      <c r="E2279" t="s">
        <v>67</v>
      </c>
      <c r="F2279" t="s">
        <v>67</v>
      </c>
      <c r="G2279">
        <v>0</v>
      </c>
      <c r="H2279">
        <v>67500</v>
      </c>
      <c r="I2279">
        <v>286704</v>
      </c>
      <c r="J2279" t="s">
        <v>113</v>
      </c>
      <c r="K2279" t="s">
        <v>70</v>
      </c>
      <c r="L2279" t="s">
        <v>91</v>
      </c>
      <c r="M2279" t="s">
        <v>72</v>
      </c>
      <c r="N2279">
        <v>9.6570000000000007E-3</v>
      </c>
      <c r="O2279">
        <v>22504</v>
      </c>
      <c r="P2279">
        <v>365243</v>
      </c>
      <c r="Q2279">
        <v>9164</v>
      </c>
      <c r="R2279">
        <v>3998</v>
      </c>
      <c r="S2279">
        <v>2</v>
      </c>
      <c r="T2279">
        <v>2</v>
      </c>
      <c r="U2279" t="s">
        <v>120</v>
      </c>
      <c r="V2279">
        <v>13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76</v>
      </c>
      <c r="AD2279">
        <v>2779253</v>
      </c>
      <c r="AE2279" t="s">
        <v>93</v>
      </c>
      <c r="AF2279">
        <v>5838.93</v>
      </c>
      <c r="AG2279">
        <v>58396.5</v>
      </c>
      <c r="AH2279">
        <v>52555.5</v>
      </c>
      <c r="AI2279">
        <v>5841</v>
      </c>
      <c r="AJ2279">
        <v>58396.5</v>
      </c>
      <c r="AK2279" t="s">
        <v>73</v>
      </c>
      <c r="AL2279">
        <v>19</v>
      </c>
      <c r="AM2279" t="s">
        <v>68</v>
      </c>
      <c r="AN2279">
        <v>1</v>
      </c>
      <c r="AO2279">
        <v>0.108934268</v>
      </c>
      <c r="AR2279" t="s">
        <v>79</v>
      </c>
      <c r="AS2279" t="s">
        <v>114</v>
      </c>
      <c r="AT2279">
        <v>-2680</v>
      </c>
      <c r="AU2279" t="s">
        <v>78</v>
      </c>
      <c r="AV2279" t="s">
        <v>115</v>
      </c>
      <c r="AW2279" t="s">
        <v>101</v>
      </c>
      <c r="AX2279" t="s">
        <v>81</v>
      </c>
      <c r="AY2279" t="s">
        <v>76</v>
      </c>
      <c r="AZ2279" t="s">
        <v>96</v>
      </c>
      <c r="BA2279" t="s">
        <v>76</v>
      </c>
      <c r="BB2279" t="s">
        <v>104</v>
      </c>
      <c r="BC2279">
        <v>2100</v>
      </c>
      <c r="BD2279" t="s">
        <v>85</v>
      </c>
      <c r="BE2279">
        <v>10</v>
      </c>
      <c r="BF2279" t="s">
        <v>112</v>
      </c>
      <c r="BG2279" t="s">
        <v>98</v>
      </c>
    </row>
    <row r="2280" spans="1:65" x14ac:dyDescent="0.3">
      <c r="A2280">
        <v>119886</v>
      </c>
      <c r="B2280">
        <v>0</v>
      </c>
      <c r="C2280" t="s">
        <v>65</v>
      </c>
      <c r="D2280" t="s">
        <v>88</v>
      </c>
      <c r="E2280" t="s">
        <v>67</v>
      </c>
      <c r="F2280" t="s">
        <v>68</v>
      </c>
      <c r="G2280">
        <v>0</v>
      </c>
      <c r="H2280">
        <v>202500</v>
      </c>
      <c r="I2280">
        <v>142200</v>
      </c>
      <c r="J2280" t="s">
        <v>69</v>
      </c>
      <c r="K2280" t="s">
        <v>70</v>
      </c>
      <c r="L2280" t="s">
        <v>119</v>
      </c>
      <c r="M2280" t="s">
        <v>72</v>
      </c>
      <c r="N2280">
        <v>7.3299999999999997E-3</v>
      </c>
      <c r="O2280">
        <v>15227</v>
      </c>
      <c r="P2280">
        <v>817</v>
      </c>
      <c r="Q2280">
        <v>5139</v>
      </c>
      <c r="R2280">
        <v>5102</v>
      </c>
      <c r="S2280">
        <v>2</v>
      </c>
      <c r="T2280">
        <v>2</v>
      </c>
      <c r="U2280" t="s">
        <v>125</v>
      </c>
      <c r="V2280">
        <v>11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1</v>
      </c>
      <c r="AC2280" t="s">
        <v>92</v>
      </c>
      <c r="AD2280">
        <v>2019740</v>
      </c>
      <c r="AE2280" t="s">
        <v>99</v>
      </c>
      <c r="AF2280">
        <v>11250</v>
      </c>
      <c r="AG2280">
        <v>225000</v>
      </c>
      <c r="AH2280">
        <v>225000</v>
      </c>
      <c r="AJ2280">
        <v>225000</v>
      </c>
      <c r="AK2280" t="s">
        <v>123</v>
      </c>
      <c r="AL2280">
        <v>19</v>
      </c>
      <c r="AM2280" t="s">
        <v>68</v>
      </c>
      <c r="AN2280">
        <v>1</v>
      </c>
      <c r="AR2280" t="s">
        <v>79</v>
      </c>
      <c r="AS2280" t="s">
        <v>114</v>
      </c>
      <c r="AT2280">
        <v>-680</v>
      </c>
      <c r="AU2280" t="s">
        <v>76</v>
      </c>
      <c r="AV2280" t="s">
        <v>193</v>
      </c>
      <c r="AX2280" t="s">
        <v>81</v>
      </c>
      <c r="AY2280" t="s">
        <v>76</v>
      </c>
      <c r="AZ2280" t="s">
        <v>131</v>
      </c>
      <c r="BA2280" t="s">
        <v>83</v>
      </c>
      <c r="BB2280" t="s">
        <v>121</v>
      </c>
      <c r="BC2280">
        <v>-1</v>
      </c>
      <c r="BD2280" t="s">
        <v>76</v>
      </c>
      <c r="BE2280">
        <v>0</v>
      </c>
      <c r="BF2280" t="s">
        <v>76</v>
      </c>
      <c r="BG2280" t="s">
        <v>132</v>
      </c>
    </row>
    <row r="2281" spans="1:65" x14ac:dyDescent="0.3">
      <c r="A2281">
        <v>119887</v>
      </c>
      <c r="B2281">
        <v>0</v>
      </c>
      <c r="C2281" t="s">
        <v>65</v>
      </c>
      <c r="D2281" t="s">
        <v>88</v>
      </c>
      <c r="E2281" t="s">
        <v>67</v>
      </c>
      <c r="F2281" t="s">
        <v>67</v>
      </c>
      <c r="G2281">
        <v>0</v>
      </c>
      <c r="H2281">
        <v>90000</v>
      </c>
      <c r="I2281">
        <v>53910</v>
      </c>
      <c r="J2281" t="s">
        <v>89</v>
      </c>
      <c r="K2281" t="s">
        <v>70</v>
      </c>
      <c r="L2281" t="s">
        <v>71</v>
      </c>
      <c r="M2281" t="s">
        <v>72</v>
      </c>
      <c r="N2281">
        <v>2.5163999999999999E-2</v>
      </c>
      <c r="O2281">
        <v>18739</v>
      </c>
      <c r="P2281">
        <v>433</v>
      </c>
      <c r="Q2281">
        <v>1101</v>
      </c>
      <c r="R2281">
        <v>2275</v>
      </c>
      <c r="S2281">
        <v>2</v>
      </c>
      <c r="T2281">
        <v>2</v>
      </c>
      <c r="U2281" t="s">
        <v>73</v>
      </c>
      <c r="V2281">
        <v>14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1</v>
      </c>
      <c r="AC2281" t="s">
        <v>92</v>
      </c>
      <c r="AD2281">
        <v>1548991</v>
      </c>
      <c r="AE2281" t="s">
        <v>65</v>
      </c>
      <c r="AG2281">
        <v>0</v>
      </c>
      <c r="AH2281">
        <v>0</v>
      </c>
      <c r="AK2281" t="s">
        <v>120</v>
      </c>
      <c r="AL2281">
        <v>11</v>
      </c>
      <c r="AM2281" t="s">
        <v>68</v>
      </c>
      <c r="AN2281">
        <v>1</v>
      </c>
      <c r="AR2281" t="s">
        <v>76</v>
      </c>
      <c r="AS2281" t="s">
        <v>129</v>
      </c>
      <c r="AT2281">
        <v>-114</v>
      </c>
      <c r="AU2281" t="s">
        <v>76</v>
      </c>
      <c r="AV2281" t="s">
        <v>79</v>
      </c>
      <c r="AX2281" t="s">
        <v>81</v>
      </c>
      <c r="AY2281" t="s">
        <v>76</v>
      </c>
      <c r="AZ2281" t="s">
        <v>76</v>
      </c>
      <c r="BA2281" t="s">
        <v>76</v>
      </c>
      <c r="BB2281" t="s">
        <v>121</v>
      </c>
      <c r="BC2281">
        <v>-1</v>
      </c>
      <c r="BD2281" t="s">
        <v>76</v>
      </c>
      <c r="BF2281" t="s">
        <v>76</v>
      </c>
      <c r="BG2281" t="s">
        <v>82</v>
      </c>
    </row>
    <row r="2282" spans="1:65" x14ac:dyDescent="0.3">
      <c r="A2282">
        <v>119892</v>
      </c>
      <c r="B2282">
        <v>0</v>
      </c>
      <c r="C2282" t="s">
        <v>65</v>
      </c>
      <c r="D2282" t="s">
        <v>88</v>
      </c>
      <c r="E2282" t="s">
        <v>67</v>
      </c>
      <c r="F2282" t="s">
        <v>68</v>
      </c>
      <c r="G2282">
        <v>0</v>
      </c>
      <c r="H2282">
        <v>202500</v>
      </c>
      <c r="I2282">
        <v>1125000</v>
      </c>
      <c r="J2282" t="s">
        <v>113</v>
      </c>
      <c r="K2282" t="s">
        <v>70</v>
      </c>
      <c r="L2282" t="s">
        <v>91</v>
      </c>
      <c r="M2282" t="s">
        <v>72</v>
      </c>
      <c r="N2282">
        <v>2.6391999999999999E-2</v>
      </c>
      <c r="O2282">
        <v>22656</v>
      </c>
      <c r="P2282">
        <v>365243</v>
      </c>
      <c r="Q2282">
        <v>5096</v>
      </c>
      <c r="R2282">
        <v>4263</v>
      </c>
      <c r="S2282">
        <v>2</v>
      </c>
      <c r="T2282">
        <v>2</v>
      </c>
      <c r="U2282" t="s">
        <v>120</v>
      </c>
      <c r="V2282">
        <v>15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 t="s">
        <v>76</v>
      </c>
      <c r="AD2282">
        <v>1376927</v>
      </c>
      <c r="AE2282" t="s">
        <v>93</v>
      </c>
      <c r="AF2282">
        <v>7895.25</v>
      </c>
      <c r="AG2282">
        <v>57150</v>
      </c>
      <c r="AH2282">
        <v>54828</v>
      </c>
      <c r="AI2282">
        <v>5715</v>
      </c>
      <c r="AJ2282">
        <v>57150</v>
      </c>
      <c r="AK2282" t="s">
        <v>125</v>
      </c>
      <c r="AL2282">
        <v>17</v>
      </c>
      <c r="AM2282" t="s">
        <v>68</v>
      </c>
      <c r="AN2282">
        <v>1</v>
      </c>
      <c r="AO2282">
        <v>0.102805519</v>
      </c>
      <c r="AR2282" t="s">
        <v>79</v>
      </c>
      <c r="AS2282" t="s">
        <v>77</v>
      </c>
      <c r="AT2282">
        <v>-2192</v>
      </c>
      <c r="AU2282" t="s">
        <v>78</v>
      </c>
      <c r="AV2282" t="s">
        <v>79</v>
      </c>
      <c r="AW2282" t="s">
        <v>101</v>
      </c>
      <c r="AX2282" t="s">
        <v>102</v>
      </c>
      <c r="AY2282" t="s">
        <v>190</v>
      </c>
      <c r="AZ2282" t="s">
        <v>96</v>
      </c>
      <c r="BA2282" t="s">
        <v>76</v>
      </c>
      <c r="BB2282" t="s">
        <v>138</v>
      </c>
      <c r="BC2282">
        <v>481</v>
      </c>
      <c r="BD2282" t="s">
        <v>191</v>
      </c>
      <c r="BE2282">
        <v>8</v>
      </c>
      <c r="BF2282" t="s">
        <v>147</v>
      </c>
      <c r="BG2282" t="s">
        <v>158</v>
      </c>
      <c r="BH2282">
        <v>365243</v>
      </c>
      <c r="BI2282">
        <v>-2160</v>
      </c>
      <c r="BJ2282">
        <v>-1950</v>
      </c>
      <c r="BK2282">
        <v>-1950</v>
      </c>
      <c r="BL2282">
        <v>-1942</v>
      </c>
      <c r="BM2282">
        <v>0</v>
      </c>
    </row>
    <row r="2283" spans="1:65" x14ac:dyDescent="0.3">
      <c r="A2283">
        <v>119899</v>
      </c>
      <c r="B2283">
        <v>0</v>
      </c>
      <c r="C2283" t="s">
        <v>65</v>
      </c>
      <c r="D2283" t="s">
        <v>66</v>
      </c>
      <c r="E2283" t="s">
        <v>67</v>
      </c>
      <c r="F2283" t="s">
        <v>67</v>
      </c>
      <c r="G2283">
        <v>0</v>
      </c>
      <c r="H2283">
        <v>135000</v>
      </c>
      <c r="I2283">
        <v>242595</v>
      </c>
      <c r="J2283" t="s">
        <v>69</v>
      </c>
      <c r="K2283" t="s">
        <v>70</v>
      </c>
      <c r="L2283" t="s">
        <v>71</v>
      </c>
      <c r="M2283" t="s">
        <v>127</v>
      </c>
      <c r="N2283">
        <v>1.4463999999999999E-2</v>
      </c>
      <c r="O2283">
        <v>14689</v>
      </c>
      <c r="P2283">
        <v>406</v>
      </c>
      <c r="Q2283">
        <v>3983</v>
      </c>
      <c r="R2283">
        <v>3982</v>
      </c>
      <c r="S2283">
        <v>2</v>
      </c>
      <c r="T2283">
        <v>2</v>
      </c>
      <c r="U2283" t="s">
        <v>123</v>
      </c>
      <c r="V2283">
        <v>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173</v>
      </c>
      <c r="AD2283">
        <v>1400193</v>
      </c>
      <c r="AE2283" t="s">
        <v>65</v>
      </c>
      <c r="AF2283">
        <v>19418.490000000002</v>
      </c>
      <c r="AG2283">
        <v>225000</v>
      </c>
      <c r="AH2283">
        <v>247275</v>
      </c>
      <c r="AJ2283">
        <v>225000</v>
      </c>
      <c r="AK2283" t="s">
        <v>73</v>
      </c>
      <c r="AL2283">
        <v>9</v>
      </c>
      <c r="AM2283" t="s">
        <v>68</v>
      </c>
      <c r="AN2283">
        <v>1</v>
      </c>
      <c r="AR2283" t="s">
        <v>224</v>
      </c>
      <c r="AS2283" t="s">
        <v>114</v>
      </c>
      <c r="AT2283">
        <v>-186</v>
      </c>
      <c r="AU2283" t="s">
        <v>78</v>
      </c>
      <c r="AV2283" t="s">
        <v>165</v>
      </c>
      <c r="AW2283" t="s">
        <v>80</v>
      </c>
      <c r="AX2283" t="s">
        <v>81</v>
      </c>
      <c r="AY2283" t="s">
        <v>76</v>
      </c>
      <c r="AZ2283" t="s">
        <v>82</v>
      </c>
      <c r="BA2283" t="s">
        <v>83</v>
      </c>
      <c r="BB2283" t="s">
        <v>121</v>
      </c>
      <c r="BC2283">
        <v>-1</v>
      </c>
      <c r="BD2283" t="s">
        <v>76</v>
      </c>
      <c r="BE2283">
        <v>18</v>
      </c>
      <c r="BF2283" t="s">
        <v>147</v>
      </c>
      <c r="BG2283" t="s">
        <v>196</v>
      </c>
    </row>
    <row r="2284" spans="1:65" x14ac:dyDescent="0.3">
      <c r="A2284">
        <v>119900</v>
      </c>
      <c r="B2284">
        <v>0</v>
      </c>
      <c r="C2284" t="s">
        <v>65</v>
      </c>
      <c r="D2284" t="s">
        <v>88</v>
      </c>
      <c r="E2284" t="s">
        <v>68</v>
      </c>
      <c r="F2284" t="s">
        <v>68</v>
      </c>
      <c r="G2284">
        <v>0</v>
      </c>
      <c r="H2284">
        <v>157500</v>
      </c>
      <c r="I2284">
        <v>922500</v>
      </c>
      <c r="J2284" t="s">
        <v>69</v>
      </c>
      <c r="K2284" t="s">
        <v>70</v>
      </c>
      <c r="L2284" t="s">
        <v>91</v>
      </c>
      <c r="M2284" t="s">
        <v>72</v>
      </c>
      <c r="N2284">
        <v>1.452E-2</v>
      </c>
      <c r="O2284">
        <v>14623</v>
      </c>
      <c r="P2284">
        <v>1107</v>
      </c>
      <c r="Q2284">
        <v>8754</v>
      </c>
      <c r="R2284">
        <v>2449</v>
      </c>
      <c r="S2284">
        <v>2</v>
      </c>
      <c r="T2284">
        <v>2</v>
      </c>
      <c r="U2284" t="s">
        <v>125</v>
      </c>
      <c r="V2284">
        <v>10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92</v>
      </c>
      <c r="AD2284">
        <v>1753384</v>
      </c>
      <c r="AE2284" t="s">
        <v>65</v>
      </c>
      <c r="AG2284">
        <v>0</v>
      </c>
      <c r="AH2284">
        <v>0</v>
      </c>
      <c r="AK2284" t="s">
        <v>125</v>
      </c>
      <c r="AL2284">
        <v>12</v>
      </c>
      <c r="AM2284" t="s">
        <v>68</v>
      </c>
      <c r="AN2284">
        <v>1</v>
      </c>
      <c r="AR2284" t="s">
        <v>76</v>
      </c>
      <c r="AS2284" t="s">
        <v>129</v>
      </c>
      <c r="AT2284">
        <v>-119</v>
      </c>
      <c r="AU2284" t="s">
        <v>76</v>
      </c>
      <c r="AV2284" t="s">
        <v>79</v>
      </c>
      <c r="AX2284" t="s">
        <v>81</v>
      </c>
      <c r="AY2284" t="s">
        <v>76</v>
      </c>
      <c r="AZ2284" t="s">
        <v>76</v>
      </c>
      <c r="BA2284" t="s">
        <v>76</v>
      </c>
      <c r="BB2284" t="s">
        <v>121</v>
      </c>
      <c r="BC2284">
        <v>-1</v>
      </c>
      <c r="BD2284" t="s">
        <v>76</v>
      </c>
      <c r="BF2284" t="s">
        <v>76</v>
      </c>
      <c r="BG2284" t="s">
        <v>82</v>
      </c>
    </row>
    <row r="2285" spans="1:65" x14ac:dyDescent="0.3">
      <c r="A2285">
        <v>119924</v>
      </c>
      <c r="B2285">
        <v>0</v>
      </c>
      <c r="C2285" t="s">
        <v>65</v>
      </c>
      <c r="D2285" t="s">
        <v>88</v>
      </c>
      <c r="E2285" t="s">
        <v>67</v>
      </c>
      <c r="F2285" t="s">
        <v>67</v>
      </c>
      <c r="G2285">
        <v>0</v>
      </c>
      <c r="H2285">
        <v>108000</v>
      </c>
      <c r="I2285">
        <v>239850</v>
      </c>
      <c r="J2285" t="s">
        <v>113</v>
      </c>
      <c r="K2285" t="s">
        <v>70</v>
      </c>
      <c r="L2285" t="s">
        <v>91</v>
      </c>
      <c r="M2285" t="s">
        <v>72</v>
      </c>
      <c r="N2285">
        <v>1.8849999999999999E-2</v>
      </c>
      <c r="O2285">
        <v>22305</v>
      </c>
      <c r="P2285">
        <v>365243</v>
      </c>
      <c r="Q2285">
        <v>12456</v>
      </c>
      <c r="R2285">
        <v>4073</v>
      </c>
      <c r="S2285">
        <v>2</v>
      </c>
      <c r="T2285">
        <v>2</v>
      </c>
      <c r="U2285" t="s">
        <v>123</v>
      </c>
      <c r="V2285">
        <v>12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t="s">
        <v>76</v>
      </c>
      <c r="AD2285">
        <v>1636508</v>
      </c>
      <c r="AE2285" t="s">
        <v>65</v>
      </c>
      <c r="AF2285">
        <v>13402.26</v>
      </c>
      <c r="AG2285">
        <v>180000</v>
      </c>
      <c r="AH2285">
        <v>197820</v>
      </c>
      <c r="AJ2285">
        <v>180000</v>
      </c>
      <c r="AK2285" t="s">
        <v>73</v>
      </c>
      <c r="AL2285">
        <v>10</v>
      </c>
      <c r="AM2285" t="s">
        <v>68</v>
      </c>
      <c r="AN2285">
        <v>1</v>
      </c>
      <c r="AR2285" t="s">
        <v>76</v>
      </c>
      <c r="AS2285" t="s">
        <v>77</v>
      </c>
      <c r="AT2285">
        <v>-1236</v>
      </c>
      <c r="AU2285" t="s">
        <v>78</v>
      </c>
      <c r="AV2285" t="s">
        <v>79</v>
      </c>
      <c r="AW2285" t="s">
        <v>80</v>
      </c>
      <c r="AX2285" t="s">
        <v>81</v>
      </c>
      <c r="AY2285" t="s">
        <v>76</v>
      </c>
      <c r="AZ2285" t="s">
        <v>82</v>
      </c>
      <c r="BA2285" t="s">
        <v>116</v>
      </c>
      <c r="BB2285" t="s">
        <v>121</v>
      </c>
      <c r="BC2285">
        <v>-1</v>
      </c>
      <c r="BD2285" t="s">
        <v>76</v>
      </c>
      <c r="BE2285">
        <v>18</v>
      </c>
      <c r="BF2285" t="s">
        <v>112</v>
      </c>
      <c r="BG2285" t="s">
        <v>118</v>
      </c>
      <c r="BH2285">
        <v>365243</v>
      </c>
      <c r="BI2285">
        <v>-1206</v>
      </c>
      <c r="BJ2285">
        <v>-696</v>
      </c>
      <c r="BK2285">
        <v>-846</v>
      </c>
      <c r="BL2285">
        <v>-841</v>
      </c>
      <c r="BM2285">
        <v>1</v>
      </c>
    </row>
    <row r="2286" spans="1:65" x14ac:dyDescent="0.3">
      <c r="A2286">
        <v>119943</v>
      </c>
      <c r="B2286">
        <v>0</v>
      </c>
      <c r="C2286" t="s">
        <v>65</v>
      </c>
      <c r="D2286" t="s">
        <v>88</v>
      </c>
      <c r="E2286" t="s">
        <v>68</v>
      </c>
      <c r="F2286" t="s">
        <v>67</v>
      </c>
      <c r="G2286">
        <v>1</v>
      </c>
      <c r="H2286">
        <v>72000</v>
      </c>
      <c r="I2286">
        <v>337500</v>
      </c>
      <c r="J2286" t="s">
        <v>69</v>
      </c>
      <c r="K2286" t="s">
        <v>90</v>
      </c>
      <c r="L2286" t="s">
        <v>91</v>
      </c>
      <c r="M2286" t="s">
        <v>72</v>
      </c>
      <c r="N2286">
        <v>1.5221E-2</v>
      </c>
      <c r="O2286">
        <v>10755</v>
      </c>
      <c r="P2286">
        <v>1896</v>
      </c>
      <c r="Q2286">
        <v>822</v>
      </c>
      <c r="R2286">
        <v>3440</v>
      </c>
      <c r="S2286">
        <v>2</v>
      </c>
      <c r="T2286">
        <v>2</v>
      </c>
      <c r="U2286" t="s">
        <v>123</v>
      </c>
      <c r="V2286">
        <v>13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143</v>
      </c>
      <c r="AD2286">
        <v>1858006</v>
      </c>
      <c r="AE2286" t="s">
        <v>65</v>
      </c>
      <c r="AG2286">
        <v>0</v>
      </c>
      <c r="AH2286">
        <v>0</v>
      </c>
      <c r="AK2286" t="s">
        <v>125</v>
      </c>
      <c r="AL2286">
        <v>11</v>
      </c>
      <c r="AM2286" t="s">
        <v>68</v>
      </c>
      <c r="AN2286">
        <v>1</v>
      </c>
      <c r="AR2286" t="s">
        <v>76</v>
      </c>
      <c r="AS2286" t="s">
        <v>129</v>
      </c>
      <c r="AT2286">
        <v>-167</v>
      </c>
      <c r="AU2286" t="s">
        <v>76</v>
      </c>
      <c r="AV2286" t="s">
        <v>79</v>
      </c>
      <c r="AX2286" t="s">
        <v>81</v>
      </c>
      <c r="AY2286" t="s">
        <v>76</v>
      </c>
      <c r="AZ2286" t="s">
        <v>76</v>
      </c>
      <c r="BA2286" t="s">
        <v>76</v>
      </c>
      <c r="BB2286" t="s">
        <v>121</v>
      </c>
      <c r="BC2286">
        <v>-1</v>
      </c>
      <c r="BD2286" t="s">
        <v>76</v>
      </c>
      <c r="BF2286" t="s">
        <v>76</v>
      </c>
      <c r="BG2286" t="s">
        <v>82</v>
      </c>
    </row>
    <row r="2287" spans="1:65" x14ac:dyDescent="0.3">
      <c r="A2287">
        <v>119944</v>
      </c>
      <c r="B2287">
        <v>0</v>
      </c>
      <c r="C2287" t="s">
        <v>65</v>
      </c>
      <c r="D2287" t="s">
        <v>88</v>
      </c>
      <c r="E2287" t="s">
        <v>67</v>
      </c>
      <c r="F2287" t="s">
        <v>68</v>
      </c>
      <c r="G2287">
        <v>2</v>
      </c>
      <c r="H2287">
        <v>112500</v>
      </c>
      <c r="I2287">
        <v>222768</v>
      </c>
      <c r="J2287" t="s">
        <v>69</v>
      </c>
      <c r="K2287" t="s">
        <v>90</v>
      </c>
      <c r="L2287" t="s">
        <v>91</v>
      </c>
      <c r="M2287" t="s">
        <v>72</v>
      </c>
      <c r="N2287">
        <v>3.5791999999999997E-2</v>
      </c>
      <c r="O2287">
        <v>11090</v>
      </c>
      <c r="P2287">
        <v>2220</v>
      </c>
      <c r="Q2287">
        <v>2692</v>
      </c>
      <c r="R2287">
        <v>3240</v>
      </c>
      <c r="S2287">
        <v>2</v>
      </c>
      <c r="T2287">
        <v>2</v>
      </c>
      <c r="U2287" t="s">
        <v>123</v>
      </c>
      <c r="V2287">
        <v>18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145</v>
      </c>
      <c r="AD2287">
        <v>1331623</v>
      </c>
      <c r="AE2287" t="s">
        <v>93</v>
      </c>
      <c r="AF2287">
        <v>12387.825000000001</v>
      </c>
      <c r="AG2287">
        <v>111510</v>
      </c>
      <c r="AH2287">
        <v>123286.5</v>
      </c>
      <c r="AI2287">
        <v>0</v>
      </c>
      <c r="AJ2287">
        <v>111510</v>
      </c>
      <c r="AK2287" t="s">
        <v>94</v>
      </c>
      <c r="AL2287">
        <v>15</v>
      </c>
      <c r="AM2287" t="s">
        <v>68</v>
      </c>
      <c r="AN2287">
        <v>1</v>
      </c>
      <c r="AO2287">
        <v>0</v>
      </c>
      <c r="AR2287" t="s">
        <v>79</v>
      </c>
      <c r="AS2287" t="s">
        <v>77</v>
      </c>
      <c r="AT2287">
        <v>-1073</v>
      </c>
      <c r="AU2287" t="s">
        <v>78</v>
      </c>
      <c r="AV2287" t="s">
        <v>79</v>
      </c>
      <c r="AW2287" t="s">
        <v>80</v>
      </c>
      <c r="AX2287" t="s">
        <v>161</v>
      </c>
      <c r="AY2287" t="s">
        <v>111</v>
      </c>
      <c r="AZ2287" t="s">
        <v>96</v>
      </c>
      <c r="BA2287" t="s">
        <v>76</v>
      </c>
      <c r="BB2287" t="s">
        <v>84</v>
      </c>
      <c r="BC2287">
        <v>168</v>
      </c>
      <c r="BD2287" t="s">
        <v>85</v>
      </c>
      <c r="BE2287">
        <v>12</v>
      </c>
      <c r="BF2287" t="s">
        <v>147</v>
      </c>
      <c r="BG2287" t="s">
        <v>151</v>
      </c>
      <c r="BH2287">
        <v>365243</v>
      </c>
      <c r="BI2287">
        <v>-1042</v>
      </c>
      <c r="BJ2287">
        <v>-712</v>
      </c>
      <c r="BK2287">
        <v>-712</v>
      </c>
      <c r="BL2287">
        <v>-708</v>
      </c>
      <c r="BM2287">
        <v>0</v>
      </c>
    </row>
    <row r="2288" spans="1:65" x14ac:dyDescent="0.3">
      <c r="A2288">
        <v>119945</v>
      </c>
      <c r="B2288">
        <v>0</v>
      </c>
      <c r="C2288" t="s">
        <v>65</v>
      </c>
      <c r="D2288" t="s">
        <v>88</v>
      </c>
      <c r="E2288" t="s">
        <v>67</v>
      </c>
      <c r="F2288" t="s">
        <v>67</v>
      </c>
      <c r="G2288">
        <v>3</v>
      </c>
      <c r="H2288">
        <v>90000</v>
      </c>
      <c r="I2288">
        <v>521280</v>
      </c>
      <c r="J2288" t="s">
        <v>113</v>
      </c>
      <c r="K2288" t="s">
        <v>90</v>
      </c>
      <c r="L2288" t="s">
        <v>139</v>
      </c>
      <c r="M2288" t="s">
        <v>72</v>
      </c>
      <c r="N2288">
        <v>1.8634000000000001E-2</v>
      </c>
      <c r="O2288">
        <v>22209</v>
      </c>
      <c r="P2288">
        <v>365243</v>
      </c>
      <c r="Q2288">
        <v>2800</v>
      </c>
      <c r="R2288">
        <v>4543</v>
      </c>
      <c r="S2288">
        <v>2</v>
      </c>
      <c r="T2288">
        <v>2</v>
      </c>
      <c r="U2288" t="s">
        <v>120</v>
      </c>
      <c r="V2288">
        <v>10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 t="s">
        <v>76</v>
      </c>
      <c r="AD2288">
        <v>1032014</v>
      </c>
      <c r="AE2288" t="s">
        <v>93</v>
      </c>
      <c r="AF2288">
        <v>5072.49</v>
      </c>
      <c r="AG2288">
        <v>55665</v>
      </c>
      <c r="AH2288">
        <v>46665</v>
      </c>
      <c r="AI2288">
        <v>9000</v>
      </c>
      <c r="AJ2288">
        <v>55665</v>
      </c>
      <c r="AK2288" t="s">
        <v>75</v>
      </c>
      <c r="AL2288">
        <v>13</v>
      </c>
      <c r="AM2288" t="s">
        <v>68</v>
      </c>
      <c r="AN2288">
        <v>1</v>
      </c>
      <c r="AO2288">
        <v>0.17608583799999999</v>
      </c>
      <c r="AR2288" t="s">
        <v>79</v>
      </c>
      <c r="AS2288" t="s">
        <v>77</v>
      </c>
      <c r="AT2288">
        <v>-2607</v>
      </c>
      <c r="AU2288" t="s">
        <v>76</v>
      </c>
      <c r="AV2288" t="s">
        <v>79</v>
      </c>
      <c r="AX2288" t="s">
        <v>81</v>
      </c>
      <c r="AY2288" t="s">
        <v>95</v>
      </c>
      <c r="AZ2288" t="s">
        <v>96</v>
      </c>
      <c r="BA2288" t="s">
        <v>76</v>
      </c>
      <c r="BB2288" t="s">
        <v>138</v>
      </c>
      <c r="BC2288">
        <v>180</v>
      </c>
      <c r="BD2288" t="s">
        <v>85</v>
      </c>
      <c r="BE2288">
        <v>12</v>
      </c>
      <c r="BF2288" t="s">
        <v>86</v>
      </c>
      <c r="BG2288" t="s">
        <v>151</v>
      </c>
      <c r="BH2288">
        <v>365243</v>
      </c>
      <c r="BI2288">
        <v>-2571</v>
      </c>
      <c r="BJ2288">
        <v>-2241</v>
      </c>
      <c r="BK2288">
        <v>-2241</v>
      </c>
      <c r="BL2288">
        <v>-2229</v>
      </c>
      <c r="BM2288">
        <v>0</v>
      </c>
    </row>
    <row r="2289" spans="1:65" x14ac:dyDescent="0.3">
      <c r="A2289">
        <v>119963</v>
      </c>
      <c r="B2289">
        <v>0</v>
      </c>
      <c r="C2289" t="s">
        <v>65</v>
      </c>
      <c r="D2289" t="s">
        <v>88</v>
      </c>
      <c r="E2289" t="s">
        <v>67</v>
      </c>
      <c r="F2289" t="s">
        <v>68</v>
      </c>
      <c r="G2289">
        <v>0</v>
      </c>
      <c r="H2289">
        <v>112500</v>
      </c>
      <c r="I2289">
        <v>675000</v>
      </c>
      <c r="J2289" t="s">
        <v>69</v>
      </c>
      <c r="K2289" t="s">
        <v>70</v>
      </c>
      <c r="L2289" t="s">
        <v>91</v>
      </c>
      <c r="M2289" t="s">
        <v>72</v>
      </c>
      <c r="N2289">
        <v>1.452E-2</v>
      </c>
      <c r="O2289">
        <v>18505</v>
      </c>
      <c r="P2289">
        <v>2230</v>
      </c>
      <c r="Q2289">
        <v>5823</v>
      </c>
      <c r="R2289">
        <v>2049</v>
      </c>
      <c r="S2289">
        <v>2</v>
      </c>
      <c r="T2289">
        <v>2</v>
      </c>
      <c r="U2289" t="s">
        <v>73</v>
      </c>
      <c r="V2289">
        <v>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228</v>
      </c>
      <c r="AD2289">
        <v>2282872</v>
      </c>
      <c r="AE2289" t="s">
        <v>93</v>
      </c>
      <c r="AF2289">
        <v>19985.895</v>
      </c>
      <c r="AG2289">
        <v>195885</v>
      </c>
      <c r="AH2289">
        <v>188262</v>
      </c>
      <c r="AI2289">
        <v>22500</v>
      </c>
      <c r="AJ2289">
        <v>195885</v>
      </c>
      <c r="AK2289" t="s">
        <v>123</v>
      </c>
      <c r="AL2289">
        <v>11</v>
      </c>
      <c r="AM2289" t="s">
        <v>68</v>
      </c>
      <c r="AN2289">
        <v>1</v>
      </c>
      <c r="AO2289">
        <v>0.116266431</v>
      </c>
      <c r="AR2289" t="s">
        <v>79</v>
      </c>
      <c r="AS2289" t="s">
        <v>77</v>
      </c>
      <c r="AT2289">
        <v>-605</v>
      </c>
      <c r="AU2289" t="s">
        <v>78</v>
      </c>
      <c r="AV2289" t="s">
        <v>79</v>
      </c>
      <c r="AX2289" t="s">
        <v>102</v>
      </c>
      <c r="AY2289" t="s">
        <v>103</v>
      </c>
      <c r="AZ2289" t="s">
        <v>96</v>
      </c>
      <c r="BA2289" t="s">
        <v>76</v>
      </c>
      <c r="BB2289" t="s">
        <v>104</v>
      </c>
      <c r="BC2289">
        <v>2500</v>
      </c>
      <c r="BD2289" t="s">
        <v>85</v>
      </c>
      <c r="BE2289">
        <v>12</v>
      </c>
      <c r="BF2289" t="s">
        <v>147</v>
      </c>
      <c r="BG2289" t="s">
        <v>151</v>
      </c>
      <c r="BH2289">
        <v>365243</v>
      </c>
      <c r="BI2289">
        <v>-574</v>
      </c>
      <c r="BJ2289">
        <v>-244</v>
      </c>
      <c r="BK2289">
        <v>-364</v>
      </c>
      <c r="BL2289">
        <v>-361</v>
      </c>
      <c r="BM2289">
        <v>0</v>
      </c>
    </row>
    <row r="2290" spans="1:65" x14ac:dyDescent="0.3">
      <c r="A2290">
        <v>119971</v>
      </c>
      <c r="B2290">
        <v>0</v>
      </c>
      <c r="C2290" t="s">
        <v>65</v>
      </c>
      <c r="D2290" t="s">
        <v>88</v>
      </c>
      <c r="E2290" t="s">
        <v>67</v>
      </c>
      <c r="F2290" t="s">
        <v>67</v>
      </c>
      <c r="G2290">
        <v>0</v>
      </c>
      <c r="H2290">
        <v>108000</v>
      </c>
      <c r="I2290">
        <v>646920</v>
      </c>
      <c r="J2290" t="s">
        <v>69</v>
      </c>
      <c r="K2290" t="s">
        <v>90</v>
      </c>
      <c r="L2290" t="s">
        <v>71</v>
      </c>
      <c r="M2290" t="s">
        <v>72</v>
      </c>
      <c r="N2290">
        <v>1.8849999999999999E-2</v>
      </c>
      <c r="O2290">
        <v>18055</v>
      </c>
      <c r="P2290">
        <v>1410</v>
      </c>
      <c r="Q2290">
        <v>1304</v>
      </c>
      <c r="R2290">
        <v>1588</v>
      </c>
      <c r="S2290">
        <v>2</v>
      </c>
      <c r="T2290">
        <v>2</v>
      </c>
      <c r="U2290" t="s">
        <v>109</v>
      </c>
      <c r="V2290">
        <v>15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t="s">
        <v>167</v>
      </c>
      <c r="AD2290">
        <v>1550266</v>
      </c>
      <c r="AE2290" t="s">
        <v>93</v>
      </c>
      <c r="AF2290">
        <v>9418.3649999999998</v>
      </c>
      <c r="AG2290">
        <v>86625</v>
      </c>
      <c r="AH2290">
        <v>95773.5</v>
      </c>
      <c r="AI2290">
        <v>0</v>
      </c>
      <c r="AJ2290">
        <v>86625</v>
      </c>
      <c r="AK2290" t="s">
        <v>125</v>
      </c>
      <c r="AL2290">
        <v>13</v>
      </c>
      <c r="AM2290" t="s">
        <v>68</v>
      </c>
      <c r="AN2290">
        <v>1</v>
      </c>
      <c r="AO2290">
        <v>0</v>
      </c>
      <c r="AR2290" t="s">
        <v>79</v>
      </c>
      <c r="AS2290" t="s">
        <v>77</v>
      </c>
      <c r="AT2290">
        <v>-419</v>
      </c>
      <c r="AU2290" t="s">
        <v>78</v>
      </c>
      <c r="AV2290" t="s">
        <v>79</v>
      </c>
      <c r="AX2290" t="s">
        <v>81</v>
      </c>
      <c r="AY2290" t="s">
        <v>157</v>
      </c>
      <c r="AZ2290" t="s">
        <v>96</v>
      </c>
      <c r="BA2290" t="s">
        <v>76</v>
      </c>
      <c r="BB2290" t="s">
        <v>138</v>
      </c>
      <c r="BC2290">
        <v>287</v>
      </c>
      <c r="BD2290" t="s">
        <v>157</v>
      </c>
      <c r="BE2290">
        <v>12</v>
      </c>
      <c r="BF2290" t="s">
        <v>147</v>
      </c>
      <c r="BG2290" t="s">
        <v>158</v>
      </c>
      <c r="BH2290">
        <v>365243</v>
      </c>
      <c r="BI2290">
        <v>-387</v>
      </c>
      <c r="BJ2290">
        <v>-57</v>
      </c>
      <c r="BK2290">
        <v>-57</v>
      </c>
      <c r="BL2290">
        <v>-50</v>
      </c>
      <c r="BM2290">
        <v>0</v>
      </c>
    </row>
    <row r="2291" spans="1:65" x14ac:dyDescent="0.3">
      <c r="A2291">
        <v>119975</v>
      </c>
      <c r="B2291">
        <v>0</v>
      </c>
      <c r="C2291" t="s">
        <v>65</v>
      </c>
      <c r="D2291" t="s">
        <v>88</v>
      </c>
      <c r="E2291" t="s">
        <v>67</v>
      </c>
      <c r="F2291" t="s">
        <v>68</v>
      </c>
      <c r="G2291">
        <v>0</v>
      </c>
      <c r="H2291">
        <v>225000</v>
      </c>
      <c r="I2291">
        <v>675000</v>
      </c>
      <c r="J2291" t="s">
        <v>113</v>
      </c>
      <c r="K2291" t="s">
        <v>70</v>
      </c>
      <c r="L2291" t="s">
        <v>71</v>
      </c>
      <c r="M2291" t="s">
        <v>72</v>
      </c>
      <c r="N2291">
        <v>1.452E-2</v>
      </c>
      <c r="O2291">
        <v>20514</v>
      </c>
      <c r="P2291">
        <v>365243</v>
      </c>
      <c r="Q2291">
        <v>10865</v>
      </c>
      <c r="R2291">
        <v>4027</v>
      </c>
      <c r="S2291">
        <v>2</v>
      </c>
      <c r="T2291">
        <v>2</v>
      </c>
      <c r="U2291" t="s">
        <v>73</v>
      </c>
      <c r="V2291">
        <v>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t="s">
        <v>76</v>
      </c>
      <c r="AD2291">
        <v>1289183</v>
      </c>
      <c r="AE2291" t="s">
        <v>93</v>
      </c>
      <c r="AF2291">
        <v>4501.5749999999998</v>
      </c>
      <c r="AG2291">
        <v>59395.5</v>
      </c>
      <c r="AH2291">
        <v>38574</v>
      </c>
      <c r="AI2291">
        <v>23760</v>
      </c>
      <c r="AJ2291">
        <v>59395.5</v>
      </c>
      <c r="AK2291" t="s">
        <v>109</v>
      </c>
      <c r="AL2291">
        <v>18</v>
      </c>
      <c r="AM2291" t="s">
        <v>68</v>
      </c>
      <c r="AN2291">
        <v>1</v>
      </c>
      <c r="AO2291">
        <v>0.41513138900000002</v>
      </c>
      <c r="AR2291" t="s">
        <v>79</v>
      </c>
      <c r="AS2291" t="s">
        <v>77</v>
      </c>
      <c r="AT2291">
        <v>-2281</v>
      </c>
      <c r="AU2291" t="s">
        <v>78</v>
      </c>
      <c r="AV2291" t="s">
        <v>79</v>
      </c>
      <c r="AW2291" t="s">
        <v>171</v>
      </c>
      <c r="AX2291" t="s">
        <v>102</v>
      </c>
      <c r="AY2291" t="s">
        <v>95</v>
      </c>
      <c r="AZ2291" t="s">
        <v>96</v>
      </c>
      <c r="BA2291" t="s">
        <v>76</v>
      </c>
      <c r="BB2291" t="s">
        <v>104</v>
      </c>
      <c r="BC2291">
        <v>500</v>
      </c>
      <c r="BD2291" t="s">
        <v>85</v>
      </c>
      <c r="BE2291">
        <v>10</v>
      </c>
      <c r="BF2291" t="s">
        <v>147</v>
      </c>
      <c r="BG2291" t="s">
        <v>98</v>
      </c>
      <c r="BH2291">
        <v>365243</v>
      </c>
      <c r="BI2291">
        <v>-2250</v>
      </c>
      <c r="BJ2291">
        <v>-1980</v>
      </c>
      <c r="BK2291">
        <v>-1980</v>
      </c>
      <c r="BL2291">
        <v>-1978</v>
      </c>
      <c r="BM2291">
        <v>1</v>
      </c>
    </row>
    <row r="2292" spans="1:65" x14ac:dyDescent="0.3">
      <c r="A2292">
        <v>119981</v>
      </c>
      <c r="B2292">
        <v>0</v>
      </c>
      <c r="C2292" t="s">
        <v>65</v>
      </c>
      <c r="D2292" t="s">
        <v>66</v>
      </c>
      <c r="E2292" t="s">
        <v>68</v>
      </c>
      <c r="F2292" t="s">
        <v>68</v>
      </c>
      <c r="G2292">
        <v>0</v>
      </c>
      <c r="H2292">
        <v>112500</v>
      </c>
      <c r="I2292">
        <v>450000</v>
      </c>
      <c r="J2292" t="s">
        <v>69</v>
      </c>
      <c r="K2292" t="s">
        <v>70</v>
      </c>
      <c r="L2292" t="s">
        <v>91</v>
      </c>
      <c r="M2292" t="s">
        <v>72</v>
      </c>
      <c r="N2292">
        <v>7.3299999999999997E-3</v>
      </c>
      <c r="O2292">
        <v>11320</v>
      </c>
      <c r="P2292">
        <v>575</v>
      </c>
      <c r="Q2292">
        <v>54</v>
      </c>
      <c r="R2292">
        <v>3598</v>
      </c>
      <c r="S2292">
        <v>2</v>
      </c>
      <c r="T2292">
        <v>2</v>
      </c>
      <c r="U2292" t="s">
        <v>120</v>
      </c>
      <c r="V2292">
        <v>13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1</v>
      </c>
      <c r="AC2292" t="s">
        <v>108</v>
      </c>
      <c r="AD2292">
        <v>2391741</v>
      </c>
      <c r="AE2292" t="s">
        <v>93</v>
      </c>
      <c r="AF2292">
        <v>5603.58</v>
      </c>
      <c r="AG2292">
        <v>22410</v>
      </c>
      <c r="AH2292">
        <v>26617.5</v>
      </c>
      <c r="AI2292">
        <v>0</v>
      </c>
      <c r="AJ2292">
        <v>22410</v>
      </c>
      <c r="AK2292" t="s">
        <v>94</v>
      </c>
      <c r="AL2292">
        <v>15</v>
      </c>
      <c r="AM2292" t="s">
        <v>68</v>
      </c>
      <c r="AN2292">
        <v>1</v>
      </c>
      <c r="AO2292">
        <v>0</v>
      </c>
      <c r="AR2292" t="s">
        <v>79</v>
      </c>
      <c r="AS2292" t="s">
        <v>77</v>
      </c>
      <c r="AT2292">
        <v>-907</v>
      </c>
      <c r="AU2292" t="s">
        <v>78</v>
      </c>
      <c r="AV2292" t="s">
        <v>79</v>
      </c>
      <c r="AW2292" t="s">
        <v>80</v>
      </c>
      <c r="AX2292" t="s">
        <v>161</v>
      </c>
      <c r="AY2292" t="s">
        <v>124</v>
      </c>
      <c r="AZ2292" t="s">
        <v>96</v>
      </c>
      <c r="BA2292" t="s">
        <v>76</v>
      </c>
      <c r="BB2292" t="s">
        <v>104</v>
      </c>
      <c r="BC2292">
        <v>30</v>
      </c>
      <c r="BD2292" t="s">
        <v>105</v>
      </c>
      <c r="BE2292">
        <v>6</v>
      </c>
      <c r="BF2292" t="s">
        <v>86</v>
      </c>
      <c r="BG2292" t="s">
        <v>106</v>
      </c>
      <c r="BH2292">
        <v>365243</v>
      </c>
      <c r="BI2292">
        <v>-875</v>
      </c>
      <c r="BJ2292">
        <v>-725</v>
      </c>
      <c r="BK2292">
        <v>-725</v>
      </c>
      <c r="BL2292">
        <v>-717</v>
      </c>
      <c r="BM2292">
        <v>0</v>
      </c>
    </row>
    <row r="2293" spans="1:65" x14ac:dyDescent="0.3">
      <c r="A2293">
        <v>119986</v>
      </c>
      <c r="B2293">
        <v>0</v>
      </c>
      <c r="C2293" t="s">
        <v>65</v>
      </c>
      <c r="D2293" t="s">
        <v>88</v>
      </c>
      <c r="E2293" t="s">
        <v>67</v>
      </c>
      <c r="F2293" t="s">
        <v>67</v>
      </c>
      <c r="G2293">
        <v>0</v>
      </c>
      <c r="H2293">
        <v>135000</v>
      </c>
      <c r="I2293">
        <v>1467612</v>
      </c>
      <c r="J2293" t="s">
        <v>69</v>
      </c>
      <c r="K2293" t="s">
        <v>70</v>
      </c>
      <c r="L2293" t="s">
        <v>71</v>
      </c>
      <c r="M2293" t="s">
        <v>72</v>
      </c>
      <c r="N2293">
        <v>4.6219999999999997E-2</v>
      </c>
      <c r="O2293">
        <v>21907</v>
      </c>
      <c r="P2293">
        <v>11531</v>
      </c>
      <c r="Q2293">
        <v>10663</v>
      </c>
      <c r="R2293">
        <v>4731</v>
      </c>
      <c r="S2293">
        <v>1</v>
      </c>
      <c r="T2293">
        <v>1</v>
      </c>
      <c r="U2293" t="s">
        <v>73</v>
      </c>
      <c r="V2293">
        <v>12</v>
      </c>
      <c r="W2293">
        <v>0</v>
      </c>
      <c r="X2293">
        <v>0</v>
      </c>
      <c r="Y2293">
        <v>0</v>
      </c>
      <c r="Z2293">
        <v>1</v>
      </c>
      <c r="AA2293">
        <v>1</v>
      </c>
      <c r="AB2293">
        <v>1</v>
      </c>
      <c r="AC2293" t="s">
        <v>209</v>
      </c>
      <c r="AD2293">
        <v>1686765</v>
      </c>
      <c r="AE2293" t="s">
        <v>93</v>
      </c>
      <c r="AF2293">
        <v>17010</v>
      </c>
      <c r="AG2293">
        <v>450000</v>
      </c>
      <c r="AH2293">
        <v>450000</v>
      </c>
      <c r="AI2293">
        <v>0</v>
      </c>
      <c r="AJ2293">
        <v>450000</v>
      </c>
      <c r="AK2293" t="s">
        <v>94</v>
      </c>
      <c r="AL2293">
        <v>21</v>
      </c>
      <c r="AM2293" t="s">
        <v>68</v>
      </c>
      <c r="AN2293">
        <v>1</v>
      </c>
      <c r="AO2293">
        <v>0</v>
      </c>
      <c r="AR2293" t="s">
        <v>79</v>
      </c>
      <c r="AS2293" t="s">
        <v>77</v>
      </c>
      <c r="AT2293">
        <v>-964</v>
      </c>
      <c r="AU2293" t="s">
        <v>78</v>
      </c>
      <c r="AV2293" t="s">
        <v>79</v>
      </c>
      <c r="AW2293" t="s">
        <v>101</v>
      </c>
      <c r="AX2293" t="s">
        <v>81</v>
      </c>
      <c r="AY2293" t="s">
        <v>207</v>
      </c>
      <c r="AZ2293" t="s">
        <v>96</v>
      </c>
      <c r="BA2293" t="s">
        <v>76</v>
      </c>
      <c r="BB2293" t="s">
        <v>138</v>
      </c>
      <c r="BC2293">
        <v>80</v>
      </c>
      <c r="BD2293" t="s">
        <v>141</v>
      </c>
      <c r="BE2293">
        <v>36</v>
      </c>
      <c r="BF2293" t="s">
        <v>112</v>
      </c>
      <c r="BG2293" t="s">
        <v>158</v>
      </c>
      <c r="BH2293">
        <v>365243</v>
      </c>
      <c r="BI2293">
        <v>-930</v>
      </c>
      <c r="BJ2293">
        <v>120</v>
      </c>
      <c r="BK2293">
        <v>-660</v>
      </c>
      <c r="BL2293">
        <v>-647</v>
      </c>
      <c r="BM2293">
        <v>0</v>
      </c>
    </row>
    <row r="2294" spans="1:65" x14ac:dyDescent="0.3">
      <c r="A2294">
        <v>120019</v>
      </c>
      <c r="B2294">
        <v>0</v>
      </c>
      <c r="C2294" t="s">
        <v>99</v>
      </c>
      <c r="D2294" t="s">
        <v>66</v>
      </c>
      <c r="E2294" t="s">
        <v>68</v>
      </c>
      <c r="F2294" t="s">
        <v>68</v>
      </c>
      <c r="G2294">
        <v>1</v>
      </c>
      <c r="H2294">
        <v>472500</v>
      </c>
      <c r="I2294">
        <v>225000</v>
      </c>
      <c r="J2294" t="s">
        <v>89</v>
      </c>
      <c r="K2294" t="s">
        <v>90</v>
      </c>
      <c r="L2294" t="s">
        <v>91</v>
      </c>
      <c r="M2294" t="s">
        <v>72</v>
      </c>
      <c r="N2294">
        <v>2.5163999999999999E-2</v>
      </c>
      <c r="O2294">
        <v>12088</v>
      </c>
      <c r="P2294">
        <v>2077</v>
      </c>
      <c r="Q2294">
        <v>8327</v>
      </c>
      <c r="R2294">
        <v>1519</v>
      </c>
      <c r="S2294">
        <v>2</v>
      </c>
      <c r="T2294">
        <v>2</v>
      </c>
      <c r="U2294" t="s">
        <v>109</v>
      </c>
      <c r="V2294">
        <v>14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135</v>
      </c>
      <c r="AD2294">
        <v>1653685</v>
      </c>
      <c r="AE2294" t="s">
        <v>99</v>
      </c>
      <c r="AF2294">
        <v>2250</v>
      </c>
      <c r="AG2294">
        <v>45000</v>
      </c>
      <c r="AH2294">
        <v>45000</v>
      </c>
      <c r="AJ2294">
        <v>45000</v>
      </c>
      <c r="AK2294" t="s">
        <v>125</v>
      </c>
      <c r="AL2294">
        <v>8</v>
      </c>
      <c r="AM2294" t="s">
        <v>68</v>
      </c>
      <c r="AN2294">
        <v>1</v>
      </c>
      <c r="AR2294" t="s">
        <v>79</v>
      </c>
      <c r="AS2294" t="s">
        <v>114</v>
      </c>
      <c r="AT2294">
        <v>-45</v>
      </c>
      <c r="AU2294" t="s">
        <v>76</v>
      </c>
      <c r="AV2294" t="s">
        <v>149</v>
      </c>
      <c r="AW2294" t="s">
        <v>80</v>
      </c>
      <c r="AX2294" t="s">
        <v>81</v>
      </c>
      <c r="AY2294" t="s">
        <v>76</v>
      </c>
      <c r="AZ2294" t="s">
        <v>131</v>
      </c>
      <c r="BA2294" t="s">
        <v>83</v>
      </c>
      <c r="BB2294" t="s">
        <v>178</v>
      </c>
      <c r="BC2294">
        <v>-1</v>
      </c>
      <c r="BD2294" t="s">
        <v>76</v>
      </c>
      <c r="BE2294">
        <v>0</v>
      </c>
      <c r="BF2294" t="s">
        <v>76</v>
      </c>
      <c r="BG2294" t="s">
        <v>132</v>
      </c>
    </row>
    <row r="2295" spans="1:65" x14ac:dyDescent="0.3">
      <c r="A2295">
        <v>120028</v>
      </c>
      <c r="B2295">
        <v>0</v>
      </c>
      <c r="C2295" t="s">
        <v>65</v>
      </c>
      <c r="D2295" t="s">
        <v>88</v>
      </c>
      <c r="E2295" t="s">
        <v>67</v>
      </c>
      <c r="F2295" t="s">
        <v>68</v>
      </c>
      <c r="G2295">
        <v>0</v>
      </c>
      <c r="H2295">
        <v>202500</v>
      </c>
      <c r="I2295">
        <v>1866181.5</v>
      </c>
      <c r="J2295" t="s">
        <v>69</v>
      </c>
      <c r="K2295" t="s">
        <v>90</v>
      </c>
      <c r="L2295" t="s">
        <v>91</v>
      </c>
      <c r="M2295" t="s">
        <v>127</v>
      </c>
      <c r="N2295">
        <v>3.5791999999999997E-2</v>
      </c>
      <c r="O2295">
        <v>15854</v>
      </c>
      <c r="P2295">
        <v>3859</v>
      </c>
      <c r="Q2295">
        <v>5165</v>
      </c>
      <c r="R2295">
        <v>779</v>
      </c>
      <c r="S2295">
        <v>2</v>
      </c>
      <c r="T2295">
        <v>2</v>
      </c>
      <c r="U2295" t="s">
        <v>109</v>
      </c>
      <c r="V2295">
        <v>10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 t="s">
        <v>143</v>
      </c>
      <c r="AD2295">
        <v>2427745</v>
      </c>
      <c r="AE2295" t="s">
        <v>93</v>
      </c>
      <c r="AF2295">
        <v>12717.045</v>
      </c>
      <c r="AG2295">
        <v>104013</v>
      </c>
      <c r="AH2295">
        <v>101331</v>
      </c>
      <c r="AI2295">
        <v>10404</v>
      </c>
      <c r="AJ2295">
        <v>104013</v>
      </c>
      <c r="AK2295" t="s">
        <v>75</v>
      </c>
      <c r="AL2295">
        <v>11</v>
      </c>
      <c r="AM2295" t="s">
        <v>68</v>
      </c>
      <c r="AN2295">
        <v>1</v>
      </c>
      <c r="AO2295">
        <v>0.101408706</v>
      </c>
      <c r="AR2295" t="s">
        <v>79</v>
      </c>
      <c r="AS2295" t="s">
        <v>77</v>
      </c>
      <c r="AT2295">
        <v>-2651</v>
      </c>
      <c r="AU2295" t="s">
        <v>78</v>
      </c>
      <c r="AV2295" t="s">
        <v>79</v>
      </c>
      <c r="AW2295" t="s">
        <v>101</v>
      </c>
      <c r="AX2295" t="s">
        <v>81</v>
      </c>
      <c r="AY2295" t="s">
        <v>95</v>
      </c>
      <c r="AZ2295" t="s">
        <v>96</v>
      </c>
      <c r="BA2295" t="s">
        <v>76</v>
      </c>
      <c r="BB2295" t="s">
        <v>104</v>
      </c>
      <c r="BC2295">
        <v>2535</v>
      </c>
      <c r="BD2295" t="s">
        <v>85</v>
      </c>
      <c r="BE2295">
        <v>10</v>
      </c>
      <c r="BF2295" t="s">
        <v>86</v>
      </c>
      <c r="BG2295" t="s">
        <v>151</v>
      </c>
      <c r="BH2295">
        <v>365243</v>
      </c>
      <c r="BI2295">
        <v>-2620</v>
      </c>
      <c r="BJ2295">
        <v>-2350</v>
      </c>
      <c r="BK2295">
        <v>-2350</v>
      </c>
      <c r="BL2295">
        <v>-2287</v>
      </c>
      <c r="BM2295">
        <v>1</v>
      </c>
    </row>
    <row r="2296" spans="1:65" x14ac:dyDescent="0.3">
      <c r="A2296">
        <v>120039</v>
      </c>
      <c r="B2296">
        <v>1</v>
      </c>
      <c r="C2296" t="s">
        <v>65</v>
      </c>
      <c r="D2296" t="s">
        <v>88</v>
      </c>
      <c r="E2296" t="s">
        <v>67</v>
      </c>
      <c r="F2296" t="s">
        <v>67</v>
      </c>
      <c r="G2296">
        <v>0</v>
      </c>
      <c r="H2296">
        <v>144000</v>
      </c>
      <c r="I2296">
        <v>1300500</v>
      </c>
      <c r="J2296" t="s">
        <v>113</v>
      </c>
      <c r="K2296" t="s">
        <v>70</v>
      </c>
      <c r="L2296" t="s">
        <v>139</v>
      </c>
      <c r="M2296" t="s">
        <v>72</v>
      </c>
      <c r="N2296">
        <v>3.0755000000000001E-2</v>
      </c>
      <c r="O2296">
        <v>23742</v>
      </c>
      <c r="P2296">
        <v>365243</v>
      </c>
      <c r="Q2296">
        <v>5341</v>
      </c>
      <c r="R2296">
        <v>4026</v>
      </c>
      <c r="S2296">
        <v>2</v>
      </c>
      <c r="T2296">
        <v>2</v>
      </c>
      <c r="U2296" t="s">
        <v>109</v>
      </c>
      <c r="V2296">
        <v>16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 t="s">
        <v>76</v>
      </c>
      <c r="AD2296">
        <v>2730777</v>
      </c>
      <c r="AE2296" t="s">
        <v>93</v>
      </c>
      <c r="AF2296">
        <v>9947.7000000000007</v>
      </c>
      <c r="AG2296">
        <v>50611.5</v>
      </c>
      <c r="AH2296">
        <v>53284.5</v>
      </c>
      <c r="AI2296">
        <v>0</v>
      </c>
      <c r="AJ2296">
        <v>50611.5</v>
      </c>
      <c r="AK2296" t="s">
        <v>109</v>
      </c>
      <c r="AL2296">
        <v>13</v>
      </c>
      <c r="AM2296" t="s">
        <v>68</v>
      </c>
      <c r="AN2296">
        <v>1</v>
      </c>
      <c r="AO2296">
        <v>0</v>
      </c>
      <c r="AR2296" t="s">
        <v>79</v>
      </c>
      <c r="AS2296" t="s">
        <v>77</v>
      </c>
      <c r="AT2296">
        <v>-448</v>
      </c>
      <c r="AU2296" t="s">
        <v>78</v>
      </c>
      <c r="AV2296" t="s">
        <v>79</v>
      </c>
      <c r="AX2296" t="s">
        <v>81</v>
      </c>
      <c r="AY2296" t="s">
        <v>103</v>
      </c>
      <c r="AZ2296" t="s">
        <v>96</v>
      </c>
      <c r="BA2296" t="s">
        <v>76</v>
      </c>
      <c r="BB2296" t="s">
        <v>104</v>
      </c>
      <c r="BC2296">
        <v>2001</v>
      </c>
      <c r="BD2296" t="s">
        <v>85</v>
      </c>
      <c r="BE2296">
        <v>6</v>
      </c>
      <c r="BF2296" t="s">
        <v>147</v>
      </c>
      <c r="BG2296" t="s">
        <v>151</v>
      </c>
      <c r="BH2296">
        <v>365243</v>
      </c>
      <c r="BI2296">
        <v>-417</v>
      </c>
      <c r="BJ2296">
        <v>-267</v>
      </c>
      <c r="BK2296">
        <v>-267</v>
      </c>
      <c r="BL2296">
        <v>-264</v>
      </c>
      <c r="BM2296">
        <v>0</v>
      </c>
    </row>
    <row r="2297" spans="1:65" x14ac:dyDescent="0.3">
      <c r="A2297">
        <v>120040</v>
      </c>
      <c r="B2297">
        <v>0</v>
      </c>
      <c r="C2297" t="s">
        <v>65</v>
      </c>
      <c r="D2297" t="s">
        <v>88</v>
      </c>
      <c r="E2297" t="s">
        <v>67</v>
      </c>
      <c r="F2297" t="s">
        <v>67</v>
      </c>
      <c r="G2297">
        <v>0</v>
      </c>
      <c r="H2297">
        <v>81000</v>
      </c>
      <c r="I2297">
        <v>202500</v>
      </c>
      <c r="J2297" t="s">
        <v>113</v>
      </c>
      <c r="K2297" t="s">
        <v>70</v>
      </c>
      <c r="L2297" t="s">
        <v>91</v>
      </c>
      <c r="M2297" t="s">
        <v>72</v>
      </c>
      <c r="N2297">
        <v>1.8849999999999999E-2</v>
      </c>
      <c r="O2297">
        <v>20678</v>
      </c>
      <c r="P2297">
        <v>365243</v>
      </c>
      <c r="Q2297">
        <v>1961</v>
      </c>
      <c r="R2297">
        <v>4163</v>
      </c>
      <c r="S2297">
        <v>2</v>
      </c>
      <c r="T2297">
        <v>2</v>
      </c>
      <c r="U2297" t="s">
        <v>125</v>
      </c>
      <c r="V2297">
        <v>16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76</v>
      </c>
      <c r="AD2297">
        <v>1975385</v>
      </c>
      <c r="AE2297" t="s">
        <v>93</v>
      </c>
      <c r="AF2297">
        <v>9058.5</v>
      </c>
      <c r="AG2297">
        <v>82350</v>
      </c>
      <c r="AH2297">
        <v>82350</v>
      </c>
      <c r="AI2297">
        <v>0</v>
      </c>
      <c r="AJ2297">
        <v>82350</v>
      </c>
      <c r="AK2297" t="s">
        <v>73</v>
      </c>
      <c r="AL2297">
        <v>17</v>
      </c>
      <c r="AM2297" t="s">
        <v>68</v>
      </c>
      <c r="AN2297">
        <v>1</v>
      </c>
      <c r="AO2297">
        <v>0</v>
      </c>
      <c r="AR2297" t="s">
        <v>79</v>
      </c>
      <c r="AS2297" t="s">
        <v>77</v>
      </c>
      <c r="AT2297">
        <v>-475</v>
      </c>
      <c r="AU2297" t="s">
        <v>78</v>
      </c>
      <c r="AV2297" t="s">
        <v>79</v>
      </c>
      <c r="AX2297" t="s">
        <v>81</v>
      </c>
      <c r="AY2297" t="s">
        <v>103</v>
      </c>
      <c r="AZ2297" t="s">
        <v>96</v>
      </c>
      <c r="BA2297" t="s">
        <v>76</v>
      </c>
      <c r="BB2297" t="s">
        <v>138</v>
      </c>
      <c r="BC2297">
        <v>25</v>
      </c>
      <c r="BD2297" t="s">
        <v>157</v>
      </c>
      <c r="BE2297">
        <v>10</v>
      </c>
      <c r="BF2297" t="s">
        <v>112</v>
      </c>
      <c r="BG2297" t="s">
        <v>158</v>
      </c>
      <c r="BH2297">
        <v>365243</v>
      </c>
      <c r="BI2297">
        <v>-383</v>
      </c>
      <c r="BJ2297">
        <v>-113</v>
      </c>
      <c r="BK2297">
        <v>-233</v>
      </c>
      <c r="BL2297">
        <v>-227</v>
      </c>
      <c r="BM2297">
        <v>0</v>
      </c>
    </row>
    <row r="2298" spans="1:65" x14ac:dyDescent="0.3">
      <c r="A2298">
        <v>120042</v>
      </c>
      <c r="B2298">
        <v>0</v>
      </c>
      <c r="C2298" t="s">
        <v>65</v>
      </c>
      <c r="D2298" t="s">
        <v>88</v>
      </c>
      <c r="E2298" t="s">
        <v>67</v>
      </c>
      <c r="F2298" t="s">
        <v>68</v>
      </c>
      <c r="G2298">
        <v>0</v>
      </c>
      <c r="H2298">
        <v>58500</v>
      </c>
      <c r="I2298">
        <v>540000</v>
      </c>
      <c r="J2298" t="s">
        <v>113</v>
      </c>
      <c r="K2298" t="s">
        <v>70</v>
      </c>
      <c r="L2298" t="s">
        <v>139</v>
      </c>
      <c r="M2298" t="s">
        <v>72</v>
      </c>
      <c r="N2298">
        <v>2.6391999999999999E-2</v>
      </c>
      <c r="O2298">
        <v>20452</v>
      </c>
      <c r="P2298">
        <v>365243</v>
      </c>
      <c r="Q2298">
        <v>7667</v>
      </c>
      <c r="R2298">
        <v>3419</v>
      </c>
      <c r="S2298">
        <v>2</v>
      </c>
      <c r="T2298">
        <v>2</v>
      </c>
      <c r="U2298" t="s">
        <v>109</v>
      </c>
      <c r="V2298">
        <v>11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76</v>
      </c>
      <c r="AD2298">
        <v>1110228</v>
      </c>
      <c r="AE2298" t="s">
        <v>93</v>
      </c>
      <c r="AF2298">
        <v>10164.915000000001</v>
      </c>
      <c r="AG2298">
        <v>89995.5</v>
      </c>
      <c r="AH2298">
        <v>80995.5</v>
      </c>
      <c r="AI2298">
        <v>9000</v>
      </c>
      <c r="AJ2298">
        <v>89995.5</v>
      </c>
      <c r="AK2298" t="s">
        <v>75</v>
      </c>
      <c r="AL2298">
        <v>17</v>
      </c>
      <c r="AM2298" t="s">
        <v>68</v>
      </c>
      <c r="AN2298">
        <v>1</v>
      </c>
      <c r="AO2298">
        <v>0.10891453700000001</v>
      </c>
      <c r="AR2298" t="s">
        <v>79</v>
      </c>
      <c r="AS2298" t="s">
        <v>77</v>
      </c>
      <c r="AT2298">
        <v>-2231</v>
      </c>
      <c r="AU2298" t="s">
        <v>78</v>
      </c>
      <c r="AV2298" t="s">
        <v>79</v>
      </c>
      <c r="AW2298" t="s">
        <v>80</v>
      </c>
      <c r="AX2298" t="s">
        <v>81</v>
      </c>
      <c r="AY2298" t="s">
        <v>103</v>
      </c>
      <c r="AZ2298" t="s">
        <v>96</v>
      </c>
      <c r="BA2298" t="s">
        <v>76</v>
      </c>
      <c r="BB2298" t="s">
        <v>104</v>
      </c>
      <c r="BC2298">
        <v>900</v>
      </c>
      <c r="BD2298" t="s">
        <v>85</v>
      </c>
      <c r="BE2298">
        <v>10</v>
      </c>
      <c r="BF2298" t="s">
        <v>86</v>
      </c>
      <c r="BG2298" t="s">
        <v>151</v>
      </c>
      <c r="BH2298">
        <v>365243</v>
      </c>
      <c r="BI2298">
        <v>-2195</v>
      </c>
      <c r="BJ2298">
        <v>-1925</v>
      </c>
      <c r="BK2298">
        <v>-1925</v>
      </c>
      <c r="BL2298">
        <v>-1902</v>
      </c>
      <c r="BM2298">
        <v>0</v>
      </c>
    </row>
    <row r="2299" spans="1:65" x14ac:dyDescent="0.3">
      <c r="A2299">
        <v>120052</v>
      </c>
      <c r="B2299">
        <v>1</v>
      </c>
      <c r="C2299" t="s">
        <v>65</v>
      </c>
      <c r="D2299" t="s">
        <v>88</v>
      </c>
      <c r="E2299" t="s">
        <v>67</v>
      </c>
      <c r="F2299" t="s">
        <v>67</v>
      </c>
      <c r="G2299">
        <v>0</v>
      </c>
      <c r="H2299">
        <v>76500</v>
      </c>
      <c r="I2299">
        <v>598486.5</v>
      </c>
      <c r="J2299" t="s">
        <v>69</v>
      </c>
      <c r="K2299" t="s">
        <v>70</v>
      </c>
      <c r="L2299" t="s">
        <v>91</v>
      </c>
      <c r="M2299" t="s">
        <v>72</v>
      </c>
      <c r="N2299">
        <v>1.8029E-2</v>
      </c>
      <c r="O2299">
        <v>13607</v>
      </c>
      <c r="P2299">
        <v>1617</v>
      </c>
      <c r="Q2299">
        <v>6347</v>
      </c>
      <c r="R2299">
        <v>4037</v>
      </c>
      <c r="S2299">
        <v>3</v>
      </c>
      <c r="T2299">
        <v>3</v>
      </c>
      <c r="U2299" t="s">
        <v>123</v>
      </c>
      <c r="V2299">
        <v>12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170</v>
      </c>
      <c r="AD2299">
        <v>2046283</v>
      </c>
      <c r="AE2299" t="s">
        <v>93</v>
      </c>
      <c r="AG2299">
        <v>51732</v>
      </c>
      <c r="AH2299">
        <v>51732</v>
      </c>
      <c r="AI2299">
        <v>0</v>
      </c>
      <c r="AJ2299">
        <v>51732</v>
      </c>
      <c r="AK2299" t="s">
        <v>75</v>
      </c>
      <c r="AL2299">
        <v>8</v>
      </c>
      <c r="AM2299" t="s">
        <v>68</v>
      </c>
      <c r="AN2299">
        <v>1</v>
      </c>
      <c r="AO2299">
        <v>0</v>
      </c>
      <c r="AR2299" t="s">
        <v>79</v>
      </c>
      <c r="AS2299" t="s">
        <v>114</v>
      </c>
      <c r="AT2299">
        <v>-218</v>
      </c>
      <c r="AU2299" t="s">
        <v>78</v>
      </c>
      <c r="AV2299" t="s">
        <v>165</v>
      </c>
      <c r="AX2299" t="s">
        <v>81</v>
      </c>
      <c r="AY2299" t="s">
        <v>111</v>
      </c>
      <c r="AZ2299" t="s">
        <v>76</v>
      </c>
      <c r="BA2299" t="s">
        <v>76</v>
      </c>
      <c r="BB2299" t="s">
        <v>104</v>
      </c>
      <c r="BC2299">
        <v>40</v>
      </c>
      <c r="BD2299" t="s">
        <v>105</v>
      </c>
      <c r="BF2299" t="s">
        <v>76</v>
      </c>
      <c r="BG2299" t="s">
        <v>106</v>
      </c>
    </row>
    <row r="2300" spans="1:65" x14ac:dyDescent="0.3">
      <c r="A2300">
        <v>120057</v>
      </c>
      <c r="B2300">
        <v>0</v>
      </c>
      <c r="C2300" t="s">
        <v>65</v>
      </c>
      <c r="D2300" t="s">
        <v>66</v>
      </c>
      <c r="E2300" t="s">
        <v>68</v>
      </c>
      <c r="F2300" t="s">
        <v>67</v>
      </c>
      <c r="G2300">
        <v>0</v>
      </c>
      <c r="H2300">
        <v>270000</v>
      </c>
      <c r="I2300">
        <v>900000</v>
      </c>
      <c r="J2300" t="s">
        <v>69</v>
      </c>
      <c r="K2300" t="s">
        <v>70</v>
      </c>
      <c r="L2300" t="s">
        <v>71</v>
      </c>
      <c r="M2300" t="s">
        <v>142</v>
      </c>
      <c r="N2300">
        <v>1.9101E-2</v>
      </c>
      <c r="O2300">
        <v>8164</v>
      </c>
      <c r="P2300">
        <v>203</v>
      </c>
      <c r="Q2300">
        <v>2957</v>
      </c>
      <c r="R2300">
        <v>829</v>
      </c>
      <c r="S2300">
        <v>2</v>
      </c>
      <c r="T2300">
        <v>2</v>
      </c>
      <c r="U2300" t="s">
        <v>73</v>
      </c>
      <c r="V2300">
        <v>13</v>
      </c>
      <c r="W2300">
        <v>1</v>
      </c>
      <c r="X2300">
        <v>1</v>
      </c>
      <c r="Y2300">
        <v>0</v>
      </c>
      <c r="Z2300">
        <v>1</v>
      </c>
      <c r="AA2300">
        <v>1</v>
      </c>
      <c r="AB2300">
        <v>0</v>
      </c>
      <c r="AC2300" t="s">
        <v>92</v>
      </c>
      <c r="AD2300">
        <v>1792586</v>
      </c>
      <c r="AE2300" t="s">
        <v>93</v>
      </c>
      <c r="AF2300">
        <v>14036.355</v>
      </c>
      <c r="AG2300">
        <v>130455</v>
      </c>
      <c r="AH2300">
        <v>149188.5</v>
      </c>
      <c r="AI2300">
        <v>13500</v>
      </c>
      <c r="AJ2300">
        <v>130455</v>
      </c>
      <c r="AK2300" t="s">
        <v>120</v>
      </c>
      <c r="AL2300">
        <v>13</v>
      </c>
      <c r="AM2300" t="s">
        <v>68</v>
      </c>
      <c r="AN2300">
        <v>1</v>
      </c>
      <c r="AO2300">
        <v>9.0373488000000002E-2</v>
      </c>
      <c r="AR2300" t="s">
        <v>79</v>
      </c>
      <c r="AS2300" t="s">
        <v>77</v>
      </c>
      <c r="AT2300">
        <v>-491</v>
      </c>
      <c r="AU2300" t="s">
        <v>78</v>
      </c>
      <c r="AV2300" t="s">
        <v>79</v>
      </c>
      <c r="AX2300" t="s">
        <v>102</v>
      </c>
      <c r="AY2300" t="s">
        <v>111</v>
      </c>
      <c r="AZ2300" t="s">
        <v>96</v>
      </c>
      <c r="BA2300" t="s">
        <v>76</v>
      </c>
      <c r="BB2300" t="s">
        <v>104</v>
      </c>
      <c r="BC2300">
        <v>2500</v>
      </c>
      <c r="BD2300" t="s">
        <v>85</v>
      </c>
      <c r="BE2300">
        <v>14</v>
      </c>
      <c r="BF2300" t="s">
        <v>147</v>
      </c>
      <c r="BG2300" t="s">
        <v>151</v>
      </c>
      <c r="BH2300">
        <v>365243</v>
      </c>
      <c r="BI2300">
        <v>-460</v>
      </c>
      <c r="BJ2300">
        <v>-70</v>
      </c>
      <c r="BK2300">
        <v>-70</v>
      </c>
      <c r="BL2300">
        <v>-67</v>
      </c>
      <c r="BM2300">
        <v>0</v>
      </c>
    </row>
    <row r="2301" spans="1:65" x14ac:dyDescent="0.3">
      <c r="A2301">
        <v>120061</v>
      </c>
      <c r="B2301">
        <v>0</v>
      </c>
      <c r="C2301" t="s">
        <v>65</v>
      </c>
      <c r="D2301" t="s">
        <v>88</v>
      </c>
      <c r="E2301" t="s">
        <v>67</v>
      </c>
      <c r="F2301" t="s">
        <v>68</v>
      </c>
      <c r="G2301">
        <v>0</v>
      </c>
      <c r="H2301">
        <v>180000</v>
      </c>
      <c r="I2301">
        <v>1046142</v>
      </c>
      <c r="J2301" t="s">
        <v>113</v>
      </c>
      <c r="K2301" t="s">
        <v>70</v>
      </c>
      <c r="L2301" t="s">
        <v>71</v>
      </c>
      <c r="M2301" t="s">
        <v>72</v>
      </c>
      <c r="N2301">
        <v>2.5163999999999999E-2</v>
      </c>
      <c r="O2301">
        <v>22688</v>
      </c>
      <c r="P2301">
        <v>365243</v>
      </c>
      <c r="Q2301">
        <v>6053</v>
      </c>
      <c r="R2301">
        <v>4279</v>
      </c>
      <c r="S2301">
        <v>2</v>
      </c>
      <c r="T2301">
        <v>2</v>
      </c>
      <c r="U2301" t="s">
        <v>123</v>
      </c>
      <c r="V2301">
        <v>10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 t="s">
        <v>76</v>
      </c>
      <c r="AD2301">
        <v>1829351</v>
      </c>
      <c r="AE2301" t="s">
        <v>65</v>
      </c>
      <c r="AG2301">
        <v>0</v>
      </c>
      <c r="AH2301">
        <v>0</v>
      </c>
      <c r="AK2301" t="s">
        <v>109</v>
      </c>
      <c r="AL2301">
        <v>9</v>
      </c>
      <c r="AM2301" t="s">
        <v>68</v>
      </c>
      <c r="AN2301">
        <v>1</v>
      </c>
      <c r="AR2301" t="s">
        <v>76</v>
      </c>
      <c r="AS2301" t="s">
        <v>129</v>
      </c>
      <c r="AT2301">
        <v>-241</v>
      </c>
      <c r="AU2301" t="s">
        <v>76</v>
      </c>
      <c r="AV2301" t="s">
        <v>79</v>
      </c>
      <c r="AX2301" t="s">
        <v>81</v>
      </c>
      <c r="AY2301" t="s">
        <v>76</v>
      </c>
      <c r="AZ2301" t="s">
        <v>76</v>
      </c>
      <c r="BA2301" t="s">
        <v>76</v>
      </c>
      <c r="BB2301" t="s">
        <v>121</v>
      </c>
      <c r="BC2301">
        <v>-1</v>
      </c>
      <c r="BD2301" t="s">
        <v>76</v>
      </c>
      <c r="BF2301" t="s">
        <v>76</v>
      </c>
      <c r="BG2301" t="s">
        <v>82</v>
      </c>
    </row>
    <row r="2302" spans="1:65" x14ac:dyDescent="0.3">
      <c r="A2302">
        <v>120062</v>
      </c>
      <c r="B2302">
        <v>0</v>
      </c>
      <c r="C2302" t="s">
        <v>65</v>
      </c>
      <c r="D2302" t="s">
        <v>66</v>
      </c>
      <c r="E2302" t="s">
        <v>67</v>
      </c>
      <c r="F2302" t="s">
        <v>68</v>
      </c>
      <c r="G2302">
        <v>0</v>
      </c>
      <c r="H2302">
        <v>157500</v>
      </c>
      <c r="I2302">
        <v>216000</v>
      </c>
      <c r="J2302" t="s">
        <v>69</v>
      </c>
      <c r="K2302" t="s">
        <v>90</v>
      </c>
      <c r="L2302" t="s">
        <v>91</v>
      </c>
      <c r="M2302" t="s">
        <v>72</v>
      </c>
      <c r="N2302">
        <v>1.0643E-2</v>
      </c>
      <c r="O2302">
        <v>18301</v>
      </c>
      <c r="P2302">
        <v>2172</v>
      </c>
      <c r="Q2302">
        <v>4278</v>
      </c>
      <c r="R2302">
        <v>1666</v>
      </c>
      <c r="S2302">
        <v>2</v>
      </c>
      <c r="T2302">
        <v>2</v>
      </c>
      <c r="U2302" t="s">
        <v>120</v>
      </c>
      <c r="V2302">
        <v>17</v>
      </c>
      <c r="W2302">
        <v>0</v>
      </c>
      <c r="X2302">
        <v>1</v>
      </c>
      <c r="Y2302">
        <v>1</v>
      </c>
      <c r="Z2302">
        <v>0</v>
      </c>
      <c r="AA2302">
        <v>0</v>
      </c>
      <c r="AB2302">
        <v>0</v>
      </c>
      <c r="AC2302" t="s">
        <v>173</v>
      </c>
      <c r="AD2302">
        <v>1679726</v>
      </c>
      <c r="AE2302" t="s">
        <v>65</v>
      </c>
      <c r="AG2302">
        <v>0</v>
      </c>
      <c r="AH2302">
        <v>0</v>
      </c>
      <c r="AK2302" t="s">
        <v>73</v>
      </c>
      <c r="AL2302">
        <v>9</v>
      </c>
      <c r="AM2302" t="s">
        <v>68</v>
      </c>
      <c r="AN2302">
        <v>1</v>
      </c>
      <c r="AR2302" t="s">
        <v>76</v>
      </c>
      <c r="AS2302" t="s">
        <v>129</v>
      </c>
      <c r="AT2302">
        <v>-279</v>
      </c>
      <c r="AU2302" t="s">
        <v>76</v>
      </c>
      <c r="AV2302" t="s">
        <v>79</v>
      </c>
      <c r="AX2302" t="s">
        <v>81</v>
      </c>
      <c r="AY2302" t="s">
        <v>76</v>
      </c>
      <c r="AZ2302" t="s">
        <v>76</v>
      </c>
      <c r="BA2302" t="s">
        <v>76</v>
      </c>
      <c r="BB2302" t="s">
        <v>121</v>
      </c>
      <c r="BC2302">
        <v>-1</v>
      </c>
      <c r="BD2302" t="s">
        <v>76</v>
      </c>
      <c r="BF2302" t="s">
        <v>76</v>
      </c>
      <c r="BG2302" t="s">
        <v>82</v>
      </c>
    </row>
    <row r="2303" spans="1:65" x14ac:dyDescent="0.3">
      <c r="A2303">
        <v>120063</v>
      </c>
      <c r="B2303">
        <v>0</v>
      </c>
      <c r="C2303" t="s">
        <v>65</v>
      </c>
      <c r="D2303" t="s">
        <v>88</v>
      </c>
      <c r="E2303" t="s">
        <v>68</v>
      </c>
      <c r="F2303" t="s">
        <v>68</v>
      </c>
      <c r="G2303">
        <v>0</v>
      </c>
      <c r="H2303">
        <v>382500</v>
      </c>
      <c r="I2303">
        <v>900000</v>
      </c>
      <c r="J2303" t="s">
        <v>69</v>
      </c>
      <c r="K2303" t="s">
        <v>70</v>
      </c>
      <c r="L2303" t="s">
        <v>91</v>
      </c>
      <c r="M2303" t="s">
        <v>72</v>
      </c>
      <c r="N2303">
        <v>8.5749999999999993E-3</v>
      </c>
      <c r="O2303">
        <v>17631</v>
      </c>
      <c r="P2303">
        <v>4909</v>
      </c>
      <c r="Q2303">
        <v>332</v>
      </c>
      <c r="R2303">
        <v>1168</v>
      </c>
      <c r="S2303">
        <v>2</v>
      </c>
      <c r="T2303">
        <v>2</v>
      </c>
      <c r="U2303" t="s">
        <v>75</v>
      </c>
      <c r="V2303">
        <v>11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0</v>
      </c>
      <c r="AC2303" t="s">
        <v>92</v>
      </c>
      <c r="AD2303">
        <v>1103693</v>
      </c>
      <c r="AE2303" t="s">
        <v>93</v>
      </c>
      <c r="AF2303">
        <v>6307.6949999999997</v>
      </c>
      <c r="AG2303">
        <v>136966.5</v>
      </c>
      <c r="AH2303">
        <v>136966.5</v>
      </c>
      <c r="AI2303">
        <v>0</v>
      </c>
      <c r="AJ2303">
        <v>136966.5</v>
      </c>
      <c r="AK2303" t="s">
        <v>73</v>
      </c>
      <c r="AL2303">
        <v>17</v>
      </c>
      <c r="AM2303" t="s">
        <v>68</v>
      </c>
      <c r="AN2303">
        <v>1</v>
      </c>
      <c r="AO2303">
        <v>0</v>
      </c>
      <c r="AR2303" t="s">
        <v>79</v>
      </c>
      <c r="AS2303" t="s">
        <v>77</v>
      </c>
      <c r="AT2303">
        <v>-1599</v>
      </c>
      <c r="AU2303" t="s">
        <v>78</v>
      </c>
      <c r="AV2303" t="s">
        <v>79</v>
      </c>
      <c r="AW2303" t="s">
        <v>80</v>
      </c>
      <c r="AX2303" t="s">
        <v>81</v>
      </c>
      <c r="AY2303" t="s">
        <v>103</v>
      </c>
      <c r="AZ2303" t="s">
        <v>96</v>
      </c>
      <c r="BA2303" t="s">
        <v>76</v>
      </c>
      <c r="BB2303" t="s">
        <v>104</v>
      </c>
      <c r="BC2303">
        <v>4000</v>
      </c>
      <c r="BD2303" t="s">
        <v>85</v>
      </c>
      <c r="BE2303">
        <v>24</v>
      </c>
      <c r="BF2303" t="s">
        <v>97</v>
      </c>
      <c r="BG2303" t="s">
        <v>98</v>
      </c>
      <c r="BH2303">
        <v>365243</v>
      </c>
      <c r="BI2303">
        <v>-1567</v>
      </c>
      <c r="BJ2303">
        <v>-877</v>
      </c>
      <c r="BK2303">
        <v>-907</v>
      </c>
      <c r="BL2303">
        <v>-903</v>
      </c>
      <c r="BM2303">
        <v>0</v>
      </c>
    </row>
    <row r="2304" spans="1:65" x14ac:dyDescent="0.3">
      <c r="A2304">
        <v>120084</v>
      </c>
      <c r="B2304">
        <v>0</v>
      </c>
      <c r="C2304" t="s">
        <v>65</v>
      </c>
      <c r="D2304" t="s">
        <v>66</v>
      </c>
      <c r="E2304" t="s">
        <v>67</v>
      </c>
      <c r="F2304" t="s">
        <v>68</v>
      </c>
      <c r="G2304">
        <v>0</v>
      </c>
      <c r="H2304">
        <v>112500</v>
      </c>
      <c r="I2304">
        <v>675000</v>
      </c>
      <c r="J2304" t="s">
        <v>113</v>
      </c>
      <c r="K2304" t="s">
        <v>90</v>
      </c>
      <c r="L2304" t="s">
        <v>140</v>
      </c>
      <c r="M2304" t="s">
        <v>169</v>
      </c>
      <c r="N2304">
        <v>6.3049999999999998E-3</v>
      </c>
      <c r="O2304">
        <v>23375</v>
      </c>
      <c r="P2304">
        <v>365243</v>
      </c>
      <c r="Q2304">
        <v>5700</v>
      </c>
      <c r="R2304">
        <v>4961</v>
      </c>
      <c r="S2304">
        <v>3</v>
      </c>
      <c r="T2304">
        <v>3</v>
      </c>
      <c r="U2304" t="s">
        <v>120</v>
      </c>
      <c r="V2304">
        <v>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t="s">
        <v>76</v>
      </c>
      <c r="AD2304">
        <v>2393600</v>
      </c>
      <c r="AE2304" t="s">
        <v>65</v>
      </c>
      <c r="AG2304">
        <v>0</v>
      </c>
      <c r="AH2304">
        <v>0</v>
      </c>
      <c r="AK2304" t="s">
        <v>125</v>
      </c>
      <c r="AL2304">
        <v>5</v>
      </c>
      <c r="AM2304" t="s">
        <v>68</v>
      </c>
      <c r="AN2304">
        <v>1</v>
      </c>
      <c r="AR2304" t="s">
        <v>76</v>
      </c>
      <c r="AS2304" t="s">
        <v>129</v>
      </c>
      <c r="AT2304">
        <v>-421</v>
      </c>
      <c r="AU2304" t="s">
        <v>76</v>
      </c>
      <c r="AV2304" t="s">
        <v>79</v>
      </c>
      <c r="AX2304" t="s">
        <v>81</v>
      </c>
      <c r="AY2304" t="s">
        <v>76</v>
      </c>
      <c r="AZ2304" t="s">
        <v>76</v>
      </c>
      <c r="BA2304" t="s">
        <v>76</v>
      </c>
      <c r="BB2304" t="s">
        <v>121</v>
      </c>
      <c r="BC2304">
        <v>-1</v>
      </c>
      <c r="BD2304" t="s">
        <v>76</v>
      </c>
      <c r="BF2304" t="s">
        <v>76</v>
      </c>
      <c r="BG2304" t="s">
        <v>82</v>
      </c>
    </row>
    <row r="2305" spans="1:65" x14ac:dyDescent="0.3">
      <c r="A2305">
        <v>120084</v>
      </c>
      <c r="B2305">
        <v>0</v>
      </c>
      <c r="C2305" t="s">
        <v>65</v>
      </c>
      <c r="D2305" t="s">
        <v>66</v>
      </c>
      <c r="E2305" t="s">
        <v>67</v>
      </c>
      <c r="F2305" t="s">
        <v>68</v>
      </c>
      <c r="G2305">
        <v>0</v>
      </c>
      <c r="H2305">
        <v>112500</v>
      </c>
      <c r="I2305">
        <v>675000</v>
      </c>
      <c r="J2305" t="s">
        <v>113</v>
      </c>
      <c r="K2305" t="s">
        <v>90</v>
      </c>
      <c r="L2305" t="s">
        <v>140</v>
      </c>
      <c r="M2305" t="s">
        <v>169</v>
      </c>
      <c r="N2305">
        <v>6.3049999999999998E-3</v>
      </c>
      <c r="O2305">
        <v>23375</v>
      </c>
      <c r="P2305">
        <v>365243</v>
      </c>
      <c r="Q2305">
        <v>5700</v>
      </c>
      <c r="R2305">
        <v>4961</v>
      </c>
      <c r="S2305">
        <v>3</v>
      </c>
      <c r="T2305">
        <v>3</v>
      </c>
      <c r="U2305" t="s">
        <v>120</v>
      </c>
      <c r="V2305">
        <v>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76</v>
      </c>
      <c r="AD2305">
        <v>2821380</v>
      </c>
      <c r="AE2305" t="s">
        <v>93</v>
      </c>
      <c r="AF2305">
        <v>10844.1</v>
      </c>
      <c r="AG2305">
        <v>56695.5</v>
      </c>
      <c r="AH2305">
        <v>59688</v>
      </c>
      <c r="AI2305">
        <v>0</v>
      </c>
      <c r="AJ2305">
        <v>56695.5</v>
      </c>
      <c r="AK2305" t="s">
        <v>120</v>
      </c>
      <c r="AL2305">
        <v>5</v>
      </c>
      <c r="AM2305" t="s">
        <v>68</v>
      </c>
      <c r="AN2305">
        <v>1</v>
      </c>
      <c r="AO2305">
        <v>0</v>
      </c>
      <c r="AR2305" t="s">
        <v>79</v>
      </c>
      <c r="AS2305" t="s">
        <v>77</v>
      </c>
      <c r="AT2305">
        <v>-462</v>
      </c>
      <c r="AU2305" t="s">
        <v>78</v>
      </c>
      <c r="AV2305" t="s">
        <v>79</v>
      </c>
      <c r="AW2305" t="s">
        <v>80</v>
      </c>
      <c r="AX2305" t="s">
        <v>81</v>
      </c>
      <c r="AY2305" t="s">
        <v>95</v>
      </c>
      <c r="AZ2305" t="s">
        <v>96</v>
      </c>
      <c r="BA2305" t="s">
        <v>76</v>
      </c>
      <c r="BB2305" t="s">
        <v>138</v>
      </c>
      <c r="BC2305">
        <v>111</v>
      </c>
      <c r="BD2305" t="s">
        <v>85</v>
      </c>
      <c r="BE2305">
        <v>6</v>
      </c>
      <c r="BF2305" t="s">
        <v>147</v>
      </c>
      <c r="BG2305" t="s">
        <v>151</v>
      </c>
      <c r="BH2305">
        <v>365243</v>
      </c>
      <c r="BI2305">
        <v>-431</v>
      </c>
      <c r="BJ2305">
        <v>-281</v>
      </c>
      <c r="BK2305">
        <v>-311</v>
      </c>
      <c r="BL2305">
        <v>-304</v>
      </c>
      <c r="BM2305">
        <v>0</v>
      </c>
    </row>
    <row r="2306" spans="1:65" x14ac:dyDescent="0.3">
      <c r="A2306">
        <v>120091</v>
      </c>
      <c r="B2306">
        <v>0</v>
      </c>
      <c r="C2306" t="s">
        <v>65</v>
      </c>
      <c r="D2306" t="s">
        <v>66</v>
      </c>
      <c r="E2306" t="s">
        <v>68</v>
      </c>
      <c r="F2306" t="s">
        <v>68</v>
      </c>
      <c r="G2306">
        <v>0</v>
      </c>
      <c r="H2306">
        <v>144000</v>
      </c>
      <c r="I2306">
        <v>239850</v>
      </c>
      <c r="J2306" t="s">
        <v>69</v>
      </c>
      <c r="K2306" t="s">
        <v>70</v>
      </c>
      <c r="L2306" t="s">
        <v>91</v>
      </c>
      <c r="M2306" t="s">
        <v>72</v>
      </c>
      <c r="N2306">
        <v>2.5163999999999999E-2</v>
      </c>
      <c r="O2306">
        <v>15863</v>
      </c>
      <c r="P2306">
        <v>1353</v>
      </c>
      <c r="Q2306">
        <v>5817</v>
      </c>
      <c r="R2306">
        <v>4673</v>
      </c>
      <c r="S2306">
        <v>2</v>
      </c>
      <c r="T2306">
        <v>2</v>
      </c>
      <c r="U2306" t="s">
        <v>125</v>
      </c>
      <c r="V2306">
        <v>15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168</v>
      </c>
      <c r="AD2306">
        <v>2731004</v>
      </c>
      <c r="AE2306" t="s">
        <v>93</v>
      </c>
      <c r="AF2306">
        <v>10613.16</v>
      </c>
      <c r="AG2306">
        <v>88888.5</v>
      </c>
      <c r="AH2306">
        <v>85936.5</v>
      </c>
      <c r="AI2306">
        <v>8892</v>
      </c>
      <c r="AJ2306">
        <v>88888.5</v>
      </c>
      <c r="AK2306" t="s">
        <v>123</v>
      </c>
      <c r="AL2306">
        <v>13</v>
      </c>
      <c r="AM2306" t="s">
        <v>68</v>
      </c>
      <c r="AN2306">
        <v>1</v>
      </c>
      <c r="AO2306">
        <v>0.102123268</v>
      </c>
      <c r="AR2306" t="s">
        <v>79</v>
      </c>
      <c r="AS2306" t="s">
        <v>77</v>
      </c>
      <c r="AT2306">
        <v>-2570</v>
      </c>
      <c r="AU2306" t="s">
        <v>78</v>
      </c>
      <c r="AV2306" t="s">
        <v>79</v>
      </c>
      <c r="AW2306" t="s">
        <v>110</v>
      </c>
      <c r="AX2306" t="s">
        <v>102</v>
      </c>
      <c r="AY2306" t="s">
        <v>136</v>
      </c>
      <c r="AZ2306" t="s">
        <v>96</v>
      </c>
      <c r="BA2306" t="s">
        <v>76</v>
      </c>
      <c r="BB2306" t="s">
        <v>84</v>
      </c>
      <c r="BC2306">
        <v>4000</v>
      </c>
      <c r="BD2306" t="s">
        <v>85</v>
      </c>
      <c r="BE2306">
        <v>9</v>
      </c>
      <c r="BF2306" t="s">
        <v>112</v>
      </c>
      <c r="BG2306" t="s">
        <v>98</v>
      </c>
      <c r="BH2306">
        <v>365243</v>
      </c>
      <c r="BI2306">
        <v>-2536</v>
      </c>
      <c r="BJ2306">
        <v>-2296</v>
      </c>
      <c r="BK2306">
        <v>-2296</v>
      </c>
      <c r="BL2306">
        <v>-2284</v>
      </c>
      <c r="BM2306">
        <v>1</v>
      </c>
    </row>
    <row r="2307" spans="1:65" x14ac:dyDescent="0.3">
      <c r="A2307">
        <v>120091</v>
      </c>
      <c r="B2307">
        <v>0</v>
      </c>
      <c r="C2307" t="s">
        <v>65</v>
      </c>
      <c r="D2307" t="s">
        <v>66</v>
      </c>
      <c r="E2307" t="s">
        <v>68</v>
      </c>
      <c r="F2307" t="s">
        <v>68</v>
      </c>
      <c r="G2307">
        <v>0</v>
      </c>
      <c r="H2307">
        <v>144000</v>
      </c>
      <c r="I2307">
        <v>239850</v>
      </c>
      <c r="J2307" t="s">
        <v>69</v>
      </c>
      <c r="K2307" t="s">
        <v>70</v>
      </c>
      <c r="L2307" t="s">
        <v>91</v>
      </c>
      <c r="M2307" t="s">
        <v>72</v>
      </c>
      <c r="N2307">
        <v>2.5163999999999999E-2</v>
      </c>
      <c r="O2307">
        <v>15863</v>
      </c>
      <c r="P2307">
        <v>1353</v>
      </c>
      <c r="Q2307">
        <v>5817</v>
      </c>
      <c r="R2307">
        <v>4673</v>
      </c>
      <c r="S2307">
        <v>2</v>
      </c>
      <c r="T2307">
        <v>2</v>
      </c>
      <c r="U2307" t="s">
        <v>125</v>
      </c>
      <c r="V2307">
        <v>15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t="s">
        <v>168</v>
      </c>
      <c r="AD2307">
        <v>2104435</v>
      </c>
      <c r="AE2307" t="s">
        <v>93</v>
      </c>
      <c r="AF2307">
        <v>6304.7250000000004</v>
      </c>
      <c r="AG2307">
        <v>58455</v>
      </c>
      <c r="AH2307">
        <v>54351</v>
      </c>
      <c r="AI2307">
        <v>9000</v>
      </c>
      <c r="AJ2307">
        <v>58455</v>
      </c>
      <c r="AK2307" t="s">
        <v>94</v>
      </c>
      <c r="AL2307">
        <v>11</v>
      </c>
      <c r="AM2307" t="s">
        <v>68</v>
      </c>
      <c r="AN2307">
        <v>1</v>
      </c>
      <c r="AO2307">
        <v>0.15472239099999999</v>
      </c>
      <c r="AR2307" t="s">
        <v>79</v>
      </c>
      <c r="AS2307" t="s">
        <v>77</v>
      </c>
      <c r="AT2307">
        <v>-2033</v>
      </c>
      <c r="AU2307" t="s">
        <v>78</v>
      </c>
      <c r="AV2307" t="s">
        <v>79</v>
      </c>
      <c r="AW2307" t="s">
        <v>101</v>
      </c>
      <c r="AX2307" t="s">
        <v>81</v>
      </c>
      <c r="AY2307" t="s">
        <v>124</v>
      </c>
      <c r="AZ2307" t="s">
        <v>96</v>
      </c>
      <c r="BA2307" t="s">
        <v>76</v>
      </c>
      <c r="BB2307" t="s">
        <v>104</v>
      </c>
      <c r="BC2307">
        <v>50</v>
      </c>
      <c r="BD2307" t="s">
        <v>105</v>
      </c>
      <c r="BE2307">
        <v>12</v>
      </c>
      <c r="BF2307" t="s">
        <v>86</v>
      </c>
      <c r="BG2307" t="s">
        <v>106</v>
      </c>
      <c r="BH2307">
        <v>365243</v>
      </c>
      <c r="BI2307">
        <v>-2002</v>
      </c>
      <c r="BJ2307">
        <v>-1672</v>
      </c>
      <c r="BK2307">
        <v>-1672</v>
      </c>
      <c r="BL2307">
        <v>-1668</v>
      </c>
      <c r="BM2307">
        <v>0</v>
      </c>
    </row>
    <row r="2308" spans="1:65" x14ac:dyDescent="0.3">
      <c r="A2308">
        <v>120121</v>
      </c>
      <c r="B2308">
        <v>0</v>
      </c>
      <c r="C2308" t="s">
        <v>65</v>
      </c>
      <c r="D2308" t="s">
        <v>66</v>
      </c>
      <c r="E2308" t="s">
        <v>68</v>
      </c>
      <c r="F2308" t="s">
        <v>68</v>
      </c>
      <c r="G2308">
        <v>0</v>
      </c>
      <c r="H2308">
        <v>360000</v>
      </c>
      <c r="I2308">
        <v>1971072</v>
      </c>
      <c r="J2308" t="s">
        <v>69</v>
      </c>
      <c r="K2308" t="s">
        <v>126</v>
      </c>
      <c r="L2308" t="s">
        <v>91</v>
      </c>
      <c r="M2308" t="s">
        <v>72</v>
      </c>
      <c r="N2308">
        <v>2.461E-2</v>
      </c>
      <c r="O2308">
        <v>14176</v>
      </c>
      <c r="P2308">
        <v>2628</v>
      </c>
      <c r="Q2308">
        <v>7373</v>
      </c>
      <c r="R2308">
        <v>4670</v>
      </c>
      <c r="S2308">
        <v>2</v>
      </c>
      <c r="T2308">
        <v>2</v>
      </c>
      <c r="U2308" t="s">
        <v>73</v>
      </c>
      <c r="V2308">
        <v>13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122</v>
      </c>
      <c r="AD2308">
        <v>2582723</v>
      </c>
      <c r="AE2308" t="s">
        <v>65</v>
      </c>
      <c r="AG2308">
        <v>0</v>
      </c>
      <c r="AH2308">
        <v>0</v>
      </c>
      <c r="AK2308" t="s">
        <v>120</v>
      </c>
      <c r="AL2308">
        <v>15</v>
      </c>
      <c r="AM2308" t="s">
        <v>68</v>
      </c>
      <c r="AN2308">
        <v>1</v>
      </c>
      <c r="AR2308" t="s">
        <v>76</v>
      </c>
      <c r="AS2308" t="s">
        <v>129</v>
      </c>
      <c r="AT2308">
        <v>-323</v>
      </c>
      <c r="AU2308" t="s">
        <v>76</v>
      </c>
      <c r="AV2308" t="s">
        <v>79</v>
      </c>
      <c r="AX2308" t="s">
        <v>81</v>
      </c>
      <c r="AY2308" t="s">
        <v>76</v>
      </c>
      <c r="AZ2308" t="s">
        <v>76</v>
      </c>
      <c r="BA2308" t="s">
        <v>76</v>
      </c>
      <c r="BB2308" t="s">
        <v>121</v>
      </c>
      <c r="BC2308">
        <v>-1</v>
      </c>
      <c r="BD2308" t="s">
        <v>76</v>
      </c>
      <c r="BF2308" t="s">
        <v>76</v>
      </c>
      <c r="BG2308" t="s">
        <v>82</v>
      </c>
    </row>
    <row r="2309" spans="1:65" x14ac:dyDescent="0.3">
      <c r="A2309">
        <v>120133</v>
      </c>
      <c r="B2309">
        <v>0</v>
      </c>
      <c r="C2309" t="s">
        <v>65</v>
      </c>
      <c r="D2309" t="s">
        <v>88</v>
      </c>
      <c r="E2309" t="s">
        <v>68</v>
      </c>
      <c r="F2309" t="s">
        <v>68</v>
      </c>
      <c r="G2309">
        <v>1</v>
      </c>
      <c r="H2309">
        <v>157500</v>
      </c>
      <c r="I2309">
        <v>904500</v>
      </c>
      <c r="J2309" t="s">
        <v>133</v>
      </c>
      <c r="K2309" t="s">
        <v>70</v>
      </c>
      <c r="L2309" t="s">
        <v>91</v>
      </c>
      <c r="M2309" t="s">
        <v>72</v>
      </c>
      <c r="N2309">
        <v>6.2069999999999998E-3</v>
      </c>
      <c r="O2309">
        <v>11107</v>
      </c>
      <c r="P2309">
        <v>644</v>
      </c>
      <c r="Q2309">
        <v>2076</v>
      </c>
      <c r="R2309">
        <v>3243</v>
      </c>
      <c r="S2309">
        <v>2</v>
      </c>
      <c r="T2309">
        <v>2</v>
      </c>
      <c r="U2309" t="s">
        <v>94</v>
      </c>
      <c r="V2309">
        <v>14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168</v>
      </c>
      <c r="AD2309">
        <v>2135581</v>
      </c>
      <c r="AE2309" t="s">
        <v>93</v>
      </c>
      <c r="AG2309">
        <v>29830.5</v>
      </c>
      <c r="AH2309">
        <v>29830.5</v>
      </c>
      <c r="AI2309">
        <v>0</v>
      </c>
      <c r="AJ2309">
        <v>29830.5</v>
      </c>
      <c r="AK2309" t="s">
        <v>120</v>
      </c>
      <c r="AL2309">
        <v>15</v>
      </c>
      <c r="AM2309" t="s">
        <v>68</v>
      </c>
      <c r="AN2309">
        <v>1</v>
      </c>
      <c r="AO2309">
        <v>0</v>
      </c>
      <c r="AR2309" t="s">
        <v>79</v>
      </c>
      <c r="AS2309" t="s">
        <v>180</v>
      </c>
      <c r="AT2309">
        <v>-2004</v>
      </c>
      <c r="AU2309" t="s">
        <v>78</v>
      </c>
      <c r="AV2309" t="s">
        <v>181</v>
      </c>
      <c r="AW2309" t="s">
        <v>80</v>
      </c>
      <c r="AX2309" t="s">
        <v>81</v>
      </c>
      <c r="AY2309" t="s">
        <v>124</v>
      </c>
      <c r="AZ2309" t="s">
        <v>76</v>
      </c>
      <c r="BA2309" t="s">
        <v>76</v>
      </c>
      <c r="BB2309" t="s">
        <v>104</v>
      </c>
      <c r="BC2309">
        <v>50</v>
      </c>
      <c r="BD2309" t="s">
        <v>105</v>
      </c>
      <c r="BF2309" t="s">
        <v>76</v>
      </c>
      <c r="BG2309" t="s">
        <v>106</v>
      </c>
    </row>
    <row r="2310" spans="1:65" x14ac:dyDescent="0.3">
      <c r="A2310">
        <v>120138</v>
      </c>
      <c r="B2310">
        <v>0</v>
      </c>
      <c r="C2310" t="s">
        <v>65</v>
      </c>
      <c r="D2310" t="s">
        <v>88</v>
      </c>
      <c r="E2310" t="s">
        <v>67</v>
      </c>
      <c r="F2310" t="s">
        <v>68</v>
      </c>
      <c r="G2310">
        <v>0</v>
      </c>
      <c r="H2310">
        <v>135000</v>
      </c>
      <c r="I2310">
        <v>954000</v>
      </c>
      <c r="J2310" t="s">
        <v>89</v>
      </c>
      <c r="K2310" t="s">
        <v>90</v>
      </c>
      <c r="L2310" t="s">
        <v>91</v>
      </c>
      <c r="M2310" t="s">
        <v>72</v>
      </c>
      <c r="N2310">
        <v>2.5163999999999999E-2</v>
      </c>
      <c r="O2310">
        <v>15953</v>
      </c>
      <c r="P2310">
        <v>3053</v>
      </c>
      <c r="Q2310">
        <v>6846</v>
      </c>
      <c r="R2310">
        <v>3415</v>
      </c>
      <c r="S2310">
        <v>2</v>
      </c>
      <c r="T2310">
        <v>2</v>
      </c>
      <c r="U2310" t="s">
        <v>120</v>
      </c>
      <c r="V2310">
        <v>14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 t="s">
        <v>137</v>
      </c>
      <c r="AD2310">
        <v>2049899</v>
      </c>
      <c r="AE2310" t="s">
        <v>99</v>
      </c>
      <c r="AF2310">
        <v>3780</v>
      </c>
      <c r="AG2310">
        <v>55652.4</v>
      </c>
      <c r="AH2310">
        <v>54000</v>
      </c>
      <c r="AI2310">
        <v>5567.4</v>
      </c>
      <c r="AJ2310">
        <v>55652.4</v>
      </c>
      <c r="AK2310" t="s">
        <v>94</v>
      </c>
      <c r="AL2310">
        <v>11</v>
      </c>
      <c r="AM2310" t="s">
        <v>68</v>
      </c>
      <c r="AN2310">
        <v>1</v>
      </c>
      <c r="AO2310">
        <v>0.10179065599999999</v>
      </c>
      <c r="AR2310" t="s">
        <v>79</v>
      </c>
      <c r="AS2310" t="s">
        <v>77</v>
      </c>
      <c r="AT2310">
        <v>-2566</v>
      </c>
      <c r="AU2310" t="s">
        <v>76</v>
      </c>
      <c r="AV2310" t="s">
        <v>79</v>
      </c>
      <c r="AX2310" t="s">
        <v>81</v>
      </c>
      <c r="AY2310" t="s">
        <v>95</v>
      </c>
      <c r="AZ2310" t="s">
        <v>131</v>
      </c>
      <c r="BA2310" t="s">
        <v>116</v>
      </c>
      <c r="BB2310" t="s">
        <v>138</v>
      </c>
      <c r="BC2310">
        <v>146</v>
      </c>
      <c r="BD2310" t="s">
        <v>85</v>
      </c>
      <c r="BE2310">
        <v>0</v>
      </c>
      <c r="BF2310" t="s">
        <v>76</v>
      </c>
      <c r="BG2310" t="s">
        <v>132</v>
      </c>
      <c r="BH2310">
        <v>-2566</v>
      </c>
      <c r="BI2310">
        <v>-2505</v>
      </c>
      <c r="BJ2310">
        <v>365243</v>
      </c>
      <c r="BK2310">
        <v>-1897</v>
      </c>
      <c r="BL2310">
        <v>365243</v>
      </c>
      <c r="BM2310">
        <v>0</v>
      </c>
    </row>
    <row r="2311" spans="1:65" x14ac:dyDescent="0.3">
      <c r="A2311">
        <v>120140</v>
      </c>
      <c r="B2311">
        <v>0</v>
      </c>
      <c r="C2311" t="s">
        <v>65</v>
      </c>
      <c r="D2311" t="s">
        <v>66</v>
      </c>
      <c r="E2311" t="s">
        <v>68</v>
      </c>
      <c r="F2311" t="s">
        <v>67</v>
      </c>
      <c r="G2311">
        <v>0</v>
      </c>
      <c r="H2311">
        <v>405000</v>
      </c>
      <c r="I2311">
        <v>152820</v>
      </c>
      <c r="J2311" t="s">
        <v>89</v>
      </c>
      <c r="K2311" t="s">
        <v>90</v>
      </c>
      <c r="L2311" t="s">
        <v>91</v>
      </c>
      <c r="M2311" t="s">
        <v>72</v>
      </c>
      <c r="N2311">
        <v>3.2561E-2</v>
      </c>
      <c r="O2311">
        <v>18713</v>
      </c>
      <c r="P2311">
        <v>1682</v>
      </c>
      <c r="Q2311">
        <v>2193</v>
      </c>
      <c r="R2311">
        <v>2115</v>
      </c>
      <c r="S2311">
        <v>1</v>
      </c>
      <c r="T2311">
        <v>1</v>
      </c>
      <c r="U2311" t="s">
        <v>120</v>
      </c>
      <c r="V2311">
        <v>11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92</v>
      </c>
      <c r="AD2311">
        <v>1308447</v>
      </c>
      <c r="AE2311" t="s">
        <v>93</v>
      </c>
      <c r="AF2311">
        <v>58150.44</v>
      </c>
      <c r="AG2311">
        <v>552096</v>
      </c>
      <c r="AH2311">
        <v>496746</v>
      </c>
      <c r="AI2311">
        <v>55350</v>
      </c>
      <c r="AJ2311">
        <v>552096</v>
      </c>
      <c r="AK2311" t="s">
        <v>125</v>
      </c>
      <c r="AL2311">
        <v>16</v>
      </c>
      <c r="AM2311" t="s">
        <v>68</v>
      </c>
      <c r="AN2311">
        <v>1</v>
      </c>
      <c r="AO2311">
        <v>0.10918605100000001</v>
      </c>
      <c r="AR2311" t="s">
        <v>79</v>
      </c>
      <c r="AS2311" t="s">
        <v>77</v>
      </c>
      <c r="AT2311">
        <v>-1775</v>
      </c>
      <c r="AU2311" t="s">
        <v>78</v>
      </c>
      <c r="AV2311" t="s">
        <v>79</v>
      </c>
      <c r="AW2311" t="s">
        <v>101</v>
      </c>
      <c r="AX2311" t="s">
        <v>81</v>
      </c>
      <c r="AY2311" t="s">
        <v>103</v>
      </c>
      <c r="AZ2311" t="s">
        <v>96</v>
      </c>
      <c r="BA2311" t="s">
        <v>76</v>
      </c>
      <c r="BB2311" t="s">
        <v>104</v>
      </c>
      <c r="BC2311">
        <v>3135</v>
      </c>
      <c r="BD2311" t="s">
        <v>85</v>
      </c>
      <c r="BE2311">
        <v>10</v>
      </c>
      <c r="BF2311" t="s">
        <v>147</v>
      </c>
      <c r="BG2311" t="s">
        <v>151</v>
      </c>
      <c r="BH2311">
        <v>365243</v>
      </c>
      <c r="BI2311">
        <v>-1744</v>
      </c>
      <c r="BJ2311">
        <v>-1474</v>
      </c>
      <c r="BK2311">
        <v>-1474</v>
      </c>
      <c r="BL2311">
        <v>-1469</v>
      </c>
      <c r="BM2311">
        <v>0</v>
      </c>
    </row>
    <row r="2312" spans="1:65" x14ac:dyDescent="0.3">
      <c r="A2312">
        <v>120142</v>
      </c>
      <c r="B2312">
        <v>0</v>
      </c>
      <c r="C2312" t="s">
        <v>65</v>
      </c>
      <c r="D2312" t="s">
        <v>66</v>
      </c>
      <c r="E2312" t="s">
        <v>68</v>
      </c>
      <c r="F2312" t="s">
        <v>68</v>
      </c>
      <c r="G2312">
        <v>0</v>
      </c>
      <c r="H2312">
        <v>135000</v>
      </c>
      <c r="I2312">
        <v>1125000</v>
      </c>
      <c r="J2312" t="s">
        <v>69</v>
      </c>
      <c r="K2312" t="s">
        <v>70</v>
      </c>
      <c r="L2312" t="s">
        <v>91</v>
      </c>
      <c r="M2312" t="s">
        <v>72</v>
      </c>
      <c r="N2312">
        <v>1.8849999999999999E-2</v>
      </c>
      <c r="O2312">
        <v>16816</v>
      </c>
      <c r="P2312">
        <v>3576</v>
      </c>
      <c r="Q2312">
        <v>1242</v>
      </c>
      <c r="R2312">
        <v>367</v>
      </c>
      <c r="S2312">
        <v>2</v>
      </c>
      <c r="T2312">
        <v>2</v>
      </c>
      <c r="U2312" t="s">
        <v>109</v>
      </c>
      <c r="V2312">
        <v>12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108</v>
      </c>
      <c r="AD2312">
        <v>2305362</v>
      </c>
      <c r="AE2312" t="s">
        <v>65</v>
      </c>
      <c r="AF2312">
        <v>9111.06</v>
      </c>
      <c r="AG2312">
        <v>45000</v>
      </c>
      <c r="AH2312">
        <v>46485</v>
      </c>
      <c r="AI2312">
        <v>0</v>
      </c>
      <c r="AJ2312">
        <v>45000</v>
      </c>
      <c r="AK2312" t="s">
        <v>109</v>
      </c>
      <c r="AL2312">
        <v>14</v>
      </c>
      <c r="AM2312" t="s">
        <v>68</v>
      </c>
      <c r="AN2312">
        <v>1</v>
      </c>
      <c r="AO2312">
        <v>0</v>
      </c>
      <c r="AR2312" t="s">
        <v>76</v>
      </c>
      <c r="AS2312" t="s">
        <v>77</v>
      </c>
      <c r="AT2312">
        <v>-2324</v>
      </c>
      <c r="AU2312" t="s">
        <v>78</v>
      </c>
      <c r="AV2312" t="s">
        <v>79</v>
      </c>
      <c r="AW2312" t="s">
        <v>101</v>
      </c>
      <c r="AX2312" t="s">
        <v>81</v>
      </c>
      <c r="AY2312" t="s">
        <v>76</v>
      </c>
      <c r="AZ2312" t="s">
        <v>82</v>
      </c>
      <c r="BA2312" t="s">
        <v>83</v>
      </c>
      <c r="BB2312" t="s">
        <v>121</v>
      </c>
      <c r="BC2312">
        <v>0</v>
      </c>
      <c r="BD2312" t="s">
        <v>76</v>
      </c>
      <c r="BE2312">
        <v>6</v>
      </c>
      <c r="BF2312" t="s">
        <v>86</v>
      </c>
      <c r="BG2312" t="s">
        <v>87</v>
      </c>
      <c r="BH2312">
        <v>365243</v>
      </c>
      <c r="BI2312">
        <v>-2294</v>
      </c>
      <c r="BJ2312">
        <v>-2144</v>
      </c>
      <c r="BK2312">
        <v>-2144</v>
      </c>
      <c r="BL2312">
        <v>-2140</v>
      </c>
      <c r="BM2312">
        <v>1</v>
      </c>
    </row>
    <row r="2313" spans="1:65" x14ac:dyDescent="0.3">
      <c r="A2313">
        <v>120158</v>
      </c>
      <c r="B2313">
        <v>0</v>
      </c>
      <c r="C2313" t="s">
        <v>65</v>
      </c>
      <c r="D2313" t="s">
        <v>66</v>
      </c>
      <c r="E2313" t="s">
        <v>67</v>
      </c>
      <c r="F2313" t="s">
        <v>68</v>
      </c>
      <c r="G2313">
        <v>0</v>
      </c>
      <c r="H2313">
        <v>207000</v>
      </c>
      <c r="I2313">
        <v>928935</v>
      </c>
      <c r="J2313" t="s">
        <v>69</v>
      </c>
      <c r="K2313" t="s">
        <v>90</v>
      </c>
      <c r="L2313" t="s">
        <v>119</v>
      </c>
      <c r="M2313" t="s">
        <v>72</v>
      </c>
      <c r="N2313">
        <v>1.0500000000000001E-2</v>
      </c>
      <c r="O2313">
        <v>11925</v>
      </c>
      <c r="P2313">
        <v>2828</v>
      </c>
      <c r="Q2313">
        <v>2827</v>
      </c>
      <c r="R2313">
        <v>4084</v>
      </c>
      <c r="S2313">
        <v>3</v>
      </c>
      <c r="T2313">
        <v>3</v>
      </c>
      <c r="U2313" t="s">
        <v>73</v>
      </c>
      <c r="V2313">
        <v>16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t="s">
        <v>92</v>
      </c>
      <c r="AD2313">
        <v>1015965</v>
      </c>
      <c r="AE2313" t="s">
        <v>99</v>
      </c>
      <c r="AG2313">
        <v>0</v>
      </c>
      <c r="AH2313">
        <v>0</v>
      </c>
      <c r="AK2313" t="s">
        <v>73</v>
      </c>
      <c r="AL2313">
        <v>10</v>
      </c>
      <c r="AM2313" t="s">
        <v>68</v>
      </c>
      <c r="AN2313">
        <v>1</v>
      </c>
      <c r="AR2313" t="s">
        <v>79</v>
      </c>
      <c r="AS2313" t="s">
        <v>129</v>
      </c>
      <c r="AT2313">
        <v>-154</v>
      </c>
      <c r="AU2313" t="s">
        <v>76</v>
      </c>
      <c r="AV2313" t="s">
        <v>79</v>
      </c>
      <c r="AX2313" t="s">
        <v>81</v>
      </c>
      <c r="AY2313" t="s">
        <v>76</v>
      </c>
      <c r="AZ2313" t="s">
        <v>76</v>
      </c>
      <c r="BA2313" t="s">
        <v>76</v>
      </c>
      <c r="BB2313" t="s">
        <v>121</v>
      </c>
      <c r="BC2313">
        <v>-1</v>
      </c>
      <c r="BD2313" t="s">
        <v>76</v>
      </c>
      <c r="BF2313" t="s">
        <v>76</v>
      </c>
      <c r="BG2313" t="s">
        <v>132</v>
      </c>
    </row>
    <row r="2314" spans="1:65" x14ac:dyDescent="0.3">
      <c r="A2314">
        <v>120186</v>
      </c>
      <c r="B2314">
        <v>0</v>
      </c>
      <c r="C2314" t="s">
        <v>65</v>
      </c>
      <c r="D2314" t="s">
        <v>66</v>
      </c>
      <c r="E2314" t="s">
        <v>68</v>
      </c>
      <c r="F2314" t="s">
        <v>68</v>
      </c>
      <c r="G2314">
        <v>0</v>
      </c>
      <c r="H2314">
        <v>225000</v>
      </c>
      <c r="I2314">
        <v>1305909</v>
      </c>
      <c r="J2314" t="s">
        <v>69</v>
      </c>
      <c r="K2314" t="s">
        <v>70</v>
      </c>
      <c r="L2314" t="s">
        <v>91</v>
      </c>
      <c r="M2314" t="s">
        <v>72</v>
      </c>
      <c r="N2314">
        <v>1.8634000000000001E-2</v>
      </c>
      <c r="O2314">
        <v>21237</v>
      </c>
      <c r="P2314">
        <v>2096</v>
      </c>
      <c r="Q2314">
        <v>7449</v>
      </c>
      <c r="R2314">
        <v>4256</v>
      </c>
      <c r="S2314">
        <v>2</v>
      </c>
      <c r="T2314">
        <v>2</v>
      </c>
      <c r="U2314" t="s">
        <v>120</v>
      </c>
      <c r="V2314">
        <v>13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t="s">
        <v>108</v>
      </c>
      <c r="AD2314">
        <v>2250269</v>
      </c>
      <c r="AE2314" t="s">
        <v>99</v>
      </c>
      <c r="AG2314">
        <v>0</v>
      </c>
      <c r="AH2314">
        <v>0</v>
      </c>
      <c r="AK2314" t="s">
        <v>109</v>
      </c>
      <c r="AL2314">
        <v>9</v>
      </c>
      <c r="AM2314" t="s">
        <v>68</v>
      </c>
      <c r="AN2314">
        <v>1</v>
      </c>
      <c r="AR2314" t="s">
        <v>79</v>
      </c>
      <c r="AS2314" t="s">
        <v>129</v>
      </c>
      <c r="AT2314">
        <v>-271</v>
      </c>
      <c r="AU2314" t="s">
        <v>76</v>
      </c>
      <c r="AV2314" t="s">
        <v>79</v>
      </c>
      <c r="AX2314" t="s">
        <v>81</v>
      </c>
      <c r="AY2314" t="s">
        <v>76</v>
      </c>
      <c r="AZ2314" t="s">
        <v>76</v>
      </c>
      <c r="BA2314" t="s">
        <v>76</v>
      </c>
      <c r="BB2314" t="s">
        <v>117</v>
      </c>
      <c r="BC2314">
        <v>4</v>
      </c>
      <c r="BD2314" t="s">
        <v>76</v>
      </c>
      <c r="BF2314" t="s">
        <v>76</v>
      </c>
      <c r="BG2314" t="s">
        <v>132</v>
      </c>
    </row>
    <row r="2315" spans="1:65" x14ac:dyDescent="0.3">
      <c r="A2315">
        <v>120192</v>
      </c>
      <c r="B2315">
        <v>0</v>
      </c>
      <c r="C2315" t="s">
        <v>65</v>
      </c>
      <c r="D2315" t="s">
        <v>88</v>
      </c>
      <c r="E2315" t="s">
        <v>67</v>
      </c>
      <c r="F2315" t="s">
        <v>68</v>
      </c>
      <c r="G2315">
        <v>2</v>
      </c>
      <c r="H2315">
        <v>216000</v>
      </c>
      <c r="I2315">
        <v>227520</v>
      </c>
      <c r="J2315" t="s">
        <v>69</v>
      </c>
      <c r="K2315" t="s">
        <v>70</v>
      </c>
      <c r="L2315" t="s">
        <v>140</v>
      </c>
      <c r="M2315" t="s">
        <v>72</v>
      </c>
      <c r="N2315">
        <v>1.8029E-2</v>
      </c>
      <c r="O2315">
        <v>13817</v>
      </c>
      <c r="P2315">
        <v>1112</v>
      </c>
      <c r="Q2315">
        <v>163</v>
      </c>
      <c r="R2315">
        <v>3415</v>
      </c>
      <c r="S2315">
        <v>3</v>
      </c>
      <c r="T2315">
        <v>3</v>
      </c>
      <c r="U2315" t="s">
        <v>120</v>
      </c>
      <c r="V2315">
        <v>11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t="s">
        <v>134</v>
      </c>
      <c r="AD2315">
        <v>1935583</v>
      </c>
      <c r="AE2315" t="s">
        <v>65</v>
      </c>
      <c r="AG2315">
        <v>0</v>
      </c>
      <c r="AH2315">
        <v>0</v>
      </c>
      <c r="AK2315" t="s">
        <v>94</v>
      </c>
      <c r="AL2315">
        <v>10</v>
      </c>
      <c r="AM2315" t="s">
        <v>68</v>
      </c>
      <c r="AN2315">
        <v>1</v>
      </c>
      <c r="AR2315" t="s">
        <v>76</v>
      </c>
      <c r="AS2315" t="s">
        <v>129</v>
      </c>
      <c r="AT2315">
        <v>-214</v>
      </c>
      <c r="AU2315" t="s">
        <v>76</v>
      </c>
      <c r="AV2315" t="s">
        <v>79</v>
      </c>
      <c r="AX2315" t="s">
        <v>81</v>
      </c>
      <c r="AY2315" t="s">
        <v>76</v>
      </c>
      <c r="AZ2315" t="s">
        <v>76</v>
      </c>
      <c r="BA2315" t="s">
        <v>76</v>
      </c>
      <c r="BB2315" t="s">
        <v>121</v>
      </c>
      <c r="BC2315">
        <v>-1</v>
      </c>
      <c r="BD2315" t="s">
        <v>76</v>
      </c>
      <c r="BF2315" t="s">
        <v>76</v>
      </c>
      <c r="BG2315" t="s">
        <v>82</v>
      </c>
    </row>
    <row r="2316" spans="1:65" x14ac:dyDescent="0.3">
      <c r="A2316">
        <v>120192</v>
      </c>
      <c r="B2316">
        <v>0</v>
      </c>
      <c r="C2316" t="s">
        <v>65</v>
      </c>
      <c r="D2316" t="s">
        <v>88</v>
      </c>
      <c r="E2316" t="s">
        <v>67</v>
      </c>
      <c r="F2316" t="s">
        <v>68</v>
      </c>
      <c r="G2316">
        <v>2</v>
      </c>
      <c r="H2316">
        <v>216000</v>
      </c>
      <c r="I2316">
        <v>227520</v>
      </c>
      <c r="J2316" t="s">
        <v>69</v>
      </c>
      <c r="K2316" t="s">
        <v>70</v>
      </c>
      <c r="L2316" t="s">
        <v>140</v>
      </c>
      <c r="M2316" t="s">
        <v>72</v>
      </c>
      <c r="N2316">
        <v>1.8029E-2</v>
      </c>
      <c r="O2316">
        <v>13817</v>
      </c>
      <c r="P2316">
        <v>1112</v>
      </c>
      <c r="Q2316">
        <v>163</v>
      </c>
      <c r="R2316">
        <v>3415</v>
      </c>
      <c r="S2316">
        <v>3</v>
      </c>
      <c r="T2316">
        <v>3</v>
      </c>
      <c r="U2316" t="s">
        <v>120</v>
      </c>
      <c r="V2316">
        <v>11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134</v>
      </c>
      <c r="AD2316">
        <v>1425989</v>
      </c>
      <c r="AE2316" t="s">
        <v>93</v>
      </c>
      <c r="AF2316">
        <v>13113.18</v>
      </c>
      <c r="AG2316">
        <v>114291</v>
      </c>
      <c r="AH2316">
        <v>113044.5</v>
      </c>
      <c r="AI2316">
        <v>11430</v>
      </c>
      <c r="AJ2316">
        <v>114291</v>
      </c>
      <c r="AK2316" t="s">
        <v>94</v>
      </c>
      <c r="AL2316">
        <v>8</v>
      </c>
      <c r="AM2316" t="s">
        <v>68</v>
      </c>
      <c r="AN2316">
        <v>1</v>
      </c>
      <c r="AO2316">
        <v>0.10000690199999999</v>
      </c>
      <c r="AR2316" t="s">
        <v>79</v>
      </c>
      <c r="AS2316" t="s">
        <v>77</v>
      </c>
      <c r="AT2316">
        <v>-2265</v>
      </c>
      <c r="AU2316" t="s">
        <v>78</v>
      </c>
      <c r="AV2316" t="s">
        <v>79</v>
      </c>
      <c r="AW2316" t="s">
        <v>101</v>
      </c>
      <c r="AX2316" t="s">
        <v>81</v>
      </c>
      <c r="AY2316" t="s">
        <v>103</v>
      </c>
      <c r="AZ2316" t="s">
        <v>96</v>
      </c>
      <c r="BA2316" t="s">
        <v>76</v>
      </c>
      <c r="BB2316" t="s">
        <v>104</v>
      </c>
      <c r="BC2316">
        <v>1450</v>
      </c>
      <c r="BD2316" t="s">
        <v>85</v>
      </c>
      <c r="BE2316">
        <v>12</v>
      </c>
      <c r="BF2316" t="s">
        <v>86</v>
      </c>
      <c r="BG2316" t="s">
        <v>151</v>
      </c>
      <c r="BH2316">
        <v>365243</v>
      </c>
      <c r="BI2316">
        <v>-2234</v>
      </c>
      <c r="BJ2316">
        <v>-1904</v>
      </c>
      <c r="BK2316">
        <v>-1904</v>
      </c>
      <c r="BL2316">
        <v>-1900</v>
      </c>
      <c r="BM2316">
        <v>1</v>
      </c>
    </row>
    <row r="2317" spans="1:65" x14ac:dyDescent="0.3">
      <c r="A2317">
        <v>120201</v>
      </c>
      <c r="B2317">
        <v>0</v>
      </c>
      <c r="C2317" t="s">
        <v>99</v>
      </c>
      <c r="D2317" t="s">
        <v>88</v>
      </c>
      <c r="E2317" t="s">
        <v>67</v>
      </c>
      <c r="F2317" t="s">
        <v>68</v>
      </c>
      <c r="G2317">
        <v>2</v>
      </c>
      <c r="H2317">
        <v>112500</v>
      </c>
      <c r="I2317">
        <v>247500</v>
      </c>
      <c r="J2317" t="s">
        <v>69</v>
      </c>
      <c r="K2317" t="s">
        <v>70</v>
      </c>
      <c r="L2317" t="s">
        <v>91</v>
      </c>
      <c r="M2317" t="s">
        <v>72</v>
      </c>
      <c r="N2317">
        <v>1.0966E-2</v>
      </c>
      <c r="O2317">
        <v>12035</v>
      </c>
      <c r="P2317">
        <v>3900</v>
      </c>
      <c r="Q2317">
        <v>10899</v>
      </c>
      <c r="R2317">
        <v>2426</v>
      </c>
      <c r="S2317">
        <v>2</v>
      </c>
      <c r="T2317">
        <v>2</v>
      </c>
      <c r="U2317" t="s">
        <v>125</v>
      </c>
      <c r="V2317">
        <v>10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 t="s">
        <v>92</v>
      </c>
      <c r="AD2317">
        <v>2265928</v>
      </c>
      <c r="AE2317" t="s">
        <v>65</v>
      </c>
      <c r="AF2317">
        <v>26687.07</v>
      </c>
      <c r="AG2317">
        <v>630000</v>
      </c>
      <c r="AH2317">
        <v>742959</v>
      </c>
      <c r="AJ2317">
        <v>630000</v>
      </c>
      <c r="AK2317" t="s">
        <v>73</v>
      </c>
      <c r="AL2317">
        <v>12</v>
      </c>
      <c r="AM2317" t="s">
        <v>68</v>
      </c>
      <c r="AN2317">
        <v>1</v>
      </c>
      <c r="AR2317" t="s">
        <v>76</v>
      </c>
      <c r="AS2317" t="s">
        <v>77</v>
      </c>
      <c r="AT2317">
        <v>-453</v>
      </c>
      <c r="AU2317" t="s">
        <v>78</v>
      </c>
      <c r="AV2317" t="s">
        <v>79</v>
      </c>
      <c r="AX2317" t="s">
        <v>161</v>
      </c>
      <c r="AY2317" t="s">
        <v>76</v>
      </c>
      <c r="AZ2317" t="s">
        <v>82</v>
      </c>
      <c r="BA2317" t="s">
        <v>116</v>
      </c>
      <c r="BB2317" t="s">
        <v>121</v>
      </c>
      <c r="BC2317">
        <v>-1</v>
      </c>
      <c r="BD2317" t="s">
        <v>76</v>
      </c>
      <c r="BE2317">
        <v>48</v>
      </c>
      <c r="BF2317" t="s">
        <v>112</v>
      </c>
      <c r="BG2317" t="s">
        <v>118</v>
      </c>
      <c r="BH2317">
        <v>365243</v>
      </c>
      <c r="BI2317">
        <v>-423</v>
      </c>
      <c r="BJ2317">
        <v>987</v>
      </c>
      <c r="BK2317">
        <v>-153</v>
      </c>
      <c r="BL2317">
        <v>-149</v>
      </c>
      <c r="BM2317">
        <v>1</v>
      </c>
    </row>
    <row r="2318" spans="1:65" x14ac:dyDescent="0.3">
      <c r="A2318">
        <v>120212</v>
      </c>
      <c r="B2318">
        <v>0</v>
      </c>
      <c r="C2318" t="s">
        <v>65</v>
      </c>
      <c r="D2318" t="s">
        <v>66</v>
      </c>
      <c r="E2318" t="s">
        <v>68</v>
      </c>
      <c r="F2318" t="s">
        <v>68</v>
      </c>
      <c r="G2318">
        <v>0</v>
      </c>
      <c r="H2318">
        <v>180000</v>
      </c>
      <c r="I2318">
        <v>675000</v>
      </c>
      <c r="J2318" t="s">
        <v>89</v>
      </c>
      <c r="K2318" t="s">
        <v>90</v>
      </c>
      <c r="L2318" t="s">
        <v>91</v>
      </c>
      <c r="M2318" t="s">
        <v>72</v>
      </c>
      <c r="N2318">
        <v>2.6391999999999999E-2</v>
      </c>
      <c r="O2318">
        <v>18789</v>
      </c>
      <c r="P2318">
        <v>146</v>
      </c>
      <c r="Q2318">
        <v>5120</v>
      </c>
      <c r="R2318">
        <v>2319</v>
      </c>
      <c r="S2318">
        <v>2</v>
      </c>
      <c r="T2318">
        <v>2</v>
      </c>
      <c r="U2318" t="s">
        <v>123</v>
      </c>
      <c r="V2318">
        <v>10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 t="s">
        <v>141</v>
      </c>
      <c r="AD2318">
        <v>2523539</v>
      </c>
      <c r="AE2318" t="s">
        <v>93</v>
      </c>
      <c r="AF2318">
        <v>3033.9450000000002</v>
      </c>
      <c r="AG2318">
        <v>63769.5</v>
      </c>
      <c r="AH2318">
        <v>63769.5</v>
      </c>
      <c r="AI2318">
        <v>0</v>
      </c>
      <c r="AJ2318">
        <v>63769.5</v>
      </c>
      <c r="AK2318" t="s">
        <v>109</v>
      </c>
      <c r="AL2318">
        <v>13</v>
      </c>
      <c r="AM2318" t="s">
        <v>68</v>
      </c>
      <c r="AN2318">
        <v>1</v>
      </c>
      <c r="AO2318">
        <v>0</v>
      </c>
      <c r="AR2318" t="s">
        <v>79</v>
      </c>
      <c r="AS2318" t="s">
        <v>77</v>
      </c>
      <c r="AT2318">
        <v>-66</v>
      </c>
      <c r="AU2318" t="s">
        <v>78</v>
      </c>
      <c r="AV2318" t="s">
        <v>79</v>
      </c>
      <c r="AW2318" t="s">
        <v>101</v>
      </c>
      <c r="AX2318" t="s">
        <v>161</v>
      </c>
      <c r="AY2318" t="s">
        <v>111</v>
      </c>
      <c r="AZ2318" t="s">
        <v>96</v>
      </c>
      <c r="BA2318" t="s">
        <v>76</v>
      </c>
      <c r="BB2318" t="s">
        <v>104</v>
      </c>
      <c r="BC2318">
        <v>2326</v>
      </c>
      <c r="BD2318" t="s">
        <v>85</v>
      </c>
      <c r="BE2318">
        <v>24</v>
      </c>
      <c r="BF2318" t="s">
        <v>97</v>
      </c>
      <c r="BG2318" t="s">
        <v>98</v>
      </c>
      <c r="BH2318">
        <v>365243</v>
      </c>
      <c r="BI2318">
        <v>-32</v>
      </c>
      <c r="BJ2318">
        <v>658</v>
      </c>
      <c r="BK2318">
        <v>365243</v>
      </c>
      <c r="BL2318">
        <v>365243</v>
      </c>
      <c r="BM2318">
        <v>0</v>
      </c>
    </row>
    <row r="2319" spans="1:65" x14ac:dyDescent="0.3">
      <c r="A2319">
        <v>120223</v>
      </c>
      <c r="B2319">
        <v>0</v>
      </c>
      <c r="C2319" t="s">
        <v>65</v>
      </c>
      <c r="D2319" t="s">
        <v>88</v>
      </c>
      <c r="E2319" t="s">
        <v>67</v>
      </c>
      <c r="F2319" t="s">
        <v>68</v>
      </c>
      <c r="G2319">
        <v>0</v>
      </c>
      <c r="H2319">
        <v>103500</v>
      </c>
      <c r="I2319">
        <v>225000</v>
      </c>
      <c r="J2319" t="s">
        <v>113</v>
      </c>
      <c r="K2319" t="s">
        <v>70</v>
      </c>
      <c r="L2319" t="s">
        <v>91</v>
      </c>
      <c r="M2319" t="s">
        <v>72</v>
      </c>
      <c r="N2319">
        <v>1.8208999999999999E-2</v>
      </c>
      <c r="O2319">
        <v>24445</v>
      </c>
      <c r="P2319">
        <v>365243</v>
      </c>
      <c r="Q2319">
        <v>14491</v>
      </c>
      <c r="R2319">
        <v>3854</v>
      </c>
      <c r="S2319">
        <v>3</v>
      </c>
      <c r="T2319">
        <v>3</v>
      </c>
      <c r="U2319" t="s">
        <v>125</v>
      </c>
      <c r="V2319">
        <v>11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76</v>
      </c>
      <c r="AD2319">
        <v>2103595</v>
      </c>
      <c r="AE2319" t="s">
        <v>93</v>
      </c>
      <c r="AF2319">
        <v>7058.5649999999996</v>
      </c>
      <c r="AG2319">
        <v>69390</v>
      </c>
      <c r="AH2319">
        <v>74340</v>
      </c>
      <c r="AI2319">
        <v>0</v>
      </c>
      <c r="AJ2319">
        <v>69390</v>
      </c>
      <c r="AK2319" t="s">
        <v>109</v>
      </c>
      <c r="AL2319">
        <v>12</v>
      </c>
      <c r="AM2319" t="s">
        <v>68</v>
      </c>
      <c r="AN2319">
        <v>1</v>
      </c>
      <c r="AO2319">
        <v>0</v>
      </c>
      <c r="AR2319" t="s">
        <v>79</v>
      </c>
      <c r="AS2319" t="s">
        <v>77</v>
      </c>
      <c r="AT2319">
        <v>-11</v>
      </c>
      <c r="AU2319" t="s">
        <v>78</v>
      </c>
      <c r="AV2319" t="s">
        <v>79</v>
      </c>
      <c r="AW2319" t="s">
        <v>80</v>
      </c>
      <c r="AX2319" t="s">
        <v>81</v>
      </c>
      <c r="AY2319" t="s">
        <v>157</v>
      </c>
      <c r="AZ2319" t="s">
        <v>96</v>
      </c>
      <c r="BA2319" t="s">
        <v>76</v>
      </c>
      <c r="BB2319" t="s">
        <v>138</v>
      </c>
      <c r="BC2319">
        <v>50</v>
      </c>
      <c r="BD2319" t="s">
        <v>157</v>
      </c>
      <c r="BE2319">
        <v>12</v>
      </c>
      <c r="BF2319" t="s">
        <v>112</v>
      </c>
      <c r="BG2319" t="s">
        <v>158</v>
      </c>
      <c r="BH2319">
        <v>365243</v>
      </c>
      <c r="BI2319">
        <v>365243</v>
      </c>
      <c r="BJ2319">
        <v>350</v>
      </c>
      <c r="BK2319">
        <v>365243</v>
      </c>
      <c r="BL2319">
        <v>365243</v>
      </c>
      <c r="BM2319">
        <v>0</v>
      </c>
    </row>
    <row r="2320" spans="1:65" x14ac:dyDescent="0.3">
      <c r="A2320">
        <v>120229</v>
      </c>
      <c r="B2320">
        <v>1</v>
      </c>
      <c r="C2320" t="s">
        <v>65</v>
      </c>
      <c r="D2320" t="s">
        <v>66</v>
      </c>
      <c r="E2320" t="s">
        <v>67</v>
      </c>
      <c r="F2320" t="s">
        <v>68</v>
      </c>
      <c r="G2320">
        <v>0</v>
      </c>
      <c r="H2320">
        <v>157500</v>
      </c>
      <c r="I2320">
        <v>382500</v>
      </c>
      <c r="J2320" t="s">
        <v>89</v>
      </c>
      <c r="K2320" t="s">
        <v>90</v>
      </c>
      <c r="L2320" t="s">
        <v>91</v>
      </c>
      <c r="M2320" t="s">
        <v>72</v>
      </c>
      <c r="N2320">
        <v>1.9101E-2</v>
      </c>
      <c r="O2320">
        <v>10527</v>
      </c>
      <c r="P2320">
        <v>1765</v>
      </c>
      <c r="Q2320">
        <v>409</v>
      </c>
      <c r="R2320">
        <v>2446</v>
      </c>
      <c r="S2320">
        <v>2</v>
      </c>
      <c r="T2320">
        <v>2</v>
      </c>
      <c r="U2320" t="s">
        <v>75</v>
      </c>
      <c r="V2320">
        <v>12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 t="s">
        <v>108</v>
      </c>
      <c r="AD2320">
        <v>2760785</v>
      </c>
      <c r="AE2320" t="s">
        <v>99</v>
      </c>
      <c r="AF2320">
        <v>14625</v>
      </c>
      <c r="AG2320">
        <v>0</v>
      </c>
      <c r="AH2320">
        <v>292500</v>
      </c>
      <c r="AK2320" t="s">
        <v>125</v>
      </c>
      <c r="AL2320">
        <v>13</v>
      </c>
      <c r="AM2320" t="s">
        <v>68</v>
      </c>
      <c r="AN2320">
        <v>1</v>
      </c>
      <c r="AR2320" t="s">
        <v>79</v>
      </c>
      <c r="AS2320" t="s">
        <v>77</v>
      </c>
      <c r="AT2320">
        <v>-551</v>
      </c>
      <c r="AU2320" t="s">
        <v>76</v>
      </c>
      <c r="AV2320" t="s">
        <v>79</v>
      </c>
      <c r="AX2320" t="s">
        <v>161</v>
      </c>
      <c r="AY2320" t="s">
        <v>76</v>
      </c>
      <c r="AZ2320" t="s">
        <v>131</v>
      </c>
      <c r="BA2320" t="s">
        <v>116</v>
      </c>
      <c r="BB2320" t="s">
        <v>117</v>
      </c>
      <c r="BC2320">
        <v>21</v>
      </c>
      <c r="BD2320" t="s">
        <v>76</v>
      </c>
      <c r="BE2320">
        <v>0</v>
      </c>
      <c r="BF2320" t="s">
        <v>76</v>
      </c>
      <c r="BG2320" t="s">
        <v>160</v>
      </c>
      <c r="BH2320">
        <v>-535</v>
      </c>
      <c r="BI2320">
        <v>-503</v>
      </c>
      <c r="BJ2320">
        <v>365243</v>
      </c>
      <c r="BK2320">
        <v>365243</v>
      </c>
      <c r="BL2320">
        <v>365243</v>
      </c>
      <c r="BM2320">
        <v>0</v>
      </c>
    </row>
    <row r="2321" spans="1:65" x14ac:dyDescent="0.3">
      <c r="A2321">
        <v>120238</v>
      </c>
      <c r="B2321">
        <v>0</v>
      </c>
      <c r="C2321" t="s">
        <v>65</v>
      </c>
      <c r="D2321" t="s">
        <v>88</v>
      </c>
      <c r="E2321" t="s">
        <v>67</v>
      </c>
      <c r="F2321" t="s">
        <v>68</v>
      </c>
      <c r="G2321">
        <v>0</v>
      </c>
      <c r="H2321">
        <v>135000</v>
      </c>
      <c r="I2321">
        <v>1150204.5</v>
      </c>
      <c r="J2321" t="s">
        <v>69</v>
      </c>
      <c r="K2321" t="s">
        <v>70</v>
      </c>
      <c r="L2321" t="s">
        <v>139</v>
      </c>
      <c r="M2321" t="s">
        <v>169</v>
      </c>
      <c r="N2321">
        <v>4.6219999999999997E-2</v>
      </c>
      <c r="O2321">
        <v>23701</v>
      </c>
      <c r="P2321">
        <v>149</v>
      </c>
      <c r="Q2321">
        <v>12100</v>
      </c>
      <c r="R2321">
        <v>4288</v>
      </c>
      <c r="S2321">
        <v>1</v>
      </c>
      <c r="T2321">
        <v>1</v>
      </c>
      <c r="U2321" t="s">
        <v>94</v>
      </c>
      <c r="V2321">
        <v>12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 t="s">
        <v>134</v>
      </c>
      <c r="AD2321">
        <v>1197761</v>
      </c>
      <c r="AE2321" t="s">
        <v>65</v>
      </c>
      <c r="AF2321">
        <v>39886.559999999998</v>
      </c>
      <c r="AG2321">
        <v>1512000</v>
      </c>
      <c r="AH2321">
        <v>1512000</v>
      </c>
      <c r="AJ2321">
        <v>1512000</v>
      </c>
      <c r="AK2321" t="s">
        <v>73</v>
      </c>
      <c r="AL2321">
        <v>14</v>
      </c>
      <c r="AM2321" t="s">
        <v>68</v>
      </c>
      <c r="AN2321">
        <v>1</v>
      </c>
      <c r="AR2321" t="s">
        <v>76</v>
      </c>
      <c r="AS2321" t="s">
        <v>114</v>
      </c>
      <c r="AT2321">
        <v>-289</v>
      </c>
      <c r="AU2321" t="s">
        <v>78</v>
      </c>
      <c r="AV2321" t="s">
        <v>115</v>
      </c>
      <c r="AW2321" t="s">
        <v>101</v>
      </c>
      <c r="AX2321" t="s">
        <v>81</v>
      </c>
      <c r="AY2321" t="s">
        <v>76</v>
      </c>
      <c r="AZ2321" t="s">
        <v>82</v>
      </c>
      <c r="BA2321" t="s">
        <v>116</v>
      </c>
      <c r="BB2321" t="s">
        <v>104</v>
      </c>
      <c r="BC2321">
        <v>1600</v>
      </c>
      <c r="BD2321" t="s">
        <v>85</v>
      </c>
      <c r="BE2321">
        <v>60</v>
      </c>
      <c r="BF2321" t="s">
        <v>97</v>
      </c>
      <c r="BG2321" t="s">
        <v>118</v>
      </c>
    </row>
    <row r="2322" spans="1:65" x14ac:dyDescent="0.3">
      <c r="A2322">
        <v>120238</v>
      </c>
      <c r="B2322">
        <v>0</v>
      </c>
      <c r="C2322" t="s">
        <v>65</v>
      </c>
      <c r="D2322" t="s">
        <v>88</v>
      </c>
      <c r="E2322" t="s">
        <v>67</v>
      </c>
      <c r="F2322" t="s">
        <v>68</v>
      </c>
      <c r="G2322">
        <v>0</v>
      </c>
      <c r="H2322">
        <v>135000</v>
      </c>
      <c r="I2322">
        <v>1150204.5</v>
      </c>
      <c r="J2322" t="s">
        <v>69</v>
      </c>
      <c r="K2322" t="s">
        <v>70</v>
      </c>
      <c r="L2322" t="s">
        <v>139</v>
      </c>
      <c r="M2322" t="s">
        <v>169</v>
      </c>
      <c r="N2322">
        <v>4.6219999999999997E-2</v>
      </c>
      <c r="O2322">
        <v>23701</v>
      </c>
      <c r="P2322">
        <v>149</v>
      </c>
      <c r="Q2322">
        <v>12100</v>
      </c>
      <c r="R2322">
        <v>4288</v>
      </c>
      <c r="S2322">
        <v>1</v>
      </c>
      <c r="T2322">
        <v>1</v>
      </c>
      <c r="U2322" t="s">
        <v>94</v>
      </c>
      <c r="V2322">
        <v>12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134</v>
      </c>
      <c r="AD2322">
        <v>2163839</v>
      </c>
      <c r="AE2322" t="s">
        <v>65</v>
      </c>
      <c r="AF2322">
        <v>29926.71</v>
      </c>
      <c r="AG2322">
        <v>1129500</v>
      </c>
      <c r="AH2322">
        <v>1129500</v>
      </c>
      <c r="AJ2322">
        <v>1129500</v>
      </c>
      <c r="AK2322" t="s">
        <v>73</v>
      </c>
      <c r="AL2322">
        <v>14</v>
      </c>
      <c r="AM2322" t="s">
        <v>68</v>
      </c>
      <c r="AN2322">
        <v>1</v>
      </c>
      <c r="AR2322" t="s">
        <v>76</v>
      </c>
      <c r="AS2322" t="s">
        <v>114</v>
      </c>
      <c r="AT2322">
        <v>-289</v>
      </c>
      <c r="AU2322" t="s">
        <v>78</v>
      </c>
      <c r="AV2322" t="s">
        <v>165</v>
      </c>
      <c r="AW2322" t="s">
        <v>101</v>
      </c>
      <c r="AX2322" t="s">
        <v>81</v>
      </c>
      <c r="AY2322" t="s">
        <v>76</v>
      </c>
      <c r="AZ2322" t="s">
        <v>82</v>
      </c>
      <c r="BA2322" t="s">
        <v>116</v>
      </c>
      <c r="BB2322" t="s">
        <v>104</v>
      </c>
      <c r="BC2322">
        <v>1600</v>
      </c>
      <c r="BD2322" t="s">
        <v>85</v>
      </c>
      <c r="BE2322">
        <v>60</v>
      </c>
      <c r="BF2322" t="s">
        <v>97</v>
      </c>
      <c r="BG2322" t="s">
        <v>118</v>
      </c>
    </row>
    <row r="2323" spans="1:65" x14ac:dyDescent="0.3">
      <c r="A2323">
        <v>120238</v>
      </c>
      <c r="B2323">
        <v>0</v>
      </c>
      <c r="C2323" t="s">
        <v>65</v>
      </c>
      <c r="D2323" t="s">
        <v>88</v>
      </c>
      <c r="E2323" t="s">
        <v>67</v>
      </c>
      <c r="F2323" t="s">
        <v>68</v>
      </c>
      <c r="G2323">
        <v>0</v>
      </c>
      <c r="H2323">
        <v>135000</v>
      </c>
      <c r="I2323">
        <v>1150204.5</v>
      </c>
      <c r="J2323" t="s">
        <v>69</v>
      </c>
      <c r="K2323" t="s">
        <v>70</v>
      </c>
      <c r="L2323" t="s">
        <v>139</v>
      </c>
      <c r="M2323" t="s">
        <v>169</v>
      </c>
      <c r="N2323">
        <v>4.6219999999999997E-2</v>
      </c>
      <c r="O2323">
        <v>23701</v>
      </c>
      <c r="P2323">
        <v>149</v>
      </c>
      <c r="Q2323">
        <v>12100</v>
      </c>
      <c r="R2323">
        <v>4288</v>
      </c>
      <c r="S2323">
        <v>1</v>
      </c>
      <c r="T2323">
        <v>1</v>
      </c>
      <c r="U2323" t="s">
        <v>94</v>
      </c>
      <c r="V2323">
        <v>12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134</v>
      </c>
      <c r="AD2323">
        <v>1623601</v>
      </c>
      <c r="AE2323" t="s">
        <v>93</v>
      </c>
      <c r="AF2323">
        <v>6327.09</v>
      </c>
      <c r="AG2323">
        <v>69966</v>
      </c>
      <c r="AH2323">
        <v>62968.5</v>
      </c>
      <c r="AI2323">
        <v>6997.5</v>
      </c>
      <c r="AJ2323">
        <v>69966</v>
      </c>
      <c r="AK2323" t="s">
        <v>94</v>
      </c>
      <c r="AL2323">
        <v>11</v>
      </c>
      <c r="AM2323" t="s">
        <v>68</v>
      </c>
      <c r="AN2323">
        <v>1</v>
      </c>
      <c r="AO2323">
        <v>0.10892309999999999</v>
      </c>
      <c r="AR2323" t="s">
        <v>79</v>
      </c>
      <c r="AS2323" t="s">
        <v>77</v>
      </c>
      <c r="AT2323">
        <v>-1099</v>
      </c>
      <c r="AU2323" t="s">
        <v>78</v>
      </c>
      <c r="AV2323" t="s">
        <v>79</v>
      </c>
      <c r="AW2323" t="s">
        <v>101</v>
      </c>
      <c r="AX2323" t="s">
        <v>81</v>
      </c>
      <c r="AY2323" t="s">
        <v>95</v>
      </c>
      <c r="AZ2323" t="s">
        <v>96</v>
      </c>
      <c r="BA2323" t="s">
        <v>76</v>
      </c>
      <c r="BB2323" t="s">
        <v>104</v>
      </c>
      <c r="BC2323">
        <v>1600</v>
      </c>
      <c r="BD2323" t="s">
        <v>85</v>
      </c>
      <c r="BE2323">
        <v>12</v>
      </c>
      <c r="BF2323" t="s">
        <v>147</v>
      </c>
      <c r="BG2323" t="s">
        <v>151</v>
      </c>
    </row>
    <row r="2324" spans="1:65" x14ac:dyDescent="0.3">
      <c r="A2324">
        <v>120246</v>
      </c>
      <c r="B2324">
        <v>0</v>
      </c>
      <c r="C2324" t="s">
        <v>65</v>
      </c>
      <c r="D2324" t="s">
        <v>66</v>
      </c>
      <c r="E2324" t="s">
        <v>68</v>
      </c>
      <c r="F2324" t="s">
        <v>68</v>
      </c>
      <c r="G2324">
        <v>1</v>
      </c>
      <c r="H2324">
        <v>225000</v>
      </c>
      <c r="I2324">
        <v>675000</v>
      </c>
      <c r="J2324" t="s">
        <v>69</v>
      </c>
      <c r="K2324" t="s">
        <v>70</v>
      </c>
      <c r="L2324" t="s">
        <v>91</v>
      </c>
      <c r="M2324" t="s">
        <v>72</v>
      </c>
      <c r="N2324">
        <v>2.6391999999999999E-2</v>
      </c>
      <c r="O2324">
        <v>15402</v>
      </c>
      <c r="P2324">
        <v>4303</v>
      </c>
      <c r="Q2324">
        <v>1057</v>
      </c>
      <c r="R2324">
        <v>4551</v>
      </c>
      <c r="S2324">
        <v>2</v>
      </c>
      <c r="T2324">
        <v>2</v>
      </c>
      <c r="U2324" t="s">
        <v>120</v>
      </c>
      <c r="V2324">
        <v>13</v>
      </c>
      <c r="W2324">
        <v>0</v>
      </c>
      <c r="X2324">
        <v>1</v>
      </c>
      <c r="Y2324">
        <v>1</v>
      </c>
      <c r="Z2324">
        <v>0</v>
      </c>
      <c r="AA2324">
        <v>1</v>
      </c>
      <c r="AB2324">
        <v>1</v>
      </c>
      <c r="AC2324" t="s">
        <v>92</v>
      </c>
      <c r="AD2324">
        <v>1737555</v>
      </c>
      <c r="AE2324" t="s">
        <v>65</v>
      </c>
      <c r="AG2324">
        <v>0</v>
      </c>
      <c r="AH2324">
        <v>0</v>
      </c>
      <c r="AK2324" t="s">
        <v>120</v>
      </c>
      <c r="AL2324">
        <v>12</v>
      </c>
      <c r="AM2324" t="s">
        <v>68</v>
      </c>
      <c r="AN2324">
        <v>1</v>
      </c>
      <c r="AR2324" t="s">
        <v>76</v>
      </c>
      <c r="AS2324" t="s">
        <v>129</v>
      </c>
      <c r="AT2324">
        <v>-70</v>
      </c>
      <c r="AU2324" t="s">
        <v>76</v>
      </c>
      <c r="AV2324" t="s">
        <v>79</v>
      </c>
      <c r="AX2324" t="s">
        <v>81</v>
      </c>
      <c r="AY2324" t="s">
        <v>76</v>
      </c>
      <c r="AZ2324" t="s">
        <v>76</v>
      </c>
      <c r="BA2324" t="s">
        <v>76</v>
      </c>
      <c r="BB2324" t="s">
        <v>121</v>
      </c>
      <c r="BC2324">
        <v>-1</v>
      </c>
      <c r="BD2324" t="s">
        <v>76</v>
      </c>
      <c r="BF2324" t="s">
        <v>76</v>
      </c>
      <c r="BG2324" t="s">
        <v>82</v>
      </c>
    </row>
    <row r="2325" spans="1:65" x14ac:dyDescent="0.3">
      <c r="A2325">
        <v>120255</v>
      </c>
      <c r="B2325">
        <v>0</v>
      </c>
      <c r="C2325" t="s">
        <v>65</v>
      </c>
      <c r="D2325" t="s">
        <v>66</v>
      </c>
      <c r="E2325" t="s">
        <v>67</v>
      </c>
      <c r="F2325" t="s">
        <v>67</v>
      </c>
      <c r="G2325">
        <v>0</v>
      </c>
      <c r="H2325">
        <v>225000</v>
      </c>
      <c r="I2325">
        <v>225000</v>
      </c>
      <c r="J2325" t="s">
        <v>69</v>
      </c>
      <c r="K2325" t="s">
        <v>126</v>
      </c>
      <c r="L2325" t="s">
        <v>91</v>
      </c>
      <c r="M2325" t="s">
        <v>127</v>
      </c>
      <c r="N2325">
        <v>6.2069999999999998E-3</v>
      </c>
      <c r="O2325">
        <v>11588</v>
      </c>
      <c r="P2325">
        <v>860</v>
      </c>
      <c r="Q2325">
        <v>9640</v>
      </c>
      <c r="R2325">
        <v>3835</v>
      </c>
      <c r="S2325">
        <v>2</v>
      </c>
      <c r="T2325">
        <v>2</v>
      </c>
      <c r="U2325" t="s">
        <v>73</v>
      </c>
      <c r="V2325">
        <v>10</v>
      </c>
      <c r="W2325">
        <v>0</v>
      </c>
      <c r="X2325">
        <v>1</v>
      </c>
      <c r="Y2325">
        <v>1</v>
      </c>
      <c r="Z2325">
        <v>0</v>
      </c>
      <c r="AA2325">
        <v>1</v>
      </c>
      <c r="AB2325">
        <v>1</v>
      </c>
      <c r="AC2325" t="s">
        <v>231</v>
      </c>
      <c r="AD2325">
        <v>1636915</v>
      </c>
      <c r="AE2325" t="s">
        <v>93</v>
      </c>
      <c r="AF2325">
        <v>9995.85</v>
      </c>
      <c r="AG2325">
        <v>73971</v>
      </c>
      <c r="AH2325">
        <v>98617.5</v>
      </c>
      <c r="AI2325">
        <v>0</v>
      </c>
      <c r="AJ2325">
        <v>73971</v>
      </c>
      <c r="AK2325" t="s">
        <v>94</v>
      </c>
      <c r="AL2325">
        <v>11</v>
      </c>
      <c r="AM2325" t="s">
        <v>68</v>
      </c>
      <c r="AN2325">
        <v>1</v>
      </c>
      <c r="AO2325">
        <v>0</v>
      </c>
      <c r="AR2325" t="s">
        <v>79</v>
      </c>
      <c r="AS2325" t="s">
        <v>114</v>
      </c>
      <c r="AT2325">
        <v>-614</v>
      </c>
      <c r="AU2325" t="s">
        <v>78</v>
      </c>
      <c r="AV2325" t="s">
        <v>165</v>
      </c>
      <c r="AX2325" t="s">
        <v>81</v>
      </c>
      <c r="AY2325" t="s">
        <v>124</v>
      </c>
      <c r="AZ2325" t="s">
        <v>96</v>
      </c>
      <c r="BA2325" t="s">
        <v>76</v>
      </c>
      <c r="BB2325" t="s">
        <v>104</v>
      </c>
      <c r="BC2325">
        <v>50</v>
      </c>
      <c r="BD2325" t="s">
        <v>105</v>
      </c>
      <c r="BE2325">
        <v>16</v>
      </c>
      <c r="BF2325" t="s">
        <v>86</v>
      </c>
      <c r="BG2325" t="s">
        <v>106</v>
      </c>
    </row>
    <row r="2326" spans="1:65" x14ac:dyDescent="0.3">
      <c r="A2326">
        <v>120264</v>
      </c>
      <c r="B2326">
        <v>0</v>
      </c>
      <c r="C2326" t="s">
        <v>65</v>
      </c>
      <c r="D2326" t="s">
        <v>66</v>
      </c>
      <c r="E2326" t="s">
        <v>68</v>
      </c>
      <c r="F2326" t="s">
        <v>68</v>
      </c>
      <c r="G2326">
        <v>2</v>
      </c>
      <c r="H2326">
        <v>112500</v>
      </c>
      <c r="I2326">
        <v>143910</v>
      </c>
      <c r="J2326" t="s">
        <v>69</v>
      </c>
      <c r="K2326" t="s">
        <v>70</v>
      </c>
      <c r="L2326" t="s">
        <v>119</v>
      </c>
      <c r="M2326" t="s">
        <v>72</v>
      </c>
      <c r="N2326">
        <v>8.0190000000000001E-3</v>
      </c>
      <c r="O2326">
        <v>14185</v>
      </c>
      <c r="P2326">
        <v>145</v>
      </c>
      <c r="Q2326">
        <v>8062</v>
      </c>
      <c r="R2326">
        <v>4416</v>
      </c>
      <c r="S2326">
        <v>2</v>
      </c>
      <c r="T2326">
        <v>2</v>
      </c>
      <c r="U2326" t="s">
        <v>125</v>
      </c>
      <c r="V2326">
        <v>12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 t="s">
        <v>92</v>
      </c>
      <c r="AD2326">
        <v>1533208</v>
      </c>
      <c r="AE2326" t="s">
        <v>65</v>
      </c>
      <c r="AG2326">
        <v>0</v>
      </c>
      <c r="AH2326">
        <v>0</v>
      </c>
      <c r="AK2326" t="s">
        <v>120</v>
      </c>
      <c r="AL2326">
        <v>10</v>
      </c>
      <c r="AM2326" t="s">
        <v>68</v>
      </c>
      <c r="AN2326">
        <v>1</v>
      </c>
      <c r="AR2326" t="s">
        <v>76</v>
      </c>
      <c r="AS2326" t="s">
        <v>129</v>
      </c>
      <c r="AT2326">
        <v>-139</v>
      </c>
      <c r="AU2326" t="s">
        <v>76</v>
      </c>
      <c r="AV2326" t="s">
        <v>79</v>
      </c>
      <c r="AX2326" t="s">
        <v>81</v>
      </c>
      <c r="AY2326" t="s">
        <v>76</v>
      </c>
      <c r="AZ2326" t="s">
        <v>76</v>
      </c>
      <c r="BA2326" t="s">
        <v>76</v>
      </c>
      <c r="BB2326" t="s">
        <v>121</v>
      </c>
      <c r="BC2326">
        <v>-1</v>
      </c>
      <c r="BD2326" t="s">
        <v>76</v>
      </c>
      <c r="BF2326" t="s">
        <v>76</v>
      </c>
      <c r="BG2326" t="s">
        <v>82</v>
      </c>
    </row>
    <row r="2327" spans="1:65" x14ac:dyDescent="0.3">
      <c r="A2327">
        <v>120265</v>
      </c>
      <c r="B2327">
        <v>0</v>
      </c>
      <c r="C2327" t="s">
        <v>65</v>
      </c>
      <c r="D2327" t="s">
        <v>66</v>
      </c>
      <c r="E2327" t="s">
        <v>67</v>
      </c>
      <c r="F2327" t="s">
        <v>67</v>
      </c>
      <c r="G2327">
        <v>2</v>
      </c>
      <c r="H2327">
        <v>81000</v>
      </c>
      <c r="I2327">
        <v>265851</v>
      </c>
      <c r="J2327" t="s">
        <v>69</v>
      </c>
      <c r="K2327" t="s">
        <v>70</v>
      </c>
      <c r="L2327" t="s">
        <v>71</v>
      </c>
      <c r="M2327" t="s">
        <v>72</v>
      </c>
      <c r="N2327">
        <v>9.1750000000000009E-3</v>
      </c>
      <c r="O2327">
        <v>16120</v>
      </c>
      <c r="P2327">
        <v>3879</v>
      </c>
      <c r="Q2327">
        <v>6436</v>
      </c>
      <c r="R2327">
        <v>4174</v>
      </c>
      <c r="S2327">
        <v>2</v>
      </c>
      <c r="T2327">
        <v>2</v>
      </c>
      <c r="U2327" t="s">
        <v>123</v>
      </c>
      <c r="V2327">
        <v>14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 t="s">
        <v>173</v>
      </c>
      <c r="AD2327">
        <v>1411919</v>
      </c>
      <c r="AE2327" t="s">
        <v>93</v>
      </c>
      <c r="AF2327">
        <v>13333.455</v>
      </c>
      <c r="AG2327">
        <v>90328.5</v>
      </c>
      <c r="AH2327">
        <v>72751.5</v>
      </c>
      <c r="AI2327">
        <v>22500</v>
      </c>
      <c r="AJ2327">
        <v>90328.5</v>
      </c>
      <c r="AK2327" t="s">
        <v>73</v>
      </c>
      <c r="AL2327">
        <v>15</v>
      </c>
      <c r="AM2327" t="s">
        <v>68</v>
      </c>
      <c r="AN2327">
        <v>1</v>
      </c>
      <c r="AO2327">
        <v>0.25726151800000002</v>
      </c>
      <c r="AR2327" t="s">
        <v>79</v>
      </c>
      <c r="AS2327" t="s">
        <v>77</v>
      </c>
      <c r="AT2327">
        <v>-186</v>
      </c>
      <c r="AU2327" t="s">
        <v>78</v>
      </c>
      <c r="AV2327" t="s">
        <v>79</v>
      </c>
      <c r="AW2327" t="s">
        <v>80</v>
      </c>
      <c r="AX2327" t="s">
        <v>161</v>
      </c>
      <c r="AY2327" t="s">
        <v>111</v>
      </c>
      <c r="AZ2327" t="s">
        <v>96</v>
      </c>
      <c r="BA2327" t="s">
        <v>76</v>
      </c>
      <c r="BB2327" t="s">
        <v>104</v>
      </c>
      <c r="BC2327">
        <v>3000</v>
      </c>
      <c r="BD2327" t="s">
        <v>85</v>
      </c>
      <c r="BE2327">
        <v>6</v>
      </c>
      <c r="BF2327" t="s">
        <v>112</v>
      </c>
      <c r="BG2327" t="s">
        <v>151</v>
      </c>
      <c r="BH2327">
        <v>365243</v>
      </c>
      <c r="BI2327">
        <v>-155</v>
      </c>
      <c r="BJ2327">
        <v>-5</v>
      </c>
      <c r="BK2327">
        <v>-5</v>
      </c>
      <c r="BL2327">
        <v>365243</v>
      </c>
      <c r="BM2327">
        <v>0</v>
      </c>
    </row>
    <row r="2328" spans="1:65" x14ac:dyDescent="0.3">
      <c r="A2328">
        <v>120274</v>
      </c>
      <c r="B2328">
        <v>0</v>
      </c>
      <c r="C2328" t="s">
        <v>65</v>
      </c>
      <c r="D2328" t="s">
        <v>66</v>
      </c>
      <c r="E2328" t="s">
        <v>67</v>
      </c>
      <c r="F2328" t="s">
        <v>68</v>
      </c>
      <c r="G2328">
        <v>0</v>
      </c>
      <c r="H2328">
        <v>58500</v>
      </c>
      <c r="I2328">
        <v>1256400</v>
      </c>
      <c r="J2328" t="s">
        <v>133</v>
      </c>
      <c r="K2328" t="s">
        <v>70</v>
      </c>
      <c r="L2328" t="s">
        <v>91</v>
      </c>
      <c r="M2328" t="s">
        <v>72</v>
      </c>
      <c r="N2328">
        <v>2.5163999999999999E-2</v>
      </c>
      <c r="O2328">
        <v>16029</v>
      </c>
      <c r="P2328">
        <v>3875</v>
      </c>
      <c r="Q2328">
        <v>4132</v>
      </c>
      <c r="R2328">
        <v>4146</v>
      </c>
      <c r="S2328">
        <v>2</v>
      </c>
      <c r="T2328">
        <v>2</v>
      </c>
      <c r="U2328" t="s">
        <v>120</v>
      </c>
      <c r="V2328">
        <v>21</v>
      </c>
      <c r="W2328">
        <v>0</v>
      </c>
      <c r="X2328">
        <v>0</v>
      </c>
      <c r="Y2328">
        <v>0</v>
      </c>
      <c r="Z2328">
        <v>1</v>
      </c>
      <c r="AA2328">
        <v>1</v>
      </c>
      <c r="AB2328">
        <v>0</v>
      </c>
      <c r="AC2328" t="s">
        <v>164</v>
      </c>
      <c r="AD2328">
        <v>2472427</v>
      </c>
      <c r="AE2328" t="s">
        <v>93</v>
      </c>
      <c r="AF2328">
        <v>8678.3850000000002</v>
      </c>
      <c r="AG2328">
        <v>43240.5</v>
      </c>
      <c r="AH2328">
        <v>43240.5</v>
      </c>
      <c r="AI2328">
        <v>0</v>
      </c>
      <c r="AJ2328">
        <v>43240.5</v>
      </c>
      <c r="AK2328" t="s">
        <v>75</v>
      </c>
      <c r="AL2328">
        <v>13</v>
      </c>
      <c r="AM2328" t="s">
        <v>68</v>
      </c>
      <c r="AN2328">
        <v>1</v>
      </c>
      <c r="AO2328">
        <v>0</v>
      </c>
      <c r="AR2328" t="s">
        <v>79</v>
      </c>
      <c r="AS2328" t="s">
        <v>114</v>
      </c>
      <c r="AT2328">
        <v>-2293</v>
      </c>
      <c r="AU2328" t="s">
        <v>78</v>
      </c>
      <c r="AV2328" t="s">
        <v>165</v>
      </c>
      <c r="AW2328" t="s">
        <v>101</v>
      </c>
      <c r="AX2328" t="s">
        <v>81</v>
      </c>
      <c r="AY2328" t="s">
        <v>124</v>
      </c>
      <c r="AZ2328" t="s">
        <v>96</v>
      </c>
      <c r="BA2328" t="s">
        <v>76</v>
      </c>
      <c r="BB2328" t="s">
        <v>104</v>
      </c>
      <c r="BC2328">
        <v>35</v>
      </c>
      <c r="BD2328" t="s">
        <v>105</v>
      </c>
      <c r="BE2328">
        <v>6</v>
      </c>
      <c r="BF2328" t="s">
        <v>86</v>
      </c>
      <c r="BG2328" t="s">
        <v>106</v>
      </c>
    </row>
    <row r="2329" spans="1:65" x14ac:dyDescent="0.3">
      <c r="A2329">
        <v>120289</v>
      </c>
      <c r="B2329">
        <v>1</v>
      </c>
      <c r="C2329" t="s">
        <v>65</v>
      </c>
      <c r="D2329" t="s">
        <v>66</v>
      </c>
      <c r="E2329" t="s">
        <v>67</v>
      </c>
      <c r="F2329" t="s">
        <v>68</v>
      </c>
      <c r="G2329">
        <v>0</v>
      </c>
      <c r="H2329">
        <v>225000</v>
      </c>
      <c r="I2329">
        <v>521280</v>
      </c>
      <c r="J2329" t="s">
        <v>69</v>
      </c>
      <c r="K2329" t="s">
        <v>90</v>
      </c>
      <c r="L2329" t="s">
        <v>119</v>
      </c>
      <c r="M2329" t="s">
        <v>72</v>
      </c>
      <c r="N2329">
        <v>1.8634000000000001E-2</v>
      </c>
      <c r="O2329">
        <v>14889</v>
      </c>
      <c r="P2329">
        <v>5234</v>
      </c>
      <c r="Q2329">
        <v>5425</v>
      </c>
      <c r="R2329">
        <v>4256</v>
      </c>
      <c r="S2329">
        <v>2</v>
      </c>
      <c r="T2329">
        <v>2</v>
      </c>
      <c r="U2329" t="s">
        <v>109</v>
      </c>
      <c r="V2329">
        <v>14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 t="s">
        <v>134</v>
      </c>
      <c r="AD2329">
        <v>1968706</v>
      </c>
      <c r="AE2329" t="s">
        <v>93</v>
      </c>
      <c r="AF2329">
        <v>12589.02</v>
      </c>
      <c r="AG2329">
        <v>105102</v>
      </c>
      <c r="AH2329">
        <v>116199</v>
      </c>
      <c r="AI2329">
        <v>0</v>
      </c>
      <c r="AJ2329">
        <v>105102</v>
      </c>
      <c r="AK2329" t="s">
        <v>109</v>
      </c>
      <c r="AL2329">
        <v>15</v>
      </c>
      <c r="AM2329" t="s">
        <v>68</v>
      </c>
      <c r="AN2329">
        <v>1</v>
      </c>
      <c r="AO2329">
        <v>0</v>
      </c>
      <c r="AR2329" t="s">
        <v>79</v>
      </c>
      <c r="AS2329" t="s">
        <v>77</v>
      </c>
      <c r="AT2329">
        <v>-413</v>
      </c>
      <c r="AU2329" t="s">
        <v>78</v>
      </c>
      <c r="AV2329" t="s">
        <v>79</v>
      </c>
      <c r="AW2329" t="s">
        <v>80</v>
      </c>
      <c r="AX2329" t="s">
        <v>81</v>
      </c>
      <c r="AY2329" t="s">
        <v>95</v>
      </c>
      <c r="AZ2329" t="s">
        <v>96</v>
      </c>
      <c r="BA2329" t="s">
        <v>76</v>
      </c>
      <c r="BB2329" t="s">
        <v>138</v>
      </c>
      <c r="BC2329">
        <v>550</v>
      </c>
      <c r="BD2329" t="s">
        <v>85</v>
      </c>
      <c r="BE2329">
        <v>12</v>
      </c>
      <c r="BF2329" t="s">
        <v>86</v>
      </c>
      <c r="BG2329" t="s">
        <v>151</v>
      </c>
      <c r="BH2329">
        <v>365243</v>
      </c>
      <c r="BI2329">
        <v>-380</v>
      </c>
      <c r="BJ2329">
        <v>-50</v>
      </c>
      <c r="BK2329">
        <v>-50</v>
      </c>
      <c r="BL2329">
        <v>-47</v>
      </c>
      <c r="BM2329">
        <v>0</v>
      </c>
    </row>
    <row r="2330" spans="1:65" x14ac:dyDescent="0.3">
      <c r="A2330">
        <v>120297</v>
      </c>
      <c r="B2330">
        <v>0</v>
      </c>
      <c r="C2330" t="s">
        <v>65</v>
      </c>
      <c r="D2330" t="s">
        <v>88</v>
      </c>
      <c r="E2330" t="s">
        <v>67</v>
      </c>
      <c r="F2330" t="s">
        <v>68</v>
      </c>
      <c r="G2330">
        <v>0</v>
      </c>
      <c r="H2330">
        <v>193500</v>
      </c>
      <c r="I2330">
        <v>319981.5</v>
      </c>
      <c r="J2330" t="s">
        <v>69</v>
      </c>
      <c r="K2330" t="s">
        <v>90</v>
      </c>
      <c r="L2330" t="s">
        <v>91</v>
      </c>
      <c r="M2330" t="s">
        <v>72</v>
      </c>
      <c r="N2330">
        <v>1.6611999999999998E-2</v>
      </c>
      <c r="O2330">
        <v>23700</v>
      </c>
      <c r="P2330">
        <v>712</v>
      </c>
      <c r="Q2330">
        <v>4179</v>
      </c>
      <c r="R2330">
        <v>4690</v>
      </c>
      <c r="S2330">
        <v>2</v>
      </c>
      <c r="T2330">
        <v>2</v>
      </c>
      <c r="U2330" t="s">
        <v>123</v>
      </c>
      <c r="V2330">
        <v>15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143</v>
      </c>
      <c r="AD2330">
        <v>1898708</v>
      </c>
      <c r="AE2330" t="s">
        <v>65</v>
      </c>
      <c r="AG2330">
        <v>0</v>
      </c>
      <c r="AH2330">
        <v>0</v>
      </c>
      <c r="AK2330" t="s">
        <v>120</v>
      </c>
      <c r="AL2330">
        <v>17</v>
      </c>
      <c r="AM2330" t="s">
        <v>68</v>
      </c>
      <c r="AN2330">
        <v>1</v>
      </c>
      <c r="AR2330" t="s">
        <v>76</v>
      </c>
      <c r="AS2330" t="s">
        <v>129</v>
      </c>
      <c r="AT2330">
        <v>-425</v>
      </c>
      <c r="AU2330" t="s">
        <v>76</v>
      </c>
      <c r="AV2330" t="s">
        <v>79</v>
      </c>
      <c r="AX2330" t="s">
        <v>81</v>
      </c>
      <c r="AY2330" t="s">
        <v>76</v>
      </c>
      <c r="AZ2330" t="s">
        <v>76</v>
      </c>
      <c r="BA2330" t="s">
        <v>76</v>
      </c>
      <c r="BB2330" t="s">
        <v>121</v>
      </c>
      <c r="BC2330">
        <v>-1</v>
      </c>
      <c r="BD2330" t="s">
        <v>76</v>
      </c>
      <c r="BF2330" t="s">
        <v>76</v>
      </c>
      <c r="BG2330" t="s">
        <v>82</v>
      </c>
    </row>
    <row r="2331" spans="1:65" x14ac:dyDescent="0.3">
      <c r="A2331">
        <v>120301</v>
      </c>
      <c r="B2331">
        <v>0</v>
      </c>
      <c r="C2331" t="s">
        <v>65</v>
      </c>
      <c r="D2331" t="s">
        <v>88</v>
      </c>
      <c r="E2331" t="s">
        <v>67</v>
      </c>
      <c r="F2331" t="s">
        <v>68</v>
      </c>
      <c r="G2331">
        <v>0</v>
      </c>
      <c r="H2331">
        <v>171000</v>
      </c>
      <c r="I2331">
        <v>292500</v>
      </c>
      <c r="J2331" t="s">
        <v>113</v>
      </c>
      <c r="K2331" t="s">
        <v>70</v>
      </c>
      <c r="L2331" t="s">
        <v>71</v>
      </c>
      <c r="M2331" t="s">
        <v>72</v>
      </c>
      <c r="N2331">
        <v>6.2329999999999998E-3</v>
      </c>
      <c r="O2331">
        <v>23208</v>
      </c>
      <c r="P2331">
        <v>365243</v>
      </c>
      <c r="Q2331">
        <v>9995</v>
      </c>
      <c r="R2331">
        <v>5019</v>
      </c>
      <c r="S2331">
        <v>2</v>
      </c>
      <c r="T2331">
        <v>2</v>
      </c>
      <c r="U2331" t="s">
        <v>109</v>
      </c>
      <c r="V2331">
        <v>16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76</v>
      </c>
      <c r="AD2331">
        <v>2292307</v>
      </c>
      <c r="AE2331" t="s">
        <v>65</v>
      </c>
      <c r="AF2331">
        <v>27432.134999999998</v>
      </c>
      <c r="AG2331">
        <v>540000</v>
      </c>
      <c r="AH2331">
        <v>604152</v>
      </c>
      <c r="AJ2331">
        <v>540000</v>
      </c>
      <c r="AK2331" t="s">
        <v>123</v>
      </c>
      <c r="AL2331">
        <v>13</v>
      </c>
      <c r="AM2331" t="s">
        <v>68</v>
      </c>
      <c r="AN2331">
        <v>1</v>
      </c>
      <c r="AR2331" t="s">
        <v>76</v>
      </c>
      <c r="AS2331" t="s">
        <v>77</v>
      </c>
      <c r="AT2331">
        <v>-1208</v>
      </c>
      <c r="AU2331" t="s">
        <v>78</v>
      </c>
      <c r="AV2331" t="s">
        <v>79</v>
      </c>
      <c r="AW2331" t="s">
        <v>80</v>
      </c>
      <c r="AX2331" t="s">
        <v>81</v>
      </c>
      <c r="AY2331" t="s">
        <v>76</v>
      </c>
      <c r="AZ2331" t="s">
        <v>82</v>
      </c>
      <c r="BA2331" t="s">
        <v>116</v>
      </c>
      <c r="BB2331" t="s">
        <v>121</v>
      </c>
      <c r="BC2331">
        <v>-1</v>
      </c>
      <c r="BD2331" t="s">
        <v>76</v>
      </c>
      <c r="BE2331">
        <v>36</v>
      </c>
      <c r="BF2331" t="s">
        <v>147</v>
      </c>
      <c r="BG2331" t="s">
        <v>154</v>
      </c>
      <c r="BH2331">
        <v>365243</v>
      </c>
      <c r="BI2331">
        <v>-1178</v>
      </c>
      <c r="BJ2331">
        <v>-128</v>
      </c>
      <c r="BK2331">
        <v>-788</v>
      </c>
      <c r="BL2331">
        <v>-782</v>
      </c>
      <c r="BM2331">
        <v>1</v>
      </c>
    </row>
    <row r="2332" spans="1:65" x14ac:dyDescent="0.3">
      <c r="A2332">
        <v>120312</v>
      </c>
      <c r="B2332">
        <v>0</v>
      </c>
      <c r="C2332" t="s">
        <v>65</v>
      </c>
      <c r="D2332" t="s">
        <v>88</v>
      </c>
      <c r="E2332" t="s">
        <v>67</v>
      </c>
      <c r="F2332" t="s">
        <v>68</v>
      </c>
      <c r="G2332">
        <v>0</v>
      </c>
      <c r="H2332">
        <v>67500</v>
      </c>
      <c r="I2332">
        <v>298512</v>
      </c>
      <c r="J2332" t="s">
        <v>113</v>
      </c>
      <c r="K2332" t="s">
        <v>70</v>
      </c>
      <c r="L2332" t="s">
        <v>91</v>
      </c>
      <c r="M2332" t="s">
        <v>72</v>
      </c>
      <c r="N2332">
        <v>3.5791999999999997E-2</v>
      </c>
      <c r="O2332">
        <v>22460</v>
      </c>
      <c r="P2332">
        <v>365243</v>
      </c>
      <c r="Q2332">
        <v>3158</v>
      </c>
      <c r="R2332">
        <v>3094</v>
      </c>
      <c r="S2332">
        <v>2</v>
      </c>
      <c r="T2332">
        <v>2</v>
      </c>
      <c r="U2332" t="s">
        <v>125</v>
      </c>
      <c r="V2332">
        <v>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76</v>
      </c>
      <c r="AD2332">
        <v>2055243</v>
      </c>
      <c r="AE2332" t="s">
        <v>65</v>
      </c>
      <c r="AF2332">
        <v>11093.264999999999</v>
      </c>
      <c r="AG2332">
        <v>135000</v>
      </c>
      <c r="AH2332">
        <v>148365</v>
      </c>
      <c r="AJ2332">
        <v>135000</v>
      </c>
      <c r="AK2332" t="s">
        <v>109</v>
      </c>
      <c r="AL2332">
        <v>9</v>
      </c>
      <c r="AM2332" t="s">
        <v>68</v>
      </c>
      <c r="AN2332">
        <v>1</v>
      </c>
      <c r="AR2332" t="s">
        <v>76</v>
      </c>
      <c r="AS2332" t="s">
        <v>114</v>
      </c>
      <c r="AT2332">
        <v>-725</v>
      </c>
      <c r="AU2332" t="s">
        <v>78</v>
      </c>
      <c r="AV2332" t="s">
        <v>115</v>
      </c>
      <c r="AW2332" t="s">
        <v>80</v>
      </c>
      <c r="AX2332" t="s">
        <v>81</v>
      </c>
      <c r="AY2332" t="s">
        <v>76</v>
      </c>
      <c r="AZ2332" t="s">
        <v>82</v>
      </c>
      <c r="BA2332" t="s">
        <v>116</v>
      </c>
      <c r="BB2332" t="s">
        <v>121</v>
      </c>
      <c r="BC2332">
        <v>-1</v>
      </c>
      <c r="BD2332" t="s">
        <v>76</v>
      </c>
      <c r="BE2332">
        <v>18</v>
      </c>
      <c r="BF2332" t="s">
        <v>147</v>
      </c>
      <c r="BG2332" t="s">
        <v>154</v>
      </c>
    </row>
    <row r="2333" spans="1:65" x14ac:dyDescent="0.3">
      <c r="A2333">
        <v>120314</v>
      </c>
      <c r="B2333">
        <v>0</v>
      </c>
      <c r="C2333" t="s">
        <v>65</v>
      </c>
      <c r="D2333" t="s">
        <v>88</v>
      </c>
      <c r="E2333" t="s">
        <v>67</v>
      </c>
      <c r="F2333" t="s">
        <v>68</v>
      </c>
      <c r="G2333">
        <v>0</v>
      </c>
      <c r="H2333">
        <v>117000</v>
      </c>
      <c r="I2333">
        <v>270000</v>
      </c>
      <c r="J2333" t="s">
        <v>113</v>
      </c>
      <c r="K2333" t="s">
        <v>70</v>
      </c>
      <c r="L2333" t="s">
        <v>91</v>
      </c>
      <c r="M2333" t="s">
        <v>72</v>
      </c>
      <c r="N2333">
        <v>2.8663000000000001E-2</v>
      </c>
      <c r="O2333">
        <v>21027</v>
      </c>
      <c r="P2333">
        <v>365243</v>
      </c>
      <c r="Q2333">
        <v>2017</v>
      </c>
      <c r="R2333">
        <v>4060</v>
      </c>
      <c r="S2333">
        <v>2</v>
      </c>
      <c r="T2333">
        <v>2</v>
      </c>
      <c r="U2333" t="s">
        <v>125</v>
      </c>
      <c r="V2333">
        <v>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76</v>
      </c>
      <c r="AD2333">
        <v>1694525</v>
      </c>
      <c r="AE2333" t="s">
        <v>65</v>
      </c>
      <c r="AG2333">
        <v>0</v>
      </c>
      <c r="AH2333">
        <v>0</v>
      </c>
      <c r="AK2333" t="s">
        <v>123</v>
      </c>
      <c r="AL2333">
        <v>9</v>
      </c>
      <c r="AM2333" t="s">
        <v>68</v>
      </c>
      <c r="AN2333">
        <v>1</v>
      </c>
      <c r="AR2333" t="s">
        <v>76</v>
      </c>
      <c r="AS2333" t="s">
        <v>129</v>
      </c>
      <c r="AT2333">
        <v>-169</v>
      </c>
      <c r="AU2333" t="s">
        <v>76</v>
      </c>
      <c r="AV2333" t="s">
        <v>79</v>
      </c>
      <c r="AX2333" t="s">
        <v>81</v>
      </c>
      <c r="AY2333" t="s">
        <v>76</v>
      </c>
      <c r="AZ2333" t="s">
        <v>76</v>
      </c>
      <c r="BA2333" t="s">
        <v>76</v>
      </c>
      <c r="BB2333" t="s">
        <v>121</v>
      </c>
      <c r="BC2333">
        <v>-1</v>
      </c>
      <c r="BD2333" t="s">
        <v>76</v>
      </c>
      <c r="BF2333" t="s">
        <v>76</v>
      </c>
      <c r="BG2333" t="s">
        <v>82</v>
      </c>
    </row>
    <row r="2334" spans="1:65" x14ac:dyDescent="0.3">
      <c r="A2334">
        <v>120317</v>
      </c>
      <c r="B2334">
        <v>0</v>
      </c>
      <c r="C2334" t="s">
        <v>65</v>
      </c>
      <c r="D2334" t="s">
        <v>88</v>
      </c>
      <c r="E2334" t="s">
        <v>67</v>
      </c>
      <c r="F2334" t="s">
        <v>68</v>
      </c>
      <c r="G2334">
        <v>0</v>
      </c>
      <c r="H2334">
        <v>180000</v>
      </c>
      <c r="I2334">
        <v>1272456</v>
      </c>
      <c r="J2334" t="s">
        <v>69</v>
      </c>
      <c r="K2334" t="s">
        <v>90</v>
      </c>
      <c r="L2334" t="s">
        <v>91</v>
      </c>
      <c r="M2334" t="s">
        <v>72</v>
      </c>
      <c r="N2334">
        <v>1.8634000000000001E-2</v>
      </c>
      <c r="O2334">
        <v>16969</v>
      </c>
      <c r="P2334">
        <v>6398</v>
      </c>
      <c r="Q2334">
        <v>9168</v>
      </c>
      <c r="R2334">
        <v>523</v>
      </c>
      <c r="S2334">
        <v>2</v>
      </c>
      <c r="T2334">
        <v>2</v>
      </c>
      <c r="U2334" t="s">
        <v>120</v>
      </c>
      <c r="V2334">
        <v>10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143</v>
      </c>
      <c r="AD2334">
        <v>2270041</v>
      </c>
      <c r="AE2334" t="s">
        <v>93</v>
      </c>
      <c r="AF2334">
        <v>3717.7649999999999</v>
      </c>
      <c r="AG2334">
        <v>32917.5</v>
      </c>
      <c r="AH2334">
        <v>29623.5</v>
      </c>
      <c r="AI2334">
        <v>3294</v>
      </c>
      <c r="AJ2334">
        <v>32917.5</v>
      </c>
      <c r="AK2334" t="s">
        <v>120</v>
      </c>
      <c r="AL2334">
        <v>10</v>
      </c>
      <c r="AM2334" t="s">
        <v>68</v>
      </c>
      <c r="AN2334">
        <v>1</v>
      </c>
      <c r="AO2334">
        <v>0.10898353299999999</v>
      </c>
      <c r="AR2334" t="s">
        <v>79</v>
      </c>
      <c r="AS2334" t="s">
        <v>77</v>
      </c>
      <c r="AT2334">
        <v>-2534</v>
      </c>
      <c r="AU2334" t="s">
        <v>78</v>
      </c>
      <c r="AV2334" t="s">
        <v>79</v>
      </c>
      <c r="AX2334" t="s">
        <v>81</v>
      </c>
      <c r="AY2334" t="s">
        <v>95</v>
      </c>
      <c r="AZ2334" t="s">
        <v>96</v>
      </c>
      <c r="BA2334" t="s">
        <v>76</v>
      </c>
      <c r="BB2334" t="s">
        <v>104</v>
      </c>
      <c r="BC2334">
        <v>175</v>
      </c>
      <c r="BD2334" t="s">
        <v>85</v>
      </c>
      <c r="BE2334">
        <v>10</v>
      </c>
      <c r="BF2334" t="s">
        <v>86</v>
      </c>
      <c r="BG2334" t="s">
        <v>151</v>
      </c>
      <c r="BH2334">
        <v>365243</v>
      </c>
      <c r="BI2334">
        <v>-2500</v>
      </c>
      <c r="BJ2334">
        <v>-2230</v>
      </c>
      <c r="BK2334">
        <v>-2230</v>
      </c>
      <c r="BL2334">
        <v>-2222</v>
      </c>
      <c r="BM2334">
        <v>0</v>
      </c>
    </row>
    <row r="2335" spans="1:65" x14ac:dyDescent="0.3">
      <c r="A2335">
        <v>120334</v>
      </c>
      <c r="B2335">
        <v>0</v>
      </c>
      <c r="C2335" t="s">
        <v>99</v>
      </c>
      <c r="D2335" t="s">
        <v>88</v>
      </c>
      <c r="E2335" t="s">
        <v>68</v>
      </c>
      <c r="F2335" t="s">
        <v>68</v>
      </c>
      <c r="G2335">
        <v>0</v>
      </c>
      <c r="H2335">
        <v>180000</v>
      </c>
      <c r="I2335">
        <v>337500</v>
      </c>
      <c r="J2335" t="s">
        <v>113</v>
      </c>
      <c r="K2335" t="s">
        <v>70</v>
      </c>
      <c r="L2335" t="s">
        <v>91</v>
      </c>
      <c r="M2335" t="s">
        <v>72</v>
      </c>
      <c r="N2335">
        <v>2.8663000000000001E-2</v>
      </c>
      <c r="O2335">
        <v>20457</v>
      </c>
      <c r="P2335">
        <v>365243</v>
      </c>
      <c r="Q2335">
        <v>10307</v>
      </c>
      <c r="R2335">
        <v>3961</v>
      </c>
      <c r="S2335">
        <v>2</v>
      </c>
      <c r="T2335">
        <v>2</v>
      </c>
      <c r="U2335" t="s">
        <v>123</v>
      </c>
      <c r="V2335">
        <v>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76</v>
      </c>
      <c r="AD2335">
        <v>2524841</v>
      </c>
      <c r="AE2335" t="s">
        <v>65</v>
      </c>
      <c r="AF2335">
        <v>15920.91</v>
      </c>
      <c r="AG2335">
        <v>454500</v>
      </c>
      <c r="AH2335">
        <v>544491</v>
      </c>
      <c r="AJ2335">
        <v>454500</v>
      </c>
      <c r="AK2335" t="s">
        <v>75</v>
      </c>
      <c r="AL2335">
        <v>11</v>
      </c>
      <c r="AM2335" t="s">
        <v>68</v>
      </c>
      <c r="AN2335">
        <v>1</v>
      </c>
      <c r="AR2335" t="s">
        <v>76</v>
      </c>
      <c r="AS2335" t="s">
        <v>77</v>
      </c>
      <c r="AT2335">
        <v>-526</v>
      </c>
      <c r="AU2335" t="s">
        <v>78</v>
      </c>
      <c r="AV2335" t="s">
        <v>79</v>
      </c>
      <c r="AX2335" t="s">
        <v>161</v>
      </c>
      <c r="AY2335" t="s">
        <v>76</v>
      </c>
      <c r="AZ2335" t="s">
        <v>82</v>
      </c>
      <c r="BA2335" t="s">
        <v>116</v>
      </c>
      <c r="BB2335" t="s">
        <v>121</v>
      </c>
      <c r="BC2335">
        <v>-1</v>
      </c>
      <c r="BD2335" t="s">
        <v>76</v>
      </c>
      <c r="BE2335">
        <v>60</v>
      </c>
      <c r="BF2335" t="s">
        <v>112</v>
      </c>
      <c r="BG2335" t="s">
        <v>118</v>
      </c>
      <c r="BH2335">
        <v>365243</v>
      </c>
      <c r="BI2335">
        <v>-496</v>
      </c>
      <c r="BJ2335">
        <v>1274</v>
      </c>
      <c r="BK2335">
        <v>365243</v>
      </c>
      <c r="BL2335">
        <v>365243</v>
      </c>
      <c r="BM2335">
        <v>1</v>
      </c>
    </row>
    <row r="2336" spans="1:65" x14ac:dyDescent="0.3">
      <c r="A2336">
        <v>120354</v>
      </c>
      <c r="B2336">
        <v>0</v>
      </c>
      <c r="C2336" t="s">
        <v>65</v>
      </c>
      <c r="D2336" t="s">
        <v>88</v>
      </c>
      <c r="E2336" t="s">
        <v>67</v>
      </c>
      <c r="F2336" t="s">
        <v>67</v>
      </c>
      <c r="G2336">
        <v>0</v>
      </c>
      <c r="H2336">
        <v>76500</v>
      </c>
      <c r="I2336">
        <v>508495.5</v>
      </c>
      <c r="J2336" t="s">
        <v>69</v>
      </c>
      <c r="K2336" t="s">
        <v>70</v>
      </c>
      <c r="L2336" t="s">
        <v>91</v>
      </c>
      <c r="M2336" t="s">
        <v>72</v>
      </c>
      <c r="N2336">
        <v>1.8634000000000001E-2</v>
      </c>
      <c r="O2336">
        <v>14630</v>
      </c>
      <c r="P2336">
        <v>3435</v>
      </c>
      <c r="Q2336">
        <v>7753</v>
      </c>
      <c r="R2336">
        <v>4712</v>
      </c>
      <c r="S2336">
        <v>2</v>
      </c>
      <c r="T2336">
        <v>2</v>
      </c>
      <c r="U2336" t="s">
        <v>123</v>
      </c>
      <c r="V2336">
        <v>16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108</v>
      </c>
      <c r="AD2336">
        <v>1420169</v>
      </c>
      <c r="AE2336" t="s">
        <v>93</v>
      </c>
      <c r="AF2336">
        <v>9424.125</v>
      </c>
      <c r="AG2336">
        <v>86625</v>
      </c>
      <c r="AH2336">
        <v>95773.5</v>
      </c>
      <c r="AI2336">
        <v>0</v>
      </c>
      <c r="AJ2336">
        <v>86625</v>
      </c>
      <c r="AK2336" t="s">
        <v>73</v>
      </c>
      <c r="AL2336">
        <v>10</v>
      </c>
      <c r="AM2336" t="s">
        <v>68</v>
      </c>
      <c r="AN2336">
        <v>1</v>
      </c>
      <c r="AO2336">
        <v>0</v>
      </c>
      <c r="AR2336" t="s">
        <v>79</v>
      </c>
      <c r="AS2336" t="s">
        <v>77</v>
      </c>
      <c r="AT2336">
        <v>-954</v>
      </c>
      <c r="AU2336" t="s">
        <v>78</v>
      </c>
      <c r="AV2336" t="s">
        <v>79</v>
      </c>
      <c r="AW2336" t="s">
        <v>101</v>
      </c>
      <c r="AX2336" t="s">
        <v>81</v>
      </c>
      <c r="AY2336" t="s">
        <v>95</v>
      </c>
      <c r="AZ2336" t="s">
        <v>96</v>
      </c>
      <c r="BA2336" t="s">
        <v>76</v>
      </c>
      <c r="BB2336" t="s">
        <v>138</v>
      </c>
      <c r="BC2336">
        <v>180</v>
      </c>
      <c r="BD2336" t="s">
        <v>85</v>
      </c>
      <c r="BE2336">
        <v>12</v>
      </c>
      <c r="BF2336" t="s">
        <v>147</v>
      </c>
      <c r="BG2336" t="s">
        <v>151</v>
      </c>
      <c r="BH2336">
        <v>365243</v>
      </c>
      <c r="BI2336">
        <v>-923</v>
      </c>
      <c r="BJ2336">
        <v>-593</v>
      </c>
      <c r="BK2336">
        <v>-713</v>
      </c>
      <c r="BL2336">
        <v>-706</v>
      </c>
      <c r="BM2336">
        <v>0</v>
      </c>
    </row>
    <row r="2337" spans="1:65" x14ac:dyDescent="0.3">
      <c r="A2337">
        <v>120375</v>
      </c>
      <c r="B2337">
        <v>0</v>
      </c>
      <c r="C2337" t="s">
        <v>65</v>
      </c>
      <c r="D2337" t="s">
        <v>88</v>
      </c>
      <c r="E2337" t="s">
        <v>67</v>
      </c>
      <c r="F2337" t="s">
        <v>68</v>
      </c>
      <c r="G2337">
        <v>0</v>
      </c>
      <c r="H2337">
        <v>283500</v>
      </c>
      <c r="I2337">
        <v>479700</v>
      </c>
      <c r="J2337" t="s">
        <v>133</v>
      </c>
      <c r="K2337" t="s">
        <v>70</v>
      </c>
      <c r="L2337" t="s">
        <v>91</v>
      </c>
      <c r="M2337" t="s">
        <v>72</v>
      </c>
      <c r="N2337">
        <v>7.1199999999999996E-3</v>
      </c>
      <c r="O2337">
        <v>11235</v>
      </c>
      <c r="P2337">
        <v>3795</v>
      </c>
      <c r="Q2337">
        <v>2138</v>
      </c>
      <c r="R2337">
        <v>3793</v>
      </c>
      <c r="S2337">
        <v>2</v>
      </c>
      <c r="T2337">
        <v>2</v>
      </c>
      <c r="U2337" t="s">
        <v>125</v>
      </c>
      <c r="V2337">
        <v>10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 t="s">
        <v>122</v>
      </c>
      <c r="AD2337">
        <v>1940628</v>
      </c>
      <c r="AE2337" t="s">
        <v>93</v>
      </c>
      <c r="AF2337">
        <v>29845.35</v>
      </c>
      <c r="AG2337">
        <v>495000</v>
      </c>
      <c r="AH2337">
        <v>445500</v>
      </c>
      <c r="AI2337">
        <v>49500</v>
      </c>
      <c r="AJ2337">
        <v>495000</v>
      </c>
      <c r="AK2337" t="s">
        <v>109</v>
      </c>
      <c r="AL2337">
        <v>13</v>
      </c>
      <c r="AM2337" t="s">
        <v>68</v>
      </c>
      <c r="AN2337">
        <v>1</v>
      </c>
      <c r="AO2337">
        <v>0.108909091</v>
      </c>
      <c r="AR2337" t="s">
        <v>79</v>
      </c>
      <c r="AS2337" t="s">
        <v>77</v>
      </c>
      <c r="AT2337">
        <v>-1250</v>
      </c>
      <c r="AU2337" t="s">
        <v>78</v>
      </c>
      <c r="AV2337" t="s">
        <v>79</v>
      </c>
      <c r="AW2337" t="s">
        <v>101</v>
      </c>
      <c r="AX2337" t="s">
        <v>81</v>
      </c>
      <c r="AY2337" t="s">
        <v>199</v>
      </c>
      <c r="AZ2337" t="s">
        <v>96</v>
      </c>
      <c r="BA2337" t="s">
        <v>76</v>
      </c>
      <c r="BB2337" t="s">
        <v>138</v>
      </c>
      <c r="BC2337">
        <v>80</v>
      </c>
      <c r="BD2337" t="s">
        <v>141</v>
      </c>
      <c r="BE2337">
        <v>18</v>
      </c>
      <c r="BF2337" t="s">
        <v>112</v>
      </c>
      <c r="BG2337" t="s">
        <v>158</v>
      </c>
      <c r="BH2337">
        <v>365243</v>
      </c>
      <c r="BI2337">
        <v>-1218</v>
      </c>
      <c r="BJ2337">
        <v>-708</v>
      </c>
      <c r="BK2337">
        <v>-708</v>
      </c>
      <c r="BL2337">
        <v>-702</v>
      </c>
      <c r="BM2337">
        <v>0</v>
      </c>
    </row>
    <row r="2338" spans="1:65" x14ac:dyDescent="0.3">
      <c r="A2338">
        <v>120377</v>
      </c>
      <c r="B2338">
        <v>0</v>
      </c>
      <c r="C2338" t="s">
        <v>99</v>
      </c>
      <c r="D2338" t="s">
        <v>88</v>
      </c>
      <c r="E2338" t="s">
        <v>67</v>
      </c>
      <c r="F2338" t="s">
        <v>68</v>
      </c>
      <c r="G2338">
        <v>0</v>
      </c>
      <c r="H2338">
        <v>607500</v>
      </c>
      <c r="I2338">
        <v>900000</v>
      </c>
      <c r="J2338" t="s">
        <v>89</v>
      </c>
      <c r="K2338" t="s">
        <v>70</v>
      </c>
      <c r="L2338" t="s">
        <v>140</v>
      </c>
      <c r="M2338" t="s">
        <v>72</v>
      </c>
      <c r="N2338">
        <v>1.1703E-2</v>
      </c>
      <c r="O2338">
        <v>17047</v>
      </c>
      <c r="P2338">
        <v>2959</v>
      </c>
      <c r="Q2338">
        <v>6925</v>
      </c>
      <c r="R2338">
        <v>557</v>
      </c>
      <c r="S2338">
        <v>2</v>
      </c>
      <c r="T2338">
        <v>2</v>
      </c>
      <c r="U2338" t="s">
        <v>94</v>
      </c>
      <c r="V2338">
        <v>17</v>
      </c>
      <c r="W2338">
        <v>1</v>
      </c>
      <c r="X2338">
        <v>1</v>
      </c>
      <c r="Y2338">
        <v>0</v>
      </c>
      <c r="Z2338">
        <v>0</v>
      </c>
      <c r="AA2338">
        <v>0</v>
      </c>
      <c r="AB2338">
        <v>0</v>
      </c>
      <c r="AC2338" t="s">
        <v>108</v>
      </c>
      <c r="AD2338">
        <v>1159018</v>
      </c>
      <c r="AE2338" t="s">
        <v>99</v>
      </c>
      <c r="AF2338">
        <v>6750</v>
      </c>
      <c r="AG2338">
        <v>135000</v>
      </c>
      <c r="AH2338">
        <v>135000</v>
      </c>
      <c r="AJ2338">
        <v>135000</v>
      </c>
      <c r="AK2338" t="s">
        <v>123</v>
      </c>
      <c r="AL2338">
        <v>16</v>
      </c>
      <c r="AM2338" t="s">
        <v>68</v>
      </c>
      <c r="AN2338">
        <v>1</v>
      </c>
      <c r="AR2338" t="s">
        <v>79</v>
      </c>
      <c r="AS2338" t="s">
        <v>77</v>
      </c>
      <c r="AT2338">
        <v>-439</v>
      </c>
      <c r="AU2338" t="s">
        <v>76</v>
      </c>
      <c r="AV2338" t="s">
        <v>79</v>
      </c>
      <c r="AX2338" t="s">
        <v>161</v>
      </c>
      <c r="AY2338" t="s">
        <v>76</v>
      </c>
      <c r="AZ2338" t="s">
        <v>131</v>
      </c>
      <c r="BA2338" t="s">
        <v>116</v>
      </c>
      <c r="BB2338" t="s">
        <v>121</v>
      </c>
      <c r="BC2338">
        <v>-1</v>
      </c>
      <c r="BD2338" t="s">
        <v>76</v>
      </c>
      <c r="BE2338">
        <v>0</v>
      </c>
      <c r="BF2338" t="s">
        <v>76</v>
      </c>
      <c r="BG2338" t="s">
        <v>160</v>
      </c>
      <c r="BH2338">
        <v>-372</v>
      </c>
      <c r="BI2338">
        <v>-178</v>
      </c>
      <c r="BJ2338">
        <v>365243</v>
      </c>
      <c r="BK2338">
        <v>-178</v>
      </c>
      <c r="BL2338">
        <v>-60</v>
      </c>
      <c r="BM2338">
        <v>0</v>
      </c>
    </row>
    <row r="2339" spans="1:65" x14ac:dyDescent="0.3">
      <c r="A2339">
        <v>120379</v>
      </c>
      <c r="B2339">
        <v>0</v>
      </c>
      <c r="C2339" t="s">
        <v>65</v>
      </c>
      <c r="D2339" t="s">
        <v>88</v>
      </c>
      <c r="E2339" t="s">
        <v>67</v>
      </c>
      <c r="F2339" t="s">
        <v>68</v>
      </c>
      <c r="G2339">
        <v>2</v>
      </c>
      <c r="H2339">
        <v>247500</v>
      </c>
      <c r="I2339">
        <v>497448</v>
      </c>
      <c r="J2339" t="s">
        <v>89</v>
      </c>
      <c r="K2339" t="s">
        <v>126</v>
      </c>
      <c r="L2339" t="s">
        <v>91</v>
      </c>
      <c r="M2339" t="s">
        <v>72</v>
      </c>
      <c r="N2339">
        <v>4.6219999999999997E-2</v>
      </c>
      <c r="O2339">
        <v>10641</v>
      </c>
      <c r="P2339">
        <v>2559</v>
      </c>
      <c r="Q2339">
        <v>4516</v>
      </c>
      <c r="R2339">
        <v>2879</v>
      </c>
      <c r="S2339">
        <v>1</v>
      </c>
      <c r="T2339">
        <v>1</v>
      </c>
      <c r="U2339" t="s">
        <v>94</v>
      </c>
      <c r="V2339">
        <v>14</v>
      </c>
      <c r="W2339">
        <v>0</v>
      </c>
      <c r="X2339">
        <v>1</v>
      </c>
      <c r="Y2339">
        <v>1</v>
      </c>
      <c r="Z2339">
        <v>0</v>
      </c>
      <c r="AA2339">
        <v>0</v>
      </c>
      <c r="AB2339">
        <v>0</v>
      </c>
      <c r="AC2339" t="s">
        <v>168</v>
      </c>
      <c r="AD2339">
        <v>2492843</v>
      </c>
      <c r="AE2339" t="s">
        <v>93</v>
      </c>
      <c r="AF2339">
        <v>20530.935000000001</v>
      </c>
      <c r="AG2339">
        <v>191236.5</v>
      </c>
      <c r="AH2339">
        <v>184797</v>
      </c>
      <c r="AI2339">
        <v>19125</v>
      </c>
      <c r="AJ2339">
        <v>191236.5</v>
      </c>
      <c r="AK2339" t="s">
        <v>75</v>
      </c>
      <c r="AL2339">
        <v>18</v>
      </c>
      <c r="AM2339" t="s">
        <v>68</v>
      </c>
      <c r="AN2339">
        <v>1</v>
      </c>
      <c r="AO2339">
        <v>0.102141327</v>
      </c>
      <c r="AR2339" t="s">
        <v>79</v>
      </c>
      <c r="AS2339" t="s">
        <v>77</v>
      </c>
      <c r="AT2339">
        <v>-1665</v>
      </c>
      <c r="AU2339" t="s">
        <v>78</v>
      </c>
      <c r="AV2339" t="s">
        <v>79</v>
      </c>
      <c r="AW2339" t="s">
        <v>101</v>
      </c>
      <c r="AX2339" t="s">
        <v>81</v>
      </c>
      <c r="AY2339" t="s">
        <v>103</v>
      </c>
      <c r="AZ2339" t="s">
        <v>96</v>
      </c>
      <c r="BA2339" t="s">
        <v>76</v>
      </c>
      <c r="BB2339" t="s">
        <v>104</v>
      </c>
      <c r="BC2339">
        <v>7120</v>
      </c>
      <c r="BD2339" t="s">
        <v>85</v>
      </c>
      <c r="BE2339">
        <v>10</v>
      </c>
      <c r="BF2339" t="s">
        <v>112</v>
      </c>
      <c r="BG2339" t="s">
        <v>151</v>
      </c>
      <c r="BH2339">
        <v>365243</v>
      </c>
      <c r="BI2339">
        <v>-1631</v>
      </c>
      <c r="BJ2339">
        <v>-1361</v>
      </c>
      <c r="BK2339">
        <v>-1361</v>
      </c>
      <c r="BL2339">
        <v>-1357</v>
      </c>
      <c r="BM2339">
        <v>0</v>
      </c>
    </row>
    <row r="2340" spans="1:65" x14ac:dyDescent="0.3">
      <c r="A2340">
        <v>120379</v>
      </c>
      <c r="B2340">
        <v>0</v>
      </c>
      <c r="C2340" t="s">
        <v>65</v>
      </c>
      <c r="D2340" t="s">
        <v>88</v>
      </c>
      <c r="E2340" t="s">
        <v>67</v>
      </c>
      <c r="F2340" t="s">
        <v>68</v>
      </c>
      <c r="G2340">
        <v>2</v>
      </c>
      <c r="H2340">
        <v>247500</v>
      </c>
      <c r="I2340">
        <v>497448</v>
      </c>
      <c r="J2340" t="s">
        <v>89</v>
      </c>
      <c r="K2340" t="s">
        <v>126</v>
      </c>
      <c r="L2340" t="s">
        <v>91</v>
      </c>
      <c r="M2340" t="s">
        <v>72</v>
      </c>
      <c r="N2340">
        <v>4.6219999999999997E-2</v>
      </c>
      <c r="O2340">
        <v>10641</v>
      </c>
      <c r="P2340">
        <v>2559</v>
      </c>
      <c r="Q2340">
        <v>4516</v>
      </c>
      <c r="R2340">
        <v>2879</v>
      </c>
      <c r="S2340">
        <v>1</v>
      </c>
      <c r="T2340">
        <v>1</v>
      </c>
      <c r="U2340" t="s">
        <v>94</v>
      </c>
      <c r="V2340">
        <v>14</v>
      </c>
      <c r="W2340">
        <v>0</v>
      </c>
      <c r="X2340">
        <v>1</v>
      </c>
      <c r="Y2340">
        <v>1</v>
      </c>
      <c r="Z2340">
        <v>0</v>
      </c>
      <c r="AA2340">
        <v>0</v>
      </c>
      <c r="AB2340">
        <v>0</v>
      </c>
      <c r="AC2340" t="s">
        <v>168</v>
      </c>
      <c r="AD2340">
        <v>2531166</v>
      </c>
      <c r="AE2340" t="s">
        <v>65</v>
      </c>
      <c r="AG2340">
        <v>0</v>
      </c>
      <c r="AH2340">
        <v>0</v>
      </c>
      <c r="AK2340" t="s">
        <v>123</v>
      </c>
      <c r="AL2340">
        <v>15</v>
      </c>
      <c r="AM2340" t="s">
        <v>68</v>
      </c>
      <c r="AN2340">
        <v>1</v>
      </c>
      <c r="AR2340" t="s">
        <v>76</v>
      </c>
      <c r="AS2340" t="s">
        <v>129</v>
      </c>
      <c r="AT2340">
        <v>-460</v>
      </c>
      <c r="AU2340" t="s">
        <v>76</v>
      </c>
      <c r="AV2340" t="s">
        <v>79</v>
      </c>
      <c r="AX2340" t="s">
        <v>81</v>
      </c>
      <c r="AY2340" t="s">
        <v>76</v>
      </c>
      <c r="AZ2340" t="s">
        <v>76</v>
      </c>
      <c r="BA2340" t="s">
        <v>76</v>
      </c>
      <c r="BB2340" t="s">
        <v>121</v>
      </c>
      <c r="BC2340">
        <v>-1</v>
      </c>
      <c r="BD2340" t="s">
        <v>76</v>
      </c>
      <c r="BF2340" t="s">
        <v>76</v>
      </c>
      <c r="BG2340" t="s">
        <v>82</v>
      </c>
    </row>
    <row r="2341" spans="1:65" x14ac:dyDescent="0.3">
      <c r="A2341">
        <v>120386</v>
      </c>
      <c r="B2341">
        <v>0</v>
      </c>
      <c r="C2341" t="s">
        <v>65</v>
      </c>
      <c r="D2341" t="s">
        <v>66</v>
      </c>
      <c r="E2341" t="s">
        <v>67</v>
      </c>
      <c r="F2341" t="s">
        <v>68</v>
      </c>
      <c r="G2341">
        <v>1</v>
      </c>
      <c r="H2341">
        <v>90000</v>
      </c>
      <c r="I2341">
        <v>142632</v>
      </c>
      <c r="J2341" t="s">
        <v>69</v>
      </c>
      <c r="K2341" t="s">
        <v>70</v>
      </c>
      <c r="L2341" t="s">
        <v>91</v>
      </c>
      <c r="M2341" t="s">
        <v>72</v>
      </c>
      <c r="N2341">
        <v>9.6299999999999997E-3</v>
      </c>
      <c r="O2341">
        <v>10622</v>
      </c>
      <c r="P2341">
        <v>1012</v>
      </c>
      <c r="Q2341">
        <v>4261</v>
      </c>
      <c r="R2341">
        <v>3058</v>
      </c>
      <c r="S2341">
        <v>2</v>
      </c>
      <c r="T2341">
        <v>2</v>
      </c>
      <c r="U2341" t="s">
        <v>125</v>
      </c>
      <c r="V2341">
        <v>12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92</v>
      </c>
      <c r="AD2341">
        <v>1428050</v>
      </c>
      <c r="AE2341" t="s">
        <v>65</v>
      </c>
      <c r="AG2341">
        <v>0</v>
      </c>
      <c r="AH2341">
        <v>0</v>
      </c>
      <c r="AK2341" t="s">
        <v>125</v>
      </c>
      <c r="AL2341">
        <v>12</v>
      </c>
      <c r="AM2341" t="s">
        <v>68</v>
      </c>
      <c r="AN2341">
        <v>1</v>
      </c>
      <c r="AR2341" t="s">
        <v>76</v>
      </c>
      <c r="AS2341" t="s">
        <v>129</v>
      </c>
      <c r="AT2341">
        <v>-35</v>
      </c>
      <c r="AU2341" t="s">
        <v>76</v>
      </c>
      <c r="AV2341" t="s">
        <v>79</v>
      </c>
      <c r="AX2341" t="s">
        <v>81</v>
      </c>
      <c r="AY2341" t="s">
        <v>76</v>
      </c>
      <c r="AZ2341" t="s">
        <v>76</v>
      </c>
      <c r="BA2341" t="s">
        <v>76</v>
      </c>
      <c r="BB2341" t="s">
        <v>121</v>
      </c>
      <c r="BC2341">
        <v>-1</v>
      </c>
      <c r="BD2341" t="s">
        <v>76</v>
      </c>
      <c r="BF2341" t="s">
        <v>76</v>
      </c>
      <c r="BG2341" t="s">
        <v>82</v>
      </c>
    </row>
    <row r="2342" spans="1:65" x14ac:dyDescent="0.3">
      <c r="A2342">
        <v>120386</v>
      </c>
      <c r="B2342">
        <v>0</v>
      </c>
      <c r="C2342" t="s">
        <v>65</v>
      </c>
      <c r="D2342" t="s">
        <v>66</v>
      </c>
      <c r="E2342" t="s">
        <v>67</v>
      </c>
      <c r="F2342" t="s">
        <v>68</v>
      </c>
      <c r="G2342">
        <v>1</v>
      </c>
      <c r="H2342">
        <v>90000</v>
      </c>
      <c r="I2342">
        <v>142632</v>
      </c>
      <c r="J2342" t="s">
        <v>69</v>
      </c>
      <c r="K2342" t="s">
        <v>70</v>
      </c>
      <c r="L2342" t="s">
        <v>91</v>
      </c>
      <c r="M2342" t="s">
        <v>72</v>
      </c>
      <c r="N2342">
        <v>9.6299999999999997E-3</v>
      </c>
      <c r="O2342">
        <v>10622</v>
      </c>
      <c r="P2342">
        <v>1012</v>
      </c>
      <c r="Q2342">
        <v>4261</v>
      </c>
      <c r="R2342">
        <v>3058</v>
      </c>
      <c r="S2342">
        <v>2</v>
      </c>
      <c r="T2342">
        <v>2</v>
      </c>
      <c r="U2342" t="s">
        <v>125</v>
      </c>
      <c r="V2342">
        <v>12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92</v>
      </c>
      <c r="AD2342">
        <v>2835877</v>
      </c>
      <c r="AE2342" t="s">
        <v>65</v>
      </c>
      <c r="AF2342">
        <v>20377.62</v>
      </c>
      <c r="AG2342">
        <v>180000</v>
      </c>
      <c r="AH2342">
        <v>214614</v>
      </c>
      <c r="AJ2342">
        <v>180000</v>
      </c>
      <c r="AK2342" t="s">
        <v>125</v>
      </c>
      <c r="AL2342">
        <v>11</v>
      </c>
      <c r="AM2342" t="s">
        <v>68</v>
      </c>
      <c r="AN2342">
        <v>1</v>
      </c>
      <c r="AR2342" t="s">
        <v>76</v>
      </c>
      <c r="AS2342" t="s">
        <v>77</v>
      </c>
      <c r="AT2342">
        <v>-399</v>
      </c>
      <c r="AU2342" t="s">
        <v>78</v>
      </c>
      <c r="AV2342" t="s">
        <v>79</v>
      </c>
      <c r="AW2342" t="s">
        <v>80</v>
      </c>
      <c r="AX2342" t="s">
        <v>81</v>
      </c>
      <c r="AY2342" t="s">
        <v>76</v>
      </c>
      <c r="AZ2342" t="s">
        <v>82</v>
      </c>
      <c r="BA2342" t="s">
        <v>116</v>
      </c>
      <c r="BB2342" t="s">
        <v>121</v>
      </c>
      <c r="BC2342">
        <v>-1</v>
      </c>
      <c r="BD2342" t="s">
        <v>76</v>
      </c>
      <c r="BE2342">
        <v>12</v>
      </c>
      <c r="BF2342" t="s">
        <v>112</v>
      </c>
      <c r="BG2342" t="s">
        <v>118</v>
      </c>
      <c r="BH2342">
        <v>365243</v>
      </c>
      <c r="BI2342">
        <v>-369</v>
      </c>
      <c r="BJ2342">
        <v>-39</v>
      </c>
      <c r="BK2342">
        <v>-159</v>
      </c>
      <c r="BL2342">
        <v>-156</v>
      </c>
      <c r="BM2342">
        <v>1</v>
      </c>
    </row>
    <row r="2343" spans="1:65" x14ac:dyDescent="0.3">
      <c r="A2343">
        <v>120396</v>
      </c>
      <c r="B2343">
        <v>0</v>
      </c>
      <c r="C2343" t="s">
        <v>65</v>
      </c>
      <c r="D2343" t="s">
        <v>88</v>
      </c>
      <c r="E2343" t="s">
        <v>67</v>
      </c>
      <c r="F2343" t="s">
        <v>68</v>
      </c>
      <c r="G2343">
        <v>0</v>
      </c>
      <c r="H2343">
        <v>126000</v>
      </c>
      <c r="I2343">
        <v>239850</v>
      </c>
      <c r="J2343" t="s">
        <v>113</v>
      </c>
      <c r="K2343" t="s">
        <v>70</v>
      </c>
      <c r="L2343" t="s">
        <v>139</v>
      </c>
      <c r="M2343" t="s">
        <v>72</v>
      </c>
      <c r="N2343">
        <v>3.1329000000000003E-2</v>
      </c>
      <c r="O2343">
        <v>23025</v>
      </c>
      <c r="P2343">
        <v>365243</v>
      </c>
      <c r="Q2343">
        <v>7674</v>
      </c>
      <c r="R2343">
        <v>4030</v>
      </c>
      <c r="S2343">
        <v>2</v>
      </c>
      <c r="T2343">
        <v>2</v>
      </c>
      <c r="U2343" t="s">
        <v>94</v>
      </c>
      <c r="V2343">
        <v>11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76</v>
      </c>
      <c r="AD2343">
        <v>1734157</v>
      </c>
      <c r="AE2343" t="s">
        <v>65</v>
      </c>
      <c r="AF2343">
        <v>26655.165000000001</v>
      </c>
      <c r="AG2343">
        <v>477000</v>
      </c>
      <c r="AH2343">
        <v>514777.5</v>
      </c>
      <c r="AJ2343">
        <v>477000</v>
      </c>
      <c r="AK2343" t="s">
        <v>94</v>
      </c>
      <c r="AL2343">
        <v>10</v>
      </c>
      <c r="AM2343" t="s">
        <v>68</v>
      </c>
      <c r="AN2343">
        <v>1</v>
      </c>
      <c r="AR2343" t="s">
        <v>76</v>
      </c>
      <c r="AS2343" t="s">
        <v>114</v>
      </c>
      <c r="AT2343">
        <v>-294</v>
      </c>
      <c r="AU2343" t="s">
        <v>78</v>
      </c>
      <c r="AV2343" t="s">
        <v>115</v>
      </c>
      <c r="AW2343" t="s">
        <v>80</v>
      </c>
      <c r="AX2343" t="s">
        <v>81</v>
      </c>
      <c r="AY2343" t="s">
        <v>76</v>
      </c>
      <c r="AZ2343" t="s">
        <v>82</v>
      </c>
      <c r="BA2343" t="s">
        <v>116</v>
      </c>
      <c r="BB2343" t="s">
        <v>121</v>
      </c>
      <c r="BC2343">
        <v>-1</v>
      </c>
      <c r="BD2343" t="s">
        <v>76</v>
      </c>
      <c r="BE2343">
        <v>24</v>
      </c>
      <c r="BF2343" t="s">
        <v>112</v>
      </c>
      <c r="BG2343" t="s">
        <v>118</v>
      </c>
    </row>
    <row r="2344" spans="1:65" x14ac:dyDescent="0.3">
      <c r="A2344">
        <v>120398</v>
      </c>
      <c r="B2344">
        <v>0</v>
      </c>
      <c r="C2344" t="s">
        <v>65</v>
      </c>
      <c r="D2344" t="s">
        <v>88</v>
      </c>
      <c r="E2344" t="s">
        <v>67</v>
      </c>
      <c r="F2344" t="s">
        <v>68</v>
      </c>
      <c r="G2344">
        <v>0</v>
      </c>
      <c r="H2344">
        <v>81000</v>
      </c>
      <c r="I2344">
        <v>1256400</v>
      </c>
      <c r="J2344" t="s">
        <v>69</v>
      </c>
      <c r="K2344" t="s">
        <v>70</v>
      </c>
      <c r="L2344" t="s">
        <v>91</v>
      </c>
      <c r="M2344" t="s">
        <v>72</v>
      </c>
      <c r="N2344">
        <v>1.9689000000000002E-2</v>
      </c>
      <c r="O2344">
        <v>15342</v>
      </c>
      <c r="P2344">
        <v>5788</v>
      </c>
      <c r="Q2344">
        <v>3807</v>
      </c>
      <c r="R2344">
        <v>4426</v>
      </c>
      <c r="S2344">
        <v>2</v>
      </c>
      <c r="T2344">
        <v>2</v>
      </c>
      <c r="U2344" t="s">
        <v>73</v>
      </c>
      <c r="V2344">
        <v>14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t="s">
        <v>137</v>
      </c>
      <c r="AD2344">
        <v>2700632</v>
      </c>
      <c r="AE2344" t="s">
        <v>93</v>
      </c>
      <c r="AF2344">
        <v>4105.9350000000004</v>
      </c>
      <c r="AG2344">
        <v>40050</v>
      </c>
      <c r="AH2344">
        <v>40050</v>
      </c>
      <c r="AI2344">
        <v>0</v>
      </c>
      <c r="AJ2344">
        <v>40050</v>
      </c>
      <c r="AK2344" t="s">
        <v>123</v>
      </c>
      <c r="AL2344">
        <v>13</v>
      </c>
      <c r="AM2344" t="s">
        <v>68</v>
      </c>
      <c r="AN2344">
        <v>1</v>
      </c>
      <c r="AO2344">
        <v>0</v>
      </c>
      <c r="AR2344" t="s">
        <v>79</v>
      </c>
      <c r="AS2344" t="s">
        <v>77</v>
      </c>
      <c r="AT2344">
        <v>-416</v>
      </c>
      <c r="AU2344" t="s">
        <v>78</v>
      </c>
      <c r="AV2344" t="s">
        <v>79</v>
      </c>
      <c r="AX2344" t="s">
        <v>161</v>
      </c>
      <c r="AY2344" t="s">
        <v>95</v>
      </c>
      <c r="AZ2344" t="s">
        <v>96</v>
      </c>
      <c r="BA2344" t="s">
        <v>76</v>
      </c>
      <c r="BB2344" t="s">
        <v>138</v>
      </c>
      <c r="BC2344">
        <v>77</v>
      </c>
      <c r="BD2344" t="s">
        <v>85</v>
      </c>
      <c r="BE2344">
        <v>12</v>
      </c>
      <c r="BF2344" t="s">
        <v>147</v>
      </c>
      <c r="BG2344" t="s">
        <v>151</v>
      </c>
      <c r="BH2344">
        <v>365243</v>
      </c>
      <c r="BI2344">
        <v>-384</v>
      </c>
      <c r="BJ2344">
        <v>-54</v>
      </c>
      <c r="BK2344">
        <v>-234</v>
      </c>
      <c r="BL2344">
        <v>-228</v>
      </c>
      <c r="BM2344">
        <v>0</v>
      </c>
    </row>
    <row r="2345" spans="1:65" x14ac:dyDescent="0.3">
      <c r="A2345">
        <v>120416</v>
      </c>
      <c r="B2345">
        <v>0</v>
      </c>
      <c r="C2345" t="s">
        <v>65</v>
      </c>
      <c r="D2345" t="s">
        <v>88</v>
      </c>
      <c r="E2345" t="s">
        <v>67</v>
      </c>
      <c r="F2345" t="s">
        <v>68</v>
      </c>
      <c r="G2345">
        <v>0</v>
      </c>
      <c r="H2345">
        <v>63000</v>
      </c>
      <c r="I2345">
        <v>265851</v>
      </c>
      <c r="J2345" t="s">
        <v>113</v>
      </c>
      <c r="K2345" t="s">
        <v>70</v>
      </c>
      <c r="L2345" t="s">
        <v>91</v>
      </c>
      <c r="M2345" t="s">
        <v>72</v>
      </c>
      <c r="N2345">
        <v>7.3049999999999999E-3</v>
      </c>
      <c r="O2345">
        <v>20919</v>
      </c>
      <c r="P2345">
        <v>365243</v>
      </c>
      <c r="Q2345">
        <v>6295</v>
      </c>
      <c r="R2345">
        <v>4447</v>
      </c>
      <c r="S2345">
        <v>3</v>
      </c>
      <c r="T2345">
        <v>3</v>
      </c>
      <c r="U2345" t="s">
        <v>94</v>
      </c>
      <c r="V2345">
        <v>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t="s">
        <v>76</v>
      </c>
      <c r="AD2345">
        <v>2115109</v>
      </c>
      <c r="AE2345" t="s">
        <v>65</v>
      </c>
      <c r="AG2345">
        <v>0</v>
      </c>
      <c r="AH2345">
        <v>0</v>
      </c>
      <c r="AK2345" t="s">
        <v>73</v>
      </c>
      <c r="AL2345">
        <v>7</v>
      </c>
      <c r="AM2345" t="s">
        <v>68</v>
      </c>
      <c r="AN2345">
        <v>1</v>
      </c>
      <c r="AR2345" t="s">
        <v>76</v>
      </c>
      <c r="AS2345" t="s">
        <v>129</v>
      </c>
      <c r="AT2345">
        <v>-219</v>
      </c>
      <c r="AU2345" t="s">
        <v>76</v>
      </c>
      <c r="AV2345" t="s">
        <v>79</v>
      </c>
      <c r="AX2345" t="s">
        <v>81</v>
      </c>
      <c r="AY2345" t="s">
        <v>76</v>
      </c>
      <c r="AZ2345" t="s">
        <v>76</v>
      </c>
      <c r="BA2345" t="s">
        <v>76</v>
      </c>
      <c r="BB2345" t="s">
        <v>121</v>
      </c>
      <c r="BC2345">
        <v>-1</v>
      </c>
      <c r="BD2345" t="s">
        <v>76</v>
      </c>
      <c r="BF2345" t="s">
        <v>76</v>
      </c>
      <c r="BG2345" t="s">
        <v>82</v>
      </c>
    </row>
    <row r="2346" spans="1:65" x14ac:dyDescent="0.3">
      <c r="A2346">
        <v>120416</v>
      </c>
      <c r="B2346">
        <v>0</v>
      </c>
      <c r="C2346" t="s">
        <v>65</v>
      </c>
      <c r="D2346" t="s">
        <v>88</v>
      </c>
      <c r="E2346" t="s">
        <v>67</v>
      </c>
      <c r="F2346" t="s">
        <v>68</v>
      </c>
      <c r="G2346">
        <v>0</v>
      </c>
      <c r="H2346">
        <v>63000</v>
      </c>
      <c r="I2346">
        <v>265851</v>
      </c>
      <c r="J2346" t="s">
        <v>113</v>
      </c>
      <c r="K2346" t="s">
        <v>70</v>
      </c>
      <c r="L2346" t="s">
        <v>91</v>
      </c>
      <c r="M2346" t="s">
        <v>72</v>
      </c>
      <c r="N2346">
        <v>7.3049999999999999E-3</v>
      </c>
      <c r="O2346">
        <v>20919</v>
      </c>
      <c r="P2346">
        <v>365243</v>
      </c>
      <c r="Q2346">
        <v>6295</v>
      </c>
      <c r="R2346">
        <v>4447</v>
      </c>
      <c r="S2346">
        <v>3</v>
      </c>
      <c r="T2346">
        <v>3</v>
      </c>
      <c r="U2346" t="s">
        <v>94</v>
      </c>
      <c r="V2346">
        <v>11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76</v>
      </c>
      <c r="AD2346">
        <v>2771739</v>
      </c>
      <c r="AE2346" t="s">
        <v>65</v>
      </c>
      <c r="AG2346">
        <v>0</v>
      </c>
      <c r="AH2346">
        <v>0</v>
      </c>
      <c r="AK2346" t="s">
        <v>94</v>
      </c>
      <c r="AL2346">
        <v>10</v>
      </c>
      <c r="AM2346" t="s">
        <v>68</v>
      </c>
      <c r="AN2346">
        <v>1</v>
      </c>
      <c r="AR2346" t="s">
        <v>76</v>
      </c>
      <c r="AS2346" t="s">
        <v>129</v>
      </c>
      <c r="AT2346">
        <v>-133</v>
      </c>
      <c r="AU2346" t="s">
        <v>76</v>
      </c>
      <c r="AV2346" t="s">
        <v>79</v>
      </c>
      <c r="AX2346" t="s">
        <v>81</v>
      </c>
      <c r="AY2346" t="s">
        <v>76</v>
      </c>
      <c r="AZ2346" t="s">
        <v>76</v>
      </c>
      <c r="BA2346" t="s">
        <v>76</v>
      </c>
      <c r="BB2346" t="s">
        <v>121</v>
      </c>
      <c r="BC2346">
        <v>-1</v>
      </c>
      <c r="BD2346" t="s">
        <v>76</v>
      </c>
      <c r="BF2346" t="s">
        <v>76</v>
      </c>
      <c r="BG2346" t="s">
        <v>82</v>
      </c>
    </row>
    <row r="2347" spans="1:65" x14ac:dyDescent="0.3">
      <c r="A2347">
        <v>120416</v>
      </c>
      <c r="B2347">
        <v>0</v>
      </c>
      <c r="C2347" t="s">
        <v>65</v>
      </c>
      <c r="D2347" t="s">
        <v>88</v>
      </c>
      <c r="E2347" t="s">
        <v>67</v>
      </c>
      <c r="F2347" t="s">
        <v>68</v>
      </c>
      <c r="G2347">
        <v>0</v>
      </c>
      <c r="H2347">
        <v>63000</v>
      </c>
      <c r="I2347">
        <v>265851</v>
      </c>
      <c r="J2347" t="s">
        <v>113</v>
      </c>
      <c r="K2347" t="s">
        <v>70</v>
      </c>
      <c r="L2347" t="s">
        <v>91</v>
      </c>
      <c r="M2347" t="s">
        <v>72</v>
      </c>
      <c r="N2347">
        <v>7.3049999999999999E-3</v>
      </c>
      <c r="O2347">
        <v>20919</v>
      </c>
      <c r="P2347">
        <v>365243</v>
      </c>
      <c r="Q2347">
        <v>6295</v>
      </c>
      <c r="R2347">
        <v>4447</v>
      </c>
      <c r="S2347">
        <v>3</v>
      </c>
      <c r="T2347">
        <v>3</v>
      </c>
      <c r="U2347" t="s">
        <v>94</v>
      </c>
      <c r="V2347">
        <v>11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t="s">
        <v>76</v>
      </c>
      <c r="AD2347">
        <v>2422179</v>
      </c>
      <c r="AE2347" t="s">
        <v>65</v>
      </c>
      <c r="AF2347">
        <v>45456.66</v>
      </c>
      <c r="AG2347">
        <v>472500</v>
      </c>
      <c r="AH2347">
        <v>491211</v>
      </c>
      <c r="AJ2347">
        <v>472500</v>
      </c>
      <c r="AK2347" t="s">
        <v>73</v>
      </c>
      <c r="AL2347">
        <v>7</v>
      </c>
      <c r="AM2347" t="s">
        <v>68</v>
      </c>
      <c r="AN2347">
        <v>1</v>
      </c>
      <c r="AR2347" t="s">
        <v>76</v>
      </c>
      <c r="AS2347" t="s">
        <v>77</v>
      </c>
      <c r="AT2347">
        <v>-219</v>
      </c>
      <c r="AU2347" t="s">
        <v>78</v>
      </c>
      <c r="AV2347" t="s">
        <v>79</v>
      </c>
      <c r="AW2347" t="s">
        <v>80</v>
      </c>
      <c r="AX2347" t="s">
        <v>81</v>
      </c>
      <c r="AY2347" t="s">
        <v>76</v>
      </c>
      <c r="AZ2347" t="s">
        <v>82</v>
      </c>
      <c r="BA2347" t="s">
        <v>116</v>
      </c>
      <c r="BB2347" t="s">
        <v>121</v>
      </c>
      <c r="BC2347">
        <v>-1</v>
      </c>
      <c r="BD2347" t="s">
        <v>76</v>
      </c>
      <c r="BE2347">
        <v>12</v>
      </c>
      <c r="BF2347" t="s">
        <v>97</v>
      </c>
      <c r="BG2347" t="s">
        <v>118</v>
      </c>
      <c r="BH2347">
        <v>365243</v>
      </c>
      <c r="BI2347">
        <v>-189</v>
      </c>
      <c r="BJ2347">
        <v>141</v>
      </c>
      <c r="BK2347">
        <v>-129</v>
      </c>
      <c r="BL2347">
        <v>-125</v>
      </c>
      <c r="BM2347">
        <v>1</v>
      </c>
    </row>
    <row r="2348" spans="1:65" x14ac:dyDescent="0.3">
      <c r="A2348">
        <v>120423</v>
      </c>
      <c r="B2348">
        <v>0</v>
      </c>
      <c r="C2348" t="s">
        <v>65</v>
      </c>
      <c r="D2348" t="s">
        <v>66</v>
      </c>
      <c r="E2348" t="s">
        <v>68</v>
      </c>
      <c r="F2348" t="s">
        <v>68</v>
      </c>
      <c r="G2348">
        <v>1</v>
      </c>
      <c r="H2348">
        <v>292500</v>
      </c>
      <c r="I2348">
        <v>835380</v>
      </c>
      <c r="J2348" t="s">
        <v>89</v>
      </c>
      <c r="K2348" t="s">
        <v>70</v>
      </c>
      <c r="L2348" t="s">
        <v>91</v>
      </c>
      <c r="M2348" t="s">
        <v>72</v>
      </c>
      <c r="N2348">
        <v>3.5791999999999997E-2</v>
      </c>
      <c r="O2348">
        <v>16492</v>
      </c>
      <c r="P2348">
        <v>6744</v>
      </c>
      <c r="Q2348">
        <v>2674</v>
      </c>
      <c r="R2348">
        <v>34</v>
      </c>
      <c r="S2348">
        <v>2</v>
      </c>
      <c r="T2348">
        <v>2</v>
      </c>
      <c r="U2348" t="s">
        <v>125</v>
      </c>
      <c r="V2348">
        <v>14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92</v>
      </c>
      <c r="AD2348">
        <v>1816880</v>
      </c>
      <c r="AE2348" t="s">
        <v>93</v>
      </c>
      <c r="AF2348">
        <v>19504.215</v>
      </c>
      <c r="AG2348">
        <v>222336</v>
      </c>
      <c r="AH2348">
        <v>191952</v>
      </c>
      <c r="AI2348">
        <v>44469</v>
      </c>
      <c r="AJ2348">
        <v>222336</v>
      </c>
      <c r="AK2348" t="s">
        <v>123</v>
      </c>
      <c r="AL2348">
        <v>10</v>
      </c>
      <c r="AM2348" t="s">
        <v>68</v>
      </c>
      <c r="AN2348">
        <v>1</v>
      </c>
      <c r="AO2348">
        <v>0.204849754</v>
      </c>
      <c r="AR2348" t="s">
        <v>79</v>
      </c>
      <c r="AS2348" t="s">
        <v>77</v>
      </c>
      <c r="AT2348">
        <v>-120</v>
      </c>
      <c r="AU2348" t="s">
        <v>78</v>
      </c>
      <c r="AV2348" t="s">
        <v>79</v>
      </c>
      <c r="AW2348" t="s">
        <v>80</v>
      </c>
      <c r="AX2348" t="s">
        <v>81</v>
      </c>
      <c r="AY2348" t="s">
        <v>162</v>
      </c>
      <c r="AZ2348" t="s">
        <v>96</v>
      </c>
      <c r="BA2348" t="s">
        <v>76</v>
      </c>
      <c r="BB2348" t="s">
        <v>138</v>
      </c>
      <c r="BC2348">
        <v>150</v>
      </c>
      <c r="BD2348" t="s">
        <v>198</v>
      </c>
      <c r="BE2348">
        <v>12</v>
      </c>
      <c r="BF2348" t="s">
        <v>147</v>
      </c>
      <c r="BG2348" t="s">
        <v>148</v>
      </c>
      <c r="BH2348">
        <v>365243</v>
      </c>
      <c r="BI2348">
        <v>-89</v>
      </c>
      <c r="BJ2348">
        <v>241</v>
      </c>
      <c r="BK2348">
        <v>365243</v>
      </c>
      <c r="BL2348">
        <v>365243</v>
      </c>
      <c r="BM2348">
        <v>0</v>
      </c>
    </row>
    <row r="2349" spans="1:65" x14ac:dyDescent="0.3">
      <c r="A2349">
        <v>120428</v>
      </c>
      <c r="B2349">
        <v>0</v>
      </c>
      <c r="C2349" t="s">
        <v>65</v>
      </c>
      <c r="D2349" t="s">
        <v>88</v>
      </c>
      <c r="E2349" t="s">
        <v>67</v>
      </c>
      <c r="F2349" t="s">
        <v>68</v>
      </c>
      <c r="G2349">
        <v>0</v>
      </c>
      <c r="H2349">
        <v>202500</v>
      </c>
      <c r="I2349">
        <v>521280</v>
      </c>
      <c r="J2349" t="s">
        <v>113</v>
      </c>
      <c r="K2349" t="s">
        <v>90</v>
      </c>
      <c r="L2349" t="s">
        <v>119</v>
      </c>
      <c r="M2349" t="s">
        <v>142</v>
      </c>
      <c r="N2349">
        <v>1.8849999999999999E-2</v>
      </c>
      <c r="O2349">
        <v>23457</v>
      </c>
      <c r="P2349">
        <v>365243</v>
      </c>
      <c r="Q2349">
        <v>1142</v>
      </c>
      <c r="R2349">
        <v>3997</v>
      </c>
      <c r="S2349">
        <v>2</v>
      </c>
      <c r="T2349">
        <v>2</v>
      </c>
      <c r="U2349" t="s">
        <v>109</v>
      </c>
      <c r="V2349">
        <v>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76</v>
      </c>
      <c r="AD2349">
        <v>2092963</v>
      </c>
      <c r="AE2349" t="s">
        <v>65</v>
      </c>
      <c r="AF2349">
        <v>25121.61</v>
      </c>
      <c r="AG2349">
        <v>589500</v>
      </c>
      <c r="AH2349">
        <v>659533.5</v>
      </c>
      <c r="AJ2349">
        <v>589500</v>
      </c>
      <c r="AK2349" t="s">
        <v>94</v>
      </c>
      <c r="AL2349">
        <v>10</v>
      </c>
      <c r="AM2349" t="s">
        <v>68</v>
      </c>
      <c r="AN2349">
        <v>1</v>
      </c>
      <c r="AR2349" t="s">
        <v>76</v>
      </c>
      <c r="AS2349" t="s">
        <v>114</v>
      </c>
      <c r="AT2349">
        <v>-202</v>
      </c>
      <c r="AU2349" t="s">
        <v>78</v>
      </c>
      <c r="AV2349" t="s">
        <v>115</v>
      </c>
      <c r="AW2349" t="s">
        <v>80</v>
      </c>
      <c r="AX2349" t="s">
        <v>81</v>
      </c>
      <c r="AY2349" t="s">
        <v>76</v>
      </c>
      <c r="AZ2349" t="s">
        <v>82</v>
      </c>
      <c r="BA2349" t="s">
        <v>116</v>
      </c>
      <c r="BB2349" t="s">
        <v>121</v>
      </c>
      <c r="BC2349">
        <v>-1</v>
      </c>
      <c r="BD2349" t="s">
        <v>76</v>
      </c>
      <c r="BE2349">
        <v>36</v>
      </c>
      <c r="BF2349" t="s">
        <v>112</v>
      </c>
      <c r="BG2349" t="s">
        <v>118</v>
      </c>
    </row>
    <row r="2350" spans="1:65" x14ac:dyDescent="0.3">
      <c r="A2350">
        <v>120428</v>
      </c>
      <c r="B2350">
        <v>0</v>
      </c>
      <c r="C2350" t="s">
        <v>65</v>
      </c>
      <c r="D2350" t="s">
        <v>88</v>
      </c>
      <c r="E2350" t="s">
        <v>67</v>
      </c>
      <c r="F2350" t="s">
        <v>68</v>
      </c>
      <c r="G2350">
        <v>0</v>
      </c>
      <c r="H2350">
        <v>202500</v>
      </c>
      <c r="I2350">
        <v>521280</v>
      </c>
      <c r="J2350" t="s">
        <v>113</v>
      </c>
      <c r="K2350" t="s">
        <v>90</v>
      </c>
      <c r="L2350" t="s">
        <v>119</v>
      </c>
      <c r="M2350" t="s">
        <v>142</v>
      </c>
      <c r="N2350">
        <v>1.8849999999999999E-2</v>
      </c>
      <c r="O2350">
        <v>23457</v>
      </c>
      <c r="P2350">
        <v>365243</v>
      </c>
      <c r="Q2350">
        <v>1142</v>
      </c>
      <c r="R2350">
        <v>3997</v>
      </c>
      <c r="S2350">
        <v>2</v>
      </c>
      <c r="T2350">
        <v>2</v>
      </c>
      <c r="U2350" t="s">
        <v>109</v>
      </c>
      <c r="V2350">
        <v>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t="s">
        <v>76</v>
      </c>
      <c r="AD2350">
        <v>2011845</v>
      </c>
      <c r="AE2350" t="s">
        <v>65</v>
      </c>
      <c r="AF2350">
        <v>36404.595000000001</v>
      </c>
      <c r="AG2350">
        <v>855000</v>
      </c>
      <c r="AH2350">
        <v>941904</v>
      </c>
      <c r="AJ2350">
        <v>855000</v>
      </c>
      <c r="AK2350" t="s">
        <v>125</v>
      </c>
      <c r="AL2350">
        <v>13</v>
      </c>
      <c r="AM2350" t="s">
        <v>68</v>
      </c>
      <c r="AN2350">
        <v>1</v>
      </c>
      <c r="AR2350" t="s">
        <v>76</v>
      </c>
      <c r="AS2350" t="s">
        <v>77</v>
      </c>
      <c r="AT2350">
        <v>-535</v>
      </c>
      <c r="AU2350" t="s">
        <v>78</v>
      </c>
      <c r="AV2350" t="s">
        <v>79</v>
      </c>
      <c r="AX2350" t="s">
        <v>81</v>
      </c>
      <c r="AY2350" t="s">
        <v>76</v>
      </c>
      <c r="AZ2350" t="s">
        <v>82</v>
      </c>
      <c r="BA2350" t="s">
        <v>116</v>
      </c>
      <c r="BB2350" t="s">
        <v>121</v>
      </c>
      <c r="BC2350">
        <v>-1</v>
      </c>
      <c r="BD2350" t="s">
        <v>76</v>
      </c>
      <c r="BE2350">
        <v>42</v>
      </c>
      <c r="BF2350" t="s">
        <v>112</v>
      </c>
      <c r="BG2350" t="s">
        <v>118</v>
      </c>
      <c r="BH2350">
        <v>365243</v>
      </c>
      <c r="BI2350">
        <v>-505</v>
      </c>
      <c r="BJ2350">
        <v>725</v>
      </c>
      <c r="BK2350">
        <v>365243</v>
      </c>
      <c r="BL2350">
        <v>365243</v>
      </c>
      <c r="BM2350">
        <v>1</v>
      </c>
    </row>
    <row r="2351" spans="1:65" x14ac:dyDescent="0.3">
      <c r="A2351">
        <v>120430</v>
      </c>
      <c r="B2351">
        <v>0</v>
      </c>
      <c r="C2351" t="s">
        <v>65</v>
      </c>
      <c r="D2351" t="s">
        <v>66</v>
      </c>
      <c r="E2351" t="s">
        <v>68</v>
      </c>
      <c r="F2351" t="s">
        <v>68</v>
      </c>
      <c r="G2351">
        <v>3</v>
      </c>
      <c r="H2351">
        <v>247500</v>
      </c>
      <c r="I2351">
        <v>2013840</v>
      </c>
      <c r="J2351" t="s">
        <v>89</v>
      </c>
      <c r="K2351" t="s">
        <v>70</v>
      </c>
      <c r="L2351" t="s">
        <v>91</v>
      </c>
      <c r="M2351" t="s">
        <v>72</v>
      </c>
      <c r="N2351">
        <v>7.0200000000000002E-3</v>
      </c>
      <c r="O2351">
        <v>12766</v>
      </c>
      <c r="P2351">
        <v>1493</v>
      </c>
      <c r="Q2351">
        <v>974</v>
      </c>
      <c r="R2351">
        <v>2282</v>
      </c>
      <c r="S2351">
        <v>2</v>
      </c>
      <c r="T2351">
        <v>2</v>
      </c>
      <c r="U2351" t="s">
        <v>120</v>
      </c>
      <c r="V2351">
        <v>11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t="s">
        <v>108</v>
      </c>
      <c r="AD2351">
        <v>2012305</v>
      </c>
      <c r="AE2351" t="s">
        <v>93</v>
      </c>
      <c r="AF2351">
        <v>38954.25</v>
      </c>
      <c r="AG2351">
        <v>1125000</v>
      </c>
      <c r="AH2351">
        <v>787500</v>
      </c>
      <c r="AI2351">
        <v>337500</v>
      </c>
      <c r="AJ2351">
        <v>1125000</v>
      </c>
      <c r="AK2351" t="s">
        <v>120</v>
      </c>
      <c r="AL2351">
        <v>14</v>
      </c>
      <c r="AM2351" t="s">
        <v>68</v>
      </c>
      <c r="AN2351">
        <v>1</v>
      </c>
      <c r="AO2351">
        <v>0.32672727299999998</v>
      </c>
      <c r="AR2351" t="s">
        <v>79</v>
      </c>
      <c r="AS2351" t="s">
        <v>114</v>
      </c>
      <c r="AT2351">
        <v>-1372</v>
      </c>
      <c r="AU2351" t="s">
        <v>78</v>
      </c>
      <c r="AV2351" t="s">
        <v>165</v>
      </c>
      <c r="AW2351" t="s">
        <v>101</v>
      </c>
      <c r="AX2351" t="s">
        <v>81</v>
      </c>
      <c r="AY2351" t="s">
        <v>207</v>
      </c>
      <c r="AZ2351" t="s">
        <v>96</v>
      </c>
      <c r="BA2351" t="s">
        <v>76</v>
      </c>
      <c r="BB2351" t="s">
        <v>138</v>
      </c>
      <c r="BC2351">
        <v>18</v>
      </c>
      <c r="BD2351" t="s">
        <v>141</v>
      </c>
      <c r="BE2351">
        <v>36</v>
      </c>
      <c r="BF2351" t="s">
        <v>147</v>
      </c>
      <c r="BG2351" t="s">
        <v>158</v>
      </c>
    </row>
    <row r="2352" spans="1:65" x14ac:dyDescent="0.3">
      <c r="A2352">
        <v>120434</v>
      </c>
      <c r="B2352">
        <v>0</v>
      </c>
      <c r="C2352" t="s">
        <v>65</v>
      </c>
      <c r="D2352" t="s">
        <v>66</v>
      </c>
      <c r="E2352" t="s">
        <v>67</v>
      </c>
      <c r="F2352" t="s">
        <v>68</v>
      </c>
      <c r="G2352">
        <v>0</v>
      </c>
      <c r="H2352">
        <v>108000</v>
      </c>
      <c r="I2352">
        <v>112500</v>
      </c>
      <c r="J2352" t="s">
        <v>69</v>
      </c>
      <c r="K2352" t="s">
        <v>70</v>
      </c>
      <c r="L2352" t="s">
        <v>91</v>
      </c>
      <c r="M2352" t="s">
        <v>72</v>
      </c>
      <c r="N2352">
        <v>1.5221E-2</v>
      </c>
      <c r="O2352">
        <v>15997</v>
      </c>
      <c r="P2352">
        <v>7341</v>
      </c>
      <c r="Q2352">
        <v>4257</v>
      </c>
      <c r="R2352">
        <v>4340</v>
      </c>
      <c r="S2352">
        <v>2</v>
      </c>
      <c r="T2352">
        <v>2</v>
      </c>
      <c r="U2352" t="s">
        <v>73</v>
      </c>
      <c r="V2352">
        <v>13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167</v>
      </c>
      <c r="AD2352">
        <v>2344836</v>
      </c>
      <c r="AE2352" t="s">
        <v>65</v>
      </c>
      <c r="AF2352">
        <v>8430.48</v>
      </c>
      <c r="AG2352">
        <v>90000</v>
      </c>
      <c r="AH2352">
        <v>112752</v>
      </c>
      <c r="AJ2352">
        <v>90000</v>
      </c>
      <c r="AK2352" t="s">
        <v>120</v>
      </c>
      <c r="AL2352">
        <v>9</v>
      </c>
      <c r="AM2352" t="s">
        <v>68</v>
      </c>
      <c r="AN2352">
        <v>1</v>
      </c>
      <c r="AR2352" t="s">
        <v>76</v>
      </c>
      <c r="AS2352" t="s">
        <v>77</v>
      </c>
      <c r="AT2352">
        <v>-540</v>
      </c>
      <c r="AU2352" t="s">
        <v>76</v>
      </c>
      <c r="AV2352" t="s">
        <v>79</v>
      </c>
      <c r="AX2352" t="s">
        <v>81</v>
      </c>
      <c r="AY2352" t="s">
        <v>76</v>
      </c>
      <c r="AZ2352" t="s">
        <v>82</v>
      </c>
      <c r="BA2352" t="s">
        <v>116</v>
      </c>
      <c r="BB2352" t="s">
        <v>117</v>
      </c>
      <c r="BC2352">
        <v>4</v>
      </c>
      <c r="BD2352" t="s">
        <v>76</v>
      </c>
      <c r="BE2352">
        <v>18</v>
      </c>
      <c r="BF2352" t="s">
        <v>147</v>
      </c>
      <c r="BG2352" t="s">
        <v>154</v>
      </c>
      <c r="BH2352">
        <v>365243</v>
      </c>
      <c r="BI2352">
        <v>-510</v>
      </c>
      <c r="BJ2352">
        <v>0</v>
      </c>
      <c r="BK2352">
        <v>365243</v>
      </c>
      <c r="BL2352">
        <v>365243</v>
      </c>
      <c r="BM2352">
        <v>1</v>
      </c>
    </row>
    <row r="2353" spans="1:65" x14ac:dyDescent="0.3">
      <c r="A2353">
        <v>120436</v>
      </c>
      <c r="B2353">
        <v>0</v>
      </c>
      <c r="C2353" t="s">
        <v>65</v>
      </c>
      <c r="D2353" t="s">
        <v>88</v>
      </c>
      <c r="E2353" t="s">
        <v>67</v>
      </c>
      <c r="F2353" t="s">
        <v>67</v>
      </c>
      <c r="G2353">
        <v>0</v>
      </c>
      <c r="H2353">
        <v>238500</v>
      </c>
      <c r="I2353">
        <v>679500</v>
      </c>
      <c r="J2353" t="s">
        <v>69</v>
      </c>
      <c r="K2353" t="s">
        <v>70</v>
      </c>
      <c r="L2353" t="s">
        <v>71</v>
      </c>
      <c r="M2353" t="s">
        <v>72</v>
      </c>
      <c r="N2353">
        <v>2.0712999999999999E-2</v>
      </c>
      <c r="O2353">
        <v>13931</v>
      </c>
      <c r="P2353">
        <v>2249</v>
      </c>
      <c r="Q2353">
        <v>1565</v>
      </c>
      <c r="R2353">
        <v>4380</v>
      </c>
      <c r="S2353">
        <v>3</v>
      </c>
      <c r="T2353">
        <v>2</v>
      </c>
      <c r="U2353" t="s">
        <v>125</v>
      </c>
      <c r="V2353">
        <v>10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135</v>
      </c>
      <c r="AD2353">
        <v>1888977</v>
      </c>
      <c r="AE2353" t="s">
        <v>65</v>
      </c>
      <c r="AG2353">
        <v>0</v>
      </c>
      <c r="AH2353">
        <v>0</v>
      </c>
      <c r="AK2353" t="s">
        <v>120</v>
      </c>
      <c r="AL2353">
        <v>7</v>
      </c>
      <c r="AM2353" t="s">
        <v>68</v>
      </c>
      <c r="AN2353">
        <v>1</v>
      </c>
      <c r="AR2353" t="s">
        <v>76</v>
      </c>
      <c r="AS2353" t="s">
        <v>129</v>
      </c>
      <c r="AT2353">
        <v>-245</v>
      </c>
      <c r="AU2353" t="s">
        <v>76</v>
      </c>
      <c r="AV2353" t="s">
        <v>79</v>
      </c>
      <c r="AX2353" t="s">
        <v>81</v>
      </c>
      <c r="AY2353" t="s">
        <v>76</v>
      </c>
      <c r="AZ2353" t="s">
        <v>76</v>
      </c>
      <c r="BA2353" t="s">
        <v>76</v>
      </c>
      <c r="BB2353" t="s">
        <v>121</v>
      </c>
      <c r="BC2353">
        <v>-1</v>
      </c>
      <c r="BD2353" t="s">
        <v>76</v>
      </c>
      <c r="BF2353" t="s">
        <v>76</v>
      </c>
      <c r="BG2353" t="s">
        <v>82</v>
      </c>
    </row>
    <row r="2354" spans="1:65" x14ac:dyDescent="0.3">
      <c r="A2354">
        <v>120442</v>
      </c>
      <c r="B2354">
        <v>0</v>
      </c>
      <c r="C2354" t="s">
        <v>65</v>
      </c>
      <c r="D2354" t="s">
        <v>66</v>
      </c>
      <c r="E2354" t="s">
        <v>68</v>
      </c>
      <c r="F2354" t="s">
        <v>67</v>
      </c>
      <c r="G2354">
        <v>1</v>
      </c>
      <c r="H2354">
        <v>540000</v>
      </c>
      <c r="I2354">
        <v>1735861.5</v>
      </c>
      <c r="J2354" t="s">
        <v>89</v>
      </c>
      <c r="K2354" t="s">
        <v>70</v>
      </c>
      <c r="L2354" t="s">
        <v>91</v>
      </c>
      <c r="M2354" t="s">
        <v>72</v>
      </c>
      <c r="N2354">
        <v>7.2508000000000003E-2</v>
      </c>
      <c r="O2354">
        <v>18143</v>
      </c>
      <c r="P2354">
        <v>1571</v>
      </c>
      <c r="Q2354">
        <v>10696</v>
      </c>
      <c r="R2354">
        <v>1644</v>
      </c>
      <c r="S2354">
        <v>1</v>
      </c>
      <c r="T2354">
        <v>1</v>
      </c>
      <c r="U2354" t="s">
        <v>125</v>
      </c>
      <c r="V2354">
        <v>15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159</v>
      </c>
      <c r="AD2354">
        <v>2825435</v>
      </c>
      <c r="AE2354" t="s">
        <v>93</v>
      </c>
      <c r="AG2354">
        <v>147204</v>
      </c>
      <c r="AH2354">
        <v>147204</v>
      </c>
      <c r="AI2354">
        <v>0</v>
      </c>
      <c r="AJ2354">
        <v>147204</v>
      </c>
      <c r="AK2354" t="s">
        <v>120</v>
      </c>
      <c r="AL2354">
        <v>19</v>
      </c>
      <c r="AM2354" t="s">
        <v>68</v>
      </c>
      <c r="AN2354">
        <v>1</v>
      </c>
      <c r="AO2354">
        <v>0</v>
      </c>
      <c r="AR2354" t="s">
        <v>79</v>
      </c>
      <c r="AS2354" t="s">
        <v>180</v>
      </c>
      <c r="AT2354">
        <v>-2141</v>
      </c>
      <c r="AU2354" t="s">
        <v>144</v>
      </c>
      <c r="AV2354" t="s">
        <v>181</v>
      </c>
      <c r="AW2354" t="s">
        <v>80</v>
      </c>
      <c r="AX2354" t="s">
        <v>81</v>
      </c>
      <c r="AY2354" t="s">
        <v>103</v>
      </c>
      <c r="AZ2354" t="s">
        <v>76</v>
      </c>
      <c r="BA2354" t="s">
        <v>76</v>
      </c>
      <c r="BB2354" t="s">
        <v>104</v>
      </c>
      <c r="BC2354">
        <v>2335</v>
      </c>
      <c r="BD2354" t="s">
        <v>85</v>
      </c>
      <c r="BF2354" t="s">
        <v>76</v>
      </c>
      <c r="BG2354" t="s">
        <v>151</v>
      </c>
    </row>
    <row r="2355" spans="1:65" x14ac:dyDescent="0.3">
      <c r="A2355">
        <v>120448</v>
      </c>
      <c r="B2355">
        <v>0</v>
      </c>
      <c r="C2355" t="s">
        <v>65</v>
      </c>
      <c r="D2355" t="s">
        <v>88</v>
      </c>
      <c r="E2355" t="s">
        <v>67</v>
      </c>
      <c r="F2355" t="s">
        <v>67</v>
      </c>
      <c r="G2355">
        <v>0</v>
      </c>
      <c r="H2355">
        <v>90000</v>
      </c>
      <c r="I2355">
        <v>67500</v>
      </c>
      <c r="J2355" t="s">
        <v>69</v>
      </c>
      <c r="K2355" t="s">
        <v>70</v>
      </c>
      <c r="L2355" t="s">
        <v>91</v>
      </c>
      <c r="M2355" t="s">
        <v>72</v>
      </c>
      <c r="N2355">
        <v>1.9101E-2</v>
      </c>
      <c r="O2355">
        <v>14004</v>
      </c>
      <c r="P2355">
        <v>1361</v>
      </c>
      <c r="Q2355">
        <v>695</v>
      </c>
      <c r="R2355">
        <v>4681</v>
      </c>
      <c r="S2355">
        <v>2</v>
      </c>
      <c r="T2355">
        <v>2</v>
      </c>
      <c r="U2355" t="s">
        <v>120</v>
      </c>
      <c r="V2355">
        <v>18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t="s">
        <v>167</v>
      </c>
      <c r="AD2355">
        <v>2571280</v>
      </c>
      <c r="AE2355" t="s">
        <v>93</v>
      </c>
      <c r="AF2355">
        <v>4561.1099999999997</v>
      </c>
      <c r="AG2355">
        <v>40500</v>
      </c>
      <c r="AH2355">
        <v>39379.5</v>
      </c>
      <c r="AI2355">
        <v>8100</v>
      </c>
      <c r="AJ2355">
        <v>40500</v>
      </c>
      <c r="AK2355" t="s">
        <v>123</v>
      </c>
      <c r="AL2355">
        <v>14</v>
      </c>
      <c r="AM2355" t="s">
        <v>68</v>
      </c>
      <c r="AN2355">
        <v>1</v>
      </c>
      <c r="AO2355">
        <v>0.18579884699999999</v>
      </c>
      <c r="AR2355" t="s">
        <v>79</v>
      </c>
      <c r="AS2355" t="s">
        <v>77</v>
      </c>
      <c r="AT2355">
        <v>-857</v>
      </c>
      <c r="AU2355" t="s">
        <v>78</v>
      </c>
      <c r="AV2355" t="s">
        <v>79</v>
      </c>
      <c r="AW2355" t="s">
        <v>80</v>
      </c>
      <c r="AX2355" t="s">
        <v>102</v>
      </c>
      <c r="AY2355" t="s">
        <v>103</v>
      </c>
      <c r="AZ2355" t="s">
        <v>96</v>
      </c>
      <c r="BA2355" t="s">
        <v>76</v>
      </c>
      <c r="BB2355" t="s">
        <v>138</v>
      </c>
      <c r="BC2355">
        <v>200</v>
      </c>
      <c r="BD2355" t="s">
        <v>85</v>
      </c>
      <c r="BE2355">
        <v>10</v>
      </c>
      <c r="BF2355" t="s">
        <v>112</v>
      </c>
      <c r="BG2355" t="s">
        <v>151</v>
      </c>
      <c r="BH2355">
        <v>365243</v>
      </c>
      <c r="BI2355">
        <v>-826</v>
      </c>
      <c r="BJ2355">
        <v>-556</v>
      </c>
      <c r="BK2355">
        <v>-556</v>
      </c>
      <c r="BL2355">
        <v>-550</v>
      </c>
      <c r="BM2355">
        <v>0</v>
      </c>
    </row>
    <row r="2356" spans="1:65" x14ac:dyDescent="0.3">
      <c r="A2356">
        <v>120450</v>
      </c>
      <c r="B2356">
        <v>0</v>
      </c>
      <c r="C2356" t="s">
        <v>65</v>
      </c>
      <c r="D2356" t="s">
        <v>88</v>
      </c>
      <c r="E2356" t="s">
        <v>67</v>
      </c>
      <c r="F2356" t="s">
        <v>68</v>
      </c>
      <c r="G2356">
        <v>0</v>
      </c>
      <c r="H2356">
        <v>202500</v>
      </c>
      <c r="I2356">
        <v>562491</v>
      </c>
      <c r="J2356" t="s">
        <v>133</v>
      </c>
      <c r="K2356" t="s">
        <v>90</v>
      </c>
      <c r="L2356" t="s">
        <v>71</v>
      </c>
      <c r="M2356" t="s">
        <v>72</v>
      </c>
      <c r="N2356">
        <v>1.8634000000000001E-2</v>
      </c>
      <c r="O2356">
        <v>22277</v>
      </c>
      <c r="P2356">
        <v>7651</v>
      </c>
      <c r="Q2356">
        <v>14373</v>
      </c>
      <c r="R2356">
        <v>4171</v>
      </c>
      <c r="S2356">
        <v>2</v>
      </c>
      <c r="T2356">
        <v>2</v>
      </c>
      <c r="U2356" t="s">
        <v>120</v>
      </c>
      <c r="V2356">
        <v>11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137</v>
      </c>
      <c r="AD2356">
        <v>1283714</v>
      </c>
      <c r="AE2356" t="s">
        <v>65</v>
      </c>
      <c r="AF2356">
        <v>4805.28</v>
      </c>
      <c r="AG2356">
        <v>67500</v>
      </c>
      <c r="AH2356">
        <v>76410</v>
      </c>
      <c r="AJ2356">
        <v>67500</v>
      </c>
      <c r="AK2356" t="s">
        <v>120</v>
      </c>
      <c r="AL2356">
        <v>12</v>
      </c>
      <c r="AM2356" t="s">
        <v>68</v>
      </c>
      <c r="AN2356">
        <v>1</v>
      </c>
      <c r="AR2356" t="s">
        <v>122</v>
      </c>
      <c r="AS2356" t="s">
        <v>77</v>
      </c>
      <c r="AT2356">
        <v>-1455</v>
      </c>
      <c r="AU2356" t="s">
        <v>78</v>
      </c>
      <c r="AV2356" t="s">
        <v>79</v>
      </c>
      <c r="AW2356" t="s">
        <v>80</v>
      </c>
      <c r="AX2356" t="s">
        <v>102</v>
      </c>
      <c r="AY2356" t="s">
        <v>76</v>
      </c>
      <c r="AZ2356" t="s">
        <v>82</v>
      </c>
      <c r="BA2356" t="s">
        <v>83</v>
      </c>
      <c r="BB2356" t="s">
        <v>121</v>
      </c>
      <c r="BC2356">
        <v>0</v>
      </c>
      <c r="BD2356" t="s">
        <v>76</v>
      </c>
      <c r="BE2356">
        <v>24</v>
      </c>
      <c r="BF2356" t="s">
        <v>147</v>
      </c>
      <c r="BG2356" t="s">
        <v>196</v>
      </c>
      <c r="BH2356">
        <v>365243</v>
      </c>
      <c r="BI2356">
        <v>-1424</v>
      </c>
      <c r="BJ2356">
        <v>-734</v>
      </c>
      <c r="BK2356">
        <v>-1094</v>
      </c>
      <c r="BL2356">
        <v>-1088</v>
      </c>
      <c r="BM2356">
        <v>0</v>
      </c>
    </row>
    <row r="2357" spans="1:65" x14ac:dyDescent="0.3">
      <c r="A2357">
        <v>120450</v>
      </c>
      <c r="B2357">
        <v>0</v>
      </c>
      <c r="C2357" t="s">
        <v>65</v>
      </c>
      <c r="D2357" t="s">
        <v>88</v>
      </c>
      <c r="E2357" t="s">
        <v>67</v>
      </c>
      <c r="F2357" t="s">
        <v>68</v>
      </c>
      <c r="G2357">
        <v>0</v>
      </c>
      <c r="H2357">
        <v>202500</v>
      </c>
      <c r="I2357">
        <v>562491</v>
      </c>
      <c r="J2357" t="s">
        <v>133</v>
      </c>
      <c r="K2357" t="s">
        <v>90</v>
      </c>
      <c r="L2357" t="s">
        <v>71</v>
      </c>
      <c r="M2357" t="s">
        <v>72</v>
      </c>
      <c r="N2357">
        <v>1.8634000000000001E-2</v>
      </c>
      <c r="O2357">
        <v>22277</v>
      </c>
      <c r="P2357">
        <v>7651</v>
      </c>
      <c r="Q2357">
        <v>14373</v>
      </c>
      <c r="R2357">
        <v>4171</v>
      </c>
      <c r="S2357">
        <v>2</v>
      </c>
      <c r="T2357">
        <v>2</v>
      </c>
      <c r="U2357" t="s">
        <v>120</v>
      </c>
      <c r="V2357">
        <v>11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137</v>
      </c>
      <c r="AD2357">
        <v>1686046</v>
      </c>
      <c r="AE2357" t="s">
        <v>65</v>
      </c>
      <c r="AF2357">
        <v>4923.6750000000002</v>
      </c>
      <c r="AG2357">
        <v>45000</v>
      </c>
      <c r="AH2357">
        <v>47970</v>
      </c>
      <c r="AJ2357">
        <v>45000</v>
      </c>
      <c r="AK2357" t="s">
        <v>120</v>
      </c>
      <c r="AL2357">
        <v>14</v>
      </c>
      <c r="AM2357" t="s">
        <v>68</v>
      </c>
      <c r="AN2357">
        <v>1</v>
      </c>
      <c r="AR2357" t="s">
        <v>76</v>
      </c>
      <c r="AS2357" t="s">
        <v>77</v>
      </c>
      <c r="AT2357">
        <v>-784</v>
      </c>
      <c r="AU2357" t="s">
        <v>78</v>
      </c>
      <c r="AV2357" t="s">
        <v>79</v>
      </c>
      <c r="AW2357" t="s">
        <v>80</v>
      </c>
      <c r="AX2357" t="s">
        <v>81</v>
      </c>
      <c r="AY2357" t="s">
        <v>76</v>
      </c>
      <c r="AZ2357" t="s">
        <v>82</v>
      </c>
      <c r="BA2357" t="s">
        <v>116</v>
      </c>
      <c r="BB2357" t="s">
        <v>121</v>
      </c>
      <c r="BC2357">
        <v>0</v>
      </c>
      <c r="BD2357" t="s">
        <v>76</v>
      </c>
      <c r="BE2357">
        <v>12</v>
      </c>
      <c r="BF2357" t="s">
        <v>147</v>
      </c>
      <c r="BG2357" t="s">
        <v>154</v>
      </c>
    </row>
    <row r="2358" spans="1:65" x14ac:dyDescent="0.3">
      <c r="A2358">
        <v>120451</v>
      </c>
      <c r="B2358">
        <v>0</v>
      </c>
      <c r="C2358" t="s">
        <v>99</v>
      </c>
      <c r="D2358" t="s">
        <v>88</v>
      </c>
      <c r="E2358" t="s">
        <v>67</v>
      </c>
      <c r="F2358" t="s">
        <v>68</v>
      </c>
      <c r="G2358">
        <v>1</v>
      </c>
      <c r="H2358">
        <v>135000</v>
      </c>
      <c r="I2358">
        <v>135000</v>
      </c>
      <c r="J2358" t="s">
        <v>89</v>
      </c>
      <c r="K2358" t="s">
        <v>70</v>
      </c>
      <c r="L2358" t="s">
        <v>71</v>
      </c>
      <c r="M2358" t="s">
        <v>72</v>
      </c>
      <c r="N2358">
        <v>1.0966E-2</v>
      </c>
      <c r="O2358">
        <v>10994</v>
      </c>
      <c r="P2358">
        <v>1249</v>
      </c>
      <c r="Q2358">
        <v>1559</v>
      </c>
      <c r="R2358">
        <v>3605</v>
      </c>
      <c r="S2358">
        <v>2</v>
      </c>
      <c r="T2358">
        <v>2</v>
      </c>
      <c r="U2358" t="s">
        <v>125</v>
      </c>
      <c r="V2358">
        <v>14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92</v>
      </c>
      <c r="AD2358">
        <v>1687663</v>
      </c>
      <c r="AE2358" t="s">
        <v>93</v>
      </c>
      <c r="AF2358">
        <v>6295.95</v>
      </c>
      <c r="AG2358">
        <v>55431.9</v>
      </c>
      <c r="AH2358">
        <v>55431.9</v>
      </c>
      <c r="AI2358">
        <v>0</v>
      </c>
      <c r="AJ2358">
        <v>55431.9</v>
      </c>
      <c r="AK2358" t="s">
        <v>94</v>
      </c>
      <c r="AL2358">
        <v>18</v>
      </c>
      <c r="AM2358" t="s">
        <v>68</v>
      </c>
      <c r="AN2358">
        <v>1</v>
      </c>
      <c r="AO2358">
        <v>0</v>
      </c>
      <c r="AR2358" t="s">
        <v>79</v>
      </c>
      <c r="AS2358" t="s">
        <v>77</v>
      </c>
      <c r="AT2358">
        <v>-283</v>
      </c>
      <c r="AU2358" t="s">
        <v>78</v>
      </c>
      <c r="AV2358" t="s">
        <v>79</v>
      </c>
      <c r="AX2358" t="s">
        <v>81</v>
      </c>
      <c r="AY2358" t="s">
        <v>124</v>
      </c>
      <c r="AZ2358" t="s">
        <v>96</v>
      </c>
      <c r="BA2358" t="s">
        <v>76</v>
      </c>
      <c r="BB2358" t="s">
        <v>104</v>
      </c>
      <c r="BC2358">
        <v>20</v>
      </c>
      <c r="BD2358" t="s">
        <v>105</v>
      </c>
      <c r="BE2358">
        <v>10</v>
      </c>
      <c r="BF2358" t="s">
        <v>112</v>
      </c>
      <c r="BG2358" t="s">
        <v>208</v>
      </c>
      <c r="BH2358">
        <v>365243</v>
      </c>
      <c r="BI2358">
        <v>-237</v>
      </c>
      <c r="BJ2358">
        <v>33</v>
      </c>
      <c r="BK2358">
        <v>365243</v>
      </c>
      <c r="BL2358">
        <v>365243</v>
      </c>
      <c r="BM2358">
        <v>0</v>
      </c>
    </row>
    <row r="2359" spans="1:65" x14ac:dyDescent="0.3">
      <c r="A2359">
        <v>120451</v>
      </c>
      <c r="B2359">
        <v>0</v>
      </c>
      <c r="C2359" t="s">
        <v>99</v>
      </c>
      <c r="D2359" t="s">
        <v>88</v>
      </c>
      <c r="E2359" t="s">
        <v>67</v>
      </c>
      <c r="F2359" t="s">
        <v>68</v>
      </c>
      <c r="G2359">
        <v>1</v>
      </c>
      <c r="H2359">
        <v>135000</v>
      </c>
      <c r="I2359">
        <v>135000</v>
      </c>
      <c r="J2359" t="s">
        <v>89</v>
      </c>
      <c r="K2359" t="s">
        <v>70</v>
      </c>
      <c r="L2359" t="s">
        <v>71</v>
      </c>
      <c r="M2359" t="s">
        <v>72</v>
      </c>
      <c r="N2359">
        <v>1.0966E-2</v>
      </c>
      <c r="O2359">
        <v>10994</v>
      </c>
      <c r="P2359">
        <v>1249</v>
      </c>
      <c r="Q2359">
        <v>1559</v>
      </c>
      <c r="R2359">
        <v>3605</v>
      </c>
      <c r="S2359">
        <v>2</v>
      </c>
      <c r="T2359">
        <v>2</v>
      </c>
      <c r="U2359" t="s">
        <v>125</v>
      </c>
      <c r="V2359">
        <v>14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92</v>
      </c>
      <c r="AD2359">
        <v>1649210</v>
      </c>
      <c r="AE2359" t="s">
        <v>93</v>
      </c>
      <c r="AF2359">
        <v>5571.72</v>
      </c>
      <c r="AG2359">
        <v>29250</v>
      </c>
      <c r="AH2359">
        <v>30793.5</v>
      </c>
      <c r="AI2359">
        <v>0</v>
      </c>
      <c r="AJ2359">
        <v>29250</v>
      </c>
      <c r="AK2359" t="s">
        <v>75</v>
      </c>
      <c r="AL2359">
        <v>14</v>
      </c>
      <c r="AM2359" t="s">
        <v>68</v>
      </c>
      <c r="AN2359">
        <v>1</v>
      </c>
      <c r="AO2359">
        <v>0</v>
      </c>
      <c r="AR2359" t="s">
        <v>79</v>
      </c>
      <c r="AS2359" t="s">
        <v>77</v>
      </c>
      <c r="AT2359">
        <v>-1164</v>
      </c>
      <c r="AU2359" t="s">
        <v>78</v>
      </c>
      <c r="AV2359" t="s">
        <v>79</v>
      </c>
      <c r="AW2359" t="s">
        <v>80</v>
      </c>
      <c r="AX2359" t="s">
        <v>102</v>
      </c>
      <c r="AY2359" t="s">
        <v>190</v>
      </c>
      <c r="AZ2359" t="s">
        <v>96</v>
      </c>
      <c r="BA2359" t="s">
        <v>76</v>
      </c>
      <c r="BB2359" t="s">
        <v>138</v>
      </c>
      <c r="BC2359">
        <v>60</v>
      </c>
      <c r="BD2359" t="s">
        <v>191</v>
      </c>
      <c r="BE2359">
        <v>6</v>
      </c>
      <c r="BF2359" t="s">
        <v>112</v>
      </c>
      <c r="BG2359" t="s">
        <v>158</v>
      </c>
      <c r="BH2359">
        <v>365243</v>
      </c>
      <c r="BI2359">
        <v>-1133</v>
      </c>
      <c r="BJ2359">
        <v>-983</v>
      </c>
      <c r="BK2359">
        <v>-983</v>
      </c>
      <c r="BL2359">
        <v>-975</v>
      </c>
      <c r="BM2359">
        <v>0</v>
      </c>
    </row>
    <row r="2360" spans="1:65" x14ac:dyDescent="0.3">
      <c r="A2360">
        <v>120461</v>
      </c>
      <c r="B2360">
        <v>0</v>
      </c>
      <c r="C2360" t="s">
        <v>99</v>
      </c>
      <c r="D2360" t="s">
        <v>66</v>
      </c>
      <c r="E2360" t="s">
        <v>67</v>
      </c>
      <c r="F2360" t="s">
        <v>68</v>
      </c>
      <c r="G2360">
        <v>0</v>
      </c>
      <c r="H2360">
        <v>112500</v>
      </c>
      <c r="I2360">
        <v>337500</v>
      </c>
      <c r="J2360" t="s">
        <v>69</v>
      </c>
      <c r="K2360" t="s">
        <v>90</v>
      </c>
      <c r="L2360" t="s">
        <v>71</v>
      </c>
      <c r="M2360" t="s">
        <v>127</v>
      </c>
      <c r="N2360">
        <v>2.6391999999999999E-2</v>
      </c>
      <c r="O2360">
        <v>11391</v>
      </c>
      <c r="P2360">
        <v>3256</v>
      </c>
      <c r="Q2360">
        <v>5252</v>
      </c>
      <c r="R2360">
        <v>2984</v>
      </c>
      <c r="S2360">
        <v>2</v>
      </c>
      <c r="T2360">
        <v>2</v>
      </c>
      <c r="U2360" t="s">
        <v>123</v>
      </c>
      <c r="V2360">
        <v>13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141</v>
      </c>
      <c r="AD2360">
        <v>1821797</v>
      </c>
      <c r="AE2360" t="s">
        <v>93</v>
      </c>
      <c r="AF2360">
        <v>13896.9</v>
      </c>
      <c r="AG2360">
        <v>76491</v>
      </c>
      <c r="AH2360">
        <v>76491</v>
      </c>
      <c r="AI2360">
        <v>0</v>
      </c>
      <c r="AJ2360">
        <v>76491</v>
      </c>
      <c r="AK2360" t="s">
        <v>125</v>
      </c>
      <c r="AL2360">
        <v>10</v>
      </c>
      <c r="AM2360" t="s">
        <v>68</v>
      </c>
      <c r="AN2360">
        <v>1</v>
      </c>
      <c r="AO2360">
        <v>0</v>
      </c>
      <c r="AR2360" t="s">
        <v>79</v>
      </c>
      <c r="AS2360" t="s">
        <v>77</v>
      </c>
      <c r="AT2360">
        <v>-538</v>
      </c>
      <c r="AU2360" t="s">
        <v>78</v>
      </c>
      <c r="AV2360" t="s">
        <v>79</v>
      </c>
      <c r="AX2360" t="s">
        <v>81</v>
      </c>
      <c r="AY2360" t="s">
        <v>207</v>
      </c>
      <c r="AZ2360" t="s">
        <v>96</v>
      </c>
      <c r="BA2360" t="s">
        <v>76</v>
      </c>
      <c r="BB2360" t="s">
        <v>84</v>
      </c>
      <c r="BC2360">
        <v>258</v>
      </c>
      <c r="BD2360" t="s">
        <v>141</v>
      </c>
      <c r="BE2360">
        <v>6</v>
      </c>
      <c r="BF2360" t="s">
        <v>147</v>
      </c>
      <c r="BG2360" t="s">
        <v>158</v>
      </c>
      <c r="BH2360">
        <v>365243</v>
      </c>
      <c r="BI2360">
        <v>-507</v>
      </c>
      <c r="BJ2360">
        <v>-357</v>
      </c>
      <c r="BK2360">
        <v>-357</v>
      </c>
      <c r="BL2360">
        <v>-351</v>
      </c>
      <c r="BM2360">
        <v>0</v>
      </c>
    </row>
    <row r="2361" spans="1:65" x14ac:dyDescent="0.3">
      <c r="A2361">
        <v>120462</v>
      </c>
      <c r="B2361">
        <v>0</v>
      </c>
      <c r="C2361" t="s">
        <v>65</v>
      </c>
      <c r="D2361" t="s">
        <v>66</v>
      </c>
      <c r="E2361" t="s">
        <v>68</v>
      </c>
      <c r="F2361" t="s">
        <v>68</v>
      </c>
      <c r="G2361">
        <v>0</v>
      </c>
      <c r="H2361">
        <v>225000</v>
      </c>
      <c r="I2361">
        <v>545040</v>
      </c>
      <c r="J2361" t="s">
        <v>69</v>
      </c>
      <c r="K2361" t="s">
        <v>70</v>
      </c>
      <c r="L2361" t="s">
        <v>91</v>
      </c>
      <c r="M2361" t="s">
        <v>127</v>
      </c>
      <c r="N2361">
        <v>1.9101E-2</v>
      </c>
      <c r="O2361">
        <v>13528</v>
      </c>
      <c r="P2361">
        <v>230</v>
      </c>
      <c r="Q2361">
        <v>417</v>
      </c>
      <c r="R2361">
        <v>1292</v>
      </c>
      <c r="S2361">
        <v>2</v>
      </c>
      <c r="T2361">
        <v>2</v>
      </c>
      <c r="U2361" t="s">
        <v>125</v>
      </c>
      <c r="V2361">
        <v>15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92</v>
      </c>
      <c r="AD2361">
        <v>1135060</v>
      </c>
      <c r="AE2361" t="s">
        <v>65</v>
      </c>
      <c r="AF2361">
        <v>31788.18</v>
      </c>
      <c r="AG2361">
        <v>157500</v>
      </c>
      <c r="AH2361">
        <v>162697.5</v>
      </c>
      <c r="AJ2361">
        <v>157500</v>
      </c>
      <c r="AK2361" t="s">
        <v>73</v>
      </c>
      <c r="AL2361">
        <v>10</v>
      </c>
      <c r="AM2361" t="s">
        <v>68</v>
      </c>
      <c r="AN2361">
        <v>1</v>
      </c>
      <c r="AR2361" t="s">
        <v>76</v>
      </c>
      <c r="AS2361" t="s">
        <v>77</v>
      </c>
      <c r="AT2361">
        <v>-978</v>
      </c>
      <c r="AU2361" t="s">
        <v>78</v>
      </c>
      <c r="AV2361" t="s">
        <v>79</v>
      </c>
      <c r="AW2361" t="s">
        <v>80</v>
      </c>
      <c r="AX2361" t="s">
        <v>81</v>
      </c>
      <c r="AY2361" t="s">
        <v>76</v>
      </c>
      <c r="AZ2361" t="s">
        <v>82</v>
      </c>
      <c r="BA2361" t="s">
        <v>116</v>
      </c>
      <c r="BB2361" t="s">
        <v>121</v>
      </c>
      <c r="BC2361">
        <v>-1</v>
      </c>
      <c r="BD2361" t="s">
        <v>76</v>
      </c>
      <c r="BE2361">
        <v>6</v>
      </c>
      <c r="BF2361" t="s">
        <v>86</v>
      </c>
      <c r="BG2361" t="s">
        <v>172</v>
      </c>
      <c r="BH2361">
        <v>365243</v>
      </c>
      <c r="BI2361">
        <v>-948</v>
      </c>
      <c r="BJ2361">
        <v>-798</v>
      </c>
      <c r="BK2361">
        <v>-948</v>
      </c>
      <c r="BL2361">
        <v>-939</v>
      </c>
      <c r="BM2361">
        <v>1</v>
      </c>
    </row>
    <row r="2362" spans="1:65" x14ac:dyDescent="0.3">
      <c r="A2362">
        <v>120471</v>
      </c>
      <c r="B2362">
        <v>1</v>
      </c>
      <c r="C2362" t="s">
        <v>65</v>
      </c>
      <c r="D2362" t="s">
        <v>66</v>
      </c>
      <c r="E2362" t="s">
        <v>67</v>
      </c>
      <c r="F2362" t="s">
        <v>68</v>
      </c>
      <c r="G2362">
        <v>0</v>
      </c>
      <c r="H2362">
        <v>90000</v>
      </c>
      <c r="I2362">
        <v>656811</v>
      </c>
      <c r="J2362" t="s">
        <v>113</v>
      </c>
      <c r="K2362" t="s">
        <v>70</v>
      </c>
      <c r="L2362" t="s">
        <v>91</v>
      </c>
      <c r="M2362" t="s">
        <v>72</v>
      </c>
      <c r="N2362">
        <v>2.2624999999999999E-2</v>
      </c>
      <c r="O2362">
        <v>24015</v>
      </c>
      <c r="P2362">
        <v>365243</v>
      </c>
      <c r="Q2362">
        <v>6334</v>
      </c>
      <c r="R2362">
        <v>3900</v>
      </c>
      <c r="S2362">
        <v>2</v>
      </c>
      <c r="T2362">
        <v>2</v>
      </c>
      <c r="U2362" t="s">
        <v>120</v>
      </c>
      <c r="V2362">
        <v>11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t="s">
        <v>76</v>
      </c>
      <c r="AD2362">
        <v>2422845</v>
      </c>
      <c r="AE2362" t="s">
        <v>93</v>
      </c>
      <c r="AF2362">
        <v>16758.224999999999</v>
      </c>
      <c r="AG2362">
        <v>456381</v>
      </c>
      <c r="AH2362">
        <v>365103</v>
      </c>
      <c r="AI2362">
        <v>91278</v>
      </c>
      <c r="AJ2362">
        <v>456381</v>
      </c>
      <c r="AK2362" t="s">
        <v>120</v>
      </c>
      <c r="AL2362">
        <v>11</v>
      </c>
      <c r="AM2362" t="s">
        <v>68</v>
      </c>
      <c r="AN2362">
        <v>1</v>
      </c>
      <c r="AO2362">
        <v>0.21782247699999999</v>
      </c>
      <c r="AR2362" t="s">
        <v>79</v>
      </c>
      <c r="AS2362" t="s">
        <v>114</v>
      </c>
      <c r="AT2362">
        <v>-1589</v>
      </c>
      <c r="AU2362" t="s">
        <v>78</v>
      </c>
      <c r="AV2362" t="s">
        <v>115</v>
      </c>
      <c r="AW2362" t="s">
        <v>80</v>
      </c>
      <c r="AX2362" t="s">
        <v>81</v>
      </c>
      <c r="AY2362" t="s">
        <v>103</v>
      </c>
      <c r="AZ2362" t="s">
        <v>96</v>
      </c>
      <c r="BA2362" t="s">
        <v>76</v>
      </c>
      <c r="BB2362" t="s">
        <v>104</v>
      </c>
      <c r="BC2362">
        <v>3489</v>
      </c>
      <c r="BD2362" t="s">
        <v>85</v>
      </c>
      <c r="BE2362">
        <v>24</v>
      </c>
      <c r="BF2362" t="s">
        <v>97</v>
      </c>
      <c r="BG2362" t="s">
        <v>98</v>
      </c>
    </row>
    <row r="2363" spans="1:65" x14ac:dyDescent="0.3">
      <c r="A2363">
        <v>120471</v>
      </c>
      <c r="B2363">
        <v>1</v>
      </c>
      <c r="C2363" t="s">
        <v>65</v>
      </c>
      <c r="D2363" t="s">
        <v>66</v>
      </c>
      <c r="E2363" t="s">
        <v>67</v>
      </c>
      <c r="F2363" t="s">
        <v>68</v>
      </c>
      <c r="G2363">
        <v>0</v>
      </c>
      <c r="H2363">
        <v>90000</v>
      </c>
      <c r="I2363">
        <v>656811</v>
      </c>
      <c r="J2363" t="s">
        <v>113</v>
      </c>
      <c r="K2363" t="s">
        <v>70</v>
      </c>
      <c r="L2363" t="s">
        <v>91</v>
      </c>
      <c r="M2363" t="s">
        <v>72</v>
      </c>
      <c r="N2363">
        <v>2.2624999999999999E-2</v>
      </c>
      <c r="O2363">
        <v>24015</v>
      </c>
      <c r="P2363">
        <v>365243</v>
      </c>
      <c r="Q2363">
        <v>6334</v>
      </c>
      <c r="R2363">
        <v>3900</v>
      </c>
      <c r="S2363">
        <v>2</v>
      </c>
      <c r="T2363">
        <v>2</v>
      </c>
      <c r="U2363" t="s">
        <v>120</v>
      </c>
      <c r="V2363">
        <v>11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76</v>
      </c>
      <c r="AD2363">
        <v>1718425</v>
      </c>
      <c r="AE2363" t="s">
        <v>65</v>
      </c>
      <c r="AF2363">
        <v>26576.55</v>
      </c>
      <c r="AG2363">
        <v>247500</v>
      </c>
      <c r="AH2363">
        <v>247500</v>
      </c>
      <c r="AI2363">
        <v>0</v>
      </c>
      <c r="AJ2363">
        <v>247500</v>
      </c>
      <c r="AK2363" t="s">
        <v>120</v>
      </c>
      <c r="AL2363">
        <v>9</v>
      </c>
      <c r="AM2363" t="s">
        <v>68</v>
      </c>
      <c r="AN2363">
        <v>1</v>
      </c>
      <c r="AO2363">
        <v>0</v>
      </c>
      <c r="AR2363" t="s">
        <v>76</v>
      </c>
      <c r="AS2363" t="s">
        <v>77</v>
      </c>
      <c r="AT2363">
        <v>-2555</v>
      </c>
      <c r="AU2363" t="s">
        <v>76</v>
      </c>
      <c r="AV2363" t="s">
        <v>79</v>
      </c>
      <c r="AX2363" t="s">
        <v>81</v>
      </c>
      <c r="AY2363" t="s">
        <v>76</v>
      </c>
      <c r="AZ2363" t="s">
        <v>82</v>
      </c>
      <c r="BA2363" t="s">
        <v>116</v>
      </c>
      <c r="BB2363" t="s">
        <v>104</v>
      </c>
      <c r="BC2363">
        <v>-1</v>
      </c>
      <c r="BD2363" t="s">
        <v>85</v>
      </c>
      <c r="BE2363">
        <v>12</v>
      </c>
      <c r="BF2363" t="s">
        <v>147</v>
      </c>
      <c r="BG2363" t="s">
        <v>196</v>
      </c>
      <c r="BH2363">
        <v>365243</v>
      </c>
      <c r="BI2363">
        <v>-2525</v>
      </c>
      <c r="BJ2363">
        <v>-2195</v>
      </c>
      <c r="BK2363">
        <v>-2195</v>
      </c>
      <c r="BL2363">
        <v>-2187</v>
      </c>
      <c r="BM2363">
        <v>0</v>
      </c>
    </row>
    <row r="2364" spans="1:65" x14ac:dyDescent="0.3">
      <c r="A2364">
        <v>120473</v>
      </c>
      <c r="B2364">
        <v>0</v>
      </c>
      <c r="C2364" t="s">
        <v>65</v>
      </c>
      <c r="D2364" t="s">
        <v>88</v>
      </c>
      <c r="E2364" t="s">
        <v>67</v>
      </c>
      <c r="F2364" t="s">
        <v>67</v>
      </c>
      <c r="G2364">
        <v>0</v>
      </c>
      <c r="H2364">
        <v>180000</v>
      </c>
      <c r="I2364">
        <v>630000</v>
      </c>
      <c r="J2364" t="s">
        <v>89</v>
      </c>
      <c r="K2364" t="s">
        <v>70</v>
      </c>
      <c r="L2364" t="s">
        <v>119</v>
      </c>
      <c r="M2364" t="s">
        <v>72</v>
      </c>
      <c r="N2364">
        <v>2.6391999999999999E-2</v>
      </c>
      <c r="O2364">
        <v>14524</v>
      </c>
      <c r="P2364">
        <v>2684</v>
      </c>
      <c r="Q2364">
        <v>8155</v>
      </c>
      <c r="R2364">
        <v>3892</v>
      </c>
      <c r="S2364">
        <v>2</v>
      </c>
      <c r="T2364">
        <v>2</v>
      </c>
      <c r="U2364" t="s">
        <v>73</v>
      </c>
      <c r="V2364">
        <v>11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t="s">
        <v>92</v>
      </c>
      <c r="AD2364">
        <v>2616690</v>
      </c>
      <c r="AE2364" t="s">
        <v>65</v>
      </c>
      <c r="AG2364">
        <v>0</v>
      </c>
      <c r="AH2364">
        <v>0</v>
      </c>
      <c r="AK2364" t="s">
        <v>120</v>
      </c>
      <c r="AL2364">
        <v>11</v>
      </c>
      <c r="AM2364" t="s">
        <v>68</v>
      </c>
      <c r="AN2364">
        <v>1</v>
      </c>
      <c r="AR2364" t="s">
        <v>76</v>
      </c>
      <c r="AS2364" t="s">
        <v>129</v>
      </c>
      <c r="AT2364">
        <v>-161</v>
      </c>
      <c r="AU2364" t="s">
        <v>76</v>
      </c>
      <c r="AV2364" t="s">
        <v>79</v>
      </c>
      <c r="AX2364" t="s">
        <v>81</v>
      </c>
      <c r="AY2364" t="s">
        <v>76</v>
      </c>
      <c r="AZ2364" t="s">
        <v>76</v>
      </c>
      <c r="BA2364" t="s">
        <v>76</v>
      </c>
      <c r="BB2364" t="s">
        <v>121</v>
      </c>
      <c r="BC2364">
        <v>-1</v>
      </c>
      <c r="BD2364" t="s">
        <v>76</v>
      </c>
      <c r="BF2364" t="s">
        <v>76</v>
      </c>
      <c r="BG2364" t="s">
        <v>82</v>
      </c>
    </row>
    <row r="2365" spans="1:65" x14ac:dyDescent="0.3">
      <c r="A2365">
        <v>120477</v>
      </c>
      <c r="B2365">
        <v>0</v>
      </c>
      <c r="C2365" t="s">
        <v>65</v>
      </c>
      <c r="D2365" t="s">
        <v>88</v>
      </c>
      <c r="E2365" t="s">
        <v>68</v>
      </c>
      <c r="F2365" t="s">
        <v>67</v>
      </c>
      <c r="G2365">
        <v>1</v>
      </c>
      <c r="H2365">
        <v>180000</v>
      </c>
      <c r="I2365">
        <v>630000</v>
      </c>
      <c r="J2365" t="s">
        <v>89</v>
      </c>
      <c r="K2365" t="s">
        <v>70</v>
      </c>
      <c r="L2365" t="s">
        <v>119</v>
      </c>
      <c r="M2365" t="s">
        <v>72</v>
      </c>
      <c r="N2365">
        <v>2.2800000000000001E-2</v>
      </c>
      <c r="O2365">
        <v>15042</v>
      </c>
      <c r="P2365">
        <v>1533</v>
      </c>
      <c r="Q2365">
        <v>7039</v>
      </c>
      <c r="R2365">
        <v>1132</v>
      </c>
      <c r="S2365">
        <v>2</v>
      </c>
      <c r="T2365">
        <v>2</v>
      </c>
      <c r="U2365" t="s">
        <v>75</v>
      </c>
      <c r="V2365">
        <v>13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 t="s">
        <v>92</v>
      </c>
      <c r="AD2365">
        <v>1208110</v>
      </c>
      <c r="AE2365" t="s">
        <v>65</v>
      </c>
      <c r="AF2365">
        <v>19597.095000000001</v>
      </c>
      <c r="AG2365">
        <v>315000</v>
      </c>
      <c r="AH2365">
        <v>410841</v>
      </c>
      <c r="AJ2365">
        <v>315000</v>
      </c>
      <c r="AK2365" t="s">
        <v>125</v>
      </c>
      <c r="AL2365">
        <v>9</v>
      </c>
      <c r="AM2365" t="s">
        <v>68</v>
      </c>
      <c r="AN2365">
        <v>1</v>
      </c>
      <c r="AR2365" t="s">
        <v>76</v>
      </c>
      <c r="AS2365" t="s">
        <v>77</v>
      </c>
      <c r="AT2365">
        <v>-1216</v>
      </c>
      <c r="AU2365" t="s">
        <v>78</v>
      </c>
      <c r="AV2365" t="s">
        <v>79</v>
      </c>
      <c r="AW2365" t="s">
        <v>110</v>
      </c>
      <c r="AX2365" t="s">
        <v>81</v>
      </c>
      <c r="AY2365" t="s">
        <v>76</v>
      </c>
      <c r="AZ2365" t="s">
        <v>82</v>
      </c>
      <c r="BA2365" t="s">
        <v>116</v>
      </c>
      <c r="BB2365" t="s">
        <v>121</v>
      </c>
      <c r="BC2365">
        <v>-1</v>
      </c>
      <c r="BD2365" t="s">
        <v>76</v>
      </c>
      <c r="BE2365">
        <v>30</v>
      </c>
      <c r="BF2365" t="s">
        <v>112</v>
      </c>
      <c r="BG2365" t="s">
        <v>118</v>
      </c>
      <c r="BH2365">
        <v>365243</v>
      </c>
      <c r="BI2365">
        <v>-1186</v>
      </c>
      <c r="BJ2365">
        <v>-316</v>
      </c>
      <c r="BK2365">
        <v>-496</v>
      </c>
      <c r="BL2365">
        <v>-490</v>
      </c>
      <c r="BM2365">
        <v>1</v>
      </c>
    </row>
    <row r="2366" spans="1:65" x14ac:dyDescent="0.3">
      <c r="A2366">
        <v>120487</v>
      </c>
      <c r="B2366">
        <v>0</v>
      </c>
      <c r="C2366" t="s">
        <v>65</v>
      </c>
      <c r="D2366" t="s">
        <v>88</v>
      </c>
      <c r="E2366" t="s">
        <v>67</v>
      </c>
      <c r="F2366" t="s">
        <v>68</v>
      </c>
      <c r="G2366">
        <v>0</v>
      </c>
      <c r="H2366">
        <v>135000</v>
      </c>
      <c r="I2366">
        <v>407965.5</v>
      </c>
      <c r="J2366" t="s">
        <v>113</v>
      </c>
      <c r="K2366" t="s">
        <v>70</v>
      </c>
      <c r="L2366" t="s">
        <v>71</v>
      </c>
      <c r="M2366" t="s">
        <v>72</v>
      </c>
      <c r="N2366">
        <v>2.0712999999999999E-2</v>
      </c>
      <c r="O2366">
        <v>22654</v>
      </c>
      <c r="P2366">
        <v>365243</v>
      </c>
      <c r="Q2366">
        <v>8812</v>
      </c>
      <c r="R2366">
        <v>5158</v>
      </c>
      <c r="S2366">
        <v>3</v>
      </c>
      <c r="T2366">
        <v>3</v>
      </c>
      <c r="U2366" t="s">
        <v>73</v>
      </c>
      <c r="V2366">
        <v>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76</v>
      </c>
      <c r="AD2366">
        <v>2270763</v>
      </c>
      <c r="AE2366" t="s">
        <v>93</v>
      </c>
      <c r="AF2366">
        <v>11923.74</v>
      </c>
      <c r="AG2366">
        <v>125460</v>
      </c>
      <c r="AH2366">
        <v>112914</v>
      </c>
      <c r="AI2366">
        <v>12546</v>
      </c>
      <c r="AJ2366">
        <v>125460</v>
      </c>
      <c r="AK2366" t="s">
        <v>94</v>
      </c>
      <c r="AL2366">
        <v>13</v>
      </c>
      <c r="AM2366" t="s">
        <v>68</v>
      </c>
      <c r="AN2366">
        <v>1</v>
      </c>
      <c r="AO2366">
        <v>0.108909091</v>
      </c>
      <c r="AR2366" t="s">
        <v>79</v>
      </c>
      <c r="AS2366" t="s">
        <v>77</v>
      </c>
      <c r="AT2366">
        <v>-1146</v>
      </c>
      <c r="AU2366" t="s">
        <v>78</v>
      </c>
      <c r="AV2366" t="s">
        <v>79</v>
      </c>
      <c r="AW2366" t="s">
        <v>80</v>
      </c>
      <c r="AX2366" t="s">
        <v>81</v>
      </c>
      <c r="AY2366" t="s">
        <v>95</v>
      </c>
      <c r="AZ2366" t="s">
        <v>96</v>
      </c>
      <c r="BA2366" t="s">
        <v>76</v>
      </c>
      <c r="BB2366" t="s">
        <v>138</v>
      </c>
      <c r="BC2366">
        <v>120</v>
      </c>
      <c r="BD2366" t="s">
        <v>85</v>
      </c>
      <c r="BE2366">
        <v>12</v>
      </c>
      <c r="BF2366" t="s">
        <v>147</v>
      </c>
      <c r="BG2366" t="s">
        <v>151</v>
      </c>
      <c r="BH2366">
        <v>365243</v>
      </c>
      <c r="BI2366">
        <v>-1113</v>
      </c>
      <c r="BJ2366">
        <v>-783</v>
      </c>
      <c r="BK2366">
        <v>-1083</v>
      </c>
      <c r="BL2366">
        <v>-1075</v>
      </c>
      <c r="BM2366">
        <v>0</v>
      </c>
    </row>
    <row r="2367" spans="1:65" x14ac:dyDescent="0.3">
      <c r="A2367">
        <v>120489</v>
      </c>
      <c r="B2367">
        <v>1</v>
      </c>
      <c r="C2367" t="s">
        <v>65</v>
      </c>
      <c r="D2367" t="s">
        <v>66</v>
      </c>
      <c r="E2367" t="s">
        <v>68</v>
      </c>
      <c r="F2367" t="s">
        <v>68</v>
      </c>
      <c r="G2367">
        <v>2</v>
      </c>
      <c r="H2367">
        <v>315000</v>
      </c>
      <c r="I2367">
        <v>335592</v>
      </c>
      <c r="J2367" t="s">
        <v>69</v>
      </c>
      <c r="K2367" t="s">
        <v>70</v>
      </c>
      <c r="L2367" t="s">
        <v>91</v>
      </c>
      <c r="M2367" t="s">
        <v>72</v>
      </c>
      <c r="N2367">
        <v>1.8849999999999999E-2</v>
      </c>
      <c r="O2367">
        <v>11035</v>
      </c>
      <c r="P2367">
        <v>2303</v>
      </c>
      <c r="Q2367">
        <v>4986</v>
      </c>
      <c r="R2367">
        <v>3171</v>
      </c>
      <c r="S2367">
        <v>2</v>
      </c>
      <c r="T2367">
        <v>2</v>
      </c>
      <c r="U2367" t="s">
        <v>73</v>
      </c>
      <c r="V2367">
        <v>15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 t="s">
        <v>108</v>
      </c>
      <c r="AD2367">
        <v>2672347</v>
      </c>
      <c r="AE2367" t="s">
        <v>93</v>
      </c>
      <c r="AF2367">
        <v>11149.875</v>
      </c>
      <c r="AG2367">
        <v>73125</v>
      </c>
      <c r="AH2367">
        <v>61398</v>
      </c>
      <c r="AI2367">
        <v>14625</v>
      </c>
      <c r="AJ2367">
        <v>73125</v>
      </c>
      <c r="AK2367" t="s">
        <v>75</v>
      </c>
      <c r="AL2367">
        <v>13</v>
      </c>
      <c r="AM2367" t="s">
        <v>68</v>
      </c>
      <c r="AN2367">
        <v>1</v>
      </c>
      <c r="AO2367">
        <v>0.20951494300000001</v>
      </c>
      <c r="AR2367" t="s">
        <v>79</v>
      </c>
      <c r="AS2367" t="s">
        <v>77</v>
      </c>
      <c r="AT2367">
        <v>-2482</v>
      </c>
      <c r="AU2367" t="s">
        <v>76</v>
      </c>
      <c r="AV2367" t="s">
        <v>79</v>
      </c>
      <c r="AX2367" t="s">
        <v>102</v>
      </c>
      <c r="AY2367" t="s">
        <v>157</v>
      </c>
      <c r="AZ2367" t="s">
        <v>96</v>
      </c>
      <c r="BA2367" t="s">
        <v>76</v>
      </c>
      <c r="BB2367" t="s">
        <v>138</v>
      </c>
      <c r="BC2367">
        <v>15</v>
      </c>
      <c r="BD2367" t="s">
        <v>157</v>
      </c>
      <c r="BE2367">
        <v>6</v>
      </c>
      <c r="BF2367" t="s">
        <v>147</v>
      </c>
      <c r="BG2367" t="s">
        <v>158</v>
      </c>
      <c r="BH2367">
        <v>365243</v>
      </c>
      <c r="BI2367">
        <v>-2449</v>
      </c>
      <c r="BJ2367">
        <v>-2299</v>
      </c>
      <c r="BK2367">
        <v>-2299</v>
      </c>
      <c r="BL2367">
        <v>-2293</v>
      </c>
      <c r="BM2367">
        <v>1</v>
      </c>
    </row>
    <row r="2368" spans="1:65" x14ac:dyDescent="0.3">
      <c r="A2368">
        <v>120506</v>
      </c>
      <c r="B2368">
        <v>0</v>
      </c>
      <c r="C2368" t="s">
        <v>65</v>
      </c>
      <c r="D2368" t="s">
        <v>88</v>
      </c>
      <c r="E2368" t="s">
        <v>67</v>
      </c>
      <c r="F2368" t="s">
        <v>68</v>
      </c>
      <c r="G2368">
        <v>0</v>
      </c>
      <c r="H2368">
        <v>67500</v>
      </c>
      <c r="I2368">
        <v>807984</v>
      </c>
      <c r="J2368" t="s">
        <v>69</v>
      </c>
      <c r="K2368" t="s">
        <v>70</v>
      </c>
      <c r="L2368" t="s">
        <v>91</v>
      </c>
      <c r="M2368" t="s">
        <v>72</v>
      </c>
      <c r="N2368">
        <v>2.0246E-2</v>
      </c>
      <c r="O2368">
        <v>18983</v>
      </c>
      <c r="P2368">
        <v>837</v>
      </c>
      <c r="Q2368">
        <v>6987</v>
      </c>
      <c r="R2368">
        <v>2533</v>
      </c>
      <c r="S2368">
        <v>3</v>
      </c>
      <c r="T2368">
        <v>3</v>
      </c>
      <c r="U2368" t="s">
        <v>120</v>
      </c>
      <c r="V2368">
        <v>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134</v>
      </c>
      <c r="AD2368">
        <v>1728006</v>
      </c>
      <c r="AE2368" t="s">
        <v>93</v>
      </c>
      <c r="AG2368">
        <v>82165.5</v>
      </c>
      <c r="AH2368">
        <v>82165.5</v>
      </c>
      <c r="AI2368">
        <v>0</v>
      </c>
      <c r="AJ2368">
        <v>82165.5</v>
      </c>
      <c r="AK2368" t="s">
        <v>94</v>
      </c>
      <c r="AL2368">
        <v>12</v>
      </c>
      <c r="AM2368" t="s">
        <v>68</v>
      </c>
      <c r="AN2368">
        <v>1</v>
      </c>
      <c r="AO2368">
        <v>0</v>
      </c>
      <c r="AR2368" t="s">
        <v>79</v>
      </c>
      <c r="AS2368" t="s">
        <v>114</v>
      </c>
      <c r="AT2368">
        <v>-550</v>
      </c>
      <c r="AU2368" t="s">
        <v>78</v>
      </c>
      <c r="AV2368" t="s">
        <v>165</v>
      </c>
      <c r="AX2368" t="s">
        <v>81</v>
      </c>
      <c r="AY2368" t="s">
        <v>124</v>
      </c>
      <c r="AZ2368" t="s">
        <v>76</v>
      </c>
      <c r="BA2368" t="s">
        <v>76</v>
      </c>
      <c r="BB2368" t="s">
        <v>104</v>
      </c>
      <c r="BC2368">
        <v>56</v>
      </c>
      <c r="BD2368" t="s">
        <v>105</v>
      </c>
      <c r="BF2368" t="s">
        <v>76</v>
      </c>
      <c r="BG2368" t="s">
        <v>106</v>
      </c>
    </row>
    <row r="2369" spans="1:65" x14ac:dyDescent="0.3">
      <c r="A2369">
        <v>120509</v>
      </c>
      <c r="B2369">
        <v>0</v>
      </c>
      <c r="C2369" t="s">
        <v>65</v>
      </c>
      <c r="D2369" t="s">
        <v>88</v>
      </c>
      <c r="E2369" t="s">
        <v>67</v>
      </c>
      <c r="F2369" t="s">
        <v>67</v>
      </c>
      <c r="G2369">
        <v>0</v>
      </c>
      <c r="H2369">
        <v>67500</v>
      </c>
      <c r="I2369">
        <v>450000</v>
      </c>
      <c r="J2369" t="s">
        <v>69</v>
      </c>
      <c r="K2369" t="s">
        <v>70</v>
      </c>
      <c r="L2369" t="s">
        <v>91</v>
      </c>
      <c r="M2369" t="s">
        <v>72</v>
      </c>
      <c r="N2369">
        <v>1.8029E-2</v>
      </c>
      <c r="O2369">
        <v>20493</v>
      </c>
      <c r="P2369">
        <v>1120</v>
      </c>
      <c r="Q2369">
        <v>5522</v>
      </c>
      <c r="R2369">
        <v>4013</v>
      </c>
      <c r="S2369">
        <v>3</v>
      </c>
      <c r="T2369">
        <v>3</v>
      </c>
      <c r="U2369" t="s">
        <v>120</v>
      </c>
      <c r="V2369">
        <v>13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122</v>
      </c>
      <c r="AD2369">
        <v>2296422</v>
      </c>
      <c r="AE2369" t="s">
        <v>65</v>
      </c>
      <c r="AG2369">
        <v>0</v>
      </c>
      <c r="AH2369">
        <v>0</v>
      </c>
      <c r="AK2369" t="s">
        <v>73</v>
      </c>
      <c r="AL2369">
        <v>12</v>
      </c>
      <c r="AM2369" t="s">
        <v>68</v>
      </c>
      <c r="AN2369">
        <v>1</v>
      </c>
      <c r="AR2369" t="s">
        <v>76</v>
      </c>
      <c r="AS2369" t="s">
        <v>129</v>
      </c>
      <c r="AT2369">
        <v>-154</v>
      </c>
      <c r="AU2369" t="s">
        <v>76</v>
      </c>
      <c r="AV2369" t="s">
        <v>79</v>
      </c>
      <c r="AX2369" t="s">
        <v>81</v>
      </c>
      <c r="AY2369" t="s">
        <v>76</v>
      </c>
      <c r="AZ2369" t="s">
        <v>76</v>
      </c>
      <c r="BA2369" t="s">
        <v>76</v>
      </c>
      <c r="BB2369" t="s">
        <v>121</v>
      </c>
      <c r="BC2369">
        <v>-1</v>
      </c>
      <c r="BD2369" t="s">
        <v>76</v>
      </c>
      <c r="BF2369" t="s">
        <v>76</v>
      </c>
      <c r="BG2369" t="s">
        <v>82</v>
      </c>
    </row>
    <row r="2370" spans="1:65" x14ac:dyDescent="0.3">
      <c r="A2370">
        <v>120522</v>
      </c>
      <c r="B2370">
        <v>0</v>
      </c>
      <c r="C2370" t="s">
        <v>65</v>
      </c>
      <c r="D2370" t="s">
        <v>66</v>
      </c>
      <c r="E2370" t="s">
        <v>67</v>
      </c>
      <c r="F2370" t="s">
        <v>67</v>
      </c>
      <c r="G2370">
        <v>1</v>
      </c>
      <c r="H2370">
        <v>292500</v>
      </c>
      <c r="I2370">
        <v>640458</v>
      </c>
      <c r="J2370" t="s">
        <v>69</v>
      </c>
      <c r="K2370" t="s">
        <v>70</v>
      </c>
      <c r="L2370" t="s">
        <v>119</v>
      </c>
      <c r="M2370" t="s">
        <v>72</v>
      </c>
      <c r="N2370">
        <v>1.0031999999999999E-2</v>
      </c>
      <c r="O2370">
        <v>15069</v>
      </c>
      <c r="P2370">
        <v>1101</v>
      </c>
      <c r="Q2370">
        <v>2629</v>
      </c>
      <c r="R2370">
        <v>4373</v>
      </c>
      <c r="S2370">
        <v>2</v>
      </c>
      <c r="T2370">
        <v>2</v>
      </c>
      <c r="U2370" t="s">
        <v>94</v>
      </c>
      <c r="V2370">
        <v>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108</v>
      </c>
      <c r="AD2370">
        <v>2032957</v>
      </c>
      <c r="AE2370" t="s">
        <v>93</v>
      </c>
      <c r="AF2370">
        <v>3790.53</v>
      </c>
      <c r="AG2370">
        <v>21595.5</v>
      </c>
      <c r="AH2370">
        <v>18886.5</v>
      </c>
      <c r="AI2370">
        <v>3600</v>
      </c>
      <c r="AJ2370">
        <v>21595.5</v>
      </c>
      <c r="AK2370" t="s">
        <v>125</v>
      </c>
      <c r="AL2370">
        <v>8</v>
      </c>
      <c r="AM2370" t="s">
        <v>68</v>
      </c>
      <c r="AN2370">
        <v>1</v>
      </c>
      <c r="AO2370">
        <v>0.17435916100000001</v>
      </c>
      <c r="AR2370" t="s">
        <v>79</v>
      </c>
      <c r="AS2370" t="s">
        <v>114</v>
      </c>
      <c r="AT2370">
        <v>-2853</v>
      </c>
      <c r="AU2370" t="s">
        <v>76</v>
      </c>
      <c r="AV2370" t="s">
        <v>149</v>
      </c>
      <c r="AW2370" t="s">
        <v>101</v>
      </c>
      <c r="AX2370" t="s">
        <v>81</v>
      </c>
      <c r="AY2370" t="s">
        <v>76</v>
      </c>
      <c r="AZ2370" t="s">
        <v>96</v>
      </c>
      <c r="BA2370" t="s">
        <v>76</v>
      </c>
      <c r="BB2370" t="s">
        <v>104</v>
      </c>
      <c r="BC2370">
        <v>110</v>
      </c>
      <c r="BD2370" t="s">
        <v>105</v>
      </c>
      <c r="BE2370">
        <v>6</v>
      </c>
      <c r="BF2370" t="s">
        <v>112</v>
      </c>
      <c r="BG2370" t="s">
        <v>106</v>
      </c>
    </row>
    <row r="2371" spans="1:65" x14ac:dyDescent="0.3">
      <c r="A2371">
        <v>120524</v>
      </c>
      <c r="B2371">
        <v>1</v>
      </c>
      <c r="C2371" t="s">
        <v>65</v>
      </c>
      <c r="D2371" t="s">
        <v>66</v>
      </c>
      <c r="E2371" t="s">
        <v>68</v>
      </c>
      <c r="F2371" t="s">
        <v>68</v>
      </c>
      <c r="G2371">
        <v>0</v>
      </c>
      <c r="H2371">
        <v>112500</v>
      </c>
      <c r="I2371">
        <v>1040985</v>
      </c>
      <c r="J2371" t="s">
        <v>69</v>
      </c>
      <c r="K2371" t="s">
        <v>70</v>
      </c>
      <c r="L2371" t="s">
        <v>91</v>
      </c>
      <c r="M2371" t="s">
        <v>72</v>
      </c>
      <c r="N2371">
        <v>3.5791999999999997E-2</v>
      </c>
      <c r="O2371">
        <v>13590</v>
      </c>
      <c r="P2371">
        <v>282</v>
      </c>
      <c r="Q2371">
        <v>3147</v>
      </c>
      <c r="R2371">
        <v>4161</v>
      </c>
      <c r="S2371">
        <v>2</v>
      </c>
      <c r="T2371">
        <v>2</v>
      </c>
      <c r="U2371" t="s">
        <v>123</v>
      </c>
      <c r="V2371">
        <v>13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t="s">
        <v>108</v>
      </c>
      <c r="AD2371">
        <v>1903025</v>
      </c>
      <c r="AE2371" t="s">
        <v>65</v>
      </c>
      <c r="AF2371">
        <v>11386.17</v>
      </c>
      <c r="AG2371">
        <v>90000</v>
      </c>
      <c r="AH2371">
        <v>95940</v>
      </c>
      <c r="AJ2371">
        <v>90000</v>
      </c>
      <c r="AK2371" t="s">
        <v>109</v>
      </c>
      <c r="AL2371">
        <v>14</v>
      </c>
      <c r="AM2371" t="s">
        <v>68</v>
      </c>
      <c r="AN2371">
        <v>1</v>
      </c>
      <c r="AR2371" t="s">
        <v>76</v>
      </c>
      <c r="AS2371" t="s">
        <v>77</v>
      </c>
      <c r="AT2371">
        <v>-787</v>
      </c>
      <c r="AU2371" t="s">
        <v>78</v>
      </c>
      <c r="AV2371" t="s">
        <v>79</v>
      </c>
      <c r="AW2371" t="s">
        <v>80</v>
      </c>
      <c r="AX2371" t="s">
        <v>102</v>
      </c>
      <c r="AY2371" t="s">
        <v>76</v>
      </c>
      <c r="AZ2371" t="s">
        <v>82</v>
      </c>
      <c r="BA2371" t="s">
        <v>83</v>
      </c>
      <c r="BB2371" t="s">
        <v>104</v>
      </c>
      <c r="BC2371">
        <v>40</v>
      </c>
      <c r="BD2371" t="s">
        <v>105</v>
      </c>
      <c r="BE2371">
        <v>12</v>
      </c>
      <c r="BF2371" t="s">
        <v>86</v>
      </c>
      <c r="BG2371" t="s">
        <v>87</v>
      </c>
      <c r="BH2371">
        <v>365243</v>
      </c>
      <c r="BI2371">
        <v>-757</v>
      </c>
      <c r="BJ2371">
        <v>-427</v>
      </c>
      <c r="BK2371">
        <v>-427</v>
      </c>
      <c r="BL2371">
        <v>-421</v>
      </c>
      <c r="BM2371">
        <v>1</v>
      </c>
    </row>
    <row r="2372" spans="1:65" x14ac:dyDescent="0.3">
      <c r="A2372">
        <v>120525</v>
      </c>
      <c r="B2372">
        <v>0</v>
      </c>
      <c r="C2372" t="s">
        <v>65</v>
      </c>
      <c r="D2372" t="s">
        <v>88</v>
      </c>
      <c r="E2372" t="s">
        <v>67</v>
      </c>
      <c r="F2372" t="s">
        <v>68</v>
      </c>
      <c r="G2372">
        <v>0</v>
      </c>
      <c r="H2372">
        <v>180000</v>
      </c>
      <c r="I2372">
        <v>904500</v>
      </c>
      <c r="J2372" t="s">
        <v>69</v>
      </c>
      <c r="K2372" t="s">
        <v>70</v>
      </c>
      <c r="L2372" t="s">
        <v>140</v>
      </c>
      <c r="M2372" t="s">
        <v>72</v>
      </c>
      <c r="N2372">
        <v>1.0005999999999999E-2</v>
      </c>
      <c r="O2372">
        <v>18744</v>
      </c>
      <c r="P2372">
        <v>5640</v>
      </c>
      <c r="Q2372">
        <v>5596</v>
      </c>
      <c r="R2372">
        <v>2284</v>
      </c>
      <c r="S2372">
        <v>2</v>
      </c>
      <c r="T2372">
        <v>2</v>
      </c>
      <c r="U2372" t="s">
        <v>73</v>
      </c>
      <c r="V2372">
        <v>11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t="s">
        <v>137</v>
      </c>
      <c r="AD2372">
        <v>1926468</v>
      </c>
      <c r="AE2372" t="s">
        <v>93</v>
      </c>
      <c r="AF2372">
        <v>6118.5150000000003</v>
      </c>
      <c r="AG2372">
        <v>56700</v>
      </c>
      <c r="AH2372">
        <v>51030</v>
      </c>
      <c r="AI2372">
        <v>5670</v>
      </c>
      <c r="AJ2372">
        <v>56700</v>
      </c>
      <c r="AK2372" t="s">
        <v>123</v>
      </c>
      <c r="AL2372">
        <v>16</v>
      </c>
      <c r="AM2372" t="s">
        <v>68</v>
      </c>
      <c r="AN2372">
        <v>1</v>
      </c>
      <c r="AO2372">
        <v>0.108909091</v>
      </c>
      <c r="AR2372" t="s">
        <v>79</v>
      </c>
      <c r="AS2372" t="s">
        <v>77</v>
      </c>
      <c r="AT2372">
        <v>-2061</v>
      </c>
      <c r="AU2372" t="s">
        <v>78</v>
      </c>
      <c r="AV2372" t="s">
        <v>79</v>
      </c>
      <c r="AW2372" t="s">
        <v>80</v>
      </c>
      <c r="AX2372" t="s">
        <v>81</v>
      </c>
      <c r="AY2372" t="s">
        <v>124</v>
      </c>
      <c r="AZ2372" t="s">
        <v>96</v>
      </c>
      <c r="BA2372" t="s">
        <v>76</v>
      </c>
      <c r="BB2372" t="s">
        <v>138</v>
      </c>
      <c r="BC2372">
        <v>17</v>
      </c>
      <c r="BD2372" t="s">
        <v>105</v>
      </c>
      <c r="BE2372">
        <v>12</v>
      </c>
      <c r="BF2372" t="s">
        <v>86</v>
      </c>
      <c r="BG2372" t="s">
        <v>106</v>
      </c>
      <c r="BH2372">
        <v>365243</v>
      </c>
      <c r="BI2372">
        <v>-2014</v>
      </c>
      <c r="BJ2372">
        <v>-1684</v>
      </c>
      <c r="BK2372">
        <v>-1684</v>
      </c>
      <c r="BL2372">
        <v>-1677</v>
      </c>
      <c r="BM2372">
        <v>0</v>
      </c>
    </row>
    <row r="2373" spans="1:65" x14ac:dyDescent="0.3">
      <c r="A2373">
        <v>120551</v>
      </c>
      <c r="B2373">
        <v>0</v>
      </c>
      <c r="C2373" t="s">
        <v>65</v>
      </c>
      <c r="D2373" t="s">
        <v>66</v>
      </c>
      <c r="E2373" t="s">
        <v>68</v>
      </c>
      <c r="F2373" t="s">
        <v>68</v>
      </c>
      <c r="G2373">
        <v>0</v>
      </c>
      <c r="H2373">
        <v>126000</v>
      </c>
      <c r="I2373">
        <v>171000</v>
      </c>
      <c r="J2373" t="s">
        <v>113</v>
      </c>
      <c r="K2373" t="s">
        <v>70</v>
      </c>
      <c r="L2373" t="s">
        <v>91</v>
      </c>
      <c r="M2373" t="s">
        <v>72</v>
      </c>
      <c r="N2373">
        <v>2.5163999999999999E-2</v>
      </c>
      <c r="O2373">
        <v>20344</v>
      </c>
      <c r="P2373">
        <v>365243</v>
      </c>
      <c r="Q2373">
        <v>124</v>
      </c>
      <c r="R2373">
        <v>802</v>
      </c>
      <c r="S2373">
        <v>2</v>
      </c>
      <c r="T2373">
        <v>2</v>
      </c>
      <c r="U2373" t="s">
        <v>123</v>
      </c>
      <c r="V2373">
        <v>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76</v>
      </c>
      <c r="AD2373">
        <v>2300448</v>
      </c>
      <c r="AE2373" t="s">
        <v>93</v>
      </c>
      <c r="AF2373">
        <v>11738.475</v>
      </c>
      <c r="AG2373">
        <v>105696</v>
      </c>
      <c r="AH2373">
        <v>95125.5</v>
      </c>
      <c r="AI2373">
        <v>10570.5</v>
      </c>
      <c r="AJ2373">
        <v>105696</v>
      </c>
      <c r="AK2373" t="s">
        <v>94</v>
      </c>
      <c r="AL2373">
        <v>9</v>
      </c>
      <c r="AM2373" t="s">
        <v>68</v>
      </c>
      <c r="AN2373">
        <v>1</v>
      </c>
      <c r="AO2373">
        <v>0.108918365</v>
      </c>
      <c r="AR2373" t="s">
        <v>79</v>
      </c>
      <c r="AS2373" t="s">
        <v>77</v>
      </c>
      <c r="AT2373">
        <v>-1738</v>
      </c>
      <c r="AU2373" t="s">
        <v>78</v>
      </c>
      <c r="AV2373" t="s">
        <v>79</v>
      </c>
      <c r="AW2373" t="s">
        <v>101</v>
      </c>
      <c r="AX2373" t="s">
        <v>161</v>
      </c>
      <c r="AY2373" t="s">
        <v>95</v>
      </c>
      <c r="AZ2373" t="s">
        <v>96</v>
      </c>
      <c r="BA2373" t="s">
        <v>76</v>
      </c>
      <c r="BB2373" t="s">
        <v>104</v>
      </c>
      <c r="BC2373">
        <v>159</v>
      </c>
      <c r="BD2373" t="s">
        <v>85</v>
      </c>
      <c r="BE2373">
        <v>10</v>
      </c>
      <c r="BF2373" t="s">
        <v>147</v>
      </c>
      <c r="BG2373" t="s">
        <v>151</v>
      </c>
      <c r="BH2373">
        <v>365243</v>
      </c>
      <c r="BI2373">
        <v>-1707</v>
      </c>
      <c r="BJ2373">
        <v>-1437</v>
      </c>
      <c r="BK2373">
        <v>-1437</v>
      </c>
      <c r="BL2373">
        <v>-1429</v>
      </c>
      <c r="BM2373">
        <v>0</v>
      </c>
    </row>
    <row r="2374" spans="1:65" x14ac:dyDescent="0.3">
      <c r="A2374">
        <v>120552</v>
      </c>
      <c r="B2374">
        <v>0</v>
      </c>
      <c r="C2374" t="s">
        <v>65</v>
      </c>
      <c r="D2374" t="s">
        <v>88</v>
      </c>
      <c r="E2374" t="s">
        <v>67</v>
      </c>
      <c r="F2374" t="s">
        <v>68</v>
      </c>
      <c r="G2374">
        <v>0</v>
      </c>
      <c r="H2374">
        <v>202500</v>
      </c>
      <c r="I2374">
        <v>622188</v>
      </c>
      <c r="J2374" t="s">
        <v>113</v>
      </c>
      <c r="K2374" t="s">
        <v>70</v>
      </c>
      <c r="L2374" t="s">
        <v>71</v>
      </c>
      <c r="M2374" t="s">
        <v>72</v>
      </c>
      <c r="N2374">
        <v>1.0966E-2</v>
      </c>
      <c r="O2374">
        <v>23447</v>
      </c>
      <c r="P2374">
        <v>365243</v>
      </c>
      <c r="Q2374">
        <v>5935</v>
      </c>
      <c r="R2374">
        <v>2071</v>
      </c>
      <c r="S2374">
        <v>2</v>
      </c>
      <c r="T2374">
        <v>2</v>
      </c>
      <c r="U2374" t="s">
        <v>120</v>
      </c>
      <c r="V2374">
        <v>10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t="s">
        <v>76</v>
      </c>
      <c r="AD2374">
        <v>2501031</v>
      </c>
      <c r="AE2374" t="s">
        <v>65</v>
      </c>
      <c r="AG2374">
        <v>0</v>
      </c>
      <c r="AH2374">
        <v>0</v>
      </c>
      <c r="AK2374" t="s">
        <v>120</v>
      </c>
      <c r="AL2374">
        <v>11</v>
      </c>
      <c r="AM2374" t="s">
        <v>68</v>
      </c>
      <c r="AN2374">
        <v>1</v>
      </c>
      <c r="AR2374" t="s">
        <v>76</v>
      </c>
      <c r="AS2374" t="s">
        <v>129</v>
      </c>
      <c r="AT2374">
        <v>-175</v>
      </c>
      <c r="AU2374" t="s">
        <v>76</v>
      </c>
      <c r="AV2374" t="s">
        <v>79</v>
      </c>
      <c r="AX2374" t="s">
        <v>81</v>
      </c>
      <c r="AY2374" t="s">
        <v>76</v>
      </c>
      <c r="AZ2374" t="s">
        <v>76</v>
      </c>
      <c r="BA2374" t="s">
        <v>76</v>
      </c>
      <c r="BB2374" t="s">
        <v>121</v>
      </c>
      <c r="BC2374">
        <v>-1</v>
      </c>
      <c r="BD2374" t="s">
        <v>76</v>
      </c>
      <c r="BF2374" t="s">
        <v>76</v>
      </c>
      <c r="BG2374" t="s">
        <v>82</v>
      </c>
    </row>
    <row r="2375" spans="1:65" x14ac:dyDescent="0.3">
      <c r="A2375">
        <v>120555</v>
      </c>
      <c r="B2375">
        <v>0</v>
      </c>
      <c r="C2375" t="s">
        <v>65</v>
      </c>
      <c r="D2375" t="s">
        <v>66</v>
      </c>
      <c r="E2375" t="s">
        <v>67</v>
      </c>
      <c r="F2375" t="s">
        <v>68</v>
      </c>
      <c r="G2375">
        <v>0</v>
      </c>
      <c r="H2375">
        <v>180000</v>
      </c>
      <c r="I2375">
        <v>283585.5</v>
      </c>
      <c r="J2375" t="s">
        <v>113</v>
      </c>
      <c r="K2375" t="s">
        <v>70</v>
      </c>
      <c r="L2375" t="s">
        <v>91</v>
      </c>
      <c r="M2375" t="s">
        <v>72</v>
      </c>
      <c r="N2375">
        <v>5.084E-3</v>
      </c>
      <c r="O2375">
        <v>24105</v>
      </c>
      <c r="P2375">
        <v>365243</v>
      </c>
      <c r="Q2375">
        <v>8674</v>
      </c>
      <c r="R2375">
        <v>4853</v>
      </c>
      <c r="S2375">
        <v>2</v>
      </c>
      <c r="T2375">
        <v>2</v>
      </c>
      <c r="U2375" t="s">
        <v>120</v>
      </c>
      <c r="V2375">
        <v>10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t="s">
        <v>76</v>
      </c>
      <c r="AD2375">
        <v>2029173</v>
      </c>
      <c r="AE2375" t="s">
        <v>65</v>
      </c>
      <c r="AF2375">
        <v>16592.174999999999</v>
      </c>
      <c r="AG2375">
        <v>225000</v>
      </c>
      <c r="AH2375">
        <v>247275</v>
      </c>
      <c r="AJ2375">
        <v>225000</v>
      </c>
      <c r="AK2375" t="s">
        <v>123</v>
      </c>
      <c r="AL2375">
        <v>9</v>
      </c>
      <c r="AM2375" t="s">
        <v>68</v>
      </c>
      <c r="AN2375">
        <v>1</v>
      </c>
      <c r="AR2375" t="s">
        <v>76</v>
      </c>
      <c r="AS2375" t="s">
        <v>77</v>
      </c>
      <c r="AT2375">
        <v>-373</v>
      </c>
      <c r="AU2375" t="s">
        <v>78</v>
      </c>
      <c r="AV2375" t="s">
        <v>79</v>
      </c>
      <c r="AW2375" t="s">
        <v>80</v>
      </c>
      <c r="AX2375" t="s">
        <v>81</v>
      </c>
      <c r="AY2375" t="s">
        <v>76</v>
      </c>
      <c r="AZ2375" t="s">
        <v>82</v>
      </c>
      <c r="BA2375" t="s">
        <v>116</v>
      </c>
      <c r="BB2375" t="s">
        <v>121</v>
      </c>
      <c r="BC2375">
        <v>-1</v>
      </c>
      <c r="BD2375" t="s">
        <v>76</v>
      </c>
      <c r="BE2375">
        <v>18</v>
      </c>
      <c r="BF2375" t="s">
        <v>112</v>
      </c>
      <c r="BG2375" t="s">
        <v>118</v>
      </c>
      <c r="BH2375">
        <v>365243</v>
      </c>
      <c r="BI2375">
        <v>-343</v>
      </c>
      <c r="BJ2375">
        <v>167</v>
      </c>
      <c r="BK2375">
        <v>-343</v>
      </c>
      <c r="BL2375">
        <v>-339</v>
      </c>
      <c r="BM2375">
        <v>1</v>
      </c>
    </row>
    <row r="2376" spans="1:65" x14ac:dyDescent="0.3">
      <c r="A2376">
        <v>120555</v>
      </c>
      <c r="B2376">
        <v>0</v>
      </c>
      <c r="C2376" t="s">
        <v>65</v>
      </c>
      <c r="D2376" t="s">
        <v>66</v>
      </c>
      <c r="E2376" t="s">
        <v>67</v>
      </c>
      <c r="F2376" t="s">
        <v>68</v>
      </c>
      <c r="G2376">
        <v>0</v>
      </c>
      <c r="H2376">
        <v>180000</v>
      </c>
      <c r="I2376">
        <v>283585.5</v>
      </c>
      <c r="J2376" t="s">
        <v>113</v>
      </c>
      <c r="K2376" t="s">
        <v>70</v>
      </c>
      <c r="L2376" t="s">
        <v>91</v>
      </c>
      <c r="M2376" t="s">
        <v>72</v>
      </c>
      <c r="N2376">
        <v>5.084E-3</v>
      </c>
      <c r="O2376">
        <v>24105</v>
      </c>
      <c r="P2376">
        <v>365243</v>
      </c>
      <c r="Q2376">
        <v>8674</v>
      </c>
      <c r="R2376">
        <v>4853</v>
      </c>
      <c r="S2376">
        <v>2</v>
      </c>
      <c r="T2376">
        <v>2</v>
      </c>
      <c r="U2376" t="s">
        <v>120</v>
      </c>
      <c r="V2376">
        <v>10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 t="s">
        <v>76</v>
      </c>
      <c r="AD2376">
        <v>1854910</v>
      </c>
      <c r="AE2376" t="s">
        <v>65</v>
      </c>
      <c r="AG2376">
        <v>0</v>
      </c>
      <c r="AH2376">
        <v>0</v>
      </c>
      <c r="AK2376" t="s">
        <v>109</v>
      </c>
      <c r="AL2376">
        <v>9</v>
      </c>
      <c r="AM2376" t="s">
        <v>68</v>
      </c>
      <c r="AN2376">
        <v>1</v>
      </c>
      <c r="AR2376" t="s">
        <v>76</v>
      </c>
      <c r="AS2376" t="s">
        <v>129</v>
      </c>
      <c r="AT2376">
        <v>-201</v>
      </c>
      <c r="AU2376" t="s">
        <v>76</v>
      </c>
      <c r="AV2376" t="s">
        <v>79</v>
      </c>
      <c r="AX2376" t="s">
        <v>81</v>
      </c>
      <c r="AY2376" t="s">
        <v>76</v>
      </c>
      <c r="AZ2376" t="s">
        <v>76</v>
      </c>
      <c r="BA2376" t="s">
        <v>76</v>
      </c>
      <c r="BB2376" t="s">
        <v>121</v>
      </c>
      <c r="BC2376">
        <v>-1</v>
      </c>
      <c r="BD2376" t="s">
        <v>76</v>
      </c>
      <c r="BF2376" t="s">
        <v>76</v>
      </c>
      <c r="BG2376" t="s">
        <v>82</v>
      </c>
    </row>
    <row r="2377" spans="1:65" x14ac:dyDescent="0.3">
      <c r="A2377">
        <v>120563</v>
      </c>
      <c r="B2377">
        <v>0</v>
      </c>
      <c r="C2377" t="s">
        <v>65</v>
      </c>
      <c r="D2377" t="s">
        <v>88</v>
      </c>
      <c r="E2377" t="s">
        <v>67</v>
      </c>
      <c r="F2377" t="s">
        <v>67</v>
      </c>
      <c r="G2377">
        <v>0</v>
      </c>
      <c r="H2377">
        <v>162000</v>
      </c>
      <c r="I2377">
        <v>521280</v>
      </c>
      <c r="J2377" t="s">
        <v>69</v>
      </c>
      <c r="K2377" t="s">
        <v>126</v>
      </c>
      <c r="L2377" t="s">
        <v>71</v>
      </c>
      <c r="M2377" t="s">
        <v>127</v>
      </c>
      <c r="N2377">
        <v>1.4463999999999999E-2</v>
      </c>
      <c r="O2377">
        <v>11209</v>
      </c>
      <c r="P2377">
        <v>522</v>
      </c>
      <c r="Q2377">
        <v>5146</v>
      </c>
      <c r="R2377">
        <v>3801</v>
      </c>
      <c r="S2377">
        <v>2</v>
      </c>
      <c r="T2377">
        <v>2</v>
      </c>
      <c r="U2377" t="s">
        <v>94</v>
      </c>
      <c r="V2377">
        <v>4</v>
      </c>
      <c r="W2377">
        <v>0</v>
      </c>
      <c r="X2377">
        <v>1</v>
      </c>
      <c r="Y2377">
        <v>1</v>
      </c>
      <c r="Z2377">
        <v>0</v>
      </c>
      <c r="AA2377">
        <v>1</v>
      </c>
      <c r="AB2377">
        <v>1</v>
      </c>
      <c r="AC2377" t="s">
        <v>92</v>
      </c>
      <c r="AD2377">
        <v>1360076</v>
      </c>
      <c r="AE2377" t="s">
        <v>99</v>
      </c>
      <c r="AF2377">
        <v>45000</v>
      </c>
      <c r="AG2377">
        <v>0</v>
      </c>
      <c r="AH2377">
        <v>900000</v>
      </c>
      <c r="AK2377" t="s">
        <v>75</v>
      </c>
      <c r="AL2377">
        <v>4</v>
      </c>
      <c r="AM2377" t="s">
        <v>68</v>
      </c>
      <c r="AN2377">
        <v>1</v>
      </c>
      <c r="AR2377" t="s">
        <v>79</v>
      </c>
      <c r="AS2377" t="s">
        <v>77</v>
      </c>
      <c r="AT2377">
        <v>-387</v>
      </c>
      <c r="AU2377" t="s">
        <v>76</v>
      </c>
      <c r="AV2377" t="s">
        <v>79</v>
      </c>
      <c r="AX2377" t="s">
        <v>81</v>
      </c>
      <c r="AY2377" t="s">
        <v>76</v>
      </c>
      <c r="AZ2377" t="s">
        <v>131</v>
      </c>
      <c r="BA2377" t="s">
        <v>116</v>
      </c>
      <c r="BB2377" t="s">
        <v>121</v>
      </c>
      <c r="BC2377">
        <v>-1</v>
      </c>
      <c r="BD2377" t="s">
        <v>76</v>
      </c>
      <c r="BE2377">
        <v>0</v>
      </c>
      <c r="BF2377" t="s">
        <v>76</v>
      </c>
      <c r="BG2377" t="s">
        <v>160</v>
      </c>
      <c r="BH2377">
        <v>-386</v>
      </c>
      <c r="BI2377">
        <v>-346</v>
      </c>
      <c r="BJ2377">
        <v>365243</v>
      </c>
      <c r="BK2377">
        <v>-224</v>
      </c>
      <c r="BL2377">
        <v>-167</v>
      </c>
      <c r="BM2377">
        <v>0</v>
      </c>
    </row>
    <row r="2378" spans="1:65" x14ac:dyDescent="0.3">
      <c r="A2378">
        <v>120575</v>
      </c>
      <c r="B2378">
        <v>0</v>
      </c>
      <c r="C2378" t="s">
        <v>65</v>
      </c>
      <c r="D2378" t="s">
        <v>88</v>
      </c>
      <c r="E2378" t="s">
        <v>67</v>
      </c>
      <c r="F2378" t="s">
        <v>68</v>
      </c>
      <c r="G2378">
        <v>0</v>
      </c>
      <c r="H2378">
        <v>90000</v>
      </c>
      <c r="I2378">
        <v>270000</v>
      </c>
      <c r="J2378" t="s">
        <v>89</v>
      </c>
      <c r="K2378" t="s">
        <v>126</v>
      </c>
      <c r="L2378" t="s">
        <v>71</v>
      </c>
      <c r="M2378" t="s">
        <v>72</v>
      </c>
      <c r="N2378">
        <v>2.6391999999999999E-2</v>
      </c>
      <c r="O2378">
        <v>8592</v>
      </c>
      <c r="P2378">
        <v>672</v>
      </c>
      <c r="Q2378">
        <v>2935</v>
      </c>
      <c r="R2378">
        <v>1244</v>
      </c>
      <c r="S2378">
        <v>2</v>
      </c>
      <c r="T2378">
        <v>2</v>
      </c>
      <c r="U2378" t="s">
        <v>123</v>
      </c>
      <c r="V2378">
        <v>12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0</v>
      </c>
      <c r="AC2378" t="s">
        <v>108</v>
      </c>
      <c r="AD2378">
        <v>1490854</v>
      </c>
      <c r="AE2378" t="s">
        <v>93</v>
      </c>
      <c r="AF2378">
        <v>5283.4049999999997</v>
      </c>
      <c r="AG2378">
        <v>26950.5</v>
      </c>
      <c r="AH2378">
        <v>25695</v>
      </c>
      <c r="AI2378">
        <v>2695.5</v>
      </c>
      <c r="AJ2378">
        <v>26950.5</v>
      </c>
      <c r="AK2378" t="s">
        <v>94</v>
      </c>
      <c r="AL2378">
        <v>16</v>
      </c>
      <c r="AM2378" t="s">
        <v>68</v>
      </c>
      <c r="AN2378">
        <v>1</v>
      </c>
      <c r="AO2378">
        <v>0.103402355</v>
      </c>
      <c r="AR2378" t="s">
        <v>79</v>
      </c>
      <c r="AS2378" t="s">
        <v>77</v>
      </c>
      <c r="AT2378">
        <v>-275</v>
      </c>
      <c r="AU2378" t="s">
        <v>78</v>
      </c>
      <c r="AV2378" t="s">
        <v>79</v>
      </c>
      <c r="AX2378" t="s">
        <v>81</v>
      </c>
      <c r="AY2378" t="s">
        <v>124</v>
      </c>
      <c r="AZ2378" t="s">
        <v>96</v>
      </c>
      <c r="BA2378" t="s">
        <v>76</v>
      </c>
      <c r="BB2378" t="s">
        <v>104</v>
      </c>
      <c r="BC2378">
        <v>10</v>
      </c>
      <c r="BD2378" t="s">
        <v>105</v>
      </c>
      <c r="BE2378">
        <v>6</v>
      </c>
      <c r="BF2378" t="s">
        <v>86</v>
      </c>
      <c r="BG2378" t="s">
        <v>106</v>
      </c>
      <c r="BH2378">
        <v>365243</v>
      </c>
      <c r="BI2378">
        <v>-241</v>
      </c>
      <c r="BJ2378">
        <v>-91</v>
      </c>
      <c r="BK2378">
        <v>-91</v>
      </c>
      <c r="BL2378">
        <v>-85</v>
      </c>
      <c r="BM2378">
        <v>0</v>
      </c>
    </row>
    <row r="2379" spans="1:65" x14ac:dyDescent="0.3">
      <c r="A2379">
        <v>120577</v>
      </c>
      <c r="B2379">
        <v>0</v>
      </c>
      <c r="C2379" t="s">
        <v>65</v>
      </c>
      <c r="D2379" t="s">
        <v>66</v>
      </c>
      <c r="E2379" t="s">
        <v>67</v>
      </c>
      <c r="F2379" t="s">
        <v>67</v>
      </c>
      <c r="G2379">
        <v>1</v>
      </c>
      <c r="H2379">
        <v>112500</v>
      </c>
      <c r="I2379">
        <v>225000</v>
      </c>
      <c r="J2379" t="s">
        <v>69</v>
      </c>
      <c r="K2379" t="s">
        <v>70</v>
      </c>
      <c r="L2379" t="s">
        <v>71</v>
      </c>
      <c r="M2379" t="s">
        <v>72</v>
      </c>
      <c r="N2379">
        <v>2.6391999999999999E-2</v>
      </c>
      <c r="O2379">
        <v>16265</v>
      </c>
      <c r="P2379">
        <v>940</v>
      </c>
      <c r="Q2379">
        <v>3793</v>
      </c>
      <c r="R2379">
        <v>4227</v>
      </c>
      <c r="S2379">
        <v>2</v>
      </c>
      <c r="T2379">
        <v>2</v>
      </c>
      <c r="U2379" t="s">
        <v>125</v>
      </c>
      <c r="V2379">
        <v>15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122</v>
      </c>
      <c r="AD2379">
        <v>1275174</v>
      </c>
      <c r="AE2379" t="s">
        <v>65</v>
      </c>
      <c r="AG2379">
        <v>0</v>
      </c>
      <c r="AH2379">
        <v>0</v>
      </c>
      <c r="AK2379" t="s">
        <v>120</v>
      </c>
      <c r="AL2379">
        <v>9</v>
      </c>
      <c r="AM2379" t="s">
        <v>68</v>
      </c>
      <c r="AN2379">
        <v>1</v>
      </c>
      <c r="AR2379" t="s">
        <v>76</v>
      </c>
      <c r="AS2379" t="s">
        <v>129</v>
      </c>
      <c r="AT2379">
        <v>-342</v>
      </c>
      <c r="AU2379" t="s">
        <v>76</v>
      </c>
      <c r="AV2379" t="s">
        <v>79</v>
      </c>
      <c r="AX2379" t="s">
        <v>81</v>
      </c>
      <c r="AY2379" t="s">
        <v>76</v>
      </c>
      <c r="AZ2379" t="s">
        <v>76</v>
      </c>
      <c r="BA2379" t="s">
        <v>76</v>
      </c>
      <c r="BB2379" t="s">
        <v>121</v>
      </c>
      <c r="BC2379">
        <v>0</v>
      </c>
      <c r="BD2379" t="s">
        <v>76</v>
      </c>
      <c r="BF2379" t="s">
        <v>76</v>
      </c>
      <c r="BG2379" t="s">
        <v>82</v>
      </c>
    </row>
    <row r="2380" spans="1:65" x14ac:dyDescent="0.3">
      <c r="A2380">
        <v>120577</v>
      </c>
      <c r="B2380">
        <v>0</v>
      </c>
      <c r="C2380" t="s">
        <v>65</v>
      </c>
      <c r="D2380" t="s">
        <v>66</v>
      </c>
      <c r="E2380" t="s">
        <v>67</v>
      </c>
      <c r="F2380" t="s">
        <v>67</v>
      </c>
      <c r="G2380">
        <v>1</v>
      </c>
      <c r="H2380">
        <v>112500</v>
      </c>
      <c r="I2380">
        <v>225000</v>
      </c>
      <c r="J2380" t="s">
        <v>69</v>
      </c>
      <c r="K2380" t="s">
        <v>70</v>
      </c>
      <c r="L2380" t="s">
        <v>71</v>
      </c>
      <c r="M2380" t="s">
        <v>72</v>
      </c>
      <c r="N2380">
        <v>2.6391999999999999E-2</v>
      </c>
      <c r="O2380">
        <v>16265</v>
      </c>
      <c r="P2380">
        <v>940</v>
      </c>
      <c r="Q2380">
        <v>3793</v>
      </c>
      <c r="R2380">
        <v>4227</v>
      </c>
      <c r="S2380">
        <v>2</v>
      </c>
      <c r="T2380">
        <v>2</v>
      </c>
      <c r="U2380" t="s">
        <v>125</v>
      </c>
      <c r="V2380">
        <v>15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122</v>
      </c>
      <c r="AD2380">
        <v>2257879</v>
      </c>
      <c r="AE2380" t="s">
        <v>93</v>
      </c>
      <c r="AF2380">
        <v>4628.5200000000004</v>
      </c>
      <c r="AG2380">
        <v>41049</v>
      </c>
      <c r="AH2380">
        <v>45927</v>
      </c>
      <c r="AI2380">
        <v>0</v>
      </c>
      <c r="AJ2380">
        <v>41049</v>
      </c>
      <c r="AK2380" t="s">
        <v>73</v>
      </c>
      <c r="AL2380">
        <v>12</v>
      </c>
      <c r="AM2380" t="s">
        <v>68</v>
      </c>
      <c r="AN2380">
        <v>1</v>
      </c>
      <c r="AO2380">
        <v>0</v>
      </c>
      <c r="AR2380" t="s">
        <v>79</v>
      </c>
      <c r="AS2380" t="s">
        <v>77</v>
      </c>
      <c r="AT2380">
        <v>-341</v>
      </c>
      <c r="AU2380" t="s">
        <v>78</v>
      </c>
      <c r="AV2380" t="s">
        <v>79</v>
      </c>
      <c r="AW2380" t="s">
        <v>101</v>
      </c>
      <c r="AX2380" t="s">
        <v>81</v>
      </c>
      <c r="AY2380" t="s">
        <v>103</v>
      </c>
      <c r="AZ2380" t="s">
        <v>96</v>
      </c>
      <c r="BA2380" t="s">
        <v>76</v>
      </c>
      <c r="BB2380" t="s">
        <v>104</v>
      </c>
      <c r="BC2380">
        <v>2326</v>
      </c>
      <c r="BD2380" t="s">
        <v>85</v>
      </c>
      <c r="BE2380">
        <v>12</v>
      </c>
      <c r="BF2380" t="s">
        <v>147</v>
      </c>
      <c r="BG2380" t="s">
        <v>151</v>
      </c>
      <c r="BH2380">
        <v>365243</v>
      </c>
      <c r="BI2380">
        <v>-308</v>
      </c>
      <c r="BJ2380">
        <v>22</v>
      </c>
      <c r="BK2380">
        <v>365243</v>
      </c>
      <c r="BL2380">
        <v>365243</v>
      </c>
      <c r="BM2380">
        <v>0</v>
      </c>
    </row>
    <row r="2381" spans="1:65" x14ac:dyDescent="0.3">
      <c r="A2381">
        <v>120577</v>
      </c>
      <c r="B2381">
        <v>0</v>
      </c>
      <c r="C2381" t="s">
        <v>65</v>
      </c>
      <c r="D2381" t="s">
        <v>66</v>
      </c>
      <c r="E2381" t="s">
        <v>67</v>
      </c>
      <c r="F2381" t="s">
        <v>67</v>
      </c>
      <c r="G2381">
        <v>1</v>
      </c>
      <c r="H2381">
        <v>112500</v>
      </c>
      <c r="I2381">
        <v>225000</v>
      </c>
      <c r="J2381" t="s">
        <v>69</v>
      </c>
      <c r="K2381" t="s">
        <v>70</v>
      </c>
      <c r="L2381" t="s">
        <v>71</v>
      </c>
      <c r="M2381" t="s">
        <v>72</v>
      </c>
      <c r="N2381">
        <v>2.6391999999999999E-2</v>
      </c>
      <c r="O2381">
        <v>16265</v>
      </c>
      <c r="P2381">
        <v>940</v>
      </c>
      <c r="Q2381">
        <v>3793</v>
      </c>
      <c r="R2381">
        <v>4227</v>
      </c>
      <c r="S2381">
        <v>2</v>
      </c>
      <c r="T2381">
        <v>2</v>
      </c>
      <c r="U2381" t="s">
        <v>125</v>
      </c>
      <c r="V2381">
        <v>15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122</v>
      </c>
      <c r="AD2381">
        <v>2484086</v>
      </c>
      <c r="AE2381" t="s">
        <v>99</v>
      </c>
      <c r="AG2381">
        <v>0</v>
      </c>
      <c r="AH2381">
        <v>0</v>
      </c>
      <c r="AK2381" t="s">
        <v>109</v>
      </c>
      <c r="AL2381">
        <v>9</v>
      </c>
      <c r="AM2381" t="s">
        <v>68</v>
      </c>
      <c r="AN2381">
        <v>1</v>
      </c>
      <c r="AR2381" t="s">
        <v>79</v>
      </c>
      <c r="AS2381" t="s">
        <v>129</v>
      </c>
      <c r="AT2381">
        <v>-221</v>
      </c>
      <c r="AU2381" t="s">
        <v>76</v>
      </c>
      <c r="AV2381" t="s">
        <v>79</v>
      </c>
      <c r="AX2381" t="s">
        <v>81</v>
      </c>
      <c r="AY2381" t="s">
        <v>76</v>
      </c>
      <c r="AZ2381" t="s">
        <v>76</v>
      </c>
      <c r="BA2381" t="s">
        <v>76</v>
      </c>
      <c r="BB2381" t="s">
        <v>121</v>
      </c>
      <c r="BC2381">
        <v>0</v>
      </c>
      <c r="BD2381" t="s">
        <v>76</v>
      </c>
      <c r="BF2381" t="s">
        <v>76</v>
      </c>
      <c r="BG2381" t="s">
        <v>132</v>
      </c>
    </row>
    <row r="2382" spans="1:65" x14ac:dyDescent="0.3">
      <c r="A2382">
        <v>120584</v>
      </c>
      <c r="B2382">
        <v>0</v>
      </c>
      <c r="C2382" t="s">
        <v>99</v>
      </c>
      <c r="D2382" t="s">
        <v>66</v>
      </c>
      <c r="E2382" t="s">
        <v>67</v>
      </c>
      <c r="F2382" t="s">
        <v>68</v>
      </c>
      <c r="G2382">
        <v>0</v>
      </c>
      <c r="H2382">
        <v>180000</v>
      </c>
      <c r="I2382">
        <v>540000</v>
      </c>
      <c r="J2382" t="s">
        <v>69</v>
      </c>
      <c r="K2382" t="s">
        <v>70</v>
      </c>
      <c r="L2382" t="s">
        <v>91</v>
      </c>
      <c r="M2382" t="s">
        <v>72</v>
      </c>
      <c r="N2382">
        <v>2.461E-2</v>
      </c>
      <c r="O2382">
        <v>14349</v>
      </c>
      <c r="P2382">
        <v>7153</v>
      </c>
      <c r="Q2382">
        <v>8460</v>
      </c>
      <c r="R2382">
        <v>4333</v>
      </c>
      <c r="S2382">
        <v>2</v>
      </c>
      <c r="T2382">
        <v>2</v>
      </c>
      <c r="U2382" t="s">
        <v>125</v>
      </c>
      <c r="V2382">
        <v>11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 t="s">
        <v>92</v>
      </c>
      <c r="AD2382">
        <v>1559221</v>
      </c>
      <c r="AE2382" t="s">
        <v>65</v>
      </c>
      <c r="AF2382">
        <v>13072.184999999999</v>
      </c>
      <c r="AG2382">
        <v>90000</v>
      </c>
      <c r="AH2382">
        <v>110146.5</v>
      </c>
      <c r="AJ2382">
        <v>90000</v>
      </c>
      <c r="AK2382" t="s">
        <v>94</v>
      </c>
      <c r="AL2382">
        <v>13</v>
      </c>
      <c r="AM2382" t="s">
        <v>68</v>
      </c>
      <c r="AN2382">
        <v>1</v>
      </c>
      <c r="AR2382" t="s">
        <v>152</v>
      </c>
      <c r="AS2382" t="s">
        <v>114</v>
      </c>
      <c r="AT2382">
        <v>-325</v>
      </c>
      <c r="AU2382" t="s">
        <v>78</v>
      </c>
      <c r="AV2382" t="s">
        <v>115</v>
      </c>
      <c r="AX2382" t="s">
        <v>81</v>
      </c>
      <c r="AY2382" t="s">
        <v>76</v>
      </c>
      <c r="AZ2382" t="s">
        <v>82</v>
      </c>
      <c r="BA2382" t="s">
        <v>83</v>
      </c>
      <c r="BB2382" t="s">
        <v>121</v>
      </c>
      <c r="BC2382">
        <v>-1</v>
      </c>
      <c r="BD2382" t="s">
        <v>76</v>
      </c>
      <c r="BE2382">
        <v>12</v>
      </c>
      <c r="BF2382" t="s">
        <v>86</v>
      </c>
      <c r="BG2382" t="s">
        <v>87</v>
      </c>
    </row>
    <row r="2383" spans="1:65" x14ac:dyDescent="0.3">
      <c r="A2383">
        <v>120585</v>
      </c>
      <c r="B2383">
        <v>0</v>
      </c>
      <c r="C2383" t="s">
        <v>65</v>
      </c>
      <c r="D2383" t="s">
        <v>66</v>
      </c>
      <c r="E2383" t="s">
        <v>68</v>
      </c>
      <c r="F2383" t="s">
        <v>68</v>
      </c>
      <c r="G2383">
        <v>0</v>
      </c>
      <c r="H2383">
        <v>180000</v>
      </c>
      <c r="I2383">
        <v>294322.5</v>
      </c>
      <c r="J2383" t="s">
        <v>69</v>
      </c>
      <c r="K2383" t="s">
        <v>70</v>
      </c>
      <c r="L2383" t="s">
        <v>91</v>
      </c>
      <c r="M2383" t="s">
        <v>72</v>
      </c>
      <c r="N2383">
        <v>1.0147E-2</v>
      </c>
      <c r="O2383">
        <v>16899</v>
      </c>
      <c r="P2383">
        <v>495</v>
      </c>
      <c r="Q2383">
        <v>294</v>
      </c>
      <c r="R2383">
        <v>287</v>
      </c>
      <c r="S2383">
        <v>2</v>
      </c>
      <c r="T2383">
        <v>2</v>
      </c>
      <c r="U2383" t="s">
        <v>125</v>
      </c>
      <c r="V2383">
        <v>14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1</v>
      </c>
      <c r="AC2383" t="s">
        <v>108</v>
      </c>
      <c r="AD2383">
        <v>2333402</v>
      </c>
      <c r="AE2383" t="s">
        <v>93</v>
      </c>
      <c r="AF2383">
        <v>15779.43</v>
      </c>
      <c r="AG2383">
        <v>147478.5</v>
      </c>
      <c r="AH2383">
        <v>147478.5</v>
      </c>
      <c r="AI2383">
        <v>0</v>
      </c>
      <c r="AJ2383">
        <v>147478.5</v>
      </c>
      <c r="AK2383" t="s">
        <v>120</v>
      </c>
      <c r="AL2383">
        <v>16</v>
      </c>
      <c r="AM2383" t="s">
        <v>68</v>
      </c>
      <c r="AN2383">
        <v>1</v>
      </c>
      <c r="AO2383">
        <v>0</v>
      </c>
      <c r="AR2383" t="s">
        <v>79</v>
      </c>
      <c r="AS2383" t="s">
        <v>77</v>
      </c>
      <c r="AT2383">
        <v>-223</v>
      </c>
      <c r="AU2383" t="s">
        <v>78</v>
      </c>
      <c r="AV2383" t="s">
        <v>79</v>
      </c>
      <c r="AW2383" t="s">
        <v>101</v>
      </c>
      <c r="AX2383" t="s">
        <v>102</v>
      </c>
      <c r="AY2383" t="s">
        <v>111</v>
      </c>
      <c r="AZ2383" t="s">
        <v>96</v>
      </c>
      <c r="BA2383" t="s">
        <v>76</v>
      </c>
      <c r="BB2383" t="s">
        <v>104</v>
      </c>
      <c r="BC2383">
        <v>1100</v>
      </c>
      <c r="BD2383" t="s">
        <v>85</v>
      </c>
      <c r="BE2383">
        <v>12</v>
      </c>
      <c r="BF2383" t="s">
        <v>147</v>
      </c>
      <c r="BG2383" t="s">
        <v>151</v>
      </c>
      <c r="BH2383">
        <v>365243</v>
      </c>
      <c r="BI2383">
        <v>-193</v>
      </c>
      <c r="BJ2383">
        <v>137</v>
      </c>
      <c r="BK2383">
        <v>365243</v>
      </c>
      <c r="BL2383">
        <v>365243</v>
      </c>
      <c r="BM2383">
        <v>0</v>
      </c>
    </row>
    <row r="2384" spans="1:65" x14ac:dyDescent="0.3">
      <c r="A2384">
        <v>120587</v>
      </c>
      <c r="B2384">
        <v>0</v>
      </c>
      <c r="C2384" t="s">
        <v>65</v>
      </c>
      <c r="D2384" t="s">
        <v>66</v>
      </c>
      <c r="E2384" t="s">
        <v>67</v>
      </c>
      <c r="F2384" t="s">
        <v>68</v>
      </c>
      <c r="G2384">
        <v>0</v>
      </c>
      <c r="H2384">
        <v>270000</v>
      </c>
      <c r="I2384">
        <v>1030680</v>
      </c>
      <c r="J2384" t="s">
        <v>69</v>
      </c>
      <c r="K2384" t="s">
        <v>70</v>
      </c>
      <c r="L2384" t="s">
        <v>71</v>
      </c>
      <c r="M2384" t="s">
        <v>72</v>
      </c>
      <c r="N2384">
        <v>1.1657000000000001E-2</v>
      </c>
      <c r="O2384">
        <v>10856</v>
      </c>
      <c r="P2384">
        <v>253</v>
      </c>
      <c r="Q2384">
        <v>5167</v>
      </c>
      <c r="R2384">
        <v>2712</v>
      </c>
      <c r="S2384">
        <v>1</v>
      </c>
      <c r="T2384">
        <v>1</v>
      </c>
      <c r="U2384" t="s">
        <v>94</v>
      </c>
      <c r="V2384">
        <v>14</v>
      </c>
      <c r="W2384">
        <v>1</v>
      </c>
      <c r="X2384">
        <v>1</v>
      </c>
      <c r="Y2384">
        <v>0</v>
      </c>
      <c r="Z2384">
        <v>1</v>
      </c>
      <c r="AA2384">
        <v>0</v>
      </c>
      <c r="AB2384">
        <v>0</v>
      </c>
      <c r="AC2384" t="s">
        <v>92</v>
      </c>
      <c r="AD2384">
        <v>2244315</v>
      </c>
      <c r="AE2384" t="s">
        <v>93</v>
      </c>
      <c r="AF2384">
        <v>18343.439999999999</v>
      </c>
      <c r="AG2384">
        <v>169965</v>
      </c>
      <c r="AH2384">
        <v>163903.5</v>
      </c>
      <c r="AI2384">
        <v>16996.5</v>
      </c>
      <c r="AJ2384">
        <v>169965</v>
      </c>
      <c r="AK2384" t="s">
        <v>73</v>
      </c>
      <c r="AL2384">
        <v>17</v>
      </c>
      <c r="AM2384" t="s">
        <v>68</v>
      </c>
      <c r="AN2384">
        <v>1</v>
      </c>
      <c r="AO2384">
        <v>0.10232578000000001</v>
      </c>
      <c r="AR2384" t="s">
        <v>79</v>
      </c>
      <c r="AS2384" t="s">
        <v>77</v>
      </c>
      <c r="AT2384">
        <v>-926</v>
      </c>
      <c r="AU2384" t="s">
        <v>78</v>
      </c>
      <c r="AV2384" t="s">
        <v>79</v>
      </c>
      <c r="AW2384" t="s">
        <v>177</v>
      </c>
      <c r="AX2384" t="s">
        <v>102</v>
      </c>
      <c r="AY2384" t="s">
        <v>103</v>
      </c>
      <c r="AZ2384" t="s">
        <v>96</v>
      </c>
      <c r="BA2384" t="s">
        <v>76</v>
      </c>
      <c r="BB2384" t="s">
        <v>84</v>
      </c>
      <c r="BC2384">
        <v>907</v>
      </c>
      <c r="BD2384" t="s">
        <v>85</v>
      </c>
      <c r="BE2384">
        <v>10</v>
      </c>
      <c r="BF2384" t="s">
        <v>112</v>
      </c>
      <c r="BG2384" t="s">
        <v>151</v>
      </c>
      <c r="BH2384">
        <v>365243</v>
      </c>
      <c r="BI2384">
        <v>-895</v>
      </c>
      <c r="BJ2384">
        <v>-625</v>
      </c>
      <c r="BK2384">
        <v>-655</v>
      </c>
      <c r="BL2384">
        <v>-643</v>
      </c>
      <c r="BM2384">
        <v>0</v>
      </c>
    </row>
    <row r="2385" spans="1:65" x14ac:dyDescent="0.3">
      <c r="A2385">
        <v>120588</v>
      </c>
      <c r="B2385">
        <v>1</v>
      </c>
      <c r="C2385" t="s">
        <v>65</v>
      </c>
      <c r="D2385" t="s">
        <v>88</v>
      </c>
      <c r="E2385" t="s">
        <v>67</v>
      </c>
      <c r="F2385" t="s">
        <v>67</v>
      </c>
      <c r="G2385">
        <v>1</v>
      </c>
      <c r="H2385">
        <v>135000</v>
      </c>
      <c r="I2385">
        <v>814041</v>
      </c>
      <c r="J2385" t="s">
        <v>69</v>
      </c>
      <c r="K2385" t="s">
        <v>70</v>
      </c>
      <c r="L2385" t="s">
        <v>91</v>
      </c>
      <c r="M2385" t="s">
        <v>169</v>
      </c>
      <c r="N2385">
        <v>9.1750000000000009E-3</v>
      </c>
      <c r="O2385">
        <v>12188</v>
      </c>
      <c r="P2385">
        <v>913</v>
      </c>
      <c r="Q2385">
        <v>5916</v>
      </c>
      <c r="R2385">
        <v>2394</v>
      </c>
      <c r="S2385">
        <v>2</v>
      </c>
      <c r="T2385">
        <v>2</v>
      </c>
      <c r="U2385" t="s">
        <v>120</v>
      </c>
      <c r="V2385">
        <v>17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 t="s">
        <v>122</v>
      </c>
      <c r="AD2385">
        <v>2178836</v>
      </c>
      <c r="AE2385" t="s">
        <v>93</v>
      </c>
      <c r="AF2385">
        <v>11633.31</v>
      </c>
      <c r="AG2385">
        <v>49410</v>
      </c>
      <c r="AH2385">
        <v>40833</v>
      </c>
      <c r="AI2385">
        <v>9882</v>
      </c>
      <c r="AJ2385">
        <v>49410</v>
      </c>
      <c r="AK2385" t="s">
        <v>94</v>
      </c>
      <c r="AL2385">
        <v>14</v>
      </c>
      <c r="AM2385" t="s">
        <v>68</v>
      </c>
      <c r="AN2385">
        <v>1</v>
      </c>
      <c r="AO2385">
        <v>0.21221327700000001</v>
      </c>
      <c r="AR2385" t="s">
        <v>79</v>
      </c>
      <c r="AS2385" t="s">
        <v>77</v>
      </c>
      <c r="AT2385">
        <v>-2503</v>
      </c>
      <c r="AU2385" t="s">
        <v>78</v>
      </c>
      <c r="AV2385" t="s">
        <v>79</v>
      </c>
      <c r="AW2385" t="s">
        <v>166</v>
      </c>
      <c r="AX2385" t="s">
        <v>102</v>
      </c>
      <c r="AY2385" t="s">
        <v>122</v>
      </c>
      <c r="AZ2385" t="s">
        <v>96</v>
      </c>
      <c r="BA2385" t="s">
        <v>76</v>
      </c>
      <c r="BB2385" t="s">
        <v>138</v>
      </c>
      <c r="BC2385">
        <v>51</v>
      </c>
      <c r="BD2385" t="s">
        <v>141</v>
      </c>
      <c r="BE2385">
        <v>4</v>
      </c>
      <c r="BF2385" t="s">
        <v>86</v>
      </c>
      <c r="BG2385" t="s">
        <v>158</v>
      </c>
      <c r="BH2385">
        <v>365243</v>
      </c>
      <c r="BI2385">
        <v>-2472</v>
      </c>
      <c r="BJ2385">
        <v>-2382</v>
      </c>
      <c r="BK2385">
        <v>-2382</v>
      </c>
      <c r="BL2385">
        <v>-1550</v>
      </c>
      <c r="BM2385">
        <v>1</v>
      </c>
    </row>
    <row r="2386" spans="1:65" x14ac:dyDescent="0.3">
      <c r="A2386">
        <v>120590</v>
      </c>
      <c r="B2386">
        <v>0</v>
      </c>
      <c r="C2386" t="s">
        <v>65</v>
      </c>
      <c r="D2386" t="s">
        <v>88</v>
      </c>
      <c r="E2386" t="s">
        <v>68</v>
      </c>
      <c r="F2386" t="s">
        <v>67</v>
      </c>
      <c r="G2386">
        <v>0</v>
      </c>
      <c r="H2386">
        <v>270000</v>
      </c>
      <c r="I2386">
        <v>781920</v>
      </c>
      <c r="J2386" t="s">
        <v>89</v>
      </c>
      <c r="K2386" t="s">
        <v>90</v>
      </c>
      <c r="L2386" t="s">
        <v>91</v>
      </c>
      <c r="M2386" t="s">
        <v>107</v>
      </c>
      <c r="N2386">
        <v>1.0643E-2</v>
      </c>
      <c r="O2386">
        <v>10106</v>
      </c>
      <c r="P2386">
        <v>2407</v>
      </c>
      <c r="Q2386">
        <v>2025</v>
      </c>
      <c r="R2386">
        <v>2756</v>
      </c>
      <c r="S2386">
        <v>2</v>
      </c>
      <c r="T2386">
        <v>2</v>
      </c>
      <c r="U2386" t="s">
        <v>73</v>
      </c>
      <c r="V2386">
        <v>10</v>
      </c>
      <c r="W2386">
        <v>1</v>
      </c>
      <c r="X2386">
        <v>1</v>
      </c>
      <c r="Y2386">
        <v>0</v>
      </c>
      <c r="Z2386">
        <v>1</v>
      </c>
      <c r="AA2386">
        <v>1</v>
      </c>
      <c r="AB2386">
        <v>0</v>
      </c>
      <c r="AC2386" t="s">
        <v>122</v>
      </c>
      <c r="AD2386">
        <v>2194827</v>
      </c>
      <c r="AE2386" t="s">
        <v>65</v>
      </c>
      <c r="AF2386">
        <v>24167.294999999998</v>
      </c>
      <c r="AG2386">
        <v>283500</v>
      </c>
      <c r="AH2386">
        <v>355311</v>
      </c>
      <c r="AJ2386">
        <v>283500</v>
      </c>
      <c r="AK2386" t="s">
        <v>73</v>
      </c>
      <c r="AL2386">
        <v>13</v>
      </c>
      <c r="AM2386" t="s">
        <v>68</v>
      </c>
      <c r="AN2386">
        <v>1</v>
      </c>
      <c r="AR2386" t="s">
        <v>168</v>
      </c>
      <c r="AS2386" t="s">
        <v>114</v>
      </c>
      <c r="AT2386">
        <v>-525</v>
      </c>
      <c r="AU2386" t="s">
        <v>78</v>
      </c>
      <c r="AV2386" t="s">
        <v>165</v>
      </c>
      <c r="AX2386" t="s">
        <v>81</v>
      </c>
      <c r="AY2386" t="s">
        <v>76</v>
      </c>
      <c r="AZ2386" t="s">
        <v>82</v>
      </c>
      <c r="BA2386" t="s">
        <v>83</v>
      </c>
      <c r="BB2386" t="s">
        <v>121</v>
      </c>
      <c r="BC2386">
        <v>-1</v>
      </c>
      <c r="BD2386" t="s">
        <v>76</v>
      </c>
      <c r="BE2386">
        <v>36</v>
      </c>
      <c r="BF2386" t="s">
        <v>86</v>
      </c>
      <c r="BG2386" t="s">
        <v>87</v>
      </c>
    </row>
    <row r="2387" spans="1:65" x14ac:dyDescent="0.3">
      <c r="A2387">
        <v>120601</v>
      </c>
      <c r="B2387">
        <v>0</v>
      </c>
      <c r="C2387" t="s">
        <v>99</v>
      </c>
      <c r="D2387" t="s">
        <v>66</v>
      </c>
      <c r="E2387" t="s">
        <v>67</v>
      </c>
      <c r="F2387" t="s">
        <v>68</v>
      </c>
      <c r="G2387">
        <v>0</v>
      </c>
      <c r="H2387">
        <v>81000</v>
      </c>
      <c r="I2387">
        <v>202500</v>
      </c>
      <c r="J2387" t="s">
        <v>133</v>
      </c>
      <c r="K2387" t="s">
        <v>70</v>
      </c>
      <c r="L2387" t="s">
        <v>91</v>
      </c>
      <c r="M2387" t="s">
        <v>72</v>
      </c>
      <c r="N2387">
        <v>3.1329000000000003E-2</v>
      </c>
      <c r="O2387">
        <v>17619</v>
      </c>
      <c r="P2387">
        <v>5611</v>
      </c>
      <c r="Q2387">
        <v>6394</v>
      </c>
      <c r="R2387">
        <v>1172</v>
      </c>
      <c r="S2387">
        <v>2</v>
      </c>
      <c r="T2387">
        <v>2</v>
      </c>
      <c r="U2387" t="s">
        <v>123</v>
      </c>
      <c r="V2387">
        <v>13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130</v>
      </c>
      <c r="AD2387">
        <v>2266013</v>
      </c>
      <c r="AE2387" t="s">
        <v>65</v>
      </c>
      <c r="AF2387">
        <v>5544</v>
      </c>
      <c r="AG2387">
        <v>45000</v>
      </c>
      <c r="AH2387">
        <v>54103.5</v>
      </c>
      <c r="AJ2387">
        <v>45000</v>
      </c>
      <c r="AK2387" t="s">
        <v>120</v>
      </c>
      <c r="AL2387">
        <v>10</v>
      </c>
      <c r="AM2387" t="s">
        <v>68</v>
      </c>
      <c r="AN2387">
        <v>1</v>
      </c>
      <c r="AR2387" t="s">
        <v>76</v>
      </c>
      <c r="AS2387" t="s">
        <v>77</v>
      </c>
      <c r="AT2387">
        <v>-390</v>
      </c>
      <c r="AU2387" t="s">
        <v>78</v>
      </c>
      <c r="AV2387" t="s">
        <v>79</v>
      </c>
      <c r="AX2387" t="s">
        <v>161</v>
      </c>
      <c r="AY2387" t="s">
        <v>76</v>
      </c>
      <c r="AZ2387" t="s">
        <v>82</v>
      </c>
      <c r="BA2387" t="s">
        <v>116</v>
      </c>
      <c r="BB2387" t="s">
        <v>121</v>
      </c>
      <c r="BC2387">
        <v>-1</v>
      </c>
      <c r="BD2387" t="s">
        <v>76</v>
      </c>
      <c r="BE2387">
        <v>12</v>
      </c>
      <c r="BF2387" t="s">
        <v>147</v>
      </c>
      <c r="BG2387" t="s">
        <v>154</v>
      </c>
      <c r="BH2387">
        <v>365243</v>
      </c>
      <c r="BI2387">
        <v>-360</v>
      </c>
      <c r="BJ2387">
        <v>-30</v>
      </c>
      <c r="BK2387">
        <v>-60</v>
      </c>
      <c r="BL2387">
        <v>-57</v>
      </c>
      <c r="BM2387">
        <v>1</v>
      </c>
    </row>
    <row r="2388" spans="1:65" x14ac:dyDescent="0.3">
      <c r="A2388">
        <v>120602</v>
      </c>
      <c r="B2388">
        <v>0</v>
      </c>
      <c r="C2388" t="s">
        <v>65</v>
      </c>
      <c r="D2388" t="s">
        <v>88</v>
      </c>
      <c r="E2388" t="s">
        <v>68</v>
      </c>
      <c r="F2388" t="s">
        <v>67</v>
      </c>
      <c r="G2388">
        <v>0</v>
      </c>
      <c r="H2388">
        <v>202500</v>
      </c>
      <c r="I2388">
        <v>1078200</v>
      </c>
      <c r="J2388" t="s">
        <v>69</v>
      </c>
      <c r="K2388" t="s">
        <v>70</v>
      </c>
      <c r="L2388" t="s">
        <v>91</v>
      </c>
      <c r="M2388" t="s">
        <v>169</v>
      </c>
      <c r="N2388">
        <v>5.0020000000000004E-3</v>
      </c>
      <c r="O2388">
        <v>10927</v>
      </c>
      <c r="P2388">
        <v>3789</v>
      </c>
      <c r="Q2388">
        <v>3024</v>
      </c>
      <c r="R2388">
        <v>3060</v>
      </c>
      <c r="S2388">
        <v>3</v>
      </c>
      <c r="T2388">
        <v>3</v>
      </c>
      <c r="U2388" t="s">
        <v>120</v>
      </c>
      <c r="V2388">
        <v>21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 t="s">
        <v>122</v>
      </c>
      <c r="AD2388">
        <v>2652551</v>
      </c>
      <c r="AE2388" t="s">
        <v>93</v>
      </c>
      <c r="AF2388">
        <v>5183.46</v>
      </c>
      <c r="AG2388">
        <v>31455</v>
      </c>
      <c r="AH2388">
        <v>28309.5</v>
      </c>
      <c r="AI2388">
        <v>3145.5</v>
      </c>
      <c r="AJ2388">
        <v>31455</v>
      </c>
      <c r="AK2388" t="s">
        <v>109</v>
      </c>
      <c r="AL2388">
        <v>13</v>
      </c>
      <c r="AM2388" t="s">
        <v>68</v>
      </c>
      <c r="AN2388">
        <v>1</v>
      </c>
      <c r="AO2388">
        <v>0.108909091</v>
      </c>
      <c r="AR2388" t="s">
        <v>79</v>
      </c>
      <c r="AS2388" t="s">
        <v>77</v>
      </c>
      <c r="AT2388">
        <v>-2526</v>
      </c>
      <c r="AU2388" t="s">
        <v>78</v>
      </c>
      <c r="AV2388" t="s">
        <v>79</v>
      </c>
      <c r="AW2388" t="s">
        <v>80</v>
      </c>
      <c r="AX2388" t="s">
        <v>81</v>
      </c>
      <c r="AY2388" t="s">
        <v>103</v>
      </c>
      <c r="AZ2388" t="s">
        <v>96</v>
      </c>
      <c r="BA2388" t="s">
        <v>76</v>
      </c>
      <c r="BB2388" t="s">
        <v>104</v>
      </c>
      <c r="BC2388">
        <v>77</v>
      </c>
      <c r="BD2388" t="s">
        <v>85</v>
      </c>
      <c r="BE2388">
        <v>6</v>
      </c>
      <c r="BF2388" t="s">
        <v>147</v>
      </c>
      <c r="BG2388" t="s">
        <v>106</v>
      </c>
      <c r="BH2388">
        <v>365243</v>
      </c>
      <c r="BI2388">
        <v>-2495</v>
      </c>
      <c r="BJ2388">
        <v>-2345</v>
      </c>
      <c r="BK2388">
        <v>-2345</v>
      </c>
      <c r="BL2388">
        <v>-2342</v>
      </c>
      <c r="BM2388">
        <v>0</v>
      </c>
    </row>
    <row r="2389" spans="1:65" x14ac:dyDescent="0.3">
      <c r="A2389">
        <v>120605</v>
      </c>
      <c r="B2389">
        <v>0</v>
      </c>
      <c r="C2389" t="s">
        <v>65</v>
      </c>
      <c r="D2389" t="s">
        <v>66</v>
      </c>
      <c r="E2389" t="s">
        <v>67</v>
      </c>
      <c r="F2389" t="s">
        <v>68</v>
      </c>
      <c r="G2389">
        <v>0</v>
      </c>
      <c r="H2389">
        <v>157500</v>
      </c>
      <c r="I2389">
        <v>427450.5</v>
      </c>
      <c r="J2389" t="s">
        <v>89</v>
      </c>
      <c r="K2389" t="s">
        <v>70</v>
      </c>
      <c r="L2389" t="s">
        <v>91</v>
      </c>
      <c r="M2389" t="s">
        <v>169</v>
      </c>
      <c r="N2389">
        <v>7.0200000000000002E-3</v>
      </c>
      <c r="O2389">
        <v>10122</v>
      </c>
      <c r="P2389">
        <v>1389</v>
      </c>
      <c r="Q2389">
        <v>10094</v>
      </c>
      <c r="R2389">
        <v>2406</v>
      </c>
      <c r="S2389">
        <v>2</v>
      </c>
      <c r="T2389">
        <v>2</v>
      </c>
      <c r="U2389" t="s">
        <v>123</v>
      </c>
      <c r="V2389">
        <v>13</v>
      </c>
      <c r="W2389">
        <v>0</v>
      </c>
      <c r="X2389">
        <v>0</v>
      </c>
      <c r="Y2389">
        <v>0</v>
      </c>
      <c r="Z2389">
        <v>1</v>
      </c>
      <c r="AA2389">
        <v>1</v>
      </c>
      <c r="AB2389">
        <v>0</v>
      </c>
      <c r="AC2389" t="s">
        <v>141</v>
      </c>
      <c r="AD2389">
        <v>1100576</v>
      </c>
      <c r="AE2389" t="s">
        <v>93</v>
      </c>
      <c r="AF2389">
        <v>10086.299999999999</v>
      </c>
      <c r="AG2389">
        <v>145989</v>
      </c>
      <c r="AH2389">
        <v>167634</v>
      </c>
      <c r="AI2389">
        <v>0</v>
      </c>
      <c r="AJ2389">
        <v>145989</v>
      </c>
      <c r="AK2389" t="s">
        <v>125</v>
      </c>
      <c r="AL2389">
        <v>14</v>
      </c>
      <c r="AM2389" t="s">
        <v>68</v>
      </c>
      <c r="AN2389">
        <v>1</v>
      </c>
      <c r="AO2389">
        <v>0</v>
      </c>
      <c r="AR2389" t="s">
        <v>79</v>
      </c>
      <c r="AS2389" t="s">
        <v>77</v>
      </c>
      <c r="AT2389">
        <v>-678</v>
      </c>
      <c r="AU2389" t="s">
        <v>78</v>
      </c>
      <c r="AV2389" t="s">
        <v>79</v>
      </c>
      <c r="AX2389" t="s">
        <v>81</v>
      </c>
      <c r="AY2389" t="s">
        <v>111</v>
      </c>
      <c r="AZ2389" t="s">
        <v>96</v>
      </c>
      <c r="BA2389" t="s">
        <v>76</v>
      </c>
      <c r="BB2389" t="s">
        <v>104</v>
      </c>
      <c r="BC2389">
        <v>1500</v>
      </c>
      <c r="BD2389" t="s">
        <v>85</v>
      </c>
      <c r="BE2389">
        <v>24</v>
      </c>
      <c r="BF2389" t="s">
        <v>147</v>
      </c>
      <c r="BG2389" t="s">
        <v>151</v>
      </c>
      <c r="BH2389">
        <v>365243</v>
      </c>
      <c r="BI2389">
        <v>-647</v>
      </c>
      <c r="BJ2389">
        <v>43</v>
      </c>
      <c r="BK2389">
        <v>-647</v>
      </c>
      <c r="BL2389">
        <v>-638</v>
      </c>
      <c r="BM2389">
        <v>0</v>
      </c>
    </row>
    <row r="2390" spans="1:65" x14ac:dyDescent="0.3">
      <c r="A2390">
        <v>120605</v>
      </c>
      <c r="B2390">
        <v>0</v>
      </c>
      <c r="C2390" t="s">
        <v>65</v>
      </c>
      <c r="D2390" t="s">
        <v>66</v>
      </c>
      <c r="E2390" t="s">
        <v>67</v>
      </c>
      <c r="F2390" t="s">
        <v>68</v>
      </c>
      <c r="G2390">
        <v>0</v>
      </c>
      <c r="H2390">
        <v>157500</v>
      </c>
      <c r="I2390">
        <v>427450.5</v>
      </c>
      <c r="J2390" t="s">
        <v>89</v>
      </c>
      <c r="K2390" t="s">
        <v>70</v>
      </c>
      <c r="L2390" t="s">
        <v>91</v>
      </c>
      <c r="M2390" t="s">
        <v>169</v>
      </c>
      <c r="N2390">
        <v>7.0200000000000002E-3</v>
      </c>
      <c r="O2390">
        <v>10122</v>
      </c>
      <c r="P2390">
        <v>1389</v>
      </c>
      <c r="Q2390">
        <v>10094</v>
      </c>
      <c r="R2390">
        <v>2406</v>
      </c>
      <c r="S2390">
        <v>2</v>
      </c>
      <c r="T2390">
        <v>2</v>
      </c>
      <c r="U2390" t="s">
        <v>123</v>
      </c>
      <c r="V2390">
        <v>13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0</v>
      </c>
      <c r="AC2390" t="s">
        <v>141</v>
      </c>
      <c r="AD2390">
        <v>2672956</v>
      </c>
      <c r="AE2390" t="s">
        <v>93</v>
      </c>
      <c r="AF2390">
        <v>8469.8549999999996</v>
      </c>
      <c r="AG2390">
        <v>108387</v>
      </c>
      <c r="AH2390">
        <v>139594.5</v>
      </c>
      <c r="AI2390">
        <v>0</v>
      </c>
      <c r="AJ2390">
        <v>108387</v>
      </c>
      <c r="AK2390" t="s">
        <v>75</v>
      </c>
      <c r="AL2390">
        <v>16</v>
      </c>
      <c r="AM2390" t="s">
        <v>68</v>
      </c>
      <c r="AN2390">
        <v>1</v>
      </c>
      <c r="AO2390">
        <v>0</v>
      </c>
      <c r="AR2390" t="s">
        <v>79</v>
      </c>
      <c r="AS2390" t="s">
        <v>77</v>
      </c>
      <c r="AT2390">
        <v>-1079</v>
      </c>
      <c r="AU2390" t="s">
        <v>78</v>
      </c>
      <c r="AV2390" t="s">
        <v>79</v>
      </c>
      <c r="AW2390" t="s">
        <v>101</v>
      </c>
      <c r="AX2390" t="s">
        <v>81</v>
      </c>
      <c r="AY2390" t="s">
        <v>95</v>
      </c>
      <c r="AZ2390" t="s">
        <v>96</v>
      </c>
      <c r="BA2390" t="s">
        <v>76</v>
      </c>
      <c r="BB2390" t="s">
        <v>104</v>
      </c>
      <c r="BC2390">
        <v>1500</v>
      </c>
      <c r="BD2390" t="s">
        <v>85</v>
      </c>
      <c r="BE2390">
        <v>18</v>
      </c>
      <c r="BF2390" t="s">
        <v>97</v>
      </c>
      <c r="BG2390" t="s">
        <v>98</v>
      </c>
      <c r="BH2390">
        <v>365243</v>
      </c>
      <c r="BI2390">
        <v>-1048</v>
      </c>
      <c r="BJ2390">
        <v>-538</v>
      </c>
      <c r="BK2390">
        <v>-628</v>
      </c>
      <c r="BL2390">
        <v>-624</v>
      </c>
      <c r="BM2390">
        <v>0</v>
      </c>
    </row>
    <row r="2391" spans="1:65" x14ac:dyDescent="0.3">
      <c r="A2391">
        <v>120613</v>
      </c>
      <c r="B2391">
        <v>0</v>
      </c>
      <c r="C2391" t="s">
        <v>65</v>
      </c>
      <c r="D2391" t="s">
        <v>88</v>
      </c>
      <c r="E2391" t="s">
        <v>68</v>
      </c>
      <c r="F2391" t="s">
        <v>67</v>
      </c>
      <c r="G2391">
        <v>0</v>
      </c>
      <c r="H2391">
        <v>202500</v>
      </c>
      <c r="I2391">
        <v>1293502.5</v>
      </c>
      <c r="J2391" t="s">
        <v>133</v>
      </c>
      <c r="K2391" t="s">
        <v>70</v>
      </c>
      <c r="L2391" t="s">
        <v>91</v>
      </c>
      <c r="M2391" t="s">
        <v>72</v>
      </c>
      <c r="N2391">
        <v>1.8849999999999999E-2</v>
      </c>
      <c r="O2391">
        <v>13457</v>
      </c>
      <c r="P2391">
        <v>1369</v>
      </c>
      <c r="Q2391">
        <v>7533</v>
      </c>
      <c r="R2391">
        <v>4306</v>
      </c>
      <c r="S2391">
        <v>2</v>
      </c>
      <c r="T2391">
        <v>2</v>
      </c>
      <c r="U2391" t="s">
        <v>120</v>
      </c>
      <c r="V2391">
        <v>18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t="s">
        <v>168</v>
      </c>
      <c r="AD2391">
        <v>2207321</v>
      </c>
      <c r="AE2391" t="s">
        <v>93</v>
      </c>
      <c r="AF2391">
        <v>4224.6000000000004</v>
      </c>
      <c r="AG2391">
        <v>101412</v>
      </c>
      <c r="AH2391">
        <v>90657</v>
      </c>
      <c r="AI2391">
        <v>10755</v>
      </c>
      <c r="AJ2391">
        <v>101412</v>
      </c>
      <c r="AK2391" t="s">
        <v>75</v>
      </c>
      <c r="AL2391">
        <v>12</v>
      </c>
      <c r="AM2391" t="s">
        <v>68</v>
      </c>
      <c r="AN2391">
        <v>1</v>
      </c>
      <c r="AO2391">
        <v>0.115500855</v>
      </c>
      <c r="AR2391" t="s">
        <v>79</v>
      </c>
      <c r="AS2391" t="s">
        <v>77</v>
      </c>
      <c r="AT2391">
        <v>-2628</v>
      </c>
      <c r="AU2391" t="s">
        <v>78</v>
      </c>
      <c r="AV2391" t="s">
        <v>79</v>
      </c>
      <c r="AW2391" t="s">
        <v>101</v>
      </c>
      <c r="AX2391" t="s">
        <v>81</v>
      </c>
      <c r="AY2391" t="s">
        <v>103</v>
      </c>
      <c r="AZ2391" t="s">
        <v>96</v>
      </c>
      <c r="BA2391" t="s">
        <v>76</v>
      </c>
      <c r="BB2391" t="s">
        <v>104</v>
      </c>
      <c r="BC2391">
        <v>1000</v>
      </c>
      <c r="BD2391" t="s">
        <v>85</v>
      </c>
      <c r="BE2391">
        <v>24</v>
      </c>
      <c r="BF2391" t="s">
        <v>97</v>
      </c>
      <c r="BG2391" t="s">
        <v>98</v>
      </c>
      <c r="BH2391">
        <v>365243</v>
      </c>
      <c r="BI2391">
        <v>-2597</v>
      </c>
      <c r="BJ2391">
        <v>-1907</v>
      </c>
      <c r="BK2391">
        <v>-2567</v>
      </c>
      <c r="BL2391">
        <v>-2558</v>
      </c>
      <c r="BM2391">
        <v>0</v>
      </c>
    </row>
    <row r="2392" spans="1:65" x14ac:dyDescent="0.3">
      <c r="A2392">
        <v>120621</v>
      </c>
      <c r="B2392">
        <v>1</v>
      </c>
      <c r="C2392" t="s">
        <v>65</v>
      </c>
      <c r="D2392" t="s">
        <v>88</v>
      </c>
      <c r="E2392" t="s">
        <v>67</v>
      </c>
      <c r="F2392" t="s">
        <v>67</v>
      </c>
      <c r="G2392">
        <v>0</v>
      </c>
      <c r="H2392">
        <v>274500</v>
      </c>
      <c r="I2392">
        <v>239850</v>
      </c>
      <c r="J2392" t="s">
        <v>113</v>
      </c>
      <c r="K2392" t="s">
        <v>90</v>
      </c>
      <c r="L2392" t="s">
        <v>91</v>
      </c>
      <c r="M2392" t="s">
        <v>72</v>
      </c>
      <c r="N2392">
        <v>1.0005999999999999E-2</v>
      </c>
      <c r="O2392">
        <v>24552</v>
      </c>
      <c r="P2392">
        <v>365243</v>
      </c>
      <c r="Q2392">
        <v>11549</v>
      </c>
      <c r="R2392">
        <v>4240</v>
      </c>
      <c r="S2392">
        <v>2</v>
      </c>
      <c r="T2392">
        <v>1</v>
      </c>
      <c r="U2392" t="s">
        <v>123</v>
      </c>
      <c r="V2392">
        <v>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76</v>
      </c>
      <c r="AD2392">
        <v>1661277</v>
      </c>
      <c r="AE2392" t="s">
        <v>93</v>
      </c>
      <c r="AF2392">
        <v>24208.605</v>
      </c>
      <c r="AG2392">
        <v>224505</v>
      </c>
      <c r="AH2392">
        <v>216724.5</v>
      </c>
      <c r="AI2392">
        <v>22450.5</v>
      </c>
      <c r="AJ2392">
        <v>224505</v>
      </c>
      <c r="AK2392" t="s">
        <v>94</v>
      </c>
      <c r="AL2392">
        <v>10</v>
      </c>
      <c r="AM2392" t="s">
        <v>68</v>
      </c>
      <c r="AN2392">
        <v>1</v>
      </c>
      <c r="AO2392">
        <v>0.10222906</v>
      </c>
      <c r="AR2392" t="s">
        <v>79</v>
      </c>
      <c r="AS2392" t="s">
        <v>77</v>
      </c>
      <c r="AT2392">
        <v>-1297</v>
      </c>
      <c r="AU2392" t="s">
        <v>78</v>
      </c>
      <c r="AV2392" t="s">
        <v>79</v>
      </c>
      <c r="AW2392" t="s">
        <v>177</v>
      </c>
      <c r="AX2392" t="s">
        <v>81</v>
      </c>
      <c r="AY2392" t="s">
        <v>103</v>
      </c>
      <c r="AZ2392" t="s">
        <v>96</v>
      </c>
      <c r="BA2392" t="s">
        <v>76</v>
      </c>
      <c r="BB2392" t="s">
        <v>138</v>
      </c>
      <c r="BC2392">
        <v>148</v>
      </c>
      <c r="BD2392" t="s">
        <v>85</v>
      </c>
      <c r="BE2392">
        <v>10</v>
      </c>
      <c r="BF2392" t="s">
        <v>112</v>
      </c>
      <c r="BG2392" t="s">
        <v>151</v>
      </c>
      <c r="BH2392">
        <v>365243</v>
      </c>
      <c r="BI2392">
        <v>-1266</v>
      </c>
      <c r="BJ2392">
        <v>-996</v>
      </c>
      <c r="BK2392">
        <v>-996</v>
      </c>
      <c r="BL2392">
        <v>-988</v>
      </c>
      <c r="BM2392">
        <v>0</v>
      </c>
    </row>
    <row r="2393" spans="1:65" x14ac:dyDescent="0.3">
      <c r="A2393">
        <v>120621</v>
      </c>
      <c r="B2393">
        <v>1</v>
      </c>
      <c r="C2393" t="s">
        <v>65</v>
      </c>
      <c r="D2393" t="s">
        <v>88</v>
      </c>
      <c r="E2393" t="s">
        <v>67</v>
      </c>
      <c r="F2393" t="s">
        <v>67</v>
      </c>
      <c r="G2393">
        <v>0</v>
      </c>
      <c r="H2393">
        <v>274500</v>
      </c>
      <c r="I2393">
        <v>239850</v>
      </c>
      <c r="J2393" t="s">
        <v>113</v>
      </c>
      <c r="K2393" t="s">
        <v>90</v>
      </c>
      <c r="L2393" t="s">
        <v>91</v>
      </c>
      <c r="M2393" t="s">
        <v>72</v>
      </c>
      <c r="N2393">
        <v>1.0005999999999999E-2</v>
      </c>
      <c r="O2393">
        <v>24552</v>
      </c>
      <c r="P2393">
        <v>365243</v>
      </c>
      <c r="Q2393">
        <v>11549</v>
      </c>
      <c r="R2393">
        <v>4240</v>
      </c>
      <c r="S2393">
        <v>2</v>
      </c>
      <c r="T2393">
        <v>1</v>
      </c>
      <c r="U2393" t="s">
        <v>123</v>
      </c>
      <c r="V2393">
        <v>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76</v>
      </c>
      <c r="AD2393">
        <v>2458477</v>
      </c>
      <c r="AE2393" t="s">
        <v>93</v>
      </c>
      <c r="AF2393">
        <v>19422.72</v>
      </c>
      <c r="AG2393">
        <v>86085</v>
      </c>
      <c r="AH2393">
        <v>94468.5</v>
      </c>
      <c r="AI2393">
        <v>6309</v>
      </c>
      <c r="AJ2393">
        <v>86085</v>
      </c>
      <c r="AK2393" t="s">
        <v>109</v>
      </c>
      <c r="AL2393">
        <v>14</v>
      </c>
      <c r="AM2393" t="s">
        <v>68</v>
      </c>
      <c r="AN2393">
        <v>1</v>
      </c>
      <c r="AO2393">
        <v>6.8180641E-2</v>
      </c>
      <c r="AR2393" t="s">
        <v>79</v>
      </c>
      <c r="AS2393" t="s">
        <v>77</v>
      </c>
      <c r="AT2393">
        <v>-1697</v>
      </c>
      <c r="AU2393" t="s">
        <v>78</v>
      </c>
      <c r="AV2393" t="s">
        <v>79</v>
      </c>
      <c r="AX2393" t="s">
        <v>81</v>
      </c>
      <c r="AY2393" t="s">
        <v>111</v>
      </c>
      <c r="AZ2393" t="s">
        <v>96</v>
      </c>
      <c r="BA2393" t="s">
        <v>76</v>
      </c>
      <c r="BB2393" t="s">
        <v>104</v>
      </c>
      <c r="BC2393">
        <v>30</v>
      </c>
      <c r="BD2393" t="s">
        <v>105</v>
      </c>
      <c r="BE2393">
        <v>6</v>
      </c>
      <c r="BF2393" t="s">
        <v>86</v>
      </c>
      <c r="BG2393" t="s">
        <v>106</v>
      </c>
      <c r="BH2393">
        <v>365243</v>
      </c>
      <c r="BI2393">
        <v>-1660</v>
      </c>
      <c r="BJ2393">
        <v>-1510</v>
      </c>
      <c r="BK2393">
        <v>-1510</v>
      </c>
      <c r="BL2393">
        <v>-1499</v>
      </c>
      <c r="BM2393">
        <v>0</v>
      </c>
    </row>
    <row r="2394" spans="1:65" x14ac:dyDescent="0.3">
      <c r="A2394">
        <v>120636</v>
      </c>
      <c r="B2394">
        <v>0</v>
      </c>
      <c r="C2394" t="s">
        <v>65</v>
      </c>
      <c r="D2394" t="s">
        <v>88</v>
      </c>
      <c r="E2394" t="s">
        <v>67</v>
      </c>
      <c r="F2394" t="s">
        <v>68</v>
      </c>
      <c r="G2394">
        <v>0</v>
      </c>
      <c r="H2394">
        <v>67500</v>
      </c>
      <c r="I2394">
        <v>254700</v>
      </c>
      <c r="J2394" t="s">
        <v>69</v>
      </c>
      <c r="K2394" t="s">
        <v>70</v>
      </c>
      <c r="L2394" t="s">
        <v>91</v>
      </c>
      <c r="M2394" t="s">
        <v>72</v>
      </c>
      <c r="N2394">
        <v>1.9101E-2</v>
      </c>
      <c r="O2394">
        <v>19853</v>
      </c>
      <c r="P2394">
        <v>1362</v>
      </c>
      <c r="Q2394">
        <v>10064</v>
      </c>
      <c r="R2394">
        <v>2196</v>
      </c>
      <c r="S2394">
        <v>2</v>
      </c>
      <c r="T2394">
        <v>2</v>
      </c>
      <c r="U2394" t="s">
        <v>120</v>
      </c>
      <c r="V2394">
        <v>15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205</v>
      </c>
      <c r="AD2394">
        <v>2723056</v>
      </c>
      <c r="AE2394" t="s">
        <v>93</v>
      </c>
      <c r="AF2394">
        <v>6111.4049999999997</v>
      </c>
      <c r="AG2394">
        <v>61069.5</v>
      </c>
      <c r="AH2394">
        <v>54958.5</v>
      </c>
      <c r="AI2394">
        <v>6111</v>
      </c>
      <c r="AJ2394">
        <v>61069.5</v>
      </c>
      <c r="AK2394" t="s">
        <v>75</v>
      </c>
      <c r="AL2394">
        <v>13</v>
      </c>
      <c r="AM2394" t="s">
        <v>68</v>
      </c>
      <c r="AN2394">
        <v>1</v>
      </c>
      <c r="AO2394">
        <v>0.10898131699999999</v>
      </c>
      <c r="AR2394" t="s">
        <v>79</v>
      </c>
      <c r="AS2394" t="s">
        <v>77</v>
      </c>
      <c r="AT2394">
        <v>-983</v>
      </c>
      <c r="AU2394" t="s">
        <v>78</v>
      </c>
      <c r="AV2394" t="s">
        <v>79</v>
      </c>
      <c r="AW2394" t="s">
        <v>80</v>
      </c>
      <c r="AX2394" t="s">
        <v>102</v>
      </c>
      <c r="AY2394" t="s">
        <v>111</v>
      </c>
      <c r="AZ2394" t="s">
        <v>96</v>
      </c>
      <c r="BA2394" t="s">
        <v>76</v>
      </c>
      <c r="BB2394" t="s">
        <v>104</v>
      </c>
      <c r="BC2394">
        <v>202</v>
      </c>
      <c r="BD2394" t="s">
        <v>85</v>
      </c>
      <c r="BE2394">
        <v>10</v>
      </c>
      <c r="BF2394" t="s">
        <v>112</v>
      </c>
      <c r="BG2394" t="s">
        <v>151</v>
      </c>
      <c r="BH2394">
        <v>365243</v>
      </c>
      <c r="BI2394">
        <v>-951</v>
      </c>
      <c r="BJ2394">
        <v>-681</v>
      </c>
      <c r="BK2394">
        <v>-681</v>
      </c>
      <c r="BL2394">
        <v>-673</v>
      </c>
      <c r="BM2394">
        <v>0</v>
      </c>
    </row>
    <row r="2395" spans="1:65" x14ac:dyDescent="0.3">
      <c r="A2395">
        <v>120641</v>
      </c>
      <c r="B2395">
        <v>0</v>
      </c>
      <c r="C2395" t="s">
        <v>65</v>
      </c>
      <c r="D2395" t="s">
        <v>66</v>
      </c>
      <c r="E2395" t="s">
        <v>67</v>
      </c>
      <c r="F2395" t="s">
        <v>68</v>
      </c>
      <c r="G2395">
        <v>0</v>
      </c>
      <c r="H2395">
        <v>90000</v>
      </c>
      <c r="I2395">
        <v>568800</v>
      </c>
      <c r="J2395" t="s">
        <v>89</v>
      </c>
      <c r="K2395" t="s">
        <v>70</v>
      </c>
      <c r="L2395" t="s">
        <v>91</v>
      </c>
      <c r="M2395" t="s">
        <v>72</v>
      </c>
      <c r="N2395">
        <v>3.5791999999999997E-2</v>
      </c>
      <c r="O2395">
        <v>18793</v>
      </c>
      <c r="P2395">
        <v>576</v>
      </c>
      <c r="Q2395">
        <v>4998</v>
      </c>
      <c r="R2395">
        <v>2322</v>
      </c>
      <c r="S2395">
        <v>2</v>
      </c>
      <c r="T2395">
        <v>2</v>
      </c>
      <c r="U2395" t="s">
        <v>125</v>
      </c>
      <c r="V2395">
        <v>11</v>
      </c>
      <c r="W2395">
        <v>0</v>
      </c>
      <c r="X2395">
        <v>1</v>
      </c>
      <c r="Y2395">
        <v>1</v>
      </c>
      <c r="Z2395">
        <v>0</v>
      </c>
      <c r="AA2395">
        <v>1</v>
      </c>
      <c r="AB2395">
        <v>1</v>
      </c>
      <c r="AC2395" t="s">
        <v>173</v>
      </c>
      <c r="AD2395">
        <v>1131735</v>
      </c>
      <c r="AE2395" t="s">
        <v>93</v>
      </c>
      <c r="AF2395">
        <v>11046.375</v>
      </c>
      <c r="AG2395">
        <v>110475</v>
      </c>
      <c r="AH2395">
        <v>99427.5</v>
      </c>
      <c r="AI2395">
        <v>11047.5</v>
      </c>
      <c r="AJ2395">
        <v>110475</v>
      </c>
      <c r="AK2395" t="s">
        <v>73</v>
      </c>
      <c r="AL2395">
        <v>14</v>
      </c>
      <c r="AM2395" t="s">
        <v>68</v>
      </c>
      <c r="AN2395">
        <v>1</v>
      </c>
      <c r="AO2395">
        <v>0.108909091</v>
      </c>
      <c r="AR2395" t="s">
        <v>79</v>
      </c>
      <c r="AS2395" t="s">
        <v>77</v>
      </c>
      <c r="AT2395">
        <v>-1657</v>
      </c>
      <c r="AU2395" t="s">
        <v>78</v>
      </c>
      <c r="AV2395" t="s">
        <v>79</v>
      </c>
      <c r="AX2395" t="s">
        <v>161</v>
      </c>
      <c r="AY2395" t="s">
        <v>207</v>
      </c>
      <c r="AZ2395" t="s">
        <v>96</v>
      </c>
      <c r="BA2395" t="s">
        <v>76</v>
      </c>
      <c r="BB2395" t="s">
        <v>138</v>
      </c>
      <c r="BC2395">
        <v>78</v>
      </c>
      <c r="BD2395" t="s">
        <v>85</v>
      </c>
      <c r="BE2395">
        <v>10</v>
      </c>
      <c r="BF2395" t="s">
        <v>112</v>
      </c>
      <c r="BG2395" t="s">
        <v>151</v>
      </c>
      <c r="BH2395">
        <v>365243</v>
      </c>
      <c r="BI2395">
        <v>-1621</v>
      </c>
      <c r="BJ2395">
        <v>-1351</v>
      </c>
      <c r="BK2395">
        <v>-1351</v>
      </c>
      <c r="BL2395">
        <v>-1339</v>
      </c>
      <c r="BM2395">
        <v>0</v>
      </c>
    </row>
    <row r="2396" spans="1:65" x14ac:dyDescent="0.3">
      <c r="A2396">
        <v>120653</v>
      </c>
      <c r="B2396">
        <v>0</v>
      </c>
      <c r="C2396" t="s">
        <v>65</v>
      </c>
      <c r="D2396" t="s">
        <v>88</v>
      </c>
      <c r="E2396" t="s">
        <v>67</v>
      </c>
      <c r="F2396" t="s">
        <v>68</v>
      </c>
      <c r="G2396">
        <v>0</v>
      </c>
      <c r="H2396">
        <v>216000</v>
      </c>
      <c r="I2396">
        <v>409716</v>
      </c>
      <c r="J2396" t="s">
        <v>113</v>
      </c>
      <c r="K2396" t="s">
        <v>70</v>
      </c>
      <c r="L2396" t="s">
        <v>119</v>
      </c>
      <c r="M2396" t="s">
        <v>72</v>
      </c>
      <c r="N2396">
        <v>7.0200000000000002E-3</v>
      </c>
      <c r="O2396">
        <v>23769</v>
      </c>
      <c r="P2396">
        <v>365243</v>
      </c>
      <c r="Q2396">
        <v>4038</v>
      </c>
      <c r="R2396">
        <v>4641</v>
      </c>
      <c r="S2396">
        <v>2</v>
      </c>
      <c r="T2396">
        <v>2</v>
      </c>
      <c r="U2396" t="s">
        <v>120</v>
      </c>
      <c r="V2396">
        <v>14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76</v>
      </c>
      <c r="AD2396">
        <v>1962595</v>
      </c>
      <c r="AE2396" t="s">
        <v>99</v>
      </c>
      <c r="AF2396">
        <v>15750</v>
      </c>
      <c r="AG2396">
        <v>315000</v>
      </c>
      <c r="AH2396">
        <v>315000</v>
      </c>
      <c r="AJ2396">
        <v>315000</v>
      </c>
      <c r="AK2396" t="s">
        <v>94</v>
      </c>
      <c r="AL2396">
        <v>11</v>
      </c>
      <c r="AM2396" t="s">
        <v>68</v>
      </c>
      <c r="AN2396">
        <v>1</v>
      </c>
      <c r="AR2396" t="s">
        <v>79</v>
      </c>
      <c r="AS2396" t="s">
        <v>77</v>
      </c>
      <c r="AT2396">
        <v>-333</v>
      </c>
      <c r="AU2396" t="s">
        <v>76</v>
      </c>
      <c r="AV2396" t="s">
        <v>79</v>
      </c>
      <c r="AW2396" t="s">
        <v>101</v>
      </c>
      <c r="AX2396" t="s">
        <v>81</v>
      </c>
      <c r="AY2396" t="s">
        <v>76</v>
      </c>
      <c r="AZ2396" t="s">
        <v>131</v>
      </c>
      <c r="BA2396" t="s">
        <v>116</v>
      </c>
      <c r="BB2396" t="s">
        <v>121</v>
      </c>
      <c r="BC2396">
        <v>-1</v>
      </c>
      <c r="BD2396" t="s">
        <v>76</v>
      </c>
      <c r="BE2396">
        <v>0</v>
      </c>
      <c r="BF2396" t="s">
        <v>76</v>
      </c>
      <c r="BG2396" t="s">
        <v>160</v>
      </c>
      <c r="BH2396">
        <v>-332</v>
      </c>
      <c r="BI2396">
        <v>-292</v>
      </c>
      <c r="BJ2396">
        <v>365243</v>
      </c>
      <c r="BK2396">
        <v>365243</v>
      </c>
      <c r="BL2396">
        <v>365243</v>
      </c>
      <c r="BM2396">
        <v>0</v>
      </c>
    </row>
    <row r="2397" spans="1:65" x14ac:dyDescent="0.3">
      <c r="A2397">
        <v>120655</v>
      </c>
      <c r="B2397">
        <v>0</v>
      </c>
      <c r="C2397" t="s">
        <v>65</v>
      </c>
      <c r="D2397" t="s">
        <v>88</v>
      </c>
      <c r="E2397" t="s">
        <v>67</v>
      </c>
      <c r="F2397" t="s">
        <v>68</v>
      </c>
      <c r="G2397">
        <v>0</v>
      </c>
      <c r="H2397">
        <v>247500</v>
      </c>
      <c r="I2397">
        <v>314100</v>
      </c>
      <c r="J2397" t="s">
        <v>69</v>
      </c>
      <c r="K2397" t="s">
        <v>90</v>
      </c>
      <c r="L2397" t="s">
        <v>71</v>
      </c>
      <c r="M2397" t="s">
        <v>72</v>
      </c>
      <c r="N2397">
        <v>2.2624999999999999E-2</v>
      </c>
      <c r="O2397">
        <v>10258</v>
      </c>
      <c r="P2397">
        <v>791</v>
      </c>
      <c r="Q2397">
        <v>4237</v>
      </c>
      <c r="R2397">
        <v>1451</v>
      </c>
      <c r="S2397">
        <v>2</v>
      </c>
      <c r="T2397">
        <v>2</v>
      </c>
      <c r="U2397" t="s">
        <v>75</v>
      </c>
      <c r="V2397">
        <v>10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 t="s">
        <v>174</v>
      </c>
      <c r="AD2397">
        <v>2179448</v>
      </c>
      <c r="AE2397" t="s">
        <v>99</v>
      </c>
      <c r="AF2397">
        <v>45000</v>
      </c>
      <c r="AG2397">
        <v>900000</v>
      </c>
      <c r="AH2397">
        <v>900000</v>
      </c>
      <c r="AJ2397">
        <v>900000</v>
      </c>
      <c r="AK2397" t="s">
        <v>125</v>
      </c>
      <c r="AL2397">
        <v>19</v>
      </c>
      <c r="AM2397" t="s">
        <v>68</v>
      </c>
      <c r="AN2397">
        <v>1</v>
      </c>
      <c r="AR2397" t="s">
        <v>79</v>
      </c>
      <c r="AS2397" t="s">
        <v>77</v>
      </c>
      <c r="AT2397">
        <v>-439</v>
      </c>
      <c r="AU2397" t="s">
        <v>76</v>
      </c>
      <c r="AV2397" t="s">
        <v>79</v>
      </c>
      <c r="AX2397" t="s">
        <v>81</v>
      </c>
      <c r="AY2397" t="s">
        <v>76</v>
      </c>
      <c r="AZ2397" t="s">
        <v>131</v>
      </c>
      <c r="BA2397" t="s">
        <v>116</v>
      </c>
      <c r="BB2397" t="s">
        <v>121</v>
      </c>
      <c r="BC2397">
        <v>-1</v>
      </c>
      <c r="BD2397" t="s">
        <v>76</v>
      </c>
      <c r="BE2397">
        <v>0</v>
      </c>
      <c r="BF2397" t="s">
        <v>76</v>
      </c>
      <c r="BG2397" t="s">
        <v>160</v>
      </c>
      <c r="BH2397">
        <v>-436</v>
      </c>
      <c r="BI2397">
        <v>-393</v>
      </c>
      <c r="BJ2397">
        <v>365243</v>
      </c>
      <c r="BK2397">
        <v>-89</v>
      </c>
      <c r="BL2397">
        <v>365243</v>
      </c>
      <c r="BM2397">
        <v>0</v>
      </c>
    </row>
    <row r="2398" spans="1:65" x14ac:dyDescent="0.3">
      <c r="A2398">
        <v>120668</v>
      </c>
      <c r="B2398">
        <v>0</v>
      </c>
      <c r="C2398" t="s">
        <v>99</v>
      </c>
      <c r="D2398" t="s">
        <v>88</v>
      </c>
      <c r="E2398" t="s">
        <v>68</v>
      </c>
      <c r="F2398" t="s">
        <v>68</v>
      </c>
      <c r="G2398">
        <v>1</v>
      </c>
      <c r="H2398">
        <v>135000</v>
      </c>
      <c r="I2398">
        <v>180000</v>
      </c>
      <c r="J2398" t="s">
        <v>89</v>
      </c>
      <c r="K2398" t="s">
        <v>70</v>
      </c>
      <c r="L2398" t="s">
        <v>71</v>
      </c>
      <c r="M2398" t="s">
        <v>72</v>
      </c>
      <c r="N2398">
        <v>3.0755000000000001E-2</v>
      </c>
      <c r="O2398">
        <v>9280</v>
      </c>
      <c r="P2398">
        <v>1423</v>
      </c>
      <c r="Q2398">
        <v>2189</v>
      </c>
      <c r="R2398">
        <v>1973</v>
      </c>
      <c r="S2398">
        <v>2</v>
      </c>
      <c r="T2398">
        <v>2</v>
      </c>
      <c r="U2398" t="s">
        <v>125</v>
      </c>
      <c r="V2398">
        <v>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175</v>
      </c>
      <c r="AD2398">
        <v>1368070</v>
      </c>
      <c r="AE2398" t="s">
        <v>65</v>
      </c>
      <c r="AF2398">
        <v>13342.365</v>
      </c>
      <c r="AG2398">
        <v>90000</v>
      </c>
      <c r="AH2398">
        <v>95940</v>
      </c>
      <c r="AJ2398">
        <v>90000</v>
      </c>
      <c r="AK2398" t="s">
        <v>109</v>
      </c>
      <c r="AL2398">
        <v>10</v>
      </c>
      <c r="AM2398" t="s">
        <v>68</v>
      </c>
      <c r="AN2398">
        <v>1</v>
      </c>
      <c r="AR2398" t="s">
        <v>76</v>
      </c>
      <c r="AS2398" t="s">
        <v>77</v>
      </c>
      <c r="AT2398">
        <v>-718</v>
      </c>
      <c r="AU2398" t="s">
        <v>78</v>
      </c>
      <c r="AV2398" t="s">
        <v>79</v>
      </c>
      <c r="AX2398" t="s">
        <v>81</v>
      </c>
      <c r="AY2398" t="s">
        <v>76</v>
      </c>
      <c r="AZ2398" t="s">
        <v>82</v>
      </c>
      <c r="BA2398" t="s">
        <v>116</v>
      </c>
      <c r="BB2398" t="s">
        <v>117</v>
      </c>
      <c r="BC2398">
        <v>2</v>
      </c>
      <c r="BD2398" t="s">
        <v>76</v>
      </c>
      <c r="BE2398">
        <v>10</v>
      </c>
      <c r="BF2398" t="s">
        <v>86</v>
      </c>
      <c r="BG2398" t="s">
        <v>172</v>
      </c>
      <c r="BH2398">
        <v>365243</v>
      </c>
      <c r="BI2398">
        <v>-628</v>
      </c>
      <c r="BJ2398">
        <v>-358</v>
      </c>
      <c r="BK2398">
        <v>-628</v>
      </c>
      <c r="BL2398">
        <v>-618</v>
      </c>
      <c r="BM2398">
        <v>1</v>
      </c>
    </row>
    <row r="2399" spans="1:65" x14ac:dyDescent="0.3">
      <c r="A2399">
        <v>120670</v>
      </c>
      <c r="B2399">
        <v>0</v>
      </c>
      <c r="C2399" t="s">
        <v>65</v>
      </c>
      <c r="D2399" t="s">
        <v>66</v>
      </c>
      <c r="E2399" t="s">
        <v>68</v>
      </c>
      <c r="F2399" t="s">
        <v>68</v>
      </c>
      <c r="G2399">
        <v>2</v>
      </c>
      <c r="H2399">
        <v>315000</v>
      </c>
      <c r="I2399">
        <v>1288350</v>
      </c>
      <c r="J2399" t="s">
        <v>69</v>
      </c>
      <c r="K2399" t="s">
        <v>70</v>
      </c>
      <c r="L2399" t="s">
        <v>91</v>
      </c>
      <c r="M2399" t="s">
        <v>72</v>
      </c>
      <c r="N2399">
        <v>1.0031999999999999E-2</v>
      </c>
      <c r="O2399">
        <v>14602</v>
      </c>
      <c r="P2399">
        <v>303</v>
      </c>
      <c r="Q2399">
        <v>1009</v>
      </c>
      <c r="R2399">
        <v>4432</v>
      </c>
      <c r="S2399">
        <v>2</v>
      </c>
      <c r="T2399">
        <v>2</v>
      </c>
      <c r="U2399" t="s">
        <v>109</v>
      </c>
      <c r="V2399">
        <v>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92</v>
      </c>
      <c r="AD2399">
        <v>1966220</v>
      </c>
      <c r="AE2399" t="s">
        <v>65</v>
      </c>
      <c r="AG2399">
        <v>0</v>
      </c>
      <c r="AH2399">
        <v>0</v>
      </c>
      <c r="AK2399" t="s">
        <v>109</v>
      </c>
      <c r="AL2399">
        <v>4</v>
      </c>
      <c r="AM2399" t="s">
        <v>68</v>
      </c>
      <c r="AN2399">
        <v>1</v>
      </c>
      <c r="AR2399" t="s">
        <v>76</v>
      </c>
      <c r="AS2399" t="s">
        <v>129</v>
      </c>
      <c r="AT2399">
        <v>-126</v>
      </c>
      <c r="AU2399" t="s">
        <v>76</v>
      </c>
      <c r="AV2399" t="s">
        <v>79</v>
      </c>
      <c r="AX2399" t="s">
        <v>81</v>
      </c>
      <c r="AY2399" t="s">
        <v>76</v>
      </c>
      <c r="AZ2399" t="s">
        <v>76</v>
      </c>
      <c r="BA2399" t="s">
        <v>76</v>
      </c>
      <c r="BB2399" t="s">
        <v>121</v>
      </c>
      <c r="BC2399">
        <v>-1</v>
      </c>
      <c r="BD2399" t="s">
        <v>76</v>
      </c>
      <c r="BF2399" t="s">
        <v>76</v>
      </c>
      <c r="BG2399" t="s">
        <v>82</v>
      </c>
    </row>
    <row r="2400" spans="1:65" x14ac:dyDescent="0.3">
      <c r="A2400">
        <v>120674</v>
      </c>
      <c r="B2400">
        <v>0</v>
      </c>
      <c r="C2400" t="s">
        <v>65</v>
      </c>
      <c r="D2400" t="s">
        <v>66</v>
      </c>
      <c r="E2400" t="s">
        <v>68</v>
      </c>
      <c r="F2400" t="s">
        <v>67</v>
      </c>
      <c r="G2400">
        <v>0</v>
      </c>
      <c r="H2400">
        <v>135000</v>
      </c>
      <c r="I2400">
        <v>239850</v>
      </c>
      <c r="J2400" t="s">
        <v>69</v>
      </c>
      <c r="K2400" t="s">
        <v>126</v>
      </c>
      <c r="L2400" t="s">
        <v>119</v>
      </c>
      <c r="M2400" t="s">
        <v>169</v>
      </c>
      <c r="N2400">
        <v>1.8029E-2</v>
      </c>
      <c r="O2400">
        <v>9164</v>
      </c>
      <c r="P2400">
        <v>939</v>
      </c>
      <c r="Q2400">
        <v>3831</v>
      </c>
      <c r="R2400">
        <v>518</v>
      </c>
      <c r="S2400">
        <v>3</v>
      </c>
      <c r="T2400">
        <v>3</v>
      </c>
      <c r="U2400" t="s">
        <v>73</v>
      </c>
      <c r="V2400">
        <v>5</v>
      </c>
      <c r="W2400">
        <v>0</v>
      </c>
      <c r="X2400">
        <v>0</v>
      </c>
      <c r="Y2400">
        <v>0</v>
      </c>
      <c r="Z2400">
        <v>1</v>
      </c>
      <c r="AA2400">
        <v>1</v>
      </c>
      <c r="AB2400">
        <v>0</v>
      </c>
      <c r="AC2400" t="s">
        <v>92</v>
      </c>
      <c r="AD2400">
        <v>1437409</v>
      </c>
      <c r="AE2400" t="s">
        <v>93</v>
      </c>
      <c r="AF2400">
        <v>5066.1450000000004</v>
      </c>
      <c r="AG2400">
        <v>46066.5</v>
      </c>
      <c r="AH2400">
        <v>29488.5</v>
      </c>
      <c r="AI2400">
        <v>18405</v>
      </c>
      <c r="AJ2400">
        <v>46066.5</v>
      </c>
      <c r="AK2400" t="s">
        <v>94</v>
      </c>
      <c r="AL2400">
        <v>8</v>
      </c>
      <c r="AM2400" t="s">
        <v>68</v>
      </c>
      <c r="AN2400">
        <v>1</v>
      </c>
      <c r="AO2400">
        <v>0.41852690199999998</v>
      </c>
      <c r="AR2400" t="s">
        <v>79</v>
      </c>
      <c r="AS2400" t="s">
        <v>77</v>
      </c>
      <c r="AT2400">
        <v>-1496</v>
      </c>
      <c r="AU2400" t="s">
        <v>76</v>
      </c>
      <c r="AV2400" t="s">
        <v>79</v>
      </c>
      <c r="AW2400" t="s">
        <v>80</v>
      </c>
      <c r="AX2400" t="s">
        <v>102</v>
      </c>
      <c r="AY2400" t="s">
        <v>124</v>
      </c>
      <c r="AZ2400" t="s">
        <v>96</v>
      </c>
      <c r="BA2400" t="s">
        <v>76</v>
      </c>
      <c r="BB2400" t="s">
        <v>104</v>
      </c>
      <c r="BC2400">
        <v>60</v>
      </c>
      <c r="BD2400" t="s">
        <v>105</v>
      </c>
      <c r="BE2400">
        <v>8</v>
      </c>
      <c r="BF2400" t="s">
        <v>86</v>
      </c>
      <c r="BG2400" t="s">
        <v>106</v>
      </c>
      <c r="BH2400">
        <v>365243</v>
      </c>
      <c r="BI2400">
        <v>-1465</v>
      </c>
      <c r="BJ2400">
        <v>-1255</v>
      </c>
      <c r="BK2400">
        <v>-1255</v>
      </c>
      <c r="BL2400">
        <v>-1250</v>
      </c>
      <c r="BM2400">
        <v>0</v>
      </c>
    </row>
    <row r="2401" spans="1:65" x14ac:dyDescent="0.3">
      <c r="A2401">
        <v>120676</v>
      </c>
      <c r="B2401">
        <v>1</v>
      </c>
      <c r="C2401" t="s">
        <v>65</v>
      </c>
      <c r="D2401" t="s">
        <v>88</v>
      </c>
      <c r="E2401" t="s">
        <v>67</v>
      </c>
      <c r="F2401" t="s">
        <v>68</v>
      </c>
      <c r="G2401">
        <v>0</v>
      </c>
      <c r="H2401">
        <v>76500</v>
      </c>
      <c r="I2401">
        <v>760131</v>
      </c>
      <c r="J2401" t="s">
        <v>113</v>
      </c>
      <c r="K2401" t="s">
        <v>70</v>
      </c>
      <c r="L2401" t="s">
        <v>139</v>
      </c>
      <c r="M2401" t="s">
        <v>72</v>
      </c>
      <c r="N2401">
        <v>3.1329000000000003E-2</v>
      </c>
      <c r="O2401">
        <v>22490</v>
      </c>
      <c r="P2401">
        <v>365243</v>
      </c>
      <c r="Q2401">
        <v>6961</v>
      </c>
      <c r="R2401">
        <v>4024</v>
      </c>
      <c r="S2401">
        <v>2</v>
      </c>
      <c r="T2401">
        <v>2</v>
      </c>
      <c r="U2401" t="s">
        <v>73</v>
      </c>
      <c r="V2401">
        <v>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76</v>
      </c>
      <c r="AD2401">
        <v>2735077</v>
      </c>
      <c r="AE2401" t="s">
        <v>65</v>
      </c>
      <c r="AF2401">
        <v>12911.715</v>
      </c>
      <c r="AG2401">
        <v>315000</v>
      </c>
      <c r="AH2401">
        <v>400239</v>
      </c>
      <c r="AJ2401">
        <v>315000</v>
      </c>
      <c r="AK2401" t="s">
        <v>120</v>
      </c>
      <c r="AL2401">
        <v>8</v>
      </c>
      <c r="AM2401" t="s">
        <v>68</v>
      </c>
      <c r="AN2401">
        <v>1</v>
      </c>
      <c r="AR2401" t="s">
        <v>76</v>
      </c>
      <c r="AS2401" t="s">
        <v>114</v>
      </c>
      <c r="AT2401">
        <v>-435</v>
      </c>
      <c r="AU2401" t="s">
        <v>78</v>
      </c>
      <c r="AV2401" t="s">
        <v>115</v>
      </c>
      <c r="AX2401" t="s">
        <v>81</v>
      </c>
      <c r="AY2401" t="s">
        <v>76</v>
      </c>
      <c r="AZ2401" t="s">
        <v>82</v>
      </c>
      <c r="BA2401" t="s">
        <v>116</v>
      </c>
      <c r="BB2401" t="s">
        <v>104</v>
      </c>
      <c r="BC2401">
        <v>30</v>
      </c>
      <c r="BD2401" t="s">
        <v>105</v>
      </c>
      <c r="BE2401">
        <v>60</v>
      </c>
      <c r="BF2401" t="s">
        <v>112</v>
      </c>
      <c r="BG2401" t="s">
        <v>118</v>
      </c>
    </row>
    <row r="2402" spans="1:65" x14ac:dyDescent="0.3">
      <c r="A2402">
        <v>120676</v>
      </c>
      <c r="B2402">
        <v>1</v>
      </c>
      <c r="C2402" t="s">
        <v>65</v>
      </c>
      <c r="D2402" t="s">
        <v>88</v>
      </c>
      <c r="E2402" t="s">
        <v>67</v>
      </c>
      <c r="F2402" t="s">
        <v>68</v>
      </c>
      <c r="G2402">
        <v>0</v>
      </c>
      <c r="H2402">
        <v>76500</v>
      </c>
      <c r="I2402">
        <v>760131</v>
      </c>
      <c r="J2402" t="s">
        <v>113</v>
      </c>
      <c r="K2402" t="s">
        <v>70</v>
      </c>
      <c r="L2402" t="s">
        <v>139</v>
      </c>
      <c r="M2402" t="s">
        <v>72</v>
      </c>
      <c r="N2402">
        <v>3.1329000000000003E-2</v>
      </c>
      <c r="O2402">
        <v>22490</v>
      </c>
      <c r="P2402">
        <v>365243</v>
      </c>
      <c r="Q2402">
        <v>6961</v>
      </c>
      <c r="R2402">
        <v>4024</v>
      </c>
      <c r="S2402">
        <v>2</v>
      </c>
      <c r="T2402">
        <v>2</v>
      </c>
      <c r="U2402" t="s">
        <v>73</v>
      </c>
      <c r="V2402">
        <v>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76</v>
      </c>
      <c r="AD2402">
        <v>2180347</v>
      </c>
      <c r="AE2402" t="s">
        <v>93</v>
      </c>
      <c r="AF2402">
        <v>2583.4499999999998</v>
      </c>
      <c r="AG2402">
        <v>24804</v>
      </c>
      <c r="AH2402">
        <v>24529.5</v>
      </c>
      <c r="AI2402">
        <v>2484</v>
      </c>
      <c r="AJ2402">
        <v>24804</v>
      </c>
      <c r="AK2402" t="s">
        <v>120</v>
      </c>
      <c r="AL2402">
        <v>13</v>
      </c>
      <c r="AM2402" t="s">
        <v>68</v>
      </c>
      <c r="AN2402">
        <v>1</v>
      </c>
      <c r="AO2402">
        <v>0.10014629</v>
      </c>
      <c r="AR2402" t="s">
        <v>79</v>
      </c>
      <c r="AS2402" t="s">
        <v>77</v>
      </c>
      <c r="AT2402">
        <v>-1555</v>
      </c>
      <c r="AU2402" t="s">
        <v>78</v>
      </c>
      <c r="AV2402" t="s">
        <v>79</v>
      </c>
      <c r="AW2402" t="s">
        <v>80</v>
      </c>
      <c r="AX2402" t="s">
        <v>81</v>
      </c>
      <c r="AY2402" t="s">
        <v>103</v>
      </c>
      <c r="AZ2402" t="s">
        <v>96</v>
      </c>
      <c r="BA2402" t="s">
        <v>76</v>
      </c>
      <c r="BB2402" t="s">
        <v>138</v>
      </c>
      <c r="BC2402">
        <v>171</v>
      </c>
      <c r="BD2402" t="s">
        <v>85</v>
      </c>
      <c r="BE2402">
        <v>12</v>
      </c>
      <c r="BF2402" t="s">
        <v>147</v>
      </c>
      <c r="BG2402" t="s">
        <v>151</v>
      </c>
      <c r="BH2402">
        <v>365243</v>
      </c>
      <c r="BI2402">
        <v>-1524</v>
      </c>
      <c r="BJ2402">
        <v>-1194</v>
      </c>
      <c r="BK2402">
        <v>-1224</v>
      </c>
      <c r="BL2402">
        <v>-1222</v>
      </c>
      <c r="BM2402">
        <v>0</v>
      </c>
    </row>
    <row r="2403" spans="1:65" x14ac:dyDescent="0.3">
      <c r="A2403">
        <v>120687</v>
      </c>
      <c r="B2403">
        <v>0</v>
      </c>
      <c r="C2403" t="s">
        <v>65</v>
      </c>
      <c r="D2403" t="s">
        <v>88</v>
      </c>
      <c r="E2403" t="s">
        <v>67</v>
      </c>
      <c r="F2403" t="s">
        <v>67</v>
      </c>
      <c r="G2403">
        <v>0</v>
      </c>
      <c r="H2403">
        <v>202500</v>
      </c>
      <c r="I2403">
        <v>1006920</v>
      </c>
      <c r="J2403" t="s">
        <v>69</v>
      </c>
      <c r="K2403" t="s">
        <v>70</v>
      </c>
      <c r="L2403" t="s">
        <v>140</v>
      </c>
      <c r="M2403" t="s">
        <v>72</v>
      </c>
      <c r="N2403">
        <v>1.0500000000000001E-2</v>
      </c>
      <c r="O2403">
        <v>17723</v>
      </c>
      <c r="P2403">
        <v>5670</v>
      </c>
      <c r="Q2403">
        <v>8477</v>
      </c>
      <c r="R2403">
        <v>1075</v>
      </c>
      <c r="S2403">
        <v>3</v>
      </c>
      <c r="T2403">
        <v>3</v>
      </c>
      <c r="U2403" t="s">
        <v>123</v>
      </c>
      <c r="V2403">
        <v>11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135</v>
      </c>
      <c r="AD2403">
        <v>1708257</v>
      </c>
      <c r="AE2403" t="s">
        <v>93</v>
      </c>
      <c r="AF2403">
        <v>12996.9</v>
      </c>
      <c r="AG2403">
        <v>139050</v>
      </c>
      <c r="AH2403">
        <v>137533.5</v>
      </c>
      <c r="AI2403">
        <v>13905</v>
      </c>
      <c r="AJ2403">
        <v>139050</v>
      </c>
      <c r="AK2403" t="s">
        <v>109</v>
      </c>
      <c r="AL2403">
        <v>13</v>
      </c>
      <c r="AM2403" t="s">
        <v>68</v>
      </c>
      <c r="AN2403">
        <v>1</v>
      </c>
      <c r="AO2403">
        <v>9.9999729999999995E-2</v>
      </c>
      <c r="AR2403" t="s">
        <v>79</v>
      </c>
      <c r="AS2403" t="s">
        <v>114</v>
      </c>
      <c r="AT2403">
        <v>-1340</v>
      </c>
      <c r="AU2403" t="s">
        <v>78</v>
      </c>
      <c r="AV2403" t="s">
        <v>115</v>
      </c>
      <c r="AW2403" t="s">
        <v>80</v>
      </c>
      <c r="AX2403" t="s">
        <v>81</v>
      </c>
      <c r="AY2403" t="s">
        <v>190</v>
      </c>
      <c r="AZ2403" t="s">
        <v>96</v>
      </c>
      <c r="BA2403" t="s">
        <v>76</v>
      </c>
      <c r="BB2403" t="s">
        <v>138</v>
      </c>
      <c r="BC2403">
        <v>70</v>
      </c>
      <c r="BD2403" t="s">
        <v>191</v>
      </c>
      <c r="BE2403">
        <v>12</v>
      </c>
      <c r="BF2403" t="s">
        <v>112</v>
      </c>
      <c r="BG2403" t="s">
        <v>158</v>
      </c>
    </row>
    <row r="2404" spans="1:65" x14ac:dyDescent="0.3">
      <c r="A2404">
        <v>120693</v>
      </c>
      <c r="B2404">
        <v>0</v>
      </c>
      <c r="C2404" t="s">
        <v>65</v>
      </c>
      <c r="D2404" t="s">
        <v>88</v>
      </c>
      <c r="E2404" t="s">
        <v>67</v>
      </c>
      <c r="F2404" t="s">
        <v>68</v>
      </c>
      <c r="G2404">
        <v>0</v>
      </c>
      <c r="H2404">
        <v>112500</v>
      </c>
      <c r="I2404">
        <v>521280</v>
      </c>
      <c r="J2404" t="s">
        <v>89</v>
      </c>
      <c r="K2404" t="s">
        <v>70</v>
      </c>
      <c r="L2404" t="s">
        <v>91</v>
      </c>
      <c r="M2404" t="s">
        <v>72</v>
      </c>
      <c r="N2404">
        <v>6.2069999999999998E-3</v>
      </c>
      <c r="O2404">
        <v>8670</v>
      </c>
      <c r="P2404">
        <v>293</v>
      </c>
      <c r="Q2404">
        <v>139</v>
      </c>
      <c r="R2404">
        <v>452</v>
      </c>
      <c r="S2404">
        <v>2</v>
      </c>
      <c r="T2404">
        <v>2</v>
      </c>
      <c r="U2404" t="s">
        <v>123</v>
      </c>
      <c r="V2404">
        <v>11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1</v>
      </c>
      <c r="AC2404" t="s">
        <v>92</v>
      </c>
      <c r="AD2404">
        <v>1140067</v>
      </c>
      <c r="AE2404" t="s">
        <v>93</v>
      </c>
      <c r="AF2404">
        <v>7626.96</v>
      </c>
      <c r="AG2404">
        <v>45369</v>
      </c>
      <c r="AH2404">
        <v>45918</v>
      </c>
      <c r="AI2404">
        <v>2295</v>
      </c>
      <c r="AJ2404">
        <v>45369</v>
      </c>
      <c r="AK2404" t="s">
        <v>73</v>
      </c>
      <c r="AL2404">
        <v>17</v>
      </c>
      <c r="AM2404" t="s">
        <v>68</v>
      </c>
      <c r="AN2404">
        <v>1</v>
      </c>
      <c r="AO2404">
        <v>5.1842109999999997E-2</v>
      </c>
      <c r="AR2404" t="s">
        <v>79</v>
      </c>
      <c r="AS2404" t="s">
        <v>77</v>
      </c>
      <c r="AT2404">
        <v>-1621</v>
      </c>
      <c r="AU2404" t="s">
        <v>78</v>
      </c>
      <c r="AV2404" t="s">
        <v>79</v>
      </c>
      <c r="AX2404" t="s">
        <v>102</v>
      </c>
      <c r="AY2404" t="s">
        <v>124</v>
      </c>
      <c r="AZ2404" t="s">
        <v>96</v>
      </c>
      <c r="BA2404" t="s">
        <v>76</v>
      </c>
      <c r="BB2404" t="s">
        <v>104</v>
      </c>
      <c r="BC2404">
        <v>74</v>
      </c>
      <c r="BD2404" t="s">
        <v>105</v>
      </c>
      <c r="BE2404">
        <v>8</v>
      </c>
      <c r="BF2404" t="s">
        <v>86</v>
      </c>
      <c r="BG2404" t="s">
        <v>106</v>
      </c>
      <c r="BH2404">
        <v>365243</v>
      </c>
      <c r="BI2404">
        <v>-1571</v>
      </c>
      <c r="BJ2404">
        <v>-1361</v>
      </c>
      <c r="BK2404">
        <v>-1361</v>
      </c>
      <c r="BL2404">
        <v>-1359</v>
      </c>
      <c r="BM2404">
        <v>0</v>
      </c>
    </row>
    <row r="2405" spans="1:65" x14ac:dyDescent="0.3">
      <c r="A2405">
        <v>120702</v>
      </c>
      <c r="B2405">
        <v>0</v>
      </c>
      <c r="C2405" t="s">
        <v>99</v>
      </c>
      <c r="D2405" t="s">
        <v>88</v>
      </c>
      <c r="E2405" t="s">
        <v>67</v>
      </c>
      <c r="F2405" t="s">
        <v>68</v>
      </c>
      <c r="G2405">
        <v>0</v>
      </c>
      <c r="H2405">
        <v>135000</v>
      </c>
      <c r="I2405">
        <v>405000</v>
      </c>
      <c r="J2405" t="s">
        <v>113</v>
      </c>
      <c r="K2405" t="s">
        <v>70</v>
      </c>
      <c r="L2405" t="s">
        <v>139</v>
      </c>
      <c r="M2405" t="s">
        <v>72</v>
      </c>
      <c r="N2405">
        <v>4.96E-3</v>
      </c>
      <c r="O2405">
        <v>22717</v>
      </c>
      <c r="P2405">
        <v>365243</v>
      </c>
      <c r="Q2405">
        <v>8939</v>
      </c>
      <c r="R2405">
        <v>4243</v>
      </c>
      <c r="S2405">
        <v>2</v>
      </c>
      <c r="T2405">
        <v>2</v>
      </c>
      <c r="U2405" t="s">
        <v>125</v>
      </c>
      <c r="V2405">
        <v>14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76</v>
      </c>
      <c r="AD2405">
        <v>1675524</v>
      </c>
      <c r="AE2405" t="s">
        <v>93</v>
      </c>
      <c r="AF2405">
        <v>3376.08</v>
      </c>
      <c r="AG2405">
        <v>31050</v>
      </c>
      <c r="AH2405">
        <v>34330.5</v>
      </c>
      <c r="AI2405">
        <v>0</v>
      </c>
      <c r="AJ2405">
        <v>31050</v>
      </c>
      <c r="AK2405" t="s">
        <v>73</v>
      </c>
      <c r="AL2405">
        <v>12</v>
      </c>
      <c r="AM2405" t="s">
        <v>68</v>
      </c>
      <c r="AN2405">
        <v>1</v>
      </c>
      <c r="AO2405">
        <v>0</v>
      </c>
      <c r="AR2405" t="s">
        <v>79</v>
      </c>
      <c r="AS2405" t="s">
        <v>77</v>
      </c>
      <c r="AT2405">
        <v>-481</v>
      </c>
      <c r="AU2405" t="s">
        <v>78</v>
      </c>
      <c r="AV2405" t="s">
        <v>79</v>
      </c>
      <c r="AX2405" t="s">
        <v>102</v>
      </c>
      <c r="AY2405" t="s">
        <v>199</v>
      </c>
      <c r="AZ2405" t="s">
        <v>96</v>
      </c>
      <c r="BA2405" t="s">
        <v>76</v>
      </c>
      <c r="BB2405" t="s">
        <v>138</v>
      </c>
      <c r="BC2405">
        <v>426</v>
      </c>
      <c r="BD2405" t="s">
        <v>141</v>
      </c>
      <c r="BE2405">
        <v>12</v>
      </c>
      <c r="BF2405" t="s">
        <v>147</v>
      </c>
      <c r="BG2405" t="s">
        <v>158</v>
      </c>
      <c r="BH2405">
        <v>365243</v>
      </c>
      <c r="BI2405">
        <v>-447</v>
      </c>
      <c r="BJ2405">
        <v>-117</v>
      </c>
      <c r="BK2405">
        <v>-327</v>
      </c>
      <c r="BL2405">
        <v>-305</v>
      </c>
      <c r="BM2405">
        <v>0</v>
      </c>
    </row>
    <row r="2406" spans="1:65" x14ac:dyDescent="0.3">
      <c r="A2406">
        <v>120705</v>
      </c>
      <c r="B2406">
        <v>0</v>
      </c>
      <c r="C2406" t="s">
        <v>65</v>
      </c>
      <c r="D2406" t="s">
        <v>88</v>
      </c>
      <c r="E2406" t="s">
        <v>67</v>
      </c>
      <c r="F2406" t="s">
        <v>68</v>
      </c>
      <c r="G2406">
        <v>0</v>
      </c>
      <c r="H2406">
        <v>103500</v>
      </c>
      <c r="I2406">
        <v>45000</v>
      </c>
      <c r="J2406" t="s">
        <v>69</v>
      </c>
      <c r="K2406" t="s">
        <v>70</v>
      </c>
      <c r="L2406" t="s">
        <v>71</v>
      </c>
      <c r="M2406" t="s">
        <v>72</v>
      </c>
      <c r="N2406">
        <v>1.8029E-2</v>
      </c>
      <c r="O2406">
        <v>13877</v>
      </c>
      <c r="P2406">
        <v>440</v>
      </c>
      <c r="Q2406">
        <v>3182</v>
      </c>
      <c r="R2406">
        <v>5577</v>
      </c>
      <c r="S2406">
        <v>3</v>
      </c>
      <c r="T2406">
        <v>3</v>
      </c>
      <c r="U2406" t="s">
        <v>125</v>
      </c>
      <c r="V2406">
        <v>12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t="s">
        <v>92</v>
      </c>
      <c r="AD2406">
        <v>1655380</v>
      </c>
      <c r="AE2406" t="s">
        <v>99</v>
      </c>
      <c r="AF2406">
        <v>33750</v>
      </c>
      <c r="AG2406">
        <v>0</v>
      </c>
      <c r="AH2406">
        <v>765000</v>
      </c>
      <c r="AK2406" t="s">
        <v>94</v>
      </c>
      <c r="AL2406">
        <v>5</v>
      </c>
      <c r="AM2406" t="s">
        <v>67</v>
      </c>
      <c r="AN2406">
        <v>0</v>
      </c>
      <c r="AR2406" t="s">
        <v>79</v>
      </c>
      <c r="AS2406" t="s">
        <v>114</v>
      </c>
      <c r="AT2406">
        <v>-626</v>
      </c>
      <c r="AU2406" t="s">
        <v>76</v>
      </c>
      <c r="AV2406" t="s">
        <v>193</v>
      </c>
      <c r="AX2406" t="s">
        <v>81</v>
      </c>
      <c r="AY2406" t="s">
        <v>76</v>
      </c>
      <c r="AZ2406" t="s">
        <v>131</v>
      </c>
      <c r="BA2406" t="s">
        <v>116</v>
      </c>
      <c r="BB2406" t="s">
        <v>117</v>
      </c>
      <c r="BC2406">
        <v>4</v>
      </c>
      <c r="BD2406" t="s">
        <v>76</v>
      </c>
      <c r="BE2406">
        <v>0</v>
      </c>
      <c r="BF2406" t="s">
        <v>76</v>
      </c>
      <c r="BG2406" t="s">
        <v>160</v>
      </c>
    </row>
    <row r="2407" spans="1:65" x14ac:dyDescent="0.3">
      <c r="A2407">
        <v>120719</v>
      </c>
      <c r="B2407">
        <v>0</v>
      </c>
      <c r="C2407" t="s">
        <v>65</v>
      </c>
      <c r="D2407" t="s">
        <v>88</v>
      </c>
      <c r="E2407" t="s">
        <v>67</v>
      </c>
      <c r="F2407" t="s">
        <v>68</v>
      </c>
      <c r="G2407">
        <v>0</v>
      </c>
      <c r="H2407">
        <v>180000</v>
      </c>
      <c r="I2407">
        <v>277969.5</v>
      </c>
      <c r="J2407" t="s">
        <v>89</v>
      </c>
      <c r="K2407" t="s">
        <v>70</v>
      </c>
      <c r="L2407" t="s">
        <v>140</v>
      </c>
      <c r="M2407" t="s">
        <v>72</v>
      </c>
      <c r="N2407">
        <v>2.461E-2</v>
      </c>
      <c r="O2407">
        <v>13983</v>
      </c>
      <c r="P2407">
        <v>5180</v>
      </c>
      <c r="Q2407">
        <v>1049</v>
      </c>
      <c r="R2407">
        <v>5118</v>
      </c>
      <c r="S2407">
        <v>2</v>
      </c>
      <c r="T2407">
        <v>2</v>
      </c>
      <c r="U2407" t="s">
        <v>73</v>
      </c>
      <c r="V2407">
        <v>13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92</v>
      </c>
      <c r="AD2407">
        <v>2219944</v>
      </c>
      <c r="AE2407" t="s">
        <v>65</v>
      </c>
      <c r="AF2407">
        <v>8797.77</v>
      </c>
      <c r="AG2407">
        <v>45000</v>
      </c>
      <c r="AH2407">
        <v>46485</v>
      </c>
      <c r="AJ2407">
        <v>45000</v>
      </c>
      <c r="AK2407" t="s">
        <v>109</v>
      </c>
      <c r="AL2407">
        <v>13</v>
      </c>
      <c r="AM2407" t="s">
        <v>68</v>
      </c>
      <c r="AN2407">
        <v>1</v>
      </c>
      <c r="AR2407" t="s">
        <v>76</v>
      </c>
      <c r="AS2407" t="s">
        <v>77</v>
      </c>
      <c r="AT2407">
        <v>-237</v>
      </c>
      <c r="AU2407" t="s">
        <v>78</v>
      </c>
      <c r="AV2407" t="s">
        <v>79</v>
      </c>
      <c r="AW2407" t="s">
        <v>80</v>
      </c>
      <c r="AX2407" t="s">
        <v>81</v>
      </c>
      <c r="AY2407" t="s">
        <v>76</v>
      </c>
      <c r="AZ2407" t="s">
        <v>82</v>
      </c>
      <c r="BA2407" t="s">
        <v>116</v>
      </c>
      <c r="BB2407" t="s">
        <v>121</v>
      </c>
      <c r="BC2407">
        <v>-1</v>
      </c>
      <c r="BD2407" t="s">
        <v>76</v>
      </c>
      <c r="BE2407">
        <v>6</v>
      </c>
      <c r="BF2407" t="s">
        <v>147</v>
      </c>
      <c r="BG2407" t="s">
        <v>154</v>
      </c>
      <c r="BH2407">
        <v>365243</v>
      </c>
      <c r="BI2407">
        <v>-207</v>
      </c>
      <c r="BJ2407">
        <v>-57</v>
      </c>
      <c r="BK2407">
        <v>-57</v>
      </c>
      <c r="BL2407">
        <v>-53</v>
      </c>
      <c r="BM2407">
        <v>1</v>
      </c>
    </row>
    <row r="2408" spans="1:65" x14ac:dyDescent="0.3">
      <c r="A2408">
        <v>120732</v>
      </c>
      <c r="B2408">
        <v>0</v>
      </c>
      <c r="C2408" t="s">
        <v>65</v>
      </c>
      <c r="D2408" t="s">
        <v>88</v>
      </c>
      <c r="E2408" t="s">
        <v>67</v>
      </c>
      <c r="F2408" t="s">
        <v>68</v>
      </c>
      <c r="G2408">
        <v>0</v>
      </c>
      <c r="H2408">
        <v>224995.5</v>
      </c>
      <c r="I2408">
        <v>450000</v>
      </c>
      <c r="J2408" t="s">
        <v>69</v>
      </c>
      <c r="K2408" t="s">
        <v>70</v>
      </c>
      <c r="L2408" t="s">
        <v>119</v>
      </c>
      <c r="M2408" t="s">
        <v>72</v>
      </c>
      <c r="N2408">
        <v>2.0712999999999999E-2</v>
      </c>
      <c r="O2408">
        <v>17626</v>
      </c>
      <c r="P2408">
        <v>695</v>
      </c>
      <c r="Q2408">
        <v>7461</v>
      </c>
      <c r="R2408">
        <v>1004</v>
      </c>
      <c r="S2408">
        <v>3</v>
      </c>
      <c r="T2408">
        <v>2</v>
      </c>
      <c r="U2408" t="s">
        <v>123</v>
      </c>
      <c r="V2408">
        <v>5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92</v>
      </c>
      <c r="AD2408">
        <v>1904462</v>
      </c>
      <c r="AE2408" t="s">
        <v>65</v>
      </c>
      <c r="AF2408">
        <v>24972.255000000001</v>
      </c>
      <c r="AG2408">
        <v>450000</v>
      </c>
      <c r="AH2408">
        <v>491580</v>
      </c>
      <c r="AJ2408">
        <v>450000</v>
      </c>
      <c r="AK2408" t="s">
        <v>125</v>
      </c>
      <c r="AL2408">
        <v>11</v>
      </c>
      <c r="AM2408" t="s">
        <v>68</v>
      </c>
      <c r="AN2408">
        <v>1</v>
      </c>
      <c r="AR2408" t="s">
        <v>214</v>
      </c>
      <c r="AS2408" t="s">
        <v>114</v>
      </c>
      <c r="AT2408">
        <v>-348</v>
      </c>
      <c r="AU2408" t="s">
        <v>76</v>
      </c>
      <c r="AV2408" t="s">
        <v>226</v>
      </c>
      <c r="AW2408" t="s">
        <v>80</v>
      </c>
      <c r="AX2408" t="s">
        <v>102</v>
      </c>
      <c r="AY2408" t="s">
        <v>76</v>
      </c>
      <c r="AZ2408" t="s">
        <v>82</v>
      </c>
      <c r="BA2408" t="s">
        <v>83</v>
      </c>
      <c r="BB2408" t="s">
        <v>178</v>
      </c>
      <c r="BC2408">
        <v>-1</v>
      </c>
      <c r="BD2408" t="s">
        <v>76</v>
      </c>
      <c r="BE2408">
        <v>24</v>
      </c>
      <c r="BF2408" t="s">
        <v>97</v>
      </c>
      <c r="BG2408" t="s">
        <v>150</v>
      </c>
    </row>
    <row r="2409" spans="1:65" x14ac:dyDescent="0.3">
      <c r="A2409">
        <v>120738</v>
      </c>
      <c r="B2409">
        <v>0</v>
      </c>
      <c r="C2409" t="s">
        <v>65</v>
      </c>
      <c r="D2409" t="s">
        <v>88</v>
      </c>
      <c r="E2409" t="s">
        <v>68</v>
      </c>
      <c r="F2409" t="s">
        <v>67</v>
      </c>
      <c r="G2409">
        <v>0</v>
      </c>
      <c r="H2409">
        <v>76500</v>
      </c>
      <c r="I2409">
        <v>148365</v>
      </c>
      <c r="J2409" t="s">
        <v>89</v>
      </c>
      <c r="K2409" t="s">
        <v>70</v>
      </c>
      <c r="L2409" t="s">
        <v>91</v>
      </c>
      <c r="M2409" t="s">
        <v>127</v>
      </c>
      <c r="N2409">
        <v>1.8208999999999999E-2</v>
      </c>
      <c r="O2409">
        <v>9788</v>
      </c>
      <c r="P2409">
        <v>830</v>
      </c>
      <c r="Q2409">
        <v>1788</v>
      </c>
      <c r="R2409">
        <v>2396</v>
      </c>
      <c r="S2409">
        <v>3</v>
      </c>
      <c r="T2409">
        <v>3</v>
      </c>
      <c r="U2409" t="s">
        <v>109</v>
      </c>
      <c r="V2409">
        <v>10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92</v>
      </c>
      <c r="AD2409">
        <v>1907445</v>
      </c>
      <c r="AE2409" t="s">
        <v>93</v>
      </c>
      <c r="AG2409">
        <v>60210</v>
      </c>
      <c r="AH2409">
        <v>60210</v>
      </c>
      <c r="AI2409">
        <v>0</v>
      </c>
      <c r="AJ2409">
        <v>60210</v>
      </c>
      <c r="AK2409" t="s">
        <v>125</v>
      </c>
      <c r="AL2409">
        <v>11</v>
      </c>
      <c r="AM2409" t="s">
        <v>68</v>
      </c>
      <c r="AN2409">
        <v>1</v>
      </c>
      <c r="AO2409">
        <v>0</v>
      </c>
      <c r="AR2409" t="s">
        <v>79</v>
      </c>
      <c r="AS2409" t="s">
        <v>180</v>
      </c>
      <c r="AT2409">
        <v>-444</v>
      </c>
      <c r="AU2409" t="s">
        <v>78</v>
      </c>
      <c r="AV2409" t="s">
        <v>181</v>
      </c>
      <c r="AX2409" t="s">
        <v>81</v>
      </c>
      <c r="AY2409" t="s">
        <v>124</v>
      </c>
      <c r="AZ2409" t="s">
        <v>76</v>
      </c>
      <c r="BA2409" t="s">
        <v>76</v>
      </c>
      <c r="BB2409" t="s">
        <v>104</v>
      </c>
      <c r="BC2409">
        <v>50</v>
      </c>
      <c r="BD2409" t="s">
        <v>105</v>
      </c>
      <c r="BF2409" t="s">
        <v>76</v>
      </c>
      <c r="BG2409" t="s">
        <v>106</v>
      </c>
    </row>
    <row r="2410" spans="1:65" x14ac:dyDescent="0.3">
      <c r="A2410">
        <v>120738</v>
      </c>
      <c r="B2410">
        <v>0</v>
      </c>
      <c r="C2410" t="s">
        <v>65</v>
      </c>
      <c r="D2410" t="s">
        <v>88</v>
      </c>
      <c r="E2410" t="s">
        <v>68</v>
      </c>
      <c r="F2410" t="s">
        <v>67</v>
      </c>
      <c r="G2410">
        <v>0</v>
      </c>
      <c r="H2410">
        <v>76500</v>
      </c>
      <c r="I2410">
        <v>148365</v>
      </c>
      <c r="J2410" t="s">
        <v>89</v>
      </c>
      <c r="K2410" t="s">
        <v>70</v>
      </c>
      <c r="L2410" t="s">
        <v>91</v>
      </c>
      <c r="M2410" t="s">
        <v>127</v>
      </c>
      <c r="N2410">
        <v>1.8208999999999999E-2</v>
      </c>
      <c r="O2410">
        <v>9788</v>
      </c>
      <c r="P2410">
        <v>830</v>
      </c>
      <c r="Q2410">
        <v>1788</v>
      </c>
      <c r="R2410">
        <v>2396</v>
      </c>
      <c r="S2410">
        <v>3</v>
      </c>
      <c r="T2410">
        <v>3</v>
      </c>
      <c r="U2410" t="s">
        <v>109</v>
      </c>
      <c r="V2410">
        <v>10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92</v>
      </c>
      <c r="AD2410">
        <v>2125277</v>
      </c>
      <c r="AE2410" t="s">
        <v>65</v>
      </c>
      <c r="AF2410">
        <v>17169.255000000001</v>
      </c>
      <c r="AG2410">
        <v>202500</v>
      </c>
      <c r="AH2410">
        <v>253795.5</v>
      </c>
      <c r="AJ2410">
        <v>202500</v>
      </c>
      <c r="AK2410" t="s">
        <v>94</v>
      </c>
      <c r="AL2410">
        <v>15</v>
      </c>
      <c r="AM2410" t="s">
        <v>68</v>
      </c>
      <c r="AN2410">
        <v>1</v>
      </c>
      <c r="AR2410" t="s">
        <v>240</v>
      </c>
      <c r="AS2410" t="s">
        <v>77</v>
      </c>
      <c r="AT2410">
        <v>-657</v>
      </c>
      <c r="AU2410" t="s">
        <v>76</v>
      </c>
      <c r="AV2410" t="s">
        <v>79</v>
      </c>
      <c r="AX2410" t="s">
        <v>81</v>
      </c>
      <c r="AY2410" t="s">
        <v>76</v>
      </c>
      <c r="AZ2410" t="s">
        <v>82</v>
      </c>
      <c r="BA2410" t="s">
        <v>83</v>
      </c>
      <c r="BB2410" t="s">
        <v>187</v>
      </c>
      <c r="BC2410">
        <v>-1</v>
      </c>
      <c r="BD2410" t="s">
        <v>76</v>
      </c>
      <c r="BE2410">
        <v>36</v>
      </c>
      <c r="BF2410" t="s">
        <v>86</v>
      </c>
      <c r="BG2410" t="s">
        <v>87</v>
      </c>
      <c r="BH2410">
        <v>365243</v>
      </c>
      <c r="BI2410">
        <v>-627</v>
      </c>
      <c r="BJ2410">
        <v>423</v>
      </c>
      <c r="BK2410">
        <v>-207</v>
      </c>
      <c r="BL2410">
        <v>-201</v>
      </c>
      <c r="BM2410">
        <v>0</v>
      </c>
    </row>
    <row r="2411" spans="1:65" x14ac:dyDescent="0.3">
      <c r="A2411">
        <v>120744</v>
      </c>
      <c r="B2411">
        <v>0</v>
      </c>
      <c r="C2411" t="s">
        <v>65</v>
      </c>
      <c r="D2411" t="s">
        <v>66</v>
      </c>
      <c r="E2411" t="s">
        <v>68</v>
      </c>
      <c r="F2411" t="s">
        <v>67</v>
      </c>
      <c r="G2411">
        <v>0</v>
      </c>
      <c r="H2411">
        <v>180000</v>
      </c>
      <c r="I2411">
        <v>1078200</v>
      </c>
      <c r="J2411" t="s">
        <v>69</v>
      </c>
      <c r="K2411" t="s">
        <v>70</v>
      </c>
      <c r="L2411" t="s">
        <v>140</v>
      </c>
      <c r="M2411" t="s">
        <v>72</v>
      </c>
      <c r="N2411">
        <v>2.2624999999999999E-2</v>
      </c>
      <c r="O2411">
        <v>15859</v>
      </c>
      <c r="P2411">
        <v>2397</v>
      </c>
      <c r="Q2411">
        <v>1385</v>
      </c>
      <c r="R2411">
        <v>4271</v>
      </c>
      <c r="S2411">
        <v>2</v>
      </c>
      <c r="T2411">
        <v>2</v>
      </c>
      <c r="U2411" t="s">
        <v>123</v>
      </c>
      <c r="V2411">
        <v>16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1</v>
      </c>
      <c r="AC2411" t="s">
        <v>92</v>
      </c>
      <c r="AD2411">
        <v>2726084</v>
      </c>
      <c r="AE2411" t="s">
        <v>93</v>
      </c>
      <c r="AF2411">
        <v>5350.41</v>
      </c>
      <c r="AG2411">
        <v>25735.5</v>
      </c>
      <c r="AH2411">
        <v>25735.5</v>
      </c>
      <c r="AI2411">
        <v>0</v>
      </c>
      <c r="AJ2411">
        <v>25735.5</v>
      </c>
      <c r="AK2411" t="s">
        <v>125</v>
      </c>
      <c r="AL2411">
        <v>13</v>
      </c>
      <c r="AM2411" t="s">
        <v>68</v>
      </c>
      <c r="AN2411">
        <v>1</v>
      </c>
      <c r="AO2411">
        <v>0</v>
      </c>
      <c r="AR2411" t="s">
        <v>79</v>
      </c>
      <c r="AS2411" t="s">
        <v>77</v>
      </c>
      <c r="AT2411">
        <v>-1288</v>
      </c>
      <c r="AU2411" t="s">
        <v>78</v>
      </c>
      <c r="AV2411" t="s">
        <v>79</v>
      </c>
      <c r="AX2411" t="s">
        <v>161</v>
      </c>
      <c r="AY2411" t="s">
        <v>124</v>
      </c>
      <c r="AZ2411" t="s">
        <v>96</v>
      </c>
      <c r="BA2411" t="s">
        <v>76</v>
      </c>
      <c r="BB2411" t="s">
        <v>104</v>
      </c>
      <c r="BC2411">
        <v>20</v>
      </c>
      <c r="BD2411" t="s">
        <v>105</v>
      </c>
      <c r="BE2411">
        <v>6</v>
      </c>
      <c r="BF2411" t="s">
        <v>86</v>
      </c>
      <c r="BG2411" t="s">
        <v>106</v>
      </c>
      <c r="BH2411">
        <v>365243</v>
      </c>
      <c r="BI2411">
        <v>-1228</v>
      </c>
      <c r="BJ2411">
        <v>-1078</v>
      </c>
      <c r="BK2411">
        <v>-1138</v>
      </c>
      <c r="BL2411">
        <v>-1129</v>
      </c>
      <c r="BM2411">
        <v>0</v>
      </c>
    </row>
    <row r="2412" spans="1:65" x14ac:dyDescent="0.3">
      <c r="A2412">
        <v>120745</v>
      </c>
      <c r="B2412">
        <v>0</v>
      </c>
      <c r="C2412" t="s">
        <v>65</v>
      </c>
      <c r="D2412" t="s">
        <v>88</v>
      </c>
      <c r="E2412" t="s">
        <v>67</v>
      </c>
      <c r="F2412" t="s">
        <v>68</v>
      </c>
      <c r="G2412">
        <v>0</v>
      </c>
      <c r="H2412">
        <v>157500</v>
      </c>
      <c r="I2412">
        <v>1125000</v>
      </c>
      <c r="J2412" t="s">
        <v>133</v>
      </c>
      <c r="K2412" t="s">
        <v>70</v>
      </c>
      <c r="L2412" t="s">
        <v>91</v>
      </c>
      <c r="M2412" t="s">
        <v>72</v>
      </c>
      <c r="N2412">
        <v>1.9689000000000002E-2</v>
      </c>
      <c r="O2412">
        <v>18790</v>
      </c>
      <c r="P2412">
        <v>4074</v>
      </c>
      <c r="Q2412">
        <v>9124</v>
      </c>
      <c r="R2412">
        <v>2033</v>
      </c>
      <c r="S2412">
        <v>2</v>
      </c>
      <c r="T2412">
        <v>2</v>
      </c>
      <c r="U2412" t="s">
        <v>73</v>
      </c>
      <c r="V2412">
        <v>12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168</v>
      </c>
      <c r="AD2412">
        <v>1800507</v>
      </c>
      <c r="AE2412" t="s">
        <v>65</v>
      </c>
      <c r="AF2412">
        <v>23122.17</v>
      </c>
      <c r="AG2412">
        <v>450000</v>
      </c>
      <c r="AH2412">
        <v>640080</v>
      </c>
      <c r="AJ2412">
        <v>450000</v>
      </c>
      <c r="AK2412" t="s">
        <v>75</v>
      </c>
      <c r="AL2412">
        <v>12</v>
      </c>
      <c r="AM2412" t="s">
        <v>68</v>
      </c>
      <c r="AN2412">
        <v>1</v>
      </c>
      <c r="AR2412" t="s">
        <v>76</v>
      </c>
      <c r="AS2412" t="s">
        <v>77</v>
      </c>
      <c r="AT2412">
        <v>-228</v>
      </c>
      <c r="AU2412" t="s">
        <v>78</v>
      </c>
      <c r="AV2412" t="s">
        <v>79</v>
      </c>
      <c r="AW2412" t="s">
        <v>80</v>
      </c>
      <c r="AX2412" t="s">
        <v>161</v>
      </c>
      <c r="AY2412" t="s">
        <v>76</v>
      </c>
      <c r="AZ2412" t="s">
        <v>82</v>
      </c>
      <c r="BA2412" t="s">
        <v>116</v>
      </c>
      <c r="BB2412" t="s">
        <v>121</v>
      </c>
      <c r="BC2412">
        <v>-1</v>
      </c>
      <c r="BD2412" t="s">
        <v>76</v>
      </c>
      <c r="BE2412">
        <v>48</v>
      </c>
      <c r="BF2412" t="s">
        <v>112</v>
      </c>
      <c r="BG2412" t="s">
        <v>118</v>
      </c>
    </row>
    <row r="2413" spans="1:65" x14ac:dyDescent="0.3">
      <c r="A2413">
        <v>120746</v>
      </c>
      <c r="B2413">
        <v>0</v>
      </c>
      <c r="C2413" t="s">
        <v>65</v>
      </c>
      <c r="D2413" t="s">
        <v>66</v>
      </c>
      <c r="E2413" t="s">
        <v>67</v>
      </c>
      <c r="F2413" t="s">
        <v>68</v>
      </c>
      <c r="G2413">
        <v>0</v>
      </c>
      <c r="H2413">
        <v>157500</v>
      </c>
      <c r="I2413">
        <v>254700</v>
      </c>
      <c r="J2413" t="s">
        <v>69</v>
      </c>
      <c r="K2413" t="s">
        <v>126</v>
      </c>
      <c r="L2413" t="s">
        <v>71</v>
      </c>
      <c r="M2413" t="s">
        <v>72</v>
      </c>
      <c r="N2413">
        <v>2.8663000000000001E-2</v>
      </c>
      <c r="O2413">
        <v>14088</v>
      </c>
      <c r="P2413">
        <v>1479</v>
      </c>
      <c r="Q2413">
        <v>1005</v>
      </c>
      <c r="R2413">
        <v>4625</v>
      </c>
      <c r="S2413">
        <v>2</v>
      </c>
      <c r="T2413">
        <v>2</v>
      </c>
      <c r="U2413" t="s">
        <v>125</v>
      </c>
      <c r="V2413">
        <v>13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t="s">
        <v>92</v>
      </c>
      <c r="AD2413">
        <v>2220101</v>
      </c>
      <c r="AE2413" t="s">
        <v>93</v>
      </c>
      <c r="AF2413">
        <v>5673.915</v>
      </c>
      <c r="AG2413">
        <v>38061</v>
      </c>
      <c r="AH2413">
        <v>35775</v>
      </c>
      <c r="AI2413">
        <v>4500</v>
      </c>
      <c r="AJ2413">
        <v>38061</v>
      </c>
      <c r="AK2413" t="s">
        <v>125</v>
      </c>
      <c r="AL2413">
        <v>15</v>
      </c>
      <c r="AM2413" t="s">
        <v>68</v>
      </c>
      <c r="AN2413">
        <v>1</v>
      </c>
      <c r="AO2413">
        <v>0.121686135</v>
      </c>
      <c r="AR2413" t="s">
        <v>79</v>
      </c>
      <c r="AS2413" t="s">
        <v>77</v>
      </c>
      <c r="AT2413">
        <v>-2513</v>
      </c>
      <c r="AU2413" t="s">
        <v>78</v>
      </c>
      <c r="AV2413" t="s">
        <v>79</v>
      </c>
      <c r="AW2413" t="s">
        <v>80</v>
      </c>
      <c r="AX2413" t="s">
        <v>102</v>
      </c>
      <c r="AY2413" t="s">
        <v>124</v>
      </c>
      <c r="AZ2413" t="s">
        <v>96</v>
      </c>
      <c r="BA2413" t="s">
        <v>76</v>
      </c>
      <c r="BB2413" t="s">
        <v>104</v>
      </c>
      <c r="BC2413">
        <v>496</v>
      </c>
      <c r="BD2413" t="s">
        <v>85</v>
      </c>
      <c r="BE2413">
        <v>8</v>
      </c>
      <c r="BF2413" t="s">
        <v>86</v>
      </c>
      <c r="BG2413" t="s">
        <v>151</v>
      </c>
      <c r="BH2413">
        <v>365243</v>
      </c>
      <c r="BI2413">
        <v>-2482</v>
      </c>
      <c r="BJ2413">
        <v>-2272</v>
      </c>
      <c r="BK2413">
        <v>-2272</v>
      </c>
      <c r="BL2413">
        <v>-2263</v>
      </c>
      <c r="BM2413">
        <v>1</v>
      </c>
    </row>
    <row r="2414" spans="1:65" x14ac:dyDescent="0.3">
      <c r="A2414">
        <v>120762</v>
      </c>
      <c r="B2414">
        <v>0</v>
      </c>
      <c r="C2414" t="s">
        <v>65</v>
      </c>
      <c r="D2414" t="s">
        <v>88</v>
      </c>
      <c r="E2414" t="s">
        <v>67</v>
      </c>
      <c r="F2414" t="s">
        <v>68</v>
      </c>
      <c r="G2414">
        <v>0</v>
      </c>
      <c r="H2414">
        <v>112500</v>
      </c>
      <c r="I2414">
        <v>553500</v>
      </c>
      <c r="J2414" t="s">
        <v>89</v>
      </c>
      <c r="K2414" t="s">
        <v>70</v>
      </c>
      <c r="L2414" t="s">
        <v>91</v>
      </c>
      <c r="M2414" t="s">
        <v>72</v>
      </c>
      <c r="N2414">
        <v>2.6391999999999999E-2</v>
      </c>
      <c r="O2414">
        <v>13549</v>
      </c>
      <c r="P2414">
        <v>6175</v>
      </c>
      <c r="Q2414">
        <v>466</v>
      </c>
      <c r="R2414">
        <v>4115</v>
      </c>
      <c r="S2414">
        <v>2</v>
      </c>
      <c r="T2414">
        <v>2</v>
      </c>
      <c r="U2414" t="s">
        <v>75</v>
      </c>
      <c r="V2414">
        <v>14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168</v>
      </c>
      <c r="AD2414">
        <v>2588723</v>
      </c>
      <c r="AE2414" t="s">
        <v>65</v>
      </c>
      <c r="AF2414">
        <v>36012.33</v>
      </c>
      <c r="AG2414">
        <v>324000</v>
      </c>
      <c r="AH2414">
        <v>341536.5</v>
      </c>
      <c r="AJ2414">
        <v>324000</v>
      </c>
      <c r="AK2414" t="s">
        <v>123</v>
      </c>
      <c r="AL2414">
        <v>13</v>
      </c>
      <c r="AM2414" t="s">
        <v>68</v>
      </c>
      <c r="AN2414">
        <v>1</v>
      </c>
      <c r="AR2414" t="s">
        <v>76</v>
      </c>
      <c r="AS2414" t="s">
        <v>77</v>
      </c>
      <c r="AT2414">
        <v>-1154</v>
      </c>
      <c r="AU2414" t="s">
        <v>78</v>
      </c>
      <c r="AV2414" t="s">
        <v>79</v>
      </c>
      <c r="AW2414" t="s">
        <v>80</v>
      </c>
      <c r="AX2414" t="s">
        <v>81</v>
      </c>
      <c r="AY2414" t="s">
        <v>76</v>
      </c>
      <c r="AZ2414" t="s">
        <v>82</v>
      </c>
      <c r="BA2414" t="s">
        <v>116</v>
      </c>
      <c r="BB2414" t="s">
        <v>121</v>
      </c>
      <c r="BC2414">
        <v>-1</v>
      </c>
      <c r="BD2414" t="s">
        <v>76</v>
      </c>
      <c r="BE2414">
        <v>12</v>
      </c>
      <c r="BF2414" t="s">
        <v>147</v>
      </c>
      <c r="BG2414" t="s">
        <v>154</v>
      </c>
      <c r="BH2414">
        <v>365243</v>
      </c>
      <c r="BI2414">
        <v>-1117</v>
      </c>
      <c r="BJ2414">
        <v>-787</v>
      </c>
      <c r="BK2414">
        <v>-817</v>
      </c>
      <c r="BL2414">
        <v>-812</v>
      </c>
      <c r="BM2414">
        <v>0</v>
      </c>
    </row>
    <row r="2415" spans="1:65" x14ac:dyDescent="0.3">
      <c r="A2415">
        <v>120766</v>
      </c>
      <c r="B2415">
        <v>0</v>
      </c>
      <c r="C2415" t="s">
        <v>65</v>
      </c>
      <c r="D2415" t="s">
        <v>66</v>
      </c>
      <c r="E2415" t="s">
        <v>68</v>
      </c>
      <c r="F2415" t="s">
        <v>67</v>
      </c>
      <c r="G2415">
        <v>2</v>
      </c>
      <c r="H2415">
        <v>225000</v>
      </c>
      <c r="I2415">
        <v>487192.5</v>
      </c>
      <c r="J2415" t="s">
        <v>69</v>
      </c>
      <c r="K2415" t="s">
        <v>70</v>
      </c>
      <c r="L2415" t="s">
        <v>91</v>
      </c>
      <c r="M2415" t="s">
        <v>72</v>
      </c>
      <c r="N2415">
        <v>8.4740000000000006E-3</v>
      </c>
      <c r="O2415">
        <v>11012</v>
      </c>
      <c r="P2415">
        <v>1179</v>
      </c>
      <c r="Q2415">
        <v>5102</v>
      </c>
      <c r="R2415">
        <v>3553</v>
      </c>
      <c r="S2415">
        <v>2</v>
      </c>
      <c r="T2415">
        <v>2</v>
      </c>
      <c r="U2415" t="s">
        <v>120</v>
      </c>
      <c r="V2415">
        <v>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92</v>
      </c>
      <c r="AD2415">
        <v>1988199</v>
      </c>
      <c r="AE2415" t="s">
        <v>65</v>
      </c>
      <c r="AG2415">
        <v>0</v>
      </c>
      <c r="AH2415">
        <v>0</v>
      </c>
      <c r="AK2415" t="s">
        <v>75</v>
      </c>
      <c r="AL2415">
        <v>11</v>
      </c>
      <c r="AM2415" t="s">
        <v>68</v>
      </c>
      <c r="AN2415">
        <v>1</v>
      </c>
      <c r="AR2415" t="s">
        <v>76</v>
      </c>
      <c r="AS2415" t="s">
        <v>129</v>
      </c>
      <c r="AT2415">
        <v>-304</v>
      </c>
      <c r="AU2415" t="s">
        <v>76</v>
      </c>
      <c r="AV2415" t="s">
        <v>79</v>
      </c>
      <c r="AX2415" t="s">
        <v>81</v>
      </c>
      <c r="AY2415" t="s">
        <v>76</v>
      </c>
      <c r="AZ2415" t="s">
        <v>76</v>
      </c>
      <c r="BA2415" t="s">
        <v>76</v>
      </c>
      <c r="BB2415" t="s">
        <v>121</v>
      </c>
      <c r="BC2415">
        <v>0</v>
      </c>
      <c r="BD2415" t="s">
        <v>76</v>
      </c>
      <c r="BF2415" t="s">
        <v>76</v>
      </c>
      <c r="BG2415" t="s">
        <v>82</v>
      </c>
    </row>
    <row r="2416" spans="1:65" x14ac:dyDescent="0.3">
      <c r="A2416">
        <v>120778</v>
      </c>
      <c r="B2416">
        <v>0</v>
      </c>
      <c r="C2416" t="s">
        <v>65</v>
      </c>
      <c r="D2416" t="s">
        <v>66</v>
      </c>
      <c r="E2416" t="s">
        <v>68</v>
      </c>
      <c r="F2416" t="s">
        <v>68</v>
      </c>
      <c r="G2416">
        <v>1</v>
      </c>
      <c r="H2416">
        <v>180000</v>
      </c>
      <c r="I2416">
        <v>755190</v>
      </c>
      <c r="J2416" t="s">
        <v>69</v>
      </c>
      <c r="K2416" t="s">
        <v>70</v>
      </c>
      <c r="L2416" t="s">
        <v>91</v>
      </c>
      <c r="M2416" t="s">
        <v>72</v>
      </c>
      <c r="N2416">
        <v>9.6299999999999997E-3</v>
      </c>
      <c r="O2416">
        <v>15641</v>
      </c>
      <c r="P2416">
        <v>3904</v>
      </c>
      <c r="Q2416">
        <v>4257</v>
      </c>
      <c r="R2416">
        <v>4257</v>
      </c>
      <c r="S2416">
        <v>2</v>
      </c>
      <c r="T2416">
        <v>2</v>
      </c>
      <c r="U2416" t="s">
        <v>125</v>
      </c>
      <c r="V2416">
        <v>11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92</v>
      </c>
      <c r="AD2416">
        <v>1614683</v>
      </c>
      <c r="AE2416" t="s">
        <v>65</v>
      </c>
      <c r="AF2416">
        <v>49640.85</v>
      </c>
      <c r="AG2416">
        <v>454500</v>
      </c>
      <c r="AH2416">
        <v>472500</v>
      </c>
      <c r="AJ2416">
        <v>454500</v>
      </c>
      <c r="AK2416" t="s">
        <v>125</v>
      </c>
      <c r="AL2416">
        <v>11</v>
      </c>
      <c r="AM2416" t="s">
        <v>68</v>
      </c>
      <c r="AN2416">
        <v>1</v>
      </c>
      <c r="AR2416" t="s">
        <v>76</v>
      </c>
      <c r="AS2416" t="s">
        <v>77</v>
      </c>
      <c r="AT2416">
        <v>-560</v>
      </c>
      <c r="AU2416" t="s">
        <v>78</v>
      </c>
      <c r="AV2416" t="s">
        <v>79</v>
      </c>
      <c r="AX2416" t="s">
        <v>161</v>
      </c>
      <c r="AY2416" t="s">
        <v>76</v>
      </c>
      <c r="AZ2416" t="s">
        <v>82</v>
      </c>
      <c r="BA2416" t="s">
        <v>116</v>
      </c>
      <c r="BB2416" t="s">
        <v>121</v>
      </c>
      <c r="BC2416">
        <v>-1</v>
      </c>
      <c r="BD2416" t="s">
        <v>76</v>
      </c>
      <c r="BE2416">
        <v>12</v>
      </c>
      <c r="BF2416" t="s">
        <v>147</v>
      </c>
      <c r="BG2416" t="s">
        <v>154</v>
      </c>
      <c r="BH2416">
        <v>365243</v>
      </c>
      <c r="BI2416">
        <v>-530</v>
      </c>
      <c r="BJ2416">
        <v>-200</v>
      </c>
      <c r="BK2416">
        <v>-200</v>
      </c>
      <c r="BL2416">
        <v>-198</v>
      </c>
      <c r="BM2416">
        <v>1</v>
      </c>
    </row>
    <row r="2417" spans="1:65" x14ac:dyDescent="0.3">
      <c r="A2417">
        <v>120790</v>
      </c>
      <c r="B2417">
        <v>0</v>
      </c>
      <c r="C2417" t="s">
        <v>65</v>
      </c>
      <c r="D2417" t="s">
        <v>88</v>
      </c>
      <c r="E2417" t="s">
        <v>68</v>
      </c>
      <c r="F2417" t="s">
        <v>67</v>
      </c>
      <c r="G2417">
        <v>0</v>
      </c>
      <c r="H2417">
        <v>189000</v>
      </c>
      <c r="I2417">
        <v>1096020</v>
      </c>
      <c r="J2417" t="s">
        <v>113</v>
      </c>
      <c r="K2417" t="s">
        <v>90</v>
      </c>
      <c r="L2417" t="s">
        <v>91</v>
      </c>
      <c r="M2417" t="s">
        <v>72</v>
      </c>
      <c r="N2417">
        <v>3.5791999999999997E-2</v>
      </c>
      <c r="O2417">
        <v>20904</v>
      </c>
      <c r="P2417">
        <v>365243</v>
      </c>
      <c r="Q2417">
        <v>3703</v>
      </c>
      <c r="R2417">
        <v>3674</v>
      </c>
      <c r="S2417">
        <v>2</v>
      </c>
      <c r="T2417">
        <v>2</v>
      </c>
      <c r="U2417" t="s">
        <v>123</v>
      </c>
      <c r="V2417">
        <v>14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t="s">
        <v>76</v>
      </c>
      <c r="AD2417">
        <v>2421965</v>
      </c>
      <c r="AE2417" t="s">
        <v>65</v>
      </c>
      <c r="AF2417">
        <v>26734.05</v>
      </c>
      <c r="AG2417">
        <v>247500</v>
      </c>
      <c r="AH2417">
        <v>260896.5</v>
      </c>
      <c r="AJ2417">
        <v>247500</v>
      </c>
      <c r="AK2417" t="s">
        <v>109</v>
      </c>
      <c r="AL2417">
        <v>14</v>
      </c>
      <c r="AM2417" t="s">
        <v>68</v>
      </c>
      <c r="AN2417">
        <v>1</v>
      </c>
      <c r="AR2417" t="s">
        <v>76</v>
      </c>
      <c r="AS2417" t="s">
        <v>114</v>
      </c>
      <c r="AT2417">
        <v>-578</v>
      </c>
      <c r="AU2417" t="s">
        <v>78</v>
      </c>
      <c r="AV2417" t="s">
        <v>115</v>
      </c>
      <c r="AX2417" t="s">
        <v>81</v>
      </c>
      <c r="AY2417" t="s">
        <v>76</v>
      </c>
      <c r="AZ2417" t="s">
        <v>82</v>
      </c>
      <c r="BA2417" t="s">
        <v>116</v>
      </c>
      <c r="BB2417" t="s">
        <v>121</v>
      </c>
      <c r="BC2417">
        <v>-1</v>
      </c>
      <c r="BD2417" t="s">
        <v>76</v>
      </c>
      <c r="BE2417">
        <v>12</v>
      </c>
      <c r="BF2417" t="s">
        <v>147</v>
      </c>
      <c r="BG2417" t="s">
        <v>154</v>
      </c>
    </row>
    <row r="2418" spans="1:65" x14ac:dyDescent="0.3">
      <c r="A2418">
        <v>120791</v>
      </c>
      <c r="B2418">
        <v>0</v>
      </c>
      <c r="C2418" t="s">
        <v>65</v>
      </c>
      <c r="D2418" t="s">
        <v>88</v>
      </c>
      <c r="E2418" t="s">
        <v>67</v>
      </c>
      <c r="F2418" t="s">
        <v>68</v>
      </c>
      <c r="G2418">
        <v>0</v>
      </c>
      <c r="H2418">
        <v>90000</v>
      </c>
      <c r="I2418">
        <v>225000</v>
      </c>
      <c r="J2418" t="s">
        <v>113</v>
      </c>
      <c r="K2418" t="s">
        <v>70</v>
      </c>
      <c r="L2418" t="s">
        <v>91</v>
      </c>
      <c r="M2418" t="s">
        <v>72</v>
      </c>
      <c r="N2418">
        <v>2.6391999999999999E-2</v>
      </c>
      <c r="O2418">
        <v>24808</v>
      </c>
      <c r="P2418">
        <v>365243</v>
      </c>
      <c r="Q2418">
        <v>4214</v>
      </c>
      <c r="R2418">
        <v>580</v>
      </c>
      <c r="S2418">
        <v>2</v>
      </c>
      <c r="T2418">
        <v>2</v>
      </c>
      <c r="U2418" t="s">
        <v>73</v>
      </c>
      <c r="V2418">
        <v>15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 t="s">
        <v>76</v>
      </c>
      <c r="AD2418">
        <v>1018581</v>
      </c>
      <c r="AE2418" t="s">
        <v>65</v>
      </c>
      <c r="AG2418">
        <v>0</v>
      </c>
      <c r="AH2418">
        <v>0</v>
      </c>
      <c r="AK2418" t="s">
        <v>123</v>
      </c>
      <c r="AL2418">
        <v>15</v>
      </c>
      <c r="AM2418" t="s">
        <v>68</v>
      </c>
      <c r="AN2418">
        <v>1</v>
      </c>
      <c r="AR2418" t="s">
        <v>76</v>
      </c>
      <c r="AS2418" t="s">
        <v>129</v>
      </c>
      <c r="AT2418">
        <v>-108</v>
      </c>
      <c r="AU2418" t="s">
        <v>76</v>
      </c>
      <c r="AV2418" t="s">
        <v>79</v>
      </c>
      <c r="AX2418" t="s">
        <v>81</v>
      </c>
      <c r="AY2418" t="s">
        <v>76</v>
      </c>
      <c r="AZ2418" t="s">
        <v>76</v>
      </c>
      <c r="BA2418" t="s">
        <v>76</v>
      </c>
      <c r="BB2418" t="s">
        <v>121</v>
      </c>
      <c r="BC2418">
        <v>-1</v>
      </c>
      <c r="BD2418" t="s">
        <v>76</v>
      </c>
      <c r="BF2418" t="s">
        <v>76</v>
      </c>
      <c r="BG2418" t="s">
        <v>82</v>
      </c>
    </row>
    <row r="2419" spans="1:65" x14ac:dyDescent="0.3">
      <c r="A2419">
        <v>120791</v>
      </c>
      <c r="B2419">
        <v>0</v>
      </c>
      <c r="C2419" t="s">
        <v>65</v>
      </c>
      <c r="D2419" t="s">
        <v>88</v>
      </c>
      <c r="E2419" t="s">
        <v>67</v>
      </c>
      <c r="F2419" t="s">
        <v>68</v>
      </c>
      <c r="G2419">
        <v>0</v>
      </c>
      <c r="H2419">
        <v>90000</v>
      </c>
      <c r="I2419">
        <v>225000</v>
      </c>
      <c r="J2419" t="s">
        <v>113</v>
      </c>
      <c r="K2419" t="s">
        <v>70</v>
      </c>
      <c r="L2419" t="s">
        <v>91</v>
      </c>
      <c r="M2419" t="s">
        <v>72</v>
      </c>
      <c r="N2419">
        <v>2.6391999999999999E-2</v>
      </c>
      <c r="O2419">
        <v>24808</v>
      </c>
      <c r="P2419">
        <v>365243</v>
      </c>
      <c r="Q2419">
        <v>4214</v>
      </c>
      <c r="R2419">
        <v>580</v>
      </c>
      <c r="S2419">
        <v>2</v>
      </c>
      <c r="T2419">
        <v>2</v>
      </c>
      <c r="U2419" t="s">
        <v>73</v>
      </c>
      <c r="V2419">
        <v>15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t="s">
        <v>76</v>
      </c>
      <c r="AD2419">
        <v>2680152</v>
      </c>
      <c r="AE2419" t="s">
        <v>65</v>
      </c>
      <c r="AG2419">
        <v>0</v>
      </c>
      <c r="AH2419">
        <v>0</v>
      </c>
      <c r="AK2419" t="s">
        <v>109</v>
      </c>
      <c r="AL2419">
        <v>16</v>
      </c>
      <c r="AM2419" t="s">
        <v>68</v>
      </c>
      <c r="AN2419">
        <v>1</v>
      </c>
      <c r="AR2419" t="s">
        <v>76</v>
      </c>
      <c r="AS2419" t="s">
        <v>129</v>
      </c>
      <c r="AT2419">
        <v>-125</v>
      </c>
      <c r="AU2419" t="s">
        <v>76</v>
      </c>
      <c r="AV2419" t="s">
        <v>79</v>
      </c>
      <c r="AX2419" t="s">
        <v>81</v>
      </c>
      <c r="AY2419" t="s">
        <v>76</v>
      </c>
      <c r="AZ2419" t="s">
        <v>76</v>
      </c>
      <c r="BA2419" t="s">
        <v>76</v>
      </c>
      <c r="BB2419" t="s">
        <v>121</v>
      </c>
      <c r="BC2419">
        <v>-1</v>
      </c>
      <c r="BD2419" t="s">
        <v>76</v>
      </c>
      <c r="BF2419" t="s">
        <v>76</v>
      </c>
      <c r="BG2419" t="s">
        <v>82</v>
      </c>
    </row>
    <row r="2420" spans="1:65" x14ac:dyDescent="0.3">
      <c r="A2420">
        <v>120792</v>
      </c>
      <c r="B2420">
        <v>0</v>
      </c>
      <c r="C2420" t="s">
        <v>65</v>
      </c>
      <c r="D2420" t="s">
        <v>88</v>
      </c>
      <c r="E2420" t="s">
        <v>67</v>
      </c>
      <c r="F2420" t="s">
        <v>67</v>
      </c>
      <c r="G2420">
        <v>0</v>
      </c>
      <c r="H2420">
        <v>112500</v>
      </c>
      <c r="I2420">
        <v>585000</v>
      </c>
      <c r="J2420" t="s">
        <v>113</v>
      </c>
      <c r="K2420" t="s">
        <v>70</v>
      </c>
      <c r="L2420" t="s">
        <v>91</v>
      </c>
      <c r="M2420" t="s">
        <v>72</v>
      </c>
      <c r="N2420">
        <v>8.4740000000000006E-3</v>
      </c>
      <c r="O2420">
        <v>19893</v>
      </c>
      <c r="P2420">
        <v>365243</v>
      </c>
      <c r="Q2420">
        <v>1907</v>
      </c>
      <c r="R2420">
        <v>3438</v>
      </c>
      <c r="S2420">
        <v>2</v>
      </c>
      <c r="T2420">
        <v>2</v>
      </c>
      <c r="U2420" t="s">
        <v>73</v>
      </c>
      <c r="V2420">
        <v>13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76</v>
      </c>
      <c r="AD2420">
        <v>2572957</v>
      </c>
      <c r="AE2420" t="s">
        <v>65</v>
      </c>
      <c r="AF2420">
        <v>22482</v>
      </c>
      <c r="AG2420">
        <v>225000</v>
      </c>
      <c r="AH2420">
        <v>225000</v>
      </c>
      <c r="AJ2420">
        <v>225000</v>
      </c>
      <c r="AK2420" t="s">
        <v>73</v>
      </c>
      <c r="AL2420">
        <v>10</v>
      </c>
      <c r="AM2420" t="s">
        <v>68</v>
      </c>
      <c r="AN2420">
        <v>1</v>
      </c>
      <c r="AR2420" t="s">
        <v>76</v>
      </c>
      <c r="AS2420" t="s">
        <v>77</v>
      </c>
      <c r="AT2420">
        <v>-1246</v>
      </c>
      <c r="AU2420" t="s">
        <v>78</v>
      </c>
      <c r="AV2420" t="s">
        <v>79</v>
      </c>
      <c r="AW2420" t="s">
        <v>80</v>
      </c>
      <c r="AX2420" t="s">
        <v>81</v>
      </c>
      <c r="AY2420" t="s">
        <v>76</v>
      </c>
      <c r="AZ2420" t="s">
        <v>82</v>
      </c>
      <c r="BA2420" t="s">
        <v>116</v>
      </c>
      <c r="BB2420" t="s">
        <v>104</v>
      </c>
      <c r="BC2420">
        <v>38</v>
      </c>
      <c r="BD2420" t="s">
        <v>105</v>
      </c>
      <c r="BE2420">
        <v>12</v>
      </c>
      <c r="BF2420" t="s">
        <v>147</v>
      </c>
      <c r="BG2420" t="s">
        <v>154</v>
      </c>
      <c r="BH2420">
        <v>365243</v>
      </c>
      <c r="BI2420">
        <v>-1216</v>
      </c>
      <c r="BJ2420">
        <v>-886</v>
      </c>
      <c r="BK2420">
        <v>-886</v>
      </c>
      <c r="BL2420">
        <v>-878</v>
      </c>
      <c r="BM2420">
        <v>0</v>
      </c>
    </row>
    <row r="2421" spans="1:65" x14ac:dyDescent="0.3">
      <c r="A2421">
        <v>120821</v>
      </c>
      <c r="B2421">
        <v>0</v>
      </c>
      <c r="C2421" t="s">
        <v>65</v>
      </c>
      <c r="D2421" t="s">
        <v>88</v>
      </c>
      <c r="E2421" t="s">
        <v>67</v>
      </c>
      <c r="F2421" t="s">
        <v>68</v>
      </c>
      <c r="G2421">
        <v>0</v>
      </c>
      <c r="H2421">
        <v>144000</v>
      </c>
      <c r="I2421">
        <v>225000</v>
      </c>
      <c r="J2421" t="s">
        <v>89</v>
      </c>
      <c r="K2421" t="s">
        <v>126</v>
      </c>
      <c r="L2421" t="s">
        <v>71</v>
      </c>
      <c r="M2421" t="s">
        <v>72</v>
      </c>
      <c r="N2421">
        <v>4.6219999999999997E-2</v>
      </c>
      <c r="O2421">
        <v>8639</v>
      </c>
      <c r="P2421">
        <v>685</v>
      </c>
      <c r="Q2421">
        <v>8590</v>
      </c>
      <c r="R2421">
        <v>1288</v>
      </c>
      <c r="S2421">
        <v>1</v>
      </c>
      <c r="T2421">
        <v>1</v>
      </c>
      <c r="U2421" t="s">
        <v>109</v>
      </c>
      <c r="V2421">
        <v>13</v>
      </c>
      <c r="W2421">
        <v>0</v>
      </c>
      <c r="X2421">
        <v>1</v>
      </c>
      <c r="Y2421">
        <v>1</v>
      </c>
      <c r="Z2421">
        <v>0</v>
      </c>
      <c r="AA2421">
        <v>1</v>
      </c>
      <c r="AB2421">
        <v>1</v>
      </c>
      <c r="AC2421" t="s">
        <v>141</v>
      </c>
      <c r="AD2421">
        <v>1538185</v>
      </c>
      <c r="AE2421" t="s">
        <v>93</v>
      </c>
      <c r="AF2421">
        <v>22664.294999999998</v>
      </c>
      <c r="AG2421">
        <v>134545.5</v>
      </c>
      <c r="AH2421">
        <v>127485</v>
      </c>
      <c r="AI2421">
        <v>13455</v>
      </c>
      <c r="AJ2421">
        <v>134545.5</v>
      </c>
      <c r="AK2421" t="s">
        <v>125</v>
      </c>
      <c r="AL2421">
        <v>19</v>
      </c>
      <c r="AM2421" t="s">
        <v>68</v>
      </c>
      <c r="AN2421">
        <v>1</v>
      </c>
      <c r="AO2421">
        <v>0.103971322</v>
      </c>
      <c r="AR2421" t="s">
        <v>79</v>
      </c>
      <c r="AS2421" t="s">
        <v>77</v>
      </c>
      <c r="AT2421">
        <v>-1018</v>
      </c>
      <c r="AU2421" t="s">
        <v>78</v>
      </c>
      <c r="AV2421" t="s">
        <v>79</v>
      </c>
      <c r="AW2421" t="s">
        <v>177</v>
      </c>
      <c r="AX2421" t="s">
        <v>102</v>
      </c>
      <c r="AY2421" t="s">
        <v>111</v>
      </c>
      <c r="AZ2421" t="s">
        <v>96</v>
      </c>
      <c r="BA2421" t="s">
        <v>76</v>
      </c>
      <c r="BB2421" t="s">
        <v>104</v>
      </c>
      <c r="BC2421">
        <v>300</v>
      </c>
      <c r="BD2421" t="s">
        <v>85</v>
      </c>
      <c r="BE2421">
        <v>6</v>
      </c>
      <c r="BF2421" t="s">
        <v>112</v>
      </c>
      <c r="BG2421" t="s">
        <v>151</v>
      </c>
      <c r="BH2421">
        <v>365243</v>
      </c>
      <c r="BI2421">
        <v>-987</v>
      </c>
      <c r="BJ2421">
        <v>-837</v>
      </c>
      <c r="BK2421">
        <v>-837</v>
      </c>
      <c r="BL2421">
        <v>-824</v>
      </c>
      <c r="BM2421">
        <v>0</v>
      </c>
    </row>
    <row r="2422" spans="1:65" x14ac:dyDescent="0.3">
      <c r="A2422">
        <v>120833</v>
      </c>
      <c r="B2422">
        <v>0</v>
      </c>
      <c r="C2422" t="s">
        <v>65</v>
      </c>
      <c r="D2422" t="s">
        <v>88</v>
      </c>
      <c r="E2422" t="s">
        <v>68</v>
      </c>
      <c r="F2422" t="s">
        <v>68</v>
      </c>
      <c r="G2422">
        <v>1</v>
      </c>
      <c r="H2422">
        <v>189000</v>
      </c>
      <c r="I2422">
        <v>254700</v>
      </c>
      <c r="J2422" t="s">
        <v>89</v>
      </c>
      <c r="K2422" t="s">
        <v>70</v>
      </c>
      <c r="L2422" t="s">
        <v>91</v>
      </c>
      <c r="M2422" t="s">
        <v>72</v>
      </c>
      <c r="N2422">
        <v>1.0147E-2</v>
      </c>
      <c r="O2422">
        <v>10029</v>
      </c>
      <c r="P2422">
        <v>1263</v>
      </c>
      <c r="Q2422">
        <v>2631</v>
      </c>
      <c r="R2422">
        <v>1960</v>
      </c>
      <c r="S2422">
        <v>2</v>
      </c>
      <c r="T2422">
        <v>2</v>
      </c>
      <c r="U2422" t="s">
        <v>120</v>
      </c>
      <c r="V2422">
        <v>15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 t="s">
        <v>108</v>
      </c>
      <c r="AD2422">
        <v>1094221</v>
      </c>
      <c r="AE2422" t="s">
        <v>65</v>
      </c>
      <c r="AG2422">
        <v>0</v>
      </c>
      <c r="AH2422">
        <v>0</v>
      </c>
      <c r="AK2422" t="s">
        <v>109</v>
      </c>
      <c r="AL2422">
        <v>9</v>
      </c>
      <c r="AM2422" t="s">
        <v>68</v>
      </c>
      <c r="AN2422">
        <v>1</v>
      </c>
      <c r="AR2422" t="s">
        <v>76</v>
      </c>
      <c r="AS2422" t="s">
        <v>129</v>
      </c>
      <c r="AT2422">
        <v>-208</v>
      </c>
      <c r="AU2422" t="s">
        <v>76</v>
      </c>
      <c r="AV2422" t="s">
        <v>79</v>
      </c>
      <c r="AX2422" t="s">
        <v>81</v>
      </c>
      <c r="AY2422" t="s">
        <v>76</v>
      </c>
      <c r="AZ2422" t="s">
        <v>76</v>
      </c>
      <c r="BA2422" t="s">
        <v>76</v>
      </c>
      <c r="BB2422" t="s">
        <v>121</v>
      </c>
      <c r="BC2422">
        <v>-1</v>
      </c>
      <c r="BD2422" t="s">
        <v>76</v>
      </c>
      <c r="BF2422" t="s">
        <v>76</v>
      </c>
      <c r="BG2422" t="s">
        <v>82</v>
      </c>
    </row>
    <row r="2423" spans="1:65" x14ac:dyDescent="0.3">
      <c r="A2423">
        <v>120848</v>
      </c>
      <c r="B2423">
        <v>1</v>
      </c>
      <c r="C2423" t="s">
        <v>65</v>
      </c>
      <c r="D2423" t="s">
        <v>88</v>
      </c>
      <c r="E2423" t="s">
        <v>67</v>
      </c>
      <c r="F2423" t="s">
        <v>68</v>
      </c>
      <c r="G2423">
        <v>0</v>
      </c>
      <c r="H2423">
        <v>117000</v>
      </c>
      <c r="I2423">
        <v>263686.5</v>
      </c>
      <c r="J2423" t="s">
        <v>113</v>
      </c>
      <c r="K2423" t="s">
        <v>90</v>
      </c>
      <c r="L2423" t="s">
        <v>71</v>
      </c>
      <c r="M2423" t="s">
        <v>72</v>
      </c>
      <c r="N2423">
        <v>2.5163999999999999E-2</v>
      </c>
      <c r="O2423">
        <v>22727</v>
      </c>
      <c r="P2423">
        <v>365243</v>
      </c>
      <c r="Q2423">
        <v>1178</v>
      </c>
      <c r="R2423">
        <v>4841</v>
      </c>
      <c r="S2423">
        <v>2</v>
      </c>
      <c r="T2423">
        <v>2</v>
      </c>
      <c r="U2423" t="s">
        <v>109</v>
      </c>
      <c r="V2423">
        <v>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76</v>
      </c>
      <c r="AD2423">
        <v>2136973</v>
      </c>
      <c r="AE2423" t="s">
        <v>65</v>
      </c>
      <c r="AG2423">
        <v>0</v>
      </c>
      <c r="AH2423">
        <v>0</v>
      </c>
      <c r="AK2423" t="s">
        <v>109</v>
      </c>
      <c r="AL2423">
        <v>13</v>
      </c>
      <c r="AM2423" t="s">
        <v>68</v>
      </c>
      <c r="AN2423">
        <v>1</v>
      </c>
      <c r="AR2423" t="s">
        <v>76</v>
      </c>
      <c r="AS2423" t="s">
        <v>129</v>
      </c>
      <c r="AT2423">
        <v>-203</v>
      </c>
      <c r="AU2423" t="s">
        <v>76</v>
      </c>
      <c r="AV2423" t="s">
        <v>79</v>
      </c>
      <c r="AX2423" t="s">
        <v>81</v>
      </c>
      <c r="AY2423" t="s">
        <v>76</v>
      </c>
      <c r="AZ2423" t="s">
        <v>76</v>
      </c>
      <c r="BA2423" t="s">
        <v>76</v>
      </c>
      <c r="BB2423" t="s">
        <v>121</v>
      </c>
      <c r="BC2423">
        <v>-1</v>
      </c>
      <c r="BD2423" t="s">
        <v>76</v>
      </c>
      <c r="BF2423" t="s">
        <v>76</v>
      </c>
      <c r="BG2423" t="s">
        <v>82</v>
      </c>
    </row>
    <row r="2424" spans="1:65" x14ac:dyDescent="0.3">
      <c r="A2424">
        <v>120853</v>
      </c>
      <c r="B2424">
        <v>0</v>
      </c>
      <c r="C2424" t="s">
        <v>65</v>
      </c>
      <c r="D2424" t="s">
        <v>88</v>
      </c>
      <c r="E2424" t="s">
        <v>67</v>
      </c>
      <c r="F2424" t="s">
        <v>67</v>
      </c>
      <c r="G2424">
        <v>0</v>
      </c>
      <c r="H2424">
        <v>67500</v>
      </c>
      <c r="I2424">
        <v>269550</v>
      </c>
      <c r="J2424" t="s">
        <v>69</v>
      </c>
      <c r="K2424" t="s">
        <v>70</v>
      </c>
      <c r="L2424" t="s">
        <v>91</v>
      </c>
      <c r="M2424" t="s">
        <v>127</v>
      </c>
      <c r="N2424">
        <v>3.5791999999999997E-2</v>
      </c>
      <c r="O2424">
        <v>16366</v>
      </c>
      <c r="P2424">
        <v>108</v>
      </c>
      <c r="Q2424">
        <v>866</v>
      </c>
      <c r="R2424">
        <v>4095</v>
      </c>
      <c r="S2424">
        <v>2</v>
      </c>
      <c r="T2424">
        <v>2</v>
      </c>
      <c r="U2424" t="s">
        <v>73</v>
      </c>
      <c r="V2424">
        <v>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122</v>
      </c>
      <c r="AD2424">
        <v>1006870</v>
      </c>
      <c r="AE2424" t="s">
        <v>93</v>
      </c>
      <c r="AF2424">
        <v>3066.8850000000002</v>
      </c>
      <c r="AG2424">
        <v>30780</v>
      </c>
      <c r="AH2424">
        <v>26280</v>
      </c>
      <c r="AI2424">
        <v>4500</v>
      </c>
      <c r="AJ2424">
        <v>30780</v>
      </c>
      <c r="AK2424" t="s">
        <v>75</v>
      </c>
      <c r="AL2424">
        <v>10</v>
      </c>
      <c r="AM2424" t="s">
        <v>68</v>
      </c>
      <c r="AN2424">
        <v>1</v>
      </c>
      <c r="AO2424">
        <v>0.15922381699999999</v>
      </c>
      <c r="AR2424" t="s">
        <v>79</v>
      </c>
      <c r="AS2424" t="s">
        <v>77</v>
      </c>
      <c r="AT2424">
        <v>-2636</v>
      </c>
      <c r="AU2424" t="s">
        <v>78</v>
      </c>
      <c r="AV2424" t="s">
        <v>79</v>
      </c>
      <c r="AX2424" t="s">
        <v>102</v>
      </c>
      <c r="AY2424" t="s">
        <v>124</v>
      </c>
      <c r="AZ2424" t="s">
        <v>96</v>
      </c>
      <c r="BA2424" t="s">
        <v>76</v>
      </c>
      <c r="BB2424" t="s">
        <v>104</v>
      </c>
      <c r="BC2424">
        <v>22</v>
      </c>
      <c r="BD2424" t="s">
        <v>105</v>
      </c>
      <c r="BE2424">
        <v>12</v>
      </c>
      <c r="BF2424" t="s">
        <v>112</v>
      </c>
      <c r="BG2424" t="s">
        <v>106</v>
      </c>
      <c r="BH2424">
        <v>365243</v>
      </c>
      <c r="BI2424">
        <v>-2605</v>
      </c>
      <c r="BJ2424">
        <v>-2275</v>
      </c>
      <c r="BK2424">
        <v>-2365</v>
      </c>
      <c r="BL2424">
        <v>-2356</v>
      </c>
      <c r="BM2424">
        <v>0</v>
      </c>
    </row>
    <row r="2425" spans="1:65" x14ac:dyDescent="0.3">
      <c r="A2425">
        <v>120854</v>
      </c>
      <c r="B2425">
        <v>0</v>
      </c>
      <c r="C2425" t="s">
        <v>65</v>
      </c>
      <c r="D2425" t="s">
        <v>88</v>
      </c>
      <c r="E2425" t="s">
        <v>67</v>
      </c>
      <c r="F2425" t="s">
        <v>68</v>
      </c>
      <c r="G2425">
        <v>0</v>
      </c>
      <c r="H2425">
        <v>360000</v>
      </c>
      <c r="I2425">
        <v>1094688</v>
      </c>
      <c r="J2425" t="s">
        <v>89</v>
      </c>
      <c r="K2425" t="s">
        <v>90</v>
      </c>
      <c r="L2425" t="s">
        <v>71</v>
      </c>
      <c r="M2425" t="s">
        <v>72</v>
      </c>
      <c r="N2425">
        <v>4.6219999999999997E-2</v>
      </c>
      <c r="O2425">
        <v>20109</v>
      </c>
      <c r="P2425">
        <v>3130</v>
      </c>
      <c r="Q2425">
        <v>11822</v>
      </c>
      <c r="R2425">
        <v>3623</v>
      </c>
      <c r="S2425">
        <v>1</v>
      </c>
      <c r="T2425">
        <v>1</v>
      </c>
      <c r="U2425" t="s">
        <v>123</v>
      </c>
      <c r="V2425">
        <v>17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 t="s">
        <v>92</v>
      </c>
      <c r="AD2425">
        <v>2522811</v>
      </c>
      <c r="AE2425" t="s">
        <v>99</v>
      </c>
      <c r="AF2425">
        <v>33750</v>
      </c>
      <c r="AG2425">
        <v>0</v>
      </c>
      <c r="AH2425">
        <v>675000</v>
      </c>
      <c r="AK2425" t="s">
        <v>73</v>
      </c>
      <c r="AL2425">
        <v>18</v>
      </c>
      <c r="AM2425" t="s">
        <v>68</v>
      </c>
      <c r="AN2425">
        <v>1</v>
      </c>
      <c r="AR2425" t="s">
        <v>79</v>
      </c>
      <c r="AS2425" t="s">
        <v>77</v>
      </c>
      <c r="AT2425">
        <v>-879</v>
      </c>
      <c r="AU2425" t="s">
        <v>76</v>
      </c>
      <c r="AV2425" t="s">
        <v>79</v>
      </c>
      <c r="AX2425" t="s">
        <v>81</v>
      </c>
      <c r="AY2425" t="s">
        <v>76</v>
      </c>
      <c r="AZ2425" t="s">
        <v>131</v>
      </c>
      <c r="BA2425" t="s">
        <v>116</v>
      </c>
      <c r="BB2425" t="s">
        <v>121</v>
      </c>
      <c r="BC2425">
        <v>-1</v>
      </c>
      <c r="BD2425" t="s">
        <v>76</v>
      </c>
      <c r="BE2425">
        <v>0</v>
      </c>
      <c r="BF2425" t="s">
        <v>76</v>
      </c>
      <c r="BG2425" t="s">
        <v>160</v>
      </c>
      <c r="BH2425">
        <v>-332</v>
      </c>
      <c r="BI2425">
        <v>-297</v>
      </c>
      <c r="BJ2425">
        <v>365243</v>
      </c>
      <c r="BK2425">
        <v>365243</v>
      </c>
      <c r="BL2425">
        <v>365243</v>
      </c>
      <c r="BM2425">
        <v>0</v>
      </c>
    </row>
    <row r="2426" spans="1:65" x14ac:dyDescent="0.3">
      <c r="A2426">
        <v>120881</v>
      </c>
      <c r="B2426">
        <v>0</v>
      </c>
      <c r="C2426" t="s">
        <v>65</v>
      </c>
      <c r="D2426" t="s">
        <v>88</v>
      </c>
      <c r="E2426" t="s">
        <v>67</v>
      </c>
      <c r="F2426" t="s">
        <v>68</v>
      </c>
      <c r="G2426">
        <v>0</v>
      </c>
      <c r="H2426">
        <v>112500</v>
      </c>
      <c r="I2426">
        <v>585000</v>
      </c>
      <c r="J2426" t="s">
        <v>113</v>
      </c>
      <c r="K2426" t="s">
        <v>90</v>
      </c>
      <c r="L2426" t="s">
        <v>71</v>
      </c>
      <c r="M2426" t="s">
        <v>72</v>
      </c>
      <c r="N2426">
        <v>3.5409999999999999E-3</v>
      </c>
      <c r="O2426">
        <v>20941</v>
      </c>
      <c r="P2426">
        <v>365243</v>
      </c>
      <c r="Q2426">
        <v>9501</v>
      </c>
      <c r="R2426">
        <v>4486</v>
      </c>
      <c r="S2426">
        <v>1</v>
      </c>
      <c r="T2426">
        <v>1</v>
      </c>
      <c r="U2426" t="s">
        <v>73</v>
      </c>
      <c r="V2426">
        <v>10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76</v>
      </c>
      <c r="AD2426">
        <v>1741488</v>
      </c>
      <c r="AE2426" t="s">
        <v>65</v>
      </c>
      <c r="AG2426">
        <v>0</v>
      </c>
      <c r="AH2426">
        <v>0</v>
      </c>
      <c r="AK2426" t="s">
        <v>125</v>
      </c>
      <c r="AL2426">
        <v>10</v>
      </c>
      <c r="AM2426" t="s">
        <v>68</v>
      </c>
      <c r="AN2426">
        <v>1</v>
      </c>
      <c r="AR2426" t="s">
        <v>76</v>
      </c>
      <c r="AS2426" t="s">
        <v>129</v>
      </c>
      <c r="AT2426">
        <v>-149</v>
      </c>
      <c r="AU2426" t="s">
        <v>76</v>
      </c>
      <c r="AV2426" t="s">
        <v>79</v>
      </c>
      <c r="AX2426" t="s">
        <v>81</v>
      </c>
      <c r="AY2426" t="s">
        <v>76</v>
      </c>
      <c r="AZ2426" t="s">
        <v>76</v>
      </c>
      <c r="BA2426" t="s">
        <v>76</v>
      </c>
      <c r="BB2426" t="s">
        <v>121</v>
      </c>
      <c r="BC2426">
        <v>-1</v>
      </c>
      <c r="BD2426" t="s">
        <v>76</v>
      </c>
      <c r="BF2426" t="s">
        <v>76</v>
      </c>
      <c r="BG2426" t="s">
        <v>82</v>
      </c>
    </row>
    <row r="2427" spans="1:65" x14ac:dyDescent="0.3">
      <c r="A2427">
        <v>120892</v>
      </c>
      <c r="B2427">
        <v>0</v>
      </c>
      <c r="C2427" t="s">
        <v>65</v>
      </c>
      <c r="D2427" t="s">
        <v>88</v>
      </c>
      <c r="E2427" t="s">
        <v>67</v>
      </c>
      <c r="F2427" t="s">
        <v>68</v>
      </c>
      <c r="G2427">
        <v>0</v>
      </c>
      <c r="H2427">
        <v>112500</v>
      </c>
      <c r="I2427">
        <v>497520</v>
      </c>
      <c r="J2427" t="s">
        <v>113</v>
      </c>
      <c r="K2427" t="s">
        <v>70</v>
      </c>
      <c r="L2427" t="s">
        <v>71</v>
      </c>
      <c r="M2427" t="s">
        <v>72</v>
      </c>
      <c r="N2427">
        <v>2.5163999999999999E-2</v>
      </c>
      <c r="O2427">
        <v>22933</v>
      </c>
      <c r="P2427">
        <v>365243</v>
      </c>
      <c r="Q2427">
        <v>4394</v>
      </c>
      <c r="R2427">
        <v>4413</v>
      </c>
      <c r="S2427">
        <v>2</v>
      </c>
      <c r="T2427">
        <v>2</v>
      </c>
      <c r="U2427" t="s">
        <v>75</v>
      </c>
      <c r="V2427">
        <v>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76</v>
      </c>
      <c r="AD2427">
        <v>1504683</v>
      </c>
      <c r="AE2427" t="s">
        <v>65</v>
      </c>
      <c r="AF2427">
        <v>22261.455000000002</v>
      </c>
      <c r="AG2427">
        <v>337500</v>
      </c>
      <c r="AH2427">
        <v>376483.5</v>
      </c>
      <c r="AJ2427">
        <v>337500</v>
      </c>
      <c r="AK2427" t="s">
        <v>75</v>
      </c>
      <c r="AL2427">
        <v>12</v>
      </c>
      <c r="AM2427" t="s">
        <v>68</v>
      </c>
      <c r="AN2427">
        <v>1</v>
      </c>
      <c r="AR2427" t="s">
        <v>214</v>
      </c>
      <c r="AS2427" t="s">
        <v>114</v>
      </c>
      <c r="AT2427">
        <v>-392</v>
      </c>
      <c r="AU2427" t="s">
        <v>78</v>
      </c>
      <c r="AV2427" t="s">
        <v>115</v>
      </c>
      <c r="AX2427" t="s">
        <v>81</v>
      </c>
      <c r="AY2427" t="s">
        <v>76</v>
      </c>
      <c r="AZ2427" t="s">
        <v>82</v>
      </c>
      <c r="BA2427" t="s">
        <v>83</v>
      </c>
      <c r="BB2427" t="s">
        <v>121</v>
      </c>
      <c r="BC2427">
        <v>-1</v>
      </c>
      <c r="BD2427" t="s">
        <v>76</v>
      </c>
      <c r="BE2427">
        <v>30</v>
      </c>
      <c r="BF2427" t="s">
        <v>147</v>
      </c>
      <c r="BG2427" t="s">
        <v>196</v>
      </c>
    </row>
    <row r="2428" spans="1:65" x14ac:dyDescent="0.3">
      <c r="A2428">
        <v>120902</v>
      </c>
      <c r="B2428">
        <v>0</v>
      </c>
      <c r="C2428" t="s">
        <v>65</v>
      </c>
      <c r="D2428" t="s">
        <v>88</v>
      </c>
      <c r="E2428" t="s">
        <v>68</v>
      </c>
      <c r="F2428" t="s">
        <v>68</v>
      </c>
      <c r="G2428">
        <v>2</v>
      </c>
      <c r="H2428">
        <v>225000</v>
      </c>
      <c r="I2428">
        <v>765000</v>
      </c>
      <c r="J2428" t="s">
        <v>89</v>
      </c>
      <c r="K2428" t="s">
        <v>70</v>
      </c>
      <c r="L2428" t="s">
        <v>91</v>
      </c>
      <c r="M2428" t="s">
        <v>72</v>
      </c>
      <c r="N2428">
        <v>7.2508000000000003E-2</v>
      </c>
      <c r="O2428">
        <v>16765</v>
      </c>
      <c r="P2428">
        <v>1651</v>
      </c>
      <c r="Q2428">
        <v>5829</v>
      </c>
      <c r="R2428">
        <v>321</v>
      </c>
      <c r="S2428">
        <v>1</v>
      </c>
      <c r="T2428">
        <v>1</v>
      </c>
      <c r="U2428" t="s">
        <v>120</v>
      </c>
      <c r="V2428">
        <v>12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92</v>
      </c>
      <c r="AD2428">
        <v>1120022</v>
      </c>
      <c r="AE2428" t="s">
        <v>65</v>
      </c>
      <c r="AG2428">
        <v>0</v>
      </c>
      <c r="AH2428">
        <v>0</v>
      </c>
      <c r="AK2428" t="s">
        <v>123</v>
      </c>
      <c r="AL2428">
        <v>10</v>
      </c>
      <c r="AM2428" t="s">
        <v>68</v>
      </c>
      <c r="AN2428">
        <v>1</v>
      </c>
      <c r="AR2428" t="s">
        <v>76</v>
      </c>
      <c r="AS2428" t="s">
        <v>129</v>
      </c>
      <c r="AT2428">
        <v>-23</v>
      </c>
      <c r="AU2428" t="s">
        <v>76</v>
      </c>
      <c r="AV2428" t="s">
        <v>79</v>
      </c>
      <c r="AX2428" t="s">
        <v>81</v>
      </c>
      <c r="AY2428" t="s">
        <v>76</v>
      </c>
      <c r="AZ2428" t="s">
        <v>76</v>
      </c>
      <c r="BA2428" t="s">
        <v>76</v>
      </c>
      <c r="BB2428" t="s">
        <v>121</v>
      </c>
      <c r="BC2428">
        <v>-1</v>
      </c>
      <c r="BD2428" t="s">
        <v>76</v>
      </c>
      <c r="BF2428" t="s">
        <v>76</v>
      </c>
      <c r="BG2428" t="s">
        <v>82</v>
      </c>
    </row>
    <row r="2429" spans="1:65" x14ac:dyDescent="0.3">
      <c r="A2429">
        <v>120930</v>
      </c>
      <c r="B2429">
        <v>0</v>
      </c>
      <c r="C2429" t="s">
        <v>99</v>
      </c>
      <c r="D2429" t="s">
        <v>88</v>
      </c>
      <c r="E2429" t="s">
        <v>67</v>
      </c>
      <c r="F2429" t="s">
        <v>68</v>
      </c>
      <c r="G2429">
        <v>0</v>
      </c>
      <c r="H2429">
        <v>90000</v>
      </c>
      <c r="I2429">
        <v>225000</v>
      </c>
      <c r="J2429" t="s">
        <v>69</v>
      </c>
      <c r="K2429" t="s">
        <v>70</v>
      </c>
      <c r="L2429" t="s">
        <v>91</v>
      </c>
      <c r="M2429" t="s">
        <v>72</v>
      </c>
      <c r="N2429">
        <v>9.6570000000000007E-3</v>
      </c>
      <c r="O2429">
        <v>18743</v>
      </c>
      <c r="P2429">
        <v>1746</v>
      </c>
      <c r="Q2429">
        <v>7813</v>
      </c>
      <c r="R2429">
        <v>2296</v>
      </c>
      <c r="S2429">
        <v>2</v>
      </c>
      <c r="T2429">
        <v>2</v>
      </c>
      <c r="U2429" t="s">
        <v>73</v>
      </c>
      <c r="V2429">
        <v>10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t="s">
        <v>145</v>
      </c>
      <c r="AD2429">
        <v>2572458</v>
      </c>
      <c r="AE2429" t="s">
        <v>93</v>
      </c>
      <c r="AF2429">
        <v>3860.8649999999998</v>
      </c>
      <c r="AG2429">
        <v>76590</v>
      </c>
      <c r="AH2429">
        <v>85248</v>
      </c>
      <c r="AI2429">
        <v>0</v>
      </c>
      <c r="AJ2429">
        <v>76590</v>
      </c>
      <c r="AK2429" t="s">
        <v>125</v>
      </c>
      <c r="AL2429">
        <v>16</v>
      </c>
      <c r="AM2429" t="s">
        <v>68</v>
      </c>
      <c r="AN2429">
        <v>1</v>
      </c>
      <c r="AO2429">
        <v>0</v>
      </c>
      <c r="AR2429" t="s">
        <v>79</v>
      </c>
      <c r="AS2429" t="s">
        <v>77</v>
      </c>
      <c r="AT2429">
        <v>-1213</v>
      </c>
      <c r="AU2429" t="s">
        <v>78</v>
      </c>
      <c r="AV2429" t="s">
        <v>79</v>
      </c>
      <c r="AW2429" t="s">
        <v>101</v>
      </c>
      <c r="AX2429" t="s">
        <v>102</v>
      </c>
      <c r="AY2429" t="s">
        <v>95</v>
      </c>
      <c r="AZ2429" t="s">
        <v>96</v>
      </c>
      <c r="BA2429" t="s">
        <v>76</v>
      </c>
      <c r="BB2429" t="s">
        <v>104</v>
      </c>
      <c r="BC2429">
        <v>1433</v>
      </c>
      <c r="BD2429" t="s">
        <v>85</v>
      </c>
      <c r="BE2429">
        <v>24</v>
      </c>
      <c r="BF2429" t="s">
        <v>97</v>
      </c>
      <c r="BG2429" t="s">
        <v>98</v>
      </c>
      <c r="BH2429">
        <v>365243</v>
      </c>
      <c r="BI2429">
        <v>-1182</v>
      </c>
      <c r="BJ2429">
        <v>-492</v>
      </c>
      <c r="BK2429">
        <v>-552</v>
      </c>
      <c r="BL2429">
        <v>-543</v>
      </c>
      <c r="BM2429">
        <v>0</v>
      </c>
    </row>
    <row r="2430" spans="1:65" x14ac:dyDescent="0.3">
      <c r="A2430">
        <v>120964</v>
      </c>
      <c r="B2430">
        <v>0</v>
      </c>
      <c r="C2430" t="s">
        <v>65</v>
      </c>
      <c r="D2430" t="s">
        <v>88</v>
      </c>
      <c r="E2430" t="s">
        <v>68</v>
      </c>
      <c r="F2430" t="s">
        <v>68</v>
      </c>
      <c r="G2430">
        <v>0</v>
      </c>
      <c r="H2430">
        <v>90000</v>
      </c>
      <c r="I2430">
        <v>127350</v>
      </c>
      <c r="J2430" t="s">
        <v>113</v>
      </c>
      <c r="K2430" t="s">
        <v>90</v>
      </c>
      <c r="L2430" t="s">
        <v>139</v>
      </c>
      <c r="M2430" t="s">
        <v>169</v>
      </c>
      <c r="N2430">
        <v>1.9689000000000002E-2</v>
      </c>
      <c r="O2430">
        <v>22406</v>
      </c>
      <c r="P2430">
        <v>365243</v>
      </c>
      <c r="Q2430">
        <v>14185</v>
      </c>
      <c r="R2430">
        <v>4899</v>
      </c>
      <c r="S2430">
        <v>2</v>
      </c>
      <c r="T2430">
        <v>2</v>
      </c>
      <c r="U2430" t="s">
        <v>73</v>
      </c>
      <c r="V2430">
        <v>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t="s">
        <v>76</v>
      </c>
      <c r="AD2430">
        <v>2123293</v>
      </c>
      <c r="AE2430" t="s">
        <v>93</v>
      </c>
      <c r="AF2430">
        <v>5563.2150000000001</v>
      </c>
      <c r="AG2430">
        <v>51210</v>
      </c>
      <c r="AH2430">
        <v>50346</v>
      </c>
      <c r="AI2430">
        <v>5400</v>
      </c>
      <c r="AJ2430">
        <v>51210</v>
      </c>
      <c r="AK2430" t="s">
        <v>73</v>
      </c>
      <c r="AL2430">
        <v>16</v>
      </c>
      <c r="AM2430" t="s">
        <v>68</v>
      </c>
      <c r="AN2430">
        <v>1</v>
      </c>
      <c r="AO2430">
        <v>0.105497989</v>
      </c>
      <c r="AR2430" t="s">
        <v>79</v>
      </c>
      <c r="AS2430" t="s">
        <v>77</v>
      </c>
      <c r="AT2430">
        <v>-1470</v>
      </c>
      <c r="AU2430" t="s">
        <v>78</v>
      </c>
      <c r="AV2430" t="s">
        <v>79</v>
      </c>
      <c r="AX2430" t="s">
        <v>81</v>
      </c>
      <c r="AY2430" t="s">
        <v>124</v>
      </c>
      <c r="AZ2430" t="s">
        <v>96</v>
      </c>
      <c r="BA2430" t="s">
        <v>76</v>
      </c>
      <c r="BB2430" t="s">
        <v>104</v>
      </c>
      <c r="BC2430">
        <v>30</v>
      </c>
      <c r="BD2430" t="s">
        <v>105</v>
      </c>
      <c r="BE2430">
        <v>12</v>
      </c>
      <c r="BF2430" t="s">
        <v>86</v>
      </c>
      <c r="BG2430" t="s">
        <v>106</v>
      </c>
      <c r="BH2430">
        <v>365243</v>
      </c>
      <c r="BI2430">
        <v>-1434</v>
      </c>
      <c r="BJ2430">
        <v>-1104</v>
      </c>
      <c r="BK2430">
        <v>-1104</v>
      </c>
      <c r="BL2430">
        <v>-1096</v>
      </c>
      <c r="BM2430">
        <v>0</v>
      </c>
    </row>
    <row r="2431" spans="1:65" x14ac:dyDescent="0.3">
      <c r="A2431">
        <v>120964</v>
      </c>
      <c r="B2431">
        <v>0</v>
      </c>
      <c r="C2431" t="s">
        <v>65</v>
      </c>
      <c r="D2431" t="s">
        <v>88</v>
      </c>
      <c r="E2431" t="s">
        <v>68</v>
      </c>
      <c r="F2431" t="s">
        <v>68</v>
      </c>
      <c r="G2431">
        <v>0</v>
      </c>
      <c r="H2431">
        <v>90000</v>
      </c>
      <c r="I2431">
        <v>127350</v>
      </c>
      <c r="J2431" t="s">
        <v>113</v>
      </c>
      <c r="K2431" t="s">
        <v>90</v>
      </c>
      <c r="L2431" t="s">
        <v>139</v>
      </c>
      <c r="M2431" t="s">
        <v>169</v>
      </c>
      <c r="N2431">
        <v>1.9689000000000002E-2</v>
      </c>
      <c r="O2431">
        <v>22406</v>
      </c>
      <c r="P2431">
        <v>365243</v>
      </c>
      <c r="Q2431">
        <v>14185</v>
      </c>
      <c r="R2431">
        <v>4899</v>
      </c>
      <c r="S2431">
        <v>2</v>
      </c>
      <c r="T2431">
        <v>2</v>
      </c>
      <c r="U2431" t="s">
        <v>73</v>
      </c>
      <c r="V2431">
        <v>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t="s">
        <v>76</v>
      </c>
      <c r="AD2431">
        <v>1894669</v>
      </c>
      <c r="AE2431" t="s">
        <v>93</v>
      </c>
      <c r="AF2431">
        <v>4764.8249999999998</v>
      </c>
      <c r="AG2431">
        <v>24255</v>
      </c>
      <c r="AH2431">
        <v>23368.5</v>
      </c>
      <c r="AI2431">
        <v>4500</v>
      </c>
      <c r="AJ2431">
        <v>24255</v>
      </c>
      <c r="AK2431" t="s">
        <v>94</v>
      </c>
      <c r="AL2431">
        <v>16</v>
      </c>
      <c r="AM2431" t="s">
        <v>68</v>
      </c>
      <c r="AN2431">
        <v>1</v>
      </c>
      <c r="AO2431">
        <v>0.17585837400000001</v>
      </c>
      <c r="AR2431" t="s">
        <v>79</v>
      </c>
      <c r="AS2431" t="s">
        <v>77</v>
      </c>
      <c r="AT2431">
        <v>-1762</v>
      </c>
      <c r="AU2431" t="s">
        <v>78</v>
      </c>
      <c r="AV2431" t="s">
        <v>79</v>
      </c>
      <c r="AX2431" t="s">
        <v>161</v>
      </c>
      <c r="AY2431" t="s">
        <v>124</v>
      </c>
      <c r="AZ2431" t="s">
        <v>96</v>
      </c>
      <c r="BA2431" t="s">
        <v>76</v>
      </c>
      <c r="BB2431" t="s">
        <v>104</v>
      </c>
      <c r="BC2431">
        <v>40</v>
      </c>
      <c r="BD2431" t="s">
        <v>105</v>
      </c>
      <c r="BE2431">
        <v>6</v>
      </c>
      <c r="BF2431" t="s">
        <v>86</v>
      </c>
      <c r="BG2431" t="s">
        <v>106</v>
      </c>
      <c r="BH2431">
        <v>365243</v>
      </c>
      <c r="BI2431">
        <v>-1727</v>
      </c>
      <c r="BJ2431">
        <v>-1577</v>
      </c>
      <c r="BK2431">
        <v>-1577</v>
      </c>
      <c r="BL2431">
        <v>-1516</v>
      </c>
      <c r="BM2431">
        <v>0</v>
      </c>
    </row>
    <row r="2432" spans="1:65" x14ac:dyDescent="0.3">
      <c r="A2432">
        <v>120967</v>
      </c>
      <c r="B2432">
        <v>1</v>
      </c>
      <c r="C2432" t="s">
        <v>65</v>
      </c>
      <c r="D2432" t="s">
        <v>66</v>
      </c>
      <c r="E2432" t="s">
        <v>67</v>
      </c>
      <c r="F2432" t="s">
        <v>68</v>
      </c>
      <c r="G2432">
        <v>0</v>
      </c>
      <c r="H2432">
        <v>49500</v>
      </c>
      <c r="I2432">
        <v>85320</v>
      </c>
      <c r="J2432" t="s">
        <v>113</v>
      </c>
      <c r="K2432" t="s">
        <v>90</v>
      </c>
      <c r="L2432" t="s">
        <v>139</v>
      </c>
      <c r="M2432" t="s">
        <v>72</v>
      </c>
      <c r="N2432">
        <v>1.0500000000000001E-2</v>
      </c>
      <c r="O2432">
        <v>22815</v>
      </c>
      <c r="P2432">
        <v>365243</v>
      </c>
      <c r="Q2432">
        <v>14209</v>
      </c>
      <c r="R2432">
        <v>4029</v>
      </c>
      <c r="S2432">
        <v>3</v>
      </c>
      <c r="T2432">
        <v>3</v>
      </c>
      <c r="U2432" t="s">
        <v>125</v>
      </c>
      <c r="V2432">
        <v>15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76</v>
      </c>
      <c r="AD2432">
        <v>1148886</v>
      </c>
      <c r="AE2432" t="s">
        <v>65</v>
      </c>
      <c r="AF2432">
        <v>5823.585</v>
      </c>
      <c r="AG2432">
        <v>45000</v>
      </c>
      <c r="AH2432">
        <v>47970</v>
      </c>
      <c r="AJ2432">
        <v>45000</v>
      </c>
      <c r="AK2432" t="s">
        <v>75</v>
      </c>
      <c r="AL2432">
        <v>12</v>
      </c>
      <c r="AM2432" t="s">
        <v>68</v>
      </c>
      <c r="AN2432">
        <v>1</v>
      </c>
      <c r="AR2432" t="s">
        <v>152</v>
      </c>
      <c r="AS2432" t="s">
        <v>114</v>
      </c>
      <c r="AT2432">
        <v>-639</v>
      </c>
      <c r="AU2432" t="s">
        <v>78</v>
      </c>
      <c r="AV2432" t="s">
        <v>165</v>
      </c>
      <c r="AW2432" t="s">
        <v>80</v>
      </c>
      <c r="AX2432" t="s">
        <v>81</v>
      </c>
      <c r="AY2432" t="s">
        <v>76</v>
      </c>
      <c r="AZ2432" t="s">
        <v>82</v>
      </c>
      <c r="BA2432" t="s">
        <v>83</v>
      </c>
      <c r="BB2432" t="s">
        <v>104</v>
      </c>
      <c r="BC2432">
        <v>32</v>
      </c>
      <c r="BD2432" t="s">
        <v>105</v>
      </c>
      <c r="BE2432">
        <v>12</v>
      </c>
      <c r="BF2432" t="s">
        <v>86</v>
      </c>
      <c r="BG2432" t="s">
        <v>87</v>
      </c>
    </row>
    <row r="2433" spans="1:65" x14ac:dyDescent="0.3">
      <c r="A2433">
        <v>120970</v>
      </c>
      <c r="B2433">
        <v>0</v>
      </c>
      <c r="C2433" t="s">
        <v>65</v>
      </c>
      <c r="D2433" t="s">
        <v>88</v>
      </c>
      <c r="E2433" t="s">
        <v>67</v>
      </c>
      <c r="F2433" t="s">
        <v>67</v>
      </c>
      <c r="G2433">
        <v>0</v>
      </c>
      <c r="H2433">
        <v>135000</v>
      </c>
      <c r="I2433">
        <v>305221.5</v>
      </c>
      <c r="J2433" t="s">
        <v>89</v>
      </c>
      <c r="K2433" t="s">
        <v>70</v>
      </c>
      <c r="L2433" t="s">
        <v>140</v>
      </c>
      <c r="M2433" t="s">
        <v>169</v>
      </c>
      <c r="N2433">
        <v>7.2508000000000003E-2</v>
      </c>
      <c r="O2433">
        <v>13148</v>
      </c>
      <c r="P2433">
        <v>3042</v>
      </c>
      <c r="Q2433">
        <v>7286</v>
      </c>
      <c r="R2433">
        <v>4781</v>
      </c>
      <c r="S2433">
        <v>1</v>
      </c>
      <c r="T2433">
        <v>1</v>
      </c>
      <c r="U2433" t="s">
        <v>123</v>
      </c>
      <c r="V2433">
        <v>13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122</v>
      </c>
      <c r="AD2433">
        <v>2241155</v>
      </c>
      <c r="AE2433" t="s">
        <v>65</v>
      </c>
      <c r="AF2433">
        <v>11222.28</v>
      </c>
      <c r="AG2433">
        <v>135000</v>
      </c>
      <c r="AH2433">
        <v>148365</v>
      </c>
      <c r="AI2433">
        <v>0</v>
      </c>
      <c r="AJ2433">
        <v>135000</v>
      </c>
      <c r="AK2433" t="s">
        <v>125</v>
      </c>
      <c r="AL2433">
        <v>13</v>
      </c>
      <c r="AM2433" t="s">
        <v>68</v>
      </c>
      <c r="AN2433">
        <v>1</v>
      </c>
      <c r="AO2433">
        <v>0</v>
      </c>
      <c r="AR2433" t="s">
        <v>76</v>
      </c>
      <c r="AS2433" t="s">
        <v>77</v>
      </c>
      <c r="AT2433">
        <v>-1658</v>
      </c>
      <c r="AU2433" t="s">
        <v>78</v>
      </c>
      <c r="AV2433" t="s">
        <v>79</v>
      </c>
      <c r="AW2433" t="s">
        <v>171</v>
      </c>
      <c r="AX2433" t="s">
        <v>81</v>
      </c>
      <c r="AY2433" t="s">
        <v>76</v>
      </c>
      <c r="AZ2433" t="s">
        <v>82</v>
      </c>
      <c r="BA2433" t="s">
        <v>116</v>
      </c>
      <c r="BB2433" t="s">
        <v>121</v>
      </c>
      <c r="BC2433">
        <v>0</v>
      </c>
      <c r="BD2433" t="s">
        <v>76</v>
      </c>
      <c r="BE2433">
        <v>18</v>
      </c>
      <c r="BF2433" t="s">
        <v>147</v>
      </c>
      <c r="BG2433" t="s">
        <v>154</v>
      </c>
      <c r="BH2433">
        <v>365243</v>
      </c>
      <c r="BI2433">
        <v>-1628</v>
      </c>
      <c r="BJ2433">
        <v>-1118</v>
      </c>
      <c r="BK2433">
        <v>-1118</v>
      </c>
      <c r="BL2433">
        <v>-1114</v>
      </c>
      <c r="BM2433">
        <v>1</v>
      </c>
    </row>
    <row r="2434" spans="1:65" x14ac:dyDescent="0.3">
      <c r="A2434">
        <v>120973</v>
      </c>
      <c r="B2434">
        <v>0</v>
      </c>
      <c r="C2434" t="s">
        <v>65</v>
      </c>
      <c r="D2434" t="s">
        <v>88</v>
      </c>
      <c r="E2434" t="s">
        <v>67</v>
      </c>
      <c r="F2434" t="s">
        <v>68</v>
      </c>
      <c r="G2434">
        <v>0</v>
      </c>
      <c r="H2434">
        <v>180000</v>
      </c>
      <c r="I2434">
        <v>808650</v>
      </c>
      <c r="J2434" t="s">
        <v>89</v>
      </c>
      <c r="K2434" t="s">
        <v>70</v>
      </c>
      <c r="L2434" t="s">
        <v>140</v>
      </c>
      <c r="M2434" t="s">
        <v>72</v>
      </c>
      <c r="N2434">
        <v>1.8208999999999999E-2</v>
      </c>
      <c r="O2434">
        <v>20465</v>
      </c>
      <c r="P2434">
        <v>8206</v>
      </c>
      <c r="Q2434">
        <v>2894</v>
      </c>
      <c r="R2434">
        <v>3966</v>
      </c>
      <c r="S2434">
        <v>3</v>
      </c>
      <c r="T2434">
        <v>3</v>
      </c>
      <c r="U2434" t="s">
        <v>109</v>
      </c>
      <c r="V2434">
        <v>6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168</v>
      </c>
      <c r="AD2434">
        <v>1724968</v>
      </c>
      <c r="AE2434" t="s">
        <v>65</v>
      </c>
      <c r="AG2434">
        <v>0</v>
      </c>
      <c r="AH2434">
        <v>0</v>
      </c>
      <c r="AK2434" t="s">
        <v>120</v>
      </c>
      <c r="AL2434">
        <v>11</v>
      </c>
      <c r="AM2434" t="s">
        <v>68</v>
      </c>
      <c r="AN2434">
        <v>1</v>
      </c>
      <c r="AR2434" t="s">
        <v>76</v>
      </c>
      <c r="AS2434" t="s">
        <v>129</v>
      </c>
      <c r="AT2434">
        <v>-184</v>
      </c>
      <c r="AU2434" t="s">
        <v>76</v>
      </c>
      <c r="AV2434" t="s">
        <v>79</v>
      </c>
      <c r="AX2434" t="s">
        <v>81</v>
      </c>
      <c r="AY2434" t="s">
        <v>76</v>
      </c>
      <c r="AZ2434" t="s">
        <v>76</v>
      </c>
      <c r="BA2434" t="s">
        <v>76</v>
      </c>
      <c r="BB2434" t="s">
        <v>121</v>
      </c>
      <c r="BC2434">
        <v>-1</v>
      </c>
      <c r="BD2434" t="s">
        <v>76</v>
      </c>
      <c r="BF2434" t="s">
        <v>76</v>
      </c>
      <c r="BG2434" t="s">
        <v>82</v>
      </c>
    </row>
    <row r="2435" spans="1:65" x14ac:dyDescent="0.3">
      <c r="A2435">
        <v>120979</v>
      </c>
      <c r="B2435">
        <v>0</v>
      </c>
      <c r="C2435" t="s">
        <v>65</v>
      </c>
      <c r="D2435" t="s">
        <v>88</v>
      </c>
      <c r="E2435" t="s">
        <v>68</v>
      </c>
      <c r="F2435" t="s">
        <v>68</v>
      </c>
      <c r="G2435">
        <v>0</v>
      </c>
      <c r="H2435">
        <v>85500</v>
      </c>
      <c r="I2435">
        <v>452385</v>
      </c>
      <c r="J2435" t="s">
        <v>69</v>
      </c>
      <c r="K2435" t="s">
        <v>70</v>
      </c>
      <c r="L2435" t="s">
        <v>91</v>
      </c>
      <c r="M2435" t="s">
        <v>72</v>
      </c>
      <c r="N2435">
        <v>3.1329000000000003E-2</v>
      </c>
      <c r="O2435">
        <v>19328</v>
      </c>
      <c r="P2435">
        <v>5380</v>
      </c>
      <c r="Q2435">
        <v>5696</v>
      </c>
      <c r="R2435">
        <v>2850</v>
      </c>
      <c r="S2435">
        <v>2</v>
      </c>
      <c r="T2435">
        <v>2</v>
      </c>
      <c r="U2435" t="s">
        <v>120</v>
      </c>
      <c r="V2435">
        <v>11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175</v>
      </c>
      <c r="AD2435">
        <v>1179409</v>
      </c>
      <c r="AE2435" t="s">
        <v>65</v>
      </c>
      <c r="AF2435">
        <v>14746.455</v>
      </c>
      <c r="AG2435">
        <v>135000</v>
      </c>
      <c r="AH2435">
        <v>143910</v>
      </c>
      <c r="AJ2435">
        <v>135000</v>
      </c>
      <c r="AK2435" t="s">
        <v>109</v>
      </c>
      <c r="AL2435">
        <v>9</v>
      </c>
      <c r="AM2435" t="s">
        <v>68</v>
      </c>
      <c r="AN2435">
        <v>1</v>
      </c>
      <c r="AR2435" t="s">
        <v>76</v>
      </c>
      <c r="AS2435" t="s">
        <v>77</v>
      </c>
      <c r="AT2435">
        <v>-733</v>
      </c>
      <c r="AU2435" t="s">
        <v>78</v>
      </c>
      <c r="AV2435" t="s">
        <v>79</v>
      </c>
      <c r="AW2435" t="s">
        <v>80</v>
      </c>
      <c r="AX2435" t="s">
        <v>81</v>
      </c>
      <c r="AY2435" t="s">
        <v>76</v>
      </c>
      <c r="AZ2435" t="s">
        <v>82</v>
      </c>
      <c r="BA2435" t="s">
        <v>116</v>
      </c>
      <c r="BB2435" t="s">
        <v>121</v>
      </c>
      <c r="BC2435">
        <v>-1</v>
      </c>
      <c r="BD2435" t="s">
        <v>76</v>
      </c>
      <c r="BE2435">
        <v>12</v>
      </c>
      <c r="BF2435" t="s">
        <v>147</v>
      </c>
      <c r="BG2435" t="s">
        <v>154</v>
      </c>
      <c r="BH2435">
        <v>365243</v>
      </c>
      <c r="BI2435">
        <v>-703</v>
      </c>
      <c r="BJ2435">
        <v>-373</v>
      </c>
      <c r="BK2435">
        <v>-373</v>
      </c>
      <c r="BL2435">
        <v>-360</v>
      </c>
      <c r="BM2435">
        <v>1</v>
      </c>
    </row>
    <row r="2436" spans="1:65" x14ac:dyDescent="0.3">
      <c r="A2436">
        <v>120989</v>
      </c>
      <c r="B2436">
        <v>0</v>
      </c>
      <c r="C2436" t="s">
        <v>65</v>
      </c>
      <c r="D2436" t="s">
        <v>88</v>
      </c>
      <c r="E2436" t="s">
        <v>67</v>
      </c>
      <c r="F2436" t="s">
        <v>68</v>
      </c>
      <c r="G2436">
        <v>0</v>
      </c>
      <c r="H2436">
        <v>378000</v>
      </c>
      <c r="I2436">
        <v>557770.5</v>
      </c>
      <c r="J2436" t="s">
        <v>89</v>
      </c>
      <c r="K2436" t="s">
        <v>70</v>
      </c>
      <c r="L2436" t="s">
        <v>119</v>
      </c>
      <c r="M2436" t="s">
        <v>72</v>
      </c>
      <c r="N2436">
        <v>4.6219999999999997E-2</v>
      </c>
      <c r="O2436">
        <v>14908</v>
      </c>
      <c r="P2436">
        <v>457</v>
      </c>
      <c r="Q2436">
        <v>8342</v>
      </c>
      <c r="R2436">
        <v>4386</v>
      </c>
      <c r="S2436">
        <v>1</v>
      </c>
      <c r="T2436">
        <v>1</v>
      </c>
      <c r="U2436" t="s">
        <v>75</v>
      </c>
      <c r="V2436">
        <v>12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 t="s">
        <v>195</v>
      </c>
      <c r="AD2436">
        <v>1668815</v>
      </c>
      <c r="AE2436" t="s">
        <v>93</v>
      </c>
      <c r="AF2436">
        <v>16573.14</v>
      </c>
      <c r="AG2436">
        <v>134955</v>
      </c>
      <c r="AH2436">
        <v>121459.5</v>
      </c>
      <c r="AI2436">
        <v>13495.5</v>
      </c>
      <c r="AJ2436">
        <v>134955</v>
      </c>
      <c r="AK2436" t="s">
        <v>120</v>
      </c>
      <c r="AL2436">
        <v>10</v>
      </c>
      <c r="AM2436" t="s">
        <v>68</v>
      </c>
      <c r="AN2436">
        <v>1</v>
      </c>
      <c r="AO2436">
        <v>0.108909091</v>
      </c>
      <c r="AR2436" t="s">
        <v>79</v>
      </c>
      <c r="AS2436" t="s">
        <v>77</v>
      </c>
      <c r="AT2436">
        <v>-263</v>
      </c>
      <c r="AU2436" t="s">
        <v>78</v>
      </c>
      <c r="AV2436" t="s">
        <v>79</v>
      </c>
      <c r="AX2436" t="s">
        <v>81</v>
      </c>
      <c r="AY2436" t="s">
        <v>124</v>
      </c>
      <c r="AZ2436" t="s">
        <v>96</v>
      </c>
      <c r="BA2436" t="s">
        <v>76</v>
      </c>
      <c r="BB2436" t="s">
        <v>104</v>
      </c>
      <c r="BC2436">
        <v>41</v>
      </c>
      <c r="BD2436" t="s">
        <v>105</v>
      </c>
      <c r="BE2436">
        <v>10</v>
      </c>
      <c r="BF2436" t="s">
        <v>86</v>
      </c>
      <c r="BG2436" t="s">
        <v>106</v>
      </c>
      <c r="BH2436">
        <v>365243</v>
      </c>
      <c r="BI2436">
        <v>-218</v>
      </c>
      <c r="BJ2436">
        <v>52</v>
      </c>
      <c r="BK2436">
        <v>365243</v>
      </c>
      <c r="BL2436">
        <v>365243</v>
      </c>
      <c r="BM2436">
        <v>0</v>
      </c>
    </row>
    <row r="2437" spans="1:65" x14ac:dyDescent="0.3">
      <c r="A2437">
        <v>120996</v>
      </c>
      <c r="B2437">
        <v>0</v>
      </c>
      <c r="C2437" t="s">
        <v>65</v>
      </c>
      <c r="D2437" t="s">
        <v>88</v>
      </c>
      <c r="E2437" t="s">
        <v>67</v>
      </c>
      <c r="F2437" t="s">
        <v>68</v>
      </c>
      <c r="G2437">
        <v>0</v>
      </c>
      <c r="H2437">
        <v>126000</v>
      </c>
      <c r="I2437">
        <v>603792</v>
      </c>
      <c r="J2437" t="s">
        <v>113</v>
      </c>
      <c r="K2437" t="s">
        <v>70</v>
      </c>
      <c r="L2437" t="s">
        <v>119</v>
      </c>
      <c r="M2437" t="s">
        <v>72</v>
      </c>
      <c r="N2437">
        <v>1.8029E-2</v>
      </c>
      <c r="O2437">
        <v>21959</v>
      </c>
      <c r="P2437">
        <v>365243</v>
      </c>
      <c r="Q2437">
        <v>4970</v>
      </c>
      <c r="R2437">
        <v>4970</v>
      </c>
      <c r="S2437">
        <v>3</v>
      </c>
      <c r="T2437">
        <v>2</v>
      </c>
      <c r="U2437" t="s">
        <v>120</v>
      </c>
      <c r="V2437">
        <v>11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t="s">
        <v>76</v>
      </c>
      <c r="AD2437">
        <v>1887831</v>
      </c>
      <c r="AE2437" t="s">
        <v>65</v>
      </c>
      <c r="AF2437">
        <v>25999.38</v>
      </c>
      <c r="AG2437">
        <v>454500</v>
      </c>
      <c r="AH2437">
        <v>508495.5</v>
      </c>
      <c r="AJ2437">
        <v>454500</v>
      </c>
      <c r="AK2437" t="s">
        <v>109</v>
      </c>
      <c r="AL2437">
        <v>6</v>
      </c>
      <c r="AM2437" t="s">
        <v>68</v>
      </c>
      <c r="AN2437">
        <v>1</v>
      </c>
      <c r="AR2437" t="s">
        <v>76</v>
      </c>
      <c r="AS2437" t="s">
        <v>77</v>
      </c>
      <c r="AT2437">
        <v>-411</v>
      </c>
      <c r="AU2437" t="s">
        <v>78</v>
      </c>
      <c r="AV2437" t="s">
        <v>79</v>
      </c>
      <c r="AX2437" t="s">
        <v>81</v>
      </c>
      <c r="AY2437" t="s">
        <v>76</v>
      </c>
      <c r="AZ2437" t="s">
        <v>82</v>
      </c>
      <c r="BA2437" t="s">
        <v>116</v>
      </c>
      <c r="BB2437" t="s">
        <v>121</v>
      </c>
      <c r="BC2437">
        <v>-1</v>
      </c>
      <c r="BD2437" t="s">
        <v>76</v>
      </c>
      <c r="BE2437">
        <v>36</v>
      </c>
      <c r="BF2437" t="s">
        <v>147</v>
      </c>
      <c r="BG2437" t="s">
        <v>154</v>
      </c>
      <c r="BH2437">
        <v>365243</v>
      </c>
      <c r="BI2437">
        <v>-381</v>
      </c>
      <c r="BJ2437">
        <v>669</v>
      </c>
      <c r="BK2437">
        <v>365243</v>
      </c>
      <c r="BL2437">
        <v>365243</v>
      </c>
      <c r="BM2437">
        <v>1</v>
      </c>
    </row>
    <row r="2438" spans="1:65" x14ac:dyDescent="0.3">
      <c r="A2438">
        <v>121002</v>
      </c>
      <c r="B2438">
        <v>0</v>
      </c>
      <c r="C2438" t="s">
        <v>65</v>
      </c>
      <c r="D2438" t="s">
        <v>88</v>
      </c>
      <c r="E2438" t="s">
        <v>67</v>
      </c>
      <c r="F2438" t="s">
        <v>68</v>
      </c>
      <c r="G2438">
        <v>0</v>
      </c>
      <c r="H2438">
        <v>90000</v>
      </c>
      <c r="I2438">
        <v>276277.5</v>
      </c>
      <c r="J2438" t="s">
        <v>89</v>
      </c>
      <c r="K2438" t="s">
        <v>70</v>
      </c>
      <c r="L2438" t="s">
        <v>91</v>
      </c>
      <c r="M2438" t="s">
        <v>72</v>
      </c>
      <c r="N2438">
        <v>4.6219999999999997E-2</v>
      </c>
      <c r="O2438">
        <v>17660</v>
      </c>
      <c r="P2438">
        <v>1780</v>
      </c>
      <c r="Q2438">
        <v>6271</v>
      </c>
      <c r="R2438">
        <v>1212</v>
      </c>
      <c r="S2438">
        <v>1</v>
      </c>
      <c r="T2438">
        <v>1</v>
      </c>
      <c r="U2438" t="s">
        <v>120</v>
      </c>
      <c r="V2438">
        <v>18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t="s">
        <v>238</v>
      </c>
      <c r="AD2438">
        <v>1940526</v>
      </c>
      <c r="AE2438" t="s">
        <v>93</v>
      </c>
      <c r="AF2438">
        <v>15997.094999999999</v>
      </c>
      <c r="AG2438">
        <v>141700.5</v>
      </c>
      <c r="AH2438">
        <v>158733</v>
      </c>
      <c r="AI2438">
        <v>14170.5</v>
      </c>
      <c r="AJ2438">
        <v>141700.5</v>
      </c>
      <c r="AK2438" t="s">
        <v>109</v>
      </c>
      <c r="AL2438">
        <v>19</v>
      </c>
      <c r="AM2438" t="s">
        <v>68</v>
      </c>
      <c r="AN2438">
        <v>1</v>
      </c>
      <c r="AO2438">
        <v>8.9257665E-2</v>
      </c>
      <c r="AR2438" t="s">
        <v>79</v>
      </c>
      <c r="AS2438" t="s">
        <v>77</v>
      </c>
      <c r="AT2438">
        <v>-614</v>
      </c>
      <c r="AU2438" t="s">
        <v>78</v>
      </c>
      <c r="AV2438" t="s">
        <v>79</v>
      </c>
      <c r="AX2438" t="s">
        <v>102</v>
      </c>
      <c r="AY2438" t="s">
        <v>111</v>
      </c>
      <c r="AZ2438" t="s">
        <v>96</v>
      </c>
      <c r="BA2438" t="s">
        <v>76</v>
      </c>
      <c r="BB2438" t="s">
        <v>104</v>
      </c>
      <c r="BC2438">
        <v>806</v>
      </c>
      <c r="BD2438" t="s">
        <v>85</v>
      </c>
      <c r="BE2438">
        <v>12</v>
      </c>
      <c r="BF2438" t="s">
        <v>147</v>
      </c>
      <c r="BG2438" t="s">
        <v>151</v>
      </c>
      <c r="BH2438">
        <v>365243</v>
      </c>
      <c r="BI2438">
        <v>-583</v>
      </c>
      <c r="BJ2438">
        <v>-253</v>
      </c>
      <c r="BK2438">
        <v>-253</v>
      </c>
      <c r="BL2438">
        <v>-248</v>
      </c>
      <c r="BM2438">
        <v>0</v>
      </c>
    </row>
    <row r="2439" spans="1:65" x14ac:dyDescent="0.3">
      <c r="A2439">
        <v>121014</v>
      </c>
      <c r="B2439">
        <v>0</v>
      </c>
      <c r="C2439" t="s">
        <v>65</v>
      </c>
      <c r="D2439" t="s">
        <v>88</v>
      </c>
      <c r="E2439" t="s">
        <v>67</v>
      </c>
      <c r="F2439" t="s">
        <v>68</v>
      </c>
      <c r="G2439">
        <v>0</v>
      </c>
      <c r="H2439">
        <v>112500</v>
      </c>
      <c r="I2439">
        <v>450000</v>
      </c>
      <c r="J2439" t="s">
        <v>69</v>
      </c>
      <c r="K2439" t="s">
        <v>70</v>
      </c>
      <c r="L2439" t="s">
        <v>91</v>
      </c>
      <c r="M2439" t="s">
        <v>72</v>
      </c>
      <c r="N2439">
        <v>9.1750000000000009E-3</v>
      </c>
      <c r="O2439">
        <v>16565</v>
      </c>
      <c r="P2439">
        <v>4743</v>
      </c>
      <c r="Q2439">
        <v>7874</v>
      </c>
      <c r="R2439">
        <v>102</v>
      </c>
      <c r="S2439">
        <v>2</v>
      </c>
      <c r="T2439">
        <v>2</v>
      </c>
      <c r="U2439" t="s">
        <v>125</v>
      </c>
      <c r="V2439">
        <v>10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t="s">
        <v>134</v>
      </c>
      <c r="AD2439">
        <v>1492842</v>
      </c>
      <c r="AE2439" t="s">
        <v>93</v>
      </c>
      <c r="AF2439">
        <v>5610.87</v>
      </c>
      <c r="AG2439">
        <v>55354.05</v>
      </c>
      <c r="AH2439">
        <v>53415</v>
      </c>
      <c r="AI2439">
        <v>6749.55</v>
      </c>
      <c r="AJ2439">
        <v>55354.05</v>
      </c>
      <c r="AK2439" t="s">
        <v>123</v>
      </c>
      <c r="AL2439">
        <v>12</v>
      </c>
      <c r="AM2439" t="s">
        <v>68</v>
      </c>
      <c r="AN2439">
        <v>1</v>
      </c>
      <c r="AO2439">
        <v>0.12217948200000001</v>
      </c>
      <c r="AR2439" t="s">
        <v>79</v>
      </c>
      <c r="AS2439" t="s">
        <v>77</v>
      </c>
      <c r="AT2439">
        <v>-1947</v>
      </c>
      <c r="AU2439" t="s">
        <v>78</v>
      </c>
      <c r="AV2439" t="s">
        <v>79</v>
      </c>
      <c r="AW2439" t="s">
        <v>110</v>
      </c>
      <c r="AX2439" t="s">
        <v>102</v>
      </c>
      <c r="AY2439" t="s">
        <v>95</v>
      </c>
      <c r="AZ2439" t="s">
        <v>96</v>
      </c>
      <c r="BA2439" t="s">
        <v>76</v>
      </c>
      <c r="BB2439" t="s">
        <v>104</v>
      </c>
      <c r="BC2439">
        <v>300</v>
      </c>
      <c r="BD2439" t="s">
        <v>85</v>
      </c>
      <c r="BE2439">
        <v>12</v>
      </c>
      <c r="BF2439" t="s">
        <v>147</v>
      </c>
      <c r="BG2439" t="s">
        <v>151</v>
      </c>
      <c r="BH2439">
        <v>365243</v>
      </c>
      <c r="BI2439">
        <v>-1915</v>
      </c>
      <c r="BJ2439">
        <v>-1585</v>
      </c>
      <c r="BK2439">
        <v>-1585</v>
      </c>
      <c r="BL2439">
        <v>-1577</v>
      </c>
      <c r="BM2439">
        <v>0</v>
      </c>
    </row>
    <row r="2440" spans="1:65" x14ac:dyDescent="0.3">
      <c r="A2440">
        <v>121028</v>
      </c>
      <c r="B2440">
        <v>0</v>
      </c>
      <c r="C2440" t="s">
        <v>65</v>
      </c>
      <c r="D2440" t="s">
        <v>66</v>
      </c>
      <c r="E2440" t="s">
        <v>67</v>
      </c>
      <c r="F2440" t="s">
        <v>68</v>
      </c>
      <c r="G2440">
        <v>2</v>
      </c>
      <c r="H2440">
        <v>180000</v>
      </c>
      <c r="I2440">
        <v>1448104.5</v>
      </c>
      <c r="J2440" t="s">
        <v>69</v>
      </c>
      <c r="K2440" t="s">
        <v>70</v>
      </c>
      <c r="L2440" t="s">
        <v>91</v>
      </c>
      <c r="M2440" t="s">
        <v>72</v>
      </c>
      <c r="N2440">
        <v>1.4463999999999999E-2</v>
      </c>
      <c r="O2440">
        <v>13284</v>
      </c>
      <c r="P2440">
        <v>1531</v>
      </c>
      <c r="Q2440">
        <v>2419</v>
      </c>
      <c r="R2440">
        <v>4359</v>
      </c>
      <c r="S2440">
        <v>2</v>
      </c>
      <c r="T2440">
        <v>2</v>
      </c>
      <c r="U2440" t="s">
        <v>123</v>
      </c>
      <c r="V2440">
        <v>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145</v>
      </c>
      <c r="AD2440">
        <v>2658791</v>
      </c>
      <c r="AE2440" t="s">
        <v>93</v>
      </c>
      <c r="AF2440">
        <v>13029.3</v>
      </c>
      <c r="AG2440">
        <v>139500</v>
      </c>
      <c r="AH2440">
        <v>139500</v>
      </c>
      <c r="AI2440">
        <v>0</v>
      </c>
      <c r="AJ2440">
        <v>139500</v>
      </c>
      <c r="AK2440" t="s">
        <v>125</v>
      </c>
      <c r="AL2440">
        <v>9</v>
      </c>
      <c r="AM2440" t="s">
        <v>68</v>
      </c>
      <c r="AN2440">
        <v>1</v>
      </c>
      <c r="AO2440">
        <v>0</v>
      </c>
      <c r="AR2440" t="s">
        <v>79</v>
      </c>
      <c r="AS2440" t="s">
        <v>77</v>
      </c>
      <c r="AT2440">
        <v>-1140</v>
      </c>
      <c r="AU2440" t="s">
        <v>76</v>
      </c>
      <c r="AV2440" t="s">
        <v>79</v>
      </c>
      <c r="AX2440" t="s">
        <v>102</v>
      </c>
      <c r="AY2440" t="s">
        <v>199</v>
      </c>
      <c r="AZ2440" t="s">
        <v>96</v>
      </c>
      <c r="BA2440" t="s">
        <v>76</v>
      </c>
      <c r="BB2440" t="s">
        <v>84</v>
      </c>
      <c r="BC2440">
        <v>71</v>
      </c>
      <c r="BD2440" t="s">
        <v>141</v>
      </c>
      <c r="BE2440">
        <v>12</v>
      </c>
      <c r="BF2440" t="s">
        <v>112</v>
      </c>
      <c r="BG2440" t="s">
        <v>158</v>
      </c>
      <c r="BH2440">
        <v>365243</v>
      </c>
      <c r="BI2440">
        <v>-1107</v>
      </c>
      <c r="BJ2440">
        <v>-777</v>
      </c>
      <c r="BK2440">
        <v>-777</v>
      </c>
      <c r="BL2440">
        <v>-757</v>
      </c>
      <c r="BM2440">
        <v>0</v>
      </c>
    </row>
    <row r="2441" spans="1:65" x14ac:dyDescent="0.3">
      <c r="A2441">
        <v>121030</v>
      </c>
      <c r="B2441">
        <v>0</v>
      </c>
      <c r="C2441" t="s">
        <v>65</v>
      </c>
      <c r="D2441" t="s">
        <v>66</v>
      </c>
      <c r="E2441" t="s">
        <v>67</v>
      </c>
      <c r="F2441" t="s">
        <v>68</v>
      </c>
      <c r="G2441">
        <v>0</v>
      </c>
      <c r="H2441">
        <v>72000</v>
      </c>
      <c r="I2441">
        <v>203760</v>
      </c>
      <c r="J2441" t="s">
        <v>113</v>
      </c>
      <c r="K2441" t="s">
        <v>70</v>
      </c>
      <c r="L2441" t="s">
        <v>91</v>
      </c>
      <c r="M2441" t="s">
        <v>72</v>
      </c>
      <c r="N2441">
        <v>2.2624999999999999E-2</v>
      </c>
      <c r="O2441">
        <v>24913</v>
      </c>
      <c r="P2441">
        <v>365243</v>
      </c>
      <c r="Q2441">
        <v>12376</v>
      </c>
      <c r="R2441">
        <v>3831</v>
      </c>
      <c r="S2441">
        <v>2</v>
      </c>
      <c r="T2441">
        <v>2</v>
      </c>
      <c r="U2441" t="s">
        <v>109</v>
      </c>
      <c r="V2441">
        <v>14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76</v>
      </c>
      <c r="AD2441">
        <v>2270394</v>
      </c>
      <c r="AE2441" t="s">
        <v>93</v>
      </c>
      <c r="AF2441">
        <v>6505.335</v>
      </c>
      <c r="AG2441">
        <v>54855</v>
      </c>
      <c r="AH2441">
        <v>54256.5</v>
      </c>
      <c r="AI2441">
        <v>5485.5</v>
      </c>
      <c r="AJ2441">
        <v>54855</v>
      </c>
      <c r="AK2441" t="s">
        <v>73</v>
      </c>
      <c r="AL2441">
        <v>11</v>
      </c>
      <c r="AM2441" t="s">
        <v>68</v>
      </c>
      <c r="AN2441">
        <v>1</v>
      </c>
      <c r="AO2441">
        <v>0.100000137</v>
      </c>
      <c r="AR2441" t="s">
        <v>79</v>
      </c>
      <c r="AS2441" t="s">
        <v>77</v>
      </c>
      <c r="AT2441">
        <v>-1702</v>
      </c>
      <c r="AU2441" t="s">
        <v>78</v>
      </c>
      <c r="AV2441" t="s">
        <v>79</v>
      </c>
      <c r="AW2441" t="s">
        <v>110</v>
      </c>
      <c r="AX2441" t="s">
        <v>102</v>
      </c>
      <c r="AY2441" t="s">
        <v>124</v>
      </c>
      <c r="AZ2441" t="s">
        <v>96</v>
      </c>
      <c r="BA2441" t="s">
        <v>76</v>
      </c>
      <c r="BB2441" t="s">
        <v>104</v>
      </c>
      <c r="BC2441">
        <v>20</v>
      </c>
      <c r="BD2441" t="s">
        <v>105</v>
      </c>
      <c r="BE2441">
        <v>12</v>
      </c>
      <c r="BF2441" t="s">
        <v>86</v>
      </c>
      <c r="BG2441" t="s">
        <v>106</v>
      </c>
      <c r="BH2441">
        <v>365243</v>
      </c>
      <c r="BI2441">
        <v>-1670</v>
      </c>
      <c r="BJ2441">
        <v>-1340</v>
      </c>
      <c r="BK2441">
        <v>-1340</v>
      </c>
      <c r="BL2441">
        <v>-1335</v>
      </c>
      <c r="BM2441">
        <v>0</v>
      </c>
    </row>
    <row r="2442" spans="1:65" x14ac:dyDescent="0.3">
      <c r="A2442">
        <v>121040</v>
      </c>
      <c r="B2442">
        <v>0</v>
      </c>
      <c r="C2442" t="s">
        <v>65</v>
      </c>
      <c r="D2442" t="s">
        <v>88</v>
      </c>
      <c r="E2442" t="s">
        <v>67</v>
      </c>
      <c r="F2442" t="s">
        <v>68</v>
      </c>
      <c r="G2442">
        <v>0</v>
      </c>
      <c r="H2442">
        <v>292500</v>
      </c>
      <c r="I2442">
        <v>1288350</v>
      </c>
      <c r="J2442" t="s">
        <v>69</v>
      </c>
      <c r="K2442" t="s">
        <v>70</v>
      </c>
      <c r="L2442" t="s">
        <v>91</v>
      </c>
      <c r="M2442" t="s">
        <v>169</v>
      </c>
      <c r="N2442">
        <v>6.2069999999999998E-3</v>
      </c>
      <c r="O2442">
        <v>20012</v>
      </c>
      <c r="P2442">
        <v>2304</v>
      </c>
      <c r="Q2442">
        <v>9989</v>
      </c>
      <c r="R2442">
        <v>2635</v>
      </c>
      <c r="S2442">
        <v>2</v>
      </c>
      <c r="T2442">
        <v>2</v>
      </c>
      <c r="U2442" t="s">
        <v>109</v>
      </c>
      <c r="V2442">
        <v>14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1</v>
      </c>
      <c r="AC2442" t="s">
        <v>168</v>
      </c>
      <c r="AD2442">
        <v>2326143</v>
      </c>
      <c r="AE2442" t="s">
        <v>65</v>
      </c>
      <c r="AG2442">
        <v>0</v>
      </c>
      <c r="AH2442">
        <v>0</v>
      </c>
      <c r="AK2442" t="s">
        <v>120</v>
      </c>
      <c r="AL2442">
        <v>10</v>
      </c>
      <c r="AM2442" t="s">
        <v>68</v>
      </c>
      <c r="AN2442">
        <v>1</v>
      </c>
      <c r="AR2442" t="s">
        <v>76</v>
      </c>
      <c r="AS2442" t="s">
        <v>129</v>
      </c>
      <c r="AT2442">
        <v>-184</v>
      </c>
      <c r="AU2442" t="s">
        <v>76</v>
      </c>
      <c r="AV2442" t="s">
        <v>79</v>
      </c>
      <c r="AX2442" t="s">
        <v>81</v>
      </c>
      <c r="AY2442" t="s">
        <v>76</v>
      </c>
      <c r="AZ2442" t="s">
        <v>76</v>
      </c>
      <c r="BA2442" t="s">
        <v>76</v>
      </c>
      <c r="BB2442" t="s">
        <v>121</v>
      </c>
      <c r="BC2442">
        <v>-1</v>
      </c>
      <c r="BD2442" t="s">
        <v>76</v>
      </c>
      <c r="BF2442" t="s">
        <v>76</v>
      </c>
      <c r="BG2442" t="s">
        <v>82</v>
      </c>
    </row>
    <row r="2443" spans="1:65" x14ac:dyDescent="0.3">
      <c r="A2443">
        <v>121040</v>
      </c>
      <c r="B2443">
        <v>0</v>
      </c>
      <c r="C2443" t="s">
        <v>65</v>
      </c>
      <c r="D2443" t="s">
        <v>88</v>
      </c>
      <c r="E2443" t="s">
        <v>67</v>
      </c>
      <c r="F2443" t="s">
        <v>68</v>
      </c>
      <c r="G2443">
        <v>0</v>
      </c>
      <c r="H2443">
        <v>292500</v>
      </c>
      <c r="I2443">
        <v>1288350</v>
      </c>
      <c r="J2443" t="s">
        <v>69</v>
      </c>
      <c r="K2443" t="s">
        <v>70</v>
      </c>
      <c r="L2443" t="s">
        <v>91</v>
      </c>
      <c r="M2443" t="s">
        <v>169</v>
      </c>
      <c r="N2443">
        <v>6.2069999999999998E-3</v>
      </c>
      <c r="O2443">
        <v>20012</v>
      </c>
      <c r="P2443">
        <v>2304</v>
      </c>
      <c r="Q2443">
        <v>9989</v>
      </c>
      <c r="R2443">
        <v>2635</v>
      </c>
      <c r="S2443">
        <v>2</v>
      </c>
      <c r="T2443">
        <v>2</v>
      </c>
      <c r="U2443" t="s">
        <v>109</v>
      </c>
      <c r="V2443">
        <v>14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 t="s">
        <v>168</v>
      </c>
      <c r="AD2443">
        <v>1427133</v>
      </c>
      <c r="AE2443" t="s">
        <v>65</v>
      </c>
      <c r="AG2443">
        <v>0</v>
      </c>
      <c r="AH2443">
        <v>0</v>
      </c>
      <c r="AK2443" t="s">
        <v>120</v>
      </c>
      <c r="AL2443">
        <v>10</v>
      </c>
      <c r="AM2443" t="s">
        <v>68</v>
      </c>
      <c r="AN2443">
        <v>1</v>
      </c>
      <c r="AR2443" t="s">
        <v>76</v>
      </c>
      <c r="AS2443" t="s">
        <v>129</v>
      </c>
      <c r="AT2443">
        <v>-184</v>
      </c>
      <c r="AU2443" t="s">
        <v>76</v>
      </c>
      <c r="AV2443" t="s">
        <v>79</v>
      </c>
      <c r="AX2443" t="s">
        <v>81</v>
      </c>
      <c r="AY2443" t="s">
        <v>76</v>
      </c>
      <c r="AZ2443" t="s">
        <v>76</v>
      </c>
      <c r="BA2443" t="s">
        <v>76</v>
      </c>
      <c r="BB2443" t="s">
        <v>121</v>
      </c>
      <c r="BC2443">
        <v>-1</v>
      </c>
      <c r="BD2443" t="s">
        <v>76</v>
      </c>
      <c r="BF2443" t="s">
        <v>76</v>
      </c>
      <c r="BG2443" t="s">
        <v>82</v>
      </c>
    </row>
    <row r="2444" spans="1:65" x14ac:dyDescent="0.3">
      <c r="A2444">
        <v>121040</v>
      </c>
      <c r="B2444">
        <v>0</v>
      </c>
      <c r="C2444" t="s">
        <v>65</v>
      </c>
      <c r="D2444" t="s">
        <v>88</v>
      </c>
      <c r="E2444" t="s">
        <v>67</v>
      </c>
      <c r="F2444" t="s">
        <v>68</v>
      </c>
      <c r="G2444">
        <v>0</v>
      </c>
      <c r="H2444">
        <v>292500</v>
      </c>
      <c r="I2444">
        <v>1288350</v>
      </c>
      <c r="J2444" t="s">
        <v>69</v>
      </c>
      <c r="K2444" t="s">
        <v>70</v>
      </c>
      <c r="L2444" t="s">
        <v>91</v>
      </c>
      <c r="M2444" t="s">
        <v>169</v>
      </c>
      <c r="N2444">
        <v>6.2069999999999998E-3</v>
      </c>
      <c r="O2444">
        <v>20012</v>
      </c>
      <c r="P2444">
        <v>2304</v>
      </c>
      <c r="Q2444">
        <v>9989</v>
      </c>
      <c r="R2444">
        <v>2635</v>
      </c>
      <c r="S2444">
        <v>2</v>
      </c>
      <c r="T2444">
        <v>2</v>
      </c>
      <c r="U2444" t="s">
        <v>109</v>
      </c>
      <c r="V2444">
        <v>14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 t="s">
        <v>168</v>
      </c>
      <c r="AD2444">
        <v>2457204</v>
      </c>
      <c r="AE2444" t="s">
        <v>65</v>
      </c>
      <c r="AG2444">
        <v>0</v>
      </c>
      <c r="AH2444">
        <v>0</v>
      </c>
      <c r="AK2444" t="s">
        <v>94</v>
      </c>
      <c r="AL2444">
        <v>10</v>
      </c>
      <c r="AM2444" t="s">
        <v>68</v>
      </c>
      <c r="AN2444">
        <v>1</v>
      </c>
      <c r="AR2444" t="s">
        <v>76</v>
      </c>
      <c r="AS2444" t="s">
        <v>129</v>
      </c>
      <c r="AT2444">
        <v>-181</v>
      </c>
      <c r="AU2444" t="s">
        <v>76</v>
      </c>
      <c r="AV2444" t="s">
        <v>79</v>
      </c>
      <c r="AX2444" t="s">
        <v>81</v>
      </c>
      <c r="AY2444" t="s">
        <v>76</v>
      </c>
      <c r="AZ2444" t="s">
        <v>76</v>
      </c>
      <c r="BA2444" t="s">
        <v>76</v>
      </c>
      <c r="BB2444" t="s">
        <v>121</v>
      </c>
      <c r="BC2444">
        <v>-1</v>
      </c>
      <c r="BD2444" t="s">
        <v>76</v>
      </c>
      <c r="BF2444" t="s">
        <v>76</v>
      </c>
      <c r="BG2444" t="s">
        <v>82</v>
      </c>
    </row>
    <row r="2445" spans="1:65" x14ac:dyDescent="0.3">
      <c r="A2445">
        <v>121055</v>
      </c>
      <c r="B2445">
        <v>0</v>
      </c>
      <c r="C2445" t="s">
        <v>65</v>
      </c>
      <c r="D2445" t="s">
        <v>88</v>
      </c>
      <c r="E2445" t="s">
        <v>68</v>
      </c>
      <c r="F2445" t="s">
        <v>68</v>
      </c>
      <c r="G2445">
        <v>0</v>
      </c>
      <c r="H2445">
        <v>121500</v>
      </c>
      <c r="I2445">
        <v>175500</v>
      </c>
      <c r="J2445" t="s">
        <v>113</v>
      </c>
      <c r="K2445" t="s">
        <v>70</v>
      </c>
      <c r="L2445" t="s">
        <v>91</v>
      </c>
      <c r="M2445" t="s">
        <v>72</v>
      </c>
      <c r="N2445">
        <v>2.8663000000000001E-2</v>
      </c>
      <c r="O2445">
        <v>17579</v>
      </c>
      <c r="P2445">
        <v>365243</v>
      </c>
      <c r="Q2445">
        <v>10360</v>
      </c>
      <c r="R2445">
        <v>813</v>
      </c>
      <c r="S2445">
        <v>2</v>
      </c>
      <c r="T2445">
        <v>2</v>
      </c>
      <c r="U2445" t="s">
        <v>73</v>
      </c>
      <c r="V2445">
        <v>12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76</v>
      </c>
      <c r="AD2445">
        <v>2838790</v>
      </c>
      <c r="AE2445" t="s">
        <v>65</v>
      </c>
      <c r="AF2445">
        <v>15690.24</v>
      </c>
      <c r="AG2445">
        <v>180000</v>
      </c>
      <c r="AH2445">
        <v>223591.5</v>
      </c>
      <c r="AJ2445">
        <v>180000</v>
      </c>
      <c r="AK2445" t="s">
        <v>94</v>
      </c>
      <c r="AL2445">
        <v>10</v>
      </c>
      <c r="AM2445" t="s">
        <v>68</v>
      </c>
      <c r="AN2445">
        <v>1</v>
      </c>
      <c r="AR2445" t="s">
        <v>76</v>
      </c>
      <c r="AS2445" t="s">
        <v>114</v>
      </c>
      <c r="AT2445">
        <v>-1328</v>
      </c>
      <c r="AU2445" t="s">
        <v>78</v>
      </c>
      <c r="AV2445" t="s">
        <v>115</v>
      </c>
      <c r="AW2445" t="s">
        <v>101</v>
      </c>
      <c r="AX2445" t="s">
        <v>81</v>
      </c>
      <c r="AY2445" t="s">
        <v>76</v>
      </c>
      <c r="AZ2445" t="s">
        <v>82</v>
      </c>
      <c r="BA2445" t="s">
        <v>116</v>
      </c>
      <c r="BB2445" t="s">
        <v>121</v>
      </c>
      <c r="BC2445">
        <v>-1</v>
      </c>
      <c r="BD2445" t="s">
        <v>76</v>
      </c>
      <c r="BE2445">
        <v>18</v>
      </c>
      <c r="BF2445" t="s">
        <v>112</v>
      </c>
      <c r="BG2445" t="s">
        <v>118</v>
      </c>
    </row>
    <row r="2446" spans="1:65" x14ac:dyDescent="0.3">
      <c r="A2446">
        <v>121065</v>
      </c>
      <c r="B2446">
        <v>0</v>
      </c>
      <c r="C2446" t="s">
        <v>65</v>
      </c>
      <c r="D2446" t="s">
        <v>88</v>
      </c>
      <c r="E2446" t="s">
        <v>67</v>
      </c>
      <c r="F2446" t="s">
        <v>67</v>
      </c>
      <c r="G2446">
        <v>0</v>
      </c>
      <c r="H2446">
        <v>67500</v>
      </c>
      <c r="I2446">
        <v>254700</v>
      </c>
      <c r="J2446" t="s">
        <v>113</v>
      </c>
      <c r="K2446" t="s">
        <v>70</v>
      </c>
      <c r="L2446" t="s">
        <v>91</v>
      </c>
      <c r="M2446" t="s">
        <v>72</v>
      </c>
      <c r="N2446">
        <v>1.8849999999999999E-2</v>
      </c>
      <c r="O2446">
        <v>24263</v>
      </c>
      <c r="P2446">
        <v>365243</v>
      </c>
      <c r="Q2446">
        <v>389</v>
      </c>
      <c r="R2446">
        <v>4484</v>
      </c>
      <c r="S2446">
        <v>2</v>
      </c>
      <c r="T2446">
        <v>2</v>
      </c>
      <c r="U2446" t="s">
        <v>109</v>
      </c>
      <c r="V2446">
        <v>12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t="s">
        <v>76</v>
      </c>
      <c r="AD2446">
        <v>2582216</v>
      </c>
      <c r="AE2446" t="s">
        <v>65</v>
      </c>
      <c r="AF2446">
        <v>9675.81</v>
      </c>
      <c r="AG2446">
        <v>121500</v>
      </c>
      <c r="AH2446">
        <v>137538</v>
      </c>
      <c r="AI2446">
        <v>0</v>
      </c>
      <c r="AJ2446">
        <v>121500</v>
      </c>
      <c r="AK2446" t="s">
        <v>123</v>
      </c>
      <c r="AL2446">
        <v>9</v>
      </c>
      <c r="AM2446" t="s">
        <v>68</v>
      </c>
      <c r="AN2446">
        <v>1</v>
      </c>
      <c r="AO2446">
        <v>0</v>
      </c>
      <c r="AR2446" t="s">
        <v>76</v>
      </c>
      <c r="AS2446" t="s">
        <v>77</v>
      </c>
      <c r="AT2446">
        <v>-2405</v>
      </c>
      <c r="AU2446" t="s">
        <v>78</v>
      </c>
      <c r="AV2446" t="s">
        <v>79</v>
      </c>
      <c r="AW2446" t="s">
        <v>80</v>
      </c>
      <c r="AX2446" t="s">
        <v>81</v>
      </c>
      <c r="AY2446" t="s">
        <v>76</v>
      </c>
      <c r="AZ2446" t="s">
        <v>82</v>
      </c>
      <c r="BA2446" t="s">
        <v>83</v>
      </c>
      <c r="BB2446" t="s">
        <v>121</v>
      </c>
      <c r="BC2446">
        <v>-1</v>
      </c>
      <c r="BD2446" t="s">
        <v>76</v>
      </c>
      <c r="BE2446">
        <v>24</v>
      </c>
      <c r="BF2446" t="s">
        <v>86</v>
      </c>
      <c r="BG2446" t="s">
        <v>87</v>
      </c>
      <c r="BH2446">
        <v>365243</v>
      </c>
      <c r="BI2446">
        <v>-2375</v>
      </c>
      <c r="BJ2446">
        <v>-1685</v>
      </c>
      <c r="BK2446">
        <v>-1685</v>
      </c>
      <c r="BL2446">
        <v>-1678</v>
      </c>
      <c r="BM2446">
        <v>1</v>
      </c>
    </row>
    <row r="2447" spans="1:65" x14ac:dyDescent="0.3">
      <c r="A2447">
        <v>121069</v>
      </c>
      <c r="B2447">
        <v>0</v>
      </c>
      <c r="C2447" t="s">
        <v>99</v>
      </c>
      <c r="D2447" t="s">
        <v>88</v>
      </c>
      <c r="E2447" t="s">
        <v>67</v>
      </c>
      <c r="F2447" t="s">
        <v>68</v>
      </c>
      <c r="G2447">
        <v>0</v>
      </c>
      <c r="H2447">
        <v>225000</v>
      </c>
      <c r="I2447">
        <v>585000</v>
      </c>
      <c r="J2447" t="s">
        <v>89</v>
      </c>
      <c r="K2447" t="s">
        <v>90</v>
      </c>
      <c r="L2447" t="s">
        <v>91</v>
      </c>
      <c r="M2447" t="s">
        <v>72</v>
      </c>
      <c r="N2447">
        <v>1.9101E-2</v>
      </c>
      <c r="O2447">
        <v>9646</v>
      </c>
      <c r="P2447">
        <v>1221</v>
      </c>
      <c r="Q2447">
        <v>2967</v>
      </c>
      <c r="R2447">
        <v>1825</v>
      </c>
      <c r="S2447">
        <v>2</v>
      </c>
      <c r="T2447">
        <v>2</v>
      </c>
      <c r="U2447" t="s">
        <v>125</v>
      </c>
      <c r="V2447">
        <v>15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s">
        <v>210</v>
      </c>
      <c r="AD2447">
        <v>2634083</v>
      </c>
      <c r="AE2447" t="s">
        <v>93</v>
      </c>
      <c r="AF2447">
        <v>6757.02</v>
      </c>
      <c r="AG2447">
        <v>149823</v>
      </c>
      <c r="AH2447">
        <v>149823</v>
      </c>
      <c r="AI2447">
        <v>0</v>
      </c>
      <c r="AJ2447">
        <v>149823</v>
      </c>
      <c r="AK2447" t="s">
        <v>125</v>
      </c>
      <c r="AL2447">
        <v>16</v>
      </c>
      <c r="AM2447" t="s">
        <v>68</v>
      </c>
      <c r="AN2447">
        <v>1</v>
      </c>
      <c r="AO2447">
        <v>0</v>
      </c>
      <c r="AR2447" t="s">
        <v>79</v>
      </c>
      <c r="AS2447" t="s">
        <v>114</v>
      </c>
      <c r="AT2447">
        <v>-1673</v>
      </c>
      <c r="AU2447" t="s">
        <v>78</v>
      </c>
      <c r="AV2447" t="s">
        <v>165</v>
      </c>
      <c r="AW2447" t="s">
        <v>80</v>
      </c>
      <c r="AX2447" t="s">
        <v>81</v>
      </c>
      <c r="AY2447" t="s">
        <v>103</v>
      </c>
      <c r="AZ2447" t="s">
        <v>96</v>
      </c>
      <c r="BA2447" t="s">
        <v>76</v>
      </c>
      <c r="BB2447" t="s">
        <v>104</v>
      </c>
      <c r="BC2447">
        <v>1786</v>
      </c>
      <c r="BD2447" t="s">
        <v>85</v>
      </c>
      <c r="BE2447">
        <v>24</v>
      </c>
      <c r="BF2447" t="s">
        <v>97</v>
      </c>
      <c r="BG2447" t="s">
        <v>98</v>
      </c>
    </row>
    <row r="2448" spans="1:65" x14ac:dyDescent="0.3">
      <c r="A2448">
        <v>121069</v>
      </c>
      <c r="B2448">
        <v>0</v>
      </c>
      <c r="C2448" t="s">
        <v>99</v>
      </c>
      <c r="D2448" t="s">
        <v>88</v>
      </c>
      <c r="E2448" t="s">
        <v>67</v>
      </c>
      <c r="F2448" t="s">
        <v>68</v>
      </c>
      <c r="G2448">
        <v>0</v>
      </c>
      <c r="H2448">
        <v>225000</v>
      </c>
      <c r="I2448">
        <v>585000</v>
      </c>
      <c r="J2448" t="s">
        <v>89</v>
      </c>
      <c r="K2448" t="s">
        <v>90</v>
      </c>
      <c r="L2448" t="s">
        <v>91</v>
      </c>
      <c r="M2448" t="s">
        <v>72</v>
      </c>
      <c r="N2448">
        <v>1.9101E-2</v>
      </c>
      <c r="O2448">
        <v>9646</v>
      </c>
      <c r="P2448">
        <v>1221</v>
      </c>
      <c r="Q2448">
        <v>2967</v>
      </c>
      <c r="R2448">
        <v>1825</v>
      </c>
      <c r="S2448">
        <v>2</v>
      </c>
      <c r="T2448">
        <v>2</v>
      </c>
      <c r="U2448" t="s">
        <v>125</v>
      </c>
      <c r="V2448">
        <v>15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 t="s">
        <v>210</v>
      </c>
      <c r="AD2448">
        <v>2250986</v>
      </c>
      <c r="AE2448" t="s">
        <v>65</v>
      </c>
      <c r="AF2448">
        <v>25512.165000000001</v>
      </c>
      <c r="AG2448">
        <v>675000</v>
      </c>
      <c r="AH2448">
        <v>790830</v>
      </c>
      <c r="AJ2448">
        <v>675000</v>
      </c>
      <c r="AK2448" t="s">
        <v>125</v>
      </c>
      <c r="AL2448">
        <v>11</v>
      </c>
      <c r="AM2448" t="s">
        <v>68</v>
      </c>
      <c r="AN2448">
        <v>1</v>
      </c>
      <c r="AR2448" t="s">
        <v>76</v>
      </c>
      <c r="AS2448" t="s">
        <v>114</v>
      </c>
      <c r="AT2448">
        <v>-903</v>
      </c>
      <c r="AU2448" t="s">
        <v>78</v>
      </c>
      <c r="AV2448" t="s">
        <v>165</v>
      </c>
      <c r="AW2448" t="s">
        <v>80</v>
      </c>
      <c r="AX2448" t="s">
        <v>81</v>
      </c>
      <c r="AY2448" t="s">
        <v>76</v>
      </c>
      <c r="AZ2448" t="s">
        <v>82</v>
      </c>
      <c r="BA2448" t="s">
        <v>83</v>
      </c>
      <c r="BB2448" t="s">
        <v>121</v>
      </c>
      <c r="BC2448">
        <v>-1</v>
      </c>
      <c r="BD2448" t="s">
        <v>76</v>
      </c>
      <c r="BE2448">
        <v>60</v>
      </c>
      <c r="BF2448" t="s">
        <v>112</v>
      </c>
      <c r="BG2448" t="s">
        <v>150</v>
      </c>
    </row>
    <row r="2449" spans="1:65" x14ac:dyDescent="0.3">
      <c r="A2449">
        <v>121083</v>
      </c>
      <c r="B2449">
        <v>0</v>
      </c>
      <c r="C2449" t="s">
        <v>65</v>
      </c>
      <c r="D2449" t="s">
        <v>66</v>
      </c>
      <c r="E2449" t="s">
        <v>68</v>
      </c>
      <c r="F2449" t="s">
        <v>68</v>
      </c>
      <c r="G2449">
        <v>1</v>
      </c>
      <c r="H2449">
        <v>135000</v>
      </c>
      <c r="I2449">
        <v>445500</v>
      </c>
      <c r="J2449" t="s">
        <v>69</v>
      </c>
      <c r="K2449" t="s">
        <v>90</v>
      </c>
      <c r="L2449" t="s">
        <v>119</v>
      </c>
      <c r="M2449" t="s">
        <v>72</v>
      </c>
      <c r="N2449">
        <v>1.8029E-2</v>
      </c>
      <c r="O2449">
        <v>10292</v>
      </c>
      <c r="P2449">
        <v>559</v>
      </c>
      <c r="Q2449">
        <v>45</v>
      </c>
      <c r="R2449">
        <v>1879</v>
      </c>
      <c r="S2449">
        <v>3</v>
      </c>
      <c r="T2449">
        <v>2</v>
      </c>
      <c r="U2449" t="s">
        <v>75</v>
      </c>
      <c r="V2449">
        <v>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92</v>
      </c>
      <c r="AD2449">
        <v>2333229</v>
      </c>
      <c r="AE2449" t="s">
        <v>93</v>
      </c>
      <c r="AF2449">
        <v>9283.4549999999999</v>
      </c>
      <c r="AG2449">
        <v>74196</v>
      </c>
      <c r="AH2449">
        <v>80725.5</v>
      </c>
      <c r="AI2449">
        <v>0</v>
      </c>
      <c r="AJ2449">
        <v>74196</v>
      </c>
      <c r="AK2449" t="s">
        <v>123</v>
      </c>
      <c r="AL2449">
        <v>7</v>
      </c>
      <c r="AM2449" t="s">
        <v>68</v>
      </c>
      <c r="AN2449">
        <v>1</v>
      </c>
      <c r="AO2449">
        <v>0</v>
      </c>
      <c r="AR2449" t="s">
        <v>79</v>
      </c>
      <c r="AS2449" t="s">
        <v>77</v>
      </c>
      <c r="AT2449">
        <v>-398</v>
      </c>
      <c r="AU2449" t="s">
        <v>78</v>
      </c>
      <c r="AV2449" t="s">
        <v>79</v>
      </c>
      <c r="AX2449" t="s">
        <v>161</v>
      </c>
      <c r="AY2449" t="s">
        <v>103</v>
      </c>
      <c r="AZ2449" t="s">
        <v>96</v>
      </c>
      <c r="BA2449" t="s">
        <v>76</v>
      </c>
      <c r="BB2449" t="s">
        <v>84</v>
      </c>
      <c r="BC2449">
        <v>150</v>
      </c>
      <c r="BD2449" t="s">
        <v>85</v>
      </c>
      <c r="BE2449">
        <v>10</v>
      </c>
      <c r="BF2449" t="s">
        <v>147</v>
      </c>
      <c r="BG2449" t="s">
        <v>151</v>
      </c>
      <c r="BH2449">
        <v>365243</v>
      </c>
      <c r="BI2449">
        <v>-367</v>
      </c>
      <c r="BJ2449">
        <v>-97</v>
      </c>
      <c r="BK2449">
        <v>-367</v>
      </c>
      <c r="BL2449">
        <v>-364</v>
      </c>
      <c r="BM2449">
        <v>0</v>
      </c>
    </row>
    <row r="2450" spans="1:65" x14ac:dyDescent="0.3">
      <c r="A2450">
        <v>121096</v>
      </c>
      <c r="B2450">
        <v>0</v>
      </c>
      <c r="C2450" t="s">
        <v>65</v>
      </c>
      <c r="D2450" t="s">
        <v>66</v>
      </c>
      <c r="E2450" t="s">
        <v>68</v>
      </c>
      <c r="F2450" t="s">
        <v>68</v>
      </c>
      <c r="G2450">
        <v>0</v>
      </c>
      <c r="H2450">
        <v>162000</v>
      </c>
      <c r="I2450">
        <v>1246500</v>
      </c>
      <c r="J2450" t="s">
        <v>113</v>
      </c>
      <c r="K2450" t="s">
        <v>70</v>
      </c>
      <c r="L2450" t="s">
        <v>119</v>
      </c>
      <c r="M2450" t="s">
        <v>72</v>
      </c>
      <c r="N2450">
        <v>3.0755000000000001E-2</v>
      </c>
      <c r="O2450">
        <v>23757</v>
      </c>
      <c r="P2450">
        <v>365243</v>
      </c>
      <c r="Q2450">
        <v>10305</v>
      </c>
      <c r="R2450">
        <v>3920</v>
      </c>
      <c r="S2450">
        <v>2</v>
      </c>
      <c r="T2450">
        <v>2</v>
      </c>
      <c r="U2450" t="s">
        <v>109</v>
      </c>
      <c r="V2450">
        <v>13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 t="s">
        <v>76</v>
      </c>
      <c r="AD2450">
        <v>1151121</v>
      </c>
      <c r="AE2450" t="s">
        <v>65</v>
      </c>
      <c r="AF2450">
        <v>18099.900000000001</v>
      </c>
      <c r="AG2450">
        <v>315000</v>
      </c>
      <c r="AH2450">
        <v>315000</v>
      </c>
      <c r="AI2450">
        <v>0</v>
      </c>
      <c r="AJ2450">
        <v>315000</v>
      </c>
      <c r="AK2450" t="s">
        <v>123</v>
      </c>
      <c r="AL2450">
        <v>14</v>
      </c>
      <c r="AM2450" t="s">
        <v>68</v>
      </c>
      <c r="AN2450">
        <v>1</v>
      </c>
      <c r="AO2450">
        <v>0</v>
      </c>
      <c r="AR2450" t="s">
        <v>76</v>
      </c>
      <c r="AS2450" t="s">
        <v>77</v>
      </c>
      <c r="AT2450">
        <v>-1607</v>
      </c>
      <c r="AU2450" t="s">
        <v>78</v>
      </c>
      <c r="AV2450" t="s">
        <v>79</v>
      </c>
      <c r="AW2450" t="s">
        <v>110</v>
      </c>
      <c r="AX2450" t="s">
        <v>81</v>
      </c>
      <c r="AY2450" t="s">
        <v>76</v>
      </c>
      <c r="AZ2450" t="s">
        <v>82</v>
      </c>
      <c r="BA2450" t="s">
        <v>116</v>
      </c>
      <c r="BB2450" t="s">
        <v>121</v>
      </c>
      <c r="BC2450">
        <v>-1</v>
      </c>
      <c r="BD2450" t="s">
        <v>76</v>
      </c>
      <c r="BE2450">
        <v>36</v>
      </c>
      <c r="BF2450" t="s">
        <v>86</v>
      </c>
      <c r="BG2450" t="s">
        <v>172</v>
      </c>
      <c r="BH2450">
        <v>365243</v>
      </c>
      <c r="BI2450">
        <v>-1577</v>
      </c>
      <c r="BJ2450">
        <v>-527</v>
      </c>
      <c r="BK2450">
        <v>-797</v>
      </c>
      <c r="BL2450">
        <v>-789</v>
      </c>
      <c r="BM2450">
        <v>0</v>
      </c>
    </row>
    <row r="2451" spans="1:65" x14ac:dyDescent="0.3">
      <c r="A2451">
        <v>121098</v>
      </c>
      <c r="B2451">
        <v>0</v>
      </c>
      <c r="C2451" t="s">
        <v>65</v>
      </c>
      <c r="D2451" t="s">
        <v>88</v>
      </c>
      <c r="E2451" t="s">
        <v>68</v>
      </c>
      <c r="F2451" t="s">
        <v>68</v>
      </c>
      <c r="G2451">
        <v>0</v>
      </c>
      <c r="H2451">
        <v>180000</v>
      </c>
      <c r="I2451">
        <v>225000</v>
      </c>
      <c r="J2451" t="s">
        <v>89</v>
      </c>
      <c r="K2451" t="s">
        <v>70</v>
      </c>
      <c r="L2451" t="s">
        <v>91</v>
      </c>
      <c r="M2451" t="s">
        <v>72</v>
      </c>
      <c r="N2451">
        <v>3.0755000000000001E-2</v>
      </c>
      <c r="O2451">
        <v>19724</v>
      </c>
      <c r="P2451">
        <v>4765</v>
      </c>
      <c r="Q2451">
        <v>7279</v>
      </c>
      <c r="R2451">
        <v>3229</v>
      </c>
      <c r="S2451">
        <v>2</v>
      </c>
      <c r="T2451">
        <v>2</v>
      </c>
      <c r="U2451" t="s">
        <v>73</v>
      </c>
      <c r="V2451">
        <v>15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 t="s">
        <v>128</v>
      </c>
      <c r="AD2451">
        <v>2462150</v>
      </c>
      <c r="AE2451" t="s">
        <v>65</v>
      </c>
      <c r="AF2451">
        <v>14766.75</v>
      </c>
      <c r="AG2451">
        <v>225000</v>
      </c>
      <c r="AH2451">
        <v>225000</v>
      </c>
      <c r="AJ2451">
        <v>225000</v>
      </c>
      <c r="AK2451" t="s">
        <v>75</v>
      </c>
      <c r="AL2451">
        <v>11</v>
      </c>
      <c r="AM2451" t="s">
        <v>68</v>
      </c>
      <c r="AN2451">
        <v>1</v>
      </c>
      <c r="AR2451" t="s">
        <v>76</v>
      </c>
      <c r="AS2451" t="s">
        <v>77</v>
      </c>
      <c r="AT2451">
        <v>-186</v>
      </c>
      <c r="AU2451" t="s">
        <v>78</v>
      </c>
      <c r="AV2451" t="s">
        <v>79</v>
      </c>
      <c r="AW2451" t="s">
        <v>101</v>
      </c>
      <c r="AX2451" t="s">
        <v>81</v>
      </c>
      <c r="AY2451" t="s">
        <v>76</v>
      </c>
      <c r="AZ2451" t="s">
        <v>82</v>
      </c>
      <c r="BA2451" t="s">
        <v>116</v>
      </c>
      <c r="BB2451" t="s">
        <v>104</v>
      </c>
      <c r="BC2451">
        <v>2160</v>
      </c>
      <c r="BD2451" t="s">
        <v>85</v>
      </c>
      <c r="BE2451">
        <v>18</v>
      </c>
      <c r="BF2451" t="s">
        <v>112</v>
      </c>
      <c r="BG2451" t="s">
        <v>118</v>
      </c>
      <c r="BH2451">
        <v>365243</v>
      </c>
      <c r="BI2451">
        <v>-156</v>
      </c>
      <c r="BJ2451">
        <v>354</v>
      </c>
      <c r="BK2451">
        <v>-96</v>
      </c>
      <c r="BL2451">
        <v>-88</v>
      </c>
      <c r="BM2451">
        <v>0</v>
      </c>
    </row>
    <row r="2452" spans="1:65" x14ac:dyDescent="0.3">
      <c r="A2452">
        <v>121098</v>
      </c>
      <c r="B2452">
        <v>0</v>
      </c>
      <c r="C2452" t="s">
        <v>65</v>
      </c>
      <c r="D2452" t="s">
        <v>88</v>
      </c>
      <c r="E2452" t="s">
        <v>68</v>
      </c>
      <c r="F2452" t="s">
        <v>68</v>
      </c>
      <c r="G2452">
        <v>0</v>
      </c>
      <c r="H2452">
        <v>180000</v>
      </c>
      <c r="I2452">
        <v>225000</v>
      </c>
      <c r="J2452" t="s">
        <v>89</v>
      </c>
      <c r="K2452" t="s">
        <v>70</v>
      </c>
      <c r="L2452" t="s">
        <v>91</v>
      </c>
      <c r="M2452" t="s">
        <v>72</v>
      </c>
      <c r="N2452">
        <v>3.0755000000000001E-2</v>
      </c>
      <c r="O2452">
        <v>19724</v>
      </c>
      <c r="P2452">
        <v>4765</v>
      </c>
      <c r="Q2452">
        <v>7279</v>
      </c>
      <c r="R2452">
        <v>3229</v>
      </c>
      <c r="S2452">
        <v>2</v>
      </c>
      <c r="T2452">
        <v>2</v>
      </c>
      <c r="U2452" t="s">
        <v>73</v>
      </c>
      <c r="V2452">
        <v>15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128</v>
      </c>
      <c r="AD2452">
        <v>2587557</v>
      </c>
      <c r="AE2452" t="s">
        <v>65</v>
      </c>
      <c r="AF2452">
        <v>18933.75</v>
      </c>
      <c r="AG2452">
        <v>688500</v>
      </c>
      <c r="AH2452">
        <v>688500</v>
      </c>
      <c r="AJ2452">
        <v>688500</v>
      </c>
      <c r="AK2452" t="s">
        <v>73</v>
      </c>
      <c r="AL2452">
        <v>14</v>
      </c>
      <c r="AM2452" t="s">
        <v>68</v>
      </c>
      <c r="AN2452">
        <v>1</v>
      </c>
      <c r="AR2452" t="s">
        <v>76</v>
      </c>
      <c r="AS2452" t="s">
        <v>114</v>
      </c>
      <c r="AT2452">
        <v>-238</v>
      </c>
      <c r="AU2452" t="s">
        <v>78</v>
      </c>
      <c r="AV2452" t="s">
        <v>115</v>
      </c>
      <c r="AW2452" t="s">
        <v>80</v>
      </c>
      <c r="AX2452" t="s">
        <v>81</v>
      </c>
      <c r="AY2452" t="s">
        <v>76</v>
      </c>
      <c r="AZ2452" t="s">
        <v>82</v>
      </c>
      <c r="BA2452" t="s">
        <v>116</v>
      </c>
      <c r="BB2452" t="s">
        <v>178</v>
      </c>
      <c r="BC2452">
        <v>-1</v>
      </c>
      <c r="BD2452" t="s">
        <v>76</v>
      </c>
      <c r="BE2452">
        <v>60</v>
      </c>
      <c r="BF2452" t="s">
        <v>112</v>
      </c>
      <c r="BG2452" t="s">
        <v>118</v>
      </c>
    </row>
    <row r="2453" spans="1:65" x14ac:dyDescent="0.3">
      <c r="A2453">
        <v>121106</v>
      </c>
      <c r="B2453">
        <v>0</v>
      </c>
      <c r="C2453" t="s">
        <v>99</v>
      </c>
      <c r="D2453" t="s">
        <v>88</v>
      </c>
      <c r="E2453" t="s">
        <v>68</v>
      </c>
      <c r="F2453" t="s">
        <v>68</v>
      </c>
      <c r="G2453">
        <v>0</v>
      </c>
      <c r="H2453">
        <v>135000</v>
      </c>
      <c r="I2453">
        <v>225000</v>
      </c>
      <c r="J2453" t="s">
        <v>69</v>
      </c>
      <c r="K2453" t="s">
        <v>70</v>
      </c>
      <c r="L2453" t="s">
        <v>91</v>
      </c>
      <c r="M2453" t="s">
        <v>72</v>
      </c>
      <c r="N2453">
        <v>7.1139999999999997E-3</v>
      </c>
      <c r="O2453">
        <v>16339</v>
      </c>
      <c r="P2453">
        <v>834</v>
      </c>
      <c r="Q2453">
        <v>2558</v>
      </c>
      <c r="R2453">
        <v>2615</v>
      </c>
      <c r="S2453">
        <v>2</v>
      </c>
      <c r="T2453">
        <v>2</v>
      </c>
      <c r="U2453" t="s">
        <v>75</v>
      </c>
      <c r="V2453">
        <v>13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170</v>
      </c>
      <c r="AD2453">
        <v>1155567</v>
      </c>
      <c r="AE2453" t="s">
        <v>93</v>
      </c>
      <c r="AF2453">
        <v>13698.405000000001</v>
      </c>
      <c r="AG2453">
        <v>139144.5</v>
      </c>
      <c r="AH2453">
        <v>120496.5</v>
      </c>
      <c r="AI2453">
        <v>27832.5</v>
      </c>
      <c r="AJ2453">
        <v>139144.5</v>
      </c>
      <c r="AK2453" t="s">
        <v>109</v>
      </c>
      <c r="AL2453">
        <v>12</v>
      </c>
      <c r="AM2453" t="s">
        <v>68</v>
      </c>
      <c r="AN2453">
        <v>1</v>
      </c>
      <c r="AO2453">
        <v>0.20435735899999999</v>
      </c>
      <c r="AR2453" t="s">
        <v>79</v>
      </c>
      <c r="AS2453" t="s">
        <v>77</v>
      </c>
      <c r="AT2453">
        <v>-1318</v>
      </c>
      <c r="AU2453" t="s">
        <v>78</v>
      </c>
      <c r="AV2453" t="s">
        <v>79</v>
      </c>
      <c r="AW2453" t="s">
        <v>80</v>
      </c>
      <c r="AX2453" t="s">
        <v>81</v>
      </c>
      <c r="AY2453" t="s">
        <v>95</v>
      </c>
      <c r="AZ2453" t="s">
        <v>96</v>
      </c>
      <c r="BA2453" t="s">
        <v>76</v>
      </c>
      <c r="BB2453" t="s">
        <v>138</v>
      </c>
      <c r="BC2453">
        <v>145</v>
      </c>
      <c r="BD2453" t="s">
        <v>85</v>
      </c>
      <c r="BE2453">
        <v>10</v>
      </c>
      <c r="BF2453" t="s">
        <v>112</v>
      </c>
      <c r="BG2453" t="s">
        <v>151</v>
      </c>
      <c r="BH2453">
        <v>365243</v>
      </c>
      <c r="BI2453">
        <v>-1287</v>
      </c>
      <c r="BJ2453">
        <v>-1017</v>
      </c>
      <c r="BK2453">
        <v>-1017</v>
      </c>
      <c r="BL2453">
        <v>-1015</v>
      </c>
      <c r="BM2453">
        <v>0</v>
      </c>
    </row>
    <row r="2454" spans="1:65" x14ac:dyDescent="0.3">
      <c r="A2454">
        <v>121129</v>
      </c>
      <c r="B2454">
        <v>0</v>
      </c>
      <c r="C2454" t="s">
        <v>65</v>
      </c>
      <c r="D2454" t="s">
        <v>88</v>
      </c>
      <c r="E2454" t="s">
        <v>67</v>
      </c>
      <c r="F2454" t="s">
        <v>67</v>
      </c>
      <c r="G2454">
        <v>0</v>
      </c>
      <c r="H2454">
        <v>157500</v>
      </c>
      <c r="I2454">
        <v>640080</v>
      </c>
      <c r="J2454" t="s">
        <v>89</v>
      </c>
      <c r="K2454" t="s">
        <v>70</v>
      </c>
      <c r="L2454" t="s">
        <v>71</v>
      </c>
      <c r="M2454" t="s">
        <v>72</v>
      </c>
      <c r="N2454">
        <v>4.6219999999999997E-2</v>
      </c>
      <c r="O2454">
        <v>10451</v>
      </c>
      <c r="P2454">
        <v>2859</v>
      </c>
      <c r="Q2454">
        <v>4961</v>
      </c>
      <c r="R2454">
        <v>3122</v>
      </c>
      <c r="S2454">
        <v>1</v>
      </c>
      <c r="T2454">
        <v>1</v>
      </c>
      <c r="U2454" t="s">
        <v>73</v>
      </c>
      <c r="V2454">
        <v>14</v>
      </c>
      <c r="W2454">
        <v>0</v>
      </c>
      <c r="X2454">
        <v>1</v>
      </c>
      <c r="Y2454">
        <v>1</v>
      </c>
      <c r="Z2454">
        <v>0</v>
      </c>
      <c r="AA2454">
        <v>0</v>
      </c>
      <c r="AB2454">
        <v>0</v>
      </c>
      <c r="AC2454" t="s">
        <v>200</v>
      </c>
      <c r="AD2454">
        <v>1831725</v>
      </c>
      <c r="AE2454" t="s">
        <v>93</v>
      </c>
      <c r="AF2454">
        <v>15340.455</v>
      </c>
      <c r="AG2454">
        <v>135063</v>
      </c>
      <c r="AH2454">
        <v>135063</v>
      </c>
      <c r="AI2454">
        <v>0</v>
      </c>
      <c r="AJ2454">
        <v>135063</v>
      </c>
      <c r="AK2454" t="s">
        <v>109</v>
      </c>
      <c r="AL2454">
        <v>16</v>
      </c>
      <c r="AM2454" t="s">
        <v>68</v>
      </c>
      <c r="AN2454">
        <v>1</v>
      </c>
      <c r="AO2454">
        <v>0</v>
      </c>
      <c r="AR2454" t="s">
        <v>79</v>
      </c>
      <c r="AS2454" t="s">
        <v>180</v>
      </c>
      <c r="AT2454">
        <v>-90</v>
      </c>
      <c r="AU2454" t="s">
        <v>78</v>
      </c>
      <c r="AV2454" t="s">
        <v>181</v>
      </c>
      <c r="AX2454" t="s">
        <v>81</v>
      </c>
      <c r="AY2454" t="s">
        <v>124</v>
      </c>
      <c r="AZ2454" t="s">
        <v>96</v>
      </c>
      <c r="BA2454" t="s">
        <v>76</v>
      </c>
      <c r="BB2454" t="s">
        <v>104</v>
      </c>
      <c r="BC2454">
        <v>15</v>
      </c>
      <c r="BD2454" t="s">
        <v>105</v>
      </c>
      <c r="BE2454">
        <v>10</v>
      </c>
      <c r="BF2454" t="s">
        <v>112</v>
      </c>
      <c r="BG2454" t="s">
        <v>208</v>
      </c>
    </row>
    <row r="2455" spans="1:65" x14ac:dyDescent="0.3">
      <c r="A2455">
        <v>121148</v>
      </c>
      <c r="B2455">
        <v>0</v>
      </c>
      <c r="C2455" t="s">
        <v>65</v>
      </c>
      <c r="D2455" t="s">
        <v>66</v>
      </c>
      <c r="E2455" t="s">
        <v>68</v>
      </c>
      <c r="F2455" t="s">
        <v>67</v>
      </c>
      <c r="G2455">
        <v>0</v>
      </c>
      <c r="H2455">
        <v>247500</v>
      </c>
      <c r="I2455">
        <v>1560726</v>
      </c>
      <c r="J2455" t="s">
        <v>89</v>
      </c>
      <c r="K2455" t="s">
        <v>70</v>
      </c>
      <c r="L2455" t="s">
        <v>91</v>
      </c>
      <c r="M2455" t="s">
        <v>72</v>
      </c>
      <c r="N2455">
        <v>1.8849999999999999E-2</v>
      </c>
      <c r="O2455">
        <v>20368</v>
      </c>
      <c r="P2455">
        <v>2224</v>
      </c>
      <c r="Q2455">
        <v>5791</v>
      </c>
      <c r="R2455">
        <v>2898</v>
      </c>
      <c r="S2455">
        <v>2</v>
      </c>
      <c r="T2455">
        <v>2</v>
      </c>
      <c r="U2455" t="s">
        <v>73</v>
      </c>
      <c r="V2455">
        <v>11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 t="s">
        <v>108</v>
      </c>
      <c r="AD2455">
        <v>1649634</v>
      </c>
      <c r="AE2455" t="s">
        <v>65</v>
      </c>
      <c r="AF2455">
        <v>67351.86</v>
      </c>
      <c r="AG2455">
        <v>751500</v>
      </c>
      <c r="AH2455">
        <v>900787.5</v>
      </c>
      <c r="AJ2455">
        <v>751500</v>
      </c>
      <c r="AK2455" t="s">
        <v>125</v>
      </c>
      <c r="AL2455">
        <v>10</v>
      </c>
      <c r="AM2455" t="s">
        <v>68</v>
      </c>
      <c r="AN2455">
        <v>1</v>
      </c>
      <c r="AR2455" t="s">
        <v>229</v>
      </c>
      <c r="AS2455" t="s">
        <v>114</v>
      </c>
      <c r="AT2455">
        <v>-674</v>
      </c>
      <c r="AU2455" t="s">
        <v>78</v>
      </c>
      <c r="AV2455" t="s">
        <v>165</v>
      </c>
      <c r="AX2455" t="s">
        <v>81</v>
      </c>
      <c r="AY2455" t="s">
        <v>76</v>
      </c>
      <c r="AZ2455" t="s">
        <v>82</v>
      </c>
      <c r="BA2455" t="s">
        <v>83</v>
      </c>
      <c r="BB2455" t="s">
        <v>121</v>
      </c>
      <c r="BC2455">
        <v>0</v>
      </c>
      <c r="BD2455" t="s">
        <v>76</v>
      </c>
      <c r="BE2455">
        <v>18</v>
      </c>
      <c r="BF2455" t="s">
        <v>147</v>
      </c>
      <c r="BG2455" t="s">
        <v>196</v>
      </c>
    </row>
    <row r="2456" spans="1:65" x14ac:dyDescent="0.3">
      <c r="A2456">
        <v>121150</v>
      </c>
      <c r="B2456">
        <v>0</v>
      </c>
      <c r="C2456" t="s">
        <v>65</v>
      </c>
      <c r="D2456" t="s">
        <v>88</v>
      </c>
      <c r="E2456" t="s">
        <v>67</v>
      </c>
      <c r="F2456" t="s">
        <v>68</v>
      </c>
      <c r="G2456">
        <v>0</v>
      </c>
      <c r="H2456">
        <v>135000</v>
      </c>
      <c r="I2456">
        <v>333621</v>
      </c>
      <c r="J2456" t="s">
        <v>89</v>
      </c>
      <c r="K2456" t="s">
        <v>70</v>
      </c>
      <c r="L2456" t="s">
        <v>119</v>
      </c>
      <c r="M2456" t="s">
        <v>127</v>
      </c>
      <c r="N2456">
        <v>3.813E-3</v>
      </c>
      <c r="O2456">
        <v>10988</v>
      </c>
      <c r="P2456">
        <v>1456</v>
      </c>
      <c r="Q2456">
        <v>4259</v>
      </c>
      <c r="R2456">
        <v>2716</v>
      </c>
      <c r="S2456">
        <v>2</v>
      </c>
      <c r="T2456">
        <v>2</v>
      </c>
      <c r="U2456" t="s">
        <v>123</v>
      </c>
      <c r="V2456">
        <v>10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1</v>
      </c>
      <c r="AC2456" t="s">
        <v>92</v>
      </c>
      <c r="AD2456">
        <v>2424360</v>
      </c>
      <c r="AE2456" t="s">
        <v>65</v>
      </c>
      <c r="AF2456">
        <v>12048.705</v>
      </c>
      <c r="AG2456">
        <v>90000</v>
      </c>
      <c r="AH2456">
        <v>109156.5</v>
      </c>
      <c r="AJ2456">
        <v>90000</v>
      </c>
      <c r="AK2456" t="s">
        <v>73</v>
      </c>
      <c r="AL2456">
        <v>9</v>
      </c>
      <c r="AM2456" t="s">
        <v>68</v>
      </c>
      <c r="AN2456">
        <v>1</v>
      </c>
      <c r="AR2456" t="s">
        <v>76</v>
      </c>
      <c r="AS2456" t="s">
        <v>77</v>
      </c>
      <c r="AT2456">
        <v>-529</v>
      </c>
      <c r="AU2456" t="s">
        <v>78</v>
      </c>
      <c r="AV2456" t="s">
        <v>79</v>
      </c>
      <c r="AX2456" t="s">
        <v>161</v>
      </c>
      <c r="AY2456" t="s">
        <v>76</v>
      </c>
      <c r="AZ2456" t="s">
        <v>82</v>
      </c>
      <c r="BA2456" t="s">
        <v>116</v>
      </c>
      <c r="BB2456" t="s">
        <v>121</v>
      </c>
      <c r="BC2456">
        <v>-1</v>
      </c>
      <c r="BD2456" t="s">
        <v>76</v>
      </c>
      <c r="BE2456">
        <v>12</v>
      </c>
      <c r="BF2456" t="s">
        <v>86</v>
      </c>
      <c r="BG2456" t="s">
        <v>172</v>
      </c>
      <c r="BH2456">
        <v>365243</v>
      </c>
      <c r="BI2456">
        <v>-499</v>
      </c>
      <c r="BJ2456">
        <v>-169</v>
      </c>
      <c r="BK2456">
        <v>-169</v>
      </c>
      <c r="BL2456">
        <v>-155</v>
      </c>
      <c r="BM2456">
        <v>1</v>
      </c>
    </row>
    <row r="2457" spans="1:65" x14ac:dyDescent="0.3">
      <c r="A2457">
        <v>121153</v>
      </c>
      <c r="B2457">
        <v>1</v>
      </c>
      <c r="C2457" t="s">
        <v>99</v>
      </c>
      <c r="D2457" t="s">
        <v>66</v>
      </c>
      <c r="E2457" t="s">
        <v>68</v>
      </c>
      <c r="F2457" t="s">
        <v>68</v>
      </c>
      <c r="G2457">
        <v>1</v>
      </c>
      <c r="H2457">
        <v>135000</v>
      </c>
      <c r="I2457">
        <v>180000</v>
      </c>
      <c r="J2457" t="s">
        <v>69</v>
      </c>
      <c r="K2457" t="s">
        <v>70</v>
      </c>
      <c r="L2457" t="s">
        <v>91</v>
      </c>
      <c r="M2457" t="s">
        <v>72</v>
      </c>
      <c r="N2457">
        <v>6.0080000000000003E-3</v>
      </c>
      <c r="O2457">
        <v>10059</v>
      </c>
      <c r="P2457">
        <v>912</v>
      </c>
      <c r="Q2457">
        <v>844</v>
      </c>
      <c r="R2457">
        <v>2735</v>
      </c>
      <c r="S2457">
        <v>2</v>
      </c>
      <c r="T2457">
        <v>2</v>
      </c>
      <c r="U2457" t="s">
        <v>123</v>
      </c>
      <c r="V2457">
        <v>10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 t="s">
        <v>167</v>
      </c>
      <c r="AD2457">
        <v>1029988</v>
      </c>
      <c r="AE2457" t="s">
        <v>93</v>
      </c>
      <c r="AF2457">
        <v>4075.83</v>
      </c>
      <c r="AG2457">
        <v>35442</v>
      </c>
      <c r="AH2457">
        <v>35442</v>
      </c>
      <c r="AI2457">
        <v>0</v>
      </c>
      <c r="AJ2457">
        <v>35442</v>
      </c>
      <c r="AK2457" t="s">
        <v>109</v>
      </c>
      <c r="AL2457">
        <v>16</v>
      </c>
      <c r="AM2457" t="s">
        <v>68</v>
      </c>
      <c r="AN2457">
        <v>1</v>
      </c>
      <c r="AO2457">
        <v>0</v>
      </c>
      <c r="AR2457" t="s">
        <v>79</v>
      </c>
      <c r="AS2457" t="s">
        <v>77</v>
      </c>
      <c r="AT2457">
        <v>-1186</v>
      </c>
      <c r="AU2457" t="s">
        <v>76</v>
      </c>
      <c r="AV2457" t="s">
        <v>79</v>
      </c>
      <c r="AW2457" t="s">
        <v>101</v>
      </c>
      <c r="AX2457" t="s">
        <v>102</v>
      </c>
      <c r="AY2457" t="s">
        <v>136</v>
      </c>
      <c r="AZ2457" t="s">
        <v>96</v>
      </c>
      <c r="BA2457" t="s">
        <v>76</v>
      </c>
      <c r="BB2457" t="s">
        <v>84</v>
      </c>
      <c r="BC2457">
        <v>278</v>
      </c>
      <c r="BD2457" t="s">
        <v>85</v>
      </c>
      <c r="BE2457">
        <v>10</v>
      </c>
      <c r="BF2457" t="s">
        <v>147</v>
      </c>
      <c r="BG2457" t="s">
        <v>151</v>
      </c>
      <c r="BH2457">
        <v>365243</v>
      </c>
      <c r="BI2457">
        <v>-1152</v>
      </c>
      <c r="BJ2457">
        <v>-882</v>
      </c>
      <c r="BK2457">
        <v>-912</v>
      </c>
      <c r="BL2457">
        <v>-904</v>
      </c>
      <c r="BM2457">
        <v>0</v>
      </c>
    </row>
    <row r="2458" spans="1:65" x14ac:dyDescent="0.3">
      <c r="A2458">
        <v>121174</v>
      </c>
      <c r="B2458">
        <v>0</v>
      </c>
      <c r="C2458" t="s">
        <v>65</v>
      </c>
      <c r="D2458" t="s">
        <v>88</v>
      </c>
      <c r="E2458" t="s">
        <v>67</v>
      </c>
      <c r="F2458" t="s">
        <v>68</v>
      </c>
      <c r="G2458">
        <v>2</v>
      </c>
      <c r="H2458">
        <v>90000</v>
      </c>
      <c r="I2458">
        <v>1006920</v>
      </c>
      <c r="J2458" t="s">
        <v>69</v>
      </c>
      <c r="K2458" t="s">
        <v>70</v>
      </c>
      <c r="L2458" t="s">
        <v>91</v>
      </c>
      <c r="M2458" t="s">
        <v>72</v>
      </c>
      <c r="N2458">
        <v>2.8663000000000001E-2</v>
      </c>
      <c r="O2458">
        <v>13433</v>
      </c>
      <c r="P2458">
        <v>4190</v>
      </c>
      <c r="Q2458">
        <v>698</v>
      </c>
      <c r="R2458">
        <v>4041</v>
      </c>
      <c r="S2458">
        <v>2</v>
      </c>
      <c r="T2458">
        <v>2</v>
      </c>
      <c r="U2458" t="s">
        <v>120</v>
      </c>
      <c r="V2458">
        <v>14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135</v>
      </c>
      <c r="AD2458">
        <v>2018409</v>
      </c>
      <c r="AE2458" t="s">
        <v>93</v>
      </c>
      <c r="AF2458">
        <v>6426.8549999999996</v>
      </c>
      <c r="AG2458">
        <v>57060</v>
      </c>
      <c r="AH2458">
        <v>51210</v>
      </c>
      <c r="AI2458">
        <v>5850</v>
      </c>
      <c r="AJ2458">
        <v>57060</v>
      </c>
      <c r="AK2458" t="s">
        <v>109</v>
      </c>
      <c r="AL2458">
        <v>9</v>
      </c>
      <c r="AM2458" t="s">
        <v>68</v>
      </c>
      <c r="AN2458">
        <v>1</v>
      </c>
      <c r="AO2458">
        <v>0.111657585</v>
      </c>
      <c r="AR2458" t="s">
        <v>79</v>
      </c>
      <c r="AS2458" t="s">
        <v>114</v>
      </c>
      <c r="AT2458">
        <v>-2784</v>
      </c>
      <c r="AU2458" t="s">
        <v>76</v>
      </c>
      <c r="AV2458" t="s">
        <v>149</v>
      </c>
      <c r="AX2458" t="s">
        <v>81</v>
      </c>
      <c r="AY2458" t="s">
        <v>76</v>
      </c>
      <c r="AZ2458" t="s">
        <v>96</v>
      </c>
      <c r="BA2458" t="s">
        <v>76</v>
      </c>
      <c r="BB2458" t="s">
        <v>138</v>
      </c>
      <c r="BC2458">
        <v>20</v>
      </c>
      <c r="BD2458" t="s">
        <v>163</v>
      </c>
      <c r="BE2458">
        <v>10</v>
      </c>
      <c r="BF2458" t="s">
        <v>86</v>
      </c>
      <c r="BG2458" t="s">
        <v>158</v>
      </c>
    </row>
    <row r="2459" spans="1:65" x14ac:dyDescent="0.3">
      <c r="A2459">
        <v>121180</v>
      </c>
      <c r="B2459">
        <v>0</v>
      </c>
      <c r="C2459" t="s">
        <v>65</v>
      </c>
      <c r="D2459" t="s">
        <v>88</v>
      </c>
      <c r="E2459" t="s">
        <v>67</v>
      </c>
      <c r="F2459" t="s">
        <v>68</v>
      </c>
      <c r="G2459">
        <v>0</v>
      </c>
      <c r="H2459">
        <v>90000</v>
      </c>
      <c r="I2459">
        <v>234000</v>
      </c>
      <c r="J2459" t="s">
        <v>113</v>
      </c>
      <c r="K2459" t="s">
        <v>70</v>
      </c>
      <c r="L2459" t="s">
        <v>91</v>
      </c>
      <c r="M2459" t="s">
        <v>72</v>
      </c>
      <c r="N2459">
        <v>1.5221E-2</v>
      </c>
      <c r="O2459">
        <v>20015</v>
      </c>
      <c r="P2459">
        <v>365243</v>
      </c>
      <c r="Q2459">
        <v>12025</v>
      </c>
      <c r="R2459">
        <v>3473</v>
      </c>
      <c r="S2459">
        <v>2</v>
      </c>
      <c r="T2459">
        <v>2</v>
      </c>
      <c r="U2459" t="s">
        <v>120</v>
      </c>
      <c r="V2459">
        <v>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 t="s">
        <v>76</v>
      </c>
      <c r="AD2459">
        <v>2668902</v>
      </c>
      <c r="AE2459" t="s">
        <v>65</v>
      </c>
      <c r="AG2459">
        <v>0</v>
      </c>
      <c r="AH2459">
        <v>0</v>
      </c>
      <c r="AK2459" t="s">
        <v>73</v>
      </c>
      <c r="AL2459">
        <v>9</v>
      </c>
      <c r="AM2459" t="s">
        <v>68</v>
      </c>
      <c r="AN2459">
        <v>1</v>
      </c>
      <c r="AR2459" t="s">
        <v>76</v>
      </c>
      <c r="AS2459" t="s">
        <v>129</v>
      </c>
      <c r="AT2459">
        <v>-321</v>
      </c>
      <c r="AU2459" t="s">
        <v>76</v>
      </c>
      <c r="AV2459" t="s">
        <v>79</v>
      </c>
      <c r="AX2459" t="s">
        <v>81</v>
      </c>
      <c r="AY2459" t="s">
        <v>76</v>
      </c>
      <c r="AZ2459" t="s">
        <v>76</v>
      </c>
      <c r="BA2459" t="s">
        <v>76</v>
      </c>
      <c r="BB2459" t="s">
        <v>121</v>
      </c>
      <c r="BC2459">
        <v>-1</v>
      </c>
      <c r="BD2459" t="s">
        <v>76</v>
      </c>
      <c r="BF2459" t="s">
        <v>76</v>
      </c>
      <c r="BG2459" t="s">
        <v>82</v>
      </c>
    </row>
    <row r="2460" spans="1:65" x14ac:dyDescent="0.3">
      <c r="A2460">
        <v>121180</v>
      </c>
      <c r="B2460">
        <v>0</v>
      </c>
      <c r="C2460" t="s">
        <v>65</v>
      </c>
      <c r="D2460" t="s">
        <v>88</v>
      </c>
      <c r="E2460" t="s">
        <v>67</v>
      </c>
      <c r="F2460" t="s">
        <v>68</v>
      </c>
      <c r="G2460">
        <v>0</v>
      </c>
      <c r="H2460">
        <v>90000</v>
      </c>
      <c r="I2460">
        <v>234000</v>
      </c>
      <c r="J2460" t="s">
        <v>113</v>
      </c>
      <c r="K2460" t="s">
        <v>70</v>
      </c>
      <c r="L2460" t="s">
        <v>91</v>
      </c>
      <c r="M2460" t="s">
        <v>72</v>
      </c>
      <c r="N2460">
        <v>1.5221E-2</v>
      </c>
      <c r="O2460">
        <v>20015</v>
      </c>
      <c r="P2460">
        <v>365243</v>
      </c>
      <c r="Q2460">
        <v>12025</v>
      </c>
      <c r="R2460">
        <v>3473</v>
      </c>
      <c r="S2460">
        <v>2</v>
      </c>
      <c r="T2460">
        <v>2</v>
      </c>
      <c r="U2460" t="s">
        <v>120</v>
      </c>
      <c r="V2460">
        <v>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t="s">
        <v>76</v>
      </c>
      <c r="AD2460">
        <v>1412334</v>
      </c>
      <c r="AE2460" t="s">
        <v>65</v>
      </c>
      <c r="AF2460">
        <v>13427.865</v>
      </c>
      <c r="AG2460">
        <v>270000</v>
      </c>
      <c r="AH2460">
        <v>313839</v>
      </c>
      <c r="AJ2460">
        <v>270000</v>
      </c>
      <c r="AK2460" t="s">
        <v>125</v>
      </c>
      <c r="AL2460">
        <v>9</v>
      </c>
      <c r="AM2460" t="s">
        <v>68</v>
      </c>
      <c r="AN2460">
        <v>1</v>
      </c>
      <c r="AR2460" t="s">
        <v>76</v>
      </c>
      <c r="AS2460" t="s">
        <v>77</v>
      </c>
      <c r="AT2460">
        <v>-561</v>
      </c>
      <c r="AU2460" t="s">
        <v>78</v>
      </c>
      <c r="AV2460" t="s">
        <v>79</v>
      </c>
      <c r="AX2460" t="s">
        <v>81</v>
      </c>
      <c r="AY2460" t="s">
        <v>76</v>
      </c>
      <c r="AZ2460" t="s">
        <v>82</v>
      </c>
      <c r="BA2460" t="s">
        <v>116</v>
      </c>
      <c r="BB2460" t="s">
        <v>121</v>
      </c>
      <c r="BC2460">
        <v>-1</v>
      </c>
      <c r="BD2460" t="s">
        <v>76</v>
      </c>
      <c r="BE2460">
        <v>36</v>
      </c>
      <c r="BF2460" t="s">
        <v>112</v>
      </c>
      <c r="BG2460" t="s">
        <v>118</v>
      </c>
      <c r="BH2460">
        <v>365243</v>
      </c>
      <c r="BI2460">
        <v>-531</v>
      </c>
      <c r="BJ2460">
        <v>519</v>
      </c>
      <c r="BK2460">
        <v>-291</v>
      </c>
      <c r="BL2460">
        <v>-283</v>
      </c>
      <c r="BM2460">
        <v>1</v>
      </c>
    </row>
    <row r="2461" spans="1:65" x14ac:dyDescent="0.3">
      <c r="A2461">
        <v>121209</v>
      </c>
      <c r="B2461">
        <v>0</v>
      </c>
      <c r="C2461" t="s">
        <v>65</v>
      </c>
      <c r="D2461" t="s">
        <v>66</v>
      </c>
      <c r="E2461" t="s">
        <v>68</v>
      </c>
      <c r="F2461" t="s">
        <v>68</v>
      </c>
      <c r="G2461">
        <v>0</v>
      </c>
      <c r="H2461">
        <v>337500</v>
      </c>
      <c r="I2461">
        <v>493497</v>
      </c>
      <c r="J2461" t="s">
        <v>89</v>
      </c>
      <c r="K2461" t="s">
        <v>90</v>
      </c>
      <c r="L2461" t="s">
        <v>119</v>
      </c>
      <c r="M2461" t="s">
        <v>72</v>
      </c>
      <c r="N2461">
        <v>4.6219999999999997E-2</v>
      </c>
      <c r="O2461">
        <v>10136</v>
      </c>
      <c r="P2461">
        <v>1328</v>
      </c>
      <c r="Q2461">
        <v>4516</v>
      </c>
      <c r="R2461">
        <v>2826</v>
      </c>
      <c r="S2461">
        <v>1</v>
      </c>
      <c r="T2461">
        <v>1</v>
      </c>
      <c r="U2461" t="s">
        <v>125</v>
      </c>
      <c r="V2461">
        <v>13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143</v>
      </c>
      <c r="AD2461">
        <v>2121489</v>
      </c>
      <c r="AE2461" t="s">
        <v>93</v>
      </c>
      <c r="AG2461">
        <v>71865</v>
      </c>
      <c r="AH2461">
        <v>71865</v>
      </c>
      <c r="AI2461">
        <v>0</v>
      </c>
      <c r="AJ2461">
        <v>71865</v>
      </c>
      <c r="AK2461" t="s">
        <v>125</v>
      </c>
      <c r="AL2461">
        <v>13</v>
      </c>
      <c r="AM2461" t="s">
        <v>68</v>
      </c>
      <c r="AN2461">
        <v>1</v>
      </c>
      <c r="AO2461">
        <v>0</v>
      </c>
      <c r="AR2461" t="s">
        <v>79</v>
      </c>
      <c r="AS2461" t="s">
        <v>114</v>
      </c>
      <c r="AT2461">
        <v>-595</v>
      </c>
      <c r="AU2461" t="s">
        <v>78</v>
      </c>
      <c r="AV2461" t="s">
        <v>115</v>
      </c>
      <c r="AX2461" t="s">
        <v>161</v>
      </c>
      <c r="AY2461" t="s">
        <v>124</v>
      </c>
      <c r="AZ2461" t="s">
        <v>76</v>
      </c>
      <c r="BA2461" t="s">
        <v>76</v>
      </c>
      <c r="BB2461" t="s">
        <v>104</v>
      </c>
      <c r="BC2461">
        <v>30</v>
      </c>
      <c r="BD2461" t="s">
        <v>105</v>
      </c>
      <c r="BF2461" t="s">
        <v>76</v>
      </c>
      <c r="BG2461" t="s">
        <v>106</v>
      </c>
    </row>
    <row r="2462" spans="1:65" x14ac:dyDescent="0.3">
      <c r="A2462">
        <v>121216</v>
      </c>
      <c r="B2462">
        <v>0</v>
      </c>
      <c r="C2462" t="s">
        <v>65</v>
      </c>
      <c r="D2462" t="s">
        <v>88</v>
      </c>
      <c r="E2462" t="s">
        <v>67</v>
      </c>
      <c r="F2462" t="s">
        <v>68</v>
      </c>
      <c r="G2462">
        <v>0</v>
      </c>
      <c r="H2462">
        <v>225000</v>
      </c>
      <c r="I2462">
        <v>862560</v>
      </c>
      <c r="J2462" t="s">
        <v>89</v>
      </c>
      <c r="K2462" t="s">
        <v>126</v>
      </c>
      <c r="L2462" t="s">
        <v>119</v>
      </c>
      <c r="M2462" t="s">
        <v>72</v>
      </c>
      <c r="N2462">
        <v>1.1703E-2</v>
      </c>
      <c r="O2462">
        <v>8425</v>
      </c>
      <c r="P2462">
        <v>94</v>
      </c>
      <c r="Q2462">
        <v>3733</v>
      </c>
      <c r="R2462">
        <v>1006</v>
      </c>
      <c r="S2462">
        <v>2</v>
      </c>
      <c r="T2462">
        <v>2</v>
      </c>
      <c r="U2462" t="s">
        <v>123</v>
      </c>
      <c r="V2462">
        <v>16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1</v>
      </c>
      <c r="AC2462" t="s">
        <v>238</v>
      </c>
      <c r="AD2462">
        <v>1744567</v>
      </c>
      <c r="AE2462" t="s">
        <v>93</v>
      </c>
      <c r="AF2462">
        <v>9116.73</v>
      </c>
      <c r="AG2462">
        <v>88344</v>
      </c>
      <c r="AH2462">
        <v>97672.5</v>
      </c>
      <c r="AI2462">
        <v>0</v>
      </c>
      <c r="AJ2462">
        <v>88344</v>
      </c>
      <c r="AK2462" t="s">
        <v>109</v>
      </c>
      <c r="AL2462">
        <v>19</v>
      </c>
      <c r="AM2462" t="s">
        <v>68</v>
      </c>
      <c r="AN2462">
        <v>1</v>
      </c>
      <c r="AO2462">
        <v>0</v>
      </c>
      <c r="AR2462" t="s">
        <v>79</v>
      </c>
      <c r="AS2462" t="s">
        <v>77</v>
      </c>
      <c r="AT2462">
        <v>-283</v>
      </c>
      <c r="AU2462" t="s">
        <v>76</v>
      </c>
      <c r="AV2462" t="s">
        <v>79</v>
      </c>
      <c r="AW2462" t="s">
        <v>80</v>
      </c>
      <c r="AX2462" t="s">
        <v>81</v>
      </c>
      <c r="AY2462" t="s">
        <v>95</v>
      </c>
      <c r="AZ2462" t="s">
        <v>96</v>
      </c>
      <c r="BA2462" t="s">
        <v>76</v>
      </c>
      <c r="BB2462" t="s">
        <v>104</v>
      </c>
      <c r="BC2462">
        <v>1500</v>
      </c>
      <c r="BD2462" t="s">
        <v>85</v>
      </c>
      <c r="BE2462">
        <v>12</v>
      </c>
      <c r="BF2462" t="s">
        <v>112</v>
      </c>
      <c r="BG2462" t="s">
        <v>151</v>
      </c>
      <c r="BH2462">
        <v>365243</v>
      </c>
      <c r="BI2462">
        <v>-253</v>
      </c>
      <c r="BJ2462">
        <v>77</v>
      </c>
      <c r="BK2462">
        <v>-103</v>
      </c>
      <c r="BL2462">
        <v>-99</v>
      </c>
      <c r="BM2462">
        <v>1</v>
      </c>
    </row>
    <row r="2463" spans="1:65" x14ac:dyDescent="0.3">
      <c r="A2463">
        <v>121217</v>
      </c>
      <c r="B2463">
        <v>0</v>
      </c>
      <c r="C2463" t="s">
        <v>65</v>
      </c>
      <c r="D2463" t="s">
        <v>88</v>
      </c>
      <c r="E2463" t="s">
        <v>68</v>
      </c>
      <c r="F2463" t="s">
        <v>68</v>
      </c>
      <c r="G2463">
        <v>0</v>
      </c>
      <c r="H2463">
        <v>162000</v>
      </c>
      <c r="I2463">
        <v>823621.5</v>
      </c>
      <c r="J2463" t="s">
        <v>69</v>
      </c>
      <c r="K2463" t="s">
        <v>70</v>
      </c>
      <c r="L2463" t="s">
        <v>91</v>
      </c>
      <c r="M2463" t="s">
        <v>72</v>
      </c>
      <c r="N2463">
        <v>2.0246E-2</v>
      </c>
      <c r="O2463">
        <v>18164</v>
      </c>
      <c r="P2463">
        <v>1012</v>
      </c>
      <c r="Q2463">
        <v>746</v>
      </c>
      <c r="R2463">
        <v>1722</v>
      </c>
      <c r="S2463">
        <v>3</v>
      </c>
      <c r="T2463">
        <v>3</v>
      </c>
      <c r="U2463" t="s">
        <v>123</v>
      </c>
      <c r="V2463">
        <v>13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 t="s">
        <v>92</v>
      </c>
      <c r="AD2463">
        <v>2057016</v>
      </c>
      <c r="AE2463" t="s">
        <v>93</v>
      </c>
      <c r="AF2463">
        <v>28881.494999999999</v>
      </c>
      <c r="AG2463">
        <v>309555</v>
      </c>
      <c r="AH2463">
        <v>309555</v>
      </c>
      <c r="AI2463">
        <v>0</v>
      </c>
      <c r="AJ2463">
        <v>309555</v>
      </c>
      <c r="AK2463" t="s">
        <v>123</v>
      </c>
      <c r="AL2463">
        <v>8</v>
      </c>
      <c r="AM2463" t="s">
        <v>68</v>
      </c>
      <c r="AN2463">
        <v>1</v>
      </c>
      <c r="AO2463">
        <v>0</v>
      </c>
      <c r="AR2463" t="s">
        <v>79</v>
      </c>
      <c r="AS2463" t="s">
        <v>77</v>
      </c>
      <c r="AT2463">
        <v>-749</v>
      </c>
      <c r="AU2463" t="s">
        <v>78</v>
      </c>
      <c r="AV2463" t="s">
        <v>79</v>
      </c>
      <c r="AW2463" t="s">
        <v>80</v>
      </c>
      <c r="AX2463" t="s">
        <v>102</v>
      </c>
      <c r="AY2463" t="s">
        <v>199</v>
      </c>
      <c r="AZ2463" t="s">
        <v>96</v>
      </c>
      <c r="BA2463" t="s">
        <v>76</v>
      </c>
      <c r="BB2463" t="s">
        <v>84</v>
      </c>
      <c r="BC2463">
        <v>9</v>
      </c>
      <c r="BD2463" t="s">
        <v>141</v>
      </c>
      <c r="BE2463">
        <v>12</v>
      </c>
      <c r="BF2463" t="s">
        <v>112</v>
      </c>
      <c r="BG2463" t="s">
        <v>158</v>
      </c>
      <c r="BH2463">
        <v>365243</v>
      </c>
      <c r="BI2463">
        <v>-710</v>
      </c>
      <c r="BJ2463">
        <v>-380</v>
      </c>
      <c r="BK2463">
        <v>-380</v>
      </c>
      <c r="BL2463">
        <v>-372</v>
      </c>
      <c r="BM2463">
        <v>0</v>
      </c>
    </row>
    <row r="2464" spans="1:65" x14ac:dyDescent="0.3">
      <c r="A2464">
        <v>121256</v>
      </c>
      <c r="B2464">
        <v>0</v>
      </c>
      <c r="C2464" t="s">
        <v>65</v>
      </c>
      <c r="D2464" t="s">
        <v>66</v>
      </c>
      <c r="E2464" t="s">
        <v>67</v>
      </c>
      <c r="F2464" t="s">
        <v>68</v>
      </c>
      <c r="G2464">
        <v>0</v>
      </c>
      <c r="H2464">
        <v>225000</v>
      </c>
      <c r="I2464">
        <v>900000</v>
      </c>
      <c r="J2464" t="s">
        <v>69</v>
      </c>
      <c r="K2464" t="s">
        <v>70</v>
      </c>
      <c r="L2464" t="s">
        <v>119</v>
      </c>
      <c r="M2464" t="s">
        <v>72</v>
      </c>
      <c r="N2464">
        <v>2.6391999999999999E-2</v>
      </c>
      <c r="O2464">
        <v>12390</v>
      </c>
      <c r="P2464">
        <v>2341</v>
      </c>
      <c r="Q2464">
        <v>4551</v>
      </c>
      <c r="R2464">
        <v>3594</v>
      </c>
      <c r="S2464">
        <v>2</v>
      </c>
      <c r="T2464">
        <v>2</v>
      </c>
      <c r="U2464" t="s">
        <v>94</v>
      </c>
      <c r="V2464">
        <v>11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108</v>
      </c>
      <c r="AD2464">
        <v>1968519</v>
      </c>
      <c r="AE2464" t="s">
        <v>93</v>
      </c>
      <c r="AF2464">
        <v>3914.8649999999998</v>
      </c>
      <c r="AG2464">
        <v>29205</v>
      </c>
      <c r="AH2464">
        <v>27765</v>
      </c>
      <c r="AI2464">
        <v>1440</v>
      </c>
      <c r="AJ2464">
        <v>29205</v>
      </c>
      <c r="AK2464" t="s">
        <v>123</v>
      </c>
      <c r="AL2464">
        <v>18</v>
      </c>
      <c r="AM2464" t="s">
        <v>68</v>
      </c>
      <c r="AN2464">
        <v>1</v>
      </c>
      <c r="AO2464">
        <v>5.3699398000000002E-2</v>
      </c>
      <c r="AR2464" t="s">
        <v>79</v>
      </c>
      <c r="AS2464" t="s">
        <v>77</v>
      </c>
      <c r="AT2464">
        <v>-1839</v>
      </c>
      <c r="AU2464" t="s">
        <v>78</v>
      </c>
      <c r="AV2464" t="s">
        <v>79</v>
      </c>
      <c r="AX2464" t="s">
        <v>81</v>
      </c>
      <c r="AY2464" t="s">
        <v>124</v>
      </c>
      <c r="AZ2464" t="s">
        <v>96</v>
      </c>
      <c r="BA2464" t="s">
        <v>76</v>
      </c>
      <c r="BB2464" t="s">
        <v>104</v>
      </c>
      <c r="BC2464">
        <v>36</v>
      </c>
      <c r="BD2464" t="s">
        <v>105</v>
      </c>
      <c r="BE2464">
        <v>10</v>
      </c>
      <c r="BF2464" t="s">
        <v>86</v>
      </c>
      <c r="BG2464" t="s">
        <v>106</v>
      </c>
      <c r="BH2464">
        <v>365243</v>
      </c>
      <c r="BI2464">
        <v>-1805</v>
      </c>
      <c r="BJ2464">
        <v>-1535</v>
      </c>
      <c r="BK2464">
        <v>-1685</v>
      </c>
      <c r="BL2464">
        <v>-1679</v>
      </c>
      <c r="BM2464">
        <v>0</v>
      </c>
    </row>
    <row r="2465" spans="1:65" x14ac:dyDescent="0.3">
      <c r="A2465">
        <v>121260</v>
      </c>
      <c r="B2465">
        <v>0</v>
      </c>
      <c r="C2465" t="s">
        <v>65</v>
      </c>
      <c r="D2465" t="s">
        <v>88</v>
      </c>
      <c r="E2465" t="s">
        <v>67</v>
      </c>
      <c r="F2465" t="s">
        <v>68</v>
      </c>
      <c r="G2465">
        <v>0</v>
      </c>
      <c r="H2465">
        <v>81000</v>
      </c>
      <c r="I2465">
        <v>269550</v>
      </c>
      <c r="J2465" t="s">
        <v>113</v>
      </c>
      <c r="K2465" t="s">
        <v>70</v>
      </c>
      <c r="L2465" t="s">
        <v>71</v>
      </c>
      <c r="M2465" t="s">
        <v>72</v>
      </c>
      <c r="N2465">
        <v>1.0147E-2</v>
      </c>
      <c r="O2465">
        <v>24827</v>
      </c>
      <c r="P2465">
        <v>365243</v>
      </c>
      <c r="Q2465">
        <v>11823</v>
      </c>
      <c r="R2465">
        <v>1596</v>
      </c>
      <c r="S2465">
        <v>2</v>
      </c>
      <c r="T2465">
        <v>2</v>
      </c>
      <c r="U2465" t="s">
        <v>125</v>
      </c>
      <c r="V2465">
        <v>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 t="s">
        <v>76</v>
      </c>
      <c r="AD2465">
        <v>2116248</v>
      </c>
      <c r="AE2465" t="s">
        <v>65</v>
      </c>
      <c r="AF2465">
        <v>19661.939999999999</v>
      </c>
      <c r="AG2465">
        <v>180000</v>
      </c>
      <c r="AH2465">
        <v>191880</v>
      </c>
      <c r="AJ2465">
        <v>180000</v>
      </c>
      <c r="AK2465" t="s">
        <v>109</v>
      </c>
      <c r="AL2465">
        <v>16</v>
      </c>
      <c r="AM2465" t="s">
        <v>68</v>
      </c>
      <c r="AN2465">
        <v>1</v>
      </c>
      <c r="AR2465" t="s">
        <v>76</v>
      </c>
      <c r="AS2465" t="s">
        <v>77</v>
      </c>
      <c r="AT2465">
        <v>-494</v>
      </c>
      <c r="AU2465" t="s">
        <v>78</v>
      </c>
      <c r="AV2465" t="s">
        <v>79</v>
      </c>
      <c r="AX2465" t="s">
        <v>81</v>
      </c>
      <c r="AY2465" t="s">
        <v>76</v>
      </c>
      <c r="AZ2465" t="s">
        <v>82</v>
      </c>
      <c r="BA2465" t="s">
        <v>116</v>
      </c>
      <c r="BB2465" t="s">
        <v>121</v>
      </c>
      <c r="BC2465">
        <v>-1</v>
      </c>
      <c r="BD2465" t="s">
        <v>76</v>
      </c>
      <c r="BE2465">
        <v>12</v>
      </c>
      <c r="BF2465" t="s">
        <v>147</v>
      </c>
      <c r="BG2465" t="s">
        <v>154</v>
      </c>
      <c r="BH2465">
        <v>365243</v>
      </c>
      <c r="BI2465">
        <v>-464</v>
      </c>
      <c r="BJ2465">
        <v>-134</v>
      </c>
      <c r="BK2465">
        <v>-164</v>
      </c>
      <c r="BL2465">
        <v>-156</v>
      </c>
      <c r="BM2465">
        <v>1</v>
      </c>
    </row>
    <row r="2466" spans="1:65" x14ac:dyDescent="0.3">
      <c r="A2466">
        <v>121260</v>
      </c>
      <c r="B2466">
        <v>0</v>
      </c>
      <c r="C2466" t="s">
        <v>65</v>
      </c>
      <c r="D2466" t="s">
        <v>88</v>
      </c>
      <c r="E2466" t="s">
        <v>67</v>
      </c>
      <c r="F2466" t="s">
        <v>68</v>
      </c>
      <c r="G2466">
        <v>0</v>
      </c>
      <c r="H2466">
        <v>81000</v>
      </c>
      <c r="I2466">
        <v>269550</v>
      </c>
      <c r="J2466" t="s">
        <v>113</v>
      </c>
      <c r="K2466" t="s">
        <v>70</v>
      </c>
      <c r="L2466" t="s">
        <v>71</v>
      </c>
      <c r="M2466" t="s">
        <v>72</v>
      </c>
      <c r="N2466">
        <v>1.0147E-2</v>
      </c>
      <c r="O2466">
        <v>24827</v>
      </c>
      <c r="P2466">
        <v>365243</v>
      </c>
      <c r="Q2466">
        <v>11823</v>
      </c>
      <c r="R2466">
        <v>1596</v>
      </c>
      <c r="S2466">
        <v>2</v>
      </c>
      <c r="T2466">
        <v>2</v>
      </c>
      <c r="U2466" t="s">
        <v>125</v>
      </c>
      <c r="V2466">
        <v>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t="s">
        <v>76</v>
      </c>
      <c r="AD2466">
        <v>1565744</v>
      </c>
      <c r="AE2466" t="s">
        <v>65</v>
      </c>
      <c r="AF2466">
        <v>2230.875</v>
      </c>
      <c r="AG2466">
        <v>67500</v>
      </c>
      <c r="AH2466">
        <v>67500</v>
      </c>
      <c r="AJ2466">
        <v>67500</v>
      </c>
      <c r="AK2466" t="s">
        <v>75</v>
      </c>
      <c r="AL2466">
        <v>12</v>
      </c>
      <c r="AM2466" t="s">
        <v>68</v>
      </c>
      <c r="AN2466">
        <v>1</v>
      </c>
      <c r="AR2466" t="s">
        <v>76</v>
      </c>
      <c r="AS2466" t="s">
        <v>77</v>
      </c>
      <c r="AT2466">
        <v>-184</v>
      </c>
      <c r="AU2466" t="s">
        <v>78</v>
      </c>
      <c r="AV2466" t="s">
        <v>79</v>
      </c>
      <c r="AW2466" t="s">
        <v>80</v>
      </c>
      <c r="AX2466" t="s">
        <v>81</v>
      </c>
      <c r="AY2466" t="s">
        <v>76</v>
      </c>
      <c r="AZ2466" t="s">
        <v>82</v>
      </c>
      <c r="BA2466" t="s">
        <v>116</v>
      </c>
      <c r="BB2466" t="s">
        <v>121</v>
      </c>
      <c r="BC2466">
        <v>-1</v>
      </c>
      <c r="BD2466" t="s">
        <v>76</v>
      </c>
      <c r="BE2466">
        <v>48</v>
      </c>
      <c r="BF2466" t="s">
        <v>112</v>
      </c>
      <c r="BG2466" t="s">
        <v>118</v>
      </c>
      <c r="BH2466">
        <v>365243</v>
      </c>
      <c r="BI2466">
        <v>-154</v>
      </c>
      <c r="BJ2466">
        <v>1256</v>
      </c>
      <c r="BK2466">
        <v>-64</v>
      </c>
      <c r="BL2466">
        <v>-58</v>
      </c>
      <c r="BM2466">
        <v>0</v>
      </c>
    </row>
    <row r="2467" spans="1:65" x14ac:dyDescent="0.3">
      <c r="A2467">
        <v>121267</v>
      </c>
      <c r="B2467">
        <v>0</v>
      </c>
      <c r="C2467" t="s">
        <v>65</v>
      </c>
      <c r="D2467" t="s">
        <v>66</v>
      </c>
      <c r="E2467" t="s">
        <v>68</v>
      </c>
      <c r="F2467" t="s">
        <v>68</v>
      </c>
      <c r="G2467">
        <v>0</v>
      </c>
      <c r="H2467">
        <v>270000</v>
      </c>
      <c r="I2467">
        <v>746280</v>
      </c>
      <c r="J2467" t="s">
        <v>89</v>
      </c>
      <c r="K2467" t="s">
        <v>70</v>
      </c>
      <c r="L2467" t="s">
        <v>91</v>
      </c>
      <c r="M2467" t="s">
        <v>72</v>
      </c>
      <c r="N2467">
        <v>1.8800999999999998E-2</v>
      </c>
      <c r="O2467">
        <v>21604</v>
      </c>
      <c r="P2467">
        <v>7071</v>
      </c>
      <c r="Q2467">
        <v>10354</v>
      </c>
      <c r="R2467">
        <v>5107</v>
      </c>
      <c r="S2467">
        <v>2</v>
      </c>
      <c r="T2467">
        <v>2</v>
      </c>
      <c r="U2467" t="s">
        <v>94</v>
      </c>
      <c r="V2467">
        <v>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92</v>
      </c>
      <c r="AD2467">
        <v>1600027</v>
      </c>
      <c r="AE2467" t="s">
        <v>65</v>
      </c>
      <c r="AF2467">
        <v>26641.26</v>
      </c>
      <c r="AG2467">
        <v>450000</v>
      </c>
      <c r="AH2467">
        <v>545040</v>
      </c>
      <c r="AJ2467">
        <v>450000</v>
      </c>
      <c r="AK2467" t="s">
        <v>125</v>
      </c>
      <c r="AL2467">
        <v>7</v>
      </c>
      <c r="AM2467" t="s">
        <v>68</v>
      </c>
      <c r="AN2467">
        <v>1</v>
      </c>
      <c r="AR2467" t="s">
        <v>76</v>
      </c>
      <c r="AS2467" t="s">
        <v>114</v>
      </c>
      <c r="AT2467">
        <v>-130</v>
      </c>
      <c r="AU2467" t="s">
        <v>78</v>
      </c>
      <c r="AV2467" t="s">
        <v>115</v>
      </c>
      <c r="AW2467" t="s">
        <v>101</v>
      </c>
      <c r="AX2467" t="s">
        <v>81</v>
      </c>
      <c r="AY2467" t="s">
        <v>76</v>
      </c>
      <c r="AZ2467" t="s">
        <v>82</v>
      </c>
      <c r="BA2467" t="s">
        <v>116</v>
      </c>
      <c r="BB2467" t="s">
        <v>121</v>
      </c>
      <c r="BC2467">
        <v>-1</v>
      </c>
      <c r="BD2467" t="s">
        <v>76</v>
      </c>
      <c r="BE2467">
        <v>48</v>
      </c>
      <c r="BF2467" t="s">
        <v>147</v>
      </c>
      <c r="BG2467" t="s">
        <v>154</v>
      </c>
    </row>
    <row r="2468" spans="1:65" x14ac:dyDescent="0.3">
      <c r="A2468">
        <v>121267</v>
      </c>
      <c r="B2468">
        <v>0</v>
      </c>
      <c r="C2468" t="s">
        <v>65</v>
      </c>
      <c r="D2468" t="s">
        <v>66</v>
      </c>
      <c r="E2468" t="s">
        <v>68</v>
      </c>
      <c r="F2468" t="s">
        <v>68</v>
      </c>
      <c r="G2468">
        <v>0</v>
      </c>
      <c r="H2468">
        <v>270000</v>
      </c>
      <c r="I2468">
        <v>746280</v>
      </c>
      <c r="J2468" t="s">
        <v>89</v>
      </c>
      <c r="K2468" t="s">
        <v>70</v>
      </c>
      <c r="L2468" t="s">
        <v>91</v>
      </c>
      <c r="M2468" t="s">
        <v>72</v>
      </c>
      <c r="N2468">
        <v>1.8800999999999998E-2</v>
      </c>
      <c r="O2468">
        <v>21604</v>
      </c>
      <c r="P2468">
        <v>7071</v>
      </c>
      <c r="Q2468">
        <v>10354</v>
      </c>
      <c r="R2468">
        <v>5107</v>
      </c>
      <c r="S2468">
        <v>2</v>
      </c>
      <c r="T2468">
        <v>2</v>
      </c>
      <c r="U2468" t="s">
        <v>94</v>
      </c>
      <c r="V2468">
        <v>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 t="s">
        <v>92</v>
      </c>
      <c r="AD2468">
        <v>2509566</v>
      </c>
      <c r="AE2468" t="s">
        <v>93</v>
      </c>
      <c r="AF2468">
        <v>11385.584999999999</v>
      </c>
      <c r="AG2468">
        <v>132822</v>
      </c>
      <c r="AH2468">
        <v>116775</v>
      </c>
      <c r="AI2468">
        <v>26568</v>
      </c>
      <c r="AJ2468">
        <v>132822</v>
      </c>
      <c r="AK2468" t="s">
        <v>125</v>
      </c>
      <c r="AL2468">
        <v>14</v>
      </c>
      <c r="AM2468" t="s">
        <v>68</v>
      </c>
      <c r="AN2468">
        <v>1</v>
      </c>
      <c r="AO2468">
        <v>0.20185825099999999</v>
      </c>
      <c r="AR2468" t="s">
        <v>79</v>
      </c>
      <c r="AS2468" t="s">
        <v>77</v>
      </c>
      <c r="AT2468">
        <v>-2482</v>
      </c>
      <c r="AU2468" t="s">
        <v>78</v>
      </c>
      <c r="AV2468" t="s">
        <v>79</v>
      </c>
      <c r="AW2468" t="s">
        <v>101</v>
      </c>
      <c r="AX2468" t="s">
        <v>81</v>
      </c>
      <c r="AY2468" t="s">
        <v>103</v>
      </c>
      <c r="AZ2468" t="s">
        <v>96</v>
      </c>
      <c r="BA2468" t="s">
        <v>76</v>
      </c>
      <c r="BB2468" t="s">
        <v>104</v>
      </c>
      <c r="BC2468">
        <v>900</v>
      </c>
      <c r="BD2468" t="s">
        <v>85</v>
      </c>
      <c r="BE2468">
        <v>12</v>
      </c>
      <c r="BF2468" t="s">
        <v>147</v>
      </c>
      <c r="BG2468" t="s">
        <v>151</v>
      </c>
      <c r="BH2468">
        <v>365243</v>
      </c>
      <c r="BI2468">
        <v>-2451</v>
      </c>
      <c r="BJ2468">
        <v>-2121</v>
      </c>
      <c r="BK2468">
        <v>-2121</v>
      </c>
      <c r="BL2468">
        <v>-2120</v>
      </c>
      <c r="BM2468">
        <v>1</v>
      </c>
    </row>
    <row r="2469" spans="1:65" x14ac:dyDescent="0.3">
      <c r="A2469">
        <v>121268</v>
      </c>
      <c r="B2469">
        <v>0</v>
      </c>
      <c r="C2469" t="s">
        <v>65</v>
      </c>
      <c r="D2469" t="s">
        <v>88</v>
      </c>
      <c r="E2469" t="s">
        <v>67</v>
      </c>
      <c r="F2469" t="s">
        <v>68</v>
      </c>
      <c r="G2469">
        <v>0</v>
      </c>
      <c r="H2469">
        <v>112500</v>
      </c>
      <c r="I2469">
        <v>673875</v>
      </c>
      <c r="J2469" t="s">
        <v>69</v>
      </c>
      <c r="K2469" t="s">
        <v>70</v>
      </c>
      <c r="L2469" t="s">
        <v>91</v>
      </c>
      <c r="M2469" t="s">
        <v>72</v>
      </c>
      <c r="N2469">
        <v>2.2624999999999999E-2</v>
      </c>
      <c r="O2469">
        <v>18976</v>
      </c>
      <c r="P2469">
        <v>1000</v>
      </c>
      <c r="Q2469">
        <v>259</v>
      </c>
      <c r="R2469">
        <v>96</v>
      </c>
      <c r="S2469">
        <v>2</v>
      </c>
      <c r="T2469">
        <v>2</v>
      </c>
      <c r="U2469" t="s">
        <v>120</v>
      </c>
      <c r="V2469">
        <v>12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 t="s">
        <v>173</v>
      </c>
      <c r="AD2469">
        <v>1915166</v>
      </c>
      <c r="AE2469" t="s">
        <v>99</v>
      </c>
      <c r="AF2469">
        <v>22500</v>
      </c>
      <c r="AG2469">
        <v>0</v>
      </c>
      <c r="AH2469">
        <v>450000</v>
      </c>
      <c r="AK2469" t="s">
        <v>123</v>
      </c>
      <c r="AL2469">
        <v>10</v>
      </c>
      <c r="AM2469" t="s">
        <v>68</v>
      </c>
      <c r="AN2469">
        <v>1</v>
      </c>
      <c r="AR2469" t="s">
        <v>79</v>
      </c>
      <c r="AS2469" t="s">
        <v>77</v>
      </c>
      <c r="AT2469">
        <v>-576</v>
      </c>
      <c r="AU2469" t="s">
        <v>76</v>
      </c>
      <c r="AV2469" t="s">
        <v>79</v>
      </c>
      <c r="AX2469" t="s">
        <v>81</v>
      </c>
      <c r="AY2469" t="s">
        <v>76</v>
      </c>
      <c r="AZ2469" t="s">
        <v>131</v>
      </c>
      <c r="BA2469" t="s">
        <v>116</v>
      </c>
      <c r="BB2469" t="s">
        <v>121</v>
      </c>
      <c r="BC2469">
        <v>0</v>
      </c>
      <c r="BD2469" t="s">
        <v>76</v>
      </c>
      <c r="BE2469">
        <v>0</v>
      </c>
      <c r="BF2469" t="s">
        <v>76</v>
      </c>
      <c r="BG2469" t="s">
        <v>160</v>
      </c>
    </row>
    <row r="2470" spans="1:65" x14ac:dyDescent="0.3">
      <c r="A2470">
        <v>121277</v>
      </c>
      <c r="B2470">
        <v>0</v>
      </c>
      <c r="C2470" t="s">
        <v>65</v>
      </c>
      <c r="D2470" t="s">
        <v>88</v>
      </c>
      <c r="E2470" t="s">
        <v>68</v>
      </c>
      <c r="F2470" t="s">
        <v>68</v>
      </c>
      <c r="G2470">
        <v>0</v>
      </c>
      <c r="H2470">
        <v>135000</v>
      </c>
      <c r="I2470">
        <v>675000</v>
      </c>
      <c r="J2470" t="s">
        <v>89</v>
      </c>
      <c r="K2470" t="s">
        <v>70</v>
      </c>
      <c r="L2470" t="s">
        <v>91</v>
      </c>
      <c r="M2470" t="s">
        <v>72</v>
      </c>
      <c r="N2470">
        <v>2.5163999999999999E-2</v>
      </c>
      <c r="O2470">
        <v>16241</v>
      </c>
      <c r="P2470">
        <v>2833</v>
      </c>
      <c r="Q2470">
        <v>4856</v>
      </c>
      <c r="R2470">
        <v>4857</v>
      </c>
      <c r="S2470">
        <v>2</v>
      </c>
      <c r="T2470">
        <v>2</v>
      </c>
      <c r="U2470" t="s">
        <v>125</v>
      </c>
      <c r="V2470">
        <v>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 t="s">
        <v>92</v>
      </c>
      <c r="AD2470">
        <v>1117297</v>
      </c>
      <c r="AE2470" t="s">
        <v>93</v>
      </c>
      <c r="AF2470">
        <v>5141.6099999999997</v>
      </c>
      <c r="AG2470">
        <v>29349</v>
      </c>
      <c r="AH2470">
        <v>24660</v>
      </c>
      <c r="AI2470">
        <v>5850</v>
      </c>
      <c r="AJ2470">
        <v>29349</v>
      </c>
      <c r="AK2470" t="s">
        <v>94</v>
      </c>
      <c r="AL2470">
        <v>8</v>
      </c>
      <c r="AM2470" t="s">
        <v>68</v>
      </c>
      <c r="AN2470">
        <v>1</v>
      </c>
      <c r="AO2470">
        <v>0.20882274100000001</v>
      </c>
      <c r="AR2470" t="s">
        <v>79</v>
      </c>
      <c r="AS2470" t="s">
        <v>77</v>
      </c>
      <c r="AT2470">
        <v>-1529</v>
      </c>
      <c r="AU2470" t="s">
        <v>78</v>
      </c>
      <c r="AV2470" t="s">
        <v>79</v>
      </c>
      <c r="AX2470" t="s">
        <v>81</v>
      </c>
      <c r="AY2470" t="s">
        <v>124</v>
      </c>
      <c r="AZ2470" t="s">
        <v>96</v>
      </c>
      <c r="BA2470" t="s">
        <v>76</v>
      </c>
      <c r="BB2470" t="s">
        <v>104</v>
      </c>
      <c r="BC2470">
        <v>44</v>
      </c>
      <c r="BD2470" t="s">
        <v>105</v>
      </c>
      <c r="BE2470">
        <v>6</v>
      </c>
      <c r="BF2470" t="s">
        <v>86</v>
      </c>
      <c r="BG2470" t="s">
        <v>106</v>
      </c>
      <c r="BH2470">
        <v>365243</v>
      </c>
      <c r="BI2470">
        <v>-1493</v>
      </c>
      <c r="BJ2470">
        <v>-1343</v>
      </c>
      <c r="BK2470">
        <v>-1343</v>
      </c>
      <c r="BL2470">
        <v>-1339</v>
      </c>
      <c r="BM2470">
        <v>0</v>
      </c>
    </row>
    <row r="2471" spans="1:65" x14ac:dyDescent="0.3">
      <c r="A2471">
        <v>121286</v>
      </c>
      <c r="B2471">
        <v>0</v>
      </c>
      <c r="C2471" t="s">
        <v>65</v>
      </c>
      <c r="D2471" t="s">
        <v>88</v>
      </c>
      <c r="E2471" t="s">
        <v>68</v>
      </c>
      <c r="F2471" t="s">
        <v>68</v>
      </c>
      <c r="G2471">
        <v>0</v>
      </c>
      <c r="H2471">
        <v>338746.5</v>
      </c>
      <c r="I2471">
        <v>2250000</v>
      </c>
      <c r="J2471" t="s">
        <v>89</v>
      </c>
      <c r="K2471" t="s">
        <v>90</v>
      </c>
      <c r="L2471" t="s">
        <v>91</v>
      </c>
      <c r="M2471" t="s">
        <v>72</v>
      </c>
      <c r="N2471">
        <v>1.8800999999999998E-2</v>
      </c>
      <c r="O2471">
        <v>21742</v>
      </c>
      <c r="P2471">
        <v>153</v>
      </c>
      <c r="Q2471">
        <v>613</v>
      </c>
      <c r="R2471">
        <v>5191</v>
      </c>
      <c r="S2471">
        <v>2</v>
      </c>
      <c r="T2471">
        <v>2</v>
      </c>
      <c r="U2471" t="s">
        <v>125</v>
      </c>
      <c r="V2471">
        <v>12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217</v>
      </c>
      <c r="AD2471">
        <v>1214043</v>
      </c>
      <c r="AE2471" t="s">
        <v>93</v>
      </c>
      <c r="AF2471">
        <v>9129.6450000000004</v>
      </c>
      <c r="AG2471">
        <v>81855</v>
      </c>
      <c r="AH2471">
        <v>57564</v>
      </c>
      <c r="AI2471">
        <v>27855</v>
      </c>
      <c r="AJ2471">
        <v>81855</v>
      </c>
      <c r="AK2471" t="s">
        <v>109</v>
      </c>
      <c r="AL2471">
        <v>15</v>
      </c>
      <c r="AM2471" t="s">
        <v>68</v>
      </c>
      <c r="AN2471">
        <v>1</v>
      </c>
      <c r="AO2471">
        <v>0.35515081300000001</v>
      </c>
      <c r="AR2471" t="s">
        <v>79</v>
      </c>
      <c r="AS2471" t="s">
        <v>77</v>
      </c>
      <c r="AT2471">
        <v>-2601</v>
      </c>
      <c r="AU2471" t="s">
        <v>78</v>
      </c>
      <c r="AV2471" t="s">
        <v>79</v>
      </c>
      <c r="AW2471" t="s">
        <v>80</v>
      </c>
      <c r="AX2471" t="s">
        <v>81</v>
      </c>
      <c r="AY2471" t="s">
        <v>111</v>
      </c>
      <c r="AZ2471" t="s">
        <v>96</v>
      </c>
      <c r="BA2471" t="s">
        <v>76</v>
      </c>
      <c r="BB2471" t="s">
        <v>104</v>
      </c>
      <c r="BC2471">
        <v>3500</v>
      </c>
      <c r="BD2471" t="s">
        <v>85</v>
      </c>
      <c r="BE2471">
        <v>8</v>
      </c>
      <c r="BF2471" t="s">
        <v>112</v>
      </c>
      <c r="BG2471" t="s">
        <v>151</v>
      </c>
      <c r="BH2471">
        <v>365243</v>
      </c>
      <c r="BI2471">
        <v>-2570</v>
      </c>
      <c r="BJ2471">
        <v>-2360</v>
      </c>
      <c r="BK2471">
        <v>-2420</v>
      </c>
      <c r="BL2471">
        <v>-2417</v>
      </c>
      <c r="BM2471">
        <v>1</v>
      </c>
    </row>
    <row r="2472" spans="1:65" x14ac:dyDescent="0.3">
      <c r="A2472">
        <v>121292</v>
      </c>
      <c r="B2472">
        <v>0</v>
      </c>
      <c r="C2472" t="s">
        <v>65</v>
      </c>
      <c r="D2472" t="s">
        <v>88</v>
      </c>
      <c r="E2472" t="s">
        <v>67</v>
      </c>
      <c r="F2472" t="s">
        <v>67</v>
      </c>
      <c r="G2472">
        <v>0</v>
      </c>
      <c r="H2472">
        <v>135000</v>
      </c>
      <c r="I2472">
        <v>808650</v>
      </c>
      <c r="J2472" t="s">
        <v>69</v>
      </c>
      <c r="K2472" t="s">
        <v>70</v>
      </c>
      <c r="L2472" t="s">
        <v>91</v>
      </c>
      <c r="M2472" t="s">
        <v>72</v>
      </c>
      <c r="N2472">
        <v>2.0246E-2</v>
      </c>
      <c r="O2472">
        <v>12571</v>
      </c>
      <c r="P2472">
        <v>1905</v>
      </c>
      <c r="Q2472">
        <v>967</v>
      </c>
      <c r="R2472">
        <v>817</v>
      </c>
      <c r="S2472">
        <v>3</v>
      </c>
      <c r="T2472">
        <v>3</v>
      </c>
      <c r="U2472" t="s">
        <v>94</v>
      </c>
      <c r="V2472">
        <v>10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 t="s">
        <v>238</v>
      </c>
      <c r="AD2472">
        <v>1591545</v>
      </c>
      <c r="AE2472" t="s">
        <v>99</v>
      </c>
      <c r="AF2472">
        <v>2250</v>
      </c>
      <c r="AG2472">
        <v>45000</v>
      </c>
      <c r="AH2472">
        <v>45000</v>
      </c>
      <c r="AJ2472">
        <v>45000</v>
      </c>
      <c r="AK2472" t="s">
        <v>75</v>
      </c>
      <c r="AL2472">
        <v>11</v>
      </c>
      <c r="AM2472" t="s">
        <v>68</v>
      </c>
      <c r="AN2472">
        <v>1</v>
      </c>
      <c r="AR2472" t="s">
        <v>79</v>
      </c>
      <c r="AS2472" t="s">
        <v>77</v>
      </c>
      <c r="AT2472">
        <v>-325</v>
      </c>
      <c r="AU2472" t="s">
        <v>76</v>
      </c>
      <c r="AV2472" t="s">
        <v>79</v>
      </c>
      <c r="AW2472" t="s">
        <v>80</v>
      </c>
      <c r="AX2472" t="s">
        <v>102</v>
      </c>
      <c r="AY2472" t="s">
        <v>76</v>
      </c>
      <c r="AZ2472" t="s">
        <v>131</v>
      </c>
      <c r="BA2472" t="s">
        <v>83</v>
      </c>
      <c r="BB2472" t="s">
        <v>104</v>
      </c>
      <c r="BC2472">
        <v>1720</v>
      </c>
      <c r="BD2472" t="s">
        <v>85</v>
      </c>
      <c r="BE2472">
        <v>0</v>
      </c>
      <c r="BF2472" t="s">
        <v>76</v>
      </c>
      <c r="BG2472" t="s">
        <v>132</v>
      </c>
      <c r="BH2472">
        <v>365243</v>
      </c>
      <c r="BI2472">
        <v>365243</v>
      </c>
      <c r="BJ2472">
        <v>365243</v>
      </c>
      <c r="BK2472">
        <v>365243</v>
      </c>
      <c r="BL2472">
        <v>365243</v>
      </c>
      <c r="BM2472">
        <v>0</v>
      </c>
    </row>
    <row r="2473" spans="1:65" x14ac:dyDescent="0.3">
      <c r="A2473">
        <v>121305</v>
      </c>
      <c r="B2473">
        <v>0</v>
      </c>
      <c r="C2473" t="s">
        <v>65</v>
      </c>
      <c r="D2473" t="s">
        <v>88</v>
      </c>
      <c r="E2473" t="s">
        <v>67</v>
      </c>
      <c r="F2473" t="s">
        <v>68</v>
      </c>
      <c r="G2473">
        <v>1</v>
      </c>
      <c r="H2473">
        <v>121500</v>
      </c>
      <c r="I2473">
        <v>1046142</v>
      </c>
      <c r="J2473" t="s">
        <v>69</v>
      </c>
      <c r="K2473" t="s">
        <v>126</v>
      </c>
      <c r="L2473" t="s">
        <v>71</v>
      </c>
      <c r="M2473" t="s">
        <v>72</v>
      </c>
      <c r="N2473">
        <v>1.8634000000000001E-2</v>
      </c>
      <c r="O2473">
        <v>13609</v>
      </c>
      <c r="P2473">
        <v>1621</v>
      </c>
      <c r="Q2473">
        <v>461</v>
      </c>
      <c r="R2473">
        <v>4689</v>
      </c>
      <c r="S2473">
        <v>2</v>
      </c>
      <c r="T2473">
        <v>2</v>
      </c>
      <c r="U2473" t="s">
        <v>120</v>
      </c>
      <c r="V2473">
        <v>12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 t="s">
        <v>92</v>
      </c>
      <c r="AD2473">
        <v>1875125</v>
      </c>
      <c r="AE2473" t="s">
        <v>93</v>
      </c>
      <c r="AF2473">
        <v>4171.6350000000002</v>
      </c>
      <c r="AG2473">
        <v>22005</v>
      </c>
      <c r="AH2473">
        <v>20785.5</v>
      </c>
      <c r="AI2473">
        <v>2200.5</v>
      </c>
      <c r="AJ2473">
        <v>22005</v>
      </c>
      <c r="AK2473" t="s">
        <v>94</v>
      </c>
      <c r="AL2473">
        <v>12</v>
      </c>
      <c r="AM2473" t="s">
        <v>68</v>
      </c>
      <c r="AN2473">
        <v>1</v>
      </c>
      <c r="AO2473">
        <v>0.10426105200000001</v>
      </c>
      <c r="AR2473" t="s">
        <v>79</v>
      </c>
      <c r="AS2473" t="s">
        <v>77</v>
      </c>
      <c r="AT2473">
        <v>-2622</v>
      </c>
      <c r="AU2473" t="s">
        <v>76</v>
      </c>
      <c r="AV2473" t="s">
        <v>79</v>
      </c>
      <c r="AX2473" t="s">
        <v>102</v>
      </c>
      <c r="AY2473" t="s">
        <v>124</v>
      </c>
      <c r="AZ2473" t="s">
        <v>96</v>
      </c>
      <c r="BA2473" t="s">
        <v>76</v>
      </c>
      <c r="BB2473" t="s">
        <v>104</v>
      </c>
      <c r="BC2473">
        <v>52</v>
      </c>
      <c r="BD2473" t="s">
        <v>105</v>
      </c>
      <c r="BE2473">
        <v>6</v>
      </c>
      <c r="BF2473" t="s">
        <v>112</v>
      </c>
      <c r="BG2473" t="s">
        <v>106</v>
      </c>
      <c r="BH2473">
        <v>365243</v>
      </c>
      <c r="BI2473">
        <v>-2591</v>
      </c>
      <c r="BJ2473">
        <v>-2441</v>
      </c>
      <c r="BK2473">
        <v>-2441</v>
      </c>
      <c r="BL2473">
        <v>-2432</v>
      </c>
      <c r="BM2473">
        <v>1</v>
      </c>
    </row>
    <row r="2474" spans="1:65" x14ac:dyDescent="0.3">
      <c r="A2474">
        <v>121313</v>
      </c>
      <c r="B2474">
        <v>0</v>
      </c>
      <c r="C2474" t="s">
        <v>65</v>
      </c>
      <c r="D2474" t="s">
        <v>88</v>
      </c>
      <c r="E2474" t="s">
        <v>68</v>
      </c>
      <c r="F2474" t="s">
        <v>67</v>
      </c>
      <c r="G2474">
        <v>0</v>
      </c>
      <c r="H2474">
        <v>270000</v>
      </c>
      <c r="I2474">
        <v>1264428</v>
      </c>
      <c r="J2474" t="s">
        <v>69</v>
      </c>
      <c r="K2474" t="s">
        <v>70</v>
      </c>
      <c r="L2474" t="s">
        <v>91</v>
      </c>
      <c r="M2474" t="s">
        <v>72</v>
      </c>
      <c r="N2474">
        <v>1.1703E-2</v>
      </c>
      <c r="O2474">
        <v>17090</v>
      </c>
      <c r="P2474">
        <v>3076</v>
      </c>
      <c r="Q2474">
        <v>6510</v>
      </c>
      <c r="R2474">
        <v>592</v>
      </c>
      <c r="S2474">
        <v>2</v>
      </c>
      <c r="T2474">
        <v>2</v>
      </c>
      <c r="U2474" t="s">
        <v>94</v>
      </c>
      <c r="V2474">
        <v>15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 t="s">
        <v>108</v>
      </c>
      <c r="AD2474">
        <v>2264217</v>
      </c>
      <c r="AE2474" t="s">
        <v>65</v>
      </c>
      <c r="AG2474">
        <v>0</v>
      </c>
      <c r="AH2474">
        <v>0</v>
      </c>
      <c r="AK2474" t="s">
        <v>73</v>
      </c>
      <c r="AL2474">
        <v>16</v>
      </c>
      <c r="AM2474" t="s">
        <v>68</v>
      </c>
      <c r="AN2474">
        <v>1</v>
      </c>
      <c r="AR2474" t="s">
        <v>76</v>
      </c>
      <c r="AS2474" t="s">
        <v>129</v>
      </c>
      <c r="AT2474">
        <v>-306</v>
      </c>
      <c r="AU2474" t="s">
        <v>76</v>
      </c>
      <c r="AV2474" t="s">
        <v>79</v>
      </c>
      <c r="AX2474" t="s">
        <v>81</v>
      </c>
      <c r="AY2474" t="s">
        <v>76</v>
      </c>
      <c r="AZ2474" t="s">
        <v>76</v>
      </c>
      <c r="BA2474" t="s">
        <v>76</v>
      </c>
      <c r="BB2474" t="s">
        <v>121</v>
      </c>
      <c r="BC2474">
        <v>-1</v>
      </c>
      <c r="BD2474" t="s">
        <v>76</v>
      </c>
      <c r="BF2474" t="s">
        <v>76</v>
      </c>
      <c r="BG2474" t="s">
        <v>82</v>
      </c>
    </row>
    <row r="2475" spans="1:65" x14ac:dyDescent="0.3">
      <c r="A2475">
        <v>121326</v>
      </c>
      <c r="B2475">
        <v>0</v>
      </c>
      <c r="C2475" t="s">
        <v>65</v>
      </c>
      <c r="D2475" t="s">
        <v>88</v>
      </c>
      <c r="E2475" t="s">
        <v>67</v>
      </c>
      <c r="F2475" t="s">
        <v>68</v>
      </c>
      <c r="G2475">
        <v>0</v>
      </c>
      <c r="H2475">
        <v>180000</v>
      </c>
      <c r="I2475">
        <v>807984</v>
      </c>
      <c r="J2475" t="s">
        <v>113</v>
      </c>
      <c r="K2475" t="s">
        <v>70</v>
      </c>
      <c r="L2475" t="s">
        <v>91</v>
      </c>
      <c r="M2475" t="s">
        <v>72</v>
      </c>
      <c r="N2475">
        <v>1.6611999999999998E-2</v>
      </c>
      <c r="O2475">
        <v>19226</v>
      </c>
      <c r="P2475">
        <v>365243</v>
      </c>
      <c r="Q2475">
        <v>2482</v>
      </c>
      <c r="R2475">
        <v>2776</v>
      </c>
      <c r="S2475">
        <v>2</v>
      </c>
      <c r="T2475">
        <v>2</v>
      </c>
      <c r="U2475" t="s">
        <v>125</v>
      </c>
      <c r="V2475">
        <v>16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 t="s">
        <v>76</v>
      </c>
      <c r="AD2475">
        <v>1394660</v>
      </c>
      <c r="AE2475" t="s">
        <v>65</v>
      </c>
      <c r="AF2475">
        <v>8533.4850000000006</v>
      </c>
      <c r="AG2475">
        <v>135000</v>
      </c>
      <c r="AH2475">
        <v>152820</v>
      </c>
      <c r="AJ2475">
        <v>135000</v>
      </c>
      <c r="AK2475" t="s">
        <v>125</v>
      </c>
      <c r="AL2475">
        <v>13</v>
      </c>
      <c r="AM2475" t="s">
        <v>68</v>
      </c>
      <c r="AN2475">
        <v>1</v>
      </c>
      <c r="AR2475" t="s">
        <v>76</v>
      </c>
      <c r="AS2475" t="s">
        <v>77</v>
      </c>
      <c r="AT2475">
        <v>-637</v>
      </c>
      <c r="AU2475" t="s">
        <v>78</v>
      </c>
      <c r="AV2475" t="s">
        <v>79</v>
      </c>
      <c r="AW2475" t="s">
        <v>80</v>
      </c>
      <c r="AX2475" t="s">
        <v>81</v>
      </c>
      <c r="AY2475" t="s">
        <v>76</v>
      </c>
      <c r="AZ2475" t="s">
        <v>82</v>
      </c>
      <c r="BA2475" t="s">
        <v>116</v>
      </c>
      <c r="BB2475" t="s">
        <v>121</v>
      </c>
      <c r="BC2475">
        <v>-1</v>
      </c>
      <c r="BD2475" t="s">
        <v>76</v>
      </c>
      <c r="BE2475">
        <v>24</v>
      </c>
      <c r="BF2475" t="s">
        <v>112</v>
      </c>
      <c r="BG2475" t="s">
        <v>118</v>
      </c>
      <c r="BH2475">
        <v>365243</v>
      </c>
      <c r="BI2475">
        <v>-607</v>
      </c>
      <c r="BJ2475">
        <v>83</v>
      </c>
      <c r="BK2475">
        <v>365243</v>
      </c>
      <c r="BL2475">
        <v>365243</v>
      </c>
      <c r="BM2475">
        <v>1</v>
      </c>
    </row>
    <row r="2476" spans="1:65" x14ac:dyDescent="0.3">
      <c r="A2476">
        <v>121331</v>
      </c>
      <c r="B2476">
        <v>0</v>
      </c>
      <c r="C2476" t="s">
        <v>65</v>
      </c>
      <c r="D2476" t="s">
        <v>88</v>
      </c>
      <c r="E2476" t="s">
        <v>67</v>
      </c>
      <c r="F2476" t="s">
        <v>68</v>
      </c>
      <c r="G2476">
        <v>0</v>
      </c>
      <c r="H2476">
        <v>81000</v>
      </c>
      <c r="I2476">
        <v>182286</v>
      </c>
      <c r="J2476" t="s">
        <v>113</v>
      </c>
      <c r="K2476" t="s">
        <v>70</v>
      </c>
      <c r="L2476" t="s">
        <v>119</v>
      </c>
      <c r="M2476" t="s">
        <v>72</v>
      </c>
      <c r="N2476">
        <v>1.5221E-2</v>
      </c>
      <c r="O2476">
        <v>22191</v>
      </c>
      <c r="P2476">
        <v>365243</v>
      </c>
      <c r="Q2476">
        <v>10367</v>
      </c>
      <c r="R2476">
        <v>4215</v>
      </c>
      <c r="S2476">
        <v>2</v>
      </c>
      <c r="T2476">
        <v>2</v>
      </c>
      <c r="U2476" t="s">
        <v>125</v>
      </c>
      <c r="V2476">
        <v>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76</v>
      </c>
      <c r="AD2476">
        <v>1998464</v>
      </c>
      <c r="AE2476" t="s">
        <v>93</v>
      </c>
      <c r="AF2476">
        <v>7448.22</v>
      </c>
      <c r="AG2476">
        <v>106555.5</v>
      </c>
      <c r="AH2476">
        <v>129060</v>
      </c>
      <c r="AI2476">
        <v>0</v>
      </c>
      <c r="AJ2476">
        <v>106555.5</v>
      </c>
      <c r="AK2476" t="s">
        <v>120</v>
      </c>
      <c r="AL2476">
        <v>9</v>
      </c>
      <c r="AM2476" t="s">
        <v>68</v>
      </c>
      <c r="AN2476">
        <v>1</v>
      </c>
      <c r="AO2476">
        <v>0</v>
      </c>
      <c r="AR2476" t="s">
        <v>79</v>
      </c>
      <c r="AS2476" t="s">
        <v>77</v>
      </c>
      <c r="AT2476">
        <v>-818</v>
      </c>
      <c r="AU2476" t="s">
        <v>78</v>
      </c>
      <c r="AV2476" t="s">
        <v>79</v>
      </c>
      <c r="AW2476" t="s">
        <v>101</v>
      </c>
      <c r="AX2476" t="s">
        <v>81</v>
      </c>
      <c r="AY2476" t="s">
        <v>95</v>
      </c>
      <c r="AZ2476" t="s">
        <v>96</v>
      </c>
      <c r="BA2476" t="s">
        <v>76</v>
      </c>
      <c r="BB2476" t="s">
        <v>138</v>
      </c>
      <c r="BC2476">
        <v>30</v>
      </c>
      <c r="BD2476" t="s">
        <v>85</v>
      </c>
      <c r="BE2476">
        <v>24</v>
      </c>
      <c r="BF2476" t="s">
        <v>147</v>
      </c>
      <c r="BG2476" t="s">
        <v>151</v>
      </c>
      <c r="BH2476">
        <v>365243</v>
      </c>
      <c r="BI2476">
        <v>-787</v>
      </c>
      <c r="BJ2476">
        <v>-97</v>
      </c>
      <c r="BK2476">
        <v>-247</v>
      </c>
      <c r="BL2476">
        <v>-240</v>
      </c>
      <c r="BM2476">
        <v>0</v>
      </c>
    </row>
    <row r="2477" spans="1:65" x14ac:dyDescent="0.3">
      <c r="A2477">
        <v>121343</v>
      </c>
      <c r="B2477">
        <v>0</v>
      </c>
      <c r="C2477" t="s">
        <v>65</v>
      </c>
      <c r="D2477" t="s">
        <v>88</v>
      </c>
      <c r="E2477" t="s">
        <v>67</v>
      </c>
      <c r="F2477" t="s">
        <v>67</v>
      </c>
      <c r="G2477">
        <v>0</v>
      </c>
      <c r="H2477">
        <v>135000</v>
      </c>
      <c r="I2477">
        <v>152820</v>
      </c>
      <c r="J2477" t="s">
        <v>113</v>
      </c>
      <c r="K2477" t="s">
        <v>70</v>
      </c>
      <c r="L2477" t="s">
        <v>140</v>
      </c>
      <c r="M2477" t="s">
        <v>72</v>
      </c>
      <c r="N2477">
        <v>7.1199999999999996E-3</v>
      </c>
      <c r="O2477">
        <v>21386</v>
      </c>
      <c r="P2477">
        <v>365243</v>
      </c>
      <c r="Q2477">
        <v>3790</v>
      </c>
      <c r="R2477">
        <v>4934</v>
      </c>
      <c r="S2477">
        <v>2</v>
      </c>
      <c r="T2477">
        <v>2</v>
      </c>
      <c r="U2477" t="s">
        <v>123</v>
      </c>
      <c r="V2477">
        <v>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76</v>
      </c>
      <c r="AD2477">
        <v>2580479</v>
      </c>
      <c r="AE2477" t="s">
        <v>93</v>
      </c>
      <c r="AF2477">
        <v>4695.5249999999996</v>
      </c>
      <c r="AG2477">
        <v>39105</v>
      </c>
      <c r="AH2477">
        <v>45297</v>
      </c>
      <c r="AI2477">
        <v>0</v>
      </c>
      <c r="AJ2477">
        <v>39105</v>
      </c>
      <c r="AK2477" t="s">
        <v>73</v>
      </c>
      <c r="AL2477">
        <v>16</v>
      </c>
      <c r="AM2477" t="s">
        <v>68</v>
      </c>
      <c r="AN2477">
        <v>1</v>
      </c>
      <c r="AO2477">
        <v>0</v>
      </c>
      <c r="AR2477" t="s">
        <v>79</v>
      </c>
      <c r="AS2477" t="s">
        <v>77</v>
      </c>
      <c r="AT2477">
        <v>-4</v>
      </c>
      <c r="AU2477" t="s">
        <v>78</v>
      </c>
      <c r="AV2477" t="s">
        <v>79</v>
      </c>
      <c r="AW2477" t="s">
        <v>80</v>
      </c>
      <c r="AX2477" t="s">
        <v>81</v>
      </c>
      <c r="AY2477" t="s">
        <v>103</v>
      </c>
      <c r="AZ2477" t="s">
        <v>96</v>
      </c>
      <c r="BA2477" t="s">
        <v>76</v>
      </c>
      <c r="BB2477" t="s">
        <v>84</v>
      </c>
      <c r="BC2477">
        <v>800</v>
      </c>
      <c r="BD2477" t="s">
        <v>85</v>
      </c>
      <c r="BE2477">
        <v>12</v>
      </c>
      <c r="BF2477" t="s">
        <v>147</v>
      </c>
      <c r="BG2477" t="s">
        <v>151</v>
      </c>
      <c r="BH2477">
        <v>365243</v>
      </c>
      <c r="BI2477">
        <v>365243</v>
      </c>
      <c r="BJ2477">
        <v>356</v>
      </c>
      <c r="BK2477">
        <v>365243</v>
      </c>
      <c r="BL2477">
        <v>365243</v>
      </c>
      <c r="BM2477">
        <v>1</v>
      </c>
    </row>
    <row r="2478" spans="1:65" x14ac:dyDescent="0.3">
      <c r="A2478">
        <v>121360</v>
      </c>
      <c r="B2478">
        <v>0</v>
      </c>
      <c r="C2478" t="s">
        <v>65</v>
      </c>
      <c r="D2478" t="s">
        <v>66</v>
      </c>
      <c r="E2478" t="s">
        <v>68</v>
      </c>
      <c r="F2478" t="s">
        <v>68</v>
      </c>
      <c r="G2478">
        <v>0</v>
      </c>
      <c r="H2478">
        <v>135000</v>
      </c>
      <c r="I2478">
        <v>187704</v>
      </c>
      <c r="J2478" t="s">
        <v>69</v>
      </c>
      <c r="K2478" t="s">
        <v>70</v>
      </c>
      <c r="L2478" t="s">
        <v>91</v>
      </c>
      <c r="M2478" t="s">
        <v>72</v>
      </c>
      <c r="N2478">
        <v>1.6611999999999998E-2</v>
      </c>
      <c r="O2478">
        <v>20254</v>
      </c>
      <c r="P2478">
        <v>596</v>
      </c>
      <c r="Q2478">
        <v>10726</v>
      </c>
      <c r="R2478">
        <v>3166</v>
      </c>
      <c r="S2478">
        <v>2</v>
      </c>
      <c r="T2478">
        <v>2</v>
      </c>
      <c r="U2478" t="s">
        <v>120</v>
      </c>
      <c r="V2478">
        <v>11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 t="s">
        <v>216</v>
      </c>
      <c r="AD2478">
        <v>1884481</v>
      </c>
      <c r="AE2478" t="s">
        <v>65</v>
      </c>
      <c r="AG2478">
        <v>0</v>
      </c>
      <c r="AH2478">
        <v>0</v>
      </c>
      <c r="AK2478" t="s">
        <v>73</v>
      </c>
      <c r="AL2478">
        <v>12</v>
      </c>
      <c r="AM2478" t="s">
        <v>68</v>
      </c>
      <c r="AN2478">
        <v>1</v>
      </c>
      <c r="AR2478" t="s">
        <v>76</v>
      </c>
      <c r="AS2478" t="s">
        <v>129</v>
      </c>
      <c r="AT2478">
        <v>-62</v>
      </c>
      <c r="AU2478" t="s">
        <v>76</v>
      </c>
      <c r="AV2478" t="s">
        <v>79</v>
      </c>
      <c r="AX2478" t="s">
        <v>81</v>
      </c>
      <c r="AY2478" t="s">
        <v>76</v>
      </c>
      <c r="AZ2478" t="s">
        <v>76</v>
      </c>
      <c r="BA2478" t="s">
        <v>76</v>
      </c>
      <c r="BB2478" t="s">
        <v>121</v>
      </c>
      <c r="BC2478">
        <v>-1</v>
      </c>
      <c r="BD2478" t="s">
        <v>76</v>
      </c>
      <c r="BF2478" t="s">
        <v>76</v>
      </c>
      <c r="BG2478" t="s">
        <v>82</v>
      </c>
    </row>
    <row r="2479" spans="1:65" x14ac:dyDescent="0.3">
      <c r="A2479">
        <v>121367</v>
      </c>
      <c r="B2479">
        <v>0</v>
      </c>
      <c r="C2479" t="s">
        <v>65</v>
      </c>
      <c r="D2479" t="s">
        <v>88</v>
      </c>
      <c r="E2479" t="s">
        <v>67</v>
      </c>
      <c r="F2479" t="s">
        <v>67</v>
      </c>
      <c r="G2479">
        <v>0</v>
      </c>
      <c r="H2479">
        <v>67500</v>
      </c>
      <c r="I2479">
        <v>563269.5</v>
      </c>
      <c r="J2479" t="s">
        <v>113</v>
      </c>
      <c r="K2479" t="s">
        <v>70</v>
      </c>
      <c r="L2479" t="s">
        <v>91</v>
      </c>
      <c r="M2479" t="s">
        <v>72</v>
      </c>
      <c r="N2479">
        <v>7.1199999999999996E-3</v>
      </c>
      <c r="O2479">
        <v>22312</v>
      </c>
      <c r="P2479">
        <v>365243</v>
      </c>
      <c r="Q2479">
        <v>5568</v>
      </c>
      <c r="R2479">
        <v>4527</v>
      </c>
      <c r="S2479">
        <v>2</v>
      </c>
      <c r="T2479">
        <v>2</v>
      </c>
      <c r="U2479" t="s">
        <v>123</v>
      </c>
      <c r="V2479">
        <v>10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76</v>
      </c>
      <c r="AD2479">
        <v>1135821</v>
      </c>
      <c r="AE2479" t="s">
        <v>65</v>
      </c>
      <c r="AF2479">
        <v>7189.74</v>
      </c>
      <c r="AG2479">
        <v>67500</v>
      </c>
      <c r="AH2479">
        <v>71955</v>
      </c>
      <c r="AJ2479">
        <v>67500</v>
      </c>
      <c r="AK2479" t="s">
        <v>73</v>
      </c>
      <c r="AL2479">
        <v>7</v>
      </c>
      <c r="AM2479" t="s">
        <v>68</v>
      </c>
      <c r="AN2479">
        <v>1</v>
      </c>
      <c r="AR2479" t="s">
        <v>76</v>
      </c>
      <c r="AS2479" t="s">
        <v>77</v>
      </c>
      <c r="AT2479">
        <v>-1068</v>
      </c>
      <c r="AU2479" t="s">
        <v>78</v>
      </c>
      <c r="AV2479" t="s">
        <v>79</v>
      </c>
      <c r="AW2479" t="s">
        <v>80</v>
      </c>
      <c r="AX2479" t="s">
        <v>81</v>
      </c>
      <c r="AY2479" t="s">
        <v>76</v>
      </c>
      <c r="AZ2479" t="s">
        <v>82</v>
      </c>
      <c r="BA2479" t="s">
        <v>116</v>
      </c>
      <c r="BB2479" t="s">
        <v>121</v>
      </c>
      <c r="BC2479">
        <v>-1</v>
      </c>
      <c r="BD2479" t="s">
        <v>76</v>
      </c>
      <c r="BE2479">
        <v>12</v>
      </c>
      <c r="BF2479" t="s">
        <v>147</v>
      </c>
      <c r="BG2479" t="s">
        <v>154</v>
      </c>
      <c r="BH2479">
        <v>365243</v>
      </c>
      <c r="BI2479">
        <v>-1038</v>
      </c>
      <c r="BJ2479">
        <v>-708</v>
      </c>
      <c r="BK2479">
        <v>-918</v>
      </c>
      <c r="BL2479">
        <v>-910</v>
      </c>
      <c r="BM2479">
        <v>1</v>
      </c>
    </row>
    <row r="2480" spans="1:65" x14ac:dyDescent="0.3">
      <c r="A2480">
        <v>121389</v>
      </c>
      <c r="B2480">
        <v>0</v>
      </c>
      <c r="C2480" t="s">
        <v>65</v>
      </c>
      <c r="D2480" t="s">
        <v>66</v>
      </c>
      <c r="E2480" t="s">
        <v>67</v>
      </c>
      <c r="F2480" t="s">
        <v>67</v>
      </c>
      <c r="G2480">
        <v>0</v>
      </c>
      <c r="H2480">
        <v>157500</v>
      </c>
      <c r="I2480">
        <v>450000</v>
      </c>
      <c r="J2480" t="s">
        <v>69</v>
      </c>
      <c r="K2480" t="s">
        <v>70</v>
      </c>
      <c r="L2480" t="s">
        <v>71</v>
      </c>
      <c r="M2480" t="s">
        <v>72</v>
      </c>
      <c r="N2480">
        <v>1.0500000000000001E-2</v>
      </c>
      <c r="O2480">
        <v>10101</v>
      </c>
      <c r="P2480">
        <v>843</v>
      </c>
      <c r="Q2480">
        <v>4746</v>
      </c>
      <c r="R2480">
        <v>2738</v>
      </c>
      <c r="S2480">
        <v>3</v>
      </c>
      <c r="T2480">
        <v>3</v>
      </c>
      <c r="U2480" t="s">
        <v>125</v>
      </c>
      <c r="V2480">
        <v>14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167</v>
      </c>
      <c r="AD2480">
        <v>2310874</v>
      </c>
      <c r="AE2480" t="s">
        <v>93</v>
      </c>
      <c r="AF2480">
        <v>14851.26</v>
      </c>
      <c r="AG2480">
        <v>88330.5</v>
      </c>
      <c r="AH2480">
        <v>73813.5</v>
      </c>
      <c r="AI2480">
        <v>18000</v>
      </c>
      <c r="AJ2480">
        <v>88330.5</v>
      </c>
      <c r="AK2480" t="s">
        <v>123</v>
      </c>
      <c r="AL2480">
        <v>17</v>
      </c>
      <c r="AM2480" t="s">
        <v>68</v>
      </c>
      <c r="AN2480">
        <v>1</v>
      </c>
      <c r="AO2480">
        <v>0.21351583800000001</v>
      </c>
      <c r="AR2480" t="s">
        <v>79</v>
      </c>
      <c r="AS2480" t="s">
        <v>77</v>
      </c>
      <c r="AT2480">
        <v>-2199</v>
      </c>
      <c r="AU2480" t="s">
        <v>78</v>
      </c>
      <c r="AV2480" t="s">
        <v>79</v>
      </c>
      <c r="AW2480" t="s">
        <v>80</v>
      </c>
      <c r="AX2480" t="s">
        <v>102</v>
      </c>
      <c r="AY2480" t="s">
        <v>111</v>
      </c>
      <c r="AZ2480" t="s">
        <v>96</v>
      </c>
      <c r="BA2480" t="s">
        <v>76</v>
      </c>
      <c r="BB2480" t="s">
        <v>138</v>
      </c>
      <c r="BC2480">
        <v>271</v>
      </c>
      <c r="BD2480" t="s">
        <v>85</v>
      </c>
      <c r="BE2480">
        <v>6</v>
      </c>
      <c r="BF2480" t="s">
        <v>86</v>
      </c>
      <c r="BG2480" t="s">
        <v>151</v>
      </c>
      <c r="BH2480">
        <v>365243</v>
      </c>
      <c r="BI2480">
        <v>-2168</v>
      </c>
      <c r="BJ2480">
        <v>-2018</v>
      </c>
      <c r="BK2480">
        <v>-2018</v>
      </c>
      <c r="BL2480">
        <v>-2004</v>
      </c>
      <c r="BM2480">
        <v>0</v>
      </c>
    </row>
    <row r="2481" spans="1:65" x14ac:dyDescent="0.3">
      <c r="A2481">
        <v>121392</v>
      </c>
      <c r="B2481">
        <v>0</v>
      </c>
      <c r="C2481" t="s">
        <v>65</v>
      </c>
      <c r="D2481" t="s">
        <v>88</v>
      </c>
      <c r="E2481" t="s">
        <v>67</v>
      </c>
      <c r="F2481" t="s">
        <v>67</v>
      </c>
      <c r="G2481">
        <v>0</v>
      </c>
      <c r="H2481">
        <v>63000</v>
      </c>
      <c r="I2481">
        <v>101880</v>
      </c>
      <c r="J2481" t="s">
        <v>69</v>
      </c>
      <c r="K2481" t="s">
        <v>70</v>
      </c>
      <c r="L2481" t="s">
        <v>119</v>
      </c>
      <c r="M2481" t="s">
        <v>72</v>
      </c>
      <c r="N2481">
        <v>1.8849999999999999E-2</v>
      </c>
      <c r="O2481">
        <v>16568</v>
      </c>
      <c r="P2481">
        <v>4419</v>
      </c>
      <c r="Q2481">
        <v>1292</v>
      </c>
      <c r="R2481">
        <v>124</v>
      </c>
      <c r="S2481">
        <v>2</v>
      </c>
      <c r="T2481">
        <v>2</v>
      </c>
      <c r="U2481" t="s">
        <v>125</v>
      </c>
      <c r="V2481">
        <v>11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1</v>
      </c>
      <c r="AC2481" t="s">
        <v>167</v>
      </c>
      <c r="AD2481">
        <v>1213851</v>
      </c>
      <c r="AE2481" t="s">
        <v>93</v>
      </c>
      <c r="AF2481">
        <v>2648.835</v>
      </c>
      <c r="AG2481">
        <v>20655</v>
      </c>
      <c r="AH2481">
        <v>22698</v>
      </c>
      <c r="AI2481">
        <v>0</v>
      </c>
      <c r="AJ2481">
        <v>20655</v>
      </c>
      <c r="AK2481" t="s">
        <v>125</v>
      </c>
      <c r="AL2481">
        <v>10</v>
      </c>
      <c r="AM2481" t="s">
        <v>68</v>
      </c>
      <c r="AN2481">
        <v>1</v>
      </c>
      <c r="AO2481">
        <v>0</v>
      </c>
      <c r="AR2481" t="s">
        <v>79</v>
      </c>
      <c r="AS2481" t="s">
        <v>77</v>
      </c>
      <c r="AT2481">
        <v>-2268</v>
      </c>
      <c r="AU2481" t="s">
        <v>78</v>
      </c>
      <c r="AV2481" t="s">
        <v>79</v>
      </c>
      <c r="AW2481" t="s">
        <v>80</v>
      </c>
      <c r="AX2481" t="s">
        <v>102</v>
      </c>
      <c r="AY2481" t="s">
        <v>124</v>
      </c>
      <c r="AZ2481" t="s">
        <v>96</v>
      </c>
      <c r="BA2481" t="s">
        <v>76</v>
      </c>
      <c r="BB2481" t="s">
        <v>104</v>
      </c>
      <c r="BC2481">
        <v>36</v>
      </c>
      <c r="BD2481" t="s">
        <v>105</v>
      </c>
      <c r="BE2481">
        <v>12</v>
      </c>
      <c r="BF2481" t="s">
        <v>86</v>
      </c>
      <c r="BG2481" t="s">
        <v>106</v>
      </c>
      <c r="BH2481">
        <v>365243</v>
      </c>
      <c r="BI2481">
        <v>-2237</v>
      </c>
      <c r="BJ2481">
        <v>-1907</v>
      </c>
      <c r="BK2481">
        <v>-1907</v>
      </c>
      <c r="BL2481">
        <v>-1899</v>
      </c>
      <c r="BM2481">
        <v>1</v>
      </c>
    </row>
    <row r="2482" spans="1:65" x14ac:dyDescent="0.3">
      <c r="A2482">
        <v>121398</v>
      </c>
      <c r="B2482">
        <v>0</v>
      </c>
      <c r="C2482" t="s">
        <v>65</v>
      </c>
      <c r="D2482" t="s">
        <v>88</v>
      </c>
      <c r="E2482" t="s">
        <v>68</v>
      </c>
      <c r="F2482" t="s">
        <v>68</v>
      </c>
      <c r="G2482">
        <v>1</v>
      </c>
      <c r="H2482">
        <v>157500</v>
      </c>
      <c r="I2482">
        <v>139306.5</v>
      </c>
      <c r="J2482" t="s">
        <v>89</v>
      </c>
      <c r="K2482" t="s">
        <v>70</v>
      </c>
      <c r="L2482" t="s">
        <v>119</v>
      </c>
      <c r="M2482" t="s">
        <v>72</v>
      </c>
      <c r="N2482">
        <v>2.2800000000000001E-2</v>
      </c>
      <c r="O2482">
        <v>10374</v>
      </c>
      <c r="P2482">
        <v>349</v>
      </c>
      <c r="Q2482">
        <v>3620</v>
      </c>
      <c r="R2482">
        <v>2036</v>
      </c>
      <c r="S2482">
        <v>2</v>
      </c>
      <c r="T2482">
        <v>2</v>
      </c>
      <c r="U2482" t="s">
        <v>120</v>
      </c>
      <c r="V2482">
        <v>12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 t="s">
        <v>92</v>
      </c>
      <c r="AD2482">
        <v>2440172</v>
      </c>
      <c r="AE2482" t="s">
        <v>93</v>
      </c>
      <c r="AF2482">
        <v>8429.7150000000001</v>
      </c>
      <c r="AG2482">
        <v>71910</v>
      </c>
      <c r="AH2482">
        <v>82350</v>
      </c>
      <c r="AI2482">
        <v>0</v>
      </c>
      <c r="AJ2482">
        <v>71910</v>
      </c>
      <c r="AK2482" t="s">
        <v>94</v>
      </c>
      <c r="AL2482">
        <v>14</v>
      </c>
      <c r="AM2482" t="s">
        <v>68</v>
      </c>
      <c r="AN2482">
        <v>1</v>
      </c>
      <c r="AO2482">
        <v>0</v>
      </c>
      <c r="AR2482" t="s">
        <v>79</v>
      </c>
      <c r="AS2482" t="s">
        <v>77</v>
      </c>
      <c r="AT2482">
        <v>-95</v>
      </c>
      <c r="AU2482" t="s">
        <v>76</v>
      </c>
      <c r="AV2482" t="s">
        <v>79</v>
      </c>
      <c r="AW2482" t="s">
        <v>80</v>
      </c>
      <c r="AX2482" t="s">
        <v>81</v>
      </c>
      <c r="AY2482" t="s">
        <v>111</v>
      </c>
      <c r="AZ2482" t="s">
        <v>96</v>
      </c>
      <c r="BA2482" t="s">
        <v>76</v>
      </c>
      <c r="BB2482" t="s">
        <v>138</v>
      </c>
      <c r="BC2482">
        <v>30</v>
      </c>
      <c r="BD2482" t="s">
        <v>105</v>
      </c>
      <c r="BE2482">
        <v>12</v>
      </c>
      <c r="BF2482" t="s">
        <v>147</v>
      </c>
      <c r="BG2482" t="s">
        <v>106</v>
      </c>
      <c r="BH2482">
        <v>365243</v>
      </c>
      <c r="BI2482">
        <v>-63</v>
      </c>
      <c r="BJ2482">
        <v>267</v>
      </c>
      <c r="BK2482">
        <v>365243</v>
      </c>
      <c r="BL2482">
        <v>365243</v>
      </c>
      <c r="BM2482">
        <v>0</v>
      </c>
    </row>
    <row r="2483" spans="1:65" x14ac:dyDescent="0.3">
      <c r="A2483">
        <v>121407</v>
      </c>
      <c r="B2483">
        <v>0</v>
      </c>
      <c r="C2483" t="s">
        <v>65</v>
      </c>
      <c r="D2483" t="s">
        <v>88</v>
      </c>
      <c r="E2483" t="s">
        <v>67</v>
      </c>
      <c r="F2483" t="s">
        <v>67</v>
      </c>
      <c r="G2483">
        <v>2</v>
      </c>
      <c r="H2483">
        <v>180000</v>
      </c>
      <c r="I2483">
        <v>1417077</v>
      </c>
      <c r="J2483" t="s">
        <v>89</v>
      </c>
      <c r="K2483" t="s">
        <v>90</v>
      </c>
      <c r="L2483" t="s">
        <v>91</v>
      </c>
      <c r="M2483" t="s">
        <v>72</v>
      </c>
      <c r="N2483">
        <v>3.1329000000000003E-2</v>
      </c>
      <c r="O2483">
        <v>15042</v>
      </c>
      <c r="P2483">
        <v>3057</v>
      </c>
      <c r="Q2483">
        <v>8616</v>
      </c>
      <c r="R2483">
        <v>4131</v>
      </c>
      <c r="S2483">
        <v>2</v>
      </c>
      <c r="T2483">
        <v>2</v>
      </c>
      <c r="U2483" t="s">
        <v>125</v>
      </c>
      <c r="V2483">
        <v>15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141</v>
      </c>
      <c r="AD2483">
        <v>2557664</v>
      </c>
      <c r="AE2483" t="s">
        <v>93</v>
      </c>
      <c r="AF2483">
        <v>14084.325000000001</v>
      </c>
      <c r="AG2483">
        <v>130882.5</v>
      </c>
      <c r="AH2483">
        <v>129451.5</v>
      </c>
      <c r="AI2483">
        <v>13090.5</v>
      </c>
      <c r="AJ2483">
        <v>130882.5</v>
      </c>
      <c r="AK2483" t="s">
        <v>125</v>
      </c>
      <c r="AL2483">
        <v>11</v>
      </c>
      <c r="AM2483" t="s">
        <v>68</v>
      </c>
      <c r="AN2483">
        <v>1</v>
      </c>
      <c r="AO2483">
        <v>0.100017851</v>
      </c>
      <c r="AR2483" t="s">
        <v>79</v>
      </c>
      <c r="AS2483" t="s">
        <v>77</v>
      </c>
      <c r="AT2483">
        <v>-1983</v>
      </c>
      <c r="AU2483" t="s">
        <v>78</v>
      </c>
      <c r="AV2483" t="s">
        <v>79</v>
      </c>
      <c r="AW2483" t="s">
        <v>110</v>
      </c>
      <c r="AX2483" t="s">
        <v>81</v>
      </c>
      <c r="AY2483" t="s">
        <v>111</v>
      </c>
      <c r="AZ2483" t="s">
        <v>96</v>
      </c>
      <c r="BA2483" t="s">
        <v>76</v>
      </c>
      <c r="BB2483" t="s">
        <v>138</v>
      </c>
      <c r="BC2483">
        <v>70</v>
      </c>
      <c r="BD2483" t="s">
        <v>85</v>
      </c>
      <c r="BE2483">
        <v>12</v>
      </c>
      <c r="BF2483" t="s">
        <v>86</v>
      </c>
      <c r="BG2483" t="s">
        <v>151</v>
      </c>
      <c r="BH2483">
        <v>365243</v>
      </c>
      <c r="BI2483">
        <v>-1952</v>
      </c>
      <c r="BJ2483">
        <v>-1622</v>
      </c>
      <c r="BK2483">
        <v>-1622</v>
      </c>
      <c r="BL2483">
        <v>-1614</v>
      </c>
      <c r="BM2483">
        <v>0</v>
      </c>
    </row>
    <row r="2484" spans="1:65" x14ac:dyDescent="0.3">
      <c r="A2484">
        <v>121412</v>
      </c>
      <c r="B2484">
        <v>0</v>
      </c>
      <c r="C2484" t="s">
        <v>99</v>
      </c>
      <c r="D2484" t="s">
        <v>88</v>
      </c>
      <c r="E2484" t="s">
        <v>67</v>
      </c>
      <c r="F2484" t="s">
        <v>68</v>
      </c>
      <c r="G2484">
        <v>0</v>
      </c>
      <c r="H2484">
        <v>184500</v>
      </c>
      <c r="I2484">
        <v>450000</v>
      </c>
      <c r="J2484" t="s">
        <v>69</v>
      </c>
      <c r="K2484" t="s">
        <v>70</v>
      </c>
      <c r="L2484" t="s">
        <v>139</v>
      </c>
      <c r="M2484" t="s">
        <v>169</v>
      </c>
      <c r="N2484">
        <v>3.8180000000000002E-3</v>
      </c>
      <c r="O2484">
        <v>23336</v>
      </c>
      <c r="P2484">
        <v>7540</v>
      </c>
      <c r="Q2484">
        <v>11943</v>
      </c>
      <c r="R2484">
        <v>4412</v>
      </c>
      <c r="S2484">
        <v>2</v>
      </c>
      <c r="T2484">
        <v>2</v>
      </c>
      <c r="U2484" t="s">
        <v>94</v>
      </c>
      <c r="V2484">
        <v>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 t="s">
        <v>219</v>
      </c>
      <c r="AD2484">
        <v>1154870</v>
      </c>
      <c r="AE2484" t="s">
        <v>93</v>
      </c>
      <c r="AF2484">
        <v>34185.644999999997</v>
      </c>
      <c r="AG2484">
        <v>193500</v>
      </c>
      <c r="AH2484">
        <v>193500</v>
      </c>
      <c r="AI2484">
        <v>0</v>
      </c>
      <c r="AJ2484">
        <v>193500</v>
      </c>
      <c r="AK2484" t="s">
        <v>120</v>
      </c>
      <c r="AL2484">
        <v>8</v>
      </c>
      <c r="AM2484" t="s">
        <v>68</v>
      </c>
      <c r="AN2484">
        <v>1</v>
      </c>
      <c r="AO2484">
        <v>0</v>
      </c>
      <c r="AR2484" t="s">
        <v>79</v>
      </c>
      <c r="AS2484" t="s">
        <v>77</v>
      </c>
      <c r="AT2484">
        <v>-353</v>
      </c>
      <c r="AU2484" t="s">
        <v>76</v>
      </c>
      <c r="AV2484" t="s">
        <v>79</v>
      </c>
      <c r="AX2484" t="s">
        <v>81</v>
      </c>
      <c r="AY2484" t="s">
        <v>157</v>
      </c>
      <c r="AZ2484" t="s">
        <v>96</v>
      </c>
      <c r="BA2484" t="s">
        <v>76</v>
      </c>
      <c r="BB2484" t="s">
        <v>138</v>
      </c>
      <c r="BC2484">
        <v>14</v>
      </c>
      <c r="BD2484" t="s">
        <v>157</v>
      </c>
      <c r="BE2484">
        <v>6</v>
      </c>
      <c r="BF2484" t="s">
        <v>112</v>
      </c>
      <c r="BG2484" t="s">
        <v>158</v>
      </c>
      <c r="BH2484">
        <v>365243</v>
      </c>
      <c r="BI2484">
        <v>-321</v>
      </c>
      <c r="BJ2484">
        <v>-171</v>
      </c>
      <c r="BK2484">
        <v>-231</v>
      </c>
      <c r="BL2484">
        <v>-223</v>
      </c>
      <c r="BM2484">
        <v>0</v>
      </c>
    </row>
    <row r="2485" spans="1:65" x14ac:dyDescent="0.3">
      <c r="A2485">
        <v>121417</v>
      </c>
      <c r="B2485">
        <v>0</v>
      </c>
      <c r="C2485" t="s">
        <v>65</v>
      </c>
      <c r="D2485" t="s">
        <v>66</v>
      </c>
      <c r="E2485" t="s">
        <v>67</v>
      </c>
      <c r="F2485" t="s">
        <v>68</v>
      </c>
      <c r="G2485">
        <v>0</v>
      </c>
      <c r="H2485">
        <v>189000</v>
      </c>
      <c r="I2485">
        <v>299250</v>
      </c>
      <c r="J2485" t="s">
        <v>69</v>
      </c>
      <c r="K2485" t="s">
        <v>70</v>
      </c>
      <c r="L2485" t="s">
        <v>91</v>
      </c>
      <c r="M2485" t="s">
        <v>72</v>
      </c>
      <c r="N2485">
        <v>1.0031999999999999E-2</v>
      </c>
      <c r="O2485">
        <v>22228</v>
      </c>
      <c r="P2485">
        <v>2937</v>
      </c>
      <c r="Q2485">
        <v>9863</v>
      </c>
      <c r="R2485">
        <v>4303</v>
      </c>
      <c r="S2485">
        <v>2</v>
      </c>
      <c r="T2485">
        <v>2</v>
      </c>
      <c r="U2485" t="s">
        <v>125</v>
      </c>
      <c r="V2485">
        <v>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137</v>
      </c>
      <c r="AD2485">
        <v>1047887</v>
      </c>
      <c r="AE2485" t="s">
        <v>65</v>
      </c>
      <c r="AG2485">
        <v>0</v>
      </c>
      <c r="AH2485">
        <v>0</v>
      </c>
      <c r="AK2485" t="s">
        <v>73</v>
      </c>
      <c r="AL2485">
        <v>9</v>
      </c>
      <c r="AM2485" t="s">
        <v>68</v>
      </c>
      <c r="AN2485">
        <v>1</v>
      </c>
      <c r="AR2485" t="s">
        <v>76</v>
      </c>
      <c r="AS2485" t="s">
        <v>114</v>
      </c>
      <c r="AT2485">
        <v>-334</v>
      </c>
      <c r="AU2485" t="s">
        <v>76</v>
      </c>
      <c r="AV2485" t="s">
        <v>115</v>
      </c>
      <c r="AX2485" t="s">
        <v>81</v>
      </c>
      <c r="AY2485" t="s">
        <v>76</v>
      </c>
      <c r="AZ2485" t="s">
        <v>76</v>
      </c>
      <c r="BA2485" t="s">
        <v>76</v>
      </c>
      <c r="BB2485" t="s">
        <v>121</v>
      </c>
      <c r="BC2485">
        <v>-1</v>
      </c>
      <c r="BD2485" t="s">
        <v>76</v>
      </c>
      <c r="BF2485" t="s">
        <v>76</v>
      </c>
      <c r="BG2485" t="s">
        <v>82</v>
      </c>
    </row>
    <row r="2486" spans="1:65" x14ac:dyDescent="0.3">
      <c r="A2486">
        <v>121420</v>
      </c>
      <c r="B2486">
        <v>0</v>
      </c>
      <c r="C2486" t="s">
        <v>65</v>
      </c>
      <c r="D2486" t="s">
        <v>88</v>
      </c>
      <c r="E2486" t="s">
        <v>67</v>
      </c>
      <c r="F2486" t="s">
        <v>68</v>
      </c>
      <c r="G2486">
        <v>0</v>
      </c>
      <c r="H2486">
        <v>99000</v>
      </c>
      <c r="I2486">
        <v>284400</v>
      </c>
      <c r="J2486" t="s">
        <v>113</v>
      </c>
      <c r="K2486" t="s">
        <v>70</v>
      </c>
      <c r="L2486" t="s">
        <v>91</v>
      </c>
      <c r="M2486" t="s">
        <v>72</v>
      </c>
      <c r="N2486">
        <v>3.2561E-2</v>
      </c>
      <c r="O2486">
        <v>24167</v>
      </c>
      <c r="P2486">
        <v>365243</v>
      </c>
      <c r="Q2486">
        <v>60</v>
      </c>
      <c r="R2486">
        <v>6097</v>
      </c>
      <c r="S2486">
        <v>1</v>
      </c>
      <c r="T2486">
        <v>1</v>
      </c>
      <c r="U2486" t="s">
        <v>125</v>
      </c>
      <c r="V2486">
        <v>14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76</v>
      </c>
      <c r="AD2486">
        <v>2464634</v>
      </c>
      <c r="AE2486" t="s">
        <v>93</v>
      </c>
      <c r="AF2486">
        <v>3956.625</v>
      </c>
      <c r="AG2486">
        <v>27211.5</v>
      </c>
      <c r="AH2486">
        <v>19111.5</v>
      </c>
      <c r="AI2486">
        <v>9000</v>
      </c>
      <c r="AJ2486">
        <v>27211.5</v>
      </c>
      <c r="AK2486" t="s">
        <v>120</v>
      </c>
      <c r="AL2486">
        <v>15</v>
      </c>
      <c r="AM2486" t="s">
        <v>68</v>
      </c>
      <c r="AN2486">
        <v>1</v>
      </c>
      <c r="AO2486">
        <v>0.34867645600000002</v>
      </c>
      <c r="AR2486" t="s">
        <v>79</v>
      </c>
      <c r="AS2486" t="s">
        <v>77</v>
      </c>
      <c r="AT2486">
        <v>-1462</v>
      </c>
      <c r="AU2486" t="s">
        <v>78</v>
      </c>
      <c r="AV2486" t="s">
        <v>79</v>
      </c>
      <c r="AW2486" t="s">
        <v>101</v>
      </c>
      <c r="AX2486" t="s">
        <v>81</v>
      </c>
      <c r="AY2486" t="s">
        <v>124</v>
      </c>
      <c r="AZ2486" t="s">
        <v>96</v>
      </c>
      <c r="BA2486" t="s">
        <v>76</v>
      </c>
      <c r="BB2486" t="s">
        <v>104</v>
      </c>
      <c r="BC2486">
        <v>3135</v>
      </c>
      <c r="BD2486" t="s">
        <v>85</v>
      </c>
      <c r="BE2486">
        <v>6</v>
      </c>
      <c r="BF2486" t="s">
        <v>86</v>
      </c>
      <c r="BG2486" t="s">
        <v>151</v>
      </c>
      <c r="BH2486">
        <v>365243</v>
      </c>
      <c r="BI2486">
        <v>-1431</v>
      </c>
      <c r="BJ2486">
        <v>-1281</v>
      </c>
      <c r="BK2486">
        <v>-1281</v>
      </c>
      <c r="BL2486">
        <v>-1275</v>
      </c>
      <c r="BM2486">
        <v>0</v>
      </c>
    </row>
    <row r="2487" spans="1:65" x14ac:dyDescent="0.3">
      <c r="A2487">
        <v>121426</v>
      </c>
      <c r="B2487">
        <v>0</v>
      </c>
      <c r="C2487" t="s">
        <v>65</v>
      </c>
      <c r="D2487" t="s">
        <v>88</v>
      </c>
      <c r="E2487" t="s">
        <v>67</v>
      </c>
      <c r="F2487" t="s">
        <v>67</v>
      </c>
      <c r="G2487">
        <v>0</v>
      </c>
      <c r="H2487">
        <v>139500</v>
      </c>
      <c r="I2487">
        <v>1350000</v>
      </c>
      <c r="J2487" t="s">
        <v>89</v>
      </c>
      <c r="K2487" t="s">
        <v>70</v>
      </c>
      <c r="L2487" t="s">
        <v>91</v>
      </c>
      <c r="M2487" t="s">
        <v>72</v>
      </c>
      <c r="N2487">
        <v>3.5791999999999997E-2</v>
      </c>
      <c r="O2487">
        <v>20429</v>
      </c>
      <c r="P2487">
        <v>698</v>
      </c>
      <c r="Q2487">
        <v>7047</v>
      </c>
      <c r="R2487">
        <v>2960</v>
      </c>
      <c r="S2487">
        <v>2</v>
      </c>
      <c r="T2487">
        <v>2</v>
      </c>
      <c r="U2487" t="s">
        <v>109</v>
      </c>
      <c r="V2487">
        <v>14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108</v>
      </c>
      <c r="AD2487">
        <v>1837181</v>
      </c>
      <c r="AE2487" t="s">
        <v>93</v>
      </c>
      <c r="AF2487">
        <v>15704.19</v>
      </c>
      <c r="AG2487">
        <v>122791.5</v>
      </c>
      <c r="AH2487">
        <v>133596</v>
      </c>
      <c r="AI2487">
        <v>0</v>
      </c>
      <c r="AJ2487">
        <v>122791.5</v>
      </c>
      <c r="AK2487" t="s">
        <v>73</v>
      </c>
      <c r="AL2487">
        <v>11</v>
      </c>
      <c r="AM2487" t="s">
        <v>68</v>
      </c>
      <c r="AN2487">
        <v>1</v>
      </c>
      <c r="AO2487">
        <v>0</v>
      </c>
      <c r="AR2487" t="s">
        <v>79</v>
      </c>
      <c r="AS2487" t="s">
        <v>77</v>
      </c>
      <c r="AT2487">
        <v>-550</v>
      </c>
      <c r="AU2487" t="s">
        <v>78</v>
      </c>
      <c r="AV2487" t="s">
        <v>79</v>
      </c>
      <c r="AX2487" t="s">
        <v>102</v>
      </c>
      <c r="AY2487" t="s">
        <v>103</v>
      </c>
      <c r="AZ2487" t="s">
        <v>96</v>
      </c>
      <c r="BA2487" t="s">
        <v>76</v>
      </c>
      <c r="BB2487" t="s">
        <v>104</v>
      </c>
      <c r="BC2487">
        <v>4000</v>
      </c>
      <c r="BD2487" t="s">
        <v>85</v>
      </c>
      <c r="BE2487">
        <v>10</v>
      </c>
      <c r="BF2487" t="s">
        <v>147</v>
      </c>
      <c r="BG2487" t="s">
        <v>151</v>
      </c>
      <c r="BH2487">
        <v>365243</v>
      </c>
      <c r="BI2487">
        <v>-519</v>
      </c>
      <c r="BJ2487">
        <v>-249</v>
      </c>
      <c r="BK2487">
        <v>-279</v>
      </c>
      <c r="BL2487">
        <v>-274</v>
      </c>
      <c r="BM2487">
        <v>0</v>
      </c>
    </row>
    <row r="2488" spans="1:65" x14ac:dyDescent="0.3">
      <c r="A2488">
        <v>121428</v>
      </c>
      <c r="B2488">
        <v>0</v>
      </c>
      <c r="C2488" t="s">
        <v>65</v>
      </c>
      <c r="D2488" t="s">
        <v>88</v>
      </c>
      <c r="E2488" t="s">
        <v>67</v>
      </c>
      <c r="F2488" t="s">
        <v>68</v>
      </c>
      <c r="G2488">
        <v>2</v>
      </c>
      <c r="H2488">
        <v>171000</v>
      </c>
      <c r="I2488">
        <v>526500</v>
      </c>
      <c r="J2488" t="s">
        <v>113</v>
      </c>
      <c r="K2488" t="s">
        <v>70</v>
      </c>
      <c r="L2488" t="s">
        <v>91</v>
      </c>
      <c r="M2488" t="s">
        <v>72</v>
      </c>
      <c r="N2488">
        <v>2.8663000000000001E-2</v>
      </c>
      <c r="O2488">
        <v>20584</v>
      </c>
      <c r="P2488">
        <v>365243</v>
      </c>
      <c r="Q2488">
        <v>3457</v>
      </c>
      <c r="R2488">
        <v>3998</v>
      </c>
      <c r="S2488">
        <v>2</v>
      </c>
      <c r="T2488">
        <v>2</v>
      </c>
      <c r="U2488" t="s">
        <v>125</v>
      </c>
      <c r="V2488">
        <v>13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76</v>
      </c>
      <c r="AD2488">
        <v>2427656</v>
      </c>
      <c r="AE2488" t="s">
        <v>93</v>
      </c>
      <c r="AF2488">
        <v>7283.52</v>
      </c>
      <c r="AG2488">
        <v>38430</v>
      </c>
      <c r="AH2488">
        <v>35721</v>
      </c>
      <c r="AI2488">
        <v>4500</v>
      </c>
      <c r="AJ2488">
        <v>38430</v>
      </c>
      <c r="AK2488" t="s">
        <v>120</v>
      </c>
      <c r="AL2488">
        <v>10</v>
      </c>
      <c r="AM2488" t="s">
        <v>68</v>
      </c>
      <c r="AN2488">
        <v>1</v>
      </c>
      <c r="AO2488">
        <v>0.12184950899999999</v>
      </c>
      <c r="AR2488" t="s">
        <v>79</v>
      </c>
      <c r="AS2488" t="s">
        <v>77</v>
      </c>
      <c r="AT2488">
        <v>-930</v>
      </c>
      <c r="AU2488" t="s">
        <v>76</v>
      </c>
      <c r="AV2488" t="s">
        <v>79</v>
      </c>
      <c r="AW2488" t="s">
        <v>110</v>
      </c>
      <c r="AX2488" t="s">
        <v>102</v>
      </c>
      <c r="AY2488" t="s">
        <v>103</v>
      </c>
      <c r="AZ2488" t="s">
        <v>96</v>
      </c>
      <c r="BA2488" t="s">
        <v>76</v>
      </c>
      <c r="BB2488" t="s">
        <v>138</v>
      </c>
      <c r="BC2488">
        <v>100</v>
      </c>
      <c r="BD2488" t="s">
        <v>85</v>
      </c>
      <c r="BE2488">
        <v>6</v>
      </c>
      <c r="BF2488" t="s">
        <v>86</v>
      </c>
      <c r="BG2488" t="s">
        <v>151</v>
      </c>
      <c r="BH2488">
        <v>365243</v>
      </c>
      <c r="BI2488">
        <v>-894</v>
      </c>
      <c r="BJ2488">
        <v>-744</v>
      </c>
      <c r="BK2488">
        <v>-744</v>
      </c>
      <c r="BL2488">
        <v>-737</v>
      </c>
      <c r="BM2488">
        <v>0</v>
      </c>
    </row>
    <row r="2489" spans="1:65" x14ac:dyDescent="0.3">
      <c r="A2489">
        <v>121429</v>
      </c>
      <c r="B2489">
        <v>0</v>
      </c>
      <c r="C2489" t="s">
        <v>65</v>
      </c>
      <c r="D2489" t="s">
        <v>66</v>
      </c>
      <c r="E2489" t="s">
        <v>67</v>
      </c>
      <c r="F2489" t="s">
        <v>67</v>
      </c>
      <c r="G2489">
        <v>2</v>
      </c>
      <c r="H2489">
        <v>607500</v>
      </c>
      <c r="I2489">
        <v>1339884</v>
      </c>
      <c r="J2489" t="s">
        <v>133</v>
      </c>
      <c r="K2489" t="s">
        <v>70</v>
      </c>
      <c r="L2489" t="s">
        <v>91</v>
      </c>
      <c r="M2489" t="s">
        <v>72</v>
      </c>
      <c r="N2489">
        <v>3.5791999999999997E-2</v>
      </c>
      <c r="O2489">
        <v>15774</v>
      </c>
      <c r="P2489">
        <v>7937</v>
      </c>
      <c r="Q2489">
        <v>3911</v>
      </c>
      <c r="R2489">
        <v>4266</v>
      </c>
      <c r="S2489">
        <v>2</v>
      </c>
      <c r="T2489">
        <v>2</v>
      </c>
      <c r="U2489" t="s">
        <v>123</v>
      </c>
      <c r="V2489">
        <v>12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164</v>
      </c>
      <c r="AD2489">
        <v>2579687</v>
      </c>
      <c r="AE2489" t="s">
        <v>65</v>
      </c>
      <c r="AF2489">
        <v>12603.465</v>
      </c>
      <c r="AG2489">
        <v>153000</v>
      </c>
      <c r="AH2489">
        <v>173196</v>
      </c>
      <c r="AI2489">
        <v>0</v>
      </c>
      <c r="AJ2489">
        <v>153000</v>
      </c>
      <c r="AK2489" t="s">
        <v>109</v>
      </c>
      <c r="AL2489">
        <v>14</v>
      </c>
      <c r="AM2489" t="s">
        <v>68</v>
      </c>
      <c r="AN2489">
        <v>1</v>
      </c>
      <c r="AO2489">
        <v>0</v>
      </c>
      <c r="AR2489" t="s">
        <v>76</v>
      </c>
      <c r="AS2489" t="s">
        <v>77</v>
      </c>
      <c r="AT2489">
        <v>-1767</v>
      </c>
      <c r="AU2489" t="s">
        <v>78</v>
      </c>
      <c r="AV2489" t="s">
        <v>79</v>
      </c>
      <c r="AX2489" t="s">
        <v>81</v>
      </c>
      <c r="AY2489" t="s">
        <v>76</v>
      </c>
      <c r="AZ2489" t="s">
        <v>82</v>
      </c>
      <c r="BA2489" t="s">
        <v>116</v>
      </c>
      <c r="BB2489" t="s">
        <v>104</v>
      </c>
      <c r="BC2489">
        <v>-1</v>
      </c>
      <c r="BD2489" t="s">
        <v>85</v>
      </c>
      <c r="BE2489">
        <v>24</v>
      </c>
      <c r="BF2489" t="s">
        <v>86</v>
      </c>
      <c r="BG2489" t="s">
        <v>172</v>
      </c>
      <c r="BH2489">
        <v>365243</v>
      </c>
      <c r="BI2489">
        <v>-1737</v>
      </c>
      <c r="BJ2489">
        <v>-1047</v>
      </c>
      <c r="BK2489">
        <v>-1317</v>
      </c>
      <c r="BL2489">
        <v>-1310</v>
      </c>
      <c r="BM2489">
        <v>1</v>
      </c>
    </row>
    <row r="2490" spans="1:65" x14ac:dyDescent="0.3">
      <c r="A2490">
        <v>121432</v>
      </c>
      <c r="B2490">
        <v>0</v>
      </c>
      <c r="C2490" t="s">
        <v>65</v>
      </c>
      <c r="D2490" t="s">
        <v>66</v>
      </c>
      <c r="E2490" t="s">
        <v>68</v>
      </c>
      <c r="F2490" t="s">
        <v>68</v>
      </c>
      <c r="G2490">
        <v>1</v>
      </c>
      <c r="H2490">
        <v>126000</v>
      </c>
      <c r="I2490">
        <v>225000</v>
      </c>
      <c r="J2490" t="s">
        <v>69</v>
      </c>
      <c r="K2490" t="s">
        <v>70</v>
      </c>
      <c r="L2490" t="s">
        <v>91</v>
      </c>
      <c r="M2490" t="s">
        <v>72</v>
      </c>
      <c r="N2490">
        <v>1.8634000000000001E-2</v>
      </c>
      <c r="O2490">
        <v>14097</v>
      </c>
      <c r="P2490">
        <v>2698</v>
      </c>
      <c r="Q2490">
        <v>4108</v>
      </c>
      <c r="R2490">
        <v>4053</v>
      </c>
      <c r="S2490">
        <v>2</v>
      </c>
      <c r="T2490">
        <v>2</v>
      </c>
      <c r="U2490" t="s">
        <v>125</v>
      </c>
      <c r="V2490">
        <v>15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108</v>
      </c>
      <c r="AD2490">
        <v>1513351</v>
      </c>
      <c r="AE2490" t="s">
        <v>65</v>
      </c>
      <c r="AF2490">
        <v>18692.955000000002</v>
      </c>
      <c r="AG2490">
        <v>180000</v>
      </c>
      <c r="AH2490">
        <v>191880</v>
      </c>
      <c r="AJ2490">
        <v>180000</v>
      </c>
      <c r="AK2490" t="s">
        <v>75</v>
      </c>
      <c r="AL2490">
        <v>15</v>
      </c>
      <c r="AM2490" t="s">
        <v>68</v>
      </c>
      <c r="AN2490">
        <v>1</v>
      </c>
      <c r="AR2490" t="s">
        <v>76</v>
      </c>
      <c r="AS2490" t="s">
        <v>77</v>
      </c>
      <c r="AT2490">
        <v>-868</v>
      </c>
      <c r="AU2490" t="s">
        <v>78</v>
      </c>
      <c r="AV2490" t="s">
        <v>79</v>
      </c>
      <c r="AW2490" t="s">
        <v>101</v>
      </c>
      <c r="AX2490" t="s">
        <v>161</v>
      </c>
      <c r="AY2490" t="s">
        <v>76</v>
      </c>
      <c r="AZ2490" t="s">
        <v>82</v>
      </c>
      <c r="BA2490" t="s">
        <v>83</v>
      </c>
      <c r="BB2490" t="s">
        <v>117</v>
      </c>
      <c r="BC2490">
        <v>4</v>
      </c>
      <c r="BD2490" t="s">
        <v>76</v>
      </c>
      <c r="BE2490">
        <v>12</v>
      </c>
      <c r="BF2490" t="s">
        <v>112</v>
      </c>
      <c r="BG2490" t="s">
        <v>150</v>
      </c>
      <c r="BH2490">
        <v>365243</v>
      </c>
      <c r="BI2490">
        <v>-836</v>
      </c>
      <c r="BJ2490">
        <v>-506</v>
      </c>
      <c r="BK2490">
        <v>-656</v>
      </c>
      <c r="BL2490">
        <v>-653</v>
      </c>
      <c r="BM2490">
        <v>0</v>
      </c>
    </row>
    <row r="2491" spans="1:65" x14ac:dyDescent="0.3">
      <c r="A2491">
        <v>121462</v>
      </c>
      <c r="B2491">
        <v>0</v>
      </c>
      <c r="C2491" t="s">
        <v>65</v>
      </c>
      <c r="D2491" t="s">
        <v>88</v>
      </c>
      <c r="E2491" t="s">
        <v>67</v>
      </c>
      <c r="F2491" t="s">
        <v>67</v>
      </c>
      <c r="G2491">
        <v>1</v>
      </c>
      <c r="H2491">
        <v>225000</v>
      </c>
      <c r="I2491">
        <v>364500</v>
      </c>
      <c r="J2491" t="s">
        <v>89</v>
      </c>
      <c r="K2491" t="s">
        <v>70</v>
      </c>
      <c r="L2491" t="s">
        <v>91</v>
      </c>
      <c r="M2491" t="s">
        <v>72</v>
      </c>
      <c r="N2491">
        <v>2.8663000000000001E-2</v>
      </c>
      <c r="O2491">
        <v>10448</v>
      </c>
      <c r="P2491">
        <v>3392</v>
      </c>
      <c r="Q2491">
        <v>3893</v>
      </c>
      <c r="R2491">
        <v>2495</v>
      </c>
      <c r="S2491">
        <v>2</v>
      </c>
      <c r="T2491">
        <v>2</v>
      </c>
      <c r="U2491" t="s">
        <v>125</v>
      </c>
      <c r="V2491">
        <v>20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 t="s">
        <v>137</v>
      </c>
      <c r="AD2491">
        <v>1221314</v>
      </c>
      <c r="AE2491" t="s">
        <v>99</v>
      </c>
      <c r="AF2491">
        <v>9000</v>
      </c>
      <c r="AG2491">
        <v>180000</v>
      </c>
      <c r="AH2491">
        <v>180000</v>
      </c>
      <c r="AJ2491">
        <v>180000</v>
      </c>
      <c r="AK2491" t="s">
        <v>75</v>
      </c>
      <c r="AL2491">
        <v>11</v>
      </c>
      <c r="AM2491" t="s">
        <v>68</v>
      </c>
      <c r="AN2491">
        <v>1</v>
      </c>
      <c r="AR2491" t="s">
        <v>79</v>
      </c>
      <c r="AS2491" t="s">
        <v>77</v>
      </c>
      <c r="AT2491">
        <v>-334</v>
      </c>
      <c r="AU2491" t="s">
        <v>76</v>
      </c>
      <c r="AV2491" t="s">
        <v>79</v>
      </c>
      <c r="AW2491" t="s">
        <v>80</v>
      </c>
      <c r="AX2491" t="s">
        <v>102</v>
      </c>
      <c r="AY2491" t="s">
        <v>76</v>
      </c>
      <c r="AZ2491" t="s">
        <v>131</v>
      </c>
      <c r="BA2491" t="s">
        <v>83</v>
      </c>
      <c r="BB2491" t="s">
        <v>121</v>
      </c>
      <c r="BC2491">
        <v>0</v>
      </c>
      <c r="BD2491" t="s">
        <v>76</v>
      </c>
      <c r="BE2491">
        <v>0</v>
      </c>
      <c r="BF2491" t="s">
        <v>76</v>
      </c>
      <c r="BG2491" t="s">
        <v>132</v>
      </c>
      <c r="BH2491">
        <v>-332</v>
      </c>
      <c r="BI2491">
        <v>-284</v>
      </c>
      <c r="BJ2491">
        <v>365243</v>
      </c>
      <c r="BK2491">
        <v>365243</v>
      </c>
      <c r="BL2491">
        <v>365243</v>
      </c>
      <c r="BM2491">
        <v>0</v>
      </c>
    </row>
    <row r="2492" spans="1:65" x14ac:dyDescent="0.3">
      <c r="A2492">
        <v>121470</v>
      </c>
      <c r="B2492">
        <v>0</v>
      </c>
      <c r="C2492" t="s">
        <v>65</v>
      </c>
      <c r="D2492" t="s">
        <v>66</v>
      </c>
      <c r="E2492" t="s">
        <v>68</v>
      </c>
      <c r="F2492" t="s">
        <v>68</v>
      </c>
      <c r="G2492">
        <v>2</v>
      </c>
      <c r="H2492">
        <v>135000</v>
      </c>
      <c r="I2492">
        <v>390960</v>
      </c>
      <c r="J2492" t="s">
        <v>89</v>
      </c>
      <c r="K2492" t="s">
        <v>70</v>
      </c>
      <c r="L2492" t="s">
        <v>91</v>
      </c>
      <c r="M2492" t="s">
        <v>72</v>
      </c>
      <c r="N2492">
        <v>1.0500000000000001E-2</v>
      </c>
      <c r="O2492">
        <v>11776</v>
      </c>
      <c r="P2492">
        <v>1376</v>
      </c>
      <c r="Q2492">
        <v>2815</v>
      </c>
      <c r="R2492">
        <v>3856</v>
      </c>
      <c r="S2492">
        <v>3</v>
      </c>
      <c r="T2492">
        <v>3</v>
      </c>
      <c r="U2492" t="s">
        <v>73</v>
      </c>
      <c r="V2492">
        <v>15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108</v>
      </c>
      <c r="AD2492">
        <v>1893480</v>
      </c>
      <c r="AE2492" t="s">
        <v>99</v>
      </c>
      <c r="AG2492">
        <v>0</v>
      </c>
      <c r="AH2492">
        <v>0</v>
      </c>
      <c r="AK2492" t="s">
        <v>109</v>
      </c>
      <c r="AL2492">
        <v>10</v>
      </c>
      <c r="AM2492" t="s">
        <v>68</v>
      </c>
      <c r="AN2492">
        <v>1</v>
      </c>
      <c r="AR2492" t="s">
        <v>79</v>
      </c>
      <c r="AS2492" t="s">
        <v>129</v>
      </c>
      <c r="AT2492">
        <v>-153</v>
      </c>
      <c r="AU2492" t="s">
        <v>76</v>
      </c>
      <c r="AV2492" t="s">
        <v>79</v>
      </c>
      <c r="AX2492" t="s">
        <v>81</v>
      </c>
      <c r="AY2492" t="s">
        <v>76</v>
      </c>
      <c r="AZ2492" t="s">
        <v>76</v>
      </c>
      <c r="BA2492" t="s">
        <v>76</v>
      </c>
      <c r="BB2492" t="s">
        <v>121</v>
      </c>
      <c r="BC2492">
        <v>-1</v>
      </c>
      <c r="BD2492" t="s">
        <v>76</v>
      </c>
      <c r="BF2492" t="s">
        <v>76</v>
      </c>
      <c r="BG2492" t="s">
        <v>132</v>
      </c>
    </row>
    <row r="2493" spans="1:65" x14ac:dyDescent="0.3">
      <c r="A2493">
        <v>121474</v>
      </c>
      <c r="B2493">
        <v>0</v>
      </c>
      <c r="C2493" t="s">
        <v>65</v>
      </c>
      <c r="D2493" t="s">
        <v>66</v>
      </c>
      <c r="E2493" t="s">
        <v>67</v>
      </c>
      <c r="F2493" t="s">
        <v>68</v>
      </c>
      <c r="G2493">
        <v>0</v>
      </c>
      <c r="H2493">
        <v>157500</v>
      </c>
      <c r="I2493">
        <v>826110</v>
      </c>
      <c r="J2493" t="s">
        <v>69</v>
      </c>
      <c r="K2493" t="s">
        <v>70</v>
      </c>
      <c r="L2493" t="s">
        <v>71</v>
      </c>
      <c r="M2493" t="s">
        <v>72</v>
      </c>
      <c r="N2493">
        <v>2.506E-3</v>
      </c>
      <c r="O2493">
        <v>17925</v>
      </c>
      <c r="P2493">
        <v>3680</v>
      </c>
      <c r="Q2493">
        <v>10147</v>
      </c>
      <c r="R2493">
        <v>783</v>
      </c>
      <c r="S2493">
        <v>2</v>
      </c>
      <c r="T2493">
        <v>2</v>
      </c>
      <c r="U2493" t="s">
        <v>120</v>
      </c>
      <c r="V2493">
        <v>4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 t="s">
        <v>135</v>
      </c>
      <c r="AD2493">
        <v>2471208</v>
      </c>
      <c r="AE2493" t="s">
        <v>99</v>
      </c>
      <c r="AG2493">
        <v>0</v>
      </c>
      <c r="AH2493">
        <v>0</v>
      </c>
      <c r="AK2493" t="s">
        <v>125</v>
      </c>
      <c r="AL2493">
        <v>4</v>
      </c>
      <c r="AM2493" t="s">
        <v>68</v>
      </c>
      <c r="AN2493">
        <v>1</v>
      </c>
      <c r="AR2493" t="s">
        <v>79</v>
      </c>
      <c r="AS2493" t="s">
        <v>114</v>
      </c>
      <c r="AT2493">
        <v>-645</v>
      </c>
      <c r="AU2493" t="s">
        <v>76</v>
      </c>
      <c r="AV2493" t="s">
        <v>76</v>
      </c>
      <c r="AX2493" t="s">
        <v>102</v>
      </c>
      <c r="AY2493" t="s">
        <v>76</v>
      </c>
      <c r="AZ2493" t="s">
        <v>76</v>
      </c>
      <c r="BA2493" t="s">
        <v>76</v>
      </c>
      <c r="BB2493" t="s">
        <v>117</v>
      </c>
      <c r="BC2493">
        <v>3</v>
      </c>
      <c r="BD2493" t="s">
        <v>76</v>
      </c>
      <c r="BF2493" t="s">
        <v>76</v>
      </c>
      <c r="BG2493" t="s">
        <v>132</v>
      </c>
    </row>
    <row r="2494" spans="1:65" x14ac:dyDescent="0.3">
      <c r="A2494">
        <v>121480</v>
      </c>
      <c r="B2494">
        <v>1</v>
      </c>
      <c r="C2494" t="s">
        <v>65</v>
      </c>
      <c r="D2494" t="s">
        <v>66</v>
      </c>
      <c r="E2494" t="s">
        <v>68</v>
      </c>
      <c r="F2494" t="s">
        <v>68</v>
      </c>
      <c r="G2494">
        <v>0</v>
      </c>
      <c r="H2494">
        <v>157500</v>
      </c>
      <c r="I2494">
        <v>675000</v>
      </c>
      <c r="J2494" t="s">
        <v>69</v>
      </c>
      <c r="K2494" t="s">
        <v>186</v>
      </c>
      <c r="L2494" t="s">
        <v>119</v>
      </c>
      <c r="M2494" t="s">
        <v>72</v>
      </c>
      <c r="N2494">
        <v>1.8208999999999999E-2</v>
      </c>
      <c r="O2494">
        <v>20945</v>
      </c>
      <c r="P2494">
        <v>430</v>
      </c>
      <c r="Q2494">
        <v>13258</v>
      </c>
      <c r="R2494">
        <v>4256</v>
      </c>
      <c r="S2494">
        <v>3</v>
      </c>
      <c r="T2494">
        <v>3</v>
      </c>
      <c r="U2494" t="s">
        <v>125</v>
      </c>
      <c r="V2494">
        <v>8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 t="s">
        <v>92</v>
      </c>
      <c r="AD2494">
        <v>2242840</v>
      </c>
      <c r="AE2494" t="s">
        <v>93</v>
      </c>
      <c r="AF2494">
        <v>5001.4350000000004</v>
      </c>
      <c r="AG2494">
        <v>91660.5</v>
      </c>
      <c r="AH2494">
        <v>111019.5</v>
      </c>
      <c r="AI2494">
        <v>0</v>
      </c>
      <c r="AJ2494">
        <v>91660.5</v>
      </c>
      <c r="AK2494" t="s">
        <v>73</v>
      </c>
      <c r="AL2494">
        <v>7</v>
      </c>
      <c r="AM2494" t="s">
        <v>68</v>
      </c>
      <c r="AN2494">
        <v>1</v>
      </c>
      <c r="AO2494">
        <v>0</v>
      </c>
      <c r="AR2494" t="s">
        <v>79</v>
      </c>
      <c r="AS2494" t="s">
        <v>77</v>
      </c>
      <c r="AT2494">
        <v>-334</v>
      </c>
      <c r="AU2494" t="s">
        <v>78</v>
      </c>
      <c r="AV2494" t="s">
        <v>79</v>
      </c>
      <c r="AX2494" t="s">
        <v>102</v>
      </c>
      <c r="AY2494" t="s">
        <v>95</v>
      </c>
      <c r="AZ2494" t="s">
        <v>96</v>
      </c>
      <c r="BA2494" t="s">
        <v>76</v>
      </c>
      <c r="BB2494" t="s">
        <v>84</v>
      </c>
      <c r="BC2494">
        <v>80</v>
      </c>
      <c r="BD2494" t="s">
        <v>85</v>
      </c>
      <c r="BE2494">
        <v>24</v>
      </c>
      <c r="BF2494" t="s">
        <v>97</v>
      </c>
      <c r="BG2494" t="s">
        <v>98</v>
      </c>
      <c r="BH2494">
        <v>365243</v>
      </c>
      <c r="BI2494">
        <v>-303</v>
      </c>
      <c r="BJ2494">
        <v>387</v>
      </c>
      <c r="BK2494">
        <v>365243</v>
      </c>
      <c r="BL2494">
        <v>365243</v>
      </c>
      <c r="BM2494">
        <v>0</v>
      </c>
    </row>
    <row r="2495" spans="1:65" x14ac:dyDescent="0.3">
      <c r="A2495">
        <v>121506</v>
      </c>
      <c r="B2495">
        <v>0</v>
      </c>
      <c r="C2495" t="s">
        <v>65</v>
      </c>
      <c r="D2495" t="s">
        <v>88</v>
      </c>
      <c r="E2495" t="s">
        <v>67</v>
      </c>
      <c r="F2495" t="s">
        <v>67</v>
      </c>
      <c r="G2495">
        <v>0</v>
      </c>
      <c r="H2495">
        <v>315000</v>
      </c>
      <c r="I2495">
        <v>1471333.5</v>
      </c>
      <c r="J2495" t="s">
        <v>89</v>
      </c>
      <c r="K2495" t="s">
        <v>90</v>
      </c>
      <c r="L2495" t="s">
        <v>91</v>
      </c>
      <c r="M2495" t="s">
        <v>142</v>
      </c>
      <c r="N2495">
        <v>1.1657000000000001E-2</v>
      </c>
      <c r="O2495">
        <v>14996</v>
      </c>
      <c r="P2495">
        <v>3303</v>
      </c>
      <c r="Q2495">
        <v>421</v>
      </c>
      <c r="R2495">
        <v>1887</v>
      </c>
      <c r="S2495">
        <v>1</v>
      </c>
      <c r="T2495">
        <v>1</v>
      </c>
      <c r="U2495" t="s">
        <v>120</v>
      </c>
      <c r="V2495">
        <v>11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 t="s">
        <v>143</v>
      </c>
      <c r="AD2495">
        <v>1504084</v>
      </c>
      <c r="AE2495" t="s">
        <v>65</v>
      </c>
      <c r="AF2495">
        <v>41455.125</v>
      </c>
      <c r="AG2495">
        <v>900000</v>
      </c>
      <c r="AH2495">
        <v>978408</v>
      </c>
      <c r="AJ2495">
        <v>900000</v>
      </c>
      <c r="AK2495" t="s">
        <v>73</v>
      </c>
      <c r="AL2495">
        <v>17</v>
      </c>
      <c r="AM2495" t="s">
        <v>68</v>
      </c>
      <c r="AN2495">
        <v>1</v>
      </c>
      <c r="AR2495" t="s">
        <v>76</v>
      </c>
      <c r="AS2495" t="s">
        <v>77</v>
      </c>
      <c r="AT2495">
        <v>-440</v>
      </c>
      <c r="AU2495" t="s">
        <v>78</v>
      </c>
      <c r="AV2495" t="s">
        <v>79</v>
      </c>
      <c r="AX2495" t="s">
        <v>81</v>
      </c>
      <c r="AY2495" t="s">
        <v>76</v>
      </c>
      <c r="AZ2495" t="s">
        <v>82</v>
      </c>
      <c r="BA2495" t="s">
        <v>116</v>
      </c>
      <c r="BB2495" t="s">
        <v>121</v>
      </c>
      <c r="BC2495">
        <v>-1</v>
      </c>
      <c r="BD2495" t="s">
        <v>76</v>
      </c>
      <c r="BE2495">
        <v>36</v>
      </c>
      <c r="BF2495" t="s">
        <v>112</v>
      </c>
      <c r="BG2495" t="s">
        <v>118</v>
      </c>
      <c r="BH2495">
        <v>365243</v>
      </c>
      <c r="BI2495">
        <v>-410</v>
      </c>
      <c r="BJ2495">
        <v>640</v>
      </c>
      <c r="BK2495">
        <v>-260</v>
      </c>
      <c r="BL2495">
        <v>-255</v>
      </c>
      <c r="BM2495">
        <v>1</v>
      </c>
    </row>
    <row r="2496" spans="1:65" x14ac:dyDescent="0.3">
      <c r="A2496">
        <v>121510</v>
      </c>
      <c r="B2496">
        <v>0</v>
      </c>
      <c r="C2496" t="s">
        <v>65</v>
      </c>
      <c r="D2496" t="s">
        <v>66</v>
      </c>
      <c r="E2496" t="s">
        <v>68</v>
      </c>
      <c r="F2496" t="s">
        <v>68</v>
      </c>
      <c r="G2496">
        <v>0</v>
      </c>
      <c r="H2496">
        <v>180000</v>
      </c>
      <c r="I2496">
        <v>1200744</v>
      </c>
      <c r="J2496" t="s">
        <v>89</v>
      </c>
      <c r="K2496" t="s">
        <v>70</v>
      </c>
      <c r="L2496" t="s">
        <v>91</v>
      </c>
      <c r="M2496" t="s">
        <v>169</v>
      </c>
      <c r="N2496">
        <v>1.1657000000000001E-2</v>
      </c>
      <c r="O2496">
        <v>14330</v>
      </c>
      <c r="P2496">
        <v>466</v>
      </c>
      <c r="Q2496">
        <v>8447</v>
      </c>
      <c r="R2496">
        <v>4962</v>
      </c>
      <c r="S2496">
        <v>1</v>
      </c>
      <c r="T2496">
        <v>1</v>
      </c>
      <c r="U2496" t="s">
        <v>120</v>
      </c>
      <c r="V2496">
        <v>10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1</v>
      </c>
      <c r="AC2496" t="s">
        <v>92</v>
      </c>
      <c r="AD2496">
        <v>1889817</v>
      </c>
      <c r="AE2496" t="s">
        <v>65</v>
      </c>
      <c r="AF2496">
        <v>21744.45</v>
      </c>
      <c r="AG2496">
        <v>202500</v>
      </c>
      <c r="AH2496">
        <v>202500</v>
      </c>
      <c r="AI2496">
        <v>0</v>
      </c>
      <c r="AJ2496">
        <v>202500</v>
      </c>
      <c r="AK2496" t="s">
        <v>125</v>
      </c>
      <c r="AL2496">
        <v>15</v>
      </c>
      <c r="AM2496" t="s">
        <v>68</v>
      </c>
      <c r="AN2496">
        <v>1</v>
      </c>
      <c r="AO2496">
        <v>0</v>
      </c>
      <c r="AR2496" t="s">
        <v>76</v>
      </c>
      <c r="AS2496" t="s">
        <v>77</v>
      </c>
      <c r="AT2496">
        <v>-2507</v>
      </c>
      <c r="AU2496" t="s">
        <v>76</v>
      </c>
      <c r="AV2496" t="s">
        <v>79</v>
      </c>
      <c r="AX2496" t="s">
        <v>81</v>
      </c>
      <c r="AY2496" t="s">
        <v>76</v>
      </c>
      <c r="AZ2496" t="s">
        <v>82</v>
      </c>
      <c r="BA2496" t="s">
        <v>116</v>
      </c>
      <c r="BB2496" t="s">
        <v>104</v>
      </c>
      <c r="BC2496">
        <v>-1</v>
      </c>
      <c r="BD2496" t="s">
        <v>85</v>
      </c>
      <c r="BE2496">
        <v>12</v>
      </c>
      <c r="BF2496" t="s">
        <v>147</v>
      </c>
      <c r="BG2496" t="s">
        <v>196</v>
      </c>
      <c r="BH2496">
        <v>365243</v>
      </c>
      <c r="BI2496">
        <v>-2477</v>
      </c>
      <c r="BJ2496">
        <v>-2147</v>
      </c>
      <c r="BK2496">
        <v>-2177</v>
      </c>
      <c r="BL2496">
        <v>-2159</v>
      </c>
      <c r="BM2496">
        <v>0</v>
      </c>
    </row>
    <row r="2497" spans="1:65" x14ac:dyDescent="0.3">
      <c r="A2497">
        <v>121521</v>
      </c>
      <c r="B2497">
        <v>0</v>
      </c>
      <c r="C2497" t="s">
        <v>65</v>
      </c>
      <c r="D2497" t="s">
        <v>66</v>
      </c>
      <c r="E2497" t="s">
        <v>68</v>
      </c>
      <c r="F2497" t="s">
        <v>68</v>
      </c>
      <c r="G2497">
        <v>0</v>
      </c>
      <c r="H2497">
        <v>225000</v>
      </c>
      <c r="I2497">
        <v>539100</v>
      </c>
      <c r="J2497" t="s">
        <v>69</v>
      </c>
      <c r="K2497" t="s">
        <v>70</v>
      </c>
      <c r="L2497" t="s">
        <v>91</v>
      </c>
      <c r="M2497" t="s">
        <v>72</v>
      </c>
      <c r="N2497">
        <v>9.5490000000000002E-3</v>
      </c>
      <c r="O2497">
        <v>18101</v>
      </c>
      <c r="P2497">
        <v>1430</v>
      </c>
      <c r="Q2497">
        <v>8355</v>
      </c>
      <c r="R2497">
        <v>1587</v>
      </c>
      <c r="S2497">
        <v>2</v>
      </c>
      <c r="T2497">
        <v>2</v>
      </c>
      <c r="U2497" t="s">
        <v>125</v>
      </c>
      <c r="V2497">
        <v>15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0</v>
      </c>
      <c r="AC2497" t="s">
        <v>108</v>
      </c>
      <c r="AD2497">
        <v>2610882</v>
      </c>
      <c r="AE2497" t="s">
        <v>93</v>
      </c>
      <c r="AF2497">
        <v>8883.4950000000008</v>
      </c>
      <c r="AG2497">
        <v>142843.5</v>
      </c>
      <c r="AH2497">
        <v>158917.5</v>
      </c>
      <c r="AI2497">
        <v>7200</v>
      </c>
      <c r="AJ2497">
        <v>142843.5</v>
      </c>
      <c r="AK2497" t="s">
        <v>73</v>
      </c>
      <c r="AL2497">
        <v>10</v>
      </c>
      <c r="AM2497" t="s">
        <v>68</v>
      </c>
      <c r="AN2497">
        <v>1</v>
      </c>
      <c r="AO2497">
        <v>4.7204265000000002E-2</v>
      </c>
      <c r="AR2497" t="s">
        <v>79</v>
      </c>
      <c r="AS2497" t="s">
        <v>77</v>
      </c>
      <c r="AT2497">
        <v>-936</v>
      </c>
      <c r="AU2497" t="s">
        <v>78</v>
      </c>
      <c r="AV2497" t="s">
        <v>79</v>
      </c>
      <c r="AW2497" t="s">
        <v>80</v>
      </c>
      <c r="AX2497" t="s">
        <v>81</v>
      </c>
      <c r="AY2497" t="s">
        <v>111</v>
      </c>
      <c r="AZ2497" t="s">
        <v>96</v>
      </c>
      <c r="BA2497" t="s">
        <v>76</v>
      </c>
      <c r="BB2497" t="s">
        <v>104</v>
      </c>
      <c r="BC2497">
        <v>2200</v>
      </c>
      <c r="BD2497" t="s">
        <v>85</v>
      </c>
      <c r="BE2497">
        <v>24</v>
      </c>
      <c r="BF2497" t="s">
        <v>147</v>
      </c>
      <c r="BG2497" t="s">
        <v>151</v>
      </c>
      <c r="BH2497">
        <v>365243</v>
      </c>
      <c r="BI2497">
        <v>-905</v>
      </c>
      <c r="BJ2497">
        <v>-215</v>
      </c>
      <c r="BK2497">
        <v>-215</v>
      </c>
      <c r="BL2497">
        <v>-212</v>
      </c>
      <c r="BM2497">
        <v>0</v>
      </c>
    </row>
    <row r="2498" spans="1:65" x14ac:dyDescent="0.3">
      <c r="A2498">
        <v>121523</v>
      </c>
      <c r="B2498">
        <v>0</v>
      </c>
      <c r="C2498" t="s">
        <v>65</v>
      </c>
      <c r="D2498" t="s">
        <v>88</v>
      </c>
      <c r="E2498" t="s">
        <v>67</v>
      </c>
      <c r="F2498" t="s">
        <v>68</v>
      </c>
      <c r="G2498">
        <v>0</v>
      </c>
      <c r="H2498">
        <v>157500</v>
      </c>
      <c r="I2498">
        <v>911079</v>
      </c>
      <c r="J2498" t="s">
        <v>133</v>
      </c>
      <c r="K2498" t="s">
        <v>90</v>
      </c>
      <c r="L2498" t="s">
        <v>139</v>
      </c>
      <c r="M2498" t="s">
        <v>72</v>
      </c>
      <c r="N2498">
        <v>1.6611999999999998E-2</v>
      </c>
      <c r="O2498">
        <v>17996</v>
      </c>
      <c r="P2498">
        <v>1505</v>
      </c>
      <c r="Q2498">
        <v>12092</v>
      </c>
      <c r="R2498">
        <v>1554</v>
      </c>
      <c r="S2498">
        <v>2</v>
      </c>
      <c r="T2498">
        <v>2</v>
      </c>
      <c r="U2498" t="s">
        <v>73</v>
      </c>
      <c r="V2498">
        <v>13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134</v>
      </c>
      <c r="AD2498">
        <v>1288940</v>
      </c>
      <c r="AE2498" t="s">
        <v>93</v>
      </c>
      <c r="AF2498">
        <v>6106.4549999999999</v>
      </c>
      <c r="AG2498">
        <v>108940.5</v>
      </c>
      <c r="AH2498">
        <v>131949</v>
      </c>
      <c r="AI2498">
        <v>0</v>
      </c>
      <c r="AJ2498">
        <v>108940.5</v>
      </c>
      <c r="AK2498" t="s">
        <v>109</v>
      </c>
      <c r="AL2498">
        <v>15</v>
      </c>
      <c r="AM2498" t="s">
        <v>68</v>
      </c>
      <c r="AN2498">
        <v>1</v>
      </c>
      <c r="AO2498">
        <v>0</v>
      </c>
      <c r="AR2498" t="s">
        <v>79</v>
      </c>
      <c r="AS2498" t="s">
        <v>77</v>
      </c>
      <c r="AT2498">
        <v>-916</v>
      </c>
      <c r="AU2498" t="s">
        <v>78</v>
      </c>
      <c r="AV2498" t="s">
        <v>79</v>
      </c>
      <c r="AW2498" t="s">
        <v>101</v>
      </c>
      <c r="AX2498" t="s">
        <v>81</v>
      </c>
      <c r="AY2498" t="s">
        <v>111</v>
      </c>
      <c r="AZ2498" t="s">
        <v>96</v>
      </c>
      <c r="BA2498" t="s">
        <v>76</v>
      </c>
      <c r="BB2498" t="s">
        <v>104</v>
      </c>
      <c r="BC2498">
        <v>1500</v>
      </c>
      <c r="BD2498" t="s">
        <v>85</v>
      </c>
      <c r="BE2498">
        <v>24</v>
      </c>
      <c r="BF2498" t="s">
        <v>97</v>
      </c>
      <c r="BG2498" t="s">
        <v>98</v>
      </c>
      <c r="BH2498">
        <v>365243</v>
      </c>
      <c r="BI2498">
        <v>-885</v>
      </c>
      <c r="BJ2498">
        <v>-195</v>
      </c>
      <c r="BK2498">
        <v>-315</v>
      </c>
      <c r="BL2498">
        <v>-305</v>
      </c>
      <c r="BM2498">
        <v>0</v>
      </c>
    </row>
    <row r="2499" spans="1:65" x14ac:dyDescent="0.3">
      <c r="A2499">
        <v>121549</v>
      </c>
      <c r="B2499">
        <v>0</v>
      </c>
      <c r="C2499" t="s">
        <v>65</v>
      </c>
      <c r="D2499" t="s">
        <v>88</v>
      </c>
      <c r="E2499" t="s">
        <v>67</v>
      </c>
      <c r="F2499" t="s">
        <v>67</v>
      </c>
      <c r="G2499">
        <v>0</v>
      </c>
      <c r="H2499">
        <v>166500</v>
      </c>
      <c r="I2499">
        <v>271066.5</v>
      </c>
      <c r="J2499" t="s">
        <v>133</v>
      </c>
      <c r="K2499" t="s">
        <v>70</v>
      </c>
      <c r="L2499" t="s">
        <v>140</v>
      </c>
      <c r="M2499" t="s">
        <v>169</v>
      </c>
      <c r="N2499">
        <v>7.0200000000000002E-3</v>
      </c>
      <c r="O2499">
        <v>17205</v>
      </c>
      <c r="P2499">
        <v>829</v>
      </c>
      <c r="Q2499">
        <v>8754</v>
      </c>
      <c r="R2499">
        <v>753</v>
      </c>
      <c r="S2499">
        <v>2</v>
      </c>
      <c r="T2499">
        <v>2</v>
      </c>
      <c r="U2499" t="s">
        <v>123</v>
      </c>
      <c r="V2499">
        <v>16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100</v>
      </c>
      <c r="AD2499">
        <v>2039045</v>
      </c>
      <c r="AE2499" t="s">
        <v>93</v>
      </c>
      <c r="AF2499">
        <v>3658.86</v>
      </c>
      <c r="AG2499">
        <v>27535.5</v>
      </c>
      <c r="AH2499">
        <v>26824.5</v>
      </c>
      <c r="AI2499">
        <v>2754</v>
      </c>
      <c r="AJ2499">
        <v>27535.5</v>
      </c>
      <c r="AK2499" t="s">
        <v>120</v>
      </c>
      <c r="AL2499">
        <v>14</v>
      </c>
      <c r="AM2499" t="s">
        <v>68</v>
      </c>
      <c r="AN2499">
        <v>1</v>
      </c>
      <c r="AO2499">
        <v>0.10140326099999999</v>
      </c>
      <c r="AR2499" t="s">
        <v>79</v>
      </c>
      <c r="AS2499" t="s">
        <v>77</v>
      </c>
      <c r="AT2499">
        <v>-2077</v>
      </c>
      <c r="AU2499" t="s">
        <v>78</v>
      </c>
      <c r="AV2499" t="s">
        <v>79</v>
      </c>
      <c r="AW2499" t="s">
        <v>101</v>
      </c>
      <c r="AX2499" t="s">
        <v>102</v>
      </c>
      <c r="AY2499" t="s">
        <v>124</v>
      </c>
      <c r="AZ2499" t="s">
        <v>96</v>
      </c>
      <c r="BA2499" t="s">
        <v>76</v>
      </c>
      <c r="BB2499" t="s">
        <v>104</v>
      </c>
      <c r="BC2499">
        <v>90</v>
      </c>
      <c r="BD2499" t="s">
        <v>105</v>
      </c>
      <c r="BE2499">
        <v>10</v>
      </c>
      <c r="BF2499" t="s">
        <v>86</v>
      </c>
      <c r="BG2499" t="s">
        <v>106</v>
      </c>
      <c r="BH2499">
        <v>365243</v>
      </c>
      <c r="BI2499">
        <v>-2042</v>
      </c>
      <c r="BJ2499">
        <v>-1772</v>
      </c>
      <c r="BK2499">
        <v>-1772</v>
      </c>
      <c r="BL2499">
        <v>-1765</v>
      </c>
      <c r="BM2499">
        <v>0</v>
      </c>
    </row>
    <row r="2500" spans="1:65" x14ac:dyDescent="0.3">
      <c r="A2500">
        <v>121558</v>
      </c>
      <c r="B2500">
        <v>0</v>
      </c>
      <c r="C2500" t="s">
        <v>65</v>
      </c>
      <c r="D2500" t="s">
        <v>88</v>
      </c>
      <c r="E2500" t="s">
        <v>67</v>
      </c>
      <c r="F2500" t="s">
        <v>67</v>
      </c>
      <c r="G2500">
        <v>0</v>
      </c>
      <c r="H2500">
        <v>225000</v>
      </c>
      <c r="I2500">
        <v>103140</v>
      </c>
      <c r="J2500" t="s">
        <v>89</v>
      </c>
      <c r="K2500" t="s">
        <v>70</v>
      </c>
      <c r="L2500" t="s">
        <v>91</v>
      </c>
      <c r="M2500" t="s">
        <v>169</v>
      </c>
      <c r="N2500">
        <v>7.2508000000000003E-2</v>
      </c>
      <c r="O2500">
        <v>20422</v>
      </c>
      <c r="P2500">
        <v>9916</v>
      </c>
      <c r="Q2500">
        <v>10333</v>
      </c>
      <c r="R2500">
        <v>3975</v>
      </c>
      <c r="S2500">
        <v>1</v>
      </c>
      <c r="T2500">
        <v>1</v>
      </c>
      <c r="U2500" t="s">
        <v>120</v>
      </c>
      <c r="V2500">
        <v>10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174</v>
      </c>
      <c r="AD2500">
        <v>1350859</v>
      </c>
      <c r="AE2500" t="s">
        <v>99</v>
      </c>
      <c r="AF2500">
        <v>18000</v>
      </c>
      <c r="AG2500">
        <v>0</v>
      </c>
      <c r="AH2500">
        <v>360000</v>
      </c>
      <c r="AK2500" t="s">
        <v>123</v>
      </c>
      <c r="AL2500">
        <v>18</v>
      </c>
      <c r="AM2500" t="s">
        <v>68</v>
      </c>
      <c r="AN2500">
        <v>1</v>
      </c>
      <c r="AR2500" t="s">
        <v>79</v>
      </c>
      <c r="AS2500" t="s">
        <v>77</v>
      </c>
      <c r="AT2500">
        <v>-667</v>
      </c>
      <c r="AU2500" t="s">
        <v>76</v>
      </c>
      <c r="AV2500" t="s">
        <v>79</v>
      </c>
      <c r="AX2500" t="s">
        <v>102</v>
      </c>
      <c r="AY2500" t="s">
        <v>76</v>
      </c>
      <c r="AZ2500" t="s">
        <v>131</v>
      </c>
      <c r="BA2500" t="s">
        <v>116</v>
      </c>
      <c r="BB2500" t="s">
        <v>121</v>
      </c>
      <c r="BC2500">
        <v>-1</v>
      </c>
      <c r="BD2500" t="s">
        <v>76</v>
      </c>
      <c r="BE2500">
        <v>0</v>
      </c>
      <c r="BF2500" t="s">
        <v>76</v>
      </c>
      <c r="BG2500" t="s">
        <v>160</v>
      </c>
      <c r="BH2500">
        <v>-663</v>
      </c>
      <c r="BI2500">
        <v>-619</v>
      </c>
      <c r="BJ2500">
        <v>365243</v>
      </c>
      <c r="BK2500">
        <v>365243</v>
      </c>
      <c r="BL2500">
        <v>365243</v>
      </c>
      <c r="BM2500">
        <v>0</v>
      </c>
    </row>
    <row r="2501" spans="1:65" x14ac:dyDescent="0.3">
      <c r="A2501">
        <v>121561</v>
      </c>
      <c r="B2501">
        <v>0</v>
      </c>
      <c r="C2501" t="s">
        <v>65</v>
      </c>
      <c r="D2501" t="s">
        <v>88</v>
      </c>
      <c r="E2501" t="s">
        <v>67</v>
      </c>
      <c r="F2501" t="s">
        <v>68</v>
      </c>
      <c r="G2501">
        <v>0</v>
      </c>
      <c r="H2501">
        <v>67500</v>
      </c>
      <c r="I2501">
        <v>450000</v>
      </c>
      <c r="J2501" t="s">
        <v>113</v>
      </c>
      <c r="K2501" t="s">
        <v>70</v>
      </c>
      <c r="L2501" t="s">
        <v>91</v>
      </c>
      <c r="M2501" t="s">
        <v>72</v>
      </c>
      <c r="N2501">
        <v>1.452E-2</v>
      </c>
      <c r="O2501">
        <v>23551</v>
      </c>
      <c r="P2501">
        <v>365243</v>
      </c>
      <c r="Q2501">
        <v>3576</v>
      </c>
      <c r="R2501">
        <v>1820</v>
      </c>
      <c r="S2501">
        <v>2</v>
      </c>
      <c r="T2501">
        <v>2</v>
      </c>
      <c r="U2501" t="s">
        <v>73</v>
      </c>
      <c r="V2501">
        <v>10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 t="s">
        <v>76</v>
      </c>
      <c r="AD2501">
        <v>2112171</v>
      </c>
      <c r="AE2501" t="s">
        <v>65</v>
      </c>
      <c r="AG2501">
        <v>0</v>
      </c>
      <c r="AH2501">
        <v>0</v>
      </c>
      <c r="AK2501" t="s">
        <v>120</v>
      </c>
      <c r="AL2501">
        <v>9</v>
      </c>
      <c r="AM2501" t="s">
        <v>68</v>
      </c>
      <c r="AN2501">
        <v>1</v>
      </c>
      <c r="AR2501" t="s">
        <v>76</v>
      </c>
      <c r="AS2501" t="s">
        <v>129</v>
      </c>
      <c r="AT2501">
        <v>-407</v>
      </c>
      <c r="AU2501" t="s">
        <v>76</v>
      </c>
      <c r="AV2501" t="s">
        <v>79</v>
      </c>
      <c r="AX2501" t="s">
        <v>81</v>
      </c>
      <c r="AY2501" t="s">
        <v>76</v>
      </c>
      <c r="AZ2501" t="s">
        <v>76</v>
      </c>
      <c r="BA2501" t="s">
        <v>76</v>
      </c>
      <c r="BB2501" t="s">
        <v>121</v>
      </c>
      <c r="BC2501">
        <v>-1</v>
      </c>
      <c r="BD2501" t="s">
        <v>76</v>
      </c>
      <c r="BF2501" t="s">
        <v>76</v>
      </c>
      <c r="BG2501" t="s">
        <v>82</v>
      </c>
    </row>
    <row r="2502" spans="1:65" x14ac:dyDescent="0.3">
      <c r="A2502">
        <v>121564</v>
      </c>
      <c r="B2502">
        <v>0</v>
      </c>
      <c r="C2502" t="s">
        <v>65</v>
      </c>
      <c r="D2502" t="s">
        <v>66</v>
      </c>
      <c r="E2502" t="s">
        <v>68</v>
      </c>
      <c r="F2502" t="s">
        <v>68</v>
      </c>
      <c r="G2502">
        <v>0</v>
      </c>
      <c r="H2502">
        <v>202500</v>
      </c>
      <c r="I2502">
        <v>1078200</v>
      </c>
      <c r="J2502" t="s">
        <v>69</v>
      </c>
      <c r="K2502" t="s">
        <v>90</v>
      </c>
      <c r="L2502" t="s">
        <v>91</v>
      </c>
      <c r="M2502" t="s">
        <v>72</v>
      </c>
      <c r="N2502">
        <v>7.0200000000000002E-3</v>
      </c>
      <c r="O2502">
        <v>17585</v>
      </c>
      <c r="P2502">
        <v>3017</v>
      </c>
      <c r="Q2502">
        <v>9858</v>
      </c>
      <c r="R2502">
        <v>1136</v>
      </c>
      <c r="S2502">
        <v>2</v>
      </c>
      <c r="T2502">
        <v>2</v>
      </c>
      <c r="U2502" t="s">
        <v>109</v>
      </c>
      <c r="V2502">
        <v>10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1</v>
      </c>
      <c r="AC2502" t="s">
        <v>92</v>
      </c>
      <c r="AD2502">
        <v>2660356</v>
      </c>
      <c r="AE2502" t="s">
        <v>93</v>
      </c>
      <c r="AF2502">
        <v>4051.8449999999998</v>
      </c>
      <c r="AG2502">
        <v>19705.5</v>
      </c>
      <c r="AH2502">
        <v>19705.5</v>
      </c>
      <c r="AI2502">
        <v>0</v>
      </c>
      <c r="AJ2502">
        <v>19705.5</v>
      </c>
      <c r="AK2502" t="s">
        <v>73</v>
      </c>
      <c r="AL2502">
        <v>16</v>
      </c>
      <c r="AM2502" t="s">
        <v>68</v>
      </c>
      <c r="AN2502">
        <v>1</v>
      </c>
      <c r="AO2502">
        <v>0</v>
      </c>
      <c r="AR2502" t="s">
        <v>79</v>
      </c>
      <c r="AS2502" t="s">
        <v>77</v>
      </c>
      <c r="AT2502">
        <v>-71</v>
      </c>
      <c r="AU2502" t="s">
        <v>76</v>
      </c>
      <c r="AV2502" t="s">
        <v>79</v>
      </c>
      <c r="AX2502" t="s">
        <v>81</v>
      </c>
      <c r="AY2502" t="s">
        <v>124</v>
      </c>
      <c r="AZ2502" t="s">
        <v>96</v>
      </c>
      <c r="BA2502" t="s">
        <v>76</v>
      </c>
      <c r="BB2502" t="s">
        <v>104</v>
      </c>
      <c r="BC2502">
        <v>23</v>
      </c>
      <c r="BD2502" t="s">
        <v>105</v>
      </c>
      <c r="BE2502">
        <v>6</v>
      </c>
      <c r="BF2502" t="s">
        <v>86</v>
      </c>
      <c r="BG2502" t="s">
        <v>106</v>
      </c>
    </row>
    <row r="2503" spans="1:65" x14ac:dyDescent="0.3">
      <c r="A2503">
        <v>121564</v>
      </c>
      <c r="B2503">
        <v>0</v>
      </c>
      <c r="C2503" t="s">
        <v>65</v>
      </c>
      <c r="D2503" t="s">
        <v>66</v>
      </c>
      <c r="E2503" t="s">
        <v>68</v>
      </c>
      <c r="F2503" t="s">
        <v>68</v>
      </c>
      <c r="G2503">
        <v>0</v>
      </c>
      <c r="H2503">
        <v>202500</v>
      </c>
      <c r="I2503">
        <v>1078200</v>
      </c>
      <c r="J2503" t="s">
        <v>69</v>
      </c>
      <c r="K2503" t="s">
        <v>90</v>
      </c>
      <c r="L2503" t="s">
        <v>91</v>
      </c>
      <c r="M2503" t="s">
        <v>72</v>
      </c>
      <c r="N2503">
        <v>7.0200000000000002E-3</v>
      </c>
      <c r="O2503">
        <v>17585</v>
      </c>
      <c r="P2503">
        <v>3017</v>
      </c>
      <c r="Q2503">
        <v>9858</v>
      </c>
      <c r="R2503">
        <v>1136</v>
      </c>
      <c r="S2503">
        <v>2</v>
      </c>
      <c r="T2503">
        <v>2</v>
      </c>
      <c r="U2503" t="s">
        <v>109</v>
      </c>
      <c r="V2503">
        <v>10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1</v>
      </c>
      <c r="AC2503" t="s">
        <v>92</v>
      </c>
      <c r="AD2503">
        <v>1786507</v>
      </c>
      <c r="AE2503" t="s">
        <v>65</v>
      </c>
      <c r="AG2503">
        <v>450000</v>
      </c>
      <c r="AH2503">
        <v>450000</v>
      </c>
      <c r="AI2503">
        <v>0</v>
      </c>
      <c r="AJ2503">
        <v>450000</v>
      </c>
      <c r="AK2503" t="s">
        <v>94</v>
      </c>
      <c r="AL2503">
        <v>9</v>
      </c>
      <c r="AM2503" t="s">
        <v>68</v>
      </c>
      <c r="AN2503">
        <v>1</v>
      </c>
      <c r="AO2503">
        <v>0</v>
      </c>
      <c r="AR2503" t="s">
        <v>76</v>
      </c>
      <c r="AS2503" t="s">
        <v>114</v>
      </c>
      <c r="AT2503">
        <v>-412</v>
      </c>
      <c r="AU2503" t="s">
        <v>76</v>
      </c>
      <c r="AV2503" t="s">
        <v>115</v>
      </c>
      <c r="AX2503" t="s">
        <v>81</v>
      </c>
      <c r="AY2503" t="s">
        <v>76</v>
      </c>
      <c r="AZ2503" t="s">
        <v>76</v>
      </c>
      <c r="BA2503" t="s">
        <v>76</v>
      </c>
      <c r="BB2503" t="s">
        <v>104</v>
      </c>
      <c r="BC2503">
        <v>51</v>
      </c>
      <c r="BD2503" t="s">
        <v>105</v>
      </c>
      <c r="BF2503" t="s">
        <v>76</v>
      </c>
      <c r="BG2503" t="s">
        <v>82</v>
      </c>
    </row>
    <row r="2504" spans="1:65" x14ac:dyDescent="0.3">
      <c r="A2504">
        <v>121566</v>
      </c>
      <c r="B2504">
        <v>0</v>
      </c>
      <c r="C2504" t="s">
        <v>65</v>
      </c>
      <c r="D2504" t="s">
        <v>66</v>
      </c>
      <c r="E2504" t="s">
        <v>68</v>
      </c>
      <c r="F2504" t="s">
        <v>67</v>
      </c>
      <c r="G2504">
        <v>0</v>
      </c>
      <c r="H2504">
        <v>112500</v>
      </c>
      <c r="I2504">
        <v>269550</v>
      </c>
      <c r="J2504" t="s">
        <v>69</v>
      </c>
      <c r="K2504" t="s">
        <v>186</v>
      </c>
      <c r="L2504" t="s">
        <v>91</v>
      </c>
      <c r="M2504" t="s">
        <v>169</v>
      </c>
      <c r="N2504">
        <v>1.0031999999999999E-2</v>
      </c>
      <c r="O2504">
        <v>11601</v>
      </c>
      <c r="P2504">
        <v>167</v>
      </c>
      <c r="Q2504">
        <v>6057</v>
      </c>
      <c r="R2504">
        <v>2388</v>
      </c>
      <c r="S2504">
        <v>2</v>
      </c>
      <c r="T2504">
        <v>2</v>
      </c>
      <c r="U2504" t="s">
        <v>120</v>
      </c>
      <c r="V2504">
        <v>5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 t="s">
        <v>108</v>
      </c>
      <c r="AD2504">
        <v>1394754</v>
      </c>
      <c r="AE2504" t="s">
        <v>93</v>
      </c>
      <c r="AF2504">
        <v>5520.1949999999997</v>
      </c>
      <c r="AG2504">
        <v>60435</v>
      </c>
      <c r="AH2504">
        <v>54391.5</v>
      </c>
      <c r="AI2504">
        <v>6043.5</v>
      </c>
      <c r="AJ2504">
        <v>60435</v>
      </c>
      <c r="AK2504" t="s">
        <v>123</v>
      </c>
      <c r="AL2504">
        <v>5</v>
      </c>
      <c r="AM2504" t="s">
        <v>68</v>
      </c>
      <c r="AN2504">
        <v>1</v>
      </c>
      <c r="AO2504">
        <v>0.108909091</v>
      </c>
      <c r="AR2504" t="s">
        <v>79</v>
      </c>
      <c r="AS2504" t="s">
        <v>77</v>
      </c>
      <c r="AT2504">
        <v>-506</v>
      </c>
      <c r="AU2504" t="s">
        <v>76</v>
      </c>
      <c r="AV2504" t="s">
        <v>79</v>
      </c>
      <c r="AX2504" t="s">
        <v>102</v>
      </c>
      <c r="AY2504" t="s">
        <v>124</v>
      </c>
      <c r="AZ2504" t="s">
        <v>96</v>
      </c>
      <c r="BA2504" t="s">
        <v>76</v>
      </c>
      <c r="BB2504" t="s">
        <v>138</v>
      </c>
      <c r="BC2504">
        <v>13</v>
      </c>
      <c r="BD2504" t="s">
        <v>105</v>
      </c>
      <c r="BE2504">
        <v>12</v>
      </c>
      <c r="BF2504" t="s">
        <v>147</v>
      </c>
      <c r="BG2504" t="s">
        <v>106</v>
      </c>
      <c r="BH2504">
        <v>365243</v>
      </c>
      <c r="BI2504">
        <v>-475</v>
      </c>
      <c r="BJ2504">
        <v>-145</v>
      </c>
      <c r="BK2504">
        <v>-145</v>
      </c>
      <c r="BL2504">
        <v>-143</v>
      </c>
      <c r="BM2504">
        <v>0</v>
      </c>
    </row>
    <row r="2505" spans="1:65" x14ac:dyDescent="0.3">
      <c r="A2505">
        <v>121576</v>
      </c>
      <c r="B2505">
        <v>0</v>
      </c>
      <c r="C2505" t="s">
        <v>65</v>
      </c>
      <c r="D2505" t="s">
        <v>88</v>
      </c>
      <c r="E2505" t="s">
        <v>67</v>
      </c>
      <c r="F2505" t="s">
        <v>68</v>
      </c>
      <c r="G2505">
        <v>0</v>
      </c>
      <c r="H2505">
        <v>135000</v>
      </c>
      <c r="I2505">
        <v>254700</v>
      </c>
      <c r="J2505" t="s">
        <v>89</v>
      </c>
      <c r="K2505" t="s">
        <v>70</v>
      </c>
      <c r="L2505" t="s">
        <v>71</v>
      </c>
      <c r="M2505" t="s">
        <v>72</v>
      </c>
      <c r="N2505">
        <v>9.6299999999999997E-3</v>
      </c>
      <c r="O2505">
        <v>19135</v>
      </c>
      <c r="P2505">
        <v>2258</v>
      </c>
      <c r="Q2505">
        <v>10221</v>
      </c>
      <c r="R2505">
        <v>2674</v>
      </c>
      <c r="S2505">
        <v>2</v>
      </c>
      <c r="T2505">
        <v>2</v>
      </c>
      <c r="U2505" t="s">
        <v>73</v>
      </c>
      <c r="V2505">
        <v>11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1</v>
      </c>
      <c r="AC2505" t="s">
        <v>195</v>
      </c>
      <c r="AD2505">
        <v>2658253</v>
      </c>
      <c r="AE2505" t="s">
        <v>93</v>
      </c>
      <c r="AF2505">
        <v>3364.56</v>
      </c>
      <c r="AG2505">
        <v>71995.5</v>
      </c>
      <c r="AH2505">
        <v>26995.5</v>
      </c>
      <c r="AI2505">
        <v>45000</v>
      </c>
      <c r="AJ2505">
        <v>71995.5</v>
      </c>
      <c r="AK2505" t="s">
        <v>125</v>
      </c>
      <c r="AL2505">
        <v>12</v>
      </c>
      <c r="AM2505" t="s">
        <v>68</v>
      </c>
      <c r="AN2505">
        <v>1</v>
      </c>
      <c r="AO2505">
        <v>0.68072436300000005</v>
      </c>
      <c r="AR2505" t="s">
        <v>79</v>
      </c>
      <c r="AS2505" t="s">
        <v>77</v>
      </c>
      <c r="AT2505">
        <v>-912</v>
      </c>
      <c r="AU2505" t="s">
        <v>78</v>
      </c>
      <c r="AV2505" t="s">
        <v>79</v>
      </c>
      <c r="AW2505" t="s">
        <v>80</v>
      </c>
      <c r="AX2505" t="s">
        <v>102</v>
      </c>
      <c r="AY2505" t="s">
        <v>199</v>
      </c>
      <c r="AZ2505" t="s">
        <v>96</v>
      </c>
      <c r="BA2505" t="s">
        <v>76</v>
      </c>
      <c r="BB2505" t="s">
        <v>84</v>
      </c>
      <c r="BC2505">
        <v>500</v>
      </c>
      <c r="BD2505" t="s">
        <v>141</v>
      </c>
      <c r="BE2505">
        <v>10</v>
      </c>
      <c r="BF2505" t="s">
        <v>147</v>
      </c>
      <c r="BG2505" t="s">
        <v>158</v>
      </c>
      <c r="BH2505">
        <v>365243</v>
      </c>
      <c r="BI2505">
        <v>-881</v>
      </c>
      <c r="BJ2505">
        <v>-611</v>
      </c>
      <c r="BK2505">
        <v>-701</v>
      </c>
      <c r="BL2505">
        <v>-697</v>
      </c>
      <c r="BM2505">
        <v>0</v>
      </c>
    </row>
    <row r="2506" spans="1:65" x14ac:dyDescent="0.3">
      <c r="A2506">
        <v>121586</v>
      </c>
      <c r="B2506">
        <v>0</v>
      </c>
      <c r="C2506" t="s">
        <v>65</v>
      </c>
      <c r="D2506" t="s">
        <v>88</v>
      </c>
      <c r="E2506" t="s">
        <v>68</v>
      </c>
      <c r="F2506" t="s">
        <v>68</v>
      </c>
      <c r="G2506">
        <v>0</v>
      </c>
      <c r="H2506">
        <v>90000</v>
      </c>
      <c r="I2506">
        <v>760225.5</v>
      </c>
      <c r="J2506" t="s">
        <v>113</v>
      </c>
      <c r="K2506" t="s">
        <v>70</v>
      </c>
      <c r="L2506" t="s">
        <v>91</v>
      </c>
      <c r="M2506" t="s">
        <v>72</v>
      </c>
      <c r="N2506">
        <v>1.8029E-2</v>
      </c>
      <c r="O2506">
        <v>23366</v>
      </c>
      <c r="P2506">
        <v>365243</v>
      </c>
      <c r="Q2506">
        <v>8847</v>
      </c>
      <c r="R2506">
        <v>3994</v>
      </c>
      <c r="S2506">
        <v>3</v>
      </c>
      <c r="T2506">
        <v>3</v>
      </c>
      <c r="U2506" t="s">
        <v>109</v>
      </c>
      <c r="V2506">
        <v>10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76</v>
      </c>
      <c r="AD2506">
        <v>1198484</v>
      </c>
      <c r="AE2506" t="s">
        <v>65</v>
      </c>
      <c r="AF2506">
        <v>12734.19</v>
      </c>
      <c r="AG2506">
        <v>135000</v>
      </c>
      <c r="AH2506">
        <v>148365</v>
      </c>
      <c r="AI2506">
        <v>0</v>
      </c>
      <c r="AJ2506">
        <v>135000</v>
      </c>
      <c r="AK2506" t="s">
        <v>123</v>
      </c>
      <c r="AL2506">
        <v>6</v>
      </c>
      <c r="AM2506" t="s">
        <v>68</v>
      </c>
      <c r="AN2506">
        <v>1</v>
      </c>
      <c r="AO2506">
        <v>0</v>
      </c>
      <c r="AR2506" t="s">
        <v>76</v>
      </c>
      <c r="AS2506" t="s">
        <v>77</v>
      </c>
      <c r="AT2506">
        <v>-1810</v>
      </c>
      <c r="AU2506" t="s">
        <v>78</v>
      </c>
      <c r="AV2506" t="s">
        <v>79</v>
      </c>
      <c r="AW2506" t="s">
        <v>80</v>
      </c>
      <c r="AX2506" t="s">
        <v>81</v>
      </c>
      <c r="AY2506" t="s">
        <v>76</v>
      </c>
      <c r="AZ2506" t="s">
        <v>82</v>
      </c>
      <c r="BA2506" t="s">
        <v>116</v>
      </c>
      <c r="BB2506" t="s">
        <v>121</v>
      </c>
      <c r="BC2506">
        <v>-1</v>
      </c>
      <c r="BD2506" t="s">
        <v>76</v>
      </c>
      <c r="BE2506">
        <v>18</v>
      </c>
      <c r="BF2506" t="s">
        <v>86</v>
      </c>
      <c r="BG2506" t="s">
        <v>172</v>
      </c>
      <c r="BH2506">
        <v>365243</v>
      </c>
      <c r="BI2506">
        <v>-1780</v>
      </c>
      <c r="BJ2506">
        <v>-1270</v>
      </c>
      <c r="BK2506">
        <v>-1270</v>
      </c>
      <c r="BL2506">
        <v>-1265</v>
      </c>
      <c r="BM2506">
        <v>1</v>
      </c>
    </row>
    <row r="2507" spans="1:65" x14ac:dyDescent="0.3">
      <c r="A2507">
        <v>121587</v>
      </c>
      <c r="B2507">
        <v>0</v>
      </c>
      <c r="C2507" t="s">
        <v>99</v>
      </c>
      <c r="D2507" t="s">
        <v>88</v>
      </c>
      <c r="E2507" t="s">
        <v>67</v>
      </c>
      <c r="F2507" t="s">
        <v>67</v>
      </c>
      <c r="G2507">
        <v>1</v>
      </c>
      <c r="H2507">
        <v>112500</v>
      </c>
      <c r="I2507">
        <v>315000</v>
      </c>
      <c r="J2507" t="s">
        <v>69</v>
      </c>
      <c r="K2507" t="s">
        <v>90</v>
      </c>
      <c r="L2507" t="s">
        <v>91</v>
      </c>
      <c r="M2507" t="s">
        <v>127</v>
      </c>
      <c r="N2507">
        <v>3.5791999999999997E-2</v>
      </c>
      <c r="O2507">
        <v>13624</v>
      </c>
      <c r="P2507">
        <v>584</v>
      </c>
      <c r="Q2507">
        <v>2800</v>
      </c>
      <c r="R2507">
        <v>2647</v>
      </c>
      <c r="S2507">
        <v>2</v>
      </c>
      <c r="T2507">
        <v>2</v>
      </c>
      <c r="U2507" t="s">
        <v>109</v>
      </c>
      <c r="V2507">
        <v>13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t="s">
        <v>108</v>
      </c>
      <c r="AD2507">
        <v>1932376</v>
      </c>
      <c r="AE2507" t="s">
        <v>65</v>
      </c>
      <c r="AF2507">
        <v>31480.965</v>
      </c>
      <c r="AG2507">
        <v>423000</v>
      </c>
      <c r="AH2507">
        <v>452313</v>
      </c>
      <c r="AJ2507">
        <v>423000</v>
      </c>
      <c r="AK2507" t="s">
        <v>73</v>
      </c>
      <c r="AL2507">
        <v>15</v>
      </c>
      <c r="AM2507" t="s">
        <v>68</v>
      </c>
      <c r="AN2507">
        <v>1</v>
      </c>
      <c r="AR2507" t="s">
        <v>76</v>
      </c>
      <c r="AS2507" t="s">
        <v>77</v>
      </c>
      <c r="AT2507">
        <v>-176</v>
      </c>
      <c r="AU2507" t="s">
        <v>78</v>
      </c>
      <c r="AV2507" t="s">
        <v>79</v>
      </c>
      <c r="AW2507" t="s">
        <v>80</v>
      </c>
      <c r="AX2507" t="s">
        <v>81</v>
      </c>
      <c r="AY2507" t="s">
        <v>76</v>
      </c>
      <c r="AZ2507" t="s">
        <v>82</v>
      </c>
      <c r="BA2507" t="s">
        <v>116</v>
      </c>
      <c r="BB2507" t="s">
        <v>121</v>
      </c>
      <c r="BC2507">
        <v>-1</v>
      </c>
      <c r="BD2507" t="s">
        <v>76</v>
      </c>
      <c r="BE2507">
        <v>18</v>
      </c>
      <c r="BF2507" t="s">
        <v>112</v>
      </c>
      <c r="BG2507" t="s">
        <v>118</v>
      </c>
      <c r="BH2507">
        <v>365243</v>
      </c>
      <c r="BI2507">
        <v>-146</v>
      </c>
      <c r="BJ2507">
        <v>364</v>
      </c>
      <c r="BK2507">
        <v>365243</v>
      </c>
      <c r="BL2507">
        <v>365243</v>
      </c>
      <c r="BM2507">
        <v>1</v>
      </c>
    </row>
    <row r="2508" spans="1:65" x14ac:dyDescent="0.3">
      <c r="A2508">
        <v>121606</v>
      </c>
      <c r="B2508">
        <v>0</v>
      </c>
      <c r="C2508" t="s">
        <v>65</v>
      </c>
      <c r="D2508" t="s">
        <v>88</v>
      </c>
      <c r="E2508" t="s">
        <v>67</v>
      </c>
      <c r="F2508" t="s">
        <v>68</v>
      </c>
      <c r="G2508">
        <v>0</v>
      </c>
      <c r="H2508">
        <v>225000</v>
      </c>
      <c r="I2508">
        <v>1214145</v>
      </c>
      <c r="J2508" t="s">
        <v>133</v>
      </c>
      <c r="K2508" t="s">
        <v>90</v>
      </c>
      <c r="L2508" t="s">
        <v>91</v>
      </c>
      <c r="M2508" t="s">
        <v>72</v>
      </c>
      <c r="N2508">
        <v>7.1199999999999996E-3</v>
      </c>
      <c r="O2508">
        <v>15972</v>
      </c>
      <c r="P2508">
        <v>7295</v>
      </c>
      <c r="Q2508">
        <v>4182</v>
      </c>
      <c r="R2508">
        <v>2897</v>
      </c>
      <c r="S2508">
        <v>2</v>
      </c>
      <c r="T2508">
        <v>2</v>
      </c>
      <c r="U2508" t="s">
        <v>123</v>
      </c>
      <c r="V2508">
        <v>7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134</v>
      </c>
      <c r="AD2508">
        <v>2508616</v>
      </c>
      <c r="AE2508" t="s">
        <v>93</v>
      </c>
      <c r="AF2508">
        <v>5943.6</v>
      </c>
      <c r="AG2508">
        <v>24696</v>
      </c>
      <c r="AH2508">
        <v>20862</v>
      </c>
      <c r="AI2508">
        <v>4500</v>
      </c>
      <c r="AJ2508">
        <v>24696</v>
      </c>
      <c r="AK2508" t="s">
        <v>73</v>
      </c>
      <c r="AL2508">
        <v>12</v>
      </c>
      <c r="AM2508" t="s">
        <v>68</v>
      </c>
      <c r="AN2508">
        <v>1</v>
      </c>
      <c r="AO2508">
        <v>0.19323827299999999</v>
      </c>
      <c r="AR2508" t="s">
        <v>79</v>
      </c>
      <c r="AS2508" t="s">
        <v>77</v>
      </c>
      <c r="AT2508">
        <v>-2713</v>
      </c>
      <c r="AU2508" t="s">
        <v>78</v>
      </c>
      <c r="AV2508" t="s">
        <v>79</v>
      </c>
      <c r="AW2508" t="s">
        <v>80</v>
      </c>
      <c r="AX2508" t="s">
        <v>102</v>
      </c>
      <c r="AY2508" t="s">
        <v>124</v>
      </c>
      <c r="AZ2508" t="s">
        <v>96</v>
      </c>
      <c r="BA2508" t="s">
        <v>76</v>
      </c>
      <c r="BB2508" t="s">
        <v>104</v>
      </c>
      <c r="BC2508">
        <v>25</v>
      </c>
      <c r="BD2508" t="s">
        <v>105</v>
      </c>
      <c r="BE2508">
        <v>4</v>
      </c>
      <c r="BF2508" t="s">
        <v>112</v>
      </c>
      <c r="BG2508" t="s">
        <v>106</v>
      </c>
      <c r="BH2508">
        <v>365243</v>
      </c>
      <c r="BI2508">
        <v>-2682</v>
      </c>
      <c r="BJ2508">
        <v>-2592</v>
      </c>
      <c r="BK2508">
        <v>-2592</v>
      </c>
      <c r="BL2508">
        <v>-2584</v>
      </c>
      <c r="BM2508">
        <v>1</v>
      </c>
    </row>
    <row r="2509" spans="1:65" x14ac:dyDescent="0.3">
      <c r="A2509">
        <v>121609</v>
      </c>
      <c r="B2509">
        <v>0</v>
      </c>
      <c r="C2509" t="s">
        <v>65</v>
      </c>
      <c r="D2509" t="s">
        <v>88</v>
      </c>
      <c r="E2509" t="s">
        <v>68</v>
      </c>
      <c r="F2509" t="s">
        <v>68</v>
      </c>
      <c r="G2509">
        <v>2</v>
      </c>
      <c r="H2509">
        <v>157500</v>
      </c>
      <c r="I2509">
        <v>76410</v>
      </c>
      <c r="J2509" t="s">
        <v>69</v>
      </c>
      <c r="K2509" t="s">
        <v>70</v>
      </c>
      <c r="L2509" t="s">
        <v>91</v>
      </c>
      <c r="M2509" t="s">
        <v>72</v>
      </c>
      <c r="N2509">
        <v>3.0755000000000001E-2</v>
      </c>
      <c r="O2509">
        <v>12969</v>
      </c>
      <c r="P2509">
        <v>1651</v>
      </c>
      <c r="Q2509">
        <v>6933</v>
      </c>
      <c r="R2509">
        <v>4454</v>
      </c>
      <c r="S2509">
        <v>2</v>
      </c>
      <c r="T2509">
        <v>2</v>
      </c>
      <c r="U2509" t="s">
        <v>109</v>
      </c>
      <c r="V2509">
        <v>12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195</v>
      </c>
      <c r="AD2509">
        <v>2641955</v>
      </c>
      <c r="AE2509" t="s">
        <v>93</v>
      </c>
      <c r="AF2509">
        <v>12832.11</v>
      </c>
      <c r="AG2509">
        <v>61650</v>
      </c>
      <c r="AH2509">
        <v>64903.5</v>
      </c>
      <c r="AI2509">
        <v>0</v>
      </c>
      <c r="AJ2509">
        <v>61650</v>
      </c>
      <c r="AK2509" t="s">
        <v>120</v>
      </c>
      <c r="AL2509">
        <v>11</v>
      </c>
      <c r="AM2509" t="s">
        <v>68</v>
      </c>
      <c r="AN2509">
        <v>1</v>
      </c>
      <c r="AO2509">
        <v>0</v>
      </c>
      <c r="AR2509" t="s">
        <v>79</v>
      </c>
      <c r="AS2509" t="s">
        <v>77</v>
      </c>
      <c r="AT2509">
        <v>-772</v>
      </c>
      <c r="AU2509" t="s">
        <v>78</v>
      </c>
      <c r="AV2509" t="s">
        <v>79</v>
      </c>
      <c r="AW2509" t="s">
        <v>101</v>
      </c>
      <c r="AX2509" t="s">
        <v>81</v>
      </c>
      <c r="AY2509" t="s">
        <v>199</v>
      </c>
      <c r="AZ2509" t="s">
        <v>96</v>
      </c>
      <c r="BA2509" t="s">
        <v>76</v>
      </c>
      <c r="BB2509" t="s">
        <v>138</v>
      </c>
      <c r="BC2509">
        <v>30</v>
      </c>
      <c r="BD2509" t="s">
        <v>141</v>
      </c>
      <c r="BE2509">
        <v>6</v>
      </c>
      <c r="BF2509" t="s">
        <v>86</v>
      </c>
      <c r="BG2509" t="s">
        <v>158</v>
      </c>
      <c r="BH2509">
        <v>365243</v>
      </c>
      <c r="BI2509">
        <v>-739</v>
      </c>
      <c r="BJ2509">
        <v>-589</v>
      </c>
      <c r="BK2509">
        <v>-739</v>
      </c>
      <c r="BL2509">
        <v>-732</v>
      </c>
      <c r="BM2509">
        <v>0</v>
      </c>
    </row>
    <row r="2510" spans="1:65" x14ac:dyDescent="0.3">
      <c r="A2510">
        <v>121610</v>
      </c>
      <c r="B2510">
        <v>0</v>
      </c>
      <c r="C2510" t="s">
        <v>65</v>
      </c>
      <c r="D2510" t="s">
        <v>66</v>
      </c>
      <c r="E2510" t="s">
        <v>68</v>
      </c>
      <c r="F2510" t="s">
        <v>68</v>
      </c>
      <c r="G2510">
        <v>1</v>
      </c>
      <c r="H2510">
        <v>225000</v>
      </c>
      <c r="I2510">
        <v>1035000</v>
      </c>
      <c r="J2510" t="s">
        <v>69</v>
      </c>
      <c r="K2510" t="s">
        <v>70</v>
      </c>
      <c r="L2510" t="s">
        <v>91</v>
      </c>
      <c r="M2510" t="s">
        <v>72</v>
      </c>
      <c r="N2510">
        <v>2.5163999999999999E-2</v>
      </c>
      <c r="O2510">
        <v>19641</v>
      </c>
      <c r="P2510">
        <v>4177</v>
      </c>
      <c r="Q2510">
        <v>7504</v>
      </c>
      <c r="R2510">
        <v>3152</v>
      </c>
      <c r="S2510">
        <v>2</v>
      </c>
      <c r="T2510">
        <v>2</v>
      </c>
      <c r="U2510" t="s">
        <v>109</v>
      </c>
      <c r="V2510">
        <v>13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 t="s">
        <v>108</v>
      </c>
      <c r="AD2510">
        <v>1355612</v>
      </c>
      <c r="AE2510" t="s">
        <v>93</v>
      </c>
      <c r="AF2510">
        <v>7546.14</v>
      </c>
      <c r="AG2510">
        <v>63634.5</v>
      </c>
      <c r="AH2510">
        <v>62937</v>
      </c>
      <c r="AI2510">
        <v>6367.5</v>
      </c>
      <c r="AJ2510">
        <v>63634.5</v>
      </c>
      <c r="AK2510" t="s">
        <v>109</v>
      </c>
      <c r="AL2510">
        <v>10</v>
      </c>
      <c r="AM2510" t="s">
        <v>68</v>
      </c>
      <c r="AN2510">
        <v>1</v>
      </c>
      <c r="AO2510">
        <v>0.10006257</v>
      </c>
      <c r="AR2510" t="s">
        <v>79</v>
      </c>
      <c r="AS2510" t="s">
        <v>77</v>
      </c>
      <c r="AT2510">
        <v>-2156</v>
      </c>
      <c r="AU2510" t="s">
        <v>78</v>
      </c>
      <c r="AV2510" t="s">
        <v>79</v>
      </c>
      <c r="AW2510" t="s">
        <v>110</v>
      </c>
      <c r="AX2510" t="s">
        <v>102</v>
      </c>
      <c r="AY2510" t="s">
        <v>136</v>
      </c>
      <c r="AZ2510" t="s">
        <v>96</v>
      </c>
      <c r="BA2510" t="s">
        <v>76</v>
      </c>
      <c r="BB2510" t="s">
        <v>104</v>
      </c>
      <c r="BC2510">
        <v>1136</v>
      </c>
      <c r="BD2510" t="s">
        <v>85</v>
      </c>
      <c r="BE2510">
        <v>12</v>
      </c>
      <c r="BF2510" t="s">
        <v>86</v>
      </c>
      <c r="BG2510" t="s">
        <v>151</v>
      </c>
      <c r="BH2510">
        <v>365243</v>
      </c>
      <c r="BI2510">
        <v>-2125</v>
      </c>
      <c r="BJ2510">
        <v>-1795</v>
      </c>
      <c r="BK2510">
        <v>-1795</v>
      </c>
      <c r="BL2510">
        <v>-1790</v>
      </c>
      <c r="BM2510">
        <v>0</v>
      </c>
    </row>
    <row r="2511" spans="1:65" x14ac:dyDescent="0.3">
      <c r="A2511">
        <v>121623</v>
      </c>
      <c r="B2511">
        <v>0</v>
      </c>
      <c r="C2511" t="s">
        <v>65</v>
      </c>
      <c r="D2511" t="s">
        <v>88</v>
      </c>
      <c r="E2511" t="s">
        <v>67</v>
      </c>
      <c r="F2511" t="s">
        <v>68</v>
      </c>
      <c r="G2511">
        <v>0</v>
      </c>
      <c r="H2511">
        <v>171000</v>
      </c>
      <c r="I2511">
        <v>518562</v>
      </c>
      <c r="J2511" t="s">
        <v>113</v>
      </c>
      <c r="K2511" t="s">
        <v>70</v>
      </c>
      <c r="L2511" t="s">
        <v>139</v>
      </c>
      <c r="M2511" t="s">
        <v>72</v>
      </c>
      <c r="N2511">
        <v>1.9101E-2</v>
      </c>
      <c r="O2511">
        <v>23467</v>
      </c>
      <c r="P2511">
        <v>365243</v>
      </c>
      <c r="Q2511">
        <v>8259</v>
      </c>
      <c r="R2511">
        <v>4070</v>
      </c>
      <c r="S2511">
        <v>2</v>
      </c>
      <c r="T2511">
        <v>2</v>
      </c>
      <c r="U2511" t="s">
        <v>125</v>
      </c>
      <c r="V2511">
        <v>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 t="s">
        <v>76</v>
      </c>
      <c r="AD2511">
        <v>2155796</v>
      </c>
      <c r="AE2511" t="s">
        <v>93</v>
      </c>
      <c r="AF2511">
        <v>7802.415</v>
      </c>
      <c r="AG2511">
        <v>77251.5</v>
      </c>
      <c r="AH2511">
        <v>77251.5</v>
      </c>
      <c r="AI2511">
        <v>0</v>
      </c>
      <c r="AJ2511">
        <v>77251.5</v>
      </c>
      <c r="AK2511" t="s">
        <v>109</v>
      </c>
      <c r="AL2511">
        <v>13</v>
      </c>
      <c r="AM2511" t="s">
        <v>68</v>
      </c>
      <c r="AN2511">
        <v>1</v>
      </c>
      <c r="AO2511">
        <v>0</v>
      </c>
      <c r="AR2511" t="s">
        <v>79</v>
      </c>
      <c r="AS2511" t="s">
        <v>77</v>
      </c>
      <c r="AT2511">
        <v>-711</v>
      </c>
      <c r="AU2511" t="s">
        <v>78</v>
      </c>
      <c r="AV2511" t="s">
        <v>79</v>
      </c>
      <c r="AW2511" t="s">
        <v>80</v>
      </c>
      <c r="AX2511" t="s">
        <v>81</v>
      </c>
      <c r="AY2511" t="s">
        <v>157</v>
      </c>
      <c r="AZ2511" t="s">
        <v>96</v>
      </c>
      <c r="BA2511" t="s">
        <v>76</v>
      </c>
      <c r="BB2511" t="s">
        <v>138</v>
      </c>
      <c r="BC2511">
        <v>52</v>
      </c>
      <c r="BD2511" t="s">
        <v>157</v>
      </c>
      <c r="BE2511">
        <v>12</v>
      </c>
      <c r="BF2511" t="s">
        <v>147</v>
      </c>
      <c r="BG2511" t="s">
        <v>158</v>
      </c>
      <c r="BH2511">
        <v>365243</v>
      </c>
      <c r="BI2511">
        <v>-675</v>
      </c>
      <c r="BJ2511">
        <v>-345</v>
      </c>
      <c r="BK2511">
        <v>-615</v>
      </c>
      <c r="BL2511">
        <v>-609</v>
      </c>
      <c r="BM2511">
        <v>0</v>
      </c>
    </row>
    <row r="2512" spans="1:65" x14ac:dyDescent="0.3">
      <c r="A2512">
        <v>121627</v>
      </c>
      <c r="B2512">
        <v>0</v>
      </c>
      <c r="C2512" t="s">
        <v>65</v>
      </c>
      <c r="D2512" t="s">
        <v>88</v>
      </c>
      <c r="E2512" t="s">
        <v>67</v>
      </c>
      <c r="F2512" t="s">
        <v>68</v>
      </c>
      <c r="G2512">
        <v>0</v>
      </c>
      <c r="H2512">
        <v>135000</v>
      </c>
      <c r="I2512">
        <v>227520</v>
      </c>
      <c r="J2512" t="s">
        <v>89</v>
      </c>
      <c r="K2512" t="s">
        <v>70</v>
      </c>
      <c r="L2512" t="s">
        <v>91</v>
      </c>
      <c r="M2512" t="s">
        <v>72</v>
      </c>
      <c r="N2512">
        <v>9.6299999999999997E-3</v>
      </c>
      <c r="O2512">
        <v>17065</v>
      </c>
      <c r="P2512">
        <v>2051</v>
      </c>
      <c r="Q2512">
        <v>7388</v>
      </c>
      <c r="R2512">
        <v>610</v>
      </c>
      <c r="S2512">
        <v>2</v>
      </c>
      <c r="T2512">
        <v>2</v>
      </c>
      <c r="U2512" t="s">
        <v>73</v>
      </c>
      <c r="V2512">
        <v>16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t="s">
        <v>108</v>
      </c>
      <c r="AD2512">
        <v>2308272</v>
      </c>
      <c r="AE2512" t="s">
        <v>93</v>
      </c>
      <c r="AF2512">
        <v>3373.1550000000002</v>
      </c>
      <c r="AG2512">
        <v>26955</v>
      </c>
      <c r="AH2512">
        <v>30361.5</v>
      </c>
      <c r="AI2512">
        <v>2695.5</v>
      </c>
      <c r="AJ2512">
        <v>26955</v>
      </c>
      <c r="AK2512" t="s">
        <v>109</v>
      </c>
      <c r="AL2512">
        <v>14</v>
      </c>
      <c r="AM2512" t="s">
        <v>68</v>
      </c>
      <c r="AN2512">
        <v>1</v>
      </c>
      <c r="AO2512">
        <v>8.8805534000000005E-2</v>
      </c>
      <c r="AR2512" t="s">
        <v>79</v>
      </c>
      <c r="AS2512" t="s">
        <v>77</v>
      </c>
      <c r="AT2512">
        <v>-1434</v>
      </c>
      <c r="AU2512" t="s">
        <v>78</v>
      </c>
      <c r="AV2512" t="s">
        <v>79</v>
      </c>
      <c r="AW2512" t="s">
        <v>80</v>
      </c>
      <c r="AX2512" t="s">
        <v>102</v>
      </c>
      <c r="AY2512" t="s">
        <v>124</v>
      </c>
      <c r="AZ2512" t="s">
        <v>96</v>
      </c>
      <c r="BA2512" t="s">
        <v>76</v>
      </c>
      <c r="BB2512" t="s">
        <v>104</v>
      </c>
      <c r="BC2512">
        <v>30</v>
      </c>
      <c r="BD2512" t="s">
        <v>105</v>
      </c>
      <c r="BE2512">
        <v>12</v>
      </c>
      <c r="BF2512" t="s">
        <v>86</v>
      </c>
      <c r="BG2512" t="s">
        <v>106</v>
      </c>
      <c r="BH2512">
        <v>365243</v>
      </c>
      <c r="BI2512">
        <v>-1403</v>
      </c>
      <c r="BJ2512">
        <v>-1073</v>
      </c>
      <c r="BK2512">
        <v>-1313</v>
      </c>
      <c r="BL2512">
        <v>-1306</v>
      </c>
      <c r="BM2512">
        <v>0</v>
      </c>
    </row>
    <row r="2513" spans="1:65" x14ac:dyDescent="0.3">
      <c r="A2513">
        <v>121643</v>
      </c>
      <c r="B2513">
        <v>0</v>
      </c>
      <c r="C2513" t="s">
        <v>65</v>
      </c>
      <c r="D2513" t="s">
        <v>66</v>
      </c>
      <c r="E2513" t="s">
        <v>67</v>
      </c>
      <c r="F2513" t="s">
        <v>67</v>
      </c>
      <c r="G2513">
        <v>0</v>
      </c>
      <c r="H2513">
        <v>176175</v>
      </c>
      <c r="I2513">
        <v>1042560</v>
      </c>
      <c r="J2513" t="s">
        <v>89</v>
      </c>
      <c r="K2513" t="s">
        <v>70</v>
      </c>
      <c r="L2513" t="s">
        <v>71</v>
      </c>
      <c r="M2513" t="s">
        <v>127</v>
      </c>
      <c r="N2513">
        <v>4.6219999999999997E-2</v>
      </c>
      <c r="O2513">
        <v>9660</v>
      </c>
      <c r="P2513">
        <v>882</v>
      </c>
      <c r="Q2513">
        <v>4490</v>
      </c>
      <c r="R2513">
        <v>2324</v>
      </c>
      <c r="S2513">
        <v>1</v>
      </c>
      <c r="T2513">
        <v>1</v>
      </c>
      <c r="U2513" t="s">
        <v>73</v>
      </c>
      <c r="V2513">
        <v>17</v>
      </c>
      <c r="W2513">
        <v>0</v>
      </c>
      <c r="X2513">
        <v>1</v>
      </c>
      <c r="Y2513">
        <v>1</v>
      </c>
      <c r="Z2513">
        <v>0</v>
      </c>
      <c r="AA2513">
        <v>1</v>
      </c>
      <c r="AB2513">
        <v>1</v>
      </c>
      <c r="AC2513" t="s">
        <v>128</v>
      </c>
      <c r="AD2513">
        <v>1481236</v>
      </c>
      <c r="AE2513" t="s">
        <v>93</v>
      </c>
      <c r="AF2513">
        <v>9579.9150000000009</v>
      </c>
      <c r="AG2513">
        <v>54225</v>
      </c>
      <c r="AH2513">
        <v>54225</v>
      </c>
      <c r="AI2513">
        <v>0</v>
      </c>
      <c r="AJ2513">
        <v>54225</v>
      </c>
      <c r="AK2513" t="s">
        <v>73</v>
      </c>
      <c r="AL2513">
        <v>16</v>
      </c>
      <c r="AM2513" t="s">
        <v>68</v>
      </c>
      <c r="AN2513">
        <v>1</v>
      </c>
      <c r="AO2513">
        <v>0</v>
      </c>
      <c r="AR2513" t="s">
        <v>79</v>
      </c>
      <c r="AS2513" t="s">
        <v>77</v>
      </c>
      <c r="AT2513">
        <v>-533</v>
      </c>
      <c r="AU2513" t="s">
        <v>76</v>
      </c>
      <c r="AV2513" t="s">
        <v>79</v>
      </c>
      <c r="AX2513" t="s">
        <v>81</v>
      </c>
      <c r="AY2513" t="s">
        <v>136</v>
      </c>
      <c r="AZ2513" t="s">
        <v>96</v>
      </c>
      <c r="BA2513" t="s">
        <v>76</v>
      </c>
      <c r="BB2513" t="s">
        <v>104</v>
      </c>
      <c r="BC2513">
        <v>200</v>
      </c>
      <c r="BD2513" t="s">
        <v>85</v>
      </c>
      <c r="BE2513">
        <v>6</v>
      </c>
      <c r="BF2513" t="s">
        <v>112</v>
      </c>
      <c r="BG2513" t="s">
        <v>106</v>
      </c>
      <c r="BH2513">
        <v>365243</v>
      </c>
      <c r="BI2513">
        <v>-493</v>
      </c>
      <c r="BJ2513">
        <v>-343</v>
      </c>
      <c r="BK2513">
        <v>-343</v>
      </c>
      <c r="BL2513">
        <v>-341</v>
      </c>
      <c r="BM2513">
        <v>0</v>
      </c>
    </row>
    <row r="2514" spans="1:65" x14ac:dyDescent="0.3">
      <c r="A2514">
        <v>121646</v>
      </c>
      <c r="B2514">
        <v>0</v>
      </c>
      <c r="C2514" t="s">
        <v>65</v>
      </c>
      <c r="D2514" t="s">
        <v>88</v>
      </c>
      <c r="E2514" t="s">
        <v>67</v>
      </c>
      <c r="F2514" t="s">
        <v>68</v>
      </c>
      <c r="G2514">
        <v>0</v>
      </c>
      <c r="H2514">
        <v>135000</v>
      </c>
      <c r="I2514">
        <v>472500</v>
      </c>
      <c r="J2514" t="s">
        <v>113</v>
      </c>
      <c r="K2514" t="s">
        <v>70</v>
      </c>
      <c r="L2514" t="s">
        <v>71</v>
      </c>
      <c r="M2514" t="s">
        <v>72</v>
      </c>
      <c r="N2514">
        <v>2.8663000000000001E-2</v>
      </c>
      <c r="O2514">
        <v>20248</v>
      </c>
      <c r="P2514">
        <v>365243</v>
      </c>
      <c r="Q2514">
        <v>8280</v>
      </c>
      <c r="R2514">
        <v>3262</v>
      </c>
      <c r="S2514">
        <v>2</v>
      </c>
      <c r="T2514">
        <v>2</v>
      </c>
      <c r="U2514" t="s">
        <v>120</v>
      </c>
      <c r="V2514">
        <v>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76</v>
      </c>
      <c r="AD2514">
        <v>2219152</v>
      </c>
      <c r="AE2514" t="s">
        <v>65</v>
      </c>
      <c r="AG2514">
        <v>0</v>
      </c>
      <c r="AH2514">
        <v>0</v>
      </c>
      <c r="AK2514" t="s">
        <v>120</v>
      </c>
      <c r="AL2514">
        <v>9</v>
      </c>
      <c r="AM2514" t="s">
        <v>68</v>
      </c>
      <c r="AN2514">
        <v>1</v>
      </c>
      <c r="AR2514" t="s">
        <v>76</v>
      </c>
      <c r="AS2514" t="s">
        <v>129</v>
      </c>
      <c r="AT2514">
        <v>-245</v>
      </c>
      <c r="AU2514" t="s">
        <v>76</v>
      </c>
      <c r="AV2514" t="s">
        <v>79</v>
      </c>
      <c r="AX2514" t="s">
        <v>81</v>
      </c>
      <c r="AY2514" t="s">
        <v>76</v>
      </c>
      <c r="AZ2514" t="s">
        <v>76</v>
      </c>
      <c r="BA2514" t="s">
        <v>76</v>
      </c>
      <c r="BB2514" t="s">
        <v>121</v>
      </c>
      <c r="BC2514">
        <v>-1</v>
      </c>
      <c r="BD2514" t="s">
        <v>76</v>
      </c>
      <c r="BF2514" t="s">
        <v>76</v>
      </c>
      <c r="BG2514" t="s">
        <v>82</v>
      </c>
    </row>
    <row r="2515" spans="1:65" x14ac:dyDescent="0.3">
      <c r="A2515">
        <v>121657</v>
      </c>
      <c r="B2515">
        <v>0</v>
      </c>
      <c r="C2515" t="s">
        <v>99</v>
      </c>
      <c r="D2515" t="s">
        <v>88</v>
      </c>
      <c r="E2515" t="s">
        <v>67</v>
      </c>
      <c r="F2515" t="s">
        <v>68</v>
      </c>
      <c r="G2515">
        <v>0</v>
      </c>
      <c r="H2515">
        <v>157500</v>
      </c>
      <c r="I2515">
        <v>157500</v>
      </c>
      <c r="J2515" t="s">
        <v>69</v>
      </c>
      <c r="K2515" t="s">
        <v>70</v>
      </c>
      <c r="L2515" t="s">
        <v>91</v>
      </c>
      <c r="M2515" t="s">
        <v>72</v>
      </c>
      <c r="N2515">
        <v>2.042E-3</v>
      </c>
      <c r="O2515">
        <v>16896</v>
      </c>
      <c r="P2515">
        <v>3574</v>
      </c>
      <c r="Q2515">
        <v>2155</v>
      </c>
      <c r="R2515">
        <v>427</v>
      </c>
      <c r="S2515">
        <v>3</v>
      </c>
      <c r="T2515">
        <v>3</v>
      </c>
      <c r="U2515" t="s">
        <v>125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141</v>
      </c>
      <c r="AD2515">
        <v>1647829</v>
      </c>
      <c r="AE2515" t="s">
        <v>93</v>
      </c>
      <c r="AF2515">
        <v>21663</v>
      </c>
      <c r="AG2515">
        <v>189000</v>
      </c>
      <c r="AH2515">
        <v>195750</v>
      </c>
      <c r="AI2515">
        <v>0</v>
      </c>
      <c r="AJ2515">
        <v>189000</v>
      </c>
      <c r="AK2515" t="s">
        <v>125</v>
      </c>
      <c r="AL2515">
        <v>16</v>
      </c>
      <c r="AM2515" t="s">
        <v>68</v>
      </c>
      <c r="AN2515">
        <v>1</v>
      </c>
      <c r="AO2515">
        <v>0</v>
      </c>
      <c r="AR2515" t="s">
        <v>79</v>
      </c>
      <c r="AS2515" t="s">
        <v>77</v>
      </c>
      <c r="AT2515">
        <v>-868</v>
      </c>
      <c r="AU2515" t="s">
        <v>78</v>
      </c>
      <c r="AV2515" t="s">
        <v>79</v>
      </c>
      <c r="AW2515" t="s">
        <v>80</v>
      </c>
      <c r="AX2515" t="s">
        <v>81</v>
      </c>
      <c r="AY2515" t="s">
        <v>157</v>
      </c>
      <c r="AZ2515" t="s">
        <v>96</v>
      </c>
      <c r="BA2515" t="s">
        <v>76</v>
      </c>
      <c r="BB2515" t="s">
        <v>138</v>
      </c>
      <c r="BC2515">
        <v>120</v>
      </c>
      <c r="BD2515" t="s">
        <v>157</v>
      </c>
      <c r="BE2515">
        <v>10</v>
      </c>
      <c r="BF2515" t="s">
        <v>112</v>
      </c>
      <c r="BG2515" t="s">
        <v>158</v>
      </c>
      <c r="BH2515">
        <v>365243</v>
      </c>
      <c r="BI2515">
        <v>-836</v>
      </c>
      <c r="BJ2515">
        <v>-566</v>
      </c>
      <c r="BK2515">
        <v>-566</v>
      </c>
      <c r="BL2515">
        <v>-562</v>
      </c>
      <c r="BM2515">
        <v>0</v>
      </c>
    </row>
    <row r="2516" spans="1:65" x14ac:dyDescent="0.3">
      <c r="A2516">
        <v>121659</v>
      </c>
      <c r="B2516">
        <v>0</v>
      </c>
      <c r="C2516" t="s">
        <v>65</v>
      </c>
      <c r="D2516" t="s">
        <v>88</v>
      </c>
      <c r="E2516" t="s">
        <v>67</v>
      </c>
      <c r="F2516" t="s">
        <v>68</v>
      </c>
      <c r="G2516">
        <v>0</v>
      </c>
      <c r="H2516">
        <v>81000</v>
      </c>
      <c r="I2516">
        <v>360000</v>
      </c>
      <c r="J2516" t="s">
        <v>69</v>
      </c>
      <c r="K2516" t="s">
        <v>70</v>
      </c>
      <c r="L2516" t="s">
        <v>71</v>
      </c>
      <c r="M2516" t="s">
        <v>107</v>
      </c>
      <c r="N2516">
        <v>2.8663000000000001E-2</v>
      </c>
      <c r="O2516">
        <v>21716</v>
      </c>
      <c r="P2516">
        <v>1327</v>
      </c>
      <c r="Q2516">
        <v>1234</v>
      </c>
      <c r="R2516">
        <v>4428</v>
      </c>
      <c r="S2516">
        <v>2</v>
      </c>
      <c r="T2516">
        <v>2</v>
      </c>
      <c r="U2516" t="s">
        <v>94</v>
      </c>
      <c r="V2516">
        <v>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 t="s">
        <v>100</v>
      </c>
      <c r="AD2516">
        <v>2051065</v>
      </c>
      <c r="AE2516" t="s">
        <v>93</v>
      </c>
      <c r="AF2516">
        <v>6740.64</v>
      </c>
      <c r="AG2516">
        <v>69705</v>
      </c>
      <c r="AH2516">
        <v>80055</v>
      </c>
      <c r="AI2516">
        <v>0</v>
      </c>
      <c r="AJ2516">
        <v>69705</v>
      </c>
      <c r="AK2516" t="s">
        <v>73</v>
      </c>
      <c r="AL2516">
        <v>14</v>
      </c>
      <c r="AM2516" t="s">
        <v>68</v>
      </c>
      <c r="AN2516">
        <v>1</v>
      </c>
      <c r="AO2516">
        <v>0</v>
      </c>
      <c r="AR2516" t="s">
        <v>79</v>
      </c>
      <c r="AS2516" t="s">
        <v>77</v>
      </c>
      <c r="AT2516">
        <v>-2172</v>
      </c>
      <c r="AU2516" t="s">
        <v>78</v>
      </c>
      <c r="AV2516" t="s">
        <v>79</v>
      </c>
      <c r="AW2516" t="s">
        <v>80</v>
      </c>
      <c r="AX2516" t="s">
        <v>161</v>
      </c>
      <c r="AY2516" t="s">
        <v>95</v>
      </c>
      <c r="AZ2516" t="s">
        <v>96</v>
      </c>
      <c r="BA2516" t="s">
        <v>76</v>
      </c>
      <c r="BB2516" t="s">
        <v>104</v>
      </c>
      <c r="BC2516">
        <v>1313</v>
      </c>
      <c r="BD2516" t="s">
        <v>85</v>
      </c>
      <c r="BE2516">
        <v>18</v>
      </c>
      <c r="BF2516" t="s">
        <v>86</v>
      </c>
      <c r="BG2516" t="s">
        <v>151</v>
      </c>
      <c r="BH2516">
        <v>365243</v>
      </c>
      <c r="BI2516">
        <v>-2141</v>
      </c>
      <c r="BJ2516">
        <v>-1631</v>
      </c>
      <c r="BK2516">
        <v>-1691</v>
      </c>
      <c r="BL2516">
        <v>-1686</v>
      </c>
      <c r="BM2516">
        <v>0</v>
      </c>
    </row>
    <row r="2517" spans="1:65" x14ac:dyDescent="0.3">
      <c r="A2517">
        <v>121664</v>
      </c>
      <c r="B2517">
        <v>0</v>
      </c>
      <c r="C2517" t="s">
        <v>65</v>
      </c>
      <c r="D2517" t="s">
        <v>88</v>
      </c>
      <c r="E2517" t="s">
        <v>68</v>
      </c>
      <c r="F2517" t="s">
        <v>68</v>
      </c>
      <c r="G2517">
        <v>1</v>
      </c>
      <c r="H2517">
        <v>180000</v>
      </c>
      <c r="I2517">
        <v>916470</v>
      </c>
      <c r="J2517" t="s">
        <v>69</v>
      </c>
      <c r="K2517" t="s">
        <v>70</v>
      </c>
      <c r="L2517" t="s">
        <v>91</v>
      </c>
      <c r="M2517" t="s">
        <v>107</v>
      </c>
      <c r="N2517">
        <v>1.4463999999999999E-2</v>
      </c>
      <c r="O2517">
        <v>10110</v>
      </c>
      <c r="P2517">
        <v>282</v>
      </c>
      <c r="Q2517">
        <v>347</v>
      </c>
      <c r="R2517">
        <v>1981</v>
      </c>
      <c r="S2517">
        <v>2</v>
      </c>
      <c r="T2517">
        <v>2</v>
      </c>
      <c r="U2517" t="s">
        <v>123</v>
      </c>
      <c r="V2517">
        <v>4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 t="s">
        <v>92</v>
      </c>
      <c r="AD2517">
        <v>2442647</v>
      </c>
      <c r="AE2517" t="s">
        <v>99</v>
      </c>
      <c r="AF2517">
        <v>38250</v>
      </c>
      <c r="AG2517">
        <v>765000</v>
      </c>
      <c r="AH2517">
        <v>765000</v>
      </c>
      <c r="AJ2517">
        <v>765000</v>
      </c>
      <c r="AK2517" t="s">
        <v>125</v>
      </c>
      <c r="AL2517">
        <v>10</v>
      </c>
      <c r="AM2517" t="s">
        <v>68</v>
      </c>
      <c r="AN2517">
        <v>1</v>
      </c>
      <c r="AR2517" t="s">
        <v>79</v>
      </c>
      <c r="AS2517" t="s">
        <v>77</v>
      </c>
      <c r="AT2517">
        <v>-328</v>
      </c>
      <c r="AU2517" t="s">
        <v>76</v>
      </c>
      <c r="AV2517" t="s">
        <v>79</v>
      </c>
      <c r="AW2517" t="s">
        <v>110</v>
      </c>
      <c r="AX2517" t="s">
        <v>81</v>
      </c>
      <c r="AY2517" t="s">
        <v>76</v>
      </c>
      <c r="AZ2517" t="s">
        <v>131</v>
      </c>
      <c r="BA2517" t="s">
        <v>116</v>
      </c>
      <c r="BB2517" t="s">
        <v>121</v>
      </c>
      <c r="BC2517">
        <v>-1</v>
      </c>
      <c r="BD2517" t="s">
        <v>76</v>
      </c>
      <c r="BE2517">
        <v>0</v>
      </c>
      <c r="BF2517" t="s">
        <v>76</v>
      </c>
      <c r="BG2517" t="s">
        <v>160</v>
      </c>
      <c r="BH2517">
        <v>-262</v>
      </c>
      <c r="BI2517">
        <v>-221</v>
      </c>
      <c r="BJ2517">
        <v>365243</v>
      </c>
      <c r="BK2517">
        <v>365243</v>
      </c>
      <c r="BL2517">
        <v>365243</v>
      </c>
      <c r="BM2517">
        <v>0</v>
      </c>
    </row>
    <row r="2518" spans="1:65" x14ac:dyDescent="0.3">
      <c r="A2518">
        <v>121666</v>
      </c>
      <c r="B2518">
        <v>0</v>
      </c>
      <c r="C2518" t="s">
        <v>65</v>
      </c>
      <c r="D2518" t="s">
        <v>66</v>
      </c>
      <c r="E2518" t="s">
        <v>67</v>
      </c>
      <c r="F2518" t="s">
        <v>68</v>
      </c>
      <c r="G2518">
        <v>0</v>
      </c>
      <c r="H2518">
        <v>405000</v>
      </c>
      <c r="I2518">
        <v>1354500</v>
      </c>
      <c r="J2518" t="s">
        <v>69</v>
      </c>
      <c r="K2518" t="s">
        <v>90</v>
      </c>
      <c r="L2518" t="s">
        <v>91</v>
      </c>
      <c r="M2518" t="s">
        <v>72</v>
      </c>
      <c r="N2518">
        <v>2.6391999999999999E-2</v>
      </c>
      <c r="O2518">
        <v>22554</v>
      </c>
      <c r="P2518">
        <v>4324</v>
      </c>
      <c r="Q2518">
        <v>6777</v>
      </c>
      <c r="R2518">
        <v>2563</v>
      </c>
      <c r="S2518">
        <v>2</v>
      </c>
      <c r="T2518">
        <v>2</v>
      </c>
      <c r="U2518" t="s">
        <v>73</v>
      </c>
      <c r="V2518">
        <v>11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 t="s">
        <v>201</v>
      </c>
      <c r="AD2518">
        <v>2324059</v>
      </c>
      <c r="AE2518" t="s">
        <v>99</v>
      </c>
      <c r="AG2518">
        <v>0</v>
      </c>
      <c r="AH2518">
        <v>0</v>
      </c>
      <c r="AK2518" t="s">
        <v>94</v>
      </c>
      <c r="AL2518">
        <v>17</v>
      </c>
      <c r="AM2518" t="s">
        <v>68</v>
      </c>
      <c r="AN2518">
        <v>1</v>
      </c>
      <c r="AR2518" t="s">
        <v>79</v>
      </c>
      <c r="AS2518" t="s">
        <v>129</v>
      </c>
      <c r="AT2518">
        <v>-187</v>
      </c>
      <c r="AU2518" t="s">
        <v>76</v>
      </c>
      <c r="AV2518" t="s">
        <v>79</v>
      </c>
      <c r="AX2518" t="s">
        <v>81</v>
      </c>
      <c r="AY2518" t="s">
        <v>76</v>
      </c>
      <c r="AZ2518" t="s">
        <v>76</v>
      </c>
      <c r="BA2518" t="s">
        <v>76</v>
      </c>
      <c r="BB2518" t="s">
        <v>121</v>
      </c>
      <c r="BC2518">
        <v>-1</v>
      </c>
      <c r="BD2518" t="s">
        <v>76</v>
      </c>
      <c r="BF2518" t="s">
        <v>76</v>
      </c>
      <c r="BG2518" t="s">
        <v>132</v>
      </c>
    </row>
    <row r="2519" spans="1:65" x14ac:dyDescent="0.3">
      <c r="A2519">
        <v>121667</v>
      </c>
      <c r="B2519">
        <v>0</v>
      </c>
      <c r="C2519" t="s">
        <v>65</v>
      </c>
      <c r="D2519" t="s">
        <v>88</v>
      </c>
      <c r="E2519" t="s">
        <v>68</v>
      </c>
      <c r="F2519" t="s">
        <v>68</v>
      </c>
      <c r="G2519">
        <v>0</v>
      </c>
      <c r="H2519">
        <v>202500</v>
      </c>
      <c r="I2519">
        <v>1762110</v>
      </c>
      <c r="J2519" t="s">
        <v>69</v>
      </c>
      <c r="K2519" t="s">
        <v>70</v>
      </c>
      <c r="L2519" t="s">
        <v>139</v>
      </c>
      <c r="M2519" t="s">
        <v>72</v>
      </c>
      <c r="N2519">
        <v>1.9101E-2</v>
      </c>
      <c r="O2519">
        <v>21396</v>
      </c>
      <c r="P2519">
        <v>4452</v>
      </c>
      <c r="Q2519">
        <v>9922</v>
      </c>
      <c r="R2519">
        <v>4931</v>
      </c>
      <c r="S2519">
        <v>2</v>
      </c>
      <c r="T2519">
        <v>2</v>
      </c>
      <c r="U2519" t="s">
        <v>94</v>
      </c>
      <c r="V2519">
        <v>15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108</v>
      </c>
      <c r="AD2519">
        <v>2796073</v>
      </c>
      <c r="AE2519" t="s">
        <v>93</v>
      </c>
      <c r="AF2519">
        <v>13477.815000000001</v>
      </c>
      <c r="AG2519">
        <v>127705.095</v>
      </c>
      <c r="AH2519">
        <v>126315</v>
      </c>
      <c r="AI2519">
        <v>12770.594999999999</v>
      </c>
      <c r="AJ2519">
        <v>127705.095</v>
      </c>
      <c r="AK2519" t="s">
        <v>75</v>
      </c>
      <c r="AL2519">
        <v>12</v>
      </c>
      <c r="AM2519" t="s">
        <v>68</v>
      </c>
      <c r="AN2519">
        <v>1</v>
      </c>
      <c r="AO2519">
        <v>9.9998413999999994E-2</v>
      </c>
      <c r="AR2519" t="s">
        <v>79</v>
      </c>
      <c r="AS2519" t="s">
        <v>114</v>
      </c>
      <c r="AT2519">
        <v>-1812</v>
      </c>
      <c r="AU2519" t="s">
        <v>78</v>
      </c>
      <c r="AV2519" t="s">
        <v>115</v>
      </c>
      <c r="AW2519" t="s">
        <v>101</v>
      </c>
      <c r="AX2519" t="s">
        <v>81</v>
      </c>
      <c r="AY2519" t="s">
        <v>111</v>
      </c>
      <c r="AZ2519" t="s">
        <v>96</v>
      </c>
      <c r="BA2519" t="s">
        <v>76</v>
      </c>
      <c r="BB2519" t="s">
        <v>104</v>
      </c>
      <c r="BC2519">
        <v>2500</v>
      </c>
      <c r="BD2519" t="s">
        <v>85</v>
      </c>
      <c r="BE2519">
        <v>12</v>
      </c>
      <c r="BF2519" t="s">
        <v>147</v>
      </c>
      <c r="BG2519" t="s">
        <v>151</v>
      </c>
    </row>
    <row r="2520" spans="1:65" x14ac:dyDescent="0.3">
      <c r="A2520">
        <v>121687</v>
      </c>
      <c r="B2520">
        <v>0</v>
      </c>
      <c r="C2520" t="s">
        <v>65</v>
      </c>
      <c r="D2520" t="s">
        <v>88</v>
      </c>
      <c r="E2520" t="s">
        <v>67</v>
      </c>
      <c r="F2520" t="s">
        <v>68</v>
      </c>
      <c r="G2520">
        <v>0</v>
      </c>
      <c r="H2520">
        <v>112500</v>
      </c>
      <c r="I2520">
        <v>95940</v>
      </c>
      <c r="J2520" t="s">
        <v>69</v>
      </c>
      <c r="K2520" t="s">
        <v>70</v>
      </c>
      <c r="L2520" t="s">
        <v>91</v>
      </c>
      <c r="M2520" t="s">
        <v>72</v>
      </c>
      <c r="N2520">
        <v>1.5221E-2</v>
      </c>
      <c r="O2520">
        <v>10580</v>
      </c>
      <c r="P2520">
        <v>1625</v>
      </c>
      <c r="Q2520">
        <v>1600</v>
      </c>
      <c r="R2520">
        <v>174</v>
      </c>
      <c r="S2520">
        <v>2</v>
      </c>
      <c r="T2520">
        <v>2</v>
      </c>
      <c r="U2520" t="s">
        <v>123</v>
      </c>
      <c r="V2520">
        <v>15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t="s">
        <v>168</v>
      </c>
      <c r="AD2520">
        <v>1150154</v>
      </c>
      <c r="AE2520" t="s">
        <v>93</v>
      </c>
      <c r="AF2520">
        <v>3423.2849999999999</v>
      </c>
      <c r="AG2520">
        <v>14989.5</v>
      </c>
      <c r="AH2520">
        <v>17806.5</v>
      </c>
      <c r="AI2520">
        <v>0</v>
      </c>
      <c r="AJ2520">
        <v>14989.5</v>
      </c>
      <c r="AK2520" t="s">
        <v>125</v>
      </c>
      <c r="AL2520">
        <v>13</v>
      </c>
      <c r="AM2520" t="s">
        <v>68</v>
      </c>
      <c r="AN2520">
        <v>1</v>
      </c>
      <c r="AO2520">
        <v>0</v>
      </c>
      <c r="AR2520" t="s">
        <v>79</v>
      </c>
      <c r="AS2520" t="s">
        <v>77</v>
      </c>
      <c r="AT2520">
        <v>-482</v>
      </c>
      <c r="AU2520" t="s">
        <v>78</v>
      </c>
      <c r="AV2520" t="s">
        <v>79</v>
      </c>
      <c r="AX2520" t="s">
        <v>81</v>
      </c>
      <c r="AY2520" t="s">
        <v>95</v>
      </c>
      <c r="AZ2520" t="s">
        <v>96</v>
      </c>
      <c r="BA2520" t="s">
        <v>76</v>
      </c>
      <c r="BB2520" t="s">
        <v>84</v>
      </c>
      <c r="BC2520">
        <v>5</v>
      </c>
      <c r="BD2520" t="s">
        <v>85</v>
      </c>
      <c r="BE2520">
        <v>6</v>
      </c>
      <c r="BF2520" t="s">
        <v>147</v>
      </c>
      <c r="BG2520" t="s">
        <v>151</v>
      </c>
      <c r="BH2520">
        <v>365243</v>
      </c>
      <c r="BI2520">
        <v>-451</v>
      </c>
      <c r="BJ2520">
        <v>-301</v>
      </c>
      <c r="BK2520">
        <v>-421</v>
      </c>
      <c r="BL2520">
        <v>-414</v>
      </c>
      <c r="BM2520">
        <v>0</v>
      </c>
    </row>
    <row r="2521" spans="1:65" x14ac:dyDescent="0.3">
      <c r="A2521">
        <v>121690</v>
      </c>
      <c r="B2521">
        <v>0</v>
      </c>
      <c r="C2521" t="s">
        <v>65</v>
      </c>
      <c r="D2521" t="s">
        <v>88</v>
      </c>
      <c r="E2521" t="s">
        <v>67</v>
      </c>
      <c r="F2521" t="s">
        <v>68</v>
      </c>
      <c r="G2521">
        <v>0</v>
      </c>
      <c r="H2521">
        <v>157500</v>
      </c>
      <c r="I2521">
        <v>760500</v>
      </c>
      <c r="J2521" t="s">
        <v>113</v>
      </c>
      <c r="K2521" t="s">
        <v>70</v>
      </c>
      <c r="L2521" t="s">
        <v>91</v>
      </c>
      <c r="M2521" t="s">
        <v>72</v>
      </c>
      <c r="N2521">
        <v>2.2800000000000001E-2</v>
      </c>
      <c r="O2521">
        <v>20274</v>
      </c>
      <c r="P2521">
        <v>365243</v>
      </c>
      <c r="Q2521">
        <v>9525</v>
      </c>
      <c r="R2521">
        <v>3812</v>
      </c>
      <c r="S2521">
        <v>2</v>
      </c>
      <c r="T2521">
        <v>2</v>
      </c>
      <c r="U2521" t="s">
        <v>123</v>
      </c>
      <c r="V2521">
        <v>12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76</v>
      </c>
      <c r="AD2521">
        <v>1310778</v>
      </c>
      <c r="AE2521" t="s">
        <v>65</v>
      </c>
      <c r="AF2521">
        <v>30441.285</v>
      </c>
      <c r="AG2521">
        <v>473527.35</v>
      </c>
      <c r="AH2521">
        <v>529781.85</v>
      </c>
      <c r="AJ2521">
        <v>473527.35</v>
      </c>
      <c r="AK2521" t="s">
        <v>125</v>
      </c>
      <c r="AL2521">
        <v>15</v>
      </c>
      <c r="AM2521" t="s">
        <v>68</v>
      </c>
      <c r="AN2521">
        <v>1</v>
      </c>
      <c r="AR2521" t="s">
        <v>76</v>
      </c>
      <c r="AS2521" t="s">
        <v>77</v>
      </c>
      <c r="AT2521">
        <v>-790</v>
      </c>
      <c r="AU2521" t="s">
        <v>78</v>
      </c>
      <c r="AV2521" t="s">
        <v>79</v>
      </c>
      <c r="AW2521" t="s">
        <v>80</v>
      </c>
      <c r="AX2521" t="s">
        <v>81</v>
      </c>
      <c r="AY2521" t="s">
        <v>76</v>
      </c>
      <c r="AZ2521" t="s">
        <v>82</v>
      </c>
      <c r="BA2521" t="s">
        <v>116</v>
      </c>
      <c r="BB2521" t="s">
        <v>121</v>
      </c>
      <c r="BC2521">
        <v>-1</v>
      </c>
      <c r="BD2521" t="s">
        <v>76</v>
      </c>
      <c r="BE2521">
        <v>36</v>
      </c>
      <c r="BF2521" t="s">
        <v>86</v>
      </c>
      <c r="BG2521" t="s">
        <v>87</v>
      </c>
      <c r="BH2521">
        <v>365243</v>
      </c>
      <c r="BI2521">
        <v>-760</v>
      </c>
      <c r="BJ2521">
        <v>290</v>
      </c>
      <c r="BK2521">
        <v>365243</v>
      </c>
      <c r="BL2521">
        <v>365243</v>
      </c>
      <c r="BM2521">
        <v>1</v>
      </c>
    </row>
    <row r="2522" spans="1:65" x14ac:dyDescent="0.3">
      <c r="A2522">
        <v>121690</v>
      </c>
      <c r="B2522">
        <v>0</v>
      </c>
      <c r="C2522" t="s">
        <v>65</v>
      </c>
      <c r="D2522" t="s">
        <v>88</v>
      </c>
      <c r="E2522" t="s">
        <v>67</v>
      </c>
      <c r="F2522" t="s">
        <v>68</v>
      </c>
      <c r="G2522">
        <v>0</v>
      </c>
      <c r="H2522">
        <v>157500</v>
      </c>
      <c r="I2522">
        <v>760500</v>
      </c>
      <c r="J2522" t="s">
        <v>113</v>
      </c>
      <c r="K2522" t="s">
        <v>70</v>
      </c>
      <c r="L2522" t="s">
        <v>91</v>
      </c>
      <c r="M2522" t="s">
        <v>72</v>
      </c>
      <c r="N2522">
        <v>2.2800000000000001E-2</v>
      </c>
      <c r="O2522">
        <v>20274</v>
      </c>
      <c r="P2522">
        <v>365243</v>
      </c>
      <c r="Q2522">
        <v>9525</v>
      </c>
      <c r="R2522">
        <v>3812</v>
      </c>
      <c r="S2522">
        <v>2</v>
      </c>
      <c r="T2522">
        <v>2</v>
      </c>
      <c r="U2522" t="s">
        <v>123</v>
      </c>
      <c r="V2522">
        <v>12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t="s">
        <v>76</v>
      </c>
      <c r="AD2522">
        <v>2446863</v>
      </c>
      <c r="AE2522" t="s">
        <v>65</v>
      </c>
      <c r="AF2522">
        <v>10544.94</v>
      </c>
      <c r="AG2522">
        <v>99000</v>
      </c>
      <c r="AH2522">
        <v>105534</v>
      </c>
      <c r="AJ2522">
        <v>99000</v>
      </c>
      <c r="AK2522" t="s">
        <v>73</v>
      </c>
      <c r="AL2522">
        <v>11</v>
      </c>
      <c r="AM2522" t="s">
        <v>68</v>
      </c>
      <c r="AN2522">
        <v>1</v>
      </c>
      <c r="AR2522" t="s">
        <v>76</v>
      </c>
      <c r="AS2522" t="s">
        <v>77</v>
      </c>
      <c r="AT2522">
        <v>-1194</v>
      </c>
      <c r="AU2522" t="s">
        <v>78</v>
      </c>
      <c r="AV2522" t="s">
        <v>79</v>
      </c>
      <c r="AW2522" t="s">
        <v>80</v>
      </c>
      <c r="AX2522" t="s">
        <v>81</v>
      </c>
      <c r="AY2522" t="s">
        <v>76</v>
      </c>
      <c r="AZ2522" t="s">
        <v>82</v>
      </c>
      <c r="BA2522" t="s">
        <v>116</v>
      </c>
      <c r="BB2522" t="s">
        <v>121</v>
      </c>
      <c r="BC2522">
        <v>-1</v>
      </c>
      <c r="BD2522" t="s">
        <v>76</v>
      </c>
      <c r="BE2522">
        <v>12</v>
      </c>
      <c r="BF2522" t="s">
        <v>147</v>
      </c>
      <c r="BG2522" t="s">
        <v>154</v>
      </c>
      <c r="BH2522">
        <v>365243</v>
      </c>
      <c r="BI2522">
        <v>-1164</v>
      </c>
      <c r="BJ2522">
        <v>-834</v>
      </c>
      <c r="BK2522">
        <v>-894</v>
      </c>
      <c r="BL2522">
        <v>-890</v>
      </c>
      <c r="BM2522">
        <v>1</v>
      </c>
    </row>
    <row r="2523" spans="1:65" x14ac:dyDescent="0.3">
      <c r="A2523">
        <v>121694</v>
      </c>
      <c r="B2523">
        <v>0</v>
      </c>
      <c r="C2523" t="s">
        <v>65</v>
      </c>
      <c r="D2523" t="s">
        <v>66</v>
      </c>
      <c r="E2523" t="s">
        <v>68</v>
      </c>
      <c r="F2523" t="s">
        <v>68</v>
      </c>
      <c r="G2523">
        <v>2</v>
      </c>
      <c r="H2523">
        <v>135000</v>
      </c>
      <c r="I2523">
        <v>168102</v>
      </c>
      <c r="J2523" t="s">
        <v>69</v>
      </c>
      <c r="K2523" t="s">
        <v>70</v>
      </c>
      <c r="L2523" t="s">
        <v>91</v>
      </c>
      <c r="M2523" t="s">
        <v>127</v>
      </c>
      <c r="N2523">
        <v>8.4740000000000006E-3</v>
      </c>
      <c r="O2523">
        <v>10846</v>
      </c>
      <c r="P2523">
        <v>857</v>
      </c>
      <c r="Q2523">
        <v>274</v>
      </c>
      <c r="R2523">
        <v>3191</v>
      </c>
      <c r="S2523">
        <v>2</v>
      </c>
      <c r="T2523">
        <v>2</v>
      </c>
      <c r="U2523" t="s">
        <v>120</v>
      </c>
      <c r="V2523">
        <v>15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108</v>
      </c>
      <c r="AD2523">
        <v>2434586</v>
      </c>
      <c r="AE2523" t="s">
        <v>93</v>
      </c>
      <c r="AG2523">
        <v>22635</v>
      </c>
      <c r="AH2523">
        <v>22635</v>
      </c>
      <c r="AI2523">
        <v>0</v>
      </c>
      <c r="AJ2523">
        <v>22635</v>
      </c>
      <c r="AK2523" t="s">
        <v>109</v>
      </c>
      <c r="AL2523">
        <v>12</v>
      </c>
      <c r="AM2523" t="s">
        <v>68</v>
      </c>
      <c r="AN2523">
        <v>1</v>
      </c>
      <c r="AO2523">
        <v>0</v>
      </c>
      <c r="AR2523" t="s">
        <v>79</v>
      </c>
      <c r="AS2523" t="s">
        <v>114</v>
      </c>
      <c r="AT2523">
        <v>-1734</v>
      </c>
      <c r="AU2523" t="s">
        <v>78</v>
      </c>
      <c r="AV2523" t="s">
        <v>115</v>
      </c>
      <c r="AX2523" t="s">
        <v>81</v>
      </c>
      <c r="AY2523" t="s">
        <v>124</v>
      </c>
      <c r="AZ2523" t="s">
        <v>76</v>
      </c>
      <c r="BA2523" t="s">
        <v>76</v>
      </c>
      <c r="BB2523" t="s">
        <v>104</v>
      </c>
      <c r="BC2523">
        <v>35</v>
      </c>
      <c r="BD2523" t="s">
        <v>105</v>
      </c>
      <c r="BF2523" t="s">
        <v>76</v>
      </c>
      <c r="BG2523" t="s">
        <v>106</v>
      </c>
    </row>
    <row r="2524" spans="1:65" x14ac:dyDescent="0.3">
      <c r="A2524">
        <v>121707</v>
      </c>
      <c r="B2524">
        <v>0</v>
      </c>
      <c r="C2524" t="s">
        <v>65</v>
      </c>
      <c r="D2524" t="s">
        <v>88</v>
      </c>
      <c r="E2524" t="s">
        <v>67</v>
      </c>
      <c r="F2524" t="s">
        <v>67</v>
      </c>
      <c r="G2524">
        <v>1</v>
      </c>
      <c r="H2524">
        <v>157500</v>
      </c>
      <c r="I2524">
        <v>1354500</v>
      </c>
      <c r="J2524" t="s">
        <v>133</v>
      </c>
      <c r="K2524" t="s">
        <v>70</v>
      </c>
      <c r="L2524" t="s">
        <v>91</v>
      </c>
      <c r="M2524" t="s">
        <v>72</v>
      </c>
      <c r="N2524">
        <v>1.0031999999999999E-2</v>
      </c>
      <c r="O2524">
        <v>13077</v>
      </c>
      <c r="P2524">
        <v>1157</v>
      </c>
      <c r="Q2524">
        <v>239</v>
      </c>
      <c r="R2524">
        <v>2465</v>
      </c>
      <c r="S2524">
        <v>2</v>
      </c>
      <c r="T2524">
        <v>2</v>
      </c>
      <c r="U2524" t="s">
        <v>120</v>
      </c>
      <c r="V2524">
        <v>10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t="s">
        <v>134</v>
      </c>
      <c r="AD2524">
        <v>2104516</v>
      </c>
      <c r="AE2524" t="s">
        <v>93</v>
      </c>
      <c r="AF2524">
        <v>16625.61</v>
      </c>
      <c r="AG2524">
        <v>76801.5</v>
      </c>
      <c r="AH2524">
        <v>80856</v>
      </c>
      <c r="AI2524">
        <v>0</v>
      </c>
      <c r="AJ2524">
        <v>76801.5</v>
      </c>
      <c r="AK2524" t="s">
        <v>109</v>
      </c>
      <c r="AL2524">
        <v>8</v>
      </c>
      <c r="AM2524" t="s">
        <v>68</v>
      </c>
      <c r="AN2524">
        <v>1</v>
      </c>
      <c r="AO2524">
        <v>0</v>
      </c>
      <c r="AR2524" t="s">
        <v>79</v>
      </c>
      <c r="AS2524" t="s">
        <v>77</v>
      </c>
      <c r="AT2524">
        <v>-385</v>
      </c>
      <c r="AU2524" t="s">
        <v>76</v>
      </c>
      <c r="AV2524" t="s">
        <v>79</v>
      </c>
      <c r="AX2524" t="s">
        <v>102</v>
      </c>
      <c r="AY2524" t="s">
        <v>124</v>
      </c>
      <c r="AZ2524" t="s">
        <v>96</v>
      </c>
      <c r="BA2524" t="s">
        <v>76</v>
      </c>
      <c r="BB2524" t="s">
        <v>104</v>
      </c>
      <c r="BC2524">
        <v>110</v>
      </c>
      <c r="BD2524" t="s">
        <v>105</v>
      </c>
      <c r="BE2524">
        <v>6</v>
      </c>
      <c r="BF2524" t="s">
        <v>86</v>
      </c>
      <c r="BG2524" t="s">
        <v>106</v>
      </c>
      <c r="BH2524">
        <v>365243</v>
      </c>
      <c r="BI2524">
        <v>-354</v>
      </c>
      <c r="BJ2524">
        <v>-204</v>
      </c>
      <c r="BK2524">
        <v>-204</v>
      </c>
      <c r="BL2524">
        <v>-201</v>
      </c>
      <c r="BM2524">
        <v>0</v>
      </c>
    </row>
    <row r="2525" spans="1:65" x14ac:dyDescent="0.3">
      <c r="A2525">
        <v>121718</v>
      </c>
      <c r="B2525">
        <v>0</v>
      </c>
      <c r="C2525" t="s">
        <v>65</v>
      </c>
      <c r="D2525" t="s">
        <v>88</v>
      </c>
      <c r="E2525" t="s">
        <v>68</v>
      </c>
      <c r="F2525" t="s">
        <v>68</v>
      </c>
      <c r="G2525">
        <v>0</v>
      </c>
      <c r="H2525">
        <v>135000</v>
      </c>
      <c r="I2525">
        <v>675000</v>
      </c>
      <c r="J2525" t="s">
        <v>89</v>
      </c>
      <c r="K2525" t="s">
        <v>70</v>
      </c>
      <c r="L2525" t="s">
        <v>71</v>
      </c>
      <c r="M2525" t="s">
        <v>127</v>
      </c>
      <c r="N2525">
        <v>2.0712999999999999E-2</v>
      </c>
      <c r="O2525">
        <v>10417</v>
      </c>
      <c r="P2525">
        <v>3534</v>
      </c>
      <c r="Q2525">
        <v>4879</v>
      </c>
      <c r="R2525">
        <v>3084</v>
      </c>
      <c r="S2525">
        <v>3</v>
      </c>
      <c r="T2525">
        <v>2</v>
      </c>
      <c r="U2525" t="s">
        <v>125</v>
      </c>
      <c r="V2525">
        <v>11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t="s">
        <v>135</v>
      </c>
      <c r="AD2525">
        <v>2013998</v>
      </c>
      <c r="AE2525" t="s">
        <v>93</v>
      </c>
      <c r="AF2525">
        <v>5294.61</v>
      </c>
      <c r="AG2525">
        <v>84600</v>
      </c>
      <c r="AH2525">
        <v>102469.5</v>
      </c>
      <c r="AI2525">
        <v>0</v>
      </c>
      <c r="AJ2525">
        <v>84600</v>
      </c>
      <c r="AK2525" t="s">
        <v>73</v>
      </c>
      <c r="AL2525">
        <v>11</v>
      </c>
      <c r="AM2525" t="s">
        <v>68</v>
      </c>
      <c r="AN2525">
        <v>1</v>
      </c>
      <c r="AO2525">
        <v>0</v>
      </c>
      <c r="AR2525" t="s">
        <v>79</v>
      </c>
      <c r="AS2525" t="s">
        <v>77</v>
      </c>
      <c r="AT2525">
        <v>-453</v>
      </c>
      <c r="AU2525" t="s">
        <v>78</v>
      </c>
      <c r="AV2525" t="s">
        <v>79</v>
      </c>
      <c r="AX2525" t="s">
        <v>81</v>
      </c>
      <c r="AY2525" t="s">
        <v>103</v>
      </c>
      <c r="AZ2525" t="s">
        <v>96</v>
      </c>
      <c r="BA2525" t="s">
        <v>76</v>
      </c>
      <c r="BB2525" t="s">
        <v>84</v>
      </c>
      <c r="BC2525">
        <v>300</v>
      </c>
      <c r="BD2525" t="s">
        <v>85</v>
      </c>
      <c r="BE2525">
        <v>24</v>
      </c>
      <c r="BF2525" t="s">
        <v>112</v>
      </c>
      <c r="BG2525" t="s">
        <v>151</v>
      </c>
      <c r="BH2525">
        <v>365243</v>
      </c>
      <c r="BI2525">
        <v>-422</v>
      </c>
      <c r="BJ2525">
        <v>268</v>
      </c>
      <c r="BK2525">
        <v>-62</v>
      </c>
      <c r="BL2525">
        <v>-58</v>
      </c>
      <c r="BM2525">
        <v>0</v>
      </c>
    </row>
    <row r="2526" spans="1:65" x14ac:dyDescent="0.3">
      <c r="A2526">
        <v>121731</v>
      </c>
      <c r="B2526">
        <v>0</v>
      </c>
      <c r="C2526" t="s">
        <v>65</v>
      </c>
      <c r="D2526" t="s">
        <v>88</v>
      </c>
      <c r="E2526" t="s">
        <v>67</v>
      </c>
      <c r="F2526" t="s">
        <v>68</v>
      </c>
      <c r="G2526">
        <v>0</v>
      </c>
      <c r="H2526">
        <v>153000</v>
      </c>
      <c r="I2526">
        <v>239850</v>
      </c>
      <c r="J2526" t="s">
        <v>133</v>
      </c>
      <c r="K2526" t="s">
        <v>70</v>
      </c>
      <c r="L2526" t="s">
        <v>91</v>
      </c>
      <c r="M2526" t="s">
        <v>72</v>
      </c>
      <c r="N2526">
        <v>3.5409999999999999E-3</v>
      </c>
      <c r="O2526">
        <v>15465</v>
      </c>
      <c r="P2526">
        <v>2061</v>
      </c>
      <c r="Q2526">
        <v>1740</v>
      </c>
      <c r="R2526">
        <v>3178</v>
      </c>
      <c r="S2526">
        <v>1</v>
      </c>
      <c r="T2526">
        <v>1</v>
      </c>
      <c r="U2526" t="s">
        <v>120</v>
      </c>
      <c r="V2526">
        <v>7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168</v>
      </c>
      <c r="AD2526">
        <v>1458265</v>
      </c>
      <c r="AE2526" t="s">
        <v>65</v>
      </c>
      <c r="AG2526">
        <v>0</v>
      </c>
      <c r="AH2526">
        <v>0</v>
      </c>
      <c r="AK2526" t="s">
        <v>123</v>
      </c>
      <c r="AL2526">
        <v>16</v>
      </c>
      <c r="AM2526" t="s">
        <v>68</v>
      </c>
      <c r="AN2526">
        <v>1</v>
      </c>
      <c r="AR2526" t="s">
        <v>76</v>
      </c>
      <c r="AS2526" t="s">
        <v>129</v>
      </c>
      <c r="AT2526">
        <v>-30</v>
      </c>
      <c r="AU2526" t="s">
        <v>76</v>
      </c>
      <c r="AV2526" t="s">
        <v>79</v>
      </c>
      <c r="AX2526" t="s">
        <v>81</v>
      </c>
      <c r="AY2526" t="s">
        <v>76</v>
      </c>
      <c r="AZ2526" t="s">
        <v>76</v>
      </c>
      <c r="BA2526" t="s">
        <v>76</v>
      </c>
      <c r="BB2526" t="s">
        <v>121</v>
      </c>
      <c r="BC2526">
        <v>-1</v>
      </c>
      <c r="BD2526" t="s">
        <v>76</v>
      </c>
      <c r="BF2526" t="s">
        <v>76</v>
      </c>
      <c r="BG2526" t="s">
        <v>82</v>
      </c>
    </row>
    <row r="2527" spans="1:65" x14ac:dyDescent="0.3">
      <c r="A2527">
        <v>121734</v>
      </c>
      <c r="B2527">
        <v>0</v>
      </c>
      <c r="C2527" t="s">
        <v>65</v>
      </c>
      <c r="D2527" t="s">
        <v>66</v>
      </c>
      <c r="E2527" t="s">
        <v>68</v>
      </c>
      <c r="F2527" t="s">
        <v>67</v>
      </c>
      <c r="G2527">
        <v>1</v>
      </c>
      <c r="H2527">
        <v>270000</v>
      </c>
      <c r="I2527">
        <v>225000</v>
      </c>
      <c r="J2527" t="s">
        <v>69</v>
      </c>
      <c r="K2527" t="s">
        <v>90</v>
      </c>
      <c r="L2527" t="s">
        <v>91</v>
      </c>
      <c r="M2527" t="s">
        <v>72</v>
      </c>
      <c r="N2527">
        <v>1.0966E-2</v>
      </c>
      <c r="O2527">
        <v>17778</v>
      </c>
      <c r="P2527">
        <v>8873</v>
      </c>
      <c r="Q2527">
        <v>765</v>
      </c>
      <c r="R2527">
        <v>1314</v>
      </c>
      <c r="S2527">
        <v>2</v>
      </c>
      <c r="T2527">
        <v>2</v>
      </c>
      <c r="U2527" t="s">
        <v>94</v>
      </c>
      <c r="V2527">
        <v>12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184</v>
      </c>
      <c r="AD2527">
        <v>1403917</v>
      </c>
      <c r="AE2527" t="s">
        <v>99</v>
      </c>
      <c r="AF2527">
        <v>9000</v>
      </c>
      <c r="AG2527">
        <v>180000</v>
      </c>
      <c r="AH2527">
        <v>180000</v>
      </c>
      <c r="AJ2527">
        <v>180000</v>
      </c>
      <c r="AK2527" t="s">
        <v>75</v>
      </c>
      <c r="AL2527">
        <v>16</v>
      </c>
      <c r="AM2527" t="s">
        <v>68</v>
      </c>
      <c r="AN2527">
        <v>1</v>
      </c>
      <c r="AR2527" t="s">
        <v>79</v>
      </c>
      <c r="AS2527" t="s">
        <v>114</v>
      </c>
      <c r="AT2527">
        <v>-73</v>
      </c>
      <c r="AU2527" t="s">
        <v>76</v>
      </c>
      <c r="AV2527" t="s">
        <v>115</v>
      </c>
      <c r="AW2527" t="s">
        <v>80</v>
      </c>
      <c r="AX2527" t="s">
        <v>81</v>
      </c>
      <c r="AY2527" t="s">
        <v>76</v>
      </c>
      <c r="AZ2527" t="s">
        <v>131</v>
      </c>
      <c r="BA2527" t="s">
        <v>116</v>
      </c>
      <c r="BB2527" t="s">
        <v>121</v>
      </c>
      <c r="BC2527">
        <v>-1</v>
      </c>
      <c r="BD2527" t="s">
        <v>76</v>
      </c>
      <c r="BE2527">
        <v>0</v>
      </c>
      <c r="BF2527" t="s">
        <v>76</v>
      </c>
      <c r="BG2527" t="s">
        <v>160</v>
      </c>
    </row>
    <row r="2528" spans="1:65" x14ac:dyDescent="0.3">
      <c r="A2528">
        <v>121739</v>
      </c>
      <c r="B2528">
        <v>0</v>
      </c>
      <c r="C2528" t="s">
        <v>65</v>
      </c>
      <c r="D2528" t="s">
        <v>66</v>
      </c>
      <c r="E2528" t="s">
        <v>67</v>
      </c>
      <c r="F2528" t="s">
        <v>68</v>
      </c>
      <c r="G2528">
        <v>2</v>
      </c>
      <c r="H2528">
        <v>225000</v>
      </c>
      <c r="I2528">
        <v>450000</v>
      </c>
      <c r="J2528" t="s">
        <v>69</v>
      </c>
      <c r="K2528" t="s">
        <v>70</v>
      </c>
      <c r="L2528" t="s">
        <v>140</v>
      </c>
      <c r="M2528" t="s">
        <v>72</v>
      </c>
      <c r="N2528">
        <v>7.1139999999999997E-3</v>
      </c>
      <c r="O2528">
        <v>16508</v>
      </c>
      <c r="P2528">
        <v>4294</v>
      </c>
      <c r="Q2528">
        <v>6047</v>
      </c>
      <c r="R2528">
        <v>61</v>
      </c>
      <c r="S2528">
        <v>2</v>
      </c>
      <c r="T2528">
        <v>2</v>
      </c>
      <c r="U2528" t="s">
        <v>123</v>
      </c>
      <c r="V2528">
        <v>11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175</v>
      </c>
      <c r="AD2528">
        <v>2707257</v>
      </c>
      <c r="AE2528" t="s">
        <v>93</v>
      </c>
      <c r="AF2528">
        <v>24491.7</v>
      </c>
      <c r="AG2528">
        <v>222624</v>
      </c>
      <c r="AH2528">
        <v>241726.5</v>
      </c>
      <c r="AI2528">
        <v>0</v>
      </c>
      <c r="AJ2528">
        <v>222624</v>
      </c>
      <c r="AK2528" t="s">
        <v>75</v>
      </c>
      <c r="AL2528">
        <v>11</v>
      </c>
      <c r="AM2528" t="s">
        <v>68</v>
      </c>
      <c r="AN2528">
        <v>1</v>
      </c>
      <c r="AO2528">
        <v>0</v>
      </c>
      <c r="AR2528" t="s">
        <v>79</v>
      </c>
      <c r="AS2528" t="s">
        <v>77</v>
      </c>
      <c r="AT2528">
        <v>-78</v>
      </c>
      <c r="AU2528" t="s">
        <v>76</v>
      </c>
      <c r="AV2528" t="s">
        <v>79</v>
      </c>
      <c r="AW2528" t="s">
        <v>101</v>
      </c>
      <c r="AX2528" t="s">
        <v>81</v>
      </c>
      <c r="AY2528" t="s">
        <v>103</v>
      </c>
      <c r="AZ2528" t="s">
        <v>96</v>
      </c>
      <c r="BA2528" t="s">
        <v>76</v>
      </c>
      <c r="BB2528" t="s">
        <v>84</v>
      </c>
      <c r="BC2528">
        <v>90</v>
      </c>
      <c r="BD2528" t="s">
        <v>85</v>
      </c>
      <c r="BE2528">
        <v>12</v>
      </c>
      <c r="BF2528" t="s">
        <v>147</v>
      </c>
      <c r="BG2528" t="s">
        <v>151</v>
      </c>
      <c r="BH2528">
        <v>365243</v>
      </c>
      <c r="BI2528">
        <v>-48</v>
      </c>
      <c r="BJ2528">
        <v>282</v>
      </c>
      <c r="BK2528">
        <v>365243</v>
      </c>
      <c r="BL2528">
        <v>365243</v>
      </c>
      <c r="BM2528">
        <v>1</v>
      </c>
    </row>
    <row r="2529" spans="1:65" x14ac:dyDescent="0.3">
      <c r="A2529">
        <v>121751</v>
      </c>
      <c r="B2529">
        <v>0</v>
      </c>
      <c r="C2529" t="s">
        <v>65</v>
      </c>
      <c r="D2529" t="s">
        <v>88</v>
      </c>
      <c r="E2529" t="s">
        <v>67</v>
      </c>
      <c r="F2529" t="s">
        <v>68</v>
      </c>
      <c r="G2529">
        <v>0</v>
      </c>
      <c r="H2529">
        <v>112500</v>
      </c>
      <c r="I2529">
        <v>225000</v>
      </c>
      <c r="J2529" t="s">
        <v>69</v>
      </c>
      <c r="K2529" t="s">
        <v>70</v>
      </c>
      <c r="L2529" t="s">
        <v>91</v>
      </c>
      <c r="M2529" t="s">
        <v>72</v>
      </c>
      <c r="N2529">
        <v>2.461E-2</v>
      </c>
      <c r="O2529">
        <v>11062</v>
      </c>
      <c r="P2529">
        <v>3640</v>
      </c>
      <c r="Q2529">
        <v>5131</v>
      </c>
      <c r="R2529">
        <v>3681</v>
      </c>
      <c r="S2529">
        <v>2</v>
      </c>
      <c r="T2529">
        <v>2</v>
      </c>
      <c r="U2529" t="s">
        <v>120</v>
      </c>
      <c r="V2529">
        <v>14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239</v>
      </c>
      <c r="AD2529">
        <v>1599721</v>
      </c>
      <c r="AE2529" t="s">
        <v>93</v>
      </c>
      <c r="AF2529">
        <v>5289.3450000000003</v>
      </c>
      <c r="AG2529">
        <v>58233.599999999999</v>
      </c>
      <c r="AH2529">
        <v>52406.1</v>
      </c>
      <c r="AI2529">
        <v>5827.5</v>
      </c>
      <c r="AJ2529">
        <v>58233.599999999999</v>
      </c>
      <c r="AK2529" t="s">
        <v>123</v>
      </c>
      <c r="AL2529">
        <v>14</v>
      </c>
      <c r="AM2529" t="s">
        <v>68</v>
      </c>
      <c r="AN2529">
        <v>1</v>
      </c>
      <c r="AO2529">
        <v>0.108986518</v>
      </c>
      <c r="AP2529">
        <v>0.19332993300000001</v>
      </c>
      <c r="AQ2529">
        <v>0.85253699800000005</v>
      </c>
      <c r="AR2529" t="s">
        <v>79</v>
      </c>
      <c r="AS2529" t="s">
        <v>77</v>
      </c>
      <c r="AT2529">
        <v>-100</v>
      </c>
      <c r="AU2529" t="s">
        <v>78</v>
      </c>
      <c r="AV2529" t="s">
        <v>79</v>
      </c>
      <c r="AX2529" t="s">
        <v>81</v>
      </c>
      <c r="AY2529" t="s">
        <v>124</v>
      </c>
      <c r="AZ2529" t="s">
        <v>96</v>
      </c>
      <c r="BA2529" t="s">
        <v>76</v>
      </c>
      <c r="BB2529" t="s">
        <v>104</v>
      </c>
      <c r="BC2529">
        <v>10</v>
      </c>
      <c r="BD2529" t="s">
        <v>105</v>
      </c>
      <c r="BE2529">
        <v>12</v>
      </c>
      <c r="BF2529" t="s">
        <v>147</v>
      </c>
      <c r="BG2529" t="s">
        <v>106</v>
      </c>
      <c r="BH2529">
        <v>365243</v>
      </c>
      <c r="BI2529">
        <v>-61</v>
      </c>
      <c r="BJ2529">
        <v>269</v>
      </c>
      <c r="BK2529">
        <v>365243</v>
      </c>
      <c r="BL2529">
        <v>365243</v>
      </c>
      <c r="BM2529">
        <v>0</v>
      </c>
    </row>
    <row r="2530" spans="1:65" x14ac:dyDescent="0.3">
      <c r="A2530">
        <v>121751</v>
      </c>
      <c r="B2530">
        <v>0</v>
      </c>
      <c r="C2530" t="s">
        <v>65</v>
      </c>
      <c r="D2530" t="s">
        <v>88</v>
      </c>
      <c r="E2530" t="s">
        <v>67</v>
      </c>
      <c r="F2530" t="s">
        <v>68</v>
      </c>
      <c r="G2530">
        <v>0</v>
      </c>
      <c r="H2530">
        <v>112500</v>
      </c>
      <c r="I2530">
        <v>225000</v>
      </c>
      <c r="J2530" t="s">
        <v>69</v>
      </c>
      <c r="K2530" t="s">
        <v>70</v>
      </c>
      <c r="L2530" t="s">
        <v>91</v>
      </c>
      <c r="M2530" t="s">
        <v>72</v>
      </c>
      <c r="N2530">
        <v>2.461E-2</v>
      </c>
      <c r="O2530">
        <v>11062</v>
      </c>
      <c r="P2530">
        <v>3640</v>
      </c>
      <c r="Q2530">
        <v>5131</v>
      </c>
      <c r="R2530">
        <v>3681</v>
      </c>
      <c r="S2530">
        <v>2</v>
      </c>
      <c r="T2530">
        <v>2</v>
      </c>
      <c r="U2530" t="s">
        <v>120</v>
      </c>
      <c r="V2530">
        <v>14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239</v>
      </c>
      <c r="AD2530">
        <v>1771663</v>
      </c>
      <c r="AE2530" t="s">
        <v>93</v>
      </c>
      <c r="AG2530">
        <v>15885</v>
      </c>
      <c r="AH2530">
        <v>15885</v>
      </c>
      <c r="AI2530">
        <v>0</v>
      </c>
      <c r="AJ2530">
        <v>15885</v>
      </c>
      <c r="AK2530" t="s">
        <v>123</v>
      </c>
      <c r="AL2530">
        <v>15</v>
      </c>
      <c r="AM2530" t="s">
        <v>68</v>
      </c>
      <c r="AN2530">
        <v>1</v>
      </c>
      <c r="AO2530">
        <v>0</v>
      </c>
      <c r="AR2530" t="s">
        <v>79</v>
      </c>
      <c r="AS2530" t="s">
        <v>180</v>
      </c>
      <c r="AT2530">
        <v>-618</v>
      </c>
      <c r="AU2530" t="s">
        <v>78</v>
      </c>
      <c r="AV2530" t="s">
        <v>181</v>
      </c>
      <c r="AX2530" t="s">
        <v>81</v>
      </c>
      <c r="AY2530" t="s">
        <v>124</v>
      </c>
      <c r="AZ2530" t="s">
        <v>76</v>
      </c>
      <c r="BA2530" t="s">
        <v>76</v>
      </c>
      <c r="BB2530" t="s">
        <v>104</v>
      </c>
      <c r="BC2530">
        <v>30</v>
      </c>
      <c r="BD2530" t="s">
        <v>105</v>
      </c>
      <c r="BF2530" t="s">
        <v>76</v>
      </c>
      <c r="BG2530" t="s">
        <v>106</v>
      </c>
    </row>
    <row r="2531" spans="1:65" x14ac:dyDescent="0.3">
      <c r="A2531">
        <v>121764</v>
      </c>
      <c r="B2531">
        <v>0</v>
      </c>
      <c r="C2531" t="s">
        <v>99</v>
      </c>
      <c r="D2531" t="s">
        <v>66</v>
      </c>
      <c r="E2531" t="s">
        <v>68</v>
      </c>
      <c r="F2531" t="s">
        <v>68</v>
      </c>
      <c r="G2531">
        <v>1</v>
      </c>
      <c r="H2531">
        <v>202500</v>
      </c>
      <c r="I2531">
        <v>270000</v>
      </c>
      <c r="J2531" t="s">
        <v>69</v>
      </c>
      <c r="K2531" t="s">
        <v>90</v>
      </c>
      <c r="L2531" t="s">
        <v>91</v>
      </c>
      <c r="M2531" t="s">
        <v>72</v>
      </c>
      <c r="N2531">
        <v>5.313E-3</v>
      </c>
      <c r="O2531">
        <v>18054</v>
      </c>
      <c r="P2531">
        <v>1978</v>
      </c>
      <c r="Q2531">
        <v>5722</v>
      </c>
      <c r="R2531">
        <v>1559</v>
      </c>
      <c r="S2531">
        <v>2</v>
      </c>
      <c r="T2531">
        <v>2</v>
      </c>
      <c r="U2531" t="s">
        <v>94</v>
      </c>
      <c r="V2531">
        <v>16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143</v>
      </c>
      <c r="AD2531">
        <v>1276732</v>
      </c>
      <c r="AE2531" t="s">
        <v>93</v>
      </c>
      <c r="AF2531">
        <v>5577.8850000000002</v>
      </c>
      <c r="AG2531">
        <v>26167.5</v>
      </c>
      <c r="AH2531">
        <v>20934</v>
      </c>
      <c r="AI2531">
        <v>5233.5</v>
      </c>
      <c r="AJ2531">
        <v>26167.5</v>
      </c>
      <c r="AK2531" t="s">
        <v>120</v>
      </c>
      <c r="AL2531">
        <v>19</v>
      </c>
      <c r="AM2531" t="s">
        <v>68</v>
      </c>
      <c r="AN2531">
        <v>1</v>
      </c>
      <c r="AO2531">
        <v>0.217818182</v>
      </c>
      <c r="AR2531" t="s">
        <v>79</v>
      </c>
      <c r="AS2531" t="s">
        <v>77</v>
      </c>
      <c r="AT2531">
        <v>-1410</v>
      </c>
      <c r="AU2531" t="s">
        <v>78</v>
      </c>
      <c r="AV2531" t="s">
        <v>79</v>
      </c>
      <c r="AX2531" t="s">
        <v>161</v>
      </c>
      <c r="AY2531" t="s">
        <v>124</v>
      </c>
      <c r="AZ2531" t="s">
        <v>96</v>
      </c>
      <c r="BA2531" t="s">
        <v>76</v>
      </c>
      <c r="BB2531" t="s">
        <v>104</v>
      </c>
      <c r="BC2531">
        <v>42</v>
      </c>
      <c r="BD2531" t="s">
        <v>105</v>
      </c>
      <c r="BE2531">
        <v>4</v>
      </c>
      <c r="BF2531" t="s">
        <v>147</v>
      </c>
      <c r="BG2531" t="s">
        <v>208</v>
      </c>
      <c r="BH2531">
        <v>365243</v>
      </c>
      <c r="BI2531">
        <v>-1353</v>
      </c>
      <c r="BJ2531">
        <v>-1263</v>
      </c>
      <c r="BK2531">
        <v>-1263</v>
      </c>
      <c r="BL2531">
        <v>-1259</v>
      </c>
      <c r="BM2531">
        <v>0</v>
      </c>
    </row>
    <row r="2532" spans="1:65" x14ac:dyDescent="0.3">
      <c r="A2532">
        <v>121793</v>
      </c>
      <c r="B2532">
        <v>0</v>
      </c>
      <c r="C2532" t="s">
        <v>99</v>
      </c>
      <c r="D2532" t="s">
        <v>66</v>
      </c>
      <c r="E2532" t="s">
        <v>67</v>
      </c>
      <c r="F2532" t="s">
        <v>68</v>
      </c>
      <c r="G2532">
        <v>2</v>
      </c>
      <c r="H2532">
        <v>202500</v>
      </c>
      <c r="I2532">
        <v>450000</v>
      </c>
      <c r="J2532" t="s">
        <v>89</v>
      </c>
      <c r="K2532" t="s">
        <v>70</v>
      </c>
      <c r="L2532" t="s">
        <v>91</v>
      </c>
      <c r="M2532" t="s">
        <v>127</v>
      </c>
      <c r="N2532">
        <v>3.1329000000000003E-2</v>
      </c>
      <c r="O2532">
        <v>8766</v>
      </c>
      <c r="P2532">
        <v>948</v>
      </c>
      <c r="Q2532">
        <v>1848</v>
      </c>
      <c r="R2532">
        <v>1364</v>
      </c>
      <c r="S2532">
        <v>2</v>
      </c>
      <c r="T2532">
        <v>2</v>
      </c>
      <c r="U2532" t="s">
        <v>120</v>
      </c>
      <c r="V2532">
        <v>14</v>
      </c>
      <c r="W2532">
        <v>0</v>
      </c>
      <c r="X2532">
        <v>0</v>
      </c>
      <c r="Y2532">
        <v>0</v>
      </c>
      <c r="Z2532">
        <v>1</v>
      </c>
      <c r="AA2532">
        <v>1</v>
      </c>
      <c r="AB2532">
        <v>0</v>
      </c>
      <c r="AC2532" t="s">
        <v>92</v>
      </c>
      <c r="AD2532">
        <v>2481014</v>
      </c>
      <c r="AE2532" t="s">
        <v>65</v>
      </c>
      <c r="AF2532">
        <v>20049.03</v>
      </c>
      <c r="AG2532">
        <v>450000</v>
      </c>
      <c r="AH2532">
        <v>512370</v>
      </c>
      <c r="AJ2532">
        <v>450000</v>
      </c>
      <c r="AK2532" t="s">
        <v>120</v>
      </c>
      <c r="AL2532">
        <v>9</v>
      </c>
      <c r="AM2532" t="s">
        <v>68</v>
      </c>
      <c r="AN2532">
        <v>1</v>
      </c>
      <c r="AR2532" t="s">
        <v>76</v>
      </c>
      <c r="AS2532" t="s">
        <v>114</v>
      </c>
      <c r="AT2532">
        <v>-1001</v>
      </c>
      <c r="AU2532" t="s">
        <v>78</v>
      </c>
      <c r="AV2532" t="s">
        <v>165</v>
      </c>
      <c r="AW2532" t="s">
        <v>80</v>
      </c>
      <c r="AX2532" t="s">
        <v>81</v>
      </c>
      <c r="AY2532" t="s">
        <v>76</v>
      </c>
      <c r="AZ2532" t="s">
        <v>82</v>
      </c>
      <c r="BA2532" t="s">
        <v>83</v>
      </c>
      <c r="BB2532" t="s">
        <v>178</v>
      </c>
      <c r="BC2532">
        <v>-1</v>
      </c>
      <c r="BD2532" t="s">
        <v>76</v>
      </c>
      <c r="BE2532">
        <v>36</v>
      </c>
      <c r="BF2532" t="s">
        <v>112</v>
      </c>
      <c r="BG2532" t="s">
        <v>150</v>
      </c>
    </row>
    <row r="2533" spans="1:65" x14ac:dyDescent="0.3">
      <c r="A2533">
        <v>121793</v>
      </c>
      <c r="B2533">
        <v>0</v>
      </c>
      <c r="C2533" t="s">
        <v>99</v>
      </c>
      <c r="D2533" t="s">
        <v>66</v>
      </c>
      <c r="E2533" t="s">
        <v>67</v>
      </c>
      <c r="F2533" t="s">
        <v>68</v>
      </c>
      <c r="G2533">
        <v>2</v>
      </c>
      <c r="H2533">
        <v>202500</v>
      </c>
      <c r="I2533">
        <v>450000</v>
      </c>
      <c r="J2533" t="s">
        <v>89</v>
      </c>
      <c r="K2533" t="s">
        <v>70</v>
      </c>
      <c r="L2533" t="s">
        <v>91</v>
      </c>
      <c r="M2533" t="s">
        <v>127</v>
      </c>
      <c r="N2533">
        <v>3.1329000000000003E-2</v>
      </c>
      <c r="O2533">
        <v>8766</v>
      </c>
      <c r="P2533">
        <v>948</v>
      </c>
      <c r="Q2533">
        <v>1848</v>
      </c>
      <c r="R2533">
        <v>1364</v>
      </c>
      <c r="S2533">
        <v>2</v>
      </c>
      <c r="T2533">
        <v>2</v>
      </c>
      <c r="U2533" t="s">
        <v>120</v>
      </c>
      <c r="V2533">
        <v>14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0</v>
      </c>
      <c r="AC2533" t="s">
        <v>92</v>
      </c>
      <c r="AD2533">
        <v>1866937</v>
      </c>
      <c r="AE2533" t="s">
        <v>65</v>
      </c>
      <c r="AG2533">
        <v>0</v>
      </c>
      <c r="AH2533">
        <v>0</v>
      </c>
      <c r="AK2533" t="s">
        <v>94</v>
      </c>
      <c r="AL2533">
        <v>14</v>
      </c>
      <c r="AM2533" t="s">
        <v>68</v>
      </c>
      <c r="AN2533">
        <v>1</v>
      </c>
      <c r="AR2533" t="s">
        <v>76</v>
      </c>
      <c r="AS2533" t="s">
        <v>129</v>
      </c>
      <c r="AT2533">
        <v>-221</v>
      </c>
      <c r="AU2533" t="s">
        <v>76</v>
      </c>
      <c r="AV2533" t="s">
        <v>79</v>
      </c>
      <c r="AX2533" t="s">
        <v>81</v>
      </c>
      <c r="AY2533" t="s">
        <v>76</v>
      </c>
      <c r="AZ2533" t="s">
        <v>76</v>
      </c>
      <c r="BA2533" t="s">
        <v>76</v>
      </c>
      <c r="BB2533" t="s">
        <v>121</v>
      </c>
      <c r="BC2533">
        <v>-1</v>
      </c>
      <c r="BD2533" t="s">
        <v>76</v>
      </c>
      <c r="BF2533" t="s">
        <v>76</v>
      </c>
      <c r="BG2533" t="s">
        <v>82</v>
      </c>
    </row>
    <row r="2534" spans="1:65" x14ac:dyDescent="0.3">
      <c r="A2534">
        <v>121800</v>
      </c>
      <c r="B2534">
        <v>0</v>
      </c>
      <c r="C2534" t="s">
        <v>65</v>
      </c>
      <c r="D2534" t="s">
        <v>88</v>
      </c>
      <c r="E2534" t="s">
        <v>67</v>
      </c>
      <c r="F2534" t="s">
        <v>68</v>
      </c>
      <c r="G2534">
        <v>1</v>
      </c>
      <c r="H2534">
        <v>90000</v>
      </c>
      <c r="I2534">
        <v>148500</v>
      </c>
      <c r="J2534" t="s">
        <v>89</v>
      </c>
      <c r="K2534" t="s">
        <v>70</v>
      </c>
      <c r="L2534" t="s">
        <v>91</v>
      </c>
      <c r="M2534" t="s">
        <v>72</v>
      </c>
      <c r="N2534">
        <v>2.8663000000000001E-2</v>
      </c>
      <c r="O2534">
        <v>14634</v>
      </c>
      <c r="P2534">
        <v>874</v>
      </c>
      <c r="Q2534">
        <v>5078</v>
      </c>
      <c r="R2534">
        <v>3135</v>
      </c>
      <c r="S2534">
        <v>2</v>
      </c>
      <c r="T2534">
        <v>2</v>
      </c>
      <c r="U2534" t="s">
        <v>123</v>
      </c>
      <c r="V2534">
        <v>14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134</v>
      </c>
      <c r="AD2534">
        <v>1789721</v>
      </c>
      <c r="AE2534" t="s">
        <v>65</v>
      </c>
      <c r="AF2534">
        <v>35003.925000000003</v>
      </c>
      <c r="AG2534">
        <v>544500</v>
      </c>
      <c r="AH2534">
        <v>609187.5</v>
      </c>
      <c r="AJ2534">
        <v>544500</v>
      </c>
      <c r="AK2534" t="s">
        <v>73</v>
      </c>
      <c r="AL2534">
        <v>8</v>
      </c>
      <c r="AM2534" t="s">
        <v>68</v>
      </c>
      <c r="AN2534">
        <v>1</v>
      </c>
      <c r="AR2534" t="s">
        <v>76</v>
      </c>
      <c r="AS2534" t="s">
        <v>77</v>
      </c>
      <c r="AT2534">
        <v>-312</v>
      </c>
      <c r="AU2534" t="s">
        <v>78</v>
      </c>
      <c r="AV2534" t="s">
        <v>79</v>
      </c>
      <c r="AX2534" t="s">
        <v>81</v>
      </c>
      <c r="AY2534" t="s">
        <v>76</v>
      </c>
      <c r="AZ2534" t="s">
        <v>82</v>
      </c>
      <c r="BA2534" t="s">
        <v>116</v>
      </c>
      <c r="BB2534" t="s">
        <v>121</v>
      </c>
      <c r="BC2534">
        <v>-1</v>
      </c>
      <c r="BD2534" t="s">
        <v>76</v>
      </c>
      <c r="BE2534">
        <v>36</v>
      </c>
      <c r="BF2534" t="s">
        <v>86</v>
      </c>
      <c r="BG2534" t="s">
        <v>172</v>
      </c>
      <c r="BH2534">
        <v>365243</v>
      </c>
      <c r="BI2534">
        <v>-282</v>
      </c>
      <c r="BJ2534">
        <v>768</v>
      </c>
      <c r="BK2534">
        <v>365243</v>
      </c>
      <c r="BL2534">
        <v>365243</v>
      </c>
      <c r="BM2534">
        <v>1</v>
      </c>
    </row>
    <row r="2535" spans="1:65" x14ac:dyDescent="0.3">
      <c r="A2535">
        <v>121813</v>
      </c>
      <c r="B2535">
        <v>1</v>
      </c>
      <c r="C2535" t="s">
        <v>65</v>
      </c>
      <c r="D2535" t="s">
        <v>66</v>
      </c>
      <c r="E2535" t="s">
        <v>68</v>
      </c>
      <c r="F2535" t="s">
        <v>68</v>
      </c>
      <c r="G2535">
        <v>1</v>
      </c>
      <c r="H2535">
        <v>270000</v>
      </c>
      <c r="I2535">
        <v>497520</v>
      </c>
      <c r="J2535" t="s">
        <v>89</v>
      </c>
      <c r="K2535" t="s">
        <v>90</v>
      </c>
      <c r="L2535" t="s">
        <v>91</v>
      </c>
      <c r="M2535" t="s">
        <v>72</v>
      </c>
      <c r="N2535">
        <v>6.3049999999999998E-3</v>
      </c>
      <c r="O2535">
        <v>13235</v>
      </c>
      <c r="P2535">
        <v>2225</v>
      </c>
      <c r="Q2535">
        <v>6888</v>
      </c>
      <c r="R2535">
        <v>4171</v>
      </c>
      <c r="S2535">
        <v>3</v>
      </c>
      <c r="T2535">
        <v>3</v>
      </c>
      <c r="U2535" t="s">
        <v>73</v>
      </c>
      <c r="V2535">
        <v>7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1</v>
      </c>
      <c r="AC2535" t="s">
        <v>92</v>
      </c>
      <c r="AD2535">
        <v>1667252</v>
      </c>
      <c r="AE2535" t="s">
        <v>93</v>
      </c>
      <c r="AF2535">
        <v>3994.02</v>
      </c>
      <c r="AG2535">
        <v>29655</v>
      </c>
      <c r="AH2535">
        <v>19098</v>
      </c>
      <c r="AI2535">
        <v>13500</v>
      </c>
      <c r="AJ2535">
        <v>29655</v>
      </c>
      <c r="AK2535" t="s">
        <v>109</v>
      </c>
      <c r="AL2535">
        <v>11</v>
      </c>
      <c r="AM2535" t="s">
        <v>68</v>
      </c>
      <c r="AN2535">
        <v>1</v>
      </c>
      <c r="AO2535">
        <v>0.45103157500000002</v>
      </c>
      <c r="AR2535" t="s">
        <v>79</v>
      </c>
      <c r="AS2535" t="s">
        <v>77</v>
      </c>
      <c r="AT2535">
        <v>-1791</v>
      </c>
      <c r="AU2535" t="s">
        <v>78</v>
      </c>
      <c r="AV2535" t="s">
        <v>79</v>
      </c>
      <c r="AX2535" t="s">
        <v>102</v>
      </c>
      <c r="AY2535" t="s">
        <v>124</v>
      </c>
      <c r="AZ2535" t="s">
        <v>96</v>
      </c>
      <c r="BA2535" t="s">
        <v>76</v>
      </c>
      <c r="BB2535" t="s">
        <v>104</v>
      </c>
      <c r="BC2535">
        <v>9</v>
      </c>
      <c r="BD2535" t="s">
        <v>105</v>
      </c>
      <c r="BE2535">
        <v>6</v>
      </c>
      <c r="BF2535" t="s">
        <v>86</v>
      </c>
      <c r="BG2535" t="s">
        <v>106</v>
      </c>
      <c r="BH2535">
        <v>365243</v>
      </c>
      <c r="BI2535">
        <v>-1747</v>
      </c>
      <c r="BJ2535">
        <v>-1597</v>
      </c>
      <c r="BK2535">
        <v>-1597</v>
      </c>
      <c r="BL2535">
        <v>-1278</v>
      </c>
      <c r="BM2535">
        <v>0</v>
      </c>
    </row>
    <row r="2536" spans="1:65" x14ac:dyDescent="0.3">
      <c r="A2536">
        <v>121815</v>
      </c>
      <c r="B2536">
        <v>0</v>
      </c>
      <c r="C2536" t="s">
        <v>65</v>
      </c>
      <c r="D2536" t="s">
        <v>88</v>
      </c>
      <c r="E2536" t="s">
        <v>67</v>
      </c>
      <c r="F2536" t="s">
        <v>67</v>
      </c>
      <c r="G2536">
        <v>0</v>
      </c>
      <c r="H2536">
        <v>117000</v>
      </c>
      <c r="I2536">
        <v>292500</v>
      </c>
      <c r="J2536" t="s">
        <v>69</v>
      </c>
      <c r="K2536" t="s">
        <v>90</v>
      </c>
      <c r="L2536" t="s">
        <v>91</v>
      </c>
      <c r="M2536" t="s">
        <v>72</v>
      </c>
      <c r="N2536">
        <v>1.452E-2</v>
      </c>
      <c r="O2536">
        <v>13575</v>
      </c>
      <c r="P2536">
        <v>4383</v>
      </c>
      <c r="Q2536">
        <v>5123</v>
      </c>
      <c r="R2536">
        <v>2841</v>
      </c>
      <c r="S2536">
        <v>2</v>
      </c>
      <c r="T2536">
        <v>2</v>
      </c>
      <c r="U2536" t="s">
        <v>109</v>
      </c>
      <c r="V2536">
        <v>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 t="s">
        <v>143</v>
      </c>
      <c r="AD2536">
        <v>1952661</v>
      </c>
      <c r="AE2536" t="s">
        <v>99</v>
      </c>
      <c r="AF2536">
        <v>2250</v>
      </c>
      <c r="AG2536">
        <v>45000</v>
      </c>
      <c r="AH2536">
        <v>45000</v>
      </c>
      <c r="AJ2536">
        <v>45000</v>
      </c>
      <c r="AK2536" t="s">
        <v>73</v>
      </c>
      <c r="AL2536">
        <v>12</v>
      </c>
      <c r="AM2536" t="s">
        <v>68</v>
      </c>
      <c r="AN2536">
        <v>1</v>
      </c>
      <c r="AR2536" t="s">
        <v>79</v>
      </c>
      <c r="AS2536" t="s">
        <v>77</v>
      </c>
      <c r="AT2536">
        <v>-151</v>
      </c>
      <c r="AU2536" t="s">
        <v>76</v>
      </c>
      <c r="AV2536" t="s">
        <v>79</v>
      </c>
      <c r="AW2536" t="s">
        <v>80</v>
      </c>
      <c r="AX2536" t="s">
        <v>102</v>
      </c>
      <c r="AY2536" t="s">
        <v>76</v>
      </c>
      <c r="AZ2536" t="s">
        <v>131</v>
      </c>
      <c r="BA2536" t="s">
        <v>83</v>
      </c>
      <c r="BB2536" t="s">
        <v>104</v>
      </c>
      <c r="BC2536">
        <v>177</v>
      </c>
      <c r="BD2536" t="s">
        <v>85</v>
      </c>
      <c r="BE2536">
        <v>0</v>
      </c>
      <c r="BF2536" t="s">
        <v>76</v>
      </c>
      <c r="BG2536" t="s">
        <v>132</v>
      </c>
      <c r="BH2536">
        <v>365243</v>
      </c>
      <c r="BI2536">
        <v>365243</v>
      </c>
      <c r="BJ2536">
        <v>365243</v>
      </c>
      <c r="BK2536">
        <v>365243</v>
      </c>
      <c r="BL2536">
        <v>365243</v>
      </c>
      <c r="BM2536">
        <v>0</v>
      </c>
    </row>
    <row r="2537" spans="1:65" x14ac:dyDescent="0.3">
      <c r="A2537">
        <v>121833</v>
      </c>
      <c r="B2537">
        <v>0</v>
      </c>
      <c r="C2537" t="s">
        <v>65</v>
      </c>
      <c r="D2537" t="s">
        <v>88</v>
      </c>
      <c r="E2537" t="s">
        <v>67</v>
      </c>
      <c r="F2537" t="s">
        <v>67</v>
      </c>
      <c r="G2537">
        <v>1</v>
      </c>
      <c r="H2537">
        <v>85500</v>
      </c>
      <c r="I2537">
        <v>364896</v>
      </c>
      <c r="J2537" t="s">
        <v>69</v>
      </c>
      <c r="K2537" t="s">
        <v>70</v>
      </c>
      <c r="L2537" t="s">
        <v>119</v>
      </c>
      <c r="M2537" t="s">
        <v>72</v>
      </c>
      <c r="N2537">
        <v>2.0712999999999999E-2</v>
      </c>
      <c r="O2537">
        <v>10217</v>
      </c>
      <c r="P2537">
        <v>900</v>
      </c>
      <c r="Q2537">
        <v>2705</v>
      </c>
      <c r="R2537">
        <v>881</v>
      </c>
      <c r="S2537">
        <v>3</v>
      </c>
      <c r="T2537">
        <v>3</v>
      </c>
      <c r="U2537" t="s">
        <v>73</v>
      </c>
      <c r="V2537">
        <v>9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1</v>
      </c>
      <c r="AC2537" t="s">
        <v>92</v>
      </c>
      <c r="AD2537">
        <v>1002479</v>
      </c>
      <c r="AE2537" t="s">
        <v>99</v>
      </c>
      <c r="AF2537">
        <v>2250</v>
      </c>
      <c r="AG2537">
        <v>45000</v>
      </c>
      <c r="AH2537">
        <v>45000</v>
      </c>
      <c r="AJ2537">
        <v>45000</v>
      </c>
      <c r="AK2537" t="s">
        <v>125</v>
      </c>
      <c r="AL2537">
        <v>8</v>
      </c>
      <c r="AM2537" t="s">
        <v>68</v>
      </c>
      <c r="AN2537">
        <v>1</v>
      </c>
      <c r="AR2537" t="s">
        <v>79</v>
      </c>
      <c r="AS2537" t="s">
        <v>77</v>
      </c>
      <c r="AT2537">
        <v>-394</v>
      </c>
      <c r="AU2537" t="s">
        <v>76</v>
      </c>
      <c r="AV2537" t="s">
        <v>79</v>
      </c>
      <c r="AX2537" t="s">
        <v>102</v>
      </c>
      <c r="AY2537" t="s">
        <v>76</v>
      </c>
      <c r="AZ2537" t="s">
        <v>131</v>
      </c>
      <c r="BA2537" t="s">
        <v>83</v>
      </c>
      <c r="BB2537" t="s">
        <v>104</v>
      </c>
      <c r="BC2537">
        <v>30</v>
      </c>
      <c r="BD2537" t="s">
        <v>105</v>
      </c>
      <c r="BE2537">
        <v>0</v>
      </c>
      <c r="BF2537" t="s">
        <v>76</v>
      </c>
      <c r="BG2537" t="s">
        <v>132</v>
      </c>
      <c r="BH2537">
        <v>-276</v>
      </c>
      <c r="BI2537">
        <v>-228</v>
      </c>
      <c r="BJ2537">
        <v>365243</v>
      </c>
      <c r="BK2537">
        <v>365243</v>
      </c>
      <c r="BL2537">
        <v>365243</v>
      </c>
      <c r="BM2537">
        <v>0</v>
      </c>
    </row>
    <row r="2538" spans="1:65" x14ac:dyDescent="0.3">
      <c r="A2538">
        <v>121836</v>
      </c>
      <c r="B2538">
        <v>0</v>
      </c>
      <c r="C2538" t="s">
        <v>99</v>
      </c>
      <c r="D2538" t="s">
        <v>66</v>
      </c>
      <c r="E2538" t="s">
        <v>67</v>
      </c>
      <c r="F2538" t="s">
        <v>68</v>
      </c>
      <c r="G2538">
        <v>0</v>
      </c>
      <c r="H2538">
        <v>130500</v>
      </c>
      <c r="I2538">
        <v>180000</v>
      </c>
      <c r="J2538" t="s">
        <v>69</v>
      </c>
      <c r="K2538" t="s">
        <v>90</v>
      </c>
      <c r="L2538" t="s">
        <v>71</v>
      </c>
      <c r="M2538" t="s">
        <v>72</v>
      </c>
      <c r="N2538">
        <v>1.8849999999999999E-2</v>
      </c>
      <c r="O2538">
        <v>12804</v>
      </c>
      <c r="P2538">
        <v>3317</v>
      </c>
      <c r="Q2538">
        <v>6885</v>
      </c>
      <c r="R2538">
        <v>3996</v>
      </c>
      <c r="S2538">
        <v>2</v>
      </c>
      <c r="T2538">
        <v>2</v>
      </c>
      <c r="U2538" t="s">
        <v>120</v>
      </c>
      <c r="V2538">
        <v>13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t="s">
        <v>122</v>
      </c>
      <c r="AD2538">
        <v>2661464</v>
      </c>
      <c r="AE2538" t="s">
        <v>65</v>
      </c>
      <c r="AF2538">
        <v>26467.47</v>
      </c>
      <c r="AG2538">
        <v>135000</v>
      </c>
      <c r="AH2538">
        <v>143910</v>
      </c>
      <c r="AJ2538">
        <v>135000</v>
      </c>
      <c r="AK2538" t="s">
        <v>120</v>
      </c>
      <c r="AL2538">
        <v>15</v>
      </c>
      <c r="AM2538" t="s">
        <v>68</v>
      </c>
      <c r="AN2538">
        <v>1</v>
      </c>
      <c r="AR2538" t="s">
        <v>76</v>
      </c>
      <c r="AS2538" t="s">
        <v>77</v>
      </c>
      <c r="AT2538">
        <v>-21</v>
      </c>
      <c r="AU2538" t="s">
        <v>78</v>
      </c>
      <c r="AV2538" t="s">
        <v>79</v>
      </c>
      <c r="AW2538" t="s">
        <v>80</v>
      </c>
      <c r="AX2538" t="s">
        <v>81</v>
      </c>
      <c r="AY2538" t="s">
        <v>76</v>
      </c>
      <c r="AZ2538" t="s">
        <v>82</v>
      </c>
      <c r="BA2538" t="s">
        <v>116</v>
      </c>
      <c r="BB2538" t="s">
        <v>121</v>
      </c>
      <c r="BC2538">
        <v>-1</v>
      </c>
      <c r="BD2538" t="s">
        <v>76</v>
      </c>
      <c r="BE2538">
        <v>6</v>
      </c>
      <c r="BF2538" t="s">
        <v>147</v>
      </c>
      <c r="BG2538" t="s">
        <v>154</v>
      </c>
      <c r="BH2538">
        <v>365243</v>
      </c>
      <c r="BI2538">
        <v>365243</v>
      </c>
      <c r="BJ2538">
        <v>159</v>
      </c>
      <c r="BK2538">
        <v>365243</v>
      </c>
      <c r="BL2538">
        <v>365243</v>
      </c>
      <c r="BM2538">
        <v>1</v>
      </c>
    </row>
    <row r="2539" spans="1:65" x14ac:dyDescent="0.3">
      <c r="A2539">
        <v>121839</v>
      </c>
      <c r="B2539">
        <v>1</v>
      </c>
      <c r="C2539" t="s">
        <v>65</v>
      </c>
      <c r="D2539" t="s">
        <v>88</v>
      </c>
      <c r="E2539" t="s">
        <v>67</v>
      </c>
      <c r="F2539" t="s">
        <v>68</v>
      </c>
      <c r="G2539">
        <v>0</v>
      </c>
      <c r="H2539">
        <v>81000</v>
      </c>
      <c r="I2539">
        <v>1236816</v>
      </c>
      <c r="J2539" t="s">
        <v>133</v>
      </c>
      <c r="K2539" t="s">
        <v>70</v>
      </c>
      <c r="L2539" t="s">
        <v>91</v>
      </c>
      <c r="M2539" t="s">
        <v>72</v>
      </c>
      <c r="N2539">
        <v>3.0690000000000001E-3</v>
      </c>
      <c r="O2539">
        <v>14044</v>
      </c>
      <c r="P2539">
        <v>3384</v>
      </c>
      <c r="Q2539">
        <v>4247</v>
      </c>
      <c r="R2539">
        <v>4247</v>
      </c>
      <c r="S2539">
        <v>3</v>
      </c>
      <c r="T2539">
        <v>3</v>
      </c>
      <c r="U2539" t="s">
        <v>75</v>
      </c>
      <c r="V2539">
        <v>12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t="s">
        <v>122</v>
      </c>
      <c r="AD2539">
        <v>1444010</v>
      </c>
      <c r="AE2539" t="s">
        <v>65</v>
      </c>
      <c r="AG2539">
        <v>0</v>
      </c>
      <c r="AH2539">
        <v>0</v>
      </c>
      <c r="AK2539" t="s">
        <v>94</v>
      </c>
      <c r="AL2539">
        <v>16</v>
      </c>
      <c r="AM2539" t="s">
        <v>68</v>
      </c>
      <c r="AN2539">
        <v>1</v>
      </c>
      <c r="AR2539" t="s">
        <v>76</v>
      </c>
      <c r="AS2539" t="s">
        <v>114</v>
      </c>
      <c r="AT2539">
        <v>-232</v>
      </c>
      <c r="AU2539" t="s">
        <v>76</v>
      </c>
      <c r="AV2539" t="s">
        <v>115</v>
      </c>
      <c r="AX2539" t="s">
        <v>81</v>
      </c>
      <c r="AY2539" t="s">
        <v>76</v>
      </c>
      <c r="AZ2539" t="s">
        <v>76</v>
      </c>
      <c r="BA2539" t="s">
        <v>76</v>
      </c>
      <c r="BB2539" t="s">
        <v>121</v>
      </c>
      <c r="BC2539">
        <v>-1</v>
      </c>
      <c r="BD2539" t="s">
        <v>76</v>
      </c>
      <c r="BF2539" t="s">
        <v>76</v>
      </c>
      <c r="BG2539" t="s">
        <v>82</v>
      </c>
    </row>
    <row r="2540" spans="1:65" x14ac:dyDescent="0.3">
      <c r="A2540">
        <v>121849</v>
      </c>
      <c r="B2540">
        <v>0</v>
      </c>
      <c r="C2540" t="s">
        <v>65</v>
      </c>
      <c r="D2540" t="s">
        <v>88</v>
      </c>
      <c r="E2540" t="s">
        <v>68</v>
      </c>
      <c r="F2540" t="s">
        <v>68</v>
      </c>
      <c r="G2540">
        <v>0</v>
      </c>
      <c r="H2540">
        <v>180000</v>
      </c>
      <c r="I2540">
        <v>381528</v>
      </c>
      <c r="J2540" t="s">
        <v>69</v>
      </c>
      <c r="K2540" t="s">
        <v>70</v>
      </c>
      <c r="L2540" t="s">
        <v>91</v>
      </c>
      <c r="M2540" t="s">
        <v>72</v>
      </c>
      <c r="N2540">
        <v>1.9101E-2</v>
      </c>
      <c r="O2540">
        <v>12701</v>
      </c>
      <c r="P2540">
        <v>732</v>
      </c>
      <c r="Q2540">
        <v>164</v>
      </c>
      <c r="R2540">
        <v>4047</v>
      </c>
      <c r="S2540">
        <v>2</v>
      </c>
      <c r="T2540">
        <v>2</v>
      </c>
      <c r="U2540" t="s">
        <v>109</v>
      </c>
      <c r="V2540">
        <v>15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135</v>
      </c>
      <c r="AD2540">
        <v>2366052</v>
      </c>
      <c r="AE2540" t="s">
        <v>93</v>
      </c>
      <c r="AF2540">
        <v>7813.4849999999997</v>
      </c>
      <c r="AG2540">
        <v>58468.5</v>
      </c>
      <c r="AH2540">
        <v>64255.5</v>
      </c>
      <c r="AI2540">
        <v>0</v>
      </c>
      <c r="AJ2540">
        <v>58468.5</v>
      </c>
      <c r="AK2540" t="s">
        <v>109</v>
      </c>
      <c r="AL2540">
        <v>16</v>
      </c>
      <c r="AM2540" t="s">
        <v>68</v>
      </c>
      <c r="AN2540">
        <v>1</v>
      </c>
      <c r="AO2540">
        <v>0</v>
      </c>
      <c r="AR2540" t="s">
        <v>79</v>
      </c>
      <c r="AS2540" t="s">
        <v>77</v>
      </c>
      <c r="AT2540">
        <v>-1813</v>
      </c>
      <c r="AU2540" t="s">
        <v>78</v>
      </c>
      <c r="AV2540" t="s">
        <v>79</v>
      </c>
      <c r="AW2540" t="s">
        <v>80</v>
      </c>
      <c r="AX2540" t="s">
        <v>102</v>
      </c>
      <c r="AY2540" t="s">
        <v>95</v>
      </c>
      <c r="AZ2540" t="s">
        <v>96</v>
      </c>
      <c r="BA2540" t="s">
        <v>76</v>
      </c>
      <c r="BB2540" t="s">
        <v>104</v>
      </c>
      <c r="BC2540">
        <v>232</v>
      </c>
      <c r="BD2540" t="s">
        <v>85</v>
      </c>
      <c r="BE2540">
        <v>12</v>
      </c>
      <c r="BF2540" t="s">
        <v>86</v>
      </c>
      <c r="BG2540" t="s">
        <v>151</v>
      </c>
      <c r="BH2540">
        <v>365243</v>
      </c>
      <c r="BI2540">
        <v>-1781</v>
      </c>
      <c r="BJ2540">
        <v>-1451</v>
      </c>
      <c r="BK2540">
        <v>-1451</v>
      </c>
      <c r="BL2540">
        <v>-1447</v>
      </c>
      <c r="BM2540">
        <v>0</v>
      </c>
    </row>
    <row r="2541" spans="1:65" x14ac:dyDescent="0.3">
      <c r="A2541">
        <v>121849</v>
      </c>
      <c r="B2541">
        <v>0</v>
      </c>
      <c r="C2541" t="s">
        <v>65</v>
      </c>
      <c r="D2541" t="s">
        <v>88</v>
      </c>
      <c r="E2541" t="s">
        <v>68</v>
      </c>
      <c r="F2541" t="s">
        <v>68</v>
      </c>
      <c r="G2541">
        <v>0</v>
      </c>
      <c r="H2541">
        <v>180000</v>
      </c>
      <c r="I2541">
        <v>381528</v>
      </c>
      <c r="J2541" t="s">
        <v>69</v>
      </c>
      <c r="K2541" t="s">
        <v>70</v>
      </c>
      <c r="L2541" t="s">
        <v>91</v>
      </c>
      <c r="M2541" t="s">
        <v>72</v>
      </c>
      <c r="N2541">
        <v>1.9101E-2</v>
      </c>
      <c r="O2541">
        <v>12701</v>
      </c>
      <c r="P2541">
        <v>732</v>
      </c>
      <c r="Q2541">
        <v>164</v>
      </c>
      <c r="R2541">
        <v>4047</v>
      </c>
      <c r="S2541">
        <v>2</v>
      </c>
      <c r="T2541">
        <v>2</v>
      </c>
      <c r="U2541" t="s">
        <v>109</v>
      </c>
      <c r="V2541">
        <v>15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t="s">
        <v>135</v>
      </c>
      <c r="AD2541">
        <v>1327230</v>
      </c>
      <c r="AE2541" t="s">
        <v>93</v>
      </c>
      <c r="AF2541">
        <v>3150</v>
      </c>
      <c r="AG2541">
        <v>34573.5</v>
      </c>
      <c r="AH2541">
        <v>34573.5</v>
      </c>
      <c r="AI2541">
        <v>0</v>
      </c>
      <c r="AJ2541">
        <v>34573.5</v>
      </c>
      <c r="AK2541" t="s">
        <v>125</v>
      </c>
      <c r="AL2541">
        <v>16</v>
      </c>
      <c r="AM2541" t="s">
        <v>68</v>
      </c>
      <c r="AN2541">
        <v>1</v>
      </c>
      <c r="AO2541">
        <v>0</v>
      </c>
      <c r="AR2541" t="s">
        <v>79</v>
      </c>
      <c r="AS2541" t="s">
        <v>77</v>
      </c>
      <c r="AT2541">
        <v>-724</v>
      </c>
      <c r="AU2541" t="s">
        <v>78</v>
      </c>
      <c r="AV2541" t="s">
        <v>79</v>
      </c>
      <c r="AX2541" t="s">
        <v>81</v>
      </c>
      <c r="AY2541" t="s">
        <v>103</v>
      </c>
      <c r="AZ2541" t="s">
        <v>96</v>
      </c>
      <c r="BA2541" t="s">
        <v>76</v>
      </c>
      <c r="BB2541" t="s">
        <v>138</v>
      </c>
      <c r="BC2541">
        <v>30</v>
      </c>
      <c r="BD2541" t="s">
        <v>85</v>
      </c>
      <c r="BE2541">
        <v>12</v>
      </c>
      <c r="BF2541" t="s">
        <v>97</v>
      </c>
      <c r="BG2541" t="s">
        <v>151</v>
      </c>
      <c r="BH2541">
        <v>365243</v>
      </c>
      <c r="BI2541">
        <v>-687</v>
      </c>
      <c r="BJ2541">
        <v>-357</v>
      </c>
      <c r="BK2541">
        <v>-357</v>
      </c>
      <c r="BL2541">
        <v>-355</v>
      </c>
      <c r="BM2541">
        <v>0</v>
      </c>
    </row>
    <row r="2542" spans="1:65" x14ac:dyDescent="0.3">
      <c r="A2542">
        <v>121849</v>
      </c>
      <c r="B2542">
        <v>0</v>
      </c>
      <c r="C2542" t="s">
        <v>65</v>
      </c>
      <c r="D2542" t="s">
        <v>88</v>
      </c>
      <c r="E2542" t="s">
        <v>68</v>
      </c>
      <c r="F2542" t="s">
        <v>68</v>
      </c>
      <c r="G2542">
        <v>0</v>
      </c>
      <c r="H2542">
        <v>180000</v>
      </c>
      <c r="I2542">
        <v>381528</v>
      </c>
      <c r="J2542" t="s">
        <v>69</v>
      </c>
      <c r="K2542" t="s">
        <v>70</v>
      </c>
      <c r="L2542" t="s">
        <v>91</v>
      </c>
      <c r="M2542" t="s">
        <v>72</v>
      </c>
      <c r="N2542">
        <v>1.9101E-2</v>
      </c>
      <c r="O2542">
        <v>12701</v>
      </c>
      <c r="P2542">
        <v>732</v>
      </c>
      <c r="Q2542">
        <v>164</v>
      </c>
      <c r="R2542">
        <v>4047</v>
      </c>
      <c r="S2542">
        <v>2</v>
      </c>
      <c r="T2542">
        <v>2</v>
      </c>
      <c r="U2542" t="s">
        <v>109</v>
      </c>
      <c r="V2542">
        <v>15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135</v>
      </c>
      <c r="AD2542">
        <v>2529981</v>
      </c>
      <c r="AE2542" t="s">
        <v>65</v>
      </c>
      <c r="AF2542">
        <v>12505.5</v>
      </c>
      <c r="AG2542">
        <v>450000</v>
      </c>
      <c r="AH2542">
        <v>450000</v>
      </c>
      <c r="AJ2542">
        <v>450000</v>
      </c>
      <c r="AK2542" t="s">
        <v>94</v>
      </c>
      <c r="AL2542">
        <v>11</v>
      </c>
      <c r="AM2542" t="s">
        <v>68</v>
      </c>
      <c r="AN2542">
        <v>1</v>
      </c>
      <c r="AR2542" t="s">
        <v>152</v>
      </c>
      <c r="AS2542" t="s">
        <v>114</v>
      </c>
      <c r="AT2542">
        <v>-159</v>
      </c>
      <c r="AU2542" t="s">
        <v>78</v>
      </c>
      <c r="AV2542" t="s">
        <v>226</v>
      </c>
      <c r="AW2542" t="s">
        <v>101</v>
      </c>
      <c r="AX2542" t="s">
        <v>81</v>
      </c>
      <c r="AY2542" t="s">
        <v>76</v>
      </c>
      <c r="AZ2542" t="s">
        <v>82</v>
      </c>
      <c r="BA2542" t="s">
        <v>83</v>
      </c>
      <c r="BB2542" t="s">
        <v>121</v>
      </c>
      <c r="BC2542">
        <v>-1</v>
      </c>
      <c r="BD2542" t="s">
        <v>76</v>
      </c>
      <c r="BE2542">
        <v>60</v>
      </c>
      <c r="BF2542" t="s">
        <v>112</v>
      </c>
      <c r="BG2542" t="s">
        <v>150</v>
      </c>
    </row>
    <row r="2543" spans="1:65" x14ac:dyDescent="0.3">
      <c r="A2543">
        <v>121854</v>
      </c>
      <c r="B2543">
        <v>0</v>
      </c>
      <c r="C2543" t="s">
        <v>65</v>
      </c>
      <c r="D2543" t="s">
        <v>66</v>
      </c>
      <c r="E2543" t="s">
        <v>67</v>
      </c>
      <c r="F2543" t="s">
        <v>67</v>
      </c>
      <c r="G2543">
        <v>0</v>
      </c>
      <c r="H2543">
        <v>112500</v>
      </c>
      <c r="I2543">
        <v>360000</v>
      </c>
      <c r="J2543" t="s">
        <v>69</v>
      </c>
      <c r="K2543" t="s">
        <v>70</v>
      </c>
      <c r="L2543" t="s">
        <v>140</v>
      </c>
      <c r="M2543" t="s">
        <v>72</v>
      </c>
      <c r="N2543">
        <v>2.461E-2</v>
      </c>
      <c r="O2543">
        <v>11295</v>
      </c>
      <c r="P2543">
        <v>4441</v>
      </c>
      <c r="Q2543">
        <v>3422</v>
      </c>
      <c r="R2543">
        <v>3678</v>
      </c>
      <c r="S2543">
        <v>2</v>
      </c>
      <c r="T2543">
        <v>2</v>
      </c>
      <c r="U2543" t="s">
        <v>94</v>
      </c>
      <c r="V2543">
        <v>12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108</v>
      </c>
      <c r="AD2543">
        <v>2302967</v>
      </c>
      <c r="AE2543" t="s">
        <v>93</v>
      </c>
      <c r="AF2543">
        <v>8639.1450000000004</v>
      </c>
      <c r="AG2543">
        <v>86400</v>
      </c>
      <c r="AH2543">
        <v>77760</v>
      </c>
      <c r="AI2543">
        <v>8640</v>
      </c>
      <c r="AJ2543">
        <v>86400</v>
      </c>
      <c r="AK2543" t="s">
        <v>120</v>
      </c>
      <c r="AL2543">
        <v>10</v>
      </c>
      <c r="AM2543" t="s">
        <v>68</v>
      </c>
      <c r="AN2543">
        <v>1</v>
      </c>
      <c r="AO2543">
        <v>0.108909091</v>
      </c>
      <c r="AR2543" t="s">
        <v>79</v>
      </c>
      <c r="AS2543" t="s">
        <v>114</v>
      </c>
      <c r="AT2543">
        <v>-2476</v>
      </c>
      <c r="AU2543" t="s">
        <v>155</v>
      </c>
      <c r="AV2543" t="s">
        <v>149</v>
      </c>
      <c r="AW2543" t="s">
        <v>177</v>
      </c>
      <c r="AX2543" t="s">
        <v>81</v>
      </c>
      <c r="AY2543" t="s">
        <v>111</v>
      </c>
      <c r="AZ2543" t="s">
        <v>96</v>
      </c>
      <c r="BA2543" t="s">
        <v>76</v>
      </c>
      <c r="BB2543" t="s">
        <v>138</v>
      </c>
      <c r="BC2543">
        <v>17</v>
      </c>
      <c r="BD2543" t="s">
        <v>85</v>
      </c>
      <c r="BE2543">
        <v>10</v>
      </c>
      <c r="BF2543" t="s">
        <v>112</v>
      </c>
      <c r="BG2543" t="s">
        <v>151</v>
      </c>
    </row>
    <row r="2544" spans="1:65" x14ac:dyDescent="0.3">
      <c r="A2544">
        <v>121860</v>
      </c>
      <c r="B2544">
        <v>0</v>
      </c>
      <c r="C2544" t="s">
        <v>65</v>
      </c>
      <c r="D2544" t="s">
        <v>66</v>
      </c>
      <c r="E2544" t="s">
        <v>68</v>
      </c>
      <c r="F2544" t="s">
        <v>68</v>
      </c>
      <c r="G2544">
        <v>0</v>
      </c>
      <c r="H2544">
        <v>130500</v>
      </c>
      <c r="I2544">
        <v>67500</v>
      </c>
      <c r="J2544" t="s">
        <v>69</v>
      </c>
      <c r="K2544" t="s">
        <v>70</v>
      </c>
      <c r="L2544" t="s">
        <v>91</v>
      </c>
      <c r="M2544" t="s">
        <v>72</v>
      </c>
      <c r="N2544">
        <v>1.8849999999999999E-2</v>
      </c>
      <c r="O2544">
        <v>8299</v>
      </c>
      <c r="P2544">
        <v>1300</v>
      </c>
      <c r="Q2544">
        <v>4482</v>
      </c>
      <c r="R2544">
        <v>985</v>
      </c>
      <c r="S2544">
        <v>2</v>
      </c>
      <c r="T2544">
        <v>2</v>
      </c>
      <c r="U2544" t="s">
        <v>125</v>
      </c>
      <c r="V2544">
        <v>14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 t="s">
        <v>137</v>
      </c>
      <c r="AD2544">
        <v>1850138</v>
      </c>
      <c r="AE2544" t="s">
        <v>93</v>
      </c>
      <c r="AF2544">
        <v>4530.5550000000003</v>
      </c>
      <c r="AG2544">
        <v>44955</v>
      </c>
      <c r="AH2544">
        <v>44955</v>
      </c>
      <c r="AI2544">
        <v>0</v>
      </c>
      <c r="AJ2544">
        <v>44955</v>
      </c>
      <c r="AK2544" t="s">
        <v>109</v>
      </c>
      <c r="AL2544">
        <v>10</v>
      </c>
      <c r="AM2544" t="s">
        <v>68</v>
      </c>
      <c r="AN2544">
        <v>1</v>
      </c>
      <c r="AO2544">
        <v>0</v>
      </c>
      <c r="AR2544" t="s">
        <v>79</v>
      </c>
      <c r="AS2544" t="s">
        <v>77</v>
      </c>
      <c r="AT2544">
        <v>-382</v>
      </c>
      <c r="AU2544" t="s">
        <v>76</v>
      </c>
      <c r="AV2544" t="s">
        <v>79</v>
      </c>
      <c r="AW2544" t="s">
        <v>110</v>
      </c>
      <c r="AX2544" t="s">
        <v>102</v>
      </c>
      <c r="AY2544" t="s">
        <v>103</v>
      </c>
      <c r="AZ2544" t="s">
        <v>96</v>
      </c>
      <c r="BA2544" t="s">
        <v>76</v>
      </c>
      <c r="BB2544" t="s">
        <v>138</v>
      </c>
      <c r="BC2544">
        <v>100</v>
      </c>
      <c r="BD2544" t="s">
        <v>85</v>
      </c>
      <c r="BE2544">
        <v>12</v>
      </c>
      <c r="BF2544" t="s">
        <v>147</v>
      </c>
      <c r="BG2544" t="s">
        <v>151</v>
      </c>
      <c r="BH2544">
        <v>365243</v>
      </c>
      <c r="BI2544">
        <v>-346</v>
      </c>
      <c r="BJ2544">
        <v>-16</v>
      </c>
      <c r="BK2544">
        <v>-16</v>
      </c>
      <c r="BL2544">
        <v>365243</v>
      </c>
      <c r="BM2544">
        <v>0</v>
      </c>
    </row>
    <row r="2545" spans="1:65" x14ac:dyDescent="0.3">
      <c r="A2545">
        <v>121870</v>
      </c>
      <c r="B2545">
        <v>0</v>
      </c>
      <c r="C2545" t="s">
        <v>65</v>
      </c>
      <c r="D2545" t="s">
        <v>88</v>
      </c>
      <c r="E2545" t="s">
        <v>67</v>
      </c>
      <c r="F2545" t="s">
        <v>68</v>
      </c>
      <c r="G2545">
        <v>0</v>
      </c>
      <c r="H2545">
        <v>94500</v>
      </c>
      <c r="I2545">
        <v>125136</v>
      </c>
      <c r="J2545" t="s">
        <v>69</v>
      </c>
      <c r="K2545" t="s">
        <v>70</v>
      </c>
      <c r="L2545" t="s">
        <v>139</v>
      </c>
      <c r="M2545" t="s">
        <v>72</v>
      </c>
      <c r="N2545">
        <v>3.1329000000000003E-2</v>
      </c>
      <c r="O2545">
        <v>22628</v>
      </c>
      <c r="P2545">
        <v>104</v>
      </c>
      <c r="Q2545">
        <v>299</v>
      </c>
      <c r="R2545">
        <v>5099</v>
      </c>
      <c r="S2545">
        <v>2</v>
      </c>
      <c r="T2545">
        <v>2</v>
      </c>
      <c r="U2545" t="s">
        <v>94</v>
      </c>
      <c r="V2545">
        <v>11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 t="s">
        <v>168</v>
      </c>
      <c r="AD2545">
        <v>2598793</v>
      </c>
      <c r="AE2545" t="s">
        <v>93</v>
      </c>
      <c r="AF2545">
        <v>9315.6299999999992</v>
      </c>
      <c r="AG2545">
        <v>64232.1</v>
      </c>
      <c r="AH2545">
        <v>47335.5</v>
      </c>
      <c r="AI2545">
        <v>19272.599999999999</v>
      </c>
      <c r="AJ2545">
        <v>64232.1</v>
      </c>
      <c r="AK2545" t="s">
        <v>94</v>
      </c>
      <c r="AL2545">
        <v>10</v>
      </c>
      <c r="AM2545" t="s">
        <v>68</v>
      </c>
      <c r="AN2545">
        <v>1</v>
      </c>
      <c r="AO2545">
        <v>0.31512103600000002</v>
      </c>
      <c r="AR2545" t="s">
        <v>79</v>
      </c>
      <c r="AS2545" t="s">
        <v>77</v>
      </c>
      <c r="AT2545">
        <v>-938</v>
      </c>
      <c r="AU2545" t="s">
        <v>76</v>
      </c>
      <c r="AV2545" t="s">
        <v>79</v>
      </c>
      <c r="AW2545" t="s">
        <v>80</v>
      </c>
      <c r="AX2545" t="s">
        <v>102</v>
      </c>
      <c r="AY2545" t="s">
        <v>146</v>
      </c>
      <c r="AZ2545" t="s">
        <v>96</v>
      </c>
      <c r="BA2545" t="s">
        <v>76</v>
      </c>
      <c r="BB2545" t="s">
        <v>84</v>
      </c>
      <c r="BC2545">
        <v>57</v>
      </c>
      <c r="BD2545" t="s">
        <v>163</v>
      </c>
      <c r="BE2545">
        <v>6</v>
      </c>
      <c r="BF2545" t="s">
        <v>86</v>
      </c>
      <c r="BG2545" t="s">
        <v>148</v>
      </c>
      <c r="BH2545">
        <v>365243</v>
      </c>
      <c r="BI2545">
        <v>-907</v>
      </c>
      <c r="BJ2545">
        <v>-757</v>
      </c>
      <c r="BK2545">
        <v>-757</v>
      </c>
      <c r="BL2545">
        <v>-748</v>
      </c>
      <c r="BM2545">
        <v>0</v>
      </c>
    </row>
    <row r="2546" spans="1:65" x14ac:dyDescent="0.3">
      <c r="A2546">
        <v>121871</v>
      </c>
      <c r="B2546">
        <v>1</v>
      </c>
      <c r="C2546" t="s">
        <v>65</v>
      </c>
      <c r="D2546" t="s">
        <v>66</v>
      </c>
      <c r="E2546" t="s">
        <v>68</v>
      </c>
      <c r="F2546" t="s">
        <v>68</v>
      </c>
      <c r="G2546">
        <v>2</v>
      </c>
      <c r="H2546">
        <v>135000</v>
      </c>
      <c r="I2546">
        <v>343377</v>
      </c>
      <c r="J2546" t="s">
        <v>69</v>
      </c>
      <c r="K2546" t="s">
        <v>70</v>
      </c>
      <c r="L2546" t="s">
        <v>91</v>
      </c>
      <c r="M2546" t="s">
        <v>72</v>
      </c>
      <c r="N2546">
        <v>3.1329000000000003E-2</v>
      </c>
      <c r="O2546">
        <v>16978</v>
      </c>
      <c r="P2546">
        <v>1785</v>
      </c>
      <c r="Q2546">
        <v>4459</v>
      </c>
      <c r="R2546">
        <v>523</v>
      </c>
      <c r="S2546">
        <v>2</v>
      </c>
      <c r="T2546">
        <v>2</v>
      </c>
      <c r="U2546" t="s">
        <v>125</v>
      </c>
      <c r="V2546">
        <v>16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167</v>
      </c>
      <c r="AD2546">
        <v>2012229</v>
      </c>
      <c r="AE2546" t="s">
        <v>99</v>
      </c>
      <c r="AF2546">
        <v>6750</v>
      </c>
      <c r="AG2546">
        <v>135000</v>
      </c>
      <c r="AH2546">
        <v>135000</v>
      </c>
      <c r="AI2546">
        <v>0</v>
      </c>
      <c r="AJ2546">
        <v>135000</v>
      </c>
      <c r="AK2546" t="s">
        <v>109</v>
      </c>
      <c r="AL2546">
        <v>13</v>
      </c>
      <c r="AM2546" t="s">
        <v>68</v>
      </c>
      <c r="AN2546">
        <v>1</v>
      </c>
      <c r="AO2546">
        <v>0</v>
      </c>
      <c r="AR2546" t="s">
        <v>79</v>
      </c>
      <c r="AS2546" t="s">
        <v>114</v>
      </c>
      <c r="AT2546">
        <v>-333</v>
      </c>
      <c r="AU2546" t="s">
        <v>76</v>
      </c>
      <c r="AV2546" t="s">
        <v>115</v>
      </c>
      <c r="AX2546" t="s">
        <v>81</v>
      </c>
      <c r="AY2546" t="s">
        <v>76</v>
      </c>
      <c r="AZ2546" t="s">
        <v>131</v>
      </c>
      <c r="BA2546" t="s">
        <v>83</v>
      </c>
      <c r="BB2546" t="s">
        <v>104</v>
      </c>
      <c r="BC2546">
        <v>30</v>
      </c>
      <c r="BD2546" t="s">
        <v>105</v>
      </c>
      <c r="BE2546">
        <v>0</v>
      </c>
      <c r="BF2546" t="s">
        <v>76</v>
      </c>
      <c r="BG2546" t="s">
        <v>132</v>
      </c>
    </row>
    <row r="2547" spans="1:65" x14ac:dyDescent="0.3">
      <c r="A2547">
        <v>121871</v>
      </c>
      <c r="B2547">
        <v>1</v>
      </c>
      <c r="C2547" t="s">
        <v>65</v>
      </c>
      <c r="D2547" t="s">
        <v>66</v>
      </c>
      <c r="E2547" t="s">
        <v>68</v>
      </c>
      <c r="F2547" t="s">
        <v>68</v>
      </c>
      <c r="G2547">
        <v>2</v>
      </c>
      <c r="H2547">
        <v>135000</v>
      </c>
      <c r="I2547">
        <v>343377</v>
      </c>
      <c r="J2547" t="s">
        <v>69</v>
      </c>
      <c r="K2547" t="s">
        <v>70</v>
      </c>
      <c r="L2547" t="s">
        <v>91</v>
      </c>
      <c r="M2547" t="s">
        <v>72</v>
      </c>
      <c r="N2547">
        <v>3.1329000000000003E-2</v>
      </c>
      <c r="O2547">
        <v>16978</v>
      </c>
      <c r="P2547">
        <v>1785</v>
      </c>
      <c r="Q2547">
        <v>4459</v>
      </c>
      <c r="R2547">
        <v>523</v>
      </c>
      <c r="S2547">
        <v>2</v>
      </c>
      <c r="T2547">
        <v>2</v>
      </c>
      <c r="U2547" t="s">
        <v>125</v>
      </c>
      <c r="V2547">
        <v>16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t="s">
        <v>167</v>
      </c>
      <c r="AD2547">
        <v>1390425</v>
      </c>
      <c r="AE2547" t="s">
        <v>65</v>
      </c>
      <c r="AF2547">
        <v>12631.5</v>
      </c>
      <c r="AG2547">
        <v>225000</v>
      </c>
      <c r="AH2547">
        <v>225000</v>
      </c>
      <c r="AJ2547">
        <v>225000</v>
      </c>
      <c r="AK2547" t="s">
        <v>120</v>
      </c>
      <c r="AL2547">
        <v>9</v>
      </c>
      <c r="AM2547" t="s">
        <v>68</v>
      </c>
      <c r="AN2547">
        <v>1</v>
      </c>
      <c r="AR2547" t="s">
        <v>76</v>
      </c>
      <c r="AS2547" t="s">
        <v>77</v>
      </c>
      <c r="AT2547">
        <v>-1322</v>
      </c>
      <c r="AU2547" t="s">
        <v>78</v>
      </c>
      <c r="AV2547" t="s">
        <v>79</v>
      </c>
      <c r="AW2547" t="s">
        <v>110</v>
      </c>
      <c r="AX2547" t="s">
        <v>81</v>
      </c>
      <c r="AY2547" t="s">
        <v>76</v>
      </c>
      <c r="AZ2547" t="s">
        <v>82</v>
      </c>
      <c r="BA2547" t="s">
        <v>116</v>
      </c>
      <c r="BB2547" t="s">
        <v>104</v>
      </c>
      <c r="BC2547">
        <v>25</v>
      </c>
      <c r="BD2547" t="s">
        <v>105</v>
      </c>
      <c r="BE2547">
        <v>30</v>
      </c>
      <c r="BF2547" t="s">
        <v>147</v>
      </c>
      <c r="BG2547" t="s">
        <v>154</v>
      </c>
      <c r="BH2547">
        <v>365243</v>
      </c>
      <c r="BI2547">
        <v>-1292</v>
      </c>
      <c r="BJ2547">
        <v>-422</v>
      </c>
      <c r="BK2547">
        <v>-542</v>
      </c>
      <c r="BL2547">
        <v>-534</v>
      </c>
      <c r="BM2547">
        <v>0</v>
      </c>
    </row>
    <row r="2548" spans="1:65" x14ac:dyDescent="0.3">
      <c r="A2548">
        <v>121872</v>
      </c>
      <c r="B2548">
        <v>0</v>
      </c>
      <c r="C2548" t="s">
        <v>99</v>
      </c>
      <c r="D2548" t="s">
        <v>88</v>
      </c>
      <c r="E2548" t="s">
        <v>67</v>
      </c>
      <c r="F2548" t="s">
        <v>68</v>
      </c>
      <c r="G2548">
        <v>0</v>
      </c>
      <c r="H2548">
        <v>112500</v>
      </c>
      <c r="I2548">
        <v>180000</v>
      </c>
      <c r="J2548" t="s">
        <v>89</v>
      </c>
      <c r="K2548" t="s">
        <v>70</v>
      </c>
      <c r="L2548" t="s">
        <v>119</v>
      </c>
      <c r="M2548" t="s">
        <v>127</v>
      </c>
      <c r="N2548">
        <v>3.1329000000000003E-2</v>
      </c>
      <c r="O2548">
        <v>7822</v>
      </c>
      <c r="P2548">
        <v>181</v>
      </c>
      <c r="Q2548">
        <v>7512</v>
      </c>
      <c r="R2548">
        <v>484</v>
      </c>
      <c r="S2548">
        <v>2</v>
      </c>
      <c r="T2548">
        <v>2</v>
      </c>
      <c r="U2548" t="s">
        <v>94</v>
      </c>
      <c r="V2548">
        <v>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t="s">
        <v>92</v>
      </c>
      <c r="AD2548">
        <v>1642009</v>
      </c>
      <c r="AE2548" t="s">
        <v>93</v>
      </c>
      <c r="AF2548">
        <v>12163.545</v>
      </c>
      <c r="AG2548">
        <v>107955</v>
      </c>
      <c r="AH2548">
        <v>132844.5</v>
      </c>
      <c r="AI2548">
        <v>0</v>
      </c>
      <c r="AJ2548">
        <v>107955</v>
      </c>
      <c r="AK2548" t="s">
        <v>120</v>
      </c>
      <c r="AL2548">
        <v>15</v>
      </c>
      <c r="AM2548" t="s">
        <v>68</v>
      </c>
      <c r="AN2548">
        <v>1</v>
      </c>
      <c r="AO2548">
        <v>0</v>
      </c>
      <c r="AR2548" t="s">
        <v>79</v>
      </c>
      <c r="AS2548" t="s">
        <v>77</v>
      </c>
      <c r="AT2548">
        <v>-304</v>
      </c>
      <c r="AU2548" t="s">
        <v>78</v>
      </c>
      <c r="AV2548" t="s">
        <v>79</v>
      </c>
      <c r="AW2548" t="s">
        <v>110</v>
      </c>
      <c r="AX2548" t="s">
        <v>102</v>
      </c>
      <c r="AY2548" t="s">
        <v>111</v>
      </c>
      <c r="AZ2548" t="s">
        <v>96</v>
      </c>
      <c r="BA2548" t="s">
        <v>76</v>
      </c>
      <c r="BB2548" t="s">
        <v>104</v>
      </c>
      <c r="BC2548">
        <v>300</v>
      </c>
      <c r="BD2548" t="s">
        <v>85</v>
      </c>
      <c r="BE2548">
        <v>12</v>
      </c>
      <c r="BF2548" t="s">
        <v>97</v>
      </c>
      <c r="BG2548" t="s">
        <v>98</v>
      </c>
      <c r="BH2548">
        <v>365243</v>
      </c>
      <c r="BI2548">
        <v>-273</v>
      </c>
      <c r="BJ2548">
        <v>57</v>
      </c>
      <c r="BK2548">
        <v>365243</v>
      </c>
      <c r="BL2548">
        <v>365243</v>
      </c>
      <c r="BM2548">
        <v>0</v>
      </c>
    </row>
    <row r="2549" spans="1:65" x14ac:dyDescent="0.3">
      <c r="A2549">
        <v>121877</v>
      </c>
      <c r="B2549">
        <v>0</v>
      </c>
      <c r="C2549" t="s">
        <v>65</v>
      </c>
      <c r="D2549" t="s">
        <v>88</v>
      </c>
      <c r="E2549" t="s">
        <v>67</v>
      </c>
      <c r="F2549" t="s">
        <v>68</v>
      </c>
      <c r="G2549">
        <v>0</v>
      </c>
      <c r="H2549">
        <v>117000</v>
      </c>
      <c r="I2549">
        <v>225000</v>
      </c>
      <c r="J2549" t="s">
        <v>113</v>
      </c>
      <c r="K2549" t="s">
        <v>70</v>
      </c>
      <c r="L2549" t="s">
        <v>71</v>
      </c>
      <c r="M2549" t="s">
        <v>72</v>
      </c>
      <c r="N2549">
        <v>2.8663000000000001E-2</v>
      </c>
      <c r="O2549">
        <v>24147</v>
      </c>
      <c r="P2549">
        <v>365243</v>
      </c>
      <c r="Q2549">
        <v>12591</v>
      </c>
      <c r="R2549">
        <v>4131</v>
      </c>
      <c r="S2549">
        <v>2</v>
      </c>
      <c r="T2549">
        <v>2</v>
      </c>
      <c r="U2549" t="s">
        <v>94</v>
      </c>
      <c r="V2549">
        <v>11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76</v>
      </c>
      <c r="AD2549">
        <v>1097346</v>
      </c>
      <c r="AE2549" t="s">
        <v>65</v>
      </c>
      <c r="AG2549">
        <v>0</v>
      </c>
      <c r="AH2549">
        <v>0</v>
      </c>
      <c r="AK2549" t="s">
        <v>94</v>
      </c>
      <c r="AL2549">
        <v>10</v>
      </c>
      <c r="AM2549" t="s">
        <v>68</v>
      </c>
      <c r="AN2549">
        <v>1</v>
      </c>
      <c r="AR2549" t="s">
        <v>76</v>
      </c>
      <c r="AS2549" t="s">
        <v>129</v>
      </c>
      <c r="AT2549">
        <v>-294</v>
      </c>
      <c r="AU2549" t="s">
        <v>76</v>
      </c>
      <c r="AV2549" t="s">
        <v>79</v>
      </c>
      <c r="AX2549" t="s">
        <v>81</v>
      </c>
      <c r="AY2549" t="s">
        <v>76</v>
      </c>
      <c r="AZ2549" t="s">
        <v>76</v>
      </c>
      <c r="BA2549" t="s">
        <v>76</v>
      </c>
      <c r="BB2549" t="s">
        <v>121</v>
      </c>
      <c r="BC2549">
        <v>-1</v>
      </c>
      <c r="BD2549" t="s">
        <v>76</v>
      </c>
      <c r="BF2549" t="s">
        <v>76</v>
      </c>
      <c r="BG2549" t="s">
        <v>82</v>
      </c>
    </row>
    <row r="2550" spans="1:65" x14ac:dyDescent="0.3">
      <c r="A2550">
        <v>121878</v>
      </c>
      <c r="B2550">
        <v>0</v>
      </c>
      <c r="C2550" t="s">
        <v>65</v>
      </c>
      <c r="D2550" t="s">
        <v>88</v>
      </c>
      <c r="E2550" t="s">
        <v>67</v>
      </c>
      <c r="F2550" t="s">
        <v>67</v>
      </c>
      <c r="G2550">
        <v>1</v>
      </c>
      <c r="H2550">
        <v>180000</v>
      </c>
      <c r="I2550">
        <v>592560</v>
      </c>
      <c r="J2550" t="s">
        <v>69</v>
      </c>
      <c r="K2550" t="s">
        <v>70</v>
      </c>
      <c r="L2550" t="s">
        <v>71</v>
      </c>
      <c r="M2550" t="s">
        <v>72</v>
      </c>
      <c r="N2550">
        <v>1.1657000000000001E-2</v>
      </c>
      <c r="O2550">
        <v>12878</v>
      </c>
      <c r="P2550">
        <v>413</v>
      </c>
      <c r="Q2550">
        <v>6352</v>
      </c>
      <c r="R2550">
        <v>4091</v>
      </c>
      <c r="S2550">
        <v>1</v>
      </c>
      <c r="T2550">
        <v>1</v>
      </c>
      <c r="U2550" t="s">
        <v>75</v>
      </c>
      <c r="V2550">
        <v>14</v>
      </c>
      <c r="W2550">
        <v>0</v>
      </c>
      <c r="X2550">
        <v>1</v>
      </c>
      <c r="Y2550">
        <v>1</v>
      </c>
      <c r="Z2550">
        <v>1</v>
      </c>
      <c r="AA2550">
        <v>0</v>
      </c>
      <c r="AB2550">
        <v>0</v>
      </c>
      <c r="AC2550" t="s">
        <v>92</v>
      </c>
      <c r="AD2550">
        <v>1283179</v>
      </c>
      <c r="AE2550" t="s">
        <v>93</v>
      </c>
      <c r="AF2550">
        <v>3288.96</v>
      </c>
      <c r="AG2550">
        <v>26955</v>
      </c>
      <c r="AH2550">
        <v>26460</v>
      </c>
      <c r="AI2550">
        <v>2695.5</v>
      </c>
      <c r="AJ2550">
        <v>26955</v>
      </c>
      <c r="AK2550" t="s">
        <v>123</v>
      </c>
      <c r="AL2550">
        <v>21</v>
      </c>
      <c r="AM2550" t="s">
        <v>68</v>
      </c>
      <c r="AN2550">
        <v>1</v>
      </c>
      <c r="AO2550">
        <v>0.10068922</v>
      </c>
      <c r="AR2550" t="s">
        <v>79</v>
      </c>
      <c r="AS2550" t="s">
        <v>77</v>
      </c>
      <c r="AT2550">
        <v>-2477</v>
      </c>
      <c r="AU2550" t="s">
        <v>76</v>
      </c>
      <c r="AV2550" t="s">
        <v>79</v>
      </c>
      <c r="AW2550" t="s">
        <v>80</v>
      </c>
      <c r="AX2550" t="s">
        <v>102</v>
      </c>
      <c r="AY2550" t="s">
        <v>124</v>
      </c>
      <c r="AZ2550" t="s">
        <v>96</v>
      </c>
      <c r="BA2550" t="s">
        <v>76</v>
      </c>
      <c r="BB2550" t="s">
        <v>104</v>
      </c>
      <c r="BC2550">
        <v>78</v>
      </c>
      <c r="BD2550" t="s">
        <v>105</v>
      </c>
      <c r="BE2550">
        <v>11</v>
      </c>
      <c r="BF2550" t="s">
        <v>112</v>
      </c>
      <c r="BG2550" t="s">
        <v>106</v>
      </c>
      <c r="BH2550">
        <v>365243</v>
      </c>
      <c r="BI2550">
        <v>-2446</v>
      </c>
      <c r="BJ2550">
        <v>-2146</v>
      </c>
      <c r="BK2550">
        <v>-2146</v>
      </c>
      <c r="BL2550">
        <v>-2142</v>
      </c>
      <c r="BM2550">
        <v>1</v>
      </c>
    </row>
    <row r="2551" spans="1:65" x14ac:dyDescent="0.3">
      <c r="A2551">
        <v>121884</v>
      </c>
      <c r="B2551">
        <v>0</v>
      </c>
      <c r="C2551" t="s">
        <v>65</v>
      </c>
      <c r="D2551" t="s">
        <v>88</v>
      </c>
      <c r="E2551" t="s">
        <v>68</v>
      </c>
      <c r="F2551" t="s">
        <v>68</v>
      </c>
      <c r="G2551">
        <v>1</v>
      </c>
      <c r="H2551">
        <v>328500</v>
      </c>
      <c r="I2551">
        <v>539590.5</v>
      </c>
      <c r="J2551" t="s">
        <v>89</v>
      </c>
      <c r="K2551" t="s">
        <v>90</v>
      </c>
      <c r="L2551" t="s">
        <v>91</v>
      </c>
      <c r="M2551" t="s">
        <v>72</v>
      </c>
      <c r="N2551">
        <v>3.8180000000000002E-3</v>
      </c>
      <c r="O2551">
        <v>11355</v>
      </c>
      <c r="P2551">
        <v>1120</v>
      </c>
      <c r="Q2551">
        <v>1895</v>
      </c>
      <c r="R2551">
        <v>2761</v>
      </c>
      <c r="S2551">
        <v>2</v>
      </c>
      <c r="T2551">
        <v>2</v>
      </c>
      <c r="U2551" t="s">
        <v>123</v>
      </c>
      <c r="V2551">
        <v>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108</v>
      </c>
      <c r="AD2551">
        <v>1054591</v>
      </c>
      <c r="AE2551" t="s">
        <v>93</v>
      </c>
      <c r="AF2551">
        <v>41971.364999999998</v>
      </c>
      <c r="AG2551">
        <v>240700.5</v>
      </c>
      <c r="AH2551">
        <v>225922.5</v>
      </c>
      <c r="AI2551">
        <v>24070.5</v>
      </c>
      <c r="AJ2551">
        <v>240700.5</v>
      </c>
      <c r="AK2551" t="s">
        <v>125</v>
      </c>
      <c r="AL2551">
        <v>12</v>
      </c>
      <c r="AM2551" t="s">
        <v>68</v>
      </c>
      <c r="AN2551">
        <v>1</v>
      </c>
      <c r="AO2551">
        <v>0.104862787</v>
      </c>
      <c r="AR2551" t="s">
        <v>79</v>
      </c>
      <c r="AS2551" t="s">
        <v>77</v>
      </c>
      <c r="AT2551">
        <v>-972</v>
      </c>
      <c r="AU2551" t="s">
        <v>78</v>
      </c>
      <c r="AV2551" t="s">
        <v>79</v>
      </c>
      <c r="AW2551" t="s">
        <v>80</v>
      </c>
      <c r="AX2551" t="s">
        <v>81</v>
      </c>
      <c r="AY2551" t="s">
        <v>95</v>
      </c>
      <c r="AZ2551" t="s">
        <v>96</v>
      </c>
      <c r="BA2551" t="s">
        <v>76</v>
      </c>
      <c r="BB2551" t="s">
        <v>84</v>
      </c>
      <c r="BC2551">
        <v>2000</v>
      </c>
      <c r="BD2551" t="s">
        <v>85</v>
      </c>
      <c r="BE2551">
        <v>6</v>
      </c>
      <c r="BF2551" t="s">
        <v>147</v>
      </c>
      <c r="BG2551" t="s">
        <v>151</v>
      </c>
      <c r="BH2551">
        <v>365243</v>
      </c>
      <c r="BI2551">
        <v>-941</v>
      </c>
      <c r="BJ2551">
        <v>-791</v>
      </c>
      <c r="BK2551">
        <v>-821</v>
      </c>
      <c r="BL2551">
        <v>-813</v>
      </c>
      <c r="BM2551">
        <v>0</v>
      </c>
    </row>
    <row r="2552" spans="1:65" x14ac:dyDescent="0.3">
      <c r="A2552">
        <v>121887</v>
      </c>
      <c r="B2552">
        <v>0</v>
      </c>
      <c r="C2552" t="s">
        <v>65</v>
      </c>
      <c r="D2552" t="s">
        <v>66</v>
      </c>
      <c r="E2552" t="s">
        <v>68</v>
      </c>
      <c r="F2552" t="s">
        <v>67</v>
      </c>
      <c r="G2552">
        <v>1</v>
      </c>
      <c r="H2552">
        <v>157500</v>
      </c>
      <c r="I2552">
        <v>334089</v>
      </c>
      <c r="J2552" t="s">
        <v>89</v>
      </c>
      <c r="K2552" t="s">
        <v>70</v>
      </c>
      <c r="L2552" t="s">
        <v>91</v>
      </c>
      <c r="M2552" t="s">
        <v>72</v>
      </c>
      <c r="N2552">
        <v>2.461E-2</v>
      </c>
      <c r="O2552">
        <v>8525</v>
      </c>
      <c r="P2552">
        <v>1447</v>
      </c>
      <c r="Q2552">
        <v>131</v>
      </c>
      <c r="R2552">
        <v>1187</v>
      </c>
      <c r="S2552">
        <v>2</v>
      </c>
      <c r="T2552">
        <v>2</v>
      </c>
      <c r="U2552" t="s">
        <v>109</v>
      </c>
      <c r="V2552">
        <v>9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1</v>
      </c>
      <c r="AC2552" t="s">
        <v>200</v>
      </c>
      <c r="AD2552">
        <v>2478536</v>
      </c>
      <c r="AE2552" t="s">
        <v>93</v>
      </c>
      <c r="AF2552">
        <v>2476.98</v>
      </c>
      <c r="AG2552">
        <v>35190</v>
      </c>
      <c r="AH2552">
        <v>41463</v>
      </c>
      <c r="AI2552">
        <v>0</v>
      </c>
      <c r="AJ2552">
        <v>35190</v>
      </c>
      <c r="AK2552" t="s">
        <v>109</v>
      </c>
      <c r="AL2552">
        <v>14</v>
      </c>
      <c r="AM2552" t="s">
        <v>68</v>
      </c>
      <c r="AN2552">
        <v>1</v>
      </c>
      <c r="AO2552">
        <v>0</v>
      </c>
      <c r="AR2552" t="s">
        <v>79</v>
      </c>
      <c r="AS2552" t="s">
        <v>77</v>
      </c>
      <c r="AT2552">
        <v>-262</v>
      </c>
      <c r="AU2552" t="s">
        <v>78</v>
      </c>
      <c r="AV2552" t="s">
        <v>79</v>
      </c>
      <c r="AW2552" t="s">
        <v>80</v>
      </c>
      <c r="AX2552" t="s">
        <v>81</v>
      </c>
      <c r="AY2552" t="s">
        <v>136</v>
      </c>
      <c r="AZ2552" t="s">
        <v>96</v>
      </c>
      <c r="BA2552" t="s">
        <v>76</v>
      </c>
      <c r="BB2552" t="s">
        <v>104</v>
      </c>
      <c r="BC2552">
        <v>200</v>
      </c>
      <c r="BD2552" t="s">
        <v>85</v>
      </c>
      <c r="BE2552">
        <v>18</v>
      </c>
      <c r="BF2552" t="s">
        <v>97</v>
      </c>
      <c r="BG2552" t="s">
        <v>98</v>
      </c>
    </row>
    <row r="2553" spans="1:65" x14ac:dyDescent="0.3">
      <c r="A2553">
        <v>121900</v>
      </c>
      <c r="B2553">
        <v>1</v>
      </c>
      <c r="C2553" t="s">
        <v>65</v>
      </c>
      <c r="D2553" t="s">
        <v>88</v>
      </c>
      <c r="E2553" t="s">
        <v>67</v>
      </c>
      <c r="F2553" t="s">
        <v>68</v>
      </c>
      <c r="G2553">
        <v>0</v>
      </c>
      <c r="H2553">
        <v>135000</v>
      </c>
      <c r="I2553">
        <v>971280</v>
      </c>
      <c r="J2553" t="s">
        <v>89</v>
      </c>
      <c r="K2553" t="s">
        <v>70</v>
      </c>
      <c r="L2553" t="s">
        <v>91</v>
      </c>
      <c r="M2553" t="s">
        <v>72</v>
      </c>
      <c r="N2553">
        <v>7.0200000000000002E-3</v>
      </c>
      <c r="O2553">
        <v>18248</v>
      </c>
      <c r="P2553">
        <v>2388</v>
      </c>
      <c r="Q2553">
        <v>9319</v>
      </c>
      <c r="R2553">
        <v>1808</v>
      </c>
      <c r="S2553">
        <v>2</v>
      </c>
      <c r="T2553">
        <v>2</v>
      </c>
      <c r="U2553" t="s">
        <v>109</v>
      </c>
      <c r="V2553">
        <v>12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1</v>
      </c>
      <c r="AC2553" t="s">
        <v>108</v>
      </c>
      <c r="AD2553">
        <v>1380739</v>
      </c>
      <c r="AE2553" t="s">
        <v>65</v>
      </c>
      <c r="AF2553">
        <v>32418</v>
      </c>
      <c r="AG2553">
        <v>450000</v>
      </c>
      <c r="AH2553">
        <v>481185</v>
      </c>
      <c r="AJ2553">
        <v>450000</v>
      </c>
      <c r="AK2553" t="s">
        <v>125</v>
      </c>
      <c r="AL2553">
        <v>13</v>
      </c>
      <c r="AM2553" t="s">
        <v>68</v>
      </c>
      <c r="AN2553">
        <v>1</v>
      </c>
      <c r="AR2553" t="s">
        <v>76</v>
      </c>
      <c r="AS2553" t="s">
        <v>77</v>
      </c>
      <c r="AT2553">
        <v>-815</v>
      </c>
      <c r="AU2553" t="s">
        <v>78</v>
      </c>
      <c r="AV2553" t="s">
        <v>79</v>
      </c>
      <c r="AW2553" t="s">
        <v>80</v>
      </c>
      <c r="AX2553" t="s">
        <v>81</v>
      </c>
      <c r="AY2553" t="s">
        <v>76</v>
      </c>
      <c r="AZ2553" t="s">
        <v>82</v>
      </c>
      <c r="BA2553" t="s">
        <v>116</v>
      </c>
      <c r="BB2553" t="s">
        <v>121</v>
      </c>
      <c r="BC2553">
        <v>-1</v>
      </c>
      <c r="BD2553" t="s">
        <v>76</v>
      </c>
      <c r="BE2553">
        <v>18</v>
      </c>
      <c r="BF2553" t="s">
        <v>112</v>
      </c>
      <c r="BG2553" t="s">
        <v>118</v>
      </c>
      <c r="BH2553">
        <v>365243</v>
      </c>
      <c r="BI2553">
        <v>-785</v>
      </c>
      <c r="BJ2553">
        <v>-275</v>
      </c>
      <c r="BK2553">
        <v>-335</v>
      </c>
      <c r="BL2553">
        <v>-327</v>
      </c>
      <c r="BM2553">
        <v>1</v>
      </c>
    </row>
    <row r="2554" spans="1:65" x14ac:dyDescent="0.3">
      <c r="A2554">
        <v>121900</v>
      </c>
      <c r="B2554">
        <v>1</v>
      </c>
      <c r="C2554" t="s">
        <v>65</v>
      </c>
      <c r="D2554" t="s">
        <v>88</v>
      </c>
      <c r="E2554" t="s">
        <v>67</v>
      </c>
      <c r="F2554" t="s">
        <v>68</v>
      </c>
      <c r="G2554">
        <v>0</v>
      </c>
      <c r="H2554">
        <v>135000</v>
      </c>
      <c r="I2554">
        <v>971280</v>
      </c>
      <c r="J2554" t="s">
        <v>89</v>
      </c>
      <c r="K2554" t="s">
        <v>70</v>
      </c>
      <c r="L2554" t="s">
        <v>91</v>
      </c>
      <c r="M2554" t="s">
        <v>72</v>
      </c>
      <c r="N2554">
        <v>7.0200000000000002E-3</v>
      </c>
      <c r="O2554">
        <v>18248</v>
      </c>
      <c r="P2554">
        <v>2388</v>
      </c>
      <c r="Q2554">
        <v>9319</v>
      </c>
      <c r="R2554">
        <v>1808</v>
      </c>
      <c r="S2554">
        <v>2</v>
      </c>
      <c r="T2554">
        <v>2</v>
      </c>
      <c r="U2554" t="s">
        <v>109</v>
      </c>
      <c r="V2554">
        <v>12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1</v>
      </c>
      <c r="AC2554" t="s">
        <v>108</v>
      </c>
      <c r="AD2554">
        <v>2080273</v>
      </c>
      <c r="AE2554" t="s">
        <v>93</v>
      </c>
      <c r="AF2554">
        <v>6188.22</v>
      </c>
      <c r="AG2554">
        <v>57559.5</v>
      </c>
      <c r="AH2554">
        <v>56929.5</v>
      </c>
      <c r="AI2554">
        <v>5760</v>
      </c>
      <c r="AJ2554">
        <v>57559.5</v>
      </c>
      <c r="AK2554" t="s">
        <v>109</v>
      </c>
      <c r="AL2554">
        <v>16</v>
      </c>
      <c r="AM2554" t="s">
        <v>68</v>
      </c>
      <c r="AN2554">
        <v>1</v>
      </c>
      <c r="AO2554">
        <v>0.100067214</v>
      </c>
      <c r="AR2554" t="s">
        <v>79</v>
      </c>
      <c r="AS2554" t="s">
        <v>77</v>
      </c>
      <c r="AT2554">
        <v>-2296</v>
      </c>
      <c r="AU2554" t="s">
        <v>78</v>
      </c>
      <c r="AV2554" t="s">
        <v>79</v>
      </c>
      <c r="AW2554" t="s">
        <v>101</v>
      </c>
      <c r="AX2554" t="s">
        <v>102</v>
      </c>
      <c r="AY2554" t="s">
        <v>95</v>
      </c>
      <c r="AZ2554" t="s">
        <v>96</v>
      </c>
      <c r="BA2554" t="s">
        <v>76</v>
      </c>
      <c r="BB2554" t="s">
        <v>84</v>
      </c>
      <c r="BC2554">
        <v>149</v>
      </c>
      <c r="BD2554" t="s">
        <v>85</v>
      </c>
      <c r="BE2554">
        <v>12</v>
      </c>
      <c r="BF2554" t="s">
        <v>86</v>
      </c>
      <c r="BG2554" t="s">
        <v>151</v>
      </c>
      <c r="BH2554">
        <v>365243</v>
      </c>
      <c r="BI2554">
        <v>-2265</v>
      </c>
      <c r="BJ2554">
        <v>-1935</v>
      </c>
      <c r="BK2554">
        <v>-1935</v>
      </c>
      <c r="BL2554">
        <v>-1916</v>
      </c>
      <c r="BM2554">
        <v>1</v>
      </c>
    </row>
    <row r="2555" spans="1:65" x14ac:dyDescent="0.3">
      <c r="A2555">
        <v>121927</v>
      </c>
      <c r="B2555">
        <v>1</v>
      </c>
      <c r="C2555" t="s">
        <v>65</v>
      </c>
      <c r="D2555" t="s">
        <v>88</v>
      </c>
      <c r="E2555" t="s">
        <v>68</v>
      </c>
      <c r="F2555" t="s">
        <v>68</v>
      </c>
      <c r="G2555">
        <v>1</v>
      </c>
      <c r="H2555">
        <v>202500</v>
      </c>
      <c r="I2555">
        <v>196677</v>
      </c>
      <c r="J2555" t="s">
        <v>69</v>
      </c>
      <c r="K2555" t="s">
        <v>70</v>
      </c>
      <c r="L2555" t="s">
        <v>91</v>
      </c>
      <c r="M2555" t="s">
        <v>72</v>
      </c>
      <c r="N2555">
        <v>3.1329000000000003E-2</v>
      </c>
      <c r="O2555">
        <v>11708</v>
      </c>
      <c r="P2555">
        <v>2470</v>
      </c>
      <c r="Q2555">
        <v>4557</v>
      </c>
      <c r="R2555">
        <v>408</v>
      </c>
      <c r="S2555">
        <v>2</v>
      </c>
      <c r="T2555">
        <v>2</v>
      </c>
      <c r="U2555" t="s">
        <v>109</v>
      </c>
      <c r="V2555">
        <v>17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t="s">
        <v>108</v>
      </c>
      <c r="AD2555">
        <v>1568896</v>
      </c>
      <c r="AE2555" t="s">
        <v>93</v>
      </c>
      <c r="AF2555">
        <v>4641.12</v>
      </c>
      <c r="AG2555">
        <v>34330.5</v>
      </c>
      <c r="AH2555">
        <v>38884.5</v>
      </c>
      <c r="AI2555">
        <v>3420</v>
      </c>
      <c r="AJ2555">
        <v>34330.5</v>
      </c>
      <c r="AK2555" t="s">
        <v>94</v>
      </c>
      <c r="AL2555">
        <v>10</v>
      </c>
      <c r="AM2555" t="s">
        <v>68</v>
      </c>
      <c r="AN2555">
        <v>1</v>
      </c>
      <c r="AO2555">
        <v>8.8044791999999997E-2</v>
      </c>
      <c r="AR2555" t="s">
        <v>79</v>
      </c>
      <c r="AS2555" t="s">
        <v>77</v>
      </c>
      <c r="AT2555">
        <v>-1441</v>
      </c>
      <c r="AU2555" t="s">
        <v>76</v>
      </c>
      <c r="AV2555" t="s">
        <v>79</v>
      </c>
      <c r="AW2555" t="s">
        <v>101</v>
      </c>
      <c r="AX2555" t="s">
        <v>102</v>
      </c>
      <c r="AY2555" t="s">
        <v>124</v>
      </c>
      <c r="AZ2555" t="s">
        <v>96</v>
      </c>
      <c r="BA2555" t="s">
        <v>76</v>
      </c>
      <c r="BB2555" t="s">
        <v>104</v>
      </c>
      <c r="BC2555">
        <v>25</v>
      </c>
      <c r="BD2555" t="s">
        <v>105</v>
      </c>
      <c r="BE2555">
        <v>12</v>
      </c>
      <c r="BF2555" t="s">
        <v>86</v>
      </c>
      <c r="BG2555" t="s">
        <v>106</v>
      </c>
      <c r="BH2555">
        <v>365243</v>
      </c>
      <c r="BI2555">
        <v>-1409</v>
      </c>
      <c r="BJ2555">
        <v>-1079</v>
      </c>
      <c r="BK2555">
        <v>-1079</v>
      </c>
      <c r="BL2555">
        <v>-1076</v>
      </c>
      <c r="BM2555">
        <v>0</v>
      </c>
    </row>
    <row r="2556" spans="1:65" x14ac:dyDescent="0.3">
      <c r="A2556">
        <v>121934</v>
      </c>
      <c r="B2556">
        <v>0</v>
      </c>
      <c r="C2556" t="s">
        <v>65</v>
      </c>
      <c r="D2556" t="s">
        <v>66</v>
      </c>
      <c r="E2556" t="s">
        <v>67</v>
      </c>
      <c r="F2556" t="s">
        <v>67</v>
      </c>
      <c r="G2556">
        <v>0</v>
      </c>
      <c r="H2556">
        <v>90000</v>
      </c>
      <c r="I2556">
        <v>265500</v>
      </c>
      <c r="J2556" t="s">
        <v>69</v>
      </c>
      <c r="K2556" t="s">
        <v>70</v>
      </c>
      <c r="L2556" t="s">
        <v>91</v>
      </c>
      <c r="M2556" t="s">
        <v>72</v>
      </c>
      <c r="N2556">
        <v>1.452E-2</v>
      </c>
      <c r="O2556">
        <v>10142</v>
      </c>
      <c r="P2556">
        <v>458</v>
      </c>
      <c r="Q2556">
        <v>5508</v>
      </c>
      <c r="R2556">
        <v>2734</v>
      </c>
      <c r="S2556">
        <v>2</v>
      </c>
      <c r="T2556">
        <v>2</v>
      </c>
      <c r="U2556" t="s">
        <v>125</v>
      </c>
      <c r="V2556">
        <v>7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1</v>
      </c>
      <c r="AC2556" t="s">
        <v>92</v>
      </c>
      <c r="AD2556">
        <v>1806063</v>
      </c>
      <c r="AE2556" t="s">
        <v>93</v>
      </c>
      <c r="AF2556">
        <v>9345.51</v>
      </c>
      <c r="AG2556">
        <v>65700</v>
      </c>
      <c r="AH2556">
        <v>71122.5</v>
      </c>
      <c r="AI2556">
        <v>0</v>
      </c>
      <c r="AJ2556">
        <v>65700</v>
      </c>
      <c r="AK2556" t="s">
        <v>123</v>
      </c>
      <c r="AL2556">
        <v>9</v>
      </c>
      <c r="AM2556" t="s">
        <v>68</v>
      </c>
      <c r="AN2556">
        <v>1</v>
      </c>
      <c r="AO2556">
        <v>0</v>
      </c>
      <c r="AR2556" t="s">
        <v>79</v>
      </c>
      <c r="AS2556" t="s">
        <v>77</v>
      </c>
      <c r="AT2556">
        <v>-2514</v>
      </c>
      <c r="AU2556" t="s">
        <v>78</v>
      </c>
      <c r="AV2556" t="s">
        <v>79</v>
      </c>
      <c r="AW2556" t="s">
        <v>101</v>
      </c>
      <c r="AX2556" t="s">
        <v>102</v>
      </c>
      <c r="AY2556" t="s">
        <v>157</v>
      </c>
      <c r="AZ2556" t="s">
        <v>96</v>
      </c>
      <c r="BA2556" t="s">
        <v>76</v>
      </c>
      <c r="BB2556" t="s">
        <v>138</v>
      </c>
      <c r="BC2556">
        <v>115</v>
      </c>
      <c r="BD2556" t="s">
        <v>85</v>
      </c>
      <c r="BE2556">
        <v>10</v>
      </c>
      <c r="BF2556" t="s">
        <v>86</v>
      </c>
      <c r="BG2556" t="s">
        <v>151</v>
      </c>
      <c r="BH2556">
        <v>365243</v>
      </c>
      <c r="BI2556">
        <v>-2483</v>
      </c>
      <c r="BJ2556">
        <v>-2213</v>
      </c>
      <c r="BK2556">
        <v>-2213</v>
      </c>
      <c r="BL2556">
        <v>-2207</v>
      </c>
      <c r="BM2556">
        <v>1</v>
      </c>
    </row>
    <row r="2557" spans="1:65" x14ac:dyDescent="0.3">
      <c r="A2557">
        <v>121941</v>
      </c>
      <c r="B2557">
        <v>0</v>
      </c>
      <c r="C2557" t="s">
        <v>65</v>
      </c>
      <c r="D2557" t="s">
        <v>66</v>
      </c>
      <c r="E2557" t="s">
        <v>67</v>
      </c>
      <c r="F2557" t="s">
        <v>68</v>
      </c>
      <c r="G2557">
        <v>0</v>
      </c>
      <c r="H2557">
        <v>81000</v>
      </c>
      <c r="I2557">
        <v>152820</v>
      </c>
      <c r="J2557" t="s">
        <v>69</v>
      </c>
      <c r="K2557" t="s">
        <v>90</v>
      </c>
      <c r="L2557" t="s">
        <v>91</v>
      </c>
      <c r="M2557" t="s">
        <v>72</v>
      </c>
      <c r="N2557">
        <v>2.042E-3</v>
      </c>
      <c r="O2557">
        <v>12582</v>
      </c>
      <c r="P2557">
        <v>2292</v>
      </c>
      <c r="Q2557">
        <v>652</v>
      </c>
      <c r="R2557">
        <v>3173</v>
      </c>
      <c r="S2557">
        <v>3</v>
      </c>
      <c r="T2557">
        <v>3</v>
      </c>
      <c r="U2557" t="s">
        <v>73</v>
      </c>
      <c r="V2557">
        <v>11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t="s">
        <v>92</v>
      </c>
      <c r="AD2557">
        <v>1033081</v>
      </c>
      <c r="AE2557" t="s">
        <v>93</v>
      </c>
      <c r="AF2557">
        <v>10227.780000000001</v>
      </c>
      <c r="AG2557">
        <v>59400</v>
      </c>
      <c r="AH2557">
        <v>52893</v>
      </c>
      <c r="AI2557">
        <v>9000</v>
      </c>
      <c r="AJ2557">
        <v>59400</v>
      </c>
      <c r="AK2557" t="s">
        <v>73</v>
      </c>
      <c r="AL2557">
        <v>11</v>
      </c>
      <c r="AM2557" t="s">
        <v>68</v>
      </c>
      <c r="AN2557">
        <v>1</v>
      </c>
      <c r="AO2557">
        <v>0.15836715300000001</v>
      </c>
      <c r="AR2557" t="s">
        <v>79</v>
      </c>
      <c r="AS2557" t="s">
        <v>77</v>
      </c>
      <c r="AT2557">
        <v>-1239</v>
      </c>
      <c r="AU2557" t="s">
        <v>78</v>
      </c>
      <c r="AV2557" t="s">
        <v>79</v>
      </c>
      <c r="AW2557" t="s">
        <v>80</v>
      </c>
      <c r="AX2557" t="s">
        <v>81</v>
      </c>
      <c r="AY2557" t="s">
        <v>199</v>
      </c>
      <c r="AZ2557" t="s">
        <v>96</v>
      </c>
      <c r="BA2557" t="s">
        <v>76</v>
      </c>
      <c r="BB2557" t="s">
        <v>138</v>
      </c>
      <c r="BC2557">
        <v>15</v>
      </c>
      <c r="BD2557" t="s">
        <v>141</v>
      </c>
      <c r="BE2557">
        <v>6</v>
      </c>
      <c r="BF2557" t="s">
        <v>147</v>
      </c>
      <c r="BG2557" t="s">
        <v>158</v>
      </c>
      <c r="BH2557">
        <v>365243</v>
      </c>
      <c r="BI2557">
        <v>-1208</v>
      </c>
      <c r="BJ2557">
        <v>-1058</v>
      </c>
      <c r="BK2557">
        <v>-1058</v>
      </c>
      <c r="BL2557">
        <v>-1053</v>
      </c>
      <c r="BM2557">
        <v>0</v>
      </c>
    </row>
    <row r="2558" spans="1:65" x14ac:dyDescent="0.3">
      <c r="A2558">
        <v>121952</v>
      </c>
      <c r="B2558">
        <v>0</v>
      </c>
      <c r="C2558" t="s">
        <v>65</v>
      </c>
      <c r="D2558" t="s">
        <v>88</v>
      </c>
      <c r="E2558" t="s">
        <v>68</v>
      </c>
      <c r="F2558" t="s">
        <v>68</v>
      </c>
      <c r="G2558">
        <v>0</v>
      </c>
      <c r="H2558">
        <v>112500</v>
      </c>
      <c r="I2558">
        <v>288873</v>
      </c>
      <c r="J2558" t="s">
        <v>113</v>
      </c>
      <c r="K2558" t="s">
        <v>90</v>
      </c>
      <c r="L2558" t="s">
        <v>91</v>
      </c>
      <c r="M2558" t="s">
        <v>72</v>
      </c>
      <c r="N2558">
        <v>1.0147E-2</v>
      </c>
      <c r="O2558">
        <v>20492</v>
      </c>
      <c r="P2558">
        <v>365243</v>
      </c>
      <c r="Q2558">
        <v>10226</v>
      </c>
      <c r="R2558">
        <v>3171</v>
      </c>
      <c r="S2558">
        <v>2</v>
      </c>
      <c r="T2558">
        <v>2</v>
      </c>
      <c r="U2558" t="s">
        <v>120</v>
      </c>
      <c r="V2558">
        <v>10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76</v>
      </c>
      <c r="AD2558">
        <v>1189852</v>
      </c>
      <c r="AE2558" t="s">
        <v>65</v>
      </c>
      <c r="AF2558">
        <v>24389.46</v>
      </c>
      <c r="AG2558">
        <v>202500</v>
      </c>
      <c r="AH2558">
        <v>242784</v>
      </c>
      <c r="AI2558">
        <v>0</v>
      </c>
      <c r="AJ2558">
        <v>202500</v>
      </c>
      <c r="AK2558" t="s">
        <v>120</v>
      </c>
      <c r="AL2558">
        <v>14</v>
      </c>
      <c r="AM2558" t="s">
        <v>68</v>
      </c>
      <c r="AN2558">
        <v>1</v>
      </c>
      <c r="AO2558">
        <v>0</v>
      </c>
      <c r="AR2558" t="s">
        <v>76</v>
      </c>
      <c r="AS2558" t="s">
        <v>77</v>
      </c>
      <c r="AT2558">
        <v>-1638</v>
      </c>
      <c r="AU2558" t="s">
        <v>78</v>
      </c>
      <c r="AV2558" t="s">
        <v>79</v>
      </c>
      <c r="AW2558" t="s">
        <v>80</v>
      </c>
      <c r="AX2558" t="s">
        <v>81</v>
      </c>
      <c r="AY2558" t="s">
        <v>76</v>
      </c>
      <c r="AZ2558" t="s">
        <v>82</v>
      </c>
      <c r="BA2558" t="s">
        <v>116</v>
      </c>
      <c r="BB2558" t="s">
        <v>121</v>
      </c>
      <c r="BC2558">
        <v>-1</v>
      </c>
      <c r="BD2558" t="s">
        <v>76</v>
      </c>
      <c r="BE2558">
        <v>12</v>
      </c>
      <c r="BF2558" t="s">
        <v>147</v>
      </c>
      <c r="BG2558" t="s">
        <v>154</v>
      </c>
      <c r="BH2558">
        <v>365243</v>
      </c>
      <c r="BI2558">
        <v>-1608</v>
      </c>
      <c r="BJ2558">
        <v>-1278</v>
      </c>
      <c r="BK2558">
        <v>-1278</v>
      </c>
      <c r="BL2558">
        <v>-1269</v>
      </c>
      <c r="BM2558">
        <v>1</v>
      </c>
    </row>
    <row r="2559" spans="1:65" x14ac:dyDescent="0.3">
      <c r="A2559">
        <v>121966</v>
      </c>
      <c r="B2559">
        <v>0</v>
      </c>
      <c r="C2559" t="s">
        <v>65</v>
      </c>
      <c r="D2559" t="s">
        <v>88</v>
      </c>
      <c r="E2559" t="s">
        <v>67</v>
      </c>
      <c r="F2559" t="s">
        <v>67</v>
      </c>
      <c r="G2559">
        <v>0</v>
      </c>
      <c r="H2559">
        <v>202500</v>
      </c>
      <c r="I2559">
        <v>1125000</v>
      </c>
      <c r="J2559" t="s">
        <v>113</v>
      </c>
      <c r="K2559" t="s">
        <v>70</v>
      </c>
      <c r="L2559" t="s">
        <v>91</v>
      </c>
      <c r="M2559" t="s">
        <v>72</v>
      </c>
      <c r="N2559">
        <v>2.6391999999999999E-2</v>
      </c>
      <c r="O2559">
        <v>22561</v>
      </c>
      <c r="P2559">
        <v>365243</v>
      </c>
      <c r="Q2559">
        <v>6111</v>
      </c>
      <c r="R2559">
        <v>4303</v>
      </c>
      <c r="S2559">
        <v>2</v>
      </c>
      <c r="T2559">
        <v>2</v>
      </c>
      <c r="U2559" t="s">
        <v>125</v>
      </c>
      <c r="V2559">
        <v>10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 t="s">
        <v>76</v>
      </c>
      <c r="AD2559">
        <v>1967451</v>
      </c>
      <c r="AE2559" t="s">
        <v>99</v>
      </c>
      <c r="AF2559">
        <v>20250</v>
      </c>
      <c r="AG2559">
        <v>450000</v>
      </c>
      <c r="AH2559">
        <v>450000</v>
      </c>
      <c r="AJ2559">
        <v>450000</v>
      </c>
      <c r="AK2559" t="s">
        <v>123</v>
      </c>
      <c r="AL2559">
        <v>13</v>
      </c>
      <c r="AM2559" t="s">
        <v>67</v>
      </c>
      <c r="AN2559">
        <v>0</v>
      </c>
      <c r="AR2559" t="s">
        <v>79</v>
      </c>
      <c r="AS2559" t="s">
        <v>114</v>
      </c>
      <c r="AT2559">
        <v>-8</v>
      </c>
      <c r="AU2559" t="s">
        <v>76</v>
      </c>
      <c r="AV2559" t="s">
        <v>115</v>
      </c>
      <c r="AW2559" t="s">
        <v>80</v>
      </c>
      <c r="AX2559" t="s">
        <v>81</v>
      </c>
      <c r="AY2559" t="s">
        <v>76</v>
      </c>
      <c r="AZ2559" t="s">
        <v>131</v>
      </c>
      <c r="BA2559" t="s">
        <v>116</v>
      </c>
      <c r="BB2559" t="s">
        <v>121</v>
      </c>
      <c r="BC2559">
        <v>-1</v>
      </c>
      <c r="BD2559" t="s">
        <v>76</v>
      </c>
      <c r="BE2559">
        <v>0</v>
      </c>
      <c r="BF2559" t="s">
        <v>76</v>
      </c>
      <c r="BG2559" t="s">
        <v>160</v>
      </c>
    </row>
    <row r="2560" spans="1:65" x14ac:dyDescent="0.3">
      <c r="A2560">
        <v>121992</v>
      </c>
      <c r="B2560">
        <v>0</v>
      </c>
      <c r="C2560" t="s">
        <v>65</v>
      </c>
      <c r="D2560" t="s">
        <v>88</v>
      </c>
      <c r="E2560" t="s">
        <v>67</v>
      </c>
      <c r="F2560" t="s">
        <v>67</v>
      </c>
      <c r="G2560">
        <v>0</v>
      </c>
      <c r="H2560">
        <v>225000</v>
      </c>
      <c r="I2560">
        <v>1129500</v>
      </c>
      <c r="J2560" t="s">
        <v>69</v>
      </c>
      <c r="K2560" t="s">
        <v>90</v>
      </c>
      <c r="L2560" t="s">
        <v>139</v>
      </c>
      <c r="M2560" t="s">
        <v>72</v>
      </c>
      <c r="N2560">
        <v>3.5791999999999997E-2</v>
      </c>
      <c r="O2560">
        <v>17711</v>
      </c>
      <c r="P2560">
        <v>1322</v>
      </c>
      <c r="Q2560">
        <v>78</v>
      </c>
      <c r="R2560">
        <v>1265</v>
      </c>
      <c r="S2560">
        <v>2</v>
      </c>
      <c r="T2560">
        <v>2</v>
      </c>
      <c r="U2560" t="s">
        <v>125</v>
      </c>
      <c r="V2560">
        <v>14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 t="s">
        <v>108</v>
      </c>
      <c r="AD2560">
        <v>1588719</v>
      </c>
      <c r="AE2560" t="s">
        <v>65</v>
      </c>
      <c r="AF2560">
        <v>23729.67</v>
      </c>
      <c r="AG2560">
        <v>247500</v>
      </c>
      <c r="AH2560">
        <v>306387</v>
      </c>
      <c r="AJ2560">
        <v>247500</v>
      </c>
      <c r="AK2560" t="s">
        <v>120</v>
      </c>
      <c r="AL2560">
        <v>18</v>
      </c>
      <c r="AM2560" t="s">
        <v>68</v>
      </c>
      <c r="AN2560">
        <v>1</v>
      </c>
      <c r="AR2560" t="s">
        <v>76</v>
      </c>
      <c r="AS2560" t="s">
        <v>77</v>
      </c>
      <c r="AT2560">
        <v>-1095</v>
      </c>
      <c r="AU2560" t="s">
        <v>78</v>
      </c>
      <c r="AV2560" t="s">
        <v>79</v>
      </c>
      <c r="AW2560" t="s">
        <v>80</v>
      </c>
      <c r="AX2560" t="s">
        <v>81</v>
      </c>
      <c r="AY2560" t="s">
        <v>76</v>
      </c>
      <c r="AZ2560" t="s">
        <v>82</v>
      </c>
      <c r="BA2560" t="s">
        <v>116</v>
      </c>
      <c r="BB2560" t="s">
        <v>121</v>
      </c>
      <c r="BC2560">
        <v>-1</v>
      </c>
      <c r="BD2560" t="s">
        <v>76</v>
      </c>
      <c r="BE2560">
        <v>18</v>
      </c>
      <c r="BF2560" t="s">
        <v>147</v>
      </c>
      <c r="BG2560" t="s">
        <v>154</v>
      </c>
      <c r="BH2560">
        <v>365243</v>
      </c>
      <c r="BI2560">
        <v>-1065</v>
      </c>
      <c r="BJ2560">
        <v>-555</v>
      </c>
      <c r="BK2560">
        <v>-735</v>
      </c>
      <c r="BL2560">
        <v>-725</v>
      </c>
      <c r="BM2560">
        <v>1</v>
      </c>
    </row>
    <row r="2561" spans="1:65" x14ac:dyDescent="0.3">
      <c r="A2561">
        <v>121999</v>
      </c>
      <c r="B2561">
        <v>0</v>
      </c>
      <c r="C2561" t="s">
        <v>99</v>
      </c>
      <c r="D2561" t="s">
        <v>88</v>
      </c>
      <c r="E2561" t="s">
        <v>67</v>
      </c>
      <c r="F2561" t="s">
        <v>67</v>
      </c>
      <c r="G2561">
        <v>0</v>
      </c>
      <c r="H2561">
        <v>225000</v>
      </c>
      <c r="I2561">
        <v>270000</v>
      </c>
      <c r="J2561" t="s">
        <v>89</v>
      </c>
      <c r="K2561" t="s">
        <v>90</v>
      </c>
      <c r="L2561" t="s">
        <v>140</v>
      </c>
      <c r="M2561" t="s">
        <v>72</v>
      </c>
      <c r="N2561">
        <v>8.5749999999999993E-3</v>
      </c>
      <c r="O2561">
        <v>18406</v>
      </c>
      <c r="P2561">
        <v>1992</v>
      </c>
      <c r="Q2561">
        <v>7427</v>
      </c>
      <c r="R2561">
        <v>1932</v>
      </c>
      <c r="S2561">
        <v>2</v>
      </c>
      <c r="T2561">
        <v>2</v>
      </c>
      <c r="U2561" t="s">
        <v>109</v>
      </c>
      <c r="V2561">
        <v>14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108</v>
      </c>
      <c r="AD2561">
        <v>2066466</v>
      </c>
      <c r="AE2561" t="s">
        <v>65</v>
      </c>
      <c r="AG2561">
        <v>0</v>
      </c>
      <c r="AH2561">
        <v>0</v>
      </c>
      <c r="AK2561" t="s">
        <v>109</v>
      </c>
      <c r="AL2561">
        <v>12</v>
      </c>
      <c r="AM2561" t="s">
        <v>68</v>
      </c>
      <c r="AN2561">
        <v>1</v>
      </c>
      <c r="AR2561" t="s">
        <v>76</v>
      </c>
      <c r="AS2561" t="s">
        <v>129</v>
      </c>
      <c r="AT2561">
        <v>-384</v>
      </c>
      <c r="AU2561" t="s">
        <v>76</v>
      </c>
      <c r="AV2561" t="s">
        <v>79</v>
      </c>
      <c r="AX2561" t="s">
        <v>161</v>
      </c>
      <c r="AY2561" t="s">
        <v>76</v>
      </c>
      <c r="AZ2561" t="s">
        <v>76</v>
      </c>
      <c r="BA2561" t="s">
        <v>76</v>
      </c>
      <c r="BB2561" t="s">
        <v>121</v>
      </c>
      <c r="BC2561">
        <v>-1</v>
      </c>
      <c r="BD2561" t="s">
        <v>76</v>
      </c>
      <c r="BF2561" t="s">
        <v>76</v>
      </c>
      <c r="BG2561" t="s">
        <v>82</v>
      </c>
    </row>
    <row r="2562" spans="1:65" x14ac:dyDescent="0.3">
      <c r="A2562">
        <v>122022</v>
      </c>
      <c r="B2562">
        <v>0</v>
      </c>
      <c r="C2562" t="s">
        <v>65</v>
      </c>
      <c r="D2562" t="s">
        <v>66</v>
      </c>
      <c r="E2562" t="s">
        <v>67</v>
      </c>
      <c r="F2562" t="s">
        <v>68</v>
      </c>
      <c r="G2562">
        <v>1</v>
      </c>
      <c r="H2562">
        <v>202500</v>
      </c>
      <c r="I2562">
        <v>780363</v>
      </c>
      <c r="J2562" t="s">
        <v>69</v>
      </c>
      <c r="K2562" t="s">
        <v>70</v>
      </c>
      <c r="L2562" t="s">
        <v>91</v>
      </c>
      <c r="M2562" t="s">
        <v>127</v>
      </c>
      <c r="N2562">
        <v>2.461E-2</v>
      </c>
      <c r="O2562">
        <v>12941</v>
      </c>
      <c r="P2562">
        <v>1102</v>
      </c>
      <c r="Q2562">
        <v>3844</v>
      </c>
      <c r="R2562">
        <v>3934</v>
      </c>
      <c r="S2562">
        <v>2</v>
      </c>
      <c r="T2562">
        <v>2</v>
      </c>
      <c r="U2562" t="s">
        <v>109</v>
      </c>
      <c r="V2562">
        <v>16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92</v>
      </c>
      <c r="AD2562">
        <v>2511823</v>
      </c>
      <c r="AE2562" t="s">
        <v>93</v>
      </c>
      <c r="AF2562">
        <v>3972.7350000000001</v>
      </c>
      <c r="AG2562">
        <v>76572</v>
      </c>
      <c r="AH2562">
        <v>85194</v>
      </c>
      <c r="AI2562">
        <v>0</v>
      </c>
      <c r="AJ2562">
        <v>76572</v>
      </c>
      <c r="AK2562" t="s">
        <v>109</v>
      </c>
      <c r="AL2562">
        <v>18</v>
      </c>
      <c r="AM2562" t="s">
        <v>68</v>
      </c>
      <c r="AN2562">
        <v>1</v>
      </c>
      <c r="AO2562">
        <v>0</v>
      </c>
      <c r="AR2562" t="s">
        <v>79</v>
      </c>
      <c r="AS2562" t="s">
        <v>77</v>
      </c>
      <c r="AT2562">
        <v>-1582</v>
      </c>
      <c r="AU2562" t="s">
        <v>78</v>
      </c>
      <c r="AV2562" t="s">
        <v>79</v>
      </c>
      <c r="AW2562" t="s">
        <v>80</v>
      </c>
      <c r="AX2562" t="s">
        <v>102</v>
      </c>
      <c r="AY2562" t="s">
        <v>103</v>
      </c>
      <c r="AZ2562" t="s">
        <v>96</v>
      </c>
      <c r="BA2562" t="s">
        <v>76</v>
      </c>
      <c r="BB2562" t="s">
        <v>104</v>
      </c>
      <c r="BC2562">
        <v>1500</v>
      </c>
      <c r="BD2562" t="s">
        <v>85</v>
      </c>
      <c r="BE2562">
        <v>24</v>
      </c>
      <c r="BF2562" t="s">
        <v>97</v>
      </c>
      <c r="BG2562" t="s">
        <v>98</v>
      </c>
      <c r="BH2562">
        <v>365243</v>
      </c>
      <c r="BI2562">
        <v>-1551</v>
      </c>
      <c r="BJ2562">
        <v>-861</v>
      </c>
      <c r="BK2562">
        <v>-861</v>
      </c>
      <c r="BL2562">
        <v>-859</v>
      </c>
      <c r="BM2562">
        <v>0</v>
      </c>
    </row>
    <row r="2563" spans="1:65" x14ac:dyDescent="0.3">
      <c r="A2563">
        <v>122026</v>
      </c>
      <c r="B2563">
        <v>0</v>
      </c>
      <c r="C2563" t="s">
        <v>65</v>
      </c>
      <c r="D2563" t="s">
        <v>88</v>
      </c>
      <c r="E2563" t="s">
        <v>67</v>
      </c>
      <c r="F2563" t="s">
        <v>67</v>
      </c>
      <c r="G2563">
        <v>0</v>
      </c>
      <c r="H2563">
        <v>103500</v>
      </c>
      <c r="I2563">
        <v>513531</v>
      </c>
      <c r="J2563" t="s">
        <v>113</v>
      </c>
      <c r="K2563" t="s">
        <v>90</v>
      </c>
      <c r="L2563" t="s">
        <v>139</v>
      </c>
      <c r="M2563" t="s">
        <v>72</v>
      </c>
      <c r="N2563">
        <v>2.5163999999999999E-2</v>
      </c>
      <c r="O2563">
        <v>21917</v>
      </c>
      <c r="P2563">
        <v>365243</v>
      </c>
      <c r="Q2563">
        <v>660</v>
      </c>
      <c r="R2563">
        <v>2750</v>
      </c>
      <c r="S2563">
        <v>2</v>
      </c>
      <c r="T2563">
        <v>2</v>
      </c>
      <c r="U2563" t="s">
        <v>73</v>
      </c>
      <c r="V2563">
        <v>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76</v>
      </c>
      <c r="AD2563">
        <v>2074058</v>
      </c>
      <c r="AE2563" t="s">
        <v>93</v>
      </c>
      <c r="AF2563">
        <v>8099.19</v>
      </c>
      <c r="AG2563">
        <v>81000</v>
      </c>
      <c r="AH2563">
        <v>72900</v>
      </c>
      <c r="AI2563">
        <v>8100</v>
      </c>
      <c r="AJ2563">
        <v>81000</v>
      </c>
      <c r="AK2563" t="s">
        <v>94</v>
      </c>
      <c r="AL2563">
        <v>12</v>
      </c>
      <c r="AM2563" t="s">
        <v>68</v>
      </c>
      <c r="AN2563">
        <v>1</v>
      </c>
      <c r="AO2563">
        <v>0.108909091</v>
      </c>
      <c r="AR2563" t="s">
        <v>79</v>
      </c>
      <c r="AS2563" t="s">
        <v>77</v>
      </c>
      <c r="AT2563">
        <v>-2511</v>
      </c>
      <c r="AU2563" t="s">
        <v>78</v>
      </c>
      <c r="AV2563" t="s">
        <v>79</v>
      </c>
      <c r="AW2563" t="s">
        <v>156</v>
      </c>
      <c r="AX2563" t="s">
        <v>102</v>
      </c>
      <c r="AY2563" t="s">
        <v>95</v>
      </c>
      <c r="AZ2563" t="s">
        <v>96</v>
      </c>
      <c r="BA2563" t="s">
        <v>76</v>
      </c>
      <c r="BB2563" t="s">
        <v>138</v>
      </c>
      <c r="BC2563">
        <v>60</v>
      </c>
      <c r="BD2563" t="s">
        <v>85</v>
      </c>
      <c r="BE2563">
        <v>10</v>
      </c>
      <c r="BF2563" t="s">
        <v>112</v>
      </c>
      <c r="BG2563" t="s">
        <v>151</v>
      </c>
      <c r="BH2563">
        <v>365243</v>
      </c>
      <c r="BI2563">
        <v>-2477</v>
      </c>
      <c r="BJ2563">
        <v>-2207</v>
      </c>
      <c r="BK2563">
        <v>-2207</v>
      </c>
      <c r="BL2563">
        <v>-2202</v>
      </c>
      <c r="BM2563">
        <v>0</v>
      </c>
    </row>
    <row r="2564" spans="1:65" x14ac:dyDescent="0.3">
      <c r="A2564">
        <v>122031</v>
      </c>
      <c r="B2564">
        <v>1</v>
      </c>
      <c r="C2564" t="s">
        <v>65</v>
      </c>
      <c r="D2564" t="s">
        <v>88</v>
      </c>
      <c r="E2564" t="s">
        <v>67</v>
      </c>
      <c r="F2564" t="s">
        <v>67</v>
      </c>
      <c r="G2564">
        <v>0</v>
      </c>
      <c r="H2564">
        <v>90000</v>
      </c>
      <c r="I2564">
        <v>568800</v>
      </c>
      <c r="J2564" t="s">
        <v>113</v>
      </c>
      <c r="K2564" t="s">
        <v>70</v>
      </c>
      <c r="L2564" t="s">
        <v>140</v>
      </c>
      <c r="M2564" t="s">
        <v>169</v>
      </c>
      <c r="N2564">
        <v>3.2561E-2</v>
      </c>
      <c r="O2564">
        <v>21077</v>
      </c>
      <c r="P2564">
        <v>365243</v>
      </c>
      <c r="Q2564">
        <v>12680</v>
      </c>
      <c r="R2564">
        <v>3964</v>
      </c>
      <c r="S2564">
        <v>1</v>
      </c>
      <c r="T2564">
        <v>1</v>
      </c>
      <c r="U2564" t="s">
        <v>94</v>
      </c>
      <c r="V2564">
        <v>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t="s">
        <v>76</v>
      </c>
      <c r="AD2564">
        <v>1929039</v>
      </c>
      <c r="AE2564" t="s">
        <v>65</v>
      </c>
      <c r="AG2564">
        <v>0</v>
      </c>
      <c r="AH2564">
        <v>0</v>
      </c>
      <c r="AK2564" t="s">
        <v>94</v>
      </c>
      <c r="AL2564">
        <v>17</v>
      </c>
      <c r="AM2564" t="s">
        <v>68</v>
      </c>
      <c r="AN2564">
        <v>1</v>
      </c>
      <c r="AR2564" t="s">
        <v>76</v>
      </c>
      <c r="AS2564" t="s">
        <v>129</v>
      </c>
      <c r="AT2564">
        <v>-413</v>
      </c>
      <c r="AU2564" t="s">
        <v>76</v>
      </c>
      <c r="AV2564" t="s">
        <v>79</v>
      </c>
      <c r="AX2564" t="s">
        <v>81</v>
      </c>
      <c r="AY2564" t="s">
        <v>76</v>
      </c>
      <c r="AZ2564" t="s">
        <v>76</v>
      </c>
      <c r="BA2564" t="s">
        <v>76</v>
      </c>
      <c r="BB2564" t="s">
        <v>121</v>
      </c>
      <c r="BC2564">
        <v>-1</v>
      </c>
      <c r="BD2564" t="s">
        <v>76</v>
      </c>
      <c r="BF2564" t="s">
        <v>76</v>
      </c>
      <c r="BG2564" t="s">
        <v>82</v>
      </c>
    </row>
    <row r="2565" spans="1:65" x14ac:dyDescent="0.3">
      <c r="A2565">
        <v>122031</v>
      </c>
      <c r="B2565">
        <v>1</v>
      </c>
      <c r="C2565" t="s">
        <v>65</v>
      </c>
      <c r="D2565" t="s">
        <v>88</v>
      </c>
      <c r="E2565" t="s">
        <v>67</v>
      </c>
      <c r="F2565" t="s">
        <v>67</v>
      </c>
      <c r="G2565">
        <v>0</v>
      </c>
      <c r="H2565">
        <v>90000</v>
      </c>
      <c r="I2565">
        <v>568800</v>
      </c>
      <c r="J2565" t="s">
        <v>113</v>
      </c>
      <c r="K2565" t="s">
        <v>70</v>
      </c>
      <c r="L2565" t="s">
        <v>140</v>
      </c>
      <c r="M2565" t="s">
        <v>169</v>
      </c>
      <c r="N2565">
        <v>3.2561E-2</v>
      </c>
      <c r="O2565">
        <v>21077</v>
      </c>
      <c r="P2565">
        <v>365243</v>
      </c>
      <c r="Q2565">
        <v>12680</v>
      </c>
      <c r="R2565">
        <v>3964</v>
      </c>
      <c r="S2565">
        <v>1</v>
      </c>
      <c r="T2565">
        <v>1</v>
      </c>
      <c r="U2565" t="s">
        <v>94</v>
      </c>
      <c r="V2565">
        <v>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 t="s">
        <v>76</v>
      </c>
      <c r="AD2565">
        <v>2470080</v>
      </c>
      <c r="AE2565" t="s">
        <v>65</v>
      </c>
      <c r="AF2565">
        <v>34860.644999999997</v>
      </c>
      <c r="AG2565">
        <v>630000</v>
      </c>
      <c r="AH2565">
        <v>673245</v>
      </c>
      <c r="AJ2565">
        <v>630000</v>
      </c>
      <c r="AK2565" t="s">
        <v>94</v>
      </c>
      <c r="AL2565">
        <v>17</v>
      </c>
      <c r="AM2565" t="s">
        <v>68</v>
      </c>
      <c r="AN2565">
        <v>1</v>
      </c>
      <c r="AR2565" t="s">
        <v>76</v>
      </c>
      <c r="AS2565" t="s">
        <v>114</v>
      </c>
      <c r="AT2565">
        <v>-413</v>
      </c>
      <c r="AU2565" t="s">
        <v>78</v>
      </c>
      <c r="AV2565" t="s">
        <v>115</v>
      </c>
      <c r="AW2565" t="s">
        <v>80</v>
      </c>
      <c r="AX2565" t="s">
        <v>81</v>
      </c>
      <c r="AY2565" t="s">
        <v>76</v>
      </c>
      <c r="AZ2565" t="s">
        <v>82</v>
      </c>
      <c r="BA2565" t="s">
        <v>116</v>
      </c>
      <c r="BB2565" t="s">
        <v>121</v>
      </c>
      <c r="BC2565">
        <v>-1</v>
      </c>
      <c r="BD2565" t="s">
        <v>76</v>
      </c>
      <c r="BE2565">
        <v>24</v>
      </c>
      <c r="BF2565" t="s">
        <v>112</v>
      </c>
      <c r="BG2565" t="s">
        <v>118</v>
      </c>
    </row>
    <row r="2566" spans="1:65" x14ac:dyDescent="0.3">
      <c r="A2566">
        <v>122040</v>
      </c>
      <c r="B2566">
        <v>0</v>
      </c>
      <c r="C2566" t="s">
        <v>65</v>
      </c>
      <c r="D2566" t="s">
        <v>88</v>
      </c>
      <c r="E2566" t="s">
        <v>67</v>
      </c>
      <c r="F2566" t="s">
        <v>68</v>
      </c>
      <c r="G2566">
        <v>3</v>
      </c>
      <c r="H2566">
        <v>40500</v>
      </c>
      <c r="I2566">
        <v>284400</v>
      </c>
      <c r="J2566" t="s">
        <v>69</v>
      </c>
      <c r="K2566" t="s">
        <v>70</v>
      </c>
      <c r="L2566" t="s">
        <v>91</v>
      </c>
      <c r="M2566" t="s">
        <v>72</v>
      </c>
      <c r="N2566">
        <v>2.5163999999999999E-2</v>
      </c>
      <c r="O2566">
        <v>10541</v>
      </c>
      <c r="P2566">
        <v>1177</v>
      </c>
      <c r="Q2566">
        <v>1673</v>
      </c>
      <c r="R2566">
        <v>1964</v>
      </c>
      <c r="S2566">
        <v>2</v>
      </c>
      <c r="T2566">
        <v>2</v>
      </c>
      <c r="U2566" t="s">
        <v>125</v>
      </c>
      <c r="V2566">
        <v>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t="s">
        <v>205</v>
      </c>
      <c r="AD2566">
        <v>2523466</v>
      </c>
      <c r="AE2566" t="s">
        <v>65</v>
      </c>
      <c r="AF2566">
        <v>15060.735000000001</v>
      </c>
      <c r="AG2566">
        <v>112500</v>
      </c>
      <c r="AH2566">
        <v>136444.5</v>
      </c>
      <c r="AJ2566">
        <v>112500</v>
      </c>
      <c r="AK2566" t="s">
        <v>125</v>
      </c>
      <c r="AL2566">
        <v>11</v>
      </c>
      <c r="AM2566" t="s">
        <v>68</v>
      </c>
      <c r="AN2566">
        <v>1</v>
      </c>
      <c r="AR2566" t="s">
        <v>76</v>
      </c>
      <c r="AS2566" t="s">
        <v>77</v>
      </c>
      <c r="AT2566">
        <v>-301</v>
      </c>
      <c r="AU2566" t="s">
        <v>78</v>
      </c>
      <c r="AV2566" t="s">
        <v>79</v>
      </c>
      <c r="AW2566" t="s">
        <v>110</v>
      </c>
      <c r="AX2566" t="s">
        <v>81</v>
      </c>
      <c r="AY2566" t="s">
        <v>76</v>
      </c>
      <c r="AZ2566" t="s">
        <v>82</v>
      </c>
      <c r="BA2566" t="s">
        <v>116</v>
      </c>
      <c r="BB2566" t="s">
        <v>121</v>
      </c>
      <c r="BC2566">
        <v>-1</v>
      </c>
      <c r="BD2566" t="s">
        <v>76</v>
      </c>
      <c r="BE2566">
        <v>12</v>
      </c>
      <c r="BF2566" t="s">
        <v>86</v>
      </c>
      <c r="BG2566" t="s">
        <v>172</v>
      </c>
      <c r="BH2566">
        <v>365243</v>
      </c>
      <c r="BI2566">
        <v>-271</v>
      </c>
      <c r="BJ2566">
        <v>59</v>
      </c>
      <c r="BK2566">
        <v>365243</v>
      </c>
      <c r="BL2566">
        <v>365243</v>
      </c>
      <c r="BM2566">
        <v>1</v>
      </c>
    </row>
    <row r="2567" spans="1:65" x14ac:dyDescent="0.3">
      <c r="A2567">
        <v>122043</v>
      </c>
      <c r="B2567">
        <v>0</v>
      </c>
      <c r="C2567" t="s">
        <v>65</v>
      </c>
      <c r="D2567" t="s">
        <v>88</v>
      </c>
      <c r="E2567" t="s">
        <v>67</v>
      </c>
      <c r="F2567" t="s">
        <v>67</v>
      </c>
      <c r="G2567">
        <v>0</v>
      </c>
      <c r="H2567">
        <v>225000</v>
      </c>
      <c r="I2567">
        <v>454500</v>
      </c>
      <c r="J2567" t="s">
        <v>69</v>
      </c>
      <c r="K2567" t="s">
        <v>70</v>
      </c>
      <c r="L2567" t="s">
        <v>91</v>
      </c>
      <c r="M2567" t="s">
        <v>72</v>
      </c>
      <c r="N2567">
        <v>3.5791999999999997E-2</v>
      </c>
      <c r="O2567">
        <v>12604</v>
      </c>
      <c r="P2567">
        <v>4940</v>
      </c>
      <c r="Q2567">
        <v>5750</v>
      </c>
      <c r="R2567">
        <v>219</v>
      </c>
      <c r="S2567">
        <v>2</v>
      </c>
      <c r="T2567">
        <v>2</v>
      </c>
      <c r="U2567" t="s">
        <v>94</v>
      </c>
      <c r="V2567">
        <v>16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1</v>
      </c>
      <c r="AC2567" t="s">
        <v>206</v>
      </c>
      <c r="AD2567">
        <v>1745637</v>
      </c>
      <c r="AE2567" t="s">
        <v>93</v>
      </c>
      <c r="AF2567">
        <v>8920.7999999999993</v>
      </c>
      <c r="AG2567">
        <v>84681</v>
      </c>
      <c r="AH2567">
        <v>75105</v>
      </c>
      <c r="AI2567">
        <v>25407</v>
      </c>
      <c r="AJ2567">
        <v>84681</v>
      </c>
      <c r="AK2567" t="s">
        <v>125</v>
      </c>
      <c r="AL2567">
        <v>12</v>
      </c>
      <c r="AM2567" t="s">
        <v>68</v>
      </c>
      <c r="AN2567">
        <v>1</v>
      </c>
      <c r="AO2567">
        <v>0.275295813</v>
      </c>
      <c r="AR2567" t="s">
        <v>79</v>
      </c>
      <c r="AS2567" t="s">
        <v>77</v>
      </c>
      <c r="AT2567">
        <v>-489</v>
      </c>
      <c r="AU2567" t="s">
        <v>78</v>
      </c>
      <c r="AV2567" t="s">
        <v>79</v>
      </c>
      <c r="AW2567" t="s">
        <v>80</v>
      </c>
      <c r="AX2567" t="s">
        <v>102</v>
      </c>
      <c r="AY2567" t="s">
        <v>124</v>
      </c>
      <c r="AZ2567" t="s">
        <v>96</v>
      </c>
      <c r="BA2567" t="s">
        <v>76</v>
      </c>
      <c r="BB2567" t="s">
        <v>104</v>
      </c>
      <c r="BC2567">
        <v>45</v>
      </c>
      <c r="BD2567" t="s">
        <v>105</v>
      </c>
      <c r="BE2567">
        <v>12</v>
      </c>
      <c r="BF2567" t="s">
        <v>86</v>
      </c>
      <c r="BG2567" t="s">
        <v>106</v>
      </c>
      <c r="BH2567">
        <v>365243</v>
      </c>
      <c r="BI2567">
        <v>-455</v>
      </c>
      <c r="BJ2567">
        <v>-125</v>
      </c>
      <c r="BK2567">
        <v>-125</v>
      </c>
      <c r="BL2567">
        <v>-120</v>
      </c>
      <c r="BM2567">
        <v>0</v>
      </c>
    </row>
    <row r="2568" spans="1:65" x14ac:dyDescent="0.3">
      <c r="A2568">
        <v>122051</v>
      </c>
      <c r="B2568">
        <v>0</v>
      </c>
      <c r="C2568" t="s">
        <v>65</v>
      </c>
      <c r="D2568" t="s">
        <v>88</v>
      </c>
      <c r="E2568" t="s">
        <v>67</v>
      </c>
      <c r="F2568" t="s">
        <v>68</v>
      </c>
      <c r="G2568">
        <v>0</v>
      </c>
      <c r="H2568">
        <v>135000</v>
      </c>
      <c r="I2568">
        <v>163008</v>
      </c>
      <c r="J2568" t="s">
        <v>89</v>
      </c>
      <c r="K2568" t="s">
        <v>70</v>
      </c>
      <c r="L2568" t="s">
        <v>71</v>
      </c>
      <c r="M2568" t="s">
        <v>72</v>
      </c>
      <c r="N2568">
        <v>1.8800999999999998E-2</v>
      </c>
      <c r="O2568">
        <v>21590</v>
      </c>
      <c r="P2568">
        <v>1191</v>
      </c>
      <c r="Q2568">
        <v>8517</v>
      </c>
      <c r="R2568">
        <v>4008</v>
      </c>
      <c r="S2568">
        <v>2</v>
      </c>
      <c r="T2568">
        <v>2</v>
      </c>
      <c r="U2568" t="s">
        <v>125</v>
      </c>
      <c r="V2568">
        <v>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195</v>
      </c>
      <c r="AD2568">
        <v>2804949</v>
      </c>
      <c r="AE2568" t="s">
        <v>93</v>
      </c>
      <c r="AF2568">
        <v>11638.844999999999</v>
      </c>
      <c r="AG2568">
        <v>186898.5</v>
      </c>
      <c r="AH2568">
        <v>197068.5</v>
      </c>
      <c r="AI2568">
        <v>18693</v>
      </c>
      <c r="AJ2568">
        <v>186898.5</v>
      </c>
      <c r="AK2568" t="s">
        <v>94</v>
      </c>
      <c r="AL2568">
        <v>15</v>
      </c>
      <c r="AM2568" t="s">
        <v>68</v>
      </c>
      <c r="AN2568">
        <v>1</v>
      </c>
      <c r="AO2568">
        <v>9.4355927000000006E-2</v>
      </c>
      <c r="AR2568" t="s">
        <v>79</v>
      </c>
      <c r="AS2568" t="s">
        <v>77</v>
      </c>
      <c r="AT2568">
        <v>-843</v>
      </c>
      <c r="AU2568" t="s">
        <v>78</v>
      </c>
      <c r="AV2568" t="s">
        <v>79</v>
      </c>
      <c r="AW2568" t="s">
        <v>101</v>
      </c>
      <c r="AX2568" t="s">
        <v>102</v>
      </c>
      <c r="AY2568" t="s">
        <v>95</v>
      </c>
      <c r="AZ2568" t="s">
        <v>96</v>
      </c>
      <c r="BA2568" t="s">
        <v>76</v>
      </c>
      <c r="BB2568" t="s">
        <v>104</v>
      </c>
      <c r="BC2568">
        <v>1</v>
      </c>
      <c r="BD2568" t="s">
        <v>85</v>
      </c>
      <c r="BE2568">
        <v>24</v>
      </c>
      <c r="BF2568" t="s">
        <v>147</v>
      </c>
      <c r="BG2568" t="s">
        <v>151</v>
      </c>
      <c r="BH2568">
        <v>365243</v>
      </c>
      <c r="BI2568">
        <v>-812</v>
      </c>
      <c r="BJ2568">
        <v>-122</v>
      </c>
      <c r="BK2568">
        <v>-182</v>
      </c>
      <c r="BL2568">
        <v>-177</v>
      </c>
      <c r="BM2568">
        <v>0</v>
      </c>
    </row>
    <row r="2569" spans="1:65" x14ac:dyDescent="0.3">
      <c r="A2569">
        <v>122058</v>
      </c>
      <c r="B2569">
        <v>0</v>
      </c>
      <c r="C2569" t="s">
        <v>65</v>
      </c>
      <c r="D2569" t="s">
        <v>66</v>
      </c>
      <c r="E2569" t="s">
        <v>67</v>
      </c>
      <c r="F2569" t="s">
        <v>67</v>
      </c>
      <c r="G2569">
        <v>0</v>
      </c>
      <c r="H2569">
        <v>225000</v>
      </c>
      <c r="I2569">
        <v>1006920</v>
      </c>
      <c r="J2569" t="s">
        <v>69</v>
      </c>
      <c r="K2569" t="s">
        <v>70</v>
      </c>
      <c r="L2569" t="s">
        <v>91</v>
      </c>
      <c r="M2569" t="s">
        <v>72</v>
      </c>
      <c r="N2569">
        <v>1.276E-3</v>
      </c>
      <c r="O2569">
        <v>15427</v>
      </c>
      <c r="P2569">
        <v>103</v>
      </c>
      <c r="Q2569">
        <v>4776</v>
      </c>
      <c r="R2569">
        <v>4795</v>
      </c>
      <c r="S2569">
        <v>2</v>
      </c>
      <c r="T2569">
        <v>2</v>
      </c>
      <c r="U2569" t="s">
        <v>73</v>
      </c>
      <c r="V2569">
        <v>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 t="s">
        <v>137</v>
      </c>
      <c r="AD2569">
        <v>2372871</v>
      </c>
      <c r="AE2569" t="s">
        <v>65</v>
      </c>
      <c r="AG2569">
        <v>0</v>
      </c>
      <c r="AH2569">
        <v>0</v>
      </c>
      <c r="AK2569" t="s">
        <v>120</v>
      </c>
      <c r="AL2569">
        <v>6</v>
      </c>
      <c r="AM2569" t="s">
        <v>68</v>
      </c>
      <c r="AN2569">
        <v>1</v>
      </c>
      <c r="AR2569" t="s">
        <v>76</v>
      </c>
      <c r="AS2569" t="s">
        <v>129</v>
      </c>
      <c r="AT2569">
        <v>-442</v>
      </c>
      <c r="AU2569" t="s">
        <v>76</v>
      </c>
      <c r="AV2569" t="s">
        <v>79</v>
      </c>
      <c r="AX2569" t="s">
        <v>81</v>
      </c>
      <c r="AY2569" t="s">
        <v>76</v>
      </c>
      <c r="AZ2569" t="s">
        <v>76</v>
      </c>
      <c r="BA2569" t="s">
        <v>76</v>
      </c>
      <c r="BB2569" t="s">
        <v>121</v>
      </c>
      <c r="BC2569">
        <v>-1</v>
      </c>
      <c r="BD2569" t="s">
        <v>76</v>
      </c>
      <c r="BF2569" t="s">
        <v>76</v>
      </c>
      <c r="BG2569" t="s">
        <v>82</v>
      </c>
    </row>
    <row r="2570" spans="1:65" x14ac:dyDescent="0.3">
      <c r="A2570">
        <v>122073</v>
      </c>
      <c r="B2570">
        <v>0</v>
      </c>
      <c r="C2570" t="s">
        <v>65</v>
      </c>
      <c r="D2570" t="s">
        <v>88</v>
      </c>
      <c r="E2570" t="s">
        <v>67</v>
      </c>
      <c r="F2570" t="s">
        <v>68</v>
      </c>
      <c r="G2570">
        <v>0</v>
      </c>
      <c r="H2570">
        <v>126000</v>
      </c>
      <c r="I2570">
        <v>454455</v>
      </c>
      <c r="J2570" t="s">
        <v>69</v>
      </c>
      <c r="K2570" t="s">
        <v>70</v>
      </c>
      <c r="L2570" t="s">
        <v>71</v>
      </c>
      <c r="M2570" t="s">
        <v>72</v>
      </c>
      <c r="N2570">
        <v>1.9689000000000002E-2</v>
      </c>
      <c r="O2570">
        <v>22683</v>
      </c>
      <c r="P2570">
        <v>6890</v>
      </c>
      <c r="Q2570">
        <v>7921</v>
      </c>
      <c r="R2570">
        <v>4590</v>
      </c>
      <c r="S2570">
        <v>2</v>
      </c>
      <c r="T2570">
        <v>2</v>
      </c>
      <c r="U2570" t="s">
        <v>125</v>
      </c>
      <c r="V2570">
        <v>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184</v>
      </c>
      <c r="AD2570">
        <v>1131545</v>
      </c>
      <c r="AE2570" t="s">
        <v>65</v>
      </c>
      <c r="AF2570">
        <v>14613.21</v>
      </c>
      <c r="AG2570">
        <v>450000</v>
      </c>
      <c r="AH2570">
        <v>553950</v>
      </c>
      <c r="AJ2570">
        <v>450000</v>
      </c>
      <c r="AK2570" t="s">
        <v>120</v>
      </c>
      <c r="AL2570">
        <v>14</v>
      </c>
      <c r="AM2570" t="s">
        <v>68</v>
      </c>
      <c r="AN2570">
        <v>1</v>
      </c>
      <c r="AR2570" t="s">
        <v>76</v>
      </c>
      <c r="AS2570" t="s">
        <v>77</v>
      </c>
      <c r="AT2570">
        <v>-139</v>
      </c>
      <c r="AU2570" t="s">
        <v>78</v>
      </c>
      <c r="AV2570" t="s">
        <v>79</v>
      </c>
      <c r="AW2570" t="s">
        <v>80</v>
      </c>
      <c r="AX2570" t="s">
        <v>81</v>
      </c>
      <c r="AY2570" t="s">
        <v>76</v>
      </c>
      <c r="AZ2570" t="s">
        <v>82</v>
      </c>
      <c r="BA2570" t="s">
        <v>116</v>
      </c>
      <c r="BB2570" t="s">
        <v>121</v>
      </c>
      <c r="BC2570">
        <v>-1</v>
      </c>
      <c r="BD2570" t="s">
        <v>76</v>
      </c>
      <c r="BE2570">
        <v>60</v>
      </c>
      <c r="BF2570" t="s">
        <v>97</v>
      </c>
      <c r="BG2570" t="s">
        <v>118</v>
      </c>
      <c r="BH2570">
        <v>365243</v>
      </c>
      <c r="BI2570">
        <v>-109</v>
      </c>
      <c r="BJ2570">
        <v>1661</v>
      </c>
      <c r="BK2570">
        <v>365243</v>
      </c>
      <c r="BL2570">
        <v>365243</v>
      </c>
      <c r="BM2570">
        <v>1</v>
      </c>
    </row>
    <row r="2571" spans="1:65" x14ac:dyDescent="0.3">
      <c r="A2571">
        <v>122077</v>
      </c>
      <c r="B2571">
        <v>0</v>
      </c>
      <c r="C2571" t="s">
        <v>65</v>
      </c>
      <c r="D2571" t="s">
        <v>88</v>
      </c>
      <c r="E2571" t="s">
        <v>67</v>
      </c>
      <c r="F2571" t="s">
        <v>68</v>
      </c>
      <c r="G2571">
        <v>0</v>
      </c>
      <c r="H2571">
        <v>405000</v>
      </c>
      <c r="I2571">
        <v>999000</v>
      </c>
      <c r="J2571" t="s">
        <v>133</v>
      </c>
      <c r="K2571" t="s">
        <v>90</v>
      </c>
      <c r="L2571" t="s">
        <v>119</v>
      </c>
      <c r="M2571" t="s">
        <v>72</v>
      </c>
      <c r="N2571">
        <v>7.2508000000000003E-2</v>
      </c>
      <c r="O2571">
        <v>23022</v>
      </c>
      <c r="P2571">
        <v>16365</v>
      </c>
      <c r="Q2571">
        <v>6824</v>
      </c>
      <c r="R2571">
        <v>5159</v>
      </c>
      <c r="S2571">
        <v>1</v>
      </c>
      <c r="T2571">
        <v>1</v>
      </c>
      <c r="U2571" t="s">
        <v>125</v>
      </c>
      <c r="V2571">
        <v>16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 t="s">
        <v>122</v>
      </c>
      <c r="AD2571">
        <v>1965595</v>
      </c>
      <c r="AE2571" t="s">
        <v>65</v>
      </c>
      <c r="AF2571">
        <v>12573.315000000001</v>
      </c>
      <c r="AG2571">
        <v>216000</v>
      </c>
      <c r="AH2571">
        <v>330048</v>
      </c>
      <c r="AJ2571">
        <v>216000</v>
      </c>
      <c r="AK2571" t="s">
        <v>109</v>
      </c>
      <c r="AL2571">
        <v>12</v>
      </c>
      <c r="AM2571" t="s">
        <v>68</v>
      </c>
      <c r="AN2571">
        <v>1</v>
      </c>
      <c r="AR2571" t="s">
        <v>76</v>
      </c>
      <c r="AS2571" t="s">
        <v>114</v>
      </c>
      <c r="AT2571">
        <v>-333</v>
      </c>
      <c r="AU2571" t="s">
        <v>78</v>
      </c>
      <c r="AV2571" t="s">
        <v>115</v>
      </c>
      <c r="AW2571" t="s">
        <v>80</v>
      </c>
      <c r="AX2571" t="s">
        <v>81</v>
      </c>
      <c r="AY2571" t="s">
        <v>76</v>
      </c>
      <c r="AZ2571" t="s">
        <v>82</v>
      </c>
      <c r="BA2571" t="s">
        <v>116</v>
      </c>
      <c r="BB2571" t="s">
        <v>121</v>
      </c>
      <c r="BC2571">
        <v>0</v>
      </c>
      <c r="BD2571" t="s">
        <v>76</v>
      </c>
      <c r="BE2571">
        <v>48</v>
      </c>
      <c r="BF2571" t="s">
        <v>147</v>
      </c>
      <c r="BG2571" t="s">
        <v>154</v>
      </c>
    </row>
    <row r="2572" spans="1:65" x14ac:dyDescent="0.3">
      <c r="A2572">
        <v>122077</v>
      </c>
      <c r="B2572">
        <v>0</v>
      </c>
      <c r="C2572" t="s">
        <v>65</v>
      </c>
      <c r="D2572" t="s">
        <v>88</v>
      </c>
      <c r="E2572" t="s">
        <v>67</v>
      </c>
      <c r="F2572" t="s">
        <v>68</v>
      </c>
      <c r="G2572">
        <v>0</v>
      </c>
      <c r="H2572">
        <v>405000</v>
      </c>
      <c r="I2572">
        <v>999000</v>
      </c>
      <c r="J2572" t="s">
        <v>133</v>
      </c>
      <c r="K2572" t="s">
        <v>90</v>
      </c>
      <c r="L2572" t="s">
        <v>119</v>
      </c>
      <c r="M2572" t="s">
        <v>72</v>
      </c>
      <c r="N2572">
        <v>7.2508000000000003E-2</v>
      </c>
      <c r="O2572">
        <v>23022</v>
      </c>
      <c r="P2572">
        <v>16365</v>
      </c>
      <c r="Q2572">
        <v>6824</v>
      </c>
      <c r="R2572">
        <v>5159</v>
      </c>
      <c r="S2572">
        <v>1</v>
      </c>
      <c r="T2572">
        <v>1</v>
      </c>
      <c r="U2572" t="s">
        <v>125</v>
      </c>
      <c r="V2572">
        <v>16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122</v>
      </c>
      <c r="AD2572">
        <v>1372564</v>
      </c>
      <c r="AE2572" t="s">
        <v>65</v>
      </c>
      <c r="AF2572">
        <v>28278.674999999999</v>
      </c>
      <c r="AG2572">
        <v>135000</v>
      </c>
      <c r="AH2572">
        <v>139455</v>
      </c>
      <c r="AJ2572">
        <v>135000</v>
      </c>
      <c r="AK2572" t="s">
        <v>94</v>
      </c>
      <c r="AL2572">
        <v>14</v>
      </c>
      <c r="AM2572" t="s">
        <v>68</v>
      </c>
      <c r="AN2572">
        <v>1</v>
      </c>
      <c r="AR2572" t="s">
        <v>213</v>
      </c>
      <c r="AS2572" t="s">
        <v>114</v>
      </c>
      <c r="AT2572">
        <v>-570</v>
      </c>
      <c r="AU2572" t="s">
        <v>78</v>
      </c>
      <c r="AV2572" t="s">
        <v>115</v>
      </c>
      <c r="AX2572" t="s">
        <v>81</v>
      </c>
      <c r="AY2572" t="s">
        <v>76</v>
      </c>
      <c r="AZ2572" t="s">
        <v>82</v>
      </c>
      <c r="BA2572" t="s">
        <v>83</v>
      </c>
      <c r="BB2572" t="s">
        <v>104</v>
      </c>
      <c r="BC2572">
        <v>20</v>
      </c>
      <c r="BD2572" t="s">
        <v>105</v>
      </c>
      <c r="BE2572">
        <v>6</v>
      </c>
      <c r="BF2572" t="s">
        <v>86</v>
      </c>
      <c r="BG2572" t="s">
        <v>87</v>
      </c>
    </row>
    <row r="2573" spans="1:65" x14ac:dyDescent="0.3">
      <c r="A2573">
        <v>122081</v>
      </c>
      <c r="B2573">
        <v>1</v>
      </c>
      <c r="C2573" t="s">
        <v>65</v>
      </c>
      <c r="D2573" t="s">
        <v>66</v>
      </c>
      <c r="E2573" t="s">
        <v>68</v>
      </c>
      <c r="F2573" t="s">
        <v>68</v>
      </c>
      <c r="G2573">
        <v>1</v>
      </c>
      <c r="H2573">
        <v>270000</v>
      </c>
      <c r="I2573">
        <v>536917.5</v>
      </c>
      <c r="J2573" t="s">
        <v>69</v>
      </c>
      <c r="K2573" t="s">
        <v>70</v>
      </c>
      <c r="L2573" t="s">
        <v>91</v>
      </c>
      <c r="M2573" t="s">
        <v>72</v>
      </c>
      <c r="N2573">
        <v>2.2800000000000001E-2</v>
      </c>
      <c r="O2573">
        <v>17293</v>
      </c>
      <c r="P2573">
        <v>203</v>
      </c>
      <c r="Q2573">
        <v>9754</v>
      </c>
      <c r="R2573">
        <v>831</v>
      </c>
      <c r="S2573">
        <v>2</v>
      </c>
      <c r="T2573">
        <v>2</v>
      </c>
      <c r="U2573" t="s">
        <v>123</v>
      </c>
      <c r="V2573">
        <v>12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92</v>
      </c>
      <c r="AD2573">
        <v>1135065</v>
      </c>
      <c r="AE2573" t="s">
        <v>65</v>
      </c>
      <c r="AF2573">
        <v>52117.425000000003</v>
      </c>
      <c r="AG2573">
        <v>1354500</v>
      </c>
      <c r="AH2573">
        <v>1750081.5</v>
      </c>
      <c r="AJ2573">
        <v>1354500</v>
      </c>
      <c r="AK2573" t="s">
        <v>125</v>
      </c>
      <c r="AL2573">
        <v>10</v>
      </c>
      <c r="AM2573" t="s">
        <v>68</v>
      </c>
      <c r="AN2573">
        <v>1</v>
      </c>
      <c r="AR2573" t="s">
        <v>76</v>
      </c>
      <c r="AS2573" t="s">
        <v>77</v>
      </c>
      <c r="AT2573">
        <v>-818</v>
      </c>
      <c r="AU2573" t="s">
        <v>78</v>
      </c>
      <c r="AV2573" t="s">
        <v>79</v>
      </c>
      <c r="AX2573" t="s">
        <v>81</v>
      </c>
      <c r="AY2573" t="s">
        <v>76</v>
      </c>
      <c r="AZ2573" t="s">
        <v>82</v>
      </c>
      <c r="BA2573" t="s">
        <v>116</v>
      </c>
      <c r="BB2573" t="s">
        <v>121</v>
      </c>
      <c r="BC2573">
        <v>-1</v>
      </c>
      <c r="BD2573" t="s">
        <v>76</v>
      </c>
      <c r="BE2573">
        <v>54</v>
      </c>
      <c r="BF2573" t="s">
        <v>112</v>
      </c>
      <c r="BG2573" t="s">
        <v>118</v>
      </c>
      <c r="BH2573">
        <v>365243</v>
      </c>
      <c r="BI2573">
        <v>-788</v>
      </c>
      <c r="BJ2573">
        <v>802</v>
      </c>
      <c r="BK2573">
        <v>-368</v>
      </c>
      <c r="BL2573">
        <v>-365</v>
      </c>
      <c r="BM2573">
        <v>1</v>
      </c>
    </row>
    <row r="2574" spans="1:65" x14ac:dyDescent="0.3">
      <c r="A2574">
        <v>122101</v>
      </c>
      <c r="B2574">
        <v>0</v>
      </c>
      <c r="C2574" t="s">
        <v>65</v>
      </c>
      <c r="D2574" t="s">
        <v>66</v>
      </c>
      <c r="E2574" t="s">
        <v>67</v>
      </c>
      <c r="F2574" t="s">
        <v>67</v>
      </c>
      <c r="G2574">
        <v>0</v>
      </c>
      <c r="H2574">
        <v>135000</v>
      </c>
      <c r="I2574">
        <v>1154362.5</v>
      </c>
      <c r="J2574" t="s">
        <v>133</v>
      </c>
      <c r="K2574" t="s">
        <v>70</v>
      </c>
      <c r="L2574" t="s">
        <v>71</v>
      </c>
      <c r="M2574" t="s">
        <v>142</v>
      </c>
      <c r="N2574">
        <v>1.9101E-2</v>
      </c>
      <c r="O2574">
        <v>8100</v>
      </c>
      <c r="P2574">
        <v>1493</v>
      </c>
      <c r="Q2574">
        <v>386</v>
      </c>
      <c r="R2574">
        <v>722</v>
      </c>
      <c r="S2574">
        <v>2</v>
      </c>
      <c r="T2574">
        <v>2</v>
      </c>
      <c r="U2574" t="s">
        <v>120</v>
      </c>
      <c r="V2574">
        <v>15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 t="s">
        <v>164</v>
      </c>
      <c r="AD2574">
        <v>2584057</v>
      </c>
      <c r="AE2574" t="s">
        <v>93</v>
      </c>
      <c r="AF2574">
        <v>9117.5400000000009</v>
      </c>
      <c r="AG2574">
        <v>90049.5</v>
      </c>
      <c r="AH2574">
        <v>99558</v>
      </c>
      <c r="AI2574">
        <v>0</v>
      </c>
      <c r="AJ2574">
        <v>90049.5</v>
      </c>
      <c r="AK2574" t="s">
        <v>94</v>
      </c>
      <c r="AL2574">
        <v>13</v>
      </c>
      <c r="AM2574" t="s">
        <v>68</v>
      </c>
      <c r="AN2574">
        <v>1</v>
      </c>
      <c r="AO2574">
        <v>0</v>
      </c>
      <c r="AR2574" t="s">
        <v>79</v>
      </c>
      <c r="AS2574" t="s">
        <v>77</v>
      </c>
      <c r="AT2574">
        <v>-704</v>
      </c>
      <c r="AU2574" t="s">
        <v>78</v>
      </c>
      <c r="AV2574" t="s">
        <v>79</v>
      </c>
      <c r="AW2574" t="s">
        <v>80</v>
      </c>
      <c r="AX2574" t="s">
        <v>102</v>
      </c>
      <c r="AY2574" t="s">
        <v>111</v>
      </c>
      <c r="AZ2574" t="s">
        <v>96</v>
      </c>
      <c r="BA2574" t="s">
        <v>76</v>
      </c>
      <c r="BB2574" t="s">
        <v>84</v>
      </c>
      <c r="BC2574">
        <v>246</v>
      </c>
      <c r="BD2574" t="s">
        <v>85</v>
      </c>
      <c r="BE2574">
        <v>12</v>
      </c>
      <c r="BF2574" t="s">
        <v>97</v>
      </c>
      <c r="BG2574" t="s">
        <v>98</v>
      </c>
      <c r="BH2574">
        <v>365243</v>
      </c>
      <c r="BI2574">
        <v>-673</v>
      </c>
      <c r="BJ2574">
        <v>-343</v>
      </c>
      <c r="BK2574">
        <v>-343</v>
      </c>
      <c r="BL2574">
        <v>-339</v>
      </c>
      <c r="BM2574">
        <v>0</v>
      </c>
    </row>
    <row r="2575" spans="1:65" x14ac:dyDescent="0.3">
      <c r="A2575">
        <v>122137</v>
      </c>
      <c r="B2575">
        <v>0</v>
      </c>
      <c r="C2575" t="s">
        <v>65</v>
      </c>
      <c r="D2575" t="s">
        <v>88</v>
      </c>
      <c r="E2575" t="s">
        <v>67</v>
      </c>
      <c r="F2575" t="s">
        <v>68</v>
      </c>
      <c r="G2575">
        <v>1</v>
      </c>
      <c r="H2575">
        <v>135000</v>
      </c>
      <c r="I2575">
        <v>526491</v>
      </c>
      <c r="J2575" t="s">
        <v>89</v>
      </c>
      <c r="K2575" t="s">
        <v>70</v>
      </c>
      <c r="L2575" t="s">
        <v>91</v>
      </c>
      <c r="M2575" t="s">
        <v>72</v>
      </c>
      <c r="N2575">
        <v>3.2561E-2</v>
      </c>
      <c r="O2575">
        <v>13422</v>
      </c>
      <c r="P2575">
        <v>837</v>
      </c>
      <c r="Q2575">
        <v>7211</v>
      </c>
      <c r="R2575">
        <v>4921</v>
      </c>
      <c r="S2575">
        <v>1</v>
      </c>
      <c r="T2575">
        <v>1</v>
      </c>
      <c r="U2575" t="s">
        <v>125</v>
      </c>
      <c r="V2575">
        <v>15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 t="s">
        <v>122</v>
      </c>
      <c r="AD2575">
        <v>2110468</v>
      </c>
      <c r="AE2575" t="s">
        <v>65</v>
      </c>
      <c r="AG2575">
        <v>0</v>
      </c>
      <c r="AH2575">
        <v>0</v>
      </c>
      <c r="AK2575" t="s">
        <v>73</v>
      </c>
      <c r="AL2575">
        <v>17</v>
      </c>
      <c r="AM2575" t="s">
        <v>68</v>
      </c>
      <c r="AN2575">
        <v>1</v>
      </c>
      <c r="AR2575" t="s">
        <v>76</v>
      </c>
      <c r="AS2575" t="s">
        <v>129</v>
      </c>
      <c r="AT2575">
        <v>-271</v>
      </c>
      <c r="AU2575" t="s">
        <v>76</v>
      </c>
      <c r="AV2575" t="s">
        <v>79</v>
      </c>
      <c r="AX2575" t="s">
        <v>81</v>
      </c>
      <c r="AY2575" t="s">
        <v>76</v>
      </c>
      <c r="AZ2575" t="s">
        <v>76</v>
      </c>
      <c r="BA2575" t="s">
        <v>76</v>
      </c>
      <c r="BB2575" t="s">
        <v>121</v>
      </c>
      <c r="BC2575">
        <v>-1</v>
      </c>
      <c r="BD2575" t="s">
        <v>76</v>
      </c>
      <c r="BF2575" t="s">
        <v>76</v>
      </c>
      <c r="BG2575" t="s">
        <v>82</v>
      </c>
    </row>
    <row r="2576" spans="1:65" x14ac:dyDescent="0.3">
      <c r="A2576">
        <v>122139</v>
      </c>
      <c r="B2576">
        <v>0</v>
      </c>
      <c r="C2576" t="s">
        <v>65</v>
      </c>
      <c r="D2576" t="s">
        <v>66</v>
      </c>
      <c r="E2576" t="s">
        <v>68</v>
      </c>
      <c r="F2576" t="s">
        <v>68</v>
      </c>
      <c r="G2576">
        <v>1</v>
      </c>
      <c r="H2576">
        <v>112500</v>
      </c>
      <c r="I2576">
        <v>450000</v>
      </c>
      <c r="J2576" t="s">
        <v>89</v>
      </c>
      <c r="K2576" t="s">
        <v>70</v>
      </c>
      <c r="L2576" t="s">
        <v>91</v>
      </c>
      <c r="M2576" t="s">
        <v>72</v>
      </c>
      <c r="N2576">
        <v>1.452E-2</v>
      </c>
      <c r="O2576">
        <v>12367</v>
      </c>
      <c r="P2576">
        <v>2592</v>
      </c>
      <c r="Q2576">
        <v>1946</v>
      </c>
      <c r="R2576">
        <v>4116</v>
      </c>
      <c r="S2576">
        <v>2</v>
      </c>
      <c r="T2576">
        <v>2</v>
      </c>
      <c r="U2576" t="s">
        <v>125</v>
      </c>
      <c r="V2576">
        <v>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122</v>
      </c>
      <c r="AD2576">
        <v>2496964</v>
      </c>
      <c r="AE2576" t="s">
        <v>93</v>
      </c>
      <c r="AF2576">
        <v>6492.8249999999998</v>
      </c>
      <c r="AG2576">
        <v>69561</v>
      </c>
      <c r="AH2576">
        <v>69561</v>
      </c>
      <c r="AI2576">
        <v>0</v>
      </c>
      <c r="AJ2576">
        <v>69561</v>
      </c>
      <c r="AK2576" t="s">
        <v>109</v>
      </c>
      <c r="AL2576">
        <v>14</v>
      </c>
      <c r="AM2576" t="s">
        <v>68</v>
      </c>
      <c r="AN2576">
        <v>1</v>
      </c>
      <c r="AO2576">
        <v>0</v>
      </c>
      <c r="AR2576" t="s">
        <v>79</v>
      </c>
      <c r="AS2576" t="s">
        <v>77</v>
      </c>
      <c r="AT2576">
        <v>-452</v>
      </c>
      <c r="AU2576" t="s">
        <v>78</v>
      </c>
      <c r="AV2576" t="s">
        <v>79</v>
      </c>
      <c r="AX2576" t="s">
        <v>81</v>
      </c>
      <c r="AY2576" t="s">
        <v>95</v>
      </c>
      <c r="AZ2576" t="s">
        <v>96</v>
      </c>
      <c r="BA2576" t="s">
        <v>76</v>
      </c>
      <c r="BB2576" t="s">
        <v>104</v>
      </c>
      <c r="BC2576">
        <v>30180</v>
      </c>
      <c r="BD2576" t="s">
        <v>85</v>
      </c>
      <c r="BE2576">
        <v>12</v>
      </c>
      <c r="BF2576" t="s">
        <v>112</v>
      </c>
      <c r="BG2576" t="s">
        <v>151</v>
      </c>
      <c r="BH2576">
        <v>365243</v>
      </c>
      <c r="BI2576">
        <v>-421</v>
      </c>
      <c r="BJ2576">
        <v>-91</v>
      </c>
      <c r="BK2576">
        <v>-91</v>
      </c>
      <c r="BL2576">
        <v>-86</v>
      </c>
      <c r="BM2576">
        <v>0</v>
      </c>
    </row>
    <row r="2577" spans="1:65" x14ac:dyDescent="0.3">
      <c r="A2577">
        <v>122144</v>
      </c>
      <c r="B2577">
        <v>0</v>
      </c>
      <c r="C2577" t="s">
        <v>65</v>
      </c>
      <c r="D2577" t="s">
        <v>66</v>
      </c>
      <c r="E2577" t="s">
        <v>68</v>
      </c>
      <c r="F2577" t="s">
        <v>68</v>
      </c>
      <c r="G2577">
        <v>0</v>
      </c>
      <c r="H2577">
        <v>315000</v>
      </c>
      <c r="I2577">
        <v>675000</v>
      </c>
      <c r="J2577" t="s">
        <v>89</v>
      </c>
      <c r="K2577" t="s">
        <v>70</v>
      </c>
      <c r="L2577" t="s">
        <v>91</v>
      </c>
      <c r="M2577" t="s">
        <v>107</v>
      </c>
      <c r="N2577">
        <v>6.0080000000000003E-3</v>
      </c>
      <c r="O2577">
        <v>13491</v>
      </c>
      <c r="P2577">
        <v>5219</v>
      </c>
      <c r="Q2577">
        <v>9524</v>
      </c>
      <c r="R2577">
        <v>4011</v>
      </c>
      <c r="S2577">
        <v>2</v>
      </c>
      <c r="T2577">
        <v>2</v>
      </c>
      <c r="U2577" t="s">
        <v>125</v>
      </c>
      <c r="V2577">
        <v>9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0</v>
      </c>
      <c r="AC2577" t="s">
        <v>92</v>
      </c>
      <c r="AD2577">
        <v>2052648</v>
      </c>
      <c r="AE2577" t="s">
        <v>93</v>
      </c>
      <c r="AF2577">
        <v>12027.375</v>
      </c>
      <c r="AG2577">
        <v>97042.5</v>
      </c>
      <c r="AH2577">
        <v>108252</v>
      </c>
      <c r="AI2577">
        <v>0</v>
      </c>
      <c r="AJ2577">
        <v>97042.5</v>
      </c>
      <c r="AK2577" t="s">
        <v>94</v>
      </c>
      <c r="AL2577">
        <v>15</v>
      </c>
      <c r="AM2577" t="s">
        <v>68</v>
      </c>
      <c r="AN2577">
        <v>1</v>
      </c>
      <c r="AO2577">
        <v>0</v>
      </c>
      <c r="AR2577" t="s">
        <v>79</v>
      </c>
      <c r="AS2577" t="s">
        <v>114</v>
      </c>
      <c r="AT2577">
        <v>-2033</v>
      </c>
      <c r="AU2577" t="s">
        <v>78</v>
      </c>
      <c r="AV2577" t="s">
        <v>115</v>
      </c>
      <c r="AW2577" t="s">
        <v>101</v>
      </c>
      <c r="AX2577" t="s">
        <v>81</v>
      </c>
      <c r="AY2577" t="s">
        <v>111</v>
      </c>
      <c r="AZ2577" t="s">
        <v>96</v>
      </c>
      <c r="BA2577" t="s">
        <v>76</v>
      </c>
      <c r="BB2577" t="s">
        <v>104</v>
      </c>
      <c r="BC2577">
        <v>3463</v>
      </c>
      <c r="BD2577" t="s">
        <v>85</v>
      </c>
      <c r="BE2577">
        <v>14</v>
      </c>
      <c r="BF2577" t="s">
        <v>86</v>
      </c>
      <c r="BG2577" t="s">
        <v>151</v>
      </c>
    </row>
    <row r="2578" spans="1:65" x14ac:dyDescent="0.3">
      <c r="A2578">
        <v>122149</v>
      </c>
      <c r="B2578">
        <v>0</v>
      </c>
      <c r="C2578" t="s">
        <v>65</v>
      </c>
      <c r="D2578" t="s">
        <v>88</v>
      </c>
      <c r="E2578" t="s">
        <v>67</v>
      </c>
      <c r="F2578" t="s">
        <v>68</v>
      </c>
      <c r="G2578">
        <v>0</v>
      </c>
      <c r="H2578">
        <v>135000</v>
      </c>
      <c r="I2578">
        <v>813195</v>
      </c>
      <c r="J2578" t="s">
        <v>113</v>
      </c>
      <c r="K2578" t="s">
        <v>70</v>
      </c>
      <c r="L2578" t="s">
        <v>91</v>
      </c>
      <c r="M2578" t="s">
        <v>72</v>
      </c>
      <c r="N2578">
        <v>2.0712999999999999E-2</v>
      </c>
      <c r="O2578">
        <v>18738</v>
      </c>
      <c r="P2578">
        <v>365243</v>
      </c>
      <c r="Q2578">
        <v>5070</v>
      </c>
      <c r="R2578">
        <v>2275</v>
      </c>
      <c r="S2578">
        <v>3</v>
      </c>
      <c r="T2578">
        <v>3</v>
      </c>
      <c r="U2578" t="s">
        <v>120</v>
      </c>
      <c r="V2578">
        <v>13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t="s">
        <v>76</v>
      </c>
      <c r="AD2578">
        <v>2021401</v>
      </c>
      <c r="AE2578" t="s">
        <v>65</v>
      </c>
      <c r="AF2578">
        <v>29034</v>
      </c>
      <c r="AG2578">
        <v>900000</v>
      </c>
      <c r="AH2578">
        <v>900000</v>
      </c>
      <c r="AJ2578">
        <v>900000</v>
      </c>
      <c r="AK2578" t="s">
        <v>94</v>
      </c>
      <c r="AL2578">
        <v>17</v>
      </c>
      <c r="AM2578" t="s">
        <v>68</v>
      </c>
      <c r="AN2578">
        <v>1</v>
      </c>
      <c r="AR2578" t="s">
        <v>76</v>
      </c>
      <c r="AS2578" t="s">
        <v>77</v>
      </c>
      <c r="AT2578">
        <v>-732</v>
      </c>
      <c r="AU2578" t="s">
        <v>76</v>
      </c>
      <c r="AV2578" t="s">
        <v>79</v>
      </c>
      <c r="AW2578" t="s">
        <v>80</v>
      </c>
      <c r="AX2578" t="s">
        <v>81</v>
      </c>
      <c r="AY2578" t="s">
        <v>76</v>
      </c>
      <c r="AZ2578" t="s">
        <v>82</v>
      </c>
      <c r="BA2578" t="s">
        <v>116</v>
      </c>
      <c r="BB2578" t="s">
        <v>187</v>
      </c>
      <c r="BC2578">
        <v>-1</v>
      </c>
      <c r="BD2578" t="s">
        <v>76</v>
      </c>
      <c r="BE2578">
        <v>60</v>
      </c>
      <c r="BF2578" t="s">
        <v>112</v>
      </c>
      <c r="BG2578" t="s">
        <v>118</v>
      </c>
      <c r="BH2578">
        <v>365243</v>
      </c>
      <c r="BI2578">
        <v>-690</v>
      </c>
      <c r="BJ2578">
        <v>1080</v>
      </c>
      <c r="BK2578">
        <v>-240</v>
      </c>
      <c r="BL2578">
        <v>-234</v>
      </c>
      <c r="BM2578">
        <v>0</v>
      </c>
    </row>
    <row r="2579" spans="1:65" x14ac:dyDescent="0.3">
      <c r="A2579">
        <v>122161</v>
      </c>
      <c r="B2579">
        <v>0</v>
      </c>
      <c r="C2579" t="s">
        <v>65</v>
      </c>
      <c r="D2579" t="s">
        <v>88</v>
      </c>
      <c r="E2579" t="s">
        <v>67</v>
      </c>
      <c r="F2579" t="s">
        <v>68</v>
      </c>
      <c r="G2579">
        <v>0</v>
      </c>
      <c r="H2579">
        <v>117000</v>
      </c>
      <c r="I2579">
        <v>273024</v>
      </c>
      <c r="J2579" t="s">
        <v>113</v>
      </c>
      <c r="K2579" t="s">
        <v>70</v>
      </c>
      <c r="L2579" t="s">
        <v>71</v>
      </c>
      <c r="M2579" t="s">
        <v>72</v>
      </c>
      <c r="N2579">
        <v>5.313E-3</v>
      </c>
      <c r="O2579">
        <v>22986</v>
      </c>
      <c r="P2579">
        <v>365243</v>
      </c>
      <c r="Q2579">
        <v>13231</v>
      </c>
      <c r="R2579">
        <v>3996</v>
      </c>
      <c r="S2579">
        <v>2</v>
      </c>
      <c r="T2579">
        <v>2</v>
      </c>
      <c r="U2579" t="s">
        <v>73</v>
      </c>
      <c r="V2579">
        <v>11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 t="s">
        <v>76</v>
      </c>
      <c r="AD2579">
        <v>2467538</v>
      </c>
      <c r="AE2579" t="s">
        <v>65</v>
      </c>
      <c r="AF2579">
        <v>6532.56</v>
      </c>
      <c r="AG2579">
        <v>67500</v>
      </c>
      <c r="AH2579">
        <v>73071</v>
      </c>
      <c r="AJ2579">
        <v>67500</v>
      </c>
      <c r="AK2579" t="s">
        <v>123</v>
      </c>
      <c r="AL2579">
        <v>18</v>
      </c>
      <c r="AM2579" t="s">
        <v>68</v>
      </c>
      <c r="AN2579">
        <v>1</v>
      </c>
      <c r="AR2579" t="s">
        <v>76</v>
      </c>
      <c r="AS2579" t="s">
        <v>77</v>
      </c>
      <c r="AT2579">
        <v>-2698</v>
      </c>
      <c r="AU2579" t="s">
        <v>78</v>
      </c>
      <c r="AV2579" t="s">
        <v>79</v>
      </c>
      <c r="AX2579" t="s">
        <v>81</v>
      </c>
      <c r="AY2579" t="s">
        <v>76</v>
      </c>
      <c r="AZ2579" t="s">
        <v>82</v>
      </c>
      <c r="BA2579" t="s">
        <v>116</v>
      </c>
      <c r="BB2579" t="s">
        <v>104</v>
      </c>
      <c r="BC2579">
        <v>-1</v>
      </c>
      <c r="BD2579" t="s">
        <v>85</v>
      </c>
      <c r="BE2579">
        <v>15</v>
      </c>
      <c r="BF2579" t="s">
        <v>147</v>
      </c>
      <c r="BG2579" t="s">
        <v>196</v>
      </c>
      <c r="BH2579">
        <v>365243</v>
      </c>
      <c r="BI2579">
        <v>-2668</v>
      </c>
      <c r="BJ2579">
        <v>-2248</v>
      </c>
      <c r="BK2579">
        <v>-2248</v>
      </c>
      <c r="BL2579">
        <v>-2244</v>
      </c>
      <c r="BM2579">
        <v>1</v>
      </c>
    </row>
    <row r="2580" spans="1:65" x14ac:dyDescent="0.3">
      <c r="A2580">
        <v>122162</v>
      </c>
      <c r="B2580">
        <v>0</v>
      </c>
      <c r="C2580" t="s">
        <v>65</v>
      </c>
      <c r="D2580" t="s">
        <v>66</v>
      </c>
      <c r="E2580" t="s">
        <v>68</v>
      </c>
      <c r="F2580" t="s">
        <v>67</v>
      </c>
      <c r="G2580">
        <v>0</v>
      </c>
      <c r="H2580">
        <v>130500</v>
      </c>
      <c r="I2580">
        <v>269550</v>
      </c>
      <c r="J2580" t="s">
        <v>69</v>
      </c>
      <c r="K2580" t="s">
        <v>70</v>
      </c>
      <c r="L2580" t="s">
        <v>71</v>
      </c>
      <c r="M2580" t="s">
        <v>72</v>
      </c>
      <c r="N2580">
        <v>1.8634000000000001E-2</v>
      </c>
      <c r="O2580">
        <v>9722</v>
      </c>
      <c r="P2580">
        <v>706</v>
      </c>
      <c r="Q2580">
        <v>9706</v>
      </c>
      <c r="R2580">
        <v>2180</v>
      </c>
      <c r="S2580">
        <v>2</v>
      </c>
      <c r="T2580">
        <v>2</v>
      </c>
      <c r="U2580" t="s">
        <v>123</v>
      </c>
      <c r="V2580">
        <v>13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0</v>
      </c>
      <c r="AC2580" t="s">
        <v>108</v>
      </c>
      <c r="AD2580">
        <v>2269652</v>
      </c>
      <c r="AE2580" t="s">
        <v>93</v>
      </c>
      <c r="AF2580">
        <v>2435.58</v>
      </c>
      <c r="AG2580">
        <v>18225</v>
      </c>
      <c r="AH2580">
        <v>20029.5</v>
      </c>
      <c r="AI2580">
        <v>0</v>
      </c>
      <c r="AJ2580">
        <v>18225</v>
      </c>
      <c r="AK2580" t="s">
        <v>120</v>
      </c>
      <c r="AL2580">
        <v>12</v>
      </c>
      <c r="AM2580" t="s">
        <v>68</v>
      </c>
      <c r="AN2580">
        <v>1</v>
      </c>
      <c r="AO2580">
        <v>0</v>
      </c>
      <c r="AR2580" t="s">
        <v>79</v>
      </c>
      <c r="AS2580" t="s">
        <v>77</v>
      </c>
      <c r="AT2580">
        <v>-1321</v>
      </c>
      <c r="AU2580" t="s">
        <v>78</v>
      </c>
      <c r="AV2580" t="s">
        <v>79</v>
      </c>
      <c r="AW2580" t="s">
        <v>177</v>
      </c>
      <c r="AX2580" t="s">
        <v>81</v>
      </c>
      <c r="AY2580" t="s">
        <v>103</v>
      </c>
      <c r="AZ2580" t="s">
        <v>96</v>
      </c>
      <c r="BA2580" t="s">
        <v>76</v>
      </c>
      <c r="BB2580" t="s">
        <v>138</v>
      </c>
      <c r="BC2580">
        <v>59</v>
      </c>
      <c r="BD2580" t="s">
        <v>85</v>
      </c>
      <c r="BE2580">
        <v>12</v>
      </c>
      <c r="BF2580" t="s">
        <v>86</v>
      </c>
      <c r="BG2580" t="s">
        <v>151</v>
      </c>
      <c r="BH2580">
        <v>365243</v>
      </c>
      <c r="BI2580">
        <v>-1289</v>
      </c>
      <c r="BJ2580">
        <v>-959</v>
      </c>
      <c r="BK2580">
        <v>-989</v>
      </c>
      <c r="BL2580">
        <v>-981</v>
      </c>
      <c r="BM2580">
        <v>0</v>
      </c>
    </row>
    <row r="2581" spans="1:65" x14ac:dyDescent="0.3">
      <c r="A2581">
        <v>122180</v>
      </c>
      <c r="B2581">
        <v>0</v>
      </c>
      <c r="C2581" t="s">
        <v>65</v>
      </c>
      <c r="D2581" t="s">
        <v>88</v>
      </c>
      <c r="E2581" t="s">
        <v>67</v>
      </c>
      <c r="F2581" t="s">
        <v>68</v>
      </c>
      <c r="G2581">
        <v>0</v>
      </c>
      <c r="H2581">
        <v>180000</v>
      </c>
      <c r="I2581">
        <v>314055</v>
      </c>
      <c r="J2581" t="s">
        <v>69</v>
      </c>
      <c r="K2581" t="s">
        <v>70</v>
      </c>
      <c r="L2581" t="s">
        <v>139</v>
      </c>
      <c r="M2581" t="s">
        <v>72</v>
      </c>
      <c r="N2581">
        <v>2.134E-3</v>
      </c>
      <c r="O2581">
        <v>19787</v>
      </c>
      <c r="P2581">
        <v>393</v>
      </c>
      <c r="Q2581">
        <v>4580</v>
      </c>
      <c r="R2581">
        <v>2475</v>
      </c>
      <c r="S2581">
        <v>3</v>
      </c>
      <c r="T2581">
        <v>3</v>
      </c>
      <c r="U2581" t="s">
        <v>123</v>
      </c>
      <c r="V2581">
        <v>11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 t="s">
        <v>135</v>
      </c>
      <c r="AD2581">
        <v>2208972</v>
      </c>
      <c r="AE2581" t="s">
        <v>65</v>
      </c>
      <c r="AG2581">
        <v>0</v>
      </c>
      <c r="AH2581">
        <v>0</v>
      </c>
      <c r="AK2581" t="s">
        <v>109</v>
      </c>
      <c r="AL2581">
        <v>8</v>
      </c>
      <c r="AM2581" t="s">
        <v>68</v>
      </c>
      <c r="AN2581">
        <v>1</v>
      </c>
      <c r="AR2581" t="s">
        <v>76</v>
      </c>
      <c r="AS2581" t="s">
        <v>129</v>
      </c>
      <c r="AT2581">
        <v>-206</v>
      </c>
      <c r="AU2581" t="s">
        <v>76</v>
      </c>
      <c r="AV2581" t="s">
        <v>79</v>
      </c>
      <c r="AX2581" t="s">
        <v>81</v>
      </c>
      <c r="AY2581" t="s">
        <v>76</v>
      </c>
      <c r="AZ2581" t="s">
        <v>76</v>
      </c>
      <c r="BA2581" t="s">
        <v>76</v>
      </c>
      <c r="BB2581" t="s">
        <v>121</v>
      </c>
      <c r="BC2581">
        <v>-1</v>
      </c>
      <c r="BD2581" t="s">
        <v>76</v>
      </c>
      <c r="BF2581" t="s">
        <v>76</v>
      </c>
      <c r="BG2581" t="s">
        <v>82</v>
      </c>
    </row>
    <row r="2582" spans="1:65" x14ac:dyDescent="0.3">
      <c r="A2582">
        <v>122185</v>
      </c>
      <c r="B2582">
        <v>0</v>
      </c>
      <c r="C2582" t="s">
        <v>65</v>
      </c>
      <c r="D2582" t="s">
        <v>88</v>
      </c>
      <c r="E2582" t="s">
        <v>67</v>
      </c>
      <c r="F2582" t="s">
        <v>68</v>
      </c>
      <c r="G2582">
        <v>0</v>
      </c>
      <c r="H2582">
        <v>135000</v>
      </c>
      <c r="I2582">
        <v>1006920</v>
      </c>
      <c r="J2582" t="s">
        <v>69</v>
      </c>
      <c r="K2582" t="s">
        <v>70</v>
      </c>
      <c r="L2582" t="s">
        <v>91</v>
      </c>
      <c r="M2582" t="s">
        <v>127</v>
      </c>
      <c r="N2582">
        <v>3.2561E-2</v>
      </c>
      <c r="O2582">
        <v>16094</v>
      </c>
      <c r="P2582">
        <v>1865</v>
      </c>
      <c r="Q2582">
        <v>10233</v>
      </c>
      <c r="R2582">
        <v>2506</v>
      </c>
      <c r="S2582">
        <v>1</v>
      </c>
      <c r="T2582">
        <v>1</v>
      </c>
      <c r="U2582" t="s">
        <v>123</v>
      </c>
      <c r="V2582">
        <v>11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92</v>
      </c>
      <c r="AD2582">
        <v>2386330</v>
      </c>
      <c r="AE2582" t="s">
        <v>93</v>
      </c>
      <c r="AF2582">
        <v>45267.66</v>
      </c>
      <c r="AG2582">
        <v>1748250</v>
      </c>
      <c r="AH2582">
        <v>1680750</v>
      </c>
      <c r="AI2582">
        <v>180000</v>
      </c>
      <c r="AJ2582">
        <v>1748250</v>
      </c>
      <c r="AK2582" t="s">
        <v>125</v>
      </c>
      <c r="AL2582">
        <v>14</v>
      </c>
      <c r="AM2582" t="s">
        <v>68</v>
      </c>
      <c r="AN2582">
        <v>1</v>
      </c>
      <c r="AO2582">
        <v>0.10535341300000001</v>
      </c>
      <c r="AR2582" t="s">
        <v>79</v>
      </c>
      <c r="AS2582" t="s">
        <v>77</v>
      </c>
      <c r="AT2582">
        <v>-2449</v>
      </c>
      <c r="AU2582" t="s">
        <v>78</v>
      </c>
      <c r="AV2582" t="s">
        <v>79</v>
      </c>
      <c r="AX2582" t="s">
        <v>102</v>
      </c>
      <c r="AY2582" t="s">
        <v>76</v>
      </c>
      <c r="AZ2582" t="s">
        <v>241</v>
      </c>
      <c r="BA2582" t="s">
        <v>76</v>
      </c>
      <c r="BB2582" t="s">
        <v>242</v>
      </c>
      <c r="BC2582">
        <v>20</v>
      </c>
      <c r="BD2582" t="s">
        <v>163</v>
      </c>
      <c r="BE2582">
        <v>60</v>
      </c>
      <c r="BF2582" t="s">
        <v>112</v>
      </c>
      <c r="BG2582" t="s">
        <v>158</v>
      </c>
      <c r="BH2582">
        <v>365243</v>
      </c>
      <c r="BI2582">
        <v>-2418</v>
      </c>
      <c r="BJ2582">
        <v>-648</v>
      </c>
      <c r="BK2582">
        <v>-978</v>
      </c>
      <c r="BL2582">
        <v>-974</v>
      </c>
      <c r="BM2582">
        <v>0</v>
      </c>
    </row>
    <row r="2583" spans="1:65" x14ac:dyDescent="0.3">
      <c r="A2583">
        <v>122199</v>
      </c>
      <c r="B2583">
        <v>0</v>
      </c>
      <c r="C2583" t="s">
        <v>65</v>
      </c>
      <c r="D2583" t="s">
        <v>88</v>
      </c>
      <c r="E2583" t="s">
        <v>67</v>
      </c>
      <c r="F2583" t="s">
        <v>68</v>
      </c>
      <c r="G2583">
        <v>0</v>
      </c>
      <c r="H2583">
        <v>45000</v>
      </c>
      <c r="I2583">
        <v>325908</v>
      </c>
      <c r="J2583" t="s">
        <v>89</v>
      </c>
      <c r="K2583" t="s">
        <v>70</v>
      </c>
      <c r="L2583" t="s">
        <v>71</v>
      </c>
      <c r="M2583" t="s">
        <v>72</v>
      </c>
      <c r="N2583">
        <v>2.8663000000000001E-2</v>
      </c>
      <c r="O2583">
        <v>18058</v>
      </c>
      <c r="P2583">
        <v>2966</v>
      </c>
      <c r="Q2583">
        <v>6119</v>
      </c>
      <c r="R2583">
        <v>1574</v>
      </c>
      <c r="S2583">
        <v>2</v>
      </c>
      <c r="T2583">
        <v>2</v>
      </c>
      <c r="U2583" t="s">
        <v>73</v>
      </c>
      <c r="V2583">
        <v>12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 t="s">
        <v>92</v>
      </c>
      <c r="AD2583">
        <v>2243120</v>
      </c>
      <c r="AE2583" t="s">
        <v>93</v>
      </c>
      <c r="AF2583">
        <v>2817.2249999999999</v>
      </c>
      <c r="AG2583">
        <v>23818.5</v>
      </c>
      <c r="AH2583">
        <v>21118.5</v>
      </c>
      <c r="AI2583">
        <v>2700</v>
      </c>
      <c r="AJ2583">
        <v>23818.5</v>
      </c>
      <c r="AK2583" t="s">
        <v>75</v>
      </c>
      <c r="AL2583">
        <v>17</v>
      </c>
      <c r="AM2583" t="s">
        <v>68</v>
      </c>
      <c r="AN2583">
        <v>1</v>
      </c>
      <c r="AO2583">
        <v>0.123456366</v>
      </c>
      <c r="AR2583" t="s">
        <v>79</v>
      </c>
      <c r="AS2583" t="s">
        <v>77</v>
      </c>
      <c r="AT2583">
        <v>-2769</v>
      </c>
      <c r="AU2583" t="s">
        <v>78</v>
      </c>
      <c r="AV2583" t="s">
        <v>79</v>
      </c>
      <c r="AW2583" t="s">
        <v>101</v>
      </c>
      <c r="AX2583" t="s">
        <v>102</v>
      </c>
      <c r="AY2583" t="s">
        <v>124</v>
      </c>
      <c r="AZ2583" t="s">
        <v>96</v>
      </c>
      <c r="BA2583" t="s">
        <v>76</v>
      </c>
      <c r="BB2583" t="s">
        <v>104</v>
      </c>
      <c r="BC2583">
        <v>34</v>
      </c>
      <c r="BD2583" t="s">
        <v>105</v>
      </c>
      <c r="BE2583">
        <v>10</v>
      </c>
      <c r="BF2583" t="s">
        <v>112</v>
      </c>
      <c r="BG2583" t="s">
        <v>106</v>
      </c>
      <c r="BH2583">
        <v>365243</v>
      </c>
      <c r="BI2583">
        <v>-2738</v>
      </c>
      <c r="BJ2583">
        <v>-2468</v>
      </c>
      <c r="BK2583">
        <v>-2468</v>
      </c>
      <c r="BL2583">
        <v>-2461</v>
      </c>
      <c r="BM2583">
        <v>0</v>
      </c>
    </row>
    <row r="2584" spans="1:65" x14ac:dyDescent="0.3">
      <c r="A2584">
        <v>122201</v>
      </c>
      <c r="B2584">
        <v>0</v>
      </c>
      <c r="C2584" t="s">
        <v>65</v>
      </c>
      <c r="D2584" t="s">
        <v>88</v>
      </c>
      <c r="E2584" t="s">
        <v>67</v>
      </c>
      <c r="F2584" t="s">
        <v>68</v>
      </c>
      <c r="G2584">
        <v>0</v>
      </c>
      <c r="H2584">
        <v>166500</v>
      </c>
      <c r="I2584">
        <v>948582</v>
      </c>
      <c r="J2584" t="s">
        <v>113</v>
      </c>
      <c r="K2584" t="s">
        <v>70</v>
      </c>
      <c r="L2584" t="s">
        <v>140</v>
      </c>
      <c r="M2584" t="s">
        <v>72</v>
      </c>
      <c r="N2584">
        <v>6.3049999999999998E-3</v>
      </c>
      <c r="O2584">
        <v>22168</v>
      </c>
      <c r="P2584">
        <v>365243</v>
      </c>
      <c r="Q2584">
        <v>12692</v>
      </c>
      <c r="R2584">
        <v>4282</v>
      </c>
      <c r="S2584">
        <v>3</v>
      </c>
      <c r="T2584">
        <v>3</v>
      </c>
      <c r="U2584" t="s">
        <v>120</v>
      </c>
      <c r="V2584">
        <v>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t="s">
        <v>76</v>
      </c>
      <c r="AD2584">
        <v>1619470</v>
      </c>
      <c r="AE2584" t="s">
        <v>99</v>
      </c>
      <c r="AF2584">
        <v>16875</v>
      </c>
      <c r="AG2584">
        <v>337500</v>
      </c>
      <c r="AH2584">
        <v>337500</v>
      </c>
      <c r="AJ2584">
        <v>337500</v>
      </c>
      <c r="AK2584" t="s">
        <v>73</v>
      </c>
      <c r="AL2584">
        <v>4</v>
      </c>
      <c r="AM2584" t="s">
        <v>68</v>
      </c>
      <c r="AN2584">
        <v>1</v>
      </c>
      <c r="AR2584" t="s">
        <v>79</v>
      </c>
      <c r="AS2584" t="s">
        <v>77</v>
      </c>
      <c r="AT2584">
        <v>-55</v>
      </c>
      <c r="AU2584" t="s">
        <v>76</v>
      </c>
      <c r="AV2584" t="s">
        <v>79</v>
      </c>
      <c r="AW2584" t="s">
        <v>80</v>
      </c>
      <c r="AX2584" t="s">
        <v>81</v>
      </c>
      <c r="AY2584" t="s">
        <v>76</v>
      </c>
      <c r="AZ2584" t="s">
        <v>131</v>
      </c>
      <c r="BA2584" t="s">
        <v>116</v>
      </c>
      <c r="BB2584" t="s">
        <v>121</v>
      </c>
      <c r="BC2584">
        <v>-1</v>
      </c>
      <c r="BD2584" t="s">
        <v>76</v>
      </c>
      <c r="BE2584">
        <v>0</v>
      </c>
      <c r="BF2584" t="s">
        <v>76</v>
      </c>
      <c r="BG2584" t="s">
        <v>160</v>
      </c>
      <c r="BH2584">
        <v>-51</v>
      </c>
      <c r="BI2584">
        <v>-14</v>
      </c>
      <c r="BJ2584">
        <v>365243</v>
      </c>
      <c r="BK2584">
        <v>365243</v>
      </c>
      <c r="BL2584">
        <v>365243</v>
      </c>
      <c r="BM2584">
        <v>0</v>
      </c>
    </row>
    <row r="2585" spans="1:65" x14ac:dyDescent="0.3">
      <c r="A2585">
        <v>122209</v>
      </c>
      <c r="B2585">
        <v>1</v>
      </c>
      <c r="C2585" t="s">
        <v>65</v>
      </c>
      <c r="D2585" t="s">
        <v>66</v>
      </c>
      <c r="E2585" t="s">
        <v>67</v>
      </c>
      <c r="F2585" t="s">
        <v>68</v>
      </c>
      <c r="G2585">
        <v>0</v>
      </c>
      <c r="H2585">
        <v>157500</v>
      </c>
      <c r="I2585">
        <v>562500</v>
      </c>
      <c r="J2585" t="s">
        <v>89</v>
      </c>
      <c r="K2585" t="s">
        <v>70</v>
      </c>
      <c r="L2585" t="s">
        <v>91</v>
      </c>
      <c r="M2585" t="s">
        <v>72</v>
      </c>
      <c r="N2585">
        <v>1.9689000000000002E-2</v>
      </c>
      <c r="O2585">
        <v>11884</v>
      </c>
      <c r="P2585">
        <v>522</v>
      </c>
      <c r="Q2585">
        <v>4109</v>
      </c>
      <c r="R2585">
        <v>4117</v>
      </c>
      <c r="S2585">
        <v>2</v>
      </c>
      <c r="T2585">
        <v>2</v>
      </c>
      <c r="U2585" t="s">
        <v>125</v>
      </c>
      <c r="V2585">
        <v>13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0</v>
      </c>
      <c r="AC2585" t="s">
        <v>92</v>
      </c>
      <c r="AD2585">
        <v>2708364</v>
      </c>
      <c r="AE2585" t="s">
        <v>93</v>
      </c>
      <c r="AF2585">
        <v>5064.7950000000001</v>
      </c>
      <c r="AG2585">
        <v>60745.5</v>
      </c>
      <c r="AH2585">
        <v>57100.5</v>
      </c>
      <c r="AI2585">
        <v>3645</v>
      </c>
      <c r="AJ2585">
        <v>60745.5</v>
      </c>
      <c r="AK2585" t="s">
        <v>120</v>
      </c>
      <c r="AL2585">
        <v>13</v>
      </c>
      <c r="AM2585" t="s">
        <v>68</v>
      </c>
      <c r="AN2585">
        <v>1</v>
      </c>
      <c r="AO2585">
        <v>6.5350295000000003E-2</v>
      </c>
      <c r="AR2585" t="s">
        <v>79</v>
      </c>
      <c r="AS2585" t="s">
        <v>114</v>
      </c>
      <c r="AT2585">
        <v>-2568</v>
      </c>
      <c r="AU2585" t="s">
        <v>78</v>
      </c>
      <c r="AV2585" t="s">
        <v>149</v>
      </c>
      <c r="AW2585" t="s">
        <v>110</v>
      </c>
      <c r="AX2585" t="s">
        <v>81</v>
      </c>
      <c r="AY2585" t="s">
        <v>124</v>
      </c>
      <c r="AZ2585" t="s">
        <v>96</v>
      </c>
      <c r="BA2585" t="s">
        <v>76</v>
      </c>
      <c r="BB2585" t="s">
        <v>104</v>
      </c>
      <c r="BC2585">
        <v>2009</v>
      </c>
      <c r="BD2585" t="s">
        <v>85</v>
      </c>
      <c r="BE2585">
        <v>12</v>
      </c>
      <c r="BF2585" t="s">
        <v>97</v>
      </c>
      <c r="BG2585" t="s">
        <v>98</v>
      </c>
    </row>
    <row r="2586" spans="1:65" x14ac:dyDescent="0.3">
      <c r="A2586">
        <v>122209</v>
      </c>
      <c r="B2586">
        <v>1</v>
      </c>
      <c r="C2586" t="s">
        <v>65</v>
      </c>
      <c r="D2586" t="s">
        <v>66</v>
      </c>
      <c r="E2586" t="s">
        <v>67</v>
      </c>
      <c r="F2586" t="s">
        <v>68</v>
      </c>
      <c r="G2586">
        <v>0</v>
      </c>
      <c r="H2586">
        <v>157500</v>
      </c>
      <c r="I2586">
        <v>562500</v>
      </c>
      <c r="J2586" t="s">
        <v>89</v>
      </c>
      <c r="K2586" t="s">
        <v>70</v>
      </c>
      <c r="L2586" t="s">
        <v>91</v>
      </c>
      <c r="M2586" t="s">
        <v>72</v>
      </c>
      <c r="N2586">
        <v>1.9689000000000002E-2</v>
      </c>
      <c r="O2586">
        <v>11884</v>
      </c>
      <c r="P2586">
        <v>522</v>
      </c>
      <c r="Q2586">
        <v>4109</v>
      </c>
      <c r="R2586">
        <v>4117</v>
      </c>
      <c r="S2586">
        <v>2</v>
      </c>
      <c r="T2586">
        <v>2</v>
      </c>
      <c r="U2586" t="s">
        <v>125</v>
      </c>
      <c r="V2586">
        <v>13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0</v>
      </c>
      <c r="AC2586" t="s">
        <v>92</v>
      </c>
      <c r="AD2586">
        <v>1829228</v>
      </c>
      <c r="AE2586" t="s">
        <v>65</v>
      </c>
      <c r="AG2586">
        <v>0</v>
      </c>
      <c r="AH2586">
        <v>0</v>
      </c>
      <c r="AK2586" t="s">
        <v>109</v>
      </c>
      <c r="AL2586">
        <v>15</v>
      </c>
      <c r="AM2586" t="s">
        <v>68</v>
      </c>
      <c r="AN2586">
        <v>1</v>
      </c>
      <c r="AR2586" t="s">
        <v>76</v>
      </c>
      <c r="AS2586" t="s">
        <v>129</v>
      </c>
      <c r="AT2586">
        <v>-102</v>
      </c>
      <c r="AU2586" t="s">
        <v>76</v>
      </c>
      <c r="AV2586" t="s">
        <v>79</v>
      </c>
      <c r="AX2586" t="s">
        <v>161</v>
      </c>
      <c r="AY2586" t="s">
        <v>76</v>
      </c>
      <c r="AZ2586" t="s">
        <v>76</v>
      </c>
      <c r="BA2586" t="s">
        <v>76</v>
      </c>
      <c r="BB2586" t="s">
        <v>121</v>
      </c>
      <c r="BC2586">
        <v>0</v>
      </c>
      <c r="BD2586" t="s">
        <v>76</v>
      </c>
      <c r="BF2586" t="s">
        <v>76</v>
      </c>
      <c r="BG2586" t="s">
        <v>82</v>
      </c>
    </row>
    <row r="2587" spans="1:65" x14ac:dyDescent="0.3">
      <c r="A2587">
        <v>122212</v>
      </c>
      <c r="B2587">
        <v>1</v>
      </c>
      <c r="C2587" t="s">
        <v>65</v>
      </c>
      <c r="D2587" t="s">
        <v>66</v>
      </c>
      <c r="E2587" t="s">
        <v>68</v>
      </c>
      <c r="F2587" t="s">
        <v>68</v>
      </c>
      <c r="G2587">
        <v>0</v>
      </c>
      <c r="H2587">
        <v>180000</v>
      </c>
      <c r="I2587">
        <v>225000</v>
      </c>
      <c r="J2587" t="s">
        <v>113</v>
      </c>
      <c r="K2587" t="s">
        <v>70</v>
      </c>
      <c r="L2587" t="s">
        <v>91</v>
      </c>
      <c r="M2587" t="s">
        <v>72</v>
      </c>
      <c r="N2587">
        <v>1.8208999999999999E-2</v>
      </c>
      <c r="O2587">
        <v>24223</v>
      </c>
      <c r="P2587">
        <v>365243</v>
      </c>
      <c r="Q2587">
        <v>3694</v>
      </c>
      <c r="R2587">
        <v>4239</v>
      </c>
      <c r="S2587">
        <v>3</v>
      </c>
      <c r="T2587">
        <v>3</v>
      </c>
      <c r="U2587" t="s">
        <v>125</v>
      </c>
      <c r="V2587">
        <v>12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 t="s">
        <v>76</v>
      </c>
      <c r="AD2587">
        <v>2442195</v>
      </c>
      <c r="AE2587" t="s">
        <v>65</v>
      </c>
      <c r="AF2587">
        <v>14222.43</v>
      </c>
      <c r="AG2587">
        <v>225000</v>
      </c>
      <c r="AH2587">
        <v>254700</v>
      </c>
      <c r="AJ2587">
        <v>225000</v>
      </c>
      <c r="AK2587" t="s">
        <v>75</v>
      </c>
      <c r="AL2587">
        <v>10</v>
      </c>
      <c r="AM2587" t="s">
        <v>68</v>
      </c>
      <c r="AN2587">
        <v>1</v>
      </c>
      <c r="AR2587" t="s">
        <v>76</v>
      </c>
      <c r="AS2587" t="s">
        <v>114</v>
      </c>
      <c r="AT2587">
        <v>-254</v>
      </c>
      <c r="AU2587" t="s">
        <v>78</v>
      </c>
      <c r="AV2587" t="s">
        <v>115</v>
      </c>
      <c r="AW2587" t="s">
        <v>101</v>
      </c>
      <c r="AX2587" t="s">
        <v>81</v>
      </c>
      <c r="AY2587" t="s">
        <v>76</v>
      </c>
      <c r="AZ2587" t="s">
        <v>82</v>
      </c>
      <c r="BA2587" t="s">
        <v>116</v>
      </c>
      <c r="BB2587" t="s">
        <v>121</v>
      </c>
      <c r="BC2587">
        <v>-1</v>
      </c>
      <c r="BD2587" t="s">
        <v>76</v>
      </c>
      <c r="BE2587">
        <v>24</v>
      </c>
      <c r="BF2587" t="s">
        <v>112</v>
      </c>
      <c r="BG2587" t="s">
        <v>118</v>
      </c>
    </row>
    <row r="2588" spans="1:65" x14ac:dyDescent="0.3">
      <c r="A2588">
        <v>122262</v>
      </c>
      <c r="B2588">
        <v>0</v>
      </c>
      <c r="C2588" t="s">
        <v>65</v>
      </c>
      <c r="D2588" t="s">
        <v>66</v>
      </c>
      <c r="E2588" t="s">
        <v>68</v>
      </c>
      <c r="F2588" t="s">
        <v>68</v>
      </c>
      <c r="G2588">
        <v>0</v>
      </c>
      <c r="H2588">
        <v>225000</v>
      </c>
      <c r="I2588">
        <v>276277.5</v>
      </c>
      <c r="J2588" t="s">
        <v>133</v>
      </c>
      <c r="K2588" t="s">
        <v>70</v>
      </c>
      <c r="L2588" t="s">
        <v>91</v>
      </c>
      <c r="M2588" t="s">
        <v>72</v>
      </c>
      <c r="N2588">
        <v>1.8849999999999999E-2</v>
      </c>
      <c r="O2588">
        <v>18397</v>
      </c>
      <c r="P2588">
        <v>10188</v>
      </c>
      <c r="Q2588">
        <v>8969</v>
      </c>
      <c r="R2588">
        <v>1944</v>
      </c>
      <c r="S2588">
        <v>2</v>
      </c>
      <c r="T2588">
        <v>2</v>
      </c>
      <c r="U2588" t="s">
        <v>73</v>
      </c>
      <c r="V2588">
        <v>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122</v>
      </c>
      <c r="AD2588">
        <v>1885551</v>
      </c>
      <c r="AE2588" t="s">
        <v>65</v>
      </c>
      <c r="AG2588">
        <v>0</v>
      </c>
      <c r="AH2588">
        <v>0</v>
      </c>
      <c r="AK2588" t="s">
        <v>120</v>
      </c>
      <c r="AL2588">
        <v>12</v>
      </c>
      <c r="AM2588" t="s">
        <v>68</v>
      </c>
      <c r="AN2588">
        <v>1</v>
      </c>
      <c r="AR2588" t="s">
        <v>76</v>
      </c>
      <c r="AS2588" t="s">
        <v>129</v>
      </c>
      <c r="AT2588">
        <v>-393</v>
      </c>
      <c r="AU2588" t="s">
        <v>76</v>
      </c>
      <c r="AV2588" t="s">
        <v>79</v>
      </c>
      <c r="AX2588" t="s">
        <v>81</v>
      </c>
      <c r="AY2588" t="s">
        <v>76</v>
      </c>
      <c r="AZ2588" t="s">
        <v>76</v>
      </c>
      <c r="BA2588" t="s">
        <v>76</v>
      </c>
      <c r="BB2588" t="s">
        <v>121</v>
      </c>
      <c r="BC2588">
        <v>-1</v>
      </c>
      <c r="BD2588" t="s">
        <v>76</v>
      </c>
      <c r="BF2588" t="s">
        <v>76</v>
      </c>
      <c r="BG2588" t="s">
        <v>82</v>
      </c>
    </row>
    <row r="2589" spans="1:65" x14ac:dyDescent="0.3">
      <c r="A2589">
        <v>122277</v>
      </c>
      <c r="B2589">
        <v>0</v>
      </c>
      <c r="C2589" t="s">
        <v>65</v>
      </c>
      <c r="D2589" t="s">
        <v>88</v>
      </c>
      <c r="E2589" t="s">
        <v>67</v>
      </c>
      <c r="F2589" t="s">
        <v>68</v>
      </c>
      <c r="G2589">
        <v>1</v>
      </c>
      <c r="H2589">
        <v>180000</v>
      </c>
      <c r="I2589">
        <v>900000</v>
      </c>
      <c r="J2589" t="s">
        <v>89</v>
      </c>
      <c r="K2589" t="s">
        <v>70</v>
      </c>
      <c r="L2589" t="s">
        <v>91</v>
      </c>
      <c r="M2589" t="s">
        <v>72</v>
      </c>
      <c r="N2589">
        <v>1.8208999999999999E-2</v>
      </c>
      <c r="O2589">
        <v>14548</v>
      </c>
      <c r="P2589">
        <v>871</v>
      </c>
      <c r="Q2589">
        <v>7302</v>
      </c>
      <c r="R2589">
        <v>3876</v>
      </c>
      <c r="S2589">
        <v>3</v>
      </c>
      <c r="T2589">
        <v>3</v>
      </c>
      <c r="U2589" t="s">
        <v>120</v>
      </c>
      <c r="V2589">
        <v>8</v>
      </c>
      <c r="W2589">
        <v>1</v>
      </c>
      <c r="X2589">
        <v>1</v>
      </c>
      <c r="Y2589">
        <v>0</v>
      </c>
      <c r="Z2589">
        <v>1</v>
      </c>
      <c r="AA2589">
        <v>1</v>
      </c>
      <c r="AB2589">
        <v>0</v>
      </c>
      <c r="AC2589" t="s">
        <v>201</v>
      </c>
      <c r="AD2589">
        <v>1905263</v>
      </c>
      <c r="AE2589" t="s">
        <v>65</v>
      </c>
      <c r="AF2589">
        <v>9447.1650000000009</v>
      </c>
      <c r="AG2589">
        <v>112500</v>
      </c>
      <c r="AH2589">
        <v>147681</v>
      </c>
      <c r="AJ2589">
        <v>112500</v>
      </c>
      <c r="AK2589" t="s">
        <v>123</v>
      </c>
      <c r="AL2589">
        <v>15</v>
      </c>
      <c r="AM2589" t="s">
        <v>68</v>
      </c>
      <c r="AN2589">
        <v>1</v>
      </c>
      <c r="AR2589" t="s">
        <v>76</v>
      </c>
      <c r="AS2589" t="s">
        <v>77</v>
      </c>
      <c r="AT2589">
        <v>-1535</v>
      </c>
      <c r="AU2589" t="s">
        <v>78</v>
      </c>
      <c r="AV2589" t="s">
        <v>79</v>
      </c>
      <c r="AW2589" t="s">
        <v>110</v>
      </c>
      <c r="AX2589" t="s">
        <v>81</v>
      </c>
      <c r="AY2589" t="s">
        <v>76</v>
      </c>
      <c r="AZ2589" t="s">
        <v>82</v>
      </c>
      <c r="BA2589" t="s">
        <v>116</v>
      </c>
      <c r="BB2589" t="s">
        <v>121</v>
      </c>
      <c r="BC2589">
        <v>-1</v>
      </c>
      <c r="BD2589" t="s">
        <v>76</v>
      </c>
      <c r="BE2589">
        <v>24</v>
      </c>
      <c r="BF2589" t="s">
        <v>147</v>
      </c>
      <c r="BG2589" t="s">
        <v>154</v>
      </c>
      <c r="BH2589">
        <v>365243</v>
      </c>
      <c r="BI2589">
        <v>-1505</v>
      </c>
      <c r="BJ2589">
        <v>-815</v>
      </c>
      <c r="BK2589">
        <v>-875</v>
      </c>
      <c r="BL2589">
        <v>-871</v>
      </c>
      <c r="BM2589">
        <v>1</v>
      </c>
    </row>
    <row r="2590" spans="1:65" x14ac:dyDescent="0.3">
      <c r="A2590">
        <v>122284</v>
      </c>
      <c r="B2590">
        <v>0</v>
      </c>
      <c r="C2590" t="s">
        <v>99</v>
      </c>
      <c r="D2590" t="s">
        <v>88</v>
      </c>
      <c r="E2590" t="s">
        <v>67</v>
      </c>
      <c r="F2590" t="s">
        <v>68</v>
      </c>
      <c r="G2590">
        <v>0</v>
      </c>
      <c r="H2590">
        <v>99000</v>
      </c>
      <c r="I2590">
        <v>315000</v>
      </c>
      <c r="J2590" t="s">
        <v>69</v>
      </c>
      <c r="K2590" t="s">
        <v>90</v>
      </c>
      <c r="L2590" t="s">
        <v>139</v>
      </c>
      <c r="M2590" t="s">
        <v>72</v>
      </c>
      <c r="N2590">
        <v>1.0031999999999999E-2</v>
      </c>
      <c r="O2590">
        <v>22228</v>
      </c>
      <c r="P2590">
        <v>1440</v>
      </c>
      <c r="Q2590">
        <v>14706</v>
      </c>
      <c r="R2590">
        <v>4793</v>
      </c>
      <c r="S2590">
        <v>2</v>
      </c>
      <c r="T2590">
        <v>2</v>
      </c>
      <c r="U2590" t="s">
        <v>120</v>
      </c>
      <c r="V2590">
        <v>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 t="s">
        <v>92</v>
      </c>
      <c r="AD2590">
        <v>1918996</v>
      </c>
      <c r="AE2590" t="s">
        <v>93</v>
      </c>
      <c r="AF2590">
        <v>18165.419999999998</v>
      </c>
      <c r="AG2590">
        <v>179820</v>
      </c>
      <c r="AH2590">
        <v>179820</v>
      </c>
      <c r="AI2590">
        <v>0</v>
      </c>
      <c r="AJ2590">
        <v>179820</v>
      </c>
      <c r="AK2590" t="s">
        <v>123</v>
      </c>
      <c r="AL2590">
        <v>4</v>
      </c>
      <c r="AM2590" t="s">
        <v>68</v>
      </c>
      <c r="AN2590">
        <v>1</v>
      </c>
      <c r="AO2590">
        <v>0</v>
      </c>
      <c r="AR2590" t="s">
        <v>79</v>
      </c>
      <c r="AS2590" t="s">
        <v>77</v>
      </c>
      <c r="AT2590">
        <v>-422</v>
      </c>
      <c r="AU2590" t="s">
        <v>76</v>
      </c>
      <c r="AV2590" t="s">
        <v>79</v>
      </c>
      <c r="AX2590" t="s">
        <v>102</v>
      </c>
      <c r="AY2590" t="s">
        <v>199</v>
      </c>
      <c r="AZ2590" t="s">
        <v>96</v>
      </c>
      <c r="BA2590" t="s">
        <v>76</v>
      </c>
      <c r="BB2590" t="s">
        <v>84</v>
      </c>
      <c r="BC2590">
        <v>100</v>
      </c>
      <c r="BD2590" t="s">
        <v>141</v>
      </c>
      <c r="BE2590">
        <v>12</v>
      </c>
      <c r="BF2590" t="s">
        <v>147</v>
      </c>
      <c r="BG2590" t="s">
        <v>158</v>
      </c>
      <c r="BH2590">
        <v>365243</v>
      </c>
      <c r="BI2590">
        <v>-390</v>
      </c>
      <c r="BJ2590">
        <v>-60</v>
      </c>
      <c r="BK2590">
        <v>-120</v>
      </c>
      <c r="BL2590">
        <v>-115</v>
      </c>
      <c r="BM2590">
        <v>0</v>
      </c>
    </row>
    <row r="2591" spans="1:65" x14ac:dyDescent="0.3">
      <c r="A2591">
        <v>122290</v>
      </c>
      <c r="B2591">
        <v>1</v>
      </c>
      <c r="C2591" t="s">
        <v>65</v>
      </c>
      <c r="D2591" t="s">
        <v>88</v>
      </c>
      <c r="E2591" t="s">
        <v>67</v>
      </c>
      <c r="F2591" t="s">
        <v>68</v>
      </c>
      <c r="G2591">
        <v>0</v>
      </c>
      <c r="H2591">
        <v>121500</v>
      </c>
      <c r="I2591">
        <v>369000</v>
      </c>
      <c r="J2591" t="s">
        <v>69</v>
      </c>
      <c r="K2591" t="s">
        <v>70</v>
      </c>
      <c r="L2591" t="s">
        <v>91</v>
      </c>
      <c r="M2591" t="s">
        <v>72</v>
      </c>
      <c r="N2591">
        <v>1.452E-2</v>
      </c>
      <c r="O2591">
        <v>14013</v>
      </c>
      <c r="P2591">
        <v>274</v>
      </c>
      <c r="Q2591">
        <v>7850</v>
      </c>
      <c r="R2591">
        <v>4048</v>
      </c>
      <c r="S2591">
        <v>2</v>
      </c>
      <c r="T2591">
        <v>2</v>
      </c>
      <c r="U2591" t="s">
        <v>109</v>
      </c>
      <c r="V2591">
        <v>16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 t="s">
        <v>135</v>
      </c>
      <c r="AD2591">
        <v>1209999</v>
      </c>
      <c r="AE2591" t="s">
        <v>93</v>
      </c>
      <c r="AF2591">
        <v>11433.285</v>
      </c>
      <c r="AG2591">
        <v>97515</v>
      </c>
      <c r="AH2591">
        <v>106519.5</v>
      </c>
      <c r="AI2591">
        <v>4500</v>
      </c>
      <c r="AJ2591">
        <v>97515</v>
      </c>
      <c r="AK2591" t="s">
        <v>125</v>
      </c>
      <c r="AL2591">
        <v>10</v>
      </c>
      <c r="AM2591" t="s">
        <v>68</v>
      </c>
      <c r="AN2591">
        <v>1</v>
      </c>
      <c r="AO2591">
        <v>4.4144579000000003E-2</v>
      </c>
      <c r="AR2591" t="s">
        <v>79</v>
      </c>
      <c r="AS2591" t="s">
        <v>77</v>
      </c>
      <c r="AT2591">
        <v>-38</v>
      </c>
      <c r="AU2591" t="s">
        <v>78</v>
      </c>
      <c r="AV2591" t="s">
        <v>79</v>
      </c>
      <c r="AW2591" t="s">
        <v>80</v>
      </c>
      <c r="AX2591" t="s">
        <v>81</v>
      </c>
      <c r="AY2591" t="s">
        <v>146</v>
      </c>
      <c r="AZ2591" t="s">
        <v>96</v>
      </c>
      <c r="BA2591" t="s">
        <v>76</v>
      </c>
      <c r="BB2591" t="s">
        <v>138</v>
      </c>
      <c r="BC2591">
        <v>40</v>
      </c>
      <c r="BD2591" t="s">
        <v>163</v>
      </c>
      <c r="BE2591">
        <v>12</v>
      </c>
      <c r="BF2591" t="s">
        <v>147</v>
      </c>
      <c r="BG2591" t="s">
        <v>158</v>
      </c>
      <c r="BH2591">
        <v>365243</v>
      </c>
      <c r="BI2591">
        <v>-8</v>
      </c>
      <c r="BJ2591">
        <v>322</v>
      </c>
      <c r="BK2591">
        <v>365243</v>
      </c>
      <c r="BL2591">
        <v>365243</v>
      </c>
      <c r="BM2591">
        <v>1</v>
      </c>
    </row>
    <row r="2592" spans="1:65" x14ac:dyDescent="0.3">
      <c r="A2592">
        <v>122297</v>
      </c>
      <c r="B2592">
        <v>1</v>
      </c>
      <c r="C2592" t="s">
        <v>65</v>
      </c>
      <c r="D2592" t="s">
        <v>66</v>
      </c>
      <c r="E2592" t="s">
        <v>68</v>
      </c>
      <c r="F2592" t="s">
        <v>67</v>
      </c>
      <c r="G2592">
        <v>1</v>
      </c>
      <c r="H2592">
        <v>180000</v>
      </c>
      <c r="I2592">
        <v>1078200</v>
      </c>
      <c r="J2592" t="s">
        <v>69</v>
      </c>
      <c r="K2592" t="s">
        <v>70</v>
      </c>
      <c r="L2592" t="s">
        <v>71</v>
      </c>
      <c r="M2592" t="s">
        <v>72</v>
      </c>
      <c r="N2592">
        <v>1.8800999999999998E-2</v>
      </c>
      <c r="O2592">
        <v>15160</v>
      </c>
      <c r="P2592">
        <v>4096</v>
      </c>
      <c r="Q2592">
        <v>4335</v>
      </c>
      <c r="R2592">
        <v>4823</v>
      </c>
      <c r="S2592">
        <v>2</v>
      </c>
      <c r="T2592">
        <v>2</v>
      </c>
      <c r="U2592" t="s">
        <v>75</v>
      </c>
      <c r="V2592">
        <v>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 t="s">
        <v>92</v>
      </c>
      <c r="AD2592">
        <v>1018680</v>
      </c>
      <c r="AE2592" t="s">
        <v>93</v>
      </c>
      <c r="AF2592">
        <v>6964.29</v>
      </c>
      <c r="AG2592">
        <v>34825.5</v>
      </c>
      <c r="AH2592">
        <v>31342.5</v>
      </c>
      <c r="AI2592">
        <v>3483</v>
      </c>
      <c r="AJ2592">
        <v>34825.5</v>
      </c>
      <c r="AK2592" t="s">
        <v>120</v>
      </c>
      <c r="AL2592">
        <v>12</v>
      </c>
      <c r="AM2592" t="s">
        <v>68</v>
      </c>
      <c r="AN2592">
        <v>1</v>
      </c>
      <c r="AO2592">
        <v>0.108923164</v>
      </c>
      <c r="AR2592" t="s">
        <v>79</v>
      </c>
      <c r="AS2592" t="s">
        <v>114</v>
      </c>
      <c r="AT2592">
        <v>-2549</v>
      </c>
      <c r="AU2592" t="s">
        <v>78</v>
      </c>
      <c r="AV2592" t="s">
        <v>149</v>
      </c>
      <c r="AW2592" t="s">
        <v>101</v>
      </c>
      <c r="AX2592" t="s">
        <v>81</v>
      </c>
      <c r="AY2592" t="s">
        <v>136</v>
      </c>
      <c r="AZ2592" t="s">
        <v>96</v>
      </c>
      <c r="BA2592" t="s">
        <v>76</v>
      </c>
      <c r="BB2592" t="s">
        <v>138</v>
      </c>
      <c r="BC2592">
        <v>261</v>
      </c>
      <c r="BD2592" t="s">
        <v>85</v>
      </c>
      <c r="BE2592">
        <v>5</v>
      </c>
      <c r="BF2592" t="s">
        <v>147</v>
      </c>
      <c r="BG2592" t="s">
        <v>98</v>
      </c>
    </row>
    <row r="2593" spans="1:65" x14ac:dyDescent="0.3">
      <c r="A2593">
        <v>122311</v>
      </c>
      <c r="B2593">
        <v>0</v>
      </c>
      <c r="C2593" t="s">
        <v>65</v>
      </c>
      <c r="D2593" t="s">
        <v>88</v>
      </c>
      <c r="E2593" t="s">
        <v>67</v>
      </c>
      <c r="F2593" t="s">
        <v>68</v>
      </c>
      <c r="G2593">
        <v>0</v>
      </c>
      <c r="H2593">
        <v>126000</v>
      </c>
      <c r="I2593">
        <v>338832</v>
      </c>
      <c r="J2593" t="s">
        <v>113</v>
      </c>
      <c r="K2593" t="s">
        <v>70</v>
      </c>
      <c r="L2593" t="s">
        <v>91</v>
      </c>
      <c r="M2593" t="s">
        <v>72</v>
      </c>
      <c r="N2593">
        <v>1.6611999999999998E-2</v>
      </c>
      <c r="O2593">
        <v>20802</v>
      </c>
      <c r="P2593">
        <v>365243</v>
      </c>
      <c r="Q2593">
        <v>10369</v>
      </c>
      <c r="R2593">
        <v>4312</v>
      </c>
      <c r="S2593">
        <v>2</v>
      </c>
      <c r="T2593">
        <v>2</v>
      </c>
      <c r="U2593" t="s">
        <v>73</v>
      </c>
      <c r="V2593">
        <v>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76</v>
      </c>
      <c r="AD2593">
        <v>1397388</v>
      </c>
      <c r="AE2593" t="s">
        <v>65</v>
      </c>
      <c r="AF2593">
        <v>16359.75</v>
      </c>
      <c r="AG2593">
        <v>495000</v>
      </c>
      <c r="AH2593">
        <v>495000</v>
      </c>
      <c r="AJ2593">
        <v>495000</v>
      </c>
      <c r="AK2593" t="s">
        <v>94</v>
      </c>
      <c r="AL2593">
        <v>13</v>
      </c>
      <c r="AM2593" t="s">
        <v>68</v>
      </c>
      <c r="AN2593">
        <v>1</v>
      </c>
      <c r="AR2593" t="s">
        <v>76</v>
      </c>
      <c r="AS2593" t="s">
        <v>114</v>
      </c>
      <c r="AT2593">
        <v>-327</v>
      </c>
      <c r="AU2593" t="s">
        <v>78</v>
      </c>
      <c r="AV2593" t="s">
        <v>115</v>
      </c>
      <c r="AW2593" t="s">
        <v>110</v>
      </c>
      <c r="AX2593" t="s">
        <v>81</v>
      </c>
      <c r="AY2593" t="s">
        <v>76</v>
      </c>
      <c r="AZ2593" t="s">
        <v>82</v>
      </c>
      <c r="BA2593" t="s">
        <v>116</v>
      </c>
      <c r="BB2593" t="s">
        <v>138</v>
      </c>
      <c r="BC2593">
        <v>500</v>
      </c>
      <c r="BD2593" t="s">
        <v>85</v>
      </c>
      <c r="BE2593">
        <v>48</v>
      </c>
      <c r="BF2593" t="s">
        <v>112</v>
      </c>
      <c r="BG2593" t="s">
        <v>118</v>
      </c>
    </row>
    <row r="2594" spans="1:65" x14ac:dyDescent="0.3">
      <c r="A2594">
        <v>122311</v>
      </c>
      <c r="B2594">
        <v>0</v>
      </c>
      <c r="C2594" t="s">
        <v>65</v>
      </c>
      <c r="D2594" t="s">
        <v>88</v>
      </c>
      <c r="E2594" t="s">
        <v>67</v>
      </c>
      <c r="F2594" t="s">
        <v>68</v>
      </c>
      <c r="G2594">
        <v>0</v>
      </c>
      <c r="H2594">
        <v>126000</v>
      </c>
      <c r="I2594">
        <v>338832</v>
      </c>
      <c r="J2594" t="s">
        <v>113</v>
      </c>
      <c r="K2594" t="s">
        <v>70</v>
      </c>
      <c r="L2594" t="s">
        <v>91</v>
      </c>
      <c r="M2594" t="s">
        <v>72</v>
      </c>
      <c r="N2594">
        <v>1.6611999999999998E-2</v>
      </c>
      <c r="O2594">
        <v>20802</v>
      </c>
      <c r="P2594">
        <v>365243</v>
      </c>
      <c r="Q2594">
        <v>10369</v>
      </c>
      <c r="R2594">
        <v>4312</v>
      </c>
      <c r="S2594">
        <v>2</v>
      </c>
      <c r="T2594">
        <v>2</v>
      </c>
      <c r="U2594" t="s">
        <v>73</v>
      </c>
      <c r="V2594">
        <v>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 t="s">
        <v>76</v>
      </c>
      <c r="AD2594">
        <v>2667879</v>
      </c>
      <c r="AE2594" t="s">
        <v>65</v>
      </c>
      <c r="AF2594">
        <v>19631.7</v>
      </c>
      <c r="AG2594">
        <v>495000</v>
      </c>
      <c r="AH2594">
        <v>495000</v>
      </c>
      <c r="AJ2594">
        <v>495000</v>
      </c>
      <c r="AK2594" t="s">
        <v>94</v>
      </c>
      <c r="AL2594">
        <v>12</v>
      </c>
      <c r="AM2594" t="s">
        <v>68</v>
      </c>
      <c r="AN2594">
        <v>1</v>
      </c>
      <c r="AR2594" t="s">
        <v>76</v>
      </c>
      <c r="AS2594" t="s">
        <v>114</v>
      </c>
      <c r="AT2594">
        <v>-327</v>
      </c>
      <c r="AU2594" t="s">
        <v>78</v>
      </c>
      <c r="AV2594" t="s">
        <v>115</v>
      </c>
      <c r="AW2594" t="s">
        <v>110</v>
      </c>
      <c r="AX2594" t="s">
        <v>81</v>
      </c>
      <c r="AY2594" t="s">
        <v>76</v>
      </c>
      <c r="AZ2594" t="s">
        <v>82</v>
      </c>
      <c r="BA2594" t="s">
        <v>116</v>
      </c>
      <c r="BB2594" t="s">
        <v>138</v>
      </c>
      <c r="BC2594">
        <v>500</v>
      </c>
      <c r="BD2594" t="s">
        <v>85</v>
      </c>
      <c r="BE2594">
        <v>36</v>
      </c>
      <c r="BF2594" t="s">
        <v>112</v>
      </c>
      <c r="BG2594" t="s">
        <v>118</v>
      </c>
    </row>
    <row r="2595" spans="1:65" x14ac:dyDescent="0.3">
      <c r="A2595">
        <v>122319</v>
      </c>
      <c r="B2595">
        <v>0</v>
      </c>
      <c r="C2595" t="s">
        <v>65</v>
      </c>
      <c r="D2595" t="s">
        <v>88</v>
      </c>
      <c r="E2595" t="s">
        <v>67</v>
      </c>
      <c r="F2595" t="s">
        <v>67</v>
      </c>
      <c r="G2595">
        <v>0</v>
      </c>
      <c r="H2595">
        <v>135000</v>
      </c>
      <c r="I2595">
        <v>269550</v>
      </c>
      <c r="J2595" t="s">
        <v>113</v>
      </c>
      <c r="K2595" t="s">
        <v>70</v>
      </c>
      <c r="L2595" t="s">
        <v>91</v>
      </c>
      <c r="M2595" t="s">
        <v>169</v>
      </c>
      <c r="N2595">
        <v>3.1329000000000003E-2</v>
      </c>
      <c r="O2595">
        <v>22521</v>
      </c>
      <c r="P2595">
        <v>365243</v>
      </c>
      <c r="Q2595">
        <v>3892</v>
      </c>
      <c r="R2595">
        <v>3069</v>
      </c>
      <c r="S2595">
        <v>2</v>
      </c>
      <c r="T2595">
        <v>2</v>
      </c>
      <c r="U2595" t="s">
        <v>125</v>
      </c>
      <c r="V2595">
        <v>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 t="s">
        <v>76</v>
      </c>
      <c r="AD2595">
        <v>1612710</v>
      </c>
      <c r="AE2595" t="s">
        <v>99</v>
      </c>
      <c r="AG2595">
        <v>0</v>
      </c>
      <c r="AH2595">
        <v>0</v>
      </c>
      <c r="AK2595" t="s">
        <v>94</v>
      </c>
      <c r="AL2595">
        <v>13</v>
      </c>
      <c r="AM2595" t="s">
        <v>68</v>
      </c>
      <c r="AN2595">
        <v>1</v>
      </c>
      <c r="AR2595" t="s">
        <v>79</v>
      </c>
      <c r="AS2595" t="s">
        <v>114</v>
      </c>
      <c r="AT2595">
        <v>-157</v>
      </c>
      <c r="AU2595" t="s">
        <v>76</v>
      </c>
      <c r="AV2595" t="s">
        <v>115</v>
      </c>
      <c r="AX2595" t="s">
        <v>81</v>
      </c>
      <c r="AY2595" t="s">
        <v>76</v>
      </c>
      <c r="AZ2595" t="s">
        <v>76</v>
      </c>
      <c r="BA2595" t="s">
        <v>76</v>
      </c>
      <c r="BB2595" t="s">
        <v>121</v>
      </c>
      <c r="BC2595">
        <v>-1</v>
      </c>
      <c r="BD2595" t="s">
        <v>76</v>
      </c>
      <c r="BF2595" t="s">
        <v>76</v>
      </c>
      <c r="BG2595" t="s">
        <v>132</v>
      </c>
    </row>
    <row r="2596" spans="1:65" x14ac:dyDescent="0.3">
      <c r="A2596">
        <v>122320</v>
      </c>
      <c r="B2596">
        <v>0</v>
      </c>
      <c r="C2596" t="s">
        <v>65</v>
      </c>
      <c r="D2596" t="s">
        <v>88</v>
      </c>
      <c r="E2596" t="s">
        <v>67</v>
      </c>
      <c r="F2596" t="s">
        <v>67</v>
      </c>
      <c r="G2596">
        <v>0</v>
      </c>
      <c r="H2596">
        <v>135000</v>
      </c>
      <c r="I2596">
        <v>770292</v>
      </c>
      <c r="J2596" t="s">
        <v>113</v>
      </c>
      <c r="K2596" t="s">
        <v>186</v>
      </c>
      <c r="L2596" t="s">
        <v>91</v>
      </c>
      <c r="M2596" t="s">
        <v>169</v>
      </c>
      <c r="N2596">
        <v>4.6219999999999997E-2</v>
      </c>
      <c r="O2596">
        <v>23573</v>
      </c>
      <c r="P2596">
        <v>365243</v>
      </c>
      <c r="Q2596">
        <v>9592</v>
      </c>
      <c r="R2596">
        <v>2759</v>
      </c>
      <c r="S2596">
        <v>1</v>
      </c>
      <c r="T2596">
        <v>1</v>
      </c>
      <c r="U2596" t="s">
        <v>73</v>
      </c>
      <c r="V2596">
        <v>11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 t="s">
        <v>76</v>
      </c>
      <c r="AD2596">
        <v>1090539</v>
      </c>
      <c r="AE2596" t="s">
        <v>65</v>
      </c>
      <c r="AG2596">
        <v>0</v>
      </c>
      <c r="AH2596">
        <v>0</v>
      </c>
      <c r="AK2596" t="s">
        <v>94</v>
      </c>
      <c r="AL2596">
        <v>14</v>
      </c>
      <c r="AM2596" t="s">
        <v>68</v>
      </c>
      <c r="AN2596">
        <v>1</v>
      </c>
      <c r="AR2596" t="s">
        <v>76</v>
      </c>
      <c r="AS2596" t="s">
        <v>129</v>
      </c>
      <c r="AT2596">
        <v>-243</v>
      </c>
      <c r="AU2596" t="s">
        <v>76</v>
      </c>
      <c r="AV2596" t="s">
        <v>79</v>
      </c>
      <c r="AX2596" t="s">
        <v>81</v>
      </c>
      <c r="AY2596" t="s">
        <v>76</v>
      </c>
      <c r="AZ2596" t="s">
        <v>76</v>
      </c>
      <c r="BA2596" t="s">
        <v>76</v>
      </c>
      <c r="BB2596" t="s">
        <v>121</v>
      </c>
      <c r="BC2596">
        <v>-1</v>
      </c>
      <c r="BD2596" t="s">
        <v>76</v>
      </c>
      <c r="BF2596" t="s">
        <v>76</v>
      </c>
      <c r="BG2596" t="s">
        <v>82</v>
      </c>
    </row>
    <row r="2597" spans="1:65" x14ac:dyDescent="0.3">
      <c r="A2597">
        <v>122326</v>
      </c>
      <c r="B2597">
        <v>0</v>
      </c>
      <c r="C2597" t="s">
        <v>65</v>
      </c>
      <c r="D2597" t="s">
        <v>88</v>
      </c>
      <c r="E2597" t="s">
        <v>67</v>
      </c>
      <c r="F2597" t="s">
        <v>68</v>
      </c>
      <c r="G2597">
        <v>0</v>
      </c>
      <c r="H2597">
        <v>67500</v>
      </c>
      <c r="I2597">
        <v>247500</v>
      </c>
      <c r="J2597" t="s">
        <v>89</v>
      </c>
      <c r="K2597" t="s">
        <v>90</v>
      </c>
      <c r="L2597" t="s">
        <v>91</v>
      </c>
      <c r="M2597" t="s">
        <v>72</v>
      </c>
      <c r="N2597">
        <v>1.4170000000000001E-3</v>
      </c>
      <c r="O2597">
        <v>12654</v>
      </c>
      <c r="P2597">
        <v>601</v>
      </c>
      <c r="Q2597">
        <v>762</v>
      </c>
      <c r="R2597">
        <v>4224</v>
      </c>
      <c r="S2597">
        <v>2</v>
      </c>
      <c r="T2597">
        <v>2</v>
      </c>
      <c r="U2597" t="s">
        <v>73</v>
      </c>
      <c r="V2597">
        <v>10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92</v>
      </c>
      <c r="AD2597">
        <v>1420112</v>
      </c>
      <c r="AE2597" t="s">
        <v>65</v>
      </c>
      <c r="AF2597">
        <v>28269.09</v>
      </c>
      <c r="AG2597">
        <v>450000</v>
      </c>
      <c r="AH2597">
        <v>553909.5</v>
      </c>
      <c r="AJ2597">
        <v>450000</v>
      </c>
      <c r="AK2597" t="s">
        <v>125</v>
      </c>
      <c r="AL2597">
        <v>16</v>
      </c>
      <c r="AM2597" t="s">
        <v>68</v>
      </c>
      <c r="AN2597">
        <v>1</v>
      </c>
      <c r="AR2597" t="s">
        <v>76</v>
      </c>
      <c r="AS2597" t="s">
        <v>77</v>
      </c>
      <c r="AT2597">
        <v>-219</v>
      </c>
      <c r="AU2597" t="s">
        <v>78</v>
      </c>
      <c r="AV2597" t="s">
        <v>79</v>
      </c>
      <c r="AW2597" t="s">
        <v>80</v>
      </c>
      <c r="AX2597" t="s">
        <v>81</v>
      </c>
      <c r="AY2597" t="s">
        <v>76</v>
      </c>
      <c r="AZ2597" t="s">
        <v>82</v>
      </c>
      <c r="BA2597" t="s">
        <v>116</v>
      </c>
      <c r="BB2597" t="s">
        <v>121</v>
      </c>
      <c r="BC2597">
        <v>-1</v>
      </c>
      <c r="BD2597" t="s">
        <v>76</v>
      </c>
      <c r="BE2597">
        <v>24</v>
      </c>
      <c r="BF2597" t="s">
        <v>97</v>
      </c>
      <c r="BG2597" t="s">
        <v>118</v>
      </c>
      <c r="BH2597">
        <v>365243</v>
      </c>
      <c r="BI2597">
        <v>-189</v>
      </c>
      <c r="BJ2597">
        <v>501</v>
      </c>
      <c r="BK2597">
        <v>-69</v>
      </c>
      <c r="BL2597">
        <v>-67</v>
      </c>
      <c r="BM2597">
        <v>1</v>
      </c>
    </row>
    <row r="2598" spans="1:65" x14ac:dyDescent="0.3">
      <c r="A2598">
        <v>122334</v>
      </c>
      <c r="B2598">
        <v>0</v>
      </c>
      <c r="C2598" t="s">
        <v>65</v>
      </c>
      <c r="D2598" t="s">
        <v>66</v>
      </c>
      <c r="E2598" t="s">
        <v>67</v>
      </c>
      <c r="F2598" t="s">
        <v>68</v>
      </c>
      <c r="G2598">
        <v>0</v>
      </c>
      <c r="H2598">
        <v>67500</v>
      </c>
      <c r="I2598">
        <v>328405.5</v>
      </c>
      <c r="J2598" t="s">
        <v>113</v>
      </c>
      <c r="K2598" t="s">
        <v>70</v>
      </c>
      <c r="L2598" t="s">
        <v>91</v>
      </c>
      <c r="M2598" t="s">
        <v>72</v>
      </c>
      <c r="N2598">
        <v>3.1329000000000003E-2</v>
      </c>
      <c r="O2598">
        <v>23370</v>
      </c>
      <c r="P2598">
        <v>365243</v>
      </c>
      <c r="Q2598">
        <v>1477</v>
      </c>
      <c r="R2598">
        <v>4413</v>
      </c>
      <c r="S2598">
        <v>2</v>
      </c>
      <c r="T2598">
        <v>2</v>
      </c>
      <c r="U2598" t="s">
        <v>73</v>
      </c>
      <c r="V2598">
        <v>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76</v>
      </c>
      <c r="AD2598">
        <v>1142292</v>
      </c>
      <c r="AE2598" t="s">
        <v>65</v>
      </c>
      <c r="AG2598">
        <v>0</v>
      </c>
      <c r="AH2598">
        <v>0</v>
      </c>
      <c r="AK2598" t="s">
        <v>120</v>
      </c>
      <c r="AL2598">
        <v>8</v>
      </c>
      <c r="AM2598" t="s">
        <v>68</v>
      </c>
      <c r="AN2598">
        <v>1</v>
      </c>
      <c r="AR2598" t="s">
        <v>76</v>
      </c>
      <c r="AS2598" t="s">
        <v>114</v>
      </c>
      <c r="AT2598">
        <v>-295</v>
      </c>
      <c r="AU2598" t="s">
        <v>76</v>
      </c>
      <c r="AV2598" t="s">
        <v>115</v>
      </c>
      <c r="AX2598" t="s">
        <v>81</v>
      </c>
      <c r="AY2598" t="s">
        <v>76</v>
      </c>
      <c r="AZ2598" t="s">
        <v>76</v>
      </c>
      <c r="BA2598" t="s">
        <v>76</v>
      </c>
      <c r="BB2598" t="s">
        <v>121</v>
      </c>
      <c r="BC2598">
        <v>-1</v>
      </c>
      <c r="BD2598" t="s">
        <v>76</v>
      </c>
      <c r="BF2598" t="s">
        <v>76</v>
      </c>
      <c r="BG2598" t="s">
        <v>82</v>
      </c>
    </row>
    <row r="2599" spans="1:65" x14ac:dyDescent="0.3">
      <c r="A2599">
        <v>122346</v>
      </c>
      <c r="B2599">
        <v>0</v>
      </c>
      <c r="C2599" t="s">
        <v>65</v>
      </c>
      <c r="D2599" t="s">
        <v>88</v>
      </c>
      <c r="E2599" t="s">
        <v>67</v>
      </c>
      <c r="F2599" t="s">
        <v>68</v>
      </c>
      <c r="G2599">
        <v>0</v>
      </c>
      <c r="H2599">
        <v>135000</v>
      </c>
      <c r="I2599">
        <v>172021.5</v>
      </c>
      <c r="J2599" t="s">
        <v>113</v>
      </c>
      <c r="K2599" t="s">
        <v>70</v>
      </c>
      <c r="L2599" t="s">
        <v>91</v>
      </c>
      <c r="M2599" t="s">
        <v>72</v>
      </c>
      <c r="N2599">
        <v>8.6250000000000007E-3</v>
      </c>
      <c r="O2599">
        <v>21054</v>
      </c>
      <c r="P2599">
        <v>365243</v>
      </c>
      <c r="Q2599">
        <v>4102</v>
      </c>
      <c r="R2599">
        <v>192</v>
      </c>
      <c r="S2599">
        <v>2</v>
      </c>
      <c r="T2599">
        <v>2</v>
      </c>
      <c r="U2599" t="s">
        <v>94</v>
      </c>
      <c r="V2599">
        <v>13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t="s">
        <v>76</v>
      </c>
      <c r="AD2599">
        <v>1488135</v>
      </c>
      <c r="AE2599" t="s">
        <v>93</v>
      </c>
      <c r="AF2599">
        <v>15131.97</v>
      </c>
      <c r="AG2599">
        <v>147600</v>
      </c>
      <c r="AH2599">
        <v>147600</v>
      </c>
      <c r="AI2599">
        <v>0</v>
      </c>
      <c r="AJ2599">
        <v>147600</v>
      </c>
      <c r="AK2599" t="s">
        <v>94</v>
      </c>
      <c r="AL2599">
        <v>12</v>
      </c>
      <c r="AM2599" t="s">
        <v>68</v>
      </c>
      <c r="AN2599">
        <v>1</v>
      </c>
      <c r="AO2599">
        <v>0</v>
      </c>
      <c r="AR2599" t="s">
        <v>79</v>
      </c>
      <c r="AS2599" t="s">
        <v>77</v>
      </c>
      <c r="AT2599">
        <v>-791</v>
      </c>
      <c r="AU2599" t="s">
        <v>78</v>
      </c>
      <c r="AV2599" t="s">
        <v>79</v>
      </c>
      <c r="AX2599" t="s">
        <v>102</v>
      </c>
      <c r="AY2599" t="s">
        <v>190</v>
      </c>
      <c r="AZ2599" t="s">
        <v>96</v>
      </c>
      <c r="BA2599" t="s">
        <v>76</v>
      </c>
      <c r="BB2599" t="s">
        <v>138</v>
      </c>
      <c r="BC2599">
        <v>300</v>
      </c>
      <c r="BD2599" t="s">
        <v>191</v>
      </c>
      <c r="BE2599">
        <v>12</v>
      </c>
      <c r="BF2599" t="s">
        <v>147</v>
      </c>
      <c r="BG2599" t="s">
        <v>158</v>
      </c>
      <c r="BH2599">
        <v>365243</v>
      </c>
      <c r="BI2599">
        <v>-759</v>
      </c>
      <c r="BJ2599">
        <v>-429</v>
      </c>
      <c r="BK2599">
        <v>-609</v>
      </c>
      <c r="BL2599">
        <v>-594</v>
      </c>
      <c r="BM2599">
        <v>0</v>
      </c>
    </row>
    <row r="2600" spans="1:65" x14ac:dyDescent="0.3">
      <c r="A2600">
        <v>122361</v>
      </c>
      <c r="B2600">
        <v>0</v>
      </c>
      <c r="C2600" t="s">
        <v>65</v>
      </c>
      <c r="D2600" t="s">
        <v>88</v>
      </c>
      <c r="E2600" t="s">
        <v>68</v>
      </c>
      <c r="F2600" t="s">
        <v>67</v>
      </c>
      <c r="G2600">
        <v>1</v>
      </c>
      <c r="H2600">
        <v>193500</v>
      </c>
      <c r="I2600">
        <v>900000</v>
      </c>
      <c r="J2600" t="s">
        <v>69</v>
      </c>
      <c r="K2600" t="s">
        <v>70</v>
      </c>
      <c r="L2600" t="s">
        <v>140</v>
      </c>
      <c r="M2600" t="s">
        <v>72</v>
      </c>
      <c r="N2600">
        <v>6.6709999999999998E-3</v>
      </c>
      <c r="O2600">
        <v>20692</v>
      </c>
      <c r="P2600">
        <v>2526</v>
      </c>
      <c r="Q2600">
        <v>2165</v>
      </c>
      <c r="R2600">
        <v>1787</v>
      </c>
      <c r="S2600">
        <v>2</v>
      </c>
      <c r="T2600">
        <v>2</v>
      </c>
      <c r="U2600" t="s">
        <v>73</v>
      </c>
      <c r="V2600">
        <v>18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1</v>
      </c>
      <c r="AC2600" t="s">
        <v>168</v>
      </c>
      <c r="AD2600">
        <v>2352172</v>
      </c>
      <c r="AE2600" t="s">
        <v>65</v>
      </c>
      <c r="AF2600">
        <v>12204.81</v>
      </c>
      <c r="AG2600">
        <v>135000</v>
      </c>
      <c r="AH2600">
        <v>152820</v>
      </c>
      <c r="AJ2600">
        <v>135000</v>
      </c>
      <c r="AK2600" t="s">
        <v>73</v>
      </c>
      <c r="AL2600">
        <v>14</v>
      </c>
      <c r="AM2600" t="s">
        <v>68</v>
      </c>
      <c r="AN2600">
        <v>1</v>
      </c>
      <c r="AR2600" t="s">
        <v>76</v>
      </c>
      <c r="AS2600" t="s">
        <v>114</v>
      </c>
      <c r="AT2600">
        <v>-918</v>
      </c>
      <c r="AU2600" t="s">
        <v>78</v>
      </c>
      <c r="AV2600" t="s">
        <v>115</v>
      </c>
      <c r="AW2600" t="s">
        <v>80</v>
      </c>
      <c r="AX2600" t="s">
        <v>161</v>
      </c>
      <c r="AY2600" t="s">
        <v>76</v>
      </c>
      <c r="AZ2600" t="s">
        <v>82</v>
      </c>
      <c r="BA2600" t="s">
        <v>83</v>
      </c>
      <c r="BB2600" t="s">
        <v>104</v>
      </c>
      <c r="BC2600">
        <v>5</v>
      </c>
      <c r="BD2600" t="s">
        <v>105</v>
      </c>
      <c r="BE2600">
        <v>24</v>
      </c>
      <c r="BF2600" t="s">
        <v>86</v>
      </c>
      <c r="BG2600" t="s">
        <v>87</v>
      </c>
    </row>
    <row r="2601" spans="1:65" x14ac:dyDescent="0.3">
      <c r="A2601">
        <v>122362</v>
      </c>
      <c r="B2601">
        <v>0</v>
      </c>
      <c r="C2601" t="s">
        <v>65</v>
      </c>
      <c r="D2601" t="s">
        <v>66</v>
      </c>
      <c r="E2601" t="s">
        <v>67</v>
      </c>
      <c r="F2601" t="s">
        <v>67</v>
      </c>
      <c r="G2601">
        <v>0</v>
      </c>
      <c r="H2601">
        <v>90000</v>
      </c>
      <c r="I2601">
        <v>521280</v>
      </c>
      <c r="J2601" t="s">
        <v>69</v>
      </c>
      <c r="K2601" t="s">
        <v>70</v>
      </c>
      <c r="L2601" t="s">
        <v>91</v>
      </c>
      <c r="M2601" t="s">
        <v>72</v>
      </c>
      <c r="N2601">
        <v>2.5163999999999999E-2</v>
      </c>
      <c r="O2601">
        <v>14078</v>
      </c>
      <c r="P2601">
        <v>2136</v>
      </c>
      <c r="Q2601">
        <v>4327</v>
      </c>
      <c r="R2601">
        <v>4451</v>
      </c>
      <c r="S2601">
        <v>2</v>
      </c>
      <c r="T2601">
        <v>2</v>
      </c>
      <c r="U2601" t="s">
        <v>73</v>
      </c>
      <c r="V2601">
        <v>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192</v>
      </c>
      <c r="AD2601">
        <v>1870474</v>
      </c>
      <c r="AE2601" t="s">
        <v>93</v>
      </c>
      <c r="AF2601">
        <v>13077</v>
      </c>
      <c r="AG2601">
        <v>93460.5</v>
      </c>
      <c r="AH2601">
        <v>107550</v>
      </c>
      <c r="AI2601">
        <v>9000</v>
      </c>
      <c r="AJ2601">
        <v>93460.5</v>
      </c>
      <c r="AK2601" t="s">
        <v>109</v>
      </c>
      <c r="AL2601">
        <v>16</v>
      </c>
      <c r="AM2601" t="s">
        <v>68</v>
      </c>
      <c r="AN2601">
        <v>1</v>
      </c>
      <c r="AO2601">
        <v>8.4099683999999994E-2</v>
      </c>
      <c r="AR2601" t="s">
        <v>79</v>
      </c>
      <c r="AS2601" t="s">
        <v>77</v>
      </c>
      <c r="AT2601">
        <v>-524</v>
      </c>
      <c r="AU2601" t="s">
        <v>78</v>
      </c>
      <c r="AV2601" t="s">
        <v>79</v>
      </c>
      <c r="AX2601" t="s">
        <v>102</v>
      </c>
      <c r="AY2601" t="s">
        <v>124</v>
      </c>
      <c r="AZ2601" t="s">
        <v>96</v>
      </c>
      <c r="BA2601" t="s">
        <v>76</v>
      </c>
      <c r="BB2601" t="s">
        <v>104</v>
      </c>
      <c r="BC2601">
        <v>28</v>
      </c>
      <c r="BD2601" t="s">
        <v>105</v>
      </c>
      <c r="BE2601">
        <v>12</v>
      </c>
      <c r="BF2601" t="s">
        <v>86</v>
      </c>
      <c r="BG2601" t="s">
        <v>106</v>
      </c>
      <c r="BH2601">
        <v>365243</v>
      </c>
      <c r="BI2601">
        <v>-483</v>
      </c>
      <c r="BJ2601">
        <v>-153</v>
      </c>
      <c r="BK2601">
        <v>-153</v>
      </c>
      <c r="BL2601">
        <v>-151</v>
      </c>
      <c r="BM2601">
        <v>0</v>
      </c>
    </row>
    <row r="2602" spans="1:65" x14ac:dyDescent="0.3">
      <c r="A2602">
        <v>122366</v>
      </c>
      <c r="B2602">
        <v>0</v>
      </c>
      <c r="C2602" t="s">
        <v>99</v>
      </c>
      <c r="D2602" t="s">
        <v>88</v>
      </c>
      <c r="E2602" t="s">
        <v>67</v>
      </c>
      <c r="F2602" t="s">
        <v>68</v>
      </c>
      <c r="G2602">
        <v>0</v>
      </c>
      <c r="H2602">
        <v>225000</v>
      </c>
      <c r="I2602">
        <v>135000</v>
      </c>
      <c r="J2602" t="s">
        <v>89</v>
      </c>
      <c r="K2602" t="s">
        <v>90</v>
      </c>
      <c r="L2602" t="s">
        <v>139</v>
      </c>
      <c r="M2602" t="s">
        <v>72</v>
      </c>
      <c r="N2602">
        <v>9.6570000000000007E-3</v>
      </c>
      <c r="O2602">
        <v>14844</v>
      </c>
      <c r="P2602">
        <v>1798</v>
      </c>
      <c r="Q2602">
        <v>7104</v>
      </c>
      <c r="R2602">
        <v>4832</v>
      </c>
      <c r="S2602">
        <v>2</v>
      </c>
      <c r="T2602">
        <v>2</v>
      </c>
      <c r="U2602" t="s">
        <v>123</v>
      </c>
      <c r="V2602">
        <v>16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92</v>
      </c>
      <c r="AD2602">
        <v>1860091</v>
      </c>
      <c r="AE2602" t="s">
        <v>65</v>
      </c>
      <c r="AG2602">
        <v>0</v>
      </c>
      <c r="AH2602">
        <v>0</v>
      </c>
      <c r="AK2602" t="s">
        <v>94</v>
      </c>
      <c r="AL2602">
        <v>15</v>
      </c>
      <c r="AM2602" t="s">
        <v>68</v>
      </c>
      <c r="AN2602">
        <v>1</v>
      </c>
      <c r="AR2602" t="s">
        <v>76</v>
      </c>
      <c r="AS2602" t="s">
        <v>129</v>
      </c>
      <c r="AT2602">
        <v>-170</v>
      </c>
      <c r="AU2602" t="s">
        <v>76</v>
      </c>
      <c r="AV2602" t="s">
        <v>79</v>
      </c>
      <c r="AX2602" t="s">
        <v>81</v>
      </c>
      <c r="AY2602" t="s">
        <v>76</v>
      </c>
      <c r="AZ2602" t="s">
        <v>76</v>
      </c>
      <c r="BA2602" t="s">
        <v>76</v>
      </c>
      <c r="BB2602" t="s">
        <v>121</v>
      </c>
      <c r="BC2602">
        <v>-1</v>
      </c>
      <c r="BD2602" t="s">
        <v>76</v>
      </c>
      <c r="BF2602" t="s">
        <v>76</v>
      </c>
      <c r="BG2602" t="s">
        <v>82</v>
      </c>
    </row>
    <row r="2603" spans="1:65" x14ac:dyDescent="0.3">
      <c r="A2603">
        <v>122369</v>
      </c>
      <c r="B2603">
        <v>0</v>
      </c>
      <c r="C2603" t="s">
        <v>65</v>
      </c>
      <c r="D2603" t="s">
        <v>88</v>
      </c>
      <c r="E2603" t="s">
        <v>67</v>
      </c>
      <c r="F2603" t="s">
        <v>68</v>
      </c>
      <c r="G2603">
        <v>0</v>
      </c>
      <c r="H2603">
        <v>135000</v>
      </c>
      <c r="I2603">
        <v>585000</v>
      </c>
      <c r="J2603" t="s">
        <v>69</v>
      </c>
      <c r="K2603" t="s">
        <v>90</v>
      </c>
      <c r="L2603" t="s">
        <v>91</v>
      </c>
      <c r="M2603" t="s">
        <v>72</v>
      </c>
      <c r="N2603">
        <v>1.8849999999999999E-2</v>
      </c>
      <c r="O2603">
        <v>15600</v>
      </c>
      <c r="P2603">
        <v>2299</v>
      </c>
      <c r="Q2603">
        <v>995</v>
      </c>
      <c r="R2603">
        <v>1577</v>
      </c>
      <c r="S2603">
        <v>2</v>
      </c>
      <c r="T2603">
        <v>2</v>
      </c>
      <c r="U2603" t="s">
        <v>94</v>
      </c>
      <c r="V2603">
        <v>22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1</v>
      </c>
      <c r="AC2603" t="s">
        <v>108</v>
      </c>
      <c r="AD2603">
        <v>2729492</v>
      </c>
      <c r="AE2603" t="s">
        <v>99</v>
      </c>
      <c r="AF2603">
        <v>11250</v>
      </c>
      <c r="AG2603">
        <v>225000</v>
      </c>
      <c r="AH2603">
        <v>225000</v>
      </c>
      <c r="AJ2603">
        <v>225000</v>
      </c>
      <c r="AK2603" t="s">
        <v>94</v>
      </c>
      <c r="AL2603">
        <v>16</v>
      </c>
      <c r="AM2603" t="s">
        <v>68</v>
      </c>
      <c r="AN2603">
        <v>1</v>
      </c>
      <c r="AR2603" t="s">
        <v>79</v>
      </c>
      <c r="AS2603" t="s">
        <v>77</v>
      </c>
      <c r="AT2603">
        <v>-596</v>
      </c>
      <c r="AU2603" t="s">
        <v>76</v>
      </c>
      <c r="AV2603" t="s">
        <v>79</v>
      </c>
      <c r="AX2603" t="s">
        <v>81</v>
      </c>
      <c r="AY2603" t="s">
        <v>76</v>
      </c>
      <c r="AZ2603" t="s">
        <v>131</v>
      </c>
      <c r="BA2603" t="s">
        <v>83</v>
      </c>
      <c r="BB2603" t="s">
        <v>121</v>
      </c>
      <c r="BC2603">
        <v>-1</v>
      </c>
      <c r="BD2603" t="s">
        <v>76</v>
      </c>
      <c r="BE2603">
        <v>0</v>
      </c>
      <c r="BF2603" t="s">
        <v>76</v>
      </c>
      <c r="BG2603" t="s">
        <v>132</v>
      </c>
      <c r="BH2603">
        <v>-405</v>
      </c>
      <c r="BI2603">
        <v>-369</v>
      </c>
      <c r="BJ2603">
        <v>365243</v>
      </c>
      <c r="BK2603">
        <v>365243</v>
      </c>
      <c r="BL2603">
        <v>365243</v>
      </c>
      <c r="BM2603">
        <v>0</v>
      </c>
    </row>
    <row r="2604" spans="1:65" x14ac:dyDescent="0.3">
      <c r="A2604">
        <v>122373</v>
      </c>
      <c r="B2604">
        <v>0</v>
      </c>
      <c r="C2604" t="s">
        <v>65</v>
      </c>
      <c r="D2604" t="s">
        <v>88</v>
      </c>
      <c r="E2604" t="s">
        <v>67</v>
      </c>
      <c r="F2604" t="s">
        <v>68</v>
      </c>
      <c r="G2604">
        <v>0</v>
      </c>
      <c r="H2604">
        <v>202500</v>
      </c>
      <c r="I2604">
        <v>888840</v>
      </c>
      <c r="J2604" t="s">
        <v>89</v>
      </c>
      <c r="K2604" t="s">
        <v>70</v>
      </c>
      <c r="L2604" t="s">
        <v>140</v>
      </c>
      <c r="M2604" t="s">
        <v>72</v>
      </c>
      <c r="N2604">
        <v>4.6219999999999997E-2</v>
      </c>
      <c r="O2604">
        <v>19595</v>
      </c>
      <c r="P2604">
        <v>185</v>
      </c>
      <c r="Q2604">
        <v>1456</v>
      </c>
      <c r="R2604">
        <v>2905</v>
      </c>
      <c r="S2604">
        <v>1</v>
      </c>
      <c r="T2604">
        <v>1</v>
      </c>
      <c r="U2604" t="s">
        <v>125</v>
      </c>
      <c r="V2604">
        <v>18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1</v>
      </c>
      <c r="AC2604" t="s">
        <v>185</v>
      </c>
      <c r="AD2604">
        <v>2138619</v>
      </c>
      <c r="AE2604" t="s">
        <v>93</v>
      </c>
      <c r="AF2604">
        <v>5276.1149999999998</v>
      </c>
      <c r="AG2604">
        <v>30158.28</v>
      </c>
      <c r="AH2604">
        <v>28894.5</v>
      </c>
      <c r="AI2604">
        <v>2627.28</v>
      </c>
      <c r="AJ2604">
        <v>30158.28</v>
      </c>
      <c r="AK2604" t="s">
        <v>120</v>
      </c>
      <c r="AL2604">
        <v>16</v>
      </c>
      <c r="AM2604" t="s">
        <v>68</v>
      </c>
      <c r="AN2604">
        <v>1</v>
      </c>
      <c r="AO2604">
        <v>9.0773642000000002E-2</v>
      </c>
      <c r="AR2604" t="s">
        <v>79</v>
      </c>
      <c r="AS2604" t="s">
        <v>77</v>
      </c>
      <c r="AT2604">
        <v>-2295</v>
      </c>
      <c r="AU2604" t="s">
        <v>78</v>
      </c>
      <c r="AV2604" t="s">
        <v>79</v>
      </c>
      <c r="AW2604" t="s">
        <v>171</v>
      </c>
      <c r="AX2604" t="s">
        <v>102</v>
      </c>
      <c r="AY2604" t="s">
        <v>95</v>
      </c>
      <c r="AZ2604" t="s">
        <v>96</v>
      </c>
      <c r="BA2604" t="s">
        <v>76</v>
      </c>
      <c r="BB2604" t="s">
        <v>104</v>
      </c>
      <c r="BC2604">
        <v>3000</v>
      </c>
      <c r="BD2604" t="s">
        <v>85</v>
      </c>
      <c r="BE2604">
        <v>6</v>
      </c>
      <c r="BF2604" t="s">
        <v>147</v>
      </c>
      <c r="BG2604" t="s">
        <v>98</v>
      </c>
      <c r="BH2604">
        <v>365243</v>
      </c>
      <c r="BI2604">
        <v>-2264</v>
      </c>
      <c r="BJ2604">
        <v>-2114</v>
      </c>
      <c r="BK2604">
        <v>-2114</v>
      </c>
      <c r="BL2604">
        <v>-2109</v>
      </c>
      <c r="BM2604">
        <v>1</v>
      </c>
    </row>
    <row r="2605" spans="1:65" x14ac:dyDescent="0.3">
      <c r="A2605">
        <v>122380</v>
      </c>
      <c r="B2605">
        <v>0</v>
      </c>
      <c r="C2605" t="s">
        <v>65</v>
      </c>
      <c r="D2605" t="s">
        <v>88</v>
      </c>
      <c r="E2605" t="s">
        <v>67</v>
      </c>
      <c r="F2605" t="s">
        <v>68</v>
      </c>
      <c r="G2605">
        <v>0</v>
      </c>
      <c r="H2605">
        <v>112500</v>
      </c>
      <c r="I2605">
        <v>1008000</v>
      </c>
      <c r="J2605" t="s">
        <v>69</v>
      </c>
      <c r="K2605" t="s">
        <v>70</v>
      </c>
      <c r="L2605" t="s">
        <v>140</v>
      </c>
      <c r="M2605" t="s">
        <v>72</v>
      </c>
      <c r="N2605">
        <v>1.5221E-2</v>
      </c>
      <c r="O2605">
        <v>18709</v>
      </c>
      <c r="P2605">
        <v>2721</v>
      </c>
      <c r="Q2605">
        <v>9498</v>
      </c>
      <c r="R2605">
        <v>2256</v>
      </c>
      <c r="S2605">
        <v>2</v>
      </c>
      <c r="T2605">
        <v>2</v>
      </c>
      <c r="U2605" t="s">
        <v>109</v>
      </c>
      <c r="V2605">
        <v>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t="s">
        <v>92</v>
      </c>
      <c r="AD2605">
        <v>2366371</v>
      </c>
      <c r="AE2605" t="s">
        <v>65</v>
      </c>
      <c r="AF2605">
        <v>68794.92</v>
      </c>
      <c r="AG2605">
        <v>688500</v>
      </c>
      <c r="AH2605">
        <v>688500</v>
      </c>
      <c r="AJ2605">
        <v>688500</v>
      </c>
      <c r="AK2605" t="s">
        <v>120</v>
      </c>
      <c r="AL2605">
        <v>7</v>
      </c>
      <c r="AM2605" t="s">
        <v>68</v>
      </c>
      <c r="AN2605">
        <v>1</v>
      </c>
      <c r="AR2605" t="s">
        <v>76</v>
      </c>
      <c r="AS2605" t="s">
        <v>77</v>
      </c>
      <c r="AT2605">
        <v>-737</v>
      </c>
      <c r="AU2605" t="s">
        <v>78</v>
      </c>
      <c r="AV2605" t="s">
        <v>79</v>
      </c>
      <c r="AW2605" t="s">
        <v>80</v>
      </c>
      <c r="AX2605" t="s">
        <v>81</v>
      </c>
      <c r="AY2605" t="s">
        <v>76</v>
      </c>
      <c r="AZ2605" t="s">
        <v>82</v>
      </c>
      <c r="BA2605" t="s">
        <v>116</v>
      </c>
      <c r="BB2605" t="s">
        <v>104</v>
      </c>
      <c r="BC2605">
        <v>20</v>
      </c>
      <c r="BD2605" t="s">
        <v>85</v>
      </c>
      <c r="BE2605">
        <v>12</v>
      </c>
      <c r="BF2605" t="s">
        <v>147</v>
      </c>
      <c r="BG2605" t="s">
        <v>154</v>
      </c>
      <c r="BH2605">
        <v>365243</v>
      </c>
      <c r="BI2605">
        <v>-707</v>
      </c>
      <c r="BJ2605">
        <v>-377</v>
      </c>
      <c r="BK2605">
        <v>-527</v>
      </c>
      <c r="BL2605">
        <v>-516</v>
      </c>
      <c r="BM2605">
        <v>0</v>
      </c>
    </row>
    <row r="2606" spans="1:65" x14ac:dyDescent="0.3">
      <c r="A2606">
        <v>122389</v>
      </c>
      <c r="B2606">
        <v>0</v>
      </c>
      <c r="C2606" t="s">
        <v>65</v>
      </c>
      <c r="D2606" t="s">
        <v>88</v>
      </c>
      <c r="E2606" t="s">
        <v>67</v>
      </c>
      <c r="F2606" t="s">
        <v>68</v>
      </c>
      <c r="G2606">
        <v>0</v>
      </c>
      <c r="H2606">
        <v>135000</v>
      </c>
      <c r="I2606">
        <v>314100</v>
      </c>
      <c r="J2606" t="s">
        <v>69</v>
      </c>
      <c r="K2606" t="s">
        <v>70</v>
      </c>
      <c r="L2606" t="s">
        <v>140</v>
      </c>
      <c r="M2606" t="s">
        <v>72</v>
      </c>
      <c r="N2606">
        <v>8.8660000000000006E-3</v>
      </c>
      <c r="O2606">
        <v>16488</v>
      </c>
      <c r="P2606">
        <v>1704</v>
      </c>
      <c r="Q2606">
        <v>3594</v>
      </c>
      <c r="R2606">
        <v>32</v>
      </c>
      <c r="S2606">
        <v>2</v>
      </c>
      <c r="T2606">
        <v>2</v>
      </c>
      <c r="U2606" t="s">
        <v>109</v>
      </c>
      <c r="V2606">
        <v>12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 t="s">
        <v>92</v>
      </c>
      <c r="AD2606">
        <v>1373309</v>
      </c>
      <c r="AE2606" t="s">
        <v>93</v>
      </c>
      <c r="AF2606">
        <v>2013.48</v>
      </c>
      <c r="AG2606">
        <v>36900</v>
      </c>
      <c r="AH2606">
        <v>44694</v>
      </c>
      <c r="AI2606">
        <v>0</v>
      </c>
      <c r="AJ2606">
        <v>36900</v>
      </c>
      <c r="AK2606" t="s">
        <v>120</v>
      </c>
      <c r="AL2606">
        <v>17</v>
      </c>
      <c r="AM2606" t="s">
        <v>68</v>
      </c>
      <c r="AN2606">
        <v>1</v>
      </c>
      <c r="AO2606">
        <v>0</v>
      </c>
      <c r="AR2606" t="s">
        <v>79</v>
      </c>
      <c r="AS2606" t="s">
        <v>77</v>
      </c>
      <c r="AT2606">
        <v>-772</v>
      </c>
      <c r="AU2606" t="s">
        <v>78</v>
      </c>
      <c r="AV2606" t="s">
        <v>79</v>
      </c>
      <c r="AW2606" t="s">
        <v>80</v>
      </c>
      <c r="AX2606" t="s">
        <v>102</v>
      </c>
      <c r="AY2606" t="s">
        <v>95</v>
      </c>
      <c r="AZ2606" t="s">
        <v>96</v>
      </c>
      <c r="BA2606" t="s">
        <v>76</v>
      </c>
      <c r="BB2606" t="s">
        <v>84</v>
      </c>
      <c r="BC2606">
        <v>70</v>
      </c>
      <c r="BD2606" t="s">
        <v>85</v>
      </c>
      <c r="BE2606">
        <v>24</v>
      </c>
      <c r="BF2606" t="s">
        <v>97</v>
      </c>
      <c r="BG2606" t="s">
        <v>98</v>
      </c>
      <c r="BH2606">
        <v>365243</v>
      </c>
      <c r="BI2606">
        <v>-741</v>
      </c>
      <c r="BJ2606">
        <v>-51</v>
      </c>
      <c r="BK2606">
        <v>-51</v>
      </c>
      <c r="BL2606">
        <v>-40</v>
      </c>
      <c r="BM2606">
        <v>0</v>
      </c>
    </row>
    <row r="2607" spans="1:65" x14ac:dyDescent="0.3">
      <c r="A2607">
        <v>122412</v>
      </c>
      <c r="B2607">
        <v>0</v>
      </c>
      <c r="C2607" t="s">
        <v>65</v>
      </c>
      <c r="D2607" t="s">
        <v>66</v>
      </c>
      <c r="E2607" t="s">
        <v>68</v>
      </c>
      <c r="F2607" t="s">
        <v>67</v>
      </c>
      <c r="G2607">
        <v>0</v>
      </c>
      <c r="H2607">
        <v>157500</v>
      </c>
      <c r="I2607">
        <v>540000</v>
      </c>
      <c r="J2607" t="s">
        <v>113</v>
      </c>
      <c r="K2607" t="s">
        <v>70</v>
      </c>
      <c r="L2607" t="s">
        <v>91</v>
      </c>
      <c r="M2607" t="s">
        <v>72</v>
      </c>
      <c r="N2607">
        <v>2.5163999999999999E-2</v>
      </c>
      <c r="O2607">
        <v>20871</v>
      </c>
      <c r="P2607">
        <v>365243</v>
      </c>
      <c r="Q2607">
        <v>5895</v>
      </c>
      <c r="R2607">
        <v>287</v>
      </c>
      <c r="S2607">
        <v>2</v>
      </c>
      <c r="T2607">
        <v>2</v>
      </c>
      <c r="U2607" t="s">
        <v>120</v>
      </c>
      <c r="V2607">
        <v>12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76</v>
      </c>
      <c r="AD2607">
        <v>2091221</v>
      </c>
      <c r="AE2607" t="s">
        <v>65</v>
      </c>
      <c r="AG2607">
        <v>0</v>
      </c>
      <c r="AH2607">
        <v>0</v>
      </c>
      <c r="AK2607" t="s">
        <v>123</v>
      </c>
      <c r="AL2607">
        <v>8</v>
      </c>
      <c r="AM2607" t="s">
        <v>68</v>
      </c>
      <c r="AN2607">
        <v>1</v>
      </c>
      <c r="AR2607" t="s">
        <v>76</v>
      </c>
      <c r="AS2607" t="s">
        <v>129</v>
      </c>
      <c r="AT2607">
        <v>-164</v>
      </c>
      <c r="AU2607" t="s">
        <v>76</v>
      </c>
      <c r="AV2607" t="s">
        <v>79</v>
      </c>
      <c r="AX2607" t="s">
        <v>161</v>
      </c>
      <c r="AY2607" t="s">
        <v>76</v>
      </c>
      <c r="AZ2607" t="s">
        <v>76</v>
      </c>
      <c r="BA2607" t="s">
        <v>76</v>
      </c>
      <c r="BB2607" t="s">
        <v>121</v>
      </c>
      <c r="BC2607">
        <v>-1</v>
      </c>
      <c r="BD2607" t="s">
        <v>76</v>
      </c>
      <c r="BF2607" t="s">
        <v>76</v>
      </c>
      <c r="BG2607" t="s">
        <v>82</v>
      </c>
    </row>
    <row r="2608" spans="1:65" x14ac:dyDescent="0.3">
      <c r="A2608">
        <v>122421</v>
      </c>
      <c r="B2608">
        <v>0</v>
      </c>
      <c r="C2608" t="s">
        <v>65</v>
      </c>
      <c r="D2608" t="s">
        <v>88</v>
      </c>
      <c r="E2608" t="s">
        <v>67</v>
      </c>
      <c r="F2608" t="s">
        <v>68</v>
      </c>
      <c r="G2608">
        <v>1</v>
      </c>
      <c r="H2608">
        <v>180000</v>
      </c>
      <c r="I2608">
        <v>646920</v>
      </c>
      <c r="J2608" t="s">
        <v>69</v>
      </c>
      <c r="K2608" t="s">
        <v>70</v>
      </c>
      <c r="L2608" t="s">
        <v>71</v>
      </c>
      <c r="M2608" t="s">
        <v>72</v>
      </c>
      <c r="N2608">
        <v>6.2069999999999998E-3</v>
      </c>
      <c r="O2608">
        <v>13620</v>
      </c>
      <c r="P2608">
        <v>1084</v>
      </c>
      <c r="Q2608">
        <v>162</v>
      </c>
      <c r="R2608">
        <v>4543</v>
      </c>
      <c r="S2608">
        <v>2</v>
      </c>
      <c r="T2608">
        <v>2</v>
      </c>
      <c r="U2608" t="s">
        <v>120</v>
      </c>
      <c r="V2608">
        <v>17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1</v>
      </c>
      <c r="AC2608" t="s">
        <v>108</v>
      </c>
      <c r="AD2608">
        <v>2449489</v>
      </c>
      <c r="AE2608" t="s">
        <v>93</v>
      </c>
      <c r="AG2608">
        <v>30735</v>
      </c>
      <c r="AH2608">
        <v>30735</v>
      </c>
      <c r="AI2608">
        <v>0</v>
      </c>
      <c r="AJ2608">
        <v>30735</v>
      </c>
      <c r="AK2608" t="s">
        <v>109</v>
      </c>
      <c r="AL2608">
        <v>10</v>
      </c>
      <c r="AM2608" t="s">
        <v>68</v>
      </c>
      <c r="AN2608">
        <v>1</v>
      </c>
      <c r="AO2608">
        <v>0</v>
      </c>
      <c r="AR2608" t="s">
        <v>79</v>
      </c>
      <c r="AS2608" t="s">
        <v>180</v>
      </c>
      <c r="AT2608">
        <v>-1993</v>
      </c>
      <c r="AU2608" t="s">
        <v>78</v>
      </c>
      <c r="AV2608" t="s">
        <v>181</v>
      </c>
      <c r="AW2608" t="s">
        <v>80</v>
      </c>
      <c r="AX2608" t="s">
        <v>81</v>
      </c>
      <c r="AY2608" t="s">
        <v>136</v>
      </c>
      <c r="AZ2608" t="s">
        <v>76</v>
      </c>
      <c r="BA2608" t="s">
        <v>76</v>
      </c>
      <c r="BB2608" t="s">
        <v>104</v>
      </c>
      <c r="BC2608">
        <v>50</v>
      </c>
      <c r="BD2608" t="s">
        <v>105</v>
      </c>
      <c r="BF2608" t="s">
        <v>76</v>
      </c>
      <c r="BG2608" t="s">
        <v>106</v>
      </c>
    </row>
    <row r="2609" spans="1:65" x14ac:dyDescent="0.3">
      <c r="A2609">
        <v>122424</v>
      </c>
      <c r="B2609">
        <v>0</v>
      </c>
      <c r="C2609" t="s">
        <v>65</v>
      </c>
      <c r="D2609" t="s">
        <v>88</v>
      </c>
      <c r="E2609" t="s">
        <v>68</v>
      </c>
      <c r="F2609" t="s">
        <v>68</v>
      </c>
      <c r="G2609">
        <v>2</v>
      </c>
      <c r="H2609">
        <v>202500</v>
      </c>
      <c r="I2609">
        <v>1493086.5</v>
      </c>
      <c r="J2609" t="s">
        <v>89</v>
      </c>
      <c r="K2609" t="s">
        <v>70</v>
      </c>
      <c r="L2609" t="s">
        <v>91</v>
      </c>
      <c r="M2609" t="s">
        <v>72</v>
      </c>
      <c r="N2609">
        <v>4.6219999999999997E-2</v>
      </c>
      <c r="O2609">
        <v>12642</v>
      </c>
      <c r="P2609">
        <v>3298</v>
      </c>
      <c r="Q2609">
        <v>6744</v>
      </c>
      <c r="R2609">
        <v>4102</v>
      </c>
      <c r="S2609">
        <v>1</v>
      </c>
      <c r="T2609">
        <v>1</v>
      </c>
      <c r="U2609" t="s">
        <v>109</v>
      </c>
      <c r="V2609">
        <v>11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1</v>
      </c>
      <c r="AC2609" t="s">
        <v>153</v>
      </c>
      <c r="AD2609">
        <v>2010839</v>
      </c>
      <c r="AE2609" t="s">
        <v>93</v>
      </c>
      <c r="AF2609">
        <v>11883.69</v>
      </c>
      <c r="AG2609">
        <v>314550</v>
      </c>
      <c r="AH2609">
        <v>314550</v>
      </c>
      <c r="AI2609">
        <v>0</v>
      </c>
      <c r="AJ2609">
        <v>314550</v>
      </c>
      <c r="AK2609" t="s">
        <v>75</v>
      </c>
      <c r="AL2609">
        <v>16</v>
      </c>
      <c r="AM2609" t="s">
        <v>68</v>
      </c>
      <c r="AN2609">
        <v>1</v>
      </c>
      <c r="AO2609">
        <v>0</v>
      </c>
      <c r="AR2609" t="s">
        <v>79</v>
      </c>
      <c r="AS2609" t="s">
        <v>77</v>
      </c>
      <c r="AT2609">
        <v>-348</v>
      </c>
      <c r="AU2609" t="s">
        <v>78</v>
      </c>
      <c r="AV2609" t="s">
        <v>79</v>
      </c>
      <c r="AW2609" t="s">
        <v>101</v>
      </c>
      <c r="AX2609" t="s">
        <v>81</v>
      </c>
      <c r="AY2609" t="s">
        <v>190</v>
      </c>
      <c r="AZ2609" t="s">
        <v>96</v>
      </c>
      <c r="BA2609" t="s">
        <v>76</v>
      </c>
      <c r="BB2609" t="s">
        <v>84</v>
      </c>
      <c r="BC2609">
        <v>100</v>
      </c>
      <c r="BD2609" t="s">
        <v>191</v>
      </c>
      <c r="BE2609">
        <v>36</v>
      </c>
      <c r="BF2609" t="s">
        <v>112</v>
      </c>
      <c r="BG2609" t="s">
        <v>158</v>
      </c>
      <c r="BH2609">
        <v>365243</v>
      </c>
      <c r="BI2609">
        <v>-317</v>
      </c>
      <c r="BJ2609">
        <v>733</v>
      </c>
      <c r="BK2609">
        <v>365243</v>
      </c>
      <c r="BL2609">
        <v>365243</v>
      </c>
      <c r="BM2609">
        <v>0</v>
      </c>
    </row>
    <row r="2610" spans="1:65" x14ac:dyDescent="0.3">
      <c r="A2610">
        <v>122438</v>
      </c>
      <c r="B2610">
        <v>0</v>
      </c>
      <c r="C2610" t="s">
        <v>65</v>
      </c>
      <c r="D2610" t="s">
        <v>88</v>
      </c>
      <c r="E2610" t="s">
        <v>67</v>
      </c>
      <c r="F2610" t="s">
        <v>68</v>
      </c>
      <c r="G2610">
        <v>0</v>
      </c>
      <c r="H2610">
        <v>108000</v>
      </c>
      <c r="I2610">
        <v>89019</v>
      </c>
      <c r="J2610" t="s">
        <v>69</v>
      </c>
      <c r="K2610" t="s">
        <v>90</v>
      </c>
      <c r="L2610" t="s">
        <v>71</v>
      </c>
      <c r="M2610" t="s">
        <v>72</v>
      </c>
      <c r="N2610">
        <v>6.0080000000000003E-3</v>
      </c>
      <c r="O2610">
        <v>9481</v>
      </c>
      <c r="P2610">
        <v>344</v>
      </c>
      <c r="Q2610">
        <v>6967</v>
      </c>
      <c r="R2610">
        <v>2135</v>
      </c>
      <c r="S2610">
        <v>2</v>
      </c>
      <c r="T2610">
        <v>2</v>
      </c>
      <c r="U2610" t="s">
        <v>120</v>
      </c>
      <c r="V2610">
        <v>17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 t="s">
        <v>122</v>
      </c>
      <c r="AD2610">
        <v>1721217</v>
      </c>
      <c r="AE2610" t="s">
        <v>93</v>
      </c>
      <c r="AF2610">
        <v>8699.7150000000001</v>
      </c>
      <c r="AG2610">
        <v>140836.5</v>
      </c>
      <c r="AH2610">
        <v>165748.5</v>
      </c>
      <c r="AI2610">
        <v>0</v>
      </c>
      <c r="AJ2610">
        <v>140836.5</v>
      </c>
      <c r="AK2610" t="s">
        <v>75</v>
      </c>
      <c r="AL2610">
        <v>17</v>
      </c>
      <c r="AM2610" t="s">
        <v>68</v>
      </c>
      <c r="AN2610">
        <v>1</v>
      </c>
      <c r="AO2610">
        <v>0</v>
      </c>
      <c r="AR2610" t="s">
        <v>79</v>
      </c>
      <c r="AS2610" t="s">
        <v>77</v>
      </c>
      <c r="AT2610">
        <v>-1536</v>
      </c>
      <c r="AU2610" t="s">
        <v>78</v>
      </c>
      <c r="AV2610" t="s">
        <v>79</v>
      </c>
      <c r="AW2610" t="s">
        <v>101</v>
      </c>
      <c r="AX2610" t="s">
        <v>102</v>
      </c>
      <c r="AY2610" t="s">
        <v>111</v>
      </c>
      <c r="AZ2610" t="s">
        <v>96</v>
      </c>
      <c r="BA2610" t="s">
        <v>76</v>
      </c>
      <c r="BB2610" t="s">
        <v>104</v>
      </c>
      <c r="BC2610">
        <v>1200</v>
      </c>
      <c r="BD2610" t="s">
        <v>85</v>
      </c>
      <c r="BE2610">
        <v>24</v>
      </c>
      <c r="BF2610" t="s">
        <v>112</v>
      </c>
      <c r="BG2610" t="s">
        <v>151</v>
      </c>
      <c r="BH2610">
        <v>365243</v>
      </c>
      <c r="BI2610">
        <v>-1505</v>
      </c>
      <c r="BJ2610">
        <v>-815</v>
      </c>
      <c r="BK2610">
        <v>-1205</v>
      </c>
      <c r="BL2610">
        <v>-1200</v>
      </c>
      <c r="BM2610">
        <v>0</v>
      </c>
    </row>
    <row r="2611" spans="1:65" x14ac:dyDescent="0.3">
      <c r="A2611">
        <v>122443</v>
      </c>
      <c r="B2611">
        <v>1</v>
      </c>
      <c r="C2611" t="s">
        <v>65</v>
      </c>
      <c r="D2611" t="s">
        <v>88</v>
      </c>
      <c r="E2611" t="s">
        <v>68</v>
      </c>
      <c r="F2611" t="s">
        <v>68</v>
      </c>
      <c r="G2611">
        <v>1</v>
      </c>
      <c r="H2611">
        <v>67500</v>
      </c>
      <c r="I2611">
        <v>253737</v>
      </c>
      <c r="J2611" t="s">
        <v>69</v>
      </c>
      <c r="K2611" t="s">
        <v>70</v>
      </c>
      <c r="L2611" t="s">
        <v>91</v>
      </c>
      <c r="M2611" t="s">
        <v>72</v>
      </c>
      <c r="N2611">
        <v>2.0246E-2</v>
      </c>
      <c r="O2611">
        <v>11751</v>
      </c>
      <c r="P2611">
        <v>1829</v>
      </c>
      <c r="Q2611">
        <v>5469</v>
      </c>
      <c r="R2611">
        <v>3850</v>
      </c>
      <c r="S2611">
        <v>3</v>
      </c>
      <c r="T2611">
        <v>3</v>
      </c>
      <c r="U2611" t="s">
        <v>73</v>
      </c>
      <c r="V2611">
        <v>11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173</v>
      </c>
      <c r="AD2611">
        <v>2546873</v>
      </c>
      <c r="AE2611" t="s">
        <v>93</v>
      </c>
      <c r="AF2611">
        <v>8438.0400000000009</v>
      </c>
      <c r="AG2611">
        <v>45180</v>
      </c>
      <c r="AH2611">
        <v>47565</v>
      </c>
      <c r="AI2611">
        <v>0</v>
      </c>
      <c r="AJ2611">
        <v>45180</v>
      </c>
      <c r="AK2611" t="s">
        <v>94</v>
      </c>
      <c r="AL2611">
        <v>10</v>
      </c>
      <c r="AM2611" t="s">
        <v>68</v>
      </c>
      <c r="AN2611">
        <v>1</v>
      </c>
      <c r="AO2611">
        <v>0</v>
      </c>
      <c r="AR2611" t="s">
        <v>79</v>
      </c>
      <c r="AS2611" t="s">
        <v>77</v>
      </c>
      <c r="AT2611">
        <v>-845</v>
      </c>
      <c r="AU2611" t="s">
        <v>78</v>
      </c>
      <c r="AV2611" t="s">
        <v>79</v>
      </c>
      <c r="AW2611" t="s">
        <v>101</v>
      </c>
      <c r="AX2611" t="s">
        <v>161</v>
      </c>
      <c r="AY2611" t="s">
        <v>103</v>
      </c>
      <c r="AZ2611" t="s">
        <v>96</v>
      </c>
      <c r="BA2611" t="s">
        <v>76</v>
      </c>
      <c r="BB2611" t="s">
        <v>104</v>
      </c>
      <c r="BC2611">
        <v>1730</v>
      </c>
      <c r="BD2611" t="s">
        <v>85</v>
      </c>
      <c r="BE2611">
        <v>6</v>
      </c>
      <c r="BF2611" t="s">
        <v>112</v>
      </c>
      <c r="BG2611" t="s">
        <v>98</v>
      </c>
      <c r="BH2611">
        <v>365243</v>
      </c>
      <c r="BI2611">
        <v>-814</v>
      </c>
      <c r="BJ2611">
        <v>-664</v>
      </c>
      <c r="BK2611">
        <v>-754</v>
      </c>
      <c r="BL2611">
        <v>-743</v>
      </c>
      <c r="BM2611">
        <v>0</v>
      </c>
    </row>
    <row r="2612" spans="1:65" x14ac:dyDescent="0.3">
      <c r="A2612">
        <v>122451</v>
      </c>
      <c r="B2612">
        <v>0</v>
      </c>
      <c r="C2612" t="s">
        <v>65</v>
      </c>
      <c r="D2612" t="s">
        <v>88</v>
      </c>
      <c r="E2612" t="s">
        <v>67</v>
      </c>
      <c r="F2612" t="s">
        <v>67</v>
      </c>
      <c r="G2612">
        <v>0</v>
      </c>
      <c r="H2612">
        <v>540000</v>
      </c>
      <c r="I2612">
        <v>254700</v>
      </c>
      <c r="J2612" t="s">
        <v>89</v>
      </c>
      <c r="K2612" t="s">
        <v>70</v>
      </c>
      <c r="L2612" t="s">
        <v>71</v>
      </c>
      <c r="M2612" t="s">
        <v>72</v>
      </c>
      <c r="N2612">
        <v>7.2508000000000003E-2</v>
      </c>
      <c r="O2612">
        <v>14354</v>
      </c>
      <c r="P2612">
        <v>4094</v>
      </c>
      <c r="Q2612">
        <v>1186</v>
      </c>
      <c r="R2612">
        <v>1008</v>
      </c>
      <c r="S2612">
        <v>1</v>
      </c>
      <c r="T2612">
        <v>1</v>
      </c>
      <c r="U2612" t="s">
        <v>120</v>
      </c>
      <c r="V2612">
        <v>16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92</v>
      </c>
      <c r="AD2612">
        <v>2822701</v>
      </c>
      <c r="AE2612" t="s">
        <v>93</v>
      </c>
      <c r="AG2612">
        <v>152689.5</v>
      </c>
      <c r="AH2612">
        <v>152689.5</v>
      </c>
      <c r="AI2612">
        <v>0</v>
      </c>
      <c r="AJ2612">
        <v>152689.5</v>
      </c>
      <c r="AK2612" t="s">
        <v>73</v>
      </c>
      <c r="AL2612">
        <v>14</v>
      </c>
      <c r="AM2612" t="s">
        <v>68</v>
      </c>
      <c r="AN2612">
        <v>1</v>
      </c>
      <c r="AO2612">
        <v>0</v>
      </c>
      <c r="AR2612" t="s">
        <v>79</v>
      </c>
      <c r="AS2612" t="s">
        <v>180</v>
      </c>
      <c r="AT2612">
        <v>-392</v>
      </c>
      <c r="AU2612" t="s">
        <v>78</v>
      </c>
      <c r="AV2612" t="s">
        <v>181</v>
      </c>
      <c r="AX2612" t="s">
        <v>81</v>
      </c>
      <c r="AY2612" t="s">
        <v>124</v>
      </c>
      <c r="AZ2612" t="s">
        <v>76</v>
      </c>
      <c r="BA2612" t="s">
        <v>76</v>
      </c>
      <c r="BB2612" t="s">
        <v>104</v>
      </c>
      <c r="BC2612">
        <v>10</v>
      </c>
      <c r="BD2612" t="s">
        <v>105</v>
      </c>
      <c r="BF2612" t="s">
        <v>76</v>
      </c>
      <c r="BG2612" t="s">
        <v>106</v>
      </c>
    </row>
    <row r="2613" spans="1:65" x14ac:dyDescent="0.3">
      <c r="A2613">
        <v>122455</v>
      </c>
      <c r="B2613">
        <v>0</v>
      </c>
      <c r="C2613" t="s">
        <v>65</v>
      </c>
      <c r="D2613" t="s">
        <v>88</v>
      </c>
      <c r="E2613" t="s">
        <v>67</v>
      </c>
      <c r="F2613" t="s">
        <v>68</v>
      </c>
      <c r="G2613">
        <v>0</v>
      </c>
      <c r="H2613">
        <v>85500</v>
      </c>
      <c r="I2613">
        <v>134775</v>
      </c>
      <c r="J2613" t="s">
        <v>113</v>
      </c>
      <c r="K2613" t="s">
        <v>70</v>
      </c>
      <c r="L2613" t="s">
        <v>71</v>
      </c>
      <c r="M2613" t="s">
        <v>72</v>
      </c>
      <c r="N2613">
        <v>7.0200000000000002E-3</v>
      </c>
      <c r="O2613">
        <v>23055</v>
      </c>
      <c r="P2613">
        <v>365243</v>
      </c>
      <c r="Q2613">
        <v>2412</v>
      </c>
      <c r="R2613">
        <v>4756</v>
      </c>
      <c r="S2613">
        <v>2</v>
      </c>
      <c r="T2613">
        <v>2</v>
      </c>
      <c r="U2613" t="s">
        <v>94</v>
      </c>
      <c r="V2613">
        <v>10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 t="s">
        <v>76</v>
      </c>
      <c r="AD2613">
        <v>2403275</v>
      </c>
      <c r="AE2613" t="s">
        <v>65</v>
      </c>
      <c r="AF2613">
        <v>8170.6949999999997</v>
      </c>
      <c r="AG2613">
        <v>139500</v>
      </c>
      <c r="AH2613">
        <v>167121</v>
      </c>
      <c r="AJ2613">
        <v>139500</v>
      </c>
      <c r="AK2613" t="s">
        <v>109</v>
      </c>
      <c r="AL2613">
        <v>16</v>
      </c>
      <c r="AM2613" t="s">
        <v>68</v>
      </c>
      <c r="AN2613">
        <v>1</v>
      </c>
      <c r="AR2613" t="s">
        <v>76</v>
      </c>
      <c r="AS2613" t="s">
        <v>77</v>
      </c>
      <c r="AT2613">
        <v>-323</v>
      </c>
      <c r="AU2613" t="s">
        <v>78</v>
      </c>
      <c r="AV2613" t="s">
        <v>79</v>
      </c>
      <c r="AX2613" t="s">
        <v>81</v>
      </c>
      <c r="AY2613" t="s">
        <v>76</v>
      </c>
      <c r="AZ2613" t="s">
        <v>82</v>
      </c>
      <c r="BA2613" t="s">
        <v>116</v>
      </c>
      <c r="BB2613" t="s">
        <v>121</v>
      </c>
      <c r="BC2613">
        <v>-1</v>
      </c>
      <c r="BD2613" t="s">
        <v>76</v>
      </c>
      <c r="BE2613">
        <v>36</v>
      </c>
      <c r="BF2613" t="s">
        <v>147</v>
      </c>
      <c r="BG2613" t="s">
        <v>154</v>
      </c>
      <c r="BH2613">
        <v>365243</v>
      </c>
      <c r="BI2613">
        <v>-293</v>
      </c>
      <c r="BJ2613">
        <v>757</v>
      </c>
      <c r="BK2613">
        <v>365243</v>
      </c>
      <c r="BL2613">
        <v>365243</v>
      </c>
      <c r="BM2613">
        <v>1</v>
      </c>
    </row>
    <row r="2614" spans="1:65" x14ac:dyDescent="0.3">
      <c r="A2614">
        <v>122476</v>
      </c>
      <c r="B2614">
        <v>0</v>
      </c>
      <c r="C2614" t="s">
        <v>65</v>
      </c>
      <c r="D2614" t="s">
        <v>88</v>
      </c>
      <c r="E2614" t="s">
        <v>67</v>
      </c>
      <c r="F2614" t="s">
        <v>68</v>
      </c>
      <c r="G2614">
        <v>2</v>
      </c>
      <c r="H2614">
        <v>90000</v>
      </c>
      <c r="I2614">
        <v>1303812</v>
      </c>
      <c r="J2614" t="s">
        <v>69</v>
      </c>
      <c r="K2614" t="s">
        <v>70</v>
      </c>
      <c r="L2614" t="s">
        <v>91</v>
      </c>
      <c r="M2614" t="s">
        <v>72</v>
      </c>
      <c r="N2614">
        <v>8.0680000000000005E-3</v>
      </c>
      <c r="O2614">
        <v>12530</v>
      </c>
      <c r="P2614">
        <v>218</v>
      </c>
      <c r="Q2614">
        <v>504</v>
      </c>
      <c r="R2614">
        <v>3454</v>
      </c>
      <c r="S2614">
        <v>3</v>
      </c>
      <c r="T2614">
        <v>3</v>
      </c>
      <c r="U2614" t="s">
        <v>109</v>
      </c>
      <c r="V2614">
        <v>11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135</v>
      </c>
      <c r="AD2614">
        <v>1205952</v>
      </c>
      <c r="AE2614" t="s">
        <v>65</v>
      </c>
      <c r="AF2614">
        <v>25996.365000000002</v>
      </c>
      <c r="AG2614">
        <v>337500</v>
      </c>
      <c r="AH2614">
        <v>384277.5</v>
      </c>
      <c r="AJ2614">
        <v>337500</v>
      </c>
      <c r="AK2614" t="s">
        <v>109</v>
      </c>
      <c r="AL2614">
        <v>10</v>
      </c>
      <c r="AM2614" t="s">
        <v>68</v>
      </c>
      <c r="AN2614">
        <v>1</v>
      </c>
      <c r="AR2614" t="s">
        <v>152</v>
      </c>
      <c r="AS2614" t="s">
        <v>77</v>
      </c>
      <c r="AT2614">
        <v>-609</v>
      </c>
      <c r="AU2614" t="s">
        <v>78</v>
      </c>
      <c r="AV2614" t="s">
        <v>79</v>
      </c>
      <c r="AX2614" t="s">
        <v>81</v>
      </c>
      <c r="AY2614" t="s">
        <v>76</v>
      </c>
      <c r="AZ2614" t="s">
        <v>82</v>
      </c>
      <c r="BA2614" t="s">
        <v>83</v>
      </c>
      <c r="BB2614" t="s">
        <v>104</v>
      </c>
      <c r="BC2614">
        <v>20</v>
      </c>
      <c r="BD2614" t="s">
        <v>105</v>
      </c>
      <c r="BE2614">
        <v>36</v>
      </c>
      <c r="BF2614" t="s">
        <v>86</v>
      </c>
      <c r="BG2614" t="s">
        <v>87</v>
      </c>
      <c r="BH2614">
        <v>365243</v>
      </c>
      <c r="BI2614">
        <v>-579</v>
      </c>
      <c r="BJ2614">
        <v>471</v>
      </c>
      <c r="BK2614">
        <v>-399</v>
      </c>
      <c r="BL2614">
        <v>-397</v>
      </c>
      <c r="BM2614">
        <v>1</v>
      </c>
    </row>
    <row r="2615" spans="1:65" x14ac:dyDescent="0.3">
      <c r="A2615">
        <v>122481</v>
      </c>
      <c r="B2615">
        <v>0</v>
      </c>
      <c r="C2615" t="s">
        <v>65</v>
      </c>
      <c r="D2615" t="s">
        <v>88</v>
      </c>
      <c r="E2615" t="s">
        <v>67</v>
      </c>
      <c r="F2615" t="s">
        <v>68</v>
      </c>
      <c r="G2615">
        <v>0</v>
      </c>
      <c r="H2615">
        <v>225000</v>
      </c>
      <c r="I2615">
        <v>1341000</v>
      </c>
      <c r="J2615" t="s">
        <v>113</v>
      </c>
      <c r="K2615" t="s">
        <v>90</v>
      </c>
      <c r="L2615" t="s">
        <v>91</v>
      </c>
      <c r="M2615" t="s">
        <v>72</v>
      </c>
      <c r="N2615">
        <v>6.8519999999999996E-3</v>
      </c>
      <c r="O2615">
        <v>20859</v>
      </c>
      <c r="P2615">
        <v>365243</v>
      </c>
      <c r="Q2615">
        <v>1533</v>
      </c>
      <c r="R2615">
        <v>4119</v>
      </c>
      <c r="S2615">
        <v>3</v>
      </c>
      <c r="T2615">
        <v>3</v>
      </c>
      <c r="U2615" t="s">
        <v>123</v>
      </c>
      <c r="V2615">
        <v>11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76</v>
      </c>
      <c r="AD2615">
        <v>1475391</v>
      </c>
      <c r="AE2615" t="s">
        <v>65</v>
      </c>
      <c r="AG2615">
        <v>0</v>
      </c>
      <c r="AH2615">
        <v>0</v>
      </c>
      <c r="AK2615" t="s">
        <v>125</v>
      </c>
      <c r="AL2615">
        <v>8</v>
      </c>
      <c r="AM2615" t="s">
        <v>68</v>
      </c>
      <c r="AN2615">
        <v>1</v>
      </c>
      <c r="AR2615" t="s">
        <v>76</v>
      </c>
      <c r="AS2615" t="s">
        <v>129</v>
      </c>
      <c r="AT2615">
        <v>-314</v>
      </c>
      <c r="AU2615" t="s">
        <v>76</v>
      </c>
      <c r="AV2615" t="s">
        <v>79</v>
      </c>
      <c r="AX2615" t="s">
        <v>81</v>
      </c>
      <c r="AY2615" t="s">
        <v>76</v>
      </c>
      <c r="AZ2615" t="s">
        <v>76</v>
      </c>
      <c r="BA2615" t="s">
        <v>76</v>
      </c>
      <c r="BB2615" t="s">
        <v>121</v>
      </c>
      <c r="BC2615">
        <v>-1</v>
      </c>
      <c r="BD2615" t="s">
        <v>76</v>
      </c>
      <c r="BF2615" t="s">
        <v>76</v>
      </c>
      <c r="BG2615" t="s">
        <v>82</v>
      </c>
    </row>
    <row r="2616" spans="1:65" x14ac:dyDescent="0.3">
      <c r="A2616">
        <v>122481</v>
      </c>
      <c r="B2616">
        <v>0</v>
      </c>
      <c r="C2616" t="s">
        <v>65</v>
      </c>
      <c r="D2616" t="s">
        <v>88</v>
      </c>
      <c r="E2616" t="s">
        <v>67</v>
      </c>
      <c r="F2616" t="s">
        <v>68</v>
      </c>
      <c r="G2616">
        <v>0</v>
      </c>
      <c r="H2616">
        <v>225000</v>
      </c>
      <c r="I2616">
        <v>1341000</v>
      </c>
      <c r="J2616" t="s">
        <v>113</v>
      </c>
      <c r="K2616" t="s">
        <v>90</v>
      </c>
      <c r="L2616" t="s">
        <v>91</v>
      </c>
      <c r="M2616" t="s">
        <v>72</v>
      </c>
      <c r="N2616">
        <v>6.8519999999999996E-3</v>
      </c>
      <c r="O2616">
        <v>20859</v>
      </c>
      <c r="P2616">
        <v>365243</v>
      </c>
      <c r="Q2616">
        <v>1533</v>
      </c>
      <c r="R2616">
        <v>4119</v>
      </c>
      <c r="S2616">
        <v>3</v>
      </c>
      <c r="T2616">
        <v>3</v>
      </c>
      <c r="U2616" t="s">
        <v>123</v>
      </c>
      <c r="V2616">
        <v>11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t="s">
        <v>76</v>
      </c>
      <c r="AD2616">
        <v>2041676</v>
      </c>
      <c r="AE2616" t="s">
        <v>65</v>
      </c>
      <c r="AG2616">
        <v>0</v>
      </c>
      <c r="AH2616">
        <v>0</v>
      </c>
      <c r="AK2616" t="s">
        <v>120</v>
      </c>
      <c r="AL2616">
        <v>5</v>
      </c>
      <c r="AM2616" t="s">
        <v>68</v>
      </c>
      <c r="AN2616">
        <v>1</v>
      </c>
      <c r="AR2616" t="s">
        <v>76</v>
      </c>
      <c r="AS2616" t="s">
        <v>129</v>
      </c>
      <c r="AT2616">
        <v>-194</v>
      </c>
      <c r="AU2616" t="s">
        <v>76</v>
      </c>
      <c r="AV2616" t="s">
        <v>79</v>
      </c>
      <c r="AX2616" t="s">
        <v>81</v>
      </c>
      <c r="AY2616" t="s">
        <v>76</v>
      </c>
      <c r="AZ2616" t="s">
        <v>76</v>
      </c>
      <c r="BA2616" t="s">
        <v>76</v>
      </c>
      <c r="BB2616" t="s">
        <v>121</v>
      </c>
      <c r="BC2616">
        <v>-1</v>
      </c>
      <c r="BD2616" t="s">
        <v>76</v>
      </c>
      <c r="BF2616" t="s">
        <v>76</v>
      </c>
      <c r="BG2616" t="s">
        <v>82</v>
      </c>
    </row>
    <row r="2617" spans="1:65" x14ac:dyDescent="0.3">
      <c r="A2617">
        <v>122487</v>
      </c>
      <c r="B2617">
        <v>0</v>
      </c>
      <c r="C2617" t="s">
        <v>99</v>
      </c>
      <c r="D2617" t="s">
        <v>66</v>
      </c>
      <c r="E2617" t="s">
        <v>68</v>
      </c>
      <c r="F2617" t="s">
        <v>68</v>
      </c>
      <c r="G2617">
        <v>0</v>
      </c>
      <c r="H2617">
        <v>180000</v>
      </c>
      <c r="I2617">
        <v>540000</v>
      </c>
      <c r="J2617" t="s">
        <v>69</v>
      </c>
      <c r="K2617" t="s">
        <v>70</v>
      </c>
      <c r="L2617" t="s">
        <v>139</v>
      </c>
      <c r="M2617" t="s">
        <v>72</v>
      </c>
      <c r="N2617">
        <v>2.5163999999999999E-2</v>
      </c>
      <c r="O2617">
        <v>21767</v>
      </c>
      <c r="P2617">
        <v>1074</v>
      </c>
      <c r="Q2617">
        <v>1091</v>
      </c>
      <c r="R2617">
        <v>4309</v>
      </c>
      <c r="S2617">
        <v>2</v>
      </c>
      <c r="T2617">
        <v>2</v>
      </c>
      <c r="U2617" t="s">
        <v>75</v>
      </c>
      <c r="V2617">
        <v>11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194</v>
      </c>
      <c r="AD2617">
        <v>2716101</v>
      </c>
      <c r="AE2617" t="s">
        <v>93</v>
      </c>
      <c r="AF2617">
        <v>3469.5</v>
      </c>
      <c r="AG2617">
        <v>22216.5</v>
      </c>
      <c r="AH2617">
        <v>24169.5</v>
      </c>
      <c r="AI2617">
        <v>0</v>
      </c>
      <c r="AJ2617">
        <v>22216.5</v>
      </c>
      <c r="AK2617" t="s">
        <v>94</v>
      </c>
      <c r="AL2617">
        <v>14</v>
      </c>
      <c r="AM2617" t="s">
        <v>68</v>
      </c>
      <c r="AN2617">
        <v>1</v>
      </c>
      <c r="AO2617">
        <v>0</v>
      </c>
      <c r="AR2617" t="s">
        <v>79</v>
      </c>
      <c r="AS2617" t="s">
        <v>77</v>
      </c>
      <c r="AT2617">
        <v>-421</v>
      </c>
      <c r="AU2617" t="s">
        <v>78</v>
      </c>
      <c r="AV2617" t="s">
        <v>79</v>
      </c>
      <c r="AX2617" t="s">
        <v>102</v>
      </c>
      <c r="AY2617" t="s">
        <v>124</v>
      </c>
      <c r="AZ2617" t="s">
        <v>96</v>
      </c>
      <c r="BA2617" t="s">
        <v>76</v>
      </c>
      <c r="BB2617" t="s">
        <v>104</v>
      </c>
      <c r="BC2617">
        <v>15</v>
      </c>
      <c r="BD2617" t="s">
        <v>105</v>
      </c>
      <c r="BE2617">
        <v>10</v>
      </c>
      <c r="BF2617" t="s">
        <v>86</v>
      </c>
      <c r="BG2617" t="s">
        <v>106</v>
      </c>
      <c r="BH2617">
        <v>365243</v>
      </c>
      <c r="BI2617">
        <v>-390</v>
      </c>
      <c r="BJ2617">
        <v>-120</v>
      </c>
      <c r="BK2617">
        <v>-180</v>
      </c>
      <c r="BL2617">
        <v>-175</v>
      </c>
      <c r="BM2617">
        <v>0</v>
      </c>
    </row>
    <row r="2618" spans="1:65" x14ac:dyDescent="0.3">
      <c r="A2618">
        <v>122488</v>
      </c>
      <c r="B2618">
        <v>0</v>
      </c>
      <c r="C2618" t="s">
        <v>65</v>
      </c>
      <c r="D2618" t="s">
        <v>88</v>
      </c>
      <c r="E2618" t="s">
        <v>68</v>
      </c>
      <c r="F2618" t="s">
        <v>68</v>
      </c>
      <c r="G2618">
        <v>0</v>
      </c>
      <c r="H2618">
        <v>135000</v>
      </c>
      <c r="I2618">
        <v>225000</v>
      </c>
      <c r="J2618" t="s">
        <v>69</v>
      </c>
      <c r="K2618" t="s">
        <v>90</v>
      </c>
      <c r="L2618" t="s">
        <v>91</v>
      </c>
      <c r="M2618" t="s">
        <v>72</v>
      </c>
      <c r="N2618">
        <v>2.8663000000000001E-2</v>
      </c>
      <c r="O2618">
        <v>14686</v>
      </c>
      <c r="P2618">
        <v>2732</v>
      </c>
      <c r="Q2618">
        <v>409</v>
      </c>
      <c r="R2618">
        <v>5034</v>
      </c>
      <c r="S2618">
        <v>2</v>
      </c>
      <c r="T2618">
        <v>2</v>
      </c>
      <c r="U2618" t="s">
        <v>73</v>
      </c>
      <c r="V2618">
        <v>14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1</v>
      </c>
      <c r="AC2618" t="s">
        <v>108</v>
      </c>
      <c r="AD2618">
        <v>1654710</v>
      </c>
      <c r="AE2618" t="s">
        <v>65</v>
      </c>
      <c r="AG2618">
        <v>0</v>
      </c>
      <c r="AH2618">
        <v>0</v>
      </c>
      <c r="AK2618" t="s">
        <v>94</v>
      </c>
      <c r="AL2618">
        <v>9</v>
      </c>
      <c r="AM2618" t="s">
        <v>68</v>
      </c>
      <c r="AN2618">
        <v>1</v>
      </c>
      <c r="AR2618" t="s">
        <v>76</v>
      </c>
      <c r="AS2618" t="s">
        <v>129</v>
      </c>
      <c r="AT2618">
        <v>-89</v>
      </c>
      <c r="AU2618" t="s">
        <v>76</v>
      </c>
      <c r="AV2618" t="s">
        <v>79</v>
      </c>
      <c r="AX2618" t="s">
        <v>81</v>
      </c>
      <c r="AY2618" t="s">
        <v>76</v>
      </c>
      <c r="AZ2618" t="s">
        <v>76</v>
      </c>
      <c r="BA2618" t="s">
        <v>76</v>
      </c>
      <c r="BB2618" t="s">
        <v>121</v>
      </c>
      <c r="BC2618">
        <v>0</v>
      </c>
      <c r="BD2618" t="s">
        <v>76</v>
      </c>
      <c r="BF2618" t="s">
        <v>76</v>
      </c>
      <c r="BG2618" t="s">
        <v>82</v>
      </c>
    </row>
    <row r="2619" spans="1:65" x14ac:dyDescent="0.3">
      <c r="A2619">
        <v>122494</v>
      </c>
      <c r="B2619">
        <v>0</v>
      </c>
      <c r="C2619" t="s">
        <v>65</v>
      </c>
      <c r="D2619" t="s">
        <v>88</v>
      </c>
      <c r="E2619" t="s">
        <v>68</v>
      </c>
      <c r="F2619" t="s">
        <v>67</v>
      </c>
      <c r="G2619">
        <v>1</v>
      </c>
      <c r="H2619">
        <v>90000</v>
      </c>
      <c r="I2619">
        <v>225000</v>
      </c>
      <c r="J2619" t="s">
        <v>69</v>
      </c>
      <c r="K2619" t="s">
        <v>70</v>
      </c>
      <c r="L2619" t="s">
        <v>91</v>
      </c>
      <c r="M2619" t="s">
        <v>72</v>
      </c>
      <c r="N2619">
        <v>3.1329000000000003E-2</v>
      </c>
      <c r="O2619">
        <v>11551</v>
      </c>
      <c r="P2619">
        <v>708</v>
      </c>
      <c r="Q2619">
        <v>1285</v>
      </c>
      <c r="R2619">
        <v>2748</v>
      </c>
      <c r="S2619">
        <v>2</v>
      </c>
      <c r="T2619">
        <v>2</v>
      </c>
      <c r="U2619" t="s">
        <v>125</v>
      </c>
      <c r="V2619">
        <v>10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t="s">
        <v>92</v>
      </c>
      <c r="AD2619">
        <v>1425221</v>
      </c>
      <c r="AE2619" t="s">
        <v>93</v>
      </c>
      <c r="AF2619">
        <v>5136.2550000000001</v>
      </c>
      <c r="AG2619">
        <v>113886.45</v>
      </c>
      <c r="AH2619">
        <v>113886</v>
      </c>
      <c r="AI2619">
        <v>0.45</v>
      </c>
      <c r="AJ2619">
        <v>113886.45</v>
      </c>
      <c r="AK2619" t="s">
        <v>125</v>
      </c>
      <c r="AL2619">
        <v>14</v>
      </c>
      <c r="AM2619" t="s">
        <v>68</v>
      </c>
      <c r="AN2619">
        <v>1</v>
      </c>
      <c r="AO2619" s="1">
        <v>4.3000000000000003E-6</v>
      </c>
      <c r="AR2619" t="s">
        <v>79</v>
      </c>
      <c r="AS2619" t="s">
        <v>77</v>
      </c>
      <c r="AT2619">
        <v>-1302</v>
      </c>
      <c r="AU2619" t="s">
        <v>78</v>
      </c>
      <c r="AV2619" t="s">
        <v>79</v>
      </c>
      <c r="AW2619" t="s">
        <v>101</v>
      </c>
      <c r="AX2619" t="s">
        <v>81</v>
      </c>
      <c r="AY2619" t="s">
        <v>111</v>
      </c>
      <c r="AZ2619" t="s">
        <v>96</v>
      </c>
      <c r="BA2619" t="s">
        <v>76</v>
      </c>
      <c r="BB2619" t="s">
        <v>84</v>
      </c>
      <c r="BC2619">
        <v>150</v>
      </c>
      <c r="BD2619" t="s">
        <v>85</v>
      </c>
      <c r="BE2619">
        <v>24</v>
      </c>
      <c r="BF2619" t="s">
        <v>97</v>
      </c>
      <c r="BG2619" t="s">
        <v>98</v>
      </c>
      <c r="BH2619">
        <v>365243</v>
      </c>
      <c r="BI2619">
        <v>-1271</v>
      </c>
      <c r="BJ2619">
        <v>-581</v>
      </c>
      <c r="BK2619">
        <v>-581</v>
      </c>
      <c r="BL2619">
        <v>-575</v>
      </c>
      <c r="BM2619">
        <v>0</v>
      </c>
    </row>
    <row r="2620" spans="1:65" x14ac:dyDescent="0.3">
      <c r="A2620">
        <v>122512</v>
      </c>
      <c r="B2620">
        <v>0</v>
      </c>
      <c r="C2620" t="s">
        <v>65</v>
      </c>
      <c r="D2620" t="s">
        <v>66</v>
      </c>
      <c r="E2620" t="s">
        <v>68</v>
      </c>
      <c r="F2620" t="s">
        <v>68</v>
      </c>
      <c r="G2620">
        <v>0</v>
      </c>
      <c r="H2620">
        <v>477000</v>
      </c>
      <c r="I2620">
        <v>1288350</v>
      </c>
      <c r="J2620" t="s">
        <v>69</v>
      </c>
      <c r="K2620" t="s">
        <v>70</v>
      </c>
      <c r="L2620" t="s">
        <v>140</v>
      </c>
      <c r="M2620" t="s">
        <v>72</v>
      </c>
      <c r="N2620">
        <v>9.6570000000000007E-3</v>
      </c>
      <c r="O2620">
        <v>21492</v>
      </c>
      <c r="P2620">
        <v>1380</v>
      </c>
      <c r="Q2620">
        <v>72</v>
      </c>
      <c r="R2620">
        <v>3408</v>
      </c>
      <c r="S2620">
        <v>2</v>
      </c>
      <c r="T2620">
        <v>2</v>
      </c>
      <c r="U2620" t="s">
        <v>120</v>
      </c>
      <c r="V2620">
        <v>13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t="s">
        <v>92</v>
      </c>
      <c r="AD2620">
        <v>2123676</v>
      </c>
      <c r="AE2620" t="s">
        <v>65</v>
      </c>
      <c r="AG2620">
        <v>0</v>
      </c>
      <c r="AH2620">
        <v>0</v>
      </c>
      <c r="AK2620" t="s">
        <v>120</v>
      </c>
      <c r="AL2620">
        <v>14</v>
      </c>
      <c r="AM2620" t="s">
        <v>68</v>
      </c>
      <c r="AN2620">
        <v>1</v>
      </c>
      <c r="AR2620" t="s">
        <v>76</v>
      </c>
      <c r="AS2620" t="s">
        <v>114</v>
      </c>
      <c r="AT2620">
        <v>-294</v>
      </c>
      <c r="AU2620" t="s">
        <v>76</v>
      </c>
      <c r="AV2620" t="s">
        <v>115</v>
      </c>
      <c r="AX2620" t="s">
        <v>81</v>
      </c>
      <c r="AY2620" t="s">
        <v>76</v>
      </c>
      <c r="AZ2620" t="s">
        <v>76</v>
      </c>
      <c r="BA2620" t="s">
        <v>76</v>
      </c>
      <c r="BB2620" t="s">
        <v>121</v>
      </c>
      <c r="BC2620">
        <v>-1</v>
      </c>
      <c r="BD2620" t="s">
        <v>76</v>
      </c>
      <c r="BF2620" t="s">
        <v>76</v>
      </c>
      <c r="BG2620" t="s">
        <v>82</v>
      </c>
    </row>
    <row r="2621" spans="1:65" x14ac:dyDescent="0.3">
      <c r="A2621">
        <v>122522</v>
      </c>
      <c r="B2621">
        <v>0</v>
      </c>
      <c r="C2621" t="s">
        <v>65</v>
      </c>
      <c r="D2621" t="s">
        <v>66</v>
      </c>
      <c r="E2621" t="s">
        <v>68</v>
      </c>
      <c r="F2621" t="s">
        <v>68</v>
      </c>
      <c r="G2621">
        <v>0</v>
      </c>
      <c r="H2621">
        <v>202500</v>
      </c>
      <c r="I2621">
        <v>703728</v>
      </c>
      <c r="J2621" t="s">
        <v>113</v>
      </c>
      <c r="K2621" t="s">
        <v>70</v>
      </c>
      <c r="L2621" t="s">
        <v>91</v>
      </c>
      <c r="M2621" t="s">
        <v>72</v>
      </c>
      <c r="N2621">
        <v>9.6299999999999997E-3</v>
      </c>
      <c r="O2621">
        <v>22965</v>
      </c>
      <c r="P2621">
        <v>365243</v>
      </c>
      <c r="Q2621">
        <v>6126</v>
      </c>
      <c r="R2621">
        <v>4409</v>
      </c>
      <c r="S2621">
        <v>2</v>
      </c>
      <c r="T2621">
        <v>2</v>
      </c>
      <c r="U2621" t="s">
        <v>73</v>
      </c>
      <c r="V2621">
        <v>10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76</v>
      </c>
      <c r="AD2621">
        <v>1448244</v>
      </c>
      <c r="AE2621" t="s">
        <v>65</v>
      </c>
      <c r="AF2621">
        <v>50956.514999999999</v>
      </c>
      <c r="AG2621">
        <v>823500</v>
      </c>
      <c r="AH2621">
        <v>953941.5</v>
      </c>
      <c r="AJ2621">
        <v>823500</v>
      </c>
      <c r="AK2621" t="s">
        <v>123</v>
      </c>
      <c r="AL2621">
        <v>11</v>
      </c>
      <c r="AM2621" t="s">
        <v>68</v>
      </c>
      <c r="AN2621">
        <v>1</v>
      </c>
      <c r="AR2621" t="s">
        <v>76</v>
      </c>
      <c r="AS2621" t="s">
        <v>77</v>
      </c>
      <c r="AT2621">
        <v>-178</v>
      </c>
      <c r="AU2621" t="s">
        <v>78</v>
      </c>
      <c r="AV2621" t="s">
        <v>79</v>
      </c>
      <c r="AW2621" t="s">
        <v>101</v>
      </c>
      <c r="AX2621" t="s">
        <v>81</v>
      </c>
      <c r="AY2621" t="s">
        <v>76</v>
      </c>
      <c r="AZ2621" t="s">
        <v>82</v>
      </c>
      <c r="BA2621" t="s">
        <v>116</v>
      </c>
      <c r="BB2621" t="s">
        <v>121</v>
      </c>
      <c r="BC2621">
        <v>-1</v>
      </c>
      <c r="BD2621" t="s">
        <v>76</v>
      </c>
      <c r="BE2621">
        <v>24</v>
      </c>
      <c r="BF2621" t="s">
        <v>112</v>
      </c>
      <c r="BG2621" t="s">
        <v>118</v>
      </c>
      <c r="BH2621">
        <v>365243</v>
      </c>
      <c r="BI2621">
        <v>-148</v>
      </c>
      <c r="BJ2621">
        <v>542</v>
      </c>
      <c r="BK2621">
        <v>365243</v>
      </c>
      <c r="BL2621">
        <v>365243</v>
      </c>
      <c r="BM2621">
        <v>1</v>
      </c>
    </row>
    <row r="2622" spans="1:65" x14ac:dyDescent="0.3">
      <c r="A2622">
        <v>122523</v>
      </c>
      <c r="B2622">
        <v>0</v>
      </c>
      <c r="C2622" t="s">
        <v>65</v>
      </c>
      <c r="D2622" t="s">
        <v>88</v>
      </c>
      <c r="E2622" t="s">
        <v>68</v>
      </c>
      <c r="F2622" t="s">
        <v>68</v>
      </c>
      <c r="G2622">
        <v>1</v>
      </c>
      <c r="H2622">
        <v>225000</v>
      </c>
      <c r="I2622">
        <v>360000</v>
      </c>
      <c r="J2622" t="s">
        <v>69</v>
      </c>
      <c r="K2622" t="s">
        <v>90</v>
      </c>
      <c r="L2622" t="s">
        <v>71</v>
      </c>
      <c r="M2622" t="s">
        <v>72</v>
      </c>
      <c r="N2622">
        <v>1.0005999999999999E-2</v>
      </c>
      <c r="O2622">
        <v>13539</v>
      </c>
      <c r="P2622">
        <v>4321</v>
      </c>
      <c r="Q2622">
        <v>3262</v>
      </c>
      <c r="R2622">
        <v>4433</v>
      </c>
      <c r="S2622">
        <v>2</v>
      </c>
      <c r="T2622">
        <v>2</v>
      </c>
      <c r="U2622" t="s">
        <v>109</v>
      </c>
      <c r="V2622">
        <v>12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 t="s">
        <v>159</v>
      </c>
      <c r="AD2622">
        <v>1785004</v>
      </c>
      <c r="AE2622" t="s">
        <v>93</v>
      </c>
      <c r="AF2622">
        <v>4180.5</v>
      </c>
      <c r="AG2622">
        <v>19705.5</v>
      </c>
      <c r="AH2622">
        <v>19696.5</v>
      </c>
      <c r="AI2622">
        <v>2250</v>
      </c>
      <c r="AJ2622">
        <v>19705.5</v>
      </c>
      <c r="AK2622" t="s">
        <v>73</v>
      </c>
      <c r="AL2622">
        <v>11</v>
      </c>
      <c r="AM2622" t="s">
        <v>68</v>
      </c>
      <c r="AN2622">
        <v>1</v>
      </c>
      <c r="AO2622">
        <v>0.111655824</v>
      </c>
      <c r="AR2622" t="s">
        <v>79</v>
      </c>
      <c r="AS2622" t="s">
        <v>77</v>
      </c>
      <c r="AT2622">
        <v>-141</v>
      </c>
      <c r="AU2622" t="s">
        <v>76</v>
      </c>
      <c r="AV2622" t="s">
        <v>79</v>
      </c>
      <c r="AW2622" t="s">
        <v>80</v>
      </c>
      <c r="AX2622" t="s">
        <v>81</v>
      </c>
      <c r="AY2622" t="s">
        <v>124</v>
      </c>
      <c r="AZ2622" t="s">
        <v>96</v>
      </c>
      <c r="BA2622" t="s">
        <v>76</v>
      </c>
      <c r="BB2622" t="s">
        <v>104</v>
      </c>
      <c r="BC2622">
        <v>30</v>
      </c>
      <c r="BD2622" t="s">
        <v>105</v>
      </c>
      <c r="BE2622">
        <v>6</v>
      </c>
      <c r="BF2622" t="s">
        <v>86</v>
      </c>
      <c r="BG2622" t="s">
        <v>106</v>
      </c>
      <c r="BH2622">
        <v>365243</v>
      </c>
      <c r="BI2622">
        <v>-111</v>
      </c>
      <c r="BJ2622">
        <v>39</v>
      </c>
      <c r="BK2622">
        <v>365243</v>
      </c>
      <c r="BL2622">
        <v>365243</v>
      </c>
      <c r="BM2622">
        <v>1</v>
      </c>
    </row>
    <row r="2623" spans="1:65" x14ac:dyDescent="0.3">
      <c r="A2623">
        <v>122532</v>
      </c>
      <c r="B2623">
        <v>0</v>
      </c>
      <c r="C2623" t="s">
        <v>65</v>
      </c>
      <c r="D2623" t="s">
        <v>88</v>
      </c>
      <c r="E2623" t="s">
        <v>67</v>
      </c>
      <c r="F2623" t="s">
        <v>68</v>
      </c>
      <c r="G2623">
        <v>0</v>
      </c>
      <c r="H2623">
        <v>94500</v>
      </c>
      <c r="I2623">
        <v>277969.5</v>
      </c>
      <c r="J2623" t="s">
        <v>113</v>
      </c>
      <c r="K2623" t="s">
        <v>70</v>
      </c>
      <c r="L2623" t="s">
        <v>91</v>
      </c>
      <c r="M2623" t="s">
        <v>72</v>
      </c>
      <c r="N2623">
        <v>2.5163999999999999E-2</v>
      </c>
      <c r="O2623">
        <v>16757</v>
      </c>
      <c r="P2623">
        <v>365243</v>
      </c>
      <c r="Q2623">
        <v>1423</v>
      </c>
      <c r="R2623">
        <v>291</v>
      </c>
      <c r="S2623">
        <v>2</v>
      </c>
      <c r="T2623">
        <v>2</v>
      </c>
      <c r="U2623" t="s">
        <v>123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t="s">
        <v>76</v>
      </c>
      <c r="AD2623">
        <v>1551283</v>
      </c>
      <c r="AE2623" t="s">
        <v>99</v>
      </c>
      <c r="AF2623">
        <v>6750</v>
      </c>
      <c r="AG2623">
        <v>135000</v>
      </c>
      <c r="AH2623">
        <v>135000</v>
      </c>
      <c r="AJ2623">
        <v>135000</v>
      </c>
      <c r="AK2623" t="s">
        <v>120</v>
      </c>
      <c r="AL2623">
        <v>9</v>
      </c>
      <c r="AM2623" t="s">
        <v>68</v>
      </c>
      <c r="AN2623">
        <v>1</v>
      </c>
      <c r="AR2623" t="s">
        <v>79</v>
      </c>
      <c r="AS2623" t="s">
        <v>77</v>
      </c>
      <c r="AT2623">
        <v>-740</v>
      </c>
      <c r="AU2623" t="s">
        <v>76</v>
      </c>
      <c r="AV2623" t="s">
        <v>79</v>
      </c>
      <c r="AX2623" t="s">
        <v>81</v>
      </c>
      <c r="AY2623" t="s">
        <v>76</v>
      </c>
      <c r="AZ2623" t="s">
        <v>131</v>
      </c>
      <c r="BA2623" t="s">
        <v>83</v>
      </c>
      <c r="BB2623" t="s">
        <v>121</v>
      </c>
      <c r="BC2623">
        <v>-1</v>
      </c>
      <c r="BD2623" t="s">
        <v>76</v>
      </c>
      <c r="BE2623">
        <v>0</v>
      </c>
      <c r="BF2623" t="s">
        <v>76</v>
      </c>
      <c r="BG2623" t="s">
        <v>132</v>
      </c>
      <c r="BH2623">
        <v>365243</v>
      </c>
      <c r="BI2623">
        <v>365243</v>
      </c>
      <c r="BJ2623">
        <v>365243</v>
      </c>
      <c r="BK2623">
        <v>365243</v>
      </c>
      <c r="BL2623">
        <v>365243</v>
      </c>
      <c r="BM2623">
        <v>0</v>
      </c>
    </row>
    <row r="2624" spans="1:65" x14ac:dyDescent="0.3">
      <c r="A2624">
        <v>122544</v>
      </c>
      <c r="B2624">
        <v>0</v>
      </c>
      <c r="C2624" t="s">
        <v>65</v>
      </c>
      <c r="D2624" t="s">
        <v>88</v>
      </c>
      <c r="E2624" t="s">
        <v>67</v>
      </c>
      <c r="F2624" t="s">
        <v>67</v>
      </c>
      <c r="G2624">
        <v>1</v>
      </c>
      <c r="H2624">
        <v>153000</v>
      </c>
      <c r="I2624">
        <v>307557</v>
      </c>
      <c r="J2624" t="s">
        <v>69</v>
      </c>
      <c r="K2624" t="s">
        <v>90</v>
      </c>
      <c r="L2624" t="s">
        <v>91</v>
      </c>
      <c r="M2624" t="s">
        <v>72</v>
      </c>
      <c r="N2624">
        <v>2.2624999999999999E-2</v>
      </c>
      <c r="O2624">
        <v>9520</v>
      </c>
      <c r="P2624">
        <v>649</v>
      </c>
      <c r="Q2624">
        <v>4390</v>
      </c>
      <c r="R2624">
        <v>2190</v>
      </c>
      <c r="S2624">
        <v>2</v>
      </c>
      <c r="T2624">
        <v>2</v>
      </c>
      <c r="U2624" t="s">
        <v>125</v>
      </c>
      <c r="V2624">
        <v>17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1</v>
      </c>
      <c r="AC2624" t="s">
        <v>185</v>
      </c>
      <c r="AD2624">
        <v>1784747</v>
      </c>
      <c r="AE2624" t="s">
        <v>65</v>
      </c>
      <c r="AF2624">
        <v>22752</v>
      </c>
      <c r="AG2624">
        <v>288000</v>
      </c>
      <c r="AH2624">
        <v>288000</v>
      </c>
      <c r="AJ2624">
        <v>288000</v>
      </c>
      <c r="AK2624" t="s">
        <v>120</v>
      </c>
      <c r="AL2624">
        <v>21</v>
      </c>
      <c r="AM2624" t="s">
        <v>68</v>
      </c>
      <c r="AN2624">
        <v>1</v>
      </c>
      <c r="AR2624" t="s">
        <v>76</v>
      </c>
      <c r="AS2624" t="s">
        <v>77</v>
      </c>
      <c r="AT2624">
        <v>-875</v>
      </c>
      <c r="AU2624" t="s">
        <v>76</v>
      </c>
      <c r="AV2624" t="s">
        <v>79</v>
      </c>
      <c r="AW2624" t="s">
        <v>80</v>
      </c>
      <c r="AX2624" t="s">
        <v>81</v>
      </c>
      <c r="AY2624" t="s">
        <v>76</v>
      </c>
      <c r="AZ2624" t="s">
        <v>82</v>
      </c>
      <c r="BA2624" t="s">
        <v>116</v>
      </c>
      <c r="BB2624" t="s">
        <v>187</v>
      </c>
      <c r="BC2624">
        <v>-1</v>
      </c>
      <c r="BD2624" t="s">
        <v>76</v>
      </c>
      <c r="BE2624">
        <v>24</v>
      </c>
      <c r="BF2624" t="s">
        <v>86</v>
      </c>
      <c r="BG2624" t="s">
        <v>172</v>
      </c>
      <c r="BH2624">
        <v>365243</v>
      </c>
      <c r="BI2624">
        <v>-844</v>
      </c>
      <c r="BJ2624">
        <v>-154</v>
      </c>
      <c r="BK2624">
        <v>-574</v>
      </c>
      <c r="BL2624">
        <v>-570</v>
      </c>
      <c r="BM2624">
        <v>0</v>
      </c>
    </row>
    <row r="2625" spans="1:65" x14ac:dyDescent="0.3">
      <c r="A2625">
        <v>122553</v>
      </c>
      <c r="B2625">
        <v>0</v>
      </c>
      <c r="C2625" t="s">
        <v>99</v>
      </c>
      <c r="D2625" t="s">
        <v>88</v>
      </c>
      <c r="E2625" t="s">
        <v>68</v>
      </c>
      <c r="F2625" t="s">
        <v>68</v>
      </c>
      <c r="G2625">
        <v>1</v>
      </c>
      <c r="H2625">
        <v>225000</v>
      </c>
      <c r="I2625">
        <v>427500</v>
      </c>
      <c r="J2625" t="s">
        <v>89</v>
      </c>
      <c r="K2625" t="s">
        <v>70</v>
      </c>
      <c r="L2625" t="s">
        <v>119</v>
      </c>
      <c r="M2625" t="s">
        <v>72</v>
      </c>
      <c r="N2625">
        <v>1.452E-2</v>
      </c>
      <c r="O2625">
        <v>12738</v>
      </c>
      <c r="P2625">
        <v>1244</v>
      </c>
      <c r="Q2625">
        <v>6508</v>
      </c>
      <c r="R2625">
        <v>4639</v>
      </c>
      <c r="S2625">
        <v>2</v>
      </c>
      <c r="T2625">
        <v>2</v>
      </c>
      <c r="U2625" t="s">
        <v>120</v>
      </c>
      <c r="V2625">
        <v>15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108</v>
      </c>
      <c r="AD2625">
        <v>2516654</v>
      </c>
      <c r="AE2625" t="s">
        <v>65</v>
      </c>
      <c r="AF2625">
        <v>44308.934999999998</v>
      </c>
      <c r="AG2625">
        <v>1350000</v>
      </c>
      <c r="AH2625">
        <v>1546020</v>
      </c>
      <c r="AJ2625">
        <v>1350000</v>
      </c>
      <c r="AK2625" t="s">
        <v>125</v>
      </c>
      <c r="AL2625">
        <v>14</v>
      </c>
      <c r="AM2625" t="s">
        <v>68</v>
      </c>
      <c r="AN2625">
        <v>1</v>
      </c>
      <c r="AR2625" t="s">
        <v>76</v>
      </c>
      <c r="AS2625" t="s">
        <v>77</v>
      </c>
      <c r="AT2625">
        <v>-784</v>
      </c>
      <c r="AU2625" t="s">
        <v>78</v>
      </c>
      <c r="AV2625" t="s">
        <v>79</v>
      </c>
      <c r="AW2625" t="s">
        <v>80</v>
      </c>
      <c r="AX2625" t="s">
        <v>81</v>
      </c>
      <c r="AY2625" t="s">
        <v>76</v>
      </c>
      <c r="AZ2625" t="s">
        <v>82</v>
      </c>
      <c r="BA2625" t="s">
        <v>83</v>
      </c>
      <c r="BB2625" t="s">
        <v>178</v>
      </c>
      <c r="BC2625">
        <v>-1</v>
      </c>
      <c r="BD2625" t="s">
        <v>76</v>
      </c>
      <c r="BE2625">
        <v>60</v>
      </c>
      <c r="BF2625" t="s">
        <v>112</v>
      </c>
      <c r="BG2625" t="s">
        <v>150</v>
      </c>
      <c r="BH2625">
        <v>365243</v>
      </c>
      <c r="BI2625">
        <v>-748</v>
      </c>
      <c r="BJ2625">
        <v>1022</v>
      </c>
      <c r="BK2625">
        <v>365243</v>
      </c>
      <c r="BL2625">
        <v>365243</v>
      </c>
      <c r="BM2625">
        <v>0</v>
      </c>
    </row>
    <row r="2626" spans="1:65" x14ac:dyDescent="0.3">
      <c r="A2626">
        <v>122555</v>
      </c>
      <c r="B2626">
        <v>0</v>
      </c>
      <c r="C2626" t="s">
        <v>65</v>
      </c>
      <c r="D2626" t="s">
        <v>88</v>
      </c>
      <c r="E2626" t="s">
        <v>67</v>
      </c>
      <c r="F2626" t="s">
        <v>67</v>
      </c>
      <c r="G2626">
        <v>1</v>
      </c>
      <c r="H2626">
        <v>315000</v>
      </c>
      <c r="I2626">
        <v>810000</v>
      </c>
      <c r="J2626" t="s">
        <v>69</v>
      </c>
      <c r="K2626" t="s">
        <v>90</v>
      </c>
      <c r="L2626" t="s">
        <v>91</v>
      </c>
      <c r="M2626" t="s">
        <v>72</v>
      </c>
      <c r="N2626">
        <v>8.4740000000000006E-3</v>
      </c>
      <c r="O2626">
        <v>12364</v>
      </c>
      <c r="P2626">
        <v>1358</v>
      </c>
      <c r="Q2626">
        <v>3722</v>
      </c>
      <c r="R2626">
        <v>3722</v>
      </c>
      <c r="S2626">
        <v>2</v>
      </c>
      <c r="T2626">
        <v>2</v>
      </c>
      <c r="U2626" t="s">
        <v>125</v>
      </c>
      <c r="V2626">
        <v>16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1</v>
      </c>
      <c r="AC2626" t="s">
        <v>238</v>
      </c>
      <c r="AD2626">
        <v>1006849</v>
      </c>
      <c r="AE2626" t="s">
        <v>93</v>
      </c>
      <c r="AF2626">
        <v>18565.650000000001</v>
      </c>
      <c r="AG2626">
        <v>103455</v>
      </c>
      <c r="AH2626">
        <v>98023.5</v>
      </c>
      <c r="AI2626">
        <v>10345.5</v>
      </c>
      <c r="AJ2626">
        <v>103455</v>
      </c>
      <c r="AK2626" t="s">
        <v>123</v>
      </c>
      <c r="AL2626">
        <v>18</v>
      </c>
      <c r="AM2626" t="s">
        <v>68</v>
      </c>
      <c r="AN2626">
        <v>1</v>
      </c>
      <c r="AO2626">
        <v>0.1039706</v>
      </c>
      <c r="AR2626" t="s">
        <v>79</v>
      </c>
      <c r="AS2626" t="s">
        <v>77</v>
      </c>
      <c r="AT2626">
        <v>-792</v>
      </c>
      <c r="AU2626" t="s">
        <v>78</v>
      </c>
      <c r="AV2626" t="s">
        <v>79</v>
      </c>
      <c r="AW2626" t="s">
        <v>80</v>
      </c>
      <c r="AX2626" t="s">
        <v>102</v>
      </c>
      <c r="AY2626" t="s">
        <v>95</v>
      </c>
      <c r="AZ2626" t="s">
        <v>96</v>
      </c>
      <c r="BA2626" t="s">
        <v>76</v>
      </c>
      <c r="BB2626" t="s">
        <v>138</v>
      </c>
      <c r="BC2626">
        <v>15</v>
      </c>
      <c r="BD2626" t="s">
        <v>85</v>
      </c>
      <c r="BE2626">
        <v>6</v>
      </c>
      <c r="BF2626" t="s">
        <v>147</v>
      </c>
      <c r="BG2626" t="s">
        <v>151</v>
      </c>
      <c r="BH2626">
        <v>365243</v>
      </c>
      <c r="BI2626">
        <v>-761</v>
      </c>
      <c r="BJ2626">
        <v>-611</v>
      </c>
      <c r="BK2626">
        <v>-611</v>
      </c>
      <c r="BL2626">
        <v>-604</v>
      </c>
      <c r="BM2626">
        <v>0</v>
      </c>
    </row>
    <row r="2627" spans="1:65" x14ac:dyDescent="0.3">
      <c r="A2627">
        <v>122565</v>
      </c>
      <c r="B2627">
        <v>0</v>
      </c>
      <c r="C2627" t="s">
        <v>65</v>
      </c>
      <c r="D2627" t="s">
        <v>88</v>
      </c>
      <c r="E2627" t="s">
        <v>67</v>
      </c>
      <c r="F2627" t="s">
        <v>68</v>
      </c>
      <c r="G2627">
        <v>0</v>
      </c>
      <c r="H2627">
        <v>81000</v>
      </c>
      <c r="I2627">
        <v>113760</v>
      </c>
      <c r="J2627" t="s">
        <v>113</v>
      </c>
      <c r="K2627" t="s">
        <v>186</v>
      </c>
      <c r="L2627" t="s">
        <v>91</v>
      </c>
      <c r="M2627" t="s">
        <v>72</v>
      </c>
      <c r="N2627">
        <v>1.8029E-2</v>
      </c>
      <c r="O2627">
        <v>20342</v>
      </c>
      <c r="P2627">
        <v>365243</v>
      </c>
      <c r="Q2627">
        <v>7517</v>
      </c>
      <c r="R2627">
        <v>3788</v>
      </c>
      <c r="S2627">
        <v>3</v>
      </c>
      <c r="T2627">
        <v>3</v>
      </c>
      <c r="U2627" t="s">
        <v>120</v>
      </c>
      <c r="V2627">
        <v>10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 t="s">
        <v>76</v>
      </c>
      <c r="AD2627">
        <v>2412740</v>
      </c>
      <c r="AE2627" t="s">
        <v>65</v>
      </c>
      <c r="AF2627">
        <v>5352.2550000000001</v>
      </c>
      <c r="AG2627">
        <v>67500</v>
      </c>
      <c r="AH2627">
        <v>74182.5</v>
      </c>
      <c r="AJ2627">
        <v>67500</v>
      </c>
      <c r="AK2627" t="s">
        <v>73</v>
      </c>
      <c r="AL2627">
        <v>10</v>
      </c>
      <c r="AM2627" t="s">
        <v>68</v>
      </c>
      <c r="AN2627">
        <v>1</v>
      </c>
      <c r="AR2627" t="s">
        <v>76</v>
      </c>
      <c r="AS2627" t="s">
        <v>77</v>
      </c>
      <c r="AT2627">
        <v>-706</v>
      </c>
      <c r="AU2627" t="s">
        <v>76</v>
      </c>
      <c r="AV2627" t="s">
        <v>79</v>
      </c>
      <c r="AW2627" t="s">
        <v>80</v>
      </c>
      <c r="AX2627" t="s">
        <v>81</v>
      </c>
      <c r="AY2627" t="s">
        <v>76</v>
      </c>
      <c r="AZ2627" t="s">
        <v>82</v>
      </c>
      <c r="BA2627" t="s">
        <v>116</v>
      </c>
      <c r="BB2627" t="s">
        <v>121</v>
      </c>
      <c r="BC2627">
        <v>-1</v>
      </c>
      <c r="BD2627" t="s">
        <v>76</v>
      </c>
      <c r="BE2627">
        <v>18</v>
      </c>
      <c r="BF2627" t="s">
        <v>147</v>
      </c>
      <c r="BG2627" t="s">
        <v>154</v>
      </c>
      <c r="BH2627">
        <v>365243</v>
      </c>
      <c r="BI2627">
        <v>-676</v>
      </c>
      <c r="BJ2627">
        <v>-166</v>
      </c>
      <c r="BK2627">
        <v>-166</v>
      </c>
      <c r="BL2627">
        <v>-157</v>
      </c>
      <c r="BM2627">
        <v>1</v>
      </c>
    </row>
    <row r="2628" spans="1:65" x14ac:dyDescent="0.3">
      <c r="A2628">
        <v>122567</v>
      </c>
      <c r="B2628">
        <v>0</v>
      </c>
      <c r="C2628" t="s">
        <v>65</v>
      </c>
      <c r="D2628" t="s">
        <v>88</v>
      </c>
      <c r="E2628" t="s">
        <v>67</v>
      </c>
      <c r="F2628" t="s">
        <v>68</v>
      </c>
      <c r="G2628">
        <v>0</v>
      </c>
      <c r="H2628">
        <v>90000</v>
      </c>
      <c r="I2628">
        <v>381528</v>
      </c>
      <c r="J2628" t="s">
        <v>89</v>
      </c>
      <c r="K2628" t="s">
        <v>70</v>
      </c>
      <c r="L2628" t="s">
        <v>140</v>
      </c>
      <c r="M2628" t="s">
        <v>72</v>
      </c>
      <c r="N2628">
        <v>4.6219999999999997E-2</v>
      </c>
      <c r="O2628">
        <v>16338</v>
      </c>
      <c r="P2628">
        <v>8996</v>
      </c>
      <c r="Q2628">
        <v>7807</v>
      </c>
      <c r="R2628">
        <v>4136</v>
      </c>
      <c r="S2628">
        <v>1</v>
      </c>
      <c r="T2628">
        <v>1</v>
      </c>
      <c r="U2628" t="s">
        <v>94</v>
      </c>
      <c r="V2628">
        <v>14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221</v>
      </c>
      <c r="AD2628">
        <v>1749699</v>
      </c>
      <c r="AE2628" t="s">
        <v>93</v>
      </c>
      <c r="AF2628">
        <v>11051.01</v>
      </c>
      <c r="AG2628">
        <v>107086.5</v>
      </c>
      <c r="AH2628">
        <v>118395</v>
      </c>
      <c r="AI2628">
        <v>0</v>
      </c>
      <c r="AJ2628">
        <v>107086.5</v>
      </c>
      <c r="AK2628" t="s">
        <v>109</v>
      </c>
      <c r="AL2628">
        <v>17</v>
      </c>
      <c r="AM2628" t="s">
        <v>68</v>
      </c>
      <c r="AN2628">
        <v>1</v>
      </c>
      <c r="AO2628">
        <v>0</v>
      </c>
      <c r="AR2628" t="s">
        <v>79</v>
      </c>
      <c r="AS2628" t="s">
        <v>77</v>
      </c>
      <c r="AT2628">
        <v>-855</v>
      </c>
      <c r="AU2628" t="s">
        <v>78</v>
      </c>
      <c r="AV2628" t="s">
        <v>79</v>
      </c>
      <c r="AW2628" t="s">
        <v>101</v>
      </c>
      <c r="AX2628" t="s">
        <v>161</v>
      </c>
      <c r="AY2628" t="s">
        <v>95</v>
      </c>
      <c r="AZ2628" t="s">
        <v>96</v>
      </c>
      <c r="BA2628" t="s">
        <v>76</v>
      </c>
      <c r="BB2628" t="s">
        <v>104</v>
      </c>
      <c r="BC2628">
        <v>3205</v>
      </c>
      <c r="BD2628" t="s">
        <v>85</v>
      </c>
      <c r="BE2628">
        <v>12</v>
      </c>
      <c r="BF2628" t="s">
        <v>112</v>
      </c>
      <c r="BG2628" t="s">
        <v>151</v>
      </c>
      <c r="BH2628">
        <v>365243</v>
      </c>
      <c r="BI2628">
        <v>-824</v>
      </c>
      <c r="BJ2628">
        <v>-494</v>
      </c>
      <c r="BK2628">
        <v>-494</v>
      </c>
      <c r="BL2628">
        <v>-489</v>
      </c>
      <c r="BM2628">
        <v>0</v>
      </c>
    </row>
    <row r="2629" spans="1:65" x14ac:dyDescent="0.3">
      <c r="A2629">
        <v>122571</v>
      </c>
      <c r="B2629">
        <v>0</v>
      </c>
      <c r="C2629" t="s">
        <v>65</v>
      </c>
      <c r="D2629" t="s">
        <v>88</v>
      </c>
      <c r="E2629" t="s">
        <v>67</v>
      </c>
      <c r="F2629" t="s">
        <v>68</v>
      </c>
      <c r="G2629">
        <v>3</v>
      </c>
      <c r="H2629">
        <v>135000</v>
      </c>
      <c r="I2629">
        <v>599472</v>
      </c>
      <c r="J2629" t="s">
        <v>69</v>
      </c>
      <c r="K2629" t="s">
        <v>70</v>
      </c>
      <c r="L2629" t="s">
        <v>91</v>
      </c>
      <c r="M2629" t="s">
        <v>72</v>
      </c>
      <c r="N2629">
        <v>1.9689000000000002E-2</v>
      </c>
      <c r="O2629">
        <v>13782</v>
      </c>
      <c r="P2629">
        <v>1007</v>
      </c>
      <c r="Q2629">
        <v>7926</v>
      </c>
      <c r="R2629">
        <v>3656</v>
      </c>
      <c r="S2629">
        <v>2</v>
      </c>
      <c r="T2629">
        <v>2</v>
      </c>
      <c r="U2629" t="s">
        <v>73</v>
      </c>
      <c r="V2629">
        <v>12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108</v>
      </c>
      <c r="AD2629">
        <v>2155856</v>
      </c>
      <c r="AE2629" t="s">
        <v>65</v>
      </c>
      <c r="AF2629">
        <v>34211.474999999999</v>
      </c>
      <c r="AG2629">
        <v>922500</v>
      </c>
      <c r="AH2629">
        <v>1056447</v>
      </c>
      <c r="AJ2629">
        <v>922500</v>
      </c>
      <c r="AK2629" t="s">
        <v>123</v>
      </c>
      <c r="AL2629">
        <v>13</v>
      </c>
      <c r="AM2629" t="s">
        <v>68</v>
      </c>
      <c r="AN2629">
        <v>1</v>
      </c>
      <c r="AR2629" t="s">
        <v>76</v>
      </c>
      <c r="AS2629" t="s">
        <v>77</v>
      </c>
      <c r="AT2629">
        <v>-283</v>
      </c>
      <c r="AU2629" t="s">
        <v>78</v>
      </c>
      <c r="AV2629" t="s">
        <v>79</v>
      </c>
      <c r="AW2629" t="s">
        <v>101</v>
      </c>
      <c r="AX2629" t="s">
        <v>81</v>
      </c>
      <c r="AY2629" t="s">
        <v>76</v>
      </c>
      <c r="AZ2629" t="s">
        <v>82</v>
      </c>
      <c r="BA2629" t="s">
        <v>116</v>
      </c>
      <c r="BB2629" t="s">
        <v>121</v>
      </c>
      <c r="BC2629">
        <v>-1</v>
      </c>
      <c r="BD2629" t="s">
        <v>76</v>
      </c>
      <c r="BE2629">
        <v>60</v>
      </c>
      <c r="BF2629" t="s">
        <v>112</v>
      </c>
      <c r="BG2629" t="s">
        <v>118</v>
      </c>
      <c r="BH2629">
        <v>365243</v>
      </c>
      <c r="BI2629">
        <v>-253</v>
      </c>
      <c r="BJ2629">
        <v>1517</v>
      </c>
      <c r="BK2629">
        <v>-13</v>
      </c>
      <c r="BL2629">
        <v>-11</v>
      </c>
      <c r="BM2629">
        <v>1</v>
      </c>
    </row>
    <row r="2630" spans="1:65" x14ac:dyDescent="0.3">
      <c r="A2630">
        <v>122580</v>
      </c>
      <c r="B2630">
        <v>0</v>
      </c>
      <c r="C2630" t="s">
        <v>65</v>
      </c>
      <c r="D2630" t="s">
        <v>66</v>
      </c>
      <c r="E2630" t="s">
        <v>67</v>
      </c>
      <c r="F2630" t="s">
        <v>67</v>
      </c>
      <c r="G2630">
        <v>0</v>
      </c>
      <c r="H2630">
        <v>135000</v>
      </c>
      <c r="I2630">
        <v>1266709.5</v>
      </c>
      <c r="J2630" t="s">
        <v>69</v>
      </c>
      <c r="K2630" t="s">
        <v>70</v>
      </c>
      <c r="L2630" t="s">
        <v>91</v>
      </c>
      <c r="M2630" t="s">
        <v>72</v>
      </c>
      <c r="N2630">
        <v>2.5163999999999999E-2</v>
      </c>
      <c r="O2630">
        <v>20986</v>
      </c>
      <c r="P2630">
        <v>1262</v>
      </c>
      <c r="Q2630">
        <v>8896</v>
      </c>
      <c r="R2630">
        <v>4549</v>
      </c>
      <c r="S2630">
        <v>2</v>
      </c>
      <c r="T2630">
        <v>2</v>
      </c>
      <c r="U2630" t="s">
        <v>123</v>
      </c>
      <c r="V2630">
        <v>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201</v>
      </c>
      <c r="AD2630">
        <v>1588738</v>
      </c>
      <c r="AE2630" t="s">
        <v>65</v>
      </c>
      <c r="AF2630">
        <v>30968.639999999999</v>
      </c>
      <c r="AG2630">
        <v>562500</v>
      </c>
      <c r="AH2630">
        <v>607050</v>
      </c>
      <c r="AJ2630">
        <v>562500</v>
      </c>
      <c r="AK2630" t="s">
        <v>75</v>
      </c>
      <c r="AL2630">
        <v>8</v>
      </c>
      <c r="AM2630" t="s">
        <v>68</v>
      </c>
      <c r="AN2630">
        <v>1</v>
      </c>
      <c r="AR2630" t="s">
        <v>76</v>
      </c>
      <c r="AS2630" t="s">
        <v>77</v>
      </c>
      <c r="AT2630">
        <v>-365</v>
      </c>
      <c r="AU2630" t="s">
        <v>78</v>
      </c>
      <c r="AV2630" t="s">
        <v>79</v>
      </c>
      <c r="AW2630" t="s">
        <v>80</v>
      </c>
      <c r="AX2630" t="s">
        <v>81</v>
      </c>
      <c r="AY2630" t="s">
        <v>76</v>
      </c>
      <c r="AZ2630" t="s">
        <v>82</v>
      </c>
      <c r="BA2630" t="s">
        <v>116</v>
      </c>
      <c r="BB2630" t="s">
        <v>121</v>
      </c>
      <c r="BC2630">
        <v>-1</v>
      </c>
      <c r="BD2630" t="s">
        <v>76</v>
      </c>
      <c r="BE2630">
        <v>24</v>
      </c>
      <c r="BF2630" t="s">
        <v>97</v>
      </c>
      <c r="BG2630" t="s">
        <v>118</v>
      </c>
      <c r="BH2630">
        <v>365243</v>
      </c>
      <c r="BI2630">
        <v>-335</v>
      </c>
      <c r="BJ2630">
        <v>355</v>
      </c>
      <c r="BK2630">
        <v>365243</v>
      </c>
      <c r="BL2630">
        <v>365243</v>
      </c>
      <c r="BM2630">
        <v>1</v>
      </c>
    </row>
    <row r="2631" spans="1:65" x14ac:dyDescent="0.3">
      <c r="A2631">
        <v>122605</v>
      </c>
      <c r="B2631">
        <v>0</v>
      </c>
      <c r="C2631" t="s">
        <v>65</v>
      </c>
      <c r="D2631" t="s">
        <v>88</v>
      </c>
      <c r="E2631" t="s">
        <v>67</v>
      </c>
      <c r="F2631" t="s">
        <v>68</v>
      </c>
      <c r="G2631">
        <v>1</v>
      </c>
      <c r="H2631">
        <v>157500</v>
      </c>
      <c r="I2631">
        <v>314055</v>
      </c>
      <c r="J2631" t="s">
        <v>69</v>
      </c>
      <c r="K2631" t="s">
        <v>70</v>
      </c>
      <c r="L2631" t="s">
        <v>91</v>
      </c>
      <c r="M2631" t="s">
        <v>72</v>
      </c>
      <c r="N2631">
        <v>1.1703E-2</v>
      </c>
      <c r="O2631">
        <v>9708</v>
      </c>
      <c r="P2631">
        <v>2008</v>
      </c>
      <c r="Q2631">
        <v>9708</v>
      </c>
      <c r="R2631">
        <v>1035</v>
      </c>
      <c r="S2631">
        <v>2</v>
      </c>
      <c r="T2631">
        <v>2</v>
      </c>
      <c r="U2631" t="s">
        <v>125</v>
      </c>
      <c r="V2631">
        <v>10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 t="s">
        <v>92</v>
      </c>
      <c r="AD2631">
        <v>1481161</v>
      </c>
      <c r="AE2631" t="s">
        <v>93</v>
      </c>
      <c r="AF2631">
        <v>4359.2849999999999</v>
      </c>
      <c r="AG2631">
        <v>47992.5</v>
      </c>
      <c r="AH2631">
        <v>43191</v>
      </c>
      <c r="AI2631">
        <v>4801.5</v>
      </c>
      <c r="AJ2631">
        <v>47992.5</v>
      </c>
      <c r="AK2631" t="s">
        <v>73</v>
      </c>
      <c r="AL2631">
        <v>17</v>
      </c>
      <c r="AM2631" t="s">
        <v>68</v>
      </c>
      <c r="AN2631">
        <v>1</v>
      </c>
      <c r="AO2631">
        <v>0.10896015000000001</v>
      </c>
      <c r="AR2631" t="s">
        <v>79</v>
      </c>
      <c r="AS2631" t="s">
        <v>77</v>
      </c>
      <c r="AT2631">
        <v>-131</v>
      </c>
      <c r="AU2631" t="s">
        <v>76</v>
      </c>
      <c r="AV2631" t="s">
        <v>79</v>
      </c>
      <c r="AX2631" t="s">
        <v>81</v>
      </c>
      <c r="AY2631" t="s">
        <v>124</v>
      </c>
      <c r="AZ2631" t="s">
        <v>96</v>
      </c>
      <c r="BA2631" t="s">
        <v>76</v>
      </c>
      <c r="BB2631" t="s">
        <v>84</v>
      </c>
      <c r="BC2631">
        <v>138</v>
      </c>
      <c r="BD2631" t="s">
        <v>105</v>
      </c>
      <c r="BE2631">
        <v>12</v>
      </c>
      <c r="BF2631" t="s">
        <v>147</v>
      </c>
      <c r="BG2631" t="s">
        <v>106</v>
      </c>
      <c r="BH2631">
        <v>365243</v>
      </c>
      <c r="BI2631">
        <v>-96</v>
      </c>
      <c r="BJ2631">
        <v>234</v>
      </c>
      <c r="BK2631">
        <v>365243</v>
      </c>
      <c r="BL2631">
        <v>365243</v>
      </c>
      <c r="BM2631">
        <v>0</v>
      </c>
    </row>
    <row r="2632" spans="1:65" x14ac:dyDescent="0.3">
      <c r="A2632">
        <v>122608</v>
      </c>
      <c r="B2632">
        <v>0</v>
      </c>
      <c r="C2632" t="s">
        <v>65</v>
      </c>
      <c r="D2632" t="s">
        <v>66</v>
      </c>
      <c r="E2632" t="s">
        <v>67</v>
      </c>
      <c r="F2632" t="s">
        <v>68</v>
      </c>
      <c r="G2632">
        <v>0</v>
      </c>
      <c r="H2632">
        <v>180000</v>
      </c>
      <c r="I2632">
        <v>542133</v>
      </c>
      <c r="J2632" t="s">
        <v>69</v>
      </c>
      <c r="K2632" t="s">
        <v>70</v>
      </c>
      <c r="L2632" t="s">
        <v>71</v>
      </c>
      <c r="M2632" t="s">
        <v>127</v>
      </c>
      <c r="N2632">
        <v>1.1657000000000001E-2</v>
      </c>
      <c r="O2632">
        <v>8067</v>
      </c>
      <c r="P2632">
        <v>641</v>
      </c>
      <c r="Q2632">
        <v>7586</v>
      </c>
      <c r="R2632">
        <v>668</v>
      </c>
      <c r="S2632">
        <v>1</v>
      </c>
      <c r="T2632">
        <v>1</v>
      </c>
      <c r="U2632" t="s">
        <v>125</v>
      </c>
      <c r="V2632">
        <v>16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 t="s">
        <v>137</v>
      </c>
      <c r="AD2632">
        <v>1189500</v>
      </c>
      <c r="AE2632" t="s">
        <v>93</v>
      </c>
      <c r="AF2632">
        <v>9726.75</v>
      </c>
      <c r="AG2632">
        <v>86751</v>
      </c>
      <c r="AH2632">
        <v>85963.5</v>
      </c>
      <c r="AI2632">
        <v>9000</v>
      </c>
      <c r="AJ2632">
        <v>86751</v>
      </c>
      <c r="AK2632" t="s">
        <v>73</v>
      </c>
      <c r="AL2632">
        <v>17</v>
      </c>
      <c r="AM2632" t="s">
        <v>68</v>
      </c>
      <c r="AN2632">
        <v>1</v>
      </c>
      <c r="AO2632">
        <v>0.10321669</v>
      </c>
      <c r="AR2632" t="s">
        <v>79</v>
      </c>
      <c r="AS2632" t="s">
        <v>77</v>
      </c>
      <c r="AT2632">
        <v>-467</v>
      </c>
      <c r="AU2632" t="s">
        <v>78</v>
      </c>
      <c r="AV2632" t="s">
        <v>79</v>
      </c>
      <c r="AX2632" t="s">
        <v>102</v>
      </c>
      <c r="AY2632" t="s">
        <v>124</v>
      </c>
      <c r="AZ2632" t="s">
        <v>96</v>
      </c>
      <c r="BA2632" t="s">
        <v>76</v>
      </c>
      <c r="BB2632" t="s">
        <v>104</v>
      </c>
      <c r="BC2632">
        <v>35</v>
      </c>
      <c r="BD2632" t="s">
        <v>105</v>
      </c>
      <c r="BE2632">
        <v>12</v>
      </c>
      <c r="BF2632" t="s">
        <v>86</v>
      </c>
      <c r="BG2632" t="s">
        <v>106</v>
      </c>
      <c r="BH2632">
        <v>365243</v>
      </c>
      <c r="BI2632">
        <v>-430</v>
      </c>
      <c r="BJ2632">
        <v>-100</v>
      </c>
      <c r="BK2632">
        <v>-160</v>
      </c>
      <c r="BL2632">
        <v>-156</v>
      </c>
      <c r="BM2632">
        <v>0</v>
      </c>
    </row>
    <row r="2633" spans="1:65" x14ac:dyDescent="0.3">
      <c r="A2633">
        <v>122626</v>
      </c>
      <c r="B2633">
        <v>0</v>
      </c>
      <c r="C2633" t="s">
        <v>65</v>
      </c>
      <c r="D2633" t="s">
        <v>66</v>
      </c>
      <c r="E2633" t="s">
        <v>68</v>
      </c>
      <c r="F2633" t="s">
        <v>68</v>
      </c>
      <c r="G2633">
        <v>0</v>
      </c>
      <c r="H2633">
        <v>360000</v>
      </c>
      <c r="I2633">
        <v>1467612</v>
      </c>
      <c r="J2633" t="s">
        <v>69</v>
      </c>
      <c r="K2633" t="s">
        <v>90</v>
      </c>
      <c r="L2633" t="s">
        <v>119</v>
      </c>
      <c r="M2633" t="s">
        <v>72</v>
      </c>
      <c r="N2633">
        <v>1.0147E-2</v>
      </c>
      <c r="O2633">
        <v>15421</v>
      </c>
      <c r="P2633">
        <v>1358</v>
      </c>
      <c r="Q2633">
        <v>6756</v>
      </c>
      <c r="R2633">
        <v>4007</v>
      </c>
      <c r="S2633">
        <v>2</v>
      </c>
      <c r="T2633">
        <v>2</v>
      </c>
      <c r="U2633" t="s">
        <v>109</v>
      </c>
      <c r="V2633">
        <v>12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0</v>
      </c>
      <c r="AC2633" t="s">
        <v>92</v>
      </c>
      <c r="AD2633">
        <v>1750428</v>
      </c>
      <c r="AE2633" t="s">
        <v>93</v>
      </c>
      <c r="AF2633">
        <v>5316.93</v>
      </c>
      <c r="AG2633">
        <v>57627</v>
      </c>
      <c r="AH2633">
        <v>51862.5</v>
      </c>
      <c r="AI2633">
        <v>5764.5</v>
      </c>
      <c r="AJ2633">
        <v>57627</v>
      </c>
      <c r="AK2633" t="s">
        <v>94</v>
      </c>
      <c r="AL2633">
        <v>12</v>
      </c>
      <c r="AM2633" t="s">
        <v>68</v>
      </c>
      <c r="AN2633">
        <v>1</v>
      </c>
      <c r="AO2633">
        <v>0.108943109</v>
      </c>
      <c r="AR2633" t="s">
        <v>79</v>
      </c>
      <c r="AS2633" t="s">
        <v>77</v>
      </c>
      <c r="AT2633">
        <v>-349</v>
      </c>
      <c r="AU2633" t="s">
        <v>78</v>
      </c>
      <c r="AV2633" t="s">
        <v>79</v>
      </c>
      <c r="AW2633" t="s">
        <v>80</v>
      </c>
      <c r="AX2633" t="s">
        <v>102</v>
      </c>
      <c r="AY2633" t="s">
        <v>199</v>
      </c>
      <c r="AZ2633" t="s">
        <v>96</v>
      </c>
      <c r="BA2633" t="s">
        <v>76</v>
      </c>
      <c r="BB2633" t="s">
        <v>138</v>
      </c>
      <c r="BC2633">
        <v>25</v>
      </c>
      <c r="BD2633" t="s">
        <v>141</v>
      </c>
      <c r="BE2633">
        <v>12</v>
      </c>
      <c r="BF2633" t="s">
        <v>147</v>
      </c>
      <c r="BG2633" t="s">
        <v>158</v>
      </c>
      <c r="BH2633">
        <v>365243</v>
      </c>
      <c r="BI2633">
        <v>-315</v>
      </c>
      <c r="BJ2633">
        <v>15</v>
      </c>
      <c r="BK2633">
        <v>-195</v>
      </c>
      <c r="BL2633">
        <v>-187</v>
      </c>
      <c r="BM2633">
        <v>0</v>
      </c>
    </row>
    <row r="2634" spans="1:65" x14ac:dyDescent="0.3">
      <c r="A2634">
        <v>122645</v>
      </c>
      <c r="B2634">
        <v>0</v>
      </c>
      <c r="C2634" t="s">
        <v>65</v>
      </c>
      <c r="D2634" t="s">
        <v>88</v>
      </c>
      <c r="E2634" t="s">
        <v>67</v>
      </c>
      <c r="F2634" t="s">
        <v>68</v>
      </c>
      <c r="G2634">
        <v>0</v>
      </c>
      <c r="H2634">
        <v>202500</v>
      </c>
      <c r="I2634">
        <v>593010</v>
      </c>
      <c r="J2634" t="s">
        <v>89</v>
      </c>
      <c r="K2634" t="s">
        <v>70</v>
      </c>
      <c r="L2634" t="s">
        <v>91</v>
      </c>
      <c r="M2634" t="s">
        <v>72</v>
      </c>
      <c r="N2634">
        <v>1.6611999999999998E-2</v>
      </c>
      <c r="O2634">
        <v>17443</v>
      </c>
      <c r="P2634">
        <v>818</v>
      </c>
      <c r="Q2634">
        <v>5464</v>
      </c>
      <c r="R2634">
        <v>343</v>
      </c>
      <c r="S2634">
        <v>2</v>
      </c>
      <c r="T2634">
        <v>2</v>
      </c>
      <c r="U2634" t="s">
        <v>125</v>
      </c>
      <c r="V2634">
        <v>13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206</v>
      </c>
      <c r="AD2634">
        <v>1419982</v>
      </c>
      <c r="AE2634" t="s">
        <v>93</v>
      </c>
      <c r="AF2634">
        <v>3529.395</v>
      </c>
      <c r="AG2634">
        <v>17505</v>
      </c>
      <c r="AH2634">
        <v>18544.5</v>
      </c>
      <c r="AI2634">
        <v>0</v>
      </c>
      <c r="AJ2634">
        <v>17505</v>
      </c>
      <c r="AK2634" t="s">
        <v>125</v>
      </c>
      <c r="AL2634">
        <v>16</v>
      </c>
      <c r="AM2634" t="s">
        <v>68</v>
      </c>
      <c r="AN2634">
        <v>1</v>
      </c>
      <c r="AO2634">
        <v>0</v>
      </c>
      <c r="AR2634" t="s">
        <v>79</v>
      </c>
      <c r="AS2634" t="s">
        <v>77</v>
      </c>
      <c r="AT2634">
        <v>-21</v>
      </c>
      <c r="AU2634" t="s">
        <v>76</v>
      </c>
      <c r="AV2634" t="s">
        <v>79</v>
      </c>
      <c r="AW2634" t="s">
        <v>166</v>
      </c>
      <c r="AX2634" t="s">
        <v>81</v>
      </c>
      <c r="AY2634" t="s">
        <v>124</v>
      </c>
      <c r="AZ2634" t="s">
        <v>96</v>
      </c>
      <c r="BA2634" t="s">
        <v>76</v>
      </c>
      <c r="BB2634" t="s">
        <v>84</v>
      </c>
      <c r="BC2634">
        <v>1000</v>
      </c>
      <c r="BD2634" t="s">
        <v>85</v>
      </c>
      <c r="BE2634">
        <v>6</v>
      </c>
      <c r="BF2634" t="s">
        <v>147</v>
      </c>
      <c r="BG2634" t="s">
        <v>151</v>
      </c>
      <c r="BH2634">
        <v>365243</v>
      </c>
      <c r="BI2634">
        <v>365243</v>
      </c>
      <c r="BJ2634">
        <v>159</v>
      </c>
      <c r="BK2634">
        <v>365243</v>
      </c>
      <c r="BL2634">
        <v>365243</v>
      </c>
      <c r="BM2634">
        <v>1</v>
      </c>
    </row>
    <row r="2635" spans="1:65" x14ac:dyDescent="0.3">
      <c r="A2635">
        <v>122647</v>
      </c>
      <c r="B2635">
        <v>0</v>
      </c>
      <c r="C2635" t="s">
        <v>65</v>
      </c>
      <c r="D2635" t="s">
        <v>88</v>
      </c>
      <c r="E2635" t="s">
        <v>67</v>
      </c>
      <c r="F2635" t="s">
        <v>67</v>
      </c>
      <c r="G2635">
        <v>1</v>
      </c>
      <c r="H2635">
        <v>67500</v>
      </c>
      <c r="I2635">
        <v>753840</v>
      </c>
      <c r="J2635" t="s">
        <v>133</v>
      </c>
      <c r="K2635" t="s">
        <v>70</v>
      </c>
      <c r="L2635" t="s">
        <v>91</v>
      </c>
      <c r="M2635" t="s">
        <v>72</v>
      </c>
      <c r="N2635">
        <v>2.2624999999999999E-2</v>
      </c>
      <c r="O2635">
        <v>8412</v>
      </c>
      <c r="P2635">
        <v>1542</v>
      </c>
      <c r="Q2635">
        <v>3249</v>
      </c>
      <c r="R2635">
        <v>876</v>
      </c>
      <c r="S2635">
        <v>2</v>
      </c>
      <c r="T2635">
        <v>2</v>
      </c>
      <c r="U2635" t="s">
        <v>109</v>
      </c>
      <c r="V2635">
        <v>8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 t="s">
        <v>134</v>
      </c>
      <c r="AD2635">
        <v>1398990</v>
      </c>
      <c r="AE2635" t="s">
        <v>93</v>
      </c>
      <c r="AF2635">
        <v>3133.8</v>
      </c>
      <c r="AG2635">
        <v>16195.5</v>
      </c>
      <c r="AH2635">
        <v>16996.5</v>
      </c>
      <c r="AI2635">
        <v>0</v>
      </c>
      <c r="AJ2635">
        <v>16195.5</v>
      </c>
      <c r="AK2635" t="s">
        <v>109</v>
      </c>
      <c r="AL2635">
        <v>11</v>
      </c>
      <c r="AM2635" t="s">
        <v>68</v>
      </c>
      <c r="AN2635">
        <v>1</v>
      </c>
      <c r="AO2635">
        <v>0</v>
      </c>
      <c r="AR2635" t="s">
        <v>79</v>
      </c>
      <c r="AS2635" t="s">
        <v>77</v>
      </c>
      <c r="AT2635">
        <v>-1176</v>
      </c>
      <c r="AU2635" t="s">
        <v>78</v>
      </c>
      <c r="AV2635" t="s">
        <v>79</v>
      </c>
      <c r="AW2635" t="s">
        <v>80</v>
      </c>
      <c r="AX2635" t="s">
        <v>102</v>
      </c>
      <c r="AY2635" t="s">
        <v>103</v>
      </c>
      <c r="AZ2635" t="s">
        <v>96</v>
      </c>
      <c r="BA2635" t="s">
        <v>76</v>
      </c>
      <c r="BB2635" t="s">
        <v>84</v>
      </c>
      <c r="BC2635">
        <v>234</v>
      </c>
      <c r="BD2635" t="s">
        <v>85</v>
      </c>
      <c r="BE2635">
        <v>6</v>
      </c>
      <c r="BF2635" t="s">
        <v>112</v>
      </c>
      <c r="BG2635" t="s">
        <v>151</v>
      </c>
      <c r="BH2635">
        <v>365243</v>
      </c>
      <c r="BI2635">
        <v>-1145</v>
      </c>
      <c r="BJ2635">
        <v>-995</v>
      </c>
      <c r="BK2635">
        <v>-995</v>
      </c>
      <c r="BL2635">
        <v>-992</v>
      </c>
      <c r="BM2635">
        <v>0</v>
      </c>
    </row>
    <row r="2636" spans="1:65" x14ac:dyDescent="0.3">
      <c r="A2636">
        <v>122648</v>
      </c>
      <c r="B2636">
        <v>0</v>
      </c>
      <c r="C2636" t="s">
        <v>65</v>
      </c>
      <c r="D2636" t="s">
        <v>88</v>
      </c>
      <c r="E2636" t="s">
        <v>67</v>
      </c>
      <c r="F2636" t="s">
        <v>68</v>
      </c>
      <c r="G2636">
        <v>0</v>
      </c>
      <c r="H2636">
        <v>180000</v>
      </c>
      <c r="I2636">
        <v>193572</v>
      </c>
      <c r="J2636" t="s">
        <v>89</v>
      </c>
      <c r="K2636" t="s">
        <v>70</v>
      </c>
      <c r="L2636" t="s">
        <v>119</v>
      </c>
      <c r="M2636" t="s">
        <v>72</v>
      </c>
      <c r="N2636">
        <v>4.6219999999999997E-2</v>
      </c>
      <c r="O2636">
        <v>19337</v>
      </c>
      <c r="P2636">
        <v>2516</v>
      </c>
      <c r="Q2636">
        <v>897</v>
      </c>
      <c r="R2636">
        <v>2863</v>
      </c>
      <c r="S2636">
        <v>1</v>
      </c>
      <c r="T2636">
        <v>1</v>
      </c>
      <c r="U2636" t="s">
        <v>73</v>
      </c>
      <c r="V2636">
        <v>15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1</v>
      </c>
      <c r="AC2636" t="s">
        <v>108</v>
      </c>
      <c r="AD2636">
        <v>2788488</v>
      </c>
      <c r="AE2636" t="s">
        <v>65</v>
      </c>
      <c r="AF2636">
        <v>26321.895</v>
      </c>
      <c r="AG2636">
        <v>450000</v>
      </c>
      <c r="AH2636">
        <v>491580</v>
      </c>
      <c r="AJ2636">
        <v>450000</v>
      </c>
      <c r="AK2636" t="s">
        <v>120</v>
      </c>
      <c r="AL2636">
        <v>12</v>
      </c>
      <c r="AM2636" t="s">
        <v>68</v>
      </c>
      <c r="AN2636">
        <v>1</v>
      </c>
      <c r="AR2636" t="s">
        <v>76</v>
      </c>
      <c r="AS2636" t="s">
        <v>77</v>
      </c>
      <c r="AT2636">
        <v>-736</v>
      </c>
      <c r="AU2636" t="s">
        <v>78</v>
      </c>
      <c r="AV2636" t="s">
        <v>79</v>
      </c>
      <c r="AW2636" t="s">
        <v>80</v>
      </c>
      <c r="AX2636" t="s">
        <v>81</v>
      </c>
      <c r="AY2636" t="s">
        <v>76</v>
      </c>
      <c r="AZ2636" t="s">
        <v>82</v>
      </c>
      <c r="BA2636" t="s">
        <v>116</v>
      </c>
      <c r="BB2636" t="s">
        <v>121</v>
      </c>
      <c r="BC2636">
        <v>-1</v>
      </c>
      <c r="BD2636" t="s">
        <v>76</v>
      </c>
      <c r="BE2636">
        <v>24</v>
      </c>
      <c r="BF2636" t="s">
        <v>112</v>
      </c>
      <c r="BG2636" t="s">
        <v>118</v>
      </c>
      <c r="BH2636">
        <v>365243</v>
      </c>
      <c r="BI2636">
        <v>-706</v>
      </c>
      <c r="BJ2636">
        <v>-16</v>
      </c>
      <c r="BK2636">
        <v>-676</v>
      </c>
      <c r="BL2636">
        <v>-667</v>
      </c>
      <c r="BM2636">
        <v>1</v>
      </c>
    </row>
    <row r="2637" spans="1:65" x14ac:dyDescent="0.3">
      <c r="A2637">
        <v>122649</v>
      </c>
      <c r="B2637">
        <v>0</v>
      </c>
      <c r="C2637" t="s">
        <v>65</v>
      </c>
      <c r="D2637" t="s">
        <v>88</v>
      </c>
      <c r="E2637" t="s">
        <v>67</v>
      </c>
      <c r="F2637" t="s">
        <v>68</v>
      </c>
      <c r="G2637">
        <v>0</v>
      </c>
      <c r="H2637">
        <v>315000</v>
      </c>
      <c r="I2637">
        <v>715765.5</v>
      </c>
      <c r="J2637" t="s">
        <v>133</v>
      </c>
      <c r="K2637" t="s">
        <v>70</v>
      </c>
      <c r="L2637" t="s">
        <v>119</v>
      </c>
      <c r="M2637" t="s">
        <v>72</v>
      </c>
      <c r="N2637">
        <v>3.5791999999999997E-2</v>
      </c>
      <c r="O2637">
        <v>17792</v>
      </c>
      <c r="P2637">
        <v>8956</v>
      </c>
      <c r="Q2637">
        <v>6151</v>
      </c>
      <c r="R2637">
        <v>1341</v>
      </c>
      <c r="S2637">
        <v>2</v>
      </c>
      <c r="T2637">
        <v>2</v>
      </c>
      <c r="U2637" t="s">
        <v>120</v>
      </c>
      <c r="V2637">
        <v>16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137</v>
      </c>
      <c r="AD2637">
        <v>2340037</v>
      </c>
      <c r="AE2637" t="s">
        <v>93</v>
      </c>
      <c r="AF2637">
        <v>16423.154999999999</v>
      </c>
      <c r="AG2637">
        <v>175950</v>
      </c>
      <c r="AH2637">
        <v>175950</v>
      </c>
      <c r="AI2637">
        <v>0</v>
      </c>
      <c r="AJ2637">
        <v>175950</v>
      </c>
      <c r="AK2637" t="s">
        <v>94</v>
      </c>
      <c r="AL2637">
        <v>13</v>
      </c>
      <c r="AM2637" t="s">
        <v>68</v>
      </c>
      <c r="AN2637">
        <v>1</v>
      </c>
      <c r="AO2637">
        <v>0</v>
      </c>
      <c r="AR2637" t="s">
        <v>79</v>
      </c>
      <c r="AS2637" t="s">
        <v>77</v>
      </c>
      <c r="AT2637">
        <v>-578</v>
      </c>
      <c r="AU2637" t="s">
        <v>76</v>
      </c>
      <c r="AV2637" t="s">
        <v>79</v>
      </c>
      <c r="AX2637" t="s">
        <v>102</v>
      </c>
      <c r="AY2637" t="s">
        <v>204</v>
      </c>
      <c r="AZ2637" t="s">
        <v>96</v>
      </c>
      <c r="BA2637" t="s">
        <v>76</v>
      </c>
      <c r="BB2637" t="s">
        <v>138</v>
      </c>
      <c r="BC2637">
        <v>350</v>
      </c>
      <c r="BD2637" t="s">
        <v>163</v>
      </c>
      <c r="BE2637">
        <v>12</v>
      </c>
      <c r="BF2637" t="s">
        <v>112</v>
      </c>
      <c r="BG2637" t="s">
        <v>158</v>
      </c>
      <c r="BH2637">
        <v>365243</v>
      </c>
      <c r="BI2637">
        <v>-543</v>
      </c>
      <c r="BJ2637">
        <v>-213</v>
      </c>
      <c r="BK2637">
        <v>-273</v>
      </c>
      <c r="BL2637">
        <v>-269</v>
      </c>
      <c r="BM2637">
        <v>0</v>
      </c>
    </row>
    <row r="2638" spans="1:65" x14ac:dyDescent="0.3">
      <c r="A2638">
        <v>122662</v>
      </c>
      <c r="B2638">
        <v>0</v>
      </c>
      <c r="C2638" t="s">
        <v>65</v>
      </c>
      <c r="D2638" t="s">
        <v>66</v>
      </c>
      <c r="E2638" t="s">
        <v>68</v>
      </c>
      <c r="F2638" t="s">
        <v>67</v>
      </c>
      <c r="G2638">
        <v>0</v>
      </c>
      <c r="H2638">
        <v>76500</v>
      </c>
      <c r="I2638">
        <v>454500</v>
      </c>
      <c r="J2638" t="s">
        <v>69</v>
      </c>
      <c r="K2638" t="s">
        <v>70</v>
      </c>
      <c r="L2638" t="s">
        <v>91</v>
      </c>
      <c r="M2638" t="s">
        <v>127</v>
      </c>
      <c r="N2638">
        <v>1.5221E-2</v>
      </c>
      <c r="O2638">
        <v>20022</v>
      </c>
      <c r="P2638">
        <v>1038</v>
      </c>
      <c r="Q2638">
        <v>2582</v>
      </c>
      <c r="R2638">
        <v>3542</v>
      </c>
      <c r="S2638">
        <v>2</v>
      </c>
      <c r="T2638">
        <v>2</v>
      </c>
      <c r="U2638" t="s">
        <v>73</v>
      </c>
      <c r="V2638">
        <v>11</v>
      </c>
      <c r="W2638">
        <v>0</v>
      </c>
      <c r="X2638">
        <v>0</v>
      </c>
      <c r="Y2638">
        <v>0</v>
      </c>
      <c r="Z2638">
        <v>1</v>
      </c>
      <c r="AA2638">
        <v>1</v>
      </c>
      <c r="AB2638">
        <v>1</v>
      </c>
      <c r="AC2638" t="s">
        <v>173</v>
      </c>
      <c r="AD2638">
        <v>1959293</v>
      </c>
      <c r="AE2638" t="s">
        <v>65</v>
      </c>
      <c r="AF2638">
        <v>10750.905000000001</v>
      </c>
      <c r="AG2638">
        <v>135000</v>
      </c>
      <c r="AH2638">
        <v>152820</v>
      </c>
      <c r="AI2638">
        <v>0</v>
      </c>
      <c r="AJ2638">
        <v>135000</v>
      </c>
      <c r="AK2638" t="s">
        <v>123</v>
      </c>
      <c r="AL2638">
        <v>15</v>
      </c>
      <c r="AM2638" t="s">
        <v>68</v>
      </c>
      <c r="AN2638">
        <v>1</v>
      </c>
      <c r="AO2638">
        <v>0</v>
      </c>
      <c r="AR2638" t="s">
        <v>76</v>
      </c>
      <c r="AS2638" t="s">
        <v>77</v>
      </c>
      <c r="AT2638">
        <v>-2236</v>
      </c>
      <c r="AU2638" t="s">
        <v>78</v>
      </c>
      <c r="AV2638" t="s">
        <v>79</v>
      </c>
      <c r="AW2638" t="s">
        <v>110</v>
      </c>
      <c r="AX2638" t="s">
        <v>102</v>
      </c>
      <c r="AY2638" t="s">
        <v>76</v>
      </c>
      <c r="AZ2638" t="s">
        <v>82</v>
      </c>
      <c r="BA2638" t="s">
        <v>83</v>
      </c>
      <c r="BB2638" t="s">
        <v>121</v>
      </c>
      <c r="BC2638">
        <v>-1</v>
      </c>
      <c r="BD2638" t="s">
        <v>76</v>
      </c>
      <c r="BE2638">
        <v>24</v>
      </c>
      <c r="BF2638" t="s">
        <v>86</v>
      </c>
      <c r="BG2638" t="s">
        <v>87</v>
      </c>
      <c r="BH2638">
        <v>365243</v>
      </c>
      <c r="BI2638">
        <v>-2206</v>
      </c>
      <c r="BJ2638">
        <v>-1516</v>
      </c>
      <c r="BK2638">
        <v>-1786</v>
      </c>
      <c r="BL2638">
        <v>-1782</v>
      </c>
      <c r="BM2638">
        <v>1</v>
      </c>
    </row>
    <row r="2639" spans="1:65" x14ac:dyDescent="0.3">
      <c r="A2639">
        <v>122678</v>
      </c>
      <c r="B2639">
        <v>1</v>
      </c>
      <c r="C2639" t="s">
        <v>65</v>
      </c>
      <c r="D2639" t="s">
        <v>88</v>
      </c>
      <c r="E2639" t="s">
        <v>67</v>
      </c>
      <c r="F2639" t="s">
        <v>67</v>
      </c>
      <c r="G2639">
        <v>0</v>
      </c>
      <c r="H2639">
        <v>90000</v>
      </c>
      <c r="I2639">
        <v>1125000</v>
      </c>
      <c r="J2639" t="s">
        <v>69</v>
      </c>
      <c r="K2639" t="s">
        <v>70</v>
      </c>
      <c r="L2639" t="s">
        <v>91</v>
      </c>
      <c r="M2639" t="s">
        <v>127</v>
      </c>
      <c r="N2639">
        <v>1.8849999999999999E-2</v>
      </c>
      <c r="O2639">
        <v>10442</v>
      </c>
      <c r="P2639">
        <v>284</v>
      </c>
      <c r="Q2639">
        <v>561</v>
      </c>
      <c r="R2639">
        <v>392</v>
      </c>
      <c r="S2639">
        <v>2</v>
      </c>
      <c r="T2639">
        <v>2</v>
      </c>
      <c r="U2639" t="s">
        <v>120</v>
      </c>
      <c r="V2639">
        <v>10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92</v>
      </c>
      <c r="AD2639">
        <v>2648926</v>
      </c>
      <c r="AE2639" t="s">
        <v>99</v>
      </c>
      <c r="AF2639">
        <v>2250</v>
      </c>
      <c r="AG2639">
        <v>45000</v>
      </c>
      <c r="AH2639">
        <v>45000</v>
      </c>
      <c r="AJ2639">
        <v>45000</v>
      </c>
      <c r="AK2639" t="s">
        <v>94</v>
      </c>
      <c r="AL2639">
        <v>18</v>
      </c>
      <c r="AM2639" t="s">
        <v>68</v>
      </c>
      <c r="AN2639">
        <v>1</v>
      </c>
      <c r="AR2639" t="s">
        <v>79</v>
      </c>
      <c r="AS2639" t="s">
        <v>77</v>
      </c>
      <c r="AT2639">
        <v>-165</v>
      </c>
      <c r="AU2639" t="s">
        <v>76</v>
      </c>
      <c r="AV2639" t="s">
        <v>79</v>
      </c>
      <c r="AW2639" t="s">
        <v>80</v>
      </c>
      <c r="AX2639" t="s">
        <v>81</v>
      </c>
      <c r="AY2639" t="s">
        <v>76</v>
      </c>
      <c r="AZ2639" t="s">
        <v>131</v>
      </c>
      <c r="BA2639" t="s">
        <v>83</v>
      </c>
      <c r="BB2639" t="s">
        <v>104</v>
      </c>
      <c r="BC2639">
        <v>35</v>
      </c>
      <c r="BD2639" t="s">
        <v>146</v>
      </c>
      <c r="BE2639">
        <v>0</v>
      </c>
      <c r="BF2639" t="s">
        <v>76</v>
      </c>
      <c r="BG2639" t="s">
        <v>132</v>
      </c>
      <c r="BH2639">
        <v>-165</v>
      </c>
      <c r="BI2639">
        <v>365243</v>
      </c>
      <c r="BJ2639">
        <v>365243</v>
      </c>
      <c r="BK2639">
        <v>365243</v>
      </c>
      <c r="BL2639">
        <v>-22</v>
      </c>
      <c r="BM2639">
        <v>0</v>
      </c>
    </row>
    <row r="2640" spans="1:65" x14ac:dyDescent="0.3">
      <c r="A2640">
        <v>122693</v>
      </c>
      <c r="B2640">
        <v>0</v>
      </c>
      <c r="C2640" t="s">
        <v>65</v>
      </c>
      <c r="D2640" t="s">
        <v>66</v>
      </c>
      <c r="E2640" t="s">
        <v>68</v>
      </c>
      <c r="F2640" t="s">
        <v>68</v>
      </c>
      <c r="G2640">
        <v>0</v>
      </c>
      <c r="H2640">
        <v>202500</v>
      </c>
      <c r="I2640">
        <v>585000</v>
      </c>
      <c r="J2640" t="s">
        <v>69</v>
      </c>
      <c r="K2640" t="s">
        <v>70</v>
      </c>
      <c r="L2640" t="s">
        <v>71</v>
      </c>
      <c r="M2640" t="s">
        <v>72</v>
      </c>
      <c r="N2640">
        <v>1.452E-2</v>
      </c>
      <c r="O2640">
        <v>10955</v>
      </c>
      <c r="P2640">
        <v>2239</v>
      </c>
      <c r="Q2640">
        <v>4962</v>
      </c>
      <c r="R2640">
        <v>3621</v>
      </c>
      <c r="S2640">
        <v>2</v>
      </c>
      <c r="T2640">
        <v>2</v>
      </c>
      <c r="U2640" t="s">
        <v>109</v>
      </c>
      <c r="V2640">
        <v>14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t="s">
        <v>137</v>
      </c>
      <c r="AD2640">
        <v>1280859</v>
      </c>
      <c r="AE2640" t="s">
        <v>93</v>
      </c>
      <c r="AF2640">
        <v>6571.9350000000004</v>
      </c>
      <c r="AG2640">
        <v>49455</v>
      </c>
      <c r="AH2640">
        <v>48181.5</v>
      </c>
      <c r="AI2640">
        <v>4945.5</v>
      </c>
      <c r="AJ2640">
        <v>49455</v>
      </c>
      <c r="AK2640" t="s">
        <v>120</v>
      </c>
      <c r="AL2640">
        <v>13</v>
      </c>
      <c r="AM2640" t="s">
        <v>68</v>
      </c>
      <c r="AN2640">
        <v>1</v>
      </c>
      <c r="AO2640">
        <v>0.101381578</v>
      </c>
      <c r="AR2640" t="s">
        <v>79</v>
      </c>
      <c r="AS2640" t="s">
        <v>77</v>
      </c>
      <c r="AT2640">
        <v>-1507</v>
      </c>
      <c r="AU2640" t="s">
        <v>78</v>
      </c>
      <c r="AV2640" t="s">
        <v>79</v>
      </c>
      <c r="AX2640" t="s">
        <v>81</v>
      </c>
      <c r="AY2640" t="s">
        <v>124</v>
      </c>
      <c r="AZ2640" t="s">
        <v>96</v>
      </c>
      <c r="BA2640" t="s">
        <v>76</v>
      </c>
      <c r="BB2640" t="s">
        <v>104</v>
      </c>
      <c r="BC2640">
        <v>32</v>
      </c>
      <c r="BD2640" t="s">
        <v>105</v>
      </c>
      <c r="BE2640">
        <v>10</v>
      </c>
      <c r="BF2640" t="s">
        <v>86</v>
      </c>
      <c r="BG2640" t="s">
        <v>106</v>
      </c>
      <c r="BH2640">
        <v>365243</v>
      </c>
      <c r="BI2640">
        <v>-1461</v>
      </c>
      <c r="BJ2640">
        <v>-1191</v>
      </c>
      <c r="BK2640">
        <v>-1221</v>
      </c>
      <c r="BL2640">
        <v>-1216</v>
      </c>
      <c r="BM2640">
        <v>0</v>
      </c>
    </row>
    <row r="2641" spans="1:65" x14ac:dyDescent="0.3">
      <c r="A2641">
        <v>122728</v>
      </c>
      <c r="B2641">
        <v>0</v>
      </c>
      <c r="C2641" t="s">
        <v>65</v>
      </c>
      <c r="D2641" t="s">
        <v>88</v>
      </c>
      <c r="E2641" t="s">
        <v>67</v>
      </c>
      <c r="F2641" t="s">
        <v>68</v>
      </c>
      <c r="G2641">
        <v>0</v>
      </c>
      <c r="H2641">
        <v>157500</v>
      </c>
      <c r="I2641">
        <v>1288350</v>
      </c>
      <c r="J2641" t="s">
        <v>89</v>
      </c>
      <c r="K2641" t="s">
        <v>70</v>
      </c>
      <c r="L2641" t="s">
        <v>91</v>
      </c>
      <c r="M2641" t="s">
        <v>72</v>
      </c>
      <c r="N2641">
        <v>1.4463999999999999E-2</v>
      </c>
      <c r="O2641">
        <v>22483</v>
      </c>
      <c r="P2641">
        <v>5241</v>
      </c>
      <c r="Q2641">
        <v>4305</v>
      </c>
      <c r="R2641">
        <v>4774</v>
      </c>
      <c r="S2641">
        <v>2</v>
      </c>
      <c r="T2641">
        <v>2</v>
      </c>
      <c r="U2641" t="s">
        <v>73</v>
      </c>
      <c r="V2641">
        <v>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t="s">
        <v>92</v>
      </c>
      <c r="AD2641">
        <v>2402509</v>
      </c>
      <c r="AE2641" t="s">
        <v>65</v>
      </c>
      <c r="AF2641">
        <v>38950.92</v>
      </c>
      <c r="AG2641">
        <v>1039500</v>
      </c>
      <c r="AH2641">
        <v>1327648.5</v>
      </c>
      <c r="AJ2641">
        <v>1039500</v>
      </c>
      <c r="AK2641" t="s">
        <v>73</v>
      </c>
      <c r="AL2641">
        <v>5</v>
      </c>
      <c r="AM2641" t="s">
        <v>68</v>
      </c>
      <c r="AN2641">
        <v>1</v>
      </c>
      <c r="AR2641" t="s">
        <v>76</v>
      </c>
      <c r="AS2641" t="s">
        <v>114</v>
      </c>
      <c r="AT2641">
        <v>-14</v>
      </c>
      <c r="AU2641" t="s">
        <v>78</v>
      </c>
      <c r="AV2641" t="s">
        <v>115</v>
      </c>
      <c r="AW2641" t="s">
        <v>171</v>
      </c>
      <c r="AX2641" t="s">
        <v>81</v>
      </c>
      <c r="AY2641" t="s">
        <v>76</v>
      </c>
      <c r="AZ2641" t="s">
        <v>82</v>
      </c>
      <c r="BA2641" t="s">
        <v>116</v>
      </c>
      <c r="BB2641" t="s">
        <v>121</v>
      </c>
      <c r="BC2641">
        <v>-1</v>
      </c>
      <c r="BD2641" t="s">
        <v>76</v>
      </c>
      <c r="BE2641">
        <v>60</v>
      </c>
      <c r="BF2641" t="s">
        <v>112</v>
      </c>
      <c r="BG2641" t="s">
        <v>118</v>
      </c>
    </row>
    <row r="2642" spans="1:65" x14ac:dyDescent="0.3">
      <c r="A2642">
        <v>122734</v>
      </c>
      <c r="B2642">
        <v>0</v>
      </c>
      <c r="C2642" t="s">
        <v>65</v>
      </c>
      <c r="D2642" t="s">
        <v>66</v>
      </c>
      <c r="E2642" t="s">
        <v>67</v>
      </c>
      <c r="F2642" t="s">
        <v>67</v>
      </c>
      <c r="G2642">
        <v>0</v>
      </c>
      <c r="H2642">
        <v>202500</v>
      </c>
      <c r="I2642">
        <v>328500</v>
      </c>
      <c r="J2642" t="s">
        <v>69</v>
      </c>
      <c r="K2642" t="s">
        <v>70</v>
      </c>
      <c r="L2642" t="s">
        <v>91</v>
      </c>
      <c r="M2642" t="s">
        <v>72</v>
      </c>
      <c r="N2642">
        <v>3.5791999999999997E-2</v>
      </c>
      <c r="O2642">
        <v>13331</v>
      </c>
      <c r="P2642">
        <v>1208</v>
      </c>
      <c r="Q2642">
        <v>1429</v>
      </c>
      <c r="R2642">
        <v>3134</v>
      </c>
      <c r="S2642">
        <v>2</v>
      </c>
      <c r="T2642">
        <v>2</v>
      </c>
      <c r="U2642" t="s">
        <v>73</v>
      </c>
      <c r="V2642">
        <v>10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 t="s">
        <v>108</v>
      </c>
      <c r="AD2642">
        <v>1983828</v>
      </c>
      <c r="AE2642" t="s">
        <v>99</v>
      </c>
      <c r="AF2642">
        <v>9000</v>
      </c>
      <c r="AG2642">
        <v>180000</v>
      </c>
      <c r="AH2642">
        <v>180000</v>
      </c>
      <c r="AJ2642">
        <v>180000</v>
      </c>
      <c r="AK2642" t="s">
        <v>94</v>
      </c>
      <c r="AL2642">
        <v>11</v>
      </c>
      <c r="AM2642" t="s">
        <v>68</v>
      </c>
      <c r="AN2642">
        <v>1</v>
      </c>
      <c r="AR2642" t="s">
        <v>79</v>
      </c>
      <c r="AS2642" t="s">
        <v>77</v>
      </c>
      <c r="AT2642">
        <v>-320</v>
      </c>
      <c r="AU2642" t="s">
        <v>76</v>
      </c>
      <c r="AV2642" t="s">
        <v>79</v>
      </c>
      <c r="AW2642" t="s">
        <v>101</v>
      </c>
      <c r="AX2642" t="s">
        <v>81</v>
      </c>
      <c r="AY2642" t="s">
        <v>76</v>
      </c>
      <c r="AZ2642" t="s">
        <v>131</v>
      </c>
      <c r="BA2642" t="s">
        <v>116</v>
      </c>
      <c r="BB2642" t="s">
        <v>121</v>
      </c>
      <c r="BC2642">
        <v>-1</v>
      </c>
      <c r="BD2642" t="s">
        <v>76</v>
      </c>
      <c r="BE2642">
        <v>0</v>
      </c>
      <c r="BF2642" t="s">
        <v>76</v>
      </c>
      <c r="BG2642" t="s">
        <v>160</v>
      </c>
      <c r="BH2642">
        <v>-314</v>
      </c>
      <c r="BI2642">
        <v>-273</v>
      </c>
      <c r="BJ2642">
        <v>365243</v>
      </c>
      <c r="BK2642">
        <v>365243</v>
      </c>
      <c r="BL2642">
        <v>365243</v>
      </c>
      <c r="BM2642">
        <v>0</v>
      </c>
    </row>
    <row r="2643" spans="1:65" x14ac:dyDescent="0.3">
      <c r="A2643">
        <v>122737</v>
      </c>
      <c r="B2643">
        <v>0</v>
      </c>
      <c r="C2643" t="s">
        <v>65</v>
      </c>
      <c r="D2643" t="s">
        <v>66</v>
      </c>
      <c r="E2643" t="s">
        <v>68</v>
      </c>
      <c r="F2643" t="s">
        <v>68</v>
      </c>
      <c r="G2643">
        <v>0</v>
      </c>
      <c r="H2643">
        <v>270000</v>
      </c>
      <c r="I2643">
        <v>484861.5</v>
      </c>
      <c r="J2643" t="s">
        <v>69</v>
      </c>
      <c r="K2643" t="s">
        <v>70</v>
      </c>
      <c r="L2643" t="s">
        <v>91</v>
      </c>
      <c r="M2643" t="s">
        <v>72</v>
      </c>
      <c r="N2643">
        <v>2.134E-3</v>
      </c>
      <c r="O2643">
        <v>10597</v>
      </c>
      <c r="P2643">
        <v>1188</v>
      </c>
      <c r="Q2643">
        <v>812</v>
      </c>
      <c r="R2643">
        <v>3144</v>
      </c>
      <c r="S2643">
        <v>3</v>
      </c>
      <c r="T2643">
        <v>3</v>
      </c>
      <c r="U2643" t="s">
        <v>109</v>
      </c>
      <c r="V2643">
        <v>10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92</v>
      </c>
      <c r="AD2643">
        <v>2228839</v>
      </c>
      <c r="AE2643" t="s">
        <v>93</v>
      </c>
      <c r="AF2643">
        <v>31941.764999999999</v>
      </c>
      <c r="AG2643">
        <v>185625</v>
      </c>
      <c r="AH2643">
        <v>174231</v>
      </c>
      <c r="AI2643">
        <v>18562.5</v>
      </c>
      <c r="AJ2643">
        <v>185625</v>
      </c>
      <c r="AK2643" t="s">
        <v>120</v>
      </c>
      <c r="AL2643">
        <v>14</v>
      </c>
      <c r="AM2643" t="s">
        <v>68</v>
      </c>
      <c r="AN2643">
        <v>1</v>
      </c>
      <c r="AO2643">
        <v>0.104859604</v>
      </c>
      <c r="AR2643" t="s">
        <v>79</v>
      </c>
      <c r="AS2643" t="s">
        <v>77</v>
      </c>
      <c r="AT2643">
        <v>-471</v>
      </c>
      <c r="AU2643" t="s">
        <v>78</v>
      </c>
      <c r="AV2643" t="s">
        <v>79</v>
      </c>
      <c r="AW2643" t="s">
        <v>80</v>
      </c>
      <c r="AX2643" t="s">
        <v>102</v>
      </c>
      <c r="AY2643" t="s">
        <v>111</v>
      </c>
      <c r="AZ2643" t="s">
        <v>96</v>
      </c>
      <c r="BA2643" t="s">
        <v>76</v>
      </c>
      <c r="BB2643" t="s">
        <v>84</v>
      </c>
      <c r="BC2643">
        <v>200</v>
      </c>
      <c r="BD2643" t="s">
        <v>85</v>
      </c>
      <c r="BE2643">
        <v>6</v>
      </c>
      <c r="BF2643" t="s">
        <v>147</v>
      </c>
      <c r="BG2643" t="s">
        <v>151</v>
      </c>
      <c r="BH2643">
        <v>365243</v>
      </c>
      <c r="BI2643">
        <v>-440</v>
      </c>
      <c r="BJ2643">
        <v>-290</v>
      </c>
      <c r="BK2643">
        <v>-290</v>
      </c>
      <c r="BL2643">
        <v>-285</v>
      </c>
      <c r="BM2643">
        <v>0</v>
      </c>
    </row>
    <row r="2644" spans="1:65" x14ac:dyDescent="0.3">
      <c r="A2644">
        <v>122754</v>
      </c>
      <c r="B2644">
        <v>0</v>
      </c>
      <c r="C2644" t="s">
        <v>65</v>
      </c>
      <c r="D2644" t="s">
        <v>88</v>
      </c>
      <c r="E2644" t="s">
        <v>68</v>
      </c>
      <c r="F2644" t="s">
        <v>68</v>
      </c>
      <c r="G2644">
        <v>0</v>
      </c>
      <c r="H2644">
        <v>247500</v>
      </c>
      <c r="I2644">
        <v>1365651</v>
      </c>
      <c r="J2644" t="s">
        <v>89</v>
      </c>
      <c r="K2644" t="s">
        <v>70</v>
      </c>
      <c r="L2644" t="s">
        <v>91</v>
      </c>
      <c r="M2644" t="s">
        <v>72</v>
      </c>
      <c r="N2644">
        <v>2.461E-2</v>
      </c>
      <c r="O2644">
        <v>16098</v>
      </c>
      <c r="P2644">
        <v>4449</v>
      </c>
      <c r="Q2644">
        <v>7041</v>
      </c>
      <c r="R2644">
        <v>4409</v>
      </c>
      <c r="S2644">
        <v>2</v>
      </c>
      <c r="T2644">
        <v>2</v>
      </c>
      <c r="U2644" t="s">
        <v>73</v>
      </c>
      <c r="V2644">
        <v>16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108</v>
      </c>
      <c r="AD2644">
        <v>2527741</v>
      </c>
      <c r="AE2644" t="s">
        <v>93</v>
      </c>
      <c r="AF2644">
        <v>10790.28</v>
      </c>
      <c r="AG2644">
        <v>63720</v>
      </c>
      <c r="AH2644">
        <v>59485.5</v>
      </c>
      <c r="AI2644">
        <v>12744</v>
      </c>
      <c r="AJ2644">
        <v>63720</v>
      </c>
      <c r="AK2644" t="s">
        <v>94</v>
      </c>
      <c r="AL2644">
        <v>10</v>
      </c>
      <c r="AM2644" t="s">
        <v>68</v>
      </c>
      <c r="AN2644">
        <v>1</v>
      </c>
      <c r="AO2644">
        <v>0.19215659199999999</v>
      </c>
      <c r="AR2644" t="s">
        <v>79</v>
      </c>
      <c r="AS2644" t="s">
        <v>77</v>
      </c>
      <c r="AT2644">
        <v>-1251</v>
      </c>
      <c r="AU2644" t="s">
        <v>78</v>
      </c>
      <c r="AV2644" t="s">
        <v>79</v>
      </c>
      <c r="AW2644" t="s">
        <v>110</v>
      </c>
      <c r="AX2644" t="s">
        <v>102</v>
      </c>
      <c r="AY2644" t="s">
        <v>157</v>
      </c>
      <c r="AZ2644" t="s">
        <v>96</v>
      </c>
      <c r="BA2644" t="s">
        <v>76</v>
      </c>
      <c r="BB2644" t="s">
        <v>138</v>
      </c>
      <c r="BC2644">
        <v>238</v>
      </c>
      <c r="BD2644" t="s">
        <v>157</v>
      </c>
      <c r="BE2644">
        <v>6</v>
      </c>
      <c r="BF2644" t="s">
        <v>112</v>
      </c>
      <c r="BG2644" t="s">
        <v>158</v>
      </c>
      <c r="BH2644">
        <v>365243</v>
      </c>
      <c r="BI2644">
        <v>-1220</v>
      </c>
      <c r="BJ2644">
        <v>-1070</v>
      </c>
      <c r="BK2644">
        <v>-1070</v>
      </c>
      <c r="BL2644">
        <v>-1068</v>
      </c>
      <c r="BM2644">
        <v>0</v>
      </c>
    </row>
    <row r="2645" spans="1:65" x14ac:dyDescent="0.3">
      <c r="A2645">
        <v>122755</v>
      </c>
      <c r="B2645">
        <v>0</v>
      </c>
      <c r="C2645" t="s">
        <v>65</v>
      </c>
      <c r="D2645" t="s">
        <v>88</v>
      </c>
      <c r="E2645" t="s">
        <v>67</v>
      </c>
      <c r="F2645" t="s">
        <v>68</v>
      </c>
      <c r="G2645">
        <v>0</v>
      </c>
      <c r="H2645">
        <v>292500</v>
      </c>
      <c r="I2645">
        <v>1325475</v>
      </c>
      <c r="J2645" t="s">
        <v>113</v>
      </c>
      <c r="K2645" t="s">
        <v>90</v>
      </c>
      <c r="L2645" t="s">
        <v>139</v>
      </c>
      <c r="M2645" t="s">
        <v>72</v>
      </c>
      <c r="N2645">
        <v>3.2561E-2</v>
      </c>
      <c r="O2645">
        <v>20998</v>
      </c>
      <c r="P2645">
        <v>365243</v>
      </c>
      <c r="Q2645">
        <v>3285</v>
      </c>
      <c r="R2645">
        <v>535</v>
      </c>
      <c r="S2645">
        <v>1</v>
      </c>
      <c r="T2645">
        <v>1</v>
      </c>
      <c r="U2645" t="s">
        <v>94</v>
      </c>
      <c r="V2645">
        <v>10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76</v>
      </c>
      <c r="AD2645">
        <v>2367728</v>
      </c>
      <c r="AE2645" t="s">
        <v>99</v>
      </c>
      <c r="AG2645">
        <v>0</v>
      </c>
      <c r="AH2645">
        <v>0</v>
      </c>
      <c r="AK2645" t="s">
        <v>125</v>
      </c>
      <c r="AL2645">
        <v>15</v>
      </c>
      <c r="AM2645" t="s">
        <v>68</v>
      </c>
      <c r="AN2645">
        <v>1</v>
      </c>
      <c r="AR2645" t="s">
        <v>79</v>
      </c>
      <c r="AS2645" t="s">
        <v>129</v>
      </c>
      <c r="AT2645">
        <v>-354</v>
      </c>
      <c r="AU2645" t="s">
        <v>76</v>
      </c>
      <c r="AV2645" t="s">
        <v>79</v>
      </c>
      <c r="AX2645" t="s">
        <v>81</v>
      </c>
      <c r="AY2645" t="s">
        <v>76</v>
      </c>
      <c r="AZ2645" t="s">
        <v>76</v>
      </c>
      <c r="BA2645" t="s">
        <v>76</v>
      </c>
      <c r="BB2645" t="s">
        <v>121</v>
      </c>
      <c r="BC2645">
        <v>-1</v>
      </c>
      <c r="BD2645" t="s">
        <v>76</v>
      </c>
      <c r="BF2645" t="s">
        <v>76</v>
      </c>
      <c r="BG2645" t="s">
        <v>132</v>
      </c>
    </row>
    <row r="2646" spans="1:65" x14ac:dyDescent="0.3">
      <c r="A2646">
        <v>122760</v>
      </c>
      <c r="B2646">
        <v>0</v>
      </c>
      <c r="C2646" t="s">
        <v>65</v>
      </c>
      <c r="D2646" t="s">
        <v>88</v>
      </c>
      <c r="E2646" t="s">
        <v>67</v>
      </c>
      <c r="F2646" t="s">
        <v>68</v>
      </c>
      <c r="G2646">
        <v>0</v>
      </c>
      <c r="H2646">
        <v>58500</v>
      </c>
      <c r="I2646">
        <v>127350</v>
      </c>
      <c r="J2646" t="s">
        <v>113</v>
      </c>
      <c r="K2646" t="s">
        <v>70</v>
      </c>
      <c r="L2646" t="s">
        <v>139</v>
      </c>
      <c r="M2646" t="s">
        <v>72</v>
      </c>
      <c r="N2646">
        <v>2.461E-2</v>
      </c>
      <c r="O2646">
        <v>23943</v>
      </c>
      <c r="P2646">
        <v>365243</v>
      </c>
      <c r="Q2646">
        <v>11368</v>
      </c>
      <c r="R2646">
        <v>4351</v>
      </c>
      <c r="S2646">
        <v>2</v>
      </c>
      <c r="T2646">
        <v>2</v>
      </c>
      <c r="U2646" t="s">
        <v>125</v>
      </c>
      <c r="V2646">
        <v>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t="s">
        <v>76</v>
      </c>
      <c r="AD2646">
        <v>2305445</v>
      </c>
      <c r="AE2646" t="s">
        <v>93</v>
      </c>
      <c r="AF2646">
        <v>9517.5</v>
      </c>
      <c r="AG2646">
        <v>105750</v>
      </c>
      <c r="AH2646">
        <v>95175</v>
      </c>
      <c r="AI2646">
        <v>10575</v>
      </c>
      <c r="AJ2646">
        <v>105750</v>
      </c>
      <c r="AK2646" t="s">
        <v>73</v>
      </c>
      <c r="AL2646">
        <v>8</v>
      </c>
      <c r="AM2646" t="s">
        <v>68</v>
      </c>
      <c r="AN2646">
        <v>1</v>
      </c>
      <c r="AO2646">
        <v>0.108909091</v>
      </c>
      <c r="AR2646" t="s">
        <v>79</v>
      </c>
      <c r="AS2646" t="s">
        <v>77</v>
      </c>
      <c r="AT2646">
        <v>-1027</v>
      </c>
      <c r="AU2646" t="s">
        <v>78</v>
      </c>
      <c r="AV2646" t="s">
        <v>79</v>
      </c>
      <c r="AW2646" t="s">
        <v>80</v>
      </c>
      <c r="AX2646" t="s">
        <v>81</v>
      </c>
      <c r="AY2646" t="s">
        <v>103</v>
      </c>
      <c r="AZ2646" t="s">
        <v>96</v>
      </c>
      <c r="BA2646" t="s">
        <v>76</v>
      </c>
      <c r="BB2646" t="s">
        <v>138</v>
      </c>
      <c r="BC2646">
        <v>229</v>
      </c>
      <c r="BD2646" t="s">
        <v>85</v>
      </c>
      <c r="BE2646">
        <v>12</v>
      </c>
      <c r="BF2646" t="s">
        <v>147</v>
      </c>
      <c r="BG2646" t="s">
        <v>151</v>
      </c>
      <c r="BH2646">
        <v>365243</v>
      </c>
      <c r="BI2646">
        <v>-975</v>
      </c>
      <c r="BJ2646">
        <v>-645</v>
      </c>
      <c r="BK2646">
        <v>-855</v>
      </c>
      <c r="BL2646">
        <v>-849</v>
      </c>
      <c r="BM2646">
        <v>0</v>
      </c>
    </row>
    <row r="2647" spans="1:65" x14ac:dyDescent="0.3">
      <c r="A2647">
        <v>122763</v>
      </c>
      <c r="B2647">
        <v>0</v>
      </c>
      <c r="C2647" t="s">
        <v>65</v>
      </c>
      <c r="D2647" t="s">
        <v>66</v>
      </c>
      <c r="E2647" t="s">
        <v>67</v>
      </c>
      <c r="F2647" t="s">
        <v>68</v>
      </c>
      <c r="G2647">
        <v>0</v>
      </c>
      <c r="H2647">
        <v>202500</v>
      </c>
      <c r="I2647">
        <v>521280</v>
      </c>
      <c r="J2647" t="s">
        <v>69</v>
      </c>
      <c r="K2647" t="s">
        <v>70</v>
      </c>
      <c r="L2647" t="s">
        <v>71</v>
      </c>
      <c r="M2647" t="s">
        <v>127</v>
      </c>
      <c r="N2647">
        <v>1.9101E-2</v>
      </c>
      <c r="O2647">
        <v>14120</v>
      </c>
      <c r="P2647">
        <v>977</v>
      </c>
      <c r="Q2647">
        <v>1387</v>
      </c>
      <c r="R2647">
        <v>15</v>
      </c>
      <c r="S2647">
        <v>2</v>
      </c>
      <c r="T2647">
        <v>2</v>
      </c>
      <c r="U2647" t="s">
        <v>73</v>
      </c>
      <c r="V2647">
        <v>16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 t="s">
        <v>92</v>
      </c>
      <c r="AD2647">
        <v>2745053</v>
      </c>
      <c r="AE2647" t="s">
        <v>99</v>
      </c>
      <c r="AF2647">
        <v>2250</v>
      </c>
      <c r="AG2647">
        <v>45000</v>
      </c>
      <c r="AH2647">
        <v>45000</v>
      </c>
      <c r="AJ2647">
        <v>45000</v>
      </c>
      <c r="AK2647" t="s">
        <v>120</v>
      </c>
      <c r="AL2647">
        <v>13</v>
      </c>
      <c r="AM2647" t="s">
        <v>68</v>
      </c>
      <c r="AN2647">
        <v>1</v>
      </c>
      <c r="AR2647" t="s">
        <v>79</v>
      </c>
      <c r="AS2647" t="s">
        <v>77</v>
      </c>
      <c r="AT2647">
        <v>-351</v>
      </c>
      <c r="AU2647" t="s">
        <v>76</v>
      </c>
      <c r="AV2647" t="s">
        <v>79</v>
      </c>
      <c r="AW2647" t="s">
        <v>101</v>
      </c>
      <c r="AX2647" t="s">
        <v>81</v>
      </c>
      <c r="AY2647" t="s">
        <v>76</v>
      </c>
      <c r="AZ2647" t="s">
        <v>131</v>
      </c>
      <c r="BA2647" t="s">
        <v>83</v>
      </c>
      <c r="BB2647" t="s">
        <v>84</v>
      </c>
      <c r="BC2647">
        <v>130</v>
      </c>
      <c r="BD2647" t="s">
        <v>85</v>
      </c>
      <c r="BE2647">
        <v>0</v>
      </c>
      <c r="BF2647" t="s">
        <v>76</v>
      </c>
      <c r="BG2647" t="s">
        <v>132</v>
      </c>
      <c r="BH2647">
        <v>-349</v>
      </c>
      <c r="BI2647">
        <v>-304</v>
      </c>
      <c r="BJ2647">
        <v>365243</v>
      </c>
      <c r="BK2647">
        <v>365243</v>
      </c>
      <c r="BL2647">
        <v>365243</v>
      </c>
      <c r="BM2647">
        <v>0</v>
      </c>
    </row>
    <row r="2648" spans="1:65" x14ac:dyDescent="0.3">
      <c r="A2648">
        <v>122780</v>
      </c>
      <c r="B2648">
        <v>0</v>
      </c>
      <c r="C2648" t="s">
        <v>65</v>
      </c>
      <c r="D2648" t="s">
        <v>88</v>
      </c>
      <c r="E2648" t="s">
        <v>68</v>
      </c>
      <c r="F2648" t="s">
        <v>68</v>
      </c>
      <c r="G2648">
        <v>1</v>
      </c>
      <c r="H2648">
        <v>180000</v>
      </c>
      <c r="I2648">
        <v>508495.5</v>
      </c>
      <c r="J2648" t="s">
        <v>89</v>
      </c>
      <c r="K2648" t="s">
        <v>90</v>
      </c>
      <c r="L2648" t="s">
        <v>140</v>
      </c>
      <c r="M2648" t="s">
        <v>127</v>
      </c>
      <c r="N2648">
        <v>3.5791999999999997E-2</v>
      </c>
      <c r="O2648">
        <v>12256</v>
      </c>
      <c r="P2648">
        <v>2016</v>
      </c>
      <c r="Q2648">
        <v>2210</v>
      </c>
      <c r="R2648">
        <v>2809</v>
      </c>
      <c r="S2648">
        <v>2</v>
      </c>
      <c r="T2648">
        <v>2</v>
      </c>
      <c r="U2648" t="s">
        <v>123</v>
      </c>
      <c r="V2648">
        <v>18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 t="s">
        <v>92</v>
      </c>
      <c r="AD2648">
        <v>2840102</v>
      </c>
      <c r="AE2648" t="s">
        <v>99</v>
      </c>
      <c r="AF2648">
        <v>20250</v>
      </c>
      <c r="AG2648">
        <v>405000</v>
      </c>
      <c r="AH2648">
        <v>405000</v>
      </c>
      <c r="AJ2648">
        <v>405000</v>
      </c>
      <c r="AK2648" t="s">
        <v>94</v>
      </c>
      <c r="AL2648">
        <v>16</v>
      </c>
      <c r="AM2648" t="s">
        <v>68</v>
      </c>
      <c r="AN2648">
        <v>1</v>
      </c>
      <c r="AR2648" t="s">
        <v>79</v>
      </c>
      <c r="AS2648" t="s">
        <v>114</v>
      </c>
      <c r="AT2648">
        <v>-163</v>
      </c>
      <c r="AU2648" t="s">
        <v>76</v>
      </c>
      <c r="AV2648" t="s">
        <v>115</v>
      </c>
      <c r="AW2648" t="s">
        <v>80</v>
      </c>
      <c r="AX2648" t="s">
        <v>81</v>
      </c>
      <c r="AY2648" t="s">
        <v>76</v>
      </c>
      <c r="AZ2648" t="s">
        <v>131</v>
      </c>
      <c r="BA2648" t="s">
        <v>116</v>
      </c>
      <c r="BB2648" t="s">
        <v>121</v>
      </c>
      <c r="BC2648">
        <v>-1</v>
      </c>
      <c r="BD2648" t="s">
        <v>76</v>
      </c>
      <c r="BE2648">
        <v>0</v>
      </c>
      <c r="BF2648" t="s">
        <v>76</v>
      </c>
      <c r="BG2648" t="s">
        <v>160</v>
      </c>
    </row>
    <row r="2649" spans="1:65" x14ac:dyDescent="0.3">
      <c r="A2649">
        <v>122784</v>
      </c>
      <c r="B2649">
        <v>0</v>
      </c>
      <c r="C2649" t="s">
        <v>65</v>
      </c>
      <c r="D2649" t="s">
        <v>66</v>
      </c>
      <c r="E2649" t="s">
        <v>67</v>
      </c>
      <c r="F2649" t="s">
        <v>67</v>
      </c>
      <c r="G2649">
        <v>0</v>
      </c>
      <c r="H2649">
        <v>81000</v>
      </c>
      <c r="I2649">
        <v>454500</v>
      </c>
      <c r="J2649" t="s">
        <v>133</v>
      </c>
      <c r="K2649" t="s">
        <v>90</v>
      </c>
      <c r="L2649" t="s">
        <v>71</v>
      </c>
      <c r="M2649" t="s">
        <v>127</v>
      </c>
      <c r="N2649">
        <v>7.2508000000000003E-2</v>
      </c>
      <c r="O2649">
        <v>10908</v>
      </c>
      <c r="P2649">
        <v>2893</v>
      </c>
      <c r="Q2649">
        <v>3340</v>
      </c>
      <c r="R2649">
        <v>3537</v>
      </c>
      <c r="S2649">
        <v>1</v>
      </c>
      <c r="T2649">
        <v>1</v>
      </c>
      <c r="U2649" t="s">
        <v>109</v>
      </c>
      <c r="V2649">
        <v>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t="s">
        <v>189</v>
      </c>
      <c r="AD2649">
        <v>2394449</v>
      </c>
      <c r="AE2649" t="s">
        <v>65</v>
      </c>
      <c r="AF2649">
        <v>20852.865000000002</v>
      </c>
      <c r="AG2649">
        <v>247500</v>
      </c>
      <c r="AH2649">
        <v>267592.5</v>
      </c>
      <c r="AJ2649">
        <v>247500</v>
      </c>
      <c r="AK2649" t="s">
        <v>94</v>
      </c>
      <c r="AL2649">
        <v>19</v>
      </c>
      <c r="AM2649" t="s">
        <v>68</v>
      </c>
      <c r="AN2649">
        <v>1</v>
      </c>
      <c r="AR2649" t="s">
        <v>76</v>
      </c>
      <c r="AS2649" t="s">
        <v>77</v>
      </c>
      <c r="AT2649">
        <v>-1407</v>
      </c>
      <c r="AU2649" t="s">
        <v>78</v>
      </c>
      <c r="AV2649" t="s">
        <v>79</v>
      </c>
      <c r="AW2649" t="s">
        <v>80</v>
      </c>
      <c r="AX2649" t="s">
        <v>81</v>
      </c>
      <c r="AY2649" t="s">
        <v>76</v>
      </c>
      <c r="AZ2649" t="s">
        <v>82</v>
      </c>
      <c r="BA2649" t="s">
        <v>116</v>
      </c>
      <c r="BB2649" t="s">
        <v>121</v>
      </c>
      <c r="BC2649">
        <v>-1</v>
      </c>
      <c r="BD2649" t="s">
        <v>76</v>
      </c>
      <c r="BE2649">
        <v>18</v>
      </c>
      <c r="BF2649" t="s">
        <v>147</v>
      </c>
      <c r="BG2649" t="s">
        <v>154</v>
      </c>
      <c r="BH2649">
        <v>365243</v>
      </c>
      <c r="BI2649">
        <v>-1377</v>
      </c>
      <c r="BJ2649">
        <v>-867</v>
      </c>
      <c r="BK2649">
        <v>-867</v>
      </c>
      <c r="BL2649">
        <v>-853</v>
      </c>
      <c r="BM2649">
        <v>1</v>
      </c>
    </row>
    <row r="2650" spans="1:65" x14ac:dyDescent="0.3">
      <c r="A2650">
        <v>122803</v>
      </c>
      <c r="B2650">
        <v>0</v>
      </c>
      <c r="C2650" t="s">
        <v>65</v>
      </c>
      <c r="D2650" t="s">
        <v>88</v>
      </c>
      <c r="E2650" t="s">
        <v>67</v>
      </c>
      <c r="F2650" t="s">
        <v>67</v>
      </c>
      <c r="G2650">
        <v>0</v>
      </c>
      <c r="H2650">
        <v>270000</v>
      </c>
      <c r="I2650">
        <v>1467612</v>
      </c>
      <c r="J2650" t="s">
        <v>133</v>
      </c>
      <c r="K2650" t="s">
        <v>90</v>
      </c>
      <c r="L2650" t="s">
        <v>91</v>
      </c>
      <c r="M2650" t="s">
        <v>72</v>
      </c>
      <c r="N2650">
        <v>1.1703E-2</v>
      </c>
      <c r="O2650">
        <v>23373</v>
      </c>
      <c r="P2650">
        <v>14619</v>
      </c>
      <c r="Q2650">
        <v>10654</v>
      </c>
      <c r="R2650">
        <v>4550</v>
      </c>
      <c r="S2650">
        <v>2</v>
      </c>
      <c r="T2650">
        <v>2</v>
      </c>
      <c r="U2650" t="s">
        <v>109</v>
      </c>
      <c r="V2650">
        <v>15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143</v>
      </c>
      <c r="AD2650">
        <v>1633685</v>
      </c>
      <c r="AE2650" t="s">
        <v>65</v>
      </c>
      <c r="AG2650">
        <v>0</v>
      </c>
      <c r="AH2650">
        <v>0</v>
      </c>
      <c r="AK2650" t="s">
        <v>125</v>
      </c>
      <c r="AL2650">
        <v>12</v>
      </c>
      <c r="AM2650" t="s">
        <v>68</v>
      </c>
      <c r="AN2650">
        <v>1</v>
      </c>
      <c r="AR2650" t="s">
        <v>76</v>
      </c>
      <c r="AS2650" t="s">
        <v>129</v>
      </c>
      <c r="AT2650">
        <v>-71</v>
      </c>
      <c r="AU2650" t="s">
        <v>76</v>
      </c>
      <c r="AV2650" t="s">
        <v>79</v>
      </c>
      <c r="AX2650" t="s">
        <v>102</v>
      </c>
      <c r="AY2650" t="s">
        <v>76</v>
      </c>
      <c r="AZ2650" t="s">
        <v>76</v>
      </c>
      <c r="BA2650" t="s">
        <v>76</v>
      </c>
      <c r="BB2650" t="s">
        <v>121</v>
      </c>
      <c r="BC2650">
        <v>-1</v>
      </c>
      <c r="BD2650" t="s">
        <v>76</v>
      </c>
      <c r="BF2650" t="s">
        <v>76</v>
      </c>
      <c r="BG2650" t="s">
        <v>82</v>
      </c>
    </row>
    <row r="2651" spans="1:65" x14ac:dyDescent="0.3">
      <c r="A2651">
        <v>122803</v>
      </c>
      <c r="B2651">
        <v>0</v>
      </c>
      <c r="C2651" t="s">
        <v>65</v>
      </c>
      <c r="D2651" t="s">
        <v>88</v>
      </c>
      <c r="E2651" t="s">
        <v>67</v>
      </c>
      <c r="F2651" t="s">
        <v>67</v>
      </c>
      <c r="G2651">
        <v>0</v>
      </c>
      <c r="H2651">
        <v>270000</v>
      </c>
      <c r="I2651">
        <v>1467612</v>
      </c>
      <c r="J2651" t="s">
        <v>133</v>
      </c>
      <c r="K2651" t="s">
        <v>90</v>
      </c>
      <c r="L2651" t="s">
        <v>91</v>
      </c>
      <c r="M2651" t="s">
        <v>72</v>
      </c>
      <c r="N2651">
        <v>1.1703E-2</v>
      </c>
      <c r="O2651">
        <v>23373</v>
      </c>
      <c r="P2651">
        <v>14619</v>
      </c>
      <c r="Q2651">
        <v>10654</v>
      </c>
      <c r="R2651">
        <v>4550</v>
      </c>
      <c r="S2651">
        <v>2</v>
      </c>
      <c r="T2651">
        <v>2</v>
      </c>
      <c r="U2651" t="s">
        <v>109</v>
      </c>
      <c r="V2651">
        <v>15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 t="s">
        <v>143</v>
      </c>
      <c r="AD2651">
        <v>2232398</v>
      </c>
      <c r="AE2651" t="s">
        <v>65</v>
      </c>
      <c r="AF2651">
        <v>122171.80499999999</v>
      </c>
      <c r="AG2651">
        <v>2250000</v>
      </c>
      <c r="AH2651">
        <v>2356920</v>
      </c>
      <c r="AJ2651">
        <v>2250000</v>
      </c>
      <c r="AK2651" t="s">
        <v>125</v>
      </c>
      <c r="AL2651">
        <v>13</v>
      </c>
      <c r="AM2651" t="s">
        <v>68</v>
      </c>
      <c r="AN2651">
        <v>1</v>
      </c>
      <c r="AR2651" t="s">
        <v>214</v>
      </c>
      <c r="AS2651" t="s">
        <v>114</v>
      </c>
      <c r="AT2651">
        <v>-70</v>
      </c>
      <c r="AU2651" t="s">
        <v>78</v>
      </c>
      <c r="AV2651" t="s">
        <v>226</v>
      </c>
      <c r="AW2651" t="s">
        <v>101</v>
      </c>
      <c r="AX2651" t="s">
        <v>102</v>
      </c>
      <c r="AY2651" t="s">
        <v>76</v>
      </c>
      <c r="AZ2651" t="s">
        <v>82</v>
      </c>
      <c r="BA2651" t="s">
        <v>83</v>
      </c>
      <c r="BB2651" t="s">
        <v>121</v>
      </c>
      <c r="BC2651">
        <v>-1</v>
      </c>
      <c r="BD2651" t="s">
        <v>76</v>
      </c>
      <c r="BE2651">
        <v>24</v>
      </c>
      <c r="BF2651" t="s">
        <v>112</v>
      </c>
      <c r="BG2651" t="s">
        <v>150</v>
      </c>
    </row>
    <row r="2652" spans="1:65" x14ac:dyDescent="0.3">
      <c r="A2652">
        <v>122818</v>
      </c>
      <c r="B2652">
        <v>0</v>
      </c>
      <c r="C2652" t="s">
        <v>65</v>
      </c>
      <c r="D2652" t="s">
        <v>88</v>
      </c>
      <c r="E2652" t="s">
        <v>67</v>
      </c>
      <c r="F2652" t="s">
        <v>68</v>
      </c>
      <c r="G2652">
        <v>0</v>
      </c>
      <c r="H2652">
        <v>94500</v>
      </c>
      <c r="I2652">
        <v>298512</v>
      </c>
      <c r="J2652" t="s">
        <v>69</v>
      </c>
      <c r="K2652" t="s">
        <v>70</v>
      </c>
      <c r="L2652" t="s">
        <v>91</v>
      </c>
      <c r="M2652" t="s">
        <v>72</v>
      </c>
      <c r="N2652">
        <v>3.1329000000000003E-2</v>
      </c>
      <c r="O2652">
        <v>16569</v>
      </c>
      <c r="P2652">
        <v>7657</v>
      </c>
      <c r="Q2652">
        <v>3798</v>
      </c>
      <c r="R2652">
        <v>91</v>
      </c>
      <c r="S2652">
        <v>2</v>
      </c>
      <c r="T2652">
        <v>2</v>
      </c>
      <c r="U2652" t="s">
        <v>125</v>
      </c>
      <c r="V2652">
        <v>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143</v>
      </c>
      <c r="AD2652">
        <v>1370996</v>
      </c>
      <c r="AE2652" t="s">
        <v>65</v>
      </c>
      <c r="AG2652">
        <v>0</v>
      </c>
      <c r="AH2652">
        <v>0</v>
      </c>
      <c r="AK2652" t="s">
        <v>123</v>
      </c>
      <c r="AL2652">
        <v>10</v>
      </c>
      <c r="AM2652" t="s">
        <v>68</v>
      </c>
      <c r="AN2652">
        <v>1</v>
      </c>
      <c r="AR2652" t="s">
        <v>76</v>
      </c>
      <c r="AS2652" t="s">
        <v>129</v>
      </c>
      <c r="AT2652">
        <v>-197</v>
      </c>
      <c r="AU2652" t="s">
        <v>76</v>
      </c>
      <c r="AV2652" t="s">
        <v>79</v>
      </c>
      <c r="AX2652" t="s">
        <v>81</v>
      </c>
      <c r="AY2652" t="s">
        <v>76</v>
      </c>
      <c r="AZ2652" t="s">
        <v>76</v>
      </c>
      <c r="BA2652" t="s">
        <v>76</v>
      </c>
      <c r="BB2652" t="s">
        <v>121</v>
      </c>
      <c r="BC2652">
        <v>-1</v>
      </c>
      <c r="BD2652" t="s">
        <v>76</v>
      </c>
      <c r="BF2652" t="s">
        <v>76</v>
      </c>
      <c r="BG2652" t="s">
        <v>82</v>
      </c>
    </row>
    <row r="2653" spans="1:65" x14ac:dyDescent="0.3">
      <c r="A2653">
        <v>122820</v>
      </c>
      <c r="B2653">
        <v>0</v>
      </c>
      <c r="C2653" t="s">
        <v>65</v>
      </c>
      <c r="D2653" t="s">
        <v>88</v>
      </c>
      <c r="E2653" t="s">
        <v>67</v>
      </c>
      <c r="F2653" t="s">
        <v>68</v>
      </c>
      <c r="G2653">
        <v>0</v>
      </c>
      <c r="H2653">
        <v>72000</v>
      </c>
      <c r="I2653">
        <v>89019</v>
      </c>
      <c r="J2653" t="s">
        <v>113</v>
      </c>
      <c r="K2653" t="s">
        <v>70</v>
      </c>
      <c r="L2653" t="s">
        <v>139</v>
      </c>
      <c r="M2653" t="s">
        <v>72</v>
      </c>
      <c r="N2653">
        <v>1.8634000000000001E-2</v>
      </c>
      <c r="O2653">
        <v>23487</v>
      </c>
      <c r="P2653">
        <v>365243</v>
      </c>
      <c r="Q2653">
        <v>9768</v>
      </c>
      <c r="R2653">
        <v>4983</v>
      </c>
      <c r="S2653">
        <v>2</v>
      </c>
      <c r="T2653">
        <v>2</v>
      </c>
      <c r="U2653" t="s">
        <v>123</v>
      </c>
      <c r="V2653">
        <v>13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t="s">
        <v>76</v>
      </c>
      <c r="AD2653">
        <v>2526109</v>
      </c>
      <c r="AE2653" t="s">
        <v>93</v>
      </c>
      <c r="AF2653">
        <v>16234.02</v>
      </c>
      <c r="AG2653">
        <v>140625</v>
      </c>
      <c r="AH2653">
        <v>151762.5</v>
      </c>
      <c r="AI2653">
        <v>0</v>
      </c>
      <c r="AJ2653">
        <v>140625</v>
      </c>
      <c r="AK2653" t="s">
        <v>94</v>
      </c>
      <c r="AL2653">
        <v>11</v>
      </c>
      <c r="AM2653" t="s">
        <v>68</v>
      </c>
      <c r="AN2653">
        <v>1</v>
      </c>
      <c r="AO2653">
        <v>0</v>
      </c>
      <c r="AR2653" t="s">
        <v>79</v>
      </c>
      <c r="AS2653" t="s">
        <v>77</v>
      </c>
      <c r="AT2653">
        <v>-30</v>
      </c>
      <c r="AU2653" t="s">
        <v>78</v>
      </c>
      <c r="AV2653" t="s">
        <v>79</v>
      </c>
      <c r="AW2653" t="s">
        <v>171</v>
      </c>
      <c r="AX2653" t="s">
        <v>161</v>
      </c>
      <c r="AY2653" t="s">
        <v>95</v>
      </c>
      <c r="AZ2653" t="s">
        <v>96</v>
      </c>
      <c r="BA2653" t="s">
        <v>76</v>
      </c>
      <c r="BB2653" t="s">
        <v>138</v>
      </c>
      <c r="BC2653">
        <v>180</v>
      </c>
      <c r="BD2653" t="s">
        <v>85</v>
      </c>
      <c r="BE2653">
        <v>12</v>
      </c>
      <c r="BF2653" t="s">
        <v>147</v>
      </c>
      <c r="BG2653" t="s">
        <v>151</v>
      </c>
      <c r="BH2653">
        <v>365243</v>
      </c>
      <c r="BI2653">
        <v>365243</v>
      </c>
      <c r="BJ2653">
        <v>330</v>
      </c>
      <c r="BK2653">
        <v>365243</v>
      </c>
      <c r="BL2653">
        <v>365243</v>
      </c>
      <c r="BM2653">
        <v>1</v>
      </c>
    </row>
    <row r="2654" spans="1:65" x14ac:dyDescent="0.3">
      <c r="A2654">
        <v>122825</v>
      </c>
      <c r="B2654">
        <v>0</v>
      </c>
      <c r="C2654" t="s">
        <v>65</v>
      </c>
      <c r="D2654" t="s">
        <v>88</v>
      </c>
      <c r="E2654" t="s">
        <v>67</v>
      </c>
      <c r="F2654" t="s">
        <v>67</v>
      </c>
      <c r="G2654">
        <v>2</v>
      </c>
      <c r="H2654">
        <v>67500</v>
      </c>
      <c r="I2654">
        <v>585000</v>
      </c>
      <c r="J2654" t="s">
        <v>69</v>
      </c>
      <c r="K2654" t="s">
        <v>70</v>
      </c>
      <c r="L2654" t="s">
        <v>91</v>
      </c>
      <c r="M2654" t="s">
        <v>169</v>
      </c>
      <c r="N2654">
        <v>3.1329000000000003E-2</v>
      </c>
      <c r="O2654">
        <v>13909</v>
      </c>
      <c r="P2654">
        <v>3268</v>
      </c>
      <c r="Q2654">
        <v>6653</v>
      </c>
      <c r="R2654">
        <v>897</v>
      </c>
      <c r="S2654">
        <v>2</v>
      </c>
      <c r="T2654">
        <v>2</v>
      </c>
      <c r="U2654" t="s">
        <v>109</v>
      </c>
      <c r="V2654">
        <v>12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143</v>
      </c>
      <c r="AD2654">
        <v>2089850</v>
      </c>
      <c r="AE2654" t="s">
        <v>99</v>
      </c>
      <c r="AG2654">
        <v>0</v>
      </c>
      <c r="AH2654">
        <v>0</v>
      </c>
      <c r="AK2654" t="s">
        <v>123</v>
      </c>
      <c r="AL2654">
        <v>14</v>
      </c>
      <c r="AM2654" t="s">
        <v>68</v>
      </c>
      <c r="AN2654">
        <v>1</v>
      </c>
      <c r="AR2654" t="s">
        <v>79</v>
      </c>
      <c r="AS2654" t="s">
        <v>129</v>
      </c>
      <c r="AT2654">
        <v>-263</v>
      </c>
      <c r="AU2654" t="s">
        <v>76</v>
      </c>
      <c r="AV2654" t="s">
        <v>79</v>
      </c>
      <c r="AX2654" t="s">
        <v>81</v>
      </c>
      <c r="AY2654" t="s">
        <v>76</v>
      </c>
      <c r="AZ2654" t="s">
        <v>76</v>
      </c>
      <c r="BA2654" t="s">
        <v>76</v>
      </c>
      <c r="BB2654" t="s">
        <v>121</v>
      </c>
      <c r="BC2654">
        <v>-1</v>
      </c>
      <c r="BD2654" t="s">
        <v>76</v>
      </c>
      <c r="BF2654" t="s">
        <v>76</v>
      </c>
      <c r="BG2654" t="s">
        <v>132</v>
      </c>
    </row>
    <row r="2655" spans="1:65" x14ac:dyDescent="0.3">
      <c r="A2655">
        <v>122858</v>
      </c>
      <c r="B2655">
        <v>0</v>
      </c>
      <c r="C2655" t="s">
        <v>65</v>
      </c>
      <c r="D2655" t="s">
        <v>88</v>
      </c>
      <c r="E2655" t="s">
        <v>67</v>
      </c>
      <c r="F2655" t="s">
        <v>67</v>
      </c>
      <c r="G2655">
        <v>0</v>
      </c>
      <c r="H2655">
        <v>126000</v>
      </c>
      <c r="I2655">
        <v>1042560</v>
      </c>
      <c r="J2655" t="s">
        <v>69</v>
      </c>
      <c r="K2655" t="s">
        <v>70</v>
      </c>
      <c r="L2655" t="s">
        <v>91</v>
      </c>
      <c r="M2655" t="s">
        <v>72</v>
      </c>
      <c r="N2655">
        <v>6.2960000000000004E-3</v>
      </c>
      <c r="O2655">
        <v>19006</v>
      </c>
      <c r="P2655">
        <v>2431</v>
      </c>
      <c r="Q2655">
        <v>4814</v>
      </c>
      <c r="R2655">
        <v>2547</v>
      </c>
      <c r="S2655">
        <v>3</v>
      </c>
      <c r="T2655">
        <v>3</v>
      </c>
      <c r="U2655" t="s">
        <v>123</v>
      </c>
      <c r="V2655">
        <v>14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 t="s">
        <v>135</v>
      </c>
      <c r="AD2655">
        <v>1658450</v>
      </c>
      <c r="AE2655" t="s">
        <v>65</v>
      </c>
      <c r="AF2655">
        <v>44863.875</v>
      </c>
      <c r="AG2655">
        <v>454500</v>
      </c>
      <c r="AH2655">
        <v>472500</v>
      </c>
      <c r="AJ2655">
        <v>454500</v>
      </c>
      <c r="AK2655" t="s">
        <v>125</v>
      </c>
      <c r="AL2655">
        <v>13</v>
      </c>
      <c r="AM2655" t="s">
        <v>68</v>
      </c>
      <c r="AN2655">
        <v>1</v>
      </c>
      <c r="AR2655" t="s">
        <v>76</v>
      </c>
      <c r="AS2655" t="s">
        <v>114</v>
      </c>
      <c r="AT2655">
        <v>-321</v>
      </c>
      <c r="AU2655" t="s">
        <v>78</v>
      </c>
      <c r="AV2655" t="s">
        <v>115</v>
      </c>
      <c r="AW2655" t="s">
        <v>80</v>
      </c>
      <c r="AX2655" t="s">
        <v>81</v>
      </c>
      <c r="AY2655" t="s">
        <v>76</v>
      </c>
      <c r="AZ2655" t="s">
        <v>82</v>
      </c>
      <c r="BA2655" t="s">
        <v>116</v>
      </c>
      <c r="BB2655" t="s">
        <v>121</v>
      </c>
      <c r="BC2655">
        <v>-1</v>
      </c>
      <c r="BD2655" t="s">
        <v>76</v>
      </c>
      <c r="BE2655">
        <v>12</v>
      </c>
      <c r="BF2655" t="s">
        <v>112</v>
      </c>
      <c r="BG2655" t="s">
        <v>150</v>
      </c>
    </row>
    <row r="2656" spans="1:65" x14ac:dyDescent="0.3">
      <c r="A2656">
        <v>122879</v>
      </c>
      <c r="B2656">
        <v>0</v>
      </c>
      <c r="C2656" t="s">
        <v>99</v>
      </c>
      <c r="D2656" t="s">
        <v>88</v>
      </c>
      <c r="E2656" t="s">
        <v>68</v>
      </c>
      <c r="F2656" t="s">
        <v>68</v>
      </c>
      <c r="G2656">
        <v>1</v>
      </c>
      <c r="H2656">
        <v>135000</v>
      </c>
      <c r="I2656">
        <v>405000</v>
      </c>
      <c r="J2656" t="s">
        <v>69</v>
      </c>
      <c r="K2656" t="s">
        <v>90</v>
      </c>
      <c r="L2656" t="s">
        <v>91</v>
      </c>
      <c r="M2656" t="s">
        <v>212</v>
      </c>
      <c r="N2656">
        <v>9.6299999999999997E-3</v>
      </c>
      <c r="O2656">
        <v>13210</v>
      </c>
      <c r="P2656">
        <v>3406</v>
      </c>
      <c r="Q2656">
        <v>5447</v>
      </c>
      <c r="R2656">
        <v>5512</v>
      </c>
      <c r="S2656">
        <v>2</v>
      </c>
      <c r="T2656">
        <v>2</v>
      </c>
      <c r="U2656" t="s">
        <v>73</v>
      </c>
      <c r="V2656">
        <v>17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92</v>
      </c>
      <c r="AD2656">
        <v>2654299</v>
      </c>
      <c r="AE2656" t="s">
        <v>93</v>
      </c>
      <c r="AG2656">
        <v>48690</v>
      </c>
      <c r="AH2656">
        <v>48690</v>
      </c>
      <c r="AI2656">
        <v>0</v>
      </c>
      <c r="AJ2656">
        <v>48690</v>
      </c>
      <c r="AK2656" t="s">
        <v>125</v>
      </c>
      <c r="AL2656">
        <v>18</v>
      </c>
      <c r="AM2656" t="s">
        <v>68</v>
      </c>
      <c r="AN2656">
        <v>1</v>
      </c>
      <c r="AO2656">
        <v>0</v>
      </c>
      <c r="AR2656" t="s">
        <v>79</v>
      </c>
      <c r="AS2656" t="s">
        <v>180</v>
      </c>
      <c r="AT2656">
        <v>-632</v>
      </c>
      <c r="AU2656" t="s">
        <v>78</v>
      </c>
      <c r="AV2656" t="s">
        <v>181</v>
      </c>
      <c r="AX2656" t="s">
        <v>81</v>
      </c>
      <c r="AY2656" t="s">
        <v>124</v>
      </c>
      <c r="AZ2656" t="s">
        <v>76</v>
      </c>
      <c r="BA2656" t="s">
        <v>76</v>
      </c>
      <c r="BB2656" t="s">
        <v>104</v>
      </c>
      <c r="BC2656">
        <v>50</v>
      </c>
      <c r="BD2656" t="s">
        <v>105</v>
      </c>
      <c r="BF2656" t="s">
        <v>76</v>
      </c>
      <c r="BG2656" t="s">
        <v>106</v>
      </c>
    </row>
    <row r="2657" spans="1:65" x14ac:dyDescent="0.3">
      <c r="A2657">
        <v>122882</v>
      </c>
      <c r="B2657">
        <v>0</v>
      </c>
      <c r="C2657" t="s">
        <v>65</v>
      </c>
      <c r="D2657" t="s">
        <v>88</v>
      </c>
      <c r="E2657" t="s">
        <v>67</v>
      </c>
      <c r="F2657" t="s">
        <v>67</v>
      </c>
      <c r="G2657">
        <v>0</v>
      </c>
      <c r="H2657">
        <v>90000</v>
      </c>
      <c r="I2657">
        <v>163201.5</v>
      </c>
      <c r="J2657" t="s">
        <v>113</v>
      </c>
      <c r="K2657" t="s">
        <v>126</v>
      </c>
      <c r="L2657" t="s">
        <v>139</v>
      </c>
      <c r="M2657" t="s">
        <v>72</v>
      </c>
      <c r="N2657">
        <v>5.084E-3</v>
      </c>
      <c r="O2657">
        <v>24966</v>
      </c>
      <c r="P2657">
        <v>365243</v>
      </c>
      <c r="Q2657">
        <v>10788</v>
      </c>
      <c r="R2657">
        <v>3962</v>
      </c>
      <c r="S2657">
        <v>2</v>
      </c>
      <c r="T2657">
        <v>2</v>
      </c>
      <c r="U2657" t="s">
        <v>109</v>
      </c>
      <c r="V2657">
        <v>14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76</v>
      </c>
      <c r="AD2657">
        <v>2078819</v>
      </c>
      <c r="AE2657" t="s">
        <v>65</v>
      </c>
      <c r="AG2657">
        <v>0</v>
      </c>
      <c r="AH2657">
        <v>0</v>
      </c>
      <c r="AK2657" t="s">
        <v>109</v>
      </c>
      <c r="AL2657">
        <v>13</v>
      </c>
      <c r="AM2657" t="s">
        <v>68</v>
      </c>
      <c r="AN2657">
        <v>1</v>
      </c>
      <c r="AR2657" t="s">
        <v>76</v>
      </c>
      <c r="AS2657" t="s">
        <v>129</v>
      </c>
      <c r="AT2657">
        <v>-233</v>
      </c>
      <c r="AU2657" t="s">
        <v>76</v>
      </c>
      <c r="AV2657" t="s">
        <v>79</v>
      </c>
      <c r="AX2657" t="s">
        <v>81</v>
      </c>
      <c r="AY2657" t="s">
        <v>76</v>
      </c>
      <c r="AZ2657" t="s">
        <v>76</v>
      </c>
      <c r="BA2657" t="s">
        <v>76</v>
      </c>
      <c r="BB2657" t="s">
        <v>121</v>
      </c>
      <c r="BC2657">
        <v>-1</v>
      </c>
      <c r="BD2657" t="s">
        <v>76</v>
      </c>
      <c r="BF2657" t="s">
        <v>76</v>
      </c>
      <c r="BG2657" t="s">
        <v>82</v>
      </c>
    </row>
    <row r="2658" spans="1:65" x14ac:dyDescent="0.3">
      <c r="A2658">
        <v>122894</v>
      </c>
      <c r="B2658">
        <v>0</v>
      </c>
      <c r="C2658" t="s">
        <v>65</v>
      </c>
      <c r="D2658" t="s">
        <v>88</v>
      </c>
      <c r="E2658" t="s">
        <v>67</v>
      </c>
      <c r="F2658" t="s">
        <v>68</v>
      </c>
      <c r="G2658">
        <v>0</v>
      </c>
      <c r="H2658">
        <v>202500</v>
      </c>
      <c r="I2658">
        <v>760225.5</v>
      </c>
      <c r="J2658" t="s">
        <v>69</v>
      </c>
      <c r="K2658" t="s">
        <v>70</v>
      </c>
      <c r="L2658" t="s">
        <v>91</v>
      </c>
      <c r="M2658" t="s">
        <v>72</v>
      </c>
      <c r="N2658">
        <v>1.6611999999999998E-2</v>
      </c>
      <c r="O2658">
        <v>15810</v>
      </c>
      <c r="P2658">
        <v>4478</v>
      </c>
      <c r="Q2658">
        <v>9852</v>
      </c>
      <c r="R2658">
        <v>3936</v>
      </c>
      <c r="S2658">
        <v>2</v>
      </c>
      <c r="T2658">
        <v>2</v>
      </c>
      <c r="U2658" t="s">
        <v>73</v>
      </c>
      <c r="V2658">
        <v>12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t="s">
        <v>189</v>
      </c>
      <c r="AD2658">
        <v>2711864</v>
      </c>
      <c r="AE2658" t="s">
        <v>93</v>
      </c>
      <c r="AG2658">
        <v>23580</v>
      </c>
      <c r="AH2658">
        <v>23580</v>
      </c>
      <c r="AI2658">
        <v>0</v>
      </c>
      <c r="AJ2658">
        <v>23580</v>
      </c>
      <c r="AK2658" t="s">
        <v>75</v>
      </c>
      <c r="AL2658">
        <v>16</v>
      </c>
      <c r="AM2658" t="s">
        <v>68</v>
      </c>
      <c r="AN2658">
        <v>1</v>
      </c>
      <c r="AO2658">
        <v>0</v>
      </c>
      <c r="AR2658" t="s">
        <v>79</v>
      </c>
      <c r="AS2658" t="s">
        <v>180</v>
      </c>
      <c r="AT2658">
        <v>-1369</v>
      </c>
      <c r="AU2658" t="s">
        <v>78</v>
      </c>
      <c r="AV2658" t="s">
        <v>181</v>
      </c>
      <c r="AX2658" t="s">
        <v>81</v>
      </c>
      <c r="AY2658" t="s">
        <v>124</v>
      </c>
      <c r="AZ2658" t="s">
        <v>76</v>
      </c>
      <c r="BA2658" t="s">
        <v>76</v>
      </c>
      <c r="BB2658" t="s">
        <v>104</v>
      </c>
      <c r="BC2658">
        <v>30</v>
      </c>
      <c r="BD2658" t="s">
        <v>105</v>
      </c>
      <c r="BF2658" t="s">
        <v>76</v>
      </c>
      <c r="BG2658" t="s">
        <v>106</v>
      </c>
    </row>
    <row r="2659" spans="1:65" x14ac:dyDescent="0.3">
      <c r="A2659">
        <v>122907</v>
      </c>
      <c r="B2659">
        <v>0</v>
      </c>
      <c r="C2659" t="s">
        <v>65</v>
      </c>
      <c r="D2659" t="s">
        <v>88</v>
      </c>
      <c r="E2659" t="s">
        <v>67</v>
      </c>
      <c r="F2659" t="s">
        <v>68</v>
      </c>
      <c r="G2659">
        <v>0</v>
      </c>
      <c r="H2659">
        <v>81000</v>
      </c>
      <c r="I2659">
        <v>668484</v>
      </c>
      <c r="J2659" t="s">
        <v>113</v>
      </c>
      <c r="K2659" t="s">
        <v>70</v>
      </c>
      <c r="L2659" t="s">
        <v>91</v>
      </c>
      <c r="M2659" t="s">
        <v>72</v>
      </c>
      <c r="N2659">
        <v>2.5163999999999999E-2</v>
      </c>
      <c r="O2659">
        <v>21737</v>
      </c>
      <c r="P2659">
        <v>365243</v>
      </c>
      <c r="Q2659">
        <v>3682</v>
      </c>
      <c r="R2659">
        <v>3698</v>
      </c>
      <c r="S2659">
        <v>2</v>
      </c>
      <c r="T2659">
        <v>2</v>
      </c>
      <c r="U2659" t="s">
        <v>120</v>
      </c>
      <c r="V2659">
        <v>8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 t="s">
        <v>76</v>
      </c>
      <c r="AD2659">
        <v>2757226</v>
      </c>
      <c r="AE2659" t="s">
        <v>93</v>
      </c>
      <c r="AF2659">
        <v>2469.375</v>
      </c>
      <c r="AG2659">
        <v>18135</v>
      </c>
      <c r="AH2659">
        <v>19930.5</v>
      </c>
      <c r="AI2659">
        <v>0</v>
      </c>
      <c r="AJ2659">
        <v>18135</v>
      </c>
      <c r="AK2659" t="s">
        <v>73</v>
      </c>
      <c r="AL2659">
        <v>9</v>
      </c>
      <c r="AM2659" t="s">
        <v>68</v>
      </c>
      <c r="AN2659">
        <v>1</v>
      </c>
      <c r="AO2659">
        <v>0</v>
      </c>
      <c r="AR2659" t="s">
        <v>79</v>
      </c>
      <c r="AS2659" t="s">
        <v>114</v>
      </c>
      <c r="AT2659">
        <v>-1525</v>
      </c>
      <c r="AU2659" t="s">
        <v>78</v>
      </c>
      <c r="AV2659" t="s">
        <v>165</v>
      </c>
      <c r="AW2659" t="s">
        <v>171</v>
      </c>
      <c r="AX2659" t="s">
        <v>81</v>
      </c>
      <c r="AY2659" t="s">
        <v>124</v>
      </c>
      <c r="AZ2659" t="s">
        <v>96</v>
      </c>
      <c r="BA2659" t="s">
        <v>76</v>
      </c>
      <c r="BB2659" t="s">
        <v>104</v>
      </c>
      <c r="BC2659">
        <v>45</v>
      </c>
      <c r="BD2659" t="s">
        <v>105</v>
      </c>
      <c r="BE2659">
        <v>12</v>
      </c>
      <c r="BF2659" t="s">
        <v>86</v>
      </c>
      <c r="BG2659" t="s">
        <v>106</v>
      </c>
    </row>
    <row r="2660" spans="1:65" x14ac:dyDescent="0.3">
      <c r="A2660">
        <v>122924</v>
      </c>
      <c r="B2660">
        <v>0</v>
      </c>
      <c r="C2660" t="s">
        <v>65</v>
      </c>
      <c r="D2660" t="s">
        <v>66</v>
      </c>
      <c r="E2660" t="s">
        <v>67</v>
      </c>
      <c r="F2660" t="s">
        <v>67</v>
      </c>
      <c r="G2660">
        <v>0</v>
      </c>
      <c r="H2660">
        <v>112500</v>
      </c>
      <c r="I2660">
        <v>284256</v>
      </c>
      <c r="J2660" t="s">
        <v>69</v>
      </c>
      <c r="K2660" t="s">
        <v>70</v>
      </c>
      <c r="L2660" t="s">
        <v>91</v>
      </c>
      <c r="M2660" t="s">
        <v>72</v>
      </c>
      <c r="N2660">
        <v>7.0200000000000002E-3</v>
      </c>
      <c r="O2660">
        <v>10817</v>
      </c>
      <c r="P2660">
        <v>1070</v>
      </c>
      <c r="Q2660">
        <v>1456</v>
      </c>
      <c r="R2660">
        <v>1973</v>
      </c>
      <c r="S2660">
        <v>2</v>
      </c>
      <c r="T2660">
        <v>2</v>
      </c>
      <c r="U2660" t="s">
        <v>109</v>
      </c>
      <c r="V2660">
        <v>12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1</v>
      </c>
      <c r="AC2660" t="s">
        <v>168</v>
      </c>
      <c r="AD2660">
        <v>2784664</v>
      </c>
      <c r="AE2660" t="s">
        <v>65</v>
      </c>
      <c r="AF2660">
        <v>25289.279999999999</v>
      </c>
      <c r="AG2660">
        <v>216000</v>
      </c>
      <c r="AH2660">
        <v>258250.5</v>
      </c>
      <c r="AJ2660">
        <v>216000</v>
      </c>
      <c r="AK2660" t="s">
        <v>125</v>
      </c>
      <c r="AL2660">
        <v>14</v>
      </c>
      <c r="AM2660" t="s">
        <v>68</v>
      </c>
      <c r="AN2660">
        <v>1</v>
      </c>
      <c r="AR2660" t="s">
        <v>76</v>
      </c>
      <c r="AS2660" t="s">
        <v>77</v>
      </c>
      <c r="AT2660">
        <v>-213</v>
      </c>
      <c r="AU2660" t="s">
        <v>78</v>
      </c>
      <c r="AV2660" t="s">
        <v>79</v>
      </c>
      <c r="AW2660" t="s">
        <v>80</v>
      </c>
      <c r="AX2660" t="s">
        <v>161</v>
      </c>
      <c r="AY2660" t="s">
        <v>76</v>
      </c>
      <c r="AZ2660" t="s">
        <v>82</v>
      </c>
      <c r="BA2660" t="s">
        <v>116</v>
      </c>
      <c r="BB2660" t="s">
        <v>121</v>
      </c>
      <c r="BC2660">
        <v>-1</v>
      </c>
      <c r="BD2660" t="s">
        <v>76</v>
      </c>
      <c r="BE2660">
        <v>12</v>
      </c>
      <c r="BF2660" t="s">
        <v>112</v>
      </c>
      <c r="BG2660" t="s">
        <v>118</v>
      </c>
      <c r="BH2660">
        <v>365243</v>
      </c>
      <c r="BI2660">
        <v>-183</v>
      </c>
      <c r="BJ2660">
        <v>147</v>
      </c>
      <c r="BK2660">
        <v>-123</v>
      </c>
      <c r="BL2660">
        <v>-117</v>
      </c>
      <c r="BM2660">
        <v>1</v>
      </c>
    </row>
    <row r="2661" spans="1:65" x14ac:dyDescent="0.3">
      <c r="A2661">
        <v>122936</v>
      </c>
      <c r="B2661">
        <v>0</v>
      </c>
      <c r="C2661" t="s">
        <v>65</v>
      </c>
      <c r="D2661" t="s">
        <v>88</v>
      </c>
      <c r="E2661" t="s">
        <v>68</v>
      </c>
      <c r="F2661" t="s">
        <v>68</v>
      </c>
      <c r="G2661">
        <v>0</v>
      </c>
      <c r="H2661">
        <v>405000</v>
      </c>
      <c r="I2661">
        <v>1190340</v>
      </c>
      <c r="J2661" t="s">
        <v>89</v>
      </c>
      <c r="K2661" t="s">
        <v>70</v>
      </c>
      <c r="L2661" t="s">
        <v>91</v>
      </c>
      <c r="M2661" t="s">
        <v>72</v>
      </c>
      <c r="N2661">
        <v>7.0200000000000002E-3</v>
      </c>
      <c r="O2661">
        <v>15953</v>
      </c>
      <c r="P2661">
        <v>1805</v>
      </c>
      <c r="Q2661">
        <v>8795</v>
      </c>
      <c r="R2661">
        <v>4017</v>
      </c>
      <c r="S2661">
        <v>2</v>
      </c>
      <c r="T2661">
        <v>2</v>
      </c>
      <c r="U2661" t="s">
        <v>123</v>
      </c>
      <c r="V2661">
        <v>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108</v>
      </c>
      <c r="AD2661">
        <v>2556819</v>
      </c>
      <c r="AE2661" t="s">
        <v>65</v>
      </c>
      <c r="AF2661">
        <v>82532.97</v>
      </c>
      <c r="AG2661">
        <v>1272950.7749999999</v>
      </c>
      <c r="AH2661">
        <v>1346885.7749999999</v>
      </c>
      <c r="AJ2661">
        <v>1272950.7749999999</v>
      </c>
      <c r="AK2661" t="s">
        <v>125</v>
      </c>
      <c r="AL2661">
        <v>10</v>
      </c>
      <c r="AM2661" t="s">
        <v>68</v>
      </c>
      <c r="AN2661">
        <v>1</v>
      </c>
      <c r="AR2661" t="s">
        <v>76</v>
      </c>
      <c r="AS2661" t="s">
        <v>77</v>
      </c>
      <c r="AT2661">
        <v>-489</v>
      </c>
      <c r="AU2661" t="s">
        <v>78</v>
      </c>
      <c r="AV2661" t="s">
        <v>79</v>
      </c>
      <c r="AX2661" t="s">
        <v>81</v>
      </c>
      <c r="AY2661" t="s">
        <v>76</v>
      </c>
      <c r="AZ2661" t="s">
        <v>82</v>
      </c>
      <c r="BA2661" t="s">
        <v>116</v>
      </c>
      <c r="BB2661" t="s">
        <v>121</v>
      </c>
      <c r="BC2661">
        <v>-1</v>
      </c>
      <c r="BD2661" t="s">
        <v>76</v>
      </c>
      <c r="BE2661">
        <v>24</v>
      </c>
      <c r="BF2661" t="s">
        <v>147</v>
      </c>
      <c r="BG2661" t="s">
        <v>196</v>
      </c>
      <c r="BH2661">
        <v>365243</v>
      </c>
      <c r="BI2661">
        <v>-459</v>
      </c>
      <c r="BJ2661">
        <v>231</v>
      </c>
      <c r="BK2661">
        <v>365243</v>
      </c>
      <c r="BL2661">
        <v>365243</v>
      </c>
      <c r="BM2661">
        <v>1</v>
      </c>
    </row>
    <row r="2662" spans="1:65" x14ac:dyDescent="0.3">
      <c r="A2662">
        <v>122948</v>
      </c>
      <c r="B2662">
        <v>0</v>
      </c>
      <c r="C2662" t="s">
        <v>65</v>
      </c>
      <c r="D2662" t="s">
        <v>88</v>
      </c>
      <c r="E2662" t="s">
        <v>68</v>
      </c>
      <c r="F2662" t="s">
        <v>68</v>
      </c>
      <c r="G2662">
        <v>1</v>
      </c>
      <c r="H2662">
        <v>202500</v>
      </c>
      <c r="I2662">
        <v>599778</v>
      </c>
      <c r="J2662" t="s">
        <v>89</v>
      </c>
      <c r="K2662" t="s">
        <v>90</v>
      </c>
      <c r="L2662" t="s">
        <v>91</v>
      </c>
      <c r="M2662" t="s">
        <v>72</v>
      </c>
      <c r="N2662">
        <v>1.8029E-2</v>
      </c>
      <c r="O2662">
        <v>15598</v>
      </c>
      <c r="P2662">
        <v>1659</v>
      </c>
      <c r="Q2662">
        <v>1408</v>
      </c>
      <c r="R2662">
        <v>4963</v>
      </c>
      <c r="S2662">
        <v>3</v>
      </c>
      <c r="T2662">
        <v>3</v>
      </c>
      <c r="U2662" t="s">
        <v>120</v>
      </c>
      <c r="V2662">
        <v>13</v>
      </c>
      <c r="W2662">
        <v>0</v>
      </c>
      <c r="X2662">
        <v>0</v>
      </c>
      <c r="Y2662">
        <v>0</v>
      </c>
      <c r="Z2662">
        <v>1</v>
      </c>
      <c r="AA2662">
        <v>1</v>
      </c>
      <c r="AB2662">
        <v>0</v>
      </c>
      <c r="AC2662" t="s">
        <v>92</v>
      </c>
      <c r="AD2662">
        <v>2113415</v>
      </c>
      <c r="AE2662" t="s">
        <v>93</v>
      </c>
      <c r="AF2662">
        <v>5371.4250000000002</v>
      </c>
      <c r="AG2662">
        <v>44176.5</v>
      </c>
      <c r="AH2662">
        <v>44176.5</v>
      </c>
      <c r="AI2662">
        <v>0</v>
      </c>
      <c r="AJ2662">
        <v>44176.5</v>
      </c>
      <c r="AK2662" t="s">
        <v>109</v>
      </c>
      <c r="AL2662">
        <v>6</v>
      </c>
      <c r="AM2662" t="s">
        <v>68</v>
      </c>
      <c r="AN2662">
        <v>1</v>
      </c>
      <c r="AO2662">
        <v>0</v>
      </c>
      <c r="AR2662" t="s">
        <v>79</v>
      </c>
      <c r="AS2662" t="s">
        <v>77</v>
      </c>
      <c r="AT2662">
        <v>-229</v>
      </c>
      <c r="AU2662" t="s">
        <v>76</v>
      </c>
      <c r="AV2662" t="s">
        <v>79</v>
      </c>
      <c r="AX2662" t="s">
        <v>81</v>
      </c>
      <c r="AY2662" t="s">
        <v>124</v>
      </c>
      <c r="AZ2662" t="s">
        <v>96</v>
      </c>
      <c r="BA2662" t="s">
        <v>76</v>
      </c>
      <c r="BB2662" t="s">
        <v>104</v>
      </c>
      <c r="BC2662">
        <v>24</v>
      </c>
      <c r="BD2662" t="s">
        <v>105</v>
      </c>
      <c r="BE2662">
        <v>12</v>
      </c>
      <c r="BF2662" t="s">
        <v>86</v>
      </c>
      <c r="BG2662" t="s">
        <v>106</v>
      </c>
      <c r="BH2662">
        <v>365243</v>
      </c>
      <c r="BI2662">
        <v>-187</v>
      </c>
      <c r="BJ2662">
        <v>143</v>
      </c>
      <c r="BK2662">
        <v>365243</v>
      </c>
      <c r="BL2662">
        <v>365243</v>
      </c>
      <c r="BM2662">
        <v>0</v>
      </c>
    </row>
    <row r="2663" spans="1:65" x14ac:dyDescent="0.3">
      <c r="A2663">
        <v>122950</v>
      </c>
      <c r="B2663">
        <v>0</v>
      </c>
      <c r="C2663" t="s">
        <v>65</v>
      </c>
      <c r="D2663" t="s">
        <v>66</v>
      </c>
      <c r="E2663" t="s">
        <v>68</v>
      </c>
      <c r="F2663" t="s">
        <v>67</v>
      </c>
      <c r="G2663">
        <v>0</v>
      </c>
      <c r="H2663">
        <v>202500</v>
      </c>
      <c r="I2663">
        <v>450000</v>
      </c>
      <c r="J2663" t="s">
        <v>89</v>
      </c>
      <c r="K2663" t="s">
        <v>90</v>
      </c>
      <c r="L2663" t="s">
        <v>91</v>
      </c>
      <c r="M2663" t="s">
        <v>72</v>
      </c>
      <c r="N2663">
        <v>1.1703E-2</v>
      </c>
      <c r="O2663">
        <v>10089</v>
      </c>
      <c r="P2663">
        <v>255</v>
      </c>
      <c r="Q2663">
        <v>3405</v>
      </c>
      <c r="R2663">
        <v>2762</v>
      </c>
      <c r="S2663">
        <v>2</v>
      </c>
      <c r="T2663">
        <v>2</v>
      </c>
      <c r="U2663" t="s">
        <v>109</v>
      </c>
      <c r="V2663">
        <v>17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t="s">
        <v>92</v>
      </c>
      <c r="AD2663">
        <v>1165893</v>
      </c>
      <c r="AE2663" t="s">
        <v>65</v>
      </c>
      <c r="AF2663">
        <v>17776.755000000001</v>
      </c>
      <c r="AG2663">
        <v>193500</v>
      </c>
      <c r="AH2663">
        <v>212656.5</v>
      </c>
      <c r="AJ2663">
        <v>193500</v>
      </c>
      <c r="AK2663" t="s">
        <v>73</v>
      </c>
      <c r="AL2663">
        <v>14</v>
      </c>
      <c r="AM2663" t="s">
        <v>68</v>
      </c>
      <c r="AN2663">
        <v>1</v>
      </c>
      <c r="AR2663" t="s">
        <v>76</v>
      </c>
      <c r="AS2663" t="s">
        <v>77</v>
      </c>
      <c r="AT2663">
        <v>-687</v>
      </c>
      <c r="AU2663" t="s">
        <v>78</v>
      </c>
      <c r="AV2663" t="s">
        <v>79</v>
      </c>
      <c r="AW2663" t="s">
        <v>80</v>
      </c>
      <c r="AX2663" t="s">
        <v>81</v>
      </c>
      <c r="AY2663" t="s">
        <v>76</v>
      </c>
      <c r="AZ2663" t="s">
        <v>82</v>
      </c>
      <c r="BA2663" t="s">
        <v>116</v>
      </c>
      <c r="BB2663" t="s">
        <v>121</v>
      </c>
      <c r="BC2663">
        <v>-1</v>
      </c>
      <c r="BD2663" t="s">
        <v>76</v>
      </c>
      <c r="BE2663">
        <v>18</v>
      </c>
      <c r="BF2663" t="s">
        <v>86</v>
      </c>
      <c r="BG2663" t="s">
        <v>172</v>
      </c>
      <c r="BH2663">
        <v>365243</v>
      </c>
      <c r="BI2663">
        <v>-657</v>
      </c>
      <c r="BJ2663">
        <v>-147</v>
      </c>
      <c r="BK2663">
        <v>-567</v>
      </c>
      <c r="BL2663">
        <v>-565</v>
      </c>
      <c r="BM2663">
        <v>1</v>
      </c>
    </row>
    <row r="2664" spans="1:65" x14ac:dyDescent="0.3">
      <c r="A2664">
        <v>122955</v>
      </c>
      <c r="B2664">
        <v>0</v>
      </c>
      <c r="C2664" t="s">
        <v>65</v>
      </c>
      <c r="D2664" t="s">
        <v>88</v>
      </c>
      <c r="E2664" t="s">
        <v>67</v>
      </c>
      <c r="F2664" t="s">
        <v>68</v>
      </c>
      <c r="G2664">
        <v>0</v>
      </c>
      <c r="H2664">
        <v>135000</v>
      </c>
      <c r="I2664">
        <v>743031</v>
      </c>
      <c r="J2664" t="s">
        <v>69</v>
      </c>
      <c r="K2664" t="s">
        <v>90</v>
      </c>
      <c r="L2664" t="s">
        <v>91</v>
      </c>
      <c r="M2664" t="s">
        <v>72</v>
      </c>
      <c r="N2664">
        <v>1.0147E-2</v>
      </c>
      <c r="O2664">
        <v>12839</v>
      </c>
      <c r="P2664">
        <v>179</v>
      </c>
      <c r="Q2664">
        <v>915</v>
      </c>
      <c r="R2664">
        <v>4758</v>
      </c>
      <c r="S2664">
        <v>2</v>
      </c>
      <c r="T2664">
        <v>2</v>
      </c>
      <c r="U2664" t="s">
        <v>73</v>
      </c>
      <c r="V2664">
        <v>12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t="s">
        <v>92</v>
      </c>
      <c r="AD2664">
        <v>2528479</v>
      </c>
      <c r="AE2664" t="s">
        <v>65</v>
      </c>
      <c r="AF2664">
        <v>52112.114999999998</v>
      </c>
      <c r="AG2664">
        <v>630000</v>
      </c>
      <c r="AH2664">
        <v>748737</v>
      </c>
      <c r="AJ2664">
        <v>630000</v>
      </c>
      <c r="AK2664" t="s">
        <v>120</v>
      </c>
      <c r="AL2664">
        <v>19</v>
      </c>
      <c r="AM2664" t="s">
        <v>68</v>
      </c>
      <c r="AN2664">
        <v>1</v>
      </c>
      <c r="AR2664" t="s">
        <v>76</v>
      </c>
      <c r="AS2664" t="s">
        <v>77</v>
      </c>
      <c r="AT2664">
        <v>-862</v>
      </c>
      <c r="AU2664" t="s">
        <v>78</v>
      </c>
      <c r="AV2664" t="s">
        <v>79</v>
      </c>
      <c r="AW2664" t="s">
        <v>80</v>
      </c>
      <c r="AX2664" t="s">
        <v>161</v>
      </c>
      <c r="AY2664" t="s">
        <v>76</v>
      </c>
      <c r="AZ2664" t="s">
        <v>82</v>
      </c>
      <c r="BA2664" t="s">
        <v>116</v>
      </c>
      <c r="BB2664" t="s">
        <v>121</v>
      </c>
      <c r="BC2664">
        <v>-1</v>
      </c>
      <c r="BD2664" t="s">
        <v>76</v>
      </c>
      <c r="BE2664">
        <v>18</v>
      </c>
      <c r="BF2664" t="s">
        <v>112</v>
      </c>
      <c r="BG2664" t="s">
        <v>118</v>
      </c>
      <c r="BH2664">
        <v>365243</v>
      </c>
      <c r="BI2664">
        <v>-832</v>
      </c>
      <c r="BJ2664">
        <v>-322</v>
      </c>
      <c r="BK2664">
        <v>-772</v>
      </c>
      <c r="BL2664">
        <v>-765</v>
      </c>
      <c r="BM2664">
        <v>1</v>
      </c>
    </row>
    <row r="2665" spans="1:65" x14ac:dyDescent="0.3">
      <c r="A2665">
        <v>122956</v>
      </c>
      <c r="B2665">
        <v>0</v>
      </c>
      <c r="C2665" t="s">
        <v>65</v>
      </c>
      <c r="D2665" t="s">
        <v>88</v>
      </c>
      <c r="E2665" t="s">
        <v>67</v>
      </c>
      <c r="F2665" t="s">
        <v>68</v>
      </c>
      <c r="G2665">
        <v>0</v>
      </c>
      <c r="H2665">
        <v>202500</v>
      </c>
      <c r="I2665">
        <v>754740</v>
      </c>
      <c r="J2665" t="s">
        <v>133</v>
      </c>
      <c r="K2665" t="s">
        <v>70</v>
      </c>
      <c r="L2665" t="s">
        <v>91</v>
      </c>
      <c r="M2665" t="s">
        <v>72</v>
      </c>
      <c r="N2665">
        <v>1.9101E-2</v>
      </c>
      <c r="O2665">
        <v>14073</v>
      </c>
      <c r="P2665">
        <v>1579</v>
      </c>
      <c r="Q2665">
        <v>7678</v>
      </c>
      <c r="R2665">
        <v>4392</v>
      </c>
      <c r="S2665">
        <v>2</v>
      </c>
      <c r="T2665">
        <v>2</v>
      </c>
      <c r="U2665" t="s">
        <v>123</v>
      </c>
      <c r="V2665">
        <v>16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t="s">
        <v>143</v>
      </c>
      <c r="AD2665">
        <v>2013886</v>
      </c>
      <c r="AE2665" t="s">
        <v>93</v>
      </c>
      <c r="AF2665">
        <v>6191.64</v>
      </c>
      <c r="AG2665">
        <v>42705</v>
      </c>
      <c r="AH2665">
        <v>52672.5</v>
      </c>
      <c r="AJ2665">
        <v>42705</v>
      </c>
      <c r="AK2665" t="s">
        <v>94</v>
      </c>
      <c r="AL2665">
        <v>19</v>
      </c>
      <c r="AM2665" t="s">
        <v>68</v>
      </c>
      <c r="AN2665">
        <v>1</v>
      </c>
      <c r="AR2665" t="s">
        <v>79</v>
      </c>
      <c r="AS2665" t="s">
        <v>77</v>
      </c>
      <c r="AT2665">
        <v>-191</v>
      </c>
      <c r="AU2665" t="s">
        <v>76</v>
      </c>
      <c r="AV2665" t="s">
        <v>79</v>
      </c>
      <c r="AX2665" t="s">
        <v>81</v>
      </c>
      <c r="AY2665" t="s">
        <v>76</v>
      </c>
      <c r="AZ2665" t="s">
        <v>96</v>
      </c>
      <c r="BA2665" t="s">
        <v>76</v>
      </c>
      <c r="BB2665" t="s">
        <v>138</v>
      </c>
      <c r="BC2665">
        <v>30</v>
      </c>
      <c r="BD2665" t="s">
        <v>105</v>
      </c>
      <c r="BE2665">
        <v>10</v>
      </c>
      <c r="BF2665" t="s">
        <v>147</v>
      </c>
      <c r="BG2665" t="s">
        <v>106</v>
      </c>
      <c r="BH2665">
        <v>365243</v>
      </c>
      <c r="BI2665">
        <v>-161</v>
      </c>
      <c r="BJ2665">
        <v>109</v>
      </c>
      <c r="BK2665">
        <v>365243</v>
      </c>
      <c r="BL2665">
        <v>365243</v>
      </c>
      <c r="BM2665">
        <v>1</v>
      </c>
    </row>
    <row r="2666" spans="1:65" x14ac:dyDescent="0.3">
      <c r="A2666">
        <v>122971</v>
      </c>
      <c r="B2666">
        <v>0</v>
      </c>
      <c r="C2666" t="s">
        <v>65</v>
      </c>
      <c r="D2666" t="s">
        <v>88</v>
      </c>
      <c r="E2666" t="s">
        <v>67</v>
      </c>
      <c r="F2666" t="s">
        <v>68</v>
      </c>
      <c r="G2666">
        <v>0</v>
      </c>
      <c r="H2666">
        <v>297000</v>
      </c>
      <c r="I2666">
        <v>733315.5</v>
      </c>
      <c r="J2666" t="s">
        <v>133</v>
      </c>
      <c r="K2666" t="s">
        <v>70</v>
      </c>
      <c r="L2666" t="s">
        <v>139</v>
      </c>
      <c r="M2666" t="s">
        <v>72</v>
      </c>
      <c r="N2666">
        <v>6.6290000000000003E-3</v>
      </c>
      <c r="O2666">
        <v>21810</v>
      </c>
      <c r="P2666">
        <v>11975</v>
      </c>
      <c r="Q2666">
        <v>131</v>
      </c>
      <c r="R2666">
        <v>4333</v>
      </c>
      <c r="S2666">
        <v>2</v>
      </c>
      <c r="T2666">
        <v>2</v>
      </c>
      <c r="U2666" t="s">
        <v>120</v>
      </c>
      <c r="V2666">
        <v>10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t="s">
        <v>168</v>
      </c>
      <c r="AD2666">
        <v>1963585</v>
      </c>
      <c r="AE2666" t="s">
        <v>65</v>
      </c>
      <c r="AF2666">
        <v>42646.05</v>
      </c>
      <c r="AG2666">
        <v>1350000</v>
      </c>
      <c r="AH2666">
        <v>1546020</v>
      </c>
      <c r="AJ2666">
        <v>1350000</v>
      </c>
      <c r="AK2666" t="s">
        <v>123</v>
      </c>
      <c r="AL2666">
        <v>6</v>
      </c>
      <c r="AM2666" t="s">
        <v>68</v>
      </c>
      <c r="AN2666">
        <v>1</v>
      </c>
      <c r="AR2666" t="s">
        <v>76</v>
      </c>
      <c r="AS2666" t="s">
        <v>77</v>
      </c>
      <c r="AT2666">
        <v>-23</v>
      </c>
      <c r="AU2666" t="s">
        <v>78</v>
      </c>
      <c r="AV2666" t="s">
        <v>79</v>
      </c>
      <c r="AW2666" t="s">
        <v>80</v>
      </c>
      <c r="AX2666" t="s">
        <v>81</v>
      </c>
      <c r="AY2666" t="s">
        <v>76</v>
      </c>
      <c r="AZ2666" t="s">
        <v>82</v>
      </c>
      <c r="BA2666" t="s">
        <v>116</v>
      </c>
      <c r="BB2666" t="s">
        <v>121</v>
      </c>
      <c r="BC2666">
        <v>-1</v>
      </c>
      <c r="BD2666" t="s">
        <v>76</v>
      </c>
      <c r="BE2666">
        <v>60</v>
      </c>
      <c r="BF2666" t="s">
        <v>112</v>
      </c>
      <c r="BG2666" t="s">
        <v>118</v>
      </c>
    </row>
    <row r="2667" spans="1:65" x14ac:dyDescent="0.3">
      <c r="A2667">
        <v>122986</v>
      </c>
      <c r="B2667">
        <v>1</v>
      </c>
      <c r="C2667" t="s">
        <v>65</v>
      </c>
      <c r="D2667" t="s">
        <v>88</v>
      </c>
      <c r="E2667" t="s">
        <v>67</v>
      </c>
      <c r="F2667" t="s">
        <v>67</v>
      </c>
      <c r="G2667">
        <v>0</v>
      </c>
      <c r="H2667">
        <v>94500</v>
      </c>
      <c r="I2667">
        <v>472500</v>
      </c>
      <c r="J2667" t="s">
        <v>69</v>
      </c>
      <c r="K2667" t="s">
        <v>70</v>
      </c>
      <c r="L2667" t="s">
        <v>91</v>
      </c>
      <c r="M2667" t="s">
        <v>127</v>
      </c>
      <c r="N2667">
        <v>2.8663000000000001E-2</v>
      </c>
      <c r="O2667">
        <v>15077</v>
      </c>
      <c r="P2667">
        <v>2202</v>
      </c>
      <c r="Q2667">
        <v>7332</v>
      </c>
      <c r="R2667">
        <v>4647</v>
      </c>
      <c r="S2667">
        <v>2</v>
      </c>
      <c r="T2667">
        <v>2</v>
      </c>
      <c r="U2667" t="s">
        <v>73</v>
      </c>
      <c r="V2667">
        <v>10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170</v>
      </c>
      <c r="AD2667">
        <v>1044728</v>
      </c>
      <c r="AE2667" t="s">
        <v>65</v>
      </c>
      <c r="AG2667">
        <v>0</v>
      </c>
      <c r="AH2667">
        <v>0</v>
      </c>
      <c r="AK2667" t="s">
        <v>125</v>
      </c>
      <c r="AL2667">
        <v>13</v>
      </c>
      <c r="AM2667" t="s">
        <v>68</v>
      </c>
      <c r="AN2667">
        <v>1</v>
      </c>
      <c r="AR2667" t="s">
        <v>76</v>
      </c>
      <c r="AS2667" t="s">
        <v>129</v>
      </c>
      <c r="AT2667">
        <v>-296</v>
      </c>
      <c r="AU2667" t="s">
        <v>76</v>
      </c>
      <c r="AV2667" t="s">
        <v>79</v>
      </c>
      <c r="AX2667" t="s">
        <v>81</v>
      </c>
      <c r="AY2667" t="s">
        <v>76</v>
      </c>
      <c r="AZ2667" t="s">
        <v>76</v>
      </c>
      <c r="BA2667" t="s">
        <v>76</v>
      </c>
      <c r="BB2667" t="s">
        <v>121</v>
      </c>
      <c r="BC2667">
        <v>-1</v>
      </c>
      <c r="BD2667" t="s">
        <v>76</v>
      </c>
      <c r="BF2667" t="s">
        <v>76</v>
      </c>
      <c r="BG2667" t="s">
        <v>82</v>
      </c>
    </row>
    <row r="2668" spans="1:65" x14ac:dyDescent="0.3">
      <c r="A2668">
        <v>123001</v>
      </c>
      <c r="B2668">
        <v>0</v>
      </c>
      <c r="C2668" t="s">
        <v>65</v>
      </c>
      <c r="D2668" t="s">
        <v>66</v>
      </c>
      <c r="E2668" t="s">
        <v>67</v>
      </c>
      <c r="F2668" t="s">
        <v>67</v>
      </c>
      <c r="G2668">
        <v>0</v>
      </c>
      <c r="H2668">
        <v>67500</v>
      </c>
      <c r="I2668">
        <v>296280</v>
      </c>
      <c r="J2668" t="s">
        <v>113</v>
      </c>
      <c r="K2668" t="s">
        <v>90</v>
      </c>
      <c r="L2668" t="s">
        <v>140</v>
      </c>
      <c r="M2668" t="s">
        <v>72</v>
      </c>
      <c r="N2668">
        <v>2.461E-2</v>
      </c>
      <c r="O2668">
        <v>12725</v>
      </c>
      <c r="P2668">
        <v>365243</v>
      </c>
      <c r="Q2668">
        <v>1670</v>
      </c>
      <c r="R2668">
        <v>4614</v>
      </c>
      <c r="S2668">
        <v>2</v>
      </c>
      <c r="T2668">
        <v>2</v>
      </c>
      <c r="U2668" t="s">
        <v>125</v>
      </c>
      <c r="V2668">
        <v>6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t="s">
        <v>76</v>
      </c>
      <c r="AD2668">
        <v>1879582</v>
      </c>
      <c r="AE2668" t="s">
        <v>65</v>
      </c>
      <c r="AG2668">
        <v>0</v>
      </c>
      <c r="AH2668">
        <v>0</v>
      </c>
      <c r="AK2668" t="s">
        <v>109</v>
      </c>
      <c r="AL2668">
        <v>9</v>
      </c>
      <c r="AM2668" t="s">
        <v>68</v>
      </c>
      <c r="AN2668">
        <v>1</v>
      </c>
      <c r="AR2668" t="s">
        <v>76</v>
      </c>
      <c r="AS2668" t="s">
        <v>129</v>
      </c>
      <c r="AT2668">
        <v>-277</v>
      </c>
      <c r="AU2668" t="s">
        <v>76</v>
      </c>
      <c r="AV2668" t="s">
        <v>79</v>
      </c>
      <c r="AX2668" t="s">
        <v>161</v>
      </c>
      <c r="AY2668" t="s">
        <v>76</v>
      </c>
      <c r="AZ2668" t="s">
        <v>76</v>
      </c>
      <c r="BA2668" t="s">
        <v>76</v>
      </c>
      <c r="BB2668" t="s">
        <v>121</v>
      </c>
      <c r="BC2668">
        <v>-1</v>
      </c>
      <c r="BD2668" t="s">
        <v>76</v>
      </c>
      <c r="BF2668" t="s">
        <v>76</v>
      </c>
      <c r="BG2668" t="s">
        <v>82</v>
      </c>
    </row>
    <row r="2669" spans="1:65" x14ac:dyDescent="0.3">
      <c r="A2669">
        <v>123001</v>
      </c>
      <c r="B2669">
        <v>0</v>
      </c>
      <c r="C2669" t="s">
        <v>65</v>
      </c>
      <c r="D2669" t="s">
        <v>66</v>
      </c>
      <c r="E2669" t="s">
        <v>67</v>
      </c>
      <c r="F2669" t="s">
        <v>67</v>
      </c>
      <c r="G2669">
        <v>0</v>
      </c>
      <c r="H2669">
        <v>67500</v>
      </c>
      <c r="I2669">
        <v>296280</v>
      </c>
      <c r="J2669" t="s">
        <v>113</v>
      </c>
      <c r="K2669" t="s">
        <v>90</v>
      </c>
      <c r="L2669" t="s">
        <v>140</v>
      </c>
      <c r="M2669" t="s">
        <v>72</v>
      </c>
      <c r="N2669">
        <v>2.461E-2</v>
      </c>
      <c r="O2669">
        <v>12725</v>
      </c>
      <c r="P2669">
        <v>365243</v>
      </c>
      <c r="Q2669">
        <v>1670</v>
      </c>
      <c r="R2669">
        <v>4614</v>
      </c>
      <c r="S2669">
        <v>2</v>
      </c>
      <c r="T2669">
        <v>2</v>
      </c>
      <c r="U2669" t="s">
        <v>125</v>
      </c>
      <c r="V2669">
        <v>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t="s">
        <v>76</v>
      </c>
      <c r="AD2669">
        <v>2829295</v>
      </c>
      <c r="AE2669" t="s">
        <v>65</v>
      </c>
      <c r="AG2669">
        <v>0</v>
      </c>
      <c r="AH2669">
        <v>0</v>
      </c>
      <c r="AK2669" t="s">
        <v>109</v>
      </c>
      <c r="AL2669">
        <v>10</v>
      </c>
      <c r="AM2669" t="s">
        <v>68</v>
      </c>
      <c r="AN2669">
        <v>1</v>
      </c>
      <c r="AR2669" t="s">
        <v>76</v>
      </c>
      <c r="AS2669" t="s">
        <v>129</v>
      </c>
      <c r="AT2669">
        <v>-277</v>
      </c>
      <c r="AU2669" t="s">
        <v>76</v>
      </c>
      <c r="AV2669" t="s">
        <v>79</v>
      </c>
      <c r="AX2669" t="s">
        <v>161</v>
      </c>
      <c r="AY2669" t="s">
        <v>76</v>
      </c>
      <c r="AZ2669" t="s">
        <v>76</v>
      </c>
      <c r="BA2669" t="s">
        <v>76</v>
      </c>
      <c r="BB2669" t="s">
        <v>121</v>
      </c>
      <c r="BC2669">
        <v>-1</v>
      </c>
      <c r="BD2669" t="s">
        <v>76</v>
      </c>
      <c r="BF2669" t="s">
        <v>76</v>
      </c>
      <c r="BG2669" t="s">
        <v>82</v>
      </c>
    </row>
    <row r="2670" spans="1:65" x14ac:dyDescent="0.3">
      <c r="A2670">
        <v>123003</v>
      </c>
      <c r="B2670">
        <v>1</v>
      </c>
      <c r="C2670" t="s">
        <v>65</v>
      </c>
      <c r="D2670" t="s">
        <v>66</v>
      </c>
      <c r="E2670" t="s">
        <v>68</v>
      </c>
      <c r="F2670" t="s">
        <v>68</v>
      </c>
      <c r="G2670">
        <v>1</v>
      </c>
      <c r="H2670">
        <v>202500</v>
      </c>
      <c r="I2670">
        <v>769500</v>
      </c>
      <c r="J2670" t="s">
        <v>69</v>
      </c>
      <c r="K2670" t="s">
        <v>90</v>
      </c>
      <c r="L2670" t="s">
        <v>71</v>
      </c>
      <c r="M2670" t="s">
        <v>72</v>
      </c>
      <c r="N2670">
        <v>2.8663000000000001E-2</v>
      </c>
      <c r="O2670">
        <v>14304</v>
      </c>
      <c r="P2670">
        <v>763</v>
      </c>
      <c r="Q2670">
        <v>2999</v>
      </c>
      <c r="R2670">
        <v>4846</v>
      </c>
      <c r="S2670">
        <v>2</v>
      </c>
      <c r="T2670">
        <v>2</v>
      </c>
      <c r="U2670" t="s">
        <v>73</v>
      </c>
      <c r="V2670">
        <v>9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 t="s">
        <v>92</v>
      </c>
      <c r="AD2670">
        <v>2084838</v>
      </c>
      <c r="AE2670" t="s">
        <v>93</v>
      </c>
      <c r="AF2670">
        <v>22497.255000000001</v>
      </c>
      <c r="AG2670">
        <v>224996.4</v>
      </c>
      <c r="AH2670">
        <v>202495.5</v>
      </c>
      <c r="AI2670">
        <v>22500.9</v>
      </c>
      <c r="AJ2670">
        <v>224996.4</v>
      </c>
      <c r="AK2670" t="s">
        <v>125</v>
      </c>
      <c r="AL2670">
        <v>13</v>
      </c>
      <c r="AM2670" t="s">
        <v>68</v>
      </c>
      <c r="AN2670">
        <v>1</v>
      </c>
      <c r="AO2670">
        <v>0.10891519</v>
      </c>
      <c r="AR2670" t="s">
        <v>79</v>
      </c>
      <c r="AS2670" t="s">
        <v>114</v>
      </c>
      <c r="AT2670">
        <v>-2459</v>
      </c>
      <c r="AU2670" t="s">
        <v>78</v>
      </c>
      <c r="AV2670" t="s">
        <v>115</v>
      </c>
      <c r="AW2670" t="s">
        <v>110</v>
      </c>
      <c r="AX2670" t="s">
        <v>81</v>
      </c>
      <c r="AY2670" t="s">
        <v>103</v>
      </c>
      <c r="AZ2670" t="s">
        <v>96</v>
      </c>
      <c r="BA2670" t="s">
        <v>76</v>
      </c>
      <c r="BB2670" t="s">
        <v>138</v>
      </c>
      <c r="BC2670">
        <v>149</v>
      </c>
      <c r="BD2670" t="s">
        <v>85</v>
      </c>
      <c r="BE2670">
        <v>10</v>
      </c>
      <c r="BF2670" t="s">
        <v>112</v>
      </c>
      <c r="BG2670" t="s">
        <v>98</v>
      </c>
    </row>
    <row r="2671" spans="1:65" x14ac:dyDescent="0.3">
      <c r="A2671">
        <v>123005</v>
      </c>
      <c r="B2671">
        <v>0</v>
      </c>
      <c r="C2671" t="s">
        <v>65</v>
      </c>
      <c r="D2671" t="s">
        <v>66</v>
      </c>
      <c r="E2671" t="s">
        <v>68</v>
      </c>
      <c r="F2671" t="s">
        <v>67</v>
      </c>
      <c r="G2671">
        <v>4</v>
      </c>
      <c r="H2671">
        <v>243000</v>
      </c>
      <c r="I2671">
        <v>1024290</v>
      </c>
      <c r="J2671" t="s">
        <v>69</v>
      </c>
      <c r="K2671" t="s">
        <v>70</v>
      </c>
      <c r="L2671" t="s">
        <v>91</v>
      </c>
      <c r="M2671" t="s">
        <v>72</v>
      </c>
      <c r="N2671">
        <v>7.3049999999999999E-3</v>
      </c>
      <c r="O2671">
        <v>10307</v>
      </c>
      <c r="P2671">
        <v>3078</v>
      </c>
      <c r="Q2671">
        <v>415</v>
      </c>
      <c r="R2671">
        <v>2981</v>
      </c>
      <c r="S2671">
        <v>3</v>
      </c>
      <c r="T2671">
        <v>3</v>
      </c>
      <c r="U2671" t="s">
        <v>125</v>
      </c>
      <c r="V2671">
        <v>15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 t="s">
        <v>92</v>
      </c>
      <c r="AD2671">
        <v>1765408</v>
      </c>
      <c r="AE2671" t="s">
        <v>93</v>
      </c>
      <c r="AF2671">
        <v>4011.3449999999998</v>
      </c>
      <c r="AG2671">
        <v>47160</v>
      </c>
      <c r="AH2671">
        <v>56497.5</v>
      </c>
      <c r="AI2671">
        <v>0</v>
      </c>
      <c r="AJ2671">
        <v>47160</v>
      </c>
      <c r="AK2671" t="s">
        <v>125</v>
      </c>
      <c r="AL2671">
        <v>8</v>
      </c>
      <c r="AM2671" t="s">
        <v>68</v>
      </c>
      <c r="AN2671">
        <v>1</v>
      </c>
      <c r="AO2671">
        <v>0</v>
      </c>
      <c r="AR2671" t="s">
        <v>79</v>
      </c>
      <c r="AS2671" t="s">
        <v>77</v>
      </c>
      <c r="AT2671">
        <v>-2116</v>
      </c>
      <c r="AU2671" t="s">
        <v>78</v>
      </c>
      <c r="AV2671" t="s">
        <v>79</v>
      </c>
      <c r="AW2671" t="s">
        <v>80</v>
      </c>
      <c r="AX2671" t="s">
        <v>102</v>
      </c>
      <c r="AY2671" t="s">
        <v>103</v>
      </c>
      <c r="AZ2671" t="s">
        <v>96</v>
      </c>
      <c r="BA2671" t="s">
        <v>76</v>
      </c>
      <c r="BB2671" t="s">
        <v>104</v>
      </c>
      <c r="BC2671">
        <v>117</v>
      </c>
      <c r="BD2671" t="s">
        <v>85</v>
      </c>
      <c r="BE2671">
        <v>24</v>
      </c>
      <c r="BF2671" t="s">
        <v>86</v>
      </c>
      <c r="BG2671" t="s">
        <v>151</v>
      </c>
      <c r="BH2671">
        <v>365243</v>
      </c>
      <c r="BI2671">
        <v>-2076</v>
      </c>
      <c r="BJ2671">
        <v>-1386</v>
      </c>
      <c r="BK2671">
        <v>-1386</v>
      </c>
      <c r="BL2671">
        <v>-1383</v>
      </c>
      <c r="BM2671">
        <v>0</v>
      </c>
    </row>
    <row r="2672" spans="1:65" x14ac:dyDescent="0.3">
      <c r="A2672">
        <v>123013</v>
      </c>
      <c r="B2672">
        <v>0</v>
      </c>
      <c r="C2672" t="s">
        <v>65</v>
      </c>
      <c r="D2672" t="s">
        <v>88</v>
      </c>
      <c r="E2672" t="s">
        <v>67</v>
      </c>
      <c r="F2672" t="s">
        <v>68</v>
      </c>
      <c r="G2672">
        <v>0</v>
      </c>
      <c r="H2672">
        <v>225000</v>
      </c>
      <c r="I2672">
        <v>1046142</v>
      </c>
      <c r="J2672" t="s">
        <v>133</v>
      </c>
      <c r="K2672" t="s">
        <v>70</v>
      </c>
      <c r="L2672" t="s">
        <v>91</v>
      </c>
      <c r="M2672" t="s">
        <v>72</v>
      </c>
      <c r="N2672">
        <v>2.461E-2</v>
      </c>
      <c r="O2672">
        <v>18823</v>
      </c>
      <c r="P2672">
        <v>11953</v>
      </c>
      <c r="Q2672">
        <v>9687</v>
      </c>
      <c r="R2672">
        <v>1656</v>
      </c>
      <c r="S2672">
        <v>2</v>
      </c>
      <c r="T2672">
        <v>2</v>
      </c>
      <c r="U2672" t="s">
        <v>125</v>
      </c>
      <c r="V2672">
        <v>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170</v>
      </c>
      <c r="AD2672">
        <v>2500229</v>
      </c>
      <c r="AE2672" t="s">
        <v>99</v>
      </c>
      <c r="AF2672">
        <v>6750</v>
      </c>
      <c r="AG2672">
        <v>135000</v>
      </c>
      <c r="AH2672">
        <v>135000</v>
      </c>
      <c r="AJ2672">
        <v>135000</v>
      </c>
      <c r="AK2672" t="s">
        <v>123</v>
      </c>
      <c r="AL2672">
        <v>16</v>
      </c>
      <c r="AM2672" t="s">
        <v>68</v>
      </c>
      <c r="AN2672">
        <v>1</v>
      </c>
      <c r="AR2672" t="s">
        <v>79</v>
      </c>
      <c r="AS2672" t="s">
        <v>77</v>
      </c>
      <c r="AT2672">
        <v>-211</v>
      </c>
      <c r="AU2672" t="s">
        <v>76</v>
      </c>
      <c r="AV2672" t="s">
        <v>79</v>
      </c>
      <c r="AW2672" t="s">
        <v>80</v>
      </c>
      <c r="AX2672" t="s">
        <v>161</v>
      </c>
      <c r="AY2672" t="s">
        <v>76</v>
      </c>
      <c r="AZ2672" t="s">
        <v>131</v>
      </c>
      <c r="BA2672" t="s">
        <v>116</v>
      </c>
      <c r="BB2672" t="s">
        <v>121</v>
      </c>
      <c r="BC2672">
        <v>-1</v>
      </c>
      <c r="BD2672" t="s">
        <v>76</v>
      </c>
      <c r="BE2672">
        <v>0</v>
      </c>
      <c r="BF2672" t="s">
        <v>76</v>
      </c>
      <c r="BG2672" t="s">
        <v>160</v>
      </c>
      <c r="BH2672">
        <v>365243</v>
      </c>
      <c r="BI2672">
        <v>365243</v>
      </c>
      <c r="BJ2672">
        <v>365243</v>
      </c>
      <c r="BK2672">
        <v>365243</v>
      </c>
      <c r="BL2672">
        <v>365243</v>
      </c>
      <c r="BM2672">
        <v>0</v>
      </c>
    </row>
    <row r="2673" spans="1:65" x14ac:dyDescent="0.3">
      <c r="A2673">
        <v>123024</v>
      </c>
      <c r="B2673">
        <v>0</v>
      </c>
      <c r="C2673" t="s">
        <v>65</v>
      </c>
      <c r="D2673" t="s">
        <v>88</v>
      </c>
      <c r="E2673" t="s">
        <v>67</v>
      </c>
      <c r="F2673" t="s">
        <v>68</v>
      </c>
      <c r="G2673">
        <v>0</v>
      </c>
      <c r="H2673">
        <v>81000</v>
      </c>
      <c r="I2673">
        <v>495000</v>
      </c>
      <c r="J2673" t="s">
        <v>113</v>
      </c>
      <c r="K2673" t="s">
        <v>70</v>
      </c>
      <c r="L2673" t="s">
        <v>91</v>
      </c>
      <c r="M2673" t="s">
        <v>72</v>
      </c>
      <c r="N2673">
        <v>3.0755000000000001E-2</v>
      </c>
      <c r="O2673">
        <v>20848</v>
      </c>
      <c r="P2673">
        <v>365243</v>
      </c>
      <c r="Q2673">
        <v>5864</v>
      </c>
      <c r="R2673">
        <v>4344</v>
      </c>
      <c r="S2673">
        <v>2</v>
      </c>
      <c r="T2673">
        <v>2</v>
      </c>
      <c r="U2673" t="s">
        <v>120</v>
      </c>
      <c r="V2673">
        <v>11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t="s">
        <v>76</v>
      </c>
      <c r="AD2673">
        <v>1221486</v>
      </c>
      <c r="AE2673" t="s">
        <v>93</v>
      </c>
      <c r="AF2673">
        <v>4527.18</v>
      </c>
      <c r="AG2673">
        <v>46305</v>
      </c>
      <c r="AH2673">
        <v>46305</v>
      </c>
      <c r="AI2673">
        <v>0</v>
      </c>
      <c r="AJ2673">
        <v>46305</v>
      </c>
      <c r="AK2673" t="s">
        <v>75</v>
      </c>
      <c r="AL2673">
        <v>15</v>
      </c>
      <c r="AM2673" t="s">
        <v>68</v>
      </c>
      <c r="AN2673">
        <v>1</v>
      </c>
      <c r="AO2673">
        <v>0</v>
      </c>
      <c r="AR2673" t="s">
        <v>79</v>
      </c>
      <c r="AS2673" t="s">
        <v>77</v>
      </c>
      <c r="AT2673">
        <v>-157</v>
      </c>
      <c r="AU2673" t="s">
        <v>78</v>
      </c>
      <c r="AV2673" t="s">
        <v>79</v>
      </c>
      <c r="AW2673" t="s">
        <v>80</v>
      </c>
      <c r="AX2673" t="s">
        <v>81</v>
      </c>
      <c r="AY2673" t="s">
        <v>182</v>
      </c>
      <c r="AZ2673" t="s">
        <v>96</v>
      </c>
      <c r="BA2673" t="s">
        <v>76</v>
      </c>
      <c r="BB2673" t="s">
        <v>138</v>
      </c>
      <c r="BC2673">
        <v>42</v>
      </c>
      <c r="BD2673" t="s">
        <v>146</v>
      </c>
      <c r="BE2673">
        <v>12</v>
      </c>
      <c r="BF2673" t="s">
        <v>112</v>
      </c>
      <c r="BG2673" t="s">
        <v>148</v>
      </c>
      <c r="BH2673">
        <v>365243</v>
      </c>
      <c r="BI2673">
        <v>-126</v>
      </c>
      <c r="BJ2673">
        <v>204</v>
      </c>
      <c r="BK2673">
        <v>365243</v>
      </c>
      <c r="BL2673">
        <v>365243</v>
      </c>
      <c r="BM2673">
        <v>0</v>
      </c>
    </row>
    <row r="2674" spans="1:65" x14ac:dyDescent="0.3">
      <c r="A2674">
        <v>123028</v>
      </c>
      <c r="B2674">
        <v>0</v>
      </c>
      <c r="C2674" t="s">
        <v>65</v>
      </c>
      <c r="D2674" t="s">
        <v>66</v>
      </c>
      <c r="E2674" t="s">
        <v>68</v>
      </c>
      <c r="F2674" t="s">
        <v>68</v>
      </c>
      <c r="G2674">
        <v>0</v>
      </c>
      <c r="H2674">
        <v>180000</v>
      </c>
      <c r="I2674">
        <v>452844</v>
      </c>
      <c r="J2674" t="s">
        <v>89</v>
      </c>
      <c r="K2674" t="s">
        <v>70</v>
      </c>
      <c r="L2674" t="s">
        <v>91</v>
      </c>
      <c r="M2674" t="s">
        <v>72</v>
      </c>
      <c r="N2674">
        <v>3.5791999999999997E-2</v>
      </c>
      <c r="O2674">
        <v>11128</v>
      </c>
      <c r="P2674">
        <v>1034</v>
      </c>
      <c r="Q2674">
        <v>5237</v>
      </c>
      <c r="R2674">
        <v>3781</v>
      </c>
      <c r="S2674">
        <v>2</v>
      </c>
      <c r="T2674">
        <v>2</v>
      </c>
      <c r="U2674" t="s">
        <v>120</v>
      </c>
      <c r="V2674">
        <v>10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137</v>
      </c>
      <c r="AD2674">
        <v>1745632</v>
      </c>
      <c r="AE2674" t="s">
        <v>65</v>
      </c>
      <c r="AF2674">
        <v>13412.25</v>
      </c>
      <c r="AG2674">
        <v>148500</v>
      </c>
      <c r="AH2674">
        <v>168102</v>
      </c>
      <c r="AJ2674">
        <v>148500</v>
      </c>
      <c r="AK2674" t="s">
        <v>120</v>
      </c>
      <c r="AL2674">
        <v>12</v>
      </c>
      <c r="AM2674" t="s">
        <v>68</v>
      </c>
      <c r="AN2674">
        <v>1</v>
      </c>
      <c r="AR2674" t="s">
        <v>76</v>
      </c>
      <c r="AS2674" t="s">
        <v>77</v>
      </c>
      <c r="AT2674">
        <v>-224</v>
      </c>
      <c r="AU2674" t="s">
        <v>78</v>
      </c>
      <c r="AV2674" t="s">
        <v>79</v>
      </c>
      <c r="AW2674" t="s">
        <v>80</v>
      </c>
      <c r="AX2674" t="s">
        <v>81</v>
      </c>
      <c r="AY2674" t="s">
        <v>76</v>
      </c>
      <c r="AZ2674" t="s">
        <v>82</v>
      </c>
      <c r="BA2674" t="s">
        <v>116</v>
      </c>
      <c r="BB2674" t="s">
        <v>121</v>
      </c>
      <c r="BC2674">
        <v>150</v>
      </c>
      <c r="BD2674" t="s">
        <v>76</v>
      </c>
      <c r="BE2674">
        <v>24</v>
      </c>
      <c r="BF2674" t="s">
        <v>86</v>
      </c>
      <c r="BG2674" t="s">
        <v>172</v>
      </c>
      <c r="BH2674">
        <v>365243</v>
      </c>
      <c r="BI2674">
        <v>-194</v>
      </c>
      <c r="BJ2674">
        <v>496</v>
      </c>
      <c r="BK2674">
        <v>-104</v>
      </c>
      <c r="BL2674">
        <v>-101</v>
      </c>
      <c r="BM2674">
        <v>1</v>
      </c>
    </row>
    <row r="2675" spans="1:65" x14ac:dyDescent="0.3">
      <c r="A2675">
        <v>123036</v>
      </c>
      <c r="B2675">
        <v>0</v>
      </c>
      <c r="C2675" t="s">
        <v>65</v>
      </c>
      <c r="D2675" t="s">
        <v>88</v>
      </c>
      <c r="E2675" t="s">
        <v>67</v>
      </c>
      <c r="F2675" t="s">
        <v>68</v>
      </c>
      <c r="G2675">
        <v>0</v>
      </c>
      <c r="H2675">
        <v>180000</v>
      </c>
      <c r="I2675">
        <v>630000</v>
      </c>
      <c r="J2675" t="s">
        <v>113</v>
      </c>
      <c r="K2675" t="s">
        <v>70</v>
      </c>
      <c r="L2675" t="s">
        <v>119</v>
      </c>
      <c r="M2675" t="s">
        <v>72</v>
      </c>
      <c r="N2675">
        <v>1.1703E-2</v>
      </c>
      <c r="O2675">
        <v>22016</v>
      </c>
      <c r="P2675">
        <v>365243</v>
      </c>
      <c r="Q2675">
        <v>2800</v>
      </c>
      <c r="R2675">
        <v>4928</v>
      </c>
      <c r="S2675">
        <v>2</v>
      </c>
      <c r="T2675">
        <v>2</v>
      </c>
      <c r="U2675" t="s">
        <v>120</v>
      </c>
      <c r="V2675">
        <v>11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 t="s">
        <v>76</v>
      </c>
      <c r="AD2675">
        <v>2143286</v>
      </c>
      <c r="AE2675" t="s">
        <v>65</v>
      </c>
      <c r="AG2675">
        <v>0</v>
      </c>
      <c r="AH2675">
        <v>0</v>
      </c>
      <c r="AK2675" t="s">
        <v>109</v>
      </c>
      <c r="AL2675">
        <v>14</v>
      </c>
      <c r="AM2675" t="s">
        <v>68</v>
      </c>
      <c r="AN2675">
        <v>1</v>
      </c>
      <c r="AR2675" t="s">
        <v>76</v>
      </c>
      <c r="AS2675" t="s">
        <v>129</v>
      </c>
      <c r="AT2675">
        <v>-229</v>
      </c>
      <c r="AU2675" t="s">
        <v>76</v>
      </c>
      <c r="AV2675" t="s">
        <v>79</v>
      </c>
      <c r="AX2675" t="s">
        <v>81</v>
      </c>
      <c r="AY2675" t="s">
        <v>76</v>
      </c>
      <c r="AZ2675" t="s">
        <v>76</v>
      </c>
      <c r="BA2675" t="s">
        <v>76</v>
      </c>
      <c r="BB2675" t="s">
        <v>121</v>
      </c>
      <c r="BC2675">
        <v>-1</v>
      </c>
      <c r="BD2675" t="s">
        <v>76</v>
      </c>
      <c r="BF2675" t="s">
        <v>76</v>
      </c>
      <c r="BG2675" t="s">
        <v>82</v>
      </c>
    </row>
    <row r="2676" spans="1:65" x14ac:dyDescent="0.3">
      <c r="A2676">
        <v>123036</v>
      </c>
      <c r="B2676">
        <v>0</v>
      </c>
      <c r="C2676" t="s">
        <v>65</v>
      </c>
      <c r="D2676" t="s">
        <v>88</v>
      </c>
      <c r="E2676" t="s">
        <v>67</v>
      </c>
      <c r="F2676" t="s">
        <v>68</v>
      </c>
      <c r="G2676">
        <v>0</v>
      </c>
      <c r="H2676">
        <v>180000</v>
      </c>
      <c r="I2676">
        <v>630000</v>
      </c>
      <c r="J2676" t="s">
        <v>113</v>
      </c>
      <c r="K2676" t="s">
        <v>70</v>
      </c>
      <c r="L2676" t="s">
        <v>119</v>
      </c>
      <c r="M2676" t="s">
        <v>72</v>
      </c>
      <c r="N2676">
        <v>1.1703E-2</v>
      </c>
      <c r="O2676">
        <v>22016</v>
      </c>
      <c r="P2676">
        <v>365243</v>
      </c>
      <c r="Q2676">
        <v>2800</v>
      </c>
      <c r="R2676">
        <v>4928</v>
      </c>
      <c r="S2676">
        <v>2</v>
      </c>
      <c r="T2676">
        <v>2</v>
      </c>
      <c r="U2676" t="s">
        <v>120</v>
      </c>
      <c r="V2676">
        <v>11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76</v>
      </c>
      <c r="AD2676">
        <v>2532516</v>
      </c>
      <c r="AE2676" t="s">
        <v>65</v>
      </c>
      <c r="AF2676">
        <v>17531.009999999998</v>
      </c>
      <c r="AG2676">
        <v>454500</v>
      </c>
      <c r="AH2676">
        <v>526491</v>
      </c>
      <c r="AJ2676">
        <v>454500</v>
      </c>
      <c r="AK2676" t="s">
        <v>125</v>
      </c>
      <c r="AL2676">
        <v>11</v>
      </c>
      <c r="AM2676" t="s">
        <v>68</v>
      </c>
      <c r="AN2676">
        <v>1</v>
      </c>
      <c r="AR2676" t="s">
        <v>76</v>
      </c>
      <c r="AS2676" t="s">
        <v>77</v>
      </c>
      <c r="AT2676">
        <v>-904</v>
      </c>
      <c r="AU2676" t="s">
        <v>78</v>
      </c>
      <c r="AV2676" t="s">
        <v>79</v>
      </c>
      <c r="AW2676" t="s">
        <v>101</v>
      </c>
      <c r="AX2676" t="s">
        <v>81</v>
      </c>
      <c r="AY2676" t="s">
        <v>76</v>
      </c>
      <c r="AZ2676" t="s">
        <v>82</v>
      </c>
      <c r="BA2676" t="s">
        <v>116</v>
      </c>
      <c r="BB2676" t="s">
        <v>121</v>
      </c>
      <c r="BC2676">
        <v>-1</v>
      </c>
      <c r="BD2676" t="s">
        <v>76</v>
      </c>
      <c r="BE2676">
        <v>48</v>
      </c>
      <c r="BF2676" t="s">
        <v>112</v>
      </c>
      <c r="BG2676" t="s">
        <v>118</v>
      </c>
      <c r="BH2676">
        <v>365243</v>
      </c>
      <c r="BI2676">
        <v>-874</v>
      </c>
      <c r="BJ2676">
        <v>536</v>
      </c>
      <c r="BK2676">
        <v>365243</v>
      </c>
      <c r="BL2676">
        <v>365243</v>
      </c>
      <c r="BM2676">
        <v>1</v>
      </c>
    </row>
    <row r="2677" spans="1:65" x14ac:dyDescent="0.3">
      <c r="A2677">
        <v>123036</v>
      </c>
      <c r="B2677">
        <v>0</v>
      </c>
      <c r="C2677" t="s">
        <v>65</v>
      </c>
      <c r="D2677" t="s">
        <v>88</v>
      </c>
      <c r="E2677" t="s">
        <v>67</v>
      </c>
      <c r="F2677" t="s">
        <v>68</v>
      </c>
      <c r="G2677">
        <v>0</v>
      </c>
      <c r="H2677">
        <v>180000</v>
      </c>
      <c r="I2677">
        <v>630000</v>
      </c>
      <c r="J2677" t="s">
        <v>113</v>
      </c>
      <c r="K2677" t="s">
        <v>70</v>
      </c>
      <c r="L2677" t="s">
        <v>119</v>
      </c>
      <c r="M2677" t="s">
        <v>72</v>
      </c>
      <c r="N2677">
        <v>1.1703E-2</v>
      </c>
      <c r="O2677">
        <v>22016</v>
      </c>
      <c r="P2677">
        <v>365243</v>
      </c>
      <c r="Q2677">
        <v>2800</v>
      </c>
      <c r="R2677">
        <v>4928</v>
      </c>
      <c r="S2677">
        <v>2</v>
      </c>
      <c r="T2677">
        <v>2</v>
      </c>
      <c r="U2677" t="s">
        <v>120</v>
      </c>
      <c r="V2677">
        <v>11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76</v>
      </c>
      <c r="AD2677">
        <v>2646891</v>
      </c>
      <c r="AE2677" t="s">
        <v>65</v>
      </c>
      <c r="AF2677">
        <v>17140.5</v>
      </c>
      <c r="AG2677">
        <v>450000</v>
      </c>
      <c r="AH2677">
        <v>450000</v>
      </c>
      <c r="AJ2677">
        <v>450000</v>
      </c>
      <c r="AK2677" t="s">
        <v>123</v>
      </c>
      <c r="AL2677">
        <v>15</v>
      </c>
      <c r="AM2677" t="s">
        <v>68</v>
      </c>
      <c r="AN2677">
        <v>1</v>
      </c>
      <c r="AR2677" t="s">
        <v>152</v>
      </c>
      <c r="AS2677" t="s">
        <v>129</v>
      </c>
      <c r="AT2677">
        <v>-238</v>
      </c>
      <c r="AU2677" t="s">
        <v>78</v>
      </c>
      <c r="AV2677" t="s">
        <v>79</v>
      </c>
      <c r="AW2677" t="s">
        <v>101</v>
      </c>
      <c r="AX2677" t="s">
        <v>81</v>
      </c>
      <c r="AY2677" t="s">
        <v>76</v>
      </c>
      <c r="AZ2677" t="s">
        <v>82</v>
      </c>
      <c r="BA2677" t="s">
        <v>83</v>
      </c>
      <c r="BB2677" t="s">
        <v>121</v>
      </c>
      <c r="BC2677">
        <v>-1</v>
      </c>
      <c r="BD2677" t="s">
        <v>76</v>
      </c>
      <c r="BE2677">
        <v>36</v>
      </c>
      <c r="BF2677" t="s">
        <v>112</v>
      </c>
      <c r="BG2677" t="s">
        <v>150</v>
      </c>
    </row>
    <row r="2678" spans="1:65" x14ac:dyDescent="0.3">
      <c r="A2678">
        <v>123047</v>
      </c>
      <c r="B2678">
        <v>0</v>
      </c>
      <c r="C2678" t="s">
        <v>65</v>
      </c>
      <c r="D2678" t="s">
        <v>66</v>
      </c>
      <c r="E2678" t="s">
        <v>68</v>
      </c>
      <c r="F2678" t="s">
        <v>67</v>
      </c>
      <c r="G2678">
        <v>0</v>
      </c>
      <c r="H2678">
        <v>360000</v>
      </c>
      <c r="I2678">
        <v>728460</v>
      </c>
      <c r="J2678" t="s">
        <v>133</v>
      </c>
      <c r="K2678" t="s">
        <v>90</v>
      </c>
      <c r="L2678" t="s">
        <v>91</v>
      </c>
      <c r="M2678" t="s">
        <v>72</v>
      </c>
      <c r="N2678">
        <v>3.1329000000000003E-2</v>
      </c>
      <c r="O2678">
        <v>11064</v>
      </c>
      <c r="P2678">
        <v>2630</v>
      </c>
      <c r="Q2678">
        <v>5126</v>
      </c>
      <c r="R2678">
        <v>3726</v>
      </c>
      <c r="S2678">
        <v>2</v>
      </c>
      <c r="T2678">
        <v>2</v>
      </c>
      <c r="U2678" t="s">
        <v>120</v>
      </c>
      <c r="V2678">
        <v>19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130</v>
      </c>
      <c r="AD2678">
        <v>1360545</v>
      </c>
      <c r="AE2678" t="s">
        <v>93</v>
      </c>
      <c r="AF2678">
        <v>9545.0400000000009</v>
      </c>
      <c r="AG2678">
        <v>71955</v>
      </c>
      <c r="AH2678">
        <v>47182.5</v>
      </c>
      <c r="AI2678">
        <v>27000</v>
      </c>
      <c r="AJ2678">
        <v>71955</v>
      </c>
      <c r="AK2678" t="s">
        <v>75</v>
      </c>
      <c r="AL2678">
        <v>18</v>
      </c>
      <c r="AM2678" t="s">
        <v>68</v>
      </c>
      <c r="AN2678">
        <v>1</v>
      </c>
      <c r="AO2678">
        <v>0.396393416</v>
      </c>
      <c r="AR2678" t="s">
        <v>79</v>
      </c>
      <c r="AS2678" t="s">
        <v>77</v>
      </c>
      <c r="AT2678">
        <v>-2230</v>
      </c>
      <c r="AU2678" t="s">
        <v>78</v>
      </c>
      <c r="AV2678" t="s">
        <v>79</v>
      </c>
      <c r="AX2678" t="s">
        <v>102</v>
      </c>
      <c r="AY2678" t="s">
        <v>124</v>
      </c>
      <c r="AZ2678" t="s">
        <v>96</v>
      </c>
      <c r="BA2678" t="s">
        <v>76</v>
      </c>
      <c r="BB2678" t="s">
        <v>104</v>
      </c>
      <c r="BC2678">
        <v>74</v>
      </c>
      <c r="BD2678" t="s">
        <v>105</v>
      </c>
      <c r="BE2678">
        <v>6</v>
      </c>
      <c r="BF2678" t="s">
        <v>86</v>
      </c>
      <c r="BG2678" t="s">
        <v>106</v>
      </c>
      <c r="BH2678">
        <v>365243</v>
      </c>
      <c r="BI2678">
        <v>-2190</v>
      </c>
      <c r="BJ2678">
        <v>-2040</v>
      </c>
      <c r="BK2678">
        <v>-2070</v>
      </c>
      <c r="BL2678">
        <v>-2048</v>
      </c>
      <c r="BM2678">
        <v>0</v>
      </c>
    </row>
    <row r="2679" spans="1:65" x14ac:dyDescent="0.3">
      <c r="A2679">
        <v>123062</v>
      </c>
      <c r="B2679">
        <v>0</v>
      </c>
      <c r="C2679" t="s">
        <v>65</v>
      </c>
      <c r="D2679" t="s">
        <v>66</v>
      </c>
      <c r="E2679" t="s">
        <v>68</v>
      </c>
      <c r="F2679" t="s">
        <v>68</v>
      </c>
      <c r="G2679">
        <v>0</v>
      </c>
      <c r="H2679">
        <v>157500</v>
      </c>
      <c r="I2679">
        <v>463284</v>
      </c>
      <c r="J2679" t="s">
        <v>69</v>
      </c>
      <c r="K2679" t="s">
        <v>90</v>
      </c>
      <c r="L2679" t="s">
        <v>91</v>
      </c>
      <c r="M2679" t="s">
        <v>72</v>
      </c>
      <c r="N2679">
        <v>1.0643E-2</v>
      </c>
      <c r="O2679">
        <v>17639</v>
      </c>
      <c r="P2679">
        <v>2173</v>
      </c>
      <c r="Q2679">
        <v>10109</v>
      </c>
      <c r="R2679">
        <v>1176</v>
      </c>
      <c r="S2679">
        <v>2</v>
      </c>
      <c r="T2679">
        <v>2</v>
      </c>
      <c r="U2679" t="s">
        <v>73</v>
      </c>
      <c r="V2679">
        <v>11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 t="s">
        <v>92</v>
      </c>
      <c r="AD2679">
        <v>2473279</v>
      </c>
      <c r="AE2679" t="s">
        <v>65</v>
      </c>
      <c r="AG2679">
        <v>0</v>
      </c>
      <c r="AH2679">
        <v>0</v>
      </c>
      <c r="AK2679" t="s">
        <v>123</v>
      </c>
      <c r="AL2679">
        <v>11</v>
      </c>
      <c r="AM2679" t="s">
        <v>68</v>
      </c>
      <c r="AN2679">
        <v>1</v>
      </c>
      <c r="AR2679" t="s">
        <v>76</v>
      </c>
      <c r="AS2679" t="s">
        <v>129</v>
      </c>
      <c r="AT2679">
        <v>-31</v>
      </c>
      <c r="AU2679" t="s">
        <v>76</v>
      </c>
      <c r="AV2679" t="s">
        <v>79</v>
      </c>
      <c r="AX2679" t="s">
        <v>81</v>
      </c>
      <c r="AY2679" t="s">
        <v>76</v>
      </c>
      <c r="AZ2679" t="s">
        <v>76</v>
      </c>
      <c r="BA2679" t="s">
        <v>76</v>
      </c>
      <c r="BB2679" t="s">
        <v>121</v>
      </c>
      <c r="BC2679">
        <v>-1</v>
      </c>
      <c r="BD2679" t="s">
        <v>76</v>
      </c>
      <c r="BF2679" t="s">
        <v>76</v>
      </c>
      <c r="BG2679" t="s">
        <v>82</v>
      </c>
    </row>
    <row r="2680" spans="1:65" x14ac:dyDescent="0.3">
      <c r="A2680">
        <v>123082</v>
      </c>
      <c r="B2680">
        <v>0</v>
      </c>
      <c r="C2680" t="s">
        <v>65</v>
      </c>
      <c r="D2680" t="s">
        <v>66</v>
      </c>
      <c r="E2680" t="s">
        <v>68</v>
      </c>
      <c r="F2680" t="s">
        <v>67</v>
      </c>
      <c r="G2680">
        <v>0</v>
      </c>
      <c r="H2680">
        <v>360000</v>
      </c>
      <c r="I2680">
        <v>473760</v>
      </c>
      <c r="J2680" t="s">
        <v>69</v>
      </c>
      <c r="K2680" t="s">
        <v>70</v>
      </c>
      <c r="L2680" t="s">
        <v>91</v>
      </c>
      <c r="M2680" t="s">
        <v>72</v>
      </c>
      <c r="N2680">
        <v>9.5490000000000002E-3</v>
      </c>
      <c r="O2680">
        <v>13201</v>
      </c>
      <c r="P2680">
        <v>4106</v>
      </c>
      <c r="Q2680">
        <v>1530</v>
      </c>
      <c r="R2680">
        <v>1961</v>
      </c>
      <c r="S2680">
        <v>2</v>
      </c>
      <c r="T2680">
        <v>2</v>
      </c>
      <c r="U2680" t="s">
        <v>125</v>
      </c>
      <c r="V2680">
        <v>14</v>
      </c>
      <c r="W2680">
        <v>0</v>
      </c>
      <c r="X2680">
        <v>1</v>
      </c>
      <c r="Y2680">
        <v>1</v>
      </c>
      <c r="Z2680">
        <v>0</v>
      </c>
      <c r="AA2680">
        <v>1</v>
      </c>
      <c r="AB2680">
        <v>1</v>
      </c>
      <c r="AC2680" t="s">
        <v>137</v>
      </c>
      <c r="AD2680">
        <v>1051944</v>
      </c>
      <c r="AE2680" t="s">
        <v>93</v>
      </c>
      <c r="AF2680">
        <v>24579.674999999999</v>
      </c>
      <c r="AG2680">
        <v>252868.5</v>
      </c>
      <c r="AH2680">
        <v>242599.5</v>
      </c>
      <c r="AI2680">
        <v>25290</v>
      </c>
      <c r="AJ2680">
        <v>252868.5</v>
      </c>
      <c r="AK2680" t="s">
        <v>75</v>
      </c>
      <c r="AL2680">
        <v>13</v>
      </c>
      <c r="AM2680" t="s">
        <v>68</v>
      </c>
      <c r="AN2680">
        <v>1</v>
      </c>
      <c r="AO2680">
        <v>0.102815187</v>
      </c>
      <c r="AR2680" t="s">
        <v>79</v>
      </c>
      <c r="AS2680" t="s">
        <v>77</v>
      </c>
      <c r="AT2680">
        <v>-759</v>
      </c>
      <c r="AU2680" t="s">
        <v>78</v>
      </c>
      <c r="AV2680" t="s">
        <v>79</v>
      </c>
      <c r="AW2680" t="s">
        <v>80</v>
      </c>
      <c r="AX2680" t="s">
        <v>81</v>
      </c>
      <c r="AY2680" t="s">
        <v>103</v>
      </c>
      <c r="AZ2680" t="s">
        <v>96</v>
      </c>
      <c r="BA2680" t="s">
        <v>76</v>
      </c>
      <c r="BB2680" t="s">
        <v>104</v>
      </c>
      <c r="BC2680">
        <v>4500</v>
      </c>
      <c r="BD2680" t="s">
        <v>85</v>
      </c>
      <c r="BE2680">
        <v>12</v>
      </c>
      <c r="BF2680" t="s">
        <v>147</v>
      </c>
      <c r="BG2680" t="s">
        <v>151</v>
      </c>
      <c r="BH2680">
        <v>365243</v>
      </c>
      <c r="BI2680">
        <v>-728</v>
      </c>
      <c r="BJ2680">
        <v>-398</v>
      </c>
      <c r="BK2680">
        <v>-398</v>
      </c>
      <c r="BL2680">
        <v>-395</v>
      </c>
      <c r="BM2680">
        <v>0</v>
      </c>
    </row>
    <row r="2681" spans="1:65" x14ac:dyDescent="0.3">
      <c r="A2681">
        <v>123085</v>
      </c>
      <c r="B2681">
        <v>0</v>
      </c>
      <c r="C2681" t="s">
        <v>65</v>
      </c>
      <c r="D2681" t="s">
        <v>88</v>
      </c>
      <c r="E2681" t="s">
        <v>67</v>
      </c>
      <c r="F2681" t="s">
        <v>68</v>
      </c>
      <c r="G2681">
        <v>2</v>
      </c>
      <c r="H2681">
        <v>180000</v>
      </c>
      <c r="I2681">
        <v>640080</v>
      </c>
      <c r="J2681" t="s">
        <v>133</v>
      </c>
      <c r="K2681" t="s">
        <v>90</v>
      </c>
      <c r="L2681" t="s">
        <v>91</v>
      </c>
      <c r="M2681" t="s">
        <v>72</v>
      </c>
      <c r="N2681">
        <v>3.5791999999999997E-2</v>
      </c>
      <c r="O2681">
        <v>12434</v>
      </c>
      <c r="P2681">
        <v>259</v>
      </c>
      <c r="Q2681">
        <v>4701</v>
      </c>
      <c r="R2681">
        <v>5080</v>
      </c>
      <c r="S2681">
        <v>2</v>
      </c>
      <c r="T2681">
        <v>2</v>
      </c>
      <c r="U2681" t="s">
        <v>94</v>
      </c>
      <c r="V2681">
        <v>16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1</v>
      </c>
      <c r="AC2681" t="s">
        <v>108</v>
      </c>
      <c r="AD2681">
        <v>1261451</v>
      </c>
      <c r="AE2681" t="s">
        <v>93</v>
      </c>
      <c r="AF2681">
        <v>12471.93</v>
      </c>
      <c r="AG2681">
        <v>70150.5</v>
      </c>
      <c r="AH2681">
        <v>75087</v>
      </c>
      <c r="AI2681">
        <v>0</v>
      </c>
      <c r="AJ2681">
        <v>70150.5</v>
      </c>
      <c r="AK2681" t="s">
        <v>73</v>
      </c>
      <c r="AL2681">
        <v>17</v>
      </c>
      <c r="AM2681" t="s">
        <v>68</v>
      </c>
      <c r="AN2681">
        <v>1</v>
      </c>
      <c r="AO2681">
        <v>0</v>
      </c>
      <c r="AR2681" t="s">
        <v>79</v>
      </c>
      <c r="AS2681" t="s">
        <v>77</v>
      </c>
      <c r="AT2681">
        <v>-828</v>
      </c>
      <c r="AU2681" t="s">
        <v>78</v>
      </c>
      <c r="AV2681" t="s">
        <v>79</v>
      </c>
      <c r="AX2681" t="s">
        <v>161</v>
      </c>
      <c r="AY2681" t="s">
        <v>124</v>
      </c>
      <c r="AZ2681" t="s">
        <v>96</v>
      </c>
      <c r="BA2681" t="s">
        <v>76</v>
      </c>
      <c r="BB2681" t="s">
        <v>104</v>
      </c>
      <c r="BC2681">
        <v>45</v>
      </c>
      <c r="BD2681" t="s">
        <v>105</v>
      </c>
      <c r="BE2681">
        <v>8</v>
      </c>
      <c r="BF2681" t="s">
        <v>86</v>
      </c>
      <c r="BG2681" t="s">
        <v>106</v>
      </c>
    </row>
    <row r="2682" spans="1:65" x14ac:dyDescent="0.3">
      <c r="A2682">
        <v>123096</v>
      </c>
      <c r="B2682">
        <v>0</v>
      </c>
      <c r="C2682" t="s">
        <v>65</v>
      </c>
      <c r="D2682" t="s">
        <v>66</v>
      </c>
      <c r="E2682" t="s">
        <v>68</v>
      </c>
      <c r="F2682" t="s">
        <v>68</v>
      </c>
      <c r="G2682">
        <v>0</v>
      </c>
      <c r="H2682">
        <v>157500</v>
      </c>
      <c r="I2682">
        <v>835380</v>
      </c>
      <c r="J2682" t="s">
        <v>89</v>
      </c>
      <c r="K2682" t="s">
        <v>70</v>
      </c>
      <c r="L2682" t="s">
        <v>91</v>
      </c>
      <c r="M2682" t="s">
        <v>72</v>
      </c>
      <c r="N2682">
        <v>3.1220000000000002E-3</v>
      </c>
      <c r="O2682">
        <v>16106</v>
      </c>
      <c r="P2682">
        <v>2316</v>
      </c>
      <c r="Q2682">
        <v>3948</v>
      </c>
      <c r="R2682">
        <v>382</v>
      </c>
      <c r="S2682">
        <v>3</v>
      </c>
      <c r="T2682">
        <v>3</v>
      </c>
      <c r="U2682" t="s">
        <v>125</v>
      </c>
      <c r="V2682">
        <v>13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92</v>
      </c>
      <c r="AD2682">
        <v>2134567</v>
      </c>
      <c r="AE2682" t="s">
        <v>93</v>
      </c>
      <c r="AF2682">
        <v>26851.68</v>
      </c>
      <c r="AG2682">
        <v>269865</v>
      </c>
      <c r="AH2682">
        <v>287676</v>
      </c>
      <c r="AI2682">
        <v>0</v>
      </c>
      <c r="AJ2682">
        <v>269865</v>
      </c>
      <c r="AK2682" t="s">
        <v>75</v>
      </c>
      <c r="AL2682">
        <v>17</v>
      </c>
      <c r="AM2682" t="s">
        <v>68</v>
      </c>
      <c r="AN2682">
        <v>1</v>
      </c>
      <c r="AO2682">
        <v>0</v>
      </c>
      <c r="AR2682" t="s">
        <v>79</v>
      </c>
      <c r="AS2682" t="s">
        <v>77</v>
      </c>
      <c r="AT2682">
        <v>-926</v>
      </c>
      <c r="AU2682" t="s">
        <v>78</v>
      </c>
      <c r="AV2682" t="s">
        <v>79</v>
      </c>
      <c r="AW2682" t="s">
        <v>80</v>
      </c>
      <c r="AX2682" t="s">
        <v>102</v>
      </c>
      <c r="AY2682" t="s">
        <v>157</v>
      </c>
      <c r="AZ2682" t="s">
        <v>96</v>
      </c>
      <c r="BA2682" t="s">
        <v>76</v>
      </c>
      <c r="BB2682" t="s">
        <v>138</v>
      </c>
      <c r="BC2682">
        <v>134</v>
      </c>
      <c r="BD2682" t="s">
        <v>157</v>
      </c>
      <c r="BE2682">
        <v>12</v>
      </c>
      <c r="BF2682" t="s">
        <v>112</v>
      </c>
      <c r="BG2682" t="s">
        <v>158</v>
      </c>
      <c r="BH2682">
        <v>365243</v>
      </c>
      <c r="BI2682">
        <v>-895</v>
      </c>
      <c r="BJ2682">
        <v>-565</v>
      </c>
      <c r="BK2682">
        <v>-565</v>
      </c>
      <c r="BL2682">
        <v>-555</v>
      </c>
      <c r="BM2682">
        <v>0</v>
      </c>
    </row>
    <row r="2683" spans="1:65" x14ac:dyDescent="0.3">
      <c r="A2683">
        <v>123100</v>
      </c>
      <c r="B2683">
        <v>1</v>
      </c>
      <c r="C2683" t="s">
        <v>65</v>
      </c>
      <c r="D2683" t="s">
        <v>66</v>
      </c>
      <c r="E2683" t="s">
        <v>68</v>
      </c>
      <c r="F2683" t="s">
        <v>68</v>
      </c>
      <c r="G2683">
        <v>1</v>
      </c>
      <c r="H2683">
        <v>157500</v>
      </c>
      <c r="I2683">
        <v>497520</v>
      </c>
      <c r="J2683" t="s">
        <v>69</v>
      </c>
      <c r="K2683" t="s">
        <v>70</v>
      </c>
      <c r="L2683" t="s">
        <v>91</v>
      </c>
      <c r="M2683" t="s">
        <v>72</v>
      </c>
      <c r="N2683">
        <v>2.8663000000000001E-2</v>
      </c>
      <c r="O2683">
        <v>12010</v>
      </c>
      <c r="P2683">
        <v>1571</v>
      </c>
      <c r="Q2683">
        <v>5561</v>
      </c>
      <c r="R2683">
        <v>4452</v>
      </c>
      <c r="S2683">
        <v>2</v>
      </c>
      <c r="T2683">
        <v>2</v>
      </c>
      <c r="U2683" t="s">
        <v>109</v>
      </c>
      <c r="V2683">
        <v>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 t="s">
        <v>108</v>
      </c>
      <c r="AD2683">
        <v>2537421</v>
      </c>
      <c r="AE2683" t="s">
        <v>93</v>
      </c>
      <c r="AF2683">
        <v>3778.65</v>
      </c>
      <c r="AG2683">
        <v>30271.59</v>
      </c>
      <c r="AH2683">
        <v>33268.589999999997</v>
      </c>
      <c r="AI2683">
        <v>0</v>
      </c>
      <c r="AJ2683">
        <v>30271.59</v>
      </c>
      <c r="AK2683" t="s">
        <v>109</v>
      </c>
      <c r="AL2683">
        <v>9</v>
      </c>
      <c r="AM2683" t="s">
        <v>68</v>
      </c>
      <c r="AN2683">
        <v>1</v>
      </c>
      <c r="AO2683">
        <v>0</v>
      </c>
      <c r="AR2683" t="s">
        <v>79</v>
      </c>
      <c r="AS2683" t="s">
        <v>77</v>
      </c>
      <c r="AT2683">
        <v>-252</v>
      </c>
      <c r="AU2683" t="s">
        <v>78</v>
      </c>
      <c r="AV2683" t="s">
        <v>79</v>
      </c>
      <c r="AX2683" t="s">
        <v>81</v>
      </c>
      <c r="AY2683" t="s">
        <v>124</v>
      </c>
      <c r="AZ2683" t="s">
        <v>96</v>
      </c>
      <c r="BA2683" t="s">
        <v>76</v>
      </c>
      <c r="BB2683" t="s">
        <v>104</v>
      </c>
      <c r="BC2683">
        <v>20</v>
      </c>
      <c r="BD2683" t="s">
        <v>105</v>
      </c>
      <c r="BE2683">
        <v>10</v>
      </c>
      <c r="BF2683" t="s">
        <v>112</v>
      </c>
      <c r="BG2683" t="s">
        <v>208</v>
      </c>
      <c r="BH2683">
        <v>365243</v>
      </c>
      <c r="BI2683">
        <v>-211</v>
      </c>
      <c r="BJ2683">
        <v>59</v>
      </c>
      <c r="BK2683">
        <v>-61</v>
      </c>
      <c r="BL2683">
        <v>-54</v>
      </c>
      <c r="BM2683">
        <v>0</v>
      </c>
    </row>
    <row r="2684" spans="1:65" x14ac:dyDescent="0.3">
      <c r="A2684">
        <v>123104</v>
      </c>
      <c r="B2684">
        <v>0</v>
      </c>
      <c r="C2684" t="s">
        <v>65</v>
      </c>
      <c r="D2684" t="s">
        <v>88</v>
      </c>
      <c r="E2684" t="s">
        <v>68</v>
      </c>
      <c r="F2684" t="s">
        <v>68</v>
      </c>
      <c r="G2684">
        <v>2</v>
      </c>
      <c r="H2684">
        <v>90000</v>
      </c>
      <c r="I2684">
        <v>99504</v>
      </c>
      <c r="J2684" t="s">
        <v>69</v>
      </c>
      <c r="K2684" t="s">
        <v>90</v>
      </c>
      <c r="L2684" t="s">
        <v>91</v>
      </c>
      <c r="M2684" t="s">
        <v>72</v>
      </c>
      <c r="N2684">
        <v>8.4740000000000006E-3</v>
      </c>
      <c r="O2684">
        <v>12452</v>
      </c>
      <c r="P2684">
        <v>5227</v>
      </c>
      <c r="Q2684">
        <v>2496</v>
      </c>
      <c r="R2684">
        <v>4656</v>
      </c>
      <c r="S2684">
        <v>2</v>
      </c>
      <c r="T2684">
        <v>2</v>
      </c>
      <c r="U2684" t="s">
        <v>94</v>
      </c>
      <c r="V2684">
        <v>16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122</v>
      </c>
      <c r="AD2684">
        <v>2185634</v>
      </c>
      <c r="AE2684" t="s">
        <v>65</v>
      </c>
      <c r="AG2684">
        <v>0</v>
      </c>
      <c r="AH2684">
        <v>0</v>
      </c>
      <c r="AK2684" t="s">
        <v>94</v>
      </c>
      <c r="AL2684">
        <v>12</v>
      </c>
      <c r="AM2684" t="s">
        <v>68</v>
      </c>
      <c r="AN2684">
        <v>1</v>
      </c>
      <c r="AR2684" t="s">
        <v>76</v>
      </c>
      <c r="AS2684" t="s">
        <v>129</v>
      </c>
      <c r="AT2684">
        <v>-273</v>
      </c>
      <c r="AU2684" t="s">
        <v>76</v>
      </c>
      <c r="AV2684" t="s">
        <v>79</v>
      </c>
      <c r="AX2684" t="s">
        <v>161</v>
      </c>
      <c r="AY2684" t="s">
        <v>76</v>
      </c>
      <c r="AZ2684" t="s">
        <v>76</v>
      </c>
      <c r="BA2684" t="s">
        <v>76</v>
      </c>
      <c r="BB2684" t="s">
        <v>121</v>
      </c>
      <c r="BC2684">
        <v>-1</v>
      </c>
      <c r="BD2684" t="s">
        <v>76</v>
      </c>
      <c r="BF2684" t="s">
        <v>76</v>
      </c>
      <c r="BG2684" t="s">
        <v>82</v>
      </c>
    </row>
    <row r="2685" spans="1:65" x14ac:dyDescent="0.3">
      <c r="A2685">
        <v>123106</v>
      </c>
      <c r="B2685">
        <v>0</v>
      </c>
      <c r="C2685" t="s">
        <v>65</v>
      </c>
      <c r="D2685" t="s">
        <v>88</v>
      </c>
      <c r="E2685" t="s">
        <v>68</v>
      </c>
      <c r="F2685" t="s">
        <v>68</v>
      </c>
      <c r="G2685">
        <v>0</v>
      </c>
      <c r="H2685">
        <v>157500</v>
      </c>
      <c r="I2685">
        <v>755190</v>
      </c>
      <c r="J2685" t="s">
        <v>113</v>
      </c>
      <c r="K2685" t="s">
        <v>90</v>
      </c>
      <c r="L2685" t="s">
        <v>91</v>
      </c>
      <c r="M2685" t="s">
        <v>72</v>
      </c>
      <c r="N2685">
        <v>1.8634000000000001E-2</v>
      </c>
      <c r="O2685">
        <v>21770</v>
      </c>
      <c r="P2685">
        <v>365243</v>
      </c>
      <c r="Q2685">
        <v>805</v>
      </c>
      <c r="R2685">
        <v>2787</v>
      </c>
      <c r="S2685">
        <v>2</v>
      </c>
      <c r="T2685">
        <v>2</v>
      </c>
      <c r="U2685" t="s">
        <v>125</v>
      </c>
      <c r="V2685">
        <v>12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 t="s">
        <v>76</v>
      </c>
      <c r="AD2685">
        <v>1173099</v>
      </c>
      <c r="AE2685" t="s">
        <v>65</v>
      </c>
      <c r="AG2685">
        <v>0</v>
      </c>
      <c r="AH2685">
        <v>0</v>
      </c>
      <c r="AK2685" t="s">
        <v>94</v>
      </c>
      <c r="AL2685">
        <v>15</v>
      </c>
      <c r="AM2685" t="s">
        <v>68</v>
      </c>
      <c r="AN2685">
        <v>1</v>
      </c>
      <c r="AR2685" t="s">
        <v>76</v>
      </c>
      <c r="AS2685" t="s">
        <v>129</v>
      </c>
      <c r="AT2685">
        <v>-80</v>
      </c>
      <c r="AU2685" t="s">
        <v>76</v>
      </c>
      <c r="AV2685" t="s">
        <v>79</v>
      </c>
      <c r="AX2685" t="s">
        <v>81</v>
      </c>
      <c r="AY2685" t="s">
        <v>76</v>
      </c>
      <c r="AZ2685" t="s">
        <v>76</v>
      </c>
      <c r="BA2685" t="s">
        <v>76</v>
      </c>
      <c r="BB2685" t="s">
        <v>121</v>
      </c>
      <c r="BC2685">
        <v>-1</v>
      </c>
      <c r="BD2685" t="s">
        <v>76</v>
      </c>
      <c r="BF2685" t="s">
        <v>76</v>
      </c>
      <c r="BG2685" t="s">
        <v>82</v>
      </c>
    </row>
    <row r="2686" spans="1:65" x14ac:dyDescent="0.3">
      <c r="A2686">
        <v>123112</v>
      </c>
      <c r="B2686">
        <v>0</v>
      </c>
      <c r="C2686" t="s">
        <v>65</v>
      </c>
      <c r="D2686" t="s">
        <v>66</v>
      </c>
      <c r="E2686" t="s">
        <v>67</v>
      </c>
      <c r="F2686" t="s">
        <v>67</v>
      </c>
      <c r="G2686">
        <v>0</v>
      </c>
      <c r="H2686">
        <v>67500</v>
      </c>
      <c r="I2686">
        <v>150948</v>
      </c>
      <c r="J2686" t="s">
        <v>69</v>
      </c>
      <c r="K2686" t="s">
        <v>70</v>
      </c>
      <c r="L2686" t="s">
        <v>71</v>
      </c>
      <c r="M2686" t="s">
        <v>127</v>
      </c>
      <c r="N2686">
        <v>1.4463999999999999E-2</v>
      </c>
      <c r="O2686">
        <v>17355</v>
      </c>
      <c r="P2686">
        <v>2895</v>
      </c>
      <c r="Q2686">
        <v>5906</v>
      </c>
      <c r="R2686">
        <v>832</v>
      </c>
      <c r="S2686">
        <v>2</v>
      </c>
      <c r="T2686">
        <v>2</v>
      </c>
      <c r="U2686" t="s">
        <v>125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 t="s">
        <v>92</v>
      </c>
      <c r="AD2686">
        <v>1923993</v>
      </c>
      <c r="AE2686" t="s">
        <v>93</v>
      </c>
      <c r="AF2686">
        <v>2202.4349999999999</v>
      </c>
      <c r="AG2686">
        <v>16155</v>
      </c>
      <c r="AH2686">
        <v>18369</v>
      </c>
      <c r="AI2686">
        <v>1615.5</v>
      </c>
      <c r="AJ2686">
        <v>16155</v>
      </c>
      <c r="AK2686" t="s">
        <v>94</v>
      </c>
      <c r="AL2686">
        <v>7</v>
      </c>
      <c r="AM2686" t="s">
        <v>68</v>
      </c>
      <c r="AN2686">
        <v>1</v>
      </c>
      <c r="AO2686">
        <v>8.8039548999999995E-2</v>
      </c>
      <c r="AR2686" t="s">
        <v>79</v>
      </c>
      <c r="AS2686" t="s">
        <v>77</v>
      </c>
      <c r="AT2686">
        <v>-1522</v>
      </c>
      <c r="AU2686" t="s">
        <v>78</v>
      </c>
      <c r="AV2686" t="s">
        <v>79</v>
      </c>
      <c r="AW2686" t="s">
        <v>80</v>
      </c>
      <c r="AX2686" t="s">
        <v>102</v>
      </c>
      <c r="AY2686" t="s">
        <v>124</v>
      </c>
      <c r="AZ2686" t="s">
        <v>96</v>
      </c>
      <c r="BA2686" t="s">
        <v>76</v>
      </c>
      <c r="BB2686" t="s">
        <v>104</v>
      </c>
      <c r="BC2686">
        <v>20</v>
      </c>
      <c r="BD2686" t="s">
        <v>105</v>
      </c>
      <c r="BE2686">
        <v>12</v>
      </c>
      <c r="BF2686" t="s">
        <v>86</v>
      </c>
      <c r="BG2686" t="s">
        <v>106</v>
      </c>
      <c r="BH2686">
        <v>365243</v>
      </c>
      <c r="BI2686">
        <v>-1486</v>
      </c>
      <c r="BJ2686">
        <v>-1156</v>
      </c>
      <c r="BK2686">
        <v>-1156</v>
      </c>
      <c r="BL2686">
        <v>-1149</v>
      </c>
      <c r="BM2686">
        <v>0</v>
      </c>
    </row>
    <row r="2687" spans="1:65" x14ac:dyDescent="0.3">
      <c r="A2687">
        <v>123132</v>
      </c>
      <c r="B2687">
        <v>0</v>
      </c>
      <c r="C2687" t="s">
        <v>65</v>
      </c>
      <c r="D2687" t="s">
        <v>88</v>
      </c>
      <c r="E2687" t="s">
        <v>68</v>
      </c>
      <c r="F2687" t="s">
        <v>68</v>
      </c>
      <c r="G2687">
        <v>1</v>
      </c>
      <c r="H2687">
        <v>202500</v>
      </c>
      <c r="I2687">
        <v>536917.5</v>
      </c>
      <c r="J2687" t="s">
        <v>69</v>
      </c>
      <c r="K2687" t="s">
        <v>70</v>
      </c>
      <c r="L2687" t="s">
        <v>119</v>
      </c>
      <c r="M2687" t="s">
        <v>72</v>
      </c>
      <c r="N2687">
        <v>1.8029E-2</v>
      </c>
      <c r="O2687">
        <v>12035</v>
      </c>
      <c r="P2687">
        <v>4019</v>
      </c>
      <c r="Q2687">
        <v>3096</v>
      </c>
      <c r="R2687">
        <v>4654</v>
      </c>
      <c r="S2687">
        <v>3</v>
      </c>
      <c r="T2687">
        <v>3</v>
      </c>
      <c r="U2687" t="s">
        <v>73</v>
      </c>
      <c r="V2687">
        <v>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195</v>
      </c>
      <c r="AD2687">
        <v>1283993</v>
      </c>
      <c r="AE2687" t="s">
        <v>93</v>
      </c>
      <c r="AF2687">
        <v>5093.37</v>
      </c>
      <c r="AG2687">
        <v>43155</v>
      </c>
      <c r="AH2687">
        <v>42480</v>
      </c>
      <c r="AI2687">
        <v>4500</v>
      </c>
      <c r="AJ2687">
        <v>43155</v>
      </c>
      <c r="AK2687" t="s">
        <v>120</v>
      </c>
      <c r="AL2687">
        <v>11</v>
      </c>
      <c r="AM2687" t="s">
        <v>68</v>
      </c>
      <c r="AN2687">
        <v>1</v>
      </c>
      <c r="AO2687">
        <v>0.10431905299999999</v>
      </c>
      <c r="AR2687" t="s">
        <v>79</v>
      </c>
      <c r="AS2687" t="s">
        <v>77</v>
      </c>
      <c r="AT2687">
        <v>-2024</v>
      </c>
      <c r="AU2687" t="s">
        <v>78</v>
      </c>
      <c r="AV2687" t="s">
        <v>79</v>
      </c>
      <c r="AX2687" t="s">
        <v>81</v>
      </c>
      <c r="AY2687" t="s">
        <v>124</v>
      </c>
      <c r="AZ2687" t="s">
        <v>96</v>
      </c>
      <c r="BA2687" t="s">
        <v>76</v>
      </c>
      <c r="BB2687" t="s">
        <v>104</v>
      </c>
      <c r="BC2687">
        <v>57</v>
      </c>
      <c r="BD2687" t="s">
        <v>105</v>
      </c>
      <c r="BE2687">
        <v>12</v>
      </c>
      <c r="BF2687" t="s">
        <v>86</v>
      </c>
      <c r="BG2687" t="s">
        <v>106</v>
      </c>
      <c r="BH2687">
        <v>365243</v>
      </c>
      <c r="BI2687">
        <v>-1992</v>
      </c>
      <c r="BJ2687">
        <v>-1662</v>
      </c>
      <c r="BK2687">
        <v>-1662</v>
      </c>
      <c r="BL2687">
        <v>-1656</v>
      </c>
      <c r="BM2687">
        <v>0</v>
      </c>
    </row>
    <row r="2688" spans="1:65" x14ac:dyDescent="0.3">
      <c r="A2688">
        <v>123142</v>
      </c>
      <c r="B2688">
        <v>0</v>
      </c>
      <c r="C2688" t="s">
        <v>65</v>
      </c>
      <c r="D2688" t="s">
        <v>88</v>
      </c>
      <c r="E2688" t="s">
        <v>68</v>
      </c>
      <c r="F2688" t="s">
        <v>67</v>
      </c>
      <c r="G2688">
        <v>0</v>
      </c>
      <c r="H2688">
        <v>76500</v>
      </c>
      <c r="I2688">
        <v>1062000</v>
      </c>
      <c r="J2688" t="s">
        <v>69</v>
      </c>
      <c r="K2688" t="s">
        <v>70</v>
      </c>
      <c r="L2688" t="s">
        <v>91</v>
      </c>
      <c r="M2688" t="s">
        <v>72</v>
      </c>
      <c r="N2688">
        <v>2.5163999999999999E-2</v>
      </c>
      <c r="O2688">
        <v>14774</v>
      </c>
      <c r="P2688">
        <v>1271</v>
      </c>
      <c r="Q2688">
        <v>3110</v>
      </c>
      <c r="R2688">
        <v>4029</v>
      </c>
      <c r="S2688">
        <v>2</v>
      </c>
      <c r="T2688">
        <v>2</v>
      </c>
      <c r="U2688" t="s">
        <v>73</v>
      </c>
      <c r="V2688">
        <v>12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108</v>
      </c>
      <c r="AD2688">
        <v>1969773</v>
      </c>
      <c r="AE2688" t="s">
        <v>93</v>
      </c>
      <c r="AF2688">
        <v>5895.9449999999997</v>
      </c>
      <c r="AG2688">
        <v>62095.5</v>
      </c>
      <c r="AH2688">
        <v>61416</v>
      </c>
      <c r="AI2688">
        <v>6210</v>
      </c>
      <c r="AJ2688">
        <v>62095.5</v>
      </c>
      <c r="AK2688" t="s">
        <v>94</v>
      </c>
      <c r="AL2688">
        <v>13</v>
      </c>
      <c r="AM2688" t="s">
        <v>68</v>
      </c>
      <c r="AN2688">
        <v>1</v>
      </c>
      <c r="AO2688">
        <v>0.100009679</v>
      </c>
      <c r="AR2688" t="s">
        <v>79</v>
      </c>
      <c r="AS2688" t="s">
        <v>77</v>
      </c>
      <c r="AT2688">
        <v>-1398</v>
      </c>
      <c r="AU2688" t="s">
        <v>78</v>
      </c>
      <c r="AV2688" t="s">
        <v>79</v>
      </c>
      <c r="AW2688" t="s">
        <v>110</v>
      </c>
      <c r="AX2688" t="s">
        <v>81</v>
      </c>
      <c r="AY2688" t="s">
        <v>95</v>
      </c>
      <c r="AZ2688" t="s">
        <v>96</v>
      </c>
      <c r="BA2688" t="s">
        <v>76</v>
      </c>
      <c r="BB2688" t="s">
        <v>104</v>
      </c>
      <c r="BC2688">
        <v>159</v>
      </c>
      <c r="BD2688" t="s">
        <v>85</v>
      </c>
      <c r="BE2688">
        <v>12</v>
      </c>
      <c r="BF2688" t="s">
        <v>112</v>
      </c>
      <c r="BG2688" t="s">
        <v>98</v>
      </c>
      <c r="BH2688">
        <v>365243</v>
      </c>
      <c r="BI2688">
        <v>-1367</v>
      </c>
      <c r="BJ2688">
        <v>-1037</v>
      </c>
      <c r="BK2688">
        <v>-1037</v>
      </c>
      <c r="BL2688">
        <v>-1033</v>
      </c>
      <c r="BM2688">
        <v>0</v>
      </c>
    </row>
    <row r="2689" spans="1:65" x14ac:dyDescent="0.3">
      <c r="A2689">
        <v>123154</v>
      </c>
      <c r="B2689">
        <v>0</v>
      </c>
      <c r="C2689" t="s">
        <v>65</v>
      </c>
      <c r="D2689" t="s">
        <v>66</v>
      </c>
      <c r="E2689" t="s">
        <v>67</v>
      </c>
      <c r="F2689" t="s">
        <v>68</v>
      </c>
      <c r="G2689">
        <v>0</v>
      </c>
      <c r="H2689">
        <v>369000</v>
      </c>
      <c r="I2689">
        <v>337923</v>
      </c>
      <c r="J2689" t="s">
        <v>69</v>
      </c>
      <c r="K2689" t="s">
        <v>70</v>
      </c>
      <c r="L2689" t="s">
        <v>91</v>
      </c>
      <c r="M2689" t="s">
        <v>72</v>
      </c>
      <c r="N2689">
        <v>1.0500000000000001E-2</v>
      </c>
      <c r="O2689">
        <v>17483</v>
      </c>
      <c r="P2689">
        <v>1099</v>
      </c>
      <c r="Q2689">
        <v>1683</v>
      </c>
      <c r="R2689">
        <v>1028</v>
      </c>
      <c r="S2689">
        <v>3</v>
      </c>
      <c r="T2689">
        <v>3</v>
      </c>
      <c r="U2689" t="s">
        <v>73</v>
      </c>
      <c r="V2689">
        <v>11</v>
      </c>
      <c r="W2689">
        <v>0</v>
      </c>
      <c r="X2689">
        <v>1</v>
      </c>
      <c r="Y2689">
        <v>1</v>
      </c>
      <c r="Z2689">
        <v>0</v>
      </c>
      <c r="AA2689">
        <v>1</v>
      </c>
      <c r="AB2689">
        <v>1</v>
      </c>
      <c r="AC2689" t="s">
        <v>92</v>
      </c>
      <c r="AD2689">
        <v>2188131</v>
      </c>
      <c r="AE2689" t="s">
        <v>99</v>
      </c>
      <c r="AF2689">
        <v>45000</v>
      </c>
      <c r="AG2689">
        <v>900000</v>
      </c>
      <c r="AH2689">
        <v>900000</v>
      </c>
      <c r="AJ2689">
        <v>900000</v>
      </c>
      <c r="AK2689" t="s">
        <v>109</v>
      </c>
      <c r="AL2689">
        <v>9</v>
      </c>
      <c r="AM2689" t="s">
        <v>68</v>
      </c>
      <c r="AN2689">
        <v>1</v>
      </c>
      <c r="AR2689" t="s">
        <v>79</v>
      </c>
      <c r="AS2689" t="s">
        <v>114</v>
      </c>
      <c r="AT2689">
        <v>-272</v>
      </c>
      <c r="AU2689" t="s">
        <v>76</v>
      </c>
      <c r="AV2689" t="s">
        <v>115</v>
      </c>
      <c r="AW2689" t="s">
        <v>80</v>
      </c>
      <c r="AX2689" t="s">
        <v>81</v>
      </c>
      <c r="AY2689" t="s">
        <v>76</v>
      </c>
      <c r="AZ2689" t="s">
        <v>131</v>
      </c>
      <c r="BA2689" t="s">
        <v>116</v>
      </c>
      <c r="BB2689" t="s">
        <v>121</v>
      </c>
      <c r="BC2689">
        <v>-1</v>
      </c>
      <c r="BD2689" t="s">
        <v>76</v>
      </c>
      <c r="BE2689">
        <v>0</v>
      </c>
      <c r="BF2689" t="s">
        <v>76</v>
      </c>
      <c r="BG2689" t="s">
        <v>160</v>
      </c>
    </row>
    <row r="2690" spans="1:65" x14ac:dyDescent="0.3">
      <c r="A2690">
        <v>123165</v>
      </c>
      <c r="B2690">
        <v>0</v>
      </c>
      <c r="C2690" t="s">
        <v>65</v>
      </c>
      <c r="D2690" t="s">
        <v>88</v>
      </c>
      <c r="E2690" t="s">
        <v>68</v>
      </c>
      <c r="F2690" t="s">
        <v>68</v>
      </c>
      <c r="G2690">
        <v>2</v>
      </c>
      <c r="H2690">
        <v>157500</v>
      </c>
      <c r="I2690">
        <v>810000</v>
      </c>
      <c r="J2690" t="s">
        <v>89</v>
      </c>
      <c r="K2690" t="s">
        <v>90</v>
      </c>
      <c r="L2690" t="s">
        <v>91</v>
      </c>
      <c r="M2690" t="s">
        <v>72</v>
      </c>
      <c r="N2690">
        <v>2.6391999999999999E-2</v>
      </c>
      <c r="O2690">
        <v>13584</v>
      </c>
      <c r="P2690">
        <v>6337</v>
      </c>
      <c r="Q2690">
        <v>1297</v>
      </c>
      <c r="R2690">
        <v>1602</v>
      </c>
      <c r="S2690">
        <v>2</v>
      </c>
      <c r="T2690">
        <v>2</v>
      </c>
      <c r="U2690" t="s">
        <v>73</v>
      </c>
      <c r="V2690">
        <v>13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122</v>
      </c>
      <c r="AD2690">
        <v>2648056</v>
      </c>
      <c r="AE2690" t="s">
        <v>65</v>
      </c>
      <c r="AG2690">
        <v>0</v>
      </c>
      <c r="AH2690">
        <v>0</v>
      </c>
      <c r="AJ2690">
        <v>0</v>
      </c>
      <c r="AK2690" t="s">
        <v>125</v>
      </c>
      <c r="AL2690">
        <v>14</v>
      </c>
      <c r="AM2690" t="s">
        <v>68</v>
      </c>
      <c r="AN2690">
        <v>1</v>
      </c>
      <c r="AR2690" t="s">
        <v>76</v>
      </c>
      <c r="AS2690" t="s">
        <v>114</v>
      </c>
      <c r="AT2690">
        <v>-1129</v>
      </c>
      <c r="AU2690" t="s">
        <v>78</v>
      </c>
      <c r="AV2690" t="s">
        <v>76</v>
      </c>
      <c r="AW2690" t="s">
        <v>80</v>
      </c>
      <c r="AX2690" t="s">
        <v>81</v>
      </c>
      <c r="AY2690" t="s">
        <v>76</v>
      </c>
      <c r="AZ2690" t="s">
        <v>76</v>
      </c>
      <c r="BA2690" t="s">
        <v>76</v>
      </c>
      <c r="BB2690" t="s">
        <v>121</v>
      </c>
      <c r="BC2690">
        <v>-1</v>
      </c>
      <c r="BD2690" t="s">
        <v>76</v>
      </c>
      <c r="BF2690" t="s">
        <v>76</v>
      </c>
      <c r="BG2690" t="s">
        <v>82</v>
      </c>
    </row>
    <row r="2691" spans="1:65" x14ac:dyDescent="0.3">
      <c r="A2691">
        <v>123170</v>
      </c>
      <c r="B2691">
        <v>0</v>
      </c>
      <c r="C2691" t="s">
        <v>65</v>
      </c>
      <c r="D2691" t="s">
        <v>66</v>
      </c>
      <c r="E2691" t="s">
        <v>67</v>
      </c>
      <c r="F2691" t="s">
        <v>68</v>
      </c>
      <c r="G2691">
        <v>0</v>
      </c>
      <c r="H2691">
        <v>38250</v>
      </c>
      <c r="I2691">
        <v>178290</v>
      </c>
      <c r="J2691" t="s">
        <v>113</v>
      </c>
      <c r="K2691" t="s">
        <v>70</v>
      </c>
      <c r="L2691" t="s">
        <v>91</v>
      </c>
      <c r="M2691" t="s">
        <v>72</v>
      </c>
      <c r="N2691">
        <v>1.8634000000000001E-2</v>
      </c>
      <c r="O2691">
        <v>23004</v>
      </c>
      <c r="P2691">
        <v>365243</v>
      </c>
      <c r="Q2691">
        <v>11894</v>
      </c>
      <c r="R2691">
        <v>1205</v>
      </c>
      <c r="S2691">
        <v>2</v>
      </c>
      <c r="T2691">
        <v>2</v>
      </c>
      <c r="U2691" t="s">
        <v>125</v>
      </c>
      <c r="V2691">
        <v>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76</v>
      </c>
      <c r="AD2691">
        <v>2098865</v>
      </c>
      <c r="AE2691" t="s">
        <v>93</v>
      </c>
      <c r="AF2691">
        <v>24345.855</v>
      </c>
      <c r="AG2691">
        <v>218709</v>
      </c>
      <c r="AH2691">
        <v>237474</v>
      </c>
      <c r="AI2691">
        <v>0</v>
      </c>
      <c r="AJ2691">
        <v>218709</v>
      </c>
      <c r="AK2691" t="s">
        <v>120</v>
      </c>
      <c r="AL2691">
        <v>13</v>
      </c>
      <c r="AM2691" t="s">
        <v>68</v>
      </c>
      <c r="AN2691">
        <v>1</v>
      </c>
      <c r="AO2691">
        <v>0</v>
      </c>
      <c r="AR2691" t="s">
        <v>79</v>
      </c>
      <c r="AS2691" t="s">
        <v>77</v>
      </c>
      <c r="AT2691">
        <v>-573</v>
      </c>
      <c r="AU2691" t="s">
        <v>78</v>
      </c>
      <c r="AV2691" t="s">
        <v>79</v>
      </c>
      <c r="AX2691" t="s">
        <v>102</v>
      </c>
      <c r="AY2691" t="s">
        <v>199</v>
      </c>
      <c r="AZ2691" t="s">
        <v>96</v>
      </c>
      <c r="BA2691" t="s">
        <v>76</v>
      </c>
      <c r="BB2691" t="s">
        <v>138</v>
      </c>
      <c r="BC2691">
        <v>50</v>
      </c>
      <c r="BD2691" t="s">
        <v>141</v>
      </c>
      <c r="BE2691">
        <v>12</v>
      </c>
      <c r="BF2691" t="s">
        <v>147</v>
      </c>
      <c r="BG2691" t="s">
        <v>158</v>
      </c>
      <c r="BH2691">
        <v>365243</v>
      </c>
      <c r="BI2691">
        <v>-542</v>
      </c>
      <c r="BJ2691">
        <v>-212</v>
      </c>
      <c r="BK2691">
        <v>-392</v>
      </c>
      <c r="BL2691">
        <v>-387</v>
      </c>
      <c r="BM2691">
        <v>0</v>
      </c>
    </row>
    <row r="2692" spans="1:65" x14ac:dyDescent="0.3">
      <c r="A2692">
        <v>123190</v>
      </c>
      <c r="B2692">
        <v>0</v>
      </c>
      <c r="C2692" t="s">
        <v>65</v>
      </c>
      <c r="D2692" t="s">
        <v>88</v>
      </c>
      <c r="E2692" t="s">
        <v>67</v>
      </c>
      <c r="F2692" t="s">
        <v>68</v>
      </c>
      <c r="G2692">
        <v>0</v>
      </c>
      <c r="H2692">
        <v>67500</v>
      </c>
      <c r="I2692">
        <v>95940</v>
      </c>
      <c r="J2692" t="s">
        <v>113</v>
      </c>
      <c r="K2692" t="s">
        <v>70</v>
      </c>
      <c r="L2692" t="s">
        <v>139</v>
      </c>
      <c r="M2692" t="s">
        <v>72</v>
      </c>
      <c r="N2692">
        <v>1.8849999999999999E-2</v>
      </c>
      <c r="O2692">
        <v>20153</v>
      </c>
      <c r="P2692">
        <v>365243</v>
      </c>
      <c r="Q2692">
        <v>2941</v>
      </c>
      <c r="R2692">
        <v>3255</v>
      </c>
      <c r="S2692">
        <v>2</v>
      </c>
      <c r="T2692">
        <v>2</v>
      </c>
      <c r="U2692" t="s">
        <v>73</v>
      </c>
      <c r="V2692">
        <v>10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76</v>
      </c>
      <c r="AD2692">
        <v>2751829</v>
      </c>
      <c r="AE2692" t="s">
        <v>93</v>
      </c>
      <c r="AF2692">
        <v>6987.1049999999996</v>
      </c>
      <c r="AG2692">
        <v>44055.9</v>
      </c>
      <c r="AH2692">
        <v>44055</v>
      </c>
      <c r="AI2692">
        <v>0.9</v>
      </c>
      <c r="AJ2692">
        <v>44055.9</v>
      </c>
      <c r="AK2692" t="s">
        <v>73</v>
      </c>
      <c r="AL2692">
        <v>9</v>
      </c>
      <c r="AM2692" t="s">
        <v>68</v>
      </c>
      <c r="AN2692">
        <v>1</v>
      </c>
      <c r="AO2692" s="1">
        <v>2.2200000000000001E-5</v>
      </c>
      <c r="AR2692" t="s">
        <v>79</v>
      </c>
      <c r="AS2692" t="s">
        <v>77</v>
      </c>
      <c r="AT2692">
        <v>-2723</v>
      </c>
      <c r="AU2692" t="s">
        <v>78</v>
      </c>
      <c r="AV2692" t="s">
        <v>79</v>
      </c>
      <c r="AW2692" t="s">
        <v>101</v>
      </c>
      <c r="AX2692" t="s">
        <v>81</v>
      </c>
      <c r="AY2692" t="s">
        <v>95</v>
      </c>
      <c r="AZ2692" t="s">
        <v>96</v>
      </c>
      <c r="BA2692" t="s">
        <v>76</v>
      </c>
      <c r="BB2692" t="s">
        <v>138</v>
      </c>
      <c r="BC2692">
        <v>20</v>
      </c>
      <c r="BD2692" t="s">
        <v>85</v>
      </c>
      <c r="BE2692">
        <v>8</v>
      </c>
      <c r="BF2692" t="s">
        <v>86</v>
      </c>
      <c r="BG2692" t="s">
        <v>151</v>
      </c>
      <c r="BH2692">
        <v>365243</v>
      </c>
      <c r="BI2692">
        <v>-2692</v>
      </c>
      <c r="BJ2692">
        <v>-2482</v>
      </c>
      <c r="BK2692">
        <v>-2482</v>
      </c>
      <c r="BL2692">
        <v>-2475</v>
      </c>
      <c r="BM2692">
        <v>0</v>
      </c>
    </row>
    <row r="2693" spans="1:65" x14ac:dyDescent="0.3">
      <c r="A2693">
        <v>123198</v>
      </c>
      <c r="B2693">
        <v>0</v>
      </c>
      <c r="C2693" t="s">
        <v>65</v>
      </c>
      <c r="D2693" t="s">
        <v>66</v>
      </c>
      <c r="E2693" t="s">
        <v>68</v>
      </c>
      <c r="F2693" t="s">
        <v>67</v>
      </c>
      <c r="G2693">
        <v>1</v>
      </c>
      <c r="H2693">
        <v>135000</v>
      </c>
      <c r="I2693">
        <v>900000</v>
      </c>
      <c r="J2693" t="s">
        <v>69</v>
      </c>
      <c r="K2693" t="s">
        <v>70</v>
      </c>
      <c r="L2693" t="s">
        <v>91</v>
      </c>
      <c r="M2693" t="s">
        <v>72</v>
      </c>
      <c r="N2693">
        <v>1.0643E-2</v>
      </c>
      <c r="O2693">
        <v>14578</v>
      </c>
      <c r="P2693">
        <v>1885</v>
      </c>
      <c r="Q2693">
        <v>7127</v>
      </c>
      <c r="R2693">
        <v>4477</v>
      </c>
      <c r="S2693">
        <v>2</v>
      </c>
      <c r="T2693">
        <v>2</v>
      </c>
      <c r="U2693" t="s">
        <v>73</v>
      </c>
      <c r="V2693">
        <v>20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 t="s">
        <v>92</v>
      </c>
      <c r="AD2693">
        <v>2395760</v>
      </c>
      <c r="AE2693" t="s">
        <v>93</v>
      </c>
      <c r="AF2693">
        <v>4649.3999999999996</v>
      </c>
      <c r="AG2693">
        <v>34146</v>
      </c>
      <c r="AH2693">
        <v>37525.5</v>
      </c>
      <c r="AI2693">
        <v>0</v>
      </c>
      <c r="AJ2693">
        <v>34146</v>
      </c>
      <c r="AK2693" t="s">
        <v>94</v>
      </c>
      <c r="AL2693">
        <v>12</v>
      </c>
      <c r="AM2693" t="s">
        <v>68</v>
      </c>
      <c r="AN2693">
        <v>1</v>
      </c>
      <c r="AO2693">
        <v>0</v>
      </c>
      <c r="AR2693" t="s">
        <v>79</v>
      </c>
      <c r="AS2693" t="s">
        <v>77</v>
      </c>
      <c r="AT2693">
        <v>-2078</v>
      </c>
      <c r="AU2693" t="s">
        <v>78</v>
      </c>
      <c r="AV2693" t="s">
        <v>79</v>
      </c>
      <c r="AW2693" t="s">
        <v>101</v>
      </c>
      <c r="AX2693" t="s">
        <v>81</v>
      </c>
      <c r="AY2693" t="s">
        <v>124</v>
      </c>
      <c r="AZ2693" t="s">
        <v>96</v>
      </c>
      <c r="BA2693" t="s">
        <v>76</v>
      </c>
      <c r="BB2693" t="s">
        <v>104</v>
      </c>
      <c r="BC2693">
        <v>1400</v>
      </c>
      <c r="BD2693" t="s">
        <v>85</v>
      </c>
      <c r="BE2693">
        <v>12</v>
      </c>
      <c r="BF2693" t="s">
        <v>86</v>
      </c>
      <c r="BG2693" t="s">
        <v>151</v>
      </c>
      <c r="BH2693">
        <v>365243</v>
      </c>
      <c r="BI2693">
        <v>-2047</v>
      </c>
      <c r="BJ2693">
        <v>-1717</v>
      </c>
      <c r="BK2693">
        <v>-1837</v>
      </c>
      <c r="BL2693">
        <v>-1832</v>
      </c>
      <c r="BM2693">
        <v>0</v>
      </c>
    </row>
    <row r="2694" spans="1:65" x14ac:dyDescent="0.3">
      <c r="A2694">
        <v>123218</v>
      </c>
      <c r="B2694">
        <v>0</v>
      </c>
      <c r="C2694" t="s">
        <v>65</v>
      </c>
      <c r="D2694" t="s">
        <v>66</v>
      </c>
      <c r="E2694" t="s">
        <v>67</v>
      </c>
      <c r="F2694" t="s">
        <v>68</v>
      </c>
      <c r="G2694">
        <v>0</v>
      </c>
      <c r="H2694">
        <v>270000</v>
      </c>
      <c r="I2694">
        <v>790830</v>
      </c>
      <c r="J2694" t="s">
        <v>133</v>
      </c>
      <c r="K2694" t="s">
        <v>70</v>
      </c>
      <c r="L2694" t="s">
        <v>91</v>
      </c>
      <c r="M2694" t="s">
        <v>72</v>
      </c>
      <c r="N2694">
        <v>4.6219999999999997E-2</v>
      </c>
      <c r="O2694">
        <v>14461</v>
      </c>
      <c r="P2694">
        <v>6581</v>
      </c>
      <c r="Q2694">
        <v>3311</v>
      </c>
      <c r="R2694">
        <v>3311</v>
      </c>
      <c r="S2694">
        <v>1</v>
      </c>
      <c r="T2694">
        <v>1</v>
      </c>
      <c r="U2694" t="s">
        <v>120</v>
      </c>
      <c r="V2694">
        <v>12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 t="s">
        <v>130</v>
      </c>
      <c r="AD2694">
        <v>2676555</v>
      </c>
      <c r="AE2694" t="s">
        <v>99</v>
      </c>
      <c r="AG2694">
        <v>0</v>
      </c>
      <c r="AH2694">
        <v>0</v>
      </c>
      <c r="AK2694" t="s">
        <v>73</v>
      </c>
      <c r="AL2694">
        <v>15</v>
      </c>
      <c r="AM2694" t="s">
        <v>68</v>
      </c>
      <c r="AN2694">
        <v>1</v>
      </c>
      <c r="AR2694" t="s">
        <v>79</v>
      </c>
      <c r="AS2694" t="s">
        <v>129</v>
      </c>
      <c r="AT2694">
        <v>-356</v>
      </c>
      <c r="AU2694" t="s">
        <v>76</v>
      </c>
      <c r="AV2694" t="s">
        <v>79</v>
      </c>
      <c r="AX2694" t="s">
        <v>161</v>
      </c>
      <c r="AY2694" t="s">
        <v>76</v>
      </c>
      <c r="AZ2694" t="s">
        <v>76</v>
      </c>
      <c r="BA2694" t="s">
        <v>76</v>
      </c>
      <c r="BB2694" t="s">
        <v>121</v>
      </c>
      <c r="BC2694">
        <v>-1</v>
      </c>
      <c r="BD2694" t="s">
        <v>76</v>
      </c>
      <c r="BF2694" t="s">
        <v>76</v>
      </c>
      <c r="BG2694" t="s">
        <v>132</v>
      </c>
    </row>
    <row r="2695" spans="1:65" x14ac:dyDescent="0.3">
      <c r="A2695">
        <v>123241</v>
      </c>
      <c r="B2695">
        <v>1</v>
      </c>
      <c r="C2695" t="s">
        <v>65</v>
      </c>
      <c r="D2695" t="s">
        <v>88</v>
      </c>
      <c r="E2695" t="s">
        <v>68</v>
      </c>
      <c r="F2695" t="s">
        <v>68</v>
      </c>
      <c r="G2695">
        <v>1</v>
      </c>
      <c r="H2695">
        <v>495000</v>
      </c>
      <c r="I2695">
        <v>849415.5</v>
      </c>
      <c r="J2695" t="s">
        <v>113</v>
      </c>
      <c r="K2695" t="s">
        <v>90</v>
      </c>
      <c r="L2695" t="s">
        <v>91</v>
      </c>
      <c r="M2695" t="s">
        <v>72</v>
      </c>
      <c r="N2695">
        <v>3.8180000000000002E-3</v>
      </c>
      <c r="O2695">
        <v>20765</v>
      </c>
      <c r="P2695">
        <v>365243</v>
      </c>
      <c r="Q2695">
        <v>6551</v>
      </c>
      <c r="R2695">
        <v>3406</v>
      </c>
      <c r="S2695">
        <v>2</v>
      </c>
      <c r="T2695">
        <v>2</v>
      </c>
      <c r="U2695" t="s">
        <v>123</v>
      </c>
      <c r="V2695">
        <v>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76</v>
      </c>
      <c r="AD2695">
        <v>1535089</v>
      </c>
      <c r="AE2695" t="s">
        <v>93</v>
      </c>
      <c r="AF2695">
        <v>37481.355000000003</v>
      </c>
      <c r="AG2695">
        <v>209475</v>
      </c>
      <c r="AH2695">
        <v>209475</v>
      </c>
      <c r="AI2695">
        <v>0</v>
      </c>
      <c r="AJ2695">
        <v>209475</v>
      </c>
      <c r="AK2695" t="s">
        <v>73</v>
      </c>
      <c r="AL2695">
        <v>5</v>
      </c>
      <c r="AM2695" t="s">
        <v>68</v>
      </c>
      <c r="AN2695">
        <v>1</v>
      </c>
      <c r="AO2695">
        <v>0</v>
      </c>
      <c r="AR2695" t="s">
        <v>79</v>
      </c>
      <c r="AS2695" t="s">
        <v>77</v>
      </c>
      <c r="AT2695">
        <v>-193</v>
      </c>
      <c r="AU2695" t="s">
        <v>76</v>
      </c>
      <c r="AV2695" t="s">
        <v>79</v>
      </c>
      <c r="AW2695" t="s">
        <v>80</v>
      </c>
      <c r="AX2695" t="s">
        <v>102</v>
      </c>
      <c r="AY2695" t="s">
        <v>199</v>
      </c>
      <c r="AZ2695" t="s">
        <v>96</v>
      </c>
      <c r="BA2695" t="s">
        <v>76</v>
      </c>
      <c r="BB2695" t="s">
        <v>138</v>
      </c>
      <c r="BC2695">
        <v>20</v>
      </c>
      <c r="BD2695" t="s">
        <v>141</v>
      </c>
      <c r="BE2695">
        <v>6</v>
      </c>
      <c r="BF2695" t="s">
        <v>112</v>
      </c>
      <c r="BG2695" t="s">
        <v>158</v>
      </c>
      <c r="BH2695">
        <v>365243</v>
      </c>
      <c r="BI2695">
        <v>-158</v>
      </c>
      <c r="BJ2695">
        <v>-8</v>
      </c>
      <c r="BK2695">
        <v>365243</v>
      </c>
      <c r="BL2695">
        <v>365243</v>
      </c>
      <c r="BM2695">
        <v>0</v>
      </c>
    </row>
    <row r="2696" spans="1:65" x14ac:dyDescent="0.3">
      <c r="A2696">
        <v>123246</v>
      </c>
      <c r="B2696">
        <v>1</v>
      </c>
      <c r="C2696" t="s">
        <v>65</v>
      </c>
      <c r="D2696" t="s">
        <v>88</v>
      </c>
      <c r="E2696" t="s">
        <v>67</v>
      </c>
      <c r="F2696" t="s">
        <v>68</v>
      </c>
      <c r="G2696">
        <v>0</v>
      </c>
      <c r="H2696">
        <v>135000</v>
      </c>
      <c r="I2696">
        <v>450000</v>
      </c>
      <c r="J2696" t="s">
        <v>69</v>
      </c>
      <c r="K2696" t="s">
        <v>70</v>
      </c>
      <c r="L2696" t="s">
        <v>140</v>
      </c>
      <c r="M2696" t="s">
        <v>72</v>
      </c>
      <c r="N2696">
        <v>2.8663000000000001E-2</v>
      </c>
      <c r="O2696">
        <v>15379</v>
      </c>
      <c r="P2696">
        <v>219</v>
      </c>
      <c r="Q2696">
        <v>411</v>
      </c>
      <c r="R2696">
        <v>4600</v>
      </c>
      <c r="S2696">
        <v>2</v>
      </c>
      <c r="T2696">
        <v>2</v>
      </c>
      <c r="U2696" t="s">
        <v>120</v>
      </c>
      <c r="V2696">
        <v>11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t="s">
        <v>108</v>
      </c>
      <c r="AD2696">
        <v>2657725</v>
      </c>
      <c r="AE2696" t="s">
        <v>93</v>
      </c>
      <c r="AF2696">
        <v>8231.2649999999994</v>
      </c>
      <c r="AG2696">
        <v>159304.5</v>
      </c>
      <c r="AH2696">
        <v>159304.5</v>
      </c>
      <c r="AI2696">
        <v>0</v>
      </c>
      <c r="AJ2696">
        <v>159304.5</v>
      </c>
      <c r="AK2696" t="s">
        <v>73</v>
      </c>
      <c r="AL2696">
        <v>15</v>
      </c>
      <c r="AM2696" t="s">
        <v>68</v>
      </c>
      <c r="AN2696">
        <v>1</v>
      </c>
      <c r="AO2696">
        <v>0</v>
      </c>
      <c r="AR2696" t="s">
        <v>79</v>
      </c>
      <c r="AS2696" t="s">
        <v>77</v>
      </c>
      <c r="AT2696">
        <v>-727</v>
      </c>
      <c r="AU2696" t="s">
        <v>78</v>
      </c>
      <c r="AV2696" t="s">
        <v>79</v>
      </c>
      <c r="AX2696" t="s">
        <v>102</v>
      </c>
      <c r="AY2696" t="s">
        <v>168</v>
      </c>
      <c r="AZ2696" t="s">
        <v>96</v>
      </c>
      <c r="BA2696" t="s">
        <v>76</v>
      </c>
      <c r="BB2696" t="s">
        <v>138</v>
      </c>
      <c r="BC2696">
        <v>20</v>
      </c>
      <c r="BD2696" t="s">
        <v>163</v>
      </c>
      <c r="BE2696">
        <v>24</v>
      </c>
      <c r="BF2696" t="s">
        <v>112</v>
      </c>
      <c r="BG2696" t="s">
        <v>158</v>
      </c>
      <c r="BH2696">
        <v>365243</v>
      </c>
      <c r="BI2696">
        <v>-692</v>
      </c>
      <c r="BJ2696">
        <v>-2</v>
      </c>
      <c r="BK2696">
        <v>-422</v>
      </c>
      <c r="BL2696">
        <v>-416</v>
      </c>
      <c r="BM2696">
        <v>0</v>
      </c>
    </row>
    <row r="2697" spans="1:65" x14ac:dyDescent="0.3">
      <c r="A2697">
        <v>123267</v>
      </c>
      <c r="B2697">
        <v>0</v>
      </c>
      <c r="C2697" t="s">
        <v>65</v>
      </c>
      <c r="D2697" t="s">
        <v>66</v>
      </c>
      <c r="E2697" t="s">
        <v>67</v>
      </c>
      <c r="F2697" t="s">
        <v>68</v>
      </c>
      <c r="G2697">
        <v>0</v>
      </c>
      <c r="H2697">
        <v>81000</v>
      </c>
      <c r="I2697">
        <v>219870</v>
      </c>
      <c r="J2697" t="s">
        <v>69</v>
      </c>
      <c r="K2697" t="s">
        <v>126</v>
      </c>
      <c r="L2697" t="s">
        <v>71</v>
      </c>
      <c r="M2697" t="s">
        <v>72</v>
      </c>
      <c r="N2697">
        <v>9.5490000000000002E-3</v>
      </c>
      <c r="O2697">
        <v>12901</v>
      </c>
      <c r="P2697">
        <v>3945</v>
      </c>
      <c r="Q2697">
        <v>4525</v>
      </c>
      <c r="R2697">
        <v>3522</v>
      </c>
      <c r="S2697">
        <v>2</v>
      </c>
      <c r="T2697">
        <v>2</v>
      </c>
      <c r="U2697" t="s">
        <v>109</v>
      </c>
      <c r="V2697">
        <v>15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 t="s">
        <v>92</v>
      </c>
      <c r="AD2697">
        <v>2706857</v>
      </c>
      <c r="AE2697" t="s">
        <v>93</v>
      </c>
      <c r="AF2697">
        <v>6882.12</v>
      </c>
      <c r="AG2697">
        <v>46741.5</v>
      </c>
      <c r="AH2697">
        <v>50854.5</v>
      </c>
      <c r="AI2697">
        <v>0</v>
      </c>
      <c r="AJ2697">
        <v>46741.5</v>
      </c>
      <c r="AK2697" t="s">
        <v>75</v>
      </c>
      <c r="AL2697">
        <v>16</v>
      </c>
      <c r="AM2697" t="s">
        <v>68</v>
      </c>
      <c r="AN2697">
        <v>1</v>
      </c>
      <c r="AO2697">
        <v>0</v>
      </c>
      <c r="AR2697" t="s">
        <v>79</v>
      </c>
      <c r="AS2697" t="s">
        <v>77</v>
      </c>
      <c r="AT2697">
        <v>-383</v>
      </c>
      <c r="AU2697" t="s">
        <v>78</v>
      </c>
      <c r="AV2697" t="s">
        <v>79</v>
      </c>
      <c r="AX2697" t="s">
        <v>161</v>
      </c>
      <c r="AY2697" t="s">
        <v>124</v>
      </c>
      <c r="AZ2697" t="s">
        <v>96</v>
      </c>
      <c r="BA2697" t="s">
        <v>76</v>
      </c>
      <c r="BB2697" t="s">
        <v>104</v>
      </c>
      <c r="BC2697">
        <v>45</v>
      </c>
      <c r="BD2697" t="s">
        <v>105</v>
      </c>
      <c r="BE2697">
        <v>10</v>
      </c>
      <c r="BF2697" t="s">
        <v>86</v>
      </c>
      <c r="BG2697" t="s">
        <v>106</v>
      </c>
      <c r="BH2697">
        <v>365243</v>
      </c>
      <c r="BI2697">
        <v>-350</v>
      </c>
      <c r="BJ2697">
        <v>-80</v>
      </c>
      <c r="BK2697">
        <v>-80</v>
      </c>
      <c r="BL2697">
        <v>-75</v>
      </c>
      <c r="BM2697">
        <v>0</v>
      </c>
    </row>
    <row r="2698" spans="1:65" x14ac:dyDescent="0.3">
      <c r="A2698">
        <v>123278</v>
      </c>
      <c r="B2698">
        <v>1</v>
      </c>
      <c r="C2698" t="s">
        <v>65</v>
      </c>
      <c r="D2698" t="s">
        <v>88</v>
      </c>
      <c r="E2698" t="s">
        <v>68</v>
      </c>
      <c r="F2698" t="s">
        <v>68</v>
      </c>
      <c r="G2698">
        <v>1</v>
      </c>
      <c r="H2698">
        <v>135000</v>
      </c>
      <c r="I2698">
        <v>180000</v>
      </c>
      <c r="J2698" t="s">
        <v>69</v>
      </c>
      <c r="K2698" t="s">
        <v>70</v>
      </c>
      <c r="L2698" t="s">
        <v>91</v>
      </c>
      <c r="M2698" t="s">
        <v>72</v>
      </c>
      <c r="N2698">
        <v>1.8208999999999999E-2</v>
      </c>
      <c r="O2698">
        <v>9108</v>
      </c>
      <c r="P2698">
        <v>968</v>
      </c>
      <c r="Q2698">
        <v>6934</v>
      </c>
      <c r="R2698">
        <v>755</v>
      </c>
      <c r="S2698">
        <v>3</v>
      </c>
      <c r="T2698">
        <v>3</v>
      </c>
      <c r="U2698" t="s">
        <v>125</v>
      </c>
      <c r="V2698">
        <v>4</v>
      </c>
      <c r="W2698">
        <v>0</v>
      </c>
      <c r="X2698">
        <v>1</v>
      </c>
      <c r="Y2698">
        <v>1</v>
      </c>
      <c r="Z2698">
        <v>0</v>
      </c>
      <c r="AA2698">
        <v>1</v>
      </c>
      <c r="AB2698">
        <v>1</v>
      </c>
      <c r="AC2698" t="s">
        <v>141</v>
      </c>
      <c r="AD2698">
        <v>2754476</v>
      </c>
      <c r="AE2698" t="s">
        <v>65</v>
      </c>
      <c r="AF2698">
        <v>18235.080000000002</v>
      </c>
      <c r="AG2698">
        <v>225000</v>
      </c>
      <c r="AH2698">
        <v>269550</v>
      </c>
      <c r="AJ2698">
        <v>225000</v>
      </c>
      <c r="AK2698" t="s">
        <v>73</v>
      </c>
      <c r="AL2698">
        <v>7</v>
      </c>
      <c r="AM2698" t="s">
        <v>68</v>
      </c>
      <c r="AN2698">
        <v>1</v>
      </c>
      <c r="AR2698" t="s">
        <v>152</v>
      </c>
      <c r="AS2698" t="s">
        <v>77</v>
      </c>
      <c r="AT2698">
        <v>-453</v>
      </c>
      <c r="AU2698" t="s">
        <v>76</v>
      </c>
      <c r="AV2698" t="s">
        <v>79</v>
      </c>
      <c r="AX2698" t="s">
        <v>81</v>
      </c>
      <c r="AY2698" t="s">
        <v>76</v>
      </c>
      <c r="AZ2698" t="s">
        <v>82</v>
      </c>
      <c r="BA2698" t="s">
        <v>83</v>
      </c>
      <c r="BB2698" t="s">
        <v>187</v>
      </c>
      <c r="BC2698">
        <v>-1</v>
      </c>
      <c r="BD2698" t="s">
        <v>76</v>
      </c>
      <c r="BE2698">
        <v>36</v>
      </c>
      <c r="BF2698" t="s">
        <v>86</v>
      </c>
      <c r="BG2698" t="s">
        <v>87</v>
      </c>
      <c r="BH2698">
        <v>365243</v>
      </c>
      <c r="BI2698">
        <v>-423</v>
      </c>
      <c r="BJ2698">
        <v>627</v>
      </c>
      <c r="BK2698">
        <v>-333</v>
      </c>
      <c r="BL2698">
        <v>-324</v>
      </c>
      <c r="BM2698">
        <v>1</v>
      </c>
    </row>
    <row r="2699" spans="1:65" x14ac:dyDescent="0.3">
      <c r="A2699">
        <v>123280</v>
      </c>
      <c r="B2699">
        <v>0</v>
      </c>
      <c r="C2699" t="s">
        <v>65</v>
      </c>
      <c r="D2699" t="s">
        <v>88</v>
      </c>
      <c r="E2699" t="s">
        <v>68</v>
      </c>
      <c r="F2699" t="s">
        <v>68</v>
      </c>
      <c r="G2699">
        <v>0</v>
      </c>
      <c r="H2699">
        <v>157500</v>
      </c>
      <c r="I2699">
        <v>905859</v>
      </c>
      <c r="J2699" t="s">
        <v>89</v>
      </c>
      <c r="K2699" t="s">
        <v>90</v>
      </c>
      <c r="L2699" t="s">
        <v>119</v>
      </c>
      <c r="M2699" t="s">
        <v>72</v>
      </c>
      <c r="N2699">
        <v>3.1329000000000003E-2</v>
      </c>
      <c r="O2699">
        <v>11010</v>
      </c>
      <c r="P2699">
        <v>2099</v>
      </c>
      <c r="Q2699">
        <v>4522</v>
      </c>
      <c r="R2699">
        <v>595</v>
      </c>
      <c r="S2699">
        <v>2</v>
      </c>
      <c r="T2699">
        <v>2</v>
      </c>
      <c r="U2699" t="s">
        <v>125</v>
      </c>
      <c r="V2699">
        <v>17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 t="s">
        <v>92</v>
      </c>
      <c r="AD2699">
        <v>2035465</v>
      </c>
      <c r="AE2699" t="s">
        <v>93</v>
      </c>
      <c r="AF2699">
        <v>16017.21</v>
      </c>
      <c r="AG2699">
        <v>85270.5</v>
      </c>
      <c r="AH2699">
        <v>80046</v>
      </c>
      <c r="AI2699">
        <v>9000</v>
      </c>
      <c r="AJ2699">
        <v>85270.5</v>
      </c>
      <c r="AK2699" t="s">
        <v>75</v>
      </c>
      <c r="AL2699">
        <v>16</v>
      </c>
      <c r="AM2699" t="s">
        <v>68</v>
      </c>
      <c r="AN2699">
        <v>1</v>
      </c>
      <c r="AO2699">
        <v>0.11007589500000001</v>
      </c>
      <c r="AR2699" t="s">
        <v>79</v>
      </c>
      <c r="AS2699" t="s">
        <v>77</v>
      </c>
      <c r="AT2699">
        <v>-2403</v>
      </c>
      <c r="AU2699" t="s">
        <v>76</v>
      </c>
      <c r="AV2699" t="s">
        <v>79</v>
      </c>
      <c r="AW2699" t="s">
        <v>80</v>
      </c>
      <c r="AX2699" t="s">
        <v>102</v>
      </c>
      <c r="AY2699" t="s">
        <v>124</v>
      </c>
      <c r="AZ2699" t="s">
        <v>96</v>
      </c>
      <c r="BA2699" t="s">
        <v>76</v>
      </c>
      <c r="BB2699" t="s">
        <v>104</v>
      </c>
      <c r="BC2699">
        <v>92</v>
      </c>
      <c r="BD2699" t="s">
        <v>105</v>
      </c>
      <c r="BE2699">
        <v>6</v>
      </c>
      <c r="BF2699" t="s">
        <v>86</v>
      </c>
      <c r="BG2699" t="s">
        <v>106</v>
      </c>
      <c r="BH2699">
        <v>365243</v>
      </c>
      <c r="BI2699">
        <v>-2372</v>
      </c>
      <c r="BJ2699">
        <v>-2222</v>
      </c>
      <c r="BK2699">
        <v>-2222</v>
      </c>
      <c r="BL2699">
        <v>-2214</v>
      </c>
      <c r="BM2699">
        <v>1</v>
      </c>
    </row>
    <row r="2700" spans="1:65" x14ac:dyDescent="0.3">
      <c r="A2700">
        <v>123302</v>
      </c>
      <c r="B2700">
        <v>0</v>
      </c>
      <c r="C2700" t="s">
        <v>65</v>
      </c>
      <c r="D2700" t="s">
        <v>88</v>
      </c>
      <c r="E2700" t="s">
        <v>67</v>
      </c>
      <c r="F2700" t="s">
        <v>68</v>
      </c>
      <c r="G2700">
        <v>0</v>
      </c>
      <c r="H2700">
        <v>54000</v>
      </c>
      <c r="I2700">
        <v>408780</v>
      </c>
      <c r="J2700" t="s">
        <v>113</v>
      </c>
      <c r="K2700" t="s">
        <v>70</v>
      </c>
      <c r="L2700" t="s">
        <v>140</v>
      </c>
      <c r="M2700" t="s">
        <v>72</v>
      </c>
      <c r="N2700">
        <v>2.5163999999999999E-2</v>
      </c>
      <c r="O2700">
        <v>21772</v>
      </c>
      <c r="P2700">
        <v>365243</v>
      </c>
      <c r="Q2700">
        <v>4568</v>
      </c>
      <c r="R2700">
        <v>4568</v>
      </c>
      <c r="S2700">
        <v>2</v>
      </c>
      <c r="T2700">
        <v>2</v>
      </c>
      <c r="U2700" t="s">
        <v>125</v>
      </c>
      <c r="V2700">
        <v>11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76</v>
      </c>
      <c r="AD2700">
        <v>1050323</v>
      </c>
      <c r="AE2700" t="s">
        <v>99</v>
      </c>
      <c r="AF2700">
        <v>5625</v>
      </c>
      <c r="AG2700">
        <v>112500</v>
      </c>
      <c r="AH2700">
        <v>112500</v>
      </c>
      <c r="AJ2700">
        <v>112500</v>
      </c>
      <c r="AK2700" t="s">
        <v>94</v>
      </c>
      <c r="AL2700">
        <v>11</v>
      </c>
      <c r="AM2700" t="s">
        <v>68</v>
      </c>
      <c r="AN2700">
        <v>1</v>
      </c>
      <c r="AR2700" t="s">
        <v>79</v>
      </c>
      <c r="AS2700" t="s">
        <v>77</v>
      </c>
      <c r="AT2700">
        <v>-45</v>
      </c>
      <c r="AU2700" t="s">
        <v>76</v>
      </c>
      <c r="AV2700" t="s">
        <v>79</v>
      </c>
      <c r="AW2700" t="s">
        <v>80</v>
      </c>
      <c r="AX2700" t="s">
        <v>81</v>
      </c>
      <c r="AY2700" t="s">
        <v>76</v>
      </c>
      <c r="AZ2700" t="s">
        <v>131</v>
      </c>
      <c r="BA2700" t="s">
        <v>116</v>
      </c>
      <c r="BB2700" t="s">
        <v>121</v>
      </c>
      <c r="BC2700">
        <v>-1</v>
      </c>
      <c r="BD2700" t="s">
        <v>76</v>
      </c>
      <c r="BE2700">
        <v>0</v>
      </c>
      <c r="BF2700" t="s">
        <v>76</v>
      </c>
      <c r="BG2700" t="s">
        <v>160</v>
      </c>
      <c r="BH2700">
        <v>365243</v>
      </c>
      <c r="BI2700">
        <v>365243</v>
      </c>
      <c r="BJ2700">
        <v>365243</v>
      </c>
      <c r="BK2700">
        <v>365243</v>
      </c>
      <c r="BL2700">
        <v>365243</v>
      </c>
      <c r="BM2700">
        <v>0</v>
      </c>
    </row>
    <row r="2701" spans="1:65" x14ac:dyDescent="0.3">
      <c r="A2701">
        <v>123305</v>
      </c>
      <c r="B2701">
        <v>0</v>
      </c>
      <c r="C2701" t="s">
        <v>65</v>
      </c>
      <c r="D2701" t="s">
        <v>66</v>
      </c>
      <c r="E2701" t="s">
        <v>68</v>
      </c>
      <c r="F2701" t="s">
        <v>68</v>
      </c>
      <c r="G2701">
        <v>2</v>
      </c>
      <c r="H2701">
        <v>202500</v>
      </c>
      <c r="I2701">
        <v>612612</v>
      </c>
      <c r="J2701" t="s">
        <v>69</v>
      </c>
      <c r="K2701" t="s">
        <v>90</v>
      </c>
      <c r="L2701" t="s">
        <v>91</v>
      </c>
      <c r="M2701" t="s">
        <v>72</v>
      </c>
      <c r="N2701">
        <v>1.0005999999999999E-2</v>
      </c>
      <c r="O2701">
        <v>13643</v>
      </c>
      <c r="P2701">
        <v>4266</v>
      </c>
      <c r="Q2701">
        <v>1301</v>
      </c>
      <c r="R2701">
        <v>4625</v>
      </c>
      <c r="S2701">
        <v>2</v>
      </c>
      <c r="T2701">
        <v>1</v>
      </c>
      <c r="U2701" t="s">
        <v>120</v>
      </c>
      <c r="V2701">
        <v>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141</v>
      </c>
      <c r="AD2701">
        <v>2416576</v>
      </c>
      <c r="AE2701" t="s">
        <v>93</v>
      </c>
      <c r="AF2701">
        <v>13451.895</v>
      </c>
      <c r="AG2701">
        <v>76900.5</v>
      </c>
      <c r="AH2701">
        <v>72634.5</v>
      </c>
      <c r="AI2701">
        <v>7690.5</v>
      </c>
      <c r="AJ2701">
        <v>76900.5</v>
      </c>
      <c r="AK2701" t="s">
        <v>123</v>
      </c>
      <c r="AL2701">
        <v>16</v>
      </c>
      <c r="AM2701" t="s">
        <v>68</v>
      </c>
      <c r="AN2701">
        <v>1</v>
      </c>
      <c r="AO2701">
        <v>0.104272065</v>
      </c>
      <c r="AR2701" t="s">
        <v>79</v>
      </c>
      <c r="AS2701" t="s">
        <v>77</v>
      </c>
      <c r="AT2701">
        <v>-2543</v>
      </c>
      <c r="AU2701" t="s">
        <v>78</v>
      </c>
      <c r="AV2701" t="s">
        <v>79</v>
      </c>
      <c r="AW2701" t="s">
        <v>80</v>
      </c>
      <c r="AX2701" t="s">
        <v>102</v>
      </c>
      <c r="AY2701" t="s">
        <v>95</v>
      </c>
      <c r="AZ2701" t="s">
        <v>96</v>
      </c>
      <c r="BA2701" t="s">
        <v>76</v>
      </c>
      <c r="BB2701" t="s">
        <v>104</v>
      </c>
      <c r="BC2701">
        <v>1263</v>
      </c>
      <c r="BD2701" t="s">
        <v>85</v>
      </c>
      <c r="BE2701">
        <v>6</v>
      </c>
      <c r="BF2701" t="s">
        <v>147</v>
      </c>
      <c r="BG2701" t="s">
        <v>98</v>
      </c>
      <c r="BH2701">
        <v>365243</v>
      </c>
      <c r="BI2701">
        <v>-2512</v>
      </c>
      <c r="BJ2701">
        <v>-2362</v>
      </c>
      <c r="BK2701">
        <v>-2362</v>
      </c>
      <c r="BL2701">
        <v>-2355</v>
      </c>
      <c r="BM2701">
        <v>1</v>
      </c>
    </row>
    <row r="2702" spans="1:65" x14ac:dyDescent="0.3">
      <c r="A2702">
        <v>123306</v>
      </c>
      <c r="B2702">
        <v>0</v>
      </c>
      <c r="C2702" t="s">
        <v>65</v>
      </c>
      <c r="D2702" t="s">
        <v>88</v>
      </c>
      <c r="E2702" t="s">
        <v>67</v>
      </c>
      <c r="F2702" t="s">
        <v>68</v>
      </c>
      <c r="G2702">
        <v>0</v>
      </c>
      <c r="H2702">
        <v>58500</v>
      </c>
      <c r="I2702">
        <v>472500</v>
      </c>
      <c r="J2702" t="s">
        <v>89</v>
      </c>
      <c r="K2702" t="s">
        <v>70</v>
      </c>
      <c r="L2702" t="s">
        <v>91</v>
      </c>
      <c r="M2702" t="s">
        <v>72</v>
      </c>
      <c r="N2702">
        <v>1.5221E-2</v>
      </c>
      <c r="O2702">
        <v>17211</v>
      </c>
      <c r="P2702">
        <v>4575</v>
      </c>
      <c r="Q2702">
        <v>1237</v>
      </c>
      <c r="R2702">
        <v>757</v>
      </c>
      <c r="S2702">
        <v>2</v>
      </c>
      <c r="T2702">
        <v>2</v>
      </c>
      <c r="U2702" t="s">
        <v>120</v>
      </c>
      <c r="V2702">
        <v>9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 t="s">
        <v>137</v>
      </c>
      <c r="AD2702">
        <v>1461818</v>
      </c>
      <c r="AE2702" t="s">
        <v>93</v>
      </c>
      <c r="AF2702">
        <v>15522.254999999999</v>
      </c>
      <c r="AG2702">
        <v>89325</v>
      </c>
      <c r="AH2702">
        <v>84636</v>
      </c>
      <c r="AI2702">
        <v>8932.5</v>
      </c>
      <c r="AJ2702">
        <v>89325</v>
      </c>
      <c r="AK2702" t="s">
        <v>75</v>
      </c>
      <c r="AL2702">
        <v>11</v>
      </c>
      <c r="AM2702" t="s">
        <v>68</v>
      </c>
      <c r="AN2702">
        <v>1</v>
      </c>
      <c r="AO2702">
        <v>0.10396986699999999</v>
      </c>
      <c r="AR2702" t="s">
        <v>79</v>
      </c>
      <c r="AS2702" t="s">
        <v>77</v>
      </c>
      <c r="AT2702">
        <v>-1004</v>
      </c>
      <c r="AU2702" t="s">
        <v>78</v>
      </c>
      <c r="AV2702" t="s">
        <v>79</v>
      </c>
      <c r="AW2702" t="s">
        <v>101</v>
      </c>
      <c r="AX2702" t="s">
        <v>81</v>
      </c>
      <c r="AY2702" t="s">
        <v>111</v>
      </c>
      <c r="AZ2702" t="s">
        <v>96</v>
      </c>
      <c r="BA2702" t="s">
        <v>76</v>
      </c>
      <c r="BB2702" t="s">
        <v>138</v>
      </c>
      <c r="BC2702">
        <v>44</v>
      </c>
      <c r="BD2702" t="s">
        <v>85</v>
      </c>
      <c r="BE2702">
        <v>6</v>
      </c>
      <c r="BF2702" t="s">
        <v>147</v>
      </c>
      <c r="BG2702" t="s">
        <v>151</v>
      </c>
      <c r="BH2702">
        <v>365243</v>
      </c>
      <c r="BI2702">
        <v>-973</v>
      </c>
      <c r="BJ2702">
        <v>-823</v>
      </c>
      <c r="BK2702">
        <v>-823</v>
      </c>
      <c r="BL2702">
        <v>-814</v>
      </c>
      <c r="BM2702">
        <v>0</v>
      </c>
    </row>
    <row r="2703" spans="1:65" x14ac:dyDescent="0.3">
      <c r="A2703">
        <v>123325</v>
      </c>
      <c r="B2703">
        <v>0</v>
      </c>
      <c r="C2703" t="s">
        <v>65</v>
      </c>
      <c r="D2703" t="s">
        <v>66</v>
      </c>
      <c r="E2703" t="s">
        <v>68</v>
      </c>
      <c r="F2703" t="s">
        <v>68</v>
      </c>
      <c r="G2703">
        <v>0</v>
      </c>
      <c r="H2703">
        <v>900000</v>
      </c>
      <c r="I2703">
        <v>2013840</v>
      </c>
      <c r="J2703" t="s">
        <v>69</v>
      </c>
      <c r="K2703" t="s">
        <v>90</v>
      </c>
      <c r="L2703" t="s">
        <v>91</v>
      </c>
      <c r="M2703" t="s">
        <v>72</v>
      </c>
      <c r="N2703">
        <v>1.0031999999999999E-2</v>
      </c>
      <c r="O2703">
        <v>14403</v>
      </c>
      <c r="P2703">
        <v>835</v>
      </c>
      <c r="Q2703">
        <v>8312</v>
      </c>
      <c r="R2703">
        <v>4330</v>
      </c>
      <c r="S2703">
        <v>2</v>
      </c>
      <c r="T2703">
        <v>2</v>
      </c>
      <c r="U2703" t="s">
        <v>123</v>
      </c>
      <c r="V2703">
        <v>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92</v>
      </c>
      <c r="AD2703">
        <v>1671914</v>
      </c>
      <c r="AE2703" t="s">
        <v>65</v>
      </c>
      <c r="AF2703">
        <v>54444.555</v>
      </c>
      <c r="AG2703">
        <v>675000</v>
      </c>
      <c r="AH2703">
        <v>875173.5</v>
      </c>
      <c r="AJ2703">
        <v>675000</v>
      </c>
      <c r="AK2703" t="s">
        <v>125</v>
      </c>
      <c r="AL2703">
        <v>8</v>
      </c>
      <c r="AM2703" t="s">
        <v>68</v>
      </c>
      <c r="AN2703">
        <v>1</v>
      </c>
      <c r="AR2703" t="s">
        <v>76</v>
      </c>
      <c r="AS2703" t="s">
        <v>77</v>
      </c>
      <c r="AT2703">
        <v>-489</v>
      </c>
      <c r="AU2703" t="s">
        <v>78</v>
      </c>
      <c r="AV2703" t="s">
        <v>79</v>
      </c>
      <c r="AX2703" t="s">
        <v>81</v>
      </c>
      <c r="AY2703" t="s">
        <v>76</v>
      </c>
      <c r="AZ2703" t="s">
        <v>82</v>
      </c>
      <c r="BA2703" t="s">
        <v>116</v>
      </c>
      <c r="BB2703" t="s">
        <v>121</v>
      </c>
      <c r="BC2703">
        <v>-1</v>
      </c>
      <c r="BD2703" t="s">
        <v>76</v>
      </c>
      <c r="BE2703">
        <v>30</v>
      </c>
      <c r="BF2703" t="s">
        <v>86</v>
      </c>
      <c r="BG2703" t="s">
        <v>172</v>
      </c>
      <c r="BH2703">
        <v>365243</v>
      </c>
      <c r="BI2703">
        <v>-450</v>
      </c>
      <c r="BJ2703">
        <v>420</v>
      </c>
      <c r="BK2703">
        <v>-300</v>
      </c>
      <c r="BL2703">
        <v>-295</v>
      </c>
      <c r="BM2703">
        <v>0</v>
      </c>
    </row>
    <row r="2704" spans="1:65" x14ac:dyDescent="0.3">
      <c r="A2704">
        <v>123348</v>
      </c>
      <c r="B2704">
        <v>0</v>
      </c>
      <c r="C2704" t="s">
        <v>65</v>
      </c>
      <c r="D2704" t="s">
        <v>88</v>
      </c>
      <c r="E2704" t="s">
        <v>67</v>
      </c>
      <c r="F2704" t="s">
        <v>68</v>
      </c>
      <c r="G2704">
        <v>2</v>
      </c>
      <c r="H2704">
        <v>58500</v>
      </c>
      <c r="I2704">
        <v>679500</v>
      </c>
      <c r="J2704" t="s">
        <v>133</v>
      </c>
      <c r="K2704" t="s">
        <v>90</v>
      </c>
      <c r="L2704" t="s">
        <v>91</v>
      </c>
      <c r="M2704" t="s">
        <v>72</v>
      </c>
      <c r="N2704">
        <v>2.461E-2</v>
      </c>
      <c r="O2704">
        <v>10745</v>
      </c>
      <c r="P2704">
        <v>1190</v>
      </c>
      <c r="Q2704">
        <v>1815</v>
      </c>
      <c r="R2704">
        <v>3390</v>
      </c>
      <c r="S2704">
        <v>2</v>
      </c>
      <c r="T2704">
        <v>2</v>
      </c>
      <c r="U2704" t="s">
        <v>73</v>
      </c>
      <c r="V2704">
        <v>10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134</v>
      </c>
      <c r="AD2704">
        <v>1556241</v>
      </c>
      <c r="AE2704" t="s">
        <v>65</v>
      </c>
      <c r="AF2704">
        <v>12997.89</v>
      </c>
      <c r="AG2704">
        <v>103500</v>
      </c>
      <c r="AH2704">
        <v>117756</v>
      </c>
      <c r="AJ2704">
        <v>103500</v>
      </c>
      <c r="AK2704" t="s">
        <v>109</v>
      </c>
      <c r="AL2704">
        <v>10</v>
      </c>
      <c r="AM2704" t="s">
        <v>68</v>
      </c>
      <c r="AN2704">
        <v>1</v>
      </c>
      <c r="AR2704" t="s">
        <v>76</v>
      </c>
      <c r="AS2704" t="s">
        <v>77</v>
      </c>
      <c r="AT2704">
        <v>-370</v>
      </c>
      <c r="AU2704" t="s">
        <v>78</v>
      </c>
      <c r="AV2704" t="s">
        <v>79</v>
      </c>
      <c r="AX2704" t="s">
        <v>81</v>
      </c>
      <c r="AY2704" t="s">
        <v>76</v>
      </c>
      <c r="AZ2704" t="s">
        <v>82</v>
      </c>
      <c r="BA2704" t="s">
        <v>116</v>
      </c>
      <c r="BB2704" t="s">
        <v>84</v>
      </c>
      <c r="BC2704">
        <v>405</v>
      </c>
      <c r="BD2704" t="s">
        <v>85</v>
      </c>
      <c r="BE2704">
        <v>12</v>
      </c>
      <c r="BF2704" t="s">
        <v>86</v>
      </c>
      <c r="BG2704" t="s">
        <v>172</v>
      </c>
      <c r="BH2704">
        <v>365243</v>
      </c>
      <c r="BI2704">
        <v>-340</v>
      </c>
      <c r="BJ2704">
        <v>-10</v>
      </c>
      <c r="BK2704">
        <v>-10</v>
      </c>
      <c r="BL2704">
        <v>-4</v>
      </c>
      <c r="BM2704">
        <v>1</v>
      </c>
    </row>
    <row r="2705" spans="1:65" x14ac:dyDescent="0.3">
      <c r="A2705">
        <v>123358</v>
      </c>
      <c r="B2705">
        <v>0</v>
      </c>
      <c r="C2705" t="s">
        <v>65</v>
      </c>
      <c r="D2705" t="s">
        <v>88</v>
      </c>
      <c r="E2705" t="s">
        <v>68</v>
      </c>
      <c r="F2705" t="s">
        <v>67</v>
      </c>
      <c r="G2705">
        <v>1</v>
      </c>
      <c r="H2705">
        <v>135000</v>
      </c>
      <c r="I2705">
        <v>497520</v>
      </c>
      <c r="J2705" t="s">
        <v>133</v>
      </c>
      <c r="K2705" t="s">
        <v>90</v>
      </c>
      <c r="L2705" t="s">
        <v>91</v>
      </c>
      <c r="M2705" t="s">
        <v>72</v>
      </c>
      <c r="N2705">
        <v>1.9689000000000002E-2</v>
      </c>
      <c r="O2705">
        <v>11133</v>
      </c>
      <c r="P2705">
        <v>4119</v>
      </c>
      <c r="Q2705">
        <v>4432</v>
      </c>
      <c r="R2705">
        <v>3228</v>
      </c>
      <c r="S2705">
        <v>2</v>
      </c>
      <c r="T2705">
        <v>2</v>
      </c>
      <c r="U2705" t="s">
        <v>109</v>
      </c>
      <c r="V2705">
        <v>12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92</v>
      </c>
      <c r="AD2705">
        <v>1650536</v>
      </c>
      <c r="AE2705" t="s">
        <v>65</v>
      </c>
      <c r="AF2705">
        <v>29692.755000000001</v>
      </c>
      <c r="AG2705">
        <v>135000</v>
      </c>
      <c r="AH2705">
        <v>156015</v>
      </c>
      <c r="AJ2705">
        <v>135000</v>
      </c>
      <c r="AK2705" t="s">
        <v>120</v>
      </c>
      <c r="AL2705">
        <v>15</v>
      </c>
      <c r="AM2705" t="s">
        <v>68</v>
      </c>
      <c r="AN2705">
        <v>1</v>
      </c>
      <c r="AR2705" t="s">
        <v>202</v>
      </c>
      <c r="AS2705" t="s">
        <v>114</v>
      </c>
      <c r="AT2705">
        <v>-212</v>
      </c>
      <c r="AU2705" t="s">
        <v>78</v>
      </c>
      <c r="AV2705" t="s">
        <v>76</v>
      </c>
      <c r="AW2705" t="s">
        <v>80</v>
      </c>
      <c r="AX2705" t="s">
        <v>81</v>
      </c>
      <c r="AY2705" t="s">
        <v>76</v>
      </c>
      <c r="AZ2705" t="s">
        <v>82</v>
      </c>
      <c r="BA2705" t="s">
        <v>83</v>
      </c>
      <c r="BB2705" t="s">
        <v>121</v>
      </c>
      <c r="BC2705">
        <v>0</v>
      </c>
      <c r="BD2705" t="s">
        <v>76</v>
      </c>
      <c r="BE2705">
        <v>6</v>
      </c>
      <c r="BF2705" t="s">
        <v>147</v>
      </c>
      <c r="BG2705" t="s">
        <v>196</v>
      </c>
    </row>
    <row r="2706" spans="1:65" x14ac:dyDescent="0.3">
      <c r="A2706">
        <v>123360</v>
      </c>
      <c r="B2706">
        <v>0</v>
      </c>
      <c r="C2706" t="s">
        <v>65</v>
      </c>
      <c r="D2706" t="s">
        <v>66</v>
      </c>
      <c r="E2706" t="s">
        <v>68</v>
      </c>
      <c r="F2706" t="s">
        <v>68</v>
      </c>
      <c r="G2706">
        <v>0</v>
      </c>
      <c r="H2706">
        <v>202500</v>
      </c>
      <c r="I2706">
        <v>1350000</v>
      </c>
      <c r="J2706" t="s">
        <v>69</v>
      </c>
      <c r="K2706" t="s">
        <v>90</v>
      </c>
      <c r="L2706" t="s">
        <v>91</v>
      </c>
      <c r="M2706" t="s">
        <v>72</v>
      </c>
      <c r="N2706">
        <v>1.8634000000000001E-2</v>
      </c>
      <c r="O2706">
        <v>11491</v>
      </c>
      <c r="P2706">
        <v>2444</v>
      </c>
      <c r="Q2706">
        <v>3265</v>
      </c>
      <c r="R2706">
        <v>4025</v>
      </c>
      <c r="S2706">
        <v>2</v>
      </c>
      <c r="T2706">
        <v>2</v>
      </c>
      <c r="U2706" t="s">
        <v>94</v>
      </c>
      <c r="V2706">
        <v>10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92</v>
      </c>
      <c r="AD2706">
        <v>1560906</v>
      </c>
      <c r="AE2706" t="s">
        <v>93</v>
      </c>
      <c r="AF2706">
        <v>7154.1450000000004</v>
      </c>
      <c r="AG2706">
        <v>36720</v>
      </c>
      <c r="AH2706">
        <v>38659.5</v>
      </c>
      <c r="AI2706">
        <v>0</v>
      </c>
      <c r="AJ2706">
        <v>36720</v>
      </c>
      <c r="AK2706" t="s">
        <v>75</v>
      </c>
      <c r="AL2706">
        <v>13</v>
      </c>
      <c r="AM2706" t="s">
        <v>68</v>
      </c>
      <c r="AN2706">
        <v>1</v>
      </c>
      <c r="AO2706">
        <v>0</v>
      </c>
      <c r="AR2706" t="s">
        <v>79</v>
      </c>
      <c r="AS2706" t="s">
        <v>77</v>
      </c>
      <c r="AT2706">
        <v>-657</v>
      </c>
      <c r="AU2706" t="s">
        <v>78</v>
      </c>
      <c r="AV2706" t="s">
        <v>79</v>
      </c>
      <c r="AX2706" t="s">
        <v>81</v>
      </c>
      <c r="AY2706" t="s">
        <v>162</v>
      </c>
      <c r="AZ2706" t="s">
        <v>96</v>
      </c>
      <c r="BA2706" t="s">
        <v>76</v>
      </c>
      <c r="BB2706" t="s">
        <v>138</v>
      </c>
      <c r="BC2706">
        <v>200</v>
      </c>
      <c r="BD2706" t="s">
        <v>163</v>
      </c>
      <c r="BE2706">
        <v>6</v>
      </c>
      <c r="BF2706" t="s">
        <v>147</v>
      </c>
      <c r="BG2706" t="s">
        <v>148</v>
      </c>
      <c r="BH2706">
        <v>365243</v>
      </c>
      <c r="BI2706">
        <v>-626</v>
      </c>
      <c r="BJ2706">
        <v>-476</v>
      </c>
      <c r="BK2706">
        <v>-476</v>
      </c>
      <c r="BL2706">
        <v>-468</v>
      </c>
      <c r="BM2706">
        <v>0</v>
      </c>
    </row>
    <row r="2707" spans="1:65" x14ac:dyDescent="0.3">
      <c r="A2707">
        <v>123372</v>
      </c>
      <c r="B2707">
        <v>0</v>
      </c>
      <c r="C2707" t="s">
        <v>99</v>
      </c>
      <c r="D2707" t="s">
        <v>88</v>
      </c>
      <c r="E2707" t="s">
        <v>68</v>
      </c>
      <c r="F2707" t="s">
        <v>68</v>
      </c>
      <c r="G2707">
        <v>0</v>
      </c>
      <c r="H2707">
        <v>90000</v>
      </c>
      <c r="I2707">
        <v>157500</v>
      </c>
      <c r="J2707" t="s">
        <v>69</v>
      </c>
      <c r="K2707" t="s">
        <v>70</v>
      </c>
      <c r="L2707" t="s">
        <v>91</v>
      </c>
      <c r="M2707" t="s">
        <v>72</v>
      </c>
      <c r="N2707">
        <v>1.0276E-2</v>
      </c>
      <c r="O2707">
        <v>19506</v>
      </c>
      <c r="P2707">
        <v>374</v>
      </c>
      <c r="Q2707">
        <v>1644</v>
      </c>
      <c r="R2707">
        <v>3043</v>
      </c>
      <c r="S2707">
        <v>2</v>
      </c>
      <c r="T2707">
        <v>2</v>
      </c>
      <c r="U2707" t="s">
        <v>120</v>
      </c>
      <c r="V2707">
        <v>12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1</v>
      </c>
      <c r="AC2707" t="s">
        <v>92</v>
      </c>
      <c r="AD2707">
        <v>2474006</v>
      </c>
      <c r="AE2707" t="s">
        <v>99</v>
      </c>
      <c r="AG2707">
        <v>0</v>
      </c>
      <c r="AH2707">
        <v>0</v>
      </c>
      <c r="AK2707" t="s">
        <v>123</v>
      </c>
      <c r="AL2707">
        <v>11</v>
      </c>
      <c r="AM2707" t="s">
        <v>68</v>
      </c>
      <c r="AN2707">
        <v>1</v>
      </c>
      <c r="AR2707" t="s">
        <v>79</v>
      </c>
      <c r="AS2707" t="s">
        <v>129</v>
      </c>
      <c r="AT2707">
        <v>-121</v>
      </c>
      <c r="AU2707" t="s">
        <v>76</v>
      </c>
      <c r="AV2707" t="s">
        <v>79</v>
      </c>
      <c r="AX2707" t="s">
        <v>161</v>
      </c>
      <c r="AY2707" t="s">
        <v>76</v>
      </c>
      <c r="AZ2707" t="s">
        <v>76</v>
      </c>
      <c r="BA2707" t="s">
        <v>76</v>
      </c>
      <c r="BB2707" t="s">
        <v>121</v>
      </c>
      <c r="BC2707">
        <v>-1</v>
      </c>
      <c r="BD2707" t="s">
        <v>76</v>
      </c>
      <c r="BF2707" t="s">
        <v>76</v>
      </c>
      <c r="BG2707" t="s">
        <v>132</v>
      </c>
    </row>
    <row r="2708" spans="1:65" x14ac:dyDescent="0.3">
      <c r="A2708">
        <v>123405</v>
      </c>
      <c r="B2708">
        <v>0</v>
      </c>
      <c r="C2708" t="s">
        <v>65</v>
      </c>
      <c r="D2708" t="s">
        <v>88</v>
      </c>
      <c r="E2708" t="s">
        <v>67</v>
      </c>
      <c r="F2708" t="s">
        <v>68</v>
      </c>
      <c r="G2708">
        <v>0</v>
      </c>
      <c r="H2708">
        <v>90000</v>
      </c>
      <c r="I2708">
        <v>440784</v>
      </c>
      <c r="J2708" t="s">
        <v>113</v>
      </c>
      <c r="K2708" t="s">
        <v>70</v>
      </c>
      <c r="L2708" t="s">
        <v>91</v>
      </c>
      <c r="M2708" t="s">
        <v>72</v>
      </c>
      <c r="N2708">
        <v>3.0690000000000001E-3</v>
      </c>
      <c r="O2708">
        <v>20903</v>
      </c>
      <c r="P2708">
        <v>365243</v>
      </c>
      <c r="Q2708">
        <v>2639</v>
      </c>
      <c r="R2708">
        <v>4393</v>
      </c>
      <c r="S2708">
        <v>3</v>
      </c>
      <c r="T2708">
        <v>3</v>
      </c>
      <c r="U2708" t="s">
        <v>125</v>
      </c>
      <c r="V2708">
        <v>10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76</v>
      </c>
      <c r="AD2708">
        <v>1355413</v>
      </c>
      <c r="AE2708" t="s">
        <v>93</v>
      </c>
      <c r="AF2708">
        <v>12092.67</v>
      </c>
      <c r="AG2708">
        <v>53905.5</v>
      </c>
      <c r="AH2708">
        <v>58176</v>
      </c>
      <c r="AI2708">
        <v>0</v>
      </c>
      <c r="AJ2708">
        <v>53905.5</v>
      </c>
      <c r="AK2708" t="s">
        <v>94</v>
      </c>
      <c r="AL2708">
        <v>12</v>
      </c>
      <c r="AM2708" t="s">
        <v>68</v>
      </c>
      <c r="AN2708">
        <v>1</v>
      </c>
      <c r="AO2708">
        <v>0</v>
      </c>
      <c r="AR2708" t="s">
        <v>79</v>
      </c>
      <c r="AS2708" t="s">
        <v>77</v>
      </c>
      <c r="AT2708">
        <v>-171</v>
      </c>
      <c r="AU2708" t="s">
        <v>78</v>
      </c>
      <c r="AV2708" t="s">
        <v>79</v>
      </c>
      <c r="AW2708" t="s">
        <v>177</v>
      </c>
      <c r="AX2708" t="s">
        <v>102</v>
      </c>
      <c r="AY2708" t="s">
        <v>124</v>
      </c>
      <c r="AZ2708" t="s">
        <v>96</v>
      </c>
      <c r="BA2708" t="s">
        <v>76</v>
      </c>
      <c r="BB2708" t="s">
        <v>104</v>
      </c>
      <c r="BC2708">
        <v>40</v>
      </c>
      <c r="BD2708" t="s">
        <v>105</v>
      </c>
      <c r="BE2708">
        <v>6</v>
      </c>
      <c r="BF2708" t="s">
        <v>86</v>
      </c>
      <c r="BG2708" t="s">
        <v>106</v>
      </c>
      <c r="BH2708">
        <v>365243</v>
      </c>
      <c r="BI2708">
        <v>-141</v>
      </c>
      <c r="BJ2708">
        <v>9</v>
      </c>
      <c r="BK2708">
        <v>365243</v>
      </c>
      <c r="BL2708">
        <v>365243</v>
      </c>
      <c r="BM2708">
        <v>1</v>
      </c>
    </row>
    <row r="2709" spans="1:65" x14ac:dyDescent="0.3">
      <c r="A2709">
        <v>123432</v>
      </c>
      <c r="B2709">
        <v>0</v>
      </c>
      <c r="C2709" t="s">
        <v>65</v>
      </c>
      <c r="D2709" t="s">
        <v>66</v>
      </c>
      <c r="E2709" t="s">
        <v>68</v>
      </c>
      <c r="F2709" t="s">
        <v>68</v>
      </c>
      <c r="G2709">
        <v>0</v>
      </c>
      <c r="H2709">
        <v>171000</v>
      </c>
      <c r="I2709">
        <v>450000</v>
      </c>
      <c r="J2709" t="s">
        <v>89</v>
      </c>
      <c r="K2709" t="s">
        <v>70</v>
      </c>
      <c r="L2709" t="s">
        <v>91</v>
      </c>
      <c r="M2709" t="s">
        <v>72</v>
      </c>
      <c r="N2709">
        <v>2.6391999999999999E-2</v>
      </c>
      <c r="O2709">
        <v>19615</v>
      </c>
      <c r="P2709">
        <v>4791</v>
      </c>
      <c r="Q2709">
        <v>7189</v>
      </c>
      <c r="R2709">
        <v>370</v>
      </c>
      <c r="S2709">
        <v>2</v>
      </c>
      <c r="T2709">
        <v>2</v>
      </c>
      <c r="U2709" t="s">
        <v>125</v>
      </c>
      <c r="V2709">
        <v>10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92</v>
      </c>
      <c r="AD2709">
        <v>1178621</v>
      </c>
      <c r="AE2709" t="s">
        <v>65</v>
      </c>
      <c r="AF2709">
        <v>11067.39</v>
      </c>
      <c r="AG2709">
        <v>117000</v>
      </c>
      <c r="AH2709">
        <v>140076</v>
      </c>
      <c r="AJ2709">
        <v>117000</v>
      </c>
      <c r="AK2709" t="s">
        <v>73</v>
      </c>
      <c r="AL2709">
        <v>15</v>
      </c>
      <c r="AM2709" t="s">
        <v>68</v>
      </c>
      <c r="AN2709">
        <v>1</v>
      </c>
      <c r="AR2709" t="s">
        <v>122</v>
      </c>
      <c r="AS2709" t="s">
        <v>114</v>
      </c>
      <c r="AT2709">
        <v>-320</v>
      </c>
      <c r="AU2709" t="s">
        <v>78</v>
      </c>
      <c r="AV2709" t="s">
        <v>165</v>
      </c>
      <c r="AX2709" t="s">
        <v>81</v>
      </c>
      <c r="AY2709" t="s">
        <v>76</v>
      </c>
      <c r="AZ2709" t="s">
        <v>82</v>
      </c>
      <c r="BA2709" t="s">
        <v>83</v>
      </c>
      <c r="BB2709" t="s">
        <v>121</v>
      </c>
      <c r="BC2709">
        <v>0</v>
      </c>
      <c r="BD2709" t="s">
        <v>76</v>
      </c>
      <c r="BE2709">
        <v>24</v>
      </c>
      <c r="BF2709" t="s">
        <v>86</v>
      </c>
      <c r="BG2709" t="s">
        <v>87</v>
      </c>
    </row>
    <row r="2710" spans="1:65" x14ac:dyDescent="0.3">
      <c r="A2710">
        <v>123448</v>
      </c>
      <c r="B2710">
        <v>0</v>
      </c>
      <c r="C2710" t="s">
        <v>99</v>
      </c>
      <c r="D2710" t="s">
        <v>88</v>
      </c>
      <c r="E2710" t="s">
        <v>67</v>
      </c>
      <c r="F2710" t="s">
        <v>68</v>
      </c>
      <c r="G2710">
        <v>1</v>
      </c>
      <c r="H2710">
        <v>112500</v>
      </c>
      <c r="I2710">
        <v>180000</v>
      </c>
      <c r="J2710" t="s">
        <v>69</v>
      </c>
      <c r="K2710" t="s">
        <v>70</v>
      </c>
      <c r="L2710" t="s">
        <v>71</v>
      </c>
      <c r="M2710" t="s">
        <v>72</v>
      </c>
      <c r="N2710">
        <v>8.0190000000000001E-3</v>
      </c>
      <c r="O2710">
        <v>13644</v>
      </c>
      <c r="P2710">
        <v>2683</v>
      </c>
      <c r="Q2710">
        <v>7026</v>
      </c>
      <c r="R2710">
        <v>4253</v>
      </c>
      <c r="S2710">
        <v>2</v>
      </c>
      <c r="T2710">
        <v>2</v>
      </c>
      <c r="U2710" t="s">
        <v>125</v>
      </c>
      <c r="V2710">
        <v>14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t="s">
        <v>108</v>
      </c>
      <c r="AD2710">
        <v>2251615</v>
      </c>
      <c r="AE2710" t="s">
        <v>93</v>
      </c>
      <c r="AG2710">
        <v>42282</v>
      </c>
      <c r="AH2710">
        <v>42282</v>
      </c>
      <c r="AI2710">
        <v>0</v>
      </c>
      <c r="AJ2710">
        <v>42282</v>
      </c>
      <c r="AK2710" t="s">
        <v>73</v>
      </c>
      <c r="AL2710">
        <v>16</v>
      </c>
      <c r="AM2710" t="s">
        <v>68</v>
      </c>
      <c r="AN2710">
        <v>1</v>
      </c>
      <c r="AO2710">
        <v>0</v>
      </c>
      <c r="AR2710" t="s">
        <v>79</v>
      </c>
      <c r="AS2710" t="s">
        <v>180</v>
      </c>
      <c r="AT2710">
        <v>-208</v>
      </c>
      <c r="AU2710" t="s">
        <v>78</v>
      </c>
      <c r="AV2710" t="s">
        <v>181</v>
      </c>
      <c r="AX2710" t="s">
        <v>81</v>
      </c>
      <c r="AY2710" t="s">
        <v>111</v>
      </c>
      <c r="AZ2710" t="s">
        <v>76</v>
      </c>
      <c r="BA2710" t="s">
        <v>76</v>
      </c>
      <c r="BB2710" t="s">
        <v>104</v>
      </c>
      <c r="BC2710">
        <v>25</v>
      </c>
      <c r="BD2710" t="s">
        <v>105</v>
      </c>
      <c r="BF2710" t="s">
        <v>76</v>
      </c>
      <c r="BG2710" t="s">
        <v>106</v>
      </c>
    </row>
    <row r="2711" spans="1:65" x14ac:dyDescent="0.3">
      <c r="A2711">
        <v>123450</v>
      </c>
      <c r="B2711">
        <v>0</v>
      </c>
      <c r="C2711" t="s">
        <v>65</v>
      </c>
      <c r="D2711" t="s">
        <v>88</v>
      </c>
      <c r="E2711" t="s">
        <v>67</v>
      </c>
      <c r="F2711" t="s">
        <v>67</v>
      </c>
      <c r="G2711">
        <v>0</v>
      </c>
      <c r="H2711">
        <v>67500</v>
      </c>
      <c r="I2711">
        <v>152820</v>
      </c>
      <c r="J2711" t="s">
        <v>113</v>
      </c>
      <c r="K2711" t="s">
        <v>70</v>
      </c>
      <c r="L2711" t="s">
        <v>140</v>
      </c>
      <c r="M2711" t="s">
        <v>72</v>
      </c>
      <c r="N2711">
        <v>7.1139999999999997E-3</v>
      </c>
      <c r="O2711">
        <v>23172</v>
      </c>
      <c r="P2711">
        <v>365243</v>
      </c>
      <c r="Q2711">
        <v>2570</v>
      </c>
      <c r="R2711">
        <v>4572</v>
      </c>
      <c r="S2711">
        <v>2</v>
      </c>
      <c r="T2711">
        <v>2</v>
      </c>
      <c r="U2711" t="s">
        <v>73</v>
      </c>
      <c r="V2711">
        <v>18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76</v>
      </c>
      <c r="AD2711">
        <v>1025900</v>
      </c>
      <c r="AE2711" t="s">
        <v>93</v>
      </c>
      <c r="AF2711">
        <v>8593.3799999999992</v>
      </c>
      <c r="AG2711">
        <v>90000</v>
      </c>
      <c r="AH2711">
        <v>89554.5</v>
      </c>
      <c r="AI2711">
        <v>9000</v>
      </c>
      <c r="AJ2711">
        <v>90000</v>
      </c>
      <c r="AK2711" t="s">
        <v>75</v>
      </c>
      <c r="AL2711">
        <v>14</v>
      </c>
      <c r="AM2711" t="s">
        <v>68</v>
      </c>
      <c r="AN2711">
        <v>1</v>
      </c>
      <c r="AO2711">
        <v>9.9455816000000002E-2</v>
      </c>
      <c r="AR2711" t="s">
        <v>79</v>
      </c>
      <c r="AS2711" t="s">
        <v>77</v>
      </c>
      <c r="AT2711">
        <v>-901</v>
      </c>
      <c r="AU2711" t="s">
        <v>78</v>
      </c>
      <c r="AV2711" t="s">
        <v>79</v>
      </c>
      <c r="AW2711" t="s">
        <v>80</v>
      </c>
      <c r="AX2711" t="s">
        <v>81</v>
      </c>
      <c r="AY2711" t="s">
        <v>190</v>
      </c>
      <c r="AZ2711" t="s">
        <v>96</v>
      </c>
      <c r="BA2711" t="s">
        <v>76</v>
      </c>
      <c r="BB2711" t="s">
        <v>84</v>
      </c>
      <c r="BC2711">
        <v>145</v>
      </c>
      <c r="BD2711" t="s">
        <v>191</v>
      </c>
      <c r="BE2711">
        <v>12</v>
      </c>
      <c r="BF2711" t="s">
        <v>112</v>
      </c>
      <c r="BG2711" t="s">
        <v>158</v>
      </c>
      <c r="BH2711">
        <v>365243</v>
      </c>
      <c r="BI2711">
        <v>-870</v>
      </c>
      <c r="BJ2711">
        <v>-540</v>
      </c>
      <c r="BK2711">
        <v>-540</v>
      </c>
      <c r="BL2711">
        <v>-537</v>
      </c>
      <c r="BM2711">
        <v>0</v>
      </c>
    </row>
    <row r="2712" spans="1:65" x14ac:dyDescent="0.3">
      <c r="A2712">
        <v>123458</v>
      </c>
      <c r="B2712">
        <v>0</v>
      </c>
      <c r="C2712" t="s">
        <v>65</v>
      </c>
      <c r="D2712" t="s">
        <v>66</v>
      </c>
      <c r="E2712" t="s">
        <v>68</v>
      </c>
      <c r="F2712" t="s">
        <v>67</v>
      </c>
      <c r="G2712">
        <v>2</v>
      </c>
      <c r="H2712">
        <v>225000</v>
      </c>
      <c r="I2712">
        <v>746280</v>
      </c>
      <c r="J2712" t="s">
        <v>69</v>
      </c>
      <c r="K2712" t="s">
        <v>70</v>
      </c>
      <c r="L2712" t="s">
        <v>91</v>
      </c>
      <c r="M2712" t="s">
        <v>72</v>
      </c>
      <c r="N2712">
        <v>2.461E-2</v>
      </c>
      <c r="O2712">
        <v>10851</v>
      </c>
      <c r="P2712">
        <v>441</v>
      </c>
      <c r="Q2712">
        <v>3219</v>
      </c>
      <c r="R2712">
        <v>3479</v>
      </c>
      <c r="S2712">
        <v>2</v>
      </c>
      <c r="T2712">
        <v>2</v>
      </c>
      <c r="U2712" t="s">
        <v>120</v>
      </c>
      <c r="V2712">
        <v>18</v>
      </c>
      <c r="W2712">
        <v>0</v>
      </c>
      <c r="X2712">
        <v>1</v>
      </c>
      <c r="Y2712">
        <v>1</v>
      </c>
      <c r="Z2712">
        <v>0</v>
      </c>
      <c r="AA2712">
        <v>1</v>
      </c>
      <c r="AB2712">
        <v>1</v>
      </c>
      <c r="AC2712" t="s">
        <v>108</v>
      </c>
      <c r="AD2712">
        <v>1600675</v>
      </c>
      <c r="AE2712" t="s">
        <v>93</v>
      </c>
      <c r="AF2712">
        <v>12400.74</v>
      </c>
      <c r="AG2712">
        <v>114570</v>
      </c>
      <c r="AH2712">
        <v>111618</v>
      </c>
      <c r="AI2712">
        <v>11457</v>
      </c>
      <c r="AJ2712">
        <v>114570</v>
      </c>
      <c r="AK2712" t="s">
        <v>125</v>
      </c>
      <c r="AL2712">
        <v>16</v>
      </c>
      <c r="AM2712" t="s">
        <v>68</v>
      </c>
      <c r="AN2712">
        <v>1</v>
      </c>
      <c r="AO2712">
        <v>0.10138301500000001</v>
      </c>
      <c r="AR2712" t="s">
        <v>79</v>
      </c>
      <c r="AS2712" t="s">
        <v>77</v>
      </c>
      <c r="AT2712">
        <v>-2591</v>
      </c>
      <c r="AU2712" t="s">
        <v>78</v>
      </c>
      <c r="AV2712" t="s">
        <v>79</v>
      </c>
      <c r="AW2712" t="s">
        <v>101</v>
      </c>
      <c r="AX2712" t="s">
        <v>102</v>
      </c>
      <c r="AY2712" t="s">
        <v>95</v>
      </c>
      <c r="AZ2712" t="s">
        <v>96</v>
      </c>
      <c r="BA2712" t="s">
        <v>76</v>
      </c>
      <c r="BB2712" t="s">
        <v>138</v>
      </c>
      <c r="BC2712">
        <v>130</v>
      </c>
      <c r="BD2712" t="s">
        <v>85</v>
      </c>
      <c r="BE2712">
        <v>10</v>
      </c>
      <c r="BF2712" t="s">
        <v>112</v>
      </c>
      <c r="BG2712" t="s">
        <v>98</v>
      </c>
      <c r="BH2712">
        <v>365243</v>
      </c>
      <c r="BI2712">
        <v>-2560</v>
      </c>
      <c r="BJ2712">
        <v>-2290</v>
      </c>
      <c r="BK2712">
        <v>-2380</v>
      </c>
      <c r="BL2712">
        <v>-2376</v>
      </c>
      <c r="BM2712">
        <v>1</v>
      </c>
    </row>
    <row r="2713" spans="1:65" x14ac:dyDescent="0.3">
      <c r="A2713">
        <v>123462</v>
      </c>
      <c r="B2713">
        <v>0</v>
      </c>
      <c r="C2713" t="s">
        <v>65</v>
      </c>
      <c r="D2713" t="s">
        <v>88</v>
      </c>
      <c r="E2713" t="s">
        <v>68</v>
      </c>
      <c r="F2713" t="s">
        <v>67</v>
      </c>
      <c r="G2713">
        <v>1</v>
      </c>
      <c r="H2713">
        <v>180000</v>
      </c>
      <c r="I2713">
        <v>450000</v>
      </c>
      <c r="J2713" t="s">
        <v>69</v>
      </c>
      <c r="K2713" t="s">
        <v>70</v>
      </c>
      <c r="L2713" t="s">
        <v>140</v>
      </c>
      <c r="M2713" t="s">
        <v>72</v>
      </c>
      <c r="N2713">
        <v>2.8663000000000001E-2</v>
      </c>
      <c r="O2713">
        <v>11600</v>
      </c>
      <c r="P2713">
        <v>488</v>
      </c>
      <c r="Q2713">
        <v>4910</v>
      </c>
      <c r="R2713">
        <v>873</v>
      </c>
      <c r="S2713">
        <v>2</v>
      </c>
      <c r="T2713">
        <v>2</v>
      </c>
      <c r="U2713" t="s">
        <v>73</v>
      </c>
      <c r="V2713">
        <v>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t="s">
        <v>185</v>
      </c>
      <c r="AD2713">
        <v>2008115</v>
      </c>
      <c r="AE2713" t="s">
        <v>65</v>
      </c>
      <c r="AG2713">
        <v>0</v>
      </c>
      <c r="AH2713">
        <v>0</v>
      </c>
      <c r="AK2713" t="s">
        <v>73</v>
      </c>
      <c r="AL2713">
        <v>10</v>
      </c>
      <c r="AM2713" t="s">
        <v>68</v>
      </c>
      <c r="AN2713">
        <v>1</v>
      </c>
      <c r="AR2713" t="s">
        <v>76</v>
      </c>
      <c r="AS2713" t="s">
        <v>129</v>
      </c>
      <c r="AT2713">
        <v>-257</v>
      </c>
      <c r="AU2713" t="s">
        <v>76</v>
      </c>
      <c r="AV2713" t="s">
        <v>79</v>
      </c>
      <c r="AX2713" t="s">
        <v>81</v>
      </c>
      <c r="AY2713" t="s">
        <v>76</v>
      </c>
      <c r="AZ2713" t="s">
        <v>76</v>
      </c>
      <c r="BA2713" t="s">
        <v>76</v>
      </c>
      <c r="BB2713" t="s">
        <v>121</v>
      </c>
      <c r="BC2713">
        <v>-1</v>
      </c>
      <c r="BD2713" t="s">
        <v>76</v>
      </c>
      <c r="BF2713" t="s">
        <v>76</v>
      </c>
      <c r="BG2713" t="s">
        <v>82</v>
      </c>
    </row>
    <row r="2714" spans="1:65" x14ac:dyDescent="0.3">
      <c r="A2714">
        <v>123463</v>
      </c>
      <c r="B2714">
        <v>0</v>
      </c>
      <c r="C2714" t="s">
        <v>65</v>
      </c>
      <c r="D2714" t="s">
        <v>66</v>
      </c>
      <c r="E2714" t="s">
        <v>68</v>
      </c>
      <c r="F2714" t="s">
        <v>67</v>
      </c>
      <c r="G2714">
        <v>1</v>
      </c>
      <c r="H2714">
        <v>450000</v>
      </c>
      <c r="I2714">
        <v>1288350</v>
      </c>
      <c r="J2714" t="s">
        <v>89</v>
      </c>
      <c r="K2714" t="s">
        <v>70</v>
      </c>
      <c r="L2714" t="s">
        <v>91</v>
      </c>
      <c r="M2714" t="s">
        <v>72</v>
      </c>
      <c r="N2714">
        <v>9.1750000000000009E-3</v>
      </c>
      <c r="O2714">
        <v>16671</v>
      </c>
      <c r="P2714">
        <v>695</v>
      </c>
      <c r="Q2714">
        <v>4247</v>
      </c>
      <c r="R2714">
        <v>214</v>
      </c>
      <c r="S2714">
        <v>2</v>
      </c>
      <c r="T2714">
        <v>2</v>
      </c>
      <c r="U2714" t="s">
        <v>123</v>
      </c>
      <c r="V2714">
        <v>12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0</v>
      </c>
      <c r="AC2714" t="s">
        <v>92</v>
      </c>
      <c r="AD2714">
        <v>2089158</v>
      </c>
      <c r="AE2714" t="s">
        <v>99</v>
      </c>
      <c r="AF2714">
        <v>7875</v>
      </c>
      <c r="AG2714">
        <v>157500</v>
      </c>
      <c r="AH2714">
        <v>157500</v>
      </c>
      <c r="AI2714">
        <v>0</v>
      </c>
      <c r="AJ2714">
        <v>157500</v>
      </c>
      <c r="AK2714" t="s">
        <v>125</v>
      </c>
      <c r="AL2714">
        <v>17</v>
      </c>
      <c r="AM2714" t="s">
        <v>68</v>
      </c>
      <c r="AN2714">
        <v>1</v>
      </c>
      <c r="AO2714">
        <v>0</v>
      </c>
      <c r="AR2714" t="s">
        <v>79</v>
      </c>
      <c r="AS2714" t="s">
        <v>114</v>
      </c>
      <c r="AT2714">
        <v>-412</v>
      </c>
      <c r="AU2714" t="s">
        <v>76</v>
      </c>
      <c r="AV2714" t="s">
        <v>115</v>
      </c>
      <c r="AX2714" t="s">
        <v>81</v>
      </c>
      <c r="AY2714" t="s">
        <v>76</v>
      </c>
      <c r="AZ2714" t="s">
        <v>131</v>
      </c>
      <c r="BA2714" t="s">
        <v>83</v>
      </c>
      <c r="BB2714" t="s">
        <v>104</v>
      </c>
      <c r="BC2714">
        <v>35</v>
      </c>
      <c r="BD2714" t="s">
        <v>105</v>
      </c>
      <c r="BE2714">
        <v>0</v>
      </c>
      <c r="BF2714" t="s">
        <v>76</v>
      </c>
      <c r="BG2714" t="s">
        <v>132</v>
      </c>
    </row>
    <row r="2715" spans="1:65" x14ac:dyDescent="0.3">
      <c r="A2715">
        <v>123487</v>
      </c>
      <c r="B2715">
        <v>0</v>
      </c>
      <c r="C2715" t="s">
        <v>65</v>
      </c>
      <c r="D2715" t="s">
        <v>88</v>
      </c>
      <c r="E2715" t="s">
        <v>68</v>
      </c>
      <c r="F2715" t="s">
        <v>68</v>
      </c>
      <c r="G2715">
        <v>0</v>
      </c>
      <c r="H2715">
        <v>153000</v>
      </c>
      <c r="I2715">
        <v>728460</v>
      </c>
      <c r="J2715" t="s">
        <v>89</v>
      </c>
      <c r="K2715" t="s">
        <v>70</v>
      </c>
      <c r="L2715" t="s">
        <v>91</v>
      </c>
      <c r="M2715" t="s">
        <v>72</v>
      </c>
      <c r="N2715">
        <v>1.8634000000000001E-2</v>
      </c>
      <c r="O2715">
        <v>18140</v>
      </c>
      <c r="P2715">
        <v>5991</v>
      </c>
      <c r="Q2715">
        <v>9021</v>
      </c>
      <c r="R2715">
        <v>1665</v>
      </c>
      <c r="S2715">
        <v>2</v>
      </c>
      <c r="T2715">
        <v>2</v>
      </c>
      <c r="U2715" t="s">
        <v>123</v>
      </c>
      <c r="V2715">
        <v>7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92</v>
      </c>
      <c r="AD2715">
        <v>2042490</v>
      </c>
      <c r="AE2715" t="s">
        <v>65</v>
      </c>
      <c r="AF2715">
        <v>52026.165000000001</v>
      </c>
      <c r="AG2715">
        <v>1129500</v>
      </c>
      <c r="AH2715">
        <v>1227901.5</v>
      </c>
      <c r="AJ2715">
        <v>1129500</v>
      </c>
      <c r="AK2715" t="s">
        <v>109</v>
      </c>
      <c r="AL2715">
        <v>10</v>
      </c>
      <c r="AM2715" t="s">
        <v>68</v>
      </c>
      <c r="AN2715">
        <v>1</v>
      </c>
      <c r="AR2715" t="s">
        <v>76</v>
      </c>
      <c r="AS2715" t="s">
        <v>114</v>
      </c>
      <c r="AT2715">
        <v>-577</v>
      </c>
      <c r="AU2715" t="s">
        <v>78</v>
      </c>
      <c r="AV2715" t="s">
        <v>115</v>
      </c>
      <c r="AX2715" t="s">
        <v>81</v>
      </c>
      <c r="AY2715" t="s">
        <v>76</v>
      </c>
      <c r="AZ2715" t="s">
        <v>82</v>
      </c>
      <c r="BA2715" t="s">
        <v>116</v>
      </c>
      <c r="BB2715" t="s">
        <v>121</v>
      </c>
      <c r="BC2715">
        <v>-1</v>
      </c>
      <c r="BD2715" t="s">
        <v>76</v>
      </c>
      <c r="BE2715">
        <v>36</v>
      </c>
      <c r="BF2715" t="s">
        <v>112</v>
      </c>
      <c r="BG2715" t="s">
        <v>118</v>
      </c>
    </row>
    <row r="2716" spans="1:65" x14ac:dyDescent="0.3">
      <c r="A2716">
        <v>123487</v>
      </c>
      <c r="B2716">
        <v>0</v>
      </c>
      <c r="C2716" t="s">
        <v>65</v>
      </c>
      <c r="D2716" t="s">
        <v>88</v>
      </c>
      <c r="E2716" t="s">
        <v>68</v>
      </c>
      <c r="F2716" t="s">
        <v>68</v>
      </c>
      <c r="G2716">
        <v>0</v>
      </c>
      <c r="H2716">
        <v>153000</v>
      </c>
      <c r="I2716">
        <v>728460</v>
      </c>
      <c r="J2716" t="s">
        <v>89</v>
      </c>
      <c r="K2716" t="s">
        <v>70</v>
      </c>
      <c r="L2716" t="s">
        <v>91</v>
      </c>
      <c r="M2716" t="s">
        <v>72</v>
      </c>
      <c r="N2716">
        <v>1.8634000000000001E-2</v>
      </c>
      <c r="O2716">
        <v>18140</v>
      </c>
      <c r="P2716">
        <v>5991</v>
      </c>
      <c r="Q2716">
        <v>9021</v>
      </c>
      <c r="R2716">
        <v>1665</v>
      </c>
      <c r="S2716">
        <v>2</v>
      </c>
      <c r="T2716">
        <v>2</v>
      </c>
      <c r="U2716" t="s">
        <v>123</v>
      </c>
      <c r="V2716">
        <v>7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t="s">
        <v>92</v>
      </c>
      <c r="AD2716">
        <v>2068492</v>
      </c>
      <c r="AE2716" t="s">
        <v>99</v>
      </c>
      <c r="AF2716">
        <v>7875</v>
      </c>
      <c r="AG2716">
        <v>0</v>
      </c>
      <c r="AH2716">
        <v>157500</v>
      </c>
      <c r="AJ2716">
        <v>0</v>
      </c>
      <c r="AK2716" t="s">
        <v>94</v>
      </c>
      <c r="AL2716">
        <v>10</v>
      </c>
      <c r="AM2716" t="s">
        <v>68</v>
      </c>
      <c r="AN2716">
        <v>1</v>
      </c>
      <c r="AR2716" t="s">
        <v>79</v>
      </c>
      <c r="AS2716" t="s">
        <v>114</v>
      </c>
      <c r="AT2716">
        <v>-1353</v>
      </c>
      <c r="AU2716" t="s">
        <v>76</v>
      </c>
      <c r="AV2716" t="s">
        <v>115</v>
      </c>
      <c r="AX2716" t="s">
        <v>81</v>
      </c>
      <c r="AY2716" t="s">
        <v>76</v>
      </c>
      <c r="AZ2716" t="s">
        <v>131</v>
      </c>
      <c r="BA2716" t="s">
        <v>83</v>
      </c>
      <c r="BB2716" t="s">
        <v>121</v>
      </c>
      <c r="BC2716">
        <v>-1</v>
      </c>
      <c r="BD2716" t="s">
        <v>76</v>
      </c>
      <c r="BE2716">
        <v>0</v>
      </c>
      <c r="BF2716" t="s">
        <v>76</v>
      </c>
      <c r="BG2716" t="s">
        <v>132</v>
      </c>
    </row>
    <row r="2717" spans="1:65" x14ac:dyDescent="0.3">
      <c r="A2717">
        <v>123487</v>
      </c>
      <c r="B2717">
        <v>0</v>
      </c>
      <c r="C2717" t="s">
        <v>65</v>
      </c>
      <c r="D2717" t="s">
        <v>88</v>
      </c>
      <c r="E2717" t="s">
        <v>68</v>
      </c>
      <c r="F2717" t="s">
        <v>68</v>
      </c>
      <c r="G2717">
        <v>0</v>
      </c>
      <c r="H2717">
        <v>153000</v>
      </c>
      <c r="I2717">
        <v>728460</v>
      </c>
      <c r="J2717" t="s">
        <v>89</v>
      </c>
      <c r="K2717" t="s">
        <v>70</v>
      </c>
      <c r="L2717" t="s">
        <v>91</v>
      </c>
      <c r="M2717" t="s">
        <v>72</v>
      </c>
      <c r="N2717">
        <v>1.8634000000000001E-2</v>
      </c>
      <c r="O2717">
        <v>18140</v>
      </c>
      <c r="P2717">
        <v>5991</v>
      </c>
      <c r="Q2717">
        <v>9021</v>
      </c>
      <c r="R2717">
        <v>1665</v>
      </c>
      <c r="S2717">
        <v>2</v>
      </c>
      <c r="T2717">
        <v>2</v>
      </c>
      <c r="U2717" t="s">
        <v>123</v>
      </c>
      <c r="V2717">
        <v>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 t="s">
        <v>92</v>
      </c>
      <c r="AD2717">
        <v>1318088</v>
      </c>
      <c r="AE2717" t="s">
        <v>65</v>
      </c>
      <c r="AF2717">
        <v>20999.25</v>
      </c>
      <c r="AG2717">
        <v>405000</v>
      </c>
      <c r="AH2717">
        <v>405000</v>
      </c>
      <c r="AI2717">
        <v>0</v>
      </c>
      <c r="AJ2717">
        <v>405000</v>
      </c>
      <c r="AK2717" t="s">
        <v>120</v>
      </c>
      <c r="AL2717">
        <v>11</v>
      </c>
      <c r="AM2717" t="s">
        <v>68</v>
      </c>
      <c r="AN2717">
        <v>1</v>
      </c>
      <c r="AO2717">
        <v>0</v>
      </c>
      <c r="AR2717" t="s">
        <v>76</v>
      </c>
      <c r="AS2717" t="s">
        <v>114</v>
      </c>
      <c r="AT2717">
        <v>-2427</v>
      </c>
      <c r="AU2717" t="s">
        <v>78</v>
      </c>
      <c r="AV2717" t="s">
        <v>165</v>
      </c>
      <c r="AW2717" t="s">
        <v>110</v>
      </c>
      <c r="AX2717" t="s">
        <v>81</v>
      </c>
      <c r="AY2717" t="s">
        <v>76</v>
      </c>
      <c r="AZ2717" t="s">
        <v>82</v>
      </c>
      <c r="BA2717" t="s">
        <v>116</v>
      </c>
      <c r="BB2717" t="s">
        <v>121</v>
      </c>
      <c r="BC2717">
        <v>-1</v>
      </c>
      <c r="BD2717" t="s">
        <v>76</v>
      </c>
      <c r="BE2717">
        <v>36</v>
      </c>
      <c r="BF2717" t="s">
        <v>147</v>
      </c>
      <c r="BG2717" t="s">
        <v>196</v>
      </c>
    </row>
    <row r="2718" spans="1:65" x14ac:dyDescent="0.3">
      <c r="A2718">
        <v>123501</v>
      </c>
      <c r="B2718">
        <v>0</v>
      </c>
      <c r="C2718" t="s">
        <v>65</v>
      </c>
      <c r="D2718" t="s">
        <v>88</v>
      </c>
      <c r="E2718" t="s">
        <v>67</v>
      </c>
      <c r="F2718" t="s">
        <v>68</v>
      </c>
      <c r="G2718">
        <v>0</v>
      </c>
      <c r="H2718">
        <v>315000</v>
      </c>
      <c r="I2718">
        <v>405000</v>
      </c>
      <c r="J2718" t="s">
        <v>69</v>
      </c>
      <c r="K2718" t="s">
        <v>70</v>
      </c>
      <c r="L2718" t="s">
        <v>91</v>
      </c>
      <c r="M2718" t="s">
        <v>72</v>
      </c>
      <c r="N2718">
        <v>1.0031999999999999E-2</v>
      </c>
      <c r="O2718">
        <v>18989</v>
      </c>
      <c r="P2718">
        <v>8725</v>
      </c>
      <c r="Q2718">
        <v>7278</v>
      </c>
      <c r="R2718">
        <v>2530</v>
      </c>
      <c r="S2718">
        <v>2</v>
      </c>
      <c r="T2718">
        <v>2</v>
      </c>
      <c r="U2718" t="s">
        <v>94</v>
      </c>
      <c r="V2718">
        <v>7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 t="s">
        <v>200</v>
      </c>
      <c r="AD2718">
        <v>2630999</v>
      </c>
      <c r="AE2718" t="s">
        <v>93</v>
      </c>
      <c r="AF2718">
        <v>6145.47</v>
      </c>
      <c r="AG2718">
        <v>86863.5</v>
      </c>
      <c r="AH2718">
        <v>83385</v>
      </c>
      <c r="AI2718">
        <v>13203</v>
      </c>
      <c r="AJ2718">
        <v>86863.5</v>
      </c>
      <c r="AK2718" t="s">
        <v>94</v>
      </c>
      <c r="AL2718">
        <v>10</v>
      </c>
      <c r="AM2718" t="s">
        <v>68</v>
      </c>
      <c r="AN2718">
        <v>1</v>
      </c>
      <c r="AO2718">
        <v>0.14887219199999999</v>
      </c>
      <c r="AR2718" t="s">
        <v>79</v>
      </c>
      <c r="AS2718" t="s">
        <v>77</v>
      </c>
      <c r="AT2718">
        <v>-2646</v>
      </c>
      <c r="AU2718" t="s">
        <v>76</v>
      </c>
      <c r="AV2718" t="s">
        <v>79</v>
      </c>
      <c r="AW2718" t="s">
        <v>101</v>
      </c>
      <c r="AX2718" t="s">
        <v>102</v>
      </c>
      <c r="AY2718" t="s">
        <v>95</v>
      </c>
      <c r="AZ2718" t="s">
        <v>96</v>
      </c>
      <c r="BA2718" t="s">
        <v>76</v>
      </c>
      <c r="BB2718" t="s">
        <v>84</v>
      </c>
      <c r="BC2718">
        <v>600</v>
      </c>
      <c r="BD2718" t="s">
        <v>85</v>
      </c>
      <c r="BE2718">
        <v>16</v>
      </c>
      <c r="BF2718" t="s">
        <v>112</v>
      </c>
      <c r="BG2718" t="s">
        <v>98</v>
      </c>
      <c r="BH2718">
        <v>365243</v>
      </c>
      <c r="BI2718">
        <v>-2615</v>
      </c>
      <c r="BJ2718">
        <v>-2165</v>
      </c>
      <c r="BK2718">
        <v>-2195</v>
      </c>
      <c r="BL2718">
        <v>-2190</v>
      </c>
      <c r="BM2718">
        <v>1</v>
      </c>
    </row>
    <row r="2719" spans="1:65" x14ac:dyDescent="0.3">
      <c r="A2719">
        <v>123504</v>
      </c>
      <c r="B2719">
        <v>0</v>
      </c>
      <c r="C2719" t="s">
        <v>65</v>
      </c>
      <c r="D2719" t="s">
        <v>88</v>
      </c>
      <c r="E2719" t="s">
        <v>67</v>
      </c>
      <c r="F2719" t="s">
        <v>67</v>
      </c>
      <c r="G2719">
        <v>0</v>
      </c>
      <c r="H2719">
        <v>157500</v>
      </c>
      <c r="I2719">
        <v>247275</v>
      </c>
      <c r="J2719" t="s">
        <v>89</v>
      </c>
      <c r="K2719" t="s">
        <v>90</v>
      </c>
      <c r="L2719" t="s">
        <v>140</v>
      </c>
      <c r="M2719" t="s">
        <v>72</v>
      </c>
      <c r="N2719">
        <v>4.6219999999999997E-2</v>
      </c>
      <c r="O2719">
        <v>22412</v>
      </c>
      <c r="P2719">
        <v>13809</v>
      </c>
      <c r="Q2719">
        <v>11700</v>
      </c>
      <c r="R2719">
        <v>4498</v>
      </c>
      <c r="S2719">
        <v>1</v>
      </c>
      <c r="T2719">
        <v>1</v>
      </c>
      <c r="U2719" t="s">
        <v>109</v>
      </c>
      <c r="V2719">
        <v>13</v>
      </c>
      <c r="W2719">
        <v>0</v>
      </c>
      <c r="X2719">
        <v>1</v>
      </c>
      <c r="Y2719">
        <v>1</v>
      </c>
      <c r="Z2719">
        <v>0</v>
      </c>
      <c r="AA2719">
        <v>1</v>
      </c>
      <c r="AB2719">
        <v>1</v>
      </c>
      <c r="AC2719" t="s">
        <v>200</v>
      </c>
      <c r="AD2719">
        <v>2797044</v>
      </c>
      <c r="AE2719" t="s">
        <v>65</v>
      </c>
      <c r="AF2719">
        <v>25795.8</v>
      </c>
      <c r="AG2719">
        <v>135000</v>
      </c>
      <c r="AH2719">
        <v>139455</v>
      </c>
      <c r="AJ2719">
        <v>135000</v>
      </c>
      <c r="AK2719" t="s">
        <v>73</v>
      </c>
      <c r="AL2719">
        <v>16</v>
      </c>
      <c r="AM2719" t="s">
        <v>68</v>
      </c>
      <c r="AN2719">
        <v>1</v>
      </c>
      <c r="AR2719" t="s">
        <v>76</v>
      </c>
      <c r="AS2719" t="s">
        <v>77</v>
      </c>
      <c r="AT2719">
        <v>-436</v>
      </c>
      <c r="AU2719" t="s">
        <v>78</v>
      </c>
      <c r="AV2719" t="s">
        <v>79</v>
      </c>
      <c r="AX2719" t="s">
        <v>161</v>
      </c>
      <c r="AY2719" t="s">
        <v>76</v>
      </c>
      <c r="AZ2719" t="s">
        <v>82</v>
      </c>
      <c r="BA2719" t="s">
        <v>116</v>
      </c>
      <c r="BB2719" t="s">
        <v>121</v>
      </c>
      <c r="BC2719">
        <v>-1</v>
      </c>
      <c r="BD2719" t="s">
        <v>76</v>
      </c>
      <c r="BE2719">
        <v>6</v>
      </c>
      <c r="BF2719" t="s">
        <v>147</v>
      </c>
      <c r="BG2719" t="s">
        <v>154</v>
      </c>
      <c r="BH2719">
        <v>365243</v>
      </c>
      <c r="BI2719">
        <v>-406</v>
      </c>
      <c r="BJ2719">
        <v>-256</v>
      </c>
      <c r="BK2719">
        <v>-346</v>
      </c>
      <c r="BL2719">
        <v>-323</v>
      </c>
      <c r="BM2719">
        <v>1</v>
      </c>
    </row>
    <row r="2720" spans="1:65" x14ac:dyDescent="0.3">
      <c r="A2720">
        <v>123509</v>
      </c>
      <c r="B2720">
        <v>0</v>
      </c>
      <c r="C2720" t="s">
        <v>65</v>
      </c>
      <c r="D2720" t="s">
        <v>88</v>
      </c>
      <c r="E2720" t="s">
        <v>68</v>
      </c>
      <c r="F2720" t="s">
        <v>68</v>
      </c>
      <c r="G2720">
        <v>0</v>
      </c>
      <c r="H2720">
        <v>81000</v>
      </c>
      <c r="I2720">
        <v>545040</v>
      </c>
      <c r="J2720" t="s">
        <v>69</v>
      </c>
      <c r="K2720" t="s">
        <v>70</v>
      </c>
      <c r="L2720" t="s">
        <v>91</v>
      </c>
      <c r="M2720" t="s">
        <v>72</v>
      </c>
      <c r="N2720">
        <v>1.5221E-2</v>
      </c>
      <c r="O2720">
        <v>13863</v>
      </c>
      <c r="P2720">
        <v>1553</v>
      </c>
      <c r="Q2720">
        <v>625</v>
      </c>
      <c r="R2720">
        <v>4721</v>
      </c>
      <c r="S2720">
        <v>2</v>
      </c>
      <c r="T2720">
        <v>2</v>
      </c>
      <c r="U2720" t="s">
        <v>109</v>
      </c>
      <c r="V2720">
        <v>14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122</v>
      </c>
      <c r="AD2720">
        <v>1296182</v>
      </c>
      <c r="AE2720" t="s">
        <v>93</v>
      </c>
      <c r="AG2720">
        <v>89910</v>
      </c>
      <c r="AH2720">
        <v>89910</v>
      </c>
      <c r="AI2720">
        <v>0</v>
      </c>
      <c r="AJ2720">
        <v>89910</v>
      </c>
      <c r="AK2720" t="s">
        <v>94</v>
      </c>
      <c r="AL2720">
        <v>16</v>
      </c>
      <c r="AM2720" t="s">
        <v>68</v>
      </c>
      <c r="AN2720">
        <v>1</v>
      </c>
      <c r="AO2720">
        <v>0</v>
      </c>
      <c r="AR2720" t="s">
        <v>79</v>
      </c>
      <c r="AS2720" t="s">
        <v>180</v>
      </c>
      <c r="AT2720">
        <v>-944</v>
      </c>
      <c r="AU2720" t="s">
        <v>78</v>
      </c>
      <c r="AV2720" t="s">
        <v>181</v>
      </c>
      <c r="AX2720" t="s">
        <v>81</v>
      </c>
      <c r="AY2720" t="s">
        <v>124</v>
      </c>
      <c r="AZ2720" t="s">
        <v>76</v>
      </c>
      <c r="BA2720" t="s">
        <v>76</v>
      </c>
      <c r="BB2720" t="s">
        <v>104</v>
      </c>
      <c r="BC2720">
        <v>30</v>
      </c>
      <c r="BD2720" t="s">
        <v>105</v>
      </c>
      <c r="BF2720" t="s">
        <v>76</v>
      </c>
      <c r="BG2720" t="s">
        <v>106</v>
      </c>
    </row>
    <row r="2721" spans="1:65" x14ac:dyDescent="0.3">
      <c r="A2721">
        <v>123514</v>
      </c>
      <c r="B2721">
        <v>0</v>
      </c>
      <c r="C2721" t="s">
        <v>65</v>
      </c>
      <c r="D2721" t="s">
        <v>88</v>
      </c>
      <c r="E2721" t="s">
        <v>67</v>
      </c>
      <c r="F2721" t="s">
        <v>67</v>
      </c>
      <c r="G2721">
        <v>0</v>
      </c>
      <c r="H2721">
        <v>112500</v>
      </c>
      <c r="I2721">
        <v>234000</v>
      </c>
      <c r="J2721" t="s">
        <v>69</v>
      </c>
      <c r="K2721" t="s">
        <v>70</v>
      </c>
      <c r="L2721" t="s">
        <v>91</v>
      </c>
      <c r="M2721" t="s">
        <v>72</v>
      </c>
      <c r="N2721">
        <v>1.4170000000000001E-3</v>
      </c>
      <c r="O2721">
        <v>19372</v>
      </c>
      <c r="P2721">
        <v>607</v>
      </c>
      <c r="Q2721">
        <v>4321</v>
      </c>
      <c r="R2721">
        <v>2884</v>
      </c>
      <c r="S2721">
        <v>2</v>
      </c>
      <c r="T2721">
        <v>2</v>
      </c>
      <c r="U2721" t="s">
        <v>120</v>
      </c>
      <c r="V2721">
        <v>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t="s">
        <v>176</v>
      </c>
      <c r="AD2721">
        <v>1453196</v>
      </c>
      <c r="AE2721" t="s">
        <v>99</v>
      </c>
      <c r="AG2721">
        <v>0</v>
      </c>
      <c r="AH2721">
        <v>0</v>
      </c>
      <c r="AK2721" t="s">
        <v>75</v>
      </c>
      <c r="AL2721">
        <v>7</v>
      </c>
      <c r="AM2721" t="s">
        <v>68</v>
      </c>
      <c r="AN2721">
        <v>1</v>
      </c>
      <c r="AR2721" t="s">
        <v>79</v>
      </c>
      <c r="AS2721" t="s">
        <v>129</v>
      </c>
      <c r="AT2721">
        <v>-332</v>
      </c>
      <c r="AU2721" t="s">
        <v>76</v>
      </c>
      <c r="AV2721" t="s">
        <v>79</v>
      </c>
      <c r="AX2721" t="s">
        <v>81</v>
      </c>
      <c r="AY2721" t="s">
        <v>76</v>
      </c>
      <c r="AZ2721" t="s">
        <v>76</v>
      </c>
      <c r="BA2721" t="s">
        <v>76</v>
      </c>
      <c r="BB2721" t="s">
        <v>121</v>
      </c>
      <c r="BC2721">
        <v>-1</v>
      </c>
      <c r="BD2721" t="s">
        <v>76</v>
      </c>
      <c r="BF2721" t="s">
        <v>76</v>
      </c>
      <c r="BG2721" t="s">
        <v>132</v>
      </c>
    </row>
    <row r="2722" spans="1:65" x14ac:dyDescent="0.3">
      <c r="A2722">
        <v>123514</v>
      </c>
      <c r="B2722">
        <v>0</v>
      </c>
      <c r="C2722" t="s">
        <v>65</v>
      </c>
      <c r="D2722" t="s">
        <v>88</v>
      </c>
      <c r="E2722" t="s">
        <v>67</v>
      </c>
      <c r="F2722" t="s">
        <v>67</v>
      </c>
      <c r="G2722">
        <v>0</v>
      </c>
      <c r="H2722">
        <v>112500</v>
      </c>
      <c r="I2722">
        <v>234000</v>
      </c>
      <c r="J2722" t="s">
        <v>69</v>
      </c>
      <c r="K2722" t="s">
        <v>70</v>
      </c>
      <c r="L2722" t="s">
        <v>91</v>
      </c>
      <c r="M2722" t="s">
        <v>72</v>
      </c>
      <c r="N2722">
        <v>1.4170000000000001E-3</v>
      </c>
      <c r="O2722">
        <v>19372</v>
      </c>
      <c r="P2722">
        <v>607</v>
      </c>
      <c r="Q2722">
        <v>4321</v>
      </c>
      <c r="R2722">
        <v>2884</v>
      </c>
      <c r="S2722">
        <v>2</v>
      </c>
      <c r="T2722">
        <v>2</v>
      </c>
      <c r="U2722" t="s">
        <v>120</v>
      </c>
      <c r="V2722">
        <v>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t="s">
        <v>176</v>
      </c>
      <c r="AD2722">
        <v>2750484</v>
      </c>
      <c r="AE2722" t="s">
        <v>65</v>
      </c>
      <c r="AG2722">
        <v>0</v>
      </c>
      <c r="AH2722">
        <v>0</v>
      </c>
      <c r="AK2722" t="s">
        <v>109</v>
      </c>
      <c r="AL2722">
        <v>11</v>
      </c>
      <c r="AM2722" t="s">
        <v>68</v>
      </c>
      <c r="AN2722">
        <v>1</v>
      </c>
      <c r="AR2722" t="s">
        <v>76</v>
      </c>
      <c r="AS2722" t="s">
        <v>129</v>
      </c>
      <c r="AT2722">
        <v>-194</v>
      </c>
      <c r="AU2722" t="s">
        <v>76</v>
      </c>
      <c r="AV2722" t="s">
        <v>79</v>
      </c>
      <c r="AX2722" t="s">
        <v>81</v>
      </c>
      <c r="AY2722" t="s">
        <v>76</v>
      </c>
      <c r="AZ2722" t="s">
        <v>76</v>
      </c>
      <c r="BA2722" t="s">
        <v>76</v>
      </c>
      <c r="BB2722" t="s">
        <v>121</v>
      </c>
      <c r="BC2722">
        <v>-1</v>
      </c>
      <c r="BD2722" t="s">
        <v>76</v>
      </c>
      <c r="BF2722" t="s">
        <v>76</v>
      </c>
      <c r="BG2722" t="s">
        <v>82</v>
      </c>
    </row>
    <row r="2723" spans="1:65" x14ac:dyDescent="0.3">
      <c r="A2723">
        <v>123514</v>
      </c>
      <c r="B2723">
        <v>0</v>
      </c>
      <c r="C2723" t="s">
        <v>65</v>
      </c>
      <c r="D2723" t="s">
        <v>88</v>
      </c>
      <c r="E2723" t="s">
        <v>67</v>
      </c>
      <c r="F2723" t="s">
        <v>67</v>
      </c>
      <c r="G2723">
        <v>0</v>
      </c>
      <c r="H2723">
        <v>112500</v>
      </c>
      <c r="I2723">
        <v>234000</v>
      </c>
      <c r="J2723" t="s">
        <v>69</v>
      </c>
      <c r="K2723" t="s">
        <v>70</v>
      </c>
      <c r="L2723" t="s">
        <v>91</v>
      </c>
      <c r="M2723" t="s">
        <v>72</v>
      </c>
      <c r="N2723">
        <v>1.4170000000000001E-3</v>
      </c>
      <c r="O2723">
        <v>19372</v>
      </c>
      <c r="P2723">
        <v>607</v>
      </c>
      <c r="Q2723">
        <v>4321</v>
      </c>
      <c r="R2723">
        <v>2884</v>
      </c>
      <c r="S2723">
        <v>2</v>
      </c>
      <c r="T2723">
        <v>2</v>
      </c>
      <c r="U2723" t="s">
        <v>120</v>
      </c>
      <c r="V2723">
        <v>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176</v>
      </c>
      <c r="AD2723">
        <v>2164251</v>
      </c>
      <c r="AE2723" t="s">
        <v>65</v>
      </c>
      <c r="AF2723">
        <v>12833.82</v>
      </c>
      <c r="AG2723">
        <v>229500</v>
      </c>
      <c r="AH2723">
        <v>266760</v>
      </c>
      <c r="AJ2723">
        <v>229500</v>
      </c>
      <c r="AK2723" t="s">
        <v>75</v>
      </c>
      <c r="AL2723">
        <v>7</v>
      </c>
      <c r="AM2723" t="s">
        <v>68</v>
      </c>
      <c r="AN2723">
        <v>1</v>
      </c>
      <c r="AR2723" t="s">
        <v>76</v>
      </c>
      <c r="AS2723" t="s">
        <v>77</v>
      </c>
      <c r="AT2723">
        <v>-332</v>
      </c>
      <c r="AU2723" t="s">
        <v>78</v>
      </c>
      <c r="AV2723" t="s">
        <v>79</v>
      </c>
      <c r="AX2723" t="s">
        <v>81</v>
      </c>
      <c r="AY2723" t="s">
        <v>76</v>
      </c>
      <c r="AZ2723" t="s">
        <v>82</v>
      </c>
      <c r="BA2723" t="s">
        <v>116</v>
      </c>
      <c r="BB2723" t="s">
        <v>121</v>
      </c>
      <c r="BC2723">
        <v>-1</v>
      </c>
      <c r="BD2723" t="s">
        <v>76</v>
      </c>
      <c r="BE2723">
        <v>36</v>
      </c>
      <c r="BF2723" t="s">
        <v>147</v>
      </c>
      <c r="BG2723" t="s">
        <v>154</v>
      </c>
      <c r="BH2723">
        <v>365243</v>
      </c>
      <c r="BI2723">
        <v>-302</v>
      </c>
      <c r="BJ2723">
        <v>748</v>
      </c>
      <c r="BK2723">
        <v>365243</v>
      </c>
      <c r="BL2723">
        <v>365243</v>
      </c>
      <c r="BM2723">
        <v>1</v>
      </c>
    </row>
    <row r="2724" spans="1:65" x14ac:dyDescent="0.3">
      <c r="A2724">
        <v>123516</v>
      </c>
      <c r="B2724">
        <v>0</v>
      </c>
      <c r="C2724" t="s">
        <v>65</v>
      </c>
      <c r="D2724" t="s">
        <v>88</v>
      </c>
      <c r="E2724" t="s">
        <v>67</v>
      </c>
      <c r="F2724" t="s">
        <v>67</v>
      </c>
      <c r="G2724">
        <v>0</v>
      </c>
      <c r="H2724">
        <v>135000</v>
      </c>
      <c r="I2724">
        <v>781920</v>
      </c>
      <c r="J2724" t="s">
        <v>113</v>
      </c>
      <c r="K2724" t="s">
        <v>90</v>
      </c>
      <c r="L2724" t="s">
        <v>139</v>
      </c>
      <c r="M2724" t="s">
        <v>72</v>
      </c>
      <c r="N2724">
        <v>2.0712999999999999E-2</v>
      </c>
      <c r="O2724">
        <v>22218</v>
      </c>
      <c r="P2724">
        <v>365243</v>
      </c>
      <c r="Q2724">
        <v>10964</v>
      </c>
      <c r="R2724">
        <v>4523</v>
      </c>
      <c r="S2724">
        <v>3</v>
      </c>
      <c r="T2724">
        <v>2</v>
      </c>
      <c r="U2724" t="s">
        <v>73</v>
      </c>
      <c r="V2724">
        <v>12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76</v>
      </c>
      <c r="AD2724">
        <v>2591638</v>
      </c>
      <c r="AE2724" t="s">
        <v>65</v>
      </c>
      <c r="AG2724">
        <v>0</v>
      </c>
      <c r="AH2724">
        <v>0</v>
      </c>
      <c r="AK2724" t="s">
        <v>123</v>
      </c>
      <c r="AL2724">
        <v>11</v>
      </c>
      <c r="AM2724" t="s">
        <v>68</v>
      </c>
      <c r="AN2724">
        <v>1</v>
      </c>
      <c r="AR2724" t="s">
        <v>76</v>
      </c>
      <c r="AS2724" t="s">
        <v>129</v>
      </c>
      <c r="AT2724">
        <v>-103</v>
      </c>
      <c r="AU2724" t="s">
        <v>76</v>
      </c>
      <c r="AV2724" t="s">
        <v>79</v>
      </c>
      <c r="AX2724" t="s">
        <v>81</v>
      </c>
      <c r="AY2724" t="s">
        <v>76</v>
      </c>
      <c r="AZ2724" t="s">
        <v>76</v>
      </c>
      <c r="BA2724" t="s">
        <v>76</v>
      </c>
      <c r="BB2724" t="s">
        <v>121</v>
      </c>
      <c r="BC2724">
        <v>-1</v>
      </c>
      <c r="BD2724" t="s">
        <v>76</v>
      </c>
      <c r="BF2724" t="s">
        <v>76</v>
      </c>
      <c r="BG2724" t="s">
        <v>82</v>
      </c>
    </row>
    <row r="2725" spans="1:65" x14ac:dyDescent="0.3">
      <c r="A2725">
        <v>123555</v>
      </c>
      <c r="B2725">
        <v>0</v>
      </c>
      <c r="C2725" t="s">
        <v>65</v>
      </c>
      <c r="D2725" t="s">
        <v>88</v>
      </c>
      <c r="E2725" t="s">
        <v>67</v>
      </c>
      <c r="F2725" t="s">
        <v>67</v>
      </c>
      <c r="G2725">
        <v>0</v>
      </c>
      <c r="H2725">
        <v>135000</v>
      </c>
      <c r="I2725">
        <v>509400</v>
      </c>
      <c r="J2725" t="s">
        <v>69</v>
      </c>
      <c r="K2725" t="s">
        <v>70</v>
      </c>
      <c r="L2725" t="s">
        <v>71</v>
      </c>
      <c r="M2725" t="s">
        <v>72</v>
      </c>
      <c r="N2725">
        <v>2.042E-3</v>
      </c>
      <c r="O2725">
        <v>8424</v>
      </c>
      <c r="P2725">
        <v>803</v>
      </c>
      <c r="Q2725">
        <v>3213</v>
      </c>
      <c r="R2725">
        <v>1111</v>
      </c>
      <c r="S2725">
        <v>3</v>
      </c>
      <c r="T2725">
        <v>3</v>
      </c>
      <c r="U2725" t="s">
        <v>120</v>
      </c>
      <c r="V2725">
        <v>10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108</v>
      </c>
      <c r="AD2725">
        <v>1035458</v>
      </c>
      <c r="AE2725" t="s">
        <v>93</v>
      </c>
      <c r="AF2725">
        <v>17108.099999999999</v>
      </c>
      <c r="AG2725">
        <v>181890</v>
      </c>
      <c r="AH2725">
        <v>181890</v>
      </c>
      <c r="AI2725">
        <v>0</v>
      </c>
      <c r="AJ2725">
        <v>181890</v>
      </c>
      <c r="AK2725" t="s">
        <v>123</v>
      </c>
      <c r="AL2725">
        <v>18</v>
      </c>
      <c r="AM2725" t="s">
        <v>68</v>
      </c>
      <c r="AN2725">
        <v>1</v>
      </c>
      <c r="AO2725">
        <v>0</v>
      </c>
      <c r="AR2725" t="s">
        <v>79</v>
      </c>
      <c r="AS2725" t="s">
        <v>77</v>
      </c>
      <c r="AT2725">
        <v>-681</v>
      </c>
      <c r="AU2725" t="s">
        <v>78</v>
      </c>
      <c r="AV2725" t="s">
        <v>79</v>
      </c>
      <c r="AX2725" t="s">
        <v>81</v>
      </c>
      <c r="AY2725" t="s">
        <v>157</v>
      </c>
      <c r="AZ2725" t="s">
        <v>96</v>
      </c>
      <c r="BA2725" t="s">
        <v>76</v>
      </c>
      <c r="BB2725" t="s">
        <v>138</v>
      </c>
      <c r="BC2725">
        <v>230</v>
      </c>
      <c r="BD2725" t="s">
        <v>157</v>
      </c>
      <c r="BE2725">
        <v>12</v>
      </c>
      <c r="BF2725" t="s">
        <v>112</v>
      </c>
      <c r="BG2725" t="s">
        <v>158</v>
      </c>
      <c r="BH2725">
        <v>365243</v>
      </c>
      <c r="BI2725">
        <v>-649</v>
      </c>
      <c r="BJ2725">
        <v>-319</v>
      </c>
      <c r="BK2725">
        <v>-319</v>
      </c>
      <c r="BL2725">
        <v>-311</v>
      </c>
      <c r="BM2725">
        <v>0</v>
      </c>
    </row>
    <row r="2726" spans="1:65" x14ac:dyDescent="0.3">
      <c r="A2726">
        <v>123565</v>
      </c>
      <c r="B2726">
        <v>0</v>
      </c>
      <c r="C2726" t="s">
        <v>65</v>
      </c>
      <c r="D2726" t="s">
        <v>88</v>
      </c>
      <c r="E2726" t="s">
        <v>67</v>
      </c>
      <c r="F2726" t="s">
        <v>67</v>
      </c>
      <c r="G2726">
        <v>0</v>
      </c>
      <c r="H2726">
        <v>180000</v>
      </c>
      <c r="I2726">
        <v>1483650</v>
      </c>
      <c r="J2726" t="s">
        <v>133</v>
      </c>
      <c r="K2726" t="s">
        <v>90</v>
      </c>
      <c r="L2726" t="s">
        <v>91</v>
      </c>
      <c r="M2726" t="s">
        <v>72</v>
      </c>
      <c r="N2726">
        <v>7.2508000000000003E-2</v>
      </c>
      <c r="O2726">
        <v>10472</v>
      </c>
      <c r="P2726">
        <v>2123</v>
      </c>
      <c r="Q2726">
        <v>4992</v>
      </c>
      <c r="R2726">
        <v>991</v>
      </c>
      <c r="S2726">
        <v>1</v>
      </c>
      <c r="T2726">
        <v>1</v>
      </c>
      <c r="U2726" t="s">
        <v>73</v>
      </c>
      <c r="V2726">
        <v>13</v>
      </c>
      <c r="W2726">
        <v>1</v>
      </c>
      <c r="X2726">
        <v>0</v>
      </c>
      <c r="Y2726">
        <v>1</v>
      </c>
      <c r="Z2726">
        <v>1</v>
      </c>
      <c r="AA2726">
        <v>0</v>
      </c>
      <c r="AB2726">
        <v>1</v>
      </c>
      <c r="AC2726" t="s">
        <v>130</v>
      </c>
      <c r="AD2726">
        <v>1757067</v>
      </c>
      <c r="AE2726" t="s">
        <v>99</v>
      </c>
      <c r="AF2726">
        <v>4500</v>
      </c>
      <c r="AG2726">
        <v>0</v>
      </c>
      <c r="AH2726">
        <v>90000</v>
      </c>
      <c r="AK2726" t="s">
        <v>73</v>
      </c>
      <c r="AL2726">
        <v>10</v>
      </c>
      <c r="AM2726" t="s">
        <v>68</v>
      </c>
      <c r="AN2726">
        <v>1</v>
      </c>
      <c r="AR2726" t="s">
        <v>79</v>
      </c>
      <c r="AS2726" t="s">
        <v>77</v>
      </c>
      <c r="AT2726">
        <v>-2311</v>
      </c>
      <c r="AU2726" t="s">
        <v>76</v>
      </c>
      <c r="AV2726" t="s">
        <v>79</v>
      </c>
      <c r="AX2726" t="s">
        <v>81</v>
      </c>
      <c r="AY2726" t="s">
        <v>76</v>
      </c>
      <c r="AZ2726" t="s">
        <v>131</v>
      </c>
      <c r="BA2726" t="s">
        <v>116</v>
      </c>
      <c r="BB2726" t="s">
        <v>104</v>
      </c>
      <c r="BC2726">
        <v>1200</v>
      </c>
      <c r="BD2726" t="s">
        <v>85</v>
      </c>
      <c r="BE2726">
        <v>0</v>
      </c>
      <c r="BF2726" t="s">
        <v>76</v>
      </c>
      <c r="BG2726" t="s">
        <v>160</v>
      </c>
      <c r="BH2726">
        <v>-2310</v>
      </c>
      <c r="BI2726">
        <v>-2274</v>
      </c>
      <c r="BJ2726">
        <v>365243</v>
      </c>
      <c r="BK2726">
        <v>-1820</v>
      </c>
      <c r="BL2726">
        <v>365243</v>
      </c>
      <c r="BM2726">
        <v>0</v>
      </c>
    </row>
    <row r="2727" spans="1:65" x14ac:dyDescent="0.3">
      <c r="A2727">
        <v>123582</v>
      </c>
      <c r="B2727">
        <v>0</v>
      </c>
      <c r="C2727" t="s">
        <v>65</v>
      </c>
      <c r="D2727" t="s">
        <v>66</v>
      </c>
      <c r="E2727" t="s">
        <v>68</v>
      </c>
      <c r="F2727" t="s">
        <v>67</v>
      </c>
      <c r="G2727">
        <v>1</v>
      </c>
      <c r="H2727">
        <v>112500</v>
      </c>
      <c r="I2727">
        <v>284400</v>
      </c>
      <c r="J2727" t="s">
        <v>133</v>
      </c>
      <c r="K2727" t="s">
        <v>90</v>
      </c>
      <c r="L2727" t="s">
        <v>91</v>
      </c>
      <c r="M2727" t="s">
        <v>72</v>
      </c>
      <c r="N2727">
        <v>2.042E-3</v>
      </c>
      <c r="O2727">
        <v>14641</v>
      </c>
      <c r="P2727">
        <v>7043</v>
      </c>
      <c r="Q2727">
        <v>2671</v>
      </c>
      <c r="R2727">
        <v>4244</v>
      </c>
      <c r="S2727">
        <v>3</v>
      </c>
      <c r="T2727">
        <v>3</v>
      </c>
      <c r="U2727" t="s">
        <v>125</v>
      </c>
      <c r="V2727">
        <v>10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1</v>
      </c>
      <c r="AC2727" t="s">
        <v>189</v>
      </c>
      <c r="AD2727">
        <v>1755566</v>
      </c>
      <c r="AE2727" t="s">
        <v>99</v>
      </c>
      <c r="AF2727">
        <v>33750</v>
      </c>
      <c r="AG2727">
        <v>0</v>
      </c>
      <c r="AH2727">
        <v>675000</v>
      </c>
      <c r="AK2727" t="s">
        <v>109</v>
      </c>
      <c r="AL2727">
        <v>10</v>
      </c>
      <c r="AM2727" t="s">
        <v>68</v>
      </c>
      <c r="AN2727">
        <v>1</v>
      </c>
      <c r="AR2727" t="s">
        <v>79</v>
      </c>
      <c r="AS2727" t="s">
        <v>114</v>
      </c>
      <c r="AT2727">
        <v>-347</v>
      </c>
      <c r="AU2727" t="s">
        <v>76</v>
      </c>
      <c r="AV2727" t="s">
        <v>115</v>
      </c>
      <c r="AX2727" t="s">
        <v>81</v>
      </c>
      <c r="AY2727" t="s">
        <v>76</v>
      </c>
      <c r="AZ2727" t="s">
        <v>131</v>
      </c>
      <c r="BA2727" t="s">
        <v>116</v>
      </c>
      <c r="BB2727" t="s">
        <v>117</v>
      </c>
      <c r="BC2727">
        <v>33</v>
      </c>
      <c r="BD2727" t="s">
        <v>76</v>
      </c>
      <c r="BE2727">
        <v>0</v>
      </c>
      <c r="BF2727" t="s">
        <v>76</v>
      </c>
      <c r="BG2727" t="s">
        <v>160</v>
      </c>
    </row>
    <row r="2728" spans="1:65" x14ac:dyDescent="0.3">
      <c r="A2728">
        <v>123597</v>
      </c>
      <c r="B2728">
        <v>0</v>
      </c>
      <c r="C2728" t="s">
        <v>65</v>
      </c>
      <c r="D2728" t="s">
        <v>88</v>
      </c>
      <c r="E2728" t="s">
        <v>67</v>
      </c>
      <c r="F2728" t="s">
        <v>67</v>
      </c>
      <c r="G2728">
        <v>0</v>
      </c>
      <c r="H2728">
        <v>135000</v>
      </c>
      <c r="I2728">
        <v>900000</v>
      </c>
      <c r="J2728" t="s">
        <v>89</v>
      </c>
      <c r="K2728" t="s">
        <v>70</v>
      </c>
      <c r="L2728" t="s">
        <v>71</v>
      </c>
      <c r="M2728" t="s">
        <v>72</v>
      </c>
      <c r="N2728">
        <v>1.8800999999999998E-2</v>
      </c>
      <c r="O2728">
        <v>13870</v>
      </c>
      <c r="P2728">
        <v>3724</v>
      </c>
      <c r="Q2728">
        <v>7345</v>
      </c>
      <c r="R2728">
        <v>1691</v>
      </c>
      <c r="S2728">
        <v>2</v>
      </c>
      <c r="T2728">
        <v>2</v>
      </c>
      <c r="U2728" t="s">
        <v>75</v>
      </c>
      <c r="V2728">
        <v>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183</v>
      </c>
      <c r="AD2728">
        <v>2620494</v>
      </c>
      <c r="AE2728" t="s">
        <v>65</v>
      </c>
      <c r="AG2728">
        <v>0</v>
      </c>
      <c r="AH2728">
        <v>0</v>
      </c>
      <c r="AK2728" t="s">
        <v>125</v>
      </c>
      <c r="AL2728">
        <v>6</v>
      </c>
      <c r="AM2728" t="s">
        <v>68</v>
      </c>
      <c r="AN2728">
        <v>1</v>
      </c>
      <c r="AR2728" t="s">
        <v>76</v>
      </c>
      <c r="AS2728" t="s">
        <v>129</v>
      </c>
      <c r="AT2728">
        <v>-243</v>
      </c>
      <c r="AU2728" t="s">
        <v>76</v>
      </c>
      <c r="AV2728" t="s">
        <v>79</v>
      </c>
      <c r="AX2728" t="s">
        <v>81</v>
      </c>
      <c r="AY2728" t="s">
        <v>76</v>
      </c>
      <c r="AZ2728" t="s">
        <v>76</v>
      </c>
      <c r="BA2728" t="s">
        <v>76</v>
      </c>
      <c r="BB2728" t="s">
        <v>121</v>
      </c>
      <c r="BC2728">
        <v>-1</v>
      </c>
      <c r="BD2728" t="s">
        <v>76</v>
      </c>
      <c r="BF2728" t="s">
        <v>76</v>
      </c>
      <c r="BG2728" t="s">
        <v>82</v>
      </c>
    </row>
    <row r="2729" spans="1:65" x14ac:dyDescent="0.3">
      <c r="A2729">
        <v>123604</v>
      </c>
      <c r="B2729">
        <v>1</v>
      </c>
      <c r="C2729" t="s">
        <v>65</v>
      </c>
      <c r="D2729" t="s">
        <v>88</v>
      </c>
      <c r="E2729" t="s">
        <v>68</v>
      </c>
      <c r="F2729" t="s">
        <v>67</v>
      </c>
      <c r="G2729">
        <v>1</v>
      </c>
      <c r="H2729">
        <v>162000</v>
      </c>
      <c r="I2729">
        <v>1185120</v>
      </c>
      <c r="J2729" t="s">
        <v>69</v>
      </c>
      <c r="K2729" t="s">
        <v>90</v>
      </c>
      <c r="L2729" t="s">
        <v>91</v>
      </c>
      <c r="M2729" t="s">
        <v>72</v>
      </c>
      <c r="N2729">
        <v>1.9101E-2</v>
      </c>
      <c r="O2729">
        <v>13041</v>
      </c>
      <c r="P2729">
        <v>587</v>
      </c>
      <c r="Q2729">
        <v>188</v>
      </c>
      <c r="R2729">
        <v>245</v>
      </c>
      <c r="S2729">
        <v>2</v>
      </c>
      <c r="T2729">
        <v>2</v>
      </c>
      <c r="U2729" t="s">
        <v>73</v>
      </c>
      <c r="V2729">
        <v>16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108</v>
      </c>
      <c r="AD2729">
        <v>1448962</v>
      </c>
      <c r="AE2729" t="s">
        <v>93</v>
      </c>
      <c r="AF2729">
        <v>5628.915</v>
      </c>
      <c r="AG2729">
        <v>56295</v>
      </c>
      <c r="AH2729">
        <v>50665.5</v>
      </c>
      <c r="AI2729">
        <v>5629.5</v>
      </c>
      <c r="AJ2729">
        <v>56295</v>
      </c>
      <c r="AK2729" t="s">
        <v>120</v>
      </c>
      <c r="AL2729">
        <v>17</v>
      </c>
      <c r="AM2729" t="s">
        <v>68</v>
      </c>
      <c r="AN2729">
        <v>1</v>
      </c>
      <c r="AO2729">
        <v>0.108909091</v>
      </c>
      <c r="AR2729" t="s">
        <v>79</v>
      </c>
      <c r="AS2729" t="s">
        <v>77</v>
      </c>
      <c r="AT2729">
        <v>-2843</v>
      </c>
      <c r="AU2729" t="s">
        <v>76</v>
      </c>
      <c r="AV2729" t="s">
        <v>79</v>
      </c>
      <c r="AX2729" t="s">
        <v>102</v>
      </c>
      <c r="AY2729" t="s">
        <v>95</v>
      </c>
      <c r="AZ2729" t="s">
        <v>96</v>
      </c>
      <c r="BA2729" t="s">
        <v>76</v>
      </c>
      <c r="BB2729" t="s">
        <v>138</v>
      </c>
      <c r="BC2729">
        <v>150</v>
      </c>
      <c r="BD2729" t="s">
        <v>85</v>
      </c>
      <c r="BE2729">
        <v>10</v>
      </c>
      <c r="BF2729" t="s">
        <v>112</v>
      </c>
      <c r="BG2729" t="s">
        <v>98</v>
      </c>
      <c r="BH2729">
        <v>365243</v>
      </c>
      <c r="BI2729">
        <v>-2775</v>
      </c>
      <c r="BJ2729">
        <v>-2505</v>
      </c>
      <c r="BK2729">
        <v>-2505</v>
      </c>
      <c r="BL2729">
        <v>365243</v>
      </c>
      <c r="BM2729">
        <v>0</v>
      </c>
    </row>
    <row r="2730" spans="1:65" x14ac:dyDescent="0.3">
      <c r="A2730">
        <v>123631</v>
      </c>
      <c r="B2730">
        <v>1</v>
      </c>
      <c r="C2730" t="s">
        <v>65</v>
      </c>
      <c r="D2730" t="s">
        <v>88</v>
      </c>
      <c r="E2730" t="s">
        <v>67</v>
      </c>
      <c r="F2730" t="s">
        <v>67</v>
      </c>
      <c r="G2730">
        <v>2</v>
      </c>
      <c r="H2730">
        <v>225000</v>
      </c>
      <c r="I2730">
        <v>1125000</v>
      </c>
      <c r="J2730" t="s">
        <v>69</v>
      </c>
      <c r="K2730" t="s">
        <v>70</v>
      </c>
      <c r="L2730" t="s">
        <v>91</v>
      </c>
      <c r="M2730" t="s">
        <v>72</v>
      </c>
      <c r="N2730">
        <v>3.0755000000000001E-2</v>
      </c>
      <c r="O2730">
        <v>15011</v>
      </c>
      <c r="P2730">
        <v>4677</v>
      </c>
      <c r="Q2730">
        <v>2349</v>
      </c>
      <c r="R2730">
        <v>2015</v>
      </c>
      <c r="S2730">
        <v>2</v>
      </c>
      <c r="T2730">
        <v>2</v>
      </c>
      <c r="U2730" t="s">
        <v>123</v>
      </c>
      <c r="V2730">
        <v>14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t="s">
        <v>108</v>
      </c>
      <c r="AD2730">
        <v>2308164</v>
      </c>
      <c r="AE2730" t="s">
        <v>93</v>
      </c>
      <c r="AF2730">
        <v>12147.165000000001</v>
      </c>
      <c r="AG2730">
        <v>58950</v>
      </c>
      <c r="AH2730">
        <v>62064</v>
      </c>
      <c r="AI2730">
        <v>0</v>
      </c>
      <c r="AJ2730">
        <v>58950</v>
      </c>
      <c r="AK2730" t="s">
        <v>94</v>
      </c>
      <c r="AL2730">
        <v>10</v>
      </c>
      <c r="AM2730" t="s">
        <v>68</v>
      </c>
      <c r="AN2730">
        <v>1</v>
      </c>
      <c r="AO2730">
        <v>0</v>
      </c>
      <c r="AR2730" t="s">
        <v>79</v>
      </c>
      <c r="AS2730" t="s">
        <v>77</v>
      </c>
      <c r="AT2730">
        <v>-857</v>
      </c>
      <c r="AU2730" t="s">
        <v>78</v>
      </c>
      <c r="AV2730" t="s">
        <v>79</v>
      </c>
      <c r="AW2730" t="s">
        <v>101</v>
      </c>
      <c r="AX2730" t="s">
        <v>81</v>
      </c>
      <c r="AY2730" t="s">
        <v>162</v>
      </c>
      <c r="AZ2730" t="s">
        <v>96</v>
      </c>
      <c r="BA2730" t="s">
        <v>76</v>
      </c>
      <c r="BB2730" t="s">
        <v>138</v>
      </c>
      <c r="BC2730">
        <v>22</v>
      </c>
      <c r="BD2730" t="s">
        <v>163</v>
      </c>
      <c r="BE2730">
        <v>6</v>
      </c>
      <c r="BF2730" t="s">
        <v>86</v>
      </c>
      <c r="BG2730" t="s">
        <v>148</v>
      </c>
      <c r="BH2730">
        <v>365243</v>
      </c>
      <c r="BI2730">
        <v>-826</v>
      </c>
      <c r="BJ2730">
        <v>-676</v>
      </c>
      <c r="BK2730">
        <v>-796</v>
      </c>
      <c r="BL2730">
        <v>-792</v>
      </c>
      <c r="BM2730">
        <v>0</v>
      </c>
    </row>
    <row r="2731" spans="1:65" x14ac:dyDescent="0.3">
      <c r="A2731">
        <v>123632</v>
      </c>
      <c r="B2731">
        <v>0</v>
      </c>
      <c r="C2731" t="s">
        <v>65</v>
      </c>
      <c r="D2731" t="s">
        <v>88</v>
      </c>
      <c r="E2731" t="s">
        <v>67</v>
      </c>
      <c r="F2731" t="s">
        <v>68</v>
      </c>
      <c r="G2731">
        <v>0</v>
      </c>
      <c r="H2731">
        <v>135000</v>
      </c>
      <c r="I2731">
        <v>566055</v>
      </c>
      <c r="J2731" t="s">
        <v>113</v>
      </c>
      <c r="K2731" t="s">
        <v>70</v>
      </c>
      <c r="L2731" t="s">
        <v>91</v>
      </c>
      <c r="M2731" t="s">
        <v>72</v>
      </c>
      <c r="N2731">
        <v>6.6709999999999998E-3</v>
      </c>
      <c r="O2731">
        <v>22522</v>
      </c>
      <c r="P2731">
        <v>365243</v>
      </c>
      <c r="Q2731">
        <v>12862</v>
      </c>
      <c r="R2731">
        <v>3973</v>
      </c>
      <c r="S2731">
        <v>2</v>
      </c>
      <c r="T2731">
        <v>2</v>
      </c>
      <c r="U2731" t="s">
        <v>123</v>
      </c>
      <c r="V2731">
        <v>14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t="s">
        <v>76</v>
      </c>
      <c r="AD2731">
        <v>1317086</v>
      </c>
      <c r="AE2731" t="s">
        <v>93</v>
      </c>
      <c r="AF2731">
        <v>2343.1950000000002</v>
      </c>
      <c r="AG2731">
        <v>18661.5</v>
      </c>
      <c r="AH2731">
        <v>18454.5</v>
      </c>
      <c r="AI2731">
        <v>1867.5</v>
      </c>
      <c r="AJ2731">
        <v>18661.5</v>
      </c>
      <c r="AK2731" t="s">
        <v>109</v>
      </c>
      <c r="AL2731">
        <v>12</v>
      </c>
      <c r="AM2731" t="s">
        <v>68</v>
      </c>
      <c r="AN2731">
        <v>1</v>
      </c>
      <c r="AO2731">
        <v>0.100082535</v>
      </c>
      <c r="AR2731" t="s">
        <v>79</v>
      </c>
      <c r="AS2731" t="s">
        <v>77</v>
      </c>
      <c r="AT2731">
        <v>-1333</v>
      </c>
      <c r="AU2731" t="s">
        <v>78</v>
      </c>
      <c r="AV2731" t="s">
        <v>79</v>
      </c>
      <c r="AW2731" t="s">
        <v>80</v>
      </c>
      <c r="AX2731" t="s">
        <v>81</v>
      </c>
      <c r="AY2731" t="s">
        <v>95</v>
      </c>
      <c r="AZ2731" t="s">
        <v>96</v>
      </c>
      <c r="BA2731" t="s">
        <v>76</v>
      </c>
      <c r="BB2731" t="s">
        <v>138</v>
      </c>
      <c r="BC2731">
        <v>100</v>
      </c>
      <c r="BD2731" t="s">
        <v>85</v>
      </c>
      <c r="BE2731">
        <v>12</v>
      </c>
      <c r="BF2731" t="s">
        <v>86</v>
      </c>
      <c r="BG2731" t="s">
        <v>151</v>
      </c>
      <c r="BH2731">
        <v>365243</v>
      </c>
      <c r="BI2731">
        <v>-1301</v>
      </c>
      <c r="BJ2731">
        <v>-971</v>
      </c>
      <c r="BK2731">
        <v>-1211</v>
      </c>
      <c r="BL2731">
        <v>-1205</v>
      </c>
      <c r="BM2731">
        <v>0</v>
      </c>
    </row>
    <row r="2732" spans="1:65" x14ac:dyDescent="0.3">
      <c r="A2732">
        <v>123641</v>
      </c>
      <c r="B2732">
        <v>0</v>
      </c>
      <c r="C2732" t="s">
        <v>65</v>
      </c>
      <c r="D2732" t="s">
        <v>66</v>
      </c>
      <c r="E2732" t="s">
        <v>68</v>
      </c>
      <c r="F2732" t="s">
        <v>68</v>
      </c>
      <c r="G2732">
        <v>0</v>
      </c>
      <c r="H2732">
        <v>225000</v>
      </c>
      <c r="I2732">
        <v>725121</v>
      </c>
      <c r="J2732" t="s">
        <v>69</v>
      </c>
      <c r="K2732" t="s">
        <v>70</v>
      </c>
      <c r="L2732" t="s">
        <v>91</v>
      </c>
      <c r="M2732" t="s">
        <v>72</v>
      </c>
      <c r="N2732">
        <v>3.1329000000000003E-2</v>
      </c>
      <c r="O2732">
        <v>21286</v>
      </c>
      <c r="P2732">
        <v>2898</v>
      </c>
      <c r="Q2732">
        <v>9299</v>
      </c>
      <c r="R2732">
        <v>3683</v>
      </c>
      <c r="S2732">
        <v>2</v>
      </c>
      <c r="T2732">
        <v>2</v>
      </c>
      <c r="U2732" t="s">
        <v>109</v>
      </c>
      <c r="V2732">
        <v>13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 t="s">
        <v>134</v>
      </c>
      <c r="AD2732">
        <v>2831297</v>
      </c>
      <c r="AE2732" t="s">
        <v>93</v>
      </c>
      <c r="AF2732">
        <v>8504.1450000000004</v>
      </c>
      <c r="AG2732">
        <v>85050</v>
      </c>
      <c r="AH2732">
        <v>76545</v>
      </c>
      <c r="AI2732">
        <v>8505</v>
      </c>
      <c r="AJ2732">
        <v>85050</v>
      </c>
      <c r="AK2732" t="s">
        <v>94</v>
      </c>
      <c r="AL2732">
        <v>8</v>
      </c>
      <c r="AM2732" t="s">
        <v>68</v>
      </c>
      <c r="AN2732">
        <v>1</v>
      </c>
      <c r="AO2732">
        <v>0.108909091</v>
      </c>
      <c r="AR2732" t="s">
        <v>79</v>
      </c>
      <c r="AS2732" t="s">
        <v>77</v>
      </c>
      <c r="AT2732">
        <v>-2603</v>
      </c>
      <c r="AU2732" t="s">
        <v>78</v>
      </c>
      <c r="AV2732" t="s">
        <v>79</v>
      </c>
      <c r="AW2732" t="s">
        <v>80</v>
      </c>
      <c r="AX2732" t="s">
        <v>102</v>
      </c>
      <c r="AY2732" t="s">
        <v>230</v>
      </c>
      <c r="AZ2732" t="s">
        <v>96</v>
      </c>
      <c r="BA2732" t="s">
        <v>76</v>
      </c>
      <c r="BB2732" t="s">
        <v>138</v>
      </c>
      <c r="BC2732">
        <v>35</v>
      </c>
      <c r="BD2732" t="s">
        <v>163</v>
      </c>
      <c r="BE2732">
        <v>10</v>
      </c>
      <c r="BF2732" t="s">
        <v>112</v>
      </c>
      <c r="BG2732" t="s">
        <v>188</v>
      </c>
      <c r="BH2732">
        <v>365243</v>
      </c>
      <c r="BI2732">
        <v>-2535</v>
      </c>
      <c r="BJ2732">
        <v>-2265</v>
      </c>
      <c r="BK2732">
        <v>-2265</v>
      </c>
      <c r="BL2732">
        <v>-2259</v>
      </c>
      <c r="BM2732">
        <v>0</v>
      </c>
    </row>
    <row r="2733" spans="1:65" x14ac:dyDescent="0.3">
      <c r="A2733">
        <v>123646</v>
      </c>
      <c r="B2733">
        <v>0</v>
      </c>
      <c r="C2733" t="s">
        <v>65</v>
      </c>
      <c r="D2733" t="s">
        <v>66</v>
      </c>
      <c r="E2733" t="s">
        <v>68</v>
      </c>
      <c r="F2733" t="s">
        <v>67</v>
      </c>
      <c r="G2733">
        <v>0</v>
      </c>
      <c r="H2733">
        <v>180000</v>
      </c>
      <c r="I2733">
        <v>508495.5</v>
      </c>
      <c r="J2733" t="s">
        <v>69</v>
      </c>
      <c r="K2733" t="s">
        <v>70</v>
      </c>
      <c r="L2733" t="s">
        <v>91</v>
      </c>
      <c r="M2733" t="s">
        <v>72</v>
      </c>
      <c r="N2733">
        <v>3.5791999999999997E-2</v>
      </c>
      <c r="O2733">
        <v>16080</v>
      </c>
      <c r="P2733">
        <v>4600</v>
      </c>
      <c r="Q2733">
        <v>3967</v>
      </c>
      <c r="R2733">
        <v>3935</v>
      </c>
      <c r="S2733">
        <v>2</v>
      </c>
      <c r="T2733">
        <v>2</v>
      </c>
      <c r="U2733" t="s">
        <v>125</v>
      </c>
      <c r="V2733">
        <v>9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 t="s">
        <v>108</v>
      </c>
      <c r="AD2733">
        <v>2827522</v>
      </c>
      <c r="AE2733" t="s">
        <v>65</v>
      </c>
      <c r="AF2733">
        <v>6034.5</v>
      </c>
      <c r="AG2733">
        <v>67500</v>
      </c>
      <c r="AH2733">
        <v>67500</v>
      </c>
      <c r="AI2733">
        <v>0</v>
      </c>
      <c r="AJ2733">
        <v>67500</v>
      </c>
      <c r="AK2733" t="s">
        <v>94</v>
      </c>
      <c r="AL2733">
        <v>12</v>
      </c>
      <c r="AM2733" t="s">
        <v>68</v>
      </c>
      <c r="AN2733">
        <v>1</v>
      </c>
      <c r="AO2733">
        <v>0</v>
      </c>
      <c r="AR2733" t="s">
        <v>76</v>
      </c>
      <c r="AS2733" t="s">
        <v>77</v>
      </c>
      <c r="AT2733">
        <v>-2881</v>
      </c>
      <c r="AU2733" t="s">
        <v>78</v>
      </c>
      <c r="AV2733" t="s">
        <v>79</v>
      </c>
      <c r="AX2733" t="s">
        <v>81</v>
      </c>
      <c r="AY2733" t="s">
        <v>76</v>
      </c>
      <c r="AZ2733" t="s">
        <v>82</v>
      </c>
      <c r="BA2733" t="s">
        <v>116</v>
      </c>
      <c r="BB2733" t="s">
        <v>104</v>
      </c>
      <c r="BC2733">
        <v>-1</v>
      </c>
      <c r="BD2733" t="s">
        <v>85</v>
      </c>
      <c r="BE2733">
        <v>15</v>
      </c>
      <c r="BF2733" t="s">
        <v>147</v>
      </c>
      <c r="BG2733" t="s">
        <v>196</v>
      </c>
      <c r="BH2733">
        <v>365243</v>
      </c>
      <c r="BI2733">
        <v>-2851</v>
      </c>
      <c r="BJ2733">
        <v>-2431</v>
      </c>
      <c r="BK2733">
        <v>-2581</v>
      </c>
      <c r="BL2733">
        <v>-2572</v>
      </c>
      <c r="BM2733">
        <v>0</v>
      </c>
    </row>
    <row r="2734" spans="1:65" x14ac:dyDescent="0.3">
      <c r="A2734">
        <v>123654</v>
      </c>
      <c r="B2734">
        <v>0</v>
      </c>
      <c r="C2734" t="s">
        <v>65</v>
      </c>
      <c r="D2734" t="s">
        <v>88</v>
      </c>
      <c r="E2734" t="s">
        <v>67</v>
      </c>
      <c r="F2734" t="s">
        <v>68</v>
      </c>
      <c r="G2734">
        <v>2</v>
      </c>
      <c r="H2734">
        <v>90000</v>
      </c>
      <c r="I2734">
        <v>278613</v>
      </c>
      <c r="J2734" t="s">
        <v>69</v>
      </c>
      <c r="K2734" t="s">
        <v>70</v>
      </c>
      <c r="L2734" t="s">
        <v>91</v>
      </c>
      <c r="M2734" t="s">
        <v>72</v>
      </c>
      <c r="N2734">
        <v>1.8029E-2</v>
      </c>
      <c r="O2734">
        <v>11988</v>
      </c>
      <c r="P2734">
        <v>1274</v>
      </c>
      <c r="Q2734">
        <v>2843</v>
      </c>
      <c r="R2734">
        <v>4682</v>
      </c>
      <c r="S2734">
        <v>3</v>
      </c>
      <c r="T2734">
        <v>3</v>
      </c>
      <c r="U2734" t="s">
        <v>125</v>
      </c>
      <c r="V2734">
        <v>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134</v>
      </c>
      <c r="AD2734">
        <v>2503158</v>
      </c>
      <c r="AE2734" t="s">
        <v>93</v>
      </c>
      <c r="AF2734">
        <v>22604.355</v>
      </c>
      <c r="AG2734">
        <v>186255</v>
      </c>
      <c r="AH2734">
        <v>202729.5</v>
      </c>
      <c r="AI2734">
        <v>0</v>
      </c>
      <c r="AJ2734">
        <v>186255</v>
      </c>
      <c r="AK2734" t="s">
        <v>123</v>
      </c>
      <c r="AL2734">
        <v>12</v>
      </c>
      <c r="AM2734" t="s">
        <v>68</v>
      </c>
      <c r="AN2734">
        <v>1</v>
      </c>
      <c r="AO2734">
        <v>0</v>
      </c>
      <c r="AR2734" t="s">
        <v>79</v>
      </c>
      <c r="AS2734" t="s">
        <v>77</v>
      </c>
      <c r="AT2734">
        <v>-1345</v>
      </c>
      <c r="AU2734" t="s">
        <v>78</v>
      </c>
      <c r="AV2734" t="s">
        <v>79</v>
      </c>
      <c r="AW2734" t="s">
        <v>101</v>
      </c>
      <c r="AX2734" t="s">
        <v>81</v>
      </c>
      <c r="AY2734" t="s">
        <v>111</v>
      </c>
      <c r="AZ2734" t="s">
        <v>96</v>
      </c>
      <c r="BA2734" t="s">
        <v>76</v>
      </c>
      <c r="BB2734" t="s">
        <v>104</v>
      </c>
      <c r="BC2734">
        <v>1782</v>
      </c>
      <c r="BD2734" t="s">
        <v>85</v>
      </c>
      <c r="BE2734">
        <v>12</v>
      </c>
      <c r="BF2734" t="s">
        <v>86</v>
      </c>
      <c r="BG2734" t="s">
        <v>151</v>
      </c>
      <c r="BH2734">
        <v>365243</v>
      </c>
      <c r="BI2734">
        <v>-1314</v>
      </c>
      <c r="BJ2734">
        <v>-984</v>
      </c>
      <c r="BK2734">
        <v>-984</v>
      </c>
      <c r="BL2734">
        <v>-974</v>
      </c>
      <c r="BM2734">
        <v>0</v>
      </c>
    </row>
    <row r="2735" spans="1:65" x14ac:dyDescent="0.3">
      <c r="A2735">
        <v>123667</v>
      </c>
      <c r="B2735">
        <v>0</v>
      </c>
      <c r="C2735" t="s">
        <v>65</v>
      </c>
      <c r="D2735" t="s">
        <v>88</v>
      </c>
      <c r="E2735" t="s">
        <v>67</v>
      </c>
      <c r="F2735" t="s">
        <v>68</v>
      </c>
      <c r="G2735">
        <v>0</v>
      </c>
      <c r="H2735">
        <v>112500</v>
      </c>
      <c r="I2735">
        <v>481176</v>
      </c>
      <c r="J2735" t="s">
        <v>69</v>
      </c>
      <c r="K2735" t="s">
        <v>70</v>
      </c>
      <c r="L2735" t="s">
        <v>139</v>
      </c>
      <c r="M2735" t="s">
        <v>72</v>
      </c>
      <c r="N2735">
        <v>1.8029E-2</v>
      </c>
      <c r="O2735">
        <v>19049</v>
      </c>
      <c r="P2735">
        <v>3178</v>
      </c>
      <c r="Q2735">
        <v>3330</v>
      </c>
      <c r="R2735">
        <v>2570</v>
      </c>
      <c r="S2735">
        <v>3</v>
      </c>
      <c r="T2735">
        <v>3</v>
      </c>
      <c r="U2735" t="s">
        <v>125</v>
      </c>
      <c r="V2735">
        <v>5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1</v>
      </c>
      <c r="AC2735" t="s">
        <v>108</v>
      </c>
      <c r="AD2735">
        <v>1164989</v>
      </c>
      <c r="AE2735" t="s">
        <v>65</v>
      </c>
      <c r="AF2735">
        <v>8430.48</v>
      </c>
      <c r="AG2735">
        <v>90000</v>
      </c>
      <c r="AH2735">
        <v>112752</v>
      </c>
      <c r="AJ2735">
        <v>90000</v>
      </c>
      <c r="AK2735" t="s">
        <v>120</v>
      </c>
      <c r="AL2735">
        <v>10</v>
      </c>
      <c r="AM2735" t="s">
        <v>68</v>
      </c>
      <c r="AN2735">
        <v>1</v>
      </c>
      <c r="AR2735" t="s">
        <v>76</v>
      </c>
      <c r="AS2735" t="s">
        <v>77</v>
      </c>
      <c r="AT2735">
        <v>-860</v>
      </c>
      <c r="AU2735" t="s">
        <v>76</v>
      </c>
      <c r="AV2735" t="s">
        <v>79</v>
      </c>
      <c r="AW2735" t="s">
        <v>80</v>
      </c>
      <c r="AX2735" t="s">
        <v>81</v>
      </c>
      <c r="AY2735" t="s">
        <v>76</v>
      </c>
      <c r="AZ2735" t="s">
        <v>82</v>
      </c>
      <c r="BA2735" t="s">
        <v>116</v>
      </c>
      <c r="BB2735" t="s">
        <v>104</v>
      </c>
      <c r="BC2735">
        <v>60</v>
      </c>
      <c r="BD2735" t="s">
        <v>105</v>
      </c>
      <c r="BE2735">
        <v>18</v>
      </c>
      <c r="BF2735" t="s">
        <v>147</v>
      </c>
      <c r="BG2735" t="s">
        <v>154</v>
      </c>
      <c r="BH2735">
        <v>365243</v>
      </c>
      <c r="BI2735">
        <v>-830</v>
      </c>
      <c r="BJ2735">
        <v>-320</v>
      </c>
      <c r="BK2735">
        <v>-620</v>
      </c>
      <c r="BL2735">
        <v>-618</v>
      </c>
      <c r="BM2735">
        <v>1</v>
      </c>
    </row>
    <row r="2736" spans="1:65" x14ac:dyDescent="0.3">
      <c r="A2736">
        <v>123669</v>
      </c>
      <c r="B2736">
        <v>0</v>
      </c>
      <c r="C2736" t="s">
        <v>65</v>
      </c>
      <c r="D2736" t="s">
        <v>88</v>
      </c>
      <c r="E2736" t="s">
        <v>67</v>
      </c>
      <c r="F2736" t="s">
        <v>68</v>
      </c>
      <c r="G2736">
        <v>0</v>
      </c>
      <c r="H2736">
        <v>135000</v>
      </c>
      <c r="I2736">
        <v>573628.5</v>
      </c>
      <c r="J2736" t="s">
        <v>113</v>
      </c>
      <c r="K2736" t="s">
        <v>70</v>
      </c>
      <c r="L2736" t="s">
        <v>119</v>
      </c>
      <c r="M2736" t="s">
        <v>72</v>
      </c>
      <c r="N2736">
        <v>3.1220000000000002E-3</v>
      </c>
      <c r="O2736">
        <v>23351</v>
      </c>
      <c r="P2736">
        <v>365243</v>
      </c>
      <c r="Q2736">
        <v>2107</v>
      </c>
      <c r="R2736">
        <v>2116</v>
      </c>
      <c r="S2736">
        <v>3</v>
      </c>
      <c r="T2736">
        <v>3</v>
      </c>
      <c r="U2736" t="s">
        <v>94</v>
      </c>
      <c r="V2736">
        <v>15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t="s">
        <v>76</v>
      </c>
      <c r="AD2736">
        <v>1890790</v>
      </c>
      <c r="AE2736" t="s">
        <v>93</v>
      </c>
      <c r="AF2736">
        <v>7027.47</v>
      </c>
      <c r="AG2736">
        <v>35532</v>
      </c>
      <c r="AH2736">
        <v>37642.5</v>
      </c>
      <c r="AI2736">
        <v>0</v>
      </c>
      <c r="AJ2736">
        <v>35532</v>
      </c>
      <c r="AK2736" t="s">
        <v>94</v>
      </c>
      <c r="AL2736">
        <v>15</v>
      </c>
      <c r="AM2736" t="s">
        <v>68</v>
      </c>
      <c r="AN2736">
        <v>1</v>
      </c>
      <c r="AO2736">
        <v>0</v>
      </c>
      <c r="AR2736" t="s">
        <v>79</v>
      </c>
      <c r="AS2736" t="s">
        <v>77</v>
      </c>
      <c r="AT2736">
        <v>-350</v>
      </c>
      <c r="AU2736" t="s">
        <v>78</v>
      </c>
      <c r="AV2736" t="s">
        <v>79</v>
      </c>
      <c r="AW2736" t="s">
        <v>101</v>
      </c>
      <c r="AX2736" t="s">
        <v>81</v>
      </c>
      <c r="AY2736" t="s">
        <v>95</v>
      </c>
      <c r="AZ2736" t="s">
        <v>96</v>
      </c>
      <c r="BA2736" t="s">
        <v>76</v>
      </c>
      <c r="BB2736" t="s">
        <v>104</v>
      </c>
      <c r="BC2736">
        <v>984</v>
      </c>
      <c r="BD2736" t="s">
        <v>85</v>
      </c>
      <c r="BE2736">
        <v>6</v>
      </c>
      <c r="BF2736" t="s">
        <v>147</v>
      </c>
      <c r="BG2736" t="s">
        <v>151</v>
      </c>
      <c r="BH2736">
        <v>365243</v>
      </c>
      <c r="BI2736">
        <v>-320</v>
      </c>
      <c r="BJ2736">
        <v>-170</v>
      </c>
      <c r="BK2736">
        <v>-170</v>
      </c>
      <c r="BL2736">
        <v>-167</v>
      </c>
      <c r="BM2736">
        <v>1</v>
      </c>
    </row>
    <row r="2737" spans="1:65" x14ac:dyDescent="0.3">
      <c r="A2737">
        <v>123671</v>
      </c>
      <c r="B2737">
        <v>0</v>
      </c>
      <c r="C2737" t="s">
        <v>65</v>
      </c>
      <c r="D2737" t="s">
        <v>66</v>
      </c>
      <c r="E2737" t="s">
        <v>68</v>
      </c>
      <c r="F2737" t="s">
        <v>68</v>
      </c>
      <c r="G2737">
        <v>0</v>
      </c>
      <c r="H2737">
        <v>225000</v>
      </c>
      <c r="I2737">
        <v>330237</v>
      </c>
      <c r="J2737" t="s">
        <v>69</v>
      </c>
      <c r="K2737" t="s">
        <v>70</v>
      </c>
      <c r="L2737" t="s">
        <v>91</v>
      </c>
      <c r="M2737" t="s">
        <v>72</v>
      </c>
      <c r="N2737">
        <v>4.6219999999999997E-2</v>
      </c>
      <c r="O2737">
        <v>12908</v>
      </c>
      <c r="P2737">
        <v>5304</v>
      </c>
      <c r="Q2737">
        <v>6963</v>
      </c>
      <c r="R2737">
        <v>3122</v>
      </c>
      <c r="S2737">
        <v>1</v>
      </c>
      <c r="T2737">
        <v>1</v>
      </c>
      <c r="U2737" t="s">
        <v>125</v>
      </c>
      <c r="V2737">
        <v>10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 t="s">
        <v>92</v>
      </c>
      <c r="AD2737">
        <v>1649756</v>
      </c>
      <c r="AE2737" t="s">
        <v>65</v>
      </c>
      <c r="AF2737">
        <v>20953.89</v>
      </c>
      <c r="AG2737">
        <v>360000</v>
      </c>
      <c r="AH2737">
        <v>409896</v>
      </c>
      <c r="AJ2737">
        <v>360000</v>
      </c>
      <c r="AK2737" t="s">
        <v>123</v>
      </c>
      <c r="AL2737">
        <v>10</v>
      </c>
      <c r="AM2737" t="s">
        <v>68</v>
      </c>
      <c r="AN2737">
        <v>1</v>
      </c>
      <c r="AR2737" t="s">
        <v>76</v>
      </c>
      <c r="AS2737" t="s">
        <v>114</v>
      </c>
      <c r="AT2737">
        <v>-1170</v>
      </c>
      <c r="AU2737" t="s">
        <v>78</v>
      </c>
      <c r="AV2737" t="s">
        <v>115</v>
      </c>
      <c r="AW2737" t="s">
        <v>80</v>
      </c>
      <c r="AX2737" t="s">
        <v>161</v>
      </c>
      <c r="AY2737" t="s">
        <v>76</v>
      </c>
      <c r="AZ2737" t="s">
        <v>82</v>
      </c>
      <c r="BA2737" t="s">
        <v>116</v>
      </c>
      <c r="BB2737" t="s">
        <v>121</v>
      </c>
      <c r="BC2737">
        <v>-1</v>
      </c>
      <c r="BD2737" t="s">
        <v>76</v>
      </c>
      <c r="BE2737">
        <v>36</v>
      </c>
      <c r="BF2737" t="s">
        <v>147</v>
      </c>
      <c r="BG2737" t="s">
        <v>154</v>
      </c>
    </row>
    <row r="2738" spans="1:65" x14ac:dyDescent="0.3">
      <c r="A2738">
        <v>123676</v>
      </c>
      <c r="B2738">
        <v>0</v>
      </c>
      <c r="C2738" t="s">
        <v>65</v>
      </c>
      <c r="D2738" t="s">
        <v>66</v>
      </c>
      <c r="E2738" t="s">
        <v>68</v>
      </c>
      <c r="F2738" t="s">
        <v>68</v>
      </c>
      <c r="G2738">
        <v>0</v>
      </c>
      <c r="H2738">
        <v>157500</v>
      </c>
      <c r="I2738">
        <v>312768</v>
      </c>
      <c r="J2738" t="s">
        <v>69</v>
      </c>
      <c r="K2738" t="s">
        <v>70</v>
      </c>
      <c r="L2738" t="s">
        <v>119</v>
      </c>
      <c r="M2738" t="s">
        <v>72</v>
      </c>
      <c r="N2738">
        <v>1.8634000000000001E-2</v>
      </c>
      <c r="O2738">
        <v>18603</v>
      </c>
      <c r="P2738">
        <v>3482</v>
      </c>
      <c r="Q2738">
        <v>7175</v>
      </c>
      <c r="R2738">
        <v>2146</v>
      </c>
      <c r="S2738">
        <v>2</v>
      </c>
      <c r="T2738">
        <v>2</v>
      </c>
      <c r="U2738" t="s">
        <v>109</v>
      </c>
      <c r="V2738">
        <v>10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 t="s">
        <v>122</v>
      </c>
      <c r="AD2738">
        <v>2492909</v>
      </c>
      <c r="AE2738" t="s">
        <v>99</v>
      </c>
      <c r="AF2738">
        <v>11250</v>
      </c>
      <c r="AG2738">
        <v>225000</v>
      </c>
      <c r="AH2738">
        <v>225000</v>
      </c>
      <c r="AJ2738">
        <v>225000</v>
      </c>
      <c r="AK2738" t="s">
        <v>120</v>
      </c>
      <c r="AL2738">
        <v>11</v>
      </c>
      <c r="AM2738" t="s">
        <v>68</v>
      </c>
      <c r="AN2738">
        <v>1</v>
      </c>
      <c r="AR2738" t="s">
        <v>79</v>
      </c>
      <c r="AS2738" t="s">
        <v>114</v>
      </c>
      <c r="AT2738">
        <v>-2</v>
      </c>
      <c r="AU2738" t="s">
        <v>76</v>
      </c>
      <c r="AV2738" t="s">
        <v>115</v>
      </c>
      <c r="AW2738" t="s">
        <v>80</v>
      </c>
      <c r="AX2738" t="s">
        <v>81</v>
      </c>
      <c r="AY2738" t="s">
        <v>76</v>
      </c>
      <c r="AZ2738" t="s">
        <v>131</v>
      </c>
      <c r="BA2738" t="s">
        <v>116</v>
      </c>
      <c r="BB2738" t="s">
        <v>121</v>
      </c>
      <c r="BC2738">
        <v>-1</v>
      </c>
      <c r="BD2738" t="s">
        <v>76</v>
      </c>
      <c r="BE2738">
        <v>0</v>
      </c>
      <c r="BF2738" t="s">
        <v>76</v>
      </c>
      <c r="BG2738" t="s">
        <v>160</v>
      </c>
    </row>
    <row r="2739" spans="1:65" x14ac:dyDescent="0.3">
      <c r="A2739">
        <v>123702</v>
      </c>
      <c r="B2739">
        <v>0</v>
      </c>
      <c r="C2739" t="s">
        <v>99</v>
      </c>
      <c r="D2739" t="s">
        <v>88</v>
      </c>
      <c r="E2739" t="s">
        <v>67</v>
      </c>
      <c r="F2739" t="s">
        <v>67</v>
      </c>
      <c r="G2739">
        <v>0</v>
      </c>
      <c r="H2739">
        <v>67500</v>
      </c>
      <c r="I2739">
        <v>180000</v>
      </c>
      <c r="J2739" t="s">
        <v>89</v>
      </c>
      <c r="K2739" t="s">
        <v>70</v>
      </c>
      <c r="L2739" t="s">
        <v>140</v>
      </c>
      <c r="M2739" t="s">
        <v>169</v>
      </c>
      <c r="N2739">
        <v>1.8800999999999998E-2</v>
      </c>
      <c r="O2739">
        <v>19236</v>
      </c>
      <c r="P2739">
        <v>12141</v>
      </c>
      <c r="Q2739">
        <v>6881</v>
      </c>
      <c r="R2739">
        <v>2700</v>
      </c>
      <c r="S2739">
        <v>2</v>
      </c>
      <c r="T2739">
        <v>2</v>
      </c>
      <c r="U2739" t="s">
        <v>123</v>
      </c>
      <c r="V2739">
        <v>11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 t="s">
        <v>92</v>
      </c>
      <c r="AD2739">
        <v>1682705</v>
      </c>
      <c r="AE2739" t="s">
        <v>65</v>
      </c>
      <c r="AF2739">
        <v>31415.4</v>
      </c>
      <c r="AG2739">
        <v>270000</v>
      </c>
      <c r="AH2739">
        <v>284611.5</v>
      </c>
      <c r="AJ2739">
        <v>270000</v>
      </c>
      <c r="AK2739" t="s">
        <v>73</v>
      </c>
      <c r="AL2739">
        <v>14</v>
      </c>
      <c r="AM2739" t="s">
        <v>68</v>
      </c>
      <c r="AN2739">
        <v>1</v>
      </c>
      <c r="AR2739" t="s">
        <v>76</v>
      </c>
      <c r="AS2739" t="s">
        <v>77</v>
      </c>
      <c r="AT2739">
        <v>-557</v>
      </c>
      <c r="AU2739" t="s">
        <v>78</v>
      </c>
      <c r="AV2739" t="s">
        <v>79</v>
      </c>
      <c r="AX2739" t="s">
        <v>161</v>
      </c>
      <c r="AY2739" t="s">
        <v>76</v>
      </c>
      <c r="AZ2739" t="s">
        <v>82</v>
      </c>
      <c r="BA2739" t="s">
        <v>116</v>
      </c>
      <c r="BB2739" t="s">
        <v>117</v>
      </c>
      <c r="BC2739">
        <v>3</v>
      </c>
      <c r="BD2739" t="s">
        <v>76</v>
      </c>
      <c r="BE2739">
        <v>12</v>
      </c>
      <c r="BF2739" t="s">
        <v>86</v>
      </c>
      <c r="BG2739" t="s">
        <v>172</v>
      </c>
      <c r="BH2739">
        <v>365243</v>
      </c>
      <c r="BI2739">
        <v>-527</v>
      </c>
      <c r="BJ2739">
        <v>-197</v>
      </c>
      <c r="BK2739">
        <v>-197</v>
      </c>
      <c r="BL2739">
        <v>-190</v>
      </c>
      <c r="BM2739">
        <v>1</v>
      </c>
    </row>
    <row r="2740" spans="1:65" x14ac:dyDescent="0.3">
      <c r="A2740">
        <v>123706</v>
      </c>
      <c r="B2740">
        <v>0</v>
      </c>
      <c r="C2740" t="s">
        <v>65</v>
      </c>
      <c r="D2740" t="s">
        <v>88</v>
      </c>
      <c r="E2740" t="s">
        <v>67</v>
      </c>
      <c r="F2740" t="s">
        <v>68</v>
      </c>
      <c r="G2740">
        <v>1</v>
      </c>
      <c r="H2740">
        <v>121500</v>
      </c>
      <c r="I2740">
        <v>1339884</v>
      </c>
      <c r="J2740" t="s">
        <v>113</v>
      </c>
      <c r="K2740" t="s">
        <v>70</v>
      </c>
      <c r="L2740" t="s">
        <v>119</v>
      </c>
      <c r="M2740" t="s">
        <v>72</v>
      </c>
      <c r="N2740">
        <v>7.1199999999999996E-3</v>
      </c>
      <c r="O2740">
        <v>19049</v>
      </c>
      <c r="P2740">
        <v>365243</v>
      </c>
      <c r="Q2740">
        <v>4870</v>
      </c>
      <c r="R2740">
        <v>2588</v>
      </c>
      <c r="S2740">
        <v>2</v>
      </c>
      <c r="T2740">
        <v>2</v>
      </c>
      <c r="U2740" t="s">
        <v>125</v>
      </c>
      <c r="V2740">
        <v>10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76</v>
      </c>
      <c r="AD2740">
        <v>1280807</v>
      </c>
      <c r="AE2740" t="s">
        <v>93</v>
      </c>
      <c r="AF2740">
        <v>3256.1550000000002</v>
      </c>
      <c r="AG2740">
        <v>30087</v>
      </c>
      <c r="AH2740">
        <v>29308.5</v>
      </c>
      <c r="AI2740">
        <v>3010.5</v>
      </c>
      <c r="AJ2740">
        <v>30087</v>
      </c>
      <c r="AK2740" t="s">
        <v>109</v>
      </c>
      <c r="AL2740">
        <v>8</v>
      </c>
      <c r="AM2740" t="s">
        <v>68</v>
      </c>
      <c r="AN2740">
        <v>1</v>
      </c>
      <c r="AO2740">
        <v>0.101448318</v>
      </c>
      <c r="AR2740" t="s">
        <v>79</v>
      </c>
      <c r="AS2740" t="s">
        <v>77</v>
      </c>
      <c r="AT2740">
        <v>-2797</v>
      </c>
      <c r="AU2740" t="s">
        <v>78</v>
      </c>
      <c r="AV2740" t="s">
        <v>79</v>
      </c>
      <c r="AW2740" t="s">
        <v>80</v>
      </c>
      <c r="AX2740" t="s">
        <v>102</v>
      </c>
      <c r="AY2740" t="s">
        <v>95</v>
      </c>
      <c r="AZ2740" t="s">
        <v>96</v>
      </c>
      <c r="BA2740" t="s">
        <v>76</v>
      </c>
      <c r="BB2740" t="s">
        <v>138</v>
      </c>
      <c r="BC2740">
        <v>1000</v>
      </c>
      <c r="BD2740" t="s">
        <v>85</v>
      </c>
      <c r="BE2740">
        <v>10</v>
      </c>
      <c r="BF2740" t="s">
        <v>112</v>
      </c>
      <c r="BG2740" t="s">
        <v>98</v>
      </c>
    </row>
    <row r="2741" spans="1:65" x14ac:dyDescent="0.3">
      <c r="A2741">
        <v>123717</v>
      </c>
      <c r="B2741">
        <v>0</v>
      </c>
      <c r="C2741" t="s">
        <v>65</v>
      </c>
      <c r="D2741" t="s">
        <v>88</v>
      </c>
      <c r="E2741" t="s">
        <v>67</v>
      </c>
      <c r="F2741" t="s">
        <v>68</v>
      </c>
      <c r="G2741">
        <v>2</v>
      </c>
      <c r="H2741">
        <v>270000</v>
      </c>
      <c r="I2741">
        <v>239850</v>
      </c>
      <c r="J2741" t="s">
        <v>69</v>
      </c>
      <c r="K2741" t="s">
        <v>90</v>
      </c>
      <c r="L2741" t="s">
        <v>91</v>
      </c>
      <c r="M2741" t="s">
        <v>72</v>
      </c>
      <c r="N2741">
        <v>2.461E-2</v>
      </c>
      <c r="O2741">
        <v>12020</v>
      </c>
      <c r="P2741">
        <v>1413</v>
      </c>
      <c r="Q2741">
        <v>6145</v>
      </c>
      <c r="R2741">
        <v>3648</v>
      </c>
      <c r="S2741">
        <v>2</v>
      </c>
      <c r="T2741">
        <v>2</v>
      </c>
      <c r="U2741" t="s">
        <v>73</v>
      </c>
      <c r="V2741">
        <v>10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 t="s">
        <v>108</v>
      </c>
      <c r="AD2741">
        <v>1930643</v>
      </c>
      <c r="AE2741" t="s">
        <v>65</v>
      </c>
      <c r="AF2741">
        <v>9830.9699999999993</v>
      </c>
      <c r="AG2741">
        <v>90000</v>
      </c>
      <c r="AH2741">
        <v>95940</v>
      </c>
      <c r="AJ2741">
        <v>90000</v>
      </c>
      <c r="AK2741" t="s">
        <v>94</v>
      </c>
      <c r="AL2741">
        <v>14</v>
      </c>
      <c r="AM2741" t="s">
        <v>68</v>
      </c>
      <c r="AN2741">
        <v>1</v>
      </c>
      <c r="AR2741" t="s">
        <v>76</v>
      </c>
      <c r="AS2741" t="s">
        <v>77</v>
      </c>
      <c r="AT2741">
        <v>-663</v>
      </c>
      <c r="AU2741" t="s">
        <v>78</v>
      </c>
      <c r="AV2741" t="s">
        <v>79</v>
      </c>
      <c r="AW2741" t="s">
        <v>80</v>
      </c>
      <c r="AX2741" t="s">
        <v>81</v>
      </c>
      <c r="AY2741" t="s">
        <v>76</v>
      </c>
      <c r="AZ2741" t="s">
        <v>82</v>
      </c>
      <c r="BA2741" t="s">
        <v>116</v>
      </c>
      <c r="BB2741" t="s">
        <v>187</v>
      </c>
      <c r="BC2741">
        <v>-1</v>
      </c>
      <c r="BD2741" t="s">
        <v>76</v>
      </c>
      <c r="BE2741">
        <v>12</v>
      </c>
      <c r="BF2741" t="s">
        <v>147</v>
      </c>
      <c r="BG2741" t="s">
        <v>154</v>
      </c>
      <c r="BH2741">
        <v>365243</v>
      </c>
      <c r="BI2741">
        <v>-633</v>
      </c>
      <c r="BJ2741">
        <v>-303</v>
      </c>
      <c r="BK2741">
        <v>-393</v>
      </c>
      <c r="BL2741">
        <v>-389</v>
      </c>
      <c r="BM2741">
        <v>1</v>
      </c>
    </row>
    <row r="2742" spans="1:65" x14ac:dyDescent="0.3">
      <c r="A2742">
        <v>123737</v>
      </c>
      <c r="B2742">
        <v>0</v>
      </c>
      <c r="C2742" t="s">
        <v>65</v>
      </c>
      <c r="D2742" t="s">
        <v>66</v>
      </c>
      <c r="E2742" t="s">
        <v>67</v>
      </c>
      <c r="F2742" t="s">
        <v>68</v>
      </c>
      <c r="G2742">
        <v>0</v>
      </c>
      <c r="H2742">
        <v>180000</v>
      </c>
      <c r="I2742">
        <v>284400</v>
      </c>
      <c r="J2742" t="s">
        <v>113</v>
      </c>
      <c r="K2742" t="s">
        <v>70</v>
      </c>
      <c r="L2742" t="s">
        <v>91</v>
      </c>
      <c r="M2742" t="s">
        <v>72</v>
      </c>
      <c r="N2742">
        <v>4.6219999999999997E-2</v>
      </c>
      <c r="O2742">
        <v>24368</v>
      </c>
      <c r="P2742">
        <v>365243</v>
      </c>
      <c r="Q2742">
        <v>3872</v>
      </c>
      <c r="R2742">
        <v>424</v>
      </c>
      <c r="S2742">
        <v>1</v>
      </c>
      <c r="T2742">
        <v>1</v>
      </c>
      <c r="U2742" t="s">
        <v>109</v>
      </c>
      <c r="V2742">
        <v>14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76</v>
      </c>
      <c r="AD2742">
        <v>1734468</v>
      </c>
      <c r="AE2742" t="s">
        <v>65</v>
      </c>
      <c r="AG2742">
        <v>0</v>
      </c>
      <c r="AH2742">
        <v>0</v>
      </c>
      <c r="AK2742" t="s">
        <v>125</v>
      </c>
      <c r="AL2742">
        <v>9</v>
      </c>
      <c r="AM2742" t="s">
        <v>68</v>
      </c>
      <c r="AN2742">
        <v>1</v>
      </c>
      <c r="AR2742" t="s">
        <v>76</v>
      </c>
      <c r="AS2742" t="s">
        <v>129</v>
      </c>
      <c r="AT2742">
        <v>-234</v>
      </c>
      <c r="AU2742" t="s">
        <v>76</v>
      </c>
      <c r="AV2742" t="s">
        <v>79</v>
      </c>
      <c r="AX2742" t="s">
        <v>81</v>
      </c>
      <c r="AY2742" t="s">
        <v>76</v>
      </c>
      <c r="AZ2742" t="s">
        <v>76</v>
      </c>
      <c r="BA2742" t="s">
        <v>76</v>
      </c>
      <c r="BB2742" t="s">
        <v>121</v>
      </c>
      <c r="BC2742">
        <v>-1</v>
      </c>
      <c r="BD2742" t="s">
        <v>76</v>
      </c>
      <c r="BF2742" t="s">
        <v>76</v>
      </c>
      <c r="BG2742" t="s">
        <v>82</v>
      </c>
    </row>
    <row r="2743" spans="1:65" x14ac:dyDescent="0.3">
      <c r="A2743">
        <v>123747</v>
      </c>
      <c r="B2743">
        <v>1</v>
      </c>
      <c r="C2743" t="s">
        <v>65</v>
      </c>
      <c r="D2743" t="s">
        <v>88</v>
      </c>
      <c r="E2743" t="s">
        <v>67</v>
      </c>
      <c r="F2743" t="s">
        <v>67</v>
      </c>
      <c r="G2743">
        <v>0</v>
      </c>
      <c r="H2743">
        <v>112500</v>
      </c>
      <c r="I2743">
        <v>720000</v>
      </c>
      <c r="J2743" t="s">
        <v>69</v>
      </c>
      <c r="K2743" t="s">
        <v>70</v>
      </c>
      <c r="L2743" t="s">
        <v>91</v>
      </c>
      <c r="M2743" t="s">
        <v>72</v>
      </c>
      <c r="N2743">
        <v>3.0755000000000001E-2</v>
      </c>
      <c r="O2743">
        <v>11212</v>
      </c>
      <c r="P2743">
        <v>793</v>
      </c>
      <c r="Q2743">
        <v>3712</v>
      </c>
      <c r="R2743">
        <v>1364</v>
      </c>
      <c r="S2743">
        <v>2</v>
      </c>
      <c r="T2743">
        <v>2</v>
      </c>
      <c r="U2743" t="s">
        <v>125</v>
      </c>
      <c r="V2743">
        <v>16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1</v>
      </c>
      <c r="AC2743" t="s">
        <v>92</v>
      </c>
      <c r="AD2743">
        <v>2475856</v>
      </c>
      <c r="AE2743" t="s">
        <v>93</v>
      </c>
      <c r="AF2743">
        <v>2623.1849999999999</v>
      </c>
      <c r="AG2743">
        <v>57919.5</v>
      </c>
      <c r="AH2743">
        <v>57919.5</v>
      </c>
      <c r="AI2743">
        <v>0</v>
      </c>
      <c r="AJ2743">
        <v>57919.5</v>
      </c>
      <c r="AK2743" t="s">
        <v>94</v>
      </c>
      <c r="AL2743">
        <v>15</v>
      </c>
      <c r="AM2743" t="s">
        <v>68</v>
      </c>
      <c r="AN2743">
        <v>1</v>
      </c>
      <c r="AO2743">
        <v>0</v>
      </c>
      <c r="AR2743" t="s">
        <v>79</v>
      </c>
      <c r="AS2743" t="s">
        <v>77</v>
      </c>
      <c r="AT2743">
        <v>-536</v>
      </c>
      <c r="AU2743" t="s">
        <v>78</v>
      </c>
      <c r="AV2743" t="s">
        <v>79</v>
      </c>
      <c r="AX2743" t="s">
        <v>81</v>
      </c>
      <c r="AY2743" t="s">
        <v>124</v>
      </c>
      <c r="AZ2743" t="s">
        <v>96</v>
      </c>
      <c r="BA2743" t="s">
        <v>76</v>
      </c>
      <c r="BB2743" t="s">
        <v>104</v>
      </c>
      <c r="BC2743">
        <v>1657</v>
      </c>
      <c r="BD2743" t="s">
        <v>85</v>
      </c>
      <c r="BE2743">
        <v>24</v>
      </c>
      <c r="BF2743" t="s">
        <v>97</v>
      </c>
      <c r="BG2743" t="s">
        <v>98</v>
      </c>
      <c r="BH2743">
        <v>365243</v>
      </c>
      <c r="BI2743">
        <v>-505</v>
      </c>
      <c r="BJ2743">
        <v>185</v>
      </c>
      <c r="BK2743">
        <v>365243</v>
      </c>
      <c r="BL2743">
        <v>365243</v>
      </c>
      <c r="BM2743">
        <v>0</v>
      </c>
    </row>
    <row r="2744" spans="1:65" x14ac:dyDescent="0.3">
      <c r="A2744">
        <v>123749</v>
      </c>
      <c r="B2744">
        <v>0</v>
      </c>
      <c r="C2744" t="s">
        <v>65</v>
      </c>
      <c r="D2744" t="s">
        <v>88</v>
      </c>
      <c r="E2744" t="s">
        <v>68</v>
      </c>
      <c r="F2744" t="s">
        <v>67</v>
      </c>
      <c r="G2744">
        <v>0</v>
      </c>
      <c r="H2744">
        <v>562500</v>
      </c>
      <c r="I2744">
        <v>1787283</v>
      </c>
      <c r="J2744" t="s">
        <v>89</v>
      </c>
      <c r="K2744" t="s">
        <v>70</v>
      </c>
      <c r="L2744" t="s">
        <v>91</v>
      </c>
      <c r="M2744" t="s">
        <v>72</v>
      </c>
      <c r="N2744">
        <v>1.8849999999999999E-2</v>
      </c>
      <c r="O2744">
        <v>16588</v>
      </c>
      <c r="P2744">
        <v>3300</v>
      </c>
      <c r="Q2744">
        <v>3736</v>
      </c>
      <c r="R2744">
        <v>143</v>
      </c>
      <c r="S2744">
        <v>2</v>
      </c>
      <c r="T2744">
        <v>2</v>
      </c>
      <c r="U2744" t="s">
        <v>75</v>
      </c>
      <c r="V2744">
        <v>10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92</v>
      </c>
      <c r="AD2744">
        <v>1118987</v>
      </c>
      <c r="AE2744" t="s">
        <v>93</v>
      </c>
      <c r="AF2744">
        <v>15673.545</v>
      </c>
      <c r="AG2744">
        <v>157059</v>
      </c>
      <c r="AH2744">
        <v>173646</v>
      </c>
      <c r="AI2744">
        <v>0</v>
      </c>
      <c r="AJ2744">
        <v>157059</v>
      </c>
      <c r="AK2744" t="s">
        <v>120</v>
      </c>
      <c r="AL2744">
        <v>12</v>
      </c>
      <c r="AM2744" t="s">
        <v>68</v>
      </c>
      <c r="AN2744">
        <v>1</v>
      </c>
      <c r="AO2744">
        <v>0</v>
      </c>
      <c r="AR2744" t="s">
        <v>79</v>
      </c>
      <c r="AS2744" t="s">
        <v>77</v>
      </c>
      <c r="AT2744">
        <v>-172</v>
      </c>
      <c r="AU2744" t="s">
        <v>78</v>
      </c>
      <c r="AV2744" t="s">
        <v>79</v>
      </c>
      <c r="AW2744" t="s">
        <v>101</v>
      </c>
      <c r="AX2744" t="s">
        <v>81</v>
      </c>
      <c r="AY2744" t="s">
        <v>111</v>
      </c>
      <c r="AZ2744" t="s">
        <v>96</v>
      </c>
      <c r="BA2744" t="s">
        <v>76</v>
      </c>
      <c r="BB2744" t="s">
        <v>104</v>
      </c>
      <c r="BC2744">
        <v>1500</v>
      </c>
      <c r="BD2744" t="s">
        <v>85</v>
      </c>
      <c r="BE2744">
        <v>12</v>
      </c>
      <c r="BF2744" t="s">
        <v>97</v>
      </c>
      <c r="BG2744" t="s">
        <v>98</v>
      </c>
      <c r="BH2744">
        <v>365243</v>
      </c>
      <c r="BI2744">
        <v>-141</v>
      </c>
      <c r="BJ2744">
        <v>189</v>
      </c>
      <c r="BK2744">
        <v>365243</v>
      </c>
      <c r="BL2744">
        <v>365243</v>
      </c>
      <c r="BM2744">
        <v>0</v>
      </c>
    </row>
    <row r="2745" spans="1:65" x14ac:dyDescent="0.3">
      <c r="A2745">
        <v>123755</v>
      </c>
      <c r="B2745">
        <v>0</v>
      </c>
      <c r="C2745" t="s">
        <v>65</v>
      </c>
      <c r="D2745" t="s">
        <v>88</v>
      </c>
      <c r="E2745" t="s">
        <v>67</v>
      </c>
      <c r="F2745" t="s">
        <v>68</v>
      </c>
      <c r="G2745">
        <v>0</v>
      </c>
      <c r="H2745">
        <v>315000</v>
      </c>
      <c r="I2745">
        <v>891540</v>
      </c>
      <c r="J2745" t="s">
        <v>113</v>
      </c>
      <c r="K2745" t="s">
        <v>70</v>
      </c>
      <c r="L2745" t="s">
        <v>91</v>
      </c>
      <c r="M2745" t="s">
        <v>72</v>
      </c>
      <c r="N2745">
        <v>7.2740000000000001E-3</v>
      </c>
      <c r="O2745">
        <v>23235</v>
      </c>
      <c r="P2745">
        <v>365243</v>
      </c>
      <c r="Q2745">
        <v>7185</v>
      </c>
      <c r="R2745">
        <v>3635</v>
      </c>
      <c r="S2745">
        <v>2</v>
      </c>
      <c r="T2745">
        <v>2</v>
      </c>
      <c r="U2745" t="s">
        <v>109</v>
      </c>
      <c r="V2745">
        <v>10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76</v>
      </c>
      <c r="AD2745">
        <v>2806701</v>
      </c>
      <c r="AE2745" t="s">
        <v>65</v>
      </c>
      <c r="AF2745">
        <v>15792.75</v>
      </c>
      <c r="AG2745">
        <v>360000</v>
      </c>
      <c r="AH2745">
        <v>436032</v>
      </c>
      <c r="AJ2745">
        <v>360000</v>
      </c>
      <c r="AK2745" t="s">
        <v>75</v>
      </c>
      <c r="AL2745">
        <v>12</v>
      </c>
      <c r="AM2745" t="s">
        <v>68</v>
      </c>
      <c r="AN2745">
        <v>1</v>
      </c>
      <c r="AR2745" t="s">
        <v>76</v>
      </c>
      <c r="AS2745" t="s">
        <v>114</v>
      </c>
      <c r="AT2745">
        <v>-313</v>
      </c>
      <c r="AU2745" t="s">
        <v>78</v>
      </c>
      <c r="AV2745" t="s">
        <v>115</v>
      </c>
      <c r="AW2745" t="s">
        <v>80</v>
      </c>
      <c r="AX2745" t="s">
        <v>81</v>
      </c>
      <c r="AY2745" t="s">
        <v>76</v>
      </c>
      <c r="AZ2745" t="s">
        <v>82</v>
      </c>
      <c r="BA2745" t="s">
        <v>116</v>
      </c>
      <c r="BB2745" t="s">
        <v>121</v>
      </c>
      <c r="BC2745">
        <v>-1</v>
      </c>
      <c r="BD2745" t="s">
        <v>76</v>
      </c>
      <c r="BE2745">
        <v>48</v>
      </c>
      <c r="BF2745" t="s">
        <v>112</v>
      </c>
      <c r="BG2745" t="s">
        <v>118</v>
      </c>
    </row>
    <row r="2746" spans="1:65" x14ac:dyDescent="0.3">
      <c r="A2746">
        <v>123761</v>
      </c>
      <c r="B2746">
        <v>0</v>
      </c>
      <c r="C2746" t="s">
        <v>65</v>
      </c>
      <c r="D2746" t="s">
        <v>88</v>
      </c>
      <c r="E2746" t="s">
        <v>68</v>
      </c>
      <c r="F2746" t="s">
        <v>68</v>
      </c>
      <c r="G2746">
        <v>0</v>
      </c>
      <c r="H2746">
        <v>225000</v>
      </c>
      <c r="I2746">
        <v>1172880</v>
      </c>
      <c r="J2746" t="s">
        <v>69</v>
      </c>
      <c r="K2746" t="s">
        <v>70</v>
      </c>
      <c r="L2746" t="s">
        <v>91</v>
      </c>
      <c r="M2746" t="s">
        <v>72</v>
      </c>
      <c r="N2746">
        <v>1.6611999999999998E-2</v>
      </c>
      <c r="O2746">
        <v>17678</v>
      </c>
      <c r="P2746">
        <v>3254</v>
      </c>
      <c r="Q2746">
        <v>8496</v>
      </c>
      <c r="R2746">
        <v>1229</v>
      </c>
      <c r="S2746">
        <v>2</v>
      </c>
      <c r="T2746">
        <v>2</v>
      </c>
      <c r="U2746" t="s">
        <v>75</v>
      </c>
      <c r="V2746">
        <v>13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92</v>
      </c>
      <c r="AD2746">
        <v>2576122</v>
      </c>
      <c r="AE2746" t="s">
        <v>65</v>
      </c>
      <c r="AG2746">
        <v>0</v>
      </c>
      <c r="AH2746">
        <v>0</v>
      </c>
      <c r="AK2746" t="s">
        <v>94</v>
      </c>
      <c r="AL2746">
        <v>12</v>
      </c>
      <c r="AM2746" t="s">
        <v>68</v>
      </c>
      <c r="AN2746">
        <v>1</v>
      </c>
      <c r="AR2746" t="s">
        <v>76</v>
      </c>
      <c r="AS2746" t="s">
        <v>129</v>
      </c>
      <c r="AT2746">
        <v>-169</v>
      </c>
      <c r="AU2746" t="s">
        <v>76</v>
      </c>
      <c r="AV2746" t="s">
        <v>79</v>
      </c>
      <c r="AX2746" t="s">
        <v>81</v>
      </c>
      <c r="AY2746" t="s">
        <v>76</v>
      </c>
      <c r="AZ2746" t="s">
        <v>76</v>
      </c>
      <c r="BA2746" t="s">
        <v>76</v>
      </c>
      <c r="BB2746" t="s">
        <v>121</v>
      </c>
      <c r="BC2746">
        <v>-1</v>
      </c>
      <c r="BD2746" t="s">
        <v>76</v>
      </c>
      <c r="BF2746" t="s">
        <v>76</v>
      </c>
      <c r="BG2746" t="s">
        <v>82</v>
      </c>
    </row>
    <row r="2747" spans="1:65" x14ac:dyDescent="0.3">
      <c r="A2747">
        <v>123771</v>
      </c>
      <c r="B2747">
        <v>0</v>
      </c>
      <c r="C2747" t="s">
        <v>65</v>
      </c>
      <c r="D2747" t="s">
        <v>88</v>
      </c>
      <c r="E2747" t="s">
        <v>68</v>
      </c>
      <c r="F2747" t="s">
        <v>68</v>
      </c>
      <c r="G2747">
        <v>0</v>
      </c>
      <c r="H2747">
        <v>225000</v>
      </c>
      <c r="I2747">
        <v>808650</v>
      </c>
      <c r="J2747" t="s">
        <v>89</v>
      </c>
      <c r="K2747" t="s">
        <v>70</v>
      </c>
      <c r="L2747" t="s">
        <v>91</v>
      </c>
      <c r="M2747" t="s">
        <v>72</v>
      </c>
      <c r="N2747">
        <v>4.6219999999999997E-2</v>
      </c>
      <c r="O2747">
        <v>20018</v>
      </c>
      <c r="P2747">
        <v>1456</v>
      </c>
      <c r="Q2747">
        <v>7017</v>
      </c>
      <c r="R2747">
        <v>3376</v>
      </c>
      <c r="S2747">
        <v>1</v>
      </c>
      <c r="T2747">
        <v>1</v>
      </c>
      <c r="U2747" t="s">
        <v>73</v>
      </c>
      <c r="V2747">
        <v>21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 t="s">
        <v>92</v>
      </c>
      <c r="AD2747">
        <v>1657134</v>
      </c>
      <c r="AE2747" t="s">
        <v>99</v>
      </c>
      <c r="AF2747">
        <v>45000</v>
      </c>
      <c r="AG2747">
        <v>900000</v>
      </c>
      <c r="AH2747">
        <v>900000</v>
      </c>
      <c r="AJ2747">
        <v>900000</v>
      </c>
      <c r="AK2747" t="s">
        <v>73</v>
      </c>
      <c r="AL2747">
        <v>10</v>
      </c>
      <c r="AM2747" t="s">
        <v>68</v>
      </c>
      <c r="AN2747">
        <v>1</v>
      </c>
      <c r="AR2747" t="s">
        <v>79</v>
      </c>
      <c r="AS2747" t="s">
        <v>129</v>
      </c>
      <c r="AT2747">
        <v>-309</v>
      </c>
      <c r="AU2747" t="s">
        <v>76</v>
      </c>
      <c r="AV2747" t="s">
        <v>79</v>
      </c>
      <c r="AW2747" t="s">
        <v>80</v>
      </c>
      <c r="AX2747" t="s">
        <v>81</v>
      </c>
      <c r="AY2747" t="s">
        <v>76</v>
      </c>
      <c r="AZ2747" t="s">
        <v>131</v>
      </c>
      <c r="BA2747" t="s">
        <v>116</v>
      </c>
      <c r="BB2747" t="s">
        <v>121</v>
      </c>
      <c r="BC2747">
        <v>-1</v>
      </c>
      <c r="BD2747" t="s">
        <v>76</v>
      </c>
      <c r="BE2747">
        <v>0</v>
      </c>
      <c r="BF2747" t="s">
        <v>76</v>
      </c>
      <c r="BG2747" t="s">
        <v>132</v>
      </c>
    </row>
    <row r="2748" spans="1:65" x14ac:dyDescent="0.3">
      <c r="A2748">
        <v>123773</v>
      </c>
      <c r="B2748">
        <v>0</v>
      </c>
      <c r="C2748" t="s">
        <v>65</v>
      </c>
      <c r="D2748" t="s">
        <v>88</v>
      </c>
      <c r="E2748" t="s">
        <v>67</v>
      </c>
      <c r="F2748" t="s">
        <v>68</v>
      </c>
      <c r="G2748">
        <v>0</v>
      </c>
      <c r="H2748">
        <v>157500</v>
      </c>
      <c r="I2748">
        <v>450000</v>
      </c>
      <c r="J2748" t="s">
        <v>89</v>
      </c>
      <c r="K2748" t="s">
        <v>90</v>
      </c>
      <c r="L2748" t="s">
        <v>71</v>
      </c>
      <c r="M2748" t="s">
        <v>72</v>
      </c>
      <c r="N2748">
        <v>2.8663000000000001E-2</v>
      </c>
      <c r="O2748">
        <v>10260</v>
      </c>
      <c r="P2748">
        <v>1571</v>
      </c>
      <c r="Q2748">
        <v>253</v>
      </c>
      <c r="R2748">
        <v>721</v>
      </c>
      <c r="S2748">
        <v>2</v>
      </c>
      <c r="T2748">
        <v>2</v>
      </c>
      <c r="U2748" t="s">
        <v>120</v>
      </c>
      <c r="V2748">
        <v>16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92</v>
      </c>
      <c r="AD2748">
        <v>2564240</v>
      </c>
      <c r="AE2748" t="s">
        <v>99</v>
      </c>
      <c r="AG2748">
        <v>0</v>
      </c>
      <c r="AH2748">
        <v>0</v>
      </c>
      <c r="AK2748" t="s">
        <v>125</v>
      </c>
      <c r="AL2748">
        <v>14</v>
      </c>
      <c r="AM2748" t="s">
        <v>68</v>
      </c>
      <c r="AN2748">
        <v>1</v>
      </c>
      <c r="AR2748" t="s">
        <v>79</v>
      </c>
      <c r="AS2748" t="s">
        <v>129</v>
      </c>
      <c r="AT2748">
        <v>-204</v>
      </c>
      <c r="AU2748" t="s">
        <v>76</v>
      </c>
      <c r="AV2748" t="s">
        <v>79</v>
      </c>
      <c r="AX2748" t="s">
        <v>81</v>
      </c>
      <c r="AY2748" t="s">
        <v>76</v>
      </c>
      <c r="AZ2748" t="s">
        <v>76</v>
      </c>
      <c r="BA2748" t="s">
        <v>76</v>
      </c>
      <c r="BB2748" t="s">
        <v>121</v>
      </c>
      <c r="BC2748">
        <v>-1</v>
      </c>
      <c r="BD2748" t="s">
        <v>76</v>
      </c>
      <c r="BF2748" t="s">
        <v>76</v>
      </c>
      <c r="BG2748" t="s">
        <v>132</v>
      </c>
    </row>
    <row r="2749" spans="1:65" x14ac:dyDescent="0.3">
      <c r="A2749">
        <v>123774</v>
      </c>
      <c r="B2749">
        <v>0</v>
      </c>
      <c r="C2749" t="s">
        <v>65</v>
      </c>
      <c r="D2749" t="s">
        <v>66</v>
      </c>
      <c r="E2749" t="s">
        <v>68</v>
      </c>
      <c r="F2749" t="s">
        <v>68</v>
      </c>
      <c r="G2749">
        <v>0</v>
      </c>
      <c r="H2749">
        <v>315000</v>
      </c>
      <c r="I2749">
        <v>450000</v>
      </c>
      <c r="J2749" t="s">
        <v>69</v>
      </c>
      <c r="K2749" t="s">
        <v>70</v>
      </c>
      <c r="L2749" t="s">
        <v>91</v>
      </c>
      <c r="M2749" t="s">
        <v>72</v>
      </c>
      <c r="N2749">
        <v>2.6391999999999999E-2</v>
      </c>
      <c r="O2749">
        <v>21373</v>
      </c>
      <c r="P2749">
        <v>512</v>
      </c>
      <c r="Q2749">
        <v>791</v>
      </c>
      <c r="R2749">
        <v>1397</v>
      </c>
      <c r="S2749">
        <v>2</v>
      </c>
      <c r="T2749">
        <v>2</v>
      </c>
      <c r="U2749" t="s">
        <v>125</v>
      </c>
      <c r="V2749">
        <v>10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108</v>
      </c>
      <c r="AD2749">
        <v>2122021</v>
      </c>
      <c r="AE2749" t="s">
        <v>93</v>
      </c>
      <c r="AG2749">
        <v>94270.5</v>
      </c>
      <c r="AH2749">
        <v>94270.5</v>
      </c>
      <c r="AI2749">
        <v>0</v>
      </c>
      <c r="AJ2749">
        <v>94270.5</v>
      </c>
      <c r="AK2749" t="s">
        <v>94</v>
      </c>
      <c r="AL2749">
        <v>14</v>
      </c>
      <c r="AM2749" t="s">
        <v>68</v>
      </c>
      <c r="AN2749">
        <v>1</v>
      </c>
      <c r="AO2749">
        <v>0</v>
      </c>
      <c r="AR2749" t="s">
        <v>79</v>
      </c>
      <c r="AS2749" t="s">
        <v>114</v>
      </c>
      <c r="AT2749">
        <v>-129</v>
      </c>
      <c r="AU2749" t="s">
        <v>78</v>
      </c>
      <c r="AV2749" t="s">
        <v>149</v>
      </c>
      <c r="AX2749" t="s">
        <v>81</v>
      </c>
      <c r="AY2749" t="s">
        <v>124</v>
      </c>
      <c r="AZ2749" t="s">
        <v>76</v>
      </c>
      <c r="BA2749" t="s">
        <v>76</v>
      </c>
      <c r="BB2749" t="s">
        <v>104</v>
      </c>
      <c r="BC2749">
        <v>30</v>
      </c>
      <c r="BD2749" t="s">
        <v>105</v>
      </c>
      <c r="BF2749" t="s">
        <v>76</v>
      </c>
      <c r="BG2749" t="s">
        <v>106</v>
      </c>
    </row>
    <row r="2750" spans="1:65" x14ac:dyDescent="0.3">
      <c r="A2750">
        <v>123782</v>
      </c>
      <c r="B2750">
        <v>0</v>
      </c>
      <c r="C2750" t="s">
        <v>65</v>
      </c>
      <c r="D2750" t="s">
        <v>66</v>
      </c>
      <c r="E2750" t="s">
        <v>68</v>
      </c>
      <c r="F2750" t="s">
        <v>67</v>
      </c>
      <c r="G2750">
        <v>0</v>
      </c>
      <c r="H2750">
        <v>243000</v>
      </c>
      <c r="I2750">
        <v>203760</v>
      </c>
      <c r="J2750" t="s">
        <v>69</v>
      </c>
      <c r="K2750" t="s">
        <v>70</v>
      </c>
      <c r="L2750" t="s">
        <v>71</v>
      </c>
      <c r="M2750" t="s">
        <v>72</v>
      </c>
      <c r="N2750">
        <v>1.0643E-2</v>
      </c>
      <c r="O2750">
        <v>13661</v>
      </c>
      <c r="P2750">
        <v>1413</v>
      </c>
      <c r="Q2750">
        <v>3818</v>
      </c>
      <c r="R2750">
        <v>4112</v>
      </c>
      <c r="S2750">
        <v>2</v>
      </c>
      <c r="T2750">
        <v>2</v>
      </c>
      <c r="U2750" t="s">
        <v>109</v>
      </c>
      <c r="V2750">
        <v>18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t="s">
        <v>92</v>
      </c>
      <c r="AD2750">
        <v>1735712</v>
      </c>
      <c r="AE2750" t="s">
        <v>93</v>
      </c>
      <c r="AF2750">
        <v>17948.744999999999</v>
      </c>
      <c r="AG2750">
        <v>87286.5</v>
      </c>
      <c r="AH2750">
        <v>93622.5</v>
      </c>
      <c r="AI2750">
        <v>0</v>
      </c>
      <c r="AJ2750">
        <v>87286.5</v>
      </c>
      <c r="AK2750" t="s">
        <v>75</v>
      </c>
      <c r="AL2750">
        <v>16</v>
      </c>
      <c r="AM2750" t="s">
        <v>68</v>
      </c>
      <c r="AN2750">
        <v>1</v>
      </c>
      <c r="AO2750">
        <v>0</v>
      </c>
      <c r="AR2750" t="s">
        <v>79</v>
      </c>
      <c r="AS2750" t="s">
        <v>77</v>
      </c>
      <c r="AT2750">
        <v>-47</v>
      </c>
      <c r="AU2750" t="s">
        <v>76</v>
      </c>
      <c r="AV2750" t="s">
        <v>79</v>
      </c>
      <c r="AW2750" t="s">
        <v>80</v>
      </c>
      <c r="AX2750" t="s">
        <v>161</v>
      </c>
      <c r="AY2750" t="s">
        <v>95</v>
      </c>
      <c r="AZ2750" t="s">
        <v>96</v>
      </c>
      <c r="BA2750" t="s">
        <v>76</v>
      </c>
      <c r="BB2750" t="s">
        <v>104</v>
      </c>
      <c r="BC2750">
        <v>1236</v>
      </c>
      <c r="BD2750" t="s">
        <v>85</v>
      </c>
      <c r="BE2750">
        <v>6</v>
      </c>
      <c r="BF2750" t="s">
        <v>147</v>
      </c>
      <c r="BG2750" t="s">
        <v>151</v>
      </c>
      <c r="BH2750">
        <v>365243</v>
      </c>
      <c r="BI2750">
        <v>-17</v>
      </c>
      <c r="BJ2750">
        <v>133</v>
      </c>
      <c r="BK2750">
        <v>365243</v>
      </c>
      <c r="BL2750">
        <v>365243</v>
      </c>
      <c r="BM2750">
        <v>1</v>
      </c>
    </row>
    <row r="2751" spans="1:65" x14ac:dyDescent="0.3">
      <c r="A2751">
        <v>123786</v>
      </c>
      <c r="B2751">
        <v>0</v>
      </c>
      <c r="C2751" t="s">
        <v>65</v>
      </c>
      <c r="D2751" t="s">
        <v>88</v>
      </c>
      <c r="E2751" t="s">
        <v>67</v>
      </c>
      <c r="F2751" t="s">
        <v>67</v>
      </c>
      <c r="G2751">
        <v>0</v>
      </c>
      <c r="H2751">
        <v>86850</v>
      </c>
      <c r="I2751">
        <v>247675.5</v>
      </c>
      <c r="J2751" t="s">
        <v>113</v>
      </c>
      <c r="K2751" t="s">
        <v>70</v>
      </c>
      <c r="L2751" t="s">
        <v>71</v>
      </c>
      <c r="M2751" t="s">
        <v>72</v>
      </c>
      <c r="N2751">
        <v>1.8634000000000001E-2</v>
      </c>
      <c r="O2751">
        <v>24849</v>
      </c>
      <c r="P2751">
        <v>365243</v>
      </c>
      <c r="Q2751">
        <v>1252</v>
      </c>
      <c r="R2751">
        <v>4863</v>
      </c>
      <c r="S2751">
        <v>2</v>
      </c>
      <c r="T2751">
        <v>2</v>
      </c>
      <c r="U2751" t="s">
        <v>94</v>
      </c>
      <c r="V2751">
        <v>10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76</v>
      </c>
      <c r="AD2751">
        <v>1415722</v>
      </c>
      <c r="AE2751" t="s">
        <v>65</v>
      </c>
      <c r="AF2751">
        <v>12915.945</v>
      </c>
      <c r="AG2751">
        <v>112500</v>
      </c>
      <c r="AH2751">
        <v>119925</v>
      </c>
      <c r="AJ2751">
        <v>112500</v>
      </c>
      <c r="AK2751" t="s">
        <v>125</v>
      </c>
      <c r="AL2751">
        <v>11</v>
      </c>
      <c r="AM2751" t="s">
        <v>68</v>
      </c>
      <c r="AN2751">
        <v>1</v>
      </c>
      <c r="AR2751" t="s">
        <v>76</v>
      </c>
      <c r="AS2751" t="s">
        <v>77</v>
      </c>
      <c r="AT2751">
        <v>-574</v>
      </c>
      <c r="AU2751" t="s">
        <v>78</v>
      </c>
      <c r="AV2751" t="s">
        <v>79</v>
      </c>
      <c r="AX2751" t="s">
        <v>81</v>
      </c>
      <c r="AY2751" t="s">
        <v>76</v>
      </c>
      <c r="AZ2751" t="s">
        <v>82</v>
      </c>
      <c r="BA2751" t="s">
        <v>116</v>
      </c>
      <c r="BB2751" t="s">
        <v>121</v>
      </c>
      <c r="BC2751">
        <v>-1</v>
      </c>
      <c r="BD2751" t="s">
        <v>76</v>
      </c>
      <c r="BE2751">
        <v>12</v>
      </c>
      <c r="BF2751" t="s">
        <v>147</v>
      </c>
      <c r="BG2751" t="s">
        <v>154</v>
      </c>
      <c r="BH2751">
        <v>365243</v>
      </c>
      <c r="BI2751">
        <v>-544</v>
      </c>
      <c r="BJ2751">
        <v>-214</v>
      </c>
      <c r="BK2751">
        <v>-424</v>
      </c>
      <c r="BL2751">
        <v>-415</v>
      </c>
      <c r="BM2751">
        <v>1</v>
      </c>
    </row>
    <row r="2752" spans="1:65" x14ac:dyDescent="0.3">
      <c r="A2752">
        <v>123796</v>
      </c>
      <c r="B2752">
        <v>0</v>
      </c>
      <c r="C2752" t="s">
        <v>65</v>
      </c>
      <c r="D2752" t="s">
        <v>88</v>
      </c>
      <c r="E2752" t="s">
        <v>67</v>
      </c>
      <c r="F2752" t="s">
        <v>68</v>
      </c>
      <c r="G2752">
        <v>1</v>
      </c>
      <c r="H2752">
        <v>225000</v>
      </c>
      <c r="I2752">
        <v>724630.5</v>
      </c>
      <c r="J2752" t="s">
        <v>89</v>
      </c>
      <c r="K2752" t="s">
        <v>70</v>
      </c>
      <c r="L2752" t="s">
        <v>91</v>
      </c>
      <c r="M2752" t="s">
        <v>72</v>
      </c>
      <c r="N2752">
        <v>3.5791999999999997E-2</v>
      </c>
      <c r="O2752">
        <v>10212</v>
      </c>
      <c r="P2752">
        <v>1549</v>
      </c>
      <c r="Q2752">
        <v>4095</v>
      </c>
      <c r="R2752">
        <v>2897</v>
      </c>
      <c r="S2752">
        <v>2</v>
      </c>
      <c r="T2752">
        <v>2</v>
      </c>
      <c r="U2752" t="s">
        <v>125</v>
      </c>
      <c r="V2752">
        <v>11</v>
      </c>
      <c r="W2752">
        <v>0</v>
      </c>
      <c r="X2752">
        <v>0</v>
      </c>
      <c r="Y2752">
        <v>0</v>
      </c>
      <c r="Z2752">
        <v>1</v>
      </c>
      <c r="AA2752">
        <v>1</v>
      </c>
      <c r="AB2752">
        <v>1</v>
      </c>
      <c r="AC2752" t="s">
        <v>92</v>
      </c>
      <c r="AD2752">
        <v>1106644</v>
      </c>
      <c r="AE2752" t="s">
        <v>93</v>
      </c>
      <c r="AF2752">
        <v>7819.65</v>
      </c>
      <c r="AG2752">
        <v>145683</v>
      </c>
      <c r="AH2752">
        <v>170680.5</v>
      </c>
      <c r="AI2752">
        <v>0</v>
      </c>
      <c r="AJ2752">
        <v>145683</v>
      </c>
      <c r="AK2752" t="s">
        <v>123</v>
      </c>
      <c r="AL2752">
        <v>17</v>
      </c>
      <c r="AM2752" t="s">
        <v>68</v>
      </c>
      <c r="AN2752">
        <v>1</v>
      </c>
      <c r="AO2752">
        <v>0</v>
      </c>
      <c r="AR2752" t="s">
        <v>79</v>
      </c>
      <c r="AS2752" t="s">
        <v>77</v>
      </c>
      <c r="AT2752">
        <v>-883</v>
      </c>
      <c r="AU2752" t="s">
        <v>78</v>
      </c>
      <c r="AV2752" t="s">
        <v>79</v>
      </c>
      <c r="AW2752" t="s">
        <v>80</v>
      </c>
      <c r="AX2752" t="s">
        <v>81</v>
      </c>
      <c r="AY2752" t="s">
        <v>103</v>
      </c>
      <c r="AZ2752" t="s">
        <v>96</v>
      </c>
      <c r="BA2752" t="s">
        <v>76</v>
      </c>
      <c r="BB2752" t="s">
        <v>104</v>
      </c>
      <c r="BC2752">
        <v>980</v>
      </c>
      <c r="BD2752" t="s">
        <v>85</v>
      </c>
      <c r="BE2752">
        <v>24</v>
      </c>
      <c r="BF2752" t="s">
        <v>97</v>
      </c>
      <c r="BG2752" t="s">
        <v>98</v>
      </c>
      <c r="BH2752">
        <v>365243</v>
      </c>
      <c r="BI2752">
        <v>-852</v>
      </c>
      <c r="BJ2752">
        <v>-162</v>
      </c>
      <c r="BK2752">
        <v>-162</v>
      </c>
      <c r="BL2752">
        <v>-156</v>
      </c>
      <c r="BM2752">
        <v>0</v>
      </c>
    </row>
    <row r="2753" spans="1:65" x14ac:dyDescent="0.3">
      <c r="A2753">
        <v>123797</v>
      </c>
      <c r="B2753">
        <v>0</v>
      </c>
      <c r="C2753" t="s">
        <v>65</v>
      </c>
      <c r="D2753" t="s">
        <v>66</v>
      </c>
      <c r="E2753" t="s">
        <v>68</v>
      </c>
      <c r="F2753" t="s">
        <v>68</v>
      </c>
      <c r="G2753">
        <v>0</v>
      </c>
      <c r="H2753">
        <v>157500</v>
      </c>
      <c r="I2753">
        <v>1125000</v>
      </c>
      <c r="J2753" t="s">
        <v>69</v>
      </c>
      <c r="K2753" t="s">
        <v>70</v>
      </c>
      <c r="L2753" t="s">
        <v>139</v>
      </c>
      <c r="M2753" t="s">
        <v>72</v>
      </c>
      <c r="N2753">
        <v>2.6391999999999999E-2</v>
      </c>
      <c r="O2753">
        <v>15773</v>
      </c>
      <c r="P2753">
        <v>265</v>
      </c>
      <c r="Q2753">
        <v>3385</v>
      </c>
      <c r="R2753">
        <v>3014</v>
      </c>
      <c r="S2753">
        <v>2</v>
      </c>
      <c r="T2753">
        <v>2</v>
      </c>
      <c r="U2753" t="s">
        <v>123</v>
      </c>
      <c r="V2753">
        <v>15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1</v>
      </c>
      <c r="AC2753" t="s">
        <v>92</v>
      </c>
      <c r="AD2753">
        <v>1888925</v>
      </c>
      <c r="AE2753" t="s">
        <v>65</v>
      </c>
      <c r="AF2753">
        <v>13098.6</v>
      </c>
      <c r="AG2753">
        <v>180000</v>
      </c>
      <c r="AH2753">
        <v>180000</v>
      </c>
      <c r="AI2753">
        <v>0</v>
      </c>
      <c r="AJ2753">
        <v>180000</v>
      </c>
      <c r="AK2753" t="s">
        <v>94</v>
      </c>
      <c r="AL2753">
        <v>12</v>
      </c>
      <c r="AM2753" t="s">
        <v>68</v>
      </c>
      <c r="AN2753">
        <v>1</v>
      </c>
      <c r="AO2753">
        <v>0</v>
      </c>
      <c r="AR2753" t="s">
        <v>76</v>
      </c>
      <c r="AS2753" t="s">
        <v>114</v>
      </c>
      <c r="AT2753">
        <v>-2200</v>
      </c>
      <c r="AU2753" t="s">
        <v>76</v>
      </c>
      <c r="AV2753" t="s">
        <v>115</v>
      </c>
      <c r="AW2753" t="s">
        <v>166</v>
      </c>
      <c r="AX2753" t="s">
        <v>81</v>
      </c>
      <c r="AY2753" t="s">
        <v>76</v>
      </c>
      <c r="AZ2753" t="s">
        <v>82</v>
      </c>
      <c r="BA2753" t="s">
        <v>116</v>
      </c>
      <c r="BB2753" t="s">
        <v>121</v>
      </c>
      <c r="BC2753">
        <v>-1</v>
      </c>
      <c r="BD2753" t="s">
        <v>76</v>
      </c>
      <c r="BE2753">
        <v>24</v>
      </c>
      <c r="BF2753" t="s">
        <v>86</v>
      </c>
      <c r="BG2753" t="s">
        <v>87</v>
      </c>
    </row>
    <row r="2754" spans="1:65" x14ac:dyDescent="0.3">
      <c r="A2754">
        <v>123806</v>
      </c>
      <c r="B2754">
        <v>0</v>
      </c>
      <c r="C2754" t="s">
        <v>65</v>
      </c>
      <c r="D2754" t="s">
        <v>88</v>
      </c>
      <c r="E2754" t="s">
        <v>67</v>
      </c>
      <c r="F2754" t="s">
        <v>67</v>
      </c>
      <c r="G2754">
        <v>0</v>
      </c>
      <c r="H2754">
        <v>142200</v>
      </c>
      <c r="I2754">
        <v>1125000</v>
      </c>
      <c r="J2754" t="s">
        <v>69</v>
      </c>
      <c r="K2754" t="s">
        <v>90</v>
      </c>
      <c r="L2754" t="s">
        <v>91</v>
      </c>
      <c r="M2754" t="s">
        <v>72</v>
      </c>
      <c r="N2754">
        <v>3.1329000000000003E-2</v>
      </c>
      <c r="O2754">
        <v>10728</v>
      </c>
      <c r="P2754">
        <v>2023</v>
      </c>
      <c r="Q2754">
        <v>2085</v>
      </c>
      <c r="R2754">
        <v>3099</v>
      </c>
      <c r="S2754">
        <v>2</v>
      </c>
      <c r="T2754">
        <v>2</v>
      </c>
      <c r="U2754" t="s">
        <v>73</v>
      </c>
      <c r="V2754">
        <v>11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174</v>
      </c>
      <c r="AD2754">
        <v>2246303</v>
      </c>
      <c r="AE2754" t="s">
        <v>93</v>
      </c>
      <c r="AF2754">
        <v>6837.84</v>
      </c>
      <c r="AG2754">
        <v>67491</v>
      </c>
      <c r="AH2754">
        <v>66753</v>
      </c>
      <c r="AI2754">
        <v>6750</v>
      </c>
      <c r="AJ2754">
        <v>67491</v>
      </c>
      <c r="AK2754" t="s">
        <v>73</v>
      </c>
      <c r="AL2754">
        <v>13</v>
      </c>
      <c r="AM2754" t="s">
        <v>68</v>
      </c>
      <c r="AN2754">
        <v>1</v>
      </c>
      <c r="AO2754">
        <v>0.10001447099999999</v>
      </c>
      <c r="AR2754" t="s">
        <v>79</v>
      </c>
      <c r="AS2754" t="s">
        <v>77</v>
      </c>
      <c r="AT2754">
        <v>-1173</v>
      </c>
      <c r="AU2754" t="s">
        <v>78</v>
      </c>
      <c r="AV2754" t="s">
        <v>79</v>
      </c>
      <c r="AW2754" t="s">
        <v>110</v>
      </c>
      <c r="AX2754" t="s">
        <v>161</v>
      </c>
      <c r="AY2754" t="s">
        <v>103</v>
      </c>
      <c r="AZ2754" t="s">
        <v>96</v>
      </c>
      <c r="BA2754" t="s">
        <v>76</v>
      </c>
      <c r="BB2754" t="s">
        <v>104</v>
      </c>
      <c r="BC2754">
        <v>1046</v>
      </c>
      <c r="BD2754" t="s">
        <v>85</v>
      </c>
      <c r="BE2754">
        <v>12</v>
      </c>
      <c r="BF2754" t="s">
        <v>147</v>
      </c>
      <c r="BG2754" t="s">
        <v>151</v>
      </c>
      <c r="BH2754">
        <v>365243</v>
      </c>
      <c r="BI2754">
        <v>-1142</v>
      </c>
      <c r="BJ2754">
        <v>-812</v>
      </c>
      <c r="BK2754">
        <v>-1112</v>
      </c>
      <c r="BL2754">
        <v>-1107</v>
      </c>
      <c r="BM2754">
        <v>0</v>
      </c>
    </row>
    <row r="2755" spans="1:65" x14ac:dyDescent="0.3">
      <c r="A2755">
        <v>123811</v>
      </c>
      <c r="B2755">
        <v>0</v>
      </c>
      <c r="C2755" t="s">
        <v>65</v>
      </c>
      <c r="D2755" t="s">
        <v>88</v>
      </c>
      <c r="E2755" t="s">
        <v>67</v>
      </c>
      <c r="F2755" t="s">
        <v>68</v>
      </c>
      <c r="G2755">
        <v>0</v>
      </c>
      <c r="H2755">
        <v>225000</v>
      </c>
      <c r="I2755">
        <v>238981.5</v>
      </c>
      <c r="J2755" t="s">
        <v>69</v>
      </c>
      <c r="K2755" t="s">
        <v>70</v>
      </c>
      <c r="L2755" t="s">
        <v>91</v>
      </c>
      <c r="M2755" t="s">
        <v>72</v>
      </c>
      <c r="N2755">
        <v>2.0712999999999999E-2</v>
      </c>
      <c r="O2755">
        <v>18830</v>
      </c>
      <c r="P2755">
        <v>3396</v>
      </c>
      <c r="Q2755">
        <v>2642</v>
      </c>
      <c r="R2755">
        <v>2337</v>
      </c>
      <c r="S2755">
        <v>3</v>
      </c>
      <c r="T2755">
        <v>2</v>
      </c>
      <c r="U2755" t="s">
        <v>123</v>
      </c>
      <c r="V2755">
        <v>12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92</v>
      </c>
      <c r="AD2755">
        <v>1053481</v>
      </c>
      <c r="AE2755" t="s">
        <v>93</v>
      </c>
      <c r="AF2755">
        <v>9530.5949999999993</v>
      </c>
      <c r="AG2755">
        <v>86728.5</v>
      </c>
      <c r="AH2755">
        <v>86728.5</v>
      </c>
      <c r="AI2755">
        <v>0</v>
      </c>
      <c r="AJ2755">
        <v>86728.5</v>
      </c>
      <c r="AK2755" t="s">
        <v>109</v>
      </c>
      <c r="AL2755">
        <v>13</v>
      </c>
      <c r="AM2755" t="s">
        <v>68</v>
      </c>
      <c r="AN2755">
        <v>1</v>
      </c>
      <c r="AO2755">
        <v>0</v>
      </c>
      <c r="AR2755" t="s">
        <v>79</v>
      </c>
      <c r="AS2755" t="s">
        <v>77</v>
      </c>
      <c r="AT2755">
        <v>-479</v>
      </c>
      <c r="AU2755" t="s">
        <v>78</v>
      </c>
      <c r="AV2755" t="s">
        <v>79</v>
      </c>
      <c r="AX2755" t="s">
        <v>81</v>
      </c>
      <c r="AY2755" t="s">
        <v>124</v>
      </c>
      <c r="AZ2755" t="s">
        <v>96</v>
      </c>
      <c r="BA2755" t="s">
        <v>76</v>
      </c>
      <c r="BB2755" t="s">
        <v>104</v>
      </c>
      <c r="BC2755">
        <v>30</v>
      </c>
      <c r="BD2755" t="s">
        <v>105</v>
      </c>
      <c r="BE2755">
        <v>10</v>
      </c>
      <c r="BF2755" t="s">
        <v>112</v>
      </c>
      <c r="BG2755" t="s">
        <v>208</v>
      </c>
      <c r="BH2755">
        <v>365243</v>
      </c>
      <c r="BI2755">
        <v>-436</v>
      </c>
      <c r="BJ2755">
        <v>-166</v>
      </c>
      <c r="BK2755">
        <v>-166</v>
      </c>
      <c r="BL2755">
        <v>-162</v>
      </c>
      <c r="BM2755">
        <v>0</v>
      </c>
    </row>
    <row r="2756" spans="1:65" x14ac:dyDescent="0.3">
      <c r="A2756">
        <v>123811</v>
      </c>
      <c r="B2756">
        <v>0</v>
      </c>
      <c r="C2756" t="s">
        <v>65</v>
      </c>
      <c r="D2756" t="s">
        <v>88</v>
      </c>
      <c r="E2756" t="s">
        <v>67</v>
      </c>
      <c r="F2756" t="s">
        <v>68</v>
      </c>
      <c r="G2756">
        <v>0</v>
      </c>
      <c r="H2756">
        <v>225000</v>
      </c>
      <c r="I2756">
        <v>238981.5</v>
      </c>
      <c r="J2756" t="s">
        <v>69</v>
      </c>
      <c r="K2756" t="s">
        <v>70</v>
      </c>
      <c r="L2756" t="s">
        <v>91</v>
      </c>
      <c r="M2756" t="s">
        <v>72</v>
      </c>
      <c r="N2756">
        <v>2.0712999999999999E-2</v>
      </c>
      <c r="O2756">
        <v>18830</v>
      </c>
      <c r="P2756">
        <v>3396</v>
      </c>
      <c r="Q2756">
        <v>2642</v>
      </c>
      <c r="R2756">
        <v>2337</v>
      </c>
      <c r="S2756">
        <v>3</v>
      </c>
      <c r="T2756">
        <v>2</v>
      </c>
      <c r="U2756" t="s">
        <v>123</v>
      </c>
      <c r="V2756">
        <v>12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t="s">
        <v>92</v>
      </c>
      <c r="AD2756">
        <v>2042127</v>
      </c>
      <c r="AE2756" t="s">
        <v>65</v>
      </c>
      <c r="AF2756">
        <v>32580.764999999999</v>
      </c>
      <c r="AG2756">
        <v>337500</v>
      </c>
      <c r="AH2756">
        <v>481608</v>
      </c>
      <c r="AJ2756">
        <v>337500</v>
      </c>
      <c r="AK2756" t="s">
        <v>109</v>
      </c>
      <c r="AL2756">
        <v>7</v>
      </c>
      <c r="AM2756" t="s">
        <v>68</v>
      </c>
      <c r="AN2756">
        <v>1</v>
      </c>
      <c r="AR2756" t="s">
        <v>215</v>
      </c>
      <c r="AS2756" t="s">
        <v>114</v>
      </c>
      <c r="AT2756">
        <v>-570</v>
      </c>
      <c r="AU2756" t="s">
        <v>78</v>
      </c>
      <c r="AV2756" t="s">
        <v>115</v>
      </c>
      <c r="AX2756" t="s">
        <v>81</v>
      </c>
      <c r="AY2756" t="s">
        <v>76</v>
      </c>
      <c r="AZ2756" t="s">
        <v>82</v>
      </c>
      <c r="BA2756" t="s">
        <v>83</v>
      </c>
      <c r="BB2756" t="s">
        <v>121</v>
      </c>
      <c r="BC2756">
        <v>-1</v>
      </c>
      <c r="BD2756" t="s">
        <v>76</v>
      </c>
      <c r="BE2756">
        <v>36</v>
      </c>
      <c r="BF2756" t="s">
        <v>86</v>
      </c>
      <c r="BG2756" t="s">
        <v>87</v>
      </c>
    </row>
    <row r="2757" spans="1:65" x14ac:dyDescent="0.3">
      <c r="A2757">
        <v>123816</v>
      </c>
      <c r="B2757">
        <v>0</v>
      </c>
      <c r="C2757" t="s">
        <v>65</v>
      </c>
      <c r="D2757" t="s">
        <v>88</v>
      </c>
      <c r="E2757" t="s">
        <v>67</v>
      </c>
      <c r="F2757" t="s">
        <v>68</v>
      </c>
      <c r="G2757">
        <v>0</v>
      </c>
      <c r="H2757">
        <v>103500</v>
      </c>
      <c r="I2757">
        <v>532494</v>
      </c>
      <c r="J2757" t="s">
        <v>113</v>
      </c>
      <c r="K2757" t="s">
        <v>186</v>
      </c>
      <c r="L2757" t="s">
        <v>91</v>
      </c>
      <c r="M2757" t="s">
        <v>72</v>
      </c>
      <c r="N2757">
        <v>7.1199999999999996E-3</v>
      </c>
      <c r="O2757">
        <v>23462</v>
      </c>
      <c r="P2757">
        <v>365243</v>
      </c>
      <c r="Q2757">
        <v>12882</v>
      </c>
      <c r="R2757">
        <v>4555</v>
      </c>
      <c r="S2757">
        <v>2</v>
      </c>
      <c r="T2757">
        <v>2</v>
      </c>
      <c r="U2757" t="s">
        <v>123</v>
      </c>
      <c r="V2757">
        <v>12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t="s">
        <v>76</v>
      </c>
      <c r="AD2757">
        <v>1568263</v>
      </c>
      <c r="AE2757" t="s">
        <v>93</v>
      </c>
      <c r="AF2757">
        <v>3166.2</v>
      </c>
      <c r="AG2757">
        <v>29250</v>
      </c>
      <c r="AH2757">
        <v>28498.5</v>
      </c>
      <c r="AI2757">
        <v>2925</v>
      </c>
      <c r="AJ2757">
        <v>29250</v>
      </c>
      <c r="AK2757" t="s">
        <v>73</v>
      </c>
      <c r="AL2757">
        <v>9</v>
      </c>
      <c r="AM2757" t="s">
        <v>68</v>
      </c>
      <c r="AN2757">
        <v>1</v>
      </c>
      <c r="AO2757">
        <v>0.101376069</v>
      </c>
      <c r="AR2757" t="s">
        <v>79</v>
      </c>
      <c r="AS2757" t="s">
        <v>77</v>
      </c>
      <c r="AT2757">
        <v>-2685</v>
      </c>
      <c r="AU2757" t="s">
        <v>78</v>
      </c>
      <c r="AV2757" t="s">
        <v>79</v>
      </c>
      <c r="AW2757" t="s">
        <v>80</v>
      </c>
      <c r="AX2757" t="s">
        <v>102</v>
      </c>
      <c r="AY2757" t="s">
        <v>124</v>
      </c>
      <c r="AZ2757" t="s">
        <v>96</v>
      </c>
      <c r="BA2757" t="s">
        <v>76</v>
      </c>
      <c r="BB2757" t="s">
        <v>138</v>
      </c>
      <c r="BC2757">
        <v>15</v>
      </c>
      <c r="BD2757" t="s">
        <v>85</v>
      </c>
      <c r="BE2757">
        <v>10</v>
      </c>
      <c r="BF2757" t="s">
        <v>112</v>
      </c>
      <c r="BG2757" t="s">
        <v>151</v>
      </c>
      <c r="BH2757">
        <v>365243</v>
      </c>
      <c r="BI2757">
        <v>-2650</v>
      </c>
      <c r="BJ2757">
        <v>-2380</v>
      </c>
      <c r="BK2757">
        <v>-2380</v>
      </c>
      <c r="BL2757">
        <v>-2360</v>
      </c>
      <c r="BM2757">
        <v>1</v>
      </c>
    </row>
    <row r="2758" spans="1:65" x14ac:dyDescent="0.3">
      <c r="A2758">
        <v>123817</v>
      </c>
      <c r="B2758">
        <v>0</v>
      </c>
      <c r="C2758" t="s">
        <v>65</v>
      </c>
      <c r="D2758" t="s">
        <v>88</v>
      </c>
      <c r="E2758" t="s">
        <v>67</v>
      </c>
      <c r="F2758" t="s">
        <v>67</v>
      </c>
      <c r="G2758">
        <v>0</v>
      </c>
      <c r="H2758">
        <v>112500</v>
      </c>
      <c r="I2758">
        <v>431280</v>
      </c>
      <c r="J2758" t="s">
        <v>113</v>
      </c>
      <c r="K2758" t="s">
        <v>70</v>
      </c>
      <c r="L2758" t="s">
        <v>140</v>
      </c>
      <c r="M2758" t="s">
        <v>72</v>
      </c>
      <c r="N2758">
        <v>1.8849999999999999E-2</v>
      </c>
      <c r="O2758">
        <v>20459</v>
      </c>
      <c r="P2758">
        <v>365243</v>
      </c>
      <c r="Q2758">
        <v>13066</v>
      </c>
      <c r="R2758">
        <v>3426</v>
      </c>
      <c r="S2758">
        <v>2</v>
      </c>
      <c r="T2758">
        <v>2</v>
      </c>
      <c r="U2758" t="s">
        <v>94</v>
      </c>
      <c r="V2758">
        <v>12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76</v>
      </c>
      <c r="AD2758">
        <v>1634531</v>
      </c>
      <c r="AE2758" t="s">
        <v>93</v>
      </c>
      <c r="AF2758">
        <v>12243.15</v>
      </c>
      <c r="AG2758">
        <v>132714</v>
      </c>
      <c r="AH2758">
        <v>121126.5</v>
      </c>
      <c r="AI2758">
        <v>22500</v>
      </c>
      <c r="AJ2758">
        <v>132714</v>
      </c>
      <c r="AK2758" t="s">
        <v>75</v>
      </c>
      <c r="AL2758">
        <v>11</v>
      </c>
      <c r="AM2758" t="s">
        <v>68</v>
      </c>
      <c r="AN2758">
        <v>1</v>
      </c>
      <c r="AO2758">
        <v>0.170612982</v>
      </c>
      <c r="AR2758" t="s">
        <v>79</v>
      </c>
      <c r="AS2758" t="s">
        <v>77</v>
      </c>
      <c r="AT2758">
        <v>-1290</v>
      </c>
      <c r="AU2758" t="s">
        <v>78</v>
      </c>
      <c r="AV2758" t="s">
        <v>79</v>
      </c>
      <c r="AW2758" t="s">
        <v>171</v>
      </c>
      <c r="AX2758" t="s">
        <v>81</v>
      </c>
      <c r="AY2758" t="s">
        <v>111</v>
      </c>
      <c r="AZ2758" t="s">
        <v>96</v>
      </c>
      <c r="BA2758" t="s">
        <v>76</v>
      </c>
      <c r="BB2758" t="s">
        <v>104</v>
      </c>
      <c r="BC2758">
        <v>584</v>
      </c>
      <c r="BD2758" t="s">
        <v>85</v>
      </c>
      <c r="BE2758">
        <v>12</v>
      </c>
      <c r="BF2758" t="s">
        <v>147</v>
      </c>
      <c r="BG2758" t="s">
        <v>151</v>
      </c>
      <c r="BH2758">
        <v>365243</v>
      </c>
      <c r="BI2758">
        <v>-1257</v>
      </c>
      <c r="BJ2758">
        <v>-927</v>
      </c>
      <c r="BK2758">
        <v>-927</v>
      </c>
      <c r="BL2758">
        <v>-919</v>
      </c>
      <c r="BM2758">
        <v>0</v>
      </c>
    </row>
    <row r="2759" spans="1:65" x14ac:dyDescent="0.3">
      <c r="A2759">
        <v>123828</v>
      </c>
      <c r="B2759">
        <v>0</v>
      </c>
      <c r="C2759" t="s">
        <v>65</v>
      </c>
      <c r="D2759" t="s">
        <v>88</v>
      </c>
      <c r="E2759" t="s">
        <v>67</v>
      </c>
      <c r="F2759" t="s">
        <v>68</v>
      </c>
      <c r="G2759">
        <v>0</v>
      </c>
      <c r="H2759">
        <v>166500</v>
      </c>
      <c r="I2759">
        <v>991944</v>
      </c>
      <c r="J2759" t="s">
        <v>89</v>
      </c>
      <c r="K2759" t="s">
        <v>70</v>
      </c>
      <c r="L2759" t="s">
        <v>91</v>
      </c>
      <c r="M2759" t="s">
        <v>72</v>
      </c>
      <c r="N2759">
        <v>1.9101E-2</v>
      </c>
      <c r="O2759">
        <v>18553</v>
      </c>
      <c r="P2759">
        <v>994</v>
      </c>
      <c r="Q2759">
        <v>519</v>
      </c>
      <c r="R2759">
        <v>517</v>
      </c>
      <c r="S2759">
        <v>2</v>
      </c>
      <c r="T2759">
        <v>2</v>
      </c>
      <c r="U2759" t="s">
        <v>120</v>
      </c>
      <c r="V2759">
        <v>13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108</v>
      </c>
      <c r="AD2759">
        <v>1109783</v>
      </c>
      <c r="AE2759" t="s">
        <v>93</v>
      </c>
      <c r="AF2759">
        <v>7215.3450000000003</v>
      </c>
      <c r="AG2759">
        <v>111555</v>
      </c>
      <c r="AH2759">
        <v>121491</v>
      </c>
      <c r="AI2759">
        <v>11250</v>
      </c>
      <c r="AJ2759">
        <v>111555</v>
      </c>
      <c r="AK2759" t="s">
        <v>123</v>
      </c>
      <c r="AL2759">
        <v>16</v>
      </c>
      <c r="AM2759" t="s">
        <v>68</v>
      </c>
      <c r="AN2759">
        <v>1</v>
      </c>
      <c r="AO2759">
        <v>9.2302097999999999E-2</v>
      </c>
      <c r="AR2759" t="s">
        <v>79</v>
      </c>
      <c r="AS2759" t="s">
        <v>77</v>
      </c>
      <c r="AT2759">
        <v>-373</v>
      </c>
      <c r="AU2759" t="s">
        <v>78</v>
      </c>
      <c r="AV2759" t="s">
        <v>79</v>
      </c>
      <c r="AX2759" t="s">
        <v>102</v>
      </c>
      <c r="AY2759" t="s">
        <v>103</v>
      </c>
      <c r="AZ2759" t="s">
        <v>96</v>
      </c>
      <c r="BA2759" t="s">
        <v>76</v>
      </c>
      <c r="BB2759" t="s">
        <v>104</v>
      </c>
      <c r="BC2759">
        <v>200</v>
      </c>
      <c r="BD2759" t="s">
        <v>85</v>
      </c>
      <c r="BE2759">
        <v>24</v>
      </c>
      <c r="BF2759" t="s">
        <v>147</v>
      </c>
      <c r="BG2759" t="s">
        <v>151</v>
      </c>
      <c r="BH2759">
        <v>365243</v>
      </c>
      <c r="BI2759">
        <v>-342</v>
      </c>
      <c r="BJ2759">
        <v>348</v>
      </c>
      <c r="BK2759">
        <v>365243</v>
      </c>
      <c r="BL2759">
        <v>365243</v>
      </c>
      <c r="BM2759">
        <v>0</v>
      </c>
    </row>
    <row r="2760" spans="1:65" x14ac:dyDescent="0.3">
      <c r="A2760">
        <v>123834</v>
      </c>
      <c r="B2760">
        <v>1</v>
      </c>
      <c r="C2760" t="s">
        <v>65</v>
      </c>
      <c r="D2760" t="s">
        <v>88</v>
      </c>
      <c r="E2760" t="s">
        <v>67</v>
      </c>
      <c r="F2760" t="s">
        <v>68</v>
      </c>
      <c r="G2760">
        <v>0</v>
      </c>
      <c r="H2760">
        <v>225000</v>
      </c>
      <c r="I2760">
        <v>162000</v>
      </c>
      <c r="J2760" t="s">
        <v>113</v>
      </c>
      <c r="K2760" t="s">
        <v>70</v>
      </c>
      <c r="L2760" t="s">
        <v>71</v>
      </c>
      <c r="M2760" t="s">
        <v>72</v>
      </c>
      <c r="N2760">
        <v>3.0755000000000001E-2</v>
      </c>
      <c r="O2760">
        <v>18606</v>
      </c>
      <c r="P2760">
        <v>365243</v>
      </c>
      <c r="Q2760">
        <v>710</v>
      </c>
      <c r="R2760">
        <v>1840</v>
      </c>
      <c r="S2760">
        <v>2</v>
      </c>
      <c r="T2760">
        <v>2</v>
      </c>
      <c r="U2760" t="s">
        <v>125</v>
      </c>
      <c r="V2760">
        <v>14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76</v>
      </c>
      <c r="AD2760">
        <v>1768738</v>
      </c>
      <c r="AE2760" t="s">
        <v>65</v>
      </c>
      <c r="AF2760">
        <v>13686.3</v>
      </c>
      <c r="AG2760">
        <v>238500</v>
      </c>
      <c r="AH2760">
        <v>264316.5</v>
      </c>
      <c r="AJ2760">
        <v>238500</v>
      </c>
      <c r="AK2760" t="s">
        <v>109</v>
      </c>
      <c r="AL2760">
        <v>14</v>
      </c>
      <c r="AM2760" t="s">
        <v>68</v>
      </c>
      <c r="AN2760">
        <v>1</v>
      </c>
      <c r="AR2760" t="s">
        <v>76</v>
      </c>
      <c r="AS2760" t="s">
        <v>77</v>
      </c>
      <c r="AT2760">
        <v>-284</v>
      </c>
      <c r="AU2760" t="s">
        <v>78</v>
      </c>
      <c r="AV2760" t="s">
        <v>79</v>
      </c>
      <c r="AW2760" t="s">
        <v>80</v>
      </c>
      <c r="AX2760" t="s">
        <v>81</v>
      </c>
      <c r="AY2760" t="s">
        <v>76</v>
      </c>
      <c r="AZ2760" t="s">
        <v>82</v>
      </c>
      <c r="BA2760" t="s">
        <v>116</v>
      </c>
      <c r="BB2760" t="s">
        <v>117</v>
      </c>
      <c r="BC2760">
        <v>-1</v>
      </c>
      <c r="BD2760" t="s">
        <v>76</v>
      </c>
      <c r="BE2760">
        <v>24</v>
      </c>
      <c r="BF2760" t="s">
        <v>112</v>
      </c>
      <c r="BG2760" t="s">
        <v>118</v>
      </c>
      <c r="BH2760">
        <v>365243</v>
      </c>
      <c r="BI2760">
        <v>-254</v>
      </c>
      <c r="BJ2760">
        <v>436</v>
      </c>
      <c r="BK2760">
        <v>365243</v>
      </c>
      <c r="BL2760">
        <v>365243</v>
      </c>
      <c r="BM2760">
        <v>1</v>
      </c>
    </row>
    <row r="2761" spans="1:65" x14ac:dyDescent="0.3">
      <c r="A2761">
        <v>123838</v>
      </c>
      <c r="B2761">
        <v>0</v>
      </c>
      <c r="C2761" t="s">
        <v>99</v>
      </c>
      <c r="D2761" t="s">
        <v>88</v>
      </c>
      <c r="E2761" t="s">
        <v>67</v>
      </c>
      <c r="F2761" t="s">
        <v>68</v>
      </c>
      <c r="G2761">
        <v>0</v>
      </c>
      <c r="H2761">
        <v>112500</v>
      </c>
      <c r="I2761">
        <v>270000</v>
      </c>
      <c r="J2761" t="s">
        <v>89</v>
      </c>
      <c r="K2761" t="s">
        <v>70</v>
      </c>
      <c r="L2761" t="s">
        <v>119</v>
      </c>
      <c r="M2761" t="s">
        <v>72</v>
      </c>
      <c r="N2761">
        <v>6.0080000000000003E-3</v>
      </c>
      <c r="O2761">
        <v>18910</v>
      </c>
      <c r="P2761">
        <v>232</v>
      </c>
      <c r="Q2761">
        <v>11072</v>
      </c>
      <c r="R2761">
        <v>2074</v>
      </c>
      <c r="S2761">
        <v>2</v>
      </c>
      <c r="T2761">
        <v>2</v>
      </c>
      <c r="U2761" t="s">
        <v>73</v>
      </c>
      <c r="V2761">
        <v>17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108</v>
      </c>
      <c r="AD2761">
        <v>1613746</v>
      </c>
      <c r="AE2761" t="s">
        <v>93</v>
      </c>
      <c r="AF2761">
        <v>15823.71</v>
      </c>
      <c r="AG2761">
        <v>213840</v>
      </c>
      <c r="AH2761">
        <v>241362</v>
      </c>
      <c r="AI2761">
        <v>0</v>
      </c>
      <c r="AJ2761">
        <v>213840</v>
      </c>
      <c r="AK2761" t="s">
        <v>94</v>
      </c>
      <c r="AL2761">
        <v>14</v>
      </c>
      <c r="AM2761" t="s">
        <v>68</v>
      </c>
      <c r="AN2761">
        <v>1</v>
      </c>
      <c r="AO2761">
        <v>0</v>
      </c>
      <c r="AR2761" t="s">
        <v>79</v>
      </c>
      <c r="AS2761" t="s">
        <v>77</v>
      </c>
      <c r="AT2761">
        <v>-201</v>
      </c>
      <c r="AU2761" t="s">
        <v>78</v>
      </c>
      <c r="AV2761" t="s">
        <v>79</v>
      </c>
      <c r="AW2761" t="s">
        <v>101</v>
      </c>
      <c r="AX2761" t="s">
        <v>102</v>
      </c>
      <c r="AY2761" t="s">
        <v>190</v>
      </c>
      <c r="AZ2761" t="s">
        <v>96</v>
      </c>
      <c r="BA2761" t="s">
        <v>76</v>
      </c>
      <c r="BB2761" t="s">
        <v>138</v>
      </c>
      <c r="BC2761">
        <v>1</v>
      </c>
      <c r="BD2761" t="s">
        <v>191</v>
      </c>
      <c r="BE2761">
        <v>18</v>
      </c>
      <c r="BF2761" t="s">
        <v>112</v>
      </c>
      <c r="BG2761" t="s">
        <v>158</v>
      </c>
      <c r="BH2761">
        <v>365243</v>
      </c>
      <c r="BI2761">
        <v>-170</v>
      </c>
      <c r="BJ2761">
        <v>340</v>
      </c>
      <c r="BK2761">
        <v>365243</v>
      </c>
      <c r="BL2761">
        <v>365243</v>
      </c>
      <c r="BM2761">
        <v>0</v>
      </c>
    </row>
    <row r="2762" spans="1:65" x14ac:dyDescent="0.3">
      <c r="A2762">
        <v>123842</v>
      </c>
      <c r="B2762">
        <v>0</v>
      </c>
      <c r="C2762" t="s">
        <v>65</v>
      </c>
      <c r="D2762" t="s">
        <v>88</v>
      </c>
      <c r="E2762" t="s">
        <v>67</v>
      </c>
      <c r="F2762" t="s">
        <v>68</v>
      </c>
      <c r="G2762">
        <v>0</v>
      </c>
      <c r="H2762">
        <v>90000</v>
      </c>
      <c r="I2762">
        <v>835380</v>
      </c>
      <c r="J2762" t="s">
        <v>69</v>
      </c>
      <c r="K2762" t="s">
        <v>70</v>
      </c>
      <c r="L2762" t="s">
        <v>91</v>
      </c>
      <c r="M2762" t="s">
        <v>72</v>
      </c>
      <c r="N2762">
        <v>1.8634000000000001E-2</v>
      </c>
      <c r="O2762">
        <v>19794</v>
      </c>
      <c r="P2762">
        <v>6567</v>
      </c>
      <c r="Q2762">
        <v>10367</v>
      </c>
      <c r="R2762">
        <v>3326</v>
      </c>
      <c r="S2762">
        <v>2</v>
      </c>
      <c r="T2762">
        <v>2</v>
      </c>
      <c r="U2762" t="s">
        <v>120</v>
      </c>
      <c r="V2762">
        <v>15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t="s">
        <v>134</v>
      </c>
      <c r="AD2762">
        <v>1208169</v>
      </c>
      <c r="AE2762" t="s">
        <v>65</v>
      </c>
      <c r="AF2762">
        <v>12447.54</v>
      </c>
      <c r="AG2762">
        <v>112500</v>
      </c>
      <c r="AH2762">
        <v>143505</v>
      </c>
      <c r="AI2762">
        <v>0</v>
      </c>
      <c r="AJ2762">
        <v>112500</v>
      </c>
      <c r="AK2762" t="s">
        <v>120</v>
      </c>
      <c r="AL2762">
        <v>15</v>
      </c>
      <c r="AM2762" t="s">
        <v>68</v>
      </c>
      <c r="AN2762">
        <v>1</v>
      </c>
      <c r="AO2762">
        <v>0</v>
      </c>
      <c r="AR2762" t="s">
        <v>76</v>
      </c>
      <c r="AS2762" t="s">
        <v>77</v>
      </c>
      <c r="AT2762">
        <v>-1540</v>
      </c>
      <c r="AU2762" t="s">
        <v>78</v>
      </c>
      <c r="AV2762" t="s">
        <v>79</v>
      </c>
      <c r="AW2762" t="s">
        <v>80</v>
      </c>
      <c r="AX2762" t="s">
        <v>81</v>
      </c>
      <c r="AY2762" t="s">
        <v>76</v>
      </c>
      <c r="AZ2762" t="s">
        <v>82</v>
      </c>
      <c r="BA2762" t="s">
        <v>116</v>
      </c>
      <c r="BB2762" t="s">
        <v>121</v>
      </c>
      <c r="BC2762">
        <v>-1</v>
      </c>
      <c r="BD2762" t="s">
        <v>76</v>
      </c>
      <c r="BE2762">
        <v>18</v>
      </c>
      <c r="BF2762" t="s">
        <v>86</v>
      </c>
      <c r="BG2762" t="s">
        <v>172</v>
      </c>
      <c r="BH2762">
        <v>365243</v>
      </c>
      <c r="BI2762">
        <v>-1510</v>
      </c>
      <c r="BJ2762">
        <v>-1000</v>
      </c>
      <c r="BK2762">
        <v>-1000</v>
      </c>
      <c r="BL2762">
        <v>-997</v>
      </c>
      <c r="BM2762">
        <v>1</v>
      </c>
    </row>
    <row r="2763" spans="1:65" x14ac:dyDescent="0.3">
      <c r="A2763">
        <v>123848</v>
      </c>
      <c r="B2763">
        <v>0</v>
      </c>
      <c r="C2763" t="s">
        <v>65</v>
      </c>
      <c r="D2763" t="s">
        <v>88</v>
      </c>
      <c r="E2763" t="s">
        <v>67</v>
      </c>
      <c r="F2763" t="s">
        <v>67</v>
      </c>
      <c r="G2763">
        <v>0</v>
      </c>
      <c r="H2763">
        <v>112500</v>
      </c>
      <c r="I2763">
        <v>432661.5</v>
      </c>
      <c r="J2763" t="s">
        <v>69</v>
      </c>
      <c r="K2763" t="s">
        <v>70</v>
      </c>
      <c r="L2763" t="s">
        <v>71</v>
      </c>
      <c r="M2763" t="s">
        <v>127</v>
      </c>
      <c r="N2763">
        <v>2.134E-3</v>
      </c>
      <c r="O2763">
        <v>9839</v>
      </c>
      <c r="P2763">
        <v>1076</v>
      </c>
      <c r="Q2763">
        <v>1025</v>
      </c>
      <c r="R2763">
        <v>2390</v>
      </c>
      <c r="S2763">
        <v>3</v>
      </c>
      <c r="T2763">
        <v>3</v>
      </c>
      <c r="U2763" t="s">
        <v>109</v>
      </c>
      <c r="V2763">
        <v>5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176</v>
      </c>
      <c r="AD2763">
        <v>2399500</v>
      </c>
      <c r="AE2763" t="s">
        <v>93</v>
      </c>
      <c r="AG2763">
        <v>0</v>
      </c>
      <c r="AH2763">
        <v>0</v>
      </c>
      <c r="AK2763" t="s">
        <v>123</v>
      </c>
      <c r="AL2763">
        <v>5</v>
      </c>
      <c r="AM2763" t="s">
        <v>68</v>
      </c>
      <c r="AN2763">
        <v>1</v>
      </c>
      <c r="AR2763" t="s">
        <v>79</v>
      </c>
      <c r="AS2763" t="s">
        <v>129</v>
      </c>
      <c r="AT2763">
        <v>-459</v>
      </c>
      <c r="AU2763" t="s">
        <v>76</v>
      </c>
      <c r="AV2763" t="s">
        <v>79</v>
      </c>
      <c r="AX2763" t="s">
        <v>81</v>
      </c>
      <c r="AY2763" t="s">
        <v>76</v>
      </c>
      <c r="AZ2763" t="s">
        <v>76</v>
      </c>
      <c r="BA2763" t="s">
        <v>76</v>
      </c>
      <c r="BB2763" t="s">
        <v>121</v>
      </c>
      <c r="BC2763">
        <v>-1</v>
      </c>
      <c r="BD2763" t="s">
        <v>76</v>
      </c>
      <c r="BF2763" t="s">
        <v>76</v>
      </c>
      <c r="BG2763" t="s">
        <v>148</v>
      </c>
    </row>
    <row r="2764" spans="1:65" x14ac:dyDescent="0.3">
      <c r="A2764">
        <v>123853</v>
      </c>
      <c r="B2764">
        <v>0</v>
      </c>
      <c r="C2764" t="s">
        <v>65</v>
      </c>
      <c r="D2764" t="s">
        <v>88</v>
      </c>
      <c r="E2764" t="s">
        <v>67</v>
      </c>
      <c r="F2764" t="s">
        <v>68</v>
      </c>
      <c r="G2764">
        <v>2</v>
      </c>
      <c r="H2764">
        <v>202500</v>
      </c>
      <c r="I2764">
        <v>900000</v>
      </c>
      <c r="J2764" t="s">
        <v>69</v>
      </c>
      <c r="K2764" t="s">
        <v>70</v>
      </c>
      <c r="L2764" t="s">
        <v>119</v>
      </c>
      <c r="M2764" t="s">
        <v>72</v>
      </c>
      <c r="N2764">
        <v>5.084E-3</v>
      </c>
      <c r="O2764">
        <v>14679</v>
      </c>
      <c r="P2764">
        <v>2994</v>
      </c>
      <c r="Q2764">
        <v>1289</v>
      </c>
      <c r="R2764">
        <v>5037</v>
      </c>
      <c r="S2764">
        <v>2</v>
      </c>
      <c r="T2764">
        <v>2</v>
      </c>
      <c r="U2764" t="s">
        <v>125</v>
      </c>
      <c r="V2764">
        <v>18</v>
      </c>
      <c r="W2764">
        <v>0</v>
      </c>
      <c r="X2764">
        <v>1</v>
      </c>
      <c r="Y2764">
        <v>1</v>
      </c>
      <c r="Z2764">
        <v>0</v>
      </c>
      <c r="AA2764">
        <v>1</v>
      </c>
      <c r="AB2764">
        <v>1</v>
      </c>
      <c r="AC2764" t="s">
        <v>135</v>
      </c>
      <c r="AD2764">
        <v>2139537</v>
      </c>
      <c r="AE2764" t="s">
        <v>65</v>
      </c>
      <c r="AF2764">
        <v>61398</v>
      </c>
      <c r="AG2764">
        <v>2025000</v>
      </c>
      <c r="AH2764">
        <v>2025000</v>
      </c>
      <c r="AJ2764">
        <v>2025000</v>
      </c>
      <c r="AK2764" t="s">
        <v>109</v>
      </c>
      <c r="AL2764">
        <v>11</v>
      </c>
      <c r="AM2764" t="s">
        <v>68</v>
      </c>
      <c r="AN2764">
        <v>1</v>
      </c>
      <c r="AR2764" t="s">
        <v>76</v>
      </c>
      <c r="AS2764" t="s">
        <v>114</v>
      </c>
      <c r="AT2764">
        <v>-116</v>
      </c>
      <c r="AU2764" t="s">
        <v>78</v>
      </c>
      <c r="AV2764" t="s">
        <v>115</v>
      </c>
      <c r="AW2764" t="s">
        <v>80</v>
      </c>
      <c r="AX2764" t="s">
        <v>81</v>
      </c>
      <c r="AY2764" t="s">
        <v>76</v>
      </c>
      <c r="AZ2764" t="s">
        <v>82</v>
      </c>
      <c r="BA2764" t="s">
        <v>116</v>
      </c>
      <c r="BB2764" t="s">
        <v>121</v>
      </c>
      <c r="BC2764">
        <v>-1</v>
      </c>
      <c r="BD2764" t="s">
        <v>76</v>
      </c>
      <c r="BE2764">
        <v>48</v>
      </c>
      <c r="BF2764" t="s">
        <v>97</v>
      </c>
      <c r="BG2764" t="s">
        <v>118</v>
      </c>
    </row>
    <row r="2765" spans="1:65" x14ac:dyDescent="0.3">
      <c r="A2765">
        <v>123858</v>
      </c>
      <c r="B2765">
        <v>0</v>
      </c>
      <c r="C2765" t="s">
        <v>65</v>
      </c>
      <c r="D2765" t="s">
        <v>88</v>
      </c>
      <c r="E2765" t="s">
        <v>67</v>
      </c>
      <c r="F2765" t="s">
        <v>68</v>
      </c>
      <c r="G2765">
        <v>0</v>
      </c>
      <c r="H2765">
        <v>225000</v>
      </c>
      <c r="I2765">
        <v>640080</v>
      </c>
      <c r="J2765" t="s">
        <v>69</v>
      </c>
      <c r="K2765" t="s">
        <v>70</v>
      </c>
      <c r="L2765" t="s">
        <v>91</v>
      </c>
      <c r="M2765" t="s">
        <v>72</v>
      </c>
      <c r="N2765">
        <v>2.0712999999999999E-2</v>
      </c>
      <c r="O2765">
        <v>13497</v>
      </c>
      <c r="P2765">
        <v>2589</v>
      </c>
      <c r="Q2765">
        <v>5137</v>
      </c>
      <c r="R2765">
        <v>887</v>
      </c>
      <c r="S2765">
        <v>3</v>
      </c>
      <c r="T2765">
        <v>2</v>
      </c>
      <c r="U2765" t="s">
        <v>125</v>
      </c>
      <c r="V2765">
        <v>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167</v>
      </c>
      <c r="AD2765">
        <v>2511391</v>
      </c>
      <c r="AE2765" t="s">
        <v>93</v>
      </c>
      <c r="AF2765">
        <v>8207.19</v>
      </c>
      <c r="AG2765">
        <v>75825</v>
      </c>
      <c r="AH2765">
        <v>73872</v>
      </c>
      <c r="AI2765">
        <v>7582.5</v>
      </c>
      <c r="AJ2765">
        <v>75825</v>
      </c>
      <c r="AK2765" t="s">
        <v>109</v>
      </c>
      <c r="AL2765">
        <v>7</v>
      </c>
      <c r="AM2765" t="s">
        <v>68</v>
      </c>
      <c r="AN2765">
        <v>1</v>
      </c>
      <c r="AO2765">
        <v>0.10138214399999999</v>
      </c>
      <c r="AR2765" t="s">
        <v>79</v>
      </c>
      <c r="AS2765" t="s">
        <v>114</v>
      </c>
      <c r="AT2765">
        <v>-2643</v>
      </c>
      <c r="AU2765" t="s">
        <v>78</v>
      </c>
      <c r="AV2765" t="s">
        <v>149</v>
      </c>
      <c r="AW2765" t="s">
        <v>177</v>
      </c>
      <c r="AX2765" t="s">
        <v>81</v>
      </c>
      <c r="AY2765" t="s">
        <v>76</v>
      </c>
      <c r="AZ2765" t="s">
        <v>96</v>
      </c>
      <c r="BA2765" t="s">
        <v>76</v>
      </c>
      <c r="BB2765" t="s">
        <v>138</v>
      </c>
      <c r="BC2765">
        <v>32</v>
      </c>
      <c r="BD2765" t="s">
        <v>85</v>
      </c>
      <c r="BE2765">
        <v>10</v>
      </c>
      <c r="BF2765" t="s">
        <v>112</v>
      </c>
      <c r="BG2765" t="s">
        <v>151</v>
      </c>
    </row>
    <row r="2766" spans="1:65" x14ac:dyDescent="0.3">
      <c r="A2766">
        <v>123862</v>
      </c>
      <c r="B2766">
        <v>0</v>
      </c>
      <c r="C2766" t="s">
        <v>65</v>
      </c>
      <c r="D2766" t="s">
        <v>88</v>
      </c>
      <c r="E2766" t="s">
        <v>67</v>
      </c>
      <c r="F2766" t="s">
        <v>68</v>
      </c>
      <c r="G2766">
        <v>2</v>
      </c>
      <c r="H2766">
        <v>157500</v>
      </c>
      <c r="I2766">
        <v>942300</v>
      </c>
      <c r="J2766" t="s">
        <v>69</v>
      </c>
      <c r="K2766" t="s">
        <v>70</v>
      </c>
      <c r="L2766" t="s">
        <v>91</v>
      </c>
      <c r="M2766" t="s">
        <v>72</v>
      </c>
      <c r="N2766">
        <v>7.3049999999999999E-3</v>
      </c>
      <c r="O2766">
        <v>14159</v>
      </c>
      <c r="P2766">
        <v>6788</v>
      </c>
      <c r="Q2766">
        <v>6183</v>
      </c>
      <c r="R2766">
        <v>4757</v>
      </c>
      <c r="S2766">
        <v>3</v>
      </c>
      <c r="T2766">
        <v>3</v>
      </c>
      <c r="U2766" t="s">
        <v>120</v>
      </c>
      <c r="V2766">
        <v>12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 t="s">
        <v>168</v>
      </c>
      <c r="AD2766">
        <v>2817763</v>
      </c>
      <c r="AE2766" t="s">
        <v>93</v>
      </c>
      <c r="AF2766">
        <v>3578.7150000000001</v>
      </c>
      <c r="AG2766">
        <v>39069</v>
      </c>
      <c r="AH2766">
        <v>39069</v>
      </c>
      <c r="AI2766">
        <v>0</v>
      </c>
      <c r="AJ2766">
        <v>39069</v>
      </c>
      <c r="AK2766" t="s">
        <v>94</v>
      </c>
      <c r="AL2766">
        <v>7</v>
      </c>
      <c r="AM2766" t="s">
        <v>68</v>
      </c>
      <c r="AN2766">
        <v>1</v>
      </c>
      <c r="AO2766">
        <v>0</v>
      </c>
      <c r="AR2766" t="s">
        <v>79</v>
      </c>
      <c r="AS2766" t="s">
        <v>77</v>
      </c>
      <c r="AT2766">
        <v>-1103</v>
      </c>
      <c r="AU2766" t="s">
        <v>78</v>
      </c>
      <c r="AV2766" t="s">
        <v>79</v>
      </c>
      <c r="AW2766" t="s">
        <v>80</v>
      </c>
      <c r="AX2766" t="s">
        <v>161</v>
      </c>
      <c r="AY2766" t="s">
        <v>95</v>
      </c>
      <c r="AZ2766" t="s">
        <v>96</v>
      </c>
      <c r="BA2766" t="s">
        <v>76</v>
      </c>
      <c r="BB2766" t="s">
        <v>104</v>
      </c>
      <c r="BC2766">
        <v>250</v>
      </c>
      <c r="BD2766" t="s">
        <v>85</v>
      </c>
      <c r="BE2766">
        <v>12</v>
      </c>
      <c r="BF2766" t="s">
        <v>97</v>
      </c>
      <c r="BG2766" t="s">
        <v>98</v>
      </c>
      <c r="BH2766">
        <v>365243</v>
      </c>
      <c r="BI2766">
        <v>-1061</v>
      </c>
      <c r="BJ2766">
        <v>-731</v>
      </c>
      <c r="BK2766">
        <v>-731</v>
      </c>
      <c r="BL2766">
        <v>-710</v>
      </c>
      <c r="BM2766">
        <v>0</v>
      </c>
    </row>
    <row r="2767" spans="1:65" x14ac:dyDescent="0.3">
      <c r="A2767">
        <v>123866</v>
      </c>
      <c r="B2767">
        <v>0</v>
      </c>
      <c r="C2767" t="s">
        <v>65</v>
      </c>
      <c r="D2767" t="s">
        <v>88</v>
      </c>
      <c r="E2767" t="s">
        <v>67</v>
      </c>
      <c r="F2767" t="s">
        <v>67</v>
      </c>
      <c r="G2767">
        <v>0</v>
      </c>
      <c r="H2767">
        <v>67500</v>
      </c>
      <c r="I2767">
        <v>657702</v>
      </c>
      <c r="J2767" t="s">
        <v>113</v>
      </c>
      <c r="K2767" t="s">
        <v>70</v>
      </c>
      <c r="L2767" t="s">
        <v>91</v>
      </c>
      <c r="M2767" t="s">
        <v>72</v>
      </c>
      <c r="N2767">
        <v>2.134E-3</v>
      </c>
      <c r="O2767">
        <v>21505</v>
      </c>
      <c r="P2767">
        <v>365243</v>
      </c>
      <c r="Q2767">
        <v>9643</v>
      </c>
      <c r="R2767">
        <v>4539</v>
      </c>
      <c r="S2767">
        <v>3</v>
      </c>
      <c r="T2767">
        <v>3</v>
      </c>
      <c r="U2767" t="s">
        <v>123</v>
      </c>
      <c r="V2767">
        <v>10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76</v>
      </c>
      <c r="AD2767">
        <v>2807776</v>
      </c>
      <c r="AE2767" t="s">
        <v>65</v>
      </c>
      <c r="AF2767">
        <v>16649.505000000001</v>
      </c>
      <c r="AG2767">
        <v>229500</v>
      </c>
      <c r="AH2767">
        <v>248130</v>
      </c>
      <c r="AJ2767">
        <v>229500</v>
      </c>
      <c r="AK2767" t="s">
        <v>120</v>
      </c>
      <c r="AL2767">
        <v>6</v>
      </c>
      <c r="AM2767" t="s">
        <v>68</v>
      </c>
      <c r="AN2767">
        <v>1</v>
      </c>
      <c r="AR2767" t="s">
        <v>76</v>
      </c>
      <c r="AS2767" t="s">
        <v>77</v>
      </c>
      <c r="AT2767">
        <v>-726</v>
      </c>
      <c r="AU2767" t="s">
        <v>78</v>
      </c>
      <c r="AV2767" t="s">
        <v>79</v>
      </c>
      <c r="AW2767" t="s">
        <v>80</v>
      </c>
      <c r="AX2767" t="s">
        <v>161</v>
      </c>
      <c r="AY2767" t="s">
        <v>76</v>
      </c>
      <c r="AZ2767" t="s">
        <v>82</v>
      </c>
      <c r="BA2767" t="s">
        <v>116</v>
      </c>
      <c r="BB2767" t="s">
        <v>121</v>
      </c>
      <c r="BC2767">
        <v>-1</v>
      </c>
      <c r="BD2767" t="s">
        <v>76</v>
      </c>
      <c r="BE2767">
        <v>18</v>
      </c>
      <c r="BF2767" t="s">
        <v>112</v>
      </c>
      <c r="BG2767" t="s">
        <v>118</v>
      </c>
      <c r="BH2767">
        <v>365243</v>
      </c>
      <c r="BI2767">
        <v>-696</v>
      </c>
      <c r="BJ2767">
        <v>-186</v>
      </c>
      <c r="BK2767">
        <v>-186</v>
      </c>
      <c r="BL2767">
        <v>-183</v>
      </c>
      <c r="BM2767">
        <v>1</v>
      </c>
    </row>
    <row r="2768" spans="1:65" x14ac:dyDescent="0.3">
      <c r="A2768">
        <v>123875</v>
      </c>
      <c r="B2768">
        <v>0</v>
      </c>
      <c r="C2768" t="s">
        <v>65</v>
      </c>
      <c r="D2768" t="s">
        <v>66</v>
      </c>
      <c r="E2768" t="s">
        <v>68</v>
      </c>
      <c r="F2768" t="s">
        <v>67</v>
      </c>
      <c r="G2768">
        <v>0</v>
      </c>
      <c r="H2768">
        <v>180000</v>
      </c>
      <c r="I2768">
        <v>630000</v>
      </c>
      <c r="J2768" t="s">
        <v>89</v>
      </c>
      <c r="K2768" t="s">
        <v>70</v>
      </c>
      <c r="L2768" t="s">
        <v>71</v>
      </c>
      <c r="M2768" t="s">
        <v>107</v>
      </c>
      <c r="N2768">
        <v>1.452E-2</v>
      </c>
      <c r="O2768">
        <v>19109</v>
      </c>
      <c r="P2768">
        <v>2075</v>
      </c>
      <c r="Q2768">
        <v>4578</v>
      </c>
      <c r="R2768">
        <v>2648</v>
      </c>
      <c r="S2768">
        <v>2</v>
      </c>
      <c r="T2768">
        <v>2</v>
      </c>
      <c r="U2768" t="s">
        <v>120</v>
      </c>
      <c r="V2768">
        <v>10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108</v>
      </c>
      <c r="AD2768">
        <v>1913889</v>
      </c>
      <c r="AE2768" t="s">
        <v>99</v>
      </c>
      <c r="AG2768">
        <v>0</v>
      </c>
      <c r="AH2768">
        <v>0</v>
      </c>
      <c r="AK2768" t="s">
        <v>120</v>
      </c>
      <c r="AL2768">
        <v>13</v>
      </c>
      <c r="AM2768" t="s">
        <v>68</v>
      </c>
      <c r="AN2768">
        <v>1</v>
      </c>
      <c r="AR2768" t="s">
        <v>79</v>
      </c>
      <c r="AS2768" t="s">
        <v>129</v>
      </c>
      <c r="AT2768">
        <v>-315</v>
      </c>
      <c r="AU2768" t="s">
        <v>76</v>
      </c>
      <c r="AV2768" t="s">
        <v>79</v>
      </c>
      <c r="AX2768" t="s">
        <v>102</v>
      </c>
      <c r="AY2768" t="s">
        <v>76</v>
      </c>
      <c r="AZ2768" t="s">
        <v>76</v>
      </c>
      <c r="BA2768" t="s">
        <v>76</v>
      </c>
      <c r="BB2768" t="s">
        <v>121</v>
      </c>
      <c r="BC2768">
        <v>-1</v>
      </c>
      <c r="BD2768" t="s">
        <v>76</v>
      </c>
      <c r="BF2768" t="s">
        <v>76</v>
      </c>
      <c r="BG2768" t="s">
        <v>132</v>
      </c>
    </row>
    <row r="2769" spans="1:65" x14ac:dyDescent="0.3">
      <c r="A2769">
        <v>123875</v>
      </c>
      <c r="B2769">
        <v>0</v>
      </c>
      <c r="C2769" t="s">
        <v>65</v>
      </c>
      <c r="D2769" t="s">
        <v>66</v>
      </c>
      <c r="E2769" t="s">
        <v>68</v>
      </c>
      <c r="F2769" t="s">
        <v>67</v>
      </c>
      <c r="G2769">
        <v>0</v>
      </c>
      <c r="H2769">
        <v>180000</v>
      </c>
      <c r="I2769">
        <v>630000</v>
      </c>
      <c r="J2769" t="s">
        <v>89</v>
      </c>
      <c r="K2769" t="s">
        <v>70</v>
      </c>
      <c r="L2769" t="s">
        <v>71</v>
      </c>
      <c r="M2769" t="s">
        <v>107</v>
      </c>
      <c r="N2769">
        <v>1.452E-2</v>
      </c>
      <c r="O2769">
        <v>19109</v>
      </c>
      <c r="P2769">
        <v>2075</v>
      </c>
      <c r="Q2769">
        <v>4578</v>
      </c>
      <c r="R2769">
        <v>2648</v>
      </c>
      <c r="S2769">
        <v>2</v>
      </c>
      <c r="T2769">
        <v>2</v>
      </c>
      <c r="U2769" t="s">
        <v>120</v>
      </c>
      <c r="V2769">
        <v>10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t="s">
        <v>108</v>
      </c>
      <c r="AD2769">
        <v>2754392</v>
      </c>
      <c r="AE2769" t="s">
        <v>65</v>
      </c>
      <c r="AG2769">
        <v>0</v>
      </c>
      <c r="AH2769">
        <v>0</v>
      </c>
      <c r="AK2769" t="s">
        <v>120</v>
      </c>
      <c r="AL2769">
        <v>10</v>
      </c>
      <c r="AM2769" t="s">
        <v>68</v>
      </c>
      <c r="AN2769">
        <v>1</v>
      </c>
      <c r="AR2769" t="s">
        <v>76</v>
      </c>
      <c r="AS2769" t="s">
        <v>129</v>
      </c>
      <c r="AT2769">
        <v>-91</v>
      </c>
      <c r="AU2769" t="s">
        <v>76</v>
      </c>
      <c r="AV2769" t="s">
        <v>79</v>
      </c>
      <c r="AX2769" t="s">
        <v>81</v>
      </c>
      <c r="AY2769" t="s">
        <v>76</v>
      </c>
      <c r="AZ2769" t="s">
        <v>76</v>
      </c>
      <c r="BA2769" t="s">
        <v>76</v>
      </c>
      <c r="BB2769" t="s">
        <v>121</v>
      </c>
      <c r="BC2769">
        <v>-1</v>
      </c>
      <c r="BD2769" t="s">
        <v>76</v>
      </c>
      <c r="BF2769" t="s">
        <v>76</v>
      </c>
      <c r="BG2769" t="s">
        <v>82</v>
      </c>
    </row>
    <row r="2770" spans="1:65" x14ac:dyDescent="0.3">
      <c r="A2770">
        <v>123890</v>
      </c>
      <c r="B2770">
        <v>0</v>
      </c>
      <c r="C2770" t="s">
        <v>65</v>
      </c>
      <c r="D2770" t="s">
        <v>88</v>
      </c>
      <c r="E2770" t="s">
        <v>67</v>
      </c>
      <c r="F2770" t="s">
        <v>68</v>
      </c>
      <c r="G2770">
        <v>0</v>
      </c>
      <c r="H2770">
        <v>67500</v>
      </c>
      <c r="I2770">
        <v>675000</v>
      </c>
      <c r="J2770" t="s">
        <v>113</v>
      </c>
      <c r="K2770" t="s">
        <v>90</v>
      </c>
      <c r="L2770" t="s">
        <v>91</v>
      </c>
      <c r="M2770" t="s">
        <v>72</v>
      </c>
      <c r="N2770">
        <v>8.0680000000000005E-3</v>
      </c>
      <c r="O2770">
        <v>23565</v>
      </c>
      <c r="P2770">
        <v>365243</v>
      </c>
      <c r="Q2770">
        <v>10830</v>
      </c>
      <c r="R2770">
        <v>4832</v>
      </c>
      <c r="S2770">
        <v>3</v>
      </c>
      <c r="T2770">
        <v>3</v>
      </c>
      <c r="U2770" t="s">
        <v>73</v>
      </c>
      <c r="V2770">
        <v>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76</v>
      </c>
      <c r="AD2770">
        <v>2732921</v>
      </c>
      <c r="AE2770" t="s">
        <v>99</v>
      </c>
      <c r="AF2770">
        <v>2250</v>
      </c>
      <c r="AG2770">
        <v>45000</v>
      </c>
      <c r="AH2770">
        <v>45000</v>
      </c>
      <c r="AJ2770">
        <v>45000</v>
      </c>
      <c r="AK2770" t="s">
        <v>125</v>
      </c>
      <c r="AL2770">
        <v>9</v>
      </c>
      <c r="AM2770" t="s">
        <v>68</v>
      </c>
      <c r="AN2770">
        <v>1</v>
      </c>
      <c r="AR2770" t="s">
        <v>79</v>
      </c>
      <c r="AS2770" t="s">
        <v>77</v>
      </c>
      <c r="AT2770">
        <v>-72</v>
      </c>
      <c r="AU2770" t="s">
        <v>76</v>
      </c>
      <c r="AV2770" t="s">
        <v>79</v>
      </c>
      <c r="AW2770" t="s">
        <v>80</v>
      </c>
      <c r="AX2770" t="s">
        <v>81</v>
      </c>
      <c r="AY2770" t="s">
        <v>76</v>
      </c>
      <c r="AZ2770" t="s">
        <v>131</v>
      </c>
      <c r="BA2770" t="s">
        <v>116</v>
      </c>
      <c r="BB2770" t="s">
        <v>117</v>
      </c>
      <c r="BC2770">
        <v>4</v>
      </c>
      <c r="BD2770" t="s">
        <v>76</v>
      </c>
      <c r="BE2770">
        <v>0</v>
      </c>
      <c r="BF2770" t="s">
        <v>76</v>
      </c>
      <c r="BG2770" t="s">
        <v>160</v>
      </c>
      <c r="BH2770">
        <v>-72</v>
      </c>
      <c r="BI2770">
        <v>-26</v>
      </c>
      <c r="BJ2770">
        <v>365243</v>
      </c>
      <c r="BK2770">
        <v>365243</v>
      </c>
      <c r="BL2770">
        <v>365243</v>
      </c>
      <c r="BM2770">
        <v>0</v>
      </c>
    </row>
    <row r="2771" spans="1:65" x14ac:dyDescent="0.3">
      <c r="A2771">
        <v>123892</v>
      </c>
      <c r="B2771">
        <v>0</v>
      </c>
      <c r="C2771" t="s">
        <v>65</v>
      </c>
      <c r="D2771" t="s">
        <v>88</v>
      </c>
      <c r="E2771" t="s">
        <v>68</v>
      </c>
      <c r="F2771" t="s">
        <v>68</v>
      </c>
      <c r="G2771">
        <v>2</v>
      </c>
      <c r="H2771">
        <v>90000</v>
      </c>
      <c r="I2771">
        <v>1035072</v>
      </c>
      <c r="J2771" t="s">
        <v>89</v>
      </c>
      <c r="K2771" t="s">
        <v>90</v>
      </c>
      <c r="L2771" t="s">
        <v>91</v>
      </c>
      <c r="M2771" t="s">
        <v>72</v>
      </c>
      <c r="N2771">
        <v>1.9101E-2</v>
      </c>
      <c r="O2771">
        <v>14865</v>
      </c>
      <c r="P2771">
        <v>1857</v>
      </c>
      <c r="Q2771">
        <v>516</v>
      </c>
      <c r="R2771">
        <v>4897</v>
      </c>
      <c r="S2771">
        <v>2</v>
      </c>
      <c r="T2771">
        <v>2</v>
      </c>
      <c r="U2771" t="s">
        <v>123</v>
      </c>
      <c r="V2771">
        <v>15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t="s">
        <v>92</v>
      </c>
      <c r="AD2771">
        <v>1666683</v>
      </c>
      <c r="AE2771" t="s">
        <v>93</v>
      </c>
      <c r="AF2771">
        <v>6919.56</v>
      </c>
      <c r="AG2771">
        <v>60210</v>
      </c>
      <c r="AH2771">
        <v>67365</v>
      </c>
      <c r="AI2771">
        <v>0</v>
      </c>
      <c r="AJ2771">
        <v>60210</v>
      </c>
      <c r="AK2771" t="s">
        <v>75</v>
      </c>
      <c r="AL2771">
        <v>11</v>
      </c>
      <c r="AM2771" t="s">
        <v>68</v>
      </c>
      <c r="AN2771">
        <v>1</v>
      </c>
      <c r="AO2771">
        <v>0</v>
      </c>
      <c r="AR2771" t="s">
        <v>79</v>
      </c>
      <c r="AS2771" t="s">
        <v>77</v>
      </c>
      <c r="AT2771">
        <v>-71</v>
      </c>
      <c r="AU2771" t="s">
        <v>76</v>
      </c>
      <c r="AV2771" t="s">
        <v>79</v>
      </c>
      <c r="AW2771" t="s">
        <v>110</v>
      </c>
      <c r="AX2771" t="s">
        <v>81</v>
      </c>
      <c r="AY2771" t="s">
        <v>95</v>
      </c>
      <c r="AZ2771" t="s">
        <v>96</v>
      </c>
      <c r="BA2771" t="s">
        <v>76</v>
      </c>
      <c r="BB2771" t="s">
        <v>138</v>
      </c>
      <c r="BC2771">
        <v>70</v>
      </c>
      <c r="BD2771" t="s">
        <v>85</v>
      </c>
      <c r="BE2771">
        <v>12</v>
      </c>
      <c r="BF2771" t="s">
        <v>147</v>
      </c>
      <c r="BG2771" t="s">
        <v>151</v>
      </c>
      <c r="BH2771">
        <v>365243</v>
      </c>
      <c r="BI2771">
        <v>-38</v>
      </c>
      <c r="BJ2771">
        <v>292</v>
      </c>
      <c r="BK2771">
        <v>365243</v>
      </c>
      <c r="BL2771">
        <v>365243</v>
      </c>
      <c r="BM2771">
        <v>0</v>
      </c>
    </row>
    <row r="2772" spans="1:65" x14ac:dyDescent="0.3">
      <c r="A2772">
        <v>123895</v>
      </c>
      <c r="B2772">
        <v>0</v>
      </c>
      <c r="C2772" t="s">
        <v>65</v>
      </c>
      <c r="D2772" t="s">
        <v>88</v>
      </c>
      <c r="E2772" t="s">
        <v>68</v>
      </c>
      <c r="F2772" t="s">
        <v>67</v>
      </c>
      <c r="G2772">
        <v>0</v>
      </c>
      <c r="H2772">
        <v>391500</v>
      </c>
      <c r="I2772">
        <v>1042560</v>
      </c>
      <c r="J2772" t="s">
        <v>89</v>
      </c>
      <c r="K2772" t="s">
        <v>90</v>
      </c>
      <c r="L2772" t="s">
        <v>119</v>
      </c>
      <c r="M2772" t="s">
        <v>72</v>
      </c>
      <c r="N2772">
        <v>4.6219999999999997E-2</v>
      </c>
      <c r="O2772">
        <v>19779</v>
      </c>
      <c r="P2772">
        <v>1780</v>
      </c>
      <c r="Q2772">
        <v>6992</v>
      </c>
      <c r="R2772">
        <v>3128</v>
      </c>
      <c r="S2772">
        <v>1</v>
      </c>
      <c r="T2772">
        <v>1</v>
      </c>
      <c r="U2772" t="s">
        <v>120</v>
      </c>
      <c r="V2772">
        <v>19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 t="s">
        <v>243</v>
      </c>
      <c r="AD2772">
        <v>1110773</v>
      </c>
      <c r="AE2772" t="s">
        <v>65</v>
      </c>
      <c r="AF2772">
        <v>26602.74</v>
      </c>
      <c r="AG2772">
        <v>225000</v>
      </c>
      <c r="AH2772">
        <v>239850</v>
      </c>
      <c r="AJ2772">
        <v>225000</v>
      </c>
      <c r="AK2772" t="s">
        <v>94</v>
      </c>
      <c r="AL2772">
        <v>16</v>
      </c>
      <c r="AM2772" t="s">
        <v>68</v>
      </c>
      <c r="AN2772">
        <v>1</v>
      </c>
      <c r="AR2772" t="s">
        <v>76</v>
      </c>
      <c r="AS2772" t="s">
        <v>77</v>
      </c>
      <c r="AT2772">
        <v>-851</v>
      </c>
      <c r="AU2772" t="s">
        <v>78</v>
      </c>
      <c r="AV2772" t="s">
        <v>79</v>
      </c>
      <c r="AW2772" t="s">
        <v>80</v>
      </c>
      <c r="AX2772" t="s">
        <v>81</v>
      </c>
      <c r="AY2772" t="s">
        <v>76</v>
      </c>
      <c r="AZ2772" t="s">
        <v>82</v>
      </c>
      <c r="BA2772" t="s">
        <v>116</v>
      </c>
      <c r="BB2772" t="s">
        <v>121</v>
      </c>
      <c r="BC2772">
        <v>0</v>
      </c>
      <c r="BD2772" t="s">
        <v>76</v>
      </c>
      <c r="BE2772">
        <v>12</v>
      </c>
      <c r="BF2772" t="s">
        <v>86</v>
      </c>
      <c r="BG2772" t="s">
        <v>172</v>
      </c>
      <c r="BH2772">
        <v>365243</v>
      </c>
      <c r="BI2772">
        <v>-821</v>
      </c>
      <c r="BJ2772">
        <v>-491</v>
      </c>
      <c r="BK2772">
        <v>-641</v>
      </c>
      <c r="BL2772">
        <v>-633</v>
      </c>
      <c r="BM2772">
        <v>1</v>
      </c>
    </row>
    <row r="2773" spans="1:65" x14ac:dyDescent="0.3">
      <c r="A2773">
        <v>123899</v>
      </c>
      <c r="B2773">
        <v>0</v>
      </c>
      <c r="C2773" t="s">
        <v>65</v>
      </c>
      <c r="D2773" t="s">
        <v>88</v>
      </c>
      <c r="E2773" t="s">
        <v>67</v>
      </c>
      <c r="F2773" t="s">
        <v>68</v>
      </c>
      <c r="G2773">
        <v>2</v>
      </c>
      <c r="H2773">
        <v>216000</v>
      </c>
      <c r="I2773">
        <v>469152</v>
      </c>
      <c r="J2773" t="s">
        <v>89</v>
      </c>
      <c r="K2773" t="s">
        <v>90</v>
      </c>
      <c r="L2773" t="s">
        <v>91</v>
      </c>
      <c r="M2773" t="s">
        <v>72</v>
      </c>
      <c r="N2773">
        <v>6.0080000000000003E-3</v>
      </c>
      <c r="O2773">
        <v>10652</v>
      </c>
      <c r="P2773">
        <v>2450</v>
      </c>
      <c r="Q2773">
        <v>1421</v>
      </c>
      <c r="R2773">
        <v>1151</v>
      </c>
      <c r="S2773">
        <v>2</v>
      </c>
      <c r="T2773">
        <v>2</v>
      </c>
      <c r="U2773" t="s">
        <v>125</v>
      </c>
      <c r="V2773">
        <v>15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 t="s">
        <v>174</v>
      </c>
      <c r="AD2773">
        <v>2808402</v>
      </c>
      <c r="AE2773" t="s">
        <v>65</v>
      </c>
      <c r="AG2773">
        <v>0</v>
      </c>
      <c r="AH2773">
        <v>0</v>
      </c>
      <c r="AK2773" t="s">
        <v>109</v>
      </c>
      <c r="AL2773">
        <v>12</v>
      </c>
      <c r="AM2773" t="s">
        <v>68</v>
      </c>
      <c r="AN2773">
        <v>1</v>
      </c>
      <c r="AR2773" t="s">
        <v>76</v>
      </c>
      <c r="AS2773" t="s">
        <v>129</v>
      </c>
      <c r="AT2773">
        <v>-18</v>
      </c>
      <c r="AU2773" t="s">
        <v>76</v>
      </c>
      <c r="AV2773" t="s">
        <v>79</v>
      </c>
      <c r="AX2773" t="s">
        <v>81</v>
      </c>
      <c r="AY2773" t="s">
        <v>76</v>
      </c>
      <c r="AZ2773" t="s">
        <v>76</v>
      </c>
      <c r="BA2773" t="s">
        <v>76</v>
      </c>
      <c r="BB2773" t="s">
        <v>121</v>
      </c>
      <c r="BC2773">
        <v>-1</v>
      </c>
      <c r="BD2773" t="s">
        <v>76</v>
      </c>
      <c r="BF2773" t="s">
        <v>76</v>
      </c>
      <c r="BG2773" t="s">
        <v>82</v>
      </c>
    </row>
    <row r="2774" spans="1:65" x14ac:dyDescent="0.3">
      <c r="A2774">
        <v>123908</v>
      </c>
      <c r="B2774">
        <v>0</v>
      </c>
      <c r="C2774" t="s">
        <v>65</v>
      </c>
      <c r="D2774" t="s">
        <v>66</v>
      </c>
      <c r="E2774" t="s">
        <v>67</v>
      </c>
      <c r="F2774" t="s">
        <v>68</v>
      </c>
      <c r="G2774">
        <v>0</v>
      </c>
      <c r="H2774">
        <v>360000</v>
      </c>
      <c r="I2774">
        <v>848745</v>
      </c>
      <c r="J2774" t="s">
        <v>133</v>
      </c>
      <c r="K2774" t="s">
        <v>126</v>
      </c>
      <c r="L2774" t="s">
        <v>91</v>
      </c>
      <c r="M2774" t="s">
        <v>72</v>
      </c>
      <c r="N2774">
        <v>1.276E-3</v>
      </c>
      <c r="O2774">
        <v>10206</v>
      </c>
      <c r="P2774">
        <v>1005</v>
      </c>
      <c r="Q2774">
        <v>5027</v>
      </c>
      <c r="R2774">
        <v>2766</v>
      </c>
      <c r="S2774">
        <v>2</v>
      </c>
      <c r="T2774">
        <v>2</v>
      </c>
      <c r="U2774" t="s">
        <v>73</v>
      </c>
      <c r="V2774">
        <v>6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 t="s">
        <v>122</v>
      </c>
      <c r="AD2774">
        <v>2421559</v>
      </c>
      <c r="AE2774" t="s">
        <v>99</v>
      </c>
      <c r="AF2774">
        <v>11250</v>
      </c>
      <c r="AG2774">
        <v>0</v>
      </c>
      <c r="AH2774">
        <v>225000</v>
      </c>
      <c r="AK2774" t="s">
        <v>94</v>
      </c>
      <c r="AL2774">
        <v>4</v>
      </c>
      <c r="AM2774" t="s">
        <v>68</v>
      </c>
      <c r="AN2774">
        <v>1</v>
      </c>
      <c r="AR2774" t="s">
        <v>79</v>
      </c>
      <c r="AS2774" t="s">
        <v>77</v>
      </c>
      <c r="AT2774">
        <v>-922</v>
      </c>
      <c r="AU2774" t="s">
        <v>76</v>
      </c>
      <c r="AV2774" t="s">
        <v>79</v>
      </c>
      <c r="AX2774" t="s">
        <v>81</v>
      </c>
      <c r="AY2774" t="s">
        <v>76</v>
      </c>
      <c r="AZ2774" t="s">
        <v>131</v>
      </c>
      <c r="BA2774" t="s">
        <v>116</v>
      </c>
      <c r="BB2774" t="s">
        <v>121</v>
      </c>
      <c r="BC2774">
        <v>-1</v>
      </c>
      <c r="BD2774" t="s">
        <v>76</v>
      </c>
      <c r="BE2774">
        <v>0</v>
      </c>
      <c r="BF2774" t="s">
        <v>76</v>
      </c>
      <c r="BG2774" t="s">
        <v>160</v>
      </c>
    </row>
    <row r="2775" spans="1:65" x14ac:dyDescent="0.3">
      <c r="A2775">
        <v>123916</v>
      </c>
      <c r="B2775">
        <v>0</v>
      </c>
      <c r="C2775" t="s">
        <v>65</v>
      </c>
      <c r="D2775" t="s">
        <v>88</v>
      </c>
      <c r="E2775" t="s">
        <v>67</v>
      </c>
      <c r="F2775" t="s">
        <v>68</v>
      </c>
      <c r="G2775">
        <v>0</v>
      </c>
      <c r="H2775">
        <v>112500</v>
      </c>
      <c r="I2775">
        <v>753840</v>
      </c>
      <c r="J2775" t="s">
        <v>113</v>
      </c>
      <c r="K2775" t="s">
        <v>70</v>
      </c>
      <c r="L2775" t="s">
        <v>139</v>
      </c>
      <c r="M2775" t="s">
        <v>72</v>
      </c>
      <c r="N2775">
        <v>1.9101E-2</v>
      </c>
      <c r="O2775">
        <v>23491</v>
      </c>
      <c r="P2775">
        <v>365243</v>
      </c>
      <c r="Q2775">
        <v>9934</v>
      </c>
      <c r="R2775">
        <v>4024</v>
      </c>
      <c r="S2775">
        <v>2</v>
      </c>
      <c r="T2775">
        <v>2</v>
      </c>
      <c r="U2775" t="s">
        <v>120</v>
      </c>
      <c r="V2775">
        <v>13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76</v>
      </c>
      <c r="AD2775">
        <v>2026911</v>
      </c>
      <c r="AE2775" t="s">
        <v>65</v>
      </c>
      <c r="AF2775">
        <v>16600.455000000002</v>
      </c>
      <c r="AG2775">
        <v>360000</v>
      </c>
      <c r="AH2775">
        <v>426528</v>
      </c>
      <c r="AJ2775">
        <v>360000</v>
      </c>
      <c r="AK2775" t="s">
        <v>123</v>
      </c>
      <c r="AL2775">
        <v>11</v>
      </c>
      <c r="AM2775" t="s">
        <v>68</v>
      </c>
      <c r="AN2775">
        <v>1</v>
      </c>
      <c r="AR2775" t="s">
        <v>76</v>
      </c>
      <c r="AS2775" t="s">
        <v>77</v>
      </c>
      <c r="AT2775">
        <v>-296</v>
      </c>
      <c r="AU2775" t="s">
        <v>78</v>
      </c>
      <c r="AV2775" t="s">
        <v>79</v>
      </c>
      <c r="AX2775" t="s">
        <v>81</v>
      </c>
      <c r="AY2775" t="s">
        <v>76</v>
      </c>
      <c r="AZ2775" t="s">
        <v>82</v>
      </c>
      <c r="BA2775" t="s">
        <v>116</v>
      </c>
      <c r="BB2775" t="s">
        <v>121</v>
      </c>
      <c r="BC2775">
        <v>-1</v>
      </c>
      <c r="BD2775" t="s">
        <v>76</v>
      </c>
      <c r="BE2775">
        <v>48</v>
      </c>
      <c r="BF2775" t="s">
        <v>147</v>
      </c>
      <c r="BG2775" t="s">
        <v>154</v>
      </c>
      <c r="BH2775">
        <v>365243</v>
      </c>
      <c r="BI2775">
        <v>-266</v>
      </c>
      <c r="BJ2775">
        <v>1144</v>
      </c>
      <c r="BK2775">
        <v>-206</v>
      </c>
      <c r="BL2775">
        <v>-199</v>
      </c>
      <c r="BM2775">
        <v>1</v>
      </c>
    </row>
    <row r="2776" spans="1:65" x14ac:dyDescent="0.3">
      <c r="A2776">
        <v>123932</v>
      </c>
      <c r="B2776">
        <v>0</v>
      </c>
      <c r="C2776" t="s">
        <v>65</v>
      </c>
      <c r="D2776" t="s">
        <v>66</v>
      </c>
      <c r="E2776" t="s">
        <v>67</v>
      </c>
      <c r="F2776" t="s">
        <v>67</v>
      </c>
      <c r="G2776">
        <v>1</v>
      </c>
      <c r="H2776">
        <v>135000</v>
      </c>
      <c r="I2776">
        <v>450000</v>
      </c>
      <c r="J2776" t="s">
        <v>69</v>
      </c>
      <c r="K2776" t="s">
        <v>70</v>
      </c>
      <c r="L2776" t="s">
        <v>91</v>
      </c>
      <c r="M2776" t="s">
        <v>72</v>
      </c>
      <c r="N2776">
        <v>2.2624999999999999E-2</v>
      </c>
      <c r="O2776">
        <v>17523</v>
      </c>
      <c r="P2776">
        <v>59</v>
      </c>
      <c r="Q2776">
        <v>896</v>
      </c>
      <c r="R2776">
        <v>1078</v>
      </c>
      <c r="S2776">
        <v>2</v>
      </c>
      <c r="T2776">
        <v>2</v>
      </c>
      <c r="U2776" t="s">
        <v>120</v>
      </c>
      <c r="V2776">
        <v>10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t="s">
        <v>92</v>
      </c>
      <c r="AD2776">
        <v>2719321</v>
      </c>
      <c r="AE2776" t="s">
        <v>65</v>
      </c>
      <c r="AF2776">
        <v>16880.310000000001</v>
      </c>
      <c r="AG2776">
        <v>225000</v>
      </c>
      <c r="AH2776">
        <v>322389</v>
      </c>
      <c r="AJ2776">
        <v>225000</v>
      </c>
      <c r="AK2776" t="s">
        <v>123</v>
      </c>
      <c r="AL2776">
        <v>12</v>
      </c>
      <c r="AM2776" t="s">
        <v>68</v>
      </c>
      <c r="AN2776">
        <v>1</v>
      </c>
      <c r="AR2776" t="s">
        <v>152</v>
      </c>
      <c r="AS2776" t="s">
        <v>114</v>
      </c>
      <c r="AT2776">
        <v>-242</v>
      </c>
      <c r="AU2776" t="s">
        <v>78</v>
      </c>
      <c r="AV2776" t="s">
        <v>149</v>
      </c>
      <c r="AW2776" t="s">
        <v>80</v>
      </c>
      <c r="AX2776" t="s">
        <v>81</v>
      </c>
      <c r="AY2776" t="s">
        <v>76</v>
      </c>
      <c r="AZ2776" t="s">
        <v>82</v>
      </c>
      <c r="BA2776" t="s">
        <v>83</v>
      </c>
      <c r="BB2776" t="s">
        <v>117</v>
      </c>
      <c r="BC2776">
        <v>10</v>
      </c>
      <c r="BD2776" t="s">
        <v>76</v>
      </c>
      <c r="BE2776">
        <v>36</v>
      </c>
      <c r="BF2776" t="s">
        <v>147</v>
      </c>
      <c r="BG2776" t="s">
        <v>196</v>
      </c>
    </row>
    <row r="2777" spans="1:65" x14ac:dyDescent="0.3">
      <c r="A2777">
        <v>123934</v>
      </c>
      <c r="B2777">
        <v>0</v>
      </c>
      <c r="C2777" t="s">
        <v>65</v>
      </c>
      <c r="D2777" t="s">
        <v>88</v>
      </c>
      <c r="E2777" t="s">
        <v>67</v>
      </c>
      <c r="F2777" t="s">
        <v>67</v>
      </c>
      <c r="G2777">
        <v>2</v>
      </c>
      <c r="H2777">
        <v>189000</v>
      </c>
      <c r="I2777">
        <v>1350000</v>
      </c>
      <c r="J2777" t="s">
        <v>69</v>
      </c>
      <c r="K2777" t="s">
        <v>70</v>
      </c>
      <c r="L2777" t="s">
        <v>91</v>
      </c>
      <c r="M2777" t="s">
        <v>127</v>
      </c>
      <c r="N2777">
        <v>3.1220000000000002E-3</v>
      </c>
      <c r="O2777">
        <v>9906</v>
      </c>
      <c r="P2777">
        <v>1522</v>
      </c>
      <c r="Q2777">
        <v>1238</v>
      </c>
      <c r="R2777">
        <v>2567</v>
      </c>
      <c r="S2777">
        <v>3</v>
      </c>
      <c r="T2777">
        <v>3</v>
      </c>
      <c r="U2777" t="s">
        <v>123</v>
      </c>
      <c r="V2777">
        <v>10</v>
      </c>
      <c r="W2777">
        <v>0</v>
      </c>
      <c r="X2777">
        <v>1</v>
      </c>
      <c r="Y2777">
        <v>1</v>
      </c>
      <c r="Z2777">
        <v>0</v>
      </c>
      <c r="AA2777">
        <v>1</v>
      </c>
      <c r="AB2777">
        <v>1</v>
      </c>
      <c r="AC2777" t="s">
        <v>185</v>
      </c>
      <c r="AD2777">
        <v>2768408</v>
      </c>
      <c r="AE2777" t="s">
        <v>93</v>
      </c>
      <c r="AF2777">
        <v>13537.26</v>
      </c>
      <c r="AG2777">
        <v>72867.600000000006</v>
      </c>
      <c r="AH2777">
        <v>76711.5</v>
      </c>
      <c r="AI2777">
        <v>3.6</v>
      </c>
      <c r="AJ2777">
        <v>72867.600000000006</v>
      </c>
      <c r="AK2777" t="s">
        <v>120</v>
      </c>
      <c r="AL2777">
        <v>17</v>
      </c>
      <c r="AM2777" t="s">
        <v>68</v>
      </c>
      <c r="AN2777">
        <v>1</v>
      </c>
      <c r="AO2777" s="1">
        <v>5.1100000000000002E-5</v>
      </c>
      <c r="AR2777" t="s">
        <v>79</v>
      </c>
      <c r="AS2777" t="s">
        <v>77</v>
      </c>
      <c r="AT2777">
        <v>-481</v>
      </c>
      <c r="AU2777" t="s">
        <v>78</v>
      </c>
      <c r="AV2777" t="s">
        <v>79</v>
      </c>
      <c r="AX2777" t="s">
        <v>81</v>
      </c>
      <c r="AY2777" t="s">
        <v>157</v>
      </c>
      <c r="AZ2777" t="s">
        <v>96</v>
      </c>
      <c r="BA2777" t="s">
        <v>76</v>
      </c>
      <c r="BB2777" t="s">
        <v>104</v>
      </c>
      <c r="BC2777">
        <v>1200</v>
      </c>
      <c r="BD2777" t="s">
        <v>157</v>
      </c>
      <c r="BE2777">
        <v>6</v>
      </c>
      <c r="BF2777" t="s">
        <v>112</v>
      </c>
      <c r="BG2777" t="s">
        <v>158</v>
      </c>
      <c r="BH2777">
        <v>365243</v>
      </c>
      <c r="BI2777">
        <v>-450</v>
      </c>
      <c r="BJ2777">
        <v>-300</v>
      </c>
      <c r="BK2777">
        <v>-360</v>
      </c>
      <c r="BL2777">
        <v>-351</v>
      </c>
      <c r="BM2777">
        <v>0</v>
      </c>
    </row>
    <row r="2778" spans="1:65" x14ac:dyDescent="0.3">
      <c r="A2778">
        <v>123939</v>
      </c>
      <c r="B2778">
        <v>0</v>
      </c>
      <c r="C2778" t="s">
        <v>65</v>
      </c>
      <c r="D2778" t="s">
        <v>66</v>
      </c>
      <c r="E2778" t="s">
        <v>68</v>
      </c>
      <c r="F2778" t="s">
        <v>67</v>
      </c>
      <c r="G2778">
        <v>0</v>
      </c>
      <c r="H2778">
        <v>180000</v>
      </c>
      <c r="I2778">
        <v>254700</v>
      </c>
      <c r="J2778" t="s">
        <v>69</v>
      </c>
      <c r="K2778" t="s">
        <v>70</v>
      </c>
      <c r="L2778" t="s">
        <v>71</v>
      </c>
      <c r="M2778" t="s">
        <v>72</v>
      </c>
      <c r="N2778">
        <v>3.2561E-2</v>
      </c>
      <c r="O2778">
        <v>22840</v>
      </c>
      <c r="P2778">
        <v>3965</v>
      </c>
      <c r="Q2778">
        <v>2624</v>
      </c>
      <c r="R2778">
        <v>4482</v>
      </c>
      <c r="S2778">
        <v>1</v>
      </c>
      <c r="T2778">
        <v>1</v>
      </c>
      <c r="U2778" t="s">
        <v>125</v>
      </c>
      <c r="V2778">
        <v>10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t="s">
        <v>168</v>
      </c>
      <c r="AD2778">
        <v>1876882</v>
      </c>
      <c r="AE2778" t="s">
        <v>93</v>
      </c>
      <c r="AF2778">
        <v>14165.415000000001</v>
      </c>
      <c r="AG2778">
        <v>124717.5</v>
      </c>
      <c r="AH2778">
        <v>124717.5</v>
      </c>
      <c r="AI2778">
        <v>0</v>
      </c>
      <c r="AJ2778">
        <v>124717.5</v>
      </c>
      <c r="AK2778" t="s">
        <v>123</v>
      </c>
      <c r="AL2778">
        <v>12</v>
      </c>
      <c r="AM2778" t="s">
        <v>68</v>
      </c>
      <c r="AN2778">
        <v>1</v>
      </c>
      <c r="AO2778">
        <v>0</v>
      </c>
      <c r="AR2778" t="s">
        <v>79</v>
      </c>
      <c r="AS2778" t="s">
        <v>77</v>
      </c>
      <c r="AT2778">
        <v>-192</v>
      </c>
      <c r="AU2778" t="s">
        <v>78</v>
      </c>
      <c r="AV2778" t="s">
        <v>79</v>
      </c>
      <c r="AX2778" t="s">
        <v>161</v>
      </c>
      <c r="AY2778" t="s">
        <v>124</v>
      </c>
      <c r="AZ2778" t="s">
        <v>96</v>
      </c>
      <c r="BA2778" t="s">
        <v>76</v>
      </c>
      <c r="BB2778" t="s">
        <v>104</v>
      </c>
      <c r="BC2778">
        <v>25</v>
      </c>
      <c r="BD2778" t="s">
        <v>105</v>
      </c>
      <c r="BE2778">
        <v>10</v>
      </c>
      <c r="BF2778" t="s">
        <v>112</v>
      </c>
      <c r="BG2778" t="s">
        <v>208</v>
      </c>
      <c r="BH2778">
        <v>365243</v>
      </c>
      <c r="BI2778">
        <v>-154</v>
      </c>
      <c r="BJ2778">
        <v>116</v>
      </c>
      <c r="BK2778">
        <v>365243</v>
      </c>
      <c r="BL2778">
        <v>365243</v>
      </c>
      <c r="BM2778">
        <v>0</v>
      </c>
    </row>
    <row r="2779" spans="1:65" x14ac:dyDescent="0.3">
      <c r="A2779">
        <v>123951</v>
      </c>
      <c r="B2779">
        <v>0</v>
      </c>
      <c r="C2779" t="s">
        <v>65</v>
      </c>
      <c r="D2779" t="s">
        <v>66</v>
      </c>
      <c r="E2779" t="s">
        <v>67</v>
      </c>
      <c r="F2779" t="s">
        <v>68</v>
      </c>
      <c r="G2779">
        <v>0</v>
      </c>
      <c r="H2779">
        <v>141750</v>
      </c>
      <c r="I2779">
        <v>1133748</v>
      </c>
      <c r="J2779" t="s">
        <v>69</v>
      </c>
      <c r="K2779" t="s">
        <v>70</v>
      </c>
      <c r="L2779" t="s">
        <v>140</v>
      </c>
      <c r="M2779" t="s">
        <v>72</v>
      </c>
      <c r="N2779">
        <v>2.0246E-2</v>
      </c>
      <c r="O2779">
        <v>21138</v>
      </c>
      <c r="P2779">
        <v>4530</v>
      </c>
      <c r="Q2779">
        <v>1283</v>
      </c>
      <c r="R2779">
        <v>4332</v>
      </c>
      <c r="S2779">
        <v>3</v>
      </c>
      <c r="T2779">
        <v>3</v>
      </c>
      <c r="U2779" t="s">
        <v>73</v>
      </c>
      <c r="V2779">
        <v>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92</v>
      </c>
      <c r="AD2779">
        <v>2784652</v>
      </c>
      <c r="AE2779" t="s">
        <v>93</v>
      </c>
      <c r="AF2779">
        <v>2802.7350000000001</v>
      </c>
      <c r="AG2779">
        <v>24327</v>
      </c>
      <c r="AH2779">
        <v>24016.5</v>
      </c>
      <c r="AI2779">
        <v>2475</v>
      </c>
      <c r="AJ2779">
        <v>24327</v>
      </c>
      <c r="AK2779" t="s">
        <v>125</v>
      </c>
      <c r="AL2779">
        <v>5</v>
      </c>
      <c r="AM2779" t="s">
        <v>68</v>
      </c>
      <c r="AN2779">
        <v>1</v>
      </c>
      <c r="AO2779">
        <v>0.101749618</v>
      </c>
      <c r="AR2779" t="s">
        <v>79</v>
      </c>
      <c r="AS2779" t="s">
        <v>77</v>
      </c>
      <c r="AT2779">
        <v>-2354</v>
      </c>
      <c r="AU2779" t="s">
        <v>78</v>
      </c>
      <c r="AV2779" t="s">
        <v>79</v>
      </c>
      <c r="AW2779" t="s">
        <v>171</v>
      </c>
      <c r="AX2779" t="s">
        <v>81</v>
      </c>
      <c r="AY2779" t="s">
        <v>124</v>
      </c>
      <c r="AZ2779" t="s">
        <v>96</v>
      </c>
      <c r="BA2779" t="s">
        <v>76</v>
      </c>
      <c r="BB2779" t="s">
        <v>138</v>
      </c>
      <c r="BC2779">
        <v>13</v>
      </c>
      <c r="BD2779" t="s">
        <v>141</v>
      </c>
      <c r="BE2779">
        <v>12</v>
      </c>
      <c r="BF2779" t="s">
        <v>86</v>
      </c>
      <c r="BG2779" t="s">
        <v>158</v>
      </c>
      <c r="BH2779">
        <v>365243</v>
      </c>
      <c r="BI2779">
        <v>-2321</v>
      </c>
      <c r="BJ2779">
        <v>-1991</v>
      </c>
      <c r="BK2779">
        <v>-1991</v>
      </c>
      <c r="BL2779">
        <v>-1978</v>
      </c>
      <c r="BM2779">
        <v>1</v>
      </c>
    </row>
    <row r="2780" spans="1:65" x14ac:dyDescent="0.3">
      <c r="A2780">
        <v>123991</v>
      </c>
      <c r="B2780">
        <v>0</v>
      </c>
      <c r="C2780" t="s">
        <v>65</v>
      </c>
      <c r="D2780" t="s">
        <v>88</v>
      </c>
      <c r="E2780" t="s">
        <v>68</v>
      </c>
      <c r="F2780" t="s">
        <v>68</v>
      </c>
      <c r="G2780">
        <v>0</v>
      </c>
      <c r="H2780">
        <v>382500</v>
      </c>
      <c r="I2780">
        <v>450000</v>
      </c>
      <c r="J2780" t="s">
        <v>69</v>
      </c>
      <c r="K2780" t="s">
        <v>90</v>
      </c>
      <c r="L2780" t="s">
        <v>91</v>
      </c>
      <c r="M2780" t="s">
        <v>72</v>
      </c>
      <c r="N2780">
        <v>1.8800999999999998E-2</v>
      </c>
      <c r="O2780">
        <v>12405</v>
      </c>
      <c r="P2780">
        <v>2212</v>
      </c>
      <c r="Q2780">
        <v>4398</v>
      </c>
      <c r="R2780">
        <v>4481</v>
      </c>
      <c r="S2780">
        <v>2</v>
      </c>
      <c r="T2780">
        <v>2</v>
      </c>
      <c r="U2780" t="s">
        <v>120</v>
      </c>
      <c r="V2780">
        <v>11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167</v>
      </c>
      <c r="AD2780">
        <v>1847008</v>
      </c>
      <c r="AE2780" t="s">
        <v>93</v>
      </c>
      <c r="AF2780">
        <v>47567.519999999997</v>
      </c>
      <c r="AG2780">
        <v>432432</v>
      </c>
      <c r="AH2780">
        <v>432432</v>
      </c>
      <c r="AI2780">
        <v>0</v>
      </c>
      <c r="AJ2780">
        <v>432432</v>
      </c>
      <c r="AK2780" t="s">
        <v>75</v>
      </c>
      <c r="AL2780">
        <v>10</v>
      </c>
      <c r="AM2780" t="s">
        <v>68</v>
      </c>
      <c r="AN2780">
        <v>1</v>
      </c>
      <c r="AO2780">
        <v>0</v>
      </c>
      <c r="AR2780" t="s">
        <v>79</v>
      </c>
      <c r="AS2780" t="s">
        <v>77</v>
      </c>
      <c r="AT2780">
        <v>-1501</v>
      </c>
      <c r="AU2780" t="s">
        <v>78</v>
      </c>
      <c r="AV2780" t="s">
        <v>79</v>
      </c>
      <c r="AW2780" t="s">
        <v>101</v>
      </c>
      <c r="AX2780" t="s">
        <v>81</v>
      </c>
      <c r="AY2780" t="s">
        <v>103</v>
      </c>
      <c r="AZ2780" t="s">
        <v>96</v>
      </c>
      <c r="BA2780" t="s">
        <v>76</v>
      </c>
      <c r="BB2780" t="s">
        <v>104</v>
      </c>
      <c r="BC2780">
        <v>2000</v>
      </c>
      <c r="BD2780" t="s">
        <v>85</v>
      </c>
      <c r="BE2780">
        <v>10</v>
      </c>
      <c r="BF2780" t="s">
        <v>112</v>
      </c>
      <c r="BG2780" t="s">
        <v>151</v>
      </c>
      <c r="BH2780">
        <v>365243</v>
      </c>
      <c r="BI2780">
        <v>-1469</v>
      </c>
      <c r="BJ2780">
        <v>-1199</v>
      </c>
      <c r="BK2780">
        <v>-1199</v>
      </c>
      <c r="BL2780">
        <v>-1193</v>
      </c>
      <c r="BM2780">
        <v>0</v>
      </c>
    </row>
    <row r="2781" spans="1:65" x14ac:dyDescent="0.3">
      <c r="A2781">
        <v>124010</v>
      </c>
      <c r="B2781">
        <v>0</v>
      </c>
      <c r="C2781" t="s">
        <v>65</v>
      </c>
      <c r="D2781" t="s">
        <v>88</v>
      </c>
      <c r="E2781" t="s">
        <v>68</v>
      </c>
      <c r="F2781" t="s">
        <v>67</v>
      </c>
      <c r="G2781">
        <v>1</v>
      </c>
      <c r="H2781">
        <v>67500</v>
      </c>
      <c r="I2781">
        <v>299772</v>
      </c>
      <c r="J2781" t="s">
        <v>133</v>
      </c>
      <c r="K2781" t="s">
        <v>70</v>
      </c>
      <c r="L2781" t="s">
        <v>91</v>
      </c>
      <c r="M2781" t="s">
        <v>72</v>
      </c>
      <c r="N2781">
        <v>1.8208999999999999E-2</v>
      </c>
      <c r="O2781">
        <v>11418</v>
      </c>
      <c r="P2781">
        <v>1395</v>
      </c>
      <c r="Q2781">
        <v>1583</v>
      </c>
      <c r="R2781">
        <v>2473</v>
      </c>
      <c r="S2781">
        <v>3</v>
      </c>
      <c r="T2781">
        <v>3</v>
      </c>
      <c r="U2781" t="s">
        <v>120</v>
      </c>
      <c r="V2781">
        <v>12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 t="s">
        <v>205</v>
      </c>
      <c r="AD2781">
        <v>1722848</v>
      </c>
      <c r="AE2781" t="s">
        <v>93</v>
      </c>
      <c r="AF2781">
        <v>5801.67</v>
      </c>
      <c r="AG2781">
        <v>31612.5</v>
      </c>
      <c r="AH2781">
        <v>28453.5</v>
      </c>
      <c r="AI2781">
        <v>4500</v>
      </c>
      <c r="AJ2781">
        <v>31612.5</v>
      </c>
      <c r="AK2781" t="s">
        <v>120</v>
      </c>
      <c r="AL2781">
        <v>10</v>
      </c>
      <c r="AM2781" t="s">
        <v>68</v>
      </c>
      <c r="AN2781">
        <v>1</v>
      </c>
      <c r="AO2781">
        <v>0.14872195899999999</v>
      </c>
      <c r="AR2781" t="s">
        <v>79</v>
      </c>
      <c r="AS2781" t="s">
        <v>77</v>
      </c>
      <c r="AT2781">
        <v>-1680</v>
      </c>
      <c r="AU2781" t="s">
        <v>78</v>
      </c>
      <c r="AV2781" t="s">
        <v>79</v>
      </c>
      <c r="AW2781" t="s">
        <v>80</v>
      </c>
      <c r="AX2781" t="s">
        <v>102</v>
      </c>
      <c r="AY2781" t="s">
        <v>124</v>
      </c>
      <c r="AZ2781" t="s">
        <v>96</v>
      </c>
      <c r="BA2781" t="s">
        <v>76</v>
      </c>
      <c r="BB2781" t="s">
        <v>138</v>
      </c>
      <c r="BC2781">
        <v>35</v>
      </c>
      <c r="BD2781" t="s">
        <v>105</v>
      </c>
      <c r="BE2781">
        <v>6</v>
      </c>
      <c r="BF2781" t="s">
        <v>86</v>
      </c>
      <c r="BG2781" t="s">
        <v>106</v>
      </c>
      <c r="BH2781">
        <v>365243</v>
      </c>
      <c r="BI2781">
        <v>-1620</v>
      </c>
      <c r="BJ2781">
        <v>-1470</v>
      </c>
      <c r="BK2781">
        <v>-1530</v>
      </c>
      <c r="BL2781">
        <v>-1522</v>
      </c>
      <c r="BM2781">
        <v>0</v>
      </c>
    </row>
    <row r="2782" spans="1:65" x14ac:dyDescent="0.3">
      <c r="A2782">
        <v>124021</v>
      </c>
      <c r="B2782">
        <v>0</v>
      </c>
      <c r="C2782" t="s">
        <v>65</v>
      </c>
      <c r="D2782" t="s">
        <v>66</v>
      </c>
      <c r="E2782" t="s">
        <v>68</v>
      </c>
      <c r="F2782" t="s">
        <v>67</v>
      </c>
      <c r="G2782">
        <v>0</v>
      </c>
      <c r="H2782">
        <v>99000</v>
      </c>
      <c r="I2782">
        <v>254700</v>
      </c>
      <c r="J2782" t="s">
        <v>69</v>
      </c>
      <c r="K2782" t="s">
        <v>70</v>
      </c>
      <c r="L2782" t="s">
        <v>119</v>
      </c>
      <c r="M2782" t="s">
        <v>72</v>
      </c>
      <c r="N2782">
        <v>1.9101E-2</v>
      </c>
      <c r="O2782">
        <v>13296</v>
      </c>
      <c r="P2782">
        <v>349</v>
      </c>
      <c r="Q2782">
        <v>767</v>
      </c>
      <c r="R2782">
        <v>4046</v>
      </c>
      <c r="S2782">
        <v>2</v>
      </c>
      <c r="T2782">
        <v>2</v>
      </c>
      <c r="U2782" t="s">
        <v>109</v>
      </c>
      <c r="V2782">
        <v>17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0</v>
      </c>
      <c r="AC2782" t="s">
        <v>92</v>
      </c>
      <c r="AD2782">
        <v>1527776</v>
      </c>
      <c r="AE2782" t="s">
        <v>65</v>
      </c>
      <c r="AF2782">
        <v>16576.785</v>
      </c>
      <c r="AG2782">
        <v>225000</v>
      </c>
      <c r="AH2782">
        <v>314100</v>
      </c>
      <c r="AJ2782">
        <v>225000</v>
      </c>
      <c r="AK2782" t="s">
        <v>109</v>
      </c>
      <c r="AL2782">
        <v>16</v>
      </c>
      <c r="AM2782" t="s">
        <v>68</v>
      </c>
      <c r="AN2782">
        <v>1</v>
      </c>
      <c r="AR2782" t="s">
        <v>76</v>
      </c>
      <c r="AS2782" t="s">
        <v>114</v>
      </c>
      <c r="AT2782">
        <v>-64</v>
      </c>
      <c r="AU2782" t="s">
        <v>78</v>
      </c>
      <c r="AV2782" t="s">
        <v>115</v>
      </c>
      <c r="AW2782" t="s">
        <v>110</v>
      </c>
      <c r="AX2782" t="s">
        <v>81</v>
      </c>
      <c r="AY2782" t="s">
        <v>76</v>
      </c>
      <c r="AZ2782" t="s">
        <v>82</v>
      </c>
      <c r="BA2782" t="s">
        <v>116</v>
      </c>
      <c r="BB2782" t="s">
        <v>121</v>
      </c>
      <c r="BC2782">
        <v>-1</v>
      </c>
      <c r="BD2782" t="s">
        <v>76</v>
      </c>
      <c r="BE2782">
        <v>36</v>
      </c>
      <c r="BF2782" t="s">
        <v>147</v>
      </c>
      <c r="BG2782" t="s">
        <v>154</v>
      </c>
    </row>
    <row r="2783" spans="1:65" x14ac:dyDescent="0.3">
      <c r="A2783">
        <v>124031</v>
      </c>
      <c r="B2783">
        <v>0</v>
      </c>
      <c r="C2783" t="s">
        <v>65</v>
      </c>
      <c r="D2783" t="s">
        <v>66</v>
      </c>
      <c r="E2783" t="s">
        <v>68</v>
      </c>
      <c r="F2783" t="s">
        <v>68</v>
      </c>
      <c r="G2783">
        <v>1</v>
      </c>
      <c r="H2783">
        <v>225000</v>
      </c>
      <c r="I2783">
        <v>1024780.5</v>
      </c>
      <c r="J2783" t="s">
        <v>89</v>
      </c>
      <c r="K2783" t="s">
        <v>70</v>
      </c>
      <c r="L2783" t="s">
        <v>91</v>
      </c>
      <c r="M2783" t="s">
        <v>72</v>
      </c>
      <c r="N2783">
        <v>7.2740000000000001E-3</v>
      </c>
      <c r="O2783">
        <v>10545</v>
      </c>
      <c r="P2783">
        <v>1685</v>
      </c>
      <c r="Q2783">
        <v>5009</v>
      </c>
      <c r="R2783">
        <v>2687</v>
      </c>
      <c r="S2783">
        <v>2</v>
      </c>
      <c r="T2783">
        <v>2</v>
      </c>
      <c r="U2783" t="s">
        <v>123</v>
      </c>
      <c r="V2783">
        <v>13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122</v>
      </c>
      <c r="AD2783">
        <v>1670630</v>
      </c>
      <c r="AE2783" t="s">
        <v>93</v>
      </c>
      <c r="AF2783">
        <v>7954.9650000000001</v>
      </c>
      <c r="AG2783">
        <v>70353</v>
      </c>
      <c r="AH2783">
        <v>78480</v>
      </c>
      <c r="AI2783">
        <v>0</v>
      </c>
      <c r="AJ2783">
        <v>70353</v>
      </c>
      <c r="AK2783" t="s">
        <v>120</v>
      </c>
      <c r="AL2783">
        <v>19</v>
      </c>
      <c r="AM2783" t="s">
        <v>68</v>
      </c>
      <c r="AN2783">
        <v>1</v>
      </c>
      <c r="AO2783">
        <v>0</v>
      </c>
      <c r="AR2783" t="s">
        <v>79</v>
      </c>
      <c r="AS2783" t="s">
        <v>77</v>
      </c>
      <c r="AT2783">
        <v>-1839</v>
      </c>
      <c r="AU2783" t="s">
        <v>78</v>
      </c>
      <c r="AV2783" t="s">
        <v>79</v>
      </c>
      <c r="AW2783" t="s">
        <v>101</v>
      </c>
      <c r="AX2783" t="s">
        <v>81</v>
      </c>
      <c r="AY2783" t="s">
        <v>103</v>
      </c>
      <c r="AZ2783" t="s">
        <v>96</v>
      </c>
      <c r="BA2783" t="s">
        <v>76</v>
      </c>
      <c r="BB2783" t="s">
        <v>104</v>
      </c>
      <c r="BC2783">
        <v>1378</v>
      </c>
      <c r="BD2783" t="s">
        <v>85</v>
      </c>
      <c r="BE2783">
        <v>14</v>
      </c>
      <c r="BF2783" t="s">
        <v>86</v>
      </c>
      <c r="BG2783" t="s">
        <v>151</v>
      </c>
      <c r="BH2783">
        <v>365243</v>
      </c>
      <c r="BI2783">
        <v>-1808</v>
      </c>
      <c r="BJ2783">
        <v>-1418</v>
      </c>
      <c r="BK2783">
        <v>-1418</v>
      </c>
      <c r="BL2783">
        <v>-1414</v>
      </c>
      <c r="BM2783">
        <v>0</v>
      </c>
    </row>
    <row r="2784" spans="1:65" x14ac:dyDescent="0.3">
      <c r="A2784">
        <v>124032</v>
      </c>
      <c r="B2784">
        <v>0</v>
      </c>
      <c r="C2784" t="s">
        <v>65</v>
      </c>
      <c r="D2784" t="s">
        <v>66</v>
      </c>
      <c r="E2784" t="s">
        <v>67</v>
      </c>
      <c r="F2784" t="s">
        <v>68</v>
      </c>
      <c r="G2784">
        <v>0</v>
      </c>
      <c r="H2784">
        <v>225000</v>
      </c>
      <c r="I2784">
        <v>521568</v>
      </c>
      <c r="J2784" t="s">
        <v>69</v>
      </c>
      <c r="K2784" t="s">
        <v>90</v>
      </c>
      <c r="L2784" t="s">
        <v>91</v>
      </c>
      <c r="M2784" t="s">
        <v>72</v>
      </c>
      <c r="N2784">
        <v>2.0712999999999999E-2</v>
      </c>
      <c r="O2784">
        <v>12540</v>
      </c>
      <c r="P2784">
        <v>1897</v>
      </c>
      <c r="Q2784">
        <v>6485</v>
      </c>
      <c r="R2784">
        <v>4402</v>
      </c>
      <c r="S2784">
        <v>3</v>
      </c>
      <c r="T2784">
        <v>2</v>
      </c>
      <c r="U2784" t="s">
        <v>123</v>
      </c>
      <c r="V2784">
        <v>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t="s">
        <v>92</v>
      </c>
      <c r="AD2784">
        <v>1704736</v>
      </c>
      <c r="AE2784" t="s">
        <v>65</v>
      </c>
      <c r="AF2784">
        <v>32681.25</v>
      </c>
      <c r="AG2784">
        <v>225000</v>
      </c>
      <c r="AH2784">
        <v>275373</v>
      </c>
      <c r="AJ2784">
        <v>225000</v>
      </c>
      <c r="AK2784" t="s">
        <v>109</v>
      </c>
      <c r="AL2784">
        <v>8</v>
      </c>
      <c r="AM2784" t="s">
        <v>68</v>
      </c>
      <c r="AN2784">
        <v>1</v>
      </c>
      <c r="AR2784" t="s">
        <v>152</v>
      </c>
      <c r="AS2784" t="s">
        <v>114</v>
      </c>
      <c r="AT2784">
        <v>-871</v>
      </c>
      <c r="AU2784" t="s">
        <v>78</v>
      </c>
      <c r="AV2784" t="s">
        <v>165</v>
      </c>
      <c r="AW2784" t="s">
        <v>80</v>
      </c>
      <c r="AX2784" t="s">
        <v>81</v>
      </c>
      <c r="AY2784" t="s">
        <v>76</v>
      </c>
      <c r="AZ2784" t="s">
        <v>82</v>
      </c>
      <c r="BA2784" t="s">
        <v>83</v>
      </c>
      <c r="BB2784" t="s">
        <v>121</v>
      </c>
      <c r="BC2784">
        <v>-1</v>
      </c>
      <c r="BD2784" t="s">
        <v>76</v>
      </c>
      <c r="BE2784">
        <v>12</v>
      </c>
      <c r="BF2784" t="s">
        <v>86</v>
      </c>
      <c r="BG2784" t="s">
        <v>87</v>
      </c>
    </row>
    <row r="2785" spans="1:65" x14ac:dyDescent="0.3">
      <c r="A2785">
        <v>124049</v>
      </c>
      <c r="B2785">
        <v>0</v>
      </c>
      <c r="C2785" t="s">
        <v>65</v>
      </c>
      <c r="D2785" t="s">
        <v>88</v>
      </c>
      <c r="E2785" t="s">
        <v>67</v>
      </c>
      <c r="F2785" t="s">
        <v>68</v>
      </c>
      <c r="G2785">
        <v>2</v>
      </c>
      <c r="H2785">
        <v>360000</v>
      </c>
      <c r="I2785">
        <v>473760</v>
      </c>
      <c r="J2785" t="s">
        <v>69</v>
      </c>
      <c r="K2785" t="s">
        <v>90</v>
      </c>
      <c r="L2785" t="s">
        <v>91</v>
      </c>
      <c r="M2785" t="s">
        <v>127</v>
      </c>
      <c r="N2785">
        <v>3.5791999999999997E-2</v>
      </c>
      <c r="O2785">
        <v>13058</v>
      </c>
      <c r="P2785">
        <v>3571</v>
      </c>
      <c r="Q2785">
        <v>4977</v>
      </c>
      <c r="R2785">
        <v>1230</v>
      </c>
      <c r="S2785">
        <v>2</v>
      </c>
      <c r="T2785">
        <v>2</v>
      </c>
      <c r="U2785" t="s">
        <v>125</v>
      </c>
      <c r="V2785">
        <v>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130</v>
      </c>
      <c r="AD2785">
        <v>1705221</v>
      </c>
      <c r="AE2785" t="s">
        <v>93</v>
      </c>
      <c r="AF2785">
        <v>11015.235000000001</v>
      </c>
      <c r="AG2785">
        <v>89730</v>
      </c>
      <c r="AH2785">
        <v>80757</v>
      </c>
      <c r="AI2785">
        <v>8973</v>
      </c>
      <c r="AJ2785">
        <v>89730</v>
      </c>
      <c r="AK2785" t="s">
        <v>94</v>
      </c>
      <c r="AL2785">
        <v>11</v>
      </c>
      <c r="AM2785" t="s">
        <v>68</v>
      </c>
      <c r="AN2785">
        <v>1</v>
      </c>
      <c r="AO2785">
        <v>0.108909091</v>
      </c>
      <c r="AR2785" t="s">
        <v>79</v>
      </c>
      <c r="AS2785" t="s">
        <v>114</v>
      </c>
      <c r="AT2785">
        <v>-2012</v>
      </c>
      <c r="AU2785" t="s">
        <v>78</v>
      </c>
      <c r="AV2785" t="s">
        <v>165</v>
      </c>
      <c r="AX2785" t="s">
        <v>81</v>
      </c>
      <c r="AY2785" t="s">
        <v>124</v>
      </c>
      <c r="AZ2785" t="s">
        <v>96</v>
      </c>
      <c r="BA2785" t="s">
        <v>76</v>
      </c>
      <c r="BB2785" t="s">
        <v>104</v>
      </c>
      <c r="BC2785">
        <v>32</v>
      </c>
      <c r="BD2785" t="s">
        <v>105</v>
      </c>
      <c r="BE2785">
        <v>10</v>
      </c>
      <c r="BF2785" t="s">
        <v>86</v>
      </c>
      <c r="BG2785" t="s">
        <v>106</v>
      </c>
    </row>
    <row r="2786" spans="1:65" x14ac:dyDescent="0.3">
      <c r="A2786">
        <v>124059</v>
      </c>
      <c r="B2786">
        <v>0</v>
      </c>
      <c r="C2786" t="s">
        <v>65</v>
      </c>
      <c r="D2786" t="s">
        <v>88</v>
      </c>
      <c r="E2786" t="s">
        <v>67</v>
      </c>
      <c r="F2786" t="s">
        <v>67</v>
      </c>
      <c r="G2786">
        <v>0</v>
      </c>
      <c r="H2786">
        <v>135000</v>
      </c>
      <c r="I2786">
        <v>265306.5</v>
      </c>
      <c r="J2786" t="s">
        <v>113</v>
      </c>
      <c r="K2786" t="s">
        <v>70</v>
      </c>
      <c r="L2786" t="s">
        <v>140</v>
      </c>
      <c r="M2786" t="s">
        <v>169</v>
      </c>
      <c r="N2786">
        <v>1.1657000000000001E-2</v>
      </c>
      <c r="O2786">
        <v>23752</v>
      </c>
      <c r="P2786">
        <v>365243</v>
      </c>
      <c r="Q2786">
        <v>12677</v>
      </c>
      <c r="R2786">
        <v>4416</v>
      </c>
      <c r="S2786">
        <v>1</v>
      </c>
      <c r="T2786">
        <v>1</v>
      </c>
      <c r="U2786" t="s">
        <v>73</v>
      </c>
      <c r="V2786">
        <v>16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 t="s">
        <v>76</v>
      </c>
      <c r="AD2786">
        <v>2342271</v>
      </c>
      <c r="AE2786" t="s">
        <v>93</v>
      </c>
      <c r="AF2786">
        <v>2889.18</v>
      </c>
      <c r="AG2786">
        <v>14395.5</v>
      </c>
      <c r="AH2786">
        <v>14395.5</v>
      </c>
      <c r="AI2786">
        <v>0</v>
      </c>
      <c r="AJ2786">
        <v>14395.5</v>
      </c>
      <c r="AK2786" t="s">
        <v>109</v>
      </c>
      <c r="AL2786">
        <v>13</v>
      </c>
      <c r="AM2786" t="s">
        <v>68</v>
      </c>
      <c r="AN2786">
        <v>1</v>
      </c>
      <c r="AO2786">
        <v>0</v>
      </c>
      <c r="AR2786" t="s">
        <v>79</v>
      </c>
      <c r="AS2786" t="s">
        <v>77</v>
      </c>
      <c r="AT2786">
        <v>-2841</v>
      </c>
      <c r="AU2786" t="s">
        <v>78</v>
      </c>
      <c r="AV2786" t="s">
        <v>79</v>
      </c>
      <c r="AW2786" t="s">
        <v>80</v>
      </c>
      <c r="AX2786" t="s">
        <v>102</v>
      </c>
      <c r="AY2786" t="s">
        <v>124</v>
      </c>
      <c r="AZ2786" t="s">
        <v>96</v>
      </c>
      <c r="BA2786" t="s">
        <v>76</v>
      </c>
      <c r="BB2786" t="s">
        <v>104</v>
      </c>
      <c r="BC2786">
        <v>20</v>
      </c>
      <c r="BD2786" t="s">
        <v>105</v>
      </c>
      <c r="BE2786">
        <v>6</v>
      </c>
      <c r="BF2786" t="s">
        <v>86</v>
      </c>
      <c r="BG2786" t="s">
        <v>106</v>
      </c>
      <c r="BH2786">
        <v>365243</v>
      </c>
      <c r="BI2786">
        <v>-2809</v>
      </c>
      <c r="BJ2786">
        <v>-2659</v>
      </c>
      <c r="BK2786">
        <v>-2659</v>
      </c>
      <c r="BL2786">
        <v>-2650</v>
      </c>
      <c r="BM2786">
        <v>0</v>
      </c>
    </row>
    <row r="2787" spans="1:65" x14ac:dyDescent="0.3">
      <c r="A2787">
        <v>124060</v>
      </c>
      <c r="B2787">
        <v>1</v>
      </c>
      <c r="C2787" t="s">
        <v>65</v>
      </c>
      <c r="D2787" t="s">
        <v>66</v>
      </c>
      <c r="E2787" t="s">
        <v>68</v>
      </c>
      <c r="F2787" t="s">
        <v>68</v>
      </c>
      <c r="G2787">
        <v>1</v>
      </c>
      <c r="H2787">
        <v>225000</v>
      </c>
      <c r="I2787">
        <v>400500</v>
      </c>
      <c r="J2787" t="s">
        <v>69</v>
      </c>
      <c r="K2787" t="s">
        <v>70</v>
      </c>
      <c r="L2787" t="s">
        <v>71</v>
      </c>
      <c r="M2787" t="s">
        <v>72</v>
      </c>
      <c r="N2787">
        <v>6.3049999999999998E-3</v>
      </c>
      <c r="O2787">
        <v>11159</v>
      </c>
      <c r="P2787">
        <v>689</v>
      </c>
      <c r="Q2787">
        <v>4599</v>
      </c>
      <c r="R2787">
        <v>2136</v>
      </c>
      <c r="S2787">
        <v>3</v>
      </c>
      <c r="T2787">
        <v>3</v>
      </c>
      <c r="U2787" t="s">
        <v>109</v>
      </c>
      <c r="V2787">
        <v>7</v>
      </c>
      <c r="W2787">
        <v>0</v>
      </c>
      <c r="X2787">
        <v>0</v>
      </c>
      <c r="Y2787">
        <v>0</v>
      </c>
      <c r="Z2787">
        <v>1</v>
      </c>
      <c r="AA2787">
        <v>1</v>
      </c>
      <c r="AB2787">
        <v>0</v>
      </c>
      <c r="AC2787" t="s">
        <v>92</v>
      </c>
      <c r="AD2787">
        <v>1097886</v>
      </c>
      <c r="AE2787" t="s">
        <v>65</v>
      </c>
      <c r="AG2787">
        <v>0</v>
      </c>
      <c r="AH2787">
        <v>0</v>
      </c>
      <c r="AK2787" t="s">
        <v>109</v>
      </c>
      <c r="AL2787">
        <v>11</v>
      </c>
      <c r="AM2787" t="s">
        <v>68</v>
      </c>
      <c r="AN2787">
        <v>1</v>
      </c>
      <c r="AR2787" t="s">
        <v>76</v>
      </c>
      <c r="AS2787" t="s">
        <v>114</v>
      </c>
      <c r="AT2787">
        <v>-315</v>
      </c>
      <c r="AU2787" t="s">
        <v>76</v>
      </c>
      <c r="AV2787" t="s">
        <v>115</v>
      </c>
      <c r="AX2787" t="s">
        <v>81</v>
      </c>
      <c r="AY2787" t="s">
        <v>76</v>
      </c>
      <c r="AZ2787" t="s">
        <v>76</v>
      </c>
      <c r="BA2787" t="s">
        <v>76</v>
      </c>
      <c r="BB2787" t="s">
        <v>121</v>
      </c>
      <c r="BC2787">
        <v>-1</v>
      </c>
      <c r="BD2787" t="s">
        <v>76</v>
      </c>
      <c r="BF2787" t="s">
        <v>76</v>
      </c>
      <c r="BG2787" t="s">
        <v>82</v>
      </c>
    </row>
    <row r="2788" spans="1:65" x14ac:dyDescent="0.3">
      <c r="A2788">
        <v>124066</v>
      </c>
      <c r="B2788">
        <v>0</v>
      </c>
      <c r="C2788" t="s">
        <v>65</v>
      </c>
      <c r="D2788" t="s">
        <v>88</v>
      </c>
      <c r="E2788" t="s">
        <v>68</v>
      </c>
      <c r="F2788" t="s">
        <v>68</v>
      </c>
      <c r="G2788">
        <v>0</v>
      </c>
      <c r="H2788">
        <v>135000</v>
      </c>
      <c r="I2788">
        <v>263686.5</v>
      </c>
      <c r="J2788" t="s">
        <v>69</v>
      </c>
      <c r="K2788" t="s">
        <v>70</v>
      </c>
      <c r="L2788" t="s">
        <v>119</v>
      </c>
      <c r="M2788" t="s">
        <v>72</v>
      </c>
      <c r="N2788">
        <v>1.0555999999999999E-2</v>
      </c>
      <c r="O2788">
        <v>19867</v>
      </c>
      <c r="P2788">
        <v>1084</v>
      </c>
      <c r="Q2788">
        <v>1787</v>
      </c>
      <c r="R2788">
        <v>1007</v>
      </c>
      <c r="S2788">
        <v>3</v>
      </c>
      <c r="T2788">
        <v>3</v>
      </c>
      <c r="U2788" t="s">
        <v>109</v>
      </c>
      <c r="V2788">
        <v>12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1</v>
      </c>
      <c r="AC2788" t="s">
        <v>137</v>
      </c>
      <c r="AD2788">
        <v>2569902</v>
      </c>
      <c r="AE2788" t="s">
        <v>93</v>
      </c>
      <c r="AF2788">
        <v>12209.22</v>
      </c>
      <c r="AG2788">
        <v>130860</v>
      </c>
      <c r="AH2788">
        <v>130860</v>
      </c>
      <c r="AI2788">
        <v>0</v>
      </c>
      <c r="AJ2788">
        <v>130860</v>
      </c>
      <c r="AK2788" t="s">
        <v>125</v>
      </c>
      <c r="AL2788">
        <v>11</v>
      </c>
      <c r="AM2788" t="s">
        <v>68</v>
      </c>
      <c r="AN2788">
        <v>1</v>
      </c>
      <c r="AO2788">
        <v>0</v>
      </c>
      <c r="AR2788" t="s">
        <v>79</v>
      </c>
      <c r="AS2788" t="s">
        <v>77</v>
      </c>
      <c r="AT2788">
        <v>-1256</v>
      </c>
      <c r="AU2788" t="s">
        <v>78</v>
      </c>
      <c r="AV2788" t="s">
        <v>79</v>
      </c>
      <c r="AW2788" t="s">
        <v>101</v>
      </c>
      <c r="AX2788" t="s">
        <v>102</v>
      </c>
      <c r="AY2788" t="s">
        <v>157</v>
      </c>
      <c r="AZ2788" t="s">
        <v>96</v>
      </c>
      <c r="BA2788" t="s">
        <v>76</v>
      </c>
      <c r="BB2788" t="s">
        <v>138</v>
      </c>
      <c r="BC2788">
        <v>15</v>
      </c>
      <c r="BD2788" t="s">
        <v>157</v>
      </c>
      <c r="BE2788">
        <v>12</v>
      </c>
      <c r="BF2788" t="s">
        <v>112</v>
      </c>
      <c r="BG2788" t="s">
        <v>158</v>
      </c>
      <c r="BH2788">
        <v>365243</v>
      </c>
      <c r="BI2788">
        <v>-1224</v>
      </c>
      <c r="BJ2788">
        <v>-894</v>
      </c>
      <c r="BK2788">
        <v>-894</v>
      </c>
      <c r="BL2788">
        <v>-880</v>
      </c>
      <c r="BM2788">
        <v>0</v>
      </c>
    </row>
    <row r="2789" spans="1:65" x14ac:dyDescent="0.3">
      <c r="A2789">
        <v>124083</v>
      </c>
      <c r="B2789">
        <v>0</v>
      </c>
      <c r="C2789" t="s">
        <v>65</v>
      </c>
      <c r="D2789" t="s">
        <v>88</v>
      </c>
      <c r="E2789" t="s">
        <v>67</v>
      </c>
      <c r="F2789" t="s">
        <v>68</v>
      </c>
      <c r="G2789">
        <v>1</v>
      </c>
      <c r="H2789">
        <v>225000</v>
      </c>
      <c r="I2789">
        <v>544491</v>
      </c>
      <c r="J2789" t="s">
        <v>69</v>
      </c>
      <c r="K2789" t="s">
        <v>70</v>
      </c>
      <c r="L2789" t="s">
        <v>91</v>
      </c>
      <c r="M2789" t="s">
        <v>72</v>
      </c>
      <c r="N2789">
        <v>1.8634000000000001E-2</v>
      </c>
      <c r="O2789">
        <v>16115</v>
      </c>
      <c r="P2789">
        <v>5309</v>
      </c>
      <c r="Q2789">
        <v>3418</v>
      </c>
      <c r="R2789">
        <v>4672</v>
      </c>
      <c r="S2789">
        <v>2</v>
      </c>
      <c r="T2789">
        <v>2</v>
      </c>
      <c r="U2789" t="s">
        <v>75</v>
      </c>
      <c r="V2789">
        <v>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t="s">
        <v>143</v>
      </c>
      <c r="AD2789">
        <v>1875989</v>
      </c>
      <c r="AE2789" t="s">
        <v>65</v>
      </c>
      <c r="AF2789">
        <v>19172.654999999999</v>
      </c>
      <c r="AG2789">
        <v>180000</v>
      </c>
      <c r="AH2789">
        <v>191880</v>
      </c>
      <c r="AJ2789">
        <v>180000</v>
      </c>
      <c r="AK2789" t="s">
        <v>109</v>
      </c>
      <c r="AL2789">
        <v>8</v>
      </c>
      <c r="AM2789" t="s">
        <v>68</v>
      </c>
      <c r="AN2789">
        <v>1</v>
      </c>
      <c r="AR2789" t="s">
        <v>76</v>
      </c>
      <c r="AS2789" t="s">
        <v>114</v>
      </c>
      <c r="AT2789">
        <v>-527</v>
      </c>
      <c r="AU2789" t="s">
        <v>78</v>
      </c>
      <c r="AV2789" t="s">
        <v>115</v>
      </c>
      <c r="AX2789" t="s">
        <v>81</v>
      </c>
      <c r="AY2789" t="s">
        <v>76</v>
      </c>
      <c r="AZ2789" t="s">
        <v>82</v>
      </c>
      <c r="BA2789" t="s">
        <v>116</v>
      </c>
      <c r="BB2789" t="s">
        <v>104</v>
      </c>
      <c r="BC2789">
        <v>51</v>
      </c>
      <c r="BD2789" t="s">
        <v>105</v>
      </c>
      <c r="BE2789">
        <v>12</v>
      </c>
      <c r="BF2789" t="s">
        <v>147</v>
      </c>
      <c r="BG2789" t="s">
        <v>154</v>
      </c>
    </row>
    <row r="2790" spans="1:65" x14ac:dyDescent="0.3">
      <c r="A2790">
        <v>124094</v>
      </c>
      <c r="B2790">
        <v>0</v>
      </c>
      <c r="C2790" t="s">
        <v>65</v>
      </c>
      <c r="D2790" t="s">
        <v>88</v>
      </c>
      <c r="E2790" t="s">
        <v>68</v>
      </c>
      <c r="F2790" t="s">
        <v>68</v>
      </c>
      <c r="G2790">
        <v>2</v>
      </c>
      <c r="H2790">
        <v>180000</v>
      </c>
      <c r="I2790">
        <v>900000</v>
      </c>
      <c r="J2790" t="s">
        <v>89</v>
      </c>
      <c r="K2790" t="s">
        <v>90</v>
      </c>
      <c r="L2790" t="s">
        <v>119</v>
      </c>
      <c r="M2790" t="s">
        <v>72</v>
      </c>
      <c r="N2790">
        <v>7.2508000000000003E-2</v>
      </c>
      <c r="O2790">
        <v>12844</v>
      </c>
      <c r="P2790">
        <v>507</v>
      </c>
      <c r="Q2790">
        <v>6784</v>
      </c>
      <c r="R2790">
        <v>2774</v>
      </c>
      <c r="S2790">
        <v>1</v>
      </c>
      <c r="T2790">
        <v>1</v>
      </c>
      <c r="U2790" t="s">
        <v>109</v>
      </c>
      <c r="V2790">
        <v>18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141</v>
      </c>
      <c r="AD2790">
        <v>1932458</v>
      </c>
      <c r="AE2790" t="s">
        <v>99</v>
      </c>
      <c r="AF2790">
        <v>9000</v>
      </c>
      <c r="AG2790">
        <v>0</v>
      </c>
      <c r="AH2790">
        <v>180000</v>
      </c>
      <c r="AK2790" t="s">
        <v>73</v>
      </c>
      <c r="AL2790">
        <v>19</v>
      </c>
      <c r="AM2790" t="s">
        <v>68</v>
      </c>
      <c r="AN2790">
        <v>1</v>
      </c>
      <c r="AR2790" t="s">
        <v>79</v>
      </c>
      <c r="AS2790" t="s">
        <v>77</v>
      </c>
      <c r="AT2790">
        <v>-2829</v>
      </c>
      <c r="AU2790" t="s">
        <v>76</v>
      </c>
      <c r="AV2790" t="s">
        <v>79</v>
      </c>
      <c r="AX2790" t="s">
        <v>81</v>
      </c>
      <c r="AY2790" t="s">
        <v>76</v>
      </c>
      <c r="AZ2790" t="s">
        <v>131</v>
      </c>
      <c r="BA2790" t="s">
        <v>116</v>
      </c>
      <c r="BB2790" t="s">
        <v>104</v>
      </c>
      <c r="BC2790">
        <v>2456</v>
      </c>
      <c r="BD2790" t="s">
        <v>85</v>
      </c>
      <c r="BE2790">
        <v>0</v>
      </c>
      <c r="BF2790" t="s">
        <v>76</v>
      </c>
      <c r="BG2790" t="s">
        <v>132</v>
      </c>
      <c r="BH2790">
        <v>-2826</v>
      </c>
      <c r="BI2790">
        <v>-2792</v>
      </c>
      <c r="BJ2790">
        <v>365243</v>
      </c>
      <c r="BK2790">
        <v>-2152</v>
      </c>
      <c r="BL2790">
        <v>365243</v>
      </c>
      <c r="BM2790">
        <v>0</v>
      </c>
    </row>
    <row r="2791" spans="1:65" x14ac:dyDescent="0.3">
      <c r="A2791">
        <v>124107</v>
      </c>
      <c r="B2791">
        <v>0</v>
      </c>
      <c r="C2791" t="s">
        <v>65</v>
      </c>
      <c r="D2791" t="s">
        <v>88</v>
      </c>
      <c r="E2791" t="s">
        <v>68</v>
      </c>
      <c r="F2791" t="s">
        <v>68</v>
      </c>
      <c r="G2791">
        <v>0</v>
      </c>
      <c r="H2791">
        <v>72000</v>
      </c>
      <c r="I2791">
        <v>382500</v>
      </c>
      <c r="J2791" t="s">
        <v>69</v>
      </c>
      <c r="K2791" t="s">
        <v>70</v>
      </c>
      <c r="L2791" t="s">
        <v>91</v>
      </c>
      <c r="M2791" t="s">
        <v>72</v>
      </c>
      <c r="N2791">
        <v>1.5221E-2</v>
      </c>
      <c r="O2791">
        <v>11404</v>
      </c>
      <c r="P2791">
        <v>566</v>
      </c>
      <c r="Q2791">
        <v>3679</v>
      </c>
      <c r="R2791">
        <v>3826</v>
      </c>
      <c r="S2791">
        <v>2</v>
      </c>
      <c r="T2791">
        <v>2</v>
      </c>
      <c r="U2791" t="s">
        <v>75</v>
      </c>
      <c r="V2791">
        <v>14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 t="s">
        <v>168</v>
      </c>
      <c r="AD2791">
        <v>2316151</v>
      </c>
      <c r="AE2791" t="s">
        <v>99</v>
      </c>
      <c r="AF2791">
        <v>9000</v>
      </c>
      <c r="AG2791">
        <v>0</v>
      </c>
      <c r="AH2791">
        <v>180000</v>
      </c>
      <c r="AK2791" t="s">
        <v>94</v>
      </c>
      <c r="AL2791">
        <v>14</v>
      </c>
      <c r="AM2791" t="s">
        <v>68</v>
      </c>
      <c r="AN2791">
        <v>1</v>
      </c>
      <c r="AR2791" t="s">
        <v>79</v>
      </c>
      <c r="AS2791" t="s">
        <v>77</v>
      </c>
      <c r="AT2791">
        <v>-2402</v>
      </c>
      <c r="AU2791" t="s">
        <v>76</v>
      </c>
      <c r="AV2791" t="s">
        <v>79</v>
      </c>
      <c r="AX2791" t="s">
        <v>81</v>
      </c>
      <c r="AY2791" t="s">
        <v>76</v>
      </c>
      <c r="AZ2791" t="s">
        <v>131</v>
      </c>
      <c r="BA2791" t="s">
        <v>116</v>
      </c>
      <c r="BB2791" t="s">
        <v>121</v>
      </c>
      <c r="BC2791">
        <v>-1</v>
      </c>
      <c r="BD2791" t="s">
        <v>76</v>
      </c>
      <c r="BE2791">
        <v>0</v>
      </c>
      <c r="BF2791" t="s">
        <v>76</v>
      </c>
      <c r="BG2791" t="s">
        <v>160</v>
      </c>
      <c r="BH2791">
        <v>-2397</v>
      </c>
      <c r="BI2791">
        <v>-2362</v>
      </c>
      <c r="BJ2791">
        <v>365243</v>
      </c>
      <c r="BK2791">
        <v>-870</v>
      </c>
      <c r="BL2791">
        <v>365243</v>
      </c>
      <c r="BM2791">
        <v>0</v>
      </c>
    </row>
    <row r="2792" spans="1:65" x14ac:dyDescent="0.3">
      <c r="A2792">
        <v>124112</v>
      </c>
      <c r="B2792">
        <v>0</v>
      </c>
      <c r="C2792" t="s">
        <v>65</v>
      </c>
      <c r="D2792" t="s">
        <v>88</v>
      </c>
      <c r="E2792" t="s">
        <v>67</v>
      </c>
      <c r="F2792" t="s">
        <v>67</v>
      </c>
      <c r="G2792">
        <v>0</v>
      </c>
      <c r="H2792">
        <v>135000</v>
      </c>
      <c r="I2792">
        <v>536917.5</v>
      </c>
      <c r="J2792" t="s">
        <v>113</v>
      </c>
      <c r="K2792" t="s">
        <v>70</v>
      </c>
      <c r="L2792" t="s">
        <v>91</v>
      </c>
      <c r="M2792" t="s">
        <v>72</v>
      </c>
      <c r="N2792">
        <v>4.6219999999999997E-2</v>
      </c>
      <c r="O2792">
        <v>21363</v>
      </c>
      <c r="P2792">
        <v>365243</v>
      </c>
      <c r="Q2792">
        <v>10155</v>
      </c>
      <c r="R2792">
        <v>4631</v>
      </c>
      <c r="S2792">
        <v>1</v>
      </c>
      <c r="T2792">
        <v>1</v>
      </c>
      <c r="U2792" t="s">
        <v>125</v>
      </c>
      <c r="V2792">
        <v>10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 t="s">
        <v>76</v>
      </c>
      <c r="AD2792">
        <v>1547120</v>
      </c>
      <c r="AE2792" t="s">
        <v>65</v>
      </c>
      <c r="AG2792">
        <v>0</v>
      </c>
      <c r="AH2792">
        <v>0</v>
      </c>
      <c r="AK2792" t="s">
        <v>120</v>
      </c>
      <c r="AL2792">
        <v>14</v>
      </c>
      <c r="AM2792" t="s">
        <v>68</v>
      </c>
      <c r="AN2792">
        <v>1</v>
      </c>
      <c r="AR2792" t="s">
        <v>76</v>
      </c>
      <c r="AS2792" t="s">
        <v>114</v>
      </c>
      <c r="AT2792">
        <v>-440</v>
      </c>
      <c r="AU2792" t="s">
        <v>76</v>
      </c>
      <c r="AV2792" t="s">
        <v>115</v>
      </c>
      <c r="AX2792" t="s">
        <v>81</v>
      </c>
      <c r="AY2792" t="s">
        <v>76</v>
      </c>
      <c r="AZ2792" t="s">
        <v>76</v>
      </c>
      <c r="BA2792" t="s">
        <v>76</v>
      </c>
      <c r="BB2792" t="s">
        <v>121</v>
      </c>
      <c r="BC2792">
        <v>-1</v>
      </c>
      <c r="BD2792" t="s">
        <v>76</v>
      </c>
      <c r="BF2792" t="s">
        <v>76</v>
      </c>
      <c r="BG2792" t="s">
        <v>82</v>
      </c>
    </row>
    <row r="2793" spans="1:65" x14ac:dyDescent="0.3">
      <c r="A2793">
        <v>124112</v>
      </c>
      <c r="B2793">
        <v>0</v>
      </c>
      <c r="C2793" t="s">
        <v>65</v>
      </c>
      <c r="D2793" t="s">
        <v>88</v>
      </c>
      <c r="E2793" t="s">
        <v>67</v>
      </c>
      <c r="F2793" t="s">
        <v>67</v>
      </c>
      <c r="G2793">
        <v>0</v>
      </c>
      <c r="H2793">
        <v>135000</v>
      </c>
      <c r="I2793">
        <v>536917.5</v>
      </c>
      <c r="J2793" t="s">
        <v>113</v>
      </c>
      <c r="K2793" t="s">
        <v>70</v>
      </c>
      <c r="L2793" t="s">
        <v>91</v>
      </c>
      <c r="M2793" t="s">
        <v>72</v>
      </c>
      <c r="N2793">
        <v>4.6219999999999997E-2</v>
      </c>
      <c r="O2793">
        <v>21363</v>
      </c>
      <c r="P2793">
        <v>365243</v>
      </c>
      <c r="Q2793">
        <v>10155</v>
      </c>
      <c r="R2793">
        <v>4631</v>
      </c>
      <c r="S2793">
        <v>1</v>
      </c>
      <c r="T2793">
        <v>1</v>
      </c>
      <c r="U2793" t="s">
        <v>125</v>
      </c>
      <c r="V2793">
        <v>10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76</v>
      </c>
      <c r="AD2793">
        <v>1516665</v>
      </c>
      <c r="AE2793" t="s">
        <v>65</v>
      </c>
      <c r="AF2793">
        <v>8806.4549999999999</v>
      </c>
      <c r="AG2793">
        <v>45000</v>
      </c>
      <c r="AH2793">
        <v>46485</v>
      </c>
      <c r="AJ2793">
        <v>45000</v>
      </c>
      <c r="AK2793" t="s">
        <v>125</v>
      </c>
      <c r="AL2793">
        <v>13</v>
      </c>
      <c r="AM2793" t="s">
        <v>68</v>
      </c>
      <c r="AN2793">
        <v>1</v>
      </c>
      <c r="AR2793" t="s">
        <v>76</v>
      </c>
      <c r="AS2793" t="s">
        <v>77</v>
      </c>
      <c r="AT2793">
        <v>-889</v>
      </c>
      <c r="AU2793" t="s">
        <v>78</v>
      </c>
      <c r="AV2793" t="s">
        <v>79</v>
      </c>
      <c r="AW2793" t="s">
        <v>80</v>
      </c>
      <c r="AX2793" t="s">
        <v>81</v>
      </c>
      <c r="AY2793" t="s">
        <v>76</v>
      </c>
      <c r="AZ2793" t="s">
        <v>82</v>
      </c>
      <c r="BA2793" t="s">
        <v>116</v>
      </c>
      <c r="BB2793" t="s">
        <v>121</v>
      </c>
      <c r="BC2793">
        <v>-1</v>
      </c>
      <c r="BD2793" t="s">
        <v>76</v>
      </c>
      <c r="BE2793">
        <v>6</v>
      </c>
      <c r="BF2793" t="s">
        <v>147</v>
      </c>
      <c r="BG2793" t="s">
        <v>154</v>
      </c>
      <c r="BH2793">
        <v>365243</v>
      </c>
      <c r="BI2793">
        <v>-859</v>
      </c>
      <c r="BJ2793">
        <v>-709</v>
      </c>
      <c r="BK2793">
        <v>-709</v>
      </c>
      <c r="BL2793">
        <v>-702</v>
      </c>
      <c r="BM2793">
        <v>1</v>
      </c>
    </row>
    <row r="2794" spans="1:65" x14ac:dyDescent="0.3">
      <c r="A2794">
        <v>124114</v>
      </c>
      <c r="B2794">
        <v>0</v>
      </c>
      <c r="C2794" t="s">
        <v>65</v>
      </c>
      <c r="D2794" t="s">
        <v>88</v>
      </c>
      <c r="E2794" t="s">
        <v>68</v>
      </c>
      <c r="F2794" t="s">
        <v>68</v>
      </c>
      <c r="G2794">
        <v>1</v>
      </c>
      <c r="H2794">
        <v>180000</v>
      </c>
      <c r="I2794">
        <v>514777.5</v>
      </c>
      <c r="J2794" t="s">
        <v>69</v>
      </c>
      <c r="K2794" t="s">
        <v>90</v>
      </c>
      <c r="L2794" t="s">
        <v>91</v>
      </c>
      <c r="M2794" t="s">
        <v>72</v>
      </c>
      <c r="N2794">
        <v>2.0712999999999999E-2</v>
      </c>
      <c r="O2794">
        <v>13010</v>
      </c>
      <c r="P2794">
        <v>914</v>
      </c>
      <c r="Q2794">
        <v>5657</v>
      </c>
      <c r="R2794">
        <v>3484</v>
      </c>
      <c r="S2794">
        <v>3</v>
      </c>
      <c r="T2794">
        <v>2</v>
      </c>
      <c r="U2794" t="s">
        <v>120</v>
      </c>
      <c r="V2794">
        <v>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t="s">
        <v>92</v>
      </c>
      <c r="AD2794">
        <v>1294227</v>
      </c>
      <c r="AE2794" t="s">
        <v>93</v>
      </c>
      <c r="AF2794">
        <v>5542.47</v>
      </c>
      <c r="AG2794">
        <v>40585.5</v>
      </c>
      <c r="AH2794">
        <v>44163</v>
      </c>
      <c r="AI2794">
        <v>4500</v>
      </c>
      <c r="AJ2794">
        <v>40585.5</v>
      </c>
      <c r="AK2794" t="s">
        <v>75</v>
      </c>
      <c r="AL2794">
        <v>13</v>
      </c>
      <c r="AM2794" t="s">
        <v>68</v>
      </c>
      <c r="AN2794">
        <v>1</v>
      </c>
      <c r="AO2794">
        <v>0.100711199</v>
      </c>
      <c r="AR2794" t="s">
        <v>79</v>
      </c>
      <c r="AS2794" t="s">
        <v>77</v>
      </c>
      <c r="AT2794">
        <v>-1858</v>
      </c>
      <c r="AU2794" t="s">
        <v>78</v>
      </c>
      <c r="AV2794" t="s">
        <v>79</v>
      </c>
      <c r="AW2794" t="s">
        <v>101</v>
      </c>
      <c r="AX2794" t="s">
        <v>81</v>
      </c>
      <c r="AY2794" t="s">
        <v>136</v>
      </c>
      <c r="AZ2794" t="s">
        <v>96</v>
      </c>
      <c r="BA2794" t="s">
        <v>76</v>
      </c>
      <c r="BB2794" t="s">
        <v>104</v>
      </c>
      <c r="BC2794">
        <v>2600</v>
      </c>
      <c r="BD2794" t="s">
        <v>85</v>
      </c>
      <c r="BE2794">
        <v>10</v>
      </c>
      <c r="BF2794" t="s">
        <v>86</v>
      </c>
      <c r="BG2794" t="s">
        <v>151</v>
      </c>
      <c r="BH2794">
        <v>365243</v>
      </c>
      <c r="BI2794">
        <v>-1827</v>
      </c>
      <c r="BJ2794">
        <v>-1557</v>
      </c>
      <c r="BK2794">
        <v>-1557</v>
      </c>
      <c r="BL2794">
        <v>-1550</v>
      </c>
      <c r="BM2794">
        <v>0</v>
      </c>
    </row>
    <row r="2795" spans="1:65" x14ac:dyDescent="0.3">
      <c r="A2795">
        <v>124159</v>
      </c>
      <c r="B2795">
        <v>0</v>
      </c>
      <c r="C2795" t="s">
        <v>65</v>
      </c>
      <c r="D2795" t="s">
        <v>88</v>
      </c>
      <c r="E2795" t="s">
        <v>68</v>
      </c>
      <c r="F2795" t="s">
        <v>68</v>
      </c>
      <c r="G2795">
        <v>0</v>
      </c>
      <c r="H2795">
        <v>202500</v>
      </c>
      <c r="I2795">
        <v>1499638.5</v>
      </c>
      <c r="J2795" t="s">
        <v>113</v>
      </c>
      <c r="K2795" t="s">
        <v>70</v>
      </c>
      <c r="L2795" t="s">
        <v>71</v>
      </c>
      <c r="M2795" t="s">
        <v>72</v>
      </c>
      <c r="N2795">
        <v>1.8029E-2</v>
      </c>
      <c r="O2795">
        <v>19224</v>
      </c>
      <c r="P2795">
        <v>365243</v>
      </c>
      <c r="Q2795">
        <v>4930</v>
      </c>
      <c r="R2795">
        <v>2758</v>
      </c>
      <c r="S2795">
        <v>3</v>
      </c>
      <c r="T2795">
        <v>3</v>
      </c>
      <c r="U2795" t="s">
        <v>120</v>
      </c>
      <c r="V2795">
        <v>7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76</v>
      </c>
      <c r="AD2795">
        <v>2373973</v>
      </c>
      <c r="AE2795" t="s">
        <v>93</v>
      </c>
      <c r="AF2795">
        <v>6913.5749999999998</v>
      </c>
      <c r="AG2795">
        <v>58495.5</v>
      </c>
      <c r="AH2795">
        <v>61074</v>
      </c>
      <c r="AI2795">
        <v>2925</v>
      </c>
      <c r="AJ2795">
        <v>58495.5</v>
      </c>
      <c r="AK2795" t="s">
        <v>109</v>
      </c>
      <c r="AL2795">
        <v>11</v>
      </c>
      <c r="AM2795" t="s">
        <v>68</v>
      </c>
      <c r="AN2795">
        <v>1</v>
      </c>
      <c r="AO2795">
        <v>4.9775635999999998E-2</v>
      </c>
      <c r="AR2795" t="s">
        <v>79</v>
      </c>
      <c r="AS2795" t="s">
        <v>77</v>
      </c>
      <c r="AT2795">
        <v>-1979</v>
      </c>
      <c r="AU2795" t="s">
        <v>78</v>
      </c>
      <c r="AV2795" t="s">
        <v>79</v>
      </c>
      <c r="AW2795" t="s">
        <v>80</v>
      </c>
      <c r="AX2795" t="s">
        <v>102</v>
      </c>
      <c r="AY2795" t="s">
        <v>103</v>
      </c>
      <c r="AZ2795" t="s">
        <v>96</v>
      </c>
      <c r="BA2795" t="s">
        <v>76</v>
      </c>
      <c r="BB2795" t="s">
        <v>104</v>
      </c>
      <c r="BC2795">
        <v>1488</v>
      </c>
      <c r="BD2795" t="s">
        <v>85</v>
      </c>
      <c r="BE2795">
        <v>12</v>
      </c>
      <c r="BF2795" t="s">
        <v>86</v>
      </c>
      <c r="BG2795" t="s">
        <v>151</v>
      </c>
      <c r="BH2795">
        <v>365243</v>
      </c>
      <c r="BI2795">
        <v>-1948</v>
      </c>
      <c r="BJ2795">
        <v>-1618</v>
      </c>
      <c r="BK2795">
        <v>-1618</v>
      </c>
      <c r="BL2795">
        <v>-1613</v>
      </c>
      <c r="BM2795">
        <v>0</v>
      </c>
    </row>
    <row r="2796" spans="1:65" x14ac:dyDescent="0.3">
      <c r="A2796">
        <v>124165</v>
      </c>
      <c r="B2796">
        <v>0</v>
      </c>
      <c r="C2796" t="s">
        <v>65</v>
      </c>
      <c r="D2796" t="s">
        <v>66</v>
      </c>
      <c r="E2796" t="s">
        <v>67</v>
      </c>
      <c r="F2796" t="s">
        <v>68</v>
      </c>
      <c r="G2796">
        <v>0</v>
      </c>
      <c r="H2796">
        <v>270000</v>
      </c>
      <c r="I2796">
        <v>1611351</v>
      </c>
      <c r="J2796" t="s">
        <v>113</v>
      </c>
      <c r="K2796" t="s">
        <v>90</v>
      </c>
      <c r="L2796" t="s">
        <v>91</v>
      </c>
      <c r="M2796" t="s">
        <v>72</v>
      </c>
      <c r="N2796">
        <v>7.2508000000000003E-2</v>
      </c>
      <c r="O2796">
        <v>20244</v>
      </c>
      <c r="P2796">
        <v>365243</v>
      </c>
      <c r="Q2796">
        <v>10594</v>
      </c>
      <c r="R2796">
        <v>3626</v>
      </c>
      <c r="S2796">
        <v>1</v>
      </c>
      <c r="T2796">
        <v>1</v>
      </c>
      <c r="U2796" t="s">
        <v>123</v>
      </c>
      <c r="V2796">
        <v>12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76</v>
      </c>
      <c r="AD2796">
        <v>1088426</v>
      </c>
      <c r="AE2796" t="s">
        <v>65</v>
      </c>
      <c r="AF2796">
        <v>35948.294999999998</v>
      </c>
      <c r="AG2796">
        <v>675000</v>
      </c>
      <c r="AH2796">
        <v>744498</v>
      </c>
      <c r="AJ2796">
        <v>675000</v>
      </c>
      <c r="AK2796" t="s">
        <v>123</v>
      </c>
      <c r="AL2796">
        <v>12</v>
      </c>
      <c r="AM2796" t="s">
        <v>68</v>
      </c>
      <c r="AN2796">
        <v>1</v>
      </c>
      <c r="AR2796" t="s">
        <v>218</v>
      </c>
      <c r="AS2796" t="s">
        <v>77</v>
      </c>
      <c r="AT2796">
        <v>-763</v>
      </c>
      <c r="AU2796" t="s">
        <v>78</v>
      </c>
      <c r="AV2796" t="s">
        <v>79</v>
      </c>
      <c r="AX2796" t="s">
        <v>81</v>
      </c>
      <c r="AY2796" t="s">
        <v>76</v>
      </c>
      <c r="AZ2796" t="s">
        <v>82</v>
      </c>
      <c r="BA2796" t="s">
        <v>83</v>
      </c>
      <c r="BB2796" t="s">
        <v>121</v>
      </c>
      <c r="BC2796">
        <v>-1</v>
      </c>
      <c r="BD2796" t="s">
        <v>76</v>
      </c>
      <c r="BE2796">
        <v>36</v>
      </c>
      <c r="BF2796" t="s">
        <v>147</v>
      </c>
      <c r="BG2796" t="s">
        <v>196</v>
      </c>
      <c r="BH2796">
        <v>365243</v>
      </c>
      <c r="BI2796">
        <v>-733</v>
      </c>
      <c r="BJ2796">
        <v>317</v>
      </c>
      <c r="BK2796">
        <v>365243</v>
      </c>
      <c r="BL2796">
        <v>365243</v>
      </c>
      <c r="BM2796">
        <v>1</v>
      </c>
    </row>
    <row r="2797" spans="1:65" x14ac:dyDescent="0.3">
      <c r="A2797">
        <v>124166</v>
      </c>
      <c r="B2797">
        <v>0</v>
      </c>
      <c r="C2797" t="s">
        <v>65</v>
      </c>
      <c r="D2797" t="s">
        <v>66</v>
      </c>
      <c r="E2797" t="s">
        <v>68</v>
      </c>
      <c r="F2797" t="s">
        <v>68</v>
      </c>
      <c r="G2797">
        <v>1</v>
      </c>
      <c r="H2797">
        <v>225000</v>
      </c>
      <c r="I2797">
        <v>539100</v>
      </c>
      <c r="J2797" t="s">
        <v>69</v>
      </c>
      <c r="K2797" t="s">
        <v>90</v>
      </c>
      <c r="L2797" t="s">
        <v>91</v>
      </c>
      <c r="M2797" t="s">
        <v>72</v>
      </c>
      <c r="N2797">
        <v>2.0246E-2</v>
      </c>
      <c r="O2797">
        <v>13894</v>
      </c>
      <c r="P2797">
        <v>2206</v>
      </c>
      <c r="Q2797">
        <v>3245</v>
      </c>
      <c r="R2797">
        <v>4725</v>
      </c>
      <c r="S2797">
        <v>3</v>
      </c>
      <c r="T2797">
        <v>3</v>
      </c>
      <c r="U2797" t="s">
        <v>123</v>
      </c>
      <c r="V2797">
        <v>10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t="s">
        <v>159</v>
      </c>
      <c r="AD2797">
        <v>1718236</v>
      </c>
      <c r="AE2797" t="s">
        <v>93</v>
      </c>
      <c r="AF2797">
        <v>5570.7749999999996</v>
      </c>
      <c r="AG2797">
        <v>48555</v>
      </c>
      <c r="AH2797">
        <v>48024</v>
      </c>
      <c r="AI2797">
        <v>4855.5</v>
      </c>
      <c r="AJ2797">
        <v>48555</v>
      </c>
      <c r="AK2797" t="s">
        <v>123</v>
      </c>
      <c r="AL2797">
        <v>6</v>
      </c>
      <c r="AM2797" t="s">
        <v>68</v>
      </c>
      <c r="AN2797">
        <v>1</v>
      </c>
      <c r="AO2797">
        <v>0.10000247600000001</v>
      </c>
      <c r="AR2797" t="s">
        <v>79</v>
      </c>
      <c r="AS2797" t="s">
        <v>77</v>
      </c>
      <c r="AT2797">
        <v>-2352</v>
      </c>
      <c r="AU2797" t="s">
        <v>78</v>
      </c>
      <c r="AV2797" t="s">
        <v>79</v>
      </c>
      <c r="AW2797" t="s">
        <v>80</v>
      </c>
      <c r="AX2797" t="s">
        <v>81</v>
      </c>
      <c r="AY2797" t="s">
        <v>124</v>
      </c>
      <c r="AZ2797" t="s">
        <v>96</v>
      </c>
      <c r="BA2797" t="s">
        <v>76</v>
      </c>
      <c r="BB2797" t="s">
        <v>104</v>
      </c>
      <c r="BC2797">
        <v>40</v>
      </c>
      <c r="BD2797" t="s">
        <v>105</v>
      </c>
      <c r="BE2797">
        <v>12</v>
      </c>
      <c r="BF2797" t="s">
        <v>86</v>
      </c>
      <c r="BG2797" t="s">
        <v>106</v>
      </c>
      <c r="BH2797">
        <v>365243</v>
      </c>
      <c r="BI2797">
        <v>-2321</v>
      </c>
      <c r="BJ2797">
        <v>-1991</v>
      </c>
      <c r="BK2797">
        <v>-2201</v>
      </c>
      <c r="BL2797">
        <v>-2199</v>
      </c>
      <c r="BM2797">
        <v>0</v>
      </c>
    </row>
    <row r="2798" spans="1:65" x14ac:dyDescent="0.3">
      <c r="A2798">
        <v>124170</v>
      </c>
      <c r="B2798">
        <v>0</v>
      </c>
      <c r="C2798" t="s">
        <v>65</v>
      </c>
      <c r="D2798" t="s">
        <v>66</v>
      </c>
      <c r="E2798" t="s">
        <v>68</v>
      </c>
      <c r="F2798" t="s">
        <v>68</v>
      </c>
      <c r="G2798">
        <v>0</v>
      </c>
      <c r="H2798">
        <v>315000</v>
      </c>
      <c r="I2798">
        <v>225000</v>
      </c>
      <c r="J2798" t="s">
        <v>69</v>
      </c>
      <c r="K2798" t="s">
        <v>90</v>
      </c>
      <c r="L2798" t="s">
        <v>91</v>
      </c>
      <c r="M2798" t="s">
        <v>212</v>
      </c>
      <c r="N2798">
        <v>9.5490000000000002E-3</v>
      </c>
      <c r="O2798">
        <v>20884</v>
      </c>
      <c r="P2798">
        <v>3245</v>
      </c>
      <c r="Q2798">
        <v>8716</v>
      </c>
      <c r="R2798">
        <v>3001</v>
      </c>
      <c r="S2798">
        <v>2</v>
      </c>
      <c r="T2798">
        <v>2</v>
      </c>
      <c r="U2798" t="s">
        <v>120</v>
      </c>
      <c r="V2798">
        <v>11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92</v>
      </c>
      <c r="AD2798">
        <v>1168943</v>
      </c>
      <c r="AE2798" t="s">
        <v>93</v>
      </c>
      <c r="AF2798">
        <v>13976.73</v>
      </c>
      <c r="AG2798">
        <v>88789.5</v>
      </c>
      <c r="AH2798">
        <v>74542.5</v>
      </c>
      <c r="AI2798">
        <v>17761.5</v>
      </c>
      <c r="AJ2798">
        <v>88789.5</v>
      </c>
      <c r="AK2798" t="s">
        <v>75</v>
      </c>
      <c r="AL2798">
        <v>12</v>
      </c>
      <c r="AM2798" t="s">
        <v>68</v>
      </c>
      <c r="AN2798">
        <v>1</v>
      </c>
      <c r="AO2798">
        <v>0.209567171</v>
      </c>
      <c r="AR2798" t="s">
        <v>79</v>
      </c>
      <c r="AS2798" t="s">
        <v>77</v>
      </c>
      <c r="AT2798">
        <v>-2628</v>
      </c>
      <c r="AU2798" t="s">
        <v>78</v>
      </c>
      <c r="AV2798" t="s">
        <v>79</v>
      </c>
      <c r="AW2798" t="s">
        <v>80</v>
      </c>
      <c r="AX2798" t="s">
        <v>102</v>
      </c>
      <c r="AY2798" t="s">
        <v>95</v>
      </c>
      <c r="AZ2798" t="s">
        <v>96</v>
      </c>
      <c r="BA2798" t="s">
        <v>76</v>
      </c>
      <c r="BB2798" t="s">
        <v>104</v>
      </c>
      <c r="BC2798">
        <v>134</v>
      </c>
      <c r="BD2798" t="s">
        <v>85</v>
      </c>
      <c r="BE2798">
        <v>6</v>
      </c>
      <c r="BF2798" t="s">
        <v>147</v>
      </c>
      <c r="BG2798" t="s">
        <v>98</v>
      </c>
      <c r="BH2798">
        <v>365243</v>
      </c>
      <c r="BI2798">
        <v>-2597</v>
      </c>
      <c r="BJ2798">
        <v>-2447</v>
      </c>
      <c r="BK2798">
        <v>-2447</v>
      </c>
      <c r="BL2798">
        <v>-2439</v>
      </c>
      <c r="BM2798">
        <v>1</v>
      </c>
    </row>
    <row r="2799" spans="1:65" x14ac:dyDescent="0.3">
      <c r="A2799">
        <v>124214</v>
      </c>
      <c r="B2799">
        <v>0</v>
      </c>
      <c r="C2799" t="s">
        <v>65</v>
      </c>
      <c r="D2799" t="s">
        <v>88</v>
      </c>
      <c r="E2799" t="s">
        <v>67</v>
      </c>
      <c r="F2799" t="s">
        <v>68</v>
      </c>
      <c r="G2799">
        <v>0</v>
      </c>
      <c r="H2799">
        <v>360000</v>
      </c>
      <c r="I2799">
        <v>1255680</v>
      </c>
      <c r="J2799" t="s">
        <v>89</v>
      </c>
      <c r="K2799" t="s">
        <v>70</v>
      </c>
      <c r="L2799" t="s">
        <v>91</v>
      </c>
      <c r="M2799" t="s">
        <v>72</v>
      </c>
      <c r="N2799">
        <v>4.6219999999999997E-2</v>
      </c>
      <c r="O2799">
        <v>16383</v>
      </c>
      <c r="P2799">
        <v>150</v>
      </c>
      <c r="Q2799">
        <v>5159</v>
      </c>
      <c r="R2799">
        <v>4475</v>
      </c>
      <c r="S2799">
        <v>1</v>
      </c>
      <c r="T2799">
        <v>1</v>
      </c>
      <c r="U2799" t="s">
        <v>109</v>
      </c>
      <c r="V2799">
        <v>18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 t="s">
        <v>92</v>
      </c>
      <c r="AD2799">
        <v>2715094</v>
      </c>
      <c r="AE2799" t="s">
        <v>93</v>
      </c>
      <c r="AF2799">
        <v>7649.0550000000003</v>
      </c>
      <c r="AG2799">
        <v>160965</v>
      </c>
      <c r="AH2799">
        <v>144868.5</v>
      </c>
      <c r="AI2799">
        <v>16096.5</v>
      </c>
      <c r="AJ2799">
        <v>160965</v>
      </c>
      <c r="AK2799" t="s">
        <v>73</v>
      </c>
      <c r="AL2799">
        <v>18</v>
      </c>
      <c r="AM2799" t="s">
        <v>68</v>
      </c>
      <c r="AN2799">
        <v>1</v>
      </c>
      <c r="AO2799">
        <v>0.108909091</v>
      </c>
      <c r="AR2799" t="s">
        <v>79</v>
      </c>
      <c r="AS2799" t="s">
        <v>77</v>
      </c>
      <c r="AT2799">
        <v>-1331</v>
      </c>
      <c r="AU2799" t="s">
        <v>78</v>
      </c>
      <c r="AV2799" t="s">
        <v>79</v>
      </c>
      <c r="AX2799" t="s">
        <v>81</v>
      </c>
      <c r="AY2799" t="s">
        <v>111</v>
      </c>
      <c r="AZ2799" t="s">
        <v>96</v>
      </c>
      <c r="BA2799" t="s">
        <v>76</v>
      </c>
      <c r="BB2799" t="s">
        <v>104</v>
      </c>
      <c r="BC2799">
        <v>212</v>
      </c>
      <c r="BD2799" t="s">
        <v>85</v>
      </c>
      <c r="BE2799">
        <v>24</v>
      </c>
      <c r="BF2799" t="s">
        <v>112</v>
      </c>
      <c r="BG2799" t="s">
        <v>106</v>
      </c>
      <c r="BH2799">
        <v>365243</v>
      </c>
      <c r="BI2799">
        <v>-1274</v>
      </c>
      <c r="BJ2799">
        <v>-584</v>
      </c>
      <c r="BK2799">
        <v>-584</v>
      </c>
      <c r="BL2799">
        <v>-578</v>
      </c>
      <c r="BM2799">
        <v>0</v>
      </c>
    </row>
    <row r="2800" spans="1:65" x14ac:dyDescent="0.3">
      <c r="A2800">
        <v>124218</v>
      </c>
      <c r="B2800">
        <v>1</v>
      </c>
      <c r="C2800" t="s">
        <v>65</v>
      </c>
      <c r="D2800" t="s">
        <v>88</v>
      </c>
      <c r="E2800" t="s">
        <v>67</v>
      </c>
      <c r="F2800" t="s">
        <v>67</v>
      </c>
      <c r="G2800">
        <v>0</v>
      </c>
      <c r="H2800">
        <v>157500</v>
      </c>
      <c r="I2800">
        <v>509400</v>
      </c>
      <c r="J2800" t="s">
        <v>113</v>
      </c>
      <c r="K2800" t="s">
        <v>90</v>
      </c>
      <c r="L2800" t="s">
        <v>119</v>
      </c>
      <c r="M2800" t="s">
        <v>72</v>
      </c>
      <c r="N2800">
        <v>1.0031999999999999E-2</v>
      </c>
      <c r="O2800">
        <v>20139</v>
      </c>
      <c r="P2800">
        <v>365243</v>
      </c>
      <c r="Q2800">
        <v>8872</v>
      </c>
      <c r="R2800">
        <v>3696</v>
      </c>
      <c r="S2800">
        <v>2</v>
      </c>
      <c r="T2800">
        <v>2</v>
      </c>
      <c r="U2800" t="s">
        <v>73</v>
      </c>
      <c r="V2800">
        <v>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76</v>
      </c>
      <c r="AD2800">
        <v>1939257</v>
      </c>
      <c r="AE2800" t="s">
        <v>65</v>
      </c>
      <c r="AG2800">
        <v>0</v>
      </c>
      <c r="AH2800">
        <v>0</v>
      </c>
      <c r="AK2800" t="s">
        <v>94</v>
      </c>
      <c r="AL2800">
        <v>5</v>
      </c>
      <c r="AM2800" t="s">
        <v>68</v>
      </c>
      <c r="AN2800">
        <v>1</v>
      </c>
      <c r="AR2800" t="s">
        <v>76</v>
      </c>
      <c r="AS2800" t="s">
        <v>129</v>
      </c>
      <c r="AT2800">
        <v>-418</v>
      </c>
      <c r="AU2800" t="s">
        <v>76</v>
      </c>
      <c r="AV2800" t="s">
        <v>79</v>
      </c>
      <c r="AX2800" t="s">
        <v>81</v>
      </c>
      <c r="AY2800" t="s">
        <v>76</v>
      </c>
      <c r="AZ2800" t="s">
        <v>76</v>
      </c>
      <c r="BA2800" t="s">
        <v>76</v>
      </c>
      <c r="BB2800" t="s">
        <v>121</v>
      </c>
      <c r="BC2800">
        <v>-1</v>
      </c>
      <c r="BD2800" t="s">
        <v>76</v>
      </c>
      <c r="BF2800" t="s">
        <v>76</v>
      </c>
      <c r="BG2800" t="s">
        <v>82</v>
      </c>
    </row>
    <row r="2801" spans="1:65" x14ac:dyDescent="0.3">
      <c r="A2801">
        <v>124224</v>
      </c>
      <c r="B2801">
        <v>0</v>
      </c>
      <c r="C2801" t="s">
        <v>65</v>
      </c>
      <c r="D2801" t="s">
        <v>88</v>
      </c>
      <c r="E2801" t="s">
        <v>67</v>
      </c>
      <c r="F2801" t="s">
        <v>68</v>
      </c>
      <c r="G2801">
        <v>0</v>
      </c>
      <c r="H2801">
        <v>67500</v>
      </c>
      <c r="I2801">
        <v>66384</v>
      </c>
      <c r="J2801" t="s">
        <v>113</v>
      </c>
      <c r="K2801" t="s">
        <v>70</v>
      </c>
      <c r="L2801" t="s">
        <v>91</v>
      </c>
      <c r="M2801" t="s">
        <v>72</v>
      </c>
      <c r="N2801">
        <v>1.8849999999999999E-2</v>
      </c>
      <c r="O2801">
        <v>21057</v>
      </c>
      <c r="P2801">
        <v>365243</v>
      </c>
      <c r="Q2801">
        <v>6777</v>
      </c>
      <c r="R2801">
        <v>4547</v>
      </c>
      <c r="S2801">
        <v>2</v>
      </c>
      <c r="T2801">
        <v>2</v>
      </c>
      <c r="U2801" t="s">
        <v>109</v>
      </c>
      <c r="V2801">
        <v>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76</v>
      </c>
      <c r="AD2801">
        <v>1769081</v>
      </c>
      <c r="AE2801" t="s">
        <v>65</v>
      </c>
      <c r="AF2801">
        <v>8544.9599999999991</v>
      </c>
      <c r="AG2801">
        <v>72000</v>
      </c>
      <c r="AH2801">
        <v>72000</v>
      </c>
      <c r="AJ2801">
        <v>72000</v>
      </c>
      <c r="AK2801" t="s">
        <v>109</v>
      </c>
      <c r="AL2801">
        <v>10</v>
      </c>
      <c r="AM2801" t="s">
        <v>68</v>
      </c>
      <c r="AN2801">
        <v>1</v>
      </c>
      <c r="AR2801" t="s">
        <v>76</v>
      </c>
      <c r="AS2801" t="s">
        <v>77</v>
      </c>
      <c r="AT2801">
        <v>-1120</v>
      </c>
      <c r="AU2801" t="s">
        <v>78</v>
      </c>
      <c r="AV2801" t="s">
        <v>79</v>
      </c>
      <c r="AW2801" t="s">
        <v>101</v>
      </c>
      <c r="AX2801" t="s">
        <v>81</v>
      </c>
      <c r="AY2801" t="s">
        <v>76</v>
      </c>
      <c r="AZ2801" t="s">
        <v>82</v>
      </c>
      <c r="BA2801" t="s">
        <v>83</v>
      </c>
      <c r="BB2801" t="s">
        <v>138</v>
      </c>
      <c r="BC2801">
        <v>180</v>
      </c>
      <c r="BD2801" t="s">
        <v>85</v>
      </c>
      <c r="BE2801">
        <v>12</v>
      </c>
      <c r="BF2801" t="s">
        <v>86</v>
      </c>
      <c r="BG2801" t="s">
        <v>87</v>
      </c>
      <c r="BH2801">
        <v>365243</v>
      </c>
      <c r="BI2801">
        <v>-1090</v>
      </c>
      <c r="BJ2801">
        <v>-760</v>
      </c>
      <c r="BK2801">
        <v>-940</v>
      </c>
      <c r="BL2801">
        <v>-914</v>
      </c>
      <c r="BM2801">
        <v>0</v>
      </c>
    </row>
    <row r="2802" spans="1:65" x14ac:dyDescent="0.3">
      <c r="A2802">
        <v>124244</v>
      </c>
      <c r="B2802">
        <v>1</v>
      </c>
      <c r="C2802" t="s">
        <v>65</v>
      </c>
      <c r="D2802" t="s">
        <v>88</v>
      </c>
      <c r="E2802" t="s">
        <v>67</v>
      </c>
      <c r="F2802" t="s">
        <v>68</v>
      </c>
      <c r="G2802">
        <v>0</v>
      </c>
      <c r="H2802">
        <v>103500</v>
      </c>
      <c r="I2802">
        <v>1078200</v>
      </c>
      <c r="J2802" t="s">
        <v>113</v>
      </c>
      <c r="K2802" t="s">
        <v>70</v>
      </c>
      <c r="L2802" t="s">
        <v>91</v>
      </c>
      <c r="M2802" t="s">
        <v>72</v>
      </c>
      <c r="N2802">
        <v>1.5221E-2</v>
      </c>
      <c r="O2802">
        <v>17701</v>
      </c>
      <c r="P2802">
        <v>365243</v>
      </c>
      <c r="Q2802">
        <v>3690</v>
      </c>
      <c r="R2802">
        <v>1243</v>
      </c>
      <c r="S2802">
        <v>2</v>
      </c>
      <c r="T2802">
        <v>2</v>
      </c>
      <c r="U2802" t="s">
        <v>94</v>
      </c>
      <c r="V2802">
        <v>11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76</v>
      </c>
      <c r="AD2802">
        <v>2188294</v>
      </c>
      <c r="AE2802" t="s">
        <v>65</v>
      </c>
      <c r="AG2802">
        <v>0</v>
      </c>
      <c r="AH2802">
        <v>0</v>
      </c>
      <c r="AK2802" t="s">
        <v>120</v>
      </c>
      <c r="AL2802">
        <v>13</v>
      </c>
      <c r="AM2802" t="s">
        <v>68</v>
      </c>
      <c r="AN2802">
        <v>1</v>
      </c>
      <c r="AR2802" t="s">
        <v>76</v>
      </c>
      <c r="AS2802" t="s">
        <v>129</v>
      </c>
      <c r="AT2802">
        <v>-297</v>
      </c>
      <c r="AU2802" t="s">
        <v>76</v>
      </c>
      <c r="AV2802" t="s">
        <v>79</v>
      </c>
      <c r="AX2802" t="s">
        <v>81</v>
      </c>
      <c r="AY2802" t="s">
        <v>76</v>
      </c>
      <c r="AZ2802" t="s">
        <v>76</v>
      </c>
      <c r="BA2802" t="s">
        <v>76</v>
      </c>
      <c r="BB2802" t="s">
        <v>117</v>
      </c>
      <c r="BC2802">
        <v>4</v>
      </c>
      <c r="BD2802" t="s">
        <v>76</v>
      </c>
      <c r="BF2802" t="s">
        <v>76</v>
      </c>
      <c r="BG2802" t="s">
        <v>82</v>
      </c>
    </row>
    <row r="2803" spans="1:65" x14ac:dyDescent="0.3">
      <c r="A2803">
        <v>124252</v>
      </c>
      <c r="B2803">
        <v>0</v>
      </c>
      <c r="C2803" t="s">
        <v>99</v>
      </c>
      <c r="D2803" t="s">
        <v>88</v>
      </c>
      <c r="E2803" t="s">
        <v>67</v>
      </c>
      <c r="F2803" t="s">
        <v>68</v>
      </c>
      <c r="G2803">
        <v>0</v>
      </c>
      <c r="H2803">
        <v>112500</v>
      </c>
      <c r="I2803">
        <v>225000</v>
      </c>
      <c r="J2803" t="s">
        <v>69</v>
      </c>
      <c r="K2803" t="s">
        <v>70</v>
      </c>
      <c r="L2803" t="s">
        <v>71</v>
      </c>
      <c r="M2803" t="s">
        <v>72</v>
      </c>
      <c r="N2803">
        <v>3.5791999999999997E-2</v>
      </c>
      <c r="O2803">
        <v>18059</v>
      </c>
      <c r="P2803">
        <v>468</v>
      </c>
      <c r="Q2803">
        <v>5562</v>
      </c>
      <c r="R2803">
        <v>1598</v>
      </c>
      <c r="S2803">
        <v>2</v>
      </c>
      <c r="T2803">
        <v>2</v>
      </c>
      <c r="U2803" t="s">
        <v>94</v>
      </c>
      <c r="V2803">
        <v>10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135</v>
      </c>
      <c r="AD2803">
        <v>2696012</v>
      </c>
      <c r="AE2803" t="s">
        <v>93</v>
      </c>
      <c r="AG2803">
        <v>57375</v>
      </c>
      <c r="AH2803">
        <v>57375</v>
      </c>
      <c r="AI2803">
        <v>0</v>
      </c>
      <c r="AJ2803">
        <v>57375</v>
      </c>
      <c r="AK2803" t="s">
        <v>109</v>
      </c>
      <c r="AL2803">
        <v>14</v>
      </c>
      <c r="AM2803" t="s">
        <v>68</v>
      </c>
      <c r="AN2803">
        <v>1</v>
      </c>
      <c r="AO2803">
        <v>0</v>
      </c>
      <c r="AR2803" t="s">
        <v>79</v>
      </c>
      <c r="AS2803" t="s">
        <v>114</v>
      </c>
      <c r="AT2803">
        <v>-2010</v>
      </c>
      <c r="AU2803" t="s">
        <v>78</v>
      </c>
      <c r="AV2803" t="s">
        <v>165</v>
      </c>
      <c r="AW2803" t="s">
        <v>171</v>
      </c>
      <c r="AX2803" t="s">
        <v>161</v>
      </c>
      <c r="AY2803" t="s">
        <v>95</v>
      </c>
      <c r="AZ2803" t="s">
        <v>76</v>
      </c>
      <c r="BA2803" t="s">
        <v>76</v>
      </c>
      <c r="BB2803" t="s">
        <v>138</v>
      </c>
      <c r="BC2803">
        <v>100</v>
      </c>
      <c r="BD2803" t="s">
        <v>85</v>
      </c>
      <c r="BF2803" t="s">
        <v>76</v>
      </c>
      <c r="BG2803" t="s">
        <v>151</v>
      </c>
    </row>
    <row r="2804" spans="1:65" x14ac:dyDescent="0.3">
      <c r="A2804">
        <v>124292</v>
      </c>
      <c r="B2804">
        <v>0</v>
      </c>
      <c r="C2804" t="s">
        <v>65</v>
      </c>
      <c r="D2804" t="s">
        <v>88</v>
      </c>
      <c r="E2804" t="s">
        <v>67</v>
      </c>
      <c r="F2804" t="s">
        <v>67</v>
      </c>
      <c r="G2804">
        <v>0</v>
      </c>
      <c r="H2804">
        <v>135000</v>
      </c>
      <c r="I2804">
        <v>180000</v>
      </c>
      <c r="J2804" t="s">
        <v>69</v>
      </c>
      <c r="K2804" t="s">
        <v>70</v>
      </c>
      <c r="L2804" t="s">
        <v>140</v>
      </c>
      <c r="M2804" t="s">
        <v>107</v>
      </c>
      <c r="N2804">
        <v>8.6250000000000007E-3</v>
      </c>
      <c r="O2804">
        <v>13835</v>
      </c>
      <c r="P2804">
        <v>1445</v>
      </c>
      <c r="Q2804">
        <v>1128</v>
      </c>
      <c r="R2804">
        <v>1110</v>
      </c>
      <c r="S2804">
        <v>2</v>
      </c>
      <c r="T2804">
        <v>2</v>
      </c>
      <c r="U2804" t="s">
        <v>109</v>
      </c>
      <c r="V2804">
        <v>13</v>
      </c>
      <c r="W2804">
        <v>0</v>
      </c>
      <c r="X2804">
        <v>0</v>
      </c>
      <c r="Y2804">
        <v>0</v>
      </c>
      <c r="Z2804">
        <v>1</v>
      </c>
      <c r="AA2804">
        <v>1</v>
      </c>
      <c r="AB2804">
        <v>0</v>
      </c>
      <c r="AC2804" t="s">
        <v>108</v>
      </c>
      <c r="AD2804">
        <v>1980468</v>
      </c>
      <c r="AE2804" t="s">
        <v>65</v>
      </c>
      <c r="AF2804">
        <v>22037.759999999998</v>
      </c>
      <c r="AG2804">
        <v>684000</v>
      </c>
      <c r="AH2804">
        <v>801373.5</v>
      </c>
      <c r="AJ2804">
        <v>684000</v>
      </c>
      <c r="AK2804" t="s">
        <v>73</v>
      </c>
      <c r="AL2804">
        <v>16</v>
      </c>
      <c r="AM2804" t="s">
        <v>68</v>
      </c>
      <c r="AN2804">
        <v>1</v>
      </c>
      <c r="AR2804" t="s">
        <v>76</v>
      </c>
      <c r="AS2804" t="s">
        <v>114</v>
      </c>
      <c r="AT2804">
        <v>-323</v>
      </c>
      <c r="AU2804" t="s">
        <v>78</v>
      </c>
      <c r="AV2804" t="s">
        <v>165</v>
      </c>
      <c r="AW2804" t="s">
        <v>101</v>
      </c>
      <c r="AX2804" t="s">
        <v>81</v>
      </c>
      <c r="AY2804" t="s">
        <v>76</v>
      </c>
      <c r="AZ2804" t="s">
        <v>82</v>
      </c>
      <c r="BA2804" t="s">
        <v>116</v>
      </c>
      <c r="BB2804" t="s">
        <v>121</v>
      </c>
      <c r="BC2804">
        <v>-1</v>
      </c>
      <c r="BD2804" t="s">
        <v>76</v>
      </c>
      <c r="BE2804">
        <v>60</v>
      </c>
      <c r="BF2804" t="s">
        <v>112</v>
      </c>
      <c r="BG2804" t="s">
        <v>118</v>
      </c>
    </row>
    <row r="2805" spans="1:65" x14ac:dyDescent="0.3">
      <c r="A2805">
        <v>124292</v>
      </c>
      <c r="B2805">
        <v>0</v>
      </c>
      <c r="C2805" t="s">
        <v>65</v>
      </c>
      <c r="D2805" t="s">
        <v>88</v>
      </c>
      <c r="E2805" t="s">
        <v>67</v>
      </c>
      <c r="F2805" t="s">
        <v>67</v>
      </c>
      <c r="G2805">
        <v>0</v>
      </c>
      <c r="H2805">
        <v>135000</v>
      </c>
      <c r="I2805">
        <v>180000</v>
      </c>
      <c r="J2805" t="s">
        <v>69</v>
      </c>
      <c r="K2805" t="s">
        <v>70</v>
      </c>
      <c r="L2805" t="s">
        <v>140</v>
      </c>
      <c r="M2805" t="s">
        <v>107</v>
      </c>
      <c r="N2805">
        <v>8.6250000000000007E-3</v>
      </c>
      <c r="O2805">
        <v>13835</v>
      </c>
      <c r="P2805">
        <v>1445</v>
      </c>
      <c r="Q2805">
        <v>1128</v>
      </c>
      <c r="R2805">
        <v>1110</v>
      </c>
      <c r="S2805">
        <v>2</v>
      </c>
      <c r="T2805">
        <v>2</v>
      </c>
      <c r="U2805" t="s">
        <v>109</v>
      </c>
      <c r="V2805">
        <v>13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  <c r="AC2805" t="s">
        <v>108</v>
      </c>
      <c r="AD2805">
        <v>1618701</v>
      </c>
      <c r="AE2805" t="s">
        <v>99</v>
      </c>
      <c r="AF2805">
        <v>6750</v>
      </c>
      <c r="AG2805">
        <v>135000</v>
      </c>
      <c r="AH2805">
        <v>135000</v>
      </c>
      <c r="AJ2805">
        <v>135000</v>
      </c>
      <c r="AK2805" t="s">
        <v>109</v>
      </c>
      <c r="AL2805">
        <v>16</v>
      </c>
      <c r="AM2805" t="s">
        <v>68</v>
      </c>
      <c r="AN2805">
        <v>1</v>
      </c>
      <c r="AR2805" t="s">
        <v>79</v>
      </c>
      <c r="AS2805" t="s">
        <v>77</v>
      </c>
      <c r="AT2805">
        <v>-252</v>
      </c>
      <c r="AU2805" t="s">
        <v>76</v>
      </c>
      <c r="AV2805" t="s">
        <v>79</v>
      </c>
      <c r="AW2805" t="s">
        <v>80</v>
      </c>
      <c r="AX2805" t="s">
        <v>81</v>
      </c>
      <c r="AY2805" t="s">
        <v>76</v>
      </c>
      <c r="AZ2805" t="s">
        <v>131</v>
      </c>
      <c r="BA2805" t="s">
        <v>116</v>
      </c>
      <c r="BB2805" t="s">
        <v>121</v>
      </c>
      <c r="BC2805">
        <v>-1</v>
      </c>
      <c r="BD2805" t="s">
        <v>76</v>
      </c>
      <c r="BE2805">
        <v>0</v>
      </c>
      <c r="BF2805" t="s">
        <v>76</v>
      </c>
      <c r="BG2805" t="s">
        <v>160</v>
      </c>
      <c r="BH2805">
        <v>365243</v>
      </c>
      <c r="BI2805">
        <v>365243</v>
      </c>
      <c r="BJ2805">
        <v>365243</v>
      </c>
      <c r="BK2805">
        <v>365243</v>
      </c>
      <c r="BL2805">
        <v>-122</v>
      </c>
      <c r="BM2805">
        <v>0</v>
      </c>
    </row>
    <row r="2806" spans="1:65" x14ac:dyDescent="0.3">
      <c r="A2806">
        <v>124298</v>
      </c>
      <c r="B2806">
        <v>0</v>
      </c>
      <c r="C2806" t="s">
        <v>65</v>
      </c>
      <c r="D2806" t="s">
        <v>88</v>
      </c>
      <c r="E2806" t="s">
        <v>67</v>
      </c>
      <c r="F2806" t="s">
        <v>68</v>
      </c>
      <c r="G2806">
        <v>0</v>
      </c>
      <c r="H2806">
        <v>112500</v>
      </c>
      <c r="I2806">
        <v>495351</v>
      </c>
      <c r="J2806" t="s">
        <v>89</v>
      </c>
      <c r="K2806" t="s">
        <v>70</v>
      </c>
      <c r="L2806" t="s">
        <v>140</v>
      </c>
      <c r="M2806" t="s">
        <v>72</v>
      </c>
      <c r="N2806">
        <v>3.1329000000000003E-2</v>
      </c>
      <c r="O2806">
        <v>12752</v>
      </c>
      <c r="P2806">
        <v>131</v>
      </c>
      <c r="Q2806">
        <v>1316</v>
      </c>
      <c r="R2806">
        <v>4827</v>
      </c>
      <c r="S2806">
        <v>2</v>
      </c>
      <c r="T2806">
        <v>2</v>
      </c>
      <c r="U2806" t="s">
        <v>125</v>
      </c>
      <c r="V2806">
        <v>14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t="s">
        <v>145</v>
      </c>
      <c r="AD2806">
        <v>1315935</v>
      </c>
      <c r="AE2806" t="s">
        <v>65</v>
      </c>
      <c r="AF2806">
        <v>5497.875</v>
      </c>
      <c r="AG2806">
        <v>45000</v>
      </c>
      <c r="AH2806">
        <v>51048</v>
      </c>
      <c r="AJ2806">
        <v>45000</v>
      </c>
      <c r="AK2806" t="s">
        <v>109</v>
      </c>
      <c r="AL2806">
        <v>12</v>
      </c>
      <c r="AM2806" t="s">
        <v>68</v>
      </c>
      <c r="AN2806">
        <v>1</v>
      </c>
      <c r="AR2806" t="s">
        <v>76</v>
      </c>
      <c r="AS2806" t="s">
        <v>77</v>
      </c>
      <c r="AT2806">
        <v>-907</v>
      </c>
      <c r="AU2806" t="s">
        <v>78</v>
      </c>
      <c r="AV2806" t="s">
        <v>79</v>
      </c>
      <c r="AW2806" t="s">
        <v>80</v>
      </c>
      <c r="AX2806" t="s">
        <v>81</v>
      </c>
      <c r="AY2806" t="s">
        <v>76</v>
      </c>
      <c r="AZ2806" t="s">
        <v>82</v>
      </c>
      <c r="BA2806" t="s">
        <v>116</v>
      </c>
      <c r="BB2806" t="s">
        <v>121</v>
      </c>
      <c r="BC2806">
        <v>-1</v>
      </c>
      <c r="BD2806" t="s">
        <v>76</v>
      </c>
      <c r="BE2806">
        <v>12</v>
      </c>
      <c r="BF2806" t="s">
        <v>147</v>
      </c>
      <c r="BG2806" t="s">
        <v>154</v>
      </c>
      <c r="BH2806">
        <v>365243</v>
      </c>
      <c r="BI2806">
        <v>-877</v>
      </c>
      <c r="BJ2806">
        <v>-547</v>
      </c>
      <c r="BK2806">
        <v>-547</v>
      </c>
      <c r="BL2806">
        <v>-541</v>
      </c>
      <c r="BM2806">
        <v>1</v>
      </c>
    </row>
    <row r="2807" spans="1:65" x14ac:dyDescent="0.3">
      <c r="A2807">
        <v>124326</v>
      </c>
      <c r="B2807">
        <v>0</v>
      </c>
      <c r="C2807" t="s">
        <v>65</v>
      </c>
      <c r="D2807" t="s">
        <v>88</v>
      </c>
      <c r="E2807" t="s">
        <v>67</v>
      </c>
      <c r="F2807" t="s">
        <v>68</v>
      </c>
      <c r="G2807">
        <v>0</v>
      </c>
      <c r="H2807">
        <v>225000</v>
      </c>
      <c r="I2807">
        <v>552555</v>
      </c>
      <c r="J2807" t="s">
        <v>89</v>
      </c>
      <c r="K2807" t="s">
        <v>90</v>
      </c>
      <c r="L2807" t="s">
        <v>71</v>
      </c>
      <c r="M2807" t="s">
        <v>72</v>
      </c>
      <c r="N2807">
        <v>1.4463999999999999E-2</v>
      </c>
      <c r="O2807">
        <v>10212</v>
      </c>
      <c r="P2807">
        <v>489</v>
      </c>
      <c r="Q2807">
        <v>954</v>
      </c>
      <c r="R2807">
        <v>2892</v>
      </c>
      <c r="S2807">
        <v>2</v>
      </c>
      <c r="T2807">
        <v>2</v>
      </c>
      <c r="U2807" t="s">
        <v>73</v>
      </c>
      <c r="V2807">
        <v>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t="s">
        <v>135</v>
      </c>
      <c r="AD2807">
        <v>2069634</v>
      </c>
      <c r="AE2807" t="s">
        <v>93</v>
      </c>
      <c r="AF2807">
        <v>4450.95</v>
      </c>
      <c r="AG2807">
        <v>40455</v>
      </c>
      <c r="AH2807">
        <v>45261</v>
      </c>
      <c r="AI2807">
        <v>0</v>
      </c>
      <c r="AJ2807">
        <v>40455</v>
      </c>
      <c r="AK2807" t="s">
        <v>94</v>
      </c>
      <c r="AL2807">
        <v>9</v>
      </c>
      <c r="AM2807" t="s">
        <v>68</v>
      </c>
      <c r="AN2807">
        <v>1</v>
      </c>
      <c r="AO2807">
        <v>0</v>
      </c>
      <c r="AR2807" t="s">
        <v>79</v>
      </c>
      <c r="AS2807" t="s">
        <v>77</v>
      </c>
      <c r="AT2807">
        <v>-460</v>
      </c>
      <c r="AU2807" t="s">
        <v>76</v>
      </c>
      <c r="AV2807" t="s">
        <v>79</v>
      </c>
      <c r="AX2807" t="s">
        <v>81</v>
      </c>
      <c r="AY2807" t="s">
        <v>95</v>
      </c>
      <c r="AZ2807" t="s">
        <v>96</v>
      </c>
      <c r="BA2807" t="s">
        <v>76</v>
      </c>
      <c r="BB2807" t="s">
        <v>84</v>
      </c>
      <c r="BC2807">
        <v>150</v>
      </c>
      <c r="BD2807" t="s">
        <v>85</v>
      </c>
      <c r="BE2807">
        <v>12</v>
      </c>
      <c r="BF2807" t="s">
        <v>147</v>
      </c>
      <c r="BG2807" t="s">
        <v>151</v>
      </c>
      <c r="BH2807">
        <v>365243</v>
      </c>
      <c r="BI2807">
        <v>-429</v>
      </c>
      <c r="BJ2807">
        <v>-99</v>
      </c>
      <c r="BK2807">
        <v>-129</v>
      </c>
      <c r="BL2807">
        <v>-123</v>
      </c>
      <c r="BM2807">
        <v>0</v>
      </c>
    </row>
    <row r="2808" spans="1:65" x14ac:dyDescent="0.3">
      <c r="A2808">
        <v>124326</v>
      </c>
      <c r="B2808">
        <v>0</v>
      </c>
      <c r="C2808" t="s">
        <v>65</v>
      </c>
      <c r="D2808" t="s">
        <v>88</v>
      </c>
      <c r="E2808" t="s">
        <v>67</v>
      </c>
      <c r="F2808" t="s">
        <v>68</v>
      </c>
      <c r="G2808">
        <v>0</v>
      </c>
      <c r="H2808">
        <v>225000</v>
      </c>
      <c r="I2808">
        <v>552555</v>
      </c>
      <c r="J2808" t="s">
        <v>89</v>
      </c>
      <c r="K2808" t="s">
        <v>90</v>
      </c>
      <c r="L2808" t="s">
        <v>71</v>
      </c>
      <c r="M2808" t="s">
        <v>72</v>
      </c>
      <c r="N2808">
        <v>1.4463999999999999E-2</v>
      </c>
      <c r="O2808">
        <v>10212</v>
      </c>
      <c r="P2808">
        <v>489</v>
      </c>
      <c r="Q2808">
        <v>954</v>
      </c>
      <c r="R2808">
        <v>2892</v>
      </c>
      <c r="S2808">
        <v>2</v>
      </c>
      <c r="T2808">
        <v>2</v>
      </c>
      <c r="U2808" t="s">
        <v>73</v>
      </c>
      <c r="V2808">
        <v>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135</v>
      </c>
      <c r="AD2808">
        <v>1662024</v>
      </c>
      <c r="AE2808" t="s">
        <v>99</v>
      </c>
      <c r="AF2808">
        <v>2250</v>
      </c>
      <c r="AG2808">
        <v>45000</v>
      </c>
      <c r="AH2808">
        <v>45000</v>
      </c>
      <c r="AJ2808">
        <v>45000</v>
      </c>
      <c r="AK2808" t="s">
        <v>94</v>
      </c>
      <c r="AL2808">
        <v>9</v>
      </c>
      <c r="AM2808" t="s">
        <v>68</v>
      </c>
      <c r="AN2808">
        <v>1</v>
      </c>
      <c r="AR2808" t="s">
        <v>79</v>
      </c>
      <c r="AS2808" t="s">
        <v>114</v>
      </c>
      <c r="AT2808">
        <v>-460</v>
      </c>
      <c r="AU2808" t="s">
        <v>76</v>
      </c>
      <c r="AV2808" t="s">
        <v>115</v>
      </c>
      <c r="AX2808" t="s">
        <v>81</v>
      </c>
      <c r="AY2808" t="s">
        <v>76</v>
      </c>
      <c r="AZ2808" t="s">
        <v>131</v>
      </c>
      <c r="BA2808" t="s">
        <v>83</v>
      </c>
      <c r="BB2808" t="s">
        <v>84</v>
      </c>
      <c r="BC2808">
        <v>150</v>
      </c>
      <c r="BD2808" t="s">
        <v>85</v>
      </c>
      <c r="BE2808">
        <v>0</v>
      </c>
      <c r="BF2808" t="s">
        <v>76</v>
      </c>
      <c r="BG2808" t="s">
        <v>132</v>
      </c>
    </row>
    <row r="2809" spans="1:65" x14ac:dyDescent="0.3">
      <c r="A2809">
        <v>124330</v>
      </c>
      <c r="B2809">
        <v>0</v>
      </c>
      <c r="C2809" t="s">
        <v>99</v>
      </c>
      <c r="D2809" t="s">
        <v>88</v>
      </c>
      <c r="E2809" t="s">
        <v>67</v>
      </c>
      <c r="F2809" t="s">
        <v>68</v>
      </c>
      <c r="G2809">
        <v>0</v>
      </c>
      <c r="H2809">
        <v>81000</v>
      </c>
      <c r="I2809">
        <v>135000</v>
      </c>
      <c r="J2809" t="s">
        <v>69</v>
      </c>
      <c r="K2809" t="s">
        <v>70</v>
      </c>
      <c r="L2809" t="s">
        <v>71</v>
      </c>
      <c r="M2809" t="s">
        <v>72</v>
      </c>
      <c r="N2809">
        <v>2.5163999999999999E-2</v>
      </c>
      <c r="O2809">
        <v>19879</v>
      </c>
      <c r="P2809">
        <v>4418</v>
      </c>
      <c r="Q2809">
        <v>4407</v>
      </c>
      <c r="R2809">
        <v>3421</v>
      </c>
      <c r="S2809">
        <v>2</v>
      </c>
      <c r="T2809">
        <v>2</v>
      </c>
      <c r="U2809" t="s">
        <v>125</v>
      </c>
      <c r="V2809">
        <v>16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108</v>
      </c>
      <c r="AD2809">
        <v>1649440</v>
      </c>
      <c r="AE2809" t="s">
        <v>93</v>
      </c>
      <c r="AF2809">
        <v>5569.11</v>
      </c>
      <c r="AG2809">
        <v>49981.5</v>
      </c>
      <c r="AH2809">
        <v>55260</v>
      </c>
      <c r="AI2809">
        <v>0</v>
      </c>
      <c r="AJ2809">
        <v>49981.5</v>
      </c>
      <c r="AK2809" t="s">
        <v>125</v>
      </c>
      <c r="AL2809">
        <v>14</v>
      </c>
      <c r="AM2809" t="s">
        <v>68</v>
      </c>
      <c r="AN2809">
        <v>1</v>
      </c>
      <c r="AO2809">
        <v>0</v>
      </c>
      <c r="AR2809" t="s">
        <v>79</v>
      </c>
      <c r="AS2809" t="s">
        <v>77</v>
      </c>
      <c r="AT2809">
        <v>-224</v>
      </c>
      <c r="AU2809" t="s">
        <v>78</v>
      </c>
      <c r="AV2809" t="s">
        <v>79</v>
      </c>
      <c r="AW2809" t="s">
        <v>80</v>
      </c>
      <c r="AX2809" t="s">
        <v>161</v>
      </c>
      <c r="AY2809" t="s">
        <v>103</v>
      </c>
      <c r="AZ2809" t="s">
        <v>96</v>
      </c>
      <c r="BA2809" t="s">
        <v>76</v>
      </c>
      <c r="BB2809" t="s">
        <v>84</v>
      </c>
      <c r="BC2809">
        <v>569</v>
      </c>
      <c r="BD2809" t="s">
        <v>85</v>
      </c>
      <c r="BE2809">
        <v>12</v>
      </c>
      <c r="BF2809" t="s">
        <v>147</v>
      </c>
      <c r="BG2809" t="s">
        <v>151</v>
      </c>
      <c r="BH2809">
        <v>365243</v>
      </c>
      <c r="BI2809">
        <v>-193</v>
      </c>
      <c r="BJ2809">
        <v>137</v>
      </c>
      <c r="BK2809">
        <v>-163</v>
      </c>
      <c r="BL2809">
        <v>-156</v>
      </c>
      <c r="BM2809">
        <v>0</v>
      </c>
    </row>
    <row r="2810" spans="1:65" x14ac:dyDescent="0.3">
      <c r="A2810">
        <v>124349</v>
      </c>
      <c r="B2810">
        <v>0</v>
      </c>
      <c r="C2810" t="s">
        <v>65</v>
      </c>
      <c r="D2810" t="s">
        <v>88</v>
      </c>
      <c r="E2810" t="s">
        <v>67</v>
      </c>
      <c r="F2810" t="s">
        <v>68</v>
      </c>
      <c r="G2810">
        <v>0</v>
      </c>
      <c r="H2810">
        <v>202500</v>
      </c>
      <c r="I2810">
        <v>904500</v>
      </c>
      <c r="J2810" t="s">
        <v>113</v>
      </c>
      <c r="K2810" t="s">
        <v>90</v>
      </c>
      <c r="L2810" t="s">
        <v>71</v>
      </c>
      <c r="M2810" t="s">
        <v>72</v>
      </c>
      <c r="N2810">
        <v>5.0020000000000004E-3</v>
      </c>
      <c r="O2810">
        <v>18540</v>
      </c>
      <c r="P2810">
        <v>365243</v>
      </c>
      <c r="Q2810">
        <v>4545</v>
      </c>
      <c r="R2810">
        <v>2091</v>
      </c>
      <c r="S2810">
        <v>3</v>
      </c>
      <c r="T2810">
        <v>3</v>
      </c>
      <c r="U2810" t="s">
        <v>94</v>
      </c>
      <c r="V2810">
        <v>12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t="s">
        <v>76</v>
      </c>
      <c r="AD2810">
        <v>2745294</v>
      </c>
      <c r="AE2810" t="s">
        <v>99</v>
      </c>
      <c r="AF2810">
        <v>7875</v>
      </c>
      <c r="AG2810">
        <v>0</v>
      </c>
      <c r="AH2810">
        <v>157500</v>
      </c>
      <c r="AK2810" t="s">
        <v>125</v>
      </c>
      <c r="AL2810">
        <v>13</v>
      </c>
      <c r="AM2810" t="s">
        <v>68</v>
      </c>
      <c r="AN2810">
        <v>1</v>
      </c>
      <c r="AR2810" t="s">
        <v>79</v>
      </c>
      <c r="AS2810" t="s">
        <v>77</v>
      </c>
      <c r="AT2810">
        <v>-2818</v>
      </c>
      <c r="AU2810" t="s">
        <v>76</v>
      </c>
      <c r="AV2810" t="s">
        <v>79</v>
      </c>
      <c r="AX2810" t="s">
        <v>81</v>
      </c>
      <c r="AY2810" t="s">
        <v>76</v>
      </c>
      <c r="AZ2810" t="s">
        <v>131</v>
      </c>
      <c r="BA2810" t="s">
        <v>116</v>
      </c>
      <c r="BB2810" t="s">
        <v>138</v>
      </c>
      <c r="BC2810">
        <v>113</v>
      </c>
      <c r="BD2810" t="s">
        <v>85</v>
      </c>
      <c r="BE2810">
        <v>0</v>
      </c>
      <c r="BF2810" t="s">
        <v>76</v>
      </c>
      <c r="BG2810" t="s">
        <v>132</v>
      </c>
      <c r="BH2810">
        <v>-2813</v>
      </c>
      <c r="BI2810">
        <v>-2759</v>
      </c>
      <c r="BJ2810">
        <v>365243</v>
      </c>
      <c r="BK2810">
        <v>-325</v>
      </c>
      <c r="BL2810">
        <v>-123</v>
      </c>
      <c r="BM2810">
        <v>0</v>
      </c>
    </row>
    <row r="2811" spans="1:65" x14ac:dyDescent="0.3">
      <c r="A2811">
        <v>124352</v>
      </c>
      <c r="B2811">
        <v>1</v>
      </c>
      <c r="C2811" t="s">
        <v>65</v>
      </c>
      <c r="D2811" t="s">
        <v>66</v>
      </c>
      <c r="E2811" t="s">
        <v>68</v>
      </c>
      <c r="F2811" t="s">
        <v>67</v>
      </c>
      <c r="G2811">
        <v>1</v>
      </c>
      <c r="H2811">
        <v>67500</v>
      </c>
      <c r="I2811">
        <v>206280</v>
      </c>
      <c r="J2811" t="s">
        <v>69</v>
      </c>
      <c r="K2811" t="s">
        <v>70</v>
      </c>
      <c r="L2811" t="s">
        <v>91</v>
      </c>
      <c r="M2811" t="s">
        <v>169</v>
      </c>
      <c r="N2811">
        <v>1.0643E-2</v>
      </c>
      <c r="O2811">
        <v>18672</v>
      </c>
      <c r="P2811">
        <v>2037</v>
      </c>
      <c r="Q2811">
        <v>6784</v>
      </c>
      <c r="R2811">
        <v>2213</v>
      </c>
      <c r="S2811">
        <v>2</v>
      </c>
      <c r="T2811">
        <v>2</v>
      </c>
      <c r="U2811" t="s">
        <v>120</v>
      </c>
      <c r="V2811">
        <v>10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1</v>
      </c>
      <c r="AC2811" t="s">
        <v>122</v>
      </c>
      <c r="AD2811">
        <v>2585222</v>
      </c>
      <c r="AE2811" t="s">
        <v>93</v>
      </c>
      <c r="AF2811">
        <v>9065.5650000000005</v>
      </c>
      <c r="AG2811">
        <v>46125</v>
      </c>
      <c r="AH2811">
        <v>48559.5</v>
      </c>
      <c r="AI2811">
        <v>0</v>
      </c>
      <c r="AJ2811">
        <v>46125</v>
      </c>
      <c r="AK2811" t="s">
        <v>75</v>
      </c>
      <c r="AL2811">
        <v>12</v>
      </c>
      <c r="AM2811" t="s">
        <v>68</v>
      </c>
      <c r="AN2811">
        <v>1</v>
      </c>
      <c r="AO2811">
        <v>0</v>
      </c>
      <c r="AR2811" t="s">
        <v>79</v>
      </c>
      <c r="AS2811" t="s">
        <v>77</v>
      </c>
      <c r="AT2811">
        <v>-955</v>
      </c>
      <c r="AU2811" t="s">
        <v>78</v>
      </c>
      <c r="AV2811" t="s">
        <v>79</v>
      </c>
      <c r="AW2811" t="s">
        <v>80</v>
      </c>
      <c r="AX2811" t="s">
        <v>81</v>
      </c>
      <c r="AY2811" t="s">
        <v>95</v>
      </c>
      <c r="AZ2811" t="s">
        <v>96</v>
      </c>
      <c r="BA2811" t="s">
        <v>76</v>
      </c>
      <c r="BB2811" t="s">
        <v>138</v>
      </c>
      <c r="BC2811">
        <v>265</v>
      </c>
      <c r="BD2811" t="s">
        <v>85</v>
      </c>
      <c r="BE2811">
        <v>6</v>
      </c>
      <c r="BF2811" t="s">
        <v>147</v>
      </c>
      <c r="BG2811" t="s">
        <v>151</v>
      </c>
      <c r="BH2811">
        <v>365243</v>
      </c>
      <c r="BI2811">
        <v>-924</v>
      </c>
      <c r="BJ2811">
        <v>-774</v>
      </c>
      <c r="BK2811">
        <v>-804</v>
      </c>
      <c r="BL2811">
        <v>-794</v>
      </c>
      <c r="BM2811">
        <v>0</v>
      </c>
    </row>
    <row r="2812" spans="1:65" x14ac:dyDescent="0.3">
      <c r="A2812">
        <v>124357</v>
      </c>
      <c r="B2812">
        <v>0</v>
      </c>
      <c r="C2812" t="s">
        <v>65</v>
      </c>
      <c r="D2812" t="s">
        <v>88</v>
      </c>
      <c r="E2812" t="s">
        <v>67</v>
      </c>
      <c r="F2812" t="s">
        <v>67</v>
      </c>
      <c r="G2812">
        <v>0</v>
      </c>
      <c r="H2812">
        <v>112500</v>
      </c>
      <c r="I2812">
        <v>215640</v>
      </c>
      <c r="J2812" t="s">
        <v>89</v>
      </c>
      <c r="K2812" t="s">
        <v>70</v>
      </c>
      <c r="L2812" t="s">
        <v>71</v>
      </c>
      <c r="M2812" t="s">
        <v>72</v>
      </c>
      <c r="N2812">
        <v>6.2329999999999998E-3</v>
      </c>
      <c r="O2812">
        <v>9387</v>
      </c>
      <c r="P2812">
        <v>2300</v>
      </c>
      <c r="Q2812">
        <v>3916</v>
      </c>
      <c r="R2812">
        <v>2022</v>
      </c>
      <c r="S2812">
        <v>2</v>
      </c>
      <c r="T2812">
        <v>2</v>
      </c>
      <c r="U2812" t="s">
        <v>123</v>
      </c>
      <c r="V2812">
        <v>13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108</v>
      </c>
      <c r="AD2812">
        <v>2585610</v>
      </c>
      <c r="AE2812" t="s">
        <v>65</v>
      </c>
      <c r="AF2812">
        <v>14500.035</v>
      </c>
      <c r="AG2812">
        <v>180000</v>
      </c>
      <c r="AH2812">
        <v>234873</v>
      </c>
      <c r="AJ2812">
        <v>180000</v>
      </c>
      <c r="AK2812" t="s">
        <v>120</v>
      </c>
      <c r="AL2812">
        <v>12</v>
      </c>
      <c r="AM2812" t="s">
        <v>68</v>
      </c>
      <c r="AN2812">
        <v>1</v>
      </c>
      <c r="AR2812" t="s">
        <v>152</v>
      </c>
      <c r="AS2812" t="s">
        <v>77</v>
      </c>
      <c r="AT2812">
        <v>-1460</v>
      </c>
      <c r="AU2812" t="s">
        <v>78</v>
      </c>
      <c r="AV2812" t="s">
        <v>79</v>
      </c>
      <c r="AW2812" t="s">
        <v>80</v>
      </c>
      <c r="AX2812" t="s">
        <v>81</v>
      </c>
      <c r="AY2812" t="s">
        <v>76</v>
      </c>
      <c r="AZ2812" t="s">
        <v>82</v>
      </c>
      <c r="BA2812" t="s">
        <v>83</v>
      </c>
      <c r="BB2812" t="s">
        <v>121</v>
      </c>
      <c r="BC2812">
        <v>-1</v>
      </c>
      <c r="BD2812" t="s">
        <v>76</v>
      </c>
      <c r="BE2812">
        <v>24</v>
      </c>
      <c r="BF2812" t="s">
        <v>147</v>
      </c>
      <c r="BG2812" t="s">
        <v>196</v>
      </c>
    </row>
    <row r="2813" spans="1:65" x14ac:dyDescent="0.3">
      <c r="A2813">
        <v>124373</v>
      </c>
      <c r="B2813">
        <v>0</v>
      </c>
      <c r="C2813" t="s">
        <v>65</v>
      </c>
      <c r="D2813" t="s">
        <v>66</v>
      </c>
      <c r="E2813" t="s">
        <v>67</v>
      </c>
      <c r="F2813" t="s">
        <v>68</v>
      </c>
      <c r="G2813">
        <v>0</v>
      </c>
      <c r="H2813">
        <v>180000</v>
      </c>
      <c r="I2813">
        <v>808650</v>
      </c>
      <c r="J2813" t="s">
        <v>69</v>
      </c>
      <c r="K2813" t="s">
        <v>70</v>
      </c>
      <c r="L2813" t="s">
        <v>71</v>
      </c>
      <c r="M2813" t="s">
        <v>72</v>
      </c>
      <c r="N2813">
        <v>2.5163999999999999E-2</v>
      </c>
      <c r="O2813">
        <v>16138</v>
      </c>
      <c r="P2813">
        <v>5261</v>
      </c>
      <c r="Q2813">
        <v>7195</v>
      </c>
      <c r="R2813">
        <v>4095</v>
      </c>
      <c r="S2813">
        <v>2</v>
      </c>
      <c r="T2813">
        <v>2</v>
      </c>
      <c r="U2813" t="s">
        <v>123</v>
      </c>
      <c r="V2813">
        <v>10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137</v>
      </c>
      <c r="AD2813">
        <v>2116604</v>
      </c>
      <c r="AE2813" t="s">
        <v>93</v>
      </c>
      <c r="AF2813">
        <v>1773.9</v>
      </c>
      <c r="AG2813">
        <v>13500</v>
      </c>
      <c r="AH2813">
        <v>13500</v>
      </c>
      <c r="AI2813">
        <v>0</v>
      </c>
      <c r="AJ2813">
        <v>13500</v>
      </c>
      <c r="AK2813" t="s">
        <v>120</v>
      </c>
      <c r="AL2813">
        <v>12</v>
      </c>
      <c r="AM2813" t="s">
        <v>68</v>
      </c>
      <c r="AN2813">
        <v>1</v>
      </c>
      <c r="AO2813">
        <v>0</v>
      </c>
      <c r="AR2813" t="s">
        <v>79</v>
      </c>
      <c r="AS2813" t="s">
        <v>77</v>
      </c>
      <c r="AT2813">
        <v>-2301</v>
      </c>
      <c r="AU2813" t="s">
        <v>78</v>
      </c>
      <c r="AV2813" t="s">
        <v>79</v>
      </c>
      <c r="AW2813" t="s">
        <v>80</v>
      </c>
      <c r="AX2813" t="s">
        <v>81</v>
      </c>
      <c r="AY2813" t="s">
        <v>103</v>
      </c>
      <c r="AZ2813" t="s">
        <v>96</v>
      </c>
      <c r="BA2813" t="s">
        <v>76</v>
      </c>
      <c r="BB2813" t="s">
        <v>138</v>
      </c>
      <c r="BC2813">
        <v>90</v>
      </c>
      <c r="BD2813" t="s">
        <v>85</v>
      </c>
      <c r="BE2813">
        <v>10</v>
      </c>
      <c r="BF2813" t="s">
        <v>86</v>
      </c>
      <c r="BG2813" t="s">
        <v>151</v>
      </c>
      <c r="BH2813">
        <v>365243</v>
      </c>
      <c r="BI2813">
        <v>-2257</v>
      </c>
      <c r="BJ2813">
        <v>-1987</v>
      </c>
      <c r="BK2813">
        <v>-2047</v>
      </c>
      <c r="BL2813">
        <v>-2045</v>
      </c>
      <c r="BM2813">
        <v>0</v>
      </c>
    </row>
    <row r="2814" spans="1:65" x14ac:dyDescent="0.3">
      <c r="A2814">
        <v>124382</v>
      </c>
      <c r="B2814">
        <v>0</v>
      </c>
      <c r="C2814" t="s">
        <v>65</v>
      </c>
      <c r="D2814" t="s">
        <v>66</v>
      </c>
      <c r="E2814" t="s">
        <v>68</v>
      </c>
      <c r="F2814" t="s">
        <v>68</v>
      </c>
      <c r="G2814">
        <v>1</v>
      </c>
      <c r="H2814">
        <v>202500</v>
      </c>
      <c r="I2814">
        <v>669600</v>
      </c>
      <c r="J2814" t="s">
        <v>69</v>
      </c>
      <c r="K2814" t="s">
        <v>70</v>
      </c>
      <c r="L2814" t="s">
        <v>119</v>
      </c>
      <c r="M2814" t="s">
        <v>72</v>
      </c>
      <c r="N2814">
        <v>1.0276E-2</v>
      </c>
      <c r="O2814">
        <v>16027</v>
      </c>
      <c r="P2814">
        <v>2580</v>
      </c>
      <c r="Q2814">
        <v>8713</v>
      </c>
      <c r="R2814">
        <v>4575</v>
      </c>
      <c r="S2814">
        <v>2</v>
      </c>
      <c r="T2814">
        <v>2</v>
      </c>
      <c r="U2814" t="s">
        <v>120</v>
      </c>
      <c r="V2814">
        <v>12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 t="s">
        <v>173</v>
      </c>
      <c r="AD2814">
        <v>2121520</v>
      </c>
      <c r="AE2814" t="s">
        <v>65</v>
      </c>
      <c r="AG2814">
        <v>0</v>
      </c>
      <c r="AH2814">
        <v>0</v>
      </c>
      <c r="AK2814" t="s">
        <v>109</v>
      </c>
      <c r="AL2814">
        <v>9</v>
      </c>
      <c r="AM2814" t="s">
        <v>68</v>
      </c>
      <c r="AN2814">
        <v>1</v>
      </c>
      <c r="AR2814" t="s">
        <v>76</v>
      </c>
      <c r="AS2814" t="s">
        <v>129</v>
      </c>
      <c r="AT2814">
        <v>-180</v>
      </c>
      <c r="AU2814" t="s">
        <v>76</v>
      </c>
      <c r="AV2814" t="s">
        <v>79</v>
      </c>
      <c r="AX2814" t="s">
        <v>81</v>
      </c>
      <c r="AY2814" t="s">
        <v>76</v>
      </c>
      <c r="AZ2814" t="s">
        <v>76</v>
      </c>
      <c r="BA2814" t="s">
        <v>76</v>
      </c>
      <c r="BB2814" t="s">
        <v>121</v>
      </c>
      <c r="BC2814">
        <v>-1</v>
      </c>
      <c r="BD2814" t="s">
        <v>76</v>
      </c>
      <c r="BF2814" t="s">
        <v>76</v>
      </c>
      <c r="BG2814" t="s">
        <v>82</v>
      </c>
    </row>
    <row r="2815" spans="1:65" x14ac:dyDescent="0.3">
      <c r="A2815">
        <v>124382</v>
      </c>
      <c r="B2815">
        <v>0</v>
      </c>
      <c r="C2815" t="s">
        <v>65</v>
      </c>
      <c r="D2815" t="s">
        <v>66</v>
      </c>
      <c r="E2815" t="s">
        <v>68</v>
      </c>
      <c r="F2815" t="s">
        <v>68</v>
      </c>
      <c r="G2815">
        <v>1</v>
      </c>
      <c r="H2815">
        <v>202500</v>
      </c>
      <c r="I2815">
        <v>669600</v>
      </c>
      <c r="J2815" t="s">
        <v>69</v>
      </c>
      <c r="K2815" t="s">
        <v>70</v>
      </c>
      <c r="L2815" t="s">
        <v>119</v>
      </c>
      <c r="M2815" t="s">
        <v>72</v>
      </c>
      <c r="N2815">
        <v>1.0276E-2</v>
      </c>
      <c r="O2815">
        <v>16027</v>
      </c>
      <c r="P2815">
        <v>2580</v>
      </c>
      <c r="Q2815">
        <v>8713</v>
      </c>
      <c r="R2815">
        <v>4575</v>
      </c>
      <c r="S2815">
        <v>2</v>
      </c>
      <c r="T2815">
        <v>2</v>
      </c>
      <c r="U2815" t="s">
        <v>120</v>
      </c>
      <c r="V2815">
        <v>12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 t="s">
        <v>173</v>
      </c>
      <c r="AD2815">
        <v>2589916</v>
      </c>
      <c r="AE2815" t="s">
        <v>65</v>
      </c>
      <c r="AG2815">
        <v>0</v>
      </c>
      <c r="AH2815">
        <v>0</v>
      </c>
      <c r="AK2815" t="s">
        <v>73</v>
      </c>
      <c r="AL2815">
        <v>12</v>
      </c>
      <c r="AM2815" t="s">
        <v>68</v>
      </c>
      <c r="AN2815">
        <v>1</v>
      </c>
      <c r="AR2815" t="s">
        <v>76</v>
      </c>
      <c r="AS2815" t="s">
        <v>129</v>
      </c>
      <c r="AT2815">
        <v>-132</v>
      </c>
      <c r="AU2815" t="s">
        <v>76</v>
      </c>
      <c r="AV2815" t="s">
        <v>79</v>
      </c>
      <c r="AX2815" t="s">
        <v>81</v>
      </c>
      <c r="AY2815" t="s">
        <v>76</v>
      </c>
      <c r="AZ2815" t="s">
        <v>76</v>
      </c>
      <c r="BA2815" t="s">
        <v>76</v>
      </c>
      <c r="BB2815" t="s">
        <v>121</v>
      </c>
      <c r="BC2815">
        <v>-1</v>
      </c>
      <c r="BD2815" t="s">
        <v>76</v>
      </c>
      <c r="BF2815" t="s">
        <v>76</v>
      </c>
      <c r="BG2815" t="s">
        <v>82</v>
      </c>
    </row>
    <row r="2816" spans="1:65" x14ac:dyDescent="0.3">
      <c r="A2816">
        <v>124387</v>
      </c>
      <c r="B2816">
        <v>0</v>
      </c>
      <c r="C2816" t="s">
        <v>65</v>
      </c>
      <c r="D2816" t="s">
        <v>66</v>
      </c>
      <c r="E2816" t="s">
        <v>68</v>
      </c>
      <c r="F2816" t="s">
        <v>68</v>
      </c>
      <c r="G2816">
        <v>1</v>
      </c>
      <c r="H2816">
        <v>225000</v>
      </c>
      <c r="I2816">
        <v>601470</v>
      </c>
      <c r="J2816" t="s">
        <v>69</v>
      </c>
      <c r="K2816" t="s">
        <v>70</v>
      </c>
      <c r="L2816" t="s">
        <v>91</v>
      </c>
      <c r="M2816" t="s">
        <v>72</v>
      </c>
      <c r="N2816">
        <v>1.9689000000000002E-2</v>
      </c>
      <c r="O2816">
        <v>14114</v>
      </c>
      <c r="P2816">
        <v>3592</v>
      </c>
      <c r="Q2816">
        <v>8157</v>
      </c>
      <c r="R2816">
        <v>4544</v>
      </c>
      <c r="S2816">
        <v>2</v>
      </c>
      <c r="T2816">
        <v>2</v>
      </c>
      <c r="U2816" t="s">
        <v>73</v>
      </c>
      <c r="V2816">
        <v>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108</v>
      </c>
      <c r="AD2816">
        <v>1703815</v>
      </c>
      <c r="AE2816" t="s">
        <v>65</v>
      </c>
      <c r="AG2816">
        <v>0</v>
      </c>
      <c r="AH2816">
        <v>0</v>
      </c>
      <c r="AK2816" t="s">
        <v>125</v>
      </c>
      <c r="AL2816">
        <v>15</v>
      </c>
      <c r="AM2816" t="s">
        <v>68</v>
      </c>
      <c r="AN2816">
        <v>1</v>
      </c>
      <c r="AR2816" t="s">
        <v>76</v>
      </c>
      <c r="AS2816" t="s">
        <v>129</v>
      </c>
      <c r="AT2816">
        <v>-2</v>
      </c>
      <c r="AU2816" t="s">
        <v>76</v>
      </c>
      <c r="AV2816" t="s">
        <v>79</v>
      </c>
      <c r="AX2816" t="s">
        <v>81</v>
      </c>
      <c r="AY2816" t="s">
        <v>76</v>
      </c>
      <c r="AZ2816" t="s">
        <v>76</v>
      </c>
      <c r="BA2816" t="s">
        <v>76</v>
      </c>
      <c r="BB2816" t="s">
        <v>121</v>
      </c>
      <c r="BC2816">
        <v>0</v>
      </c>
      <c r="BD2816" t="s">
        <v>76</v>
      </c>
      <c r="BF2816" t="s">
        <v>76</v>
      </c>
      <c r="BG2816" t="s">
        <v>82</v>
      </c>
    </row>
    <row r="2817" spans="1:65" x14ac:dyDescent="0.3">
      <c r="A2817">
        <v>124402</v>
      </c>
      <c r="B2817">
        <v>0</v>
      </c>
      <c r="C2817" t="s">
        <v>99</v>
      </c>
      <c r="D2817" t="s">
        <v>66</v>
      </c>
      <c r="E2817" t="s">
        <v>67</v>
      </c>
      <c r="F2817" t="s">
        <v>68</v>
      </c>
      <c r="G2817">
        <v>0</v>
      </c>
      <c r="H2817">
        <v>135000</v>
      </c>
      <c r="I2817">
        <v>315000</v>
      </c>
      <c r="J2817" t="s">
        <v>89</v>
      </c>
      <c r="K2817" t="s">
        <v>70</v>
      </c>
      <c r="L2817" t="s">
        <v>91</v>
      </c>
      <c r="M2817" t="s">
        <v>72</v>
      </c>
      <c r="N2817">
        <v>1.9689000000000002E-2</v>
      </c>
      <c r="O2817">
        <v>20393</v>
      </c>
      <c r="P2817">
        <v>1872</v>
      </c>
      <c r="Q2817">
        <v>11600</v>
      </c>
      <c r="R2817">
        <v>3952</v>
      </c>
      <c r="S2817">
        <v>2</v>
      </c>
      <c r="T2817">
        <v>2</v>
      </c>
      <c r="U2817" t="s">
        <v>125</v>
      </c>
      <c r="V2817">
        <v>16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t="s">
        <v>195</v>
      </c>
      <c r="AD2817">
        <v>2213550</v>
      </c>
      <c r="AE2817" t="s">
        <v>93</v>
      </c>
      <c r="AF2817">
        <v>4327.74</v>
      </c>
      <c r="AG2817">
        <v>21564</v>
      </c>
      <c r="AH2817">
        <v>26149.5</v>
      </c>
      <c r="AI2817">
        <v>0</v>
      </c>
      <c r="AJ2817">
        <v>21564</v>
      </c>
      <c r="AK2817" t="s">
        <v>109</v>
      </c>
      <c r="AL2817">
        <v>8</v>
      </c>
      <c r="AM2817" t="s">
        <v>68</v>
      </c>
      <c r="AN2817">
        <v>1</v>
      </c>
      <c r="AO2817">
        <v>0</v>
      </c>
      <c r="AR2817" t="s">
        <v>79</v>
      </c>
      <c r="AS2817" t="s">
        <v>77</v>
      </c>
      <c r="AT2817">
        <v>-1649</v>
      </c>
      <c r="AU2817" t="s">
        <v>78</v>
      </c>
      <c r="AV2817" t="s">
        <v>79</v>
      </c>
      <c r="AX2817" t="s">
        <v>81</v>
      </c>
      <c r="AY2817" t="s">
        <v>124</v>
      </c>
      <c r="AZ2817" t="s">
        <v>96</v>
      </c>
      <c r="BA2817" t="s">
        <v>76</v>
      </c>
      <c r="BB2817" t="s">
        <v>104</v>
      </c>
      <c r="BC2817">
        <v>46</v>
      </c>
      <c r="BD2817" t="s">
        <v>105</v>
      </c>
      <c r="BE2817">
        <v>8</v>
      </c>
      <c r="BF2817" t="s">
        <v>86</v>
      </c>
      <c r="BG2817" t="s">
        <v>106</v>
      </c>
      <c r="BH2817">
        <v>365243</v>
      </c>
      <c r="BI2817">
        <v>-1597</v>
      </c>
      <c r="BJ2817">
        <v>-1387</v>
      </c>
      <c r="BK2817">
        <v>-1477</v>
      </c>
      <c r="BL2817">
        <v>-1472</v>
      </c>
      <c r="BM2817">
        <v>0</v>
      </c>
    </row>
    <row r="2818" spans="1:65" x14ac:dyDescent="0.3">
      <c r="A2818">
        <v>124405</v>
      </c>
      <c r="B2818">
        <v>0</v>
      </c>
      <c r="C2818" t="s">
        <v>65</v>
      </c>
      <c r="D2818" t="s">
        <v>66</v>
      </c>
      <c r="E2818" t="s">
        <v>68</v>
      </c>
      <c r="F2818" t="s">
        <v>68</v>
      </c>
      <c r="G2818">
        <v>2</v>
      </c>
      <c r="H2818">
        <v>360000</v>
      </c>
      <c r="I2818">
        <v>935640</v>
      </c>
      <c r="J2818" t="s">
        <v>69</v>
      </c>
      <c r="K2818" t="s">
        <v>70</v>
      </c>
      <c r="L2818" t="s">
        <v>91</v>
      </c>
      <c r="M2818" t="s">
        <v>72</v>
      </c>
      <c r="N2818">
        <v>2.8663000000000001E-2</v>
      </c>
      <c r="O2818">
        <v>14198</v>
      </c>
      <c r="P2818">
        <v>2759</v>
      </c>
      <c r="Q2818">
        <v>1095</v>
      </c>
      <c r="R2818">
        <v>3325</v>
      </c>
      <c r="S2818">
        <v>2</v>
      </c>
      <c r="T2818">
        <v>2</v>
      </c>
      <c r="U2818" t="s">
        <v>109</v>
      </c>
      <c r="V2818">
        <v>13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108</v>
      </c>
      <c r="AD2818">
        <v>2037539</v>
      </c>
      <c r="AE2818" t="s">
        <v>65</v>
      </c>
      <c r="AG2818">
        <v>0</v>
      </c>
      <c r="AH2818">
        <v>0</v>
      </c>
      <c r="AK2818" t="s">
        <v>120</v>
      </c>
      <c r="AL2818">
        <v>10</v>
      </c>
      <c r="AM2818" t="s">
        <v>68</v>
      </c>
      <c r="AN2818">
        <v>1</v>
      </c>
      <c r="AR2818" t="s">
        <v>76</v>
      </c>
      <c r="AS2818" t="s">
        <v>129</v>
      </c>
      <c r="AT2818">
        <v>-282</v>
      </c>
      <c r="AU2818" t="s">
        <v>76</v>
      </c>
      <c r="AV2818" t="s">
        <v>79</v>
      </c>
      <c r="AX2818" t="s">
        <v>81</v>
      </c>
      <c r="AY2818" t="s">
        <v>76</v>
      </c>
      <c r="AZ2818" t="s">
        <v>76</v>
      </c>
      <c r="BA2818" t="s">
        <v>76</v>
      </c>
      <c r="BB2818" t="s">
        <v>121</v>
      </c>
      <c r="BC2818">
        <v>-1</v>
      </c>
      <c r="BD2818" t="s">
        <v>76</v>
      </c>
      <c r="BF2818" t="s">
        <v>76</v>
      </c>
      <c r="BG2818" t="s">
        <v>82</v>
      </c>
    </row>
    <row r="2819" spans="1:65" x14ac:dyDescent="0.3">
      <c r="A2819">
        <v>124419</v>
      </c>
      <c r="B2819">
        <v>0</v>
      </c>
      <c r="C2819" t="s">
        <v>65</v>
      </c>
      <c r="D2819" t="s">
        <v>88</v>
      </c>
      <c r="E2819" t="s">
        <v>68</v>
      </c>
      <c r="F2819" t="s">
        <v>68</v>
      </c>
      <c r="G2819">
        <v>1</v>
      </c>
      <c r="H2819">
        <v>157500</v>
      </c>
      <c r="I2819">
        <v>1179000</v>
      </c>
      <c r="J2819" t="s">
        <v>133</v>
      </c>
      <c r="K2819" t="s">
        <v>90</v>
      </c>
      <c r="L2819" t="s">
        <v>91</v>
      </c>
      <c r="M2819" t="s">
        <v>72</v>
      </c>
      <c r="N2819">
        <v>1.9101E-2</v>
      </c>
      <c r="O2819">
        <v>17298</v>
      </c>
      <c r="P2819">
        <v>2440</v>
      </c>
      <c r="Q2819">
        <v>6279</v>
      </c>
      <c r="R2819">
        <v>837</v>
      </c>
      <c r="S2819">
        <v>2</v>
      </c>
      <c r="T2819">
        <v>2</v>
      </c>
      <c r="U2819" t="s">
        <v>125</v>
      </c>
      <c r="V2819">
        <v>12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205</v>
      </c>
      <c r="AD2819">
        <v>2417409</v>
      </c>
      <c r="AE2819" t="s">
        <v>65</v>
      </c>
      <c r="AF2819">
        <v>27187.02</v>
      </c>
      <c r="AG2819">
        <v>229500</v>
      </c>
      <c r="AH2819">
        <v>272088</v>
      </c>
      <c r="AJ2819">
        <v>229500</v>
      </c>
      <c r="AK2819" t="s">
        <v>123</v>
      </c>
      <c r="AL2819">
        <v>10</v>
      </c>
      <c r="AM2819" t="s">
        <v>68</v>
      </c>
      <c r="AN2819">
        <v>1</v>
      </c>
      <c r="AR2819" t="s">
        <v>76</v>
      </c>
      <c r="AS2819" t="s">
        <v>77</v>
      </c>
      <c r="AT2819">
        <v>-568</v>
      </c>
      <c r="AU2819" t="s">
        <v>78</v>
      </c>
      <c r="AV2819" t="s">
        <v>79</v>
      </c>
      <c r="AX2819" t="s">
        <v>81</v>
      </c>
      <c r="AY2819" t="s">
        <v>76</v>
      </c>
      <c r="AZ2819" t="s">
        <v>82</v>
      </c>
      <c r="BA2819" t="s">
        <v>116</v>
      </c>
      <c r="BB2819" t="s">
        <v>121</v>
      </c>
      <c r="BC2819">
        <v>-1</v>
      </c>
      <c r="BD2819" t="s">
        <v>76</v>
      </c>
      <c r="BE2819">
        <v>12</v>
      </c>
      <c r="BF2819" t="s">
        <v>147</v>
      </c>
      <c r="BG2819" t="s">
        <v>154</v>
      </c>
      <c r="BH2819">
        <v>365243</v>
      </c>
      <c r="BI2819">
        <v>-538</v>
      </c>
      <c r="BJ2819">
        <v>-208</v>
      </c>
      <c r="BK2819">
        <v>-208</v>
      </c>
      <c r="BL2819">
        <v>-205</v>
      </c>
      <c r="BM2819">
        <v>1</v>
      </c>
    </row>
    <row r="2820" spans="1:65" x14ac:dyDescent="0.3">
      <c r="A2820">
        <v>124466</v>
      </c>
      <c r="B2820">
        <v>0</v>
      </c>
      <c r="C2820" t="s">
        <v>65</v>
      </c>
      <c r="D2820" t="s">
        <v>66</v>
      </c>
      <c r="E2820" t="s">
        <v>68</v>
      </c>
      <c r="F2820" t="s">
        <v>68</v>
      </c>
      <c r="G2820">
        <v>0</v>
      </c>
      <c r="H2820">
        <v>157500</v>
      </c>
      <c r="I2820">
        <v>1113840</v>
      </c>
      <c r="J2820" t="s">
        <v>113</v>
      </c>
      <c r="K2820" t="s">
        <v>70</v>
      </c>
      <c r="L2820" t="s">
        <v>91</v>
      </c>
      <c r="M2820" t="s">
        <v>72</v>
      </c>
      <c r="N2820">
        <v>8.2299999999999995E-3</v>
      </c>
      <c r="O2820">
        <v>19392</v>
      </c>
      <c r="P2820">
        <v>365243</v>
      </c>
      <c r="Q2820">
        <v>2962</v>
      </c>
      <c r="R2820">
        <v>2767</v>
      </c>
      <c r="S2820">
        <v>2</v>
      </c>
      <c r="T2820">
        <v>2</v>
      </c>
      <c r="U2820" t="s">
        <v>94</v>
      </c>
      <c r="V2820">
        <v>15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76</v>
      </c>
      <c r="AD2820">
        <v>2469749</v>
      </c>
      <c r="AE2820" t="s">
        <v>99</v>
      </c>
      <c r="AF2820">
        <v>2250</v>
      </c>
      <c r="AG2820">
        <v>45000</v>
      </c>
      <c r="AH2820">
        <v>45000</v>
      </c>
      <c r="AJ2820">
        <v>45000</v>
      </c>
      <c r="AK2820" t="s">
        <v>120</v>
      </c>
      <c r="AL2820">
        <v>19</v>
      </c>
      <c r="AM2820" t="s">
        <v>68</v>
      </c>
      <c r="AN2820">
        <v>1</v>
      </c>
      <c r="AR2820" t="s">
        <v>79</v>
      </c>
      <c r="AS2820" t="s">
        <v>77</v>
      </c>
      <c r="AT2820">
        <v>-346</v>
      </c>
      <c r="AU2820" t="s">
        <v>76</v>
      </c>
      <c r="AV2820" t="s">
        <v>79</v>
      </c>
      <c r="AW2820" t="s">
        <v>101</v>
      </c>
      <c r="AX2820" t="s">
        <v>81</v>
      </c>
      <c r="AY2820" t="s">
        <v>76</v>
      </c>
      <c r="AZ2820" t="s">
        <v>131</v>
      </c>
      <c r="BA2820" t="s">
        <v>83</v>
      </c>
      <c r="BB2820" t="s">
        <v>104</v>
      </c>
      <c r="BC2820">
        <v>2300</v>
      </c>
      <c r="BD2820" t="s">
        <v>85</v>
      </c>
      <c r="BE2820">
        <v>0</v>
      </c>
      <c r="BF2820" t="s">
        <v>76</v>
      </c>
      <c r="BG2820" t="s">
        <v>132</v>
      </c>
      <c r="BH2820">
        <v>-345</v>
      </c>
      <c r="BI2820">
        <v>-299</v>
      </c>
      <c r="BJ2820">
        <v>365243</v>
      </c>
      <c r="BK2820">
        <v>-177</v>
      </c>
      <c r="BL2820">
        <v>-60</v>
      </c>
      <c r="BM2820">
        <v>0</v>
      </c>
    </row>
    <row r="2821" spans="1:65" x14ac:dyDescent="0.3">
      <c r="A2821">
        <v>124479</v>
      </c>
      <c r="B2821">
        <v>0</v>
      </c>
      <c r="C2821" t="s">
        <v>65</v>
      </c>
      <c r="D2821" t="s">
        <v>88</v>
      </c>
      <c r="E2821" t="s">
        <v>67</v>
      </c>
      <c r="F2821" t="s">
        <v>67</v>
      </c>
      <c r="G2821">
        <v>0</v>
      </c>
      <c r="H2821">
        <v>157500</v>
      </c>
      <c r="I2821">
        <v>239850</v>
      </c>
      <c r="J2821" t="s">
        <v>89</v>
      </c>
      <c r="K2821" t="s">
        <v>70</v>
      </c>
      <c r="L2821" t="s">
        <v>91</v>
      </c>
      <c r="M2821" t="s">
        <v>127</v>
      </c>
      <c r="N2821">
        <v>9.6570000000000007E-3</v>
      </c>
      <c r="O2821">
        <v>17280</v>
      </c>
      <c r="P2821">
        <v>2828</v>
      </c>
      <c r="Q2821">
        <v>5215</v>
      </c>
      <c r="R2821">
        <v>837</v>
      </c>
      <c r="S2821">
        <v>2</v>
      </c>
      <c r="T2821">
        <v>2</v>
      </c>
      <c r="U2821" t="s">
        <v>120</v>
      </c>
      <c r="V2821">
        <v>15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0</v>
      </c>
      <c r="AC2821" t="s">
        <v>195</v>
      </c>
      <c r="AD2821">
        <v>1234819</v>
      </c>
      <c r="AE2821" t="s">
        <v>65</v>
      </c>
      <c r="AF2821">
        <v>32051.744999999999</v>
      </c>
      <c r="AG2821">
        <v>450000</v>
      </c>
      <c r="AH2821">
        <v>481185</v>
      </c>
      <c r="AJ2821">
        <v>450000</v>
      </c>
      <c r="AK2821" t="s">
        <v>123</v>
      </c>
      <c r="AL2821">
        <v>16</v>
      </c>
      <c r="AM2821" t="s">
        <v>68</v>
      </c>
      <c r="AN2821">
        <v>1</v>
      </c>
      <c r="AR2821" t="s">
        <v>152</v>
      </c>
      <c r="AS2821" t="s">
        <v>77</v>
      </c>
      <c r="AT2821">
        <v>-829</v>
      </c>
      <c r="AU2821" t="s">
        <v>78</v>
      </c>
      <c r="AV2821" t="s">
        <v>79</v>
      </c>
      <c r="AW2821" t="s">
        <v>80</v>
      </c>
      <c r="AX2821" t="s">
        <v>81</v>
      </c>
      <c r="AY2821" t="s">
        <v>76</v>
      </c>
      <c r="AZ2821" t="s">
        <v>82</v>
      </c>
      <c r="BA2821" t="s">
        <v>83</v>
      </c>
      <c r="BB2821" t="s">
        <v>178</v>
      </c>
      <c r="BC2821">
        <v>-1</v>
      </c>
      <c r="BD2821" t="s">
        <v>76</v>
      </c>
      <c r="BE2821">
        <v>18</v>
      </c>
      <c r="BF2821" t="s">
        <v>112</v>
      </c>
      <c r="BG2821" t="s">
        <v>150</v>
      </c>
      <c r="BH2821">
        <v>365243</v>
      </c>
      <c r="BI2821">
        <v>-796</v>
      </c>
      <c r="BJ2821">
        <v>-286</v>
      </c>
      <c r="BK2821">
        <v>-406</v>
      </c>
      <c r="BL2821">
        <v>-397</v>
      </c>
      <c r="BM2821">
        <v>0</v>
      </c>
    </row>
    <row r="2822" spans="1:65" x14ac:dyDescent="0.3">
      <c r="A2822">
        <v>124479</v>
      </c>
      <c r="B2822">
        <v>0</v>
      </c>
      <c r="C2822" t="s">
        <v>65</v>
      </c>
      <c r="D2822" t="s">
        <v>88</v>
      </c>
      <c r="E2822" t="s">
        <v>67</v>
      </c>
      <c r="F2822" t="s">
        <v>67</v>
      </c>
      <c r="G2822">
        <v>0</v>
      </c>
      <c r="H2822">
        <v>157500</v>
      </c>
      <c r="I2822">
        <v>239850</v>
      </c>
      <c r="J2822" t="s">
        <v>89</v>
      </c>
      <c r="K2822" t="s">
        <v>70</v>
      </c>
      <c r="L2822" t="s">
        <v>91</v>
      </c>
      <c r="M2822" t="s">
        <v>127</v>
      </c>
      <c r="N2822">
        <v>9.6570000000000007E-3</v>
      </c>
      <c r="O2822">
        <v>17280</v>
      </c>
      <c r="P2822">
        <v>2828</v>
      </c>
      <c r="Q2822">
        <v>5215</v>
      </c>
      <c r="R2822">
        <v>837</v>
      </c>
      <c r="S2822">
        <v>2</v>
      </c>
      <c r="T2822">
        <v>2</v>
      </c>
      <c r="U2822" t="s">
        <v>120</v>
      </c>
      <c r="V2822">
        <v>15</v>
      </c>
      <c r="W2822">
        <v>1</v>
      </c>
      <c r="X2822">
        <v>1</v>
      </c>
      <c r="Y2822">
        <v>0</v>
      </c>
      <c r="Z2822">
        <v>1</v>
      </c>
      <c r="AA2822">
        <v>1</v>
      </c>
      <c r="AB2822">
        <v>0</v>
      </c>
      <c r="AC2822" t="s">
        <v>195</v>
      </c>
      <c r="AD2822">
        <v>1800773</v>
      </c>
      <c r="AE2822" t="s">
        <v>65</v>
      </c>
      <c r="AF2822">
        <v>23381.325000000001</v>
      </c>
      <c r="AG2822">
        <v>247500</v>
      </c>
      <c r="AH2822">
        <v>247500</v>
      </c>
      <c r="AJ2822">
        <v>247500</v>
      </c>
      <c r="AK2822" t="s">
        <v>123</v>
      </c>
      <c r="AL2822">
        <v>14</v>
      </c>
      <c r="AM2822" t="s">
        <v>68</v>
      </c>
      <c r="AN2822">
        <v>1</v>
      </c>
      <c r="AR2822" t="s">
        <v>76</v>
      </c>
      <c r="AS2822" t="s">
        <v>77</v>
      </c>
      <c r="AT2822">
        <v>-983</v>
      </c>
      <c r="AU2822" t="s">
        <v>78</v>
      </c>
      <c r="AV2822" t="s">
        <v>79</v>
      </c>
      <c r="AW2822" t="s">
        <v>80</v>
      </c>
      <c r="AX2822" t="s">
        <v>102</v>
      </c>
      <c r="AY2822" t="s">
        <v>76</v>
      </c>
      <c r="AZ2822" t="s">
        <v>82</v>
      </c>
      <c r="BA2822" t="s">
        <v>83</v>
      </c>
      <c r="BB2822" t="s">
        <v>178</v>
      </c>
      <c r="BC2822">
        <v>-1</v>
      </c>
      <c r="BD2822" t="s">
        <v>76</v>
      </c>
      <c r="BE2822">
        <v>12</v>
      </c>
      <c r="BF2822" t="s">
        <v>112</v>
      </c>
      <c r="BG2822" t="s">
        <v>150</v>
      </c>
      <c r="BH2822">
        <v>365243</v>
      </c>
      <c r="BI2822">
        <v>-952</v>
      </c>
      <c r="BJ2822">
        <v>-622</v>
      </c>
      <c r="BK2822">
        <v>-802</v>
      </c>
      <c r="BL2822">
        <v>-795</v>
      </c>
      <c r="BM2822">
        <v>0</v>
      </c>
    </row>
    <row r="2823" spans="1:65" x14ac:dyDescent="0.3">
      <c r="A2823">
        <v>124487</v>
      </c>
      <c r="B2823">
        <v>0</v>
      </c>
      <c r="C2823" t="s">
        <v>65</v>
      </c>
      <c r="D2823" t="s">
        <v>88</v>
      </c>
      <c r="E2823" t="s">
        <v>68</v>
      </c>
      <c r="F2823" t="s">
        <v>68</v>
      </c>
      <c r="G2823">
        <v>1</v>
      </c>
      <c r="H2823">
        <v>166500</v>
      </c>
      <c r="I2823">
        <v>652500</v>
      </c>
      <c r="J2823" t="s">
        <v>89</v>
      </c>
      <c r="K2823" t="s">
        <v>90</v>
      </c>
      <c r="L2823" t="s">
        <v>91</v>
      </c>
      <c r="M2823" t="s">
        <v>72</v>
      </c>
      <c r="N2823">
        <v>2.6391999999999999E-2</v>
      </c>
      <c r="O2823">
        <v>10947</v>
      </c>
      <c r="P2823">
        <v>1662</v>
      </c>
      <c r="Q2823">
        <v>645</v>
      </c>
      <c r="R2823">
        <v>3054</v>
      </c>
      <c r="S2823">
        <v>2</v>
      </c>
      <c r="T2823">
        <v>2</v>
      </c>
      <c r="U2823" t="s">
        <v>109</v>
      </c>
      <c r="V2823">
        <v>14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143</v>
      </c>
      <c r="AD2823">
        <v>2657506</v>
      </c>
      <c r="AE2823" t="s">
        <v>93</v>
      </c>
      <c r="AF2823">
        <v>5000.76</v>
      </c>
      <c r="AG2823">
        <v>26383.5</v>
      </c>
      <c r="AH2823">
        <v>24916.5</v>
      </c>
      <c r="AI2823">
        <v>2641.5</v>
      </c>
      <c r="AJ2823">
        <v>26383.5</v>
      </c>
      <c r="AK2823" t="s">
        <v>75</v>
      </c>
      <c r="AL2823">
        <v>16</v>
      </c>
      <c r="AM2823" t="s">
        <v>68</v>
      </c>
      <c r="AN2823">
        <v>1</v>
      </c>
      <c r="AO2823">
        <v>0.10439196000000001</v>
      </c>
      <c r="AR2823" t="s">
        <v>79</v>
      </c>
      <c r="AS2823" t="s">
        <v>77</v>
      </c>
      <c r="AT2823">
        <v>-2588</v>
      </c>
      <c r="AU2823" t="s">
        <v>78</v>
      </c>
      <c r="AV2823" t="s">
        <v>79</v>
      </c>
      <c r="AW2823" t="s">
        <v>80</v>
      </c>
      <c r="AX2823" t="s">
        <v>102</v>
      </c>
      <c r="AY2823" t="s">
        <v>136</v>
      </c>
      <c r="AZ2823" t="s">
        <v>96</v>
      </c>
      <c r="BA2823" t="s">
        <v>76</v>
      </c>
      <c r="BB2823" t="s">
        <v>104</v>
      </c>
      <c r="BC2823">
        <v>40</v>
      </c>
      <c r="BD2823" t="s">
        <v>105</v>
      </c>
      <c r="BE2823">
        <v>6</v>
      </c>
      <c r="BF2823" t="s">
        <v>112</v>
      </c>
      <c r="BG2823" t="s">
        <v>106</v>
      </c>
      <c r="BH2823">
        <v>365243</v>
      </c>
      <c r="BI2823">
        <v>-2557</v>
      </c>
      <c r="BJ2823">
        <v>-2407</v>
      </c>
      <c r="BK2823">
        <v>-2407</v>
      </c>
      <c r="BL2823">
        <v>-2399</v>
      </c>
      <c r="BM2823">
        <v>1</v>
      </c>
    </row>
    <row r="2824" spans="1:65" x14ac:dyDescent="0.3">
      <c r="A2824">
        <v>124505</v>
      </c>
      <c r="B2824">
        <v>0</v>
      </c>
      <c r="C2824" t="s">
        <v>65</v>
      </c>
      <c r="D2824" t="s">
        <v>66</v>
      </c>
      <c r="E2824" t="s">
        <v>68</v>
      </c>
      <c r="F2824" t="s">
        <v>67</v>
      </c>
      <c r="G2824">
        <v>2</v>
      </c>
      <c r="H2824">
        <v>135000</v>
      </c>
      <c r="I2824">
        <v>199080</v>
      </c>
      <c r="J2824" t="s">
        <v>89</v>
      </c>
      <c r="K2824" t="s">
        <v>70</v>
      </c>
      <c r="L2824" t="s">
        <v>91</v>
      </c>
      <c r="M2824" t="s">
        <v>72</v>
      </c>
      <c r="N2824">
        <v>1.0276E-2</v>
      </c>
      <c r="O2824">
        <v>13409</v>
      </c>
      <c r="P2824">
        <v>1045</v>
      </c>
      <c r="Q2824">
        <v>5630</v>
      </c>
      <c r="R2824">
        <v>5280</v>
      </c>
      <c r="S2824">
        <v>2</v>
      </c>
      <c r="T2824">
        <v>2</v>
      </c>
      <c r="U2824" t="s">
        <v>109</v>
      </c>
      <c r="V2824">
        <v>16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t="s">
        <v>145</v>
      </c>
      <c r="AD2824">
        <v>2555052</v>
      </c>
      <c r="AE2824" t="s">
        <v>93</v>
      </c>
      <c r="AF2824">
        <v>3115.89</v>
      </c>
      <c r="AG2824">
        <v>26275.5</v>
      </c>
      <c r="AH2824">
        <v>25987.5</v>
      </c>
      <c r="AI2824">
        <v>2628</v>
      </c>
      <c r="AJ2824">
        <v>26275.5</v>
      </c>
      <c r="AK2824" t="s">
        <v>125</v>
      </c>
      <c r="AL2824">
        <v>19</v>
      </c>
      <c r="AM2824" t="s">
        <v>68</v>
      </c>
      <c r="AN2824">
        <v>1</v>
      </c>
      <c r="AO2824">
        <v>0.10002030100000001</v>
      </c>
      <c r="AR2824" t="s">
        <v>79</v>
      </c>
      <c r="AS2824" t="s">
        <v>114</v>
      </c>
      <c r="AT2824">
        <v>-1935</v>
      </c>
      <c r="AU2824" t="s">
        <v>78</v>
      </c>
      <c r="AV2824" t="s">
        <v>165</v>
      </c>
      <c r="AX2824" t="s">
        <v>81</v>
      </c>
      <c r="AY2824" t="s">
        <v>124</v>
      </c>
      <c r="AZ2824" t="s">
        <v>96</v>
      </c>
      <c r="BA2824" t="s">
        <v>76</v>
      </c>
      <c r="BB2824" t="s">
        <v>104</v>
      </c>
      <c r="BC2824">
        <v>70</v>
      </c>
      <c r="BD2824" t="s">
        <v>105</v>
      </c>
      <c r="BE2824">
        <v>12</v>
      </c>
      <c r="BF2824" t="s">
        <v>86</v>
      </c>
      <c r="BG2824" t="s">
        <v>106</v>
      </c>
    </row>
    <row r="2825" spans="1:65" x14ac:dyDescent="0.3">
      <c r="A2825">
        <v>124524</v>
      </c>
      <c r="B2825">
        <v>0</v>
      </c>
      <c r="C2825" t="s">
        <v>65</v>
      </c>
      <c r="D2825" t="s">
        <v>88</v>
      </c>
      <c r="E2825" t="s">
        <v>67</v>
      </c>
      <c r="F2825" t="s">
        <v>68</v>
      </c>
      <c r="G2825">
        <v>0</v>
      </c>
      <c r="H2825">
        <v>67500</v>
      </c>
      <c r="I2825">
        <v>450000</v>
      </c>
      <c r="J2825" t="s">
        <v>69</v>
      </c>
      <c r="K2825" t="s">
        <v>70</v>
      </c>
      <c r="L2825" t="s">
        <v>119</v>
      </c>
      <c r="M2825" t="s">
        <v>72</v>
      </c>
      <c r="N2825">
        <v>1.452E-2</v>
      </c>
      <c r="O2825">
        <v>15080</v>
      </c>
      <c r="P2825">
        <v>880</v>
      </c>
      <c r="Q2825">
        <v>7975</v>
      </c>
      <c r="R2825">
        <v>4275</v>
      </c>
      <c r="S2825">
        <v>2</v>
      </c>
      <c r="T2825">
        <v>2</v>
      </c>
      <c r="U2825" t="s">
        <v>109</v>
      </c>
      <c r="V2825">
        <v>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 t="s">
        <v>108</v>
      </c>
      <c r="AD2825">
        <v>1570802</v>
      </c>
      <c r="AE2825" t="s">
        <v>93</v>
      </c>
      <c r="AF2825">
        <v>3118.3649999999998</v>
      </c>
      <c r="AG2825">
        <v>17257.5</v>
      </c>
      <c r="AH2825">
        <v>16272</v>
      </c>
      <c r="AI2825">
        <v>3451.5</v>
      </c>
      <c r="AJ2825">
        <v>17257.5</v>
      </c>
      <c r="AK2825" t="s">
        <v>123</v>
      </c>
      <c r="AL2825">
        <v>12</v>
      </c>
      <c r="AM2825" t="s">
        <v>68</v>
      </c>
      <c r="AN2825">
        <v>1</v>
      </c>
      <c r="AO2825">
        <v>0.190584697</v>
      </c>
      <c r="AR2825" t="s">
        <v>79</v>
      </c>
      <c r="AS2825" t="s">
        <v>77</v>
      </c>
      <c r="AT2825">
        <v>-480</v>
      </c>
      <c r="AU2825" t="s">
        <v>78</v>
      </c>
      <c r="AV2825" t="s">
        <v>79</v>
      </c>
      <c r="AX2825" t="s">
        <v>102</v>
      </c>
      <c r="AY2825" t="s">
        <v>124</v>
      </c>
      <c r="AZ2825" t="s">
        <v>96</v>
      </c>
      <c r="BA2825" t="s">
        <v>76</v>
      </c>
      <c r="BB2825" t="s">
        <v>138</v>
      </c>
      <c r="BC2825">
        <v>23</v>
      </c>
      <c r="BD2825" t="s">
        <v>85</v>
      </c>
      <c r="BE2825">
        <v>6</v>
      </c>
      <c r="BF2825" t="s">
        <v>147</v>
      </c>
      <c r="BG2825" t="s">
        <v>151</v>
      </c>
      <c r="BH2825">
        <v>365243</v>
      </c>
      <c r="BI2825">
        <v>-441</v>
      </c>
      <c r="BJ2825">
        <v>-291</v>
      </c>
      <c r="BK2825">
        <v>-291</v>
      </c>
      <c r="BL2825">
        <v>-285</v>
      </c>
      <c r="BM2825">
        <v>0</v>
      </c>
    </row>
    <row r="2826" spans="1:65" x14ac:dyDescent="0.3">
      <c r="A2826">
        <v>124526</v>
      </c>
      <c r="B2826">
        <v>0</v>
      </c>
      <c r="C2826" t="s">
        <v>65</v>
      </c>
      <c r="D2826" t="s">
        <v>88</v>
      </c>
      <c r="E2826" t="s">
        <v>67</v>
      </c>
      <c r="F2826" t="s">
        <v>68</v>
      </c>
      <c r="G2826">
        <v>0</v>
      </c>
      <c r="H2826">
        <v>157500</v>
      </c>
      <c r="I2826">
        <v>545040</v>
      </c>
      <c r="J2826" t="s">
        <v>89</v>
      </c>
      <c r="K2826" t="s">
        <v>90</v>
      </c>
      <c r="L2826" t="s">
        <v>119</v>
      </c>
      <c r="M2826" t="s">
        <v>72</v>
      </c>
      <c r="N2826">
        <v>1.8849999999999999E-2</v>
      </c>
      <c r="O2826">
        <v>9949</v>
      </c>
      <c r="P2826">
        <v>1249</v>
      </c>
      <c r="Q2826">
        <v>3818</v>
      </c>
      <c r="R2826">
        <v>2620</v>
      </c>
      <c r="S2826">
        <v>2</v>
      </c>
      <c r="T2826">
        <v>2</v>
      </c>
      <c r="U2826" t="s">
        <v>109</v>
      </c>
      <c r="V2826">
        <v>16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135</v>
      </c>
      <c r="AD2826">
        <v>2136984</v>
      </c>
      <c r="AE2826" t="s">
        <v>65</v>
      </c>
      <c r="AF2826">
        <v>69628.59</v>
      </c>
      <c r="AG2826">
        <v>1800000</v>
      </c>
      <c r="AH2826">
        <v>2381278.5</v>
      </c>
      <c r="AJ2826">
        <v>1800000</v>
      </c>
      <c r="AK2826" t="s">
        <v>123</v>
      </c>
      <c r="AL2826">
        <v>15</v>
      </c>
      <c r="AM2826" t="s">
        <v>68</v>
      </c>
      <c r="AN2826">
        <v>1</v>
      </c>
      <c r="AR2826" t="s">
        <v>197</v>
      </c>
      <c r="AS2826" t="s">
        <v>114</v>
      </c>
      <c r="AT2826">
        <v>-557</v>
      </c>
      <c r="AU2826" t="s">
        <v>78</v>
      </c>
      <c r="AV2826" t="s">
        <v>165</v>
      </c>
      <c r="AW2826" t="s">
        <v>80</v>
      </c>
      <c r="AX2826" t="s">
        <v>81</v>
      </c>
      <c r="AY2826" t="s">
        <v>76</v>
      </c>
      <c r="AZ2826" t="s">
        <v>82</v>
      </c>
      <c r="BA2826" t="s">
        <v>83</v>
      </c>
      <c r="BB2826" t="s">
        <v>121</v>
      </c>
      <c r="BC2826">
        <v>-1</v>
      </c>
      <c r="BD2826" t="s">
        <v>76</v>
      </c>
      <c r="BE2826">
        <v>60</v>
      </c>
      <c r="BF2826" t="s">
        <v>112</v>
      </c>
      <c r="BG2826" t="s">
        <v>150</v>
      </c>
    </row>
    <row r="2827" spans="1:65" x14ac:dyDescent="0.3">
      <c r="A2827">
        <v>124530</v>
      </c>
      <c r="B2827">
        <v>0</v>
      </c>
      <c r="C2827" t="s">
        <v>65</v>
      </c>
      <c r="D2827" t="s">
        <v>88</v>
      </c>
      <c r="E2827" t="s">
        <v>67</v>
      </c>
      <c r="F2827" t="s">
        <v>68</v>
      </c>
      <c r="G2827">
        <v>0</v>
      </c>
      <c r="H2827">
        <v>157500</v>
      </c>
      <c r="I2827">
        <v>675000</v>
      </c>
      <c r="J2827" t="s">
        <v>113</v>
      </c>
      <c r="K2827" t="s">
        <v>70</v>
      </c>
      <c r="L2827" t="s">
        <v>139</v>
      </c>
      <c r="M2827" t="s">
        <v>72</v>
      </c>
      <c r="N2827">
        <v>2.461E-2</v>
      </c>
      <c r="O2827">
        <v>19862</v>
      </c>
      <c r="P2827">
        <v>365243</v>
      </c>
      <c r="Q2827">
        <v>6287</v>
      </c>
      <c r="R2827">
        <v>1768</v>
      </c>
      <c r="S2827">
        <v>2</v>
      </c>
      <c r="T2827">
        <v>2</v>
      </c>
      <c r="U2827" t="s">
        <v>94</v>
      </c>
      <c r="V2827">
        <v>12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76</v>
      </c>
      <c r="AD2827">
        <v>1129804</v>
      </c>
      <c r="AE2827" t="s">
        <v>93</v>
      </c>
      <c r="AF2827">
        <v>3707.7750000000001</v>
      </c>
      <c r="AG2827">
        <v>40486.5</v>
      </c>
      <c r="AH2827">
        <v>40486.5</v>
      </c>
      <c r="AI2827">
        <v>0</v>
      </c>
      <c r="AJ2827">
        <v>40486.5</v>
      </c>
      <c r="AK2827" t="s">
        <v>109</v>
      </c>
      <c r="AL2827">
        <v>11</v>
      </c>
      <c r="AM2827" t="s">
        <v>68</v>
      </c>
      <c r="AN2827">
        <v>1</v>
      </c>
      <c r="AO2827">
        <v>0</v>
      </c>
      <c r="AR2827" t="s">
        <v>79</v>
      </c>
      <c r="AS2827" t="s">
        <v>77</v>
      </c>
      <c r="AT2827">
        <v>-85</v>
      </c>
      <c r="AU2827" t="s">
        <v>78</v>
      </c>
      <c r="AV2827" t="s">
        <v>79</v>
      </c>
      <c r="AW2827" t="s">
        <v>101</v>
      </c>
      <c r="AX2827" t="s">
        <v>81</v>
      </c>
      <c r="AY2827" t="s">
        <v>111</v>
      </c>
      <c r="AZ2827" t="s">
        <v>96</v>
      </c>
      <c r="BA2827" t="s">
        <v>76</v>
      </c>
      <c r="BB2827" t="s">
        <v>104</v>
      </c>
      <c r="BC2827">
        <v>150</v>
      </c>
      <c r="BD2827" t="s">
        <v>85</v>
      </c>
      <c r="BE2827">
        <v>12</v>
      </c>
      <c r="BF2827" t="s">
        <v>97</v>
      </c>
      <c r="BG2827" t="s">
        <v>98</v>
      </c>
      <c r="BH2827">
        <v>365243</v>
      </c>
      <c r="BI2827">
        <v>-55</v>
      </c>
      <c r="BJ2827">
        <v>275</v>
      </c>
      <c r="BK2827">
        <v>365243</v>
      </c>
      <c r="BL2827">
        <v>365243</v>
      </c>
      <c r="BM2827">
        <v>0</v>
      </c>
    </row>
    <row r="2828" spans="1:65" x14ac:dyDescent="0.3">
      <c r="A2828">
        <v>124537</v>
      </c>
      <c r="B2828">
        <v>0</v>
      </c>
      <c r="C2828" t="s">
        <v>65</v>
      </c>
      <c r="D2828" t="s">
        <v>66</v>
      </c>
      <c r="E2828" t="s">
        <v>67</v>
      </c>
      <c r="F2828" t="s">
        <v>67</v>
      </c>
      <c r="G2828">
        <v>1</v>
      </c>
      <c r="H2828">
        <v>112500</v>
      </c>
      <c r="I2828">
        <v>127350</v>
      </c>
      <c r="J2828" t="s">
        <v>69</v>
      </c>
      <c r="K2828" t="s">
        <v>70</v>
      </c>
      <c r="L2828" t="s">
        <v>91</v>
      </c>
      <c r="M2828" t="s">
        <v>72</v>
      </c>
      <c r="N2828">
        <v>1.1703E-2</v>
      </c>
      <c r="O2828">
        <v>11558</v>
      </c>
      <c r="P2828">
        <v>3263</v>
      </c>
      <c r="Q2828">
        <v>3457</v>
      </c>
      <c r="R2828">
        <v>4209</v>
      </c>
      <c r="S2828">
        <v>2</v>
      </c>
      <c r="T2828">
        <v>2</v>
      </c>
      <c r="U2828" t="s">
        <v>75</v>
      </c>
      <c r="V2828">
        <v>13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134</v>
      </c>
      <c r="AD2828">
        <v>2681909</v>
      </c>
      <c r="AE2828" t="s">
        <v>93</v>
      </c>
      <c r="AF2828">
        <v>5899.59</v>
      </c>
      <c r="AG2828">
        <v>80995.5</v>
      </c>
      <c r="AH2828">
        <v>54369</v>
      </c>
      <c r="AI2828">
        <v>32400</v>
      </c>
      <c r="AJ2828">
        <v>80995.5</v>
      </c>
      <c r="AK2828" t="s">
        <v>75</v>
      </c>
      <c r="AL2828">
        <v>19</v>
      </c>
      <c r="AM2828" t="s">
        <v>68</v>
      </c>
      <c r="AN2828">
        <v>1</v>
      </c>
      <c r="AO2828">
        <v>0.40667226099999998</v>
      </c>
      <c r="AR2828" t="s">
        <v>79</v>
      </c>
      <c r="AS2828" t="s">
        <v>77</v>
      </c>
      <c r="AT2828">
        <v>-172</v>
      </c>
      <c r="AU2828" t="s">
        <v>78</v>
      </c>
      <c r="AV2828" t="s">
        <v>79</v>
      </c>
      <c r="AW2828" t="s">
        <v>101</v>
      </c>
      <c r="AX2828" t="s">
        <v>81</v>
      </c>
      <c r="AY2828" t="s">
        <v>103</v>
      </c>
      <c r="AZ2828" t="s">
        <v>96</v>
      </c>
      <c r="BA2828" t="s">
        <v>76</v>
      </c>
      <c r="BB2828" t="s">
        <v>104</v>
      </c>
      <c r="BC2828">
        <v>2000</v>
      </c>
      <c r="BD2828" t="s">
        <v>85</v>
      </c>
      <c r="BE2828">
        <v>12</v>
      </c>
      <c r="BF2828" t="s">
        <v>147</v>
      </c>
      <c r="BG2828" t="s">
        <v>151</v>
      </c>
      <c r="BH2828">
        <v>365243</v>
      </c>
      <c r="BI2828">
        <v>-142</v>
      </c>
      <c r="BJ2828">
        <v>188</v>
      </c>
      <c r="BK2828">
        <v>-82</v>
      </c>
      <c r="BL2828">
        <v>-74</v>
      </c>
      <c r="BM2828">
        <v>1</v>
      </c>
    </row>
    <row r="2829" spans="1:65" x14ac:dyDescent="0.3">
      <c r="A2829">
        <v>124558</v>
      </c>
      <c r="B2829">
        <v>0</v>
      </c>
      <c r="C2829" t="s">
        <v>65</v>
      </c>
      <c r="D2829" t="s">
        <v>88</v>
      </c>
      <c r="E2829" t="s">
        <v>67</v>
      </c>
      <c r="F2829" t="s">
        <v>68</v>
      </c>
      <c r="G2829">
        <v>0</v>
      </c>
      <c r="H2829">
        <v>157500</v>
      </c>
      <c r="I2829">
        <v>1086426</v>
      </c>
      <c r="J2829" t="s">
        <v>89</v>
      </c>
      <c r="K2829" t="s">
        <v>70</v>
      </c>
      <c r="L2829" t="s">
        <v>91</v>
      </c>
      <c r="M2829" t="s">
        <v>72</v>
      </c>
      <c r="N2829">
        <v>1.8029E-2</v>
      </c>
      <c r="O2829">
        <v>17907</v>
      </c>
      <c r="P2829">
        <v>2535</v>
      </c>
      <c r="Q2829">
        <v>825</v>
      </c>
      <c r="R2829">
        <v>1463</v>
      </c>
      <c r="S2829">
        <v>3</v>
      </c>
      <c r="T2829">
        <v>3</v>
      </c>
      <c r="U2829" t="s">
        <v>120</v>
      </c>
      <c r="V2829">
        <v>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 t="s">
        <v>108</v>
      </c>
      <c r="AD2829">
        <v>1860726</v>
      </c>
      <c r="AE2829" t="s">
        <v>93</v>
      </c>
      <c r="AF2829">
        <v>23422.23</v>
      </c>
      <c r="AG2829">
        <v>398214</v>
      </c>
      <c r="AH2829">
        <v>450778.5</v>
      </c>
      <c r="AI2829">
        <v>0</v>
      </c>
      <c r="AJ2829">
        <v>398214</v>
      </c>
      <c r="AK2829" t="s">
        <v>73</v>
      </c>
      <c r="AL2829">
        <v>9</v>
      </c>
      <c r="AM2829" t="s">
        <v>68</v>
      </c>
      <c r="AN2829">
        <v>1</v>
      </c>
      <c r="AO2829">
        <v>0</v>
      </c>
      <c r="AR2829" t="s">
        <v>79</v>
      </c>
      <c r="AS2829" t="s">
        <v>77</v>
      </c>
      <c r="AT2829">
        <v>-489</v>
      </c>
      <c r="AU2829" t="s">
        <v>78</v>
      </c>
      <c r="AV2829" t="s">
        <v>79</v>
      </c>
      <c r="AX2829" t="s">
        <v>102</v>
      </c>
      <c r="AY2829" t="s">
        <v>103</v>
      </c>
      <c r="AZ2829" t="s">
        <v>96</v>
      </c>
      <c r="BA2829" t="s">
        <v>76</v>
      </c>
      <c r="BB2829" t="s">
        <v>104</v>
      </c>
      <c r="BC2829">
        <v>2417</v>
      </c>
      <c r="BD2829" t="s">
        <v>85</v>
      </c>
      <c r="BE2829">
        <v>24</v>
      </c>
      <c r="BF2829" t="s">
        <v>112</v>
      </c>
      <c r="BG2829" t="s">
        <v>151</v>
      </c>
      <c r="BH2829">
        <v>365243</v>
      </c>
      <c r="BI2829">
        <v>-457</v>
      </c>
      <c r="BJ2829">
        <v>233</v>
      </c>
      <c r="BK2829">
        <v>-367</v>
      </c>
      <c r="BL2829">
        <v>-360</v>
      </c>
      <c r="BM2829">
        <v>0</v>
      </c>
    </row>
    <row r="2830" spans="1:65" x14ac:dyDescent="0.3">
      <c r="A2830">
        <v>124564</v>
      </c>
      <c r="B2830">
        <v>0</v>
      </c>
      <c r="C2830" t="s">
        <v>65</v>
      </c>
      <c r="D2830" t="s">
        <v>66</v>
      </c>
      <c r="E2830" t="s">
        <v>67</v>
      </c>
      <c r="F2830" t="s">
        <v>68</v>
      </c>
      <c r="G2830">
        <v>0</v>
      </c>
      <c r="H2830">
        <v>225000</v>
      </c>
      <c r="I2830">
        <v>161595</v>
      </c>
      <c r="J2830" t="s">
        <v>113</v>
      </c>
      <c r="K2830" t="s">
        <v>70</v>
      </c>
      <c r="L2830" t="s">
        <v>91</v>
      </c>
      <c r="M2830" t="s">
        <v>72</v>
      </c>
      <c r="N2830">
        <v>4.6219999999999997E-2</v>
      </c>
      <c r="O2830">
        <v>22539</v>
      </c>
      <c r="P2830">
        <v>365243</v>
      </c>
      <c r="Q2830">
        <v>301</v>
      </c>
      <c r="R2830">
        <v>4700</v>
      </c>
      <c r="S2830">
        <v>1</v>
      </c>
      <c r="T2830">
        <v>1</v>
      </c>
      <c r="U2830" t="s">
        <v>109</v>
      </c>
      <c r="V2830">
        <v>13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t="s">
        <v>76</v>
      </c>
      <c r="AD2830">
        <v>1658445</v>
      </c>
      <c r="AE2830" t="s">
        <v>65</v>
      </c>
      <c r="AG2830">
        <v>0</v>
      </c>
      <c r="AH2830">
        <v>0</v>
      </c>
      <c r="AK2830" t="s">
        <v>73</v>
      </c>
      <c r="AL2830">
        <v>13</v>
      </c>
      <c r="AM2830" t="s">
        <v>68</v>
      </c>
      <c r="AN2830">
        <v>1</v>
      </c>
      <c r="AR2830" t="s">
        <v>76</v>
      </c>
      <c r="AS2830" t="s">
        <v>129</v>
      </c>
      <c r="AT2830">
        <v>-267</v>
      </c>
      <c r="AU2830" t="s">
        <v>76</v>
      </c>
      <c r="AV2830" t="s">
        <v>79</v>
      </c>
      <c r="AX2830" t="s">
        <v>81</v>
      </c>
      <c r="AY2830" t="s">
        <v>76</v>
      </c>
      <c r="AZ2830" t="s">
        <v>76</v>
      </c>
      <c r="BA2830" t="s">
        <v>76</v>
      </c>
      <c r="BB2830" t="s">
        <v>121</v>
      </c>
      <c r="BC2830">
        <v>-1</v>
      </c>
      <c r="BD2830" t="s">
        <v>76</v>
      </c>
      <c r="BF2830" t="s">
        <v>76</v>
      </c>
      <c r="BG2830" t="s">
        <v>82</v>
      </c>
    </row>
    <row r="2831" spans="1:65" x14ac:dyDescent="0.3">
      <c r="A2831">
        <v>124574</v>
      </c>
      <c r="B2831">
        <v>0</v>
      </c>
      <c r="C2831" t="s">
        <v>65</v>
      </c>
      <c r="D2831" t="s">
        <v>88</v>
      </c>
      <c r="E2831" t="s">
        <v>68</v>
      </c>
      <c r="F2831" t="s">
        <v>68</v>
      </c>
      <c r="G2831">
        <v>0</v>
      </c>
      <c r="H2831">
        <v>238500</v>
      </c>
      <c r="I2831">
        <v>175500</v>
      </c>
      <c r="J2831" t="s">
        <v>113</v>
      </c>
      <c r="K2831" t="s">
        <v>70</v>
      </c>
      <c r="L2831" t="s">
        <v>91</v>
      </c>
      <c r="M2831" t="s">
        <v>72</v>
      </c>
      <c r="N2831">
        <v>2.8663000000000001E-2</v>
      </c>
      <c r="O2831">
        <v>21063</v>
      </c>
      <c r="P2831">
        <v>365243</v>
      </c>
      <c r="Q2831">
        <v>7621</v>
      </c>
      <c r="R2831">
        <v>3998</v>
      </c>
      <c r="S2831">
        <v>2</v>
      </c>
      <c r="T2831">
        <v>2</v>
      </c>
      <c r="U2831" t="s">
        <v>125</v>
      </c>
      <c r="V2831">
        <v>10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 t="s">
        <v>76</v>
      </c>
      <c r="AD2831">
        <v>1067533</v>
      </c>
      <c r="AE2831" t="s">
        <v>99</v>
      </c>
      <c r="AF2831">
        <v>9000</v>
      </c>
      <c r="AG2831">
        <v>0</v>
      </c>
      <c r="AH2831">
        <v>180000</v>
      </c>
      <c r="AK2831" t="s">
        <v>120</v>
      </c>
      <c r="AL2831">
        <v>13</v>
      </c>
      <c r="AM2831" t="s">
        <v>68</v>
      </c>
      <c r="AN2831">
        <v>1</v>
      </c>
      <c r="AR2831" t="s">
        <v>79</v>
      </c>
      <c r="AS2831" t="s">
        <v>77</v>
      </c>
      <c r="AT2831">
        <v>-2645</v>
      </c>
      <c r="AU2831" t="s">
        <v>76</v>
      </c>
      <c r="AV2831" t="s">
        <v>79</v>
      </c>
      <c r="AX2831" t="s">
        <v>81</v>
      </c>
      <c r="AY2831" t="s">
        <v>76</v>
      </c>
      <c r="AZ2831" t="s">
        <v>131</v>
      </c>
      <c r="BA2831" t="s">
        <v>116</v>
      </c>
      <c r="BB2831" t="s">
        <v>138</v>
      </c>
      <c r="BC2831">
        <v>246</v>
      </c>
      <c r="BD2831" t="s">
        <v>85</v>
      </c>
      <c r="BE2831">
        <v>0</v>
      </c>
      <c r="BF2831" t="s">
        <v>76</v>
      </c>
      <c r="BG2831" t="s">
        <v>132</v>
      </c>
      <c r="BH2831">
        <v>-2605</v>
      </c>
      <c r="BI2831">
        <v>-2549</v>
      </c>
      <c r="BJ2831">
        <v>365243</v>
      </c>
      <c r="BK2831">
        <v>-1393</v>
      </c>
      <c r="BL2831">
        <v>365243</v>
      </c>
      <c r="BM2831">
        <v>0</v>
      </c>
    </row>
    <row r="2832" spans="1:65" x14ac:dyDescent="0.3">
      <c r="A2832">
        <v>124588</v>
      </c>
      <c r="B2832">
        <v>0</v>
      </c>
      <c r="C2832" t="s">
        <v>65</v>
      </c>
      <c r="D2832" t="s">
        <v>88</v>
      </c>
      <c r="E2832" t="s">
        <v>68</v>
      </c>
      <c r="F2832" t="s">
        <v>68</v>
      </c>
      <c r="G2832">
        <v>0</v>
      </c>
      <c r="H2832">
        <v>292500</v>
      </c>
      <c r="I2832">
        <v>67500</v>
      </c>
      <c r="J2832" t="s">
        <v>89</v>
      </c>
      <c r="K2832" t="s">
        <v>126</v>
      </c>
      <c r="L2832" t="s">
        <v>91</v>
      </c>
      <c r="M2832" t="s">
        <v>72</v>
      </c>
      <c r="N2832">
        <v>1.8634000000000001E-2</v>
      </c>
      <c r="O2832">
        <v>12207</v>
      </c>
      <c r="P2832">
        <v>1898</v>
      </c>
      <c r="Q2832">
        <v>12110</v>
      </c>
      <c r="R2832">
        <v>978</v>
      </c>
      <c r="S2832">
        <v>2</v>
      </c>
      <c r="T2832">
        <v>2</v>
      </c>
      <c r="U2832" t="s">
        <v>125</v>
      </c>
      <c r="V2832">
        <v>13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92</v>
      </c>
      <c r="AD2832">
        <v>1968549</v>
      </c>
      <c r="AE2832" t="s">
        <v>65</v>
      </c>
      <c r="AF2832">
        <v>32524.02</v>
      </c>
      <c r="AG2832">
        <v>450000</v>
      </c>
      <c r="AH2832">
        <v>497520</v>
      </c>
      <c r="AJ2832">
        <v>450000</v>
      </c>
      <c r="AK2832" t="s">
        <v>120</v>
      </c>
      <c r="AL2832">
        <v>15</v>
      </c>
      <c r="AM2832" t="s">
        <v>68</v>
      </c>
      <c r="AN2832">
        <v>1</v>
      </c>
      <c r="AR2832" t="s">
        <v>76</v>
      </c>
      <c r="AS2832" t="s">
        <v>77</v>
      </c>
      <c r="AT2832">
        <v>-279</v>
      </c>
      <c r="AU2832" t="s">
        <v>78</v>
      </c>
      <c r="AV2832" t="s">
        <v>79</v>
      </c>
      <c r="AW2832" t="s">
        <v>101</v>
      </c>
      <c r="AX2832" t="s">
        <v>161</v>
      </c>
      <c r="AY2832" t="s">
        <v>76</v>
      </c>
      <c r="AZ2832" t="s">
        <v>82</v>
      </c>
      <c r="BA2832" t="s">
        <v>116</v>
      </c>
      <c r="BB2832" t="s">
        <v>121</v>
      </c>
      <c r="BC2832">
        <v>-1</v>
      </c>
      <c r="BD2832" t="s">
        <v>76</v>
      </c>
      <c r="BE2832">
        <v>24</v>
      </c>
      <c r="BF2832" t="s">
        <v>147</v>
      </c>
      <c r="BG2832" t="s">
        <v>154</v>
      </c>
      <c r="BH2832">
        <v>365243</v>
      </c>
      <c r="BI2832">
        <v>-249</v>
      </c>
      <c r="BJ2832">
        <v>441</v>
      </c>
      <c r="BK2832">
        <v>365243</v>
      </c>
      <c r="BL2832">
        <v>365243</v>
      </c>
      <c r="BM2832">
        <v>1</v>
      </c>
    </row>
    <row r="2833" spans="1:65" x14ac:dyDescent="0.3">
      <c r="A2833">
        <v>124588</v>
      </c>
      <c r="B2833">
        <v>0</v>
      </c>
      <c r="C2833" t="s">
        <v>65</v>
      </c>
      <c r="D2833" t="s">
        <v>88</v>
      </c>
      <c r="E2833" t="s">
        <v>68</v>
      </c>
      <c r="F2833" t="s">
        <v>68</v>
      </c>
      <c r="G2833">
        <v>0</v>
      </c>
      <c r="H2833">
        <v>292500</v>
      </c>
      <c r="I2833">
        <v>67500</v>
      </c>
      <c r="J2833" t="s">
        <v>89</v>
      </c>
      <c r="K2833" t="s">
        <v>126</v>
      </c>
      <c r="L2833" t="s">
        <v>91</v>
      </c>
      <c r="M2833" t="s">
        <v>72</v>
      </c>
      <c r="N2833">
        <v>1.8634000000000001E-2</v>
      </c>
      <c r="O2833">
        <v>12207</v>
      </c>
      <c r="P2833">
        <v>1898</v>
      </c>
      <c r="Q2833">
        <v>12110</v>
      </c>
      <c r="R2833">
        <v>978</v>
      </c>
      <c r="S2833">
        <v>2</v>
      </c>
      <c r="T2833">
        <v>2</v>
      </c>
      <c r="U2833" t="s">
        <v>125</v>
      </c>
      <c r="V2833">
        <v>13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92</v>
      </c>
      <c r="AD2833">
        <v>1379521</v>
      </c>
      <c r="AE2833" t="s">
        <v>99</v>
      </c>
      <c r="AF2833">
        <v>13500</v>
      </c>
      <c r="AG2833">
        <v>270000</v>
      </c>
      <c r="AH2833">
        <v>270000</v>
      </c>
      <c r="AJ2833">
        <v>270000</v>
      </c>
      <c r="AK2833" t="s">
        <v>120</v>
      </c>
      <c r="AL2833">
        <v>15</v>
      </c>
      <c r="AM2833" t="s">
        <v>68</v>
      </c>
      <c r="AN2833">
        <v>1</v>
      </c>
      <c r="AR2833" t="s">
        <v>79</v>
      </c>
      <c r="AS2833" t="s">
        <v>114</v>
      </c>
      <c r="AT2833">
        <v>-279</v>
      </c>
      <c r="AU2833" t="s">
        <v>76</v>
      </c>
      <c r="AV2833" t="s">
        <v>115</v>
      </c>
      <c r="AW2833" t="s">
        <v>101</v>
      </c>
      <c r="AX2833" t="s">
        <v>161</v>
      </c>
      <c r="AY2833" t="s">
        <v>76</v>
      </c>
      <c r="AZ2833" t="s">
        <v>131</v>
      </c>
      <c r="BA2833" t="s">
        <v>116</v>
      </c>
      <c r="BB2833" t="s">
        <v>121</v>
      </c>
      <c r="BC2833">
        <v>-1</v>
      </c>
      <c r="BD2833" t="s">
        <v>76</v>
      </c>
      <c r="BE2833">
        <v>0</v>
      </c>
      <c r="BF2833" t="s">
        <v>76</v>
      </c>
      <c r="BG2833" t="s">
        <v>160</v>
      </c>
    </row>
    <row r="2834" spans="1:65" x14ac:dyDescent="0.3">
      <c r="A2834">
        <v>124590</v>
      </c>
      <c r="B2834">
        <v>0</v>
      </c>
      <c r="C2834" t="s">
        <v>65</v>
      </c>
      <c r="D2834" t="s">
        <v>88</v>
      </c>
      <c r="E2834" t="s">
        <v>68</v>
      </c>
      <c r="F2834" t="s">
        <v>68</v>
      </c>
      <c r="G2834">
        <v>5</v>
      </c>
      <c r="H2834">
        <v>315000</v>
      </c>
      <c r="I2834">
        <v>239850</v>
      </c>
      <c r="J2834" t="s">
        <v>69</v>
      </c>
      <c r="K2834" t="s">
        <v>126</v>
      </c>
      <c r="L2834" t="s">
        <v>91</v>
      </c>
      <c r="M2834" t="s">
        <v>72</v>
      </c>
      <c r="N2834">
        <v>3.1329000000000003E-2</v>
      </c>
      <c r="O2834">
        <v>13532</v>
      </c>
      <c r="P2834">
        <v>4013</v>
      </c>
      <c r="Q2834">
        <v>7303</v>
      </c>
      <c r="R2834">
        <v>4375</v>
      </c>
      <c r="S2834">
        <v>2</v>
      </c>
      <c r="T2834">
        <v>2</v>
      </c>
      <c r="U2834" t="s">
        <v>109</v>
      </c>
      <c r="V2834">
        <v>12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74</v>
      </c>
      <c r="AD2834">
        <v>1401174</v>
      </c>
      <c r="AE2834" t="s">
        <v>65</v>
      </c>
      <c r="AF2834">
        <v>23552.639999999999</v>
      </c>
      <c r="AG2834">
        <v>360000</v>
      </c>
      <c r="AH2834">
        <v>409896</v>
      </c>
      <c r="AJ2834">
        <v>360000</v>
      </c>
      <c r="AK2834" t="s">
        <v>123</v>
      </c>
      <c r="AL2834">
        <v>10</v>
      </c>
      <c r="AM2834" t="s">
        <v>68</v>
      </c>
      <c r="AN2834">
        <v>1</v>
      </c>
      <c r="AR2834" t="s">
        <v>76</v>
      </c>
      <c r="AS2834" t="s">
        <v>114</v>
      </c>
      <c r="AT2834">
        <v>-319</v>
      </c>
      <c r="AU2834" t="s">
        <v>78</v>
      </c>
      <c r="AV2834" t="s">
        <v>115</v>
      </c>
      <c r="AX2834" t="s">
        <v>81</v>
      </c>
      <c r="AY2834" t="s">
        <v>76</v>
      </c>
      <c r="AZ2834" t="s">
        <v>82</v>
      </c>
      <c r="BA2834" t="s">
        <v>116</v>
      </c>
      <c r="BB2834" t="s">
        <v>121</v>
      </c>
      <c r="BC2834">
        <v>-1</v>
      </c>
      <c r="BD2834" t="s">
        <v>76</v>
      </c>
      <c r="BE2834">
        <v>36</v>
      </c>
      <c r="BF2834" t="s">
        <v>86</v>
      </c>
      <c r="BG2834" t="s">
        <v>172</v>
      </c>
    </row>
    <row r="2835" spans="1:65" x14ac:dyDescent="0.3">
      <c r="A2835">
        <v>124590</v>
      </c>
      <c r="B2835">
        <v>0</v>
      </c>
      <c r="C2835" t="s">
        <v>65</v>
      </c>
      <c r="D2835" t="s">
        <v>88</v>
      </c>
      <c r="E2835" t="s">
        <v>68</v>
      </c>
      <c r="F2835" t="s">
        <v>68</v>
      </c>
      <c r="G2835">
        <v>5</v>
      </c>
      <c r="H2835">
        <v>315000</v>
      </c>
      <c r="I2835">
        <v>239850</v>
      </c>
      <c r="J2835" t="s">
        <v>69</v>
      </c>
      <c r="K2835" t="s">
        <v>126</v>
      </c>
      <c r="L2835" t="s">
        <v>91</v>
      </c>
      <c r="M2835" t="s">
        <v>72</v>
      </c>
      <c r="N2835">
        <v>3.1329000000000003E-2</v>
      </c>
      <c r="O2835">
        <v>13532</v>
      </c>
      <c r="P2835">
        <v>4013</v>
      </c>
      <c r="Q2835">
        <v>7303</v>
      </c>
      <c r="R2835">
        <v>4375</v>
      </c>
      <c r="S2835">
        <v>2</v>
      </c>
      <c r="T2835">
        <v>2</v>
      </c>
      <c r="U2835" t="s">
        <v>109</v>
      </c>
      <c r="V2835">
        <v>12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 t="s">
        <v>74</v>
      </c>
      <c r="AD2835">
        <v>1266415</v>
      </c>
      <c r="AE2835" t="s">
        <v>65</v>
      </c>
      <c r="AG2835">
        <v>0</v>
      </c>
      <c r="AH2835">
        <v>0</v>
      </c>
      <c r="AK2835" t="s">
        <v>123</v>
      </c>
      <c r="AL2835">
        <v>10</v>
      </c>
      <c r="AM2835" t="s">
        <v>68</v>
      </c>
      <c r="AN2835">
        <v>1</v>
      </c>
      <c r="AR2835" t="s">
        <v>76</v>
      </c>
      <c r="AS2835" t="s">
        <v>129</v>
      </c>
      <c r="AT2835">
        <v>-318</v>
      </c>
      <c r="AU2835" t="s">
        <v>76</v>
      </c>
      <c r="AV2835" t="s">
        <v>79</v>
      </c>
      <c r="AX2835" t="s">
        <v>81</v>
      </c>
      <c r="AY2835" t="s">
        <v>76</v>
      </c>
      <c r="AZ2835" t="s">
        <v>76</v>
      </c>
      <c r="BA2835" t="s">
        <v>76</v>
      </c>
      <c r="BB2835" t="s">
        <v>121</v>
      </c>
      <c r="BC2835">
        <v>-1</v>
      </c>
      <c r="BD2835" t="s">
        <v>76</v>
      </c>
      <c r="BF2835" t="s">
        <v>76</v>
      </c>
      <c r="BG2835" t="s">
        <v>82</v>
      </c>
    </row>
    <row r="2836" spans="1:65" x14ac:dyDescent="0.3">
      <c r="A2836">
        <v>124590</v>
      </c>
      <c r="B2836">
        <v>0</v>
      </c>
      <c r="C2836" t="s">
        <v>65</v>
      </c>
      <c r="D2836" t="s">
        <v>88</v>
      </c>
      <c r="E2836" t="s">
        <v>68</v>
      </c>
      <c r="F2836" t="s">
        <v>68</v>
      </c>
      <c r="G2836">
        <v>5</v>
      </c>
      <c r="H2836">
        <v>315000</v>
      </c>
      <c r="I2836">
        <v>239850</v>
      </c>
      <c r="J2836" t="s">
        <v>69</v>
      </c>
      <c r="K2836" t="s">
        <v>126</v>
      </c>
      <c r="L2836" t="s">
        <v>91</v>
      </c>
      <c r="M2836" t="s">
        <v>72</v>
      </c>
      <c r="N2836">
        <v>3.1329000000000003E-2</v>
      </c>
      <c r="O2836">
        <v>13532</v>
      </c>
      <c r="P2836">
        <v>4013</v>
      </c>
      <c r="Q2836">
        <v>7303</v>
      </c>
      <c r="R2836">
        <v>4375</v>
      </c>
      <c r="S2836">
        <v>2</v>
      </c>
      <c r="T2836">
        <v>2</v>
      </c>
      <c r="U2836" t="s">
        <v>109</v>
      </c>
      <c r="V2836">
        <v>12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74</v>
      </c>
      <c r="AD2836">
        <v>1828263</v>
      </c>
      <c r="AE2836" t="s">
        <v>65</v>
      </c>
      <c r="AG2836">
        <v>0</v>
      </c>
      <c r="AH2836">
        <v>0</v>
      </c>
      <c r="AK2836" t="s">
        <v>123</v>
      </c>
      <c r="AL2836">
        <v>17</v>
      </c>
      <c r="AM2836" t="s">
        <v>68</v>
      </c>
      <c r="AN2836">
        <v>1</v>
      </c>
      <c r="AR2836" t="s">
        <v>76</v>
      </c>
      <c r="AS2836" t="s">
        <v>129</v>
      </c>
      <c r="AT2836">
        <v>-317</v>
      </c>
      <c r="AU2836" t="s">
        <v>76</v>
      </c>
      <c r="AV2836" t="s">
        <v>79</v>
      </c>
      <c r="AX2836" t="s">
        <v>81</v>
      </c>
      <c r="AY2836" t="s">
        <v>76</v>
      </c>
      <c r="AZ2836" t="s">
        <v>76</v>
      </c>
      <c r="BA2836" t="s">
        <v>76</v>
      </c>
      <c r="BB2836" t="s">
        <v>121</v>
      </c>
      <c r="BC2836">
        <v>-1</v>
      </c>
      <c r="BD2836" t="s">
        <v>76</v>
      </c>
      <c r="BF2836" t="s">
        <v>76</v>
      </c>
      <c r="BG2836" t="s">
        <v>82</v>
      </c>
    </row>
    <row r="2837" spans="1:65" x14ac:dyDescent="0.3">
      <c r="A2837">
        <v>124590</v>
      </c>
      <c r="B2837">
        <v>0</v>
      </c>
      <c r="C2837" t="s">
        <v>65</v>
      </c>
      <c r="D2837" t="s">
        <v>88</v>
      </c>
      <c r="E2837" t="s">
        <v>68</v>
      </c>
      <c r="F2837" t="s">
        <v>68</v>
      </c>
      <c r="G2837">
        <v>5</v>
      </c>
      <c r="H2837">
        <v>315000</v>
      </c>
      <c r="I2837">
        <v>239850</v>
      </c>
      <c r="J2837" t="s">
        <v>69</v>
      </c>
      <c r="K2837" t="s">
        <v>126</v>
      </c>
      <c r="L2837" t="s">
        <v>91</v>
      </c>
      <c r="M2837" t="s">
        <v>72</v>
      </c>
      <c r="N2837">
        <v>3.1329000000000003E-2</v>
      </c>
      <c r="O2837">
        <v>13532</v>
      </c>
      <c r="P2837">
        <v>4013</v>
      </c>
      <c r="Q2837">
        <v>7303</v>
      </c>
      <c r="R2837">
        <v>4375</v>
      </c>
      <c r="S2837">
        <v>2</v>
      </c>
      <c r="T2837">
        <v>2</v>
      </c>
      <c r="U2837" t="s">
        <v>109</v>
      </c>
      <c r="V2837">
        <v>12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74</v>
      </c>
      <c r="AD2837">
        <v>2473763</v>
      </c>
      <c r="AE2837" t="s">
        <v>65</v>
      </c>
      <c r="AG2837">
        <v>0</v>
      </c>
      <c r="AH2837">
        <v>0</v>
      </c>
      <c r="AK2837" t="s">
        <v>123</v>
      </c>
      <c r="AL2837">
        <v>10</v>
      </c>
      <c r="AM2837" t="s">
        <v>68</v>
      </c>
      <c r="AN2837">
        <v>1</v>
      </c>
      <c r="AR2837" t="s">
        <v>76</v>
      </c>
      <c r="AS2837" t="s">
        <v>129</v>
      </c>
      <c r="AT2837">
        <v>-317</v>
      </c>
      <c r="AU2837" t="s">
        <v>76</v>
      </c>
      <c r="AV2837" t="s">
        <v>79</v>
      </c>
      <c r="AX2837" t="s">
        <v>81</v>
      </c>
      <c r="AY2837" t="s">
        <v>76</v>
      </c>
      <c r="AZ2837" t="s">
        <v>76</v>
      </c>
      <c r="BA2837" t="s">
        <v>76</v>
      </c>
      <c r="BB2837" t="s">
        <v>121</v>
      </c>
      <c r="BC2837">
        <v>-1</v>
      </c>
      <c r="BD2837" t="s">
        <v>76</v>
      </c>
      <c r="BF2837" t="s">
        <v>76</v>
      </c>
      <c r="BG2837" t="s">
        <v>82</v>
      </c>
    </row>
    <row r="2838" spans="1:65" x14ac:dyDescent="0.3">
      <c r="A2838">
        <v>124605</v>
      </c>
      <c r="B2838">
        <v>0</v>
      </c>
      <c r="C2838" t="s">
        <v>65</v>
      </c>
      <c r="D2838" t="s">
        <v>88</v>
      </c>
      <c r="E2838" t="s">
        <v>68</v>
      </c>
      <c r="F2838" t="s">
        <v>67</v>
      </c>
      <c r="G2838">
        <v>0</v>
      </c>
      <c r="H2838">
        <v>157500</v>
      </c>
      <c r="I2838">
        <v>450000</v>
      </c>
      <c r="J2838" t="s">
        <v>89</v>
      </c>
      <c r="K2838" t="s">
        <v>70</v>
      </c>
      <c r="L2838" t="s">
        <v>71</v>
      </c>
      <c r="M2838" t="s">
        <v>127</v>
      </c>
      <c r="N2838">
        <v>1.4463999999999999E-2</v>
      </c>
      <c r="O2838">
        <v>16123</v>
      </c>
      <c r="P2838">
        <v>886</v>
      </c>
      <c r="Q2838">
        <v>9484</v>
      </c>
      <c r="R2838">
        <v>4640</v>
      </c>
      <c r="S2838">
        <v>2</v>
      </c>
      <c r="T2838">
        <v>2</v>
      </c>
      <c r="U2838" t="s">
        <v>120</v>
      </c>
      <c r="V2838">
        <v>7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92</v>
      </c>
      <c r="AD2838">
        <v>2568789</v>
      </c>
      <c r="AE2838" t="s">
        <v>65</v>
      </c>
      <c r="AG2838">
        <v>0</v>
      </c>
      <c r="AH2838">
        <v>0</v>
      </c>
      <c r="AK2838" t="s">
        <v>123</v>
      </c>
      <c r="AL2838">
        <v>7</v>
      </c>
      <c r="AM2838" t="s">
        <v>68</v>
      </c>
      <c r="AN2838">
        <v>1</v>
      </c>
      <c r="AR2838" t="s">
        <v>76</v>
      </c>
      <c r="AS2838" t="s">
        <v>129</v>
      </c>
      <c r="AT2838">
        <v>-457</v>
      </c>
      <c r="AU2838" t="s">
        <v>76</v>
      </c>
      <c r="AV2838" t="s">
        <v>79</v>
      </c>
      <c r="AX2838" t="s">
        <v>81</v>
      </c>
      <c r="AY2838" t="s">
        <v>76</v>
      </c>
      <c r="AZ2838" t="s">
        <v>76</v>
      </c>
      <c r="BA2838" t="s">
        <v>76</v>
      </c>
      <c r="BB2838" t="s">
        <v>121</v>
      </c>
      <c r="BC2838">
        <v>-1</v>
      </c>
      <c r="BD2838" t="s">
        <v>76</v>
      </c>
      <c r="BF2838" t="s">
        <v>76</v>
      </c>
      <c r="BG2838" t="s">
        <v>82</v>
      </c>
    </row>
    <row r="2839" spans="1:65" x14ac:dyDescent="0.3">
      <c r="A2839">
        <v>124613</v>
      </c>
      <c r="B2839">
        <v>0</v>
      </c>
      <c r="C2839" t="s">
        <v>65</v>
      </c>
      <c r="D2839" t="s">
        <v>88</v>
      </c>
      <c r="E2839" t="s">
        <v>67</v>
      </c>
      <c r="F2839" t="s">
        <v>68</v>
      </c>
      <c r="G2839">
        <v>0</v>
      </c>
      <c r="H2839">
        <v>112500</v>
      </c>
      <c r="I2839">
        <v>256500</v>
      </c>
      <c r="J2839" t="s">
        <v>69</v>
      </c>
      <c r="K2839" t="s">
        <v>70</v>
      </c>
      <c r="L2839" t="s">
        <v>119</v>
      </c>
      <c r="M2839" t="s">
        <v>72</v>
      </c>
      <c r="N2839">
        <v>2.5163999999999999E-2</v>
      </c>
      <c r="O2839">
        <v>21686</v>
      </c>
      <c r="P2839">
        <v>1655</v>
      </c>
      <c r="Q2839">
        <v>820</v>
      </c>
      <c r="R2839">
        <v>5025</v>
      </c>
      <c r="S2839">
        <v>2</v>
      </c>
      <c r="T2839">
        <v>2</v>
      </c>
      <c r="U2839" t="s">
        <v>73</v>
      </c>
      <c r="V2839">
        <v>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174</v>
      </c>
      <c r="AD2839">
        <v>2734143</v>
      </c>
      <c r="AE2839" t="s">
        <v>65</v>
      </c>
      <c r="AF2839">
        <v>10534.05</v>
      </c>
      <c r="AG2839">
        <v>234000</v>
      </c>
      <c r="AH2839">
        <v>297319.5</v>
      </c>
      <c r="AJ2839">
        <v>234000</v>
      </c>
      <c r="AK2839" t="s">
        <v>75</v>
      </c>
      <c r="AL2839">
        <v>10</v>
      </c>
      <c r="AM2839" t="s">
        <v>68</v>
      </c>
      <c r="AN2839">
        <v>1</v>
      </c>
      <c r="AR2839" t="s">
        <v>76</v>
      </c>
      <c r="AS2839" t="s">
        <v>114</v>
      </c>
      <c r="AT2839">
        <v>-333</v>
      </c>
      <c r="AU2839" t="s">
        <v>78</v>
      </c>
      <c r="AV2839" t="s">
        <v>115</v>
      </c>
      <c r="AX2839" t="s">
        <v>81</v>
      </c>
      <c r="AY2839" t="s">
        <v>76</v>
      </c>
      <c r="AZ2839" t="s">
        <v>82</v>
      </c>
      <c r="BA2839" t="s">
        <v>116</v>
      </c>
      <c r="BB2839" t="s">
        <v>121</v>
      </c>
      <c r="BC2839">
        <v>-1</v>
      </c>
      <c r="BD2839" t="s">
        <v>76</v>
      </c>
      <c r="BE2839">
        <v>60</v>
      </c>
      <c r="BF2839" t="s">
        <v>147</v>
      </c>
      <c r="BG2839" t="s">
        <v>154</v>
      </c>
    </row>
    <row r="2840" spans="1:65" x14ac:dyDescent="0.3">
      <c r="A2840">
        <v>124613</v>
      </c>
      <c r="B2840">
        <v>0</v>
      </c>
      <c r="C2840" t="s">
        <v>65</v>
      </c>
      <c r="D2840" t="s">
        <v>88</v>
      </c>
      <c r="E2840" t="s">
        <v>67</v>
      </c>
      <c r="F2840" t="s">
        <v>68</v>
      </c>
      <c r="G2840">
        <v>0</v>
      </c>
      <c r="H2840">
        <v>112500</v>
      </c>
      <c r="I2840">
        <v>256500</v>
      </c>
      <c r="J2840" t="s">
        <v>69</v>
      </c>
      <c r="K2840" t="s">
        <v>70</v>
      </c>
      <c r="L2840" t="s">
        <v>119</v>
      </c>
      <c r="M2840" t="s">
        <v>72</v>
      </c>
      <c r="N2840">
        <v>2.5163999999999999E-2</v>
      </c>
      <c r="O2840">
        <v>21686</v>
      </c>
      <c r="P2840">
        <v>1655</v>
      </c>
      <c r="Q2840">
        <v>820</v>
      </c>
      <c r="R2840">
        <v>5025</v>
      </c>
      <c r="S2840">
        <v>2</v>
      </c>
      <c r="T2840">
        <v>2</v>
      </c>
      <c r="U2840" t="s">
        <v>73</v>
      </c>
      <c r="V2840">
        <v>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174</v>
      </c>
      <c r="AD2840">
        <v>2426027</v>
      </c>
      <c r="AE2840" t="s">
        <v>99</v>
      </c>
      <c r="AF2840">
        <v>15750</v>
      </c>
      <c r="AG2840">
        <v>0</v>
      </c>
      <c r="AH2840">
        <v>225000</v>
      </c>
      <c r="AK2840" t="s">
        <v>123</v>
      </c>
      <c r="AL2840">
        <v>13</v>
      </c>
      <c r="AM2840" t="s">
        <v>68</v>
      </c>
      <c r="AN2840">
        <v>1</v>
      </c>
      <c r="AR2840" t="s">
        <v>79</v>
      </c>
      <c r="AS2840" t="s">
        <v>77</v>
      </c>
      <c r="AT2840">
        <v>-1431</v>
      </c>
      <c r="AU2840" t="s">
        <v>76</v>
      </c>
      <c r="AV2840" t="s">
        <v>79</v>
      </c>
      <c r="AX2840" t="s">
        <v>81</v>
      </c>
      <c r="AY2840" t="s">
        <v>76</v>
      </c>
      <c r="AZ2840" t="s">
        <v>131</v>
      </c>
      <c r="BA2840" t="s">
        <v>116</v>
      </c>
      <c r="BB2840" t="s">
        <v>121</v>
      </c>
      <c r="BC2840">
        <v>-1</v>
      </c>
      <c r="BD2840" t="s">
        <v>76</v>
      </c>
      <c r="BE2840">
        <v>0</v>
      </c>
      <c r="BF2840" t="s">
        <v>76</v>
      </c>
      <c r="BG2840" t="s">
        <v>160</v>
      </c>
      <c r="BH2840">
        <v>365243</v>
      </c>
      <c r="BI2840">
        <v>365243</v>
      </c>
      <c r="BJ2840">
        <v>365243</v>
      </c>
      <c r="BK2840">
        <v>365243</v>
      </c>
      <c r="BL2840">
        <v>365243</v>
      </c>
      <c r="BM2840">
        <v>0</v>
      </c>
    </row>
    <row r="2841" spans="1:65" x14ac:dyDescent="0.3">
      <c r="A2841">
        <v>124618</v>
      </c>
      <c r="B2841">
        <v>0</v>
      </c>
      <c r="C2841" t="s">
        <v>65</v>
      </c>
      <c r="D2841" t="s">
        <v>88</v>
      </c>
      <c r="E2841" t="s">
        <v>67</v>
      </c>
      <c r="F2841" t="s">
        <v>68</v>
      </c>
      <c r="G2841">
        <v>0</v>
      </c>
      <c r="H2841">
        <v>144000</v>
      </c>
      <c r="I2841">
        <v>505642.5</v>
      </c>
      <c r="J2841" t="s">
        <v>133</v>
      </c>
      <c r="K2841" t="s">
        <v>70</v>
      </c>
      <c r="L2841" t="s">
        <v>71</v>
      </c>
      <c r="M2841" t="s">
        <v>72</v>
      </c>
      <c r="N2841">
        <v>2.0712999999999999E-2</v>
      </c>
      <c r="O2841">
        <v>18584</v>
      </c>
      <c r="P2841">
        <v>551</v>
      </c>
      <c r="Q2841">
        <v>10688</v>
      </c>
      <c r="R2841">
        <v>90</v>
      </c>
      <c r="S2841">
        <v>3</v>
      </c>
      <c r="T2841">
        <v>2</v>
      </c>
      <c r="U2841" t="s">
        <v>125</v>
      </c>
      <c r="V2841">
        <v>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143</v>
      </c>
      <c r="AD2841">
        <v>1225021</v>
      </c>
      <c r="AE2841" t="s">
        <v>65</v>
      </c>
      <c r="AG2841">
        <v>0</v>
      </c>
      <c r="AH2841">
        <v>0</v>
      </c>
      <c r="AK2841" t="s">
        <v>120</v>
      </c>
      <c r="AL2841">
        <v>9</v>
      </c>
      <c r="AM2841" t="s">
        <v>68</v>
      </c>
      <c r="AN2841">
        <v>1</v>
      </c>
      <c r="AR2841" t="s">
        <v>76</v>
      </c>
      <c r="AS2841" t="s">
        <v>129</v>
      </c>
      <c r="AT2841">
        <v>-48</v>
      </c>
      <c r="AU2841" t="s">
        <v>76</v>
      </c>
      <c r="AV2841" t="s">
        <v>79</v>
      </c>
      <c r="AX2841" t="s">
        <v>81</v>
      </c>
      <c r="AY2841" t="s">
        <v>76</v>
      </c>
      <c r="AZ2841" t="s">
        <v>76</v>
      </c>
      <c r="BA2841" t="s">
        <v>76</v>
      </c>
      <c r="BB2841" t="s">
        <v>121</v>
      </c>
      <c r="BC2841">
        <v>-1</v>
      </c>
      <c r="BD2841" t="s">
        <v>76</v>
      </c>
      <c r="BF2841" t="s">
        <v>76</v>
      </c>
      <c r="BG2841" t="s">
        <v>82</v>
      </c>
    </row>
    <row r="2842" spans="1:65" x14ac:dyDescent="0.3">
      <c r="A2842">
        <v>124646</v>
      </c>
      <c r="B2842">
        <v>0</v>
      </c>
      <c r="C2842" t="s">
        <v>65</v>
      </c>
      <c r="D2842" t="s">
        <v>88</v>
      </c>
      <c r="E2842" t="s">
        <v>67</v>
      </c>
      <c r="F2842" t="s">
        <v>68</v>
      </c>
      <c r="G2842">
        <v>0</v>
      </c>
      <c r="H2842">
        <v>81000</v>
      </c>
      <c r="I2842">
        <v>675000</v>
      </c>
      <c r="J2842" t="s">
        <v>69</v>
      </c>
      <c r="K2842" t="s">
        <v>70</v>
      </c>
      <c r="L2842" t="s">
        <v>91</v>
      </c>
      <c r="M2842" t="s">
        <v>72</v>
      </c>
      <c r="N2842">
        <v>2.6391999999999999E-2</v>
      </c>
      <c r="O2842">
        <v>12905</v>
      </c>
      <c r="P2842">
        <v>706</v>
      </c>
      <c r="Q2842">
        <v>6574</v>
      </c>
      <c r="R2842">
        <v>624</v>
      </c>
      <c r="S2842">
        <v>2</v>
      </c>
      <c r="T2842">
        <v>2</v>
      </c>
      <c r="U2842" t="s">
        <v>73</v>
      </c>
      <c r="V2842">
        <v>11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t="s">
        <v>108</v>
      </c>
      <c r="AD2842">
        <v>1411370</v>
      </c>
      <c r="AE2842" t="s">
        <v>93</v>
      </c>
      <c r="AF2842">
        <v>2422.0349999999999</v>
      </c>
      <c r="AG2842">
        <v>22450.5</v>
      </c>
      <c r="AH2842">
        <v>20200.5</v>
      </c>
      <c r="AI2842">
        <v>2250</v>
      </c>
      <c r="AJ2842">
        <v>22450.5</v>
      </c>
      <c r="AK2842" t="s">
        <v>75</v>
      </c>
      <c r="AL2842">
        <v>15</v>
      </c>
      <c r="AM2842" t="s">
        <v>68</v>
      </c>
      <c r="AN2842">
        <v>1</v>
      </c>
      <c r="AO2842">
        <v>0.10914921900000001</v>
      </c>
      <c r="AR2842" t="s">
        <v>79</v>
      </c>
      <c r="AS2842" t="s">
        <v>77</v>
      </c>
      <c r="AT2842">
        <v>-1117</v>
      </c>
      <c r="AU2842" t="s">
        <v>76</v>
      </c>
      <c r="AV2842" t="s">
        <v>79</v>
      </c>
      <c r="AX2842" t="s">
        <v>81</v>
      </c>
      <c r="AY2842" t="s">
        <v>124</v>
      </c>
      <c r="AZ2842" t="s">
        <v>96</v>
      </c>
      <c r="BA2842" t="s">
        <v>76</v>
      </c>
      <c r="BB2842" t="s">
        <v>104</v>
      </c>
      <c r="BC2842">
        <v>25</v>
      </c>
      <c r="BD2842" t="s">
        <v>105</v>
      </c>
      <c r="BE2842">
        <v>12</v>
      </c>
      <c r="BF2842" t="s">
        <v>86</v>
      </c>
      <c r="BG2842" t="s">
        <v>106</v>
      </c>
      <c r="BH2842">
        <v>365243</v>
      </c>
      <c r="BI2842">
        <v>-1070</v>
      </c>
      <c r="BJ2842">
        <v>-740</v>
      </c>
      <c r="BK2842">
        <v>-740</v>
      </c>
      <c r="BL2842">
        <v>-732</v>
      </c>
      <c r="BM2842">
        <v>0</v>
      </c>
    </row>
    <row r="2843" spans="1:65" x14ac:dyDescent="0.3">
      <c r="A2843">
        <v>124660</v>
      </c>
      <c r="B2843">
        <v>0</v>
      </c>
      <c r="C2843" t="s">
        <v>65</v>
      </c>
      <c r="D2843" t="s">
        <v>88</v>
      </c>
      <c r="E2843" t="s">
        <v>67</v>
      </c>
      <c r="F2843" t="s">
        <v>68</v>
      </c>
      <c r="G2843">
        <v>1</v>
      </c>
      <c r="H2843">
        <v>225000</v>
      </c>
      <c r="I2843">
        <v>315000</v>
      </c>
      <c r="J2843" t="s">
        <v>89</v>
      </c>
      <c r="K2843" t="s">
        <v>90</v>
      </c>
      <c r="L2843" t="s">
        <v>71</v>
      </c>
      <c r="M2843" t="s">
        <v>72</v>
      </c>
      <c r="N2843">
        <v>1.8208999999999999E-2</v>
      </c>
      <c r="O2843">
        <v>15424</v>
      </c>
      <c r="P2843">
        <v>6278</v>
      </c>
      <c r="Q2843">
        <v>2335</v>
      </c>
      <c r="R2843">
        <v>3974</v>
      </c>
      <c r="S2843">
        <v>3</v>
      </c>
      <c r="T2843">
        <v>3</v>
      </c>
      <c r="U2843" t="s">
        <v>123</v>
      </c>
      <c r="V2843">
        <v>12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s">
        <v>168</v>
      </c>
      <c r="AD2843">
        <v>1856111</v>
      </c>
      <c r="AE2843" t="s">
        <v>99</v>
      </c>
      <c r="AF2843">
        <v>6750</v>
      </c>
      <c r="AG2843">
        <v>135000</v>
      </c>
      <c r="AH2843">
        <v>135000</v>
      </c>
      <c r="AJ2843">
        <v>135000</v>
      </c>
      <c r="AK2843" t="s">
        <v>73</v>
      </c>
      <c r="AL2843">
        <v>8</v>
      </c>
      <c r="AM2843" t="s">
        <v>68</v>
      </c>
      <c r="AN2843">
        <v>1</v>
      </c>
      <c r="AR2843" t="s">
        <v>79</v>
      </c>
      <c r="AS2843" t="s">
        <v>77</v>
      </c>
      <c r="AT2843">
        <v>-179</v>
      </c>
      <c r="AU2843" t="s">
        <v>76</v>
      </c>
      <c r="AV2843" t="s">
        <v>79</v>
      </c>
      <c r="AW2843" t="s">
        <v>80</v>
      </c>
      <c r="AX2843" t="s">
        <v>81</v>
      </c>
      <c r="AY2843" t="s">
        <v>76</v>
      </c>
      <c r="AZ2843" t="s">
        <v>131</v>
      </c>
      <c r="BA2843" t="s">
        <v>83</v>
      </c>
      <c r="BB2843" t="s">
        <v>178</v>
      </c>
      <c r="BC2843">
        <v>-1</v>
      </c>
      <c r="BD2843" t="s">
        <v>76</v>
      </c>
      <c r="BE2843">
        <v>0</v>
      </c>
      <c r="BF2843" t="s">
        <v>76</v>
      </c>
      <c r="BG2843" t="s">
        <v>132</v>
      </c>
      <c r="BH2843">
        <v>-174</v>
      </c>
      <c r="BI2843">
        <v>-137</v>
      </c>
      <c r="BJ2843">
        <v>365243</v>
      </c>
      <c r="BK2843">
        <v>365243</v>
      </c>
      <c r="BL2843">
        <v>365243</v>
      </c>
      <c r="BM2843">
        <v>0</v>
      </c>
    </row>
    <row r="2844" spans="1:65" x14ac:dyDescent="0.3">
      <c r="A2844">
        <v>124668</v>
      </c>
      <c r="B2844">
        <v>0</v>
      </c>
      <c r="C2844" t="s">
        <v>99</v>
      </c>
      <c r="D2844" t="s">
        <v>88</v>
      </c>
      <c r="E2844" t="s">
        <v>67</v>
      </c>
      <c r="F2844" t="s">
        <v>68</v>
      </c>
      <c r="G2844">
        <v>1</v>
      </c>
      <c r="H2844">
        <v>135000</v>
      </c>
      <c r="I2844">
        <v>247500</v>
      </c>
      <c r="J2844" t="s">
        <v>69</v>
      </c>
      <c r="K2844" t="s">
        <v>70</v>
      </c>
      <c r="L2844" t="s">
        <v>71</v>
      </c>
      <c r="M2844" t="s">
        <v>127</v>
      </c>
      <c r="N2844">
        <v>3.5791999999999997E-2</v>
      </c>
      <c r="O2844">
        <v>10857</v>
      </c>
      <c r="P2844">
        <v>1295</v>
      </c>
      <c r="Q2844">
        <v>4467</v>
      </c>
      <c r="R2844">
        <v>3514</v>
      </c>
      <c r="S2844">
        <v>2</v>
      </c>
      <c r="T2844">
        <v>2</v>
      </c>
      <c r="U2844" t="s">
        <v>120</v>
      </c>
      <c r="V2844">
        <v>16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122</v>
      </c>
      <c r="AD2844">
        <v>2283396</v>
      </c>
      <c r="AE2844" t="s">
        <v>93</v>
      </c>
      <c r="AF2844">
        <v>6358.32</v>
      </c>
      <c r="AG2844">
        <v>42504.75</v>
      </c>
      <c r="AH2844">
        <v>46008</v>
      </c>
      <c r="AI2844">
        <v>2.25</v>
      </c>
      <c r="AJ2844">
        <v>42504.75</v>
      </c>
      <c r="AK2844" t="s">
        <v>120</v>
      </c>
      <c r="AL2844">
        <v>14</v>
      </c>
      <c r="AM2844" t="s">
        <v>68</v>
      </c>
      <c r="AN2844">
        <v>1</v>
      </c>
      <c r="AO2844" s="1">
        <v>5.3300000000000001E-5</v>
      </c>
      <c r="AR2844" t="s">
        <v>79</v>
      </c>
      <c r="AS2844" t="s">
        <v>77</v>
      </c>
      <c r="AT2844">
        <v>-1176</v>
      </c>
      <c r="AU2844" t="s">
        <v>78</v>
      </c>
      <c r="AV2844" t="s">
        <v>79</v>
      </c>
      <c r="AX2844" t="s">
        <v>81</v>
      </c>
      <c r="AY2844" t="s">
        <v>124</v>
      </c>
      <c r="AZ2844" t="s">
        <v>96</v>
      </c>
      <c r="BA2844" t="s">
        <v>76</v>
      </c>
      <c r="BB2844" t="s">
        <v>104</v>
      </c>
      <c r="BC2844">
        <v>26</v>
      </c>
      <c r="BD2844" t="s">
        <v>105</v>
      </c>
      <c r="BE2844">
        <v>10</v>
      </c>
      <c r="BF2844" t="s">
        <v>86</v>
      </c>
      <c r="BG2844" t="s">
        <v>106</v>
      </c>
      <c r="BH2844">
        <v>365243</v>
      </c>
      <c r="BI2844">
        <v>-1138</v>
      </c>
      <c r="BJ2844">
        <v>-868</v>
      </c>
      <c r="BK2844">
        <v>-1108</v>
      </c>
      <c r="BL2844">
        <v>-1101</v>
      </c>
      <c r="BM2844">
        <v>0</v>
      </c>
    </row>
    <row r="2845" spans="1:65" x14ac:dyDescent="0.3">
      <c r="A2845">
        <v>124682</v>
      </c>
      <c r="B2845">
        <v>0</v>
      </c>
      <c r="C2845" t="s">
        <v>65</v>
      </c>
      <c r="D2845" t="s">
        <v>88</v>
      </c>
      <c r="E2845" t="s">
        <v>67</v>
      </c>
      <c r="F2845" t="s">
        <v>68</v>
      </c>
      <c r="G2845">
        <v>1</v>
      </c>
      <c r="H2845">
        <v>261000</v>
      </c>
      <c r="I2845">
        <v>755190</v>
      </c>
      <c r="J2845" t="s">
        <v>133</v>
      </c>
      <c r="K2845" t="s">
        <v>70</v>
      </c>
      <c r="L2845" t="s">
        <v>140</v>
      </c>
      <c r="M2845" t="s">
        <v>72</v>
      </c>
      <c r="N2845">
        <v>6.6709999999999998E-3</v>
      </c>
      <c r="O2845">
        <v>13337</v>
      </c>
      <c r="P2845">
        <v>4317</v>
      </c>
      <c r="Q2845">
        <v>952</v>
      </c>
      <c r="R2845">
        <v>4132</v>
      </c>
      <c r="S2845">
        <v>2</v>
      </c>
      <c r="T2845">
        <v>2</v>
      </c>
      <c r="U2845" t="s">
        <v>109</v>
      </c>
      <c r="V2845">
        <v>13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t="s">
        <v>164</v>
      </c>
      <c r="AD2845">
        <v>1300936</v>
      </c>
      <c r="AE2845" t="s">
        <v>99</v>
      </c>
      <c r="AF2845">
        <v>4500</v>
      </c>
      <c r="AG2845">
        <v>90000</v>
      </c>
      <c r="AH2845">
        <v>90000</v>
      </c>
      <c r="AJ2845">
        <v>90000</v>
      </c>
      <c r="AK2845" t="s">
        <v>125</v>
      </c>
      <c r="AL2845">
        <v>12</v>
      </c>
      <c r="AM2845" t="s">
        <v>68</v>
      </c>
      <c r="AN2845">
        <v>1</v>
      </c>
      <c r="AR2845" t="s">
        <v>79</v>
      </c>
      <c r="AS2845" t="s">
        <v>114</v>
      </c>
      <c r="AT2845">
        <v>-976</v>
      </c>
      <c r="AU2845" t="s">
        <v>76</v>
      </c>
      <c r="AV2845" t="s">
        <v>115</v>
      </c>
      <c r="AX2845" t="s">
        <v>81</v>
      </c>
      <c r="AY2845" t="s">
        <v>76</v>
      </c>
      <c r="AZ2845" t="s">
        <v>131</v>
      </c>
      <c r="BA2845" t="s">
        <v>83</v>
      </c>
      <c r="BB2845" t="s">
        <v>117</v>
      </c>
      <c r="BC2845">
        <v>10</v>
      </c>
      <c r="BD2845" t="s">
        <v>76</v>
      </c>
      <c r="BE2845">
        <v>0</v>
      </c>
      <c r="BF2845" t="s">
        <v>76</v>
      </c>
      <c r="BG2845" t="s">
        <v>132</v>
      </c>
    </row>
    <row r="2846" spans="1:65" x14ac:dyDescent="0.3">
      <c r="A2846">
        <v>124683</v>
      </c>
      <c r="B2846">
        <v>0</v>
      </c>
      <c r="C2846" t="s">
        <v>65</v>
      </c>
      <c r="D2846" t="s">
        <v>88</v>
      </c>
      <c r="E2846" t="s">
        <v>67</v>
      </c>
      <c r="F2846" t="s">
        <v>68</v>
      </c>
      <c r="G2846">
        <v>0</v>
      </c>
      <c r="H2846">
        <v>157500</v>
      </c>
      <c r="I2846">
        <v>1113840</v>
      </c>
      <c r="J2846" t="s">
        <v>69</v>
      </c>
      <c r="K2846" t="s">
        <v>70</v>
      </c>
      <c r="L2846" t="s">
        <v>91</v>
      </c>
      <c r="M2846" t="s">
        <v>72</v>
      </c>
      <c r="N2846">
        <v>3.5791999999999997E-2</v>
      </c>
      <c r="O2846">
        <v>22842</v>
      </c>
      <c r="P2846">
        <v>8025</v>
      </c>
      <c r="Q2846">
        <v>15465</v>
      </c>
      <c r="R2846">
        <v>4488</v>
      </c>
      <c r="S2846">
        <v>2</v>
      </c>
      <c r="T2846">
        <v>2</v>
      </c>
      <c r="U2846" t="s">
        <v>73</v>
      </c>
      <c r="V2846">
        <v>17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 t="s">
        <v>92</v>
      </c>
      <c r="AD2846">
        <v>1135284</v>
      </c>
      <c r="AE2846" t="s">
        <v>93</v>
      </c>
      <c r="AF2846">
        <v>8493.4349999999995</v>
      </c>
      <c r="AG2846">
        <v>82597.5</v>
      </c>
      <c r="AH2846">
        <v>91318.5</v>
      </c>
      <c r="AI2846">
        <v>0</v>
      </c>
      <c r="AJ2846">
        <v>82597.5</v>
      </c>
      <c r="AK2846" t="s">
        <v>94</v>
      </c>
      <c r="AL2846">
        <v>11</v>
      </c>
      <c r="AM2846" t="s">
        <v>68</v>
      </c>
      <c r="AN2846">
        <v>1</v>
      </c>
      <c r="AO2846">
        <v>0</v>
      </c>
      <c r="AR2846" t="s">
        <v>79</v>
      </c>
      <c r="AS2846" t="s">
        <v>77</v>
      </c>
      <c r="AT2846">
        <v>-684</v>
      </c>
      <c r="AU2846" t="s">
        <v>78</v>
      </c>
      <c r="AV2846" t="s">
        <v>79</v>
      </c>
      <c r="AX2846" t="s">
        <v>161</v>
      </c>
      <c r="AY2846" t="s">
        <v>95</v>
      </c>
      <c r="AZ2846" t="s">
        <v>96</v>
      </c>
      <c r="BA2846" t="s">
        <v>76</v>
      </c>
      <c r="BB2846" t="s">
        <v>84</v>
      </c>
      <c r="BC2846">
        <v>103</v>
      </c>
      <c r="BD2846" t="s">
        <v>85</v>
      </c>
      <c r="BE2846">
        <v>12</v>
      </c>
      <c r="BF2846" t="s">
        <v>97</v>
      </c>
      <c r="BG2846" t="s">
        <v>98</v>
      </c>
      <c r="BH2846">
        <v>365243</v>
      </c>
      <c r="BI2846">
        <v>-653</v>
      </c>
      <c r="BJ2846">
        <v>-323</v>
      </c>
      <c r="BK2846">
        <v>-323</v>
      </c>
      <c r="BL2846">
        <v>-319</v>
      </c>
      <c r="BM2846">
        <v>0</v>
      </c>
    </row>
    <row r="2847" spans="1:65" x14ac:dyDescent="0.3">
      <c r="A2847">
        <v>124714</v>
      </c>
      <c r="B2847">
        <v>0</v>
      </c>
      <c r="C2847" t="s">
        <v>65</v>
      </c>
      <c r="D2847" t="s">
        <v>66</v>
      </c>
      <c r="E2847" t="s">
        <v>68</v>
      </c>
      <c r="F2847" t="s">
        <v>68</v>
      </c>
      <c r="G2847">
        <v>0</v>
      </c>
      <c r="H2847">
        <v>144000</v>
      </c>
      <c r="I2847">
        <v>954207</v>
      </c>
      <c r="J2847" t="s">
        <v>113</v>
      </c>
      <c r="K2847" t="s">
        <v>70</v>
      </c>
      <c r="L2847" t="s">
        <v>91</v>
      </c>
      <c r="M2847" t="s">
        <v>72</v>
      </c>
      <c r="N2847">
        <v>3.1329000000000003E-2</v>
      </c>
      <c r="O2847">
        <v>23403</v>
      </c>
      <c r="P2847">
        <v>365243</v>
      </c>
      <c r="Q2847">
        <v>15387</v>
      </c>
      <c r="R2847">
        <v>4589</v>
      </c>
      <c r="S2847">
        <v>2</v>
      </c>
      <c r="T2847">
        <v>2</v>
      </c>
      <c r="U2847" t="s">
        <v>125</v>
      </c>
      <c r="V2847">
        <v>12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 t="s">
        <v>76</v>
      </c>
      <c r="AD2847">
        <v>1811538</v>
      </c>
      <c r="AE2847" t="s">
        <v>93</v>
      </c>
      <c r="AF2847">
        <v>2303.1</v>
      </c>
      <c r="AG2847">
        <v>16192.8</v>
      </c>
      <c r="AH2847">
        <v>17527.5</v>
      </c>
      <c r="AI2847">
        <v>1.8</v>
      </c>
      <c r="AJ2847">
        <v>16192.8</v>
      </c>
      <c r="AK2847" t="s">
        <v>120</v>
      </c>
      <c r="AL2847">
        <v>15</v>
      </c>
      <c r="AM2847" t="s">
        <v>68</v>
      </c>
      <c r="AN2847">
        <v>1</v>
      </c>
      <c r="AO2847">
        <v>1.11834E-4</v>
      </c>
      <c r="AR2847" t="s">
        <v>79</v>
      </c>
      <c r="AS2847" t="s">
        <v>77</v>
      </c>
      <c r="AT2847">
        <v>-2407</v>
      </c>
      <c r="AU2847" t="s">
        <v>78</v>
      </c>
      <c r="AV2847" t="s">
        <v>79</v>
      </c>
      <c r="AW2847" t="s">
        <v>110</v>
      </c>
      <c r="AX2847" t="s">
        <v>81</v>
      </c>
      <c r="AY2847" t="s">
        <v>103</v>
      </c>
      <c r="AZ2847" t="s">
        <v>96</v>
      </c>
      <c r="BA2847" t="s">
        <v>76</v>
      </c>
      <c r="BB2847" t="s">
        <v>138</v>
      </c>
      <c r="BC2847">
        <v>140</v>
      </c>
      <c r="BD2847" t="s">
        <v>85</v>
      </c>
      <c r="BE2847">
        <v>10</v>
      </c>
      <c r="BF2847" t="s">
        <v>86</v>
      </c>
      <c r="BG2847" t="s">
        <v>151</v>
      </c>
      <c r="BH2847">
        <v>365243</v>
      </c>
      <c r="BI2847">
        <v>-2376</v>
      </c>
      <c r="BJ2847">
        <v>-2106</v>
      </c>
      <c r="BK2847">
        <v>-2106</v>
      </c>
      <c r="BL2847">
        <v>-2102</v>
      </c>
      <c r="BM2847">
        <v>1</v>
      </c>
    </row>
    <row r="2848" spans="1:65" x14ac:dyDescent="0.3">
      <c r="A2848">
        <v>124716</v>
      </c>
      <c r="B2848">
        <v>0</v>
      </c>
      <c r="C2848" t="s">
        <v>99</v>
      </c>
      <c r="D2848" t="s">
        <v>66</v>
      </c>
      <c r="E2848" t="s">
        <v>68</v>
      </c>
      <c r="F2848" t="s">
        <v>67</v>
      </c>
      <c r="G2848">
        <v>2</v>
      </c>
      <c r="H2848">
        <v>202500</v>
      </c>
      <c r="I2848">
        <v>675000</v>
      </c>
      <c r="J2848" t="s">
        <v>133</v>
      </c>
      <c r="K2848" t="s">
        <v>90</v>
      </c>
      <c r="L2848" t="s">
        <v>91</v>
      </c>
      <c r="M2848" t="s">
        <v>142</v>
      </c>
      <c r="N2848">
        <v>2.0712999999999999E-2</v>
      </c>
      <c r="O2848">
        <v>10658</v>
      </c>
      <c r="P2848">
        <v>1585</v>
      </c>
      <c r="Q2848">
        <v>169</v>
      </c>
      <c r="R2848">
        <v>3227</v>
      </c>
      <c r="S2848">
        <v>3</v>
      </c>
      <c r="T2848">
        <v>1</v>
      </c>
      <c r="U2848" t="s">
        <v>120</v>
      </c>
      <c r="V2848">
        <v>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t="s">
        <v>168</v>
      </c>
      <c r="AD2848">
        <v>2769694</v>
      </c>
      <c r="AE2848" t="s">
        <v>93</v>
      </c>
      <c r="AF2848">
        <v>19775.52</v>
      </c>
      <c r="AG2848">
        <v>197775</v>
      </c>
      <c r="AH2848">
        <v>177997.5</v>
      </c>
      <c r="AI2848">
        <v>19777.5</v>
      </c>
      <c r="AJ2848">
        <v>197775</v>
      </c>
      <c r="AK2848" t="s">
        <v>75</v>
      </c>
      <c r="AL2848">
        <v>11</v>
      </c>
      <c r="AM2848" t="s">
        <v>68</v>
      </c>
      <c r="AN2848">
        <v>1</v>
      </c>
      <c r="AO2848">
        <v>0.108909091</v>
      </c>
      <c r="AR2848" t="s">
        <v>79</v>
      </c>
      <c r="AS2848" t="s">
        <v>77</v>
      </c>
      <c r="AT2848">
        <v>-1333</v>
      </c>
      <c r="AU2848" t="s">
        <v>78</v>
      </c>
      <c r="AV2848" t="s">
        <v>79</v>
      </c>
      <c r="AW2848" t="s">
        <v>80</v>
      </c>
      <c r="AX2848" t="s">
        <v>102</v>
      </c>
      <c r="AY2848" t="s">
        <v>111</v>
      </c>
      <c r="AZ2848" t="s">
        <v>96</v>
      </c>
      <c r="BA2848" t="s">
        <v>76</v>
      </c>
      <c r="BB2848" t="s">
        <v>84</v>
      </c>
      <c r="BC2848">
        <v>62</v>
      </c>
      <c r="BD2848" t="s">
        <v>85</v>
      </c>
      <c r="BE2848">
        <v>10</v>
      </c>
      <c r="BF2848" t="s">
        <v>112</v>
      </c>
      <c r="BG2848" t="s">
        <v>151</v>
      </c>
      <c r="BH2848">
        <v>365243</v>
      </c>
      <c r="BI2848">
        <v>-1298</v>
      </c>
      <c r="BJ2848">
        <v>-1028</v>
      </c>
      <c r="BK2848">
        <v>-1028</v>
      </c>
      <c r="BL2848">
        <v>-1025</v>
      </c>
      <c r="BM2848">
        <v>0</v>
      </c>
    </row>
    <row r="2849" spans="1:65" x14ac:dyDescent="0.3">
      <c r="A2849">
        <v>124726</v>
      </c>
      <c r="B2849">
        <v>0</v>
      </c>
      <c r="C2849" t="s">
        <v>65</v>
      </c>
      <c r="D2849" t="s">
        <v>66</v>
      </c>
      <c r="E2849" t="s">
        <v>68</v>
      </c>
      <c r="F2849" t="s">
        <v>68</v>
      </c>
      <c r="G2849">
        <v>0</v>
      </c>
      <c r="H2849">
        <v>292500</v>
      </c>
      <c r="I2849">
        <v>540000</v>
      </c>
      <c r="J2849" t="s">
        <v>89</v>
      </c>
      <c r="K2849" t="s">
        <v>90</v>
      </c>
      <c r="L2849" t="s">
        <v>91</v>
      </c>
      <c r="M2849" t="s">
        <v>72</v>
      </c>
      <c r="N2849">
        <v>2.6391999999999999E-2</v>
      </c>
      <c r="O2849">
        <v>9821</v>
      </c>
      <c r="P2849">
        <v>3183</v>
      </c>
      <c r="Q2849">
        <v>4458</v>
      </c>
      <c r="R2849">
        <v>2447</v>
      </c>
      <c r="S2849">
        <v>2</v>
      </c>
      <c r="T2849">
        <v>2</v>
      </c>
      <c r="U2849" t="s">
        <v>125</v>
      </c>
      <c r="V2849">
        <v>14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 t="s">
        <v>92</v>
      </c>
      <c r="AD2849">
        <v>2088035</v>
      </c>
      <c r="AE2849" t="s">
        <v>93</v>
      </c>
      <c r="AG2849">
        <v>65295</v>
      </c>
      <c r="AH2849">
        <v>65295</v>
      </c>
      <c r="AI2849">
        <v>0</v>
      </c>
      <c r="AJ2849">
        <v>65295</v>
      </c>
      <c r="AK2849" t="s">
        <v>120</v>
      </c>
      <c r="AL2849">
        <v>14</v>
      </c>
      <c r="AM2849" t="s">
        <v>68</v>
      </c>
      <c r="AN2849">
        <v>1</v>
      </c>
      <c r="AO2849">
        <v>0</v>
      </c>
      <c r="AR2849" t="s">
        <v>79</v>
      </c>
      <c r="AS2849" t="s">
        <v>114</v>
      </c>
      <c r="AT2849">
        <v>-552</v>
      </c>
      <c r="AU2849" t="s">
        <v>78</v>
      </c>
      <c r="AV2849" t="s">
        <v>115</v>
      </c>
      <c r="AX2849" t="s">
        <v>81</v>
      </c>
      <c r="AY2849" t="s">
        <v>111</v>
      </c>
      <c r="AZ2849" t="s">
        <v>76</v>
      </c>
      <c r="BA2849" t="s">
        <v>76</v>
      </c>
      <c r="BB2849" t="s">
        <v>104</v>
      </c>
      <c r="BC2849">
        <v>51</v>
      </c>
      <c r="BD2849" t="s">
        <v>105</v>
      </c>
      <c r="BF2849" t="s">
        <v>76</v>
      </c>
      <c r="BG2849" t="s">
        <v>106</v>
      </c>
    </row>
    <row r="2850" spans="1:65" x14ac:dyDescent="0.3">
      <c r="A2850">
        <v>124727</v>
      </c>
      <c r="B2850">
        <v>0</v>
      </c>
      <c r="C2850" t="s">
        <v>99</v>
      </c>
      <c r="D2850" t="s">
        <v>66</v>
      </c>
      <c r="E2850" t="s">
        <v>68</v>
      </c>
      <c r="F2850" t="s">
        <v>68</v>
      </c>
      <c r="G2850">
        <v>0</v>
      </c>
      <c r="H2850">
        <v>315000</v>
      </c>
      <c r="I2850">
        <v>270000</v>
      </c>
      <c r="J2850" t="s">
        <v>89</v>
      </c>
      <c r="K2850" t="s">
        <v>90</v>
      </c>
      <c r="L2850" t="s">
        <v>91</v>
      </c>
      <c r="M2850" t="s">
        <v>72</v>
      </c>
      <c r="N2850">
        <v>2.2624999999999999E-2</v>
      </c>
      <c r="O2850">
        <v>18918</v>
      </c>
      <c r="P2850">
        <v>1627</v>
      </c>
      <c r="Q2850">
        <v>3789</v>
      </c>
      <c r="R2850">
        <v>2199</v>
      </c>
      <c r="S2850">
        <v>2</v>
      </c>
      <c r="T2850">
        <v>2</v>
      </c>
      <c r="U2850" t="s">
        <v>73</v>
      </c>
      <c r="V2850">
        <v>12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1</v>
      </c>
      <c r="AC2850" t="s">
        <v>108</v>
      </c>
      <c r="AD2850">
        <v>2430106</v>
      </c>
      <c r="AE2850" t="s">
        <v>93</v>
      </c>
      <c r="AF2850">
        <v>43263.09</v>
      </c>
      <c r="AG2850">
        <v>463500</v>
      </c>
      <c r="AH2850">
        <v>463500</v>
      </c>
      <c r="AI2850">
        <v>0</v>
      </c>
      <c r="AJ2850">
        <v>463500</v>
      </c>
      <c r="AK2850" t="s">
        <v>120</v>
      </c>
      <c r="AL2850">
        <v>11</v>
      </c>
      <c r="AM2850" t="s">
        <v>68</v>
      </c>
      <c r="AN2850">
        <v>1</v>
      </c>
      <c r="AO2850">
        <v>0</v>
      </c>
      <c r="AR2850" t="s">
        <v>79</v>
      </c>
      <c r="AS2850" t="s">
        <v>77</v>
      </c>
      <c r="AT2850">
        <v>-169</v>
      </c>
      <c r="AU2850" t="s">
        <v>78</v>
      </c>
      <c r="AV2850" t="s">
        <v>79</v>
      </c>
      <c r="AW2850" t="s">
        <v>80</v>
      </c>
      <c r="AX2850" t="s">
        <v>102</v>
      </c>
      <c r="AY2850" t="s">
        <v>234</v>
      </c>
      <c r="AZ2850" t="s">
        <v>96</v>
      </c>
      <c r="BA2850" t="s">
        <v>76</v>
      </c>
      <c r="BB2850" t="s">
        <v>138</v>
      </c>
      <c r="BC2850">
        <v>10</v>
      </c>
      <c r="BD2850" t="s">
        <v>198</v>
      </c>
      <c r="BE2850">
        <v>12</v>
      </c>
      <c r="BF2850" t="s">
        <v>112</v>
      </c>
      <c r="BG2850" t="s">
        <v>148</v>
      </c>
      <c r="BH2850">
        <v>365243</v>
      </c>
      <c r="BI2850">
        <v>-139</v>
      </c>
      <c r="BJ2850">
        <v>191</v>
      </c>
      <c r="BK2850">
        <v>365243</v>
      </c>
      <c r="BL2850">
        <v>365243</v>
      </c>
      <c r="BM2850">
        <v>0</v>
      </c>
    </row>
    <row r="2851" spans="1:65" x14ac:dyDescent="0.3">
      <c r="A2851">
        <v>124730</v>
      </c>
      <c r="B2851">
        <v>0</v>
      </c>
      <c r="C2851" t="s">
        <v>99</v>
      </c>
      <c r="D2851" t="s">
        <v>88</v>
      </c>
      <c r="E2851" t="s">
        <v>67</v>
      </c>
      <c r="F2851" t="s">
        <v>67</v>
      </c>
      <c r="G2851">
        <v>0</v>
      </c>
      <c r="H2851">
        <v>112500</v>
      </c>
      <c r="I2851">
        <v>202500</v>
      </c>
      <c r="J2851" t="s">
        <v>69</v>
      </c>
      <c r="K2851" t="s">
        <v>90</v>
      </c>
      <c r="L2851" t="s">
        <v>91</v>
      </c>
      <c r="M2851" t="s">
        <v>72</v>
      </c>
      <c r="N2851">
        <v>7.0200000000000002E-3</v>
      </c>
      <c r="O2851">
        <v>20270</v>
      </c>
      <c r="P2851">
        <v>373</v>
      </c>
      <c r="Q2851">
        <v>5923</v>
      </c>
      <c r="R2851">
        <v>3459</v>
      </c>
      <c r="S2851">
        <v>2</v>
      </c>
      <c r="T2851">
        <v>2</v>
      </c>
      <c r="U2851" t="s">
        <v>94</v>
      </c>
      <c r="V2851">
        <v>12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143</v>
      </c>
      <c r="AD2851">
        <v>2289621</v>
      </c>
      <c r="AE2851" t="s">
        <v>65</v>
      </c>
      <c r="AG2851">
        <v>0</v>
      </c>
      <c r="AH2851">
        <v>0</v>
      </c>
      <c r="AK2851" t="s">
        <v>94</v>
      </c>
      <c r="AL2851">
        <v>11</v>
      </c>
      <c r="AM2851" t="s">
        <v>68</v>
      </c>
      <c r="AN2851">
        <v>1</v>
      </c>
      <c r="AR2851" t="s">
        <v>76</v>
      </c>
      <c r="AS2851" t="s">
        <v>129</v>
      </c>
      <c r="AT2851">
        <v>-119</v>
      </c>
      <c r="AU2851" t="s">
        <v>76</v>
      </c>
      <c r="AV2851" t="s">
        <v>79</v>
      </c>
      <c r="AX2851" t="s">
        <v>81</v>
      </c>
      <c r="AY2851" t="s">
        <v>76</v>
      </c>
      <c r="AZ2851" t="s">
        <v>76</v>
      </c>
      <c r="BA2851" t="s">
        <v>76</v>
      </c>
      <c r="BB2851" t="s">
        <v>121</v>
      </c>
      <c r="BC2851">
        <v>-1</v>
      </c>
      <c r="BD2851" t="s">
        <v>76</v>
      </c>
      <c r="BF2851" t="s">
        <v>76</v>
      </c>
      <c r="BG2851" t="s">
        <v>82</v>
      </c>
    </row>
    <row r="2852" spans="1:65" x14ac:dyDescent="0.3">
      <c r="A2852">
        <v>124744</v>
      </c>
      <c r="B2852">
        <v>0</v>
      </c>
      <c r="C2852" t="s">
        <v>65</v>
      </c>
      <c r="D2852" t="s">
        <v>88</v>
      </c>
      <c r="E2852" t="s">
        <v>68</v>
      </c>
      <c r="F2852" t="s">
        <v>67</v>
      </c>
      <c r="G2852">
        <v>0</v>
      </c>
      <c r="H2852">
        <v>202500</v>
      </c>
      <c r="I2852">
        <v>1687266</v>
      </c>
      <c r="J2852" t="s">
        <v>69</v>
      </c>
      <c r="K2852" t="s">
        <v>70</v>
      </c>
      <c r="L2852" t="s">
        <v>91</v>
      </c>
      <c r="M2852" t="s">
        <v>72</v>
      </c>
      <c r="N2852">
        <v>2.0712999999999999E-2</v>
      </c>
      <c r="O2852">
        <v>13940</v>
      </c>
      <c r="P2852">
        <v>1648</v>
      </c>
      <c r="Q2852">
        <v>770</v>
      </c>
      <c r="R2852">
        <v>2929</v>
      </c>
      <c r="S2852">
        <v>3</v>
      </c>
      <c r="T2852">
        <v>3</v>
      </c>
      <c r="U2852" t="s">
        <v>120</v>
      </c>
      <c r="V2852">
        <v>17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t="s">
        <v>92</v>
      </c>
      <c r="AD2852">
        <v>1463546</v>
      </c>
      <c r="AE2852" t="s">
        <v>93</v>
      </c>
      <c r="AF2852">
        <v>2420.415</v>
      </c>
      <c r="AG2852">
        <v>18625.5</v>
      </c>
      <c r="AH2852">
        <v>18144</v>
      </c>
      <c r="AI2852">
        <v>1863</v>
      </c>
      <c r="AJ2852">
        <v>18625.5</v>
      </c>
      <c r="AK2852" t="s">
        <v>125</v>
      </c>
      <c r="AL2852">
        <v>15</v>
      </c>
      <c r="AM2852" t="s">
        <v>68</v>
      </c>
      <c r="AN2852">
        <v>1</v>
      </c>
      <c r="AO2852">
        <v>0.101413324</v>
      </c>
      <c r="AR2852" t="s">
        <v>79</v>
      </c>
      <c r="AS2852" t="s">
        <v>77</v>
      </c>
      <c r="AT2852">
        <v>-2578</v>
      </c>
      <c r="AU2852" t="s">
        <v>78</v>
      </c>
      <c r="AV2852" t="s">
        <v>79</v>
      </c>
      <c r="AW2852" t="s">
        <v>101</v>
      </c>
      <c r="AX2852" t="s">
        <v>81</v>
      </c>
      <c r="AY2852" t="s">
        <v>124</v>
      </c>
      <c r="AZ2852" t="s">
        <v>96</v>
      </c>
      <c r="BA2852" t="s">
        <v>76</v>
      </c>
      <c r="BB2852" t="s">
        <v>104</v>
      </c>
      <c r="BC2852">
        <v>54</v>
      </c>
      <c r="BD2852" t="s">
        <v>105</v>
      </c>
      <c r="BE2852">
        <v>10</v>
      </c>
      <c r="BF2852" t="s">
        <v>112</v>
      </c>
      <c r="BG2852" t="s">
        <v>106</v>
      </c>
      <c r="BH2852">
        <v>365243</v>
      </c>
      <c r="BI2852">
        <v>-2547</v>
      </c>
      <c r="BJ2852">
        <v>-2277</v>
      </c>
      <c r="BK2852">
        <v>-2277</v>
      </c>
      <c r="BL2852">
        <v>-2272</v>
      </c>
      <c r="BM2852">
        <v>1</v>
      </c>
    </row>
    <row r="2853" spans="1:65" x14ac:dyDescent="0.3">
      <c r="A2853">
        <v>124751</v>
      </c>
      <c r="B2853">
        <v>0</v>
      </c>
      <c r="C2853" t="s">
        <v>65</v>
      </c>
      <c r="D2853" t="s">
        <v>66</v>
      </c>
      <c r="E2853" t="s">
        <v>68</v>
      </c>
      <c r="F2853" t="s">
        <v>68</v>
      </c>
      <c r="G2853">
        <v>0</v>
      </c>
      <c r="H2853">
        <v>135000</v>
      </c>
      <c r="I2853">
        <v>107820</v>
      </c>
      <c r="J2853" t="s">
        <v>69</v>
      </c>
      <c r="K2853" t="s">
        <v>70</v>
      </c>
      <c r="L2853" t="s">
        <v>91</v>
      </c>
      <c r="M2853" t="s">
        <v>72</v>
      </c>
      <c r="N2853">
        <v>7.3299999999999997E-3</v>
      </c>
      <c r="O2853">
        <v>17291</v>
      </c>
      <c r="P2853">
        <v>3677</v>
      </c>
      <c r="Q2853">
        <v>5988</v>
      </c>
      <c r="R2853">
        <v>821</v>
      </c>
      <c r="S2853">
        <v>2</v>
      </c>
      <c r="T2853">
        <v>2</v>
      </c>
      <c r="U2853" t="s">
        <v>109</v>
      </c>
      <c r="V2853">
        <v>11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92</v>
      </c>
      <c r="AD2853">
        <v>2430655</v>
      </c>
      <c r="AE2853" t="s">
        <v>99</v>
      </c>
      <c r="AF2853">
        <v>38250</v>
      </c>
      <c r="AG2853">
        <v>0</v>
      </c>
      <c r="AH2853">
        <v>765000</v>
      </c>
      <c r="AK2853" t="s">
        <v>120</v>
      </c>
      <c r="AL2853">
        <v>19</v>
      </c>
      <c r="AM2853" t="s">
        <v>68</v>
      </c>
      <c r="AN2853">
        <v>1</v>
      </c>
      <c r="AR2853" t="s">
        <v>79</v>
      </c>
      <c r="AS2853" t="s">
        <v>77</v>
      </c>
      <c r="AT2853">
        <v>-576</v>
      </c>
      <c r="AU2853" t="s">
        <v>76</v>
      </c>
      <c r="AV2853" t="s">
        <v>79</v>
      </c>
      <c r="AX2853" t="s">
        <v>81</v>
      </c>
      <c r="AY2853" t="s">
        <v>76</v>
      </c>
      <c r="AZ2853" t="s">
        <v>131</v>
      </c>
      <c r="BA2853" t="s">
        <v>116</v>
      </c>
      <c r="BB2853" t="s">
        <v>121</v>
      </c>
      <c r="BC2853">
        <v>-1</v>
      </c>
      <c r="BD2853" t="s">
        <v>76</v>
      </c>
      <c r="BE2853">
        <v>0</v>
      </c>
      <c r="BF2853" t="s">
        <v>76</v>
      </c>
      <c r="BG2853" t="s">
        <v>160</v>
      </c>
      <c r="BH2853">
        <v>-511</v>
      </c>
      <c r="BI2853">
        <v>-469</v>
      </c>
      <c r="BJ2853">
        <v>365243</v>
      </c>
      <c r="BK2853">
        <v>-347</v>
      </c>
      <c r="BL2853">
        <v>365243</v>
      </c>
      <c r="BM2853">
        <v>0</v>
      </c>
    </row>
    <row r="2854" spans="1:65" x14ac:dyDescent="0.3">
      <c r="A2854">
        <v>124755</v>
      </c>
      <c r="B2854">
        <v>0</v>
      </c>
      <c r="C2854" t="s">
        <v>65</v>
      </c>
      <c r="D2854" t="s">
        <v>88</v>
      </c>
      <c r="E2854" t="s">
        <v>67</v>
      </c>
      <c r="F2854" t="s">
        <v>68</v>
      </c>
      <c r="G2854">
        <v>0</v>
      </c>
      <c r="H2854">
        <v>157500</v>
      </c>
      <c r="I2854">
        <v>652311</v>
      </c>
      <c r="J2854" t="s">
        <v>69</v>
      </c>
      <c r="K2854" t="s">
        <v>70</v>
      </c>
      <c r="L2854" t="s">
        <v>119</v>
      </c>
      <c r="M2854" t="s">
        <v>72</v>
      </c>
      <c r="N2854">
        <v>1.0005999999999999E-2</v>
      </c>
      <c r="O2854">
        <v>18487</v>
      </c>
      <c r="P2854">
        <v>6020</v>
      </c>
      <c r="Q2854">
        <v>4435</v>
      </c>
      <c r="R2854">
        <v>2028</v>
      </c>
      <c r="S2854">
        <v>2</v>
      </c>
      <c r="T2854">
        <v>2</v>
      </c>
      <c r="U2854" t="s">
        <v>123</v>
      </c>
      <c r="V2854">
        <v>10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92</v>
      </c>
      <c r="AD2854">
        <v>2676216</v>
      </c>
      <c r="AE2854" t="s">
        <v>93</v>
      </c>
      <c r="AF2854">
        <v>9263.3850000000002</v>
      </c>
      <c r="AG2854">
        <v>89995.5</v>
      </c>
      <c r="AH2854">
        <v>89014.5</v>
      </c>
      <c r="AI2854">
        <v>9000</v>
      </c>
      <c r="AJ2854">
        <v>89995.5</v>
      </c>
      <c r="AK2854" t="s">
        <v>125</v>
      </c>
      <c r="AL2854">
        <v>10</v>
      </c>
      <c r="AM2854" t="s">
        <v>68</v>
      </c>
      <c r="AN2854">
        <v>1</v>
      </c>
      <c r="AO2854">
        <v>0.100003756</v>
      </c>
      <c r="AR2854" t="s">
        <v>79</v>
      </c>
      <c r="AS2854" t="s">
        <v>77</v>
      </c>
      <c r="AT2854">
        <v>-1287</v>
      </c>
      <c r="AU2854" t="s">
        <v>78</v>
      </c>
      <c r="AV2854" t="s">
        <v>79</v>
      </c>
      <c r="AW2854" t="s">
        <v>80</v>
      </c>
      <c r="AX2854" t="s">
        <v>81</v>
      </c>
      <c r="AY2854" t="s">
        <v>111</v>
      </c>
      <c r="AZ2854" t="s">
        <v>96</v>
      </c>
      <c r="BA2854" t="s">
        <v>76</v>
      </c>
      <c r="BB2854" t="s">
        <v>104</v>
      </c>
      <c r="BC2854">
        <v>135</v>
      </c>
      <c r="BD2854" t="s">
        <v>85</v>
      </c>
      <c r="BE2854">
        <v>12</v>
      </c>
      <c r="BF2854" t="s">
        <v>147</v>
      </c>
      <c r="BG2854" t="s">
        <v>151</v>
      </c>
      <c r="BH2854">
        <v>365243</v>
      </c>
      <c r="BI2854">
        <v>-1256</v>
      </c>
      <c r="BJ2854">
        <v>-926</v>
      </c>
      <c r="BK2854">
        <v>-986</v>
      </c>
      <c r="BL2854">
        <v>-981</v>
      </c>
      <c r="BM2854">
        <v>0</v>
      </c>
    </row>
    <row r="2855" spans="1:65" x14ac:dyDescent="0.3">
      <c r="A2855">
        <v>124776</v>
      </c>
      <c r="B2855">
        <v>0</v>
      </c>
      <c r="C2855" t="s">
        <v>65</v>
      </c>
      <c r="D2855" t="s">
        <v>66</v>
      </c>
      <c r="E2855" t="s">
        <v>68</v>
      </c>
      <c r="F2855" t="s">
        <v>68</v>
      </c>
      <c r="G2855">
        <v>0</v>
      </c>
      <c r="H2855">
        <v>225000</v>
      </c>
      <c r="I2855">
        <v>302076</v>
      </c>
      <c r="J2855" t="s">
        <v>113</v>
      </c>
      <c r="K2855" t="s">
        <v>70</v>
      </c>
      <c r="L2855" t="s">
        <v>91</v>
      </c>
      <c r="M2855" t="s">
        <v>72</v>
      </c>
      <c r="N2855">
        <v>2.0712999999999999E-2</v>
      </c>
      <c r="O2855">
        <v>22949</v>
      </c>
      <c r="P2855">
        <v>365243</v>
      </c>
      <c r="Q2855">
        <v>3192</v>
      </c>
      <c r="R2855">
        <v>2421</v>
      </c>
      <c r="S2855">
        <v>3</v>
      </c>
      <c r="T2855">
        <v>3</v>
      </c>
      <c r="U2855" t="s">
        <v>109</v>
      </c>
      <c r="V2855">
        <v>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 t="s">
        <v>76</v>
      </c>
      <c r="AD2855">
        <v>1305560</v>
      </c>
      <c r="AE2855" t="s">
        <v>93</v>
      </c>
      <c r="AF2855">
        <v>31547.205000000002</v>
      </c>
      <c r="AG2855">
        <v>166500</v>
      </c>
      <c r="AH2855">
        <v>173641.5</v>
      </c>
      <c r="AI2855">
        <v>0</v>
      </c>
      <c r="AJ2855">
        <v>166500</v>
      </c>
      <c r="AK2855" t="s">
        <v>125</v>
      </c>
      <c r="AL2855">
        <v>6</v>
      </c>
      <c r="AM2855" t="s">
        <v>68</v>
      </c>
      <c r="AN2855">
        <v>1</v>
      </c>
      <c r="AO2855">
        <v>0</v>
      </c>
      <c r="AR2855" t="s">
        <v>79</v>
      </c>
      <c r="AS2855" t="s">
        <v>77</v>
      </c>
      <c r="AT2855">
        <v>-661</v>
      </c>
      <c r="AU2855" t="s">
        <v>78</v>
      </c>
      <c r="AV2855" t="s">
        <v>79</v>
      </c>
      <c r="AX2855" t="s">
        <v>161</v>
      </c>
      <c r="AY2855" t="s">
        <v>103</v>
      </c>
      <c r="AZ2855" t="s">
        <v>96</v>
      </c>
      <c r="BA2855" t="s">
        <v>76</v>
      </c>
      <c r="BB2855" t="s">
        <v>84</v>
      </c>
      <c r="BC2855">
        <v>108</v>
      </c>
      <c r="BD2855" t="s">
        <v>85</v>
      </c>
      <c r="BE2855">
        <v>6</v>
      </c>
      <c r="BF2855" t="s">
        <v>147</v>
      </c>
      <c r="BG2855" t="s">
        <v>151</v>
      </c>
      <c r="BH2855">
        <v>365243</v>
      </c>
      <c r="BI2855">
        <v>-630</v>
      </c>
      <c r="BJ2855">
        <v>-480</v>
      </c>
      <c r="BK2855">
        <v>-480</v>
      </c>
      <c r="BL2855">
        <v>-474</v>
      </c>
      <c r="BM2855">
        <v>0</v>
      </c>
    </row>
    <row r="2856" spans="1:65" x14ac:dyDescent="0.3">
      <c r="A2856">
        <v>124777</v>
      </c>
      <c r="B2856">
        <v>0</v>
      </c>
      <c r="C2856" t="s">
        <v>65</v>
      </c>
      <c r="D2856" t="s">
        <v>88</v>
      </c>
      <c r="E2856" t="s">
        <v>67</v>
      </c>
      <c r="F2856" t="s">
        <v>67</v>
      </c>
      <c r="G2856">
        <v>0</v>
      </c>
      <c r="H2856">
        <v>112500</v>
      </c>
      <c r="I2856">
        <v>450000</v>
      </c>
      <c r="J2856" t="s">
        <v>69</v>
      </c>
      <c r="K2856" t="s">
        <v>70</v>
      </c>
      <c r="L2856" t="s">
        <v>71</v>
      </c>
      <c r="M2856" t="s">
        <v>72</v>
      </c>
      <c r="N2856">
        <v>5.084E-3</v>
      </c>
      <c r="O2856">
        <v>17503</v>
      </c>
      <c r="P2856">
        <v>5601</v>
      </c>
      <c r="Q2856">
        <v>6152</v>
      </c>
      <c r="R2856">
        <v>1040</v>
      </c>
      <c r="S2856">
        <v>2</v>
      </c>
      <c r="T2856">
        <v>2</v>
      </c>
      <c r="U2856" t="s">
        <v>94</v>
      </c>
      <c r="V2856">
        <v>10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167</v>
      </c>
      <c r="AD2856">
        <v>2600781</v>
      </c>
      <c r="AE2856" t="s">
        <v>93</v>
      </c>
      <c r="AF2856">
        <v>8813.8799999999992</v>
      </c>
      <c r="AG2856">
        <v>44325</v>
      </c>
      <c r="AH2856">
        <v>46957.5</v>
      </c>
      <c r="AI2856">
        <v>0</v>
      </c>
      <c r="AJ2856">
        <v>44325</v>
      </c>
      <c r="AK2856" t="s">
        <v>125</v>
      </c>
      <c r="AL2856">
        <v>10</v>
      </c>
      <c r="AM2856" t="s">
        <v>68</v>
      </c>
      <c r="AN2856">
        <v>1</v>
      </c>
      <c r="AO2856">
        <v>0</v>
      </c>
      <c r="AR2856" t="s">
        <v>79</v>
      </c>
      <c r="AS2856" t="s">
        <v>77</v>
      </c>
      <c r="AT2856">
        <v>-224</v>
      </c>
      <c r="AU2856" t="s">
        <v>78</v>
      </c>
      <c r="AV2856" t="s">
        <v>79</v>
      </c>
      <c r="AW2856" t="s">
        <v>171</v>
      </c>
      <c r="AX2856" t="s">
        <v>161</v>
      </c>
      <c r="AY2856" t="s">
        <v>95</v>
      </c>
      <c r="AZ2856" t="s">
        <v>96</v>
      </c>
      <c r="BA2856" t="s">
        <v>76</v>
      </c>
      <c r="BB2856" t="s">
        <v>138</v>
      </c>
      <c r="BC2856">
        <v>15</v>
      </c>
      <c r="BD2856" t="s">
        <v>85</v>
      </c>
      <c r="BE2856">
        <v>6</v>
      </c>
      <c r="BF2856" t="s">
        <v>147</v>
      </c>
      <c r="BG2856" t="s">
        <v>151</v>
      </c>
      <c r="BH2856">
        <v>365243</v>
      </c>
      <c r="BI2856">
        <v>-191</v>
      </c>
      <c r="BJ2856">
        <v>-41</v>
      </c>
      <c r="BK2856">
        <v>-41</v>
      </c>
      <c r="BL2856">
        <v>-37</v>
      </c>
      <c r="BM2856">
        <v>0</v>
      </c>
    </row>
    <row r="2857" spans="1:65" x14ac:dyDescent="0.3">
      <c r="A2857">
        <v>124780</v>
      </c>
      <c r="B2857">
        <v>0</v>
      </c>
      <c r="C2857" t="s">
        <v>65</v>
      </c>
      <c r="D2857" t="s">
        <v>88</v>
      </c>
      <c r="E2857" t="s">
        <v>67</v>
      </c>
      <c r="F2857" t="s">
        <v>67</v>
      </c>
      <c r="G2857">
        <v>3</v>
      </c>
      <c r="H2857">
        <v>157500</v>
      </c>
      <c r="I2857">
        <v>450000</v>
      </c>
      <c r="J2857" t="s">
        <v>69</v>
      </c>
      <c r="K2857" t="s">
        <v>70</v>
      </c>
      <c r="L2857" t="s">
        <v>91</v>
      </c>
      <c r="M2857" t="s">
        <v>72</v>
      </c>
      <c r="N2857">
        <v>1.0643E-2</v>
      </c>
      <c r="O2857">
        <v>13241</v>
      </c>
      <c r="P2857">
        <v>912</v>
      </c>
      <c r="Q2857">
        <v>3079</v>
      </c>
      <c r="R2857">
        <v>4076</v>
      </c>
      <c r="S2857">
        <v>2</v>
      </c>
      <c r="T2857">
        <v>2</v>
      </c>
      <c r="U2857" t="s">
        <v>73</v>
      </c>
      <c r="V2857">
        <v>11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 t="s">
        <v>135</v>
      </c>
      <c r="AD2857">
        <v>2622154</v>
      </c>
      <c r="AE2857" t="s">
        <v>65</v>
      </c>
      <c r="AF2857">
        <v>7749.54</v>
      </c>
      <c r="AG2857">
        <v>67500</v>
      </c>
      <c r="AH2857">
        <v>71955</v>
      </c>
      <c r="AJ2857">
        <v>67500</v>
      </c>
      <c r="AK2857" t="s">
        <v>123</v>
      </c>
      <c r="AL2857">
        <v>15</v>
      </c>
      <c r="AM2857" t="s">
        <v>68</v>
      </c>
      <c r="AN2857">
        <v>1</v>
      </c>
      <c r="AR2857" t="s">
        <v>76</v>
      </c>
      <c r="AS2857" t="s">
        <v>77</v>
      </c>
      <c r="AT2857">
        <v>-759</v>
      </c>
      <c r="AU2857" t="s">
        <v>78</v>
      </c>
      <c r="AV2857" t="s">
        <v>79</v>
      </c>
      <c r="AW2857" t="s">
        <v>80</v>
      </c>
      <c r="AX2857" t="s">
        <v>81</v>
      </c>
      <c r="AY2857" t="s">
        <v>76</v>
      </c>
      <c r="AZ2857" t="s">
        <v>82</v>
      </c>
      <c r="BA2857" t="s">
        <v>116</v>
      </c>
      <c r="BB2857" t="s">
        <v>121</v>
      </c>
      <c r="BC2857">
        <v>-1</v>
      </c>
      <c r="BD2857" t="s">
        <v>76</v>
      </c>
      <c r="BE2857">
        <v>12</v>
      </c>
      <c r="BF2857" t="s">
        <v>147</v>
      </c>
      <c r="BG2857" t="s">
        <v>154</v>
      </c>
      <c r="BH2857">
        <v>365243</v>
      </c>
      <c r="BI2857">
        <v>-729</v>
      </c>
      <c r="BJ2857">
        <v>-399</v>
      </c>
      <c r="BK2857">
        <v>-549</v>
      </c>
      <c r="BL2857">
        <v>-543</v>
      </c>
      <c r="BM2857">
        <v>1</v>
      </c>
    </row>
    <row r="2858" spans="1:65" x14ac:dyDescent="0.3">
      <c r="A2858">
        <v>124789</v>
      </c>
      <c r="B2858">
        <v>0</v>
      </c>
      <c r="C2858" t="s">
        <v>65</v>
      </c>
      <c r="D2858" t="s">
        <v>66</v>
      </c>
      <c r="E2858" t="s">
        <v>67</v>
      </c>
      <c r="F2858" t="s">
        <v>68</v>
      </c>
      <c r="G2858">
        <v>0</v>
      </c>
      <c r="H2858">
        <v>85500</v>
      </c>
      <c r="I2858">
        <v>314055</v>
      </c>
      <c r="J2858" t="s">
        <v>133</v>
      </c>
      <c r="K2858" t="s">
        <v>90</v>
      </c>
      <c r="L2858" t="s">
        <v>119</v>
      </c>
      <c r="M2858" t="s">
        <v>72</v>
      </c>
      <c r="N2858">
        <v>2.0712999999999999E-2</v>
      </c>
      <c r="O2858">
        <v>10526</v>
      </c>
      <c r="P2858">
        <v>2602</v>
      </c>
      <c r="Q2858">
        <v>1336</v>
      </c>
      <c r="R2858">
        <v>3192</v>
      </c>
      <c r="S2858">
        <v>3</v>
      </c>
      <c r="T2858">
        <v>3</v>
      </c>
      <c r="U2858" t="s">
        <v>73</v>
      </c>
      <c r="V2858">
        <v>10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189</v>
      </c>
      <c r="AD2858">
        <v>1280308</v>
      </c>
      <c r="AE2858" t="s">
        <v>93</v>
      </c>
      <c r="AF2858">
        <v>6250.86</v>
      </c>
      <c r="AG2858">
        <v>30510</v>
      </c>
      <c r="AH2858">
        <v>32314.5</v>
      </c>
      <c r="AI2858">
        <v>3060</v>
      </c>
      <c r="AJ2858">
        <v>30510</v>
      </c>
      <c r="AK2858" t="s">
        <v>125</v>
      </c>
      <c r="AL2858">
        <v>7</v>
      </c>
      <c r="AM2858" t="s">
        <v>68</v>
      </c>
      <c r="AN2858">
        <v>1</v>
      </c>
      <c r="AO2858">
        <v>9.4209618999999994E-2</v>
      </c>
      <c r="AR2858" t="s">
        <v>79</v>
      </c>
      <c r="AS2858" t="s">
        <v>77</v>
      </c>
      <c r="AT2858">
        <v>-1171</v>
      </c>
      <c r="AU2858" t="s">
        <v>78</v>
      </c>
      <c r="AV2858" t="s">
        <v>79</v>
      </c>
      <c r="AW2858" t="s">
        <v>80</v>
      </c>
      <c r="AX2858" t="s">
        <v>102</v>
      </c>
      <c r="AY2858" t="s">
        <v>103</v>
      </c>
      <c r="AZ2858" t="s">
        <v>96</v>
      </c>
      <c r="BA2858" t="s">
        <v>76</v>
      </c>
      <c r="BB2858" t="s">
        <v>84</v>
      </c>
      <c r="BC2858">
        <v>157</v>
      </c>
      <c r="BD2858" t="s">
        <v>85</v>
      </c>
      <c r="BE2858">
        <v>6</v>
      </c>
      <c r="BF2858" t="s">
        <v>147</v>
      </c>
      <c r="BG2858" t="s">
        <v>151</v>
      </c>
      <c r="BH2858">
        <v>365243</v>
      </c>
      <c r="BI2858">
        <v>-1140</v>
      </c>
      <c r="BJ2858">
        <v>-990</v>
      </c>
      <c r="BK2858">
        <v>-1020</v>
      </c>
      <c r="BL2858">
        <v>-1012</v>
      </c>
      <c r="BM2858">
        <v>0</v>
      </c>
    </row>
    <row r="2859" spans="1:65" x14ac:dyDescent="0.3">
      <c r="A2859">
        <v>124811</v>
      </c>
      <c r="B2859">
        <v>0</v>
      </c>
      <c r="C2859" t="s">
        <v>65</v>
      </c>
      <c r="D2859" t="s">
        <v>66</v>
      </c>
      <c r="E2859" t="s">
        <v>67</v>
      </c>
      <c r="F2859" t="s">
        <v>67</v>
      </c>
      <c r="G2859">
        <v>0</v>
      </c>
      <c r="H2859">
        <v>90000</v>
      </c>
      <c r="I2859">
        <v>85320</v>
      </c>
      <c r="J2859" t="s">
        <v>69</v>
      </c>
      <c r="K2859" t="s">
        <v>70</v>
      </c>
      <c r="L2859" t="s">
        <v>71</v>
      </c>
      <c r="M2859" t="s">
        <v>127</v>
      </c>
      <c r="N2859">
        <v>2.134E-3</v>
      </c>
      <c r="O2859">
        <v>8817</v>
      </c>
      <c r="P2859">
        <v>548</v>
      </c>
      <c r="Q2859">
        <v>1898</v>
      </c>
      <c r="R2859">
        <v>1210</v>
      </c>
      <c r="S2859">
        <v>3</v>
      </c>
      <c r="T2859">
        <v>3</v>
      </c>
      <c r="U2859" t="s">
        <v>109</v>
      </c>
      <c r="V2859">
        <v>8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 t="s">
        <v>173</v>
      </c>
      <c r="AD2859">
        <v>1046333</v>
      </c>
      <c r="AE2859" t="s">
        <v>65</v>
      </c>
      <c r="AG2859">
        <v>0</v>
      </c>
      <c r="AH2859">
        <v>0</v>
      </c>
      <c r="AK2859" t="s">
        <v>94</v>
      </c>
      <c r="AL2859">
        <v>8</v>
      </c>
      <c r="AM2859" t="s">
        <v>68</v>
      </c>
      <c r="AN2859">
        <v>1</v>
      </c>
      <c r="AR2859" t="s">
        <v>76</v>
      </c>
      <c r="AS2859" t="s">
        <v>114</v>
      </c>
      <c r="AT2859">
        <v>-223</v>
      </c>
      <c r="AU2859" t="s">
        <v>76</v>
      </c>
      <c r="AV2859" t="s">
        <v>193</v>
      </c>
      <c r="AX2859" t="s">
        <v>81</v>
      </c>
      <c r="AY2859" t="s">
        <v>76</v>
      </c>
      <c r="AZ2859" t="s">
        <v>76</v>
      </c>
      <c r="BA2859" t="s">
        <v>76</v>
      </c>
      <c r="BB2859" t="s">
        <v>121</v>
      </c>
      <c r="BC2859">
        <v>-1</v>
      </c>
      <c r="BD2859" t="s">
        <v>76</v>
      </c>
      <c r="BF2859" t="s">
        <v>76</v>
      </c>
      <c r="BG2859" t="s">
        <v>82</v>
      </c>
    </row>
    <row r="2860" spans="1:65" x14ac:dyDescent="0.3">
      <c r="A2860">
        <v>124813</v>
      </c>
      <c r="B2860">
        <v>0</v>
      </c>
      <c r="C2860" t="s">
        <v>65</v>
      </c>
      <c r="D2860" t="s">
        <v>88</v>
      </c>
      <c r="E2860" t="s">
        <v>67</v>
      </c>
      <c r="F2860" t="s">
        <v>67</v>
      </c>
      <c r="G2860">
        <v>0</v>
      </c>
      <c r="H2860">
        <v>180000</v>
      </c>
      <c r="I2860">
        <v>506925</v>
      </c>
      <c r="J2860" t="s">
        <v>69</v>
      </c>
      <c r="K2860" t="s">
        <v>70</v>
      </c>
      <c r="L2860" t="s">
        <v>91</v>
      </c>
      <c r="M2860" t="s">
        <v>72</v>
      </c>
      <c r="N2860">
        <v>9.6570000000000007E-3</v>
      </c>
      <c r="O2860">
        <v>19211</v>
      </c>
      <c r="P2860">
        <v>3090</v>
      </c>
      <c r="Q2860">
        <v>9857</v>
      </c>
      <c r="R2860">
        <v>2753</v>
      </c>
      <c r="S2860">
        <v>2</v>
      </c>
      <c r="T2860">
        <v>2</v>
      </c>
      <c r="U2860" t="s">
        <v>94</v>
      </c>
      <c r="V2860">
        <v>10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244</v>
      </c>
      <c r="AD2860">
        <v>2712702</v>
      </c>
      <c r="AE2860" t="s">
        <v>93</v>
      </c>
      <c r="AF2860">
        <v>13404.735000000001</v>
      </c>
      <c r="AG2860">
        <v>115019.82</v>
      </c>
      <c r="AH2860">
        <v>131715</v>
      </c>
      <c r="AI2860">
        <v>4.32</v>
      </c>
      <c r="AJ2860">
        <v>115019.82</v>
      </c>
      <c r="AK2860" t="s">
        <v>120</v>
      </c>
      <c r="AL2860">
        <v>14</v>
      </c>
      <c r="AM2860" t="s">
        <v>68</v>
      </c>
      <c r="AN2860">
        <v>1</v>
      </c>
      <c r="AO2860" s="1">
        <v>3.57E-5</v>
      </c>
      <c r="AR2860" t="s">
        <v>79</v>
      </c>
      <c r="AS2860" t="s">
        <v>77</v>
      </c>
      <c r="AT2860">
        <v>-311</v>
      </c>
      <c r="AU2860" t="s">
        <v>78</v>
      </c>
      <c r="AV2860" t="s">
        <v>79</v>
      </c>
      <c r="AW2860" t="s">
        <v>101</v>
      </c>
      <c r="AX2860" t="s">
        <v>161</v>
      </c>
      <c r="AY2860" t="s">
        <v>111</v>
      </c>
      <c r="AZ2860" t="s">
        <v>96</v>
      </c>
      <c r="BA2860" t="s">
        <v>76</v>
      </c>
      <c r="BB2860" t="s">
        <v>84</v>
      </c>
      <c r="BC2860">
        <v>800</v>
      </c>
      <c r="BD2860" t="s">
        <v>85</v>
      </c>
      <c r="BE2860">
        <v>12</v>
      </c>
      <c r="BF2860" t="s">
        <v>147</v>
      </c>
      <c r="BG2860" t="s">
        <v>151</v>
      </c>
      <c r="BH2860">
        <v>365243</v>
      </c>
      <c r="BI2860">
        <v>-281</v>
      </c>
      <c r="BJ2860">
        <v>49</v>
      </c>
      <c r="BK2860">
        <v>365243</v>
      </c>
      <c r="BL2860">
        <v>365243</v>
      </c>
      <c r="BM2860">
        <v>1</v>
      </c>
    </row>
    <row r="2861" spans="1:65" x14ac:dyDescent="0.3">
      <c r="A2861">
        <v>124818</v>
      </c>
      <c r="B2861">
        <v>0</v>
      </c>
      <c r="C2861" t="s">
        <v>65</v>
      </c>
      <c r="D2861" t="s">
        <v>88</v>
      </c>
      <c r="E2861" t="s">
        <v>67</v>
      </c>
      <c r="F2861" t="s">
        <v>68</v>
      </c>
      <c r="G2861">
        <v>0</v>
      </c>
      <c r="H2861">
        <v>292500</v>
      </c>
      <c r="I2861">
        <v>849415.5</v>
      </c>
      <c r="J2861" t="s">
        <v>69</v>
      </c>
      <c r="K2861" t="s">
        <v>90</v>
      </c>
      <c r="L2861" t="s">
        <v>139</v>
      </c>
      <c r="M2861" t="s">
        <v>72</v>
      </c>
      <c r="N2861">
        <v>8.0190000000000001E-3</v>
      </c>
      <c r="O2861">
        <v>21711</v>
      </c>
      <c r="P2861">
        <v>1301</v>
      </c>
      <c r="Q2861">
        <v>96</v>
      </c>
      <c r="R2861">
        <v>4439</v>
      </c>
      <c r="S2861">
        <v>2</v>
      </c>
      <c r="T2861">
        <v>2</v>
      </c>
      <c r="U2861" t="s">
        <v>120</v>
      </c>
      <c r="V2861">
        <v>12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209</v>
      </c>
      <c r="AD2861">
        <v>2253080</v>
      </c>
      <c r="AE2861" t="s">
        <v>65</v>
      </c>
      <c r="AF2861">
        <v>33861.195</v>
      </c>
      <c r="AG2861">
        <v>765000</v>
      </c>
      <c r="AH2861">
        <v>870021</v>
      </c>
      <c r="AJ2861">
        <v>765000</v>
      </c>
      <c r="AK2861" t="s">
        <v>123</v>
      </c>
      <c r="AL2861">
        <v>12</v>
      </c>
      <c r="AM2861" t="s">
        <v>68</v>
      </c>
      <c r="AN2861">
        <v>1</v>
      </c>
      <c r="AR2861" t="s">
        <v>76</v>
      </c>
      <c r="AS2861" t="s">
        <v>77</v>
      </c>
      <c r="AT2861">
        <v>-863</v>
      </c>
      <c r="AU2861" t="s">
        <v>78</v>
      </c>
      <c r="AV2861" t="s">
        <v>79</v>
      </c>
      <c r="AW2861" t="s">
        <v>171</v>
      </c>
      <c r="AX2861" t="s">
        <v>81</v>
      </c>
      <c r="AY2861" t="s">
        <v>76</v>
      </c>
      <c r="AZ2861" t="s">
        <v>82</v>
      </c>
      <c r="BA2861" t="s">
        <v>116</v>
      </c>
      <c r="BB2861" t="s">
        <v>121</v>
      </c>
      <c r="BC2861">
        <v>-1</v>
      </c>
      <c r="BD2861" t="s">
        <v>76</v>
      </c>
      <c r="BE2861">
        <v>48</v>
      </c>
      <c r="BF2861" t="s">
        <v>147</v>
      </c>
      <c r="BG2861" t="s">
        <v>154</v>
      </c>
      <c r="BH2861">
        <v>365243</v>
      </c>
      <c r="BI2861">
        <v>-833</v>
      </c>
      <c r="BJ2861">
        <v>577</v>
      </c>
      <c r="BK2861">
        <v>-113</v>
      </c>
      <c r="BL2861">
        <v>-108</v>
      </c>
      <c r="BM2861">
        <v>1</v>
      </c>
    </row>
    <row r="2862" spans="1:65" x14ac:dyDescent="0.3">
      <c r="A2862">
        <v>124819</v>
      </c>
      <c r="B2862">
        <v>0</v>
      </c>
      <c r="C2862" t="s">
        <v>99</v>
      </c>
      <c r="D2862" t="s">
        <v>66</v>
      </c>
      <c r="E2862" t="s">
        <v>67</v>
      </c>
      <c r="F2862" t="s">
        <v>68</v>
      </c>
      <c r="G2862">
        <v>1</v>
      </c>
      <c r="H2862">
        <v>157500</v>
      </c>
      <c r="I2862">
        <v>270000</v>
      </c>
      <c r="J2862" t="s">
        <v>69</v>
      </c>
      <c r="K2862" t="s">
        <v>70</v>
      </c>
      <c r="L2862" t="s">
        <v>91</v>
      </c>
      <c r="M2862" t="s">
        <v>72</v>
      </c>
      <c r="N2862">
        <v>2.461E-2</v>
      </c>
      <c r="O2862">
        <v>17205</v>
      </c>
      <c r="P2862">
        <v>3991</v>
      </c>
      <c r="Q2862">
        <v>4781</v>
      </c>
      <c r="R2862">
        <v>741</v>
      </c>
      <c r="S2862">
        <v>2</v>
      </c>
      <c r="T2862">
        <v>2</v>
      </c>
      <c r="U2862" t="s">
        <v>109</v>
      </c>
      <c r="V2862">
        <v>10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1</v>
      </c>
      <c r="AC2862" t="s">
        <v>122</v>
      </c>
      <c r="AD2862">
        <v>1430982</v>
      </c>
      <c r="AE2862" t="s">
        <v>93</v>
      </c>
      <c r="AF2862">
        <v>4758.75</v>
      </c>
      <c r="AG2862">
        <v>37755</v>
      </c>
      <c r="AH2862">
        <v>42075</v>
      </c>
      <c r="AI2862">
        <v>0</v>
      </c>
      <c r="AJ2862">
        <v>37755</v>
      </c>
      <c r="AK2862" t="s">
        <v>75</v>
      </c>
      <c r="AL2862">
        <v>11</v>
      </c>
      <c r="AM2862" t="s">
        <v>68</v>
      </c>
      <c r="AN2862">
        <v>1</v>
      </c>
      <c r="AO2862">
        <v>0</v>
      </c>
      <c r="AR2862" t="s">
        <v>79</v>
      </c>
      <c r="AS2862" t="s">
        <v>77</v>
      </c>
      <c r="AT2862">
        <v>-873</v>
      </c>
      <c r="AU2862" t="s">
        <v>78</v>
      </c>
      <c r="AV2862" t="s">
        <v>79</v>
      </c>
      <c r="AW2862" t="s">
        <v>110</v>
      </c>
      <c r="AX2862" t="s">
        <v>102</v>
      </c>
      <c r="AY2862" t="s">
        <v>103</v>
      </c>
      <c r="AZ2862" t="s">
        <v>96</v>
      </c>
      <c r="BA2862" t="s">
        <v>76</v>
      </c>
      <c r="BB2862" t="s">
        <v>104</v>
      </c>
      <c r="BC2862">
        <v>200</v>
      </c>
      <c r="BD2862" t="s">
        <v>85</v>
      </c>
      <c r="BE2862">
        <v>10</v>
      </c>
      <c r="BF2862" t="s">
        <v>112</v>
      </c>
      <c r="BG2862" t="s">
        <v>151</v>
      </c>
      <c r="BH2862">
        <v>365243</v>
      </c>
      <c r="BI2862">
        <v>-842</v>
      </c>
      <c r="BJ2862">
        <v>-572</v>
      </c>
      <c r="BK2862">
        <v>-782</v>
      </c>
      <c r="BL2862">
        <v>-775</v>
      </c>
      <c r="BM2862">
        <v>0</v>
      </c>
    </row>
    <row r="2863" spans="1:65" x14ac:dyDescent="0.3">
      <c r="A2863">
        <v>124821</v>
      </c>
      <c r="B2863">
        <v>0</v>
      </c>
      <c r="C2863" t="s">
        <v>99</v>
      </c>
      <c r="D2863" t="s">
        <v>88</v>
      </c>
      <c r="E2863" t="s">
        <v>67</v>
      </c>
      <c r="F2863" t="s">
        <v>68</v>
      </c>
      <c r="G2863">
        <v>0</v>
      </c>
      <c r="H2863">
        <v>112500</v>
      </c>
      <c r="I2863">
        <v>315000</v>
      </c>
      <c r="J2863" t="s">
        <v>89</v>
      </c>
      <c r="K2863" t="s">
        <v>70</v>
      </c>
      <c r="L2863" t="s">
        <v>91</v>
      </c>
      <c r="M2863" t="s">
        <v>72</v>
      </c>
      <c r="N2863">
        <v>2.5163999999999999E-2</v>
      </c>
      <c r="O2863">
        <v>15006</v>
      </c>
      <c r="P2863">
        <v>8122</v>
      </c>
      <c r="Q2863">
        <v>8099</v>
      </c>
      <c r="R2863">
        <v>4801</v>
      </c>
      <c r="S2863">
        <v>2</v>
      </c>
      <c r="T2863">
        <v>2</v>
      </c>
      <c r="U2863" t="s">
        <v>73</v>
      </c>
      <c r="V2863">
        <v>11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</v>
      </c>
      <c r="AC2863" t="s">
        <v>168</v>
      </c>
      <c r="AD2863">
        <v>2743319</v>
      </c>
      <c r="AE2863" t="s">
        <v>65</v>
      </c>
      <c r="AF2863">
        <v>29677.5</v>
      </c>
      <c r="AG2863">
        <v>1125000</v>
      </c>
      <c r="AH2863">
        <v>1125000</v>
      </c>
      <c r="AJ2863">
        <v>1125000</v>
      </c>
      <c r="AK2863" t="s">
        <v>123</v>
      </c>
      <c r="AL2863">
        <v>13</v>
      </c>
      <c r="AM2863" t="s">
        <v>68</v>
      </c>
      <c r="AN2863">
        <v>1</v>
      </c>
      <c r="AR2863" t="s">
        <v>76</v>
      </c>
      <c r="AS2863" t="s">
        <v>114</v>
      </c>
      <c r="AT2863">
        <v>-297</v>
      </c>
      <c r="AU2863" t="s">
        <v>78</v>
      </c>
      <c r="AV2863" t="s">
        <v>115</v>
      </c>
      <c r="AW2863" t="s">
        <v>80</v>
      </c>
      <c r="AX2863" t="s">
        <v>81</v>
      </c>
      <c r="AY2863" t="s">
        <v>76</v>
      </c>
      <c r="AZ2863" t="s">
        <v>82</v>
      </c>
      <c r="BA2863" t="s">
        <v>116</v>
      </c>
      <c r="BB2863" t="s">
        <v>117</v>
      </c>
      <c r="BC2863">
        <v>10</v>
      </c>
      <c r="BD2863" t="s">
        <v>76</v>
      </c>
      <c r="BE2863">
        <v>60</v>
      </c>
      <c r="BF2863" t="s">
        <v>97</v>
      </c>
      <c r="BG2863" t="s">
        <v>118</v>
      </c>
    </row>
    <row r="2864" spans="1:65" x14ac:dyDescent="0.3">
      <c r="A2864">
        <v>124831</v>
      </c>
      <c r="B2864">
        <v>0</v>
      </c>
      <c r="C2864" t="s">
        <v>65</v>
      </c>
      <c r="D2864" t="s">
        <v>88</v>
      </c>
      <c r="E2864" t="s">
        <v>67</v>
      </c>
      <c r="F2864" t="s">
        <v>68</v>
      </c>
      <c r="G2864">
        <v>0</v>
      </c>
      <c r="H2864">
        <v>135000</v>
      </c>
      <c r="I2864">
        <v>450000</v>
      </c>
      <c r="J2864" t="s">
        <v>69</v>
      </c>
      <c r="K2864" t="s">
        <v>70</v>
      </c>
      <c r="L2864" t="s">
        <v>91</v>
      </c>
      <c r="M2864" t="s">
        <v>72</v>
      </c>
      <c r="N2864">
        <v>3.0755000000000001E-2</v>
      </c>
      <c r="O2864">
        <v>15570</v>
      </c>
      <c r="P2864">
        <v>425</v>
      </c>
      <c r="Q2864">
        <v>155</v>
      </c>
      <c r="R2864">
        <v>974</v>
      </c>
      <c r="S2864">
        <v>2</v>
      </c>
      <c r="T2864">
        <v>2</v>
      </c>
      <c r="U2864" t="s">
        <v>125</v>
      </c>
      <c r="V2864">
        <v>14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 t="s">
        <v>122</v>
      </c>
      <c r="AD2864">
        <v>2183134</v>
      </c>
      <c r="AE2864" t="s">
        <v>65</v>
      </c>
      <c r="AG2864">
        <v>0</v>
      </c>
      <c r="AH2864">
        <v>0</v>
      </c>
      <c r="AK2864" t="s">
        <v>120</v>
      </c>
      <c r="AL2864">
        <v>11</v>
      </c>
      <c r="AM2864" t="s">
        <v>68</v>
      </c>
      <c r="AN2864">
        <v>1</v>
      </c>
      <c r="AR2864" t="s">
        <v>76</v>
      </c>
      <c r="AS2864" t="s">
        <v>129</v>
      </c>
      <c r="AT2864">
        <v>-90</v>
      </c>
      <c r="AU2864" t="s">
        <v>76</v>
      </c>
      <c r="AV2864" t="s">
        <v>79</v>
      </c>
      <c r="AX2864" t="s">
        <v>81</v>
      </c>
      <c r="AY2864" t="s">
        <v>76</v>
      </c>
      <c r="AZ2864" t="s">
        <v>76</v>
      </c>
      <c r="BA2864" t="s">
        <v>76</v>
      </c>
      <c r="BB2864" t="s">
        <v>121</v>
      </c>
      <c r="BC2864">
        <v>-1</v>
      </c>
      <c r="BD2864" t="s">
        <v>76</v>
      </c>
      <c r="BF2864" t="s">
        <v>76</v>
      </c>
      <c r="BG2864" t="s">
        <v>82</v>
      </c>
    </row>
    <row r="2865" spans="1:65" x14ac:dyDescent="0.3">
      <c r="A2865">
        <v>124846</v>
      </c>
      <c r="B2865">
        <v>1</v>
      </c>
      <c r="C2865" t="s">
        <v>65</v>
      </c>
      <c r="D2865" t="s">
        <v>66</v>
      </c>
      <c r="E2865" t="s">
        <v>67</v>
      </c>
      <c r="F2865" t="s">
        <v>68</v>
      </c>
      <c r="G2865">
        <v>0</v>
      </c>
      <c r="H2865">
        <v>234000</v>
      </c>
      <c r="I2865">
        <v>448056</v>
      </c>
      <c r="J2865" t="s">
        <v>89</v>
      </c>
      <c r="K2865" t="s">
        <v>90</v>
      </c>
      <c r="L2865" t="s">
        <v>91</v>
      </c>
      <c r="M2865" t="s">
        <v>72</v>
      </c>
      <c r="N2865">
        <v>2.2624999999999999E-2</v>
      </c>
      <c r="O2865">
        <v>16211</v>
      </c>
      <c r="P2865">
        <v>326</v>
      </c>
      <c r="Q2865">
        <v>64</v>
      </c>
      <c r="R2865">
        <v>4864</v>
      </c>
      <c r="S2865">
        <v>2</v>
      </c>
      <c r="T2865">
        <v>2</v>
      </c>
      <c r="U2865" t="s">
        <v>73</v>
      </c>
      <c r="V2865">
        <v>14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143</v>
      </c>
      <c r="AD2865">
        <v>2280046</v>
      </c>
      <c r="AE2865" t="s">
        <v>65</v>
      </c>
      <c r="AG2865">
        <v>0</v>
      </c>
      <c r="AH2865">
        <v>0</v>
      </c>
      <c r="AK2865" t="s">
        <v>75</v>
      </c>
      <c r="AL2865">
        <v>13</v>
      </c>
      <c r="AM2865" t="s">
        <v>68</v>
      </c>
      <c r="AN2865">
        <v>1</v>
      </c>
      <c r="AR2865" t="s">
        <v>76</v>
      </c>
      <c r="AS2865" t="s">
        <v>129</v>
      </c>
      <c r="AT2865">
        <v>-366</v>
      </c>
      <c r="AU2865" t="s">
        <v>76</v>
      </c>
      <c r="AV2865" t="s">
        <v>79</v>
      </c>
      <c r="AX2865" t="s">
        <v>81</v>
      </c>
      <c r="AY2865" t="s">
        <v>76</v>
      </c>
      <c r="AZ2865" t="s">
        <v>76</v>
      </c>
      <c r="BA2865" t="s">
        <v>76</v>
      </c>
      <c r="BB2865" t="s">
        <v>121</v>
      </c>
      <c r="BC2865">
        <v>0</v>
      </c>
      <c r="BD2865" t="s">
        <v>76</v>
      </c>
      <c r="BF2865" t="s">
        <v>76</v>
      </c>
      <c r="BG2865" t="s">
        <v>82</v>
      </c>
    </row>
    <row r="2866" spans="1:65" x14ac:dyDescent="0.3">
      <c r="A2866">
        <v>124853</v>
      </c>
      <c r="B2866">
        <v>0</v>
      </c>
      <c r="C2866" t="s">
        <v>65</v>
      </c>
      <c r="D2866" t="s">
        <v>66</v>
      </c>
      <c r="E2866" t="s">
        <v>67</v>
      </c>
      <c r="F2866" t="s">
        <v>68</v>
      </c>
      <c r="G2866">
        <v>0</v>
      </c>
      <c r="H2866">
        <v>157500</v>
      </c>
      <c r="I2866">
        <v>604152</v>
      </c>
      <c r="J2866" t="s">
        <v>69</v>
      </c>
      <c r="K2866" t="s">
        <v>70</v>
      </c>
      <c r="L2866" t="s">
        <v>91</v>
      </c>
      <c r="M2866" t="s">
        <v>72</v>
      </c>
      <c r="N2866">
        <v>1.8634000000000001E-2</v>
      </c>
      <c r="O2866">
        <v>21199</v>
      </c>
      <c r="P2866">
        <v>5069</v>
      </c>
      <c r="Q2866">
        <v>7011</v>
      </c>
      <c r="R2866">
        <v>4514</v>
      </c>
      <c r="S2866">
        <v>2</v>
      </c>
      <c r="T2866">
        <v>2</v>
      </c>
      <c r="U2866" t="s">
        <v>125</v>
      </c>
      <c r="V2866">
        <v>16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t="s">
        <v>92</v>
      </c>
      <c r="AD2866">
        <v>1401690</v>
      </c>
      <c r="AE2866" t="s">
        <v>65</v>
      </c>
      <c r="AG2866">
        <v>0</v>
      </c>
      <c r="AH2866">
        <v>0</v>
      </c>
      <c r="AK2866" t="s">
        <v>109</v>
      </c>
      <c r="AL2866">
        <v>13</v>
      </c>
      <c r="AM2866" t="s">
        <v>68</v>
      </c>
      <c r="AN2866">
        <v>1</v>
      </c>
      <c r="AR2866" t="s">
        <v>76</v>
      </c>
      <c r="AS2866" t="s">
        <v>129</v>
      </c>
      <c r="AT2866">
        <v>-165</v>
      </c>
      <c r="AU2866" t="s">
        <v>76</v>
      </c>
      <c r="AV2866" t="s">
        <v>79</v>
      </c>
      <c r="AX2866" t="s">
        <v>81</v>
      </c>
      <c r="AY2866" t="s">
        <v>76</v>
      </c>
      <c r="AZ2866" t="s">
        <v>76</v>
      </c>
      <c r="BA2866" t="s">
        <v>76</v>
      </c>
      <c r="BB2866" t="s">
        <v>121</v>
      </c>
      <c r="BC2866">
        <v>-1</v>
      </c>
      <c r="BD2866" t="s">
        <v>76</v>
      </c>
      <c r="BF2866" t="s">
        <v>76</v>
      </c>
      <c r="BG2866" t="s">
        <v>82</v>
      </c>
    </row>
    <row r="2867" spans="1:65" x14ac:dyDescent="0.3">
      <c r="A2867">
        <v>124894</v>
      </c>
      <c r="B2867">
        <v>0</v>
      </c>
      <c r="C2867" t="s">
        <v>65</v>
      </c>
      <c r="D2867" t="s">
        <v>88</v>
      </c>
      <c r="E2867" t="s">
        <v>67</v>
      </c>
      <c r="F2867" t="s">
        <v>67</v>
      </c>
      <c r="G2867">
        <v>0</v>
      </c>
      <c r="H2867">
        <v>117000</v>
      </c>
      <c r="I2867">
        <v>235053</v>
      </c>
      <c r="J2867" t="s">
        <v>113</v>
      </c>
      <c r="K2867" t="s">
        <v>186</v>
      </c>
      <c r="L2867" t="s">
        <v>91</v>
      </c>
      <c r="M2867" t="s">
        <v>72</v>
      </c>
      <c r="N2867">
        <v>7.2508000000000003E-2</v>
      </c>
      <c r="O2867">
        <v>25053</v>
      </c>
      <c r="P2867">
        <v>365243</v>
      </c>
      <c r="Q2867">
        <v>6863</v>
      </c>
      <c r="R2867">
        <v>4011</v>
      </c>
      <c r="S2867">
        <v>1</v>
      </c>
      <c r="T2867">
        <v>1</v>
      </c>
      <c r="U2867" t="s">
        <v>109</v>
      </c>
      <c r="V2867">
        <v>15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76</v>
      </c>
      <c r="AD2867">
        <v>1852161</v>
      </c>
      <c r="AE2867" t="s">
        <v>65</v>
      </c>
      <c r="AF2867">
        <v>16591.5</v>
      </c>
      <c r="AG2867">
        <v>135000</v>
      </c>
      <c r="AH2867">
        <v>135000</v>
      </c>
      <c r="AI2867">
        <v>0</v>
      </c>
      <c r="AJ2867">
        <v>135000</v>
      </c>
      <c r="AK2867" t="s">
        <v>73</v>
      </c>
      <c r="AL2867">
        <v>10</v>
      </c>
      <c r="AM2867" t="s">
        <v>68</v>
      </c>
      <c r="AN2867">
        <v>1</v>
      </c>
      <c r="AO2867">
        <v>0</v>
      </c>
      <c r="AR2867" t="s">
        <v>76</v>
      </c>
      <c r="AS2867" t="s">
        <v>77</v>
      </c>
      <c r="AT2867">
        <v>-2703</v>
      </c>
      <c r="AU2867" t="s">
        <v>76</v>
      </c>
      <c r="AV2867" t="s">
        <v>79</v>
      </c>
      <c r="AX2867" t="s">
        <v>81</v>
      </c>
      <c r="AY2867" t="s">
        <v>76</v>
      </c>
      <c r="AZ2867" t="s">
        <v>82</v>
      </c>
      <c r="BA2867" t="s">
        <v>116</v>
      </c>
      <c r="BB2867" t="s">
        <v>104</v>
      </c>
      <c r="BC2867">
        <v>-1</v>
      </c>
      <c r="BD2867" t="s">
        <v>85</v>
      </c>
      <c r="BE2867">
        <v>10</v>
      </c>
      <c r="BF2867" t="s">
        <v>147</v>
      </c>
      <c r="BG2867" t="s">
        <v>196</v>
      </c>
      <c r="BH2867">
        <v>365243</v>
      </c>
      <c r="BI2867">
        <v>-2673</v>
      </c>
      <c r="BJ2867">
        <v>-2403</v>
      </c>
      <c r="BK2867">
        <v>-2403</v>
      </c>
      <c r="BL2867">
        <v>-2399</v>
      </c>
      <c r="BM2867">
        <v>0</v>
      </c>
    </row>
    <row r="2868" spans="1:65" x14ac:dyDescent="0.3">
      <c r="A2868">
        <v>124894</v>
      </c>
      <c r="B2868">
        <v>0</v>
      </c>
      <c r="C2868" t="s">
        <v>65</v>
      </c>
      <c r="D2868" t="s">
        <v>88</v>
      </c>
      <c r="E2868" t="s">
        <v>67</v>
      </c>
      <c r="F2868" t="s">
        <v>67</v>
      </c>
      <c r="G2868">
        <v>0</v>
      </c>
      <c r="H2868">
        <v>117000</v>
      </c>
      <c r="I2868">
        <v>235053</v>
      </c>
      <c r="J2868" t="s">
        <v>113</v>
      </c>
      <c r="K2868" t="s">
        <v>186</v>
      </c>
      <c r="L2868" t="s">
        <v>91</v>
      </c>
      <c r="M2868" t="s">
        <v>72</v>
      </c>
      <c r="N2868">
        <v>7.2508000000000003E-2</v>
      </c>
      <c r="O2868">
        <v>25053</v>
      </c>
      <c r="P2868">
        <v>365243</v>
      </c>
      <c r="Q2868">
        <v>6863</v>
      </c>
      <c r="R2868">
        <v>4011</v>
      </c>
      <c r="S2868">
        <v>1</v>
      </c>
      <c r="T2868">
        <v>1</v>
      </c>
      <c r="U2868" t="s">
        <v>109</v>
      </c>
      <c r="V2868">
        <v>15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76</v>
      </c>
      <c r="AD2868">
        <v>2238697</v>
      </c>
      <c r="AE2868" t="s">
        <v>93</v>
      </c>
      <c r="AF2868">
        <v>49129.919999999998</v>
      </c>
      <c r="AG2868">
        <v>449496</v>
      </c>
      <c r="AH2868">
        <v>449496</v>
      </c>
      <c r="AI2868">
        <v>0</v>
      </c>
      <c r="AJ2868">
        <v>449496</v>
      </c>
      <c r="AK2868" t="s">
        <v>94</v>
      </c>
      <c r="AL2868">
        <v>17</v>
      </c>
      <c r="AM2868" t="s">
        <v>68</v>
      </c>
      <c r="AN2868">
        <v>1</v>
      </c>
      <c r="AO2868">
        <v>0</v>
      </c>
      <c r="AR2868" t="s">
        <v>79</v>
      </c>
      <c r="AS2868" t="s">
        <v>77</v>
      </c>
      <c r="AT2868">
        <v>-1357</v>
      </c>
      <c r="AU2868" t="s">
        <v>78</v>
      </c>
      <c r="AV2868" t="s">
        <v>79</v>
      </c>
      <c r="AX2868" t="s">
        <v>81</v>
      </c>
      <c r="AY2868" t="s">
        <v>157</v>
      </c>
      <c r="AZ2868" t="s">
        <v>96</v>
      </c>
      <c r="BA2868" t="s">
        <v>76</v>
      </c>
      <c r="BB2868" t="s">
        <v>138</v>
      </c>
      <c r="BC2868">
        <v>120</v>
      </c>
      <c r="BD2868" t="s">
        <v>157</v>
      </c>
      <c r="BE2868">
        <v>10</v>
      </c>
      <c r="BF2868" t="s">
        <v>97</v>
      </c>
      <c r="BG2868" t="s">
        <v>188</v>
      </c>
    </row>
    <row r="2869" spans="1:65" x14ac:dyDescent="0.3">
      <c r="A2869">
        <v>124896</v>
      </c>
      <c r="B2869">
        <v>0</v>
      </c>
      <c r="C2869" t="s">
        <v>65</v>
      </c>
      <c r="D2869" t="s">
        <v>66</v>
      </c>
      <c r="E2869" t="s">
        <v>68</v>
      </c>
      <c r="F2869" t="s">
        <v>68</v>
      </c>
      <c r="G2869">
        <v>0</v>
      </c>
      <c r="H2869">
        <v>121500</v>
      </c>
      <c r="I2869">
        <v>284400</v>
      </c>
      <c r="J2869" t="s">
        <v>69</v>
      </c>
      <c r="K2869" t="s">
        <v>70</v>
      </c>
      <c r="L2869" t="s">
        <v>71</v>
      </c>
      <c r="M2869" t="s">
        <v>72</v>
      </c>
      <c r="N2869">
        <v>1.0500000000000001E-2</v>
      </c>
      <c r="O2869">
        <v>16273</v>
      </c>
      <c r="P2869">
        <v>1227</v>
      </c>
      <c r="Q2869">
        <v>9221</v>
      </c>
      <c r="R2869">
        <v>4384</v>
      </c>
      <c r="S2869">
        <v>3</v>
      </c>
      <c r="T2869">
        <v>3</v>
      </c>
      <c r="U2869" t="s">
        <v>120</v>
      </c>
      <c r="V2869">
        <v>12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 t="s">
        <v>137</v>
      </c>
      <c r="AD2869">
        <v>1502712</v>
      </c>
      <c r="AE2869" t="s">
        <v>65</v>
      </c>
      <c r="AG2869">
        <v>0</v>
      </c>
      <c r="AH2869">
        <v>0</v>
      </c>
      <c r="AK2869" t="s">
        <v>120</v>
      </c>
      <c r="AL2869">
        <v>10</v>
      </c>
      <c r="AM2869" t="s">
        <v>68</v>
      </c>
      <c r="AN2869">
        <v>1</v>
      </c>
      <c r="AR2869" t="s">
        <v>76</v>
      </c>
      <c r="AS2869" t="s">
        <v>129</v>
      </c>
      <c r="AT2869">
        <v>-140</v>
      </c>
      <c r="AU2869" t="s">
        <v>76</v>
      </c>
      <c r="AV2869" t="s">
        <v>79</v>
      </c>
      <c r="AX2869" t="s">
        <v>81</v>
      </c>
      <c r="AY2869" t="s">
        <v>76</v>
      </c>
      <c r="AZ2869" t="s">
        <v>76</v>
      </c>
      <c r="BA2869" t="s">
        <v>76</v>
      </c>
      <c r="BB2869" t="s">
        <v>121</v>
      </c>
      <c r="BC2869">
        <v>-1</v>
      </c>
      <c r="BD2869" t="s">
        <v>76</v>
      </c>
      <c r="BF2869" t="s">
        <v>76</v>
      </c>
      <c r="BG2869" t="s">
        <v>82</v>
      </c>
    </row>
    <row r="2870" spans="1:65" x14ac:dyDescent="0.3">
      <c r="A2870">
        <v>124898</v>
      </c>
      <c r="B2870">
        <v>0</v>
      </c>
      <c r="C2870" t="s">
        <v>65</v>
      </c>
      <c r="D2870" t="s">
        <v>66</v>
      </c>
      <c r="E2870" t="s">
        <v>67</v>
      </c>
      <c r="F2870" t="s">
        <v>68</v>
      </c>
      <c r="G2870">
        <v>0</v>
      </c>
      <c r="H2870">
        <v>90000</v>
      </c>
      <c r="I2870">
        <v>715095</v>
      </c>
      <c r="J2870" t="s">
        <v>89</v>
      </c>
      <c r="K2870" t="s">
        <v>70</v>
      </c>
      <c r="L2870" t="s">
        <v>91</v>
      </c>
      <c r="M2870" t="s">
        <v>72</v>
      </c>
      <c r="N2870">
        <v>1.5221E-2</v>
      </c>
      <c r="O2870">
        <v>20756</v>
      </c>
      <c r="P2870">
        <v>257</v>
      </c>
      <c r="Q2870">
        <v>11842</v>
      </c>
      <c r="R2870">
        <v>3918</v>
      </c>
      <c r="S2870">
        <v>2</v>
      </c>
      <c r="T2870">
        <v>2</v>
      </c>
      <c r="U2870" t="s">
        <v>123</v>
      </c>
      <c r="V2870">
        <v>14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92</v>
      </c>
      <c r="AD2870">
        <v>2030380</v>
      </c>
      <c r="AE2870" t="s">
        <v>93</v>
      </c>
      <c r="AF2870">
        <v>4132.17</v>
      </c>
      <c r="AG2870">
        <v>43371</v>
      </c>
      <c r="AH2870">
        <v>39033</v>
      </c>
      <c r="AI2870">
        <v>4338</v>
      </c>
      <c r="AJ2870">
        <v>43371</v>
      </c>
      <c r="AK2870" t="s">
        <v>123</v>
      </c>
      <c r="AL2870">
        <v>9</v>
      </c>
      <c r="AM2870" t="s">
        <v>68</v>
      </c>
      <c r="AN2870">
        <v>1</v>
      </c>
      <c r="AO2870">
        <v>0.108931691</v>
      </c>
      <c r="AR2870" t="s">
        <v>79</v>
      </c>
      <c r="AS2870" t="s">
        <v>77</v>
      </c>
      <c r="AT2870">
        <v>-560</v>
      </c>
      <c r="AU2870" t="s">
        <v>78</v>
      </c>
      <c r="AV2870" t="s">
        <v>79</v>
      </c>
      <c r="AX2870" t="s">
        <v>161</v>
      </c>
      <c r="AY2870" t="s">
        <v>103</v>
      </c>
      <c r="AZ2870" t="s">
        <v>96</v>
      </c>
      <c r="BA2870" t="s">
        <v>76</v>
      </c>
      <c r="BB2870" t="s">
        <v>138</v>
      </c>
      <c r="BC2870">
        <v>33</v>
      </c>
      <c r="BD2870" t="s">
        <v>85</v>
      </c>
      <c r="BE2870">
        <v>12</v>
      </c>
      <c r="BF2870" t="s">
        <v>147</v>
      </c>
      <c r="BG2870" t="s">
        <v>151</v>
      </c>
      <c r="BH2870">
        <v>365243</v>
      </c>
      <c r="BI2870">
        <v>-529</v>
      </c>
      <c r="BJ2870">
        <v>-199</v>
      </c>
      <c r="BK2870">
        <v>-499</v>
      </c>
      <c r="BL2870">
        <v>-491</v>
      </c>
      <c r="BM2870">
        <v>0</v>
      </c>
    </row>
    <row r="2871" spans="1:65" x14ac:dyDescent="0.3">
      <c r="A2871">
        <v>124917</v>
      </c>
      <c r="B2871">
        <v>0</v>
      </c>
      <c r="C2871" t="s">
        <v>65</v>
      </c>
      <c r="D2871" t="s">
        <v>66</v>
      </c>
      <c r="E2871" t="s">
        <v>67</v>
      </c>
      <c r="F2871" t="s">
        <v>68</v>
      </c>
      <c r="G2871">
        <v>0</v>
      </c>
      <c r="H2871">
        <v>112500</v>
      </c>
      <c r="I2871">
        <v>436032</v>
      </c>
      <c r="J2871" t="s">
        <v>113</v>
      </c>
      <c r="K2871" t="s">
        <v>70</v>
      </c>
      <c r="L2871" t="s">
        <v>91</v>
      </c>
      <c r="M2871" t="s">
        <v>72</v>
      </c>
      <c r="N2871">
        <v>1.8800999999999998E-2</v>
      </c>
      <c r="O2871">
        <v>22676</v>
      </c>
      <c r="P2871">
        <v>365243</v>
      </c>
      <c r="Q2871">
        <v>8414</v>
      </c>
      <c r="R2871">
        <v>4807</v>
      </c>
      <c r="S2871">
        <v>2</v>
      </c>
      <c r="T2871">
        <v>2</v>
      </c>
      <c r="U2871" t="s">
        <v>125</v>
      </c>
      <c r="V2871">
        <v>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76</v>
      </c>
      <c r="AD2871">
        <v>1179007</v>
      </c>
      <c r="AE2871" t="s">
        <v>65</v>
      </c>
      <c r="AG2871">
        <v>0</v>
      </c>
      <c r="AH2871">
        <v>0</v>
      </c>
      <c r="AK2871" t="s">
        <v>94</v>
      </c>
      <c r="AL2871">
        <v>11</v>
      </c>
      <c r="AM2871" t="s">
        <v>68</v>
      </c>
      <c r="AN2871">
        <v>1</v>
      </c>
      <c r="AR2871" t="s">
        <v>76</v>
      </c>
      <c r="AS2871" t="s">
        <v>129</v>
      </c>
      <c r="AT2871">
        <v>-3</v>
      </c>
      <c r="AU2871" t="s">
        <v>76</v>
      </c>
      <c r="AV2871" t="s">
        <v>79</v>
      </c>
      <c r="AX2871" t="s">
        <v>81</v>
      </c>
      <c r="AY2871" t="s">
        <v>76</v>
      </c>
      <c r="AZ2871" t="s">
        <v>76</v>
      </c>
      <c r="BA2871" t="s">
        <v>76</v>
      </c>
      <c r="BB2871" t="s">
        <v>121</v>
      </c>
      <c r="BC2871">
        <v>-1</v>
      </c>
      <c r="BD2871" t="s">
        <v>76</v>
      </c>
      <c r="BF2871" t="s">
        <v>76</v>
      </c>
      <c r="BG2871" t="s">
        <v>82</v>
      </c>
    </row>
    <row r="2872" spans="1:65" x14ac:dyDescent="0.3">
      <c r="A2872">
        <v>124918</v>
      </c>
      <c r="B2872">
        <v>0</v>
      </c>
      <c r="C2872" t="s">
        <v>65</v>
      </c>
      <c r="D2872" t="s">
        <v>66</v>
      </c>
      <c r="E2872" t="s">
        <v>68</v>
      </c>
      <c r="F2872" t="s">
        <v>68</v>
      </c>
      <c r="G2872">
        <v>2</v>
      </c>
      <c r="H2872">
        <v>270000</v>
      </c>
      <c r="I2872">
        <v>728460</v>
      </c>
      <c r="J2872" t="s">
        <v>69</v>
      </c>
      <c r="K2872" t="s">
        <v>70</v>
      </c>
      <c r="L2872" t="s">
        <v>91</v>
      </c>
      <c r="M2872" t="s">
        <v>72</v>
      </c>
      <c r="N2872">
        <v>2.461E-2</v>
      </c>
      <c r="O2872">
        <v>14967</v>
      </c>
      <c r="P2872">
        <v>847</v>
      </c>
      <c r="Q2872">
        <v>2528</v>
      </c>
      <c r="R2872">
        <v>3362</v>
      </c>
      <c r="S2872">
        <v>2</v>
      </c>
      <c r="T2872">
        <v>2</v>
      </c>
      <c r="U2872" t="s">
        <v>73</v>
      </c>
      <c r="V2872">
        <v>14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92</v>
      </c>
      <c r="AD2872">
        <v>1599854</v>
      </c>
      <c r="AE2872" t="s">
        <v>93</v>
      </c>
      <c r="AG2872">
        <v>141615</v>
      </c>
      <c r="AH2872">
        <v>141615</v>
      </c>
      <c r="AI2872">
        <v>0</v>
      </c>
      <c r="AJ2872">
        <v>141615</v>
      </c>
      <c r="AK2872" t="s">
        <v>73</v>
      </c>
      <c r="AL2872">
        <v>20</v>
      </c>
      <c r="AM2872" t="s">
        <v>68</v>
      </c>
      <c r="AN2872">
        <v>1</v>
      </c>
      <c r="AO2872">
        <v>0</v>
      </c>
      <c r="AR2872" t="s">
        <v>79</v>
      </c>
      <c r="AS2872" t="s">
        <v>180</v>
      </c>
      <c r="AT2872">
        <v>-623</v>
      </c>
      <c r="AU2872" t="s">
        <v>78</v>
      </c>
      <c r="AV2872" t="s">
        <v>181</v>
      </c>
      <c r="AX2872" t="s">
        <v>81</v>
      </c>
      <c r="AY2872" t="s">
        <v>124</v>
      </c>
      <c r="AZ2872" t="s">
        <v>76</v>
      </c>
      <c r="BA2872" t="s">
        <v>76</v>
      </c>
      <c r="BB2872" t="s">
        <v>104</v>
      </c>
      <c r="BC2872">
        <v>-1</v>
      </c>
      <c r="BD2872" t="s">
        <v>105</v>
      </c>
      <c r="BF2872" t="s">
        <v>76</v>
      </c>
      <c r="BG2872" t="s">
        <v>106</v>
      </c>
    </row>
    <row r="2873" spans="1:65" x14ac:dyDescent="0.3">
      <c r="A2873">
        <v>124918</v>
      </c>
      <c r="B2873">
        <v>0</v>
      </c>
      <c r="C2873" t="s">
        <v>65</v>
      </c>
      <c r="D2873" t="s">
        <v>66</v>
      </c>
      <c r="E2873" t="s">
        <v>68</v>
      </c>
      <c r="F2873" t="s">
        <v>68</v>
      </c>
      <c r="G2873">
        <v>2</v>
      </c>
      <c r="H2873">
        <v>270000</v>
      </c>
      <c r="I2873">
        <v>728460</v>
      </c>
      <c r="J2873" t="s">
        <v>69</v>
      </c>
      <c r="K2873" t="s">
        <v>70</v>
      </c>
      <c r="L2873" t="s">
        <v>91</v>
      </c>
      <c r="M2873" t="s">
        <v>72</v>
      </c>
      <c r="N2873">
        <v>2.461E-2</v>
      </c>
      <c r="O2873">
        <v>14967</v>
      </c>
      <c r="P2873">
        <v>847</v>
      </c>
      <c r="Q2873">
        <v>2528</v>
      </c>
      <c r="R2873">
        <v>3362</v>
      </c>
      <c r="S2873">
        <v>2</v>
      </c>
      <c r="T2873">
        <v>2</v>
      </c>
      <c r="U2873" t="s">
        <v>73</v>
      </c>
      <c r="V2873">
        <v>14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 t="s">
        <v>92</v>
      </c>
      <c r="AD2873">
        <v>2825790</v>
      </c>
      <c r="AE2873" t="s">
        <v>93</v>
      </c>
      <c r="AF2873">
        <v>5373.9</v>
      </c>
      <c r="AG2873">
        <v>39420</v>
      </c>
      <c r="AH2873">
        <v>44820</v>
      </c>
      <c r="AI2873">
        <v>3942</v>
      </c>
      <c r="AJ2873">
        <v>39420</v>
      </c>
      <c r="AK2873" t="s">
        <v>75</v>
      </c>
      <c r="AL2873">
        <v>17</v>
      </c>
      <c r="AM2873" t="s">
        <v>68</v>
      </c>
      <c r="AN2873">
        <v>1</v>
      </c>
      <c r="AO2873">
        <v>8.8043893999999998E-2</v>
      </c>
      <c r="AR2873" t="s">
        <v>79</v>
      </c>
      <c r="AS2873" t="s">
        <v>114</v>
      </c>
      <c r="AT2873">
        <v>-1432</v>
      </c>
      <c r="AU2873" t="s">
        <v>78</v>
      </c>
      <c r="AV2873" t="s">
        <v>165</v>
      </c>
      <c r="AX2873" t="s">
        <v>81</v>
      </c>
      <c r="AY2873" t="s">
        <v>124</v>
      </c>
      <c r="AZ2873" t="s">
        <v>96</v>
      </c>
      <c r="BA2873" t="s">
        <v>76</v>
      </c>
      <c r="BB2873" t="s">
        <v>104</v>
      </c>
      <c r="BC2873">
        <v>54</v>
      </c>
      <c r="BD2873" t="s">
        <v>105</v>
      </c>
      <c r="BE2873">
        <v>12</v>
      </c>
      <c r="BF2873" t="s">
        <v>86</v>
      </c>
      <c r="BG2873" t="s">
        <v>106</v>
      </c>
    </row>
    <row r="2874" spans="1:65" x14ac:dyDescent="0.3">
      <c r="A2874">
        <v>124918</v>
      </c>
      <c r="B2874">
        <v>0</v>
      </c>
      <c r="C2874" t="s">
        <v>65</v>
      </c>
      <c r="D2874" t="s">
        <v>66</v>
      </c>
      <c r="E2874" t="s">
        <v>68</v>
      </c>
      <c r="F2874" t="s">
        <v>68</v>
      </c>
      <c r="G2874">
        <v>2</v>
      </c>
      <c r="H2874">
        <v>270000</v>
      </c>
      <c r="I2874">
        <v>728460</v>
      </c>
      <c r="J2874" t="s">
        <v>69</v>
      </c>
      <c r="K2874" t="s">
        <v>70</v>
      </c>
      <c r="L2874" t="s">
        <v>91</v>
      </c>
      <c r="M2874" t="s">
        <v>72</v>
      </c>
      <c r="N2874">
        <v>2.461E-2</v>
      </c>
      <c r="O2874">
        <v>14967</v>
      </c>
      <c r="P2874">
        <v>847</v>
      </c>
      <c r="Q2874">
        <v>2528</v>
      </c>
      <c r="R2874">
        <v>3362</v>
      </c>
      <c r="S2874">
        <v>2</v>
      </c>
      <c r="T2874">
        <v>2</v>
      </c>
      <c r="U2874" t="s">
        <v>73</v>
      </c>
      <c r="V2874">
        <v>14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92</v>
      </c>
      <c r="AD2874">
        <v>1158169</v>
      </c>
      <c r="AE2874" t="s">
        <v>93</v>
      </c>
      <c r="AF2874">
        <v>14602.95</v>
      </c>
      <c r="AG2874">
        <v>204705</v>
      </c>
      <c r="AH2874">
        <v>158418</v>
      </c>
      <c r="AI2874">
        <v>61416</v>
      </c>
      <c r="AJ2874">
        <v>204705</v>
      </c>
      <c r="AK2874" t="s">
        <v>73</v>
      </c>
      <c r="AL2874">
        <v>15</v>
      </c>
      <c r="AM2874" t="s">
        <v>68</v>
      </c>
      <c r="AN2874">
        <v>1</v>
      </c>
      <c r="AO2874">
        <v>0.30426416000000001</v>
      </c>
      <c r="AR2874" t="s">
        <v>79</v>
      </c>
      <c r="AS2874" t="s">
        <v>77</v>
      </c>
      <c r="AT2874">
        <v>-28</v>
      </c>
      <c r="AU2874" t="s">
        <v>78</v>
      </c>
      <c r="AV2874" t="s">
        <v>79</v>
      </c>
      <c r="AX2874" t="s">
        <v>81</v>
      </c>
      <c r="AY2874" t="s">
        <v>124</v>
      </c>
      <c r="AZ2874" t="s">
        <v>96</v>
      </c>
      <c r="BA2874" t="s">
        <v>76</v>
      </c>
      <c r="BB2874" t="s">
        <v>104</v>
      </c>
      <c r="BC2874">
        <v>-1</v>
      </c>
      <c r="BD2874" t="s">
        <v>105</v>
      </c>
      <c r="BE2874">
        <v>16</v>
      </c>
      <c r="BF2874" t="s">
        <v>86</v>
      </c>
      <c r="BG2874" t="s">
        <v>106</v>
      </c>
      <c r="BH2874">
        <v>365243</v>
      </c>
      <c r="BI2874">
        <v>365243</v>
      </c>
      <c r="BJ2874">
        <v>464</v>
      </c>
      <c r="BK2874">
        <v>365243</v>
      </c>
      <c r="BL2874">
        <v>365243</v>
      </c>
      <c r="BM2874">
        <v>0</v>
      </c>
    </row>
    <row r="2875" spans="1:65" x14ac:dyDescent="0.3">
      <c r="A2875">
        <v>124920</v>
      </c>
      <c r="B2875">
        <v>0</v>
      </c>
      <c r="C2875" t="s">
        <v>65</v>
      </c>
      <c r="D2875" t="s">
        <v>66</v>
      </c>
      <c r="E2875" t="s">
        <v>67</v>
      </c>
      <c r="F2875" t="s">
        <v>68</v>
      </c>
      <c r="G2875">
        <v>0</v>
      </c>
      <c r="H2875">
        <v>270000</v>
      </c>
      <c r="I2875">
        <v>765261</v>
      </c>
      <c r="J2875" t="s">
        <v>69</v>
      </c>
      <c r="K2875" t="s">
        <v>70</v>
      </c>
      <c r="L2875" t="s">
        <v>91</v>
      </c>
      <c r="M2875" t="s">
        <v>72</v>
      </c>
      <c r="N2875">
        <v>1.8849999999999999E-2</v>
      </c>
      <c r="O2875">
        <v>17859</v>
      </c>
      <c r="P2875">
        <v>572</v>
      </c>
      <c r="Q2875">
        <v>3578</v>
      </c>
      <c r="R2875">
        <v>1395</v>
      </c>
      <c r="S2875">
        <v>2</v>
      </c>
      <c r="T2875">
        <v>2</v>
      </c>
      <c r="U2875" t="s">
        <v>73</v>
      </c>
      <c r="V2875">
        <v>10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 t="s">
        <v>92</v>
      </c>
      <c r="AD2875">
        <v>1258771</v>
      </c>
      <c r="AE2875" t="s">
        <v>65</v>
      </c>
      <c r="AF2875">
        <v>19025.099999999999</v>
      </c>
      <c r="AG2875">
        <v>225000</v>
      </c>
      <c r="AH2875">
        <v>295366.5</v>
      </c>
      <c r="AJ2875">
        <v>225000</v>
      </c>
      <c r="AK2875" t="s">
        <v>109</v>
      </c>
      <c r="AL2875">
        <v>10</v>
      </c>
      <c r="AM2875" t="s">
        <v>68</v>
      </c>
      <c r="AN2875">
        <v>1</v>
      </c>
      <c r="AR2875" t="s">
        <v>76</v>
      </c>
      <c r="AS2875" t="s">
        <v>77</v>
      </c>
      <c r="AT2875">
        <v>-1364</v>
      </c>
      <c r="AU2875" t="s">
        <v>78</v>
      </c>
      <c r="AV2875" t="s">
        <v>79</v>
      </c>
      <c r="AW2875" t="s">
        <v>80</v>
      </c>
      <c r="AX2875" t="s">
        <v>81</v>
      </c>
      <c r="AY2875" t="s">
        <v>76</v>
      </c>
      <c r="AZ2875" t="s">
        <v>82</v>
      </c>
      <c r="BA2875" t="s">
        <v>116</v>
      </c>
      <c r="BB2875" t="s">
        <v>121</v>
      </c>
      <c r="BC2875">
        <v>-1</v>
      </c>
      <c r="BD2875" t="s">
        <v>76</v>
      </c>
      <c r="BE2875">
        <v>24</v>
      </c>
      <c r="BF2875" t="s">
        <v>147</v>
      </c>
      <c r="BG2875" t="s">
        <v>154</v>
      </c>
      <c r="BH2875">
        <v>365243</v>
      </c>
      <c r="BI2875">
        <v>-1334</v>
      </c>
      <c r="BJ2875">
        <v>-644</v>
      </c>
      <c r="BK2875">
        <v>-1094</v>
      </c>
      <c r="BL2875">
        <v>-1089</v>
      </c>
      <c r="BM2875">
        <v>1</v>
      </c>
    </row>
    <row r="2876" spans="1:65" x14ac:dyDescent="0.3">
      <c r="A2876">
        <v>124922</v>
      </c>
      <c r="B2876">
        <v>0</v>
      </c>
      <c r="C2876" t="s">
        <v>65</v>
      </c>
      <c r="D2876" t="s">
        <v>88</v>
      </c>
      <c r="E2876" t="s">
        <v>67</v>
      </c>
      <c r="F2876" t="s">
        <v>68</v>
      </c>
      <c r="G2876">
        <v>0</v>
      </c>
      <c r="H2876">
        <v>157500</v>
      </c>
      <c r="I2876">
        <v>188685</v>
      </c>
      <c r="J2876" t="s">
        <v>89</v>
      </c>
      <c r="K2876" t="s">
        <v>90</v>
      </c>
      <c r="L2876" t="s">
        <v>91</v>
      </c>
      <c r="M2876" t="s">
        <v>142</v>
      </c>
      <c r="N2876">
        <v>1.9101E-2</v>
      </c>
      <c r="O2876">
        <v>10098</v>
      </c>
      <c r="P2876">
        <v>1336</v>
      </c>
      <c r="Q2876">
        <v>4912</v>
      </c>
      <c r="R2876">
        <v>523</v>
      </c>
      <c r="S2876">
        <v>2</v>
      </c>
      <c r="T2876">
        <v>2</v>
      </c>
      <c r="U2876" t="s">
        <v>73</v>
      </c>
      <c r="V2876">
        <v>15</v>
      </c>
      <c r="W2876">
        <v>0</v>
      </c>
      <c r="X2876">
        <v>0</v>
      </c>
      <c r="Y2876">
        <v>0</v>
      </c>
      <c r="Z2876">
        <v>1</v>
      </c>
      <c r="AA2876">
        <v>1</v>
      </c>
      <c r="AB2876">
        <v>1</v>
      </c>
      <c r="AC2876" t="s">
        <v>108</v>
      </c>
      <c r="AD2876">
        <v>1712027</v>
      </c>
      <c r="AE2876" t="s">
        <v>65</v>
      </c>
      <c r="AF2876">
        <v>11524.365</v>
      </c>
      <c r="AG2876">
        <v>234000</v>
      </c>
      <c r="AH2876">
        <v>271993.5</v>
      </c>
      <c r="AJ2876">
        <v>234000</v>
      </c>
      <c r="AK2876" t="s">
        <v>109</v>
      </c>
      <c r="AL2876">
        <v>11</v>
      </c>
      <c r="AM2876" t="s">
        <v>68</v>
      </c>
      <c r="AN2876">
        <v>1</v>
      </c>
      <c r="AR2876" t="s">
        <v>76</v>
      </c>
      <c r="AS2876" t="s">
        <v>77</v>
      </c>
      <c r="AT2876">
        <v>-377</v>
      </c>
      <c r="AU2876" t="s">
        <v>78</v>
      </c>
      <c r="AV2876" t="s">
        <v>79</v>
      </c>
      <c r="AW2876" t="s">
        <v>80</v>
      </c>
      <c r="AX2876" t="s">
        <v>81</v>
      </c>
      <c r="AY2876" t="s">
        <v>76</v>
      </c>
      <c r="AZ2876" t="s">
        <v>82</v>
      </c>
      <c r="BA2876" t="s">
        <v>116</v>
      </c>
      <c r="BB2876" t="s">
        <v>121</v>
      </c>
      <c r="BC2876">
        <v>-1</v>
      </c>
      <c r="BD2876" t="s">
        <v>76</v>
      </c>
      <c r="BE2876">
        <v>36</v>
      </c>
      <c r="BF2876" t="s">
        <v>112</v>
      </c>
      <c r="BG2876" t="s">
        <v>118</v>
      </c>
      <c r="BH2876">
        <v>365243</v>
      </c>
      <c r="BI2876">
        <v>-347</v>
      </c>
      <c r="BJ2876">
        <v>703</v>
      </c>
      <c r="BK2876">
        <v>365243</v>
      </c>
      <c r="BL2876">
        <v>365243</v>
      </c>
      <c r="BM2876">
        <v>1</v>
      </c>
    </row>
    <row r="2877" spans="1:65" x14ac:dyDescent="0.3">
      <c r="A2877">
        <v>124939</v>
      </c>
      <c r="B2877">
        <v>0</v>
      </c>
      <c r="C2877" t="s">
        <v>65</v>
      </c>
      <c r="D2877" t="s">
        <v>88</v>
      </c>
      <c r="E2877" t="s">
        <v>67</v>
      </c>
      <c r="F2877" t="s">
        <v>68</v>
      </c>
      <c r="G2877">
        <v>0</v>
      </c>
      <c r="H2877">
        <v>112500</v>
      </c>
      <c r="I2877">
        <v>440784</v>
      </c>
      <c r="J2877" t="s">
        <v>89</v>
      </c>
      <c r="K2877" t="s">
        <v>90</v>
      </c>
      <c r="L2877" t="s">
        <v>91</v>
      </c>
      <c r="M2877" t="s">
        <v>72</v>
      </c>
      <c r="N2877">
        <v>7.3049999999999999E-3</v>
      </c>
      <c r="O2877">
        <v>12206</v>
      </c>
      <c r="P2877">
        <v>601</v>
      </c>
      <c r="Q2877">
        <v>673</v>
      </c>
      <c r="R2877">
        <v>4756</v>
      </c>
      <c r="S2877">
        <v>3</v>
      </c>
      <c r="T2877">
        <v>3</v>
      </c>
      <c r="U2877" t="s">
        <v>94</v>
      </c>
      <c r="V2877">
        <v>10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 t="s">
        <v>92</v>
      </c>
      <c r="AD2877">
        <v>1541984</v>
      </c>
      <c r="AE2877" t="s">
        <v>65</v>
      </c>
      <c r="AG2877">
        <v>0</v>
      </c>
      <c r="AH2877">
        <v>0</v>
      </c>
      <c r="AK2877" t="s">
        <v>94</v>
      </c>
      <c r="AL2877">
        <v>9</v>
      </c>
      <c r="AM2877" t="s">
        <v>68</v>
      </c>
      <c r="AN2877">
        <v>1</v>
      </c>
      <c r="AR2877" t="s">
        <v>76</v>
      </c>
      <c r="AS2877" t="s">
        <v>129</v>
      </c>
      <c r="AT2877">
        <v>-49</v>
      </c>
      <c r="AU2877" t="s">
        <v>76</v>
      </c>
      <c r="AV2877" t="s">
        <v>79</v>
      </c>
      <c r="AX2877" t="s">
        <v>81</v>
      </c>
      <c r="AY2877" t="s">
        <v>76</v>
      </c>
      <c r="AZ2877" t="s">
        <v>76</v>
      </c>
      <c r="BA2877" t="s">
        <v>76</v>
      </c>
      <c r="BB2877" t="s">
        <v>121</v>
      </c>
      <c r="BC2877">
        <v>-1</v>
      </c>
      <c r="BD2877" t="s">
        <v>76</v>
      </c>
      <c r="BF2877" t="s">
        <v>76</v>
      </c>
      <c r="BG2877" t="s">
        <v>82</v>
      </c>
    </row>
    <row r="2878" spans="1:65" x14ac:dyDescent="0.3">
      <c r="A2878">
        <v>124945</v>
      </c>
      <c r="B2878">
        <v>0</v>
      </c>
      <c r="C2878" t="s">
        <v>65</v>
      </c>
      <c r="D2878" t="s">
        <v>66</v>
      </c>
      <c r="E2878" t="s">
        <v>67</v>
      </c>
      <c r="F2878" t="s">
        <v>68</v>
      </c>
      <c r="G2878">
        <v>0</v>
      </c>
      <c r="H2878">
        <v>315000</v>
      </c>
      <c r="I2878">
        <v>1506816</v>
      </c>
      <c r="J2878" t="s">
        <v>113</v>
      </c>
      <c r="K2878" t="s">
        <v>70</v>
      </c>
      <c r="L2878" t="s">
        <v>71</v>
      </c>
      <c r="M2878" t="s">
        <v>72</v>
      </c>
      <c r="N2878">
        <v>6.6290000000000003E-3</v>
      </c>
      <c r="O2878">
        <v>20949</v>
      </c>
      <c r="P2878">
        <v>365243</v>
      </c>
      <c r="Q2878">
        <v>3836</v>
      </c>
      <c r="R2878">
        <v>1</v>
      </c>
      <c r="S2878">
        <v>2</v>
      </c>
      <c r="T2878">
        <v>2</v>
      </c>
      <c r="U2878" t="s">
        <v>125</v>
      </c>
      <c r="V2878">
        <v>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t="s">
        <v>76</v>
      </c>
      <c r="AD2878">
        <v>2680241</v>
      </c>
      <c r="AE2878" t="s">
        <v>65</v>
      </c>
      <c r="AF2878">
        <v>49140.72</v>
      </c>
      <c r="AG2878">
        <v>1665000</v>
      </c>
      <c r="AH2878">
        <v>1862802</v>
      </c>
      <c r="AJ2878">
        <v>1665000</v>
      </c>
      <c r="AK2878" t="s">
        <v>73</v>
      </c>
      <c r="AL2878">
        <v>4</v>
      </c>
      <c r="AM2878" t="s">
        <v>68</v>
      </c>
      <c r="AN2878">
        <v>1</v>
      </c>
      <c r="AR2878" t="s">
        <v>76</v>
      </c>
      <c r="AS2878" t="s">
        <v>114</v>
      </c>
      <c r="AT2878">
        <v>-166</v>
      </c>
      <c r="AU2878" t="s">
        <v>78</v>
      </c>
      <c r="AV2878" t="s">
        <v>115</v>
      </c>
      <c r="AW2878" t="s">
        <v>80</v>
      </c>
      <c r="AX2878" t="s">
        <v>81</v>
      </c>
      <c r="AY2878" t="s">
        <v>76</v>
      </c>
      <c r="AZ2878" t="s">
        <v>82</v>
      </c>
      <c r="BA2878" t="s">
        <v>116</v>
      </c>
      <c r="BB2878" t="s">
        <v>121</v>
      </c>
      <c r="BC2878">
        <v>-1</v>
      </c>
      <c r="BD2878" t="s">
        <v>76</v>
      </c>
      <c r="BE2878">
        <v>60</v>
      </c>
      <c r="BF2878" t="s">
        <v>97</v>
      </c>
      <c r="BG2878" t="s">
        <v>118</v>
      </c>
    </row>
    <row r="2879" spans="1:65" x14ac:dyDescent="0.3">
      <c r="A2879">
        <v>124946</v>
      </c>
      <c r="B2879">
        <v>0</v>
      </c>
      <c r="C2879" t="s">
        <v>65</v>
      </c>
      <c r="D2879" t="s">
        <v>88</v>
      </c>
      <c r="E2879" t="s">
        <v>68</v>
      </c>
      <c r="F2879" t="s">
        <v>68</v>
      </c>
      <c r="G2879">
        <v>0</v>
      </c>
      <c r="H2879">
        <v>157500</v>
      </c>
      <c r="I2879">
        <v>497520</v>
      </c>
      <c r="J2879" t="s">
        <v>113</v>
      </c>
      <c r="K2879" t="s">
        <v>90</v>
      </c>
      <c r="L2879" t="s">
        <v>91</v>
      </c>
      <c r="M2879" t="s">
        <v>72</v>
      </c>
      <c r="N2879">
        <v>1.1703E-2</v>
      </c>
      <c r="O2879">
        <v>22652</v>
      </c>
      <c r="P2879">
        <v>365243</v>
      </c>
      <c r="Q2879">
        <v>149</v>
      </c>
      <c r="R2879">
        <v>3972</v>
      </c>
      <c r="S2879">
        <v>2</v>
      </c>
      <c r="T2879">
        <v>2</v>
      </c>
      <c r="U2879" t="s">
        <v>94</v>
      </c>
      <c r="V2879">
        <v>15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76</v>
      </c>
      <c r="AD2879">
        <v>2265969</v>
      </c>
      <c r="AE2879" t="s">
        <v>65</v>
      </c>
      <c r="AF2879">
        <v>13794.75</v>
      </c>
      <c r="AG2879">
        <v>135000</v>
      </c>
      <c r="AH2879">
        <v>143910</v>
      </c>
      <c r="AJ2879">
        <v>135000</v>
      </c>
      <c r="AK2879" t="s">
        <v>73</v>
      </c>
      <c r="AL2879">
        <v>16</v>
      </c>
      <c r="AM2879" t="s">
        <v>68</v>
      </c>
      <c r="AN2879">
        <v>1</v>
      </c>
      <c r="AR2879" t="s">
        <v>76</v>
      </c>
      <c r="AS2879" t="s">
        <v>77</v>
      </c>
      <c r="AT2879">
        <v>-1311</v>
      </c>
      <c r="AU2879" t="s">
        <v>76</v>
      </c>
      <c r="AV2879" t="s">
        <v>79</v>
      </c>
      <c r="AW2879" t="s">
        <v>80</v>
      </c>
      <c r="AX2879" t="s">
        <v>81</v>
      </c>
      <c r="AY2879" t="s">
        <v>76</v>
      </c>
      <c r="AZ2879" t="s">
        <v>82</v>
      </c>
      <c r="BA2879" t="s">
        <v>116</v>
      </c>
      <c r="BB2879" t="s">
        <v>121</v>
      </c>
      <c r="BC2879">
        <v>-1</v>
      </c>
      <c r="BD2879" t="s">
        <v>76</v>
      </c>
      <c r="BE2879">
        <v>12</v>
      </c>
      <c r="BF2879" t="s">
        <v>112</v>
      </c>
      <c r="BG2879" t="s">
        <v>118</v>
      </c>
      <c r="BH2879">
        <v>365243</v>
      </c>
      <c r="BI2879">
        <v>-1281</v>
      </c>
      <c r="BJ2879">
        <v>-951</v>
      </c>
      <c r="BK2879">
        <v>-981</v>
      </c>
      <c r="BL2879">
        <v>-979</v>
      </c>
      <c r="BM2879">
        <v>1</v>
      </c>
    </row>
    <row r="2880" spans="1:65" x14ac:dyDescent="0.3">
      <c r="A2880">
        <v>124961</v>
      </c>
      <c r="B2880">
        <v>0</v>
      </c>
      <c r="C2880" t="s">
        <v>65</v>
      </c>
      <c r="D2880" t="s">
        <v>88</v>
      </c>
      <c r="E2880" t="s">
        <v>67</v>
      </c>
      <c r="F2880" t="s">
        <v>67</v>
      </c>
      <c r="G2880">
        <v>1</v>
      </c>
      <c r="H2880">
        <v>180000</v>
      </c>
      <c r="I2880">
        <v>450000</v>
      </c>
      <c r="J2880" t="s">
        <v>89</v>
      </c>
      <c r="K2880" t="s">
        <v>126</v>
      </c>
      <c r="L2880" t="s">
        <v>91</v>
      </c>
      <c r="M2880" t="s">
        <v>72</v>
      </c>
      <c r="N2880">
        <v>1.5221E-2</v>
      </c>
      <c r="O2880">
        <v>13362</v>
      </c>
      <c r="P2880">
        <v>2303</v>
      </c>
      <c r="Q2880">
        <v>419</v>
      </c>
      <c r="R2880">
        <v>1944</v>
      </c>
      <c r="S2880">
        <v>2</v>
      </c>
      <c r="T2880">
        <v>2</v>
      </c>
      <c r="U2880" t="s">
        <v>125</v>
      </c>
      <c r="V2880">
        <v>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108</v>
      </c>
      <c r="AD2880">
        <v>1002287</v>
      </c>
      <c r="AE2880" t="s">
        <v>93</v>
      </c>
      <c r="AF2880">
        <v>8497.35</v>
      </c>
      <c r="AG2880">
        <v>67500</v>
      </c>
      <c r="AH2880">
        <v>73890</v>
      </c>
      <c r="AI2880">
        <v>0</v>
      </c>
      <c r="AJ2880">
        <v>67500</v>
      </c>
      <c r="AK2880" t="s">
        <v>73</v>
      </c>
      <c r="AL2880">
        <v>8</v>
      </c>
      <c r="AM2880" t="s">
        <v>68</v>
      </c>
      <c r="AN2880">
        <v>1</v>
      </c>
      <c r="AO2880">
        <v>0</v>
      </c>
      <c r="AR2880" t="s">
        <v>79</v>
      </c>
      <c r="AS2880" t="s">
        <v>77</v>
      </c>
      <c r="AT2880">
        <v>-412</v>
      </c>
      <c r="AU2880" t="s">
        <v>78</v>
      </c>
      <c r="AV2880" t="s">
        <v>79</v>
      </c>
      <c r="AX2880" t="s">
        <v>81</v>
      </c>
      <c r="AY2880" t="s">
        <v>157</v>
      </c>
      <c r="AZ2880" t="s">
        <v>96</v>
      </c>
      <c r="BA2880" t="s">
        <v>76</v>
      </c>
      <c r="BB2880" t="s">
        <v>138</v>
      </c>
      <c r="BC2880">
        <v>50</v>
      </c>
      <c r="BD2880" t="s">
        <v>157</v>
      </c>
      <c r="BE2880">
        <v>10</v>
      </c>
      <c r="BF2880" t="s">
        <v>147</v>
      </c>
      <c r="BG2880" t="s">
        <v>158</v>
      </c>
      <c r="BH2880">
        <v>365243</v>
      </c>
      <c r="BI2880">
        <v>-381</v>
      </c>
      <c r="BJ2880">
        <v>-111</v>
      </c>
      <c r="BK2880">
        <v>-111</v>
      </c>
      <c r="BL2880">
        <v>-108</v>
      </c>
      <c r="BM2880">
        <v>0</v>
      </c>
    </row>
    <row r="2881" spans="1:65" x14ac:dyDescent="0.3">
      <c r="A2881">
        <v>124981</v>
      </c>
      <c r="B2881">
        <v>0</v>
      </c>
      <c r="C2881" t="s">
        <v>65</v>
      </c>
      <c r="D2881" t="s">
        <v>88</v>
      </c>
      <c r="E2881" t="s">
        <v>67</v>
      </c>
      <c r="F2881" t="s">
        <v>68</v>
      </c>
      <c r="G2881">
        <v>0</v>
      </c>
      <c r="H2881">
        <v>129600</v>
      </c>
      <c r="I2881">
        <v>1350000</v>
      </c>
      <c r="J2881" t="s">
        <v>113</v>
      </c>
      <c r="K2881" t="s">
        <v>70</v>
      </c>
      <c r="L2881" t="s">
        <v>91</v>
      </c>
      <c r="M2881" t="s">
        <v>169</v>
      </c>
      <c r="N2881">
        <v>1.0555999999999999E-2</v>
      </c>
      <c r="O2881">
        <v>22908</v>
      </c>
      <c r="P2881">
        <v>365243</v>
      </c>
      <c r="Q2881">
        <v>9884</v>
      </c>
      <c r="R2881">
        <v>3985</v>
      </c>
      <c r="S2881">
        <v>3</v>
      </c>
      <c r="T2881">
        <v>3</v>
      </c>
      <c r="U2881" t="s">
        <v>109</v>
      </c>
      <c r="V2881">
        <v>10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76</v>
      </c>
      <c r="AD2881">
        <v>1238741</v>
      </c>
      <c r="AE2881" t="s">
        <v>65</v>
      </c>
      <c r="AF2881">
        <v>10849.86</v>
      </c>
      <c r="AG2881">
        <v>90000</v>
      </c>
      <c r="AH2881">
        <v>95940</v>
      </c>
      <c r="AI2881">
        <v>0</v>
      </c>
      <c r="AJ2881">
        <v>90000</v>
      </c>
      <c r="AK2881" t="s">
        <v>123</v>
      </c>
      <c r="AL2881">
        <v>9</v>
      </c>
      <c r="AM2881" t="s">
        <v>68</v>
      </c>
      <c r="AN2881">
        <v>1</v>
      </c>
      <c r="AO2881">
        <v>0</v>
      </c>
      <c r="AR2881" t="s">
        <v>76</v>
      </c>
      <c r="AS2881" t="s">
        <v>77</v>
      </c>
      <c r="AT2881">
        <v>-1726</v>
      </c>
      <c r="AU2881" t="s">
        <v>78</v>
      </c>
      <c r="AV2881" t="s">
        <v>79</v>
      </c>
      <c r="AX2881" t="s">
        <v>81</v>
      </c>
      <c r="AY2881" t="s">
        <v>76</v>
      </c>
      <c r="AZ2881" t="s">
        <v>82</v>
      </c>
      <c r="BA2881" t="s">
        <v>116</v>
      </c>
      <c r="BB2881" t="s">
        <v>104</v>
      </c>
      <c r="BC2881">
        <v>-1</v>
      </c>
      <c r="BD2881" t="s">
        <v>85</v>
      </c>
      <c r="BE2881">
        <v>12</v>
      </c>
      <c r="BF2881" t="s">
        <v>86</v>
      </c>
      <c r="BG2881" t="s">
        <v>172</v>
      </c>
      <c r="BH2881">
        <v>365243</v>
      </c>
      <c r="BI2881">
        <v>-1696</v>
      </c>
      <c r="BJ2881">
        <v>-1366</v>
      </c>
      <c r="BK2881">
        <v>-1366</v>
      </c>
      <c r="BL2881">
        <v>-1363</v>
      </c>
      <c r="BM2881">
        <v>1</v>
      </c>
    </row>
    <row r="2882" spans="1:65" x14ac:dyDescent="0.3">
      <c r="A2882">
        <v>124986</v>
      </c>
      <c r="B2882">
        <v>0</v>
      </c>
      <c r="C2882" t="s">
        <v>65</v>
      </c>
      <c r="D2882" t="s">
        <v>88</v>
      </c>
      <c r="E2882" t="s">
        <v>67</v>
      </c>
      <c r="F2882" t="s">
        <v>68</v>
      </c>
      <c r="G2882">
        <v>0</v>
      </c>
      <c r="H2882">
        <v>112500</v>
      </c>
      <c r="I2882">
        <v>1341000</v>
      </c>
      <c r="J2882" t="s">
        <v>69</v>
      </c>
      <c r="K2882" t="s">
        <v>70</v>
      </c>
      <c r="L2882" t="s">
        <v>91</v>
      </c>
      <c r="M2882" t="s">
        <v>72</v>
      </c>
      <c r="N2882">
        <v>3.0755000000000001E-2</v>
      </c>
      <c r="O2882">
        <v>10136</v>
      </c>
      <c r="P2882">
        <v>2389</v>
      </c>
      <c r="Q2882">
        <v>1790</v>
      </c>
      <c r="R2882">
        <v>2625</v>
      </c>
      <c r="S2882">
        <v>2</v>
      </c>
      <c r="T2882">
        <v>2</v>
      </c>
      <c r="U2882" t="s">
        <v>125</v>
      </c>
      <c r="V2882">
        <v>14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128</v>
      </c>
      <c r="AD2882">
        <v>2293994</v>
      </c>
      <c r="AE2882" t="s">
        <v>93</v>
      </c>
      <c r="AF2882">
        <v>7127.0550000000003</v>
      </c>
      <c r="AG2882">
        <v>56884.5</v>
      </c>
      <c r="AH2882">
        <v>39816</v>
      </c>
      <c r="AI2882">
        <v>17068.5</v>
      </c>
      <c r="AJ2882">
        <v>56884.5</v>
      </c>
      <c r="AK2882" t="s">
        <v>75</v>
      </c>
      <c r="AL2882">
        <v>13</v>
      </c>
      <c r="AM2882" t="s">
        <v>68</v>
      </c>
      <c r="AN2882">
        <v>1</v>
      </c>
      <c r="AO2882">
        <v>0.32678758200000002</v>
      </c>
      <c r="AR2882" t="s">
        <v>79</v>
      </c>
      <c r="AS2882" t="s">
        <v>77</v>
      </c>
      <c r="AT2882">
        <v>-1199</v>
      </c>
      <c r="AU2882" t="s">
        <v>78</v>
      </c>
      <c r="AV2882" t="s">
        <v>79</v>
      </c>
      <c r="AW2882" t="s">
        <v>80</v>
      </c>
      <c r="AX2882" t="s">
        <v>81</v>
      </c>
      <c r="AY2882" t="s">
        <v>146</v>
      </c>
      <c r="AZ2882" t="s">
        <v>96</v>
      </c>
      <c r="BA2882" t="s">
        <v>76</v>
      </c>
      <c r="BB2882" t="s">
        <v>138</v>
      </c>
      <c r="BC2882">
        <v>33</v>
      </c>
      <c r="BD2882" t="s">
        <v>163</v>
      </c>
      <c r="BE2882">
        <v>6</v>
      </c>
      <c r="BF2882" t="s">
        <v>112</v>
      </c>
      <c r="BG2882" t="s">
        <v>148</v>
      </c>
      <c r="BH2882">
        <v>365243</v>
      </c>
      <c r="BI2882">
        <v>-1167</v>
      </c>
      <c r="BJ2882">
        <v>-1017</v>
      </c>
      <c r="BK2882">
        <v>-1017</v>
      </c>
      <c r="BL2882">
        <v>-1010</v>
      </c>
      <c r="BM2882">
        <v>0</v>
      </c>
    </row>
    <row r="2883" spans="1:65" x14ac:dyDescent="0.3">
      <c r="A2883">
        <v>124987</v>
      </c>
      <c r="B2883">
        <v>0</v>
      </c>
      <c r="C2883" t="s">
        <v>65</v>
      </c>
      <c r="D2883" t="s">
        <v>66</v>
      </c>
      <c r="E2883" t="s">
        <v>68</v>
      </c>
      <c r="F2883" t="s">
        <v>68</v>
      </c>
      <c r="G2883">
        <v>0</v>
      </c>
      <c r="H2883">
        <v>135000</v>
      </c>
      <c r="I2883">
        <v>808650</v>
      </c>
      <c r="J2883" t="s">
        <v>89</v>
      </c>
      <c r="K2883" t="s">
        <v>70</v>
      </c>
      <c r="L2883" t="s">
        <v>71</v>
      </c>
      <c r="M2883" t="s">
        <v>72</v>
      </c>
      <c r="N2883">
        <v>2.0712999999999999E-2</v>
      </c>
      <c r="O2883">
        <v>16417</v>
      </c>
      <c r="P2883">
        <v>3007</v>
      </c>
      <c r="Q2883">
        <v>2926</v>
      </c>
      <c r="R2883">
        <v>3824</v>
      </c>
      <c r="S2883">
        <v>3</v>
      </c>
      <c r="T2883">
        <v>3</v>
      </c>
      <c r="U2883" t="s">
        <v>94</v>
      </c>
      <c r="V2883">
        <v>9</v>
      </c>
      <c r="W2883">
        <v>0</v>
      </c>
      <c r="X2883">
        <v>0</v>
      </c>
      <c r="Y2883">
        <v>0</v>
      </c>
      <c r="Z2883">
        <v>1</v>
      </c>
      <c r="AA2883">
        <v>1</v>
      </c>
      <c r="AB2883">
        <v>0</v>
      </c>
      <c r="AC2883" t="s">
        <v>92</v>
      </c>
      <c r="AD2883">
        <v>1126299</v>
      </c>
      <c r="AE2883" t="s">
        <v>65</v>
      </c>
      <c r="AF2883">
        <v>8829.4050000000007</v>
      </c>
      <c r="AG2883">
        <v>135000</v>
      </c>
      <c r="AH2883">
        <v>157275</v>
      </c>
      <c r="AJ2883">
        <v>135000</v>
      </c>
      <c r="AK2883" t="s">
        <v>73</v>
      </c>
      <c r="AL2883">
        <v>9</v>
      </c>
      <c r="AM2883" t="s">
        <v>68</v>
      </c>
      <c r="AN2883">
        <v>1</v>
      </c>
      <c r="AR2883" t="s">
        <v>76</v>
      </c>
      <c r="AS2883" t="s">
        <v>77</v>
      </c>
      <c r="AT2883">
        <v>-1185</v>
      </c>
      <c r="AU2883" t="s">
        <v>78</v>
      </c>
      <c r="AV2883" t="s">
        <v>79</v>
      </c>
      <c r="AW2883" t="s">
        <v>80</v>
      </c>
      <c r="AX2883" t="s">
        <v>81</v>
      </c>
      <c r="AY2883" t="s">
        <v>76</v>
      </c>
      <c r="AZ2883" t="s">
        <v>82</v>
      </c>
      <c r="BA2883" t="s">
        <v>116</v>
      </c>
      <c r="BB2883" t="s">
        <v>121</v>
      </c>
      <c r="BC2883">
        <v>0</v>
      </c>
      <c r="BD2883" t="s">
        <v>76</v>
      </c>
      <c r="BE2883">
        <v>30</v>
      </c>
      <c r="BF2883" t="s">
        <v>147</v>
      </c>
      <c r="BG2883" t="s">
        <v>154</v>
      </c>
      <c r="BH2883">
        <v>365243</v>
      </c>
      <c r="BI2883">
        <v>-1155</v>
      </c>
      <c r="BJ2883">
        <v>-285</v>
      </c>
      <c r="BK2883">
        <v>-645</v>
      </c>
      <c r="BL2883">
        <v>-635</v>
      </c>
      <c r="BM2883">
        <v>1</v>
      </c>
    </row>
    <row r="2884" spans="1:65" x14ac:dyDescent="0.3">
      <c r="A2884">
        <v>124995</v>
      </c>
      <c r="B2884">
        <v>0</v>
      </c>
      <c r="C2884" t="s">
        <v>65</v>
      </c>
      <c r="D2884" t="s">
        <v>88</v>
      </c>
      <c r="E2884" t="s">
        <v>67</v>
      </c>
      <c r="F2884" t="s">
        <v>67</v>
      </c>
      <c r="G2884">
        <v>0</v>
      </c>
      <c r="H2884">
        <v>144000</v>
      </c>
      <c r="I2884">
        <v>1762110</v>
      </c>
      <c r="J2884" t="s">
        <v>69</v>
      </c>
      <c r="K2884" t="s">
        <v>70</v>
      </c>
      <c r="L2884" t="s">
        <v>71</v>
      </c>
      <c r="M2884" t="s">
        <v>72</v>
      </c>
      <c r="N2884">
        <v>4.6219999999999997E-2</v>
      </c>
      <c r="O2884">
        <v>15816</v>
      </c>
      <c r="P2884">
        <v>3489</v>
      </c>
      <c r="Q2884">
        <v>9857</v>
      </c>
      <c r="R2884">
        <v>4668</v>
      </c>
      <c r="S2884">
        <v>1</v>
      </c>
      <c r="T2884">
        <v>1</v>
      </c>
      <c r="U2884" t="s">
        <v>125</v>
      </c>
      <c r="V2884">
        <v>19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216</v>
      </c>
      <c r="AD2884">
        <v>2087628</v>
      </c>
      <c r="AE2884" t="s">
        <v>93</v>
      </c>
      <c r="AF2884">
        <v>27123.57</v>
      </c>
      <c r="AG2884">
        <v>189234</v>
      </c>
      <c r="AH2884">
        <v>151384.5</v>
      </c>
      <c r="AI2884">
        <v>37849.5</v>
      </c>
      <c r="AJ2884">
        <v>189234</v>
      </c>
      <c r="AK2884" t="s">
        <v>73</v>
      </c>
      <c r="AL2884">
        <v>17</v>
      </c>
      <c r="AM2884" t="s">
        <v>68</v>
      </c>
      <c r="AN2884">
        <v>1</v>
      </c>
      <c r="AO2884">
        <v>0.21783372100000001</v>
      </c>
      <c r="AR2884" t="s">
        <v>79</v>
      </c>
      <c r="AS2884" t="s">
        <v>77</v>
      </c>
      <c r="AT2884">
        <v>-482</v>
      </c>
      <c r="AU2884" t="s">
        <v>78</v>
      </c>
      <c r="AV2884" t="s">
        <v>79</v>
      </c>
      <c r="AX2884" t="s">
        <v>81</v>
      </c>
      <c r="AY2884" t="s">
        <v>157</v>
      </c>
      <c r="AZ2884" t="s">
        <v>96</v>
      </c>
      <c r="BA2884" t="s">
        <v>76</v>
      </c>
      <c r="BB2884" t="s">
        <v>104</v>
      </c>
      <c r="BC2884">
        <v>150</v>
      </c>
      <c r="BD2884" t="s">
        <v>157</v>
      </c>
      <c r="BE2884">
        <v>6</v>
      </c>
      <c r="BF2884" t="s">
        <v>112</v>
      </c>
      <c r="BG2884" t="s">
        <v>158</v>
      </c>
      <c r="BH2884">
        <v>365243</v>
      </c>
      <c r="BI2884">
        <v>-449</v>
      </c>
      <c r="BJ2884">
        <v>-299</v>
      </c>
      <c r="BK2884">
        <v>-299</v>
      </c>
      <c r="BL2884">
        <v>-297</v>
      </c>
      <c r="BM2884">
        <v>0</v>
      </c>
    </row>
    <row r="2885" spans="1:65" x14ac:dyDescent="0.3">
      <c r="A2885">
        <v>125009</v>
      </c>
      <c r="B2885">
        <v>0</v>
      </c>
      <c r="C2885" t="s">
        <v>65</v>
      </c>
      <c r="D2885" t="s">
        <v>66</v>
      </c>
      <c r="E2885" t="s">
        <v>68</v>
      </c>
      <c r="F2885" t="s">
        <v>67</v>
      </c>
      <c r="G2885">
        <v>0</v>
      </c>
      <c r="H2885">
        <v>247500</v>
      </c>
      <c r="I2885">
        <v>447768</v>
      </c>
      <c r="J2885" t="s">
        <v>69</v>
      </c>
      <c r="K2885" t="s">
        <v>70</v>
      </c>
      <c r="L2885" t="s">
        <v>91</v>
      </c>
      <c r="M2885" t="s">
        <v>72</v>
      </c>
      <c r="N2885">
        <v>2.6391999999999999E-2</v>
      </c>
      <c r="O2885">
        <v>16758</v>
      </c>
      <c r="P2885">
        <v>3384</v>
      </c>
      <c r="Q2885">
        <v>5635</v>
      </c>
      <c r="R2885">
        <v>303</v>
      </c>
      <c r="S2885">
        <v>2</v>
      </c>
      <c r="T2885">
        <v>2</v>
      </c>
      <c r="U2885" t="s">
        <v>109</v>
      </c>
      <c r="V2885">
        <v>9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1</v>
      </c>
      <c r="AC2885" t="s">
        <v>92</v>
      </c>
      <c r="AD2885">
        <v>2288804</v>
      </c>
      <c r="AE2885" t="s">
        <v>65</v>
      </c>
      <c r="AG2885">
        <v>0</v>
      </c>
      <c r="AH2885">
        <v>0</v>
      </c>
      <c r="AK2885" t="s">
        <v>120</v>
      </c>
      <c r="AL2885">
        <v>9</v>
      </c>
      <c r="AM2885" t="s">
        <v>68</v>
      </c>
      <c r="AN2885">
        <v>1</v>
      </c>
      <c r="AR2885" t="s">
        <v>76</v>
      </c>
      <c r="AS2885" t="s">
        <v>129</v>
      </c>
      <c r="AT2885">
        <v>-226</v>
      </c>
      <c r="AU2885" t="s">
        <v>76</v>
      </c>
      <c r="AV2885" t="s">
        <v>79</v>
      </c>
      <c r="AX2885" t="s">
        <v>81</v>
      </c>
      <c r="AY2885" t="s">
        <v>76</v>
      </c>
      <c r="AZ2885" t="s">
        <v>76</v>
      </c>
      <c r="BA2885" t="s">
        <v>76</v>
      </c>
      <c r="BB2885" t="s">
        <v>121</v>
      </c>
      <c r="BC2885">
        <v>-1</v>
      </c>
      <c r="BD2885" t="s">
        <v>76</v>
      </c>
      <c r="BF2885" t="s">
        <v>76</v>
      </c>
      <c r="BG2885" t="s">
        <v>82</v>
      </c>
    </row>
    <row r="2886" spans="1:65" x14ac:dyDescent="0.3">
      <c r="A2886">
        <v>125034</v>
      </c>
      <c r="B2886">
        <v>0</v>
      </c>
      <c r="C2886" t="s">
        <v>65</v>
      </c>
      <c r="D2886" t="s">
        <v>88</v>
      </c>
      <c r="E2886" t="s">
        <v>68</v>
      </c>
      <c r="F2886" t="s">
        <v>67</v>
      </c>
      <c r="G2886">
        <v>0</v>
      </c>
      <c r="H2886">
        <v>180000</v>
      </c>
      <c r="I2886">
        <v>314100</v>
      </c>
      <c r="J2886" t="s">
        <v>69</v>
      </c>
      <c r="K2886" t="s">
        <v>70</v>
      </c>
      <c r="L2886" t="s">
        <v>91</v>
      </c>
      <c r="M2886" t="s">
        <v>72</v>
      </c>
      <c r="N2886">
        <v>3.5791999999999997E-2</v>
      </c>
      <c r="O2886">
        <v>18855</v>
      </c>
      <c r="P2886">
        <v>6522</v>
      </c>
      <c r="Q2886">
        <v>10802</v>
      </c>
      <c r="R2886">
        <v>2382</v>
      </c>
      <c r="S2886">
        <v>2</v>
      </c>
      <c r="T2886">
        <v>2</v>
      </c>
      <c r="U2886" t="s">
        <v>109</v>
      </c>
      <c r="V2886">
        <v>12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92</v>
      </c>
      <c r="AD2886">
        <v>1576763</v>
      </c>
      <c r="AE2886" t="s">
        <v>93</v>
      </c>
      <c r="AF2886">
        <v>7416.585</v>
      </c>
      <c r="AG2886">
        <v>60300</v>
      </c>
      <c r="AH2886">
        <v>59044.5</v>
      </c>
      <c r="AI2886">
        <v>6030</v>
      </c>
      <c r="AJ2886">
        <v>60300</v>
      </c>
      <c r="AK2886" t="s">
        <v>109</v>
      </c>
      <c r="AL2886">
        <v>14</v>
      </c>
      <c r="AM2886" t="s">
        <v>68</v>
      </c>
      <c r="AN2886">
        <v>1</v>
      </c>
      <c r="AO2886">
        <v>0.100918458</v>
      </c>
      <c r="AR2886" t="s">
        <v>79</v>
      </c>
      <c r="AS2886" t="s">
        <v>77</v>
      </c>
      <c r="AT2886">
        <v>-847</v>
      </c>
      <c r="AU2886" t="s">
        <v>78</v>
      </c>
      <c r="AV2886" t="s">
        <v>79</v>
      </c>
      <c r="AW2886" t="s">
        <v>80</v>
      </c>
      <c r="AX2886" t="s">
        <v>81</v>
      </c>
      <c r="AY2886" t="s">
        <v>95</v>
      </c>
      <c r="AZ2886" t="s">
        <v>96</v>
      </c>
      <c r="BA2886" t="s">
        <v>76</v>
      </c>
      <c r="BB2886" t="s">
        <v>104</v>
      </c>
      <c r="BC2886">
        <v>110</v>
      </c>
      <c r="BD2886" t="s">
        <v>85</v>
      </c>
      <c r="BE2886">
        <v>10</v>
      </c>
      <c r="BF2886" t="s">
        <v>147</v>
      </c>
      <c r="BG2886" t="s">
        <v>151</v>
      </c>
      <c r="BH2886">
        <v>365243</v>
      </c>
      <c r="BI2886">
        <v>-816</v>
      </c>
      <c r="BJ2886">
        <v>-546</v>
      </c>
      <c r="BK2886">
        <v>-636</v>
      </c>
      <c r="BL2886">
        <v>-627</v>
      </c>
      <c r="BM2886">
        <v>0</v>
      </c>
    </row>
    <row r="2887" spans="1:65" x14ac:dyDescent="0.3">
      <c r="A2887">
        <v>125035</v>
      </c>
      <c r="B2887">
        <v>0</v>
      </c>
      <c r="C2887" t="s">
        <v>65</v>
      </c>
      <c r="D2887" t="s">
        <v>88</v>
      </c>
      <c r="E2887" t="s">
        <v>67</v>
      </c>
      <c r="F2887" t="s">
        <v>68</v>
      </c>
      <c r="G2887">
        <v>0</v>
      </c>
      <c r="H2887">
        <v>135000</v>
      </c>
      <c r="I2887">
        <v>633730.5</v>
      </c>
      <c r="J2887" t="s">
        <v>113</v>
      </c>
      <c r="K2887" t="s">
        <v>70</v>
      </c>
      <c r="L2887" t="s">
        <v>91</v>
      </c>
      <c r="M2887" t="s">
        <v>72</v>
      </c>
      <c r="N2887">
        <v>3.0690000000000001E-3</v>
      </c>
      <c r="O2887">
        <v>21384</v>
      </c>
      <c r="P2887">
        <v>365243</v>
      </c>
      <c r="Q2887">
        <v>5364</v>
      </c>
      <c r="R2887">
        <v>4749</v>
      </c>
      <c r="S2887">
        <v>3</v>
      </c>
      <c r="T2887">
        <v>3</v>
      </c>
      <c r="U2887" t="s">
        <v>109</v>
      </c>
      <c r="V2887">
        <v>13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76</v>
      </c>
      <c r="AD2887">
        <v>1781530</v>
      </c>
      <c r="AE2887" t="s">
        <v>65</v>
      </c>
      <c r="AG2887">
        <v>0</v>
      </c>
      <c r="AH2887">
        <v>0</v>
      </c>
      <c r="AK2887" t="s">
        <v>125</v>
      </c>
      <c r="AL2887">
        <v>16</v>
      </c>
      <c r="AM2887" t="s">
        <v>68</v>
      </c>
      <c r="AN2887">
        <v>1</v>
      </c>
      <c r="AR2887" t="s">
        <v>76</v>
      </c>
      <c r="AS2887" t="s">
        <v>129</v>
      </c>
      <c r="AT2887">
        <v>-255</v>
      </c>
      <c r="AU2887" t="s">
        <v>76</v>
      </c>
      <c r="AV2887" t="s">
        <v>79</v>
      </c>
      <c r="AX2887" t="s">
        <v>81</v>
      </c>
      <c r="AY2887" t="s">
        <v>76</v>
      </c>
      <c r="AZ2887" t="s">
        <v>76</v>
      </c>
      <c r="BA2887" t="s">
        <v>76</v>
      </c>
      <c r="BB2887" t="s">
        <v>121</v>
      </c>
      <c r="BC2887">
        <v>-1</v>
      </c>
      <c r="BD2887" t="s">
        <v>76</v>
      </c>
      <c r="BF2887" t="s">
        <v>76</v>
      </c>
      <c r="BG2887" t="s">
        <v>82</v>
      </c>
    </row>
    <row r="2888" spans="1:65" x14ac:dyDescent="0.3">
      <c r="A2888">
        <v>125035</v>
      </c>
      <c r="B2888">
        <v>0</v>
      </c>
      <c r="C2888" t="s">
        <v>65</v>
      </c>
      <c r="D2888" t="s">
        <v>88</v>
      </c>
      <c r="E2888" t="s">
        <v>67</v>
      </c>
      <c r="F2888" t="s">
        <v>68</v>
      </c>
      <c r="G2888">
        <v>0</v>
      </c>
      <c r="H2888">
        <v>135000</v>
      </c>
      <c r="I2888">
        <v>633730.5</v>
      </c>
      <c r="J2888" t="s">
        <v>113</v>
      </c>
      <c r="K2888" t="s">
        <v>70</v>
      </c>
      <c r="L2888" t="s">
        <v>91</v>
      </c>
      <c r="M2888" t="s">
        <v>72</v>
      </c>
      <c r="N2888">
        <v>3.0690000000000001E-3</v>
      </c>
      <c r="O2888">
        <v>21384</v>
      </c>
      <c r="P2888">
        <v>365243</v>
      </c>
      <c r="Q2888">
        <v>5364</v>
      </c>
      <c r="R2888">
        <v>4749</v>
      </c>
      <c r="S2888">
        <v>3</v>
      </c>
      <c r="T2888">
        <v>3</v>
      </c>
      <c r="U2888" t="s">
        <v>109</v>
      </c>
      <c r="V2888">
        <v>13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76</v>
      </c>
      <c r="AD2888">
        <v>1627019</v>
      </c>
      <c r="AE2888" t="s">
        <v>93</v>
      </c>
      <c r="AF2888">
        <v>16203.24</v>
      </c>
      <c r="AG2888">
        <v>138717</v>
      </c>
      <c r="AH2888">
        <v>135139.5</v>
      </c>
      <c r="AI2888">
        <v>15750</v>
      </c>
      <c r="AJ2888">
        <v>138717</v>
      </c>
      <c r="AK2888" t="s">
        <v>94</v>
      </c>
      <c r="AL2888">
        <v>9</v>
      </c>
      <c r="AM2888" t="s">
        <v>68</v>
      </c>
      <c r="AN2888">
        <v>1</v>
      </c>
      <c r="AO2888">
        <v>0.113680421</v>
      </c>
      <c r="AR2888" t="s">
        <v>79</v>
      </c>
      <c r="AS2888" t="s">
        <v>114</v>
      </c>
      <c r="AT2888">
        <v>-1973</v>
      </c>
      <c r="AU2888" t="s">
        <v>78</v>
      </c>
      <c r="AV2888" t="s">
        <v>115</v>
      </c>
      <c r="AW2888" t="s">
        <v>80</v>
      </c>
      <c r="AX2888" t="s">
        <v>81</v>
      </c>
      <c r="AY2888" t="s">
        <v>199</v>
      </c>
      <c r="AZ2888" t="s">
        <v>96</v>
      </c>
      <c r="BA2888" t="s">
        <v>76</v>
      </c>
      <c r="BB2888" t="s">
        <v>138</v>
      </c>
      <c r="BC2888">
        <v>2972</v>
      </c>
      <c r="BD2888" t="s">
        <v>141</v>
      </c>
      <c r="BE2888">
        <v>12</v>
      </c>
      <c r="BF2888" t="s">
        <v>86</v>
      </c>
      <c r="BG2888" t="s">
        <v>158</v>
      </c>
    </row>
    <row r="2889" spans="1:65" x14ac:dyDescent="0.3">
      <c r="A2889">
        <v>125063</v>
      </c>
      <c r="B2889">
        <v>0</v>
      </c>
      <c r="C2889" t="s">
        <v>65</v>
      </c>
      <c r="D2889" t="s">
        <v>88</v>
      </c>
      <c r="E2889" t="s">
        <v>67</v>
      </c>
      <c r="F2889" t="s">
        <v>68</v>
      </c>
      <c r="G2889">
        <v>0</v>
      </c>
      <c r="H2889">
        <v>180000</v>
      </c>
      <c r="I2889">
        <v>441000</v>
      </c>
      <c r="J2889" t="s">
        <v>89</v>
      </c>
      <c r="K2889" t="s">
        <v>70</v>
      </c>
      <c r="L2889" t="s">
        <v>71</v>
      </c>
      <c r="M2889" t="s">
        <v>72</v>
      </c>
      <c r="N2889">
        <v>1.5221E-2</v>
      </c>
      <c r="O2889">
        <v>11144</v>
      </c>
      <c r="P2889">
        <v>3271</v>
      </c>
      <c r="Q2889">
        <v>448</v>
      </c>
      <c r="R2889">
        <v>3612</v>
      </c>
      <c r="S2889">
        <v>2</v>
      </c>
      <c r="T2889">
        <v>2</v>
      </c>
      <c r="U2889" t="s">
        <v>120</v>
      </c>
      <c r="V2889">
        <v>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145</v>
      </c>
      <c r="AD2889">
        <v>1515558</v>
      </c>
      <c r="AE2889" t="s">
        <v>93</v>
      </c>
      <c r="AF2889">
        <v>4452.165</v>
      </c>
      <c r="AG2889">
        <v>39106.800000000003</v>
      </c>
      <c r="AH2889">
        <v>43924.5</v>
      </c>
      <c r="AI2889">
        <v>1.8</v>
      </c>
      <c r="AJ2889">
        <v>39106.800000000003</v>
      </c>
      <c r="AK2889" t="s">
        <v>123</v>
      </c>
      <c r="AL2889">
        <v>7</v>
      </c>
      <c r="AM2889" t="s">
        <v>68</v>
      </c>
      <c r="AN2889">
        <v>1</v>
      </c>
      <c r="AO2889" s="1">
        <v>4.46E-5</v>
      </c>
      <c r="AR2889" t="s">
        <v>79</v>
      </c>
      <c r="AS2889" t="s">
        <v>77</v>
      </c>
      <c r="AT2889">
        <v>-912</v>
      </c>
      <c r="AU2889" t="s">
        <v>78</v>
      </c>
      <c r="AV2889" t="s">
        <v>79</v>
      </c>
      <c r="AX2889" t="s">
        <v>81</v>
      </c>
      <c r="AY2889" t="s">
        <v>124</v>
      </c>
      <c r="AZ2889" t="s">
        <v>96</v>
      </c>
      <c r="BA2889" t="s">
        <v>76</v>
      </c>
      <c r="BB2889" t="s">
        <v>104</v>
      </c>
      <c r="BC2889">
        <v>45</v>
      </c>
      <c r="BD2889" t="s">
        <v>105</v>
      </c>
      <c r="BE2889">
        <v>14</v>
      </c>
      <c r="BF2889" t="s">
        <v>86</v>
      </c>
      <c r="BG2889" t="s">
        <v>106</v>
      </c>
      <c r="BH2889">
        <v>365243</v>
      </c>
      <c r="BI2889">
        <v>-867</v>
      </c>
      <c r="BJ2889">
        <v>-477</v>
      </c>
      <c r="BK2889">
        <v>-867</v>
      </c>
      <c r="BL2889">
        <v>-855</v>
      </c>
      <c r="BM2889">
        <v>0</v>
      </c>
    </row>
    <row r="2890" spans="1:65" x14ac:dyDescent="0.3">
      <c r="A2890">
        <v>125065</v>
      </c>
      <c r="B2890">
        <v>0</v>
      </c>
      <c r="C2890" t="s">
        <v>65</v>
      </c>
      <c r="D2890" t="s">
        <v>66</v>
      </c>
      <c r="E2890" t="s">
        <v>68</v>
      </c>
      <c r="F2890" t="s">
        <v>68</v>
      </c>
      <c r="G2890">
        <v>0</v>
      </c>
      <c r="H2890">
        <v>202500</v>
      </c>
      <c r="I2890">
        <v>1125000</v>
      </c>
      <c r="J2890" t="s">
        <v>89</v>
      </c>
      <c r="K2890" t="s">
        <v>90</v>
      </c>
      <c r="L2890" t="s">
        <v>91</v>
      </c>
      <c r="M2890" t="s">
        <v>72</v>
      </c>
      <c r="N2890">
        <v>3.5791999999999997E-2</v>
      </c>
      <c r="O2890">
        <v>17882</v>
      </c>
      <c r="P2890">
        <v>1138</v>
      </c>
      <c r="Q2890">
        <v>2436</v>
      </c>
      <c r="R2890">
        <v>1429</v>
      </c>
      <c r="S2890">
        <v>2</v>
      </c>
      <c r="T2890">
        <v>2</v>
      </c>
      <c r="U2890" t="s">
        <v>94</v>
      </c>
      <c r="V2890">
        <v>10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 t="s">
        <v>195</v>
      </c>
      <c r="AD2890">
        <v>2603560</v>
      </c>
      <c r="AE2890" t="s">
        <v>65</v>
      </c>
      <c r="AF2890">
        <v>26123.040000000001</v>
      </c>
      <c r="AG2890">
        <v>337500</v>
      </c>
      <c r="AH2890">
        <v>384277.5</v>
      </c>
      <c r="AJ2890">
        <v>337500</v>
      </c>
      <c r="AK2890" t="s">
        <v>94</v>
      </c>
      <c r="AL2890">
        <v>11</v>
      </c>
      <c r="AM2890" t="s">
        <v>68</v>
      </c>
      <c r="AN2890">
        <v>1</v>
      </c>
      <c r="AR2890" t="s">
        <v>76</v>
      </c>
      <c r="AS2890" t="s">
        <v>77</v>
      </c>
      <c r="AT2890">
        <v>-910</v>
      </c>
      <c r="AU2890" t="s">
        <v>78</v>
      </c>
      <c r="AV2890" t="s">
        <v>79</v>
      </c>
      <c r="AW2890" t="s">
        <v>101</v>
      </c>
      <c r="AX2890" t="s">
        <v>81</v>
      </c>
      <c r="AY2890" t="s">
        <v>76</v>
      </c>
      <c r="AZ2890" t="s">
        <v>82</v>
      </c>
      <c r="BA2890" t="s">
        <v>83</v>
      </c>
      <c r="BB2890" t="s">
        <v>117</v>
      </c>
      <c r="BC2890">
        <v>1</v>
      </c>
      <c r="BD2890" t="s">
        <v>76</v>
      </c>
      <c r="BE2890">
        <v>36</v>
      </c>
      <c r="BF2890" t="s">
        <v>86</v>
      </c>
      <c r="BG2890" t="s">
        <v>87</v>
      </c>
      <c r="BH2890">
        <v>365243</v>
      </c>
      <c r="BI2890">
        <v>-880</v>
      </c>
      <c r="BJ2890">
        <v>170</v>
      </c>
      <c r="BK2890">
        <v>-850</v>
      </c>
      <c r="BL2890">
        <v>-845</v>
      </c>
      <c r="BM2890">
        <v>1</v>
      </c>
    </row>
    <row r="2891" spans="1:65" x14ac:dyDescent="0.3">
      <c r="A2891">
        <v>125070</v>
      </c>
      <c r="B2891">
        <v>1</v>
      </c>
      <c r="C2891" t="s">
        <v>65</v>
      </c>
      <c r="D2891" t="s">
        <v>88</v>
      </c>
      <c r="E2891" t="s">
        <v>67</v>
      </c>
      <c r="F2891" t="s">
        <v>68</v>
      </c>
      <c r="G2891">
        <v>0</v>
      </c>
      <c r="H2891">
        <v>171000</v>
      </c>
      <c r="I2891">
        <v>640080</v>
      </c>
      <c r="J2891" t="s">
        <v>89</v>
      </c>
      <c r="K2891" t="s">
        <v>90</v>
      </c>
      <c r="L2891" t="s">
        <v>91</v>
      </c>
      <c r="M2891" t="s">
        <v>127</v>
      </c>
      <c r="N2891">
        <v>1.9101E-2</v>
      </c>
      <c r="O2891">
        <v>15271</v>
      </c>
      <c r="P2891">
        <v>551</v>
      </c>
      <c r="Q2891">
        <v>8920</v>
      </c>
      <c r="R2891">
        <v>4027</v>
      </c>
      <c r="S2891">
        <v>2</v>
      </c>
      <c r="T2891">
        <v>2</v>
      </c>
      <c r="U2891" t="s">
        <v>94</v>
      </c>
      <c r="V2891">
        <v>10</v>
      </c>
      <c r="W2891">
        <v>1</v>
      </c>
      <c r="X2891">
        <v>1</v>
      </c>
      <c r="Y2891">
        <v>0</v>
      </c>
      <c r="Z2891">
        <v>1</v>
      </c>
      <c r="AA2891">
        <v>1</v>
      </c>
      <c r="AB2891">
        <v>0</v>
      </c>
      <c r="AC2891" t="s">
        <v>92</v>
      </c>
      <c r="AD2891">
        <v>1347153</v>
      </c>
      <c r="AE2891" t="s">
        <v>65</v>
      </c>
      <c r="AF2891">
        <v>14244.12</v>
      </c>
      <c r="AG2891">
        <v>225000</v>
      </c>
      <c r="AH2891">
        <v>269550</v>
      </c>
      <c r="AJ2891">
        <v>225000</v>
      </c>
      <c r="AK2891" t="s">
        <v>73</v>
      </c>
      <c r="AL2891">
        <v>12</v>
      </c>
      <c r="AM2891" t="s">
        <v>68</v>
      </c>
      <c r="AN2891">
        <v>1</v>
      </c>
      <c r="AR2891" t="s">
        <v>168</v>
      </c>
      <c r="AS2891" t="s">
        <v>114</v>
      </c>
      <c r="AT2891">
        <v>-184</v>
      </c>
      <c r="AU2891" t="s">
        <v>78</v>
      </c>
      <c r="AV2891" t="s">
        <v>115</v>
      </c>
      <c r="AW2891" t="s">
        <v>80</v>
      </c>
      <c r="AX2891" t="s">
        <v>81</v>
      </c>
      <c r="AY2891" t="s">
        <v>76</v>
      </c>
      <c r="AZ2891" t="s">
        <v>82</v>
      </c>
      <c r="BA2891" t="s">
        <v>83</v>
      </c>
      <c r="BB2891" t="s">
        <v>104</v>
      </c>
      <c r="BC2891">
        <v>72</v>
      </c>
      <c r="BD2891" t="s">
        <v>105</v>
      </c>
      <c r="BE2891">
        <v>36</v>
      </c>
      <c r="BF2891" t="s">
        <v>147</v>
      </c>
      <c r="BG2891" t="s">
        <v>196</v>
      </c>
    </row>
    <row r="2892" spans="1:65" x14ac:dyDescent="0.3">
      <c r="A2892">
        <v>125071</v>
      </c>
      <c r="B2892">
        <v>0</v>
      </c>
      <c r="C2892" t="s">
        <v>65</v>
      </c>
      <c r="D2892" t="s">
        <v>66</v>
      </c>
      <c r="E2892" t="s">
        <v>68</v>
      </c>
      <c r="F2892" t="s">
        <v>67</v>
      </c>
      <c r="G2892">
        <v>2</v>
      </c>
      <c r="H2892">
        <v>180000</v>
      </c>
      <c r="I2892">
        <v>95940</v>
      </c>
      <c r="J2892" t="s">
        <v>69</v>
      </c>
      <c r="K2892" t="s">
        <v>70</v>
      </c>
      <c r="L2892" t="s">
        <v>119</v>
      </c>
      <c r="M2892" t="s">
        <v>72</v>
      </c>
      <c r="N2892">
        <v>1.8634000000000001E-2</v>
      </c>
      <c r="O2892">
        <v>13163</v>
      </c>
      <c r="P2892">
        <v>1319</v>
      </c>
      <c r="Q2892">
        <v>1945</v>
      </c>
      <c r="R2892">
        <v>2418</v>
      </c>
      <c r="S2892">
        <v>2</v>
      </c>
      <c r="T2892">
        <v>2</v>
      </c>
      <c r="U2892" t="s">
        <v>94</v>
      </c>
      <c r="V2892">
        <v>18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92</v>
      </c>
      <c r="AD2892">
        <v>1077759</v>
      </c>
      <c r="AE2892" t="s">
        <v>93</v>
      </c>
      <c r="AF2892">
        <v>11146.815000000001</v>
      </c>
      <c r="AG2892">
        <v>113080.5</v>
      </c>
      <c r="AH2892">
        <v>113080.5</v>
      </c>
      <c r="AI2892">
        <v>0</v>
      </c>
      <c r="AJ2892">
        <v>113080.5</v>
      </c>
      <c r="AK2892" t="s">
        <v>123</v>
      </c>
      <c r="AL2892">
        <v>17</v>
      </c>
      <c r="AM2892" t="s">
        <v>68</v>
      </c>
      <c r="AN2892">
        <v>1</v>
      </c>
      <c r="AO2892">
        <v>0</v>
      </c>
      <c r="AR2892" t="s">
        <v>79</v>
      </c>
      <c r="AS2892" t="s">
        <v>77</v>
      </c>
      <c r="AT2892">
        <v>-49</v>
      </c>
      <c r="AU2892" t="s">
        <v>78</v>
      </c>
      <c r="AV2892" t="s">
        <v>79</v>
      </c>
      <c r="AW2892" t="s">
        <v>177</v>
      </c>
      <c r="AX2892" t="s">
        <v>81</v>
      </c>
      <c r="AY2892" t="s">
        <v>111</v>
      </c>
      <c r="AZ2892" t="s">
        <v>96</v>
      </c>
      <c r="BA2892" t="s">
        <v>76</v>
      </c>
      <c r="BB2892" t="s">
        <v>84</v>
      </c>
      <c r="BC2892">
        <v>320</v>
      </c>
      <c r="BD2892" t="s">
        <v>85</v>
      </c>
      <c r="BE2892">
        <v>12</v>
      </c>
      <c r="BF2892" t="s">
        <v>112</v>
      </c>
      <c r="BG2892" t="s">
        <v>151</v>
      </c>
      <c r="BH2892">
        <v>365243</v>
      </c>
      <c r="BI2892">
        <v>-19</v>
      </c>
      <c r="BJ2892">
        <v>311</v>
      </c>
      <c r="BK2892">
        <v>365243</v>
      </c>
      <c r="BL2892">
        <v>365243</v>
      </c>
      <c r="BM2892">
        <v>0</v>
      </c>
    </row>
    <row r="2893" spans="1:65" x14ac:dyDescent="0.3">
      <c r="A2893">
        <v>125079</v>
      </c>
      <c r="B2893">
        <v>0</v>
      </c>
      <c r="C2893" t="s">
        <v>65</v>
      </c>
      <c r="D2893" t="s">
        <v>88</v>
      </c>
      <c r="E2893" t="s">
        <v>68</v>
      </c>
      <c r="F2893" t="s">
        <v>68</v>
      </c>
      <c r="G2893">
        <v>0</v>
      </c>
      <c r="H2893">
        <v>112950</v>
      </c>
      <c r="I2893">
        <v>562491</v>
      </c>
      <c r="J2893" t="s">
        <v>89</v>
      </c>
      <c r="K2893" t="s">
        <v>70</v>
      </c>
      <c r="L2893" t="s">
        <v>91</v>
      </c>
      <c r="M2893" t="s">
        <v>72</v>
      </c>
      <c r="N2893">
        <v>2.2800000000000001E-2</v>
      </c>
      <c r="O2893">
        <v>16300</v>
      </c>
      <c r="P2893">
        <v>3273</v>
      </c>
      <c r="Q2893">
        <v>7841</v>
      </c>
      <c r="R2893">
        <v>5131</v>
      </c>
      <c r="S2893">
        <v>2</v>
      </c>
      <c r="T2893">
        <v>2</v>
      </c>
      <c r="U2893" t="s">
        <v>73</v>
      </c>
      <c r="V2893">
        <v>14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170</v>
      </c>
      <c r="AD2893">
        <v>2417073</v>
      </c>
      <c r="AE2893" t="s">
        <v>93</v>
      </c>
      <c r="AF2893">
        <v>3079.53</v>
      </c>
      <c r="AG2893">
        <v>21325.5</v>
      </c>
      <c r="AH2893">
        <v>23085</v>
      </c>
      <c r="AI2893">
        <v>0</v>
      </c>
      <c r="AJ2893">
        <v>21325.5</v>
      </c>
      <c r="AK2893" t="s">
        <v>73</v>
      </c>
      <c r="AL2893">
        <v>15</v>
      </c>
      <c r="AM2893" t="s">
        <v>68</v>
      </c>
      <c r="AN2893">
        <v>1</v>
      </c>
      <c r="AO2893">
        <v>0</v>
      </c>
      <c r="AR2893" t="s">
        <v>79</v>
      </c>
      <c r="AS2893" t="s">
        <v>77</v>
      </c>
      <c r="AT2893">
        <v>-2744</v>
      </c>
      <c r="AU2893" t="s">
        <v>76</v>
      </c>
      <c r="AV2893" t="s">
        <v>79</v>
      </c>
      <c r="AW2893" t="s">
        <v>101</v>
      </c>
      <c r="AX2893" t="s">
        <v>81</v>
      </c>
      <c r="AY2893" t="s">
        <v>124</v>
      </c>
      <c r="AZ2893" t="s">
        <v>96</v>
      </c>
      <c r="BA2893" t="s">
        <v>76</v>
      </c>
      <c r="BB2893" t="s">
        <v>104</v>
      </c>
      <c r="BC2893">
        <v>58</v>
      </c>
      <c r="BD2893" t="s">
        <v>105</v>
      </c>
      <c r="BE2893">
        <v>10</v>
      </c>
      <c r="BF2893" t="s">
        <v>86</v>
      </c>
      <c r="BG2893" t="s">
        <v>106</v>
      </c>
      <c r="BH2893">
        <v>365243</v>
      </c>
      <c r="BI2893">
        <v>-2713</v>
      </c>
      <c r="BJ2893">
        <v>-2443</v>
      </c>
      <c r="BK2893">
        <v>-2683</v>
      </c>
      <c r="BL2893">
        <v>-2671</v>
      </c>
      <c r="BM2893">
        <v>1</v>
      </c>
    </row>
    <row r="2894" spans="1:65" x14ac:dyDescent="0.3">
      <c r="A2894">
        <v>125086</v>
      </c>
      <c r="B2894">
        <v>1</v>
      </c>
      <c r="C2894" t="s">
        <v>65</v>
      </c>
      <c r="D2894" t="s">
        <v>66</v>
      </c>
      <c r="E2894" t="s">
        <v>67</v>
      </c>
      <c r="F2894" t="s">
        <v>68</v>
      </c>
      <c r="G2894">
        <v>0</v>
      </c>
      <c r="H2894">
        <v>180000</v>
      </c>
      <c r="I2894">
        <v>517923</v>
      </c>
      <c r="J2894" t="s">
        <v>69</v>
      </c>
      <c r="K2894" t="s">
        <v>126</v>
      </c>
      <c r="L2894" t="s">
        <v>119</v>
      </c>
      <c r="M2894" t="s">
        <v>72</v>
      </c>
      <c r="N2894">
        <v>2.0712999999999999E-2</v>
      </c>
      <c r="O2894">
        <v>9976</v>
      </c>
      <c r="P2894">
        <v>1205</v>
      </c>
      <c r="Q2894">
        <v>4255</v>
      </c>
      <c r="R2894">
        <v>1949</v>
      </c>
      <c r="S2894">
        <v>3</v>
      </c>
      <c r="T2894">
        <v>2</v>
      </c>
      <c r="U2894" t="s">
        <v>123</v>
      </c>
      <c r="V2894">
        <v>10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92</v>
      </c>
      <c r="AD2894">
        <v>1144866</v>
      </c>
      <c r="AE2894" t="s">
        <v>65</v>
      </c>
      <c r="AG2894">
        <v>0</v>
      </c>
      <c r="AH2894">
        <v>0</v>
      </c>
      <c r="AK2894" t="s">
        <v>94</v>
      </c>
      <c r="AL2894">
        <v>10</v>
      </c>
      <c r="AM2894" t="s">
        <v>68</v>
      </c>
      <c r="AN2894">
        <v>1</v>
      </c>
      <c r="AR2894" t="s">
        <v>76</v>
      </c>
      <c r="AS2894" t="s">
        <v>129</v>
      </c>
      <c r="AT2894">
        <v>-254</v>
      </c>
      <c r="AU2894" t="s">
        <v>76</v>
      </c>
      <c r="AV2894" t="s">
        <v>79</v>
      </c>
      <c r="AX2894" t="s">
        <v>81</v>
      </c>
      <c r="AY2894" t="s">
        <v>76</v>
      </c>
      <c r="AZ2894" t="s">
        <v>76</v>
      </c>
      <c r="BA2894" t="s">
        <v>76</v>
      </c>
      <c r="BB2894" t="s">
        <v>121</v>
      </c>
      <c r="BC2894">
        <v>-1</v>
      </c>
      <c r="BD2894" t="s">
        <v>76</v>
      </c>
      <c r="BF2894" t="s">
        <v>76</v>
      </c>
      <c r="BG2894" t="s">
        <v>82</v>
      </c>
    </row>
    <row r="2895" spans="1:65" x14ac:dyDescent="0.3">
      <c r="A2895">
        <v>125116</v>
      </c>
      <c r="B2895">
        <v>0</v>
      </c>
      <c r="C2895" t="s">
        <v>65</v>
      </c>
      <c r="D2895" t="s">
        <v>88</v>
      </c>
      <c r="E2895" t="s">
        <v>67</v>
      </c>
      <c r="F2895" t="s">
        <v>67</v>
      </c>
      <c r="G2895">
        <v>1</v>
      </c>
      <c r="H2895">
        <v>45000</v>
      </c>
      <c r="I2895">
        <v>474048</v>
      </c>
      <c r="J2895" t="s">
        <v>69</v>
      </c>
      <c r="K2895" t="s">
        <v>70</v>
      </c>
      <c r="L2895" t="s">
        <v>91</v>
      </c>
      <c r="M2895" t="s">
        <v>72</v>
      </c>
      <c r="N2895">
        <v>3.1329000000000003E-2</v>
      </c>
      <c r="O2895">
        <v>15033</v>
      </c>
      <c r="P2895">
        <v>1880</v>
      </c>
      <c r="Q2895">
        <v>1568</v>
      </c>
      <c r="R2895">
        <v>2533</v>
      </c>
      <c r="S2895">
        <v>2</v>
      </c>
      <c r="T2895">
        <v>2</v>
      </c>
      <c r="U2895" t="s">
        <v>123</v>
      </c>
      <c r="V2895">
        <v>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167</v>
      </c>
      <c r="AD2895">
        <v>2665115</v>
      </c>
      <c r="AE2895" t="s">
        <v>93</v>
      </c>
      <c r="AF2895">
        <v>8710.4249999999993</v>
      </c>
      <c r="AG2895">
        <v>78408.899999999994</v>
      </c>
      <c r="AH2895">
        <v>86688</v>
      </c>
      <c r="AI2895">
        <v>0.9</v>
      </c>
      <c r="AJ2895">
        <v>78408.899999999994</v>
      </c>
      <c r="AK2895" t="s">
        <v>73</v>
      </c>
      <c r="AL2895">
        <v>10</v>
      </c>
      <c r="AM2895" t="s">
        <v>68</v>
      </c>
      <c r="AN2895">
        <v>1</v>
      </c>
      <c r="AO2895" s="1">
        <v>1.13E-5</v>
      </c>
      <c r="AR2895" t="s">
        <v>79</v>
      </c>
      <c r="AS2895" t="s">
        <v>77</v>
      </c>
      <c r="AT2895">
        <v>-935</v>
      </c>
      <c r="AU2895" t="s">
        <v>76</v>
      </c>
      <c r="AV2895" t="s">
        <v>79</v>
      </c>
      <c r="AW2895" t="s">
        <v>101</v>
      </c>
      <c r="AX2895" t="s">
        <v>102</v>
      </c>
      <c r="AY2895" t="s">
        <v>103</v>
      </c>
      <c r="AZ2895" t="s">
        <v>96</v>
      </c>
      <c r="BA2895" t="s">
        <v>76</v>
      </c>
      <c r="BB2895" t="s">
        <v>84</v>
      </c>
      <c r="BC2895">
        <v>145</v>
      </c>
      <c r="BD2895" t="s">
        <v>85</v>
      </c>
      <c r="BE2895">
        <v>12</v>
      </c>
      <c r="BF2895" t="s">
        <v>147</v>
      </c>
      <c r="BG2895" t="s">
        <v>151</v>
      </c>
      <c r="BH2895">
        <v>365243</v>
      </c>
      <c r="BI2895">
        <v>-903</v>
      </c>
      <c r="BJ2895">
        <v>-573</v>
      </c>
      <c r="BK2895">
        <v>-573</v>
      </c>
      <c r="BL2895">
        <v>-568</v>
      </c>
      <c r="BM2895">
        <v>0</v>
      </c>
    </row>
    <row r="2896" spans="1:65" x14ac:dyDescent="0.3">
      <c r="A2896">
        <v>125128</v>
      </c>
      <c r="B2896">
        <v>0</v>
      </c>
      <c r="C2896" t="s">
        <v>65</v>
      </c>
      <c r="D2896" t="s">
        <v>88</v>
      </c>
      <c r="E2896" t="s">
        <v>67</v>
      </c>
      <c r="F2896" t="s">
        <v>68</v>
      </c>
      <c r="G2896">
        <v>0</v>
      </c>
      <c r="H2896">
        <v>157500</v>
      </c>
      <c r="I2896">
        <v>276277.5</v>
      </c>
      <c r="J2896" t="s">
        <v>113</v>
      </c>
      <c r="K2896" t="s">
        <v>70</v>
      </c>
      <c r="L2896" t="s">
        <v>91</v>
      </c>
      <c r="M2896" t="s">
        <v>72</v>
      </c>
      <c r="N2896">
        <v>1.1703E-2</v>
      </c>
      <c r="O2896">
        <v>20407</v>
      </c>
      <c r="P2896">
        <v>365243</v>
      </c>
      <c r="Q2896">
        <v>12800</v>
      </c>
      <c r="R2896">
        <v>3406</v>
      </c>
      <c r="S2896">
        <v>2</v>
      </c>
      <c r="T2896">
        <v>2</v>
      </c>
      <c r="U2896" t="s">
        <v>123</v>
      </c>
      <c r="V2896">
        <v>12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76</v>
      </c>
      <c r="AD2896">
        <v>1352315</v>
      </c>
      <c r="AE2896" t="s">
        <v>65</v>
      </c>
      <c r="AF2896">
        <v>38782.934999999998</v>
      </c>
      <c r="AG2896">
        <v>1035000</v>
      </c>
      <c r="AH2896">
        <v>1321902</v>
      </c>
      <c r="AJ2896">
        <v>1035000</v>
      </c>
      <c r="AK2896" t="s">
        <v>73</v>
      </c>
      <c r="AL2896">
        <v>16</v>
      </c>
      <c r="AM2896" t="s">
        <v>68</v>
      </c>
      <c r="AN2896">
        <v>1</v>
      </c>
      <c r="AR2896" t="s">
        <v>76</v>
      </c>
      <c r="AS2896" t="s">
        <v>114</v>
      </c>
      <c r="AT2896">
        <v>-151</v>
      </c>
      <c r="AU2896" t="s">
        <v>78</v>
      </c>
      <c r="AV2896" t="s">
        <v>115</v>
      </c>
      <c r="AW2896" t="s">
        <v>101</v>
      </c>
      <c r="AX2896" t="s">
        <v>81</v>
      </c>
      <c r="AY2896" t="s">
        <v>76</v>
      </c>
      <c r="AZ2896" t="s">
        <v>82</v>
      </c>
      <c r="BA2896" t="s">
        <v>116</v>
      </c>
      <c r="BB2896" t="s">
        <v>121</v>
      </c>
      <c r="BC2896">
        <v>-1</v>
      </c>
      <c r="BD2896" t="s">
        <v>76</v>
      </c>
      <c r="BE2896">
        <v>60</v>
      </c>
      <c r="BF2896" t="s">
        <v>112</v>
      </c>
      <c r="BG2896" t="s">
        <v>118</v>
      </c>
    </row>
    <row r="2897" spans="1:65" x14ac:dyDescent="0.3">
      <c r="A2897">
        <v>125132</v>
      </c>
      <c r="B2897">
        <v>0</v>
      </c>
      <c r="C2897" t="s">
        <v>65</v>
      </c>
      <c r="D2897" t="s">
        <v>88</v>
      </c>
      <c r="E2897" t="s">
        <v>67</v>
      </c>
      <c r="F2897" t="s">
        <v>68</v>
      </c>
      <c r="G2897">
        <v>0</v>
      </c>
      <c r="H2897">
        <v>126000</v>
      </c>
      <c r="I2897">
        <v>150768</v>
      </c>
      <c r="J2897" t="s">
        <v>113</v>
      </c>
      <c r="K2897" t="s">
        <v>70</v>
      </c>
      <c r="L2897" t="s">
        <v>119</v>
      </c>
      <c r="M2897" t="s">
        <v>72</v>
      </c>
      <c r="N2897">
        <v>8.6250000000000007E-3</v>
      </c>
      <c r="O2897">
        <v>20734</v>
      </c>
      <c r="P2897">
        <v>365243</v>
      </c>
      <c r="Q2897">
        <v>3506</v>
      </c>
      <c r="R2897">
        <v>4145</v>
      </c>
      <c r="S2897">
        <v>2</v>
      </c>
      <c r="T2897">
        <v>2</v>
      </c>
      <c r="U2897" t="s">
        <v>109</v>
      </c>
      <c r="V2897">
        <v>10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76</v>
      </c>
      <c r="AD2897">
        <v>2152431</v>
      </c>
      <c r="AE2897" t="s">
        <v>93</v>
      </c>
      <c r="AF2897">
        <v>2726.415</v>
      </c>
      <c r="AG2897">
        <v>15255</v>
      </c>
      <c r="AH2897">
        <v>14170.5</v>
      </c>
      <c r="AI2897">
        <v>1755</v>
      </c>
      <c r="AJ2897">
        <v>15255</v>
      </c>
      <c r="AK2897" t="s">
        <v>109</v>
      </c>
      <c r="AL2897">
        <v>14</v>
      </c>
      <c r="AM2897" t="s">
        <v>68</v>
      </c>
      <c r="AN2897">
        <v>1</v>
      </c>
      <c r="AO2897">
        <v>0.120018495</v>
      </c>
      <c r="AR2897" t="s">
        <v>79</v>
      </c>
      <c r="AS2897" t="s">
        <v>77</v>
      </c>
      <c r="AT2897">
        <v>-2352</v>
      </c>
      <c r="AU2897" t="s">
        <v>78</v>
      </c>
      <c r="AV2897" t="s">
        <v>79</v>
      </c>
      <c r="AW2897" t="s">
        <v>101</v>
      </c>
      <c r="AX2897" t="s">
        <v>102</v>
      </c>
      <c r="AY2897" t="s">
        <v>95</v>
      </c>
      <c r="AZ2897" t="s">
        <v>96</v>
      </c>
      <c r="BA2897" t="s">
        <v>76</v>
      </c>
      <c r="BB2897" t="s">
        <v>138</v>
      </c>
      <c r="BC2897">
        <v>2000</v>
      </c>
      <c r="BD2897" t="s">
        <v>85</v>
      </c>
      <c r="BE2897">
        <v>6</v>
      </c>
      <c r="BF2897" t="s">
        <v>86</v>
      </c>
      <c r="BG2897" t="s">
        <v>151</v>
      </c>
      <c r="BH2897">
        <v>365243</v>
      </c>
      <c r="BI2897">
        <v>-2321</v>
      </c>
      <c r="BJ2897">
        <v>-2171</v>
      </c>
      <c r="BK2897">
        <v>-2201</v>
      </c>
      <c r="BL2897">
        <v>-2196</v>
      </c>
      <c r="BM2897">
        <v>1</v>
      </c>
    </row>
    <row r="2898" spans="1:65" x14ac:dyDescent="0.3">
      <c r="A2898">
        <v>125136</v>
      </c>
      <c r="B2898">
        <v>0</v>
      </c>
      <c r="C2898" t="s">
        <v>65</v>
      </c>
      <c r="D2898" t="s">
        <v>66</v>
      </c>
      <c r="E2898" t="s">
        <v>68</v>
      </c>
      <c r="F2898" t="s">
        <v>68</v>
      </c>
      <c r="G2898">
        <v>0</v>
      </c>
      <c r="H2898">
        <v>157500</v>
      </c>
      <c r="I2898">
        <v>339241.5</v>
      </c>
      <c r="J2898" t="s">
        <v>69</v>
      </c>
      <c r="K2898" t="s">
        <v>70</v>
      </c>
      <c r="L2898" t="s">
        <v>91</v>
      </c>
      <c r="M2898" t="s">
        <v>72</v>
      </c>
      <c r="N2898">
        <v>3.0755000000000001E-2</v>
      </c>
      <c r="O2898">
        <v>21356</v>
      </c>
      <c r="P2898">
        <v>13974</v>
      </c>
      <c r="Q2898">
        <v>13977</v>
      </c>
      <c r="R2898">
        <v>2073</v>
      </c>
      <c r="S2898">
        <v>2</v>
      </c>
      <c r="T2898">
        <v>2</v>
      </c>
      <c r="U2898" t="s">
        <v>94</v>
      </c>
      <c r="V2898">
        <v>13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176</v>
      </c>
      <c r="AD2898">
        <v>2327377</v>
      </c>
      <c r="AE2898" t="s">
        <v>93</v>
      </c>
      <c r="AF2898">
        <v>4629.6450000000004</v>
      </c>
      <c r="AG2898">
        <v>35082</v>
      </c>
      <c r="AH2898">
        <v>41521.5</v>
      </c>
      <c r="AI2898">
        <v>0</v>
      </c>
      <c r="AJ2898">
        <v>35082</v>
      </c>
      <c r="AK2898" t="s">
        <v>123</v>
      </c>
      <c r="AL2898">
        <v>11</v>
      </c>
      <c r="AM2898" t="s">
        <v>68</v>
      </c>
      <c r="AN2898">
        <v>1</v>
      </c>
      <c r="AO2898">
        <v>0</v>
      </c>
      <c r="AR2898" t="s">
        <v>79</v>
      </c>
      <c r="AS2898" t="s">
        <v>77</v>
      </c>
      <c r="AT2898">
        <v>-1349</v>
      </c>
      <c r="AU2898" t="s">
        <v>78</v>
      </c>
      <c r="AV2898" t="s">
        <v>79</v>
      </c>
      <c r="AW2898" t="s">
        <v>80</v>
      </c>
      <c r="AX2898" t="s">
        <v>81</v>
      </c>
      <c r="AY2898" t="s">
        <v>136</v>
      </c>
      <c r="AZ2898" t="s">
        <v>96</v>
      </c>
      <c r="BA2898" t="s">
        <v>76</v>
      </c>
      <c r="BB2898" t="s">
        <v>104</v>
      </c>
      <c r="BC2898">
        <v>939</v>
      </c>
      <c r="BD2898" t="s">
        <v>85</v>
      </c>
      <c r="BE2898">
        <v>12</v>
      </c>
      <c r="BF2898" t="s">
        <v>86</v>
      </c>
      <c r="BG2898" t="s">
        <v>151</v>
      </c>
      <c r="BH2898">
        <v>365243</v>
      </c>
      <c r="BI2898">
        <v>-1318</v>
      </c>
      <c r="BJ2898">
        <v>-988</v>
      </c>
      <c r="BK2898">
        <v>-988</v>
      </c>
      <c r="BL2898">
        <v>-979</v>
      </c>
      <c r="BM2898">
        <v>0</v>
      </c>
    </row>
    <row r="2899" spans="1:65" x14ac:dyDescent="0.3">
      <c r="A2899">
        <v>125162</v>
      </c>
      <c r="B2899">
        <v>0</v>
      </c>
      <c r="C2899" t="s">
        <v>65</v>
      </c>
      <c r="D2899" t="s">
        <v>88</v>
      </c>
      <c r="E2899" t="s">
        <v>68</v>
      </c>
      <c r="F2899" t="s">
        <v>68</v>
      </c>
      <c r="G2899">
        <v>0</v>
      </c>
      <c r="H2899">
        <v>90000</v>
      </c>
      <c r="I2899">
        <v>254700</v>
      </c>
      <c r="J2899" t="s">
        <v>69</v>
      </c>
      <c r="K2899" t="s">
        <v>70</v>
      </c>
      <c r="L2899" t="s">
        <v>91</v>
      </c>
      <c r="M2899" t="s">
        <v>72</v>
      </c>
      <c r="N2899">
        <v>7.3299999999999997E-3</v>
      </c>
      <c r="O2899">
        <v>18440</v>
      </c>
      <c r="P2899">
        <v>1012</v>
      </c>
      <c r="Q2899">
        <v>9521</v>
      </c>
      <c r="R2899">
        <v>1977</v>
      </c>
      <c r="S2899">
        <v>2</v>
      </c>
      <c r="T2899">
        <v>2</v>
      </c>
      <c r="U2899" t="s">
        <v>94</v>
      </c>
      <c r="V2899">
        <v>11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134</v>
      </c>
      <c r="AD2899">
        <v>2031952</v>
      </c>
      <c r="AE2899" t="s">
        <v>93</v>
      </c>
      <c r="AF2899">
        <v>4626.585</v>
      </c>
      <c r="AG2899">
        <v>51255</v>
      </c>
      <c r="AH2899">
        <v>51255</v>
      </c>
      <c r="AI2899">
        <v>0</v>
      </c>
      <c r="AJ2899">
        <v>51255</v>
      </c>
      <c r="AK2899" t="s">
        <v>73</v>
      </c>
      <c r="AL2899">
        <v>18</v>
      </c>
      <c r="AM2899" t="s">
        <v>68</v>
      </c>
      <c r="AN2899">
        <v>1</v>
      </c>
      <c r="AO2899">
        <v>0</v>
      </c>
      <c r="AR2899" t="s">
        <v>79</v>
      </c>
      <c r="AS2899" t="s">
        <v>77</v>
      </c>
      <c r="AT2899">
        <v>-527</v>
      </c>
      <c r="AU2899" t="s">
        <v>78</v>
      </c>
      <c r="AV2899" t="s">
        <v>79</v>
      </c>
      <c r="AX2899" t="s">
        <v>102</v>
      </c>
      <c r="AY2899" t="s">
        <v>124</v>
      </c>
      <c r="AZ2899" t="s">
        <v>96</v>
      </c>
      <c r="BA2899" t="s">
        <v>76</v>
      </c>
      <c r="BB2899" t="s">
        <v>104</v>
      </c>
      <c r="BC2899">
        <v>550</v>
      </c>
      <c r="BD2899" t="s">
        <v>85</v>
      </c>
      <c r="BE2899">
        <v>12</v>
      </c>
      <c r="BF2899" t="s">
        <v>97</v>
      </c>
      <c r="BG2899" t="s">
        <v>98</v>
      </c>
      <c r="BH2899">
        <v>365243</v>
      </c>
      <c r="BI2899">
        <v>-495</v>
      </c>
      <c r="BJ2899">
        <v>-165</v>
      </c>
      <c r="BK2899">
        <v>-165</v>
      </c>
      <c r="BL2899">
        <v>-160</v>
      </c>
      <c r="BM2899">
        <v>0</v>
      </c>
    </row>
    <row r="2900" spans="1:65" x14ac:dyDescent="0.3">
      <c r="A2900">
        <v>125165</v>
      </c>
      <c r="B2900">
        <v>0</v>
      </c>
      <c r="C2900" t="s">
        <v>65</v>
      </c>
      <c r="D2900" t="s">
        <v>88</v>
      </c>
      <c r="E2900" t="s">
        <v>68</v>
      </c>
      <c r="F2900" t="s">
        <v>68</v>
      </c>
      <c r="G2900">
        <v>1</v>
      </c>
      <c r="H2900">
        <v>450000</v>
      </c>
      <c r="I2900">
        <v>1223010</v>
      </c>
      <c r="J2900" t="s">
        <v>89</v>
      </c>
      <c r="K2900" t="s">
        <v>90</v>
      </c>
      <c r="L2900" t="s">
        <v>91</v>
      </c>
      <c r="M2900" t="s">
        <v>72</v>
      </c>
      <c r="N2900">
        <v>3.0755000000000001E-2</v>
      </c>
      <c r="O2900">
        <v>14360</v>
      </c>
      <c r="P2900">
        <v>1693</v>
      </c>
      <c r="Q2900">
        <v>1469</v>
      </c>
      <c r="R2900">
        <v>4633</v>
      </c>
      <c r="S2900">
        <v>2</v>
      </c>
      <c r="T2900">
        <v>2</v>
      </c>
      <c r="U2900" t="s">
        <v>73</v>
      </c>
      <c r="V2900">
        <v>12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108</v>
      </c>
      <c r="AD2900">
        <v>2434437</v>
      </c>
      <c r="AE2900" t="s">
        <v>65</v>
      </c>
      <c r="AG2900">
        <v>0</v>
      </c>
      <c r="AH2900">
        <v>0</v>
      </c>
      <c r="AK2900" t="s">
        <v>123</v>
      </c>
      <c r="AL2900">
        <v>10</v>
      </c>
      <c r="AM2900" t="s">
        <v>68</v>
      </c>
      <c r="AN2900">
        <v>1</v>
      </c>
      <c r="AR2900" t="s">
        <v>76</v>
      </c>
      <c r="AS2900" t="s">
        <v>129</v>
      </c>
      <c r="AT2900">
        <v>-31</v>
      </c>
      <c r="AU2900" t="s">
        <v>76</v>
      </c>
      <c r="AV2900" t="s">
        <v>79</v>
      </c>
      <c r="AX2900" t="s">
        <v>81</v>
      </c>
      <c r="AY2900" t="s">
        <v>76</v>
      </c>
      <c r="AZ2900" t="s">
        <v>76</v>
      </c>
      <c r="BA2900" t="s">
        <v>76</v>
      </c>
      <c r="BB2900" t="s">
        <v>121</v>
      </c>
      <c r="BC2900">
        <v>-1</v>
      </c>
      <c r="BD2900" t="s">
        <v>76</v>
      </c>
      <c r="BF2900" t="s">
        <v>76</v>
      </c>
      <c r="BG2900" t="s">
        <v>82</v>
      </c>
    </row>
    <row r="2901" spans="1:65" x14ac:dyDescent="0.3">
      <c r="A2901">
        <v>125195</v>
      </c>
      <c r="B2901">
        <v>0</v>
      </c>
      <c r="C2901" t="s">
        <v>99</v>
      </c>
      <c r="D2901" t="s">
        <v>66</v>
      </c>
      <c r="E2901" t="s">
        <v>67</v>
      </c>
      <c r="F2901" t="s">
        <v>67</v>
      </c>
      <c r="G2901">
        <v>1</v>
      </c>
      <c r="H2901">
        <v>450000</v>
      </c>
      <c r="I2901">
        <v>180000</v>
      </c>
      <c r="J2901" t="s">
        <v>69</v>
      </c>
      <c r="K2901" t="s">
        <v>90</v>
      </c>
      <c r="L2901" t="s">
        <v>71</v>
      </c>
      <c r="M2901" t="s">
        <v>72</v>
      </c>
      <c r="N2901">
        <v>7.3049999999999999E-3</v>
      </c>
      <c r="O2901">
        <v>12307</v>
      </c>
      <c r="P2901">
        <v>2099</v>
      </c>
      <c r="Q2901">
        <v>63</v>
      </c>
      <c r="R2901">
        <v>4306</v>
      </c>
      <c r="S2901">
        <v>3</v>
      </c>
      <c r="T2901">
        <v>3</v>
      </c>
      <c r="U2901" t="s">
        <v>73</v>
      </c>
      <c r="V2901">
        <v>14</v>
      </c>
      <c r="W2901">
        <v>0</v>
      </c>
      <c r="X2901">
        <v>1</v>
      </c>
      <c r="Y2901">
        <v>1</v>
      </c>
      <c r="Z2901">
        <v>0</v>
      </c>
      <c r="AA2901">
        <v>1</v>
      </c>
      <c r="AB2901">
        <v>1</v>
      </c>
      <c r="AC2901" t="s">
        <v>175</v>
      </c>
      <c r="AD2901">
        <v>1271886</v>
      </c>
      <c r="AE2901" t="s">
        <v>65</v>
      </c>
      <c r="AG2901">
        <v>0</v>
      </c>
      <c r="AH2901">
        <v>0</v>
      </c>
      <c r="AK2901" t="s">
        <v>109</v>
      </c>
      <c r="AL2901">
        <v>9</v>
      </c>
      <c r="AM2901" t="s">
        <v>68</v>
      </c>
      <c r="AN2901">
        <v>1</v>
      </c>
      <c r="AR2901" t="s">
        <v>76</v>
      </c>
      <c r="AS2901" t="s">
        <v>129</v>
      </c>
      <c r="AT2901">
        <v>-181</v>
      </c>
      <c r="AU2901" t="s">
        <v>76</v>
      </c>
      <c r="AV2901" t="s">
        <v>79</v>
      </c>
      <c r="AX2901" t="s">
        <v>161</v>
      </c>
      <c r="AY2901" t="s">
        <v>76</v>
      </c>
      <c r="AZ2901" t="s">
        <v>76</v>
      </c>
      <c r="BA2901" t="s">
        <v>76</v>
      </c>
      <c r="BB2901" t="s">
        <v>121</v>
      </c>
      <c r="BC2901">
        <v>-1</v>
      </c>
      <c r="BD2901" t="s">
        <v>76</v>
      </c>
      <c r="BF2901" t="s">
        <v>76</v>
      </c>
      <c r="BG2901" t="s">
        <v>82</v>
      </c>
    </row>
    <row r="2902" spans="1:65" x14ac:dyDescent="0.3">
      <c r="A2902">
        <v>125204</v>
      </c>
      <c r="B2902">
        <v>0</v>
      </c>
      <c r="C2902" t="s">
        <v>65</v>
      </c>
      <c r="D2902" t="s">
        <v>88</v>
      </c>
      <c r="E2902" t="s">
        <v>67</v>
      </c>
      <c r="F2902" t="s">
        <v>68</v>
      </c>
      <c r="G2902">
        <v>0</v>
      </c>
      <c r="H2902">
        <v>73350</v>
      </c>
      <c r="I2902">
        <v>148365</v>
      </c>
      <c r="J2902" t="s">
        <v>113</v>
      </c>
      <c r="K2902" t="s">
        <v>70</v>
      </c>
      <c r="L2902" t="s">
        <v>139</v>
      </c>
      <c r="M2902" t="s">
        <v>72</v>
      </c>
      <c r="N2902">
        <v>1.8849999999999999E-2</v>
      </c>
      <c r="O2902">
        <v>23961</v>
      </c>
      <c r="P2902">
        <v>365243</v>
      </c>
      <c r="Q2902">
        <v>3337</v>
      </c>
      <c r="R2902">
        <v>4088</v>
      </c>
      <c r="S2902">
        <v>2</v>
      </c>
      <c r="T2902">
        <v>2</v>
      </c>
      <c r="U2902" t="s">
        <v>123</v>
      </c>
      <c r="V2902">
        <v>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76</v>
      </c>
      <c r="AD2902">
        <v>1584422</v>
      </c>
      <c r="AE2902" t="s">
        <v>93</v>
      </c>
      <c r="AF2902">
        <v>2803.23</v>
      </c>
      <c r="AG2902">
        <v>28035</v>
      </c>
      <c r="AH2902">
        <v>25231.5</v>
      </c>
      <c r="AI2902">
        <v>2803.5</v>
      </c>
      <c r="AJ2902">
        <v>28035</v>
      </c>
      <c r="AK2902" t="s">
        <v>109</v>
      </c>
      <c r="AL2902">
        <v>10</v>
      </c>
      <c r="AM2902" t="s">
        <v>68</v>
      </c>
      <c r="AN2902">
        <v>1</v>
      </c>
      <c r="AO2902">
        <v>0.108909091</v>
      </c>
      <c r="AR2902" t="s">
        <v>79</v>
      </c>
      <c r="AS2902" t="s">
        <v>77</v>
      </c>
      <c r="AT2902">
        <v>-2460</v>
      </c>
      <c r="AU2902" t="s">
        <v>76</v>
      </c>
      <c r="AV2902" t="s">
        <v>79</v>
      </c>
      <c r="AW2902" t="s">
        <v>101</v>
      </c>
      <c r="AX2902" t="s">
        <v>81</v>
      </c>
      <c r="AY2902" t="s">
        <v>103</v>
      </c>
      <c r="AZ2902" t="s">
        <v>96</v>
      </c>
      <c r="BA2902" t="s">
        <v>76</v>
      </c>
      <c r="BB2902" t="s">
        <v>138</v>
      </c>
      <c r="BC2902">
        <v>264</v>
      </c>
      <c r="BD2902" t="s">
        <v>85</v>
      </c>
      <c r="BE2902">
        <v>10</v>
      </c>
      <c r="BF2902" t="s">
        <v>112</v>
      </c>
      <c r="BG2902" t="s">
        <v>151</v>
      </c>
      <c r="BH2902">
        <v>365243</v>
      </c>
      <c r="BI2902">
        <v>-2410</v>
      </c>
      <c r="BJ2902">
        <v>-2140</v>
      </c>
      <c r="BK2902">
        <v>-2200</v>
      </c>
      <c r="BL2902">
        <v>-2192</v>
      </c>
      <c r="BM2902">
        <v>0</v>
      </c>
    </row>
    <row r="2903" spans="1:65" x14ac:dyDescent="0.3">
      <c r="A2903">
        <v>125211</v>
      </c>
      <c r="B2903">
        <v>0</v>
      </c>
      <c r="C2903" t="s">
        <v>65</v>
      </c>
      <c r="D2903" t="s">
        <v>66</v>
      </c>
      <c r="E2903" t="s">
        <v>68</v>
      </c>
      <c r="F2903" t="s">
        <v>68</v>
      </c>
      <c r="G2903">
        <v>0</v>
      </c>
      <c r="H2903">
        <v>315000</v>
      </c>
      <c r="I2903">
        <v>450000</v>
      </c>
      <c r="J2903" t="s">
        <v>69</v>
      </c>
      <c r="K2903" t="s">
        <v>70</v>
      </c>
      <c r="L2903" t="s">
        <v>91</v>
      </c>
      <c r="M2903" t="s">
        <v>72</v>
      </c>
      <c r="N2903">
        <v>8.0190000000000001E-3</v>
      </c>
      <c r="O2903">
        <v>15972</v>
      </c>
      <c r="P2903">
        <v>1985</v>
      </c>
      <c r="Q2903">
        <v>379</v>
      </c>
      <c r="R2903">
        <v>4558</v>
      </c>
      <c r="S2903">
        <v>2</v>
      </c>
      <c r="T2903">
        <v>2</v>
      </c>
      <c r="U2903" t="s">
        <v>73</v>
      </c>
      <c r="V2903">
        <v>16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 t="s">
        <v>108</v>
      </c>
      <c r="AD2903">
        <v>1700713</v>
      </c>
      <c r="AE2903" t="s">
        <v>65</v>
      </c>
      <c r="AG2903">
        <v>0</v>
      </c>
      <c r="AH2903">
        <v>0</v>
      </c>
      <c r="AK2903" t="s">
        <v>125</v>
      </c>
      <c r="AL2903">
        <v>18</v>
      </c>
      <c r="AM2903" t="s">
        <v>68</v>
      </c>
      <c r="AN2903">
        <v>1</v>
      </c>
      <c r="AR2903" t="s">
        <v>76</v>
      </c>
      <c r="AS2903" t="s">
        <v>129</v>
      </c>
      <c r="AT2903">
        <v>-289</v>
      </c>
      <c r="AU2903" t="s">
        <v>76</v>
      </c>
      <c r="AV2903" t="s">
        <v>79</v>
      </c>
      <c r="AX2903" t="s">
        <v>81</v>
      </c>
      <c r="AY2903" t="s">
        <v>76</v>
      </c>
      <c r="AZ2903" t="s">
        <v>76</v>
      </c>
      <c r="BA2903" t="s">
        <v>76</v>
      </c>
      <c r="BB2903" t="s">
        <v>121</v>
      </c>
      <c r="BC2903">
        <v>-1</v>
      </c>
      <c r="BD2903" t="s">
        <v>76</v>
      </c>
      <c r="BF2903" t="s">
        <v>76</v>
      </c>
      <c r="BG2903" t="s">
        <v>82</v>
      </c>
    </row>
    <row r="2904" spans="1:65" x14ac:dyDescent="0.3">
      <c r="A2904">
        <v>125229</v>
      </c>
      <c r="B2904">
        <v>0</v>
      </c>
      <c r="C2904" t="s">
        <v>65</v>
      </c>
      <c r="D2904" t="s">
        <v>88</v>
      </c>
      <c r="E2904" t="s">
        <v>67</v>
      </c>
      <c r="F2904" t="s">
        <v>67</v>
      </c>
      <c r="G2904">
        <v>0</v>
      </c>
      <c r="H2904">
        <v>180000</v>
      </c>
      <c r="I2904">
        <v>481855.5</v>
      </c>
      <c r="J2904" t="s">
        <v>69</v>
      </c>
      <c r="K2904" t="s">
        <v>70</v>
      </c>
      <c r="L2904" t="s">
        <v>119</v>
      </c>
      <c r="M2904" t="s">
        <v>72</v>
      </c>
      <c r="N2904">
        <v>1.8800999999999998E-2</v>
      </c>
      <c r="O2904">
        <v>10218</v>
      </c>
      <c r="P2904">
        <v>1740</v>
      </c>
      <c r="Q2904">
        <v>3755</v>
      </c>
      <c r="R2904">
        <v>2899</v>
      </c>
      <c r="S2904">
        <v>2</v>
      </c>
      <c r="T2904">
        <v>2</v>
      </c>
      <c r="U2904" t="s">
        <v>109</v>
      </c>
      <c r="V2904">
        <v>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 t="s">
        <v>173</v>
      </c>
      <c r="AD2904">
        <v>2347925</v>
      </c>
      <c r="AE2904" t="s">
        <v>93</v>
      </c>
      <c r="AF2904">
        <v>4723.0649999999996</v>
      </c>
      <c r="AG2904">
        <v>26275.5</v>
      </c>
      <c r="AH2904">
        <v>24741</v>
      </c>
      <c r="AI2904">
        <v>2700</v>
      </c>
      <c r="AJ2904">
        <v>26275.5</v>
      </c>
      <c r="AK2904" t="s">
        <v>75</v>
      </c>
      <c r="AL2904">
        <v>15</v>
      </c>
      <c r="AM2904" t="s">
        <v>68</v>
      </c>
      <c r="AN2904">
        <v>1</v>
      </c>
      <c r="AO2904">
        <v>0.10715883</v>
      </c>
      <c r="AR2904" t="s">
        <v>79</v>
      </c>
      <c r="AS2904" t="s">
        <v>77</v>
      </c>
      <c r="AT2904">
        <v>-1622</v>
      </c>
      <c r="AU2904" t="s">
        <v>78</v>
      </c>
      <c r="AV2904" t="s">
        <v>79</v>
      </c>
      <c r="AW2904" t="s">
        <v>110</v>
      </c>
      <c r="AX2904" t="s">
        <v>81</v>
      </c>
      <c r="AY2904" t="s">
        <v>95</v>
      </c>
      <c r="AZ2904" t="s">
        <v>96</v>
      </c>
      <c r="BA2904" t="s">
        <v>76</v>
      </c>
      <c r="BB2904" t="s">
        <v>104</v>
      </c>
      <c r="BC2904">
        <v>500</v>
      </c>
      <c r="BD2904" t="s">
        <v>85</v>
      </c>
      <c r="BE2904">
        <v>6</v>
      </c>
      <c r="BF2904" t="s">
        <v>147</v>
      </c>
      <c r="BG2904" t="s">
        <v>151</v>
      </c>
      <c r="BH2904">
        <v>365243</v>
      </c>
      <c r="BI2904">
        <v>-1591</v>
      </c>
      <c r="BJ2904">
        <v>-1441</v>
      </c>
      <c r="BK2904">
        <v>-1441</v>
      </c>
      <c r="BL2904">
        <v>-1433</v>
      </c>
      <c r="BM2904">
        <v>0</v>
      </c>
    </row>
    <row r="2905" spans="1:65" x14ac:dyDescent="0.3">
      <c r="A2905">
        <v>125232</v>
      </c>
      <c r="B2905">
        <v>0</v>
      </c>
      <c r="C2905" t="s">
        <v>65</v>
      </c>
      <c r="D2905" t="s">
        <v>88</v>
      </c>
      <c r="E2905" t="s">
        <v>67</v>
      </c>
      <c r="F2905" t="s">
        <v>67</v>
      </c>
      <c r="G2905">
        <v>0</v>
      </c>
      <c r="H2905">
        <v>112500</v>
      </c>
      <c r="I2905">
        <v>675000</v>
      </c>
      <c r="J2905" t="s">
        <v>133</v>
      </c>
      <c r="K2905" t="s">
        <v>70</v>
      </c>
      <c r="L2905" t="s">
        <v>91</v>
      </c>
      <c r="M2905" t="s">
        <v>72</v>
      </c>
      <c r="N2905">
        <v>3.5791999999999997E-2</v>
      </c>
      <c r="O2905">
        <v>12289</v>
      </c>
      <c r="P2905">
        <v>4162</v>
      </c>
      <c r="Q2905">
        <v>6412</v>
      </c>
      <c r="R2905">
        <v>3367</v>
      </c>
      <c r="S2905">
        <v>2</v>
      </c>
      <c r="T2905">
        <v>2</v>
      </c>
      <c r="U2905" t="s">
        <v>120</v>
      </c>
      <c r="V2905">
        <v>15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 t="s">
        <v>170</v>
      </c>
      <c r="AD2905">
        <v>2135448</v>
      </c>
      <c r="AE2905" t="s">
        <v>99</v>
      </c>
      <c r="AF2905">
        <v>4500</v>
      </c>
      <c r="AG2905">
        <v>90000</v>
      </c>
      <c r="AH2905">
        <v>90000</v>
      </c>
      <c r="AJ2905">
        <v>90000</v>
      </c>
      <c r="AK2905" t="s">
        <v>125</v>
      </c>
      <c r="AL2905">
        <v>9</v>
      </c>
      <c r="AM2905" t="s">
        <v>68</v>
      </c>
      <c r="AN2905">
        <v>1</v>
      </c>
      <c r="AR2905" t="s">
        <v>79</v>
      </c>
      <c r="AS2905" t="s">
        <v>114</v>
      </c>
      <c r="AT2905">
        <v>-668</v>
      </c>
      <c r="AU2905" t="s">
        <v>76</v>
      </c>
      <c r="AV2905" t="s">
        <v>165</v>
      </c>
      <c r="AX2905" t="s">
        <v>102</v>
      </c>
      <c r="AY2905" t="s">
        <v>76</v>
      </c>
      <c r="AZ2905" t="s">
        <v>131</v>
      </c>
      <c r="BA2905" t="s">
        <v>83</v>
      </c>
      <c r="BB2905" t="s">
        <v>117</v>
      </c>
      <c r="BC2905">
        <v>1</v>
      </c>
      <c r="BD2905" t="s">
        <v>76</v>
      </c>
      <c r="BE2905">
        <v>0</v>
      </c>
      <c r="BF2905" t="s">
        <v>76</v>
      </c>
      <c r="BG2905" t="s">
        <v>132</v>
      </c>
    </row>
    <row r="2906" spans="1:65" x14ac:dyDescent="0.3">
      <c r="A2906">
        <v>125233</v>
      </c>
      <c r="B2906">
        <v>0</v>
      </c>
      <c r="C2906" t="s">
        <v>65</v>
      </c>
      <c r="D2906" t="s">
        <v>88</v>
      </c>
      <c r="E2906" t="s">
        <v>68</v>
      </c>
      <c r="F2906" t="s">
        <v>67</v>
      </c>
      <c r="G2906">
        <v>0</v>
      </c>
      <c r="H2906">
        <v>270000</v>
      </c>
      <c r="I2906">
        <v>1125000</v>
      </c>
      <c r="J2906" t="s">
        <v>113</v>
      </c>
      <c r="K2906" t="s">
        <v>90</v>
      </c>
      <c r="L2906" t="s">
        <v>119</v>
      </c>
      <c r="M2906" t="s">
        <v>72</v>
      </c>
      <c r="N2906">
        <v>3.5791999999999997E-2</v>
      </c>
      <c r="O2906">
        <v>22718</v>
      </c>
      <c r="P2906">
        <v>365243</v>
      </c>
      <c r="Q2906">
        <v>8012</v>
      </c>
      <c r="R2906">
        <v>4400</v>
      </c>
      <c r="S2906">
        <v>2</v>
      </c>
      <c r="T2906">
        <v>2</v>
      </c>
      <c r="U2906" t="s">
        <v>125</v>
      </c>
      <c r="V2906">
        <v>17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76</v>
      </c>
      <c r="AD2906">
        <v>1398890</v>
      </c>
      <c r="AE2906" t="s">
        <v>93</v>
      </c>
      <c r="AF2906">
        <v>32145.615000000002</v>
      </c>
      <c r="AG2906">
        <v>298710</v>
      </c>
      <c r="AH2906">
        <v>285993</v>
      </c>
      <c r="AI2906">
        <v>29871</v>
      </c>
      <c r="AJ2906">
        <v>298710</v>
      </c>
      <c r="AK2906" t="s">
        <v>125</v>
      </c>
      <c r="AL2906">
        <v>14</v>
      </c>
      <c r="AM2906" t="s">
        <v>68</v>
      </c>
      <c r="AN2906">
        <v>1</v>
      </c>
      <c r="AO2906">
        <v>0.10299443599999999</v>
      </c>
      <c r="AR2906" t="s">
        <v>79</v>
      </c>
      <c r="AS2906" t="s">
        <v>77</v>
      </c>
      <c r="AT2906">
        <v>-1554</v>
      </c>
      <c r="AU2906" t="s">
        <v>78</v>
      </c>
      <c r="AV2906" t="s">
        <v>79</v>
      </c>
      <c r="AW2906" t="s">
        <v>177</v>
      </c>
      <c r="AX2906" t="s">
        <v>81</v>
      </c>
      <c r="AY2906" t="s">
        <v>103</v>
      </c>
      <c r="AZ2906" t="s">
        <v>96</v>
      </c>
      <c r="BA2906" t="s">
        <v>76</v>
      </c>
      <c r="BB2906" t="s">
        <v>84</v>
      </c>
      <c r="BC2906">
        <v>114</v>
      </c>
      <c r="BD2906" t="s">
        <v>85</v>
      </c>
      <c r="BE2906">
        <v>10</v>
      </c>
      <c r="BF2906" t="s">
        <v>112</v>
      </c>
      <c r="BG2906" t="s">
        <v>98</v>
      </c>
      <c r="BH2906">
        <v>365243</v>
      </c>
      <c r="BI2906">
        <v>-1523</v>
      </c>
      <c r="BJ2906">
        <v>-1253</v>
      </c>
      <c r="BK2906">
        <v>-1253</v>
      </c>
      <c r="BL2906">
        <v>-1247</v>
      </c>
      <c r="BM2906">
        <v>0</v>
      </c>
    </row>
    <row r="2907" spans="1:65" x14ac:dyDescent="0.3">
      <c r="A2907">
        <v>125236</v>
      </c>
      <c r="B2907">
        <v>0</v>
      </c>
      <c r="C2907" t="s">
        <v>99</v>
      </c>
      <c r="D2907" t="s">
        <v>88</v>
      </c>
      <c r="E2907" t="s">
        <v>67</v>
      </c>
      <c r="F2907" t="s">
        <v>67</v>
      </c>
      <c r="G2907">
        <v>0</v>
      </c>
      <c r="H2907">
        <v>112500</v>
      </c>
      <c r="I2907">
        <v>360000</v>
      </c>
      <c r="J2907" t="s">
        <v>69</v>
      </c>
      <c r="K2907" t="s">
        <v>70</v>
      </c>
      <c r="L2907" t="s">
        <v>91</v>
      </c>
      <c r="M2907" t="s">
        <v>72</v>
      </c>
      <c r="N2907">
        <v>2.0712999999999999E-2</v>
      </c>
      <c r="O2907">
        <v>14844</v>
      </c>
      <c r="P2907">
        <v>2188</v>
      </c>
      <c r="Q2907">
        <v>187</v>
      </c>
      <c r="R2907">
        <v>4113</v>
      </c>
      <c r="S2907">
        <v>3</v>
      </c>
      <c r="T2907">
        <v>3</v>
      </c>
      <c r="U2907" t="s">
        <v>75</v>
      </c>
      <c r="V2907">
        <v>11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1</v>
      </c>
      <c r="AC2907" t="s">
        <v>108</v>
      </c>
      <c r="AD2907">
        <v>1343876</v>
      </c>
      <c r="AE2907" t="s">
        <v>65</v>
      </c>
      <c r="AF2907">
        <v>27301.634999999998</v>
      </c>
      <c r="AG2907">
        <v>540000</v>
      </c>
      <c r="AH2907">
        <v>604152</v>
      </c>
      <c r="AJ2907">
        <v>540000</v>
      </c>
      <c r="AK2907" t="s">
        <v>94</v>
      </c>
      <c r="AL2907">
        <v>11</v>
      </c>
      <c r="AM2907" t="s">
        <v>68</v>
      </c>
      <c r="AN2907">
        <v>1</v>
      </c>
      <c r="AR2907" t="s">
        <v>76</v>
      </c>
      <c r="AS2907" t="s">
        <v>77</v>
      </c>
      <c r="AT2907">
        <v>-1051</v>
      </c>
      <c r="AU2907" t="s">
        <v>76</v>
      </c>
      <c r="AV2907" t="s">
        <v>79</v>
      </c>
      <c r="AW2907" t="s">
        <v>80</v>
      </c>
      <c r="AX2907" t="s">
        <v>81</v>
      </c>
      <c r="AY2907" t="s">
        <v>76</v>
      </c>
      <c r="AZ2907" t="s">
        <v>82</v>
      </c>
      <c r="BA2907" t="s">
        <v>116</v>
      </c>
      <c r="BB2907" t="s">
        <v>121</v>
      </c>
      <c r="BC2907">
        <v>-1</v>
      </c>
      <c r="BD2907" t="s">
        <v>76</v>
      </c>
      <c r="BE2907">
        <v>36</v>
      </c>
      <c r="BF2907" t="s">
        <v>147</v>
      </c>
      <c r="BG2907" t="s">
        <v>154</v>
      </c>
      <c r="BH2907">
        <v>365243</v>
      </c>
      <c r="BI2907">
        <v>-1021</v>
      </c>
      <c r="BJ2907">
        <v>29</v>
      </c>
      <c r="BK2907">
        <v>-691</v>
      </c>
      <c r="BL2907">
        <v>-686</v>
      </c>
      <c r="BM2907">
        <v>1</v>
      </c>
    </row>
    <row r="2908" spans="1:65" x14ac:dyDescent="0.3">
      <c r="A2908">
        <v>125241</v>
      </c>
      <c r="B2908">
        <v>0</v>
      </c>
      <c r="C2908" t="s">
        <v>65</v>
      </c>
      <c r="D2908" t="s">
        <v>88</v>
      </c>
      <c r="E2908" t="s">
        <v>67</v>
      </c>
      <c r="F2908" t="s">
        <v>68</v>
      </c>
      <c r="G2908">
        <v>0</v>
      </c>
      <c r="H2908">
        <v>270000</v>
      </c>
      <c r="I2908">
        <v>589050</v>
      </c>
      <c r="J2908" t="s">
        <v>69</v>
      </c>
      <c r="K2908" t="s">
        <v>70</v>
      </c>
      <c r="L2908" t="s">
        <v>139</v>
      </c>
      <c r="M2908" t="s">
        <v>72</v>
      </c>
      <c r="N2908">
        <v>1.9101E-2</v>
      </c>
      <c r="O2908">
        <v>17797</v>
      </c>
      <c r="P2908">
        <v>5422</v>
      </c>
      <c r="Q2908">
        <v>6839</v>
      </c>
      <c r="R2908">
        <v>1357</v>
      </c>
      <c r="S2908">
        <v>2</v>
      </c>
      <c r="T2908">
        <v>2</v>
      </c>
      <c r="U2908" t="s">
        <v>120</v>
      </c>
      <c r="V2908">
        <v>13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 t="s">
        <v>134</v>
      </c>
      <c r="AD2908">
        <v>1120084</v>
      </c>
      <c r="AE2908" t="s">
        <v>65</v>
      </c>
      <c r="AG2908">
        <v>0</v>
      </c>
      <c r="AH2908">
        <v>0</v>
      </c>
      <c r="AK2908" t="s">
        <v>94</v>
      </c>
      <c r="AL2908">
        <v>11</v>
      </c>
      <c r="AM2908" t="s">
        <v>68</v>
      </c>
      <c r="AN2908">
        <v>1</v>
      </c>
      <c r="AR2908" t="s">
        <v>76</v>
      </c>
      <c r="AS2908" t="s">
        <v>129</v>
      </c>
      <c r="AT2908">
        <v>-361</v>
      </c>
      <c r="AU2908" t="s">
        <v>76</v>
      </c>
      <c r="AV2908" t="s">
        <v>79</v>
      </c>
      <c r="AX2908" t="s">
        <v>81</v>
      </c>
      <c r="AY2908" t="s">
        <v>76</v>
      </c>
      <c r="AZ2908" t="s">
        <v>76</v>
      </c>
      <c r="BA2908" t="s">
        <v>76</v>
      </c>
      <c r="BB2908" t="s">
        <v>121</v>
      </c>
      <c r="BC2908">
        <v>-1</v>
      </c>
      <c r="BD2908" t="s">
        <v>76</v>
      </c>
      <c r="BF2908" t="s">
        <v>76</v>
      </c>
      <c r="BG2908" t="s">
        <v>82</v>
      </c>
    </row>
    <row r="2909" spans="1:65" x14ac:dyDescent="0.3">
      <c r="A2909">
        <v>125241</v>
      </c>
      <c r="B2909">
        <v>0</v>
      </c>
      <c r="C2909" t="s">
        <v>65</v>
      </c>
      <c r="D2909" t="s">
        <v>88</v>
      </c>
      <c r="E2909" t="s">
        <v>67</v>
      </c>
      <c r="F2909" t="s">
        <v>68</v>
      </c>
      <c r="G2909">
        <v>0</v>
      </c>
      <c r="H2909">
        <v>270000</v>
      </c>
      <c r="I2909">
        <v>589050</v>
      </c>
      <c r="J2909" t="s">
        <v>69</v>
      </c>
      <c r="K2909" t="s">
        <v>70</v>
      </c>
      <c r="L2909" t="s">
        <v>139</v>
      </c>
      <c r="M2909" t="s">
        <v>72</v>
      </c>
      <c r="N2909">
        <v>1.9101E-2</v>
      </c>
      <c r="O2909">
        <v>17797</v>
      </c>
      <c r="P2909">
        <v>5422</v>
      </c>
      <c r="Q2909">
        <v>6839</v>
      </c>
      <c r="R2909">
        <v>1357</v>
      </c>
      <c r="S2909">
        <v>2</v>
      </c>
      <c r="T2909">
        <v>2</v>
      </c>
      <c r="U2909" t="s">
        <v>120</v>
      </c>
      <c r="V2909">
        <v>13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 t="s">
        <v>134</v>
      </c>
      <c r="AD2909">
        <v>2314963</v>
      </c>
      <c r="AE2909" t="s">
        <v>65</v>
      </c>
      <c r="AF2909">
        <v>20673.945</v>
      </c>
      <c r="AG2909">
        <v>540000</v>
      </c>
      <c r="AH2909">
        <v>625536</v>
      </c>
      <c r="AJ2909">
        <v>540000</v>
      </c>
      <c r="AK2909" t="s">
        <v>125</v>
      </c>
      <c r="AL2909">
        <v>12</v>
      </c>
      <c r="AM2909" t="s">
        <v>68</v>
      </c>
      <c r="AN2909">
        <v>1</v>
      </c>
      <c r="AR2909" t="s">
        <v>76</v>
      </c>
      <c r="AS2909" t="s">
        <v>114</v>
      </c>
      <c r="AT2909">
        <v>-372</v>
      </c>
      <c r="AU2909" t="s">
        <v>78</v>
      </c>
      <c r="AV2909" t="s">
        <v>115</v>
      </c>
      <c r="AW2909" t="s">
        <v>101</v>
      </c>
      <c r="AX2909" t="s">
        <v>81</v>
      </c>
      <c r="AY2909" t="s">
        <v>76</v>
      </c>
      <c r="AZ2909" t="s">
        <v>82</v>
      </c>
      <c r="BA2909" t="s">
        <v>116</v>
      </c>
      <c r="BB2909" t="s">
        <v>121</v>
      </c>
      <c r="BC2909">
        <v>-1</v>
      </c>
      <c r="BD2909" t="s">
        <v>76</v>
      </c>
      <c r="BE2909">
        <v>48</v>
      </c>
      <c r="BF2909" t="s">
        <v>112</v>
      </c>
      <c r="BG2909" t="s">
        <v>118</v>
      </c>
    </row>
    <row r="2910" spans="1:65" x14ac:dyDescent="0.3">
      <c r="A2910">
        <v>125250</v>
      </c>
      <c r="B2910">
        <v>0</v>
      </c>
      <c r="C2910" t="s">
        <v>65</v>
      </c>
      <c r="D2910" t="s">
        <v>88</v>
      </c>
      <c r="E2910" t="s">
        <v>68</v>
      </c>
      <c r="F2910" t="s">
        <v>68</v>
      </c>
      <c r="G2910">
        <v>0</v>
      </c>
      <c r="H2910">
        <v>81000</v>
      </c>
      <c r="I2910">
        <v>359685</v>
      </c>
      <c r="J2910" t="s">
        <v>133</v>
      </c>
      <c r="K2910" t="s">
        <v>70</v>
      </c>
      <c r="L2910" t="s">
        <v>91</v>
      </c>
      <c r="M2910" t="s">
        <v>72</v>
      </c>
      <c r="N2910">
        <v>8.2299999999999995E-3</v>
      </c>
      <c r="O2910">
        <v>17973</v>
      </c>
      <c r="P2910">
        <v>7744</v>
      </c>
      <c r="Q2910">
        <v>8003</v>
      </c>
      <c r="R2910">
        <v>1520</v>
      </c>
      <c r="S2910">
        <v>2</v>
      </c>
      <c r="T2910">
        <v>2</v>
      </c>
      <c r="U2910" t="s">
        <v>73</v>
      </c>
      <c r="V2910">
        <v>14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1</v>
      </c>
      <c r="AC2910" t="s">
        <v>134</v>
      </c>
      <c r="AD2910">
        <v>1973082</v>
      </c>
      <c r="AE2910" t="s">
        <v>65</v>
      </c>
      <c r="AF2910">
        <v>25862.400000000001</v>
      </c>
      <c r="AG2910">
        <v>720000</v>
      </c>
      <c r="AH2910">
        <v>720000</v>
      </c>
      <c r="AJ2910">
        <v>720000</v>
      </c>
      <c r="AK2910" t="s">
        <v>125</v>
      </c>
      <c r="AL2910">
        <v>15</v>
      </c>
      <c r="AM2910" t="s">
        <v>68</v>
      </c>
      <c r="AN2910">
        <v>1</v>
      </c>
      <c r="AR2910" t="s">
        <v>76</v>
      </c>
      <c r="AS2910" t="s">
        <v>77</v>
      </c>
      <c r="AT2910">
        <v>-422</v>
      </c>
      <c r="AU2910" t="s">
        <v>78</v>
      </c>
      <c r="AV2910" t="s">
        <v>79</v>
      </c>
      <c r="AX2910" t="s">
        <v>81</v>
      </c>
      <c r="AY2910" t="s">
        <v>76</v>
      </c>
      <c r="AZ2910" t="s">
        <v>82</v>
      </c>
      <c r="BA2910" t="s">
        <v>116</v>
      </c>
      <c r="BB2910" t="s">
        <v>104</v>
      </c>
      <c r="BC2910">
        <v>20</v>
      </c>
      <c r="BD2910" t="s">
        <v>105</v>
      </c>
      <c r="BE2910">
        <v>48</v>
      </c>
      <c r="BF2910" t="s">
        <v>112</v>
      </c>
      <c r="BG2910" t="s">
        <v>118</v>
      </c>
      <c r="BH2910">
        <v>365243</v>
      </c>
      <c r="BI2910">
        <v>-392</v>
      </c>
      <c r="BJ2910">
        <v>1018</v>
      </c>
      <c r="BK2910">
        <v>365243</v>
      </c>
      <c r="BL2910">
        <v>365243</v>
      </c>
      <c r="BM2910">
        <v>0</v>
      </c>
    </row>
    <row r="2911" spans="1:65" x14ac:dyDescent="0.3">
      <c r="A2911">
        <v>125250</v>
      </c>
      <c r="B2911">
        <v>0</v>
      </c>
      <c r="C2911" t="s">
        <v>65</v>
      </c>
      <c r="D2911" t="s">
        <v>88</v>
      </c>
      <c r="E2911" t="s">
        <v>68</v>
      </c>
      <c r="F2911" t="s">
        <v>68</v>
      </c>
      <c r="G2911">
        <v>0</v>
      </c>
      <c r="H2911">
        <v>81000</v>
      </c>
      <c r="I2911">
        <v>359685</v>
      </c>
      <c r="J2911" t="s">
        <v>133</v>
      </c>
      <c r="K2911" t="s">
        <v>70</v>
      </c>
      <c r="L2911" t="s">
        <v>91</v>
      </c>
      <c r="M2911" t="s">
        <v>72</v>
      </c>
      <c r="N2911">
        <v>8.2299999999999995E-3</v>
      </c>
      <c r="O2911">
        <v>17973</v>
      </c>
      <c r="P2911">
        <v>7744</v>
      </c>
      <c r="Q2911">
        <v>8003</v>
      </c>
      <c r="R2911">
        <v>1520</v>
      </c>
      <c r="S2911">
        <v>2</v>
      </c>
      <c r="T2911">
        <v>2</v>
      </c>
      <c r="U2911" t="s">
        <v>73</v>
      </c>
      <c r="V2911">
        <v>14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1</v>
      </c>
      <c r="AC2911" t="s">
        <v>134</v>
      </c>
      <c r="AD2911">
        <v>1815868</v>
      </c>
      <c r="AE2911" t="s">
        <v>93</v>
      </c>
      <c r="AF2911">
        <v>8668.6200000000008</v>
      </c>
      <c r="AG2911">
        <v>84546</v>
      </c>
      <c r="AH2911">
        <v>84127.5</v>
      </c>
      <c r="AI2911">
        <v>8455.5</v>
      </c>
      <c r="AJ2911">
        <v>84546</v>
      </c>
      <c r="AK2911" t="s">
        <v>123</v>
      </c>
      <c r="AL2911">
        <v>12</v>
      </c>
      <c r="AM2911" t="s">
        <v>68</v>
      </c>
      <c r="AN2911">
        <v>1</v>
      </c>
      <c r="AO2911">
        <v>9.9465433000000006E-2</v>
      </c>
      <c r="AR2911" t="s">
        <v>79</v>
      </c>
      <c r="AS2911" t="s">
        <v>77</v>
      </c>
      <c r="AT2911">
        <v>-430</v>
      </c>
      <c r="AU2911" t="s">
        <v>78</v>
      </c>
      <c r="AV2911" t="s">
        <v>79</v>
      </c>
      <c r="AX2911" t="s">
        <v>81</v>
      </c>
      <c r="AY2911" t="s">
        <v>111</v>
      </c>
      <c r="AZ2911" t="s">
        <v>96</v>
      </c>
      <c r="BA2911" t="s">
        <v>76</v>
      </c>
      <c r="BB2911" t="s">
        <v>104</v>
      </c>
      <c r="BC2911">
        <v>20</v>
      </c>
      <c r="BD2911" t="s">
        <v>105</v>
      </c>
      <c r="BE2911">
        <v>12</v>
      </c>
      <c r="BF2911" t="s">
        <v>147</v>
      </c>
      <c r="BG2911" t="s">
        <v>106</v>
      </c>
      <c r="BH2911">
        <v>365243</v>
      </c>
      <c r="BI2911">
        <v>-399</v>
      </c>
      <c r="BJ2911">
        <v>-69</v>
      </c>
      <c r="BK2911">
        <v>-399</v>
      </c>
      <c r="BL2911">
        <v>-389</v>
      </c>
      <c r="BM2911">
        <v>0</v>
      </c>
    </row>
    <row r="2912" spans="1:65" x14ac:dyDescent="0.3">
      <c r="A2912">
        <v>125293</v>
      </c>
      <c r="B2912">
        <v>0</v>
      </c>
      <c r="C2912" t="s">
        <v>65</v>
      </c>
      <c r="D2912" t="s">
        <v>88</v>
      </c>
      <c r="E2912" t="s">
        <v>67</v>
      </c>
      <c r="F2912" t="s">
        <v>68</v>
      </c>
      <c r="G2912">
        <v>1</v>
      </c>
      <c r="H2912">
        <v>103500</v>
      </c>
      <c r="I2912">
        <v>339241.5</v>
      </c>
      <c r="J2912" t="s">
        <v>69</v>
      </c>
      <c r="K2912" t="s">
        <v>70</v>
      </c>
      <c r="L2912" t="s">
        <v>71</v>
      </c>
      <c r="M2912" t="s">
        <v>72</v>
      </c>
      <c r="N2912">
        <v>1.8800999999999998E-2</v>
      </c>
      <c r="O2912">
        <v>12645</v>
      </c>
      <c r="P2912">
        <v>2795</v>
      </c>
      <c r="Q2912">
        <v>23</v>
      </c>
      <c r="R2912">
        <v>3917</v>
      </c>
      <c r="S2912">
        <v>2</v>
      </c>
      <c r="T2912">
        <v>2</v>
      </c>
      <c r="U2912" t="s">
        <v>94</v>
      </c>
      <c r="V2912">
        <v>11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 t="s">
        <v>168</v>
      </c>
      <c r="AD2912">
        <v>1838100</v>
      </c>
      <c r="AE2912" t="s">
        <v>93</v>
      </c>
      <c r="AF2912">
        <v>4941.2250000000004</v>
      </c>
      <c r="AG2912">
        <v>28246.5</v>
      </c>
      <c r="AH2912">
        <v>26680.5</v>
      </c>
      <c r="AI2912">
        <v>2826</v>
      </c>
      <c r="AJ2912">
        <v>28246.5</v>
      </c>
      <c r="AK2912" t="s">
        <v>94</v>
      </c>
      <c r="AL2912">
        <v>13</v>
      </c>
      <c r="AM2912" t="s">
        <v>68</v>
      </c>
      <c r="AN2912">
        <v>1</v>
      </c>
      <c r="AO2912">
        <v>0.104308234</v>
      </c>
      <c r="AR2912" t="s">
        <v>79</v>
      </c>
      <c r="AS2912" t="s">
        <v>114</v>
      </c>
      <c r="AT2912">
        <v>-1806</v>
      </c>
      <c r="AU2912" t="s">
        <v>78</v>
      </c>
      <c r="AV2912" t="s">
        <v>165</v>
      </c>
      <c r="AW2912" t="s">
        <v>80</v>
      </c>
      <c r="AX2912" t="s">
        <v>81</v>
      </c>
      <c r="AY2912" t="s">
        <v>103</v>
      </c>
      <c r="AZ2912" t="s">
        <v>96</v>
      </c>
      <c r="BA2912" t="s">
        <v>76</v>
      </c>
      <c r="BB2912" t="s">
        <v>104</v>
      </c>
      <c r="BC2912">
        <v>-1</v>
      </c>
      <c r="BD2912" t="s">
        <v>85</v>
      </c>
      <c r="BE2912">
        <v>6</v>
      </c>
      <c r="BF2912" t="s">
        <v>147</v>
      </c>
      <c r="BG2912" t="s">
        <v>151</v>
      </c>
    </row>
    <row r="2913" spans="1:65" x14ac:dyDescent="0.3">
      <c r="A2913">
        <v>125296</v>
      </c>
      <c r="B2913">
        <v>0</v>
      </c>
      <c r="C2913" t="s">
        <v>65</v>
      </c>
      <c r="D2913" t="s">
        <v>88</v>
      </c>
      <c r="E2913" t="s">
        <v>67</v>
      </c>
      <c r="F2913" t="s">
        <v>68</v>
      </c>
      <c r="G2913">
        <v>0</v>
      </c>
      <c r="H2913">
        <v>225000</v>
      </c>
      <c r="I2913">
        <v>71109</v>
      </c>
      <c r="J2913" t="s">
        <v>69</v>
      </c>
      <c r="K2913" t="s">
        <v>90</v>
      </c>
      <c r="L2913" t="s">
        <v>71</v>
      </c>
      <c r="M2913" t="s">
        <v>72</v>
      </c>
      <c r="N2913">
        <v>5.1440000000000001E-3</v>
      </c>
      <c r="O2913">
        <v>9328</v>
      </c>
      <c r="P2913">
        <v>1699</v>
      </c>
      <c r="Q2913">
        <v>1967</v>
      </c>
      <c r="R2913">
        <v>1995</v>
      </c>
      <c r="S2913">
        <v>2</v>
      </c>
      <c r="T2913">
        <v>2</v>
      </c>
      <c r="U2913" t="s">
        <v>109</v>
      </c>
      <c r="V2913">
        <v>16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t="s">
        <v>143</v>
      </c>
      <c r="AD2913">
        <v>2012102</v>
      </c>
      <c r="AE2913" t="s">
        <v>99</v>
      </c>
      <c r="AF2913">
        <v>9000</v>
      </c>
      <c r="AG2913">
        <v>0</v>
      </c>
      <c r="AH2913">
        <v>180000</v>
      </c>
      <c r="AK2913" t="s">
        <v>120</v>
      </c>
      <c r="AL2913">
        <v>11</v>
      </c>
      <c r="AM2913" t="s">
        <v>68</v>
      </c>
      <c r="AN2913">
        <v>1</v>
      </c>
      <c r="AR2913" t="s">
        <v>79</v>
      </c>
      <c r="AS2913" t="s">
        <v>77</v>
      </c>
      <c r="AT2913">
        <v>-744</v>
      </c>
      <c r="AU2913" t="s">
        <v>76</v>
      </c>
      <c r="AV2913" t="s">
        <v>79</v>
      </c>
      <c r="AX2913" t="s">
        <v>81</v>
      </c>
      <c r="AY2913" t="s">
        <v>76</v>
      </c>
      <c r="AZ2913" t="s">
        <v>131</v>
      </c>
      <c r="BA2913" t="s">
        <v>116</v>
      </c>
      <c r="BB2913" t="s">
        <v>121</v>
      </c>
      <c r="BC2913">
        <v>-1</v>
      </c>
      <c r="BD2913" t="s">
        <v>76</v>
      </c>
      <c r="BE2913">
        <v>0</v>
      </c>
      <c r="BF2913" t="s">
        <v>76</v>
      </c>
      <c r="BG2913" t="s">
        <v>160</v>
      </c>
      <c r="BH2913">
        <v>-644</v>
      </c>
      <c r="BI2913">
        <v>-601</v>
      </c>
      <c r="BJ2913">
        <v>365243</v>
      </c>
      <c r="BK2913">
        <v>365243</v>
      </c>
      <c r="BL2913">
        <v>365243</v>
      </c>
      <c r="BM2913">
        <v>0</v>
      </c>
    </row>
    <row r="2914" spans="1:65" x14ac:dyDescent="0.3">
      <c r="A2914">
        <v>125305</v>
      </c>
      <c r="B2914">
        <v>0</v>
      </c>
      <c r="C2914" t="s">
        <v>99</v>
      </c>
      <c r="D2914" t="s">
        <v>66</v>
      </c>
      <c r="E2914" t="s">
        <v>68</v>
      </c>
      <c r="F2914" t="s">
        <v>67</v>
      </c>
      <c r="G2914">
        <v>0</v>
      </c>
      <c r="H2914">
        <v>135000</v>
      </c>
      <c r="I2914">
        <v>382500</v>
      </c>
      <c r="J2914" t="s">
        <v>69</v>
      </c>
      <c r="K2914" t="s">
        <v>70</v>
      </c>
      <c r="L2914" t="s">
        <v>91</v>
      </c>
      <c r="M2914" t="s">
        <v>72</v>
      </c>
      <c r="N2914">
        <v>1.8800999999999998E-2</v>
      </c>
      <c r="O2914">
        <v>14310</v>
      </c>
      <c r="P2914">
        <v>391</v>
      </c>
      <c r="Q2914">
        <v>5264</v>
      </c>
      <c r="R2914">
        <v>4700</v>
      </c>
      <c r="S2914">
        <v>2</v>
      </c>
      <c r="T2914">
        <v>2</v>
      </c>
      <c r="U2914" t="s">
        <v>109</v>
      </c>
      <c r="V2914">
        <v>11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92</v>
      </c>
      <c r="AD2914">
        <v>2837511</v>
      </c>
      <c r="AE2914" t="s">
        <v>93</v>
      </c>
      <c r="AF2914">
        <v>5119.92</v>
      </c>
      <c r="AG2914">
        <v>29610</v>
      </c>
      <c r="AH2914">
        <v>25110</v>
      </c>
      <c r="AI2914">
        <v>4500</v>
      </c>
      <c r="AJ2914">
        <v>29610</v>
      </c>
      <c r="AK2914" t="s">
        <v>123</v>
      </c>
      <c r="AL2914">
        <v>11</v>
      </c>
      <c r="AM2914" t="s">
        <v>68</v>
      </c>
      <c r="AN2914">
        <v>1</v>
      </c>
      <c r="AO2914">
        <v>0.16551533600000001</v>
      </c>
      <c r="AR2914" t="s">
        <v>79</v>
      </c>
      <c r="AS2914" t="s">
        <v>77</v>
      </c>
      <c r="AT2914">
        <v>-1432</v>
      </c>
      <c r="AU2914" t="s">
        <v>78</v>
      </c>
      <c r="AV2914" t="s">
        <v>79</v>
      </c>
      <c r="AX2914" t="s">
        <v>81</v>
      </c>
      <c r="AY2914" t="s">
        <v>124</v>
      </c>
      <c r="AZ2914" t="s">
        <v>96</v>
      </c>
      <c r="BA2914" t="s">
        <v>76</v>
      </c>
      <c r="BB2914" t="s">
        <v>104</v>
      </c>
      <c r="BC2914">
        <v>20</v>
      </c>
      <c r="BD2914" t="s">
        <v>105</v>
      </c>
      <c r="BE2914">
        <v>6</v>
      </c>
      <c r="BF2914" t="s">
        <v>86</v>
      </c>
      <c r="BG2914" t="s">
        <v>106</v>
      </c>
      <c r="BH2914">
        <v>365243</v>
      </c>
      <c r="BI2914">
        <v>-1385</v>
      </c>
      <c r="BJ2914">
        <v>-1235</v>
      </c>
      <c r="BK2914">
        <v>-1265</v>
      </c>
      <c r="BL2914">
        <v>-1258</v>
      </c>
      <c r="BM2914">
        <v>0</v>
      </c>
    </row>
    <row r="2915" spans="1:65" x14ac:dyDescent="0.3">
      <c r="A2915">
        <v>125318</v>
      </c>
      <c r="B2915">
        <v>0</v>
      </c>
      <c r="C2915" t="s">
        <v>65</v>
      </c>
      <c r="D2915" t="s">
        <v>66</v>
      </c>
      <c r="E2915" t="s">
        <v>68</v>
      </c>
      <c r="F2915" t="s">
        <v>68</v>
      </c>
      <c r="G2915">
        <v>2</v>
      </c>
      <c r="H2915">
        <v>211500</v>
      </c>
      <c r="I2915">
        <v>2156400</v>
      </c>
      <c r="J2915" t="s">
        <v>89</v>
      </c>
      <c r="K2915" t="s">
        <v>90</v>
      </c>
      <c r="L2915" t="s">
        <v>91</v>
      </c>
      <c r="M2915" t="s">
        <v>72</v>
      </c>
      <c r="N2915">
        <v>4.6219999999999997E-2</v>
      </c>
      <c r="O2915">
        <v>13567</v>
      </c>
      <c r="P2915">
        <v>2507</v>
      </c>
      <c r="Q2915">
        <v>3156</v>
      </c>
      <c r="R2915">
        <v>4359</v>
      </c>
      <c r="S2915">
        <v>1</v>
      </c>
      <c r="T2915">
        <v>1</v>
      </c>
      <c r="U2915" t="s">
        <v>120</v>
      </c>
      <c r="V2915">
        <v>15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 t="s">
        <v>92</v>
      </c>
      <c r="AD2915">
        <v>1652870</v>
      </c>
      <c r="AE2915" t="s">
        <v>65</v>
      </c>
      <c r="AF2915">
        <v>25828.11</v>
      </c>
      <c r="AG2915">
        <v>247500</v>
      </c>
      <c r="AH2915">
        <v>309721.5</v>
      </c>
      <c r="AI2915">
        <v>0</v>
      </c>
      <c r="AJ2915">
        <v>247500</v>
      </c>
      <c r="AK2915" t="s">
        <v>94</v>
      </c>
      <c r="AL2915">
        <v>11</v>
      </c>
      <c r="AM2915" t="s">
        <v>68</v>
      </c>
      <c r="AN2915">
        <v>1</v>
      </c>
      <c r="AO2915">
        <v>0</v>
      </c>
      <c r="AR2915" t="s">
        <v>76</v>
      </c>
      <c r="AS2915" t="s">
        <v>77</v>
      </c>
      <c r="AT2915">
        <v>-1880</v>
      </c>
      <c r="AU2915" t="s">
        <v>78</v>
      </c>
      <c r="AV2915" t="s">
        <v>79</v>
      </c>
      <c r="AW2915" t="s">
        <v>80</v>
      </c>
      <c r="AX2915" t="s">
        <v>81</v>
      </c>
      <c r="AY2915" t="s">
        <v>76</v>
      </c>
      <c r="AZ2915" t="s">
        <v>82</v>
      </c>
      <c r="BA2915" t="s">
        <v>116</v>
      </c>
      <c r="BB2915" t="s">
        <v>121</v>
      </c>
      <c r="BC2915">
        <v>-1</v>
      </c>
      <c r="BD2915" t="s">
        <v>76</v>
      </c>
      <c r="BE2915">
        <v>18</v>
      </c>
      <c r="BF2915" t="s">
        <v>86</v>
      </c>
      <c r="BG2915" t="s">
        <v>172</v>
      </c>
      <c r="BH2915">
        <v>365243</v>
      </c>
      <c r="BI2915">
        <v>-1850</v>
      </c>
      <c r="BJ2915">
        <v>-1340</v>
      </c>
      <c r="BK2915">
        <v>-1550</v>
      </c>
      <c r="BL2915">
        <v>-1543</v>
      </c>
      <c r="BM2915">
        <v>1</v>
      </c>
    </row>
    <row r="2916" spans="1:65" x14ac:dyDescent="0.3">
      <c r="A2916">
        <v>125328</v>
      </c>
      <c r="B2916">
        <v>0</v>
      </c>
      <c r="C2916" t="s">
        <v>65</v>
      </c>
      <c r="D2916" t="s">
        <v>88</v>
      </c>
      <c r="E2916" t="s">
        <v>68</v>
      </c>
      <c r="F2916" t="s">
        <v>68</v>
      </c>
      <c r="G2916">
        <v>2</v>
      </c>
      <c r="H2916">
        <v>90000</v>
      </c>
      <c r="I2916">
        <v>202500</v>
      </c>
      <c r="J2916" t="s">
        <v>133</v>
      </c>
      <c r="K2916" t="s">
        <v>70</v>
      </c>
      <c r="L2916" t="s">
        <v>119</v>
      </c>
      <c r="M2916" t="s">
        <v>72</v>
      </c>
      <c r="N2916">
        <v>1.5221E-2</v>
      </c>
      <c r="O2916">
        <v>11672</v>
      </c>
      <c r="P2916">
        <v>2391</v>
      </c>
      <c r="Q2916">
        <v>10807</v>
      </c>
      <c r="R2916">
        <v>3865</v>
      </c>
      <c r="S2916">
        <v>2</v>
      </c>
      <c r="T2916">
        <v>2</v>
      </c>
      <c r="U2916" t="s">
        <v>109</v>
      </c>
      <c r="V2916">
        <v>12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134</v>
      </c>
      <c r="AD2916">
        <v>1376531</v>
      </c>
      <c r="AE2916" t="s">
        <v>65</v>
      </c>
      <c r="AF2916">
        <v>25733.25</v>
      </c>
      <c r="AG2916">
        <v>288000</v>
      </c>
      <c r="AH2916">
        <v>393655.5</v>
      </c>
      <c r="AJ2916">
        <v>288000</v>
      </c>
      <c r="AK2916" t="s">
        <v>94</v>
      </c>
      <c r="AL2916">
        <v>9</v>
      </c>
      <c r="AM2916" t="s">
        <v>68</v>
      </c>
      <c r="AN2916">
        <v>1</v>
      </c>
      <c r="AR2916" t="s">
        <v>76</v>
      </c>
      <c r="AS2916" t="s">
        <v>114</v>
      </c>
      <c r="AT2916">
        <v>-517</v>
      </c>
      <c r="AU2916" t="s">
        <v>78</v>
      </c>
      <c r="AV2916" t="s">
        <v>115</v>
      </c>
      <c r="AX2916" t="s">
        <v>81</v>
      </c>
      <c r="AY2916" t="s">
        <v>76</v>
      </c>
      <c r="AZ2916" t="s">
        <v>82</v>
      </c>
      <c r="BA2916" t="s">
        <v>116</v>
      </c>
      <c r="BB2916" t="s">
        <v>121</v>
      </c>
      <c r="BC2916">
        <v>-1</v>
      </c>
      <c r="BD2916" t="s">
        <v>76</v>
      </c>
      <c r="BE2916">
        <v>30</v>
      </c>
      <c r="BF2916" t="s">
        <v>86</v>
      </c>
      <c r="BG2916" t="s">
        <v>172</v>
      </c>
    </row>
    <row r="2917" spans="1:65" x14ac:dyDescent="0.3">
      <c r="A2917">
        <v>125329</v>
      </c>
      <c r="B2917">
        <v>0</v>
      </c>
      <c r="C2917" t="s">
        <v>65</v>
      </c>
      <c r="D2917" t="s">
        <v>66</v>
      </c>
      <c r="E2917" t="s">
        <v>68</v>
      </c>
      <c r="F2917" t="s">
        <v>68</v>
      </c>
      <c r="G2917">
        <v>0</v>
      </c>
      <c r="H2917">
        <v>180000</v>
      </c>
      <c r="I2917">
        <v>720000</v>
      </c>
      <c r="J2917" t="s">
        <v>89</v>
      </c>
      <c r="K2917" t="s">
        <v>70</v>
      </c>
      <c r="L2917" t="s">
        <v>91</v>
      </c>
      <c r="M2917" t="s">
        <v>72</v>
      </c>
      <c r="N2917">
        <v>1.8208999999999999E-2</v>
      </c>
      <c r="O2917">
        <v>20461</v>
      </c>
      <c r="P2917">
        <v>1205</v>
      </c>
      <c r="Q2917">
        <v>3117</v>
      </c>
      <c r="R2917">
        <v>4020</v>
      </c>
      <c r="S2917">
        <v>3</v>
      </c>
      <c r="T2917">
        <v>3</v>
      </c>
      <c r="U2917" t="s">
        <v>94</v>
      </c>
      <c r="V2917">
        <v>9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 t="s">
        <v>92</v>
      </c>
      <c r="AD2917">
        <v>2477844</v>
      </c>
      <c r="AE2917" t="s">
        <v>93</v>
      </c>
      <c r="AF2917">
        <v>7709.67</v>
      </c>
      <c r="AG2917">
        <v>69192</v>
      </c>
      <c r="AH2917">
        <v>76500</v>
      </c>
      <c r="AI2917">
        <v>0</v>
      </c>
      <c r="AJ2917">
        <v>69192</v>
      </c>
      <c r="AK2917" t="s">
        <v>125</v>
      </c>
      <c r="AL2917">
        <v>12</v>
      </c>
      <c r="AM2917" t="s">
        <v>68</v>
      </c>
      <c r="AN2917">
        <v>1</v>
      </c>
      <c r="AO2917">
        <v>0</v>
      </c>
      <c r="AR2917" t="s">
        <v>79</v>
      </c>
      <c r="AS2917" t="s">
        <v>77</v>
      </c>
      <c r="AT2917">
        <v>-515</v>
      </c>
      <c r="AU2917" t="s">
        <v>78</v>
      </c>
      <c r="AV2917" t="s">
        <v>79</v>
      </c>
      <c r="AX2917" t="s">
        <v>81</v>
      </c>
      <c r="AY2917" t="s">
        <v>103</v>
      </c>
      <c r="AZ2917" t="s">
        <v>96</v>
      </c>
      <c r="BA2917" t="s">
        <v>76</v>
      </c>
      <c r="BB2917" t="s">
        <v>104</v>
      </c>
      <c r="BC2917">
        <v>3268</v>
      </c>
      <c r="BD2917" t="s">
        <v>85</v>
      </c>
      <c r="BE2917">
        <v>12</v>
      </c>
      <c r="BF2917" t="s">
        <v>147</v>
      </c>
      <c r="BG2917" t="s">
        <v>151</v>
      </c>
      <c r="BH2917">
        <v>365243</v>
      </c>
      <c r="BI2917">
        <v>-483</v>
      </c>
      <c r="BJ2917">
        <v>-153</v>
      </c>
      <c r="BK2917">
        <v>-183</v>
      </c>
      <c r="BL2917">
        <v>-181</v>
      </c>
      <c r="BM2917">
        <v>0</v>
      </c>
    </row>
    <row r="2918" spans="1:65" x14ac:dyDescent="0.3">
      <c r="A2918">
        <v>125335</v>
      </c>
      <c r="B2918">
        <v>0</v>
      </c>
      <c r="C2918" t="s">
        <v>65</v>
      </c>
      <c r="D2918" t="s">
        <v>88</v>
      </c>
      <c r="E2918" t="s">
        <v>67</v>
      </c>
      <c r="F2918" t="s">
        <v>67</v>
      </c>
      <c r="G2918">
        <v>0</v>
      </c>
      <c r="H2918">
        <v>270000</v>
      </c>
      <c r="I2918">
        <v>1350000</v>
      </c>
      <c r="J2918" t="s">
        <v>89</v>
      </c>
      <c r="K2918" t="s">
        <v>90</v>
      </c>
      <c r="L2918" t="s">
        <v>91</v>
      </c>
      <c r="M2918" t="s">
        <v>72</v>
      </c>
      <c r="N2918">
        <v>1.452E-2</v>
      </c>
      <c r="O2918">
        <v>16685</v>
      </c>
      <c r="P2918">
        <v>7269</v>
      </c>
      <c r="Q2918">
        <v>2417</v>
      </c>
      <c r="R2918">
        <v>213</v>
      </c>
      <c r="S2918">
        <v>2</v>
      </c>
      <c r="T2918">
        <v>2</v>
      </c>
      <c r="U2918" t="s">
        <v>73</v>
      </c>
      <c r="V2918">
        <v>15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209</v>
      </c>
      <c r="AD2918">
        <v>2002280</v>
      </c>
      <c r="AE2918" t="s">
        <v>93</v>
      </c>
      <c r="AF2918">
        <v>9962.64</v>
      </c>
      <c r="AG2918">
        <v>94860</v>
      </c>
      <c r="AH2918">
        <v>93370.5</v>
      </c>
      <c r="AI2918">
        <v>9900</v>
      </c>
      <c r="AJ2918">
        <v>94860</v>
      </c>
      <c r="AK2918" t="s">
        <v>94</v>
      </c>
      <c r="AL2918">
        <v>10</v>
      </c>
      <c r="AM2918" t="s">
        <v>68</v>
      </c>
      <c r="AN2918">
        <v>1</v>
      </c>
      <c r="AO2918">
        <v>0.104405421</v>
      </c>
      <c r="AR2918" t="s">
        <v>79</v>
      </c>
      <c r="AS2918" t="s">
        <v>77</v>
      </c>
      <c r="AT2918">
        <v>-1762</v>
      </c>
      <c r="AU2918" t="s">
        <v>78</v>
      </c>
      <c r="AV2918" t="s">
        <v>79</v>
      </c>
      <c r="AW2918" t="s">
        <v>101</v>
      </c>
      <c r="AX2918" t="s">
        <v>81</v>
      </c>
      <c r="AY2918" t="s">
        <v>111</v>
      </c>
      <c r="AZ2918" t="s">
        <v>96</v>
      </c>
      <c r="BA2918" t="s">
        <v>76</v>
      </c>
      <c r="BB2918" t="s">
        <v>84</v>
      </c>
      <c r="BC2918">
        <v>42</v>
      </c>
      <c r="BD2918" t="s">
        <v>85</v>
      </c>
      <c r="BE2918">
        <v>12</v>
      </c>
      <c r="BF2918" t="s">
        <v>147</v>
      </c>
      <c r="BG2918" t="s">
        <v>151</v>
      </c>
      <c r="BH2918">
        <v>365243</v>
      </c>
      <c r="BI2918">
        <v>-1726</v>
      </c>
      <c r="BJ2918">
        <v>-1396</v>
      </c>
      <c r="BK2918">
        <v>-1456</v>
      </c>
      <c r="BL2918">
        <v>-1453</v>
      </c>
      <c r="BM2918">
        <v>0</v>
      </c>
    </row>
    <row r="2919" spans="1:65" x14ac:dyDescent="0.3">
      <c r="A2919">
        <v>125345</v>
      </c>
      <c r="B2919">
        <v>0</v>
      </c>
      <c r="C2919" t="s">
        <v>65</v>
      </c>
      <c r="D2919" t="s">
        <v>88</v>
      </c>
      <c r="E2919" t="s">
        <v>67</v>
      </c>
      <c r="F2919" t="s">
        <v>67</v>
      </c>
      <c r="G2919">
        <v>0</v>
      </c>
      <c r="H2919">
        <v>270000</v>
      </c>
      <c r="I2919">
        <v>1288350</v>
      </c>
      <c r="J2919" t="s">
        <v>89</v>
      </c>
      <c r="K2919" t="s">
        <v>70</v>
      </c>
      <c r="L2919" t="s">
        <v>91</v>
      </c>
      <c r="M2919" t="s">
        <v>72</v>
      </c>
      <c r="N2919">
        <v>6.0080000000000003E-3</v>
      </c>
      <c r="O2919">
        <v>16248</v>
      </c>
      <c r="P2919">
        <v>1379</v>
      </c>
      <c r="Q2919">
        <v>2632</v>
      </c>
      <c r="R2919">
        <v>2157</v>
      </c>
      <c r="S2919">
        <v>2</v>
      </c>
      <c r="T2919">
        <v>2</v>
      </c>
      <c r="U2919" t="s">
        <v>123</v>
      </c>
      <c r="V2919">
        <v>16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1</v>
      </c>
      <c r="AC2919" t="s">
        <v>92</v>
      </c>
      <c r="AD2919">
        <v>1296999</v>
      </c>
      <c r="AE2919" t="s">
        <v>65</v>
      </c>
      <c r="AG2919">
        <v>0</v>
      </c>
      <c r="AH2919">
        <v>0</v>
      </c>
      <c r="AK2919" t="s">
        <v>94</v>
      </c>
      <c r="AL2919">
        <v>11</v>
      </c>
      <c r="AM2919" t="s">
        <v>68</v>
      </c>
      <c r="AN2919">
        <v>1</v>
      </c>
      <c r="AR2919" t="s">
        <v>76</v>
      </c>
      <c r="AS2919" t="s">
        <v>129</v>
      </c>
      <c r="AT2919">
        <v>-283</v>
      </c>
      <c r="AU2919" t="s">
        <v>76</v>
      </c>
      <c r="AV2919" t="s">
        <v>79</v>
      </c>
      <c r="AX2919" t="s">
        <v>81</v>
      </c>
      <c r="AY2919" t="s">
        <v>76</v>
      </c>
      <c r="AZ2919" t="s">
        <v>76</v>
      </c>
      <c r="BA2919" t="s">
        <v>76</v>
      </c>
      <c r="BB2919" t="s">
        <v>121</v>
      </c>
      <c r="BC2919">
        <v>-1</v>
      </c>
      <c r="BD2919" t="s">
        <v>76</v>
      </c>
      <c r="BF2919" t="s">
        <v>76</v>
      </c>
      <c r="BG2919" t="s">
        <v>82</v>
      </c>
    </row>
    <row r="2920" spans="1:65" x14ac:dyDescent="0.3">
      <c r="A2920">
        <v>125345</v>
      </c>
      <c r="B2920">
        <v>0</v>
      </c>
      <c r="C2920" t="s">
        <v>65</v>
      </c>
      <c r="D2920" t="s">
        <v>88</v>
      </c>
      <c r="E2920" t="s">
        <v>67</v>
      </c>
      <c r="F2920" t="s">
        <v>67</v>
      </c>
      <c r="G2920">
        <v>0</v>
      </c>
      <c r="H2920">
        <v>270000</v>
      </c>
      <c r="I2920">
        <v>1288350</v>
      </c>
      <c r="J2920" t="s">
        <v>89</v>
      </c>
      <c r="K2920" t="s">
        <v>70</v>
      </c>
      <c r="L2920" t="s">
        <v>91</v>
      </c>
      <c r="M2920" t="s">
        <v>72</v>
      </c>
      <c r="N2920">
        <v>6.0080000000000003E-3</v>
      </c>
      <c r="O2920">
        <v>16248</v>
      </c>
      <c r="P2920">
        <v>1379</v>
      </c>
      <c r="Q2920">
        <v>2632</v>
      </c>
      <c r="R2920">
        <v>2157</v>
      </c>
      <c r="S2920">
        <v>2</v>
      </c>
      <c r="T2920">
        <v>2</v>
      </c>
      <c r="U2920" t="s">
        <v>123</v>
      </c>
      <c r="V2920">
        <v>16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 t="s">
        <v>92</v>
      </c>
      <c r="AD2920">
        <v>1691299</v>
      </c>
      <c r="AE2920" t="s">
        <v>65</v>
      </c>
      <c r="AF2920">
        <v>45336.105000000003</v>
      </c>
      <c r="AG2920">
        <v>1350000</v>
      </c>
      <c r="AH2920">
        <v>1546020</v>
      </c>
      <c r="AJ2920">
        <v>1350000</v>
      </c>
      <c r="AK2920" t="s">
        <v>109</v>
      </c>
      <c r="AL2920">
        <v>13</v>
      </c>
      <c r="AM2920" t="s">
        <v>68</v>
      </c>
      <c r="AN2920">
        <v>1</v>
      </c>
      <c r="AR2920" t="s">
        <v>76</v>
      </c>
      <c r="AS2920" t="s">
        <v>114</v>
      </c>
      <c r="AT2920">
        <v>-11</v>
      </c>
      <c r="AU2920" t="s">
        <v>78</v>
      </c>
      <c r="AV2920" t="s">
        <v>115</v>
      </c>
      <c r="AW2920" t="s">
        <v>101</v>
      </c>
      <c r="AX2920" t="s">
        <v>81</v>
      </c>
      <c r="AY2920" t="s">
        <v>76</v>
      </c>
      <c r="AZ2920" t="s">
        <v>82</v>
      </c>
      <c r="BA2920" t="s">
        <v>116</v>
      </c>
      <c r="BB2920" t="s">
        <v>121</v>
      </c>
      <c r="BC2920">
        <v>-1</v>
      </c>
      <c r="BD2920" t="s">
        <v>76</v>
      </c>
      <c r="BE2920">
        <v>60</v>
      </c>
      <c r="BF2920" t="s">
        <v>112</v>
      </c>
      <c r="BG2920" t="s">
        <v>118</v>
      </c>
    </row>
    <row r="2921" spans="1:65" x14ac:dyDescent="0.3">
      <c r="A2921">
        <v>125375</v>
      </c>
      <c r="B2921">
        <v>0</v>
      </c>
      <c r="C2921" t="s">
        <v>65</v>
      </c>
      <c r="D2921" t="s">
        <v>88</v>
      </c>
      <c r="E2921" t="s">
        <v>67</v>
      </c>
      <c r="F2921" t="s">
        <v>67</v>
      </c>
      <c r="G2921">
        <v>0</v>
      </c>
      <c r="H2921">
        <v>211500</v>
      </c>
      <c r="I2921">
        <v>625536</v>
      </c>
      <c r="J2921" t="s">
        <v>133</v>
      </c>
      <c r="K2921" t="s">
        <v>90</v>
      </c>
      <c r="L2921" t="s">
        <v>119</v>
      </c>
      <c r="M2921" t="s">
        <v>127</v>
      </c>
      <c r="N2921">
        <v>6.6290000000000003E-3</v>
      </c>
      <c r="O2921">
        <v>8170</v>
      </c>
      <c r="P2921">
        <v>957</v>
      </c>
      <c r="Q2921">
        <v>6788</v>
      </c>
      <c r="R2921">
        <v>832</v>
      </c>
      <c r="S2921">
        <v>2</v>
      </c>
      <c r="T2921">
        <v>2</v>
      </c>
      <c r="U2921" t="s">
        <v>75</v>
      </c>
      <c r="V2921">
        <v>7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122</v>
      </c>
      <c r="AD2921">
        <v>2221667</v>
      </c>
      <c r="AE2921" t="s">
        <v>93</v>
      </c>
      <c r="AF2921">
        <v>18927</v>
      </c>
      <c r="AG2921">
        <v>177255</v>
      </c>
      <c r="AH2921">
        <v>192465</v>
      </c>
      <c r="AI2921">
        <v>0</v>
      </c>
      <c r="AJ2921">
        <v>177255</v>
      </c>
      <c r="AK2921" t="s">
        <v>75</v>
      </c>
      <c r="AL2921">
        <v>10</v>
      </c>
      <c r="AM2921" t="s">
        <v>68</v>
      </c>
      <c r="AN2921">
        <v>1</v>
      </c>
      <c r="AO2921">
        <v>0</v>
      </c>
      <c r="AR2921" t="s">
        <v>79</v>
      </c>
      <c r="AS2921" t="s">
        <v>77</v>
      </c>
      <c r="AT2921">
        <v>-742</v>
      </c>
      <c r="AU2921" t="s">
        <v>76</v>
      </c>
      <c r="AV2921" t="s">
        <v>79</v>
      </c>
      <c r="AW2921" t="s">
        <v>166</v>
      </c>
      <c r="AX2921" t="s">
        <v>102</v>
      </c>
      <c r="AY2921" t="s">
        <v>157</v>
      </c>
      <c r="AZ2921" t="s">
        <v>96</v>
      </c>
      <c r="BA2921" t="s">
        <v>76</v>
      </c>
      <c r="BB2921" t="s">
        <v>84</v>
      </c>
      <c r="BC2921">
        <v>509</v>
      </c>
      <c r="BD2921" t="s">
        <v>157</v>
      </c>
      <c r="BE2921">
        <v>12</v>
      </c>
      <c r="BF2921" t="s">
        <v>147</v>
      </c>
      <c r="BG2921" t="s">
        <v>158</v>
      </c>
      <c r="BH2921">
        <v>365243</v>
      </c>
      <c r="BI2921">
        <v>-711</v>
      </c>
      <c r="BJ2921">
        <v>-381</v>
      </c>
      <c r="BK2921">
        <v>-441</v>
      </c>
      <c r="BL2921">
        <v>-434</v>
      </c>
      <c r="BM2921">
        <v>0</v>
      </c>
    </row>
    <row r="2922" spans="1:65" x14ac:dyDescent="0.3">
      <c r="A2922">
        <v>125389</v>
      </c>
      <c r="B2922">
        <v>0</v>
      </c>
      <c r="C2922" t="s">
        <v>65</v>
      </c>
      <c r="D2922" t="s">
        <v>88</v>
      </c>
      <c r="E2922" t="s">
        <v>67</v>
      </c>
      <c r="F2922" t="s">
        <v>68</v>
      </c>
      <c r="G2922">
        <v>0</v>
      </c>
      <c r="H2922">
        <v>81000</v>
      </c>
      <c r="I2922">
        <v>900000</v>
      </c>
      <c r="J2922" t="s">
        <v>69</v>
      </c>
      <c r="K2922" t="s">
        <v>70</v>
      </c>
      <c r="L2922" t="s">
        <v>91</v>
      </c>
      <c r="M2922" t="s">
        <v>72</v>
      </c>
      <c r="N2922">
        <v>2.5163999999999999E-2</v>
      </c>
      <c r="O2922">
        <v>12923</v>
      </c>
      <c r="P2922">
        <v>1157</v>
      </c>
      <c r="Q2922">
        <v>2324</v>
      </c>
      <c r="R2922">
        <v>1187</v>
      </c>
      <c r="S2922">
        <v>2</v>
      </c>
      <c r="T2922">
        <v>2</v>
      </c>
      <c r="U2922" t="s">
        <v>123</v>
      </c>
      <c r="V2922">
        <v>14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 t="s">
        <v>108</v>
      </c>
      <c r="AD2922">
        <v>1127088</v>
      </c>
      <c r="AE2922" t="s">
        <v>93</v>
      </c>
      <c r="AF2922">
        <v>4175.415</v>
      </c>
      <c r="AG2922">
        <v>44955</v>
      </c>
      <c r="AH2922">
        <v>53689.5</v>
      </c>
      <c r="AI2922">
        <v>4495.5</v>
      </c>
      <c r="AJ2922">
        <v>44955</v>
      </c>
      <c r="AK2922" t="s">
        <v>120</v>
      </c>
      <c r="AL2922">
        <v>13</v>
      </c>
      <c r="AM2922" t="s">
        <v>68</v>
      </c>
      <c r="AN2922">
        <v>1</v>
      </c>
      <c r="AO2922">
        <v>8.4145539000000005E-2</v>
      </c>
      <c r="AR2922" t="s">
        <v>79</v>
      </c>
      <c r="AS2922" t="s">
        <v>77</v>
      </c>
      <c r="AT2922">
        <v>-635</v>
      </c>
      <c r="AU2922" t="s">
        <v>78</v>
      </c>
      <c r="AV2922" t="s">
        <v>79</v>
      </c>
      <c r="AX2922" t="s">
        <v>102</v>
      </c>
      <c r="AY2922" t="s">
        <v>103</v>
      </c>
      <c r="AZ2922" t="s">
        <v>96</v>
      </c>
      <c r="BA2922" t="s">
        <v>76</v>
      </c>
      <c r="BB2922" t="s">
        <v>138</v>
      </c>
      <c r="BC2922">
        <v>200</v>
      </c>
      <c r="BD2922" t="s">
        <v>85</v>
      </c>
      <c r="BE2922">
        <v>18</v>
      </c>
      <c r="BF2922" t="s">
        <v>147</v>
      </c>
      <c r="BG2922" t="s">
        <v>151</v>
      </c>
      <c r="BH2922">
        <v>365243</v>
      </c>
      <c r="BI2922">
        <v>-604</v>
      </c>
      <c r="BJ2922">
        <v>-94</v>
      </c>
      <c r="BK2922">
        <v>-94</v>
      </c>
      <c r="BL2922">
        <v>-92</v>
      </c>
      <c r="BM2922">
        <v>0</v>
      </c>
    </row>
    <row r="2923" spans="1:65" x14ac:dyDescent="0.3">
      <c r="A2923">
        <v>125390</v>
      </c>
      <c r="B2923">
        <v>1</v>
      </c>
      <c r="C2923" t="s">
        <v>65</v>
      </c>
      <c r="D2923" t="s">
        <v>88</v>
      </c>
      <c r="E2923" t="s">
        <v>67</v>
      </c>
      <c r="F2923" t="s">
        <v>68</v>
      </c>
      <c r="G2923">
        <v>0</v>
      </c>
      <c r="H2923">
        <v>139500</v>
      </c>
      <c r="I2923">
        <v>675000</v>
      </c>
      <c r="J2923" t="s">
        <v>113</v>
      </c>
      <c r="K2923" t="s">
        <v>70</v>
      </c>
      <c r="L2923" t="s">
        <v>91</v>
      </c>
      <c r="M2923" t="s">
        <v>72</v>
      </c>
      <c r="N2923">
        <v>1.5221E-2</v>
      </c>
      <c r="O2923">
        <v>20282</v>
      </c>
      <c r="P2923">
        <v>365243</v>
      </c>
      <c r="Q2923">
        <v>10987</v>
      </c>
      <c r="R2923">
        <v>2456</v>
      </c>
      <c r="S2923">
        <v>2</v>
      </c>
      <c r="T2923">
        <v>2</v>
      </c>
      <c r="U2923" t="s">
        <v>125</v>
      </c>
      <c r="V2923">
        <v>10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t="s">
        <v>76</v>
      </c>
      <c r="AD2923">
        <v>2713234</v>
      </c>
      <c r="AE2923" t="s">
        <v>93</v>
      </c>
      <c r="AF2923">
        <v>14062.004999999999</v>
      </c>
      <c r="AG2923">
        <v>125181</v>
      </c>
      <c r="AH2923">
        <v>124222.5</v>
      </c>
      <c r="AI2923">
        <v>12150</v>
      </c>
      <c r="AJ2923">
        <v>125181</v>
      </c>
      <c r="AK2923" t="s">
        <v>109</v>
      </c>
      <c r="AL2923">
        <v>12</v>
      </c>
      <c r="AM2923" t="s">
        <v>68</v>
      </c>
      <c r="AN2923">
        <v>1</v>
      </c>
      <c r="AO2923">
        <v>9.7031693000000002E-2</v>
      </c>
      <c r="AR2923" t="s">
        <v>79</v>
      </c>
      <c r="AS2923" t="s">
        <v>77</v>
      </c>
      <c r="AT2923">
        <v>-1985</v>
      </c>
      <c r="AU2923" t="s">
        <v>78</v>
      </c>
      <c r="AV2923" t="s">
        <v>79</v>
      </c>
      <c r="AW2923" t="s">
        <v>80</v>
      </c>
      <c r="AX2923" t="s">
        <v>102</v>
      </c>
      <c r="AY2923" t="s">
        <v>199</v>
      </c>
      <c r="AZ2923" t="s">
        <v>96</v>
      </c>
      <c r="BA2923" t="s">
        <v>76</v>
      </c>
      <c r="BB2923" t="s">
        <v>84</v>
      </c>
      <c r="BC2923">
        <v>20</v>
      </c>
      <c r="BD2923" t="s">
        <v>141</v>
      </c>
      <c r="BE2923">
        <v>12</v>
      </c>
      <c r="BF2923" t="s">
        <v>86</v>
      </c>
      <c r="BG2923" t="s">
        <v>158</v>
      </c>
      <c r="BH2923">
        <v>365243</v>
      </c>
      <c r="BI2923">
        <v>-1954</v>
      </c>
      <c r="BJ2923">
        <v>-1624</v>
      </c>
      <c r="BK2923">
        <v>-1624</v>
      </c>
      <c r="BL2923">
        <v>-1619</v>
      </c>
      <c r="BM2923">
        <v>0</v>
      </c>
    </row>
    <row r="2924" spans="1:65" x14ac:dyDescent="0.3">
      <c r="A2924">
        <v>125390</v>
      </c>
      <c r="B2924">
        <v>1</v>
      </c>
      <c r="C2924" t="s">
        <v>65</v>
      </c>
      <c r="D2924" t="s">
        <v>88</v>
      </c>
      <c r="E2924" t="s">
        <v>67</v>
      </c>
      <c r="F2924" t="s">
        <v>68</v>
      </c>
      <c r="G2924">
        <v>0</v>
      </c>
      <c r="H2924">
        <v>139500</v>
      </c>
      <c r="I2924">
        <v>675000</v>
      </c>
      <c r="J2924" t="s">
        <v>113</v>
      </c>
      <c r="K2924" t="s">
        <v>70</v>
      </c>
      <c r="L2924" t="s">
        <v>91</v>
      </c>
      <c r="M2924" t="s">
        <v>72</v>
      </c>
      <c r="N2924">
        <v>1.5221E-2</v>
      </c>
      <c r="O2924">
        <v>20282</v>
      </c>
      <c r="P2924">
        <v>365243</v>
      </c>
      <c r="Q2924">
        <v>10987</v>
      </c>
      <c r="R2924">
        <v>2456</v>
      </c>
      <c r="S2924">
        <v>2</v>
      </c>
      <c r="T2924">
        <v>2</v>
      </c>
      <c r="U2924" t="s">
        <v>125</v>
      </c>
      <c r="V2924">
        <v>10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t="s">
        <v>76</v>
      </c>
      <c r="AD2924">
        <v>1350670</v>
      </c>
      <c r="AE2924" t="s">
        <v>99</v>
      </c>
      <c r="AF2924">
        <v>22500</v>
      </c>
      <c r="AG2924">
        <v>0</v>
      </c>
      <c r="AH2924">
        <v>450000</v>
      </c>
      <c r="AK2924" t="s">
        <v>123</v>
      </c>
      <c r="AL2924">
        <v>9</v>
      </c>
      <c r="AM2924" t="s">
        <v>67</v>
      </c>
      <c r="AN2924">
        <v>1</v>
      </c>
      <c r="AR2924" t="s">
        <v>79</v>
      </c>
      <c r="AS2924" t="s">
        <v>114</v>
      </c>
      <c r="AT2924">
        <v>-1247</v>
      </c>
      <c r="AU2924" t="s">
        <v>76</v>
      </c>
      <c r="AV2924" t="s">
        <v>165</v>
      </c>
      <c r="AX2924" t="s">
        <v>81</v>
      </c>
      <c r="AY2924" t="s">
        <v>76</v>
      </c>
      <c r="AZ2924" t="s">
        <v>131</v>
      </c>
      <c r="BA2924" t="s">
        <v>116</v>
      </c>
      <c r="BB2924" t="s">
        <v>121</v>
      </c>
      <c r="BC2924">
        <v>-1</v>
      </c>
      <c r="BD2924" t="s">
        <v>76</v>
      </c>
      <c r="BE2924">
        <v>0</v>
      </c>
      <c r="BF2924" t="s">
        <v>76</v>
      </c>
      <c r="BG2924" t="s">
        <v>160</v>
      </c>
    </row>
    <row r="2925" spans="1:65" x14ac:dyDescent="0.3">
      <c r="A2925">
        <v>125392</v>
      </c>
      <c r="B2925">
        <v>1</v>
      </c>
      <c r="C2925" t="s">
        <v>65</v>
      </c>
      <c r="D2925" t="s">
        <v>66</v>
      </c>
      <c r="E2925" t="s">
        <v>68</v>
      </c>
      <c r="F2925" t="s">
        <v>67</v>
      </c>
      <c r="G2925">
        <v>0</v>
      </c>
      <c r="H2925">
        <v>225000</v>
      </c>
      <c r="I2925">
        <v>835380</v>
      </c>
      <c r="J2925" t="s">
        <v>69</v>
      </c>
      <c r="K2925" t="s">
        <v>70</v>
      </c>
      <c r="L2925" t="s">
        <v>91</v>
      </c>
      <c r="M2925" t="s">
        <v>72</v>
      </c>
      <c r="N2925">
        <v>1.8029E-2</v>
      </c>
      <c r="O2925">
        <v>13073</v>
      </c>
      <c r="P2925">
        <v>888</v>
      </c>
      <c r="Q2925">
        <v>4861</v>
      </c>
      <c r="R2925">
        <v>4867</v>
      </c>
      <c r="S2925">
        <v>3</v>
      </c>
      <c r="T2925">
        <v>3</v>
      </c>
      <c r="U2925" t="s">
        <v>109</v>
      </c>
      <c r="V2925">
        <v>11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t="s">
        <v>143</v>
      </c>
      <c r="AD2925">
        <v>1656025</v>
      </c>
      <c r="AE2925" t="s">
        <v>65</v>
      </c>
      <c r="AF2925">
        <v>24246.044999999998</v>
      </c>
      <c r="AG2925">
        <v>252000</v>
      </c>
      <c r="AH2925">
        <v>305221.5</v>
      </c>
      <c r="AJ2925">
        <v>252000</v>
      </c>
      <c r="AK2925" t="s">
        <v>109</v>
      </c>
      <c r="AL2925">
        <v>7</v>
      </c>
      <c r="AM2925" t="s">
        <v>68</v>
      </c>
      <c r="AN2925">
        <v>1</v>
      </c>
      <c r="AR2925" t="s">
        <v>76</v>
      </c>
      <c r="AS2925" t="s">
        <v>77</v>
      </c>
      <c r="AT2925">
        <v>-84</v>
      </c>
      <c r="AU2925" t="s">
        <v>78</v>
      </c>
      <c r="AV2925" t="s">
        <v>79</v>
      </c>
      <c r="AW2925" t="s">
        <v>110</v>
      </c>
      <c r="AX2925" t="s">
        <v>81</v>
      </c>
      <c r="AY2925" t="s">
        <v>76</v>
      </c>
      <c r="AZ2925" t="s">
        <v>82</v>
      </c>
      <c r="BA2925" t="s">
        <v>116</v>
      </c>
      <c r="BB2925" t="s">
        <v>121</v>
      </c>
      <c r="BC2925">
        <v>-1</v>
      </c>
      <c r="BD2925" t="s">
        <v>76</v>
      </c>
      <c r="BE2925">
        <v>24</v>
      </c>
      <c r="BF2925" t="s">
        <v>86</v>
      </c>
      <c r="BG2925" t="s">
        <v>172</v>
      </c>
      <c r="BH2925">
        <v>365243</v>
      </c>
      <c r="BI2925">
        <v>-72</v>
      </c>
      <c r="BJ2925">
        <v>636</v>
      </c>
      <c r="BK2925">
        <v>-72</v>
      </c>
      <c r="BL2925">
        <v>-68</v>
      </c>
      <c r="BM2925">
        <v>1</v>
      </c>
    </row>
    <row r="2926" spans="1:65" x14ac:dyDescent="0.3">
      <c r="A2926">
        <v>125401</v>
      </c>
      <c r="B2926">
        <v>0</v>
      </c>
      <c r="C2926" t="s">
        <v>65</v>
      </c>
      <c r="D2926" t="s">
        <v>88</v>
      </c>
      <c r="E2926" t="s">
        <v>67</v>
      </c>
      <c r="F2926" t="s">
        <v>68</v>
      </c>
      <c r="G2926">
        <v>0</v>
      </c>
      <c r="H2926">
        <v>85500</v>
      </c>
      <c r="I2926">
        <v>135000</v>
      </c>
      <c r="J2926" t="s">
        <v>69</v>
      </c>
      <c r="K2926" t="s">
        <v>70</v>
      </c>
      <c r="L2926" t="s">
        <v>91</v>
      </c>
      <c r="M2926" t="s">
        <v>72</v>
      </c>
      <c r="N2926">
        <v>1.9101E-2</v>
      </c>
      <c r="O2926">
        <v>19396</v>
      </c>
      <c r="P2926">
        <v>2445</v>
      </c>
      <c r="Q2926">
        <v>12117</v>
      </c>
      <c r="R2926">
        <v>2938</v>
      </c>
      <c r="S2926">
        <v>2</v>
      </c>
      <c r="T2926">
        <v>2</v>
      </c>
      <c r="U2926" t="s">
        <v>125</v>
      </c>
      <c r="V2926">
        <v>14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 t="s">
        <v>108</v>
      </c>
      <c r="AD2926">
        <v>2109742</v>
      </c>
      <c r="AE2926" t="s">
        <v>99</v>
      </c>
      <c r="AF2926">
        <v>11250</v>
      </c>
      <c r="AG2926">
        <v>225000</v>
      </c>
      <c r="AH2926">
        <v>225000</v>
      </c>
      <c r="AJ2926">
        <v>225000</v>
      </c>
      <c r="AK2926" t="s">
        <v>123</v>
      </c>
      <c r="AL2926">
        <v>9</v>
      </c>
      <c r="AM2926" t="s">
        <v>68</v>
      </c>
      <c r="AN2926">
        <v>1</v>
      </c>
      <c r="AR2926" t="s">
        <v>79</v>
      </c>
      <c r="AS2926" t="s">
        <v>114</v>
      </c>
      <c r="AT2926">
        <v>-883</v>
      </c>
      <c r="AU2926" t="s">
        <v>76</v>
      </c>
      <c r="AV2926" t="s">
        <v>165</v>
      </c>
      <c r="AX2926" t="s">
        <v>81</v>
      </c>
      <c r="AY2926" t="s">
        <v>76</v>
      </c>
      <c r="AZ2926" t="s">
        <v>131</v>
      </c>
      <c r="BA2926" t="s">
        <v>83</v>
      </c>
      <c r="BB2926" t="s">
        <v>117</v>
      </c>
      <c r="BC2926">
        <v>4</v>
      </c>
      <c r="BD2926" t="s">
        <v>76</v>
      </c>
      <c r="BE2926">
        <v>0</v>
      </c>
      <c r="BF2926" t="s">
        <v>76</v>
      </c>
      <c r="BG2926" t="s">
        <v>132</v>
      </c>
    </row>
    <row r="2927" spans="1:65" x14ac:dyDescent="0.3">
      <c r="A2927">
        <v>125406</v>
      </c>
      <c r="B2927">
        <v>0</v>
      </c>
      <c r="C2927" t="s">
        <v>65</v>
      </c>
      <c r="D2927" t="s">
        <v>66</v>
      </c>
      <c r="E2927" t="s">
        <v>68</v>
      </c>
      <c r="F2927" t="s">
        <v>67</v>
      </c>
      <c r="G2927">
        <v>1</v>
      </c>
      <c r="H2927">
        <v>202500</v>
      </c>
      <c r="I2927">
        <v>491211</v>
      </c>
      <c r="J2927" t="s">
        <v>69</v>
      </c>
      <c r="K2927" t="s">
        <v>70</v>
      </c>
      <c r="L2927" t="s">
        <v>91</v>
      </c>
      <c r="M2927" t="s">
        <v>72</v>
      </c>
      <c r="N2927">
        <v>3.0755000000000001E-2</v>
      </c>
      <c r="O2927">
        <v>15859</v>
      </c>
      <c r="P2927">
        <v>8011</v>
      </c>
      <c r="Q2927">
        <v>6653</v>
      </c>
      <c r="R2927">
        <v>2203</v>
      </c>
      <c r="S2927">
        <v>2</v>
      </c>
      <c r="T2927">
        <v>2</v>
      </c>
      <c r="U2927" t="s">
        <v>123</v>
      </c>
      <c r="V2927">
        <v>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137</v>
      </c>
      <c r="AD2927">
        <v>2707447</v>
      </c>
      <c r="AE2927" t="s">
        <v>93</v>
      </c>
      <c r="AF2927">
        <v>7006.0050000000001</v>
      </c>
      <c r="AG2927">
        <v>71910</v>
      </c>
      <c r="AH2927">
        <v>62275.5</v>
      </c>
      <c r="AI2927">
        <v>14382</v>
      </c>
      <c r="AJ2927">
        <v>71910</v>
      </c>
      <c r="AK2927" t="s">
        <v>125</v>
      </c>
      <c r="AL2927">
        <v>11</v>
      </c>
      <c r="AM2927" t="s">
        <v>68</v>
      </c>
      <c r="AN2927">
        <v>1</v>
      </c>
      <c r="AO2927">
        <v>0.20432841500000001</v>
      </c>
      <c r="AR2927" t="s">
        <v>79</v>
      </c>
      <c r="AS2927" t="s">
        <v>77</v>
      </c>
      <c r="AT2927">
        <v>-2631</v>
      </c>
      <c r="AU2927" t="s">
        <v>78</v>
      </c>
      <c r="AV2927" t="s">
        <v>79</v>
      </c>
      <c r="AW2927" t="s">
        <v>80</v>
      </c>
      <c r="AX2927" t="s">
        <v>102</v>
      </c>
      <c r="AY2927" t="s">
        <v>122</v>
      </c>
      <c r="AZ2927" t="s">
        <v>96</v>
      </c>
      <c r="BA2927" t="s">
        <v>76</v>
      </c>
      <c r="BB2927" t="s">
        <v>138</v>
      </c>
      <c r="BC2927">
        <v>2604</v>
      </c>
      <c r="BD2927" t="s">
        <v>163</v>
      </c>
      <c r="BE2927">
        <v>10</v>
      </c>
      <c r="BF2927" t="s">
        <v>112</v>
      </c>
      <c r="BG2927" t="s">
        <v>148</v>
      </c>
      <c r="BH2927">
        <v>365243</v>
      </c>
      <c r="BI2927">
        <v>-2600</v>
      </c>
      <c r="BJ2927">
        <v>-2330</v>
      </c>
      <c r="BK2927">
        <v>-2330</v>
      </c>
      <c r="BL2927">
        <v>-2325</v>
      </c>
      <c r="BM2927">
        <v>1</v>
      </c>
    </row>
    <row r="2928" spans="1:65" x14ac:dyDescent="0.3">
      <c r="A2928">
        <v>125412</v>
      </c>
      <c r="B2928">
        <v>0</v>
      </c>
      <c r="C2928" t="s">
        <v>65</v>
      </c>
      <c r="D2928" t="s">
        <v>66</v>
      </c>
      <c r="E2928" t="s">
        <v>68</v>
      </c>
      <c r="F2928" t="s">
        <v>68</v>
      </c>
      <c r="G2928">
        <v>1</v>
      </c>
      <c r="H2928">
        <v>202500</v>
      </c>
      <c r="I2928">
        <v>521280</v>
      </c>
      <c r="J2928" t="s">
        <v>89</v>
      </c>
      <c r="K2928" t="s">
        <v>90</v>
      </c>
      <c r="L2928" t="s">
        <v>91</v>
      </c>
      <c r="M2928" t="s">
        <v>72</v>
      </c>
      <c r="N2928">
        <v>3.0755000000000001E-2</v>
      </c>
      <c r="O2928">
        <v>14514</v>
      </c>
      <c r="P2928">
        <v>2012</v>
      </c>
      <c r="Q2928">
        <v>3932</v>
      </c>
      <c r="R2928">
        <v>4100</v>
      </c>
      <c r="S2928">
        <v>2</v>
      </c>
      <c r="T2928">
        <v>2</v>
      </c>
      <c r="U2928" t="s">
        <v>73</v>
      </c>
      <c r="V2928">
        <v>16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 t="s">
        <v>108</v>
      </c>
      <c r="AD2928">
        <v>2419634</v>
      </c>
      <c r="AE2928" t="s">
        <v>93</v>
      </c>
      <c r="AF2928">
        <v>12035.295</v>
      </c>
      <c r="AG2928">
        <v>265738.5</v>
      </c>
      <c r="AH2928">
        <v>265738.5</v>
      </c>
      <c r="AI2928">
        <v>0</v>
      </c>
      <c r="AJ2928">
        <v>265738.5</v>
      </c>
      <c r="AK2928" t="s">
        <v>75</v>
      </c>
      <c r="AL2928">
        <v>19</v>
      </c>
      <c r="AM2928" t="s">
        <v>68</v>
      </c>
      <c r="AN2928">
        <v>1</v>
      </c>
      <c r="AO2928">
        <v>0</v>
      </c>
      <c r="AR2928" t="s">
        <v>79</v>
      </c>
      <c r="AS2928" t="s">
        <v>114</v>
      </c>
      <c r="AT2928">
        <v>-382</v>
      </c>
      <c r="AU2928" t="s">
        <v>78</v>
      </c>
      <c r="AV2928" t="s">
        <v>149</v>
      </c>
      <c r="AX2928" t="s">
        <v>102</v>
      </c>
      <c r="AY2928" t="s">
        <v>103</v>
      </c>
      <c r="AZ2928" t="s">
        <v>96</v>
      </c>
      <c r="BA2928" t="s">
        <v>76</v>
      </c>
      <c r="BB2928" t="s">
        <v>104</v>
      </c>
      <c r="BC2928">
        <v>3125</v>
      </c>
      <c r="BD2928" t="s">
        <v>85</v>
      </c>
      <c r="BE2928">
        <v>24</v>
      </c>
      <c r="BF2928" t="s">
        <v>97</v>
      </c>
      <c r="BG2928" t="s">
        <v>98</v>
      </c>
    </row>
    <row r="2929" spans="1:65" x14ac:dyDescent="0.3">
      <c r="A2929">
        <v>125416</v>
      </c>
      <c r="B2929">
        <v>0</v>
      </c>
      <c r="C2929" t="s">
        <v>65</v>
      </c>
      <c r="D2929" t="s">
        <v>66</v>
      </c>
      <c r="E2929" t="s">
        <v>68</v>
      </c>
      <c r="F2929" t="s">
        <v>68</v>
      </c>
      <c r="G2929">
        <v>0</v>
      </c>
      <c r="H2929">
        <v>112500</v>
      </c>
      <c r="I2929">
        <v>204858</v>
      </c>
      <c r="J2929" t="s">
        <v>69</v>
      </c>
      <c r="K2929" t="s">
        <v>126</v>
      </c>
      <c r="L2929" t="s">
        <v>91</v>
      </c>
      <c r="M2929" t="s">
        <v>72</v>
      </c>
      <c r="N2929">
        <v>7.1139999999999997E-3</v>
      </c>
      <c r="O2929">
        <v>8938</v>
      </c>
      <c r="P2929">
        <v>230</v>
      </c>
      <c r="Q2929">
        <v>3530</v>
      </c>
      <c r="R2929">
        <v>1611</v>
      </c>
      <c r="S2929">
        <v>2</v>
      </c>
      <c r="T2929">
        <v>2</v>
      </c>
      <c r="U2929" t="s">
        <v>120</v>
      </c>
      <c r="V2929">
        <v>14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0</v>
      </c>
      <c r="AC2929" t="s">
        <v>92</v>
      </c>
      <c r="AD2929">
        <v>1677890</v>
      </c>
      <c r="AE2929" t="s">
        <v>99</v>
      </c>
      <c r="AF2929">
        <v>6750</v>
      </c>
      <c r="AG2929">
        <v>0</v>
      </c>
      <c r="AH2929">
        <v>135000</v>
      </c>
      <c r="AK2929" t="s">
        <v>109</v>
      </c>
      <c r="AL2929">
        <v>11</v>
      </c>
      <c r="AM2929" t="s">
        <v>68</v>
      </c>
      <c r="AN2929">
        <v>1</v>
      </c>
      <c r="AR2929" t="s">
        <v>79</v>
      </c>
      <c r="AS2929" t="s">
        <v>77</v>
      </c>
      <c r="AT2929">
        <v>-649</v>
      </c>
      <c r="AU2929" t="s">
        <v>76</v>
      </c>
      <c r="AV2929" t="s">
        <v>79</v>
      </c>
      <c r="AX2929" t="s">
        <v>81</v>
      </c>
      <c r="AY2929" t="s">
        <v>76</v>
      </c>
      <c r="AZ2929" t="s">
        <v>131</v>
      </c>
      <c r="BA2929" t="s">
        <v>116</v>
      </c>
      <c r="BB2929" t="s">
        <v>84</v>
      </c>
      <c r="BC2929">
        <v>300</v>
      </c>
      <c r="BD2929" t="s">
        <v>85</v>
      </c>
      <c r="BE2929">
        <v>0</v>
      </c>
      <c r="BF2929" t="s">
        <v>76</v>
      </c>
      <c r="BG2929" t="s">
        <v>160</v>
      </c>
      <c r="BH2929">
        <v>-622</v>
      </c>
      <c r="BI2929">
        <v>-572</v>
      </c>
      <c r="BJ2929">
        <v>365243</v>
      </c>
      <c r="BK2929">
        <v>365243</v>
      </c>
      <c r="BL2929">
        <v>365243</v>
      </c>
      <c r="BM2929">
        <v>0</v>
      </c>
    </row>
    <row r="2930" spans="1:65" x14ac:dyDescent="0.3">
      <c r="A2930">
        <v>125419</v>
      </c>
      <c r="B2930">
        <v>0</v>
      </c>
      <c r="C2930" t="s">
        <v>65</v>
      </c>
      <c r="D2930" t="s">
        <v>88</v>
      </c>
      <c r="E2930" t="s">
        <v>67</v>
      </c>
      <c r="F2930" t="s">
        <v>68</v>
      </c>
      <c r="G2930">
        <v>0</v>
      </c>
      <c r="H2930">
        <v>157500</v>
      </c>
      <c r="I2930">
        <v>891072</v>
      </c>
      <c r="J2930" t="s">
        <v>69</v>
      </c>
      <c r="K2930" t="s">
        <v>70</v>
      </c>
      <c r="L2930" t="s">
        <v>91</v>
      </c>
      <c r="M2930" t="s">
        <v>72</v>
      </c>
      <c r="N2930">
        <v>1.8800999999999998E-2</v>
      </c>
      <c r="O2930">
        <v>16584</v>
      </c>
      <c r="P2930">
        <v>5114</v>
      </c>
      <c r="Q2930">
        <v>4706</v>
      </c>
      <c r="R2930">
        <v>139</v>
      </c>
      <c r="S2930">
        <v>2</v>
      </c>
      <c r="T2930">
        <v>2</v>
      </c>
      <c r="U2930" t="s">
        <v>123</v>
      </c>
      <c r="V2930">
        <v>11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t="s">
        <v>108</v>
      </c>
      <c r="AD2930">
        <v>1197557</v>
      </c>
      <c r="AE2930" t="s">
        <v>65</v>
      </c>
      <c r="AF2930">
        <v>9051.4349999999995</v>
      </c>
      <c r="AG2930">
        <v>45000</v>
      </c>
      <c r="AH2930">
        <v>46485</v>
      </c>
      <c r="AJ2930">
        <v>45000</v>
      </c>
      <c r="AK2930" t="s">
        <v>75</v>
      </c>
      <c r="AL2930">
        <v>11</v>
      </c>
      <c r="AM2930" t="s">
        <v>68</v>
      </c>
      <c r="AN2930">
        <v>1</v>
      </c>
      <c r="AR2930" t="s">
        <v>76</v>
      </c>
      <c r="AS2930" t="s">
        <v>77</v>
      </c>
      <c r="AT2930">
        <v>-1114</v>
      </c>
      <c r="AU2930" t="s">
        <v>78</v>
      </c>
      <c r="AV2930" t="s">
        <v>79</v>
      </c>
      <c r="AW2930" t="s">
        <v>80</v>
      </c>
      <c r="AX2930" t="s">
        <v>81</v>
      </c>
      <c r="AY2930" t="s">
        <v>76</v>
      </c>
      <c r="AZ2930" t="s">
        <v>82</v>
      </c>
      <c r="BA2930" t="s">
        <v>116</v>
      </c>
      <c r="BB2930" t="s">
        <v>117</v>
      </c>
      <c r="BC2930">
        <v>4</v>
      </c>
      <c r="BD2930" t="s">
        <v>76</v>
      </c>
      <c r="BE2930">
        <v>6</v>
      </c>
      <c r="BF2930" t="s">
        <v>147</v>
      </c>
      <c r="BG2930" t="s">
        <v>154</v>
      </c>
      <c r="BH2930">
        <v>365243</v>
      </c>
      <c r="BI2930">
        <v>-1084</v>
      </c>
      <c r="BJ2930">
        <v>-934</v>
      </c>
      <c r="BK2930">
        <v>-1054</v>
      </c>
      <c r="BL2930">
        <v>-1051</v>
      </c>
      <c r="BM2930">
        <v>1</v>
      </c>
    </row>
    <row r="2931" spans="1:65" x14ac:dyDescent="0.3">
      <c r="A2931">
        <v>125430</v>
      </c>
      <c r="B2931">
        <v>0</v>
      </c>
      <c r="C2931" t="s">
        <v>65</v>
      </c>
      <c r="D2931" t="s">
        <v>66</v>
      </c>
      <c r="E2931" t="s">
        <v>68</v>
      </c>
      <c r="F2931" t="s">
        <v>68</v>
      </c>
      <c r="G2931">
        <v>0</v>
      </c>
      <c r="H2931">
        <v>112500</v>
      </c>
      <c r="I2931">
        <v>229500</v>
      </c>
      <c r="J2931" t="s">
        <v>69</v>
      </c>
      <c r="K2931" t="s">
        <v>70</v>
      </c>
      <c r="L2931" t="s">
        <v>91</v>
      </c>
      <c r="M2931" t="s">
        <v>72</v>
      </c>
      <c r="N2931">
        <v>2.8663000000000001E-2</v>
      </c>
      <c r="O2931">
        <v>10629</v>
      </c>
      <c r="P2931">
        <v>1198</v>
      </c>
      <c r="Q2931">
        <v>2785</v>
      </c>
      <c r="R2931">
        <v>3031</v>
      </c>
      <c r="S2931">
        <v>2</v>
      </c>
      <c r="T2931">
        <v>2</v>
      </c>
      <c r="U2931" t="s">
        <v>123</v>
      </c>
      <c r="V2931">
        <v>11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t="s">
        <v>92</v>
      </c>
      <c r="AD2931">
        <v>1556363</v>
      </c>
      <c r="AE2931" t="s">
        <v>93</v>
      </c>
      <c r="AF2931">
        <v>8917.3349999999991</v>
      </c>
      <c r="AG2931">
        <v>56835</v>
      </c>
      <c r="AH2931">
        <v>62838</v>
      </c>
      <c r="AI2931">
        <v>0</v>
      </c>
      <c r="AJ2931">
        <v>56835</v>
      </c>
      <c r="AK2931" t="s">
        <v>125</v>
      </c>
      <c r="AL2931">
        <v>14</v>
      </c>
      <c r="AM2931" t="s">
        <v>68</v>
      </c>
      <c r="AN2931">
        <v>1</v>
      </c>
      <c r="AO2931">
        <v>0</v>
      </c>
      <c r="AR2931" t="s">
        <v>79</v>
      </c>
      <c r="AS2931" t="s">
        <v>77</v>
      </c>
      <c r="AT2931">
        <v>-111</v>
      </c>
      <c r="AU2931" t="s">
        <v>78</v>
      </c>
      <c r="AV2931" t="s">
        <v>79</v>
      </c>
      <c r="AW2931" t="s">
        <v>110</v>
      </c>
      <c r="AX2931" t="s">
        <v>81</v>
      </c>
      <c r="AY2931" t="s">
        <v>103</v>
      </c>
      <c r="AZ2931" t="s">
        <v>96</v>
      </c>
      <c r="BA2931" t="s">
        <v>76</v>
      </c>
      <c r="BB2931" t="s">
        <v>84</v>
      </c>
      <c r="BC2931">
        <v>100</v>
      </c>
      <c r="BD2931" t="s">
        <v>85</v>
      </c>
      <c r="BE2931">
        <v>8</v>
      </c>
      <c r="BF2931" t="s">
        <v>147</v>
      </c>
      <c r="BG2931" t="s">
        <v>151</v>
      </c>
      <c r="BH2931">
        <v>365243</v>
      </c>
      <c r="BI2931">
        <v>-81</v>
      </c>
      <c r="BJ2931">
        <v>129</v>
      </c>
      <c r="BK2931">
        <v>365243</v>
      </c>
      <c r="BL2931">
        <v>365243</v>
      </c>
      <c r="BM2931">
        <v>1</v>
      </c>
    </row>
    <row r="2932" spans="1:65" x14ac:dyDescent="0.3">
      <c r="A2932">
        <v>125439</v>
      </c>
      <c r="B2932">
        <v>0</v>
      </c>
      <c r="C2932" t="s">
        <v>65</v>
      </c>
      <c r="D2932" t="s">
        <v>88</v>
      </c>
      <c r="E2932" t="s">
        <v>68</v>
      </c>
      <c r="F2932" t="s">
        <v>68</v>
      </c>
      <c r="G2932">
        <v>0</v>
      </c>
      <c r="H2932">
        <v>135000</v>
      </c>
      <c r="I2932">
        <v>257562</v>
      </c>
      <c r="J2932" t="s">
        <v>69</v>
      </c>
      <c r="K2932" t="s">
        <v>70</v>
      </c>
      <c r="L2932" t="s">
        <v>71</v>
      </c>
      <c r="M2932" t="s">
        <v>72</v>
      </c>
      <c r="N2932">
        <v>3.1329000000000003E-2</v>
      </c>
      <c r="O2932">
        <v>8767</v>
      </c>
      <c r="P2932">
        <v>499</v>
      </c>
      <c r="Q2932">
        <v>6753</v>
      </c>
      <c r="R2932">
        <v>1446</v>
      </c>
      <c r="S2932">
        <v>2</v>
      </c>
      <c r="T2932">
        <v>2</v>
      </c>
      <c r="U2932" t="s">
        <v>120</v>
      </c>
      <c r="V2932">
        <v>11</v>
      </c>
      <c r="W2932">
        <v>1</v>
      </c>
      <c r="X2932">
        <v>1</v>
      </c>
      <c r="Y2932">
        <v>0</v>
      </c>
      <c r="Z2932">
        <v>1</v>
      </c>
      <c r="AA2932">
        <v>1</v>
      </c>
      <c r="AB2932">
        <v>0</v>
      </c>
      <c r="AC2932" t="s">
        <v>92</v>
      </c>
      <c r="AD2932">
        <v>2232493</v>
      </c>
      <c r="AE2932" t="s">
        <v>99</v>
      </c>
      <c r="AF2932">
        <v>11250</v>
      </c>
      <c r="AG2932">
        <v>225000</v>
      </c>
      <c r="AH2932">
        <v>225000</v>
      </c>
      <c r="AJ2932">
        <v>225000</v>
      </c>
      <c r="AK2932" t="s">
        <v>73</v>
      </c>
      <c r="AL2932">
        <v>17</v>
      </c>
      <c r="AM2932" t="s">
        <v>68</v>
      </c>
      <c r="AN2932">
        <v>1</v>
      </c>
      <c r="AR2932" t="s">
        <v>79</v>
      </c>
      <c r="AS2932" t="s">
        <v>114</v>
      </c>
      <c r="AT2932">
        <v>-321</v>
      </c>
      <c r="AU2932" t="s">
        <v>76</v>
      </c>
      <c r="AV2932" t="s">
        <v>115</v>
      </c>
      <c r="AW2932" t="s">
        <v>80</v>
      </c>
      <c r="AX2932" t="s">
        <v>81</v>
      </c>
      <c r="AY2932" t="s">
        <v>76</v>
      </c>
      <c r="AZ2932" t="s">
        <v>131</v>
      </c>
      <c r="BA2932" t="s">
        <v>83</v>
      </c>
      <c r="BB2932" t="s">
        <v>121</v>
      </c>
      <c r="BC2932">
        <v>-1</v>
      </c>
      <c r="BD2932" t="s">
        <v>76</v>
      </c>
      <c r="BE2932">
        <v>0</v>
      </c>
      <c r="BF2932" t="s">
        <v>76</v>
      </c>
      <c r="BG2932" t="s">
        <v>132</v>
      </c>
    </row>
    <row r="2933" spans="1:65" x14ac:dyDescent="0.3">
      <c r="A2933">
        <v>125441</v>
      </c>
      <c r="B2933">
        <v>0</v>
      </c>
      <c r="C2933" t="s">
        <v>65</v>
      </c>
      <c r="D2933" t="s">
        <v>88</v>
      </c>
      <c r="E2933" t="s">
        <v>67</v>
      </c>
      <c r="F2933" t="s">
        <v>67</v>
      </c>
      <c r="G2933">
        <v>0</v>
      </c>
      <c r="H2933">
        <v>67500</v>
      </c>
      <c r="I2933">
        <v>270000</v>
      </c>
      <c r="J2933" t="s">
        <v>113</v>
      </c>
      <c r="K2933" t="s">
        <v>70</v>
      </c>
      <c r="L2933" t="s">
        <v>71</v>
      </c>
      <c r="M2933" t="s">
        <v>72</v>
      </c>
      <c r="N2933">
        <v>2.6391999999999999E-2</v>
      </c>
      <c r="O2933">
        <v>23467</v>
      </c>
      <c r="P2933">
        <v>365243</v>
      </c>
      <c r="Q2933">
        <v>4560</v>
      </c>
      <c r="R2933">
        <v>4045</v>
      </c>
      <c r="S2933">
        <v>2</v>
      </c>
      <c r="T2933">
        <v>2</v>
      </c>
      <c r="U2933" t="s">
        <v>125</v>
      </c>
      <c r="V2933">
        <v>14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76</v>
      </c>
      <c r="AD2933">
        <v>1050017</v>
      </c>
      <c r="AE2933" t="s">
        <v>99</v>
      </c>
      <c r="AF2933">
        <v>2250</v>
      </c>
      <c r="AG2933">
        <v>0</v>
      </c>
      <c r="AH2933">
        <v>45000</v>
      </c>
      <c r="AK2933" t="s">
        <v>109</v>
      </c>
      <c r="AL2933">
        <v>16</v>
      </c>
      <c r="AM2933" t="s">
        <v>68</v>
      </c>
      <c r="AN2933">
        <v>1</v>
      </c>
      <c r="AR2933" t="s">
        <v>79</v>
      </c>
      <c r="AS2933" t="s">
        <v>77</v>
      </c>
      <c r="AT2933">
        <v>-2895</v>
      </c>
      <c r="AU2933" t="s">
        <v>76</v>
      </c>
      <c r="AV2933" t="s">
        <v>79</v>
      </c>
      <c r="AX2933" t="s">
        <v>81</v>
      </c>
      <c r="AY2933" t="s">
        <v>76</v>
      </c>
      <c r="AZ2933" t="s">
        <v>131</v>
      </c>
      <c r="BA2933" t="s">
        <v>116</v>
      </c>
      <c r="BB2933" t="s">
        <v>104</v>
      </c>
      <c r="BC2933">
        <v>2948</v>
      </c>
      <c r="BD2933" t="s">
        <v>85</v>
      </c>
      <c r="BE2933">
        <v>0</v>
      </c>
      <c r="BF2933" t="s">
        <v>76</v>
      </c>
      <c r="BG2933" t="s">
        <v>132</v>
      </c>
      <c r="BH2933">
        <v>-2891</v>
      </c>
      <c r="BI2933">
        <v>-2855</v>
      </c>
      <c r="BJ2933">
        <v>365243</v>
      </c>
      <c r="BK2933">
        <v>-2461</v>
      </c>
      <c r="BL2933">
        <v>365243</v>
      </c>
      <c r="BM2933">
        <v>1</v>
      </c>
    </row>
    <row r="2934" spans="1:65" x14ac:dyDescent="0.3">
      <c r="A2934">
        <v>125448</v>
      </c>
      <c r="B2934">
        <v>0</v>
      </c>
      <c r="C2934" t="s">
        <v>65</v>
      </c>
      <c r="D2934" t="s">
        <v>88</v>
      </c>
      <c r="E2934" t="s">
        <v>67</v>
      </c>
      <c r="F2934" t="s">
        <v>68</v>
      </c>
      <c r="G2934">
        <v>0</v>
      </c>
      <c r="H2934">
        <v>166500</v>
      </c>
      <c r="I2934">
        <v>675000</v>
      </c>
      <c r="J2934" t="s">
        <v>69</v>
      </c>
      <c r="K2934" t="s">
        <v>70</v>
      </c>
      <c r="L2934" t="s">
        <v>91</v>
      </c>
      <c r="M2934" t="s">
        <v>72</v>
      </c>
      <c r="N2934">
        <v>2.6391999999999999E-2</v>
      </c>
      <c r="O2934">
        <v>18272</v>
      </c>
      <c r="P2934">
        <v>775</v>
      </c>
      <c r="Q2934">
        <v>1688</v>
      </c>
      <c r="R2934">
        <v>1809</v>
      </c>
      <c r="S2934">
        <v>2</v>
      </c>
      <c r="T2934">
        <v>2</v>
      </c>
      <c r="U2934" t="s">
        <v>73</v>
      </c>
      <c r="V2934">
        <v>12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1</v>
      </c>
      <c r="AC2934" t="s">
        <v>173</v>
      </c>
      <c r="AD2934">
        <v>1999713</v>
      </c>
      <c r="AE2934" t="s">
        <v>99</v>
      </c>
      <c r="AF2934">
        <v>33750</v>
      </c>
      <c r="AG2934">
        <v>0</v>
      </c>
      <c r="AH2934">
        <v>675000</v>
      </c>
      <c r="AK2934" t="s">
        <v>73</v>
      </c>
      <c r="AL2934">
        <v>10</v>
      </c>
      <c r="AM2934" t="s">
        <v>68</v>
      </c>
      <c r="AN2934">
        <v>1</v>
      </c>
      <c r="AR2934" t="s">
        <v>79</v>
      </c>
      <c r="AS2934" t="s">
        <v>77</v>
      </c>
      <c r="AT2934">
        <v>-546</v>
      </c>
      <c r="AU2934" t="s">
        <v>76</v>
      </c>
      <c r="AV2934" t="s">
        <v>79</v>
      </c>
      <c r="AX2934" t="s">
        <v>161</v>
      </c>
      <c r="AY2934" t="s">
        <v>76</v>
      </c>
      <c r="AZ2934" t="s">
        <v>131</v>
      </c>
      <c r="BA2934" t="s">
        <v>116</v>
      </c>
      <c r="BB2934" t="s">
        <v>121</v>
      </c>
      <c r="BC2934">
        <v>-1</v>
      </c>
      <c r="BD2934" t="s">
        <v>76</v>
      </c>
      <c r="BE2934">
        <v>0</v>
      </c>
      <c r="BF2934" t="s">
        <v>76</v>
      </c>
      <c r="BG2934" t="s">
        <v>160</v>
      </c>
      <c r="BH2934">
        <v>365243</v>
      </c>
      <c r="BI2934">
        <v>365243</v>
      </c>
      <c r="BJ2934">
        <v>365243</v>
      </c>
      <c r="BK2934">
        <v>365243</v>
      </c>
      <c r="BL2934">
        <v>365243</v>
      </c>
      <c r="BM2934">
        <v>0</v>
      </c>
    </row>
    <row r="2935" spans="1:65" x14ac:dyDescent="0.3">
      <c r="A2935">
        <v>125462</v>
      </c>
      <c r="B2935">
        <v>0</v>
      </c>
      <c r="C2935" t="s">
        <v>65</v>
      </c>
      <c r="D2935" t="s">
        <v>88</v>
      </c>
      <c r="E2935" t="s">
        <v>67</v>
      </c>
      <c r="F2935" t="s">
        <v>68</v>
      </c>
      <c r="G2935">
        <v>0</v>
      </c>
      <c r="H2935">
        <v>112500</v>
      </c>
      <c r="I2935">
        <v>544491</v>
      </c>
      <c r="J2935" t="s">
        <v>113</v>
      </c>
      <c r="K2935" t="s">
        <v>70</v>
      </c>
      <c r="L2935" t="s">
        <v>91</v>
      </c>
      <c r="M2935" t="s">
        <v>72</v>
      </c>
      <c r="N2935">
        <v>2.5163999999999999E-2</v>
      </c>
      <c r="O2935">
        <v>19582</v>
      </c>
      <c r="P2935">
        <v>365243</v>
      </c>
      <c r="Q2935">
        <v>4225</v>
      </c>
      <c r="R2935">
        <v>2904</v>
      </c>
      <c r="S2935">
        <v>2</v>
      </c>
      <c r="T2935">
        <v>2</v>
      </c>
      <c r="U2935" t="s">
        <v>125</v>
      </c>
      <c r="V2935">
        <v>10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t="s">
        <v>76</v>
      </c>
      <c r="AD2935">
        <v>1107294</v>
      </c>
      <c r="AE2935" t="s">
        <v>93</v>
      </c>
      <c r="AF2935">
        <v>8967.6</v>
      </c>
      <c r="AG2935">
        <v>82926</v>
      </c>
      <c r="AH2935">
        <v>91134</v>
      </c>
      <c r="AI2935">
        <v>0</v>
      </c>
      <c r="AJ2935">
        <v>82926</v>
      </c>
      <c r="AK2935" t="s">
        <v>75</v>
      </c>
      <c r="AL2935">
        <v>13</v>
      </c>
      <c r="AM2935" t="s">
        <v>68</v>
      </c>
      <c r="AN2935">
        <v>1</v>
      </c>
      <c r="AO2935">
        <v>0</v>
      </c>
      <c r="AR2935" t="s">
        <v>79</v>
      </c>
      <c r="AS2935" t="s">
        <v>77</v>
      </c>
      <c r="AT2935">
        <v>-1143</v>
      </c>
      <c r="AU2935" t="s">
        <v>78</v>
      </c>
      <c r="AV2935" t="s">
        <v>79</v>
      </c>
      <c r="AW2935" t="s">
        <v>101</v>
      </c>
      <c r="AX2935" t="s">
        <v>102</v>
      </c>
      <c r="AY2935" t="s">
        <v>95</v>
      </c>
      <c r="AZ2935" t="s">
        <v>96</v>
      </c>
      <c r="BA2935" t="s">
        <v>76</v>
      </c>
      <c r="BB2935" t="s">
        <v>104</v>
      </c>
      <c r="BC2935">
        <v>3575</v>
      </c>
      <c r="BD2935" t="s">
        <v>85</v>
      </c>
      <c r="BE2935">
        <v>12</v>
      </c>
      <c r="BF2935" t="s">
        <v>147</v>
      </c>
      <c r="BG2935" t="s">
        <v>151</v>
      </c>
      <c r="BH2935">
        <v>365243</v>
      </c>
      <c r="BI2935">
        <v>-1111</v>
      </c>
      <c r="BJ2935">
        <v>-781</v>
      </c>
      <c r="BK2935">
        <v>-781</v>
      </c>
      <c r="BL2935">
        <v>-772</v>
      </c>
      <c r="BM2935">
        <v>0</v>
      </c>
    </row>
    <row r="2936" spans="1:65" x14ac:dyDescent="0.3">
      <c r="A2936">
        <v>125469</v>
      </c>
      <c r="B2936">
        <v>0</v>
      </c>
      <c r="C2936" t="s">
        <v>65</v>
      </c>
      <c r="D2936" t="s">
        <v>88</v>
      </c>
      <c r="E2936" t="s">
        <v>68</v>
      </c>
      <c r="F2936" t="s">
        <v>68</v>
      </c>
      <c r="G2936">
        <v>0</v>
      </c>
      <c r="H2936">
        <v>270000</v>
      </c>
      <c r="I2936">
        <v>601470</v>
      </c>
      <c r="J2936" t="s">
        <v>69</v>
      </c>
      <c r="K2936" t="s">
        <v>70</v>
      </c>
      <c r="L2936" t="s">
        <v>91</v>
      </c>
      <c r="M2936" t="s">
        <v>72</v>
      </c>
      <c r="N2936">
        <v>1.0966E-2</v>
      </c>
      <c r="O2936">
        <v>17155</v>
      </c>
      <c r="P2936">
        <v>388</v>
      </c>
      <c r="Q2936">
        <v>16798</v>
      </c>
      <c r="R2936">
        <v>707</v>
      </c>
      <c r="S2936">
        <v>2</v>
      </c>
      <c r="T2936">
        <v>2</v>
      </c>
      <c r="U2936" t="s">
        <v>125</v>
      </c>
      <c r="V2936">
        <v>15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 t="s">
        <v>92</v>
      </c>
      <c r="AD2936">
        <v>1884178</v>
      </c>
      <c r="AE2936" t="s">
        <v>65</v>
      </c>
      <c r="AF2936">
        <v>53583.974999999999</v>
      </c>
      <c r="AG2936">
        <v>1350000</v>
      </c>
      <c r="AH2936">
        <v>1828093.5</v>
      </c>
      <c r="AJ2936">
        <v>1350000</v>
      </c>
      <c r="AK2936" t="s">
        <v>109</v>
      </c>
      <c r="AL2936">
        <v>18</v>
      </c>
      <c r="AM2936" t="s">
        <v>68</v>
      </c>
      <c r="AN2936">
        <v>1</v>
      </c>
      <c r="AR2936" t="s">
        <v>76</v>
      </c>
      <c r="AS2936" t="s">
        <v>114</v>
      </c>
      <c r="AT2936">
        <v>-319</v>
      </c>
      <c r="AU2936" t="s">
        <v>78</v>
      </c>
      <c r="AV2936" t="s">
        <v>115</v>
      </c>
      <c r="AW2936" t="s">
        <v>80</v>
      </c>
      <c r="AX2936" t="s">
        <v>81</v>
      </c>
      <c r="AY2936" t="s">
        <v>76</v>
      </c>
      <c r="AZ2936" t="s">
        <v>82</v>
      </c>
      <c r="BA2936" t="s">
        <v>116</v>
      </c>
      <c r="BB2936" t="s">
        <v>121</v>
      </c>
      <c r="BC2936">
        <v>-1</v>
      </c>
      <c r="BD2936" t="s">
        <v>76</v>
      </c>
      <c r="BE2936">
        <v>60</v>
      </c>
      <c r="BF2936" t="s">
        <v>112</v>
      </c>
      <c r="BG2936" t="s">
        <v>118</v>
      </c>
    </row>
    <row r="2937" spans="1:65" x14ac:dyDescent="0.3">
      <c r="A2937">
        <v>125473</v>
      </c>
      <c r="B2937">
        <v>0</v>
      </c>
      <c r="C2937" t="s">
        <v>65</v>
      </c>
      <c r="D2937" t="s">
        <v>66</v>
      </c>
      <c r="E2937" t="s">
        <v>68</v>
      </c>
      <c r="F2937" t="s">
        <v>68</v>
      </c>
      <c r="G2937">
        <v>0</v>
      </c>
      <c r="H2937">
        <v>225000</v>
      </c>
      <c r="I2937">
        <v>1223010</v>
      </c>
      <c r="J2937" t="s">
        <v>69</v>
      </c>
      <c r="K2937" t="s">
        <v>70</v>
      </c>
      <c r="L2937" t="s">
        <v>91</v>
      </c>
      <c r="M2937" t="s">
        <v>72</v>
      </c>
      <c r="N2937">
        <v>2.5163999999999999E-2</v>
      </c>
      <c r="O2937">
        <v>17314</v>
      </c>
      <c r="P2937">
        <v>574</v>
      </c>
      <c r="Q2937">
        <v>8781</v>
      </c>
      <c r="R2937">
        <v>862</v>
      </c>
      <c r="S2937">
        <v>2</v>
      </c>
      <c r="T2937">
        <v>2</v>
      </c>
      <c r="U2937" t="s">
        <v>120</v>
      </c>
      <c r="V2937">
        <v>10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1</v>
      </c>
      <c r="AC2937" t="s">
        <v>122</v>
      </c>
      <c r="AD2937">
        <v>1537062</v>
      </c>
      <c r="AE2937" t="s">
        <v>93</v>
      </c>
      <c r="AF2937">
        <v>10670.49</v>
      </c>
      <c r="AG2937">
        <v>40756.5</v>
      </c>
      <c r="AH2937">
        <v>37453.5</v>
      </c>
      <c r="AI2937">
        <v>4500</v>
      </c>
      <c r="AJ2937">
        <v>40756.5</v>
      </c>
      <c r="AK2937" t="s">
        <v>125</v>
      </c>
      <c r="AL2937">
        <v>9</v>
      </c>
      <c r="AM2937" t="s">
        <v>68</v>
      </c>
      <c r="AN2937">
        <v>1</v>
      </c>
      <c r="AO2937">
        <v>0.116817646</v>
      </c>
      <c r="AR2937" t="s">
        <v>79</v>
      </c>
      <c r="AS2937" t="s">
        <v>77</v>
      </c>
      <c r="AT2937">
        <v>-2584</v>
      </c>
      <c r="AU2937" t="s">
        <v>78</v>
      </c>
      <c r="AV2937" t="s">
        <v>79</v>
      </c>
      <c r="AW2937" t="s">
        <v>171</v>
      </c>
      <c r="AX2937" t="s">
        <v>102</v>
      </c>
      <c r="AY2937" t="s">
        <v>124</v>
      </c>
      <c r="AZ2937" t="s">
        <v>96</v>
      </c>
      <c r="BA2937" t="s">
        <v>76</v>
      </c>
      <c r="BB2937" t="s">
        <v>104</v>
      </c>
      <c r="BC2937">
        <v>115</v>
      </c>
      <c r="BD2937" t="s">
        <v>105</v>
      </c>
      <c r="BE2937">
        <v>4</v>
      </c>
      <c r="BF2937" t="s">
        <v>112</v>
      </c>
      <c r="BG2937" t="s">
        <v>106</v>
      </c>
      <c r="BH2937">
        <v>365243</v>
      </c>
      <c r="BI2937">
        <v>-2553</v>
      </c>
      <c r="BJ2937">
        <v>-2463</v>
      </c>
      <c r="BK2937">
        <v>-2463</v>
      </c>
      <c r="BL2937">
        <v>-2453</v>
      </c>
      <c r="BM2937">
        <v>1</v>
      </c>
    </row>
    <row r="2938" spans="1:65" x14ac:dyDescent="0.3">
      <c r="A2938">
        <v>125476</v>
      </c>
      <c r="B2938">
        <v>0</v>
      </c>
      <c r="C2938" t="s">
        <v>65</v>
      </c>
      <c r="D2938" t="s">
        <v>88</v>
      </c>
      <c r="E2938" t="s">
        <v>67</v>
      </c>
      <c r="F2938" t="s">
        <v>68</v>
      </c>
      <c r="G2938">
        <v>0</v>
      </c>
      <c r="H2938">
        <v>247500</v>
      </c>
      <c r="I2938">
        <v>142200</v>
      </c>
      <c r="J2938" t="s">
        <v>69</v>
      </c>
      <c r="K2938" t="s">
        <v>70</v>
      </c>
      <c r="L2938" t="s">
        <v>91</v>
      </c>
      <c r="M2938" t="s">
        <v>72</v>
      </c>
      <c r="N2938">
        <v>4.6219999999999997E-2</v>
      </c>
      <c r="O2938">
        <v>15628</v>
      </c>
      <c r="P2938">
        <v>3704</v>
      </c>
      <c r="Q2938">
        <v>9590</v>
      </c>
      <c r="R2938">
        <v>370</v>
      </c>
      <c r="S2938">
        <v>1</v>
      </c>
      <c r="T2938">
        <v>1</v>
      </c>
      <c r="U2938" t="s">
        <v>73</v>
      </c>
      <c r="V2938">
        <v>11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1</v>
      </c>
      <c r="AC2938" t="s">
        <v>167</v>
      </c>
      <c r="AD2938">
        <v>1754337</v>
      </c>
      <c r="AE2938" t="s">
        <v>65</v>
      </c>
      <c r="AG2938">
        <v>0</v>
      </c>
      <c r="AH2938">
        <v>0</v>
      </c>
      <c r="AK2938" t="s">
        <v>123</v>
      </c>
      <c r="AL2938">
        <v>14</v>
      </c>
      <c r="AM2938" t="s">
        <v>68</v>
      </c>
      <c r="AN2938">
        <v>1</v>
      </c>
      <c r="AR2938" t="s">
        <v>76</v>
      </c>
      <c r="AS2938" t="s">
        <v>129</v>
      </c>
      <c r="AT2938">
        <v>-171</v>
      </c>
      <c r="AU2938" t="s">
        <v>76</v>
      </c>
      <c r="AV2938" t="s">
        <v>79</v>
      </c>
      <c r="AX2938" t="s">
        <v>81</v>
      </c>
      <c r="AY2938" t="s">
        <v>76</v>
      </c>
      <c r="AZ2938" t="s">
        <v>76</v>
      </c>
      <c r="BA2938" t="s">
        <v>76</v>
      </c>
      <c r="BB2938" t="s">
        <v>121</v>
      </c>
      <c r="BC2938">
        <v>-1</v>
      </c>
      <c r="BD2938" t="s">
        <v>76</v>
      </c>
      <c r="BF2938" t="s">
        <v>76</v>
      </c>
      <c r="BG2938" t="s">
        <v>82</v>
      </c>
    </row>
    <row r="2939" spans="1:65" x14ac:dyDescent="0.3">
      <c r="A2939">
        <v>125479</v>
      </c>
      <c r="B2939">
        <v>0</v>
      </c>
      <c r="C2939" t="s">
        <v>65</v>
      </c>
      <c r="D2939" t="s">
        <v>88</v>
      </c>
      <c r="E2939" t="s">
        <v>67</v>
      </c>
      <c r="F2939" t="s">
        <v>68</v>
      </c>
      <c r="G2939">
        <v>0</v>
      </c>
      <c r="H2939">
        <v>202500</v>
      </c>
      <c r="I2939">
        <v>597339</v>
      </c>
      <c r="J2939" t="s">
        <v>89</v>
      </c>
      <c r="K2939" t="s">
        <v>70</v>
      </c>
      <c r="L2939" t="s">
        <v>91</v>
      </c>
      <c r="M2939" t="s">
        <v>72</v>
      </c>
      <c r="N2939">
        <v>1.9101E-2</v>
      </c>
      <c r="O2939">
        <v>20153</v>
      </c>
      <c r="P2939">
        <v>3576</v>
      </c>
      <c r="Q2939">
        <v>6839</v>
      </c>
      <c r="R2939">
        <v>3575</v>
      </c>
      <c r="S2939">
        <v>2</v>
      </c>
      <c r="T2939">
        <v>2</v>
      </c>
      <c r="U2939" t="s">
        <v>125</v>
      </c>
      <c r="V2939">
        <v>11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1</v>
      </c>
      <c r="AC2939" t="s">
        <v>137</v>
      </c>
      <c r="AD2939">
        <v>2385623</v>
      </c>
      <c r="AE2939" t="s">
        <v>65</v>
      </c>
      <c r="AF2939">
        <v>35701.83</v>
      </c>
      <c r="AG2939">
        <v>1129500</v>
      </c>
      <c r="AH2939">
        <v>1293502.5</v>
      </c>
      <c r="AJ2939">
        <v>1129500</v>
      </c>
      <c r="AK2939" t="s">
        <v>120</v>
      </c>
      <c r="AL2939">
        <v>17</v>
      </c>
      <c r="AM2939" t="s">
        <v>68</v>
      </c>
      <c r="AN2939">
        <v>1</v>
      </c>
      <c r="AR2939" t="s">
        <v>76</v>
      </c>
      <c r="AS2939" t="s">
        <v>77</v>
      </c>
      <c r="AT2939">
        <v>-146</v>
      </c>
      <c r="AU2939" t="s">
        <v>78</v>
      </c>
      <c r="AV2939" t="s">
        <v>79</v>
      </c>
      <c r="AW2939" t="s">
        <v>80</v>
      </c>
      <c r="AX2939" t="s">
        <v>81</v>
      </c>
      <c r="AY2939" t="s">
        <v>76</v>
      </c>
      <c r="AZ2939" t="s">
        <v>82</v>
      </c>
      <c r="BA2939" t="s">
        <v>116</v>
      </c>
      <c r="BB2939" t="s">
        <v>121</v>
      </c>
      <c r="BC2939">
        <v>-1</v>
      </c>
      <c r="BD2939" t="s">
        <v>76</v>
      </c>
      <c r="BE2939">
        <v>60</v>
      </c>
      <c r="BF2939" t="s">
        <v>112</v>
      </c>
      <c r="BG2939" t="s">
        <v>118</v>
      </c>
      <c r="BH2939">
        <v>365243</v>
      </c>
      <c r="BI2939">
        <v>-116</v>
      </c>
      <c r="BJ2939">
        <v>1654</v>
      </c>
      <c r="BK2939">
        <v>365243</v>
      </c>
      <c r="BL2939">
        <v>365243</v>
      </c>
      <c r="BM2939">
        <v>1</v>
      </c>
    </row>
    <row r="2940" spans="1:65" x14ac:dyDescent="0.3">
      <c r="A2940">
        <v>125483</v>
      </c>
      <c r="B2940">
        <v>0</v>
      </c>
      <c r="C2940" t="s">
        <v>65</v>
      </c>
      <c r="D2940" t="s">
        <v>88</v>
      </c>
      <c r="E2940" t="s">
        <v>68</v>
      </c>
      <c r="F2940" t="s">
        <v>67</v>
      </c>
      <c r="G2940">
        <v>1</v>
      </c>
      <c r="H2940">
        <v>180000</v>
      </c>
      <c r="I2940">
        <v>521280</v>
      </c>
      <c r="J2940" t="s">
        <v>69</v>
      </c>
      <c r="K2940" t="s">
        <v>70</v>
      </c>
      <c r="L2940" t="s">
        <v>119</v>
      </c>
      <c r="M2940" t="s">
        <v>72</v>
      </c>
      <c r="N2940">
        <v>8.6250000000000007E-3</v>
      </c>
      <c r="O2940">
        <v>11270</v>
      </c>
      <c r="P2940">
        <v>3964</v>
      </c>
      <c r="Q2940">
        <v>951</v>
      </c>
      <c r="R2940">
        <v>3608</v>
      </c>
      <c r="S2940">
        <v>2</v>
      </c>
      <c r="T2940">
        <v>2</v>
      </c>
      <c r="U2940" t="s">
        <v>123</v>
      </c>
      <c r="V2940">
        <v>16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</v>
      </c>
      <c r="AC2940" t="s">
        <v>232</v>
      </c>
      <c r="AD2940">
        <v>1052248</v>
      </c>
      <c r="AE2940" t="s">
        <v>93</v>
      </c>
      <c r="AF2940">
        <v>7044.12</v>
      </c>
      <c r="AG2940">
        <v>46246.5</v>
      </c>
      <c r="AH2940">
        <v>50062.5</v>
      </c>
      <c r="AI2940">
        <v>0</v>
      </c>
      <c r="AJ2940">
        <v>46246.5</v>
      </c>
      <c r="AK2940" t="s">
        <v>109</v>
      </c>
      <c r="AL2940">
        <v>14</v>
      </c>
      <c r="AM2940" t="s">
        <v>68</v>
      </c>
      <c r="AN2940">
        <v>1</v>
      </c>
      <c r="AO2940">
        <v>0</v>
      </c>
      <c r="AR2940" t="s">
        <v>79</v>
      </c>
      <c r="AS2940" t="s">
        <v>77</v>
      </c>
      <c r="AT2940">
        <v>-1627</v>
      </c>
      <c r="AU2940" t="s">
        <v>78</v>
      </c>
      <c r="AV2940" t="s">
        <v>79</v>
      </c>
      <c r="AW2940" t="s">
        <v>110</v>
      </c>
      <c r="AX2940" t="s">
        <v>81</v>
      </c>
      <c r="AY2940" t="s">
        <v>136</v>
      </c>
      <c r="AZ2940" t="s">
        <v>96</v>
      </c>
      <c r="BA2940" t="s">
        <v>76</v>
      </c>
      <c r="BB2940" t="s">
        <v>104</v>
      </c>
      <c r="BC2940">
        <v>45</v>
      </c>
      <c r="BD2940" t="s">
        <v>105</v>
      </c>
      <c r="BE2940">
        <v>10</v>
      </c>
      <c r="BF2940" t="s">
        <v>86</v>
      </c>
      <c r="BG2940" t="s">
        <v>106</v>
      </c>
      <c r="BH2940">
        <v>365243</v>
      </c>
      <c r="BI2940">
        <v>-1596</v>
      </c>
      <c r="BJ2940">
        <v>-1326</v>
      </c>
      <c r="BK2940">
        <v>-1326</v>
      </c>
      <c r="BL2940">
        <v>-1317</v>
      </c>
      <c r="BM2940">
        <v>0</v>
      </c>
    </row>
    <row r="2941" spans="1:65" x14ac:dyDescent="0.3">
      <c r="A2941">
        <v>125484</v>
      </c>
      <c r="B2941">
        <v>0</v>
      </c>
      <c r="C2941" t="s">
        <v>65</v>
      </c>
      <c r="D2941" t="s">
        <v>66</v>
      </c>
      <c r="E2941" t="s">
        <v>67</v>
      </c>
      <c r="F2941" t="s">
        <v>68</v>
      </c>
      <c r="G2941">
        <v>5</v>
      </c>
      <c r="H2941">
        <v>67500</v>
      </c>
      <c r="I2941">
        <v>284400</v>
      </c>
      <c r="J2941" t="s">
        <v>69</v>
      </c>
      <c r="K2941" t="s">
        <v>70</v>
      </c>
      <c r="L2941" t="s">
        <v>91</v>
      </c>
      <c r="M2941" t="s">
        <v>72</v>
      </c>
      <c r="N2941">
        <v>2.0246E-2</v>
      </c>
      <c r="O2941">
        <v>12911</v>
      </c>
      <c r="P2941">
        <v>1801</v>
      </c>
      <c r="Q2941">
        <v>444</v>
      </c>
      <c r="R2941">
        <v>5129</v>
      </c>
      <c r="S2941">
        <v>3</v>
      </c>
      <c r="T2941">
        <v>3</v>
      </c>
      <c r="U2941" t="s">
        <v>94</v>
      </c>
      <c r="V2941">
        <v>11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t="s">
        <v>176</v>
      </c>
      <c r="AD2941">
        <v>1785532</v>
      </c>
      <c r="AE2941" t="s">
        <v>65</v>
      </c>
      <c r="AF2941">
        <v>6804</v>
      </c>
      <c r="AG2941">
        <v>67500</v>
      </c>
      <c r="AH2941">
        <v>74182.5</v>
      </c>
      <c r="AJ2941">
        <v>67500</v>
      </c>
      <c r="AK2941" t="s">
        <v>75</v>
      </c>
      <c r="AL2941">
        <v>8</v>
      </c>
      <c r="AM2941" t="s">
        <v>68</v>
      </c>
      <c r="AN2941">
        <v>1</v>
      </c>
      <c r="AR2941" t="s">
        <v>122</v>
      </c>
      <c r="AS2941" t="s">
        <v>114</v>
      </c>
      <c r="AT2941">
        <v>-699</v>
      </c>
      <c r="AU2941" t="s">
        <v>78</v>
      </c>
      <c r="AV2941" t="s">
        <v>115</v>
      </c>
      <c r="AX2941" t="s">
        <v>81</v>
      </c>
      <c r="AY2941" t="s">
        <v>76</v>
      </c>
      <c r="AZ2941" t="s">
        <v>82</v>
      </c>
      <c r="BA2941" t="s">
        <v>83</v>
      </c>
      <c r="BB2941" t="s">
        <v>117</v>
      </c>
      <c r="BC2941">
        <v>-1</v>
      </c>
      <c r="BD2941" t="s">
        <v>76</v>
      </c>
      <c r="BE2941">
        <v>18</v>
      </c>
      <c r="BF2941" t="s">
        <v>86</v>
      </c>
      <c r="BG2941" t="s">
        <v>87</v>
      </c>
    </row>
    <row r="2942" spans="1:65" x14ac:dyDescent="0.3">
      <c r="A2942">
        <v>125489</v>
      </c>
      <c r="B2942">
        <v>0</v>
      </c>
      <c r="C2942" t="s">
        <v>65</v>
      </c>
      <c r="D2942" t="s">
        <v>88</v>
      </c>
      <c r="E2942" t="s">
        <v>67</v>
      </c>
      <c r="F2942" t="s">
        <v>67</v>
      </c>
      <c r="G2942">
        <v>0</v>
      </c>
      <c r="H2942">
        <v>135000</v>
      </c>
      <c r="I2942">
        <v>1350000</v>
      </c>
      <c r="J2942" t="s">
        <v>69</v>
      </c>
      <c r="K2942" t="s">
        <v>90</v>
      </c>
      <c r="L2942" t="s">
        <v>91</v>
      </c>
      <c r="M2942" t="s">
        <v>72</v>
      </c>
      <c r="N2942">
        <v>1.8634000000000001E-2</v>
      </c>
      <c r="O2942">
        <v>10946</v>
      </c>
      <c r="P2942">
        <v>1853</v>
      </c>
      <c r="Q2942">
        <v>3328</v>
      </c>
      <c r="R2942">
        <v>3328</v>
      </c>
      <c r="S2942">
        <v>2</v>
      </c>
      <c r="T2942">
        <v>2</v>
      </c>
      <c r="U2942" t="s">
        <v>123</v>
      </c>
      <c r="V2942">
        <v>11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195</v>
      </c>
      <c r="AD2942">
        <v>1920741</v>
      </c>
      <c r="AE2942" t="s">
        <v>93</v>
      </c>
      <c r="AF2942">
        <v>9711.36</v>
      </c>
      <c r="AG2942">
        <v>36000</v>
      </c>
      <c r="AH2942">
        <v>37350</v>
      </c>
      <c r="AI2942">
        <v>0</v>
      </c>
      <c r="AJ2942">
        <v>36000</v>
      </c>
      <c r="AK2942" t="s">
        <v>125</v>
      </c>
      <c r="AL2942">
        <v>14</v>
      </c>
      <c r="AM2942" t="s">
        <v>68</v>
      </c>
      <c r="AN2942">
        <v>1</v>
      </c>
      <c r="AO2942">
        <v>0</v>
      </c>
      <c r="AR2942" t="s">
        <v>79</v>
      </c>
      <c r="AS2942" t="s">
        <v>77</v>
      </c>
      <c r="AT2942">
        <v>-602</v>
      </c>
      <c r="AU2942" t="s">
        <v>78</v>
      </c>
      <c r="AV2942" t="s">
        <v>79</v>
      </c>
      <c r="AX2942" t="s">
        <v>81</v>
      </c>
      <c r="AY2942" t="s">
        <v>157</v>
      </c>
      <c r="AZ2942" t="s">
        <v>96</v>
      </c>
      <c r="BA2942" t="s">
        <v>76</v>
      </c>
      <c r="BB2942" t="s">
        <v>138</v>
      </c>
      <c r="BC2942">
        <v>160</v>
      </c>
      <c r="BD2942" t="s">
        <v>157</v>
      </c>
      <c r="BE2942">
        <v>4</v>
      </c>
      <c r="BF2942" t="s">
        <v>97</v>
      </c>
      <c r="BG2942" t="s">
        <v>158</v>
      </c>
      <c r="BH2942">
        <v>365243</v>
      </c>
      <c r="BI2942">
        <v>-571</v>
      </c>
      <c r="BJ2942">
        <v>-481</v>
      </c>
      <c r="BK2942">
        <v>-541</v>
      </c>
      <c r="BL2942">
        <v>-534</v>
      </c>
      <c r="BM2942">
        <v>0</v>
      </c>
    </row>
    <row r="2943" spans="1:65" x14ac:dyDescent="0.3">
      <c r="A2943">
        <v>125493</v>
      </c>
      <c r="B2943">
        <v>0</v>
      </c>
      <c r="C2943" t="s">
        <v>65</v>
      </c>
      <c r="D2943" t="s">
        <v>88</v>
      </c>
      <c r="E2943" t="s">
        <v>68</v>
      </c>
      <c r="F2943" t="s">
        <v>67</v>
      </c>
      <c r="G2943">
        <v>2</v>
      </c>
      <c r="H2943">
        <v>135000</v>
      </c>
      <c r="I2943">
        <v>553806</v>
      </c>
      <c r="J2943" t="s">
        <v>133</v>
      </c>
      <c r="K2943" t="s">
        <v>70</v>
      </c>
      <c r="L2943" t="s">
        <v>91</v>
      </c>
      <c r="M2943" t="s">
        <v>72</v>
      </c>
      <c r="N2943">
        <v>4.6219999999999997E-2</v>
      </c>
      <c r="O2943">
        <v>14853</v>
      </c>
      <c r="P2943">
        <v>338</v>
      </c>
      <c r="Q2943">
        <v>2953</v>
      </c>
      <c r="R2943">
        <v>2230</v>
      </c>
      <c r="S2943">
        <v>1</v>
      </c>
      <c r="T2943">
        <v>1</v>
      </c>
      <c r="U2943" t="s">
        <v>125</v>
      </c>
      <c r="V2943">
        <v>11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0</v>
      </c>
      <c r="AC2943" t="s">
        <v>170</v>
      </c>
      <c r="AD2943">
        <v>1687986</v>
      </c>
      <c r="AE2943" t="s">
        <v>93</v>
      </c>
      <c r="AF2943">
        <v>6614.5950000000003</v>
      </c>
      <c r="AG2943">
        <v>105691.5</v>
      </c>
      <c r="AH2943">
        <v>128016</v>
      </c>
      <c r="AI2943">
        <v>0</v>
      </c>
      <c r="AJ2943">
        <v>105691.5</v>
      </c>
      <c r="AK2943" t="s">
        <v>123</v>
      </c>
      <c r="AL2943">
        <v>21</v>
      </c>
      <c r="AM2943" t="s">
        <v>68</v>
      </c>
      <c r="AN2943">
        <v>1</v>
      </c>
      <c r="AO2943">
        <v>0</v>
      </c>
      <c r="AR2943" t="s">
        <v>79</v>
      </c>
      <c r="AS2943" t="s">
        <v>77</v>
      </c>
      <c r="AT2943">
        <v>-232</v>
      </c>
      <c r="AU2943" t="s">
        <v>78</v>
      </c>
      <c r="AV2943" t="s">
        <v>79</v>
      </c>
      <c r="AW2943" t="s">
        <v>80</v>
      </c>
      <c r="AX2943" t="s">
        <v>81</v>
      </c>
      <c r="AY2943" t="s">
        <v>95</v>
      </c>
      <c r="AZ2943" t="s">
        <v>96</v>
      </c>
      <c r="BA2943" t="s">
        <v>76</v>
      </c>
      <c r="BB2943" t="s">
        <v>104</v>
      </c>
      <c r="BC2943">
        <v>500</v>
      </c>
      <c r="BD2943" t="s">
        <v>85</v>
      </c>
      <c r="BE2943">
        <v>24</v>
      </c>
      <c r="BF2943" t="s">
        <v>112</v>
      </c>
      <c r="BG2943" t="s">
        <v>151</v>
      </c>
      <c r="BH2943">
        <v>365243</v>
      </c>
      <c r="BI2943">
        <v>-201</v>
      </c>
      <c r="BJ2943">
        <v>489</v>
      </c>
      <c r="BK2943">
        <v>365243</v>
      </c>
      <c r="BL2943">
        <v>365243</v>
      </c>
      <c r="BM2943">
        <v>0</v>
      </c>
    </row>
    <row r="2944" spans="1:65" x14ac:dyDescent="0.3">
      <c r="A2944">
        <v>125497</v>
      </c>
      <c r="B2944">
        <v>0</v>
      </c>
      <c r="C2944" t="s">
        <v>99</v>
      </c>
      <c r="D2944" t="s">
        <v>66</v>
      </c>
      <c r="E2944" t="s">
        <v>68</v>
      </c>
      <c r="F2944" t="s">
        <v>68</v>
      </c>
      <c r="G2944">
        <v>1</v>
      </c>
      <c r="H2944">
        <v>180000</v>
      </c>
      <c r="I2944">
        <v>270000</v>
      </c>
      <c r="J2944" t="s">
        <v>69</v>
      </c>
      <c r="K2944" t="s">
        <v>70</v>
      </c>
      <c r="L2944" t="s">
        <v>91</v>
      </c>
      <c r="M2944" t="s">
        <v>72</v>
      </c>
      <c r="N2944">
        <v>1.0005999999999999E-2</v>
      </c>
      <c r="O2944">
        <v>16113</v>
      </c>
      <c r="P2944">
        <v>2359</v>
      </c>
      <c r="Q2944">
        <v>2330</v>
      </c>
      <c r="R2944">
        <v>3070</v>
      </c>
      <c r="S2944">
        <v>2</v>
      </c>
      <c r="T2944">
        <v>2</v>
      </c>
      <c r="U2944" t="s">
        <v>125</v>
      </c>
      <c r="V2944">
        <v>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t="s">
        <v>92</v>
      </c>
      <c r="AD2944">
        <v>1372965</v>
      </c>
      <c r="AE2944" t="s">
        <v>93</v>
      </c>
      <c r="AF2944">
        <v>13734.54</v>
      </c>
      <c r="AG2944">
        <v>147145.5</v>
      </c>
      <c r="AH2944">
        <v>147145.5</v>
      </c>
      <c r="AI2944">
        <v>0</v>
      </c>
      <c r="AJ2944">
        <v>147145.5</v>
      </c>
      <c r="AK2944" t="s">
        <v>120</v>
      </c>
      <c r="AL2944">
        <v>15</v>
      </c>
      <c r="AM2944" t="s">
        <v>68</v>
      </c>
      <c r="AN2944">
        <v>1</v>
      </c>
      <c r="AO2944">
        <v>0</v>
      </c>
      <c r="AR2944" t="s">
        <v>79</v>
      </c>
      <c r="AS2944" t="s">
        <v>77</v>
      </c>
      <c r="AT2944">
        <v>-825</v>
      </c>
      <c r="AU2944" t="s">
        <v>78</v>
      </c>
      <c r="AV2944" t="s">
        <v>79</v>
      </c>
      <c r="AW2944" t="s">
        <v>80</v>
      </c>
      <c r="AX2944" t="s">
        <v>81</v>
      </c>
      <c r="AY2944" t="s">
        <v>95</v>
      </c>
      <c r="AZ2944" t="s">
        <v>96</v>
      </c>
      <c r="BA2944" t="s">
        <v>76</v>
      </c>
      <c r="BB2944" t="s">
        <v>138</v>
      </c>
      <c r="BC2944">
        <v>100</v>
      </c>
      <c r="BD2944" t="s">
        <v>85</v>
      </c>
      <c r="BE2944">
        <v>12</v>
      </c>
      <c r="BF2944" t="s">
        <v>112</v>
      </c>
      <c r="BG2944" t="s">
        <v>151</v>
      </c>
      <c r="BH2944">
        <v>365243</v>
      </c>
      <c r="BI2944">
        <v>-786</v>
      </c>
      <c r="BJ2944">
        <v>-456</v>
      </c>
      <c r="BK2944">
        <v>-456</v>
      </c>
      <c r="BL2944">
        <v>-443</v>
      </c>
      <c r="BM2944">
        <v>0</v>
      </c>
    </row>
    <row r="2945" spans="1:65" x14ac:dyDescent="0.3">
      <c r="A2945">
        <v>125508</v>
      </c>
      <c r="B2945">
        <v>1</v>
      </c>
      <c r="C2945" t="s">
        <v>99</v>
      </c>
      <c r="D2945" t="s">
        <v>66</v>
      </c>
      <c r="E2945" t="s">
        <v>67</v>
      </c>
      <c r="F2945" t="s">
        <v>68</v>
      </c>
      <c r="G2945">
        <v>0</v>
      </c>
      <c r="H2945">
        <v>112500</v>
      </c>
      <c r="I2945">
        <v>180000</v>
      </c>
      <c r="J2945" t="s">
        <v>89</v>
      </c>
      <c r="K2945" t="s">
        <v>70</v>
      </c>
      <c r="L2945" t="s">
        <v>71</v>
      </c>
      <c r="M2945" t="s">
        <v>212</v>
      </c>
      <c r="N2945">
        <v>2.6391999999999999E-2</v>
      </c>
      <c r="O2945">
        <v>8575</v>
      </c>
      <c r="P2945">
        <v>1161</v>
      </c>
      <c r="Q2945">
        <v>5664</v>
      </c>
      <c r="R2945">
        <v>1225</v>
      </c>
      <c r="S2945">
        <v>2</v>
      </c>
      <c r="T2945">
        <v>2</v>
      </c>
      <c r="U2945" t="s">
        <v>73</v>
      </c>
      <c r="V2945">
        <v>12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122</v>
      </c>
      <c r="AD2945">
        <v>1031559</v>
      </c>
      <c r="AE2945" t="s">
        <v>93</v>
      </c>
      <c r="AF2945">
        <v>5417.0550000000003</v>
      </c>
      <c r="AG2945">
        <v>39735</v>
      </c>
      <c r="AH2945">
        <v>45621</v>
      </c>
      <c r="AI2945">
        <v>0</v>
      </c>
      <c r="AJ2945">
        <v>39735</v>
      </c>
      <c r="AK2945" t="s">
        <v>94</v>
      </c>
      <c r="AL2945">
        <v>12</v>
      </c>
      <c r="AM2945" t="s">
        <v>68</v>
      </c>
      <c r="AN2945">
        <v>1</v>
      </c>
      <c r="AO2945">
        <v>0</v>
      </c>
      <c r="AR2945" t="s">
        <v>79</v>
      </c>
      <c r="AS2945" t="s">
        <v>77</v>
      </c>
      <c r="AT2945">
        <v>-425</v>
      </c>
      <c r="AU2945" t="s">
        <v>78</v>
      </c>
      <c r="AV2945" t="s">
        <v>79</v>
      </c>
      <c r="AX2945" t="s">
        <v>81</v>
      </c>
      <c r="AY2945" t="s">
        <v>124</v>
      </c>
      <c r="AZ2945" t="s">
        <v>96</v>
      </c>
      <c r="BA2945" t="s">
        <v>76</v>
      </c>
      <c r="BB2945" t="s">
        <v>104</v>
      </c>
      <c r="BC2945">
        <v>50</v>
      </c>
      <c r="BD2945" t="s">
        <v>105</v>
      </c>
      <c r="BE2945">
        <v>12</v>
      </c>
      <c r="BF2945" t="s">
        <v>86</v>
      </c>
      <c r="BG2945" t="s">
        <v>106</v>
      </c>
      <c r="BH2945">
        <v>365243</v>
      </c>
      <c r="BI2945">
        <v>-388</v>
      </c>
      <c r="BJ2945">
        <v>-58</v>
      </c>
      <c r="BK2945">
        <v>-58</v>
      </c>
      <c r="BL2945">
        <v>-53</v>
      </c>
      <c r="BM2945">
        <v>0</v>
      </c>
    </row>
    <row r="2946" spans="1:65" x14ac:dyDescent="0.3">
      <c r="A2946">
        <v>125540</v>
      </c>
      <c r="B2946">
        <v>0</v>
      </c>
      <c r="C2946" t="s">
        <v>65</v>
      </c>
      <c r="D2946" t="s">
        <v>88</v>
      </c>
      <c r="E2946" t="s">
        <v>67</v>
      </c>
      <c r="F2946" t="s">
        <v>68</v>
      </c>
      <c r="G2946">
        <v>1</v>
      </c>
      <c r="H2946">
        <v>112500</v>
      </c>
      <c r="I2946">
        <v>808650</v>
      </c>
      <c r="J2946" t="s">
        <v>89</v>
      </c>
      <c r="K2946" t="s">
        <v>90</v>
      </c>
      <c r="L2946" t="s">
        <v>91</v>
      </c>
      <c r="M2946" t="s">
        <v>72</v>
      </c>
      <c r="N2946">
        <v>3.1329000000000003E-2</v>
      </c>
      <c r="O2946">
        <v>19071</v>
      </c>
      <c r="P2946">
        <v>5093</v>
      </c>
      <c r="Q2946">
        <v>7917</v>
      </c>
      <c r="R2946">
        <v>2605</v>
      </c>
      <c r="S2946">
        <v>2</v>
      </c>
      <c r="T2946">
        <v>2</v>
      </c>
      <c r="U2946" t="s">
        <v>109</v>
      </c>
      <c r="V2946">
        <v>13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134</v>
      </c>
      <c r="AD2946">
        <v>1544453</v>
      </c>
      <c r="AE2946" t="s">
        <v>65</v>
      </c>
      <c r="AF2946">
        <v>22599.764999999999</v>
      </c>
      <c r="AG2946">
        <v>540000</v>
      </c>
      <c r="AH2946">
        <v>625536</v>
      </c>
      <c r="AJ2946">
        <v>540000</v>
      </c>
      <c r="AK2946" t="s">
        <v>125</v>
      </c>
      <c r="AL2946">
        <v>11</v>
      </c>
      <c r="AM2946" t="s">
        <v>68</v>
      </c>
      <c r="AN2946">
        <v>1</v>
      </c>
      <c r="AR2946" t="s">
        <v>76</v>
      </c>
      <c r="AS2946" t="s">
        <v>77</v>
      </c>
      <c r="AT2946">
        <v>-1291</v>
      </c>
      <c r="AU2946" t="s">
        <v>78</v>
      </c>
      <c r="AV2946" t="s">
        <v>79</v>
      </c>
      <c r="AW2946" t="s">
        <v>80</v>
      </c>
      <c r="AX2946" t="s">
        <v>81</v>
      </c>
      <c r="AY2946" t="s">
        <v>76</v>
      </c>
      <c r="AZ2946" t="s">
        <v>82</v>
      </c>
      <c r="BA2946" t="s">
        <v>116</v>
      </c>
      <c r="BB2946" t="s">
        <v>121</v>
      </c>
      <c r="BC2946">
        <v>0</v>
      </c>
      <c r="BD2946" t="s">
        <v>76</v>
      </c>
      <c r="BE2946">
        <v>48</v>
      </c>
      <c r="BF2946" t="s">
        <v>112</v>
      </c>
      <c r="BG2946" t="s">
        <v>118</v>
      </c>
      <c r="BH2946">
        <v>365243</v>
      </c>
      <c r="BI2946">
        <v>-1261</v>
      </c>
      <c r="BJ2946">
        <v>149</v>
      </c>
      <c r="BK2946">
        <v>365243</v>
      </c>
      <c r="BL2946">
        <v>365243</v>
      </c>
      <c r="BM2946">
        <v>1</v>
      </c>
    </row>
    <row r="2947" spans="1:65" x14ac:dyDescent="0.3">
      <c r="A2947">
        <v>125549</v>
      </c>
      <c r="B2947">
        <v>0</v>
      </c>
      <c r="C2947" t="s">
        <v>65</v>
      </c>
      <c r="D2947" t="s">
        <v>88</v>
      </c>
      <c r="E2947" t="s">
        <v>68</v>
      </c>
      <c r="F2947" t="s">
        <v>68</v>
      </c>
      <c r="G2947">
        <v>1</v>
      </c>
      <c r="H2947">
        <v>180000</v>
      </c>
      <c r="I2947">
        <v>1428408</v>
      </c>
      <c r="J2947" t="s">
        <v>69</v>
      </c>
      <c r="K2947" t="s">
        <v>70</v>
      </c>
      <c r="L2947" t="s">
        <v>91</v>
      </c>
      <c r="M2947" t="s">
        <v>72</v>
      </c>
      <c r="N2947">
        <v>2.0712999999999999E-2</v>
      </c>
      <c r="O2947">
        <v>14069</v>
      </c>
      <c r="P2947">
        <v>1546</v>
      </c>
      <c r="Q2947">
        <v>8086</v>
      </c>
      <c r="R2947">
        <v>4746</v>
      </c>
      <c r="S2947">
        <v>3</v>
      </c>
      <c r="T2947">
        <v>2</v>
      </c>
      <c r="U2947" t="s">
        <v>120</v>
      </c>
      <c r="V2947">
        <v>14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t="s">
        <v>168</v>
      </c>
      <c r="AD2947">
        <v>2319859</v>
      </c>
      <c r="AE2947" t="s">
        <v>65</v>
      </c>
      <c r="AF2947">
        <v>44617.5</v>
      </c>
      <c r="AG2947">
        <v>1125000</v>
      </c>
      <c r="AH2947">
        <v>1125000</v>
      </c>
      <c r="AJ2947">
        <v>1125000</v>
      </c>
      <c r="AK2947" t="s">
        <v>125</v>
      </c>
      <c r="AL2947">
        <v>12</v>
      </c>
      <c r="AM2947" t="s">
        <v>68</v>
      </c>
      <c r="AN2947">
        <v>1</v>
      </c>
      <c r="AR2947" t="s">
        <v>76</v>
      </c>
      <c r="AS2947" t="s">
        <v>77</v>
      </c>
      <c r="AT2947">
        <v>-971</v>
      </c>
      <c r="AU2947" t="s">
        <v>76</v>
      </c>
      <c r="AV2947" t="s">
        <v>79</v>
      </c>
      <c r="AW2947" t="s">
        <v>80</v>
      </c>
      <c r="AX2947" t="s">
        <v>81</v>
      </c>
      <c r="AY2947" t="s">
        <v>76</v>
      </c>
      <c r="AZ2947" t="s">
        <v>82</v>
      </c>
      <c r="BA2947" t="s">
        <v>83</v>
      </c>
      <c r="BB2947" t="s">
        <v>121</v>
      </c>
      <c r="BC2947">
        <v>-1</v>
      </c>
      <c r="BD2947" t="s">
        <v>76</v>
      </c>
      <c r="BE2947">
        <v>36</v>
      </c>
      <c r="BF2947" t="s">
        <v>112</v>
      </c>
      <c r="BG2947" t="s">
        <v>150</v>
      </c>
      <c r="BH2947">
        <v>365243</v>
      </c>
      <c r="BI2947">
        <v>-940</v>
      </c>
      <c r="BJ2947">
        <v>110</v>
      </c>
      <c r="BK2947">
        <v>365243</v>
      </c>
      <c r="BL2947">
        <v>365243</v>
      </c>
      <c r="BM2947">
        <v>0</v>
      </c>
    </row>
    <row r="2948" spans="1:65" x14ac:dyDescent="0.3">
      <c r="A2948">
        <v>125564</v>
      </c>
      <c r="B2948">
        <v>0</v>
      </c>
      <c r="C2948" t="s">
        <v>65</v>
      </c>
      <c r="D2948" t="s">
        <v>88</v>
      </c>
      <c r="E2948" t="s">
        <v>67</v>
      </c>
      <c r="F2948" t="s">
        <v>68</v>
      </c>
      <c r="G2948">
        <v>0</v>
      </c>
      <c r="H2948">
        <v>180000</v>
      </c>
      <c r="I2948">
        <v>754740</v>
      </c>
      <c r="J2948" t="s">
        <v>89</v>
      </c>
      <c r="K2948" t="s">
        <v>70</v>
      </c>
      <c r="L2948" t="s">
        <v>139</v>
      </c>
      <c r="M2948" t="s">
        <v>72</v>
      </c>
      <c r="N2948">
        <v>2.5163999999999999E-2</v>
      </c>
      <c r="O2948">
        <v>19168</v>
      </c>
      <c r="P2948">
        <v>364</v>
      </c>
      <c r="Q2948">
        <v>11698</v>
      </c>
      <c r="R2948">
        <v>2631</v>
      </c>
      <c r="S2948">
        <v>2</v>
      </c>
      <c r="T2948">
        <v>2</v>
      </c>
      <c r="U2948" t="s">
        <v>125</v>
      </c>
      <c r="V2948">
        <v>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108</v>
      </c>
      <c r="AD2948">
        <v>1863460</v>
      </c>
      <c r="AE2948" t="s">
        <v>65</v>
      </c>
      <c r="AF2948">
        <v>39599.144999999997</v>
      </c>
      <c r="AG2948">
        <v>675000</v>
      </c>
      <c r="AH2948">
        <v>762237</v>
      </c>
      <c r="AJ2948">
        <v>675000</v>
      </c>
      <c r="AK2948" t="s">
        <v>73</v>
      </c>
      <c r="AL2948">
        <v>13</v>
      </c>
      <c r="AM2948" t="s">
        <v>68</v>
      </c>
      <c r="AN2948">
        <v>1</v>
      </c>
      <c r="AR2948" t="s">
        <v>215</v>
      </c>
      <c r="AS2948" t="s">
        <v>114</v>
      </c>
      <c r="AT2948">
        <v>-141</v>
      </c>
      <c r="AU2948" t="s">
        <v>78</v>
      </c>
      <c r="AV2948" t="s">
        <v>226</v>
      </c>
      <c r="AW2948" t="s">
        <v>101</v>
      </c>
      <c r="AX2948" t="s">
        <v>81</v>
      </c>
      <c r="AY2948" t="s">
        <v>76</v>
      </c>
      <c r="AZ2948" t="s">
        <v>82</v>
      </c>
      <c r="BA2948" t="s">
        <v>83</v>
      </c>
      <c r="BB2948" t="s">
        <v>121</v>
      </c>
      <c r="BC2948">
        <v>-1</v>
      </c>
      <c r="BD2948" t="s">
        <v>76</v>
      </c>
      <c r="BE2948">
        <v>24</v>
      </c>
      <c r="BF2948" t="s">
        <v>112</v>
      </c>
      <c r="BG2948" t="s">
        <v>150</v>
      </c>
    </row>
    <row r="2949" spans="1:65" x14ac:dyDescent="0.3">
      <c r="A2949">
        <v>125565</v>
      </c>
      <c r="B2949">
        <v>0</v>
      </c>
      <c r="C2949" t="s">
        <v>65</v>
      </c>
      <c r="D2949" t="s">
        <v>88</v>
      </c>
      <c r="E2949" t="s">
        <v>67</v>
      </c>
      <c r="F2949" t="s">
        <v>68</v>
      </c>
      <c r="G2949">
        <v>2</v>
      </c>
      <c r="H2949">
        <v>112500</v>
      </c>
      <c r="I2949">
        <v>232344</v>
      </c>
      <c r="J2949" t="s">
        <v>69</v>
      </c>
      <c r="K2949" t="s">
        <v>70</v>
      </c>
      <c r="L2949" t="s">
        <v>139</v>
      </c>
      <c r="M2949" t="s">
        <v>72</v>
      </c>
      <c r="N2949">
        <v>6.2960000000000004E-3</v>
      </c>
      <c r="O2949">
        <v>15282</v>
      </c>
      <c r="P2949">
        <v>1487</v>
      </c>
      <c r="Q2949">
        <v>4592</v>
      </c>
      <c r="R2949">
        <v>4617</v>
      </c>
      <c r="S2949">
        <v>3</v>
      </c>
      <c r="T2949">
        <v>3</v>
      </c>
      <c r="U2949" t="s">
        <v>109</v>
      </c>
      <c r="V2949">
        <v>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108</v>
      </c>
      <c r="AD2949">
        <v>1461360</v>
      </c>
      <c r="AE2949" t="s">
        <v>65</v>
      </c>
      <c r="AF2949">
        <v>29020.724999999999</v>
      </c>
      <c r="AG2949">
        <v>621000</v>
      </c>
      <c r="AH2949">
        <v>684936</v>
      </c>
      <c r="AJ2949">
        <v>621000</v>
      </c>
      <c r="AK2949" t="s">
        <v>109</v>
      </c>
      <c r="AL2949">
        <v>13</v>
      </c>
      <c r="AM2949" t="s">
        <v>68</v>
      </c>
      <c r="AN2949">
        <v>1</v>
      </c>
      <c r="AR2949" t="s">
        <v>76</v>
      </c>
      <c r="AS2949" t="s">
        <v>77</v>
      </c>
      <c r="AT2949">
        <v>-476</v>
      </c>
      <c r="AU2949" t="s">
        <v>78</v>
      </c>
      <c r="AV2949" t="s">
        <v>79</v>
      </c>
      <c r="AX2949" t="s">
        <v>81</v>
      </c>
      <c r="AY2949" t="s">
        <v>76</v>
      </c>
      <c r="AZ2949" t="s">
        <v>82</v>
      </c>
      <c r="BA2949" t="s">
        <v>116</v>
      </c>
      <c r="BB2949" t="s">
        <v>121</v>
      </c>
      <c r="BC2949">
        <v>-1</v>
      </c>
      <c r="BD2949" t="s">
        <v>76</v>
      </c>
      <c r="BE2949">
        <v>36</v>
      </c>
      <c r="BF2949" t="s">
        <v>112</v>
      </c>
      <c r="BG2949" t="s">
        <v>118</v>
      </c>
      <c r="BH2949">
        <v>365243</v>
      </c>
      <c r="BI2949">
        <v>-446</v>
      </c>
      <c r="BJ2949">
        <v>604</v>
      </c>
      <c r="BK2949">
        <v>365243</v>
      </c>
      <c r="BL2949">
        <v>365243</v>
      </c>
      <c r="BM2949">
        <v>1</v>
      </c>
    </row>
    <row r="2950" spans="1:65" x14ac:dyDescent="0.3">
      <c r="A2950">
        <v>125566</v>
      </c>
      <c r="B2950">
        <v>0</v>
      </c>
      <c r="C2950" t="s">
        <v>65</v>
      </c>
      <c r="D2950" t="s">
        <v>88</v>
      </c>
      <c r="E2950" t="s">
        <v>67</v>
      </c>
      <c r="F2950" t="s">
        <v>68</v>
      </c>
      <c r="G2950">
        <v>3</v>
      </c>
      <c r="H2950">
        <v>90000</v>
      </c>
      <c r="I2950">
        <v>890379</v>
      </c>
      <c r="J2950" t="s">
        <v>69</v>
      </c>
      <c r="K2950" t="s">
        <v>70</v>
      </c>
      <c r="L2950" t="s">
        <v>119</v>
      </c>
      <c r="M2950" t="s">
        <v>72</v>
      </c>
      <c r="N2950">
        <v>9.5490000000000002E-3</v>
      </c>
      <c r="O2950">
        <v>14204</v>
      </c>
      <c r="P2950">
        <v>665</v>
      </c>
      <c r="Q2950">
        <v>1058</v>
      </c>
      <c r="R2950">
        <v>6071</v>
      </c>
      <c r="S2950">
        <v>2</v>
      </c>
      <c r="T2950">
        <v>2</v>
      </c>
      <c r="U2950" t="s">
        <v>94</v>
      </c>
      <c r="V2950">
        <v>17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92</v>
      </c>
      <c r="AD2950">
        <v>2734132</v>
      </c>
      <c r="AE2950" t="s">
        <v>65</v>
      </c>
      <c r="AG2950">
        <v>0</v>
      </c>
      <c r="AH2950">
        <v>0</v>
      </c>
      <c r="AK2950" t="s">
        <v>125</v>
      </c>
      <c r="AL2950">
        <v>16</v>
      </c>
      <c r="AM2950" t="s">
        <v>68</v>
      </c>
      <c r="AN2950">
        <v>1</v>
      </c>
      <c r="AR2950" t="s">
        <v>76</v>
      </c>
      <c r="AS2950" t="s">
        <v>129</v>
      </c>
      <c r="AT2950">
        <v>-242</v>
      </c>
      <c r="AU2950" t="s">
        <v>76</v>
      </c>
      <c r="AV2950" t="s">
        <v>79</v>
      </c>
      <c r="AX2950" t="s">
        <v>81</v>
      </c>
      <c r="AY2950" t="s">
        <v>76</v>
      </c>
      <c r="AZ2950" t="s">
        <v>76</v>
      </c>
      <c r="BA2950" t="s">
        <v>76</v>
      </c>
      <c r="BB2950" t="s">
        <v>121</v>
      </c>
      <c r="BC2950">
        <v>-1</v>
      </c>
      <c r="BD2950" t="s">
        <v>76</v>
      </c>
      <c r="BF2950" t="s">
        <v>76</v>
      </c>
      <c r="BG2950" t="s">
        <v>82</v>
      </c>
    </row>
    <row r="2951" spans="1:65" x14ac:dyDescent="0.3">
      <c r="A2951">
        <v>125587</v>
      </c>
      <c r="B2951">
        <v>0</v>
      </c>
      <c r="C2951" t="s">
        <v>65</v>
      </c>
      <c r="D2951" t="s">
        <v>66</v>
      </c>
      <c r="E2951" t="s">
        <v>68</v>
      </c>
      <c r="F2951" t="s">
        <v>67</v>
      </c>
      <c r="G2951">
        <v>0</v>
      </c>
      <c r="H2951">
        <v>148500</v>
      </c>
      <c r="I2951">
        <v>166500</v>
      </c>
      <c r="J2951" t="s">
        <v>69</v>
      </c>
      <c r="K2951" t="s">
        <v>70</v>
      </c>
      <c r="L2951" t="s">
        <v>71</v>
      </c>
      <c r="M2951" t="s">
        <v>127</v>
      </c>
      <c r="N2951">
        <v>1.5221E-2</v>
      </c>
      <c r="O2951">
        <v>10345</v>
      </c>
      <c r="P2951">
        <v>222</v>
      </c>
      <c r="Q2951">
        <v>9478</v>
      </c>
      <c r="R2951">
        <v>3035</v>
      </c>
      <c r="S2951">
        <v>2</v>
      </c>
      <c r="T2951">
        <v>2</v>
      </c>
      <c r="U2951" t="s">
        <v>125</v>
      </c>
      <c r="V2951">
        <v>14</v>
      </c>
      <c r="W2951">
        <v>0</v>
      </c>
      <c r="X2951">
        <v>0</v>
      </c>
      <c r="Y2951">
        <v>0</v>
      </c>
      <c r="Z2951">
        <v>1</v>
      </c>
      <c r="AA2951">
        <v>1</v>
      </c>
      <c r="AB2951">
        <v>1</v>
      </c>
      <c r="AC2951" t="s">
        <v>122</v>
      </c>
      <c r="AD2951">
        <v>1233354</v>
      </c>
      <c r="AE2951" t="s">
        <v>93</v>
      </c>
      <c r="AF2951">
        <v>4633.335</v>
      </c>
      <c r="AG2951">
        <v>30555</v>
      </c>
      <c r="AH2951">
        <v>29214</v>
      </c>
      <c r="AI2951">
        <v>3150</v>
      </c>
      <c r="AJ2951">
        <v>30555</v>
      </c>
      <c r="AK2951" t="s">
        <v>123</v>
      </c>
      <c r="AL2951">
        <v>16</v>
      </c>
      <c r="AM2951" t="s">
        <v>68</v>
      </c>
      <c r="AN2951">
        <v>1</v>
      </c>
      <c r="AO2951">
        <v>0.10600161800000001</v>
      </c>
      <c r="AR2951" t="s">
        <v>79</v>
      </c>
      <c r="AS2951" t="s">
        <v>77</v>
      </c>
      <c r="AT2951">
        <v>-2444</v>
      </c>
      <c r="AU2951" t="s">
        <v>78</v>
      </c>
      <c r="AV2951" t="s">
        <v>79</v>
      </c>
      <c r="AW2951" t="s">
        <v>80</v>
      </c>
      <c r="AX2951" t="s">
        <v>102</v>
      </c>
      <c r="AY2951" t="s">
        <v>124</v>
      </c>
      <c r="AZ2951" t="s">
        <v>96</v>
      </c>
      <c r="BA2951" t="s">
        <v>76</v>
      </c>
      <c r="BB2951" t="s">
        <v>138</v>
      </c>
      <c r="BC2951">
        <v>21</v>
      </c>
      <c r="BD2951" t="s">
        <v>105</v>
      </c>
      <c r="BE2951">
        <v>8</v>
      </c>
      <c r="BF2951" t="s">
        <v>112</v>
      </c>
      <c r="BG2951" t="s">
        <v>106</v>
      </c>
      <c r="BH2951">
        <v>365243</v>
      </c>
      <c r="BI2951">
        <v>-2413</v>
      </c>
      <c r="BJ2951">
        <v>-2203</v>
      </c>
      <c r="BK2951">
        <v>-2203</v>
      </c>
      <c r="BL2951">
        <v>-2200</v>
      </c>
      <c r="BM2951">
        <v>1</v>
      </c>
    </row>
    <row r="2952" spans="1:65" x14ac:dyDescent="0.3">
      <c r="A2952">
        <v>125590</v>
      </c>
      <c r="B2952">
        <v>0</v>
      </c>
      <c r="C2952" t="s">
        <v>65</v>
      </c>
      <c r="D2952" t="s">
        <v>66</v>
      </c>
      <c r="E2952" t="s">
        <v>67</v>
      </c>
      <c r="F2952" t="s">
        <v>68</v>
      </c>
      <c r="G2952">
        <v>0</v>
      </c>
      <c r="H2952">
        <v>180000</v>
      </c>
      <c r="I2952">
        <v>900000</v>
      </c>
      <c r="J2952" t="s">
        <v>69</v>
      </c>
      <c r="K2952" t="s">
        <v>70</v>
      </c>
      <c r="L2952" t="s">
        <v>91</v>
      </c>
      <c r="M2952" t="s">
        <v>72</v>
      </c>
      <c r="N2952">
        <v>2.2624999999999999E-2</v>
      </c>
      <c r="O2952">
        <v>15959</v>
      </c>
      <c r="P2952">
        <v>189</v>
      </c>
      <c r="Q2952">
        <v>10086</v>
      </c>
      <c r="R2952">
        <v>4089</v>
      </c>
      <c r="S2952">
        <v>2</v>
      </c>
      <c r="T2952">
        <v>2</v>
      </c>
      <c r="U2952" t="s">
        <v>73</v>
      </c>
      <c r="V2952">
        <v>11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92</v>
      </c>
      <c r="AD2952">
        <v>2701106</v>
      </c>
      <c r="AE2952" t="s">
        <v>93</v>
      </c>
      <c r="AF2952">
        <v>11002.545</v>
      </c>
      <c r="AG2952">
        <v>59715</v>
      </c>
      <c r="AH2952">
        <v>56583</v>
      </c>
      <c r="AI2952">
        <v>5971.5</v>
      </c>
      <c r="AJ2952">
        <v>59715</v>
      </c>
      <c r="AK2952" t="s">
        <v>75</v>
      </c>
      <c r="AL2952">
        <v>10</v>
      </c>
      <c r="AM2952" t="s">
        <v>68</v>
      </c>
      <c r="AN2952">
        <v>1</v>
      </c>
      <c r="AO2952">
        <v>0.103965444</v>
      </c>
      <c r="AR2952" t="s">
        <v>79</v>
      </c>
      <c r="AS2952" t="s">
        <v>77</v>
      </c>
      <c r="AT2952">
        <v>-543</v>
      </c>
      <c r="AU2952" t="s">
        <v>78</v>
      </c>
      <c r="AV2952" t="s">
        <v>79</v>
      </c>
      <c r="AX2952" t="s">
        <v>81</v>
      </c>
      <c r="AY2952" t="s">
        <v>124</v>
      </c>
      <c r="AZ2952" t="s">
        <v>96</v>
      </c>
      <c r="BA2952" t="s">
        <v>76</v>
      </c>
      <c r="BB2952" t="s">
        <v>104</v>
      </c>
      <c r="BC2952">
        <v>25</v>
      </c>
      <c r="BD2952" t="s">
        <v>105</v>
      </c>
      <c r="BE2952">
        <v>6</v>
      </c>
      <c r="BF2952" t="s">
        <v>86</v>
      </c>
      <c r="BG2952" t="s">
        <v>106</v>
      </c>
      <c r="BH2952">
        <v>365243</v>
      </c>
      <c r="BI2952">
        <v>-502</v>
      </c>
      <c r="BJ2952">
        <v>-352</v>
      </c>
      <c r="BK2952">
        <v>-352</v>
      </c>
      <c r="BL2952">
        <v>-347</v>
      </c>
      <c r="BM2952">
        <v>0</v>
      </c>
    </row>
    <row r="2953" spans="1:65" x14ac:dyDescent="0.3">
      <c r="A2953">
        <v>125596</v>
      </c>
      <c r="B2953">
        <v>0</v>
      </c>
      <c r="C2953" t="s">
        <v>65</v>
      </c>
      <c r="D2953" t="s">
        <v>88</v>
      </c>
      <c r="E2953" t="s">
        <v>67</v>
      </c>
      <c r="F2953" t="s">
        <v>68</v>
      </c>
      <c r="G2953">
        <v>0</v>
      </c>
      <c r="H2953">
        <v>135000</v>
      </c>
      <c r="I2953">
        <v>305221.5</v>
      </c>
      <c r="J2953" t="s">
        <v>113</v>
      </c>
      <c r="K2953" t="s">
        <v>70</v>
      </c>
      <c r="L2953" t="s">
        <v>91</v>
      </c>
      <c r="M2953" t="s">
        <v>72</v>
      </c>
      <c r="N2953">
        <v>2.5163999999999999E-2</v>
      </c>
      <c r="O2953">
        <v>22480</v>
      </c>
      <c r="P2953">
        <v>365243</v>
      </c>
      <c r="Q2953">
        <v>3053</v>
      </c>
      <c r="R2953">
        <v>5738</v>
      </c>
      <c r="S2953">
        <v>2</v>
      </c>
      <c r="T2953">
        <v>2</v>
      </c>
      <c r="U2953" t="s">
        <v>120</v>
      </c>
      <c r="V2953">
        <v>8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t="s">
        <v>76</v>
      </c>
      <c r="AD2953">
        <v>2011204</v>
      </c>
      <c r="AE2953" t="s">
        <v>65</v>
      </c>
      <c r="AF2953">
        <v>13219.83</v>
      </c>
      <c r="AG2953">
        <v>189000</v>
      </c>
      <c r="AH2953">
        <v>213948</v>
      </c>
      <c r="AJ2953">
        <v>189000</v>
      </c>
      <c r="AK2953" t="s">
        <v>94</v>
      </c>
      <c r="AL2953">
        <v>11</v>
      </c>
      <c r="AM2953" t="s">
        <v>68</v>
      </c>
      <c r="AN2953">
        <v>1</v>
      </c>
      <c r="AR2953" t="s">
        <v>76</v>
      </c>
      <c r="AS2953" t="s">
        <v>77</v>
      </c>
      <c r="AT2953">
        <v>-669</v>
      </c>
      <c r="AU2953" t="s">
        <v>78</v>
      </c>
      <c r="AV2953" t="s">
        <v>79</v>
      </c>
      <c r="AW2953" t="s">
        <v>80</v>
      </c>
      <c r="AX2953" t="s">
        <v>81</v>
      </c>
      <c r="AY2953" t="s">
        <v>76</v>
      </c>
      <c r="AZ2953" t="s">
        <v>82</v>
      </c>
      <c r="BA2953" t="s">
        <v>116</v>
      </c>
      <c r="BB2953" t="s">
        <v>121</v>
      </c>
      <c r="BC2953">
        <v>-1</v>
      </c>
      <c r="BD2953" t="s">
        <v>76</v>
      </c>
      <c r="BE2953">
        <v>24</v>
      </c>
      <c r="BF2953" t="s">
        <v>147</v>
      </c>
      <c r="BG2953" t="s">
        <v>154</v>
      </c>
      <c r="BH2953">
        <v>365243</v>
      </c>
      <c r="BI2953">
        <v>-639</v>
      </c>
      <c r="BJ2953">
        <v>51</v>
      </c>
      <c r="BK2953">
        <v>-609</v>
      </c>
      <c r="BL2953">
        <v>-605</v>
      </c>
      <c r="BM2953">
        <v>1</v>
      </c>
    </row>
    <row r="2954" spans="1:65" x14ac:dyDescent="0.3">
      <c r="A2954">
        <v>125605</v>
      </c>
      <c r="B2954">
        <v>0</v>
      </c>
      <c r="C2954" t="s">
        <v>65</v>
      </c>
      <c r="D2954" t="s">
        <v>88</v>
      </c>
      <c r="E2954" t="s">
        <v>67</v>
      </c>
      <c r="F2954" t="s">
        <v>68</v>
      </c>
      <c r="G2954">
        <v>0</v>
      </c>
      <c r="H2954">
        <v>81000</v>
      </c>
      <c r="I2954">
        <v>167895</v>
      </c>
      <c r="J2954" t="s">
        <v>69</v>
      </c>
      <c r="K2954" t="s">
        <v>70</v>
      </c>
      <c r="L2954" t="s">
        <v>91</v>
      </c>
      <c r="M2954" t="s">
        <v>72</v>
      </c>
      <c r="N2954">
        <v>1.8849999999999999E-2</v>
      </c>
      <c r="O2954">
        <v>16397</v>
      </c>
      <c r="P2954">
        <v>3009</v>
      </c>
      <c r="Q2954">
        <v>708</v>
      </c>
      <c r="R2954">
        <v>4597</v>
      </c>
      <c r="S2954">
        <v>2</v>
      </c>
      <c r="T2954">
        <v>2</v>
      </c>
      <c r="U2954" t="s">
        <v>125</v>
      </c>
      <c r="V2954">
        <v>11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108</v>
      </c>
      <c r="AD2954">
        <v>2230075</v>
      </c>
      <c r="AE2954" t="s">
        <v>93</v>
      </c>
      <c r="AF2954">
        <v>2241.4949999999999</v>
      </c>
      <c r="AG2954">
        <v>22050</v>
      </c>
      <c r="AH2954">
        <v>21762</v>
      </c>
      <c r="AI2954">
        <v>2250</v>
      </c>
      <c r="AJ2954">
        <v>22050</v>
      </c>
      <c r="AK2954" t="s">
        <v>73</v>
      </c>
      <c r="AL2954">
        <v>16</v>
      </c>
      <c r="AM2954" t="s">
        <v>68</v>
      </c>
      <c r="AN2954">
        <v>1</v>
      </c>
      <c r="AO2954">
        <v>0.102051247</v>
      </c>
      <c r="AR2954" t="s">
        <v>79</v>
      </c>
      <c r="AS2954" t="s">
        <v>77</v>
      </c>
      <c r="AT2954">
        <v>-2154</v>
      </c>
      <c r="AU2954" t="s">
        <v>78</v>
      </c>
      <c r="AV2954" t="s">
        <v>79</v>
      </c>
      <c r="AW2954" t="s">
        <v>101</v>
      </c>
      <c r="AX2954" t="s">
        <v>81</v>
      </c>
      <c r="AY2954" t="s">
        <v>95</v>
      </c>
      <c r="AZ2954" t="s">
        <v>96</v>
      </c>
      <c r="BA2954" t="s">
        <v>76</v>
      </c>
      <c r="BB2954" t="s">
        <v>138</v>
      </c>
      <c r="BC2954">
        <v>50</v>
      </c>
      <c r="BD2954" t="s">
        <v>85</v>
      </c>
      <c r="BE2954">
        <v>12</v>
      </c>
      <c r="BF2954" t="s">
        <v>147</v>
      </c>
      <c r="BG2954" t="s">
        <v>151</v>
      </c>
      <c r="BH2954">
        <v>365243</v>
      </c>
      <c r="BI2954">
        <v>-2112</v>
      </c>
      <c r="BJ2954">
        <v>-1782</v>
      </c>
      <c r="BK2954">
        <v>-1782</v>
      </c>
      <c r="BL2954">
        <v>-1780</v>
      </c>
      <c r="BM2954">
        <v>0</v>
      </c>
    </row>
    <row r="2955" spans="1:65" x14ac:dyDescent="0.3">
      <c r="A2955">
        <v>125611</v>
      </c>
      <c r="B2955">
        <v>0</v>
      </c>
      <c r="C2955" t="s">
        <v>65</v>
      </c>
      <c r="D2955" t="s">
        <v>88</v>
      </c>
      <c r="E2955" t="s">
        <v>67</v>
      </c>
      <c r="F2955" t="s">
        <v>67</v>
      </c>
      <c r="G2955">
        <v>0</v>
      </c>
      <c r="H2955">
        <v>112500</v>
      </c>
      <c r="I2955">
        <v>265851</v>
      </c>
      <c r="J2955" t="s">
        <v>69</v>
      </c>
      <c r="K2955" t="s">
        <v>70</v>
      </c>
      <c r="L2955" t="s">
        <v>91</v>
      </c>
      <c r="M2955" t="s">
        <v>72</v>
      </c>
      <c r="N2955">
        <v>2.2624999999999999E-2</v>
      </c>
      <c r="O2955">
        <v>22773</v>
      </c>
      <c r="P2955">
        <v>3681</v>
      </c>
      <c r="Q2955">
        <v>13297</v>
      </c>
      <c r="R2955">
        <v>4140</v>
      </c>
      <c r="S2955">
        <v>2</v>
      </c>
      <c r="T2955">
        <v>2</v>
      </c>
      <c r="U2955" t="s">
        <v>125</v>
      </c>
      <c r="V2955">
        <v>11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 t="s">
        <v>134</v>
      </c>
      <c r="AD2955">
        <v>2582916</v>
      </c>
      <c r="AE2955" t="s">
        <v>65</v>
      </c>
      <c r="AF2955">
        <v>42552.855000000003</v>
      </c>
      <c r="AG2955">
        <v>1354500</v>
      </c>
      <c r="AH2955">
        <v>1515415.5</v>
      </c>
      <c r="AJ2955">
        <v>1354500</v>
      </c>
      <c r="AK2955" t="s">
        <v>125</v>
      </c>
      <c r="AL2955">
        <v>12</v>
      </c>
      <c r="AM2955" t="s">
        <v>68</v>
      </c>
      <c r="AN2955">
        <v>1</v>
      </c>
      <c r="AR2955" t="s">
        <v>76</v>
      </c>
      <c r="AS2955" t="s">
        <v>77</v>
      </c>
      <c r="AT2955">
        <v>-565</v>
      </c>
      <c r="AU2955" t="s">
        <v>78</v>
      </c>
      <c r="AV2955" t="s">
        <v>79</v>
      </c>
      <c r="AW2955" t="s">
        <v>80</v>
      </c>
      <c r="AX2955" t="s">
        <v>81</v>
      </c>
      <c r="AY2955" t="s">
        <v>76</v>
      </c>
      <c r="AZ2955" t="s">
        <v>82</v>
      </c>
      <c r="BA2955" t="s">
        <v>116</v>
      </c>
      <c r="BB2955" t="s">
        <v>187</v>
      </c>
      <c r="BC2955">
        <v>-1</v>
      </c>
      <c r="BD2955" t="s">
        <v>76</v>
      </c>
      <c r="BE2955">
        <v>60</v>
      </c>
      <c r="BF2955" t="s">
        <v>112</v>
      </c>
      <c r="BG2955" t="s">
        <v>118</v>
      </c>
      <c r="BH2955">
        <v>365243</v>
      </c>
      <c r="BI2955">
        <v>-535</v>
      </c>
      <c r="BJ2955">
        <v>1235</v>
      </c>
      <c r="BK2955">
        <v>365243</v>
      </c>
      <c r="BL2955">
        <v>365243</v>
      </c>
      <c r="BM2955">
        <v>1</v>
      </c>
    </row>
    <row r="2956" spans="1:65" x14ac:dyDescent="0.3">
      <c r="A2956">
        <v>125637</v>
      </c>
      <c r="B2956">
        <v>0</v>
      </c>
      <c r="C2956" t="s">
        <v>65</v>
      </c>
      <c r="D2956" t="s">
        <v>88</v>
      </c>
      <c r="E2956" t="s">
        <v>67</v>
      </c>
      <c r="F2956" t="s">
        <v>67</v>
      </c>
      <c r="G2956">
        <v>0</v>
      </c>
      <c r="H2956">
        <v>90000</v>
      </c>
      <c r="I2956">
        <v>314100</v>
      </c>
      <c r="J2956" t="s">
        <v>69</v>
      </c>
      <c r="K2956" t="s">
        <v>70</v>
      </c>
      <c r="L2956" t="s">
        <v>140</v>
      </c>
      <c r="M2956" t="s">
        <v>127</v>
      </c>
      <c r="N2956">
        <v>1.8634000000000001E-2</v>
      </c>
      <c r="O2956">
        <v>14722</v>
      </c>
      <c r="P2956">
        <v>153</v>
      </c>
      <c r="Q2956">
        <v>5603</v>
      </c>
      <c r="R2956">
        <v>4947</v>
      </c>
      <c r="S2956">
        <v>2</v>
      </c>
      <c r="T2956">
        <v>2</v>
      </c>
      <c r="U2956" t="s">
        <v>123</v>
      </c>
      <c r="V2956">
        <v>10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184</v>
      </c>
      <c r="AD2956">
        <v>2440778</v>
      </c>
      <c r="AE2956" t="s">
        <v>93</v>
      </c>
      <c r="AF2956">
        <v>10242.855</v>
      </c>
      <c r="AG2956">
        <v>79897.5</v>
      </c>
      <c r="AH2956">
        <v>79897.5</v>
      </c>
      <c r="AI2956">
        <v>0</v>
      </c>
      <c r="AJ2956">
        <v>79897.5</v>
      </c>
      <c r="AK2956" t="s">
        <v>125</v>
      </c>
      <c r="AL2956">
        <v>14</v>
      </c>
      <c r="AM2956" t="s">
        <v>68</v>
      </c>
      <c r="AN2956">
        <v>1</v>
      </c>
      <c r="AO2956">
        <v>0</v>
      </c>
      <c r="AR2956" t="s">
        <v>79</v>
      </c>
      <c r="AS2956" t="s">
        <v>114</v>
      </c>
      <c r="AT2956">
        <v>-2085</v>
      </c>
      <c r="AU2956" t="s">
        <v>78</v>
      </c>
      <c r="AV2956" t="s">
        <v>165</v>
      </c>
      <c r="AW2956" t="s">
        <v>80</v>
      </c>
      <c r="AX2956" t="s">
        <v>81</v>
      </c>
      <c r="AY2956" t="s">
        <v>95</v>
      </c>
      <c r="AZ2956" t="s">
        <v>96</v>
      </c>
      <c r="BA2956" t="s">
        <v>76</v>
      </c>
      <c r="BB2956" t="s">
        <v>104</v>
      </c>
      <c r="BC2956">
        <v>2078</v>
      </c>
      <c r="BD2956" t="s">
        <v>85</v>
      </c>
      <c r="BE2956">
        <v>10</v>
      </c>
      <c r="BF2956" t="s">
        <v>86</v>
      </c>
      <c r="BG2956" t="s">
        <v>151</v>
      </c>
    </row>
    <row r="2957" spans="1:65" x14ac:dyDescent="0.3">
      <c r="A2957">
        <v>125652</v>
      </c>
      <c r="B2957">
        <v>0</v>
      </c>
      <c r="C2957" t="s">
        <v>65</v>
      </c>
      <c r="D2957" t="s">
        <v>88</v>
      </c>
      <c r="E2957" t="s">
        <v>67</v>
      </c>
      <c r="F2957" t="s">
        <v>68</v>
      </c>
      <c r="G2957">
        <v>0</v>
      </c>
      <c r="H2957">
        <v>180000</v>
      </c>
      <c r="I2957">
        <v>346500</v>
      </c>
      <c r="J2957" t="s">
        <v>69</v>
      </c>
      <c r="K2957" t="s">
        <v>70</v>
      </c>
      <c r="L2957" t="s">
        <v>91</v>
      </c>
      <c r="M2957" t="s">
        <v>72</v>
      </c>
      <c r="N2957">
        <v>3.0690000000000001E-3</v>
      </c>
      <c r="O2957">
        <v>11208</v>
      </c>
      <c r="P2957">
        <v>2095</v>
      </c>
      <c r="Q2957">
        <v>5344</v>
      </c>
      <c r="R2957">
        <v>1822</v>
      </c>
      <c r="S2957">
        <v>3</v>
      </c>
      <c r="T2957">
        <v>3</v>
      </c>
      <c r="U2957" t="s">
        <v>109</v>
      </c>
      <c r="V2957">
        <v>10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t="s">
        <v>159</v>
      </c>
      <c r="AD2957">
        <v>1142951</v>
      </c>
      <c r="AE2957" t="s">
        <v>65</v>
      </c>
      <c r="AG2957">
        <v>0</v>
      </c>
      <c r="AH2957">
        <v>0</v>
      </c>
      <c r="AK2957" t="s">
        <v>123</v>
      </c>
      <c r="AL2957">
        <v>14</v>
      </c>
      <c r="AM2957" t="s">
        <v>68</v>
      </c>
      <c r="AN2957">
        <v>1</v>
      </c>
      <c r="AR2957" t="s">
        <v>76</v>
      </c>
      <c r="AS2957" t="s">
        <v>129</v>
      </c>
      <c r="AT2957">
        <v>-298</v>
      </c>
      <c r="AU2957" t="s">
        <v>76</v>
      </c>
      <c r="AV2957" t="s">
        <v>79</v>
      </c>
      <c r="AX2957" t="s">
        <v>81</v>
      </c>
      <c r="AY2957" t="s">
        <v>76</v>
      </c>
      <c r="AZ2957" t="s">
        <v>76</v>
      </c>
      <c r="BA2957" t="s">
        <v>76</v>
      </c>
      <c r="BB2957" t="s">
        <v>121</v>
      </c>
      <c r="BC2957">
        <v>-1</v>
      </c>
      <c r="BD2957" t="s">
        <v>76</v>
      </c>
      <c r="BF2957" t="s">
        <v>76</v>
      </c>
      <c r="BG2957" t="s">
        <v>82</v>
      </c>
    </row>
    <row r="2958" spans="1:65" x14ac:dyDescent="0.3">
      <c r="A2958">
        <v>125655</v>
      </c>
      <c r="B2958">
        <v>0</v>
      </c>
      <c r="C2958" t="s">
        <v>65</v>
      </c>
      <c r="D2958" t="s">
        <v>88</v>
      </c>
      <c r="E2958" t="s">
        <v>68</v>
      </c>
      <c r="F2958" t="s">
        <v>68</v>
      </c>
      <c r="G2958">
        <v>0</v>
      </c>
      <c r="H2958">
        <v>135000</v>
      </c>
      <c r="I2958">
        <v>343800</v>
      </c>
      <c r="J2958" t="s">
        <v>133</v>
      </c>
      <c r="K2958" t="s">
        <v>70</v>
      </c>
      <c r="L2958" t="s">
        <v>91</v>
      </c>
      <c r="M2958" t="s">
        <v>72</v>
      </c>
      <c r="N2958">
        <v>2.8663000000000001E-2</v>
      </c>
      <c r="O2958">
        <v>19614</v>
      </c>
      <c r="P2958">
        <v>6480</v>
      </c>
      <c r="Q2958">
        <v>7220</v>
      </c>
      <c r="R2958">
        <v>3174</v>
      </c>
      <c r="S2958">
        <v>2</v>
      </c>
      <c r="T2958">
        <v>2</v>
      </c>
      <c r="U2958" t="s">
        <v>109</v>
      </c>
      <c r="V2958">
        <v>9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 t="s">
        <v>168</v>
      </c>
      <c r="AD2958">
        <v>2424445</v>
      </c>
      <c r="AE2958" t="s">
        <v>65</v>
      </c>
      <c r="AF2958">
        <v>7869.0150000000003</v>
      </c>
      <c r="AG2958">
        <v>67500</v>
      </c>
      <c r="AH2958">
        <v>71955</v>
      </c>
      <c r="AI2958">
        <v>0</v>
      </c>
      <c r="AJ2958">
        <v>67500</v>
      </c>
      <c r="AK2958" t="s">
        <v>109</v>
      </c>
      <c r="AL2958">
        <v>12</v>
      </c>
      <c r="AM2958" t="s">
        <v>68</v>
      </c>
      <c r="AN2958">
        <v>1</v>
      </c>
      <c r="AO2958">
        <v>0</v>
      </c>
      <c r="AR2958" t="s">
        <v>76</v>
      </c>
      <c r="AS2958" t="s">
        <v>77</v>
      </c>
      <c r="AT2958">
        <v>-2317</v>
      </c>
      <c r="AU2958" t="s">
        <v>78</v>
      </c>
      <c r="AV2958" t="s">
        <v>79</v>
      </c>
      <c r="AW2958" t="s">
        <v>171</v>
      </c>
      <c r="AX2958" t="s">
        <v>161</v>
      </c>
      <c r="AY2958" t="s">
        <v>76</v>
      </c>
      <c r="AZ2958" t="s">
        <v>82</v>
      </c>
      <c r="BA2958" t="s">
        <v>116</v>
      </c>
      <c r="BB2958" t="s">
        <v>121</v>
      </c>
      <c r="BC2958">
        <v>-1</v>
      </c>
      <c r="BD2958" t="s">
        <v>76</v>
      </c>
      <c r="BE2958">
        <v>12</v>
      </c>
      <c r="BF2958" t="s">
        <v>86</v>
      </c>
      <c r="BG2958" t="s">
        <v>87</v>
      </c>
      <c r="BH2958">
        <v>365243</v>
      </c>
      <c r="BI2958">
        <v>-2287</v>
      </c>
      <c r="BJ2958">
        <v>-1957</v>
      </c>
      <c r="BK2958">
        <v>-1957</v>
      </c>
      <c r="BL2958">
        <v>-1951</v>
      </c>
      <c r="BM2958">
        <v>1</v>
      </c>
    </row>
    <row r="2959" spans="1:65" x14ac:dyDescent="0.3">
      <c r="A2959">
        <v>125661</v>
      </c>
      <c r="B2959">
        <v>0</v>
      </c>
      <c r="C2959" t="s">
        <v>65</v>
      </c>
      <c r="D2959" t="s">
        <v>88</v>
      </c>
      <c r="E2959" t="s">
        <v>67</v>
      </c>
      <c r="F2959" t="s">
        <v>68</v>
      </c>
      <c r="G2959">
        <v>1</v>
      </c>
      <c r="H2959">
        <v>180000</v>
      </c>
      <c r="I2959">
        <v>1045854</v>
      </c>
      <c r="J2959" t="s">
        <v>69</v>
      </c>
      <c r="K2959" t="s">
        <v>90</v>
      </c>
      <c r="L2959" t="s">
        <v>119</v>
      </c>
      <c r="M2959" t="s">
        <v>72</v>
      </c>
      <c r="N2959">
        <v>5.0020000000000004E-3</v>
      </c>
      <c r="O2959">
        <v>10330</v>
      </c>
      <c r="P2959">
        <v>457</v>
      </c>
      <c r="Q2959">
        <v>133</v>
      </c>
      <c r="R2959">
        <v>2926</v>
      </c>
      <c r="S2959">
        <v>3</v>
      </c>
      <c r="T2959">
        <v>3</v>
      </c>
      <c r="U2959" t="s">
        <v>120</v>
      </c>
      <c r="V2959">
        <v>13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92</v>
      </c>
      <c r="AD2959">
        <v>2745427</v>
      </c>
      <c r="AE2959" t="s">
        <v>93</v>
      </c>
      <c r="AF2959">
        <v>16529.400000000001</v>
      </c>
      <c r="AG2959">
        <v>139005</v>
      </c>
      <c r="AH2959">
        <v>148945.5</v>
      </c>
      <c r="AI2959">
        <v>0</v>
      </c>
      <c r="AJ2959">
        <v>139005</v>
      </c>
      <c r="AK2959" t="s">
        <v>94</v>
      </c>
      <c r="AL2959">
        <v>18</v>
      </c>
      <c r="AM2959" t="s">
        <v>68</v>
      </c>
      <c r="AN2959">
        <v>1</v>
      </c>
      <c r="AO2959">
        <v>0</v>
      </c>
      <c r="AR2959" t="s">
        <v>79</v>
      </c>
      <c r="AS2959" t="s">
        <v>77</v>
      </c>
      <c r="AT2959">
        <v>-984</v>
      </c>
      <c r="AU2959" t="s">
        <v>155</v>
      </c>
      <c r="AV2959" t="s">
        <v>79</v>
      </c>
      <c r="AW2959" t="s">
        <v>80</v>
      </c>
      <c r="AX2959" t="s">
        <v>81</v>
      </c>
      <c r="AY2959" t="s">
        <v>157</v>
      </c>
      <c r="AZ2959" t="s">
        <v>96</v>
      </c>
      <c r="BA2959" t="s">
        <v>76</v>
      </c>
      <c r="BB2959" t="s">
        <v>138</v>
      </c>
      <c r="BC2959">
        <v>316</v>
      </c>
      <c r="BD2959" t="s">
        <v>157</v>
      </c>
      <c r="BE2959">
        <v>10</v>
      </c>
      <c r="BF2959" t="s">
        <v>112</v>
      </c>
      <c r="BG2959" t="s">
        <v>158</v>
      </c>
      <c r="BH2959">
        <v>365243</v>
      </c>
      <c r="BI2959">
        <v>-953</v>
      </c>
      <c r="BJ2959">
        <v>-683</v>
      </c>
      <c r="BK2959">
        <v>-683</v>
      </c>
      <c r="BL2959">
        <v>-675</v>
      </c>
      <c r="BM2959">
        <v>0</v>
      </c>
    </row>
    <row r="2960" spans="1:65" x14ac:dyDescent="0.3">
      <c r="A2960">
        <v>125684</v>
      </c>
      <c r="B2960">
        <v>0</v>
      </c>
      <c r="C2960" t="s">
        <v>65</v>
      </c>
      <c r="D2960" t="s">
        <v>88</v>
      </c>
      <c r="E2960" t="s">
        <v>67</v>
      </c>
      <c r="F2960" t="s">
        <v>68</v>
      </c>
      <c r="G2960">
        <v>0</v>
      </c>
      <c r="H2960">
        <v>270000</v>
      </c>
      <c r="I2960">
        <v>555273</v>
      </c>
      <c r="J2960" t="s">
        <v>89</v>
      </c>
      <c r="K2960" t="s">
        <v>90</v>
      </c>
      <c r="L2960" t="s">
        <v>71</v>
      </c>
      <c r="M2960" t="s">
        <v>72</v>
      </c>
      <c r="N2960">
        <v>2.5163999999999999E-2</v>
      </c>
      <c r="O2960">
        <v>20755</v>
      </c>
      <c r="P2960">
        <v>7188</v>
      </c>
      <c r="Q2960">
        <v>3102</v>
      </c>
      <c r="R2960">
        <v>4272</v>
      </c>
      <c r="S2960">
        <v>2</v>
      </c>
      <c r="T2960">
        <v>2</v>
      </c>
      <c r="U2960" t="s">
        <v>120</v>
      </c>
      <c r="V2960">
        <v>15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168</v>
      </c>
      <c r="AD2960">
        <v>2055858</v>
      </c>
      <c r="AE2960" t="s">
        <v>65</v>
      </c>
      <c r="AF2960">
        <v>26844.12</v>
      </c>
      <c r="AG2960">
        <v>405000</v>
      </c>
      <c r="AH2960">
        <v>451777.5</v>
      </c>
      <c r="AJ2960">
        <v>405000</v>
      </c>
      <c r="AK2960" t="s">
        <v>123</v>
      </c>
      <c r="AL2960">
        <v>14</v>
      </c>
      <c r="AM2960" t="s">
        <v>68</v>
      </c>
      <c r="AN2960">
        <v>1</v>
      </c>
      <c r="AR2960" t="s">
        <v>218</v>
      </c>
      <c r="AS2960" t="s">
        <v>77</v>
      </c>
      <c r="AT2960">
        <v>-520</v>
      </c>
      <c r="AU2960" t="s">
        <v>78</v>
      </c>
      <c r="AV2960" t="s">
        <v>79</v>
      </c>
      <c r="AX2960" t="s">
        <v>81</v>
      </c>
      <c r="AY2960" t="s">
        <v>76</v>
      </c>
      <c r="AZ2960" t="s">
        <v>82</v>
      </c>
      <c r="BA2960" t="s">
        <v>83</v>
      </c>
      <c r="BB2960" t="s">
        <v>121</v>
      </c>
      <c r="BC2960">
        <v>-1</v>
      </c>
      <c r="BD2960" t="s">
        <v>76</v>
      </c>
      <c r="BE2960">
        <v>30</v>
      </c>
      <c r="BF2960" t="s">
        <v>147</v>
      </c>
      <c r="BG2960" t="s">
        <v>196</v>
      </c>
      <c r="BH2960">
        <v>365243</v>
      </c>
      <c r="BI2960">
        <v>-490</v>
      </c>
      <c r="BJ2960">
        <v>380</v>
      </c>
      <c r="BK2960">
        <v>-460</v>
      </c>
      <c r="BL2960">
        <v>-451</v>
      </c>
      <c r="BM2960">
        <v>1</v>
      </c>
    </row>
    <row r="2961" spans="1:65" x14ac:dyDescent="0.3">
      <c r="A2961">
        <v>125685</v>
      </c>
      <c r="B2961">
        <v>0</v>
      </c>
      <c r="C2961" t="s">
        <v>65</v>
      </c>
      <c r="D2961" t="s">
        <v>88</v>
      </c>
      <c r="E2961" t="s">
        <v>67</v>
      </c>
      <c r="F2961" t="s">
        <v>68</v>
      </c>
      <c r="G2961">
        <v>0</v>
      </c>
      <c r="H2961">
        <v>225000</v>
      </c>
      <c r="I2961">
        <v>1155226.5</v>
      </c>
      <c r="J2961" t="s">
        <v>69</v>
      </c>
      <c r="K2961" t="s">
        <v>90</v>
      </c>
      <c r="L2961" t="s">
        <v>91</v>
      </c>
      <c r="M2961" t="s">
        <v>72</v>
      </c>
      <c r="N2961">
        <v>5.1440000000000001E-3</v>
      </c>
      <c r="O2961">
        <v>13820</v>
      </c>
      <c r="P2961">
        <v>3107</v>
      </c>
      <c r="Q2961">
        <v>7140</v>
      </c>
      <c r="R2961">
        <v>5114</v>
      </c>
      <c r="S2961">
        <v>2</v>
      </c>
      <c r="T2961">
        <v>2</v>
      </c>
      <c r="U2961" t="s">
        <v>109</v>
      </c>
      <c r="V2961">
        <v>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108</v>
      </c>
      <c r="AD2961">
        <v>1597615</v>
      </c>
      <c r="AE2961" t="s">
        <v>93</v>
      </c>
      <c r="AF2961">
        <v>6745.68</v>
      </c>
      <c r="AG2961">
        <v>58455</v>
      </c>
      <c r="AH2961">
        <v>49455</v>
      </c>
      <c r="AI2961">
        <v>9000</v>
      </c>
      <c r="AJ2961">
        <v>58455</v>
      </c>
      <c r="AK2961" t="s">
        <v>109</v>
      </c>
      <c r="AL2961">
        <v>11</v>
      </c>
      <c r="AM2961" t="s">
        <v>68</v>
      </c>
      <c r="AN2961">
        <v>1</v>
      </c>
      <c r="AO2961">
        <v>0.16768143299999999</v>
      </c>
      <c r="AR2961" t="s">
        <v>79</v>
      </c>
      <c r="AS2961" t="s">
        <v>77</v>
      </c>
      <c r="AT2961">
        <v>-1078</v>
      </c>
      <c r="AU2961" t="s">
        <v>78</v>
      </c>
      <c r="AV2961" t="s">
        <v>79</v>
      </c>
      <c r="AW2961" t="s">
        <v>101</v>
      </c>
      <c r="AX2961" t="s">
        <v>81</v>
      </c>
      <c r="AY2961" t="s">
        <v>136</v>
      </c>
      <c r="AZ2961" t="s">
        <v>96</v>
      </c>
      <c r="BA2961" t="s">
        <v>76</v>
      </c>
      <c r="BB2961" t="s">
        <v>104</v>
      </c>
      <c r="BC2961">
        <v>75</v>
      </c>
      <c r="BD2961" t="s">
        <v>105</v>
      </c>
      <c r="BE2961">
        <v>10</v>
      </c>
      <c r="BF2961" t="s">
        <v>86</v>
      </c>
      <c r="BG2961" t="s">
        <v>106</v>
      </c>
      <c r="BH2961">
        <v>365243</v>
      </c>
      <c r="BI2961">
        <v>-1043</v>
      </c>
      <c r="BJ2961">
        <v>-773</v>
      </c>
      <c r="BK2961">
        <v>-863</v>
      </c>
      <c r="BL2961">
        <v>-858</v>
      </c>
      <c r="BM2961">
        <v>0</v>
      </c>
    </row>
    <row r="2962" spans="1:65" x14ac:dyDescent="0.3">
      <c r="A2962">
        <v>125690</v>
      </c>
      <c r="B2962">
        <v>0</v>
      </c>
      <c r="C2962" t="s">
        <v>65</v>
      </c>
      <c r="D2962" t="s">
        <v>88</v>
      </c>
      <c r="E2962" t="s">
        <v>67</v>
      </c>
      <c r="F2962" t="s">
        <v>68</v>
      </c>
      <c r="G2962">
        <v>0</v>
      </c>
      <c r="H2962">
        <v>180000</v>
      </c>
      <c r="I2962">
        <v>240660</v>
      </c>
      <c r="J2962" t="s">
        <v>69</v>
      </c>
      <c r="K2962" t="s">
        <v>70</v>
      </c>
      <c r="L2962" t="s">
        <v>91</v>
      </c>
      <c r="M2962" t="s">
        <v>72</v>
      </c>
      <c r="N2962">
        <v>1.9101E-2</v>
      </c>
      <c r="O2962">
        <v>17857</v>
      </c>
      <c r="P2962">
        <v>274</v>
      </c>
      <c r="Q2962">
        <v>4727</v>
      </c>
      <c r="R2962">
        <v>1419</v>
      </c>
      <c r="S2962">
        <v>2</v>
      </c>
      <c r="T2962">
        <v>2</v>
      </c>
      <c r="U2962" t="s">
        <v>75</v>
      </c>
      <c r="V2962">
        <v>10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206</v>
      </c>
      <c r="AD2962">
        <v>1317868</v>
      </c>
      <c r="AE2962" t="s">
        <v>65</v>
      </c>
      <c r="AG2962">
        <v>0</v>
      </c>
      <c r="AH2962">
        <v>0</v>
      </c>
      <c r="AK2962" t="s">
        <v>123</v>
      </c>
      <c r="AL2962">
        <v>15</v>
      </c>
      <c r="AM2962" t="s">
        <v>68</v>
      </c>
      <c r="AN2962">
        <v>1</v>
      </c>
      <c r="AR2962" t="s">
        <v>76</v>
      </c>
      <c r="AS2962" t="s">
        <v>129</v>
      </c>
      <c r="AT2962">
        <v>-167</v>
      </c>
      <c r="AU2962" t="s">
        <v>76</v>
      </c>
      <c r="AV2962" t="s">
        <v>79</v>
      </c>
      <c r="AX2962" t="s">
        <v>81</v>
      </c>
      <c r="AY2962" t="s">
        <v>76</v>
      </c>
      <c r="AZ2962" t="s">
        <v>76</v>
      </c>
      <c r="BA2962" t="s">
        <v>76</v>
      </c>
      <c r="BB2962" t="s">
        <v>121</v>
      </c>
      <c r="BC2962">
        <v>-1</v>
      </c>
      <c r="BD2962" t="s">
        <v>76</v>
      </c>
      <c r="BF2962" t="s">
        <v>76</v>
      </c>
      <c r="BG2962" t="s">
        <v>82</v>
      </c>
    </row>
    <row r="2963" spans="1:65" x14ac:dyDescent="0.3">
      <c r="A2963">
        <v>125690</v>
      </c>
      <c r="B2963">
        <v>0</v>
      </c>
      <c r="C2963" t="s">
        <v>65</v>
      </c>
      <c r="D2963" t="s">
        <v>88</v>
      </c>
      <c r="E2963" t="s">
        <v>67</v>
      </c>
      <c r="F2963" t="s">
        <v>68</v>
      </c>
      <c r="G2963">
        <v>0</v>
      </c>
      <c r="H2963">
        <v>180000</v>
      </c>
      <c r="I2963">
        <v>240660</v>
      </c>
      <c r="J2963" t="s">
        <v>69</v>
      </c>
      <c r="K2963" t="s">
        <v>70</v>
      </c>
      <c r="L2963" t="s">
        <v>91</v>
      </c>
      <c r="M2963" t="s">
        <v>72</v>
      </c>
      <c r="N2963">
        <v>1.9101E-2</v>
      </c>
      <c r="O2963">
        <v>17857</v>
      </c>
      <c r="P2963">
        <v>274</v>
      </c>
      <c r="Q2963">
        <v>4727</v>
      </c>
      <c r="R2963">
        <v>1419</v>
      </c>
      <c r="S2963">
        <v>2</v>
      </c>
      <c r="T2963">
        <v>2</v>
      </c>
      <c r="U2963" t="s">
        <v>75</v>
      </c>
      <c r="V2963">
        <v>10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206</v>
      </c>
      <c r="AD2963">
        <v>2568607</v>
      </c>
      <c r="AE2963" t="s">
        <v>65</v>
      </c>
      <c r="AG2963">
        <v>0</v>
      </c>
      <c r="AH2963">
        <v>0</v>
      </c>
      <c r="AK2963" t="s">
        <v>109</v>
      </c>
      <c r="AL2963">
        <v>17</v>
      </c>
      <c r="AM2963" t="s">
        <v>68</v>
      </c>
      <c r="AN2963">
        <v>1</v>
      </c>
      <c r="AR2963" t="s">
        <v>76</v>
      </c>
      <c r="AS2963" t="s">
        <v>129</v>
      </c>
      <c r="AT2963">
        <v>-358</v>
      </c>
      <c r="AU2963" t="s">
        <v>76</v>
      </c>
      <c r="AV2963" t="s">
        <v>79</v>
      </c>
      <c r="AX2963" t="s">
        <v>81</v>
      </c>
      <c r="AY2963" t="s">
        <v>76</v>
      </c>
      <c r="AZ2963" t="s">
        <v>76</v>
      </c>
      <c r="BA2963" t="s">
        <v>76</v>
      </c>
      <c r="BB2963" t="s">
        <v>121</v>
      </c>
      <c r="BC2963">
        <v>-1</v>
      </c>
      <c r="BD2963" t="s">
        <v>76</v>
      </c>
      <c r="BF2963" t="s">
        <v>76</v>
      </c>
      <c r="BG2963" t="s">
        <v>82</v>
      </c>
    </row>
    <row r="2964" spans="1:65" x14ac:dyDescent="0.3">
      <c r="A2964">
        <v>125696</v>
      </c>
      <c r="B2964">
        <v>0</v>
      </c>
      <c r="C2964" t="s">
        <v>65</v>
      </c>
      <c r="D2964" t="s">
        <v>66</v>
      </c>
      <c r="E2964" t="s">
        <v>67</v>
      </c>
      <c r="F2964" t="s">
        <v>67</v>
      </c>
      <c r="G2964">
        <v>1</v>
      </c>
      <c r="H2964">
        <v>382500</v>
      </c>
      <c r="I2964">
        <v>666000</v>
      </c>
      <c r="J2964" t="s">
        <v>69</v>
      </c>
      <c r="K2964" t="s">
        <v>90</v>
      </c>
      <c r="L2964" t="s">
        <v>91</v>
      </c>
      <c r="M2964" t="s">
        <v>72</v>
      </c>
      <c r="N2964">
        <v>1.8634000000000001E-2</v>
      </c>
      <c r="O2964">
        <v>10876</v>
      </c>
      <c r="P2964">
        <v>3940</v>
      </c>
      <c r="Q2964">
        <v>9197</v>
      </c>
      <c r="R2964">
        <v>3328</v>
      </c>
      <c r="S2964">
        <v>2</v>
      </c>
      <c r="T2964">
        <v>2</v>
      </c>
      <c r="U2964" t="s">
        <v>123</v>
      </c>
      <c r="V2964">
        <v>17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 t="s">
        <v>128</v>
      </c>
      <c r="AD2964">
        <v>2629363</v>
      </c>
      <c r="AE2964" t="s">
        <v>93</v>
      </c>
      <c r="AF2964">
        <v>8094.69</v>
      </c>
      <c r="AG2964">
        <v>80955</v>
      </c>
      <c r="AH2964">
        <v>72859.5</v>
      </c>
      <c r="AI2964">
        <v>8095.5</v>
      </c>
      <c r="AJ2964">
        <v>80955</v>
      </c>
      <c r="AK2964" t="s">
        <v>94</v>
      </c>
      <c r="AL2964">
        <v>11</v>
      </c>
      <c r="AM2964" t="s">
        <v>68</v>
      </c>
      <c r="AN2964">
        <v>1</v>
      </c>
      <c r="AO2964">
        <v>0.108909091</v>
      </c>
      <c r="AR2964" t="s">
        <v>79</v>
      </c>
      <c r="AS2964" t="s">
        <v>77</v>
      </c>
      <c r="AT2964">
        <v>-2830</v>
      </c>
      <c r="AU2964" t="s">
        <v>78</v>
      </c>
      <c r="AV2964" t="s">
        <v>79</v>
      </c>
      <c r="AW2964" t="s">
        <v>80</v>
      </c>
      <c r="AX2964" t="s">
        <v>81</v>
      </c>
      <c r="AY2964" t="s">
        <v>103</v>
      </c>
      <c r="AZ2964" t="s">
        <v>96</v>
      </c>
      <c r="BA2964" t="s">
        <v>76</v>
      </c>
      <c r="BB2964" t="s">
        <v>104</v>
      </c>
      <c r="BC2964">
        <v>-1</v>
      </c>
      <c r="BD2964" t="s">
        <v>85</v>
      </c>
      <c r="BE2964">
        <v>10</v>
      </c>
      <c r="BF2964" t="s">
        <v>112</v>
      </c>
      <c r="BG2964" t="s">
        <v>98</v>
      </c>
      <c r="BH2964">
        <v>365243</v>
      </c>
      <c r="BI2964">
        <v>-2799</v>
      </c>
      <c r="BJ2964">
        <v>-2529</v>
      </c>
      <c r="BK2964">
        <v>-2529</v>
      </c>
      <c r="BL2964">
        <v>-2521</v>
      </c>
      <c r="BM2964">
        <v>0</v>
      </c>
    </row>
    <row r="2965" spans="1:65" x14ac:dyDescent="0.3">
      <c r="A2965">
        <v>125702</v>
      </c>
      <c r="B2965">
        <v>0</v>
      </c>
      <c r="C2965" t="s">
        <v>65</v>
      </c>
      <c r="D2965" t="s">
        <v>88</v>
      </c>
      <c r="E2965" t="s">
        <v>67</v>
      </c>
      <c r="F2965" t="s">
        <v>68</v>
      </c>
      <c r="G2965">
        <v>1</v>
      </c>
      <c r="H2965">
        <v>166500</v>
      </c>
      <c r="I2965">
        <v>1006920</v>
      </c>
      <c r="J2965" t="s">
        <v>69</v>
      </c>
      <c r="K2965" t="s">
        <v>70</v>
      </c>
      <c r="L2965" t="s">
        <v>91</v>
      </c>
      <c r="M2965" t="s">
        <v>72</v>
      </c>
      <c r="N2965">
        <v>3.0690000000000001E-3</v>
      </c>
      <c r="O2965">
        <v>13832</v>
      </c>
      <c r="P2965">
        <v>1549</v>
      </c>
      <c r="Q2965">
        <v>7737</v>
      </c>
      <c r="R2965">
        <v>161</v>
      </c>
      <c r="S2965">
        <v>3</v>
      </c>
      <c r="T2965">
        <v>3</v>
      </c>
      <c r="U2965" t="s">
        <v>73</v>
      </c>
      <c r="V2965">
        <v>12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 t="s">
        <v>108</v>
      </c>
      <c r="AD2965">
        <v>1467912</v>
      </c>
      <c r="AE2965" t="s">
        <v>99</v>
      </c>
      <c r="AF2965">
        <v>6750</v>
      </c>
      <c r="AG2965">
        <v>135000</v>
      </c>
      <c r="AH2965">
        <v>135000</v>
      </c>
      <c r="AJ2965">
        <v>135000</v>
      </c>
      <c r="AK2965" t="s">
        <v>125</v>
      </c>
      <c r="AL2965">
        <v>15</v>
      </c>
      <c r="AM2965" t="s">
        <v>68</v>
      </c>
      <c r="AN2965">
        <v>1</v>
      </c>
      <c r="AR2965" t="s">
        <v>79</v>
      </c>
      <c r="AS2965" t="s">
        <v>77</v>
      </c>
      <c r="AT2965">
        <v>-198</v>
      </c>
      <c r="AU2965" t="s">
        <v>76</v>
      </c>
      <c r="AV2965" t="s">
        <v>79</v>
      </c>
      <c r="AW2965" t="s">
        <v>80</v>
      </c>
      <c r="AX2965" t="s">
        <v>81</v>
      </c>
      <c r="AY2965" t="s">
        <v>76</v>
      </c>
      <c r="AZ2965" t="s">
        <v>131</v>
      </c>
      <c r="BA2965" t="s">
        <v>116</v>
      </c>
      <c r="BB2965" t="s">
        <v>121</v>
      </c>
      <c r="BC2965">
        <v>-1</v>
      </c>
      <c r="BD2965" t="s">
        <v>76</v>
      </c>
      <c r="BE2965">
        <v>0</v>
      </c>
      <c r="BF2965" t="s">
        <v>76</v>
      </c>
      <c r="BG2965" t="s">
        <v>160</v>
      </c>
      <c r="BH2965">
        <v>365243</v>
      </c>
      <c r="BI2965">
        <v>365243</v>
      </c>
      <c r="BJ2965">
        <v>365243</v>
      </c>
      <c r="BK2965">
        <v>365243</v>
      </c>
      <c r="BL2965">
        <v>365243</v>
      </c>
      <c r="BM2965">
        <v>0</v>
      </c>
    </row>
    <row r="2966" spans="1:65" x14ac:dyDescent="0.3">
      <c r="A2966">
        <v>125706</v>
      </c>
      <c r="B2966">
        <v>0</v>
      </c>
      <c r="C2966" t="s">
        <v>65</v>
      </c>
      <c r="D2966" t="s">
        <v>66</v>
      </c>
      <c r="E2966" t="s">
        <v>68</v>
      </c>
      <c r="F2966" t="s">
        <v>67</v>
      </c>
      <c r="G2966">
        <v>0</v>
      </c>
      <c r="H2966">
        <v>270000</v>
      </c>
      <c r="I2966">
        <v>1288350</v>
      </c>
      <c r="J2966" t="s">
        <v>69</v>
      </c>
      <c r="K2966" t="s">
        <v>70</v>
      </c>
      <c r="L2966" t="s">
        <v>91</v>
      </c>
      <c r="M2966" t="s">
        <v>72</v>
      </c>
      <c r="N2966">
        <v>6.2069999999999998E-3</v>
      </c>
      <c r="O2966">
        <v>15384</v>
      </c>
      <c r="P2966">
        <v>548</v>
      </c>
      <c r="Q2966">
        <v>2419</v>
      </c>
      <c r="R2966">
        <v>4155</v>
      </c>
      <c r="S2966">
        <v>2</v>
      </c>
      <c r="T2966">
        <v>2</v>
      </c>
      <c r="U2966" t="s">
        <v>123</v>
      </c>
      <c r="V2966">
        <v>14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108</v>
      </c>
      <c r="AD2966">
        <v>2304446</v>
      </c>
      <c r="AE2966" t="s">
        <v>93</v>
      </c>
      <c r="AF2966">
        <v>6221.835</v>
      </c>
      <c r="AG2966">
        <v>89685</v>
      </c>
      <c r="AH2966">
        <v>59139</v>
      </c>
      <c r="AI2966">
        <v>35874</v>
      </c>
      <c r="AJ2966">
        <v>89685</v>
      </c>
      <c r="AK2966" t="s">
        <v>73</v>
      </c>
      <c r="AL2966">
        <v>14</v>
      </c>
      <c r="AM2966" t="s">
        <v>68</v>
      </c>
      <c r="AN2966">
        <v>1</v>
      </c>
      <c r="AO2966">
        <v>0.41120738499999998</v>
      </c>
      <c r="AR2966" t="s">
        <v>79</v>
      </c>
      <c r="AS2966" t="s">
        <v>77</v>
      </c>
      <c r="AT2966">
        <v>-1446</v>
      </c>
      <c r="AU2966" t="s">
        <v>78</v>
      </c>
      <c r="AV2966" t="s">
        <v>79</v>
      </c>
      <c r="AW2966" t="s">
        <v>80</v>
      </c>
      <c r="AX2966" t="s">
        <v>81</v>
      </c>
      <c r="AY2966" t="s">
        <v>103</v>
      </c>
      <c r="AZ2966" t="s">
        <v>96</v>
      </c>
      <c r="BA2966" t="s">
        <v>76</v>
      </c>
      <c r="BB2966" t="s">
        <v>84</v>
      </c>
      <c r="BC2966">
        <v>63</v>
      </c>
      <c r="BD2966" t="s">
        <v>85</v>
      </c>
      <c r="BE2966">
        <v>12</v>
      </c>
      <c r="BF2966" t="s">
        <v>147</v>
      </c>
      <c r="BG2966" t="s">
        <v>151</v>
      </c>
      <c r="BH2966">
        <v>365243</v>
      </c>
      <c r="BI2966">
        <v>-1415</v>
      </c>
      <c r="BJ2966">
        <v>-1085</v>
      </c>
      <c r="BK2966">
        <v>-1085</v>
      </c>
      <c r="BL2966">
        <v>365243</v>
      </c>
      <c r="BM2966">
        <v>0</v>
      </c>
    </row>
    <row r="2967" spans="1:65" x14ac:dyDescent="0.3">
      <c r="A2967">
        <v>125712</v>
      </c>
      <c r="B2967">
        <v>0</v>
      </c>
      <c r="C2967" t="s">
        <v>65</v>
      </c>
      <c r="D2967" t="s">
        <v>88</v>
      </c>
      <c r="E2967" t="s">
        <v>67</v>
      </c>
      <c r="F2967" t="s">
        <v>68</v>
      </c>
      <c r="G2967">
        <v>0</v>
      </c>
      <c r="H2967">
        <v>90000</v>
      </c>
      <c r="I2967">
        <v>557770.5</v>
      </c>
      <c r="J2967" t="s">
        <v>113</v>
      </c>
      <c r="K2967" t="s">
        <v>70</v>
      </c>
      <c r="L2967" t="s">
        <v>139</v>
      </c>
      <c r="M2967" t="s">
        <v>72</v>
      </c>
      <c r="N2967">
        <v>2.5163999999999999E-2</v>
      </c>
      <c r="O2967">
        <v>23496</v>
      </c>
      <c r="P2967">
        <v>365243</v>
      </c>
      <c r="Q2967">
        <v>6397</v>
      </c>
      <c r="R2967">
        <v>4156</v>
      </c>
      <c r="S2967">
        <v>2</v>
      </c>
      <c r="T2967">
        <v>2</v>
      </c>
      <c r="U2967" t="s">
        <v>123</v>
      </c>
      <c r="V2967">
        <v>13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t="s">
        <v>76</v>
      </c>
      <c r="AD2967">
        <v>2532743</v>
      </c>
      <c r="AE2967" t="s">
        <v>93</v>
      </c>
      <c r="AF2967">
        <v>10678.86</v>
      </c>
      <c r="AG2967">
        <v>144315</v>
      </c>
      <c r="AH2967">
        <v>162886.5</v>
      </c>
      <c r="AI2967">
        <v>0</v>
      </c>
      <c r="AJ2967">
        <v>144315</v>
      </c>
      <c r="AK2967" t="s">
        <v>125</v>
      </c>
      <c r="AL2967">
        <v>15</v>
      </c>
      <c r="AM2967" t="s">
        <v>68</v>
      </c>
      <c r="AN2967">
        <v>1</v>
      </c>
      <c r="AO2967">
        <v>0</v>
      </c>
      <c r="AR2967" t="s">
        <v>79</v>
      </c>
      <c r="AS2967" t="s">
        <v>77</v>
      </c>
      <c r="AT2967">
        <v>-475</v>
      </c>
      <c r="AU2967" t="s">
        <v>78</v>
      </c>
      <c r="AV2967" t="s">
        <v>79</v>
      </c>
      <c r="AX2967" t="s">
        <v>81</v>
      </c>
      <c r="AY2967" t="s">
        <v>103</v>
      </c>
      <c r="AZ2967" t="s">
        <v>96</v>
      </c>
      <c r="BA2967" t="s">
        <v>76</v>
      </c>
      <c r="BB2967" t="s">
        <v>84</v>
      </c>
      <c r="BC2967">
        <v>100</v>
      </c>
      <c r="BD2967" t="s">
        <v>85</v>
      </c>
      <c r="BE2967">
        <v>18</v>
      </c>
      <c r="BF2967" t="s">
        <v>112</v>
      </c>
      <c r="BG2967" t="s">
        <v>151</v>
      </c>
      <c r="BH2967">
        <v>365243</v>
      </c>
      <c r="BI2967">
        <v>-444</v>
      </c>
      <c r="BJ2967">
        <v>66</v>
      </c>
      <c r="BK2967">
        <v>365243</v>
      </c>
      <c r="BL2967">
        <v>365243</v>
      </c>
      <c r="BM2967">
        <v>0</v>
      </c>
    </row>
    <row r="2968" spans="1:65" x14ac:dyDescent="0.3">
      <c r="A2968">
        <v>125712</v>
      </c>
      <c r="B2968">
        <v>0</v>
      </c>
      <c r="C2968" t="s">
        <v>65</v>
      </c>
      <c r="D2968" t="s">
        <v>88</v>
      </c>
      <c r="E2968" t="s">
        <v>67</v>
      </c>
      <c r="F2968" t="s">
        <v>68</v>
      </c>
      <c r="G2968">
        <v>0</v>
      </c>
      <c r="H2968">
        <v>90000</v>
      </c>
      <c r="I2968">
        <v>557770.5</v>
      </c>
      <c r="J2968" t="s">
        <v>113</v>
      </c>
      <c r="K2968" t="s">
        <v>70</v>
      </c>
      <c r="L2968" t="s">
        <v>139</v>
      </c>
      <c r="M2968" t="s">
        <v>72</v>
      </c>
      <c r="N2968">
        <v>2.5163999999999999E-2</v>
      </c>
      <c r="O2968">
        <v>23496</v>
      </c>
      <c r="P2968">
        <v>365243</v>
      </c>
      <c r="Q2968">
        <v>6397</v>
      </c>
      <c r="R2968">
        <v>4156</v>
      </c>
      <c r="S2968">
        <v>2</v>
      </c>
      <c r="T2968">
        <v>2</v>
      </c>
      <c r="U2968" t="s">
        <v>123</v>
      </c>
      <c r="V2968">
        <v>13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 t="s">
        <v>76</v>
      </c>
      <c r="AD2968">
        <v>1208463</v>
      </c>
      <c r="AE2968" t="s">
        <v>93</v>
      </c>
      <c r="AF2968">
        <v>3827.61</v>
      </c>
      <c r="AG2968">
        <v>38277</v>
      </c>
      <c r="AH2968">
        <v>34452</v>
      </c>
      <c r="AI2968">
        <v>3825</v>
      </c>
      <c r="AJ2968">
        <v>38277</v>
      </c>
      <c r="AK2968" t="s">
        <v>94</v>
      </c>
      <c r="AL2968">
        <v>10</v>
      </c>
      <c r="AM2968" t="s">
        <v>68</v>
      </c>
      <c r="AN2968">
        <v>1</v>
      </c>
      <c r="AO2968">
        <v>0.108832268</v>
      </c>
      <c r="AR2968" t="s">
        <v>79</v>
      </c>
      <c r="AS2968" t="s">
        <v>77</v>
      </c>
      <c r="AT2968">
        <v>-2592</v>
      </c>
      <c r="AU2968" t="s">
        <v>78</v>
      </c>
      <c r="AV2968" t="s">
        <v>79</v>
      </c>
      <c r="AW2968" t="s">
        <v>101</v>
      </c>
      <c r="AX2968" t="s">
        <v>102</v>
      </c>
      <c r="AY2968" t="s">
        <v>95</v>
      </c>
      <c r="AZ2968" t="s">
        <v>96</v>
      </c>
      <c r="BA2968" t="s">
        <v>76</v>
      </c>
      <c r="BB2968" t="s">
        <v>104</v>
      </c>
      <c r="BC2968">
        <v>70</v>
      </c>
      <c r="BD2968" t="s">
        <v>157</v>
      </c>
      <c r="BE2968">
        <v>10</v>
      </c>
      <c r="BF2968" t="s">
        <v>112</v>
      </c>
      <c r="BG2968" t="s">
        <v>188</v>
      </c>
      <c r="BH2968">
        <v>365243</v>
      </c>
      <c r="BI2968">
        <v>-2553</v>
      </c>
      <c r="BJ2968">
        <v>-2283</v>
      </c>
      <c r="BK2968">
        <v>-2283</v>
      </c>
      <c r="BL2968">
        <v>-2276</v>
      </c>
      <c r="BM2968">
        <v>0</v>
      </c>
    </row>
    <row r="2969" spans="1:65" x14ac:dyDescent="0.3">
      <c r="A2969">
        <v>125731</v>
      </c>
      <c r="B2969">
        <v>1</v>
      </c>
      <c r="C2969" t="s">
        <v>65</v>
      </c>
      <c r="D2969" t="s">
        <v>66</v>
      </c>
      <c r="E2969" t="s">
        <v>67</v>
      </c>
      <c r="F2969" t="s">
        <v>67</v>
      </c>
      <c r="G2969">
        <v>0</v>
      </c>
      <c r="H2969">
        <v>180000</v>
      </c>
      <c r="I2969">
        <v>753840</v>
      </c>
      <c r="J2969" t="s">
        <v>69</v>
      </c>
      <c r="K2969" t="s">
        <v>70</v>
      </c>
      <c r="L2969" t="s">
        <v>119</v>
      </c>
      <c r="M2969" t="s">
        <v>72</v>
      </c>
      <c r="N2969">
        <v>1.6611999999999998E-2</v>
      </c>
      <c r="O2969">
        <v>14506</v>
      </c>
      <c r="P2969">
        <v>363</v>
      </c>
      <c r="Q2969">
        <v>4545</v>
      </c>
      <c r="R2969">
        <v>429</v>
      </c>
      <c r="S2969">
        <v>2</v>
      </c>
      <c r="T2969">
        <v>2</v>
      </c>
      <c r="U2969" t="s">
        <v>94</v>
      </c>
      <c r="V2969">
        <v>11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  <c r="AC2969" t="s">
        <v>122</v>
      </c>
      <c r="AD2969">
        <v>2364753</v>
      </c>
      <c r="AE2969" t="s">
        <v>65</v>
      </c>
      <c r="AF2969">
        <v>9132.75</v>
      </c>
      <c r="AG2969">
        <v>135000</v>
      </c>
      <c r="AH2969">
        <v>135000</v>
      </c>
      <c r="AJ2969">
        <v>135000</v>
      </c>
      <c r="AK2969" t="s">
        <v>73</v>
      </c>
      <c r="AL2969">
        <v>13</v>
      </c>
      <c r="AM2969" t="s">
        <v>68</v>
      </c>
      <c r="AN2969">
        <v>1</v>
      </c>
      <c r="AR2969" t="s">
        <v>152</v>
      </c>
      <c r="AS2969" t="s">
        <v>114</v>
      </c>
      <c r="AT2969">
        <v>-415</v>
      </c>
      <c r="AU2969" t="s">
        <v>78</v>
      </c>
      <c r="AV2969" t="s">
        <v>165</v>
      </c>
      <c r="AX2969" t="s">
        <v>102</v>
      </c>
      <c r="AY2969" t="s">
        <v>76</v>
      </c>
      <c r="AZ2969" t="s">
        <v>82</v>
      </c>
      <c r="BA2969" t="s">
        <v>83</v>
      </c>
      <c r="BB2969" t="s">
        <v>117</v>
      </c>
      <c r="BC2969">
        <v>2</v>
      </c>
      <c r="BD2969" t="s">
        <v>76</v>
      </c>
      <c r="BE2969">
        <v>36</v>
      </c>
      <c r="BF2969" t="s">
        <v>86</v>
      </c>
      <c r="BG2969" t="s">
        <v>87</v>
      </c>
    </row>
    <row r="2970" spans="1:65" x14ac:dyDescent="0.3">
      <c r="A2970">
        <v>125731</v>
      </c>
      <c r="B2970">
        <v>1</v>
      </c>
      <c r="C2970" t="s">
        <v>65</v>
      </c>
      <c r="D2970" t="s">
        <v>66</v>
      </c>
      <c r="E2970" t="s">
        <v>67</v>
      </c>
      <c r="F2970" t="s">
        <v>67</v>
      </c>
      <c r="G2970">
        <v>0</v>
      </c>
      <c r="H2970">
        <v>180000</v>
      </c>
      <c r="I2970">
        <v>753840</v>
      </c>
      <c r="J2970" t="s">
        <v>69</v>
      </c>
      <c r="K2970" t="s">
        <v>70</v>
      </c>
      <c r="L2970" t="s">
        <v>119</v>
      </c>
      <c r="M2970" t="s">
        <v>72</v>
      </c>
      <c r="N2970">
        <v>1.6611999999999998E-2</v>
      </c>
      <c r="O2970">
        <v>14506</v>
      </c>
      <c r="P2970">
        <v>363</v>
      </c>
      <c r="Q2970">
        <v>4545</v>
      </c>
      <c r="R2970">
        <v>429</v>
      </c>
      <c r="S2970">
        <v>2</v>
      </c>
      <c r="T2970">
        <v>2</v>
      </c>
      <c r="U2970" t="s">
        <v>94</v>
      </c>
      <c r="V2970">
        <v>11</v>
      </c>
      <c r="W2970">
        <v>0</v>
      </c>
      <c r="X2970">
        <v>0</v>
      </c>
      <c r="Y2970">
        <v>0</v>
      </c>
      <c r="Z2970">
        <v>1</v>
      </c>
      <c r="AA2970">
        <v>1</v>
      </c>
      <c r="AB2970">
        <v>0</v>
      </c>
      <c r="AC2970" t="s">
        <v>122</v>
      </c>
      <c r="AD2970">
        <v>2422050</v>
      </c>
      <c r="AE2970" t="s">
        <v>65</v>
      </c>
      <c r="AF2970">
        <v>19076.174999999999</v>
      </c>
      <c r="AG2970">
        <v>225000</v>
      </c>
      <c r="AH2970">
        <v>281983.5</v>
      </c>
      <c r="AJ2970">
        <v>225000</v>
      </c>
      <c r="AK2970" t="s">
        <v>120</v>
      </c>
      <c r="AL2970">
        <v>13</v>
      </c>
      <c r="AM2970" t="s">
        <v>68</v>
      </c>
      <c r="AN2970">
        <v>1</v>
      </c>
      <c r="AR2970" t="s">
        <v>152</v>
      </c>
      <c r="AS2970" t="s">
        <v>114</v>
      </c>
      <c r="AT2970">
        <v>-416</v>
      </c>
      <c r="AU2970" t="s">
        <v>78</v>
      </c>
      <c r="AV2970" t="s">
        <v>193</v>
      </c>
      <c r="AX2970" t="s">
        <v>102</v>
      </c>
      <c r="AY2970" t="s">
        <v>76</v>
      </c>
      <c r="AZ2970" t="s">
        <v>82</v>
      </c>
      <c r="BA2970" t="s">
        <v>83</v>
      </c>
      <c r="BB2970" t="s">
        <v>117</v>
      </c>
      <c r="BC2970">
        <v>2</v>
      </c>
      <c r="BD2970" t="s">
        <v>76</v>
      </c>
      <c r="BE2970">
        <v>36</v>
      </c>
      <c r="BF2970" t="s">
        <v>86</v>
      </c>
      <c r="BG2970" t="s">
        <v>87</v>
      </c>
    </row>
    <row r="2971" spans="1:65" x14ac:dyDescent="0.3">
      <c r="A2971">
        <v>125736</v>
      </c>
      <c r="B2971">
        <v>0</v>
      </c>
      <c r="C2971" t="s">
        <v>65</v>
      </c>
      <c r="D2971" t="s">
        <v>88</v>
      </c>
      <c r="E2971" t="s">
        <v>67</v>
      </c>
      <c r="F2971" t="s">
        <v>67</v>
      </c>
      <c r="G2971">
        <v>0</v>
      </c>
      <c r="H2971">
        <v>112500</v>
      </c>
      <c r="I2971">
        <v>86598</v>
      </c>
      <c r="J2971" t="s">
        <v>113</v>
      </c>
      <c r="K2971" t="s">
        <v>70</v>
      </c>
      <c r="L2971" t="s">
        <v>91</v>
      </c>
      <c r="M2971" t="s">
        <v>72</v>
      </c>
      <c r="N2971">
        <v>3.0755000000000001E-2</v>
      </c>
      <c r="O2971">
        <v>24602</v>
      </c>
      <c r="P2971">
        <v>365243</v>
      </c>
      <c r="Q2971">
        <v>5230</v>
      </c>
      <c r="R2971">
        <v>4445</v>
      </c>
      <c r="S2971">
        <v>2</v>
      </c>
      <c r="T2971">
        <v>2</v>
      </c>
      <c r="U2971" t="s">
        <v>120</v>
      </c>
      <c r="V2971">
        <v>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76</v>
      </c>
      <c r="AD2971">
        <v>2024589</v>
      </c>
      <c r="AE2971" t="s">
        <v>93</v>
      </c>
      <c r="AF2971">
        <v>5672.43</v>
      </c>
      <c r="AG2971">
        <v>26955</v>
      </c>
      <c r="AH2971">
        <v>26955</v>
      </c>
      <c r="AI2971">
        <v>0</v>
      </c>
      <c r="AJ2971">
        <v>26955</v>
      </c>
      <c r="AK2971" t="s">
        <v>125</v>
      </c>
      <c r="AL2971">
        <v>11</v>
      </c>
      <c r="AM2971" t="s">
        <v>68</v>
      </c>
      <c r="AN2971">
        <v>1</v>
      </c>
      <c r="AO2971">
        <v>0</v>
      </c>
      <c r="AR2971" t="s">
        <v>79</v>
      </c>
      <c r="AS2971" t="s">
        <v>77</v>
      </c>
      <c r="AT2971">
        <v>-1408</v>
      </c>
      <c r="AU2971" t="s">
        <v>78</v>
      </c>
      <c r="AV2971" t="s">
        <v>79</v>
      </c>
      <c r="AW2971" t="s">
        <v>101</v>
      </c>
      <c r="AX2971" t="s">
        <v>81</v>
      </c>
      <c r="AY2971" t="s">
        <v>95</v>
      </c>
      <c r="AZ2971" t="s">
        <v>96</v>
      </c>
      <c r="BA2971" t="s">
        <v>76</v>
      </c>
      <c r="BB2971" t="s">
        <v>84</v>
      </c>
      <c r="BC2971">
        <v>104</v>
      </c>
      <c r="BD2971" t="s">
        <v>85</v>
      </c>
      <c r="BE2971">
        <v>6</v>
      </c>
      <c r="BF2971" t="s">
        <v>86</v>
      </c>
      <c r="BG2971" t="s">
        <v>151</v>
      </c>
      <c r="BH2971">
        <v>365243</v>
      </c>
      <c r="BI2971">
        <v>-1377</v>
      </c>
      <c r="BJ2971">
        <v>-1227</v>
      </c>
      <c r="BK2971">
        <v>-1257</v>
      </c>
      <c r="BL2971">
        <v>-1248</v>
      </c>
      <c r="BM2971">
        <v>0</v>
      </c>
    </row>
    <row r="2972" spans="1:65" x14ac:dyDescent="0.3">
      <c r="A2972">
        <v>125737</v>
      </c>
      <c r="B2972">
        <v>0</v>
      </c>
      <c r="C2972" t="s">
        <v>65</v>
      </c>
      <c r="D2972" t="s">
        <v>88</v>
      </c>
      <c r="E2972" t="s">
        <v>67</v>
      </c>
      <c r="F2972" t="s">
        <v>67</v>
      </c>
      <c r="G2972">
        <v>0</v>
      </c>
      <c r="H2972">
        <v>112500</v>
      </c>
      <c r="I2972">
        <v>307557</v>
      </c>
      <c r="J2972" t="s">
        <v>133</v>
      </c>
      <c r="K2972" t="s">
        <v>70</v>
      </c>
      <c r="L2972" t="s">
        <v>91</v>
      </c>
      <c r="M2972" t="s">
        <v>72</v>
      </c>
      <c r="N2972">
        <v>1.9689000000000002E-2</v>
      </c>
      <c r="O2972">
        <v>14405</v>
      </c>
      <c r="P2972">
        <v>5782</v>
      </c>
      <c r="Q2972">
        <v>302</v>
      </c>
      <c r="R2972">
        <v>1220</v>
      </c>
      <c r="S2972">
        <v>2</v>
      </c>
      <c r="T2972">
        <v>2</v>
      </c>
      <c r="U2972" t="s">
        <v>73</v>
      </c>
      <c r="V2972">
        <v>15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168</v>
      </c>
      <c r="AD2972">
        <v>1308046</v>
      </c>
      <c r="AE2972" t="s">
        <v>93</v>
      </c>
      <c r="AF2972">
        <v>9088.4699999999993</v>
      </c>
      <c r="AG2972">
        <v>48442.5</v>
      </c>
      <c r="AH2972">
        <v>48442.5</v>
      </c>
      <c r="AI2972">
        <v>0</v>
      </c>
      <c r="AJ2972">
        <v>48442.5</v>
      </c>
      <c r="AK2972" t="s">
        <v>75</v>
      </c>
      <c r="AL2972">
        <v>11</v>
      </c>
      <c r="AM2972" t="s">
        <v>68</v>
      </c>
      <c r="AN2972">
        <v>1</v>
      </c>
      <c r="AO2972">
        <v>0</v>
      </c>
      <c r="AR2972" t="s">
        <v>79</v>
      </c>
      <c r="AS2972" t="s">
        <v>77</v>
      </c>
      <c r="AT2972">
        <v>-270</v>
      </c>
      <c r="AU2972" t="s">
        <v>78</v>
      </c>
      <c r="AV2972" t="s">
        <v>79</v>
      </c>
      <c r="AW2972" t="s">
        <v>110</v>
      </c>
      <c r="AX2972" t="s">
        <v>81</v>
      </c>
      <c r="AY2972" t="s">
        <v>103</v>
      </c>
      <c r="AZ2972" t="s">
        <v>96</v>
      </c>
      <c r="BA2972" t="s">
        <v>76</v>
      </c>
      <c r="BB2972" t="s">
        <v>138</v>
      </c>
      <c r="BC2972">
        <v>50</v>
      </c>
      <c r="BD2972" t="s">
        <v>85</v>
      </c>
      <c r="BE2972">
        <v>6</v>
      </c>
      <c r="BF2972" t="s">
        <v>147</v>
      </c>
      <c r="BG2972" t="s">
        <v>151</v>
      </c>
      <c r="BH2972">
        <v>365243</v>
      </c>
      <c r="BI2972">
        <v>-240</v>
      </c>
      <c r="BJ2972">
        <v>-90</v>
      </c>
      <c r="BK2972">
        <v>-150</v>
      </c>
      <c r="BL2972">
        <v>-144</v>
      </c>
      <c r="BM2972">
        <v>0</v>
      </c>
    </row>
    <row r="2973" spans="1:65" x14ac:dyDescent="0.3">
      <c r="A2973">
        <v>125748</v>
      </c>
      <c r="B2973">
        <v>0</v>
      </c>
      <c r="C2973" t="s">
        <v>65</v>
      </c>
      <c r="D2973" t="s">
        <v>88</v>
      </c>
      <c r="E2973" t="s">
        <v>67</v>
      </c>
      <c r="F2973" t="s">
        <v>67</v>
      </c>
      <c r="G2973">
        <v>0</v>
      </c>
      <c r="H2973">
        <v>45000</v>
      </c>
      <c r="I2973">
        <v>215640</v>
      </c>
      <c r="J2973" t="s">
        <v>113</v>
      </c>
      <c r="K2973" t="s">
        <v>70</v>
      </c>
      <c r="L2973" t="s">
        <v>139</v>
      </c>
      <c r="M2973" t="s">
        <v>72</v>
      </c>
      <c r="N2973">
        <v>7.1199999999999996E-3</v>
      </c>
      <c r="O2973">
        <v>22608</v>
      </c>
      <c r="P2973">
        <v>365243</v>
      </c>
      <c r="Q2973">
        <v>1525</v>
      </c>
      <c r="R2973">
        <v>5103</v>
      </c>
      <c r="S2973">
        <v>2</v>
      </c>
      <c r="T2973">
        <v>2</v>
      </c>
      <c r="U2973" t="s">
        <v>120</v>
      </c>
      <c r="V2973">
        <v>7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76</v>
      </c>
      <c r="AD2973">
        <v>1221625</v>
      </c>
      <c r="AE2973" t="s">
        <v>93</v>
      </c>
      <c r="AF2973">
        <v>2284.1550000000002</v>
      </c>
      <c r="AG2973">
        <v>15817.5</v>
      </c>
      <c r="AH2973">
        <v>17122.5</v>
      </c>
      <c r="AI2973">
        <v>0</v>
      </c>
      <c r="AJ2973">
        <v>15817.5</v>
      </c>
      <c r="AK2973" t="s">
        <v>125</v>
      </c>
      <c r="AL2973">
        <v>11</v>
      </c>
      <c r="AM2973" t="s">
        <v>68</v>
      </c>
      <c r="AN2973">
        <v>1</v>
      </c>
      <c r="AO2973">
        <v>0</v>
      </c>
      <c r="AR2973" t="s">
        <v>79</v>
      </c>
      <c r="AS2973" t="s">
        <v>77</v>
      </c>
      <c r="AT2973">
        <v>-2528</v>
      </c>
      <c r="AU2973" t="s">
        <v>76</v>
      </c>
      <c r="AV2973" t="s">
        <v>79</v>
      </c>
      <c r="AW2973" t="s">
        <v>80</v>
      </c>
      <c r="AX2973" t="s">
        <v>81</v>
      </c>
      <c r="AY2973" t="s">
        <v>124</v>
      </c>
      <c r="AZ2973" t="s">
        <v>96</v>
      </c>
      <c r="BA2973" t="s">
        <v>76</v>
      </c>
      <c r="BB2973" t="s">
        <v>104</v>
      </c>
      <c r="BC2973">
        <v>50</v>
      </c>
      <c r="BD2973" t="s">
        <v>105</v>
      </c>
      <c r="BE2973">
        <v>10</v>
      </c>
      <c r="BF2973" t="s">
        <v>86</v>
      </c>
      <c r="BG2973" t="s">
        <v>106</v>
      </c>
      <c r="BH2973">
        <v>365243</v>
      </c>
      <c r="BI2973">
        <v>-2497</v>
      </c>
      <c r="BJ2973">
        <v>-2227</v>
      </c>
      <c r="BK2973">
        <v>-2227</v>
      </c>
      <c r="BL2973">
        <v>-2222</v>
      </c>
      <c r="BM2973">
        <v>1</v>
      </c>
    </row>
    <row r="2974" spans="1:65" x14ac:dyDescent="0.3">
      <c r="A2974">
        <v>125770</v>
      </c>
      <c r="B2974">
        <v>0</v>
      </c>
      <c r="C2974" t="s">
        <v>65</v>
      </c>
      <c r="D2974" t="s">
        <v>88</v>
      </c>
      <c r="E2974" t="s">
        <v>67</v>
      </c>
      <c r="F2974" t="s">
        <v>67</v>
      </c>
      <c r="G2974">
        <v>0</v>
      </c>
      <c r="H2974">
        <v>148500</v>
      </c>
      <c r="I2974">
        <v>808650</v>
      </c>
      <c r="J2974" t="s">
        <v>89</v>
      </c>
      <c r="K2974" t="s">
        <v>90</v>
      </c>
      <c r="L2974" t="s">
        <v>71</v>
      </c>
      <c r="M2974" t="s">
        <v>72</v>
      </c>
      <c r="N2974">
        <v>2.5163999999999999E-2</v>
      </c>
      <c r="O2974">
        <v>8976</v>
      </c>
      <c r="P2974">
        <v>855</v>
      </c>
      <c r="Q2974">
        <v>4062</v>
      </c>
      <c r="R2974">
        <v>120</v>
      </c>
      <c r="S2974">
        <v>2</v>
      </c>
      <c r="T2974">
        <v>2</v>
      </c>
      <c r="U2974" t="s">
        <v>73</v>
      </c>
      <c r="V2974">
        <v>15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 t="s">
        <v>92</v>
      </c>
      <c r="AD2974">
        <v>1445671</v>
      </c>
      <c r="AE2974" t="s">
        <v>93</v>
      </c>
      <c r="AG2974">
        <v>43831.125</v>
      </c>
      <c r="AH2974">
        <v>43831.125</v>
      </c>
      <c r="AI2974">
        <v>0</v>
      </c>
      <c r="AJ2974">
        <v>43831.125</v>
      </c>
      <c r="AK2974" t="s">
        <v>75</v>
      </c>
      <c r="AL2974">
        <v>11</v>
      </c>
      <c r="AM2974" t="s">
        <v>68</v>
      </c>
      <c r="AN2974">
        <v>1</v>
      </c>
      <c r="AO2974">
        <v>0</v>
      </c>
      <c r="AR2974" t="s">
        <v>79</v>
      </c>
      <c r="AS2974" t="s">
        <v>180</v>
      </c>
      <c r="AT2974">
        <v>-648</v>
      </c>
      <c r="AU2974" t="s">
        <v>78</v>
      </c>
      <c r="AV2974" t="s">
        <v>181</v>
      </c>
      <c r="AX2974" t="s">
        <v>81</v>
      </c>
      <c r="AY2974" t="s">
        <v>124</v>
      </c>
      <c r="AZ2974" t="s">
        <v>76</v>
      </c>
      <c r="BA2974" t="s">
        <v>76</v>
      </c>
      <c r="BB2974" t="s">
        <v>104</v>
      </c>
      <c r="BC2974">
        <v>82</v>
      </c>
      <c r="BD2974" t="s">
        <v>105</v>
      </c>
      <c r="BF2974" t="s">
        <v>76</v>
      </c>
      <c r="BG2974" t="s">
        <v>106</v>
      </c>
    </row>
    <row r="2975" spans="1:65" x14ac:dyDescent="0.3">
      <c r="A2975">
        <v>125776</v>
      </c>
      <c r="B2975">
        <v>0</v>
      </c>
      <c r="C2975" t="s">
        <v>65</v>
      </c>
      <c r="D2975" t="s">
        <v>88</v>
      </c>
      <c r="E2975" t="s">
        <v>67</v>
      </c>
      <c r="F2975" t="s">
        <v>68</v>
      </c>
      <c r="G2975">
        <v>0</v>
      </c>
      <c r="H2975">
        <v>157500</v>
      </c>
      <c r="I2975">
        <v>261288</v>
      </c>
      <c r="J2975" t="s">
        <v>69</v>
      </c>
      <c r="K2975" t="s">
        <v>70</v>
      </c>
      <c r="L2975" t="s">
        <v>119</v>
      </c>
      <c r="M2975" t="s">
        <v>72</v>
      </c>
      <c r="N2975">
        <v>1.0966E-2</v>
      </c>
      <c r="O2975">
        <v>17042</v>
      </c>
      <c r="P2975">
        <v>713</v>
      </c>
      <c r="Q2975">
        <v>2964</v>
      </c>
      <c r="R2975">
        <v>580</v>
      </c>
      <c r="S2975">
        <v>2</v>
      </c>
      <c r="T2975">
        <v>2</v>
      </c>
      <c r="U2975" t="s">
        <v>123</v>
      </c>
      <c r="V2975">
        <v>10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 t="s">
        <v>201</v>
      </c>
      <c r="AD2975">
        <v>2078794</v>
      </c>
      <c r="AE2975" t="s">
        <v>99</v>
      </c>
      <c r="AF2975">
        <v>3375</v>
      </c>
      <c r="AG2975">
        <v>0</v>
      </c>
      <c r="AH2975">
        <v>67500</v>
      </c>
      <c r="AK2975" t="s">
        <v>125</v>
      </c>
      <c r="AL2975">
        <v>16</v>
      </c>
      <c r="AM2975" t="s">
        <v>68</v>
      </c>
      <c r="AN2975">
        <v>1</v>
      </c>
      <c r="AR2975" t="s">
        <v>79</v>
      </c>
      <c r="AS2975" t="s">
        <v>114</v>
      </c>
      <c r="AT2975">
        <v>-2190</v>
      </c>
      <c r="AU2975" t="s">
        <v>76</v>
      </c>
      <c r="AV2975" t="s">
        <v>165</v>
      </c>
      <c r="AX2975" t="s">
        <v>81</v>
      </c>
      <c r="AY2975" t="s">
        <v>76</v>
      </c>
      <c r="AZ2975" t="s">
        <v>131</v>
      </c>
      <c r="BA2975" t="s">
        <v>116</v>
      </c>
      <c r="BB2975" t="s">
        <v>121</v>
      </c>
      <c r="BC2975">
        <v>-1</v>
      </c>
      <c r="BD2975" t="s">
        <v>76</v>
      </c>
      <c r="BE2975">
        <v>0</v>
      </c>
      <c r="BF2975" t="s">
        <v>76</v>
      </c>
      <c r="BG2975" t="s">
        <v>160</v>
      </c>
    </row>
    <row r="2976" spans="1:65" x14ac:dyDescent="0.3">
      <c r="A2976">
        <v>125785</v>
      </c>
      <c r="B2976">
        <v>0</v>
      </c>
      <c r="C2976" t="s">
        <v>65</v>
      </c>
      <c r="D2976" t="s">
        <v>66</v>
      </c>
      <c r="E2976" t="s">
        <v>67</v>
      </c>
      <c r="F2976" t="s">
        <v>67</v>
      </c>
      <c r="G2976">
        <v>0</v>
      </c>
      <c r="H2976">
        <v>292500</v>
      </c>
      <c r="I2976">
        <v>202500</v>
      </c>
      <c r="J2976" t="s">
        <v>69</v>
      </c>
      <c r="K2976" t="s">
        <v>70</v>
      </c>
      <c r="L2976" t="s">
        <v>91</v>
      </c>
      <c r="M2976" t="s">
        <v>72</v>
      </c>
      <c r="N2976">
        <v>2.6391999999999999E-2</v>
      </c>
      <c r="O2976">
        <v>16405</v>
      </c>
      <c r="P2976">
        <v>1485</v>
      </c>
      <c r="Q2976">
        <v>3703</v>
      </c>
      <c r="R2976">
        <v>4313</v>
      </c>
      <c r="S2976">
        <v>2</v>
      </c>
      <c r="T2976">
        <v>2</v>
      </c>
      <c r="U2976" t="s">
        <v>120</v>
      </c>
      <c r="V2976">
        <v>13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92</v>
      </c>
      <c r="AD2976">
        <v>2778098</v>
      </c>
      <c r="AE2976" t="s">
        <v>65</v>
      </c>
      <c r="AF2976">
        <v>25859.924999999999</v>
      </c>
      <c r="AG2976">
        <v>778500</v>
      </c>
      <c r="AH2976">
        <v>778500</v>
      </c>
      <c r="AJ2976">
        <v>778500</v>
      </c>
      <c r="AK2976" t="s">
        <v>123</v>
      </c>
      <c r="AL2976">
        <v>13</v>
      </c>
      <c r="AM2976" t="s">
        <v>68</v>
      </c>
      <c r="AN2976">
        <v>1</v>
      </c>
      <c r="AR2976" t="s">
        <v>76</v>
      </c>
      <c r="AS2976" t="s">
        <v>77</v>
      </c>
      <c r="AT2976">
        <v>-261</v>
      </c>
      <c r="AU2976" t="s">
        <v>78</v>
      </c>
      <c r="AV2976" t="s">
        <v>79</v>
      </c>
      <c r="AW2976" t="s">
        <v>80</v>
      </c>
      <c r="AX2976" t="s">
        <v>81</v>
      </c>
      <c r="AY2976" t="s">
        <v>76</v>
      </c>
      <c r="AZ2976" t="s">
        <v>82</v>
      </c>
      <c r="BA2976" t="s">
        <v>116</v>
      </c>
      <c r="BB2976" t="s">
        <v>121</v>
      </c>
      <c r="BC2976">
        <v>-1</v>
      </c>
      <c r="BD2976" t="s">
        <v>76</v>
      </c>
      <c r="BE2976">
        <v>48</v>
      </c>
      <c r="BF2976" t="s">
        <v>112</v>
      </c>
      <c r="BG2976" t="s">
        <v>118</v>
      </c>
      <c r="BH2976">
        <v>365243</v>
      </c>
      <c r="BI2976">
        <v>-229</v>
      </c>
      <c r="BJ2976">
        <v>1181</v>
      </c>
      <c r="BK2976">
        <v>365243</v>
      </c>
      <c r="BL2976">
        <v>365243</v>
      </c>
      <c r="BM2976">
        <v>0</v>
      </c>
    </row>
    <row r="2977" spans="1:65" x14ac:dyDescent="0.3">
      <c r="A2977">
        <v>125794</v>
      </c>
      <c r="B2977">
        <v>0</v>
      </c>
      <c r="C2977" t="s">
        <v>65</v>
      </c>
      <c r="D2977" t="s">
        <v>66</v>
      </c>
      <c r="E2977" t="s">
        <v>67</v>
      </c>
      <c r="F2977" t="s">
        <v>68</v>
      </c>
      <c r="G2977">
        <v>1</v>
      </c>
      <c r="H2977">
        <v>270000</v>
      </c>
      <c r="I2977">
        <v>1006920</v>
      </c>
      <c r="J2977" t="s">
        <v>69</v>
      </c>
      <c r="K2977" t="s">
        <v>70</v>
      </c>
      <c r="L2977" t="s">
        <v>91</v>
      </c>
      <c r="M2977" t="s">
        <v>72</v>
      </c>
      <c r="N2977">
        <v>1.8849999999999999E-2</v>
      </c>
      <c r="O2977">
        <v>15976</v>
      </c>
      <c r="P2977">
        <v>3522</v>
      </c>
      <c r="Q2977">
        <v>7040</v>
      </c>
      <c r="R2977">
        <v>4540</v>
      </c>
      <c r="S2977">
        <v>2</v>
      </c>
      <c r="T2977">
        <v>2</v>
      </c>
      <c r="U2977" t="s">
        <v>123</v>
      </c>
      <c r="V2977">
        <v>19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 t="s">
        <v>92</v>
      </c>
      <c r="AD2977">
        <v>1608225</v>
      </c>
      <c r="AE2977" t="s">
        <v>65</v>
      </c>
      <c r="AG2977">
        <v>0</v>
      </c>
      <c r="AH2977">
        <v>0</v>
      </c>
      <c r="AK2977" t="s">
        <v>125</v>
      </c>
      <c r="AL2977">
        <v>10</v>
      </c>
      <c r="AM2977" t="s">
        <v>68</v>
      </c>
      <c r="AN2977">
        <v>1</v>
      </c>
      <c r="AR2977" t="s">
        <v>76</v>
      </c>
      <c r="AS2977" t="s">
        <v>129</v>
      </c>
      <c r="AT2977">
        <v>-300</v>
      </c>
      <c r="AU2977" t="s">
        <v>76</v>
      </c>
      <c r="AV2977" t="s">
        <v>79</v>
      </c>
      <c r="AX2977" t="s">
        <v>81</v>
      </c>
      <c r="AY2977" t="s">
        <v>76</v>
      </c>
      <c r="AZ2977" t="s">
        <v>76</v>
      </c>
      <c r="BA2977" t="s">
        <v>76</v>
      </c>
      <c r="BB2977" t="s">
        <v>121</v>
      </c>
      <c r="BC2977">
        <v>-1</v>
      </c>
      <c r="BD2977" t="s">
        <v>76</v>
      </c>
      <c r="BF2977" t="s">
        <v>76</v>
      </c>
      <c r="BG2977" t="s">
        <v>82</v>
      </c>
    </row>
    <row r="2978" spans="1:65" x14ac:dyDescent="0.3">
      <c r="A2978">
        <v>125794</v>
      </c>
      <c r="B2978">
        <v>0</v>
      </c>
      <c r="C2978" t="s">
        <v>65</v>
      </c>
      <c r="D2978" t="s">
        <v>66</v>
      </c>
      <c r="E2978" t="s">
        <v>67</v>
      </c>
      <c r="F2978" t="s">
        <v>68</v>
      </c>
      <c r="G2978">
        <v>1</v>
      </c>
      <c r="H2978">
        <v>270000</v>
      </c>
      <c r="I2978">
        <v>1006920</v>
      </c>
      <c r="J2978" t="s">
        <v>69</v>
      </c>
      <c r="K2978" t="s">
        <v>70</v>
      </c>
      <c r="L2978" t="s">
        <v>91</v>
      </c>
      <c r="M2978" t="s">
        <v>72</v>
      </c>
      <c r="N2978">
        <v>1.8849999999999999E-2</v>
      </c>
      <c r="O2978">
        <v>15976</v>
      </c>
      <c r="P2978">
        <v>3522</v>
      </c>
      <c r="Q2978">
        <v>7040</v>
      </c>
      <c r="R2978">
        <v>4540</v>
      </c>
      <c r="S2978">
        <v>2</v>
      </c>
      <c r="T2978">
        <v>2</v>
      </c>
      <c r="U2978" t="s">
        <v>123</v>
      </c>
      <c r="V2978">
        <v>19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1</v>
      </c>
      <c r="AC2978" t="s">
        <v>92</v>
      </c>
      <c r="AD2978">
        <v>1625733</v>
      </c>
      <c r="AE2978" t="s">
        <v>65</v>
      </c>
      <c r="AF2978">
        <v>20172.599999999999</v>
      </c>
      <c r="AG2978">
        <v>180000</v>
      </c>
      <c r="AH2978">
        <v>180000</v>
      </c>
      <c r="AI2978">
        <v>0</v>
      </c>
      <c r="AJ2978">
        <v>180000</v>
      </c>
      <c r="AK2978" t="s">
        <v>73</v>
      </c>
      <c r="AL2978">
        <v>12</v>
      </c>
      <c r="AM2978" t="s">
        <v>68</v>
      </c>
      <c r="AN2978">
        <v>1</v>
      </c>
      <c r="AO2978">
        <v>0</v>
      </c>
      <c r="AR2978" t="s">
        <v>76</v>
      </c>
      <c r="AS2978" t="s">
        <v>114</v>
      </c>
      <c r="AT2978">
        <v>-2440</v>
      </c>
      <c r="AU2978" t="s">
        <v>78</v>
      </c>
      <c r="AV2978" t="s">
        <v>149</v>
      </c>
      <c r="AW2978" t="s">
        <v>80</v>
      </c>
      <c r="AX2978" t="s">
        <v>102</v>
      </c>
      <c r="AY2978" t="s">
        <v>76</v>
      </c>
      <c r="AZ2978" t="s">
        <v>82</v>
      </c>
      <c r="BA2978" t="s">
        <v>83</v>
      </c>
      <c r="BB2978" t="s">
        <v>121</v>
      </c>
      <c r="BC2978">
        <v>0</v>
      </c>
      <c r="BD2978" t="s">
        <v>76</v>
      </c>
      <c r="BE2978">
        <v>12</v>
      </c>
      <c r="BF2978" t="s">
        <v>86</v>
      </c>
      <c r="BG2978" t="s">
        <v>87</v>
      </c>
    </row>
    <row r="2979" spans="1:65" x14ac:dyDescent="0.3">
      <c r="A2979">
        <v>125800</v>
      </c>
      <c r="B2979">
        <v>0</v>
      </c>
      <c r="C2979" t="s">
        <v>65</v>
      </c>
      <c r="D2979" t="s">
        <v>88</v>
      </c>
      <c r="E2979" t="s">
        <v>67</v>
      </c>
      <c r="F2979" t="s">
        <v>68</v>
      </c>
      <c r="G2979">
        <v>1</v>
      </c>
      <c r="H2979">
        <v>157500</v>
      </c>
      <c r="I2979">
        <v>454500</v>
      </c>
      <c r="J2979" t="s">
        <v>89</v>
      </c>
      <c r="K2979" t="s">
        <v>90</v>
      </c>
      <c r="L2979" t="s">
        <v>91</v>
      </c>
      <c r="M2979" t="s">
        <v>72</v>
      </c>
      <c r="N2979">
        <v>3.1220000000000002E-3</v>
      </c>
      <c r="O2979">
        <v>15429</v>
      </c>
      <c r="P2979">
        <v>3849</v>
      </c>
      <c r="Q2979">
        <v>3252</v>
      </c>
      <c r="R2979">
        <v>4082</v>
      </c>
      <c r="S2979">
        <v>3</v>
      </c>
      <c r="T2979">
        <v>3</v>
      </c>
      <c r="U2979" t="s">
        <v>120</v>
      </c>
      <c r="V2979">
        <v>15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143</v>
      </c>
      <c r="AD2979">
        <v>2529341</v>
      </c>
      <c r="AE2979" t="s">
        <v>65</v>
      </c>
      <c r="AG2979">
        <v>0</v>
      </c>
      <c r="AH2979">
        <v>0</v>
      </c>
      <c r="AK2979" t="s">
        <v>75</v>
      </c>
      <c r="AL2979">
        <v>14</v>
      </c>
      <c r="AM2979" t="s">
        <v>68</v>
      </c>
      <c r="AN2979">
        <v>1</v>
      </c>
      <c r="AR2979" t="s">
        <v>76</v>
      </c>
      <c r="AS2979" t="s">
        <v>129</v>
      </c>
      <c r="AT2979">
        <v>-59</v>
      </c>
      <c r="AU2979" t="s">
        <v>76</v>
      </c>
      <c r="AV2979" t="s">
        <v>79</v>
      </c>
      <c r="AX2979" t="s">
        <v>81</v>
      </c>
      <c r="AY2979" t="s">
        <v>76</v>
      </c>
      <c r="AZ2979" t="s">
        <v>76</v>
      </c>
      <c r="BA2979" t="s">
        <v>76</v>
      </c>
      <c r="BB2979" t="s">
        <v>121</v>
      </c>
      <c r="BC2979">
        <v>-1</v>
      </c>
      <c r="BD2979" t="s">
        <v>76</v>
      </c>
      <c r="BF2979" t="s">
        <v>76</v>
      </c>
      <c r="BG2979" t="s">
        <v>82</v>
      </c>
    </row>
    <row r="2980" spans="1:65" x14ac:dyDescent="0.3">
      <c r="A2980">
        <v>125801</v>
      </c>
      <c r="B2980">
        <v>0</v>
      </c>
      <c r="C2980" t="s">
        <v>65</v>
      </c>
      <c r="D2980" t="s">
        <v>88</v>
      </c>
      <c r="E2980" t="s">
        <v>67</v>
      </c>
      <c r="F2980" t="s">
        <v>68</v>
      </c>
      <c r="G2980">
        <v>1</v>
      </c>
      <c r="H2980">
        <v>135000</v>
      </c>
      <c r="I2980">
        <v>201024</v>
      </c>
      <c r="J2980" t="s">
        <v>69</v>
      </c>
      <c r="K2980" t="s">
        <v>70</v>
      </c>
      <c r="L2980" t="s">
        <v>119</v>
      </c>
      <c r="M2980" t="s">
        <v>72</v>
      </c>
      <c r="N2980">
        <v>7.3299999999999997E-3</v>
      </c>
      <c r="O2980">
        <v>12433</v>
      </c>
      <c r="P2980">
        <v>1321</v>
      </c>
      <c r="Q2980">
        <v>165</v>
      </c>
      <c r="R2980">
        <v>4217</v>
      </c>
      <c r="S2980">
        <v>2</v>
      </c>
      <c r="T2980">
        <v>2</v>
      </c>
      <c r="U2980" t="s">
        <v>109</v>
      </c>
      <c r="V2980">
        <v>14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 t="s">
        <v>168</v>
      </c>
      <c r="AD2980">
        <v>2746052</v>
      </c>
      <c r="AE2980" t="s">
        <v>93</v>
      </c>
      <c r="AF2980">
        <v>5159.1149999999998</v>
      </c>
      <c r="AG2980">
        <v>44910</v>
      </c>
      <c r="AH2980">
        <v>41940</v>
      </c>
      <c r="AI2980">
        <v>6750</v>
      </c>
      <c r="AJ2980">
        <v>44910</v>
      </c>
      <c r="AK2980" t="s">
        <v>109</v>
      </c>
      <c r="AL2980">
        <v>16</v>
      </c>
      <c r="AM2980" t="s">
        <v>68</v>
      </c>
      <c r="AN2980">
        <v>1</v>
      </c>
      <c r="AO2980">
        <v>0.15098302799999999</v>
      </c>
      <c r="AR2980" t="s">
        <v>79</v>
      </c>
      <c r="AS2980" t="s">
        <v>77</v>
      </c>
      <c r="AT2980">
        <v>-2044</v>
      </c>
      <c r="AU2980" t="s">
        <v>78</v>
      </c>
      <c r="AV2980" t="s">
        <v>79</v>
      </c>
      <c r="AW2980" t="s">
        <v>101</v>
      </c>
      <c r="AX2980" t="s">
        <v>102</v>
      </c>
      <c r="AY2980" t="s">
        <v>95</v>
      </c>
      <c r="AZ2980" t="s">
        <v>96</v>
      </c>
      <c r="BA2980" t="s">
        <v>76</v>
      </c>
      <c r="BB2980" t="s">
        <v>84</v>
      </c>
      <c r="BC2980">
        <v>80</v>
      </c>
      <c r="BD2980" t="s">
        <v>85</v>
      </c>
      <c r="BE2980">
        <v>12</v>
      </c>
      <c r="BF2980" t="s">
        <v>86</v>
      </c>
      <c r="BG2980" t="s">
        <v>151</v>
      </c>
      <c r="BH2980">
        <v>365243</v>
      </c>
      <c r="BI2980">
        <v>-2013</v>
      </c>
      <c r="BJ2980">
        <v>-1683</v>
      </c>
      <c r="BK2980">
        <v>-1833</v>
      </c>
      <c r="BL2980">
        <v>-1825</v>
      </c>
      <c r="BM2980">
        <v>0</v>
      </c>
    </row>
    <row r="2981" spans="1:65" x14ac:dyDescent="0.3">
      <c r="A2981">
        <v>125812</v>
      </c>
      <c r="B2981">
        <v>1</v>
      </c>
      <c r="C2981" t="s">
        <v>65</v>
      </c>
      <c r="D2981" t="s">
        <v>66</v>
      </c>
      <c r="E2981" t="s">
        <v>67</v>
      </c>
      <c r="F2981" t="s">
        <v>68</v>
      </c>
      <c r="G2981">
        <v>0</v>
      </c>
      <c r="H2981">
        <v>112500</v>
      </c>
      <c r="I2981">
        <v>278460</v>
      </c>
      <c r="J2981" t="s">
        <v>89</v>
      </c>
      <c r="K2981" t="s">
        <v>70</v>
      </c>
      <c r="L2981" t="s">
        <v>91</v>
      </c>
      <c r="M2981" t="s">
        <v>72</v>
      </c>
      <c r="N2981">
        <v>1.8800999999999998E-2</v>
      </c>
      <c r="O2981">
        <v>14517</v>
      </c>
      <c r="P2981">
        <v>579</v>
      </c>
      <c r="Q2981">
        <v>7145</v>
      </c>
      <c r="R2981">
        <v>5142</v>
      </c>
      <c r="S2981">
        <v>2</v>
      </c>
      <c r="T2981">
        <v>2</v>
      </c>
      <c r="U2981" t="s">
        <v>109</v>
      </c>
      <c r="V2981">
        <v>8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 t="s">
        <v>92</v>
      </c>
      <c r="AD2981">
        <v>1250558</v>
      </c>
      <c r="AE2981" t="s">
        <v>65</v>
      </c>
      <c r="AG2981">
        <v>0</v>
      </c>
      <c r="AH2981">
        <v>0</v>
      </c>
      <c r="AK2981" t="s">
        <v>73</v>
      </c>
      <c r="AL2981">
        <v>10</v>
      </c>
      <c r="AM2981" t="s">
        <v>68</v>
      </c>
      <c r="AN2981">
        <v>1</v>
      </c>
      <c r="AR2981" t="s">
        <v>76</v>
      </c>
      <c r="AS2981" t="s">
        <v>114</v>
      </c>
      <c r="AT2981">
        <v>-127</v>
      </c>
      <c r="AU2981" t="s">
        <v>76</v>
      </c>
      <c r="AV2981" t="s">
        <v>115</v>
      </c>
      <c r="AX2981" t="s">
        <v>81</v>
      </c>
      <c r="AY2981" t="s">
        <v>76</v>
      </c>
      <c r="AZ2981" t="s">
        <v>76</v>
      </c>
      <c r="BA2981" t="s">
        <v>76</v>
      </c>
      <c r="BB2981" t="s">
        <v>121</v>
      </c>
      <c r="BC2981">
        <v>-1</v>
      </c>
      <c r="BD2981" t="s">
        <v>76</v>
      </c>
      <c r="BF2981" t="s">
        <v>76</v>
      </c>
      <c r="BG2981" t="s">
        <v>82</v>
      </c>
    </row>
    <row r="2982" spans="1:65" x14ac:dyDescent="0.3">
      <c r="A2982">
        <v>125818</v>
      </c>
      <c r="B2982">
        <v>0</v>
      </c>
      <c r="C2982" t="s">
        <v>65</v>
      </c>
      <c r="D2982" t="s">
        <v>88</v>
      </c>
      <c r="E2982" t="s">
        <v>67</v>
      </c>
      <c r="F2982" t="s">
        <v>67</v>
      </c>
      <c r="G2982">
        <v>0</v>
      </c>
      <c r="H2982">
        <v>72000</v>
      </c>
      <c r="I2982">
        <v>450000</v>
      </c>
      <c r="J2982" t="s">
        <v>69</v>
      </c>
      <c r="K2982" t="s">
        <v>70</v>
      </c>
      <c r="L2982" t="s">
        <v>71</v>
      </c>
      <c r="M2982" t="s">
        <v>72</v>
      </c>
      <c r="N2982">
        <v>3.1329000000000003E-2</v>
      </c>
      <c r="O2982">
        <v>14133</v>
      </c>
      <c r="P2982">
        <v>7573</v>
      </c>
      <c r="Q2982">
        <v>4991</v>
      </c>
      <c r="R2982">
        <v>4992</v>
      </c>
      <c r="S2982">
        <v>2</v>
      </c>
      <c r="T2982">
        <v>2</v>
      </c>
      <c r="U2982" t="s">
        <v>120</v>
      </c>
      <c r="V2982">
        <v>19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168</v>
      </c>
      <c r="AD2982">
        <v>2153374</v>
      </c>
      <c r="AE2982" t="s">
        <v>93</v>
      </c>
      <c r="AF2982">
        <v>4164.57</v>
      </c>
      <c r="AG2982">
        <v>26950.5</v>
      </c>
      <c r="AH2982">
        <v>29200.5</v>
      </c>
      <c r="AI2982">
        <v>0</v>
      </c>
      <c r="AJ2982">
        <v>26950.5</v>
      </c>
      <c r="AK2982" t="s">
        <v>123</v>
      </c>
      <c r="AL2982">
        <v>16</v>
      </c>
      <c r="AM2982" t="s">
        <v>68</v>
      </c>
      <c r="AN2982">
        <v>1</v>
      </c>
      <c r="AO2982">
        <v>0</v>
      </c>
      <c r="AR2982" t="s">
        <v>79</v>
      </c>
      <c r="AS2982" t="s">
        <v>77</v>
      </c>
      <c r="AT2982">
        <v>-45</v>
      </c>
      <c r="AU2982" t="s">
        <v>78</v>
      </c>
      <c r="AV2982" t="s">
        <v>79</v>
      </c>
      <c r="AW2982" t="s">
        <v>80</v>
      </c>
      <c r="AX2982" t="s">
        <v>81</v>
      </c>
      <c r="AY2982" t="s">
        <v>124</v>
      </c>
      <c r="AZ2982" t="s">
        <v>96</v>
      </c>
      <c r="BA2982" t="s">
        <v>76</v>
      </c>
      <c r="BB2982" t="s">
        <v>104</v>
      </c>
      <c r="BC2982">
        <v>15</v>
      </c>
      <c r="BD2982" t="s">
        <v>105</v>
      </c>
      <c r="BE2982">
        <v>10</v>
      </c>
      <c r="BF2982" t="s">
        <v>86</v>
      </c>
      <c r="BG2982" t="s">
        <v>106</v>
      </c>
      <c r="BH2982">
        <v>365243</v>
      </c>
      <c r="BI2982">
        <v>-14</v>
      </c>
      <c r="BJ2982">
        <v>256</v>
      </c>
      <c r="BK2982">
        <v>365243</v>
      </c>
      <c r="BL2982">
        <v>365243</v>
      </c>
      <c r="BM2982">
        <v>0</v>
      </c>
    </row>
    <row r="2983" spans="1:65" x14ac:dyDescent="0.3">
      <c r="A2983">
        <v>125824</v>
      </c>
      <c r="B2983">
        <v>0</v>
      </c>
      <c r="C2983" t="s">
        <v>65</v>
      </c>
      <c r="D2983" t="s">
        <v>88</v>
      </c>
      <c r="E2983" t="s">
        <v>67</v>
      </c>
      <c r="F2983" t="s">
        <v>68</v>
      </c>
      <c r="G2983">
        <v>0</v>
      </c>
      <c r="H2983">
        <v>135000</v>
      </c>
      <c r="I2983">
        <v>1535553</v>
      </c>
      <c r="J2983" t="s">
        <v>113</v>
      </c>
      <c r="K2983" t="s">
        <v>90</v>
      </c>
      <c r="L2983" t="s">
        <v>91</v>
      </c>
      <c r="M2983" t="s">
        <v>72</v>
      </c>
      <c r="N2983">
        <v>6.8519999999999996E-3</v>
      </c>
      <c r="O2983">
        <v>23693</v>
      </c>
      <c r="P2983">
        <v>365243</v>
      </c>
      <c r="Q2983">
        <v>313</v>
      </c>
      <c r="R2983">
        <v>4683</v>
      </c>
      <c r="S2983">
        <v>3</v>
      </c>
      <c r="T2983">
        <v>3</v>
      </c>
      <c r="U2983" t="s">
        <v>123</v>
      </c>
      <c r="V2983">
        <v>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t="s">
        <v>76</v>
      </c>
      <c r="AD2983">
        <v>2357513</v>
      </c>
      <c r="AE2983" t="s">
        <v>93</v>
      </c>
      <c r="AF2983">
        <v>13080.195</v>
      </c>
      <c r="AG2983">
        <v>106983</v>
      </c>
      <c r="AH2983">
        <v>104224.5</v>
      </c>
      <c r="AI2983">
        <v>10701</v>
      </c>
      <c r="AJ2983">
        <v>106983</v>
      </c>
      <c r="AK2983" t="s">
        <v>123</v>
      </c>
      <c r="AL2983">
        <v>9</v>
      </c>
      <c r="AM2983" t="s">
        <v>68</v>
      </c>
      <c r="AN2983">
        <v>1</v>
      </c>
      <c r="AO2983">
        <v>0.101407971</v>
      </c>
      <c r="AR2983" t="s">
        <v>79</v>
      </c>
      <c r="AS2983" t="s">
        <v>77</v>
      </c>
      <c r="AT2983">
        <v>-2317</v>
      </c>
      <c r="AU2983" t="s">
        <v>78</v>
      </c>
      <c r="AV2983" t="s">
        <v>79</v>
      </c>
      <c r="AW2983" t="s">
        <v>110</v>
      </c>
      <c r="AX2983" t="s">
        <v>81</v>
      </c>
      <c r="AY2983" t="s">
        <v>95</v>
      </c>
      <c r="AZ2983" t="s">
        <v>96</v>
      </c>
      <c r="BA2983" t="s">
        <v>76</v>
      </c>
      <c r="BB2983" t="s">
        <v>138</v>
      </c>
      <c r="BC2983">
        <v>597</v>
      </c>
      <c r="BD2983" t="s">
        <v>85</v>
      </c>
      <c r="BE2983">
        <v>10</v>
      </c>
      <c r="BF2983" t="s">
        <v>86</v>
      </c>
      <c r="BG2983" t="s">
        <v>151</v>
      </c>
      <c r="BH2983">
        <v>365243</v>
      </c>
      <c r="BI2983">
        <v>-2286</v>
      </c>
      <c r="BJ2983">
        <v>-2016</v>
      </c>
      <c r="BK2983">
        <v>-2016</v>
      </c>
      <c r="BL2983">
        <v>-2010</v>
      </c>
      <c r="BM2983">
        <v>1</v>
      </c>
    </row>
    <row r="2984" spans="1:65" x14ac:dyDescent="0.3">
      <c r="A2984">
        <v>125833</v>
      </c>
      <c r="B2984">
        <v>0</v>
      </c>
      <c r="C2984" t="s">
        <v>65</v>
      </c>
      <c r="D2984" t="s">
        <v>66</v>
      </c>
      <c r="E2984" t="s">
        <v>67</v>
      </c>
      <c r="F2984" t="s">
        <v>68</v>
      </c>
      <c r="G2984">
        <v>0</v>
      </c>
      <c r="H2984">
        <v>270000</v>
      </c>
      <c r="I2984">
        <v>603000</v>
      </c>
      <c r="J2984" t="s">
        <v>69</v>
      </c>
      <c r="K2984" t="s">
        <v>126</v>
      </c>
      <c r="L2984" t="s">
        <v>91</v>
      </c>
      <c r="M2984" t="s">
        <v>72</v>
      </c>
      <c r="N2984">
        <v>7.2508000000000003E-2</v>
      </c>
      <c r="O2984">
        <v>18611</v>
      </c>
      <c r="P2984">
        <v>3132</v>
      </c>
      <c r="Q2984">
        <v>8770</v>
      </c>
      <c r="R2984">
        <v>2155</v>
      </c>
      <c r="S2984">
        <v>1</v>
      </c>
      <c r="T2984">
        <v>1</v>
      </c>
      <c r="U2984" t="s">
        <v>125</v>
      </c>
      <c r="V2984">
        <v>12</v>
      </c>
      <c r="W2984">
        <v>0</v>
      </c>
      <c r="X2984">
        <v>1</v>
      </c>
      <c r="Y2984">
        <v>1</v>
      </c>
      <c r="Z2984">
        <v>0</v>
      </c>
      <c r="AA2984">
        <v>1</v>
      </c>
      <c r="AB2984">
        <v>1</v>
      </c>
      <c r="AC2984" t="s">
        <v>141</v>
      </c>
      <c r="AD2984">
        <v>2793955</v>
      </c>
      <c r="AE2984" t="s">
        <v>65</v>
      </c>
      <c r="AF2984">
        <v>81471.600000000006</v>
      </c>
      <c r="AG2984">
        <v>1260000</v>
      </c>
      <c r="AH2984">
        <v>1260000</v>
      </c>
      <c r="AJ2984">
        <v>1260000</v>
      </c>
      <c r="AK2984" t="s">
        <v>73</v>
      </c>
      <c r="AL2984">
        <v>17</v>
      </c>
      <c r="AM2984" t="s">
        <v>68</v>
      </c>
      <c r="AN2984">
        <v>1</v>
      </c>
      <c r="AR2984" t="s">
        <v>76</v>
      </c>
      <c r="AS2984" t="s">
        <v>77</v>
      </c>
      <c r="AT2984">
        <v>-285</v>
      </c>
      <c r="AU2984" t="s">
        <v>78</v>
      </c>
      <c r="AV2984" t="s">
        <v>79</v>
      </c>
      <c r="AW2984" t="s">
        <v>80</v>
      </c>
      <c r="AX2984" t="s">
        <v>81</v>
      </c>
      <c r="AY2984" t="s">
        <v>76</v>
      </c>
      <c r="AZ2984" t="s">
        <v>82</v>
      </c>
      <c r="BA2984" t="s">
        <v>116</v>
      </c>
      <c r="BB2984" t="s">
        <v>104</v>
      </c>
      <c r="BC2984">
        <v>130</v>
      </c>
      <c r="BD2984" t="s">
        <v>85</v>
      </c>
      <c r="BE2984">
        <v>18</v>
      </c>
      <c r="BF2984" t="s">
        <v>97</v>
      </c>
      <c r="BG2984" t="s">
        <v>118</v>
      </c>
      <c r="BH2984">
        <v>365243</v>
      </c>
      <c r="BI2984">
        <v>-255</v>
      </c>
      <c r="BJ2984">
        <v>255</v>
      </c>
      <c r="BK2984">
        <v>365243</v>
      </c>
      <c r="BL2984">
        <v>365243</v>
      </c>
      <c r="BM2984">
        <v>0</v>
      </c>
    </row>
    <row r="2985" spans="1:65" x14ac:dyDescent="0.3">
      <c r="A2985">
        <v>125839</v>
      </c>
      <c r="B2985">
        <v>0</v>
      </c>
      <c r="C2985" t="s">
        <v>65</v>
      </c>
      <c r="D2985" t="s">
        <v>88</v>
      </c>
      <c r="E2985" t="s">
        <v>67</v>
      </c>
      <c r="F2985" t="s">
        <v>68</v>
      </c>
      <c r="G2985">
        <v>2</v>
      </c>
      <c r="H2985">
        <v>67500</v>
      </c>
      <c r="I2985">
        <v>343377</v>
      </c>
      <c r="J2985" t="s">
        <v>69</v>
      </c>
      <c r="K2985" t="s">
        <v>186</v>
      </c>
      <c r="L2985" t="s">
        <v>139</v>
      </c>
      <c r="M2985" t="s">
        <v>72</v>
      </c>
      <c r="N2985">
        <v>7.3299999999999997E-3</v>
      </c>
      <c r="O2985">
        <v>15764</v>
      </c>
      <c r="P2985">
        <v>2631</v>
      </c>
      <c r="Q2985">
        <v>9906</v>
      </c>
      <c r="R2985">
        <v>4336</v>
      </c>
      <c r="S2985">
        <v>2</v>
      </c>
      <c r="T2985">
        <v>2</v>
      </c>
      <c r="U2985" t="s">
        <v>73</v>
      </c>
      <c r="V2985">
        <v>16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 t="s">
        <v>153</v>
      </c>
      <c r="AD2985">
        <v>1618777</v>
      </c>
      <c r="AE2985" t="s">
        <v>93</v>
      </c>
      <c r="AF2985">
        <v>8164.3950000000004</v>
      </c>
      <c r="AG2985">
        <v>107505</v>
      </c>
      <c r="AH2985">
        <v>124533</v>
      </c>
      <c r="AI2985">
        <v>0</v>
      </c>
      <c r="AJ2985">
        <v>107505</v>
      </c>
      <c r="AK2985" t="s">
        <v>94</v>
      </c>
      <c r="AL2985">
        <v>12</v>
      </c>
      <c r="AM2985" t="s">
        <v>68</v>
      </c>
      <c r="AN2985">
        <v>1</v>
      </c>
      <c r="AO2985">
        <v>0</v>
      </c>
      <c r="AR2985" t="s">
        <v>79</v>
      </c>
      <c r="AS2985" t="s">
        <v>77</v>
      </c>
      <c r="AT2985">
        <v>-243</v>
      </c>
      <c r="AU2985" t="s">
        <v>78</v>
      </c>
      <c r="AV2985" t="s">
        <v>79</v>
      </c>
      <c r="AW2985" t="s">
        <v>101</v>
      </c>
      <c r="AX2985" t="s">
        <v>102</v>
      </c>
      <c r="AY2985" t="s">
        <v>111</v>
      </c>
      <c r="AZ2985" t="s">
        <v>96</v>
      </c>
      <c r="BA2985" t="s">
        <v>76</v>
      </c>
      <c r="BB2985" t="s">
        <v>138</v>
      </c>
      <c r="BC2985">
        <v>30</v>
      </c>
      <c r="BD2985" t="s">
        <v>85</v>
      </c>
      <c r="BE2985">
        <v>18</v>
      </c>
      <c r="BF2985" t="s">
        <v>112</v>
      </c>
      <c r="BG2985" t="s">
        <v>151</v>
      </c>
      <c r="BH2985">
        <v>365243</v>
      </c>
      <c r="BI2985">
        <v>-212</v>
      </c>
      <c r="BJ2985">
        <v>298</v>
      </c>
      <c r="BK2985">
        <v>365243</v>
      </c>
      <c r="BL2985">
        <v>365243</v>
      </c>
      <c r="BM2985">
        <v>0</v>
      </c>
    </row>
    <row r="2986" spans="1:65" x14ac:dyDescent="0.3">
      <c r="A2986">
        <v>125843</v>
      </c>
      <c r="B2986">
        <v>0</v>
      </c>
      <c r="C2986" t="s">
        <v>65</v>
      </c>
      <c r="D2986" t="s">
        <v>88</v>
      </c>
      <c r="E2986" t="s">
        <v>67</v>
      </c>
      <c r="F2986" t="s">
        <v>68</v>
      </c>
      <c r="G2986">
        <v>0</v>
      </c>
      <c r="H2986">
        <v>225000</v>
      </c>
      <c r="I2986">
        <v>252000</v>
      </c>
      <c r="J2986" t="s">
        <v>113</v>
      </c>
      <c r="K2986" t="s">
        <v>70</v>
      </c>
      <c r="L2986" t="s">
        <v>71</v>
      </c>
      <c r="M2986" t="s">
        <v>169</v>
      </c>
      <c r="N2986">
        <v>6.6290000000000003E-3</v>
      </c>
      <c r="O2986">
        <v>22841</v>
      </c>
      <c r="P2986">
        <v>365243</v>
      </c>
      <c r="Q2986">
        <v>9239</v>
      </c>
      <c r="R2986">
        <v>3946</v>
      </c>
      <c r="S2986">
        <v>2</v>
      </c>
      <c r="T2986">
        <v>2</v>
      </c>
      <c r="U2986" t="s">
        <v>125</v>
      </c>
      <c r="V2986">
        <v>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76</v>
      </c>
      <c r="AD2986">
        <v>2643515</v>
      </c>
      <c r="AE2986" t="s">
        <v>65</v>
      </c>
      <c r="AF2986">
        <v>9830.9699999999993</v>
      </c>
      <c r="AG2986">
        <v>90000</v>
      </c>
      <c r="AH2986">
        <v>95940</v>
      </c>
      <c r="AJ2986">
        <v>90000</v>
      </c>
      <c r="AK2986" t="s">
        <v>123</v>
      </c>
      <c r="AL2986">
        <v>6</v>
      </c>
      <c r="AM2986" t="s">
        <v>68</v>
      </c>
      <c r="AN2986">
        <v>1</v>
      </c>
      <c r="AR2986" t="s">
        <v>76</v>
      </c>
      <c r="AS2986" t="s">
        <v>77</v>
      </c>
      <c r="AT2986">
        <v>-533</v>
      </c>
      <c r="AU2986" t="s">
        <v>78</v>
      </c>
      <c r="AV2986" t="s">
        <v>79</v>
      </c>
      <c r="AX2986" t="s">
        <v>81</v>
      </c>
      <c r="AY2986" t="s">
        <v>76</v>
      </c>
      <c r="AZ2986" t="s">
        <v>82</v>
      </c>
      <c r="BA2986" t="s">
        <v>116</v>
      </c>
      <c r="BB2986" t="s">
        <v>121</v>
      </c>
      <c r="BC2986">
        <v>-1</v>
      </c>
      <c r="BD2986" t="s">
        <v>76</v>
      </c>
      <c r="BE2986">
        <v>12</v>
      </c>
      <c r="BF2986" t="s">
        <v>147</v>
      </c>
      <c r="BG2986" t="s">
        <v>154</v>
      </c>
      <c r="BH2986">
        <v>365243</v>
      </c>
      <c r="BI2986">
        <v>-503</v>
      </c>
      <c r="BJ2986">
        <v>-173</v>
      </c>
      <c r="BK2986">
        <v>-173</v>
      </c>
      <c r="BL2986">
        <v>-170</v>
      </c>
      <c r="BM2986">
        <v>1</v>
      </c>
    </row>
    <row r="2987" spans="1:65" x14ac:dyDescent="0.3">
      <c r="A2987">
        <v>125851</v>
      </c>
      <c r="B2987">
        <v>0</v>
      </c>
      <c r="C2987" t="s">
        <v>65</v>
      </c>
      <c r="D2987" t="s">
        <v>88</v>
      </c>
      <c r="E2987" t="s">
        <v>67</v>
      </c>
      <c r="F2987" t="s">
        <v>68</v>
      </c>
      <c r="G2987">
        <v>1</v>
      </c>
      <c r="H2987">
        <v>108000</v>
      </c>
      <c r="I2987">
        <v>258709.5</v>
      </c>
      <c r="J2987" t="s">
        <v>69</v>
      </c>
      <c r="K2987" t="s">
        <v>70</v>
      </c>
      <c r="L2987" t="s">
        <v>91</v>
      </c>
      <c r="M2987" t="s">
        <v>169</v>
      </c>
      <c r="N2987">
        <v>1.8029E-2</v>
      </c>
      <c r="O2987">
        <v>14713</v>
      </c>
      <c r="P2987">
        <v>3386</v>
      </c>
      <c r="Q2987">
        <v>2860</v>
      </c>
      <c r="R2987">
        <v>4825</v>
      </c>
      <c r="S2987">
        <v>3</v>
      </c>
      <c r="T2987">
        <v>2</v>
      </c>
      <c r="U2987" t="s">
        <v>94</v>
      </c>
      <c r="V2987">
        <v>10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t="s">
        <v>143</v>
      </c>
      <c r="AD2987">
        <v>1934493</v>
      </c>
      <c r="AE2987" t="s">
        <v>65</v>
      </c>
      <c r="AG2987">
        <v>0</v>
      </c>
      <c r="AH2987">
        <v>0</v>
      </c>
      <c r="AK2987" t="s">
        <v>123</v>
      </c>
      <c r="AL2987">
        <v>9</v>
      </c>
      <c r="AM2987" t="s">
        <v>68</v>
      </c>
      <c r="AN2987">
        <v>1</v>
      </c>
      <c r="AR2987" t="s">
        <v>76</v>
      </c>
      <c r="AS2987" t="s">
        <v>114</v>
      </c>
      <c r="AT2987">
        <v>-334</v>
      </c>
      <c r="AU2987" t="s">
        <v>76</v>
      </c>
      <c r="AV2987" t="s">
        <v>115</v>
      </c>
      <c r="AX2987" t="s">
        <v>81</v>
      </c>
      <c r="AY2987" t="s">
        <v>76</v>
      </c>
      <c r="AZ2987" t="s">
        <v>76</v>
      </c>
      <c r="BA2987" t="s">
        <v>76</v>
      </c>
      <c r="BB2987" t="s">
        <v>121</v>
      </c>
      <c r="BC2987">
        <v>-1</v>
      </c>
      <c r="BD2987" t="s">
        <v>76</v>
      </c>
      <c r="BF2987" t="s">
        <v>76</v>
      </c>
      <c r="BG2987" t="s">
        <v>82</v>
      </c>
    </row>
    <row r="2988" spans="1:65" x14ac:dyDescent="0.3">
      <c r="A2988">
        <v>125854</v>
      </c>
      <c r="B2988">
        <v>0</v>
      </c>
      <c r="C2988" t="s">
        <v>65</v>
      </c>
      <c r="D2988" t="s">
        <v>66</v>
      </c>
      <c r="E2988" t="s">
        <v>68</v>
      </c>
      <c r="F2988" t="s">
        <v>68</v>
      </c>
      <c r="G2988">
        <v>0</v>
      </c>
      <c r="H2988">
        <v>157500</v>
      </c>
      <c r="I2988">
        <v>819792</v>
      </c>
      <c r="J2988" t="s">
        <v>69</v>
      </c>
      <c r="K2988" t="s">
        <v>186</v>
      </c>
      <c r="L2988" t="s">
        <v>91</v>
      </c>
      <c r="M2988" t="s">
        <v>72</v>
      </c>
      <c r="N2988">
        <v>1.9101E-2</v>
      </c>
      <c r="O2988">
        <v>22488</v>
      </c>
      <c r="P2988">
        <v>2201</v>
      </c>
      <c r="Q2988">
        <v>9114</v>
      </c>
      <c r="R2988">
        <v>4479</v>
      </c>
      <c r="S2988">
        <v>2</v>
      </c>
      <c r="T2988">
        <v>2</v>
      </c>
      <c r="U2988" t="s">
        <v>94</v>
      </c>
      <c r="V2988">
        <v>12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122</v>
      </c>
      <c r="AD2988">
        <v>1157642</v>
      </c>
      <c r="AE2988" t="s">
        <v>93</v>
      </c>
      <c r="AF2988">
        <v>2542.23</v>
      </c>
      <c r="AG2988">
        <v>25425</v>
      </c>
      <c r="AH2988">
        <v>22882.5</v>
      </c>
      <c r="AI2988">
        <v>2542.5</v>
      </c>
      <c r="AJ2988">
        <v>25425</v>
      </c>
      <c r="AK2988" t="s">
        <v>123</v>
      </c>
      <c r="AL2988">
        <v>9</v>
      </c>
      <c r="AM2988" t="s">
        <v>68</v>
      </c>
      <c r="AN2988">
        <v>1</v>
      </c>
      <c r="AO2988">
        <v>0.108909091</v>
      </c>
      <c r="AR2988" t="s">
        <v>79</v>
      </c>
      <c r="AS2988" t="s">
        <v>77</v>
      </c>
      <c r="AT2988">
        <v>-2553</v>
      </c>
      <c r="AU2988" t="s">
        <v>78</v>
      </c>
      <c r="AV2988" t="s">
        <v>79</v>
      </c>
      <c r="AW2988" t="s">
        <v>80</v>
      </c>
      <c r="AX2988" t="s">
        <v>102</v>
      </c>
      <c r="AY2988" t="s">
        <v>124</v>
      </c>
      <c r="AZ2988" t="s">
        <v>96</v>
      </c>
      <c r="BA2988" t="s">
        <v>76</v>
      </c>
      <c r="BB2988" t="s">
        <v>84</v>
      </c>
      <c r="BC2988">
        <v>34</v>
      </c>
      <c r="BD2988" t="s">
        <v>85</v>
      </c>
      <c r="BE2988">
        <v>10</v>
      </c>
      <c r="BF2988" t="s">
        <v>112</v>
      </c>
      <c r="BG2988" t="s">
        <v>98</v>
      </c>
      <c r="BH2988">
        <v>365243</v>
      </c>
      <c r="BI2988">
        <v>-2513</v>
      </c>
      <c r="BJ2988">
        <v>-2243</v>
      </c>
      <c r="BK2988">
        <v>-2243</v>
      </c>
      <c r="BL2988">
        <v>-2239</v>
      </c>
      <c r="BM2988">
        <v>0</v>
      </c>
    </row>
    <row r="2989" spans="1:65" x14ac:dyDescent="0.3">
      <c r="A2989">
        <v>125855</v>
      </c>
      <c r="B2989">
        <v>0</v>
      </c>
      <c r="C2989" t="s">
        <v>65</v>
      </c>
      <c r="D2989" t="s">
        <v>88</v>
      </c>
      <c r="E2989" t="s">
        <v>67</v>
      </c>
      <c r="F2989" t="s">
        <v>68</v>
      </c>
      <c r="G2989">
        <v>0</v>
      </c>
      <c r="H2989">
        <v>112500</v>
      </c>
      <c r="I2989">
        <v>276277.5</v>
      </c>
      <c r="J2989" t="s">
        <v>89</v>
      </c>
      <c r="K2989" t="s">
        <v>70</v>
      </c>
      <c r="L2989" t="s">
        <v>139</v>
      </c>
      <c r="M2989" t="s">
        <v>72</v>
      </c>
      <c r="N2989">
        <v>3.1329000000000003E-2</v>
      </c>
      <c r="O2989">
        <v>16402</v>
      </c>
      <c r="P2989">
        <v>2764</v>
      </c>
      <c r="Q2989">
        <v>2793</v>
      </c>
      <c r="R2989">
        <v>4672</v>
      </c>
      <c r="S2989">
        <v>2</v>
      </c>
      <c r="T2989">
        <v>2</v>
      </c>
      <c r="U2989" t="s">
        <v>109</v>
      </c>
      <c r="V2989">
        <v>14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 t="s">
        <v>137</v>
      </c>
      <c r="AD2989">
        <v>1947128</v>
      </c>
      <c r="AE2989" t="s">
        <v>65</v>
      </c>
      <c r="AF2989">
        <v>20076.75</v>
      </c>
      <c r="AG2989">
        <v>315000</v>
      </c>
      <c r="AH2989">
        <v>357619.5</v>
      </c>
      <c r="AJ2989">
        <v>315000</v>
      </c>
      <c r="AK2989" t="s">
        <v>125</v>
      </c>
      <c r="AL2989">
        <v>15</v>
      </c>
      <c r="AM2989" t="s">
        <v>68</v>
      </c>
      <c r="AN2989">
        <v>1</v>
      </c>
      <c r="AR2989" t="s">
        <v>76</v>
      </c>
      <c r="AS2989" t="s">
        <v>77</v>
      </c>
      <c r="AT2989">
        <v>-1088</v>
      </c>
      <c r="AU2989" t="s">
        <v>78</v>
      </c>
      <c r="AV2989" t="s">
        <v>79</v>
      </c>
      <c r="AW2989" t="s">
        <v>80</v>
      </c>
      <c r="AX2989" t="s">
        <v>81</v>
      </c>
      <c r="AY2989" t="s">
        <v>76</v>
      </c>
      <c r="AZ2989" t="s">
        <v>82</v>
      </c>
      <c r="BA2989" t="s">
        <v>116</v>
      </c>
      <c r="BB2989" t="s">
        <v>121</v>
      </c>
      <c r="BC2989">
        <v>-1</v>
      </c>
      <c r="BD2989" t="s">
        <v>76</v>
      </c>
      <c r="BE2989">
        <v>30</v>
      </c>
      <c r="BF2989" t="s">
        <v>147</v>
      </c>
      <c r="BG2989" t="s">
        <v>154</v>
      </c>
    </row>
    <row r="2990" spans="1:65" x14ac:dyDescent="0.3">
      <c r="A2990">
        <v>125863</v>
      </c>
      <c r="B2990">
        <v>0</v>
      </c>
      <c r="C2990" t="s">
        <v>65</v>
      </c>
      <c r="D2990" t="s">
        <v>88</v>
      </c>
      <c r="E2990" t="s">
        <v>68</v>
      </c>
      <c r="F2990" t="s">
        <v>68</v>
      </c>
      <c r="G2990">
        <v>0</v>
      </c>
      <c r="H2990">
        <v>225000</v>
      </c>
      <c r="I2990">
        <v>177768</v>
      </c>
      <c r="J2990" t="s">
        <v>69</v>
      </c>
      <c r="K2990" t="s">
        <v>70</v>
      </c>
      <c r="L2990" t="s">
        <v>91</v>
      </c>
      <c r="M2990" t="s">
        <v>72</v>
      </c>
      <c r="N2990">
        <v>1.0147E-2</v>
      </c>
      <c r="O2990">
        <v>21153</v>
      </c>
      <c r="P2990">
        <v>133</v>
      </c>
      <c r="Q2990">
        <v>9232</v>
      </c>
      <c r="R2990">
        <v>2728</v>
      </c>
      <c r="S2990">
        <v>2</v>
      </c>
      <c r="T2990">
        <v>2</v>
      </c>
      <c r="U2990" t="s">
        <v>123</v>
      </c>
      <c r="V2990">
        <v>9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1</v>
      </c>
      <c r="AC2990" t="s">
        <v>122</v>
      </c>
      <c r="AD2990">
        <v>2364451</v>
      </c>
      <c r="AE2990" t="s">
        <v>65</v>
      </c>
      <c r="AG2990">
        <v>0</v>
      </c>
      <c r="AH2990">
        <v>0</v>
      </c>
      <c r="AK2990" t="s">
        <v>94</v>
      </c>
      <c r="AL2990">
        <v>11</v>
      </c>
      <c r="AM2990" t="s">
        <v>68</v>
      </c>
      <c r="AN2990">
        <v>1</v>
      </c>
      <c r="AR2990" t="s">
        <v>76</v>
      </c>
      <c r="AS2990" t="s">
        <v>129</v>
      </c>
      <c r="AT2990">
        <v>-540</v>
      </c>
      <c r="AU2990" t="s">
        <v>76</v>
      </c>
      <c r="AV2990" t="s">
        <v>79</v>
      </c>
      <c r="AX2990" t="s">
        <v>81</v>
      </c>
      <c r="AY2990" t="s">
        <v>76</v>
      </c>
      <c r="AZ2990" t="s">
        <v>76</v>
      </c>
      <c r="BA2990" t="s">
        <v>76</v>
      </c>
      <c r="BB2990" t="s">
        <v>121</v>
      </c>
      <c r="BC2990">
        <v>-1</v>
      </c>
      <c r="BD2990" t="s">
        <v>76</v>
      </c>
      <c r="BF2990" t="s">
        <v>76</v>
      </c>
      <c r="BG2990" t="s">
        <v>82</v>
      </c>
    </row>
    <row r="2991" spans="1:65" x14ac:dyDescent="0.3">
      <c r="A2991">
        <v>125875</v>
      </c>
      <c r="B2991">
        <v>0</v>
      </c>
      <c r="C2991" t="s">
        <v>65</v>
      </c>
      <c r="D2991" t="s">
        <v>88</v>
      </c>
      <c r="E2991" t="s">
        <v>67</v>
      </c>
      <c r="F2991" t="s">
        <v>68</v>
      </c>
      <c r="G2991">
        <v>0</v>
      </c>
      <c r="H2991">
        <v>157500</v>
      </c>
      <c r="I2991">
        <v>225000</v>
      </c>
      <c r="J2991" t="s">
        <v>69</v>
      </c>
      <c r="K2991" t="s">
        <v>70</v>
      </c>
      <c r="L2991" t="s">
        <v>71</v>
      </c>
      <c r="M2991" t="s">
        <v>72</v>
      </c>
      <c r="N2991">
        <v>1.5221E-2</v>
      </c>
      <c r="O2991">
        <v>12952</v>
      </c>
      <c r="P2991">
        <v>4635</v>
      </c>
      <c r="Q2991">
        <v>7026</v>
      </c>
      <c r="R2991">
        <v>4358</v>
      </c>
      <c r="S2991">
        <v>2</v>
      </c>
      <c r="T2991">
        <v>2</v>
      </c>
      <c r="U2991" t="s">
        <v>94</v>
      </c>
      <c r="V2991">
        <v>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108</v>
      </c>
      <c r="AD2991">
        <v>1063880</v>
      </c>
      <c r="AE2991" t="s">
        <v>65</v>
      </c>
      <c r="AF2991">
        <v>16059.285</v>
      </c>
      <c r="AG2991">
        <v>67500</v>
      </c>
      <c r="AH2991">
        <v>78552</v>
      </c>
      <c r="AJ2991">
        <v>67500</v>
      </c>
      <c r="AK2991" t="s">
        <v>109</v>
      </c>
      <c r="AL2991">
        <v>13</v>
      </c>
      <c r="AM2991" t="s">
        <v>68</v>
      </c>
      <c r="AN2991">
        <v>1</v>
      </c>
      <c r="AR2991" t="s">
        <v>157</v>
      </c>
      <c r="AS2991" t="s">
        <v>114</v>
      </c>
      <c r="AT2991">
        <v>-330</v>
      </c>
      <c r="AU2991" t="s">
        <v>78</v>
      </c>
      <c r="AV2991" t="s">
        <v>115</v>
      </c>
      <c r="AX2991" t="s">
        <v>81</v>
      </c>
      <c r="AY2991" t="s">
        <v>76</v>
      </c>
      <c r="AZ2991" t="s">
        <v>82</v>
      </c>
      <c r="BA2991" t="s">
        <v>83</v>
      </c>
      <c r="BB2991" t="s">
        <v>121</v>
      </c>
      <c r="BC2991">
        <v>-1</v>
      </c>
      <c r="BD2991" t="s">
        <v>76</v>
      </c>
      <c r="BE2991">
        <v>6</v>
      </c>
      <c r="BF2991" t="s">
        <v>86</v>
      </c>
      <c r="BG2991" t="s">
        <v>87</v>
      </c>
    </row>
    <row r="2992" spans="1:65" x14ac:dyDescent="0.3">
      <c r="A2992">
        <v>125883</v>
      </c>
      <c r="B2992">
        <v>0</v>
      </c>
      <c r="C2992" t="s">
        <v>65</v>
      </c>
      <c r="D2992" t="s">
        <v>88</v>
      </c>
      <c r="E2992" t="s">
        <v>67</v>
      </c>
      <c r="F2992" t="s">
        <v>68</v>
      </c>
      <c r="G2992">
        <v>0</v>
      </c>
      <c r="H2992">
        <v>247500</v>
      </c>
      <c r="I2992">
        <v>994500</v>
      </c>
      <c r="J2992" t="s">
        <v>89</v>
      </c>
      <c r="K2992" t="s">
        <v>70</v>
      </c>
      <c r="L2992" t="s">
        <v>91</v>
      </c>
      <c r="M2992" t="s">
        <v>72</v>
      </c>
      <c r="N2992">
        <v>1.452E-2</v>
      </c>
      <c r="O2992">
        <v>16778</v>
      </c>
      <c r="P2992">
        <v>4431</v>
      </c>
      <c r="Q2992">
        <v>8387</v>
      </c>
      <c r="R2992">
        <v>334</v>
      </c>
      <c r="S2992">
        <v>2</v>
      </c>
      <c r="T2992">
        <v>2</v>
      </c>
      <c r="U2992" t="s">
        <v>125</v>
      </c>
      <c r="V2992">
        <v>10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t="s">
        <v>108</v>
      </c>
      <c r="AD2992">
        <v>2180827</v>
      </c>
      <c r="AE2992" t="s">
        <v>93</v>
      </c>
      <c r="AF2992">
        <v>10205.325000000001</v>
      </c>
      <c r="AG2992">
        <v>202446</v>
      </c>
      <c r="AH2992">
        <v>225333</v>
      </c>
      <c r="AI2992">
        <v>0</v>
      </c>
      <c r="AJ2992">
        <v>202446</v>
      </c>
      <c r="AK2992" t="s">
        <v>94</v>
      </c>
      <c r="AL2992">
        <v>11</v>
      </c>
      <c r="AM2992" t="s">
        <v>68</v>
      </c>
      <c r="AN2992">
        <v>1</v>
      </c>
      <c r="AO2992">
        <v>0</v>
      </c>
      <c r="AR2992" t="s">
        <v>79</v>
      </c>
      <c r="AS2992" t="s">
        <v>77</v>
      </c>
      <c r="AT2992">
        <v>-353</v>
      </c>
      <c r="AU2992" t="s">
        <v>78</v>
      </c>
      <c r="AV2992" t="s">
        <v>79</v>
      </c>
      <c r="AX2992" t="s">
        <v>161</v>
      </c>
      <c r="AY2992" t="s">
        <v>95</v>
      </c>
      <c r="AZ2992" t="s">
        <v>96</v>
      </c>
      <c r="BA2992" t="s">
        <v>76</v>
      </c>
      <c r="BB2992" t="s">
        <v>104</v>
      </c>
      <c r="BC2992">
        <v>2500</v>
      </c>
      <c r="BD2992" t="s">
        <v>85</v>
      </c>
      <c r="BE2992">
        <v>24</v>
      </c>
      <c r="BF2992" t="s">
        <v>97</v>
      </c>
      <c r="BG2992" t="s">
        <v>98</v>
      </c>
      <c r="BH2992">
        <v>365243</v>
      </c>
      <c r="BI2992">
        <v>-322</v>
      </c>
      <c r="BJ2992">
        <v>368</v>
      </c>
      <c r="BK2992">
        <v>365243</v>
      </c>
      <c r="BL2992">
        <v>365243</v>
      </c>
      <c r="BM2992">
        <v>0</v>
      </c>
    </row>
    <row r="2993" spans="1:65" x14ac:dyDescent="0.3">
      <c r="A2993">
        <v>125895</v>
      </c>
      <c r="B2993">
        <v>0</v>
      </c>
      <c r="C2993" t="s">
        <v>65</v>
      </c>
      <c r="D2993" t="s">
        <v>88</v>
      </c>
      <c r="E2993" t="s">
        <v>68</v>
      </c>
      <c r="F2993" t="s">
        <v>68</v>
      </c>
      <c r="G2993">
        <v>0</v>
      </c>
      <c r="H2993">
        <v>67500</v>
      </c>
      <c r="I2993">
        <v>225000</v>
      </c>
      <c r="J2993" t="s">
        <v>69</v>
      </c>
      <c r="K2993" t="s">
        <v>90</v>
      </c>
      <c r="L2993" t="s">
        <v>91</v>
      </c>
      <c r="M2993" t="s">
        <v>72</v>
      </c>
      <c r="N2993">
        <v>1.452E-2</v>
      </c>
      <c r="O2993">
        <v>14939</v>
      </c>
      <c r="P2993">
        <v>523</v>
      </c>
      <c r="Q2993">
        <v>4082</v>
      </c>
      <c r="R2993">
        <v>4096</v>
      </c>
      <c r="S2993">
        <v>2</v>
      </c>
      <c r="T2993">
        <v>2</v>
      </c>
      <c r="U2993" t="s">
        <v>120</v>
      </c>
      <c r="V2993">
        <v>10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 t="s">
        <v>164</v>
      </c>
      <c r="AD2993">
        <v>2807577</v>
      </c>
      <c r="AE2993" t="s">
        <v>99</v>
      </c>
      <c r="AF2993">
        <v>38250</v>
      </c>
      <c r="AG2993">
        <v>0</v>
      </c>
      <c r="AH2993">
        <v>765000</v>
      </c>
      <c r="AK2993" t="s">
        <v>125</v>
      </c>
      <c r="AL2993">
        <v>11</v>
      </c>
      <c r="AM2993" t="s">
        <v>68</v>
      </c>
      <c r="AN2993">
        <v>1</v>
      </c>
      <c r="AR2993" t="s">
        <v>79</v>
      </c>
      <c r="AS2993" t="s">
        <v>77</v>
      </c>
      <c r="AT2993">
        <v>-414</v>
      </c>
      <c r="AU2993" t="s">
        <v>76</v>
      </c>
      <c r="AV2993" t="s">
        <v>79</v>
      </c>
      <c r="AX2993" t="s">
        <v>81</v>
      </c>
      <c r="AY2993" t="s">
        <v>76</v>
      </c>
      <c r="AZ2993" t="s">
        <v>131</v>
      </c>
      <c r="BA2993" t="s">
        <v>116</v>
      </c>
      <c r="BB2993" t="s">
        <v>121</v>
      </c>
      <c r="BC2993">
        <v>-1</v>
      </c>
      <c r="BD2993" t="s">
        <v>76</v>
      </c>
      <c r="BE2993">
        <v>0</v>
      </c>
      <c r="BF2993" t="s">
        <v>76</v>
      </c>
      <c r="BG2993" t="s">
        <v>160</v>
      </c>
      <c r="BH2993">
        <v>365243</v>
      </c>
      <c r="BI2993">
        <v>365243</v>
      </c>
      <c r="BJ2993">
        <v>365243</v>
      </c>
      <c r="BK2993">
        <v>365243</v>
      </c>
      <c r="BL2993">
        <v>365243</v>
      </c>
      <c r="BM2993">
        <v>0</v>
      </c>
    </row>
    <row r="2994" spans="1:65" x14ac:dyDescent="0.3">
      <c r="A2994">
        <v>125902</v>
      </c>
      <c r="B2994">
        <v>0</v>
      </c>
      <c r="C2994" t="s">
        <v>65</v>
      </c>
      <c r="D2994" t="s">
        <v>88</v>
      </c>
      <c r="E2994" t="s">
        <v>67</v>
      </c>
      <c r="F2994" t="s">
        <v>68</v>
      </c>
      <c r="G2994">
        <v>0</v>
      </c>
      <c r="H2994">
        <v>130500</v>
      </c>
      <c r="I2994">
        <v>500211</v>
      </c>
      <c r="J2994" t="s">
        <v>69</v>
      </c>
      <c r="K2994" t="s">
        <v>90</v>
      </c>
      <c r="L2994" t="s">
        <v>91</v>
      </c>
      <c r="M2994" t="s">
        <v>169</v>
      </c>
      <c r="N2994">
        <v>1.0031999999999999E-2</v>
      </c>
      <c r="O2994">
        <v>15002</v>
      </c>
      <c r="P2994">
        <v>4845</v>
      </c>
      <c r="Q2994">
        <v>4952</v>
      </c>
      <c r="R2994">
        <v>4583</v>
      </c>
      <c r="S2994">
        <v>2</v>
      </c>
      <c r="T2994">
        <v>2</v>
      </c>
      <c r="U2994" t="s">
        <v>123</v>
      </c>
      <c r="V2994">
        <v>4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t="s">
        <v>170</v>
      </c>
      <c r="AD2994">
        <v>1828431</v>
      </c>
      <c r="AE2994" t="s">
        <v>65</v>
      </c>
      <c r="AG2994">
        <v>0</v>
      </c>
      <c r="AH2994">
        <v>0</v>
      </c>
      <c r="AK2994" t="s">
        <v>109</v>
      </c>
      <c r="AL2994">
        <v>10</v>
      </c>
      <c r="AM2994" t="s">
        <v>68</v>
      </c>
      <c r="AN2994">
        <v>1</v>
      </c>
      <c r="AR2994" t="s">
        <v>76</v>
      </c>
      <c r="AS2994" t="s">
        <v>129</v>
      </c>
      <c r="AT2994">
        <v>-213</v>
      </c>
      <c r="AU2994" t="s">
        <v>76</v>
      </c>
      <c r="AV2994" t="s">
        <v>79</v>
      </c>
      <c r="AX2994" t="s">
        <v>81</v>
      </c>
      <c r="AY2994" t="s">
        <v>76</v>
      </c>
      <c r="AZ2994" t="s">
        <v>76</v>
      </c>
      <c r="BA2994" t="s">
        <v>76</v>
      </c>
      <c r="BB2994" t="s">
        <v>121</v>
      </c>
      <c r="BC2994">
        <v>-1</v>
      </c>
      <c r="BD2994" t="s">
        <v>76</v>
      </c>
      <c r="BF2994" t="s">
        <v>76</v>
      </c>
      <c r="BG2994" t="s">
        <v>82</v>
      </c>
    </row>
    <row r="2995" spans="1:65" x14ac:dyDescent="0.3">
      <c r="A2995">
        <v>125905</v>
      </c>
      <c r="B2995">
        <v>0</v>
      </c>
      <c r="C2995" t="s">
        <v>65</v>
      </c>
      <c r="D2995" t="s">
        <v>88</v>
      </c>
      <c r="E2995" t="s">
        <v>67</v>
      </c>
      <c r="F2995" t="s">
        <v>67</v>
      </c>
      <c r="G2995">
        <v>0</v>
      </c>
      <c r="H2995">
        <v>180000</v>
      </c>
      <c r="I2995">
        <v>723604.5</v>
      </c>
      <c r="J2995" t="s">
        <v>113</v>
      </c>
      <c r="K2995" t="s">
        <v>70</v>
      </c>
      <c r="L2995" t="s">
        <v>91</v>
      </c>
      <c r="M2995" t="s">
        <v>72</v>
      </c>
      <c r="N2995">
        <v>1.8800999999999998E-2</v>
      </c>
      <c r="O2995">
        <v>22284</v>
      </c>
      <c r="P2995">
        <v>365243</v>
      </c>
      <c r="Q2995">
        <v>14847</v>
      </c>
      <c r="R2995">
        <v>4439</v>
      </c>
      <c r="S2995">
        <v>2</v>
      </c>
      <c r="T2995">
        <v>2</v>
      </c>
      <c r="U2995" t="s">
        <v>73</v>
      </c>
      <c r="V2995">
        <v>11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t="s">
        <v>76</v>
      </c>
      <c r="AD2995">
        <v>2322472</v>
      </c>
      <c r="AE2995" t="s">
        <v>93</v>
      </c>
      <c r="AF2995">
        <v>8779.32</v>
      </c>
      <c r="AG2995">
        <v>92659.5</v>
      </c>
      <c r="AH2995">
        <v>92659.5</v>
      </c>
      <c r="AI2995">
        <v>0</v>
      </c>
      <c r="AJ2995">
        <v>92659.5</v>
      </c>
      <c r="AK2995" t="s">
        <v>125</v>
      </c>
      <c r="AL2995">
        <v>11</v>
      </c>
      <c r="AM2995" t="s">
        <v>68</v>
      </c>
      <c r="AN2995">
        <v>1</v>
      </c>
      <c r="AO2995">
        <v>0</v>
      </c>
      <c r="AR2995" t="s">
        <v>79</v>
      </c>
      <c r="AS2995" t="s">
        <v>77</v>
      </c>
      <c r="AT2995">
        <v>-450</v>
      </c>
      <c r="AU2995" t="s">
        <v>78</v>
      </c>
      <c r="AV2995" t="s">
        <v>79</v>
      </c>
      <c r="AX2995" t="s">
        <v>161</v>
      </c>
      <c r="AY2995" t="s">
        <v>95</v>
      </c>
      <c r="AZ2995" t="s">
        <v>96</v>
      </c>
      <c r="BA2995" t="s">
        <v>76</v>
      </c>
      <c r="BB2995" t="s">
        <v>104</v>
      </c>
      <c r="BC2995">
        <v>1</v>
      </c>
      <c r="BD2995" t="s">
        <v>85</v>
      </c>
      <c r="BE2995">
        <v>12</v>
      </c>
      <c r="BF2995" t="s">
        <v>112</v>
      </c>
      <c r="BG2995" t="s">
        <v>151</v>
      </c>
      <c r="BH2995">
        <v>365243</v>
      </c>
      <c r="BI2995">
        <v>-419</v>
      </c>
      <c r="BJ2995">
        <v>-89</v>
      </c>
      <c r="BK2995">
        <v>-269</v>
      </c>
      <c r="BL2995">
        <v>-263</v>
      </c>
      <c r="BM2995">
        <v>0</v>
      </c>
    </row>
    <row r="2996" spans="1:65" x14ac:dyDescent="0.3">
      <c r="A2996">
        <v>125928</v>
      </c>
      <c r="B2996">
        <v>0</v>
      </c>
      <c r="C2996" t="s">
        <v>65</v>
      </c>
      <c r="D2996" t="s">
        <v>88</v>
      </c>
      <c r="E2996" t="s">
        <v>67</v>
      </c>
      <c r="F2996" t="s">
        <v>68</v>
      </c>
      <c r="G2996">
        <v>0</v>
      </c>
      <c r="H2996">
        <v>67500</v>
      </c>
      <c r="I2996">
        <v>225000</v>
      </c>
      <c r="J2996" t="s">
        <v>113</v>
      </c>
      <c r="K2996" t="s">
        <v>70</v>
      </c>
      <c r="L2996" t="s">
        <v>139</v>
      </c>
      <c r="M2996" t="s">
        <v>72</v>
      </c>
      <c r="N2996">
        <v>1.452E-2</v>
      </c>
      <c r="O2996">
        <v>24341</v>
      </c>
      <c r="P2996">
        <v>365243</v>
      </c>
      <c r="Q2996">
        <v>2669</v>
      </c>
      <c r="R2996">
        <v>4516</v>
      </c>
      <c r="S2996">
        <v>2</v>
      </c>
      <c r="T2996">
        <v>2</v>
      </c>
      <c r="U2996" t="s">
        <v>73</v>
      </c>
      <c r="V2996">
        <v>8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 t="s">
        <v>76</v>
      </c>
      <c r="AD2996">
        <v>1612358</v>
      </c>
      <c r="AE2996" t="s">
        <v>65</v>
      </c>
      <c r="AF2996">
        <v>24155.55</v>
      </c>
      <c r="AG2996">
        <v>135000</v>
      </c>
      <c r="AH2996">
        <v>135000</v>
      </c>
      <c r="AJ2996">
        <v>135000</v>
      </c>
      <c r="AK2996" t="s">
        <v>94</v>
      </c>
      <c r="AL2996">
        <v>10</v>
      </c>
      <c r="AM2996" t="s">
        <v>68</v>
      </c>
      <c r="AN2996">
        <v>1</v>
      </c>
      <c r="AR2996" t="s">
        <v>76</v>
      </c>
      <c r="AS2996" t="s">
        <v>114</v>
      </c>
      <c r="AT2996">
        <v>-166</v>
      </c>
      <c r="AU2996" t="s">
        <v>78</v>
      </c>
      <c r="AV2996" t="s">
        <v>115</v>
      </c>
      <c r="AW2996" t="s">
        <v>80</v>
      </c>
      <c r="AX2996" t="s">
        <v>81</v>
      </c>
      <c r="AY2996" t="s">
        <v>76</v>
      </c>
      <c r="AZ2996" t="s">
        <v>82</v>
      </c>
      <c r="BA2996" t="s">
        <v>116</v>
      </c>
      <c r="BB2996" t="s">
        <v>121</v>
      </c>
      <c r="BC2996">
        <v>-1</v>
      </c>
      <c r="BD2996" t="s">
        <v>76</v>
      </c>
      <c r="BE2996">
        <v>6</v>
      </c>
      <c r="BF2996" t="s">
        <v>112</v>
      </c>
      <c r="BG2996" t="s">
        <v>118</v>
      </c>
    </row>
    <row r="2997" spans="1:65" x14ac:dyDescent="0.3">
      <c r="A2997">
        <v>125928</v>
      </c>
      <c r="B2997">
        <v>0</v>
      </c>
      <c r="C2997" t="s">
        <v>65</v>
      </c>
      <c r="D2997" t="s">
        <v>88</v>
      </c>
      <c r="E2997" t="s">
        <v>67</v>
      </c>
      <c r="F2997" t="s">
        <v>68</v>
      </c>
      <c r="G2997">
        <v>0</v>
      </c>
      <c r="H2997">
        <v>67500</v>
      </c>
      <c r="I2997">
        <v>225000</v>
      </c>
      <c r="J2997" t="s">
        <v>113</v>
      </c>
      <c r="K2997" t="s">
        <v>70</v>
      </c>
      <c r="L2997" t="s">
        <v>139</v>
      </c>
      <c r="M2997" t="s">
        <v>72</v>
      </c>
      <c r="N2997">
        <v>1.452E-2</v>
      </c>
      <c r="O2997">
        <v>24341</v>
      </c>
      <c r="P2997">
        <v>365243</v>
      </c>
      <c r="Q2997">
        <v>2669</v>
      </c>
      <c r="R2997">
        <v>4516</v>
      </c>
      <c r="S2997">
        <v>2</v>
      </c>
      <c r="T2997">
        <v>2</v>
      </c>
      <c r="U2997" t="s">
        <v>73</v>
      </c>
      <c r="V2997">
        <v>8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76</v>
      </c>
      <c r="AD2997">
        <v>1208716</v>
      </c>
      <c r="AE2997" t="s">
        <v>93</v>
      </c>
      <c r="AF2997">
        <v>9398.07</v>
      </c>
      <c r="AG2997">
        <v>86827.5</v>
      </c>
      <c r="AH2997">
        <v>84591</v>
      </c>
      <c r="AI2997">
        <v>8685</v>
      </c>
      <c r="AJ2997">
        <v>86827.5</v>
      </c>
      <c r="AK2997" t="s">
        <v>123</v>
      </c>
      <c r="AL2997">
        <v>13</v>
      </c>
      <c r="AM2997" t="s">
        <v>68</v>
      </c>
      <c r="AN2997">
        <v>1</v>
      </c>
      <c r="AO2997">
        <v>0.101406091</v>
      </c>
      <c r="AR2997" t="s">
        <v>79</v>
      </c>
      <c r="AS2997" t="s">
        <v>77</v>
      </c>
      <c r="AT2997">
        <v>-2215</v>
      </c>
      <c r="AU2997" t="s">
        <v>78</v>
      </c>
      <c r="AV2997" t="s">
        <v>79</v>
      </c>
      <c r="AW2997" t="s">
        <v>80</v>
      </c>
      <c r="AX2997" t="s">
        <v>102</v>
      </c>
      <c r="AY2997" t="s">
        <v>95</v>
      </c>
      <c r="AZ2997" t="s">
        <v>96</v>
      </c>
      <c r="BA2997" t="s">
        <v>76</v>
      </c>
      <c r="BB2997" t="s">
        <v>104</v>
      </c>
      <c r="BC2997">
        <v>30200</v>
      </c>
      <c r="BD2997" t="s">
        <v>85</v>
      </c>
      <c r="BE2997">
        <v>10</v>
      </c>
      <c r="BF2997" t="s">
        <v>112</v>
      </c>
      <c r="BG2997" t="s">
        <v>98</v>
      </c>
      <c r="BH2997">
        <v>365243</v>
      </c>
      <c r="BI2997">
        <v>-2184</v>
      </c>
      <c r="BJ2997">
        <v>-1914</v>
      </c>
      <c r="BK2997">
        <v>-1944</v>
      </c>
      <c r="BL2997">
        <v>-1936</v>
      </c>
      <c r="BM2997">
        <v>1</v>
      </c>
    </row>
    <row r="2998" spans="1:65" x14ac:dyDescent="0.3">
      <c r="A2998">
        <v>125956</v>
      </c>
      <c r="B2998">
        <v>0</v>
      </c>
      <c r="C2998" t="s">
        <v>65</v>
      </c>
      <c r="D2998" t="s">
        <v>88</v>
      </c>
      <c r="E2998" t="s">
        <v>68</v>
      </c>
      <c r="F2998" t="s">
        <v>68</v>
      </c>
      <c r="G2998">
        <v>1</v>
      </c>
      <c r="H2998">
        <v>328500</v>
      </c>
      <c r="I2998">
        <v>687600</v>
      </c>
      <c r="J2998" t="s">
        <v>89</v>
      </c>
      <c r="K2998" t="s">
        <v>90</v>
      </c>
      <c r="L2998" t="s">
        <v>71</v>
      </c>
      <c r="M2998" t="s">
        <v>72</v>
      </c>
      <c r="N2998">
        <v>1.8634000000000001E-2</v>
      </c>
      <c r="O2998">
        <v>9193</v>
      </c>
      <c r="P2998">
        <v>2456</v>
      </c>
      <c r="Q2998">
        <v>7218</v>
      </c>
      <c r="R2998">
        <v>1863</v>
      </c>
      <c r="S2998">
        <v>2</v>
      </c>
      <c r="T2998">
        <v>2</v>
      </c>
      <c r="U2998" t="s">
        <v>73</v>
      </c>
      <c r="V2998">
        <v>13</v>
      </c>
      <c r="W2998">
        <v>0</v>
      </c>
      <c r="X2998">
        <v>0</v>
      </c>
      <c r="Y2998">
        <v>0</v>
      </c>
      <c r="Z2998">
        <v>1</v>
      </c>
      <c r="AA2998">
        <v>1</v>
      </c>
      <c r="AB2998">
        <v>0</v>
      </c>
      <c r="AC2998" t="s">
        <v>92</v>
      </c>
      <c r="AD2998">
        <v>2042066</v>
      </c>
      <c r="AE2998" t="s">
        <v>65</v>
      </c>
      <c r="AG2998">
        <v>0</v>
      </c>
      <c r="AH2998">
        <v>0</v>
      </c>
      <c r="AK2998" t="s">
        <v>125</v>
      </c>
      <c r="AL2998">
        <v>15</v>
      </c>
      <c r="AM2998" t="s">
        <v>68</v>
      </c>
      <c r="AN2998">
        <v>1</v>
      </c>
      <c r="AR2998" t="s">
        <v>76</v>
      </c>
      <c r="AS2998" t="s">
        <v>129</v>
      </c>
      <c r="AT2998">
        <v>-351</v>
      </c>
      <c r="AU2998" t="s">
        <v>76</v>
      </c>
      <c r="AV2998" t="s">
        <v>79</v>
      </c>
      <c r="AX2998" t="s">
        <v>81</v>
      </c>
      <c r="AY2998" t="s">
        <v>76</v>
      </c>
      <c r="AZ2998" t="s">
        <v>76</v>
      </c>
      <c r="BA2998" t="s">
        <v>76</v>
      </c>
      <c r="BB2998" t="s">
        <v>121</v>
      </c>
      <c r="BC2998">
        <v>-1</v>
      </c>
      <c r="BD2998" t="s">
        <v>76</v>
      </c>
      <c r="BF2998" t="s">
        <v>76</v>
      </c>
      <c r="BG2998" t="s">
        <v>82</v>
      </c>
    </row>
    <row r="2999" spans="1:65" x14ac:dyDescent="0.3">
      <c r="A2999">
        <v>125959</v>
      </c>
      <c r="B2999">
        <v>0</v>
      </c>
      <c r="C2999" t="s">
        <v>65</v>
      </c>
      <c r="D2999" t="s">
        <v>88</v>
      </c>
      <c r="E2999" t="s">
        <v>67</v>
      </c>
      <c r="F2999" t="s">
        <v>68</v>
      </c>
      <c r="G2999">
        <v>1</v>
      </c>
      <c r="H2999">
        <v>225000</v>
      </c>
      <c r="I2999">
        <v>957033</v>
      </c>
      <c r="J2999" t="s">
        <v>69</v>
      </c>
      <c r="K2999" t="s">
        <v>70</v>
      </c>
      <c r="L2999" t="s">
        <v>91</v>
      </c>
      <c r="M2999" t="s">
        <v>72</v>
      </c>
      <c r="N2999">
        <v>1.8634000000000001E-2</v>
      </c>
      <c r="O2999">
        <v>10826</v>
      </c>
      <c r="P2999">
        <v>556</v>
      </c>
      <c r="Q2999">
        <v>1454</v>
      </c>
      <c r="R2999">
        <v>2578</v>
      </c>
      <c r="S2999">
        <v>2</v>
      </c>
      <c r="T2999">
        <v>2</v>
      </c>
      <c r="U2999" t="s">
        <v>73</v>
      </c>
      <c r="V2999">
        <v>12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t="s">
        <v>92</v>
      </c>
      <c r="AD2999">
        <v>2003382</v>
      </c>
      <c r="AE2999" t="s">
        <v>65</v>
      </c>
      <c r="AG2999">
        <v>0</v>
      </c>
      <c r="AH2999">
        <v>0</v>
      </c>
      <c r="AK2999" t="s">
        <v>73</v>
      </c>
      <c r="AL2999">
        <v>18</v>
      </c>
      <c r="AM2999" t="s">
        <v>68</v>
      </c>
      <c r="AN2999">
        <v>1</v>
      </c>
      <c r="AR2999" t="s">
        <v>76</v>
      </c>
      <c r="AS2999" t="s">
        <v>129</v>
      </c>
      <c r="AT2999">
        <v>-327</v>
      </c>
      <c r="AU2999" t="s">
        <v>76</v>
      </c>
      <c r="AV2999" t="s">
        <v>79</v>
      </c>
      <c r="AX2999" t="s">
        <v>81</v>
      </c>
      <c r="AY2999" t="s">
        <v>76</v>
      </c>
      <c r="AZ2999" t="s">
        <v>76</v>
      </c>
      <c r="BA2999" t="s">
        <v>76</v>
      </c>
      <c r="BB2999" t="s">
        <v>121</v>
      </c>
      <c r="BC2999">
        <v>0</v>
      </c>
      <c r="BD2999" t="s">
        <v>76</v>
      </c>
      <c r="BF2999" t="s">
        <v>76</v>
      </c>
      <c r="BG2999" t="s">
        <v>82</v>
      </c>
    </row>
    <row r="3000" spans="1:65" x14ac:dyDescent="0.3">
      <c r="A3000">
        <v>125988</v>
      </c>
      <c r="B3000">
        <v>0</v>
      </c>
      <c r="C3000" t="s">
        <v>99</v>
      </c>
      <c r="D3000" t="s">
        <v>88</v>
      </c>
      <c r="E3000" t="s">
        <v>68</v>
      </c>
      <c r="F3000" t="s">
        <v>68</v>
      </c>
      <c r="G3000">
        <v>0</v>
      </c>
      <c r="H3000">
        <v>166500</v>
      </c>
      <c r="I3000">
        <v>315000</v>
      </c>
      <c r="J3000" t="s">
        <v>89</v>
      </c>
      <c r="K3000" t="s">
        <v>70</v>
      </c>
      <c r="L3000" t="s">
        <v>71</v>
      </c>
      <c r="M3000" t="s">
        <v>72</v>
      </c>
      <c r="N3000">
        <v>5.313E-3</v>
      </c>
      <c r="O3000">
        <v>18135</v>
      </c>
      <c r="P3000">
        <v>1523</v>
      </c>
      <c r="Q3000">
        <v>8702</v>
      </c>
      <c r="R3000">
        <v>1681</v>
      </c>
      <c r="S3000">
        <v>2</v>
      </c>
      <c r="T3000">
        <v>2</v>
      </c>
      <c r="U3000" t="s">
        <v>94</v>
      </c>
      <c r="V3000">
        <v>11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 t="s">
        <v>92</v>
      </c>
      <c r="AD3000">
        <v>1802164</v>
      </c>
      <c r="AE3000" t="s">
        <v>65</v>
      </c>
      <c r="AF3000">
        <v>16563.599999999999</v>
      </c>
      <c r="AG3000">
        <v>90000</v>
      </c>
      <c r="AH3000">
        <v>90000</v>
      </c>
      <c r="AJ3000">
        <v>90000</v>
      </c>
      <c r="AK3000" t="s">
        <v>75</v>
      </c>
      <c r="AL3000">
        <v>13</v>
      </c>
      <c r="AM3000" t="s">
        <v>68</v>
      </c>
      <c r="AN3000">
        <v>1</v>
      </c>
      <c r="AR3000" t="s">
        <v>76</v>
      </c>
      <c r="AS3000" t="s">
        <v>77</v>
      </c>
      <c r="AT3000">
        <v>-650</v>
      </c>
      <c r="AU3000" t="s">
        <v>78</v>
      </c>
      <c r="AV3000" t="s">
        <v>79</v>
      </c>
      <c r="AX3000" t="s">
        <v>81</v>
      </c>
      <c r="AY3000" t="s">
        <v>76</v>
      </c>
      <c r="AZ3000" t="s">
        <v>82</v>
      </c>
      <c r="BA3000" t="s">
        <v>116</v>
      </c>
      <c r="BB3000" t="s">
        <v>104</v>
      </c>
      <c r="BC3000">
        <v>20</v>
      </c>
      <c r="BD3000" t="s">
        <v>105</v>
      </c>
      <c r="BE3000">
        <v>6</v>
      </c>
      <c r="BF3000" t="s">
        <v>147</v>
      </c>
      <c r="BG3000" t="s">
        <v>154</v>
      </c>
    </row>
    <row r="3001" spans="1:65" x14ac:dyDescent="0.3">
      <c r="A3001">
        <v>125995</v>
      </c>
      <c r="B3001">
        <v>0</v>
      </c>
      <c r="C3001" t="s">
        <v>65</v>
      </c>
      <c r="D3001" t="s">
        <v>66</v>
      </c>
      <c r="E3001" t="s">
        <v>67</v>
      </c>
      <c r="F3001" t="s">
        <v>67</v>
      </c>
      <c r="G3001">
        <v>2</v>
      </c>
      <c r="H3001">
        <v>292500</v>
      </c>
      <c r="I3001">
        <v>956574</v>
      </c>
      <c r="J3001" t="s">
        <v>69</v>
      </c>
      <c r="K3001" t="s">
        <v>90</v>
      </c>
      <c r="L3001" t="s">
        <v>91</v>
      </c>
      <c r="M3001" t="s">
        <v>72</v>
      </c>
      <c r="N3001">
        <v>1.0031999999999999E-2</v>
      </c>
      <c r="O3001">
        <v>12037</v>
      </c>
      <c r="P3001">
        <v>522</v>
      </c>
      <c r="Q3001">
        <v>397</v>
      </c>
      <c r="R3001">
        <v>4389</v>
      </c>
      <c r="S3001">
        <v>2</v>
      </c>
      <c r="T3001">
        <v>2</v>
      </c>
      <c r="U3001" t="s">
        <v>109</v>
      </c>
      <c r="V3001">
        <v>10</v>
      </c>
      <c r="W3001">
        <v>0</v>
      </c>
      <c r="X3001">
        <v>0</v>
      </c>
      <c r="Y3001">
        <v>0</v>
      </c>
      <c r="Z3001">
        <v>1</v>
      </c>
      <c r="AA3001">
        <v>1</v>
      </c>
      <c r="AB3001">
        <v>0</v>
      </c>
      <c r="AC3001" t="s">
        <v>92</v>
      </c>
      <c r="AD3001">
        <v>1328007</v>
      </c>
      <c r="AE3001" t="s">
        <v>93</v>
      </c>
      <c r="AF3001">
        <v>12893.264999999999</v>
      </c>
      <c r="AG3001">
        <v>117211.5</v>
      </c>
      <c r="AH3001">
        <v>117211.5</v>
      </c>
      <c r="AI3001">
        <v>0</v>
      </c>
      <c r="AJ3001">
        <v>117211.5</v>
      </c>
      <c r="AK3001" t="s">
        <v>120</v>
      </c>
      <c r="AL3001">
        <v>11</v>
      </c>
      <c r="AM3001" t="s">
        <v>68</v>
      </c>
      <c r="AN3001">
        <v>1</v>
      </c>
      <c r="AO3001">
        <v>0</v>
      </c>
      <c r="AR3001" t="s">
        <v>79</v>
      </c>
      <c r="AS3001" t="s">
        <v>77</v>
      </c>
      <c r="AT3001">
        <v>-1315</v>
      </c>
      <c r="AU3001" t="s">
        <v>78</v>
      </c>
      <c r="AV3001" t="s">
        <v>79</v>
      </c>
      <c r="AW3001" t="s">
        <v>110</v>
      </c>
      <c r="AX3001" t="s">
        <v>102</v>
      </c>
      <c r="AY3001" t="s">
        <v>95</v>
      </c>
      <c r="AZ3001" t="s">
        <v>96</v>
      </c>
      <c r="BA3001" t="s">
        <v>76</v>
      </c>
      <c r="BB3001" t="s">
        <v>104</v>
      </c>
      <c r="BC3001">
        <v>1000</v>
      </c>
      <c r="BD3001" t="s">
        <v>85</v>
      </c>
      <c r="BE3001">
        <v>10</v>
      </c>
      <c r="BF3001" t="s">
        <v>112</v>
      </c>
      <c r="BG3001" t="s">
        <v>151</v>
      </c>
      <c r="BH3001">
        <v>365243</v>
      </c>
      <c r="BI3001">
        <v>-1284</v>
      </c>
      <c r="BJ3001">
        <v>-1014</v>
      </c>
      <c r="BK3001">
        <v>-1134</v>
      </c>
      <c r="BL3001">
        <v>-1128</v>
      </c>
      <c r="BM3001">
        <v>0</v>
      </c>
    </row>
    <row r="3002" spans="1:65" x14ac:dyDescent="0.3">
      <c r="A3002">
        <v>125996</v>
      </c>
      <c r="B3002">
        <v>0</v>
      </c>
      <c r="C3002" t="s">
        <v>65</v>
      </c>
      <c r="D3002" t="s">
        <v>66</v>
      </c>
      <c r="E3002" t="s">
        <v>68</v>
      </c>
      <c r="F3002" t="s">
        <v>68</v>
      </c>
      <c r="G3002">
        <v>0</v>
      </c>
      <c r="H3002">
        <v>90000</v>
      </c>
      <c r="I3002">
        <v>74628</v>
      </c>
      <c r="J3002" t="s">
        <v>69</v>
      </c>
      <c r="K3002" t="s">
        <v>70</v>
      </c>
      <c r="L3002" t="s">
        <v>91</v>
      </c>
      <c r="M3002" t="s">
        <v>72</v>
      </c>
      <c r="N3002">
        <v>3.1329000000000003E-2</v>
      </c>
      <c r="O3002">
        <v>20117</v>
      </c>
      <c r="P3002">
        <v>1824</v>
      </c>
      <c r="Q3002">
        <v>6237</v>
      </c>
      <c r="R3002">
        <v>3677</v>
      </c>
      <c r="S3002">
        <v>2</v>
      </c>
      <c r="T3002">
        <v>2</v>
      </c>
      <c r="U3002" t="s">
        <v>120</v>
      </c>
      <c r="V3002">
        <v>9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 t="s">
        <v>141</v>
      </c>
      <c r="AD3002">
        <v>2660894</v>
      </c>
      <c r="AE3002" t="s">
        <v>93</v>
      </c>
      <c r="AF3002">
        <v>2780.1</v>
      </c>
      <c r="AG3002">
        <v>17932.5</v>
      </c>
      <c r="AH3002">
        <v>17203.5</v>
      </c>
      <c r="AI3002">
        <v>1795.5</v>
      </c>
      <c r="AJ3002">
        <v>17932.5</v>
      </c>
      <c r="AK3002" t="s">
        <v>94</v>
      </c>
      <c r="AL3002">
        <v>10</v>
      </c>
      <c r="AM3002" t="s">
        <v>68</v>
      </c>
      <c r="AN3002">
        <v>1</v>
      </c>
      <c r="AO3002">
        <v>0.102924508</v>
      </c>
      <c r="AR3002" t="s">
        <v>79</v>
      </c>
      <c r="AS3002" t="s">
        <v>77</v>
      </c>
      <c r="AT3002">
        <v>-1957</v>
      </c>
      <c r="AU3002" t="s">
        <v>76</v>
      </c>
      <c r="AV3002" t="s">
        <v>79</v>
      </c>
      <c r="AW3002" t="s">
        <v>80</v>
      </c>
      <c r="AX3002" t="s">
        <v>161</v>
      </c>
      <c r="AY3002" t="s">
        <v>124</v>
      </c>
      <c r="AZ3002" t="s">
        <v>96</v>
      </c>
      <c r="BA3002" t="s">
        <v>76</v>
      </c>
      <c r="BB3002" t="s">
        <v>138</v>
      </c>
      <c r="BC3002">
        <v>63</v>
      </c>
      <c r="BD3002" t="s">
        <v>85</v>
      </c>
      <c r="BE3002">
        <v>8</v>
      </c>
      <c r="BF3002" t="s">
        <v>86</v>
      </c>
      <c r="BG3002" t="s">
        <v>151</v>
      </c>
      <c r="BH3002">
        <v>365243</v>
      </c>
      <c r="BI3002">
        <v>-1917</v>
      </c>
      <c r="BJ3002">
        <v>-1707</v>
      </c>
      <c r="BK3002">
        <v>-1707</v>
      </c>
      <c r="BL3002">
        <v>-1704</v>
      </c>
      <c r="BM3002">
        <v>0</v>
      </c>
    </row>
    <row r="3003" spans="1:65" x14ac:dyDescent="0.3">
      <c r="A3003">
        <v>125998</v>
      </c>
      <c r="B3003">
        <v>0</v>
      </c>
      <c r="C3003" t="s">
        <v>65</v>
      </c>
      <c r="D3003" t="s">
        <v>88</v>
      </c>
      <c r="E3003" t="s">
        <v>67</v>
      </c>
      <c r="F3003" t="s">
        <v>67</v>
      </c>
      <c r="G3003">
        <v>0</v>
      </c>
      <c r="H3003">
        <v>135000</v>
      </c>
      <c r="I3003">
        <v>540000</v>
      </c>
      <c r="J3003" t="s">
        <v>113</v>
      </c>
      <c r="K3003" t="s">
        <v>70</v>
      </c>
      <c r="L3003" t="s">
        <v>71</v>
      </c>
      <c r="M3003" t="s">
        <v>72</v>
      </c>
      <c r="N3003">
        <v>2.0712999999999999E-2</v>
      </c>
      <c r="O3003">
        <v>23625</v>
      </c>
      <c r="P3003">
        <v>365243</v>
      </c>
      <c r="Q3003">
        <v>5538</v>
      </c>
      <c r="R3003">
        <v>433</v>
      </c>
      <c r="S3003">
        <v>3</v>
      </c>
      <c r="T3003">
        <v>2</v>
      </c>
      <c r="U3003" t="s">
        <v>125</v>
      </c>
      <c r="V3003">
        <v>17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t="s">
        <v>76</v>
      </c>
      <c r="AD3003">
        <v>2004139</v>
      </c>
      <c r="AE3003" t="s">
        <v>65</v>
      </c>
      <c r="AF3003">
        <v>16827.75</v>
      </c>
      <c r="AG3003">
        <v>405000</v>
      </c>
      <c r="AH3003">
        <v>405000</v>
      </c>
      <c r="AJ3003">
        <v>405000</v>
      </c>
      <c r="AK3003" t="s">
        <v>73</v>
      </c>
      <c r="AL3003">
        <v>8</v>
      </c>
      <c r="AM3003" t="s">
        <v>68</v>
      </c>
      <c r="AN3003">
        <v>1</v>
      </c>
      <c r="AR3003" t="s">
        <v>76</v>
      </c>
      <c r="AS3003" t="s">
        <v>77</v>
      </c>
      <c r="AT3003">
        <v>-924</v>
      </c>
      <c r="AU3003" t="s">
        <v>78</v>
      </c>
      <c r="AV3003" t="s">
        <v>79</v>
      </c>
      <c r="AW3003" t="s">
        <v>80</v>
      </c>
      <c r="AX3003" t="s">
        <v>81</v>
      </c>
      <c r="AY3003" t="s">
        <v>76</v>
      </c>
      <c r="AZ3003" t="s">
        <v>82</v>
      </c>
      <c r="BA3003" t="s">
        <v>116</v>
      </c>
      <c r="BB3003" t="s">
        <v>121</v>
      </c>
      <c r="BC3003">
        <v>-1</v>
      </c>
      <c r="BD3003" t="s">
        <v>76</v>
      </c>
      <c r="BE3003">
        <v>42</v>
      </c>
      <c r="BF3003" t="s">
        <v>147</v>
      </c>
      <c r="BG3003" t="s">
        <v>154</v>
      </c>
      <c r="BH3003">
        <v>365243</v>
      </c>
      <c r="BI3003">
        <v>-894</v>
      </c>
      <c r="BJ3003">
        <v>336</v>
      </c>
      <c r="BK3003">
        <v>-564</v>
      </c>
      <c r="BL3003">
        <v>-557</v>
      </c>
      <c r="BM3003">
        <v>0</v>
      </c>
    </row>
    <row r="3004" spans="1:65" x14ac:dyDescent="0.3">
      <c r="A3004">
        <v>126010</v>
      </c>
      <c r="B3004">
        <v>0</v>
      </c>
      <c r="C3004" t="s">
        <v>65</v>
      </c>
      <c r="D3004" t="s">
        <v>66</v>
      </c>
      <c r="E3004" t="s">
        <v>68</v>
      </c>
      <c r="F3004" t="s">
        <v>68</v>
      </c>
      <c r="G3004">
        <v>3</v>
      </c>
      <c r="H3004">
        <v>270000</v>
      </c>
      <c r="I3004">
        <v>539100</v>
      </c>
      <c r="J3004" t="s">
        <v>89</v>
      </c>
      <c r="K3004" t="s">
        <v>90</v>
      </c>
      <c r="L3004" t="s">
        <v>91</v>
      </c>
      <c r="M3004" t="s">
        <v>72</v>
      </c>
      <c r="N3004">
        <v>4.6219999999999997E-2</v>
      </c>
      <c r="O3004">
        <v>13964</v>
      </c>
      <c r="P3004">
        <v>836</v>
      </c>
      <c r="Q3004">
        <v>2898</v>
      </c>
      <c r="R3004">
        <v>2898</v>
      </c>
      <c r="S3004">
        <v>1</v>
      </c>
      <c r="T3004">
        <v>1</v>
      </c>
      <c r="U3004" t="s">
        <v>109</v>
      </c>
      <c r="V3004">
        <v>9</v>
      </c>
      <c r="W3004">
        <v>0</v>
      </c>
      <c r="X3004">
        <v>1</v>
      </c>
      <c r="Y3004">
        <v>1</v>
      </c>
      <c r="Z3004">
        <v>0</v>
      </c>
      <c r="AA3004">
        <v>1</v>
      </c>
      <c r="AB3004">
        <v>1</v>
      </c>
      <c r="AC3004" t="s">
        <v>92</v>
      </c>
      <c r="AD3004">
        <v>2614199</v>
      </c>
      <c r="AE3004" t="s">
        <v>93</v>
      </c>
      <c r="AG3004">
        <v>160960.5</v>
      </c>
      <c r="AH3004">
        <v>160960.5</v>
      </c>
      <c r="AJ3004">
        <v>160960.5</v>
      </c>
      <c r="AK3004" t="s">
        <v>109</v>
      </c>
      <c r="AL3004">
        <v>20</v>
      </c>
      <c r="AM3004" t="s">
        <v>68</v>
      </c>
      <c r="AN3004">
        <v>1</v>
      </c>
      <c r="AR3004" t="s">
        <v>79</v>
      </c>
      <c r="AS3004" t="s">
        <v>114</v>
      </c>
      <c r="AT3004">
        <v>-406</v>
      </c>
      <c r="AU3004" t="s">
        <v>78</v>
      </c>
      <c r="AV3004" t="s">
        <v>165</v>
      </c>
      <c r="AW3004" t="s">
        <v>101</v>
      </c>
      <c r="AX3004" t="s">
        <v>81</v>
      </c>
      <c r="AY3004" t="s">
        <v>111</v>
      </c>
      <c r="AZ3004" t="s">
        <v>76</v>
      </c>
      <c r="BA3004" t="s">
        <v>76</v>
      </c>
      <c r="BB3004" t="s">
        <v>104</v>
      </c>
      <c r="BC3004">
        <v>38</v>
      </c>
      <c r="BD3004" t="s">
        <v>105</v>
      </c>
      <c r="BF3004" t="s">
        <v>76</v>
      </c>
      <c r="BG3004" t="s">
        <v>106</v>
      </c>
    </row>
    <row r="3005" spans="1:65" x14ac:dyDescent="0.3">
      <c r="A3005">
        <v>126012</v>
      </c>
      <c r="B3005">
        <v>0</v>
      </c>
      <c r="C3005" t="s">
        <v>65</v>
      </c>
      <c r="D3005" t="s">
        <v>66</v>
      </c>
      <c r="E3005" t="s">
        <v>68</v>
      </c>
      <c r="F3005" t="s">
        <v>67</v>
      </c>
      <c r="G3005">
        <v>0</v>
      </c>
      <c r="H3005">
        <v>270000</v>
      </c>
      <c r="I3005">
        <v>755190</v>
      </c>
      <c r="J3005" t="s">
        <v>89</v>
      </c>
      <c r="K3005" t="s">
        <v>90</v>
      </c>
      <c r="L3005" t="s">
        <v>91</v>
      </c>
      <c r="M3005" t="s">
        <v>72</v>
      </c>
      <c r="N3005">
        <v>2.5163999999999999E-2</v>
      </c>
      <c r="O3005">
        <v>11910</v>
      </c>
      <c r="P3005">
        <v>3434</v>
      </c>
      <c r="Q3005">
        <v>1889</v>
      </c>
      <c r="R3005">
        <v>3645</v>
      </c>
      <c r="S3005">
        <v>2</v>
      </c>
      <c r="T3005">
        <v>2</v>
      </c>
      <c r="U3005" t="s">
        <v>94</v>
      </c>
      <c r="V3005">
        <v>18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168</v>
      </c>
      <c r="AD3005">
        <v>2523861</v>
      </c>
      <c r="AE3005" t="s">
        <v>93</v>
      </c>
      <c r="AF3005">
        <v>3409.74</v>
      </c>
      <c r="AG3005">
        <v>15705</v>
      </c>
      <c r="AH3005">
        <v>15948</v>
      </c>
      <c r="AI3005">
        <v>1570.5</v>
      </c>
      <c r="AJ3005">
        <v>15705</v>
      </c>
      <c r="AK3005" t="s">
        <v>109</v>
      </c>
      <c r="AL3005">
        <v>13</v>
      </c>
      <c r="AM3005" t="s">
        <v>68</v>
      </c>
      <c r="AN3005">
        <v>1</v>
      </c>
      <c r="AO3005">
        <v>9.7634916000000002E-2</v>
      </c>
      <c r="AR3005" t="s">
        <v>79</v>
      </c>
      <c r="AS3005" t="s">
        <v>77</v>
      </c>
      <c r="AT3005">
        <v>-899</v>
      </c>
      <c r="AU3005" t="s">
        <v>78</v>
      </c>
      <c r="AV3005" t="s">
        <v>79</v>
      </c>
      <c r="AW3005" t="s">
        <v>80</v>
      </c>
      <c r="AX3005" t="s">
        <v>161</v>
      </c>
      <c r="AY3005" t="s">
        <v>157</v>
      </c>
      <c r="AZ3005" t="s">
        <v>96</v>
      </c>
      <c r="BA3005" t="s">
        <v>76</v>
      </c>
      <c r="BB3005" t="s">
        <v>138</v>
      </c>
      <c r="BC3005">
        <v>40</v>
      </c>
      <c r="BD3005" t="s">
        <v>157</v>
      </c>
      <c r="BE3005">
        <v>6</v>
      </c>
      <c r="BF3005" t="s">
        <v>86</v>
      </c>
      <c r="BG3005" t="s">
        <v>158</v>
      </c>
      <c r="BH3005">
        <v>365243</v>
      </c>
      <c r="BI3005">
        <v>-868</v>
      </c>
      <c r="BJ3005">
        <v>-718</v>
      </c>
      <c r="BK3005">
        <v>-778</v>
      </c>
      <c r="BL3005">
        <v>-770</v>
      </c>
      <c r="BM3005">
        <v>0</v>
      </c>
    </row>
    <row r="3006" spans="1:65" x14ac:dyDescent="0.3">
      <c r="A3006">
        <v>126023</v>
      </c>
      <c r="B3006">
        <v>0</v>
      </c>
      <c r="C3006" t="s">
        <v>65</v>
      </c>
      <c r="D3006" t="s">
        <v>88</v>
      </c>
      <c r="E3006" t="s">
        <v>67</v>
      </c>
      <c r="F3006" t="s">
        <v>67</v>
      </c>
      <c r="G3006">
        <v>0</v>
      </c>
      <c r="H3006">
        <v>58500</v>
      </c>
      <c r="I3006">
        <v>284400</v>
      </c>
      <c r="J3006" t="s">
        <v>113</v>
      </c>
      <c r="K3006" t="s">
        <v>70</v>
      </c>
      <c r="L3006" t="s">
        <v>140</v>
      </c>
      <c r="M3006" t="s">
        <v>169</v>
      </c>
      <c r="N3006">
        <v>3.2561E-2</v>
      </c>
      <c r="O3006">
        <v>23877</v>
      </c>
      <c r="P3006">
        <v>365243</v>
      </c>
      <c r="Q3006">
        <v>13476</v>
      </c>
      <c r="R3006">
        <v>4108</v>
      </c>
      <c r="S3006">
        <v>1</v>
      </c>
      <c r="T3006">
        <v>1</v>
      </c>
      <c r="U3006" t="s">
        <v>109</v>
      </c>
      <c r="V3006">
        <v>14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76</v>
      </c>
      <c r="AD3006">
        <v>1284938</v>
      </c>
      <c r="AE3006" t="s">
        <v>93</v>
      </c>
      <c r="AF3006">
        <v>11023.83</v>
      </c>
      <c r="AG3006">
        <v>72450</v>
      </c>
      <c r="AH3006">
        <v>69507</v>
      </c>
      <c r="AI3006">
        <v>7245</v>
      </c>
      <c r="AJ3006">
        <v>72450</v>
      </c>
      <c r="AK3006" t="s">
        <v>75</v>
      </c>
      <c r="AL3006">
        <v>16</v>
      </c>
      <c r="AM3006" t="s">
        <v>68</v>
      </c>
      <c r="AN3006">
        <v>1</v>
      </c>
      <c r="AO3006">
        <v>0.102804665</v>
      </c>
      <c r="AR3006" t="s">
        <v>79</v>
      </c>
      <c r="AS3006" t="s">
        <v>77</v>
      </c>
      <c r="AT3006">
        <v>-2385</v>
      </c>
      <c r="AU3006" t="s">
        <v>78</v>
      </c>
      <c r="AV3006" t="s">
        <v>79</v>
      </c>
      <c r="AW3006" t="s">
        <v>101</v>
      </c>
      <c r="AX3006" t="s">
        <v>81</v>
      </c>
      <c r="AY3006" t="s">
        <v>124</v>
      </c>
      <c r="AZ3006" t="s">
        <v>96</v>
      </c>
      <c r="BA3006" t="s">
        <v>76</v>
      </c>
      <c r="BB3006" t="s">
        <v>104</v>
      </c>
      <c r="BC3006">
        <v>113</v>
      </c>
      <c r="BD3006" t="s">
        <v>105</v>
      </c>
      <c r="BE3006">
        <v>8</v>
      </c>
      <c r="BF3006" t="s">
        <v>112</v>
      </c>
      <c r="BG3006" t="s">
        <v>106</v>
      </c>
      <c r="BH3006">
        <v>365243</v>
      </c>
      <c r="BI3006">
        <v>-2354</v>
      </c>
      <c r="BJ3006">
        <v>-2144</v>
      </c>
      <c r="BK3006">
        <v>-2144</v>
      </c>
      <c r="BL3006">
        <v>-2133</v>
      </c>
      <c r="BM3006">
        <v>1</v>
      </c>
    </row>
    <row r="3007" spans="1:65" x14ac:dyDescent="0.3">
      <c r="A3007">
        <v>126029</v>
      </c>
      <c r="B3007">
        <v>0</v>
      </c>
      <c r="C3007" t="s">
        <v>65</v>
      </c>
      <c r="D3007" t="s">
        <v>88</v>
      </c>
      <c r="E3007" t="s">
        <v>67</v>
      </c>
      <c r="F3007" t="s">
        <v>68</v>
      </c>
      <c r="G3007">
        <v>0</v>
      </c>
      <c r="H3007">
        <v>63000</v>
      </c>
      <c r="I3007">
        <v>170640</v>
      </c>
      <c r="J3007" t="s">
        <v>113</v>
      </c>
      <c r="K3007" t="s">
        <v>70</v>
      </c>
      <c r="L3007" t="s">
        <v>91</v>
      </c>
      <c r="M3007" t="s">
        <v>72</v>
      </c>
      <c r="N3007">
        <v>1.5221E-2</v>
      </c>
      <c r="O3007">
        <v>21485</v>
      </c>
      <c r="P3007">
        <v>365243</v>
      </c>
      <c r="Q3007">
        <v>4319</v>
      </c>
      <c r="R3007">
        <v>4319</v>
      </c>
      <c r="S3007">
        <v>2</v>
      </c>
      <c r="T3007">
        <v>2</v>
      </c>
      <c r="U3007" t="s">
        <v>73</v>
      </c>
      <c r="V3007">
        <v>13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t="s">
        <v>76</v>
      </c>
      <c r="AD3007">
        <v>1622732</v>
      </c>
      <c r="AE3007" t="s">
        <v>65</v>
      </c>
      <c r="AF3007">
        <v>5823.585</v>
      </c>
      <c r="AG3007">
        <v>45000</v>
      </c>
      <c r="AH3007">
        <v>47970</v>
      </c>
      <c r="AJ3007">
        <v>45000</v>
      </c>
      <c r="AK3007" t="s">
        <v>109</v>
      </c>
      <c r="AL3007">
        <v>12</v>
      </c>
      <c r="AM3007" t="s">
        <v>68</v>
      </c>
      <c r="AN3007">
        <v>1</v>
      </c>
      <c r="AR3007" t="s">
        <v>202</v>
      </c>
      <c r="AS3007" t="s">
        <v>77</v>
      </c>
      <c r="AT3007">
        <v>-426</v>
      </c>
      <c r="AU3007" t="s">
        <v>78</v>
      </c>
      <c r="AV3007" t="s">
        <v>79</v>
      </c>
      <c r="AX3007" t="s">
        <v>81</v>
      </c>
      <c r="AY3007" t="s">
        <v>76</v>
      </c>
      <c r="AZ3007" t="s">
        <v>82</v>
      </c>
      <c r="BA3007" t="s">
        <v>83</v>
      </c>
      <c r="BB3007" t="s">
        <v>104</v>
      </c>
      <c r="BC3007">
        <v>31</v>
      </c>
      <c r="BD3007" t="s">
        <v>105</v>
      </c>
      <c r="BE3007">
        <v>12</v>
      </c>
      <c r="BF3007" t="s">
        <v>86</v>
      </c>
      <c r="BG3007" t="s">
        <v>87</v>
      </c>
      <c r="BH3007">
        <v>365243</v>
      </c>
      <c r="BI3007">
        <v>-396</v>
      </c>
      <c r="BJ3007">
        <v>-66</v>
      </c>
      <c r="BK3007">
        <v>-276</v>
      </c>
      <c r="BL3007">
        <v>-270</v>
      </c>
      <c r="BM3007">
        <v>1</v>
      </c>
    </row>
    <row r="3008" spans="1:65" x14ac:dyDescent="0.3">
      <c r="A3008">
        <v>126029</v>
      </c>
      <c r="B3008">
        <v>0</v>
      </c>
      <c r="C3008" t="s">
        <v>65</v>
      </c>
      <c r="D3008" t="s">
        <v>88</v>
      </c>
      <c r="E3008" t="s">
        <v>67</v>
      </c>
      <c r="F3008" t="s">
        <v>68</v>
      </c>
      <c r="G3008">
        <v>0</v>
      </c>
      <c r="H3008">
        <v>63000</v>
      </c>
      <c r="I3008">
        <v>170640</v>
      </c>
      <c r="J3008" t="s">
        <v>113</v>
      </c>
      <c r="K3008" t="s">
        <v>70</v>
      </c>
      <c r="L3008" t="s">
        <v>91</v>
      </c>
      <c r="M3008" t="s">
        <v>72</v>
      </c>
      <c r="N3008">
        <v>1.5221E-2</v>
      </c>
      <c r="O3008">
        <v>21485</v>
      </c>
      <c r="P3008">
        <v>365243</v>
      </c>
      <c r="Q3008">
        <v>4319</v>
      </c>
      <c r="R3008">
        <v>4319</v>
      </c>
      <c r="S3008">
        <v>2</v>
      </c>
      <c r="T3008">
        <v>2</v>
      </c>
      <c r="U3008" t="s">
        <v>73</v>
      </c>
      <c r="V3008">
        <v>13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76</v>
      </c>
      <c r="AD3008">
        <v>2719055</v>
      </c>
      <c r="AE3008" t="s">
        <v>65</v>
      </c>
      <c r="AF3008">
        <v>4774.95</v>
      </c>
      <c r="AG3008">
        <v>45000</v>
      </c>
      <c r="AH3008">
        <v>45000</v>
      </c>
      <c r="AJ3008">
        <v>45000</v>
      </c>
      <c r="AK3008" t="s">
        <v>123</v>
      </c>
      <c r="AL3008">
        <v>8</v>
      </c>
      <c r="AM3008" t="s">
        <v>68</v>
      </c>
      <c r="AN3008">
        <v>1</v>
      </c>
      <c r="AR3008" t="s">
        <v>122</v>
      </c>
      <c r="AS3008" t="s">
        <v>114</v>
      </c>
      <c r="AT3008">
        <v>-122</v>
      </c>
      <c r="AU3008" t="s">
        <v>78</v>
      </c>
      <c r="AV3008" t="s">
        <v>115</v>
      </c>
      <c r="AW3008" t="s">
        <v>80</v>
      </c>
      <c r="AX3008" t="s">
        <v>81</v>
      </c>
      <c r="AY3008" t="s">
        <v>76</v>
      </c>
      <c r="AZ3008" t="s">
        <v>82</v>
      </c>
      <c r="BA3008" t="s">
        <v>83</v>
      </c>
      <c r="BB3008" t="s">
        <v>104</v>
      </c>
      <c r="BC3008">
        <v>31</v>
      </c>
      <c r="BD3008" t="s">
        <v>105</v>
      </c>
      <c r="BE3008">
        <v>12</v>
      </c>
      <c r="BF3008" t="s">
        <v>147</v>
      </c>
      <c r="BG3008" t="s">
        <v>196</v>
      </c>
    </row>
    <row r="3009" spans="1:65" x14ac:dyDescent="0.3">
      <c r="A3009">
        <v>126030</v>
      </c>
      <c r="B3009">
        <v>0</v>
      </c>
      <c r="C3009" t="s">
        <v>65</v>
      </c>
      <c r="D3009" t="s">
        <v>88</v>
      </c>
      <c r="E3009" t="s">
        <v>67</v>
      </c>
      <c r="F3009" t="s">
        <v>68</v>
      </c>
      <c r="G3009">
        <v>0</v>
      </c>
      <c r="H3009">
        <v>112500</v>
      </c>
      <c r="I3009">
        <v>296280</v>
      </c>
      <c r="J3009" t="s">
        <v>69</v>
      </c>
      <c r="K3009" t="s">
        <v>70</v>
      </c>
      <c r="L3009" t="s">
        <v>140</v>
      </c>
      <c r="M3009" t="s">
        <v>72</v>
      </c>
      <c r="N3009">
        <v>1.1657000000000001E-2</v>
      </c>
      <c r="O3009">
        <v>16917</v>
      </c>
      <c r="P3009">
        <v>1306</v>
      </c>
      <c r="Q3009">
        <v>7712</v>
      </c>
      <c r="R3009">
        <v>475</v>
      </c>
      <c r="S3009">
        <v>1</v>
      </c>
      <c r="T3009">
        <v>1</v>
      </c>
      <c r="U3009" t="s">
        <v>120</v>
      </c>
      <c r="V3009">
        <v>15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185</v>
      </c>
      <c r="AD3009">
        <v>2513993</v>
      </c>
      <c r="AE3009" t="s">
        <v>99</v>
      </c>
      <c r="AF3009">
        <v>6750</v>
      </c>
      <c r="AG3009">
        <v>135000</v>
      </c>
      <c r="AH3009">
        <v>135000</v>
      </c>
      <c r="AJ3009">
        <v>135000</v>
      </c>
      <c r="AK3009" t="s">
        <v>123</v>
      </c>
      <c r="AL3009">
        <v>15</v>
      </c>
      <c r="AM3009" t="s">
        <v>68</v>
      </c>
      <c r="AN3009">
        <v>1</v>
      </c>
      <c r="AR3009" t="s">
        <v>79</v>
      </c>
      <c r="AS3009" t="s">
        <v>114</v>
      </c>
      <c r="AT3009">
        <v>-793</v>
      </c>
      <c r="AU3009" t="s">
        <v>76</v>
      </c>
      <c r="AV3009" t="s">
        <v>193</v>
      </c>
      <c r="AX3009" t="s">
        <v>81</v>
      </c>
      <c r="AY3009" t="s">
        <v>76</v>
      </c>
      <c r="AZ3009" t="s">
        <v>131</v>
      </c>
      <c r="BA3009" t="s">
        <v>83</v>
      </c>
      <c r="BB3009" t="s">
        <v>121</v>
      </c>
      <c r="BC3009">
        <v>-1</v>
      </c>
      <c r="BD3009" t="s">
        <v>76</v>
      </c>
      <c r="BE3009">
        <v>0</v>
      </c>
      <c r="BF3009" t="s">
        <v>76</v>
      </c>
      <c r="BG3009" t="s">
        <v>132</v>
      </c>
    </row>
    <row r="3010" spans="1:65" x14ac:dyDescent="0.3">
      <c r="A3010">
        <v>126034</v>
      </c>
      <c r="B3010">
        <v>0</v>
      </c>
      <c r="C3010" t="s">
        <v>65</v>
      </c>
      <c r="D3010" t="s">
        <v>88</v>
      </c>
      <c r="E3010" t="s">
        <v>67</v>
      </c>
      <c r="F3010" t="s">
        <v>68</v>
      </c>
      <c r="G3010">
        <v>0</v>
      </c>
      <c r="H3010">
        <v>135000</v>
      </c>
      <c r="I3010">
        <v>1125000</v>
      </c>
      <c r="J3010" t="s">
        <v>113</v>
      </c>
      <c r="K3010" t="s">
        <v>70</v>
      </c>
      <c r="L3010" t="s">
        <v>91</v>
      </c>
      <c r="M3010" t="s">
        <v>72</v>
      </c>
      <c r="N3010">
        <v>2.5163999999999999E-2</v>
      </c>
      <c r="O3010">
        <v>22131</v>
      </c>
      <c r="P3010">
        <v>365243</v>
      </c>
      <c r="Q3010">
        <v>3912</v>
      </c>
      <c r="R3010">
        <v>4902</v>
      </c>
      <c r="S3010">
        <v>2</v>
      </c>
      <c r="T3010">
        <v>2</v>
      </c>
      <c r="U3010" t="s">
        <v>73</v>
      </c>
      <c r="V3010">
        <v>15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t="s">
        <v>76</v>
      </c>
      <c r="AD3010">
        <v>2033785</v>
      </c>
      <c r="AE3010" t="s">
        <v>93</v>
      </c>
      <c r="AF3010">
        <v>5406.3450000000003</v>
      </c>
      <c r="AG3010">
        <v>40455</v>
      </c>
      <c r="AH3010">
        <v>44460</v>
      </c>
      <c r="AI3010">
        <v>0</v>
      </c>
      <c r="AJ3010">
        <v>40455</v>
      </c>
      <c r="AK3010" t="s">
        <v>120</v>
      </c>
      <c r="AL3010">
        <v>12</v>
      </c>
      <c r="AM3010" t="s">
        <v>68</v>
      </c>
      <c r="AN3010">
        <v>1</v>
      </c>
      <c r="AO3010">
        <v>0</v>
      </c>
      <c r="AR3010" t="s">
        <v>79</v>
      </c>
      <c r="AS3010" t="s">
        <v>77</v>
      </c>
      <c r="AT3010">
        <v>-1520</v>
      </c>
      <c r="AU3010" t="s">
        <v>78</v>
      </c>
      <c r="AV3010" t="s">
        <v>79</v>
      </c>
      <c r="AW3010" t="s">
        <v>171</v>
      </c>
      <c r="AX3010" t="s">
        <v>81</v>
      </c>
      <c r="AY3010" t="s">
        <v>136</v>
      </c>
      <c r="AZ3010" t="s">
        <v>96</v>
      </c>
      <c r="BA3010" t="s">
        <v>76</v>
      </c>
      <c r="BB3010" t="s">
        <v>104</v>
      </c>
      <c r="BC3010">
        <v>45</v>
      </c>
      <c r="BD3010" t="s">
        <v>105</v>
      </c>
      <c r="BE3010">
        <v>12</v>
      </c>
      <c r="BF3010" t="s">
        <v>86</v>
      </c>
      <c r="BG3010" t="s">
        <v>106</v>
      </c>
      <c r="BH3010">
        <v>365243</v>
      </c>
      <c r="BI3010">
        <v>-1489</v>
      </c>
      <c r="BJ3010">
        <v>-1159</v>
      </c>
      <c r="BK3010">
        <v>-1399</v>
      </c>
      <c r="BL3010">
        <v>-1397</v>
      </c>
      <c r="BM3010">
        <v>0</v>
      </c>
    </row>
    <row r="3011" spans="1:65" x14ac:dyDescent="0.3">
      <c r="A3011">
        <v>126035</v>
      </c>
      <c r="B3011">
        <v>0</v>
      </c>
      <c r="C3011" t="s">
        <v>65</v>
      </c>
      <c r="D3011" t="s">
        <v>88</v>
      </c>
      <c r="E3011" t="s">
        <v>68</v>
      </c>
      <c r="F3011" t="s">
        <v>68</v>
      </c>
      <c r="G3011">
        <v>1</v>
      </c>
      <c r="H3011">
        <v>202500</v>
      </c>
      <c r="I3011">
        <v>916470</v>
      </c>
      <c r="J3011" t="s">
        <v>69</v>
      </c>
      <c r="K3011" t="s">
        <v>70</v>
      </c>
      <c r="L3011" t="s">
        <v>91</v>
      </c>
      <c r="M3011" t="s">
        <v>72</v>
      </c>
      <c r="N3011">
        <v>4.6219999999999997E-2</v>
      </c>
      <c r="O3011">
        <v>14141</v>
      </c>
      <c r="P3011">
        <v>2843</v>
      </c>
      <c r="Q3011">
        <v>3887</v>
      </c>
      <c r="R3011">
        <v>4720</v>
      </c>
      <c r="S3011">
        <v>1</v>
      </c>
      <c r="T3011">
        <v>1</v>
      </c>
      <c r="U3011" t="s">
        <v>73</v>
      </c>
      <c r="V3011">
        <v>12</v>
      </c>
      <c r="W3011">
        <v>0</v>
      </c>
      <c r="X3011">
        <v>1</v>
      </c>
      <c r="Y3011">
        <v>1</v>
      </c>
      <c r="Z3011">
        <v>0</v>
      </c>
      <c r="AA3011">
        <v>0</v>
      </c>
      <c r="AB3011">
        <v>0</v>
      </c>
      <c r="AC3011" t="s">
        <v>168</v>
      </c>
      <c r="AD3011">
        <v>1872829</v>
      </c>
      <c r="AE3011" t="s">
        <v>93</v>
      </c>
      <c r="AF3011">
        <v>6564.5550000000003</v>
      </c>
      <c r="AG3011">
        <v>59737.5</v>
      </c>
      <c r="AH3011">
        <v>59737.5</v>
      </c>
      <c r="AI3011">
        <v>0</v>
      </c>
      <c r="AJ3011">
        <v>59737.5</v>
      </c>
      <c r="AK3011" t="s">
        <v>120</v>
      </c>
      <c r="AL3011">
        <v>13</v>
      </c>
      <c r="AM3011" t="s">
        <v>68</v>
      </c>
      <c r="AN3011">
        <v>1</v>
      </c>
      <c r="AO3011">
        <v>0</v>
      </c>
      <c r="AR3011" t="s">
        <v>79</v>
      </c>
      <c r="AS3011" t="s">
        <v>77</v>
      </c>
      <c r="AT3011">
        <v>-344</v>
      </c>
      <c r="AU3011" t="s">
        <v>78</v>
      </c>
      <c r="AV3011" t="s">
        <v>79</v>
      </c>
      <c r="AX3011" t="s">
        <v>161</v>
      </c>
      <c r="AY3011" t="s">
        <v>124</v>
      </c>
      <c r="AZ3011" t="s">
        <v>96</v>
      </c>
      <c r="BA3011" t="s">
        <v>76</v>
      </c>
      <c r="BB3011" t="s">
        <v>104</v>
      </c>
      <c r="BC3011">
        <v>15</v>
      </c>
      <c r="BD3011" t="s">
        <v>105</v>
      </c>
      <c r="BE3011">
        <v>10</v>
      </c>
      <c r="BF3011" t="s">
        <v>112</v>
      </c>
      <c r="BG3011" t="s">
        <v>208</v>
      </c>
      <c r="BH3011">
        <v>365243</v>
      </c>
      <c r="BI3011">
        <v>-307</v>
      </c>
      <c r="BJ3011">
        <v>-37</v>
      </c>
      <c r="BK3011">
        <v>-127</v>
      </c>
      <c r="BL3011">
        <v>-123</v>
      </c>
      <c r="BM3011">
        <v>0</v>
      </c>
    </row>
    <row r="3012" spans="1:65" x14ac:dyDescent="0.3">
      <c r="A3012">
        <v>126044</v>
      </c>
      <c r="B3012">
        <v>0</v>
      </c>
      <c r="C3012" t="s">
        <v>65</v>
      </c>
      <c r="D3012" t="s">
        <v>88</v>
      </c>
      <c r="E3012" t="s">
        <v>67</v>
      </c>
      <c r="F3012" t="s">
        <v>68</v>
      </c>
      <c r="G3012">
        <v>0</v>
      </c>
      <c r="H3012">
        <v>427500</v>
      </c>
      <c r="I3012">
        <v>976077</v>
      </c>
      <c r="J3012" t="s">
        <v>89</v>
      </c>
      <c r="K3012" t="s">
        <v>90</v>
      </c>
      <c r="L3012" t="s">
        <v>140</v>
      </c>
      <c r="M3012" t="s">
        <v>72</v>
      </c>
      <c r="N3012">
        <v>5.084E-3</v>
      </c>
      <c r="O3012">
        <v>15549</v>
      </c>
      <c r="P3012">
        <v>6815</v>
      </c>
      <c r="Q3012">
        <v>14867</v>
      </c>
      <c r="R3012">
        <v>352</v>
      </c>
      <c r="S3012">
        <v>2</v>
      </c>
      <c r="T3012">
        <v>2</v>
      </c>
      <c r="U3012" t="s">
        <v>109</v>
      </c>
      <c r="V3012">
        <v>16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t="s">
        <v>130</v>
      </c>
      <c r="AD3012">
        <v>2372826</v>
      </c>
      <c r="AE3012" t="s">
        <v>99</v>
      </c>
      <c r="AF3012">
        <v>2250</v>
      </c>
      <c r="AG3012">
        <v>45000</v>
      </c>
      <c r="AH3012">
        <v>45000</v>
      </c>
      <c r="AJ3012">
        <v>45000</v>
      </c>
      <c r="AK3012" t="s">
        <v>125</v>
      </c>
      <c r="AL3012">
        <v>11</v>
      </c>
      <c r="AM3012" t="s">
        <v>68</v>
      </c>
      <c r="AN3012">
        <v>1</v>
      </c>
      <c r="AR3012" t="s">
        <v>79</v>
      </c>
      <c r="AS3012" t="s">
        <v>114</v>
      </c>
      <c r="AT3012">
        <v>-311</v>
      </c>
      <c r="AU3012" t="s">
        <v>76</v>
      </c>
      <c r="AV3012" t="s">
        <v>115</v>
      </c>
      <c r="AW3012" t="s">
        <v>80</v>
      </c>
      <c r="AX3012" t="s">
        <v>81</v>
      </c>
      <c r="AY3012" t="s">
        <v>76</v>
      </c>
      <c r="AZ3012" t="s">
        <v>131</v>
      </c>
      <c r="BA3012" t="s">
        <v>83</v>
      </c>
      <c r="BB3012" t="s">
        <v>121</v>
      </c>
      <c r="BC3012">
        <v>-1</v>
      </c>
      <c r="BD3012" t="s">
        <v>76</v>
      </c>
      <c r="BE3012">
        <v>0</v>
      </c>
      <c r="BF3012" t="s">
        <v>76</v>
      </c>
      <c r="BG3012" t="s">
        <v>132</v>
      </c>
    </row>
    <row r="3013" spans="1:65" x14ac:dyDescent="0.3">
      <c r="A3013">
        <v>126060</v>
      </c>
      <c r="B3013">
        <v>0</v>
      </c>
      <c r="C3013" t="s">
        <v>65</v>
      </c>
      <c r="D3013" t="s">
        <v>88</v>
      </c>
      <c r="E3013" t="s">
        <v>67</v>
      </c>
      <c r="F3013" t="s">
        <v>68</v>
      </c>
      <c r="G3013">
        <v>0</v>
      </c>
      <c r="H3013">
        <v>157500</v>
      </c>
      <c r="I3013">
        <v>388066.5</v>
      </c>
      <c r="J3013" t="s">
        <v>113</v>
      </c>
      <c r="K3013" t="s">
        <v>70</v>
      </c>
      <c r="L3013" t="s">
        <v>139</v>
      </c>
      <c r="M3013" t="s">
        <v>72</v>
      </c>
      <c r="N3013">
        <v>4.6219999999999997E-2</v>
      </c>
      <c r="O3013">
        <v>22060</v>
      </c>
      <c r="P3013">
        <v>365243</v>
      </c>
      <c r="Q3013">
        <v>12419</v>
      </c>
      <c r="R3013">
        <v>4496</v>
      </c>
      <c r="S3013">
        <v>1</v>
      </c>
      <c r="T3013">
        <v>1</v>
      </c>
      <c r="U3013" t="s">
        <v>109</v>
      </c>
      <c r="V3013">
        <v>14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76</v>
      </c>
      <c r="AD3013">
        <v>1655912</v>
      </c>
      <c r="AE3013" t="s">
        <v>93</v>
      </c>
      <c r="AF3013">
        <v>10308.15</v>
      </c>
      <c r="AG3013">
        <v>122445</v>
      </c>
      <c r="AH3013">
        <v>140629.5</v>
      </c>
      <c r="AI3013">
        <v>0</v>
      </c>
      <c r="AJ3013">
        <v>122445</v>
      </c>
      <c r="AK3013" t="s">
        <v>94</v>
      </c>
      <c r="AL3013">
        <v>11</v>
      </c>
      <c r="AM3013" t="s">
        <v>68</v>
      </c>
      <c r="AN3013">
        <v>1</v>
      </c>
      <c r="AO3013">
        <v>0</v>
      </c>
      <c r="AR3013" t="s">
        <v>79</v>
      </c>
      <c r="AS3013" t="s">
        <v>77</v>
      </c>
      <c r="AT3013">
        <v>-1343</v>
      </c>
      <c r="AU3013" t="s">
        <v>78</v>
      </c>
      <c r="AV3013" t="s">
        <v>79</v>
      </c>
      <c r="AW3013" t="s">
        <v>80</v>
      </c>
      <c r="AX3013" t="s">
        <v>102</v>
      </c>
      <c r="AY3013" t="s">
        <v>157</v>
      </c>
      <c r="AZ3013" t="s">
        <v>96</v>
      </c>
      <c r="BA3013" t="s">
        <v>76</v>
      </c>
      <c r="BB3013" t="s">
        <v>138</v>
      </c>
      <c r="BC3013">
        <v>325</v>
      </c>
      <c r="BD3013" t="s">
        <v>157</v>
      </c>
      <c r="BE3013">
        <v>18</v>
      </c>
      <c r="BF3013" t="s">
        <v>147</v>
      </c>
      <c r="BG3013" t="s">
        <v>158</v>
      </c>
      <c r="BH3013">
        <v>365243</v>
      </c>
      <c r="BI3013">
        <v>-1312</v>
      </c>
      <c r="BJ3013">
        <v>-802</v>
      </c>
      <c r="BK3013">
        <v>-892</v>
      </c>
      <c r="BL3013">
        <v>-887</v>
      </c>
      <c r="BM3013">
        <v>0</v>
      </c>
    </row>
    <row r="3014" spans="1:65" x14ac:dyDescent="0.3">
      <c r="A3014">
        <v>126066</v>
      </c>
      <c r="B3014">
        <v>0</v>
      </c>
      <c r="C3014" t="s">
        <v>65</v>
      </c>
      <c r="D3014" t="s">
        <v>88</v>
      </c>
      <c r="E3014" t="s">
        <v>67</v>
      </c>
      <c r="F3014" t="s">
        <v>68</v>
      </c>
      <c r="G3014">
        <v>0</v>
      </c>
      <c r="H3014">
        <v>333000</v>
      </c>
      <c r="I3014">
        <v>1223010</v>
      </c>
      <c r="J3014" t="s">
        <v>69</v>
      </c>
      <c r="K3014" t="s">
        <v>70</v>
      </c>
      <c r="L3014" t="s">
        <v>140</v>
      </c>
      <c r="M3014" t="s">
        <v>72</v>
      </c>
      <c r="N3014">
        <v>8.5749999999999993E-3</v>
      </c>
      <c r="O3014">
        <v>17372</v>
      </c>
      <c r="P3014">
        <v>2958</v>
      </c>
      <c r="Q3014">
        <v>6769</v>
      </c>
      <c r="R3014">
        <v>70</v>
      </c>
      <c r="S3014">
        <v>2</v>
      </c>
      <c r="T3014">
        <v>2</v>
      </c>
      <c r="U3014" t="s">
        <v>125</v>
      </c>
      <c r="V3014">
        <v>17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92</v>
      </c>
      <c r="AD3014">
        <v>2537543</v>
      </c>
      <c r="AE3014" t="s">
        <v>65</v>
      </c>
      <c r="AF3014">
        <v>27675.674999999999</v>
      </c>
      <c r="AG3014">
        <v>585000</v>
      </c>
      <c r="AH3014">
        <v>666081</v>
      </c>
      <c r="AJ3014">
        <v>585000</v>
      </c>
      <c r="AK3014" t="s">
        <v>94</v>
      </c>
      <c r="AL3014">
        <v>12</v>
      </c>
      <c r="AM3014" t="s">
        <v>68</v>
      </c>
      <c r="AN3014">
        <v>1</v>
      </c>
      <c r="AR3014" t="s">
        <v>76</v>
      </c>
      <c r="AS3014" t="s">
        <v>77</v>
      </c>
      <c r="AT3014">
        <v>-871</v>
      </c>
      <c r="AU3014" t="s">
        <v>78</v>
      </c>
      <c r="AV3014" t="s">
        <v>79</v>
      </c>
      <c r="AW3014" t="s">
        <v>80</v>
      </c>
      <c r="AX3014" t="s">
        <v>81</v>
      </c>
      <c r="AY3014" t="s">
        <v>76</v>
      </c>
      <c r="AZ3014" t="s">
        <v>82</v>
      </c>
      <c r="BA3014" t="s">
        <v>116</v>
      </c>
      <c r="BB3014" t="s">
        <v>121</v>
      </c>
      <c r="BC3014">
        <v>-1</v>
      </c>
      <c r="BD3014" t="s">
        <v>76</v>
      </c>
      <c r="BE3014">
        <v>42</v>
      </c>
      <c r="BF3014" t="s">
        <v>147</v>
      </c>
      <c r="BG3014" t="s">
        <v>154</v>
      </c>
      <c r="BH3014">
        <v>365243</v>
      </c>
      <c r="BI3014">
        <v>-841</v>
      </c>
      <c r="BJ3014">
        <v>389</v>
      </c>
      <c r="BK3014">
        <v>-301</v>
      </c>
      <c r="BL3014">
        <v>-296</v>
      </c>
      <c r="BM3014">
        <v>1</v>
      </c>
    </row>
    <row r="3015" spans="1:65" x14ac:dyDescent="0.3">
      <c r="A3015">
        <v>126076</v>
      </c>
      <c r="B3015">
        <v>0</v>
      </c>
      <c r="C3015" t="s">
        <v>65</v>
      </c>
      <c r="D3015" t="s">
        <v>88</v>
      </c>
      <c r="E3015" t="s">
        <v>67</v>
      </c>
      <c r="F3015" t="s">
        <v>68</v>
      </c>
      <c r="G3015">
        <v>0</v>
      </c>
      <c r="H3015">
        <v>62100</v>
      </c>
      <c r="I3015">
        <v>604152</v>
      </c>
      <c r="J3015" t="s">
        <v>113</v>
      </c>
      <c r="K3015" t="s">
        <v>70</v>
      </c>
      <c r="L3015" t="s">
        <v>91</v>
      </c>
      <c r="M3015" t="s">
        <v>72</v>
      </c>
      <c r="N3015">
        <v>8.0680000000000005E-3</v>
      </c>
      <c r="O3015">
        <v>23276</v>
      </c>
      <c r="P3015">
        <v>365243</v>
      </c>
      <c r="Q3015">
        <v>768</v>
      </c>
      <c r="R3015">
        <v>4365</v>
      </c>
      <c r="S3015">
        <v>3</v>
      </c>
      <c r="T3015">
        <v>3</v>
      </c>
      <c r="U3015" t="s">
        <v>125</v>
      </c>
      <c r="V3015">
        <v>10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t="s">
        <v>76</v>
      </c>
      <c r="AD3015">
        <v>1651753</v>
      </c>
      <c r="AE3015" t="s">
        <v>93</v>
      </c>
      <c r="AF3015">
        <v>20563.47</v>
      </c>
      <c r="AG3015">
        <v>206797.5</v>
      </c>
      <c r="AH3015">
        <v>224541</v>
      </c>
      <c r="AI3015">
        <v>0</v>
      </c>
      <c r="AJ3015">
        <v>206797.5</v>
      </c>
      <c r="AK3015" t="s">
        <v>109</v>
      </c>
      <c r="AL3015">
        <v>10</v>
      </c>
      <c r="AM3015" t="s">
        <v>68</v>
      </c>
      <c r="AN3015">
        <v>1</v>
      </c>
      <c r="AO3015">
        <v>0</v>
      </c>
      <c r="AR3015" t="s">
        <v>79</v>
      </c>
      <c r="AS3015" t="s">
        <v>77</v>
      </c>
      <c r="AT3015">
        <v>-1061</v>
      </c>
      <c r="AU3015" t="s">
        <v>76</v>
      </c>
      <c r="AV3015" t="s">
        <v>79</v>
      </c>
      <c r="AW3015" t="s">
        <v>80</v>
      </c>
      <c r="AX3015" t="s">
        <v>102</v>
      </c>
      <c r="AY3015" t="s">
        <v>190</v>
      </c>
      <c r="AZ3015" t="s">
        <v>96</v>
      </c>
      <c r="BA3015" t="s">
        <v>76</v>
      </c>
      <c r="BB3015" t="s">
        <v>84</v>
      </c>
      <c r="BC3015">
        <v>20</v>
      </c>
      <c r="BD3015" t="s">
        <v>191</v>
      </c>
      <c r="BE3015">
        <v>12</v>
      </c>
      <c r="BF3015" t="s">
        <v>97</v>
      </c>
      <c r="BG3015" t="s">
        <v>188</v>
      </c>
      <c r="BH3015">
        <v>365243</v>
      </c>
      <c r="BI3015">
        <v>-1028</v>
      </c>
      <c r="BJ3015">
        <v>-698</v>
      </c>
      <c r="BK3015">
        <v>-698</v>
      </c>
      <c r="BL3015">
        <v>-694</v>
      </c>
      <c r="BM3015">
        <v>0</v>
      </c>
    </row>
    <row r="3016" spans="1:65" x14ac:dyDescent="0.3">
      <c r="A3016">
        <v>126080</v>
      </c>
      <c r="B3016">
        <v>0</v>
      </c>
      <c r="C3016" t="s">
        <v>65</v>
      </c>
      <c r="D3016" t="s">
        <v>88</v>
      </c>
      <c r="E3016" t="s">
        <v>67</v>
      </c>
      <c r="F3016" t="s">
        <v>68</v>
      </c>
      <c r="G3016">
        <v>0</v>
      </c>
      <c r="H3016">
        <v>166500</v>
      </c>
      <c r="I3016">
        <v>229500</v>
      </c>
      <c r="J3016" t="s">
        <v>69</v>
      </c>
      <c r="K3016" t="s">
        <v>70</v>
      </c>
      <c r="L3016" t="s">
        <v>140</v>
      </c>
      <c r="M3016" t="s">
        <v>72</v>
      </c>
      <c r="N3016">
        <v>6.3049999999999998E-3</v>
      </c>
      <c r="O3016">
        <v>15991</v>
      </c>
      <c r="P3016">
        <v>1190</v>
      </c>
      <c r="Q3016">
        <v>9274</v>
      </c>
      <c r="R3016">
        <v>3382</v>
      </c>
      <c r="S3016">
        <v>3</v>
      </c>
      <c r="T3016">
        <v>3</v>
      </c>
      <c r="U3016" t="s">
        <v>73</v>
      </c>
      <c r="V3016">
        <v>3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0</v>
      </c>
      <c r="AC3016" t="s">
        <v>92</v>
      </c>
      <c r="AD3016">
        <v>1342112</v>
      </c>
      <c r="AE3016" t="s">
        <v>93</v>
      </c>
      <c r="AF3016">
        <v>16022.52</v>
      </c>
      <c r="AG3016">
        <v>247729.5</v>
      </c>
      <c r="AH3016">
        <v>280431</v>
      </c>
      <c r="AI3016">
        <v>0</v>
      </c>
      <c r="AJ3016">
        <v>247729.5</v>
      </c>
      <c r="AK3016" t="s">
        <v>75</v>
      </c>
      <c r="AL3016">
        <v>5</v>
      </c>
      <c r="AM3016" t="s">
        <v>68</v>
      </c>
      <c r="AN3016">
        <v>1</v>
      </c>
      <c r="AO3016">
        <v>0</v>
      </c>
      <c r="AR3016" t="s">
        <v>79</v>
      </c>
      <c r="AS3016" t="s">
        <v>114</v>
      </c>
      <c r="AT3016">
        <v>-326</v>
      </c>
      <c r="AU3016" t="s">
        <v>76</v>
      </c>
      <c r="AV3016" t="s">
        <v>165</v>
      </c>
      <c r="AW3016" t="s">
        <v>80</v>
      </c>
      <c r="AX3016" t="s">
        <v>81</v>
      </c>
      <c r="AY3016" t="s">
        <v>146</v>
      </c>
      <c r="AZ3016" t="s">
        <v>96</v>
      </c>
      <c r="BA3016" t="s">
        <v>76</v>
      </c>
      <c r="BB3016" t="s">
        <v>138</v>
      </c>
      <c r="BC3016">
        <v>323</v>
      </c>
      <c r="BD3016" t="s">
        <v>163</v>
      </c>
      <c r="BE3016">
        <v>24</v>
      </c>
      <c r="BF3016" t="s">
        <v>147</v>
      </c>
      <c r="BG3016" t="s">
        <v>148</v>
      </c>
    </row>
    <row r="3017" spans="1:65" x14ac:dyDescent="0.3">
      <c r="A3017">
        <v>126082</v>
      </c>
      <c r="B3017">
        <v>0</v>
      </c>
      <c r="C3017" t="s">
        <v>65</v>
      </c>
      <c r="D3017" t="s">
        <v>88</v>
      </c>
      <c r="E3017" t="s">
        <v>67</v>
      </c>
      <c r="F3017" t="s">
        <v>67</v>
      </c>
      <c r="G3017">
        <v>0</v>
      </c>
      <c r="H3017">
        <v>135000</v>
      </c>
      <c r="I3017">
        <v>808650</v>
      </c>
      <c r="J3017" t="s">
        <v>69</v>
      </c>
      <c r="K3017" t="s">
        <v>70</v>
      </c>
      <c r="L3017" t="s">
        <v>140</v>
      </c>
      <c r="M3017" t="s">
        <v>127</v>
      </c>
      <c r="N3017">
        <v>1.0966E-2</v>
      </c>
      <c r="O3017">
        <v>11118</v>
      </c>
      <c r="P3017">
        <v>2101</v>
      </c>
      <c r="Q3017">
        <v>3622</v>
      </c>
      <c r="R3017">
        <v>3622</v>
      </c>
      <c r="S3017">
        <v>2</v>
      </c>
      <c r="T3017">
        <v>2</v>
      </c>
      <c r="U3017" t="s">
        <v>109</v>
      </c>
      <c r="V3017">
        <v>15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108</v>
      </c>
      <c r="AD3017">
        <v>1059652</v>
      </c>
      <c r="AE3017" t="s">
        <v>93</v>
      </c>
      <c r="AF3017">
        <v>4871.07</v>
      </c>
      <c r="AG3017">
        <v>41467.5</v>
      </c>
      <c r="AH3017">
        <v>40626</v>
      </c>
      <c r="AI3017">
        <v>4500</v>
      </c>
      <c r="AJ3017">
        <v>41467.5</v>
      </c>
      <c r="AK3017" t="s">
        <v>94</v>
      </c>
      <c r="AL3017">
        <v>11</v>
      </c>
      <c r="AM3017" t="s">
        <v>68</v>
      </c>
      <c r="AN3017">
        <v>1</v>
      </c>
      <c r="AO3017">
        <v>0.10860499699999999</v>
      </c>
      <c r="AR3017" t="s">
        <v>79</v>
      </c>
      <c r="AS3017" t="s">
        <v>77</v>
      </c>
      <c r="AT3017">
        <v>-2148</v>
      </c>
      <c r="AU3017" t="s">
        <v>76</v>
      </c>
      <c r="AV3017" t="s">
        <v>79</v>
      </c>
      <c r="AX3017" t="s">
        <v>102</v>
      </c>
      <c r="AY3017" t="s">
        <v>124</v>
      </c>
      <c r="AZ3017" t="s">
        <v>96</v>
      </c>
      <c r="BA3017" t="s">
        <v>76</v>
      </c>
      <c r="BB3017" t="s">
        <v>104</v>
      </c>
      <c r="BC3017">
        <v>5</v>
      </c>
      <c r="BD3017" t="s">
        <v>105</v>
      </c>
      <c r="BE3017">
        <v>12</v>
      </c>
      <c r="BF3017" t="s">
        <v>86</v>
      </c>
      <c r="BG3017" t="s">
        <v>151</v>
      </c>
      <c r="BH3017">
        <v>365243</v>
      </c>
      <c r="BI3017">
        <v>-2113</v>
      </c>
      <c r="BJ3017">
        <v>-1783</v>
      </c>
      <c r="BK3017">
        <v>-1963</v>
      </c>
      <c r="BL3017">
        <v>-1958</v>
      </c>
      <c r="BM3017">
        <v>0</v>
      </c>
    </row>
    <row r="3018" spans="1:65" x14ac:dyDescent="0.3">
      <c r="A3018">
        <v>126083</v>
      </c>
      <c r="B3018">
        <v>0</v>
      </c>
      <c r="C3018" t="s">
        <v>65</v>
      </c>
      <c r="D3018" t="s">
        <v>66</v>
      </c>
      <c r="E3018" t="s">
        <v>67</v>
      </c>
      <c r="F3018" t="s">
        <v>68</v>
      </c>
      <c r="G3018">
        <v>1</v>
      </c>
      <c r="H3018">
        <v>157500</v>
      </c>
      <c r="I3018">
        <v>900000</v>
      </c>
      <c r="J3018" t="s">
        <v>69</v>
      </c>
      <c r="K3018" t="s">
        <v>70</v>
      </c>
      <c r="L3018" t="s">
        <v>91</v>
      </c>
      <c r="M3018" t="s">
        <v>72</v>
      </c>
      <c r="N3018">
        <v>1.8208999999999999E-2</v>
      </c>
      <c r="O3018">
        <v>11501</v>
      </c>
      <c r="P3018">
        <v>1434</v>
      </c>
      <c r="Q3018">
        <v>1625</v>
      </c>
      <c r="R3018">
        <v>2193</v>
      </c>
      <c r="S3018">
        <v>3</v>
      </c>
      <c r="T3018">
        <v>3</v>
      </c>
      <c r="U3018" t="s">
        <v>73</v>
      </c>
      <c r="V3018">
        <v>6</v>
      </c>
      <c r="W3018">
        <v>1</v>
      </c>
      <c r="X3018">
        <v>1</v>
      </c>
      <c r="Y3018">
        <v>0</v>
      </c>
      <c r="Z3018">
        <v>1</v>
      </c>
      <c r="AA3018">
        <v>1</v>
      </c>
      <c r="AB3018">
        <v>0</v>
      </c>
      <c r="AC3018" t="s">
        <v>141</v>
      </c>
      <c r="AD3018">
        <v>2041329</v>
      </c>
      <c r="AE3018" t="s">
        <v>65</v>
      </c>
      <c r="AF3018">
        <v>13893.705</v>
      </c>
      <c r="AG3018">
        <v>225000</v>
      </c>
      <c r="AH3018">
        <v>269550</v>
      </c>
      <c r="AJ3018">
        <v>225000</v>
      </c>
      <c r="AK3018" t="s">
        <v>123</v>
      </c>
      <c r="AL3018">
        <v>6</v>
      </c>
      <c r="AM3018" t="s">
        <v>68</v>
      </c>
      <c r="AN3018">
        <v>1</v>
      </c>
      <c r="AR3018" t="s">
        <v>76</v>
      </c>
      <c r="AS3018" t="s">
        <v>114</v>
      </c>
      <c r="AT3018">
        <v>-45</v>
      </c>
      <c r="AU3018" t="s">
        <v>78</v>
      </c>
      <c r="AV3018" t="s">
        <v>115</v>
      </c>
      <c r="AW3018" t="s">
        <v>101</v>
      </c>
      <c r="AX3018" t="s">
        <v>81</v>
      </c>
      <c r="AY3018" t="s">
        <v>76</v>
      </c>
      <c r="AZ3018" t="s">
        <v>82</v>
      </c>
      <c r="BA3018" t="s">
        <v>116</v>
      </c>
      <c r="BB3018" t="s">
        <v>117</v>
      </c>
      <c r="BC3018">
        <v>2</v>
      </c>
      <c r="BD3018" t="s">
        <v>76</v>
      </c>
      <c r="BE3018">
        <v>36</v>
      </c>
      <c r="BF3018" t="s">
        <v>147</v>
      </c>
      <c r="BG3018" t="s">
        <v>154</v>
      </c>
    </row>
    <row r="3019" spans="1:65" x14ac:dyDescent="0.3">
      <c r="A3019">
        <v>126087</v>
      </c>
      <c r="B3019">
        <v>1</v>
      </c>
      <c r="C3019" t="s">
        <v>65</v>
      </c>
      <c r="D3019" t="s">
        <v>66</v>
      </c>
      <c r="E3019" t="s">
        <v>68</v>
      </c>
      <c r="F3019" t="s">
        <v>67</v>
      </c>
      <c r="G3019">
        <v>4</v>
      </c>
      <c r="H3019">
        <v>225000</v>
      </c>
      <c r="I3019">
        <v>545040</v>
      </c>
      <c r="J3019" t="s">
        <v>133</v>
      </c>
      <c r="K3019" t="s">
        <v>70</v>
      </c>
      <c r="L3019" t="s">
        <v>91</v>
      </c>
      <c r="M3019" t="s">
        <v>107</v>
      </c>
      <c r="N3019">
        <v>7.3299999999999997E-3</v>
      </c>
      <c r="O3019">
        <v>13037</v>
      </c>
      <c r="P3019">
        <v>2106</v>
      </c>
      <c r="Q3019">
        <v>5315</v>
      </c>
      <c r="R3019">
        <v>4363</v>
      </c>
      <c r="S3019">
        <v>2</v>
      </c>
      <c r="T3019">
        <v>2</v>
      </c>
      <c r="U3019" t="s">
        <v>125</v>
      </c>
      <c r="V3019">
        <v>17</v>
      </c>
      <c r="W3019">
        <v>0</v>
      </c>
      <c r="X3019">
        <v>1</v>
      </c>
      <c r="Y3019">
        <v>1</v>
      </c>
      <c r="Z3019">
        <v>1</v>
      </c>
      <c r="AA3019">
        <v>1</v>
      </c>
      <c r="AB3019">
        <v>1</v>
      </c>
      <c r="AC3019" t="s">
        <v>134</v>
      </c>
      <c r="AD3019">
        <v>2497459</v>
      </c>
      <c r="AE3019" t="s">
        <v>65</v>
      </c>
      <c r="AF3019">
        <v>12048.705</v>
      </c>
      <c r="AG3019">
        <v>90000</v>
      </c>
      <c r="AH3019">
        <v>109156.5</v>
      </c>
      <c r="AJ3019">
        <v>90000</v>
      </c>
      <c r="AK3019" t="s">
        <v>125</v>
      </c>
      <c r="AL3019">
        <v>14</v>
      </c>
      <c r="AM3019" t="s">
        <v>68</v>
      </c>
      <c r="AN3019">
        <v>1</v>
      </c>
      <c r="AR3019" t="s">
        <v>76</v>
      </c>
      <c r="AS3019" t="s">
        <v>77</v>
      </c>
      <c r="AT3019">
        <v>-479</v>
      </c>
      <c r="AU3019" t="s">
        <v>78</v>
      </c>
      <c r="AV3019" t="s">
        <v>79</v>
      </c>
      <c r="AX3019" t="s">
        <v>81</v>
      </c>
      <c r="AY3019" t="s">
        <v>76</v>
      </c>
      <c r="AZ3019" t="s">
        <v>82</v>
      </c>
      <c r="BA3019" t="s">
        <v>116</v>
      </c>
      <c r="BB3019" t="s">
        <v>121</v>
      </c>
      <c r="BC3019">
        <v>-1</v>
      </c>
      <c r="BD3019" t="s">
        <v>76</v>
      </c>
      <c r="BE3019">
        <v>12</v>
      </c>
      <c r="BF3019" t="s">
        <v>86</v>
      </c>
      <c r="BG3019" t="s">
        <v>172</v>
      </c>
      <c r="BH3019">
        <v>365243</v>
      </c>
      <c r="BI3019">
        <v>-449</v>
      </c>
      <c r="BJ3019">
        <v>-119</v>
      </c>
      <c r="BK3019">
        <v>-269</v>
      </c>
      <c r="BL3019">
        <v>-264</v>
      </c>
      <c r="BM3019">
        <v>1</v>
      </c>
    </row>
    <row r="3020" spans="1:65" x14ac:dyDescent="0.3">
      <c r="A3020">
        <v>126087</v>
      </c>
      <c r="B3020">
        <v>1</v>
      </c>
      <c r="C3020" t="s">
        <v>65</v>
      </c>
      <c r="D3020" t="s">
        <v>66</v>
      </c>
      <c r="E3020" t="s">
        <v>68</v>
      </c>
      <c r="F3020" t="s">
        <v>67</v>
      </c>
      <c r="G3020">
        <v>4</v>
      </c>
      <c r="H3020">
        <v>225000</v>
      </c>
      <c r="I3020">
        <v>545040</v>
      </c>
      <c r="J3020" t="s">
        <v>133</v>
      </c>
      <c r="K3020" t="s">
        <v>70</v>
      </c>
      <c r="L3020" t="s">
        <v>91</v>
      </c>
      <c r="M3020" t="s">
        <v>107</v>
      </c>
      <c r="N3020">
        <v>7.3299999999999997E-3</v>
      </c>
      <c r="O3020">
        <v>13037</v>
      </c>
      <c r="P3020">
        <v>2106</v>
      </c>
      <c r="Q3020">
        <v>5315</v>
      </c>
      <c r="R3020">
        <v>4363</v>
      </c>
      <c r="S3020">
        <v>2</v>
      </c>
      <c r="T3020">
        <v>2</v>
      </c>
      <c r="U3020" t="s">
        <v>125</v>
      </c>
      <c r="V3020">
        <v>17</v>
      </c>
      <c r="W3020">
        <v>0</v>
      </c>
      <c r="X3020">
        <v>1</v>
      </c>
      <c r="Y3020">
        <v>1</v>
      </c>
      <c r="Z3020">
        <v>1</v>
      </c>
      <c r="AA3020">
        <v>1</v>
      </c>
      <c r="AB3020">
        <v>1</v>
      </c>
      <c r="AC3020" t="s">
        <v>134</v>
      </c>
      <c r="AD3020">
        <v>1024869</v>
      </c>
      <c r="AE3020" t="s">
        <v>93</v>
      </c>
      <c r="AF3020">
        <v>5805.27</v>
      </c>
      <c r="AG3020">
        <v>22828.5</v>
      </c>
      <c r="AH3020">
        <v>28233</v>
      </c>
      <c r="AI3020">
        <v>0</v>
      </c>
      <c r="AJ3020">
        <v>22828.5</v>
      </c>
      <c r="AK3020" t="s">
        <v>75</v>
      </c>
      <c r="AL3020">
        <v>12</v>
      </c>
      <c r="AM3020" t="s">
        <v>68</v>
      </c>
      <c r="AN3020">
        <v>1</v>
      </c>
      <c r="AO3020">
        <v>0</v>
      </c>
      <c r="AR3020" t="s">
        <v>79</v>
      </c>
      <c r="AS3020" t="s">
        <v>77</v>
      </c>
      <c r="AT3020">
        <v>-341</v>
      </c>
      <c r="AU3020" t="s">
        <v>78</v>
      </c>
      <c r="AV3020" t="s">
        <v>79</v>
      </c>
      <c r="AX3020" t="s">
        <v>81</v>
      </c>
      <c r="AY3020" t="s">
        <v>124</v>
      </c>
      <c r="AZ3020" t="s">
        <v>96</v>
      </c>
      <c r="BA3020" t="s">
        <v>76</v>
      </c>
      <c r="BB3020" t="s">
        <v>104</v>
      </c>
      <c r="BC3020">
        <v>30</v>
      </c>
      <c r="BD3020" t="s">
        <v>105</v>
      </c>
      <c r="BE3020">
        <v>6</v>
      </c>
      <c r="BF3020" t="s">
        <v>86</v>
      </c>
      <c r="BG3020" t="s">
        <v>106</v>
      </c>
      <c r="BH3020">
        <v>365243</v>
      </c>
      <c r="BI3020">
        <v>-310</v>
      </c>
      <c r="BJ3020">
        <v>-160</v>
      </c>
      <c r="BK3020">
        <v>-280</v>
      </c>
      <c r="BL3020">
        <v>-278</v>
      </c>
      <c r="BM3020">
        <v>0</v>
      </c>
    </row>
    <row r="3021" spans="1:65" x14ac:dyDescent="0.3">
      <c r="A3021">
        <v>126090</v>
      </c>
      <c r="B3021">
        <v>0</v>
      </c>
      <c r="C3021" t="s">
        <v>65</v>
      </c>
      <c r="D3021" t="s">
        <v>88</v>
      </c>
      <c r="E3021" t="s">
        <v>68</v>
      </c>
      <c r="F3021" t="s">
        <v>68</v>
      </c>
      <c r="G3021">
        <v>0</v>
      </c>
      <c r="H3021">
        <v>202500</v>
      </c>
      <c r="I3021">
        <v>723996</v>
      </c>
      <c r="J3021" t="s">
        <v>69</v>
      </c>
      <c r="K3021" t="s">
        <v>126</v>
      </c>
      <c r="L3021" t="s">
        <v>71</v>
      </c>
      <c r="M3021" t="s">
        <v>72</v>
      </c>
      <c r="N3021">
        <v>3.5791999999999997E-2</v>
      </c>
      <c r="O3021">
        <v>19329</v>
      </c>
      <c r="P3021">
        <v>2226</v>
      </c>
      <c r="Q3021">
        <v>7992</v>
      </c>
      <c r="R3021">
        <v>2857</v>
      </c>
      <c r="S3021">
        <v>2</v>
      </c>
      <c r="T3021">
        <v>2</v>
      </c>
      <c r="U3021" t="s">
        <v>73</v>
      </c>
      <c r="V3021">
        <v>17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108</v>
      </c>
      <c r="AD3021">
        <v>2089965</v>
      </c>
      <c r="AE3021" t="s">
        <v>65</v>
      </c>
      <c r="AG3021">
        <v>0</v>
      </c>
      <c r="AH3021">
        <v>0</v>
      </c>
      <c r="AK3021" t="s">
        <v>123</v>
      </c>
      <c r="AL3021">
        <v>15</v>
      </c>
      <c r="AM3021" t="s">
        <v>68</v>
      </c>
      <c r="AN3021">
        <v>1</v>
      </c>
      <c r="AR3021" t="s">
        <v>76</v>
      </c>
      <c r="AS3021" t="s">
        <v>129</v>
      </c>
      <c r="AT3021">
        <v>-269</v>
      </c>
      <c r="AU3021" t="s">
        <v>76</v>
      </c>
      <c r="AV3021" t="s">
        <v>79</v>
      </c>
      <c r="AX3021" t="s">
        <v>81</v>
      </c>
      <c r="AY3021" t="s">
        <v>76</v>
      </c>
      <c r="AZ3021" t="s">
        <v>76</v>
      </c>
      <c r="BA3021" t="s">
        <v>76</v>
      </c>
      <c r="BB3021" t="s">
        <v>121</v>
      </c>
      <c r="BC3021">
        <v>-1</v>
      </c>
      <c r="BD3021" t="s">
        <v>76</v>
      </c>
      <c r="BF3021" t="s">
        <v>76</v>
      </c>
      <c r="BG3021" t="s">
        <v>82</v>
      </c>
    </row>
    <row r="3022" spans="1:65" x14ac:dyDescent="0.3">
      <c r="A3022">
        <v>126090</v>
      </c>
      <c r="B3022">
        <v>0</v>
      </c>
      <c r="C3022" t="s">
        <v>65</v>
      </c>
      <c r="D3022" t="s">
        <v>88</v>
      </c>
      <c r="E3022" t="s">
        <v>68</v>
      </c>
      <c r="F3022" t="s">
        <v>68</v>
      </c>
      <c r="G3022">
        <v>0</v>
      </c>
      <c r="H3022">
        <v>202500</v>
      </c>
      <c r="I3022">
        <v>723996</v>
      </c>
      <c r="J3022" t="s">
        <v>69</v>
      </c>
      <c r="K3022" t="s">
        <v>126</v>
      </c>
      <c r="L3022" t="s">
        <v>71</v>
      </c>
      <c r="M3022" t="s">
        <v>72</v>
      </c>
      <c r="N3022">
        <v>3.5791999999999997E-2</v>
      </c>
      <c r="O3022">
        <v>19329</v>
      </c>
      <c r="P3022">
        <v>2226</v>
      </c>
      <c r="Q3022">
        <v>7992</v>
      </c>
      <c r="R3022">
        <v>2857</v>
      </c>
      <c r="S3022">
        <v>2</v>
      </c>
      <c r="T3022">
        <v>2</v>
      </c>
      <c r="U3022" t="s">
        <v>73</v>
      </c>
      <c r="V3022">
        <v>17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108</v>
      </c>
      <c r="AD3022">
        <v>1522817</v>
      </c>
      <c r="AE3022" t="s">
        <v>65</v>
      </c>
      <c r="AF3022">
        <v>19699.830000000002</v>
      </c>
      <c r="AG3022">
        <v>594000</v>
      </c>
      <c r="AH3022">
        <v>711612</v>
      </c>
      <c r="AJ3022">
        <v>594000</v>
      </c>
      <c r="AK3022" t="s">
        <v>125</v>
      </c>
      <c r="AL3022">
        <v>16</v>
      </c>
      <c r="AM3022" t="s">
        <v>68</v>
      </c>
      <c r="AN3022">
        <v>1</v>
      </c>
      <c r="AR3022" t="s">
        <v>76</v>
      </c>
      <c r="AS3022" t="s">
        <v>77</v>
      </c>
      <c r="AT3022">
        <v>-359</v>
      </c>
      <c r="AU3022" t="s">
        <v>78</v>
      </c>
      <c r="AV3022" t="s">
        <v>79</v>
      </c>
      <c r="AW3022" t="s">
        <v>80</v>
      </c>
      <c r="AX3022" t="s">
        <v>81</v>
      </c>
      <c r="AY3022" t="s">
        <v>76</v>
      </c>
      <c r="AZ3022" t="s">
        <v>82</v>
      </c>
      <c r="BA3022" t="s">
        <v>116</v>
      </c>
      <c r="BB3022" t="s">
        <v>121</v>
      </c>
      <c r="BC3022">
        <v>-1</v>
      </c>
      <c r="BD3022" t="s">
        <v>76</v>
      </c>
      <c r="BE3022">
        <v>60</v>
      </c>
      <c r="BF3022" t="s">
        <v>112</v>
      </c>
      <c r="BG3022" t="s">
        <v>118</v>
      </c>
    </row>
    <row r="3023" spans="1:65" x14ac:dyDescent="0.3">
      <c r="A3023">
        <v>126096</v>
      </c>
      <c r="B3023">
        <v>0</v>
      </c>
      <c r="C3023" t="s">
        <v>65</v>
      </c>
      <c r="D3023" t="s">
        <v>66</v>
      </c>
      <c r="E3023" t="s">
        <v>68</v>
      </c>
      <c r="F3023" t="s">
        <v>67</v>
      </c>
      <c r="G3023">
        <v>0</v>
      </c>
      <c r="H3023">
        <v>225000</v>
      </c>
      <c r="I3023">
        <v>808650</v>
      </c>
      <c r="J3023" t="s">
        <v>89</v>
      </c>
      <c r="K3023" t="s">
        <v>70</v>
      </c>
      <c r="L3023" t="s">
        <v>91</v>
      </c>
      <c r="M3023" t="s">
        <v>169</v>
      </c>
      <c r="N3023">
        <v>7.2508000000000003E-2</v>
      </c>
      <c r="O3023">
        <v>11962</v>
      </c>
      <c r="P3023">
        <v>1195</v>
      </c>
      <c r="Q3023">
        <v>656</v>
      </c>
      <c r="R3023">
        <v>4291</v>
      </c>
      <c r="S3023">
        <v>1</v>
      </c>
      <c r="T3023">
        <v>1</v>
      </c>
      <c r="U3023" t="s">
        <v>120</v>
      </c>
      <c r="V3023">
        <v>15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 t="s">
        <v>137</v>
      </c>
      <c r="AD3023">
        <v>1051160</v>
      </c>
      <c r="AE3023" t="s">
        <v>65</v>
      </c>
      <c r="AF3023">
        <v>53084.205000000002</v>
      </c>
      <c r="AG3023">
        <v>1035000</v>
      </c>
      <c r="AH3023">
        <v>1110141</v>
      </c>
      <c r="AJ3023">
        <v>1035000</v>
      </c>
      <c r="AK3023" t="s">
        <v>73</v>
      </c>
      <c r="AL3023">
        <v>15</v>
      </c>
      <c r="AM3023" t="s">
        <v>68</v>
      </c>
      <c r="AN3023">
        <v>1</v>
      </c>
      <c r="AR3023" t="s">
        <v>76</v>
      </c>
      <c r="AS3023" t="s">
        <v>77</v>
      </c>
      <c r="AT3023">
        <v>-776</v>
      </c>
      <c r="AU3023" t="s">
        <v>78</v>
      </c>
      <c r="AV3023" t="s">
        <v>79</v>
      </c>
      <c r="AW3023" t="s">
        <v>110</v>
      </c>
      <c r="AX3023" t="s">
        <v>81</v>
      </c>
      <c r="AY3023" t="s">
        <v>76</v>
      </c>
      <c r="AZ3023" t="s">
        <v>82</v>
      </c>
      <c r="BA3023" t="s">
        <v>116</v>
      </c>
      <c r="BB3023" t="s">
        <v>121</v>
      </c>
      <c r="BC3023">
        <v>-1</v>
      </c>
      <c r="BD3023" t="s">
        <v>76</v>
      </c>
      <c r="BE3023">
        <v>30</v>
      </c>
      <c r="BF3023" t="s">
        <v>112</v>
      </c>
      <c r="BG3023" t="s">
        <v>118</v>
      </c>
      <c r="BH3023">
        <v>365243</v>
      </c>
      <c r="BI3023">
        <v>-746</v>
      </c>
      <c r="BJ3023">
        <v>124</v>
      </c>
      <c r="BK3023">
        <v>-386</v>
      </c>
      <c r="BL3023">
        <v>-369</v>
      </c>
      <c r="BM3023">
        <v>1</v>
      </c>
    </row>
    <row r="3024" spans="1:65" x14ac:dyDescent="0.3">
      <c r="A3024">
        <v>126114</v>
      </c>
      <c r="B3024">
        <v>0</v>
      </c>
      <c r="C3024" t="s">
        <v>99</v>
      </c>
      <c r="D3024" t="s">
        <v>88</v>
      </c>
      <c r="E3024" t="s">
        <v>67</v>
      </c>
      <c r="F3024" t="s">
        <v>67</v>
      </c>
      <c r="G3024">
        <v>0</v>
      </c>
      <c r="H3024">
        <v>90000</v>
      </c>
      <c r="I3024">
        <v>180000</v>
      </c>
      <c r="J3024" t="s">
        <v>69</v>
      </c>
      <c r="K3024" t="s">
        <v>126</v>
      </c>
      <c r="L3024" t="s">
        <v>71</v>
      </c>
      <c r="M3024" t="s">
        <v>127</v>
      </c>
      <c r="N3024">
        <v>1.5221E-2</v>
      </c>
      <c r="O3024">
        <v>7723</v>
      </c>
      <c r="P3024">
        <v>356</v>
      </c>
      <c r="Q3024">
        <v>3180</v>
      </c>
      <c r="R3024">
        <v>401</v>
      </c>
      <c r="S3024">
        <v>2</v>
      </c>
      <c r="T3024">
        <v>2</v>
      </c>
      <c r="U3024" t="s">
        <v>73</v>
      </c>
      <c r="V3024">
        <v>13</v>
      </c>
      <c r="W3024">
        <v>0</v>
      </c>
      <c r="X3024">
        <v>0</v>
      </c>
      <c r="Y3024">
        <v>0</v>
      </c>
      <c r="Z3024">
        <v>1</v>
      </c>
      <c r="AA3024">
        <v>1</v>
      </c>
      <c r="AB3024">
        <v>0</v>
      </c>
      <c r="AC3024" t="s">
        <v>92</v>
      </c>
      <c r="AD3024">
        <v>2164477</v>
      </c>
      <c r="AE3024" t="s">
        <v>93</v>
      </c>
      <c r="AF3024">
        <v>7978.59</v>
      </c>
      <c r="AG3024">
        <v>64170</v>
      </c>
      <c r="AH3024">
        <v>57753</v>
      </c>
      <c r="AI3024">
        <v>6417</v>
      </c>
      <c r="AJ3024">
        <v>64170</v>
      </c>
      <c r="AK3024" t="s">
        <v>75</v>
      </c>
      <c r="AL3024">
        <v>15</v>
      </c>
      <c r="AM3024" t="s">
        <v>68</v>
      </c>
      <c r="AN3024">
        <v>1</v>
      </c>
      <c r="AO3024">
        <v>0.108909091</v>
      </c>
      <c r="AR3024" t="s">
        <v>79</v>
      </c>
      <c r="AS3024" t="s">
        <v>77</v>
      </c>
      <c r="AT3024">
        <v>-116</v>
      </c>
      <c r="AU3024" t="s">
        <v>78</v>
      </c>
      <c r="AV3024" t="s">
        <v>79</v>
      </c>
      <c r="AX3024" t="s">
        <v>81</v>
      </c>
      <c r="AY3024" t="s">
        <v>124</v>
      </c>
      <c r="AZ3024" t="s">
        <v>96</v>
      </c>
      <c r="BA3024" t="s">
        <v>76</v>
      </c>
      <c r="BB3024" t="s">
        <v>104</v>
      </c>
      <c r="BC3024">
        <v>20</v>
      </c>
      <c r="BD3024" t="s">
        <v>105</v>
      </c>
      <c r="BE3024">
        <v>10</v>
      </c>
      <c r="BF3024" t="s">
        <v>86</v>
      </c>
      <c r="BG3024" t="s">
        <v>106</v>
      </c>
      <c r="BH3024">
        <v>365243</v>
      </c>
      <c r="BI3024">
        <v>-74</v>
      </c>
      <c r="BJ3024">
        <v>196</v>
      </c>
      <c r="BK3024">
        <v>365243</v>
      </c>
      <c r="BL3024">
        <v>365243</v>
      </c>
      <c r="BM3024">
        <v>0</v>
      </c>
    </row>
    <row r="3025" spans="1:65" x14ac:dyDescent="0.3">
      <c r="A3025">
        <v>126116</v>
      </c>
      <c r="B3025">
        <v>0</v>
      </c>
      <c r="C3025" t="s">
        <v>65</v>
      </c>
      <c r="D3025" t="s">
        <v>66</v>
      </c>
      <c r="E3025" t="s">
        <v>68</v>
      </c>
      <c r="F3025" t="s">
        <v>68</v>
      </c>
      <c r="G3025">
        <v>1</v>
      </c>
      <c r="H3025">
        <v>405000</v>
      </c>
      <c r="I3025">
        <v>1078200</v>
      </c>
      <c r="J3025" t="s">
        <v>89</v>
      </c>
      <c r="K3025" t="s">
        <v>90</v>
      </c>
      <c r="L3025" t="s">
        <v>91</v>
      </c>
      <c r="M3025" t="s">
        <v>72</v>
      </c>
      <c r="N3025">
        <v>7.2508000000000003E-2</v>
      </c>
      <c r="O3025">
        <v>16501</v>
      </c>
      <c r="P3025">
        <v>4669</v>
      </c>
      <c r="Q3025">
        <v>914</v>
      </c>
      <c r="R3025">
        <v>35</v>
      </c>
      <c r="S3025">
        <v>1</v>
      </c>
      <c r="T3025">
        <v>1</v>
      </c>
      <c r="U3025" t="s">
        <v>109</v>
      </c>
      <c r="V3025">
        <v>15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141</v>
      </c>
      <c r="AD3025">
        <v>2424251</v>
      </c>
      <c r="AE3025" t="s">
        <v>65</v>
      </c>
      <c r="AF3025">
        <v>72593.414999999994</v>
      </c>
      <c r="AG3025">
        <v>1035000</v>
      </c>
      <c r="AH3025">
        <v>1080085.5</v>
      </c>
      <c r="AJ3025">
        <v>1035000</v>
      </c>
      <c r="AK3025" t="s">
        <v>73</v>
      </c>
      <c r="AL3025">
        <v>10</v>
      </c>
      <c r="AM3025" t="s">
        <v>68</v>
      </c>
      <c r="AN3025">
        <v>1</v>
      </c>
      <c r="AR3025" t="s">
        <v>76</v>
      </c>
      <c r="AS3025" t="s">
        <v>77</v>
      </c>
      <c r="AT3025">
        <v>-785</v>
      </c>
      <c r="AU3025" t="s">
        <v>78</v>
      </c>
      <c r="AV3025" t="s">
        <v>79</v>
      </c>
      <c r="AW3025" t="s">
        <v>80</v>
      </c>
      <c r="AX3025" t="s">
        <v>81</v>
      </c>
      <c r="AY3025" t="s">
        <v>76</v>
      </c>
      <c r="AZ3025" t="s">
        <v>82</v>
      </c>
      <c r="BA3025" t="s">
        <v>116</v>
      </c>
      <c r="BB3025" t="s">
        <v>121</v>
      </c>
      <c r="BC3025">
        <v>-1</v>
      </c>
      <c r="BD3025" t="s">
        <v>76</v>
      </c>
      <c r="BE3025">
        <v>18</v>
      </c>
      <c r="BF3025" t="s">
        <v>112</v>
      </c>
      <c r="BG3025" t="s">
        <v>118</v>
      </c>
      <c r="BH3025">
        <v>365243</v>
      </c>
      <c r="BI3025">
        <v>-755</v>
      </c>
      <c r="BJ3025">
        <v>-245</v>
      </c>
      <c r="BK3025">
        <v>-245</v>
      </c>
      <c r="BL3025">
        <v>-243</v>
      </c>
      <c r="BM3025">
        <v>1</v>
      </c>
    </row>
    <row r="3026" spans="1:65" x14ac:dyDescent="0.3">
      <c r="A3026">
        <v>126116</v>
      </c>
      <c r="B3026">
        <v>0</v>
      </c>
      <c r="C3026" t="s">
        <v>65</v>
      </c>
      <c r="D3026" t="s">
        <v>66</v>
      </c>
      <c r="E3026" t="s">
        <v>68</v>
      </c>
      <c r="F3026" t="s">
        <v>68</v>
      </c>
      <c r="G3026">
        <v>1</v>
      </c>
      <c r="H3026">
        <v>405000</v>
      </c>
      <c r="I3026">
        <v>1078200</v>
      </c>
      <c r="J3026" t="s">
        <v>89</v>
      </c>
      <c r="K3026" t="s">
        <v>90</v>
      </c>
      <c r="L3026" t="s">
        <v>91</v>
      </c>
      <c r="M3026" t="s">
        <v>72</v>
      </c>
      <c r="N3026">
        <v>7.2508000000000003E-2</v>
      </c>
      <c r="O3026">
        <v>16501</v>
      </c>
      <c r="P3026">
        <v>4669</v>
      </c>
      <c r="Q3026">
        <v>914</v>
      </c>
      <c r="R3026">
        <v>35</v>
      </c>
      <c r="S3026">
        <v>1</v>
      </c>
      <c r="T3026">
        <v>1</v>
      </c>
      <c r="U3026" t="s">
        <v>109</v>
      </c>
      <c r="V3026">
        <v>15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141</v>
      </c>
      <c r="AD3026">
        <v>1428509</v>
      </c>
      <c r="AE3026" t="s">
        <v>65</v>
      </c>
      <c r="AF3026">
        <v>15400.8</v>
      </c>
      <c r="AG3026">
        <v>135000</v>
      </c>
      <c r="AH3026">
        <v>143910</v>
      </c>
      <c r="AJ3026">
        <v>135000</v>
      </c>
      <c r="AK3026" t="s">
        <v>109</v>
      </c>
      <c r="AL3026">
        <v>10</v>
      </c>
      <c r="AM3026" t="s">
        <v>68</v>
      </c>
      <c r="AN3026">
        <v>1</v>
      </c>
      <c r="AR3026" t="s">
        <v>152</v>
      </c>
      <c r="AS3026" t="s">
        <v>114</v>
      </c>
      <c r="AT3026">
        <v>-238</v>
      </c>
      <c r="AU3026" t="s">
        <v>78</v>
      </c>
      <c r="AV3026" t="s">
        <v>115</v>
      </c>
      <c r="AW3026" t="s">
        <v>80</v>
      </c>
      <c r="AX3026" t="s">
        <v>81</v>
      </c>
      <c r="AY3026" t="s">
        <v>76</v>
      </c>
      <c r="AZ3026" t="s">
        <v>82</v>
      </c>
      <c r="BA3026" t="s">
        <v>83</v>
      </c>
      <c r="BB3026" t="s">
        <v>121</v>
      </c>
      <c r="BC3026">
        <v>-1</v>
      </c>
      <c r="BD3026" t="s">
        <v>76</v>
      </c>
      <c r="BE3026">
        <v>12</v>
      </c>
      <c r="BF3026" t="s">
        <v>147</v>
      </c>
      <c r="BG3026" t="s">
        <v>196</v>
      </c>
    </row>
    <row r="3027" spans="1:65" x14ac:dyDescent="0.3">
      <c r="A3027">
        <v>126119</v>
      </c>
      <c r="B3027">
        <v>0</v>
      </c>
      <c r="C3027" t="s">
        <v>65</v>
      </c>
      <c r="D3027" t="s">
        <v>88</v>
      </c>
      <c r="E3027" t="s">
        <v>67</v>
      </c>
      <c r="F3027" t="s">
        <v>68</v>
      </c>
      <c r="G3027">
        <v>3</v>
      </c>
      <c r="H3027">
        <v>90000</v>
      </c>
      <c r="I3027">
        <v>755190</v>
      </c>
      <c r="J3027" t="s">
        <v>69</v>
      </c>
      <c r="K3027" t="s">
        <v>90</v>
      </c>
      <c r="L3027" t="s">
        <v>91</v>
      </c>
      <c r="M3027" t="s">
        <v>72</v>
      </c>
      <c r="N3027">
        <v>8.8660000000000006E-3</v>
      </c>
      <c r="O3027">
        <v>14610</v>
      </c>
      <c r="P3027">
        <v>5903</v>
      </c>
      <c r="Q3027">
        <v>2258</v>
      </c>
      <c r="R3027">
        <v>4324</v>
      </c>
      <c r="S3027">
        <v>2</v>
      </c>
      <c r="T3027">
        <v>2</v>
      </c>
      <c r="U3027" t="s">
        <v>125</v>
      </c>
      <c r="V3027">
        <v>16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168</v>
      </c>
      <c r="AD3027">
        <v>1964576</v>
      </c>
      <c r="AE3027" t="s">
        <v>93</v>
      </c>
      <c r="AF3027">
        <v>2926.08</v>
      </c>
      <c r="AG3027">
        <v>15475.5</v>
      </c>
      <c r="AH3027">
        <v>14350.5</v>
      </c>
      <c r="AI3027">
        <v>1800</v>
      </c>
      <c r="AJ3027">
        <v>15475.5</v>
      </c>
      <c r="AK3027" t="s">
        <v>123</v>
      </c>
      <c r="AL3027">
        <v>15</v>
      </c>
      <c r="AM3027" t="s">
        <v>68</v>
      </c>
      <c r="AN3027">
        <v>1</v>
      </c>
      <c r="AO3027">
        <v>0.121380987</v>
      </c>
      <c r="AR3027" t="s">
        <v>79</v>
      </c>
      <c r="AS3027" t="s">
        <v>77</v>
      </c>
      <c r="AT3027">
        <v>-2129</v>
      </c>
      <c r="AU3027" t="s">
        <v>78</v>
      </c>
      <c r="AV3027" t="s">
        <v>79</v>
      </c>
      <c r="AX3027" t="s">
        <v>102</v>
      </c>
      <c r="AY3027" t="s">
        <v>124</v>
      </c>
      <c r="AZ3027" t="s">
        <v>96</v>
      </c>
      <c r="BA3027" t="s">
        <v>76</v>
      </c>
      <c r="BB3027" t="s">
        <v>104</v>
      </c>
      <c r="BC3027">
        <v>25</v>
      </c>
      <c r="BD3027" t="s">
        <v>105</v>
      </c>
      <c r="BE3027">
        <v>6</v>
      </c>
      <c r="BF3027" t="s">
        <v>86</v>
      </c>
      <c r="BG3027" t="s">
        <v>106</v>
      </c>
      <c r="BH3027">
        <v>365243</v>
      </c>
      <c r="BI3027">
        <v>-2082</v>
      </c>
      <c r="BJ3027">
        <v>-1932</v>
      </c>
      <c r="BK3027">
        <v>-1992</v>
      </c>
      <c r="BL3027">
        <v>-1983</v>
      </c>
      <c r="BM3027">
        <v>0</v>
      </c>
    </row>
    <row r="3028" spans="1:65" x14ac:dyDescent="0.3">
      <c r="A3028">
        <v>126133</v>
      </c>
      <c r="B3028">
        <v>0</v>
      </c>
      <c r="C3028" t="s">
        <v>65</v>
      </c>
      <c r="D3028" t="s">
        <v>88</v>
      </c>
      <c r="E3028" t="s">
        <v>67</v>
      </c>
      <c r="F3028" t="s">
        <v>67</v>
      </c>
      <c r="G3028">
        <v>0</v>
      </c>
      <c r="H3028">
        <v>112500</v>
      </c>
      <c r="I3028">
        <v>810000</v>
      </c>
      <c r="J3028" t="s">
        <v>69</v>
      </c>
      <c r="K3028" t="s">
        <v>70</v>
      </c>
      <c r="L3028" t="s">
        <v>140</v>
      </c>
      <c r="M3028" t="s">
        <v>72</v>
      </c>
      <c r="N3028">
        <v>8.0680000000000005E-3</v>
      </c>
      <c r="O3028">
        <v>14012</v>
      </c>
      <c r="P3028">
        <v>709</v>
      </c>
      <c r="Q3028">
        <v>8072</v>
      </c>
      <c r="R3028">
        <v>1050</v>
      </c>
      <c r="S3028">
        <v>3</v>
      </c>
      <c r="T3028">
        <v>3</v>
      </c>
      <c r="U3028" t="s">
        <v>125</v>
      </c>
      <c r="V3028">
        <v>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137</v>
      </c>
      <c r="AD3028">
        <v>1208526</v>
      </c>
      <c r="AE3028" t="s">
        <v>93</v>
      </c>
      <c r="AF3028">
        <v>6070.2749999999996</v>
      </c>
      <c r="AG3028">
        <v>28615.5</v>
      </c>
      <c r="AH3028">
        <v>28890</v>
      </c>
      <c r="AI3028">
        <v>4293</v>
      </c>
      <c r="AJ3028">
        <v>28615.5</v>
      </c>
      <c r="AK3028" t="s">
        <v>109</v>
      </c>
      <c r="AL3028">
        <v>10</v>
      </c>
      <c r="AM3028" t="s">
        <v>68</v>
      </c>
      <c r="AN3028">
        <v>1</v>
      </c>
      <c r="AO3028">
        <v>0.140899475</v>
      </c>
      <c r="AR3028" t="s">
        <v>79</v>
      </c>
      <c r="AS3028" t="s">
        <v>77</v>
      </c>
      <c r="AT3028">
        <v>-1041</v>
      </c>
      <c r="AU3028" t="s">
        <v>78</v>
      </c>
      <c r="AV3028" t="s">
        <v>79</v>
      </c>
      <c r="AW3028" t="s">
        <v>110</v>
      </c>
      <c r="AX3028" t="s">
        <v>102</v>
      </c>
      <c r="AY3028" t="s">
        <v>124</v>
      </c>
      <c r="AZ3028" t="s">
        <v>96</v>
      </c>
      <c r="BA3028" t="s">
        <v>76</v>
      </c>
      <c r="BB3028" t="s">
        <v>104</v>
      </c>
      <c r="BC3028">
        <v>38</v>
      </c>
      <c r="BD3028" t="s">
        <v>105</v>
      </c>
      <c r="BE3028">
        <v>6</v>
      </c>
      <c r="BF3028" t="s">
        <v>86</v>
      </c>
      <c r="BG3028" t="s">
        <v>106</v>
      </c>
      <c r="BH3028">
        <v>365243</v>
      </c>
      <c r="BI3028">
        <v>-1010</v>
      </c>
      <c r="BJ3028">
        <v>-860</v>
      </c>
      <c r="BK3028">
        <v>-860</v>
      </c>
      <c r="BL3028">
        <v>-857</v>
      </c>
      <c r="BM3028">
        <v>0</v>
      </c>
    </row>
    <row r="3029" spans="1:65" x14ac:dyDescent="0.3">
      <c r="A3029">
        <v>126140</v>
      </c>
      <c r="B3029">
        <v>0</v>
      </c>
      <c r="C3029" t="s">
        <v>65</v>
      </c>
      <c r="D3029" t="s">
        <v>88</v>
      </c>
      <c r="E3029" t="s">
        <v>67</v>
      </c>
      <c r="F3029" t="s">
        <v>68</v>
      </c>
      <c r="G3029">
        <v>0</v>
      </c>
      <c r="H3029">
        <v>45000</v>
      </c>
      <c r="I3029">
        <v>678996</v>
      </c>
      <c r="J3029" t="s">
        <v>113</v>
      </c>
      <c r="K3029" t="s">
        <v>90</v>
      </c>
      <c r="L3029" t="s">
        <v>91</v>
      </c>
      <c r="M3029" t="s">
        <v>72</v>
      </c>
      <c r="N3029">
        <v>6.8519999999999996E-3</v>
      </c>
      <c r="O3029">
        <v>22513</v>
      </c>
      <c r="P3029">
        <v>365243</v>
      </c>
      <c r="Q3029">
        <v>9285</v>
      </c>
      <c r="R3029">
        <v>4197</v>
      </c>
      <c r="S3029">
        <v>3</v>
      </c>
      <c r="T3029">
        <v>3</v>
      </c>
      <c r="U3029" t="s">
        <v>123</v>
      </c>
      <c r="V3029">
        <v>11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76</v>
      </c>
      <c r="AD3029">
        <v>2481143</v>
      </c>
      <c r="AE3029" t="s">
        <v>65</v>
      </c>
      <c r="AG3029">
        <v>0</v>
      </c>
      <c r="AH3029">
        <v>0</v>
      </c>
      <c r="AK3029" t="s">
        <v>109</v>
      </c>
      <c r="AL3029">
        <v>12</v>
      </c>
      <c r="AM3029" t="s">
        <v>68</v>
      </c>
      <c r="AN3029">
        <v>1</v>
      </c>
      <c r="AR3029" t="s">
        <v>76</v>
      </c>
      <c r="AS3029" t="s">
        <v>114</v>
      </c>
      <c r="AT3029">
        <v>-297</v>
      </c>
      <c r="AU3029" t="s">
        <v>76</v>
      </c>
      <c r="AV3029" t="s">
        <v>115</v>
      </c>
      <c r="AX3029" t="s">
        <v>81</v>
      </c>
      <c r="AY3029" t="s">
        <v>76</v>
      </c>
      <c r="AZ3029" t="s">
        <v>76</v>
      </c>
      <c r="BA3029" t="s">
        <v>76</v>
      </c>
      <c r="BB3029" t="s">
        <v>121</v>
      </c>
      <c r="BC3029">
        <v>-1</v>
      </c>
      <c r="BD3029" t="s">
        <v>76</v>
      </c>
      <c r="BF3029" t="s">
        <v>76</v>
      </c>
      <c r="BG3029" t="s">
        <v>82</v>
      </c>
    </row>
    <row r="3030" spans="1:65" x14ac:dyDescent="0.3">
      <c r="A3030">
        <v>126153</v>
      </c>
      <c r="B3030">
        <v>0</v>
      </c>
      <c r="C3030" t="s">
        <v>65</v>
      </c>
      <c r="D3030" t="s">
        <v>88</v>
      </c>
      <c r="E3030" t="s">
        <v>67</v>
      </c>
      <c r="F3030" t="s">
        <v>68</v>
      </c>
      <c r="G3030">
        <v>0</v>
      </c>
      <c r="H3030">
        <v>180000</v>
      </c>
      <c r="I3030">
        <v>584766</v>
      </c>
      <c r="J3030" t="s">
        <v>113</v>
      </c>
      <c r="K3030" t="s">
        <v>70</v>
      </c>
      <c r="L3030" t="s">
        <v>91</v>
      </c>
      <c r="M3030" t="s">
        <v>72</v>
      </c>
      <c r="N3030">
        <v>3.0690000000000001E-3</v>
      </c>
      <c r="O3030">
        <v>23041</v>
      </c>
      <c r="P3030">
        <v>365243</v>
      </c>
      <c r="Q3030">
        <v>9324</v>
      </c>
      <c r="R3030">
        <v>4781</v>
      </c>
      <c r="S3030">
        <v>3</v>
      </c>
      <c r="T3030">
        <v>3</v>
      </c>
      <c r="U3030" t="s">
        <v>109</v>
      </c>
      <c r="V3030">
        <v>13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76</v>
      </c>
      <c r="AD3030">
        <v>2828227</v>
      </c>
      <c r="AE3030" t="s">
        <v>65</v>
      </c>
      <c r="AG3030">
        <v>0</v>
      </c>
      <c r="AH3030">
        <v>0</v>
      </c>
      <c r="AK3030" t="s">
        <v>94</v>
      </c>
      <c r="AL3030">
        <v>17</v>
      </c>
      <c r="AM3030" t="s">
        <v>68</v>
      </c>
      <c r="AN3030">
        <v>1</v>
      </c>
      <c r="AR3030" t="s">
        <v>76</v>
      </c>
      <c r="AS3030" t="s">
        <v>129</v>
      </c>
      <c r="AT3030">
        <v>-243</v>
      </c>
      <c r="AU3030" t="s">
        <v>76</v>
      </c>
      <c r="AV3030" t="s">
        <v>79</v>
      </c>
      <c r="AX3030" t="s">
        <v>81</v>
      </c>
      <c r="AY3030" t="s">
        <v>76</v>
      </c>
      <c r="AZ3030" t="s">
        <v>76</v>
      </c>
      <c r="BA3030" t="s">
        <v>76</v>
      </c>
      <c r="BB3030" t="s">
        <v>121</v>
      </c>
      <c r="BC3030">
        <v>-1</v>
      </c>
      <c r="BD3030" t="s">
        <v>76</v>
      </c>
      <c r="BF3030" t="s">
        <v>76</v>
      </c>
      <c r="BG3030" t="s">
        <v>82</v>
      </c>
    </row>
    <row r="3031" spans="1:65" x14ac:dyDescent="0.3">
      <c r="A3031">
        <v>126169</v>
      </c>
      <c r="B3031">
        <v>0</v>
      </c>
      <c r="C3031" t="s">
        <v>65</v>
      </c>
      <c r="D3031" t="s">
        <v>88</v>
      </c>
      <c r="E3031" t="s">
        <v>67</v>
      </c>
      <c r="F3031" t="s">
        <v>68</v>
      </c>
      <c r="G3031">
        <v>0</v>
      </c>
      <c r="H3031">
        <v>112500</v>
      </c>
      <c r="I3031">
        <v>545040</v>
      </c>
      <c r="J3031" t="s">
        <v>113</v>
      </c>
      <c r="K3031" t="s">
        <v>70</v>
      </c>
      <c r="L3031" t="s">
        <v>139</v>
      </c>
      <c r="M3031" t="s">
        <v>72</v>
      </c>
      <c r="N3031">
        <v>1.8634000000000001E-2</v>
      </c>
      <c r="O3031">
        <v>23090</v>
      </c>
      <c r="P3031">
        <v>365243</v>
      </c>
      <c r="Q3031">
        <v>6389</v>
      </c>
      <c r="R3031">
        <v>4141</v>
      </c>
      <c r="S3031">
        <v>2</v>
      </c>
      <c r="T3031">
        <v>2</v>
      </c>
      <c r="U3031" t="s">
        <v>125</v>
      </c>
      <c r="V3031">
        <v>12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76</v>
      </c>
      <c r="AD3031">
        <v>2278792</v>
      </c>
      <c r="AE3031" t="s">
        <v>65</v>
      </c>
      <c r="AF3031">
        <v>10941.03</v>
      </c>
      <c r="AG3031">
        <v>135000</v>
      </c>
      <c r="AH3031">
        <v>161730</v>
      </c>
      <c r="AJ3031">
        <v>135000</v>
      </c>
      <c r="AK3031" t="s">
        <v>109</v>
      </c>
      <c r="AL3031">
        <v>18</v>
      </c>
      <c r="AM3031" t="s">
        <v>68</v>
      </c>
      <c r="AN3031">
        <v>1</v>
      </c>
      <c r="AR3031" t="s">
        <v>202</v>
      </c>
      <c r="AS3031" t="s">
        <v>114</v>
      </c>
      <c r="AT3031">
        <v>-354</v>
      </c>
      <c r="AU3031" t="s">
        <v>78</v>
      </c>
      <c r="AV3031" t="s">
        <v>115</v>
      </c>
      <c r="AX3031" t="s">
        <v>81</v>
      </c>
      <c r="AY3031" t="s">
        <v>76</v>
      </c>
      <c r="AZ3031" t="s">
        <v>82</v>
      </c>
      <c r="BA3031" t="s">
        <v>83</v>
      </c>
      <c r="BB3031" t="s">
        <v>104</v>
      </c>
      <c r="BC3031">
        <v>53</v>
      </c>
      <c r="BD3031" t="s">
        <v>105</v>
      </c>
      <c r="BE3031">
        <v>36</v>
      </c>
      <c r="BF3031" t="s">
        <v>86</v>
      </c>
      <c r="BG3031" t="s">
        <v>87</v>
      </c>
    </row>
    <row r="3032" spans="1:65" x14ac:dyDescent="0.3">
      <c r="A3032">
        <v>126183</v>
      </c>
      <c r="B3032">
        <v>0</v>
      </c>
      <c r="C3032" t="s">
        <v>65</v>
      </c>
      <c r="D3032" t="s">
        <v>66</v>
      </c>
      <c r="E3032" t="s">
        <v>68</v>
      </c>
      <c r="F3032" t="s">
        <v>68</v>
      </c>
      <c r="G3032">
        <v>2</v>
      </c>
      <c r="H3032">
        <v>135000</v>
      </c>
      <c r="I3032">
        <v>835605</v>
      </c>
      <c r="J3032" t="s">
        <v>89</v>
      </c>
      <c r="K3032" t="s">
        <v>70</v>
      </c>
      <c r="L3032" t="s">
        <v>91</v>
      </c>
      <c r="M3032" t="s">
        <v>72</v>
      </c>
      <c r="N3032">
        <v>3.5791999999999997E-2</v>
      </c>
      <c r="O3032">
        <v>10944</v>
      </c>
      <c r="P3032">
        <v>747</v>
      </c>
      <c r="Q3032">
        <v>203</v>
      </c>
      <c r="R3032">
        <v>2917</v>
      </c>
      <c r="S3032">
        <v>2</v>
      </c>
      <c r="T3032">
        <v>2</v>
      </c>
      <c r="U3032" t="s">
        <v>125</v>
      </c>
      <c r="V3032">
        <v>18</v>
      </c>
      <c r="W3032">
        <v>0</v>
      </c>
      <c r="X3032">
        <v>0</v>
      </c>
      <c r="Y3032">
        <v>0</v>
      </c>
      <c r="Z3032">
        <v>1</v>
      </c>
      <c r="AA3032">
        <v>1</v>
      </c>
      <c r="AB3032">
        <v>0</v>
      </c>
      <c r="AC3032" t="s">
        <v>92</v>
      </c>
      <c r="AD3032">
        <v>1095723</v>
      </c>
      <c r="AE3032" t="s">
        <v>93</v>
      </c>
      <c r="AG3032">
        <v>35334</v>
      </c>
      <c r="AH3032">
        <v>35334</v>
      </c>
      <c r="AI3032">
        <v>0</v>
      </c>
      <c r="AJ3032">
        <v>35334</v>
      </c>
      <c r="AK3032" t="s">
        <v>94</v>
      </c>
      <c r="AL3032">
        <v>10</v>
      </c>
      <c r="AM3032" t="s">
        <v>68</v>
      </c>
      <c r="AN3032">
        <v>1</v>
      </c>
      <c r="AO3032">
        <v>0</v>
      </c>
      <c r="AR3032" t="s">
        <v>79</v>
      </c>
      <c r="AS3032" t="s">
        <v>180</v>
      </c>
      <c r="AT3032">
        <v>-1228</v>
      </c>
      <c r="AU3032" t="s">
        <v>78</v>
      </c>
      <c r="AV3032" t="s">
        <v>181</v>
      </c>
      <c r="AX3032" t="s">
        <v>81</v>
      </c>
      <c r="AY3032" t="s">
        <v>124</v>
      </c>
      <c r="AZ3032" t="s">
        <v>76</v>
      </c>
      <c r="BA3032" t="s">
        <v>76</v>
      </c>
      <c r="BB3032" t="s">
        <v>104</v>
      </c>
      <c r="BC3032">
        <v>38</v>
      </c>
      <c r="BD3032" t="s">
        <v>105</v>
      </c>
      <c r="BF3032" t="s">
        <v>76</v>
      </c>
      <c r="BG3032" t="s">
        <v>106</v>
      </c>
    </row>
    <row r="3033" spans="1:65" x14ac:dyDescent="0.3">
      <c r="A3033">
        <v>126191</v>
      </c>
      <c r="B3033">
        <v>0</v>
      </c>
      <c r="C3033" t="s">
        <v>65</v>
      </c>
      <c r="D3033" t="s">
        <v>88</v>
      </c>
      <c r="E3033" t="s">
        <v>67</v>
      </c>
      <c r="F3033" t="s">
        <v>68</v>
      </c>
      <c r="G3033">
        <v>0</v>
      </c>
      <c r="H3033">
        <v>225000</v>
      </c>
      <c r="I3033">
        <v>855000</v>
      </c>
      <c r="J3033" t="s">
        <v>113</v>
      </c>
      <c r="K3033" t="s">
        <v>70</v>
      </c>
      <c r="L3033" t="s">
        <v>119</v>
      </c>
      <c r="M3033" t="s">
        <v>72</v>
      </c>
      <c r="N3033">
        <v>2.6391999999999999E-2</v>
      </c>
      <c r="O3033">
        <v>22084</v>
      </c>
      <c r="P3033">
        <v>365243</v>
      </c>
      <c r="Q3033">
        <v>12311</v>
      </c>
      <c r="R3033">
        <v>4151</v>
      </c>
      <c r="S3033">
        <v>2</v>
      </c>
      <c r="T3033">
        <v>2</v>
      </c>
      <c r="U3033" t="s">
        <v>120</v>
      </c>
      <c r="V3033">
        <v>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76</v>
      </c>
      <c r="AD3033">
        <v>1044090</v>
      </c>
      <c r="AE3033" t="s">
        <v>65</v>
      </c>
      <c r="AF3033">
        <v>13910.94</v>
      </c>
      <c r="AG3033">
        <v>454500</v>
      </c>
      <c r="AH3033">
        <v>454500</v>
      </c>
      <c r="AJ3033">
        <v>454500</v>
      </c>
      <c r="AK3033" t="s">
        <v>123</v>
      </c>
      <c r="AL3033">
        <v>9</v>
      </c>
      <c r="AM3033" t="s">
        <v>68</v>
      </c>
      <c r="AN3033">
        <v>1</v>
      </c>
      <c r="AR3033" t="s">
        <v>76</v>
      </c>
      <c r="AS3033" t="s">
        <v>114</v>
      </c>
      <c r="AT3033">
        <v>-51</v>
      </c>
      <c r="AU3033" t="s">
        <v>78</v>
      </c>
      <c r="AV3033" t="s">
        <v>115</v>
      </c>
      <c r="AW3033" t="s">
        <v>80</v>
      </c>
      <c r="AX3033" t="s">
        <v>81</v>
      </c>
      <c r="AY3033" t="s">
        <v>76</v>
      </c>
      <c r="AZ3033" t="s">
        <v>82</v>
      </c>
      <c r="BA3033" t="s">
        <v>116</v>
      </c>
      <c r="BB3033" t="s">
        <v>121</v>
      </c>
      <c r="BC3033">
        <v>-1</v>
      </c>
      <c r="BD3033" t="s">
        <v>76</v>
      </c>
      <c r="BE3033">
        <v>48</v>
      </c>
      <c r="BF3033" t="s">
        <v>97</v>
      </c>
      <c r="BG3033" t="s">
        <v>118</v>
      </c>
    </row>
    <row r="3034" spans="1:65" x14ac:dyDescent="0.3">
      <c r="A3034">
        <v>126192</v>
      </c>
      <c r="B3034">
        <v>0</v>
      </c>
      <c r="C3034" t="s">
        <v>99</v>
      </c>
      <c r="D3034" t="s">
        <v>88</v>
      </c>
      <c r="E3034" t="s">
        <v>67</v>
      </c>
      <c r="F3034" t="s">
        <v>68</v>
      </c>
      <c r="G3034">
        <v>1</v>
      </c>
      <c r="H3034">
        <v>157500</v>
      </c>
      <c r="I3034">
        <v>202500</v>
      </c>
      <c r="J3034" t="s">
        <v>69</v>
      </c>
      <c r="K3034" t="s">
        <v>90</v>
      </c>
      <c r="L3034" t="s">
        <v>71</v>
      </c>
      <c r="M3034" t="s">
        <v>72</v>
      </c>
      <c r="N3034">
        <v>1.9689000000000002E-2</v>
      </c>
      <c r="O3034">
        <v>11619</v>
      </c>
      <c r="P3034">
        <v>1891</v>
      </c>
      <c r="Q3034">
        <v>5683</v>
      </c>
      <c r="R3034">
        <v>4096</v>
      </c>
      <c r="S3034">
        <v>2</v>
      </c>
      <c r="T3034">
        <v>2</v>
      </c>
      <c r="U3034" t="s">
        <v>120</v>
      </c>
      <c r="V3034">
        <v>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92</v>
      </c>
      <c r="AD3034">
        <v>1155644</v>
      </c>
      <c r="AE3034" t="s">
        <v>93</v>
      </c>
      <c r="AF3034">
        <v>28323.224999999999</v>
      </c>
      <c r="AG3034">
        <v>160317</v>
      </c>
      <c r="AH3034">
        <v>160317</v>
      </c>
      <c r="AI3034">
        <v>0</v>
      </c>
      <c r="AJ3034">
        <v>160317</v>
      </c>
      <c r="AK3034" t="s">
        <v>109</v>
      </c>
      <c r="AL3034">
        <v>15</v>
      </c>
      <c r="AM3034" t="s">
        <v>68</v>
      </c>
      <c r="AN3034">
        <v>1</v>
      </c>
      <c r="AO3034">
        <v>0</v>
      </c>
      <c r="AR3034" t="s">
        <v>79</v>
      </c>
      <c r="AS3034" t="s">
        <v>77</v>
      </c>
      <c r="AT3034">
        <v>-901</v>
      </c>
      <c r="AU3034" t="s">
        <v>78</v>
      </c>
      <c r="AV3034" t="s">
        <v>79</v>
      </c>
      <c r="AW3034" t="s">
        <v>101</v>
      </c>
      <c r="AX3034" t="s">
        <v>102</v>
      </c>
      <c r="AY3034" t="s">
        <v>157</v>
      </c>
      <c r="AZ3034" t="s">
        <v>96</v>
      </c>
      <c r="BA3034" t="s">
        <v>76</v>
      </c>
      <c r="BB3034" t="s">
        <v>138</v>
      </c>
      <c r="BC3034">
        <v>50</v>
      </c>
      <c r="BD3034" t="s">
        <v>157</v>
      </c>
      <c r="BE3034">
        <v>6</v>
      </c>
      <c r="BF3034" t="s">
        <v>112</v>
      </c>
      <c r="BG3034" t="s">
        <v>158</v>
      </c>
      <c r="BH3034">
        <v>365243</v>
      </c>
      <c r="BI3034">
        <v>-870</v>
      </c>
      <c r="BJ3034">
        <v>-720</v>
      </c>
      <c r="BK3034">
        <v>-720</v>
      </c>
      <c r="BL3034">
        <v>-715</v>
      </c>
      <c r="BM3034">
        <v>0</v>
      </c>
    </row>
    <row r="3035" spans="1:65" x14ac:dyDescent="0.3">
      <c r="A3035">
        <v>126215</v>
      </c>
      <c r="B3035">
        <v>0</v>
      </c>
      <c r="C3035" t="s">
        <v>65</v>
      </c>
      <c r="D3035" t="s">
        <v>66</v>
      </c>
      <c r="E3035" t="s">
        <v>67</v>
      </c>
      <c r="F3035" t="s">
        <v>68</v>
      </c>
      <c r="G3035">
        <v>0</v>
      </c>
      <c r="H3035">
        <v>94500</v>
      </c>
      <c r="I3035">
        <v>299772</v>
      </c>
      <c r="J3035" t="s">
        <v>69</v>
      </c>
      <c r="K3035" t="s">
        <v>70</v>
      </c>
      <c r="L3035" t="s">
        <v>91</v>
      </c>
      <c r="M3035" t="s">
        <v>72</v>
      </c>
      <c r="N3035">
        <v>1.5221E-2</v>
      </c>
      <c r="O3035">
        <v>21871</v>
      </c>
      <c r="P3035">
        <v>1692</v>
      </c>
      <c r="Q3035">
        <v>1559</v>
      </c>
      <c r="R3035">
        <v>4444</v>
      </c>
      <c r="S3035">
        <v>2</v>
      </c>
      <c r="T3035">
        <v>2</v>
      </c>
      <c r="U3035" t="s">
        <v>125</v>
      </c>
      <c r="V3035">
        <v>13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 t="s">
        <v>122</v>
      </c>
      <c r="AD3035">
        <v>2297252</v>
      </c>
      <c r="AE3035" t="s">
        <v>65</v>
      </c>
      <c r="AF3035">
        <v>31093.695</v>
      </c>
      <c r="AG3035">
        <v>247500</v>
      </c>
      <c r="AH3035">
        <v>260896.5</v>
      </c>
      <c r="AJ3035">
        <v>247500</v>
      </c>
      <c r="AK3035" t="s">
        <v>120</v>
      </c>
      <c r="AL3035">
        <v>8</v>
      </c>
      <c r="AM3035" t="s">
        <v>68</v>
      </c>
      <c r="AN3035">
        <v>1</v>
      </c>
      <c r="AR3035" t="s">
        <v>202</v>
      </c>
      <c r="AS3035" t="s">
        <v>114</v>
      </c>
      <c r="AT3035">
        <v>-370</v>
      </c>
      <c r="AU3035" t="s">
        <v>78</v>
      </c>
      <c r="AV3035" t="s">
        <v>115</v>
      </c>
      <c r="AX3035" t="s">
        <v>81</v>
      </c>
      <c r="AY3035" t="s">
        <v>76</v>
      </c>
      <c r="AZ3035" t="s">
        <v>82</v>
      </c>
      <c r="BA3035" t="s">
        <v>83</v>
      </c>
      <c r="BB3035" t="s">
        <v>117</v>
      </c>
      <c r="BC3035">
        <v>5</v>
      </c>
      <c r="BD3035" t="s">
        <v>76</v>
      </c>
      <c r="BE3035">
        <v>12</v>
      </c>
      <c r="BF3035" t="s">
        <v>86</v>
      </c>
      <c r="BG3035" t="s">
        <v>87</v>
      </c>
    </row>
    <row r="3036" spans="1:65" x14ac:dyDescent="0.3">
      <c r="A3036">
        <v>126215</v>
      </c>
      <c r="B3036">
        <v>0</v>
      </c>
      <c r="C3036" t="s">
        <v>65</v>
      </c>
      <c r="D3036" t="s">
        <v>66</v>
      </c>
      <c r="E3036" t="s">
        <v>67</v>
      </c>
      <c r="F3036" t="s">
        <v>68</v>
      </c>
      <c r="G3036">
        <v>0</v>
      </c>
      <c r="H3036">
        <v>94500</v>
      </c>
      <c r="I3036">
        <v>299772</v>
      </c>
      <c r="J3036" t="s">
        <v>69</v>
      </c>
      <c r="K3036" t="s">
        <v>70</v>
      </c>
      <c r="L3036" t="s">
        <v>91</v>
      </c>
      <c r="M3036" t="s">
        <v>72</v>
      </c>
      <c r="N3036">
        <v>1.5221E-2</v>
      </c>
      <c r="O3036">
        <v>21871</v>
      </c>
      <c r="P3036">
        <v>1692</v>
      </c>
      <c r="Q3036">
        <v>1559</v>
      </c>
      <c r="R3036">
        <v>4444</v>
      </c>
      <c r="S3036">
        <v>2</v>
      </c>
      <c r="T3036">
        <v>2</v>
      </c>
      <c r="U3036" t="s">
        <v>125</v>
      </c>
      <c r="V3036">
        <v>13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 t="s">
        <v>122</v>
      </c>
      <c r="AD3036">
        <v>2065357</v>
      </c>
      <c r="AE3036" t="s">
        <v>65</v>
      </c>
      <c r="AF3036">
        <v>28595.88</v>
      </c>
      <c r="AG3036">
        <v>225000</v>
      </c>
      <c r="AH3036">
        <v>239850</v>
      </c>
      <c r="AJ3036">
        <v>225000</v>
      </c>
      <c r="AK3036" t="s">
        <v>109</v>
      </c>
      <c r="AL3036">
        <v>9</v>
      </c>
      <c r="AM3036" t="s">
        <v>68</v>
      </c>
      <c r="AN3036">
        <v>1</v>
      </c>
      <c r="AR3036" t="s">
        <v>202</v>
      </c>
      <c r="AS3036" t="s">
        <v>114</v>
      </c>
      <c r="AT3036">
        <v>-382</v>
      </c>
      <c r="AU3036" t="s">
        <v>78</v>
      </c>
      <c r="AV3036" t="s">
        <v>165</v>
      </c>
      <c r="AX3036" t="s">
        <v>81</v>
      </c>
      <c r="AY3036" t="s">
        <v>76</v>
      </c>
      <c r="AZ3036" t="s">
        <v>82</v>
      </c>
      <c r="BA3036" t="s">
        <v>83</v>
      </c>
      <c r="BB3036" t="s">
        <v>117</v>
      </c>
      <c r="BC3036">
        <v>5</v>
      </c>
      <c r="BD3036" t="s">
        <v>76</v>
      </c>
      <c r="BE3036">
        <v>12</v>
      </c>
      <c r="BF3036" t="s">
        <v>86</v>
      </c>
      <c r="BG3036" t="s">
        <v>87</v>
      </c>
    </row>
    <row r="3037" spans="1:65" x14ac:dyDescent="0.3">
      <c r="A3037">
        <v>126218</v>
      </c>
      <c r="B3037">
        <v>0</v>
      </c>
      <c r="C3037" t="s">
        <v>99</v>
      </c>
      <c r="D3037" t="s">
        <v>66</v>
      </c>
      <c r="E3037" t="s">
        <v>67</v>
      </c>
      <c r="F3037" t="s">
        <v>67</v>
      </c>
      <c r="G3037">
        <v>0</v>
      </c>
      <c r="H3037">
        <v>135000</v>
      </c>
      <c r="I3037">
        <v>180000</v>
      </c>
      <c r="J3037" t="s">
        <v>89</v>
      </c>
      <c r="K3037" t="s">
        <v>126</v>
      </c>
      <c r="L3037" t="s">
        <v>71</v>
      </c>
      <c r="M3037" t="s">
        <v>72</v>
      </c>
      <c r="N3037">
        <v>9.3340000000000003E-3</v>
      </c>
      <c r="O3037">
        <v>9170</v>
      </c>
      <c r="P3037">
        <v>101</v>
      </c>
      <c r="Q3037">
        <v>415</v>
      </c>
      <c r="R3037">
        <v>1820</v>
      </c>
      <c r="S3037">
        <v>2</v>
      </c>
      <c r="T3037">
        <v>2</v>
      </c>
      <c r="U3037" t="s">
        <v>73</v>
      </c>
      <c r="V3037">
        <v>14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128</v>
      </c>
      <c r="AD3037">
        <v>1815724</v>
      </c>
      <c r="AE3037" t="s">
        <v>93</v>
      </c>
      <c r="AF3037">
        <v>8108.2349999999997</v>
      </c>
      <c r="AG3037">
        <v>87750</v>
      </c>
      <c r="AH3037">
        <v>77148</v>
      </c>
      <c r="AI3037">
        <v>17550</v>
      </c>
      <c r="AJ3037">
        <v>87750</v>
      </c>
      <c r="AK3037" t="s">
        <v>94</v>
      </c>
      <c r="AL3037">
        <v>19</v>
      </c>
      <c r="AM3037" t="s">
        <v>68</v>
      </c>
      <c r="AN3037">
        <v>1</v>
      </c>
      <c r="AO3037">
        <v>0.20183684399999999</v>
      </c>
      <c r="AR3037" t="s">
        <v>79</v>
      </c>
      <c r="AS3037" t="s">
        <v>77</v>
      </c>
      <c r="AT3037">
        <v>-1573</v>
      </c>
      <c r="AU3037" t="s">
        <v>78</v>
      </c>
      <c r="AV3037" t="s">
        <v>79</v>
      </c>
      <c r="AW3037" t="s">
        <v>80</v>
      </c>
      <c r="AX3037" t="s">
        <v>81</v>
      </c>
      <c r="AY3037" t="s">
        <v>111</v>
      </c>
      <c r="AZ3037" t="s">
        <v>96</v>
      </c>
      <c r="BA3037" t="s">
        <v>76</v>
      </c>
      <c r="BB3037" t="s">
        <v>84</v>
      </c>
      <c r="BC3037">
        <v>581</v>
      </c>
      <c r="BD3037" t="s">
        <v>85</v>
      </c>
      <c r="BE3037">
        <v>12</v>
      </c>
      <c r="BF3037" t="s">
        <v>147</v>
      </c>
      <c r="BG3037" t="s">
        <v>151</v>
      </c>
      <c r="BH3037">
        <v>365243</v>
      </c>
      <c r="BI3037">
        <v>-1542</v>
      </c>
      <c r="BJ3037">
        <v>-1212</v>
      </c>
      <c r="BK3037">
        <v>-1272</v>
      </c>
      <c r="BL3037">
        <v>-1264</v>
      </c>
      <c r="BM3037">
        <v>0</v>
      </c>
    </row>
    <row r="3038" spans="1:65" x14ac:dyDescent="0.3">
      <c r="A3038">
        <v>126223</v>
      </c>
      <c r="B3038">
        <v>0</v>
      </c>
      <c r="C3038" t="s">
        <v>65</v>
      </c>
      <c r="D3038" t="s">
        <v>88</v>
      </c>
      <c r="E3038" t="s">
        <v>67</v>
      </c>
      <c r="F3038" t="s">
        <v>67</v>
      </c>
      <c r="G3038">
        <v>0</v>
      </c>
      <c r="H3038">
        <v>153000</v>
      </c>
      <c r="I3038">
        <v>547344</v>
      </c>
      <c r="J3038" t="s">
        <v>69</v>
      </c>
      <c r="K3038" t="s">
        <v>70</v>
      </c>
      <c r="L3038" t="s">
        <v>71</v>
      </c>
      <c r="M3038" t="s">
        <v>72</v>
      </c>
      <c r="N3038">
        <v>3.1329000000000003E-2</v>
      </c>
      <c r="O3038">
        <v>20590</v>
      </c>
      <c r="P3038">
        <v>5266</v>
      </c>
      <c r="Q3038">
        <v>11089</v>
      </c>
      <c r="R3038">
        <v>3888</v>
      </c>
      <c r="S3038">
        <v>2</v>
      </c>
      <c r="T3038">
        <v>2</v>
      </c>
      <c r="U3038" t="s">
        <v>94</v>
      </c>
      <c r="V3038">
        <v>12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137</v>
      </c>
      <c r="AD3038">
        <v>1950348</v>
      </c>
      <c r="AE3038" t="s">
        <v>93</v>
      </c>
      <c r="AF3038">
        <v>6695.73</v>
      </c>
      <c r="AG3038">
        <v>67950</v>
      </c>
      <c r="AH3038">
        <v>78039</v>
      </c>
      <c r="AI3038">
        <v>0</v>
      </c>
      <c r="AJ3038">
        <v>67950</v>
      </c>
      <c r="AK3038" t="s">
        <v>125</v>
      </c>
      <c r="AL3038">
        <v>14</v>
      </c>
      <c r="AM3038" t="s">
        <v>68</v>
      </c>
      <c r="AN3038">
        <v>1</v>
      </c>
      <c r="AO3038">
        <v>0</v>
      </c>
      <c r="AR3038" t="s">
        <v>79</v>
      </c>
      <c r="AS3038" t="s">
        <v>77</v>
      </c>
      <c r="AT3038">
        <v>-2538</v>
      </c>
      <c r="AU3038" t="s">
        <v>78</v>
      </c>
      <c r="AV3038" t="s">
        <v>79</v>
      </c>
      <c r="AW3038" t="s">
        <v>80</v>
      </c>
      <c r="AX3038" t="s">
        <v>81</v>
      </c>
      <c r="AY3038" t="s">
        <v>190</v>
      </c>
      <c r="AZ3038" t="s">
        <v>96</v>
      </c>
      <c r="BA3038" t="s">
        <v>76</v>
      </c>
      <c r="BB3038" t="s">
        <v>138</v>
      </c>
      <c r="BC3038">
        <v>62</v>
      </c>
      <c r="BD3038" t="s">
        <v>191</v>
      </c>
      <c r="BE3038">
        <v>18</v>
      </c>
      <c r="BF3038" t="s">
        <v>86</v>
      </c>
      <c r="BG3038" t="s">
        <v>158</v>
      </c>
      <c r="BH3038">
        <v>365243</v>
      </c>
      <c r="BI3038">
        <v>-2507</v>
      </c>
      <c r="BJ3038">
        <v>-1997</v>
      </c>
      <c r="BK3038">
        <v>-1997</v>
      </c>
      <c r="BL3038">
        <v>-1994</v>
      </c>
      <c r="BM3038">
        <v>1</v>
      </c>
    </row>
    <row r="3039" spans="1:65" x14ac:dyDescent="0.3">
      <c r="A3039">
        <v>126226</v>
      </c>
      <c r="B3039">
        <v>0</v>
      </c>
      <c r="C3039" t="s">
        <v>65</v>
      </c>
      <c r="D3039" t="s">
        <v>66</v>
      </c>
      <c r="E3039" t="s">
        <v>68</v>
      </c>
      <c r="F3039" t="s">
        <v>68</v>
      </c>
      <c r="G3039">
        <v>0</v>
      </c>
      <c r="H3039">
        <v>112500</v>
      </c>
      <c r="I3039">
        <v>269550</v>
      </c>
      <c r="J3039" t="s">
        <v>69</v>
      </c>
      <c r="K3039" t="s">
        <v>70</v>
      </c>
      <c r="L3039" t="s">
        <v>91</v>
      </c>
      <c r="M3039" t="s">
        <v>72</v>
      </c>
      <c r="N3039">
        <v>3.5791999999999997E-2</v>
      </c>
      <c r="O3039">
        <v>10953</v>
      </c>
      <c r="P3039">
        <v>1073</v>
      </c>
      <c r="Q3039">
        <v>26</v>
      </c>
      <c r="R3039">
        <v>1777</v>
      </c>
      <c r="S3039">
        <v>2</v>
      </c>
      <c r="T3039">
        <v>2</v>
      </c>
      <c r="U3039" t="s">
        <v>125</v>
      </c>
      <c r="V3039">
        <v>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92</v>
      </c>
      <c r="AD3039">
        <v>1790565</v>
      </c>
      <c r="AE3039" t="s">
        <v>65</v>
      </c>
      <c r="AG3039">
        <v>0</v>
      </c>
      <c r="AH3039">
        <v>0</v>
      </c>
      <c r="AK3039" t="s">
        <v>73</v>
      </c>
      <c r="AL3039">
        <v>16</v>
      </c>
      <c r="AM3039" t="s">
        <v>68</v>
      </c>
      <c r="AN3039">
        <v>1</v>
      </c>
      <c r="AR3039" t="s">
        <v>76</v>
      </c>
      <c r="AS3039" t="s">
        <v>129</v>
      </c>
      <c r="AT3039">
        <v>-96</v>
      </c>
      <c r="AU3039" t="s">
        <v>76</v>
      </c>
      <c r="AV3039" t="s">
        <v>79</v>
      </c>
      <c r="AX3039" t="s">
        <v>81</v>
      </c>
      <c r="AY3039" t="s">
        <v>76</v>
      </c>
      <c r="AZ3039" t="s">
        <v>76</v>
      </c>
      <c r="BA3039" t="s">
        <v>76</v>
      </c>
      <c r="BB3039" t="s">
        <v>121</v>
      </c>
      <c r="BC3039">
        <v>-1</v>
      </c>
      <c r="BD3039" t="s">
        <v>76</v>
      </c>
      <c r="BF3039" t="s">
        <v>76</v>
      </c>
      <c r="BG3039" t="s">
        <v>82</v>
      </c>
    </row>
    <row r="3040" spans="1:65" x14ac:dyDescent="0.3">
      <c r="A3040">
        <v>126229</v>
      </c>
      <c r="B3040">
        <v>0</v>
      </c>
      <c r="C3040" t="s">
        <v>65</v>
      </c>
      <c r="D3040" t="s">
        <v>66</v>
      </c>
      <c r="E3040" t="s">
        <v>68</v>
      </c>
      <c r="F3040" t="s">
        <v>68</v>
      </c>
      <c r="G3040">
        <v>1</v>
      </c>
      <c r="H3040">
        <v>351000</v>
      </c>
      <c r="I3040">
        <v>288562.5</v>
      </c>
      <c r="J3040" t="s">
        <v>69</v>
      </c>
      <c r="K3040" t="s">
        <v>70</v>
      </c>
      <c r="L3040" t="s">
        <v>91</v>
      </c>
      <c r="M3040" t="s">
        <v>72</v>
      </c>
      <c r="N3040">
        <v>4.6219999999999997E-2</v>
      </c>
      <c r="O3040">
        <v>13408</v>
      </c>
      <c r="P3040">
        <v>444</v>
      </c>
      <c r="Q3040">
        <v>7379</v>
      </c>
      <c r="R3040">
        <v>4257</v>
      </c>
      <c r="S3040">
        <v>1</v>
      </c>
      <c r="T3040">
        <v>1</v>
      </c>
      <c r="U3040" t="s">
        <v>120</v>
      </c>
      <c r="V3040">
        <v>18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1</v>
      </c>
      <c r="AC3040" t="s">
        <v>134</v>
      </c>
      <c r="AD3040">
        <v>1592827</v>
      </c>
      <c r="AE3040" t="s">
        <v>65</v>
      </c>
      <c r="AF3040">
        <v>5371.875</v>
      </c>
      <c r="AG3040">
        <v>45000</v>
      </c>
      <c r="AH3040">
        <v>53802</v>
      </c>
      <c r="AJ3040">
        <v>45000</v>
      </c>
      <c r="AK3040" t="s">
        <v>75</v>
      </c>
      <c r="AL3040">
        <v>11</v>
      </c>
      <c r="AM3040" t="s">
        <v>68</v>
      </c>
      <c r="AN3040">
        <v>1</v>
      </c>
      <c r="AR3040" t="s">
        <v>76</v>
      </c>
      <c r="AS3040" t="s">
        <v>77</v>
      </c>
      <c r="AT3040">
        <v>-262</v>
      </c>
      <c r="AU3040" t="s">
        <v>78</v>
      </c>
      <c r="AV3040" t="s">
        <v>79</v>
      </c>
      <c r="AW3040" t="s">
        <v>80</v>
      </c>
      <c r="AX3040" t="s">
        <v>81</v>
      </c>
      <c r="AY3040" t="s">
        <v>76</v>
      </c>
      <c r="AZ3040" t="s">
        <v>82</v>
      </c>
      <c r="BA3040" t="s">
        <v>116</v>
      </c>
      <c r="BB3040" t="s">
        <v>121</v>
      </c>
      <c r="BC3040">
        <v>-1</v>
      </c>
      <c r="BD3040" t="s">
        <v>76</v>
      </c>
      <c r="BE3040">
        <v>12</v>
      </c>
      <c r="BF3040" t="s">
        <v>112</v>
      </c>
      <c r="BG3040" t="s">
        <v>118</v>
      </c>
      <c r="BH3040">
        <v>365243</v>
      </c>
      <c r="BI3040">
        <v>-232</v>
      </c>
      <c r="BJ3040">
        <v>98</v>
      </c>
      <c r="BK3040">
        <v>365243</v>
      </c>
      <c r="BL3040">
        <v>365243</v>
      </c>
      <c r="BM3040">
        <v>1</v>
      </c>
    </row>
    <row r="3041" spans="1:65" x14ac:dyDescent="0.3">
      <c r="A3041">
        <v>126232</v>
      </c>
      <c r="B3041">
        <v>0</v>
      </c>
      <c r="C3041" t="s">
        <v>65</v>
      </c>
      <c r="D3041" t="s">
        <v>88</v>
      </c>
      <c r="E3041" t="s">
        <v>67</v>
      </c>
      <c r="F3041" t="s">
        <v>68</v>
      </c>
      <c r="G3041">
        <v>0</v>
      </c>
      <c r="H3041">
        <v>90000</v>
      </c>
      <c r="I3041">
        <v>444420</v>
      </c>
      <c r="J3041" t="s">
        <v>113</v>
      </c>
      <c r="K3041" t="s">
        <v>70</v>
      </c>
      <c r="L3041" t="s">
        <v>71</v>
      </c>
      <c r="M3041" t="s">
        <v>72</v>
      </c>
      <c r="N3041">
        <v>2.0712999999999999E-2</v>
      </c>
      <c r="O3041">
        <v>23164</v>
      </c>
      <c r="P3041">
        <v>365243</v>
      </c>
      <c r="Q3041">
        <v>2653</v>
      </c>
      <c r="R3041">
        <v>1153</v>
      </c>
      <c r="S3041">
        <v>3</v>
      </c>
      <c r="T3041">
        <v>2</v>
      </c>
      <c r="U3041" t="s">
        <v>125</v>
      </c>
      <c r="V3041">
        <v>12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76</v>
      </c>
      <c r="AD3041">
        <v>2404092</v>
      </c>
      <c r="AE3041" t="s">
        <v>93</v>
      </c>
      <c r="AF3041">
        <v>8562.6450000000004</v>
      </c>
      <c r="AG3041">
        <v>174465</v>
      </c>
      <c r="AH3041">
        <v>122850</v>
      </c>
      <c r="AI3041">
        <v>67500</v>
      </c>
      <c r="AJ3041">
        <v>174465</v>
      </c>
      <c r="AK3041" t="s">
        <v>120</v>
      </c>
      <c r="AL3041">
        <v>14</v>
      </c>
      <c r="AM3041" t="s">
        <v>68</v>
      </c>
      <c r="AN3041">
        <v>1</v>
      </c>
      <c r="AO3041">
        <v>0.38620244999999997</v>
      </c>
      <c r="AR3041" t="s">
        <v>79</v>
      </c>
      <c r="AS3041" t="s">
        <v>77</v>
      </c>
      <c r="AT3041">
        <v>-2246</v>
      </c>
      <c r="AU3041" t="s">
        <v>78</v>
      </c>
      <c r="AV3041" t="s">
        <v>79</v>
      </c>
      <c r="AW3041" t="s">
        <v>171</v>
      </c>
      <c r="AX3041" t="s">
        <v>102</v>
      </c>
      <c r="AY3041" t="s">
        <v>95</v>
      </c>
      <c r="AZ3041" t="s">
        <v>96</v>
      </c>
      <c r="BA3041" t="s">
        <v>76</v>
      </c>
      <c r="BB3041" t="s">
        <v>104</v>
      </c>
      <c r="BC3041">
        <v>1925</v>
      </c>
      <c r="BD3041" t="s">
        <v>85</v>
      </c>
      <c r="BE3041">
        <v>18</v>
      </c>
      <c r="BF3041" t="s">
        <v>147</v>
      </c>
      <c r="BG3041" t="s">
        <v>151</v>
      </c>
      <c r="BH3041">
        <v>365243</v>
      </c>
      <c r="BI3041">
        <v>-2215</v>
      </c>
      <c r="BJ3041">
        <v>-1705</v>
      </c>
      <c r="BK3041">
        <v>-1855</v>
      </c>
      <c r="BL3041">
        <v>-1850</v>
      </c>
      <c r="BM3041">
        <v>1</v>
      </c>
    </row>
    <row r="3042" spans="1:65" x14ac:dyDescent="0.3">
      <c r="A3042">
        <v>126239</v>
      </c>
      <c r="B3042">
        <v>0</v>
      </c>
      <c r="C3042" t="s">
        <v>65</v>
      </c>
      <c r="D3042" t="s">
        <v>88</v>
      </c>
      <c r="E3042" t="s">
        <v>67</v>
      </c>
      <c r="F3042" t="s">
        <v>67</v>
      </c>
      <c r="G3042">
        <v>0</v>
      </c>
      <c r="H3042">
        <v>112500</v>
      </c>
      <c r="I3042">
        <v>454500</v>
      </c>
      <c r="J3042" t="s">
        <v>69</v>
      </c>
      <c r="K3042" t="s">
        <v>126</v>
      </c>
      <c r="L3042" t="s">
        <v>91</v>
      </c>
      <c r="M3042" t="s">
        <v>169</v>
      </c>
      <c r="N3042">
        <v>4.6219999999999997E-2</v>
      </c>
      <c r="O3042">
        <v>16400</v>
      </c>
      <c r="P3042">
        <v>1936</v>
      </c>
      <c r="Q3042">
        <v>6844</v>
      </c>
      <c r="R3042">
        <v>4590</v>
      </c>
      <c r="S3042">
        <v>1</v>
      </c>
      <c r="T3042">
        <v>1</v>
      </c>
      <c r="U3042" t="s">
        <v>125</v>
      </c>
      <c r="V3042">
        <v>16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92</v>
      </c>
      <c r="AD3042">
        <v>1197745</v>
      </c>
      <c r="AE3042" t="s">
        <v>93</v>
      </c>
      <c r="AG3042">
        <v>26055</v>
      </c>
      <c r="AH3042">
        <v>26055</v>
      </c>
      <c r="AI3042">
        <v>0</v>
      </c>
      <c r="AJ3042">
        <v>26055</v>
      </c>
      <c r="AK3042" t="s">
        <v>120</v>
      </c>
      <c r="AL3042">
        <v>13</v>
      </c>
      <c r="AM3042" t="s">
        <v>68</v>
      </c>
      <c r="AN3042">
        <v>1</v>
      </c>
      <c r="AO3042">
        <v>0</v>
      </c>
      <c r="AR3042" t="s">
        <v>79</v>
      </c>
      <c r="AS3042" t="s">
        <v>180</v>
      </c>
      <c r="AT3042">
        <v>-496</v>
      </c>
      <c r="AU3042" t="s">
        <v>78</v>
      </c>
      <c r="AV3042" t="s">
        <v>181</v>
      </c>
      <c r="AX3042" t="s">
        <v>81</v>
      </c>
      <c r="AY3042" t="s">
        <v>124</v>
      </c>
      <c r="AZ3042" t="s">
        <v>76</v>
      </c>
      <c r="BA3042" t="s">
        <v>76</v>
      </c>
      <c r="BB3042" t="s">
        <v>104</v>
      </c>
      <c r="BC3042">
        <v>20</v>
      </c>
      <c r="BD3042" t="s">
        <v>105</v>
      </c>
      <c r="BF3042" t="s">
        <v>76</v>
      </c>
      <c r="BG3042" t="s">
        <v>106</v>
      </c>
    </row>
    <row r="3043" spans="1:65" x14ac:dyDescent="0.3">
      <c r="A3043">
        <v>126250</v>
      </c>
      <c r="B3043">
        <v>0</v>
      </c>
      <c r="C3043" t="s">
        <v>65</v>
      </c>
      <c r="D3043" t="s">
        <v>88</v>
      </c>
      <c r="E3043" t="s">
        <v>68</v>
      </c>
      <c r="F3043" t="s">
        <v>67</v>
      </c>
      <c r="G3043">
        <v>1</v>
      </c>
      <c r="H3043">
        <v>112500</v>
      </c>
      <c r="I3043">
        <v>966555</v>
      </c>
      <c r="J3043" t="s">
        <v>69</v>
      </c>
      <c r="K3043" t="s">
        <v>90</v>
      </c>
      <c r="L3043" t="s">
        <v>140</v>
      </c>
      <c r="M3043" t="s">
        <v>72</v>
      </c>
      <c r="N3043">
        <v>3.813E-3</v>
      </c>
      <c r="O3043">
        <v>15850</v>
      </c>
      <c r="P3043">
        <v>1893</v>
      </c>
      <c r="Q3043">
        <v>6009</v>
      </c>
      <c r="R3043">
        <v>4512</v>
      </c>
      <c r="S3043">
        <v>2</v>
      </c>
      <c r="T3043">
        <v>2</v>
      </c>
      <c r="U3043" t="s">
        <v>94</v>
      </c>
      <c r="V3043">
        <v>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122</v>
      </c>
      <c r="AD3043">
        <v>2692496</v>
      </c>
      <c r="AE3043" t="s">
        <v>93</v>
      </c>
      <c r="AF3043">
        <v>6096.87</v>
      </c>
      <c r="AG3043">
        <v>60975</v>
      </c>
      <c r="AH3043">
        <v>54877.5</v>
      </c>
      <c r="AI3043">
        <v>6097.5</v>
      </c>
      <c r="AJ3043">
        <v>60975</v>
      </c>
      <c r="AK3043" t="s">
        <v>94</v>
      </c>
      <c r="AL3043">
        <v>10</v>
      </c>
      <c r="AM3043" t="s">
        <v>68</v>
      </c>
      <c r="AN3043">
        <v>1</v>
      </c>
      <c r="AO3043">
        <v>0.108909091</v>
      </c>
      <c r="AR3043" t="s">
        <v>79</v>
      </c>
      <c r="AS3043" t="s">
        <v>114</v>
      </c>
      <c r="AT3043">
        <v>-2485</v>
      </c>
      <c r="AU3043" t="s">
        <v>78</v>
      </c>
      <c r="AV3043" t="s">
        <v>149</v>
      </c>
      <c r="AW3043" t="s">
        <v>110</v>
      </c>
      <c r="AX3043" t="s">
        <v>81</v>
      </c>
      <c r="AY3043" t="s">
        <v>76</v>
      </c>
      <c r="AZ3043" t="s">
        <v>96</v>
      </c>
      <c r="BA3043" t="s">
        <v>76</v>
      </c>
      <c r="BB3043" t="s">
        <v>104</v>
      </c>
      <c r="BC3043">
        <v>2775</v>
      </c>
      <c r="BD3043" t="s">
        <v>85</v>
      </c>
      <c r="BE3043">
        <v>10</v>
      </c>
      <c r="BF3043" t="s">
        <v>112</v>
      </c>
      <c r="BG3043" t="s">
        <v>98</v>
      </c>
    </row>
    <row r="3044" spans="1:65" x14ac:dyDescent="0.3">
      <c r="A3044">
        <v>126270</v>
      </c>
      <c r="B3044">
        <v>0</v>
      </c>
      <c r="C3044" t="s">
        <v>99</v>
      </c>
      <c r="D3044" t="s">
        <v>88</v>
      </c>
      <c r="E3044" t="s">
        <v>67</v>
      </c>
      <c r="F3044" t="s">
        <v>68</v>
      </c>
      <c r="G3044">
        <v>0</v>
      </c>
      <c r="H3044">
        <v>90000</v>
      </c>
      <c r="I3044">
        <v>337500</v>
      </c>
      <c r="J3044" t="s">
        <v>69</v>
      </c>
      <c r="K3044" t="s">
        <v>70</v>
      </c>
      <c r="L3044" t="s">
        <v>71</v>
      </c>
      <c r="M3044" t="s">
        <v>72</v>
      </c>
      <c r="N3044">
        <v>3.1329000000000003E-2</v>
      </c>
      <c r="O3044">
        <v>15690</v>
      </c>
      <c r="P3044">
        <v>1587</v>
      </c>
      <c r="Q3044">
        <v>9704</v>
      </c>
      <c r="R3044">
        <v>4075</v>
      </c>
      <c r="S3044">
        <v>2</v>
      </c>
      <c r="T3044">
        <v>2</v>
      </c>
      <c r="U3044" t="s">
        <v>73</v>
      </c>
      <c r="V3044">
        <v>13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92</v>
      </c>
      <c r="AD3044">
        <v>1723315</v>
      </c>
      <c r="AE3044" t="s">
        <v>93</v>
      </c>
      <c r="AF3044">
        <v>4752.7650000000003</v>
      </c>
      <c r="AG3044">
        <v>42651</v>
      </c>
      <c r="AH3044">
        <v>24691.5</v>
      </c>
      <c r="AI3044">
        <v>19125</v>
      </c>
      <c r="AJ3044">
        <v>42651</v>
      </c>
      <c r="AK3044" t="s">
        <v>94</v>
      </c>
      <c r="AL3044">
        <v>12</v>
      </c>
      <c r="AM3044" t="s">
        <v>68</v>
      </c>
      <c r="AN3044">
        <v>1</v>
      </c>
      <c r="AO3044">
        <v>0.47536575599999997</v>
      </c>
      <c r="AR3044" t="s">
        <v>79</v>
      </c>
      <c r="AS3044" t="s">
        <v>77</v>
      </c>
      <c r="AT3044">
        <v>-1461</v>
      </c>
      <c r="AU3044" t="s">
        <v>78</v>
      </c>
      <c r="AV3044" t="s">
        <v>79</v>
      </c>
      <c r="AW3044" t="s">
        <v>80</v>
      </c>
      <c r="AX3044" t="s">
        <v>102</v>
      </c>
      <c r="AY3044" t="s">
        <v>95</v>
      </c>
      <c r="AZ3044" t="s">
        <v>96</v>
      </c>
      <c r="BA3044" t="s">
        <v>76</v>
      </c>
      <c r="BB3044" t="s">
        <v>104</v>
      </c>
      <c r="BC3044">
        <v>5000</v>
      </c>
      <c r="BD3044" t="s">
        <v>85</v>
      </c>
      <c r="BE3044">
        <v>6</v>
      </c>
      <c r="BF3044" t="s">
        <v>147</v>
      </c>
      <c r="BG3044" t="s">
        <v>151</v>
      </c>
      <c r="BH3044">
        <v>365243</v>
      </c>
      <c r="BI3044">
        <v>-1430</v>
      </c>
      <c r="BJ3044">
        <v>-1280</v>
      </c>
      <c r="BK3044">
        <v>-1340</v>
      </c>
      <c r="BL3044">
        <v>-1334</v>
      </c>
      <c r="BM3044">
        <v>0</v>
      </c>
    </row>
    <row r="3045" spans="1:65" x14ac:dyDescent="0.3">
      <c r="A3045">
        <v>126275</v>
      </c>
      <c r="B3045">
        <v>0</v>
      </c>
      <c r="C3045" t="s">
        <v>65</v>
      </c>
      <c r="D3045" t="s">
        <v>88</v>
      </c>
      <c r="E3045" t="s">
        <v>67</v>
      </c>
      <c r="F3045" t="s">
        <v>68</v>
      </c>
      <c r="G3045">
        <v>0</v>
      </c>
      <c r="H3045">
        <v>112500</v>
      </c>
      <c r="I3045">
        <v>770292</v>
      </c>
      <c r="J3045" t="s">
        <v>133</v>
      </c>
      <c r="K3045" t="s">
        <v>70</v>
      </c>
      <c r="L3045" t="s">
        <v>91</v>
      </c>
      <c r="M3045" t="s">
        <v>72</v>
      </c>
      <c r="N3045">
        <v>4.96E-3</v>
      </c>
      <c r="O3045">
        <v>13969</v>
      </c>
      <c r="P3045">
        <v>1149</v>
      </c>
      <c r="Q3045">
        <v>1925</v>
      </c>
      <c r="R3045">
        <v>4289</v>
      </c>
      <c r="S3045">
        <v>2</v>
      </c>
      <c r="T3045">
        <v>2</v>
      </c>
      <c r="U3045" t="s">
        <v>120</v>
      </c>
      <c r="V3045">
        <v>10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170</v>
      </c>
      <c r="AD3045">
        <v>2690900</v>
      </c>
      <c r="AE3045" t="s">
        <v>93</v>
      </c>
      <c r="AF3045">
        <v>17225.865000000002</v>
      </c>
      <c r="AG3045">
        <v>169965</v>
      </c>
      <c r="AH3045">
        <v>184549.5</v>
      </c>
      <c r="AI3045">
        <v>0</v>
      </c>
      <c r="AJ3045">
        <v>169965</v>
      </c>
      <c r="AK3045" t="s">
        <v>123</v>
      </c>
      <c r="AL3045">
        <v>11</v>
      </c>
      <c r="AM3045" t="s">
        <v>68</v>
      </c>
      <c r="AN3045">
        <v>1</v>
      </c>
      <c r="AO3045">
        <v>0</v>
      </c>
      <c r="AR3045" t="s">
        <v>79</v>
      </c>
      <c r="AS3045" t="s">
        <v>77</v>
      </c>
      <c r="AT3045">
        <v>-961</v>
      </c>
      <c r="AU3045" t="s">
        <v>78</v>
      </c>
      <c r="AV3045" t="s">
        <v>79</v>
      </c>
      <c r="AW3045" t="s">
        <v>101</v>
      </c>
      <c r="AX3045" t="s">
        <v>102</v>
      </c>
      <c r="AY3045" t="s">
        <v>111</v>
      </c>
      <c r="AZ3045" t="s">
        <v>96</v>
      </c>
      <c r="BA3045" t="s">
        <v>76</v>
      </c>
      <c r="BB3045" t="s">
        <v>104</v>
      </c>
      <c r="BC3045">
        <v>144</v>
      </c>
      <c r="BD3045" t="s">
        <v>85</v>
      </c>
      <c r="BE3045">
        <v>12</v>
      </c>
      <c r="BF3045" t="s">
        <v>112</v>
      </c>
      <c r="BG3045" t="s">
        <v>151</v>
      </c>
      <c r="BH3045">
        <v>365243</v>
      </c>
      <c r="BI3045">
        <v>-929</v>
      </c>
      <c r="BJ3045">
        <v>-599</v>
      </c>
      <c r="BK3045">
        <v>-629</v>
      </c>
      <c r="BL3045">
        <v>-626</v>
      </c>
      <c r="BM3045">
        <v>0</v>
      </c>
    </row>
    <row r="3046" spans="1:65" x14ac:dyDescent="0.3">
      <c r="A3046">
        <v>126283</v>
      </c>
      <c r="B3046">
        <v>0</v>
      </c>
      <c r="C3046" t="s">
        <v>65</v>
      </c>
      <c r="D3046" t="s">
        <v>88</v>
      </c>
      <c r="E3046" t="s">
        <v>67</v>
      </c>
      <c r="F3046" t="s">
        <v>67</v>
      </c>
      <c r="G3046">
        <v>0</v>
      </c>
      <c r="H3046">
        <v>126000</v>
      </c>
      <c r="I3046">
        <v>573408</v>
      </c>
      <c r="J3046" t="s">
        <v>69</v>
      </c>
      <c r="K3046" t="s">
        <v>70</v>
      </c>
      <c r="L3046" t="s">
        <v>91</v>
      </c>
      <c r="M3046" t="s">
        <v>72</v>
      </c>
      <c r="N3046">
        <v>2.134E-3</v>
      </c>
      <c r="O3046">
        <v>11709</v>
      </c>
      <c r="P3046">
        <v>2542</v>
      </c>
      <c r="Q3046">
        <v>4284</v>
      </c>
      <c r="R3046">
        <v>2509</v>
      </c>
      <c r="S3046">
        <v>3</v>
      </c>
      <c r="T3046">
        <v>3</v>
      </c>
      <c r="U3046" t="s">
        <v>120</v>
      </c>
      <c r="V3046">
        <v>6</v>
      </c>
      <c r="W3046">
        <v>0</v>
      </c>
      <c r="X3046">
        <v>0</v>
      </c>
      <c r="Y3046">
        <v>0</v>
      </c>
      <c r="Z3046">
        <v>1</v>
      </c>
      <c r="AA3046">
        <v>1</v>
      </c>
      <c r="AB3046">
        <v>0</v>
      </c>
      <c r="AC3046" t="s">
        <v>108</v>
      </c>
      <c r="AD3046">
        <v>2292791</v>
      </c>
      <c r="AE3046" t="s">
        <v>93</v>
      </c>
      <c r="AF3046">
        <v>6340.86</v>
      </c>
      <c r="AG3046">
        <v>43785</v>
      </c>
      <c r="AH3046">
        <v>49882.5</v>
      </c>
      <c r="AI3046">
        <v>4500</v>
      </c>
      <c r="AJ3046">
        <v>43785</v>
      </c>
      <c r="AK3046" t="s">
        <v>120</v>
      </c>
      <c r="AL3046">
        <v>7</v>
      </c>
      <c r="AM3046" t="s">
        <v>68</v>
      </c>
      <c r="AN3046">
        <v>1</v>
      </c>
      <c r="AO3046">
        <v>9.0119230999999994E-2</v>
      </c>
      <c r="AR3046" t="s">
        <v>79</v>
      </c>
      <c r="AS3046" t="s">
        <v>77</v>
      </c>
      <c r="AT3046">
        <v>-1568</v>
      </c>
      <c r="AU3046" t="s">
        <v>78</v>
      </c>
      <c r="AV3046" t="s">
        <v>79</v>
      </c>
      <c r="AW3046" t="s">
        <v>101</v>
      </c>
      <c r="AX3046" t="s">
        <v>102</v>
      </c>
      <c r="AY3046" t="s">
        <v>124</v>
      </c>
      <c r="AZ3046" t="s">
        <v>96</v>
      </c>
      <c r="BA3046" t="s">
        <v>76</v>
      </c>
      <c r="BB3046" t="s">
        <v>104</v>
      </c>
      <c r="BC3046">
        <v>71</v>
      </c>
      <c r="BD3046" t="s">
        <v>105</v>
      </c>
      <c r="BE3046">
        <v>12</v>
      </c>
      <c r="BF3046" t="s">
        <v>86</v>
      </c>
      <c r="BG3046" t="s">
        <v>106</v>
      </c>
      <c r="BH3046">
        <v>365243</v>
      </c>
      <c r="BI3046">
        <v>-1536</v>
      </c>
      <c r="BJ3046">
        <v>-1206</v>
      </c>
      <c r="BK3046">
        <v>-1206</v>
      </c>
      <c r="BL3046">
        <v>-1200</v>
      </c>
      <c r="BM3046">
        <v>0</v>
      </c>
    </row>
    <row r="3047" spans="1:65" x14ac:dyDescent="0.3">
      <c r="A3047">
        <v>126283</v>
      </c>
      <c r="B3047">
        <v>0</v>
      </c>
      <c r="C3047" t="s">
        <v>65</v>
      </c>
      <c r="D3047" t="s">
        <v>88</v>
      </c>
      <c r="E3047" t="s">
        <v>67</v>
      </c>
      <c r="F3047" t="s">
        <v>67</v>
      </c>
      <c r="G3047">
        <v>0</v>
      </c>
      <c r="H3047">
        <v>126000</v>
      </c>
      <c r="I3047">
        <v>573408</v>
      </c>
      <c r="J3047" t="s">
        <v>69</v>
      </c>
      <c r="K3047" t="s">
        <v>70</v>
      </c>
      <c r="L3047" t="s">
        <v>91</v>
      </c>
      <c r="M3047" t="s">
        <v>72</v>
      </c>
      <c r="N3047">
        <v>2.134E-3</v>
      </c>
      <c r="O3047">
        <v>11709</v>
      </c>
      <c r="P3047">
        <v>2542</v>
      </c>
      <c r="Q3047">
        <v>4284</v>
      </c>
      <c r="R3047">
        <v>2509</v>
      </c>
      <c r="S3047">
        <v>3</v>
      </c>
      <c r="T3047">
        <v>3</v>
      </c>
      <c r="U3047" t="s">
        <v>120</v>
      </c>
      <c r="V3047">
        <v>6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0</v>
      </c>
      <c r="AC3047" t="s">
        <v>108</v>
      </c>
      <c r="AD3047">
        <v>2196752</v>
      </c>
      <c r="AE3047" t="s">
        <v>93</v>
      </c>
      <c r="AG3047">
        <v>0</v>
      </c>
      <c r="AH3047">
        <v>0</v>
      </c>
      <c r="AK3047" t="s">
        <v>125</v>
      </c>
      <c r="AL3047">
        <v>10</v>
      </c>
      <c r="AM3047" t="s">
        <v>68</v>
      </c>
      <c r="AN3047">
        <v>1</v>
      </c>
      <c r="AR3047" t="s">
        <v>79</v>
      </c>
      <c r="AS3047" t="s">
        <v>129</v>
      </c>
      <c r="AT3047">
        <v>-554</v>
      </c>
      <c r="AU3047" t="s">
        <v>76</v>
      </c>
      <c r="AV3047" t="s">
        <v>79</v>
      </c>
      <c r="AX3047" t="s">
        <v>81</v>
      </c>
      <c r="AY3047" t="s">
        <v>76</v>
      </c>
      <c r="AZ3047" t="s">
        <v>76</v>
      </c>
      <c r="BA3047" t="s">
        <v>76</v>
      </c>
      <c r="BB3047" t="s">
        <v>121</v>
      </c>
      <c r="BC3047">
        <v>-1</v>
      </c>
      <c r="BD3047" t="s">
        <v>76</v>
      </c>
      <c r="BF3047" t="s">
        <v>76</v>
      </c>
      <c r="BG3047" t="s">
        <v>148</v>
      </c>
    </row>
    <row r="3048" spans="1:65" x14ac:dyDescent="0.3">
      <c r="A3048">
        <v>126283</v>
      </c>
      <c r="B3048">
        <v>0</v>
      </c>
      <c r="C3048" t="s">
        <v>65</v>
      </c>
      <c r="D3048" t="s">
        <v>88</v>
      </c>
      <c r="E3048" t="s">
        <v>67</v>
      </c>
      <c r="F3048" t="s">
        <v>67</v>
      </c>
      <c r="G3048">
        <v>0</v>
      </c>
      <c r="H3048">
        <v>126000</v>
      </c>
      <c r="I3048">
        <v>573408</v>
      </c>
      <c r="J3048" t="s">
        <v>69</v>
      </c>
      <c r="K3048" t="s">
        <v>70</v>
      </c>
      <c r="L3048" t="s">
        <v>91</v>
      </c>
      <c r="M3048" t="s">
        <v>72</v>
      </c>
      <c r="N3048">
        <v>2.134E-3</v>
      </c>
      <c r="O3048">
        <v>11709</v>
      </c>
      <c r="P3048">
        <v>2542</v>
      </c>
      <c r="Q3048">
        <v>4284</v>
      </c>
      <c r="R3048">
        <v>2509</v>
      </c>
      <c r="S3048">
        <v>3</v>
      </c>
      <c r="T3048">
        <v>3</v>
      </c>
      <c r="U3048" t="s">
        <v>120</v>
      </c>
      <c r="V3048">
        <v>6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0</v>
      </c>
      <c r="AC3048" t="s">
        <v>108</v>
      </c>
      <c r="AD3048">
        <v>1777750</v>
      </c>
      <c r="AE3048" t="s">
        <v>65</v>
      </c>
      <c r="AF3048">
        <v>15884.775</v>
      </c>
      <c r="AG3048">
        <v>135000</v>
      </c>
      <c r="AH3048">
        <v>143910</v>
      </c>
      <c r="AJ3048">
        <v>135000</v>
      </c>
      <c r="AK3048" t="s">
        <v>94</v>
      </c>
      <c r="AL3048">
        <v>12</v>
      </c>
      <c r="AM3048" t="s">
        <v>68</v>
      </c>
      <c r="AN3048">
        <v>1</v>
      </c>
      <c r="AR3048" t="s">
        <v>76</v>
      </c>
      <c r="AS3048" t="s">
        <v>77</v>
      </c>
      <c r="AT3048">
        <v>-837</v>
      </c>
      <c r="AU3048" t="s">
        <v>78</v>
      </c>
      <c r="AV3048" t="s">
        <v>79</v>
      </c>
      <c r="AW3048" t="s">
        <v>80</v>
      </c>
      <c r="AX3048" t="s">
        <v>81</v>
      </c>
      <c r="AY3048" t="s">
        <v>76</v>
      </c>
      <c r="AZ3048" t="s">
        <v>82</v>
      </c>
      <c r="BA3048" t="s">
        <v>116</v>
      </c>
      <c r="BB3048" t="s">
        <v>138</v>
      </c>
      <c r="BC3048">
        <v>1274</v>
      </c>
      <c r="BD3048" t="s">
        <v>157</v>
      </c>
      <c r="BE3048">
        <v>12</v>
      </c>
      <c r="BF3048" t="s">
        <v>86</v>
      </c>
      <c r="BG3048" t="s">
        <v>172</v>
      </c>
      <c r="BH3048">
        <v>365243</v>
      </c>
      <c r="BI3048">
        <v>-807</v>
      </c>
      <c r="BJ3048">
        <v>-477</v>
      </c>
      <c r="BK3048">
        <v>-537</v>
      </c>
      <c r="BL3048">
        <v>-528</v>
      </c>
      <c r="BM3048">
        <v>1</v>
      </c>
    </row>
    <row r="3049" spans="1:65" x14ac:dyDescent="0.3">
      <c r="A3049">
        <v>126289</v>
      </c>
      <c r="B3049">
        <v>0</v>
      </c>
      <c r="C3049" t="s">
        <v>65</v>
      </c>
      <c r="D3049" t="s">
        <v>88</v>
      </c>
      <c r="E3049" t="s">
        <v>67</v>
      </c>
      <c r="F3049" t="s">
        <v>67</v>
      </c>
      <c r="G3049">
        <v>1</v>
      </c>
      <c r="H3049">
        <v>135000</v>
      </c>
      <c r="I3049">
        <v>265851</v>
      </c>
      <c r="J3049" t="s">
        <v>69</v>
      </c>
      <c r="K3049" t="s">
        <v>70</v>
      </c>
      <c r="L3049" t="s">
        <v>91</v>
      </c>
      <c r="M3049" t="s">
        <v>72</v>
      </c>
      <c r="N3049">
        <v>1.8800999999999998E-2</v>
      </c>
      <c r="O3049">
        <v>17637</v>
      </c>
      <c r="P3049">
        <v>6355</v>
      </c>
      <c r="Q3049">
        <v>6782</v>
      </c>
      <c r="R3049">
        <v>1172</v>
      </c>
      <c r="S3049">
        <v>2</v>
      </c>
      <c r="T3049">
        <v>2</v>
      </c>
      <c r="U3049" t="s">
        <v>94</v>
      </c>
      <c r="V3049">
        <v>12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170</v>
      </c>
      <c r="AD3049">
        <v>1580062</v>
      </c>
      <c r="AE3049" t="s">
        <v>65</v>
      </c>
      <c r="AG3049">
        <v>0</v>
      </c>
      <c r="AH3049">
        <v>0</v>
      </c>
      <c r="AK3049" t="s">
        <v>109</v>
      </c>
      <c r="AL3049">
        <v>12</v>
      </c>
      <c r="AM3049" t="s">
        <v>68</v>
      </c>
      <c r="AN3049">
        <v>1</v>
      </c>
      <c r="AR3049" t="s">
        <v>76</v>
      </c>
      <c r="AS3049" t="s">
        <v>129</v>
      </c>
      <c r="AT3049">
        <v>-184</v>
      </c>
      <c r="AU3049" t="s">
        <v>76</v>
      </c>
      <c r="AV3049" t="s">
        <v>79</v>
      </c>
      <c r="AX3049" t="s">
        <v>81</v>
      </c>
      <c r="AY3049" t="s">
        <v>76</v>
      </c>
      <c r="AZ3049" t="s">
        <v>76</v>
      </c>
      <c r="BA3049" t="s">
        <v>76</v>
      </c>
      <c r="BB3049" t="s">
        <v>121</v>
      </c>
      <c r="BC3049">
        <v>-1</v>
      </c>
      <c r="BD3049" t="s">
        <v>76</v>
      </c>
      <c r="BF3049" t="s">
        <v>76</v>
      </c>
      <c r="BG3049" t="s">
        <v>82</v>
      </c>
    </row>
    <row r="3050" spans="1:65" x14ac:dyDescent="0.3">
      <c r="A3050">
        <v>126300</v>
      </c>
      <c r="B3050">
        <v>0</v>
      </c>
      <c r="C3050" t="s">
        <v>65</v>
      </c>
      <c r="D3050" t="s">
        <v>88</v>
      </c>
      <c r="E3050" t="s">
        <v>67</v>
      </c>
      <c r="F3050" t="s">
        <v>68</v>
      </c>
      <c r="G3050">
        <v>1</v>
      </c>
      <c r="H3050">
        <v>135000</v>
      </c>
      <c r="I3050">
        <v>225000</v>
      </c>
      <c r="J3050" t="s">
        <v>133</v>
      </c>
      <c r="K3050" t="s">
        <v>90</v>
      </c>
      <c r="L3050" t="s">
        <v>91</v>
      </c>
      <c r="M3050" t="s">
        <v>169</v>
      </c>
      <c r="N3050">
        <v>2.461E-2</v>
      </c>
      <c r="O3050">
        <v>11744</v>
      </c>
      <c r="P3050">
        <v>2027</v>
      </c>
      <c r="Q3050">
        <v>6163</v>
      </c>
      <c r="R3050">
        <v>4413</v>
      </c>
      <c r="S3050">
        <v>2</v>
      </c>
      <c r="T3050">
        <v>2</v>
      </c>
      <c r="U3050" t="s">
        <v>123</v>
      </c>
      <c r="V3050">
        <v>17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170</v>
      </c>
      <c r="AD3050">
        <v>2227158</v>
      </c>
      <c r="AE3050" t="s">
        <v>65</v>
      </c>
      <c r="AF3050">
        <v>11895.885</v>
      </c>
      <c r="AG3050">
        <v>135000</v>
      </c>
      <c r="AH3050">
        <v>148365</v>
      </c>
      <c r="AJ3050">
        <v>135000</v>
      </c>
      <c r="AK3050" t="s">
        <v>109</v>
      </c>
      <c r="AL3050">
        <v>11</v>
      </c>
      <c r="AM3050" t="s">
        <v>68</v>
      </c>
      <c r="AN3050">
        <v>1</v>
      </c>
      <c r="AR3050" t="s">
        <v>76</v>
      </c>
      <c r="AS3050" t="s">
        <v>77</v>
      </c>
      <c r="AT3050">
        <v>-1228</v>
      </c>
      <c r="AU3050" t="s">
        <v>78</v>
      </c>
      <c r="AV3050" t="s">
        <v>79</v>
      </c>
      <c r="AW3050" t="s">
        <v>80</v>
      </c>
      <c r="AX3050" t="s">
        <v>81</v>
      </c>
      <c r="AY3050" t="s">
        <v>76</v>
      </c>
      <c r="AZ3050" t="s">
        <v>82</v>
      </c>
      <c r="BA3050" t="s">
        <v>116</v>
      </c>
      <c r="BB3050" t="s">
        <v>121</v>
      </c>
      <c r="BC3050">
        <v>-1</v>
      </c>
      <c r="BD3050" t="s">
        <v>76</v>
      </c>
      <c r="BE3050">
        <v>18</v>
      </c>
      <c r="BF3050" t="s">
        <v>147</v>
      </c>
      <c r="BG3050" t="s">
        <v>154</v>
      </c>
    </row>
    <row r="3051" spans="1:65" x14ac:dyDescent="0.3">
      <c r="A3051">
        <v>126303</v>
      </c>
      <c r="B3051">
        <v>0</v>
      </c>
      <c r="C3051" t="s">
        <v>65</v>
      </c>
      <c r="D3051" t="s">
        <v>88</v>
      </c>
      <c r="E3051" t="s">
        <v>68</v>
      </c>
      <c r="F3051" t="s">
        <v>67</v>
      </c>
      <c r="G3051">
        <v>0</v>
      </c>
      <c r="H3051">
        <v>225000</v>
      </c>
      <c r="I3051">
        <v>513000</v>
      </c>
      <c r="J3051" t="s">
        <v>69</v>
      </c>
      <c r="K3051" t="s">
        <v>70</v>
      </c>
      <c r="L3051" t="s">
        <v>91</v>
      </c>
      <c r="M3051" t="s">
        <v>72</v>
      </c>
      <c r="N3051">
        <v>2.6391999999999999E-2</v>
      </c>
      <c r="O3051">
        <v>13860</v>
      </c>
      <c r="P3051">
        <v>6592</v>
      </c>
      <c r="Q3051">
        <v>7754</v>
      </c>
      <c r="R3051">
        <v>4416</v>
      </c>
      <c r="S3051">
        <v>2</v>
      </c>
      <c r="T3051">
        <v>2</v>
      </c>
      <c r="U3051" t="s">
        <v>125</v>
      </c>
      <c r="V3051">
        <v>12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 t="s">
        <v>143</v>
      </c>
      <c r="AD3051">
        <v>1199831</v>
      </c>
      <c r="AE3051" t="s">
        <v>65</v>
      </c>
      <c r="AF3051">
        <v>19684.8</v>
      </c>
      <c r="AG3051">
        <v>180000</v>
      </c>
      <c r="AH3051">
        <v>180000</v>
      </c>
      <c r="AI3051">
        <v>0</v>
      </c>
      <c r="AJ3051">
        <v>180000</v>
      </c>
      <c r="AK3051" t="s">
        <v>94</v>
      </c>
      <c r="AL3051">
        <v>12</v>
      </c>
      <c r="AM3051" t="s">
        <v>68</v>
      </c>
      <c r="AN3051">
        <v>1</v>
      </c>
      <c r="AO3051">
        <v>0</v>
      </c>
      <c r="AR3051" t="s">
        <v>76</v>
      </c>
      <c r="AS3051" t="s">
        <v>114</v>
      </c>
      <c r="AT3051">
        <v>-2152</v>
      </c>
      <c r="AU3051" t="s">
        <v>78</v>
      </c>
      <c r="AV3051" t="s">
        <v>165</v>
      </c>
      <c r="AW3051" t="s">
        <v>80</v>
      </c>
      <c r="AX3051" t="s">
        <v>81</v>
      </c>
      <c r="AY3051" t="s">
        <v>76</v>
      </c>
      <c r="AZ3051" t="s">
        <v>82</v>
      </c>
      <c r="BA3051" t="s">
        <v>116</v>
      </c>
      <c r="BB3051" t="s">
        <v>121</v>
      </c>
      <c r="BC3051">
        <v>-1</v>
      </c>
      <c r="BD3051" t="s">
        <v>76</v>
      </c>
      <c r="BE3051">
        <v>12</v>
      </c>
      <c r="BF3051" t="s">
        <v>86</v>
      </c>
      <c r="BG3051" t="s">
        <v>87</v>
      </c>
    </row>
    <row r="3052" spans="1:65" x14ac:dyDescent="0.3">
      <c r="A3052">
        <v>126311</v>
      </c>
      <c r="B3052">
        <v>0</v>
      </c>
      <c r="C3052" t="s">
        <v>65</v>
      </c>
      <c r="D3052" t="s">
        <v>88</v>
      </c>
      <c r="E3052" t="s">
        <v>67</v>
      </c>
      <c r="F3052" t="s">
        <v>68</v>
      </c>
      <c r="G3052">
        <v>0</v>
      </c>
      <c r="H3052">
        <v>189000</v>
      </c>
      <c r="I3052">
        <v>1078200</v>
      </c>
      <c r="J3052" t="s">
        <v>113</v>
      </c>
      <c r="K3052" t="s">
        <v>70</v>
      </c>
      <c r="L3052" t="s">
        <v>91</v>
      </c>
      <c r="M3052" t="s">
        <v>72</v>
      </c>
      <c r="N3052">
        <v>2.5163999999999999E-2</v>
      </c>
      <c r="O3052">
        <v>21408</v>
      </c>
      <c r="P3052">
        <v>365243</v>
      </c>
      <c r="Q3052">
        <v>3568</v>
      </c>
      <c r="R3052">
        <v>3568</v>
      </c>
      <c r="S3052">
        <v>2</v>
      </c>
      <c r="T3052">
        <v>2</v>
      </c>
      <c r="U3052" t="s">
        <v>109</v>
      </c>
      <c r="V3052">
        <v>13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76</v>
      </c>
      <c r="AD3052">
        <v>1135739</v>
      </c>
      <c r="AE3052" t="s">
        <v>99</v>
      </c>
      <c r="AF3052">
        <v>2250</v>
      </c>
      <c r="AG3052">
        <v>45000</v>
      </c>
      <c r="AH3052">
        <v>45000</v>
      </c>
      <c r="AJ3052">
        <v>45000</v>
      </c>
      <c r="AK3052" t="s">
        <v>94</v>
      </c>
      <c r="AL3052">
        <v>11</v>
      </c>
      <c r="AM3052" t="s">
        <v>68</v>
      </c>
      <c r="AN3052">
        <v>1</v>
      </c>
      <c r="AR3052" t="s">
        <v>79</v>
      </c>
      <c r="AS3052" t="s">
        <v>77</v>
      </c>
      <c r="AT3052">
        <v>-188</v>
      </c>
      <c r="AU3052" t="s">
        <v>76</v>
      </c>
      <c r="AV3052" t="s">
        <v>79</v>
      </c>
      <c r="AW3052" t="s">
        <v>80</v>
      </c>
      <c r="AX3052" t="s">
        <v>81</v>
      </c>
      <c r="AY3052" t="s">
        <v>76</v>
      </c>
      <c r="AZ3052" t="s">
        <v>131</v>
      </c>
      <c r="BA3052" t="s">
        <v>83</v>
      </c>
      <c r="BB3052" t="s">
        <v>138</v>
      </c>
      <c r="BC3052">
        <v>100</v>
      </c>
      <c r="BD3052" t="s">
        <v>85</v>
      </c>
      <c r="BE3052">
        <v>0</v>
      </c>
      <c r="BF3052" t="s">
        <v>76</v>
      </c>
      <c r="BG3052" t="s">
        <v>132</v>
      </c>
      <c r="BH3052">
        <v>365243</v>
      </c>
      <c r="BI3052">
        <v>365243</v>
      </c>
      <c r="BJ3052">
        <v>365243</v>
      </c>
      <c r="BK3052">
        <v>365243</v>
      </c>
      <c r="BL3052">
        <v>365243</v>
      </c>
      <c r="BM3052">
        <v>0</v>
      </c>
    </row>
    <row r="3053" spans="1:65" x14ac:dyDescent="0.3">
      <c r="A3053">
        <v>126321</v>
      </c>
      <c r="B3053">
        <v>0</v>
      </c>
      <c r="C3053" t="s">
        <v>65</v>
      </c>
      <c r="D3053" t="s">
        <v>88</v>
      </c>
      <c r="E3053" t="s">
        <v>67</v>
      </c>
      <c r="F3053" t="s">
        <v>68</v>
      </c>
      <c r="G3053">
        <v>0</v>
      </c>
      <c r="H3053">
        <v>54000</v>
      </c>
      <c r="I3053">
        <v>144000</v>
      </c>
      <c r="J3053" t="s">
        <v>113</v>
      </c>
      <c r="K3053" t="s">
        <v>70</v>
      </c>
      <c r="L3053" t="s">
        <v>91</v>
      </c>
      <c r="M3053" t="s">
        <v>72</v>
      </c>
      <c r="N3053">
        <v>7.0200000000000002E-3</v>
      </c>
      <c r="O3053">
        <v>22591</v>
      </c>
      <c r="P3053">
        <v>365243</v>
      </c>
      <c r="Q3053">
        <v>10749</v>
      </c>
      <c r="R3053">
        <v>4666</v>
      </c>
      <c r="S3053">
        <v>2</v>
      </c>
      <c r="T3053">
        <v>2</v>
      </c>
      <c r="U3053" t="s">
        <v>94</v>
      </c>
      <c r="V3053">
        <v>12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76</v>
      </c>
      <c r="AD3053">
        <v>1879120</v>
      </c>
      <c r="AE3053" t="s">
        <v>93</v>
      </c>
      <c r="AG3053">
        <v>21955.5</v>
      </c>
      <c r="AH3053">
        <v>21955.5</v>
      </c>
      <c r="AI3053">
        <v>0</v>
      </c>
      <c r="AJ3053">
        <v>21955.5</v>
      </c>
      <c r="AK3053" t="s">
        <v>123</v>
      </c>
      <c r="AL3053">
        <v>13</v>
      </c>
      <c r="AM3053" t="s">
        <v>68</v>
      </c>
      <c r="AN3053">
        <v>1</v>
      </c>
      <c r="AO3053">
        <v>0</v>
      </c>
      <c r="AR3053" t="s">
        <v>79</v>
      </c>
      <c r="AS3053" t="s">
        <v>180</v>
      </c>
      <c r="AT3053">
        <v>-1055</v>
      </c>
      <c r="AU3053" t="s">
        <v>78</v>
      </c>
      <c r="AV3053" t="s">
        <v>181</v>
      </c>
      <c r="AX3053" t="s">
        <v>161</v>
      </c>
      <c r="AY3053" t="s">
        <v>124</v>
      </c>
      <c r="AZ3053" t="s">
        <v>76</v>
      </c>
      <c r="BA3053" t="s">
        <v>76</v>
      </c>
      <c r="BB3053" t="s">
        <v>104</v>
      </c>
      <c r="BC3053">
        <v>90</v>
      </c>
      <c r="BD3053" t="s">
        <v>105</v>
      </c>
      <c r="BF3053" t="s">
        <v>76</v>
      </c>
      <c r="BG3053" t="s">
        <v>106</v>
      </c>
    </row>
    <row r="3054" spans="1:65" x14ac:dyDescent="0.3">
      <c r="A3054">
        <v>126323</v>
      </c>
      <c r="B3054">
        <v>0</v>
      </c>
      <c r="C3054" t="s">
        <v>65</v>
      </c>
      <c r="D3054" t="s">
        <v>88</v>
      </c>
      <c r="E3054" t="s">
        <v>67</v>
      </c>
      <c r="F3054" t="s">
        <v>68</v>
      </c>
      <c r="G3054">
        <v>0</v>
      </c>
      <c r="H3054">
        <v>135000</v>
      </c>
      <c r="I3054">
        <v>284400</v>
      </c>
      <c r="J3054" t="s">
        <v>113</v>
      </c>
      <c r="K3054" t="s">
        <v>70</v>
      </c>
      <c r="L3054" t="s">
        <v>71</v>
      </c>
      <c r="M3054" t="s">
        <v>72</v>
      </c>
      <c r="N3054">
        <v>3.2561E-2</v>
      </c>
      <c r="O3054">
        <v>24184</v>
      </c>
      <c r="P3054">
        <v>365243</v>
      </c>
      <c r="Q3054">
        <v>14</v>
      </c>
      <c r="R3054">
        <v>4900</v>
      </c>
      <c r="S3054">
        <v>1</v>
      </c>
      <c r="T3054">
        <v>1</v>
      </c>
      <c r="U3054" t="s">
        <v>120</v>
      </c>
      <c r="V3054">
        <v>11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76</v>
      </c>
      <c r="AD3054">
        <v>2380681</v>
      </c>
      <c r="AE3054" t="s">
        <v>93</v>
      </c>
      <c r="AG3054">
        <v>61384.5</v>
      </c>
      <c r="AH3054">
        <v>61384.5</v>
      </c>
      <c r="AI3054">
        <v>0</v>
      </c>
      <c r="AJ3054">
        <v>61384.5</v>
      </c>
      <c r="AK3054" t="s">
        <v>120</v>
      </c>
      <c r="AL3054">
        <v>10</v>
      </c>
      <c r="AM3054" t="s">
        <v>68</v>
      </c>
      <c r="AN3054">
        <v>1</v>
      </c>
      <c r="AO3054">
        <v>0</v>
      </c>
      <c r="AR3054" t="s">
        <v>79</v>
      </c>
      <c r="AS3054" t="s">
        <v>180</v>
      </c>
      <c r="AT3054">
        <v>-728</v>
      </c>
      <c r="AU3054" t="s">
        <v>78</v>
      </c>
      <c r="AV3054" t="s">
        <v>181</v>
      </c>
      <c r="AX3054" t="s">
        <v>81</v>
      </c>
      <c r="AY3054" t="s">
        <v>124</v>
      </c>
      <c r="AZ3054" t="s">
        <v>76</v>
      </c>
      <c r="BA3054" t="s">
        <v>76</v>
      </c>
      <c r="BB3054" t="s">
        <v>104</v>
      </c>
      <c r="BC3054">
        <v>35</v>
      </c>
      <c r="BD3054" t="s">
        <v>105</v>
      </c>
      <c r="BF3054" t="s">
        <v>76</v>
      </c>
      <c r="BG3054" t="s">
        <v>106</v>
      </c>
    </row>
    <row r="3055" spans="1:65" x14ac:dyDescent="0.3">
      <c r="A3055">
        <v>126358</v>
      </c>
      <c r="B3055">
        <v>0</v>
      </c>
      <c r="C3055" t="s">
        <v>65</v>
      </c>
      <c r="D3055" t="s">
        <v>66</v>
      </c>
      <c r="E3055" t="s">
        <v>67</v>
      </c>
      <c r="F3055" t="s">
        <v>68</v>
      </c>
      <c r="G3055">
        <v>2</v>
      </c>
      <c r="H3055">
        <v>215100</v>
      </c>
      <c r="I3055">
        <v>721332</v>
      </c>
      <c r="J3055" t="s">
        <v>133</v>
      </c>
      <c r="K3055" t="s">
        <v>70</v>
      </c>
      <c r="L3055" t="s">
        <v>91</v>
      </c>
      <c r="M3055" t="s">
        <v>127</v>
      </c>
      <c r="N3055">
        <v>1.9101E-2</v>
      </c>
      <c r="O3055">
        <v>11918</v>
      </c>
      <c r="P3055">
        <v>3872</v>
      </c>
      <c r="Q3055">
        <v>1822</v>
      </c>
      <c r="R3055">
        <v>1953</v>
      </c>
      <c r="S3055">
        <v>2</v>
      </c>
      <c r="T3055">
        <v>2</v>
      </c>
      <c r="U3055" t="s">
        <v>109</v>
      </c>
      <c r="V3055">
        <v>12</v>
      </c>
      <c r="W3055">
        <v>0</v>
      </c>
      <c r="X3055">
        <v>1</v>
      </c>
      <c r="Y3055">
        <v>1</v>
      </c>
      <c r="Z3055">
        <v>0</v>
      </c>
      <c r="AA3055">
        <v>1</v>
      </c>
      <c r="AB3055">
        <v>1</v>
      </c>
      <c r="AC3055" t="s">
        <v>164</v>
      </c>
      <c r="AD3055">
        <v>2547807</v>
      </c>
      <c r="AE3055" t="s">
        <v>93</v>
      </c>
      <c r="AF3055">
        <v>22685.625</v>
      </c>
      <c r="AG3055">
        <v>186925.5</v>
      </c>
      <c r="AH3055">
        <v>203458.5</v>
      </c>
      <c r="AI3055">
        <v>0</v>
      </c>
      <c r="AJ3055">
        <v>186925.5</v>
      </c>
      <c r="AK3055" t="s">
        <v>123</v>
      </c>
      <c r="AL3055">
        <v>15</v>
      </c>
      <c r="AM3055" t="s">
        <v>68</v>
      </c>
      <c r="AN3055">
        <v>1</v>
      </c>
      <c r="AO3055">
        <v>0</v>
      </c>
      <c r="AR3055" t="s">
        <v>79</v>
      </c>
      <c r="AS3055" t="s">
        <v>77</v>
      </c>
      <c r="AT3055">
        <v>-1635</v>
      </c>
      <c r="AU3055" t="s">
        <v>78</v>
      </c>
      <c r="AV3055" t="s">
        <v>79</v>
      </c>
      <c r="AW3055" t="s">
        <v>80</v>
      </c>
      <c r="AX3055" t="s">
        <v>102</v>
      </c>
      <c r="AY3055" t="s">
        <v>103</v>
      </c>
      <c r="AZ3055" t="s">
        <v>96</v>
      </c>
      <c r="BA3055" t="s">
        <v>76</v>
      </c>
      <c r="BB3055" t="s">
        <v>138</v>
      </c>
      <c r="BC3055">
        <v>120</v>
      </c>
      <c r="BD3055" t="s">
        <v>85</v>
      </c>
      <c r="BE3055">
        <v>12</v>
      </c>
      <c r="BF3055" t="s">
        <v>86</v>
      </c>
      <c r="BG3055" t="s">
        <v>151</v>
      </c>
      <c r="BH3055">
        <v>365243</v>
      </c>
      <c r="BI3055">
        <v>-1604</v>
      </c>
      <c r="BJ3055">
        <v>-1274</v>
      </c>
      <c r="BK3055">
        <v>-1274</v>
      </c>
      <c r="BL3055">
        <v>-1258</v>
      </c>
      <c r="BM3055">
        <v>0</v>
      </c>
    </row>
    <row r="3056" spans="1:65" x14ac:dyDescent="0.3">
      <c r="A3056">
        <v>126365</v>
      </c>
      <c r="B3056">
        <v>0</v>
      </c>
      <c r="C3056" t="s">
        <v>65</v>
      </c>
      <c r="D3056" t="s">
        <v>66</v>
      </c>
      <c r="E3056" t="s">
        <v>68</v>
      </c>
      <c r="F3056" t="s">
        <v>68</v>
      </c>
      <c r="G3056">
        <v>0</v>
      </c>
      <c r="H3056">
        <v>270000</v>
      </c>
      <c r="I3056">
        <v>765000</v>
      </c>
      <c r="J3056" t="s">
        <v>69</v>
      </c>
      <c r="K3056" t="s">
        <v>70</v>
      </c>
      <c r="L3056" t="s">
        <v>119</v>
      </c>
      <c r="M3056" t="s">
        <v>72</v>
      </c>
      <c r="N3056">
        <v>8.6250000000000007E-3</v>
      </c>
      <c r="O3056">
        <v>16057</v>
      </c>
      <c r="P3056">
        <v>3488</v>
      </c>
      <c r="Q3056">
        <v>7637</v>
      </c>
      <c r="R3056">
        <v>3929</v>
      </c>
      <c r="S3056">
        <v>2</v>
      </c>
      <c r="T3056">
        <v>2</v>
      </c>
      <c r="U3056" t="s">
        <v>120</v>
      </c>
      <c r="V3056">
        <v>21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108</v>
      </c>
      <c r="AD3056">
        <v>1497089</v>
      </c>
      <c r="AE3056" t="s">
        <v>93</v>
      </c>
      <c r="AF3056">
        <v>3923.8649999999998</v>
      </c>
      <c r="AG3056">
        <v>26280</v>
      </c>
      <c r="AH3056">
        <v>25137</v>
      </c>
      <c r="AI3056">
        <v>2700</v>
      </c>
      <c r="AJ3056">
        <v>26280</v>
      </c>
      <c r="AK3056" t="s">
        <v>123</v>
      </c>
      <c r="AL3056">
        <v>10</v>
      </c>
      <c r="AM3056" t="s">
        <v>68</v>
      </c>
      <c r="AN3056">
        <v>1</v>
      </c>
      <c r="AO3056">
        <v>0.105634424</v>
      </c>
      <c r="AR3056" t="s">
        <v>79</v>
      </c>
      <c r="AS3056" t="s">
        <v>77</v>
      </c>
      <c r="AT3056">
        <v>-2369</v>
      </c>
      <c r="AU3056" t="s">
        <v>78</v>
      </c>
      <c r="AV3056" t="s">
        <v>79</v>
      </c>
      <c r="AW3056" t="s">
        <v>80</v>
      </c>
      <c r="AX3056" t="s">
        <v>81</v>
      </c>
      <c r="AY3056" t="s">
        <v>103</v>
      </c>
      <c r="AZ3056" t="s">
        <v>96</v>
      </c>
      <c r="BA3056" t="s">
        <v>76</v>
      </c>
      <c r="BB3056" t="s">
        <v>104</v>
      </c>
      <c r="BC3056">
        <v>1500</v>
      </c>
      <c r="BD3056" t="s">
        <v>85</v>
      </c>
      <c r="BE3056">
        <v>8</v>
      </c>
      <c r="BF3056" t="s">
        <v>86</v>
      </c>
      <c r="BG3056" t="s">
        <v>151</v>
      </c>
      <c r="BH3056">
        <v>365243</v>
      </c>
      <c r="BI3056">
        <v>-2338</v>
      </c>
      <c r="BJ3056">
        <v>-2128</v>
      </c>
      <c r="BK3056">
        <v>-2188</v>
      </c>
      <c r="BL3056">
        <v>-2181</v>
      </c>
      <c r="BM3056">
        <v>1</v>
      </c>
    </row>
    <row r="3057" spans="1:65" x14ac:dyDescent="0.3">
      <c r="A3057">
        <v>126376</v>
      </c>
      <c r="B3057">
        <v>0</v>
      </c>
      <c r="C3057" t="s">
        <v>65</v>
      </c>
      <c r="D3057" t="s">
        <v>88</v>
      </c>
      <c r="E3057" t="s">
        <v>67</v>
      </c>
      <c r="F3057" t="s">
        <v>68</v>
      </c>
      <c r="G3057">
        <v>0</v>
      </c>
      <c r="H3057">
        <v>202500</v>
      </c>
      <c r="I3057">
        <v>824823</v>
      </c>
      <c r="J3057" t="s">
        <v>69</v>
      </c>
      <c r="K3057" t="s">
        <v>70</v>
      </c>
      <c r="L3057" t="s">
        <v>91</v>
      </c>
      <c r="M3057" t="s">
        <v>72</v>
      </c>
      <c r="N3057">
        <v>1.6611999999999998E-2</v>
      </c>
      <c r="O3057">
        <v>19776</v>
      </c>
      <c r="P3057">
        <v>3154</v>
      </c>
      <c r="Q3057">
        <v>4815</v>
      </c>
      <c r="R3057">
        <v>3339</v>
      </c>
      <c r="S3057">
        <v>2</v>
      </c>
      <c r="T3057">
        <v>2</v>
      </c>
      <c r="U3057" t="s">
        <v>120</v>
      </c>
      <c r="V3057">
        <v>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122</v>
      </c>
      <c r="AD3057">
        <v>2394254</v>
      </c>
      <c r="AE3057" t="s">
        <v>93</v>
      </c>
      <c r="AF3057">
        <v>12204.674999999999</v>
      </c>
      <c r="AG3057">
        <v>117000</v>
      </c>
      <c r="AH3057">
        <v>129357</v>
      </c>
      <c r="AI3057">
        <v>0</v>
      </c>
      <c r="AJ3057">
        <v>117000</v>
      </c>
      <c r="AK3057" t="s">
        <v>125</v>
      </c>
      <c r="AL3057">
        <v>12</v>
      </c>
      <c r="AM3057" t="s">
        <v>68</v>
      </c>
      <c r="AN3057">
        <v>1</v>
      </c>
      <c r="AO3057">
        <v>0</v>
      </c>
      <c r="AR3057" t="s">
        <v>79</v>
      </c>
      <c r="AS3057" t="s">
        <v>77</v>
      </c>
      <c r="AT3057">
        <v>-442</v>
      </c>
      <c r="AU3057" t="s">
        <v>78</v>
      </c>
      <c r="AV3057" t="s">
        <v>79</v>
      </c>
      <c r="AX3057" t="s">
        <v>81</v>
      </c>
      <c r="AY3057" t="s">
        <v>95</v>
      </c>
      <c r="AZ3057" t="s">
        <v>96</v>
      </c>
      <c r="BA3057" t="s">
        <v>76</v>
      </c>
      <c r="BB3057" t="s">
        <v>138</v>
      </c>
      <c r="BC3057">
        <v>7</v>
      </c>
      <c r="BD3057" t="s">
        <v>85</v>
      </c>
      <c r="BE3057">
        <v>12</v>
      </c>
      <c r="BF3057" t="s">
        <v>112</v>
      </c>
      <c r="BG3057" t="s">
        <v>151</v>
      </c>
      <c r="BH3057">
        <v>365243</v>
      </c>
      <c r="BI3057">
        <v>-411</v>
      </c>
      <c r="BJ3057">
        <v>-81</v>
      </c>
      <c r="BK3057">
        <v>-261</v>
      </c>
      <c r="BL3057">
        <v>-255</v>
      </c>
      <c r="BM3057">
        <v>0</v>
      </c>
    </row>
    <row r="3058" spans="1:65" x14ac:dyDescent="0.3">
      <c r="A3058">
        <v>126376</v>
      </c>
      <c r="B3058">
        <v>0</v>
      </c>
      <c r="C3058" t="s">
        <v>65</v>
      </c>
      <c r="D3058" t="s">
        <v>88</v>
      </c>
      <c r="E3058" t="s">
        <v>67</v>
      </c>
      <c r="F3058" t="s">
        <v>68</v>
      </c>
      <c r="G3058">
        <v>0</v>
      </c>
      <c r="H3058">
        <v>202500</v>
      </c>
      <c r="I3058">
        <v>824823</v>
      </c>
      <c r="J3058" t="s">
        <v>69</v>
      </c>
      <c r="K3058" t="s">
        <v>70</v>
      </c>
      <c r="L3058" t="s">
        <v>91</v>
      </c>
      <c r="M3058" t="s">
        <v>72</v>
      </c>
      <c r="N3058">
        <v>1.6611999999999998E-2</v>
      </c>
      <c r="O3058">
        <v>19776</v>
      </c>
      <c r="P3058">
        <v>3154</v>
      </c>
      <c r="Q3058">
        <v>4815</v>
      </c>
      <c r="R3058">
        <v>3339</v>
      </c>
      <c r="S3058">
        <v>2</v>
      </c>
      <c r="T3058">
        <v>2</v>
      </c>
      <c r="U3058" t="s">
        <v>120</v>
      </c>
      <c r="V3058">
        <v>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122</v>
      </c>
      <c r="AD3058">
        <v>2252696</v>
      </c>
      <c r="AE3058" t="s">
        <v>99</v>
      </c>
      <c r="AF3058">
        <v>19125</v>
      </c>
      <c r="AG3058">
        <v>382500</v>
      </c>
      <c r="AH3058">
        <v>382500</v>
      </c>
      <c r="AJ3058">
        <v>382500</v>
      </c>
      <c r="AK3058" t="s">
        <v>125</v>
      </c>
      <c r="AL3058">
        <v>9</v>
      </c>
      <c r="AM3058" t="s">
        <v>68</v>
      </c>
      <c r="AN3058">
        <v>1</v>
      </c>
      <c r="AR3058" t="s">
        <v>79</v>
      </c>
      <c r="AS3058" t="s">
        <v>77</v>
      </c>
      <c r="AT3058">
        <v>-512</v>
      </c>
      <c r="AU3058" t="s">
        <v>76</v>
      </c>
      <c r="AV3058" t="s">
        <v>79</v>
      </c>
      <c r="AX3058" t="s">
        <v>81</v>
      </c>
      <c r="AY3058" t="s">
        <v>76</v>
      </c>
      <c r="AZ3058" t="s">
        <v>131</v>
      </c>
      <c r="BA3058" t="s">
        <v>116</v>
      </c>
      <c r="BB3058" t="s">
        <v>121</v>
      </c>
      <c r="BC3058">
        <v>-1</v>
      </c>
      <c r="BD3058" t="s">
        <v>76</v>
      </c>
      <c r="BE3058">
        <v>0</v>
      </c>
      <c r="BF3058" t="s">
        <v>76</v>
      </c>
      <c r="BG3058" t="s">
        <v>160</v>
      </c>
      <c r="BH3058">
        <v>365243</v>
      </c>
      <c r="BI3058">
        <v>365243</v>
      </c>
      <c r="BJ3058">
        <v>365243</v>
      </c>
      <c r="BK3058">
        <v>365243</v>
      </c>
      <c r="BL3058">
        <v>-148</v>
      </c>
      <c r="BM3058">
        <v>0</v>
      </c>
    </row>
    <row r="3059" spans="1:65" x14ac:dyDescent="0.3">
      <c r="A3059">
        <v>126380</v>
      </c>
      <c r="B3059">
        <v>0</v>
      </c>
      <c r="C3059" t="s">
        <v>65</v>
      </c>
      <c r="D3059" t="s">
        <v>88</v>
      </c>
      <c r="E3059" t="s">
        <v>67</v>
      </c>
      <c r="F3059" t="s">
        <v>67</v>
      </c>
      <c r="G3059">
        <v>0</v>
      </c>
      <c r="H3059">
        <v>135000</v>
      </c>
      <c r="I3059">
        <v>76410</v>
      </c>
      <c r="J3059" t="s">
        <v>69</v>
      </c>
      <c r="K3059" t="s">
        <v>90</v>
      </c>
      <c r="L3059" t="s">
        <v>140</v>
      </c>
      <c r="M3059" t="s">
        <v>72</v>
      </c>
      <c r="N3059">
        <v>1.0555999999999999E-2</v>
      </c>
      <c r="O3059">
        <v>16642</v>
      </c>
      <c r="P3059">
        <v>1640</v>
      </c>
      <c r="Q3059">
        <v>10658</v>
      </c>
      <c r="R3059">
        <v>29</v>
      </c>
      <c r="S3059">
        <v>3</v>
      </c>
      <c r="T3059">
        <v>3</v>
      </c>
      <c r="U3059" t="s">
        <v>120</v>
      </c>
      <c r="V3059">
        <v>13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92</v>
      </c>
      <c r="AD3059">
        <v>1999873</v>
      </c>
      <c r="AE3059" t="s">
        <v>93</v>
      </c>
      <c r="AF3059">
        <v>35281.305</v>
      </c>
      <c r="AG3059">
        <v>441000</v>
      </c>
      <c r="AH3059">
        <v>308700</v>
      </c>
      <c r="AI3059">
        <v>132300</v>
      </c>
      <c r="AJ3059">
        <v>441000</v>
      </c>
      <c r="AK3059" t="s">
        <v>120</v>
      </c>
      <c r="AL3059">
        <v>12</v>
      </c>
      <c r="AM3059" t="s">
        <v>68</v>
      </c>
      <c r="AN3059">
        <v>1</v>
      </c>
      <c r="AO3059">
        <v>0.32672727299999998</v>
      </c>
      <c r="AR3059" t="s">
        <v>79</v>
      </c>
      <c r="AS3059" t="s">
        <v>77</v>
      </c>
      <c r="AT3059">
        <v>-644</v>
      </c>
      <c r="AU3059" t="s">
        <v>76</v>
      </c>
      <c r="AV3059" t="s">
        <v>79</v>
      </c>
      <c r="AX3059" t="s">
        <v>161</v>
      </c>
      <c r="AY3059" t="s">
        <v>190</v>
      </c>
      <c r="AZ3059" t="s">
        <v>96</v>
      </c>
      <c r="BA3059" t="s">
        <v>76</v>
      </c>
      <c r="BB3059" t="s">
        <v>84</v>
      </c>
      <c r="BC3059">
        <v>2000</v>
      </c>
      <c r="BD3059" t="s">
        <v>191</v>
      </c>
      <c r="BE3059">
        <v>10</v>
      </c>
      <c r="BF3059" t="s">
        <v>147</v>
      </c>
      <c r="BG3059" t="s">
        <v>158</v>
      </c>
      <c r="BH3059">
        <v>365243</v>
      </c>
      <c r="BI3059">
        <v>-604</v>
      </c>
      <c r="BJ3059">
        <v>-334</v>
      </c>
      <c r="BK3059">
        <v>-364</v>
      </c>
      <c r="BL3059">
        <v>-360</v>
      </c>
      <c r="BM3059">
        <v>0</v>
      </c>
    </row>
    <row r="3060" spans="1:65" x14ac:dyDescent="0.3">
      <c r="A3060">
        <v>126385</v>
      </c>
      <c r="B3060">
        <v>0</v>
      </c>
      <c r="C3060" t="s">
        <v>65</v>
      </c>
      <c r="D3060" t="s">
        <v>66</v>
      </c>
      <c r="E3060" t="s">
        <v>67</v>
      </c>
      <c r="F3060" t="s">
        <v>67</v>
      </c>
      <c r="G3060">
        <v>0</v>
      </c>
      <c r="H3060">
        <v>225000</v>
      </c>
      <c r="I3060">
        <v>1078200</v>
      </c>
      <c r="J3060" t="s">
        <v>69</v>
      </c>
      <c r="K3060" t="s">
        <v>70</v>
      </c>
      <c r="L3060" t="s">
        <v>91</v>
      </c>
      <c r="M3060" t="s">
        <v>72</v>
      </c>
      <c r="N3060">
        <v>7.3299999999999997E-3</v>
      </c>
      <c r="O3060">
        <v>9352</v>
      </c>
      <c r="P3060">
        <v>1539</v>
      </c>
      <c r="Q3060">
        <v>6540</v>
      </c>
      <c r="R3060">
        <v>2020</v>
      </c>
      <c r="S3060">
        <v>2</v>
      </c>
      <c r="T3060">
        <v>2</v>
      </c>
      <c r="U3060" t="s">
        <v>120</v>
      </c>
      <c r="V3060">
        <v>18</v>
      </c>
      <c r="W3060">
        <v>1</v>
      </c>
      <c r="X3060">
        <v>1</v>
      </c>
      <c r="Y3060">
        <v>0</v>
      </c>
      <c r="Z3060">
        <v>1</v>
      </c>
      <c r="AA3060">
        <v>1</v>
      </c>
      <c r="AB3060">
        <v>0</v>
      </c>
      <c r="AC3060" t="s">
        <v>92</v>
      </c>
      <c r="AD3060">
        <v>2294053</v>
      </c>
      <c r="AE3060" t="s">
        <v>93</v>
      </c>
      <c r="AF3060">
        <v>6110.1</v>
      </c>
      <c r="AG3060">
        <v>55602</v>
      </c>
      <c r="AH3060">
        <v>55602</v>
      </c>
      <c r="AI3060">
        <v>0</v>
      </c>
      <c r="AJ3060">
        <v>55602</v>
      </c>
      <c r="AK3060" t="s">
        <v>109</v>
      </c>
      <c r="AL3060">
        <v>14</v>
      </c>
      <c r="AM3060" t="s">
        <v>68</v>
      </c>
      <c r="AN3060">
        <v>1</v>
      </c>
      <c r="AO3060">
        <v>0</v>
      </c>
      <c r="AR3060" t="s">
        <v>79</v>
      </c>
      <c r="AS3060" t="s">
        <v>77</v>
      </c>
      <c r="AT3060">
        <v>-344</v>
      </c>
      <c r="AU3060" t="s">
        <v>78</v>
      </c>
      <c r="AV3060" t="s">
        <v>79</v>
      </c>
      <c r="AX3060" t="s">
        <v>81</v>
      </c>
      <c r="AY3060" t="s">
        <v>124</v>
      </c>
      <c r="AZ3060" t="s">
        <v>96</v>
      </c>
      <c r="BA3060" t="s">
        <v>76</v>
      </c>
      <c r="BB3060" t="s">
        <v>104</v>
      </c>
      <c r="BC3060">
        <v>25</v>
      </c>
      <c r="BD3060" t="s">
        <v>105</v>
      </c>
      <c r="BE3060">
        <v>10</v>
      </c>
      <c r="BF3060" t="s">
        <v>112</v>
      </c>
      <c r="BG3060" t="s">
        <v>208</v>
      </c>
      <c r="BH3060">
        <v>365243</v>
      </c>
      <c r="BI3060">
        <v>-308</v>
      </c>
      <c r="BJ3060">
        <v>-38</v>
      </c>
      <c r="BK3060">
        <v>-188</v>
      </c>
      <c r="BL3060">
        <v>-181</v>
      </c>
      <c r="BM3060">
        <v>0</v>
      </c>
    </row>
    <row r="3061" spans="1:65" x14ac:dyDescent="0.3">
      <c r="A3061">
        <v>126386</v>
      </c>
      <c r="B3061">
        <v>0</v>
      </c>
      <c r="C3061" t="s">
        <v>65</v>
      </c>
      <c r="D3061" t="s">
        <v>66</v>
      </c>
      <c r="E3061" t="s">
        <v>68</v>
      </c>
      <c r="F3061" t="s">
        <v>68</v>
      </c>
      <c r="G3061">
        <v>0</v>
      </c>
      <c r="H3061">
        <v>202500</v>
      </c>
      <c r="I3061">
        <v>414792</v>
      </c>
      <c r="J3061" t="s">
        <v>89</v>
      </c>
      <c r="K3061" t="s">
        <v>70</v>
      </c>
      <c r="L3061" t="s">
        <v>139</v>
      </c>
      <c r="M3061" t="s">
        <v>72</v>
      </c>
      <c r="N3061">
        <v>5.084E-3</v>
      </c>
      <c r="O3061">
        <v>20100</v>
      </c>
      <c r="P3061">
        <v>707</v>
      </c>
      <c r="Q3061">
        <v>417</v>
      </c>
      <c r="R3061">
        <v>3536</v>
      </c>
      <c r="S3061">
        <v>2</v>
      </c>
      <c r="T3061">
        <v>2</v>
      </c>
      <c r="U3061" t="s">
        <v>125</v>
      </c>
      <c r="V3061">
        <v>13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92</v>
      </c>
      <c r="AD3061">
        <v>1218438</v>
      </c>
      <c r="AE3061" t="s">
        <v>65</v>
      </c>
      <c r="AF3061">
        <v>12074.31</v>
      </c>
      <c r="AG3061">
        <v>135000</v>
      </c>
      <c r="AH3061">
        <v>152820</v>
      </c>
      <c r="AJ3061">
        <v>135000</v>
      </c>
      <c r="AK3061" t="s">
        <v>73</v>
      </c>
      <c r="AL3061">
        <v>11</v>
      </c>
      <c r="AM3061" t="s">
        <v>68</v>
      </c>
      <c r="AN3061">
        <v>1</v>
      </c>
      <c r="AR3061" t="s">
        <v>202</v>
      </c>
      <c r="AS3061" t="s">
        <v>114</v>
      </c>
      <c r="AT3061">
        <v>-537</v>
      </c>
      <c r="AU3061" t="s">
        <v>78</v>
      </c>
      <c r="AV3061" t="s">
        <v>165</v>
      </c>
      <c r="AX3061" t="s">
        <v>81</v>
      </c>
      <c r="AY3061" t="s">
        <v>76</v>
      </c>
      <c r="AZ3061" t="s">
        <v>82</v>
      </c>
      <c r="BA3061" t="s">
        <v>83</v>
      </c>
      <c r="BB3061" t="s">
        <v>117</v>
      </c>
      <c r="BC3061">
        <v>4</v>
      </c>
      <c r="BD3061" t="s">
        <v>76</v>
      </c>
      <c r="BE3061">
        <v>24</v>
      </c>
      <c r="BF3061" t="s">
        <v>86</v>
      </c>
      <c r="BG3061" t="s">
        <v>87</v>
      </c>
    </row>
    <row r="3062" spans="1:65" x14ac:dyDescent="0.3">
      <c r="A3062">
        <v>126391</v>
      </c>
      <c r="B3062">
        <v>0</v>
      </c>
      <c r="C3062" t="s">
        <v>65</v>
      </c>
      <c r="D3062" t="s">
        <v>88</v>
      </c>
      <c r="E3062" t="s">
        <v>67</v>
      </c>
      <c r="F3062" t="s">
        <v>68</v>
      </c>
      <c r="G3062">
        <v>0</v>
      </c>
      <c r="H3062">
        <v>540000</v>
      </c>
      <c r="I3062">
        <v>1113840</v>
      </c>
      <c r="J3062" t="s">
        <v>89</v>
      </c>
      <c r="K3062" t="s">
        <v>90</v>
      </c>
      <c r="L3062" t="s">
        <v>91</v>
      </c>
      <c r="M3062" t="s">
        <v>72</v>
      </c>
      <c r="N3062">
        <v>6.3049999999999998E-3</v>
      </c>
      <c r="O3062">
        <v>19745</v>
      </c>
      <c r="P3062">
        <v>1165</v>
      </c>
      <c r="Q3062">
        <v>217</v>
      </c>
      <c r="R3062">
        <v>3278</v>
      </c>
      <c r="S3062">
        <v>3</v>
      </c>
      <c r="T3062">
        <v>3</v>
      </c>
      <c r="U3062" t="s">
        <v>120</v>
      </c>
      <c r="V3062">
        <v>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 t="s">
        <v>122</v>
      </c>
      <c r="AD3062">
        <v>2152483</v>
      </c>
      <c r="AE3062" t="s">
        <v>93</v>
      </c>
      <c r="AF3062">
        <v>87657.705000000002</v>
      </c>
      <c r="AG3062">
        <v>1085625</v>
      </c>
      <c r="AH3062">
        <v>868500</v>
      </c>
      <c r="AI3062">
        <v>217125</v>
      </c>
      <c r="AJ3062">
        <v>1085625</v>
      </c>
      <c r="AK3062" t="s">
        <v>125</v>
      </c>
      <c r="AL3062">
        <v>8</v>
      </c>
      <c r="AM3062" t="s">
        <v>68</v>
      </c>
      <c r="AN3062">
        <v>1</v>
      </c>
      <c r="AO3062">
        <v>0.217818182</v>
      </c>
      <c r="AR3062" t="s">
        <v>79</v>
      </c>
      <c r="AS3062" t="s">
        <v>77</v>
      </c>
      <c r="AT3062">
        <v>-386</v>
      </c>
      <c r="AU3062" t="s">
        <v>78</v>
      </c>
      <c r="AV3062" t="s">
        <v>79</v>
      </c>
      <c r="AW3062" t="s">
        <v>80</v>
      </c>
      <c r="AX3062" t="s">
        <v>81</v>
      </c>
      <c r="AY3062" t="s">
        <v>211</v>
      </c>
      <c r="AZ3062" t="s">
        <v>96</v>
      </c>
      <c r="BA3062" t="s">
        <v>76</v>
      </c>
      <c r="BB3062" t="s">
        <v>138</v>
      </c>
      <c r="BC3062">
        <v>98</v>
      </c>
      <c r="BD3062" t="s">
        <v>211</v>
      </c>
      <c r="BE3062">
        <v>12</v>
      </c>
      <c r="BF3062" t="s">
        <v>147</v>
      </c>
      <c r="BG3062" t="s">
        <v>148</v>
      </c>
      <c r="BH3062">
        <v>365243</v>
      </c>
      <c r="BI3062">
        <v>-355</v>
      </c>
      <c r="BJ3062">
        <v>-25</v>
      </c>
      <c r="BK3062">
        <v>-265</v>
      </c>
      <c r="BL3062">
        <v>-262</v>
      </c>
      <c r="BM3062">
        <v>0</v>
      </c>
    </row>
    <row r="3063" spans="1:65" x14ac:dyDescent="0.3">
      <c r="A3063">
        <v>126402</v>
      </c>
      <c r="B3063">
        <v>0</v>
      </c>
      <c r="C3063" t="s">
        <v>65</v>
      </c>
      <c r="D3063" t="s">
        <v>88</v>
      </c>
      <c r="E3063" t="s">
        <v>67</v>
      </c>
      <c r="F3063" t="s">
        <v>68</v>
      </c>
      <c r="G3063">
        <v>0</v>
      </c>
      <c r="H3063">
        <v>121500</v>
      </c>
      <c r="I3063">
        <v>755190</v>
      </c>
      <c r="J3063" t="s">
        <v>69</v>
      </c>
      <c r="K3063" t="s">
        <v>70</v>
      </c>
      <c r="L3063" t="s">
        <v>91</v>
      </c>
      <c r="M3063" t="s">
        <v>127</v>
      </c>
      <c r="N3063">
        <v>6.2960000000000004E-3</v>
      </c>
      <c r="O3063">
        <v>14018</v>
      </c>
      <c r="P3063">
        <v>312</v>
      </c>
      <c r="Q3063">
        <v>4859</v>
      </c>
      <c r="R3063">
        <v>4858</v>
      </c>
      <c r="S3063">
        <v>3</v>
      </c>
      <c r="T3063">
        <v>3</v>
      </c>
      <c r="U3063" t="s">
        <v>120</v>
      </c>
      <c r="V3063">
        <v>12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t="s">
        <v>135</v>
      </c>
      <c r="AD3063">
        <v>1129548</v>
      </c>
      <c r="AE3063" t="s">
        <v>65</v>
      </c>
      <c r="AF3063">
        <v>24789.555</v>
      </c>
      <c r="AG3063">
        <v>229500</v>
      </c>
      <c r="AH3063">
        <v>241920</v>
      </c>
      <c r="AJ3063">
        <v>229500</v>
      </c>
      <c r="AK3063" t="s">
        <v>109</v>
      </c>
      <c r="AL3063">
        <v>9</v>
      </c>
      <c r="AM3063" t="s">
        <v>68</v>
      </c>
      <c r="AN3063">
        <v>1</v>
      </c>
      <c r="AR3063" t="s">
        <v>76</v>
      </c>
      <c r="AS3063" t="s">
        <v>77</v>
      </c>
      <c r="AT3063">
        <v>-369</v>
      </c>
      <c r="AU3063" t="s">
        <v>78</v>
      </c>
      <c r="AV3063" t="s">
        <v>79</v>
      </c>
      <c r="AX3063" t="s">
        <v>81</v>
      </c>
      <c r="AY3063" t="s">
        <v>76</v>
      </c>
      <c r="AZ3063" t="s">
        <v>82</v>
      </c>
      <c r="BA3063" t="s">
        <v>116</v>
      </c>
      <c r="BB3063" t="s">
        <v>121</v>
      </c>
      <c r="BC3063">
        <v>-1</v>
      </c>
      <c r="BD3063" t="s">
        <v>76</v>
      </c>
      <c r="BE3063">
        <v>12</v>
      </c>
      <c r="BF3063" t="s">
        <v>147</v>
      </c>
      <c r="BG3063" t="s">
        <v>154</v>
      </c>
      <c r="BH3063">
        <v>365243</v>
      </c>
      <c r="BI3063">
        <v>-339</v>
      </c>
      <c r="BJ3063">
        <v>-9</v>
      </c>
      <c r="BK3063">
        <v>-9</v>
      </c>
      <c r="BL3063">
        <v>-3</v>
      </c>
      <c r="BM3063">
        <v>1</v>
      </c>
    </row>
    <row r="3064" spans="1:65" x14ac:dyDescent="0.3">
      <c r="A3064">
        <v>126405</v>
      </c>
      <c r="B3064">
        <v>0</v>
      </c>
      <c r="C3064" t="s">
        <v>65</v>
      </c>
      <c r="D3064" t="s">
        <v>88</v>
      </c>
      <c r="E3064" t="s">
        <v>67</v>
      </c>
      <c r="F3064" t="s">
        <v>68</v>
      </c>
      <c r="G3064">
        <v>0</v>
      </c>
      <c r="H3064">
        <v>157500</v>
      </c>
      <c r="I3064">
        <v>862560</v>
      </c>
      <c r="J3064" t="s">
        <v>133</v>
      </c>
      <c r="K3064" t="s">
        <v>70</v>
      </c>
      <c r="L3064" t="s">
        <v>91</v>
      </c>
      <c r="M3064" t="s">
        <v>169</v>
      </c>
      <c r="N3064">
        <v>7.1139999999999997E-3</v>
      </c>
      <c r="O3064">
        <v>14465</v>
      </c>
      <c r="P3064">
        <v>2383</v>
      </c>
      <c r="Q3064">
        <v>5369</v>
      </c>
      <c r="R3064">
        <v>4420</v>
      </c>
      <c r="S3064">
        <v>2</v>
      </c>
      <c r="T3064">
        <v>2</v>
      </c>
      <c r="U3064" t="s">
        <v>109</v>
      </c>
      <c r="V3064">
        <v>11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168</v>
      </c>
      <c r="AD3064">
        <v>1455872</v>
      </c>
      <c r="AE3064" t="s">
        <v>93</v>
      </c>
      <c r="AF3064">
        <v>12273.075000000001</v>
      </c>
      <c r="AG3064">
        <v>50701.5</v>
      </c>
      <c r="AH3064">
        <v>43078.5</v>
      </c>
      <c r="AI3064">
        <v>9000</v>
      </c>
      <c r="AJ3064">
        <v>50701.5</v>
      </c>
      <c r="AK3064" t="s">
        <v>120</v>
      </c>
      <c r="AL3064">
        <v>9</v>
      </c>
      <c r="AM3064" t="s">
        <v>68</v>
      </c>
      <c r="AN3064">
        <v>1</v>
      </c>
      <c r="AO3064">
        <v>0.18821237499999999</v>
      </c>
      <c r="AR3064" t="s">
        <v>79</v>
      </c>
      <c r="AS3064" t="s">
        <v>77</v>
      </c>
      <c r="AT3064">
        <v>-2529</v>
      </c>
      <c r="AU3064" t="s">
        <v>78</v>
      </c>
      <c r="AV3064" t="s">
        <v>79</v>
      </c>
      <c r="AW3064" t="s">
        <v>80</v>
      </c>
      <c r="AX3064" t="s">
        <v>102</v>
      </c>
      <c r="AY3064" t="s">
        <v>124</v>
      </c>
      <c r="AZ3064" t="s">
        <v>96</v>
      </c>
      <c r="BA3064" t="s">
        <v>76</v>
      </c>
      <c r="BB3064" t="s">
        <v>104</v>
      </c>
      <c r="BC3064">
        <v>60</v>
      </c>
      <c r="BD3064" t="s">
        <v>105</v>
      </c>
      <c r="BE3064">
        <v>4</v>
      </c>
      <c r="BF3064" t="s">
        <v>112</v>
      </c>
      <c r="BG3064" t="s">
        <v>106</v>
      </c>
      <c r="BH3064">
        <v>365243</v>
      </c>
      <c r="BI3064">
        <v>-2498</v>
      </c>
      <c r="BJ3064">
        <v>-2408</v>
      </c>
      <c r="BK3064">
        <v>-2408</v>
      </c>
      <c r="BL3064">
        <v>-2406</v>
      </c>
      <c r="BM3064">
        <v>1</v>
      </c>
    </row>
    <row r="3065" spans="1:65" x14ac:dyDescent="0.3">
      <c r="A3065">
        <v>126408</v>
      </c>
      <c r="B3065">
        <v>0</v>
      </c>
      <c r="C3065" t="s">
        <v>65</v>
      </c>
      <c r="D3065" t="s">
        <v>88</v>
      </c>
      <c r="E3065" t="s">
        <v>67</v>
      </c>
      <c r="F3065" t="s">
        <v>68</v>
      </c>
      <c r="G3065">
        <v>1</v>
      </c>
      <c r="H3065">
        <v>225000</v>
      </c>
      <c r="I3065">
        <v>450000</v>
      </c>
      <c r="J3065" t="s">
        <v>69</v>
      </c>
      <c r="K3065" t="s">
        <v>90</v>
      </c>
      <c r="L3065" t="s">
        <v>140</v>
      </c>
      <c r="M3065" t="s">
        <v>72</v>
      </c>
      <c r="N3065">
        <v>3.2561E-2</v>
      </c>
      <c r="O3065">
        <v>17257</v>
      </c>
      <c r="P3065">
        <v>5406</v>
      </c>
      <c r="Q3065">
        <v>5663</v>
      </c>
      <c r="R3065">
        <v>789</v>
      </c>
      <c r="S3065">
        <v>1</v>
      </c>
      <c r="T3065">
        <v>1</v>
      </c>
      <c r="U3065" t="s">
        <v>123</v>
      </c>
      <c r="V3065">
        <v>13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t="s">
        <v>134</v>
      </c>
      <c r="AD3065">
        <v>2116260</v>
      </c>
      <c r="AE3065" t="s">
        <v>93</v>
      </c>
      <c r="AF3065">
        <v>31451.85</v>
      </c>
      <c r="AG3065">
        <v>314550</v>
      </c>
      <c r="AH3065">
        <v>283095</v>
      </c>
      <c r="AI3065">
        <v>31455</v>
      </c>
      <c r="AJ3065">
        <v>314550</v>
      </c>
      <c r="AK3065" t="s">
        <v>94</v>
      </c>
      <c r="AL3065">
        <v>16</v>
      </c>
      <c r="AM3065" t="s">
        <v>68</v>
      </c>
      <c r="AN3065">
        <v>1</v>
      </c>
      <c r="AO3065">
        <v>0.108909091</v>
      </c>
      <c r="AR3065" t="s">
        <v>79</v>
      </c>
      <c r="AS3065" t="s">
        <v>77</v>
      </c>
      <c r="AT3065">
        <v>-1507</v>
      </c>
      <c r="AU3065" t="s">
        <v>78</v>
      </c>
      <c r="AV3065" t="s">
        <v>79</v>
      </c>
      <c r="AW3065" t="s">
        <v>171</v>
      </c>
      <c r="AX3065" t="s">
        <v>102</v>
      </c>
      <c r="AY3065" t="s">
        <v>190</v>
      </c>
      <c r="AZ3065" t="s">
        <v>96</v>
      </c>
      <c r="BA3065" t="s">
        <v>76</v>
      </c>
      <c r="BB3065" t="s">
        <v>138</v>
      </c>
      <c r="BC3065">
        <v>325</v>
      </c>
      <c r="BD3065" t="s">
        <v>191</v>
      </c>
      <c r="BE3065">
        <v>10</v>
      </c>
      <c r="BF3065" t="s">
        <v>112</v>
      </c>
      <c r="BG3065" t="s">
        <v>158</v>
      </c>
      <c r="BH3065">
        <v>365243</v>
      </c>
      <c r="BI3065">
        <v>-1470</v>
      </c>
      <c r="BJ3065">
        <v>-1200</v>
      </c>
      <c r="BK3065">
        <v>-1200</v>
      </c>
      <c r="BL3065">
        <v>-1190</v>
      </c>
      <c r="BM3065">
        <v>0</v>
      </c>
    </row>
    <row r="3066" spans="1:65" x14ac:dyDescent="0.3">
      <c r="A3066">
        <v>126410</v>
      </c>
      <c r="B3066">
        <v>0</v>
      </c>
      <c r="C3066" t="s">
        <v>65</v>
      </c>
      <c r="D3066" t="s">
        <v>88</v>
      </c>
      <c r="E3066" t="s">
        <v>67</v>
      </c>
      <c r="F3066" t="s">
        <v>68</v>
      </c>
      <c r="G3066">
        <v>0</v>
      </c>
      <c r="H3066">
        <v>90000</v>
      </c>
      <c r="I3066">
        <v>675000</v>
      </c>
      <c r="J3066" t="s">
        <v>133</v>
      </c>
      <c r="K3066" t="s">
        <v>70</v>
      </c>
      <c r="L3066" t="s">
        <v>140</v>
      </c>
      <c r="M3066" t="s">
        <v>72</v>
      </c>
      <c r="N3066">
        <v>2.0712999999999999E-2</v>
      </c>
      <c r="O3066">
        <v>19818</v>
      </c>
      <c r="P3066">
        <v>5368</v>
      </c>
      <c r="Q3066">
        <v>1992</v>
      </c>
      <c r="R3066">
        <v>3380</v>
      </c>
      <c r="S3066">
        <v>3</v>
      </c>
      <c r="T3066">
        <v>3</v>
      </c>
      <c r="U3066" t="s">
        <v>125</v>
      </c>
      <c r="V3066">
        <v>10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168</v>
      </c>
      <c r="AD3066">
        <v>1376866</v>
      </c>
      <c r="AE3066" t="s">
        <v>93</v>
      </c>
      <c r="AF3066">
        <v>12041.145</v>
      </c>
      <c r="AG3066">
        <v>93969</v>
      </c>
      <c r="AH3066">
        <v>103180.5</v>
      </c>
      <c r="AI3066">
        <v>9400.5</v>
      </c>
      <c r="AJ3066">
        <v>93969</v>
      </c>
      <c r="AK3066" t="s">
        <v>94</v>
      </c>
      <c r="AL3066">
        <v>11</v>
      </c>
      <c r="AM3066" t="s">
        <v>68</v>
      </c>
      <c r="AN3066">
        <v>1</v>
      </c>
      <c r="AO3066">
        <v>9.0938959999999999E-2</v>
      </c>
      <c r="AR3066" t="s">
        <v>79</v>
      </c>
      <c r="AS3066" t="s">
        <v>77</v>
      </c>
      <c r="AT3066">
        <v>-773</v>
      </c>
      <c r="AU3066" t="s">
        <v>78</v>
      </c>
      <c r="AV3066" t="s">
        <v>79</v>
      </c>
      <c r="AW3066" t="s">
        <v>101</v>
      </c>
      <c r="AX3066" t="s">
        <v>161</v>
      </c>
      <c r="AY3066" t="s">
        <v>157</v>
      </c>
      <c r="AZ3066" t="s">
        <v>96</v>
      </c>
      <c r="BA3066" t="s">
        <v>76</v>
      </c>
      <c r="BB3066" t="s">
        <v>84</v>
      </c>
      <c r="BC3066">
        <v>913</v>
      </c>
      <c r="BD3066" t="s">
        <v>157</v>
      </c>
      <c r="BE3066">
        <v>10</v>
      </c>
      <c r="BF3066" t="s">
        <v>147</v>
      </c>
      <c r="BG3066" t="s">
        <v>158</v>
      </c>
      <c r="BH3066">
        <v>365243</v>
      </c>
      <c r="BI3066">
        <v>-742</v>
      </c>
      <c r="BJ3066">
        <v>-472</v>
      </c>
      <c r="BK3066">
        <v>-502</v>
      </c>
      <c r="BL3066">
        <v>-499</v>
      </c>
      <c r="BM3066">
        <v>0</v>
      </c>
    </row>
    <row r="3067" spans="1:65" x14ac:dyDescent="0.3">
      <c r="A3067">
        <v>126416</v>
      </c>
      <c r="B3067">
        <v>0</v>
      </c>
      <c r="C3067" t="s">
        <v>65</v>
      </c>
      <c r="D3067" t="s">
        <v>66</v>
      </c>
      <c r="E3067" t="s">
        <v>68</v>
      </c>
      <c r="F3067" t="s">
        <v>67</v>
      </c>
      <c r="G3067">
        <v>0</v>
      </c>
      <c r="H3067">
        <v>405000</v>
      </c>
      <c r="I3067">
        <v>1467612</v>
      </c>
      <c r="J3067" t="s">
        <v>89</v>
      </c>
      <c r="K3067" t="s">
        <v>90</v>
      </c>
      <c r="L3067" t="s">
        <v>71</v>
      </c>
      <c r="M3067" t="s">
        <v>72</v>
      </c>
      <c r="N3067">
        <v>6.2329999999999998E-3</v>
      </c>
      <c r="O3067">
        <v>16688</v>
      </c>
      <c r="P3067">
        <v>199</v>
      </c>
      <c r="Q3067">
        <v>1118</v>
      </c>
      <c r="R3067">
        <v>242</v>
      </c>
      <c r="S3067">
        <v>2</v>
      </c>
      <c r="T3067">
        <v>2</v>
      </c>
      <c r="U3067" t="s">
        <v>109</v>
      </c>
      <c r="V3067">
        <v>13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 t="s">
        <v>137</v>
      </c>
      <c r="AD3067">
        <v>1259557</v>
      </c>
      <c r="AE3067" t="s">
        <v>99</v>
      </c>
      <c r="AF3067">
        <v>2250</v>
      </c>
      <c r="AG3067">
        <v>45000</v>
      </c>
      <c r="AH3067">
        <v>45000</v>
      </c>
      <c r="AJ3067">
        <v>45000</v>
      </c>
      <c r="AK3067" t="s">
        <v>125</v>
      </c>
      <c r="AL3067">
        <v>14</v>
      </c>
      <c r="AM3067" t="s">
        <v>68</v>
      </c>
      <c r="AN3067">
        <v>1</v>
      </c>
      <c r="AR3067" t="s">
        <v>79</v>
      </c>
      <c r="AS3067" t="s">
        <v>77</v>
      </c>
      <c r="AT3067">
        <v>-260</v>
      </c>
      <c r="AU3067" t="s">
        <v>76</v>
      </c>
      <c r="AV3067" t="s">
        <v>79</v>
      </c>
      <c r="AW3067" t="s">
        <v>80</v>
      </c>
      <c r="AX3067" t="s">
        <v>81</v>
      </c>
      <c r="AY3067" t="s">
        <v>76</v>
      </c>
      <c r="AZ3067" t="s">
        <v>131</v>
      </c>
      <c r="BA3067" t="s">
        <v>83</v>
      </c>
      <c r="BB3067" t="s">
        <v>104</v>
      </c>
      <c r="BC3067">
        <v>1226</v>
      </c>
      <c r="BD3067" t="s">
        <v>85</v>
      </c>
      <c r="BE3067">
        <v>0</v>
      </c>
      <c r="BF3067" t="s">
        <v>76</v>
      </c>
      <c r="BG3067" t="s">
        <v>132</v>
      </c>
      <c r="BH3067">
        <v>365243</v>
      </c>
      <c r="BI3067">
        <v>365243</v>
      </c>
      <c r="BJ3067">
        <v>365243</v>
      </c>
      <c r="BK3067">
        <v>365243</v>
      </c>
      <c r="BL3067">
        <v>365243</v>
      </c>
      <c r="BM3067">
        <v>0</v>
      </c>
    </row>
    <row r="3068" spans="1:65" x14ac:dyDescent="0.3">
      <c r="A3068">
        <v>126421</v>
      </c>
      <c r="B3068">
        <v>0</v>
      </c>
      <c r="C3068" t="s">
        <v>99</v>
      </c>
      <c r="D3068" t="s">
        <v>66</v>
      </c>
      <c r="E3068" t="s">
        <v>68</v>
      </c>
      <c r="F3068" t="s">
        <v>68</v>
      </c>
      <c r="G3068">
        <v>1</v>
      </c>
      <c r="H3068">
        <v>270000</v>
      </c>
      <c r="I3068">
        <v>810000</v>
      </c>
      <c r="J3068" t="s">
        <v>89</v>
      </c>
      <c r="K3068" t="s">
        <v>90</v>
      </c>
      <c r="L3068" t="s">
        <v>91</v>
      </c>
      <c r="M3068" t="s">
        <v>72</v>
      </c>
      <c r="N3068">
        <v>2.461E-2</v>
      </c>
      <c r="O3068">
        <v>10652</v>
      </c>
      <c r="P3068">
        <v>2973</v>
      </c>
      <c r="Q3068">
        <v>4428</v>
      </c>
      <c r="R3068">
        <v>426</v>
      </c>
      <c r="S3068">
        <v>2</v>
      </c>
      <c r="T3068">
        <v>2</v>
      </c>
      <c r="U3068" t="s">
        <v>73</v>
      </c>
      <c r="V3068">
        <v>15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 t="s">
        <v>92</v>
      </c>
      <c r="AD3068">
        <v>2255578</v>
      </c>
      <c r="AE3068" t="s">
        <v>93</v>
      </c>
      <c r="AF3068">
        <v>13104.674999999999</v>
      </c>
      <c r="AG3068">
        <v>131062.5</v>
      </c>
      <c r="AH3068">
        <v>117954</v>
      </c>
      <c r="AI3068">
        <v>13108.5</v>
      </c>
      <c r="AJ3068">
        <v>131062.5</v>
      </c>
      <c r="AK3068" t="s">
        <v>125</v>
      </c>
      <c r="AL3068">
        <v>18</v>
      </c>
      <c r="AM3068" t="s">
        <v>68</v>
      </c>
      <c r="AN3068">
        <v>1</v>
      </c>
      <c r="AO3068">
        <v>0.108927788</v>
      </c>
      <c r="AR3068" t="s">
        <v>79</v>
      </c>
      <c r="AS3068" t="s">
        <v>114</v>
      </c>
      <c r="AT3068">
        <v>-2543</v>
      </c>
      <c r="AU3068" t="s">
        <v>78</v>
      </c>
      <c r="AV3068" t="s">
        <v>149</v>
      </c>
      <c r="AW3068" t="s">
        <v>177</v>
      </c>
      <c r="AX3068" t="s">
        <v>81</v>
      </c>
      <c r="AY3068" t="s">
        <v>76</v>
      </c>
      <c r="AZ3068" t="s">
        <v>96</v>
      </c>
      <c r="BA3068" t="s">
        <v>76</v>
      </c>
      <c r="BB3068" t="s">
        <v>104</v>
      </c>
      <c r="BC3068">
        <v>200</v>
      </c>
      <c r="BD3068" t="s">
        <v>85</v>
      </c>
      <c r="BE3068">
        <v>10</v>
      </c>
      <c r="BF3068" t="s">
        <v>112</v>
      </c>
      <c r="BG3068" t="s">
        <v>98</v>
      </c>
    </row>
    <row r="3069" spans="1:65" x14ac:dyDescent="0.3">
      <c r="A3069">
        <v>126444</v>
      </c>
      <c r="B3069">
        <v>0</v>
      </c>
      <c r="C3069" t="s">
        <v>65</v>
      </c>
      <c r="D3069" t="s">
        <v>88</v>
      </c>
      <c r="E3069" t="s">
        <v>68</v>
      </c>
      <c r="F3069" t="s">
        <v>68</v>
      </c>
      <c r="G3069">
        <v>2</v>
      </c>
      <c r="H3069">
        <v>326250</v>
      </c>
      <c r="I3069">
        <v>1546020</v>
      </c>
      <c r="J3069" t="s">
        <v>89</v>
      </c>
      <c r="K3069" t="s">
        <v>90</v>
      </c>
      <c r="L3069" t="s">
        <v>91</v>
      </c>
      <c r="M3069" t="s">
        <v>72</v>
      </c>
      <c r="N3069">
        <v>1.9689000000000002E-2</v>
      </c>
      <c r="O3069">
        <v>13725</v>
      </c>
      <c r="P3069">
        <v>237</v>
      </c>
      <c r="Q3069">
        <v>1249</v>
      </c>
      <c r="R3069">
        <v>4666</v>
      </c>
      <c r="S3069">
        <v>2</v>
      </c>
      <c r="T3069">
        <v>2</v>
      </c>
      <c r="U3069" t="s">
        <v>125</v>
      </c>
      <c r="V3069">
        <v>12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92</v>
      </c>
      <c r="AD3069">
        <v>1711861</v>
      </c>
      <c r="AE3069" t="s">
        <v>93</v>
      </c>
      <c r="AF3069">
        <v>2954.4749999999999</v>
      </c>
      <c r="AG3069">
        <v>25600.5</v>
      </c>
      <c r="AH3069">
        <v>25317</v>
      </c>
      <c r="AI3069">
        <v>2565</v>
      </c>
      <c r="AJ3069">
        <v>25600.5</v>
      </c>
      <c r="AK3069" t="s">
        <v>125</v>
      </c>
      <c r="AL3069">
        <v>18</v>
      </c>
      <c r="AM3069" t="s">
        <v>68</v>
      </c>
      <c r="AN3069">
        <v>1</v>
      </c>
      <c r="AO3069">
        <v>0.100190739</v>
      </c>
      <c r="AR3069" t="s">
        <v>79</v>
      </c>
      <c r="AS3069" t="s">
        <v>77</v>
      </c>
      <c r="AT3069">
        <v>-2702</v>
      </c>
      <c r="AU3069" t="s">
        <v>78</v>
      </c>
      <c r="AV3069" t="s">
        <v>79</v>
      </c>
      <c r="AW3069" t="s">
        <v>101</v>
      </c>
      <c r="AX3069" t="s">
        <v>102</v>
      </c>
      <c r="AY3069" t="s">
        <v>124</v>
      </c>
      <c r="AZ3069" t="s">
        <v>96</v>
      </c>
      <c r="BA3069" t="s">
        <v>76</v>
      </c>
      <c r="BB3069" t="s">
        <v>104</v>
      </c>
      <c r="BC3069">
        <v>30</v>
      </c>
      <c r="BD3069" t="s">
        <v>105</v>
      </c>
      <c r="BE3069">
        <v>12</v>
      </c>
      <c r="BF3069" t="s">
        <v>112</v>
      </c>
      <c r="BG3069" t="s">
        <v>106</v>
      </c>
      <c r="BH3069">
        <v>365243</v>
      </c>
      <c r="BI3069">
        <v>-2671</v>
      </c>
      <c r="BJ3069">
        <v>-2341</v>
      </c>
      <c r="BK3069">
        <v>-2341</v>
      </c>
      <c r="BL3069">
        <v>-2333</v>
      </c>
      <c r="BM3069">
        <v>1</v>
      </c>
    </row>
    <row r="3070" spans="1:65" x14ac:dyDescent="0.3">
      <c r="A3070">
        <v>126466</v>
      </c>
      <c r="B3070">
        <v>0</v>
      </c>
      <c r="C3070" t="s">
        <v>65</v>
      </c>
      <c r="D3070" t="s">
        <v>88</v>
      </c>
      <c r="E3070" t="s">
        <v>67</v>
      </c>
      <c r="F3070" t="s">
        <v>67</v>
      </c>
      <c r="G3070">
        <v>0</v>
      </c>
      <c r="H3070">
        <v>180000</v>
      </c>
      <c r="I3070">
        <v>323194.5</v>
      </c>
      <c r="J3070" t="s">
        <v>69</v>
      </c>
      <c r="K3070" t="s">
        <v>70</v>
      </c>
      <c r="L3070" t="s">
        <v>71</v>
      </c>
      <c r="M3070" t="s">
        <v>72</v>
      </c>
      <c r="N3070">
        <v>6.2069999999999998E-3</v>
      </c>
      <c r="O3070">
        <v>8640</v>
      </c>
      <c r="P3070">
        <v>1976</v>
      </c>
      <c r="Q3070">
        <v>7804</v>
      </c>
      <c r="R3070">
        <v>1297</v>
      </c>
      <c r="S3070">
        <v>2</v>
      </c>
      <c r="T3070">
        <v>2</v>
      </c>
      <c r="U3070" t="s">
        <v>73</v>
      </c>
      <c r="V3070">
        <v>15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108</v>
      </c>
      <c r="AD3070">
        <v>1614804</v>
      </c>
      <c r="AE3070" t="s">
        <v>65</v>
      </c>
      <c r="AF3070">
        <v>14081.76</v>
      </c>
      <c r="AG3070">
        <v>198000</v>
      </c>
      <c r="AH3070">
        <v>198000</v>
      </c>
      <c r="AJ3070">
        <v>198000</v>
      </c>
      <c r="AK3070" t="s">
        <v>109</v>
      </c>
      <c r="AL3070">
        <v>13</v>
      </c>
      <c r="AM3070" t="s">
        <v>68</v>
      </c>
      <c r="AN3070">
        <v>1</v>
      </c>
      <c r="AR3070" t="s">
        <v>76</v>
      </c>
      <c r="AS3070" t="s">
        <v>77</v>
      </c>
      <c r="AT3070">
        <v>-300</v>
      </c>
      <c r="AU3070" t="s">
        <v>78</v>
      </c>
      <c r="AV3070" t="s">
        <v>79</v>
      </c>
      <c r="AW3070" t="s">
        <v>80</v>
      </c>
      <c r="AX3070" t="s">
        <v>81</v>
      </c>
      <c r="AY3070" t="s">
        <v>76</v>
      </c>
      <c r="AZ3070" t="s">
        <v>82</v>
      </c>
      <c r="BA3070" t="s">
        <v>116</v>
      </c>
      <c r="BB3070" t="s">
        <v>121</v>
      </c>
      <c r="BC3070">
        <v>-1</v>
      </c>
      <c r="BD3070" t="s">
        <v>76</v>
      </c>
      <c r="BE3070">
        <v>18</v>
      </c>
      <c r="BF3070" t="s">
        <v>147</v>
      </c>
      <c r="BG3070" t="s">
        <v>154</v>
      </c>
      <c r="BH3070">
        <v>365243</v>
      </c>
      <c r="BI3070">
        <v>-270</v>
      </c>
      <c r="BJ3070">
        <v>240</v>
      </c>
      <c r="BK3070">
        <v>365243</v>
      </c>
      <c r="BL3070">
        <v>365243</v>
      </c>
      <c r="BM3070">
        <v>0</v>
      </c>
    </row>
    <row r="3071" spans="1:65" x14ac:dyDescent="0.3">
      <c r="A3071">
        <v>126504</v>
      </c>
      <c r="B3071">
        <v>0</v>
      </c>
      <c r="C3071" t="s">
        <v>65</v>
      </c>
      <c r="D3071" t="s">
        <v>88</v>
      </c>
      <c r="E3071" t="s">
        <v>67</v>
      </c>
      <c r="F3071" t="s">
        <v>68</v>
      </c>
      <c r="G3071">
        <v>0</v>
      </c>
      <c r="H3071">
        <v>270000</v>
      </c>
      <c r="I3071">
        <v>1078200</v>
      </c>
      <c r="J3071" t="s">
        <v>69</v>
      </c>
      <c r="K3071" t="s">
        <v>90</v>
      </c>
      <c r="L3071" t="s">
        <v>140</v>
      </c>
      <c r="M3071" t="s">
        <v>72</v>
      </c>
      <c r="N3071">
        <v>7.2508000000000003E-2</v>
      </c>
      <c r="O3071">
        <v>8509</v>
      </c>
      <c r="P3071">
        <v>288</v>
      </c>
      <c r="Q3071">
        <v>3371</v>
      </c>
      <c r="R3071">
        <v>362</v>
      </c>
      <c r="S3071">
        <v>1</v>
      </c>
      <c r="T3071">
        <v>1</v>
      </c>
      <c r="U3071" t="s">
        <v>123</v>
      </c>
      <c r="V3071">
        <v>15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t="s">
        <v>92</v>
      </c>
      <c r="AD3071">
        <v>2322889</v>
      </c>
      <c r="AE3071" t="s">
        <v>93</v>
      </c>
      <c r="AF3071">
        <v>13455</v>
      </c>
      <c r="AG3071">
        <v>122440.5</v>
      </c>
      <c r="AH3071">
        <v>122440.5</v>
      </c>
      <c r="AI3071">
        <v>0</v>
      </c>
      <c r="AJ3071">
        <v>122440.5</v>
      </c>
      <c r="AK3071" t="s">
        <v>73</v>
      </c>
      <c r="AL3071">
        <v>15</v>
      </c>
      <c r="AM3071" t="s">
        <v>68</v>
      </c>
      <c r="AN3071">
        <v>1</v>
      </c>
      <c r="AO3071">
        <v>0</v>
      </c>
      <c r="AR3071" t="s">
        <v>79</v>
      </c>
      <c r="AS3071" t="s">
        <v>77</v>
      </c>
      <c r="AT3071">
        <v>-592</v>
      </c>
      <c r="AU3071" t="s">
        <v>78</v>
      </c>
      <c r="AV3071" t="s">
        <v>79</v>
      </c>
      <c r="AX3071" t="s">
        <v>81</v>
      </c>
      <c r="AY3071" t="s">
        <v>124</v>
      </c>
      <c r="AZ3071" t="s">
        <v>96</v>
      </c>
      <c r="BA3071" t="s">
        <v>76</v>
      </c>
      <c r="BB3071" t="s">
        <v>104</v>
      </c>
      <c r="BC3071">
        <v>25</v>
      </c>
      <c r="BD3071" t="s">
        <v>105</v>
      </c>
      <c r="BE3071">
        <v>10</v>
      </c>
      <c r="BF3071" t="s">
        <v>112</v>
      </c>
      <c r="BG3071" t="s">
        <v>208</v>
      </c>
      <c r="BH3071">
        <v>365243</v>
      </c>
      <c r="BI3071">
        <v>-553</v>
      </c>
      <c r="BJ3071">
        <v>-283</v>
      </c>
      <c r="BK3071">
        <v>-283</v>
      </c>
      <c r="BL3071">
        <v>-280</v>
      </c>
      <c r="BM3071">
        <v>0</v>
      </c>
    </row>
    <row r="3072" spans="1:65" x14ac:dyDescent="0.3">
      <c r="A3072">
        <v>126523</v>
      </c>
      <c r="B3072">
        <v>0</v>
      </c>
      <c r="C3072" t="s">
        <v>65</v>
      </c>
      <c r="D3072" t="s">
        <v>88</v>
      </c>
      <c r="E3072" t="s">
        <v>67</v>
      </c>
      <c r="F3072" t="s">
        <v>68</v>
      </c>
      <c r="G3072">
        <v>0</v>
      </c>
      <c r="H3072">
        <v>337500</v>
      </c>
      <c r="I3072">
        <v>696528</v>
      </c>
      <c r="J3072" t="s">
        <v>89</v>
      </c>
      <c r="K3072" t="s">
        <v>70</v>
      </c>
      <c r="L3072" t="s">
        <v>119</v>
      </c>
      <c r="M3072" t="s">
        <v>72</v>
      </c>
      <c r="N3072">
        <v>7.2508000000000003E-2</v>
      </c>
      <c r="O3072">
        <v>15403</v>
      </c>
      <c r="P3072">
        <v>448</v>
      </c>
      <c r="Q3072">
        <v>281</v>
      </c>
      <c r="R3072">
        <v>5789</v>
      </c>
      <c r="S3072">
        <v>1</v>
      </c>
      <c r="T3072">
        <v>1</v>
      </c>
      <c r="U3072" t="s">
        <v>120</v>
      </c>
      <c r="V3072">
        <v>10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92</v>
      </c>
      <c r="AD3072">
        <v>2440047</v>
      </c>
      <c r="AE3072" t="s">
        <v>65</v>
      </c>
      <c r="AF3072">
        <v>17971.38</v>
      </c>
      <c r="AG3072">
        <v>225000</v>
      </c>
      <c r="AH3072">
        <v>247275</v>
      </c>
      <c r="AJ3072">
        <v>225000</v>
      </c>
      <c r="AK3072" t="s">
        <v>73</v>
      </c>
      <c r="AL3072">
        <v>10</v>
      </c>
      <c r="AM3072" t="s">
        <v>68</v>
      </c>
      <c r="AN3072">
        <v>1</v>
      </c>
      <c r="AR3072" t="s">
        <v>76</v>
      </c>
      <c r="AS3072" t="s">
        <v>77</v>
      </c>
      <c r="AT3072">
        <v>-1413</v>
      </c>
      <c r="AU3072" t="s">
        <v>78</v>
      </c>
      <c r="AV3072" t="s">
        <v>79</v>
      </c>
      <c r="AW3072" t="s">
        <v>80</v>
      </c>
      <c r="AX3072" t="s">
        <v>81</v>
      </c>
      <c r="AY3072" t="s">
        <v>76</v>
      </c>
      <c r="AZ3072" t="s">
        <v>82</v>
      </c>
      <c r="BA3072" t="s">
        <v>116</v>
      </c>
      <c r="BB3072" t="s">
        <v>121</v>
      </c>
      <c r="BC3072">
        <v>-1</v>
      </c>
      <c r="BD3072" t="s">
        <v>76</v>
      </c>
      <c r="BE3072">
        <v>18</v>
      </c>
      <c r="BF3072" t="s">
        <v>147</v>
      </c>
      <c r="BG3072" t="s">
        <v>154</v>
      </c>
      <c r="BH3072">
        <v>365243</v>
      </c>
      <c r="BI3072">
        <v>-1383</v>
      </c>
      <c r="BJ3072">
        <v>-873</v>
      </c>
      <c r="BK3072">
        <v>-1053</v>
      </c>
      <c r="BL3072">
        <v>-1046</v>
      </c>
      <c r="BM3072">
        <v>1</v>
      </c>
    </row>
    <row r="3073" spans="1:65" x14ac:dyDescent="0.3">
      <c r="A3073">
        <v>126534</v>
      </c>
      <c r="B3073">
        <v>1</v>
      </c>
      <c r="C3073" t="s">
        <v>65</v>
      </c>
      <c r="D3073" t="s">
        <v>88</v>
      </c>
      <c r="E3073" t="s">
        <v>67</v>
      </c>
      <c r="F3073" t="s">
        <v>67</v>
      </c>
      <c r="G3073">
        <v>1</v>
      </c>
      <c r="H3073">
        <v>225000</v>
      </c>
      <c r="I3073">
        <v>1546020</v>
      </c>
      <c r="J3073" t="s">
        <v>133</v>
      </c>
      <c r="K3073" t="s">
        <v>70</v>
      </c>
      <c r="L3073" t="s">
        <v>91</v>
      </c>
      <c r="M3073" t="s">
        <v>72</v>
      </c>
      <c r="N3073">
        <v>1.8634000000000001E-2</v>
      </c>
      <c r="O3073">
        <v>16481</v>
      </c>
      <c r="P3073">
        <v>7500</v>
      </c>
      <c r="Q3073">
        <v>8001</v>
      </c>
      <c r="R3073">
        <v>14</v>
      </c>
      <c r="S3073">
        <v>2</v>
      </c>
      <c r="T3073">
        <v>2</v>
      </c>
      <c r="U3073" t="s">
        <v>125</v>
      </c>
      <c r="V3073">
        <v>17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168</v>
      </c>
      <c r="AD3073">
        <v>1602565</v>
      </c>
      <c r="AE3073" t="s">
        <v>65</v>
      </c>
      <c r="AF3073">
        <v>39272.76</v>
      </c>
      <c r="AG3073">
        <v>1125000</v>
      </c>
      <c r="AH3073">
        <v>1295275.5</v>
      </c>
      <c r="AJ3073">
        <v>1125000</v>
      </c>
      <c r="AK3073" t="s">
        <v>120</v>
      </c>
      <c r="AL3073">
        <v>15</v>
      </c>
      <c r="AM3073" t="s">
        <v>68</v>
      </c>
      <c r="AN3073">
        <v>1</v>
      </c>
      <c r="AR3073" t="s">
        <v>76</v>
      </c>
      <c r="AS3073" t="s">
        <v>114</v>
      </c>
      <c r="AT3073">
        <v>-833</v>
      </c>
      <c r="AU3073" t="s">
        <v>78</v>
      </c>
      <c r="AV3073" t="s">
        <v>115</v>
      </c>
      <c r="AW3073" t="s">
        <v>80</v>
      </c>
      <c r="AX3073" t="s">
        <v>81</v>
      </c>
      <c r="AY3073" t="s">
        <v>76</v>
      </c>
      <c r="AZ3073" t="s">
        <v>82</v>
      </c>
      <c r="BA3073" t="s">
        <v>83</v>
      </c>
      <c r="BB3073" t="s">
        <v>121</v>
      </c>
      <c r="BC3073">
        <v>-1</v>
      </c>
      <c r="BD3073" t="s">
        <v>76</v>
      </c>
      <c r="BE3073">
        <v>48</v>
      </c>
      <c r="BF3073" t="s">
        <v>97</v>
      </c>
      <c r="BG3073" t="s">
        <v>150</v>
      </c>
    </row>
    <row r="3074" spans="1:65" x14ac:dyDescent="0.3">
      <c r="A3074">
        <v>126535</v>
      </c>
      <c r="B3074">
        <v>0</v>
      </c>
      <c r="C3074" t="s">
        <v>65</v>
      </c>
      <c r="D3074" t="s">
        <v>88</v>
      </c>
      <c r="E3074" t="s">
        <v>67</v>
      </c>
      <c r="F3074" t="s">
        <v>67</v>
      </c>
      <c r="G3074">
        <v>0</v>
      </c>
      <c r="H3074">
        <v>225000</v>
      </c>
      <c r="I3074">
        <v>571446</v>
      </c>
      <c r="J3074" t="s">
        <v>89</v>
      </c>
      <c r="K3074" t="s">
        <v>70</v>
      </c>
      <c r="L3074" t="s">
        <v>91</v>
      </c>
      <c r="M3074" t="s">
        <v>72</v>
      </c>
      <c r="N3074">
        <v>7.2508000000000003E-2</v>
      </c>
      <c r="O3074">
        <v>14582</v>
      </c>
      <c r="P3074">
        <v>1594</v>
      </c>
      <c r="Q3074">
        <v>8670</v>
      </c>
      <c r="R3074">
        <v>2968</v>
      </c>
      <c r="S3074">
        <v>1</v>
      </c>
      <c r="T3074">
        <v>1</v>
      </c>
      <c r="U3074" t="s">
        <v>125</v>
      </c>
      <c r="V3074">
        <v>13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t="s">
        <v>122</v>
      </c>
      <c r="AD3074">
        <v>2601390</v>
      </c>
      <c r="AE3074" t="s">
        <v>65</v>
      </c>
      <c r="AF3074">
        <v>66864.960000000006</v>
      </c>
      <c r="AG3074">
        <v>1129500</v>
      </c>
      <c r="AH3074">
        <v>1195101</v>
      </c>
      <c r="AJ3074">
        <v>1129500</v>
      </c>
      <c r="AK3074" t="s">
        <v>73</v>
      </c>
      <c r="AL3074">
        <v>16</v>
      </c>
      <c r="AM3074" t="s">
        <v>68</v>
      </c>
      <c r="AN3074">
        <v>1</v>
      </c>
      <c r="AR3074" t="s">
        <v>76</v>
      </c>
      <c r="AS3074" t="s">
        <v>77</v>
      </c>
      <c r="AT3074">
        <v>-670</v>
      </c>
      <c r="AU3074" t="s">
        <v>78</v>
      </c>
      <c r="AV3074" t="s">
        <v>79</v>
      </c>
      <c r="AW3074" t="s">
        <v>101</v>
      </c>
      <c r="AX3074" t="s">
        <v>81</v>
      </c>
      <c r="AY3074" t="s">
        <v>76</v>
      </c>
      <c r="AZ3074" t="s">
        <v>82</v>
      </c>
      <c r="BA3074" t="s">
        <v>116</v>
      </c>
      <c r="BB3074" t="s">
        <v>121</v>
      </c>
      <c r="BC3074">
        <v>-1</v>
      </c>
      <c r="BD3074" t="s">
        <v>76</v>
      </c>
      <c r="BE3074">
        <v>24</v>
      </c>
      <c r="BF3074" t="s">
        <v>112</v>
      </c>
      <c r="BG3074" t="s">
        <v>118</v>
      </c>
      <c r="BH3074">
        <v>365243</v>
      </c>
      <c r="BI3074">
        <v>-640</v>
      </c>
      <c r="BJ3074">
        <v>50</v>
      </c>
      <c r="BK3074">
        <v>365243</v>
      </c>
      <c r="BL3074">
        <v>365243</v>
      </c>
      <c r="BM3074">
        <v>1</v>
      </c>
    </row>
    <row r="3075" spans="1:65" x14ac:dyDescent="0.3">
      <c r="A3075">
        <v>126557</v>
      </c>
      <c r="B3075">
        <v>0</v>
      </c>
      <c r="C3075" t="s">
        <v>65</v>
      </c>
      <c r="D3075" t="s">
        <v>88</v>
      </c>
      <c r="E3075" t="s">
        <v>68</v>
      </c>
      <c r="F3075" t="s">
        <v>67</v>
      </c>
      <c r="G3075">
        <v>1</v>
      </c>
      <c r="H3075">
        <v>180000</v>
      </c>
      <c r="I3075">
        <v>225000</v>
      </c>
      <c r="J3075" t="s">
        <v>69</v>
      </c>
      <c r="K3075" t="s">
        <v>90</v>
      </c>
      <c r="L3075" t="s">
        <v>91</v>
      </c>
      <c r="M3075" t="s">
        <v>127</v>
      </c>
      <c r="N3075">
        <v>2.8663000000000001E-2</v>
      </c>
      <c r="O3075">
        <v>12273</v>
      </c>
      <c r="P3075">
        <v>691</v>
      </c>
      <c r="Q3075">
        <v>6364</v>
      </c>
      <c r="R3075">
        <v>358</v>
      </c>
      <c r="S3075">
        <v>2</v>
      </c>
      <c r="T3075">
        <v>2</v>
      </c>
      <c r="U3075" t="s">
        <v>94</v>
      </c>
      <c r="V3075">
        <v>13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t="s">
        <v>92</v>
      </c>
      <c r="AD3075">
        <v>1413643</v>
      </c>
      <c r="AE3075" t="s">
        <v>93</v>
      </c>
      <c r="AF3075">
        <v>8392.6350000000002</v>
      </c>
      <c r="AG3075">
        <v>47835</v>
      </c>
      <c r="AH3075">
        <v>47835</v>
      </c>
      <c r="AI3075">
        <v>0</v>
      </c>
      <c r="AJ3075">
        <v>47835</v>
      </c>
      <c r="AK3075" t="s">
        <v>73</v>
      </c>
      <c r="AL3075">
        <v>12</v>
      </c>
      <c r="AM3075" t="s">
        <v>68</v>
      </c>
      <c r="AN3075">
        <v>1</v>
      </c>
      <c r="AO3075">
        <v>0</v>
      </c>
      <c r="AR3075" t="s">
        <v>79</v>
      </c>
      <c r="AS3075" t="s">
        <v>77</v>
      </c>
      <c r="AT3075">
        <v>-723</v>
      </c>
      <c r="AU3075" t="s">
        <v>78</v>
      </c>
      <c r="AV3075" t="s">
        <v>79</v>
      </c>
      <c r="AX3075" t="s">
        <v>81</v>
      </c>
      <c r="AY3075" t="s">
        <v>95</v>
      </c>
      <c r="AZ3075" t="s">
        <v>96</v>
      </c>
      <c r="BA3075" t="s">
        <v>76</v>
      </c>
      <c r="BB3075" t="s">
        <v>84</v>
      </c>
      <c r="BC3075">
        <v>21</v>
      </c>
      <c r="BD3075" t="s">
        <v>85</v>
      </c>
      <c r="BE3075">
        <v>6</v>
      </c>
      <c r="BF3075" t="s">
        <v>97</v>
      </c>
      <c r="BG3075" t="s">
        <v>98</v>
      </c>
      <c r="BH3075">
        <v>365243</v>
      </c>
      <c r="BI3075">
        <v>-679</v>
      </c>
      <c r="BJ3075">
        <v>-529</v>
      </c>
      <c r="BK3075">
        <v>-529</v>
      </c>
      <c r="BL3075">
        <v>-524</v>
      </c>
      <c r="BM3075">
        <v>0</v>
      </c>
    </row>
    <row r="3076" spans="1:65" x14ac:dyDescent="0.3">
      <c r="A3076">
        <v>126573</v>
      </c>
      <c r="B3076">
        <v>0</v>
      </c>
      <c r="C3076" t="s">
        <v>65</v>
      </c>
      <c r="D3076" t="s">
        <v>88</v>
      </c>
      <c r="E3076" t="s">
        <v>67</v>
      </c>
      <c r="F3076" t="s">
        <v>68</v>
      </c>
      <c r="G3076">
        <v>1</v>
      </c>
      <c r="H3076">
        <v>112500</v>
      </c>
      <c r="I3076">
        <v>514602</v>
      </c>
      <c r="J3076" t="s">
        <v>133</v>
      </c>
      <c r="K3076" t="s">
        <v>90</v>
      </c>
      <c r="L3076" t="s">
        <v>91</v>
      </c>
      <c r="M3076" t="s">
        <v>127</v>
      </c>
      <c r="N3076">
        <v>3.0755000000000001E-2</v>
      </c>
      <c r="O3076">
        <v>13025</v>
      </c>
      <c r="P3076">
        <v>5856</v>
      </c>
      <c r="Q3076">
        <v>3363</v>
      </c>
      <c r="R3076">
        <v>4913</v>
      </c>
      <c r="S3076">
        <v>2</v>
      </c>
      <c r="T3076">
        <v>2</v>
      </c>
      <c r="U3076" t="s">
        <v>109</v>
      </c>
      <c r="V3076">
        <v>12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 t="s">
        <v>219</v>
      </c>
      <c r="AD3076">
        <v>2204290</v>
      </c>
      <c r="AE3076" t="s">
        <v>99</v>
      </c>
      <c r="AF3076">
        <v>6750</v>
      </c>
      <c r="AG3076">
        <v>0</v>
      </c>
      <c r="AH3076">
        <v>135000</v>
      </c>
      <c r="AK3076" t="s">
        <v>120</v>
      </c>
      <c r="AL3076">
        <v>22</v>
      </c>
      <c r="AM3076" t="s">
        <v>68</v>
      </c>
      <c r="AN3076">
        <v>1</v>
      </c>
      <c r="AR3076" t="s">
        <v>79</v>
      </c>
      <c r="AS3076" t="s">
        <v>77</v>
      </c>
      <c r="AT3076">
        <v>-2522</v>
      </c>
      <c r="AU3076" t="s">
        <v>76</v>
      </c>
      <c r="AV3076" t="s">
        <v>79</v>
      </c>
      <c r="AX3076" t="s">
        <v>81</v>
      </c>
      <c r="AY3076" t="s">
        <v>76</v>
      </c>
      <c r="AZ3076" t="s">
        <v>131</v>
      </c>
      <c r="BA3076" t="s">
        <v>116</v>
      </c>
      <c r="BB3076" t="s">
        <v>187</v>
      </c>
      <c r="BC3076">
        <v>0</v>
      </c>
      <c r="BD3076" t="s">
        <v>76</v>
      </c>
      <c r="BE3076">
        <v>0</v>
      </c>
      <c r="BF3076" t="s">
        <v>76</v>
      </c>
      <c r="BG3076" t="s">
        <v>132</v>
      </c>
      <c r="BH3076">
        <v>-2519</v>
      </c>
      <c r="BI3076">
        <v>-2480</v>
      </c>
      <c r="BJ3076">
        <v>365243</v>
      </c>
      <c r="BK3076">
        <v>365243</v>
      </c>
      <c r="BL3076">
        <v>365243</v>
      </c>
      <c r="BM3076">
        <v>0</v>
      </c>
    </row>
    <row r="3077" spans="1:65" x14ac:dyDescent="0.3">
      <c r="A3077">
        <v>126613</v>
      </c>
      <c r="B3077">
        <v>1</v>
      </c>
      <c r="C3077" t="s">
        <v>65</v>
      </c>
      <c r="D3077" t="s">
        <v>66</v>
      </c>
      <c r="E3077" t="s">
        <v>67</v>
      </c>
      <c r="F3077" t="s">
        <v>68</v>
      </c>
      <c r="G3077">
        <v>2</v>
      </c>
      <c r="H3077">
        <v>292500</v>
      </c>
      <c r="I3077">
        <v>225000</v>
      </c>
      <c r="J3077" t="s">
        <v>89</v>
      </c>
      <c r="K3077" t="s">
        <v>90</v>
      </c>
      <c r="L3077" t="s">
        <v>91</v>
      </c>
      <c r="M3077" t="s">
        <v>72</v>
      </c>
      <c r="N3077">
        <v>3.2561E-2</v>
      </c>
      <c r="O3077">
        <v>12789</v>
      </c>
      <c r="P3077">
        <v>2237</v>
      </c>
      <c r="Q3077">
        <v>1538</v>
      </c>
      <c r="R3077">
        <v>4385</v>
      </c>
      <c r="S3077">
        <v>1</v>
      </c>
      <c r="T3077">
        <v>1</v>
      </c>
      <c r="U3077" t="s">
        <v>94</v>
      </c>
      <c r="V3077">
        <v>10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 t="s">
        <v>92</v>
      </c>
      <c r="AD3077">
        <v>1958618</v>
      </c>
      <c r="AE3077" t="s">
        <v>93</v>
      </c>
      <c r="AF3077">
        <v>16741.665000000001</v>
      </c>
      <c r="AG3077">
        <v>76495.5</v>
      </c>
      <c r="AH3077">
        <v>89829</v>
      </c>
      <c r="AI3077">
        <v>0</v>
      </c>
      <c r="AJ3077">
        <v>76495.5</v>
      </c>
      <c r="AK3077" t="s">
        <v>94</v>
      </c>
      <c r="AL3077">
        <v>16</v>
      </c>
      <c r="AM3077" t="s">
        <v>68</v>
      </c>
      <c r="AN3077">
        <v>1</v>
      </c>
      <c r="AO3077">
        <v>0</v>
      </c>
      <c r="AR3077" t="s">
        <v>79</v>
      </c>
      <c r="AS3077" t="s">
        <v>77</v>
      </c>
      <c r="AT3077">
        <v>-280</v>
      </c>
      <c r="AU3077" t="s">
        <v>78</v>
      </c>
      <c r="AV3077" t="s">
        <v>79</v>
      </c>
      <c r="AX3077" t="s">
        <v>161</v>
      </c>
      <c r="AY3077" t="s">
        <v>136</v>
      </c>
      <c r="AZ3077" t="s">
        <v>96</v>
      </c>
      <c r="BA3077" t="s">
        <v>76</v>
      </c>
      <c r="BB3077" t="s">
        <v>84</v>
      </c>
      <c r="BC3077">
        <v>200</v>
      </c>
      <c r="BD3077" t="s">
        <v>85</v>
      </c>
      <c r="BE3077">
        <v>6</v>
      </c>
      <c r="BF3077" t="s">
        <v>147</v>
      </c>
      <c r="BG3077" t="s">
        <v>151</v>
      </c>
      <c r="BH3077">
        <v>365243</v>
      </c>
      <c r="BI3077">
        <v>-249</v>
      </c>
      <c r="BJ3077">
        <v>-99</v>
      </c>
      <c r="BK3077">
        <v>-99</v>
      </c>
      <c r="BL3077">
        <v>-97</v>
      </c>
      <c r="BM3077">
        <v>0</v>
      </c>
    </row>
    <row r="3078" spans="1:65" x14ac:dyDescent="0.3">
      <c r="A3078">
        <v>126619</v>
      </c>
      <c r="B3078">
        <v>0</v>
      </c>
      <c r="C3078" t="s">
        <v>65</v>
      </c>
      <c r="D3078" t="s">
        <v>88</v>
      </c>
      <c r="E3078" t="s">
        <v>68</v>
      </c>
      <c r="F3078" t="s">
        <v>67</v>
      </c>
      <c r="G3078">
        <v>0</v>
      </c>
      <c r="H3078">
        <v>103500</v>
      </c>
      <c r="I3078">
        <v>207711</v>
      </c>
      <c r="J3078" t="s">
        <v>69</v>
      </c>
      <c r="K3078" t="s">
        <v>70</v>
      </c>
      <c r="L3078" t="s">
        <v>91</v>
      </c>
      <c r="M3078" t="s">
        <v>72</v>
      </c>
      <c r="N3078">
        <v>3.8180000000000002E-3</v>
      </c>
      <c r="O3078">
        <v>11196</v>
      </c>
      <c r="P3078">
        <v>770</v>
      </c>
      <c r="Q3078">
        <v>2363</v>
      </c>
      <c r="R3078">
        <v>2363</v>
      </c>
      <c r="S3078">
        <v>2</v>
      </c>
      <c r="T3078">
        <v>2</v>
      </c>
      <c r="U3078" t="s">
        <v>75</v>
      </c>
      <c r="V3078">
        <v>4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0</v>
      </c>
      <c r="AC3078" t="s">
        <v>108</v>
      </c>
      <c r="AD3078">
        <v>1319318</v>
      </c>
      <c r="AE3078" t="s">
        <v>93</v>
      </c>
      <c r="AF3078">
        <v>15515.775</v>
      </c>
      <c r="AG3078">
        <v>125559</v>
      </c>
      <c r="AH3078">
        <v>136606.5</v>
      </c>
      <c r="AI3078">
        <v>0</v>
      </c>
      <c r="AJ3078">
        <v>125559</v>
      </c>
      <c r="AK3078" t="s">
        <v>123</v>
      </c>
      <c r="AL3078">
        <v>8</v>
      </c>
      <c r="AM3078" t="s">
        <v>68</v>
      </c>
      <c r="AN3078">
        <v>1</v>
      </c>
      <c r="AO3078">
        <v>0</v>
      </c>
      <c r="AR3078" t="s">
        <v>79</v>
      </c>
      <c r="AS3078" t="s">
        <v>77</v>
      </c>
      <c r="AT3078">
        <v>-370</v>
      </c>
      <c r="AU3078" t="s">
        <v>78</v>
      </c>
      <c r="AV3078" t="s">
        <v>79</v>
      </c>
      <c r="AX3078" t="s">
        <v>81</v>
      </c>
      <c r="AY3078" t="s">
        <v>124</v>
      </c>
      <c r="AZ3078" t="s">
        <v>96</v>
      </c>
      <c r="BA3078" t="s">
        <v>76</v>
      </c>
      <c r="BB3078" t="s">
        <v>104</v>
      </c>
      <c r="BC3078">
        <v>27</v>
      </c>
      <c r="BD3078" t="s">
        <v>105</v>
      </c>
      <c r="BE3078">
        <v>10</v>
      </c>
      <c r="BF3078" t="s">
        <v>112</v>
      </c>
      <c r="BG3078" t="s">
        <v>208</v>
      </c>
      <c r="BH3078">
        <v>365243</v>
      </c>
      <c r="BI3078">
        <v>-339</v>
      </c>
      <c r="BJ3078">
        <v>-69</v>
      </c>
      <c r="BK3078">
        <v>-159</v>
      </c>
      <c r="BL3078">
        <v>-154</v>
      </c>
      <c r="BM3078">
        <v>0</v>
      </c>
    </row>
    <row r="3079" spans="1:65" x14ac:dyDescent="0.3">
      <c r="A3079">
        <v>126620</v>
      </c>
      <c r="B3079">
        <v>0</v>
      </c>
      <c r="C3079" t="s">
        <v>65</v>
      </c>
      <c r="D3079" t="s">
        <v>88</v>
      </c>
      <c r="E3079" t="s">
        <v>67</v>
      </c>
      <c r="F3079" t="s">
        <v>68</v>
      </c>
      <c r="G3079">
        <v>0</v>
      </c>
      <c r="H3079">
        <v>85500</v>
      </c>
      <c r="I3079">
        <v>312840</v>
      </c>
      <c r="J3079" t="s">
        <v>113</v>
      </c>
      <c r="K3079" t="s">
        <v>70</v>
      </c>
      <c r="L3079" t="s">
        <v>91</v>
      </c>
      <c r="M3079" t="s">
        <v>72</v>
      </c>
      <c r="N3079">
        <v>2.5163999999999999E-2</v>
      </c>
      <c r="O3079">
        <v>22448</v>
      </c>
      <c r="P3079">
        <v>365243</v>
      </c>
      <c r="Q3079">
        <v>11614</v>
      </c>
      <c r="R3079">
        <v>4730</v>
      </c>
      <c r="S3079">
        <v>2</v>
      </c>
      <c r="T3079">
        <v>2</v>
      </c>
      <c r="U3079" t="s">
        <v>123</v>
      </c>
      <c r="V3079">
        <v>13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t="s">
        <v>76</v>
      </c>
      <c r="AD3079">
        <v>2392029</v>
      </c>
      <c r="AE3079" t="s">
        <v>65</v>
      </c>
      <c r="AG3079">
        <v>0</v>
      </c>
      <c r="AH3079">
        <v>0</v>
      </c>
      <c r="AK3079" t="s">
        <v>73</v>
      </c>
      <c r="AL3079">
        <v>13</v>
      </c>
      <c r="AM3079" t="s">
        <v>68</v>
      </c>
      <c r="AN3079">
        <v>1</v>
      </c>
      <c r="AR3079" t="s">
        <v>76</v>
      </c>
      <c r="AS3079" t="s">
        <v>129</v>
      </c>
      <c r="AT3079">
        <v>-235</v>
      </c>
      <c r="AU3079" t="s">
        <v>76</v>
      </c>
      <c r="AV3079" t="s">
        <v>79</v>
      </c>
      <c r="AX3079" t="s">
        <v>161</v>
      </c>
      <c r="AY3079" t="s">
        <v>76</v>
      </c>
      <c r="AZ3079" t="s">
        <v>76</v>
      </c>
      <c r="BA3079" t="s">
        <v>76</v>
      </c>
      <c r="BB3079" t="s">
        <v>121</v>
      </c>
      <c r="BC3079">
        <v>-1</v>
      </c>
      <c r="BD3079" t="s">
        <v>76</v>
      </c>
      <c r="BF3079" t="s">
        <v>76</v>
      </c>
      <c r="BG3079" t="s">
        <v>82</v>
      </c>
    </row>
    <row r="3080" spans="1:65" x14ac:dyDescent="0.3">
      <c r="A3080">
        <v>126642</v>
      </c>
      <c r="B3080">
        <v>0</v>
      </c>
      <c r="C3080" t="s">
        <v>65</v>
      </c>
      <c r="D3080" t="s">
        <v>88</v>
      </c>
      <c r="E3080" t="s">
        <v>67</v>
      </c>
      <c r="F3080" t="s">
        <v>68</v>
      </c>
      <c r="G3080">
        <v>0</v>
      </c>
      <c r="H3080">
        <v>153000</v>
      </c>
      <c r="I3080">
        <v>839259</v>
      </c>
      <c r="J3080" t="s">
        <v>69</v>
      </c>
      <c r="K3080" t="s">
        <v>70</v>
      </c>
      <c r="L3080" t="s">
        <v>91</v>
      </c>
      <c r="M3080" t="s">
        <v>169</v>
      </c>
      <c r="N3080">
        <v>1.1657000000000001E-2</v>
      </c>
      <c r="O3080">
        <v>16830</v>
      </c>
      <c r="P3080">
        <v>6641</v>
      </c>
      <c r="Q3080">
        <v>7271</v>
      </c>
      <c r="R3080">
        <v>367</v>
      </c>
      <c r="S3080">
        <v>1</v>
      </c>
      <c r="T3080">
        <v>1</v>
      </c>
      <c r="U3080" t="s">
        <v>75</v>
      </c>
      <c r="V3080">
        <v>11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 t="s">
        <v>92</v>
      </c>
      <c r="AD3080">
        <v>2506785</v>
      </c>
      <c r="AE3080" t="s">
        <v>93</v>
      </c>
      <c r="AF3080">
        <v>4853.5200000000004</v>
      </c>
      <c r="AG3080">
        <v>25605</v>
      </c>
      <c r="AH3080">
        <v>24183</v>
      </c>
      <c r="AI3080">
        <v>2560.5</v>
      </c>
      <c r="AJ3080">
        <v>25605</v>
      </c>
      <c r="AK3080" t="s">
        <v>120</v>
      </c>
      <c r="AL3080">
        <v>13</v>
      </c>
      <c r="AM3080" t="s">
        <v>68</v>
      </c>
      <c r="AN3080">
        <v>1</v>
      </c>
      <c r="AO3080">
        <v>0.104272712</v>
      </c>
      <c r="AR3080" t="s">
        <v>79</v>
      </c>
      <c r="AS3080" t="s">
        <v>77</v>
      </c>
      <c r="AT3080">
        <v>-2678</v>
      </c>
      <c r="AU3080" t="s">
        <v>155</v>
      </c>
      <c r="AV3080" t="s">
        <v>79</v>
      </c>
      <c r="AW3080" t="s">
        <v>80</v>
      </c>
      <c r="AX3080" t="s">
        <v>102</v>
      </c>
      <c r="AY3080" t="s">
        <v>136</v>
      </c>
      <c r="AZ3080" t="s">
        <v>96</v>
      </c>
      <c r="BA3080" t="s">
        <v>76</v>
      </c>
      <c r="BB3080" t="s">
        <v>84</v>
      </c>
      <c r="BC3080">
        <v>1012</v>
      </c>
      <c r="BD3080" t="s">
        <v>85</v>
      </c>
      <c r="BE3080">
        <v>6</v>
      </c>
      <c r="BF3080" t="s">
        <v>112</v>
      </c>
      <c r="BG3080" t="s">
        <v>151</v>
      </c>
      <c r="BH3080">
        <v>365243</v>
      </c>
      <c r="BI3080">
        <v>-2647</v>
      </c>
      <c r="BJ3080">
        <v>-2497</v>
      </c>
      <c r="BK3080">
        <v>-2497</v>
      </c>
      <c r="BL3080">
        <v>-2492</v>
      </c>
      <c r="BM3080">
        <v>1</v>
      </c>
    </row>
    <row r="3081" spans="1:65" x14ac:dyDescent="0.3">
      <c r="A3081">
        <v>126649</v>
      </c>
      <c r="B3081">
        <v>0</v>
      </c>
      <c r="C3081" t="s">
        <v>65</v>
      </c>
      <c r="D3081" t="s">
        <v>88</v>
      </c>
      <c r="E3081" t="s">
        <v>67</v>
      </c>
      <c r="F3081" t="s">
        <v>68</v>
      </c>
      <c r="G3081">
        <v>0</v>
      </c>
      <c r="H3081">
        <v>225000</v>
      </c>
      <c r="I3081">
        <v>612612</v>
      </c>
      <c r="J3081" t="s">
        <v>69</v>
      </c>
      <c r="K3081" t="s">
        <v>90</v>
      </c>
      <c r="L3081" t="s">
        <v>71</v>
      </c>
      <c r="M3081" t="s">
        <v>72</v>
      </c>
      <c r="N3081">
        <v>8.4740000000000006E-3</v>
      </c>
      <c r="O3081">
        <v>19037</v>
      </c>
      <c r="P3081">
        <v>218</v>
      </c>
      <c r="Q3081">
        <v>2583</v>
      </c>
      <c r="R3081">
        <v>2583</v>
      </c>
      <c r="S3081">
        <v>2</v>
      </c>
      <c r="T3081">
        <v>2</v>
      </c>
      <c r="U3081" t="s">
        <v>123</v>
      </c>
      <c r="V3081">
        <v>10</v>
      </c>
      <c r="W3081">
        <v>0</v>
      </c>
      <c r="X3081">
        <v>1</v>
      </c>
      <c r="Y3081">
        <v>1</v>
      </c>
      <c r="Z3081">
        <v>0</v>
      </c>
      <c r="AA3081">
        <v>0</v>
      </c>
      <c r="AB3081">
        <v>0</v>
      </c>
      <c r="AC3081" t="s">
        <v>108</v>
      </c>
      <c r="AD3081">
        <v>1479417</v>
      </c>
      <c r="AE3081" t="s">
        <v>65</v>
      </c>
      <c r="AF3081">
        <v>7914.375</v>
      </c>
      <c r="AG3081">
        <v>112500</v>
      </c>
      <c r="AH3081">
        <v>112500</v>
      </c>
      <c r="AI3081">
        <v>0</v>
      </c>
      <c r="AJ3081">
        <v>112500</v>
      </c>
      <c r="AK3081" t="s">
        <v>73</v>
      </c>
      <c r="AL3081">
        <v>12</v>
      </c>
      <c r="AM3081" t="s">
        <v>68</v>
      </c>
      <c r="AN3081">
        <v>1</v>
      </c>
      <c r="AO3081">
        <v>0</v>
      </c>
      <c r="AR3081" t="s">
        <v>76</v>
      </c>
      <c r="AS3081" t="s">
        <v>114</v>
      </c>
      <c r="AT3081">
        <v>-2307</v>
      </c>
      <c r="AU3081" t="s">
        <v>78</v>
      </c>
      <c r="AV3081" t="s">
        <v>165</v>
      </c>
      <c r="AW3081" t="s">
        <v>101</v>
      </c>
      <c r="AX3081" t="s">
        <v>81</v>
      </c>
      <c r="AY3081" t="s">
        <v>76</v>
      </c>
      <c r="AZ3081" t="s">
        <v>82</v>
      </c>
      <c r="BA3081" t="s">
        <v>83</v>
      </c>
      <c r="BB3081" t="s">
        <v>121</v>
      </c>
      <c r="BC3081">
        <v>0</v>
      </c>
      <c r="BD3081" t="s">
        <v>76</v>
      </c>
      <c r="BE3081">
        <v>24</v>
      </c>
      <c r="BF3081" t="s">
        <v>86</v>
      </c>
      <c r="BG3081" t="s">
        <v>87</v>
      </c>
    </row>
    <row r="3082" spans="1:65" x14ac:dyDescent="0.3">
      <c r="A3082">
        <v>126682</v>
      </c>
      <c r="B3082">
        <v>0</v>
      </c>
      <c r="C3082" t="s">
        <v>65</v>
      </c>
      <c r="D3082" t="s">
        <v>66</v>
      </c>
      <c r="E3082" t="s">
        <v>67</v>
      </c>
      <c r="F3082" t="s">
        <v>68</v>
      </c>
      <c r="G3082">
        <v>0</v>
      </c>
      <c r="H3082">
        <v>135000</v>
      </c>
      <c r="I3082">
        <v>328500</v>
      </c>
      <c r="J3082" t="s">
        <v>69</v>
      </c>
      <c r="K3082" t="s">
        <v>70</v>
      </c>
      <c r="L3082" t="s">
        <v>91</v>
      </c>
      <c r="M3082" t="s">
        <v>72</v>
      </c>
      <c r="N3082">
        <v>1.452E-2</v>
      </c>
      <c r="O3082">
        <v>16092</v>
      </c>
      <c r="P3082">
        <v>721</v>
      </c>
      <c r="Q3082">
        <v>2829</v>
      </c>
      <c r="R3082">
        <v>2835</v>
      </c>
      <c r="S3082">
        <v>2</v>
      </c>
      <c r="T3082">
        <v>2</v>
      </c>
      <c r="U3082" t="s">
        <v>73</v>
      </c>
      <c r="V3082">
        <v>13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 t="s">
        <v>141</v>
      </c>
      <c r="AD3082">
        <v>1488998</v>
      </c>
      <c r="AE3082" t="s">
        <v>93</v>
      </c>
      <c r="AF3082">
        <v>6535.125</v>
      </c>
      <c r="AG3082">
        <v>94698</v>
      </c>
      <c r="AH3082">
        <v>114696</v>
      </c>
      <c r="AI3082">
        <v>0</v>
      </c>
      <c r="AJ3082">
        <v>94698</v>
      </c>
      <c r="AK3082" t="s">
        <v>123</v>
      </c>
      <c r="AL3082">
        <v>18</v>
      </c>
      <c r="AM3082" t="s">
        <v>68</v>
      </c>
      <c r="AN3082">
        <v>1</v>
      </c>
      <c r="AO3082">
        <v>0</v>
      </c>
      <c r="AR3082" t="s">
        <v>79</v>
      </c>
      <c r="AS3082" t="s">
        <v>77</v>
      </c>
      <c r="AT3082">
        <v>-73</v>
      </c>
      <c r="AU3082" t="s">
        <v>78</v>
      </c>
      <c r="AV3082" t="s">
        <v>79</v>
      </c>
      <c r="AW3082" t="s">
        <v>80</v>
      </c>
      <c r="AX3082" t="s">
        <v>81</v>
      </c>
      <c r="AY3082" t="s">
        <v>95</v>
      </c>
      <c r="AZ3082" t="s">
        <v>96</v>
      </c>
      <c r="BA3082" t="s">
        <v>76</v>
      </c>
      <c r="BB3082" t="s">
        <v>104</v>
      </c>
      <c r="BC3082">
        <v>30200</v>
      </c>
      <c r="BD3082" t="s">
        <v>85</v>
      </c>
      <c r="BE3082">
        <v>24</v>
      </c>
      <c r="BF3082" t="s">
        <v>112</v>
      </c>
      <c r="BG3082" t="s">
        <v>151</v>
      </c>
      <c r="BH3082">
        <v>365243</v>
      </c>
      <c r="BI3082">
        <v>-40</v>
      </c>
      <c r="BJ3082">
        <v>650</v>
      </c>
      <c r="BK3082">
        <v>365243</v>
      </c>
      <c r="BL3082">
        <v>365243</v>
      </c>
      <c r="BM3082">
        <v>0</v>
      </c>
    </row>
    <row r="3083" spans="1:65" x14ac:dyDescent="0.3">
      <c r="A3083">
        <v>126693</v>
      </c>
      <c r="B3083">
        <v>0</v>
      </c>
      <c r="C3083" t="s">
        <v>65</v>
      </c>
      <c r="D3083" t="s">
        <v>88</v>
      </c>
      <c r="E3083" t="s">
        <v>68</v>
      </c>
      <c r="F3083" t="s">
        <v>68</v>
      </c>
      <c r="G3083">
        <v>0</v>
      </c>
      <c r="H3083">
        <v>153000</v>
      </c>
      <c r="I3083">
        <v>922500</v>
      </c>
      <c r="J3083" t="s">
        <v>69</v>
      </c>
      <c r="K3083" t="s">
        <v>70</v>
      </c>
      <c r="L3083" t="s">
        <v>139</v>
      </c>
      <c r="M3083" t="s">
        <v>72</v>
      </c>
      <c r="N3083">
        <v>2.2800000000000001E-2</v>
      </c>
      <c r="O3083">
        <v>22503</v>
      </c>
      <c r="P3083">
        <v>2063</v>
      </c>
      <c r="Q3083">
        <v>4336</v>
      </c>
      <c r="R3083">
        <v>44</v>
      </c>
      <c r="S3083">
        <v>2</v>
      </c>
      <c r="T3083">
        <v>2</v>
      </c>
      <c r="U3083" t="s">
        <v>109</v>
      </c>
      <c r="V3083">
        <v>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122</v>
      </c>
      <c r="AD3083">
        <v>2184565</v>
      </c>
      <c r="AE3083" t="s">
        <v>93</v>
      </c>
      <c r="AF3083">
        <v>5349.5550000000003</v>
      </c>
      <c r="AG3083">
        <v>28305</v>
      </c>
      <c r="AH3083">
        <v>26734.5</v>
      </c>
      <c r="AI3083">
        <v>2830.5</v>
      </c>
      <c r="AJ3083">
        <v>28305</v>
      </c>
      <c r="AK3083" t="s">
        <v>120</v>
      </c>
      <c r="AL3083">
        <v>13</v>
      </c>
      <c r="AM3083" t="s">
        <v>68</v>
      </c>
      <c r="AN3083">
        <v>1</v>
      </c>
      <c r="AO3083">
        <v>0.104267608</v>
      </c>
      <c r="AR3083" t="s">
        <v>79</v>
      </c>
      <c r="AS3083" t="s">
        <v>77</v>
      </c>
      <c r="AT3083">
        <v>-2186</v>
      </c>
      <c r="AU3083" t="s">
        <v>78</v>
      </c>
      <c r="AV3083" t="s">
        <v>79</v>
      </c>
      <c r="AW3083" t="s">
        <v>101</v>
      </c>
      <c r="AX3083" t="s">
        <v>81</v>
      </c>
      <c r="AY3083" t="s">
        <v>124</v>
      </c>
      <c r="AZ3083" t="s">
        <v>96</v>
      </c>
      <c r="BA3083" t="s">
        <v>76</v>
      </c>
      <c r="BB3083" t="s">
        <v>104</v>
      </c>
      <c r="BC3083">
        <v>65</v>
      </c>
      <c r="BD3083" t="s">
        <v>105</v>
      </c>
      <c r="BE3083">
        <v>6</v>
      </c>
      <c r="BF3083" t="s">
        <v>86</v>
      </c>
      <c r="BG3083" t="s">
        <v>106</v>
      </c>
      <c r="BH3083">
        <v>365243</v>
      </c>
      <c r="BI3083">
        <v>-2155</v>
      </c>
      <c r="BJ3083">
        <v>-2005</v>
      </c>
      <c r="BK3083">
        <v>-2005</v>
      </c>
      <c r="BL3083">
        <v>-2000</v>
      </c>
      <c r="BM3083">
        <v>0</v>
      </c>
    </row>
    <row r="3084" spans="1:65" x14ac:dyDescent="0.3">
      <c r="A3084">
        <v>126694</v>
      </c>
      <c r="B3084">
        <v>0</v>
      </c>
      <c r="C3084" t="s">
        <v>65</v>
      </c>
      <c r="D3084" t="s">
        <v>88</v>
      </c>
      <c r="E3084" t="s">
        <v>67</v>
      </c>
      <c r="F3084" t="s">
        <v>68</v>
      </c>
      <c r="G3084">
        <v>0</v>
      </c>
      <c r="H3084">
        <v>180000</v>
      </c>
      <c r="I3084">
        <v>696150</v>
      </c>
      <c r="J3084" t="s">
        <v>89</v>
      </c>
      <c r="K3084" t="s">
        <v>70</v>
      </c>
      <c r="L3084" t="s">
        <v>91</v>
      </c>
      <c r="M3084" t="s">
        <v>72</v>
      </c>
      <c r="N3084">
        <v>1.1703E-2</v>
      </c>
      <c r="O3084">
        <v>18020</v>
      </c>
      <c r="P3084">
        <v>2449</v>
      </c>
      <c r="Q3084">
        <v>8703</v>
      </c>
      <c r="R3084">
        <v>1545</v>
      </c>
      <c r="S3084">
        <v>2</v>
      </c>
      <c r="T3084">
        <v>2</v>
      </c>
      <c r="U3084" t="s">
        <v>94</v>
      </c>
      <c r="V3084">
        <v>11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 t="s">
        <v>108</v>
      </c>
      <c r="AD3084">
        <v>1142806</v>
      </c>
      <c r="AE3084" t="s">
        <v>65</v>
      </c>
      <c r="AG3084">
        <v>0</v>
      </c>
      <c r="AH3084">
        <v>0</v>
      </c>
      <c r="AK3084" t="s">
        <v>123</v>
      </c>
      <c r="AL3084">
        <v>17</v>
      </c>
      <c r="AM3084" t="s">
        <v>68</v>
      </c>
      <c r="AN3084">
        <v>1</v>
      </c>
      <c r="AR3084" t="s">
        <v>76</v>
      </c>
      <c r="AS3084" t="s">
        <v>129</v>
      </c>
      <c r="AT3084">
        <v>-334</v>
      </c>
      <c r="AU3084" t="s">
        <v>76</v>
      </c>
      <c r="AV3084" t="s">
        <v>79</v>
      </c>
      <c r="AX3084" t="s">
        <v>81</v>
      </c>
      <c r="AY3084" t="s">
        <v>76</v>
      </c>
      <c r="AZ3084" t="s">
        <v>76</v>
      </c>
      <c r="BA3084" t="s">
        <v>76</v>
      </c>
      <c r="BB3084" t="s">
        <v>121</v>
      </c>
      <c r="BC3084">
        <v>-1</v>
      </c>
      <c r="BD3084" t="s">
        <v>76</v>
      </c>
      <c r="BF3084" t="s">
        <v>76</v>
      </c>
      <c r="BG3084" t="s">
        <v>82</v>
      </c>
    </row>
    <row r="3085" spans="1:65" x14ac:dyDescent="0.3">
      <c r="A3085">
        <v>126700</v>
      </c>
      <c r="B3085">
        <v>0</v>
      </c>
      <c r="C3085" t="s">
        <v>65</v>
      </c>
      <c r="D3085" t="s">
        <v>88</v>
      </c>
      <c r="E3085" t="s">
        <v>67</v>
      </c>
      <c r="F3085" t="s">
        <v>68</v>
      </c>
      <c r="G3085">
        <v>3</v>
      </c>
      <c r="H3085">
        <v>76500</v>
      </c>
      <c r="I3085">
        <v>227520</v>
      </c>
      <c r="J3085" t="s">
        <v>89</v>
      </c>
      <c r="K3085" t="s">
        <v>70</v>
      </c>
      <c r="L3085" t="s">
        <v>91</v>
      </c>
      <c r="M3085" t="s">
        <v>107</v>
      </c>
      <c r="N3085">
        <v>2.5163999999999999E-2</v>
      </c>
      <c r="O3085">
        <v>11294</v>
      </c>
      <c r="P3085">
        <v>557</v>
      </c>
      <c r="Q3085">
        <v>1275</v>
      </c>
      <c r="R3085">
        <v>1275</v>
      </c>
      <c r="S3085">
        <v>2</v>
      </c>
      <c r="T3085">
        <v>2</v>
      </c>
      <c r="U3085" t="s">
        <v>125</v>
      </c>
      <c r="V3085">
        <v>14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0</v>
      </c>
      <c r="AC3085" t="s">
        <v>170</v>
      </c>
      <c r="AD3085">
        <v>1787549</v>
      </c>
      <c r="AE3085" t="s">
        <v>65</v>
      </c>
      <c r="AF3085">
        <v>15928.785</v>
      </c>
      <c r="AG3085">
        <v>67500</v>
      </c>
      <c r="AH3085">
        <v>78552</v>
      </c>
      <c r="AJ3085">
        <v>67500</v>
      </c>
      <c r="AK3085" t="s">
        <v>109</v>
      </c>
      <c r="AL3085">
        <v>14</v>
      </c>
      <c r="AM3085" t="s">
        <v>68</v>
      </c>
      <c r="AN3085">
        <v>1</v>
      </c>
      <c r="AR3085" t="s">
        <v>76</v>
      </c>
      <c r="AS3085" t="s">
        <v>77</v>
      </c>
      <c r="AT3085">
        <v>-662</v>
      </c>
      <c r="AU3085" t="s">
        <v>78</v>
      </c>
      <c r="AV3085" t="s">
        <v>79</v>
      </c>
      <c r="AW3085" t="s">
        <v>110</v>
      </c>
      <c r="AX3085" t="s">
        <v>81</v>
      </c>
      <c r="AY3085" t="s">
        <v>76</v>
      </c>
      <c r="AZ3085" t="s">
        <v>82</v>
      </c>
      <c r="BA3085" t="s">
        <v>116</v>
      </c>
      <c r="BB3085" t="s">
        <v>117</v>
      </c>
      <c r="BC3085">
        <v>10</v>
      </c>
      <c r="BD3085" t="s">
        <v>76</v>
      </c>
      <c r="BE3085">
        <v>6</v>
      </c>
      <c r="BF3085" t="s">
        <v>86</v>
      </c>
      <c r="BG3085" t="s">
        <v>172</v>
      </c>
    </row>
    <row r="3086" spans="1:65" x14ac:dyDescent="0.3">
      <c r="A3086">
        <v>126703</v>
      </c>
      <c r="B3086">
        <v>0</v>
      </c>
      <c r="C3086" t="s">
        <v>65</v>
      </c>
      <c r="D3086" t="s">
        <v>88</v>
      </c>
      <c r="E3086" t="s">
        <v>67</v>
      </c>
      <c r="F3086" t="s">
        <v>68</v>
      </c>
      <c r="G3086">
        <v>0</v>
      </c>
      <c r="H3086">
        <v>306000</v>
      </c>
      <c r="I3086">
        <v>855000</v>
      </c>
      <c r="J3086" t="s">
        <v>69</v>
      </c>
      <c r="K3086" t="s">
        <v>70</v>
      </c>
      <c r="L3086" t="s">
        <v>140</v>
      </c>
      <c r="M3086" t="s">
        <v>72</v>
      </c>
      <c r="N3086">
        <v>2.8663000000000001E-2</v>
      </c>
      <c r="O3086">
        <v>20774</v>
      </c>
      <c r="P3086">
        <v>5955</v>
      </c>
      <c r="Q3086">
        <v>1398</v>
      </c>
      <c r="R3086">
        <v>4115</v>
      </c>
      <c r="S3086">
        <v>2</v>
      </c>
      <c r="T3086">
        <v>2</v>
      </c>
      <c r="U3086" t="s">
        <v>120</v>
      </c>
      <c r="V3086">
        <v>16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137</v>
      </c>
      <c r="AD3086">
        <v>2291485</v>
      </c>
      <c r="AE3086" t="s">
        <v>93</v>
      </c>
      <c r="AF3086">
        <v>6468.3450000000003</v>
      </c>
      <c r="AG3086">
        <v>59760</v>
      </c>
      <c r="AH3086">
        <v>58221</v>
      </c>
      <c r="AI3086">
        <v>5976</v>
      </c>
      <c r="AJ3086">
        <v>59760</v>
      </c>
      <c r="AK3086" t="s">
        <v>125</v>
      </c>
      <c r="AL3086">
        <v>14</v>
      </c>
      <c r="AM3086" t="s">
        <v>68</v>
      </c>
      <c r="AN3086">
        <v>1</v>
      </c>
      <c r="AO3086">
        <v>0.101381798</v>
      </c>
      <c r="AR3086" t="s">
        <v>79</v>
      </c>
      <c r="AS3086" t="s">
        <v>77</v>
      </c>
      <c r="AT3086">
        <v>-2584</v>
      </c>
      <c r="AU3086" t="s">
        <v>76</v>
      </c>
      <c r="AV3086" t="s">
        <v>79</v>
      </c>
      <c r="AW3086" t="s">
        <v>80</v>
      </c>
      <c r="AX3086" t="s">
        <v>81</v>
      </c>
      <c r="AY3086" t="s">
        <v>95</v>
      </c>
      <c r="AZ3086" t="s">
        <v>96</v>
      </c>
      <c r="BA3086" t="s">
        <v>76</v>
      </c>
      <c r="BB3086" t="s">
        <v>138</v>
      </c>
      <c r="BC3086">
        <v>9</v>
      </c>
      <c r="BD3086" t="s">
        <v>85</v>
      </c>
      <c r="BE3086">
        <v>10</v>
      </c>
      <c r="BF3086" t="s">
        <v>112</v>
      </c>
      <c r="BG3086" t="s">
        <v>98</v>
      </c>
      <c r="BH3086">
        <v>365243</v>
      </c>
      <c r="BI3086">
        <v>-2551</v>
      </c>
      <c r="BJ3086">
        <v>-2281</v>
      </c>
      <c r="BK3086">
        <v>-2281</v>
      </c>
      <c r="BL3086">
        <v>-2271</v>
      </c>
      <c r="BM3086">
        <v>1</v>
      </c>
    </row>
    <row r="3087" spans="1:65" x14ac:dyDescent="0.3">
      <c r="A3087">
        <v>126706</v>
      </c>
      <c r="B3087">
        <v>0</v>
      </c>
      <c r="C3087" t="s">
        <v>65</v>
      </c>
      <c r="D3087" t="s">
        <v>88</v>
      </c>
      <c r="E3087" t="s">
        <v>68</v>
      </c>
      <c r="F3087" t="s">
        <v>68</v>
      </c>
      <c r="G3087">
        <v>0</v>
      </c>
      <c r="H3087">
        <v>189000</v>
      </c>
      <c r="I3087">
        <v>772686</v>
      </c>
      <c r="J3087" t="s">
        <v>69</v>
      </c>
      <c r="K3087" t="s">
        <v>90</v>
      </c>
      <c r="L3087" t="s">
        <v>91</v>
      </c>
      <c r="M3087" t="s">
        <v>72</v>
      </c>
      <c r="N3087">
        <v>4.6219999999999997E-2</v>
      </c>
      <c r="O3087">
        <v>11330</v>
      </c>
      <c r="P3087">
        <v>1973</v>
      </c>
      <c r="Q3087">
        <v>185</v>
      </c>
      <c r="R3087">
        <v>194</v>
      </c>
      <c r="S3087">
        <v>1</v>
      </c>
      <c r="T3087">
        <v>1</v>
      </c>
      <c r="U3087" t="s">
        <v>75</v>
      </c>
      <c r="V3087">
        <v>14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 t="s">
        <v>92</v>
      </c>
      <c r="AD3087">
        <v>1139484</v>
      </c>
      <c r="AE3087" t="s">
        <v>93</v>
      </c>
      <c r="AF3087">
        <v>9552.15</v>
      </c>
      <c r="AG3087">
        <v>120505.5</v>
      </c>
      <c r="AH3087">
        <v>141318</v>
      </c>
      <c r="AI3087">
        <v>12051</v>
      </c>
      <c r="AJ3087">
        <v>120505.5</v>
      </c>
      <c r="AK3087" t="s">
        <v>125</v>
      </c>
      <c r="AL3087">
        <v>14</v>
      </c>
      <c r="AM3087" t="s">
        <v>68</v>
      </c>
      <c r="AN3087">
        <v>1</v>
      </c>
      <c r="AO3087">
        <v>8.5575536999999993E-2</v>
      </c>
      <c r="AR3087" t="s">
        <v>79</v>
      </c>
      <c r="AS3087" t="s">
        <v>77</v>
      </c>
      <c r="AT3087">
        <v>-775</v>
      </c>
      <c r="AU3087" t="s">
        <v>78</v>
      </c>
      <c r="AV3087" t="s">
        <v>79</v>
      </c>
      <c r="AW3087" t="s">
        <v>80</v>
      </c>
      <c r="AX3087" t="s">
        <v>81</v>
      </c>
      <c r="AY3087" t="s">
        <v>111</v>
      </c>
      <c r="AZ3087" t="s">
        <v>96</v>
      </c>
      <c r="BA3087" t="s">
        <v>76</v>
      </c>
      <c r="BB3087" t="s">
        <v>104</v>
      </c>
      <c r="BC3087">
        <v>130</v>
      </c>
      <c r="BD3087" t="s">
        <v>85</v>
      </c>
      <c r="BE3087">
        <v>18</v>
      </c>
      <c r="BF3087" t="s">
        <v>112</v>
      </c>
      <c r="BG3087" t="s">
        <v>106</v>
      </c>
      <c r="BH3087">
        <v>365243</v>
      </c>
      <c r="BI3087">
        <v>-744</v>
      </c>
      <c r="BJ3087">
        <v>-234</v>
      </c>
      <c r="BK3087">
        <v>-234</v>
      </c>
      <c r="BL3087">
        <v>-231</v>
      </c>
      <c r="BM3087">
        <v>0</v>
      </c>
    </row>
    <row r="3088" spans="1:65" x14ac:dyDescent="0.3">
      <c r="A3088">
        <v>126711</v>
      </c>
      <c r="B3088">
        <v>1</v>
      </c>
      <c r="C3088" t="s">
        <v>65</v>
      </c>
      <c r="D3088" t="s">
        <v>88</v>
      </c>
      <c r="E3088" t="s">
        <v>68</v>
      </c>
      <c r="F3088" t="s">
        <v>68</v>
      </c>
      <c r="G3088">
        <v>0</v>
      </c>
      <c r="H3088">
        <v>112500</v>
      </c>
      <c r="I3088">
        <v>1109655</v>
      </c>
      <c r="J3088" t="s">
        <v>133</v>
      </c>
      <c r="K3088" t="s">
        <v>70</v>
      </c>
      <c r="L3088" t="s">
        <v>91</v>
      </c>
      <c r="M3088" t="s">
        <v>72</v>
      </c>
      <c r="N3088">
        <v>1.8849999999999999E-2</v>
      </c>
      <c r="O3088">
        <v>21622</v>
      </c>
      <c r="P3088">
        <v>2470</v>
      </c>
      <c r="Q3088">
        <v>169</v>
      </c>
      <c r="R3088">
        <v>3395</v>
      </c>
      <c r="S3088">
        <v>2</v>
      </c>
      <c r="T3088">
        <v>2</v>
      </c>
      <c r="U3088" t="s">
        <v>120</v>
      </c>
      <c r="V3088">
        <v>10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 t="s">
        <v>122</v>
      </c>
      <c r="AD3088">
        <v>2295596</v>
      </c>
      <c r="AE3088" t="s">
        <v>93</v>
      </c>
      <c r="AF3088">
        <v>9104.0400000000009</v>
      </c>
      <c r="AG3088">
        <v>107100</v>
      </c>
      <c r="AH3088">
        <v>96390</v>
      </c>
      <c r="AI3088">
        <v>10710</v>
      </c>
      <c r="AJ3088">
        <v>107100</v>
      </c>
      <c r="AK3088" t="s">
        <v>125</v>
      </c>
      <c r="AL3088">
        <v>11</v>
      </c>
      <c r="AM3088" t="s">
        <v>68</v>
      </c>
      <c r="AN3088">
        <v>1</v>
      </c>
      <c r="AO3088">
        <v>0.108909091</v>
      </c>
      <c r="AR3088" t="s">
        <v>79</v>
      </c>
      <c r="AS3088" t="s">
        <v>77</v>
      </c>
      <c r="AT3088">
        <v>-281</v>
      </c>
      <c r="AU3088" t="s">
        <v>78</v>
      </c>
      <c r="AV3088" t="s">
        <v>79</v>
      </c>
      <c r="AX3088" t="s">
        <v>81</v>
      </c>
      <c r="AY3088" t="s">
        <v>157</v>
      </c>
      <c r="AZ3088" t="s">
        <v>96</v>
      </c>
      <c r="BA3088" t="s">
        <v>76</v>
      </c>
      <c r="BB3088" t="s">
        <v>138</v>
      </c>
      <c r="BC3088">
        <v>114</v>
      </c>
      <c r="BD3088" t="s">
        <v>157</v>
      </c>
      <c r="BE3088">
        <v>12</v>
      </c>
      <c r="BF3088" t="s">
        <v>112</v>
      </c>
      <c r="BG3088" t="s">
        <v>158</v>
      </c>
      <c r="BH3088">
        <v>365243</v>
      </c>
      <c r="BI3088">
        <v>-250</v>
      </c>
      <c r="BJ3088">
        <v>80</v>
      </c>
      <c r="BK3088">
        <v>365243</v>
      </c>
      <c r="BL3088">
        <v>365243</v>
      </c>
      <c r="BM3088">
        <v>0</v>
      </c>
    </row>
    <row r="3089" spans="1:65" x14ac:dyDescent="0.3">
      <c r="A3089">
        <v>126723</v>
      </c>
      <c r="B3089">
        <v>0</v>
      </c>
      <c r="C3089" t="s">
        <v>65</v>
      </c>
      <c r="D3089" t="s">
        <v>88</v>
      </c>
      <c r="E3089" t="s">
        <v>68</v>
      </c>
      <c r="F3089" t="s">
        <v>68</v>
      </c>
      <c r="G3089">
        <v>0</v>
      </c>
      <c r="H3089">
        <v>112500</v>
      </c>
      <c r="I3089">
        <v>270000</v>
      </c>
      <c r="J3089" t="s">
        <v>69</v>
      </c>
      <c r="K3089" t="s">
        <v>70</v>
      </c>
      <c r="L3089" t="s">
        <v>91</v>
      </c>
      <c r="M3089" t="s">
        <v>72</v>
      </c>
      <c r="N3089">
        <v>6.0080000000000003E-3</v>
      </c>
      <c r="O3089">
        <v>18899</v>
      </c>
      <c r="P3089">
        <v>3164</v>
      </c>
      <c r="Q3089">
        <v>11527</v>
      </c>
      <c r="R3089">
        <v>2288</v>
      </c>
      <c r="S3089">
        <v>2</v>
      </c>
      <c r="T3089">
        <v>2</v>
      </c>
      <c r="U3089" t="s">
        <v>120</v>
      </c>
      <c r="V3089">
        <v>11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 t="s">
        <v>92</v>
      </c>
      <c r="AD3089">
        <v>2058771</v>
      </c>
      <c r="AE3089" t="s">
        <v>93</v>
      </c>
      <c r="AF3089">
        <v>12481.245000000001</v>
      </c>
      <c r="AG3089">
        <v>181332</v>
      </c>
      <c r="AH3089">
        <v>164020.5</v>
      </c>
      <c r="AI3089">
        <v>36270</v>
      </c>
      <c r="AJ3089">
        <v>181332</v>
      </c>
      <c r="AK3089" t="s">
        <v>73</v>
      </c>
      <c r="AL3089">
        <v>12</v>
      </c>
      <c r="AM3089" t="s">
        <v>68</v>
      </c>
      <c r="AN3089">
        <v>1</v>
      </c>
      <c r="AO3089">
        <v>0.197220174</v>
      </c>
      <c r="AR3089" t="s">
        <v>79</v>
      </c>
      <c r="AS3089" t="s">
        <v>77</v>
      </c>
      <c r="AT3089">
        <v>-1343</v>
      </c>
      <c r="AU3089" t="s">
        <v>78</v>
      </c>
      <c r="AV3089" t="s">
        <v>79</v>
      </c>
      <c r="AW3089" t="s">
        <v>110</v>
      </c>
      <c r="AX3089" t="s">
        <v>81</v>
      </c>
      <c r="AY3089" t="s">
        <v>103</v>
      </c>
      <c r="AZ3089" t="s">
        <v>96</v>
      </c>
      <c r="BA3089" t="s">
        <v>76</v>
      </c>
      <c r="BB3089" t="s">
        <v>104</v>
      </c>
      <c r="BC3089">
        <v>500</v>
      </c>
      <c r="BD3089" t="s">
        <v>85</v>
      </c>
      <c r="BE3089">
        <v>18</v>
      </c>
      <c r="BF3089" t="s">
        <v>147</v>
      </c>
      <c r="BG3089" t="s">
        <v>151</v>
      </c>
      <c r="BH3089">
        <v>365243</v>
      </c>
      <c r="BI3089">
        <v>-1312</v>
      </c>
      <c r="BJ3089">
        <v>-802</v>
      </c>
      <c r="BK3089">
        <v>-802</v>
      </c>
      <c r="BL3089">
        <v>-794</v>
      </c>
      <c r="BM3089">
        <v>0</v>
      </c>
    </row>
    <row r="3090" spans="1:65" x14ac:dyDescent="0.3">
      <c r="A3090">
        <v>126741</v>
      </c>
      <c r="B3090">
        <v>0</v>
      </c>
      <c r="C3090" t="s">
        <v>65</v>
      </c>
      <c r="D3090" t="s">
        <v>66</v>
      </c>
      <c r="E3090" t="s">
        <v>67</v>
      </c>
      <c r="F3090" t="s">
        <v>68</v>
      </c>
      <c r="G3090">
        <v>0</v>
      </c>
      <c r="H3090">
        <v>157500</v>
      </c>
      <c r="I3090">
        <v>178290</v>
      </c>
      <c r="J3090" t="s">
        <v>89</v>
      </c>
      <c r="K3090" t="s">
        <v>70</v>
      </c>
      <c r="L3090" t="s">
        <v>119</v>
      </c>
      <c r="M3090" t="s">
        <v>72</v>
      </c>
      <c r="N3090">
        <v>1.0031999999999999E-2</v>
      </c>
      <c r="O3090">
        <v>16309</v>
      </c>
      <c r="P3090">
        <v>753</v>
      </c>
      <c r="Q3090">
        <v>4994</v>
      </c>
      <c r="R3090">
        <v>4728</v>
      </c>
      <c r="S3090">
        <v>2</v>
      </c>
      <c r="T3090">
        <v>2</v>
      </c>
      <c r="U3090" t="s">
        <v>109</v>
      </c>
      <c r="V3090">
        <v>8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92</v>
      </c>
      <c r="AD3090">
        <v>2207032</v>
      </c>
      <c r="AE3090" t="s">
        <v>65</v>
      </c>
      <c r="AF3090">
        <v>15606.81</v>
      </c>
      <c r="AG3090">
        <v>112500</v>
      </c>
      <c r="AH3090">
        <v>136849.5</v>
      </c>
      <c r="AJ3090">
        <v>112500</v>
      </c>
      <c r="AK3090" t="s">
        <v>123</v>
      </c>
      <c r="AL3090">
        <v>5</v>
      </c>
      <c r="AM3090" t="s">
        <v>68</v>
      </c>
      <c r="AN3090">
        <v>1</v>
      </c>
      <c r="AR3090" t="s">
        <v>76</v>
      </c>
      <c r="AS3090" t="s">
        <v>77</v>
      </c>
      <c r="AT3090">
        <v>-1082</v>
      </c>
      <c r="AU3090" t="s">
        <v>76</v>
      </c>
      <c r="AV3090" t="s">
        <v>79</v>
      </c>
      <c r="AW3090" t="s">
        <v>80</v>
      </c>
      <c r="AX3090" t="s">
        <v>81</v>
      </c>
      <c r="AY3090" t="s">
        <v>76</v>
      </c>
      <c r="AZ3090" t="s">
        <v>82</v>
      </c>
      <c r="BA3090" t="s">
        <v>116</v>
      </c>
      <c r="BB3090" t="s">
        <v>121</v>
      </c>
      <c r="BC3090">
        <v>-1</v>
      </c>
      <c r="BD3090" t="s">
        <v>76</v>
      </c>
      <c r="BE3090">
        <v>12</v>
      </c>
      <c r="BF3090" t="s">
        <v>86</v>
      </c>
      <c r="BG3090" t="s">
        <v>172</v>
      </c>
      <c r="BH3090">
        <v>365243</v>
      </c>
      <c r="BI3090">
        <v>-1052</v>
      </c>
      <c r="BJ3090">
        <v>-722</v>
      </c>
      <c r="BK3090">
        <v>-812</v>
      </c>
      <c r="BL3090">
        <v>-803</v>
      </c>
      <c r="BM3090">
        <v>1</v>
      </c>
    </row>
    <row r="3091" spans="1:65" x14ac:dyDescent="0.3">
      <c r="A3091">
        <v>126766</v>
      </c>
      <c r="B3091">
        <v>1</v>
      </c>
      <c r="C3091" t="s">
        <v>65</v>
      </c>
      <c r="D3091" t="s">
        <v>88</v>
      </c>
      <c r="E3091" t="s">
        <v>67</v>
      </c>
      <c r="F3091" t="s">
        <v>68</v>
      </c>
      <c r="G3091">
        <v>0</v>
      </c>
      <c r="H3091">
        <v>90000</v>
      </c>
      <c r="I3091">
        <v>898326</v>
      </c>
      <c r="J3091" t="s">
        <v>69</v>
      </c>
      <c r="K3091" t="s">
        <v>70</v>
      </c>
      <c r="L3091" t="s">
        <v>91</v>
      </c>
      <c r="M3091" t="s">
        <v>72</v>
      </c>
      <c r="N3091">
        <v>1.8849999999999999E-2</v>
      </c>
      <c r="O3091">
        <v>17110</v>
      </c>
      <c r="P3091">
        <v>177</v>
      </c>
      <c r="Q3091">
        <v>114</v>
      </c>
      <c r="R3091">
        <v>649</v>
      </c>
      <c r="S3091">
        <v>2</v>
      </c>
      <c r="T3091">
        <v>2</v>
      </c>
      <c r="U3091" t="s">
        <v>94</v>
      </c>
      <c r="V3091">
        <v>12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 t="s">
        <v>153</v>
      </c>
      <c r="AD3091">
        <v>1277984</v>
      </c>
      <c r="AE3091" t="s">
        <v>93</v>
      </c>
      <c r="AF3091">
        <v>6854.3549999999996</v>
      </c>
      <c r="AG3091">
        <v>78300</v>
      </c>
      <c r="AH3091">
        <v>90702</v>
      </c>
      <c r="AI3091">
        <v>0</v>
      </c>
      <c r="AJ3091">
        <v>78300</v>
      </c>
      <c r="AK3091" t="s">
        <v>123</v>
      </c>
      <c r="AL3091">
        <v>18</v>
      </c>
      <c r="AM3091" t="s">
        <v>68</v>
      </c>
      <c r="AN3091">
        <v>1</v>
      </c>
      <c r="AO3091">
        <v>0</v>
      </c>
      <c r="AR3091" t="s">
        <v>79</v>
      </c>
      <c r="AS3091" t="s">
        <v>114</v>
      </c>
      <c r="AT3091">
        <v>-572</v>
      </c>
      <c r="AU3091" t="s">
        <v>78</v>
      </c>
      <c r="AV3091" t="s">
        <v>165</v>
      </c>
      <c r="AX3091" t="s">
        <v>81</v>
      </c>
      <c r="AY3091" t="s">
        <v>111</v>
      </c>
      <c r="AZ3091" t="s">
        <v>96</v>
      </c>
      <c r="BA3091" t="s">
        <v>76</v>
      </c>
      <c r="BB3091" t="s">
        <v>104</v>
      </c>
      <c r="BC3091">
        <v>120</v>
      </c>
      <c r="BD3091" t="s">
        <v>85</v>
      </c>
      <c r="BE3091">
        <v>18</v>
      </c>
      <c r="BF3091" t="s">
        <v>147</v>
      </c>
      <c r="BG3091" t="s">
        <v>151</v>
      </c>
    </row>
    <row r="3092" spans="1:65" x14ac:dyDescent="0.3">
      <c r="A3092">
        <v>126767</v>
      </c>
      <c r="B3092">
        <v>0</v>
      </c>
      <c r="C3092" t="s">
        <v>65</v>
      </c>
      <c r="D3092" t="s">
        <v>88</v>
      </c>
      <c r="E3092" t="s">
        <v>67</v>
      </c>
      <c r="F3092" t="s">
        <v>67</v>
      </c>
      <c r="G3092">
        <v>2</v>
      </c>
      <c r="H3092">
        <v>225000</v>
      </c>
      <c r="I3092">
        <v>646920</v>
      </c>
      <c r="J3092" t="s">
        <v>69</v>
      </c>
      <c r="K3092" t="s">
        <v>90</v>
      </c>
      <c r="L3092" t="s">
        <v>91</v>
      </c>
      <c r="M3092" t="s">
        <v>107</v>
      </c>
      <c r="N3092">
        <v>1.0147E-2</v>
      </c>
      <c r="O3092">
        <v>14896</v>
      </c>
      <c r="P3092">
        <v>3459</v>
      </c>
      <c r="Q3092">
        <v>1108</v>
      </c>
      <c r="R3092">
        <v>3463</v>
      </c>
      <c r="S3092">
        <v>2</v>
      </c>
      <c r="T3092">
        <v>2</v>
      </c>
      <c r="U3092" t="s">
        <v>73</v>
      </c>
      <c r="V3092">
        <v>16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122</v>
      </c>
      <c r="AD3092">
        <v>1719894</v>
      </c>
      <c r="AE3092" t="s">
        <v>65</v>
      </c>
      <c r="AF3092">
        <v>15022.215</v>
      </c>
      <c r="AG3092">
        <v>202500</v>
      </c>
      <c r="AH3092">
        <v>234832.5</v>
      </c>
      <c r="AJ3092">
        <v>202500</v>
      </c>
      <c r="AK3092" t="s">
        <v>73</v>
      </c>
      <c r="AL3092">
        <v>19</v>
      </c>
      <c r="AM3092" t="s">
        <v>68</v>
      </c>
      <c r="AN3092">
        <v>1</v>
      </c>
      <c r="AR3092" t="s">
        <v>76</v>
      </c>
      <c r="AS3092" t="s">
        <v>77</v>
      </c>
      <c r="AT3092">
        <v>-812</v>
      </c>
      <c r="AU3092" t="s">
        <v>78</v>
      </c>
      <c r="AV3092" t="s">
        <v>79</v>
      </c>
      <c r="AW3092" t="s">
        <v>80</v>
      </c>
      <c r="AX3092" t="s">
        <v>81</v>
      </c>
      <c r="AY3092" t="s">
        <v>76</v>
      </c>
      <c r="AZ3092" t="s">
        <v>82</v>
      </c>
      <c r="BA3092" t="s">
        <v>116</v>
      </c>
      <c r="BB3092" t="s">
        <v>121</v>
      </c>
      <c r="BC3092">
        <v>-1</v>
      </c>
      <c r="BD3092" t="s">
        <v>76</v>
      </c>
      <c r="BE3092">
        <v>24</v>
      </c>
      <c r="BF3092" t="s">
        <v>147</v>
      </c>
      <c r="BG3092" t="s">
        <v>154</v>
      </c>
      <c r="BH3092">
        <v>365243</v>
      </c>
      <c r="BI3092">
        <v>-782</v>
      </c>
      <c r="BJ3092">
        <v>-92</v>
      </c>
      <c r="BK3092">
        <v>-452</v>
      </c>
      <c r="BL3092">
        <v>-445</v>
      </c>
      <c r="BM3092">
        <v>1</v>
      </c>
    </row>
    <row r="3093" spans="1:65" x14ac:dyDescent="0.3">
      <c r="A3093">
        <v>126771</v>
      </c>
      <c r="B3093">
        <v>0</v>
      </c>
      <c r="C3093" t="s">
        <v>65</v>
      </c>
      <c r="D3093" t="s">
        <v>66</v>
      </c>
      <c r="E3093" t="s">
        <v>68</v>
      </c>
      <c r="F3093" t="s">
        <v>68</v>
      </c>
      <c r="G3093">
        <v>0</v>
      </c>
      <c r="H3093">
        <v>194400</v>
      </c>
      <c r="I3093">
        <v>640080</v>
      </c>
      <c r="J3093" t="s">
        <v>69</v>
      </c>
      <c r="K3093" t="s">
        <v>70</v>
      </c>
      <c r="L3093" t="s">
        <v>91</v>
      </c>
      <c r="M3093" t="s">
        <v>72</v>
      </c>
      <c r="N3093">
        <v>9.3340000000000003E-3</v>
      </c>
      <c r="O3093">
        <v>19859</v>
      </c>
      <c r="P3093">
        <v>2051</v>
      </c>
      <c r="Q3093">
        <v>7863</v>
      </c>
      <c r="R3093">
        <v>2515</v>
      </c>
      <c r="S3093">
        <v>2</v>
      </c>
      <c r="T3093">
        <v>2</v>
      </c>
      <c r="U3093" t="s">
        <v>73</v>
      </c>
      <c r="V3093">
        <v>11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t="s">
        <v>92</v>
      </c>
      <c r="AD3093">
        <v>1107088</v>
      </c>
      <c r="AE3093" t="s">
        <v>93</v>
      </c>
      <c r="AF3093">
        <v>14643.81</v>
      </c>
      <c r="AG3093">
        <v>116973</v>
      </c>
      <c r="AH3093">
        <v>117612</v>
      </c>
      <c r="AI3093">
        <v>11700</v>
      </c>
      <c r="AJ3093">
        <v>116973</v>
      </c>
      <c r="AK3093" t="s">
        <v>94</v>
      </c>
      <c r="AL3093">
        <v>11</v>
      </c>
      <c r="AM3093" t="s">
        <v>68</v>
      </c>
      <c r="AN3093">
        <v>1</v>
      </c>
      <c r="AO3093">
        <v>9.8539684000000002E-2</v>
      </c>
      <c r="AR3093" t="s">
        <v>79</v>
      </c>
      <c r="AS3093" t="s">
        <v>77</v>
      </c>
      <c r="AT3093">
        <v>-1237</v>
      </c>
      <c r="AU3093" t="s">
        <v>78</v>
      </c>
      <c r="AV3093" t="s">
        <v>79</v>
      </c>
      <c r="AW3093" t="s">
        <v>80</v>
      </c>
      <c r="AX3093" t="s">
        <v>102</v>
      </c>
      <c r="AY3093" t="s">
        <v>95</v>
      </c>
      <c r="AZ3093" t="s">
        <v>96</v>
      </c>
      <c r="BA3093" t="s">
        <v>76</v>
      </c>
      <c r="BB3093" t="s">
        <v>104</v>
      </c>
      <c r="BC3093">
        <v>421</v>
      </c>
      <c r="BD3093" t="s">
        <v>85</v>
      </c>
      <c r="BE3093">
        <v>10</v>
      </c>
      <c r="BF3093" t="s">
        <v>147</v>
      </c>
      <c r="BG3093" t="s">
        <v>151</v>
      </c>
      <c r="BH3093">
        <v>365243</v>
      </c>
      <c r="BI3093">
        <v>-1206</v>
      </c>
      <c r="BJ3093">
        <v>-936</v>
      </c>
      <c r="BK3093">
        <v>-936</v>
      </c>
      <c r="BL3093">
        <v>-928</v>
      </c>
      <c r="BM3093">
        <v>0</v>
      </c>
    </row>
    <row r="3094" spans="1:65" x14ac:dyDescent="0.3">
      <c r="A3094">
        <v>126799</v>
      </c>
      <c r="B3094">
        <v>0</v>
      </c>
      <c r="C3094" t="s">
        <v>65</v>
      </c>
      <c r="D3094" t="s">
        <v>66</v>
      </c>
      <c r="E3094" t="s">
        <v>68</v>
      </c>
      <c r="F3094" t="s">
        <v>68</v>
      </c>
      <c r="G3094">
        <v>0</v>
      </c>
      <c r="H3094">
        <v>90000</v>
      </c>
      <c r="I3094">
        <v>420894</v>
      </c>
      <c r="J3094" t="s">
        <v>69</v>
      </c>
      <c r="K3094" t="s">
        <v>70</v>
      </c>
      <c r="L3094" t="s">
        <v>91</v>
      </c>
      <c r="M3094" t="s">
        <v>72</v>
      </c>
      <c r="N3094">
        <v>1.8634000000000001E-2</v>
      </c>
      <c r="O3094">
        <v>16368</v>
      </c>
      <c r="P3094">
        <v>715</v>
      </c>
      <c r="Q3094">
        <v>8861</v>
      </c>
      <c r="R3094">
        <v>4185</v>
      </c>
      <c r="S3094">
        <v>2</v>
      </c>
      <c r="T3094">
        <v>2</v>
      </c>
      <c r="U3094" t="s">
        <v>125</v>
      </c>
      <c r="V3094">
        <v>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122</v>
      </c>
      <c r="AD3094">
        <v>2142239</v>
      </c>
      <c r="AE3094" t="s">
        <v>93</v>
      </c>
      <c r="AF3094">
        <v>4001.7150000000001</v>
      </c>
      <c r="AG3094">
        <v>23670</v>
      </c>
      <c r="AH3094">
        <v>25231.5</v>
      </c>
      <c r="AI3094">
        <v>0</v>
      </c>
      <c r="AJ3094">
        <v>23670</v>
      </c>
      <c r="AK3094" t="s">
        <v>94</v>
      </c>
      <c r="AL3094">
        <v>12</v>
      </c>
      <c r="AM3094" t="s">
        <v>68</v>
      </c>
      <c r="AN3094">
        <v>1</v>
      </c>
      <c r="AO3094">
        <v>0</v>
      </c>
      <c r="AR3094" t="s">
        <v>79</v>
      </c>
      <c r="AS3094" t="s">
        <v>77</v>
      </c>
      <c r="AT3094">
        <v>-2726</v>
      </c>
      <c r="AU3094" t="s">
        <v>78</v>
      </c>
      <c r="AV3094" t="s">
        <v>79</v>
      </c>
      <c r="AW3094" t="s">
        <v>80</v>
      </c>
      <c r="AX3094" t="s">
        <v>102</v>
      </c>
      <c r="AY3094" t="s">
        <v>124</v>
      </c>
      <c r="AZ3094" t="s">
        <v>96</v>
      </c>
      <c r="BA3094" t="s">
        <v>76</v>
      </c>
      <c r="BB3094" t="s">
        <v>104</v>
      </c>
      <c r="BC3094">
        <v>107</v>
      </c>
      <c r="BD3094" t="s">
        <v>105</v>
      </c>
      <c r="BE3094">
        <v>8</v>
      </c>
      <c r="BF3094" t="s">
        <v>86</v>
      </c>
      <c r="BG3094" t="s">
        <v>106</v>
      </c>
      <c r="BH3094">
        <v>365243</v>
      </c>
      <c r="BI3094">
        <v>-2695</v>
      </c>
      <c r="BJ3094">
        <v>-2485</v>
      </c>
      <c r="BK3094">
        <v>-2485</v>
      </c>
      <c r="BL3094">
        <v>-2480</v>
      </c>
      <c r="BM3094">
        <v>1</v>
      </c>
    </row>
    <row r="3095" spans="1:65" x14ac:dyDescent="0.3">
      <c r="A3095">
        <v>126801</v>
      </c>
      <c r="B3095">
        <v>0</v>
      </c>
      <c r="C3095" t="s">
        <v>65</v>
      </c>
      <c r="D3095" t="s">
        <v>66</v>
      </c>
      <c r="E3095" t="s">
        <v>67</v>
      </c>
      <c r="F3095" t="s">
        <v>67</v>
      </c>
      <c r="G3095">
        <v>0</v>
      </c>
      <c r="H3095">
        <v>382500</v>
      </c>
      <c r="I3095">
        <v>1665000</v>
      </c>
      <c r="J3095" t="s">
        <v>89</v>
      </c>
      <c r="K3095" t="s">
        <v>70</v>
      </c>
      <c r="L3095" t="s">
        <v>91</v>
      </c>
      <c r="M3095" t="s">
        <v>72</v>
      </c>
      <c r="N3095">
        <v>4.6219999999999997E-2</v>
      </c>
      <c r="O3095">
        <v>12363</v>
      </c>
      <c r="P3095">
        <v>378</v>
      </c>
      <c r="Q3095">
        <v>6487</v>
      </c>
      <c r="R3095">
        <v>4112</v>
      </c>
      <c r="S3095">
        <v>1</v>
      </c>
      <c r="T3095">
        <v>1</v>
      </c>
      <c r="U3095" t="s">
        <v>125</v>
      </c>
      <c r="V3095">
        <v>14</v>
      </c>
      <c r="W3095">
        <v>0</v>
      </c>
      <c r="X3095">
        <v>1</v>
      </c>
      <c r="Y3095">
        <v>1</v>
      </c>
      <c r="Z3095">
        <v>0</v>
      </c>
      <c r="AA3095">
        <v>0</v>
      </c>
      <c r="AB3095">
        <v>0</v>
      </c>
      <c r="AC3095" t="s">
        <v>137</v>
      </c>
      <c r="AD3095">
        <v>1656524</v>
      </c>
      <c r="AE3095" t="s">
        <v>93</v>
      </c>
      <c r="AG3095">
        <v>76500</v>
      </c>
      <c r="AH3095">
        <v>76500</v>
      </c>
      <c r="AI3095">
        <v>0</v>
      </c>
      <c r="AJ3095">
        <v>76500</v>
      </c>
      <c r="AK3095" t="s">
        <v>120</v>
      </c>
      <c r="AL3095">
        <v>19</v>
      </c>
      <c r="AM3095" t="s">
        <v>68</v>
      </c>
      <c r="AN3095">
        <v>1</v>
      </c>
      <c r="AO3095">
        <v>0</v>
      </c>
      <c r="AR3095" t="s">
        <v>79</v>
      </c>
      <c r="AS3095" t="s">
        <v>180</v>
      </c>
      <c r="AT3095">
        <v>-2022</v>
      </c>
      <c r="AU3095" t="s">
        <v>78</v>
      </c>
      <c r="AV3095" t="s">
        <v>181</v>
      </c>
      <c r="AW3095" t="s">
        <v>80</v>
      </c>
      <c r="AX3095" t="s">
        <v>81</v>
      </c>
      <c r="AY3095" t="s">
        <v>124</v>
      </c>
      <c r="AZ3095" t="s">
        <v>76</v>
      </c>
      <c r="BA3095" t="s">
        <v>76</v>
      </c>
      <c r="BB3095" t="s">
        <v>104</v>
      </c>
      <c r="BC3095">
        <v>130</v>
      </c>
      <c r="BD3095" t="s">
        <v>85</v>
      </c>
      <c r="BF3095" t="s">
        <v>76</v>
      </c>
      <c r="BG3095" t="s">
        <v>106</v>
      </c>
    </row>
    <row r="3096" spans="1:65" x14ac:dyDescent="0.3">
      <c r="A3096">
        <v>126801</v>
      </c>
      <c r="B3096">
        <v>0</v>
      </c>
      <c r="C3096" t="s">
        <v>65</v>
      </c>
      <c r="D3096" t="s">
        <v>66</v>
      </c>
      <c r="E3096" t="s">
        <v>67</v>
      </c>
      <c r="F3096" t="s">
        <v>67</v>
      </c>
      <c r="G3096">
        <v>0</v>
      </c>
      <c r="H3096">
        <v>382500</v>
      </c>
      <c r="I3096">
        <v>1665000</v>
      </c>
      <c r="J3096" t="s">
        <v>89</v>
      </c>
      <c r="K3096" t="s">
        <v>70</v>
      </c>
      <c r="L3096" t="s">
        <v>91</v>
      </c>
      <c r="M3096" t="s">
        <v>72</v>
      </c>
      <c r="N3096">
        <v>4.6219999999999997E-2</v>
      </c>
      <c r="O3096">
        <v>12363</v>
      </c>
      <c r="P3096">
        <v>378</v>
      </c>
      <c r="Q3096">
        <v>6487</v>
      </c>
      <c r="R3096">
        <v>4112</v>
      </c>
      <c r="S3096">
        <v>1</v>
      </c>
      <c r="T3096">
        <v>1</v>
      </c>
      <c r="U3096" t="s">
        <v>125</v>
      </c>
      <c r="V3096">
        <v>14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 t="s">
        <v>137</v>
      </c>
      <c r="AD3096">
        <v>1471143</v>
      </c>
      <c r="AE3096" t="s">
        <v>93</v>
      </c>
      <c r="AF3096">
        <v>4085.46</v>
      </c>
      <c r="AG3096">
        <v>35505</v>
      </c>
      <c r="AH3096">
        <v>34074</v>
      </c>
      <c r="AI3096">
        <v>4500</v>
      </c>
      <c r="AJ3096">
        <v>35505</v>
      </c>
      <c r="AK3096" t="s">
        <v>120</v>
      </c>
      <c r="AL3096">
        <v>11</v>
      </c>
      <c r="AM3096" t="s">
        <v>68</v>
      </c>
      <c r="AN3096">
        <v>1</v>
      </c>
      <c r="AO3096">
        <v>0.12705213600000001</v>
      </c>
      <c r="AR3096" t="s">
        <v>79</v>
      </c>
      <c r="AS3096" t="s">
        <v>77</v>
      </c>
      <c r="AT3096">
        <v>-2309</v>
      </c>
      <c r="AU3096" t="s">
        <v>76</v>
      </c>
      <c r="AV3096" t="s">
        <v>79</v>
      </c>
      <c r="AW3096" t="s">
        <v>80</v>
      </c>
      <c r="AX3096" t="s">
        <v>81</v>
      </c>
      <c r="AY3096" t="s">
        <v>124</v>
      </c>
      <c r="AZ3096" t="s">
        <v>96</v>
      </c>
      <c r="BA3096" t="s">
        <v>76</v>
      </c>
      <c r="BB3096" t="s">
        <v>104</v>
      </c>
      <c r="BC3096">
        <v>130</v>
      </c>
      <c r="BD3096" t="s">
        <v>85</v>
      </c>
      <c r="BE3096">
        <v>12</v>
      </c>
      <c r="BF3096" t="s">
        <v>86</v>
      </c>
      <c r="BG3096" t="s">
        <v>106</v>
      </c>
      <c r="BH3096">
        <v>365243</v>
      </c>
      <c r="BI3096">
        <v>-2278</v>
      </c>
      <c r="BJ3096">
        <v>-1948</v>
      </c>
      <c r="BK3096">
        <v>-1948</v>
      </c>
      <c r="BL3096">
        <v>-1941</v>
      </c>
      <c r="BM3096">
        <v>0</v>
      </c>
    </row>
    <row r="3097" spans="1:65" x14ac:dyDescent="0.3">
      <c r="A3097">
        <v>126814</v>
      </c>
      <c r="B3097">
        <v>0</v>
      </c>
      <c r="C3097" t="s">
        <v>65</v>
      </c>
      <c r="D3097" t="s">
        <v>88</v>
      </c>
      <c r="E3097" t="s">
        <v>68</v>
      </c>
      <c r="F3097" t="s">
        <v>67</v>
      </c>
      <c r="G3097">
        <v>0</v>
      </c>
      <c r="H3097">
        <v>186174</v>
      </c>
      <c r="I3097">
        <v>143910</v>
      </c>
      <c r="J3097" t="s">
        <v>89</v>
      </c>
      <c r="K3097" t="s">
        <v>90</v>
      </c>
      <c r="L3097" t="s">
        <v>140</v>
      </c>
      <c r="M3097" t="s">
        <v>72</v>
      </c>
      <c r="N3097">
        <v>3.0755000000000001E-2</v>
      </c>
      <c r="O3097">
        <v>16590</v>
      </c>
      <c r="P3097">
        <v>1261</v>
      </c>
      <c r="Q3097">
        <v>481</v>
      </c>
      <c r="R3097">
        <v>134</v>
      </c>
      <c r="S3097">
        <v>2</v>
      </c>
      <c r="T3097">
        <v>2</v>
      </c>
      <c r="U3097" t="s">
        <v>123</v>
      </c>
      <c r="V3097">
        <v>17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0</v>
      </c>
      <c r="AC3097" t="s">
        <v>185</v>
      </c>
      <c r="AD3097">
        <v>2418771</v>
      </c>
      <c r="AE3097" t="s">
        <v>99</v>
      </c>
      <c r="AF3097">
        <v>2250</v>
      </c>
      <c r="AG3097">
        <v>45000</v>
      </c>
      <c r="AH3097">
        <v>45000</v>
      </c>
      <c r="AJ3097">
        <v>45000</v>
      </c>
      <c r="AK3097" t="s">
        <v>75</v>
      </c>
      <c r="AL3097">
        <v>12</v>
      </c>
      <c r="AM3097" t="s">
        <v>68</v>
      </c>
      <c r="AN3097">
        <v>1</v>
      </c>
      <c r="AR3097" t="s">
        <v>79</v>
      </c>
      <c r="AS3097" t="s">
        <v>114</v>
      </c>
      <c r="AT3097">
        <v>-44</v>
      </c>
      <c r="AU3097" t="s">
        <v>76</v>
      </c>
      <c r="AV3097" t="s">
        <v>149</v>
      </c>
      <c r="AW3097" t="s">
        <v>110</v>
      </c>
      <c r="AX3097" t="s">
        <v>102</v>
      </c>
      <c r="AY3097" t="s">
        <v>76</v>
      </c>
      <c r="AZ3097" t="s">
        <v>131</v>
      </c>
      <c r="BA3097" t="s">
        <v>83</v>
      </c>
      <c r="BB3097" t="s">
        <v>104</v>
      </c>
      <c r="BC3097">
        <v>3125</v>
      </c>
      <c r="BD3097" t="s">
        <v>85</v>
      </c>
      <c r="BE3097">
        <v>0</v>
      </c>
      <c r="BF3097" t="s">
        <v>76</v>
      </c>
      <c r="BG3097" t="s">
        <v>132</v>
      </c>
    </row>
    <row r="3098" spans="1:65" x14ac:dyDescent="0.3">
      <c r="A3098">
        <v>126818</v>
      </c>
      <c r="B3098">
        <v>0</v>
      </c>
      <c r="C3098" t="s">
        <v>65</v>
      </c>
      <c r="D3098" t="s">
        <v>66</v>
      </c>
      <c r="E3098" t="s">
        <v>68</v>
      </c>
      <c r="F3098" t="s">
        <v>68</v>
      </c>
      <c r="G3098">
        <v>1</v>
      </c>
      <c r="H3098">
        <v>810000</v>
      </c>
      <c r="I3098">
        <v>284400</v>
      </c>
      <c r="J3098" t="s">
        <v>89</v>
      </c>
      <c r="K3098" t="s">
        <v>90</v>
      </c>
      <c r="L3098" t="s">
        <v>91</v>
      </c>
      <c r="M3098" t="s">
        <v>72</v>
      </c>
      <c r="N3098">
        <v>4.6219999999999997E-2</v>
      </c>
      <c r="O3098">
        <v>12944</v>
      </c>
      <c r="P3098">
        <v>2102</v>
      </c>
      <c r="Q3098">
        <v>502</v>
      </c>
      <c r="R3098">
        <v>4332</v>
      </c>
      <c r="S3098">
        <v>1</v>
      </c>
      <c r="T3098">
        <v>1</v>
      </c>
      <c r="U3098" t="s">
        <v>125</v>
      </c>
      <c r="V3098">
        <v>13</v>
      </c>
      <c r="W3098">
        <v>0</v>
      </c>
      <c r="X3098">
        <v>1</v>
      </c>
      <c r="Y3098">
        <v>1</v>
      </c>
      <c r="Z3098">
        <v>0</v>
      </c>
      <c r="AA3098">
        <v>0</v>
      </c>
      <c r="AB3098">
        <v>0</v>
      </c>
      <c r="AC3098" t="s">
        <v>92</v>
      </c>
      <c r="AD3098">
        <v>2317243</v>
      </c>
      <c r="AE3098" t="s">
        <v>93</v>
      </c>
      <c r="AF3098">
        <v>8112.78</v>
      </c>
      <c r="AG3098">
        <v>60705</v>
      </c>
      <c r="AH3098">
        <v>66717</v>
      </c>
      <c r="AI3098">
        <v>0</v>
      </c>
      <c r="AJ3098">
        <v>60705</v>
      </c>
      <c r="AK3098" t="s">
        <v>109</v>
      </c>
      <c r="AL3098">
        <v>11</v>
      </c>
      <c r="AM3098" t="s">
        <v>68</v>
      </c>
      <c r="AN3098">
        <v>1</v>
      </c>
      <c r="AO3098">
        <v>0</v>
      </c>
      <c r="AR3098" t="s">
        <v>79</v>
      </c>
      <c r="AS3098" t="s">
        <v>77</v>
      </c>
      <c r="AT3098">
        <v>-2153</v>
      </c>
      <c r="AU3098" t="s">
        <v>76</v>
      </c>
      <c r="AV3098" t="s">
        <v>79</v>
      </c>
      <c r="AW3098" t="s">
        <v>80</v>
      </c>
      <c r="AX3098" t="s">
        <v>102</v>
      </c>
      <c r="AY3098" t="s">
        <v>136</v>
      </c>
      <c r="AZ3098" t="s">
        <v>96</v>
      </c>
      <c r="BA3098" t="s">
        <v>76</v>
      </c>
      <c r="BB3098" t="s">
        <v>104</v>
      </c>
      <c r="BC3098">
        <v>130</v>
      </c>
      <c r="BD3098" t="s">
        <v>85</v>
      </c>
      <c r="BE3098">
        <v>12</v>
      </c>
      <c r="BF3098" t="s">
        <v>86</v>
      </c>
      <c r="BG3098" t="s">
        <v>106</v>
      </c>
      <c r="BH3098">
        <v>365243</v>
      </c>
      <c r="BI3098">
        <v>-2122</v>
      </c>
      <c r="BJ3098">
        <v>-1792</v>
      </c>
      <c r="BK3098">
        <v>-2032</v>
      </c>
      <c r="BL3098">
        <v>-2025</v>
      </c>
      <c r="BM3098">
        <v>0</v>
      </c>
    </row>
    <row r="3099" spans="1:65" x14ac:dyDescent="0.3">
      <c r="A3099">
        <v>126819</v>
      </c>
      <c r="B3099">
        <v>0</v>
      </c>
      <c r="C3099" t="s">
        <v>65</v>
      </c>
      <c r="D3099" t="s">
        <v>88</v>
      </c>
      <c r="E3099" t="s">
        <v>67</v>
      </c>
      <c r="F3099" t="s">
        <v>68</v>
      </c>
      <c r="G3099">
        <v>0</v>
      </c>
      <c r="H3099">
        <v>157500</v>
      </c>
      <c r="I3099">
        <v>185877</v>
      </c>
      <c r="J3099" t="s">
        <v>89</v>
      </c>
      <c r="K3099" t="s">
        <v>70</v>
      </c>
      <c r="L3099" t="s">
        <v>119</v>
      </c>
      <c r="M3099" t="s">
        <v>72</v>
      </c>
      <c r="N3099">
        <v>1.9689000000000002E-2</v>
      </c>
      <c r="O3099">
        <v>19221</v>
      </c>
      <c r="P3099">
        <v>2436</v>
      </c>
      <c r="Q3099">
        <v>11609</v>
      </c>
      <c r="R3099">
        <v>2759</v>
      </c>
      <c r="S3099">
        <v>2</v>
      </c>
      <c r="T3099">
        <v>2</v>
      </c>
      <c r="U3099" t="s">
        <v>109</v>
      </c>
      <c r="V3099">
        <v>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201</v>
      </c>
      <c r="AD3099">
        <v>2327335</v>
      </c>
      <c r="AE3099" t="s">
        <v>65</v>
      </c>
      <c r="AF3099">
        <v>21839.625</v>
      </c>
      <c r="AG3099">
        <v>450000</v>
      </c>
      <c r="AH3099">
        <v>512370</v>
      </c>
      <c r="AJ3099">
        <v>450000</v>
      </c>
      <c r="AK3099" t="s">
        <v>120</v>
      </c>
      <c r="AL3099">
        <v>11</v>
      </c>
      <c r="AM3099" t="s">
        <v>68</v>
      </c>
      <c r="AN3099">
        <v>1</v>
      </c>
      <c r="AR3099" t="s">
        <v>76</v>
      </c>
      <c r="AS3099" t="s">
        <v>77</v>
      </c>
      <c r="AT3099">
        <v>-1003</v>
      </c>
      <c r="AU3099" t="s">
        <v>78</v>
      </c>
      <c r="AV3099" t="s">
        <v>79</v>
      </c>
      <c r="AW3099" t="s">
        <v>80</v>
      </c>
      <c r="AX3099" t="s">
        <v>81</v>
      </c>
      <c r="AY3099" t="s">
        <v>76</v>
      </c>
      <c r="AZ3099" t="s">
        <v>82</v>
      </c>
      <c r="BA3099" t="s">
        <v>116</v>
      </c>
      <c r="BB3099" t="s">
        <v>121</v>
      </c>
      <c r="BC3099">
        <v>0</v>
      </c>
      <c r="BD3099" t="s">
        <v>76</v>
      </c>
      <c r="BE3099">
        <v>36</v>
      </c>
      <c r="BF3099" t="s">
        <v>112</v>
      </c>
      <c r="BG3099" t="s">
        <v>118</v>
      </c>
      <c r="BH3099">
        <v>365243</v>
      </c>
      <c r="BI3099">
        <v>-973</v>
      </c>
      <c r="BJ3099">
        <v>77</v>
      </c>
      <c r="BK3099">
        <v>-823</v>
      </c>
      <c r="BL3099">
        <v>-817</v>
      </c>
      <c r="BM3099">
        <v>1</v>
      </c>
    </row>
    <row r="3100" spans="1:65" x14ac:dyDescent="0.3">
      <c r="A3100">
        <v>126828</v>
      </c>
      <c r="B3100">
        <v>0</v>
      </c>
      <c r="C3100" t="s">
        <v>65</v>
      </c>
      <c r="D3100" t="s">
        <v>88</v>
      </c>
      <c r="E3100" t="s">
        <v>67</v>
      </c>
      <c r="F3100" t="s">
        <v>68</v>
      </c>
      <c r="G3100">
        <v>0</v>
      </c>
      <c r="H3100">
        <v>225000</v>
      </c>
      <c r="I3100">
        <v>1117651.5</v>
      </c>
      <c r="J3100" t="s">
        <v>89</v>
      </c>
      <c r="K3100" t="s">
        <v>70</v>
      </c>
      <c r="L3100" t="s">
        <v>140</v>
      </c>
      <c r="M3100" t="s">
        <v>72</v>
      </c>
      <c r="N3100">
        <v>1.0643E-2</v>
      </c>
      <c r="O3100">
        <v>18076</v>
      </c>
      <c r="P3100">
        <v>2698</v>
      </c>
      <c r="Q3100">
        <v>52</v>
      </c>
      <c r="R3100">
        <v>1574</v>
      </c>
      <c r="S3100">
        <v>2</v>
      </c>
      <c r="T3100">
        <v>2</v>
      </c>
      <c r="U3100" t="s">
        <v>123</v>
      </c>
      <c r="V3100">
        <v>13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122</v>
      </c>
      <c r="AD3100">
        <v>2299714</v>
      </c>
      <c r="AE3100" t="s">
        <v>65</v>
      </c>
      <c r="AF3100">
        <v>14337.225</v>
      </c>
      <c r="AG3100">
        <v>135000</v>
      </c>
      <c r="AH3100">
        <v>150997.5</v>
      </c>
      <c r="AJ3100">
        <v>135000</v>
      </c>
      <c r="AK3100" t="s">
        <v>123</v>
      </c>
      <c r="AL3100">
        <v>17</v>
      </c>
      <c r="AM3100" t="s">
        <v>68</v>
      </c>
      <c r="AN3100">
        <v>1</v>
      </c>
      <c r="AR3100" t="s">
        <v>76</v>
      </c>
      <c r="AS3100" t="s">
        <v>77</v>
      </c>
      <c r="AT3100">
        <v>-259</v>
      </c>
      <c r="AU3100" t="s">
        <v>78</v>
      </c>
      <c r="AV3100" t="s">
        <v>79</v>
      </c>
      <c r="AW3100" t="s">
        <v>101</v>
      </c>
      <c r="AX3100" t="s">
        <v>81</v>
      </c>
      <c r="AY3100" t="s">
        <v>76</v>
      </c>
      <c r="AZ3100" t="s">
        <v>82</v>
      </c>
      <c r="BA3100" t="s">
        <v>116</v>
      </c>
      <c r="BB3100" t="s">
        <v>121</v>
      </c>
      <c r="BC3100">
        <v>-1</v>
      </c>
      <c r="BD3100" t="s">
        <v>76</v>
      </c>
      <c r="BE3100">
        <v>12</v>
      </c>
      <c r="BF3100" t="s">
        <v>112</v>
      </c>
      <c r="BG3100" t="s">
        <v>118</v>
      </c>
    </row>
    <row r="3101" spans="1:65" x14ac:dyDescent="0.3">
      <c r="A3101">
        <v>126831</v>
      </c>
      <c r="B3101">
        <v>0</v>
      </c>
      <c r="C3101" t="s">
        <v>65</v>
      </c>
      <c r="D3101" t="s">
        <v>88</v>
      </c>
      <c r="E3101" t="s">
        <v>67</v>
      </c>
      <c r="F3101" t="s">
        <v>68</v>
      </c>
      <c r="G3101">
        <v>0</v>
      </c>
      <c r="H3101">
        <v>157500</v>
      </c>
      <c r="I3101">
        <v>640080</v>
      </c>
      <c r="J3101" t="s">
        <v>113</v>
      </c>
      <c r="K3101" t="s">
        <v>70</v>
      </c>
      <c r="L3101" t="s">
        <v>91</v>
      </c>
      <c r="M3101" t="s">
        <v>72</v>
      </c>
      <c r="N3101">
        <v>2.2624999999999999E-2</v>
      </c>
      <c r="O3101">
        <v>22837</v>
      </c>
      <c r="P3101">
        <v>365243</v>
      </c>
      <c r="Q3101">
        <v>9688</v>
      </c>
      <c r="R3101">
        <v>5419</v>
      </c>
      <c r="S3101">
        <v>2</v>
      </c>
      <c r="T3101">
        <v>2</v>
      </c>
      <c r="U3101" t="s">
        <v>120</v>
      </c>
      <c r="V3101">
        <v>13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76</v>
      </c>
      <c r="AD3101">
        <v>1354200</v>
      </c>
      <c r="AE3101" t="s">
        <v>65</v>
      </c>
      <c r="AG3101">
        <v>0</v>
      </c>
      <c r="AH3101">
        <v>0</v>
      </c>
      <c r="AK3101" t="s">
        <v>73</v>
      </c>
      <c r="AL3101">
        <v>13</v>
      </c>
      <c r="AM3101" t="s">
        <v>68</v>
      </c>
      <c r="AN3101">
        <v>1</v>
      </c>
      <c r="AR3101" t="s">
        <v>76</v>
      </c>
      <c r="AS3101" t="s">
        <v>129</v>
      </c>
      <c r="AT3101">
        <v>-230</v>
      </c>
      <c r="AU3101" t="s">
        <v>76</v>
      </c>
      <c r="AV3101" t="s">
        <v>79</v>
      </c>
      <c r="AX3101" t="s">
        <v>81</v>
      </c>
      <c r="AY3101" t="s">
        <v>76</v>
      </c>
      <c r="AZ3101" t="s">
        <v>76</v>
      </c>
      <c r="BA3101" t="s">
        <v>76</v>
      </c>
      <c r="BB3101" t="s">
        <v>121</v>
      </c>
      <c r="BC3101">
        <v>0</v>
      </c>
      <c r="BD3101" t="s">
        <v>76</v>
      </c>
      <c r="BF3101" t="s">
        <v>76</v>
      </c>
      <c r="BG3101" t="s">
        <v>82</v>
      </c>
    </row>
    <row r="3102" spans="1:65" x14ac:dyDescent="0.3">
      <c r="A3102">
        <v>126831</v>
      </c>
      <c r="B3102">
        <v>0</v>
      </c>
      <c r="C3102" t="s">
        <v>65</v>
      </c>
      <c r="D3102" t="s">
        <v>88</v>
      </c>
      <c r="E3102" t="s">
        <v>67</v>
      </c>
      <c r="F3102" t="s">
        <v>68</v>
      </c>
      <c r="G3102">
        <v>0</v>
      </c>
      <c r="H3102">
        <v>157500</v>
      </c>
      <c r="I3102">
        <v>640080</v>
      </c>
      <c r="J3102" t="s">
        <v>113</v>
      </c>
      <c r="K3102" t="s">
        <v>70</v>
      </c>
      <c r="L3102" t="s">
        <v>91</v>
      </c>
      <c r="M3102" t="s">
        <v>72</v>
      </c>
      <c r="N3102">
        <v>2.2624999999999999E-2</v>
      </c>
      <c r="O3102">
        <v>22837</v>
      </c>
      <c r="P3102">
        <v>365243</v>
      </c>
      <c r="Q3102">
        <v>9688</v>
      </c>
      <c r="R3102">
        <v>5419</v>
      </c>
      <c r="S3102">
        <v>2</v>
      </c>
      <c r="T3102">
        <v>2</v>
      </c>
      <c r="U3102" t="s">
        <v>120</v>
      </c>
      <c r="V3102">
        <v>13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76</v>
      </c>
      <c r="AD3102">
        <v>2019095</v>
      </c>
      <c r="AE3102" t="s">
        <v>65</v>
      </c>
      <c r="AF3102">
        <v>12186.9</v>
      </c>
      <c r="AG3102">
        <v>360000</v>
      </c>
      <c r="AH3102">
        <v>443160</v>
      </c>
      <c r="AJ3102">
        <v>360000</v>
      </c>
      <c r="AK3102" t="s">
        <v>73</v>
      </c>
      <c r="AL3102">
        <v>13</v>
      </c>
      <c r="AM3102" t="s">
        <v>68</v>
      </c>
      <c r="AN3102">
        <v>1</v>
      </c>
      <c r="AR3102" t="s">
        <v>76</v>
      </c>
      <c r="AS3102" t="s">
        <v>114</v>
      </c>
      <c r="AT3102">
        <v>-230</v>
      </c>
      <c r="AU3102" t="s">
        <v>78</v>
      </c>
      <c r="AV3102" t="s">
        <v>165</v>
      </c>
      <c r="AW3102" t="s">
        <v>101</v>
      </c>
      <c r="AX3102" t="s">
        <v>81</v>
      </c>
      <c r="AY3102" t="s">
        <v>76</v>
      </c>
      <c r="AZ3102" t="s">
        <v>82</v>
      </c>
      <c r="BA3102" t="s">
        <v>116</v>
      </c>
      <c r="BB3102" t="s">
        <v>121</v>
      </c>
      <c r="BC3102">
        <v>0</v>
      </c>
      <c r="BD3102" t="s">
        <v>76</v>
      </c>
      <c r="BE3102">
        <v>60</v>
      </c>
      <c r="BF3102" t="s">
        <v>112</v>
      </c>
      <c r="BG3102" t="s">
        <v>118</v>
      </c>
    </row>
    <row r="3103" spans="1:65" x14ac:dyDescent="0.3">
      <c r="A3103">
        <v>126831</v>
      </c>
      <c r="B3103">
        <v>0</v>
      </c>
      <c r="C3103" t="s">
        <v>65</v>
      </c>
      <c r="D3103" t="s">
        <v>88</v>
      </c>
      <c r="E3103" t="s">
        <v>67</v>
      </c>
      <c r="F3103" t="s">
        <v>68</v>
      </c>
      <c r="G3103">
        <v>0</v>
      </c>
      <c r="H3103">
        <v>157500</v>
      </c>
      <c r="I3103">
        <v>640080</v>
      </c>
      <c r="J3103" t="s">
        <v>113</v>
      </c>
      <c r="K3103" t="s">
        <v>70</v>
      </c>
      <c r="L3103" t="s">
        <v>91</v>
      </c>
      <c r="M3103" t="s">
        <v>72</v>
      </c>
      <c r="N3103">
        <v>2.2624999999999999E-2</v>
      </c>
      <c r="O3103">
        <v>22837</v>
      </c>
      <c r="P3103">
        <v>365243</v>
      </c>
      <c r="Q3103">
        <v>9688</v>
      </c>
      <c r="R3103">
        <v>5419</v>
      </c>
      <c r="S3103">
        <v>2</v>
      </c>
      <c r="T3103">
        <v>2</v>
      </c>
      <c r="U3103" t="s">
        <v>120</v>
      </c>
      <c r="V3103">
        <v>13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76</v>
      </c>
      <c r="AD3103">
        <v>1529015</v>
      </c>
      <c r="AE3103" t="s">
        <v>65</v>
      </c>
      <c r="AF3103">
        <v>19289.16</v>
      </c>
      <c r="AG3103">
        <v>270000</v>
      </c>
      <c r="AH3103">
        <v>291919.5</v>
      </c>
      <c r="AJ3103">
        <v>270000</v>
      </c>
      <c r="AK3103" t="s">
        <v>73</v>
      </c>
      <c r="AL3103">
        <v>13</v>
      </c>
      <c r="AM3103" t="s">
        <v>68</v>
      </c>
      <c r="AN3103">
        <v>1</v>
      </c>
      <c r="AR3103" t="s">
        <v>76</v>
      </c>
      <c r="AS3103" t="s">
        <v>114</v>
      </c>
      <c r="AT3103">
        <v>-230</v>
      </c>
      <c r="AU3103" t="s">
        <v>78</v>
      </c>
      <c r="AV3103" t="s">
        <v>115</v>
      </c>
      <c r="AW3103" t="s">
        <v>101</v>
      </c>
      <c r="AX3103" t="s">
        <v>81</v>
      </c>
      <c r="AY3103" t="s">
        <v>76</v>
      </c>
      <c r="AZ3103" t="s">
        <v>82</v>
      </c>
      <c r="BA3103" t="s">
        <v>116</v>
      </c>
      <c r="BB3103" t="s">
        <v>121</v>
      </c>
      <c r="BC3103">
        <v>0</v>
      </c>
      <c r="BD3103" t="s">
        <v>76</v>
      </c>
      <c r="BE3103">
        <v>18</v>
      </c>
      <c r="BF3103" t="s">
        <v>112</v>
      </c>
      <c r="BG3103" t="s">
        <v>118</v>
      </c>
    </row>
    <row r="3104" spans="1:65" x14ac:dyDescent="0.3">
      <c r="A3104">
        <v>126851</v>
      </c>
      <c r="B3104">
        <v>0</v>
      </c>
      <c r="C3104" t="s">
        <v>65</v>
      </c>
      <c r="D3104" t="s">
        <v>88</v>
      </c>
      <c r="E3104" t="s">
        <v>67</v>
      </c>
      <c r="F3104" t="s">
        <v>67</v>
      </c>
      <c r="G3104">
        <v>0</v>
      </c>
      <c r="H3104">
        <v>112500</v>
      </c>
      <c r="I3104">
        <v>531373.5</v>
      </c>
      <c r="J3104" t="s">
        <v>89</v>
      </c>
      <c r="K3104" t="s">
        <v>70</v>
      </c>
      <c r="L3104" t="s">
        <v>91</v>
      </c>
      <c r="M3104" t="s">
        <v>72</v>
      </c>
      <c r="N3104">
        <v>2.5163999999999999E-2</v>
      </c>
      <c r="O3104">
        <v>11958</v>
      </c>
      <c r="P3104">
        <v>389</v>
      </c>
      <c r="Q3104">
        <v>3885</v>
      </c>
      <c r="R3104">
        <v>3885</v>
      </c>
      <c r="S3104">
        <v>2</v>
      </c>
      <c r="T3104">
        <v>2</v>
      </c>
      <c r="U3104" t="s">
        <v>125</v>
      </c>
      <c r="V3104">
        <v>15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 t="s">
        <v>92</v>
      </c>
      <c r="AD3104">
        <v>1385957</v>
      </c>
      <c r="AE3104" t="s">
        <v>93</v>
      </c>
      <c r="AF3104">
        <v>17558.145</v>
      </c>
      <c r="AG3104">
        <v>175261.5</v>
      </c>
      <c r="AH3104">
        <v>171265.5</v>
      </c>
      <c r="AI3104">
        <v>17527.5</v>
      </c>
      <c r="AJ3104">
        <v>175261.5</v>
      </c>
      <c r="AK3104" t="s">
        <v>75</v>
      </c>
      <c r="AL3104">
        <v>14</v>
      </c>
      <c r="AM3104" t="s">
        <v>68</v>
      </c>
      <c r="AN3104">
        <v>1</v>
      </c>
      <c r="AO3104">
        <v>0.101110957</v>
      </c>
      <c r="AR3104" t="s">
        <v>79</v>
      </c>
      <c r="AS3104" t="s">
        <v>77</v>
      </c>
      <c r="AT3104">
        <v>-338</v>
      </c>
      <c r="AU3104" t="s">
        <v>78</v>
      </c>
      <c r="AV3104" t="s">
        <v>79</v>
      </c>
      <c r="AW3104" t="s">
        <v>101</v>
      </c>
      <c r="AX3104" t="s">
        <v>102</v>
      </c>
      <c r="AY3104" t="s">
        <v>190</v>
      </c>
      <c r="AZ3104" t="s">
        <v>96</v>
      </c>
      <c r="BA3104" t="s">
        <v>76</v>
      </c>
      <c r="BB3104" t="s">
        <v>84</v>
      </c>
      <c r="BC3104">
        <v>15</v>
      </c>
      <c r="BD3104" t="s">
        <v>191</v>
      </c>
      <c r="BE3104">
        <v>12</v>
      </c>
      <c r="BF3104" t="s">
        <v>147</v>
      </c>
      <c r="BG3104" t="s">
        <v>158</v>
      </c>
      <c r="BH3104">
        <v>365243</v>
      </c>
      <c r="BI3104">
        <v>-307</v>
      </c>
      <c r="BJ3104">
        <v>23</v>
      </c>
      <c r="BK3104">
        <v>-37</v>
      </c>
      <c r="BL3104">
        <v>-30</v>
      </c>
      <c r="BM3104">
        <v>0</v>
      </c>
    </row>
    <row r="3105" spans="1:65" x14ac:dyDescent="0.3">
      <c r="A3105">
        <v>126852</v>
      </c>
      <c r="B3105">
        <v>0</v>
      </c>
      <c r="C3105" t="s">
        <v>65</v>
      </c>
      <c r="D3105" t="s">
        <v>88</v>
      </c>
      <c r="E3105" t="s">
        <v>67</v>
      </c>
      <c r="F3105" t="s">
        <v>68</v>
      </c>
      <c r="G3105">
        <v>0</v>
      </c>
      <c r="H3105">
        <v>90000</v>
      </c>
      <c r="I3105">
        <v>490495.5</v>
      </c>
      <c r="J3105" t="s">
        <v>113</v>
      </c>
      <c r="K3105" t="s">
        <v>70</v>
      </c>
      <c r="L3105" t="s">
        <v>91</v>
      </c>
      <c r="M3105" t="s">
        <v>72</v>
      </c>
      <c r="N3105">
        <v>1.8634000000000001E-2</v>
      </c>
      <c r="O3105">
        <v>20681</v>
      </c>
      <c r="P3105">
        <v>365243</v>
      </c>
      <c r="Q3105">
        <v>9390</v>
      </c>
      <c r="R3105">
        <v>3738</v>
      </c>
      <c r="S3105">
        <v>2</v>
      </c>
      <c r="T3105">
        <v>2</v>
      </c>
      <c r="U3105" t="s">
        <v>109</v>
      </c>
      <c r="V3105">
        <v>10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 t="s">
        <v>76</v>
      </c>
      <c r="AD3105">
        <v>2199204</v>
      </c>
      <c r="AE3105" t="s">
        <v>93</v>
      </c>
      <c r="AF3105">
        <v>7789.86</v>
      </c>
      <c r="AG3105">
        <v>50976</v>
      </c>
      <c r="AH3105">
        <v>55462.5</v>
      </c>
      <c r="AI3105">
        <v>0</v>
      </c>
      <c r="AJ3105">
        <v>50976</v>
      </c>
      <c r="AK3105" t="s">
        <v>125</v>
      </c>
      <c r="AL3105">
        <v>12</v>
      </c>
      <c r="AM3105" t="s">
        <v>68</v>
      </c>
      <c r="AN3105">
        <v>1</v>
      </c>
      <c r="AO3105">
        <v>0</v>
      </c>
      <c r="AR3105" t="s">
        <v>79</v>
      </c>
      <c r="AS3105" t="s">
        <v>77</v>
      </c>
      <c r="AT3105">
        <v>-927</v>
      </c>
      <c r="AU3105" t="s">
        <v>144</v>
      </c>
      <c r="AV3105" t="s">
        <v>79</v>
      </c>
      <c r="AW3105" t="s">
        <v>101</v>
      </c>
      <c r="AX3105" t="s">
        <v>161</v>
      </c>
      <c r="AY3105" t="s">
        <v>111</v>
      </c>
      <c r="AZ3105" t="s">
        <v>96</v>
      </c>
      <c r="BA3105" t="s">
        <v>76</v>
      </c>
      <c r="BB3105" t="s">
        <v>104</v>
      </c>
      <c r="BC3105">
        <v>60</v>
      </c>
      <c r="BD3105" t="s">
        <v>105</v>
      </c>
      <c r="BE3105">
        <v>10</v>
      </c>
      <c r="BF3105" t="s">
        <v>86</v>
      </c>
      <c r="BG3105" t="s">
        <v>106</v>
      </c>
      <c r="BH3105">
        <v>365243</v>
      </c>
      <c r="BI3105">
        <v>-896</v>
      </c>
      <c r="BJ3105">
        <v>-626</v>
      </c>
      <c r="BK3105">
        <v>-626</v>
      </c>
      <c r="BL3105">
        <v>-620</v>
      </c>
      <c r="BM3105">
        <v>0</v>
      </c>
    </row>
    <row r="3106" spans="1:65" x14ac:dyDescent="0.3">
      <c r="A3106">
        <v>126859</v>
      </c>
      <c r="B3106">
        <v>0</v>
      </c>
      <c r="C3106" t="s">
        <v>65</v>
      </c>
      <c r="D3106" t="s">
        <v>66</v>
      </c>
      <c r="E3106" t="s">
        <v>68</v>
      </c>
      <c r="F3106" t="s">
        <v>68</v>
      </c>
      <c r="G3106">
        <v>0</v>
      </c>
      <c r="H3106">
        <v>450000</v>
      </c>
      <c r="I3106">
        <v>497520</v>
      </c>
      <c r="J3106" t="s">
        <v>69</v>
      </c>
      <c r="K3106" t="s">
        <v>70</v>
      </c>
      <c r="L3106" t="s">
        <v>91</v>
      </c>
      <c r="M3106" t="s">
        <v>72</v>
      </c>
      <c r="N3106">
        <v>2.0712999999999999E-2</v>
      </c>
      <c r="O3106">
        <v>16880</v>
      </c>
      <c r="P3106">
        <v>1848</v>
      </c>
      <c r="Q3106">
        <v>3699</v>
      </c>
      <c r="R3106">
        <v>277</v>
      </c>
      <c r="S3106">
        <v>3</v>
      </c>
      <c r="T3106">
        <v>3</v>
      </c>
      <c r="U3106" t="s">
        <v>94</v>
      </c>
      <c r="V3106">
        <v>7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1</v>
      </c>
      <c r="AC3106" t="s">
        <v>122</v>
      </c>
      <c r="AD3106">
        <v>2172619</v>
      </c>
      <c r="AE3106" t="s">
        <v>65</v>
      </c>
      <c r="AG3106">
        <v>0</v>
      </c>
      <c r="AH3106">
        <v>0</v>
      </c>
      <c r="AK3106" t="s">
        <v>73</v>
      </c>
      <c r="AL3106">
        <v>6</v>
      </c>
      <c r="AM3106" t="s">
        <v>68</v>
      </c>
      <c r="AN3106">
        <v>1</v>
      </c>
      <c r="AR3106" t="s">
        <v>76</v>
      </c>
      <c r="AS3106" t="s">
        <v>114</v>
      </c>
      <c r="AT3106">
        <v>-177</v>
      </c>
      <c r="AU3106" t="s">
        <v>76</v>
      </c>
      <c r="AV3106" t="s">
        <v>115</v>
      </c>
      <c r="AX3106" t="s">
        <v>81</v>
      </c>
      <c r="AY3106" t="s">
        <v>76</v>
      </c>
      <c r="AZ3106" t="s">
        <v>76</v>
      </c>
      <c r="BA3106" t="s">
        <v>76</v>
      </c>
      <c r="BB3106" t="s">
        <v>121</v>
      </c>
      <c r="BC3106">
        <v>-1</v>
      </c>
      <c r="BD3106" t="s">
        <v>76</v>
      </c>
      <c r="BF3106" t="s">
        <v>76</v>
      </c>
      <c r="BG3106" t="s">
        <v>82</v>
      </c>
    </row>
    <row r="3107" spans="1:65" x14ac:dyDescent="0.3">
      <c r="A3107">
        <v>126859</v>
      </c>
      <c r="B3107">
        <v>0</v>
      </c>
      <c r="C3107" t="s">
        <v>65</v>
      </c>
      <c r="D3107" t="s">
        <v>66</v>
      </c>
      <c r="E3107" t="s">
        <v>68</v>
      </c>
      <c r="F3107" t="s">
        <v>68</v>
      </c>
      <c r="G3107">
        <v>0</v>
      </c>
      <c r="H3107">
        <v>450000</v>
      </c>
      <c r="I3107">
        <v>497520</v>
      </c>
      <c r="J3107" t="s">
        <v>69</v>
      </c>
      <c r="K3107" t="s">
        <v>70</v>
      </c>
      <c r="L3107" t="s">
        <v>91</v>
      </c>
      <c r="M3107" t="s">
        <v>72</v>
      </c>
      <c r="N3107">
        <v>2.0712999999999999E-2</v>
      </c>
      <c r="O3107">
        <v>16880</v>
      </c>
      <c r="P3107">
        <v>1848</v>
      </c>
      <c r="Q3107">
        <v>3699</v>
      </c>
      <c r="R3107">
        <v>277</v>
      </c>
      <c r="S3107">
        <v>3</v>
      </c>
      <c r="T3107">
        <v>3</v>
      </c>
      <c r="U3107" t="s">
        <v>94</v>
      </c>
      <c r="V3107">
        <v>7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 t="s">
        <v>122</v>
      </c>
      <c r="AD3107">
        <v>1913003</v>
      </c>
      <c r="AE3107" t="s">
        <v>99</v>
      </c>
      <c r="AG3107">
        <v>0</v>
      </c>
      <c r="AH3107">
        <v>0</v>
      </c>
      <c r="AK3107" t="s">
        <v>73</v>
      </c>
      <c r="AL3107">
        <v>6</v>
      </c>
      <c r="AM3107" t="s">
        <v>68</v>
      </c>
      <c r="AN3107">
        <v>1</v>
      </c>
      <c r="AR3107" t="s">
        <v>79</v>
      </c>
      <c r="AS3107" t="s">
        <v>129</v>
      </c>
      <c r="AT3107">
        <v>-177</v>
      </c>
      <c r="AU3107" t="s">
        <v>76</v>
      </c>
      <c r="AV3107" t="s">
        <v>79</v>
      </c>
      <c r="AX3107" t="s">
        <v>81</v>
      </c>
      <c r="AY3107" t="s">
        <v>76</v>
      </c>
      <c r="AZ3107" t="s">
        <v>76</v>
      </c>
      <c r="BA3107" t="s">
        <v>76</v>
      </c>
      <c r="BB3107" t="s">
        <v>121</v>
      </c>
      <c r="BC3107">
        <v>-1</v>
      </c>
      <c r="BD3107" t="s">
        <v>76</v>
      </c>
      <c r="BF3107" t="s">
        <v>76</v>
      </c>
      <c r="BG3107" t="s">
        <v>132</v>
      </c>
    </row>
    <row r="3108" spans="1:65" x14ac:dyDescent="0.3">
      <c r="A3108">
        <v>126859</v>
      </c>
      <c r="B3108">
        <v>0</v>
      </c>
      <c r="C3108" t="s">
        <v>65</v>
      </c>
      <c r="D3108" t="s">
        <v>66</v>
      </c>
      <c r="E3108" t="s">
        <v>68</v>
      </c>
      <c r="F3108" t="s">
        <v>68</v>
      </c>
      <c r="G3108">
        <v>0</v>
      </c>
      <c r="H3108">
        <v>450000</v>
      </c>
      <c r="I3108">
        <v>497520</v>
      </c>
      <c r="J3108" t="s">
        <v>69</v>
      </c>
      <c r="K3108" t="s">
        <v>70</v>
      </c>
      <c r="L3108" t="s">
        <v>91</v>
      </c>
      <c r="M3108" t="s">
        <v>72</v>
      </c>
      <c r="N3108">
        <v>2.0712999999999999E-2</v>
      </c>
      <c r="O3108">
        <v>16880</v>
      </c>
      <c r="P3108">
        <v>1848</v>
      </c>
      <c r="Q3108">
        <v>3699</v>
      </c>
      <c r="R3108">
        <v>277</v>
      </c>
      <c r="S3108">
        <v>3</v>
      </c>
      <c r="T3108">
        <v>3</v>
      </c>
      <c r="U3108" t="s">
        <v>94</v>
      </c>
      <c r="V3108">
        <v>7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 t="s">
        <v>122</v>
      </c>
      <c r="AD3108">
        <v>2090440</v>
      </c>
      <c r="AE3108" t="s">
        <v>65</v>
      </c>
      <c r="AF3108">
        <v>45211.05</v>
      </c>
      <c r="AG3108">
        <v>360000</v>
      </c>
      <c r="AH3108">
        <v>409594.5</v>
      </c>
      <c r="AJ3108">
        <v>360000</v>
      </c>
      <c r="AK3108" t="s">
        <v>125</v>
      </c>
      <c r="AL3108">
        <v>6</v>
      </c>
      <c r="AM3108" t="s">
        <v>68</v>
      </c>
      <c r="AN3108">
        <v>1</v>
      </c>
      <c r="AR3108" t="s">
        <v>76</v>
      </c>
      <c r="AS3108" t="s">
        <v>77</v>
      </c>
      <c r="AT3108">
        <v>-613</v>
      </c>
      <c r="AU3108" t="s">
        <v>78</v>
      </c>
      <c r="AV3108" t="s">
        <v>79</v>
      </c>
      <c r="AW3108" t="s">
        <v>80</v>
      </c>
      <c r="AX3108" t="s">
        <v>81</v>
      </c>
      <c r="AY3108" t="s">
        <v>76</v>
      </c>
      <c r="AZ3108" t="s">
        <v>82</v>
      </c>
      <c r="BA3108" t="s">
        <v>116</v>
      </c>
      <c r="BB3108" t="s">
        <v>121</v>
      </c>
      <c r="BC3108">
        <v>-1</v>
      </c>
      <c r="BD3108" t="s">
        <v>76</v>
      </c>
      <c r="BE3108">
        <v>12</v>
      </c>
      <c r="BF3108" t="s">
        <v>86</v>
      </c>
      <c r="BG3108" t="s">
        <v>172</v>
      </c>
      <c r="BH3108">
        <v>365243</v>
      </c>
      <c r="BI3108">
        <v>-583</v>
      </c>
      <c r="BJ3108">
        <v>-253</v>
      </c>
      <c r="BK3108">
        <v>-283</v>
      </c>
      <c r="BL3108">
        <v>-279</v>
      </c>
      <c r="BM3108">
        <v>1</v>
      </c>
    </row>
    <row r="3109" spans="1:65" x14ac:dyDescent="0.3">
      <c r="A3109">
        <v>126862</v>
      </c>
      <c r="B3109">
        <v>0</v>
      </c>
      <c r="C3109" t="s">
        <v>65</v>
      </c>
      <c r="D3109" t="s">
        <v>66</v>
      </c>
      <c r="E3109" t="s">
        <v>68</v>
      </c>
      <c r="F3109" t="s">
        <v>68</v>
      </c>
      <c r="G3109">
        <v>0</v>
      </c>
      <c r="H3109">
        <v>202500</v>
      </c>
      <c r="I3109">
        <v>536917.5</v>
      </c>
      <c r="J3109" t="s">
        <v>133</v>
      </c>
      <c r="K3109" t="s">
        <v>90</v>
      </c>
      <c r="L3109" t="s">
        <v>91</v>
      </c>
      <c r="M3109" t="s">
        <v>72</v>
      </c>
      <c r="N3109">
        <v>8.2299999999999995E-3</v>
      </c>
      <c r="O3109">
        <v>21768</v>
      </c>
      <c r="P3109">
        <v>11988</v>
      </c>
      <c r="Q3109">
        <v>3641</v>
      </c>
      <c r="R3109">
        <v>4295</v>
      </c>
      <c r="S3109">
        <v>2</v>
      </c>
      <c r="T3109">
        <v>2</v>
      </c>
      <c r="U3109" t="s">
        <v>94</v>
      </c>
      <c r="V3109">
        <v>13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219</v>
      </c>
      <c r="AD3109">
        <v>2801520</v>
      </c>
      <c r="AE3109" t="s">
        <v>93</v>
      </c>
      <c r="AF3109">
        <v>17330.084999999999</v>
      </c>
      <c r="AG3109">
        <v>93820.5</v>
      </c>
      <c r="AH3109">
        <v>98775</v>
      </c>
      <c r="AI3109">
        <v>0</v>
      </c>
      <c r="AJ3109">
        <v>93820.5</v>
      </c>
      <c r="AK3109" t="s">
        <v>94</v>
      </c>
      <c r="AL3109">
        <v>17</v>
      </c>
      <c r="AM3109" t="s">
        <v>68</v>
      </c>
      <c r="AN3109">
        <v>1</v>
      </c>
      <c r="AO3109">
        <v>0</v>
      </c>
      <c r="AR3109" t="s">
        <v>79</v>
      </c>
      <c r="AS3109" t="s">
        <v>77</v>
      </c>
      <c r="AT3109">
        <v>-511</v>
      </c>
      <c r="AU3109" t="s">
        <v>78</v>
      </c>
      <c r="AV3109" t="s">
        <v>79</v>
      </c>
      <c r="AX3109" t="s">
        <v>161</v>
      </c>
      <c r="AY3109" t="s">
        <v>111</v>
      </c>
      <c r="AZ3109" t="s">
        <v>96</v>
      </c>
      <c r="BA3109" t="s">
        <v>76</v>
      </c>
      <c r="BB3109" t="s">
        <v>84</v>
      </c>
      <c r="BC3109">
        <v>300</v>
      </c>
      <c r="BD3109" t="s">
        <v>85</v>
      </c>
      <c r="BE3109">
        <v>6</v>
      </c>
      <c r="BF3109" t="s">
        <v>97</v>
      </c>
      <c r="BG3109" t="s">
        <v>98</v>
      </c>
      <c r="BH3109">
        <v>365243</v>
      </c>
      <c r="BI3109">
        <v>-480</v>
      </c>
      <c r="BJ3109">
        <v>-330</v>
      </c>
      <c r="BK3109">
        <v>-390</v>
      </c>
      <c r="BL3109">
        <v>-384</v>
      </c>
      <c r="BM3109">
        <v>0</v>
      </c>
    </row>
    <row r="3110" spans="1:65" x14ac:dyDescent="0.3">
      <c r="A3110">
        <v>126867</v>
      </c>
      <c r="B3110">
        <v>0</v>
      </c>
      <c r="C3110" t="s">
        <v>65</v>
      </c>
      <c r="D3110" t="s">
        <v>88</v>
      </c>
      <c r="E3110" t="s">
        <v>68</v>
      </c>
      <c r="F3110" t="s">
        <v>68</v>
      </c>
      <c r="G3110">
        <v>1</v>
      </c>
      <c r="H3110">
        <v>225000</v>
      </c>
      <c r="I3110">
        <v>1372500</v>
      </c>
      <c r="J3110" t="s">
        <v>69</v>
      </c>
      <c r="K3110" t="s">
        <v>90</v>
      </c>
      <c r="L3110" t="s">
        <v>91</v>
      </c>
      <c r="M3110" t="s">
        <v>72</v>
      </c>
      <c r="N3110">
        <v>1.5221E-2</v>
      </c>
      <c r="O3110">
        <v>16924</v>
      </c>
      <c r="P3110">
        <v>285</v>
      </c>
      <c r="Q3110">
        <v>134</v>
      </c>
      <c r="R3110">
        <v>449</v>
      </c>
      <c r="S3110">
        <v>2</v>
      </c>
      <c r="T3110">
        <v>2</v>
      </c>
      <c r="U3110" t="s">
        <v>120</v>
      </c>
      <c r="V3110">
        <v>12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t="s">
        <v>174</v>
      </c>
      <c r="AD3110">
        <v>1668405</v>
      </c>
      <c r="AE3110" t="s">
        <v>65</v>
      </c>
      <c r="AF3110">
        <v>56754</v>
      </c>
      <c r="AG3110">
        <v>1350000</v>
      </c>
      <c r="AH3110">
        <v>1350000</v>
      </c>
      <c r="AJ3110">
        <v>1350000</v>
      </c>
      <c r="AK3110" t="s">
        <v>109</v>
      </c>
      <c r="AL3110">
        <v>15</v>
      </c>
      <c r="AM3110" t="s">
        <v>68</v>
      </c>
      <c r="AN3110">
        <v>1</v>
      </c>
      <c r="AR3110" t="s">
        <v>76</v>
      </c>
      <c r="AS3110" t="s">
        <v>77</v>
      </c>
      <c r="AT3110">
        <v>-278</v>
      </c>
      <c r="AU3110" t="s">
        <v>78</v>
      </c>
      <c r="AV3110" t="s">
        <v>79</v>
      </c>
      <c r="AX3110" t="s">
        <v>81</v>
      </c>
      <c r="AY3110" t="s">
        <v>76</v>
      </c>
      <c r="AZ3110" t="s">
        <v>82</v>
      </c>
      <c r="BA3110" t="s">
        <v>116</v>
      </c>
      <c r="BB3110" t="s">
        <v>117</v>
      </c>
      <c r="BC3110">
        <v>6</v>
      </c>
      <c r="BD3110" t="s">
        <v>76</v>
      </c>
      <c r="BE3110">
        <v>48</v>
      </c>
      <c r="BF3110" t="s">
        <v>147</v>
      </c>
      <c r="BG3110" t="s">
        <v>154</v>
      </c>
      <c r="BH3110">
        <v>365243</v>
      </c>
      <c r="BI3110">
        <v>-248</v>
      </c>
      <c r="BJ3110">
        <v>1162</v>
      </c>
      <c r="BK3110">
        <v>-38</v>
      </c>
      <c r="BL3110">
        <v>-31</v>
      </c>
      <c r="BM3110">
        <v>0</v>
      </c>
    </row>
    <row r="3111" spans="1:65" x14ac:dyDescent="0.3">
      <c r="A3111">
        <v>126877</v>
      </c>
      <c r="B3111">
        <v>0</v>
      </c>
      <c r="C3111" t="s">
        <v>65</v>
      </c>
      <c r="D3111" t="s">
        <v>88</v>
      </c>
      <c r="E3111" t="s">
        <v>67</v>
      </c>
      <c r="F3111" t="s">
        <v>68</v>
      </c>
      <c r="G3111">
        <v>0</v>
      </c>
      <c r="H3111">
        <v>81000</v>
      </c>
      <c r="I3111">
        <v>373140</v>
      </c>
      <c r="J3111" t="s">
        <v>69</v>
      </c>
      <c r="K3111" t="s">
        <v>70</v>
      </c>
      <c r="L3111" t="s">
        <v>91</v>
      </c>
      <c r="M3111" t="s">
        <v>72</v>
      </c>
      <c r="N3111">
        <v>2.6391999999999999E-2</v>
      </c>
      <c r="O3111">
        <v>15714</v>
      </c>
      <c r="P3111">
        <v>4352</v>
      </c>
      <c r="Q3111">
        <v>6283</v>
      </c>
      <c r="R3111">
        <v>4342</v>
      </c>
      <c r="S3111">
        <v>2</v>
      </c>
      <c r="T3111">
        <v>2</v>
      </c>
      <c r="U3111" t="s">
        <v>109</v>
      </c>
      <c r="V3111">
        <v>11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 t="s">
        <v>168</v>
      </c>
      <c r="AD3111">
        <v>1106910</v>
      </c>
      <c r="AE3111" t="s">
        <v>93</v>
      </c>
      <c r="AF3111">
        <v>5696.37</v>
      </c>
      <c r="AG3111">
        <v>51255</v>
      </c>
      <c r="AH3111">
        <v>28755</v>
      </c>
      <c r="AI3111">
        <v>22500</v>
      </c>
      <c r="AJ3111">
        <v>51255</v>
      </c>
      <c r="AK3111" t="s">
        <v>75</v>
      </c>
      <c r="AL3111">
        <v>9</v>
      </c>
      <c r="AM3111" t="s">
        <v>68</v>
      </c>
      <c r="AN3111">
        <v>1</v>
      </c>
      <c r="AO3111">
        <v>0.47809082899999999</v>
      </c>
      <c r="AR3111" t="s">
        <v>79</v>
      </c>
      <c r="AS3111" t="s">
        <v>77</v>
      </c>
      <c r="AT3111">
        <v>-2301</v>
      </c>
      <c r="AU3111" t="s">
        <v>78</v>
      </c>
      <c r="AV3111" t="s">
        <v>79</v>
      </c>
      <c r="AW3111" t="s">
        <v>101</v>
      </c>
      <c r="AX3111" t="s">
        <v>81</v>
      </c>
      <c r="AY3111" t="s">
        <v>95</v>
      </c>
      <c r="AZ3111" t="s">
        <v>96</v>
      </c>
      <c r="BA3111" t="s">
        <v>76</v>
      </c>
      <c r="BB3111" t="s">
        <v>104</v>
      </c>
      <c r="BC3111">
        <v>442</v>
      </c>
      <c r="BD3111" t="s">
        <v>85</v>
      </c>
      <c r="BE3111">
        <v>6</v>
      </c>
      <c r="BF3111" t="s">
        <v>86</v>
      </c>
      <c r="BG3111" t="s">
        <v>151</v>
      </c>
      <c r="BH3111">
        <v>365243</v>
      </c>
      <c r="BI3111">
        <v>-2252</v>
      </c>
      <c r="BJ3111">
        <v>-2102</v>
      </c>
      <c r="BK3111">
        <v>-2132</v>
      </c>
      <c r="BL3111">
        <v>-2126</v>
      </c>
      <c r="BM3111">
        <v>0</v>
      </c>
    </row>
    <row r="3112" spans="1:65" x14ac:dyDescent="0.3">
      <c r="A3112">
        <v>126878</v>
      </c>
      <c r="B3112">
        <v>0</v>
      </c>
      <c r="C3112" t="s">
        <v>65</v>
      </c>
      <c r="D3112" t="s">
        <v>88</v>
      </c>
      <c r="E3112" t="s">
        <v>67</v>
      </c>
      <c r="F3112" t="s">
        <v>67</v>
      </c>
      <c r="G3112">
        <v>0</v>
      </c>
      <c r="H3112">
        <v>121500</v>
      </c>
      <c r="I3112">
        <v>568197</v>
      </c>
      <c r="J3112" t="s">
        <v>89</v>
      </c>
      <c r="K3112" t="s">
        <v>70</v>
      </c>
      <c r="L3112" t="s">
        <v>91</v>
      </c>
      <c r="M3112" t="s">
        <v>72</v>
      </c>
      <c r="N3112">
        <v>2.2800000000000001E-2</v>
      </c>
      <c r="O3112">
        <v>18828</v>
      </c>
      <c r="P3112">
        <v>6195</v>
      </c>
      <c r="Q3112">
        <v>6636</v>
      </c>
      <c r="R3112">
        <v>2328</v>
      </c>
      <c r="S3112">
        <v>2</v>
      </c>
      <c r="T3112">
        <v>2</v>
      </c>
      <c r="U3112" t="s">
        <v>120</v>
      </c>
      <c r="V3112">
        <v>12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1</v>
      </c>
      <c r="AC3112" t="s">
        <v>122</v>
      </c>
      <c r="AD3112">
        <v>1582584</v>
      </c>
      <c r="AE3112" t="s">
        <v>65</v>
      </c>
      <c r="AF3112">
        <v>11720.655000000001</v>
      </c>
      <c r="AG3112">
        <v>90000</v>
      </c>
      <c r="AH3112">
        <v>108837</v>
      </c>
      <c r="AI3112">
        <v>0</v>
      </c>
      <c r="AJ3112">
        <v>90000</v>
      </c>
      <c r="AK3112" t="s">
        <v>73</v>
      </c>
      <c r="AL3112">
        <v>10</v>
      </c>
      <c r="AM3112" t="s">
        <v>68</v>
      </c>
      <c r="AN3112">
        <v>1</v>
      </c>
      <c r="AO3112">
        <v>0</v>
      </c>
      <c r="AR3112" t="s">
        <v>122</v>
      </c>
      <c r="AS3112" t="s">
        <v>114</v>
      </c>
      <c r="AT3112">
        <v>-1805</v>
      </c>
      <c r="AU3112" t="s">
        <v>78</v>
      </c>
      <c r="AV3112" t="s">
        <v>115</v>
      </c>
      <c r="AW3112" t="s">
        <v>80</v>
      </c>
      <c r="AX3112" t="s">
        <v>81</v>
      </c>
      <c r="AY3112" t="s">
        <v>76</v>
      </c>
      <c r="AZ3112" t="s">
        <v>82</v>
      </c>
      <c r="BA3112" t="s">
        <v>83</v>
      </c>
      <c r="BB3112" t="s">
        <v>121</v>
      </c>
      <c r="BC3112">
        <v>-1</v>
      </c>
      <c r="BD3112" t="s">
        <v>76</v>
      </c>
      <c r="BE3112">
        <v>12</v>
      </c>
      <c r="BF3112" t="s">
        <v>86</v>
      </c>
      <c r="BG3112" t="s">
        <v>87</v>
      </c>
    </row>
    <row r="3113" spans="1:65" x14ac:dyDescent="0.3">
      <c r="A3113">
        <v>126890</v>
      </c>
      <c r="B3113">
        <v>0</v>
      </c>
      <c r="C3113" t="s">
        <v>65</v>
      </c>
      <c r="D3113" t="s">
        <v>66</v>
      </c>
      <c r="E3113" t="s">
        <v>67</v>
      </c>
      <c r="F3113" t="s">
        <v>68</v>
      </c>
      <c r="G3113">
        <v>1</v>
      </c>
      <c r="H3113">
        <v>294750</v>
      </c>
      <c r="I3113">
        <v>1255680</v>
      </c>
      <c r="J3113" t="s">
        <v>89</v>
      </c>
      <c r="K3113" t="s">
        <v>70</v>
      </c>
      <c r="L3113" t="s">
        <v>91</v>
      </c>
      <c r="M3113" t="s">
        <v>72</v>
      </c>
      <c r="N3113">
        <v>7.0200000000000002E-3</v>
      </c>
      <c r="O3113">
        <v>15362</v>
      </c>
      <c r="P3113">
        <v>1112</v>
      </c>
      <c r="Q3113">
        <v>4222</v>
      </c>
      <c r="R3113">
        <v>4417</v>
      </c>
      <c r="S3113">
        <v>2</v>
      </c>
      <c r="T3113">
        <v>2</v>
      </c>
      <c r="U3113" t="s">
        <v>120</v>
      </c>
      <c r="V3113">
        <v>15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1</v>
      </c>
      <c r="AC3113" t="s">
        <v>176</v>
      </c>
      <c r="AD3113">
        <v>1160311</v>
      </c>
      <c r="AE3113" t="s">
        <v>93</v>
      </c>
      <c r="AF3113">
        <v>3290.2649999999999</v>
      </c>
      <c r="AG3113">
        <v>31500</v>
      </c>
      <c r="AH3113">
        <v>31158</v>
      </c>
      <c r="AI3113">
        <v>3150</v>
      </c>
      <c r="AJ3113">
        <v>31500</v>
      </c>
      <c r="AK3113" t="s">
        <v>120</v>
      </c>
      <c r="AL3113">
        <v>11</v>
      </c>
      <c r="AM3113" t="s">
        <v>68</v>
      </c>
      <c r="AN3113">
        <v>1</v>
      </c>
      <c r="AO3113">
        <v>9.9995230000000004E-2</v>
      </c>
      <c r="AR3113" t="s">
        <v>79</v>
      </c>
      <c r="AS3113" t="s">
        <v>77</v>
      </c>
      <c r="AT3113">
        <v>-1897</v>
      </c>
      <c r="AU3113" t="s">
        <v>78</v>
      </c>
      <c r="AV3113" t="s">
        <v>79</v>
      </c>
      <c r="AX3113" t="s">
        <v>102</v>
      </c>
      <c r="AY3113" t="s">
        <v>111</v>
      </c>
      <c r="AZ3113" t="s">
        <v>96</v>
      </c>
      <c r="BA3113" t="s">
        <v>76</v>
      </c>
      <c r="BB3113" t="s">
        <v>138</v>
      </c>
      <c r="BC3113">
        <v>24</v>
      </c>
      <c r="BD3113" t="s">
        <v>85</v>
      </c>
      <c r="BE3113">
        <v>12</v>
      </c>
      <c r="BF3113" t="s">
        <v>147</v>
      </c>
      <c r="BG3113" t="s">
        <v>151</v>
      </c>
      <c r="BH3113">
        <v>365243</v>
      </c>
      <c r="BI3113">
        <v>-1852</v>
      </c>
      <c r="BJ3113">
        <v>-1522</v>
      </c>
      <c r="BK3113">
        <v>-1522</v>
      </c>
      <c r="BL3113">
        <v>-1515</v>
      </c>
      <c r="BM3113">
        <v>0</v>
      </c>
    </row>
    <row r="3114" spans="1:65" x14ac:dyDescent="0.3">
      <c r="A3114">
        <v>126897</v>
      </c>
      <c r="B3114">
        <v>0</v>
      </c>
      <c r="C3114" t="s">
        <v>65</v>
      </c>
      <c r="D3114" t="s">
        <v>88</v>
      </c>
      <c r="E3114" t="s">
        <v>67</v>
      </c>
      <c r="F3114" t="s">
        <v>68</v>
      </c>
      <c r="G3114">
        <v>0</v>
      </c>
      <c r="H3114">
        <v>112500</v>
      </c>
      <c r="I3114">
        <v>61128</v>
      </c>
      <c r="J3114" t="s">
        <v>113</v>
      </c>
      <c r="K3114" t="s">
        <v>70</v>
      </c>
      <c r="L3114" t="s">
        <v>71</v>
      </c>
      <c r="M3114" t="s">
        <v>72</v>
      </c>
      <c r="N3114">
        <v>1.8800999999999998E-2</v>
      </c>
      <c r="O3114">
        <v>24173</v>
      </c>
      <c r="P3114">
        <v>365243</v>
      </c>
      <c r="Q3114">
        <v>3829</v>
      </c>
      <c r="R3114">
        <v>5959</v>
      </c>
      <c r="S3114">
        <v>2</v>
      </c>
      <c r="T3114">
        <v>2</v>
      </c>
      <c r="U3114" t="s">
        <v>73</v>
      </c>
      <c r="V3114">
        <v>10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76</v>
      </c>
      <c r="AD3114">
        <v>2005112</v>
      </c>
      <c r="AE3114" t="s">
        <v>99</v>
      </c>
      <c r="AG3114">
        <v>0</v>
      </c>
      <c r="AH3114">
        <v>0</v>
      </c>
      <c r="AK3114" t="s">
        <v>125</v>
      </c>
      <c r="AL3114">
        <v>12</v>
      </c>
      <c r="AM3114" t="s">
        <v>68</v>
      </c>
      <c r="AN3114">
        <v>1</v>
      </c>
      <c r="AR3114" t="s">
        <v>79</v>
      </c>
      <c r="AS3114" t="s">
        <v>129</v>
      </c>
      <c r="AT3114">
        <v>-135</v>
      </c>
      <c r="AU3114" t="s">
        <v>76</v>
      </c>
      <c r="AV3114" t="s">
        <v>79</v>
      </c>
      <c r="AX3114" t="s">
        <v>81</v>
      </c>
      <c r="AY3114" t="s">
        <v>76</v>
      </c>
      <c r="AZ3114" t="s">
        <v>76</v>
      </c>
      <c r="BA3114" t="s">
        <v>76</v>
      </c>
      <c r="BB3114" t="s">
        <v>121</v>
      </c>
      <c r="BC3114">
        <v>-1</v>
      </c>
      <c r="BD3114" t="s">
        <v>76</v>
      </c>
      <c r="BF3114" t="s">
        <v>76</v>
      </c>
      <c r="BG3114" t="s">
        <v>132</v>
      </c>
    </row>
    <row r="3115" spans="1:65" x14ac:dyDescent="0.3">
      <c r="A3115">
        <v>126904</v>
      </c>
      <c r="B3115">
        <v>0</v>
      </c>
      <c r="C3115" t="s">
        <v>65</v>
      </c>
      <c r="D3115" t="s">
        <v>88</v>
      </c>
      <c r="E3115" t="s">
        <v>67</v>
      </c>
      <c r="F3115" t="s">
        <v>68</v>
      </c>
      <c r="G3115">
        <v>0</v>
      </c>
      <c r="H3115">
        <v>112500</v>
      </c>
      <c r="I3115">
        <v>194922</v>
      </c>
      <c r="J3115" t="s">
        <v>69</v>
      </c>
      <c r="K3115" t="s">
        <v>70</v>
      </c>
      <c r="L3115" t="s">
        <v>91</v>
      </c>
      <c r="M3115" t="s">
        <v>72</v>
      </c>
      <c r="N3115">
        <v>3.5791999999999997E-2</v>
      </c>
      <c r="O3115">
        <v>10880</v>
      </c>
      <c r="P3115">
        <v>597</v>
      </c>
      <c r="Q3115">
        <v>4386</v>
      </c>
      <c r="R3115">
        <v>3443</v>
      </c>
      <c r="S3115">
        <v>2</v>
      </c>
      <c r="T3115">
        <v>2</v>
      </c>
      <c r="U3115" t="s">
        <v>125</v>
      </c>
      <c r="V3115">
        <v>10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108</v>
      </c>
      <c r="AD3115">
        <v>1881844</v>
      </c>
      <c r="AE3115" t="s">
        <v>93</v>
      </c>
      <c r="AF3115">
        <v>7636.7250000000004</v>
      </c>
      <c r="AG3115">
        <v>40405.050000000003</v>
      </c>
      <c r="AH3115">
        <v>38164.5</v>
      </c>
      <c r="AI3115">
        <v>4040.55</v>
      </c>
      <c r="AJ3115">
        <v>40405.050000000003</v>
      </c>
      <c r="AK3115" t="s">
        <v>109</v>
      </c>
      <c r="AL3115">
        <v>18</v>
      </c>
      <c r="AM3115" t="s">
        <v>68</v>
      </c>
      <c r="AN3115">
        <v>1</v>
      </c>
      <c r="AO3115">
        <v>0.104265397</v>
      </c>
      <c r="AR3115" t="s">
        <v>79</v>
      </c>
      <c r="AS3115" t="s">
        <v>77</v>
      </c>
      <c r="AT3115">
        <v>-2384</v>
      </c>
      <c r="AU3115" t="s">
        <v>78</v>
      </c>
      <c r="AV3115" t="s">
        <v>79</v>
      </c>
      <c r="AW3115" t="s">
        <v>110</v>
      </c>
      <c r="AX3115" t="s">
        <v>102</v>
      </c>
      <c r="AY3115" t="s">
        <v>124</v>
      </c>
      <c r="AZ3115" t="s">
        <v>96</v>
      </c>
      <c r="BA3115" t="s">
        <v>76</v>
      </c>
      <c r="BB3115" t="s">
        <v>104</v>
      </c>
      <c r="BC3115">
        <v>16</v>
      </c>
      <c r="BD3115" t="s">
        <v>105</v>
      </c>
      <c r="BE3115">
        <v>6</v>
      </c>
      <c r="BF3115" t="s">
        <v>86</v>
      </c>
      <c r="BG3115" t="s">
        <v>106</v>
      </c>
      <c r="BH3115">
        <v>365243</v>
      </c>
      <c r="BI3115">
        <v>-2353</v>
      </c>
      <c r="BJ3115">
        <v>-2203</v>
      </c>
      <c r="BK3115">
        <v>-2203</v>
      </c>
      <c r="BL3115">
        <v>-2200</v>
      </c>
      <c r="BM3115">
        <v>0</v>
      </c>
    </row>
    <row r="3116" spans="1:65" x14ac:dyDescent="0.3">
      <c r="A3116">
        <v>126910</v>
      </c>
      <c r="B3116">
        <v>0</v>
      </c>
      <c r="C3116" t="s">
        <v>65</v>
      </c>
      <c r="D3116" t="s">
        <v>66</v>
      </c>
      <c r="E3116" t="s">
        <v>68</v>
      </c>
      <c r="F3116" t="s">
        <v>67</v>
      </c>
      <c r="G3116">
        <v>0</v>
      </c>
      <c r="H3116">
        <v>225000</v>
      </c>
      <c r="I3116">
        <v>1762110</v>
      </c>
      <c r="J3116" t="s">
        <v>133</v>
      </c>
      <c r="K3116" t="s">
        <v>126</v>
      </c>
      <c r="L3116" t="s">
        <v>91</v>
      </c>
      <c r="M3116" t="s">
        <v>72</v>
      </c>
      <c r="N3116">
        <v>7.2508000000000003E-2</v>
      </c>
      <c r="O3116">
        <v>10210</v>
      </c>
      <c r="P3116">
        <v>3565</v>
      </c>
      <c r="Q3116">
        <v>4970</v>
      </c>
      <c r="R3116">
        <v>2817</v>
      </c>
      <c r="S3116">
        <v>1</v>
      </c>
      <c r="T3116">
        <v>1</v>
      </c>
      <c r="U3116" t="s">
        <v>73</v>
      </c>
      <c r="V3116">
        <v>11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 t="s">
        <v>209</v>
      </c>
      <c r="AD3116">
        <v>1011695</v>
      </c>
      <c r="AE3116" t="s">
        <v>93</v>
      </c>
      <c r="AF3116">
        <v>27159.3</v>
      </c>
      <c r="AG3116">
        <v>255330</v>
      </c>
      <c r="AH3116">
        <v>244458</v>
      </c>
      <c r="AI3116">
        <v>25533</v>
      </c>
      <c r="AJ3116">
        <v>255330</v>
      </c>
      <c r="AK3116" t="s">
        <v>73</v>
      </c>
      <c r="AL3116">
        <v>11</v>
      </c>
      <c r="AM3116" t="s">
        <v>68</v>
      </c>
      <c r="AN3116">
        <v>1</v>
      </c>
      <c r="AO3116">
        <v>0.10299513</v>
      </c>
      <c r="AR3116" t="s">
        <v>79</v>
      </c>
      <c r="AS3116" t="s">
        <v>77</v>
      </c>
      <c r="AT3116">
        <v>-2178</v>
      </c>
      <c r="AU3116" t="s">
        <v>78</v>
      </c>
      <c r="AV3116" t="s">
        <v>79</v>
      </c>
      <c r="AW3116" t="s">
        <v>101</v>
      </c>
      <c r="AX3116" t="s">
        <v>81</v>
      </c>
      <c r="AY3116" t="s">
        <v>111</v>
      </c>
      <c r="AZ3116" t="s">
        <v>96</v>
      </c>
      <c r="BA3116" t="s">
        <v>76</v>
      </c>
      <c r="BB3116" t="s">
        <v>104</v>
      </c>
      <c r="BC3116">
        <v>1200</v>
      </c>
      <c r="BD3116" t="s">
        <v>85</v>
      </c>
      <c r="BE3116">
        <v>10</v>
      </c>
      <c r="BF3116" t="s">
        <v>112</v>
      </c>
      <c r="BG3116" t="s">
        <v>151</v>
      </c>
      <c r="BH3116">
        <v>365243</v>
      </c>
      <c r="BI3116">
        <v>-2147</v>
      </c>
      <c r="BJ3116">
        <v>-1877</v>
      </c>
      <c r="BK3116">
        <v>-1877</v>
      </c>
      <c r="BL3116">
        <v>-1874</v>
      </c>
      <c r="BM3116">
        <v>1</v>
      </c>
    </row>
    <row r="3117" spans="1:65" x14ac:dyDescent="0.3">
      <c r="A3117">
        <v>126926</v>
      </c>
      <c r="B3117">
        <v>0</v>
      </c>
      <c r="C3117" t="s">
        <v>65</v>
      </c>
      <c r="D3117" t="s">
        <v>66</v>
      </c>
      <c r="E3117" t="s">
        <v>68</v>
      </c>
      <c r="F3117" t="s">
        <v>67</v>
      </c>
      <c r="G3117">
        <v>2</v>
      </c>
      <c r="H3117">
        <v>270000</v>
      </c>
      <c r="I3117">
        <v>327024</v>
      </c>
      <c r="J3117" t="s">
        <v>69</v>
      </c>
      <c r="K3117" t="s">
        <v>70</v>
      </c>
      <c r="L3117" t="s">
        <v>91</v>
      </c>
      <c r="M3117" t="s">
        <v>127</v>
      </c>
      <c r="N3117">
        <v>8.8660000000000006E-3</v>
      </c>
      <c r="O3117">
        <v>14742</v>
      </c>
      <c r="P3117">
        <v>7646</v>
      </c>
      <c r="Q3117">
        <v>8884</v>
      </c>
      <c r="R3117">
        <v>4850</v>
      </c>
      <c r="S3117">
        <v>2</v>
      </c>
      <c r="T3117">
        <v>2</v>
      </c>
      <c r="U3117" t="s">
        <v>125</v>
      </c>
      <c r="V3117">
        <v>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137</v>
      </c>
      <c r="AD3117">
        <v>2428306</v>
      </c>
      <c r="AE3117" t="s">
        <v>93</v>
      </c>
      <c r="AF3117">
        <v>5267.6549999999997</v>
      </c>
      <c r="AG3117">
        <v>29115</v>
      </c>
      <c r="AH3117">
        <v>25834.5</v>
      </c>
      <c r="AI3117">
        <v>4500</v>
      </c>
      <c r="AJ3117">
        <v>29115</v>
      </c>
      <c r="AK3117" t="s">
        <v>73</v>
      </c>
      <c r="AL3117">
        <v>10</v>
      </c>
      <c r="AM3117" t="s">
        <v>68</v>
      </c>
      <c r="AN3117">
        <v>1</v>
      </c>
      <c r="AO3117">
        <v>0.16156221800000001</v>
      </c>
      <c r="AR3117" t="s">
        <v>79</v>
      </c>
      <c r="AS3117" t="s">
        <v>77</v>
      </c>
      <c r="AT3117">
        <v>-1245</v>
      </c>
      <c r="AU3117" t="s">
        <v>78</v>
      </c>
      <c r="AV3117" t="s">
        <v>79</v>
      </c>
      <c r="AX3117" t="s">
        <v>102</v>
      </c>
      <c r="AY3117" t="s">
        <v>124</v>
      </c>
      <c r="AZ3117" t="s">
        <v>96</v>
      </c>
      <c r="BA3117" t="s">
        <v>76</v>
      </c>
      <c r="BB3117" t="s">
        <v>104</v>
      </c>
      <c r="BC3117">
        <v>28</v>
      </c>
      <c r="BD3117" t="s">
        <v>105</v>
      </c>
      <c r="BE3117">
        <v>6</v>
      </c>
      <c r="BF3117" t="s">
        <v>86</v>
      </c>
      <c r="BG3117" t="s">
        <v>106</v>
      </c>
      <c r="BH3117">
        <v>365243</v>
      </c>
      <c r="BI3117">
        <v>-1210</v>
      </c>
      <c r="BJ3117">
        <v>-1060</v>
      </c>
      <c r="BK3117">
        <v>-1060</v>
      </c>
      <c r="BL3117">
        <v>-1053</v>
      </c>
      <c r="BM3117">
        <v>0</v>
      </c>
    </row>
    <row r="3118" spans="1:65" x14ac:dyDescent="0.3">
      <c r="A3118">
        <v>126950</v>
      </c>
      <c r="B3118">
        <v>0</v>
      </c>
      <c r="C3118" t="s">
        <v>65</v>
      </c>
      <c r="D3118" t="s">
        <v>88</v>
      </c>
      <c r="E3118" t="s">
        <v>67</v>
      </c>
      <c r="F3118" t="s">
        <v>68</v>
      </c>
      <c r="G3118">
        <v>0</v>
      </c>
      <c r="H3118">
        <v>135000</v>
      </c>
      <c r="I3118">
        <v>521280</v>
      </c>
      <c r="J3118" t="s">
        <v>69</v>
      </c>
      <c r="K3118" t="s">
        <v>70</v>
      </c>
      <c r="L3118" t="s">
        <v>91</v>
      </c>
      <c r="M3118" t="s">
        <v>72</v>
      </c>
      <c r="N3118">
        <v>1.0147E-2</v>
      </c>
      <c r="O3118">
        <v>16107</v>
      </c>
      <c r="P3118">
        <v>2054</v>
      </c>
      <c r="Q3118">
        <v>6077</v>
      </c>
      <c r="R3118">
        <v>4237</v>
      </c>
      <c r="S3118">
        <v>2</v>
      </c>
      <c r="T3118">
        <v>2</v>
      </c>
      <c r="U3118" t="s">
        <v>120</v>
      </c>
      <c r="V3118">
        <v>13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t="s">
        <v>108</v>
      </c>
      <c r="AD3118">
        <v>1414211</v>
      </c>
      <c r="AE3118" t="s">
        <v>93</v>
      </c>
      <c r="AF3118">
        <v>20285.505000000001</v>
      </c>
      <c r="AG3118">
        <v>226332</v>
      </c>
      <c r="AH3118">
        <v>196596</v>
      </c>
      <c r="AI3118">
        <v>45270</v>
      </c>
      <c r="AJ3118">
        <v>226332</v>
      </c>
      <c r="AK3118" t="s">
        <v>75</v>
      </c>
      <c r="AL3118">
        <v>13</v>
      </c>
      <c r="AM3118" t="s">
        <v>68</v>
      </c>
      <c r="AN3118">
        <v>1</v>
      </c>
      <c r="AO3118">
        <v>0.20384487900000001</v>
      </c>
      <c r="AR3118" t="s">
        <v>79</v>
      </c>
      <c r="AS3118" t="s">
        <v>77</v>
      </c>
      <c r="AT3118">
        <v>-1018</v>
      </c>
      <c r="AU3118" t="s">
        <v>78</v>
      </c>
      <c r="AV3118" t="s">
        <v>79</v>
      </c>
      <c r="AW3118" t="s">
        <v>110</v>
      </c>
      <c r="AX3118" t="s">
        <v>81</v>
      </c>
      <c r="AY3118" t="s">
        <v>103</v>
      </c>
      <c r="AZ3118" t="s">
        <v>96</v>
      </c>
      <c r="BA3118" t="s">
        <v>76</v>
      </c>
      <c r="BB3118" t="s">
        <v>104</v>
      </c>
      <c r="BC3118">
        <v>1600</v>
      </c>
      <c r="BD3118" t="s">
        <v>85</v>
      </c>
      <c r="BE3118">
        <v>12</v>
      </c>
      <c r="BF3118" t="s">
        <v>147</v>
      </c>
      <c r="BG3118" t="s">
        <v>151</v>
      </c>
      <c r="BH3118">
        <v>365243</v>
      </c>
      <c r="BI3118">
        <v>-987</v>
      </c>
      <c r="BJ3118">
        <v>-657</v>
      </c>
      <c r="BK3118">
        <v>-837</v>
      </c>
      <c r="BL3118">
        <v>-829</v>
      </c>
      <c r="BM3118">
        <v>0</v>
      </c>
    </row>
    <row r="3119" spans="1:65" x14ac:dyDescent="0.3">
      <c r="A3119">
        <v>126969</v>
      </c>
      <c r="B3119">
        <v>0</v>
      </c>
      <c r="C3119" t="s">
        <v>65</v>
      </c>
      <c r="D3119" t="s">
        <v>66</v>
      </c>
      <c r="E3119" t="s">
        <v>68</v>
      </c>
      <c r="F3119" t="s">
        <v>68</v>
      </c>
      <c r="G3119">
        <v>0</v>
      </c>
      <c r="H3119">
        <v>112500</v>
      </c>
      <c r="I3119">
        <v>1242576</v>
      </c>
      <c r="J3119" t="s">
        <v>113</v>
      </c>
      <c r="K3119" t="s">
        <v>70</v>
      </c>
      <c r="L3119" t="s">
        <v>91</v>
      </c>
      <c r="M3119" t="s">
        <v>72</v>
      </c>
      <c r="N3119">
        <v>2.0712999999999999E-2</v>
      </c>
      <c r="O3119">
        <v>23150</v>
      </c>
      <c r="P3119">
        <v>365243</v>
      </c>
      <c r="Q3119">
        <v>7909</v>
      </c>
      <c r="R3119">
        <v>4028</v>
      </c>
      <c r="S3119">
        <v>3</v>
      </c>
      <c r="T3119">
        <v>3</v>
      </c>
      <c r="U3119" t="s">
        <v>125</v>
      </c>
      <c r="V3119">
        <v>7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76</v>
      </c>
      <c r="AD3119">
        <v>1671808</v>
      </c>
      <c r="AE3119" t="s">
        <v>65</v>
      </c>
      <c r="AF3119">
        <v>9586.3050000000003</v>
      </c>
      <c r="AG3119">
        <v>90000</v>
      </c>
      <c r="AH3119">
        <v>95940</v>
      </c>
      <c r="AJ3119">
        <v>90000</v>
      </c>
      <c r="AK3119" t="s">
        <v>125</v>
      </c>
      <c r="AL3119">
        <v>6</v>
      </c>
      <c r="AM3119" t="s">
        <v>68</v>
      </c>
      <c r="AN3119">
        <v>1</v>
      </c>
      <c r="AR3119" t="s">
        <v>76</v>
      </c>
      <c r="AS3119" t="s">
        <v>77</v>
      </c>
      <c r="AT3119">
        <v>-532</v>
      </c>
      <c r="AU3119" t="s">
        <v>78</v>
      </c>
      <c r="AV3119" t="s">
        <v>79</v>
      </c>
      <c r="AX3119" t="s">
        <v>81</v>
      </c>
      <c r="AY3119" t="s">
        <v>76</v>
      </c>
      <c r="AZ3119" t="s">
        <v>82</v>
      </c>
      <c r="BA3119" t="s">
        <v>116</v>
      </c>
      <c r="BB3119" t="s">
        <v>117</v>
      </c>
      <c r="BC3119">
        <v>2</v>
      </c>
      <c r="BD3119" t="s">
        <v>76</v>
      </c>
      <c r="BE3119">
        <v>12</v>
      </c>
      <c r="BF3119" t="s">
        <v>147</v>
      </c>
      <c r="BG3119" t="s">
        <v>154</v>
      </c>
      <c r="BH3119">
        <v>365243</v>
      </c>
      <c r="BI3119">
        <v>-502</v>
      </c>
      <c r="BJ3119">
        <v>-172</v>
      </c>
      <c r="BK3119">
        <v>-172</v>
      </c>
      <c r="BL3119">
        <v>-170</v>
      </c>
      <c r="BM3119">
        <v>1</v>
      </c>
    </row>
    <row r="3120" spans="1:65" x14ac:dyDescent="0.3">
      <c r="A3120">
        <v>126974</v>
      </c>
      <c r="B3120">
        <v>0</v>
      </c>
      <c r="C3120" t="s">
        <v>65</v>
      </c>
      <c r="D3120" t="s">
        <v>88</v>
      </c>
      <c r="E3120" t="s">
        <v>67</v>
      </c>
      <c r="F3120" t="s">
        <v>68</v>
      </c>
      <c r="G3120">
        <v>1</v>
      </c>
      <c r="H3120">
        <v>103500</v>
      </c>
      <c r="I3120">
        <v>137520</v>
      </c>
      <c r="J3120" t="s">
        <v>69</v>
      </c>
      <c r="K3120" t="s">
        <v>70</v>
      </c>
      <c r="L3120" t="s">
        <v>119</v>
      </c>
      <c r="M3120" t="s">
        <v>72</v>
      </c>
      <c r="N3120">
        <v>1.9689000000000002E-2</v>
      </c>
      <c r="O3120">
        <v>14462</v>
      </c>
      <c r="P3120">
        <v>705</v>
      </c>
      <c r="Q3120">
        <v>8478</v>
      </c>
      <c r="R3120">
        <v>4607</v>
      </c>
      <c r="S3120">
        <v>2</v>
      </c>
      <c r="T3120">
        <v>2</v>
      </c>
      <c r="U3120" t="s">
        <v>94</v>
      </c>
      <c r="V3120">
        <v>12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135</v>
      </c>
      <c r="AD3120">
        <v>2762419</v>
      </c>
      <c r="AE3120" t="s">
        <v>65</v>
      </c>
      <c r="AF3120">
        <v>26217.54</v>
      </c>
      <c r="AG3120">
        <v>675000</v>
      </c>
      <c r="AH3120">
        <v>808650</v>
      </c>
      <c r="AJ3120">
        <v>675000</v>
      </c>
      <c r="AK3120" t="s">
        <v>94</v>
      </c>
      <c r="AL3120">
        <v>13</v>
      </c>
      <c r="AM3120" t="s">
        <v>68</v>
      </c>
      <c r="AN3120">
        <v>1</v>
      </c>
      <c r="AR3120" t="s">
        <v>76</v>
      </c>
      <c r="AS3120" t="s">
        <v>77</v>
      </c>
      <c r="AT3120">
        <v>-28</v>
      </c>
      <c r="AU3120" t="s">
        <v>78</v>
      </c>
      <c r="AV3120" t="s">
        <v>79</v>
      </c>
      <c r="AW3120" t="s">
        <v>80</v>
      </c>
      <c r="AX3120" t="s">
        <v>81</v>
      </c>
      <c r="AY3120" t="s">
        <v>76</v>
      </c>
      <c r="AZ3120" t="s">
        <v>82</v>
      </c>
      <c r="BA3120" t="s">
        <v>116</v>
      </c>
      <c r="BB3120" t="s">
        <v>121</v>
      </c>
      <c r="BC3120">
        <v>-1</v>
      </c>
      <c r="BD3120" t="s">
        <v>76</v>
      </c>
      <c r="BE3120">
        <v>60</v>
      </c>
      <c r="BF3120" t="s">
        <v>112</v>
      </c>
      <c r="BG3120" t="s">
        <v>118</v>
      </c>
      <c r="BH3120">
        <v>365243</v>
      </c>
      <c r="BI3120">
        <v>365243</v>
      </c>
      <c r="BJ3120">
        <v>1774</v>
      </c>
      <c r="BK3120">
        <v>365243</v>
      </c>
      <c r="BL3120">
        <v>365243</v>
      </c>
      <c r="BM3120">
        <v>0</v>
      </c>
    </row>
    <row r="3121" spans="1:65" x14ac:dyDescent="0.3">
      <c r="A3121">
        <v>126977</v>
      </c>
      <c r="B3121">
        <v>0</v>
      </c>
      <c r="C3121" t="s">
        <v>99</v>
      </c>
      <c r="D3121" t="s">
        <v>66</v>
      </c>
      <c r="E3121" t="s">
        <v>68</v>
      </c>
      <c r="F3121" t="s">
        <v>67</v>
      </c>
      <c r="G3121">
        <v>0</v>
      </c>
      <c r="H3121">
        <v>112500</v>
      </c>
      <c r="I3121">
        <v>202500</v>
      </c>
      <c r="J3121" t="s">
        <v>89</v>
      </c>
      <c r="K3121" t="s">
        <v>90</v>
      </c>
      <c r="L3121" t="s">
        <v>71</v>
      </c>
      <c r="M3121" t="s">
        <v>127</v>
      </c>
      <c r="N3121">
        <v>3.5791999999999997E-2</v>
      </c>
      <c r="O3121">
        <v>12952</v>
      </c>
      <c r="P3121">
        <v>3604</v>
      </c>
      <c r="Q3121">
        <v>7069</v>
      </c>
      <c r="R3121">
        <v>1283</v>
      </c>
      <c r="S3121">
        <v>2</v>
      </c>
      <c r="T3121">
        <v>2</v>
      </c>
      <c r="U3121" t="s">
        <v>73</v>
      </c>
      <c r="V3121">
        <v>14</v>
      </c>
      <c r="W3121">
        <v>0</v>
      </c>
      <c r="X3121">
        <v>1</v>
      </c>
      <c r="Y3121">
        <v>1</v>
      </c>
      <c r="Z3121">
        <v>0</v>
      </c>
      <c r="AA3121">
        <v>1</v>
      </c>
      <c r="AB3121">
        <v>1</v>
      </c>
      <c r="AC3121" t="s">
        <v>92</v>
      </c>
      <c r="AD3121">
        <v>1639738</v>
      </c>
      <c r="AE3121" t="s">
        <v>93</v>
      </c>
      <c r="AF3121">
        <v>5212.0349999999999</v>
      </c>
      <c r="AG3121">
        <v>17955</v>
      </c>
      <c r="AH3121">
        <v>14742</v>
      </c>
      <c r="AI3121">
        <v>3591</v>
      </c>
      <c r="AJ3121">
        <v>17955</v>
      </c>
      <c r="AK3121" t="s">
        <v>123</v>
      </c>
      <c r="AL3121">
        <v>16</v>
      </c>
      <c r="AM3121" t="s">
        <v>68</v>
      </c>
      <c r="AN3121">
        <v>1</v>
      </c>
      <c r="AO3121">
        <v>0.213327085</v>
      </c>
      <c r="AR3121" t="s">
        <v>79</v>
      </c>
      <c r="AS3121" t="s">
        <v>77</v>
      </c>
      <c r="AT3121">
        <v>-913</v>
      </c>
      <c r="AU3121" t="s">
        <v>78</v>
      </c>
      <c r="AV3121" t="s">
        <v>79</v>
      </c>
      <c r="AW3121" t="s">
        <v>101</v>
      </c>
      <c r="AX3121" t="s">
        <v>102</v>
      </c>
      <c r="AY3121" t="s">
        <v>95</v>
      </c>
      <c r="AZ3121" t="s">
        <v>96</v>
      </c>
      <c r="BA3121" t="s">
        <v>76</v>
      </c>
      <c r="BB3121" t="s">
        <v>84</v>
      </c>
      <c r="BC3121">
        <v>168</v>
      </c>
      <c r="BD3121" t="s">
        <v>85</v>
      </c>
      <c r="BE3121">
        <v>3</v>
      </c>
      <c r="BF3121" t="s">
        <v>147</v>
      </c>
      <c r="BG3121" t="s">
        <v>151</v>
      </c>
      <c r="BH3121">
        <v>365243</v>
      </c>
      <c r="BI3121">
        <v>-882</v>
      </c>
      <c r="BJ3121">
        <v>-822</v>
      </c>
      <c r="BK3121">
        <v>-852</v>
      </c>
      <c r="BL3121">
        <v>-844</v>
      </c>
      <c r="BM3121">
        <v>0</v>
      </c>
    </row>
    <row r="3122" spans="1:65" x14ac:dyDescent="0.3">
      <c r="A3122">
        <v>126979</v>
      </c>
      <c r="B3122">
        <v>0</v>
      </c>
      <c r="C3122" t="s">
        <v>65</v>
      </c>
      <c r="D3122" t="s">
        <v>88</v>
      </c>
      <c r="E3122" t="s">
        <v>67</v>
      </c>
      <c r="F3122" t="s">
        <v>68</v>
      </c>
      <c r="G3122">
        <v>2</v>
      </c>
      <c r="H3122">
        <v>90000</v>
      </c>
      <c r="I3122">
        <v>675000</v>
      </c>
      <c r="J3122" t="s">
        <v>133</v>
      </c>
      <c r="K3122" t="s">
        <v>70</v>
      </c>
      <c r="L3122" t="s">
        <v>91</v>
      </c>
      <c r="M3122" t="s">
        <v>72</v>
      </c>
      <c r="N3122">
        <v>2.8663000000000001E-2</v>
      </c>
      <c r="O3122">
        <v>13444</v>
      </c>
      <c r="P3122">
        <v>1482</v>
      </c>
      <c r="Q3122">
        <v>3083</v>
      </c>
      <c r="R3122">
        <v>3215</v>
      </c>
      <c r="S3122">
        <v>2</v>
      </c>
      <c r="T3122">
        <v>2</v>
      </c>
      <c r="U3122" t="s">
        <v>94</v>
      </c>
      <c r="V3122">
        <v>8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t="s">
        <v>170</v>
      </c>
      <c r="AD3122">
        <v>1527370</v>
      </c>
      <c r="AE3122" t="s">
        <v>65</v>
      </c>
      <c r="AG3122">
        <v>0</v>
      </c>
      <c r="AH3122">
        <v>0</v>
      </c>
      <c r="AK3122" t="s">
        <v>94</v>
      </c>
      <c r="AL3122">
        <v>11</v>
      </c>
      <c r="AM3122" t="s">
        <v>68</v>
      </c>
      <c r="AN3122">
        <v>1</v>
      </c>
      <c r="AR3122" t="s">
        <v>76</v>
      </c>
      <c r="AS3122" t="s">
        <v>129</v>
      </c>
      <c r="AT3122">
        <v>-210</v>
      </c>
      <c r="AU3122" t="s">
        <v>76</v>
      </c>
      <c r="AV3122" t="s">
        <v>79</v>
      </c>
      <c r="AX3122" t="s">
        <v>81</v>
      </c>
      <c r="AY3122" t="s">
        <v>76</v>
      </c>
      <c r="AZ3122" t="s">
        <v>76</v>
      </c>
      <c r="BA3122" t="s">
        <v>76</v>
      </c>
      <c r="BB3122" t="s">
        <v>121</v>
      </c>
      <c r="BC3122">
        <v>-1</v>
      </c>
      <c r="BD3122" t="s">
        <v>76</v>
      </c>
      <c r="BF3122" t="s">
        <v>76</v>
      </c>
      <c r="BG3122" t="s">
        <v>82</v>
      </c>
    </row>
    <row r="3123" spans="1:65" x14ac:dyDescent="0.3">
      <c r="A3123">
        <v>126979</v>
      </c>
      <c r="B3123">
        <v>0</v>
      </c>
      <c r="C3123" t="s">
        <v>65</v>
      </c>
      <c r="D3123" t="s">
        <v>88</v>
      </c>
      <c r="E3123" t="s">
        <v>67</v>
      </c>
      <c r="F3123" t="s">
        <v>68</v>
      </c>
      <c r="G3123">
        <v>2</v>
      </c>
      <c r="H3123">
        <v>90000</v>
      </c>
      <c r="I3123">
        <v>675000</v>
      </c>
      <c r="J3123" t="s">
        <v>133</v>
      </c>
      <c r="K3123" t="s">
        <v>70</v>
      </c>
      <c r="L3123" t="s">
        <v>91</v>
      </c>
      <c r="M3123" t="s">
        <v>72</v>
      </c>
      <c r="N3123">
        <v>2.8663000000000001E-2</v>
      </c>
      <c r="O3123">
        <v>13444</v>
      </c>
      <c r="P3123">
        <v>1482</v>
      </c>
      <c r="Q3123">
        <v>3083</v>
      </c>
      <c r="R3123">
        <v>3215</v>
      </c>
      <c r="S3123">
        <v>2</v>
      </c>
      <c r="T3123">
        <v>2</v>
      </c>
      <c r="U3123" t="s">
        <v>94</v>
      </c>
      <c r="V3123">
        <v>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170</v>
      </c>
      <c r="AD3123">
        <v>2172994</v>
      </c>
      <c r="AE3123" t="s">
        <v>93</v>
      </c>
      <c r="AF3123">
        <v>6326.1</v>
      </c>
      <c r="AG3123">
        <v>53100</v>
      </c>
      <c r="AH3123">
        <v>53410.5</v>
      </c>
      <c r="AI3123">
        <v>4500</v>
      </c>
      <c r="AJ3123">
        <v>53100</v>
      </c>
      <c r="AK3123" t="s">
        <v>94</v>
      </c>
      <c r="AL3123">
        <v>11</v>
      </c>
      <c r="AM3123" t="s">
        <v>68</v>
      </c>
      <c r="AN3123">
        <v>1</v>
      </c>
      <c r="AO3123">
        <v>8.4629023999999997E-2</v>
      </c>
      <c r="AR3123" t="s">
        <v>79</v>
      </c>
      <c r="AS3123" t="s">
        <v>77</v>
      </c>
      <c r="AT3123">
        <v>-1722</v>
      </c>
      <c r="AU3123" t="s">
        <v>78</v>
      </c>
      <c r="AV3123" t="s">
        <v>79</v>
      </c>
      <c r="AW3123" t="s">
        <v>110</v>
      </c>
      <c r="AX3123" t="s">
        <v>102</v>
      </c>
      <c r="AY3123" t="s">
        <v>124</v>
      </c>
      <c r="AZ3123" t="s">
        <v>96</v>
      </c>
      <c r="BA3123" t="s">
        <v>76</v>
      </c>
      <c r="BB3123" t="s">
        <v>104</v>
      </c>
      <c r="BC3123">
        <v>50</v>
      </c>
      <c r="BD3123" t="s">
        <v>105</v>
      </c>
      <c r="BE3123">
        <v>12</v>
      </c>
      <c r="BF3123" t="s">
        <v>86</v>
      </c>
      <c r="BG3123" t="s">
        <v>106</v>
      </c>
      <c r="BH3123">
        <v>365243</v>
      </c>
      <c r="BI3123">
        <v>-1691</v>
      </c>
      <c r="BJ3123">
        <v>-1361</v>
      </c>
      <c r="BK3123">
        <v>-1361</v>
      </c>
      <c r="BL3123">
        <v>-1357</v>
      </c>
      <c r="BM3123">
        <v>0</v>
      </c>
    </row>
    <row r="3124" spans="1:65" x14ac:dyDescent="0.3">
      <c r="A3124">
        <v>126988</v>
      </c>
      <c r="B3124">
        <v>0</v>
      </c>
      <c r="C3124" t="s">
        <v>65</v>
      </c>
      <c r="D3124" t="s">
        <v>66</v>
      </c>
      <c r="E3124" t="s">
        <v>68</v>
      </c>
      <c r="F3124" t="s">
        <v>67</v>
      </c>
      <c r="G3124">
        <v>1</v>
      </c>
      <c r="H3124">
        <v>202500</v>
      </c>
      <c r="I3124">
        <v>900000</v>
      </c>
      <c r="J3124" t="s">
        <v>69</v>
      </c>
      <c r="K3124" t="s">
        <v>90</v>
      </c>
      <c r="L3124" t="s">
        <v>91</v>
      </c>
      <c r="M3124" t="s">
        <v>72</v>
      </c>
      <c r="N3124">
        <v>4.6219999999999997E-2</v>
      </c>
      <c r="O3124">
        <v>17837</v>
      </c>
      <c r="P3124">
        <v>5358</v>
      </c>
      <c r="Q3124">
        <v>5843</v>
      </c>
      <c r="R3124">
        <v>1383</v>
      </c>
      <c r="S3124">
        <v>1</v>
      </c>
      <c r="T3124">
        <v>1</v>
      </c>
      <c r="U3124" t="s">
        <v>123</v>
      </c>
      <c r="V3124">
        <v>15</v>
      </c>
      <c r="W3124">
        <v>0</v>
      </c>
      <c r="X3124">
        <v>1</v>
      </c>
      <c r="Y3124">
        <v>1</v>
      </c>
      <c r="Z3124">
        <v>0</v>
      </c>
      <c r="AA3124">
        <v>1</v>
      </c>
      <c r="AB3124">
        <v>1</v>
      </c>
      <c r="AC3124" t="s">
        <v>92</v>
      </c>
      <c r="AD3124">
        <v>1282021</v>
      </c>
      <c r="AE3124" t="s">
        <v>93</v>
      </c>
      <c r="AF3124">
        <v>3973.0949999999998</v>
      </c>
      <c r="AG3124">
        <v>21555</v>
      </c>
      <c r="AH3124">
        <v>13945.5</v>
      </c>
      <c r="AI3124">
        <v>8055</v>
      </c>
      <c r="AJ3124">
        <v>21555</v>
      </c>
      <c r="AK3124" t="s">
        <v>120</v>
      </c>
      <c r="AL3124">
        <v>13</v>
      </c>
      <c r="AM3124" t="s">
        <v>68</v>
      </c>
      <c r="AN3124">
        <v>1</v>
      </c>
      <c r="AO3124">
        <v>0.39874672300000003</v>
      </c>
      <c r="AR3124" t="s">
        <v>79</v>
      </c>
      <c r="AS3124" t="s">
        <v>77</v>
      </c>
      <c r="AT3124">
        <v>-2722</v>
      </c>
      <c r="AU3124" t="s">
        <v>78</v>
      </c>
      <c r="AV3124" t="s">
        <v>79</v>
      </c>
      <c r="AW3124" t="s">
        <v>80</v>
      </c>
      <c r="AX3124" t="s">
        <v>102</v>
      </c>
      <c r="AY3124" t="s">
        <v>103</v>
      </c>
      <c r="AZ3124" t="s">
        <v>96</v>
      </c>
      <c r="BA3124" t="s">
        <v>76</v>
      </c>
      <c r="BB3124" t="s">
        <v>104</v>
      </c>
      <c r="BC3124">
        <v>17</v>
      </c>
      <c r="BD3124" t="s">
        <v>105</v>
      </c>
      <c r="BE3124">
        <v>4</v>
      </c>
      <c r="BF3124" t="s">
        <v>112</v>
      </c>
      <c r="BG3124" t="s">
        <v>106</v>
      </c>
      <c r="BH3124">
        <v>365243</v>
      </c>
      <c r="BI3124">
        <v>-2691</v>
      </c>
      <c r="BJ3124">
        <v>-2601</v>
      </c>
      <c r="BK3124">
        <v>-2601</v>
      </c>
      <c r="BL3124">
        <v>-2599</v>
      </c>
      <c r="BM3124">
        <v>1</v>
      </c>
    </row>
    <row r="3125" spans="1:65" x14ac:dyDescent="0.3">
      <c r="A3125">
        <v>126988</v>
      </c>
      <c r="B3125">
        <v>0</v>
      </c>
      <c r="C3125" t="s">
        <v>65</v>
      </c>
      <c r="D3125" t="s">
        <v>66</v>
      </c>
      <c r="E3125" t="s">
        <v>68</v>
      </c>
      <c r="F3125" t="s">
        <v>67</v>
      </c>
      <c r="G3125">
        <v>1</v>
      </c>
      <c r="H3125">
        <v>202500</v>
      </c>
      <c r="I3125">
        <v>900000</v>
      </c>
      <c r="J3125" t="s">
        <v>69</v>
      </c>
      <c r="K3125" t="s">
        <v>90</v>
      </c>
      <c r="L3125" t="s">
        <v>91</v>
      </c>
      <c r="M3125" t="s">
        <v>72</v>
      </c>
      <c r="N3125">
        <v>4.6219999999999997E-2</v>
      </c>
      <c r="O3125">
        <v>17837</v>
      </c>
      <c r="P3125">
        <v>5358</v>
      </c>
      <c r="Q3125">
        <v>5843</v>
      </c>
      <c r="R3125">
        <v>1383</v>
      </c>
      <c r="S3125">
        <v>1</v>
      </c>
      <c r="T3125">
        <v>1</v>
      </c>
      <c r="U3125" t="s">
        <v>123</v>
      </c>
      <c r="V3125">
        <v>15</v>
      </c>
      <c r="W3125">
        <v>0</v>
      </c>
      <c r="X3125">
        <v>1</v>
      </c>
      <c r="Y3125">
        <v>1</v>
      </c>
      <c r="Z3125">
        <v>0</v>
      </c>
      <c r="AA3125">
        <v>1</v>
      </c>
      <c r="AB3125">
        <v>1</v>
      </c>
      <c r="AC3125" t="s">
        <v>92</v>
      </c>
      <c r="AD3125">
        <v>1677806</v>
      </c>
      <c r="AE3125" t="s">
        <v>65</v>
      </c>
      <c r="AG3125">
        <v>0</v>
      </c>
      <c r="AH3125">
        <v>0</v>
      </c>
      <c r="AK3125" t="s">
        <v>120</v>
      </c>
      <c r="AL3125">
        <v>11</v>
      </c>
      <c r="AM3125" t="s">
        <v>68</v>
      </c>
      <c r="AN3125">
        <v>1</v>
      </c>
      <c r="AR3125" t="s">
        <v>76</v>
      </c>
      <c r="AS3125" t="s">
        <v>129</v>
      </c>
      <c r="AT3125">
        <v>-6</v>
      </c>
      <c r="AU3125" t="s">
        <v>76</v>
      </c>
      <c r="AV3125" t="s">
        <v>79</v>
      </c>
      <c r="AX3125" t="s">
        <v>81</v>
      </c>
      <c r="AY3125" t="s">
        <v>76</v>
      </c>
      <c r="AZ3125" t="s">
        <v>76</v>
      </c>
      <c r="BA3125" t="s">
        <v>76</v>
      </c>
      <c r="BB3125" t="s">
        <v>121</v>
      </c>
      <c r="BC3125">
        <v>-1</v>
      </c>
      <c r="BD3125" t="s">
        <v>76</v>
      </c>
      <c r="BF3125" t="s">
        <v>76</v>
      </c>
      <c r="BG3125" t="s">
        <v>82</v>
      </c>
    </row>
    <row r="3126" spans="1:65" x14ac:dyDescent="0.3">
      <c r="A3126">
        <v>126990</v>
      </c>
      <c r="B3126">
        <v>0</v>
      </c>
      <c r="C3126" t="s">
        <v>65</v>
      </c>
      <c r="D3126" t="s">
        <v>66</v>
      </c>
      <c r="E3126" t="s">
        <v>67</v>
      </c>
      <c r="F3126" t="s">
        <v>67</v>
      </c>
      <c r="G3126">
        <v>0</v>
      </c>
      <c r="H3126">
        <v>135000</v>
      </c>
      <c r="I3126">
        <v>1321020</v>
      </c>
      <c r="J3126" t="s">
        <v>69</v>
      </c>
      <c r="K3126" t="s">
        <v>186</v>
      </c>
      <c r="L3126" t="s">
        <v>91</v>
      </c>
      <c r="M3126" t="s">
        <v>72</v>
      </c>
      <c r="N3126">
        <v>1.8800999999999998E-2</v>
      </c>
      <c r="O3126">
        <v>20247</v>
      </c>
      <c r="P3126">
        <v>7519</v>
      </c>
      <c r="Q3126">
        <v>2619</v>
      </c>
      <c r="R3126">
        <v>3653</v>
      </c>
      <c r="S3126">
        <v>2</v>
      </c>
      <c r="T3126">
        <v>2</v>
      </c>
      <c r="U3126" t="s">
        <v>94</v>
      </c>
      <c r="V3126">
        <v>14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92</v>
      </c>
      <c r="AD3126">
        <v>2485652</v>
      </c>
      <c r="AE3126" t="s">
        <v>93</v>
      </c>
      <c r="AF3126">
        <v>2669.22</v>
      </c>
      <c r="AG3126">
        <v>30429</v>
      </c>
      <c r="AH3126">
        <v>30429</v>
      </c>
      <c r="AI3126">
        <v>0</v>
      </c>
      <c r="AJ3126">
        <v>30429</v>
      </c>
      <c r="AK3126" t="s">
        <v>120</v>
      </c>
      <c r="AL3126">
        <v>10</v>
      </c>
      <c r="AM3126" t="s">
        <v>68</v>
      </c>
      <c r="AN3126">
        <v>1</v>
      </c>
      <c r="AO3126">
        <v>0</v>
      </c>
      <c r="AR3126" t="s">
        <v>79</v>
      </c>
      <c r="AS3126" t="s">
        <v>77</v>
      </c>
      <c r="AT3126">
        <v>-336</v>
      </c>
      <c r="AU3126" t="s">
        <v>78</v>
      </c>
      <c r="AV3126" t="s">
        <v>79</v>
      </c>
      <c r="AX3126" t="s">
        <v>81</v>
      </c>
      <c r="AY3126" t="s">
        <v>111</v>
      </c>
      <c r="AZ3126" t="s">
        <v>96</v>
      </c>
      <c r="BA3126" t="s">
        <v>76</v>
      </c>
      <c r="BB3126" t="s">
        <v>84</v>
      </c>
      <c r="BC3126">
        <v>100</v>
      </c>
      <c r="BD3126" t="s">
        <v>85</v>
      </c>
      <c r="BE3126">
        <v>12</v>
      </c>
      <c r="BF3126" t="s">
        <v>97</v>
      </c>
      <c r="BG3126" t="s">
        <v>98</v>
      </c>
      <c r="BH3126">
        <v>365243</v>
      </c>
      <c r="BI3126">
        <v>-305</v>
      </c>
      <c r="BJ3126">
        <v>25</v>
      </c>
      <c r="BK3126">
        <v>-155</v>
      </c>
      <c r="BL3126">
        <v>-150</v>
      </c>
      <c r="BM3126">
        <v>0</v>
      </c>
    </row>
    <row r="3127" spans="1:65" x14ac:dyDescent="0.3">
      <c r="A3127">
        <v>127001</v>
      </c>
      <c r="B3127">
        <v>0</v>
      </c>
      <c r="C3127" t="s">
        <v>65</v>
      </c>
      <c r="D3127" t="s">
        <v>66</v>
      </c>
      <c r="E3127" t="s">
        <v>67</v>
      </c>
      <c r="F3127" t="s">
        <v>67</v>
      </c>
      <c r="G3127">
        <v>0</v>
      </c>
      <c r="H3127">
        <v>157500</v>
      </c>
      <c r="I3127">
        <v>568800</v>
      </c>
      <c r="J3127" t="s">
        <v>89</v>
      </c>
      <c r="K3127" t="s">
        <v>70</v>
      </c>
      <c r="L3127" t="s">
        <v>119</v>
      </c>
      <c r="M3127" t="s">
        <v>72</v>
      </c>
      <c r="N3127">
        <v>3.0755000000000001E-2</v>
      </c>
      <c r="O3127">
        <v>10388</v>
      </c>
      <c r="P3127">
        <v>311</v>
      </c>
      <c r="Q3127">
        <v>497</v>
      </c>
      <c r="R3127">
        <v>2720</v>
      </c>
      <c r="S3127">
        <v>2</v>
      </c>
      <c r="T3127">
        <v>2</v>
      </c>
      <c r="U3127" t="s">
        <v>75</v>
      </c>
      <c r="V3127">
        <v>11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1</v>
      </c>
      <c r="AC3127" t="s">
        <v>92</v>
      </c>
      <c r="AD3127">
        <v>1330931</v>
      </c>
      <c r="AE3127" t="s">
        <v>93</v>
      </c>
      <c r="AF3127">
        <v>17010</v>
      </c>
      <c r="AG3127">
        <v>450000</v>
      </c>
      <c r="AH3127">
        <v>450000</v>
      </c>
      <c r="AI3127">
        <v>0</v>
      </c>
      <c r="AJ3127">
        <v>450000</v>
      </c>
      <c r="AK3127" t="s">
        <v>120</v>
      </c>
      <c r="AL3127">
        <v>16</v>
      </c>
      <c r="AM3127" t="s">
        <v>68</v>
      </c>
      <c r="AN3127">
        <v>1</v>
      </c>
      <c r="AO3127">
        <v>0</v>
      </c>
      <c r="AR3127" t="s">
        <v>79</v>
      </c>
      <c r="AS3127" t="s">
        <v>77</v>
      </c>
      <c r="AT3127">
        <v>-1063</v>
      </c>
      <c r="AU3127" t="s">
        <v>78</v>
      </c>
      <c r="AV3127" t="s">
        <v>79</v>
      </c>
      <c r="AW3127" t="s">
        <v>80</v>
      </c>
      <c r="AX3127" t="s">
        <v>102</v>
      </c>
      <c r="AY3127" t="s">
        <v>162</v>
      </c>
      <c r="AZ3127" t="s">
        <v>96</v>
      </c>
      <c r="BA3127" t="s">
        <v>76</v>
      </c>
      <c r="BB3127" t="s">
        <v>138</v>
      </c>
      <c r="BC3127">
        <v>30</v>
      </c>
      <c r="BD3127" t="s">
        <v>163</v>
      </c>
      <c r="BE3127">
        <v>36</v>
      </c>
      <c r="BF3127" t="s">
        <v>112</v>
      </c>
      <c r="BG3127" t="s">
        <v>148</v>
      </c>
      <c r="BH3127">
        <v>365243</v>
      </c>
      <c r="BI3127">
        <v>-1026</v>
      </c>
      <c r="BJ3127">
        <v>24</v>
      </c>
      <c r="BK3127">
        <v>-546</v>
      </c>
      <c r="BL3127">
        <v>-541</v>
      </c>
      <c r="BM3127">
        <v>0</v>
      </c>
    </row>
    <row r="3128" spans="1:65" x14ac:dyDescent="0.3">
      <c r="A3128">
        <v>127002</v>
      </c>
      <c r="B3128">
        <v>0</v>
      </c>
      <c r="C3128" t="s">
        <v>65</v>
      </c>
      <c r="D3128" t="s">
        <v>88</v>
      </c>
      <c r="E3128" t="s">
        <v>68</v>
      </c>
      <c r="F3128" t="s">
        <v>67</v>
      </c>
      <c r="G3128">
        <v>2</v>
      </c>
      <c r="H3128">
        <v>157500</v>
      </c>
      <c r="I3128">
        <v>758214</v>
      </c>
      <c r="J3128" t="s">
        <v>69</v>
      </c>
      <c r="K3128" t="s">
        <v>70</v>
      </c>
      <c r="L3128" t="s">
        <v>91</v>
      </c>
      <c r="M3128" t="s">
        <v>72</v>
      </c>
      <c r="N3128">
        <v>2.0712999999999999E-2</v>
      </c>
      <c r="O3128">
        <v>11360</v>
      </c>
      <c r="P3128">
        <v>1874</v>
      </c>
      <c r="Q3128">
        <v>226</v>
      </c>
      <c r="R3128">
        <v>1786</v>
      </c>
      <c r="S3128">
        <v>3</v>
      </c>
      <c r="T3128">
        <v>2</v>
      </c>
      <c r="U3128" t="s">
        <v>94</v>
      </c>
      <c r="V3128">
        <v>10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 t="s">
        <v>92</v>
      </c>
      <c r="AD3128">
        <v>2297860</v>
      </c>
      <c r="AE3128" t="s">
        <v>65</v>
      </c>
      <c r="AF3128">
        <v>34999.245000000003</v>
      </c>
      <c r="AG3128">
        <v>679500</v>
      </c>
      <c r="AH3128">
        <v>772780.5</v>
      </c>
      <c r="AJ3128">
        <v>679500</v>
      </c>
      <c r="AK3128" t="s">
        <v>73</v>
      </c>
      <c r="AL3128">
        <v>14</v>
      </c>
      <c r="AM3128" t="s">
        <v>68</v>
      </c>
      <c r="AN3128">
        <v>1</v>
      </c>
      <c r="AR3128" t="s">
        <v>76</v>
      </c>
      <c r="AS3128" t="s">
        <v>77</v>
      </c>
      <c r="AT3128">
        <v>-451</v>
      </c>
      <c r="AU3128" t="s">
        <v>76</v>
      </c>
      <c r="AV3128" t="s">
        <v>79</v>
      </c>
      <c r="AW3128" t="s">
        <v>80</v>
      </c>
      <c r="AX3128" t="s">
        <v>81</v>
      </c>
      <c r="AY3128" t="s">
        <v>76</v>
      </c>
      <c r="AZ3128" t="s">
        <v>82</v>
      </c>
      <c r="BA3128" t="s">
        <v>116</v>
      </c>
      <c r="BB3128" t="s">
        <v>187</v>
      </c>
      <c r="BC3128">
        <v>-1</v>
      </c>
      <c r="BD3128" t="s">
        <v>76</v>
      </c>
      <c r="BE3128">
        <v>48</v>
      </c>
      <c r="BF3128" t="s">
        <v>147</v>
      </c>
      <c r="BG3128" t="s">
        <v>154</v>
      </c>
      <c r="BH3128">
        <v>365243</v>
      </c>
      <c r="BI3128">
        <v>-421</v>
      </c>
      <c r="BJ3128">
        <v>989</v>
      </c>
      <c r="BK3128">
        <v>-331</v>
      </c>
      <c r="BL3128">
        <v>-328</v>
      </c>
      <c r="BM3128">
        <v>1</v>
      </c>
    </row>
    <row r="3129" spans="1:65" x14ac:dyDescent="0.3">
      <c r="A3129">
        <v>127013</v>
      </c>
      <c r="B3129">
        <v>1</v>
      </c>
      <c r="C3129" t="s">
        <v>65</v>
      </c>
      <c r="D3129" t="s">
        <v>66</v>
      </c>
      <c r="E3129" t="s">
        <v>67</v>
      </c>
      <c r="F3129" t="s">
        <v>68</v>
      </c>
      <c r="G3129">
        <v>0</v>
      </c>
      <c r="H3129">
        <v>135000</v>
      </c>
      <c r="I3129">
        <v>284400</v>
      </c>
      <c r="J3129" t="s">
        <v>69</v>
      </c>
      <c r="K3129" t="s">
        <v>70</v>
      </c>
      <c r="L3129" t="s">
        <v>71</v>
      </c>
      <c r="M3129" t="s">
        <v>72</v>
      </c>
      <c r="N3129">
        <v>1.8634000000000001E-2</v>
      </c>
      <c r="O3129">
        <v>16694</v>
      </c>
      <c r="P3129">
        <v>564</v>
      </c>
      <c r="Q3129">
        <v>2010</v>
      </c>
      <c r="R3129">
        <v>246</v>
      </c>
      <c r="S3129">
        <v>2</v>
      </c>
      <c r="T3129">
        <v>2</v>
      </c>
      <c r="U3129" t="s">
        <v>109</v>
      </c>
      <c r="V3129">
        <v>12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1</v>
      </c>
      <c r="AC3129" t="s">
        <v>141</v>
      </c>
      <c r="AD3129">
        <v>2371493</v>
      </c>
      <c r="AE3129" t="s">
        <v>99</v>
      </c>
      <c r="AF3129">
        <v>0</v>
      </c>
      <c r="AG3129">
        <v>0</v>
      </c>
      <c r="AH3129">
        <v>0</v>
      </c>
      <c r="AJ3129">
        <v>0</v>
      </c>
      <c r="AK3129" t="s">
        <v>109</v>
      </c>
      <c r="AL3129">
        <v>15</v>
      </c>
      <c r="AM3129" t="s">
        <v>68</v>
      </c>
      <c r="AN3129">
        <v>1</v>
      </c>
      <c r="AR3129" t="s">
        <v>79</v>
      </c>
      <c r="AS3129" t="s">
        <v>77</v>
      </c>
      <c r="AT3129">
        <v>-70</v>
      </c>
      <c r="AU3129" t="s">
        <v>76</v>
      </c>
      <c r="AV3129" t="s">
        <v>79</v>
      </c>
      <c r="AW3129" t="s">
        <v>80</v>
      </c>
      <c r="AX3129" t="s">
        <v>81</v>
      </c>
      <c r="AY3129" t="s">
        <v>76</v>
      </c>
      <c r="AZ3129" t="s">
        <v>131</v>
      </c>
      <c r="BA3129" t="s">
        <v>83</v>
      </c>
      <c r="BB3129" t="s">
        <v>121</v>
      </c>
      <c r="BC3129">
        <v>-1</v>
      </c>
      <c r="BD3129" t="s">
        <v>76</v>
      </c>
      <c r="BE3129">
        <v>0</v>
      </c>
      <c r="BF3129" t="s">
        <v>76</v>
      </c>
      <c r="BG3129" t="s">
        <v>132</v>
      </c>
      <c r="BH3129">
        <v>365243</v>
      </c>
      <c r="BI3129">
        <v>365243</v>
      </c>
      <c r="BJ3129">
        <v>365243</v>
      </c>
      <c r="BK3129">
        <v>365243</v>
      </c>
      <c r="BL3129">
        <v>365243</v>
      </c>
      <c r="BM3129">
        <v>0</v>
      </c>
    </row>
    <row r="3130" spans="1:65" x14ac:dyDescent="0.3">
      <c r="A3130">
        <v>127016</v>
      </c>
      <c r="B3130">
        <v>0</v>
      </c>
      <c r="C3130" t="s">
        <v>65</v>
      </c>
      <c r="D3130" t="s">
        <v>88</v>
      </c>
      <c r="E3130" t="s">
        <v>67</v>
      </c>
      <c r="F3130" t="s">
        <v>68</v>
      </c>
      <c r="G3130">
        <v>2</v>
      </c>
      <c r="H3130">
        <v>162000</v>
      </c>
      <c r="I3130">
        <v>187704</v>
      </c>
      <c r="J3130" t="s">
        <v>69</v>
      </c>
      <c r="K3130" t="s">
        <v>70</v>
      </c>
      <c r="L3130" t="s">
        <v>91</v>
      </c>
      <c r="M3130" t="s">
        <v>72</v>
      </c>
      <c r="N3130">
        <v>2.5163999999999999E-2</v>
      </c>
      <c r="O3130">
        <v>14463</v>
      </c>
      <c r="P3130">
        <v>3966</v>
      </c>
      <c r="Q3130">
        <v>5398</v>
      </c>
      <c r="R3130">
        <v>5419</v>
      </c>
      <c r="S3130">
        <v>2</v>
      </c>
      <c r="T3130">
        <v>2</v>
      </c>
      <c r="U3130" t="s">
        <v>73</v>
      </c>
      <c r="V3130">
        <v>10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170</v>
      </c>
      <c r="AD3130">
        <v>1341945</v>
      </c>
      <c r="AE3130" t="s">
        <v>99</v>
      </c>
      <c r="AF3130">
        <v>2250</v>
      </c>
      <c r="AG3130">
        <v>0</v>
      </c>
      <c r="AH3130">
        <v>67500</v>
      </c>
      <c r="AK3130" t="s">
        <v>94</v>
      </c>
      <c r="AL3130">
        <v>7</v>
      </c>
      <c r="AM3130" t="s">
        <v>67</v>
      </c>
      <c r="AN3130">
        <v>0</v>
      </c>
      <c r="AR3130" t="s">
        <v>79</v>
      </c>
      <c r="AS3130" t="s">
        <v>114</v>
      </c>
      <c r="AT3130">
        <v>-2091</v>
      </c>
      <c r="AU3130" t="s">
        <v>76</v>
      </c>
      <c r="AV3130" t="s">
        <v>149</v>
      </c>
      <c r="AX3130" t="s">
        <v>81</v>
      </c>
      <c r="AY3130" t="s">
        <v>76</v>
      </c>
      <c r="AZ3130" t="s">
        <v>131</v>
      </c>
      <c r="BA3130" t="s">
        <v>116</v>
      </c>
      <c r="BB3130" t="s">
        <v>104</v>
      </c>
      <c r="BC3130">
        <v>61</v>
      </c>
      <c r="BD3130" t="s">
        <v>105</v>
      </c>
      <c r="BE3130">
        <v>0</v>
      </c>
      <c r="BF3130" t="s">
        <v>76</v>
      </c>
      <c r="BG3130" t="s">
        <v>160</v>
      </c>
    </row>
    <row r="3131" spans="1:65" x14ac:dyDescent="0.3">
      <c r="A3131">
        <v>127030</v>
      </c>
      <c r="B3131">
        <v>0</v>
      </c>
      <c r="C3131" t="s">
        <v>65</v>
      </c>
      <c r="D3131" t="s">
        <v>88</v>
      </c>
      <c r="E3131" t="s">
        <v>68</v>
      </c>
      <c r="F3131" t="s">
        <v>67</v>
      </c>
      <c r="G3131">
        <v>1</v>
      </c>
      <c r="H3131">
        <v>157500</v>
      </c>
      <c r="I3131">
        <v>536917.5</v>
      </c>
      <c r="J3131" t="s">
        <v>69</v>
      </c>
      <c r="K3131" t="s">
        <v>90</v>
      </c>
      <c r="L3131" t="s">
        <v>91</v>
      </c>
      <c r="M3131" t="s">
        <v>72</v>
      </c>
      <c r="N3131">
        <v>1.0031999999999999E-2</v>
      </c>
      <c r="O3131">
        <v>11992</v>
      </c>
      <c r="P3131">
        <v>2351</v>
      </c>
      <c r="Q3131">
        <v>6391</v>
      </c>
      <c r="R3131">
        <v>2755</v>
      </c>
      <c r="S3131">
        <v>2</v>
      </c>
      <c r="T3131">
        <v>2</v>
      </c>
      <c r="U3131" t="s">
        <v>109</v>
      </c>
      <c r="V3131">
        <v>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206</v>
      </c>
      <c r="AD3131">
        <v>1418221</v>
      </c>
      <c r="AE3131" t="s">
        <v>93</v>
      </c>
      <c r="AF3131">
        <v>10365.525</v>
      </c>
      <c r="AG3131">
        <v>67572</v>
      </c>
      <c r="AH3131">
        <v>67572</v>
      </c>
      <c r="AI3131">
        <v>0</v>
      </c>
      <c r="AJ3131">
        <v>67572</v>
      </c>
      <c r="AK3131" t="s">
        <v>109</v>
      </c>
      <c r="AL3131">
        <v>6</v>
      </c>
      <c r="AM3131" t="s">
        <v>68</v>
      </c>
      <c r="AN3131">
        <v>1</v>
      </c>
      <c r="AO3131">
        <v>0</v>
      </c>
      <c r="AR3131" t="s">
        <v>79</v>
      </c>
      <c r="AS3131" t="s">
        <v>77</v>
      </c>
      <c r="AT3131">
        <v>-1680</v>
      </c>
      <c r="AU3131" t="s">
        <v>76</v>
      </c>
      <c r="AV3131" t="s">
        <v>79</v>
      </c>
      <c r="AW3131" t="s">
        <v>110</v>
      </c>
      <c r="AX3131" t="s">
        <v>81</v>
      </c>
      <c r="AY3131" t="s">
        <v>157</v>
      </c>
      <c r="AZ3131" t="s">
        <v>96</v>
      </c>
      <c r="BA3131" t="s">
        <v>76</v>
      </c>
      <c r="BB3131" t="s">
        <v>84</v>
      </c>
      <c r="BC3131">
        <v>2000</v>
      </c>
      <c r="BD3131" t="s">
        <v>157</v>
      </c>
      <c r="BE3131">
        <v>8</v>
      </c>
      <c r="BF3131" t="s">
        <v>86</v>
      </c>
      <c r="BG3131" t="s">
        <v>158</v>
      </c>
      <c r="BH3131">
        <v>365243</v>
      </c>
      <c r="BI3131">
        <v>-1649</v>
      </c>
      <c r="BJ3131">
        <v>-1439</v>
      </c>
      <c r="BK3131">
        <v>-1439</v>
      </c>
      <c r="BL3131">
        <v>-1432</v>
      </c>
      <c r="BM3131">
        <v>0</v>
      </c>
    </row>
    <row r="3132" spans="1:65" x14ac:dyDescent="0.3">
      <c r="A3132">
        <v>127035</v>
      </c>
      <c r="B3132">
        <v>0</v>
      </c>
      <c r="C3132" t="s">
        <v>99</v>
      </c>
      <c r="D3132" t="s">
        <v>66</v>
      </c>
      <c r="E3132" t="s">
        <v>68</v>
      </c>
      <c r="F3132" t="s">
        <v>68</v>
      </c>
      <c r="G3132">
        <v>0</v>
      </c>
      <c r="H3132">
        <v>180000</v>
      </c>
      <c r="I3132">
        <v>405000</v>
      </c>
      <c r="J3132" t="s">
        <v>69</v>
      </c>
      <c r="K3132" t="s">
        <v>70</v>
      </c>
      <c r="L3132" t="s">
        <v>91</v>
      </c>
      <c r="M3132" t="s">
        <v>72</v>
      </c>
      <c r="N3132">
        <v>7.0200000000000002E-3</v>
      </c>
      <c r="O3132">
        <v>16907</v>
      </c>
      <c r="P3132">
        <v>4955</v>
      </c>
      <c r="Q3132">
        <v>241</v>
      </c>
      <c r="R3132">
        <v>449</v>
      </c>
      <c r="S3132">
        <v>2</v>
      </c>
      <c r="T3132">
        <v>2</v>
      </c>
      <c r="U3132" t="s">
        <v>94</v>
      </c>
      <c r="V3132">
        <v>16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92</v>
      </c>
      <c r="AD3132">
        <v>2813636</v>
      </c>
      <c r="AE3132" t="s">
        <v>65</v>
      </c>
      <c r="AF3132">
        <v>6971.085</v>
      </c>
      <c r="AG3132">
        <v>67500</v>
      </c>
      <c r="AH3132">
        <v>85315.5</v>
      </c>
      <c r="AJ3132">
        <v>67500</v>
      </c>
      <c r="AK3132" t="s">
        <v>75</v>
      </c>
      <c r="AL3132">
        <v>12</v>
      </c>
      <c r="AM3132" t="s">
        <v>68</v>
      </c>
      <c r="AN3132">
        <v>1</v>
      </c>
      <c r="AR3132" t="s">
        <v>76</v>
      </c>
      <c r="AS3132" t="s">
        <v>77</v>
      </c>
      <c r="AT3132">
        <v>-636</v>
      </c>
      <c r="AU3132" t="s">
        <v>78</v>
      </c>
      <c r="AV3132" t="s">
        <v>79</v>
      </c>
      <c r="AX3132" t="s">
        <v>81</v>
      </c>
      <c r="AY3132" t="s">
        <v>76</v>
      </c>
      <c r="AZ3132" t="s">
        <v>82</v>
      </c>
      <c r="BA3132" t="s">
        <v>116</v>
      </c>
      <c r="BB3132" t="s">
        <v>121</v>
      </c>
      <c r="BC3132">
        <v>-1</v>
      </c>
      <c r="BD3132" t="s">
        <v>76</v>
      </c>
      <c r="BE3132">
        <v>18</v>
      </c>
      <c r="BF3132" t="s">
        <v>147</v>
      </c>
      <c r="BG3132" t="s">
        <v>154</v>
      </c>
      <c r="BH3132">
        <v>365243</v>
      </c>
      <c r="BI3132">
        <v>-606</v>
      </c>
      <c r="BJ3132">
        <v>-96</v>
      </c>
      <c r="BK3132">
        <v>-576</v>
      </c>
      <c r="BL3132">
        <v>-573</v>
      </c>
      <c r="BM3132">
        <v>1</v>
      </c>
    </row>
    <row r="3133" spans="1:65" x14ac:dyDescent="0.3">
      <c r="A3133">
        <v>127035</v>
      </c>
      <c r="B3133">
        <v>0</v>
      </c>
      <c r="C3133" t="s">
        <v>99</v>
      </c>
      <c r="D3133" t="s">
        <v>66</v>
      </c>
      <c r="E3133" t="s">
        <v>68</v>
      </c>
      <c r="F3133" t="s">
        <v>68</v>
      </c>
      <c r="G3133">
        <v>0</v>
      </c>
      <c r="H3133">
        <v>180000</v>
      </c>
      <c r="I3133">
        <v>405000</v>
      </c>
      <c r="J3133" t="s">
        <v>69</v>
      </c>
      <c r="K3133" t="s">
        <v>70</v>
      </c>
      <c r="L3133" t="s">
        <v>91</v>
      </c>
      <c r="M3133" t="s">
        <v>72</v>
      </c>
      <c r="N3133">
        <v>7.0200000000000002E-3</v>
      </c>
      <c r="O3133">
        <v>16907</v>
      </c>
      <c r="P3133">
        <v>4955</v>
      </c>
      <c r="Q3133">
        <v>241</v>
      </c>
      <c r="R3133">
        <v>449</v>
      </c>
      <c r="S3133">
        <v>2</v>
      </c>
      <c r="T3133">
        <v>2</v>
      </c>
      <c r="U3133" t="s">
        <v>94</v>
      </c>
      <c r="V3133">
        <v>16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92</v>
      </c>
      <c r="AD3133">
        <v>1576561</v>
      </c>
      <c r="AE3133" t="s">
        <v>93</v>
      </c>
      <c r="AF3133">
        <v>3459.06</v>
      </c>
      <c r="AG3133">
        <v>32845.5</v>
      </c>
      <c r="AH3133">
        <v>17235</v>
      </c>
      <c r="AI3133">
        <v>16425</v>
      </c>
      <c r="AJ3133">
        <v>32845.5</v>
      </c>
      <c r="AK3133" t="s">
        <v>94</v>
      </c>
      <c r="AL3133">
        <v>16</v>
      </c>
      <c r="AM3133" t="s">
        <v>68</v>
      </c>
      <c r="AN3133">
        <v>1</v>
      </c>
      <c r="AO3133">
        <v>0.53144142000000005</v>
      </c>
      <c r="AR3133" t="s">
        <v>79</v>
      </c>
      <c r="AS3133" t="s">
        <v>77</v>
      </c>
      <c r="AT3133">
        <v>-2492</v>
      </c>
      <c r="AU3133" t="s">
        <v>78</v>
      </c>
      <c r="AV3133" t="s">
        <v>79</v>
      </c>
      <c r="AW3133" t="s">
        <v>80</v>
      </c>
      <c r="AX3133" t="s">
        <v>81</v>
      </c>
      <c r="AY3133" t="s">
        <v>124</v>
      </c>
      <c r="AZ3133" t="s">
        <v>96</v>
      </c>
      <c r="BA3133" t="s">
        <v>76</v>
      </c>
      <c r="BB3133" t="s">
        <v>104</v>
      </c>
      <c r="BC3133">
        <v>2112</v>
      </c>
      <c r="BD3133" t="s">
        <v>85</v>
      </c>
      <c r="BE3133">
        <v>6</v>
      </c>
      <c r="BF3133" t="s">
        <v>86</v>
      </c>
      <c r="BG3133" t="s">
        <v>151</v>
      </c>
      <c r="BH3133">
        <v>365243</v>
      </c>
      <c r="BI3133">
        <v>-2461</v>
      </c>
      <c r="BJ3133">
        <v>-2311</v>
      </c>
      <c r="BK3133">
        <v>-2311</v>
      </c>
      <c r="BL3133">
        <v>-2302</v>
      </c>
      <c r="BM3133">
        <v>1</v>
      </c>
    </row>
    <row r="3134" spans="1:65" x14ac:dyDescent="0.3">
      <c r="A3134">
        <v>127041</v>
      </c>
      <c r="B3134">
        <v>0</v>
      </c>
      <c r="C3134" t="s">
        <v>65</v>
      </c>
      <c r="D3134" t="s">
        <v>66</v>
      </c>
      <c r="E3134" t="s">
        <v>68</v>
      </c>
      <c r="F3134" t="s">
        <v>68</v>
      </c>
      <c r="G3134">
        <v>2</v>
      </c>
      <c r="H3134">
        <v>180000</v>
      </c>
      <c r="I3134">
        <v>244584</v>
      </c>
      <c r="J3134" t="s">
        <v>69</v>
      </c>
      <c r="K3134" t="s">
        <v>70</v>
      </c>
      <c r="L3134" t="s">
        <v>91</v>
      </c>
      <c r="M3134" t="s">
        <v>72</v>
      </c>
      <c r="N3134">
        <v>2.461E-2</v>
      </c>
      <c r="O3134">
        <v>15399</v>
      </c>
      <c r="P3134">
        <v>1626</v>
      </c>
      <c r="Q3134">
        <v>3642</v>
      </c>
      <c r="R3134">
        <v>4629</v>
      </c>
      <c r="S3134">
        <v>2</v>
      </c>
      <c r="T3134">
        <v>2</v>
      </c>
      <c r="U3134" t="s">
        <v>120</v>
      </c>
      <c r="V3134">
        <v>15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1</v>
      </c>
      <c r="AC3134" t="s">
        <v>173</v>
      </c>
      <c r="AD3134">
        <v>1069869</v>
      </c>
      <c r="AE3134" t="s">
        <v>93</v>
      </c>
      <c r="AF3134">
        <v>18182.7</v>
      </c>
      <c r="AG3134">
        <v>181849.5</v>
      </c>
      <c r="AH3134">
        <v>163660.5</v>
      </c>
      <c r="AI3134">
        <v>18189</v>
      </c>
      <c r="AJ3134">
        <v>181849.5</v>
      </c>
      <c r="AK3134" t="s">
        <v>75</v>
      </c>
      <c r="AL3134">
        <v>11</v>
      </c>
      <c r="AM3134" t="s">
        <v>68</v>
      </c>
      <c r="AN3134">
        <v>1</v>
      </c>
      <c r="AO3134">
        <v>0.108933346</v>
      </c>
      <c r="AR3134" t="s">
        <v>79</v>
      </c>
      <c r="AS3134" t="s">
        <v>114</v>
      </c>
      <c r="AT3134">
        <v>-2418</v>
      </c>
      <c r="AU3134" t="s">
        <v>76</v>
      </c>
      <c r="AV3134" t="s">
        <v>149</v>
      </c>
      <c r="AW3134" t="s">
        <v>101</v>
      </c>
      <c r="AX3134" t="s">
        <v>81</v>
      </c>
      <c r="AY3134" t="s">
        <v>103</v>
      </c>
      <c r="AZ3134" t="s">
        <v>96</v>
      </c>
      <c r="BA3134" t="s">
        <v>76</v>
      </c>
      <c r="BB3134" t="s">
        <v>138</v>
      </c>
      <c r="BC3134">
        <v>150</v>
      </c>
      <c r="BD3134" t="s">
        <v>85</v>
      </c>
      <c r="BE3134">
        <v>10</v>
      </c>
      <c r="BF3134" t="s">
        <v>112</v>
      </c>
      <c r="BG3134" t="s">
        <v>98</v>
      </c>
    </row>
    <row r="3135" spans="1:65" x14ac:dyDescent="0.3">
      <c r="A3135">
        <v>127048</v>
      </c>
      <c r="B3135">
        <v>1</v>
      </c>
      <c r="C3135" t="s">
        <v>65</v>
      </c>
      <c r="D3135" t="s">
        <v>88</v>
      </c>
      <c r="E3135" t="s">
        <v>67</v>
      </c>
      <c r="F3135" t="s">
        <v>68</v>
      </c>
      <c r="G3135">
        <v>2</v>
      </c>
      <c r="H3135">
        <v>202500</v>
      </c>
      <c r="I3135">
        <v>545157</v>
      </c>
      <c r="J3135" t="s">
        <v>69</v>
      </c>
      <c r="K3135" t="s">
        <v>70</v>
      </c>
      <c r="L3135" t="s">
        <v>91</v>
      </c>
      <c r="M3135" t="s">
        <v>72</v>
      </c>
      <c r="N3135">
        <v>1.8800999999999998E-2</v>
      </c>
      <c r="O3135">
        <v>12827</v>
      </c>
      <c r="P3135">
        <v>463</v>
      </c>
      <c r="Q3135">
        <v>3678</v>
      </c>
      <c r="R3135">
        <v>2537</v>
      </c>
      <c r="S3135">
        <v>2</v>
      </c>
      <c r="T3135">
        <v>2</v>
      </c>
      <c r="U3135" t="s">
        <v>123</v>
      </c>
      <c r="V3135">
        <v>6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 t="s">
        <v>145</v>
      </c>
      <c r="AD3135">
        <v>1546429</v>
      </c>
      <c r="AE3135" t="s">
        <v>65</v>
      </c>
      <c r="AF3135">
        <v>28689.165000000001</v>
      </c>
      <c r="AG3135">
        <v>819000</v>
      </c>
      <c r="AH3135">
        <v>981162</v>
      </c>
      <c r="AJ3135">
        <v>819000</v>
      </c>
      <c r="AK3135" t="s">
        <v>123</v>
      </c>
      <c r="AL3135">
        <v>13</v>
      </c>
      <c r="AM3135" t="s">
        <v>68</v>
      </c>
      <c r="AN3135">
        <v>1</v>
      </c>
      <c r="AR3135" t="s">
        <v>76</v>
      </c>
      <c r="AS3135" t="s">
        <v>114</v>
      </c>
      <c r="AT3135">
        <v>-196</v>
      </c>
      <c r="AU3135" t="s">
        <v>78</v>
      </c>
      <c r="AV3135" t="s">
        <v>115</v>
      </c>
      <c r="AW3135" t="s">
        <v>80</v>
      </c>
      <c r="AX3135" t="s">
        <v>81</v>
      </c>
      <c r="AY3135" t="s">
        <v>76</v>
      </c>
      <c r="AZ3135" t="s">
        <v>82</v>
      </c>
      <c r="BA3135" t="s">
        <v>116</v>
      </c>
      <c r="BB3135" t="s">
        <v>121</v>
      </c>
      <c r="BC3135">
        <v>-1</v>
      </c>
      <c r="BD3135" t="s">
        <v>76</v>
      </c>
      <c r="BE3135">
        <v>60</v>
      </c>
      <c r="BF3135" t="s">
        <v>112</v>
      </c>
      <c r="BG3135" t="s">
        <v>118</v>
      </c>
    </row>
    <row r="3136" spans="1:65" x14ac:dyDescent="0.3">
      <c r="A3136">
        <v>127071</v>
      </c>
      <c r="B3136">
        <v>0</v>
      </c>
      <c r="C3136" t="s">
        <v>65</v>
      </c>
      <c r="D3136" t="s">
        <v>88</v>
      </c>
      <c r="E3136" t="s">
        <v>68</v>
      </c>
      <c r="F3136" t="s">
        <v>68</v>
      </c>
      <c r="G3136">
        <v>0</v>
      </c>
      <c r="H3136">
        <v>135000</v>
      </c>
      <c r="I3136">
        <v>781920</v>
      </c>
      <c r="J3136" t="s">
        <v>113</v>
      </c>
      <c r="K3136" t="s">
        <v>70</v>
      </c>
      <c r="L3136" t="s">
        <v>91</v>
      </c>
      <c r="M3136" t="s">
        <v>72</v>
      </c>
      <c r="N3136">
        <v>3.1329000000000003E-2</v>
      </c>
      <c r="O3136">
        <v>19220</v>
      </c>
      <c r="P3136">
        <v>365243</v>
      </c>
      <c r="Q3136">
        <v>9613</v>
      </c>
      <c r="R3136">
        <v>2707</v>
      </c>
      <c r="S3136">
        <v>2</v>
      </c>
      <c r="T3136">
        <v>2</v>
      </c>
      <c r="U3136" t="s">
        <v>75</v>
      </c>
      <c r="V3136">
        <v>11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76</v>
      </c>
      <c r="AD3136">
        <v>1249020</v>
      </c>
      <c r="AE3136" t="s">
        <v>65</v>
      </c>
      <c r="AF3136">
        <v>17875.62</v>
      </c>
      <c r="AG3136">
        <v>463500</v>
      </c>
      <c r="AH3136">
        <v>536917.5</v>
      </c>
      <c r="AJ3136">
        <v>463500</v>
      </c>
      <c r="AK3136" t="s">
        <v>73</v>
      </c>
      <c r="AL3136">
        <v>13</v>
      </c>
      <c r="AM3136" t="s">
        <v>68</v>
      </c>
      <c r="AN3136">
        <v>1</v>
      </c>
      <c r="AR3136" t="s">
        <v>76</v>
      </c>
      <c r="AS3136" t="s">
        <v>77</v>
      </c>
      <c r="AT3136">
        <v>-157</v>
      </c>
      <c r="AU3136" t="s">
        <v>78</v>
      </c>
      <c r="AV3136" t="s">
        <v>79</v>
      </c>
      <c r="AW3136" t="s">
        <v>101</v>
      </c>
      <c r="AX3136" t="s">
        <v>81</v>
      </c>
      <c r="AY3136" t="s">
        <v>76</v>
      </c>
      <c r="AZ3136" t="s">
        <v>82</v>
      </c>
      <c r="BA3136" t="s">
        <v>116</v>
      </c>
      <c r="BB3136" t="s">
        <v>121</v>
      </c>
      <c r="BC3136">
        <v>-1</v>
      </c>
      <c r="BD3136" t="s">
        <v>76</v>
      </c>
      <c r="BE3136">
        <v>48</v>
      </c>
      <c r="BF3136" t="s">
        <v>112</v>
      </c>
      <c r="BG3136" t="s">
        <v>118</v>
      </c>
      <c r="BH3136">
        <v>365243</v>
      </c>
      <c r="BI3136">
        <v>-127</v>
      </c>
      <c r="BJ3136">
        <v>1283</v>
      </c>
      <c r="BK3136">
        <v>365243</v>
      </c>
      <c r="BL3136">
        <v>365243</v>
      </c>
      <c r="BM3136">
        <v>1</v>
      </c>
    </row>
    <row r="3137" spans="1:65" x14ac:dyDescent="0.3">
      <c r="A3137">
        <v>127079</v>
      </c>
      <c r="B3137">
        <v>0</v>
      </c>
      <c r="C3137" t="s">
        <v>65</v>
      </c>
      <c r="D3137" t="s">
        <v>88</v>
      </c>
      <c r="E3137" t="s">
        <v>67</v>
      </c>
      <c r="F3137" t="s">
        <v>68</v>
      </c>
      <c r="G3137">
        <v>1</v>
      </c>
      <c r="H3137">
        <v>180000</v>
      </c>
      <c r="I3137">
        <v>521280</v>
      </c>
      <c r="J3137" t="s">
        <v>89</v>
      </c>
      <c r="K3137" t="s">
        <v>70</v>
      </c>
      <c r="L3137" t="s">
        <v>91</v>
      </c>
      <c r="M3137" t="s">
        <v>72</v>
      </c>
      <c r="N3137">
        <v>3.1329000000000003E-2</v>
      </c>
      <c r="O3137">
        <v>12490</v>
      </c>
      <c r="P3137">
        <v>234</v>
      </c>
      <c r="Q3137">
        <v>6573</v>
      </c>
      <c r="R3137">
        <v>1923</v>
      </c>
      <c r="S3137">
        <v>2</v>
      </c>
      <c r="T3137">
        <v>2</v>
      </c>
      <c r="U3137" t="s">
        <v>120</v>
      </c>
      <c r="V3137">
        <v>13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t="s">
        <v>108</v>
      </c>
      <c r="AD3137">
        <v>2181078</v>
      </c>
      <c r="AE3137" t="s">
        <v>65</v>
      </c>
      <c r="AF3137">
        <v>7724.7</v>
      </c>
      <c r="AG3137">
        <v>90000</v>
      </c>
      <c r="AH3137">
        <v>90000</v>
      </c>
      <c r="AJ3137">
        <v>90000</v>
      </c>
      <c r="AK3137" t="s">
        <v>120</v>
      </c>
      <c r="AL3137">
        <v>9</v>
      </c>
      <c r="AM3137" t="s">
        <v>68</v>
      </c>
      <c r="AN3137">
        <v>1</v>
      </c>
      <c r="AR3137" t="s">
        <v>76</v>
      </c>
      <c r="AS3137" t="s">
        <v>77</v>
      </c>
      <c r="AT3137">
        <v>-574</v>
      </c>
      <c r="AU3137" t="s">
        <v>78</v>
      </c>
      <c r="AV3137" t="s">
        <v>79</v>
      </c>
      <c r="AX3137" t="s">
        <v>81</v>
      </c>
      <c r="AY3137" t="s">
        <v>76</v>
      </c>
      <c r="AZ3137" t="s">
        <v>82</v>
      </c>
      <c r="BA3137" t="s">
        <v>116</v>
      </c>
      <c r="BB3137" t="s">
        <v>121</v>
      </c>
      <c r="BC3137">
        <v>-1</v>
      </c>
      <c r="BD3137" t="s">
        <v>76</v>
      </c>
      <c r="BE3137">
        <v>18</v>
      </c>
      <c r="BF3137" t="s">
        <v>86</v>
      </c>
      <c r="BG3137" t="s">
        <v>172</v>
      </c>
      <c r="BH3137">
        <v>365243</v>
      </c>
      <c r="BI3137">
        <v>-544</v>
      </c>
      <c r="BJ3137">
        <v>-34</v>
      </c>
      <c r="BK3137">
        <v>-514</v>
      </c>
      <c r="BL3137">
        <v>-507</v>
      </c>
      <c r="BM3137">
        <v>0</v>
      </c>
    </row>
    <row r="3138" spans="1:65" x14ac:dyDescent="0.3">
      <c r="A3138">
        <v>127094</v>
      </c>
      <c r="B3138">
        <v>0</v>
      </c>
      <c r="C3138" t="s">
        <v>65</v>
      </c>
      <c r="D3138" t="s">
        <v>88</v>
      </c>
      <c r="E3138" t="s">
        <v>67</v>
      </c>
      <c r="F3138" t="s">
        <v>68</v>
      </c>
      <c r="G3138">
        <v>0</v>
      </c>
      <c r="H3138">
        <v>99000</v>
      </c>
      <c r="I3138">
        <v>521280</v>
      </c>
      <c r="J3138" t="s">
        <v>89</v>
      </c>
      <c r="K3138" t="s">
        <v>70</v>
      </c>
      <c r="L3138" t="s">
        <v>91</v>
      </c>
      <c r="M3138" t="s">
        <v>72</v>
      </c>
      <c r="N3138">
        <v>8.6250000000000007E-3</v>
      </c>
      <c r="O3138">
        <v>11847</v>
      </c>
      <c r="P3138">
        <v>394</v>
      </c>
      <c r="Q3138">
        <v>1111</v>
      </c>
      <c r="R3138">
        <v>4015</v>
      </c>
      <c r="S3138">
        <v>2</v>
      </c>
      <c r="T3138">
        <v>2</v>
      </c>
      <c r="U3138" t="s">
        <v>125</v>
      </c>
      <c r="V3138">
        <v>15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108</v>
      </c>
      <c r="AD3138">
        <v>2225049</v>
      </c>
      <c r="AE3138" t="s">
        <v>93</v>
      </c>
      <c r="AF3138">
        <v>2410.56</v>
      </c>
      <c r="AG3138">
        <v>21487.5</v>
      </c>
      <c r="AH3138">
        <v>26316</v>
      </c>
      <c r="AI3138">
        <v>0</v>
      </c>
      <c r="AJ3138">
        <v>21487.5</v>
      </c>
      <c r="AK3138" t="s">
        <v>120</v>
      </c>
      <c r="AL3138">
        <v>16</v>
      </c>
      <c r="AM3138" t="s">
        <v>68</v>
      </c>
      <c r="AN3138">
        <v>1</v>
      </c>
      <c r="AO3138">
        <v>0</v>
      </c>
      <c r="AR3138" t="s">
        <v>79</v>
      </c>
      <c r="AS3138" t="s">
        <v>77</v>
      </c>
      <c r="AT3138">
        <v>-1518</v>
      </c>
      <c r="AU3138" t="s">
        <v>78</v>
      </c>
      <c r="AV3138" t="s">
        <v>79</v>
      </c>
      <c r="AW3138" t="s">
        <v>101</v>
      </c>
      <c r="AX3138" t="s">
        <v>102</v>
      </c>
      <c r="AY3138" t="s">
        <v>136</v>
      </c>
      <c r="AZ3138" t="s">
        <v>96</v>
      </c>
      <c r="BA3138" t="s">
        <v>76</v>
      </c>
      <c r="BB3138" t="s">
        <v>104</v>
      </c>
      <c r="BC3138">
        <v>3000</v>
      </c>
      <c r="BD3138" t="s">
        <v>85</v>
      </c>
      <c r="BE3138">
        <v>12</v>
      </c>
      <c r="BF3138" t="s">
        <v>97</v>
      </c>
      <c r="BG3138" t="s">
        <v>98</v>
      </c>
      <c r="BH3138">
        <v>365243</v>
      </c>
      <c r="BI3138">
        <v>-1487</v>
      </c>
      <c r="BJ3138">
        <v>-1157</v>
      </c>
      <c r="BK3138">
        <v>-1157</v>
      </c>
      <c r="BL3138">
        <v>-1143</v>
      </c>
      <c r="BM3138">
        <v>0</v>
      </c>
    </row>
    <row r="3139" spans="1:65" x14ac:dyDescent="0.3">
      <c r="A3139">
        <v>127115</v>
      </c>
      <c r="B3139">
        <v>0</v>
      </c>
      <c r="C3139" t="s">
        <v>65</v>
      </c>
      <c r="D3139" t="s">
        <v>66</v>
      </c>
      <c r="E3139" t="s">
        <v>68</v>
      </c>
      <c r="F3139" t="s">
        <v>67</v>
      </c>
      <c r="G3139">
        <v>1</v>
      </c>
      <c r="H3139">
        <v>405000</v>
      </c>
      <c r="I3139">
        <v>545040</v>
      </c>
      <c r="J3139" t="s">
        <v>69</v>
      </c>
      <c r="K3139" t="s">
        <v>70</v>
      </c>
      <c r="L3139" t="s">
        <v>91</v>
      </c>
      <c r="M3139" t="s">
        <v>72</v>
      </c>
      <c r="N3139">
        <v>7.2508000000000003E-2</v>
      </c>
      <c r="O3139">
        <v>15770</v>
      </c>
      <c r="P3139">
        <v>5338</v>
      </c>
      <c r="Q3139">
        <v>5047</v>
      </c>
      <c r="R3139">
        <v>859</v>
      </c>
      <c r="S3139">
        <v>1</v>
      </c>
      <c r="T3139">
        <v>1</v>
      </c>
      <c r="U3139" t="s">
        <v>120</v>
      </c>
      <c r="V3139">
        <v>14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t="s">
        <v>92</v>
      </c>
      <c r="AD3139">
        <v>1892318</v>
      </c>
      <c r="AE3139" t="s">
        <v>65</v>
      </c>
      <c r="AG3139">
        <v>0</v>
      </c>
      <c r="AH3139">
        <v>0</v>
      </c>
      <c r="AK3139" t="s">
        <v>123</v>
      </c>
      <c r="AL3139">
        <v>13</v>
      </c>
      <c r="AM3139" t="s">
        <v>68</v>
      </c>
      <c r="AN3139">
        <v>1</v>
      </c>
      <c r="AR3139" t="s">
        <v>76</v>
      </c>
      <c r="AS3139" t="s">
        <v>114</v>
      </c>
      <c r="AT3139">
        <v>-198</v>
      </c>
      <c r="AU3139" t="s">
        <v>76</v>
      </c>
      <c r="AV3139" t="s">
        <v>115</v>
      </c>
      <c r="AX3139" t="s">
        <v>81</v>
      </c>
      <c r="AY3139" t="s">
        <v>76</v>
      </c>
      <c r="AZ3139" t="s">
        <v>76</v>
      </c>
      <c r="BA3139" t="s">
        <v>76</v>
      </c>
      <c r="BB3139" t="s">
        <v>121</v>
      </c>
      <c r="BC3139">
        <v>-1</v>
      </c>
      <c r="BD3139" t="s">
        <v>76</v>
      </c>
      <c r="BF3139" t="s">
        <v>76</v>
      </c>
      <c r="BG3139" t="s">
        <v>82</v>
      </c>
    </row>
    <row r="3140" spans="1:65" x14ac:dyDescent="0.3">
      <c r="A3140">
        <v>127120</v>
      </c>
      <c r="B3140">
        <v>0</v>
      </c>
      <c r="C3140" t="s">
        <v>65</v>
      </c>
      <c r="D3140" t="s">
        <v>66</v>
      </c>
      <c r="E3140" t="s">
        <v>68</v>
      </c>
      <c r="F3140" t="s">
        <v>68</v>
      </c>
      <c r="G3140">
        <v>0</v>
      </c>
      <c r="H3140">
        <v>157500</v>
      </c>
      <c r="I3140">
        <v>675000</v>
      </c>
      <c r="J3140" t="s">
        <v>69</v>
      </c>
      <c r="K3140" t="s">
        <v>70</v>
      </c>
      <c r="L3140" t="s">
        <v>91</v>
      </c>
      <c r="M3140" t="s">
        <v>72</v>
      </c>
      <c r="N3140">
        <v>1.452E-2</v>
      </c>
      <c r="O3140">
        <v>14335</v>
      </c>
      <c r="P3140">
        <v>2253</v>
      </c>
      <c r="Q3140">
        <v>2226</v>
      </c>
      <c r="R3140">
        <v>4308</v>
      </c>
      <c r="S3140">
        <v>2</v>
      </c>
      <c r="T3140">
        <v>2</v>
      </c>
      <c r="U3140" t="s">
        <v>73</v>
      </c>
      <c r="V3140">
        <v>12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 t="s">
        <v>195</v>
      </c>
      <c r="AD3140">
        <v>1488235</v>
      </c>
      <c r="AE3140" t="s">
        <v>93</v>
      </c>
      <c r="AF3140">
        <v>9006.7950000000001</v>
      </c>
      <c r="AG3140">
        <v>127575</v>
      </c>
      <c r="AH3140">
        <v>127575</v>
      </c>
      <c r="AI3140">
        <v>0</v>
      </c>
      <c r="AJ3140">
        <v>127575</v>
      </c>
      <c r="AK3140" t="s">
        <v>120</v>
      </c>
      <c r="AL3140">
        <v>10</v>
      </c>
      <c r="AM3140" t="s">
        <v>68</v>
      </c>
      <c r="AN3140">
        <v>1</v>
      </c>
      <c r="AO3140">
        <v>0</v>
      </c>
      <c r="AR3140" t="s">
        <v>79</v>
      </c>
      <c r="AS3140" t="s">
        <v>77</v>
      </c>
      <c r="AT3140">
        <v>-946</v>
      </c>
      <c r="AU3140" t="s">
        <v>76</v>
      </c>
      <c r="AV3140" t="s">
        <v>79</v>
      </c>
      <c r="AX3140" t="s">
        <v>81</v>
      </c>
      <c r="AY3140" t="s">
        <v>157</v>
      </c>
      <c r="AZ3140" t="s">
        <v>96</v>
      </c>
      <c r="BA3140" t="s">
        <v>76</v>
      </c>
      <c r="BB3140" t="s">
        <v>138</v>
      </c>
      <c r="BC3140">
        <v>350</v>
      </c>
      <c r="BD3140" t="s">
        <v>157</v>
      </c>
      <c r="BE3140">
        <v>18</v>
      </c>
      <c r="BF3140" t="s">
        <v>147</v>
      </c>
      <c r="BG3140" t="s">
        <v>158</v>
      </c>
      <c r="BH3140">
        <v>365243</v>
      </c>
      <c r="BI3140">
        <v>-908</v>
      </c>
      <c r="BJ3140">
        <v>-398</v>
      </c>
      <c r="BK3140">
        <v>-548</v>
      </c>
      <c r="BL3140">
        <v>-543</v>
      </c>
      <c r="BM3140">
        <v>0</v>
      </c>
    </row>
    <row r="3141" spans="1:65" x14ac:dyDescent="0.3">
      <c r="A3141">
        <v>127136</v>
      </c>
      <c r="B3141">
        <v>0</v>
      </c>
      <c r="C3141" t="s">
        <v>65</v>
      </c>
      <c r="D3141" t="s">
        <v>88</v>
      </c>
      <c r="E3141" t="s">
        <v>67</v>
      </c>
      <c r="F3141" t="s">
        <v>68</v>
      </c>
      <c r="G3141">
        <v>0</v>
      </c>
      <c r="H3141">
        <v>225000</v>
      </c>
      <c r="I3141">
        <v>547344</v>
      </c>
      <c r="J3141" t="s">
        <v>69</v>
      </c>
      <c r="K3141" t="s">
        <v>90</v>
      </c>
      <c r="L3141" t="s">
        <v>71</v>
      </c>
      <c r="M3141" t="s">
        <v>72</v>
      </c>
      <c r="N3141">
        <v>4.6219999999999997E-2</v>
      </c>
      <c r="O3141">
        <v>10365</v>
      </c>
      <c r="P3141">
        <v>658</v>
      </c>
      <c r="Q3141">
        <v>4829</v>
      </c>
      <c r="R3141">
        <v>2710</v>
      </c>
      <c r="S3141">
        <v>1</v>
      </c>
      <c r="T3141">
        <v>1</v>
      </c>
      <c r="U3141" t="s">
        <v>109</v>
      </c>
      <c r="V3141">
        <v>9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137</v>
      </c>
      <c r="AD3141">
        <v>1695512</v>
      </c>
      <c r="AE3141" t="s">
        <v>93</v>
      </c>
      <c r="AG3141">
        <v>80910</v>
      </c>
      <c r="AH3141">
        <v>80910</v>
      </c>
      <c r="AI3141">
        <v>0</v>
      </c>
      <c r="AJ3141">
        <v>80910</v>
      </c>
      <c r="AK3141" t="s">
        <v>125</v>
      </c>
      <c r="AL3141">
        <v>12</v>
      </c>
      <c r="AM3141" t="s">
        <v>68</v>
      </c>
      <c r="AN3141">
        <v>1</v>
      </c>
      <c r="AO3141">
        <v>0</v>
      </c>
      <c r="AR3141" t="s">
        <v>79</v>
      </c>
      <c r="AS3141" t="s">
        <v>180</v>
      </c>
      <c r="AT3141">
        <v>-311</v>
      </c>
      <c r="AU3141" t="s">
        <v>78</v>
      </c>
      <c r="AV3141" t="s">
        <v>181</v>
      </c>
      <c r="AX3141" t="s">
        <v>161</v>
      </c>
      <c r="AY3141" t="s">
        <v>111</v>
      </c>
      <c r="AZ3141" t="s">
        <v>76</v>
      </c>
      <c r="BA3141" t="s">
        <v>76</v>
      </c>
      <c r="BB3141" t="s">
        <v>104</v>
      </c>
      <c r="BC3141">
        <v>20</v>
      </c>
      <c r="BD3141" t="s">
        <v>105</v>
      </c>
      <c r="BF3141" t="s">
        <v>76</v>
      </c>
      <c r="BG3141" t="s">
        <v>106</v>
      </c>
    </row>
    <row r="3142" spans="1:65" x14ac:dyDescent="0.3">
      <c r="A3142">
        <v>127140</v>
      </c>
      <c r="B3142">
        <v>0</v>
      </c>
      <c r="C3142" t="s">
        <v>65</v>
      </c>
      <c r="D3142" t="s">
        <v>88</v>
      </c>
      <c r="E3142" t="s">
        <v>68</v>
      </c>
      <c r="F3142" t="s">
        <v>67</v>
      </c>
      <c r="G3142">
        <v>0</v>
      </c>
      <c r="H3142">
        <v>450000</v>
      </c>
      <c r="I3142">
        <v>1288350</v>
      </c>
      <c r="J3142" t="s">
        <v>133</v>
      </c>
      <c r="K3142" t="s">
        <v>70</v>
      </c>
      <c r="L3142" t="s">
        <v>119</v>
      </c>
      <c r="M3142" t="s">
        <v>72</v>
      </c>
      <c r="N3142">
        <v>4.6219999999999997E-2</v>
      </c>
      <c r="O3142">
        <v>19741</v>
      </c>
      <c r="P3142">
        <v>7916</v>
      </c>
      <c r="Q3142">
        <v>2995</v>
      </c>
      <c r="R3142">
        <v>3284</v>
      </c>
      <c r="S3142">
        <v>1</v>
      </c>
      <c r="T3142">
        <v>1</v>
      </c>
      <c r="U3142" t="s">
        <v>123</v>
      </c>
      <c r="V3142">
        <v>15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1</v>
      </c>
      <c r="AC3142" t="s">
        <v>134</v>
      </c>
      <c r="AD3142">
        <v>1819127</v>
      </c>
      <c r="AE3142" t="s">
        <v>65</v>
      </c>
      <c r="AG3142">
        <v>0</v>
      </c>
      <c r="AH3142">
        <v>0</v>
      </c>
      <c r="AK3142" t="s">
        <v>73</v>
      </c>
      <c r="AL3142">
        <v>16</v>
      </c>
      <c r="AM3142" t="s">
        <v>68</v>
      </c>
      <c r="AN3142">
        <v>1</v>
      </c>
      <c r="AR3142" t="s">
        <v>76</v>
      </c>
      <c r="AS3142" t="s">
        <v>129</v>
      </c>
      <c r="AT3142">
        <v>-104</v>
      </c>
      <c r="AU3142" t="s">
        <v>76</v>
      </c>
      <c r="AV3142" t="s">
        <v>79</v>
      </c>
      <c r="AX3142" t="s">
        <v>81</v>
      </c>
      <c r="AY3142" t="s">
        <v>76</v>
      </c>
      <c r="AZ3142" t="s">
        <v>76</v>
      </c>
      <c r="BA3142" t="s">
        <v>76</v>
      </c>
      <c r="BB3142" t="s">
        <v>121</v>
      </c>
      <c r="BC3142">
        <v>-1</v>
      </c>
      <c r="BD3142" t="s">
        <v>76</v>
      </c>
      <c r="BF3142" t="s">
        <v>76</v>
      </c>
      <c r="BG3142" t="s">
        <v>82</v>
      </c>
    </row>
    <row r="3143" spans="1:65" x14ac:dyDescent="0.3">
      <c r="A3143">
        <v>127145</v>
      </c>
      <c r="B3143">
        <v>0</v>
      </c>
      <c r="C3143" t="s">
        <v>65</v>
      </c>
      <c r="D3143" t="s">
        <v>88</v>
      </c>
      <c r="E3143" t="s">
        <v>67</v>
      </c>
      <c r="F3143" t="s">
        <v>68</v>
      </c>
      <c r="G3143">
        <v>0</v>
      </c>
      <c r="H3143">
        <v>175500</v>
      </c>
      <c r="I3143">
        <v>225000</v>
      </c>
      <c r="J3143" t="s">
        <v>69</v>
      </c>
      <c r="K3143" t="s">
        <v>70</v>
      </c>
      <c r="L3143" t="s">
        <v>91</v>
      </c>
      <c r="M3143" t="s">
        <v>72</v>
      </c>
      <c r="N3143">
        <v>2.8663000000000001E-2</v>
      </c>
      <c r="O3143">
        <v>16400</v>
      </c>
      <c r="P3143">
        <v>951</v>
      </c>
      <c r="Q3143">
        <v>6950</v>
      </c>
      <c r="R3143">
        <v>4611</v>
      </c>
      <c r="S3143">
        <v>2</v>
      </c>
      <c r="T3143">
        <v>2</v>
      </c>
      <c r="U3143" t="s">
        <v>125</v>
      </c>
      <c r="V3143">
        <v>15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t="s">
        <v>137</v>
      </c>
      <c r="AD3143">
        <v>2437692</v>
      </c>
      <c r="AE3143" t="s">
        <v>93</v>
      </c>
      <c r="AF3143">
        <v>3719.1149999999998</v>
      </c>
      <c r="AG3143">
        <v>31374</v>
      </c>
      <c r="AH3143">
        <v>31018.5</v>
      </c>
      <c r="AI3143">
        <v>3150</v>
      </c>
      <c r="AJ3143">
        <v>31374</v>
      </c>
      <c r="AK3143" t="s">
        <v>73</v>
      </c>
      <c r="AL3143">
        <v>10</v>
      </c>
      <c r="AM3143" t="s">
        <v>68</v>
      </c>
      <c r="AN3143">
        <v>1</v>
      </c>
      <c r="AO3143">
        <v>0.100403482</v>
      </c>
      <c r="AR3143" t="s">
        <v>79</v>
      </c>
      <c r="AS3143" t="s">
        <v>77</v>
      </c>
      <c r="AT3143">
        <v>-2322</v>
      </c>
      <c r="AU3143" t="s">
        <v>78</v>
      </c>
      <c r="AV3143" t="s">
        <v>79</v>
      </c>
      <c r="AW3143" t="s">
        <v>101</v>
      </c>
      <c r="AX3143" t="s">
        <v>81</v>
      </c>
      <c r="AY3143" t="s">
        <v>124</v>
      </c>
      <c r="AZ3143" t="s">
        <v>96</v>
      </c>
      <c r="BA3143" t="s">
        <v>76</v>
      </c>
      <c r="BB3143" t="s">
        <v>104</v>
      </c>
      <c r="BC3143">
        <v>80</v>
      </c>
      <c r="BD3143" t="s">
        <v>105</v>
      </c>
      <c r="BE3143">
        <v>12</v>
      </c>
      <c r="BF3143" t="s">
        <v>86</v>
      </c>
      <c r="BG3143" t="s">
        <v>106</v>
      </c>
      <c r="BH3143">
        <v>365243</v>
      </c>
      <c r="BI3143">
        <v>-2291</v>
      </c>
      <c r="BJ3143">
        <v>-1961</v>
      </c>
      <c r="BK3143">
        <v>-1961</v>
      </c>
      <c r="BL3143">
        <v>-1955</v>
      </c>
      <c r="BM3143">
        <v>0</v>
      </c>
    </row>
    <row r="3144" spans="1:65" x14ac:dyDescent="0.3">
      <c r="A3144">
        <v>127146</v>
      </c>
      <c r="B3144">
        <v>0</v>
      </c>
      <c r="C3144" t="s">
        <v>65</v>
      </c>
      <c r="D3144" t="s">
        <v>88</v>
      </c>
      <c r="E3144" t="s">
        <v>67</v>
      </c>
      <c r="F3144" t="s">
        <v>67</v>
      </c>
      <c r="G3144">
        <v>0</v>
      </c>
      <c r="H3144">
        <v>90000</v>
      </c>
      <c r="I3144">
        <v>450000</v>
      </c>
      <c r="J3144" t="s">
        <v>69</v>
      </c>
      <c r="K3144" t="s">
        <v>70</v>
      </c>
      <c r="L3144" t="s">
        <v>119</v>
      </c>
      <c r="M3144" t="s">
        <v>72</v>
      </c>
      <c r="N3144">
        <v>3.5791999999999997E-2</v>
      </c>
      <c r="O3144">
        <v>12179</v>
      </c>
      <c r="P3144">
        <v>2964</v>
      </c>
      <c r="Q3144">
        <v>1076</v>
      </c>
      <c r="R3144">
        <v>1674</v>
      </c>
      <c r="S3144">
        <v>2</v>
      </c>
      <c r="T3144">
        <v>2</v>
      </c>
      <c r="U3144" t="s">
        <v>120</v>
      </c>
      <c r="V3144">
        <v>16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1</v>
      </c>
      <c r="AC3144" t="s">
        <v>145</v>
      </c>
      <c r="AD3144">
        <v>2733002</v>
      </c>
      <c r="AE3144" t="s">
        <v>93</v>
      </c>
      <c r="AF3144">
        <v>10879.965</v>
      </c>
      <c r="AG3144">
        <v>88785</v>
      </c>
      <c r="AH3144">
        <v>80712</v>
      </c>
      <c r="AI3144">
        <v>18000</v>
      </c>
      <c r="AJ3144">
        <v>88785</v>
      </c>
      <c r="AK3144" t="s">
        <v>75</v>
      </c>
      <c r="AL3144">
        <v>13</v>
      </c>
      <c r="AM3144" t="s">
        <v>68</v>
      </c>
      <c r="AN3144">
        <v>1</v>
      </c>
      <c r="AO3144">
        <v>0.198594258</v>
      </c>
      <c r="AR3144" t="s">
        <v>79</v>
      </c>
      <c r="AS3144" t="s">
        <v>77</v>
      </c>
      <c r="AT3144">
        <v>-1949</v>
      </c>
      <c r="AU3144" t="s">
        <v>78</v>
      </c>
      <c r="AV3144" t="s">
        <v>79</v>
      </c>
      <c r="AX3144" t="s">
        <v>102</v>
      </c>
      <c r="AY3144" t="s">
        <v>124</v>
      </c>
      <c r="AZ3144" t="s">
        <v>96</v>
      </c>
      <c r="BA3144" t="s">
        <v>76</v>
      </c>
      <c r="BB3144" t="s">
        <v>138</v>
      </c>
      <c r="BC3144">
        <v>12</v>
      </c>
      <c r="BD3144" t="s">
        <v>105</v>
      </c>
      <c r="BE3144">
        <v>10</v>
      </c>
      <c r="BF3144" t="s">
        <v>86</v>
      </c>
      <c r="BG3144" t="s">
        <v>106</v>
      </c>
      <c r="BH3144">
        <v>365243</v>
      </c>
      <c r="BI3144">
        <v>-1902</v>
      </c>
      <c r="BJ3144">
        <v>-1632</v>
      </c>
      <c r="BK3144">
        <v>-1632</v>
      </c>
      <c r="BL3144">
        <v>-1627</v>
      </c>
      <c r="BM3144">
        <v>0</v>
      </c>
    </row>
    <row r="3145" spans="1:65" x14ac:dyDescent="0.3">
      <c r="A3145">
        <v>127165</v>
      </c>
      <c r="B3145">
        <v>1</v>
      </c>
      <c r="C3145" t="s">
        <v>65</v>
      </c>
      <c r="D3145" t="s">
        <v>88</v>
      </c>
      <c r="E3145" t="s">
        <v>67</v>
      </c>
      <c r="F3145" t="s">
        <v>68</v>
      </c>
      <c r="G3145">
        <v>0</v>
      </c>
      <c r="H3145">
        <v>243000</v>
      </c>
      <c r="I3145">
        <v>566055</v>
      </c>
      <c r="J3145" t="s">
        <v>69</v>
      </c>
      <c r="K3145" t="s">
        <v>70</v>
      </c>
      <c r="L3145" t="s">
        <v>119</v>
      </c>
      <c r="M3145" t="s">
        <v>72</v>
      </c>
      <c r="N3145">
        <v>1.8208999999999999E-2</v>
      </c>
      <c r="O3145">
        <v>15852</v>
      </c>
      <c r="P3145">
        <v>3490</v>
      </c>
      <c r="Q3145">
        <v>1767</v>
      </c>
      <c r="R3145">
        <v>3856</v>
      </c>
      <c r="S3145">
        <v>3</v>
      </c>
      <c r="T3145">
        <v>3</v>
      </c>
      <c r="U3145" t="s">
        <v>94</v>
      </c>
      <c r="V3145">
        <v>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 t="s">
        <v>122</v>
      </c>
      <c r="AD3145">
        <v>1930582</v>
      </c>
      <c r="AE3145" t="s">
        <v>65</v>
      </c>
      <c r="AG3145">
        <v>0</v>
      </c>
      <c r="AH3145">
        <v>0</v>
      </c>
      <c r="AK3145" t="s">
        <v>73</v>
      </c>
      <c r="AL3145">
        <v>8</v>
      </c>
      <c r="AM3145" t="s">
        <v>68</v>
      </c>
      <c r="AN3145">
        <v>1</v>
      </c>
      <c r="AR3145" t="s">
        <v>76</v>
      </c>
      <c r="AS3145" t="s">
        <v>129</v>
      </c>
      <c r="AT3145">
        <v>-219</v>
      </c>
      <c r="AU3145" t="s">
        <v>76</v>
      </c>
      <c r="AV3145" t="s">
        <v>79</v>
      </c>
      <c r="AX3145" t="s">
        <v>81</v>
      </c>
      <c r="AY3145" t="s">
        <v>76</v>
      </c>
      <c r="AZ3145" t="s">
        <v>76</v>
      </c>
      <c r="BA3145" t="s">
        <v>76</v>
      </c>
      <c r="BB3145" t="s">
        <v>121</v>
      </c>
      <c r="BC3145">
        <v>-1</v>
      </c>
      <c r="BD3145" t="s">
        <v>76</v>
      </c>
      <c r="BF3145" t="s">
        <v>76</v>
      </c>
      <c r="BG3145" t="s">
        <v>82</v>
      </c>
    </row>
    <row r="3146" spans="1:65" x14ac:dyDescent="0.3">
      <c r="A3146">
        <v>127200</v>
      </c>
      <c r="B3146">
        <v>0</v>
      </c>
      <c r="C3146" t="s">
        <v>65</v>
      </c>
      <c r="D3146" t="s">
        <v>88</v>
      </c>
      <c r="E3146" t="s">
        <v>67</v>
      </c>
      <c r="F3146" t="s">
        <v>68</v>
      </c>
      <c r="G3146">
        <v>1</v>
      </c>
      <c r="H3146">
        <v>202500</v>
      </c>
      <c r="I3146">
        <v>1024290</v>
      </c>
      <c r="J3146" t="s">
        <v>69</v>
      </c>
      <c r="K3146" t="s">
        <v>70</v>
      </c>
      <c r="L3146" t="s">
        <v>91</v>
      </c>
      <c r="M3146" t="s">
        <v>72</v>
      </c>
      <c r="N3146">
        <v>1.8849999999999999E-2</v>
      </c>
      <c r="O3146">
        <v>17667</v>
      </c>
      <c r="P3146">
        <v>5409</v>
      </c>
      <c r="Q3146">
        <v>302</v>
      </c>
      <c r="R3146">
        <v>1228</v>
      </c>
      <c r="S3146">
        <v>2</v>
      </c>
      <c r="T3146">
        <v>2</v>
      </c>
      <c r="U3146" t="s">
        <v>75</v>
      </c>
      <c r="V3146">
        <v>14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t="s">
        <v>143</v>
      </c>
      <c r="AD3146">
        <v>2061976</v>
      </c>
      <c r="AE3146" t="s">
        <v>93</v>
      </c>
      <c r="AF3146">
        <v>4696.0200000000004</v>
      </c>
      <c r="AG3146">
        <v>46966.5</v>
      </c>
      <c r="AH3146">
        <v>42268.5</v>
      </c>
      <c r="AI3146">
        <v>4698</v>
      </c>
      <c r="AJ3146">
        <v>46966.5</v>
      </c>
      <c r="AK3146" t="s">
        <v>73</v>
      </c>
      <c r="AL3146">
        <v>10</v>
      </c>
      <c r="AM3146" t="s">
        <v>68</v>
      </c>
      <c r="AN3146">
        <v>1</v>
      </c>
      <c r="AO3146">
        <v>0.10894039599999999</v>
      </c>
      <c r="AR3146" t="s">
        <v>79</v>
      </c>
      <c r="AS3146" t="s">
        <v>77</v>
      </c>
      <c r="AT3146">
        <v>-2579</v>
      </c>
      <c r="AU3146" t="s">
        <v>76</v>
      </c>
      <c r="AV3146" t="s">
        <v>79</v>
      </c>
      <c r="AW3146" t="s">
        <v>80</v>
      </c>
      <c r="AX3146" t="s">
        <v>81</v>
      </c>
      <c r="AY3146" t="s">
        <v>103</v>
      </c>
      <c r="AZ3146" t="s">
        <v>96</v>
      </c>
      <c r="BA3146" t="s">
        <v>76</v>
      </c>
      <c r="BB3146" t="s">
        <v>138</v>
      </c>
      <c r="BC3146">
        <v>24</v>
      </c>
      <c r="BD3146" t="s">
        <v>85</v>
      </c>
      <c r="BE3146">
        <v>10</v>
      </c>
      <c r="BF3146" t="s">
        <v>112</v>
      </c>
      <c r="BG3146" t="s">
        <v>151</v>
      </c>
      <c r="BH3146">
        <v>365243</v>
      </c>
      <c r="BI3146">
        <v>-2543</v>
      </c>
      <c r="BJ3146">
        <v>-2273</v>
      </c>
      <c r="BK3146">
        <v>-2273</v>
      </c>
      <c r="BL3146">
        <v>-2268</v>
      </c>
      <c r="BM3146">
        <v>0</v>
      </c>
    </row>
    <row r="3147" spans="1:65" x14ac:dyDescent="0.3">
      <c r="A3147">
        <v>127203</v>
      </c>
      <c r="B3147">
        <v>0</v>
      </c>
      <c r="C3147" t="s">
        <v>65</v>
      </c>
      <c r="D3147" t="s">
        <v>88</v>
      </c>
      <c r="E3147" t="s">
        <v>67</v>
      </c>
      <c r="F3147" t="s">
        <v>67</v>
      </c>
      <c r="G3147">
        <v>0</v>
      </c>
      <c r="H3147">
        <v>121500</v>
      </c>
      <c r="I3147">
        <v>274500</v>
      </c>
      <c r="J3147" t="s">
        <v>89</v>
      </c>
      <c r="K3147" t="s">
        <v>90</v>
      </c>
      <c r="L3147" t="s">
        <v>91</v>
      </c>
      <c r="M3147" t="s">
        <v>72</v>
      </c>
      <c r="N3147">
        <v>1.5221E-2</v>
      </c>
      <c r="O3147">
        <v>10750</v>
      </c>
      <c r="P3147">
        <v>1549</v>
      </c>
      <c r="Q3147">
        <v>4591</v>
      </c>
      <c r="R3147">
        <v>3416</v>
      </c>
      <c r="S3147">
        <v>2</v>
      </c>
      <c r="T3147">
        <v>2</v>
      </c>
      <c r="U3147" t="s">
        <v>109</v>
      </c>
      <c r="V3147">
        <v>15</v>
      </c>
      <c r="W3147">
        <v>0</v>
      </c>
      <c r="X3147">
        <v>0</v>
      </c>
      <c r="Y3147">
        <v>0</v>
      </c>
      <c r="Z3147">
        <v>1</v>
      </c>
      <c r="AA3147">
        <v>1</v>
      </c>
      <c r="AB3147">
        <v>0</v>
      </c>
      <c r="AC3147" t="s">
        <v>92</v>
      </c>
      <c r="AD3147">
        <v>2100158</v>
      </c>
      <c r="AE3147" t="s">
        <v>93</v>
      </c>
      <c r="AF3147">
        <v>8331.48</v>
      </c>
      <c r="AG3147">
        <v>64260</v>
      </c>
      <c r="AH3147">
        <v>60124.5</v>
      </c>
      <c r="AI3147">
        <v>9000</v>
      </c>
      <c r="AJ3147">
        <v>64260</v>
      </c>
      <c r="AK3147" t="s">
        <v>125</v>
      </c>
      <c r="AL3147">
        <v>16</v>
      </c>
      <c r="AM3147" t="s">
        <v>68</v>
      </c>
      <c r="AN3147">
        <v>1</v>
      </c>
      <c r="AO3147">
        <v>0.14179948000000001</v>
      </c>
      <c r="AR3147" t="s">
        <v>79</v>
      </c>
      <c r="AS3147" t="s">
        <v>77</v>
      </c>
      <c r="AT3147">
        <v>-1123</v>
      </c>
      <c r="AU3147" t="s">
        <v>78</v>
      </c>
      <c r="AV3147" t="s">
        <v>79</v>
      </c>
      <c r="AW3147" t="s">
        <v>80</v>
      </c>
      <c r="AX3147" t="s">
        <v>81</v>
      </c>
      <c r="AY3147" t="s">
        <v>124</v>
      </c>
      <c r="AZ3147" t="s">
        <v>96</v>
      </c>
      <c r="BA3147" t="s">
        <v>76</v>
      </c>
      <c r="BB3147" t="s">
        <v>104</v>
      </c>
      <c r="BC3147">
        <v>154</v>
      </c>
      <c r="BD3147" t="s">
        <v>105</v>
      </c>
      <c r="BE3147">
        <v>10</v>
      </c>
      <c r="BF3147" t="s">
        <v>86</v>
      </c>
      <c r="BG3147" t="s">
        <v>106</v>
      </c>
      <c r="BH3147">
        <v>365243</v>
      </c>
      <c r="BI3147">
        <v>-1092</v>
      </c>
      <c r="BJ3147">
        <v>-822</v>
      </c>
      <c r="BK3147">
        <v>-822</v>
      </c>
      <c r="BL3147">
        <v>-817</v>
      </c>
      <c r="BM3147">
        <v>0</v>
      </c>
    </row>
    <row r="3148" spans="1:65" x14ac:dyDescent="0.3">
      <c r="A3148">
        <v>127211</v>
      </c>
      <c r="B3148">
        <v>0</v>
      </c>
      <c r="C3148" t="s">
        <v>65</v>
      </c>
      <c r="D3148" t="s">
        <v>66</v>
      </c>
      <c r="E3148" t="s">
        <v>68</v>
      </c>
      <c r="F3148" t="s">
        <v>68</v>
      </c>
      <c r="G3148">
        <v>1</v>
      </c>
      <c r="H3148">
        <v>202500</v>
      </c>
      <c r="I3148">
        <v>1125000</v>
      </c>
      <c r="J3148" t="s">
        <v>133</v>
      </c>
      <c r="K3148" t="s">
        <v>90</v>
      </c>
      <c r="L3148" t="s">
        <v>91</v>
      </c>
      <c r="M3148" t="s">
        <v>72</v>
      </c>
      <c r="N3148">
        <v>1.0555999999999999E-2</v>
      </c>
      <c r="O3148">
        <v>14708</v>
      </c>
      <c r="P3148">
        <v>3698</v>
      </c>
      <c r="Q3148">
        <v>449</v>
      </c>
      <c r="R3148">
        <v>357</v>
      </c>
      <c r="S3148">
        <v>3</v>
      </c>
      <c r="T3148">
        <v>3</v>
      </c>
      <c r="U3148" t="s">
        <v>109</v>
      </c>
      <c r="V3148">
        <v>16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t="s">
        <v>143</v>
      </c>
      <c r="AD3148">
        <v>2241540</v>
      </c>
      <c r="AE3148" t="s">
        <v>93</v>
      </c>
      <c r="AF3148">
        <v>26289.360000000001</v>
      </c>
      <c r="AG3148">
        <v>148041</v>
      </c>
      <c r="AH3148">
        <v>148041</v>
      </c>
      <c r="AI3148">
        <v>0</v>
      </c>
      <c r="AJ3148">
        <v>148041</v>
      </c>
      <c r="AK3148" t="s">
        <v>120</v>
      </c>
      <c r="AL3148">
        <v>20</v>
      </c>
      <c r="AM3148" t="s">
        <v>68</v>
      </c>
      <c r="AN3148">
        <v>1</v>
      </c>
      <c r="AO3148">
        <v>0</v>
      </c>
      <c r="AR3148" t="s">
        <v>79</v>
      </c>
      <c r="AS3148" t="s">
        <v>77</v>
      </c>
      <c r="AT3148">
        <v>-1388</v>
      </c>
      <c r="AU3148" t="s">
        <v>78</v>
      </c>
      <c r="AV3148" t="s">
        <v>79</v>
      </c>
      <c r="AW3148" t="s">
        <v>80</v>
      </c>
      <c r="AX3148" t="s">
        <v>81</v>
      </c>
      <c r="AY3148" t="s">
        <v>103</v>
      </c>
      <c r="AZ3148" t="s">
        <v>96</v>
      </c>
      <c r="BA3148" t="s">
        <v>76</v>
      </c>
      <c r="BB3148" t="s">
        <v>104</v>
      </c>
      <c r="BC3148">
        <v>2148</v>
      </c>
      <c r="BD3148" t="s">
        <v>85</v>
      </c>
      <c r="BE3148">
        <v>6</v>
      </c>
      <c r="BF3148" t="s">
        <v>112</v>
      </c>
      <c r="BG3148" t="s">
        <v>151</v>
      </c>
      <c r="BH3148">
        <v>365243</v>
      </c>
      <c r="BI3148">
        <v>-1357</v>
      </c>
      <c r="BJ3148">
        <v>-1207</v>
      </c>
      <c r="BK3148">
        <v>-1237</v>
      </c>
      <c r="BL3148">
        <v>-1229</v>
      </c>
      <c r="BM3148">
        <v>0</v>
      </c>
    </row>
    <row r="3149" spans="1:65" x14ac:dyDescent="0.3">
      <c r="A3149">
        <v>127216</v>
      </c>
      <c r="B3149">
        <v>0</v>
      </c>
      <c r="C3149" t="s">
        <v>99</v>
      </c>
      <c r="D3149" t="s">
        <v>88</v>
      </c>
      <c r="E3149" t="s">
        <v>68</v>
      </c>
      <c r="F3149" t="s">
        <v>68</v>
      </c>
      <c r="G3149">
        <v>1</v>
      </c>
      <c r="H3149">
        <v>315000</v>
      </c>
      <c r="I3149">
        <v>337500</v>
      </c>
      <c r="J3149" t="s">
        <v>89</v>
      </c>
      <c r="K3149" t="s">
        <v>90</v>
      </c>
      <c r="L3149" t="s">
        <v>119</v>
      </c>
      <c r="M3149" t="s">
        <v>72</v>
      </c>
      <c r="N3149">
        <v>2.5163999999999999E-2</v>
      </c>
      <c r="O3149">
        <v>15698</v>
      </c>
      <c r="P3149">
        <v>1835</v>
      </c>
      <c r="Q3149">
        <v>342</v>
      </c>
      <c r="R3149">
        <v>4534</v>
      </c>
      <c r="S3149">
        <v>2</v>
      </c>
      <c r="T3149">
        <v>2</v>
      </c>
      <c r="U3149" t="s">
        <v>125</v>
      </c>
      <c r="V3149">
        <v>16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1</v>
      </c>
      <c r="AC3149" t="s">
        <v>184</v>
      </c>
      <c r="AD3149">
        <v>1656489</v>
      </c>
      <c r="AE3149" t="s">
        <v>65</v>
      </c>
      <c r="AG3149">
        <v>0</v>
      </c>
      <c r="AH3149">
        <v>0</v>
      </c>
      <c r="AK3149" t="s">
        <v>120</v>
      </c>
      <c r="AL3149">
        <v>8</v>
      </c>
      <c r="AM3149" t="s">
        <v>68</v>
      </c>
      <c r="AN3149">
        <v>1</v>
      </c>
      <c r="AR3149" t="s">
        <v>76</v>
      </c>
      <c r="AS3149" t="s">
        <v>129</v>
      </c>
      <c r="AT3149">
        <v>-468</v>
      </c>
      <c r="AU3149" t="s">
        <v>76</v>
      </c>
      <c r="AV3149" t="s">
        <v>79</v>
      </c>
      <c r="AX3149" t="s">
        <v>102</v>
      </c>
      <c r="AY3149" t="s">
        <v>76</v>
      </c>
      <c r="AZ3149" t="s">
        <v>76</v>
      </c>
      <c r="BA3149" t="s">
        <v>76</v>
      </c>
      <c r="BB3149" t="s">
        <v>121</v>
      </c>
      <c r="BC3149">
        <v>-1</v>
      </c>
      <c r="BD3149" t="s">
        <v>76</v>
      </c>
      <c r="BF3149" t="s">
        <v>76</v>
      </c>
      <c r="BG3149" t="s">
        <v>82</v>
      </c>
    </row>
    <row r="3150" spans="1:65" x14ac:dyDescent="0.3">
      <c r="A3150">
        <v>127227</v>
      </c>
      <c r="B3150">
        <v>0</v>
      </c>
      <c r="C3150" t="s">
        <v>65</v>
      </c>
      <c r="D3150" t="s">
        <v>88</v>
      </c>
      <c r="E3150" t="s">
        <v>67</v>
      </c>
      <c r="F3150" t="s">
        <v>68</v>
      </c>
      <c r="G3150">
        <v>0</v>
      </c>
      <c r="H3150">
        <v>225000</v>
      </c>
      <c r="I3150">
        <v>1002870</v>
      </c>
      <c r="J3150" t="s">
        <v>113</v>
      </c>
      <c r="K3150" t="s">
        <v>90</v>
      </c>
      <c r="L3150" t="s">
        <v>91</v>
      </c>
      <c r="M3150" t="s">
        <v>72</v>
      </c>
      <c r="N3150">
        <v>2.5163999999999999E-2</v>
      </c>
      <c r="O3150">
        <v>20835</v>
      </c>
      <c r="P3150">
        <v>365243</v>
      </c>
      <c r="Q3150">
        <v>5051</v>
      </c>
      <c r="R3150">
        <v>3697</v>
      </c>
      <c r="S3150">
        <v>2</v>
      </c>
      <c r="T3150">
        <v>2</v>
      </c>
      <c r="U3150" t="s">
        <v>125</v>
      </c>
      <c r="V3150">
        <v>14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76</v>
      </c>
      <c r="AD3150">
        <v>1384344</v>
      </c>
      <c r="AE3150" t="s">
        <v>65</v>
      </c>
      <c r="AF3150">
        <v>34864.83</v>
      </c>
      <c r="AG3150">
        <v>891000</v>
      </c>
      <c r="AH3150">
        <v>891000</v>
      </c>
      <c r="AJ3150">
        <v>891000</v>
      </c>
      <c r="AK3150" t="s">
        <v>125</v>
      </c>
      <c r="AL3150">
        <v>15</v>
      </c>
      <c r="AM3150" t="s">
        <v>68</v>
      </c>
      <c r="AN3150">
        <v>1</v>
      </c>
      <c r="AR3150" t="s">
        <v>76</v>
      </c>
      <c r="AS3150" t="s">
        <v>77</v>
      </c>
      <c r="AT3150">
        <v>-1035</v>
      </c>
      <c r="AU3150" t="s">
        <v>78</v>
      </c>
      <c r="AV3150" t="s">
        <v>79</v>
      </c>
      <c r="AW3150" t="s">
        <v>80</v>
      </c>
      <c r="AX3150" t="s">
        <v>102</v>
      </c>
      <c r="AY3150" t="s">
        <v>76</v>
      </c>
      <c r="AZ3150" t="s">
        <v>82</v>
      </c>
      <c r="BA3150" t="s">
        <v>83</v>
      </c>
      <c r="BB3150" t="s">
        <v>178</v>
      </c>
      <c r="BC3150">
        <v>-1</v>
      </c>
      <c r="BD3150" t="s">
        <v>76</v>
      </c>
      <c r="BE3150">
        <v>36</v>
      </c>
      <c r="BF3150" t="s">
        <v>112</v>
      </c>
      <c r="BG3150" t="s">
        <v>150</v>
      </c>
      <c r="BH3150">
        <v>365243</v>
      </c>
      <c r="BI3150">
        <v>-1005</v>
      </c>
      <c r="BJ3150">
        <v>45</v>
      </c>
      <c r="BK3150">
        <v>-1005</v>
      </c>
      <c r="BL3150">
        <v>-1003</v>
      </c>
      <c r="BM3150">
        <v>0</v>
      </c>
    </row>
    <row r="3151" spans="1:65" x14ac:dyDescent="0.3">
      <c r="A3151">
        <v>127228</v>
      </c>
      <c r="B3151">
        <v>0</v>
      </c>
      <c r="C3151" t="s">
        <v>65</v>
      </c>
      <c r="D3151" t="s">
        <v>88</v>
      </c>
      <c r="E3151" t="s">
        <v>67</v>
      </c>
      <c r="F3151" t="s">
        <v>68</v>
      </c>
      <c r="G3151">
        <v>1</v>
      </c>
      <c r="H3151">
        <v>112500</v>
      </c>
      <c r="I3151">
        <v>103500</v>
      </c>
      <c r="J3151" t="s">
        <v>69</v>
      </c>
      <c r="K3151" t="s">
        <v>70</v>
      </c>
      <c r="L3151" t="s">
        <v>91</v>
      </c>
      <c r="M3151" t="s">
        <v>72</v>
      </c>
      <c r="N3151">
        <v>1.8208999999999999E-2</v>
      </c>
      <c r="O3151">
        <v>9667</v>
      </c>
      <c r="P3151">
        <v>189</v>
      </c>
      <c r="Q3151">
        <v>117</v>
      </c>
      <c r="R3151">
        <v>1937</v>
      </c>
      <c r="S3151">
        <v>3</v>
      </c>
      <c r="T3151">
        <v>3</v>
      </c>
      <c r="U3151" t="s">
        <v>94</v>
      </c>
      <c r="V3151">
        <v>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t="s">
        <v>108</v>
      </c>
      <c r="AD3151">
        <v>1765622</v>
      </c>
      <c r="AE3151" t="s">
        <v>93</v>
      </c>
      <c r="AF3151">
        <v>4106.88</v>
      </c>
      <c r="AG3151">
        <v>38432.25</v>
      </c>
      <c r="AH3151">
        <v>34587</v>
      </c>
      <c r="AI3151">
        <v>3845.25</v>
      </c>
      <c r="AJ3151">
        <v>38432.25</v>
      </c>
      <c r="AK3151" t="s">
        <v>73</v>
      </c>
      <c r="AL3151">
        <v>16</v>
      </c>
      <c r="AM3151" t="s">
        <v>68</v>
      </c>
      <c r="AN3151">
        <v>1</v>
      </c>
      <c r="AO3151">
        <v>0.10896647499999999</v>
      </c>
      <c r="AR3151" t="s">
        <v>79</v>
      </c>
      <c r="AS3151" t="s">
        <v>77</v>
      </c>
      <c r="AT3151">
        <v>-744</v>
      </c>
      <c r="AU3151" t="s">
        <v>78</v>
      </c>
      <c r="AV3151" t="s">
        <v>79</v>
      </c>
      <c r="AX3151" t="s">
        <v>102</v>
      </c>
      <c r="AY3151" t="s">
        <v>124</v>
      </c>
      <c r="AZ3151" t="s">
        <v>96</v>
      </c>
      <c r="BA3151" t="s">
        <v>76</v>
      </c>
      <c r="BB3151" t="s">
        <v>104</v>
      </c>
      <c r="BC3151">
        <v>30</v>
      </c>
      <c r="BD3151" t="s">
        <v>105</v>
      </c>
      <c r="BE3151">
        <v>12</v>
      </c>
      <c r="BF3151" t="s">
        <v>86</v>
      </c>
      <c r="BG3151" t="s">
        <v>106</v>
      </c>
      <c r="BH3151">
        <v>365243</v>
      </c>
      <c r="BI3151">
        <v>-698</v>
      </c>
      <c r="BJ3151">
        <v>-368</v>
      </c>
      <c r="BK3151">
        <v>-398</v>
      </c>
      <c r="BL3151">
        <v>-391</v>
      </c>
      <c r="BM3151">
        <v>0</v>
      </c>
    </row>
    <row r="3152" spans="1:65" x14ac:dyDescent="0.3">
      <c r="A3152">
        <v>127228</v>
      </c>
      <c r="B3152">
        <v>0</v>
      </c>
      <c r="C3152" t="s">
        <v>65</v>
      </c>
      <c r="D3152" t="s">
        <v>88</v>
      </c>
      <c r="E3152" t="s">
        <v>67</v>
      </c>
      <c r="F3152" t="s">
        <v>68</v>
      </c>
      <c r="G3152">
        <v>1</v>
      </c>
      <c r="H3152">
        <v>112500</v>
      </c>
      <c r="I3152">
        <v>103500</v>
      </c>
      <c r="J3152" t="s">
        <v>69</v>
      </c>
      <c r="K3152" t="s">
        <v>70</v>
      </c>
      <c r="L3152" t="s">
        <v>91</v>
      </c>
      <c r="M3152" t="s">
        <v>72</v>
      </c>
      <c r="N3152">
        <v>1.8208999999999999E-2</v>
      </c>
      <c r="O3152">
        <v>9667</v>
      </c>
      <c r="P3152">
        <v>189</v>
      </c>
      <c r="Q3152">
        <v>117</v>
      </c>
      <c r="R3152">
        <v>1937</v>
      </c>
      <c r="S3152">
        <v>3</v>
      </c>
      <c r="T3152">
        <v>3</v>
      </c>
      <c r="U3152" t="s">
        <v>94</v>
      </c>
      <c r="V3152">
        <v>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108</v>
      </c>
      <c r="AD3152">
        <v>2233192</v>
      </c>
      <c r="AE3152" t="s">
        <v>65</v>
      </c>
      <c r="AF3152">
        <v>10061.91</v>
      </c>
      <c r="AG3152">
        <v>112500</v>
      </c>
      <c r="AH3152">
        <v>127350</v>
      </c>
      <c r="AJ3152">
        <v>112500</v>
      </c>
      <c r="AK3152" t="s">
        <v>120</v>
      </c>
      <c r="AL3152">
        <v>16</v>
      </c>
      <c r="AM3152" t="s">
        <v>68</v>
      </c>
      <c r="AN3152">
        <v>1</v>
      </c>
      <c r="AR3152" t="s">
        <v>168</v>
      </c>
      <c r="AS3152" t="s">
        <v>77</v>
      </c>
      <c r="AT3152">
        <v>-507</v>
      </c>
      <c r="AU3152" t="s">
        <v>76</v>
      </c>
      <c r="AV3152" t="s">
        <v>79</v>
      </c>
      <c r="AX3152" t="s">
        <v>81</v>
      </c>
      <c r="AY3152" t="s">
        <v>76</v>
      </c>
      <c r="AZ3152" t="s">
        <v>82</v>
      </c>
      <c r="BA3152" t="s">
        <v>83</v>
      </c>
      <c r="BB3152" t="s">
        <v>187</v>
      </c>
      <c r="BC3152">
        <v>-1</v>
      </c>
      <c r="BD3152" t="s">
        <v>76</v>
      </c>
      <c r="BE3152">
        <v>24</v>
      </c>
      <c r="BF3152" t="s">
        <v>86</v>
      </c>
      <c r="BG3152" t="s">
        <v>87</v>
      </c>
      <c r="BH3152">
        <v>365243</v>
      </c>
      <c r="BI3152">
        <v>-477</v>
      </c>
      <c r="BJ3152">
        <v>213</v>
      </c>
      <c r="BK3152">
        <v>-297</v>
      </c>
      <c r="BL3152">
        <v>-293</v>
      </c>
      <c r="BM3152">
        <v>0</v>
      </c>
    </row>
    <row r="3153" spans="1:65" x14ac:dyDescent="0.3">
      <c r="A3153">
        <v>127235</v>
      </c>
      <c r="B3153">
        <v>0</v>
      </c>
      <c r="C3153" t="s">
        <v>65</v>
      </c>
      <c r="D3153" t="s">
        <v>88</v>
      </c>
      <c r="E3153" t="s">
        <v>67</v>
      </c>
      <c r="F3153" t="s">
        <v>68</v>
      </c>
      <c r="G3153">
        <v>0</v>
      </c>
      <c r="H3153">
        <v>67500</v>
      </c>
      <c r="I3153">
        <v>135000</v>
      </c>
      <c r="J3153" t="s">
        <v>69</v>
      </c>
      <c r="K3153" t="s">
        <v>70</v>
      </c>
      <c r="L3153" t="s">
        <v>91</v>
      </c>
      <c r="M3153" t="s">
        <v>142</v>
      </c>
      <c r="N3153">
        <v>2.8663000000000001E-2</v>
      </c>
      <c r="O3153">
        <v>11013</v>
      </c>
      <c r="P3153">
        <v>157</v>
      </c>
      <c r="Q3153">
        <v>547</v>
      </c>
      <c r="R3153">
        <v>3129</v>
      </c>
      <c r="S3153">
        <v>2</v>
      </c>
      <c r="T3153">
        <v>2</v>
      </c>
      <c r="U3153" t="s">
        <v>120</v>
      </c>
      <c r="V3153">
        <v>14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1</v>
      </c>
      <c r="AC3153" t="s">
        <v>108</v>
      </c>
      <c r="AD3153">
        <v>1353675</v>
      </c>
      <c r="AE3153" t="s">
        <v>65</v>
      </c>
      <c r="AG3153">
        <v>0</v>
      </c>
      <c r="AH3153">
        <v>0</v>
      </c>
      <c r="AK3153" t="s">
        <v>123</v>
      </c>
      <c r="AL3153">
        <v>8</v>
      </c>
      <c r="AM3153" t="s">
        <v>68</v>
      </c>
      <c r="AN3153">
        <v>1</v>
      </c>
      <c r="AR3153" t="s">
        <v>76</v>
      </c>
      <c r="AS3153" t="s">
        <v>129</v>
      </c>
      <c r="AT3153">
        <v>-338</v>
      </c>
      <c r="AU3153" t="s">
        <v>76</v>
      </c>
      <c r="AV3153" t="s">
        <v>79</v>
      </c>
      <c r="AX3153" t="s">
        <v>81</v>
      </c>
      <c r="AY3153" t="s">
        <v>76</v>
      </c>
      <c r="AZ3153" t="s">
        <v>76</v>
      </c>
      <c r="BA3153" t="s">
        <v>76</v>
      </c>
      <c r="BB3153" t="s">
        <v>121</v>
      </c>
      <c r="BC3153">
        <v>0</v>
      </c>
      <c r="BD3153" t="s">
        <v>76</v>
      </c>
      <c r="BF3153" t="s">
        <v>76</v>
      </c>
      <c r="BG3153" t="s">
        <v>82</v>
      </c>
    </row>
    <row r="3154" spans="1:65" x14ac:dyDescent="0.3">
      <c r="A3154">
        <v>127275</v>
      </c>
      <c r="B3154">
        <v>0</v>
      </c>
      <c r="C3154" t="s">
        <v>65</v>
      </c>
      <c r="D3154" t="s">
        <v>88</v>
      </c>
      <c r="E3154" t="s">
        <v>67</v>
      </c>
      <c r="F3154" t="s">
        <v>68</v>
      </c>
      <c r="G3154">
        <v>0</v>
      </c>
      <c r="H3154">
        <v>405000</v>
      </c>
      <c r="I3154">
        <v>1030680</v>
      </c>
      <c r="J3154" t="s">
        <v>89</v>
      </c>
      <c r="K3154" t="s">
        <v>90</v>
      </c>
      <c r="L3154" t="s">
        <v>91</v>
      </c>
      <c r="M3154" t="s">
        <v>72</v>
      </c>
      <c r="N3154">
        <v>7.2508000000000003E-2</v>
      </c>
      <c r="O3154">
        <v>20366</v>
      </c>
      <c r="P3154">
        <v>2110</v>
      </c>
      <c r="Q3154">
        <v>12749</v>
      </c>
      <c r="R3154">
        <v>3541</v>
      </c>
      <c r="S3154">
        <v>1</v>
      </c>
      <c r="T3154">
        <v>1</v>
      </c>
      <c r="U3154" t="s">
        <v>73</v>
      </c>
      <c r="V3154">
        <v>15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t="s">
        <v>92</v>
      </c>
      <c r="AD3154">
        <v>2596069</v>
      </c>
      <c r="AE3154" t="s">
        <v>93</v>
      </c>
      <c r="AF3154">
        <v>25489.71</v>
      </c>
      <c r="AG3154">
        <v>388800</v>
      </c>
      <c r="AH3154">
        <v>388800</v>
      </c>
      <c r="AI3154">
        <v>0</v>
      </c>
      <c r="AJ3154">
        <v>388800</v>
      </c>
      <c r="AK3154" t="s">
        <v>123</v>
      </c>
      <c r="AL3154">
        <v>20</v>
      </c>
      <c r="AM3154" t="s">
        <v>68</v>
      </c>
      <c r="AN3154">
        <v>1</v>
      </c>
      <c r="AO3154">
        <v>0</v>
      </c>
      <c r="AR3154" t="s">
        <v>79</v>
      </c>
      <c r="AS3154" t="s">
        <v>77</v>
      </c>
      <c r="AT3154">
        <v>-514</v>
      </c>
      <c r="AU3154" t="s">
        <v>76</v>
      </c>
      <c r="AV3154" t="s">
        <v>79</v>
      </c>
      <c r="AX3154" t="s">
        <v>102</v>
      </c>
      <c r="AY3154" t="s">
        <v>245</v>
      </c>
      <c r="AZ3154" t="s">
        <v>96</v>
      </c>
      <c r="BA3154" t="s">
        <v>76</v>
      </c>
      <c r="BB3154" t="s">
        <v>104</v>
      </c>
      <c r="BC3154">
        <v>70</v>
      </c>
      <c r="BD3154" t="s">
        <v>163</v>
      </c>
      <c r="BE3154">
        <v>18</v>
      </c>
      <c r="BF3154" t="s">
        <v>112</v>
      </c>
      <c r="BG3154" t="s">
        <v>158</v>
      </c>
      <c r="BH3154">
        <v>365243</v>
      </c>
      <c r="BI3154">
        <v>-465</v>
      </c>
      <c r="BJ3154">
        <v>45</v>
      </c>
      <c r="BK3154">
        <v>365243</v>
      </c>
      <c r="BL3154">
        <v>365243</v>
      </c>
      <c r="BM3154">
        <v>0</v>
      </c>
    </row>
    <row r="3155" spans="1:65" x14ac:dyDescent="0.3">
      <c r="A3155">
        <v>127276</v>
      </c>
      <c r="B3155">
        <v>0</v>
      </c>
      <c r="C3155" t="s">
        <v>65</v>
      </c>
      <c r="D3155" t="s">
        <v>88</v>
      </c>
      <c r="E3155" t="s">
        <v>68</v>
      </c>
      <c r="F3155" t="s">
        <v>68</v>
      </c>
      <c r="G3155">
        <v>0</v>
      </c>
      <c r="H3155">
        <v>72000</v>
      </c>
      <c r="I3155">
        <v>668484</v>
      </c>
      <c r="J3155" t="s">
        <v>69</v>
      </c>
      <c r="K3155" t="s">
        <v>90</v>
      </c>
      <c r="L3155" t="s">
        <v>91</v>
      </c>
      <c r="M3155" t="s">
        <v>72</v>
      </c>
      <c r="N3155">
        <v>2.0712999999999999E-2</v>
      </c>
      <c r="O3155">
        <v>14491</v>
      </c>
      <c r="P3155">
        <v>4249</v>
      </c>
      <c r="Q3155">
        <v>241</v>
      </c>
      <c r="R3155">
        <v>5016</v>
      </c>
      <c r="S3155">
        <v>3</v>
      </c>
      <c r="T3155">
        <v>3</v>
      </c>
      <c r="U3155" t="s">
        <v>94</v>
      </c>
      <c r="V3155">
        <v>8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 t="s">
        <v>168</v>
      </c>
      <c r="AD3155">
        <v>1322595</v>
      </c>
      <c r="AE3155" t="s">
        <v>93</v>
      </c>
      <c r="AF3155">
        <v>10349.73</v>
      </c>
      <c r="AG3155">
        <v>62100</v>
      </c>
      <c r="AH3155">
        <v>58374</v>
      </c>
      <c r="AI3155">
        <v>3726</v>
      </c>
      <c r="AJ3155">
        <v>62100</v>
      </c>
      <c r="AK3155" t="s">
        <v>125</v>
      </c>
      <c r="AL3155">
        <v>8</v>
      </c>
      <c r="AM3155" t="s">
        <v>68</v>
      </c>
      <c r="AN3155">
        <v>1</v>
      </c>
      <c r="AO3155">
        <v>6.5345454999999997E-2</v>
      </c>
      <c r="AR3155" t="s">
        <v>79</v>
      </c>
      <c r="AS3155" t="s">
        <v>114</v>
      </c>
      <c r="AT3155">
        <v>-2237</v>
      </c>
      <c r="AU3155" t="s">
        <v>76</v>
      </c>
      <c r="AV3155" t="s">
        <v>149</v>
      </c>
      <c r="AW3155" t="s">
        <v>80</v>
      </c>
      <c r="AX3155" t="s">
        <v>81</v>
      </c>
      <c r="AY3155" t="s">
        <v>157</v>
      </c>
      <c r="AZ3155" t="s">
        <v>96</v>
      </c>
      <c r="BA3155" t="s">
        <v>76</v>
      </c>
      <c r="BB3155" t="s">
        <v>138</v>
      </c>
      <c r="BC3155">
        <v>501</v>
      </c>
      <c r="BD3155" t="s">
        <v>157</v>
      </c>
      <c r="BE3155">
        <v>6</v>
      </c>
      <c r="BF3155" t="s">
        <v>112</v>
      </c>
      <c r="BG3155" t="s">
        <v>188</v>
      </c>
    </row>
    <row r="3156" spans="1:65" x14ac:dyDescent="0.3">
      <c r="A3156">
        <v>127285</v>
      </c>
      <c r="B3156">
        <v>0</v>
      </c>
      <c r="C3156" t="s">
        <v>65</v>
      </c>
      <c r="D3156" t="s">
        <v>88</v>
      </c>
      <c r="E3156" t="s">
        <v>67</v>
      </c>
      <c r="F3156" t="s">
        <v>68</v>
      </c>
      <c r="G3156">
        <v>0</v>
      </c>
      <c r="H3156">
        <v>135000</v>
      </c>
      <c r="I3156">
        <v>270000</v>
      </c>
      <c r="J3156" t="s">
        <v>69</v>
      </c>
      <c r="K3156" t="s">
        <v>70</v>
      </c>
      <c r="L3156" t="s">
        <v>91</v>
      </c>
      <c r="M3156" t="s">
        <v>72</v>
      </c>
      <c r="N3156">
        <v>1.8849999999999999E-2</v>
      </c>
      <c r="O3156">
        <v>12939</v>
      </c>
      <c r="P3156">
        <v>629</v>
      </c>
      <c r="Q3156">
        <v>4052</v>
      </c>
      <c r="R3156">
        <v>2769</v>
      </c>
      <c r="S3156">
        <v>2</v>
      </c>
      <c r="T3156">
        <v>2</v>
      </c>
      <c r="U3156" t="s">
        <v>123</v>
      </c>
      <c r="V3156">
        <v>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206</v>
      </c>
      <c r="AD3156">
        <v>2241359</v>
      </c>
      <c r="AE3156" t="s">
        <v>93</v>
      </c>
      <c r="AF3156">
        <v>8586.18</v>
      </c>
      <c r="AG3156">
        <v>48600</v>
      </c>
      <c r="AH3156">
        <v>48600</v>
      </c>
      <c r="AI3156">
        <v>0</v>
      </c>
      <c r="AJ3156">
        <v>48600</v>
      </c>
      <c r="AK3156" t="s">
        <v>120</v>
      </c>
      <c r="AL3156">
        <v>9</v>
      </c>
      <c r="AM3156" t="s">
        <v>68</v>
      </c>
      <c r="AN3156">
        <v>1</v>
      </c>
      <c r="AO3156">
        <v>0</v>
      </c>
      <c r="AR3156" t="s">
        <v>79</v>
      </c>
      <c r="AS3156" t="s">
        <v>77</v>
      </c>
      <c r="AT3156">
        <v>-495</v>
      </c>
      <c r="AU3156" t="s">
        <v>78</v>
      </c>
      <c r="AV3156" t="s">
        <v>79</v>
      </c>
      <c r="AX3156" t="s">
        <v>102</v>
      </c>
      <c r="AY3156" t="s">
        <v>95</v>
      </c>
      <c r="AZ3156" t="s">
        <v>96</v>
      </c>
      <c r="BA3156" t="s">
        <v>76</v>
      </c>
      <c r="BB3156" t="s">
        <v>104</v>
      </c>
      <c r="BC3156">
        <v>55</v>
      </c>
      <c r="BD3156" t="s">
        <v>85</v>
      </c>
      <c r="BE3156">
        <v>6</v>
      </c>
      <c r="BF3156" t="s">
        <v>112</v>
      </c>
      <c r="BG3156" t="s">
        <v>151</v>
      </c>
      <c r="BH3156">
        <v>365243</v>
      </c>
      <c r="BI3156">
        <v>-464</v>
      </c>
      <c r="BJ3156">
        <v>-314</v>
      </c>
      <c r="BK3156">
        <v>-314</v>
      </c>
      <c r="BL3156">
        <v>-309</v>
      </c>
      <c r="BM3156">
        <v>0</v>
      </c>
    </row>
    <row r="3157" spans="1:65" x14ac:dyDescent="0.3">
      <c r="A3157">
        <v>127289</v>
      </c>
      <c r="B3157">
        <v>0</v>
      </c>
      <c r="C3157" t="s">
        <v>65</v>
      </c>
      <c r="D3157" t="s">
        <v>88</v>
      </c>
      <c r="E3157" t="s">
        <v>67</v>
      </c>
      <c r="F3157" t="s">
        <v>68</v>
      </c>
      <c r="G3157">
        <v>0</v>
      </c>
      <c r="H3157">
        <v>135000</v>
      </c>
      <c r="I3157">
        <v>571446</v>
      </c>
      <c r="J3157" t="s">
        <v>69</v>
      </c>
      <c r="K3157" t="s">
        <v>90</v>
      </c>
      <c r="L3157" t="s">
        <v>91</v>
      </c>
      <c r="M3157" t="s">
        <v>72</v>
      </c>
      <c r="N3157">
        <v>9.6570000000000007E-3</v>
      </c>
      <c r="O3157">
        <v>20714</v>
      </c>
      <c r="P3157">
        <v>1070</v>
      </c>
      <c r="Q3157">
        <v>8240</v>
      </c>
      <c r="R3157">
        <v>4145</v>
      </c>
      <c r="S3157">
        <v>2</v>
      </c>
      <c r="T3157">
        <v>2</v>
      </c>
      <c r="U3157" t="s">
        <v>120</v>
      </c>
      <c r="V3157">
        <v>15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 t="s">
        <v>122</v>
      </c>
      <c r="AD3157">
        <v>2156168</v>
      </c>
      <c r="AE3157" t="s">
        <v>65</v>
      </c>
      <c r="AG3157">
        <v>0</v>
      </c>
      <c r="AH3157">
        <v>0</v>
      </c>
      <c r="AK3157" t="s">
        <v>125</v>
      </c>
      <c r="AL3157">
        <v>15</v>
      </c>
      <c r="AM3157" t="s">
        <v>68</v>
      </c>
      <c r="AN3157">
        <v>1</v>
      </c>
      <c r="AR3157" t="s">
        <v>76</v>
      </c>
      <c r="AS3157" t="s">
        <v>114</v>
      </c>
      <c r="AT3157">
        <v>-155</v>
      </c>
      <c r="AU3157" t="s">
        <v>76</v>
      </c>
      <c r="AV3157" t="s">
        <v>115</v>
      </c>
      <c r="AX3157" t="s">
        <v>81</v>
      </c>
      <c r="AY3157" t="s">
        <v>76</v>
      </c>
      <c r="AZ3157" t="s">
        <v>76</v>
      </c>
      <c r="BA3157" t="s">
        <v>76</v>
      </c>
      <c r="BB3157" t="s">
        <v>121</v>
      </c>
      <c r="BC3157">
        <v>-1</v>
      </c>
      <c r="BD3157" t="s">
        <v>76</v>
      </c>
      <c r="BF3157" t="s">
        <v>76</v>
      </c>
      <c r="BG3157" t="s">
        <v>82</v>
      </c>
    </row>
    <row r="3158" spans="1:65" x14ac:dyDescent="0.3">
      <c r="A3158">
        <v>127297</v>
      </c>
      <c r="B3158">
        <v>0</v>
      </c>
      <c r="C3158" t="s">
        <v>99</v>
      </c>
      <c r="D3158" t="s">
        <v>66</v>
      </c>
      <c r="E3158" t="s">
        <v>68</v>
      </c>
      <c r="F3158" t="s">
        <v>68</v>
      </c>
      <c r="G3158">
        <v>1</v>
      </c>
      <c r="H3158">
        <v>225000</v>
      </c>
      <c r="I3158">
        <v>270000</v>
      </c>
      <c r="J3158" t="s">
        <v>69</v>
      </c>
      <c r="K3158" t="s">
        <v>90</v>
      </c>
      <c r="L3158" t="s">
        <v>91</v>
      </c>
      <c r="M3158" t="s">
        <v>72</v>
      </c>
      <c r="N3158">
        <v>1.8634000000000001E-2</v>
      </c>
      <c r="O3158">
        <v>11169</v>
      </c>
      <c r="P3158">
        <v>2094</v>
      </c>
      <c r="Q3158">
        <v>5834</v>
      </c>
      <c r="R3158">
        <v>3665</v>
      </c>
      <c r="S3158">
        <v>2</v>
      </c>
      <c r="T3158">
        <v>2</v>
      </c>
      <c r="U3158" t="s">
        <v>123</v>
      </c>
      <c r="V3158">
        <v>15</v>
      </c>
      <c r="W3158">
        <v>0</v>
      </c>
      <c r="X3158">
        <v>0</v>
      </c>
      <c r="Y3158">
        <v>0</v>
      </c>
      <c r="Z3158">
        <v>1</v>
      </c>
      <c r="AA3158">
        <v>1</v>
      </c>
      <c r="AB3158">
        <v>0</v>
      </c>
      <c r="AC3158" t="s">
        <v>195</v>
      </c>
      <c r="AD3158">
        <v>1589535</v>
      </c>
      <c r="AE3158" t="s">
        <v>93</v>
      </c>
      <c r="AF3158">
        <v>6193.665</v>
      </c>
      <c r="AG3158">
        <v>49477.5</v>
      </c>
      <c r="AH3158">
        <v>54378</v>
      </c>
      <c r="AI3158">
        <v>0</v>
      </c>
      <c r="AJ3158">
        <v>49477.5</v>
      </c>
      <c r="AK3158" t="s">
        <v>75</v>
      </c>
      <c r="AL3158">
        <v>11</v>
      </c>
      <c r="AM3158" t="s">
        <v>68</v>
      </c>
      <c r="AN3158">
        <v>1</v>
      </c>
      <c r="AO3158">
        <v>0</v>
      </c>
      <c r="AR3158" t="s">
        <v>79</v>
      </c>
      <c r="AS3158" t="s">
        <v>77</v>
      </c>
      <c r="AT3158">
        <v>-1758</v>
      </c>
      <c r="AU3158" t="s">
        <v>78</v>
      </c>
      <c r="AV3158" t="s">
        <v>79</v>
      </c>
      <c r="AW3158" t="s">
        <v>110</v>
      </c>
      <c r="AX3158" t="s">
        <v>81</v>
      </c>
      <c r="AY3158" t="s">
        <v>103</v>
      </c>
      <c r="AZ3158" t="s">
        <v>96</v>
      </c>
      <c r="BA3158" t="s">
        <v>76</v>
      </c>
      <c r="BB3158" t="s">
        <v>104</v>
      </c>
      <c r="BC3158">
        <v>2078</v>
      </c>
      <c r="BD3158" t="s">
        <v>85</v>
      </c>
      <c r="BE3158">
        <v>12</v>
      </c>
      <c r="BF3158" t="s">
        <v>86</v>
      </c>
      <c r="BG3158" t="s">
        <v>151</v>
      </c>
      <c r="BH3158">
        <v>365243</v>
      </c>
      <c r="BI3158">
        <v>-1727</v>
      </c>
      <c r="BJ3158">
        <v>-1397</v>
      </c>
      <c r="BK3158">
        <v>-1607</v>
      </c>
      <c r="BL3158">
        <v>-1604</v>
      </c>
      <c r="BM3158">
        <v>0</v>
      </c>
    </row>
    <row r="3159" spans="1:65" x14ac:dyDescent="0.3">
      <c r="A3159">
        <v>127322</v>
      </c>
      <c r="B3159">
        <v>0</v>
      </c>
      <c r="C3159" t="s">
        <v>65</v>
      </c>
      <c r="D3159" t="s">
        <v>66</v>
      </c>
      <c r="E3159" t="s">
        <v>68</v>
      </c>
      <c r="F3159" t="s">
        <v>67</v>
      </c>
      <c r="G3159">
        <v>2</v>
      </c>
      <c r="H3159">
        <v>270000</v>
      </c>
      <c r="I3159">
        <v>367389</v>
      </c>
      <c r="J3159" t="s">
        <v>89</v>
      </c>
      <c r="K3159" t="s">
        <v>90</v>
      </c>
      <c r="L3159" t="s">
        <v>91</v>
      </c>
      <c r="M3159" t="s">
        <v>72</v>
      </c>
      <c r="N3159">
        <v>2.042E-3</v>
      </c>
      <c r="O3159">
        <v>12874</v>
      </c>
      <c r="P3159">
        <v>958</v>
      </c>
      <c r="Q3159">
        <v>2753</v>
      </c>
      <c r="R3159">
        <v>5035</v>
      </c>
      <c r="S3159">
        <v>3</v>
      </c>
      <c r="T3159">
        <v>3</v>
      </c>
      <c r="U3159" t="s">
        <v>73</v>
      </c>
      <c r="V3159">
        <v>18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 t="s">
        <v>173</v>
      </c>
      <c r="AD3159">
        <v>2225735</v>
      </c>
      <c r="AE3159" t="s">
        <v>93</v>
      </c>
      <c r="AF3159">
        <v>19299.060000000001</v>
      </c>
      <c r="AG3159">
        <v>198000</v>
      </c>
      <c r="AH3159">
        <v>188100</v>
      </c>
      <c r="AI3159">
        <v>9900</v>
      </c>
      <c r="AJ3159">
        <v>198000</v>
      </c>
      <c r="AK3159" t="s">
        <v>120</v>
      </c>
      <c r="AL3159">
        <v>15</v>
      </c>
      <c r="AM3159" t="s">
        <v>68</v>
      </c>
      <c r="AN3159">
        <v>1</v>
      </c>
      <c r="AO3159">
        <v>5.4454545E-2</v>
      </c>
      <c r="AR3159" t="s">
        <v>79</v>
      </c>
      <c r="AS3159" t="s">
        <v>77</v>
      </c>
      <c r="AT3159">
        <v>-827</v>
      </c>
      <c r="AU3159" t="s">
        <v>78</v>
      </c>
      <c r="AV3159" t="s">
        <v>79</v>
      </c>
      <c r="AW3159" t="s">
        <v>80</v>
      </c>
      <c r="AX3159" t="s">
        <v>81</v>
      </c>
      <c r="AY3159" t="s">
        <v>162</v>
      </c>
      <c r="AZ3159" t="s">
        <v>96</v>
      </c>
      <c r="BA3159" t="s">
        <v>76</v>
      </c>
      <c r="BB3159" t="s">
        <v>138</v>
      </c>
      <c r="BC3159">
        <v>50</v>
      </c>
      <c r="BD3159" t="s">
        <v>163</v>
      </c>
      <c r="BE3159">
        <v>12</v>
      </c>
      <c r="BF3159" t="s">
        <v>147</v>
      </c>
      <c r="BG3159" t="s">
        <v>148</v>
      </c>
      <c r="BH3159">
        <v>365243</v>
      </c>
      <c r="BI3159">
        <v>-796</v>
      </c>
      <c r="BJ3159">
        <v>-466</v>
      </c>
      <c r="BK3159">
        <v>-466</v>
      </c>
      <c r="BL3159">
        <v>-459</v>
      </c>
      <c r="BM3159">
        <v>0</v>
      </c>
    </row>
    <row r="3160" spans="1:65" x14ac:dyDescent="0.3">
      <c r="A3160">
        <v>127329</v>
      </c>
      <c r="B3160">
        <v>0</v>
      </c>
      <c r="C3160" t="s">
        <v>65</v>
      </c>
      <c r="D3160" t="s">
        <v>88</v>
      </c>
      <c r="E3160" t="s">
        <v>67</v>
      </c>
      <c r="F3160" t="s">
        <v>68</v>
      </c>
      <c r="G3160">
        <v>1</v>
      </c>
      <c r="H3160">
        <v>157500</v>
      </c>
      <c r="I3160">
        <v>127350</v>
      </c>
      <c r="J3160" t="s">
        <v>69</v>
      </c>
      <c r="K3160" t="s">
        <v>70</v>
      </c>
      <c r="L3160" t="s">
        <v>91</v>
      </c>
      <c r="M3160" t="s">
        <v>72</v>
      </c>
      <c r="N3160">
        <v>1.8634000000000001E-2</v>
      </c>
      <c r="O3160">
        <v>17199</v>
      </c>
      <c r="P3160">
        <v>1783</v>
      </c>
      <c r="Q3160">
        <v>10589</v>
      </c>
      <c r="R3160">
        <v>752</v>
      </c>
      <c r="S3160">
        <v>2</v>
      </c>
      <c r="T3160">
        <v>2</v>
      </c>
      <c r="U3160" t="s">
        <v>94</v>
      </c>
      <c r="V3160">
        <v>9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1</v>
      </c>
      <c r="AC3160" t="s">
        <v>189</v>
      </c>
      <c r="AD3160">
        <v>1408397</v>
      </c>
      <c r="AE3160" t="s">
        <v>99</v>
      </c>
      <c r="AF3160">
        <v>4500</v>
      </c>
      <c r="AG3160">
        <v>90000</v>
      </c>
      <c r="AH3160">
        <v>90000</v>
      </c>
      <c r="AJ3160">
        <v>90000</v>
      </c>
      <c r="AK3160" t="s">
        <v>94</v>
      </c>
      <c r="AL3160">
        <v>11</v>
      </c>
      <c r="AM3160" t="s">
        <v>68</v>
      </c>
      <c r="AN3160">
        <v>1</v>
      </c>
      <c r="AR3160" t="s">
        <v>79</v>
      </c>
      <c r="AS3160" t="s">
        <v>114</v>
      </c>
      <c r="AT3160">
        <v>-378</v>
      </c>
      <c r="AU3160" t="s">
        <v>76</v>
      </c>
      <c r="AV3160" t="s">
        <v>193</v>
      </c>
      <c r="AW3160" t="s">
        <v>80</v>
      </c>
      <c r="AX3160" t="s">
        <v>161</v>
      </c>
      <c r="AY3160" t="s">
        <v>76</v>
      </c>
      <c r="AZ3160" t="s">
        <v>131</v>
      </c>
      <c r="BA3160" t="s">
        <v>83</v>
      </c>
      <c r="BB3160" t="s">
        <v>117</v>
      </c>
      <c r="BC3160">
        <v>-1</v>
      </c>
      <c r="BD3160" t="s">
        <v>76</v>
      </c>
      <c r="BE3160">
        <v>0</v>
      </c>
      <c r="BF3160" t="s">
        <v>76</v>
      </c>
      <c r="BG3160" t="s">
        <v>132</v>
      </c>
    </row>
    <row r="3161" spans="1:65" x14ac:dyDescent="0.3">
      <c r="A3161">
        <v>127329</v>
      </c>
      <c r="B3161">
        <v>0</v>
      </c>
      <c r="C3161" t="s">
        <v>65</v>
      </c>
      <c r="D3161" t="s">
        <v>88</v>
      </c>
      <c r="E3161" t="s">
        <v>67</v>
      </c>
      <c r="F3161" t="s">
        <v>68</v>
      </c>
      <c r="G3161">
        <v>1</v>
      </c>
      <c r="H3161">
        <v>157500</v>
      </c>
      <c r="I3161">
        <v>127350</v>
      </c>
      <c r="J3161" t="s">
        <v>69</v>
      </c>
      <c r="K3161" t="s">
        <v>70</v>
      </c>
      <c r="L3161" t="s">
        <v>91</v>
      </c>
      <c r="M3161" t="s">
        <v>72</v>
      </c>
      <c r="N3161">
        <v>1.8634000000000001E-2</v>
      </c>
      <c r="O3161">
        <v>17199</v>
      </c>
      <c r="P3161">
        <v>1783</v>
      </c>
      <c r="Q3161">
        <v>10589</v>
      </c>
      <c r="R3161">
        <v>752</v>
      </c>
      <c r="S3161">
        <v>2</v>
      </c>
      <c r="T3161">
        <v>2</v>
      </c>
      <c r="U3161" t="s">
        <v>94</v>
      </c>
      <c r="V3161">
        <v>9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1</v>
      </c>
      <c r="AC3161" t="s">
        <v>189</v>
      </c>
      <c r="AD3161">
        <v>2815992</v>
      </c>
      <c r="AE3161" t="s">
        <v>99</v>
      </c>
      <c r="AF3161">
        <v>4500</v>
      </c>
      <c r="AG3161">
        <v>90000</v>
      </c>
      <c r="AH3161">
        <v>90000</v>
      </c>
      <c r="AJ3161">
        <v>90000</v>
      </c>
      <c r="AK3161" t="s">
        <v>94</v>
      </c>
      <c r="AL3161">
        <v>11</v>
      </c>
      <c r="AM3161" t="s">
        <v>68</v>
      </c>
      <c r="AN3161">
        <v>1</v>
      </c>
      <c r="AR3161" t="s">
        <v>79</v>
      </c>
      <c r="AS3161" t="s">
        <v>114</v>
      </c>
      <c r="AT3161">
        <v>-378</v>
      </c>
      <c r="AU3161" t="s">
        <v>76</v>
      </c>
      <c r="AV3161" t="s">
        <v>193</v>
      </c>
      <c r="AW3161" t="s">
        <v>80</v>
      </c>
      <c r="AX3161" t="s">
        <v>161</v>
      </c>
      <c r="AY3161" t="s">
        <v>76</v>
      </c>
      <c r="AZ3161" t="s">
        <v>131</v>
      </c>
      <c r="BA3161" t="s">
        <v>116</v>
      </c>
      <c r="BB3161" t="s">
        <v>117</v>
      </c>
      <c r="BC3161">
        <v>-1</v>
      </c>
      <c r="BD3161" t="s">
        <v>76</v>
      </c>
      <c r="BE3161">
        <v>0</v>
      </c>
      <c r="BF3161" t="s">
        <v>76</v>
      </c>
      <c r="BG3161" t="s">
        <v>160</v>
      </c>
    </row>
    <row r="3162" spans="1:65" x14ac:dyDescent="0.3">
      <c r="A3162">
        <v>127350</v>
      </c>
      <c r="B3162">
        <v>0</v>
      </c>
      <c r="C3162" t="s">
        <v>65</v>
      </c>
      <c r="D3162" t="s">
        <v>88</v>
      </c>
      <c r="E3162" t="s">
        <v>68</v>
      </c>
      <c r="F3162" t="s">
        <v>67</v>
      </c>
      <c r="G3162">
        <v>1</v>
      </c>
      <c r="H3162">
        <v>180000</v>
      </c>
      <c r="I3162">
        <v>675000</v>
      </c>
      <c r="J3162" t="s">
        <v>89</v>
      </c>
      <c r="K3162" t="s">
        <v>70</v>
      </c>
      <c r="L3162" t="s">
        <v>119</v>
      </c>
      <c r="M3162" t="s">
        <v>72</v>
      </c>
      <c r="N3162">
        <v>2.5163999999999999E-2</v>
      </c>
      <c r="O3162">
        <v>11244</v>
      </c>
      <c r="P3162">
        <v>516</v>
      </c>
      <c r="Q3162">
        <v>6541</v>
      </c>
      <c r="R3162">
        <v>2907</v>
      </c>
      <c r="S3162">
        <v>2</v>
      </c>
      <c r="T3162">
        <v>2</v>
      </c>
      <c r="U3162" t="s">
        <v>73</v>
      </c>
      <c r="V3162">
        <v>13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1</v>
      </c>
      <c r="AC3162" t="s">
        <v>175</v>
      </c>
      <c r="AD3162">
        <v>2606568</v>
      </c>
      <c r="AE3162" t="s">
        <v>65</v>
      </c>
      <c r="AG3162">
        <v>0</v>
      </c>
      <c r="AH3162">
        <v>0</v>
      </c>
      <c r="AK3162" t="s">
        <v>73</v>
      </c>
      <c r="AL3162">
        <v>10</v>
      </c>
      <c r="AM3162" t="s">
        <v>68</v>
      </c>
      <c r="AN3162">
        <v>1</v>
      </c>
      <c r="AR3162" t="s">
        <v>76</v>
      </c>
      <c r="AS3162" t="s">
        <v>129</v>
      </c>
      <c r="AT3162">
        <v>-358</v>
      </c>
      <c r="AU3162" t="s">
        <v>76</v>
      </c>
      <c r="AV3162" t="s">
        <v>79</v>
      </c>
      <c r="AX3162" t="s">
        <v>81</v>
      </c>
      <c r="AY3162" t="s">
        <v>76</v>
      </c>
      <c r="AZ3162" t="s">
        <v>76</v>
      </c>
      <c r="BA3162" t="s">
        <v>76</v>
      </c>
      <c r="BB3162" t="s">
        <v>121</v>
      </c>
      <c r="BC3162">
        <v>-1</v>
      </c>
      <c r="BD3162" t="s">
        <v>76</v>
      </c>
      <c r="BF3162" t="s">
        <v>76</v>
      </c>
      <c r="BG3162" t="s">
        <v>82</v>
      </c>
    </row>
    <row r="3163" spans="1:65" x14ac:dyDescent="0.3">
      <c r="A3163">
        <v>127352</v>
      </c>
      <c r="B3163">
        <v>0</v>
      </c>
      <c r="C3163" t="s">
        <v>65</v>
      </c>
      <c r="D3163" t="s">
        <v>88</v>
      </c>
      <c r="E3163" t="s">
        <v>67</v>
      </c>
      <c r="F3163" t="s">
        <v>67</v>
      </c>
      <c r="G3163">
        <v>0</v>
      </c>
      <c r="H3163">
        <v>99000</v>
      </c>
      <c r="I3163">
        <v>261000</v>
      </c>
      <c r="J3163" t="s">
        <v>69</v>
      </c>
      <c r="K3163" t="s">
        <v>70</v>
      </c>
      <c r="L3163" t="s">
        <v>91</v>
      </c>
      <c r="M3163" t="s">
        <v>72</v>
      </c>
      <c r="N3163">
        <v>2.2800000000000001E-2</v>
      </c>
      <c r="O3163">
        <v>17866</v>
      </c>
      <c r="P3163">
        <v>1441</v>
      </c>
      <c r="Q3163">
        <v>5911</v>
      </c>
      <c r="R3163">
        <v>1423</v>
      </c>
      <c r="S3163">
        <v>2</v>
      </c>
      <c r="T3163">
        <v>2</v>
      </c>
      <c r="U3163" t="s">
        <v>120</v>
      </c>
      <c r="V3163">
        <v>14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1</v>
      </c>
      <c r="AC3163" t="s">
        <v>92</v>
      </c>
      <c r="AD3163">
        <v>1132217</v>
      </c>
      <c r="AE3163" t="s">
        <v>99</v>
      </c>
      <c r="AF3163">
        <v>5625</v>
      </c>
      <c r="AG3163">
        <v>0</v>
      </c>
      <c r="AH3163">
        <v>112500</v>
      </c>
      <c r="AK3163" t="s">
        <v>123</v>
      </c>
      <c r="AL3163">
        <v>15</v>
      </c>
      <c r="AM3163" t="s">
        <v>68</v>
      </c>
      <c r="AN3163">
        <v>1</v>
      </c>
      <c r="AR3163" t="s">
        <v>79</v>
      </c>
      <c r="AS3163" t="s">
        <v>77</v>
      </c>
      <c r="AT3163">
        <v>-2278</v>
      </c>
      <c r="AU3163" t="s">
        <v>76</v>
      </c>
      <c r="AV3163" t="s">
        <v>79</v>
      </c>
      <c r="AX3163" t="s">
        <v>81</v>
      </c>
      <c r="AY3163" t="s">
        <v>76</v>
      </c>
      <c r="AZ3163" t="s">
        <v>131</v>
      </c>
      <c r="BA3163" t="s">
        <v>116</v>
      </c>
      <c r="BB3163" t="s">
        <v>104</v>
      </c>
      <c r="BC3163">
        <v>40</v>
      </c>
      <c r="BD3163" t="s">
        <v>105</v>
      </c>
      <c r="BE3163">
        <v>0</v>
      </c>
      <c r="BF3163" t="s">
        <v>76</v>
      </c>
      <c r="BG3163" t="s">
        <v>160</v>
      </c>
      <c r="BH3163">
        <v>-2277</v>
      </c>
      <c r="BI3163">
        <v>-2233</v>
      </c>
      <c r="BJ3163">
        <v>365243</v>
      </c>
      <c r="BK3163">
        <v>-1960</v>
      </c>
      <c r="BL3163">
        <v>365243</v>
      </c>
      <c r="BM3163">
        <v>0</v>
      </c>
    </row>
    <row r="3164" spans="1:65" x14ac:dyDescent="0.3">
      <c r="A3164">
        <v>127354</v>
      </c>
      <c r="B3164">
        <v>1</v>
      </c>
      <c r="C3164" t="s">
        <v>65</v>
      </c>
      <c r="D3164" t="s">
        <v>88</v>
      </c>
      <c r="E3164" t="s">
        <v>67</v>
      </c>
      <c r="F3164" t="s">
        <v>68</v>
      </c>
      <c r="G3164">
        <v>2</v>
      </c>
      <c r="H3164">
        <v>90000</v>
      </c>
      <c r="I3164">
        <v>630000</v>
      </c>
      <c r="J3164" t="s">
        <v>69</v>
      </c>
      <c r="K3164" t="s">
        <v>70</v>
      </c>
      <c r="L3164" t="s">
        <v>91</v>
      </c>
      <c r="M3164" t="s">
        <v>72</v>
      </c>
      <c r="N3164">
        <v>2.8663000000000001E-2</v>
      </c>
      <c r="O3164">
        <v>14617</v>
      </c>
      <c r="P3164">
        <v>2962</v>
      </c>
      <c r="Q3164">
        <v>6884</v>
      </c>
      <c r="R3164">
        <v>4196</v>
      </c>
      <c r="S3164">
        <v>2</v>
      </c>
      <c r="T3164">
        <v>2</v>
      </c>
      <c r="U3164" t="s">
        <v>123</v>
      </c>
      <c r="V3164">
        <v>13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1</v>
      </c>
      <c r="AC3164" t="s">
        <v>176</v>
      </c>
      <c r="AD3164">
        <v>2780747</v>
      </c>
      <c r="AE3164" t="s">
        <v>65</v>
      </c>
      <c r="AG3164">
        <v>0</v>
      </c>
      <c r="AH3164">
        <v>0</v>
      </c>
      <c r="AK3164" t="s">
        <v>94</v>
      </c>
      <c r="AL3164">
        <v>8</v>
      </c>
      <c r="AM3164" t="s">
        <v>68</v>
      </c>
      <c r="AN3164">
        <v>1</v>
      </c>
      <c r="AR3164" t="s">
        <v>76</v>
      </c>
      <c r="AS3164" t="s">
        <v>129</v>
      </c>
      <c r="AT3164">
        <v>-268</v>
      </c>
      <c r="AU3164" t="s">
        <v>76</v>
      </c>
      <c r="AV3164" t="s">
        <v>79</v>
      </c>
      <c r="AX3164" t="s">
        <v>102</v>
      </c>
      <c r="AY3164" t="s">
        <v>76</v>
      </c>
      <c r="AZ3164" t="s">
        <v>76</v>
      </c>
      <c r="BA3164" t="s">
        <v>76</v>
      </c>
      <c r="BB3164" t="s">
        <v>121</v>
      </c>
      <c r="BC3164">
        <v>-1</v>
      </c>
      <c r="BD3164" t="s">
        <v>76</v>
      </c>
      <c r="BF3164" t="s">
        <v>76</v>
      </c>
      <c r="BG3164" t="s">
        <v>82</v>
      </c>
    </row>
    <row r="3165" spans="1:65" x14ac:dyDescent="0.3">
      <c r="A3165">
        <v>127360</v>
      </c>
      <c r="B3165">
        <v>0</v>
      </c>
      <c r="C3165" t="s">
        <v>65</v>
      </c>
      <c r="D3165" t="s">
        <v>88</v>
      </c>
      <c r="E3165" t="s">
        <v>67</v>
      </c>
      <c r="F3165" t="s">
        <v>68</v>
      </c>
      <c r="G3165">
        <v>4</v>
      </c>
      <c r="H3165">
        <v>150750</v>
      </c>
      <c r="I3165">
        <v>360000</v>
      </c>
      <c r="J3165" t="s">
        <v>69</v>
      </c>
      <c r="K3165" t="s">
        <v>126</v>
      </c>
      <c r="L3165" t="s">
        <v>140</v>
      </c>
      <c r="M3165" t="s">
        <v>72</v>
      </c>
      <c r="N3165">
        <v>1.8029E-2</v>
      </c>
      <c r="O3165">
        <v>14432</v>
      </c>
      <c r="P3165">
        <v>106</v>
      </c>
      <c r="Q3165">
        <v>3010</v>
      </c>
      <c r="R3165">
        <v>3946</v>
      </c>
      <c r="S3165">
        <v>3</v>
      </c>
      <c r="T3165">
        <v>3</v>
      </c>
      <c r="U3165" t="s">
        <v>125</v>
      </c>
      <c r="V3165">
        <v>8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1</v>
      </c>
      <c r="AC3165" t="s">
        <v>92</v>
      </c>
      <c r="AD3165">
        <v>1703366</v>
      </c>
      <c r="AE3165" t="s">
        <v>65</v>
      </c>
      <c r="AG3165">
        <v>0</v>
      </c>
      <c r="AH3165">
        <v>0</v>
      </c>
      <c r="AK3165" t="s">
        <v>125</v>
      </c>
      <c r="AL3165">
        <v>12</v>
      </c>
      <c r="AM3165" t="s">
        <v>68</v>
      </c>
      <c r="AN3165">
        <v>1</v>
      </c>
      <c r="AR3165" t="s">
        <v>76</v>
      </c>
      <c r="AS3165" t="s">
        <v>129</v>
      </c>
      <c r="AT3165">
        <v>-322</v>
      </c>
      <c r="AU3165" t="s">
        <v>76</v>
      </c>
      <c r="AV3165" t="s">
        <v>79</v>
      </c>
      <c r="AX3165" t="s">
        <v>81</v>
      </c>
      <c r="AY3165" t="s">
        <v>76</v>
      </c>
      <c r="AZ3165" t="s">
        <v>76</v>
      </c>
      <c r="BA3165" t="s">
        <v>76</v>
      </c>
      <c r="BB3165" t="s">
        <v>187</v>
      </c>
      <c r="BC3165">
        <v>0</v>
      </c>
      <c r="BD3165" t="s">
        <v>76</v>
      </c>
      <c r="BF3165" t="s">
        <v>76</v>
      </c>
      <c r="BG3165" t="s">
        <v>82</v>
      </c>
    </row>
    <row r="3166" spans="1:65" x14ac:dyDescent="0.3">
      <c r="A3166">
        <v>127364</v>
      </c>
      <c r="B3166">
        <v>0</v>
      </c>
      <c r="C3166" t="s">
        <v>65</v>
      </c>
      <c r="D3166" t="s">
        <v>66</v>
      </c>
      <c r="E3166" t="s">
        <v>68</v>
      </c>
      <c r="F3166" t="s">
        <v>68</v>
      </c>
      <c r="G3166">
        <v>0</v>
      </c>
      <c r="H3166">
        <v>202500</v>
      </c>
      <c r="I3166">
        <v>298467</v>
      </c>
      <c r="J3166" t="s">
        <v>89</v>
      </c>
      <c r="K3166" t="s">
        <v>70</v>
      </c>
      <c r="L3166" t="s">
        <v>71</v>
      </c>
      <c r="M3166" t="s">
        <v>212</v>
      </c>
      <c r="N3166">
        <v>1.8849999999999999E-2</v>
      </c>
      <c r="O3166">
        <v>13282</v>
      </c>
      <c r="P3166">
        <v>3009</v>
      </c>
      <c r="Q3166">
        <v>41</v>
      </c>
      <c r="R3166">
        <v>908</v>
      </c>
      <c r="S3166">
        <v>2</v>
      </c>
      <c r="T3166">
        <v>2</v>
      </c>
      <c r="U3166" t="s">
        <v>120</v>
      </c>
      <c r="V3166">
        <v>18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 t="s">
        <v>108</v>
      </c>
      <c r="AD3166">
        <v>2819914</v>
      </c>
      <c r="AE3166" t="s">
        <v>65</v>
      </c>
      <c r="AF3166">
        <v>39954.51</v>
      </c>
      <c r="AG3166">
        <v>454500</v>
      </c>
      <c r="AH3166">
        <v>481495.5</v>
      </c>
      <c r="AJ3166">
        <v>454500</v>
      </c>
      <c r="AK3166" t="s">
        <v>120</v>
      </c>
      <c r="AL3166">
        <v>10</v>
      </c>
      <c r="AM3166" t="s">
        <v>68</v>
      </c>
      <c r="AN3166">
        <v>1</v>
      </c>
      <c r="AR3166" t="s">
        <v>76</v>
      </c>
      <c r="AS3166" t="s">
        <v>77</v>
      </c>
      <c r="AT3166">
        <v>-266</v>
      </c>
      <c r="AU3166" t="s">
        <v>78</v>
      </c>
      <c r="AV3166" t="s">
        <v>79</v>
      </c>
      <c r="AX3166" t="s">
        <v>81</v>
      </c>
      <c r="AY3166" t="s">
        <v>76</v>
      </c>
      <c r="AZ3166" t="s">
        <v>82</v>
      </c>
      <c r="BA3166" t="s">
        <v>116</v>
      </c>
      <c r="BB3166" t="s">
        <v>121</v>
      </c>
      <c r="BC3166">
        <v>0</v>
      </c>
      <c r="BD3166" t="s">
        <v>76</v>
      </c>
      <c r="BE3166">
        <v>18</v>
      </c>
      <c r="BF3166" t="s">
        <v>86</v>
      </c>
      <c r="BG3166" t="s">
        <v>172</v>
      </c>
      <c r="BH3166">
        <v>365243</v>
      </c>
      <c r="BI3166">
        <v>-236</v>
      </c>
      <c r="BJ3166">
        <v>274</v>
      </c>
      <c r="BK3166">
        <v>365243</v>
      </c>
      <c r="BL3166">
        <v>365243</v>
      </c>
      <c r="BM3166">
        <v>1</v>
      </c>
    </row>
    <row r="3167" spans="1:65" x14ac:dyDescent="0.3">
      <c r="A3167">
        <v>127376</v>
      </c>
      <c r="B3167">
        <v>0</v>
      </c>
      <c r="C3167" t="s">
        <v>65</v>
      </c>
      <c r="D3167" t="s">
        <v>88</v>
      </c>
      <c r="E3167" t="s">
        <v>67</v>
      </c>
      <c r="F3167" t="s">
        <v>68</v>
      </c>
      <c r="G3167">
        <v>0</v>
      </c>
      <c r="H3167">
        <v>382500</v>
      </c>
      <c r="I3167">
        <v>1082214</v>
      </c>
      <c r="J3167" t="s">
        <v>133</v>
      </c>
      <c r="K3167" t="s">
        <v>90</v>
      </c>
      <c r="L3167" t="s">
        <v>91</v>
      </c>
      <c r="M3167" t="s">
        <v>72</v>
      </c>
      <c r="N3167">
        <v>3.2561E-2</v>
      </c>
      <c r="O3167">
        <v>21617</v>
      </c>
      <c r="P3167">
        <v>473</v>
      </c>
      <c r="Q3167">
        <v>3989</v>
      </c>
      <c r="R3167">
        <v>3740</v>
      </c>
      <c r="S3167">
        <v>1</v>
      </c>
      <c r="T3167">
        <v>1</v>
      </c>
      <c r="U3167" t="s">
        <v>120</v>
      </c>
      <c r="V3167">
        <v>19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1</v>
      </c>
      <c r="AC3167" t="s">
        <v>122</v>
      </c>
      <c r="AD3167">
        <v>1732278</v>
      </c>
      <c r="AE3167" t="s">
        <v>65</v>
      </c>
      <c r="AG3167">
        <v>0</v>
      </c>
      <c r="AH3167">
        <v>0</v>
      </c>
      <c r="AK3167" t="s">
        <v>109</v>
      </c>
      <c r="AL3167">
        <v>15</v>
      </c>
      <c r="AM3167" t="s">
        <v>68</v>
      </c>
      <c r="AN3167">
        <v>1</v>
      </c>
      <c r="AR3167" t="s">
        <v>76</v>
      </c>
      <c r="AS3167" t="s">
        <v>129</v>
      </c>
      <c r="AT3167">
        <v>-75</v>
      </c>
      <c r="AU3167" t="s">
        <v>76</v>
      </c>
      <c r="AV3167" t="s">
        <v>79</v>
      </c>
      <c r="AX3167" t="s">
        <v>81</v>
      </c>
      <c r="AY3167" t="s">
        <v>76</v>
      </c>
      <c r="AZ3167" t="s">
        <v>76</v>
      </c>
      <c r="BA3167" t="s">
        <v>76</v>
      </c>
      <c r="BB3167" t="s">
        <v>121</v>
      </c>
      <c r="BC3167">
        <v>-1</v>
      </c>
      <c r="BD3167" t="s">
        <v>76</v>
      </c>
      <c r="BF3167" t="s">
        <v>76</v>
      </c>
      <c r="BG3167" t="s">
        <v>82</v>
      </c>
    </row>
    <row r="3168" spans="1:65" x14ac:dyDescent="0.3">
      <c r="A3168">
        <v>127377</v>
      </c>
      <c r="B3168">
        <v>0</v>
      </c>
      <c r="C3168" t="s">
        <v>65</v>
      </c>
      <c r="D3168" t="s">
        <v>88</v>
      </c>
      <c r="E3168" t="s">
        <v>67</v>
      </c>
      <c r="F3168" t="s">
        <v>68</v>
      </c>
      <c r="G3168">
        <v>0</v>
      </c>
      <c r="H3168">
        <v>112500</v>
      </c>
      <c r="I3168">
        <v>382500</v>
      </c>
      <c r="J3168" t="s">
        <v>113</v>
      </c>
      <c r="K3168" t="s">
        <v>70</v>
      </c>
      <c r="L3168" t="s">
        <v>91</v>
      </c>
      <c r="M3168" t="s">
        <v>72</v>
      </c>
      <c r="N3168">
        <v>7.0200000000000002E-3</v>
      </c>
      <c r="O3168">
        <v>20561</v>
      </c>
      <c r="P3168">
        <v>365243</v>
      </c>
      <c r="Q3168">
        <v>4974</v>
      </c>
      <c r="R3168">
        <v>4026</v>
      </c>
      <c r="S3168">
        <v>2</v>
      </c>
      <c r="T3168">
        <v>2</v>
      </c>
      <c r="U3168" t="s">
        <v>120</v>
      </c>
      <c r="V3168">
        <v>11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76</v>
      </c>
      <c r="AD3168">
        <v>2658692</v>
      </c>
      <c r="AE3168" t="s">
        <v>93</v>
      </c>
      <c r="AF3168">
        <v>10798.424999999999</v>
      </c>
      <c r="AG3168">
        <v>107995.5</v>
      </c>
      <c r="AH3168">
        <v>97195.5</v>
      </c>
      <c r="AI3168">
        <v>10800</v>
      </c>
      <c r="AJ3168">
        <v>107995.5</v>
      </c>
      <c r="AK3168" t="s">
        <v>120</v>
      </c>
      <c r="AL3168">
        <v>11</v>
      </c>
      <c r="AM3168" t="s">
        <v>68</v>
      </c>
      <c r="AN3168">
        <v>1</v>
      </c>
      <c r="AO3168">
        <v>0.108913629</v>
      </c>
      <c r="AR3168" t="s">
        <v>79</v>
      </c>
      <c r="AS3168" t="s">
        <v>77</v>
      </c>
      <c r="AT3168">
        <v>-1582</v>
      </c>
      <c r="AU3168" t="s">
        <v>78</v>
      </c>
      <c r="AV3168" t="s">
        <v>79</v>
      </c>
      <c r="AW3168" t="s">
        <v>80</v>
      </c>
      <c r="AX3168" t="s">
        <v>81</v>
      </c>
      <c r="AY3168" t="s">
        <v>103</v>
      </c>
      <c r="AZ3168" t="s">
        <v>96</v>
      </c>
      <c r="BA3168" t="s">
        <v>76</v>
      </c>
      <c r="BB3168" t="s">
        <v>84</v>
      </c>
      <c r="BC3168">
        <v>240</v>
      </c>
      <c r="BD3168" t="s">
        <v>85</v>
      </c>
      <c r="BE3168">
        <v>10</v>
      </c>
      <c r="BF3168" t="s">
        <v>112</v>
      </c>
      <c r="BG3168" t="s">
        <v>151</v>
      </c>
      <c r="BH3168">
        <v>365243</v>
      </c>
      <c r="BI3168">
        <v>-1551</v>
      </c>
      <c r="BJ3168">
        <v>-1281</v>
      </c>
      <c r="BK3168">
        <v>-1281</v>
      </c>
      <c r="BL3168">
        <v>-1277</v>
      </c>
      <c r="BM3168">
        <v>0</v>
      </c>
    </row>
    <row r="3169" spans="1:65" x14ac:dyDescent="0.3">
      <c r="A3169">
        <v>127377</v>
      </c>
      <c r="B3169">
        <v>0</v>
      </c>
      <c r="C3169" t="s">
        <v>65</v>
      </c>
      <c r="D3169" t="s">
        <v>88</v>
      </c>
      <c r="E3169" t="s">
        <v>67</v>
      </c>
      <c r="F3169" t="s">
        <v>68</v>
      </c>
      <c r="G3169">
        <v>0</v>
      </c>
      <c r="H3169">
        <v>112500</v>
      </c>
      <c r="I3169">
        <v>382500</v>
      </c>
      <c r="J3169" t="s">
        <v>113</v>
      </c>
      <c r="K3169" t="s">
        <v>70</v>
      </c>
      <c r="L3169" t="s">
        <v>91</v>
      </c>
      <c r="M3169" t="s">
        <v>72</v>
      </c>
      <c r="N3169">
        <v>7.0200000000000002E-3</v>
      </c>
      <c r="O3169">
        <v>20561</v>
      </c>
      <c r="P3169">
        <v>365243</v>
      </c>
      <c r="Q3169">
        <v>4974</v>
      </c>
      <c r="R3169">
        <v>4026</v>
      </c>
      <c r="S3169">
        <v>2</v>
      </c>
      <c r="T3169">
        <v>2</v>
      </c>
      <c r="U3169" t="s">
        <v>120</v>
      </c>
      <c r="V3169">
        <v>11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 t="s">
        <v>76</v>
      </c>
      <c r="AD3169">
        <v>1305729</v>
      </c>
      <c r="AE3169" t="s">
        <v>93</v>
      </c>
      <c r="AF3169">
        <v>8345.6550000000007</v>
      </c>
      <c r="AG3169">
        <v>83466</v>
      </c>
      <c r="AH3169">
        <v>75118.5</v>
      </c>
      <c r="AI3169">
        <v>8347.5</v>
      </c>
      <c r="AJ3169">
        <v>83466</v>
      </c>
      <c r="AK3169" t="s">
        <v>73</v>
      </c>
      <c r="AL3169">
        <v>9</v>
      </c>
      <c r="AM3169" t="s">
        <v>68</v>
      </c>
      <c r="AN3169">
        <v>1</v>
      </c>
      <c r="AO3169">
        <v>0.10892083399999999</v>
      </c>
      <c r="AR3169" t="s">
        <v>79</v>
      </c>
      <c r="AS3169" t="s">
        <v>77</v>
      </c>
      <c r="AT3169">
        <v>-1357</v>
      </c>
      <c r="AU3169" t="s">
        <v>78</v>
      </c>
      <c r="AV3169" t="s">
        <v>79</v>
      </c>
      <c r="AW3169" t="s">
        <v>80</v>
      </c>
      <c r="AX3169" t="s">
        <v>81</v>
      </c>
      <c r="AY3169" t="s">
        <v>95</v>
      </c>
      <c r="AZ3169" t="s">
        <v>96</v>
      </c>
      <c r="BA3169" t="s">
        <v>76</v>
      </c>
      <c r="BB3169" t="s">
        <v>84</v>
      </c>
      <c r="BC3169">
        <v>240</v>
      </c>
      <c r="BD3169" t="s">
        <v>85</v>
      </c>
      <c r="BE3169">
        <v>10</v>
      </c>
      <c r="BF3169" t="s">
        <v>112</v>
      </c>
      <c r="BG3169" t="s">
        <v>151</v>
      </c>
      <c r="BH3169">
        <v>365243</v>
      </c>
      <c r="BI3169">
        <v>-1324</v>
      </c>
      <c r="BJ3169">
        <v>-1054</v>
      </c>
      <c r="BK3169">
        <v>-1054</v>
      </c>
      <c r="BL3169">
        <v>-1046</v>
      </c>
      <c r="BM3169">
        <v>0</v>
      </c>
    </row>
    <row r="3170" spans="1:65" x14ac:dyDescent="0.3">
      <c r="A3170">
        <v>127377</v>
      </c>
      <c r="B3170">
        <v>0</v>
      </c>
      <c r="C3170" t="s">
        <v>65</v>
      </c>
      <c r="D3170" t="s">
        <v>88</v>
      </c>
      <c r="E3170" t="s">
        <v>67</v>
      </c>
      <c r="F3170" t="s">
        <v>68</v>
      </c>
      <c r="G3170">
        <v>0</v>
      </c>
      <c r="H3170">
        <v>112500</v>
      </c>
      <c r="I3170">
        <v>382500</v>
      </c>
      <c r="J3170" t="s">
        <v>113</v>
      </c>
      <c r="K3170" t="s">
        <v>70</v>
      </c>
      <c r="L3170" t="s">
        <v>91</v>
      </c>
      <c r="M3170" t="s">
        <v>72</v>
      </c>
      <c r="N3170">
        <v>7.0200000000000002E-3</v>
      </c>
      <c r="O3170">
        <v>20561</v>
      </c>
      <c r="P3170">
        <v>365243</v>
      </c>
      <c r="Q3170">
        <v>4974</v>
      </c>
      <c r="R3170">
        <v>4026</v>
      </c>
      <c r="S3170">
        <v>2</v>
      </c>
      <c r="T3170">
        <v>2</v>
      </c>
      <c r="U3170" t="s">
        <v>120</v>
      </c>
      <c r="V3170">
        <v>11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 t="s">
        <v>76</v>
      </c>
      <c r="AD3170">
        <v>1946370</v>
      </c>
      <c r="AE3170" t="s">
        <v>93</v>
      </c>
      <c r="AF3170">
        <v>2834.2350000000001</v>
      </c>
      <c r="AG3170">
        <v>28349.55</v>
      </c>
      <c r="AH3170">
        <v>25510.5</v>
      </c>
      <c r="AI3170">
        <v>2839.05</v>
      </c>
      <c r="AJ3170">
        <v>28349.55</v>
      </c>
      <c r="AK3170" t="s">
        <v>123</v>
      </c>
      <c r="AL3170">
        <v>12</v>
      </c>
      <c r="AM3170" t="s">
        <v>68</v>
      </c>
      <c r="AN3170">
        <v>1</v>
      </c>
      <c r="AO3170">
        <v>0.109066407</v>
      </c>
      <c r="AR3170" t="s">
        <v>79</v>
      </c>
      <c r="AS3170" t="s">
        <v>77</v>
      </c>
      <c r="AT3170">
        <v>-2410</v>
      </c>
      <c r="AU3170" t="s">
        <v>78</v>
      </c>
      <c r="AV3170" t="s">
        <v>79</v>
      </c>
      <c r="AW3170" t="s">
        <v>101</v>
      </c>
      <c r="AX3170" t="s">
        <v>81</v>
      </c>
      <c r="AY3170" t="s">
        <v>95</v>
      </c>
      <c r="AZ3170" t="s">
        <v>96</v>
      </c>
      <c r="BA3170" t="s">
        <v>76</v>
      </c>
      <c r="BB3170" t="s">
        <v>84</v>
      </c>
      <c r="BC3170">
        <v>240</v>
      </c>
      <c r="BD3170" t="s">
        <v>85</v>
      </c>
      <c r="BE3170">
        <v>10</v>
      </c>
      <c r="BF3170" t="s">
        <v>112</v>
      </c>
      <c r="BG3170" t="s">
        <v>151</v>
      </c>
      <c r="BH3170">
        <v>365243</v>
      </c>
      <c r="BI3170">
        <v>-2379</v>
      </c>
      <c r="BJ3170">
        <v>-2109</v>
      </c>
      <c r="BK3170">
        <v>-2109</v>
      </c>
      <c r="BL3170">
        <v>-2103</v>
      </c>
      <c r="BM3170">
        <v>0</v>
      </c>
    </row>
    <row r="3171" spans="1:65" x14ac:dyDescent="0.3">
      <c r="A3171">
        <v>127380</v>
      </c>
      <c r="B3171">
        <v>1</v>
      </c>
      <c r="C3171" t="s">
        <v>65</v>
      </c>
      <c r="D3171" t="s">
        <v>88</v>
      </c>
      <c r="E3171" t="s">
        <v>68</v>
      </c>
      <c r="F3171" t="s">
        <v>68</v>
      </c>
      <c r="G3171">
        <v>1</v>
      </c>
      <c r="H3171">
        <v>180000</v>
      </c>
      <c r="I3171">
        <v>1470330</v>
      </c>
      <c r="J3171" t="s">
        <v>89</v>
      </c>
      <c r="K3171" t="s">
        <v>90</v>
      </c>
      <c r="L3171" t="s">
        <v>91</v>
      </c>
      <c r="M3171" t="s">
        <v>72</v>
      </c>
      <c r="N3171">
        <v>1.8800999999999998E-2</v>
      </c>
      <c r="O3171">
        <v>11185</v>
      </c>
      <c r="P3171">
        <v>1416</v>
      </c>
      <c r="Q3171">
        <v>1396</v>
      </c>
      <c r="R3171">
        <v>1473</v>
      </c>
      <c r="S3171">
        <v>2</v>
      </c>
      <c r="T3171">
        <v>2</v>
      </c>
      <c r="U3171" t="s">
        <v>73</v>
      </c>
      <c r="V3171">
        <v>10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92</v>
      </c>
      <c r="AD3171">
        <v>1849271</v>
      </c>
      <c r="AE3171" t="s">
        <v>93</v>
      </c>
      <c r="AF3171">
        <v>28735.56</v>
      </c>
      <c r="AG3171">
        <v>161775</v>
      </c>
      <c r="AH3171">
        <v>150133.5</v>
      </c>
      <c r="AI3171">
        <v>18000</v>
      </c>
      <c r="AJ3171">
        <v>161775</v>
      </c>
      <c r="AK3171" t="s">
        <v>94</v>
      </c>
      <c r="AL3171">
        <v>10</v>
      </c>
      <c r="AM3171" t="s">
        <v>68</v>
      </c>
      <c r="AN3171">
        <v>1</v>
      </c>
      <c r="AO3171">
        <v>0.11659566</v>
      </c>
      <c r="AR3171" t="s">
        <v>79</v>
      </c>
      <c r="AS3171" t="s">
        <v>77</v>
      </c>
      <c r="AT3171">
        <v>-1993</v>
      </c>
      <c r="AU3171" t="s">
        <v>78</v>
      </c>
      <c r="AV3171" t="s">
        <v>79</v>
      </c>
      <c r="AW3171" t="s">
        <v>110</v>
      </c>
      <c r="AX3171" t="s">
        <v>81</v>
      </c>
      <c r="AY3171" t="s">
        <v>157</v>
      </c>
      <c r="AZ3171" t="s">
        <v>96</v>
      </c>
      <c r="BA3171" t="s">
        <v>76</v>
      </c>
      <c r="BB3171" t="s">
        <v>138</v>
      </c>
      <c r="BC3171">
        <v>411</v>
      </c>
      <c r="BD3171" t="s">
        <v>157</v>
      </c>
      <c r="BE3171">
        <v>6</v>
      </c>
      <c r="BF3171" t="s">
        <v>147</v>
      </c>
      <c r="BG3171" t="s">
        <v>158</v>
      </c>
      <c r="BH3171">
        <v>365243</v>
      </c>
      <c r="BI3171">
        <v>-1958</v>
      </c>
      <c r="BJ3171">
        <v>-1808</v>
      </c>
      <c r="BK3171">
        <v>-1808</v>
      </c>
      <c r="BL3171">
        <v>-1796</v>
      </c>
      <c r="BM3171">
        <v>0</v>
      </c>
    </row>
    <row r="3172" spans="1:65" x14ac:dyDescent="0.3">
      <c r="A3172">
        <v>127391</v>
      </c>
      <c r="B3172">
        <v>0</v>
      </c>
      <c r="C3172" t="s">
        <v>65</v>
      </c>
      <c r="D3172" t="s">
        <v>88</v>
      </c>
      <c r="E3172" t="s">
        <v>67</v>
      </c>
      <c r="F3172" t="s">
        <v>67</v>
      </c>
      <c r="G3172">
        <v>0</v>
      </c>
      <c r="H3172">
        <v>112500</v>
      </c>
      <c r="I3172">
        <v>277969.5</v>
      </c>
      <c r="J3172" t="s">
        <v>69</v>
      </c>
      <c r="K3172" t="s">
        <v>70</v>
      </c>
      <c r="L3172" t="s">
        <v>91</v>
      </c>
      <c r="M3172" t="s">
        <v>72</v>
      </c>
      <c r="N3172">
        <v>1.1703E-2</v>
      </c>
      <c r="O3172">
        <v>18520</v>
      </c>
      <c r="P3172">
        <v>8273</v>
      </c>
      <c r="Q3172">
        <v>14527</v>
      </c>
      <c r="R3172">
        <v>2069</v>
      </c>
      <c r="S3172">
        <v>2</v>
      </c>
      <c r="T3172">
        <v>2</v>
      </c>
      <c r="U3172" t="s">
        <v>94</v>
      </c>
      <c r="V3172">
        <v>10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t="s">
        <v>134</v>
      </c>
      <c r="AD3172">
        <v>2761214</v>
      </c>
      <c r="AE3172" t="s">
        <v>93</v>
      </c>
      <c r="AF3172">
        <v>19335.599999999999</v>
      </c>
      <c r="AG3172">
        <v>294750</v>
      </c>
      <c r="AH3172">
        <v>294750</v>
      </c>
      <c r="AI3172">
        <v>0</v>
      </c>
      <c r="AJ3172">
        <v>294750</v>
      </c>
      <c r="AK3172" t="s">
        <v>75</v>
      </c>
      <c r="AL3172">
        <v>13</v>
      </c>
      <c r="AM3172" t="s">
        <v>68</v>
      </c>
      <c r="AN3172">
        <v>1</v>
      </c>
      <c r="AO3172">
        <v>0</v>
      </c>
      <c r="AR3172" t="s">
        <v>79</v>
      </c>
      <c r="AS3172" t="s">
        <v>77</v>
      </c>
      <c r="AT3172">
        <v>-1169</v>
      </c>
      <c r="AU3172" t="s">
        <v>78</v>
      </c>
      <c r="AV3172" t="s">
        <v>79</v>
      </c>
      <c r="AW3172" t="s">
        <v>101</v>
      </c>
      <c r="AX3172" t="s">
        <v>161</v>
      </c>
      <c r="AY3172" t="s">
        <v>190</v>
      </c>
      <c r="AZ3172" t="s">
        <v>96</v>
      </c>
      <c r="BA3172" t="s">
        <v>76</v>
      </c>
      <c r="BB3172" t="s">
        <v>138</v>
      </c>
      <c r="BC3172">
        <v>20</v>
      </c>
      <c r="BD3172" t="s">
        <v>191</v>
      </c>
      <c r="BE3172">
        <v>18</v>
      </c>
      <c r="BF3172" t="s">
        <v>112</v>
      </c>
      <c r="BG3172" t="s">
        <v>158</v>
      </c>
      <c r="BH3172">
        <v>365243</v>
      </c>
      <c r="BI3172">
        <v>-1136</v>
      </c>
      <c r="BJ3172">
        <v>-626</v>
      </c>
      <c r="BK3172">
        <v>-626</v>
      </c>
      <c r="BL3172">
        <v>-623</v>
      </c>
      <c r="BM3172">
        <v>0</v>
      </c>
    </row>
    <row r="3173" spans="1:65" x14ac:dyDescent="0.3">
      <c r="A3173">
        <v>127399</v>
      </c>
      <c r="B3173">
        <v>1</v>
      </c>
      <c r="C3173" t="s">
        <v>65</v>
      </c>
      <c r="D3173" t="s">
        <v>88</v>
      </c>
      <c r="E3173" t="s">
        <v>67</v>
      </c>
      <c r="F3173" t="s">
        <v>68</v>
      </c>
      <c r="G3173">
        <v>0</v>
      </c>
      <c r="H3173">
        <v>292500</v>
      </c>
      <c r="I3173">
        <v>713889</v>
      </c>
      <c r="J3173" t="s">
        <v>89</v>
      </c>
      <c r="K3173" t="s">
        <v>70</v>
      </c>
      <c r="L3173" t="s">
        <v>91</v>
      </c>
      <c r="M3173" t="s">
        <v>72</v>
      </c>
      <c r="N3173">
        <v>1.8800999999999998E-2</v>
      </c>
      <c r="O3173">
        <v>20216</v>
      </c>
      <c r="P3173">
        <v>1660</v>
      </c>
      <c r="Q3173">
        <v>12367</v>
      </c>
      <c r="R3173">
        <v>3331</v>
      </c>
      <c r="S3173">
        <v>2</v>
      </c>
      <c r="T3173">
        <v>2</v>
      </c>
      <c r="U3173" t="s">
        <v>75</v>
      </c>
      <c r="V3173">
        <v>14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 t="s">
        <v>108</v>
      </c>
      <c r="AD3173">
        <v>1014215</v>
      </c>
      <c r="AE3173" t="s">
        <v>65</v>
      </c>
      <c r="AF3173">
        <v>29052.314999999999</v>
      </c>
      <c r="AG3173">
        <v>922500</v>
      </c>
      <c r="AH3173">
        <v>1056447</v>
      </c>
      <c r="AJ3173">
        <v>922500</v>
      </c>
      <c r="AK3173" t="s">
        <v>109</v>
      </c>
      <c r="AL3173">
        <v>16</v>
      </c>
      <c r="AM3173" t="s">
        <v>68</v>
      </c>
      <c r="AN3173">
        <v>1</v>
      </c>
      <c r="AR3173" t="s">
        <v>76</v>
      </c>
      <c r="AS3173" t="s">
        <v>114</v>
      </c>
      <c r="AT3173">
        <v>-261</v>
      </c>
      <c r="AU3173" t="s">
        <v>78</v>
      </c>
      <c r="AV3173" t="s">
        <v>115</v>
      </c>
      <c r="AW3173" t="s">
        <v>80</v>
      </c>
      <c r="AX3173" t="s">
        <v>81</v>
      </c>
      <c r="AY3173" t="s">
        <v>76</v>
      </c>
      <c r="AZ3173" t="s">
        <v>82</v>
      </c>
      <c r="BA3173" t="s">
        <v>116</v>
      </c>
      <c r="BB3173" t="s">
        <v>121</v>
      </c>
      <c r="BC3173">
        <v>-1</v>
      </c>
      <c r="BD3173" t="s">
        <v>76</v>
      </c>
      <c r="BE3173">
        <v>60</v>
      </c>
      <c r="BF3173" t="s">
        <v>112</v>
      </c>
      <c r="BG3173" t="s">
        <v>118</v>
      </c>
    </row>
    <row r="3174" spans="1:65" x14ac:dyDescent="0.3">
      <c r="A3174">
        <v>127419</v>
      </c>
      <c r="B3174">
        <v>0</v>
      </c>
      <c r="C3174" t="s">
        <v>65</v>
      </c>
      <c r="D3174" t="s">
        <v>88</v>
      </c>
      <c r="E3174" t="s">
        <v>68</v>
      </c>
      <c r="F3174" t="s">
        <v>68</v>
      </c>
      <c r="G3174">
        <v>0</v>
      </c>
      <c r="H3174">
        <v>171000</v>
      </c>
      <c r="I3174">
        <v>545040</v>
      </c>
      <c r="J3174" t="s">
        <v>89</v>
      </c>
      <c r="K3174" t="s">
        <v>70</v>
      </c>
      <c r="L3174" t="s">
        <v>91</v>
      </c>
      <c r="M3174" t="s">
        <v>72</v>
      </c>
      <c r="N3174">
        <v>1.0147E-2</v>
      </c>
      <c r="O3174">
        <v>11973</v>
      </c>
      <c r="P3174">
        <v>3190</v>
      </c>
      <c r="Q3174">
        <v>3498</v>
      </c>
      <c r="R3174">
        <v>3493</v>
      </c>
      <c r="S3174">
        <v>2</v>
      </c>
      <c r="T3174">
        <v>2</v>
      </c>
      <c r="U3174" t="s">
        <v>125</v>
      </c>
      <c r="V3174">
        <v>17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1</v>
      </c>
      <c r="AC3174" t="s">
        <v>170</v>
      </c>
      <c r="AD3174">
        <v>1957035</v>
      </c>
      <c r="AE3174" t="s">
        <v>65</v>
      </c>
      <c r="AG3174">
        <v>0</v>
      </c>
      <c r="AH3174">
        <v>0</v>
      </c>
      <c r="AK3174" t="s">
        <v>125</v>
      </c>
      <c r="AL3174">
        <v>13</v>
      </c>
      <c r="AM3174" t="s">
        <v>68</v>
      </c>
      <c r="AN3174">
        <v>1</v>
      </c>
      <c r="AR3174" t="s">
        <v>76</v>
      </c>
      <c r="AS3174" t="s">
        <v>129</v>
      </c>
      <c r="AT3174">
        <v>-406</v>
      </c>
      <c r="AU3174" t="s">
        <v>76</v>
      </c>
      <c r="AV3174" t="s">
        <v>79</v>
      </c>
      <c r="AX3174" t="s">
        <v>81</v>
      </c>
      <c r="AY3174" t="s">
        <v>76</v>
      </c>
      <c r="AZ3174" t="s">
        <v>76</v>
      </c>
      <c r="BA3174" t="s">
        <v>76</v>
      </c>
      <c r="BB3174" t="s">
        <v>121</v>
      </c>
      <c r="BC3174">
        <v>-1</v>
      </c>
      <c r="BD3174" t="s">
        <v>76</v>
      </c>
      <c r="BF3174" t="s">
        <v>76</v>
      </c>
      <c r="BG3174" t="s">
        <v>82</v>
      </c>
    </row>
    <row r="3175" spans="1:65" x14ac:dyDescent="0.3">
      <c r="A3175">
        <v>127469</v>
      </c>
      <c r="B3175">
        <v>0</v>
      </c>
      <c r="C3175" t="s">
        <v>65</v>
      </c>
      <c r="D3175" t="s">
        <v>88</v>
      </c>
      <c r="E3175" t="s">
        <v>67</v>
      </c>
      <c r="F3175" t="s">
        <v>67</v>
      </c>
      <c r="G3175">
        <v>0</v>
      </c>
      <c r="H3175">
        <v>112500</v>
      </c>
      <c r="I3175">
        <v>441481.5</v>
      </c>
      <c r="J3175" t="s">
        <v>133</v>
      </c>
      <c r="K3175" t="s">
        <v>70</v>
      </c>
      <c r="L3175" t="s">
        <v>91</v>
      </c>
      <c r="M3175" t="s">
        <v>169</v>
      </c>
      <c r="N3175">
        <v>1.4463999999999999E-2</v>
      </c>
      <c r="O3175">
        <v>15569</v>
      </c>
      <c r="P3175">
        <v>1356</v>
      </c>
      <c r="Q3175">
        <v>3524</v>
      </c>
      <c r="R3175">
        <v>4078</v>
      </c>
      <c r="S3175">
        <v>2</v>
      </c>
      <c r="T3175">
        <v>2</v>
      </c>
      <c r="U3175" t="s">
        <v>123</v>
      </c>
      <c r="V3175">
        <v>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122</v>
      </c>
      <c r="AD3175">
        <v>1434973</v>
      </c>
      <c r="AE3175" t="s">
        <v>99</v>
      </c>
      <c r="AF3175">
        <v>22500</v>
      </c>
      <c r="AG3175">
        <v>0</v>
      </c>
      <c r="AH3175">
        <v>450000</v>
      </c>
      <c r="AK3175" t="s">
        <v>109</v>
      </c>
      <c r="AL3175">
        <v>4</v>
      </c>
      <c r="AM3175" t="s">
        <v>68</v>
      </c>
      <c r="AN3175">
        <v>1</v>
      </c>
      <c r="AR3175" t="s">
        <v>79</v>
      </c>
      <c r="AS3175" t="s">
        <v>77</v>
      </c>
      <c r="AT3175">
        <v>-598</v>
      </c>
      <c r="AU3175" t="s">
        <v>76</v>
      </c>
      <c r="AV3175" t="s">
        <v>79</v>
      </c>
      <c r="AX3175" t="s">
        <v>81</v>
      </c>
      <c r="AY3175" t="s">
        <v>76</v>
      </c>
      <c r="AZ3175" t="s">
        <v>131</v>
      </c>
      <c r="BA3175" t="s">
        <v>116</v>
      </c>
      <c r="BB3175" t="s">
        <v>121</v>
      </c>
      <c r="BC3175">
        <v>-1</v>
      </c>
      <c r="BD3175" t="s">
        <v>76</v>
      </c>
      <c r="BE3175">
        <v>0</v>
      </c>
      <c r="BF3175" t="s">
        <v>76</v>
      </c>
      <c r="BG3175" t="s">
        <v>160</v>
      </c>
      <c r="BH3175">
        <v>-598</v>
      </c>
      <c r="BI3175">
        <v>-561</v>
      </c>
      <c r="BJ3175">
        <v>365243</v>
      </c>
      <c r="BK3175">
        <v>365243</v>
      </c>
      <c r="BL3175">
        <v>365243</v>
      </c>
      <c r="BM3175">
        <v>0</v>
      </c>
    </row>
    <row r="3176" spans="1:65" x14ac:dyDescent="0.3">
      <c r="A3176">
        <v>127474</v>
      </c>
      <c r="B3176">
        <v>0</v>
      </c>
      <c r="C3176" t="s">
        <v>65</v>
      </c>
      <c r="D3176" t="s">
        <v>66</v>
      </c>
      <c r="E3176" t="s">
        <v>67</v>
      </c>
      <c r="F3176" t="s">
        <v>68</v>
      </c>
      <c r="G3176">
        <v>1</v>
      </c>
      <c r="H3176">
        <v>112500</v>
      </c>
      <c r="I3176">
        <v>1086786</v>
      </c>
      <c r="J3176" t="s">
        <v>69</v>
      </c>
      <c r="K3176" t="s">
        <v>70</v>
      </c>
      <c r="L3176" t="s">
        <v>91</v>
      </c>
      <c r="M3176" t="s">
        <v>72</v>
      </c>
      <c r="N3176">
        <v>5.313E-3</v>
      </c>
      <c r="O3176">
        <v>15899</v>
      </c>
      <c r="P3176">
        <v>1469</v>
      </c>
      <c r="Q3176">
        <v>1026</v>
      </c>
      <c r="R3176">
        <v>4869</v>
      </c>
      <c r="S3176">
        <v>2</v>
      </c>
      <c r="T3176">
        <v>2</v>
      </c>
      <c r="U3176" t="s">
        <v>125</v>
      </c>
      <c r="V3176">
        <v>17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137</v>
      </c>
      <c r="AD3176">
        <v>1521968</v>
      </c>
      <c r="AE3176" t="s">
        <v>65</v>
      </c>
      <c r="AF3176">
        <v>13294.98</v>
      </c>
      <c r="AG3176">
        <v>270000</v>
      </c>
      <c r="AH3176">
        <v>412119</v>
      </c>
      <c r="AJ3176">
        <v>270000</v>
      </c>
      <c r="AK3176" t="s">
        <v>125</v>
      </c>
      <c r="AL3176">
        <v>17</v>
      </c>
      <c r="AM3176" t="s">
        <v>68</v>
      </c>
      <c r="AN3176">
        <v>1</v>
      </c>
      <c r="AR3176" t="s">
        <v>76</v>
      </c>
      <c r="AS3176" t="s">
        <v>77</v>
      </c>
      <c r="AT3176">
        <v>-915</v>
      </c>
      <c r="AU3176" t="s">
        <v>78</v>
      </c>
      <c r="AV3176" t="s">
        <v>79</v>
      </c>
      <c r="AW3176" t="s">
        <v>110</v>
      </c>
      <c r="AX3176" t="s">
        <v>81</v>
      </c>
      <c r="AY3176" t="s">
        <v>76</v>
      </c>
      <c r="AZ3176" t="s">
        <v>82</v>
      </c>
      <c r="BA3176" t="s">
        <v>83</v>
      </c>
      <c r="BB3176" t="s">
        <v>121</v>
      </c>
      <c r="BC3176">
        <v>-1</v>
      </c>
      <c r="BD3176" t="s">
        <v>76</v>
      </c>
      <c r="BE3176">
        <v>60</v>
      </c>
      <c r="BF3176" t="s">
        <v>112</v>
      </c>
      <c r="BG3176" t="s">
        <v>150</v>
      </c>
      <c r="BH3176">
        <v>365243</v>
      </c>
      <c r="BI3176">
        <v>-883</v>
      </c>
      <c r="BJ3176">
        <v>887</v>
      </c>
      <c r="BK3176">
        <v>365243</v>
      </c>
      <c r="BL3176">
        <v>365243</v>
      </c>
      <c r="BM3176">
        <v>0</v>
      </c>
    </row>
    <row r="3177" spans="1:65" x14ac:dyDescent="0.3">
      <c r="A3177">
        <v>127474</v>
      </c>
      <c r="B3177">
        <v>0</v>
      </c>
      <c r="C3177" t="s">
        <v>65</v>
      </c>
      <c r="D3177" t="s">
        <v>66</v>
      </c>
      <c r="E3177" t="s">
        <v>67</v>
      </c>
      <c r="F3177" t="s">
        <v>68</v>
      </c>
      <c r="G3177">
        <v>1</v>
      </c>
      <c r="H3177">
        <v>112500</v>
      </c>
      <c r="I3177">
        <v>1086786</v>
      </c>
      <c r="J3177" t="s">
        <v>69</v>
      </c>
      <c r="K3177" t="s">
        <v>70</v>
      </c>
      <c r="L3177" t="s">
        <v>91</v>
      </c>
      <c r="M3177" t="s">
        <v>72</v>
      </c>
      <c r="N3177">
        <v>5.313E-3</v>
      </c>
      <c r="O3177">
        <v>15899</v>
      </c>
      <c r="P3177">
        <v>1469</v>
      </c>
      <c r="Q3177">
        <v>1026</v>
      </c>
      <c r="R3177">
        <v>4869</v>
      </c>
      <c r="S3177">
        <v>2</v>
      </c>
      <c r="T3177">
        <v>2</v>
      </c>
      <c r="U3177" t="s">
        <v>125</v>
      </c>
      <c r="V3177">
        <v>17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137</v>
      </c>
      <c r="AD3177">
        <v>1288229</v>
      </c>
      <c r="AE3177" t="s">
        <v>65</v>
      </c>
      <c r="AF3177">
        <v>5823.585</v>
      </c>
      <c r="AG3177">
        <v>45000</v>
      </c>
      <c r="AH3177">
        <v>47970</v>
      </c>
      <c r="AJ3177">
        <v>45000</v>
      </c>
      <c r="AK3177" t="s">
        <v>120</v>
      </c>
      <c r="AL3177">
        <v>17</v>
      </c>
      <c r="AM3177" t="s">
        <v>68</v>
      </c>
      <c r="AN3177">
        <v>1</v>
      </c>
      <c r="AR3177" t="s">
        <v>76</v>
      </c>
      <c r="AS3177" t="s">
        <v>77</v>
      </c>
      <c r="AT3177">
        <v>-1098</v>
      </c>
      <c r="AU3177" t="s">
        <v>78</v>
      </c>
      <c r="AV3177" t="s">
        <v>79</v>
      </c>
      <c r="AW3177" t="s">
        <v>80</v>
      </c>
      <c r="AX3177" t="s">
        <v>102</v>
      </c>
      <c r="AY3177" t="s">
        <v>76</v>
      </c>
      <c r="AZ3177" t="s">
        <v>82</v>
      </c>
      <c r="BA3177" t="s">
        <v>83</v>
      </c>
      <c r="BB3177" t="s">
        <v>104</v>
      </c>
      <c r="BC3177">
        <v>45</v>
      </c>
      <c r="BD3177" t="s">
        <v>105</v>
      </c>
      <c r="BE3177">
        <v>12</v>
      </c>
      <c r="BF3177" t="s">
        <v>86</v>
      </c>
      <c r="BG3177" t="s">
        <v>87</v>
      </c>
      <c r="BH3177">
        <v>365243</v>
      </c>
      <c r="BI3177">
        <v>-1068</v>
      </c>
      <c r="BJ3177">
        <v>-738</v>
      </c>
      <c r="BK3177">
        <v>-888</v>
      </c>
      <c r="BL3177">
        <v>-884</v>
      </c>
      <c r="BM3177">
        <v>1</v>
      </c>
    </row>
    <row r="3178" spans="1:65" x14ac:dyDescent="0.3">
      <c r="A3178">
        <v>127493</v>
      </c>
      <c r="B3178">
        <v>0</v>
      </c>
      <c r="C3178" t="s">
        <v>65</v>
      </c>
      <c r="D3178" t="s">
        <v>66</v>
      </c>
      <c r="E3178" t="s">
        <v>68</v>
      </c>
      <c r="F3178" t="s">
        <v>67</v>
      </c>
      <c r="G3178">
        <v>0</v>
      </c>
      <c r="H3178">
        <v>198000</v>
      </c>
      <c r="I3178">
        <v>1350000</v>
      </c>
      <c r="J3178" t="s">
        <v>89</v>
      </c>
      <c r="K3178" t="s">
        <v>126</v>
      </c>
      <c r="L3178" t="s">
        <v>91</v>
      </c>
      <c r="M3178" t="s">
        <v>72</v>
      </c>
      <c r="N3178">
        <v>1.8029E-2</v>
      </c>
      <c r="O3178">
        <v>13215</v>
      </c>
      <c r="P3178">
        <v>594</v>
      </c>
      <c r="Q3178">
        <v>5782</v>
      </c>
      <c r="R3178">
        <v>1960</v>
      </c>
      <c r="S3178">
        <v>3</v>
      </c>
      <c r="T3178">
        <v>3</v>
      </c>
      <c r="U3178" t="s">
        <v>123</v>
      </c>
      <c r="V3178">
        <v>17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92</v>
      </c>
      <c r="AD3178">
        <v>2462159</v>
      </c>
      <c r="AE3178" t="s">
        <v>93</v>
      </c>
      <c r="AF3178">
        <v>6977.79</v>
      </c>
      <c r="AG3178">
        <v>61560</v>
      </c>
      <c r="AH3178">
        <v>68062.5</v>
      </c>
      <c r="AI3178">
        <v>0</v>
      </c>
      <c r="AJ3178">
        <v>61560</v>
      </c>
      <c r="AK3178" t="s">
        <v>120</v>
      </c>
      <c r="AL3178">
        <v>8</v>
      </c>
      <c r="AM3178" t="s">
        <v>68</v>
      </c>
      <c r="AN3178">
        <v>1</v>
      </c>
      <c r="AO3178">
        <v>0</v>
      </c>
      <c r="AR3178" t="s">
        <v>79</v>
      </c>
      <c r="AS3178" t="s">
        <v>77</v>
      </c>
      <c r="AT3178">
        <v>-608</v>
      </c>
      <c r="AU3178" t="s">
        <v>78</v>
      </c>
      <c r="AV3178" t="s">
        <v>79</v>
      </c>
      <c r="AX3178" t="s">
        <v>102</v>
      </c>
      <c r="AY3178" t="s">
        <v>136</v>
      </c>
      <c r="AZ3178" t="s">
        <v>96</v>
      </c>
      <c r="BA3178" t="s">
        <v>76</v>
      </c>
      <c r="BB3178" t="s">
        <v>84</v>
      </c>
      <c r="BC3178">
        <v>370</v>
      </c>
      <c r="BD3178" t="s">
        <v>85</v>
      </c>
      <c r="BE3178">
        <v>12</v>
      </c>
      <c r="BF3178" t="s">
        <v>147</v>
      </c>
      <c r="BG3178" t="s">
        <v>151</v>
      </c>
      <c r="BH3178">
        <v>365243</v>
      </c>
      <c r="BI3178">
        <v>-577</v>
      </c>
      <c r="BJ3178">
        <v>-247</v>
      </c>
      <c r="BK3178">
        <v>-427</v>
      </c>
      <c r="BL3178">
        <v>-422</v>
      </c>
      <c r="BM3178">
        <v>0</v>
      </c>
    </row>
    <row r="3179" spans="1:65" x14ac:dyDescent="0.3">
      <c r="A3179">
        <v>127505</v>
      </c>
      <c r="B3179">
        <v>0</v>
      </c>
      <c r="C3179" t="s">
        <v>65</v>
      </c>
      <c r="D3179" t="s">
        <v>88</v>
      </c>
      <c r="E3179" t="s">
        <v>68</v>
      </c>
      <c r="F3179" t="s">
        <v>68</v>
      </c>
      <c r="G3179">
        <v>0</v>
      </c>
      <c r="H3179">
        <v>450000</v>
      </c>
      <c r="I3179">
        <v>234000</v>
      </c>
      <c r="J3179" t="s">
        <v>113</v>
      </c>
      <c r="K3179" t="s">
        <v>70</v>
      </c>
      <c r="L3179" t="s">
        <v>91</v>
      </c>
      <c r="M3179" t="s">
        <v>72</v>
      </c>
      <c r="N3179">
        <v>1.4463999999999999E-2</v>
      </c>
      <c r="O3179">
        <v>20877</v>
      </c>
      <c r="P3179">
        <v>365243</v>
      </c>
      <c r="Q3179">
        <v>11243</v>
      </c>
      <c r="R3179">
        <v>4330</v>
      </c>
      <c r="S3179">
        <v>2</v>
      </c>
      <c r="T3179">
        <v>2</v>
      </c>
      <c r="U3179" t="s">
        <v>94</v>
      </c>
      <c r="V3179">
        <v>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76</v>
      </c>
      <c r="AD3179">
        <v>2689103</v>
      </c>
      <c r="AE3179" t="s">
        <v>65</v>
      </c>
      <c r="AG3179">
        <v>0</v>
      </c>
      <c r="AH3179">
        <v>0</v>
      </c>
      <c r="AK3179" t="s">
        <v>73</v>
      </c>
      <c r="AL3179">
        <v>7</v>
      </c>
      <c r="AM3179" t="s">
        <v>68</v>
      </c>
      <c r="AN3179">
        <v>1</v>
      </c>
      <c r="AR3179" t="s">
        <v>76</v>
      </c>
      <c r="AS3179" t="s">
        <v>129</v>
      </c>
      <c r="AT3179">
        <v>-240</v>
      </c>
      <c r="AU3179" t="s">
        <v>76</v>
      </c>
      <c r="AV3179" t="s">
        <v>79</v>
      </c>
      <c r="AX3179" t="s">
        <v>81</v>
      </c>
      <c r="AY3179" t="s">
        <v>76</v>
      </c>
      <c r="AZ3179" t="s">
        <v>76</v>
      </c>
      <c r="BA3179" t="s">
        <v>76</v>
      </c>
      <c r="BB3179" t="s">
        <v>121</v>
      </c>
      <c r="BC3179">
        <v>-1</v>
      </c>
      <c r="BD3179" t="s">
        <v>76</v>
      </c>
      <c r="BF3179" t="s">
        <v>76</v>
      </c>
      <c r="BG3179" t="s">
        <v>82</v>
      </c>
    </row>
    <row r="3180" spans="1:65" x14ac:dyDescent="0.3">
      <c r="A3180">
        <v>127507</v>
      </c>
      <c r="B3180">
        <v>0</v>
      </c>
      <c r="C3180" t="s">
        <v>65</v>
      </c>
      <c r="D3180" t="s">
        <v>88</v>
      </c>
      <c r="E3180" t="s">
        <v>67</v>
      </c>
      <c r="F3180" t="s">
        <v>67</v>
      </c>
      <c r="G3180">
        <v>0</v>
      </c>
      <c r="H3180">
        <v>135000</v>
      </c>
      <c r="I3180">
        <v>540000</v>
      </c>
      <c r="J3180" t="s">
        <v>69</v>
      </c>
      <c r="K3180" t="s">
        <v>70</v>
      </c>
      <c r="L3180" t="s">
        <v>139</v>
      </c>
      <c r="M3180" t="s">
        <v>72</v>
      </c>
      <c r="N3180">
        <v>1.6611999999999998E-2</v>
      </c>
      <c r="O3180">
        <v>20756</v>
      </c>
      <c r="P3180">
        <v>3593</v>
      </c>
      <c r="Q3180">
        <v>8711</v>
      </c>
      <c r="R3180">
        <v>4135</v>
      </c>
      <c r="S3180">
        <v>2</v>
      </c>
      <c r="T3180">
        <v>2</v>
      </c>
      <c r="U3180" t="s">
        <v>94</v>
      </c>
      <c r="V3180">
        <v>15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100</v>
      </c>
      <c r="AD3180">
        <v>1607920</v>
      </c>
      <c r="AE3180" t="s">
        <v>65</v>
      </c>
      <c r="AG3180">
        <v>0</v>
      </c>
      <c r="AH3180">
        <v>0</v>
      </c>
      <c r="AK3180" t="s">
        <v>125</v>
      </c>
      <c r="AL3180">
        <v>15</v>
      </c>
      <c r="AM3180" t="s">
        <v>68</v>
      </c>
      <c r="AN3180">
        <v>1</v>
      </c>
      <c r="AR3180" t="s">
        <v>76</v>
      </c>
      <c r="AS3180" t="s">
        <v>129</v>
      </c>
      <c r="AT3180">
        <v>-195</v>
      </c>
      <c r="AU3180" t="s">
        <v>76</v>
      </c>
      <c r="AV3180" t="s">
        <v>79</v>
      </c>
      <c r="AX3180" t="s">
        <v>81</v>
      </c>
      <c r="AY3180" t="s">
        <v>76</v>
      </c>
      <c r="AZ3180" t="s">
        <v>76</v>
      </c>
      <c r="BA3180" t="s">
        <v>76</v>
      </c>
      <c r="BB3180" t="s">
        <v>121</v>
      </c>
      <c r="BC3180">
        <v>-1</v>
      </c>
      <c r="BD3180" t="s">
        <v>76</v>
      </c>
      <c r="BF3180" t="s">
        <v>76</v>
      </c>
      <c r="BG3180" t="s">
        <v>82</v>
      </c>
    </row>
    <row r="3181" spans="1:65" x14ac:dyDescent="0.3">
      <c r="A3181">
        <v>127522</v>
      </c>
      <c r="B3181">
        <v>0</v>
      </c>
      <c r="C3181" t="s">
        <v>65</v>
      </c>
      <c r="D3181" t="s">
        <v>88</v>
      </c>
      <c r="E3181" t="s">
        <v>67</v>
      </c>
      <c r="F3181" t="s">
        <v>68</v>
      </c>
      <c r="G3181">
        <v>0</v>
      </c>
      <c r="H3181">
        <v>202500</v>
      </c>
      <c r="I3181">
        <v>1305000</v>
      </c>
      <c r="J3181" t="s">
        <v>133</v>
      </c>
      <c r="K3181" t="s">
        <v>70</v>
      </c>
      <c r="L3181" t="s">
        <v>91</v>
      </c>
      <c r="M3181" t="s">
        <v>72</v>
      </c>
      <c r="N3181">
        <v>1.8208999999999999E-2</v>
      </c>
      <c r="O3181">
        <v>20336</v>
      </c>
      <c r="P3181">
        <v>9653</v>
      </c>
      <c r="Q3181">
        <v>1365</v>
      </c>
      <c r="R3181">
        <v>3774</v>
      </c>
      <c r="S3181">
        <v>3</v>
      </c>
      <c r="T3181">
        <v>3</v>
      </c>
      <c r="U3181" t="s">
        <v>120</v>
      </c>
      <c r="V3181">
        <v>14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t="s">
        <v>143</v>
      </c>
      <c r="AD3181">
        <v>2826745</v>
      </c>
      <c r="AE3181" t="s">
        <v>99</v>
      </c>
      <c r="AF3181">
        <v>4500</v>
      </c>
      <c r="AG3181">
        <v>0</v>
      </c>
      <c r="AH3181">
        <v>90000</v>
      </c>
      <c r="AK3181" t="s">
        <v>109</v>
      </c>
      <c r="AL3181">
        <v>7</v>
      </c>
      <c r="AM3181" t="s">
        <v>68</v>
      </c>
      <c r="AN3181">
        <v>1</v>
      </c>
      <c r="AR3181" t="s">
        <v>79</v>
      </c>
      <c r="AS3181" t="s">
        <v>77</v>
      </c>
      <c r="AT3181">
        <v>-2217</v>
      </c>
      <c r="AU3181" t="s">
        <v>76</v>
      </c>
      <c r="AV3181" t="s">
        <v>79</v>
      </c>
      <c r="AX3181" t="s">
        <v>81</v>
      </c>
      <c r="AY3181" t="s">
        <v>76</v>
      </c>
      <c r="AZ3181" t="s">
        <v>131</v>
      </c>
      <c r="BA3181" t="s">
        <v>116</v>
      </c>
      <c r="BB3181" t="s">
        <v>104</v>
      </c>
      <c r="BC3181">
        <v>20</v>
      </c>
      <c r="BD3181" t="s">
        <v>105</v>
      </c>
      <c r="BE3181">
        <v>0</v>
      </c>
      <c r="BF3181" t="s">
        <v>76</v>
      </c>
      <c r="BG3181" t="s">
        <v>160</v>
      </c>
      <c r="BH3181">
        <v>-2156</v>
      </c>
      <c r="BI3181">
        <v>-2104</v>
      </c>
      <c r="BJ3181">
        <v>365243</v>
      </c>
      <c r="BK3181">
        <v>-1527</v>
      </c>
      <c r="BL3181">
        <v>365243</v>
      </c>
      <c r="BM3181">
        <v>0</v>
      </c>
    </row>
    <row r="3182" spans="1:65" x14ac:dyDescent="0.3">
      <c r="A3182">
        <v>127523</v>
      </c>
      <c r="B3182">
        <v>0</v>
      </c>
      <c r="C3182" t="s">
        <v>65</v>
      </c>
      <c r="D3182" t="s">
        <v>88</v>
      </c>
      <c r="E3182" t="s">
        <v>67</v>
      </c>
      <c r="F3182" t="s">
        <v>68</v>
      </c>
      <c r="G3182">
        <v>0</v>
      </c>
      <c r="H3182">
        <v>103500</v>
      </c>
      <c r="I3182">
        <v>178290</v>
      </c>
      <c r="J3182" t="s">
        <v>113</v>
      </c>
      <c r="K3182" t="s">
        <v>90</v>
      </c>
      <c r="L3182" t="s">
        <v>139</v>
      </c>
      <c r="M3182" t="s">
        <v>72</v>
      </c>
      <c r="N3182">
        <v>2.461E-2</v>
      </c>
      <c r="O3182">
        <v>24677</v>
      </c>
      <c r="P3182">
        <v>365243</v>
      </c>
      <c r="Q3182">
        <v>2357</v>
      </c>
      <c r="R3182">
        <v>4455</v>
      </c>
      <c r="S3182">
        <v>2</v>
      </c>
      <c r="T3182">
        <v>2</v>
      </c>
      <c r="U3182" t="s">
        <v>123</v>
      </c>
      <c r="V3182">
        <v>13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76</v>
      </c>
      <c r="AD3182">
        <v>2480035</v>
      </c>
      <c r="AE3182" t="s">
        <v>65</v>
      </c>
      <c r="AF3182">
        <v>7111.2150000000001</v>
      </c>
      <c r="AG3182">
        <v>112500</v>
      </c>
      <c r="AH3182">
        <v>127350</v>
      </c>
      <c r="AJ3182">
        <v>112500</v>
      </c>
      <c r="AK3182" t="s">
        <v>109</v>
      </c>
      <c r="AL3182">
        <v>12</v>
      </c>
      <c r="AM3182" t="s">
        <v>68</v>
      </c>
      <c r="AN3182">
        <v>1</v>
      </c>
      <c r="AR3182" t="s">
        <v>76</v>
      </c>
      <c r="AS3182" t="s">
        <v>77</v>
      </c>
      <c r="AT3182">
        <v>-437</v>
      </c>
      <c r="AU3182" t="s">
        <v>78</v>
      </c>
      <c r="AV3182" t="s">
        <v>79</v>
      </c>
      <c r="AX3182" t="s">
        <v>81</v>
      </c>
      <c r="AY3182" t="s">
        <v>76</v>
      </c>
      <c r="AZ3182" t="s">
        <v>82</v>
      </c>
      <c r="BA3182" t="s">
        <v>116</v>
      </c>
      <c r="BB3182" t="s">
        <v>121</v>
      </c>
      <c r="BC3182">
        <v>0</v>
      </c>
      <c r="BD3182" t="s">
        <v>76</v>
      </c>
      <c r="BE3182">
        <v>24</v>
      </c>
      <c r="BF3182" t="s">
        <v>112</v>
      </c>
      <c r="BG3182" t="s">
        <v>118</v>
      </c>
      <c r="BH3182">
        <v>365243</v>
      </c>
      <c r="BI3182">
        <v>-407</v>
      </c>
      <c r="BJ3182">
        <v>283</v>
      </c>
      <c r="BK3182">
        <v>-137</v>
      </c>
      <c r="BL3182">
        <v>-134</v>
      </c>
      <c r="BM3182">
        <v>1</v>
      </c>
    </row>
    <row r="3183" spans="1:65" x14ac:dyDescent="0.3">
      <c r="A3183">
        <v>127523</v>
      </c>
      <c r="B3183">
        <v>0</v>
      </c>
      <c r="C3183" t="s">
        <v>65</v>
      </c>
      <c r="D3183" t="s">
        <v>88</v>
      </c>
      <c r="E3183" t="s">
        <v>67</v>
      </c>
      <c r="F3183" t="s">
        <v>68</v>
      </c>
      <c r="G3183">
        <v>0</v>
      </c>
      <c r="H3183">
        <v>103500</v>
      </c>
      <c r="I3183">
        <v>178290</v>
      </c>
      <c r="J3183" t="s">
        <v>113</v>
      </c>
      <c r="K3183" t="s">
        <v>90</v>
      </c>
      <c r="L3183" t="s">
        <v>139</v>
      </c>
      <c r="M3183" t="s">
        <v>72</v>
      </c>
      <c r="N3183">
        <v>2.461E-2</v>
      </c>
      <c r="O3183">
        <v>24677</v>
      </c>
      <c r="P3183">
        <v>365243</v>
      </c>
      <c r="Q3183">
        <v>2357</v>
      </c>
      <c r="R3183">
        <v>4455</v>
      </c>
      <c r="S3183">
        <v>2</v>
      </c>
      <c r="T3183">
        <v>2</v>
      </c>
      <c r="U3183" t="s">
        <v>123</v>
      </c>
      <c r="V3183">
        <v>13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t="s">
        <v>76</v>
      </c>
      <c r="AD3183">
        <v>1924665</v>
      </c>
      <c r="AE3183" t="s">
        <v>65</v>
      </c>
      <c r="AG3183">
        <v>0</v>
      </c>
      <c r="AH3183">
        <v>0</v>
      </c>
      <c r="AK3183" t="s">
        <v>120</v>
      </c>
      <c r="AL3183">
        <v>16</v>
      </c>
      <c r="AM3183" t="s">
        <v>68</v>
      </c>
      <c r="AN3183">
        <v>1</v>
      </c>
      <c r="AR3183" t="s">
        <v>76</v>
      </c>
      <c r="AS3183" t="s">
        <v>129</v>
      </c>
      <c r="AT3183">
        <v>-96</v>
      </c>
      <c r="AU3183" t="s">
        <v>76</v>
      </c>
      <c r="AV3183" t="s">
        <v>79</v>
      </c>
      <c r="AX3183" t="s">
        <v>81</v>
      </c>
      <c r="AY3183" t="s">
        <v>76</v>
      </c>
      <c r="AZ3183" t="s">
        <v>76</v>
      </c>
      <c r="BA3183" t="s">
        <v>76</v>
      </c>
      <c r="BB3183" t="s">
        <v>121</v>
      </c>
      <c r="BC3183">
        <v>-1</v>
      </c>
      <c r="BD3183" t="s">
        <v>76</v>
      </c>
      <c r="BF3183" t="s">
        <v>76</v>
      </c>
      <c r="BG3183" t="s">
        <v>82</v>
      </c>
    </row>
    <row r="3184" spans="1:65" x14ac:dyDescent="0.3">
      <c r="A3184">
        <v>127523</v>
      </c>
      <c r="B3184">
        <v>0</v>
      </c>
      <c r="C3184" t="s">
        <v>65</v>
      </c>
      <c r="D3184" t="s">
        <v>88</v>
      </c>
      <c r="E3184" t="s">
        <v>67</v>
      </c>
      <c r="F3184" t="s">
        <v>68</v>
      </c>
      <c r="G3184">
        <v>0</v>
      </c>
      <c r="H3184">
        <v>103500</v>
      </c>
      <c r="I3184">
        <v>178290</v>
      </c>
      <c r="J3184" t="s">
        <v>113</v>
      </c>
      <c r="K3184" t="s">
        <v>90</v>
      </c>
      <c r="L3184" t="s">
        <v>139</v>
      </c>
      <c r="M3184" t="s">
        <v>72</v>
      </c>
      <c r="N3184">
        <v>2.461E-2</v>
      </c>
      <c r="O3184">
        <v>24677</v>
      </c>
      <c r="P3184">
        <v>365243</v>
      </c>
      <c r="Q3184">
        <v>2357</v>
      </c>
      <c r="R3184">
        <v>4455</v>
      </c>
      <c r="S3184">
        <v>2</v>
      </c>
      <c r="T3184">
        <v>2</v>
      </c>
      <c r="U3184" t="s">
        <v>123</v>
      </c>
      <c r="V3184">
        <v>13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t="s">
        <v>76</v>
      </c>
      <c r="AD3184">
        <v>1583004</v>
      </c>
      <c r="AE3184" t="s">
        <v>65</v>
      </c>
      <c r="AG3184">
        <v>0</v>
      </c>
      <c r="AH3184">
        <v>0</v>
      </c>
      <c r="AK3184" t="s">
        <v>125</v>
      </c>
      <c r="AL3184">
        <v>12</v>
      </c>
      <c r="AM3184" t="s">
        <v>68</v>
      </c>
      <c r="AN3184">
        <v>1</v>
      </c>
      <c r="AR3184" t="s">
        <v>76</v>
      </c>
      <c r="AS3184" t="s">
        <v>129</v>
      </c>
      <c r="AT3184">
        <v>-139</v>
      </c>
      <c r="AU3184" t="s">
        <v>76</v>
      </c>
      <c r="AV3184" t="s">
        <v>79</v>
      </c>
      <c r="AX3184" t="s">
        <v>81</v>
      </c>
      <c r="AY3184" t="s">
        <v>76</v>
      </c>
      <c r="AZ3184" t="s">
        <v>76</v>
      </c>
      <c r="BA3184" t="s">
        <v>76</v>
      </c>
      <c r="BB3184" t="s">
        <v>121</v>
      </c>
      <c r="BC3184">
        <v>0</v>
      </c>
      <c r="BD3184" t="s">
        <v>76</v>
      </c>
      <c r="BF3184" t="s">
        <v>76</v>
      </c>
      <c r="BG3184" t="s">
        <v>82</v>
      </c>
    </row>
    <row r="3185" spans="1:65" x14ac:dyDescent="0.3">
      <c r="A3185">
        <v>127527</v>
      </c>
      <c r="B3185">
        <v>0</v>
      </c>
      <c r="C3185" t="s">
        <v>65</v>
      </c>
      <c r="D3185" t="s">
        <v>88</v>
      </c>
      <c r="E3185" t="s">
        <v>67</v>
      </c>
      <c r="F3185" t="s">
        <v>68</v>
      </c>
      <c r="G3185">
        <v>1</v>
      </c>
      <c r="H3185">
        <v>166500</v>
      </c>
      <c r="I3185">
        <v>1288350</v>
      </c>
      <c r="J3185" t="s">
        <v>69</v>
      </c>
      <c r="K3185" t="s">
        <v>70</v>
      </c>
      <c r="L3185" t="s">
        <v>139</v>
      </c>
      <c r="M3185" t="s">
        <v>72</v>
      </c>
      <c r="N3185">
        <v>3.1329000000000003E-2</v>
      </c>
      <c r="O3185">
        <v>15570</v>
      </c>
      <c r="P3185">
        <v>68</v>
      </c>
      <c r="Q3185">
        <v>1751</v>
      </c>
      <c r="R3185">
        <v>2583</v>
      </c>
      <c r="S3185">
        <v>2</v>
      </c>
      <c r="T3185">
        <v>2</v>
      </c>
      <c r="U3185" t="s">
        <v>120</v>
      </c>
      <c r="V3185">
        <v>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92</v>
      </c>
      <c r="AD3185">
        <v>2579799</v>
      </c>
      <c r="AE3185" t="s">
        <v>93</v>
      </c>
      <c r="AF3185">
        <v>10452.645</v>
      </c>
      <c r="AG3185">
        <v>220005</v>
      </c>
      <c r="AH3185">
        <v>198004.5</v>
      </c>
      <c r="AI3185">
        <v>22000.5</v>
      </c>
      <c r="AJ3185">
        <v>220005</v>
      </c>
      <c r="AK3185" t="s">
        <v>94</v>
      </c>
      <c r="AL3185">
        <v>10</v>
      </c>
      <c r="AM3185" t="s">
        <v>68</v>
      </c>
      <c r="AN3185">
        <v>1</v>
      </c>
      <c r="AO3185">
        <v>0.108909091</v>
      </c>
      <c r="AR3185" t="s">
        <v>79</v>
      </c>
      <c r="AS3185" t="s">
        <v>77</v>
      </c>
      <c r="AT3185">
        <v>-725</v>
      </c>
      <c r="AU3185" t="s">
        <v>78</v>
      </c>
      <c r="AV3185" t="s">
        <v>79</v>
      </c>
      <c r="AX3185" t="s">
        <v>161</v>
      </c>
      <c r="AY3185" t="s">
        <v>204</v>
      </c>
      <c r="AZ3185" t="s">
        <v>96</v>
      </c>
      <c r="BA3185" t="s">
        <v>76</v>
      </c>
      <c r="BB3185" t="s">
        <v>138</v>
      </c>
      <c r="BC3185">
        <v>40</v>
      </c>
      <c r="BD3185" t="s">
        <v>163</v>
      </c>
      <c r="BE3185">
        <v>24</v>
      </c>
      <c r="BF3185" t="s">
        <v>112</v>
      </c>
      <c r="BG3185" t="s">
        <v>158</v>
      </c>
      <c r="BH3185">
        <v>365243</v>
      </c>
      <c r="BI3185">
        <v>-690</v>
      </c>
      <c r="BJ3185">
        <v>0</v>
      </c>
      <c r="BK3185">
        <v>-30</v>
      </c>
      <c r="BL3185">
        <v>-24</v>
      </c>
      <c r="BM3185">
        <v>0</v>
      </c>
    </row>
    <row r="3186" spans="1:65" x14ac:dyDescent="0.3">
      <c r="A3186">
        <v>127540</v>
      </c>
      <c r="B3186">
        <v>0</v>
      </c>
      <c r="C3186" t="s">
        <v>65</v>
      </c>
      <c r="D3186" t="s">
        <v>88</v>
      </c>
      <c r="E3186" t="s">
        <v>68</v>
      </c>
      <c r="F3186" t="s">
        <v>68</v>
      </c>
      <c r="G3186">
        <v>2</v>
      </c>
      <c r="H3186">
        <v>135000</v>
      </c>
      <c r="I3186">
        <v>176328</v>
      </c>
      <c r="J3186" t="s">
        <v>69</v>
      </c>
      <c r="K3186" t="s">
        <v>90</v>
      </c>
      <c r="L3186" t="s">
        <v>91</v>
      </c>
      <c r="M3186" t="s">
        <v>127</v>
      </c>
      <c r="N3186">
        <v>5.084E-3</v>
      </c>
      <c r="O3186">
        <v>12051</v>
      </c>
      <c r="P3186">
        <v>452</v>
      </c>
      <c r="Q3186">
        <v>6000</v>
      </c>
      <c r="R3186">
        <v>3648</v>
      </c>
      <c r="S3186">
        <v>2</v>
      </c>
      <c r="T3186">
        <v>2</v>
      </c>
      <c r="U3186" t="s">
        <v>73</v>
      </c>
      <c r="V3186">
        <v>12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92</v>
      </c>
      <c r="AD3186">
        <v>2421640</v>
      </c>
      <c r="AE3186" t="s">
        <v>65</v>
      </c>
      <c r="AF3186">
        <v>15493.77</v>
      </c>
      <c r="AG3186">
        <v>184500</v>
      </c>
      <c r="AH3186">
        <v>242203.5</v>
      </c>
      <c r="AJ3186">
        <v>184500</v>
      </c>
      <c r="AK3186" t="s">
        <v>75</v>
      </c>
      <c r="AL3186">
        <v>14</v>
      </c>
      <c r="AM3186" t="s">
        <v>68</v>
      </c>
      <c r="AN3186">
        <v>1</v>
      </c>
      <c r="AR3186" t="s">
        <v>76</v>
      </c>
      <c r="AS3186" t="s">
        <v>77</v>
      </c>
      <c r="AT3186">
        <v>-879</v>
      </c>
      <c r="AU3186" t="s">
        <v>78</v>
      </c>
      <c r="AV3186" t="s">
        <v>79</v>
      </c>
      <c r="AW3186" t="s">
        <v>80</v>
      </c>
      <c r="AX3186" t="s">
        <v>161</v>
      </c>
      <c r="AY3186" t="s">
        <v>76</v>
      </c>
      <c r="AZ3186" t="s">
        <v>82</v>
      </c>
      <c r="BA3186" t="s">
        <v>116</v>
      </c>
      <c r="BB3186" t="s">
        <v>121</v>
      </c>
      <c r="BC3186">
        <v>-1</v>
      </c>
      <c r="BD3186" t="s">
        <v>76</v>
      </c>
      <c r="BE3186">
        <v>24</v>
      </c>
      <c r="BF3186" t="s">
        <v>147</v>
      </c>
      <c r="BG3186" t="s">
        <v>154</v>
      </c>
      <c r="BH3186">
        <v>365243</v>
      </c>
      <c r="BI3186">
        <v>-849</v>
      </c>
      <c r="BJ3186">
        <v>-159</v>
      </c>
      <c r="BK3186">
        <v>-489</v>
      </c>
      <c r="BL3186">
        <v>-487</v>
      </c>
      <c r="BM3186">
        <v>1</v>
      </c>
    </row>
    <row r="3187" spans="1:65" x14ac:dyDescent="0.3">
      <c r="A3187">
        <v>127540</v>
      </c>
      <c r="B3187">
        <v>0</v>
      </c>
      <c r="C3187" t="s">
        <v>65</v>
      </c>
      <c r="D3187" t="s">
        <v>88</v>
      </c>
      <c r="E3187" t="s">
        <v>68</v>
      </c>
      <c r="F3187" t="s">
        <v>68</v>
      </c>
      <c r="G3187">
        <v>2</v>
      </c>
      <c r="H3187">
        <v>135000</v>
      </c>
      <c r="I3187">
        <v>176328</v>
      </c>
      <c r="J3187" t="s">
        <v>69</v>
      </c>
      <c r="K3187" t="s">
        <v>90</v>
      </c>
      <c r="L3187" t="s">
        <v>91</v>
      </c>
      <c r="M3187" t="s">
        <v>127</v>
      </c>
      <c r="N3187">
        <v>5.084E-3</v>
      </c>
      <c r="O3187">
        <v>12051</v>
      </c>
      <c r="P3187">
        <v>452</v>
      </c>
      <c r="Q3187">
        <v>6000</v>
      </c>
      <c r="R3187">
        <v>3648</v>
      </c>
      <c r="S3187">
        <v>2</v>
      </c>
      <c r="T3187">
        <v>2</v>
      </c>
      <c r="U3187" t="s">
        <v>73</v>
      </c>
      <c r="V3187">
        <v>12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92</v>
      </c>
      <c r="AD3187">
        <v>1927150</v>
      </c>
      <c r="AE3187" t="s">
        <v>65</v>
      </c>
      <c r="AG3187">
        <v>0</v>
      </c>
      <c r="AH3187">
        <v>0</v>
      </c>
      <c r="AK3187" t="s">
        <v>109</v>
      </c>
      <c r="AL3187">
        <v>13</v>
      </c>
      <c r="AM3187" t="s">
        <v>68</v>
      </c>
      <c r="AN3187">
        <v>1</v>
      </c>
      <c r="AR3187" t="s">
        <v>76</v>
      </c>
      <c r="AS3187" t="s">
        <v>129</v>
      </c>
      <c r="AT3187">
        <v>-104</v>
      </c>
      <c r="AU3187" t="s">
        <v>76</v>
      </c>
      <c r="AV3187" t="s">
        <v>79</v>
      </c>
      <c r="AX3187" t="s">
        <v>81</v>
      </c>
      <c r="AY3187" t="s">
        <v>76</v>
      </c>
      <c r="AZ3187" t="s">
        <v>76</v>
      </c>
      <c r="BA3187" t="s">
        <v>76</v>
      </c>
      <c r="BB3187" t="s">
        <v>121</v>
      </c>
      <c r="BC3187">
        <v>-1</v>
      </c>
      <c r="BD3187" t="s">
        <v>76</v>
      </c>
      <c r="BF3187" t="s">
        <v>76</v>
      </c>
      <c r="BG3187" t="s">
        <v>82</v>
      </c>
    </row>
    <row r="3188" spans="1:65" x14ac:dyDescent="0.3">
      <c r="A3188">
        <v>127544</v>
      </c>
      <c r="B3188">
        <v>0</v>
      </c>
      <c r="C3188" t="s">
        <v>65</v>
      </c>
      <c r="D3188" t="s">
        <v>66</v>
      </c>
      <c r="E3188" t="s">
        <v>67</v>
      </c>
      <c r="F3188" t="s">
        <v>68</v>
      </c>
      <c r="G3188">
        <v>1</v>
      </c>
      <c r="H3188">
        <v>315000</v>
      </c>
      <c r="I3188">
        <v>257391</v>
      </c>
      <c r="J3188" t="s">
        <v>69</v>
      </c>
      <c r="K3188" t="s">
        <v>70</v>
      </c>
      <c r="L3188" t="s">
        <v>91</v>
      </c>
      <c r="M3188" t="s">
        <v>169</v>
      </c>
      <c r="N3188">
        <v>1.0005999999999999E-2</v>
      </c>
      <c r="O3188">
        <v>15639</v>
      </c>
      <c r="P3188">
        <v>1029</v>
      </c>
      <c r="Q3188">
        <v>1566</v>
      </c>
      <c r="R3188">
        <v>4044</v>
      </c>
      <c r="S3188">
        <v>2</v>
      </c>
      <c r="T3188">
        <v>2</v>
      </c>
      <c r="U3188" t="s">
        <v>75</v>
      </c>
      <c r="V3188">
        <v>12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1</v>
      </c>
      <c r="AC3188" t="s">
        <v>221</v>
      </c>
      <c r="AD3188">
        <v>2007250</v>
      </c>
      <c r="AE3188" t="s">
        <v>65</v>
      </c>
      <c r="AF3188">
        <v>45679.455000000002</v>
      </c>
      <c r="AG3188">
        <v>810000</v>
      </c>
      <c r="AH3188">
        <v>893398.5</v>
      </c>
      <c r="AJ3188">
        <v>810000</v>
      </c>
      <c r="AK3188" t="s">
        <v>75</v>
      </c>
      <c r="AL3188">
        <v>9</v>
      </c>
      <c r="AM3188" t="s">
        <v>68</v>
      </c>
      <c r="AN3188">
        <v>1</v>
      </c>
      <c r="AR3188" t="s">
        <v>76</v>
      </c>
      <c r="AS3188" t="s">
        <v>77</v>
      </c>
      <c r="AT3188">
        <v>-861</v>
      </c>
      <c r="AU3188" t="s">
        <v>78</v>
      </c>
      <c r="AV3188" t="s">
        <v>79</v>
      </c>
      <c r="AW3188" t="s">
        <v>101</v>
      </c>
      <c r="AX3188" t="s">
        <v>161</v>
      </c>
      <c r="AY3188" t="s">
        <v>76</v>
      </c>
      <c r="AZ3188" t="s">
        <v>82</v>
      </c>
      <c r="BA3188" t="s">
        <v>116</v>
      </c>
      <c r="BB3188" t="s">
        <v>121</v>
      </c>
      <c r="BC3188">
        <v>-1</v>
      </c>
      <c r="BD3188" t="s">
        <v>76</v>
      </c>
      <c r="BE3188">
        <v>36</v>
      </c>
      <c r="BF3188" t="s">
        <v>147</v>
      </c>
      <c r="BG3188" t="s">
        <v>154</v>
      </c>
      <c r="BH3188">
        <v>365243</v>
      </c>
      <c r="BI3188">
        <v>-831</v>
      </c>
      <c r="BJ3188">
        <v>219</v>
      </c>
      <c r="BK3188">
        <v>-181</v>
      </c>
      <c r="BL3188">
        <v>-175</v>
      </c>
      <c r="BM3188">
        <v>1</v>
      </c>
    </row>
    <row r="3189" spans="1:65" x14ac:dyDescent="0.3">
      <c r="A3189">
        <v>127550</v>
      </c>
      <c r="B3189">
        <v>0</v>
      </c>
      <c r="C3189" t="s">
        <v>65</v>
      </c>
      <c r="D3189" t="s">
        <v>88</v>
      </c>
      <c r="E3189" t="s">
        <v>67</v>
      </c>
      <c r="F3189" t="s">
        <v>68</v>
      </c>
      <c r="G3189">
        <v>0</v>
      </c>
      <c r="H3189">
        <v>67500</v>
      </c>
      <c r="I3189">
        <v>117162</v>
      </c>
      <c r="J3189" t="s">
        <v>113</v>
      </c>
      <c r="K3189" t="s">
        <v>70</v>
      </c>
      <c r="L3189" t="s">
        <v>139</v>
      </c>
      <c r="M3189" t="s">
        <v>72</v>
      </c>
      <c r="N3189">
        <v>1.5221E-2</v>
      </c>
      <c r="O3189">
        <v>23546</v>
      </c>
      <c r="P3189">
        <v>365243</v>
      </c>
      <c r="Q3189">
        <v>84</v>
      </c>
      <c r="R3189">
        <v>4375</v>
      </c>
      <c r="S3189">
        <v>2</v>
      </c>
      <c r="T3189">
        <v>2</v>
      </c>
      <c r="U3189" t="s">
        <v>73</v>
      </c>
      <c r="V3189">
        <v>8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t="s">
        <v>76</v>
      </c>
      <c r="AD3189">
        <v>2825333</v>
      </c>
      <c r="AE3189" t="s">
        <v>99</v>
      </c>
      <c r="AF3189">
        <v>6750</v>
      </c>
      <c r="AG3189">
        <v>135000</v>
      </c>
      <c r="AH3189">
        <v>135000</v>
      </c>
      <c r="AJ3189">
        <v>135000</v>
      </c>
      <c r="AK3189" t="s">
        <v>109</v>
      </c>
      <c r="AL3189">
        <v>8</v>
      </c>
      <c r="AM3189" t="s">
        <v>68</v>
      </c>
      <c r="AN3189">
        <v>1</v>
      </c>
      <c r="AR3189" t="s">
        <v>79</v>
      </c>
      <c r="AS3189" t="s">
        <v>77</v>
      </c>
      <c r="AT3189">
        <v>-209</v>
      </c>
      <c r="AU3189" t="s">
        <v>76</v>
      </c>
      <c r="AV3189" t="s">
        <v>79</v>
      </c>
      <c r="AW3189" t="s">
        <v>80</v>
      </c>
      <c r="AX3189" t="s">
        <v>81</v>
      </c>
      <c r="AY3189" t="s">
        <v>76</v>
      </c>
      <c r="AZ3189" t="s">
        <v>131</v>
      </c>
      <c r="BA3189" t="s">
        <v>116</v>
      </c>
      <c r="BB3189" t="s">
        <v>117</v>
      </c>
      <c r="BC3189">
        <v>14</v>
      </c>
      <c r="BD3189" t="s">
        <v>76</v>
      </c>
      <c r="BE3189">
        <v>0</v>
      </c>
      <c r="BF3189" t="s">
        <v>76</v>
      </c>
      <c r="BG3189" t="s">
        <v>160</v>
      </c>
      <c r="BH3189">
        <v>-3</v>
      </c>
      <c r="BI3189">
        <v>365243</v>
      </c>
      <c r="BJ3189">
        <v>365243</v>
      </c>
      <c r="BK3189">
        <v>365243</v>
      </c>
      <c r="BL3189">
        <v>365243</v>
      </c>
      <c r="BM3189">
        <v>0</v>
      </c>
    </row>
    <row r="3190" spans="1:65" x14ac:dyDescent="0.3">
      <c r="A3190">
        <v>127551</v>
      </c>
      <c r="B3190">
        <v>1</v>
      </c>
      <c r="C3190" t="s">
        <v>65</v>
      </c>
      <c r="D3190" t="s">
        <v>66</v>
      </c>
      <c r="E3190" t="s">
        <v>68</v>
      </c>
      <c r="F3190" t="s">
        <v>68</v>
      </c>
      <c r="G3190">
        <v>2</v>
      </c>
      <c r="H3190">
        <v>270000</v>
      </c>
      <c r="I3190">
        <v>783000</v>
      </c>
      <c r="J3190" t="s">
        <v>69</v>
      </c>
      <c r="K3190" t="s">
        <v>70</v>
      </c>
      <c r="L3190" t="s">
        <v>91</v>
      </c>
      <c r="M3190" t="s">
        <v>72</v>
      </c>
      <c r="N3190">
        <v>3.1329000000000003E-2</v>
      </c>
      <c r="O3190">
        <v>13661</v>
      </c>
      <c r="P3190">
        <v>6029</v>
      </c>
      <c r="Q3190">
        <v>6354</v>
      </c>
      <c r="R3190">
        <v>4513</v>
      </c>
      <c r="S3190">
        <v>2</v>
      </c>
      <c r="T3190">
        <v>2</v>
      </c>
      <c r="U3190" t="s">
        <v>75</v>
      </c>
      <c r="V3190">
        <v>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194</v>
      </c>
      <c r="AD3190">
        <v>1527912</v>
      </c>
      <c r="AE3190" t="s">
        <v>65</v>
      </c>
      <c r="AG3190">
        <v>0</v>
      </c>
      <c r="AH3190">
        <v>0</v>
      </c>
      <c r="AK3190" t="s">
        <v>75</v>
      </c>
      <c r="AL3190">
        <v>10</v>
      </c>
      <c r="AM3190" t="s">
        <v>68</v>
      </c>
      <c r="AN3190">
        <v>1</v>
      </c>
      <c r="AR3190" t="s">
        <v>76</v>
      </c>
      <c r="AS3190" t="s">
        <v>129</v>
      </c>
      <c r="AT3190">
        <v>-35</v>
      </c>
      <c r="AU3190" t="s">
        <v>76</v>
      </c>
      <c r="AV3190" t="s">
        <v>79</v>
      </c>
      <c r="AX3190" t="s">
        <v>81</v>
      </c>
      <c r="AY3190" t="s">
        <v>76</v>
      </c>
      <c r="AZ3190" t="s">
        <v>76</v>
      </c>
      <c r="BA3190" t="s">
        <v>76</v>
      </c>
      <c r="BB3190" t="s">
        <v>121</v>
      </c>
      <c r="BC3190">
        <v>-1</v>
      </c>
      <c r="BD3190" t="s">
        <v>76</v>
      </c>
      <c r="BF3190" t="s">
        <v>76</v>
      </c>
      <c r="BG3190" t="s">
        <v>82</v>
      </c>
    </row>
    <row r="3191" spans="1:65" x14ac:dyDescent="0.3">
      <c r="A3191">
        <v>127555</v>
      </c>
      <c r="B3191">
        <v>0</v>
      </c>
      <c r="C3191" t="s">
        <v>65</v>
      </c>
      <c r="D3191" t="s">
        <v>88</v>
      </c>
      <c r="E3191" t="s">
        <v>67</v>
      </c>
      <c r="F3191" t="s">
        <v>68</v>
      </c>
      <c r="G3191">
        <v>0</v>
      </c>
      <c r="H3191">
        <v>74250</v>
      </c>
      <c r="I3191">
        <v>291384</v>
      </c>
      <c r="J3191" t="s">
        <v>113</v>
      </c>
      <c r="K3191" t="s">
        <v>70</v>
      </c>
      <c r="L3191" t="s">
        <v>139</v>
      </c>
      <c r="M3191" t="s">
        <v>72</v>
      </c>
      <c r="N3191">
        <v>8.6250000000000007E-3</v>
      </c>
      <c r="O3191">
        <v>21205</v>
      </c>
      <c r="P3191">
        <v>365243</v>
      </c>
      <c r="Q3191">
        <v>2688</v>
      </c>
      <c r="R3191">
        <v>3970</v>
      </c>
      <c r="S3191">
        <v>2</v>
      </c>
      <c r="T3191">
        <v>2</v>
      </c>
      <c r="U3191" t="s">
        <v>94</v>
      </c>
      <c r="V3191">
        <v>10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t="s">
        <v>76</v>
      </c>
      <c r="AD3191">
        <v>2425622</v>
      </c>
      <c r="AE3191" t="s">
        <v>93</v>
      </c>
      <c r="AF3191">
        <v>13794.03</v>
      </c>
      <c r="AG3191">
        <v>74160</v>
      </c>
      <c r="AH3191">
        <v>70267.5</v>
      </c>
      <c r="AI3191">
        <v>7416</v>
      </c>
      <c r="AJ3191">
        <v>74160</v>
      </c>
      <c r="AK3191" t="s">
        <v>75</v>
      </c>
      <c r="AL3191">
        <v>10</v>
      </c>
      <c r="AM3191" t="s">
        <v>68</v>
      </c>
      <c r="AN3191">
        <v>1</v>
      </c>
      <c r="AO3191">
        <v>0.10396928800000001</v>
      </c>
      <c r="AR3191" t="s">
        <v>79</v>
      </c>
      <c r="AS3191" t="s">
        <v>77</v>
      </c>
      <c r="AT3191">
        <v>-538</v>
      </c>
      <c r="AU3191" t="s">
        <v>78</v>
      </c>
      <c r="AV3191" t="s">
        <v>79</v>
      </c>
      <c r="AX3191" t="s">
        <v>102</v>
      </c>
      <c r="AY3191" t="s">
        <v>124</v>
      </c>
      <c r="AZ3191" t="s">
        <v>96</v>
      </c>
      <c r="BA3191" t="s">
        <v>76</v>
      </c>
      <c r="BB3191" t="s">
        <v>104</v>
      </c>
      <c r="BC3191">
        <v>32</v>
      </c>
      <c r="BD3191" t="s">
        <v>105</v>
      </c>
      <c r="BE3191">
        <v>6</v>
      </c>
      <c r="BF3191" t="s">
        <v>86</v>
      </c>
      <c r="BG3191" t="s">
        <v>106</v>
      </c>
      <c r="BH3191">
        <v>365243</v>
      </c>
      <c r="BI3191">
        <v>-507</v>
      </c>
      <c r="BJ3191">
        <v>-357</v>
      </c>
      <c r="BK3191">
        <v>-417</v>
      </c>
      <c r="BL3191">
        <v>-412</v>
      </c>
      <c r="BM3191">
        <v>0</v>
      </c>
    </row>
    <row r="3192" spans="1:65" x14ac:dyDescent="0.3">
      <c r="A3192">
        <v>127561</v>
      </c>
      <c r="B3192">
        <v>0</v>
      </c>
      <c r="C3192" t="s">
        <v>65</v>
      </c>
      <c r="D3192" t="s">
        <v>66</v>
      </c>
      <c r="E3192" t="s">
        <v>67</v>
      </c>
      <c r="F3192" t="s">
        <v>68</v>
      </c>
      <c r="G3192">
        <v>0</v>
      </c>
      <c r="H3192">
        <v>202500</v>
      </c>
      <c r="I3192">
        <v>550980</v>
      </c>
      <c r="J3192" t="s">
        <v>69</v>
      </c>
      <c r="K3192" t="s">
        <v>70</v>
      </c>
      <c r="L3192" t="s">
        <v>91</v>
      </c>
      <c r="M3192" t="s">
        <v>127</v>
      </c>
      <c r="N3192">
        <v>1.9101E-2</v>
      </c>
      <c r="O3192">
        <v>8416</v>
      </c>
      <c r="P3192">
        <v>1048</v>
      </c>
      <c r="Q3192">
        <v>8168</v>
      </c>
      <c r="R3192">
        <v>952</v>
      </c>
      <c r="S3192">
        <v>2</v>
      </c>
      <c r="T3192">
        <v>2</v>
      </c>
      <c r="U3192" t="s">
        <v>120</v>
      </c>
      <c r="V3192">
        <v>13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 t="s">
        <v>201</v>
      </c>
      <c r="AD3192">
        <v>2003668</v>
      </c>
      <c r="AE3192" t="s">
        <v>93</v>
      </c>
      <c r="AF3192">
        <v>13637.61</v>
      </c>
      <c r="AG3192">
        <v>122760</v>
      </c>
      <c r="AH3192">
        <v>135724.5</v>
      </c>
      <c r="AI3192">
        <v>0</v>
      </c>
      <c r="AJ3192">
        <v>122760</v>
      </c>
      <c r="AK3192" t="s">
        <v>125</v>
      </c>
      <c r="AL3192">
        <v>15</v>
      </c>
      <c r="AM3192" t="s">
        <v>68</v>
      </c>
      <c r="AN3192">
        <v>1</v>
      </c>
      <c r="AO3192">
        <v>0</v>
      </c>
      <c r="AR3192" t="s">
        <v>79</v>
      </c>
      <c r="AS3192" t="s">
        <v>114</v>
      </c>
      <c r="AT3192">
        <v>-939</v>
      </c>
      <c r="AU3192" t="s">
        <v>78</v>
      </c>
      <c r="AV3192" t="s">
        <v>193</v>
      </c>
      <c r="AW3192" t="s">
        <v>110</v>
      </c>
      <c r="AX3192" t="s">
        <v>102</v>
      </c>
      <c r="AY3192" t="s">
        <v>111</v>
      </c>
      <c r="AZ3192" t="s">
        <v>96</v>
      </c>
      <c r="BA3192" t="s">
        <v>76</v>
      </c>
      <c r="BB3192" t="s">
        <v>84</v>
      </c>
      <c r="BC3192">
        <v>246</v>
      </c>
      <c r="BD3192" t="s">
        <v>85</v>
      </c>
      <c r="BE3192">
        <v>12</v>
      </c>
      <c r="BF3192" t="s">
        <v>147</v>
      </c>
      <c r="BG3192" t="s">
        <v>151</v>
      </c>
    </row>
    <row r="3193" spans="1:65" x14ac:dyDescent="0.3">
      <c r="A3193">
        <v>127561</v>
      </c>
      <c r="B3193">
        <v>0</v>
      </c>
      <c r="C3193" t="s">
        <v>65</v>
      </c>
      <c r="D3193" t="s">
        <v>66</v>
      </c>
      <c r="E3193" t="s">
        <v>67</v>
      </c>
      <c r="F3193" t="s">
        <v>68</v>
      </c>
      <c r="G3193">
        <v>0</v>
      </c>
      <c r="H3193">
        <v>202500</v>
      </c>
      <c r="I3193">
        <v>550980</v>
      </c>
      <c r="J3193" t="s">
        <v>69</v>
      </c>
      <c r="K3193" t="s">
        <v>70</v>
      </c>
      <c r="L3193" t="s">
        <v>91</v>
      </c>
      <c r="M3193" t="s">
        <v>127</v>
      </c>
      <c r="N3193">
        <v>1.9101E-2</v>
      </c>
      <c r="O3193">
        <v>8416</v>
      </c>
      <c r="P3193">
        <v>1048</v>
      </c>
      <c r="Q3193">
        <v>8168</v>
      </c>
      <c r="R3193">
        <v>952</v>
      </c>
      <c r="S3193">
        <v>2</v>
      </c>
      <c r="T3193">
        <v>2</v>
      </c>
      <c r="U3193" t="s">
        <v>120</v>
      </c>
      <c r="V3193">
        <v>13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1</v>
      </c>
      <c r="AC3193" t="s">
        <v>201</v>
      </c>
      <c r="AD3193">
        <v>1713121</v>
      </c>
      <c r="AE3193" t="s">
        <v>65</v>
      </c>
      <c r="AF3193">
        <v>15991.695</v>
      </c>
      <c r="AG3193">
        <v>180000</v>
      </c>
      <c r="AH3193">
        <v>197820</v>
      </c>
      <c r="AJ3193">
        <v>180000</v>
      </c>
      <c r="AK3193" t="s">
        <v>75</v>
      </c>
      <c r="AL3193">
        <v>10</v>
      </c>
      <c r="AM3193" t="s">
        <v>68</v>
      </c>
      <c r="AN3193">
        <v>1</v>
      </c>
      <c r="AR3193" t="s">
        <v>76</v>
      </c>
      <c r="AS3193" t="s">
        <v>114</v>
      </c>
      <c r="AT3193">
        <v>-143</v>
      </c>
      <c r="AU3193" t="s">
        <v>78</v>
      </c>
      <c r="AV3193" t="s">
        <v>115</v>
      </c>
      <c r="AW3193" t="s">
        <v>101</v>
      </c>
      <c r="AX3193" t="s">
        <v>81</v>
      </c>
      <c r="AY3193" t="s">
        <v>76</v>
      </c>
      <c r="AZ3193" t="s">
        <v>82</v>
      </c>
      <c r="BA3193" t="s">
        <v>116</v>
      </c>
      <c r="BB3193" t="s">
        <v>121</v>
      </c>
      <c r="BC3193">
        <v>-1</v>
      </c>
      <c r="BD3193" t="s">
        <v>76</v>
      </c>
      <c r="BE3193">
        <v>18</v>
      </c>
      <c r="BF3193" t="s">
        <v>147</v>
      </c>
      <c r="BG3193" t="s">
        <v>154</v>
      </c>
    </row>
    <row r="3194" spans="1:65" x14ac:dyDescent="0.3">
      <c r="A3194">
        <v>127570</v>
      </c>
      <c r="B3194">
        <v>0</v>
      </c>
      <c r="C3194" t="s">
        <v>65</v>
      </c>
      <c r="D3194" t="s">
        <v>88</v>
      </c>
      <c r="E3194" t="s">
        <v>67</v>
      </c>
      <c r="F3194" t="s">
        <v>68</v>
      </c>
      <c r="G3194">
        <v>1</v>
      </c>
      <c r="H3194">
        <v>135000</v>
      </c>
      <c r="I3194">
        <v>509922</v>
      </c>
      <c r="J3194" t="s">
        <v>69</v>
      </c>
      <c r="K3194" t="s">
        <v>70</v>
      </c>
      <c r="L3194" t="s">
        <v>91</v>
      </c>
      <c r="M3194" t="s">
        <v>72</v>
      </c>
      <c r="N3194">
        <v>1.8634000000000001E-2</v>
      </c>
      <c r="O3194">
        <v>11694</v>
      </c>
      <c r="P3194">
        <v>877</v>
      </c>
      <c r="Q3194">
        <v>11392</v>
      </c>
      <c r="R3194">
        <v>4121</v>
      </c>
      <c r="S3194">
        <v>2</v>
      </c>
      <c r="T3194">
        <v>2</v>
      </c>
      <c r="U3194" t="s">
        <v>123</v>
      </c>
      <c r="V3194">
        <v>15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t="s">
        <v>108</v>
      </c>
      <c r="AD3194">
        <v>2833572</v>
      </c>
      <c r="AE3194" t="s">
        <v>93</v>
      </c>
      <c r="AF3194">
        <v>4361.8050000000003</v>
      </c>
      <c r="AG3194">
        <v>18801</v>
      </c>
      <c r="AH3194">
        <v>21213</v>
      </c>
      <c r="AI3194">
        <v>0</v>
      </c>
      <c r="AJ3194">
        <v>18801</v>
      </c>
      <c r="AK3194" t="s">
        <v>94</v>
      </c>
      <c r="AL3194">
        <v>17</v>
      </c>
      <c r="AM3194" t="s">
        <v>68</v>
      </c>
      <c r="AN3194">
        <v>1</v>
      </c>
      <c r="AO3194">
        <v>0</v>
      </c>
      <c r="AR3194" t="s">
        <v>79</v>
      </c>
      <c r="AS3194" t="s">
        <v>77</v>
      </c>
      <c r="AT3194">
        <v>-646</v>
      </c>
      <c r="AU3194" t="s">
        <v>78</v>
      </c>
      <c r="AV3194" t="s">
        <v>79</v>
      </c>
      <c r="AX3194" t="s">
        <v>81</v>
      </c>
      <c r="AY3194" t="s">
        <v>124</v>
      </c>
      <c r="AZ3194" t="s">
        <v>96</v>
      </c>
      <c r="BA3194" t="s">
        <v>76</v>
      </c>
      <c r="BB3194" t="s">
        <v>104</v>
      </c>
      <c r="BC3194">
        <v>260</v>
      </c>
      <c r="BD3194" t="s">
        <v>105</v>
      </c>
      <c r="BE3194">
        <v>6</v>
      </c>
      <c r="BF3194" t="s">
        <v>86</v>
      </c>
      <c r="BG3194" t="s">
        <v>106</v>
      </c>
      <c r="BH3194">
        <v>365243</v>
      </c>
      <c r="BI3194">
        <v>-615</v>
      </c>
      <c r="BJ3194">
        <v>-465</v>
      </c>
      <c r="BK3194">
        <v>-465</v>
      </c>
      <c r="BL3194">
        <v>-463</v>
      </c>
      <c r="BM3194">
        <v>0</v>
      </c>
    </row>
    <row r="3195" spans="1:65" x14ac:dyDescent="0.3">
      <c r="A3195">
        <v>127584</v>
      </c>
      <c r="B3195">
        <v>0</v>
      </c>
      <c r="C3195" t="s">
        <v>65</v>
      </c>
      <c r="D3195" t="s">
        <v>88</v>
      </c>
      <c r="E3195" t="s">
        <v>67</v>
      </c>
      <c r="F3195" t="s">
        <v>68</v>
      </c>
      <c r="G3195">
        <v>0</v>
      </c>
      <c r="H3195">
        <v>67500</v>
      </c>
      <c r="I3195">
        <v>101880</v>
      </c>
      <c r="J3195" t="s">
        <v>69</v>
      </c>
      <c r="K3195" t="s">
        <v>70</v>
      </c>
      <c r="L3195" t="s">
        <v>91</v>
      </c>
      <c r="M3195" t="s">
        <v>72</v>
      </c>
      <c r="N3195">
        <v>8.4740000000000006E-3</v>
      </c>
      <c r="O3195">
        <v>15597</v>
      </c>
      <c r="P3195">
        <v>8879</v>
      </c>
      <c r="Q3195">
        <v>6413</v>
      </c>
      <c r="R3195">
        <v>4160</v>
      </c>
      <c r="S3195">
        <v>2</v>
      </c>
      <c r="T3195">
        <v>2</v>
      </c>
      <c r="U3195" t="s">
        <v>120</v>
      </c>
      <c r="V3195">
        <v>16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 t="s">
        <v>168</v>
      </c>
      <c r="AD3195">
        <v>1062252</v>
      </c>
      <c r="AE3195" t="s">
        <v>93</v>
      </c>
      <c r="AF3195">
        <v>2395.2150000000001</v>
      </c>
      <c r="AG3195">
        <v>31455</v>
      </c>
      <c r="AH3195">
        <v>17955</v>
      </c>
      <c r="AI3195">
        <v>13500</v>
      </c>
      <c r="AJ3195">
        <v>31455</v>
      </c>
      <c r="AK3195" t="s">
        <v>75</v>
      </c>
      <c r="AL3195">
        <v>16</v>
      </c>
      <c r="AM3195" t="s">
        <v>68</v>
      </c>
      <c r="AN3195">
        <v>1</v>
      </c>
      <c r="AO3195">
        <v>0.46742099100000001</v>
      </c>
      <c r="AR3195" t="s">
        <v>79</v>
      </c>
      <c r="AS3195" t="s">
        <v>77</v>
      </c>
      <c r="AT3195">
        <v>-2530</v>
      </c>
      <c r="AU3195" t="s">
        <v>78</v>
      </c>
      <c r="AV3195" t="s">
        <v>79</v>
      </c>
      <c r="AX3195" t="s">
        <v>102</v>
      </c>
      <c r="AY3195" t="s">
        <v>124</v>
      </c>
      <c r="AZ3195" t="s">
        <v>96</v>
      </c>
      <c r="BA3195" t="s">
        <v>76</v>
      </c>
      <c r="BB3195" t="s">
        <v>138</v>
      </c>
      <c r="BC3195">
        <v>30</v>
      </c>
      <c r="BD3195" t="s">
        <v>105</v>
      </c>
      <c r="BE3195">
        <v>10</v>
      </c>
      <c r="BF3195" t="s">
        <v>86</v>
      </c>
      <c r="BG3195" t="s">
        <v>106</v>
      </c>
      <c r="BH3195">
        <v>365243</v>
      </c>
      <c r="BI3195">
        <v>-2497</v>
      </c>
      <c r="BJ3195">
        <v>-2227</v>
      </c>
      <c r="BK3195">
        <v>-2227</v>
      </c>
      <c r="BL3195">
        <v>-2222</v>
      </c>
      <c r="BM3195">
        <v>0</v>
      </c>
    </row>
    <row r="3196" spans="1:65" x14ac:dyDescent="0.3">
      <c r="A3196">
        <v>127603</v>
      </c>
      <c r="B3196">
        <v>0</v>
      </c>
      <c r="C3196" t="s">
        <v>65</v>
      </c>
      <c r="D3196" t="s">
        <v>66</v>
      </c>
      <c r="E3196" t="s">
        <v>68</v>
      </c>
      <c r="F3196" t="s">
        <v>68</v>
      </c>
      <c r="G3196">
        <v>1</v>
      </c>
      <c r="H3196">
        <v>270000</v>
      </c>
      <c r="I3196">
        <v>254700</v>
      </c>
      <c r="J3196" t="s">
        <v>69</v>
      </c>
      <c r="K3196" t="s">
        <v>70</v>
      </c>
      <c r="L3196" t="s">
        <v>91</v>
      </c>
      <c r="M3196" t="s">
        <v>72</v>
      </c>
      <c r="N3196">
        <v>7.2508000000000003E-2</v>
      </c>
      <c r="O3196">
        <v>12430</v>
      </c>
      <c r="P3196">
        <v>221</v>
      </c>
      <c r="Q3196">
        <v>6568</v>
      </c>
      <c r="R3196">
        <v>3435</v>
      </c>
      <c r="S3196">
        <v>1</v>
      </c>
      <c r="T3196">
        <v>1</v>
      </c>
      <c r="U3196" t="s">
        <v>120</v>
      </c>
      <c r="V3196">
        <v>11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t="s">
        <v>137</v>
      </c>
      <c r="AD3196">
        <v>1488130</v>
      </c>
      <c r="AE3196" t="s">
        <v>93</v>
      </c>
      <c r="AF3196">
        <v>12262.275</v>
      </c>
      <c r="AG3196">
        <v>93991.5</v>
      </c>
      <c r="AH3196">
        <v>117328.5</v>
      </c>
      <c r="AI3196">
        <v>0</v>
      </c>
      <c r="AJ3196">
        <v>93991.5</v>
      </c>
      <c r="AK3196" t="s">
        <v>75</v>
      </c>
      <c r="AL3196">
        <v>15</v>
      </c>
      <c r="AM3196" t="s">
        <v>68</v>
      </c>
      <c r="AN3196">
        <v>1</v>
      </c>
      <c r="AO3196">
        <v>0</v>
      </c>
      <c r="AR3196" t="s">
        <v>79</v>
      </c>
      <c r="AS3196" t="s">
        <v>77</v>
      </c>
      <c r="AT3196">
        <v>-339</v>
      </c>
      <c r="AU3196" t="s">
        <v>78</v>
      </c>
      <c r="AV3196" t="s">
        <v>79</v>
      </c>
      <c r="AX3196" t="s">
        <v>81</v>
      </c>
      <c r="AY3196" t="s">
        <v>111</v>
      </c>
      <c r="AZ3196" t="s">
        <v>96</v>
      </c>
      <c r="BA3196" t="s">
        <v>76</v>
      </c>
      <c r="BB3196" t="s">
        <v>104</v>
      </c>
      <c r="BC3196">
        <v>500</v>
      </c>
      <c r="BD3196" t="s">
        <v>85</v>
      </c>
      <c r="BE3196">
        <v>12</v>
      </c>
      <c r="BF3196" t="s">
        <v>147</v>
      </c>
      <c r="BG3196" t="s">
        <v>151</v>
      </c>
      <c r="BH3196">
        <v>365243</v>
      </c>
      <c r="BI3196">
        <v>-308</v>
      </c>
      <c r="BJ3196">
        <v>22</v>
      </c>
      <c r="BK3196">
        <v>365243</v>
      </c>
      <c r="BL3196">
        <v>365243</v>
      </c>
      <c r="BM3196">
        <v>0</v>
      </c>
    </row>
    <row r="3197" spans="1:65" x14ac:dyDescent="0.3">
      <c r="A3197">
        <v>127613</v>
      </c>
      <c r="B3197">
        <v>0</v>
      </c>
      <c r="C3197" t="s">
        <v>65</v>
      </c>
      <c r="D3197" t="s">
        <v>88</v>
      </c>
      <c r="E3197" t="s">
        <v>67</v>
      </c>
      <c r="F3197" t="s">
        <v>67</v>
      </c>
      <c r="G3197">
        <v>0</v>
      </c>
      <c r="H3197">
        <v>112500</v>
      </c>
      <c r="I3197">
        <v>1078200</v>
      </c>
      <c r="J3197" t="s">
        <v>69</v>
      </c>
      <c r="K3197" t="s">
        <v>70</v>
      </c>
      <c r="L3197" t="s">
        <v>91</v>
      </c>
      <c r="M3197" t="s">
        <v>72</v>
      </c>
      <c r="N3197">
        <v>9.1750000000000009E-3</v>
      </c>
      <c r="O3197">
        <v>17731</v>
      </c>
      <c r="P3197">
        <v>3288</v>
      </c>
      <c r="Q3197">
        <v>2460</v>
      </c>
      <c r="R3197">
        <v>1257</v>
      </c>
      <c r="S3197">
        <v>2</v>
      </c>
      <c r="T3197">
        <v>2</v>
      </c>
      <c r="U3197" t="s">
        <v>109</v>
      </c>
      <c r="V3197">
        <v>15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1</v>
      </c>
      <c r="AC3197" t="s">
        <v>205</v>
      </c>
      <c r="AD3197">
        <v>2431180</v>
      </c>
      <c r="AE3197" t="s">
        <v>65</v>
      </c>
      <c r="AF3197">
        <v>10662.254999999999</v>
      </c>
      <c r="AG3197">
        <v>135000</v>
      </c>
      <c r="AH3197">
        <v>152820</v>
      </c>
      <c r="AJ3197">
        <v>135000</v>
      </c>
      <c r="AK3197" t="s">
        <v>123</v>
      </c>
      <c r="AL3197">
        <v>9</v>
      </c>
      <c r="AM3197" t="s">
        <v>68</v>
      </c>
      <c r="AN3197">
        <v>1</v>
      </c>
      <c r="AR3197" t="s">
        <v>76</v>
      </c>
      <c r="AS3197" t="s">
        <v>114</v>
      </c>
      <c r="AT3197">
        <v>-475</v>
      </c>
      <c r="AU3197" t="s">
        <v>78</v>
      </c>
      <c r="AV3197" t="s">
        <v>115</v>
      </c>
      <c r="AX3197" t="s">
        <v>81</v>
      </c>
      <c r="AY3197" t="s">
        <v>76</v>
      </c>
      <c r="AZ3197" t="s">
        <v>82</v>
      </c>
      <c r="BA3197" t="s">
        <v>116</v>
      </c>
      <c r="BB3197" t="s">
        <v>121</v>
      </c>
      <c r="BC3197">
        <v>-1</v>
      </c>
      <c r="BD3197" t="s">
        <v>76</v>
      </c>
      <c r="BE3197">
        <v>24</v>
      </c>
      <c r="BF3197" t="s">
        <v>86</v>
      </c>
      <c r="BG3197" t="s">
        <v>172</v>
      </c>
    </row>
    <row r="3198" spans="1:65" x14ac:dyDescent="0.3">
      <c r="A3198">
        <v>127624</v>
      </c>
      <c r="B3198">
        <v>0</v>
      </c>
      <c r="C3198" t="s">
        <v>65</v>
      </c>
      <c r="D3198" t="s">
        <v>88</v>
      </c>
      <c r="E3198" t="s">
        <v>67</v>
      </c>
      <c r="F3198" t="s">
        <v>68</v>
      </c>
      <c r="G3198">
        <v>0</v>
      </c>
      <c r="H3198">
        <v>162000</v>
      </c>
      <c r="I3198">
        <v>1042560</v>
      </c>
      <c r="J3198" t="s">
        <v>113</v>
      </c>
      <c r="K3198" t="s">
        <v>70</v>
      </c>
      <c r="L3198" t="s">
        <v>91</v>
      </c>
      <c r="M3198" t="s">
        <v>72</v>
      </c>
      <c r="N3198">
        <v>3.1220000000000002E-3</v>
      </c>
      <c r="O3198">
        <v>21189</v>
      </c>
      <c r="P3198">
        <v>365243</v>
      </c>
      <c r="Q3198">
        <v>4743</v>
      </c>
      <c r="R3198">
        <v>4501</v>
      </c>
      <c r="S3198">
        <v>3</v>
      </c>
      <c r="T3198">
        <v>3</v>
      </c>
      <c r="U3198" t="s">
        <v>94</v>
      </c>
      <c r="V3198">
        <v>13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 t="s">
        <v>76</v>
      </c>
      <c r="AD3198">
        <v>1196771</v>
      </c>
      <c r="AE3198" t="s">
        <v>65</v>
      </c>
      <c r="AF3198">
        <v>49186.8</v>
      </c>
      <c r="AG3198">
        <v>1170000</v>
      </c>
      <c r="AH3198">
        <v>1170000</v>
      </c>
      <c r="AJ3198">
        <v>1170000</v>
      </c>
      <c r="AK3198" t="s">
        <v>109</v>
      </c>
      <c r="AL3198">
        <v>17</v>
      </c>
      <c r="AM3198" t="s">
        <v>68</v>
      </c>
      <c r="AN3198">
        <v>1</v>
      </c>
      <c r="AR3198" t="s">
        <v>76</v>
      </c>
      <c r="AS3198" t="s">
        <v>114</v>
      </c>
      <c r="AT3198">
        <v>-358</v>
      </c>
      <c r="AU3198" t="s">
        <v>78</v>
      </c>
      <c r="AV3198" t="s">
        <v>115</v>
      </c>
      <c r="AX3198" t="s">
        <v>81</v>
      </c>
      <c r="AY3198" t="s">
        <v>76</v>
      </c>
      <c r="AZ3198" t="s">
        <v>82</v>
      </c>
      <c r="BA3198" t="s">
        <v>116</v>
      </c>
      <c r="BB3198" t="s">
        <v>121</v>
      </c>
      <c r="BC3198">
        <v>-1</v>
      </c>
      <c r="BD3198" t="s">
        <v>76</v>
      </c>
      <c r="BE3198">
        <v>48</v>
      </c>
      <c r="BF3198" t="s">
        <v>147</v>
      </c>
      <c r="BG3198" t="s">
        <v>154</v>
      </c>
    </row>
    <row r="3199" spans="1:65" x14ac:dyDescent="0.3">
      <c r="A3199">
        <v>127625</v>
      </c>
      <c r="B3199">
        <v>0</v>
      </c>
      <c r="C3199" t="s">
        <v>65</v>
      </c>
      <c r="D3199" t="s">
        <v>88</v>
      </c>
      <c r="E3199" t="s">
        <v>67</v>
      </c>
      <c r="F3199" t="s">
        <v>67</v>
      </c>
      <c r="G3199">
        <v>0</v>
      </c>
      <c r="H3199">
        <v>279000</v>
      </c>
      <c r="I3199">
        <v>1350000</v>
      </c>
      <c r="J3199" t="s">
        <v>113</v>
      </c>
      <c r="K3199" t="s">
        <v>90</v>
      </c>
      <c r="L3199" t="s">
        <v>140</v>
      </c>
      <c r="M3199" t="s">
        <v>72</v>
      </c>
      <c r="N3199">
        <v>7.2508000000000003E-2</v>
      </c>
      <c r="O3199">
        <v>20492</v>
      </c>
      <c r="P3199">
        <v>365243</v>
      </c>
      <c r="Q3199">
        <v>4024</v>
      </c>
      <c r="R3199">
        <v>3954</v>
      </c>
      <c r="S3199">
        <v>1</v>
      </c>
      <c r="T3199">
        <v>1</v>
      </c>
      <c r="U3199" t="s">
        <v>125</v>
      </c>
      <c r="V3199">
        <v>17</v>
      </c>
      <c r="W3199">
        <v>1</v>
      </c>
      <c r="X3199">
        <v>0</v>
      </c>
      <c r="Y3199">
        <v>0</v>
      </c>
      <c r="Z3199">
        <v>1</v>
      </c>
      <c r="AA3199">
        <v>0</v>
      </c>
      <c r="AB3199">
        <v>0</v>
      </c>
      <c r="AC3199" t="s">
        <v>76</v>
      </c>
      <c r="AD3199">
        <v>1317529</v>
      </c>
      <c r="AE3199" t="s">
        <v>93</v>
      </c>
      <c r="AF3199">
        <v>6269.22</v>
      </c>
      <c r="AG3199">
        <v>54945</v>
      </c>
      <c r="AH3199">
        <v>54945</v>
      </c>
      <c r="AI3199">
        <v>0</v>
      </c>
      <c r="AJ3199">
        <v>54945</v>
      </c>
      <c r="AK3199" t="s">
        <v>123</v>
      </c>
      <c r="AL3199">
        <v>12</v>
      </c>
      <c r="AM3199" t="s">
        <v>68</v>
      </c>
      <c r="AN3199">
        <v>1</v>
      </c>
      <c r="AO3199">
        <v>0</v>
      </c>
      <c r="AR3199" t="s">
        <v>79</v>
      </c>
      <c r="AS3199" t="s">
        <v>77</v>
      </c>
      <c r="AT3199">
        <v>-2570</v>
      </c>
      <c r="AU3199" t="s">
        <v>78</v>
      </c>
      <c r="AV3199" t="s">
        <v>79</v>
      </c>
      <c r="AW3199" t="s">
        <v>80</v>
      </c>
      <c r="AX3199" t="s">
        <v>102</v>
      </c>
      <c r="AY3199" t="s">
        <v>95</v>
      </c>
      <c r="AZ3199" t="s">
        <v>96</v>
      </c>
      <c r="BA3199" t="s">
        <v>76</v>
      </c>
      <c r="BB3199" t="s">
        <v>138</v>
      </c>
      <c r="BC3199">
        <v>180</v>
      </c>
      <c r="BD3199" t="s">
        <v>85</v>
      </c>
      <c r="BE3199">
        <v>12</v>
      </c>
      <c r="BF3199" t="s">
        <v>86</v>
      </c>
      <c r="BG3199" t="s">
        <v>151</v>
      </c>
      <c r="BH3199">
        <v>365243</v>
      </c>
      <c r="BI3199">
        <v>-2528</v>
      </c>
      <c r="BJ3199">
        <v>-2198</v>
      </c>
      <c r="BK3199">
        <v>-2198</v>
      </c>
      <c r="BL3199">
        <v>-2193</v>
      </c>
      <c r="BM3199">
        <v>0</v>
      </c>
    </row>
    <row r="3200" spans="1:65" x14ac:dyDescent="0.3">
      <c r="A3200">
        <v>127646</v>
      </c>
      <c r="B3200">
        <v>0</v>
      </c>
      <c r="C3200" t="s">
        <v>65</v>
      </c>
      <c r="D3200" t="s">
        <v>66</v>
      </c>
      <c r="E3200" t="s">
        <v>68</v>
      </c>
      <c r="F3200" t="s">
        <v>68</v>
      </c>
      <c r="G3200">
        <v>0</v>
      </c>
      <c r="H3200">
        <v>450000</v>
      </c>
      <c r="I3200">
        <v>1188000</v>
      </c>
      <c r="J3200" t="s">
        <v>69</v>
      </c>
      <c r="K3200" t="s">
        <v>90</v>
      </c>
      <c r="L3200" t="s">
        <v>91</v>
      </c>
      <c r="M3200" t="s">
        <v>72</v>
      </c>
      <c r="N3200">
        <v>1.452E-2</v>
      </c>
      <c r="O3200">
        <v>11969</v>
      </c>
      <c r="P3200">
        <v>2364</v>
      </c>
      <c r="Q3200">
        <v>748</v>
      </c>
      <c r="R3200">
        <v>3996</v>
      </c>
      <c r="S3200">
        <v>2</v>
      </c>
      <c r="T3200">
        <v>2</v>
      </c>
      <c r="U3200" t="s">
        <v>73</v>
      </c>
      <c r="V3200">
        <v>12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t="s">
        <v>141</v>
      </c>
      <c r="AD3200">
        <v>1224606</v>
      </c>
      <c r="AE3200" t="s">
        <v>65</v>
      </c>
      <c r="AF3200">
        <v>23478.3</v>
      </c>
      <c r="AG3200">
        <v>630000</v>
      </c>
      <c r="AH3200">
        <v>630000</v>
      </c>
      <c r="AJ3200">
        <v>630000</v>
      </c>
      <c r="AK3200" t="s">
        <v>123</v>
      </c>
      <c r="AL3200">
        <v>11</v>
      </c>
      <c r="AM3200" t="s">
        <v>68</v>
      </c>
      <c r="AN3200">
        <v>1</v>
      </c>
      <c r="AR3200" t="s">
        <v>76</v>
      </c>
      <c r="AS3200" t="s">
        <v>77</v>
      </c>
      <c r="AT3200">
        <v>-164</v>
      </c>
      <c r="AU3200" t="s">
        <v>78</v>
      </c>
      <c r="AV3200" t="s">
        <v>79</v>
      </c>
      <c r="AW3200" t="s">
        <v>80</v>
      </c>
      <c r="AX3200" t="s">
        <v>81</v>
      </c>
      <c r="AY3200" t="s">
        <v>76</v>
      </c>
      <c r="AZ3200" t="s">
        <v>82</v>
      </c>
      <c r="BA3200" t="s">
        <v>116</v>
      </c>
      <c r="BB3200" t="s">
        <v>121</v>
      </c>
      <c r="BC3200">
        <v>-1</v>
      </c>
      <c r="BD3200" t="s">
        <v>76</v>
      </c>
      <c r="BE3200">
        <v>36</v>
      </c>
      <c r="BF3200" t="s">
        <v>97</v>
      </c>
      <c r="BG3200" t="s">
        <v>118</v>
      </c>
      <c r="BH3200">
        <v>365243</v>
      </c>
      <c r="BI3200">
        <v>-134</v>
      </c>
      <c r="BJ3200">
        <v>916</v>
      </c>
      <c r="BK3200">
        <v>365243</v>
      </c>
      <c r="BL3200">
        <v>365243</v>
      </c>
      <c r="BM3200">
        <v>0</v>
      </c>
    </row>
    <row r="3201" spans="1:65" x14ac:dyDescent="0.3">
      <c r="A3201">
        <v>127650</v>
      </c>
      <c r="B3201">
        <v>0</v>
      </c>
      <c r="C3201" t="s">
        <v>65</v>
      </c>
      <c r="D3201" t="s">
        <v>88</v>
      </c>
      <c r="E3201" t="s">
        <v>67</v>
      </c>
      <c r="F3201" t="s">
        <v>68</v>
      </c>
      <c r="G3201">
        <v>0</v>
      </c>
      <c r="H3201">
        <v>450000</v>
      </c>
      <c r="I3201">
        <v>805536</v>
      </c>
      <c r="J3201" t="s">
        <v>69</v>
      </c>
      <c r="K3201" t="s">
        <v>70</v>
      </c>
      <c r="L3201" t="s">
        <v>91</v>
      </c>
      <c r="M3201" t="s">
        <v>72</v>
      </c>
      <c r="N3201">
        <v>3.5791999999999997E-2</v>
      </c>
      <c r="O3201">
        <v>18537</v>
      </c>
      <c r="P3201">
        <v>6622</v>
      </c>
      <c r="Q3201">
        <v>2990</v>
      </c>
      <c r="R3201">
        <v>2064</v>
      </c>
      <c r="S3201">
        <v>2</v>
      </c>
      <c r="T3201">
        <v>2</v>
      </c>
      <c r="U3201" t="s">
        <v>73</v>
      </c>
      <c r="V3201">
        <v>17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228</v>
      </c>
      <c r="AD3201">
        <v>1221651</v>
      </c>
      <c r="AE3201" t="s">
        <v>65</v>
      </c>
      <c r="AF3201">
        <v>37822.004999999997</v>
      </c>
      <c r="AG3201">
        <v>1129500</v>
      </c>
      <c r="AH3201">
        <v>1293502.5</v>
      </c>
      <c r="AJ3201">
        <v>1129500</v>
      </c>
      <c r="AK3201" t="s">
        <v>94</v>
      </c>
      <c r="AL3201">
        <v>12</v>
      </c>
      <c r="AM3201" t="s">
        <v>68</v>
      </c>
      <c r="AN3201">
        <v>1</v>
      </c>
      <c r="AR3201" t="s">
        <v>76</v>
      </c>
      <c r="AS3201" t="s">
        <v>77</v>
      </c>
      <c r="AT3201">
        <v>-768</v>
      </c>
      <c r="AU3201" t="s">
        <v>78</v>
      </c>
      <c r="AV3201" t="s">
        <v>79</v>
      </c>
      <c r="AW3201" t="s">
        <v>110</v>
      </c>
      <c r="AX3201" t="s">
        <v>81</v>
      </c>
      <c r="AY3201" t="s">
        <v>76</v>
      </c>
      <c r="AZ3201" t="s">
        <v>82</v>
      </c>
      <c r="BA3201" t="s">
        <v>116</v>
      </c>
      <c r="BB3201" t="s">
        <v>121</v>
      </c>
      <c r="BC3201">
        <v>-1</v>
      </c>
      <c r="BD3201" t="s">
        <v>76</v>
      </c>
      <c r="BE3201">
        <v>60</v>
      </c>
      <c r="BF3201" t="s">
        <v>112</v>
      </c>
      <c r="BG3201" t="s">
        <v>118</v>
      </c>
      <c r="BH3201">
        <v>365243</v>
      </c>
      <c r="BI3201">
        <v>-738</v>
      </c>
      <c r="BJ3201">
        <v>1032</v>
      </c>
      <c r="BK3201">
        <v>365243</v>
      </c>
      <c r="BL3201">
        <v>365243</v>
      </c>
      <c r="BM3201">
        <v>1</v>
      </c>
    </row>
    <row r="3202" spans="1:65" x14ac:dyDescent="0.3">
      <c r="A3202">
        <v>127653</v>
      </c>
      <c r="B3202">
        <v>0</v>
      </c>
      <c r="C3202" t="s">
        <v>65</v>
      </c>
      <c r="D3202" t="s">
        <v>88</v>
      </c>
      <c r="E3202" t="s">
        <v>67</v>
      </c>
      <c r="F3202" t="s">
        <v>68</v>
      </c>
      <c r="G3202">
        <v>0</v>
      </c>
      <c r="H3202">
        <v>121500</v>
      </c>
      <c r="I3202">
        <v>103500</v>
      </c>
      <c r="J3202" t="s">
        <v>113</v>
      </c>
      <c r="K3202" t="s">
        <v>70</v>
      </c>
      <c r="L3202" t="s">
        <v>91</v>
      </c>
      <c r="M3202" t="s">
        <v>72</v>
      </c>
      <c r="N3202">
        <v>3.0755000000000001E-2</v>
      </c>
      <c r="O3202">
        <v>23381</v>
      </c>
      <c r="P3202">
        <v>365243</v>
      </c>
      <c r="Q3202">
        <v>7541</v>
      </c>
      <c r="R3202">
        <v>4454</v>
      </c>
      <c r="S3202">
        <v>2</v>
      </c>
      <c r="T3202">
        <v>2</v>
      </c>
      <c r="U3202" t="s">
        <v>109</v>
      </c>
      <c r="V3202">
        <v>16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t="s">
        <v>76</v>
      </c>
      <c r="AD3202">
        <v>2497730</v>
      </c>
      <c r="AE3202" t="s">
        <v>93</v>
      </c>
      <c r="AF3202">
        <v>5204.3850000000002</v>
      </c>
      <c r="AG3202">
        <v>90000</v>
      </c>
      <c r="AH3202">
        <v>50346</v>
      </c>
      <c r="AI3202">
        <v>45000</v>
      </c>
      <c r="AJ3202">
        <v>90000</v>
      </c>
      <c r="AK3202" t="s">
        <v>109</v>
      </c>
      <c r="AL3202">
        <v>10</v>
      </c>
      <c r="AM3202" t="s">
        <v>68</v>
      </c>
      <c r="AN3202">
        <v>1</v>
      </c>
      <c r="AO3202">
        <v>0.51401307799999996</v>
      </c>
      <c r="AR3202" t="s">
        <v>79</v>
      </c>
      <c r="AS3202" t="s">
        <v>77</v>
      </c>
      <c r="AT3202">
        <v>-175</v>
      </c>
      <c r="AU3202" t="s">
        <v>78</v>
      </c>
      <c r="AV3202" t="s">
        <v>79</v>
      </c>
      <c r="AW3202" t="s">
        <v>101</v>
      </c>
      <c r="AX3202" t="s">
        <v>102</v>
      </c>
      <c r="AY3202" t="s">
        <v>95</v>
      </c>
      <c r="AZ3202" t="s">
        <v>96</v>
      </c>
      <c r="BA3202" t="s">
        <v>76</v>
      </c>
      <c r="BB3202" t="s">
        <v>84</v>
      </c>
      <c r="BC3202">
        <v>200</v>
      </c>
      <c r="BD3202" t="s">
        <v>85</v>
      </c>
      <c r="BE3202">
        <v>12</v>
      </c>
      <c r="BF3202" t="s">
        <v>147</v>
      </c>
      <c r="BG3202" t="s">
        <v>151</v>
      </c>
      <c r="BH3202">
        <v>365243</v>
      </c>
      <c r="BI3202">
        <v>-145</v>
      </c>
      <c r="BJ3202">
        <v>185</v>
      </c>
      <c r="BK3202">
        <v>365243</v>
      </c>
      <c r="BL3202">
        <v>365243</v>
      </c>
      <c r="BM3202">
        <v>1</v>
      </c>
    </row>
    <row r="3203" spans="1:65" x14ac:dyDescent="0.3">
      <c r="A3203">
        <v>127659</v>
      </c>
      <c r="B3203">
        <v>0</v>
      </c>
      <c r="C3203" t="s">
        <v>65</v>
      </c>
      <c r="D3203" t="s">
        <v>88</v>
      </c>
      <c r="E3203" t="s">
        <v>67</v>
      </c>
      <c r="F3203" t="s">
        <v>68</v>
      </c>
      <c r="G3203">
        <v>0</v>
      </c>
      <c r="H3203">
        <v>135000</v>
      </c>
      <c r="I3203">
        <v>533668.5</v>
      </c>
      <c r="J3203" t="s">
        <v>113</v>
      </c>
      <c r="K3203" t="s">
        <v>70</v>
      </c>
      <c r="L3203" t="s">
        <v>139</v>
      </c>
      <c r="M3203" t="s">
        <v>169</v>
      </c>
      <c r="N3203">
        <v>1.8029E-2</v>
      </c>
      <c r="O3203">
        <v>20226</v>
      </c>
      <c r="P3203">
        <v>365243</v>
      </c>
      <c r="Q3203">
        <v>5358</v>
      </c>
      <c r="R3203">
        <v>3522</v>
      </c>
      <c r="S3203">
        <v>3</v>
      </c>
      <c r="T3203">
        <v>3</v>
      </c>
      <c r="U3203" t="s">
        <v>109</v>
      </c>
      <c r="V3203">
        <v>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76</v>
      </c>
      <c r="AD3203">
        <v>1685686</v>
      </c>
      <c r="AE3203" t="s">
        <v>93</v>
      </c>
      <c r="AF3203">
        <v>3416.625</v>
      </c>
      <c r="AG3203">
        <v>26640</v>
      </c>
      <c r="AH3203">
        <v>29277</v>
      </c>
      <c r="AI3203">
        <v>0</v>
      </c>
      <c r="AJ3203">
        <v>26640</v>
      </c>
      <c r="AK3203" t="s">
        <v>94</v>
      </c>
      <c r="AL3203">
        <v>7</v>
      </c>
      <c r="AM3203" t="s">
        <v>68</v>
      </c>
      <c r="AN3203">
        <v>1</v>
      </c>
      <c r="AO3203">
        <v>0</v>
      </c>
      <c r="AR3203" t="s">
        <v>79</v>
      </c>
      <c r="AS3203" t="s">
        <v>77</v>
      </c>
      <c r="AT3203">
        <v>-2267</v>
      </c>
      <c r="AU3203" t="s">
        <v>78</v>
      </c>
      <c r="AV3203" t="s">
        <v>79</v>
      </c>
      <c r="AW3203" t="s">
        <v>80</v>
      </c>
      <c r="AX3203" t="s">
        <v>81</v>
      </c>
      <c r="AY3203" t="s">
        <v>103</v>
      </c>
      <c r="AZ3203" t="s">
        <v>96</v>
      </c>
      <c r="BA3203" t="s">
        <v>76</v>
      </c>
      <c r="BB3203" t="s">
        <v>104</v>
      </c>
      <c r="BC3203">
        <v>20</v>
      </c>
      <c r="BD3203" t="s">
        <v>85</v>
      </c>
      <c r="BE3203">
        <v>12</v>
      </c>
      <c r="BF3203" t="s">
        <v>86</v>
      </c>
      <c r="BG3203" t="s">
        <v>151</v>
      </c>
      <c r="BH3203">
        <v>365243</v>
      </c>
      <c r="BI3203">
        <v>-2236</v>
      </c>
      <c r="BJ3203">
        <v>-1906</v>
      </c>
      <c r="BK3203">
        <v>-1906</v>
      </c>
      <c r="BL3203">
        <v>-1902</v>
      </c>
      <c r="BM3203">
        <v>1</v>
      </c>
    </row>
    <row r="3204" spans="1:65" x14ac:dyDescent="0.3">
      <c r="A3204">
        <v>127659</v>
      </c>
      <c r="B3204">
        <v>0</v>
      </c>
      <c r="C3204" t="s">
        <v>65</v>
      </c>
      <c r="D3204" t="s">
        <v>88</v>
      </c>
      <c r="E3204" t="s">
        <v>67</v>
      </c>
      <c r="F3204" t="s">
        <v>68</v>
      </c>
      <c r="G3204">
        <v>0</v>
      </c>
      <c r="H3204">
        <v>135000</v>
      </c>
      <c r="I3204">
        <v>533668.5</v>
      </c>
      <c r="J3204" t="s">
        <v>113</v>
      </c>
      <c r="K3204" t="s">
        <v>70</v>
      </c>
      <c r="L3204" t="s">
        <v>139</v>
      </c>
      <c r="M3204" t="s">
        <v>169</v>
      </c>
      <c r="N3204">
        <v>1.8029E-2</v>
      </c>
      <c r="O3204">
        <v>20226</v>
      </c>
      <c r="P3204">
        <v>365243</v>
      </c>
      <c r="Q3204">
        <v>5358</v>
      </c>
      <c r="R3204">
        <v>3522</v>
      </c>
      <c r="S3204">
        <v>3</v>
      </c>
      <c r="T3204">
        <v>3</v>
      </c>
      <c r="U3204" t="s">
        <v>109</v>
      </c>
      <c r="V3204">
        <v>8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t="s">
        <v>76</v>
      </c>
      <c r="AD3204">
        <v>1410011</v>
      </c>
      <c r="AE3204" t="s">
        <v>93</v>
      </c>
      <c r="AF3204">
        <v>5109.4799999999996</v>
      </c>
      <c r="AG3204">
        <v>47205</v>
      </c>
      <c r="AH3204">
        <v>45990</v>
      </c>
      <c r="AI3204">
        <v>4720.5</v>
      </c>
      <c r="AJ3204">
        <v>47205</v>
      </c>
      <c r="AK3204" t="s">
        <v>120</v>
      </c>
      <c r="AL3204">
        <v>5</v>
      </c>
      <c r="AM3204" t="s">
        <v>68</v>
      </c>
      <c r="AN3204">
        <v>1</v>
      </c>
      <c r="AO3204">
        <v>0.10138045599999999</v>
      </c>
      <c r="AR3204" t="s">
        <v>79</v>
      </c>
      <c r="AS3204" t="s">
        <v>77</v>
      </c>
      <c r="AT3204">
        <v>-2879</v>
      </c>
      <c r="AU3204" t="s">
        <v>78</v>
      </c>
      <c r="AV3204" t="s">
        <v>79</v>
      </c>
      <c r="AW3204" t="s">
        <v>101</v>
      </c>
      <c r="AX3204" t="s">
        <v>102</v>
      </c>
      <c r="AY3204" t="s">
        <v>95</v>
      </c>
      <c r="AZ3204" t="s">
        <v>96</v>
      </c>
      <c r="BA3204" t="s">
        <v>76</v>
      </c>
      <c r="BB3204" t="s">
        <v>104</v>
      </c>
      <c r="BC3204">
        <v>20</v>
      </c>
      <c r="BD3204" t="s">
        <v>85</v>
      </c>
      <c r="BE3204">
        <v>10</v>
      </c>
      <c r="BF3204" t="s">
        <v>112</v>
      </c>
      <c r="BG3204" t="s">
        <v>98</v>
      </c>
      <c r="BH3204">
        <v>365243</v>
      </c>
      <c r="BI3204">
        <v>-2848</v>
      </c>
      <c r="BJ3204">
        <v>-2578</v>
      </c>
      <c r="BK3204">
        <v>-2578</v>
      </c>
      <c r="BL3204">
        <v>-2567</v>
      </c>
      <c r="BM3204">
        <v>1</v>
      </c>
    </row>
    <row r="3205" spans="1:65" x14ac:dyDescent="0.3">
      <c r="A3205">
        <v>127685</v>
      </c>
      <c r="B3205">
        <v>0</v>
      </c>
      <c r="C3205" t="s">
        <v>65</v>
      </c>
      <c r="D3205" t="s">
        <v>88</v>
      </c>
      <c r="E3205" t="s">
        <v>68</v>
      </c>
      <c r="F3205" t="s">
        <v>68</v>
      </c>
      <c r="G3205">
        <v>2</v>
      </c>
      <c r="H3205">
        <v>180000</v>
      </c>
      <c r="I3205">
        <v>855000</v>
      </c>
      <c r="J3205" t="s">
        <v>69</v>
      </c>
      <c r="K3205" t="s">
        <v>70</v>
      </c>
      <c r="L3205" t="s">
        <v>91</v>
      </c>
      <c r="M3205" t="s">
        <v>72</v>
      </c>
      <c r="N3205">
        <v>3.5791999999999997E-2</v>
      </c>
      <c r="O3205">
        <v>14272</v>
      </c>
      <c r="P3205">
        <v>858</v>
      </c>
      <c r="Q3205">
        <v>5943</v>
      </c>
      <c r="R3205">
        <v>2948</v>
      </c>
      <c r="S3205">
        <v>2</v>
      </c>
      <c r="T3205">
        <v>2</v>
      </c>
      <c r="U3205" t="s">
        <v>125</v>
      </c>
      <c r="V3205">
        <v>15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189</v>
      </c>
      <c r="AD3205">
        <v>2126794</v>
      </c>
      <c r="AE3205" t="s">
        <v>99</v>
      </c>
      <c r="AF3205">
        <v>3375</v>
      </c>
      <c r="AG3205">
        <v>0</v>
      </c>
      <c r="AH3205">
        <v>67500</v>
      </c>
      <c r="AK3205" t="s">
        <v>123</v>
      </c>
      <c r="AL3205">
        <v>11</v>
      </c>
      <c r="AM3205" t="s">
        <v>68</v>
      </c>
      <c r="AN3205">
        <v>1</v>
      </c>
      <c r="AR3205" t="s">
        <v>79</v>
      </c>
      <c r="AS3205" t="s">
        <v>77</v>
      </c>
      <c r="AT3205">
        <v>-2234</v>
      </c>
      <c r="AU3205" t="s">
        <v>76</v>
      </c>
      <c r="AV3205" t="s">
        <v>79</v>
      </c>
      <c r="AX3205" t="s">
        <v>81</v>
      </c>
      <c r="AY3205" t="s">
        <v>76</v>
      </c>
      <c r="AZ3205" t="s">
        <v>131</v>
      </c>
      <c r="BA3205" t="s">
        <v>116</v>
      </c>
      <c r="BB3205" t="s">
        <v>187</v>
      </c>
      <c r="BC3205">
        <v>-1</v>
      </c>
      <c r="BD3205" t="s">
        <v>76</v>
      </c>
      <c r="BE3205">
        <v>0</v>
      </c>
      <c r="BF3205" t="s">
        <v>76</v>
      </c>
      <c r="BG3205" t="s">
        <v>160</v>
      </c>
      <c r="BH3205">
        <v>-2117</v>
      </c>
      <c r="BI3205">
        <v>-2075</v>
      </c>
      <c r="BJ3205">
        <v>365243</v>
      </c>
      <c r="BK3205">
        <v>-1317</v>
      </c>
      <c r="BL3205">
        <v>365243</v>
      </c>
      <c r="BM3205">
        <v>0</v>
      </c>
    </row>
    <row r="3206" spans="1:65" x14ac:dyDescent="0.3">
      <c r="A3206">
        <v>127703</v>
      </c>
      <c r="B3206">
        <v>0</v>
      </c>
      <c r="C3206" t="s">
        <v>65</v>
      </c>
      <c r="D3206" t="s">
        <v>88</v>
      </c>
      <c r="E3206" t="s">
        <v>67</v>
      </c>
      <c r="F3206" t="s">
        <v>68</v>
      </c>
      <c r="G3206">
        <v>0</v>
      </c>
      <c r="H3206">
        <v>112500</v>
      </c>
      <c r="I3206">
        <v>59346</v>
      </c>
      <c r="J3206" t="s">
        <v>69</v>
      </c>
      <c r="K3206" t="s">
        <v>70</v>
      </c>
      <c r="L3206" t="s">
        <v>119</v>
      </c>
      <c r="M3206" t="s">
        <v>127</v>
      </c>
      <c r="N3206">
        <v>1.6611999999999998E-2</v>
      </c>
      <c r="O3206">
        <v>14169</v>
      </c>
      <c r="P3206">
        <v>935</v>
      </c>
      <c r="Q3206">
        <v>8243</v>
      </c>
      <c r="R3206">
        <v>5188</v>
      </c>
      <c r="S3206">
        <v>2</v>
      </c>
      <c r="T3206">
        <v>2</v>
      </c>
      <c r="U3206" t="s">
        <v>125</v>
      </c>
      <c r="V3206">
        <v>12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 t="s">
        <v>92</v>
      </c>
      <c r="AD3206">
        <v>1823611</v>
      </c>
      <c r="AE3206" t="s">
        <v>99</v>
      </c>
      <c r="AF3206">
        <v>11250</v>
      </c>
      <c r="AG3206">
        <v>0</v>
      </c>
      <c r="AH3206">
        <v>225000</v>
      </c>
      <c r="AJ3206">
        <v>0</v>
      </c>
      <c r="AK3206" t="s">
        <v>94</v>
      </c>
      <c r="AL3206">
        <v>15</v>
      </c>
      <c r="AM3206" t="s">
        <v>68</v>
      </c>
      <c r="AN3206">
        <v>1</v>
      </c>
      <c r="AR3206" t="s">
        <v>79</v>
      </c>
      <c r="AS3206" t="s">
        <v>114</v>
      </c>
      <c r="AT3206">
        <v>-1235</v>
      </c>
      <c r="AU3206" t="s">
        <v>76</v>
      </c>
      <c r="AV3206" t="s">
        <v>115</v>
      </c>
      <c r="AX3206" t="s">
        <v>81</v>
      </c>
      <c r="AY3206" t="s">
        <v>76</v>
      </c>
      <c r="AZ3206" t="s">
        <v>131</v>
      </c>
      <c r="BA3206" t="s">
        <v>83</v>
      </c>
      <c r="BB3206" t="s">
        <v>121</v>
      </c>
      <c r="BC3206">
        <v>-1</v>
      </c>
      <c r="BD3206" t="s">
        <v>76</v>
      </c>
      <c r="BE3206">
        <v>0</v>
      </c>
      <c r="BF3206" t="s">
        <v>76</v>
      </c>
      <c r="BG3206" t="s">
        <v>132</v>
      </c>
    </row>
    <row r="3207" spans="1:65" x14ac:dyDescent="0.3">
      <c r="A3207">
        <v>127710</v>
      </c>
      <c r="B3207">
        <v>0</v>
      </c>
      <c r="C3207" t="s">
        <v>65</v>
      </c>
      <c r="D3207" t="s">
        <v>88</v>
      </c>
      <c r="E3207" t="s">
        <v>67</v>
      </c>
      <c r="F3207" t="s">
        <v>68</v>
      </c>
      <c r="G3207">
        <v>1</v>
      </c>
      <c r="H3207">
        <v>112500</v>
      </c>
      <c r="I3207">
        <v>792346.5</v>
      </c>
      <c r="J3207" t="s">
        <v>69</v>
      </c>
      <c r="K3207" t="s">
        <v>70</v>
      </c>
      <c r="L3207" t="s">
        <v>91</v>
      </c>
      <c r="M3207" t="s">
        <v>72</v>
      </c>
      <c r="N3207">
        <v>3.1329000000000003E-2</v>
      </c>
      <c r="O3207">
        <v>17106</v>
      </c>
      <c r="P3207">
        <v>500</v>
      </c>
      <c r="Q3207">
        <v>8910</v>
      </c>
      <c r="R3207">
        <v>631</v>
      </c>
      <c r="S3207">
        <v>2</v>
      </c>
      <c r="T3207">
        <v>2</v>
      </c>
      <c r="U3207" t="s">
        <v>73</v>
      </c>
      <c r="V3207">
        <v>11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t="s">
        <v>145</v>
      </c>
      <c r="AD3207">
        <v>1385624</v>
      </c>
      <c r="AE3207" t="s">
        <v>65</v>
      </c>
      <c r="AF3207">
        <v>22176.404999999999</v>
      </c>
      <c r="AG3207">
        <v>180000</v>
      </c>
      <c r="AH3207">
        <v>216418.5</v>
      </c>
      <c r="AJ3207">
        <v>180000</v>
      </c>
      <c r="AK3207" t="s">
        <v>120</v>
      </c>
      <c r="AL3207">
        <v>7</v>
      </c>
      <c r="AM3207" t="s">
        <v>68</v>
      </c>
      <c r="AN3207">
        <v>1</v>
      </c>
      <c r="AR3207" t="s">
        <v>76</v>
      </c>
      <c r="AS3207" t="s">
        <v>77</v>
      </c>
      <c r="AT3207">
        <v>-1058</v>
      </c>
      <c r="AU3207" t="s">
        <v>78</v>
      </c>
      <c r="AV3207" t="s">
        <v>79</v>
      </c>
      <c r="AW3207" t="s">
        <v>80</v>
      </c>
      <c r="AX3207" t="s">
        <v>81</v>
      </c>
      <c r="AY3207" t="s">
        <v>76</v>
      </c>
      <c r="AZ3207" t="s">
        <v>82</v>
      </c>
      <c r="BA3207" t="s">
        <v>116</v>
      </c>
      <c r="BB3207" t="s">
        <v>121</v>
      </c>
      <c r="BC3207">
        <v>-1</v>
      </c>
      <c r="BD3207" t="s">
        <v>76</v>
      </c>
      <c r="BE3207">
        <v>12</v>
      </c>
      <c r="BF3207" t="s">
        <v>147</v>
      </c>
      <c r="BG3207" t="s">
        <v>154</v>
      </c>
      <c r="BH3207">
        <v>365243</v>
      </c>
      <c r="BI3207">
        <v>-1028</v>
      </c>
      <c r="BJ3207">
        <v>-698</v>
      </c>
      <c r="BK3207">
        <v>-698</v>
      </c>
      <c r="BL3207">
        <v>-690</v>
      </c>
      <c r="BM3207">
        <v>1</v>
      </c>
    </row>
    <row r="3208" spans="1:65" x14ac:dyDescent="0.3">
      <c r="A3208">
        <v>127729</v>
      </c>
      <c r="B3208">
        <v>1</v>
      </c>
      <c r="C3208" t="s">
        <v>65</v>
      </c>
      <c r="D3208" t="s">
        <v>88</v>
      </c>
      <c r="E3208" t="s">
        <v>67</v>
      </c>
      <c r="F3208" t="s">
        <v>68</v>
      </c>
      <c r="G3208">
        <v>0</v>
      </c>
      <c r="H3208">
        <v>99000</v>
      </c>
      <c r="I3208">
        <v>783000</v>
      </c>
      <c r="J3208" t="s">
        <v>246</v>
      </c>
      <c r="K3208" t="s">
        <v>70</v>
      </c>
      <c r="L3208" t="s">
        <v>139</v>
      </c>
      <c r="M3208" t="s">
        <v>72</v>
      </c>
      <c r="N3208">
        <v>1.8208999999999999E-2</v>
      </c>
      <c r="O3208">
        <v>23692</v>
      </c>
      <c r="P3208">
        <v>365243</v>
      </c>
      <c r="Q3208">
        <v>5661</v>
      </c>
      <c r="R3208">
        <v>4715</v>
      </c>
      <c r="S3208">
        <v>3</v>
      </c>
      <c r="T3208">
        <v>3</v>
      </c>
      <c r="U3208" t="s">
        <v>125</v>
      </c>
      <c r="V3208">
        <v>14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76</v>
      </c>
      <c r="AD3208">
        <v>2469917</v>
      </c>
      <c r="AE3208" t="s">
        <v>93</v>
      </c>
      <c r="AF3208">
        <v>5509.9350000000004</v>
      </c>
      <c r="AG3208">
        <v>31500</v>
      </c>
      <c r="AH3208">
        <v>31077</v>
      </c>
      <c r="AI3208">
        <v>1890</v>
      </c>
      <c r="AJ3208">
        <v>31500</v>
      </c>
      <c r="AK3208" t="s">
        <v>123</v>
      </c>
      <c r="AL3208">
        <v>14</v>
      </c>
      <c r="AM3208" t="s">
        <v>68</v>
      </c>
      <c r="AN3208">
        <v>1</v>
      </c>
      <c r="AO3208">
        <v>6.2437644E-2</v>
      </c>
      <c r="AR3208" t="s">
        <v>79</v>
      </c>
      <c r="AS3208" t="s">
        <v>77</v>
      </c>
      <c r="AT3208">
        <v>-2395</v>
      </c>
      <c r="AU3208" t="s">
        <v>78</v>
      </c>
      <c r="AV3208" t="s">
        <v>79</v>
      </c>
      <c r="AW3208" t="s">
        <v>80</v>
      </c>
      <c r="AX3208" t="s">
        <v>102</v>
      </c>
      <c r="AY3208" t="s">
        <v>95</v>
      </c>
      <c r="AZ3208" t="s">
        <v>96</v>
      </c>
      <c r="BA3208" t="s">
        <v>76</v>
      </c>
      <c r="BB3208" t="s">
        <v>138</v>
      </c>
      <c r="BC3208">
        <v>132</v>
      </c>
      <c r="BD3208" t="s">
        <v>85</v>
      </c>
      <c r="BE3208">
        <v>6</v>
      </c>
      <c r="BF3208" t="s">
        <v>112</v>
      </c>
      <c r="BG3208" t="s">
        <v>98</v>
      </c>
      <c r="BH3208">
        <v>365243</v>
      </c>
      <c r="BI3208">
        <v>-2364</v>
      </c>
      <c r="BJ3208">
        <v>-2214</v>
      </c>
      <c r="BK3208">
        <v>-2214</v>
      </c>
      <c r="BL3208">
        <v>-2200</v>
      </c>
      <c r="BM3208">
        <v>1</v>
      </c>
    </row>
    <row r="3209" spans="1:65" x14ac:dyDescent="0.3">
      <c r="A3209">
        <v>127734</v>
      </c>
      <c r="B3209">
        <v>0</v>
      </c>
      <c r="C3209" t="s">
        <v>65</v>
      </c>
      <c r="D3209" t="s">
        <v>88</v>
      </c>
      <c r="E3209" t="s">
        <v>67</v>
      </c>
      <c r="F3209" t="s">
        <v>68</v>
      </c>
      <c r="G3209">
        <v>0</v>
      </c>
      <c r="H3209">
        <v>171000</v>
      </c>
      <c r="I3209">
        <v>540000</v>
      </c>
      <c r="J3209" t="s">
        <v>69</v>
      </c>
      <c r="K3209" t="s">
        <v>70</v>
      </c>
      <c r="L3209" t="s">
        <v>91</v>
      </c>
      <c r="M3209" t="s">
        <v>72</v>
      </c>
      <c r="N3209">
        <v>7.0200000000000002E-3</v>
      </c>
      <c r="O3209">
        <v>16889</v>
      </c>
      <c r="P3209">
        <v>1603</v>
      </c>
      <c r="Q3209">
        <v>8785</v>
      </c>
      <c r="R3209">
        <v>441</v>
      </c>
      <c r="S3209">
        <v>2</v>
      </c>
      <c r="T3209">
        <v>2</v>
      </c>
      <c r="U3209" t="s">
        <v>73</v>
      </c>
      <c r="V3209">
        <v>9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1</v>
      </c>
      <c r="AC3209" t="s">
        <v>108</v>
      </c>
      <c r="AD3209">
        <v>1839923</v>
      </c>
      <c r="AE3209" t="s">
        <v>65</v>
      </c>
      <c r="AF3209">
        <v>49529.025000000001</v>
      </c>
      <c r="AG3209">
        <v>675000</v>
      </c>
      <c r="AH3209">
        <v>709749</v>
      </c>
      <c r="AJ3209">
        <v>675000</v>
      </c>
      <c r="AK3209" t="s">
        <v>125</v>
      </c>
      <c r="AL3209">
        <v>9</v>
      </c>
      <c r="AM3209" t="s">
        <v>68</v>
      </c>
      <c r="AN3209">
        <v>1</v>
      </c>
      <c r="AR3209" t="s">
        <v>76</v>
      </c>
      <c r="AS3209" t="s">
        <v>77</v>
      </c>
      <c r="AT3209">
        <v>-842</v>
      </c>
      <c r="AU3209" t="s">
        <v>78</v>
      </c>
      <c r="AV3209" t="s">
        <v>79</v>
      </c>
      <c r="AW3209" t="s">
        <v>80</v>
      </c>
      <c r="AX3209" t="s">
        <v>81</v>
      </c>
      <c r="AY3209" t="s">
        <v>76</v>
      </c>
      <c r="AZ3209" t="s">
        <v>82</v>
      </c>
      <c r="BA3209" t="s">
        <v>116</v>
      </c>
      <c r="BB3209" t="s">
        <v>117</v>
      </c>
      <c r="BC3209">
        <v>299</v>
      </c>
      <c r="BD3209" t="s">
        <v>76</v>
      </c>
      <c r="BE3209">
        <v>18</v>
      </c>
      <c r="BF3209" t="s">
        <v>112</v>
      </c>
      <c r="BG3209" t="s">
        <v>118</v>
      </c>
      <c r="BH3209">
        <v>365243</v>
      </c>
      <c r="BI3209">
        <v>-812</v>
      </c>
      <c r="BJ3209">
        <v>-302</v>
      </c>
      <c r="BK3209">
        <v>-362</v>
      </c>
      <c r="BL3209">
        <v>-354</v>
      </c>
      <c r="BM3209">
        <v>1</v>
      </c>
    </row>
    <row r="3210" spans="1:65" x14ac:dyDescent="0.3">
      <c r="A3210">
        <v>127736</v>
      </c>
      <c r="B3210">
        <v>0</v>
      </c>
      <c r="C3210" t="s">
        <v>65</v>
      </c>
      <c r="D3210" t="s">
        <v>66</v>
      </c>
      <c r="E3210" t="s">
        <v>68</v>
      </c>
      <c r="F3210" t="s">
        <v>68</v>
      </c>
      <c r="G3210">
        <v>2</v>
      </c>
      <c r="H3210">
        <v>225000</v>
      </c>
      <c r="I3210">
        <v>314100</v>
      </c>
      <c r="J3210" t="s">
        <v>69</v>
      </c>
      <c r="K3210" t="s">
        <v>70</v>
      </c>
      <c r="L3210" t="s">
        <v>91</v>
      </c>
      <c r="M3210" t="s">
        <v>72</v>
      </c>
      <c r="N3210">
        <v>4.6219999999999997E-2</v>
      </c>
      <c r="O3210">
        <v>13600</v>
      </c>
      <c r="P3210">
        <v>338</v>
      </c>
      <c r="Q3210">
        <v>239</v>
      </c>
      <c r="R3210">
        <v>4452</v>
      </c>
      <c r="S3210">
        <v>1</v>
      </c>
      <c r="T3210">
        <v>1</v>
      </c>
      <c r="U3210" t="s">
        <v>109</v>
      </c>
      <c r="V3210">
        <v>15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141</v>
      </c>
      <c r="AD3210">
        <v>1121978</v>
      </c>
      <c r="AE3210" t="s">
        <v>99</v>
      </c>
      <c r="AF3210">
        <v>11250</v>
      </c>
      <c r="AG3210">
        <v>225000</v>
      </c>
      <c r="AH3210">
        <v>225000</v>
      </c>
      <c r="AJ3210">
        <v>225000</v>
      </c>
      <c r="AK3210" t="s">
        <v>94</v>
      </c>
      <c r="AL3210">
        <v>14</v>
      </c>
      <c r="AM3210" t="s">
        <v>68</v>
      </c>
      <c r="AN3210">
        <v>1</v>
      </c>
      <c r="AR3210" t="s">
        <v>79</v>
      </c>
      <c r="AS3210" t="s">
        <v>114</v>
      </c>
      <c r="AT3210">
        <v>-811</v>
      </c>
      <c r="AU3210" t="s">
        <v>76</v>
      </c>
      <c r="AV3210" t="s">
        <v>193</v>
      </c>
      <c r="AX3210" t="s">
        <v>81</v>
      </c>
      <c r="AY3210" t="s">
        <v>76</v>
      </c>
      <c r="AZ3210" t="s">
        <v>131</v>
      </c>
      <c r="BA3210" t="s">
        <v>83</v>
      </c>
      <c r="BB3210" t="s">
        <v>121</v>
      </c>
      <c r="BC3210">
        <v>-1</v>
      </c>
      <c r="BD3210" t="s">
        <v>76</v>
      </c>
      <c r="BE3210">
        <v>0</v>
      </c>
      <c r="BF3210" t="s">
        <v>76</v>
      </c>
      <c r="BG3210" t="s">
        <v>132</v>
      </c>
    </row>
    <row r="3211" spans="1:65" x14ac:dyDescent="0.3">
      <c r="A3211">
        <v>127751</v>
      </c>
      <c r="B3211">
        <v>0</v>
      </c>
      <c r="C3211" t="s">
        <v>65</v>
      </c>
      <c r="D3211" t="s">
        <v>88</v>
      </c>
      <c r="E3211" t="s">
        <v>67</v>
      </c>
      <c r="F3211" t="s">
        <v>68</v>
      </c>
      <c r="G3211">
        <v>0</v>
      </c>
      <c r="H3211">
        <v>67500</v>
      </c>
      <c r="I3211">
        <v>675000</v>
      </c>
      <c r="J3211" t="s">
        <v>113</v>
      </c>
      <c r="K3211" t="s">
        <v>70</v>
      </c>
      <c r="L3211" t="s">
        <v>91</v>
      </c>
      <c r="M3211" t="s">
        <v>72</v>
      </c>
      <c r="N3211">
        <v>1.452E-2</v>
      </c>
      <c r="O3211">
        <v>20649</v>
      </c>
      <c r="P3211">
        <v>365243</v>
      </c>
      <c r="Q3211">
        <v>3975</v>
      </c>
      <c r="R3211">
        <v>2830</v>
      </c>
      <c r="S3211">
        <v>2</v>
      </c>
      <c r="T3211">
        <v>2</v>
      </c>
      <c r="U3211" t="s">
        <v>73</v>
      </c>
      <c r="V3211">
        <v>11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76</v>
      </c>
      <c r="AD3211">
        <v>2306807</v>
      </c>
      <c r="AE3211" t="s">
        <v>93</v>
      </c>
      <c r="AF3211">
        <v>9948.6</v>
      </c>
      <c r="AG3211">
        <v>91530</v>
      </c>
      <c r="AH3211">
        <v>101196</v>
      </c>
      <c r="AI3211">
        <v>0</v>
      </c>
      <c r="AJ3211">
        <v>91530</v>
      </c>
      <c r="AK3211" t="s">
        <v>123</v>
      </c>
      <c r="AL3211">
        <v>8</v>
      </c>
      <c r="AM3211" t="s">
        <v>68</v>
      </c>
      <c r="AN3211">
        <v>1</v>
      </c>
      <c r="AO3211">
        <v>0</v>
      </c>
      <c r="AR3211" t="s">
        <v>79</v>
      </c>
      <c r="AS3211" t="s">
        <v>77</v>
      </c>
      <c r="AT3211">
        <v>-787</v>
      </c>
      <c r="AU3211" t="s">
        <v>78</v>
      </c>
      <c r="AV3211" t="s">
        <v>79</v>
      </c>
      <c r="AX3211" t="s">
        <v>102</v>
      </c>
      <c r="AY3211" t="s">
        <v>157</v>
      </c>
      <c r="AZ3211" t="s">
        <v>96</v>
      </c>
      <c r="BA3211" t="s">
        <v>76</v>
      </c>
      <c r="BB3211" t="s">
        <v>138</v>
      </c>
      <c r="BC3211">
        <v>964</v>
      </c>
      <c r="BD3211" t="s">
        <v>157</v>
      </c>
      <c r="BE3211">
        <v>12</v>
      </c>
      <c r="BF3211" t="s">
        <v>147</v>
      </c>
      <c r="BG3211" t="s">
        <v>151</v>
      </c>
      <c r="BH3211">
        <v>365243</v>
      </c>
      <c r="BI3211">
        <v>-754</v>
      </c>
      <c r="BJ3211">
        <v>-424</v>
      </c>
      <c r="BK3211">
        <v>-424</v>
      </c>
      <c r="BL3211">
        <v>-417</v>
      </c>
      <c r="BM3211">
        <v>0</v>
      </c>
    </row>
    <row r="3212" spans="1:65" x14ac:dyDescent="0.3">
      <c r="A3212">
        <v>127755</v>
      </c>
      <c r="B3212">
        <v>0</v>
      </c>
      <c r="C3212" t="s">
        <v>65</v>
      </c>
      <c r="D3212" t="s">
        <v>66</v>
      </c>
      <c r="E3212" t="s">
        <v>68</v>
      </c>
      <c r="F3212" t="s">
        <v>67</v>
      </c>
      <c r="G3212">
        <v>0</v>
      </c>
      <c r="H3212">
        <v>40500</v>
      </c>
      <c r="I3212">
        <v>454500</v>
      </c>
      <c r="J3212" t="s">
        <v>113</v>
      </c>
      <c r="K3212" t="s">
        <v>70</v>
      </c>
      <c r="L3212" t="s">
        <v>119</v>
      </c>
      <c r="M3212" t="s">
        <v>72</v>
      </c>
      <c r="N3212">
        <v>3.0755000000000001E-2</v>
      </c>
      <c r="O3212">
        <v>20800</v>
      </c>
      <c r="P3212">
        <v>365243</v>
      </c>
      <c r="Q3212">
        <v>6375</v>
      </c>
      <c r="R3212">
        <v>2809</v>
      </c>
      <c r="S3212">
        <v>2</v>
      </c>
      <c r="T3212">
        <v>2</v>
      </c>
      <c r="U3212" t="s">
        <v>94</v>
      </c>
      <c r="V3212">
        <v>14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 t="s">
        <v>76</v>
      </c>
      <c r="AD3212">
        <v>2696480</v>
      </c>
      <c r="AE3212" t="s">
        <v>93</v>
      </c>
      <c r="AF3212">
        <v>3198.51</v>
      </c>
      <c r="AG3212">
        <v>24070.5</v>
      </c>
      <c r="AH3212">
        <v>23449.5</v>
      </c>
      <c r="AI3212">
        <v>2407.5</v>
      </c>
      <c r="AJ3212">
        <v>24070.5</v>
      </c>
      <c r="AK3212" t="s">
        <v>123</v>
      </c>
      <c r="AL3212">
        <v>11</v>
      </c>
      <c r="AM3212" t="s">
        <v>68</v>
      </c>
      <c r="AN3212">
        <v>1</v>
      </c>
      <c r="AO3212">
        <v>0.101403348</v>
      </c>
      <c r="AR3212" t="s">
        <v>79</v>
      </c>
      <c r="AS3212" t="s">
        <v>77</v>
      </c>
      <c r="AT3212">
        <v>-2085</v>
      </c>
      <c r="AU3212" t="s">
        <v>155</v>
      </c>
      <c r="AV3212" t="s">
        <v>79</v>
      </c>
      <c r="AX3212" t="s">
        <v>102</v>
      </c>
      <c r="AY3212" t="s">
        <v>124</v>
      </c>
      <c r="AZ3212" t="s">
        <v>96</v>
      </c>
      <c r="BA3212" t="s">
        <v>76</v>
      </c>
      <c r="BB3212" t="s">
        <v>138</v>
      </c>
      <c r="BC3212">
        <v>76</v>
      </c>
      <c r="BD3212" t="s">
        <v>105</v>
      </c>
      <c r="BE3212">
        <v>10</v>
      </c>
      <c r="BF3212" t="s">
        <v>86</v>
      </c>
      <c r="BG3212" t="s">
        <v>106</v>
      </c>
      <c r="BH3212">
        <v>365243</v>
      </c>
      <c r="BI3212">
        <v>-2044</v>
      </c>
      <c r="BJ3212">
        <v>-1774</v>
      </c>
      <c r="BK3212">
        <v>-1804</v>
      </c>
      <c r="BL3212">
        <v>-1799</v>
      </c>
      <c r="BM3212">
        <v>0</v>
      </c>
    </row>
    <row r="3213" spans="1:65" x14ac:dyDescent="0.3">
      <c r="A3213">
        <v>127767</v>
      </c>
      <c r="B3213">
        <v>0</v>
      </c>
      <c r="C3213" t="s">
        <v>65</v>
      </c>
      <c r="D3213" t="s">
        <v>88</v>
      </c>
      <c r="E3213" t="s">
        <v>67</v>
      </c>
      <c r="F3213" t="s">
        <v>67</v>
      </c>
      <c r="G3213">
        <v>0</v>
      </c>
      <c r="H3213">
        <v>76500</v>
      </c>
      <c r="I3213">
        <v>276277.5</v>
      </c>
      <c r="J3213" t="s">
        <v>113</v>
      </c>
      <c r="K3213" t="s">
        <v>70</v>
      </c>
      <c r="L3213" t="s">
        <v>119</v>
      </c>
      <c r="M3213" t="s">
        <v>72</v>
      </c>
      <c r="N3213">
        <v>1.0500000000000001E-2</v>
      </c>
      <c r="O3213">
        <v>22201</v>
      </c>
      <c r="P3213">
        <v>365243</v>
      </c>
      <c r="Q3213">
        <v>9666</v>
      </c>
      <c r="R3213">
        <v>4130</v>
      </c>
      <c r="S3213">
        <v>3</v>
      </c>
      <c r="T3213">
        <v>3</v>
      </c>
      <c r="U3213" t="s">
        <v>125</v>
      </c>
      <c r="V3213">
        <v>13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 t="s">
        <v>76</v>
      </c>
      <c r="AD3213">
        <v>1405648</v>
      </c>
      <c r="AE3213" t="s">
        <v>65</v>
      </c>
      <c r="AF3213">
        <v>9586.3050000000003</v>
      </c>
      <c r="AG3213">
        <v>90000</v>
      </c>
      <c r="AH3213">
        <v>95940</v>
      </c>
      <c r="AJ3213">
        <v>90000</v>
      </c>
      <c r="AK3213" t="s">
        <v>123</v>
      </c>
      <c r="AL3213">
        <v>16</v>
      </c>
      <c r="AM3213" t="s">
        <v>68</v>
      </c>
      <c r="AN3213">
        <v>1</v>
      </c>
      <c r="AR3213" t="s">
        <v>76</v>
      </c>
      <c r="AS3213" t="s">
        <v>77</v>
      </c>
      <c r="AT3213">
        <v>-1004</v>
      </c>
      <c r="AU3213" t="s">
        <v>78</v>
      </c>
      <c r="AV3213" t="s">
        <v>79</v>
      </c>
      <c r="AW3213" t="s">
        <v>80</v>
      </c>
      <c r="AX3213" t="s">
        <v>81</v>
      </c>
      <c r="AY3213" t="s">
        <v>76</v>
      </c>
      <c r="AZ3213" t="s">
        <v>82</v>
      </c>
      <c r="BA3213" t="s">
        <v>116</v>
      </c>
      <c r="BB3213" t="s">
        <v>121</v>
      </c>
      <c r="BC3213">
        <v>-1</v>
      </c>
      <c r="BD3213" t="s">
        <v>76</v>
      </c>
      <c r="BE3213">
        <v>12</v>
      </c>
      <c r="BF3213" t="s">
        <v>147</v>
      </c>
      <c r="BG3213" t="s">
        <v>154</v>
      </c>
      <c r="BH3213">
        <v>365243</v>
      </c>
      <c r="BI3213">
        <v>-974</v>
      </c>
      <c r="BJ3213">
        <v>-644</v>
      </c>
      <c r="BK3213">
        <v>-644</v>
      </c>
      <c r="BL3213">
        <v>-641</v>
      </c>
      <c r="BM3213">
        <v>1</v>
      </c>
    </row>
    <row r="3214" spans="1:65" x14ac:dyDescent="0.3">
      <c r="A3214">
        <v>127770</v>
      </c>
      <c r="B3214">
        <v>0</v>
      </c>
      <c r="C3214" t="s">
        <v>65</v>
      </c>
      <c r="D3214" t="s">
        <v>66</v>
      </c>
      <c r="E3214" t="s">
        <v>67</v>
      </c>
      <c r="F3214" t="s">
        <v>67</v>
      </c>
      <c r="G3214">
        <v>0</v>
      </c>
      <c r="H3214">
        <v>270000</v>
      </c>
      <c r="I3214">
        <v>1305000</v>
      </c>
      <c r="J3214" t="s">
        <v>69</v>
      </c>
      <c r="K3214" t="s">
        <v>70</v>
      </c>
      <c r="L3214" t="s">
        <v>91</v>
      </c>
      <c r="M3214" t="s">
        <v>72</v>
      </c>
      <c r="N3214">
        <v>3.5791999999999997E-2</v>
      </c>
      <c r="O3214">
        <v>10020</v>
      </c>
      <c r="P3214">
        <v>996</v>
      </c>
      <c r="Q3214">
        <v>4055</v>
      </c>
      <c r="R3214">
        <v>2527</v>
      </c>
      <c r="S3214">
        <v>2</v>
      </c>
      <c r="T3214">
        <v>2</v>
      </c>
      <c r="U3214" t="s">
        <v>73</v>
      </c>
      <c r="V3214">
        <v>19</v>
      </c>
      <c r="W3214">
        <v>0</v>
      </c>
      <c r="X3214">
        <v>1</v>
      </c>
      <c r="Y3214">
        <v>1</v>
      </c>
      <c r="Z3214">
        <v>0</v>
      </c>
      <c r="AA3214">
        <v>1</v>
      </c>
      <c r="AB3214">
        <v>1</v>
      </c>
      <c r="AC3214" t="s">
        <v>137</v>
      </c>
      <c r="AD3214">
        <v>2627099</v>
      </c>
      <c r="AE3214" t="s">
        <v>93</v>
      </c>
      <c r="AF3214">
        <v>13367.34</v>
      </c>
      <c r="AG3214">
        <v>112716</v>
      </c>
      <c r="AH3214">
        <v>111487.5</v>
      </c>
      <c r="AI3214">
        <v>11272.5</v>
      </c>
      <c r="AJ3214">
        <v>112716</v>
      </c>
      <c r="AK3214" t="s">
        <v>123</v>
      </c>
      <c r="AL3214">
        <v>14</v>
      </c>
      <c r="AM3214" t="s">
        <v>68</v>
      </c>
      <c r="AN3214">
        <v>1</v>
      </c>
      <c r="AO3214">
        <v>0.100006332</v>
      </c>
      <c r="AR3214" t="s">
        <v>79</v>
      </c>
      <c r="AS3214" t="s">
        <v>77</v>
      </c>
      <c r="AT3214">
        <v>-1286</v>
      </c>
      <c r="AU3214" t="s">
        <v>78</v>
      </c>
      <c r="AV3214" t="s">
        <v>79</v>
      </c>
      <c r="AW3214" t="s">
        <v>80</v>
      </c>
      <c r="AX3214" t="s">
        <v>102</v>
      </c>
      <c r="AY3214" t="s">
        <v>103</v>
      </c>
      <c r="AZ3214" t="s">
        <v>96</v>
      </c>
      <c r="BA3214" t="s">
        <v>76</v>
      </c>
      <c r="BB3214" t="s">
        <v>104</v>
      </c>
      <c r="BC3214">
        <v>1500</v>
      </c>
      <c r="BD3214" t="s">
        <v>85</v>
      </c>
      <c r="BE3214">
        <v>12</v>
      </c>
      <c r="BF3214" t="s">
        <v>86</v>
      </c>
      <c r="BG3214" t="s">
        <v>151</v>
      </c>
      <c r="BH3214">
        <v>365243</v>
      </c>
      <c r="BI3214">
        <v>-1254</v>
      </c>
      <c r="BJ3214">
        <v>-924</v>
      </c>
      <c r="BK3214">
        <v>-954</v>
      </c>
      <c r="BL3214">
        <v>-951</v>
      </c>
      <c r="BM3214">
        <v>0</v>
      </c>
    </row>
    <row r="3215" spans="1:65" x14ac:dyDescent="0.3">
      <c r="A3215">
        <v>127771</v>
      </c>
      <c r="B3215">
        <v>0</v>
      </c>
      <c r="C3215" t="s">
        <v>65</v>
      </c>
      <c r="D3215" t="s">
        <v>66</v>
      </c>
      <c r="E3215" t="s">
        <v>67</v>
      </c>
      <c r="F3215" t="s">
        <v>67</v>
      </c>
      <c r="G3215">
        <v>0</v>
      </c>
      <c r="H3215">
        <v>135000</v>
      </c>
      <c r="I3215">
        <v>427500</v>
      </c>
      <c r="J3215" t="s">
        <v>69</v>
      </c>
      <c r="K3215" t="s">
        <v>90</v>
      </c>
      <c r="L3215" t="s">
        <v>71</v>
      </c>
      <c r="M3215" t="s">
        <v>127</v>
      </c>
      <c r="N3215">
        <v>2.2800000000000001E-2</v>
      </c>
      <c r="O3215">
        <v>13749</v>
      </c>
      <c r="P3215">
        <v>373</v>
      </c>
      <c r="Q3215">
        <v>982</v>
      </c>
      <c r="R3215">
        <v>3890</v>
      </c>
      <c r="S3215">
        <v>2</v>
      </c>
      <c r="T3215">
        <v>2</v>
      </c>
      <c r="U3215" t="s">
        <v>73</v>
      </c>
      <c r="V3215">
        <v>13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t="s">
        <v>92</v>
      </c>
      <c r="AD3215">
        <v>2564394</v>
      </c>
      <c r="AE3215" t="s">
        <v>99</v>
      </c>
      <c r="AF3215">
        <v>6750</v>
      </c>
      <c r="AG3215">
        <v>135000</v>
      </c>
      <c r="AH3215">
        <v>135000</v>
      </c>
      <c r="AJ3215">
        <v>135000</v>
      </c>
      <c r="AK3215" t="s">
        <v>109</v>
      </c>
      <c r="AL3215">
        <v>13</v>
      </c>
      <c r="AM3215" t="s">
        <v>68</v>
      </c>
      <c r="AN3215">
        <v>1</v>
      </c>
      <c r="AR3215" t="s">
        <v>79</v>
      </c>
      <c r="AS3215" t="s">
        <v>77</v>
      </c>
      <c r="AT3215">
        <v>-552</v>
      </c>
      <c r="AU3215" t="s">
        <v>76</v>
      </c>
      <c r="AV3215" t="s">
        <v>79</v>
      </c>
      <c r="AX3215" t="s">
        <v>102</v>
      </c>
      <c r="AY3215" t="s">
        <v>76</v>
      </c>
      <c r="AZ3215" t="s">
        <v>131</v>
      </c>
      <c r="BA3215" t="s">
        <v>116</v>
      </c>
      <c r="BB3215" t="s">
        <v>121</v>
      </c>
      <c r="BC3215">
        <v>-1</v>
      </c>
      <c r="BD3215" t="s">
        <v>76</v>
      </c>
      <c r="BE3215">
        <v>0</v>
      </c>
      <c r="BF3215" t="s">
        <v>76</v>
      </c>
      <c r="BG3215" t="s">
        <v>160</v>
      </c>
      <c r="BH3215">
        <v>-534</v>
      </c>
      <c r="BI3215">
        <v>-503</v>
      </c>
      <c r="BJ3215">
        <v>365243</v>
      </c>
      <c r="BK3215">
        <v>365243</v>
      </c>
      <c r="BL3215">
        <v>365243</v>
      </c>
      <c r="BM3215">
        <v>0</v>
      </c>
    </row>
    <row r="3216" spans="1:65" x14ac:dyDescent="0.3">
      <c r="A3216">
        <v>127771</v>
      </c>
      <c r="B3216">
        <v>0</v>
      </c>
      <c r="C3216" t="s">
        <v>65</v>
      </c>
      <c r="D3216" t="s">
        <v>66</v>
      </c>
      <c r="E3216" t="s">
        <v>67</v>
      </c>
      <c r="F3216" t="s">
        <v>67</v>
      </c>
      <c r="G3216">
        <v>0</v>
      </c>
      <c r="H3216">
        <v>135000</v>
      </c>
      <c r="I3216">
        <v>427500</v>
      </c>
      <c r="J3216" t="s">
        <v>69</v>
      </c>
      <c r="K3216" t="s">
        <v>90</v>
      </c>
      <c r="L3216" t="s">
        <v>71</v>
      </c>
      <c r="M3216" t="s">
        <v>127</v>
      </c>
      <c r="N3216">
        <v>2.2800000000000001E-2</v>
      </c>
      <c r="O3216">
        <v>13749</v>
      </c>
      <c r="P3216">
        <v>373</v>
      </c>
      <c r="Q3216">
        <v>982</v>
      </c>
      <c r="R3216">
        <v>3890</v>
      </c>
      <c r="S3216">
        <v>2</v>
      </c>
      <c r="T3216">
        <v>2</v>
      </c>
      <c r="U3216" t="s">
        <v>73</v>
      </c>
      <c r="V3216">
        <v>13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92</v>
      </c>
      <c r="AD3216">
        <v>1991131</v>
      </c>
      <c r="AE3216" t="s">
        <v>65</v>
      </c>
      <c r="AG3216">
        <v>0</v>
      </c>
      <c r="AH3216">
        <v>0</v>
      </c>
      <c r="AK3216" t="s">
        <v>123</v>
      </c>
      <c r="AL3216">
        <v>16</v>
      </c>
      <c r="AM3216" t="s">
        <v>68</v>
      </c>
      <c r="AN3216">
        <v>1</v>
      </c>
      <c r="AR3216" t="s">
        <v>76</v>
      </c>
      <c r="AS3216" t="s">
        <v>129</v>
      </c>
      <c r="AT3216">
        <v>-220</v>
      </c>
      <c r="AU3216" t="s">
        <v>76</v>
      </c>
      <c r="AV3216" t="s">
        <v>79</v>
      </c>
      <c r="AX3216" t="s">
        <v>81</v>
      </c>
      <c r="AY3216" t="s">
        <v>76</v>
      </c>
      <c r="AZ3216" t="s">
        <v>76</v>
      </c>
      <c r="BA3216" t="s">
        <v>76</v>
      </c>
      <c r="BB3216" t="s">
        <v>121</v>
      </c>
      <c r="BC3216">
        <v>-1</v>
      </c>
      <c r="BD3216" t="s">
        <v>76</v>
      </c>
      <c r="BF3216" t="s">
        <v>76</v>
      </c>
      <c r="BG3216" t="s">
        <v>82</v>
      </c>
    </row>
    <row r="3217" spans="1:65" x14ac:dyDescent="0.3">
      <c r="A3217">
        <v>127787</v>
      </c>
      <c r="B3217">
        <v>0</v>
      </c>
      <c r="C3217" t="s">
        <v>65</v>
      </c>
      <c r="D3217" t="s">
        <v>66</v>
      </c>
      <c r="E3217" t="s">
        <v>68</v>
      </c>
      <c r="F3217" t="s">
        <v>68</v>
      </c>
      <c r="G3217">
        <v>1</v>
      </c>
      <c r="H3217">
        <v>112500</v>
      </c>
      <c r="I3217">
        <v>513000</v>
      </c>
      <c r="J3217" t="s">
        <v>69</v>
      </c>
      <c r="K3217" t="s">
        <v>70</v>
      </c>
      <c r="L3217" t="s">
        <v>91</v>
      </c>
      <c r="M3217" t="s">
        <v>72</v>
      </c>
      <c r="N3217">
        <v>2.0246E-2</v>
      </c>
      <c r="O3217">
        <v>15063</v>
      </c>
      <c r="P3217">
        <v>867</v>
      </c>
      <c r="Q3217">
        <v>2216</v>
      </c>
      <c r="R3217">
        <v>3833</v>
      </c>
      <c r="S3217">
        <v>3</v>
      </c>
      <c r="T3217">
        <v>3</v>
      </c>
      <c r="U3217" t="s">
        <v>125</v>
      </c>
      <c r="V3217">
        <v>10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 t="s">
        <v>92</v>
      </c>
      <c r="AD3217">
        <v>1046965</v>
      </c>
      <c r="AE3217" t="s">
        <v>65</v>
      </c>
      <c r="AF3217">
        <v>28820.654999999999</v>
      </c>
      <c r="AG3217">
        <v>225000</v>
      </c>
      <c r="AH3217">
        <v>271611</v>
      </c>
      <c r="AJ3217">
        <v>225000</v>
      </c>
      <c r="AK3217" t="s">
        <v>109</v>
      </c>
      <c r="AL3217">
        <v>11</v>
      </c>
      <c r="AM3217" t="s">
        <v>68</v>
      </c>
      <c r="AN3217">
        <v>1</v>
      </c>
      <c r="AR3217" t="s">
        <v>240</v>
      </c>
      <c r="AS3217" t="s">
        <v>114</v>
      </c>
      <c r="AT3217">
        <v>-361</v>
      </c>
      <c r="AU3217" t="s">
        <v>78</v>
      </c>
      <c r="AV3217" t="s">
        <v>149</v>
      </c>
      <c r="AW3217" t="s">
        <v>80</v>
      </c>
      <c r="AX3217" t="s">
        <v>81</v>
      </c>
      <c r="AY3217" t="s">
        <v>76</v>
      </c>
      <c r="AZ3217" t="s">
        <v>82</v>
      </c>
      <c r="BA3217" t="s">
        <v>83</v>
      </c>
      <c r="BB3217" t="s">
        <v>121</v>
      </c>
      <c r="BC3217">
        <v>-1</v>
      </c>
      <c r="BD3217" t="s">
        <v>76</v>
      </c>
      <c r="BE3217">
        <v>12</v>
      </c>
      <c r="BF3217" t="s">
        <v>147</v>
      </c>
      <c r="BG3217" t="s">
        <v>196</v>
      </c>
    </row>
    <row r="3218" spans="1:65" x14ac:dyDescent="0.3">
      <c r="A3218">
        <v>127791</v>
      </c>
      <c r="B3218">
        <v>0</v>
      </c>
      <c r="C3218" t="s">
        <v>65</v>
      </c>
      <c r="D3218" t="s">
        <v>88</v>
      </c>
      <c r="E3218" t="s">
        <v>68</v>
      </c>
      <c r="F3218" t="s">
        <v>67</v>
      </c>
      <c r="G3218">
        <v>2</v>
      </c>
      <c r="H3218">
        <v>112500</v>
      </c>
      <c r="I3218">
        <v>1040463</v>
      </c>
      <c r="J3218" t="s">
        <v>133</v>
      </c>
      <c r="K3218" t="s">
        <v>90</v>
      </c>
      <c r="L3218" t="s">
        <v>91</v>
      </c>
      <c r="M3218" t="s">
        <v>127</v>
      </c>
      <c r="N3218">
        <v>4.96E-3</v>
      </c>
      <c r="O3218">
        <v>10822</v>
      </c>
      <c r="P3218">
        <v>1114</v>
      </c>
      <c r="Q3218">
        <v>4552</v>
      </c>
      <c r="R3218">
        <v>3473</v>
      </c>
      <c r="S3218">
        <v>2</v>
      </c>
      <c r="T3218">
        <v>2</v>
      </c>
      <c r="U3218" t="s">
        <v>120</v>
      </c>
      <c r="V3218">
        <v>8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 t="s">
        <v>173</v>
      </c>
      <c r="AD3218">
        <v>2261839</v>
      </c>
      <c r="AE3218" t="s">
        <v>93</v>
      </c>
      <c r="AF3218">
        <v>5853.2849999999999</v>
      </c>
      <c r="AG3218">
        <v>86733</v>
      </c>
      <c r="AH3218">
        <v>87795</v>
      </c>
      <c r="AI3218">
        <v>8676</v>
      </c>
      <c r="AJ3218">
        <v>86733</v>
      </c>
      <c r="AK3218" t="s">
        <v>109</v>
      </c>
      <c r="AL3218">
        <v>15</v>
      </c>
      <c r="AM3218" t="s">
        <v>68</v>
      </c>
      <c r="AN3218">
        <v>1</v>
      </c>
      <c r="AO3218">
        <v>9.7946042999999997E-2</v>
      </c>
      <c r="AR3218" t="s">
        <v>79</v>
      </c>
      <c r="AS3218" t="s">
        <v>77</v>
      </c>
      <c r="AT3218">
        <v>-411</v>
      </c>
      <c r="AU3218" t="s">
        <v>78</v>
      </c>
      <c r="AV3218" t="s">
        <v>79</v>
      </c>
      <c r="AW3218" t="s">
        <v>101</v>
      </c>
      <c r="AX3218" t="s">
        <v>102</v>
      </c>
      <c r="AY3218" t="s">
        <v>95</v>
      </c>
      <c r="AZ3218" t="s">
        <v>96</v>
      </c>
      <c r="BA3218" t="s">
        <v>76</v>
      </c>
      <c r="BB3218" t="s">
        <v>104</v>
      </c>
      <c r="BC3218">
        <v>3268</v>
      </c>
      <c r="BD3218" t="s">
        <v>85</v>
      </c>
      <c r="BE3218">
        <v>18</v>
      </c>
      <c r="BF3218" t="s">
        <v>112</v>
      </c>
      <c r="BG3218" t="s">
        <v>151</v>
      </c>
      <c r="BH3218">
        <v>365243</v>
      </c>
      <c r="BI3218">
        <v>-379</v>
      </c>
      <c r="BJ3218">
        <v>131</v>
      </c>
      <c r="BK3218">
        <v>365243</v>
      </c>
      <c r="BL3218">
        <v>365243</v>
      </c>
      <c r="BM3218">
        <v>0</v>
      </c>
    </row>
    <row r="3219" spans="1:65" x14ac:dyDescent="0.3">
      <c r="A3219">
        <v>127795</v>
      </c>
      <c r="B3219">
        <v>0</v>
      </c>
      <c r="C3219" t="s">
        <v>65</v>
      </c>
      <c r="D3219" t="s">
        <v>88</v>
      </c>
      <c r="E3219" t="s">
        <v>67</v>
      </c>
      <c r="F3219" t="s">
        <v>68</v>
      </c>
      <c r="G3219">
        <v>0</v>
      </c>
      <c r="H3219">
        <v>247500</v>
      </c>
      <c r="I3219">
        <v>1077061.5</v>
      </c>
      <c r="J3219" t="s">
        <v>69</v>
      </c>
      <c r="K3219" t="s">
        <v>70</v>
      </c>
      <c r="L3219" t="s">
        <v>91</v>
      </c>
      <c r="M3219" t="s">
        <v>72</v>
      </c>
      <c r="N3219">
        <v>1.6611999999999998E-2</v>
      </c>
      <c r="O3219">
        <v>18291</v>
      </c>
      <c r="P3219">
        <v>794</v>
      </c>
      <c r="Q3219">
        <v>1243</v>
      </c>
      <c r="R3219">
        <v>1834</v>
      </c>
      <c r="S3219">
        <v>2</v>
      </c>
      <c r="T3219">
        <v>2</v>
      </c>
      <c r="U3219" t="s">
        <v>125</v>
      </c>
      <c r="V3219">
        <v>15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t="s">
        <v>108</v>
      </c>
      <c r="AD3219">
        <v>1196455</v>
      </c>
      <c r="AE3219" t="s">
        <v>65</v>
      </c>
      <c r="AF3219">
        <v>79005.78</v>
      </c>
      <c r="AG3219">
        <v>337500</v>
      </c>
      <c r="AH3219">
        <v>388989</v>
      </c>
      <c r="AJ3219">
        <v>337500</v>
      </c>
      <c r="AK3219" t="s">
        <v>73</v>
      </c>
      <c r="AL3219">
        <v>13</v>
      </c>
      <c r="AM3219" t="s">
        <v>68</v>
      </c>
      <c r="AN3219">
        <v>1</v>
      </c>
      <c r="AR3219" t="s">
        <v>76</v>
      </c>
      <c r="AS3219" t="s">
        <v>114</v>
      </c>
      <c r="AT3219">
        <v>-1153</v>
      </c>
      <c r="AU3219" t="s">
        <v>78</v>
      </c>
      <c r="AV3219" t="s">
        <v>165</v>
      </c>
      <c r="AW3219" t="s">
        <v>80</v>
      </c>
      <c r="AX3219" t="s">
        <v>81</v>
      </c>
      <c r="AY3219" t="s">
        <v>76</v>
      </c>
      <c r="AZ3219" t="s">
        <v>82</v>
      </c>
      <c r="BA3219" t="s">
        <v>83</v>
      </c>
      <c r="BB3219" t="s">
        <v>121</v>
      </c>
      <c r="BC3219">
        <v>-1</v>
      </c>
      <c r="BD3219" t="s">
        <v>76</v>
      </c>
      <c r="BE3219">
        <v>6</v>
      </c>
      <c r="BF3219" t="s">
        <v>86</v>
      </c>
      <c r="BG3219" t="s">
        <v>87</v>
      </c>
    </row>
    <row r="3220" spans="1:65" x14ac:dyDescent="0.3">
      <c r="A3220">
        <v>127799</v>
      </c>
      <c r="B3220">
        <v>0</v>
      </c>
      <c r="C3220" t="s">
        <v>65</v>
      </c>
      <c r="D3220" t="s">
        <v>88</v>
      </c>
      <c r="E3220" t="s">
        <v>68</v>
      </c>
      <c r="F3220" t="s">
        <v>67</v>
      </c>
      <c r="G3220">
        <v>0</v>
      </c>
      <c r="H3220">
        <v>67500</v>
      </c>
      <c r="I3220">
        <v>343800</v>
      </c>
      <c r="J3220" t="s">
        <v>69</v>
      </c>
      <c r="K3220" t="s">
        <v>70</v>
      </c>
      <c r="L3220" t="s">
        <v>91</v>
      </c>
      <c r="M3220" t="s">
        <v>72</v>
      </c>
      <c r="N3220">
        <v>1.8029E-2</v>
      </c>
      <c r="O3220">
        <v>10829</v>
      </c>
      <c r="P3220">
        <v>3516</v>
      </c>
      <c r="Q3220">
        <v>1719</v>
      </c>
      <c r="R3220">
        <v>2581</v>
      </c>
      <c r="S3220">
        <v>3</v>
      </c>
      <c r="T3220">
        <v>3</v>
      </c>
      <c r="U3220" t="s">
        <v>125</v>
      </c>
      <c r="V3220">
        <v>6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122</v>
      </c>
      <c r="AD3220">
        <v>1446951</v>
      </c>
      <c r="AE3220" t="s">
        <v>93</v>
      </c>
      <c r="AF3220">
        <v>4398.57</v>
      </c>
      <c r="AG3220">
        <v>26730</v>
      </c>
      <c r="AH3220">
        <v>29983.5</v>
      </c>
      <c r="AI3220">
        <v>2700</v>
      </c>
      <c r="AJ3220">
        <v>26730</v>
      </c>
      <c r="AK3220" t="s">
        <v>125</v>
      </c>
      <c r="AL3220">
        <v>8</v>
      </c>
      <c r="AM3220" t="s">
        <v>68</v>
      </c>
      <c r="AN3220">
        <v>1</v>
      </c>
      <c r="AO3220">
        <v>8.9970334999999999E-2</v>
      </c>
      <c r="AR3220" t="s">
        <v>79</v>
      </c>
      <c r="AS3220" t="s">
        <v>77</v>
      </c>
      <c r="AT3220">
        <v>-1820</v>
      </c>
      <c r="AU3220" t="s">
        <v>78</v>
      </c>
      <c r="AV3220" t="s">
        <v>79</v>
      </c>
      <c r="AW3220" t="s">
        <v>80</v>
      </c>
      <c r="AX3220" t="s">
        <v>81</v>
      </c>
      <c r="AY3220" t="s">
        <v>124</v>
      </c>
      <c r="AZ3220" t="s">
        <v>96</v>
      </c>
      <c r="BA3220" t="s">
        <v>76</v>
      </c>
      <c r="BB3220" t="s">
        <v>104</v>
      </c>
      <c r="BC3220">
        <v>39</v>
      </c>
      <c r="BD3220" t="s">
        <v>105</v>
      </c>
      <c r="BE3220">
        <v>10</v>
      </c>
      <c r="BF3220" t="s">
        <v>86</v>
      </c>
      <c r="BG3220" t="s">
        <v>106</v>
      </c>
      <c r="BH3220">
        <v>365243</v>
      </c>
      <c r="BI3220">
        <v>-1789</v>
      </c>
      <c r="BJ3220">
        <v>-1519</v>
      </c>
      <c r="BK3220">
        <v>-1519</v>
      </c>
      <c r="BL3220">
        <v>-1514</v>
      </c>
      <c r="BM3220">
        <v>0</v>
      </c>
    </row>
    <row r="3221" spans="1:65" x14ac:dyDescent="0.3">
      <c r="A3221">
        <v>127804</v>
      </c>
      <c r="B3221">
        <v>0</v>
      </c>
      <c r="C3221" t="s">
        <v>65</v>
      </c>
      <c r="D3221" t="s">
        <v>66</v>
      </c>
      <c r="E3221" t="s">
        <v>68</v>
      </c>
      <c r="F3221" t="s">
        <v>67</v>
      </c>
      <c r="G3221">
        <v>1</v>
      </c>
      <c r="H3221">
        <v>360000</v>
      </c>
      <c r="I3221">
        <v>1223010</v>
      </c>
      <c r="J3221" t="s">
        <v>133</v>
      </c>
      <c r="K3221" t="s">
        <v>90</v>
      </c>
      <c r="L3221" t="s">
        <v>91</v>
      </c>
      <c r="M3221" t="s">
        <v>142</v>
      </c>
      <c r="N3221">
        <v>6.8519999999999996E-3</v>
      </c>
      <c r="O3221">
        <v>10119</v>
      </c>
      <c r="P3221">
        <v>1859</v>
      </c>
      <c r="Q3221">
        <v>1578</v>
      </c>
      <c r="R3221">
        <v>2542</v>
      </c>
      <c r="S3221">
        <v>3</v>
      </c>
      <c r="T3221">
        <v>3</v>
      </c>
      <c r="U3221" t="s">
        <v>75</v>
      </c>
      <c r="V3221">
        <v>8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 t="s">
        <v>164</v>
      </c>
      <c r="AD3221">
        <v>1601815</v>
      </c>
      <c r="AE3221" t="s">
        <v>65</v>
      </c>
      <c r="AG3221">
        <v>0</v>
      </c>
      <c r="AH3221">
        <v>0</v>
      </c>
      <c r="AK3221" t="s">
        <v>125</v>
      </c>
      <c r="AL3221">
        <v>13</v>
      </c>
      <c r="AM3221" t="s">
        <v>68</v>
      </c>
      <c r="AN3221">
        <v>1</v>
      </c>
      <c r="AR3221" t="s">
        <v>76</v>
      </c>
      <c r="AS3221" t="s">
        <v>129</v>
      </c>
      <c r="AT3221">
        <v>-131</v>
      </c>
      <c r="AU3221" t="s">
        <v>76</v>
      </c>
      <c r="AV3221" t="s">
        <v>79</v>
      </c>
      <c r="AX3221" t="s">
        <v>81</v>
      </c>
      <c r="AY3221" t="s">
        <v>76</v>
      </c>
      <c r="AZ3221" t="s">
        <v>76</v>
      </c>
      <c r="BA3221" t="s">
        <v>76</v>
      </c>
      <c r="BB3221" t="s">
        <v>121</v>
      </c>
      <c r="BC3221">
        <v>-1</v>
      </c>
      <c r="BD3221" t="s">
        <v>76</v>
      </c>
      <c r="BF3221" t="s">
        <v>76</v>
      </c>
      <c r="BG3221" t="s">
        <v>82</v>
      </c>
    </row>
    <row r="3222" spans="1:65" x14ac:dyDescent="0.3">
      <c r="A3222">
        <v>127804</v>
      </c>
      <c r="B3222">
        <v>0</v>
      </c>
      <c r="C3222" t="s">
        <v>65</v>
      </c>
      <c r="D3222" t="s">
        <v>66</v>
      </c>
      <c r="E3222" t="s">
        <v>68</v>
      </c>
      <c r="F3222" t="s">
        <v>67</v>
      </c>
      <c r="G3222">
        <v>1</v>
      </c>
      <c r="H3222">
        <v>360000</v>
      </c>
      <c r="I3222">
        <v>1223010</v>
      </c>
      <c r="J3222" t="s">
        <v>133</v>
      </c>
      <c r="K3222" t="s">
        <v>90</v>
      </c>
      <c r="L3222" t="s">
        <v>91</v>
      </c>
      <c r="M3222" t="s">
        <v>142</v>
      </c>
      <c r="N3222">
        <v>6.8519999999999996E-3</v>
      </c>
      <c r="O3222">
        <v>10119</v>
      </c>
      <c r="P3222">
        <v>1859</v>
      </c>
      <c r="Q3222">
        <v>1578</v>
      </c>
      <c r="R3222">
        <v>2542</v>
      </c>
      <c r="S3222">
        <v>3</v>
      </c>
      <c r="T3222">
        <v>3</v>
      </c>
      <c r="U3222" t="s">
        <v>75</v>
      </c>
      <c r="V3222">
        <v>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t="s">
        <v>164</v>
      </c>
      <c r="AD3222">
        <v>1140273</v>
      </c>
      <c r="AE3222" t="s">
        <v>65</v>
      </c>
      <c r="AF3222">
        <v>35394.345000000001</v>
      </c>
      <c r="AG3222">
        <v>315000</v>
      </c>
      <c r="AH3222">
        <v>371394</v>
      </c>
      <c r="AJ3222">
        <v>315000</v>
      </c>
      <c r="AK3222" t="s">
        <v>109</v>
      </c>
      <c r="AL3222">
        <v>10</v>
      </c>
      <c r="AM3222" t="s">
        <v>68</v>
      </c>
      <c r="AN3222">
        <v>1</v>
      </c>
      <c r="AR3222" t="s">
        <v>76</v>
      </c>
      <c r="AS3222" t="s">
        <v>114</v>
      </c>
      <c r="AT3222">
        <v>-128</v>
      </c>
      <c r="AU3222" t="s">
        <v>78</v>
      </c>
      <c r="AV3222" t="s">
        <v>115</v>
      </c>
      <c r="AW3222" t="s">
        <v>80</v>
      </c>
      <c r="AX3222" t="s">
        <v>81</v>
      </c>
      <c r="AY3222" t="s">
        <v>76</v>
      </c>
      <c r="AZ3222" t="s">
        <v>82</v>
      </c>
      <c r="BA3222" t="s">
        <v>116</v>
      </c>
      <c r="BB3222" t="s">
        <v>121</v>
      </c>
      <c r="BC3222">
        <v>-1</v>
      </c>
      <c r="BD3222" t="s">
        <v>76</v>
      </c>
      <c r="BE3222">
        <v>12</v>
      </c>
      <c r="BF3222" t="s">
        <v>112</v>
      </c>
      <c r="BG3222" t="s">
        <v>118</v>
      </c>
    </row>
    <row r="3223" spans="1:65" x14ac:dyDescent="0.3">
      <c r="A3223">
        <v>127813</v>
      </c>
      <c r="B3223">
        <v>0</v>
      </c>
      <c r="C3223" t="s">
        <v>65</v>
      </c>
      <c r="D3223" t="s">
        <v>88</v>
      </c>
      <c r="E3223" t="s">
        <v>67</v>
      </c>
      <c r="F3223" t="s">
        <v>68</v>
      </c>
      <c r="G3223">
        <v>0</v>
      </c>
      <c r="H3223">
        <v>225000</v>
      </c>
      <c r="I3223">
        <v>900000</v>
      </c>
      <c r="J3223" t="s">
        <v>133</v>
      </c>
      <c r="K3223" t="s">
        <v>90</v>
      </c>
      <c r="L3223" t="s">
        <v>91</v>
      </c>
      <c r="M3223" t="s">
        <v>72</v>
      </c>
      <c r="N3223">
        <v>4.6219999999999997E-2</v>
      </c>
      <c r="O3223">
        <v>16250</v>
      </c>
      <c r="P3223">
        <v>4157</v>
      </c>
      <c r="Q3223">
        <v>6766</v>
      </c>
      <c r="R3223">
        <v>4572</v>
      </c>
      <c r="S3223">
        <v>1</v>
      </c>
      <c r="T3223">
        <v>1</v>
      </c>
      <c r="U3223" t="s">
        <v>94</v>
      </c>
      <c r="V3223">
        <v>12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t="s">
        <v>143</v>
      </c>
      <c r="AD3223">
        <v>1601918</v>
      </c>
      <c r="AE3223" t="s">
        <v>65</v>
      </c>
      <c r="AG3223">
        <v>0</v>
      </c>
      <c r="AH3223">
        <v>0</v>
      </c>
      <c r="AK3223" t="s">
        <v>123</v>
      </c>
      <c r="AL3223">
        <v>13</v>
      </c>
      <c r="AM3223" t="s">
        <v>68</v>
      </c>
      <c r="AN3223">
        <v>1</v>
      </c>
      <c r="AR3223" t="s">
        <v>76</v>
      </c>
      <c r="AS3223" t="s">
        <v>129</v>
      </c>
      <c r="AT3223">
        <v>-271</v>
      </c>
      <c r="AU3223" t="s">
        <v>76</v>
      </c>
      <c r="AV3223" t="s">
        <v>79</v>
      </c>
      <c r="AX3223" t="s">
        <v>81</v>
      </c>
      <c r="AY3223" t="s">
        <v>76</v>
      </c>
      <c r="AZ3223" t="s">
        <v>76</v>
      </c>
      <c r="BA3223" t="s">
        <v>76</v>
      </c>
      <c r="BB3223" t="s">
        <v>121</v>
      </c>
      <c r="BC3223">
        <v>-1</v>
      </c>
      <c r="BD3223" t="s">
        <v>76</v>
      </c>
      <c r="BF3223" t="s">
        <v>76</v>
      </c>
      <c r="BG3223" t="s">
        <v>82</v>
      </c>
    </row>
    <row r="3224" spans="1:65" x14ac:dyDescent="0.3">
      <c r="A3224">
        <v>127836</v>
      </c>
      <c r="B3224">
        <v>0</v>
      </c>
      <c r="C3224" t="s">
        <v>65</v>
      </c>
      <c r="D3224" t="s">
        <v>88</v>
      </c>
      <c r="E3224" t="s">
        <v>67</v>
      </c>
      <c r="F3224" t="s">
        <v>67</v>
      </c>
      <c r="G3224">
        <v>1</v>
      </c>
      <c r="H3224">
        <v>207000</v>
      </c>
      <c r="I3224">
        <v>474048</v>
      </c>
      <c r="J3224" t="s">
        <v>133</v>
      </c>
      <c r="K3224" t="s">
        <v>90</v>
      </c>
      <c r="L3224" t="s">
        <v>119</v>
      </c>
      <c r="M3224" t="s">
        <v>72</v>
      </c>
      <c r="N3224">
        <v>1.8029E-2</v>
      </c>
      <c r="O3224">
        <v>11171</v>
      </c>
      <c r="P3224">
        <v>1791</v>
      </c>
      <c r="Q3224">
        <v>504</v>
      </c>
      <c r="R3224">
        <v>2625</v>
      </c>
      <c r="S3224">
        <v>3</v>
      </c>
      <c r="T3224">
        <v>3</v>
      </c>
      <c r="U3224" t="s">
        <v>123</v>
      </c>
      <c r="V3224">
        <v>6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</v>
      </c>
      <c r="AC3224" t="s">
        <v>170</v>
      </c>
      <c r="AD3224">
        <v>2646347</v>
      </c>
      <c r="AE3224" t="s">
        <v>93</v>
      </c>
      <c r="AF3224">
        <v>8311.86</v>
      </c>
      <c r="AG3224">
        <v>44689.5</v>
      </c>
      <c r="AH3224">
        <v>47047.5</v>
      </c>
      <c r="AI3224">
        <v>0</v>
      </c>
      <c r="AJ3224">
        <v>44689.5</v>
      </c>
      <c r="AK3224" t="s">
        <v>73</v>
      </c>
      <c r="AL3224">
        <v>8</v>
      </c>
      <c r="AM3224" t="s">
        <v>68</v>
      </c>
      <c r="AN3224">
        <v>1</v>
      </c>
      <c r="AO3224">
        <v>0</v>
      </c>
      <c r="AR3224" t="s">
        <v>79</v>
      </c>
      <c r="AS3224" t="s">
        <v>77</v>
      </c>
      <c r="AT3224">
        <v>-760</v>
      </c>
      <c r="AU3224" t="s">
        <v>76</v>
      </c>
      <c r="AV3224" t="s">
        <v>79</v>
      </c>
      <c r="AW3224" t="s">
        <v>80</v>
      </c>
      <c r="AX3224" t="s">
        <v>81</v>
      </c>
      <c r="AY3224" t="s">
        <v>223</v>
      </c>
      <c r="AZ3224" t="s">
        <v>96</v>
      </c>
      <c r="BA3224" t="s">
        <v>76</v>
      </c>
      <c r="BB3224" t="s">
        <v>84</v>
      </c>
      <c r="BC3224">
        <v>637</v>
      </c>
      <c r="BD3224" t="s">
        <v>85</v>
      </c>
      <c r="BE3224">
        <v>6</v>
      </c>
      <c r="BF3224" t="s">
        <v>112</v>
      </c>
      <c r="BG3224" t="s">
        <v>151</v>
      </c>
      <c r="BH3224">
        <v>365243</v>
      </c>
      <c r="BI3224">
        <v>-729</v>
      </c>
      <c r="BJ3224">
        <v>-579</v>
      </c>
      <c r="BK3224">
        <v>-669</v>
      </c>
      <c r="BL3224">
        <v>-665</v>
      </c>
      <c r="BM3224">
        <v>0</v>
      </c>
    </row>
    <row r="3225" spans="1:65" x14ac:dyDescent="0.3">
      <c r="A3225">
        <v>127845</v>
      </c>
      <c r="B3225">
        <v>0</v>
      </c>
      <c r="C3225" t="s">
        <v>65</v>
      </c>
      <c r="D3225" t="s">
        <v>88</v>
      </c>
      <c r="E3225" t="s">
        <v>68</v>
      </c>
      <c r="F3225" t="s">
        <v>68</v>
      </c>
      <c r="G3225">
        <v>3</v>
      </c>
      <c r="H3225">
        <v>121500</v>
      </c>
      <c r="I3225">
        <v>454500</v>
      </c>
      <c r="J3225" t="s">
        <v>69</v>
      </c>
      <c r="K3225" t="s">
        <v>90</v>
      </c>
      <c r="L3225" t="s">
        <v>91</v>
      </c>
      <c r="M3225" t="s">
        <v>72</v>
      </c>
      <c r="N3225">
        <v>9.6299999999999997E-3</v>
      </c>
      <c r="O3225">
        <v>13493</v>
      </c>
      <c r="P3225">
        <v>864</v>
      </c>
      <c r="Q3225">
        <v>7443</v>
      </c>
      <c r="R3225">
        <v>3759</v>
      </c>
      <c r="S3225">
        <v>2</v>
      </c>
      <c r="T3225">
        <v>2</v>
      </c>
      <c r="U3225" t="s">
        <v>120</v>
      </c>
      <c r="V3225">
        <v>16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t="s">
        <v>143</v>
      </c>
      <c r="AD3225">
        <v>1208495</v>
      </c>
      <c r="AE3225" t="s">
        <v>93</v>
      </c>
      <c r="AF3225">
        <v>13557.78</v>
      </c>
      <c r="AG3225">
        <v>65371.5</v>
      </c>
      <c r="AH3225">
        <v>70551</v>
      </c>
      <c r="AI3225">
        <v>0</v>
      </c>
      <c r="AJ3225">
        <v>65371.5</v>
      </c>
      <c r="AK3225" t="s">
        <v>120</v>
      </c>
      <c r="AL3225">
        <v>13</v>
      </c>
      <c r="AM3225" t="s">
        <v>68</v>
      </c>
      <c r="AN3225">
        <v>1</v>
      </c>
      <c r="AO3225">
        <v>0</v>
      </c>
      <c r="AR3225" t="s">
        <v>79</v>
      </c>
      <c r="AS3225" t="s">
        <v>77</v>
      </c>
      <c r="AT3225">
        <v>-84</v>
      </c>
      <c r="AU3225" t="s">
        <v>78</v>
      </c>
      <c r="AV3225" t="s">
        <v>79</v>
      </c>
      <c r="AW3225" t="s">
        <v>101</v>
      </c>
      <c r="AX3225" t="s">
        <v>81</v>
      </c>
      <c r="AY3225" t="s">
        <v>103</v>
      </c>
      <c r="AZ3225" t="s">
        <v>96</v>
      </c>
      <c r="BA3225" t="s">
        <v>76</v>
      </c>
      <c r="BB3225" t="s">
        <v>104</v>
      </c>
      <c r="BC3225">
        <v>1880</v>
      </c>
      <c r="BD3225" t="s">
        <v>85</v>
      </c>
      <c r="BE3225">
        <v>6</v>
      </c>
      <c r="BF3225" t="s">
        <v>147</v>
      </c>
      <c r="BG3225" t="s">
        <v>151</v>
      </c>
      <c r="BH3225">
        <v>365243</v>
      </c>
      <c r="BI3225">
        <v>-54</v>
      </c>
      <c r="BJ3225">
        <v>96</v>
      </c>
      <c r="BK3225">
        <v>-24</v>
      </c>
      <c r="BL3225">
        <v>-17</v>
      </c>
      <c r="BM3225">
        <v>1</v>
      </c>
    </row>
    <row r="3226" spans="1:65" x14ac:dyDescent="0.3">
      <c r="A3226">
        <v>127847</v>
      </c>
      <c r="B3226">
        <v>0</v>
      </c>
      <c r="C3226" t="s">
        <v>65</v>
      </c>
      <c r="D3226" t="s">
        <v>88</v>
      </c>
      <c r="E3226" t="s">
        <v>68</v>
      </c>
      <c r="F3226" t="s">
        <v>67</v>
      </c>
      <c r="G3226">
        <v>1</v>
      </c>
      <c r="H3226">
        <v>225000</v>
      </c>
      <c r="I3226">
        <v>1053000</v>
      </c>
      <c r="J3226" t="s">
        <v>69</v>
      </c>
      <c r="K3226" t="s">
        <v>90</v>
      </c>
      <c r="L3226" t="s">
        <v>91</v>
      </c>
      <c r="M3226" t="s">
        <v>72</v>
      </c>
      <c r="N3226">
        <v>6.3049999999999998E-3</v>
      </c>
      <c r="O3226">
        <v>11400</v>
      </c>
      <c r="P3226">
        <v>738</v>
      </c>
      <c r="Q3226">
        <v>5496</v>
      </c>
      <c r="R3226">
        <v>2358</v>
      </c>
      <c r="S3226">
        <v>3</v>
      </c>
      <c r="T3226">
        <v>3</v>
      </c>
      <c r="U3226" t="s">
        <v>125</v>
      </c>
      <c r="V3226">
        <v>12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 t="s">
        <v>92</v>
      </c>
      <c r="AD3226">
        <v>2117320</v>
      </c>
      <c r="AE3226" t="s">
        <v>93</v>
      </c>
      <c r="AF3226">
        <v>32877.404999999999</v>
      </c>
      <c r="AG3226">
        <v>334269</v>
      </c>
      <c r="AH3226">
        <v>320692.5</v>
      </c>
      <c r="AI3226">
        <v>33430.5</v>
      </c>
      <c r="AJ3226">
        <v>334269</v>
      </c>
      <c r="AK3226" t="s">
        <v>109</v>
      </c>
      <c r="AL3226">
        <v>12</v>
      </c>
      <c r="AM3226" t="s">
        <v>68</v>
      </c>
      <c r="AN3226">
        <v>1</v>
      </c>
      <c r="AO3226">
        <v>0.102814145</v>
      </c>
      <c r="AR3226" t="s">
        <v>79</v>
      </c>
      <c r="AS3226" t="s">
        <v>77</v>
      </c>
      <c r="AT3226">
        <v>-482</v>
      </c>
      <c r="AU3226" t="s">
        <v>78</v>
      </c>
      <c r="AV3226" t="s">
        <v>79</v>
      </c>
      <c r="AX3226" t="s">
        <v>81</v>
      </c>
      <c r="AY3226" t="s">
        <v>211</v>
      </c>
      <c r="AZ3226" t="s">
        <v>96</v>
      </c>
      <c r="BA3226" t="s">
        <v>76</v>
      </c>
      <c r="BB3226" t="s">
        <v>104</v>
      </c>
      <c r="BC3226">
        <v>100</v>
      </c>
      <c r="BD3226" t="s">
        <v>163</v>
      </c>
      <c r="BE3226">
        <v>12</v>
      </c>
      <c r="BF3226" t="s">
        <v>147</v>
      </c>
      <c r="BG3226" t="s">
        <v>148</v>
      </c>
      <c r="BH3226">
        <v>365243</v>
      </c>
      <c r="BI3226">
        <v>-451</v>
      </c>
      <c r="BJ3226">
        <v>-121</v>
      </c>
      <c r="BK3226">
        <v>-301</v>
      </c>
      <c r="BL3226">
        <v>-298</v>
      </c>
      <c r="BM3226">
        <v>0</v>
      </c>
    </row>
    <row r="3227" spans="1:65" x14ac:dyDescent="0.3">
      <c r="A3227">
        <v>127853</v>
      </c>
      <c r="B3227">
        <v>0</v>
      </c>
      <c r="C3227" t="s">
        <v>65</v>
      </c>
      <c r="D3227" t="s">
        <v>88</v>
      </c>
      <c r="E3227" t="s">
        <v>67</v>
      </c>
      <c r="F3227" t="s">
        <v>68</v>
      </c>
      <c r="G3227">
        <v>0</v>
      </c>
      <c r="H3227">
        <v>247500</v>
      </c>
      <c r="I3227">
        <v>755190</v>
      </c>
      <c r="J3227" t="s">
        <v>133</v>
      </c>
      <c r="K3227" t="s">
        <v>70</v>
      </c>
      <c r="L3227" t="s">
        <v>91</v>
      </c>
      <c r="M3227" t="s">
        <v>72</v>
      </c>
      <c r="N3227">
        <v>1.9101E-2</v>
      </c>
      <c r="O3227">
        <v>19801</v>
      </c>
      <c r="P3227">
        <v>7318</v>
      </c>
      <c r="Q3227">
        <v>7730</v>
      </c>
      <c r="R3227">
        <v>3359</v>
      </c>
      <c r="S3227">
        <v>2</v>
      </c>
      <c r="T3227">
        <v>2</v>
      </c>
      <c r="U3227" t="s">
        <v>120</v>
      </c>
      <c r="V3227">
        <v>10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134</v>
      </c>
      <c r="AD3227">
        <v>2462829</v>
      </c>
      <c r="AE3227" t="s">
        <v>93</v>
      </c>
      <c r="AF3227">
        <v>14733.45</v>
      </c>
      <c r="AG3227">
        <v>163705.5</v>
      </c>
      <c r="AH3227">
        <v>147334.5</v>
      </c>
      <c r="AI3227">
        <v>16371</v>
      </c>
      <c r="AJ3227">
        <v>163705.5</v>
      </c>
      <c r="AK3227" t="s">
        <v>109</v>
      </c>
      <c r="AL3227">
        <v>14</v>
      </c>
      <c r="AM3227" t="s">
        <v>68</v>
      </c>
      <c r="AN3227">
        <v>1</v>
      </c>
      <c r="AO3227">
        <v>0.10891208500000001</v>
      </c>
      <c r="AR3227" t="s">
        <v>79</v>
      </c>
      <c r="AS3227" t="s">
        <v>77</v>
      </c>
      <c r="AT3227">
        <v>-1230</v>
      </c>
      <c r="AU3227" t="s">
        <v>78</v>
      </c>
      <c r="AV3227" t="s">
        <v>79</v>
      </c>
      <c r="AW3227" t="s">
        <v>110</v>
      </c>
      <c r="AX3227" t="s">
        <v>81</v>
      </c>
      <c r="AY3227" t="s">
        <v>199</v>
      </c>
      <c r="AZ3227" t="s">
        <v>96</v>
      </c>
      <c r="BA3227" t="s">
        <v>76</v>
      </c>
      <c r="BB3227" t="s">
        <v>104</v>
      </c>
      <c r="BC3227">
        <v>261</v>
      </c>
      <c r="BD3227" t="s">
        <v>85</v>
      </c>
      <c r="BE3227">
        <v>12</v>
      </c>
      <c r="BF3227" t="s">
        <v>147</v>
      </c>
      <c r="BG3227" t="s">
        <v>151</v>
      </c>
      <c r="BH3227">
        <v>365243</v>
      </c>
      <c r="BI3227">
        <v>-1197</v>
      </c>
      <c r="BJ3227">
        <v>-867</v>
      </c>
      <c r="BK3227">
        <v>-867</v>
      </c>
      <c r="BL3227">
        <v>-864</v>
      </c>
      <c r="BM3227">
        <v>0</v>
      </c>
    </row>
    <row r="3228" spans="1:65" x14ac:dyDescent="0.3">
      <c r="A3228">
        <v>127855</v>
      </c>
      <c r="B3228">
        <v>0</v>
      </c>
      <c r="C3228" t="s">
        <v>65</v>
      </c>
      <c r="D3228" t="s">
        <v>88</v>
      </c>
      <c r="E3228" t="s">
        <v>68</v>
      </c>
      <c r="F3228" t="s">
        <v>68</v>
      </c>
      <c r="G3228">
        <v>0</v>
      </c>
      <c r="H3228">
        <v>450000</v>
      </c>
      <c r="I3228">
        <v>2695500</v>
      </c>
      <c r="J3228" t="s">
        <v>89</v>
      </c>
      <c r="K3228" t="s">
        <v>90</v>
      </c>
      <c r="L3228" t="s">
        <v>91</v>
      </c>
      <c r="M3228" t="s">
        <v>72</v>
      </c>
      <c r="N3228">
        <v>7.2508000000000003E-2</v>
      </c>
      <c r="O3228">
        <v>11537</v>
      </c>
      <c r="P3228">
        <v>1082</v>
      </c>
      <c r="Q3228">
        <v>5112</v>
      </c>
      <c r="R3228">
        <v>3940</v>
      </c>
      <c r="S3228">
        <v>1</v>
      </c>
      <c r="T3228">
        <v>1</v>
      </c>
      <c r="U3228" t="s">
        <v>123</v>
      </c>
      <c r="V3228">
        <v>15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92</v>
      </c>
      <c r="AD3228">
        <v>2686139</v>
      </c>
      <c r="AE3228" t="s">
        <v>93</v>
      </c>
      <c r="AG3228">
        <v>110610</v>
      </c>
      <c r="AH3228">
        <v>110610</v>
      </c>
      <c r="AI3228">
        <v>0</v>
      </c>
      <c r="AJ3228">
        <v>110610</v>
      </c>
      <c r="AK3228" t="s">
        <v>94</v>
      </c>
      <c r="AL3228">
        <v>11</v>
      </c>
      <c r="AM3228" t="s">
        <v>68</v>
      </c>
      <c r="AN3228">
        <v>1</v>
      </c>
      <c r="AO3228">
        <v>0</v>
      </c>
      <c r="AR3228" t="s">
        <v>79</v>
      </c>
      <c r="AS3228" t="s">
        <v>180</v>
      </c>
      <c r="AT3228">
        <v>-646</v>
      </c>
      <c r="AU3228" t="s">
        <v>78</v>
      </c>
      <c r="AV3228" t="s">
        <v>181</v>
      </c>
      <c r="AX3228" t="s">
        <v>81</v>
      </c>
      <c r="AY3228" t="s">
        <v>124</v>
      </c>
      <c r="AZ3228" t="s">
        <v>76</v>
      </c>
      <c r="BA3228" t="s">
        <v>76</v>
      </c>
      <c r="BB3228" t="s">
        <v>104</v>
      </c>
      <c r="BC3228">
        <v>20</v>
      </c>
      <c r="BD3228" t="s">
        <v>105</v>
      </c>
      <c r="BF3228" t="s">
        <v>76</v>
      </c>
      <c r="BG3228" t="s">
        <v>106</v>
      </c>
    </row>
    <row r="3229" spans="1:65" x14ac:dyDescent="0.3">
      <c r="A3229">
        <v>127862</v>
      </c>
      <c r="B3229">
        <v>0</v>
      </c>
      <c r="C3229" t="s">
        <v>65</v>
      </c>
      <c r="D3229" t="s">
        <v>88</v>
      </c>
      <c r="E3229" t="s">
        <v>67</v>
      </c>
      <c r="F3229" t="s">
        <v>68</v>
      </c>
      <c r="G3229">
        <v>0</v>
      </c>
      <c r="H3229">
        <v>126000</v>
      </c>
      <c r="I3229">
        <v>192874.5</v>
      </c>
      <c r="J3229" t="s">
        <v>69</v>
      </c>
      <c r="K3229" t="s">
        <v>70</v>
      </c>
      <c r="L3229" t="s">
        <v>119</v>
      </c>
      <c r="M3229" t="s">
        <v>72</v>
      </c>
      <c r="N3229">
        <v>2.0246E-2</v>
      </c>
      <c r="O3229">
        <v>15739</v>
      </c>
      <c r="P3229">
        <v>632</v>
      </c>
      <c r="Q3229">
        <v>271</v>
      </c>
      <c r="R3229">
        <v>4166</v>
      </c>
      <c r="S3229">
        <v>3</v>
      </c>
      <c r="T3229">
        <v>3</v>
      </c>
      <c r="U3229" t="s">
        <v>120</v>
      </c>
      <c r="V3229">
        <v>9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t="s">
        <v>92</v>
      </c>
      <c r="AD3229">
        <v>1578452</v>
      </c>
      <c r="AE3229" t="s">
        <v>65</v>
      </c>
      <c r="AF3229">
        <v>40914.495000000003</v>
      </c>
      <c r="AG3229">
        <v>1350000</v>
      </c>
      <c r="AH3229">
        <v>1546020</v>
      </c>
      <c r="AJ3229">
        <v>1350000</v>
      </c>
      <c r="AK3229" t="s">
        <v>73</v>
      </c>
      <c r="AL3229">
        <v>14</v>
      </c>
      <c r="AM3229" t="s">
        <v>68</v>
      </c>
      <c r="AN3229">
        <v>1</v>
      </c>
      <c r="AR3229" t="s">
        <v>76</v>
      </c>
      <c r="AS3229" t="s">
        <v>114</v>
      </c>
      <c r="AT3229">
        <v>-405</v>
      </c>
      <c r="AU3229" t="s">
        <v>78</v>
      </c>
      <c r="AV3229" t="s">
        <v>115</v>
      </c>
      <c r="AW3229" t="s">
        <v>80</v>
      </c>
      <c r="AX3229" t="s">
        <v>81</v>
      </c>
      <c r="AY3229" t="s">
        <v>76</v>
      </c>
      <c r="AZ3229" t="s">
        <v>82</v>
      </c>
      <c r="BA3229" t="s">
        <v>116</v>
      </c>
      <c r="BB3229" t="s">
        <v>121</v>
      </c>
      <c r="BC3229">
        <v>-1</v>
      </c>
      <c r="BD3229" t="s">
        <v>76</v>
      </c>
      <c r="BE3229">
        <v>60</v>
      </c>
      <c r="BF3229" t="s">
        <v>97</v>
      </c>
      <c r="BG3229" t="s">
        <v>118</v>
      </c>
    </row>
    <row r="3230" spans="1:65" x14ac:dyDescent="0.3">
      <c r="A3230">
        <v>127864</v>
      </c>
      <c r="B3230">
        <v>0</v>
      </c>
      <c r="C3230" t="s">
        <v>65</v>
      </c>
      <c r="D3230" t="s">
        <v>88</v>
      </c>
      <c r="E3230" t="s">
        <v>67</v>
      </c>
      <c r="F3230" t="s">
        <v>68</v>
      </c>
      <c r="G3230">
        <v>0</v>
      </c>
      <c r="H3230">
        <v>360000</v>
      </c>
      <c r="I3230">
        <v>500566.5</v>
      </c>
      <c r="J3230" t="s">
        <v>69</v>
      </c>
      <c r="K3230" t="s">
        <v>70</v>
      </c>
      <c r="L3230" t="s">
        <v>140</v>
      </c>
      <c r="M3230" t="s">
        <v>72</v>
      </c>
      <c r="N3230">
        <v>4.6219999999999997E-2</v>
      </c>
      <c r="O3230">
        <v>18746</v>
      </c>
      <c r="P3230">
        <v>5960</v>
      </c>
      <c r="Q3230">
        <v>9598</v>
      </c>
      <c r="R3230">
        <v>2236</v>
      </c>
      <c r="S3230">
        <v>1</v>
      </c>
      <c r="T3230">
        <v>1</v>
      </c>
      <c r="U3230" t="s">
        <v>120</v>
      </c>
      <c r="V3230">
        <v>15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143</v>
      </c>
      <c r="AD3230">
        <v>2827464</v>
      </c>
      <c r="AE3230" t="s">
        <v>99</v>
      </c>
      <c r="AF3230">
        <v>2250</v>
      </c>
      <c r="AG3230">
        <v>45000</v>
      </c>
      <c r="AH3230">
        <v>45000</v>
      </c>
      <c r="AJ3230">
        <v>45000</v>
      </c>
      <c r="AK3230" t="s">
        <v>123</v>
      </c>
      <c r="AL3230">
        <v>10</v>
      </c>
      <c r="AM3230" t="s">
        <v>68</v>
      </c>
      <c r="AN3230">
        <v>1</v>
      </c>
      <c r="AR3230" t="s">
        <v>79</v>
      </c>
      <c r="AS3230" t="s">
        <v>77</v>
      </c>
      <c r="AT3230">
        <v>-233</v>
      </c>
      <c r="AU3230" t="s">
        <v>76</v>
      </c>
      <c r="AV3230" t="s">
        <v>79</v>
      </c>
      <c r="AW3230" t="s">
        <v>101</v>
      </c>
      <c r="AX3230" t="s">
        <v>81</v>
      </c>
      <c r="AY3230" t="s">
        <v>76</v>
      </c>
      <c r="AZ3230" t="s">
        <v>131</v>
      </c>
      <c r="BA3230" t="s">
        <v>83</v>
      </c>
      <c r="BB3230" t="s">
        <v>121</v>
      </c>
      <c r="BC3230">
        <v>-1</v>
      </c>
      <c r="BD3230" t="s">
        <v>76</v>
      </c>
      <c r="BE3230">
        <v>0</v>
      </c>
      <c r="BF3230" t="s">
        <v>76</v>
      </c>
      <c r="BG3230" t="s">
        <v>132</v>
      </c>
      <c r="BH3230">
        <v>365243</v>
      </c>
      <c r="BI3230">
        <v>365243</v>
      </c>
      <c r="BJ3230">
        <v>365243</v>
      </c>
      <c r="BK3230">
        <v>365243</v>
      </c>
      <c r="BL3230">
        <v>365243</v>
      </c>
      <c r="BM3230">
        <v>0</v>
      </c>
    </row>
    <row r="3231" spans="1:65" x14ac:dyDescent="0.3">
      <c r="A3231">
        <v>127881</v>
      </c>
      <c r="B3231">
        <v>0</v>
      </c>
      <c r="C3231" t="s">
        <v>65</v>
      </c>
      <c r="D3231" t="s">
        <v>88</v>
      </c>
      <c r="E3231" t="s">
        <v>67</v>
      </c>
      <c r="F3231" t="s">
        <v>67</v>
      </c>
      <c r="G3231">
        <v>0</v>
      </c>
      <c r="H3231">
        <v>157500</v>
      </c>
      <c r="I3231">
        <v>417024</v>
      </c>
      <c r="J3231" t="s">
        <v>69</v>
      </c>
      <c r="K3231" t="s">
        <v>70</v>
      </c>
      <c r="L3231" t="s">
        <v>119</v>
      </c>
      <c r="M3231" t="s">
        <v>72</v>
      </c>
      <c r="N3231">
        <v>3.1329000000000003E-2</v>
      </c>
      <c r="O3231">
        <v>13587</v>
      </c>
      <c r="P3231">
        <v>913</v>
      </c>
      <c r="Q3231">
        <v>4914</v>
      </c>
      <c r="R3231">
        <v>6075</v>
      </c>
      <c r="S3231">
        <v>2</v>
      </c>
      <c r="T3231">
        <v>2</v>
      </c>
      <c r="U3231" t="s">
        <v>94</v>
      </c>
      <c r="V3231">
        <v>16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t="s">
        <v>92</v>
      </c>
      <c r="AD3231">
        <v>1528143</v>
      </c>
      <c r="AE3231" t="s">
        <v>65</v>
      </c>
      <c r="AF3231">
        <v>10207.44</v>
      </c>
      <c r="AG3231">
        <v>90000</v>
      </c>
      <c r="AH3231">
        <v>101880</v>
      </c>
      <c r="AJ3231">
        <v>90000</v>
      </c>
      <c r="AK3231" t="s">
        <v>94</v>
      </c>
      <c r="AL3231">
        <v>20</v>
      </c>
      <c r="AM3231" t="s">
        <v>68</v>
      </c>
      <c r="AN3231">
        <v>1</v>
      </c>
      <c r="AR3231" t="s">
        <v>76</v>
      </c>
      <c r="AS3231" t="s">
        <v>77</v>
      </c>
      <c r="AT3231">
        <v>-112</v>
      </c>
      <c r="AU3231" t="s">
        <v>76</v>
      </c>
      <c r="AV3231" t="s">
        <v>79</v>
      </c>
      <c r="AW3231" t="s">
        <v>101</v>
      </c>
      <c r="AX3231" t="s">
        <v>81</v>
      </c>
      <c r="AY3231" t="s">
        <v>76</v>
      </c>
      <c r="AZ3231" t="s">
        <v>82</v>
      </c>
      <c r="BA3231" t="s">
        <v>116</v>
      </c>
      <c r="BB3231" t="s">
        <v>187</v>
      </c>
      <c r="BC3231">
        <v>-1</v>
      </c>
      <c r="BD3231" t="s">
        <v>76</v>
      </c>
      <c r="BE3231">
        <v>12</v>
      </c>
      <c r="BF3231" t="s">
        <v>147</v>
      </c>
      <c r="BG3231" t="s">
        <v>154</v>
      </c>
      <c r="BH3231">
        <v>365243</v>
      </c>
      <c r="BI3231">
        <v>-82</v>
      </c>
      <c r="BJ3231">
        <v>248</v>
      </c>
      <c r="BK3231">
        <v>365243</v>
      </c>
      <c r="BL3231">
        <v>365243</v>
      </c>
      <c r="BM3231">
        <v>1</v>
      </c>
    </row>
    <row r="3232" spans="1:65" x14ac:dyDescent="0.3">
      <c r="A3232">
        <v>127881</v>
      </c>
      <c r="B3232">
        <v>0</v>
      </c>
      <c r="C3232" t="s">
        <v>65</v>
      </c>
      <c r="D3232" t="s">
        <v>88</v>
      </c>
      <c r="E3232" t="s">
        <v>67</v>
      </c>
      <c r="F3232" t="s">
        <v>67</v>
      </c>
      <c r="G3232">
        <v>0</v>
      </c>
      <c r="H3232">
        <v>157500</v>
      </c>
      <c r="I3232">
        <v>417024</v>
      </c>
      <c r="J3232" t="s">
        <v>69</v>
      </c>
      <c r="K3232" t="s">
        <v>70</v>
      </c>
      <c r="L3232" t="s">
        <v>119</v>
      </c>
      <c r="M3232" t="s">
        <v>72</v>
      </c>
      <c r="N3232">
        <v>3.1329000000000003E-2</v>
      </c>
      <c r="O3232">
        <v>13587</v>
      </c>
      <c r="P3232">
        <v>913</v>
      </c>
      <c r="Q3232">
        <v>4914</v>
      </c>
      <c r="R3232">
        <v>6075</v>
      </c>
      <c r="S3232">
        <v>2</v>
      </c>
      <c r="T3232">
        <v>2</v>
      </c>
      <c r="U3232" t="s">
        <v>94</v>
      </c>
      <c r="V3232">
        <v>16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92</v>
      </c>
      <c r="AD3232">
        <v>2787595</v>
      </c>
      <c r="AE3232" t="s">
        <v>93</v>
      </c>
      <c r="AF3232">
        <v>8827.2000000000007</v>
      </c>
      <c r="AG3232">
        <v>72724.5</v>
      </c>
      <c r="AH3232">
        <v>79438.5</v>
      </c>
      <c r="AI3232">
        <v>7276.5</v>
      </c>
      <c r="AJ3232">
        <v>72724.5</v>
      </c>
      <c r="AK3232" t="s">
        <v>123</v>
      </c>
      <c r="AL3232">
        <v>11</v>
      </c>
      <c r="AM3232" t="s">
        <v>68</v>
      </c>
      <c r="AN3232">
        <v>1</v>
      </c>
      <c r="AO3232">
        <v>9.1388686999999996E-2</v>
      </c>
      <c r="AR3232" t="s">
        <v>79</v>
      </c>
      <c r="AS3232" t="s">
        <v>77</v>
      </c>
      <c r="AT3232">
        <v>-546</v>
      </c>
      <c r="AU3232" t="s">
        <v>78</v>
      </c>
      <c r="AV3232" t="s">
        <v>79</v>
      </c>
      <c r="AX3232" t="s">
        <v>161</v>
      </c>
      <c r="AY3232" t="s">
        <v>111</v>
      </c>
      <c r="AZ3232" t="s">
        <v>96</v>
      </c>
      <c r="BA3232" t="s">
        <v>76</v>
      </c>
      <c r="BB3232" t="s">
        <v>84</v>
      </c>
      <c r="BC3232">
        <v>40</v>
      </c>
      <c r="BD3232" t="s">
        <v>85</v>
      </c>
      <c r="BE3232">
        <v>10</v>
      </c>
      <c r="BF3232" t="s">
        <v>112</v>
      </c>
      <c r="BG3232" t="s">
        <v>151</v>
      </c>
      <c r="BH3232">
        <v>365243</v>
      </c>
      <c r="BI3232">
        <v>-515</v>
      </c>
      <c r="BJ3232">
        <v>-245</v>
      </c>
      <c r="BK3232">
        <v>-245</v>
      </c>
      <c r="BL3232">
        <v>-239</v>
      </c>
      <c r="BM3232">
        <v>0</v>
      </c>
    </row>
    <row r="3233" spans="1:65" x14ac:dyDescent="0.3">
      <c r="A3233">
        <v>127897</v>
      </c>
      <c r="B3233">
        <v>0</v>
      </c>
      <c r="C3233" t="s">
        <v>65</v>
      </c>
      <c r="D3233" t="s">
        <v>88</v>
      </c>
      <c r="E3233" t="s">
        <v>67</v>
      </c>
      <c r="F3233" t="s">
        <v>68</v>
      </c>
      <c r="G3233">
        <v>0</v>
      </c>
      <c r="H3233">
        <v>130500</v>
      </c>
      <c r="I3233">
        <v>178290</v>
      </c>
      <c r="J3233" t="s">
        <v>89</v>
      </c>
      <c r="K3233" t="s">
        <v>70</v>
      </c>
      <c r="L3233" t="s">
        <v>119</v>
      </c>
      <c r="M3233" t="s">
        <v>72</v>
      </c>
      <c r="N3233">
        <v>3.1329000000000003E-2</v>
      </c>
      <c r="O3233">
        <v>14870</v>
      </c>
      <c r="P3233">
        <v>1667</v>
      </c>
      <c r="Q3233">
        <v>5173</v>
      </c>
      <c r="R3233">
        <v>4286</v>
      </c>
      <c r="S3233">
        <v>2</v>
      </c>
      <c r="T3233">
        <v>2</v>
      </c>
      <c r="U3233" t="s">
        <v>109</v>
      </c>
      <c r="V3233">
        <v>16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137</v>
      </c>
      <c r="AD3233">
        <v>2500339</v>
      </c>
      <c r="AE3233" t="s">
        <v>65</v>
      </c>
      <c r="AF3233">
        <v>19404.18</v>
      </c>
      <c r="AG3233">
        <v>157500</v>
      </c>
      <c r="AH3233">
        <v>189364.5</v>
      </c>
      <c r="AJ3233">
        <v>157500</v>
      </c>
      <c r="AK3233" t="s">
        <v>123</v>
      </c>
      <c r="AL3233">
        <v>8</v>
      </c>
      <c r="AM3233" t="s">
        <v>68</v>
      </c>
      <c r="AN3233">
        <v>1</v>
      </c>
      <c r="AR3233" t="s">
        <v>76</v>
      </c>
      <c r="AS3233" t="s">
        <v>77</v>
      </c>
      <c r="AT3233">
        <v>-550</v>
      </c>
      <c r="AU3233" t="s">
        <v>78</v>
      </c>
      <c r="AV3233" t="s">
        <v>79</v>
      </c>
      <c r="AX3233" t="s">
        <v>161</v>
      </c>
      <c r="AY3233" t="s">
        <v>76</v>
      </c>
      <c r="AZ3233" t="s">
        <v>82</v>
      </c>
      <c r="BA3233" t="s">
        <v>116</v>
      </c>
      <c r="BB3233" t="s">
        <v>121</v>
      </c>
      <c r="BC3233">
        <v>-1</v>
      </c>
      <c r="BD3233" t="s">
        <v>76</v>
      </c>
      <c r="BE3233">
        <v>12</v>
      </c>
      <c r="BF3233" t="s">
        <v>147</v>
      </c>
      <c r="BG3233" t="s">
        <v>154</v>
      </c>
      <c r="BH3233">
        <v>365243</v>
      </c>
      <c r="BI3233">
        <v>-520</v>
      </c>
      <c r="BJ3233">
        <v>-190</v>
      </c>
      <c r="BK3233">
        <v>-190</v>
      </c>
      <c r="BL3233">
        <v>-187</v>
      </c>
      <c r="BM3233">
        <v>1</v>
      </c>
    </row>
    <row r="3234" spans="1:65" x14ac:dyDescent="0.3">
      <c r="A3234">
        <v>127907</v>
      </c>
      <c r="B3234">
        <v>0</v>
      </c>
      <c r="C3234" t="s">
        <v>65</v>
      </c>
      <c r="D3234" t="s">
        <v>66</v>
      </c>
      <c r="E3234" t="s">
        <v>68</v>
      </c>
      <c r="F3234" t="s">
        <v>67</v>
      </c>
      <c r="G3234">
        <v>2</v>
      </c>
      <c r="H3234">
        <v>148500</v>
      </c>
      <c r="I3234">
        <v>331920</v>
      </c>
      <c r="J3234" t="s">
        <v>69</v>
      </c>
      <c r="K3234" t="s">
        <v>70</v>
      </c>
      <c r="L3234" t="s">
        <v>91</v>
      </c>
      <c r="M3234" t="s">
        <v>72</v>
      </c>
      <c r="N3234">
        <v>3.1329000000000003E-2</v>
      </c>
      <c r="O3234">
        <v>15045</v>
      </c>
      <c r="P3234">
        <v>990</v>
      </c>
      <c r="Q3234">
        <v>3190</v>
      </c>
      <c r="R3234">
        <v>5063</v>
      </c>
      <c r="S3234">
        <v>2</v>
      </c>
      <c r="T3234">
        <v>2</v>
      </c>
      <c r="U3234" t="s">
        <v>120</v>
      </c>
      <c r="V3234">
        <v>8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 t="s">
        <v>173</v>
      </c>
      <c r="AD3234">
        <v>2183812</v>
      </c>
      <c r="AE3234" t="s">
        <v>93</v>
      </c>
      <c r="AF3234">
        <v>7558.65</v>
      </c>
      <c r="AG3234">
        <v>34330.5</v>
      </c>
      <c r="AH3234">
        <v>28368</v>
      </c>
      <c r="AI3234">
        <v>6867</v>
      </c>
      <c r="AJ3234">
        <v>34330.5</v>
      </c>
      <c r="AK3234" t="s">
        <v>73</v>
      </c>
      <c r="AL3234">
        <v>10</v>
      </c>
      <c r="AM3234" t="s">
        <v>68</v>
      </c>
      <c r="AN3234">
        <v>1</v>
      </c>
      <c r="AO3234">
        <v>0.21225449900000001</v>
      </c>
      <c r="AR3234" t="s">
        <v>79</v>
      </c>
      <c r="AS3234" t="s">
        <v>77</v>
      </c>
      <c r="AT3234">
        <v>-1406</v>
      </c>
      <c r="AU3234" t="s">
        <v>78</v>
      </c>
      <c r="AV3234" t="s">
        <v>79</v>
      </c>
      <c r="AX3234" t="s">
        <v>81</v>
      </c>
      <c r="AY3234" t="s">
        <v>124</v>
      </c>
      <c r="AZ3234" t="s">
        <v>96</v>
      </c>
      <c r="BA3234" t="s">
        <v>76</v>
      </c>
      <c r="BB3234" t="s">
        <v>104</v>
      </c>
      <c r="BC3234">
        <v>12</v>
      </c>
      <c r="BD3234" t="s">
        <v>105</v>
      </c>
      <c r="BE3234">
        <v>4</v>
      </c>
      <c r="BF3234" t="s">
        <v>147</v>
      </c>
      <c r="BG3234" t="s">
        <v>208</v>
      </c>
      <c r="BH3234">
        <v>365243</v>
      </c>
      <c r="BI3234">
        <v>-1356</v>
      </c>
      <c r="BJ3234">
        <v>-1266</v>
      </c>
      <c r="BK3234">
        <v>-1266</v>
      </c>
      <c r="BL3234">
        <v>-1263</v>
      </c>
      <c r="BM3234">
        <v>0</v>
      </c>
    </row>
    <row r="3235" spans="1:65" x14ac:dyDescent="0.3">
      <c r="A3235">
        <v>127910</v>
      </c>
      <c r="B3235">
        <v>0</v>
      </c>
      <c r="C3235" t="s">
        <v>65</v>
      </c>
      <c r="D3235" t="s">
        <v>88</v>
      </c>
      <c r="E3235" t="s">
        <v>67</v>
      </c>
      <c r="F3235" t="s">
        <v>68</v>
      </c>
      <c r="G3235">
        <v>0</v>
      </c>
      <c r="H3235">
        <v>112500</v>
      </c>
      <c r="I3235">
        <v>359725.5</v>
      </c>
      <c r="J3235" t="s">
        <v>69</v>
      </c>
      <c r="K3235" t="s">
        <v>70</v>
      </c>
      <c r="L3235" t="s">
        <v>140</v>
      </c>
      <c r="M3235" t="s">
        <v>72</v>
      </c>
      <c r="N3235">
        <v>3.0755000000000001E-2</v>
      </c>
      <c r="O3235">
        <v>22085</v>
      </c>
      <c r="P3235">
        <v>2627</v>
      </c>
      <c r="Q3235">
        <v>5787</v>
      </c>
      <c r="R3235">
        <v>4011</v>
      </c>
      <c r="S3235">
        <v>2</v>
      </c>
      <c r="T3235">
        <v>2</v>
      </c>
      <c r="U3235" t="s">
        <v>125</v>
      </c>
      <c r="V3235">
        <v>10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t="s">
        <v>159</v>
      </c>
      <c r="AD3235">
        <v>2329438</v>
      </c>
      <c r="AE3235" t="s">
        <v>65</v>
      </c>
      <c r="AF3235">
        <v>13046.445</v>
      </c>
      <c r="AG3235">
        <v>112500</v>
      </c>
      <c r="AH3235">
        <v>119925</v>
      </c>
      <c r="AJ3235">
        <v>112500</v>
      </c>
      <c r="AK3235" t="s">
        <v>94</v>
      </c>
      <c r="AL3235">
        <v>14</v>
      </c>
      <c r="AM3235" t="s">
        <v>68</v>
      </c>
      <c r="AN3235">
        <v>1</v>
      </c>
      <c r="AR3235" t="s">
        <v>76</v>
      </c>
      <c r="AS3235" t="s">
        <v>77</v>
      </c>
      <c r="AT3235">
        <v>-640</v>
      </c>
      <c r="AU3235" t="s">
        <v>78</v>
      </c>
      <c r="AV3235" t="s">
        <v>79</v>
      </c>
      <c r="AX3235" t="s">
        <v>81</v>
      </c>
      <c r="AY3235" t="s">
        <v>76</v>
      </c>
      <c r="AZ3235" t="s">
        <v>82</v>
      </c>
      <c r="BA3235" t="s">
        <v>116</v>
      </c>
      <c r="BB3235" t="s">
        <v>121</v>
      </c>
      <c r="BC3235">
        <v>-1</v>
      </c>
      <c r="BD3235" t="s">
        <v>76</v>
      </c>
      <c r="BE3235">
        <v>12</v>
      </c>
      <c r="BF3235" t="s">
        <v>147</v>
      </c>
      <c r="BG3235" t="s">
        <v>154</v>
      </c>
      <c r="BH3235">
        <v>365243</v>
      </c>
      <c r="BI3235">
        <v>-610</v>
      </c>
      <c r="BJ3235">
        <v>-280</v>
      </c>
      <c r="BK3235">
        <v>-460</v>
      </c>
      <c r="BL3235">
        <v>-457</v>
      </c>
      <c r="BM3235">
        <v>1</v>
      </c>
    </row>
    <row r="3236" spans="1:65" x14ac:dyDescent="0.3">
      <c r="A3236">
        <v>127913</v>
      </c>
      <c r="B3236">
        <v>0</v>
      </c>
      <c r="C3236" t="s">
        <v>65</v>
      </c>
      <c r="D3236" t="s">
        <v>88</v>
      </c>
      <c r="E3236" t="s">
        <v>67</v>
      </c>
      <c r="F3236" t="s">
        <v>68</v>
      </c>
      <c r="G3236">
        <v>0</v>
      </c>
      <c r="H3236">
        <v>90000</v>
      </c>
      <c r="I3236">
        <v>269550</v>
      </c>
      <c r="J3236" t="s">
        <v>89</v>
      </c>
      <c r="K3236" t="s">
        <v>70</v>
      </c>
      <c r="L3236" t="s">
        <v>91</v>
      </c>
      <c r="M3236" t="s">
        <v>72</v>
      </c>
      <c r="N3236">
        <v>1.6611999999999998E-2</v>
      </c>
      <c r="O3236">
        <v>18250</v>
      </c>
      <c r="P3236">
        <v>749</v>
      </c>
      <c r="Q3236">
        <v>1718</v>
      </c>
      <c r="R3236">
        <v>1732</v>
      </c>
      <c r="S3236">
        <v>2</v>
      </c>
      <c r="T3236">
        <v>2</v>
      </c>
      <c r="U3236" t="s">
        <v>123</v>
      </c>
      <c r="V3236">
        <v>10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0</v>
      </c>
      <c r="AC3236" t="s">
        <v>92</v>
      </c>
      <c r="AD3236">
        <v>1086996</v>
      </c>
      <c r="AE3236" t="s">
        <v>93</v>
      </c>
      <c r="AF3236">
        <v>9912.7350000000006</v>
      </c>
      <c r="AG3236">
        <v>184356</v>
      </c>
      <c r="AH3236">
        <v>215991</v>
      </c>
      <c r="AI3236">
        <v>0</v>
      </c>
      <c r="AJ3236">
        <v>184356</v>
      </c>
      <c r="AK3236" t="s">
        <v>73</v>
      </c>
      <c r="AL3236">
        <v>18</v>
      </c>
      <c r="AM3236" t="s">
        <v>68</v>
      </c>
      <c r="AN3236">
        <v>1</v>
      </c>
      <c r="AO3236">
        <v>0</v>
      </c>
      <c r="AR3236" t="s">
        <v>79</v>
      </c>
      <c r="AS3236" t="s">
        <v>77</v>
      </c>
      <c r="AT3236">
        <v>-928</v>
      </c>
      <c r="AU3236" t="s">
        <v>78</v>
      </c>
      <c r="AV3236" t="s">
        <v>79</v>
      </c>
      <c r="AW3236" t="s">
        <v>101</v>
      </c>
      <c r="AX3236" t="s">
        <v>102</v>
      </c>
      <c r="AY3236" t="s">
        <v>111</v>
      </c>
      <c r="AZ3236" t="s">
        <v>96</v>
      </c>
      <c r="BA3236" t="s">
        <v>76</v>
      </c>
      <c r="BB3236" t="s">
        <v>104</v>
      </c>
      <c r="BC3236">
        <v>1500</v>
      </c>
      <c r="BD3236" t="s">
        <v>85</v>
      </c>
      <c r="BE3236">
        <v>24</v>
      </c>
      <c r="BF3236" t="s">
        <v>97</v>
      </c>
      <c r="BG3236" t="s">
        <v>98</v>
      </c>
      <c r="BH3236">
        <v>365243</v>
      </c>
      <c r="BI3236">
        <v>-897</v>
      </c>
      <c r="BJ3236">
        <v>-207</v>
      </c>
      <c r="BK3236">
        <v>-567</v>
      </c>
      <c r="BL3236">
        <v>-561</v>
      </c>
      <c r="BM3236">
        <v>0</v>
      </c>
    </row>
    <row r="3237" spans="1:65" x14ac:dyDescent="0.3">
      <c r="A3237">
        <v>127915</v>
      </c>
      <c r="B3237">
        <v>0</v>
      </c>
      <c r="C3237" t="s">
        <v>65</v>
      </c>
      <c r="D3237" t="s">
        <v>88</v>
      </c>
      <c r="E3237" t="s">
        <v>67</v>
      </c>
      <c r="F3237" t="s">
        <v>67</v>
      </c>
      <c r="G3237">
        <v>2</v>
      </c>
      <c r="H3237">
        <v>76500</v>
      </c>
      <c r="I3237">
        <v>562491</v>
      </c>
      <c r="J3237" t="s">
        <v>133</v>
      </c>
      <c r="K3237" t="s">
        <v>70</v>
      </c>
      <c r="L3237" t="s">
        <v>91</v>
      </c>
      <c r="M3237" t="s">
        <v>72</v>
      </c>
      <c r="N3237">
        <v>7.0200000000000002E-3</v>
      </c>
      <c r="O3237">
        <v>15379</v>
      </c>
      <c r="P3237">
        <v>3512</v>
      </c>
      <c r="Q3237">
        <v>301</v>
      </c>
      <c r="R3237">
        <v>4940</v>
      </c>
      <c r="S3237">
        <v>2</v>
      </c>
      <c r="T3237">
        <v>2</v>
      </c>
      <c r="U3237" t="s">
        <v>120</v>
      </c>
      <c r="V3237">
        <v>13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 t="s">
        <v>164</v>
      </c>
      <c r="AD3237">
        <v>2686581</v>
      </c>
      <c r="AE3237" t="s">
        <v>99</v>
      </c>
      <c r="AF3237">
        <v>2250</v>
      </c>
      <c r="AG3237">
        <v>45000</v>
      </c>
      <c r="AH3237">
        <v>45000</v>
      </c>
      <c r="AJ3237">
        <v>45000</v>
      </c>
      <c r="AK3237" t="s">
        <v>125</v>
      </c>
      <c r="AL3237">
        <v>12</v>
      </c>
      <c r="AM3237" t="s">
        <v>68</v>
      </c>
      <c r="AN3237">
        <v>1</v>
      </c>
      <c r="AR3237" t="s">
        <v>79</v>
      </c>
      <c r="AS3237" t="s">
        <v>114</v>
      </c>
      <c r="AT3237">
        <v>-239</v>
      </c>
      <c r="AU3237" t="s">
        <v>76</v>
      </c>
      <c r="AV3237" t="s">
        <v>115</v>
      </c>
      <c r="AW3237" t="s">
        <v>80</v>
      </c>
      <c r="AX3237" t="s">
        <v>81</v>
      </c>
      <c r="AY3237" t="s">
        <v>76</v>
      </c>
      <c r="AZ3237" t="s">
        <v>131</v>
      </c>
      <c r="BA3237" t="s">
        <v>83</v>
      </c>
      <c r="BB3237" t="s">
        <v>138</v>
      </c>
      <c r="BC3237">
        <v>149</v>
      </c>
      <c r="BD3237" t="s">
        <v>85</v>
      </c>
      <c r="BE3237">
        <v>0</v>
      </c>
      <c r="BF3237" t="s">
        <v>76</v>
      </c>
      <c r="BG3237" t="s">
        <v>132</v>
      </c>
    </row>
    <row r="3238" spans="1:65" x14ac:dyDescent="0.3">
      <c r="A3238">
        <v>127929</v>
      </c>
      <c r="B3238">
        <v>0</v>
      </c>
      <c r="C3238" t="s">
        <v>65</v>
      </c>
      <c r="D3238" t="s">
        <v>88</v>
      </c>
      <c r="E3238" t="s">
        <v>67</v>
      </c>
      <c r="F3238" t="s">
        <v>68</v>
      </c>
      <c r="G3238">
        <v>0</v>
      </c>
      <c r="H3238">
        <v>67500</v>
      </c>
      <c r="I3238">
        <v>258768</v>
      </c>
      <c r="J3238" t="s">
        <v>113</v>
      </c>
      <c r="K3238" t="s">
        <v>90</v>
      </c>
      <c r="L3238" t="s">
        <v>91</v>
      </c>
      <c r="M3238" t="s">
        <v>72</v>
      </c>
      <c r="N3238">
        <v>2.0246E-2</v>
      </c>
      <c r="O3238">
        <v>22138</v>
      </c>
      <c r="P3238">
        <v>365243</v>
      </c>
      <c r="Q3238">
        <v>827</v>
      </c>
      <c r="R3238">
        <v>5172</v>
      </c>
      <c r="S3238">
        <v>3</v>
      </c>
      <c r="T3238">
        <v>3</v>
      </c>
      <c r="U3238" t="s">
        <v>120</v>
      </c>
      <c r="V3238">
        <v>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 t="s">
        <v>76</v>
      </c>
      <c r="AD3238">
        <v>2172268</v>
      </c>
      <c r="AE3238" t="s">
        <v>99</v>
      </c>
      <c r="AG3238">
        <v>0</v>
      </c>
      <c r="AH3238">
        <v>0</v>
      </c>
      <c r="AK3238" t="s">
        <v>109</v>
      </c>
      <c r="AL3238">
        <v>7</v>
      </c>
      <c r="AM3238" t="s">
        <v>68</v>
      </c>
      <c r="AN3238">
        <v>1</v>
      </c>
      <c r="AR3238" t="s">
        <v>79</v>
      </c>
      <c r="AS3238" t="s">
        <v>129</v>
      </c>
      <c r="AT3238">
        <v>-306</v>
      </c>
      <c r="AU3238" t="s">
        <v>76</v>
      </c>
      <c r="AV3238" t="s">
        <v>79</v>
      </c>
      <c r="AX3238" t="s">
        <v>81</v>
      </c>
      <c r="AY3238" t="s">
        <v>76</v>
      </c>
      <c r="AZ3238" t="s">
        <v>76</v>
      </c>
      <c r="BA3238" t="s">
        <v>76</v>
      </c>
      <c r="BB3238" t="s">
        <v>121</v>
      </c>
      <c r="BC3238">
        <v>-1</v>
      </c>
      <c r="BD3238" t="s">
        <v>76</v>
      </c>
      <c r="BF3238" t="s">
        <v>76</v>
      </c>
      <c r="BG3238" t="s">
        <v>132</v>
      </c>
    </row>
    <row r="3239" spans="1:65" x14ac:dyDescent="0.3">
      <c r="A3239">
        <v>127936</v>
      </c>
      <c r="B3239">
        <v>0</v>
      </c>
      <c r="C3239" t="s">
        <v>65</v>
      </c>
      <c r="D3239" t="s">
        <v>66</v>
      </c>
      <c r="E3239" t="s">
        <v>67</v>
      </c>
      <c r="F3239" t="s">
        <v>67</v>
      </c>
      <c r="G3239">
        <v>1</v>
      </c>
      <c r="H3239">
        <v>171000</v>
      </c>
      <c r="I3239">
        <v>206271</v>
      </c>
      <c r="J3239" t="s">
        <v>69</v>
      </c>
      <c r="K3239" t="s">
        <v>70</v>
      </c>
      <c r="L3239" t="s">
        <v>91</v>
      </c>
      <c r="M3239" t="s">
        <v>72</v>
      </c>
      <c r="N3239">
        <v>9.6570000000000007E-3</v>
      </c>
      <c r="O3239">
        <v>10903</v>
      </c>
      <c r="P3239">
        <v>2110</v>
      </c>
      <c r="Q3239">
        <v>2229</v>
      </c>
      <c r="R3239">
        <v>3479</v>
      </c>
      <c r="S3239">
        <v>2</v>
      </c>
      <c r="T3239">
        <v>2</v>
      </c>
      <c r="U3239" t="s">
        <v>125</v>
      </c>
      <c r="V3239">
        <v>15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 t="s">
        <v>130</v>
      </c>
      <c r="AD3239">
        <v>1521500</v>
      </c>
      <c r="AE3239" t="s">
        <v>65</v>
      </c>
      <c r="AG3239">
        <v>0</v>
      </c>
      <c r="AH3239">
        <v>0</v>
      </c>
      <c r="AK3239" t="s">
        <v>125</v>
      </c>
      <c r="AL3239">
        <v>13</v>
      </c>
      <c r="AM3239" t="s">
        <v>68</v>
      </c>
      <c r="AN3239">
        <v>1</v>
      </c>
      <c r="AR3239" t="s">
        <v>76</v>
      </c>
      <c r="AS3239" t="s">
        <v>114</v>
      </c>
      <c r="AT3239">
        <v>-203</v>
      </c>
      <c r="AU3239" t="s">
        <v>76</v>
      </c>
      <c r="AV3239" t="s">
        <v>115</v>
      </c>
      <c r="AX3239" t="s">
        <v>81</v>
      </c>
      <c r="AY3239" t="s">
        <v>76</v>
      </c>
      <c r="AZ3239" t="s">
        <v>76</v>
      </c>
      <c r="BA3239" t="s">
        <v>76</v>
      </c>
      <c r="BB3239" t="s">
        <v>117</v>
      </c>
      <c r="BC3239">
        <v>2</v>
      </c>
      <c r="BD3239" t="s">
        <v>76</v>
      </c>
      <c r="BF3239" t="s">
        <v>76</v>
      </c>
      <c r="BG3239" t="s">
        <v>82</v>
      </c>
    </row>
    <row r="3240" spans="1:65" x14ac:dyDescent="0.3">
      <c r="A3240">
        <v>127940</v>
      </c>
      <c r="B3240">
        <v>0</v>
      </c>
      <c r="C3240" t="s">
        <v>65</v>
      </c>
      <c r="D3240" t="s">
        <v>88</v>
      </c>
      <c r="E3240" t="s">
        <v>67</v>
      </c>
      <c r="F3240" t="s">
        <v>68</v>
      </c>
      <c r="G3240">
        <v>0</v>
      </c>
      <c r="H3240">
        <v>67500</v>
      </c>
      <c r="I3240">
        <v>127350</v>
      </c>
      <c r="J3240" t="s">
        <v>113</v>
      </c>
      <c r="K3240" t="s">
        <v>70</v>
      </c>
      <c r="L3240" t="s">
        <v>91</v>
      </c>
      <c r="M3240" t="s">
        <v>72</v>
      </c>
      <c r="N3240">
        <v>6.6709999999999998E-3</v>
      </c>
      <c r="O3240">
        <v>24804</v>
      </c>
      <c r="P3240">
        <v>365243</v>
      </c>
      <c r="Q3240">
        <v>9497</v>
      </c>
      <c r="R3240">
        <v>4065</v>
      </c>
      <c r="S3240">
        <v>2</v>
      </c>
      <c r="T3240">
        <v>2</v>
      </c>
      <c r="U3240" t="s">
        <v>120</v>
      </c>
      <c r="V3240">
        <v>10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t="s">
        <v>76</v>
      </c>
      <c r="AD3240">
        <v>2531980</v>
      </c>
      <c r="AE3240" t="s">
        <v>65</v>
      </c>
      <c r="AG3240">
        <v>0</v>
      </c>
      <c r="AH3240">
        <v>0</v>
      </c>
      <c r="AK3240" t="s">
        <v>120</v>
      </c>
      <c r="AL3240">
        <v>13</v>
      </c>
      <c r="AM3240" t="s">
        <v>68</v>
      </c>
      <c r="AN3240">
        <v>1</v>
      </c>
      <c r="AR3240" t="s">
        <v>76</v>
      </c>
      <c r="AS3240" t="s">
        <v>129</v>
      </c>
      <c r="AT3240">
        <v>-287</v>
      </c>
      <c r="AU3240" t="s">
        <v>76</v>
      </c>
      <c r="AV3240" t="s">
        <v>79</v>
      </c>
      <c r="AX3240" t="s">
        <v>81</v>
      </c>
      <c r="AY3240" t="s">
        <v>76</v>
      </c>
      <c r="AZ3240" t="s">
        <v>76</v>
      </c>
      <c r="BA3240" t="s">
        <v>76</v>
      </c>
      <c r="BB3240" t="s">
        <v>121</v>
      </c>
      <c r="BC3240">
        <v>-1</v>
      </c>
      <c r="BD3240" t="s">
        <v>76</v>
      </c>
      <c r="BF3240" t="s">
        <v>76</v>
      </c>
      <c r="BG3240" t="s">
        <v>82</v>
      </c>
    </row>
    <row r="3241" spans="1:65" x14ac:dyDescent="0.3">
      <c r="A3241">
        <v>127943</v>
      </c>
      <c r="B3241">
        <v>0</v>
      </c>
      <c r="C3241" t="s">
        <v>65</v>
      </c>
      <c r="D3241" t="s">
        <v>66</v>
      </c>
      <c r="E3241" t="s">
        <v>68</v>
      </c>
      <c r="F3241" t="s">
        <v>68</v>
      </c>
      <c r="G3241">
        <v>0</v>
      </c>
      <c r="H3241">
        <v>252000</v>
      </c>
      <c r="I3241">
        <v>835380</v>
      </c>
      <c r="J3241" t="s">
        <v>69</v>
      </c>
      <c r="K3241" t="s">
        <v>70</v>
      </c>
      <c r="L3241" t="s">
        <v>91</v>
      </c>
      <c r="M3241" t="s">
        <v>72</v>
      </c>
      <c r="N3241">
        <v>1.8800999999999998E-2</v>
      </c>
      <c r="O3241">
        <v>21059</v>
      </c>
      <c r="P3241">
        <v>966</v>
      </c>
      <c r="Q3241">
        <v>5322</v>
      </c>
      <c r="R3241">
        <v>4358</v>
      </c>
      <c r="S3241">
        <v>2</v>
      </c>
      <c r="T3241">
        <v>2</v>
      </c>
      <c r="U3241" t="s">
        <v>125</v>
      </c>
      <c r="V3241">
        <v>7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t="s">
        <v>135</v>
      </c>
      <c r="AD3241">
        <v>1815892</v>
      </c>
      <c r="AE3241" t="s">
        <v>65</v>
      </c>
      <c r="AF3241">
        <v>11915.1</v>
      </c>
      <c r="AG3241">
        <v>157500</v>
      </c>
      <c r="AH3241">
        <v>178290</v>
      </c>
      <c r="AJ3241">
        <v>157500</v>
      </c>
      <c r="AK3241" t="s">
        <v>109</v>
      </c>
      <c r="AL3241">
        <v>13</v>
      </c>
      <c r="AM3241" t="s">
        <v>68</v>
      </c>
      <c r="AN3241">
        <v>1</v>
      </c>
      <c r="AR3241" t="s">
        <v>76</v>
      </c>
      <c r="AS3241" t="s">
        <v>77</v>
      </c>
      <c r="AT3241">
        <v>-907</v>
      </c>
      <c r="AU3241" t="s">
        <v>78</v>
      </c>
      <c r="AV3241" t="s">
        <v>79</v>
      </c>
      <c r="AW3241" t="s">
        <v>80</v>
      </c>
      <c r="AX3241" t="s">
        <v>81</v>
      </c>
      <c r="AY3241" t="s">
        <v>76</v>
      </c>
      <c r="AZ3241" t="s">
        <v>82</v>
      </c>
      <c r="BA3241" t="s">
        <v>116</v>
      </c>
      <c r="BB3241" t="s">
        <v>121</v>
      </c>
      <c r="BC3241">
        <v>-1</v>
      </c>
      <c r="BD3241" t="s">
        <v>76</v>
      </c>
      <c r="BE3241">
        <v>24</v>
      </c>
      <c r="BF3241" t="s">
        <v>147</v>
      </c>
      <c r="BG3241" t="s">
        <v>154</v>
      </c>
      <c r="BH3241">
        <v>365243</v>
      </c>
      <c r="BI3241">
        <v>-876</v>
      </c>
      <c r="BJ3241">
        <v>-186</v>
      </c>
      <c r="BK3241">
        <v>-186</v>
      </c>
      <c r="BL3241">
        <v>-184</v>
      </c>
      <c r="BM3241">
        <v>0</v>
      </c>
    </row>
    <row r="3242" spans="1:65" x14ac:dyDescent="0.3">
      <c r="A3242">
        <v>127945</v>
      </c>
      <c r="B3242">
        <v>0</v>
      </c>
      <c r="C3242" t="s">
        <v>65</v>
      </c>
      <c r="D3242" t="s">
        <v>88</v>
      </c>
      <c r="E3242" t="s">
        <v>67</v>
      </c>
      <c r="F3242" t="s">
        <v>68</v>
      </c>
      <c r="G3242">
        <v>0</v>
      </c>
      <c r="H3242">
        <v>90000</v>
      </c>
      <c r="I3242">
        <v>101880</v>
      </c>
      <c r="J3242" t="s">
        <v>113</v>
      </c>
      <c r="K3242" t="s">
        <v>70</v>
      </c>
      <c r="L3242" t="s">
        <v>91</v>
      </c>
      <c r="M3242" t="s">
        <v>72</v>
      </c>
      <c r="N3242">
        <v>8.2299999999999995E-3</v>
      </c>
      <c r="O3242">
        <v>24821</v>
      </c>
      <c r="P3242">
        <v>365243</v>
      </c>
      <c r="Q3242">
        <v>5140</v>
      </c>
      <c r="R3242">
        <v>4224</v>
      </c>
      <c r="S3242">
        <v>2</v>
      </c>
      <c r="T3242">
        <v>2</v>
      </c>
      <c r="U3242" t="s">
        <v>109</v>
      </c>
      <c r="V3242">
        <v>13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76</v>
      </c>
      <c r="AD3242">
        <v>1375679</v>
      </c>
      <c r="AE3242" t="s">
        <v>65</v>
      </c>
      <c r="AG3242">
        <v>0</v>
      </c>
      <c r="AH3242">
        <v>0</v>
      </c>
      <c r="AK3242" t="s">
        <v>94</v>
      </c>
      <c r="AL3242">
        <v>11</v>
      </c>
      <c r="AM3242" t="s">
        <v>68</v>
      </c>
      <c r="AN3242">
        <v>1</v>
      </c>
      <c r="AR3242" t="s">
        <v>76</v>
      </c>
      <c r="AS3242" t="s">
        <v>129</v>
      </c>
      <c r="AT3242">
        <v>-390</v>
      </c>
      <c r="AU3242" t="s">
        <v>76</v>
      </c>
      <c r="AV3242" t="s">
        <v>79</v>
      </c>
      <c r="AX3242" t="s">
        <v>81</v>
      </c>
      <c r="AY3242" t="s">
        <v>76</v>
      </c>
      <c r="AZ3242" t="s">
        <v>76</v>
      </c>
      <c r="BA3242" t="s">
        <v>76</v>
      </c>
      <c r="BB3242" t="s">
        <v>117</v>
      </c>
      <c r="BC3242">
        <v>2</v>
      </c>
      <c r="BD3242" t="s">
        <v>76</v>
      </c>
      <c r="BF3242" t="s">
        <v>76</v>
      </c>
      <c r="BG3242" t="s">
        <v>82</v>
      </c>
    </row>
    <row r="3243" spans="1:65" x14ac:dyDescent="0.3">
      <c r="A3243">
        <v>127947</v>
      </c>
      <c r="B3243">
        <v>0</v>
      </c>
      <c r="C3243" t="s">
        <v>65</v>
      </c>
      <c r="D3243" t="s">
        <v>88</v>
      </c>
      <c r="E3243" t="s">
        <v>67</v>
      </c>
      <c r="F3243" t="s">
        <v>67</v>
      </c>
      <c r="G3243">
        <v>0</v>
      </c>
      <c r="H3243">
        <v>135000</v>
      </c>
      <c r="I3243">
        <v>123637.5</v>
      </c>
      <c r="J3243" t="s">
        <v>113</v>
      </c>
      <c r="K3243" t="s">
        <v>70</v>
      </c>
      <c r="L3243" t="s">
        <v>140</v>
      </c>
      <c r="M3243" t="s">
        <v>72</v>
      </c>
      <c r="N3243">
        <v>2.461E-2</v>
      </c>
      <c r="O3243">
        <v>22456</v>
      </c>
      <c r="P3243">
        <v>365243</v>
      </c>
      <c r="Q3243">
        <v>8675</v>
      </c>
      <c r="R3243">
        <v>4457</v>
      </c>
      <c r="S3243">
        <v>2</v>
      </c>
      <c r="T3243">
        <v>2</v>
      </c>
      <c r="U3243" t="s">
        <v>73</v>
      </c>
      <c r="V3243">
        <v>10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t="s">
        <v>76</v>
      </c>
      <c r="AD3243">
        <v>2588900</v>
      </c>
      <c r="AE3243" t="s">
        <v>65</v>
      </c>
      <c r="AF3243">
        <v>9349.5149999999994</v>
      </c>
      <c r="AG3243">
        <v>135000</v>
      </c>
      <c r="AH3243">
        <v>152820</v>
      </c>
      <c r="AJ3243">
        <v>135000</v>
      </c>
      <c r="AK3243" t="s">
        <v>109</v>
      </c>
      <c r="AL3243">
        <v>12</v>
      </c>
      <c r="AM3243" t="s">
        <v>68</v>
      </c>
      <c r="AN3243">
        <v>1</v>
      </c>
      <c r="AR3243" t="s">
        <v>76</v>
      </c>
      <c r="AS3243" t="s">
        <v>77</v>
      </c>
      <c r="AT3243">
        <v>-461</v>
      </c>
      <c r="AU3243" t="s">
        <v>78</v>
      </c>
      <c r="AV3243" t="s">
        <v>79</v>
      </c>
      <c r="AX3243" t="s">
        <v>81</v>
      </c>
      <c r="AY3243" t="s">
        <v>76</v>
      </c>
      <c r="AZ3243" t="s">
        <v>82</v>
      </c>
      <c r="BA3243" t="s">
        <v>116</v>
      </c>
      <c r="BB3243" t="s">
        <v>121</v>
      </c>
      <c r="BC3243">
        <v>0</v>
      </c>
      <c r="BD3243" t="s">
        <v>76</v>
      </c>
      <c r="BE3243">
        <v>24</v>
      </c>
      <c r="BF3243" t="s">
        <v>147</v>
      </c>
      <c r="BG3243" t="s">
        <v>154</v>
      </c>
      <c r="BH3243">
        <v>365243</v>
      </c>
      <c r="BI3243">
        <v>-431</v>
      </c>
      <c r="BJ3243">
        <v>259</v>
      </c>
      <c r="BK3243">
        <v>-221</v>
      </c>
      <c r="BL3243">
        <v>-214</v>
      </c>
      <c r="BM3243">
        <v>1</v>
      </c>
    </row>
    <row r="3244" spans="1:65" x14ac:dyDescent="0.3">
      <c r="A3244">
        <v>127978</v>
      </c>
      <c r="B3244">
        <v>0</v>
      </c>
      <c r="C3244" t="s">
        <v>65</v>
      </c>
      <c r="D3244" t="s">
        <v>66</v>
      </c>
      <c r="E3244" t="s">
        <v>68</v>
      </c>
      <c r="F3244" t="s">
        <v>67</v>
      </c>
      <c r="G3244">
        <v>0</v>
      </c>
      <c r="H3244">
        <v>108000</v>
      </c>
      <c r="I3244">
        <v>286704</v>
      </c>
      <c r="J3244" t="s">
        <v>69</v>
      </c>
      <c r="K3244" t="s">
        <v>70</v>
      </c>
      <c r="L3244" t="s">
        <v>91</v>
      </c>
      <c r="M3244" t="s">
        <v>72</v>
      </c>
      <c r="N3244">
        <v>2.5163999999999999E-2</v>
      </c>
      <c r="O3244">
        <v>20113</v>
      </c>
      <c r="P3244">
        <v>5693</v>
      </c>
      <c r="Q3244">
        <v>1387</v>
      </c>
      <c r="R3244">
        <v>3602</v>
      </c>
      <c r="S3244">
        <v>2</v>
      </c>
      <c r="T3244">
        <v>2</v>
      </c>
      <c r="U3244" t="s">
        <v>125</v>
      </c>
      <c r="V3244">
        <v>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 t="s">
        <v>167</v>
      </c>
      <c r="AD3244">
        <v>2814113</v>
      </c>
      <c r="AE3244" t="s">
        <v>93</v>
      </c>
      <c r="AF3244">
        <v>7266.1049999999996</v>
      </c>
      <c r="AG3244">
        <v>78750</v>
      </c>
      <c r="AH3244">
        <v>70875</v>
      </c>
      <c r="AI3244">
        <v>7875</v>
      </c>
      <c r="AJ3244">
        <v>78750</v>
      </c>
      <c r="AK3244" t="s">
        <v>94</v>
      </c>
      <c r="AL3244">
        <v>11</v>
      </c>
      <c r="AM3244" t="s">
        <v>68</v>
      </c>
      <c r="AN3244">
        <v>1</v>
      </c>
      <c r="AO3244">
        <v>0.108909091</v>
      </c>
      <c r="AR3244" t="s">
        <v>79</v>
      </c>
      <c r="AS3244" t="s">
        <v>77</v>
      </c>
      <c r="AT3244">
        <v>-444</v>
      </c>
      <c r="AU3244" t="s">
        <v>78</v>
      </c>
      <c r="AV3244" t="s">
        <v>79</v>
      </c>
      <c r="AW3244" t="s">
        <v>110</v>
      </c>
      <c r="AX3244" t="s">
        <v>161</v>
      </c>
      <c r="AY3244" t="s">
        <v>157</v>
      </c>
      <c r="AZ3244" t="s">
        <v>96</v>
      </c>
      <c r="BA3244" t="s">
        <v>76</v>
      </c>
      <c r="BB3244" t="s">
        <v>138</v>
      </c>
      <c r="BC3244">
        <v>35</v>
      </c>
      <c r="BD3244" t="s">
        <v>157</v>
      </c>
      <c r="BE3244">
        <v>12</v>
      </c>
      <c r="BF3244" t="s">
        <v>147</v>
      </c>
      <c r="BG3244" t="s">
        <v>158</v>
      </c>
      <c r="BH3244">
        <v>365243</v>
      </c>
      <c r="BI3244">
        <v>-411</v>
      </c>
      <c r="BJ3244">
        <v>-81</v>
      </c>
      <c r="BK3244">
        <v>-261</v>
      </c>
      <c r="BL3244">
        <v>-254</v>
      </c>
      <c r="BM3244">
        <v>0</v>
      </c>
    </row>
    <row r="3245" spans="1:65" x14ac:dyDescent="0.3">
      <c r="A3245">
        <v>127979</v>
      </c>
      <c r="B3245">
        <v>0</v>
      </c>
      <c r="C3245" t="s">
        <v>65</v>
      </c>
      <c r="D3245" t="s">
        <v>66</v>
      </c>
      <c r="E3245" t="s">
        <v>67</v>
      </c>
      <c r="F3245" t="s">
        <v>68</v>
      </c>
      <c r="G3245">
        <v>0</v>
      </c>
      <c r="H3245">
        <v>180000</v>
      </c>
      <c r="I3245">
        <v>1125000</v>
      </c>
      <c r="J3245" t="s">
        <v>69</v>
      </c>
      <c r="K3245" t="s">
        <v>70</v>
      </c>
      <c r="L3245" t="s">
        <v>91</v>
      </c>
      <c r="M3245" t="s">
        <v>72</v>
      </c>
      <c r="N3245">
        <v>1.8634000000000001E-2</v>
      </c>
      <c r="O3245">
        <v>11578</v>
      </c>
      <c r="P3245">
        <v>2018</v>
      </c>
      <c r="Q3245">
        <v>5359</v>
      </c>
      <c r="R3245">
        <v>3427</v>
      </c>
      <c r="S3245">
        <v>2</v>
      </c>
      <c r="T3245">
        <v>2</v>
      </c>
      <c r="U3245" t="s">
        <v>120</v>
      </c>
      <c r="V3245">
        <v>17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 t="s">
        <v>141</v>
      </c>
      <c r="AD3245">
        <v>1638125</v>
      </c>
      <c r="AE3245" t="s">
        <v>65</v>
      </c>
      <c r="AG3245">
        <v>0</v>
      </c>
      <c r="AH3245">
        <v>0</v>
      </c>
      <c r="AK3245" t="s">
        <v>75</v>
      </c>
      <c r="AL3245">
        <v>16</v>
      </c>
      <c r="AM3245" t="s">
        <v>68</v>
      </c>
      <c r="AN3245">
        <v>1</v>
      </c>
      <c r="AR3245" t="s">
        <v>76</v>
      </c>
      <c r="AS3245" t="s">
        <v>114</v>
      </c>
      <c r="AT3245">
        <v>-276</v>
      </c>
      <c r="AU3245" t="s">
        <v>76</v>
      </c>
      <c r="AV3245" t="s">
        <v>115</v>
      </c>
      <c r="AX3245" t="s">
        <v>81</v>
      </c>
      <c r="AY3245" t="s">
        <v>76</v>
      </c>
      <c r="AZ3245" t="s">
        <v>76</v>
      </c>
      <c r="BA3245" t="s">
        <v>76</v>
      </c>
      <c r="BB3245" t="s">
        <v>121</v>
      </c>
      <c r="BC3245">
        <v>-1</v>
      </c>
      <c r="BD3245" t="s">
        <v>76</v>
      </c>
      <c r="BF3245" t="s">
        <v>76</v>
      </c>
      <c r="BG3245" t="s">
        <v>82</v>
      </c>
    </row>
    <row r="3246" spans="1:65" x14ac:dyDescent="0.3">
      <c r="A3246">
        <v>127998</v>
      </c>
      <c r="B3246">
        <v>0</v>
      </c>
      <c r="C3246" t="s">
        <v>65</v>
      </c>
      <c r="D3246" t="s">
        <v>66</v>
      </c>
      <c r="E3246" t="s">
        <v>68</v>
      </c>
      <c r="F3246" t="s">
        <v>68</v>
      </c>
      <c r="G3246">
        <v>0</v>
      </c>
      <c r="H3246">
        <v>180000</v>
      </c>
      <c r="I3246">
        <v>810000</v>
      </c>
      <c r="J3246" t="s">
        <v>69</v>
      </c>
      <c r="K3246" t="s">
        <v>70</v>
      </c>
      <c r="L3246" t="s">
        <v>91</v>
      </c>
      <c r="M3246" t="s">
        <v>72</v>
      </c>
      <c r="N3246">
        <v>2.461E-2</v>
      </c>
      <c r="O3246">
        <v>16541</v>
      </c>
      <c r="P3246">
        <v>4648</v>
      </c>
      <c r="Q3246">
        <v>8852</v>
      </c>
      <c r="R3246">
        <v>41</v>
      </c>
      <c r="S3246">
        <v>2</v>
      </c>
      <c r="T3246">
        <v>2</v>
      </c>
      <c r="U3246" t="s">
        <v>125</v>
      </c>
      <c r="V3246">
        <v>16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t="s">
        <v>108</v>
      </c>
      <c r="AD3246">
        <v>1995581</v>
      </c>
      <c r="AE3246" t="s">
        <v>93</v>
      </c>
      <c r="AF3246">
        <v>7897.41</v>
      </c>
      <c r="AG3246">
        <v>36720</v>
      </c>
      <c r="AH3246">
        <v>27720</v>
      </c>
      <c r="AI3246">
        <v>9000</v>
      </c>
      <c r="AJ3246">
        <v>36720</v>
      </c>
      <c r="AK3246" t="s">
        <v>75</v>
      </c>
      <c r="AL3246">
        <v>15</v>
      </c>
      <c r="AM3246" t="s">
        <v>68</v>
      </c>
      <c r="AN3246">
        <v>1</v>
      </c>
      <c r="AO3246">
        <v>0.26693404599999998</v>
      </c>
      <c r="AR3246" t="s">
        <v>79</v>
      </c>
      <c r="AS3246" t="s">
        <v>77</v>
      </c>
      <c r="AT3246">
        <v>-2879</v>
      </c>
      <c r="AU3246" t="s">
        <v>78</v>
      </c>
      <c r="AV3246" t="s">
        <v>79</v>
      </c>
      <c r="AW3246" t="s">
        <v>80</v>
      </c>
      <c r="AX3246" t="s">
        <v>102</v>
      </c>
      <c r="AY3246" t="s">
        <v>103</v>
      </c>
      <c r="AZ3246" t="s">
        <v>96</v>
      </c>
      <c r="BA3246" t="s">
        <v>76</v>
      </c>
      <c r="BB3246" t="s">
        <v>138</v>
      </c>
      <c r="BC3246">
        <v>730</v>
      </c>
      <c r="BD3246" t="s">
        <v>85</v>
      </c>
      <c r="BE3246">
        <v>4</v>
      </c>
      <c r="BF3246" t="s">
        <v>112</v>
      </c>
      <c r="BG3246" t="s">
        <v>151</v>
      </c>
      <c r="BH3246">
        <v>365243</v>
      </c>
      <c r="BI3246">
        <v>-2848</v>
      </c>
      <c r="BJ3246">
        <v>-2758</v>
      </c>
      <c r="BK3246">
        <v>-2758</v>
      </c>
      <c r="BL3246">
        <v>-2606</v>
      </c>
      <c r="BM3246">
        <v>0</v>
      </c>
    </row>
    <row r="3247" spans="1:65" x14ac:dyDescent="0.3">
      <c r="A3247">
        <v>128007</v>
      </c>
      <c r="B3247">
        <v>0</v>
      </c>
      <c r="C3247" t="s">
        <v>65</v>
      </c>
      <c r="D3247" t="s">
        <v>88</v>
      </c>
      <c r="E3247" t="s">
        <v>67</v>
      </c>
      <c r="F3247" t="s">
        <v>68</v>
      </c>
      <c r="G3247">
        <v>0</v>
      </c>
      <c r="H3247">
        <v>315000</v>
      </c>
      <c r="I3247">
        <v>621000</v>
      </c>
      <c r="J3247" t="s">
        <v>69</v>
      </c>
      <c r="K3247" t="s">
        <v>70</v>
      </c>
      <c r="L3247" t="s">
        <v>71</v>
      </c>
      <c r="M3247" t="s">
        <v>72</v>
      </c>
      <c r="N3247">
        <v>1.8208999999999999E-2</v>
      </c>
      <c r="O3247">
        <v>21822</v>
      </c>
      <c r="P3247">
        <v>1559</v>
      </c>
      <c r="Q3247">
        <v>6965</v>
      </c>
      <c r="R3247">
        <v>4713</v>
      </c>
      <c r="S3247">
        <v>3</v>
      </c>
      <c r="T3247">
        <v>3</v>
      </c>
      <c r="U3247" t="s">
        <v>73</v>
      </c>
      <c r="V3247">
        <v>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 t="s">
        <v>135</v>
      </c>
      <c r="AD3247">
        <v>1499356</v>
      </c>
      <c r="AE3247" t="s">
        <v>65</v>
      </c>
      <c r="AF3247">
        <v>14477.084999999999</v>
      </c>
      <c r="AG3247">
        <v>315000</v>
      </c>
      <c r="AH3247">
        <v>374665.5</v>
      </c>
      <c r="AJ3247">
        <v>315000</v>
      </c>
      <c r="AK3247" t="s">
        <v>120</v>
      </c>
      <c r="AL3247">
        <v>11</v>
      </c>
      <c r="AM3247" t="s">
        <v>68</v>
      </c>
      <c r="AN3247">
        <v>1</v>
      </c>
      <c r="AR3247" t="s">
        <v>76</v>
      </c>
      <c r="AS3247" t="s">
        <v>77</v>
      </c>
      <c r="AT3247">
        <v>-1149</v>
      </c>
      <c r="AU3247" t="s">
        <v>78</v>
      </c>
      <c r="AV3247" t="s">
        <v>79</v>
      </c>
      <c r="AW3247" t="s">
        <v>80</v>
      </c>
      <c r="AX3247" t="s">
        <v>81</v>
      </c>
      <c r="AY3247" t="s">
        <v>76</v>
      </c>
      <c r="AZ3247" t="s">
        <v>82</v>
      </c>
      <c r="BA3247" t="s">
        <v>116</v>
      </c>
      <c r="BB3247" t="s">
        <v>121</v>
      </c>
      <c r="BC3247">
        <v>-1</v>
      </c>
      <c r="BD3247" t="s">
        <v>76</v>
      </c>
      <c r="BE3247">
        <v>42</v>
      </c>
      <c r="BF3247" t="s">
        <v>112</v>
      </c>
      <c r="BG3247" t="s">
        <v>118</v>
      </c>
      <c r="BH3247">
        <v>365243</v>
      </c>
      <c r="BI3247">
        <v>-1119</v>
      </c>
      <c r="BJ3247">
        <v>111</v>
      </c>
      <c r="BK3247">
        <v>365243</v>
      </c>
      <c r="BL3247">
        <v>365243</v>
      </c>
      <c r="BM3247">
        <v>1</v>
      </c>
    </row>
    <row r="3248" spans="1:65" x14ac:dyDescent="0.3">
      <c r="A3248">
        <v>128016</v>
      </c>
      <c r="B3248">
        <v>0</v>
      </c>
      <c r="C3248" t="s">
        <v>65</v>
      </c>
      <c r="D3248" t="s">
        <v>88</v>
      </c>
      <c r="E3248" t="s">
        <v>68</v>
      </c>
      <c r="F3248" t="s">
        <v>68</v>
      </c>
      <c r="G3248">
        <v>0</v>
      </c>
      <c r="H3248">
        <v>122400</v>
      </c>
      <c r="I3248">
        <v>1223010</v>
      </c>
      <c r="J3248" t="s">
        <v>113</v>
      </c>
      <c r="K3248" t="s">
        <v>70</v>
      </c>
      <c r="L3248" t="s">
        <v>91</v>
      </c>
      <c r="M3248" t="s">
        <v>72</v>
      </c>
      <c r="N3248">
        <v>1.9101E-2</v>
      </c>
      <c r="O3248">
        <v>20546</v>
      </c>
      <c r="P3248">
        <v>365243</v>
      </c>
      <c r="Q3248">
        <v>11901</v>
      </c>
      <c r="R3248">
        <v>4025</v>
      </c>
      <c r="S3248">
        <v>2</v>
      </c>
      <c r="T3248">
        <v>2</v>
      </c>
      <c r="U3248" t="s">
        <v>109</v>
      </c>
      <c r="V3248">
        <v>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76</v>
      </c>
      <c r="AD3248">
        <v>2729727</v>
      </c>
      <c r="AE3248" t="s">
        <v>93</v>
      </c>
      <c r="AF3248">
        <v>7550.1450000000004</v>
      </c>
      <c r="AG3248">
        <v>39474</v>
      </c>
      <c r="AH3248">
        <v>41557.5</v>
      </c>
      <c r="AI3248">
        <v>0</v>
      </c>
      <c r="AJ3248">
        <v>39474</v>
      </c>
      <c r="AK3248" t="s">
        <v>120</v>
      </c>
      <c r="AL3248">
        <v>10</v>
      </c>
      <c r="AM3248" t="s">
        <v>68</v>
      </c>
      <c r="AN3248">
        <v>1</v>
      </c>
      <c r="AO3248">
        <v>0</v>
      </c>
      <c r="AR3248" t="s">
        <v>79</v>
      </c>
      <c r="AS3248" t="s">
        <v>77</v>
      </c>
      <c r="AT3248">
        <v>-436</v>
      </c>
      <c r="AU3248" t="s">
        <v>78</v>
      </c>
      <c r="AV3248" t="s">
        <v>79</v>
      </c>
      <c r="AX3248" t="s">
        <v>102</v>
      </c>
      <c r="AY3248" t="s">
        <v>199</v>
      </c>
      <c r="AZ3248" t="s">
        <v>96</v>
      </c>
      <c r="BA3248" t="s">
        <v>76</v>
      </c>
      <c r="BB3248" t="s">
        <v>138</v>
      </c>
      <c r="BC3248">
        <v>200</v>
      </c>
      <c r="BD3248" t="s">
        <v>141</v>
      </c>
      <c r="BE3248">
        <v>6</v>
      </c>
      <c r="BF3248" t="s">
        <v>147</v>
      </c>
      <c r="BG3248" t="s">
        <v>158</v>
      </c>
      <c r="BH3248">
        <v>365243</v>
      </c>
      <c r="BI3248">
        <v>-405</v>
      </c>
      <c r="BJ3248">
        <v>-255</v>
      </c>
      <c r="BK3248">
        <v>-255</v>
      </c>
      <c r="BL3248">
        <v>-250</v>
      </c>
      <c r="BM3248">
        <v>0</v>
      </c>
    </row>
    <row r="3249" spans="1:65" x14ac:dyDescent="0.3">
      <c r="A3249">
        <v>128030</v>
      </c>
      <c r="B3249">
        <v>0</v>
      </c>
      <c r="C3249" t="s">
        <v>65</v>
      </c>
      <c r="D3249" t="s">
        <v>88</v>
      </c>
      <c r="E3249" t="s">
        <v>67</v>
      </c>
      <c r="F3249" t="s">
        <v>68</v>
      </c>
      <c r="G3249">
        <v>0</v>
      </c>
      <c r="H3249">
        <v>99000</v>
      </c>
      <c r="I3249">
        <v>312768</v>
      </c>
      <c r="J3249" t="s">
        <v>113</v>
      </c>
      <c r="K3249" t="s">
        <v>70</v>
      </c>
      <c r="L3249" t="s">
        <v>91</v>
      </c>
      <c r="M3249" t="s">
        <v>72</v>
      </c>
      <c r="N3249">
        <v>1.8849999999999999E-2</v>
      </c>
      <c r="O3249">
        <v>22888</v>
      </c>
      <c r="P3249">
        <v>365243</v>
      </c>
      <c r="Q3249">
        <v>4701</v>
      </c>
      <c r="R3249">
        <v>4707</v>
      </c>
      <c r="S3249">
        <v>2</v>
      </c>
      <c r="T3249">
        <v>2</v>
      </c>
      <c r="U3249" t="s">
        <v>109</v>
      </c>
      <c r="V3249">
        <v>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 t="s">
        <v>76</v>
      </c>
      <c r="AD3249">
        <v>1802194</v>
      </c>
      <c r="AE3249" t="s">
        <v>93</v>
      </c>
      <c r="AF3249">
        <v>5572.08</v>
      </c>
      <c r="AG3249">
        <v>25740</v>
      </c>
      <c r="AH3249">
        <v>27099</v>
      </c>
      <c r="AI3249">
        <v>0</v>
      </c>
      <c r="AJ3249">
        <v>25740</v>
      </c>
      <c r="AK3249" t="s">
        <v>109</v>
      </c>
      <c r="AL3249">
        <v>14</v>
      </c>
      <c r="AM3249" t="s">
        <v>68</v>
      </c>
      <c r="AN3249">
        <v>1</v>
      </c>
      <c r="AO3249">
        <v>0</v>
      </c>
      <c r="AR3249" t="s">
        <v>79</v>
      </c>
      <c r="AS3249" t="s">
        <v>77</v>
      </c>
      <c r="AT3249">
        <v>-623</v>
      </c>
      <c r="AU3249" t="s">
        <v>78</v>
      </c>
      <c r="AV3249" t="s">
        <v>79</v>
      </c>
      <c r="AX3249" t="s">
        <v>161</v>
      </c>
      <c r="AY3249" t="s">
        <v>136</v>
      </c>
      <c r="AZ3249" t="s">
        <v>96</v>
      </c>
      <c r="BA3249" t="s">
        <v>76</v>
      </c>
      <c r="BB3249" t="s">
        <v>104</v>
      </c>
      <c r="BC3249">
        <v>72</v>
      </c>
      <c r="BD3249" t="s">
        <v>105</v>
      </c>
      <c r="BE3249">
        <v>6</v>
      </c>
      <c r="BF3249" t="s">
        <v>86</v>
      </c>
      <c r="BG3249" t="s">
        <v>106</v>
      </c>
      <c r="BH3249">
        <v>365243</v>
      </c>
      <c r="BI3249">
        <v>-592</v>
      </c>
      <c r="BJ3249">
        <v>-442</v>
      </c>
      <c r="BK3249">
        <v>-472</v>
      </c>
      <c r="BL3249">
        <v>-467</v>
      </c>
      <c r="BM3249">
        <v>0</v>
      </c>
    </row>
    <row r="3250" spans="1:65" x14ac:dyDescent="0.3">
      <c r="A3250">
        <v>128034</v>
      </c>
      <c r="B3250">
        <v>0</v>
      </c>
      <c r="C3250" t="s">
        <v>65</v>
      </c>
      <c r="D3250" t="s">
        <v>66</v>
      </c>
      <c r="E3250" t="s">
        <v>68</v>
      </c>
      <c r="F3250" t="s">
        <v>68</v>
      </c>
      <c r="G3250">
        <v>2</v>
      </c>
      <c r="H3250">
        <v>135000</v>
      </c>
      <c r="I3250">
        <v>835380</v>
      </c>
      <c r="J3250" t="s">
        <v>69</v>
      </c>
      <c r="K3250" t="s">
        <v>70</v>
      </c>
      <c r="L3250" t="s">
        <v>91</v>
      </c>
      <c r="M3250" t="s">
        <v>72</v>
      </c>
      <c r="N3250">
        <v>1.0147E-2</v>
      </c>
      <c r="O3250">
        <v>15015</v>
      </c>
      <c r="P3250">
        <v>1288</v>
      </c>
      <c r="Q3250">
        <v>8996</v>
      </c>
      <c r="R3250">
        <v>5138</v>
      </c>
      <c r="S3250">
        <v>2</v>
      </c>
      <c r="T3250">
        <v>2</v>
      </c>
      <c r="U3250" t="s">
        <v>120</v>
      </c>
      <c r="V3250">
        <v>11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</v>
      </c>
      <c r="AC3250" t="s">
        <v>92</v>
      </c>
      <c r="AD3250">
        <v>1649001</v>
      </c>
      <c r="AE3250" t="s">
        <v>99</v>
      </c>
      <c r="AF3250">
        <v>2250</v>
      </c>
      <c r="AG3250">
        <v>45000</v>
      </c>
      <c r="AH3250">
        <v>45000</v>
      </c>
      <c r="AJ3250">
        <v>45000</v>
      </c>
      <c r="AK3250" t="s">
        <v>123</v>
      </c>
      <c r="AL3250">
        <v>14</v>
      </c>
      <c r="AM3250" t="s">
        <v>68</v>
      </c>
      <c r="AN3250">
        <v>1</v>
      </c>
      <c r="AR3250" t="s">
        <v>79</v>
      </c>
      <c r="AS3250" t="s">
        <v>77</v>
      </c>
      <c r="AT3250">
        <v>-254</v>
      </c>
      <c r="AU3250" t="s">
        <v>76</v>
      </c>
      <c r="AV3250" t="s">
        <v>79</v>
      </c>
      <c r="AW3250" t="s">
        <v>80</v>
      </c>
      <c r="AX3250" t="s">
        <v>81</v>
      </c>
      <c r="AY3250" t="s">
        <v>76</v>
      </c>
      <c r="AZ3250" t="s">
        <v>131</v>
      </c>
      <c r="BA3250" t="s">
        <v>83</v>
      </c>
      <c r="BB3250" t="s">
        <v>104</v>
      </c>
      <c r="BC3250">
        <v>1600</v>
      </c>
      <c r="BD3250" t="s">
        <v>85</v>
      </c>
      <c r="BE3250">
        <v>0</v>
      </c>
      <c r="BF3250" t="s">
        <v>76</v>
      </c>
      <c r="BG3250" t="s">
        <v>132</v>
      </c>
      <c r="BH3250">
        <v>-211</v>
      </c>
      <c r="BI3250">
        <v>-180</v>
      </c>
      <c r="BJ3250">
        <v>365243</v>
      </c>
      <c r="BK3250">
        <v>365243</v>
      </c>
      <c r="BL3250">
        <v>365243</v>
      </c>
      <c r="BM3250">
        <v>0</v>
      </c>
    </row>
    <row r="3251" spans="1:65" x14ac:dyDescent="0.3">
      <c r="A3251">
        <v>128055</v>
      </c>
      <c r="B3251">
        <v>0</v>
      </c>
      <c r="C3251" t="s">
        <v>99</v>
      </c>
      <c r="D3251" t="s">
        <v>88</v>
      </c>
      <c r="E3251" t="s">
        <v>68</v>
      </c>
      <c r="F3251" t="s">
        <v>68</v>
      </c>
      <c r="G3251">
        <v>2</v>
      </c>
      <c r="H3251">
        <v>112500</v>
      </c>
      <c r="I3251">
        <v>270000</v>
      </c>
      <c r="J3251" t="s">
        <v>69</v>
      </c>
      <c r="K3251" t="s">
        <v>70</v>
      </c>
      <c r="L3251" t="s">
        <v>91</v>
      </c>
      <c r="M3251" t="s">
        <v>72</v>
      </c>
      <c r="N3251">
        <v>3.5791999999999997E-2</v>
      </c>
      <c r="O3251">
        <v>12986</v>
      </c>
      <c r="P3251">
        <v>753</v>
      </c>
      <c r="Q3251">
        <v>1058</v>
      </c>
      <c r="R3251">
        <v>1643</v>
      </c>
      <c r="S3251">
        <v>2</v>
      </c>
      <c r="T3251">
        <v>2</v>
      </c>
      <c r="U3251" t="s">
        <v>94</v>
      </c>
      <c r="V3251">
        <v>13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175</v>
      </c>
      <c r="AD3251">
        <v>1557338</v>
      </c>
      <c r="AE3251" t="s">
        <v>93</v>
      </c>
      <c r="AF3251">
        <v>15093.72</v>
      </c>
      <c r="AG3251">
        <v>90000</v>
      </c>
      <c r="AH3251">
        <v>85275</v>
      </c>
      <c r="AI3251">
        <v>9000</v>
      </c>
      <c r="AJ3251">
        <v>90000</v>
      </c>
      <c r="AK3251" t="s">
        <v>94</v>
      </c>
      <c r="AL3251">
        <v>14</v>
      </c>
      <c r="AM3251" t="s">
        <v>68</v>
      </c>
      <c r="AN3251">
        <v>1</v>
      </c>
      <c r="AO3251">
        <v>0.103970493</v>
      </c>
      <c r="AR3251" t="s">
        <v>79</v>
      </c>
      <c r="AS3251" t="s">
        <v>77</v>
      </c>
      <c r="AT3251">
        <v>-133</v>
      </c>
      <c r="AU3251" t="s">
        <v>78</v>
      </c>
      <c r="AV3251" t="s">
        <v>79</v>
      </c>
      <c r="AW3251" t="s">
        <v>80</v>
      </c>
      <c r="AX3251" t="s">
        <v>81</v>
      </c>
      <c r="AY3251" t="s">
        <v>199</v>
      </c>
      <c r="AZ3251" t="s">
        <v>96</v>
      </c>
      <c r="BA3251" t="s">
        <v>76</v>
      </c>
      <c r="BB3251" t="s">
        <v>138</v>
      </c>
      <c r="BC3251">
        <v>20</v>
      </c>
      <c r="BD3251" t="s">
        <v>141</v>
      </c>
      <c r="BE3251">
        <v>6</v>
      </c>
      <c r="BF3251" t="s">
        <v>97</v>
      </c>
      <c r="BG3251" t="s">
        <v>158</v>
      </c>
      <c r="BH3251">
        <v>365243</v>
      </c>
      <c r="BI3251">
        <v>-96</v>
      </c>
      <c r="BJ3251">
        <v>54</v>
      </c>
      <c r="BK3251">
        <v>365243</v>
      </c>
      <c r="BL3251">
        <v>365243</v>
      </c>
      <c r="BM3251">
        <v>0</v>
      </c>
    </row>
    <row r="3252" spans="1:65" x14ac:dyDescent="0.3">
      <c r="A3252">
        <v>128060</v>
      </c>
      <c r="B3252">
        <v>0</v>
      </c>
      <c r="C3252" t="s">
        <v>65</v>
      </c>
      <c r="D3252" t="s">
        <v>88</v>
      </c>
      <c r="E3252" t="s">
        <v>67</v>
      </c>
      <c r="F3252" t="s">
        <v>68</v>
      </c>
      <c r="G3252">
        <v>0</v>
      </c>
      <c r="H3252">
        <v>135000</v>
      </c>
      <c r="I3252">
        <v>675000</v>
      </c>
      <c r="J3252" t="s">
        <v>89</v>
      </c>
      <c r="K3252" t="s">
        <v>90</v>
      </c>
      <c r="L3252" t="s">
        <v>119</v>
      </c>
      <c r="M3252" t="s">
        <v>72</v>
      </c>
      <c r="N3252">
        <v>3.5791999999999997E-2</v>
      </c>
      <c r="O3252">
        <v>19982</v>
      </c>
      <c r="P3252">
        <v>509</v>
      </c>
      <c r="Q3252">
        <v>528</v>
      </c>
      <c r="R3252">
        <v>3254</v>
      </c>
      <c r="S3252">
        <v>2</v>
      </c>
      <c r="T3252">
        <v>2</v>
      </c>
      <c r="U3252" t="s">
        <v>123</v>
      </c>
      <c r="V3252">
        <v>17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108</v>
      </c>
      <c r="AD3252">
        <v>1640963</v>
      </c>
      <c r="AE3252" t="s">
        <v>65</v>
      </c>
      <c r="AF3252">
        <v>35411.49</v>
      </c>
      <c r="AG3252">
        <v>337500</v>
      </c>
      <c r="AH3252">
        <v>353092.5</v>
      </c>
      <c r="AJ3252">
        <v>337500</v>
      </c>
      <c r="AK3252" t="s">
        <v>73</v>
      </c>
      <c r="AL3252">
        <v>15</v>
      </c>
      <c r="AM3252" t="s">
        <v>68</v>
      </c>
      <c r="AN3252">
        <v>1</v>
      </c>
      <c r="AR3252" t="s">
        <v>76</v>
      </c>
      <c r="AS3252" t="s">
        <v>77</v>
      </c>
      <c r="AT3252">
        <v>-1243</v>
      </c>
      <c r="AU3252" t="s">
        <v>78</v>
      </c>
      <c r="AV3252" t="s">
        <v>79</v>
      </c>
      <c r="AW3252" t="s">
        <v>80</v>
      </c>
      <c r="AX3252" t="s">
        <v>81</v>
      </c>
      <c r="AY3252" t="s">
        <v>76</v>
      </c>
      <c r="AZ3252" t="s">
        <v>82</v>
      </c>
      <c r="BA3252" t="s">
        <v>116</v>
      </c>
      <c r="BB3252" t="s">
        <v>121</v>
      </c>
      <c r="BC3252">
        <v>0</v>
      </c>
      <c r="BD3252" t="s">
        <v>76</v>
      </c>
      <c r="BE3252">
        <v>12</v>
      </c>
      <c r="BF3252" t="s">
        <v>147</v>
      </c>
      <c r="BG3252" t="s">
        <v>154</v>
      </c>
      <c r="BH3252">
        <v>365243</v>
      </c>
      <c r="BI3252">
        <v>-1213</v>
      </c>
      <c r="BJ3252">
        <v>-883</v>
      </c>
      <c r="BK3252">
        <v>-883</v>
      </c>
      <c r="BL3252">
        <v>-876</v>
      </c>
      <c r="BM3252">
        <v>1</v>
      </c>
    </row>
    <row r="3253" spans="1:65" x14ac:dyDescent="0.3">
      <c r="A3253">
        <v>128067</v>
      </c>
      <c r="B3253">
        <v>0</v>
      </c>
      <c r="C3253" t="s">
        <v>99</v>
      </c>
      <c r="D3253" t="s">
        <v>66</v>
      </c>
      <c r="E3253" t="s">
        <v>68</v>
      </c>
      <c r="F3253" t="s">
        <v>68</v>
      </c>
      <c r="G3253">
        <v>0</v>
      </c>
      <c r="H3253">
        <v>270000</v>
      </c>
      <c r="I3253">
        <v>180000</v>
      </c>
      <c r="J3253" t="s">
        <v>89</v>
      </c>
      <c r="K3253" t="s">
        <v>70</v>
      </c>
      <c r="L3253" t="s">
        <v>71</v>
      </c>
      <c r="M3253" t="s">
        <v>72</v>
      </c>
      <c r="N3253">
        <v>1.452E-2</v>
      </c>
      <c r="O3253">
        <v>12789</v>
      </c>
      <c r="P3253">
        <v>2684</v>
      </c>
      <c r="Q3253">
        <v>3199</v>
      </c>
      <c r="R3253">
        <v>3196</v>
      </c>
      <c r="S3253">
        <v>2</v>
      </c>
      <c r="T3253">
        <v>2</v>
      </c>
      <c r="U3253" t="s">
        <v>94</v>
      </c>
      <c r="V3253">
        <v>14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t="s">
        <v>167</v>
      </c>
      <c r="AD3253">
        <v>2312660</v>
      </c>
      <c r="AE3253" t="s">
        <v>93</v>
      </c>
      <c r="AF3253">
        <v>4309.92</v>
      </c>
      <c r="AG3253">
        <v>35955</v>
      </c>
      <c r="AH3253">
        <v>35955</v>
      </c>
      <c r="AI3253">
        <v>0</v>
      </c>
      <c r="AJ3253">
        <v>35955</v>
      </c>
      <c r="AK3253" t="s">
        <v>125</v>
      </c>
      <c r="AL3253">
        <v>15</v>
      </c>
      <c r="AM3253" t="s">
        <v>68</v>
      </c>
      <c r="AN3253">
        <v>1</v>
      </c>
      <c r="AO3253">
        <v>0</v>
      </c>
      <c r="AR3253" t="s">
        <v>79</v>
      </c>
      <c r="AS3253" t="s">
        <v>180</v>
      </c>
      <c r="AT3253">
        <v>-361</v>
      </c>
      <c r="AU3253" t="s">
        <v>78</v>
      </c>
      <c r="AV3253" t="s">
        <v>181</v>
      </c>
      <c r="AX3253" t="s">
        <v>161</v>
      </c>
      <c r="AY3253" t="s">
        <v>124</v>
      </c>
      <c r="AZ3253" t="s">
        <v>96</v>
      </c>
      <c r="BA3253" t="s">
        <v>76</v>
      </c>
      <c r="BB3253" t="s">
        <v>104</v>
      </c>
      <c r="BC3253">
        <v>20</v>
      </c>
      <c r="BD3253" t="s">
        <v>105</v>
      </c>
      <c r="BE3253">
        <v>12</v>
      </c>
      <c r="BF3253" t="s">
        <v>86</v>
      </c>
      <c r="BG3253" t="s">
        <v>106</v>
      </c>
    </row>
    <row r="3254" spans="1:65" x14ac:dyDescent="0.3">
      <c r="A3254">
        <v>128082</v>
      </c>
      <c r="B3254">
        <v>0</v>
      </c>
      <c r="C3254" t="s">
        <v>65</v>
      </c>
      <c r="D3254" t="s">
        <v>88</v>
      </c>
      <c r="E3254" t="s">
        <v>67</v>
      </c>
      <c r="F3254" t="s">
        <v>68</v>
      </c>
      <c r="G3254">
        <v>2</v>
      </c>
      <c r="H3254">
        <v>81000</v>
      </c>
      <c r="I3254">
        <v>436032</v>
      </c>
      <c r="J3254" t="s">
        <v>69</v>
      </c>
      <c r="K3254" t="s">
        <v>70</v>
      </c>
      <c r="L3254" t="s">
        <v>119</v>
      </c>
      <c r="M3254" t="s">
        <v>72</v>
      </c>
      <c r="N3254">
        <v>3.0755000000000001E-2</v>
      </c>
      <c r="O3254">
        <v>13932</v>
      </c>
      <c r="P3254">
        <v>239</v>
      </c>
      <c r="Q3254">
        <v>5887</v>
      </c>
      <c r="R3254">
        <v>4782</v>
      </c>
      <c r="S3254">
        <v>2</v>
      </c>
      <c r="T3254">
        <v>2</v>
      </c>
      <c r="U3254" t="s">
        <v>120</v>
      </c>
      <c r="V3254">
        <v>11</v>
      </c>
      <c r="W3254">
        <v>0</v>
      </c>
      <c r="X3254">
        <v>0</v>
      </c>
      <c r="Y3254">
        <v>0</v>
      </c>
      <c r="Z3254">
        <v>1</v>
      </c>
      <c r="AA3254">
        <v>1</v>
      </c>
      <c r="AB3254">
        <v>0</v>
      </c>
      <c r="AC3254" t="s">
        <v>92</v>
      </c>
      <c r="AD3254">
        <v>2476773</v>
      </c>
      <c r="AE3254" t="s">
        <v>65</v>
      </c>
      <c r="AF3254">
        <v>5187.24</v>
      </c>
      <c r="AG3254">
        <v>90000</v>
      </c>
      <c r="AH3254">
        <v>107820</v>
      </c>
      <c r="AJ3254">
        <v>90000</v>
      </c>
      <c r="AK3254" t="s">
        <v>73</v>
      </c>
      <c r="AL3254">
        <v>14</v>
      </c>
      <c r="AM3254" t="s">
        <v>68</v>
      </c>
      <c r="AN3254">
        <v>1</v>
      </c>
      <c r="AR3254" t="s">
        <v>76</v>
      </c>
      <c r="AS3254" t="s">
        <v>77</v>
      </c>
      <c r="AT3254">
        <v>-370</v>
      </c>
      <c r="AU3254" t="s">
        <v>78</v>
      </c>
      <c r="AV3254" t="s">
        <v>79</v>
      </c>
      <c r="AX3254" t="s">
        <v>81</v>
      </c>
      <c r="AY3254" t="s">
        <v>76</v>
      </c>
      <c r="AZ3254" t="s">
        <v>82</v>
      </c>
      <c r="BA3254" t="s">
        <v>116</v>
      </c>
      <c r="BB3254" t="s">
        <v>117</v>
      </c>
      <c r="BC3254">
        <v>2</v>
      </c>
      <c r="BD3254" t="s">
        <v>76</v>
      </c>
      <c r="BE3254">
        <v>36</v>
      </c>
      <c r="BF3254" t="s">
        <v>147</v>
      </c>
      <c r="BG3254" t="s">
        <v>154</v>
      </c>
      <c r="BH3254">
        <v>365243</v>
      </c>
      <c r="BI3254">
        <v>-340</v>
      </c>
      <c r="BJ3254">
        <v>710</v>
      </c>
      <c r="BK3254">
        <v>365243</v>
      </c>
      <c r="BL3254">
        <v>365243</v>
      </c>
      <c r="BM3254">
        <v>1</v>
      </c>
    </row>
    <row r="3255" spans="1:65" x14ac:dyDescent="0.3">
      <c r="A3255">
        <v>128111</v>
      </c>
      <c r="B3255">
        <v>1</v>
      </c>
      <c r="C3255" t="s">
        <v>65</v>
      </c>
      <c r="D3255" t="s">
        <v>88</v>
      </c>
      <c r="E3255" t="s">
        <v>67</v>
      </c>
      <c r="F3255" t="s">
        <v>68</v>
      </c>
      <c r="G3255">
        <v>0</v>
      </c>
      <c r="H3255">
        <v>270000</v>
      </c>
      <c r="I3255">
        <v>576000</v>
      </c>
      <c r="J3255" t="s">
        <v>89</v>
      </c>
      <c r="K3255" t="s">
        <v>90</v>
      </c>
      <c r="L3255" t="s">
        <v>91</v>
      </c>
      <c r="M3255" t="s">
        <v>72</v>
      </c>
      <c r="N3255">
        <v>7.2508000000000003E-2</v>
      </c>
      <c r="O3255">
        <v>14555</v>
      </c>
      <c r="P3255">
        <v>967</v>
      </c>
      <c r="Q3255">
        <v>8653</v>
      </c>
      <c r="R3255">
        <v>5242</v>
      </c>
      <c r="S3255">
        <v>1</v>
      </c>
      <c r="T3255">
        <v>1</v>
      </c>
      <c r="U3255" t="s">
        <v>120</v>
      </c>
      <c r="V3255">
        <v>16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 t="s">
        <v>122</v>
      </c>
      <c r="AD3255">
        <v>2176192</v>
      </c>
      <c r="AE3255" t="s">
        <v>65</v>
      </c>
      <c r="AG3255">
        <v>0</v>
      </c>
      <c r="AH3255">
        <v>0</v>
      </c>
      <c r="AK3255" t="s">
        <v>120</v>
      </c>
      <c r="AL3255">
        <v>10</v>
      </c>
      <c r="AM3255" t="s">
        <v>68</v>
      </c>
      <c r="AN3255">
        <v>1</v>
      </c>
      <c r="AR3255" t="s">
        <v>76</v>
      </c>
      <c r="AS3255" t="s">
        <v>129</v>
      </c>
      <c r="AT3255">
        <v>-224</v>
      </c>
      <c r="AU3255" t="s">
        <v>76</v>
      </c>
      <c r="AV3255" t="s">
        <v>79</v>
      </c>
      <c r="AX3255" t="s">
        <v>81</v>
      </c>
      <c r="AY3255" t="s">
        <v>76</v>
      </c>
      <c r="AZ3255" t="s">
        <v>76</v>
      </c>
      <c r="BA3255" t="s">
        <v>76</v>
      </c>
      <c r="BB3255" t="s">
        <v>121</v>
      </c>
      <c r="BC3255">
        <v>-1</v>
      </c>
      <c r="BD3255" t="s">
        <v>76</v>
      </c>
      <c r="BF3255" t="s">
        <v>76</v>
      </c>
      <c r="BG3255" t="s">
        <v>82</v>
      </c>
    </row>
    <row r="3256" spans="1:65" x14ac:dyDescent="0.3">
      <c r="A3256">
        <v>128117</v>
      </c>
      <c r="B3256">
        <v>0</v>
      </c>
      <c r="C3256" t="s">
        <v>65</v>
      </c>
      <c r="D3256" t="s">
        <v>66</v>
      </c>
      <c r="E3256" t="s">
        <v>68</v>
      </c>
      <c r="F3256" t="s">
        <v>67</v>
      </c>
      <c r="G3256">
        <v>2</v>
      </c>
      <c r="H3256">
        <v>360000</v>
      </c>
      <c r="I3256">
        <v>1557544.5</v>
      </c>
      <c r="J3256" t="s">
        <v>69</v>
      </c>
      <c r="K3256" t="s">
        <v>70</v>
      </c>
      <c r="L3256" t="s">
        <v>91</v>
      </c>
      <c r="M3256" t="s">
        <v>72</v>
      </c>
      <c r="N3256">
        <v>5.1440000000000001E-3</v>
      </c>
      <c r="O3256">
        <v>16936</v>
      </c>
      <c r="P3256">
        <v>2812</v>
      </c>
      <c r="Q3256">
        <v>7776</v>
      </c>
      <c r="R3256">
        <v>496</v>
      </c>
      <c r="S3256">
        <v>2</v>
      </c>
      <c r="T3256">
        <v>2</v>
      </c>
      <c r="U3256" t="s">
        <v>125</v>
      </c>
      <c r="V3256">
        <v>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 t="s">
        <v>92</v>
      </c>
      <c r="AD3256">
        <v>1285756</v>
      </c>
      <c r="AE3256" t="s">
        <v>65</v>
      </c>
      <c r="AF3256">
        <v>36936.9</v>
      </c>
      <c r="AG3256">
        <v>720000</v>
      </c>
      <c r="AH3256">
        <v>720000</v>
      </c>
      <c r="AJ3256">
        <v>720000</v>
      </c>
      <c r="AK3256" t="s">
        <v>73</v>
      </c>
      <c r="AL3256">
        <v>9</v>
      </c>
      <c r="AM3256" t="s">
        <v>68</v>
      </c>
      <c r="AN3256">
        <v>1</v>
      </c>
      <c r="AR3256" t="s">
        <v>76</v>
      </c>
      <c r="AS3256" t="s">
        <v>77</v>
      </c>
      <c r="AT3256">
        <v>-1475</v>
      </c>
      <c r="AU3256" t="s">
        <v>78</v>
      </c>
      <c r="AV3256" t="s">
        <v>79</v>
      </c>
      <c r="AW3256" t="s">
        <v>80</v>
      </c>
      <c r="AX3256" t="s">
        <v>81</v>
      </c>
      <c r="AY3256" t="s">
        <v>76</v>
      </c>
      <c r="AZ3256" t="s">
        <v>82</v>
      </c>
      <c r="BA3256" t="s">
        <v>116</v>
      </c>
      <c r="BB3256" t="s">
        <v>121</v>
      </c>
      <c r="BC3256">
        <v>-1</v>
      </c>
      <c r="BD3256" t="s">
        <v>76</v>
      </c>
      <c r="BE3256">
        <v>36</v>
      </c>
      <c r="BF3256" t="s">
        <v>147</v>
      </c>
      <c r="BG3256" t="s">
        <v>154</v>
      </c>
      <c r="BH3256">
        <v>365243</v>
      </c>
      <c r="BI3256">
        <v>-1445</v>
      </c>
      <c r="BJ3256">
        <v>-395</v>
      </c>
      <c r="BK3256">
        <v>-1205</v>
      </c>
      <c r="BL3256">
        <v>-1199</v>
      </c>
      <c r="BM3256">
        <v>0</v>
      </c>
    </row>
    <row r="3257" spans="1:65" x14ac:dyDescent="0.3">
      <c r="A3257">
        <v>128145</v>
      </c>
      <c r="B3257">
        <v>1</v>
      </c>
      <c r="C3257" t="s">
        <v>99</v>
      </c>
      <c r="D3257" t="s">
        <v>66</v>
      </c>
      <c r="E3257" t="s">
        <v>67</v>
      </c>
      <c r="F3257" t="s">
        <v>68</v>
      </c>
      <c r="G3257">
        <v>1</v>
      </c>
      <c r="H3257">
        <v>90000</v>
      </c>
      <c r="I3257">
        <v>270000</v>
      </c>
      <c r="J3257" t="s">
        <v>69</v>
      </c>
      <c r="K3257" t="s">
        <v>70</v>
      </c>
      <c r="L3257" t="s">
        <v>91</v>
      </c>
      <c r="M3257" t="s">
        <v>72</v>
      </c>
      <c r="N3257">
        <v>3.0755000000000001E-2</v>
      </c>
      <c r="O3257">
        <v>17291</v>
      </c>
      <c r="P3257">
        <v>3445</v>
      </c>
      <c r="Q3257">
        <v>5713</v>
      </c>
      <c r="R3257">
        <v>848</v>
      </c>
      <c r="S3257">
        <v>2</v>
      </c>
      <c r="T3257">
        <v>2</v>
      </c>
      <c r="U3257" t="s">
        <v>120</v>
      </c>
      <c r="V3257">
        <v>15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 t="s">
        <v>192</v>
      </c>
      <c r="AD3257">
        <v>1632545</v>
      </c>
      <c r="AE3257" t="s">
        <v>65</v>
      </c>
      <c r="AF3257">
        <v>14087.385</v>
      </c>
      <c r="AG3257">
        <v>67500</v>
      </c>
      <c r="AH3257">
        <v>77625</v>
      </c>
      <c r="AJ3257">
        <v>67500</v>
      </c>
      <c r="AK3257" t="s">
        <v>109</v>
      </c>
      <c r="AL3257">
        <v>9</v>
      </c>
      <c r="AM3257" t="s">
        <v>68</v>
      </c>
      <c r="AN3257">
        <v>1</v>
      </c>
      <c r="AR3257" t="s">
        <v>76</v>
      </c>
      <c r="AS3257" t="s">
        <v>114</v>
      </c>
      <c r="AT3257">
        <v>-201</v>
      </c>
      <c r="AU3257" t="s">
        <v>78</v>
      </c>
      <c r="AV3257" t="s">
        <v>76</v>
      </c>
      <c r="AW3257" t="s">
        <v>80</v>
      </c>
      <c r="AX3257" t="s">
        <v>161</v>
      </c>
      <c r="AY3257" t="s">
        <v>76</v>
      </c>
      <c r="AZ3257" t="s">
        <v>82</v>
      </c>
      <c r="BA3257" t="s">
        <v>116</v>
      </c>
      <c r="BB3257" t="s">
        <v>121</v>
      </c>
      <c r="BC3257">
        <v>-1</v>
      </c>
      <c r="BD3257" t="s">
        <v>76</v>
      </c>
      <c r="BE3257">
        <v>6</v>
      </c>
      <c r="BF3257" t="s">
        <v>112</v>
      </c>
      <c r="BG3257" t="s">
        <v>118</v>
      </c>
    </row>
    <row r="3258" spans="1:65" x14ac:dyDescent="0.3">
      <c r="A3258">
        <v>128146</v>
      </c>
      <c r="B3258">
        <v>0</v>
      </c>
      <c r="C3258" t="s">
        <v>65</v>
      </c>
      <c r="D3258" t="s">
        <v>88</v>
      </c>
      <c r="E3258" t="s">
        <v>68</v>
      </c>
      <c r="F3258" t="s">
        <v>68</v>
      </c>
      <c r="G3258">
        <v>0</v>
      </c>
      <c r="H3258">
        <v>90000</v>
      </c>
      <c r="I3258">
        <v>269550</v>
      </c>
      <c r="J3258" t="s">
        <v>69</v>
      </c>
      <c r="K3258" t="s">
        <v>70</v>
      </c>
      <c r="L3258" t="s">
        <v>91</v>
      </c>
      <c r="M3258" t="s">
        <v>72</v>
      </c>
      <c r="N3258">
        <v>1.0966E-2</v>
      </c>
      <c r="O3258">
        <v>14586</v>
      </c>
      <c r="P3258">
        <v>4736</v>
      </c>
      <c r="Q3258">
        <v>1890</v>
      </c>
      <c r="R3258">
        <v>4627</v>
      </c>
      <c r="S3258">
        <v>2</v>
      </c>
      <c r="T3258">
        <v>2</v>
      </c>
      <c r="U3258" t="s">
        <v>120</v>
      </c>
      <c r="V3258">
        <v>14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1</v>
      </c>
      <c r="AC3258" t="s">
        <v>143</v>
      </c>
      <c r="AD3258">
        <v>1082568</v>
      </c>
      <c r="AE3258" t="s">
        <v>65</v>
      </c>
      <c r="AF3258">
        <v>14657.76</v>
      </c>
      <c r="AG3258">
        <v>522000</v>
      </c>
      <c r="AH3258">
        <v>522000</v>
      </c>
      <c r="AJ3258">
        <v>522000</v>
      </c>
      <c r="AK3258" t="s">
        <v>94</v>
      </c>
      <c r="AL3258">
        <v>15</v>
      </c>
      <c r="AM3258" t="s">
        <v>68</v>
      </c>
      <c r="AN3258">
        <v>1</v>
      </c>
      <c r="AR3258" t="s">
        <v>76</v>
      </c>
      <c r="AS3258" t="s">
        <v>77</v>
      </c>
      <c r="AT3258">
        <v>-249</v>
      </c>
      <c r="AU3258" t="s">
        <v>76</v>
      </c>
      <c r="AV3258" t="s">
        <v>79</v>
      </c>
      <c r="AW3258" t="s">
        <v>171</v>
      </c>
      <c r="AX3258" t="s">
        <v>81</v>
      </c>
      <c r="AY3258" t="s">
        <v>76</v>
      </c>
      <c r="AZ3258" t="s">
        <v>82</v>
      </c>
      <c r="BA3258" t="s">
        <v>116</v>
      </c>
      <c r="BB3258" t="s">
        <v>117</v>
      </c>
      <c r="BC3258">
        <v>20</v>
      </c>
      <c r="BD3258" t="s">
        <v>76</v>
      </c>
      <c r="BE3258">
        <v>60</v>
      </c>
      <c r="BF3258" t="s">
        <v>112</v>
      </c>
      <c r="BG3258" t="s">
        <v>118</v>
      </c>
      <c r="BH3258">
        <v>365243</v>
      </c>
      <c r="BI3258">
        <v>-219</v>
      </c>
      <c r="BJ3258">
        <v>1551</v>
      </c>
      <c r="BK3258">
        <v>365243</v>
      </c>
      <c r="BL3258">
        <v>365243</v>
      </c>
      <c r="BM3258">
        <v>0</v>
      </c>
    </row>
    <row r="3259" spans="1:65" x14ac:dyDescent="0.3">
      <c r="A3259">
        <v>128157</v>
      </c>
      <c r="B3259">
        <v>0</v>
      </c>
      <c r="C3259" t="s">
        <v>65</v>
      </c>
      <c r="D3259" t="s">
        <v>66</v>
      </c>
      <c r="E3259" t="s">
        <v>67</v>
      </c>
      <c r="F3259" t="s">
        <v>68</v>
      </c>
      <c r="G3259">
        <v>0</v>
      </c>
      <c r="H3259">
        <v>135000</v>
      </c>
      <c r="I3259">
        <v>1546020</v>
      </c>
      <c r="J3259" t="s">
        <v>69</v>
      </c>
      <c r="K3259" t="s">
        <v>70</v>
      </c>
      <c r="L3259" t="s">
        <v>91</v>
      </c>
      <c r="M3259" t="s">
        <v>72</v>
      </c>
      <c r="N3259">
        <v>3.1329000000000003E-2</v>
      </c>
      <c r="O3259">
        <v>23216</v>
      </c>
      <c r="P3259">
        <v>471</v>
      </c>
      <c r="Q3259">
        <v>6587</v>
      </c>
      <c r="R3259">
        <v>4681</v>
      </c>
      <c r="S3259">
        <v>2</v>
      </c>
      <c r="T3259">
        <v>2</v>
      </c>
      <c r="U3259" t="s">
        <v>120</v>
      </c>
      <c r="V3259">
        <v>13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t="s">
        <v>100</v>
      </c>
      <c r="AD3259">
        <v>1468303</v>
      </c>
      <c r="AE3259" t="s">
        <v>65</v>
      </c>
      <c r="AF3259">
        <v>17402.400000000001</v>
      </c>
      <c r="AG3259">
        <v>270000</v>
      </c>
      <c r="AH3259">
        <v>270000</v>
      </c>
      <c r="AJ3259">
        <v>270000</v>
      </c>
      <c r="AK3259" t="s">
        <v>94</v>
      </c>
      <c r="AL3259">
        <v>10</v>
      </c>
      <c r="AM3259" t="s">
        <v>68</v>
      </c>
      <c r="AN3259">
        <v>1</v>
      </c>
      <c r="AR3259" t="s">
        <v>76</v>
      </c>
      <c r="AS3259" t="s">
        <v>77</v>
      </c>
      <c r="AT3259">
        <v>-1313</v>
      </c>
      <c r="AU3259" t="s">
        <v>78</v>
      </c>
      <c r="AV3259" t="s">
        <v>79</v>
      </c>
      <c r="AW3259" t="s">
        <v>80</v>
      </c>
      <c r="AX3259" t="s">
        <v>81</v>
      </c>
      <c r="AY3259" t="s">
        <v>76</v>
      </c>
      <c r="AZ3259" t="s">
        <v>82</v>
      </c>
      <c r="BA3259" t="s">
        <v>116</v>
      </c>
      <c r="BB3259" t="s">
        <v>121</v>
      </c>
      <c r="BC3259">
        <v>0</v>
      </c>
      <c r="BD3259" t="s">
        <v>76</v>
      </c>
      <c r="BE3259">
        <v>24</v>
      </c>
      <c r="BF3259" t="s">
        <v>147</v>
      </c>
      <c r="BG3259" t="s">
        <v>154</v>
      </c>
      <c r="BH3259">
        <v>365243</v>
      </c>
      <c r="BI3259">
        <v>-1283</v>
      </c>
      <c r="BJ3259">
        <v>-593</v>
      </c>
      <c r="BK3259">
        <v>-1013</v>
      </c>
      <c r="BL3259">
        <v>-1004</v>
      </c>
      <c r="BM3259">
        <v>0</v>
      </c>
    </row>
    <row r="3260" spans="1:65" x14ac:dyDescent="0.3">
      <c r="A3260">
        <v>128173</v>
      </c>
      <c r="B3260">
        <v>0</v>
      </c>
      <c r="C3260" t="s">
        <v>99</v>
      </c>
      <c r="D3260" t="s">
        <v>88</v>
      </c>
      <c r="E3260" t="s">
        <v>67</v>
      </c>
      <c r="F3260" t="s">
        <v>67</v>
      </c>
      <c r="G3260">
        <v>0</v>
      </c>
      <c r="H3260">
        <v>189000</v>
      </c>
      <c r="I3260">
        <v>540000</v>
      </c>
      <c r="J3260" t="s">
        <v>69</v>
      </c>
      <c r="K3260" t="s">
        <v>70</v>
      </c>
      <c r="L3260" t="s">
        <v>119</v>
      </c>
      <c r="M3260" t="s">
        <v>169</v>
      </c>
      <c r="N3260">
        <v>3.8180000000000002E-3</v>
      </c>
      <c r="O3260">
        <v>16382</v>
      </c>
      <c r="P3260">
        <v>6206</v>
      </c>
      <c r="Q3260">
        <v>6147</v>
      </c>
      <c r="R3260">
        <v>4500</v>
      </c>
      <c r="S3260">
        <v>2</v>
      </c>
      <c r="T3260">
        <v>2</v>
      </c>
      <c r="U3260" t="s">
        <v>109</v>
      </c>
      <c r="V3260">
        <v>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122</v>
      </c>
      <c r="AD3260">
        <v>2729164</v>
      </c>
      <c r="AE3260" t="s">
        <v>93</v>
      </c>
      <c r="AF3260">
        <v>20052.584999999999</v>
      </c>
      <c r="AG3260">
        <v>305428.5</v>
      </c>
      <c r="AH3260">
        <v>335664</v>
      </c>
      <c r="AI3260">
        <v>0</v>
      </c>
      <c r="AJ3260">
        <v>305428.5</v>
      </c>
      <c r="AK3260" t="s">
        <v>73</v>
      </c>
      <c r="AL3260">
        <v>10</v>
      </c>
      <c r="AM3260" t="s">
        <v>68</v>
      </c>
      <c r="AN3260">
        <v>1</v>
      </c>
      <c r="AO3260">
        <v>0</v>
      </c>
      <c r="AR3260" t="s">
        <v>79</v>
      </c>
      <c r="AS3260" t="s">
        <v>77</v>
      </c>
      <c r="AT3260">
        <v>-722</v>
      </c>
      <c r="AU3260" t="s">
        <v>78</v>
      </c>
      <c r="AV3260" t="s">
        <v>79</v>
      </c>
      <c r="AW3260" t="s">
        <v>80</v>
      </c>
      <c r="AX3260" t="s">
        <v>161</v>
      </c>
      <c r="AY3260" t="s">
        <v>111</v>
      </c>
      <c r="AZ3260" t="s">
        <v>96</v>
      </c>
      <c r="BA3260" t="s">
        <v>76</v>
      </c>
      <c r="BB3260" t="s">
        <v>104</v>
      </c>
      <c r="BC3260">
        <v>140</v>
      </c>
      <c r="BD3260" t="s">
        <v>85</v>
      </c>
      <c r="BE3260">
        <v>18</v>
      </c>
      <c r="BF3260" t="s">
        <v>97</v>
      </c>
      <c r="BG3260" t="s">
        <v>98</v>
      </c>
      <c r="BH3260">
        <v>365243</v>
      </c>
      <c r="BI3260">
        <v>-691</v>
      </c>
      <c r="BJ3260">
        <v>-181</v>
      </c>
      <c r="BK3260">
        <v>-211</v>
      </c>
      <c r="BL3260">
        <v>-208</v>
      </c>
      <c r="BM3260">
        <v>0</v>
      </c>
    </row>
    <row r="3261" spans="1:65" x14ac:dyDescent="0.3">
      <c r="A3261">
        <v>128174</v>
      </c>
      <c r="B3261">
        <v>0</v>
      </c>
      <c r="C3261" t="s">
        <v>65</v>
      </c>
      <c r="D3261" t="s">
        <v>88</v>
      </c>
      <c r="E3261" t="s">
        <v>67</v>
      </c>
      <c r="F3261" t="s">
        <v>68</v>
      </c>
      <c r="G3261">
        <v>0</v>
      </c>
      <c r="H3261">
        <v>225000</v>
      </c>
      <c r="I3261">
        <v>703728</v>
      </c>
      <c r="J3261" t="s">
        <v>113</v>
      </c>
      <c r="K3261" t="s">
        <v>70</v>
      </c>
      <c r="L3261" t="s">
        <v>139</v>
      </c>
      <c r="M3261" t="s">
        <v>72</v>
      </c>
      <c r="N3261">
        <v>7.2740000000000001E-3</v>
      </c>
      <c r="O3261">
        <v>21151</v>
      </c>
      <c r="P3261">
        <v>365243</v>
      </c>
      <c r="Q3261">
        <v>1410</v>
      </c>
      <c r="R3261">
        <v>1410</v>
      </c>
      <c r="S3261">
        <v>2</v>
      </c>
      <c r="T3261">
        <v>2</v>
      </c>
      <c r="U3261" t="s">
        <v>94</v>
      </c>
      <c r="V3261">
        <v>12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 t="s">
        <v>76</v>
      </c>
      <c r="AD3261">
        <v>2490274</v>
      </c>
      <c r="AE3261" t="s">
        <v>65</v>
      </c>
      <c r="AG3261">
        <v>0</v>
      </c>
      <c r="AH3261">
        <v>0</v>
      </c>
      <c r="AK3261" t="s">
        <v>109</v>
      </c>
      <c r="AL3261">
        <v>15</v>
      </c>
      <c r="AM3261" t="s">
        <v>68</v>
      </c>
      <c r="AN3261">
        <v>1</v>
      </c>
      <c r="AR3261" t="s">
        <v>76</v>
      </c>
      <c r="AS3261" t="s">
        <v>129</v>
      </c>
      <c r="AT3261">
        <v>-57</v>
      </c>
      <c r="AU3261" t="s">
        <v>76</v>
      </c>
      <c r="AV3261" t="s">
        <v>79</v>
      </c>
      <c r="AX3261" t="s">
        <v>81</v>
      </c>
      <c r="AY3261" t="s">
        <v>76</v>
      </c>
      <c r="AZ3261" t="s">
        <v>76</v>
      </c>
      <c r="BA3261" t="s">
        <v>76</v>
      </c>
      <c r="BB3261" t="s">
        <v>121</v>
      </c>
      <c r="BC3261">
        <v>-1</v>
      </c>
      <c r="BD3261" t="s">
        <v>76</v>
      </c>
      <c r="BF3261" t="s">
        <v>76</v>
      </c>
      <c r="BG3261" t="s">
        <v>82</v>
      </c>
    </row>
    <row r="3262" spans="1:65" x14ac:dyDescent="0.3">
      <c r="A3262">
        <v>128179</v>
      </c>
      <c r="B3262">
        <v>0</v>
      </c>
      <c r="C3262" t="s">
        <v>65</v>
      </c>
      <c r="D3262" t="s">
        <v>88</v>
      </c>
      <c r="E3262" t="s">
        <v>67</v>
      </c>
      <c r="F3262" t="s">
        <v>68</v>
      </c>
      <c r="G3262">
        <v>1</v>
      </c>
      <c r="H3262">
        <v>72000</v>
      </c>
      <c r="I3262">
        <v>225000</v>
      </c>
      <c r="J3262" t="s">
        <v>133</v>
      </c>
      <c r="K3262" t="s">
        <v>70</v>
      </c>
      <c r="L3262" t="s">
        <v>91</v>
      </c>
      <c r="M3262" t="s">
        <v>72</v>
      </c>
      <c r="N3262">
        <v>1.5221E-2</v>
      </c>
      <c r="O3262">
        <v>17135</v>
      </c>
      <c r="P3262">
        <v>1160</v>
      </c>
      <c r="Q3262">
        <v>680</v>
      </c>
      <c r="R3262">
        <v>686</v>
      </c>
      <c r="S3262">
        <v>2</v>
      </c>
      <c r="T3262">
        <v>2</v>
      </c>
      <c r="U3262" t="s">
        <v>125</v>
      </c>
      <c r="V3262">
        <v>14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1</v>
      </c>
      <c r="AC3262" t="s">
        <v>134</v>
      </c>
      <c r="AD3262">
        <v>1675581</v>
      </c>
      <c r="AE3262" t="s">
        <v>93</v>
      </c>
      <c r="AF3262">
        <v>12847.41</v>
      </c>
      <c r="AG3262">
        <v>137700</v>
      </c>
      <c r="AH3262">
        <v>137700</v>
      </c>
      <c r="AI3262">
        <v>0</v>
      </c>
      <c r="AJ3262">
        <v>137700</v>
      </c>
      <c r="AK3262" t="s">
        <v>109</v>
      </c>
      <c r="AL3262">
        <v>11</v>
      </c>
      <c r="AM3262" t="s">
        <v>68</v>
      </c>
      <c r="AN3262">
        <v>1</v>
      </c>
      <c r="AO3262">
        <v>0</v>
      </c>
      <c r="AR3262" t="s">
        <v>79</v>
      </c>
      <c r="AS3262" t="s">
        <v>77</v>
      </c>
      <c r="AT3262">
        <v>-1166</v>
      </c>
      <c r="AU3262" t="s">
        <v>155</v>
      </c>
      <c r="AV3262" t="s">
        <v>79</v>
      </c>
      <c r="AW3262" t="s">
        <v>101</v>
      </c>
      <c r="AX3262" t="s">
        <v>161</v>
      </c>
      <c r="AY3262" t="s">
        <v>157</v>
      </c>
      <c r="AZ3262" t="s">
        <v>96</v>
      </c>
      <c r="BA3262" t="s">
        <v>76</v>
      </c>
      <c r="BB3262" t="s">
        <v>138</v>
      </c>
      <c r="BC3262">
        <v>123</v>
      </c>
      <c r="BD3262" t="s">
        <v>157</v>
      </c>
      <c r="BE3262">
        <v>12</v>
      </c>
      <c r="BF3262" t="s">
        <v>112</v>
      </c>
      <c r="BG3262" t="s">
        <v>158</v>
      </c>
      <c r="BH3262">
        <v>365243</v>
      </c>
      <c r="BI3262">
        <v>-1131</v>
      </c>
      <c r="BJ3262">
        <v>-801</v>
      </c>
      <c r="BK3262">
        <v>-801</v>
      </c>
      <c r="BL3262">
        <v>-793</v>
      </c>
      <c r="BM3262">
        <v>0</v>
      </c>
    </row>
    <row r="3263" spans="1:65" x14ac:dyDescent="0.3">
      <c r="A3263">
        <v>128227</v>
      </c>
      <c r="B3263">
        <v>0</v>
      </c>
      <c r="C3263" t="s">
        <v>65</v>
      </c>
      <c r="D3263" t="s">
        <v>66</v>
      </c>
      <c r="E3263" t="s">
        <v>68</v>
      </c>
      <c r="F3263" t="s">
        <v>68</v>
      </c>
      <c r="G3263">
        <v>2</v>
      </c>
      <c r="H3263">
        <v>90000</v>
      </c>
      <c r="I3263">
        <v>95940</v>
      </c>
      <c r="J3263" t="s">
        <v>69</v>
      </c>
      <c r="K3263" t="s">
        <v>70</v>
      </c>
      <c r="L3263" t="s">
        <v>91</v>
      </c>
      <c r="M3263" t="s">
        <v>72</v>
      </c>
      <c r="N3263">
        <v>1.8634000000000001E-2</v>
      </c>
      <c r="O3263">
        <v>9869</v>
      </c>
      <c r="P3263">
        <v>713</v>
      </c>
      <c r="Q3263">
        <v>4154</v>
      </c>
      <c r="R3263">
        <v>2552</v>
      </c>
      <c r="S3263">
        <v>2</v>
      </c>
      <c r="T3263">
        <v>2</v>
      </c>
      <c r="U3263" t="s">
        <v>109</v>
      </c>
      <c r="V3263">
        <v>13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 t="s">
        <v>122</v>
      </c>
      <c r="AD3263">
        <v>1335947</v>
      </c>
      <c r="AE3263" t="s">
        <v>93</v>
      </c>
      <c r="AF3263">
        <v>9364.6350000000002</v>
      </c>
      <c r="AG3263">
        <v>114570</v>
      </c>
      <c r="AH3263">
        <v>132718.5</v>
      </c>
      <c r="AI3263">
        <v>0</v>
      </c>
      <c r="AJ3263">
        <v>114570</v>
      </c>
      <c r="AK3263" t="s">
        <v>125</v>
      </c>
      <c r="AL3263">
        <v>9</v>
      </c>
      <c r="AM3263" t="s">
        <v>68</v>
      </c>
      <c r="AN3263">
        <v>1</v>
      </c>
      <c r="AO3263">
        <v>0</v>
      </c>
      <c r="AR3263" t="s">
        <v>79</v>
      </c>
      <c r="AS3263" t="s">
        <v>77</v>
      </c>
      <c r="AT3263">
        <v>-493</v>
      </c>
      <c r="AU3263" t="s">
        <v>78</v>
      </c>
      <c r="AV3263" t="s">
        <v>79</v>
      </c>
      <c r="AX3263" t="s">
        <v>102</v>
      </c>
      <c r="AY3263" t="s">
        <v>95</v>
      </c>
      <c r="AZ3263" t="s">
        <v>96</v>
      </c>
      <c r="BA3263" t="s">
        <v>76</v>
      </c>
      <c r="BB3263" t="s">
        <v>138</v>
      </c>
      <c r="BC3263">
        <v>139</v>
      </c>
      <c r="BD3263" t="s">
        <v>85</v>
      </c>
      <c r="BE3263">
        <v>18</v>
      </c>
      <c r="BF3263" t="s">
        <v>147</v>
      </c>
      <c r="BG3263" t="s">
        <v>151</v>
      </c>
      <c r="BH3263">
        <v>365243</v>
      </c>
      <c r="BI3263">
        <v>-462</v>
      </c>
      <c r="BJ3263">
        <v>48</v>
      </c>
      <c r="BK3263">
        <v>365243</v>
      </c>
      <c r="BL3263">
        <v>365243</v>
      </c>
      <c r="BM3263">
        <v>0</v>
      </c>
    </row>
    <row r="3264" spans="1:65" x14ac:dyDescent="0.3">
      <c r="A3264">
        <v>128233</v>
      </c>
      <c r="B3264">
        <v>0</v>
      </c>
      <c r="C3264" t="s">
        <v>99</v>
      </c>
      <c r="D3264" t="s">
        <v>66</v>
      </c>
      <c r="E3264" t="s">
        <v>68</v>
      </c>
      <c r="F3264" t="s">
        <v>67</v>
      </c>
      <c r="G3264">
        <v>0</v>
      </c>
      <c r="H3264">
        <v>90000</v>
      </c>
      <c r="I3264">
        <v>180000</v>
      </c>
      <c r="J3264" t="s">
        <v>69</v>
      </c>
      <c r="K3264" t="s">
        <v>70</v>
      </c>
      <c r="L3264" t="s">
        <v>140</v>
      </c>
      <c r="M3264" t="s">
        <v>72</v>
      </c>
      <c r="N3264">
        <v>1.8634000000000001E-2</v>
      </c>
      <c r="O3264">
        <v>10596</v>
      </c>
      <c r="P3264">
        <v>222</v>
      </c>
      <c r="Q3264">
        <v>3765</v>
      </c>
      <c r="R3264">
        <v>3272</v>
      </c>
      <c r="S3264">
        <v>2</v>
      </c>
      <c r="T3264">
        <v>2</v>
      </c>
      <c r="U3264" t="s">
        <v>123</v>
      </c>
      <c r="V3264">
        <v>13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0</v>
      </c>
      <c r="AC3264" t="s">
        <v>92</v>
      </c>
      <c r="AD3264">
        <v>2219438</v>
      </c>
      <c r="AE3264" t="s">
        <v>93</v>
      </c>
      <c r="AF3264">
        <v>4504.8149999999996</v>
      </c>
      <c r="AG3264">
        <v>35973.9</v>
      </c>
      <c r="AH3264">
        <v>35973</v>
      </c>
      <c r="AI3264">
        <v>0.9</v>
      </c>
      <c r="AJ3264">
        <v>35973.9</v>
      </c>
      <c r="AK3264" t="s">
        <v>123</v>
      </c>
      <c r="AL3264">
        <v>16</v>
      </c>
      <c r="AM3264" t="s">
        <v>68</v>
      </c>
      <c r="AN3264">
        <v>1</v>
      </c>
      <c r="AO3264" s="1">
        <v>2.72E-5</v>
      </c>
      <c r="AR3264" t="s">
        <v>79</v>
      </c>
      <c r="AS3264" t="s">
        <v>114</v>
      </c>
      <c r="AT3264">
        <v>-2044</v>
      </c>
      <c r="AU3264" t="s">
        <v>76</v>
      </c>
      <c r="AV3264" t="s">
        <v>165</v>
      </c>
      <c r="AW3264" t="s">
        <v>101</v>
      </c>
      <c r="AX3264" t="s">
        <v>102</v>
      </c>
      <c r="AY3264" t="s">
        <v>136</v>
      </c>
      <c r="AZ3264" t="s">
        <v>96</v>
      </c>
      <c r="BA3264" t="s">
        <v>76</v>
      </c>
      <c r="BB3264" t="s">
        <v>104</v>
      </c>
      <c r="BC3264">
        <v>50</v>
      </c>
      <c r="BD3264" t="s">
        <v>105</v>
      </c>
      <c r="BE3264">
        <v>12</v>
      </c>
      <c r="BF3264" t="s">
        <v>86</v>
      </c>
      <c r="BG3264" t="s">
        <v>106</v>
      </c>
    </row>
    <row r="3265" spans="1:65" x14ac:dyDescent="0.3">
      <c r="A3265">
        <v>128234</v>
      </c>
      <c r="B3265">
        <v>0</v>
      </c>
      <c r="C3265" t="s">
        <v>65</v>
      </c>
      <c r="D3265" t="s">
        <v>88</v>
      </c>
      <c r="E3265" t="s">
        <v>67</v>
      </c>
      <c r="F3265" t="s">
        <v>68</v>
      </c>
      <c r="G3265">
        <v>0</v>
      </c>
      <c r="H3265">
        <v>157500</v>
      </c>
      <c r="I3265">
        <v>518562</v>
      </c>
      <c r="J3265" t="s">
        <v>113</v>
      </c>
      <c r="K3265" t="s">
        <v>70</v>
      </c>
      <c r="L3265" t="s">
        <v>91</v>
      </c>
      <c r="M3265" t="s">
        <v>72</v>
      </c>
      <c r="N3265">
        <v>2.5163999999999999E-2</v>
      </c>
      <c r="O3265">
        <v>20773</v>
      </c>
      <c r="P3265">
        <v>365243</v>
      </c>
      <c r="Q3265">
        <v>1897</v>
      </c>
      <c r="R3265">
        <v>4220</v>
      </c>
      <c r="S3265">
        <v>2</v>
      </c>
      <c r="T3265">
        <v>2</v>
      </c>
      <c r="U3265" t="s">
        <v>125</v>
      </c>
      <c r="V3265">
        <v>13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76</v>
      </c>
      <c r="AD3265">
        <v>1195202</v>
      </c>
      <c r="AE3265" t="s">
        <v>65</v>
      </c>
      <c r="AF3265">
        <v>17340.84</v>
      </c>
      <c r="AG3265">
        <v>225000</v>
      </c>
      <c r="AH3265">
        <v>247275</v>
      </c>
      <c r="AJ3265">
        <v>225000</v>
      </c>
      <c r="AK3265" t="s">
        <v>123</v>
      </c>
      <c r="AL3265">
        <v>10</v>
      </c>
      <c r="AM3265" t="s">
        <v>68</v>
      </c>
      <c r="AN3265">
        <v>1</v>
      </c>
      <c r="AR3265" t="s">
        <v>76</v>
      </c>
      <c r="AS3265" t="s">
        <v>77</v>
      </c>
      <c r="AT3265">
        <v>-330</v>
      </c>
      <c r="AU3265" t="s">
        <v>78</v>
      </c>
      <c r="AV3265" t="s">
        <v>79</v>
      </c>
      <c r="AW3265" t="s">
        <v>80</v>
      </c>
      <c r="AX3265" t="s">
        <v>81</v>
      </c>
      <c r="AY3265" t="s">
        <v>76</v>
      </c>
      <c r="AZ3265" t="s">
        <v>82</v>
      </c>
      <c r="BA3265" t="s">
        <v>116</v>
      </c>
      <c r="BB3265" t="s">
        <v>121</v>
      </c>
      <c r="BC3265">
        <v>-1</v>
      </c>
      <c r="BD3265" t="s">
        <v>76</v>
      </c>
      <c r="BE3265">
        <v>18</v>
      </c>
      <c r="BF3265" t="s">
        <v>112</v>
      </c>
      <c r="BG3265" t="s">
        <v>118</v>
      </c>
      <c r="BH3265">
        <v>365243</v>
      </c>
      <c r="BI3265">
        <v>-300</v>
      </c>
      <c r="BJ3265">
        <v>210</v>
      </c>
      <c r="BK3265">
        <v>-90</v>
      </c>
      <c r="BL3265">
        <v>-86</v>
      </c>
      <c r="BM3265">
        <v>1</v>
      </c>
    </row>
    <row r="3266" spans="1:65" x14ac:dyDescent="0.3">
      <c r="A3266">
        <v>128235</v>
      </c>
      <c r="B3266">
        <v>0</v>
      </c>
      <c r="C3266" t="s">
        <v>65</v>
      </c>
      <c r="D3266" t="s">
        <v>88</v>
      </c>
      <c r="E3266" t="s">
        <v>67</v>
      </c>
      <c r="F3266" t="s">
        <v>68</v>
      </c>
      <c r="G3266">
        <v>0</v>
      </c>
      <c r="H3266">
        <v>180000</v>
      </c>
      <c r="I3266">
        <v>1125000</v>
      </c>
      <c r="J3266" t="s">
        <v>113</v>
      </c>
      <c r="K3266" t="s">
        <v>90</v>
      </c>
      <c r="L3266" t="s">
        <v>91</v>
      </c>
      <c r="M3266" t="s">
        <v>142</v>
      </c>
      <c r="N3266">
        <v>2.6391999999999999E-2</v>
      </c>
      <c r="O3266">
        <v>21373</v>
      </c>
      <c r="P3266">
        <v>365243</v>
      </c>
      <c r="Q3266">
        <v>2766</v>
      </c>
      <c r="R3266">
        <v>4927</v>
      </c>
      <c r="S3266">
        <v>2</v>
      </c>
      <c r="T3266">
        <v>2</v>
      </c>
      <c r="U3266" t="s">
        <v>73</v>
      </c>
      <c r="V3266">
        <v>18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76</v>
      </c>
      <c r="AD3266">
        <v>2074936</v>
      </c>
      <c r="AE3266" t="s">
        <v>93</v>
      </c>
      <c r="AF3266">
        <v>8015.31</v>
      </c>
      <c r="AG3266">
        <v>174829.5</v>
      </c>
      <c r="AH3266">
        <v>174829.5</v>
      </c>
      <c r="AI3266">
        <v>0</v>
      </c>
      <c r="AJ3266">
        <v>174829.5</v>
      </c>
      <c r="AK3266" t="s">
        <v>75</v>
      </c>
      <c r="AL3266">
        <v>13</v>
      </c>
      <c r="AM3266" t="s">
        <v>68</v>
      </c>
      <c r="AN3266">
        <v>1</v>
      </c>
      <c r="AO3266">
        <v>0</v>
      </c>
      <c r="AR3266" t="s">
        <v>79</v>
      </c>
      <c r="AS3266" t="s">
        <v>77</v>
      </c>
      <c r="AT3266">
        <v>-1733</v>
      </c>
      <c r="AU3266" t="s">
        <v>78</v>
      </c>
      <c r="AV3266" t="s">
        <v>79</v>
      </c>
      <c r="AW3266" t="s">
        <v>80</v>
      </c>
      <c r="AX3266" t="s">
        <v>81</v>
      </c>
      <c r="AY3266" t="s">
        <v>111</v>
      </c>
      <c r="AZ3266" t="s">
        <v>96</v>
      </c>
      <c r="BA3266" t="s">
        <v>76</v>
      </c>
      <c r="BB3266" t="s">
        <v>104</v>
      </c>
      <c r="BC3266">
        <v>2326</v>
      </c>
      <c r="BD3266" t="s">
        <v>85</v>
      </c>
      <c r="BE3266">
        <v>24</v>
      </c>
      <c r="BF3266" t="s">
        <v>97</v>
      </c>
      <c r="BG3266" t="s">
        <v>98</v>
      </c>
      <c r="BH3266">
        <v>365243</v>
      </c>
      <c r="BI3266">
        <v>-1701</v>
      </c>
      <c r="BJ3266">
        <v>-1011</v>
      </c>
      <c r="BK3266">
        <v>-1131</v>
      </c>
      <c r="BL3266">
        <v>-1124</v>
      </c>
      <c r="BM3266">
        <v>0</v>
      </c>
    </row>
    <row r="3267" spans="1:65" x14ac:dyDescent="0.3">
      <c r="A3267">
        <v>128239</v>
      </c>
      <c r="B3267">
        <v>0</v>
      </c>
      <c r="C3267" t="s">
        <v>65</v>
      </c>
      <c r="D3267" t="s">
        <v>88</v>
      </c>
      <c r="E3267" t="s">
        <v>68</v>
      </c>
      <c r="F3267" t="s">
        <v>68</v>
      </c>
      <c r="G3267">
        <v>2</v>
      </c>
      <c r="H3267">
        <v>315000</v>
      </c>
      <c r="I3267">
        <v>1312110</v>
      </c>
      <c r="J3267" t="s">
        <v>89</v>
      </c>
      <c r="K3267" t="s">
        <v>90</v>
      </c>
      <c r="L3267" t="s">
        <v>91</v>
      </c>
      <c r="M3267" t="s">
        <v>72</v>
      </c>
      <c r="N3267">
        <v>4.6219999999999997E-2</v>
      </c>
      <c r="O3267">
        <v>14034</v>
      </c>
      <c r="P3267">
        <v>2363</v>
      </c>
      <c r="Q3267">
        <v>7036</v>
      </c>
      <c r="R3267">
        <v>4466</v>
      </c>
      <c r="S3267">
        <v>1</v>
      </c>
      <c r="T3267">
        <v>1</v>
      </c>
      <c r="U3267" t="s">
        <v>109</v>
      </c>
      <c r="V3267">
        <v>15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1</v>
      </c>
      <c r="AC3267" t="s">
        <v>92</v>
      </c>
      <c r="AD3267">
        <v>1459747</v>
      </c>
      <c r="AE3267" t="s">
        <v>65</v>
      </c>
      <c r="AF3267">
        <v>26741.654999999999</v>
      </c>
      <c r="AG3267">
        <v>270000</v>
      </c>
      <c r="AH3267">
        <v>284611.5</v>
      </c>
      <c r="AJ3267">
        <v>270000</v>
      </c>
      <c r="AK3267" t="s">
        <v>109</v>
      </c>
      <c r="AL3267">
        <v>16</v>
      </c>
      <c r="AM3267" t="s">
        <v>68</v>
      </c>
      <c r="AN3267">
        <v>1</v>
      </c>
      <c r="AR3267" t="s">
        <v>76</v>
      </c>
      <c r="AS3267" t="s">
        <v>77</v>
      </c>
      <c r="AT3267">
        <v>-329</v>
      </c>
      <c r="AU3267" t="s">
        <v>78</v>
      </c>
      <c r="AV3267" t="s">
        <v>79</v>
      </c>
      <c r="AW3267" t="s">
        <v>80</v>
      </c>
      <c r="AX3267" t="s">
        <v>81</v>
      </c>
      <c r="AY3267" t="s">
        <v>76</v>
      </c>
      <c r="AZ3267" t="s">
        <v>82</v>
      </c>
      <c r="BA3267" t="s">
        <v>116</v>
      </c>
      <c r="BB3267" t="s">
        <v>121</v>
      </c>
      <c r="BC3267">
        <v>-1</v>
      </c>
      <c r="BD3267" t="s">
        <v>76</v>
      </c>
      <c r="BE3267">
        <v>12</v>
      </c>
      <c r="BF3267" t="s">
        <v>112</v>
      </c>
      <c r="BG3267" t="s">
        <v>118</v>
      </c>
      <c r="BH3267">
        <v>365243</v>
      </c>
      <c r="BI3267">
        <v>-299</v>
      </c>
      <c r="BJ3267">
        <v>31</v>
      </c>
      <c r="BK3267">
        <v>365243</v>
      </c>
      <c r="BL3267">
        <v>365243</v>
      </c>
      <c r="BM3267">
        <v>1</v>
      </c>
    </row>
    <row r="3268" spans="1:65" x14ac:dyDescent="0.3">
      <c r="A3268">
        <v>128250</v>
      </c>
      <c r="B3268">
        <v>0</v>
      </c>
      <c r="C3268" t="s">
        <v>65</v>
      </c>
      <c r="D3268" t="s">
        <v>88</v>
      </c>
      <c r="E3268" t="s">
        <v>67</v>
      </c>
      <c r="F3268" t="s">
        <v>68</v>
      </c>
      <c r="G3268">
        <v>0</v>
      </c>
      <c r="H3268">
        <v>63000</v>
      </c>
      <c r="I3268">
        <v>225000</v>
      </c>
      <c r="J3268" t="s">
        <v>113</v>
      </c>
      <c r="K3268" t="s">
        <v>90</v>
      </c>
      <c r="L3268" t="s">
        <v>91</v>
      </c>
      <c r="M3268" t="s">
        <v>72</v>
      </c>
      <c r="N3268">
        <v>1.5221E-2</v>
      </c>
      <c r="O3268">
        <v>24050</v>
      </c>
      <c r="P3268">
        <v>365243</v>
      </c>
      <c r="Q3268">
        <v>1434</v>
      </c>
      <c r="R3268">
        <v>5198</v>
      </c>
      <c r="S3268">
        <v>2</v>
      </c>
      <c r="T3268">
        <v>2</v>
      </c>
      <c r="U3268" t="s">
        <v>123</v>
      </c>
      <c r="V3268">
        <v>10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76</v>
      </c>
      <c r="AD3268">
        <v>1695734</v>
      </c>
      <c r="AE3268" t="s">
        <v>65</v>
      </c>
      <c r="AG3268">
        <v>0</v>
      </c>
      <c r="AH3268">
        <v>0</v>
      </c>
      <c r="AK3268" t="s">
        <v>109</v>
      </c>
      <c r="AL3268">
        <v>16</v>
      </c>
      <c r="AM3268" t="s">
        <v>68</v>
      </c>
      <c r="AN3268">
        <v>1</v>
      </c>
      <c r="AR3268" t="s">
        <v>76</v>
      </c>
      <c r="AS3268" t="s">
        <v>129</v>
      </c>
      <c r="AT3268">
        <v>-332</v>
      </c>
      <c r="AU3268" t="s">
        <v>76</v>
      </c>
      <c r="AV3268" t="s">
        <v>79</v>
      </c>
      <c r="AX3268" t="s">
        <v>81</v>
      </c>
      <c r="AY3268" t="s">
        <v>76</v>
      </c>
      <c r="AZ3268" t="s">
        <v>76</v>
      </c>
      <c r="BA3268" t="s">
        <v>76</v>
      </c>
      <c r="BB3268" t="s">
        <v>121</v>
      </c>
      <c r="BC3268">
        <v>-1</v>
      </c>
      <c r="BD3268" t="s">
        <v>76</v>
      </c>
      <c r="BF3268" t="s">
        <v>76</v>
      </c>
      <c r="BG3268" t="s">
        <v>82</v>
      </c>
    </row>
    <row r="3269" spans="1:65" x14ac:dyDescent="0.3">
      <c r="A3269">
        <v>128250</v>
      </c>
      <c r="B3269">
        <v>0</v>
      </c>
      <c r="C3269" t="s">
        <v>65</v>
      </c>
      <c r="D3269" t="s">
        <v>88</v>
      </c>
      <c r="E3269" t="s">
        <v>67</v>
      </c>
      <c r="F3269" t="s">
        <v>68</v>
      </c>
      <c r="G3269">
        <v>0</v>
      </c>
      <c r="H3269">
        <v>63000</v>
      </c>
      <c r="I3269">
        <v>225000</v>
      </c>
      <c r="J3269" t="s">
        <v>113</v>
      </c>
      <c r="K3269" t="s">
        <v>90</v>
      </c>
      <c r="L3269" t="s">
        <v>91</v>
      </c>
      <c r="M3269" t="s">
        <v>72</v>
      </c>
      <c r="N3269">
        <v>1.5221E-2</v>
      </c>
      <c r="O3269">
        <v>24050</v>
      </c>
      <c r="P3269">
        <v>365243</v>
      </c>
      <c r="Q3269">
        <v>1434</v>
      </c>
      <c r="R3269">
        <v>5198</v>
      </c>
      <c r="S3269">
        <v>2</v>
      </c>
      <c r="T3269">
        <v>2</v>
      </c>
      <c r="U3269" t="s">
        <v>123</v>
      </c>
      <c r="V3269">
        <v>10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 t="s">
        <v>76</v>
      </c>
      <c r="AD3269">
        <v>2367357</v>
      </c>
      <c r="AE3269" t="s">
        <v>65</v>
      </c>
      <c r="AG3269">
        <v>0</v>
      </c>
      <c r="AH3269">
        <v>0</v>
      </c>
      <c r="AK3269" t="s">
        <v>109</v>
      </c>
      <c r="AL3269">
        <v>16</v>
      </c>
      <c r="AM3269" t="s">
        <v>68</v>
      </c>
      <c r="AN3269">
        <v>1</v>
      </c>
      <c r="AR3269" t="s">
        <v>76</v>
      </c>
      <c r="AS3269" t="s">
        <v>129</v>
      </c>
      <c r="AT3269">
        <v>-332</v>
      </c>
      <c r="AU3269" t="s">
        <v>76</v>
      </c>
      <c r="AV3269" t="s">
        <v>79</v>
      </c>
      <c r="AX3269" t="s">
        <v>81</v>
      </c>
      <c r="AY3269" t="s">
        <v>76</v>
      </c>
      <c r="AZ3269" t="s">
        <v>76</v>
      </c>
      <c r="BA3269" t="s">
        <v>76</v>
      </c>
      <c r="BB3269" t="s">
        <v>121</v>
      </c>
      <c r="BC3269">
        <v>-1</v>
      </c>
      <c r="BD3269" t="s">
        <v>76</v>
      </c>
      <c r="BF3269" t="s">
        <v>76</v>
      </c>
      <c r="BG3269" t="s">
        <v>82</v>
      </c>
    </row>
    <row r="3270" spans="1:65" x14ac:dyDescent="0.3">
      <c r="A3270">
        <v>128261</v>
      </c>
      <c r="B3270">
        <v>0</v>
      </c>
      <c r="C3270" t="s">
        <v>65</v>
      </c>
      <c r="D3270" t="s">
        <v>88</v>
      </c>
      <c r="E3270" t="s">
        <v>67</v>
      </c>
      <c r="F3270" t="s">
        <v>68</v>
      </c>
      <c r="G3270">
        <v>2</v>
      </c>
      <c r="H3270">
        <v>157500</v>
      </c>
      <c r="I3270">
        <v>1288350</v>
      </c>
      <c r="J3270" t="s">
        <v>89</v>
      </c>
      <c r="K3270" t="s">
        <v>70</v>
      </c>
      <c r="L3270" t="s">
        <v>91</v>
      </c>
      <c r="M3270" t="s">
        <v>72</v>
      </c>
      <c r="N3270">
        <v>4.6219999999999997E-2</v>
      </c>
      <c r="O3270">
        <v>10268</v>
      </c>
      <c r="P3270">
        <v>2808</v>
      </c>
      <c r="Q3270">
        <v>1420</v>
      </c>
      <c r="R3270">
        <v>538</v>
      </c>
      <c r="S3270">
        <v>1</v>
      </c>
      <c r="T3270">
        <v>1</v>
      </c>
      <c r="U3270" t="s">
        <v>123</v>
      </c>
      <c r="V3270">
        <v>13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 t="s">
        <v>247</v>
      </c>
      <c r="AD3270">
        <v>2532442</v>
      </c>
      <c r="AE3270" t="s">
        <v>93</v>
      </c>
      <c r="AF3270">
        <v>18759.915000000001</v>
      </c>
      <c r="AG3270">
        <v>187636.5</v>
      </c>
      <c r="AH3270">
        <v>168871.5</v>
      </c>
      <c r="AI3270">
        <v>18765</v>
      </c>
      <c r="AJ3270">
        <v>187636.5</v>
      </c>
      <c r="AK3270" t="s">
        <v>125</v>
      </c>
      <c r="AL3270">
        <v>17</v>
      </c>
      <c r="AM3270" t="s">
        <v>68</v>
      </c>
      <c r="AN3270">
        <v>1</v>
      </c>
      <c r="AO3270">
        <v>0.108916927</v>
      </c>
      <c r="AR3270" t="s">
        <v>79</v>
      </c>
      <c r="AS3270" t="s">
        <v>77</v>
      </c>
      <c r="AT3270">
        <v>-986</v>
      </c>
      <c r="AU3270" t="s">
        <v>78</v>
      </c>
      <c r="AV3270" t="s">
        <v>79</v>
      </c>
      <c r="AX3270" t="s">
        <v>102</v>
      </c>
      <c r="AY3270" t="s">
        <v>157</v>
      </c>
      <c r="AZ3270" t="s">
        <v>96</v>
      </c>
      <c r="BA3270" t="s">
        <v>76</v>
      </c>
      <c r="BB3270" t="s">
        <v>104</v>
      </c>
      <c r="BC3270">
        <v>160</v>
      </c>
      <c r="BD3270" t="s">
        <v>157</v>
      </c>
      <c r="BE3270">
        <v>10</v>
      </c>
      <c r="BF3270" t="s">
        <v>112</v>
      </c>
      <c r="BG3270" t="s">
        <v>158</v>
      </c>
      <c r="BH3270">
        <v>365243</v>
      </c>
      <c r="BI3270">
        <v>-953</v>
      </c>
      <c r="BJ3270">
        <v>-683</v>
      </c>
      <c r="BK3270">
        <v>-683</v>
      </c>
      <c r="BL3270">
        <v>-679</v>
      </c>
      <c r="BM3270">
        <v>0</v>
      </c>
    </row>
    <row r="3271" spans="1:65" x14ac:dyDescent="0.3">
      <c r="A3271">
        <v>128263</v>
      </c>
      <c r="B3271">
        <v>0</v>
      </c>
      <c r="C3271" t="s">
        <v>65</v>
      </c>
      <c r="D3271" t="s">
        <v>88</v>
      </c>
      <c r="E3271" t="s">
        <v>67</v>
      </c>
      <c r="F3271" t="s">
        <v>68</v>
      </c>
      <c r="G3271">
        <v>0</v>
      </c>
      <c r="H3271">
        <v>81000</v>
      </c>
      <c r="I3271">
        <v>213156</v>
      </c>
      <c r="J3271" t="s">
        <v>69</v>
      </c>
      <c r="K3271" t="s">
        <v>70</v>
      </c>
      <c r="L3271" t="s">
        <v>91</v>
      </c>
      <c r="M3271" t="s">
        <v>72</v>
      </c>
      <c r="N3271">
        <v>9.3340000000000003E-3</v>
      </c>
      <c r="O3271">
        <v>19421</v>
      </c>
      <c r="P3271">
        <v>6313</v>
      </c>
      <c r="Q3271">
        <v>580</v>
      </c>
      <c r="R3271">
        <v>2980</v>
      </c>
      <c r="S3271">
        <v>2</v>
      </c>
      <c r="T3271">
        <v>2</v>
      </c>
      <c r="U3271" t="s">
        <v>123</v>
      </c>
      <c r="V3271">
        <v>11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 t="s">
        <v>168</v>
      </c>
      <c r="AD3271">
        <v>2089225</v>
      </c>
      <c r="AE3271" t="s">
        <v>93</v>
      </c>
      <c r="AF3271">
        <v>5767.92</v>
      </c>
      <c r="AG3271">
        <v>57686.85</v>
      </c>
      <c r="AH3271">
        <v>51916.5</v>
      </c>
      <c r="AI3271">
        <v>5770.35</v>
      </c>
      <c r="AJ3271">
        <v>57686.85</v>
      </c>
      <c r="AK3271" t="s">
        <v>94</v>
      </c>
      <c r="AL3271">
        <v>16</v>
      </c>
      <c r="AM3271" t="s">
        <v>68</v>
      </c>
      <c r="AN3271">
        <v>1</v>
      </c>
      <c r="AO3271">
        <v>0.108940525</v>
      </c>
      <c r="AR3271" t="s">
        <v>79</v>
      </c>
      <c r="AS3271" t="s">
        <v>114</v>
      </c>
      <c r="AT3271">
        <v>-2536</v>
      </c>
      <c r="AU3271" t="s">
        <v>78</v>
      </c>
      <c r="AV3271" t="s">
        <v>149</v>
      </c>
      <c r="AW3271" t="s">
        <v>110</v>
      </c>
      <c r="AX3271" t="s">
        <v>81</v>
      </c>
      <c r="AY3271" t="s">
        <v>76</v>
      </c>
      <c r="AZ3271" t="s">
        <v>96</v>
      </c>
      <c r="BA3271" t="s">
        <v>76</v>
      </c>
      <c r="BB3271" t="s">
        <v>104</v>
      </c>
      <c r="BC3271">
        <v>421</v>
      </c>
      <c r="BD3271" t="s">
        <v>85</v>
      </c>
      <c r="BE3271">
        <v>10</v>
      </c>
      <c r="BF3271" t="s">
        <v>112</v>
      </c>
      <c r="BG3271" t="s">
        <v>98</v>
      </c>
    </row>
    <row r="3272" spans="1:65" x14ac:dyDescent="0.3">
      <c r="A3272">
        <v>128279</v>
      </c>
      <c r="B3272">
        <v>0</v>
      </c>
      <c r="C3272" t="s">
        <v>65</v>
      </c>
      <c r="D3272" t="s">
        <v>88</v>
      </c>
      <c r="E3272" t="s">
        <v>67</v>
      </c>
      <c r="F3272" t="s">
        <v>68</v>
      </c>
      <c r="G3272">
        <v>0</v>
      </c>
      <c r="H3272">
        <v>270000</v>
      </c>
      <c r="I3272">
        <v>778162.5</v>
      </c>
      <c r="J3272" t="s">
        <v>89</v>
      </c>
      <c r="K3272" t="s">
        <v>90</v>
      </c>
      <c r="L3272" t="s">
        <v>91</v>
      </c>
      <c r="M3272" t="s">
        <v>72</v>
      </c>
      <c r="N3272">
        <v>7.2508000000000003E-2</v>
      </c>
      <c r="O3272">
        <v>15673</v>
      </c>
      <c r="P3272">
        <v>922</v>
      </c>
      <c r="Q3272">
        <v>5385</v>
      </c>
      <c r="R3272">
        <v>1239</v>
      </c>
      <c r="S3272">
        <v>1</v>
      </c>
      <c r="T3272">
        <v>1</v>
      </c>
      <c r="U3272" t="s">
        <v>73</v>
      </c>
      <c r="V3272">
        <v>13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t="s">
        <v>92</v>
      </c>
      <c r="AD3272">
        <v>1059789</v>
      </c>
      <c r="AE3272" t="s">
        <v>99</v>
      </c>
      <c r="AF3272">
        <v>22500</v>
      </c>
      <c r="AG3272">
        <v>0</v>
      </c>
      <c r="AH3272">
        <v>450000</v>
      </c>
      <c r="AK3272" t="s">
        <v>94</v>
      </c>
      <c r="AL3272">
        <v>16</v>
      </c>
      <c r="AM3272" t="s">
        <v>68</v>
      </c>
      <c r="AN3272">
        <v>1</v>
      </c>
      <c r="AR3272" t="s">
        <v>79</v>
      </c>
      <c r="AS3272" t="s">
        <v>77</v>
      </c>
      <c r="AT3272">
        <v>-1475</v>
      </c>
      <c r="AU3272" t="s">
        <v>76</v>
      </c>
      <c r="AV3272" t="s">
        <v>79</v>
      </c>
      <c r="AX3272" t="s">
        <v>81</v>
      </c>
      <c r="AY3272" t="s">
        <v>76</v>
      </c>
      <c r="AZ3272" t="s">
        <v>131</v>
      </c>
      <c r="BA3272" t="s">
        <v>116</v>
      </c>
      <c r="BB3272" t="s">
        <v>121</v>
      </c>
      <c r="BC3272">
        <v>0</v>
      </c>
      <c r="BD3272" t="s">
        <v>76</v>
      </c>
      <c r="BE3272">
        <v>0</v>
      </c>
      <c r="BF3272" t="s">
        <v>76</v>
      </c>
      <c r="BG3272" t="s">
        <v>160</v>
      </c>
      <c r="BH3272">
        <v>-1448</v>
      </c>
      <c r="BI3272">
        <v>-1418</v>
      </c>
      <c r="BJ3272">
        <v>365243</v>
      </c>
      <c r="BK3272">
        <v>-565</v>
      </c>
      <c r="BL3272">
        <v>365243</v>
      </c>
      <c r="BM3272">
        <v>0</v>
      </c>
    </row>
    <row r="3273" spans="1:65" x14ac:dyDescent="0.3">
      <c r="A3273">
        <v>128287</v>
      </c>
      <c r="B3273">
        <v>0</v>
      </c>
      <c r="C3273" t="s">
        <v>65</v>
      </c>
      <c r="D3273" t="s">
        <v>66</v>
      </c>
      <c r="E3273" t="s">
        <v>68</v>
      </c>
      <c r="F3273" t="s">
        <v>68</v>
      </c>
      <c r="G3273">
        <v>0</v>
      </c>
      <c r="H3273">
        <v>180000</v>
      </c>
      <c r="I3273">
        <v>284400</v>
      </c>
      <c r="J3273" t="s">
        <v>69</v>
      </c>
      <c r="K3273" t="s">
        <v>70</v>
      </c>
      <c r="L3273" t="s">
        <v>71</v>
      </c>
      <c r="M3273" t="s">
        <v>72</v>
      </c>
      <c r="N3273">
        <v>2.2624999999999999E-2</v>
      </c>
      <c r="O3273">
        <v>7984</v>
      </c>
      <c r="P3273">
        <v>270</v>
      </c>
      <c r="Q3273">
        <v>2837</v>
      </c>
      <c r="R3273">
        <v>666</v>
      </c>
      <c r="S3273">
        <v>2</v>
      </c>
      <c r="T3273">
        <v>2</v>
      </c>
      <c r="U3273" t="s">
        <v>73</v>
      </c>
      <c r="V3273">
        <v>18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92</v>
      </c>
      <c r="AD3273">
        <v>2644067</v>
      </c>
      <c r="AE3273" t="s">
        <v>93</v>
      </c>
      <c r="AF3273">
        <v>9840.69</v>
      </c>
      <c r="AG3273">
        <v>140332.5</v>
      </c>
      <c r="AH3273">
        <v>164412</v>
      </c>
      <c r="AI3273">
        <v>0</v>
      </c>
      <c r="AJ3273">
        <v>140332.5</v>
      </c>
      <c r="AK3273" t="s">
        <v>94</v>
      </c>
      <c r="AL3273">
        <v>19</v>
      </c>
      <c r="AM3273" t="s">
        <v>68</v>
      </c>
      <c r="AN3273">
        <v>1</v>
      </c>
      <c r="AO3273">
        <v>0</v>
      </c>
      <c r="AR3273" t="s">
        <v>79</v>
      </c>
      <c r="AS3273" t="s">
        <v>77</v>
      </c>
      <c r="AT3273">
        <v>-698</v>
      </c>
      <c r="AU3273" t="s">
        <v>78</v>
      </c>
      <c r="AV3273" t="s">
        <v>79</v>
      </c>
      <c r="AW3273" t="s">
        <v>110</v>
      </c>
      <c r="AX3273" t="s">
        <v>102</v>
      </c>
      <c r="AY3273" t="s">
        <v>103</v>
      </c>
      <c r="AZ3273" t="s">
        <v>96</v>
      </c>
      <c r="BA3273" t="s">
        <v>76</v>
      </c>
      <c r="BB3273" t="s">
        <v>104</v>
      </c>
      <c r="BC3273">
        <v>2425</v>
      </c>
      <c r="BD3273" t="s">
        <v>85</v>
      </c>
      <c r="BE3273">
        <v>24</v>
      </c>
      <c r="BF3273" t="s">
        <v>147</v>
      </c>
      <c r="BG3273" t="s">
        <v>151</v>
      </c>
      <c r="BH3273">
        <v>365243</v>
      </c>
      <c r="BI3273">
        <v>-667</v>
      </c>
      <c r="BJ3273">
        <v>23</v>
      </c>
      <c r="BK3273">
        <v>-307</v>
      </c>
      <c r="BL3273">
        <v>-305</v>
      </c>
      <c r="BM3273">
        <v>0</v>
      </c>
    </row>
    <row r="3274" spans="1:65" x14ac:dyDescent="0.3">
      <c r="A3274">
        <v>128289</v>
      </c>
      <c r="B3274">
        <v>0</v>
      </c>
      <c r="C3274" t="s">
        <v>65</v>
      </c>
      <c r="D3274" t="s">
        <v>88</v>
      </c>
      <c r="E3274" t="s">
        <v>68</v>
      </c>
      <c r="F3274" t="s">
        <v>67</v>
      </c>
      <c r="G3274">
        <v>0</v>
      </c>
      <c r="H3274">
        <v>85500</v>
      </c>
      <c r="I3274">
        <v>555273</v>
      </c>
      <c r="J3274" t="s">
        <v>89</v>
      </c>
      <c r="K3274" t="s">
        <v>90</v>
      </c>
      <c r="L3274" t="s">
        <v>91</v>
      </c>
      <c r="M3274" t="s">
        <v>72</v>
      </c>
      <c r="N3274">
        <v>6.0080000000000003E-3</v>
      </c>
      <c r="O3274">
        <v>15619</v>
      </c>
      <c r="P3274">
        <v>1487</v>
      </c>
      <c r="Q3274">
        <v>7881</v>
      </c>
      <c r="R3274">
        <v>4639</v>
      </c>
      <c r="S3274">
        <v>2</v>
      </c>
      <c r="T3274">
        <v>2</v>
      </c>
      <c r="U3274" t="s">
        <v>123</v>
      </c>
      <c r="V3274">
        <v>10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 t="s">
        <v>108</v>
      </c>
      <c r="AD3274">
        <v>2012364</v>
      </c>
      <c r="AE3274" t="s">
        <v>65</v>
      </c>
      <c r="AG3274">
        <v>0</v>
      </c>
      <c r="AH3274">
        <v>0</v>
      </c>
      <c r="AK3274" t="s">
        <v>123</v>
      </c>
      <c r="AL3274">
        <v>14</v>
      </c>
      <c r="AM3274" t="s">
        <v>68</v>
      </c>
      <c r="AN3274">
        <v>1</v>
      </c>
      <c r="AR3274" t="s">
        <v>76</v>
      </c>
      <c r="AS3274" t="s">
        <v>129</v>
      </c>
      <c r="AT3274">
        <v>-245</v>
      </c>
      <c r="AU3274" t="s">
        <v>76</v>
      </c>
      <c r="AV3274" t="s">
        <v>79</v>
      </c>
      <c r="AX3274" t="s">
        <v>81</v>
      </c>
      <c r="AY3274" t="s">
        <v>76</v>
      </c>
      <c r="AZ3274" t="s">
        <v>76</v>
      </c>
      <c r="BA3274" t="s">
        <v>76</v>
      </c>
      <c r="BB3274" t="s">
        <v>121</v>
      </c>
      <c r="BC3274">
        <v>-1</v>
      </c>
      <c r="BD3274" t="s">
        <v>76</v>
      </c>
      <c r="BF3274" t="s">
        <v>76</v>
      </c>
      <c r="BG3274" t="s">
        <v>82</v>
      </c>
    </row>
    <row r="3275" spans="1:65" x14ac:dyDescent="0.3">
      <c r="A3275">
        <v>128299</v>
      </c>
      <c r="B3275">
        <v>0</v>
      </c>
      <c r="C3275" t="s">
        <v>65</v>
      </c>
      <c r="D3275" t="s">
        <v>88</v>
      </c>
      <c r="E3275" t="s">
        <v>67</v>
      </c>
      <c r="F3275" t="s">
        <v>67</v>
      </c>
      <c r="G3275">
        <v>1</v>
      </c>
      <c r="H3275">
        <v>63000</v>
      </c>
      <c r="I3275">
        <v>112500</v>
      </c>
      <c r="J3275" t="s">
        <v>69</v>
      </c>
      <c r="K3275" t="s">
        <v>70</v>
      </c>
      <c r="L3275" t="s">
        <v>91</v>
      </c>
      <c r="M3275" t="s">
        <v>127</v>
      </c>
      <c r="N3275">
        <v>3.5791999999999997E-2</v>
      </c>
      <c r="O3275">
        <v>12742</v>
      </c>
      <c r="P3275">
        <v>198</v>
      </c>
      <c r="Q3275">
        <v>6179</v>
      </c>
      <c r="R3275">
        <v>1945</v>
      </c>
      <c r="S3275">
        <v>2</v>
      </c>
      <c r="T3275">
        <v>2</v>
      </c>
      <c r="U3275" t="s">
        <v>125</v>
      </c>
      <c r="V3275">
        <v>15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1</v>
      </c>
      <c r="AC3275" t="s">
        <v>92</v>
      </c>
      <c r="AD3275">
        <v>1029781</v>
      </c>
      <c r="AE3275" t="s">
        <v>65</v>
      </c>
      <c r="AF3275">
        <v>6575.85</v>
      </c>
      <c r="AG3275">
        <v>67500</v>
      </c>
      <c r="AH3275">
        <v>67500</v>
      </c>
      <c r="AJ3275">
        <v>67500</v>
      </c>
      <c r="AK3275" t="s">
        <v>109</v>
      </c>
      <c r="AL3275">
        <v>10</v>
      </c>
      <c r="AM3275" t="s">
        <v>68</v>
      </c>
      <c r="AN3275">
        <v>1</v>
      </c>
      <c r="AR3275" t="s">
        <v>76</v>
      </c>
      <c r="AS3275" t="s">
        <v>77</v>
      </c>
      <c r="AT3275">
        <v>-305</v>
      </c>
      <c r="AU3275" t="s">
        <v>78</v>
      </c>
      <c r="AV3275" t="s">
        <v>79</v>
      </c>
      <c r="AW3275" t="s">
        <v>80</v>
      </c>
      <c r="AX3275" t="s">
        <v>81</v>
      </c>
      <c r="AY3275" t="s">
        <v>76</v>
      </c>
      <c r="AZ3275" t="s">
        <v>82</v>
      </c>
      <c r="BA3275" t="s">
        <v>116</v>
      </c>
      <c r="BB3275" t="s">
        <v>121</v>
      </c>
      <c r="BC3275">
        <v>-1</v>
      </c>
      <c r="BD3275" t="s">
        <v>76</v>
      </c>
      <c r="BE3275">
        <v>12</v>
      </c>
      <c r="BF3275" t="s">
        <v>112</v>
      </c>
      <c r="BG3275" t="s">
        <v>118</v>
      </c>
      <c r="BH3275">
        <v>365243</v>
      </c>
      <c r="BI3275">
        <v>-275</v>
      </c>
      <c r="BJ3275">
        <v>55</v>
      </c>
      <c r="BK3275">
        <v>365243</v>
      </c>
      <c r="BL3275">
        <v>365243</v>
      </c>
      <c r="BM3275">
        <v>0</v>
      </c>
    </row>
    <row r="3276" spans="1:65" x14ac:dyDescent="0.3">
      <c r="A3276">
        <v>128319</v>
      </c>
      <c r="B3276">
        <v>0</v>
      </c>
      <c r="C3276" t="s">
        <v>65</v>
      </c>
      <c r="D3276" t="s">
        <v>66</v>
      </c>
      <c r="E3276" t="s">
        <v>68</v>
      </c>
      <c r="F3276" t="s">
        <v>68</v>
      </c>
      <c r="G3276">
        <v>2</v>
      </c>
      <c r="H3276">
        <v>675000</v>
      </c>
      <c r="I3276">
        <v>1467612</v>
      </c>
      <c r="J3276" t="s">
        <v>89</v>
      </c>
      <c r="K3276" t="s">
        <v>70</v>
      </c>
      <c r="L3276" t="s">
        <v>91</v>
      </c>
      <c r="M3276" t="s">
        <v>169</v>
      </c>
      <c r="N3276">
        <v>3.2561E-2</v>
      </c>
      <c r="O3276">
        <v>10049</v>
      </c>
      <c r="P3276">
        <v>842</v>
      </c>
      <c r="Q3276">
        <v>4848</v>
      </c>
      <c r="R3276">
        <v>2705</v>
      </c>
      <c r="S3276">
        <v>1</v>
      </c>
      <c r="T3276">
        <v>1</v>
      </c>
      <c r="U3276" t="s">
        <v>123</v>
      </c>
      <c r="V3276">
        <v>14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 t="s">
        <v>92</v>
      </c>
      <c r="AD3276">
        <v>1195802</v>
      </c>
      <c r="AE3276" t="s">
        <v>93</v>
      </c>
      <c r="AG3276">
        <v>63368.37</v>
      </c>
      <c r="AH3276">
        <v>63368.37</v>
      </c>
      <c r="AI3276">
        <v>0</v>
      </c>
      <c r="AJ3276">
        <v>63368.37</v>
      </c>
      <c r="AK3276" t="s">
        <v>123</v>
      </c>
      <c r="AL3276">
        <v>13</v>
      </c>
      <c r="AM3276" t="s">
        <v>68</v>
      </c>
      <c r="AN3276">
        <v>1</v>
      </c>
      <c r="AO3276">
        <v>0</v>
      </c>
      <c r="AR3276" t="s">
        <v>79</v>
      </c>
      <c r="AS3276" t="s">
        <v>114</v>
      </c>
      <c r="AT3276">
        <v>-2156</v>
      </c>
      <c r="AU3276" t="s">
        <v>78</v>
      </c>
      <c r="AV3276" t="s">
        <v>165</v>
      </c>
      <c r="AW3276" t="s">
        <v>80</v>
      </c>
      <c r="AX3276" t="s">
        <v>81</v>
      </c>
      <c r="AY3276" t="s">
        <v>103</v>
      </c>
      <c r="AZ3276" t="s">
        <v>76</v>
      </c>
      <c r="BA3276" t="s">
        <v>76</v>
      </c>
      <c r="BB3276" t="s">
        <v>104</v>
      </c>
      <c r="BC3276">
        <v>4782</v>
      </c>
      <c r="BD3276" t="s">
        <v>85</v>
      </c>
      <c r="BF3276" t="s">
        <v>76</v>
      </c>
      <c r="BG3276" t="s">
        <v>151</v>
      </c>
    </row>
    <row r="3277" spans="1:65" x14ac:dyDescent="0.3">
      <c r="A3277">
        <v>128323</v>
      </c>
      <c r="B3277">
        <v>0</v>
      </c>
      <c r="C3277" t="s">
        <v>65</v>
      </c>
      <c r="D3277" t="s">
        <v>88</v>
      </c>
      <c r="E3277" t="s">
        <v>67</v>
      </c>
      <c r="F3277" t="s">
        <v>68</v>
      </c>
      <c r="G3277">
        <v>0</v>
      </c>
      <c r="H3277">
        <v>99000</v>
      </c>
      <c r="I3277">
        <v>675000</v>
      </c>
      <c r="J3277" t="s">
        <v>113</v>
      </c>
      <c r="K3277" t="s">
        <v>70</v>
      </c>
      <c r="L3277" t="s">
        <v>139</v>
      </c>
      <c r="M3277" t="s">
        <v>72</v>
      </c>
      <c r="N3277">
        <v>2.8663000000000001E-2</v>
      </c>
      <c r="O3277">
        <v>23057</v>
      </c>
      <c r="P3277">
        <v>365243</v>
      </c>
      <c r="Q3277">
        <v>1739</v>
      </c>
      <c r="R3277">
        <v>4473</v>
      </c>
      <c r="S3277">
        <v>2</v>
      </c>
      <c r="T3277">
        <v>2</v>
      </c>
      <c r="U3277" t="s">
        <v>123</v>
      </c>
      <c r="V3277">
        <v>8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 t="s">
        <v>76</v>
      </c>
      <c r="AD3277">
        <v>2376797</v>
      </c>
      <c r="AE3277" t="s">
        <v>65</v>
      </c>
      <c r="AG3277">
        <v>0</v>
      </c>
      <c r="AH3277">
        <v>0</v>
      </c>
      <c r="AK3277" t="s">
        <v>73</v>
      </c>
      <c r="AL3277">
        <v>10</v>
      </c>
      <c r="AM3277" t="s">
        <v>68</v>
      </c>
      <c r="AN3277">
        <v>1</v>
      </c>
      <c r="AR3277" t="s">
        <v>76</v>
      </c>
      <c r="AS3277" t="s">
        <v>129</v>
      </c>
      <c r="AT3277">
        <v>-465</v>
      </c>
      <c r="AU3277" t="s">
        <v>76</v>
      </c>
      <c r="AV3277" t="s">
        <v>79</v>
      </c>
      <c r="AX3277" t="s">
        <v>81</v>
      </c>
      <c r="AY3277" t="s">
        <v>76</v>
      </c>
      <c r="AZ3277" t="s">
        <v>76</v>
      </c>
      <c r="BA3277" t="s">
        <v>76</v>
      </c>
      <c r="BB3277" t="s">
        <v>121</v>
      </c>
      <c r="BC3277">
        <v>-1</v>
      </c>
      <c r="BD3277" t="s">
        <v>76</v>
      </c>
      <c r="BF3277" t="s">
        <v>76</v>
      </c>
      <c r="BG3277" t="s">
        <v>82</v>
      </c>
    </row>
    <row r="3278" spans="1:65" x14ac:dyDescent="0.3">
      <c r="A3278">
        <v>128331</v>
      </c>
      <c r="B3278">
        <v>0</v>
      </c>
      <c r="C3278" t="s">
        <v>65</v>
      </c>
      <c r="D3278" t="s">
        <v>88</v>
      </c>
      <c r="E3278" t="s">
        <v>67</v>
      </c>
      <c r="F3278" t="s">
        <v>68</v>
      </c>
      <c r="G3278">
        <v>3</v>
      </c>
      <c r="H3278">
        <v>90000</v>
      </c>
      <c r="I3278">
        <v>545040</v>
      </c>
      <c r="J3278" t="s">
        <v>133</v>
      </c>
      <c r="K3278" t="s">
        <v>90</v>
      </c>
      <c r="L3278" t="s">
        <v>91</v>
      </c>
      <c r="M3278" t="s">
        <v>72</v>
      </c>
      <c r="N3278">
        <v>7.1199999999999996E-3</v>
      </c>
      <c r="O3278">
        <v>12186</v>
      </c>
      <c r="P3278">
        <v>1084</v>
      </c>
      <c r="Q3278">
        <v>2080</v>
      </c>
      <c r="R3278">
        <v>1952</v>
      </c>
      <c r="S3278">
        <v>2</v>
      </c>
      <c r="T3278">
        <v>2</v>
      </c>
      <c r="U3278" t="s">
        <v>120</v>
      </c>
      <c r="V3278">
        <v>13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170</v>
      </c>
      <c r="AD3278">
        <v>2805721</v>
      </c>
      <c r="AE3278" t="s">
        <v>65</v>
      </c>
      <c r="AF3278">
        <v>14984.235000000001</v>
      </c>
      <c r="AG3278">
        <v>67500</v>
      </c>
      <c r="AH3278">
        <v>78079.5</v>
      </c>
      <c r="AJ3278">
        <v>67500</v>
      </c>
      <c r="AK3278" t="s">
        <v>75</v>
      </c>
      <c r="AL3278">
        <v>8</v>
      </c>
      <c r="AM3278" t="s">
        <v>68</v>
      </c>
      <c r="AN3278">
        <v>1</v>
      </c>
      <c r="AR3278" t="s">
        <v>76</v>
      </c>
      <c r="AS3278" t="s">
        <v>77</v>
      </c>
      <c r="AT3278">
        <v>-885</v>
      </c>
      <c r="AU3278" t="s">
        <v>78</v>
      </c>
      <c r="AV3278" t="s">
        <v>79</v>
      </c>
      <c r="AW3278" t="s">
        <v>101</v>
      </c>
      <c r="AX3278" t="s">
        <v>161</v>
      </c>
      <c r="AY3278" t="s">
        <v>76</v>
      </c>
      <c r="AZ3278" t="s">
        <v>82</v>
      </c>
      <c r="BA3278" t="s">
        <v>116</v>
      </c>
      <c r="BB3278" t="s">
        <v>121</v>
      </c>
      <c r="BC3278">
        <v>-1</v>
      </c>
      <c r="BD3278" t="s">
        <v>76</v>
      </c>
      <c r="BE3278">
        <v>6</v>
      </c>
      <c r="BF3278" t="s">
        <v>147</v>
      </c>
      <c r="BG3278" t="s">
        <v>154</v>
      </c>
      <c r="BH3278">
        <v>365243</v>
      </c>
      <c r="BI3278">
        <v>-855</v>
      </c>
      <c r="BJ3278">
        <v>-705</v>
      </c>
      <c r="BK3278">
        <v>-795</v>
      </c>
      <c r="BL3278">
        <v>-785</v>
      </c>
      <c r="BM3278">
        <v>1</v>
      </c>
    </row>
    <row r="3279" spans="1:65" x14ac:dyDescent="0.3">
      <c r="A3279">
        <v>128344</v>
      </c>
      <c r="B3279">
        <v>0</v>
      </c>
      <c r="C3279" t="s">
        <v>65</v>
      </c>
      <c r="D3279" t="s">
        <v>88</v>
      </c>
      <c r="E3279" t="s">
        <v>68</v>
      </c>
      <c r="F3279" t="s">
        <v>67</v>
      </c>
      <c r="G3279">
        <v>1</v>
      </c>
      <c r="H3279">
        <v>218250</v>
      </c>
      <c r="I3279">
        <v>592560</v>
      </c>
      <c r="J3279" t="s">
        <v>89</v>
      </c>
      <c r="K3279" t="s">
        <v>90</v>
      </c>
      <c r="L3279" t="s">
        <v>91</v>
      </c>
      <c r="M3279" t="s">
        <v>127</v>
      </c>
      <c r="N3279">
        <v>8.0190000000000001E-3</v>
      </c>
      <c r="O3279">
        <v>12904</v>
      </c>
      <c r="P3279">
        <v>1996</v>
      </c>
      <c r="Q3279">
        <v>556</v>
      </c>
      <c r="R3279">
        <v>633</v>
      </c>
      <c r="S3279">
        <v>2</v>
      </c>
      <c r="T3279">
        <v>2</v>
      </c>
      <c r="U3279" t="s">
        <v>123</v>
      </c>
      <c r="V3279">
        <v>10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 t="s">
        <v>189</v>
      </c>
      <c r="AD3279">
        <v>1879843</v>
      </c>
      <c r="AE3279" t="s">
        <v>93</v>
      </c>
      <c r="AF3279">
        <v>3292.875</v>
      </c>
      <c r="AG3279">
        <v>18234</v>
      </c>
      <c r="AH3279">
        <v>16407</v>
      </c>
      <c r="AI3279">
        <v>1827</v>
      </c>
      <c r="AJ3279">
        <v>18234</v>
      </c>
      <c r="AK3279" t="s">
        <v>73</v>
      </c>
      <c r="AL3279">
        <v>15</v>
      </c>
      <c r="AM3279" t="s">
        <v>68</v>
      </c>
      <c r="AN3279">
        <v>1</v>
      </c>
      <c r="AO3279">
        <v>0.10912411399999999</v>
      </c>
      <c r="AR3279" t="s">
        <v>79</v>
      </c>
      <c r="AS3279" t="s">
        <v>77</v>
      </c>
      <c r="AT3279">
        <v>-2804</v>
      </c>
      <c r="AU3279" t="s">
        <v>78</v>
      </c>
      <c r="AV3279" t="s">
        <v>79</v>
      </c>
      <c r="AX3279" t="s">
        <v>102</v>
      </c>
      <c r="AY3279" t="s">
        <v>124</v>
      </c>
      <c r="AZ3279" t="s">
        <v>96</v>
      </c>
      <c r="BA3279" t="s">
        <v>76</v>
      </c>
      <c r="BB3279" t="s">
        <v>104</v>
      </c>
      <c r="BC3279">
        <v>40</v>
      </c>
      <c r="BD3279" t="s">
        <v>105</v>
      </c>
      <c r="BE3279">
        <v>6</v>
      </c>
      <c r="BF3279" t="s">
        <v>112</v>
      </c>
      <c r="BG3279" t="s">
        <v>106</v>
      </c>
      <c r="BH3279">
        <v>365243</v>
      </c>
      <c r="BI3279">
        <v>-2766</v>
      </c>
      <c r="BJ3279">
        <v>-2616</v>
      </c>
      <c r="BK3279">
        <v>-2646</v>
      </c>
      <c r="BL3279">
        <v>-2570</v>
      </c>
      <c r="BM3279">
        <v>0</v>
      </c>
    </row>
    <row r="3280" spans="1:65" x14ac:dyDescent="0.3">
      <c r="A3280">
        <v>128348</v>
      </c>
      <c r="B3280">
        <v>0</v>
      </c>
      <c r="C3280" t="s">
        <v>99</v>
      </c>
      <c r="D3280" t="s">
        <v>88</v>
      </c>
      <c r="E3280" t="s">
        <v>67</v>
      </c>
      <c r="F3280" t="s">
        <v>67</v>
      </c>
      <c r="G3280">
        <v>2</v>
      </c>
      <c r="H3280">
        <v>67500</v>
      </c>
      <c r="I3280">
        <v>180000</v>
      </c>
      <c r="J3280" t="s">
        <v>69</v>
      </c>
      <c r="K3280" t="s">
        <v>70</v>
      </c>
      <c r="L3280" t="s">
        <v>140</v>
      </c>
      <c r="M3280" t="s">
        <v>72</v>
      </c>
      <c r="N3280">
        <v>7.3299999999999997E-3</v>
      </c>
      <c r="O3280">
        <v>15026</v>
      </c>
      <c r="P3280">
        <v>1332</v>
      </c>
      <c r="Q3280">
        <v>8812</v>
      </c>
      <c r="R3280">
        <v>4206</v>
      </c>
      <c r="S3280">
        <v>2</v>
      </c>
      <c r="T3280">
        <v>2</v>
      </c>
      <c r="U3280" t="s">
        <v>123</v>
      </c>
      <c r="V3280">
        <v>10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t="s">
        <v>167</v>
      </c>
      <c r="AD3280">
        <v>1161518</v>
      </c>
      <c r="AE3280" t="s">
        <v>93</v>
      </c>
      <c r="AF3280">
        <v>4041.99</v>
      </c>
      <c r="AG3280">
        <v>42502.5</v>
      </c>
      <c r="AH3280">
        <v>42795</v>
      </c>
      <c r="AI3280">
        <v>4252.5</v>
      </c>
      <c r="AJ3280">
        <v>42502.5</v>
      </c>
      <c r="AK3280" t="s">
        <v>73</v>
      </c>
      <c r="AL3280">
        <v>14</v>
      </c>
      <c r="AM3280" t="s">
        <v>68</v>
      </c>
      <c r="AN3280">
        <v>1</v>
      </c>
      <c r="AO3280">
        <v>9.8440068000000006E-2</v>
      </c>
      <c r="AR3280" t="s">
        <v>79</v>
      </c>
      <c r="AS3280" t="s">
        <v>77</v>
      </c>
      <c r="AT3280">
        <v>-263</v>
      </c>
      <c r="AU3280" t="s">
        <v>78</v>
      </c>
      <c r="AV3280" t="s">
        <v>79</v>
      </c>
      <c r="AX3280" t="s">
        <v>161</v>
      </c>
      <c r="AY3280" t="s">
        <v>111</v>
      </c>
      <c r="AZ3280" t="s">
        <v>96</v>
      </c>
      <c r="BA3280" t="s">
        <v>76</v>
      </c>
      <c r="BB3280" t="s">
        <v>104</v>
      </c>
      <c r="BC3280">
        <v>36</v>
      </c>
      <c r="BD3280" t="s">
        <v>85</v>
      </c>
      <c r="BE3280">
        <v>12</v>
      </c>
      <c r="BF3280" t="s">
        <v>112</v>
      </c>
      <c r="BG3280" t="s">
        <v>151</v>
      </c>
      <c r="BH3280">
        <v>365243</v>
      </c>
      <c r="BI3280">
        <v>-232</v>
      </c>
      <c r="BJ3280">
        <v>98</v>
      </c>
      <c r="BK3280">
        <v>365243</v>
      </c>
      <c r="BL3280">
        <v>365243</v>
      </c>
      <c r="BM3280">
        <v>0</v>
      </c>
    </row>
    <row r="3281" spans="1:65" x14ac:dyDescent="0.3">
      <c r="A3281">
        <v>128351</v>
      </c>
      <c r="B3281">
        <v>1</v>
      </c>
      <c r="C3281" t="s">
        <v>65</v>
      </c>
      <c r="D3281" t="s">
        <v>88</v>
      </c>
      <c r="E3281" t="s">
        <v>67</v>
      </c>
      <c r="F3281" t="s">
        <v>68</v>
      </c>
      <c r="G3281">
        <v>0</v>
      </c>
      <c r="H3281">
        <v>112500</v>
      </c>
      <c r="I3281">
        <v>555273</v>
      </c>
      <c r="J3281" t="s">
        <v>133</v>
      </c>
      <c r="K3281" t="s">
        <v>70</v>
      </c>
      <c r="L3281" t="s">
        <v>91</v>
      </c>
      <c r="M3281" t="s">
        <v>169</v>
      </c>
      <c r="N3281">
        <v>9.3340000000000003E-3</v>
      </c>
      <c r="O3281">
        <v>10826</v>
      </c>
      <c r="P3281">
        <v>1472</v>
      </c>
      <c r="Q3281">
        <v>2221</v>
      </c>
      <c r="R3281">
        <v>3499</v>
      </c>
      <c r="S3281">
        <v>2</v>
      </c>
      <c r="T3281">
        <v>2</v>
      </c>
      <c r="U3281" t="s">
        <v>109</v>
      </c>
      <c r="V3281">
        <v>11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t="s">
        <v>168</v>
      </c>
      <c r="AD3281">
        <v>1792346</v>
      </c>
      <c r="AE3281" t="s">
        <v>65</v>
      </c>
      <c r="AF3281">
        <v>30393.9</v>
      </c>
      <c r="AG3281">
        <v>1035000</v>
      </c>
      <c r="AH3281">
        <v>1035000</v>
      </c>
      <c r="AJ3281">
        <v>1035000</v>
      </c>
      <c r="AK3281" t="s">
        <v>109</v>
      </c>
      <c r="AL3281">
        <v>12</v>
      </c>
      <c r="AM3281" t="s">
        <v>68</v>
      </c>
      <c r="AN3281">
        <v>1</v>
      </c>
      <c r="AR3281" t="s">
        <v>76</v>
      </c>
      <c r="AS3281" t="s">
        <v>114</v>
      </c>
      <c r="AT3281">
        <v>-1421</v>
      </c>
      <c r="AU3281" t="s">
        <v>78</v>
      </c>
      <c r="AV3281" t="s">
        <v>165</v>
      </c>
      <c r="AW3281" t="s">
        <v>80</v>
      </c>
      <c r="AX3281" t="s">
        <v>81</v>
      </c>
      <c r="AY3281" t="s">
        <v>76</v>
      </c>
      <c r="AZ3281" t="s">
        <v>82</v>
      </c>
      <c r="BA3281" t="s">
        <v>83</v>
      </c>
      <c r="BB3281" t="s">
        <v>121</v>
      </c>
      <c r="BC3281">
        <v>-1</v>
      </c>
      <c r="BD3281" t="s">
        <v>76</v>
      </c>
      <c r="BE3281">
        <v>60</v>
      </c>
      <c r="BF3281" t="s">
        <v>112</v>
      </c>
      <c r="BG3281" t="s">
        <v>150</v>
      </c>
    </row>
    <row r="3282" spans="1:65" x14ac:dyDescent="0.3">
      <c r="A3282">
        <v>128352</v>
      </c>
      <c r="B3282">
        <v>0</v>
      </c>
      <c r="C3282" t="s">
        <v>65</v>
      </c>
      <c r="D3282" t="s">
        <v>88</v>
      </c>
      <c r="E3282" t="s">
        <v>67</v>
      </c>
      <c r="F3282" t="s">
        <v>67</v>
      </c>
      <c r="G3282">
        <v>1</v>
      </c>
      <c r="H3282">
        <v>112500</v>
      </c>
      <c r="I3282">
        <v>202500</v>
      </c>
      <c r="J3282" t="s">
        <v>69</v>
      </c>
      <c r="K3282" t="s">
        <v>90</v>
      </c>
      <c r="L3282" t="s">
        <v>91</v>
      </c>
      <c r="M3282" t="s">
        <v>72</v>
      </c>
      <c r="N3282">
        <v>3.5791999999999997E-2</v>
      </c>
      <c r="O3282">
        <v>10026</v>
      </c>
      <c r="P3282">
        <v>1094</v>
      </c>
      <c r="Q3282">
        <v>3828</v>
      </c>
      <c r="R3282">
        <v>2147</v>
      </c>
      <c r="S3282">
        <v>2</v>
      </c>
      <c r="T3282">
        <v>2</v>
      </c>
      <c r="U3282" t="s">
        <v>109</v>
      </c>
      <c r="V3282">
        <v>13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 t="s">
        <v>92</v>
      </c>
      <c r="AD3282">
        <v>2538058</v>
      </c>
      <c r="AE3282" t="s">
        <v>93</v>
      </c>
      <c r="AF3282">
        <v>5348.16</v>
      </c>
      <c r="AG3282">
        <v>24705</v>
      </c>
      <c r="AH3282">
        <v>26010</v>
      </c>
      <c r="AI3282">
        <v>0</v>
      </c>
      <c r="AJ3282">
        <v>24705</v>
      </c>
      <c r="AK3282" t="s">
        <v>125</v>
      </c>
      <c r="AL3282">
        <v>18</v>
      </c>
      <c r="AM3282" t="s">
        <v>68</v>
      </c>
      <c r="AN3282">
        <v>1</v>
      </c>
      <c r="AO3282">
        <v>0</v>
      </c>
      <c r="AR3282" t="s">
        <v>79</v>
      </c>
      <c r="AS3282" t="s">
        <v>77</v>
      </c>
      <c r="AT3282">
        <v>-734</v>
      </c>
      <c r="AU3282" t="s">
        <v>78</v>
      </c>
      <c r="AV3282" t="s">
        <v>79</v>
      </c>
      <c r="AW3282" t="s">
        <v>80</v>
      </c>
      <c r="AX3282" t="s">
        <v>102</v>
      </c>
      <c r="AY3282" t="s">
        <v>103</v>
      </c>
      <c r="AZ3282" t="s">
        <v>96</v>
      </c>
      <c r="BA3282" t="s">
        <v>76</v>
      </c>
      <c r="BB3282" t="s">
        <v>104</v>
      </c>
      <c r="BC3282">
        <v>56</v>
      </c>
      <c r="BD3282" t="s">
        <v>105</v>
      </c>
      <c r="BE3282">
        <v>6</v>
      </c>
      <c r="BF3282" t="s">
        <v>86</v>
      </c>
      <c r="BG3282" t="s">
        <v>106</v>
      </c>
      <c r="BH3282">
        <v>365243</v>
      </c>
      <c r="BI3282">
        <v>-703</v>
      </c>
      <c r="BJ3282">
        <v>-553</v>
      </c>
      <c r="BK3282">
        <v>-553</v>
      </c>
      <c r="BL3282">
        <v>-547</v>
      </c>
      <c r="BM3282">
        <v>0</v>
      </c>
    </row>
    <row r="3283" spans="1:65" x14ac:dyDescent="0.3">
      <c r="A3283">
        <v>128366</v>
      </c>
      <c r="B3283">
        <v>0</v>
      </c>
      <c r="C3283" t="s">
        <v>65</v>
      </c>
      <c r="D3283" t="s">
        <v>66</v>
      </c>
      <c r="E3283" t="s">
        <v>67</v>
      </c>
      <c r="F3283" t="s">
        <v>68</v>
      </c>
      <c r="G3283">
        <v>0</v>
      </c>
      <c r="H3283">
        <v>121500</v>
      </c>
      <c r="I3283">
        <v>206280</v>
      </c>
      <c r="J3283" t="s">
        <v>69</v>
      </c>
      <c r="K3283" t="s">
        <v>126</v>
      </c>
      <c r="L3283" t="s">
        <v>140</v>
      </c>
      <c r="M3283" t="s">
        <v>72</v>
      </c>
      <c r="N3283">
        <v>5.0020000000000004E-3</v>
      </c>
      <c r="O3283">
        <v>19591</v>
      </c>
      <c r="P3283">
        <v>2361</v>
      </c>
      <c r="Q3283">
        <v>8479</v>
      </c>
      <c r="R3283">
        <v>3129</v>
      </c>
      <c r="S3283">
        <v>3</v>
      </c>
      <c r="T3283">
        <v>3</v>
      </c>
      <c r="U3283" t="s">
        <v>125</v>
      </c>
      <c r="V3283">
        <v>15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t="s">
        <v>173</v>
      </c>
      <c r="AD3283">
        <v>2640882</v>
      </c>
      <c r="AE3283" t="s">
        <v>93</v>
      </c>
      <c r="AF3283">
        <v>9215.1</v>
      </c>
      <c r="AG3283">
        <v>90855</v>
      </c>
      <c r="AH3283">
        <v>81769.5</v>
      </c>
      <c r="AI3283">
        <v>9085.5</v>
      </c>
      <c r="AJ3283">
        <v>90855</v>
      </c>
      <c r="AK3283" t="s">
        <v>120</v>
      </c>
      <c r="AL3283">
        <v>19</v>
      </c>
      <c r="AM3283" t="s">
        <v>68</v>
      </c>
      <c r="AN3283">
        <v>1</v>
      </c>
      <c r="AO3283">
        <v>0.108909091</v>
      </c>
      <c r="AR3283" t="s">
        <v>79</v>
      </c>
      <c r="AS3283" t="s">
        <v>77</v>
      </c>
      <c r="AT3283">
        <v>-1665</v>
      </c>
      <c r="AU3283" t="s">
        <v>78</v>
      </c>
      <c r="AV3283" t="s">
        <v>79</v>
      </c>
      <c r="AW3283" t="s">
        <v>110</v>
      </c>
      <c r="AX3283" t="s">
        <v>81</v>
      </c>
      <c r="AY3283" t="s">
        <v>111</v>
      </c>
      <c r="AZ3283" t="s">
        <v>96</v>
      </c>
      <c r="BA3283" t="s">
        <v>76</v>
      </c>
      <c r="BB3283" t="s">
        <v>104</v>
      </c>
      <c r="BC3283">
        <v>570</v>
      </c>
      <c r="BD3283" t="s">
        <v>85</v>
      </c>
      <c r="BE3283">
        <v>10</v>
      </c>
      <c r="BF3283" t="s">
        <v>112</v>
      </c>
      <c r="BG3283" t="s">
        <v>151</v>
      </c>
      <c r="BH3283">
        <v>365243</v>
      </c>
      <c r="BI3283">
        <v>-1634</v>
      </c>
      <c r="BJ3283">
        <v>-1364</v>
      </c>
      <c r="BK3283">
        <v>-1424</v>
      </c>
      <c r="BL3283">
        <v>-1416</v>
      </c>
      <c r="BM3283">
        <v>0</v>
      </c>
    </row>
    <row r="3284" spans="1:65" x14ac:dyDescent="0.3">
      <c r="A3284">
        <v>128373</v>
      </c>
      <c r="B3284">
        <v>0</v>
      </c>
      <c r="C3284" t="s">
        <v>65</v>
      </c>
      <c r="D3284" t="s">
        <v>66</v>
      </c>
      <c r="E3284" t="s">
        <v>67</v>
      </c>
      <c r="F3284" t="s">
        <v>67</v>
      </c>
      <c r="G3284">
        <v>0</v>
      </c>
      <c r="H3284">
        <v>225000</v>
      </c>
      <c r="I3284">
        <v>900000</v>
      </c>
      <c r="J3284" t="s">
        <v>89</v>
      </c>
      <c r="K3284" t="s">
        <v>70</v>
      </c>
      <c r="L3284" t="s">
        <v>91</v>
      </c>
      <c r="M3284" t="s">
        <v>72</v>
      </c>
      <c r="N3284">
        <v>7.2508000000000003E-2</v>
      </c>
      <c r="O3284">
        <v>19071</v>
      </c>
      <c r="P3284">
        <v>435</v>
      </c>
      <c r="Q3284">
        <v>10522</v>
      </c>
      <c r="R3284">
        <v>2488</v>
      </c>
      <c r="S3284">
        <v>1</v>
      </c>
      <c r="T3284">
        <v>1</v>
      </c>
      <c r="U3284" t="s">
        <v>120</v>
      </c>
      <c r="V3284">
        <v>10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145</v>
      </c>
      <c r="AD3284">
        <v>1004483</v>
      </c>
      <c r="AE3284" t="s">
        <v>65</v>
      </c>
      <c r="AF3284">
        <v>42176.294999999998</v>
      </c>
      <c r="AG3284">
        <v>675000</v>
      </c>
      <c r="AH3284">
        <v>721332</v>
      </c>
      <c r="AJ3284">
        <v>675000</v>
      </c>
      <c r="AK3284" t="s">
        <v>73</v>
      </c>
      <c r="AL3284">
        <v>18</v>
      </c>
      <c r="AM3284" t="s">
        <v>68</v>
      </c>
      <c r="AN3284">
        <v>1</v>
      </c>
      <c r="AR3284" t="s">
        <v>76</v>
      </c>
      <c r="AS3284" t="s">
        <v>77</v>
      </c>
      <c r="AT3284">
        <v>-1078</v>
      </c>
      <c r="AU3284" t="s">
        <v>78</v>
      </c>
      <c r="AV3284" t="s">
        <v>79</v>
      </c>
      <c r="AW3284" t="s">
        <v>80</v>
      </c>
      <c r="AX3284" t="s">
        <v>81</v>
      </c>
      <c r="AY3284" t="s">
        <v>76</v>
      </c>
      <c r="AZ3284" t="s">
        <v>82</v>
      </c>
      <c r="BA3284" t="s">
        <v>116</v>
      </c>
      <c r="BB3284" t="s">
        <v>121</v>
      </c>
      <c r="BC3284">
        <v>-1</v>
      </c>
      <c r="BD3284" t="s">
        <v>76</v>
      </c>
      <c r="BE3284">
        <v>24</v>
      </c>
      <c r="BF3284" t="s">
        <v>147</v>
      </c>
      <c r="BG3284" t="s">
        <v>154</v>
      </c>
      <c r="BH3284">
        <v>365243</v>
      </c>
      <c r="BI3284">
        <v>-1048</v>
      </c>
      <c r="BJ3284">
        <v>-358</v>
      </c>
      <c r="BK3284">
        <v>-748</v>
      </c>
      <c r="BL3284">
        <v>-746</v>
      </c>
      <c r="BM3284">
        <v>1</v>
      </c>
    </row>
    <row r="3285" spans="1:65" x14ac:dyDescent="0.3">
      <c r="A3285">
        <v>128391</v>
      </c>
      <c r="B3285">
        <v>1</v>
      </c>
      <c r="C3285" t="s">
        <v>65</v>
      </c>
      <c r="D3285" t="s">
        <v>88</v>
      </c>
      <c r="E3285" t="s">
        <v>67</v>
      </c>
      <c r="F3285" t="s">
        <v>68</v>
      </c>
      <c r="G3285">
        <v>2</v>
      </c>
      <c r="H3285">
        <v>85500</v>
      </c>
      <c r="I3285">
        <v>735052.5</v>
      </c>
      <c r="J3285" t="s">
        <v>69</v>
      </c>
      <c r="K3285" t="s">
        <v>70</v>
      </c>
      <c r="L3285" t="s">
        <v>91</v>
      </c>
      <c r="M3285" t="s">
        <v>72</v>
      </c>
      <c r="N3285">
        <v>3.5791999999999997E-2</v>
      </c>
      <c r="O3285">
        <v>10138</v>
      </c>
      <c r="P3285">
        <v>355</v>
      </c>
      <c r="Q3285">
        <v>3443</v>
      </c>
      <c r="R3285">
        <v>1895</v>
      </c>
      <c r="S3285">
        <v>2</v>
      </c>
      <c r="T3285">
        <v>2</v>
      </c>
      <c r="U3285" t="s">
        <v>123</v>
      </c>
      <c r="V3285">
        <v>10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135</v>
      </c>
      <c r="AD3285">
        <v>1786686</v>
      </c>
      <c r="AE3285" t="s">
        <v>65</v>
      </c>
      <c r="AF3285">
        <v>11421.405000000001</v>
      </c>
      <c r="AG3285">
        <v>180000</v>
      </c>
      <c r="AH3285">
        <v>215640</v>
      </c>
      <c r="AJ3285">
        <v>180000</v>
      </c>
      <c r="AK3285" t="s">
        <v>120</v>
      </c>
      <c r="AL3285">
        <v>14</v>
      </c>
      <c r="AM3285" t="s">
        <v>68</v>
      </c>
      <c r="AN3285">
        <v>1</v>
      </c>
      <c r="AR3285" t="s">
        <v>218</v>
      </c>
      <c r="AS3285" t="s">
        <v>114</v>
      </c>
      <c r="AT3285">
        <v>-299</v>
      </c>
      <c r="AU3285" t="s">
        <v>78</v>
      </c>
      <c r="AV3285" t="s">
        <v>115</v>
      </c>
      <c r="AW3285" t="s">
        <v>80</v>
      </c>
      <c r="AX3285" t="s">
        <v>81</v>
      </c>
      <c r="AY3285" t="s">
        <v>76</v>
      </c>
      <c r="AZ3285" t="s">
        <v>82</v>
      </c>
      <c r="BA3285" t="s">
        <v>83</v>
      </c>
      <c r="BB3285" t="s">
        <v>104</v>
      </c>
      <c r="BC3285">
        <v>53</v>
      </c>
      <c r="BD3285" t="s">
        <v>105</v>
      </c>
      <c r="BE3285">
        <v>36</v>
      </c>
      <c r="BF3285" t="s">
        <v>147</v>
      </c>
      <c r="BG3285" t="s">
        <v>196</v>
      </c>
    </row>
    <row r="3286" spans="1:65" x14ac:dyDescent="0.3">
      <c r="A3286">
        <v>128402</v>
      </c>
      <c r="B3286">
        <v>0</v>
      </c>
      <c r="C3286" t="s">
        <v>65</v>
      </c>
      <c r="D3286" t="s">
        <v>88</v>
      </c>
      <c r="E3286" t="s">
        <v>67</v>
      </c>
      <c r="F3286" t="s">
        <v>68</v>
      </c>
      <c r="G3286">
        <v>0</v>
      </c>
      <c r="H3286">
        <v>157500</v>
      </c>
      <c r="I3286">
        <v>93829.5</v>
      </c>
      <c r="J3286" t="s">
        <v>69</v>
      </c>
      <c r="K3286" t="s">
        <v>70</v>
      </c>
      <c r="L3286" t="s">
        <v>71</v>
      </c>
      <c r="M3286" t="s">
        <v>72</v>
      </c>
      <c r="N3286">
        <v>1.0147E-2</v>
      </c>
      <c r="O3286">
        <v>15351</v>
      </c>
      <c r="P3286">
        <v>724</v>
      </c>
      <c r="Q3286">
        <v>57</v>
      </c>
      <c r="R3286">
        <v>4671</v>
      </c>
      <c r="S3286">
        <v>2</v>
      </c>
      <c r="T3286">
        <v>2</v>
      </c>
      <c r="U3286" t="s">
        <v>94</v>
      </c>
      <c r="V3286">
        <v>12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t="s">
        <v>122</v>
      </c>
      <c r="AD3286">
        <v>1883621</v>
      </c>
      <c r="AE3286" t="s">
        <v>99</v>
      </c>
      <c r="AG3286">
        <v>0</v>
      </c>
      <c r="AH3286">
        <v>0</v>
      </c>
      <c r="AK3286" t="s">
        <v>120</v>
      </c>
      <c r="AL3286">
        <v>16</v>
      </c>
      <c r="AM3286" t="s">
        <v>68</v>
      </c>
      <c r="AN3286">
        <v>1</v>
      </c>
      <c r="AR3286" t="s">
        <v>79</v>
      </c>
      <c r="AS3286" t="s">
        <v>129</v>
      </c>
      <c r="AT3286">
        <v>-318</v>
      </c>
      <c r="AU3286" t="s">
        <v>76</v>
      </c>
      <c r="AV3286" t="s">
        <v>79</v>
      </c>
      <c r="AX3286" t="s">
        <v>81</v>
      </c>
      <c r="AY3286" t="s">
        <v>76</v>
      </c>
      <c r="AZ3286" t="s">
        <v>76</v>
      </c>
      <c r="BA3286" t="s">
        <v>76</v>
      </c>
      <c r="BB3286" t="s">
        <v>121</v>
      </c>
      <c r="BC3286">
        <v>-1</v>
      </c>
      <c r="BD3286" t="s">
        <v>76</v>
      </c>
      <c r="BF3286" t="s">
        <v>76</v>
      </c>
      <c r="BG3286" t="s">
        <v>132</v>
      </c>
    </row>
    <row r="3287" spans="1:65" x14ac:dyDescent="0.3">
      <c r="A3287">
        <v>128411</v>
      </c>
      <c r="B3287">
        <v>0</v>
      </c>
      <c r="C3287" t="s">
        <v>99</v>
      </c>
      <c r="D3287" t="s">
        <v>88</v>
      </c>
      <c r="E3287" t="s">
        <v>67</v>
      </c>
      <c r="F3287" t="s">
        <v>68</v>
      </c>
      <c r="G3287">
        <v>0</v>
      </c>
      <c r="H3287">
        <v>67500</v>
      </c>
      <c r="I3287">
        <v>135000</v>
      </c>
      <c r="J3287" t="s">
        <v>133</v>
      </c>
      <c r="K3287" t="s">
        <v>70</v>
      </c>
      <c r="L3287" t="s">
        <v>91</v>
      </c>
      <c r="M3287" t="s">
        <v>72</v>
      </c>
      <c r="N3287">
        <v>5.313E-3</v>
      </c>
      <c r="O3287">
        <v>10532</v>
      </c>
      <c r="P3287">
        <v>1181</v>
      </c>
      <c r="Q3287">
        <v>5044</v>
      </c>
      <c r="R3287">
        <v>2570</v>
      </c>
      <c r="S3287">
        <v>2</v>
      </c>
      <c r="T3287">
        <v>2</v>
      </c>
      <c r="U3287" t="s">
        <v>125</v>
      </c>
      <c r="V3287">
        <v>12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 t="s">
        <v>122</v>
      </c>
      <c r="AD3287">
        <v>1319433</v>
      </c>
      <c r="AE3287" t="s">
        <v>93</v>
      </c>
      <c r="AF3287">
        <v>7338.4650000000001</v>
      </c>
      <c r="AG3287">
        <v>67495.5</v>
      </c>
      <c r="AH3287">
        <v>74623.5</v>
      </c>
      <c r="AI3287">
        <v>0</v>
      </c>
      <c r="AJ3287">
        <v>67495.5</v>
      </c>
      <c r="AK3287" t="s">
        <v>125</v>
      </c>
      <c r="AL3287">
        <v>16</v>
      </c>
      <c r="AM3287" t="s">
        <v>68</v>
      </c>
      <c r="AN3287">
        <v>1</v>
      </c>
      <c r="AO3287">
        <v>0</v>
      </c>
      <c r="AR3287" t="s">
        <v>79</v>
      </c>
      <c r="AS3287" t="s">
        <v>77</v>
      </c>
      <c r="AT3287">
        <v>-525</v>
      </c>
      <c r="AU3287" t="s">
        <v>76</v>
      </c>
      <c r="AV3287" t="s">
        <v>79</v>
      </c>
      <c r="AX3287" t="s">
        <v>161</v>
      </c>
      <c r="AY3287" t="s">
        <v>207</v>
      </c>
      <c r="AZ3287" t="s">
        <v>96</v>
      </c>
      <c r="BA3287" t="s">
        <v>76</v>
      </c>
      <c r="BB3287" t="s">
        <v>104</v>
      </c>
      <c r="BC3287">
        <v>352</v>
      </c>
      <c r="BD3287" t="s">
        <v>85</v>
      </c>
      <c r="BE3287">
        <v>12</v>
      </c>
      <c r="BF3287" t="s">
        <v>147</v>
      </c>
      <c r="BG3287" t="s">
        <v>151</v>
      </c>
      <c r="BH3287">
        <v>365243</v>
      </c>
      <c r="BI3287">
        <v>-494</v>
      </c>
      <c r="BJ3287">
        <v>-164</v>
      </c>
      <c r="BK3287">
        <v>-164</v>
      </c>
      <c r="BL3287">
        <v>-156</v>
      </c>
      <c r="BM3287">
        <v>0</v>
      </c>
    </row>
    <row r="3288" spans="1:65" x14ac:dyDescent="0.3">
      <c r="A3288">
        <v>128415</v>
      </c>
      <c r="B3288">
        <v>0</v>
      </c>
      <c r="C3288" t="s">
        <v>65</v>
      </c>
      <c r="D3288" t="s">
        <v>88</v>
      </c>
      <c r="E3288" t="s">
        <v>67</v>
      </c>
      <c r="F3288" t="s">
        <v>67</v>
      </c>
      <c r="G3288">
        <v>0</v>
      </c>
      <c r="H3288">
        <v>132678</v>
      </c>
      <c r="I3288">
        <v>765000</v>
      </c>
      <c r="J3288" t="s">
        <v>89</v>
      </c>
      <c r="K3288" t="s">
        <v>90</v>
      </c>
      <c r="L3288" t="s">
        <v>119</v>
      </c>
      <c r="M3288" t="s">
        <v>72</v>
      </c>
      <c r="N3288">
        <v>1.8800999999999998E-2</v>
      </c>
      <c r="O3288">
        <v>9712</v>
      </c>
      <c r="P3288">
        <v>257</v>
      </c>
      <c r="Q3288">
        <v>329</v>
      </c>
      <c r="R3288">
        <v>2400</v>
      </c>
      <c r="S3288">
        <v>2</v>
      </c>
      <c r="T3288">
        <v>2</v>
      </c>
      <c r="U3288" t="s">
        <v>125</v>
      </c>
      <c r="V3288">
        <v>6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t="s">
        <v>185</v>
      </c>
      <c r="AD3288">
        <v>2733053</v>
      </c>
      <c r="AE3288" t="s">
        <v>99</v>
      </c>
      <c r="AF3288">
        <v>2250</v>
      </c>
      <c r="AG3288">
        <v>45000</v>
      </c>
      <c r="AH3288">
        <v>45000</v>
      </c>
      <c r="AJ3288">
        <v>45000</v>
      </c>
      <c r="AK3288" t="s">
        <v>123</v>
      </c>
      <c r="AL3288">
        <v>12</v>
      </c>
      <c r="AM3288" t="s">
        <v>68</v>
      </c>
      <c r="AN3288">
        <v>1</v>
      </c>
      <c r="AR3288" t="s">
        <v>79</v>
      </c>
      <c r="AS3288" t="s">
        <v>77</v>
      </c>
      <c r="AT3288">
        <v>-3</v>
      </c>
      <c r="AU3288" t="s">
        <v>76</v>
      </c>
      <c r="AV3288" t="s">
        <v>79</v>
      </c>
      <c r="AW3288" t="s">
        <v>80</v>
      </c>
      <c r="AX3288" t="s">
        <v>102</v>
      </c>
      <c r="AY3288" t="s">
        <v>76</v>
      </c>
      <c r="AZ3288" t="s">
        <v>131</v>
      </c>
      <c r="BA3288" t="s">
        <v>116</v>
      </c>
      <c r="BB3288" t="s">
        <v>178</v>
      </c>
      <c r="BC3288">
        <v>-1</v>
      </c>
      <c r="BD3288" t="s">
        <v>76</v>
      </c>
      <c r="BE3288">
        <v>0</v>
      </c>
      <c r="BF3288" t="s">
        <v>76</v>
      </c>
      <c r="BG3288" t="s">
        <v>160</v>
      </c>
      <c r="BH3288">
        <v>365243</v>
      </c>
      <c r="BI3288">
        <v>365243</v>
      </c>
      <c r="BJ3288">
        <v>365243</v>
      </c>
      <c r="BK3288">
        <v>365243</v>
      </c>
      <c r="BL3288">
        <v>365243</v>
      </c>
      <c r="BM3288">
        <v>0</v>
      </c>
    </row>
    <row r="3289" spans="1:65" x14ac:dyDescent="0.3">
      <c r="A3289">
        <v>128441</v>
      </c>
      <c r="B3289">
        <v>0</v>
      </c>
      <c r="C3289" t="s">
        <v>65</v>
      </c>
      <c r="D3289" t="s">
        <v>88</v>
      </c>
      <c r="E3289" t="s">
        <v>68</v>
      </c>
      <c r="F3289" t="s">
        <v>67</v>
      </c>
      <c r="G3289">
        <v>1</v>
      </c>
      <c r="H3289">
        <v>405000</v>
      </c>
      <c r="I3289">
        <v>273636</v>
      </c>
      <c r="J3289" t="s">
        <v>133</v>
      </c>
      <c r="K3289" t="s">
        <v>90</v>
      </c>
      <c r="L3289" t="s">
        <v>119</v>
      </c>
      <c r="M3289" t="s">
        <v>127</v>
      </c>
      <c r="N3289">
        <v>1.276E-3</v>
      </c>
      <c r="O3289">
        <v>10574</v>
      </c>
      <c r="P3289">
        <v>1031</v>
      </c>
      <c r="Q3289">
        <v>4696</v>
      </c>
      <c r="R3289">
        <v>1090</v>
      </c>
      <c r="S3289">
        <v>2</v>
      </c>
      <c r="T3289">
        <v>2</v>
      </c>
      <c r="U3289" t="s">
        <v>73</v>
      </c>
      <c r="V3289">
        <v>10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 t="s">
        <v>130</v>
      </c>
      <c r="AD3289">
        <v>1151984</v>
      </c>
      <c r="AE3289" t="s">
        <v>93</v>
      </c>
      <c r="AF3289">
        <v>8119.3050000000003</v>
      </c>
      <c r="AG3289">
        <v>85455</v>
      </c>
      <c r="AH3289">
        <v>40455</v>
      </c>
      <c r="AI3289">
        <v>45000</v>
      </c>
      <c r="AJ3289">
        <v>85455</v>
      </c>
      <c r="AK3289" t="s">
        <v>125</v>
      </c>
      <c r="AL3289">
        <v>5</v>
      </c>
      <c r="AM3289" t="s">
        <v>68</v>
      </c>
      <c r="AN3289">
        <v>1</v>
      </c>
      <c r="AO3289">
        <v>0.57350758800000001</v>
      </c>
      <c r="AR3289" t="s">
        <v>79</v>
      </c>
      <c r="AS3289" t="s">
        <v>77</v>
      </c>
      <c r="AT3289">
        <v>-2732</v>
      </c>
      <c r="AU3289" t="s">
        <v>76</v>
      </c>
      <c r="AV3289" t="s">
        <v>79</v>
      </c>
      <c r="AW3289" t="s">
        <v>101</v>
      </c>
      <c r="AX3289" t="s">
        <v>102</v>
      </c>
      <c r="AY3289" t="s">
        <v>124</v>
      </c>
      <c r="AZ3289" t="s">
        <v>96</v>
      </c>
      <c r="BA3289" t="s">
        <v>76</v>
      </c>
      <c r="BB3289" t="s">
        <v>138</v>
      </c>
      <c r="BC3289">
        <v>15</v>
      </c>
      <c r="BD3289" t="s">
        <v>105</v>
      </c>
      <c r="BE3289">
        <v>6</v>
      </c>
      <c r="BF3289" t="s">
        <v>112</v>
      </c>
      <c r="BG3289" t="s">
        <v>106</v>
      </c>
      <c r="BH3289">
        <v>365243</v>
      </c>
      <c r="BI3289">
        <v>-2695</v>
      </c>
      <c r="BJ3289">
        <v>-2545</v>
      </c>
      <c r="BK3289">
        <v>-2545</v>
      </c>
      <c r="BL3289">
        <v>-2538</v>
      </c>
      <c r="BM3289">
        <v>0</v>
      </c>
    </row>
    <row r="3290" spans="1:65" x14ac:dyDescent="0.3">
      <c r="A3290">
        <v>128443</v>
      </c>
      <c r="B3290">
        <v>0</v>
      </c>
      <c r="C3290" t="s">
        <v>65</v>
      </c>
      <c r="D3290" t="s">
        <v>88</v>
      </c>
      <c r="E3290" t="s">
        <v>67</v>
      </c>
      <c r="F3290" t="s">
        <v>68</v>
      </c>
      <c r="G3290">
        <v>0</v>
      </c>
      <c r="H3290">
        <v>112500</v>
      </c>
      <c r="I3290">
        <v>284400</v>
      </c>
      <c r="J3290" t="s">
        <v>113</v>
      </c>
      <c r="K3290" t="s">
        <v>70</v>
      </c>
      <c r="L3290" t="s">
        <v>91</v>
      </c>
      <c r="M3290" t="s">
        <v>72</v>
      </c>
      <c r="N3290">
        <v>1.8634000000000001E-2</v>
      </c>
      <c r="O3290">
        <v>24276</v>
      </c>
      <c r="P3290">
        <v>365243</v>
      </c>
      <c r="Q3290">
        <v>2188</v>
      </c>
      <c r="R3290">
        <v>4364</v>
      </c>
      <c r="S3290">
        <v>2</v>
      </c>
      <c r="T3290">
        <v>2</v>
      </c>
      <c r="U3290" t="s">
        <v>125</v>
      </c>
      <c r="V3290">
        <v>10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 t="s">
        <v>76</v>
      </c>
      <c r="AD3290">
        <v>2722578</v>
      </c>
      <c r="AE3290" t="s">
        <v>99</v>
      </c>
      <c r="AF3290">
        <v>6750</v>
      </c>
      <c r="AG3290">
        <v>135000</v>
      </c>
      <c r="AH3290">
        <v>135000</v>
      </c>
      <c r="AJ3290">
        <v>135000</v>
      </c>
      <c r="AK3290" t="s">
        <v>109</v>
      </c>
      <c r="AL3290">
        <v>11</v>
      </c>
      <c r="AM3290" t="s">
        <v>68</v>
      </c>
      <c r="AN3290">
        <v>1</v>
      </c>
      <c r="AR3290" t="s">
        <v>79</v>
      </c>
      <c r="AS3290" t="s">
        <v>114</v>
      </c>
      <c r="AT3290">
        <v>-851</v>
      </c>
      <c r="AU3290" t="s">
        <v>76</v>
      </c>
      <c r="AV3290" t="s">
        <v>115</v>
      </c>
      <c r="AX3290" t="s">
        <v>81</v>
      </c>
      <c r="AY3290" t="s">
        <v>76</v>
      </c>
      <c r="AZ3290" t="s">
        <v>131</v>
      </c>
      <c r="BA3290" t="s">
        <v>83</v>
      </c>
      <c r="BB3290" t="s">
        <v>117</v>
      </c>
      <c r="BC3290">
        <v>4</v>
      </c>
      <c r="BD3290" t="s">
        <v>76</v>
      </c>
      <c r="BE3290">
        <v>0</v>
      </c>
      <c r="BF3290" t="s">
        <v>76</v>
      </c>
      <c r="BG3290" t="s">
        <v>132</v>
      </c>
    </row>
    <row r="3291" spans="1:65" x14ac:dyDescent="0.3">
      <c r="A3291">
        <v>128456</v>
      </c>
      <c r="B3291">
        <v>0</v>
      </c>
      <c r="C3291" t="s">
        <v>65</v>
      </c>
      <c r="D3291" t="s">
        <v>88</v>
      </c>
      <c r="E3291" t="s">
        <v>67</v>
      </c>
      <c r="F3291" t="s">
        <v>68</v>
      </c>
      <c r="G3291">
        <v>0</v>
      </c>
      <c r="H3291">
        <v>270000</v>
      </c>
      <c r="I3291">
        <v>1288350</v>
      </c>
      <c r="J3291" t="s">
        <v>133</v>
      </c>
      <c r="K3291" t="s">
        <v>90</v>
      </c>
      <c r="L3291" t="s">
        <v>91</v>
      </c>
      <c r="M3291" t="s">
        <v>72</v>
      </c>
      <c r="N3291">
        <v>3.2561E-2</v>
      </c>
      <c r="O3291">
        <v>21022</v>
      </c>
      <c r="P3291">
        <v>6546</v>
      </c>
      <c r="Q3291">
        <v>10191</v>
      </c>
      <c r="R3291">
        <v>2985</v>
      </c>
      <c r="S3291">
        <v>1</v>
      </c>
      <c r="T3291">
        <v>1</v>
      </c>
      <c r="U3291" t="s">
        <v>123</v>
      </c>
      <c r="V3291">
        <v>10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 t="s">
        <v>168</v>
      </c>
      <c r="AD3291">
        <v>1341119</v>
      </c>
      <c r="AE3291" t="s">
        <v>99</v>
      </c>
      <c r="AF3291">
        <v>36000</v>
      </c>
      <c r="AG3291">
        <v>0</v>
      </c>
      <c r="AH3291">
        <v>900000</v>
      </c>
      <c r="AK3291" t="s">
        <v>125</v>
      </c>
      <c r="AL3291">
        <v>15</v>
      </c>
      <c r="AM3291" t="s">
        <v>67</v>
      </c>
      <c r="AN3291">
        <v>0</v>
      </c>
      <c r="AR3291" t="s">
        <v>79</v>
      </c>
      <c r="AS3291" t="s">
        <v>114</v>
      </c>
      <c r="AT3291">
        <v>-615</v>
      </c>
      <c r="AU3291" t="s">
        <v>76</v>
      </c>
      <c r="AV3291" t="s">
        <v>165</v>
      </c>
      <c r="AX3291" t="s">
        <v>81</v>
      </c>
      <c r="AY3291" t="s">
        <v>76</v>
      </c>
      <c r="AZ3291" t="s">
        <v>131</v>
      </c>
      <c r="BA3291" t="s">
        <v>116</v>
      </c>
      <c r="BB3291" t="s">
        <v>121</v>
      </c>
      <c r="BC3291">
        <v>-1</v>
      </c>
      <c r="BD3291" t="s">
        <v>76</v>
      </c>
      <c r="BE3291">
        <v>0</v>
      </c>
      <c r="BF3291" t="s">
        <v>76</v>
      </c>
      <c r="BG3291" t="s">
        <v>160</v>
      </c>
    </row>
    <row r="3292" spans="1:65" x14ac:dyDescent="0.3">
      <c r="A3292">
        <v>128463</v>
      </c>
      <c r="B3292">
        <v>1</v>
      </c>
      <c r="C3292" t="s">
        <v>65</v>
      </c>
      <c r="D3292" t="s">
        <v>66</v>
      </c>
      <c r="E3292" t="s">
        <v>67</v>
      </c>
      <c r="F3292" t="s">
        <v>68</v>
      </c>
      <c r="G3292">
        <v>0</v>
      </c>
      <c r="H3292">
        <v>450000</v>
      </c>
      <c r="I3292">
        <v>518562</v>
      </c>
      <c r="J3292" t="s">
        <v>89</v>
      </c>
      <c r="K3292" t="s">
        <v>70</v>
      </c>
      <c r="L3292" t="s">
        <v>91</v>
      </c>
      <c r="M3292" t="s">
        <v>72</v>
      </c>
      <c r="N3292">
        <v>1.8029E-2</v>
      </c>
      <c r="O3292">
        <v>23674</v>
      </c>
      <c r="P3292">
        <v>2087</v>
      </c>
      <c r="Q3292">
        <v>9498</v>
      </c>
      <c r="R3292">
        <v>2820</v>
      </c>
      <c r="S3292">
        <v>3</v>
      </c>
      <c r="T3292">
        <v>3</v>
      </c>
      <c r="U3292" t="s">
        <v>73</v>
      </c>
      <c r="V3292">
        <v>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t="s">
        <v>173</v>
      </c>
      <c r="AD3292">
        <v>2607400</v>
      </c>
      <c r="AE3292" t="s">
        <v>65</v>
      </c>
      <c r="AF3292">
        <v>21826.799999999999</v>
      </c>
      <c r="AG3292">
        <v>270000</v>
      </c>
      <c r="AH3292">
        <v>291919.5</v>
      </c>
      <c r="AJ3292">
        <v>270000</v>
      </c>
      <c r="AK3292" t="s">
        <v>125</v>
      </c>
      <c r="AL3292">
        <v>7</v>
      </c>
      <c r="AM3292" t="s">
        <v>68</v>
      </c>
      <c r="AN3292">
        <v>1</v>
      </c>
      <c r="AR3292" t="s">
        <v>76</v>
      </c>
      <c r="AS3292" t="s">
        <v>77</v>
      </c>
      <c r="AT3292">
        <v>-436</v>
      </c>
      <c r="AU3292" t="s">
        <v>78</v>
      </c>
      <c r="AV3292" t="s">
        <v>79</v>
      </c>
      <c r="AW3292" t="s">
        <v>80</v>
      </c>
      <c r="AX3292" t="s">
        <v>161</v>
      </c>
      <c r="AY3292" t="s">
        <v>76</v>
      </c>
      <c r="AZ3292" t="s">
        <v>82</v>
      </c>
      <c r="BA3292" t="s">
        <v>116</v>
      </c>
      <c r="BB3292" t="s">
        <v>121</v>
      </c>
      <c r="BC3292">
        <v>-1</v>
      </c>
      <c r="BD3292" t="s">
        <v>76</v>
      </c>
      <c r="BE3292">
        <v>18</v>
      </c>
      <c r="BF3292" t="s">
        <v>147</v>
      </c>
      <c r="BG3292" t="s">
        <v>154</v>
      </c>
      <c r="BH3292">
        <v>365243</v>
      </c>
      <c r="BI3292">
        <v>-406</v>
      </c>
      <c r="BJ3292">
        <v>104</v>
      </c>
      <c r="BK3292">
        <v>-76</v>
      </c>
      <c r="BL3292">
        <v>-74</v>
      </c>
      <c r="BM3292">
        <v>1</v>
      </c>
    </row>
    <row r="3293" spans="1:65" x14ac:dyDescent="0.3">
      <c r="A3293">
        <v>128467</v>
      </c>
      <c r="B3293">
        <v>0</v>
      </c>
      <c r="C3293" t="s">
        <v>65</v>
      </c>
      <c r="D3293" t="s">
        <v>88</v>
      </c>
      <c r="E3293" t="s">
        <v>67</v>
      </c>
      <c r="F3293" t="s">
        <v>68</v>
      </c>
      <c r="G3293">
        <v>0</v>
      </c>
      <c r="H3293">
        <v>130500</v>
      </c>
      <c r="I3293">
        <v>193500</v>
      </c>
      <c r="J3293" t="s">
        <v>69</v>
      </c>
      <c r="K3293" t="s">
        <v>70</v>
      </c>
      <c r="L3293" t="s">
        <v>91</v>
      </c>
      <c r="M3293" t="s">
        <v>72</v>
      </c>
      <c r="N3293">
        <v>3.0755000000000001E-2</v>
      </c>
      <c r="O3293">
        <v>17518</v>
      </c>
      <c r="P3293">
        <v>858</v>
      </c>
      <c r="Q3293">
        <v>8060</v>
      </c>
      <c r="R3293">
        <v>1058</v>
      </c>
      <c r="S3293">
        <v>2</v>
      </c>
      <c r="T3293">
        <v>2</v>
      </c>
      <c r="U3293" t="s">
        <v>73</v>
      </c>
      <c r="V3293">
        <v>10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 t="s">
        <v>92</v>
      </c>
      <c r="AD3293">
        <v>2222376</v>
      </c>
      <c r="AE3293" t="s">
        <v>65</v>
      </c>
      <c r="AG3293">
        <v>0</v>
      </c>
      <c r="AH3293">
        <v>0</v>
      </c>
      <c r="AK3293" t="s">
        <v>73</v>
      </c>
      <c r="AL3293">
        <v>10</v>
      </c>
      <c r="AM3293" t="s">
        <v>68</v>
      </c>
      <c r="AN3293">
        <v>1</v>
      </c>
      <c r="AR3293" t="s">
        <v>76</v>
      </c>
      <c r="AS3293" t="s">
        <v>129</v>
      </c>
      <c r="AT3293">
        <v>-119</v>
      </c>
      <c r="AU3293" t="s">
        <v>76</v>
      </c>
      <c r="AV3293" t="s">
        <v>79</v>
      </c>
      <c r="AX3293" t="s">
        <v>81</v>
      </c>
      <c r="AY3293" t="s">
        <v>76</v>
      </c>
      <c r="AZ3293" t="s">
        <v>76</v>
      </c>
      <c r="BA3293" t="s">
        <v>76</v>
      </c>
      <c r="BB3293" t="s">
        <v>121</v>
      </c>
      <c r="BC3293">
        <v>-1</v>
      </c>
      <c r="BD3293" t="s">
        <v>76</v>
      </c>
      <c r="BF3293" t="s">
        <v>76</v>
      </c>
      <c r="BG3293" t="s">
        <v>82</v>
      </c>
    </row>
    <row r="3294" spans="1:65" x14ac:dyDescent="0.3">
      <c r="A3294">
        <v>128475</v>
      </c>
      <c r="B3294">
        <v>0</v>
      </c>
      <c r="C3294" t="s">
        <v>65</v>
      </c>
      <c r="D3294" t="s">
        <v>66</v>
      </c>
      <c r="E3294" t="s">
        <v>68</v>
      </c>
      <c r="F3294" t="s">
        <v>68</v>
      </c>
      <c r="G3294">
        <v>0</v>
      </c>
      <c r="H3294">
        <v>157500</v>
      </c>
      <c r="I3294">
        <v>728460</v>
      </c>
      <c r="J3294" t="s">
        <v>113</v>
      </c>
      <c r="K3294" t="s">
        <v>70</v>
      </c>
      <c r="L3294" t="s">
        <v>91</v>
      </c>
      <c r="M3294" t="s">
        <v>72</v>
      </c>
      <c r="N3294">
        <v>2.0246E-2</v>
      </c>
      <c r="O3294">
        <v>22295</v>
      </c>
      <c r="P3294">
        <v>365243</v>
      </c>
      <c r="Q3294">
        <v>6295</v>
      </c>
      <c r="R3294">
        <v>5180</v>
      </c>
      <c r="S3294">
        <v>3</v>
      </c>
      <c r="T3294">
        <v>3</v>
      </c>
      <c r="U3294" t="s">
        <v>73</v>
      </c>
      <c r="V3294">
        <v>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t="s">
        <v>76</v>
      </c>
      <c r="AD3294">
        <v>1436905</v>
      </c>
      <c r="AE3294" t="s">
        <v>93</v>
      </c>
      <c r="AF3294">
        <v>11569.635</v>
      </c>
      <c r="AG3294">
        <v>81945</v>
      </c>
      <c r="AH3294">
        <v>78619.5</v>
      </c>
      <c r="AI3294">
        <v>8194.5</v>
      </c>
      <c r="AJ3294">
        <v>81945</v>
      </c>
      <c r="AK3294" t="s">
        <v>109</v>
      </c>
      <c r="AL3294">
        <v>15</v>
      </c>
      <c r="AM3294" t="s">
        <v>68</v>
      </c>
      <c r="AN3294">
        <v>1</v>
      </c>
      <c r="AO3294">
        <v>0.102800878</v>
      </c>
      <c r="AR3294" t="s">
        <v>79</v>
      </c>
      <c r="AS3294" t="s">
        <v>77</v>
      </c>
      <c r="AT3294">
        <v>-2246</v>
      </c>
      <c r="AU3294" t="s">
        <v>78</v>
      </c>
      <c r="AV3294" t="s">
        <v>79</v>
      </c>
      <c r="AW3294" t="s">
        <v>101</v>
      </c>
      <c r="AX3294" t="s">
        <v>102</v>
      </c>
      <c r="AY3294" t="s">
        <v>111</v>
      </c>
      <c r="AZ3294" t="s">
        <v>96</v>
      </c>
      <c r="BA3294" t="s">
        <v>76</v>
      </c>
      <c r="BB3294" t="s">
        <v>84</v>
      </c>
      <c r="BC3294">
        <v>20</v>
      </c>
      <c r="BD3294" t="s">
        <v>85</v>
      </c>
      <c r="BE3294">
        <v>8</v>
      </c>
      <c r="BF3294" t="s">
        <v>147</v>
      </c>
      <c r="BG3294" t="s">
        <v>151</v>
      </c>
      <c r="BH3294">
        <v>365243</v>
      </c>
      <c r="BI3294">
        <v>-2214</v>
      </c>
      <c r="BJ3294">
        <v>-2004</v>
      </c>
      <c r="BK3294">
        <v>-2004</v>
      </c>
      <c r="BL3294">
        <v>-1999</v>
      </c>
      <c r="BM3294">
        <v>0</v>
      </c>
    </row>
    <row r="3295" spans="1:65" x14ac:dyDescent="0.3">
      <c r="A3295">
        <v>128488</v>
      </c>
      <c r="B3295">
        <v>0</v>
      </c>
      <c r="C3295" t="s">
        <v>65</v>
      </c>
      <c r="D3295" t="s">
        <v>88</v>
      </c>
      <c r="E3295" t="s">
        <v>67</v>
      </c>
      <c r="F3295" t="s">
        <v>68</v>
      </c>
      <c r="G3295">
        <v>0</v>
      </c>
      <c r="H3295">
        <v>67500</v>
      </c>
      <c r="I3295">
        <v>630000</v>
      </c>
      <c r="J3295" t="s">
        <v>113</v>
      </c>
      <c r="K3295" t="s">
        <v>70</v>
      </c>
      <c r="L3295" t="s">
        <v>91</v>
      </c>
      <c r="M3295" t="s">
        <v>72</v>
      </c>
      <c r="N3295">
        <v>2.6391999999999999E-2</v>
      </c>
      <c r="O3295">
        <v>21928</v>
      </c>
      <c r="P3295">
        <v>365243</v>
      </c>
      <c r="Q3295">
        <v>11753</v>
      </c>
      <c r="R3295">
        <v>4076</v>
      </c>
      <c r="S3295">
        <v>2</v>
      </c>
      <c r="T3295">
        <v>2</v>
      </c>
      <c r="U3295" t="s">
        <v>109</v>
      </c>
      <c r="V3295">
        <v>12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76</v>
      </c>
      <c r="AD3295">
        <v>2308858</v>
      </c>
      <c r="AE3295" t="s">
        <v>65</v>
      </c>
      <c r="AF3295">
        <v>27635.13</v>
      </c>
      <c r="AG3295">
        <v>877500</v>
      </c>
      <c r="AH3295">
        <v>1004913</v>
      </c>
      <c r="AJ3295">
        <v>877500</v>
      </c>
      <c r="AK3295" t="s">
        <v>73</v>
      </c>
      <c r="AL3295">
        <v>12</v>
      </c>
      <c r="AM3295" t="s">
        <v>68</v>
      </c>
      <c r="AN3295">
        <v>1</v>
      </c>
      <c r="AR3295" t="s">
        <v>76</v>
      </c>
      <c r="AS3295" t="s">
        <v>114</v>
      </c>
      <c r="AT3295">
        <v>-211</v>
      </c>
      <c r="AU3295" t="s">
        <v>78</v>
      </c>
      <c r="AV3295" t="s">
        <v>115</v>
      </c>
      <c r="AW3295" t="s">
        <v>80</v>
      </c>
      <c r="AX3295" t="s">
        <v>81</v>
      </c>
      <c r="AY3295" t="s">
        <v>76</v>
      </c>
      <c r="AZ3295" t="s">
        <v>82</v>
      </c>
      <c r="BA3295" t="s">
        <v>116</v>
      </c>
      <c r="BB3295" t="s">
        <v>121</v>
      </c>
      <c r="BC3295">
        <v>-1</v>
      </c>
      <c r="BD3295" t="s">
        <v>76</v>
      </c>
      <c r="BE3295">
        <v>60</v>
      </c>
      <c r="BF3295" t="s">
        <v>112</v>
      </c>
      <c r="BG3295" t="s">
        <v>118</v>
      </c>
    </row>
    <row r="3296" spans="1:65" x14ac:dyDescent="0.3">
      <c r="A3296">
        <v>128488</v>
      </c>
      <c r="B3296">
        <v>0</v>
      </c>
      <c r="C3296" t="s">
        <v>65</v>
      </c>
      <c r="D3296" t="s">
        <v>88</v>
      </c>
      <c r="E3296" t="s">
        <v>67</v>
      </c>
      <c r="F3296" t="s">
        <v>68</v>
      </c>
      <c r="G3296">
        <v>0</v>
      </c>
      <c r="H3296">
        <v>67500</v>
      </c>
      <c r="I3296">
        <v>630000</v>
      </c>
      <c r="J3296" t="s">
        <v>113</v>
      </c>
      <c r="K3296" t="s">
        <v>70</v>
      </c>
      <c r="L3296" t="s">
        <v>91</v>
      </c>
      <c r="M3296" t="s">
        <v>72</v>
      </c>
      <c r="N3296">
        <v>2.6391999999999999E-2</v>
      </c>
      <c r="O3296">
        <v>21928</v>
      </c>
      <c r="P3296">
        <v>365243</v>
      </c>
      <c r="Q3296">
        <v>11753</v>
      </c>
      <c r="R3296">
        <v>4076</v>
      </c>
      <c r="S3296">
        <v>2</v>
      </c>
      <c r="T3296">
        <v>2</v>
      </c>
      <c r="U3296" t="s">
        <v>109</v>
      </c>
      <c r="V3296">
        <v>12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 t="s">
        <v>76</v>
      </c>
      <c r="AD3296">
        <v>1393410</v>
      </c>
      <c r="AE3296" t="s">
        <v>65</v>
      </c>
      <c r="AG3296">
        <v>0</v>
      </c>
      <c r="AH3296">
        <v>0</v>
      </c>
      <c r="AK3296" t="s">
        <v>73</v>
      </c>
      <c r="AL3296">
        <v>12</v>
      </c>
      <c r="AM3296" t="s">
        <v>68</v>
      </c>
      <c r="AN3296">
        <v>1</v>
      </c>
      <c r="AR3296" t="s">
        <v>76</v>
      </c>
      <c r="AS3296" t="s">
        <v>114</v>
      </c>
      <c r="AT3296">
        <v>-211</v>
      </c>
      <c r="AU3296" t="s">
        <v>76</v>
      </c>
      <c r="AV3296" t="s">
        <v>115</v>
      </c>
      <c r="AX3296" t="s">
        <v>81</v>
      </c>
      <c r="AY3296" t="s">
        <v>76</v>
      </c>
      <c r="AZ3296" t="s">
        <v>76</v>
      </c>
      <c r="BA3296" t="s">
        <v>76</v>
      </c>
      <c r="BB3296" t="s">
        <v>121</v>
      </c>
      <c r="BC3296">
        <v>-1</v>
      </c>
      <c r="BD3296" t="s">
        <v>76</v>
      </c>
      <c r="BF3296" t="s">
        <v>76</v>
      </c>
      <c r="BG3296" t="s">
        <v>82</v>
      </c>
    </row>
    <row r="3297" spans="1:65" x14ac:dyDescent="0.3">
      <c r="A3297">
        <v>128489</v>
      </c>
      <c r="B3297">
        <v>0</v>
      </c>
      <c r="C3297" t="s">
        <v>65</v>
      </c>
      <c r="D3297" t="s">
        <v>88</v>
      </c>
      <c r="E3297" t="s">
        <v>67</v>
      </c>
      <c r="F3297" t="s">
        <v>68</v>
      </c>
      <c r="G3297">
        <v>0</v>
      </c>
      <c r="H3297">
        <v>157500</v>
      </c>
      <c r="I3297">
        <v>620325</v>
      </c>
      <c r="J3297" t="s">
        <v>113</v>
      </c>
      <c r="K3297" t="s">
        <v>70</v>
      </c>
      <c r="L3297" t="s">
        <v>91</v>
      </c>
      <c r="M3297" t="s">
        <v>72</v>
      </c>
      <c r="N3297">
        <v>1.6611999999999998E-2</v>
      </c>
      <c r="O3297">
        <v>19672</v>
      </c>
      <c r="P3297">
        <v>365243</v>
      </c>
      <c r="Q3297">
        <v>3946</v>
      </c>
      <c r="R3297">
        <v>3102</v>
      </c>
      <c r="S3297">
        <v>2</v>
      </c>
      <c r="T3297">
        <v>2</v>
      </c>
      <c r="U3297" t="s">
        <v>120</v>
      </c>
      <c r="V3297">
        <v>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76</v>
      </c>
      <c r="AD3297">
        <v>1181241</v>
      </c>
      <c r="AE3297" t="s">
        <v>65</v>
      </c>
      <c r="AF3297">
        <v>130021.065</v>
      </c>
      <c r="AG3297">
        <v>1350000</v>
      </c>
      <c r="AH3297">
        <v>1389204</v>
      </c>
      <c r="AJ3297">
        <v>1350000</v>
      </c>
      <c r="AK3297" t="s">
        <v>120</v>
      </c>
      <c r="AL3297">
        <v>12</v>
      </c>
      <c r="AM3297" t="s">
        <v>68</v>
      </c>
      <c r="AN3297">
        <v>1</v>
      </c>
      <c r="AR3297" t="s">
        <v>76</v>
      </c>
      <c r="AS3297" t="s">
        <v>77</v>
      </c>
      <c r="AT3297">
        <v>-301</v>
      </c>
      <c r="AU3297" t="s">
        <v>78</v>
      </c>
      <c r="AV3297" t="s">
        <v>79</v>
      </c>
      <c r="AW3297" t="s">
        <v>101</v>
      </c>
      <c r="AX3297" t="s">
        <v>81</v>
      </c>
      <c r="AY3297" t="s">
        <v>76</v>
      </c>
      <c r="AZ3297" t="s">
        <v>82</v>
      </c>
      <c r="BA3297" t="s">
        <v>116</v>
      </c>
      <c r="BB3297" t="s">
        <v>121</v>
      </c>
      <c r="BC3297">
        <v>-1</v>
      </c>
      <c r="BD3297" t="s">
        <v>76</v>
      </c>
      <c r="BE3297">
        <v>12</v>
      </c>
      <c r="BF3297" t="s">
        <v>112</v>
      </c>
      <c r="BG3297" t="s">
        <v>118</v>
      </c>
      <c r="BH3297">
        <v>365243</v>
      </c>
      <c r="BI3297">
        <v>-271</v>
      </c>
      <c r="BJ3297">
        <v>59</v>
      </c>
      <c r="BK3297">
        <v>365243</v>
      </c>
      <c r="BL3297">
        <v>365243</v>
      </c>
      <c r="BM3297">
        <v>1</v>
      </c>
    </row>
    <row r="3298" spans="1:65" x14ac:dyDescent="0.3">
      <c r="A3298">
        <v>128499</v>
      </c>
      <c r="B3298">
        <v>0</v>
      </c>
      <c r="C3298" t="s">
        <v>65</v>
      </c>
      <c r="D3298" t="s">
        <v>66</v>
      </c>
      <c r="E3298" t="s">
        <v>67</v>
      </c>
      <c r="F3298" t="s">
        <v>68</v>
      </c>
      <c r="G3298">
        <v>0</v>
      </c>
      <c r="H3298">
        <v>112500</v>
      </c>
      <c r="I3298">
        <v>810441</v>
      </c>
      <c r="J3298" t="s">
        <v>69</v>
      </c>
      <c r="K3298" t="s">
        <v>70</v>
      </c>
      <c r="L3298" t="s">
        <v>91</v>
      </c>
      <c r="M3298" t="s">
        <v>72</v>
      </c>
      <c r="N3298">
        <v>1.9101E-2</v>
      </c>
      <c r="O3298">
        <v>15947</v>
      </c>
      <c r="P3298">
        <v>5738</v>
      </c>
      <c r="Q3298">
        <v>8638</v>
      </c>
      <c r="R3298">
        <v>2762</v>
      </c>
      <c r="S3298">
        <v>2</v>
      </c>
      <c r="T3298">
        <v>2</v>
      </c>
      <c r="U3298" t="s">
        <v>125</v>
      </c>
      <c r="V3298">
        <v>9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1</v>
      </c>
      <c r="AC3298" t="s">
        <v>92</v>
      </c>
      <c r="AD3298">
        <v>1389790</v>
      </c>
      <c r="AE3298" t="s">
        <v>65</v>
      </c>
      <c r="AF3298">
        <v>47982.87</v>
      </c>
      <c r="AG3298">
        <v>675000</v>
      </c>
      <c r="AH3298">
        <v>715095</v>
      </c>
      <c r="AJ3298">
        <v>675000</v>
      </c>
      <c r="AK3298" t="s">
        <v>125</v>
      </c>
      <c r="AL3298">
        <v>9</v>
      </c>
      <c r="AM3298" t="s">
        <v>68</v>
      </c>
      <c r="AN3298">
        <v>1</v>
      </c>
      <c r="AR3298" t="s">
        <v>76</v>
      </c>
      <c r="AS3298" t="s">
        <v>77</v>
      </c>
      <c r="AT3298">
        <v>-210</v>
      </c>
      <c r="AU3298" t="s">
        <v>78</v>
      </c>
      <c r="AV3298" t="s">
        <v>79</v>
      </c>
      <c r="AW3298" t="s">
        <v>80</v>
      </c>
      <c r="AX3298" t="s">
        <v>81</v>
      </c>
      <c r="AY3298" t="s">
        <v>76</v>
      </c>
      <c r="AZ3298" t="s">
        <v>82</v>
      </c>
      <c r="BA3298" t="s">
        <v>116</v>
      </c>
      <c r="BB3298" t="s">
        <v>117</v>
      </c>
      <c r="BC3298">
        <v>3</v>
      </c>
      <c r="BD3298" t="s">
        <v>76</v>
      </c>
      <c r="BE3298">
        <v>18</v>
      </c>
      <c r="BF3298" t="s">
        <v>112</v>
      </c>
      <c r="BG3298" t="s">
        <v>118</v>
      </c>
      <c r="BH3298">
        <v>365243</v>
      </c>
      <c r="BI3298">
        <v>-180</v>
      </c>
      <c r="BJ3298">
        <v>330</v>
      </c>
      <c r="BK3298">
        <v>-120</v>
      </c>
      <c r="BL3298">
        <v>-114</v>
      </c>
      <c r="BM3298">
        <v>1</v>
      </c>
    </row>
    <row r="3299" spans="1:65" x14ac:dyDescent="0.3">
      <c r="A3299">
        <v>128503</v>
      </c>
      <c r="B3299">
        <v>0</v>
      </c>
      <c r="C3299" t="s">
        <v>65</v>
      </c>
      <c r="D3299" t="s">
        <v>88</v>
      </c>
      <c r="E3299" t="s">
        <v>67</v>
      </c>
      <c r="F3299" t="s">
        <v>68</v>
      </c>
      <c r="G3299">
        <v>1</v>
      </c>
      <c r="H3299">
        <v>90000</v>
      </c>
      <c r="I3299">
        <v>307152</v>
      </c>
      <c r="J3299" t="s">
        <v>69</v>
      </c>
      <c r="K3299" t="s">
        <v>70</v>
      </c>
      <c r="L3299" t="s">
        <v>91</v>
      </c>
      <c r="M3299" t="s">
        <v>72</v>
      </c>
      <c r="N3299">
        <v>7.3299999999999997E-3</v>
      </c>
      <c r="O3299">
        <v>16076</v>
      </c>
      <c r="P3299">
        <v>2666</v>
      </c>
      <c r="Q3299">
        <v>5176</v>
      </c>
      <c r="R3299">
        <v>5189</v>
      </c>
      <c r="S3299">
        <v>2</v>
      </c>
      <c r="T3299">
        <v>2</v>
      </c>
      <c r="U3299" t="s">
        <v>109</v>
      </c>
      <c r="V3299">
        <v>11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135</v>
      </c>
      <c r="AD3299">
        <v>2161695</v>
      </c>
      <c r="AE3299" t="s">
        <v>93</v>
      </c>
      <c r="AF3299">
        <v>10655.235000000001</v>
      </c>
      <c r="AG3299">
        <v>55305</v>
      </c>
      <c r="AH3299">
        <v>52231.5</v>
      </c>
      <c r="AI3299">
        <v>5535</v>
      </c>
      <c r="AJ3299">
        <v>55305</v>
      </c>
      <c r="AK3299" t="s">
        <v>120</v>
      </c>
      <c r="AL3299">
        <v>14</v>
      </c>
      <c r="AM3299" t="s">
        <v>68</v>
      </c>
      <c r="AN3299">
        <v>1</v>
      </c>
      <c r="AO3299">
        <v>0.104353184</v>
      </c>
      <c r="AR3299" t="s">
        <v>79</v>
      </c>
      <c r="AS3299" t="s">
        <v>77</v>
      </c>
      <c r="AT3299">
        <v>-1724</v>
      </c>
      <c r="AU3299" t="s">
        <v>76</v>
      </c>
      <c r="AV3299" t="s">
        <v>79</v>
      </c>
      <c r="AX3299" t="s">
        <v>102</v>
      </c>
      <c r="AY3299" t="s">
        <v>124</v>
      </c>
      <c r="AZ3299" t="s">
        <v>96</v>
      </c>
      <c r="BA3299" t="s">
        <v>76</v>
      </c>
      <c r="BB3299" t="s">
        <v>104</v>
      </c>
      <c r="BC3299">
        <v>73</v>
      </c>
      <c r="BD3299" t="s">
        <v>105</v>
      </c>
      <c r="BE3299">
        <v>6</v>
      </c>
      <c r="BF3299" t="s">
        <v>86</v>
      </c>
      <c r="BG3299" t="s">
        <v>208</v>
      </c>
    </row>
    <row r="3300" spans="1:65" x14ac:dyDescent="0.3">
      <c r="A3300">
        <v>128507</v>
      </c>
      <c r="B3300">
        <v>0</v>
      </c>
      <c r="C3300" t="s">
        <v>65</v>
      </c>
      <c r="D3300" t="s">
        <v>88</v>
      </c>
      <c r="E3300" t="s">
        <v>67</v>
      </c>
      <c r="F3300" t="s">
        <v>68</v>
      </c>
      <c r="G3300">
        <v>0</v>
      </c>
      <c r="H3300">
        <v>90000</v>
      </c>
      <c r="I3300">
        <v>254700</v>
      </c>
      <c r="J3300" t="s">
        <v>113</v>
      </c>
      <c r="K3300" t="s">
        <v>70</v>
      </c>
      <c r="L3300" t="s">
        <v>139</v>
      </c>
      <c r="M3300" t="s">
        <v>72</v>
      </c>
      <c r="N3300">
        <v>7.1139999999999997E-3</v>
      </c>
      <c r="O3300">
        <v>24507</v>
      </c>
      <c r="P3300">
        <v>365243</v>
      </c>
      <c r="Q3300">
        <v>3618</v>
      </c>
      <c r="R3300">
        <v>4031</v>
      </c>
      <c r="S3300">
        <v>2</v>
      </c>
      <c r="T3300">
        <v>2</v>
      </c>
      <c r="U3300" t="s">
        <v>125</v>
      </c>
      <c r="V3300">
        <v>12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t="s">
        <v>76</v>
      </c>
      <c r="AD3300">
        <v>1387452</v>
      </c>
      <c r="AE3300" t="s">
        <v>65</v>
      </c>
      <c r="AF3300">
        <v>17366.805</v>
      </c>
      <c r="AG3300">
        <v>202500</v>
      </c>
      <c r="AH3300">
        <v>222547.5</v>
      </c>
      <c r="AJ3300">
        <v>202500</v>
      </c>
      <c r="AK3300" t="s">
        <v>109</v>
      </c>
      <c r="AL3300">
        <v>11</v>
      </c>
      <c r="AM3300" t="s">
        <v>68</v>
      </c>
      <c r="AN3300">
        <v>1</v>
      </c>
      <c r="AR3300" t="s">
        <v>76</v>
      </c>
      <c r="AS3300" t="s">
        <v>77</v>
      </c>
      <c r="AT3300">
        <v>-452</v>
      </c>
      <c r="AU3300" t="s">
        <v>78</v>
      </c>
      <c r="AV3300" t="s">
        <v>79</v>
      </c>
      <c r="AX3300" t="s">
        <v>81</v>
      </c>
      <c r="AY3300" t="s">
        <v>76</v>
      </c>
      <c r="AZ3300" t="s">
        <v>82</v>
      </c>
      <c r="BA3300" t="s">
        <v>116</v>
      </c>
      <c r="BB3300" t="s">
        <v>121</v>
      </c>
      <c r="BC3300">
        <v>-1</v>
      </c>
      <c r="BD3300" t="s">
        <v>76</v>
      </c>
      <c r="BE3300">
        <v>18</v>
      </c>
      <c r="BF3300" t="s">
        <v>147</v>
      </c>
      <c r="BG3300" t="s">
        <v>154</v>
      </c>
      <c r="BH3300">
        <v>365243</v>
      </c>
      <c r="BI3300">
        <v>-422</v>
      </c>
      <c r="BJ3300">
        <v>88</v>
      </c>
      <c r="BK3300">
        <v>365243</v>
      </c>
      <c r="BL3300">
        <v>365243</v>
      </c>
      <c r="BM3300">
        <v>1</v>
      </c>
    </row>
    <row r="3301" spans="1:65" x14ac:dyDescent="0.3">
      <c r="A3301">
        <v>128509</v>
      </c>
      <c r="B3301">
        <v>0</v>
      </c>
      <c r="C3301" t="s">
        <v>65</v>
      </c>
      <c r="D3301" t="s">
        <v>66</v>
      </c>
      <c r="E3301" t="s">
        <v>68</v>
      </c>
      <c r="F3301" t="s">
        <v>67</v>
      </c>
      <c r="G3301">
        <v>0</v>
      </c>
      <c r="H3301">
        <v>157500</v>
      </c>
      <c r="I3301">
        <v>473760</v>
      </c>
      <c r="J3301" t="s">
        <v>69</v>
      </c>
      <c r="K3301" t="s">
        <v>70</v>
      </c>
      <c r="L3301" t="s">
        <v>91</v>
      </c>
      <c r="M3301" t="s">
        <v>72</v>
      </c>
      <c r="N3301">
        <v>2.461E-2</v>
      </c>
      <c r="O3301">
        <v>18861</v>
      </c>
      <c r="P3301">
        <v>269</v>
      </c>
      <c r="Q3301">
        <v>7936</v>
      </c>
      <c r="R3301">
        <v>2330</v>
      </c>
      <c r="S3301">
        <v>2</v>
      </c>
      <c r="T3301">
        <v>2</v>
      </c>
      <c r="U3301" t="s">
        <v>123</v>
      </c>
      <c r="V3301">
        <v>9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1</v>
      </c>
      <c r="AC3301" t="s">
        <v>108</v>
      </c>
      <c r="AD3301">
        <v>2628868</v>
      </c>
      <c r="AE3301" t="s">
        <v>93</v>
      </c>
      <c r="AF3301">
        <v>6650.3249999999998</v>
      </c>
      <c r="AG3301">
        <v>66510</v>
      </c>
      <c r="AH3301">
        <v>59859</v>
      </c>
      <c r="AI3301">
        <v>6651</v>
      </c>
      <c r="AJ3301">
        <v>66510</v>
      </c>
      <c r="AK3301" t="s">
        <v>123</v>
      </c>
      <c r="AL3301">
        <v>9</v>
      </c>
      <c r="AM3301" t="s">
        <v>68</v>
      </c>
      <c r="AN3301">
        <v>1</v>
      </c>
      <c r="AO3301">
        <v>0.108909091</v>
      </c>
      <c r="AR3301" t="s">
        <v>79</v>
      </c>
      <c r="AS3301" t="s">
        <v>77</v>
      </c>
      <c r="AT3301">
        <v>-695</v>
      </c>
      <c r="AU3301" t="s">
        <v>78</v>
      </c>
      <c r="AV3301" t="s">
        <v>79</v>
      </c>
      <c r="AW3301" t="s">
        <v>101</v>
      </c>
      <c r="AX3301" t="s">
        <v>102</v>
      </c>
      <c r="AY3301" t="s">
        <v>111</v>
      </c>
      <c r="AZ3301" t="s">
        <v>96</v>
      </c>
      <c r="BA3301" t="s">
        <v>76</v>
      </c>
      <c r="BB3301" t="s">
        <v>138</v>
      </c>
      <c r="BC3301">
        <v>84</v>
      </c>
      <c r="BD3301" t="s">
        <v>85</v>
      </c>
      <c r="BE3301">
        <v>10</v>
      </c>
      <c r="BF3301" t="s">
        <v>112</v>
      </c>
      <c r="BG3301" t="s">
        <v>151</v>
      </c>
      <c r="BH3301">
        <v>365243</v>
      </c>
      <c r="BI3301">
        <v>-663</v>
      </c>
      <c r="BJ3301">
        <v>-393</v>
      </c>
      <c r="BK3301">
        <v>-453</v>
      </c>
      <c r="BL3301">
        <v>-451</v>
      </c>
      <c r="BM3301">
        <v>0</v>
      </c>
    </row>
    <row r="3302" spans="1:65" x14ac:dyDescent="0.3">
      <c r="A3302">
        <v>128510</v>
      </c>
      <c r="B3302">
        <v>0</v>
      </c>
      <c r="C3302" t="s">
        <v>99</v>
      </c>
      <c r="D3302" t="s">
        <v>88</v>
      </c>
      <c r="E3302" t="s">
        <v>67</v>
      </c>
      <c r="F3302" t="s">
        <v>68</v>
      </c>
      <c r="G3302">
        <v>0</v>
      </c>
      <c r="H3302">
        <v>135000</v>
      </c>
      <c r="I3302">
        <v>180000</v>
      </c>
      <c r="J3302" t="s">
        <v>69</v>
      </c>
      <c r="K3302" t="s">
        <v>70</v>
      </c>
      <c r="L3302" t="s">
        <v>91</v>
      </c>
      <c r="M3302" t="s">
        <v>72</v>
      </c>
      <c r="N3302">
        <v>2.6391999999999999E-2</v>
      </c>
      <c r="O3302">
        <v>18892</v>
      </c>
      <c r="P3302">
        <v>1132</v>
      </c>
      <c r="Q3302">
        <v>1267</v>
      </c>
      <c r="R3302">
        <v>2442</v>
      </c>
      <c r="S3302">
        <v>2</v>
      </c>
      <c r="T3302">
        <v>2</v>
      </c>
      <c r="U3302" t="s">
        <v>120</v>
      </c>
      <c r="V3302">
        <v>17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 t="s">
        <v>92</v>
      </c>
      <c r="AD3302">
        <v>2504208</v>
      </c>
      <c r="AE3302" t="s">
        <v>65</v>
      </c>
      <c r="AF3302">
        <v>18000.945</v>
      </c>
      <c r="AG3302">
        <v>450000</v>
      </c>
      <c r="AH3302">
        <v>553950</v>
      </c>
      <c r="AJ3302">
        <v>450000</v>
      </c>
      <c r="AK3302" t="s">
        <v>120</v>
      </c>
      <c r="AL3302">
        <v>11</v>
      </c>
      <c r="AM3302" t="s">
        <v>68</v>
      </c>
      <c r="AN3302">
        <v>1</v>
      </c>
      <c r="AR3302" t="s">
        <v>76</v>
      </c>
      <c r="AS3302" t="s">
        <v>77</v>
      </c>
      <c r="AT3302">
        <v>-490</v>
      </c>
      <c r="AU3302" t="s">
        <v>78</v>
      </c>
      <c r="AV3302" t="s">
        <v>79</v>
      </c>
      <c r="AX3302" t="s">
        <v>81</v>
      </c>
      <c r="AY3302" t="s">
        <v>76</v>
      </c>
      <c r="AZ3302" t="s">
        <v>82</v>
      </c>
      <c r="BA3302" t="s">
        <v>116</v>
      </c>
      <c r="BB3302" t="s">
        <v>121</v>
      </c>
      <c r="BC3302">
        <v>-1</v>
      </c>
      <c r="BD3302" t="s">
        <v>76</v>
      </c>
      <c r="BE3302">
        <v>60</v>
      </c>
      <c r="BF3302" t="s">
        <v>112</v>
      </c>
      <c r="BG3302" t="s">
        <v>118</v>
      </c>
      <c r="BH3302">
        <v>365243</v>
      </c>
      <c r="BI3302">
        <v>-460</v>
      </c>
      <c r="BJ3302">
        <v>1310</v>
      </c>
      <c r="BK3302">
        <v>365243</v>
      </c>
      <c r="BL3302">
        <v>365243</v>
      </c>
      <c r="BM3302">
        <v>1</v>
      </c>
    </row>
    <row r="3303" spans="1:65" x14ac:dyDescent="0.3">
      <c r="A3303">
        <v>128515</v>
      </c>
      <c r="B3303">
        <v>0</v>
      </c>
      <c r="C3303" t="s">
        <v>65</v>
      </c>
      <c r="D3303" t="s">
        <v>88</v>
      </c>
      <c r="E3303" t="s">
        <v>67</v>
      </c>
      <c r="F3303" t="s">
        <v>68</v>
      </c>
      <c r="G3303">
        <v>0</v>
      </c>
      <c r="H3303">
        <v>81000</v>
      </c>
      <c r="I3303">
        <v>508495.5</v>
      </c>
      <c r="J3303" t="s">
        <v>113</v>
      </c>
      <c r="K3303" t="s">
        <v>70</v>
      </c>
      <c r="L3303" t="s">
        <v>91</v>
      </c>
      <c r="M3303" t="s">
        <v>72</v>
      </c>
      <c r="N3303">
        <v>1.8849999999999999E-2</v>
      </c>
      <c r="O3303">
        <v>21528</v>
      </c>
      <c r="P3303">
        <v>365243</v>
      </c>
      <c r="Q3303">
        <v>11964</v>
      </c>
      <c r="R3303">
        <v>4717</v>
      </c>
      <c r="S3303">
        <v>2</v>
      </c>
      <c r="T3303">
        <v>2</v>
      </c>
      <c r="U3303" t="s">
        <v>120</v>
      </c>
      <c r="V3303">
        <v>10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76</v>
      </c>
      <c r="AD3303">
        <v>1486986</v>
      </c>
      <c r="AE3303" t="s">
        <v>65</v>
      </c>
      <c r="AF3303">
        <v>25333.965</v>
      </c>
      <c r="AG3303">
        <v>234000</v>
      </c>
      <c r="AH3303">
        <v>258709.5</v>
      </c>
      <c r="AJ3303">
        <v>234000</v>
      </c>
      <c r="AK3303" t="s">
        <v>125</v>
      </c>
      <c r="AL3303">
        <v>17</v>
      </c>
      <c r="AM3303" t="s">
        <v>68</v>
      </c>
      <c r="AN3303">
        <v>1</v>
      </c>
      <c r="AR3303" t="s">
        <v>76</v>
      </c>
      <c r="AS3303" t="s">
        <v>77</v>
      </c>
      <c r="AT3303">
        <v>-246</v>
      </c>
      <c r="AU3303" t="s">
        <v>78</v>
      </c>
      <c r="AV3303" t="s">
        <v>79</v>
      </c>
      <c r="AW3303" t="s">
        <v>110</v>
      </c>
      <c r="AX3303" t="s">
        <v>81</v>
      </c>
      <c r="AY3303" t="s">
        <v>76</v>
      </c>
      <c r="AZ3303" t="s">
        <v>82</v>
      </c>
      <c r="BA3303" t="s">
        <v>116</v>
      </c>
      <c r="BB3303" t="s">
        <v>121</v>
      </c>
      <c r="BC3303">
        <v>-1</v>
      </c>
      <c r="BD3303" t="s">
        <v>76</v>
      </c>
      <c r="BE3303">
        <v>12</v>
      </c>
      <c r="BF3303" t="s">
        <v>112</v>
      </c>
      <c r="BG3303" t="s">
        <v>118</v>
      </c>
      <c r="BH3303">
        <v>365243</v>
      </c>
      <c r="BI3303">
        <v>-216</v>
      </c>
      <c r="BJ3303">
        <v>114</v>
      </c>
      <c r="BK3303">
        <v>365243</v>
      </c>
      <c r="BL3303">
        <v>365243</v>
      </c>
      <c r="BM3303">
        <v>1</v>
      </c>
    </row>
    <row r="3304" spans="1:65" x14ac:dyDescent="0.3">
      <c r="A3304">
        <v>128517</v>
      </c>
      <c r="B3304">
        <v>0</v>
      </c>
      <c r="C3304" t="s">
        <v>65</v>
      </c>
      <c r="D3304" t="s">
        <v>88</v>
      </c>
      <c r="E3304" t="s">
        <v>67</v>
      </c>
      <c r="F3304" t="s">
        <v>68</v>
      </c>
      <c r="G3304">
        <v>1</v>
      </c>
      <c r="H3304">
        <v>225000</v>
      </c>
      <c r="I3304">
        <v>1113840</v>
      </c>
      <c r="J3304" t="s">
        <v>69</v>
      </c>
      <c r="K3304" t="s">
        <v>126</v>
      </c>
      <c r="L3304" t="s">
        <v>91</v>
      </c>
      <c r="M3304" t="s">
        <v>127</v>
      </c>
      <c r="N3304">
        <v>3.5791999999999997E-2</v>
      </c>
      <c r="O3304">
        <v>14569</v>
      </c>
      <c r="P3304">
        <v>822</v>
      </c>
      <c r="Q3304">
        <v>8390</v>
      </c>
      <c r="R3304">
        <v>4472</v>
      </c>
      <c r="S3304">
        <v>2</v>
      </c>
      <c r="T3304">
        <v>2</v>
      </c>
      <c r="U3304" t="s">
        <v>125</v>
      </c>
      <c r="V3304">
        <v>16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92</v>
      </c>
      <c r="AD3304">
        <v>1653452</v>
      </c>
      <c r="AE3304" t="s">
        <v>65</v>
      </c>
      <c r="AF3304">
        <v>31446.36</v>
      </c>
      <c r="AG3304">
        <v>450000</v>
      </c>
      <c r="AH3304">
        <v>491580</v>
      </c>
      <c r="AJ3304">
        <v>450000</v>
      </c>
      <c r="AK3304" t="s">
        <v>94</v>
      </c>
      <c r="AL3304">
        <v>16</v>
      </c>
      <c r="AM3304" t="s">
        <v>68</v>
      </c>
      <c r="AN3304">
        <v>1</v>
      </c>
      <c r="AR3304" t="s">
        <v>76</v>
      </c>
      <c r="AS3304" t="s">
        <v>77</v>
      </c>
      <c r="AT3304">
        <v>-1109</v>
      </c>
      <c r="AU3304" t="s">
        <v>78</v>
      </c>
      <c r="AV3304" t="s">
        <v>79</v>
      </c>
      <c r="AW3304" t="s">
        <v>101</v>
      </c>
      <c r="AX3304" t="s">
        <v>81</v>
      </c>
      <c r="AY3304" t="s">
        <v>76</v>
      </c>
      <c r="AZ3304" t="s">
        <v>82</v>
      </c>
      <c r="BA3304" t="s">
        <v>116</v>
      </c>
      <c r="BB3304" t="s">
        <v>121</v>
      </c>
      <c r="BC3304">
        <v>-1</v>
      </c>
      <c r="BD3304" t="s">
        <v>76</v>
      </c>
      <c r="BE3304">
        <v>24</v>
      </c>
      <c r="BF3304" t="s">
        <v>147</v>
      </c>
      <c r="BG3304" t="s">
        <v>154</v>
      </c>
      <c r="BH3304">
        <v>365243</v>
      </c>
      <c r="BI3304">
        <v>-1079</v>
      </c>
      <c r="BJ3304">
        <v>-389</v>
      </c>
      <c r="BK3304">
        <v>-659</v>
      </c>
      <c r="BL3304">
        <v>-653</v>
      </c>
      <c r="BM3304">
        <v>1</v>
      </c>
    </row>
    <row r="3305" spans="1:65" x14ac:dyDescent="0.3">
      <c r="A3305">
        <v>128518</v>
      </c>
      <c r="B3305">
        <v>0</v>
      </c>
      <c r="C3305" t="s">
        <v>65</v>
      </c>
      <c r="D3305" t="s">
        <v>88</v>
      </c>
      <c r="E3305" t="s">
        <v>67</v>
      </c>
      <c r="F3305" t="s">
        <v>68</v>
      </c>
      <c r="G3305">
        <v>0</v>
      </c>
      <c r="H3305">
        <v>67500</v>
      </c>
      <c r="I3305">
        <v>355536</v>
      </c>
      <c r="J3305" t="s">
        <v>113</v>
      </c>
      <c r="K3305" t="s">
        <v>70</v>
      </c>
      <c r="L3305" t="s">
        <v>71</v>
      </c>
      <c r="M3305" t="s">
        <v>72</v>
      </c>
      <c r="N3305">
        <v>2.461E-2</v>
      </c>
      <c r="O3305">
        <v>20489</v>
      </c>
      <c r="P3305">
        <v>365243</v>
      </c>
      <c r="Q3305">
        <v>5065</v>
      </c>
      <c r="R3305">
        <v>3887</v>
      </c>
      <c r="S3305">
        <v>2</v>
      </c>
      <c r="T3305">
        <v>2</v>
      </c>
      <c r="U3305" t="s">
        <v>109</v>
      </c>
      <c r="V3305">
        <v>16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76</v>
      </c>
      <c r="AD3305">
        <v>2055444</v>
      </c>
      <c r="AE3305" t="s">
        <v>93</v>
      </c>
      <c r="AF3305">
        <v>6844.95</v>
      </c>
      <c r="AG3305">
        <v>95157</v>
      </c>
      <c r="AH3305">
        <v>115254</v>
      </c>
      <c r="AI3305">
        <v>0</v>
      </c>
      <c r="AJ3305">
        <v>95157</v>
      </c>
      <c r="AK3305" t="s">
        <v>73</v>
      </c>
      <c r="AL3305">
        <v>14</v>
      </c>
      <c r="AM3305" t="s">
        <v>68</v>
      </c>
      <c r="AN3305">
        <v>1</v>
      </c>
      <c r="AO3305">
        <v>0</v>
      </c>
      <c r="AR3305" t="s">
        <v>79</v>
      </c>
      <c r="AS3305" t="s">
        <v>77</v>
      </c>
      <c r="AT3305">
        <v>-386</v>
      </c>
      <c r="AU3305" t="s">
        <v>78</v>
      </c>
      <c r="AV3305" t="s">
        <v>79</v>
      </c>
      <c r="AX3305" t="s">
        <v>102</v>
      </c>
      <c r="AY3305" t="s">
        <v>111</v>
      </c>
      <c r="AZ3305" t="s">
        <v>96</v>
      </c>
      <c r="BA3305" t="s">
        <v>76</v>
      </c>
      <c r="BB3305" t="s">
        <v>104</v>
      </c>
      <c r="BC3305">
        <v>200</v>
      </c>
      <c r="BD3305" t="s">
        <v>85</v>
      </c>
      <c r="BE3305">
        <v>24</v>
      </c>
      <c r="BF3305" t="s">
        <v>147</v>
      </c>
      <c r="BG3305" t="s">
        <v>151</v>
      </c>
      <c r="BH3305">
        <v>365243</v>
      </c>
      <c r="BI3305">
        <v>-355</v>
      </c>
      <c r="BJ3305">
        <v>335</v>
      </c>
      <c r="BK3305">
        <v>365243</v>
      </c>
      <c r="BL3305">
        <v>365243</v>
      </c>
      <c r="BM3305">
        <v>0</v>
      </c>
    </row>
    <row r="3306" spans="1:65" x14ac:dyDescent="0.3">
      <c r="A3306">
        <v>128524</v>
      </c>
      <c r="B3306">
        <v>0</v>
      </c>
      <c r="C3306" t="s">
        <v>65</v>
      </c>
      <c r="D3306" t="s">
        <v>88</v>
      </c>
      <c r="E3306" t="s">
        <v>67</v>
      </c>
      <c r="F3306" t="s">
        <v>68</v>
      </c>
      <c r="G3306">
        <v>0</v>
      </c>
      <c r="H3306">
        <v>450000</v>
      </c>
      <c r="I3306">
        <v>490495.5</v>
      </c>
      <c r="J3306" t="s">
        <v>89</v>
      </c>
      <c r="K3306" t="s">
        <v>70</v>
      </c>
      <c r="L3306" t="s">
        <v>91</v>
      </c>
      <c r="M3306" t="s">
        <v>72</v>
      </c>
      <c r="N3306">
        <v>1.4463999999999999E-2</v>
      </c>
      <c r="O3306">
        <v>15363</v>
      </c>
      <c r="P3306">
        <v>2537</v>
      </c>
      <c r="Q3306">
        <v>3482</v>
      </c>
      <c r="R3306">
        <v>5124</v>
      </c>
      <c r="S3306">
        <v>2</v>
      </c>
      <c r="T3306">
        <v>2</v>
      </c>
      <c r="U3306" t="s">
        <v>109</v>
      </c>
      <c r="V3306">
        <v>3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92</v>
      </c>
      <c r="AD3306">
        <v>1810829</v>
      </c>
      <c r="AE3306" t="s">
        <v>99</v>
      </c>
      <c r="AF3306">
        <v>22500</v>
      </c>
      <c r="AG3306">
        <v>0</v>
      </c>
      <c r="AH3306">
        <v>450000</v>
      </c>
      <c r="AK3306" t="s">
        <v>75</v>
      </c>
      <c r="AL3306">
        <v>13</v>
      </c>
      <c r="AM3306" t="s">
        <v>68</v>
      </c>
      <c r="AN3306">
        <v>1</v>
      </c>
      <c r="AR3306" t="s">
        <v>79</v>
      </c>
      <c r="AS3306" t="s">
        <v>77</v>
      </c>
      <c r="AT3306">
        <v>-943</v>
      </c>
      <c r="AU3306" t="s">
        <v>76</v>
      </c>
      <c r="AV3306" t="s">
        <v>79</v>
      </c>
      <c r="AX3306" t="s">
        <v>81</v>
      </c>
      <c r="AY3306" t="s">
        <v>76</v>
      </c>
      <c r="AZ3306" t="s">
        <v>131</v>
      </c>
      <c r="BA3306" t="s">
        <v>116</v>
      </c>
      <c r="BB3306" t="s">
        <v>187</v>
      </c>
      <c r="BC3306">
        <v>-1</v>
      </c>
      <c r="BD3306" t="s">
        <v>76</v>
      </c>
      <c r="BE3306">
        <v>0</v>
      </c>
      <c r="BF3306" t="s">
        <v>76</v>
      </c>
      <c r="BG3306" t="s">
        <v>160</v>
      </c>
      <c r="BH3306">
        <v>-937</v>
      </c>
      <c r="BI3306">
        <v>-901</v>
      </c>
      <c r="BJ3306">
        <v>365243</v>
      </c>
      <c r="BK3306">
        <v>-202</v>
      </c>
      <c r="BL3306">
        <v>-202</v>
      </c>
      <c r="BM3306">
        <v>0</v>
      </c>
    </row>
    <row r="3307" spans="1:65" x14ac:dyDescent="0.3">
      <c r="A3307">
        <v>128525</v>
      </c>
      <c r="B3307">
        <v>0</v>
      </c>
      <c r="C3307" t="s">
        <v>65</v>
      </c>
      <c r="D3307" t="s">
        <v>88</v>
      </c>
      <c r="E3307" t="s">
        <v>67</v>
      </c>
      <c r="F3307" t="s">
        <v>68</v>
      </c>
      <c r="G3307">
        <v>1</v>
      </c>
      <c r="H3307">
        <v>180000</v>
      </c>
      <c r="I3307">
        <v>1545624</v>
      </c>
      <c r="J3307" t="s">
        <v>89</v>
      </c>
      <c r="K3307" t="s">
        <v>90</v>
      </c>
      <c r="L3307" t="s">
        <v>91</v>
      </c>
      <c r="M3307" t="s">
        <v>72</v>
      </c>
      <c r="N3307">
        <v>2.2624999999999999E-2</v>
      </c>
      <c r="O3307">
        <v>14987</v>
      </c>
      <c r="P3307">
        <v>296</v>
      </c>
      <c r="Q3307">
        <v>2449</v>
      </c>
      <c r="R3307">
        <v>3925</v>
      </c>
      <c r="S3307">
        <v>2</v>
      </c>
      <c r="T3307">
        <v>2</v>
      </c>
      <c r="U3307" t="s">
        <v>123</v>
      </c>
      <c r="V3307">
        <v>15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134</v>
      </c>
      <c r="AD3307">
        <v>1695800</v>
      </c>
      <c r="AE3307" t="s">
        <v>65</v>
      </c>
      <c r="AG3307">
        <v>0</v>
      </c>
      <c r="AH3307">
        <v>0</v>
      </c>
      <c r="AK3307" t="s">
        <v>94</v>
      </c>
      <c r="AL3307">
        <v>16</v>
      </c>
      <c r="AM3307" t="s">
        <v>68</v>
      </c>
      <c r="AN3307">
        <v>1</v>
      </c>
      <c r="AR3307" t="s">
        <v>76</v>
      </c>
      <c r="AS3307" t="s">
        <v>129</v>
      </c>
      <c r="AT3307">
        <v>-275</v>
      </c>
      <c r="AU3307" t="s">
        <v>76</v>
      </c>
      <c r="AV3307" t="s">
        <v>79</v>
      </c>
      <c r="AX3307" t="s">
        <v>81</v>
      </c>
      <c r="AY3307" t="s">
        <v>76</v>
      </c>
      <c r="AZ3307" t="s">
        <v>76</v>
      </c>
      <c r="BA3307" t="s">
        <v>76</v>
      </c>
      <c r="BB3307" t="s">
        <v>121</v>
      </c>
      <c r="BC3307">
        <v>-1</v>
      </c>
      <c r="BD3307" t="s">
        <v>76</v>
      </c>
      <c r="BF3307" t="s">
        <v>76</v>
      </c>
      <c r="BG3307" t="s">
        <v>82</v>
      </c>
    </row>
    <row r="3308" spans="1:65" x14ac:dyDescent="0.3">
      <c r="A3308">
        <v>128531</v>
      </c>
      <c r="B3308">
        <v>0</v>
      </c>
      <c r="C3308" t="s">
        <v>65</v>
      </c>
      <c r="D3308" t="s">
        <v>88</v>
      </c>
      <c r="E3308" t="s">
        <v>67</v>
      </c>
      <c r="F3308" t="s">
        <v>68</v>
      </c>
      <c r="G3308">
        <v>0</v>
      </c>
      <c r="H3308">
        <v>108000</v>
      </c>
      <c r="I3308">
        <v>607050</v>
      </c>
      <c r="J3308" t="s">
        <v>69</v>
      </c>
      <c r="K3308" t="s">
        <v>70</v>
      </c>
      <c r="L3308" t="s">
        <v>71</v>
      </c>
      <c r="M3308" t="s">
        <v>72</v>
      </c>
      <c r="N3308">
        <v>1.5221E-2</v>
      </c>
      <c r="O3308">
        <v>18377</v>
      </c>
      <c r="P3308">
        <v>446</v>
      </c>
      <c r="Q3308">
        <v>5880</v>
      </c>
      <c r="R3308">
        <v>1933</v>
      </c>
      <c r="S3308">
        <v>2</v>
      </c>
      <c r="T3308">
        <v>2</v>
      </c>
      <c r="U3308" t="s">
        <v>73</v>
      </c>
      <c r="V3308">
        <v>12</v>
      </c>
      <c r="W3308">
        <v>1</v>
      </c>
      <c r="X3308">
        <v>1</v>
      </c>
      <c r="Y3308">
        <v>0</v>
      </c>
      <c r="Z3308">
        <v>1</v>
      </c>
      <c r="AA3308">
        <v>1</v>
      </c>
      <c r="AB3308">
        <v>0</v>
      </c>
      <c r="AC3308" t="s">
        <v>159</v>
      </c>
      <c r="AD3308">
        <v>1056391</v>
      </c>
      <c r="AE3308" t="s">
        <v>93</v>
      </c>
      <c r="AF3308">
        <v>16845.525000000001</v>
      </c>
      <c r="AG3308">
        <v>96300</v>
      </c>
      <c r="AH3308">
        <v>90958.5</v>
      </c>
      <c r="AI3308">
        <v>9630</v>
      </c>
      <c r="AJ3308">
        <v>96300</v>
      </c>
      <c r="AK3308" t="s">
        <v>123</v>
      </c>
      <c r="AL3308">
        <v>8</v>
      </c>
      <c r="AM3308" t="s">
        <v>68</v>
      </c>
      <c r="AN3308">
        <v>1</v>
      </c>
      <c r="AO3308">
        <v>0.10426584999999999</v>
      </c>
      <c r="AR3308" t="s">
        <v>79</v>
      </c>
      <c r="AS3308" t="s">
        <v>77</v>
      </c>
      <c r="AT3308">
        <v>-1515</v>
      </c>
      <c r="AU3308" t="s">
        <v>78</v>
      </c>
      <c r="AV3308" t="s">
        <v>79</v>
      </c>
      <c r="AW3308" t="s">
        <v>110</v>
      </c>
      <c r="AX3308" t="s">
        <v>81</v>
      </c>
      <c r="AY3308" t="s">
        <v>157</v>
      </c>
      <c r="AZ3308" t="s">
        <v>96</v>
      </c>
      <c r="BA3308" t="s">
        <v>76</v>
      </c>
      <c r="BB3308" t="s">
        <v>138</v>
      </c>
      <c r="BC3308">
        <v>5</v>
      </c>
      <c r="BD3308" t="s">
        <v>157</v>
      </c>
      <c r="BE3308">
        <v>6</v>
      </c>
      <c r="BF3308" t="s">
        <v>147</v>
      </c>
      <c r="BG3308" t="s">
        <v>158</v>
      </c>
      <c r="BH3308">
        <v>365243</v>
      </c>
      <c r="BI3308">
        <v>-1483</v>
      </c>
      <c r="BJ3308">
        <v>-1333</v>
      </c>
      <c r="BK3308">
        <v>-1333</v>
      </c>
      <c r="BL3308">
        <v>-1327</v>
      </c>
      <c r="BM3308">
        <v>0</v>
      </c>
    </row>
    <row r="3309" spans="1:65" x14ac:dyDescent="0.3">
      <c r="A3309">
        <v>128532</v>
      </c>
      <c r="B3309">
        <v>0</v>
      </c>
      <c r="C3309" t="s">
        <v>65</v>
      </c>
      <c r="D3309" t="s">
        <v>66</v>
      </c>
      <c r="E3309" t="s">
        <v>68</v>
      </c>
      <c r="F3309" t="s">
        <v>67</v>
      </c>
      <c r="G3309">
        <v>0</v>
      </c>
      <c r="H3309">
        <v>180000</v>
      </c>
      <c r="I3309">
        <v>700830</v>
      </c>
      <c r="J3309" t="s">
        <v>69</v>
      </c>
      <c r="K3309" t="s">
        <v>70</v>
      </c>
      <c r="L3309" t="s">
        <v>91</v>
      </c>
      <c r="M3309" t="s">
        <v>72</v>
      </c>
      <c r="N3309">
        <v>3.0755000000000001E-2</v>
      </c>
      <c r="O3309">
        <v>20028</v>
      </c>
      <c r="P3309">
        <v>460</v>
      </c>
      <c r="Q3309">
        <v>8575</v>
      </c>
      <c r="R3309">
        <v>3393</v>
      </c>
      <c r="S3309">
        <v>2</v>
      </c>
      <c r="T3309">
        <v>2</v>
      </c>
      <c r="U3309" t="s">
        <v>109</v>
      </c>
      <c r="V3309">
        <v>12</v>
      </c>
      <c r="W3309">
        <v>0</v>
      </c>
      <c r="X3309">
        <v>1</v>
      </c>
      <c r="Y3309">
        <v>1</v>
      </c>
      <c r="Z3309">
        <v>0</v>
      </c>
      <c r="AA3309">
        <v>1</v>
      </c>
      <c r="AB3309">
        <v>1</v>
      </c>
      <c r="AC3309" t="s">
        <v>173</v>
      </c>
      <c r="AD3309">
        <v>1929979</v>
      </c>
      <c r="AE3309" t="s">
        <v>65</v>
      </c>
      <c r="AF3309">
        <v>20008.485000000001</v>
      </c>
      <c r="AG3309">
        <v>405000</v>
      </c>
      <c r="AH3309">
        <v>469152</v>
      </c>
      <c r="AJ3309">
        <v>405000</v>
      </c>
      <c r="AK3309" t="s">
        <v>75</v>
      </c>
      <c r="AL3309">
        <v>11</v>
      </c>
      <c r="AM3309" t="s">
        <v>68</v>
      </c>
      <c r="AN3309">
        <v>1</v>
      </c>
      <c r="AR3309" t="s">
        <v>76</v>
      </c>
      <c r="AS3309" t="s">
        <v>114</v>
      </c>
      <c r="AT3309">
        <v>-64</v>
      </c>
      <c r="AU3309" t="s">
        <v>78</v>
      </c>
      <c r="AV3309" t="s">
        <v>115</v>
      </c>
      <c r="AW3309" t="s">
        <v>80</v>
      </c>
      <c r="AX3309" t="s">
        <v>81</v>
      </c>
      <c r="AY3309" t="s">
        <v>76</v>
      </c>
      <c r="AZ3309" t="s">
        <v>82</v>
      </c>
      <c r="BA3309" t="s">
        <v>116</v>
      </c>
      <c r="BB3309" t="s">
        <v>121</v>
      </c>
      <c r="BC3309">
        <v>-1</v>
      </c>
      <c r="BD3309" t="s">
        <v>76</v>
      </c>
      <c r="BE3309">
        <v>36</v>
      </c>
      <c r="BF3309" t="s">
        <v>112</v>
      </c>
      <c r="BG3309" t="s">
        <v>118</v>
      </c>
    </row>
    <row r="3310" spans="1:65" x14ac:dyDescent="0.3">
      <c r="A3310">
        <v>128532</v>
      </c>
      <c r="B3310">
        <v>0</v>
      </c>
      <c r="C3310" t="s">
        <v>65</v>
      </c>
      <c r="D3310" t="s">
        <v>66</v>
      </c>
      <c r="E3310" t="s">
        <v>68</v>
      </c>
      <c r="F3310" t="s">
        <v>67</v>
      </c>
      <c r="G3310">
        <v>0</v>
      </c>
      <c r="H3310">
        <v>180000</v>
      </c>
      <c r="I3310">
        <v>700830</v>
      </c>
      <c r="J3310" t="s">
        <v>69</v>
      </c>
      <c r="K3310" t="s">
        <v>70</v>
      </c>
      <c r="L3310" t="s">
        <v>91</v>
      </c>
      <c r="M3310" t="s">
        <v>72</v>
      </c>
      <c r="N3310">
        <v>3.0755000000000001E-2</v>
      </c>
      <c r="O3310">
        <v>20028</v>
      </c>
      <c r="P3310">
        <v>460</v>
      </c>
      <c r="Q3310">
        <v>8575</v>
      </c>
      <c r="R3310">
        <v>3393</v>
      </c>
      <c r="S3310">
        <v>2</v>
      </c>
      <c r="T3310">
        <v>2</v>
      </c>
      <c r="U3310" t="s">
        <v>109</v>
      </c>
      <c r="V3310">
        <v>12</v>
      </c>
      <c r="W3310">
        <v>0</v>
      </c>
      <c r="X3310">
        <v>1</v>
      </c>
      <c r="Y3310">
        <v>1</v>
      </c>
      <c r="Z3310">
        <v>0</v>
      </c>
      <c r="AA3310">
        <v>1</v>
      </c>
      <c r="AB3310">
        <v>1</v>
      </c>
      <c r="AC3310" t="s">
        <v>173</v>
      </c>
      <c r="AD3310">
        <v>1247560</v>
      </c>
      <c r="AE3310" t="s">
        <v>65</v>
      </c>
      <c r="AG3310">
        <v>0</v>
      </c>
      <c r="AH3310">
        <v>0</v>
      </c>
      <c r="AK3310" t="s">
        <v>120</v>
      </c>
      <c r="AL3310">
        <v>11</v>
      </c>
      <c r="AM3310" t="s">
        <v>68</v>
      </c>
      <c r="AN3310">
        <v>1</v>
      </c>
      <c r="AR3310" t="s">
        <v>76</v>
      </c>
      <c r="AS3310" t="s">
        <v>129</v>
      </c>
      <c r="AT3310">
        <v>-61</v>
      </c>
      <c r="AU3310" t="s">
        <v>76</v>
      </c>
      <c r="AV3310" t="s">
        <v>79</v>
      </c>
      <c r="AX3310" t="s">
        <v>81</v>
      </c>
      <c r="AY3310" t="s">
        <v>76</v>
      </c>
      <c r="AZ3310" t="s">
        <v>76</v>
      </c>
      <c r="BA3310" t="s">
        <v>76</v>
      </c>
      <c r="BB3310" t="s">
        <v>121</v>
      </c>
      <c r="BC3310">
        <v>-1</v>
      </c>
      <c r="BD3310" t="s">
        <v>76</v>
      </c>
      <c r="BF3310" t="s">
        <v>76</v>
      </c>
      <c r="BG3310" t="s">
        <v>82</v>
      </c>
    </row>
    <row r="3311" spans="1:65" x14ac:dyDescent="0.3">
      <c r="A3311">
        <v>128534</v>
      </c>
      <c r="B3311">
        <v>0</v>
      </c>
      <c r="C3311" t="s">
        <v>65</v>
      </c>
      <c r="D3311" t="s">
        <v>88</v>
      </c>
      <c r="E3311" t="s">
        <v>67</v>
      </c>
      <c r="F3311" t="s">
        <v>68</v>
      </c>
      <c r="G3311">
        <v>0</v>
      </c>
      <c r="H3311">
        <v>157500</v>
      </c>
      <c r="I3311">
        <v>860634</v>
      </c>
      <c r="J3311" t="s">
        <v>113</v>
      </c>
      <c r="K3311" t="s">
        <v>90</v>
      </c>
      <c r="L3311" t="s">
        <v>91</v>
      </c>
      <c r="M3311" t="s">
        <v>72</v>
      </c>
      <c r="N3311">
        <v>2.0246E-2</v>
      </c>
      <c r="O3311">
        <v>22242</v>
      </c>
      <c r="P3311">
        <v>365243</v>
      </c>
      <c r="Q3311">
        <v>1512</v>
      </c>
      <c r="R3311">
        <v>4889</v>
      </c>
      <c r="S3311">
        <v>3</v>
      </c>
      <c r="T3311">
        <v>3</v>
      </c>
      <c r="U3311" t="s">
        <v>109</v>
      </c>
      <c r="V3311">
        <v>13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 t="s">
        <v>76</v>
      </c>
      <c r="AD3311">
        <v>1361289</v>
      </c>
      <c r="AE3311" t="s">
        <v>65</v>
      </c>
      <c r="AF3311">
        <v>48672.45</v>
      </c>
      <c r="AG3311">
        <v>900000</v>
      </c>
      <c r="AH3311">
        <v>965340</v>
      </c>
      <c r="AJ3311">
        <v>900000</v>
      </c>
      <c r="AK3311" t="s">
        <v>94</v>
      </c>
      <c r="AL3311">
        <v>9</v>
      </c>
      <c r="AM3311" t="s">
        <v>68</v>
      </c>
      <c r="AN3311">
        <v>1</v>
      </c>
      <c r="AR3311" t="s">
        <v>76</v>
      </c>
      <c r="AS3311" t="s">
        <v>77</v>
      </c>
      <c r="AT3311">
        <v>-615</v>
      </c>
      <c r="AU3311" t="s">
        <v>78</v>
      </c>
      <c r="AV3311" t="s">
        <v>79</v>
      </c>
      <c r="AX3311" t="s">
        <v>81</v>
      </c>
      <c r="AY3311" t="s">
        <v>76</v>
      </c>
      <c r="AZ3311" t="s">
        <v>82</v>
      </c>
      <c r="BA3311" t="s">
        <v>116</v>
      </c>
      <c r="BB3311" t="s">
        <v>121</v>
      </c>
      <c r="BC3311">
        <v>-1</v>
      </c>
      <c r="BD3311" t="s">
        <v>76</v>
      </c>
      <c r="BE3311">
        <v>30</v>
      </c>
      <c r="BF3311" t="s">
        <v>147</v>
      </c>
      <c r="BG3311" t="s">
        <v>154</v>
      </c>
      <c r="BH3311">
        <v>365243</v>
      </c>
      <c r="BI3311">
        <v>-585</v>
      </c>
      <c r="BJ3311">
        <v>285</v>
      </c>
      <c r="BK3311">
        <v>-285</v>
      </c>
      <c r="BL3311">
        <v>-278</v>
      </c>
      <c r="BM3311">
        <v>1</v>
      </c>
    </row>
    <row r="3312" spans="1:65" x14ac:dyDescent="0.3">
      <c r="A3312">
        <v>128535</v>
      </c>
      <c r="B3312">
        <v>0</v>
      </c>
      <c r="C3312" t="s">
        <v>65</v>
      </c>
      <c r="D3312" t="s">
        <v>88</v>
      </c>
      <c r="E3312" t="s">
        <v>67</v>
      </c>
      <c r="F3312" t="s">
        <v>68</v>
      </c>
      <c r="G3312">
        <v>0</v>
      </c>
      <c r="H3312">
        <v>81000</v>
      </c>
      <c r="I3312">
        <v>269550</v>
      </c>
      <c r="J3312" t="s">
        <v>69</v>
      </c>
      <c r="K3312" t="s">
        <v>70</v>
      </c>
      <c r="L3312" t="s">
        <v>91</v>
      </c>
      <c r="M3312" t="s">
        <v>72</v>
      </c>
      <c r="N3312">
        <v>3.0755000000000001E-2</v>
      </c>
      <c r="O3312">
        <v>16605</v>
      </c>
      <c r="P3312">
        <v>1576</v>
      </c>
      <c r="Q3312">
        <v>10656</v>
      </c>
      <c r="R3312">
        <v>147</v>
      </c>
      <c r="S3312">
        <v>2</v>
      </c>
      <c r="T3312">
        <v>2</v>
      </c>
      <c r="U3312" t="s">
        <v>73</v>
      </c>
      <c r="V3312">
        <v>12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108</v>
      </c>
      <c r="AD3312">
        <v>2772522</v>
      </c>
      <c r="AE3312" t="s">
        <v>93</v>
      </c>
      <c r="AF3312">
        <v>3362.85</v>
      </c>
      <c r="AG3312">
        <v>22590</v>
      </c>
      <c r="AH3312">
        <v>16623</v>
      </c>
      <c r="AI3312">
        <v>6750</v>
      </c>
      <c r="AJ3312">
        <v>22590</v>
      </c>
      <c r="AK3312" t="s">
        <v>73</v>
      </c>
      <c r="AL3312">
        <v>18</v>
      </c>
      <c r="AM3312" t="s">
        <v>68</v>
      </c>
      <c r="AN3312">
        <v>1</v>
      </c>
      <c r="AO3312">
        <v>0.31452375100000002</v>
      </c>
      <c r="AR3312" t="s">
        <v>79</v>
      </c>
      <c r="AS3312" t="s">
        <v>77</v>
      </c>
      <c r="AT3312">
        <v>-1246</v>
      </c>
      <c r="AU3312" t="s">
        <v>78</v>
      </c>
      <c r="AV3312" t="s">
        <v>79</v>
      </c>
      <c r="AW3312" t="s">
        <v>80</v>
      </c>
      <c r="AX3312" t="s">
        <v>81</v>
      </c>
      <c r="AY3312" t="s">
        <v>124</v>
      </c>
      <c r="AZ3312" t="s">
        <v>96</v>
      </c>
      <c r="BA3312" t="s">
        <v>76</v>
      </c>
      <c r="BB3312" t="s">
        <v>104</v>
      </c>
      <c r="BC3312">
        <v>34</v>
      </c>
      <c r="BD3312" t="s">
        <v>105</v>
      </c>
      <c r="BE3312">
        <v>6</v>
      </c>
      <c r="BF3312" t="s">
        <v>86</v>
      </c>
      <c r="BG3312" t="s">
        <v>106</v>
      </c>
      <c r="BH3312">
        <v>365243</v>
      </c>
      <c r="BI3312">
        <v>-1215</v>
      </c>
      <c r="BJ3312">
        <v>-1065</v>
      </c>
      <c r="BK3312">
        <v>-1095</v>
      </c>
      <c r="BL3312">
        <v>-1089</v>
      </c>
      <c r="BM3312">
        <v>0</v>
      </c>
    </row>
    <row r="3313" spans="1:65" x14ac:dyDescent="0.3">
      <c r="A3313">
        <v>128544</v>
      </c>
      <c r="B3313">
        <v>0</v>
      </c>
      <c r="C3313" t="s">
        <v>65</v>
      </c>
      <c r="D3313" t="s">
        <v>88</v>
      </c>
      <c r="E3313" t="s">
        <v>68</v>
      </c>
      <c r="F3313" t="s">
        <v>68</v>
      </c>
      <c r="G3313">
        <v>1</v>
      </c>
      <c r="H3313">
        <v>180000</v>
      </c>
      <c r="I3313">
        <v>1574532</v>
      </c>
      <c r="J3313" t="s">
        <v>69</v>
      </c>
      <c r="K3313" t="s">
        <v>70</v>
      </c>
      <c r="L3313" t="s">
        <v>91</v>
      </c>
      <c r="M3313" t="s">
        <v>72</v>
      </c>
      <c r="N3313">
        <v>7.1139999999999997E-3</v>
      </c>
      <c r="O3313">
        <v>13233</v>
      </c>
      <c r="P3313">
        <v>432</v>
      </c>
      <c r="Q3313">
        <v>5935</v>
      </c>
      <c r="R3313">
        <v>4947</v>
      </c>
      <c r="S3313">
        <v>2</v>
      </c>
      <c r="T3313">
        <v>2</v>
      </c>
      <c r="U3313" t="s">
        <v>125</v>
      </c>
      <c r="V3313">
        <v>16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108</v>
      </c>
      <c r="AD3313">
        <v>1716781</v>
      </c>
      <c r="AE3313" t="s">
        <v>93</v>
      </c>
      <c r="AF3313">
        <v>6162.21</v>
      </c>
      <c r="AG3313">
        <v>34303.5</v>
      </c>
      <c r="AH3313">
        <v>30703.5</v>
      </c>
      <c r="AI3313">
        <v>3600</v>
      </c>
      <c r="AJ3313">
        <v>34303.5</v>
      </c>
      <c r="AK3313" t="s">
        <v>73</v>
      </c>
      <c r="AL3313">
        <v>13</v>
      </c>
      <c r="AM3313" t="s">
        <v>68</v>
      </c>
      <c r="AN3313">
        <v>1</v>
      </c>
      <c r="AO3313">
        <v>0.114295255</v>
      </c>
      <c r="AR3313" t="s">
        <v>79</v>
      </c>
      <c r="AS3313" t="s">
        <v>77</v>
      </c>
      <c r="AT3313">
        <v>-2357</v>
      </c>
      <c r="AU3313" t="s">
        <v>76</v>
      </c>
      <c r="AV3313" t="s">
        <v>79</v>
      </c>
      <c r="AX3313" t="s">
        <v>161</v>
      </c>
      <c r="AY3313" t="s">
        <v>124</v>
      </c>
      <c r="AZ3313" t="s">
        <v>96</v>
      </c>
      <c r="BA3313" t="s">
        <v>76</v>
      </c>
      <c r="BB3313" t="s">
        <v>138</v>
      </c>
      <c r="BC3313">
        <v>49</v>
      </c>
      <c r="BD3313" t="s">
        <v>105</v>
      </c>
      <c r="BE3313">
        <v>6</v>
      </c>
      <c r="BF3313" t="s">
        <v>86</v>
      </c>
      <c r="BG3313" t="s">
        <v>106</v>
      </c>
      <c r="BH3313">
        <v>365243</v>
      </c>
      <c r="BI3313">
        <v>-2321</v>
      </c>
      <c r="BJ3313">
        <v>-2171</v>
      </c>
      <c r="BK3313">
        <v>-2171</v>
      </c>
      <c r="BL3313">
        <v>-2165</v>
      </c>
      <c r="BM3313">
        <v>0</v>
      </c>
    </row>
    <row r="3314" spans="1:65" x14ac:dyDescent="0.3">
      <c r="A3314">
        <v>128548</v>
      </c>
      <c r="B3314">
        <v>0</v>
      </c>
      <c r="C3314" t="s">
        <v>65</v>
      </c>
      <c r="D3314" t="s">
        <v>66</v>
      </c>
      <c r="E3314" t="s">
        <v>67</v>
      </c>
      <c r="F3314" t="s">
        <v>67</v>
      </c>
      <c r="G3314">
        <v>1</v>
      </c>
      <c r="H3314">
        <v>315000</v>
      </c>
      <c r="I3314">
        <v>454500</v>
      </c>
      <c r="J3314" t="s">
        <v>133</v>
      </c>
      <c r="K3314" t="s">
        <v>70</v>
      </c>
      <c r="L3314" t="s">
        <v>91</v>
      </c>
      <c r="M3314" t="s">
        <v>107</v>
      </c>
      <c r="N3314">
        <v>1.0005999999999999E-2</v>
      </c>
      <c r="O3314">
        <v>15782</v>
      </c>
      <c r="P3314">
        <v>6075</v>
      </c>
      <c r="Q3314">
        <v>5321</v>
      </c>
      <c r="R3314">
        <v>2282</v>
      </c>
      <c r="S3314">
        <v>2</v>
      </c>
      <c r="T3314">
        <v>2</v>
      </c>
      <c r="U3314" t="s">
        <v>125</v>
      </c>
      <c r="V3314">
        <v>16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 t="s">
        <v>175</v>
      </c>
      <c r="AD3314">
        <v>2824023</v>
      </c>
      <c r="AE3314" t="s">
        <v>93</v>
      </c>
      <c r="AF3314">
        <v>17489.834999999999</v>
      </c>
      <c r="AG3314">
        <v>159111</v>
      </c>
      <c r="AH3314">
        <v>172764</v>
      </c>
      <c r="AI3314">
        <v>0</v>
      </c>
      <c r="AJ3314">
        <v>159111</v>
      </c>
      <c r="AK3314" t="s">
        <v>109</v>
      </c>
      <c r="AL3314">
        <v>9</v>
      </c>
      <c r="AM3314" t="s">
        <v>68</v>
      </c>
      <c r="AN3314">
        <v>1</v>
      </c>
      <c r="AO3314">
        <v>0</v>
      </c>
      <c r="AR3314" t="s">
        <v>79</v>
      </c>
      <c r="AS3314" t="s">
        <v>77</v>
      </c>
      <c r="AT3314">
        <v>-761</v>
      </c>
      <c r="AU3314" t="s">
        <v>78</v>
      </c>
      <c r="AV3314" t="s">
        <v>79</v>
      </c>
      <c r="AW3314" t="s">
        <v>101</v>
      </c>
      <c r="AX3314" t="s">
        <v>161</v>
      </c>
      <c r="AY3314" t="s">
        <v>103</v>
      </c>
      <c r="AZ3314" t="s">
        <v>96</v>
      </c>
      <c r="BA3314" t="s">
        <v>76</v>
      </c>
      <c r="BB3314" t="s">
        <v>104</v>
      </c>
      <c r="BC3314">
        <v>2222</v>
      </c>
      <c r="BD3314" t="s">
        <v>85</v>
      </c>
      <c r="BE3314">
        <v>12</v>
      </c>
      <c r="BF3314" t="s">
        <v>147</v>
      </c>
      <c r="BG3314" t="s">
        <v>151</v>
      </c>
      <c r="BH3314">
        <v>365243</v>
      </c>
      <c r="BI3314">
        <v>-730</v>
      </c>
      <c r="BJ3314">
        <v>-400</v>
      </c>
      <c r="BK3314">
        <v>-580</v>
      </c>
      <c r="BL3314">
        <v>-576</v>
      </c>
      <c r="BM3314">
        <v>0</v>
      </c>
    </row>
    <row r="3315" spans="1:65" x14ac:dyDescent="0.3">
      <c r="A3315">
        <v>128556</v>
      </c>
      <c r="B3315">
        <v>0</v>
      </c>
      <c r="C3315" t="s">
        <v>99</v>
      </c>
      <c r="D3315" t="s">
        <v>88</v>
      </c>
      <c r="E3315" t="s">
        <v>67</v>
      </c>
      <c r="F3315" t="s">
        <v>68</v>
      </c>
      <c r="G3315">
        <v>0</v>
      </c>
      <c r="H3315">
        <v>157500</v>
      </c>
      <c r="I3315">
        <v>270000</v>
      </c>
      <c r="J3315" t="s">
        <v>69</v>
      </c>
      <c r="K3315" t="s">
        <v>90</v>
      </c>
      <c r="L3315" t="s">
        <v>71</v>
      </c>
      <c r="M3315" t="s">
        <v>72</v>
      </c>
      <c r="N3315">
        <v>7.3299999999999997E-3</v>
      </c>
      <c r="O3315">
        <v>14749</v>
      </c>
      <c r="P3315">
        <v>1039</v>
      </c>
      <c r="Q3315">
        <v>1898</v>
      </c>
      <c r="R3315">
        <v>1916</v>
      </c>
      <c r="S3315">
        <v>2</v>
      </c>
      <c r="T3315">
        <v>2</v>
      </c>
      <c r="U3315" t="s">
        <v>125</v>
      </c>
      <c r="V3315">
        <v>17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1</v>
      </c>
      <c r="AC3315" t="s">
        <v>135</v>
      </c>
      <c r="AD3315">
        <v>1738943</v>
      </c>
      <c r="AE3315" t="s">
        <v>93</v>
      </c>
      <c r="AF3315">
        <v>8596.5300000000007</v>
      </c>
      <c r="AG3315">
        <v>46845</v>
      </c>
      <c r="AH3315">
        <v>42160.5</v>
      </c>
      <c r="AI3315">
        <v>4684.5</v>
      </c>
      <c r="AJ3315">
        <v>46845</v>
      </c>
      <c r="AK3315" t="s">
        <v>123</v>
      </c>
      <c r="AL3315">
        <v>9</v>
      </c>
      <c r="AM3315" t="s">
        <v>68</v>
      </c>
      <c r="AN3315">
        <v>1</v>
      </c>
      <c r="AO3315">
        <v>0.108909091</v>
      </c>
      <c r="AR3315" t="s">
        <v>79</v>
      </c>
      <c r="AS3315" t="s">
        <v>77</v>
      </c>
      <c r="AT3315">
        <v>-1205</v>
      </c>
      <c r="AU3315" t="s">
        <v>78</v>
      </c>
      <c r="AV3315" t="s">
        <v>79</v>
      </c>
      <c r="AX3315" t="s">
        <v>81</v>
      </c>
      <c r="AY3315" t="s">
        <v>124</v>
      </c>
      <c r="AZ3315" t="s">
        <v>96</v>
      </c>
      <c r="BA3315" t="s">
        <v>76</v>
      </c>
      <c r="BB3315" t="s">
        <v>104</v>
      </c>
      <c r="BC3315">
        <v>30</v>
      </c>
      <c r="BD3315" t="s">
        <v>105</v>
      </c>
      <c r="BE3315">
        <v>6</v>
      </c>
      <c r="BF3315" t="s">
        <v>86</v>
      </c>
      <c r="BG3315" t="s">
        <v>106</v>
      </c>
      <c r="BH3315">
        <v>365243</v>
      </c>
      <c r="BI3315">
        <v>-1104</v>
      </c>
      <c r="BJ3315">
        <v>-954</v>
      </c>
      <c r="BK3315">
        <v>-954</v>
      </c>
      <c r="BL3315">
        <v>-947</v>
      </c>
      <c r="BM3315">
        <v>0</v>
      </c>
    </row>
    <row r="3316" spans="1:65" x14ac:dyDescent="0.3">
      <c r="A3316">
        <v>128558</v>
      </c>
      <c r="B3316">
        <v>0</v>
      </c>
      <c r="C3316" t="s">
        <v>65</v>
      </c>
      <c r="D3316" t="s">
        <v>66</v>
      </c>
      <c r="E3316" t="s">
        <v>67</v>
      </c>
      <c r="F3316" t="s">
        <v>67</v>
      </c>
      <c r="G3316">
        <v>0</v>
      </c>
      <c r="H3316">
        <v>135000</v>
      </c>
      <c r="I3316">
        <v>239850</v>
      </c>
      <c r="J3316" t="s">
        <v>69</v>
      </c>
      <c r="K3316" t="s">
        <v>70</v>
      </c>
      <c r="L3316" t="s">
        <v>71</v>
      </c>
      <c r="M3316" t="s">
        <v>72</v>
      </c>
      <c r="N3316">
        <v>1.9101E-2</v>
      </c>
      <c r="O3316">
        <v>9300</v>
      </c>
      <c r="P3316">
        <v>2111</v>
      </c>
      <c r="Q3316">
        <v>1030</v>
      </c>
      <c r="R3316">
        <v>1969</v>
      </c>
      <c r="S3316">
        <v>2</v>
      </c>
      <c r="T3316">
        <v>2</v>
      </c>
      <c r="U3316" t="s">
        <v>73</v>
      </c>
      <c r="V3316">
        <v>10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 t="s">
        <v>159</v>
      </c>
      <c r="AD3316">
        <v>2405338</v>
      </c>
      <c r="AE3316" t="s">
        <v>93</v>
      </c>
      <c r="AF3316">
        <v>4149.585</v>
      </c>
      <c r="AG3316">
        <v>18625.5</v>
      </c>
      <c r="AH3316">
        <v>19548</v>
      </c>
      <c r="AI3316">
        <v>0</v>
      </c>
      <c r="AJ3316">
        <v>18625.5</v>
      </c>
      <c r="AK3316" t="s">
        <v>123</v>
      </c>
      <c r="AL3316">
        <v>13</v>
      </c>
      <c r="AM3316" t="s">
        <v>68</v>
      </c>
      <c r="AN3316">
        <v>1</v>
      </c>
      <c r="AO3316">
        <v>0</v>
      </c>
      <c r="AR3316" t="s">
        <v>79</v>
      </c>
      <c r="AS3316" t="s">
        <v>77</v>
      </c>
      <c r="AT3316">
        <v>-1221</v>
      </c>
      <c r="AU3316" t="s">
        <v>78</v>
      </c>
      <c r="AV3316" t="s">
        <v>79</v>
      </c>
      <c r="AW3316" t="s">
        <v>80</v>
      </c>
      <c r="AX3316" t="s">
        <v>81</v>
      </c>
      <c r="AY3316" t="s">
        <v>162</v>
      </c>
      <c r="AZ3316" t="s">
        <v>96</v>
      </c>
      <c r="BA3316" t="s">
        <v>76</v>
      </c>
      <c r="BB3316" t="s">
        <v>84</v>
      </c>
      <c r="BC3316">
        <v>12000</v>
      </c>
      <c r="BD3316" t="s">
        <v>85</v>
      </c>
      <c r="BE3316">
        <v>6</v>
      </c>
      <c r="BF3316" t="s">
        <v>86</v>
      </c>
      <c r="BG3316" t="s">
        <v>151</v>
      </c>
      <c r="BH3316">
        <v>365243</v>
      </c>
      <c r="BI3316">
        <v>-1190</v>
      </c>
      <c r="BJ3316">
        <v>-1040</v>
      </c>
      <c r="BK3316">
        <v>-1070</v>
      </c>
      <c r="BL3316">
        <v>-1061</v>
      </c>
      <c r="BM3316">
        <v>0</v>
      </c>
    </row>
    <row r="3317" spans="1:65" x14ac:dyDescent="0.3">
      <c r="A3317">
        <v>128563</v>
      </c>
      <c r="B3317">
        <v>0</v>
      </c>
      <c r="C3317" t="s">
        <v>65</v>
      </c>
      <c r="D3317" t="s">
        <v>88</v>
      </c>
      <c r="E3317" t="s">
        <v>67</v>
      </c>
      <c r="F3317" t="s">
        <v>68</v>
      </c>
      <c r="G3317">
        <v>0</v>
      </c>
      <c r="H3317">
        <v>54000</v>
      </c>
      <c r="I3317">
        <v>473760</v>
      </c>
      <c r="J3317" t="s">
        <v>113</v>
      </c>
      <c r="K3317" t="s">
        <v>70</v>
      </c>
      <c r="L3317" t="s">
        <v>91</v>
      </c>
      <c r="M3317" t="s">
        <v>72</v>
      </c>
      <c r="N3317">
        <v>1.8800999999999998E-2</v>
      </c>
      <c r="O3317">
        <v>23538</v>
      </c>
      <c r="P3317">
        <v>365243</v>
      </c>
      <c r="Q3317">
        <v>2585</v>
      </c>
      <c r="R3317">
        <v>4125</v>
      </c>
      <c r="S3317">
        <v>2</v>
      </c>
      <c r="T3317">
        <v>2</v>
      </c>
      <c r="U3317" t="s">
        <v>120</v>
      </c>
      <c r="V3317">
        <v>7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76</v>
      </c>
      <c r="AD3317">
        <v>2790702</v>
      </c>
      <c r="AE3317" t="s">
        <v>93</v>
      </c>
      <c r="AF3317">
        <v>14344.2</v>
      </c>
      <c r="AG3317">
        <v>172125</v>
      </c>
      <c r="AH3317">
        <v>151470</v>
      </c>
      <c r="AI3317">
        <v>20655</v>
      </c>
      <c r="AJ3317">
        <v>172125</v>
      </c>
      <c r="AK3317" t="s">
        <v>73</v>
      </c>
      <c r="AL3317">
        <v>13</v>
      </c>
      <c r="AM3317" t="s">
        <v>68</v>
      </c>
      <c r="AN3317">
        <v>1</v>
      </c>
      <c r="AO3317">
        <v>0.13069090899999999</v>
      </c>
      <c r="AR3317" t="s">
        <v>79</v>
      </c>
      <c r="AS3317" t="s">
        <v>77</v>
      </c>
      <c r="AT3317">
        <v>-2505</v>
      </c>
      <c r="AU3317" t="s">
        <v>78</v>
      </c>
      <c r="AV3317" t="s">
        <v>79</v>
      </c>
      <c r="AW3317" t="s">
        <v>101</v>
      </c>
      <c r="AX3317" t="s">
        <v>102</v>
      </c>
      <c r="AY3317" t="s">
        <v>157</v>
      </c>
      <c r="AZ3317" t="s">
        <v>96</v>
      </c>
      <c r="BA3317" t="s">
        <v>76</v>
      </c>
      <c r="BB3317" t="s">
        <v>104</v>
      </c>
      <c r="BC3317">
        <v>3606</v>
      </c>
      <c r="BD3317" t="s">
        <v>157</v>
      </c>
      <c r="BE3317">
        <v>12</v>
      </c>
      <c r="BF3317" t="s">
        <v>112</v>
      </c>
      <c r="BG3317" t="s">
        <v>188</v>
      </c>
      <c r="BH3317">
        <v>365243</v>
      </c>
      <c r="BI3317">
        <v>-2474</v>
      </c>
      <c r="BJ3317">
        <v>-2144</v>
      </c>
      <c r="BK3317">
        <v>-2144</v>
      </c>
      <c r="BL3317">
        <v>-2124</v>
      </c>
      <c r="BM3317">
        <v>0</v>
      </c>
    </row>
    <row r="3318" spans="1:65" x14ac:dyDescent="0.3">
      <c r="A3318">
        <v>128565</v>
      </c>
      <c r="B3318">
        <v>0</v>
      </c>
      <c r="C3318" t="s">
        <v>65</v>
      </c>
      <c r="D3318" t="s">
        <v>66</v>
      </c>
      <c r="E3318" t="s">
        <v>68</v>
      </c>
      <c r="F3318" t="s">
        <v>68</v>
      </c>
      <c r="G3318">
        <v>2</v>
      </c>
      <c r="H3318">
        <v>157500</v>
      </c>
      <c r="I3318">
        <v>508495.5</v>
      </c>
      <c r="J3318" t="s">
        <v>69</v>
      </c>
      <c r="K3318" t="s">
        <v>70</v>
      </c>
      <c r="L3318" t="s">
        <v>91</v>
      </c>
      <c r="M3318" t="s">
        <v>72</v>
      </c>
      <c r="N3318">
        <v>3.0690000000000001E-3</v>
      </c>
      <c r="O3318">
        <v>13034</v>
      </c>
      <c r="P3318">
        <v>3941</v>
      </c>
      <c r="Q3318">
        <v>1130</v>
      </c>
      <c r="R3318">
        <v>2815</v>
      </c>
      <c r="S3318">
        <v>3</v>
      </c>
      <c r="T3318">
        <v>3</v>
      </c>
      <c r="U3318" t="s">
        <v>73</v>
      </c>
      <c r="V3318">
        <v>13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1</v>
      </c>
      <c r="AC3318" t="s">
        <v>108</v>
      </c>
      <c r="AD3318">
        <v>1306153</v>
      </c>
      <c r="AE3318" t="s">
        <v>93</v>
      </c>
      <c r="AF3318">
        <v>27111.105</v>
      </c>
      <c r="AG3318">
        <v>140580</v>
      </c>
      <c r="AH3318">
        <v>146610</v>
      </c>
      <c r="AI3318">
        <v>0</v>
      </c>
      <c r="AJ3318">
        <v>140580</v>
      </c>
      <c r="AK3318" t="s">
        <v>94</v>
      </c>
      <c r="AL3318">
        <v>11</v>
      </c>
      <c r="AM3318" t="s">
        <v>68</v>
      </c>
      <c r="AN3318">
        <v>1</v>
      </c>
      <c r="AO3318">
        <v>0</v>
      </c>
      <c r="AR3318" t="s">
        <v>79</v>
      </c>
      <c r="AS3318" t="s">
        <v>77</v>
      </c>
      <c r="AT3318">
        <v>-502</v>
      </c>
      <c r="AU3318" t="s">
        <v>78</v>
      </c>
      <c r="AV3318" t="s">
        <v>79</v>
      </c>
      <c r="AX3318" t="s">
        <v>102</v>
      </c>
      <c r="AY3318" t="s">
        <v>111</v>
      </c>
      <c r="AZ3318" t="s">
        <v>96</v>
      </c>
      <c r="BA3318" t="s">
        <v>76</v>
      </c>
      <c r="BB3318" t="s">
        <v>84</v>
      </c>
      <c r="BC3318">
        <v>200</v>
      </c>
      <c r="BD3318" t="s">
        <v>85</v>
      </c>
      <c r="BE3318">
        <v>6</v>
      </c>
      <c r="BF3318" t="s">
        <v>147</v>
      </c>
      <c r="BG3318" t="s">
        <v>151</v>
      </c>
      <c r="BH3318">
        <v>365243</v>
      </c>
      <c r="BI3318">
        <v>-471</v>
      </c>
      <c r="BJ3318">
        <v>-321</v>
      </c>
      <c r="BK3318">
        <v>-321</v>
      </c>
      <c r="BL3318">
        <v>-319</v>
      </c>
      <c r="BM3318">
        <v>0</v>
      </c>
    </row>
    <row r="3319" spans="1:65" x14ac:dyDescent="0.3">
      <c r="A3319">
        <v>128574</v>
      </c>
      <c r="B3319">
        <v>0</v>
      </c>
      <c r="C3319" t="s">
        <v>65</v>
      </c>
      <c r="D3319" t="s">
        <v>88</v>
      </c>
      <c r="E3319" t="s">
        <v>67</v>
      </c>
      <c r="F3319" t="s">
        <v>67</v>
      </c>
      <c r="G3319">
        <v>0</v>
      </c>
      <c r="H3319">
        <v>58500</v>
      </c>
      <c r="I3319">
        <v>98910</v>
      </c>
      <c r="J3319" t="s">
        <v>113</v>
      </c>
      <c r="K3319" t="s">
        <v>70</v>
      </c>
      <c r="L3319" t="s">
        <v>139</v>
      </c>
      <c r="M3319" t="s">
        <v>72</v>
      </c>
      <c r="N3319">
        <v>2.8663000000000001E-2</v>
      </c>
      <c r="O3319">
        <v>21605</v>
      </c>
      <c r="P3319">
        <v>365243</v>
      </c>
      <c r="Q3319">
        <v>11191</v>
      </c>
      <c r="R3319">
        <v>4667</v>
      </c>
      <c r="S3319">
        <v>2</v>
      </c>
      <c r="T3319">
        <v>2</v>
      </c>
      <c r="U3319" t="s">
        <v>94</v>
      </c>
      <c r="V3319">
        <v>11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76</v>
      </c>
      <c r="AD3319">
        <v>1526885</v>
      </c>
      <c r="AE3319" t="s">
        <v>93</v>
      </c>
      <c r="AG3319">
        <v>13221</v>
      </c>
      <c r="AH3319">
        <v>13221</v>
      </c>
      <c r="AI3319">
        <v>0</v>
      </c>
      <c r="AJ3319">
        <v>13221</v>
      </c>
      <c r="AK3319" t="s">
        <v>120</v>
      </c>
      <c r="AL3319">
        <v>10</v>
      </c>
      <c r="AM3319" t="s">
        <v>68</v>
      </c>
      <c r="AN3319">
        <v>1</v>
      </c>
      <c r="AO3319">
        <v>0</v>
      </c>
      <c r="AR3319" t="s">
        <v>79</v>
      </c>
      <c r="AS3319" t="s">
        <v>114</v>
      </c>
      <c r="AT3319">
        <v>-1918</v>
      </c>
      <c r="AU3319" t="s">
        <v>78</v>
      </c>
      <c r="AV3319" t="s">
        <v>76</v>
      </c>
      <c r="AW3319" t="s">
        <v>101</v>
      </c>
      <c r="AX3319" t="s">
        <v>161</v>
      </c>
      <c r="AY3319" t="s">
        <v>103</v>
      </c>
      <c r="AZ3319" t="s">
        <v>76</v>
      </c>
      <c r="BA3319" t="s">
        <v>76</v>
      </c>
      <c r="BB3319" t="s">
        <v>104</v>
      </c>
      <c r="BC3319">
        <v>34</v>
      </c>
      <c r="BD3319" t="s">
        <v>105</v>
      </c>
      <c r="BF3319" t="s">
        <v>76</v>
      </c>
      <c r="BG3319" t="s">
        <v>106</v>
      </c>
    </row>
    <row r="3320" spans="1:65" x14ac:dyDescent="0.3">
      <c r="A3320">
        <v>128575</v>
      </c>
      <c r="B3320">
        <v>0</v>
      </c>
      <c r="C3320" t="s">
        <v>65</v>
      </c>
      <c r="D3320" t="s">
        <v>88</v>
      </c>
      <c r="E3320" t="s">
        <v>68</v>
      </c>
      <c r="F3320" t="s">
        <v>67</v>
      </c>
      <c r="G3320">
        <v>1</v>
      </c>
      <c r="H3320">
        <v>202500</v>
      </c>
      <c r="I3320">
        <v>1362132</v>
      </c>
      <c r="J3320" t="s">
        <v>69</v>
      </c>
      <c r="K3320" t="s">
        <v>70</v>
      </c>
      <c r="L3320" t="s">
        <v>91</v>
      </c>
      <c r="M3320" t="s">
        <v>72</v>
      </c>
      <c r="N3320">
        <v>2.506E-3</v>
      </c>
      <c r="O3320">
        <v>13411</v>
      </c>
      <c r="P3320">
        <v>2275</v>
      </c>
      <c r="Q3320">
        <v>2194</v>
      </c>
      <c r="R3320">
        <v>4044</v>
      </c>
      <c r="S3320">
        <v>2</v>
      </c>
      <c r="T3320">
        <v>2</v>
      </c>
      <c r="U3320" t="s">
        <v>109</v>
      </c>
      <c r="V3320">
        <v>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t="s">
        <v>108</v>
      </c>
      <c r="AD3320">
        <v>1998932</v>
      </c>
      <c r="AE3320" t="s">
        <v>93</v>
      </c>
      <c r="AF3320">
        <v>39110.76</v>
      </c>
      <c r="AG3320">
        <v>212269.5</v>
      </c>
      <c r="AH3320">
        <v>221377.5</v>
      </c>
      <c r="AI3320">
        <v>0</v>
      </c>
      <c r="AJ3320">
        <v>212269.5</v>
      </c>
      <c r="AK3320" t="s">
        <v>75</v>
      </c>
      <c r="AL3320">
        <v>11</v>
      </c>
      <c r="AM3320" t="s">
        <v>68</v>
      </c>
      <c r="AN3320">
        <v>1</v>
      </c>
      <c r="AO3320">
        <v>0</v>
      </c>
      <c r="AR3320" t="s">
        <v>79</v>
      </c>
      <c r="AS3320" t="s">
        <v>77</v>
      </c>
      <c r="AT3320">
        <v>-309</v>
      </c>
      <c r="AU3320" t="s">
        <v>78</v>
      </c>
      <c r="AV3320" t="s">
        <v>79</v>
      </c>
      <c r="AW3320" t="s">
        <v>80</v>
      </c>
      <c r="AX3320" t="s">
        <v>102</v>
      </c>
      <c r="AY3320" t="s">
        <v>190</v>
      </c>
      <c r="AZ3320" t="s">
        <v>96</v>
      </c>
      <c r="BA3320" t="s">
        <v>76</v>
      </c>
      <c r="BB3320" t="s">
        <v>138</v>
      </c>
      <c r="BC3320">
        <v>25</v>
      </c>
      <c r="BD3320" t="s">
        <v>191</v>
      </c>
      <c r="BE3320">
        <v>6</v>
      </c>
      <c r="BF3320" t="s">
        <v>112</v>
      </c>
      <c r="BG3320" t="s">
        <v>158</v>
      </c>
      <c r="BH3320">
        <v>365243</v>
      </c>
      <c r="BI3320">
        <v>-279</v>
      </c>
      <c r="BJ3320">
        <v>-129</v>
      </c>
      <c r="BK3320">
        <v>-279</v>
      </c>
      <c r="BL3320">
        <v>-274</v>
      </c>
      <c r="BM3320">
        <v>1</v>
      </c>
    </row>
    <row r="3321" spans="1:65" x14ac:dyDescent="0.3">
      <c r="A3321">
        <v>128580</v>
      </c>
      <c r="B3321">
        <v>0</v>
      </c>
      <c r="C3321" t="s">
        <v>65</v>
      </c>
      <c r="D3321" t="s">
        <v>88</v>
      </c>
      <c r="E3321" t="s">
        <v>67</v>
      </c>
      <c r="F3321" t="s">
        <v>68</v>
      </c>
      <c r="G3321">
        <v>0</v>
      </c>
      <c r="H3321">
        <v>225000</v>
      </c>
      <c r="I3321">
        <v>417024</v>
      </c>
      <c r="J3321" t="s">
        <v>89</v>
      </c>
      <c r="K3321" t="s">
        <v>90</v>
      </c>
      <c r="L3321" t="s">
        <v>71</v>
      </c>
      <c r="M3321" t="s">
        <v>72</v>
      </c>
      <c r="N3321">
        <v>7.2508000000000003E-2</v>
      </c>
      <c r="O3321">
        <v>11097</v>
      </c>
      <c r="P3321">
        <v>1843</v>
      </c>
      <c r="Q3321">
        <v>5408</v>
      </c>
      <c r="R3321">
        <v>3764</v>
      </c>
      <c r="S3321">
        <v>1</v>
      </c>
      <c r="T3321">
        <v>1</v>
      </c>
      <c r="U3321" t="s">
        <v>125</v>
      </c>
      <c r="V3321">
        <v>19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92</v>
      </c>
      <c r="AD3321">
        <v>1323686</v>
      </c>
      <c r="AE3321" t="s">
        <v>65</v>
      </c>
      <c r="AG3321">
        <v>0</v>
      </c>
      <c r="AH3321">
        <v>0</v>
      </c>
      <c r="AK3321" t="s">
        <v>109</v>
      </c>
      <c r="AL3321">
        <v>18</v>
      </c>
      <c r="AM3321" t="s">
        <v>68</v>
      </c>
      <c r="AN3321">
        <v>1</v>
      </c>
      <c r="AR3321" t="s">
        <v>76</v>
      </c>
      <c r="AS3321" t="s">
        <v>129</v>
      </c>
      <c r="AT3321">
        <v>-228</v>
      </c>
      <c r="AU3321" t="s">
        <v>76</v>
      </c>
      <c r="AV3321" t="s">
        <v>79</v>
      </c>
      <c r="AX3321" t="s">
        <v>81</v>
      </c>
      <c r="AY3321" t="s">
        <v>76</v>
      </c>
      <c r="AZ3321" t="s">
        <v>76</v>
      </c>
      <c r="BA3321" t="s">
        <v>76</v>
      </c>
      <c r="BB3321" t="s">
        <v>121</v>
      </c>
      <c r="BC3321">
        <v>0</v>
      </c>
      <c r="BD3321" t="s">
        <v>76</v>
      </c>
      <c r="BF3321" t="s">
        <v>76</v>
      </c>
      <c r="BG3321" t="s">
        <v>82</v>
      </c>
    </row>
    <row r="3322" spans="1:65" x14ac:dyDescent="0.3">
      <c r="A3322">
        <v>128599</v>
      </c>
      <c r="B3322">
        <v>0</v>
      </c>
      <c r="C3322" t="s">
        <v>65</v>
      </c>
      <c r="D3322" t="s">
        <v>66</v>
      </c>
      <c r="E3322" t="s">
        <v>68</v>
      </c>
      <c r="F3322" t="s">
        <v>68</v>
      </c>
      <c r="G3322">
        <v>0</v>
      </c>
      <c r="H3322">
        <v>270000</v>
      </c>
      <c r="I3322">
        <v>808650</v>
      </c>
      <c r="J3322" t="s">
        <v>89</v>
      </c>
      <c r="K3322" t="s">
        <v>70</v>
      </c>
      <c r="L3322" t="s">
        <v>91</v>
      </c>
      <c r="M3322" t="s">
        <v>72</v>
      </c>
      <c r="N3322">
        <v>1.1703E-2</v>
      </c>
      <c r="O3322">
        <v>14603</v>
      </c>
      <c r="P3322">
        <v>2447</v>
      </c>
      <c r="Q3322">
        <v>5361</v>
      </c>
      <c r="R3322">
        <v>4390</v>
      </c>
      <c r="S3322">
        <v>2</v>
      </c>
      <c r="T3322">
        <v>2</v>
      </c>
      <c r="U3322" t="s">
        <v>120</v>
      </c>
      <c r="V3322">
        <v>11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108</v>
      </c>
      <c r="AD3322">
        <v>2780106</v>
      </c>
      <c r="AE3322" t="s">
        <v>93</v>
      </c>
      <c r="AG3322">
        <v>25380</v>
      </c>
      <c r="AH3322">
        <v>25380</v>
      </c>
      <c r="AI3322">
        <v>0</v>
      </c>
      <c r="AJ3322">
        <v>25380</v>
      </c>
      <c r="AK3322" t="s">
        <v>109</v>
      </c>
      <c r="AL3322">
        <v>17</v>
      </c>
      <c r="AM3322" t="s">
        <v>68</v>
      </c>
      <c r="AN3322">
        <v>1</v>
      </c>
      <c r="AO3322">
        <v>0</v>
      </c>
      <c r="AR3322" t="s">
        <v>79</v>
      </c>
      <c r="AS3322" t="s">
        <v>180</v>
      </c>
      <c r="AT3322">
        <v>-1565</v>
      </c>
      <c r="AU3322" t="s">
        <v>78</v>
      </c>
      <c r="AV3322" t="s">
        <v>181</v>
      </c>
      <c r="AX3322" t="s">
        <v>81</v>
      </c>
      <c r="AY3322" t="s">
        <v>111</v>
      </c>
      <c r="AZ3322" t="s">
        <v>76</v>
      </c>
      <c r="BA3322" t="s">
        <v>76</v>
      </c>
      <c r="BB3322" t="s">
        <v>104</v>
      </c>
      <c r="BC3322">
        <v>25</v>
      </c>
      <c r="BD3322" t="s">
        <v>105</v>
      </c>
      <c r="BF3322" t="s">
        <v>76</v>
      </c>
      <c r="BG3322" t="s">
        <v>106</v>
      </c>
    </row>
    <row r="3323" spans="1:65" x14ac:dyDescent="0.3">
      <c r="A3323">
        <v>128600</v>
      </c>
      <c r="B3323">
        <v>0</v>
      </c>
      <c r="C3323" t="s">
        <v>65</v>
      </c>
      <c r="D3323" t="s">
        <v>88</v>
      </c>
      <c r="E3323" t="s">
        <v>67</v>
      </c>
      <c r="F3323" t="s">
        <v>67</v>
      </c>
      <c r="G3323">
        <v>0</v>
      </c>
      <c r="H3323">
        <v>112500</v>
      </c>
      <c r="I3323">
        <v>90000</v>
      </c>
      <c r="J3323" t="s">
        <v>133</v>
      </c>
      <c r="K3323" t="s">
        <v>70</v>
      </c>
      <c r="L3323" t="s">
        <v>91</v>
      </c>
      <c r="M3323" t="s">
        <v>72</v>
      </c>
      <c r="N3323">
        <v>1.5221E-2</v>
      </c>
      <c r="O3323">
        <v>11065</v>
      </c>
      <c r="P3323">
        <v>2080</v>
      </c>
      <c r="Q3323">
        <v>2617</v>
      </c>
      <c r="R3323">
        <v>2632</v>
      </c>
      <c r="S3323">
        <v>2</v>
      </c>
      <c r="T3323">
        <v>2</v>
      </c>
      <c r="U3323" t="s">
        <v>123</v>
      </c>
      <c r="V3323">
        <v>12</v>
      </c>
      <c r="W3323">
        <v>0</v>
      </c>
      <c r="X3323">
        <v>0</v>
      </c>
      <c r="Y3323">
        <v>0</v>
      </c>
      <c r="Z3323">
        <v>1</v>
      </c>
      <c r="AA3323">
        <v>1</v>
      </c>
      <c r="AB3323">
        <v>0</v>
      </c>
      <c r="AC3323" t="s">
        <v>168</v>
      </c>
      <c r="AD3323">
        <v>1683192</v>
      </c>
      <c r="AE3323" t="s">
        <v>65</v>
      </c>
      <c r="AF3323">
        <v>36813.599999999999</v>
      </c>
      <c r="AG3323">
        <v>720000</v>
      </c>
      <c r="AH3323">
        <v>720000</v>
      </c>
      <c r="AJ3323">
        <v>720000</v>
      </c>
      <c r="AK3323" t="s">
        <v>94</v>
      </c>
      <c r="AL3323">
        <v>12</v>
      </c>
      <c r="AM3323" t="s">
        <v>68</v>
      </c>
      <c r="AN3323">
        <v>1</v>
      </c>
      <c r="AR3323" t="s">
        <v>76</v>
      </c>
      <c r="AS3323" t="s">
        <v>77</v>
      </c>
      <c r="AT3323">
        <v>-807</v>
      </c>
      <c r="AU3323" t="s">
        <v>78</v>
      </c>
      <c r="AV3323" t="s">
        <v>79</v>
      </c>
      <c r="AW3323" t="s">
        <v>80</v>
      </c>
      <c r="AX3323" t="s">
        <v>81</v>
      </c>
      <c r="AY3323" t="s">
        <v>76</v>
      </c>
      <c r="AZ3323" t="s">
        <v>82</v>
      </c>
      <c r="BA3323" t="s">
        <v>116</v>
      </c>
      <c r="BB3323" t="s">
        <v>121</v>
      </c>
      <c r="BC3323">
        <v>-1</v>
      </c>
      <c r="BD3323" t="s">
        <v>76</v>
      </c>
      <c r="BE3323">
        <v>36</v>
      </c>
      <c r="BF3323" t="s">
        <v>147</v>
      </c>
      <c r="BG3323" t="s">
        <v>154</v>
      </c>
      <c r="BH3323">
        <v>365243</v>
      </c>
      <c r="BI3323">
        <v>-777</v>
      </c>
      <c r="BJ3323">
        <v>273</v>
      </c>
      <c r="BK3323">
        <v>-717</v>
      </c>
      <c r="BL3323">
        <v>-707</v>
      </c>
      <c r="BM3323">
        <v>0</v>
      </c>
    </row>
    <row r="3324" spans="1:65" x14ac:dyDescent="0.3">
      <c r="A3324">
        <v>128613</v>
      </c>
      <c r="B3324">
        <v>1</v>
      </c>
      <c r="C3324" t="s">
        <v>65</v>
      </c>
      <c r="D3324" t="s">
        <v>66</v>
      </c>
      <c r="E3324" t="s">
        <v>67</v>
      </c>
      <c r="F3324" t="s">
        <v>68</v>
      </c>
      <c r="G3324">
        <v>0</v>
      </c>
      <c r="H3324">
        <v>135000</v>
      </c>
      <c r="I3324">
        <v>188460</v>
      </c>
      <c r="J3324" t="s">
        <v>133</v>
      </c>
      <c r="K3324" t="s">
        <v>70</v>
      </c>
      <c r="L3324" t="s">
        <v>91</v>
      </c>
      <c r="M3324" t="s">
        <v>72</v>
      </c>
      <c r="N3324">
        <v>1.8849999999999999E-2</v>
      </c>
      <c r="O3324">
        <v>13808</v>
      </c>
      <c r="P3324">
        <v>2822</v>
      </c>
      <c r="Q3324">
        <v>11209</v>
      </c>
      <c r="R3324">
        <v>2065</v>
      </c>
      <c r="S3324">
        <v>2</v>
      </c>
      <c r="T3324">
        <v>2</v>
      </c>
      <c r="U3324" t="s">
        <v>109</v>
      </c>
      <c r="V3324">
        <v>13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 t="s">
        <v>168</v>
      </c>
      <c r="AD3324">
        <v>1245879</v>
      </c>
      <c r="AE3324" t="s">
        <v>65</v>
      </c>
      <c r="AG3324">
        <v>0</v>
      </c>
      <c r="AH3324">
        <v>0</v>
      </c>
      <c r="AK3324" t="s">
        <v>123</v>
      </c>
      <c r="AL3324">
        <v>11</v>
      </c>
      <c r="AM3324" t="s">
        <v>68</v>
      </c>
      <c r="AN3324">
        <v>1</v>
      </c>
      <c r="AR3324" t="s">
        <v>76</v>
      </c>
      <c r="AS3324" t="s">
        <v>129</v>
      </c>
      <c r="AT3324">
        <v>-270</v>
      </c>
      <c r="AU3324" t="s">
        <v>76</v>
      </c>
      <c r="AV3324" t="s">
        <v>79</v>
      </c>
      <c r="AX3324" t="s">
        <v>81</v>
      </c>
      <c r="AY3324" t="s">
        <v>76</v>
      </c>
      <c r="AZ3324" t="s">
        <v>76</v>
      </c>
      <c r="BA3324" t="s">
        <v>76</v>
      </c>
      <c r="BB3324" t="s">
        <v>121</v>
      </c>
      <c r="BC3324">
        <v>-1</v>
      </c>
      <c r="BD3324" t="s">
        <v>76</v>
      </c>
      <c r="BF3324" t="s">
        <v>76</v>
      </c>
      <c r="BG3324" t="s">
        <v>82</v>
      </c>
    </row>
    <row r="3325" spans="1:65" x14ac:dyDescent="0.3">
      <c r="A3325">
        <v>128614</v>
      </c>
      <c r="B3325">
        <v>0</v>
      </c>
      <c r="C3325" t="s">
        <v>65</v>
      </c>
      <c r="D3325" t="s">
        <v>88</v>
      </c>
      <c r="E3325" t="s">
        <v>68</v>
      </c>
      <c r="F3325" t="s">
        <v>67</v>
      </c>
      <c r="G3325">
        <v>1</v>
      </c>
      <c r="H3325">
        <v>157500</v>
      </c>
      <c r="I3325">
        <v>211500</v>
      </c>
      <c r="J3325" t="s">
        <v>69</v>
      </c>
      <c r="K3325" t="s">
        <v>70</v>
      </c>
      <c r="L3325" t="s">
        <v>119</v>
      </c>
      <c r="M3325" t="s">
        <v>72</v>
      </c>
      <c r="N3325">
        <v>1.5221E-2</v>
      </c>
      <c r="O3325">
        <v>16276</v>
      </c>
      <c r="P3325">
        <v>603</v>
      </c>
      <c r="Q3325">
        <v>1652</v>
      </c>
      <c r="R3325">
        <v>2936</v>
      </c>
      <c r="S3325">
        <v>2</v>
      </c>
      <c r="T3325">
        <v>2</v>
      </c>
      <c r="U3325" t="s">
        <v>73</v>
      </c>
      <c r="V3325">
        <v>14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1</v>
      </c>
      <c r="AC3325" t="s">
        <v>92</v>
      </c>
      <c r="AD3325">
        <v>1928661</v>
      </c>
      <c r="AE3325" t="s">
        <v>99</v>
      </c>
      <c r="AF3325">
        <v>11250</v>
      </c>
      <c r="AG3325">
        <v>225000</v>
      </c>
      <c r="AH3325">
        <v>225000</v>
      </c>
      <c r="AJ3325">
        <v>225000</v>
      </c>
      <c r="AK3325" t="s">
        <v>125</v>
      </c>
      <c r="AL3325">
        <v>10</v>
      </c>
      <c r="AM3325" t="s">
        <v>68</v>
      </c>
      <c r="AN3325">
        <v>1</v>
      </c>
      <c r="AR3325" t="s">
        <v>79</v>
      </c>
      <c r="AS3325" t="s">
        <v>77</v>
      </c>
      <c r="AT3325">
        <v>-107</v>
      </c>
      <c r="AU3325" t="s">
        <v>76</v>
      </c>
      <c r="AV3325" t="s">
        <v>79</v>
      </c>
      <c r="AW3325" t="s">
        <v>80</v>
      </c>
      <c r="AX3325" t="s">
        <v>81</v>
      </c>
      <c r="AY3325" t="s">
        <v>76</v>
      </c>
      <c r="AZ3325" t="s">
        <v>131</v>
      </c>
      <c r="BA3325" t="s">
        <v>116</v>
      </c>
      <c r="BB3325" t="s">
        <v>121</v>
      </c>
      <c r="BC3325">
        <v>-1</v>
      </c>
      <c r="BD3325" t="s">
        <v>76</v>
      </c>
      <c r="BE3325">
        <v>0</v>
      </c>
      <c r="BF3325" t="s">
        <v>76</v>
      </c>
      <c r="BG3325" t="s">
        <v>160</v>
      </c>
      <c r="BH3325">
        <v>-106</v>
      </c>
      <c r="BI3325">
        <v>-62</v>
      </c>
      <c r="BJ3325">
        <v>365243</v>
      </c>
      <c r="BK3325">
        <v>365243</v>
      </c>
      <c r="BL3325">
        <v>365243</v>
      </c>
      <c r="BM3325">
        <v>0</v>
      </c>
    </row>
    <row r="3326" spans="1:65" x14ac:dyDescent="0.3">
      <c r="A3326">
        <v>128615</v>
      </c>
      <c r="B3326">
        <v>0</v>
      </c>
      <c r="C3326" t="s">
        <v>65</v>
      </c>
      <c r="D3326" t="s">
        <v>88</v>
      </c>
      <c r="E3326" t="s">
        <v>67</v>
      </c>
      <c r="F3326" t="s">
        <v>67</v>
      </c>
      <c r="G3326">
        <v>0</v>
      </c>
      <c r="H3326">
        <v>114750</v>
      </c>
      <c r="I3326">
        <v>814041</v>
      </c>
      <c r="J3326" t="s">
        <v>69</v>
      </c>
      <c r="K3326" t="s">
        <v>90</v>
      </c>
      <c r="L3326" t="s">
        <v>71</v>
      </c>
      <c r="M3326" t="s">
        <v>72</v>
      </c>
      <c r="N3326">
        <v>2.0712999999999999E-2</v>
      </c>
      <c r="O3326">
        <v>10584</v>
      </c>
      <c r="P3326">
        <v>112</v>
      </c>
      <c r="Q3326">
        <v>2448</v>
      </c>
      <c r="R3326">
        <v>2935</v>
      </c>
      <c r="S3326">
        <v>3</v>
      </c>
      <c r="T3326">
        <v>2</v>
      </c>
      <c r="U3326" t="s">
        <v>73</v>
      </c>
      <c r="V3326">
        <v>10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t="s">
        <v>92</v>
      </c>
      <c r="AD3326">
        <v>1655320</v>
      </c>
      <c r="AE3326" t="s">
        <v>65</v>
      </c>
      <c r="AF3326">
        <v>33986.654999999999</v>
      </c>
      <c r="AG3326">
        <v>1125000</v>
      </c>
      <c r="AH3326">
        <v>1288350</v>
      </c>
      <c r="AJ3326">
        <v>1125000</v>
      </c>
      <c r="AK3326" t="s">
        <v>125</v>
      </c>
      <c r="AL3326">
        <v>11</v>
      </c>
      <c r="AM3326" t="s">
        <v>68</v>
      </c>
      <c r="AN3326">
        <v>1</v>
      </c>
      <c r="AR3326" t="s">
        <v>215</v>
      </c>
      <c r="AS3326" t="s">
        <v>114</v>
      </c>
      <c r="AT3326">
        <v>-298</v>
      </c>
      <c r="AU3326" t="s">
        <v>76</v>
      </c>
      <c r="AV3326" t="s">
        <v>226</v>
      </c>
      <c r="AW3326" t="s">
        <v>80</v>
      </c>
      <c r="AX3326" t="s">
        <v>81</v>
      </c>
      <c r="AY3326" t="s">
        <v>76</v>
      </c>
      <c r="AZ3326" t="s">
        <v>82</v>
      </c>
      <c r="BA3326" t="s">
        <v>83</v>
      </c>
      <c r="BB3326" t="s">
        <v>178</v>
      </c>
      <c r="BC3326">
        <v>-1</v>
      </c>
      <c r="BD3326" t="s">
        <v>76</v>
      </c>
      <c r="BE3326">
        <v>60</v>
      </c>
      <c r="BF3326" t="s">
        <v>97</v>
      </c>
      <c r="BG3326" t="s">
        <v>150</v>
      </c>
    </row>
    <row r="3327" spans="1:65" x14ac:dyDescent="0.3">
      <c r="A3327">
        <v>128617</v>
      </c>
      <c r="B3327">
        <v>0</v>
      </c>
      <c r="C3327" t="s">
        <v>65</v>
      </c>
      <c r="D3327" t="s">
        <v>88</v>
      </c>
      <c r="E3327" t="s">
        <v>68</v>
      </c>
      <c r="F3327" t="s">
        <v>68</v>
      </c>
      <c r="G3327">
        <v>0</v>
      </c>
      <c r="H3327">
        <v>157500</v>
      </c>
      <c r="I3327">
        <v>1546020</v>
      </c>
      <c r="J3327" t="s">
        <v>69</v>
      </c>
      <c r="K3327" t="s">
        <v>70</v>
      </c>
      <c r="L3327" t="s">
        <v>91</v>
      </c>
      <c r="M3327" t="s">
        <v>72</v>
      </c>
      <c r="N3327">
        <v>1.0147E-2</v>
      </c>
      <c r="O3327">
        <v>16859</v>
      </c>
      <c r="P3327">
        <v>3723</v>
      </c>
      <c r="Q3327">
        <v>8925</v>
      </c>
      <c r="R3327">
        <v>386</v>
      </c>
      <c r="S3327">
        <v>2</v>
      </c>
      <c r="T3327">
        <v>2</v>
      </c>
      <c r="U3327" t="s">
        <v>73</v>
      </c>
      <c r="V3327">
        <v>12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t="s">
        <v>108</v>
      </c>
      <c r="AD3327">
        <v>1486559</v>
      </c>
      <c r="AE3327" t="s">
        <v>99</v>
      </c>
      <c r="AF3327">
        <v>9000</v>
      </c>
      <c r="AG3327">
        <v>0</v>
      </c>
      <c r="AH3327">
        <v>180000</v>
      </c>
      <c r="AK3327" t="s">
        <v>125</v>
      </c>
      <c r="AL3327">
        <v>16</v>
      </c>
      <c r="AM3327" t="s">
        <v>68</v>
      </c>
      <c r="AN3327">
        <v>1</v>
      </c>
      <c r="AR3327" t="s">
        <v>79</v>
      </c>
      <c r="AS3327" t="s">
        <v>77</v>
      </c>
      <c r="AT3327">
        <v>-2319</v>
      </c>
      <c r="AU3327" t="s">
        <v>76</v>
      </c>
      <c r="AV3327" t="s">
        <v>79</v>
      </c>
      <c r="AX3327" t="s">
        <v>81</v>
      </c>
      <c r="AY3327" t="s">
        <v>76</v>
      </c>
      <c r="AZ3327" t="s">
        <v>131</v>
      </c>
      <c r="BA3327" t="s">
        <v>116</v>
      </c>
      <c r="BB3327" t="s">
        <v>187</v>
      </c>
      <c r="BC3327">
        <v>0</v>
      </c>
      <c r="BD3327" t="s">
        <v>76</v>
      </c>
      <c r="BE3327">
        <v>0</v>
      </c>
      <c r="BF3327" t="s">
        <v>76</v>
      </c>
      <c r="BG3327" t="s">
        <v>160</v>
      </c>
      <c r="BH3327">
        <v>-2316</v>
      </c>
      <c r="BI3327">
        <v>-2263</v>
      </c>
      <c r="BJ3327">
        <v>365243</v>
      </c>
      <c r="BK3327">
        <v>-1686</v>
      </c>
      <c r="BL3327">
        <v>-142</v>
      </c>
      <c r="BM3327">
        <v>0</v>
      </c>
    </row>
    <row r="3328" spans="1:65" x14ac:dyDescent="0.3">
      <c r="A3328">
        <v>128628</v>
      </c>
      <c r="B3328">
        <v>0</v>
      </c>
      <c r="C3328" t="s">
        <v>65</v>
      </c>
      <c r="D3328" t="s">
        <v>88</v>
      </c>
      <c r="E3328" t="s">
        <v>67</v>
      </c>
      <c r="F3328" t="s">
        <v>68</v>
      </c>
      <c r="G3328">
        <v>0</v>
      </c>
      <c r="H3328">
        <v>94500</v>
      </c>
      <c r="I3328">
        <v>270000</v>
      </c>
      <c r="J3328" t="s">
        <v>69</v>
      </c>
      <c r="K3328" t="s">
        <v>70</v>
      </c>
      <c r="L3328" t="s">
        <v>119</v>
      </c>
      <c r="M3328" t="s">
        <v>72</v>
      </c>
      <c r="N3328">
        <v>1.8208999999999999E-2</v>
      </c>
      <c r="O3328">
        <v>17772</v>
      </c>
      <c r="P3328">
        <v>6813</v>
      </c>
      <c r="Q3328">
        <v>2660</v>
      </c>
      <c r="R3328">
        <v>1275</v>
      </c>
      <c r="S3328">
        <v>3</v>
      </c>
      <c r="T3328">
        <v>3</v>
      </c>
      <c r="U3328" t="s">
        <v>120</v>
      </c>
      <c r="V3328">
        <v>14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t="s">
        <v>108</v>
      </c>
      <c r="AD3328">
        <v>2843304</v>
      </c>
      <c r="AE3328" t="s">
        <v>65</v>
      </c>
      <c r="AF3328">
        <v>24835.5</v>
      </c>
      <c r="AG3328">
        <v>225000</v>
      </c>
      <c r="AH3328">
        <v>225000</v>
      </c>
      <c r="AJ3328">
        <v>225000</v>
      </c>
      <c r="AK3328" t="s">
        <v>73</v>
      </c>
      <c r="AL3328">
        <v>10</v>
      </c>
      <c r="AM3328" t="s">
        <v>68</v>
      </c>
      <c r="AN3328">
        <v>1</v>
      </c>
      <c r="AR3328" t="s">
        <v>76</v>
      </c>
      <c r="AS3328" t="s">
        <v>77</v>
      </c>
      <c r="AT3328">
        <v>-363</v>
      </c>
      <c r="AU3328" t="s">
        <v>78</v>
      </c>
      <c r="AV3328" t="s">
        <v>79</v>
      </c>
      <c r="AX3328" t="s">
        <v>81</v>
      </c>
      <c r="AY3328" t="s">
        <v>76</v>
      </c>
      <c r="AZ3328" t="s">
        <v>82</v>
      </c>
      <c r="BA3328" t="s">
        <v>116</v>
      </c>
      <c r="BB3328" t="s">
        <v>84</v>
      </c>
      <c r="BC3328">
        <v>993</v>
      </c>
      <c r="BD3328" t="s">
        <v>85</v>
      </c>
      <c r="BE3328">
        <v>12</v>
      </c>
      <c r="BF3328" t="s">
        <v>86</v>
      </c>
      <c r="BG3328" t="s">
        <v>172</v>
      </c>
      <c r="BH3328">
        <v>365243</v>
      </c>
      <c r="BI3328">
        <v>-333</v>
      </c>
      <c r="BJ3328">
        <v>-3</v>
      </c>
      <c r="BK3328">
        <v>-3</v>
      </c>
      <c r="BL3328">
        <v>365243</v>
      </c>
      <c r="BM3328">
        <v>0</v>
      </c>
    </row>
    <row r="3329" spans="1:65" x14ac:dyDescent="0.3">
      <c r="A3329">
        <v>128628</v>
      </c>
      <c r="B3329">
        <v>0</v>
      </c>
      <c r="C3329" t="s">
        <v>65</v>
      </c>
      <c r="D3329" t="s">
        <v>88</v>
      </c>
      <c r="E3329" t="s">
        <v>67</v>
      </c>
      <c r="F3329" t="s">
        <v>68</v>
      </c>
      <c r="G3329">
        <v>0</v>
      </c>
      <c r="H3329">
        <v>94500</v>
      </c>
      <c r="I3329">
        <v>270000</v>
      </c>
      <c r="J3329" t="s">
        <v>69</v>
      </c>
      <c r="K3329" t="s">
        <v>70</v>
      </c>
      <c r="L3329" t="s">
        <v>119</v>
      </c>
      <c r="M3329" t="s">
        <v>72</v>
      </c>
      <c r="N3329">
        <v>1.8208999999999999E-2</v>
      </c>
      <c r="O3329">
        <v>17772</v>
      </c>
      <c r="P3329">
        <v>6813</v>
      </c>
      <c r="Q3329">
        <v>2660</v>
      </c>
      <c r="R3329">
        <v>1275</v>
      </c>
      <c r="S3329">
        <v>3</v>
      </c>
      <c r="T3329">
        <v>3</v>
      </c>
      <c r="U3329" t="s">
        <v>120</v>
      </c>
      <c r="V3329">
        <v>14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 t="s">
        <v>108</v>
      </c>
      <c r="AD3329">
        <v>2826588</v>
      </c>
      <c r="AE3329" t="s">
        <v>93</v>
      </c>
      <c r="AF3329">
        <v>4176.2250000000004</v>
      </c>
      <c r="AG3329">
        <v>22455</v>
      </c>
      <c r="AH3329">
        <v>23638.5</v>
      </c>
      <c r="AI3329">
        <v>0</v>
      </c>
      <c r="AJ3329">
        <v>22455</v>
      </c>
      <c r="AK3329" t="s">
        <v>120</v>
      </c>
      <c r="AL3329">
        <v>6</v>
      </c>
      <c r="AM3329" t="s">
        <v>68</v>
      </c>
      <c r="AN3329">
        <v>1</v>
      </c>
      <c r="AO3329">
        <v>0</v>
      </c>
      <c r="AR3329" t="s">
        <v>79</v>
      </c>
      <c r="AS3329" t="s">
        <v>77</v>
      </c>
      <c r="AT3329">
        <v>-707</v>
      </c>
      <c r="AU3329" t="s">
        <v>78</v>
      </c>
      <c r="AV3329" t="s">
        <v>79</v>
      </c>
      <c r="AW3329" t="s">
        <v>80</v>
      </c>
      <c r="AX3329" t="s">
        <v>161</v>
      </c>
      <c r="AY3329" t="s">
        <v>95</v>
      </c>
      <c r="AZ3329" t="s">
        <v>96</v>
      </c>
      <c r="BA3329" t="s">
        <v>76</v>
      </c>
      <c r="BB3329" t="s">
        <v>138</v>
      </c>
      <c r="BC3329">
        <v>500</v>
      </c>
      <c r="BD3329" t="s">
        <v>85</v>
      </c>
      <c r="BE3329">
        <v>6</v>
      </c>
      <c r="BF3329" t="s">
        <v>112</v>
      </c>
      <c r="BG3329" t="s">
        <v>151</v>
      </c>
      <c r="BH3329">
        <v>365243</v>
      </c>
      <c r="BI3329">
        <v>-676</v>
      </c>
      <c r="BJ3329">
        <v>-526</v>
      </c>
      <c r="BK3329">
        <v>-526</v>
      </c>
      <c r="BL3329">
        <v>-521</v>
      </c>
      <c r="BM3329">
        <v>0</v>
      </c>
    </row>
    <row r="3330" spans="1:65" x14ac:dyDescent="0.3">
      <c r="A3330">
        <v>128663</v>
      </c>
      <c r="B3330">
        <v>0</v>
      </c>
      <c r="C3330" t="s">
        <v>65</v>
      </c>
      <c r="D3330" t="s">
        <v>88</v>
      </c>
      <c r="E3330" t="s">
        <v>67</v>
      </c>
      <c r="F3330" t="s">
        <v>68</v>
      </c>
      <c r="G3330">
        <v>0</v>
      </c>
      <c r="H3330">
        <v>157500</v>
      </c>
      <c r="I3330">
        <v>1319269.5</v>
      </c>
      <c r="J3330" t="s">
        <v>69</v>
      </c>
      <c r="K3330" t="s">
        <v>70</v>
      </c>
      <c r="L3330" t="s">
        <v>91</v>
      </c>
      <c r="M3330" t="s">
        <v>72</v>
      </c>
      <c r="N3330">
        <v>6.2069999999999998E-3</v>
      </c>
      <c r="O3330">
        <v>18443</v>
      </c>
      <c r="P3330">
        <v>2847</v>
      </c>
      <c r="Q3330">
        <v>10848</v>
      </c>
      <c r="R3330">
        <v>1998</v>
      </c>
      <c r="S3330">
        <v>2</v>
      </c>
      <c r="T3330">
        <v>2</v>
      </c>
      <c r="U3330" t="s">
        <v>123</v>
      </c>
      <c r="V3330">
        <v>15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108</v>
      </c>
      <c r="AD3330">
        <v>2474596</v>
      </c>
      <c r="AE3330" t="s">
        <v>65</v>
      </c>
      <c r="AF3330">
        <v>36467.595000000001</v>
      </c>
      <c r="AG3330">
        <v>450000</v>
      </c>
      <c r="AH3330">
        <v>570073.5</v>
      </c>
      <c r="AJ3330">
        <v>450000</v>
      </c>
      <c r="AK3330" t="s">
        <v>73</v>
      </c>
      <c r="AL3330">
        <v>11</v>
      </c>
      <c r="AM3330" t="s">
        <v>68</v>
      </c>
      <c r="AN3330">
        <v>1</v>
      </c>
      <c r="AR3330" t="s">
        <v>76</v>
      </c>
      <c r="AS3330" t="s">
        <v>77</v>
      </c>
      <c r="AT3330">
        <v>-459</v>
      </c>
      <c r="AU3330" t="s">
        <v>78</v>
      </c>
      <c r="AV3330" t="s">
        <v>79</v>
      </c>
      <c r="AX3330" t="s">
        <v>81</v>
      </c>
      <c r="AY3330" t="s">
        <v>76</v>
      </c>
      <c r="AZ3330" t="s">
        <v>82</v>
      </c>
      <c r="BA3330" t="s">
        <v>116</v>
      </c>
      <c r="BB3330" t="s">
        <v>121</v>
      </c>
      <c r="BC3330">
        <v>-1</v>
      </c>
      <c r="BD3330" t="s">
        <v>76</v>
      </c>
      <c r="BE3330">
        <v>24</v>
      </c>
      <c r="BF3330" t="s">
        <v>147</v>
      </c>
      <c r="BG3330" t="s">
        <v>154</v>
      </c>
      <c r="BH3330">
        <v>365243</v>
      </c>
      <c r="BI3330">
        <v>-429</v>
      </c>
      <c r="BJ3330">
        <v>261</v>
      </c>
      <c r="BK3330">
        <v>-189</v>
      </c>
      <c r="BL3330">
        <v>-183</v>
      </c>
      <c r="BM3330">
        <v>1</v>
      </c>
    </row>
    <row r="3331" spans="1:65" x14ac:dyDescent="0.3">
      <c r="A3331">
        <v>128669</v>
      </c>
      <c r="B3331">
        <v>0</v>
      </c>
      <c r="C3331" t="s">
        <v>65</v>
      </c>
      <c r="D3331" t="s">
        <v>88</v>
      </c>
      <c r="E3331" t="s">
        <v>67</v>
      </c>
      <c r="F3331" t="s">
        <v>68</v>
      </c>
      <c r="G3331">
        <v>1</v>
      </c>
      <c r="H3331">
        <v>180000</v>
      </c>
      <c r="I3331">
        <v>1749325.5</v>
      </c>
      <c r="J3331" t="s">
        <v>89</v>
      </c>
      <c r="K3331" t="s">
        <v>70</v>
      </c>
      <c r="L3331" t="s">
        <v>91</v>
      </c>
      <c r="M3331" t="s">
        <v>72</v>
      </c>
      <c r="N3331">
        <v>9.5490000000000002E-3</v>
      </c>
      <c r="O3331">
        <v>14255</v>
      </c>
      <c r="P3331">
        <v>1040</v>
      </c>
      <c r="Q3331">
        <v>689</v>
      </c>
      <c r="R3331">
        <v>2506</v>
      </c>
      <c r="S3331">
        <v>2</v>
      </c>
      <c r="T3331">
        <v>2</v>
      </c>
      <c r="U3331" t="s">
        <v>125</v>
      </c>
      <c r="V3331">
        <v>10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t="s">
        <v>108</v>
      </c>
      <c r="AD3331">
        <v>1440774</v>
      </c>
      <c r="AE3331" t="s">
        <v>93</v>
      </c>
      <c r="AF3331">
        <v>19474.29</v>
      </c>
      <c r="AG3331">
        <v>192150</v>
      </c>
      <c r="AH3331">
        <v>208638</v>
      </c>
      <c r="AI3331">
        <v>0</v>
      </c>
      <c r="AJ3331">
        <v>192150</v>
      </c>
      <c r="AK3331" t="s">
        <v>109</v>
      </c>
      <c r="AL3331">
        <v>15</v>
      </c>
      <c r="AM3331" t="s">
        <v>68</v>
      </c>
      <c r="AN3331">
        <v>1</v>
      </c>
      <c r="AO3331">
        <v>0</v>
      </c>
      <c r="AR3331" t="s">
        <v>79</v>
      </c>
      <c r="AS3331" t="s">
        <v>77</v>
      </c>
      <c r="AT3331">
        <v>-1054</v>
      </c>
      <c r="AU3331" t="s">
        <v>78</v>
      </c>
      <c r="AV3331" t="s">
        <v>79</v>
      </c>
      <c r="AW3331" t="s">
        <v>101</v>
      </c>
      <c r="AX3331" t="s">
        <v>81</v>
      </c>
      <c r="AY3331" t="s">
        <v>234</v>
      </c>
      <c r="AZ3331" t="s">
        <v>96</v>
      </c>
      <c r="BA3331" t="s">
        <v>76</v>
      </c>
      <c r="BB3331" t="s">
        <v>104</v>
      </c>
      <c r="BC3331">
        <v>120</v>
      </c>
      <c r="BD3331" t="s">
        <v>141</v>
      </c>
      <c r="BE3331">
        <v>12</v>
      </c>
      <c r="BF3331" t="s">
        <v>112</v>
      </c>
      <c r="BG3331" t="s">
        <v>158</v>
      </c>
      <c r="BH3331">
        <v>365243</v>
      </c>
      <c r="BI3331">
        <v>-1023</v>
      </c>
      <c r="BJ3331">
        <v>-693</v>
      </c>
      <c r="BK3331">
        <v>-783</v>
      </c>
      <c r="BL3331">
        <v>-779</v>
      </c>
      <c r="BM3331">
        <v>0</v>
      </c>
    </row>
    <row r="3332" spans="1:65" x14ac:dyDescent="0.3">
      <c r="A3332">
        <v>128697</v>
      </c>
      <c r="B3332">
        <v>0</v>
      </c>
      <c r="C3332" t="s">
        <v>65</v>
      </c>
      <c r="D3332" t="s">
        <v>88</v>
      </c>
      <c r="E3332" t="s">
        <v>67</v>
      </c>
      <c r="F3332" t="s">
        <v>68</v>
      </c>
      <c r="G3332">
        <v>0</v>
      </c>
      <c r="H3332">
        <v>202500</v>
      </c>
      <c r="I3332">
        <v>675000</v>
      </c>
      <c r="J3332" t="s">
        <v>69</v>
      </c>
      <c r="K3332" t="s">
        <v>70</v>
      </c>
      <c r="L3332" t="s">
        <v>140</v>
      </c>
      <c r="M3332" t="s">
        <v>72</v>
      </c>
      <c r="N3332">
        <v>3.5409999999999999E-3</v>
      </c>
      <c r="O3332">
        <v>17608</v>
      </c>
      <c r="P3332">
        <v>129</v>
      </c>
      <c r="Q3332">
        <v>7995</v>
      </c>
      <c r="R3332">
        <v>1167</v>
      </c>
      <c r="S3332">
        <v>1</v>
      </c>
      <c r="T3332">
        <v>1</v>
      </c>
      <c r="U3332" t="s">
        <v>120</v>
      </c>
      <c r="V3332">
        <v>16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122</v>
      </c>
      <c r="AD3332">
        <v>1009152</v>
      </c>
      <c r="AE3332" t="s">
        <v>93</v>
      </c>
      <c r="AF3332">
        <v>10393.290000000001</v>
      </c>
      <c r="AG3332">
        <v>84280.5</v>
      </c>
      <c r="AH3332">
        <v>70654.5</v>
      </c>
      <c r="AI3332">
        <v>18000</v>
      </c>
      <c r="AJ3332">
        <v>84280.5</v>
      </c>
      <c r="AK3332" t="s">
        <v>109</v>
      </c>
      <c r="AL3332">
        <v>16</v>
      </c>
      <c r="AM3332" t="s">
        <v>68</v>
      </c>
      <c r="AN3332">
        <v>1</v>
      </c>
      <c r="AO3332">
        <v>0.221123985</v>
      </c>
      <c r="AR3332" t="s">
        <v>79</v>
      </c>
      <c r="AS3332" t="s">
        <v>77</v>
      </c>
      <c r="AT3332">
        <v>-1258</v>
      </c>
      <c r="AU3332" t="s">
        <v>78</v>
      </c>
      <c r="AV3332" t="s">
        <v>79</v>
      </c>
      <c r="AX3332" t="s">
        <v>81</v>
      </c>
      <c r="AY3332" t="s">
        <v>111</v>
      </c>
      <c r="AZ3332" t="s">
        <v>96</v>
      </c>
      <c r="BA3332" t="s">
        <v>76</v>
      </c>
      <c r="BB3332" t="s">
        <v>104</v>
      </c>
      <c r="BC3332">
        <v>53</v>
      </c>
      <c r="BD3332" t="s">
        <v>105</v>
      </c>
      <c r="BE3332">
        <v>8</v>
      </c>
      <c r="BF3332" t="s">
        <v>147</v>
      </c>
      <c r="BG3332" t="s">
        <v>106</v>
      </c>
      <c r="BH3332">
        <v>365243</v>
      </c>
      <c r="BI3332">
        <v>-1221</v>
      </c>
      <c r="BJ3332">
        <v>-1011</v>
      </c>
      <c r="BK3332">
        <v>-1011</v>
      </c>
      <c r="BL3332">
        <v>-1004</v>
      </c>
      <c r="BM3332">
        <v>0</v>
      </c>
    </row>
    <row r="3333" spans="1:65" x14ac:dyDescent="0.3">
      <c r="A3333">
        <v>128703</v>
      </c>
      <c r="B3333">
        <v>0</v>
      </c>
      <c r="C3333" t="s">
        <v>99</v>
      </c>
      <c r="D3333" t="s">
        <v>66</v>
      </c>
      <c r="E3333" t="s">
        <v>67</v>
      </c>
      <c r="F3333" t="s">
        <v>67</v>
      </c>
      <c r="G3333">
        <v>0</v>
      </c>
      <c r="H3333">
        <v>157500</v>
      </c>
      <c r="I3333">
        <v>180000</v>
      </c>
      <c r="J3333" t="s">
        <v>89</v>
      </c>
      <c r="K3333" t="s">
        <v>90</v>
      </c>
      <c r="L3333" t="s">
        <v>91</v>
      </c>
      <c r="M3333" t="s">
        <v>127</v>
      </c>
      <c r="N3333">
        <v>1.452E-2</v>
      </c>
      <c r="O3333">
        <v>10838</v>
      </c>
      <c r="P3333">
        <v>1012</v>
      </c>
      <c r="Q3333">
        <v>5559</v>
      </c>
      <c r="R3333">
        <v>3496</v>
      </c>
      <c r="S3333">
        <v>2</v>
      </c>
      <c r="T3333">
        <v>2</v>
      </c>
      <c r="U3333" t="s">
        <v>75</v>
      </c>
      <c r="V3333">
        <v>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135</v>
      </c>
      <c r="AD3333">
        <v>1770937</v>
      </c>
      <c r="AE3333" t="s">
        <v>99</v>
      </c>
      <c r="AF3333">
        <v>2250</v>
      </c>
      <c r="AG3333">
        <v>45000</v>
      </c>
      <c r="AH3333">
        <v>45000</v>
      </c>
      <c r="AJ3333">
        <v>45000</v>
      </c>
      <c r="AK3333" t="s">
        <v>123</v>
      </c>
      <c r="AL3333">
        <v>14</v>
      </c>
      <c r="AM3333" t="s">
        <v>68</v>
      </c>
      <c r="AN3333">
        <v>1</v>
      </c>
      <c r="AR3333" t="s">
        <v>79</v>
      </c>
      <c r="AS3333" t="s">
        <v>77</v>
      </c>
      <c r="AT3333">
        <v>-272</v>
      </c>
      <c r="AU3333" t="s">
        <v>76</v>
      </c>
      <c r="AV3333" t="s">
        <v>79</v>
      </c>
      <c r="AW3333" t="s">
        <v>80</v>
      </c>
      <c r="AX3333" t="s">
        <v>81</v>
      </c>
      <c r="AY3333" t="s">
        <v>76</v>
      </c>
      <c r="AZ3333" t="s">
        <v>131</v>
      </c>
      <c r="BA3333" t="s">
        <v>83</v>
      </c>
      <c r="BB3333" t="s">
        <v>104</v>
      </c>
      <c r="BC3333">
        <v>30180</v>
      </c>
      <c r="BD3333" t="s">
        <v>85</v>
      </c>
      <c r="BE3333">
        <v>0</v>
      </c>
      <c r="BF3333" t="s">
        <v>76</v>
      </c>
      <c r="BG3333" t="s">
        <v>132</v>
      </c>
    </row>
    <row r="3334" spans="1:65" x14ac:dyDescent="0.3">
      <c r="A3334">
        <v>128729</v>
      </c>
      <c r="B3334">
        <v>0</v>
      </c>
      <c r="C3334" t="s">
        <v>65</v>
      </c>
      <c r="D3334" t="s">
        <v>88</v>
      </c>
      <c r="E3334" t="s">
        <v>68</v>
      </c>
      <c r="F3334" t="s">
        <v>68</v>
      </c>
      <c r="G3334">
        <v>0</v>
      </c>
      <c r="H3334">
        <v>337500</v>
      </c>
      <c r="I3334">
        <v>976500</v>
      </c>
      <c r="J3334" t="s">
        <v>69</v>
      </c>
      <c r="K3334" t="s">
        <v>90</v>
      </c>
      <c r="L3334" t="s">
        <v>71</v>
      </c>
      <c r="M3334" t="s">
        <v>72</v>
      </c>
      <c r="N3334">
        <v>2.6391999999999999E-2</v>
      </c>
      <c r="O3334">
        <v>20105</v>
      </c>
      <c r="P3334">
        <v>581</v>
      </c>
      <c r="Q3334">
        <v>3169</v>
      </c>
      <c r="R3334">
        <v>3663</v>
      </c>
      <c r="S3334">
        <v>2</v>
      </c>
      <c r="T3334">
        <v>2</v>
      </c>
      <c r="U3334" t="s">
        <v>123</v>
      </c>
      <c r="V3334">
        <v>10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 t="s">
        <v>92</v>
      </c>
      <c r="AD3334">
        <v>1069208</v>
      </c>
      <c r="AE3334" t="s">
        <v>65</v>
      </c>
      <c r="AF3334">
        <v>15488.325000000001</v>
      </c>
      <c r="AG3334">
        <v>225000</v>
      </c>
      <c r="AH3334">
        <v>269550</v>
      </c>
      <c r="AI3334">
        <v>0</v>
      </c>
      <c r="AJ3334">
        <v>225000</v>
      </c>
      <c r="AK3334" t="s">
        <v>94</v>
      </c>
      <c r="AL3334">
        <v>13</v>
      </c>
      <c r="AM3334" t="s">
        <v>68</v>
      </c>
      <c r="AN3334">
        <v>1</v>
      </c>
      <c r="AO3334">
        <v>0</v>
      </c>
      <c r="AR3334" t="s">
        <v>76</v>
      </c>
      <c r="AS3334" t="s">
        <v>114</v>
      </c>
      <c r="AT3334">
        <v>-1955</v>
      </c>
      <c r="AU3334" t="s">
        <v>78</v>
      </c>
      <c r="AV3334" t="s">
        <v>115</v>
      </c>
      <c r="AW3334" t="s">
        <v>80</v>
      </c>
      <c r="AX3334" t="s">
        <v>161</v>
      </c>
      <c r="AY3334" t="s">
        <v>76</v>
      </c>
      <c r="AZ3334" t="s">
        <v>82</v>
      </c>
      <c r="BA3334" t="s">
        <v>116</v>
      </c>
      <c r="BB3334" t="s">
        <v>121</v>
      </c>
      <c r="BC3334">
        <v>-1</v>
      </c>
      <c r="BD3334" t="s">
        <v>76</v>
      </c>
      <c r="BE3334">
        <v>36</v>
      </c>
      <c r="BF3334" t="s">
        <v>86</v>
      </c>
      <c r="BG3334" t="s">
        <v>172</v>
      </c>
    </row>
    <row r="3335" spans="1:65" x14ac:dyDescent="0.3">
      <c r="A3335">
        <v>128734</v>
      </c>
      <c r="B3335">
        <v>0</v>
      </c>
      <c r="C3335" t="s">
        <v>65</v>
      </c>
      <c r="D3335" t="s">
        <v>88</v>
      </c>
      <c r="E3335" t="s">
        <v>67</v>
      </c>
      <c r="F3335" t="s">
        <v>68</v>
      </c>
      <c r="G3335">
        <v>0</v>
      </c>
      <c r="H3335">
        <v>202500</v>
      </c>
      <c r="I3335">
        <v>540000</v>
      </c>
      <c r="J3335" t="s">
        <v>113</v>
      </c>
      <c r="K3335" t="s">
        <v>70</v>
      </c>
      <c r="L3335" t="s">
        <v>71</v>
      </c>
      <c r="M3335" t="s">
        <v>72</v>
      </c>
      <c r="N3335">
        <v>1.8208999999999999E-2</v>
      </c>
      <c r="O3335">
        <v>22246</v>
      </c>
      <c r="P3335">
        <v>365243</v>
      </c>
      <c r="Q3335">
        <v>8536</v>
      </c>
      <c r="R3335">
        <v>4782</v>
      </c>
      <c r="S3335">
        <v>3</v>
      </c>
      <c r="T3335">
        <v>3</v>
      </c>
      <c r="U3335" t="s">
        <v>120</v>
      </c>
      <c r="V3335">
        <v>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76</v>
      </c>
      <c r="AD3335">
        <v>1049372</v>
      </c>
      <c r="AE3335" t="s">
        <v>65</v>
      </c>
      <c r="AF3335">
        <v>6983.01</v>
      </c>
      <c r="AG3335">
        <v>135000</v>
      </c>
      <c r="AH3335">
        <v>161730</v>
      </c>
      <c r="AJ3335">
        <v>135000</v>
      </c>
      <c r="AK3335" t="s">
        <v>125</v>
      </c>
      <c r="AL3335">
        <v>12</v>
      </c>
      <c r="AM3335" t="s">
        <v>68</v>
      </c>
      <c r="AN3335">
        <v>1</v>
      </c>
      <c r="AR3335" t="s">
        <v>76</v>
      </c>
      <c r="AS3335" t="s">
        <v>114</v>
      </c>
      <c r="AT3335">
        <v>-57</v>
      </c>
      <c r="AU3335" t="s">
        <v>78</v>
      </c>
      <c r="AV3335" t="s">
        <v>115</v>
      </c>
      <c r="AW3335" t="s">
        <v>80</v>
      </c>
      <c r="AX3335" t="s">
        <v>161</v>
      </c>
      <c r="AY3335" t="s">
        <v>76</v>
      </c>
      <c r="AZ3335" t="s">
        <v>82</v>
      </c>
      <c r="BA3335" t="s">
        <v>116</v>
      </c>
      <c r="BB3335" t="s">
        <v>117</v>
      </c>
      <c r="BC3335">
        <v>2</v>
      </c>
      <c r="BD3335" t="s">
        <v>76</v>
      </c>
      <c r="BE3335">
        <v>36</v>
      </c>
      <c r="BF3335" t="s">
        <v>112</v>
      </c>
      <c r="BG3335" t="s">
        <v>118</v>
      </c>
    </row>
    <row r="3336" spans="1:65" x14ac:dyDescent="0.3">
      <c r="A3336">
        <v>128740</v>
      </c>
      <c r="B3336">
        <v>0</v>
      </c>
      <c r="C3336" t="s">
        <v>65</v>
      </c>
      <c r="D3336" t="s">
        <v>88</v>
      </c>
      <c r="E3336" t="s">
        <v>68</v>
      </c>
      <c r="F3336" t="s">
        <v>68</v>
      </c>
      <c r="G3336">
        <v>0</v>
      </c>
      <c r="H3336">
        <v>270000</v>
      </c>
      <c r="I3336">
        <v>1078200</v>
      </c>
      <c r="J3336" t="s">
        <v>69</v>
      </c>
      <c r="K3336" t="s">
        <v>70</v>
      </c>
      <c r="L3336" t="s">
        <v>91</v>
      </c>
      <c r="M3336" t="s">
        <v>72</v>
      </c>
      <c r="N3336">
        <v>8.5749999999999993E-3</v>
      </c>
      <c r="O3336">
        <v>19596</v>
      </c>
      <c r="P3336">
        <v>2291</v>
      </c>
      <c r="Q3336">
        <v>3095</v>
      </c>
      <c r="R3336">
        <v>3095</v>
      </c>
      <c r="S3336">
        <v>2</v>
      </c>
      <c r="T3336">
        <v>2</v>
      </c>
      <c r="U3336" t="s">
        <v>120</v>
      </c>
      <c r="V3336">
        <v>10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108</v>
      </c>
      <c r="AD3336">
        <v>1471604</v>
      </c>
      <c r="AE3336" t="s">
        <v>93</v>
      </c>
      <c r="AF3336">
        <v>19231.695</v>
      </c>
      <c r="AG3336">
        <v>180000</v>
      </c>
      <c r="AH3336">
        <v>195444</v>
      </c>
      <c r="AI3336">
        <v>0</v>
      </c>
      <c r="AJ3336">
        <v>180000</v>
      </c>
      <c r="AK3336" t="s">
        <v>123</v>
      </c>
      <c r="AL3336">
        <v>16</v>
      </c>
      <c r="AM3336" t="s">
        <v>68</v>
      </c>
      <c r="AN3336">
        <v>1</v>
      </c>
      <c r="AO3336">
        <v>0</v>
      </c>
      <c r="AR3336" t="s">
        <v>79</v>
      </c>
      <c r="AS3336" t="s">
        <v>77</v>
      </c>
      <c r="AT3336">
        <v>-996</v>
      </c>
      <c r="AU3336" t="s">
        <v>78</v>
      </c>
      <c r="AV3336" t="s">
        <v>79</v>
      </c>
      <c r="AW3336" t="s">
        <v>101</v>
      </c>
      <c r="AX3336" t="s">
        <v>102</v>
      </c>
      <c r="AY3336" t="s">
        <v>157</v>
      </c>
      <c r="AZ3336" t="s">
        <v>96</v>
      </c>
      <c r="BA3336" t="s">
        <v>76</v>
      </c>
      <c r="BB3336" t="s">
        <v>138</v>
      </c>
      <c r="BC3336">
        <v>16</v>
      </c>
      <c r="BD3336" t="s">
        <v>157</v>
      </c>
      <c r="BE3336">
        <v>12</v>
      </c>
      <c r="BF3336" t="s">
        <v>147</v>
      </c>
      <c r="BG3336" t="s">
        <v>158</v>
      </c>
      <c r="BH3336">
        <v>365243</v>
      </c>
      <c r="BI3336">
        <v>-965</v>
      </c>
      <c r="BJ3336">
        <v>-635</v>
      </c>
      <c r="BK3336">
        <v>-635</v>
      </c>
      <c r="BL3336">
        <v>-633</v>
      </c>
      <c r="BM3336">
        <v>0</v>
      </c>
    </row>
    <row r="3337" spans="1:65" x14ac:dyDescent="0.3">
      <c r="A3337">
        <v>128762</v>
      </c>
      <c r="B3337">
        <v>0</v>
      </c>
      <c r="C3337" t="s">
        <v>65</v>
      </c>
      <c r="D3337" t="s">
        <v>88</v>
      </c>
      <c r="E3337" t="s">
        <v>68</v>
      </c>
      <c r="F3337" t="s">
        <v>68</v>
      </c>
      <c r="G3337">
        <v>0</v>
      </c>
      <c r="H3337">
        <v>112500</v>
      </c>
      <c r="I3337">
        <v>677664</v>
      </c>
      <c r="J3337" t="s">
        <v>113</v>
      </c>
      <c r="K3337" t="s">
        <v>70</v>
      </c>
      <c r="L3337" t="s">
        <v>91</v>
      </c>
      <c r="M3337" t="s">
        <v>72</v>
      </c>
      <c r="N3337">
        <v>2.5163999999999999E-2</v>
      </c>
      <c r="O3337">
        <v>21497</v>
      </c>
      <c r="P3337">
        <v>365243</v>
      </c>
      <c r="Q3337">
        <v>6215</v>
      </c>
      <c r="R3337">
        <v>4581</v>
      </c>
      <c r="S3337">
        <v>2</v>
      </c>
      <c r="T3337">
        <v>2</v>
      </c>
      <c r="U3337" t="s">
        <v>73</v>
      </c>
      <c r="V3337">
        <v>10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 t="s">
        <v>76</v>
      </c>
      <c r="AD3337">
        <v>2412109</v>
      </c>
      <c r="AE3337" t="s">
        <v>93</v>
      </c>
      <c r="AF3337">
        <v>6871.77</v>
      </c>
      <c r="AG3337">
        <v>27850.5</v>
      </c>
      <c r="AH3337">
        <v>24120</v>
      </c>
      <c r="AI3337">
        <v>4500</v>
      </c>
      <c r="AJ3337">
        <v>27850.5</v>
      </c>
      <c r="AK3337" t="s">
        <v>109</v>
      </c>
      <c r="AL3337">
        <v>15</v>
      </c>
      <c r="AM3337" t="s">
        <v>68</v>
      </c>
      <c r="AN3337">
        <v>1</v>
      </c>
      <c r="AO3337">
        <v>0.17124070899999999</v>
      </c>
      <c r="AR3337" t="s">
        <v>79</v>
      </c>
      <c r="AS3337" t="s">
        <v>77</v>
      </c>
      <c r="AT3337">
        <v>-2491</v>
      </c>
      <c r="AU3337" t="s">
        <v>78</v>
      </c>
      <c r="AV3337" t="s">
        <v>79</v>
      </c>
      <c r="AW3337" t="s">
        <v>80</v>
      </c>
      <c r="AX3337" t="s">
        <v>102</v>
      </c>
      <c r="AY3337" t="s">
        <v>124</v>
      </c>
      <c r="AZ3337" t="s">
        <v>96</v>
      </c>
      <c r="BA3337" t="s">
        <v>76</v>
      </c>
      <c r="BB3337" t="s">
        <v>104</v>
      </c>
      <c r="BC3337">
        <v>61</v>
      </c>
      <c r="BD3337" t="s">
        <v>105</v>
      </c>
      <c r="BE3337">
        <v>4</v>
      </c>
      <c r="BF3337" t="s">
        <v>112</v>
      </c>
      <c r="BG3337" t="s">
        <v>106</v>
      </c>
      <c r="BH3337">
        <v>365243</v>
      </c>
      <c r="BI3337">
        <v>-2460</v>
      </c>
      <c r="BJ3337">
        <v>-2370</v>
      </c>
      <c r="BK3337">
        <v>-2370</v>
      </c>
      <c r="BL3337">
        <v>-2363</v>
      </c>
      <c r="BM3337">
        <v>1</v>
      </c>
    </row>
    <row r="3338" spans="1:65" x14ac:dyDescent="0.3">
      <c r="A3338">
        <v>128783</v>
      </c>
      <c r="B3338">
        <v>0</v>
      </c>
      <c r="C3338" t="s">
        <v>65</v>
      </c>
      <c r="D3338" t="s">
        <v>66</v>
      </c>
      <c r="E3338" t="s">
        <v>67</v>
      </c>
      <c r="F3338" t="s">
        <v>67</v>
      </c>
      <c r="G3338">
        <v>2</v>
      </c>
      <c r="H3338">
        <v>360000</v>
      </c>
      <c r="I3338">
        <v>640080</v>
      </c>
      <c r="J3338" t="s">
        <v>133</v>
      </c>
      <c r="K3338" t="s">
        <v>70</v>
      </c>
      <c r="L3338" t="s">
        <v>91</v>
      </c>
      <c r="M3338" t="s">
        <v>127</v>
      </c>
      <c r="N3338">
        <v>4.6219999999999997E-2</v>
      </c>
      <c r="O3338">
        <v>12043</v>
      </c>
      <c r="P3338">
        <v>4638</v>
      </c>
      <c r="Q3338">
        <v>228</v>
      </c>
      <c r="R3338">
        <v>3560</v>
      </c>
      <c r="S3338">
        <v>1</v>
      </c>
      <c r="T3338">
        <v>1</v>
      </c>
      <c r="U3338" t="s">
        <v>94</v>
      </c>
      <c r="V3338">
        <v>12</v>
      </c>
      <c r="W3338">
        <v>0</v>
      </c>
      <c r="X3338">
        <v>1</v>
      </c>
      <c r="Y3338">
        <v>1</v>
      </c>
      <c r="Z3338">
        <v>0</v>
      </c>
      <c r="AA3338">
        <v>0</v>
      </c>
      <c r="AB3338">
        <v>0</v>
      </c>
      <c r="AC3338" t="s">
        <v>134</v>
      </c>
      <c r="AD3338">
        <v>2706838</v>
      </c>
      <c r="AE3338" t="s">
        <v>93</v>
      </c>
      <c r="AF3338">
        <v>16492.41</v>
      </c>
      <c r="AG3338">
        <v>91305</v>
      </c>
      <c r="AH3338">
        <v>82174.5</v>
      </c>
      <c r="AI3338">
        <v>9130.5</v>
      </c>
      <c r="AJ3338">
        <v>91305</v>
      </c>
      <c r="AK3338" t="s">
        <v>123</v>
      </c>
      <c r="AL3338">
        <v>15</v>
      </c>
      <c r="AM3338" t="s">
        <v>68</v>
      </c>
      <c r="AN3338">
        <v>1</v>
      </c>
      <c r="AO3338">
        <v>0.108909091</v>
      </c>
      <c r="AR3338" t="s">
        <v>79</v>
      </c>
      <c r="AS3338" t="s">
        <v>77</v>
      </c>
      <c r="AT3338">
        <v>-2805</v>
      </c>
      <c r="AU3338" t="s">
        <v>78</v>
      </c>
      <c r="AV3338" t="s">
        <v>79</v>
      </c>
      <c r="AX3338" t="s">
        <v>102</v>
      </c>
      <c r="AY3338" t="s">
        <v>124</v>
      </c>
      <c r="AZ3338" t="s">
        <v>96</v>
      </c>
      <c r="BA3338" t="s">
        <v>76</v>
      </c>
      <c r="BB3338" t="s">
        <v>104</v>
      </c>
      <c r="BC3338">
        <v>25</v>
      </c>
      <c r="BD3338" t="s">
        <v>105</v>
      </c>
      <c r="BE3338">
        <v>6</v>
      </c>
      <c r="BF3338" t="s">
        <v>112</v>
      </c>
      <c r="BG3338" t="s">
        <v>106</v>
      </c>
      <c r="BH3338">
        <v>365243</v>
      </c>
      <c r="BI3338">
        <v>-2753</v>
      </c>
      <c r="BJ3338">
        <v>-2603</v>
      </c>
      <c r="BK3338">
        <v>-2603</v>
      </c>
      <c r="BL3338">
        <v>-2589</v>
      </c>
      <c r="BM3338">
        <v>0</v>
      </c>
    </row>
    <row r="3339" spans="1:65" x14ac:dyDescent="0.3">
      <c r="A3339">
        <v>128812</v>
      </c>
      <c r="B3339">
        <v>0</v>
      </c>
      <c r="C3339" t="s">
        <v>99</v>
      </c>
      <c r="D3339" t="s">
        <v>66</v>
      </c>
      <c r="E3339" t="s">
        <v>68</v>
      </c>
      <c r="F3339" t="s">
        <v>68</v>
      </c>
      <c r="G3339">
        <v>0</v>
      </c>
      <c r="H3339">
        <v>90000</v>
      </c>
      <c r="I3339">
        <v>157500</v>
      </c>
      <c r="J3339" t="s">
        <v>69</v>
      </c>
      <c r="K3339" t="s">
        <v>70</v>
      </c>
      <c r="L3339" t="s">
        <v>91</v>
      </c>
      <c r="M3339" t="s">
        <v>72</v>
      </c>
      <c r="N3339">
        <v>1.0966E-2</v>
      </c>
      <c r="O3339">
        <v>20228</v>
      </c>
      <c r="P3339">
        <v>4901</v>
      </c>
      <c r="Q3339">
        <v>6027</v>
      </c>
      <c r="R3339">
        <v>2865</v>
      </c>
      <c r="S3339">
        <v>2</v>
      </c>
      <c r="T3339">
        <v>2</v>
      </c>
      <c r="U3339" t="s">
        <v>109</v>
      </c>
      <c r="V3339">
        <v>13</v>
      </c>
      <c r="W3339">
        <v>0</v>
      </c>
      <c r="X3339">
        <v>0</v>
      </c>
      <c r="Y3339">
        <v>0</v>
      </c>
      <c r="Z3339">
        <v>1</v>
      </c>
      <c r="AA3339">
        <v>1</v>
      </c>
      <c r="AB3339">
        <v>1</v>
      </c>
      <c r="AC3339" t="s">
        <v>92</v>
      </c>
      <c r="AD3339">
        <v>2058251</v>
      </c>
      <c r="AE3339" t="s">
        <v>93</v>
      </c>
      <c r="AF3339">
        <v>4716.1350000000002</v>
      </c>
      <c r="AG3339">
        <v>27895.5</v>
      </c>
      <c r="AH3339">
        <v>29736</v>
      </c>
      <c r="AI3339">
        <v>0</v>
      </c>
      <c r="AJ3339">
        <v>27895.5</v>
      </c>
      <c r="AK3339" t="s">
        <v>125</v>
      </c>
      <c r="AL3339">
        <v>11</v>
      </c>
      <c r="AM3339" t="s">
        <v>68</v>
      </c>
      <c r="AN3339">
        <v>1</v>
      </c>
      <c r="AO3339">
        <v>0</v>
      </c>
      <c r="AR3339" t="s">
        <v>79</v>
      </c>
      <c r="AS3339" t="s">
        <v>77</v>
      </c>
      <c r="AT3339">
        <v>-2502</v>
      </c>
      <c r="AU3339" t="s">
        <v>76</v>
      </c>
      <c r="AV3339" t="s">
        <v>79</v>
      </c>
      <c r="AW3339" t="s">
        <v>110</v>
      </c>
      <c r="AX3339" t="s">
        <v>102</v>
      </c>
      <c r="AY3339" t="s">
        <v>124</v>
      </c>
      <c r="AZ3339" t="s">
        <v>96</v>
      </c>
      <c r="BA3339" t="s">
        <v>76</v>
      </c>
      <c r="BB3339" t="s">
        <v>104</v>
      </c>
      <c r="BC3339">
        <v>43</v>
      </c>
      <c r="BD3339" t="s">
        <v>105</v>
      </c>
      <c r="BE3339">
        <v>8</v>
      </c>
      <c r="BF3339" t="s">
        <v>86</v>
      </c>
      <c r="BG3339" t="s">
        <v>106</v>
      </c>
      <c r="BH3339">
        <v>365243</v>
      </c>
      <c r="BI3339">
        <v>-2471</v>
      </c>
      <c r="BJ3339">
        <v>-2261</v>
      </c>
      <c r="BK3339">
        <v>-2261</v>
      </c>
      <c r="BL3339">
        <v>-2252</v>
      </c>
      <c r="BM3339">
        <v>1</v>
      </c>
    </row>
    <row r="3340" spans="1:65" x14ac:dyDescent="0.3">
      <c r="A3340">
        <v>128819</v>
      </c>
      <c r="B3340">
        <v>1</v>
      </c>
      <c r="C3340" t="s">
        <v>65</v>
      </c>
      <c r="D3340" t="s">
        <v>88</v>
      </c>
      <c r="E3340" t="s">
        <v>67</v>
      </c>
      <c r="F3340" t="s">
        <v>68</v>
      </c>
      <c r="G3340">
        <v>1</v>
      </c>
      <c r="H3340">
        <v>180000</v>
      </c>
      <c r="I3340">
        <v>1354500</v>
      </c>
      <c r="J3340" t="s">
        <v>89</v>
      </c>
      <c r="K3340" t="s">
        <v>90</v>
      </c>
      <c r="L3340" t="s">
        <v>91</v>
      </c>
      <c r="M3340" t="s">
        <v>72</v>
      </c>
      <c r="N3340">
        <v>1.8208999999999999E-2</v>
      </c>
      <c r="O3340">
        <v>14752</v>
      </c>
      <c r="P3340">
        <v>5598</v>
      </c>
      <c r="Q3340">
        <v>3485</v>
      </c>
      <c r="R3340">
        <v>5351</v>
      </c>
      <c r="S3340">
        <v>3</v>
      </c>
      <c r="T3340">
        <v>3</v>
      </c>
      <c r="U3340" t="s">
        <v>73</v>
      </c>
      <c r="V3340">
        <v>13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t="s">
        <v>134</v>
      </c>
      <c r="AD3340">
        <v>1189101</v>
      </c>
      <c r="AE3340" t="s">
        <v>65</v>
      </c>
      <c r="AF3340">
        <v>14393.25</v>
      </c>
      <c r="AG3340">
        <v>225000</v>
      </c>
      <c r="AH3340">
        <v>225000</v>
      </c>
      <c r="AJ3340">
        <v>225000</v>
      </c>
      <c r="AK3340" t="s">
        <v>120</v>
      </c>
      <c r="AL3340">
        <v>16</v>
      </c>
      <c r="AM3340" t="s">
        <v>68</v>
      </c>
      <c r="AN3340">
        <v>1</v>
      </c>
      <c r="AR3340" t="s">
        <v>76</v>
      </c>
      <c r="AS3340" t="s">
        <v>77</v>
      </c>
      <c r="AT3340">
        <v>-995</v>
      </c>
      <c r="AU3340" t="s">
        <v>78</v>
      </c>
      <c r="AV3340" t="s">
        <v>79</v>
      </c>
      <c r="AW3340" t="s">
        <v>80</v>
      </c>
      <c r="AX3340" t="s">
        <v>81</v>
      </c>
      <c r="AY3340" t="s">
        <v>76</v>
      </c>
      <c r="AZ3340" t="s">
        <v>82</v>
      </c>
      <c r="BA3340" t="s">
        <v>116</v>
      </c>
      <c r="BB3340" t="s">
        <v>121</v>
      </c>
      <c r="BC3340">
        <v>-1</v>
      </c>
      <c r="BD3340" t="s">
        <v>76</v>
      </c>
      <c r="BE3340">
        <v>24</v>
      </c>
      <c r="BF3340" t="s">
        <v>147</v>
      </c>
      <c r="BG3340" t="s">
        <v>154</v>
      </c>
      <c r="BH3340">
        <v>365243</v>
      </c>
      <c r="BI3340">
        <v>-965</v>
      </c>
      <c r="BJ3340">
        <v>-275</v>
      </c>
      <c r="BK3340">
        <v>-275</v>
      </c>
      <c r="BL3340">
        <v>-270</v>
      </c>
      <c r="BM3340">
        <v>0</v>
      </c>
    </row>
    <row r="3341" spans="1:65" x14ac:dyDescent="0.3">
      <c r="A3341">
        <v>128826</v>
      </c>
      <c r="B3341">
        <v>0</v>
      </c>
      <c r="C3341" t="s">
        <v>65</v>
      </c>
      <c r="D3341" t="s">
        <v>88</v>
      </c>
      <c r="E3341" t="s">
        <v>67</v>
      </c>
      <c r="F3341" t="s">
        <v>67</v>
      </c>
      <c r="G3341">
        <v>1</v>
      </c>
      <c r="H3341">
        <v>67500</v>
      </c>
      <c r="I3341">
        <v>270000</v>
      </c>
      <c r="J3341" t="s">
        <v>89</v>
      </c>
      <c r="K3341" t="s">
        <v>70</v>
      </c>
      <c r="L3341" t="s">
        <v>91</v>
      </c>
      <c r="M3341" t="s">
        <v>72</v>
      </c>
      <c r="N3341">
        <v>7.3299999999999997E-3</v>
      </c>
      <c r="O3341">
        <v>15448</v>
      </c>
      <c r="P3341">
        <v>1953</v>
      </c>
      <c r="Q3341">
        <v>28</v>
      </c>
      <c r="R3341">
        <v>4724</v>
      </c>
      <c r="S3341">
        <v>2</v>
      </c>
      <c r="T3341">
        <v>2</v>
      </c>
      <c r="U3341" t="s">
        <v>125</v>
      </c>
      <c r="V3341">
        <v>17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 t="s">
        <v>92</v>
      </c>
      <c r="AD3341">
        <v>1294141</v>
      </c>
      <c r="AE3341" t="s">
        <v>93</v>
      </c>
      <c r="AF3341">
        <v>2750.94</v>
      </c>
      <c r="AG3341">
        <v>24480</v>
      </c>
      <c r="AH3341">
        <v>21627</v>
      </c>
      <c r="AI3341">
        <v>4500</v>
      </c>
      <c r="AJ3341">
        <v>24480</v>
      </c>
      <c r="AK3341" t="s">
        <v>73</v>
      </c>
      <c r="AL3341">
        <v>15</v>
      </c>
      <c r="AM3341" t="s">
        <v>68</v>
      </c>
      <c r="AN3341">
        <v>1</v>
      </c>
      <c r="AO3341">
        <v>0.18758024600000001</v>
      </c>
      <c r="AR3341" t="s">
        <v>79</v>
      </c>
      <c r="AS3341" t="s">
        <v>77</v>
      </c>
      <c r="AT3341">
        <v>-1413</v>
      </c>
      <c r="AU3341" t="s">
        <v>78</v>
      </c>
      <c r="AV3341" t="s">
        <v>79</v>
      </c>
      <c r="AX3341" t="s">
        <v>102</v>
      </c>
      <c r="AY3341" t="s">
        <v>124</v>
      </c>
      <c r="AZ3341" t="s">
        <v>96</v>
      </c>
      <c r="BA3341" t="s">
        <v>76</v>
      </c>
      <c r="BB3341" t="s">
        <v>104</v>
      </c>
      <c r="BC3341">
        <v>23</v>
      </c>
      <c r="BD3341" t="s">
        <v>105</v>
      </c>
      <c r="BE3341">
        <v>10</v>
      </c>
      <c r="BF3341" t="s">
        <v>86</v>
      </c>
      <c r="BG3341" t="s">
        <v>106</v>
      </c>
      <c r="BH3341">
        <v>365243</v>
      </c>
      <c r="BI3341">
        <v>-1376</v>
      </c>
      <c r="BJ3341">
        <v>-1106</v>
      </c>
      <c r="BK3341">
        <v>-1286</v>
      </c>
      <c r="BL3341">
        <v>-1277</v>
      </c>
      <c r="BM3341">
        <v>0</v>
      </c>
    </row>
    <row r="3342" spans="1:65" x14ac:dyDescent="0.3">
      <c r="A3342">
        <v>128829</v>
      </c>
      <c r="B3342">
        <v>0</v>
      </c>
      <c r="C3342" t="s">
        <v>65</v>
      </c>
      <c r="D3342" t="s">
        <v>88</v>
      </c>
      <c r="E3342" t="s">
        <v>67</v>
      </c>
      <c r="F3342" t="s">
        <v>67</v>
      </c>
      <c r="G3342">
        <v>0</v>
      </c>
      <c r="H3342">
        <v>67500</v>
      </c>
      <c r="I3342">
        <v>622413</v>
      </c>
      <c r="J3342" t="s">
        <v>69</v>
      </c>
      <c r="K3342" t="s">
        <v>90</v>
      </c>
      <c r="L3342" t="s">
        <v>91</v>
      </c>
      <c r="M3342" t="s">
        <v>72</v>
      </c>
      <c r="N3342">
        <v>6.2960000000000004E-3</v>
      </c>
      <c r="O3342">
        <v>19913</v>
      </c>
      <c r="P3342">
        <v>2584</v>
      </c>
      <c r="Q3342">
        <v>783</v>
      </c>
      <c r="R3342">
        <v>2676</v>
      </c>
      <c r="S3342">
        <v>3</v>
      </c>
      <c r="T3342">
        <v>3</v>
      </c>
      <c r="U3342" t="s">
        <v>120</v>
      </c>
      <c r="V3342">
        <v>16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135</v>
      </c>
      <c r="AD3342">
        <v>1818155</v>
      </c>
      <c r="AE3342" t="s">
        <v>93</v>
      </c>
      <c r="AF3342">
        <v>3583.3049999999998</v>
      </c>
      <c r="AG3342">
        <v>18450</v>
      </c>
      <c r="AH3342">
        <v>17428.5</v>
      </c>
      <c r="AI3342">
        <v>1845</v>
      </c>
      <c r="AJ3342">
        <v>18450</v>
      </c>
      <c r="AK3342" t="s">
        <v>75</v>
      </c>
      <c r="AL3342">
        <v>14</v>
      </c>
      <c r="AM3342" t="s">
        <v>68</v>
      </c>
      <c r="AN3342">
        <v>1</v>
      </c>
      <c r="AO3342">
        <v>0.10425572600000001</v>
      </c>
      <c r="AR3342" t="s">
        <v>79</v>
      </c>
      <c r="AS3342" t="s">
        <v>77</v>
      </c>
      <c r="AT3342">
        <v>-1844</v>
      </c>
      <c r="AU3342" t="s">
        <v>78</v>
      </c>
      <c r="AV3342" t="s">
        <v>79</v>
      </c>
      <c r="AW3342" t="s">
        <v>80</v>
      </c>
      <c r="AX3342" t="s">
        <v>102</v>
      </c>
      <c r="AY3342" t="s">
        <v>95</v>
      </c>
      <c r="AZ3342" t="s">
        <v>96</v>
      </c>
      <c r="BA3342" t="s">
        <v>76</v>
      </c>
      <c r="BB3342" t="s">
        <v>104</v>
      </c>
      <c r="BC3342">
        <v>76</v>
      </c>
      <c r="BD3342" t="s">
        <v>85</v>
      </c>
      <c r="BE3342">
        <v>6</v>
      </c>
      <c r="BF3342" t="s">
        <v>86</v>
      </c>
      <c r="BG3342" t="s">
        <v>151</v>
      </c>
      <c r="BH3342">
        <v>365243</v>
      </c>
      <c r="BI3342">
        <v>-1813</v>
      </c>
      <c r="BJ3342">
        <v>-1663</v>
      </c>
      <c r="BK3342">
        <v>-1663</v>
      </c>
      <c r="BL3342">
        <v>-1655</v>
      </c>
      <c r="BM3342">
        <v>0</v>
      </c>
    </row>
    <row r="3343" spans="1:65" x14ac:dyDescent="0.3">
      <c r="A3343">
        <v>128837</v>
      </c>
      <c r="B3343">
        <v>0</v>
      </c>
      <c r="C3343" t="s">
        <v>99</v>
      </c>
      <c r="D3343" t="s">
        <v>88</v>
      </c>
      <c r="E3343" t="s">
        <v>68</v>
      </c>
      <c r="F3343" t="s">
        <v>68</v>
      </c>
      <c r="G3343">
        <v>0</v>
      </c>
      <c r="H3343">
        <v>315000</v>
      </c>
      <c r="I3343">
        <v>675000</v>
      </c>
      <c r="J3343" t="s">
        <v>89</v>
      </c>
      <c r="K3343" t="s">
        <v>126</v>
      </c>
      <c r="L3343" t="s">
        <v>91</v>
      </c>
      <c r="M3343" t="s">
        <v>72</v>
      </c>
      <c r="N3343">
        <v>3.5791999999999997E-2</v>
      </c>
      <c r="O3343">
        <v>15713</v>
      </c>
      <c r="P3343">
        <v>292</v>
      </c>
      <c r="Q3343">
        <v>9812</v>
      </c>
      <c r="R3343">
        <v>1917</v>
      </c>
      <c r="S3343">
        <v>2</v>
      </c>
      <c r="T3343">
        <v>2</v>
      </c>
      <c r="U3343" t="s">
        <v>120</v>
      </c>
      <c r="V3343">
        <v>15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t="s">
        <v>108</v>
      </c>
      <c r="AD3343">
        <v>1762875</v>
      </c>
      <c r="AE3343" t="s">
        <v>93</v>
      </c>
      <c r="AG3343">
        <v>167310</v>
      </c>
      <c r="AH3343">
        <v>167310</v>
      </c>
      <c r="AJ3343">
        <v>167310</v>
      </c>
      <c r="AK3343" t="s">
        <v>123</v>
      </c>
      <c r="AL3343">
        <v>10</v>
      </c>
      <c r="AM3343" t="s">
        <v>68</v>
      </c>
      <c r="AN3343">
        <v>1</v>
      </c>
      <c r="AR3343" t="s">
        <v>79</v>
      </c>
      <c r="AS3343" t="s">
        <v>114</v>
      </c>
      <c r="AT3343">
        <v>-478</v>
      </c>
      <c r="AU3343" t="s">
        <v>78</v>
      </c>
      <c r="AV3343" t="s">
        <v>165</v>
      </c>
      <c r="AX3343" t="s">
        <v>81</v>
      </c>
      <c r="AY3343" t="s">
        <v>95</v>
      </c>
      <c r="AZ3343" t="s">
        <v>76</v>
      </c>
      <c r="BA3343" t="s">
        <v>76</v>
      </c>
      <c r="BB3343" t="s">
        <v>84</v>
      </c>
      <c r="BC3343">
        <v>161</v>
      </c>
      <c r="BD3343" t="s">
        <v>85</v>
      </c>
      <c r="BF3343" t="s">
        <v>76</v>
      </c>
      <c r="BG3343" t="s">
        <v>151</v>
      </c>
    </row>
    <row r="3344" spans="1:65" x14ac:dyDescent="0.3">
      <c r="A3344">
        <v>128863</v>
      </c>
      <c r="B3344">
        <v>0</v>
      </c>
      <c r="C3344" t="s">
        <v>65</v>
      </c>
      <c r="D3344" t="s">
        <v>66</v>
      </c>
      <c r="E3344" t="s">
        <v>68</v>
      </c>
      <c r="F3344" t="s">
        <v>67</v>
      </c>
      <c r="G3344">
        <v>1</v>
      </c>
      <c r="H3344">
        <v>202500</v>
      </c>
      <c r="I3344">
        <v>835380</v>
      </c>
      <c r="J3344" t="s">
        <v>89</v>
      </c>
      <c r="K3344" t="s">
        <v>70</v>
      </c>
      <c r="L3344" t="s">
        <v>91</v>
      </c>
      <c r="M3344" t="s">
        <v>72</v>
      </c>
      <c r="N3344">
        <v>1.9101E-2</v>
      </c>
      <c r="O3344">
        <v>16954</v>
      </c>
      <c r="P3344">
        <v>4980</v>
      </c>
      <c r="Q3344">
        <v>781</v>
      </c>
      <c r="R3344">
        <v>503</v>
      </c>
      <c r="S3344">
        <v>2</v>
      </c>
      <c r="T3344">
        <v>2</v>
      </c>
      <c r="U3344" t="s">
        <v>123</v>
      </c>
      <c r="V3344">
        <v>10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t="s">
        <v>108</v>
      </c>
      <c r="AD3344">
        <v>2687561</v>
      </c>
      <c r="AE3344" t="s">
        <v>65</v>
      </c>
      <c r="AF3344">
        <v>13360.41</v>
      </c>
      <c r="AG3344">
        <v>184500</v>
      </c>
      <c r="AH3344">
        <v>208854</v>
      </c>
      <c r="AJ3344">
        <v>184500</v>
      </c>
      <c r="AK3344" t="s">
        <v>123</v>
      </c>
      <c r="AL3344">
        <v>9</v>
      </c>
      <c r="AM3344" t="s">
        <v>68</v>
      </c>
      <c r="AN3344">
        <v>1</v>
      </c>
      <c r="AR3344" t="s">
        <v>76</v>
      </c>
      <c r="AS3344" t="s">
        <v>77</v>
      </c>
      <c r="AT3344">
        <v>-784</v>
      </c>
      <c r="AU3344" t="s">
        <v>78</v>
      </c>
      <c r="AV3344" t="s">
        <v>79</v>
      </c>
      <c r="AW3344" t="s">
        <v>80</v>
      </c>
      <c r="AX3344" t="s">
        <v>161</v>
      </c>
      <c r="AY3344" t="s">
        <v>76</v>
      </c>
      <c r="AZ3344" t="s">
        <v>82</v>
      </c>
      <c r="BA3344" t="s">
        <v>116</v>
      </c>
      <c r="BB3344" t="s">
        <v>117</v>
      </c>
      <c r="BC3344">
        <v>5</v>
      </c>
      <c r="BD3344" t="s">
        <v>76</v>
      </c>
      <c r="BE3344">
        <v>24</v>
      </c>
      <c r="BF3344" t="s">
        <v>147</v>
      </c>
      <c r="BG3344" t="s">
        <v>154</v>
      </c>
      <c r="BH3344">
        <v>365243</v>
      </c>
      <c r="BI3344">
        <v>-754</v>
      </c>
      <c r="BJ3344">
        <v>-64</v>
      </c>
      <c r="BK3344">
        <v>-484</v>
      </c>
      <c r="BL3344">
        <v>-472</v>
      </c>
      <c r="BM3344">
        <v>1</v>
      </c>
    </row>
    <row r="3345" spans="1:65" x14ac:dyDescent="0.3">
      <c r="A3345">
        <v>128865</v>
      </c>
      <c r="B3345">
        <v>0</v>
      </c>
      <c r="C3345" t="s">
        <v>65</v>
      </c>
      <c r="D3345" t="s">
        <v>88</v>
      </c>
      <c r="E3345" t="s">
        <v>67</v>
      </c>
      <c r="F3345" t="s">
        <v>67</v>
      </c>
      <c r="G3345">
        <v>2</v>
      </c>
      <c r="H3345">
        <v>69750</v>
      </c>
      <c r="I3345">
        <v>450000</v>
      </c>
      <c r="J3345" t="s">
        <v>69</v>
      </c>
      <c r="K3345" t="s">
        <v>70</v>
      </c>
      <c r="L3345" t="s">
        <v>91</v>
      </c>
      <c r="M3345" t="s">
        <v>72</v>
      </c>
      <c r="N3345">
        <v>7.0200000000000002E-3</v>
      </c>
      <c r="O3345">
        <v>16379</v>
      </c>
      <c r="P3345">
        <v>3314</v>
      </c>
      <c r="Q3345">
        <v>4900</v>
      </c>
      <c r="R3345">
        <v>4900</v>
      </c>
      <c r="S3345">
        <v>2</v>
      </c>
      <c r="T3345">
        <v>2</v>
      </c>
      <c r="U3345" t="s">
        <v>123</v>
      </c>
      <c r="V3345">
        <v>11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 t="s">
        <v>134</v>
      </c>
      <c r="AD3345">
        <v>1054953</v>
      </c>
      <c r="AE3345" t="s">
        <v>65</v>
      </c>
      <c r="AF3345">
        <v>7911.3149999999996</v>
      </c>
      <c r="AG3345">
        <v>135000</v>
      </c>
      <c r="AH3345">
        <v>161730</v>
      </c>
      <c r="AJ3345">
        <v>135000</v>
      </c>
      <c r="AK3345" t="s">
        <v>109</v>
      </c>
      <c r="AL3345">
        <v>10</v>
      </c>
      <c r="AM3345" t="s">
        <v>68</v>
      </c>
      <c r="AN3345">
        <v>1</v>
      </c>
      <c r="AR3345" t="s">
        <v>76</v>
      </c>
      <c r="AS3345" t="s">
        <v>77</v>
      </c>
      <c r="AT3345">
        <v>-487</v>
      </c>
      <c r="AU3345" t="s">
        <v>78</v>
      </c>
      <c r="AV3345" t="s">
        <v>79</v>
      </c>
      <c r="AW3345" t="s">
        <v>101</v>
      </c>
      <c r="AX3345" t="s">
        <v>81</v>
      </c>
      <c r="AY3345" t="s">
        <v>76</v>
      </c>
      <c r="AZ3345" t="s">
        <v>82</v>
      </c>
      <c r="BA3345" t="s">
        <v>116</v>
      </c>
      <c r="BB3345" t="s">
        <v>84</v>
      </c>
      <c r="BC3345">
        <v>149</v>
      </c>
      <c r="BD3345" t="s">
        <v>85</v>
      </c>
      <c r="BE3345">
        <v>36</v>
      </c>
      <c r="BF3345" t="s">
        <v>147</v>
      </c>
      <c r="BG3345" t="s">
        <v>154</v>
      </c>
      <c r="BH3345">
        <v>365243</v>
      </c>
      <c r="BI3345">
        <v>-457</v>
      </c>
      <c r="BJ3345">
        <v>593</v>
      </c>
      <c r="BK3345">
        <v>-427</v>
      </c>
      <c r="BL3345">
        <v>-422</v>
      </c>
      <c r="BM3345">
        <v>1</v>
      </c>
    </row>
    <row r="3346" spans="1:65" x14ac:dyDescent="0.3">
      <c r="A3346">
        <v>128879</v>
      </c>
      <c r="B3346">
        <v>0</v>
      </c>
      <c r="C3346" t="s">
        <v>65</v>
      </c>
      <c r="D3346" t="s">
        <v>88</v>
      </c>
      <c r="E3346" t="s">
        <v>67</v>
      </c>
      <c r="F3346" t="s">
        <v>67</v>
      </c>
      <c r="G3346">
        <v>2</v>
      </c>
      <c r="H3346">
        <v>67500</v>
      </c>
      <c r="I3346">
        <v>401386.5</v>
      </c>
      <c r="J3346" t="s">
        <v>69</v>
      </c>
      <c r="K3346" t="s">
        <v>70</v>
      </c>
      <c r="L3346" t="s">
        <v>91</v>
      </c>
      <c r="M3346" t="s">
        <v>72</v>
      </c>
      <c r="N3346">
        <v>2.5163999999999999E-2</v>
      </c>
      <c r="O3346">
        <v>13184</v>
      </c>
      <c r="P3346">
        <v>136</v>
      </c>
      <c r="Q3346">
        <v>4820</v>
      </c>
      <c r="R3346">
        <v>4834</v>
      </c>
      <c r="S3346">
        <v>2</v>
      </c>
      <c r="T3346">
        <v>2</v>
      </c>
      <c r="U3346" t="s">
        <v>109</v>
      </c>
      <c r="V3346">
        <v>10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0</v>
      </c>
      <c r="AC3346" t="s">
        <v>135</v>
      </c>
      <c r="AD3346">
        <v>1862647</v>
      </c>
      <c r="AE3346" t="s">
        <v>93</v>
      </c>
      <c r="AF3346">
        <v>2662.65</v>
      </c>
      <c r="AG3346">
        <v>20425.5</v>
      </c>
      <c r="AH3346">
        <v>19665</v>
      </c>
      <c r="AI3346">
        <v>4500</v>
      </c>
      <c r="AJ3346">
        <v>20425.5</v>
      </c>
      <c r="AK3346" t="s">
        <v>120</v>
      </c>
      <c r="AL3346">
        <v>10</v>
      </c>
      <c r="AM3346" t="s">
        <v>68</v>
      </c>
      <c r="AN3346">
        <v>1</v>
      </c>
      <c r="AO3346">
        <v>0.20281022500000001</v>
      </c>
      <c r="AR3346" t="s">
        <v>79</v>
      </c>
      <c r="AS3346" t="s">
        <v>77</v>
      </c>
      <c r="AT3346">
        <v>-1570</v>
      </c>
      <c r="AU3346" t="s">
        <v>78</v>
      </c>
      <c r="AV3346" t="s">
        <v>79</v>
      </c>
      <c r="AW3346" t="s">
        <v>101</v>
      </c>
      <c r="AX3346" t="s">
        <v>102</v>
      </c>
      <c r="AY3346" t="s">
        <v>124</v>
      </c>
      <c r="AZ3346" t="s">
        <v>96</v>
      </c>
      <c r="BA3346" t="s">
        <v>76</v>
      </c>
      <c r="BB3346" t="s">
        <v>104</v>
      </c>
      <c r="BC3346">
        <v>38</v>
      </c>
      <c r="BD3346" t="s">
        <v>105</v>
      </c>
      <c r="BE3346">
        <v>10</v>
      </c>
      <c r="BF3346" t="s">
        <v>86</v>
      </c>
      <c r="BG3346" t="s">
        <v>106</v>
      </c>
      <c r="BH3346">
        <v>365243</v>
      </c>
      <c r="BI3346">
        <v>-1539</v>
      </c>
      <c r="BJ3346">
        <v>-1269</v>
      </c>
      <c r="BK3346">
        <v>-1299</v>
      </c>
      <c r="BL3346">
        <v>-1293</v>
      </c>
      <c r="BM3346">
        <v>0</v>
      </c>
    </row>
    <row r="3347" spans="1:65" x14ac:dyDescent="0.3">
      <c r="A3347">
        <v>128902</v>
      </c>
      <c r="B3347">
        <v>0</v>
      </c>
      <c r="C3347" t="s">
        <v>65</v>
      </c>
      <c r="D3347" t="s">
        <v>88</v>
      </c>
      <c r="E3347" t="s">
        <v>67</v>
      </c>
      <c r="F3347" t="s">
        <v>68</v>
      </c>
      <c r="G3347">
        <v>0</v>
      </c>
      <c r="H3347">
        <v>225000</v>
      </c>
      <c r="I3347">
        <v>689742</v>
      </c>
      <c r="J3347" t="s">
        <v>113</v>
      </c>
      <c r="K3347" t="s">
        <v>90</v>
      </c>
      <c r="L3347" t="s">
        <v>139</v>
      </c>
      <c r="M3347" t="s">
        <v>72</v>
      </c>
      <c r="N3347">
        <v>6.6290000000000003E-3</v>
      </c>
      <c r="O3347">
        <v>23508</v>
      </c>
      <c r="P3347">
        <v>365243</v>
      </c>
      <c r="Q3347">
        <v>7322</v>
      </c>
      <c r="R3347">
        <v>4359</v>
      </c>
      <c r="S3347">
        <v>2</v>
      </c>
      <c r="T3347">
        <v>2</v>
      </c>
      <c r="U3347" t="s">
        <v>125</v>
      </c>
      <c r="V3347">
        <v>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 t="s">
        <v>76</v>
      </c>
      <c r="AD3347">
        <v>2591387</v>
      </c>
      <c r="AE3347" t="s">
        <v>65</v>
      </c>
      <c r="AG3347">
        <v>0</v>
      </c>
      <c r="AH3347">
        <v>0</v>
      </c>
      <c r="AK3347" t="s">
        <v>94</v>
      </c>
      <c r="AL3347">
        <v>9</v>
      </c>
      <c r="AM3347" t="s">
        <v>68</v>
      </c>
      <c r="AN3347">
        <v>1</v>
      </c>
      <c r="AR3347" t="s">
        <v>76</v>
      </c>
      <c r="AS3347" t="s">
        <v>129</v>
      </c>
      <c r="AT3347">
        <v>-206</v>
      </c>
      <c r="AU3347" t="s">
        <v>76</v>
      </c>
      <c r="AV3347" t="s">
        <v>79</v>
      </c>
      <c r="AX3347" t="s">
        <v>81</v>
      </c>
      <c r="AY3347" t="s">
        <v>76</v>
      </c>
      <c r="AZ3347" t="s">
        <v>76</v>
      </c>
      <c r="BA3347" t="s">
        <v>76</v>
      </c>
      <c r="BB3347" t="s">
        <v>121</v>
      </c>
      <c r="BC3347">
        <v>-1</v>
      </c>
      <c r="BD3347" t="s">
        <v>76</v>
      </c>
      <c r="BF3347" t="s">
        <v>76</v>
      </c>
      <c r="BG3347" t="s">
        <v>82</v>
      </c>
    </row>
    <row r="3348" spans="1:65" x14ac:dyDescent="0.3">
      <c r="A3348">
        <v>128909</v>
      </c>
      <c r="B3348">
        <v>0</v>
      </c>
      <c r="C3348" t="s">
        <v>65</v>
      </c>
      <c r="D3348" t="s">
        <v>66</v>
      </c>
      <c r="E3348" t="s">
        <v>68</v>
      </c>
      <c r="F3348" t="s">
        <v>68</v>
      </c>
      <c r="G3348">
        <v>0</v>
      </c>
      <c r="H3348">
        <v>261000</v>
      </c>
      <c r="I3348">
        <v>1546020</v>
      </c>
      <c r="J3348" t="s">
        <v>89</v>
      </c>
      <c r="K3348" t="s">
        <v>90</v>
      </c>
      <c r="L3348" t="s">
        <v>91</v>
      </c>
      <c r="M3348" t="s">
        <v>72</v>
      </c>
      <c r="N3348">
        <v>1.6611999999999998E-2</v>
      </c>
      <c r="O3348">
        <v>13561</v>
      </c>
      <c r="P3348">
        <v>91</v>
      </c>
      <c r="Q3348">
        <v>2839</v>
      </c>
      <c r="R3348">
        <v>4281</v>
      </c>
      <c r="S3348">
        <v>2</v>
      </c>
      <c r="T3348">
        <v>2</v>
      </c>
      <c r="U3348" t="s">
        <v>123</v>
      </c>
      <c r="V3348">
        <v>11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t="s">
        <v>92</v>
      </c>
      <c r="AD3348">
        <v>1254438</v>
      </c>
      <c r="AE3348" t="s">
        <v>93</v>
      </c>
      <c r="AF3348">
        <v>13076.775</v>
      </c>
      <c r="AG3348">
        <v>197352</v>
      </c>
      <c r="AH3348">
        <v>197352</v>
      </c>
      <c r="AI3348">
        <v>0</v>
      </c>
      <c r="AJ3348">
        <v>197352</v>
      </c>
      <c r="AK3348" t="s">
        <v>125</v>
      </c>
      <c r="AL3348">
        <v>16</v>
      </c>
      <c r="AM3348" t="s">
        <v>68</v>
      </c>
      <c r="AN3348">
        <v>1</v>
      </c>
      <c r="AO3348">
        <v>0</v>
      </c>
      <c r="AR3348" t="s">
        <v>79</v>
      </c>
      <c r="AS3348" t="s">
        <v>77</v>
      </c>
      <c r="AT3348">
        <v>-1189</v>
      </c>
      <c r="AU3348" t="s">
        <v>78</v>
      </c>
      <c r="AV3348" t="s">
        <v>79</v>
      </c>
      <c r="AW3348" t="s">
        <v>101</v>
      </c>
      <c r="AX3348" t="s">
        <v>81</v>
      </c>
      <c r="AY3348" t="s">
        <v>136</v>
      </c>
      <c r="AZ3348" t="s">
        <v>96</v>
      </c>
      <c r="BA3348" t="s">
        <v>76</v>
      </c>
      <c r="BB3348" t="s">
        <v>104</v>
      </c>
      <c r="BC3348">
        <v>1000</v>
      </c>
      <c r="BD3348" t="s">
        <v>85</v>
      </c>
      <c r="BE3348">
        <v>18</v>
      </c>
      <c r="BF3348" t="s">
        <v>112</v>
      </c>
      <c r="BG3348" t="s">
        <v>151</v>
      </c>
      <c r="BH3348">
        <v>365243</v>
      </c>
      <c r="BI3348">
        <v>-1158</v>
      </c>
      <c r="BJ3348">
        <v>-648</v>
      </c>
      <c r="BK3348">
        <v>-978</v>
      </c>
      <c r="BL3348">
        <v>-974</v>
      </c>
      <c r="BM3348">
        <v>0</v>
      </c>
    </row>
    <row r="3349" spans="1:65" x14ac:dyDescent="0.3">
      <c r="A3349">
        <v>128914</v>
      </c>
      <c r="B3349">
        <v>0</v>
      </c>
      <c r="C3349" t="s">
        <v>65</v>
      </c>
      <c r="D3349" t="s">
        <v>66</v>
      </c>
      <c r="E3349" t="s">
        <v>67</v>
      </c>
      <c r="F3349" t="s">
        <v>67</v>
      </c>
      <c r="G3349">
        <v>0</v>
      </c>
      <c r="H3349">
        <v>85500</v>
      </c>
      <c r="I3349">
        <v>286704</v>
      </c>
      <c r="J3349" t="s">
        <v>69</v>
      </c>
      <c r="K3349" t="s">
        <v>70</v>
      </c>
      <c r="L3349" t="s">
        <v>71</v>
      </c>
      <c r="M3349" t="s">
        <v>107</v>
      </c>
      <c r="N3349">
        <v>1.8634000000000001E-2</v>
      </c>
      <c r="O3349">
        <v>11130</v>
      </c>
      <c r="P3349">
        <v>1960</v>
      </c>
      <c r="Q3349">
        <v>10316</v>
      </c>
      <c r="R3349">
        <v>3005</v>
      </c>
      <c r="S3349">
        <v>2</v>
      </c>
      <c r="T3349">
        <v>2</v>
      </c>
      <c r="U3349" t="s">
        <v>120</v>
      </c>
      <c r="V3349">
        <v>10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  <c r="AC3349" t="s">
        <v>92</v>
      </c>
      <c r="AD3349">
        <v>1925638</v>
      </c>
      <c r="AE3349" t="s">
        <v>65</v>
      </c>
      <c r="AF3349">
        <v>27982.575000000001</v>
      </c>
      <c r="AG3349">
        <v>270000</v>
      </c>
      <c r="AH3349">
        <v>337261.5</v>
      </c>
      <c r="AJ3349">
        <v>270000</v>
      </c>
      <c r="AK3349" t="s">
        <v>120</v>
      </c>
      <c r="AL3349">
        <v>17</v>
      </c>
      <c r="AM3349" t="s">
        <v>68</v>
      </c>
      <c r="AN3349">
        <v>1</v>
      </c>
      <c r="AR3349" t="s">
        <v>76</v>
      </c>
      <c r="AS3349" t="s">
        <v>77</v>
      </c>
      <c r="AT3349">
        <v>-994</v>
      </c>
      <c r="AU3349" t="s">
        <v>78</v>
      </c>
      <c r="AV3349" t="s">
        <v>79</v>
      </c>
      <c r="AW3349" t="s">
        <v>80</v>
      </c>
      <c r="AX3349" t="s">
        <v>81</v>
      </c>
      <c r="AY3349" t="s">
        <v>76</v>
      </c>
      <c r="AZ3349" t="s">
        <v>82</v>
      </c>
      <c r="BA3349" t="s">
        <v>116</v>
      </c>
      <c r="BB3349" t="s">
        <v>121</v>
      </c>
      <c r="BC3349">
        <v>-1</v>
      </c>
      <c r="BD3349" t="s">
        <v>76</v>
      </c>
      <c r="BE3349">
        <v>18</v>
      </c>
      <c r="BF3349" t="s">
        <v>86</v>
      </c>
      <c r="BG3349" t="s">
        <v>172</v>
      </c>
      <c r="BH3349">
        <v>365243</v>
      </c>
      <c r="BI3349">
        <v>-964</v>
      </c>
      <c r="BJ3349">
        <v>-454</v>
      </c>
      <c r="BK3349">
        <v>-454</v>
      </c>
      <c r="BL3349">
        <v>-444</v>
      </c>
      <c r="BM3349">
        <v>1</v>
      </c>
    </row>
    <row r="3350" spans="1:65" x14ac:dyDescent="0.3">
      <c r="A3350">
        <v>128919</v>
      </c>
      <c r="B3350">
        <v>0</v>
      </c>
      <c r="C3350" t="s">
        <v>65</v>
      </c>
      <c r="D3350" t="s">
        <v>88</v>
      </c>
      <c r="E3350" t="s">
        <v>67</v>
      </c>
      <c r="F3350" t="s">
        <v>68</v>
      </c>
      <c r="G3350">
        <v>1</v>
      </c>
      <c r="H3350">
        <v>180000</v>
      </c>
      <c r="I3350">
        <v>545040</v>
      </c>
      <c r="J3350" t="s">
        <v>133</v>
      </c>
      <c r="K3350" t="s">
        <v>70</v>
      </c>
      <c r="L3350" t="s">
        <v>140</v>
      </c>
      <c r="M3350" t="s">
        <v>72</v>
      </c>
      <c r="N3350">
        <v>1.9689000000000002E-2</v>
      </c>
      <c r="O3350">
        <v>12358</v>
      </c>
      <c r="P3350">
        <v>2698</v>
      </c>
      <c r="Q3350">
        <v>1590</v>
      </c>
      <c r="R3350">
        <v>3320</v>
      </c>
      <c r="S3350">
        <v>2</v>
      </c>
      <c r="T3350">
        <v>2</v>
      </c>
      <c r="U3350" t="s">
        <v>120</v>
      </c>
      <c r="V3350">
        <v>12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 t="s">
        <v>100</v>
      </c>
      <c r="AD3350">
        <v>1717503</v>
      </c>
      <c r="AE3350" t="s">
        <v>93</v>
      </c>
      <c r="AF3350">
        <v>8983.35</v>
      </c>
      <c r="AG3350">
        <v>100665</v>
      </c>
      <c r="AH3350">
        <v>88506</v>
      </c>
      <c r="AI3350">
        <v>20133</v>
      </c>
      <c r="AJ3350">
        <v>100665</v>
      </c>
      <c r="AK3350" t="s">
        <v>109</v>
      </c>
      <c r="AL3350">
        <v>15</v>
      </c>
      <c r="AM3350" t="s">
        <v>68</v>
      </c>
      <c r="AN3350">
        <v>1</v>
      </c>
      <c r="AO3350">
        <v>0.20183053300000001</v>
      </c>
      <c r="AR3350" t="s">
        <v>79</v>
      </c>
      <c r="AS3350" t="s">
        <v>77</v>
      </c>
      <c r="AT3350">
        <v>-2105</v>
      </c>
      <c r="AU3350" t="s">
        <v>78</v>
      </c>
      <c r="AV3350" t="s">
        <v>79</v>
      </c>
      <c r="AW3350" t="s">
        <v>101</v>
      </c>
      <c r="AX3350" t="s">
        <v>102</v>
      </c>
      <c r="AY3350" t="s">
        <v>95</v>
      </c>
      <c r="AZ3350" t="s">
        <v>96</v>
      </c>
      <c r="BA3350" t="s">
        <v>76</v>
      </c>
      <c r="BB3350" t="s">
        <v>138</v>
      </c>
      <c r="BC3350">
        <v>85</v>
      </c>
      <c r="BD3350" t="s">
        <v>85</v>
      </c>
      <c r="BE3350">
        <v>12</v>
      </c>
      <c r="BF3350" t="s">
        <v>147</v>
      </c>
      <c r="BG3350" t="s">
        <v>151</v>
      </c>
      <c r="BH3350">
        <v>365243</v>
      </c>
      <c r="BI3350">
        <v>-2070</v>
      </c>
      <c r="BJ3350">
        <v>-1740</v>
      </c>
      <c r="BK3350">
        <v>-1740</v>
      </c>
      <c r="BL3350">
        <v>-1718</v>
      </c>
      <c r="BM3350">
        <v>0</v>
      </c>
    </row>
    <row r="3351" spans="1:65" x14ac:dyDescent="0.3">
      <c r="A3351">
        <v>128923</v>
      </c>
      <c r="B3351">
        <v>0</v>
      </c>
      <c r="C3351" t="s">
        <v>65</v>
      </c>
      <c r="D3351" t="s">
        <v>88</v>
      </c>
      <c r="E3351" t="s">
        <v>67</v>
      </c>
      <c r="F3351" t="s">
        <v>68</v>
      </c>
      <c r="G3351">
        <v>0</v>
      </c>
      <c r="H3351">
        <v>54000</v>
      </c>
      <c r="I3351">
        <v>47970</v>
      </c>
      <c r="J3351" t="s">
        <v>113</v>
      </c>
      <c r="K3351" t="s">
        <v>70</v>
      </c>
      <c r="L3351" t="s">
        <v>91</v>
      </c>
      <c r="M3351" t="s">
        <v>72</v>
      </c>
      <c r="N3351">
        <v>2.5163999999999999E-2</v>
      </c>
      <c r="O3351">
        <v>23502</v>
      </c>
      <c r="P3351">
        <v>365243</v>
      </c>
      <c r="Q3351">
        <v>9771</v>
      </c>
      <c r="R3351">
        <v>4362</v>
      </c>
      <c r="S3351">
        <v>2</v>
      </c>
      <c r="T3351">
        <v>2</v>
      </c>
      <c r="U3351" t="s">
        <v>73</v>
      </c>
      <c r="V3351">
        <v>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 t="s">
        <v>76</v>
      </c>
      <c r="AD3351">
        <v>2113571</v>
      </c>
      <c r="AE3351" t="s">
        <v>93</v>
      </c>
      <c r="AF3351">
        <v>5959.3950000000004</v>
      </c>
      <c r="AG3351">
        <v>59602.5</v>
      </c>
      <c r="AH3351">
        <v>53640</v>
      </c>
      <c r="AI3351">
        <v>5962.5</v>
      </c>
      <c r="AJ3351">
        <v>59602.5</v>
      </c>
      <c r="AK3351" t="s">
        <v>123</v>
      </c>
      <c r="AL3351">
        <v>14</v>
      </c>
      <c r="AM3351" t="s">
        <v>68</v>
      </c>
      <c r="AN3351">
        <v>1</v>
      </c>
      <c r="AO3351">
        <v>0.10895020399999999</v>
      </c>
      <c r="AR3351" t="s">
        <v>79</v>
      </c>
      <c r="AS3351" t="s">
        <v>77</v>
      </c>
      <c r="AT3351">
        <v>-2614</v>
      </c>
      <c r="AU3351" t="s">
        <v>76</v>
      </c>
      <c r="AV3351" t="s">
        <v>79</v>
      </c>
      <c r="AW3351" t="s">
        <v>110</v>
      </c>
      <c r="AX3351" t="s">
        <v>102</v>
      </c>
      <c r="AY3351" t="s">
        <v>95</v>
      </c>
      <c r="AZ3351" t="s">
        <v>96</v>
      </c>
      <c r="BA3351" t="s">
        <v>76</v>
      </c>
      <c r="BB3351" t="s">
        <v>104</v>
      </c>
      <c r="BC3351">
        <v>153</v>
      </c>
      <c r="BD3351" t="s">
        <v>85</v>
      </c>
      <c r="BE3351">
        <v>10</v>
      </c>
      <c r="BF3351" t="s">
        <v>112</v>
      </c>
      <c r="BG3351" t="s">
        <v>151</v>
      </c>
      <c r="BH3351">
        <v>365243</v>
      </c>
      <c r="BI3351">
        <v>-2582</v>
      </c>
      <c r="BJ3351">
        <v>-2312</v>
      </c>
      <c r="BK3351">
        <v>-2312</v>
      </c>
      <c r="BL3351">
        <v>-2307</v>
      </c>
      <c r="BM3351">
        <v>0</v>
      </c>
    </row>
    <row r="3352" spans="1:65" x14ac:dyDescent="0.3">
      <c r="A3352">
        <v>128930</v>
      </c>
      <c r="B3352">
        <v>0</v>
      </c>
      <c r="C3352" t="s">
        <v>65</v>
      </c>
      <c r="D3352" t="s">
        <v>88</v>
      </c>
      <c r="E3352" t="s">
        <v>67</v>
      </c>
      <c r="F3352" t="s">
        <v>68</v>
      </c>
      <c r="G3352">
        <v>0</v>
      </c>
      <c r="H3352">
        <v>112500</v>
      </c>
      <c r="I3352">
        <v>508495.5</v>
      </c>
      <c r="J3352" t="s">
        <v>113</v>
      </c>
      <c r="K3352" t="s">
        <v>70</v>
      </c>
      <c r="L3352" t="s">
        <v>91</v>
      </c>
      <c r="M3352" t="s">
        <v>72</v>
      </c>
      <c r="N3352">
        <v>2.0712999999999999E-2</v>
      </c>
      <c r="O3352">
        <v>22644</v>
      </c>
      <c r="P3352">
        <v>365243</v>
      </c>
      <c r="Q3352">
        <v>11152</v>
      </c>
      <c r="R3352">
        <v>4965</v>
      </c>
      <c r="S3352">
        <v>3</v>
      </c>
      <c r="T3352">
        <v>3</v>
      </c>
      <c r="U3352" t="s">
        <v>109</v>
      </c>
      <c r="V3352">
        <v>10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 t="s">
        <v>76</v>
      </c>
      <c r="AD3352">
        <v>1974100</v>
      </c>
      <c r="AE3352" t="s">
        <v>93</v>
      </c>
      <c r="AF3352">
        <v>4950.0450000000001</v>
      </c>
      <c r="AG3352">
        <v>49905</v>
      </c>
      <c r="AH3352">
        <v>42417</v>
      </c>
      <c r="AI3352">
        <v>7488</v>
      </c>
      <c r="AJ3352">
        <v>49905</v>
      </c>
      <c r="AK3352" t="s">
        <v>120</v>
      </c>
      <c r="AL3352">
        <v>11</v>
      </c>
      <c r="AM3352" t="s">
        <v>68</v>
      </c>
      <c r="AN3352">
        <v>1</v>
      </c>
      <c r="AO3352">
        <v>0.163412739</v>
      </c>
      <c r="AR3352" t="s">
        <v>79</v>
      </c>
      <c r="AS3352" t="s">
        <v>77</v>
      </c>
      <c r="AT3352">
        <v>-2809</v>
      </c>
      <c r="AU3352" t="s">
        <v>76</v>
      </c>
      <c r="AV3352" t="s">
        <v>79</v>
      </c>
      <c r="AX3352" t="s">
        <v>102</v>
      </c>
      <c r="AY3352" t="s">
        <v>124</v>
      </c>
      <c r="AZ3352" t="s">
        <v>96</v>
      </c>
      <c r="BA3352" t="s">
        <v>76</v>
      </c>
      <c r="BB3352" t="s">
        <v>104</v>
      </c>
      <c r="BC3352">
        <v>52</v>
      </c>
      <c r="BD3352" t="s">
        <v>105</v>
      </c>
      <c r="BE3352">
        <v>12</v>
      </c>
      <c r="BF3352" t="s">
        <v>86</v>
      </c>
      <c r="BG3352" t="s">
        <v>106</v>
      </c>
      <c r="BH3352">
        <v>365243</v>
      </c>
      <c r="BI3352">
        <v>-2753</v>
      </c>
      <c r="BJ3352">
        <v>-2423</v>
      </c>
      <c r="BK3352">
        <v>-2423</v>
      </c>
      <c r="BL3352">
        <v>-2420</v>
      </c>
      <c r="BM3352">
        <v>0</v>
      </c>
    </row>
    <row r="3353" spans="1:65" x14ac:dyDescent="0.3">
      <c r="A3353">
        <v>128939</v>
      </c>
      <c r="B3353">
        <v>0</v>
      </c>
      <c r="C3353" t="s">
        <v>65</v>
      </c>
      <c r="D3353" t="s">
        <v>66</v>
      </c>
      <c r="E3353" t="s">
        <v>68</v>
      </c>
      <c r="F3353" t="s">
        <v>68</v>
      </c>
      <c r="G3353">
        <v>0</v>
      </c>
      <c r="H3353">
        <v>135000</v>
      </c>
      <c r="I3353">
        <v>559368</v>
      </c>
      <c r="J3353" t="s">
        <v>69</v>
      </c>
      <c r="K3353" t="s">
        <v>70</v>
      </c>
      <c r="L3353" t="s">
        <v>91</v>
      </c>
      <c r="M3353" t="s">
        <v>72</v>
      </c>
      <c r="N3353">
        <v>8.6250000000000007E-3</v>
      </c>
      <c r="O3353">
        <v>19593</v>
      </c>
      <c r="P3353">
        <v>3160</v>
      </c>
      <c r="Q3353">
        <v>3272</v>
      </c>
      <c r="R3353">
        <v>3113</v>
      </c>
      <c r="S3353">
        <v>2</v>
      </c>
      <c r="T3353">
        <v>2</v>
      </c>
      <c r="U3353" t="s">
        <v>123</v>
      </c>
      <c r="V3353">
        <v>16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t="s">
        <v>170</v>
      </c>
      <c r="AD3353">
        <v>1338599</v>
      </c>
      <c r="AE3353" t="s">
        <v>93</v>
      </c>
      <c r="AF3353">
        <v>5047.29</v>
      </c>
      <c r="AG3353">
        <v>37980</v>
      </c>
      <c r="AH3353">
        <v>37003.5</v>
      </c>
      <c r="AI3353">
        <v>3798</v>
      </c>
      <c r="AJ3353">
        <v>37980</v>
      </c>
      <c r="AK3353" t="s">
        <v>109</v>
      </c>
      <c r="AL3353">
        <v>17</v>
      </c>
      <c r="AM3353" t="s">
        <v>68</v>
      </c>
      <c r="AN3353">
        <v>1</v>
      </c>
      <c r="AO3353">
        <v>0.10137782400000001</v>
      </c>
      <c r="AR3353" t="s">
        <v>79</v>
      </c>
      <c r="AS3353" t="s">
        <v>77</v>
      </c>
      <c r="AT3353">
        <v>-1921</v>
      </c>
      <c r="AU3353" t="s">
        <v>78</v>
      </c>
      <c r="AV3353" t="s">
        <v>79</v>
      </c>
      <c r="AX3353" t="s">
        <v>102</v>
      </c>
      <c r="AY3353" t="s">
        <v>124</v>
      </c>
      <c r="AZ3353" t="s">
        <v>96</v>
      </c>
      <c r="BA3353" t="s">
        <v>76</v>
      </c>
      <c r="BB3353" t="s">
        <v>104</v>
      </c>
      <c r="BC3353">
        <v>20</v>
      </c>
      <c r="BD3353" t="s">
        <v>105</v>
      </c>
      <c r="BE3353">
        <v>10</v>
      </c>
      <c r="BF3353" t="s">
        <v>86</v>
      </c>
      <c r="BG3353" t="s">
        <v>106</v>
      </c>
      <c r="BH3353">
        <v>365243</v>
      </c>
      <c r="BI3353">
        <v>-1885</v>
      </c>
      <c r="BJ3353">
        <v>-1615</v>
      </c>
      <c r="BK3353">
        <v>-1615</v>
      </c>
      <c r="BL3353">
        <v>-1611</v>
      </c>
      <c r="BM3353">
        <v>0</v>
      </c>
    </row>
    <row r="3354" spans="1:65" x14ac:dyDescent="0.3">
      <c r="A3354">
        <v>128953</v>
      </c>
      <c r="B3354">
        <v>0</v>
      </c>
      <c r="C3354" t="s">
        <v>65</v>
      </c>
      <c r="D3354" t="s">
        <v>66</v>
      </c>
      <c r="E3354" t="s">
        <v>67</v>
      </c>
      <c r="F3354" t="s">
        <v>68</v>
      </c>
      <c r="G3354">
        <v>0</v>
      </c>
      <c r="H3354">
        <v>405000</v>
      </c>
      <c r="I3354">
        <v>900000</v>
      </c>
      <c r="J3354" t="s">
        <v>89</v>
      </c>
      <c r="K3354" t="s">
        <v>70</v>
      </c>
      <c r="L3354" t="s">
        <v>91</v>
      </c>
      <c r="M3354" t="s">
        <v>107</v>
      </c>
      <c r="N3354">
        <v>4.6219999999999997E-2</v>
      </c>
      <c r="O3354">
        <v>19266</v>
      </c>
      <c r="P3354">
        <v>757</v>
      </c>
      <c r="Q3354">
        <v>1979</v>
      </c>
      <c r="R3354">
        <v>2448</v>
      </c>
      <c r="S3354">
        <v>1</v>
      </c>
      <c r="T3354">
        <v>1</v>
      </c>
      <c r="U3354" t="s">
        <v>125</v>
      </c>
      <c r="V3354">
        <v>12</v>
      </c>
      <c r="W3354">
        <v>1</v>
      </c>
      <c r="X3354">
        <v>1</v>
      </c>
      <c r="Y3354">
        <v>0</v>
      </c>
      <c r="Z3354">
        <v>1</v>
      </c>
      <c r="AA3354">
        <v>1</v>
      </c>
      <c r="AB3354">
        <v>0</v>
      </c>
      <c r="AC3354" t="s">
        <v>92</v>
      </c>
      <c r="AD3354">
        <v>2354859</v>
      </c>
      <c r="AE3354" t="s">
        <v>93</v>
      </c>
      <c r="AF3354">
        <v>12802.77</v>
      </c>
      <c r="AG3354">
        <v>128650.5</v>
      </c>
      <c r="AH3354">
        <v>113098.5</v>
      </c>
      <c r="AI3354">
        <v>25740</v>
      </c>
      <c r="AJ3354">
        <v>128650.5</v>
      </c>
      <c r="AK3354" t="s">
        <v>94</v>
      </c>
      <c r="AL3354">
        <v>16</v>
      </c>
      <c r="AM3354" t="s">
        <v>68</v>
      </c>
      <c r="AN3354">
        <v>1</v>
      </c>
      <c r="AO3354">
        <v>0.20191229399999999</v>
      </c>
      <c r="AR3354" t="s">
        <v>79</v>
      </c>
      <c r="AS3354" t="s">
        <v>77</v>
      </c>
      <c r="AT3354">
        <v>-1802</v>
      </c>
      <c r="AU3354" t="s">
        <v>78</v>
      </c>
      <c r="AV3354" t="s">
        <v>79</v>
      </c>
      <c r="AW3354" t="s">
        <v>101</v>
      </c>
      <c r="AX3354" t="s">
        <v>102</v>
      </c>
      <c r="AY3354" t="s">
        <v>111</v>
      </c>
      <c r="AZ3354" t="s">
        <v>96</v>
      </c>
      <c r="BA3354" t="s">
        <v>76</v>
      </c>
      <c r="BB3354" t="s">
        <v>84</v>
      </c>
      <c r="BC3354">
        <v>50</v>
      </c>
      <c r="BD3354" t="s">
        <v>85</v>
      </c>
      <c r="BE3354">
        <v>12</v>
      </c>
      <c r="BF3354" t="s">
        <v>86</v>
      </c>
      <c r="BG3354" t="s">
        <v>151</v>
      </c>
      <c r="BH3354">
        <v>365243</v>
      </c>
      <c r="BI3354">
        <v>-1771</v>
      </c>
      <c r="BJ3354">
        <v>-1441</v>
      </c>
      <c r="BK3354">
        <v>-1441</v>
      </c>
      <c r="BL3354">
        <v>-1416</v>
      </c>
      <c r="BM3354">
        <v>0</v>
      </c>
    </row>
    <row r="3355" spans="1:65" x14ac:dyDescent="0.3">
      <c r="A3355">
        <v>128959</v>
      </c>
      <c r="B3355">
        <v>0</v>
      </c>
      <c r="C3355" t="s">
        <v>65</v>
      </c>
      <c r="D3355" t="s">
        <v>88</v>
      </c>
      <c r="E3355" t="s">
        <v>67</v>
      </c>
      <c r="F3355" t="s">
        <v>68</v>
      </c>
      <c r="G3355">
        <v>3</v>
      </c>
      <c r="H3355">
        <v>135000</v>
      </c>
      <c r="I3355">
        <v>76410</v>
      </c>
      <c r="J3355" t="s">
        <v>69</v>
      </c>
      <c r="K3355" t="s">
        <v>70</v>
      </c>
      <c r="L3355" t="s">
        <v>119</v>
      </c>
      <c r="M3355" t="s">
        <v>72</v>
      </c>
      <c r="N3355">
        <v>2.5163999999999999E-2</v>
      </c>
      <c r="O3355">
        <v>12592</v>
      </c>
      <c r="P3355">
        <v>661</v>
      </c>
      <c r="Q3355">
        <v>2693</v>
      </c>
      <c r="R3355">
        <v>4192</v>
      </c>
      <c r="S3355">
        <v>2</v>
      </c>
      <c r="T3355">
        <v>2</v>
      </c>
      <c r="U3355" t="s">
        <v>75</v>
      </c>
      <c r="V3355">
        <v>8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108</v>
      </c>
      <c r="AD3355">
        <v>2216625</v>
      </c>
      <c r="AE3355" t="s">
        <v>93</v>
      </c>
      <c r="AF3355">
        <v>4276.4849999999997</v>
      </c>
      <c r="AG3355">
        <v>31365</v>
      </c>
      <c r="AH3355">
        <v>35667</v>
      </c>
      <c r="AI3355">
        <v>3136.5</v>
      </c>
      <c r="AJ3355">
        <v>31365</v>
      </c>
      <c r="AK3355" t="s">
        <v>120</v>
      </c>
      <c r="AL3355">
        <v>12</v>
      </c>
      <c r="AM3355" t="s">
        <v>68</v>
      </c>
      <c r="AN3355">
        <v>1</v>
      </c>
      <c r="AO3355">
        <v>8.8031585999999995E-2</v>
      </c>
      <c r="AR3355" t="s">
        <v>79</v>
      </c>
      <c r="AS3355" t="s">
        <v>77</v>
      </c>
      <c r="AT3355">
        <v>-1740</v>
      </c>
      <c r="AU3355" t="s">
        <v>78</v>
      </c>
      <c r="AV3355" t="s">
        <v>79</v>
      </c>
      <c r="AW3355" t="s">
        <v>171</v>
      </c>
      <c r="AX3355" t="s">
        <v>102</v>
      </c>
      <c r="AY3355" t="s">
        <v>103</v>
      </c>
      <c r="AZ3355" t="s">
        <v>96</v>
      </c>
      <c r="BA3355" t="s">
        <v>76</v>
      </c>
      <c r="BB3355" t="s">
        <v>138</v>
      </c>
      <c r="BC3355">
        <v>282</v>
      </c>
      <c r="BD3355" t="s">
        <v>85</v>
      </c>
      <c r="BE3355">
        <v>12</v>
      </c>
      <c r="BF3355" t="s">
        <v>86</v>
      </c>
      <c r="BG3355" t="s">
        <v>151</v>
      </c>
      <c r="BH3355">
        <v>365243</v>
      </c>
      <c r="BI3355">
        <v>-1707</v>
      </c>
      <c r="BJ3355">
        <v>-1377</v>
      </c>
      <c r="BK3355">
        <v>-1407</v>
      </c>
      <c r="BL3355">
        <v>-1400</v>
      </c>
      <c r="BM3355">
        <v>0</v>
      </c>
    </row>
    <row r="3356" spans="1:65" x14ac:dyDescent="0.3">
      <c r="A3356">
        <v>128960</v>
      </c>
      <c r="B3356">
        <v>1</v>
      </c>
      <c r="C3356" t="s">
        <v>65</v>
      </c>
      <c r="D3356" t="s">
        <v>88</v>
      </c>
      <c r="E3356" t="s">
        <v>67</v>
      </c>
      <c r="F3356" t="s">
        <v>68</v>
      </c>
      <c r="G3356">
        <v>0</v>
      </c>
      <c r="H3356">
        <v>180000</v>
      </c>
      <c r="I3356">
        <v>450000</v>
      </c>
      <c r="J3356" t="s">
        <v>69</v>
      </c>
      <c r="K3356" t="s">
        <v>70</v>
      </c>
      <c r="L3356" t="s">
        <v>71</v>
      </c>
      <c r="M3356" t="s">
        <v>127</v>
      </c>
      <c r="N3356">
        <v>2.8663000000000001E-2</v>
      </c>
      <c r="O3356">
        <v>13728</v>
      </c>
      <c r="P3356">
        <v>532</v>
      </c>
      <c r="Q3356">
        <v>3747</v>
      </c>
      <c r="R3356">
        <v>4157</v>
      </c>
      <c r="S3356">
        <v>2</v>
      </c>
      <c r="T3356">
        <v>2</v>
      </c>
      <c r="U3356" t="s">
        <v>75</v>
      </c>
      <c r="V3356">
        <v>12</v>
      </c>
      <c r="W3356">
        <v>0</v>
      </c>
      <c r="X3356">
        <v>0</v>
      </c>
      <c r="Y3356">
        <v>0</v>
      </c>
      <c r="Z3356">
        <v>1</v>
      </c>
      <c r="AA3356">
        <v>1</v>
      </c>
      <c r="AB3356">
        <v>0</v>
      </c>
      <c r="AC3356" t="s">
        <v>135</v>
      </c>
      <c r="AD3356">
        <v>1739356</v>
      </c>
      <c r="AE3356" t="s">
        <v>93</v>
      </c>
      <c r="AF3356">
        <v>4396.4549999999999</v>
      </c>
      <c r="AG3356">
        <v>29250</v>
      </c>
      <c r="AH3356">
        <v>31180.5</v>
      </c>
      <c r="AI3356">
        <v>0</v>
      </c>
      <c r="AJ3356">
        <v>29250</v>
      </c>
      <c r="AK3356" t="s">
        <v>123</v>
      </c>
      <c r="AL3356">
        <v>15</v>
      </c>
      <c r="AM3356" t="s">
        <v>68</v>
      </c>
      <c r="AN3356">
        <v>1</v>
      </c>
      <c r="AO3356">
        <v>0</v>
      </c>
      <c r="AR3356" t="s">
        <v>79</v>
      </c>
      <c r="AS3356" t="s">
        <v>77</v>
      </c>
      <c r="AT3356">
        <v>-2568</v>
      </c>
      <c r="AU3356" t="s">
        <v>78</v>
      </c>
      <c r="AV3356" t="s">
        <v>79</v>
      </c>
      <c r="AW3356" t="s">
        <v>101</v>
      </c>
      <c r="AX3356" t="s">
        <v>102</v>
      </c>
      <c r="AY3356" t="s">
        <v>157</v>
      </c>
      <c r="AZ3356" t="s">
        <v>96</v>
      </c>
      <c r="BA3356" t="s">
        <v>76</v>
      </c>
      <c r="BB3356" t="s">
        <v>138</v>
      </c>
      <c r="BC3356">
        <v>95</v>
      </c>
      <c r="BD3356" t="s">
        <v>157</v>
      </c>
      <c r="BE3356">
        <v>8</v>
      </c>
      <c r="BF3356" t="s">
        <v>147</v>
      </c>
      <c r="BG3356" t="s">
        <v>158</v>
      </c>
      <c r="BH3356">
        <v>365243</v>
      </c>
      <c r="BI3356">
        <v>-2537</v>
      </c>
      <c r="BJ3356">
        <v>-2327</v>
      </c>
      <c r="BK3356">
        <v>-2327</v>
      </c>
      <c r="BL3356">
        <v>-2317</v>
      </c>
      <c r="BM3356">
        <v>1</v>
      </c>
    </row>
    <row r="3357" spans="1:65" x14ac:dyDescent="0.3">
      <c r="A3357">
        <v>128975</v>
      </c>
      <c r="B3357">
        <v>0</v>
      </c>
      <c r="C3357" t="s">
        <v>65</v>
      </c>
      <c r="D3357" t="s">
        <v>66</v>
      </c>
      <c r="E3357" t="s">
        <v>68</v>
      </c>
      <c r="F3357" t="s">
        <v>68</v>
      </c>
      <c r="G3357">
        <v>0</v>
      </c>
      <c r="H3357">
        <v>135000</v>
      </c>
      <c r="I3357">
        <v>945000</v>
      </c>
      <c r="J3357" t="s">
        <v>113</v>
      </c>
      <c r="K3357" t="s">
        <v>70</v>
      </c>
      <c r="L3357" t="s">
        <v>91</v>
      </c>
      <c r="M3357" t="s">
        <v>72</v>
      </c>
      <c r="N3357">
        <v>1.8208999999999999E-2</v>
      </c>
      <c r="O3357">
        <v>22429</v>
      </c>
      <c r="P3357">
        <v>365243</v>
      </c>
      <c r="Q3357">
        <v>4588</v>
      </c>
      <c r="R3357">
        <v>4194</v>
      </c>
      <c r="S3357">
        <v>3</v>
      </c>
      <c r="T3357">
        <v>3</v>
      </c>
      <c r="U3357" t="s">
        <v>73</v>
      </c>
      <c r="V3357">
        <v>7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 t="s">
        <v>76</v>
      </c>
      <c r="AD3357">
        <v>1060629</v>
      </c>
      <c r="AE3357" t="s">
        <v>65</v>
      </c>
      <c r="AF3357">
        <v>26191.395</v>
      </c>
      <c r="AG3357">
        <v>450000</v>
      </c>
      <c r="AH3357">
        <v>491580</v>
      </c>
      <c r="AJ3357">
        <v>450000</v>
      </c>
      <c r="AK3357" t="s">
        <v>125</v>
      </c>
      <c r="AL3357">
        <v>8</v>
      </c>
      <c r="AM3357" t="s">
        <v>68</v>
      </c>
      <c r="AN3357">
        <v>1</v>
      </c>
      <c r="AR3357" t="s">
        <v>76</v>
      </c>
      <c r="AS3357" t="s">
        <v>77</v>
      </c>
      <c r="AT3357">
        <v>-849</v>
      </c>
      <c r="AU3357" t="s">
        <v>155</v>
      </c>
      <c r="AV3357" t="s">
        <v>79</v>
      </c>
      <c r="AX3357" t="s">
        <v>161</v>
      </c>
      <c r="AY3357" t="s">
        <v>76</v>
      </c>
      <c r="AZ3357" t="s">
        <v>82</v>
      </c>
      <c r="BA3357" t="s">
        <v>116</v>
      </c>
      <c r="BB3357" t="s">
        <v>121</v>
      </c>
      <c r="BC3357">
        <v>-1</v>
      </c>
      <c r="BD3357" t="s">
        <v>76</v>
      </c>
      <c r="BE3357">
        <v>24</v>
      </c>
      <c r="BF3357" t="s">
        <v>112</v>
      </c>
      <c r="BG3357" t="s">
        <v>118</v>
      </c>
      <c r="BH3357">
        <v>365243</v>
      </c>
      <c r="BI3357">
        <v>-819</v>
      </c>
      <c r="BJ3357">
        <v>-129</v>
      </c>
      <c r="BK3357">
        <v>-579</v>
      </c>
      <c r="BL3357">
        <v>-564</v>
      </c>
      <c r="BM3357">
        <v>1</v>
      </c>
    </row>
    <row r="3358" spans="1:65" x14ac:dyDescent="0.3">
      <c r="A3358">
        <v>128978</v>
      </c>
      <c r="B3358">
        <v>0</v>
      </c>
      <c r="C3358" t="s">
        <v>65</v>
      </c>
      <c r="D3358" t="s">
        <v>88</v>
      </c>
      <c r="E3358" t="s">
        <v>67</v>
      </c>
      <c r="F3358" t="s">
        <v>68</v>
      </c>
      <c r="G3358">
        <v>0</v>
      </c>
      <c r="H3358">
        <v>270000</v>
      </c>
      <c r="I3358">
        <v>348264</v>
      </c>
      <c r="J3358" t="s">
        <v>69</v>
      </c>
      <c r="K3358" t="s">
        <v>70</v>
      </c>
      <c r="L3358" t="s">
        <v>119</v>
      </c>
      <c r="M3358" t="s">
        <v>169</v>
      </c>
      <c r="N3358">
        <v>4.6219999999999997E-2</v>
      </c>
      <c r="O3358">
        <v>21334</v>
      </c>
      <c r="P3358">
        <v>962</v>
      </c>
      <c r="Q3358">
        <v>5248</v>
      </c>
      <c r="R3358">
        <v>4849</v>
      </c>
      <c r="S3358">
        <v>1</v>
      </c>
      <c r="T3358">
        <v>1</v>
      </c>
      <c r="U3358" t="s">
        <v>120</v>
      </c>
      <c r="V3358">
        <v>16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 t="s">
        <v>168</v>
      </c>
      <c r="AD3358">
        <v>1503298</v>
      </c>
      <c r="AE3358" t="s">
        <v>65</v>
      </c>
      <c r="AG3358">
        <v>0</v>
      </c>
      <c r="AH3358">
        <v>0</v>
      </c>
      <c r="AK3358" t="s">
        <v>120</v>
      </c>
      <c r="AL3358">
        <v>11</v>
      </c>
      <c r="AM3358" t="s">
        <v>68</v>
      </c>
      <c r="AN3358">
        <v>1</v>
      </c>
      <c r="AR3358" t="s">
        <v>76</v>
      </c>
      <c r="AS3358" t="s">
        <v>129</v>
      </c>
      <c r="AT3358">
        <v>-98</v>
      </c>
      <c r="AU3358" t="s">
        <v>76</v>
      </c>
      <c r="AV3358" t="s">
        <v>79</v>
      </c>
      <c r="AX3358" t="s">
        <v>81</v>
      </c>
      <c r="AY3358" t="s">
        <v>76</v>
      </c>
      <c r="AZ3358" t="s">
        <v>76</v>
      </c>
      <c r="BA3358" t="s">
        <v>76</v>
      </c>
      <c r="BB3358" t="s">
        <v>121</v>
      </c>
      <c r="BC3358">
        <v>-1</v>
      </c>
      <c r="BD3358" t="s">
        <v>76</v>
      </c>
      <c r="BF3358" t="s">
        <v>76</v>
      </c>
      <c r="BG3358" t="s">
        <v>82</v>
      </c>
    </row>
    <row r="3359" spans="1:65" x14ac:dyDescent="0.3">
      <c r="A3359">
        <v>128978</v>
      </c>
      <c r="B3359">
        <v>0</v>
      </c>
      <c r="C3359" t="s">
        <v>65</v>
      </c>
      <c r="D3359" t="s">
        <v>88</v>
      </c>
      <c r="E3359" t="s">
        <v>67</v>
      </c>
      <c r="F3359" t="s">
        <v>68</v>
      </c>
      <c r="G3359">
        <v>0</v>
      </c>
      <c r="H3359">
        <v>270000</v>
      </c>
      <c r="I3359">
        <v>348264</v>
      </c>
      <c r="J3359" t="s">
        <v>69</v>
      </c>
      <c r="K3359" t="s">
        <v>70</v>
      </c>
      <c r="L3359" t="s">
        <v>119</v>
      </c>
      <c r="M3359" t="s">
        <v>169</v>
      </c>
      <c r="N3359">
        <v>4.6219999999999997E-2</v>
      </c>
      <c r="O3359">
        <v>21334</v>
      </c>
      <c r="P3359">
        <v>962</v>
      </c>
      <c r="Q3359">
        <v>5248</v>
      </c>
      <c r="R3359">
        <v>4849</v>
      </c>
      <c r="S3359">
        <v>1</v>
      </c>
      <c r="T3359">
        <v>1</v>
      </c>
      <c r="U3359" t="s">
        <v>120</v>
      </c>
      <c r="V3359">
        <v>16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 t="s">
        <v>168</v>
      </c>
      <c r="AD3359">
        <v>1756322</v>
      </c>
      <c r="AE3359" t="s">
        <v>65</v>
      </c>
      <c r="AF3359">
        <v>30267.584999999999</v>
      </c>
      <c r="AG3359">
        <v>900000</v>
      </c>
      <c r="AH3359">
        <v>1030680</v>
      </c>
      <c r="AJ3359">
        <v>900000</v>
      </c>
      <c r="AK3359" t="s">
        <v>120</v>
      </c>
      <c r="AL3359">
        <v>12</v>
      </c>
      <c r="AM3359" t="s">
        <v>68</v>
      </c>
      <c r="AN3359">
        <v>1</v>
      </c>
      <c r="AR3359" t="s">
        <v>76</v>
      </c>
      <c r="AS3359" t="s">
        <v>114</v>
      </c>
      <c r="AT3359">
        <v>-98</v>
      </c>
      <c r="AU3359" t="s">
        <v>78</v>
      </c>
      <c r="AV3359" t="s">
        <v>115</v>
      </c>
      <c r="AW3359" t="s">
        <v>80</v>
      </c>
      <c r="AX3359" t="s">
        <v>81</v>
      </c>
      <c r="AY3359" t="s">
        <v>76</v>
      </c>
      <c r="AZ3359" t="s">
        <v>82</v>
      </c>
      <c r="BA3359" t="s">
        <v>116</v>
      </c>
      <c r="BB3359" t="s">
        <v>121</v>
      </c>
      <c r="BC3359">
        <v>-1</v>
      </c>
      <c r="BD3359" t="s">
        <v>76</v>
      </c>
      <c r="BE3359">
        <v>60</v>
      </c>
      <c r="BF3359" t="s">
        <v>112</v>
      </c>
      <c r="BG3359" t="s">
        <v>118</v>
      </c>
    </row>
    <row r="3360" spans="1:65" x14ac:dyDescent="0.3">
      <c r="A3360">
        <v>128991</v>
      </c>
      <c r="B3360">
        <v>0</v>
      </c>
      <c r="C3360" t="s">
        <v>65</v>
      </c>
      <c r="D3360" t="s">
        <v>66</v>
      </c>
      <c r="E3360" t="s">
        <v>68</v>
      </c>
      <c r="F3360" t="s">
        <v>68</v>
      </c>
      <c r="G3360">
        <v>2</v>
      </c>
      <c r="H3360">
        <v>157500</v>
      </c>
      <c r="I3360">
        <v>936436.5</v>
      </c>
      <c r="J3360" t="s">
        <v>69</v>
      </c>
      <c r="K3360" t="s">
        <v>70</v>
      </c>
      <c r="L3360" t="s">
        <v>91</v>
      </c>
      <c r="M3360" t="s">
        <v>72</v>
      </c>
      <c r="N3360">
        <v>3.5791999999999997E-2</v>
      </c>
      <c r="O3360">
        <v>17598</v>
      </c>
      <c r="P3360">
        <v>3856</v>
      </c>
      <c r="Q3360">
        <v>9835</v>
      </c>
      <c r="R3360">
        <v>908</v>
      </c>
      <c r="S3360">
        <v>2</v>
      </c>
      <c r="T3360">
        <v>2</v>
      </c>
      <c r="U3360" t="s">
        <v>123</v>
      </c>
      <c r="V3360">
        <v>10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1</v>
      </c>
      <c r="AC3360" t="s">
        <v>137</v>
      </c>
      <c r="AD3360">
        <v>1374987</v>
      </c>
      <c r="AE3360" t="s">
        <v>65</v>
      </c>
      <c r="AF3360">
        <v>7418.25</v>
      </c>
      <c r="AG3360">
        <v>157500</v>
      </c>
      <c r="AH3360">
        <v>157500</v>
      </c>
      <c r="AI3360">
        <v>0</v>
      </c>
      <c r="AJ3360">
        <v>157500</v>
      </c>
      <c r="AK3360" t="s">
        <v>73</v>
      </c>
      <c r="AL3360">
        <v>13</v>
      </c>
      <c r="AM3360" t="s">
        <v>68</v>
      </c>
      <c r="AN3360">
        <v>1</v>
      </c>
      <c r="AO3360">
        <v>0</v>
      </c>
      <c r="AR3360" t="s">
        <v>76</v>
      </c>
      <c r="AS3360" t="s">
        <v>77</v>
      </c>
      <c r="AT3360">
        <v>-2566</v>
      </c>
      <c r="AU3360" t="s">
        <v>78</v>
      </c>
      <c r="AV3360" t="s">
        <v>79</v>
      </c>
      <c r="AX3360" t="s">
        <v>81</v>
      </c>
      <c r="AY3360" t="s">
        <v>76</v>
      </c>
      <c r="AZ3360" t="s">
        <v>82</v>
      </c>
      <c r="BA3360" t="s">
        <v>116</v>
      </c>
      <c r="BB3360" t="s">
        <v>104</v>
      </c>
      <c r="BC3360">
        <v>-1</v>
      </c>
      <c r="BD3360" t="s">
        <v>85</v>
      </c>
      <c r="BE3360">
        <v>48</v>
      </c>
      <c r="BF3360" t="s">
        <v>147</v>
      </c>
      <c r="BG3360" t="s">
        <v>196</v>
      </c>
      <c r="BH3360">
        <v>365243</v>
      </c>
      <c r="BI3360">
        <v>-2536</v>
      </c>
      <c r="BJ3360">
        <v>-1126</v>
      </c>
      <c r="BK3360">
        <v>-1126</v>
      </c>
      <c r="BL3360">
        <v>-1121</v>
      </c>
      <c r="BM3360">
        <v>0</v>
      </c>
    </row>
    <row r="3361" spans="1:65" x14ac:dyDescent="0.3">
      <c r="A3361">
        <v>128997</v>
      </c>
      <c r="B3361">
        <v>0</v>
      </c>
      <c r="C3361" t="s">
        <v>65</v>
      </c>
      <c r="D3361" t="s">
        <v>88</v>
      </c>
      <c r="E3361" t="s">
        <v>67</v>
      </c>
      <c r="F3361" t="s">
        <v>68</v>
      </c>
      <c r="G3361">
        <v>0</v>
      </c>
      <c r="H3361">
        <v>76500</v>
      </c>
      <c r="I3361">
        <v>337500</v>
      </c>
      <c r="J3361" t="s">
        <v>69</v>
      </c>
      <c r="K3361" t="s">
        <v>70</v>
      </c>
      <c r="L3361" t="s">
        <v>91</v>
      </c>
      <c r="M3361" t="s">
        <v>72</v>
      </c>
      <c r="N3361">
        <v>1.0500000000000001E-2</v>
      </c>
      <c r="O3361">
        <v>20825</v>
      </c>
      <c r="P3361">
        <v>560</v>
      </c>
      <c r="Q3361">
        <v>3643</v>
      </c>
      <c r="R3361">
        <v>4168</v>
      </c>
      <c r="S3361">
        <v>3</v>
      </c>
      <c r="T3361">
        <v>3</v>
      </c>
      <c r="U3361" t="s">
        <v>109</v>
      </c>
      <c r="V3361">
        <v>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t="s">
        <v>108</v>
      </c>
      <c r="AD3361">
        <v>1565290</v>
      </c>
      <c r="AE3361" t="s">
        <v>93</v>
      </c>
      <c r="AF3361">
        <v>15974.684999999999</v>
      </c>
      <c r="AG3361">
        <v>217125</v>
      </c>
      <c r="AH3361">
        <v>220950</v>
      </c>
      <c r="AI3361">
        <v>21712.5</v>
      </c>
      <c r="AJ3361">
        <v>217125</v>
      </c>
      <c r="AK3361" t="s">
        <v>120</v>
      </c>
      <c r="AL3361">
        <v>12</v>
      </c>
      <c r="AM3361" t="s">
        <v>68</v>
      </c>
      <c r="AN3361">
        <v>1</v>
      </c>
      <c r="AO3361">
        <v>9.7447633000000006E-2</v>
      </c>
      <c r="AR3361" t="s">
        <v>79</v>
      </c>
      <c r="AS3361" t="s">
        <v>77</v>
      </c>
      <c r="AT3361">
        <v>-1143</v>
      </c>
      <c r="AU3361" t="s">
        <v>78</v>
      </c>
      <c r="AV3361" t="s">
        <v>79</v>
      </c>
      <c r="AW3361" t="s">
        <v>80</v>
      </c>
      <c r="AX3361" t="s">
        <v>81</v>
      </c>
      <c r="AY3361" t="s">
        <v>199</v>
      </c>
      <c r="AZ3361" t="s">
        <v>96</v>
      </c>
      <c r="BA3361" t="s">
        <v>76</v>
      </c>
      <c r="BB3361" t="s">
        <v>138</v>
      </c>
      <c r="BC3361">
        <v>117</v>
      </c>
      <c r="BD3361" t="s">
        <v>141</v>
      </c>
      <c r="BE3361">
        <v>18</v>
      </c>
      <c r="BF3361" t="s">
        <v>147</v>
      </c>
      <c r="BG3361" t="s">
        <v>158</v>
      </c>
      <c r="BH3361">
        <v>365243</v>
      </c>
      <c r="BI3361">
        <v>-1107</v>
      </c>
      <c r="BJ3361">
        <v>-597</v>
      </c>
      <c r="BK3361">
        <v>-597</v>
      </c>
      <c r="BL3361">
        <v>-592</v>
      </c>
      <c r="BM3361">
        <v>0</v>
      </c>
    </row>
    <row r="3362" spans="1:65" x14ac:dyDescent="0.3">
      <c r="A3362">
        <v>129002</v>
      </c>
      <c r="B3362">
        <v>0</v>
      </c>
      <c r="C3362" t="s">
        <v>65</v>
      </c>
      <c r="D3362" t="s">
        <v>88</v>
      </c>
      <c r="E3362" t="s">
        <v>67</v>
      </c>
      <c r="F3362" t="s">
        <v>68</v>
      </c>
      <c r="G3362">
        <v>0</v>
      </c>
      <c r="H3362">
        <v>193500</v>
      </c>
      <c r="I3362">
        <v>288873</v>
      </c>
      <c r="J3362" t="s">
        <v>113</v>
      </c>
      <c r="K3362" t="s">
        <v>70</v>
      </c>
      <c r="L3362" t="s">
        <v>91</v>
      </c>
      <c r="M3362" t="s">
        <v>72</v>
      </c>
      <c r="N3362">
        <v>2.461E-2</v>
      </c>
      <c r="O3362">
        <v>23292</v>
      </c>
      <c r="P3362">
        <v>365243</v>
      </c>
      <c r="Q3362">
        <v>9313</v>
      </c>
      <c r="R3362">
        <v>4115</v>
      </c>
      <c r="S3362">
        <v>2</v>
      </c>
      <c r="T3362">
        <v>2</v>
      </c>
      <c r="U3362" t="s">
        <v>109</v>
      </c>
      <c r="V3362">
        <v>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76</v>
      </c>
      <c r="AD3362">
        <v>2432464</v>
      </c>
      <c r="AE3362" t="s">
        <v>65</v>
      </c>
      <c r="AF3362">
        <v>12488.625</v>
      </c>
      <c r="AG3362">
        <v>157500</v>
      </c>
      <c r="AH3362">
        <v>173092.5</v>
      </c>
      <c r="AJ3362">
        <v>157500</v>
      </c>
      <c r="AK3362" t="s">
        <v>109</v>
      </c>
      <c r="AL3362">
        <v>9</v>
      </c>
      <c r="AM3362" t="s">
        <v>68</v>
      </c>
      <c r="AN3362">
        <v>1</v>
      </c>
      <c r="AR3362" t="s">
        <v>76</v>
      </c>
      <c r="AS3362" t="s">
        <v>114</v>
      </c>
      <c r="AT3362">
        <v>-791</v>
      </c>
      <c r="AU3362" t="s">
        <v>78</v>
      </c>
      <c r="AV3362" t="s">
        <v>115</v>
      </c>
      <c r="AW3362" t="s">
        <v>80</v>
      </c>
      <c r="AX3362" t="s">
        <v>81</v>
      </c>
      <c r="AY3362" t="s">
        <v>76</v>
      </c>
      <c r="AZ3362" t="s">
        <v>82</v>
      </c>
      <c r="BA3362" t="s">
        <v>116</v>
      </c>
      <c r="BB3362" t="s">
        <v>121</v>
      </c>
      <c r="BC3362">
        <v>0</v>
      </c>
      <c r="BD3362" t="s">
        <v>76</v>
      </c>
      <c r="BE3362">
        <v>18</v>
      </c>
      <c r="BF3362" t="s">
        <v>147</v>
      </c>
      <c r="BG3362" t="s">
        <v>154</v>
      </c>
    </row>
    <row r="3363" spans="1:65" x14ac:dyDescent="0.3">
      <c r="A3363">
        <v>129002</v>
      </c>
      <c r="B3363">
        <v>0</v>
      </c>
      <c r="C3363" t="s">
        <v>65</v>
      </c>
      <c r="D3363" t="s">
        <v>88</v>
      </c>
      <c r="E3363" t="s">
        <v>67</v>
      </c>
      <c r="F3363" t="s">
        <v>68</v>
      </c>
      <c r="G3363">
        <v>0</v>
      </c>
      <c r="H3363">
        <v>193500</v>
      </c>
      <c r="I3363">
        <v>288873</v>
      </c>
      <c r="J3363" t="s">
        <v>113</v>
      </c>
      <c r="K3363" t="s">
        <v>70</v>
      </c>
      <c r="L3363" t="s">
        <v>91</v>
      </c>
      <c r="M3363" t="s">
        <v>72</v>
      </c>
      <c r="N3363">
        <v>2.461E-2</v>
      </c>
      <c r="O3363">
        <v>23292</v>
      </c>
      <c r="P3363">
        <v>365243</v>
      </c>
      <c r="Q3363">
        <v>9313</v>
      </c>
      <c r="R3363">
        <v>4115</v>
      </c>
      <c r="S3363">
        <v>2</v>
      </c>
      <c r="T3363">
        <v>2</v>
      </c>
      <c r="U3363" t="s">
        <v>109</v>
      </c>
      <c r="V3363">
        <v>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76</v>
      </c>
      <c r="AD3363">
        <v>1396580</v>
      </c>
      <c r="AE3363" t="s">
        <v>65</v>
      </c>
      <c r="AF3363">
        <v>14515.29</v>
      </c>
      <c r="AG3363">
        <v>225000</v>
      </c>
      <c r="AH3363">
        <v>269550</v>
      </c>
      <c r="AI3363">
        <v>0</v>
      </c>
      <c r="AJ3363">
        <v>225000</v>
      </c>
      <c r="AK3363" t="s">
        <v>73</v>
      </c>
      <c r="AL3363">
        <v>13</v>
      </c>
      <c r="AM3363" t="s">
        <v>68</v>
      </c>
      <c r="AN3363">
        <v>1</v>
      </c>
      <c r="AO3363">
        <v>0</v>
      </c>
      <c r="AR3363" t="s">
        <v>76</v>
      </c>
      <c r="AS3363" t="s">
        <v>77</v>
      </c>
      <c r="AT3363">
        <v>-2227</v>
      </c>
      <c r="AU3363" t="s">
        <v>78</v>
      </c>
      <c r="AV3363" t="s">
        <v>79</v>
      </c>
      <c r="AW3363" t="s">
        <v>80</v>
      </c>
      <c r="AX3363" t="s">
        <v>81</v>
      </c>
      <c r="AY3363" t="s">
        <v>76</v>
      </c>
      <c r="AZ3363" t="s">
        <v>82</v>
      </c>
      <c r="BA3363" t="s">
        <v>116</v>
      </c>
      <c r="BB3363" t="s">
        <v>121</v>
      </c>
      <c r="BC3363">
        <v>0</v>
      </c>
      <c r="BD3363" t="s">
        <v>76</v>
      </c>
      <c r="BE3363">
        <v>36</v>
      </c>
      <c r="BF3363" t="s">
        <v>147</v>
      </c>
      <c r="BG3363" t="s">
        <v>196</v>
      </c>
      <c r="BH3363">
        <v>365243</v>
      </c>
      <c r="BI3363">
        <v>-2197</v>
      </c>
      <c r="BJ3363">
        <v>-1147</v>
      </c>
      <c r="BK3363">
        <v>-1147</v>
      </c>
      <c r="BL3363">
        <v>-1139</v>
      </c>
      <c r="BM3363">
        <v>1</v>
      </c>
    </row>
    <row r="3364" spans="1:65" x14ac:dyDescent="0.3">
      <c r="A3364">
        <v>129009</v>
      </c>
      <c r="B3364">
        <v>0</v>
      </c>
      <c r="C3364" t="s">
        <v>65</v>
      </c>
      <c r="D3364" t="s">
        <v>88</v>
      </c>
      <c r="E3364" t="s">
        <v>68</v>
      </c>
      <c r="F3364" t="s">
        <v>68</v>
      </c>
      <c r="G3364">
        <v>0</v>
      </c>
      <c r="H3364">
        <v>135000</v>
      </c>
      <c r="I3364">
        <v>518562</v>
      </c>
      <c r="J3364" t="s">
        <v>89</v>
      </c>
      <c r="K3364" t="s">
        <v>70</v>
      </c>
      <c r="L3364" t="s">
        <v>91</v>
      </c>
      <c r="M3364" t="s">
        <v>107</v>
      </c>
      <c r="N3364">
        <v>1.9101E-2</v>
      </c>
      <c r="O3364">
        <v>17368</v>
      </c>
      <c r="P3364">
        <v>166</v>
      </c>
      <c r="Q3364">
        <v>3767</v>
      </c>
      <c r="R3364">
        <v>924</v>
      </c>
      <c r="S3364">
        <v>2</v>
      </c>
      <c r="T3364">
        <v>2</v>
      </c>
      <c r="U3364" t="s">
        <v>94</v>
      </c>
      <c r="V3364">
        <v>12</v>
      </c>
      <c r="W3364">
        <v>1</v>
      </c>
      <c r="X3364">
        <v>1</v>
      </c>
      <c r="Y3364">
        <v>0</v>
      </c>
      <c r="Z3364">
        <v>1</v>
      </c>
      <c r="AA3364">
        <v>1</v>
      </c>
      <c r="AB3364">
        <v>0</v>
      </c>
      <c r="AC3364" t="s">
        <v>108</v>
      </c>
      <c r="AD3364">
        <v>2465731</v>
      </c>
      <c r="AE3364" t="s">
        <v>93</v>
      </c>
      <c r="AF3364">
        <v>15197.625</v>
      </c>
      <c r="AG3364">
        <v>134865</v>
      </c>
      <c r="AH3364">
        <v>134865</v>
      </c>
      <c r="AI3364">
        <v>0</v>
      </c>
      <c r="AJ3364">
        <v>134865</v>
      </c>
      <c r="AK3364" t="s">
        <v>109</v>
      </c>
      <c r="AL3364">
        <v>17</v>
      </c>
      <c r="AM3364" t="s">
        <v>68</v>
      </c>
      <c r="AN3364">
        <v>1</v>
      </c>
      <c r="AO3364">
        <v>0</v>
      </c>
      <c r="AR3364" t="s">
        <v>79</v>
      </c>
      <c r="AS3364" t="s">
        <v>77</v>
      </c>
      <c r="AT3364">
        <v>-225</v>
      </c>
      <c r="AU3364" t="s">
        <v>78</v>
      </c>
      <c r="AV3364" t="s">
        <v>79</v>
      </c>
      <c r="AW3364" t="s">
        <v>101</v>
      </c>
      <c r="AX3364" t="s">
        <v>81</v>
      </c>
      <c r="AY3364" t="s">
        <v>157</v>
      </c>
      <c r="AZ3364" t="s">
        <v>96</v>
      </c>
      <c r="BA3364" t="s">
        <v>76</v>
      </c>
      <c r="BB3364" t="s">
        <v>138</v>
      </c>
      <c r="BC3364">
        <v>40</v>
      </c>
      <c r="BD3364" t="s">
        <v>157</v>
      </c>
      <c r="BE3364">
        <v>10</v>
      </c>
      <c r="BF3364" t="s">
        <v>112</v>
      </c>
      <c r="BG3364" t="s">
        <v>158</v>
      </c>
      <c r="BH3364">
        <v>365243</v>
      </c>
      <c r="BI3364">
        <v>-188</v>
      </c>
      <c r="BJ3364">
        <v>82</v>
      </c>
      <c r="BK3364">
        <v>365243</v>
      </c>
      <c r="BL3364">
        <v>365243</v>
      </c>
      <c r="BM3364">
        <v>0</v>
      </c>
    </row>
    <row r="3365" spans="1:65" x14ac:dyDescent="0.3">
      <c r="A3365">
        <v>129014</v>
      </c>
      <c r="B3365">
        <v>0</v>
      </c>
      <c r="C3365" t="s">
        <v>65</v>
      </c>
      <c r="D3365" t="s">
        <v>88</v>
      </c>
      <c r="E3365" t="s">
        <v>67</v>
      </c>
      <c r="F3365" t="s">
        <v>68</v>
      </c>
      <c r="G3365">
        <v>0</v>
      </c>
      <c r="H3365">
        <v>112500</v>
      </c>
      <c r="I3365">
        <v>427500</v>
      </c>
      <c r="J3365" t="s">
        <v>113</v>
      </c>
      <c r="K3365" t="s">
        <v>70</v>
      </c>
      <c r="L3365" t="s">
        <v>91</v>
      </c>
      <c r="M3365" t="s">
        <v>72</v>
      </c>
      <c r="N3365">
        <v>1.5221E-2</v>
      </c>
      <c r="O3365">
        <v>23188</v>
      </c>
      <c r="P3365">
        <v>365243</v>
      </c>
      <c r="Q3365">
        <v>12325</v>
      </c>
      <c r="R3365">
        <v>4301</v>
      </c>
      <c r="S3365">
        <v>2</v>
      </c>
      <c r="T3365">
        <v>2</v>
      </c>
      <c r="U3365" t="s">
        <v>94</v>
      </c>
      <c r="V3365">
        <v>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76</v>
      </c>
      <c r="AD3365">
        <v>2725094</v>
      </c>
      <c r="AE3365" t="s">
        <v>93</v>
      </c>
      <c r="AF3365">
        <v>3828.4650000000001</v>
      </c>
      <c r="AG3365">
        <v>58396.5</v>
      </c>
      <c r="AH3365">
        <v>58396.5</v>
      </c>
      <c r="AI3365">
        <v>0</v>
      </c>
      <c r="AJ3365">
        <v>58396.5</v>
      </c>
      <c r="AK3365" t="s">
        <v>73</v>
      </c>
      <c r="AL3365">
        <v>16</v>
      </c>
      <c r="AM3365" t="s">
        <v>68</v>
      </c>
      <c r="AN3365">
        <v>1</v>
      </c>
      <c r="AO3365">
        <v>0</v>
      </c>
      <c r="AR3365" t="s">
        <v>79</v>
      </c>
      <c r="AS3365" t="s">
        <v>77</v>
      </c>
      <c r="AT3365">
        <v>-527</v>
      </c>
      <c r="AU3365" t="s">
        <v>78</v>
      </c>
      <c r="AV3365" t="s">
        <v>79</v>
      </c>
      <c r="AX3365" t="s">
        <v>81</v>
      </c>
      <c r="AY3365" t="s">
        <v>95</v>
      </c>
      <c r="AZ3365" t="s">
        <v>96</v>
      </c>
      <c r="BA3365" t="s">
        <v>76</v>
      </c>
      <c r="BB3365" t="s">
        <v>84</v>
      </c>
      <c r="BC3365">
        <v>5</v>
      </c>
      <c r="BD3365" t="s">
        <v>85</v>
      </c>
      <c r="BE3365">
        <v>18</v>
      </c>
      <c r="BF3365" t="s">
        <v>112</v>
      </c>
      <c r="BG3365" t="s">
        <v>151</v>
      </c>
    </row>
    <row r="3366" spans="1:65" x14ac:dyDescent="0.3">
      <c r="A3366">
        <v>129016</v>
      </c>
      <c r="B3366">
        <v>0</v>
      </c>
      <c r="C3366" t="s">
        <v>65</v>
      </c>
      <c r="D3366" t="s">
        <v>66</v>
      </c>
      <c r="E3366" t="s">
        <v>67</v>
      </c>
      <c r="F3366" t="s">
        <v>68</v>
      </c>
      <c r="G3366">
        <v>3</v>
      </c>
      <c r="H3366">
        <v>225000</v>
      </c>
      <c r="I3366">
        <v>1739470.5</v>
      </c>
      <c r="J3366" t="s">
        <v>69</v>
      </c>
      <c r="K3366" t="s">
        <v>70</v>
      </c>
      <c r="L3366" t="s">
        <v>91</v>
      </c>
      <c r="M3366" t="s">
        <v>169</v>
      </c>
      <c r="N3366">
        <v>4.6219999999999997E-2</v>
      </c>
      <c r="O3366">
        <v>21300</v>
      </c>
      <c r="P3366">
        <v>6055</v>
      </c>
      <c r="Q3366">
        <v>9876</v>
      </c>
      <c r="R3366">
        <v>4551</v>
      </c>
      <c r="S3366">
        <v>1</v>
      </c>
      <c r="T3366">
        <v>1</v>
      </c>
      <c r="U3366" t="s">
        <v>120</v>
      </c>
      <c r="V3366">
        <v>17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t="s">
        <v>167</v>
      </c>
      <c r="AD3366">
        <v>2361543</v>
      </c>
      <c r="AE3366" t="s">
        <v>93</v>
      </c>
      <c r="AF3366">
        <v>17051.625</v>
      </c>
      <c r="AG3366">
        <v>146115</v>
      </c>
      <c r="AH3366">
        <v>146115</v>
      </c>
      <c r="AI3366">
        <v>0</v>
      </c>
      <c r="AJ3366">
        <v>146115</v>
      </c>
      <c r="AK3366" t="s">
        <v>94</v>
      </c>
      <c r="AL3366">
        <v>15</v>
      </c>
      <c r="AM3366" t="s">
        <v>68</v>
      </c>
      <c r="AN3366">
        <v>1</v>
      </c>
      <c r="AO3366">
        <v>0</v>
      </c>
      <c r="AR3366" t="s">
        <v>79</v>
      </c>
      <c r="AS3366" t="s">
        <v>114</v>
      </c>
      <c r="AT3366">
        <v>-2867</v>
      </c>
      <c r="AU3366" t="s">
        <v>76</v>
      </c>
      <c r="AV3366" t="s">
        <v>149</v>
      </c>
      <c r="AW3366" t="s">
        <v>110</v>
      </c>
      <c r="AX3366" t="s">
        <v>81</v>
      </c>
      <c r="AY3366" t="s">
        <v>76</v>
      </c>
      <c r="AZ3366" t="s">
        <v>96</v>
      </c>
      <c r="BA3366" t="s">
        <v>76</v>
      </c>
      <c r="BB3366" t="s">
        <v>104</v>
      </c>
      <c r="BC3366">
        <v>-1</v>
      </c>
      <c r="BD3366" t="s">
        <v>85</v>
      </c>
      <c r="BE3366">
        <v>12</v>
      </c>
      <c r="BF3366" t="s">
        <v>86</v>
      </c>
      <c r="BG3366" t="s">
        <v>151</v>
      </c>
    </row>
    <row r="3367" spans="1:65" x14ac:dyDescent="0.3">
      <c r="A3367">
        <v>129056</v>
      </c>
      <c r="B3367">
        <v>0</v>
      </c>
      <c r="C3367" t="s">
        <v>65</v>
      </c>
      <c r="D3367" t="s">
        <v>88</v>
      </c>
      <c r="E3367" t="s">
        <v>67</v>
      </c>
      <c r="F3367" t="s">
        <v>68</v>
      </c>
      <c r="G3367">
        <v>0</v>
      </c>
      <c r="H3367">
        <v>135000</v>
      </c>
      <c r="I3367">
        <v>135000</v>
      </c>
      <c r="J3367" t="s">
        <v>89</v>
      </c>
      <c r="K3367" t="s">
        <v>70</v>
      </c>
      <c r="L3367" t="s">
        <v>91</v>
      </c>
      <c r="M3367" t="s">
        <v>72</v>
      </c>
      <c r="N3367">
        <v>1.8208999999999999E-2</v>
      </c>
      <c r="O3367">
        <v>16712</v>
      </c>
      <c r="P3367">
        <v>4109</v>
      </c>
      <c r="Q3367">
        <v>1965</v>
      </c>
      <c r="R3367">
        <v>243</v>
      </c>
      <c r="S3367">
        <v>3</v>
      </c>
      <c r="T3367">
        <v>3</v>
      </c>
      <c r="U3367" t="s">
        <v>123</v>
      </c>
      <c r="V3367">
        <v>11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t="s">
        <v>108</v>
      </c>
      <c r="AD3367">
        <v>2645593</v>
      </c>
      <c r="AE3367" t="s">
        <v>93</v>
      </c>
      <c r="AF3367">
        <v>3552.66</v>
      </c>
      <c r="AG3367">
        <v>28944</v>
      </c>
      <c r="AH3367">
        <v>26046</v>
      </c>
      <c r="AI3367">
        <v>2898</v>
      </c>
      <c r="AJ3367">
        <v>28944</v>
      </c>
      <c r="AK3367" t="s">
        <v>125</v>
      </c>
      <c r="AL3367">
        <v>12</v>
      </c>
      <c r="AM3367" t="s">
        <v>68</v>
      </c>
      <c r="AN3367">
        <v>1</v>
      </c>
      <c r="AO3367">
        <v>0.10904455</v>
      </c>
      <c r="AR3367" t="s">
        <v>79</v>
      </c>
      <c r="AS3367" t="s">
        <v>77</v>
      </c>
      <c r="AT3367">
        <v>-2162</v>
      </c>
      <c r="AU3367" t="s">
        <v>78</v>
      </c>
      <c r="AV3367" t="s">
        <v>79</v>
      </c>
      <c r="AW3367" t="s">
        <v>80</v>
      </c>
      <c r="AX3367" t="s">
        <v>81</v>
      </c>
      <c r="AY3367" t="s">
        <v>124</v>
      </c>
      <c r="AZ3367" t="s">
        <v>96</v>
      </c>
      <c r="BA3367" t="s">
        <v>76</v>
      </c>
      <c r="BB3367" t="s">
        <v>84</v>
      </c>
      <c r="BC3367">
        <v>11</v>
      </c>
      <c r="BD3367" t="s">
        <v>105</v>
      </c>
      <c r="BE3367">
        <v>10</v>
      </c>
      <c r="BF3367" t="s">
        <v>86</v>
      </c>
      <c r="BG3367" t="s">
        <v>106</v>
      </c>
      <c r="BH3367">
        <v>365243</v>
      </c>
      <c r="BI3367">
        <v>-2115</v>
      </c>
      <c r="BJ3367">
        <v>-1845</v>
      </c>
      <c r="BK3367">
        <v>-1845</v>
      </c>
      <c r="BL3367">
        <v>-1842</v>
      </c>
      <c r="BM3367">
        <v>0</v>
      </c>
    </row>
    <row r="3368" spans="1:65" x14ac:dyDescent="0.3">
      <c r="A3368">
        <v>129060</v>
      </c>
      <c r="B3368">
        <v>0</v>
      </c>
      <c r="C3368" t="s">
        <v>65</v>
      </c>
      <c r="D3368" t="s">
        <v>88</v>
      </c>
      <c r="E3368" t="s">
        <v>68</v>
      </c>
      <c r="F3368" t="s">
        <v>68</v>
      </c>
      <c r="G3368">
        <v>0</v>
      </c>
      <c r="H3368">
        <v>324000</v>
      </c>
      <c r="I3368">
        <v>1138500</v>
      </c>
      <c r="J3368" t="s">
        <v>69</v>
      </c>
      <c r="K3368" t="s">
        <v>90</v>
      </c>
      <c r="L3368" t="s">
        <v>140</v>
      </c>
      <c r="M3368" t="s">
        <v>72</v>
      </c>
      <c r="N3368">
        <v>2.5163999999999999E-2</v>
      </c>
      <c r="O3368">
        <v>16264</v>
      </c>
      <c r="P3368">
        <v>8070</v>
      </c>
      <c r="Q3368">
        <v>550</v>
      </c>
      <c r="R3368">
        <v>3956</v>
      </c>
      <c r="S3368">
        <v>2</v>
      </c>
      <c r="T3368">
        <v>2</v>
      </c>
      <c r="U3368" t="s">
        <v>125</v>
      </c>
      <c r="V3368">
        <v>16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 t="s">
        <v>195</v>
      </c>
      <c r="AD3368">
        <v>2385825</v>
      </c>
      <c r="AE3368" t="s">
        <v>93</v>
      </c>
      <c r="AF3368">
        <v>3998.5650000000001</v>
      </c>
      <c r="AG3368">
        <v>29470.5</v>
      </c>
      <c r="AH3368">
        <v>19120.5</v>
      </c>
      <c r="AI3368">
        <v>11250</v>
      </c>
      <c r="AJ3368">
        <v>29470.5</v>
      </c>
      <c r="AK3368" t="s">
        <v>120</v>
      </c>
      <c r="AL3368">
        <v>16</v>
      </c>
      <c r="AM3368" t="s">
        <v>68</v>
      </c>
      <c r="AN3368">
        <v>1</v>
      </c>
      <c r="AO3368">
        <v>0.40342676999999999</v>
      </c>
      <c r="AR3368" t="s">
        <v>79</v>
      </c>
      <c r="AS3368" t="s">
        <v>77</v>
      </c>
      <c r="AT3368">
        <v>-1483</v>
      </c>
      <c r="AU3368" t="s">
        <v>78</v>
      </c>
      <c r="AV3368" t="s">
        <v>79</v>
      </c>
      <c r="AW3368" t="s">
        <v>80</v>
      </c>
      <c r="AX3368" t="s">
        <v>161</v>
      </c>
      <c r="AY3368" t="s">
        <v>124</v>
      </c>
      <c r="AZ3368" t="s">
        <v>96</v>
      </c>
      <c r="BA3368" t="s">
        <v>76</v>
      </c>
      <c r="BB3368" t="s">
        <v>138</v>
      </c>
      <c r="BC3368">
        <v>260</v>
      </c>
      <c r="BD3368" t="s">
        <v>105</v>
      </c>
      <c r="BE3368">
        <v>6</v>
      </c>
      <c r="BF3368" t="s">
        <v>86</v>
      </c>
      <c r="BG3368" t="s">
        <v>106</v>
      </c>
      <c r="BH3368">
        <v>365243</v>
      </c>
      <c r="BI3368">
        <v>-1452</v>
      </c>
      <c r="BJ3368">
        <v>-1302</v>
      </c>
      <c r="BK3368">
        <v>-1332</v>
      </c>
      <c r="BL3368">
        <v>-1325</v>
      </c>
      <c r="BM3368">
        <v>0</v>
      </c>
    </row>
    <row r="3369" spans="1:65" x14ac:dyDescent="0.3">
      <c r="A3369">
        <v>129084</v>
      </c>
      <c r="B3369">
        <v>0</v>
      </c>
      <c r="C3369" t="s">
        <v>65</v>
      </c>
      <c r="D3369" t="s">
        <v>88</v>
      </c>
      <c r="E3369" t="s">
        <v>68</v>
      </c>
      <c r="F3369" t="s">
        <v>68</v>
      </c>
      <c r="G3369">
        <v>0</v>
      </c>
      <c r="H3369">
        <v>225000</v>
      </c>
      <c r="I3369">
        <v>497520</v>
      </c>
      <c r="J3369" t="s">
        <v>113</v>
      </c>
      <c r="K3369" t="s">
        <v>70</v>
      </c>
      <c r="L3369" t="s">
        <v>119</v>
      </c>
      <c r="M3369" t="s">
        <v>72</v>
      </c>
      <c r="N3369">
        <v>2.506E-3</v>
      </c>
      <c r="O3369">
        <v>19543</v>
      </c>
      <c r="P3369">
        <v>365243</v>
      </c>
      <c r="Q3369">
        <v>3166</v>
      </c>
      <c r="R3369">
        <v>3065</v>
      </c>
      <c r="S3369">
        <v>2</v>
      </c>
      <c r="T3369">
        <v>2</v>
      </c>
      <c r="U3369" t="s">
        <v>120</v>
      </c>
      <c r="V3369">
        <v>5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t="s">
        <v>76</v>
      </c>
      <c r="AD3369">
        <v>2786977</v>
      </c>
      <c r="AE3369" t="s">
        <v>99</v>
      </c>
      <c r="AF3369">
        <v>11250</v>
      </c>
      <c r="AG3369">
        <v>0</v>
      </c>
      <c r="AH3369">
        <v>450000</v>
      </c>
      <c r="AK3369" t="s">
        <v>120</v>
      </c>
      <c r="AL3369">
        <v>6</v>
      </c>
      <c r="AM3369" t="s">
        <v>67</v>
      </c>
      <c r="AN3369">
        <v>0</v>
      </c>
      <c r="AR3369" t="s">
        <v>79</v>
      </c>
      <c r="AS3369" t="s">
        <v>114</v>
      </c>
      <c r="AT3369">
        <v>-826</v>
      </c>
      <c r="AU3369" t="s">
        <v>76</v>
      </c>
      <c r="AV3369" t="s">
        <v>115</v>
      </c>
      <c r="AX3369" t="s">
        <v>81</v>
      </c>
      <c r="AY3369" t="s">
        <v>76</v>
      </c>
      <c r="AZ3369" t="s">
        <v>131</v>
      </c>
      <c r="BA3369" t="s">
        <v>116</v>
      </c>
      <c r="BB3369" t="s">
        <v>187</v>
      </c>
      <c r="BC3369">
        <v>-1</v>
      </c>
      <c r="BD3369" t="s">
        <v>76</v>
      </c>
      <c r="BE3369">
        <v>0</v>
      </c>
      <c r="BF3369" t="s">
        <v>76</v>
      </c>
      <c r="BG3369" t="s">
        <v>160</v>
      </c>
    </row>
    <row r="3370" spans="1:65" x14ac:dyDescent="0.3">
      <c r="A3370">
        <v>129084</v>
      </c>
      <c r="B3370">
        <v>0</v>
      </c>
      <c r="C3370" t="s">
        <v>65</v>
      </c>
      <c r="D3370" t="s">
        <v>88</v>
      </c>
      <c r="E3370" t="s">
        <v>68</v>
      </c>
      <c r="F3370" t="s">
        <v>68</v>
      </c>
      <c r="G3370">
        <v>0</v>
      </c>
      <c r="H3370">
        <v>225000</v>
      </c>
      <c r="I3370">
        <v>497520</v>
      </c>
      <c r="J3370" t="s">
        <v>113</v>
      </c>
      <c r="K3370" t="s">
        <v>70</v>
      </c>
      <c r="L3370" t="s">
        <v>119</v>
      </c>
      <c r="M3370" t="s">
        <v>72</v>
      </c>
      <c r="N3370">
        <v>2.506E-3</v>
      </c>
      <c r="O3370">
        <v>19543</v>
      </c>
      <c r="P3370">
        <v>365243</v>
      </c>
      <c r="Q3370">
        <v>3166</v>
      </c>
      <c r="R3370">
        <v>3065</v>
      </c>
      <c r="S3370">
        <v>2</v>
      </c>
      <c r="T3370">
        <v>2</v>
      </c>
      <c r="U3370" t="s">
        <v>120</v>
      </c>
      <c r="V3370">
        <v>5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76</v>
      </c>
      <c r="AD3370">
        <v>2699852</v>
      </c>
      <c r="AE3370" t="s">
        <v>99</v>
      </c>
      <c r="AF3370">
        <v>11250</v>
      </c>
      <c r="AG3370">
        <v>0</v>
      </c>
      <c r="AH3370">
        <v>225000</v>
      </c>
      <c r="AK3370" t="s">
        <v>120</v>
      </c>
      <c r="AL3370">
        <v>6</v>
      </c>
      <c r="AM3370" t="s">
        <v>68</v>
      </c>
      <c r="AN3370">
        <v>1</v>
      </c>
      <c r="AR3370" t="s">
        <v>79</v>
      </c>
      <c r="AS3370" t="s">
        <v>114</v>
      </c>
      <c r="AT3370">
        <v>-826</v>
      </c>
      <c r="AU3370" t="s">
        <v>76</v>
      </c>
      <c r="AV3370" t="s">
        <v>115</v>
      </c>
      <c r="AX3370" t="s">
        <v>81</v>
      </c>
      <c r="AY3370" t="s">
        <v>76</v>
      </c>
      <c r="AZ3370" t="s">
        <v>131</v>
      </c>
      <c r="BA3370" t="s">
        <v>116</v>
      </c>
      <c r="BB3370" t="s">
        <v>187</v>
      </c>
      <c r="BC3370">
        <v>-1</v>
      </c>
      <c r="BD3370" t="s">
        <v>76</v>
      </c>
      <c r="BE3370">
        <v>0</v>
      </c>
      <c r="BF3370" t="s">
        <v>76</v>
      </c>
      <c r="BG3370" t="s">
        <v>160</v>
      </c>
    </row>
    <row r="3371" spans="1:65" x14ac:dyDescent="0.3">
      <c r="A3371">
        <v>129096</v>
      </c>
      <c r="B3371">
        <v>0</v>
      </c>
      <c r="C3371" t="s">
        <v>65</v>
      </c>
      <c r="D3371" t="s">
        <v>88</v>
      </c>
      <c r="E3371" t="s">
        <v>67</v>
      </c>
      <c r="F3371" t="s">
        <v>68</v>
      </c>
      <c r="G3371">
        <v>0</v>
      </c>
      <c r="H3371">
        <v>112500</v>
      </c>
      <c r="I3371">
        <v>538704</v>
      </c>
      <c r="J3371" t="s">
        <v>89</v>
      </c>
      <c r="K3371" t="s">
        <v>70</v>
      </c>
      <c r="L3371" t="s">
        <v>71</v>
      </c>
      <c r="M3371" t="s">
        <v>72</v>
      </c>
      <c r="N3371">
        <v>7.2508000000000003E-2</v>
      </c>
      <c r="O3371">
        <v>11177</v>
      </c>
      <c r="P3371">
        <v>812</v>
      </c>
      <c r="Q3371">
        <v>5537</v>
      </c>
      <c r="R3371">
        <v>769</v>
      </c>
      <c r="S3371">
        <v>1</v>
      </c>
      <c r="T3371">
        <v>1</v>
      </c>
      <c r="U3371" t="s">
        <v>120</v>
      </c>
      <c r="V3371">
        <v>11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92</v>
      </c>
      <c r="AD3371">
        <v>1270404</v>
      </c>
      <c r="AE3371" t="s">
        <v>93</v>
      </c>
      <c r="AF3371">
        <v>3831.57</v>
      </c>
      <c r="AG3371">
        <v>14805</v>
      </c>
      <c r="AH3371">
        <v>13792.5</v>
      </c>
      <c r="AI3371">
        <v>1480.5</v>
      </c>
      <c r="AJ3371">
        <v>14805</v>
      </c>
      <c r="AK3371" t="s">
        <v>94</v>
      </c>
      <c r="AL3371">
        <v>15</v>
      </c>
      <c r="AM3371" t="s">
        <v>68</v>
      </c>
      <c r="AN3371">
        <v>1</v>
      </c>
      <c r="AO3371">
        <v>0.105571865</v>
      </c>
      <c r="AR3371" t="s">
        <v>79</v>
      </c>
      <c r="AS3371" t="s">
        <v>77</v>
      </c>
      <c r="AT3371">
        <v>-585</v>
      </c>
      <c r="AU3371" t="s">
        <v>78</v>
      </c>
      <c r="AV3371" t="s">
        <v>79</v>
      </c>
      <c r="AX3371" t="s">
        <v>81</v>
      </c>
      <c r="AY3371" t="s">
        <v>124</v>
      </c>
      <c r="AZ3371" t="s">
        <v>96</v>
      </c>
      <c r="BA3371" t="s">
        <v>76</v>
      </c>
      <c r="BB3371" t="s">
        <v>104</v>
      </c>
      <c r="BC3371">
        <v>20</v>
      </c>
      <c r="BD3371" t="s">
        <v>105</v>
      </c>
      <c r="BE3371">
        <v>4</v>
      </c>
      <c r="BF3371" t="s">
        <v>86</v>
      </c>
      <c r="BG3371" t="s">
        <v>106</v>
      </c>
      <c r="BH3371">
        <v>365243</v>
      </c>
      <c r="BI3371">
        <v>-554</v>
      </c>
      <c r="BJ3371">
        <v>-464</v>
      </c>
      <c r="BK3371">
        <v>-524</v>
      </c>
      <c r="BL3371">
        <v>-521</v>
      </c>
      <c r="BM3371">
        <v>0</v>
      </c>
    </row>
    <row r="3372" spans="1:65" x14ac:dyDescent="0.3">
      <c r="A3372">
        <v>129111</v>
      </c>
      <c r="B3372">
        <v>0</v>
      </c>
      <c r="C3372" t="s">
        <v>65</v>
      </c>
      <c r="D3372" t="s">
        <v>88</v>
      </c>
      <c r="E3372" t="s">
        <v>67</v>
      </c>
      <c r="F3372" t="s">
        <v>68</v>
      </c>
      <c r="G3372">
        <v>1</v>
      </c>
      <c r="H3372">
        <v>54000</v>
      </c>
      <c r="I3372">
        <v>697500</v>
      </c>
      <c r="J3372" t="s">
        <v>69</v>
      </c>
      <c r="K3372" t="s">
        <v>70</v>
      </c>
      <c r="L3372" t="s">
        <v>91</v>
      </c>
      <c r="M3372" t="s">
        <v>127</v>
      </c>
      <c r="N3372">
        <v>1.5221E-2</v>
      </c>
      <c r="O3372">
        <v>11950</v>
      </c>
      <c r="P3372">
        <v>411</v>
      </c>
      <c r="Q3372">
        <v>1121</v>
      </c>
      <c r="R3372">
        <v>4205</v>
      </c>
      <c r="S3372">
        <v>2</v>
      </c>
      <c r="T3372">
        <v>2</v>
      </c>
      <c r="U3372" t="s">
        <v>120</v>
      </c>
      <c r="V3372">
        <v>11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t="s">
        <v>205</v>
      </c>
      <c r="AD3372">
        <v>1385662</v>
      </c>
      <c r="AE3372" t="s">
        <v>65</v>
      </c>
      <c r="AF3372">
        <v>17102.88</v>
      </c>
      <c r="AG3372">
        <v>270000</v>
      </c>
      <c r="AH3372">
        <v>335754</v>
      </c>
      <c r="AJ3372">
        <v>270000</v>
      </c>
      <c r="AK3372" t="s">
        <v>125</v>
      </c>
      <c r="AL3372">
        <v>14</v>
      </c>
      <c r="AM3372" t="s">
        <v>68</v>
      </c>
      <c r="AN3372">
        <v>1</v>
      </c>
      <c r="AR3372" t="s">
        <v>76</v>
      </c>
      <c r="AS3372" t="s">
        <v>77</v>
      </c>
      <c r="AT3372">
        <v>-1226</v>
      </c>
      <c r="AU3372" t="s">
        <v>78</v>
      </c>
      <c r="AV3372" t="s">
        <v>79</v>
      </c>
      <c r="AW3372" t="s">
        <v>80</v>
      </c>
      <c r="AX3372" t="s">
        <v>161</v>
      </c>
      <c r="AY3372" t="s">
        <v>76</v>
      </c>
      <c r="AZ3372" t="s">
        <v>82</v>
      </c>
      <c r="BA3372" t="s">
        <v>116</v>
      </c>
      <c r="BB3372" t="s">
        <v>121</v>
      </c>
      <c r="BC3372">
        <v>-1</v>
      </c>
      <c r="BD3372" t="s">
        <v>76</v>
      </c>
      <c r="BE3372">
        <v>54</v>
      </c>
      <c r="BF3372" t="s">
        <v>86</v>
      </c>
      <c r="BG3372" t="s">
        <v>172</v>
      </c>
      <c r="BH3372">
        <v>365243</v>
      </c>
      <c r="BI3372">
        <v>-1193</v>
      </c>
      <c r="BJ3372">
        <v>397</v>
      </c>
      <c r="BK3372">
        <v>-953</v>
      </c>
      <c r="BL3372">
        <v>-948</v>
      </c>
      <c r="BM3372">
        <v>0</v>
      </c>
    </row>
    <row r="3373" spans="1:65" x14ac:dyDescent="0.3">
      <c r="A3373">
        <v>129114</v>
      </c>
      <c r="B3373">
        <v>0</v>
      </c>
      <c r="C3373" t="s">
        <v>65</v>
      </c>
      <c r="D3373" t="s">
        <v>88</v>
      </c>
      <c r="E3373" t="s">
        <v>67</v>
      </c>
      <c r="F3373" t="s">
        <v>68</v>
      </c>
      <c r="G3373">
        <v>0</v>
      </c>
      <c r="H3373">
        <v>90000</v>
      </c>
      <c r="I3373">
        <v>360000</v>
      </c>
      <c r="J3373" t="s">
        <v>69</v>
      </c>
      <c r="K3373" t="s">
        <v>70</v>
      </c>
      <c r="L3373" t="s">
        <v>91</v>
      </c>
      <c r="M3373" t="s">
        <v>72</v>
      </c>
      <c r="N3373">
        <v>8.4740000000000006E-3</v>
      </c>
      <c r="O3373">
        <v>15806</v>
      </c>
      <c r="P3373">
        <v>734</v>
      </c>
      <c r="Q3373">
        <v>6258</v>
      </c>
      <c r="R3373">
        <v>4033</v>
      </c>
      <c r="S3373">
        <v>2</v>
      </c>
      <c r="T3373">
        <v>2</v>
      </c>
      <c r="U3373" t="s">
        <v>109</v>
      </c>
      <c r="V3373">
        <v>10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t="s">
        <v>108</v>
      </c>
      <c r="AD3373">
        <v>2026771</v>
      </c>
      <c r="AE3373" t="s">
        <v>93</v>
      </c>
      <c r="AF3373">
        <v>42294.78</v>
      </c>
      <c r="AG3373">
        <v>239400</v>
      </c>
      <c r="AH3373">
        <v>239400</v>
      </c>
      <c r="AI3373">
        <v>0</v>
      </c>
      <c r="AJ3373">
        <v>239400</v>
      </c>
      <c r="AK3373" t="s">
        <v>109</v>
      </c>
      <c r="AL3373">
        <v>11</v>
      </c>
      <c r="AM3373" t="s">
        <v>68</v>
      </c>
      <c r="AN3373">
        <v>1</v>
      </c>
      <c r="AO3373">
        <v>0</v>
      </c>
      <c r="AR3373" t="s">
        <v>79</v>
      </c>
      <c r="AS3373" t="s">
        <v>77</v>
      </c>
      <c r="AT3373">
        <v>-406</v>
      </c>
      <c r="AU3373" t="s">
        <v>76</v>
      </c>
      <c r="AV3373" t="s">
        <v>79</v>
      </c>
      <c r="AX3373" t="s">
        <v>81</v>
      </c>
      <c r="AY3373" t="s">
        <v>199</v>
      </c>
      <c r="AZ3373" t="s">
        <v>96</v>
      </c>
      <c r="BA3373" t="s">
        <v>76</v>
      </c>
      <c r="BB3373" t="s">
        <v>138</v>
      </c>
      <c r="BC3373">
        <v>20</v>
      </c>
      <c r="BD3373" t="s">
        <v>141</v>
      </c>
      <c r="BE3373">
        <v>6</v>
      </c>
      <c r="BF3373" t="s">
        <v>112</v>
      </c>
      <c r="BG3373" t="s">
        <v>158</v>
      </c>
      <c r="BH3373">
        <v>365243</v>
      </c>
      <c r="BI3373">
        <v>-375</v>
      </c>
      <c r="BJ3373">
        <v>-225</v>
      </c>
      <c r="BK3373">
        <v>-225</v>
      </c>
      <c r="BL3373">
        <v>-222</v>
      </c>
      <c r="BM3373">
        <v>0</v>
      </c>
    </row>
    <row r="3374" spans="1:65" x14ac:dyDescent="0.3">
      <c r="A3374">
        <v>129149</v>
      </c>
      <c r="B3374">
        <v>0</v>
      </c>
      <c r="C3374" t="s">
        <v>65</v>
      </c>
      <c r="D3374" t="s">
        <v>88</v>
      </c>
      <c r="E3374" t="s">
        <v>67</v>
      </c>
      <c r="F3374" t="s">
        <v>67</v>
      </c>
      <c r="G3374">
        <v>1</v>
      </c>
      <c r="H3374">
        <v>90000</v>
      </c>
      <c r="I3374">
        <v>354276</v>
      </c>
      <c r="J3374" t="s">
        <v>89</v>
      </c>
      <c r="K3374" t="s">
        <v>70</v>
      </c>
      <c r="L3374" t="s">
        <v>71</v>
      </c>
      <c r="M3374" t="s">
        <v>72</v>
      </c>
      <c r="N3374">
        <v>1.9689000000000002E-2</v>
      </c>
      <c r="O3374">
        <v>10110</v>
      </c>
      <c r="P3374">
        <v>2220</v>
      </c>
      <c r="Q3374">
        <v>4472</v>
      </c>
      <c r="R3374">
        <v>2658</v>
      </c>
      <c r="S3374">
        <v>2</v>
      </c>
      <c r="T3374">
        <v>2</v>
      </c>
      <c r="U3374" t="s">
        <v>109</v>
      </c>
      <c r="V3374">
        <v>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 t="s">
        <v>108</v>
      </c>
      <c r="AD3374">
        <v>1401736</v>
      </c>
      <c r="AE3374" t="s">
        <v>65</v>
      </c>
      <c r="AG3374">
        <v>0</v>
      </c>
      <c r="AH3374">
        <v>0</v>
      </c>
      <c r="AK3374" t="s">
        <v>109</v>
      </c>
      <c r="AL3374">
        <v>8</v>
      </c>
      <c r="AM3374" t="s">
        <v>68</v>
      </c>
      <c r="AN3374">
        <v>1</v>
      </c>
      <c r="AR3374" t="s">
        <v>76</v>
      </c>
      <c r="AS3374" t="s">
        <v>129</v>
      </c>
      <c r="AT3374">
        <v>-338</v>
      </c>
      <c r="AU3374" t="s">
        <v>76</v>
      </c>
      <c r="AV3374" t="s">
        <v>79</v>
      </c>
      <c r="AX3374" t="s">
        <v>81</v>
      </c>
      <c r="AY3374" t="s">
        <v>76</v>
      </c>
      <c r="AZ3374" t="s">
        <v>76</v>
      </c>
      <c r="BA3374" t="s">
        <v>76</v>
      </c>
      <c r="BB3374" t="s">
        <v>121</v>
      </c>
      <c r="BC3374">
        <v>-1</v>
      </c>
      <c r="BD3374" t="s">
        <v>76</v>
      </c>
      <c r="BF3374" t="s">
        <v>76</v>
      </c>
      <c r="BG3374" t="s">
        <v>82</v>
      </c>
    </row>
    <row r="3375" spans="1:65" x14ac:dyDescent="0.3">
      <c r="A3375">
        <v>129149</v>
      </c>
      <c r="B3375">
        <v>0</v>
      </c>
      <c r="C3375" t="s">
        <v>65</v>
      </c>
      <c r="D3375" t="s">
        <v>88</v>
      </c>
      <c r="E3375" t="s">
        <v>67</v>
      </c>
      <c r="F3375" t="s">
        <v>67</v>
      </c>
      <c r="G3375">
        <v>1</v>
      </c>
      <c r="H3375">
        <v>90000</v>
      </c>
      <c r="I3375">
        <v>354276</v>
      </c>
      <c r="J3375" t="s">
        <v>89</v>
      </c>
      <c r="K3375" t="s">
        <v>70</v>
      </c>
      <c r="L3375" t="s">
        <v>71</v>
      </c>
      <c r="M3375" t="s">
        <v>72</v>
      </c>
      <c r="N3375">
        <v>1.9689000000000002E-2</v>
      </c>
      <c r="O3375">
        <v>10110</v>
      </c>
      <c r="P3375">
        <v>2220</v>
      </c>
      <c r="Q3375">
        <v>4472</v>
      </c>
      <c r="R3375">
        <v>2658</v>
      </c>
      <c r="S3375">
        <v>2</v>
      </c>
      <c r="T3375">
        <v>2</v>
      </c>
      <c r="U3375" t="s">
        <v>109</v>
      </c>
      <c r="V3375">
        <v>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t="s">
        <v>108</v>
      </c>
      <c r="AD3375">
        <v>1049033</v>
      </c>
      <c r="AE3375" t="s">
        <v>93</v>
      </c>
      <c r="AG3375">
        <v>43335</v>
      </c>
      <c r="AH3375">
        <v>43335</v>
      </c>
      <c r="AI3375">
        <v>0</v>
      </c>
      <c r="AJ3375">
        <v>43335</v>
      </c>
      <c r="AK3375" t="s">
        <v>123</v>
      </c>
      <c r="AL3375">
        <v>12</v>
      </c>
      <c r="AM3375" t="s">
        <v>68</v>
      </c>
      <c r="AN3375">
        <v>1</v>
      </c>
      <c r="AO3375">
        <v>0</v>
      </c>
      <c r="AR3375" t="s">
        <v>79</v>
      </c>
      <c r="AS3375" t="s">
        <v>180</v>
      </c>
      <c r="AT3375">
        <v>-1007</v>
      </c>
      <c r="AU3375" t="s">
        <v>78</v>
      </c>
      <c r="AV3375" t="s">
        <v>181</v>
      </c>
      <c r="AX3375" t="s">
        <v>161</v>
      </c>
      <c r="AY3375" t="s">
        <v>124</v>
      </c>
      <c r="AZ3375" t="s">
        <v>76</v>
      </c>
      <c r="BA3375" t="s">
        <v>76</v>
      </c>
      <c r="BB3375" t="s">
        <v>104</v>
      </c>
      <c r="BC3375">
        <v>70</v>
      </c>
      <c r="BD3375" t="s">
        <v>105</v>
      </c>
      <c r="BF3375" t="s">
        <v>76</v>
      </c>
      <c r="BG3375" t="s">
        <v>106</v>
      </c>
    </row>
    <row r="3376" spans="1:65" x14ac:dyDescent="0.3">
      <c r="A3376">
        <v>129182</v>
      </c>
      <c r="B3376">
        <v>0</v>
      </c>
      <c r="C3376" t="s">
        <v>65</v>
      </c>
      <c r="D3376" t="s">
        <v>88</v>
      </c>
      <c r="E3376" t="s">
        <v>67</v>
      </c>
      <c r="F3376" t="s">
        <v>67</v>
      </c>
      <c r="G3376">
        <v>0</v>
      </c>
      <c r="H3376">
        <v>162000</v>
      </c>
      <c r="I3376">
        <v>675000</v>
      </c>
      <c r="J3376" t="s">
        <v>69</v>
      </c>
      <c r="K3376" t="s">
        <v>70</v>
      </c>
      <c r="L3376" t="s">
        <v>140</v>
      </c>
      <c r="M3376" t="s">
        <v>72</v>
      </c>
      <c r="N3376">
        <v>1.0147E-2</v>
      </c>
      <c r="O3376">
        <v>19429</v>
      </c>
      <c r="P3376">
        <v>1962</v>
      </c>
      <c r="Q3376">
        <v>11607</v>
      </c>
      <c r="R3376">
        <v>2961</v>
      </c>
      <c r="S3376">
        <v>2</v>
      </c>
      <c r="T3376">
        <v>2</v>
      </c>
      <c r="U3376" t="s">
        <v>120</v>
      </c>
      <c r="V3376">
        <v>13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 t="s">
        <v>108</v>
      </c>
      <c r="AD3376">
        <v>1627568</v>
      </c>
      <c r="AE3376" t="s">
        <v>93</v>
      </c>
      <c r="AF3376">
        <v>2984.67</v>
      </c>
      <c r="AG3376">
        <v>26910</v>
      </c>
      <c r="AH3376">
        <v>25123.5</v>
      </c>
      <c r="AI3376">
        <v>4050</v>
      </c>
      <c r="AJ3376">
        <v>26910</v>
      </c>
      <c r="AK3376" t="s">
        <v>75</v>
      </c>
      <c r="AL3376">
        <v>13</v>
      </c>
      <c r="AM3376" t="s">
        <v>68</v>
      </c>
      <c r="AN3376">
        <v>1</v>
      </c>
      <c r="AO3376">
        <v>0.15119262999999999</v>
      </c>
      <c r="AR3376" t="s">
        <v>79</v>
      </c>
      <c r="AS3376" t="s">
        <v>77</v>
      </c>
      <c r="AT3376">
        <v>-2075</v>
      </c>
      <c r="AU3376" t="s">
        <v>78</v>
      </c>
      <c r="AV3376" t="s">
        <v>79</v>
      </c>
      <c r="AW3376" t="s">
        <v>171</v>
      </c>
      <c r="AX3376" t="s">
        <v>81</v>
      </c>
      <c r="AY3376" t="s">
        <v>136</v>
      </c>
      <c r="AZ3376" t="s">
        <v>96</v>
      </c>
      <c r="BA3376" t="s">
        <v>76</v>
      </c>
      <c r="BB3376" t="s">
        <v>104</v>
      </c>
      <c r="BC3376">
        <v>54</v>
      </c>
      <c r="BD3376" t="s">
        <v>105</v>
      </c>
      <c r="BE3376">
        <v>12</v>
      </c>
      <c r="BF3376" t="s">
        <v>86</v>
      </c>
      <c r="BG3376" t="s">
        <v>106</v>
      </c>
      <c r="BH3376">
        <v>365243</v>
      </c>
      <c r="BI3376">
        <v>-2044</v>
      </c>
      <c r="BJ3376">
        <v>-1714</v>
      </c>
      <c r="BK3376">
        <v>-1714</v>
      </c>
      <c r="BL3376">
        <v>-1711</v>
      </c>
      <c r="BM3376">
        <v>0</v>
      </c>
    </row>
    <row r="3377" spans="1:65" x14ac:dyDescent="0.3">
      <c r="A3377">
        <v>129182</v>
      </c>
      <c r="B3377">
        <v>0</v>
      </c>
      <c r="C3377" t="s">
        <v>65</v>
      </c>
      <c r="D3377" t="s">
        <v>88</v>
      </c>
      <c r="E3377" t="s">
        <v>67</v>
      </c>
      <c r="F3377" t="s">
        <v>67</v>
      </c>
      <c r="G3377">
        <v>0</v>
      </c>
      <c r="H3377">
        <v>162000</v>
      </c>
      <c r="I3377">
        <v>675000</v>
      </c>
      <c r="J3377" t="s">
        <v>69</v>
      </c>
      <c r="K3377" t="s">
        <v>70</v>
      </c>
      <c r="L3377" t="s">
        <v>140</v>
      </c>
      <c r="M3377" t="s">
        <v>72</v>
      </c>
      <c r="N3377">
        <v>1.0147E-2</v>
      </c>
      <c r="O3377">
        <v>19429</v>
      </c>
      <c r="P3377">
        <v>1962</v>
      </c>
      <c r="Q3377">
        <v>11607</v>
      </c>
      <c r="R3377">
        <v>2961</v>
      </c>
      <c r="S3377">
        <v>2</v>
      </c>
      <c r="T3377">
        <v>2</v>
      </c>
      <c r="U3377" t="s">
        <v>120</v>
      </c>
      <c r="V3377">
        <v>13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t="s">
        <v>108</v>
      </c>
      <c r="AD3377">
        <v>2121404</v>
      </c>
      <c r="AE3377" t="s">
        <v>93</v>
      </c>
      <c r="AF3377">
        <v>5892.165</v>
      </c>
      <c r="AG3377">
        <v>32620.5</v>
      </c>
      <c r="AH3377">
        <v>29358</v>
      </c>
      <c r="AI3377">
        <v>3262.5</v>
      </c>
      <c r="AJ3377">
        <v>32620.5</v>
      </c>
      <c r="AK3377" t="s">
        <v>125</v>
      </c>
      <c r="AL3377">
        <v>15</v>
      </c>
      <c r="AM3377" t="s">
        <v>68</v>
      </c>
      <c r="AN3377">
        <v>1</v>
      </c>
      <c r="AO3377">
        <v>0.108924115</v>
      </c>
      <c r="AR3377" t="s">
        <v>79</v>
      </c>
      <c r="AS3377" t="s">
        <v>77</v>
      </c>
      <c r="AT3377">
        <v>-2633</v>
      </c>
      <c r="AU3377" t="s">
        <v>76</v>
      </c>
      <c r="AV3377" t="s">
        <v>79</v>
      </c>
      <c r="AX3377" t="s">
        <v>102</v>
      </c>
      <c r="AY3377" t="s">
        <v>124</v>
      </c>
      <c r="AZ3377" t="s">
        <v>96</v>
      </c>
      <c r="BA3377" t="s">
        <v>76</v>
      </c>
      <c r="BB3377" t="s">
        <v>104</v>
      </c>
      <c r="BC3377">
        <v>41</v>
      </c>
      <c r="BD3377" t="s">
        <v>105</v>
      </c>
      <c r="BE3377">
        <v>6</v>
      </c>
      <c r="BF3377" t="s">
        <v>112</v>
      </c>
      <c r="BG3377" t="s">
        <v>106</v>
      </c>
      <c r="BH3377">
        <v>365243</v>
      </c>
      <c r="BI3377">
        <v>-2594</v>
      </c>
      <c r="BJ3377">
        <v>-2444</v>
      </c>
      <c r="BK3377">
        <v>-2444</v>
      </c>
      <c r="BL3377">
        <v>-2432</v>
      </c>
      <c r="BM3377">
        <v>0</v>
      </c>
    </row>
    <row r="3378" spans="1:65" x14ac:dyDescent="0.3">
      <c r="A3378">
        <v>129186</v>
      </c>
      <c r="B3378">
        <v>0</v>
      </c>
      <c r="C3378" t="s">
        <v>65</v>
      </c>
      <c r="D3378" t="s">
        <v>88</v>
      </c>
      <c r="E3378" t="s">
        <v>67</v>
      </c>
      <c r="F3378" t="s">
        <v>67</v>
      </c>
      <c r="G3378">
        <v>1</v>
      </c>
      <c r="H3378">
        <v>67500</v>
      </c>
      <c r="I3378">
        <v>202500</v>
      </c>
      <c r="J3378" t="s">
        <v>69</v>
      </c>
      <c r="K3378" t="s">
        <v>70</v>
      </c>
      <c r="L3378" t="s">
        <v>91</v>
      </c>
      <c r="M3378" t="s">
        <v>72</v>
      </c>
      <c r="N3378">
        <v>3.5791999999999997E-2</v>
      </c>
      <c r="O3378">
        <v>11807</v>
      </c>
      <c r="P3378">
        <v>773</v>
      </c>
      <c r="Q3378">
        <v>6078</v>
      </c>
      <c r="R3378">
        <v>3286</v>
      </c>
      <c r="S3378">
        <v>2</v>
      </c>
      <c r="T3378">
        <v>2</v>
      </c>
      <c r="U3378" t="s">
        <v>120</v>
      </c>
      <c r="V3378">
        <v>10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108</v>
      </c>
      <c r="AD3378">
        <v>2414068</v>
      </c>
      <c r="AE3378" t="s">
        <v>93</v>
      </c>
      <c r="AF3378">
        <v>5833.71</v>
      </c>
      <c r="AG3378">
        <v>48591</v>
      </c>
      <c r="AH3378">
        <v>43731</v>
      </c>
      <c r="AI3378">
        <v>4860</v>
      </c>
      <c r="AJ3378">
        <v>48591</v>
      </c>
      <c r="AK3378" t="s">
        <v>73</v>
      </c>
      <c r="AL3378">
        <v>17</v>
      </c>
      <c r="AM3378" t="s">
        <v>68</v>
      </c>
      <c r="AN3378">
        <v>1</v>
      </c>
      <c r="AO3378">
        <v>0.108929263</v>
      </c>
      <c r="AR3378" t="s">
        <v>79</v>
      </c>
      <c r="AS3378" t="s">
        <v>77</v>
      </c>
      <c r="AT3378">
        <v>-2773</v>
      </c>
      <c r="AU3378" t="s">
        <v>78</v>
      </c>
      <c r="AV3378" t="s">
        <v>79</v>
      </c>
      <c r="AW3378" t="s">
        <v>101</v>
      </c>
      <c r="AX3378" t="s">
        <v>102</v>
      </c>
      <c r="AY3378" t="s">
        <v>124</v>
      </c>
      <c r="AZ3378" t="s">
        <v>96</v>
      </c>
      <c r="BA3378" t="s">
        <v>76</v>
      </c>
      <c r="BB3378" t="s">
        <v>138</v>
      </c>
      <c r="BC3378">
        <v>74</v>
      </c>
      <c r="BD3378" t="s">
        <v>105</v>
      </c>
      <c r="BE3378">
        <v>10</v>
      </c>
      <c r="BF3378" t="s">
        <v>86</v>
      </c>
      <c r="BG3378" t="s">
        <v>106</v>
      </c>
      <c r="BH3378">
        <v>365243</v>
      </c>
      <c r="BI3378">
        <v>-2720</v>
      </c>
      <c r="BJ3378">
        <v>-2450</v>
      </c>
      <c r="BK3378">
        <v>-2450</v>
      </c>
      <c r="BL3378">
        <v>-2441</v>
      </c>
      <c r="BM3378">
        <v>0</v>
      </c>
    </row>
    <row r="3379" spans="1:65" x14ac:dyDescent="0.3">
      <c r="A3379">
        <v>129195</v>
      </c>
      <c r="B3379">
        <v>0</v>
      </c>
      <c r="C3379" t="s">
        <v>65</v>
      </c>
      <c r="D3379" t="s">
        <v>88</v>
      </c>
      <c r="E3379" t="s">
        <v>68</v>
      </c>
      <c r="F3379" t="s">
        <v>68</v>
      </c>
      <c r="G3379">
        <v>1</v>
      </c>
      <c r="H3379">
        <v>180000</v>
      </c>
      <c r="I3379">
        <v>1527579</v>
      </c>
      <c r="J3379" t="s">
        <v>69</v>
      </c>
      <c r="K3379" t="s">
        <v>70</v>
      </c>
      <c r="L3379" t="s">
        <v>91</v>
      </c>
      <c r="M3379" t="s">
        <v>72</v>
      </c>
      <c r="N3379">
        <v>1.5221E-2</v>
      </c>
      <c r="O3379">
        <v>12042</v>
      </c>
      <c r="P3379">
        <v>3293</v>
      </c>
      <c r="Q3379">
        <v>3065</v>
      </c>
      <c r="R3379">
        <v>4269</v>
      </c>
      <c r="S3379">
        <v>2</v>
      </c>
      <c r="T3379">
        <v>2</v>
      </c>
      <c r="U3379" t="s">
        <v>73</v>
      </c>
      <c r="V3379">
        <v>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108</v>
      </c>
      <c r="AD3379">
        <v>2464962</v>
      </c>
      <c r="AE3379" t="s">
        <v>93</v>
      </c>
      <c r="AF3379">
        <v>10970.504999999999</v>
      </c>
      <c r="AG3379">
        <v>43875</v>
      </c>
      <c r="AH3379">
        <v>41242.5</v>
      </c>
      <c r="AI3379">
        <v>2632.5</v>
      </c>
      <c r="AJ3379">
        <v>43875</v>
      </c>
      <c r="AK3379" t="s">
        <v>75</v>
      </c>
      <c r="AL3379">
        <v>8</v>
      </c>
      <c r="AM3379" t="s">
        <v>68</v>
      </c>
      <c r="AN3379">
        <v>1</v>
      </c>
      <c r="AO3379">
        <v>6.5345454999999997E-2</v>
      </c>
      <c r="AR3379" t="s">
        <v>79</v>
      </c>
      <c r="AS3379" t="s">
        <v>77</v>
      </c>
      <c r="AT3379">
        <v>-2538</v>
      </c>
      <c r="AU3379" t="s">
        <v>78</v>
      </c>
      <c r="AV3379" t="s">
        <v>79</v>
      </c>
      <c r="AW3379" t="s">
        <v>101</v>
      </c>
      <c r="AX3379" t="s">
        <v>102</v>
      </c>
      <c r="AY3379" t="s">
        <v>95</v>
      </c>
      <c r="AZ3379" t="s">
        <v>96</v>
      </c>
      <c r="BA3379" t="s">
        <v>76</v>
      </c>
      <c r="BB3379" t="s">
        <v>104</v>
      </c>
      <c r="BC3379">
        <v>300</v>
      </c>
      <c r="BD3379" t="s">
        <v>85</v>
      </c>
      <c r="BE3379">
        <v>4</v>
      </c>
      <c r="BF3379" t="s">
        <v>147</v>
      </c>
      <c r="BG3379" t="s">
        <v>98</v>
      </c>
      <c r="BH3379">
        <v>365243</v>
      </c>
      <c r="BI3379">
        <v>-2507</v>
      </c>
      <c r="BJ3379">
        <v>-2417</v>
      </c>
      <c r="BK3379">
        <v>-2417</v>
      </c>
      <c r="BL3379">
        <v>-2412</v>
      </c>
      <c r="BM3379">
        <v>0</v>
      </c>
    </row>
    <row r="3380" spans="1:65" x14ac:dyDescent="0.3">
      <c r="A3380">
        <v>129206</v>
      </c>
      <c r="B3380">
        <v>0</v>
      </c>
      <c r="C3380" t="s">
        <v>65</v>
      </c>
      <c r="D3380" t="s">
        <v>88</v>
      </c>
      <c r="E3380" t="s">
        <v>68</v>
      </c>
      <c r="F3380" t="s">
        <v>68</v>
      </c>
      <c r="G3380">
        <v>0</v>
      </c>
      <c r="H3380">
        <v>40500</v>
      </c>
      <c r="I3380">
        <v>199080</v>
      </c>
      <c r="J3380" t="s">
        <v>113</v>
      </c>
      <c r="K3380" t="s">
        <v>186</v>
      </c>
      <c r="L3380" t="s">
        <v>139</v>
      </c>
      <c r="M3380" t="s">
        <v>72</v>
      </c>
      <c r="N3380">
        <v>1.5221E-2</v>
      </c>
      <c r="O3380">
        <v>23578</v>
      </c>
      <c r="P3380">
        <v>365243</v>
      </c>
      <c r="Q3380">
        <v>8201</v>
      </c>
      <c r="R3380">
        <v>3305</v>
      </c>
      <c r="S3380">
        <v>2</v>
      </c>
      <c r="T3380">
        <v>2</v>
      </c>
      <c r="U3380" t="s">
        <v>109</v>
      </c>
      <c r="V3380">
        <v>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 t="s">
        <v>76</v>
      </c>
      <c r="AD3380">
        <v>2157877</v>
      </c>
      <c r="AE3380" t="s">
        <v>93</v>
      </c>
      <c r="AF3380">
        <v>3143.88</v>
      </c>
      <c r="AG3380">
        <v>14926.5</v>
      </c>
      <c r="AH3380">
        <v>15664.5</v>
      </c>
      <c r="AI3380">
        <v>0</v>
      </c>
      <c r="AJ3380">
        <v>14926.5</v>
      </c>
      <c r="AK3380" t="s">
        <v>120</v>
      </c>
      <c r="AL3380">
        <v>10</v>
      </c>
      <c r="AM3380" t="s">
        <v>68</v>
      </c>
      <c r="AN3380">
        <v>1</v>
      </c>
      <c r="AO3380">
        <v>0</v>
      </c>
      <c r="AR3380" t="s">
        <v>79</v>
      </c>
      <c r="AS3380" t="s">
        <v>77</v>
      </c>
      <c r="AT3380">
        <v>-2648</v>
      </c>
      <c r="AU3380" t="s">
        <v>78</v>
      </c>
      <c r="AV3380" t="s">
        <v>79</v>
      </c>
      <c r="AW3380" t="s">
        <v>101</v>
      </c>
      <c r="AX3380" t="s">
        <v>102</v>
      </c>
      <c r="AY3380" t="s">
        <v>124</v>
      </c>
      <c r="AZ3380" t="s">
        <v>96</v>
      </c>
      <c r="BA3380" t="s">
        <v>76</v>
      </c>
      <c r="BB3380" t="s">
        <v>104</v>
      </c>
      <c r="BC3380">
        <v>30</v>
      </c>
      <c r="BD3380" t="s">
        <v>105</v>
      </c>
      <c r="BE3380">
        <v>6</v>
      </c>
      <c r="BF3380" t="s">
        <v>86</v>
      </c>
      <c r="BG3380" t="s">
        <v>106</v>
      </c>
      <c r="BH3380">
        <v>365243</v>
      </c>
      <c r="BI3380">
        <v>-2617</v>
      </c>
      <c r="BJ3380">
        <v>-2467</v>
      </c>
      <c r="BK3380">
        <v>-2497</v>
      </c>
      <c r="BL3380">
        <v>-2490</v>
      </c>
      <c r="BM3380">
        <v>1</v>
      </c>
    </row>
    <row r="3381" spans="1:65" x14ac:dyDescent="0.3">
      <c r="A3381">
        <v>129212</v>
      </c>
      <c r="B3381">
        <v>0</v>
      </c>
      <c r="C3381" t="s">
        <v>99</v>
      </c>
      <c r="D3381" t="s">
        <v>66</v>
      </c>
      <c r="E3381" t="s">
        <v>67</v>
      </c>
      <c r="F3381" t="s">
        <v>68</v>
      </c>
      <c r="G3381">
        <v>0</v>
      </c>
      <c r="H3381">
        <v>162000</v>
      </c>
      <c r="I3381">
        <v>450000</v>
      </c>
      <c r="J3381" t="s">
        <v>113</v>
      </c>
      <c r="K3381" t="s">
        <v>70</v>
      </c>
      <c r="L3381" t="s">
        <v>91</v>
      </c>
      <c r="M3381" t="s">
        <v>72</v>
      </c>
      <c r="N3381">
        <v>1.8849999999999999E-2</v>
      </c>
      <c r="O3381">
        <v>22190</v>
      </c>
      <c r="P3381">
        <v>365243</v>
      </c>
      <c r="Q3381">
        <v>2349</v>
      </c>
      <c r="R3381">
        <v>5052</v>
      </c>
      <c r="S3381">
        <v>2</v>
      </c>
      <c r="T3381">
        <v>2</v>
      </c>
      <c r="U3381" t="s">
        <v>94</v>
      </c>
      <c r="V3381">
        <v>16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76</v>
      </c>
      <c r="AD3381">
        <v>2736980</v>
      </c>
      <c r="AE3381" t="s">
        <v>93</v>
      </c>
      <c r="AF3381">
        <v>4695.0749999999998</v>
      </c>
      <c r="AG3381">
        <v>83655</v>
      </c>
      <c r="AH3381">
        <v>101322</v>
      </c>
      <c r="AI3381">
        <v>0</v>
      </c>
      <c r="AJ3381">
        <v>83655</v>
      </c>
      <c r="AK3381" t="s">
        <v>94</v>
      </c>
      <c r="AL3381">
        <v>18</v>
      </c>
      <c r="AM3381" t="s">
        <v>68</v>
      </c>
      <c r="AN3381">
        <v>1</v>
      </c>
      <c r="AO3381">
        <v>0</v>
      </c>
      <c r="AR3381" t="s">
        <v>79</v>
      </c>
      <c r="AS3381" t="s">
        <v>77</v>
      </c>
      <c r="AT3381">
        <v>-14</v>
      </c>
      <c r="AU3381" t="s">
        <v>78</v>
      </c>
      <c r="AV3381" t="s">
        <v>79</v>
      </c>
      <c r="AW3381" t="s">
        <v>110</v>
      </c>
      <c r="AX3381" t="s">
        <v>81</v>
      </c>
      <c r="AY3381" t="s">
        <v>95</v>
      </c>
      <c r="AZ3381" t="s">
        <v>96</v>
      </c>
      <c r="BA3381" t="s">
        <v>76</v>
      </c>
      <c r="BB3381" t="s">
        <v>104</v>
      </c>
      <c r="BC3381">
        <v>1326</v>
      </c>
      <c r="BD3381" t="s">
        <v>85</v>
      </c>
      <c r="BE3381">
        <v>24</v>
      </c>
      <c r="BF3381" t="s">
        <v>97</v>
      </c>
      <c r="BG3381" t="s">
        <v>98</v>
      </c>
      <c r="BH3381">
        <v>365243</v>
      </c>
      <c r="BI3381">
        <v>365243</v>
      </c>
      <c r="BJ3381">
        <v>706</v>
      </c>
      <c r="BK3381">
        <v>365243</v>
      </c>
      <c r="BL3381">
        <v>365243</v>
      </c>
      <c r="BM3381">
        <v>1</v>
      </c>
    </row>
    <row r="3382" spans="1:65" x14ac:dyDescent="0.3">
      <c r="A3382">
        <v>129227</v>
      </c>
      <c r="B3382">
        <v>0</v>
      </c>
      <c r="C3382" t="s">
        <v>65</v>
      </c>
      <c r="D3382" t="s">
        <v>66</v>
      </c>
      <c r="E3382" t="s">
        <v>68</v>
      </c>
      <c r="F3382" t="s">
        <v>67</v>
      </c>
      <c r="G3382">
        <v>0</v>
      </c>
      <c r="H3382">
        <v>270000</v>
      </c>
      <c r="I3382">
        <v>473760</v>
      </c>
      <c r="J3382" t="s">
        <v>133</v>
      </c>
      <c r="K3382" t="s">
        <v>70</v>
      </c>
      <c r="L3382" t="s">
        <v>119</v>
      </c>
      <c r="M3382" t="s">
        <v>72</v>
      </c>
      <c r="N3382">
        <v>4.6219999999999997E-2</v>
      </c>
      <c r="O3382">
        <v>10157</v>
      </c>
      <c r="P3382">
        <v>152</v>
      </c>
      <c r="Q3382">
        <v>4463</v>
      </c>
      <c r="R3382">
        <v>2781</v>
      </c>
      <c r="S3382">
        <v>1</v>
      </c>
      <c r="T3382">
        <v>1</v>
      </c>
      <c r="U3382" t="s">
        <v>94</v>
      </c>
      <c r="V3382">
        <v>15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 t="s">
        <v>130</v>
      </c>
      <c r="AD3382">
        <v>2593875</v>
      </c>
      <c r="AE3382" t="s">
        <v>93</v>
      </c>
      <c r="AF3382">
        <v>14478.03</v>
      </c>
      <c r="AG3382">
        <v>125505</v>
      </c>
      <c r="AH3382">
        <v>138757.5</v>
      </c>
      <c r="AI3382">
        <v>0</v>
      </c>
      <c r="AJ3382">
        <v>125505</v>
      </c>
      <c r="AK3382" t="s">
        <v>75</v>
      </c>
      <c r="AL3382">
        <v>18</v>
      </c>
      <c r="AM3382" t="s">
        <v>68</v>
      </c>
      <c r="AN3382">
        <v>1</v>
      </c>
      <c r="AO3382">
        <v>0</v>
      </c>
      <c r="AR3382" t="s">
        <v>79</v>
      </c>
      <c r="AS3382" t="s">
        <v>77</v>
      </c>
      <c r="AT3382">
        <v>-363</v>
      </c>
      <c r="AU3382" t="s">
        <v>78</v>
      </c>
      <c r="AV3382" t="s">
        <v>79</v>
      </c>
      <c r="AW3382" t="s">
        <v>80</v>
      </c>
      <c r="AX3382" t="s">
        <v>81</v>
      </c>
      <c r="AY3382" t="s">
        <v>111</v>
      </c>
      <c r="AZ3382" t="s">
        <v>96</v>
      </c>
      <c r="BA3382" t="s">
        <v>76</v>
      </c>
      <c r="BB3382" t="s">
        <v>138</v>
      </c>
      <c r="BC3382">
        <v>30</v>
      </c>
      <c r="BD3382" t="s">
        <v>85</v>
      </c>
      <c r="BE3382">
        <v>12</v>
      </c>
      <c r="BF3382" t="s">
        <v>147</v>
      </c>
      <c r="BG3382" t="s">
        <v>151</v>
      </c>
      <c r="BH3382">
        <v>365243</v>
      </c>
      <c r="BI3382">
        <v>-332</v>
      </c>
      <c r="BJ3382">
        <v>-2</v>
      </c>
      <c r="BK3382">
        <v>365243</v>
      </c>
      <c r="BL3382">
        <v>365243</v>
      </c>
      <c r="BM3382">
        <v>0</v>
      </c>
    </row>
    <row r="3383" spans="1:65" x14ac:dyDescent="0.3">
      <c r="A3383">
        <v>129229</v>
      </c>
      <c r="B3383">
        <v>1</v>
      </c>
      <c r="C3383" t="s">
        <v>99</v>
      </c>
      <c r="D3383" t="s">
        <v>88</v>
      </c>
      <c r="E3383" t="s">
        <v>67</v>
      </c>
      <c r="F3383" t="s">
        <v>68</v>
      </c>
      <c r="G3383">
        <v>0</v>
      </c>
      <c r="H3383">
        <v>112500</v>
      </c>
      <c r="I3383">
        <v>270000</v>
      </c>
      <c r="J3383" t="s">
        <v>69</v>
      </c>
      <c r="K3383" t="s">
        <v>186</v>
      </c>
      <c r="L3383" t="s">
        <v>91</v>
      </c>
      <c r="M3383" t="s">
        <v>72</v>
      </c>
      <c r="N3383">
        <v>2.2624999999999999E-2</v>
      </c>
      <c r="O3383">
        <v>16009</v>
      </c>
      <c r="P3383">
        <v>1526</v>
      </c>
      <c r="Q3383">
        <v>12065</v>
      </c>
      <c r="R3383">
        <v>4367</v>
      </c>
      <c r="S3383">
        <v>2</v>
      </c>
      <c r="T3383">
        <v>2</v>
      </c>
      <c r="U3383" t="s">
        <v>125</v>
      </c>
      <c r="V3383">
        <v>17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 t="s">
        <v>92</v>
      </c>
      <c r="AD3383">
        <v>1666216</v>
      </c>
      <c r="AE3383" t="s">
        <v>65</v>
      </c>
      <c r="AF3383">
        <v>26434.89</v>
      </c>
      <c r="AG3383">
        <v>684000</v>
      </c>
      <c r="AH3383">
        <v>819432</v>
      </c>
      <c r="AJ3383">
        <v>684000</v>
      </c>
      <c r="AK3383" t="s">
        <v>123</v>
      </c>
      <c r="AL3383">
        <v>17</v>
      </c>
      <c r="AM3383" t="s">
        <v>68</v>
      </c>
      <c r="AN3383">
        <v>1</v>
      </c>
      <c r="AR3383" t="s">
        <v>76</v>
      </c>
      <c r="AS3383" t="s">
        <v>77</v>
      </c>
      <c r="AT3383">
        <v>-64</v>
      </c>
      <c r="AU3383" t="s">
        <v>78</v>
      </c>
      <c r="AV3383" t="s">
        <v>79</v>
      </c>
      <c r="AW3383" t="s">
        <v>80</v>
      </c>
      <c r="AX3383" t="s">
        <v>81</v>
      </c>
      <c r="AY3383" t="s">
        <v>76</v>
      </c>
      <c r="AZ3383" t="s">
        <v>82</v>
      </c>
      <c r="BA3383" t="s">
        <v>116</v>
      </c>
      <c r="BB3383" t="s">
        <v>121</v>
      </c>
      <c r="BC3383">
        <v>-1</v>
      </c>
      <c r="BD3383" t="s">
        <v>76</v>
      </c>
      <c r="BE3383">
        <v>60</v>
      </c>
      <c r="BF3383" t="s">
        <v>112</v>
      </c>
      <c r="BG3383" t="s">
        <v>118</v>
      </c>
      <c r="BH3383">
        <v>365243</v>
      </c>
      <c r="BI3383">
        <v>-34</v>
      </c>
      <c r="BJ3383">
        <v>1736</v>
      </c>
      <c r="BK3383">
        <v>365243</v>
      </c>
      <c r="BL3383">
        <v>365243</v>
      </c>
      <c r="BM3383">
        <v>1</v>
      </c>
    </row>
    <row r="3384" spans="1:65" x14ac:dyDescent="0.3">
      <c r="A3384">
        <v>129233</v>
      </c>
      <c r="B3384">
        <v>0</v>
      </c>
      <c r="C3384" t="s">
        <v>65</v>
      </c>
      <c r="D3384" t="s">
        <v>66</v>
      </c>
      <c r="E3384" t="s">
        <v>67</v>
      </c>
      <c r="F3384" t="s">
        <v>68</v>
      </c>
      <c r="G3384">
        <v>0</v>
      </c>
      <c r="H3384">
        <v>405000</v>
      </c>
      <c r="I3384">
        <v>1485000</v>
      </c>
      <c r="J3384" t="s">
        <v>113</v>
      </c>
      <c r="K3384" t="s">
        <v>70</v>
      </c>
      <c r="L3384" t="s">
        <v>91</v>
      </c>
      <c r="M3384" t="s">
        <v>72</v>
      </c>
      <c r="N3384">
        <v>2.6391999999999999E-2</v>
      </c>
      <c r="O3384">
        <v>19757</v>
      </c>
      <c r="P3384">
        <v>365243</v>
      </c>
      <c r="Q3384">
        <v>4555</v>
      </c>
      <c r="R3384">
        <v>3300</v>
      </c>
      <c r="S3384">
        <v>2</v>
      </c>
      <c r="T3384">
        <v>2</v>
      </c>
      <c r="U3384" t="s">
        <v>94</v>
      </c>
      <c r="V3384">
        <v>10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76</v>
      </c>
      <c r="AD3384">
        <v>1419910</v>
      </c>
      <c r="AE3384" t="s">
        <v>93</v>
      </c>
      <c r="AF3384">
        <v>10116.045</v>
      </c>
      <c r="AG3384">
        <v>224304.07500000001</v>
      </c>
      <c r="AH3384">
        <v>224302.5</v>
      </c>
      <c r="AI3384">
        <v>1.575</v>
      </c>
      <c r="AJ3384">
        <v>224304.07500000001</v>
      </c>
      <c r="AK3384" t="s">
        <v>73</v>
      </c>
      <c r="AL3384">
        <v>20</v>
      </c>
      <c r="AM3384" t="s">
        <v>68</v>
      </c>
      <c r="AN3384">
        <v>1</v>
      </c>
      <c r="AO3384" s="1">
        <v>7.6499999999999996E-6</v>
      </c>
      <c r="AR3384" t="s">
        <v>79</v>
      </c>
      <c r="AS3384" t="s">
        <v>77</v>
      </c>
      <c r="AT3384">
        <v>-1542</v>
      </c>
      <c r="AU3384" t="s">
        <v>78</v>
      </c>
      <c r="AV3384" t="s">
        <v>79</v>
      </c>
      <c r="AW3384" t="s">
        <v>101</v>
      </c>
      <c r="AX3384" t="s">
        <v>102</v>
      </c>
      <c r="AY3384" t="s">
        <v>95</v>
      </c>
      <c r="AZ3384" t="s">
        <v>96</v>
      </c>
      <c r="BA3384" t="s">
        <v>76</v>
      </c>
      <c r="BB3384" t="s">
        <v>104</v>
      </c>
      <c r="BC3384">
        <v>180</v>
      </c>
      <c r="BD3384" t="s">
        <v>85</v>
      </c>
      <c r="BE3384">
        <v>24</v>
      </c>
      <c r="BF3384" t="s">
        <v>97</v>
      </c>
      <c r="BG3384" t="s">
        <v>98</v>
      </c>
      <c r="BH3384">
        <v>365243</v>
      </c>
      <c r="BI3384">
        <v>-1511</v>
      </c>
      <c r="BJ3384">
        <v>-821</v>
      </c>
      <c r="BK3384">
        <v>-821</v>
      </c>
      <c r="BL3384">
        <v>-818</v>
      </c>
      <c r="BM3384">
        <v>0</v>
      </c>
    </row>
    <row r="3385" spans="1:65" x14ac:dyDescent="0.3">
      <c r="A3385">
        <v>129240</v>
      </c>
      <c r="B3385">
        <v>0</v>
      </c>
      <c r="C3385" t="s">
        <v>65</v>
      </c>
      <c r="D3385" t="s">
        <v>88</v>
      </c>
      <c r="E3385" t="s">
        <v>67</v>
      </c>
      <c r="F3385" t="s">
        <v>68</v>
      </c>
      <c r="G3385">
        <v>0</v>
      </c>
      <c r="H3385">
        <v>36000</v>
      </c>
      <c r="I3385">
        <v>112068</v>
      </c>
      <c r="J3385" t="s">
        <v>69</v>
      </c>
      <c r="K3385" t="s">
        <v>70</v>
      </c>
      <c r="L3385" t="s">
        <v>91</v>
      </c>
      <c r="M3385" t="s">
        <v>72</v>
      </c>
      <c r="N3385">
        <v>3.5791999999999997E-2</v>
      </c>
      <c r="O3385">
        <v>14763</v>
      </c>
      <c r="P3385">
        <v>1999</v>
      </c>
      <c r="Q3385">
        <v>621</v>
      </c>
      <c r="R3385">
        <v>4743</v>
      </c>
      <c r="S3385">
        <v>2</v>
      </c>
      <c r="T3385">
        <v>2</v>
      </c>
      <c r="U3385" t="s">
        <v>94</v>
      </c>
      <c r="V3385">
        <v>12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t="s">
        <v>134</v>
      </c>
      <c r="AD3385">
        <v>2662248</v>
      </c>
      <c r="AE3385" t="s">
        <v>93</v>
      </c>
      <c r="AF3385">
        <v>3485.5650000000001</v>
      </c>
      <c r="AG3385">
        <v>25821</v>
      </c>
      <c r="AH3385">
        <v>26266.5</v>
      </c>
      <c r="AI3385">
        <v>4500</v>
      </c>
      <c r="AJ3385">
        <v>25821</v>
      </c>
      <c r="AK3385" t="s">
        <v>125</v>
      </c>
      <c r="AL3385">
        <v>10</v>
      </c>
      <c r="AM3385" t="s">
        <v>68</v>
      </c>
      <c r="AN3385">
        <v>1</v>
      </c>
      <c r="AO3385">
        <v>0.15929368299999999</v>
      </c>
      <c r="AR3385" t="s">
        <v>79</v>
      </c>
      <c r="AS3385" t="s">
        <v>77</v>
      </c>
      <c r="AT3385">
        <v>-1852</v>
      </c>
      <c r="AU3385" t="s">
        <v>78</v>
      </c>
      <c r="AV3385" t="s">
        <v>79</v>
      </c>
      <c r="AW3385" t="s">
        <v>80</v>
      </c>
      <c r="AX3385" t="s">
        <v>102</v>
      </c>
      <c r="AY3385" t="s">
        <v>124</v>
      </c>
      <c r="AZ3385" t="s">
        <v>96</v>
      </c>
      <c r="BA3385" t="s">
        <v>76</v>
      </c>
      <c r="BB3385" t="s">
        <v>104</v>
      </c>
      <c r="BC3385">
        <v>40</v>
      </c>
      <c r="BD3385" t="s">
        <v>105</v>
      </c>
      <c r="BE3385">
        <v>10</v>
      </c>
      <c r="BF3385" t="s">
        <v>86</v>
      </c>
      <c r="BG3385" t="s">
        <v>106</v>
      </c>
      <c r="BH3385">
        <v>365243</v>
      </c>
      <c r="BI3385">
        <v>-1821</v>
      </c>
      <c r="BJ3385">
        <v>-1551</v>
      </c>
      <c r="BK3385">
        <v>-1551</v>
      </c>
      <c r="BL3385">
        <v>-1546</v>
      </c>
      <c r="BM3385">
        <v>0</v>
      </c>
    </row>
    <row r="3386" spans="1:65" x14ac:dyDescent="0.3">
      <c r="A3386">
        <v>129243</v>
      </c>
      <c r="B3386">
        <v>0</v>
      </c>
      <c r="C3386" t="s">
        <v>65</v>
      </c>
      <c r="D3386" t="s">
        <v>88</v>
      </c>
      <c r="E3386" t="s">
        <v>68</v>
      </c>
      <c r="F3386" t="s">
        <v>68</v>
      </c>
      <c r="G3386">
        <v>0</v>
      </c>
      <c r="H3386">
        <v>112500</v>
      </c>
      <c r="I3386">
        <v>1078200</v>
      </c>
      <c r="J3386" t="s">
        <v>69</v>
      </c>
      <c r="K3386" t="s">
        <v>70</v>
      </c>
      <c r="L3386" t="s">
        <v>91</v>
      </c>
      <c r="M3386" t="s">
        <v>72</v>
      </c>
      <c r="N3386">
        <v>1.8800999999999998E-2</v>
      </c>
      <c r="O3386">
        <v>11365</v>
      </c>
      <c r="P3386">
        <v>822</v>
      </c>
      <c r="Q3386">
        <v>1779</v>
      </c>
      <c r="R3386">
        <v>1817</v>
      </c>
      <c r="S3386">
        <v>2</v>
      </c>
      <c r="T3386">
        <v>2</v>
      </c>
      <c r="U3386" t="s">
        <v>125</v>
      </c>
      <c r="V3386">
        <v>10</v>
      </c>
      <c r="W3386">
        <v>0</v>
      </c>
      <c r="X3386">
        <v>0</v>
      </c>
      <c r="Y3386">
        <v>0</v>
      </c>
      <c r="Z3386">
        <v>1</v>
      </c>
      <c r="AA3386">
        <v>1</v>
      </c>
      <c r="AB3386">
        <v>0</v>
      </c>
      <c r="AC3386" t="s">
        <v>170</v>
      </c>
      <c r="AD3386">
        <v>1831362</v>
      </c>
      <c r="AE3386" t="s">
        <v>93</v>
      </c>
      <c r="AF3386">
        <v>6379.11</v>
      </c>
      <c r="AG3386">
        <v>116289</v>
      </c>
      <c r="AH3386">
        <v>140850</v>
      </c>
      <c r="AI3386">
        <v>0</v>
      </c>
      <c r="AJ3386">
        <v>116289</v>
      </c>
      <c r="AK3386" t="s">
        <v>94</v>
      </c>
      <c r="AL3386">
        <v>12</v>
      </c>
      <c r="AM3386" t="s">
        <v>68</v>
      </c>
      <c r="AN3386">
        <v>1</v>
      </c>
      <c r="AO3386">
        <v>0</v>
      </c>
      <c r="AR3386" t="s">
        <v>79</v>
      </c>
      <c r="AS3386" t="s">
        <v>77</v>
      </c>
      <c r="AT3386">
        <v>-843</v>
      </c>
      <c r="AU3386" t="s">
        <v>78</v>
      </c>
      <c r="AV3386" t="s">
        <v>79</v>
      </c>
      <c r="AW3386" t="s">
        <v>101</v>
      </c>
      <c r="AX3386" t="s">
        <v>81</v>
      </c>
      <c r="AY3386" t="s">
        <v>95</v>
      </c>
      <c r="AZ3386" t="s">
        <v>96</v>
      </c>
      <c r="BA3386" t="s">
        <v>76</v>
      </c>
      <c r="BB3386" t="s">
        <v>104</v>
      </c>
      <c r="BC3386">
        <v>4000</v>
      </c>
      <c r="BD3386" t="s">
        <v>85</v>
      </c>
      <c r="BE3386">
        <v>24</v>
      </c>
      <c r="BF3386" t="s">
        <v>97</v>
      </c>
      <c r="BG3386" t="s">
        <v>98</v>
      </c>
      <c r="BH3386">
        <v>365243</v>
      </c>
      <c r="BI3386">
        <v>-811</v>
      </c>
      <c r="BJ3386">
        <v>-121</v>
      </c>
      <c r="BK3386">
        <v>-241</v>
      </c>
      <c r="BL3386">
        <v>-233</v>
      </c>
      <c r="BM3386">
        <v>0</v>
      </c>
    </row>
    <row r="3387" spans="1:65" x14ac:dyDescent="0.3">
      <c r="A3387">
        <v>129244</v>
      </c>
      <c r="B3387">
        <v>0</v>
      </c>
      <c r="C3387" t="s">
        <v>65</v>
      </c>
      <c r="D3387" t="s">
        <v>88</v>
      </c>
      <c r="E3387" t="s">
        <v>67</v>
      </c>
      <c r="F3387" t="s">
        <v>68</v>
      </c>
      <c r="G3387">
        <v>0</v>
      </c>
      <c r="H3387">
        <v>130500</v>
      </c>
      <c r="I3387">
        <v>758002.5</v>
      </c>
      <c r="J3387" t="s">
        <v>89</v>
      </c>
      <c r="K3387" t="s">
        <v>90</v>
      </c>
      <c r="L3387" t="s">
        <v>91</v>
      </c>
      <c r="M3387" t="s">
        <v>72</v>
      </c>
      <c r="N3387">
        <v>1.1657000000000001E-2</v>
      </c>
      <c r="O3387">
        <v>20842</v>
      </c>
      <c r="P3387">
        <v>1462</v>
      </c>
      <c r="Q3387">
        <v>2735</v>
      </c>
      <c r="R3387">
        <v>4310</v>
      </c>
      <c r="S3387">
        <v>1</v>
      </c>
      <c r="T3387">
        <v>1</v>
      </c>
      <c r="U3387" t="s">
        <v>125</v>
      </c>
      <c r="V3387">
        <v>10</v>
      </c>
      <c r="W3387">
        <v>0</v>
      </c>
      <c r="X3387">
        <v>1</v>
      </c>
      <c r="Y3387">
        <v>1</v>
      </c>
      <c r="Z3387">
        <v>0</v>
      </c>
      <c r="AA3387">
        <v>0</v>
      </c>
      <c r="AB3387">
        <v>0</v>
      </c>
      <c r="AC3387" t="s">
        <v>137</v>
      </c>
      <c r="AD3387">
        <v>2357774</v>
      </c>
      <c r="AE3387" t="s">
        <v>93</v>
      </c>
      <c r="AF3387">
        <v>22472.685000000001</v>
      </c>
      <c r="AG3387">
        <v>190611</v>
      </c>
      <c r="AH3387">
        <v>123111</v>
      </c>
      <c r="AI3387">
        <v>67500</v>
      </c>
      <c r="AJ3387">
        <v>190611</v>
      </c>
      <c r="AK3387" t="s">
        <v>109</v>
      </c>
      <c r="AL3387">
        <v>15</v>
      </c>
      <c r="AM3387" t="s">
        <v>68</v>
      </c>
      <c r="AN3387">
        <v>1</v>
      </c>
      <c r="AO3387">
        <v>0.38567362999999999</v>
      </c>
      <c r="AR3387" t="s">
        <v>79</v>
      </c>
      <c r="AS3387" t="s">
        <v>77</v>
      </c>
      <c r="AT3387">
        <v>-151</v>
      </c>
      <c r="AU3387" t="s">
        <v>78</v>
      </c>
      <c r="AV3387" t="s">
        <v>79</v>
      </c>
      <c r="AW3387" t="s">
        <v>80</v>
      </c>
      <c r="AX3387" t="s">
        <v>81</v>
      </c>
      <c r="AY3387" t="s">
        <v>95</v>
      </c>
      <c r="AZ3387" t="s">
        <v>96</v>
      </c>
      <c r="BA3387" t="s">
        <v>76</v>
      </c>
      <c r="BB3387" t="s">
        <v>84</v>
      </c>
      <c r="BC3387">
        <v>250</v>
      </c>
      <c r="BD3387" t="s">
        <v>198</v>
      </c>
      <c r="BE3387">
        <v>6</v>
      </c>
      <c r="BF3387" t="s">
        <v>112</v>
      </c>
      <c r="BG3387" t="s">
        <v>148</v>
      </c>
      <c r="BH3387">
        <v>365243</v>
      </c>
      <c r="BI3387">
        <v>-121</v>
      </c>
      <c r="BJ3387">
        <v>29</v>
      </c>
      <c r="BK3387">
        <v>-31</v>
      </c>
      <c r="BL3387">
        <v>-23</v>
      </c>
      <c r="BM3387">
        <v>0</v>
      </c>
    </row>
    <row r="3388" spans="1:65" x14ac:dyDescent="0.3">
      <c r="A3388">
        <v>129253</v>
      </c>
      <c r="B3388">
        <v>0</v>
      </c>
      <c r="C3388" t="s">
        <v>65</v>
      </c>
      <c r="D3388" t="s">
        <v>88</v>
      </c>
      <c r="E3388" t="s">
        <v>68</v>
      </c>
      <c r="F3388" t="s">
        <v>68</v>
      </c>
      <c r="G3388">
        <v>0</v>
      </c>
      <c r="H3388">
        <v>157500</v>
      </c>
      <c r="I3388">
        <v>443088</v>
      </c>
      <c r="J3388" t="s">
        <v>89</v>
      </c>
      <c r="K3388" t="s">
        <v>70</v>
      </c>
      <c r="L3388" t="s">
        <v>91</v>
      </c>
      <c r="M3388" t="s">
        <v>72</v>
      </c>
      <c r="N3388">
        <v>2.5163999999999999E-2</v>
      </c>
      <c r="O3388">
        <v>16864</v>
      </c>
      <c r="P3388">
        <v>2347</v>
      </c>
      <c r="Q3388">
        <v>966</v>
      </c>
      <c r="R3388">
        <v>415</v>
      </c>
      <c r="S3388">
        <v>2</v>
      </c>
      <c r="T3388">
        <v>2</v>
      </c>
      <c r="U3388" t="s">
        <v>109</v>
      </c>
      <c r="V3388">
        <v>14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 t="s">
        <v>141</v>
      </c>
      <c r="AD3388">
        <v>2191416</v>
      </c>
      <c r="AE3388" t="s">
        <v>93</v>
      </c>
      <c r="AF3388">
        <v>11955.69</v>
      </c>
      <c r="AG3388">
        <v>143082</v>
      </c>
      <c r="AH3388">
        <v>168390</v>
      </c>
      <c r="AI3388">
        <v>0</v>
      </c>
      <c r="AJ3388">
        <v>143082</v>
      </c>
      <c r="AK3388" t="s">
        <v>123</v>
      </c>
      <c r="AL3388">
        <v>12</v>
      </c>
      <c r="AM3388" t="s">
        <v>68</v>
      </c>
      <c r="AN3388">
        <v>1</v>
      </c>
      <c r="AO3388">
        <v>0</v>
      </c>
      <c r="AR3388" t="s">
        <v>79</v>
      </c>
      <c r="AS3388" t="s">
        <v>77</v>
      </c>
      <c r="AT3388">
        <v>-1530</v>
      </c>
      <c r="AU3388" t="s">
        <v>78</v>
      </c>
      <c r="AV3388" t="s">
        <v>79</v>
      </c>
      <c r="AW3388" t="s">
        <v>101</v>
      </c>
      <c r="AX3388" t="s">
        <v>81</v>
      </c>
      <c r="AY3388" t="s">
        <v>111</v>
      </c>
      <c r="AZ3388" t="s">
        <v>96</v>
      </c>
      <c r="BA3388" t="s">
        <v>76</v>
      </c>
      <c r="BB3388" t="s">
        <v>104</v>
      </c>
      <c r="BC3388">
        <v>2390</v>
      </c>
      <c r="BD3388" t="s">
        <v>85</v>
      </c>
      <c r="BE3388">
        <v>24</v>
      </c>
      <c r="BF3388" t="s">
        <v>86</v>
      </c>
      <c r="BG3388" t="s">
        <v>151</v>
      </c>
      <c r="BH3388">
        <v>365243</v>
      </c>
      <c r="BI3388">
        <v>-1499</v>
      </c>
      <c r="BJ3388">
        <v>-809</v>
      </c>
      <c r="BK3388">
        <v>-839</v>
      </c>
      <c r="BL3388">
        <v>-831</v>
      </c>
      <c r="BM3388">
        <v>0</v>
      </c>
    </row>
    <row r="3389" spans="1:65" x14ac:dyDescent="0.3">
      <c r="A3389">
        <v>129257</v>
      </c>
      <c r="B3389">
        <v>0</v>
      </c>
      <c r="C3389" t="s">
        <v>65</v>
      </c>
      <c r="D3389" t="s">
        <v>88</v>
      </c>
      <c r="E3389" t="s">
        <v>67</v>
      </c>
      <c r="F3389" t="s">
        <v>68</v>
      </c>
      <c r="G3389">
        <v>0</v>
      </c>
      <c r="H3389">
        <v>157500</v>
      </c>
      <c r="I3389">
        <v>1125000</v>
      </c>
      <c r="J3389" t="s">
        <v>69</v>
      </c>
      <c r="K3389" t="s">
        <v>70</v>
      </c>
      <c r="L3389" t="s">
        <v>91</v>
      </c>
      <c r="M3389" t="s">
        <v>72</v>
      </c>
      <c r="N3389">
        <v>2.6391999999999999E-2</v>
      </c>
      <c r="O3389">
        <v>21420</v>
      </c>
      <c r="P3389">
        <v>2854</v>
      </c>
      <c r="Q3389">
        <v>10041</v>
      </c>
      <c r="R3389">
        <v>3966</v>
      </c>
      <c r="S3389">
        <v>2</v>
      </c>
      <c r="T3389">
        <v>2</v>
      </c>
      <c r="U3389" t="s">
        <v>123</v>
      </c>
      <c r="V3389">
        <v>11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 t="s">
        <v>195</v>
      </c>
      <c r="AD3389">
        <v>2005224</v>
      </c>
      <c r="AE3389" t="s">
        <v>65</v>
      </c>
      <c r="AG3389">
        <v>0</v>
      </c>
      <c r="AH3389">
        <v>0</v>
      </c>
      <c r="AK3389" t="s">
        <v>75</v>
      </c>
      <c r="AL3389">
        <v>13</v>
      </c>
      <c r="AM3389" t="s">
        <v>68</v>
      </c>
      <c r="AN3389">
        <v>1</v>
      </c>
      <c r="AR3389" t="s">
        <v>76</v>
      </c>
      <c r="AS3389" t="s">
        <v>129</v>
      </c>
      <c r="AT3389">
        <v>-232</v>
      </c>
      <c r="AU3389" t="s">
        <v>76</v>
      </c>
      <c r="AV3389" t="s">
        <v>79</v>
      </c>
      <c r="AX3389" t="s">
        <v>81</v>
      </c>
      <c r="AY3389" t="s">
        <v>76</v>
      </c>
      <c r="AZ3389" t="s">
        <v>76</v>
      </c>
      <c r="BA3389" t="s">
        <v>76</v>
      </c>
      <c r="BB3389" t="s">
        <v>121</v>
      </c>
      <c r="BC3389">
        <v>-1</v>
      </c>
      <c r="BD3389" t="s">
        <v>76</v>
      </c>
      <c r="BF3389" t="s">
        <v>76</v>
      </c>
      <c r="BG3389" t="s">
        <v>82</v>
      </c>
    </row>
    <row r="3390" spans="1:65" x14ac:dyDescent="0.3">
      <c r="A3390">
        <v>129261</v>
      </c>
      <c r="B3390">
        <v>0</v>
      </c>
      <c r="C3390" t="s">
        <v>65</v>
      </c>
      <c r="D3390" t="s">
        <v>66</v>
      </c>
      <c r="E3390" t="s">
        <v>68</v>
      </c>
      <c r="F3390" t="s">
        <v>67</v>
      </c>
      <c r="G3390">
        <v>1</v>
      </c>
      <c r="H3390">
        <v>112500</v>
      </c>
      <c r="I3390">
        <v>717003</v>
      </c>
      <c r="J3390" t="s">
        <v>69</v>
      </c>
      <c r="K3390" t="s">
        <v>70</v>
      </c>
      <c r="L3390" t="s">
        <v>91</v>
      </c>
      <c r="M3390" t="s">
        <v>169</v>
      </c>
      <c r="N3390">
        <v>2.2800000000000001E-2</v>
      </c>
      <c r="O3390">
        <v>14693</v>
      </c>
      <c r="P3390">
        <v>5039</v>
      </c>
      <c r="Q3390">
        <v>6839</v>
      </c>
      <c r="R3390">
        <v>4290</v>
      </c>
      <c r="S3390">
        <v>2</v>
      </c>
      <c r="T3390">
        <v>2</v>
      </c>
      <c r="U3390" t="s">
        <v>125</v>
      </c>
      <c r="V3390">
        <v>17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t="s">
        <v>170</v>
      </c>
      <c r="AD3390">
        <v>1844471</v>
      </c>
      <c r="AE3390" t="s">
        <v>93</v>
      </c>
      <c r="AF3390">
        <v>2879.415</v>
      </c>
      <c r="AG3390">
        <v>24673.5</v>
      </c>
      <c r="AH3390">
        <v>24673.5</v>
      </c>
      <c r="AI3390">
        <v>0</v>
      </c>
      <c r="AJ3390">
        <v>24673.5</v>
      </c>
      <c r="AK3390" t="s">
        <v>94</v>
      </c>
      <c r="AL3390">
        <v>7</v>
      </c>
      <c r="AM3390" t="s">
        <v>68</v>
      </c>
      <c r="AN3390">
        <v>1</v>
      </c>
      <c r="AO3390">
        <v>0</v>
      </c>
      <c r="AR3390" t="s">
        <v>79</v>
      </c>
      <c r="AS3390" t="s">
        <v>77</v>
      </c>
      <c r="AT3390">
        <v>-2509</v>
      </c>
      <c r="AU3390" t="s">
        <v>78</v>
      </c>
      <c r="AV3390" t="s">
        <v>79</v>
      </c>
      <c r="AW3390" t="s">
        <v>101</v>
      </c>
      <c r="AX3390" t="s">
        <v>81</v>
      </c>
      <c r="AY3390" t="s">
        <v>95</v>
      </c>
      <c r="AZ3390" t="s">
        <v>96</v>
      </c>
      <c r="BA3390" t="s">
        <v>76</v>
      </c>
      <c r="BB3390" t="s">
        <v>138</v>
      </c>
      <c r="BC3390">
        <v>57</v>
      </c>
      <c r="BD3390" t="s">
        <v>85</v>
      </c>
      <c r="BE3390">
        <v>12</v>
      </c>
      <c r="BF3390" t="s">
        <v>86</v>
      </c>
      <c r="BG3390" t="s">
        <v>151</v>
      </c>
      <c r="BH3390">
        <v>365243</v>
      </c>
      <c r="BI3390">
        <v>-2475</v>
      </c>
      <c r="BJ3390">
        <v>-2145</v>
      </c>
      <c r="BK3390">
        <v>-2205</v>
      </c>
      <c r="BL3390">
        <v>-2200</v>
      </c>
      <c r="BM3390">
        <v>0</v>
      </c>
    </row>
    <row r="3391" spans="1:65" x14ac:dyDescent="0.3">
      <c r="A3391">
        <v>129268</v>
      </c>
      <c r="B3391">
        <v>0</v>
      </c>
      <c r="C3391" t="s">
        <v>65</v>
      </c>
      <c r="D3391" t="s">
        <v>88</v>
      </c>
      <c r="E3391" t="s">
        <v>68</v>
      </c>
      <c r="F3391" t="s">
        <v>68</v>
      </c>
      <c r="G3391">
        <v>0</v>
      </c>
      <c r="H3391">
        <v>225000</v>
      </c>
      <c r="I3391">
        <v>500211</v>
      </c>
      <c r="J3391" t="s">
        <v>113</v>
      </c>
      <c r="K3391" t="s">
        <v>70</v>
      </c>
      <c r="L3391" t="s">
        <v>91</v>
      </c>
      <c r="M3391" t="s">
        <v>72</v>
      </c>
      <c r="N3391">
        <v>3.8180000000000002E-3</v>
      </c>
      <c r="O3391">
        <v>21861</v>
      </c>
      <c r="P3391">
        <v>365243</v>
      </c>
      <c r="Q3391">
        <v>2207</v>
      </c>
      <c r="R3391">
        <v>1491</v>
      </c>
      <c r="S3391">
        <v>2</v>
      </c>
      <c r="T3391">
        <v>2</v>
      </c>
      <c r="U3391" t="s">
        <v>73</v>
      </c>
      <c r="V3391">
        <v>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 t="s">
        <v>76</v>
      </c>
      <c r="AD3391">
        <v>1749795</v>
      </c>
      <c r="AE3391" t="s">
        <v>93</v>
      </c>
      <c r="AF3391">
        <v>7986.4650000000001</v>
      </c>
      <c r="AG3391">
        <v>84559.5</v>
      </c>
      <c r="AH3391">
        <v>68202</v>
      </c>
      <c r="AI3391">
        <v>22500</v>
      </c>
      <c r="AJ3391">
        <v>84559.5</v>
      </c>
      <c r="AK3391" t="s">
        <v>75</v>
      </c>
      <c r="AL3391">
        <v>5</v>
      </c>
      <c r="AM3391" t="s">
        <v>68</v>
      </c>
      <c r="AN3391">
        <v>1</v>
      </c>
      <c r="AO3391">
        <v>0.27016543700000001</v>
      </c>
      <c r="AR3391" t="s">
        <v>79</v>
      </c>
      <c r="AS3391" t="s">
        <v>77</v>
      </c>
      <c r="AT3391">
        <v>-1600</v>
      </c>
      <c r="AU3391" t="s">
        <v>78</v>
      </c>
      <c r="AV3391" t="s">
        <v>79</v>
      </c>
      <c r="AW3391" t="s">
        <v>80</v>
      </c>
      <c r="AX3391" t="s">
        <v>102</v>
      </c>
      <c r="AY3391" t="s">
        <v>95</v>
      </c>
      <c r="AZ3391" t="s">
        <v>96</v>
      </c>
      <c r="BA3391" t="s">
        <v>76</v>
      </c>
      <c r="BB3391" t="s">
        <v>84</v>
      </c>
      <c r="BC3391">
        <v>100</v>
      </c>
      <c r="BD3391" t="s">
        <v>85</v>
      </c>
      <c r="BE3391">
        <v>12</v>
      </c>
      <c r="BF3391" t="s">
        <v>86</v>
      </c>
      <c r="BG3391" t="s">
        <v>151</v>
      </c>
      <c r="BH3391">
        <v>365243</v>
      </c>
      <c r="BI3391">
        <v>-1569</v>
      </c>
      <c r="BJ3391">
        <v>-1239</v>
      </c>
      <c r="BK3391">
        <v>-1239</v>
      </c>
      <c r="BL3391">
        <v>-1236</v>
      </c>
      <c r="BM3391">
        <v>0</v>
      </c>
    </row>
    <row r="3392" spans="1:65" x14ac:dyDescent="0.3">
      <c r="A3392">
        <v>129290</v>
      </c>
      <c r="B3392">
        <v>1</v>
      </c>
      <c r="C3392" t="s">
        <v>65</v>
      </c>
      <c r="D3392" t="s">
        <v>66</v>
      </c>
      <c r="E3392" t="s">
        <v>68</v>
      </c>
      <c r="F3392" t="s">
        <v>68</v>
      </c>
      <c r="G3392">
        <v>0</v>
      </c>
      <c r="H3392">
        <v>270000</v>
      </c>
      <c r="I3392">
        <v>1350000</v>
      </c>
      <c r="J3392" t="s">
        <v>69</v>
      </c>
      <c r="K3392" t="s">
        <v>70</v>
      </c>
      <c r="L3392" t="s">
        <v>91</v>
      </c>
      <c r="M3392" t="s">
        <v>72</v>
      </c>
      <c r="N3392">
        <v>1.0005999999999999E-2</v>
      </c>
      <c r="O3392">
        <v>19725</v>
      </c>
      <c r="P3392">
        <v>311</v>
      </c>
      <c r="Q3392">
        <v>3213</v>
      </c>
      <c r="R3392">
        <v>1799</v>
      </c>
      <c r="S3392">
        <v>2</v>
      </c>
      <c r="T3392">
        <v>2</v>
      </c>
      <c r="U3392" t="s">
        <v>109</v>
      </c>
      <c r="V3392">
        <v>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 t="s">
        <v>175</v>
      </c>
      <c r="AD3392">
        <v>1363428</v>
      </c>
      <c r="AE3392" t="s">
        <v>93</v>
      </c>
      <c r="AF3392">
        <v>8973.7199999999993</v>
      </c>
      <c r="AG3392">
        <v>78210</v>
      </c>
      <c r="AH3392">
        <v>77359.5</v>
      </c>
      <c r="AI3392">
        <v>7821</v>
      </c>
      <c r="AJ3392">
        <v>78210</v>
      </c>
      <c r="AK3392" t="s">
        <v>75</v>
      </c>
      <c r="AL3392">
        <v>16</v>
      </c>
      <c r="AM3392" t="s">
        <v>68</v>
      </c>
      <c r="AN3392">
        <v>1</v>
      </c>
      <c r="AO3392">
        <v>9.9996829999999995E-2</v>
      </c>
      <c r="AR3392" t="s">
        <v>79</v>
      </c>
      <c r="AS3392" t="s">
        <v>77</v>
      </c>
      <c r="AT3392">
        <v>-2147</v>
      </c>
      <c r="AU3392" t="s">
        <v>78</v>
      </c>
      <c r="AV3392" t="s">
        <v>79</v>
      </c>
      <c r="AW3392" t="s">
        <v>110</v>
      </c>
      <c r="AX3392" t="s">
        <v>102</v>
      </c>
      <c r="AY3392" t="s">
        <v>124</v>
      </c>
      <c r="AZ3392" t="s">
        <v>96</v>
      </c>
      <c r="BA3392" t="s">
        <v>76</v>
      </c>
      <c r="BB3392" t="s">
        <v>104</v>
      </c>
      <c r="BC3392">
        <v>25</v>
      </c>
      <c r="BD3392" t="s">
        <v>105</v>
      </c>
      <c r="BE3392">
        <v>12</v>
      </c>
      <c r="BF3392" t="s">
        <v>86</v>
      </c>
      <c r="BG3392" t="s">
        <v>106</v>
      </c>
      <c r="BH3392">
        <v>365243</v>
      </c>
      <c r="BI3392">
        <v>-2115</v>
      </c>
      <c r="BJ3392">
        <v>-1785</v>
      </c>
      <c r="BK3392">
        <v>-1815</v>
      </c>
      <c r="BL3392">
        <v>-1811</v>
      </c>
      <c r="BM3392">
        <v>0</v>
      </c>
    </row>
    <row r="3393" spans="1:65" x14ac:dyDescent="0.3">
      <c r="A3393">
        <v>129291</v>
      </c>
      <c r="B3393">
        <v>0</v>
      </c>
      <c r="C3393" t="s">
        <v>65</v>
      </c>
      <c r="D3393" t="s">
        <v>88</v>
      </c>
      <c r="E3393" t="s">
        <v>67</v>
      </c>
      <c r="F3393" t="s">
        <v>67</v>
      </c>
      <c r="G3393">
        <v>1</v>
      </c>
      <c r="H3393">
        <v>135000</v>
      </c>
      <c r="I3393">
        <v>1078200</v>
      </c>
      <c r="J3393" t="s">
        <v>69</v>
      </c>
      <c r="K3393" t="s">
        <v>90</v>
      </c>
      <c r="L3393" t="s">
        <v>91</v>
      </c>
      <c r="M3393" t="s">
        <v>72</v>
      </c>
      <c r="N3393">
        <v>9.5490000000000002E-3</v>
      </c>
      <c r="O3393">
        <v>10692</v>
      </c>
      <c r="P3393">
        <v>1803</v>
      </c>
      <c r="Q3393">
        <v>6767</v>
      </c>
      <c r="R3393">
        <v>307</v>
      </c>
      <c r="S3393">
        <v>2</v>
      </c>
      <c r="T3393">
        <v>2</v>
      </c>
      <c r="U3393" t="s">
        <v>94</v>
      </c>
      <c r="V3393">
        <v>11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205</v>
      </c>
      <c r="AD3393">
        <v>2072352</v>
      </c>
      <c r="AE3393" t="s">
        <v>93</v>
      </c>
      <c r="AG3393">
        <v>84915</v>
      </c>
      <c r="AH3393">
        <v>84915</v>
      </c>
      <c r="AI3393">
        <v>0</v>
      </c>
      <c r="AJ3393">
        <v>84915</v>
      </c>
      <c r="AK3393" t="s">
        <v>120</v>
      </c>
      <c r="AL3393">
        <v>14</v>
      </c>
      <c r="AM3393" t="s">
        <v>68</v>
      </c>
      <c r="AN3393">
        <v>1</v>
      </c>
      <c r="AO3393">
        <v>0</v>
      </c>
      <c r="AR3393" t="s">
        <v>79</v>
      </c>
      <c r="AS3393" t="s">
        <v>180</v>
      </c>
      <c r="AT3393">
        <v>-229</v>
      </c>
      <c r="AU3393" t="s">
        <v>78</v>
      </c>
      <c r="AV3393" t="s">
        <v>181</v>
      </c>
      <c r="AX3393" t="s">
        <v>161</v>
      </c>
      <c r="AY3393" t="s">
        <v>124</v>
      </c>
      <c r="AZ3393" t="s">
        <v>76</v>
      </c>
      <c r="BA3393" t="s">
        <v>76</v>
      </c>
      <c r="BB3393" t="s">
        <v>104</v>
      </c>
      <c r="BC3393">
        <v>35</v>
      </c>
      <c r="BD3393" t="s">
        <v>105</v>
      </c>
      <c r="BF3393" t="s">
        <v>76</v>
      </c>
      <c r="BG3393" t="s">
        <v>106</v>
      </c>
    </row>
    <row r="3394" spans="1:65" x14ac:dyDescent="0.3">
      <c r="A3394">
        <v>129297</v>
      </c>
      <c r="B3394">
        <v>0</v>
      </c>
      <c r="C3394" t="s">
        <v>65</v>
      </c>
      <c r="D3394" t="s">
        <v>66</v>
      </c>
      <c r="E3394" t="s">
        <v>68</v>
      </c>
      <c r="F3394" t="s">
        <v>68</v>
      </c>
      <c r="G3394">
        <v>0</v>
      </c>
      <c r="H3394">
        <v>180000</v>
      </c>
      <c r="I3394">
        <v>563877</v>
      </c>
      <c r="J3394" t="s">
        <v>89</v>
      </c>
      <c r="K3394" t="s">
        <v>70</v>
      </c>
      <c r="L3394" t="s">
        <v>91</v>
      </c>
      <c r="M3394" t="s">
        <v>72</v>
      </c>
      <c r="N3394">
        <v>7.2508000000000003E-2</v>
      </c>
      <c r="O3394">
        <v>8561</v>
      </c>
      <c r="P3394">
        <v>1324</v>
      </c>
      <c r="Q3394">
        <v>8550</v>
      </c>
      <c r="R3394">
        <v>1197</v>
      </c>
      <c r="S3394">
        <v>1</v>
      </c>
      <c r="T3394">
        <v>1</v>
      </c>
      <c r="U3394" t="s">
        <v>123</v>
      </c>
      <c r="V3394">
        <v>20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134</v>
      </c>
      <c r="AD3394">
        <v>1442019</v>
      </c>
      <c r="AE3394" t="s">
        <v>93</v>
      </c>
      <c r="AF3394">
        <v>11273.625</v>
      </c>
      <c r="AG3394">
        <v>82260</v>
      </c>
      <c r="AH3394">
        <v>85045.5</v>
      </c>
      <c r="AI3394">
        <v>4095</v>
      </c>
      <c r="AJ3394">
        <v>82260</v>
      </c>
      <c r="AK3394" t="s">
        <v>109</v>
      </c>
      <c r="AL3394">
        <v>18</v>
      </c>
      <c r="AM3394" t="s">
        <v>68</v>
      </c>
      <c r="AN3394">
        <v>1</v>
      </c>
      <c r="AO3394">
        <v>5.0031436999999998E-2</v>
      </c>
      <c r="AR3394" t="s">
        <v>79</v>
      </c>
      <c r="AS3394" t="s">
        <v>77</v>
      </c>
      <c r="AT3394">
        <v>-724</v>
      </c>
      <c r="AU3394" t="s">
        <v>78</v>
      </c>
      <c r="AV3394" t="s">
        <v>79</v>
      </c>
      <c r="AW3394" t="s">
        <v>80</v>
      </c>
      <c r="AX3394" t="s">
        <v>102</v>
      </c>
      <c r="AY3394" t="s">
        <v>111</v>
      </c>
      <c r="AZ3394" t="s">
        <v>96</v>
      </c>
      <c r="BA3394" t="s">
        <v>76</v>
      </c>
      <c r="BB3394" t="s">
        <v>84</v>
      </c>
      <c r="BC3394">
        <v>10</v>
      </c>
      <c r="BD3394" t="s">
        <v>85</v>
      </c>
      <c r="BE3394">
        <v>10</v>
      </c>
      <c r="BF3394" t="s">
        <v>86</v>
      </c>
      <c r="BG3394" t="s">
        <v>151</v>
      </c>
      <c r="BH3394">
        <v>365243</v>
      </c>
      <c r="BI3394">
        <v>-693</v>
      </c>
      <c r="BJ3394">
        <v>-423</v>
      </c>
      <c r="BK3394">
        <v>-543</v>
      </c>
      <c r="BL3394">
        <v>-526</v>
      </c>
      <c r="BM3394">
        <v>0</v>
      </c>
    </row>
    <row r="3395" spans="1:65" x14ac:dyDescent="0.3">
      <c r="A3395">
        <v>129327</v>
      </c>
      <c r="B3395">
        <v>0</v>
      </c>
      <c r="C3395" t="s">
        <v>65</v>
      </c>
      <c r="D3395" t="s">
        <v>88</v>
      </c>
      <c r="E3395" t="s">
        <v>67</v>
      </c>
      <c r="F3395" t="s">
        <v>68</v>
      </c>
      <c r="G3395">
        <v>0</v>
      </c>
      <c r="H3395">
        <v>76500</v>
      </c>
      <c r="I3395">
        <v>808650</v>
      </c>
      <c r="J3395" t="s">
        <v>113</v>
      </c>
      <c r="K3395" t="s">
        <v>70</v>
      </c>
      <c r="L3395" t="s">
        <v>139</v>
      </c>
      <c r="M3395" t="s">
        <v>72</v>
      </c>
      <c r="N3395">
        <v>2.5163999999999999E-2</v>
      </c>
      <c r="O3395">
        <v>22334</v>
      </c>
      <c r="P3395">
        <v>365243</v>
      </c>
      <c r="Q3395">
        <v>4735</v>
      </c>
      <c r="R3395">
        <v>4766</v>
      </c>
      <c r="S3395">
        <v>2</v>
      </c>
      <c r="T3395">
        <v>2</v>
      </c>
      <c r="U3395" t="s">
        <v>73</v>
      </c>
      <c r="V3395">
        <v>10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76</v>
      </c>
      <c r="AD3395">
        <v>2474349</v>
      </c>
      <c r="AE3395" t="s">
        <v>93</v>
      </c>
      <c r="AF3395">
        <v>6302.2049999999999</v>
      </c>
      <c r="AG3395">
        <v>56700</v>
      </c>
      <c r="AH3395">
        <v>51030</v>
      </c>
      <c r="AI3395">
        <v>5670</v>
      </c>
      <c r="AJ3395">
        <v>56700</v>
      </c>
      <c r="AK3395" t="s">
        <v>94</v>
      </c>
      <c r="AL3395">
        <v>16</v>
      </c>
      <c r="AM3395" t="s">
        <v>68</v>
      </c>
      <c r="AN3395">
        <v>1</v>
      </c>
      <c r="AO3395">
        <v>0.108909091</v>
      </c>
      <c r="AR3395" t="s">
        <v>79</v>
      </c>
      <c r="AS3395" t="s">
        <v>114</v>
      </c>
      <c r="AT3395">
        <v>-2742</v>
      </c>
      <c r="AU3395" t="s">
        <v>78</v>
      </c>
      <c r="AV3395" t="s">
        <v>149</v>
      </c>
      <c r="AX3395" t="s">
        <v>81</v>
      </c>
      <c r="AY3395" t="s">
        <v>76</v>
      </c>
      <c r="AZ3395" t="s">
        <v>96</v>
      </c>
      <c r="BA3395" t="s">
        <v>76</v>
      </c>
      <c r="BB3395" t="s">
        <v>138</v>
      </c>
      <c r="BC3395">
        <v>58</v>
      </c>
      <c r="BD3395" t="s">
        <v>157</v>
      </c>
      <c r="BE3395">
        <v>9</v>
      </c>
      <c r="BF3395" t="s">
        <v>112</v>
      </c>
      <c r="BG3395" t="s">
        <v>188</v>
      </c>
    </row>
    <row r="3396" spans="1:65" x14ac:dyDescent="0.3">
      <c r="A3396">
        <v>129335</v>
      </c>
      <c r="B3396">
        <v>0</v>
      </c>
      <c r="C3396" t="s">
        <v>65</v>
      </c>
      <c r="D3396" t="s">
        <v>88</v>
      </c>
      <c r="E3396" t="s">
        <v>67</v>
      </c>
      <c r="F3396" t="s">
        <v>68</v>
      </c>
      <c r="G3396">
        <v>0</v>
      </c>
      <c r="H3396">
        <v>76500</v>
      </c>
      <c r="I3396">
        <v>755190</v>
      </c>
      <c r="J3396" t="s">
        <v>113</v>
      </c>
      <c r="K3396" t="s">
        <v>70</v>
      </c>
      <c r="L3396" t="s">
        <v>91</v>
      </c>
      <c r="M3396" t="s">
        <v>72</v>
      </c>
      <c r="N3396">
        <v>8.6250000000000007E-3</v>
      </c>
      <c r="O3396">
        <v>23131</v>
      </c>
      <c r="P3396">
        <v>365243</v>
      </c>
      <c r="Q3396">
        <v>3296</v>
      </c>
      <c r="R3396">
        <v>4493</v>
      </c>
      <c r="S3396">
        <v>2</v>
      </c>
      <c r="T3396">
        <v>2</v>
      </c>
      <c r="U3396" t="s">
        <v>73</v>
      </c>
      <c r="V3396">
        <v>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76</v>
      </c>
      <c r="AD3396">
        <v>2776851</v>
      </c>
      <c r="AE3396" t="s">
        <v>93</v>
      </c>
      <c r="AF3396">
        <v>14308.785</v>
      </c>
      <c r="AG3396">
        <v>74416.5</v>
      </c>
      <c r="AH3396">
        <v>66973.5</v>
      </c>
      <c r="AI3396">
        <v>7443</v>
      </c>
      <c r="AJ3396">
        <v>74416.5</v>
      </c>
      <c r="AK3396" t="s">
        <v>94</v>
      </c>
      <c r="AL3396">
        <v>15</v>
      </c>
      <c r="AM3396" t="s">
        <v>68</v>
      </c>
      <c r="AN3396">
        <v>1</v>
      </c>
      <c r="AO3396">
        <v>0.10892884799999999</v>
      </c>
      <c r="AR3396" t="s">
        <v>79</v>
      </c>
      <c r="AS3396" t="s">
        <v>77</v>
      </c>
      <c r="AT3396">
        <v>-1125</v>
      </c>
      <c r="AU3396" t="s">
        <v>78</v>
      </c>
      <c r="AV3396" t="s">
        <v>79</v>
      </c>
      <c r="AW3396" t="s">
        <v>110</v>
      </c>
      <c r="AX3396" t="s">
        <v>102</v>
      </c>
      <c r="AY3396" t="s">
        <v>199</v>
      </c>
      <c r="AZ3396" t="s">
        <v>96</v>
      </c>
      <c r="BA3396" t="s">
        <v>76</v>
      </c>
      <c r="BB3396" t="s">
        <v>84</v>
      </c>
      <c r="BC3396">
        <v>147</v>
      </c>
      <c r="BD3396" t="s">
        <v>141</v>
      </c>
      <c r="BE3396">
        <v>5</v>
      </c>
      <c r="BF3396" t="s">
        <v>112</v>
      </c>
      <c r="BG3396" t="s">
        <v>188</v>
      </c>
      <c r="BH3396">
        <v>365243</v>
      </c>
      <c r="BI3396">
        <v>-1094</v>
      </c>
      <c r="BJ3396">
        <v>-974</v>
      </c>
      <c r="BK3396">
        <v>-974</v>
      </c>
      <c r="BL3396">
        <v>-970</v>
      </c>
      <c r="BM3396">
        <v>0</v>
      </c>
    </row>
    <row r="3397" spans="1:65" x14ac:dyDescent="0.3">
      <c r="A3397">
        <v>129341</v>
      </c>
      <c r="B3397">
        <v>1</v>
      </c>
      <c r="C3397" t="s">
        <v>65</v>
      </c>
      <c r="D3397" t="s">
        <v>66</v>
      </c>
      <c r="E3397" t="s">
        <v>68</v>
      </c>
      <c r="F3397" t="s">
        <v>67</v>
      </c>
      <c r="G3397">
        <v>0</v>
      </c>
      <c r="H3397">
        <v>81000</v>
      </c>
      <c r="I3397">
        <v>117162</v>
      </c>
      <c r="J3397" t="s">
        <v>69</v>
      </c>
      <c r="K3397" t="s">
        <v>70</v>
      </c>
      <c r="L3397" t="s">
        <v>91</v>
      </c>
      <c r="M3397" t="s">
        <v>127</v>
      </c>
      <c r="N3397">
        <v>3.5791999999999997E-2</v>
      </c>
      <c r="O3397">
        <v>10417</v>
      </c>
      <c r="P3397">
        <v>432</v>
      </c>
      <c r="Q3397">
        <v>5152</v>
      </c>
      <c r="R3397">
        <v>3090</v>
      </c>
      <c r="S3397">
        <v>2</v>
      </c>
      <c r="T3397">
        <v>2</v>
      </c>
      <c r="U3397" t="s">
        <v>123</v>
      </c>
      <c r="V3397">
        <v>9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t="s">
        <v>92</v>
      </c>
      <c r="AD3397">
        <v>2828570</v>
      </c>
      <c r="AE3397" t="s">
        <v>93</v>
      </c>
      <c r="AF3397">
        <v>8052.2550000000001</v>
      </c>
      <c r="AG3397">
        <v>67900.5</v>
      </c>
      <c r="AH3397">
        <v>67158</v>
      </c>
      <c r="AI3397">
        <v>6790.5</v>
      </c>
      <c r="AJ3397">
        <v>67900.5</v>
      </c>
      <c r="AK3397" t="s">
        <v>75</v>
      </c>
      <c r="AL3397">
        <v>17</v>
      </c>
      <c r="AM3397" t="s">
        <v>68</v>
      </c>
      <c r="AN3397">
        <v>1</v>
      </c>
      <c r="AO3397">
        <v>0.10000840900000001</v>
      </c>
      <c r="AR3397" t="s">
        <v>79</v>
      </c>
      <c r="AS3397" t="s">
        <v>114</v>
      </c>
      <c r="AT3397">
        <v>-1961</v>
      </c>
      <c r="AU3397" t="s">
        <v>78</v>
      </c>
      <c r="AV3397" t="s">
        <v>165</v>
      </c>
      <c r="AX3397" t="s">
        <v>81</v>
      </c>
      <c r="AY3397" t="s">
        <v>124</v>
      </c>
      <c r="AZ3397" t="s">
        <v>96</v>
      </c>
      <c r="BA3397" t="s">
        <v>76</v>
      </c>
      <c r="BB3397" t="s">
        <v>104</v>
      </c>
      <c r="BC3397">
        <v>40</v>
      </c>
      <c r="BD3397" t="s">
        <v>105</v>
      </c>
      <c r="BE3397">
        <v>12</v>
      </c>
      <c r="BF3397" t="s">
        <v>86</v>
      </c>
      <c r="BG3397" t="s">
        <v>106</v>
      </c>
    </row>
    <row r="3398" spans="1:65" x14ac:dyDescent="0.3">
      <c r="A3398">
        <v>129342</v>
      </c>
      <c r="B3398">
        <v>0</v>
      </c>
      <c r="C3398" t="s">
        <v>65</v>
      </c>
      <c r="D3398" t="s">
        <v>88</v>
      </c>
      <c r="E3398" t="s">
        <v>67</v>
      </c>
      <c r="F3398" t="s">
        <v>67</v>
      </c>
      <c r="G3398">
        <v>0</v>
      </c>
      <c r="H3398">
        <v>81000</v>
      </c>
      <c r="I3398">
        <v>313438.5</v>
      </c>
      <c r="J3398" t="s">
        <v>69</v>
      </c>
      <c r="K3398" t="s">
        <v>70</v>
      </c>
      <c r="L3398" t="s">
        <v>139</v>
      </c>
      <c r="M3398" t="s">
        <v>169</v>
      </c>
      <c r="N3398">
        <v>2.0712999999999999E-2</v>
      </c>
      <c r="O3398">
        <v>19155</v>
      </c>
      <c r="P3398">
        <v>2434</v>
      </c>
      <c r="Q3398">
        <v>6992</v>
      </c>
      <c r="R3398">
        <v>2452</v>
      </c>
      <c r="S3398">
        <v>3</v>
      </c>
      <c r="T3398">
        <v>3</v>
      </c>
      <c r="U3398" t="s">
        <v>73</v>
      </c>
      <c r="V3398">
        <v>13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141</v>
      </c>
      <c r="AD3398">
        <v>2098370</v>
      </c>
      <c r="AE3398" t="s">
        <v>65</v>
      </c>
      <c r="AF3398">
        <v>11425.23</v>
      </c>
      <c r="AG3398">
        <v>337500</v>
      </c>
      <c r="AH3398">
        <v>415462.5</v>
      </c>
      <c r="AJ3398">
        <v>337500</v>
      </c>
      <c r="AK3398" t="s">
        <v>120</v>
      </c>
      <c r="AL3398">
        <v>11</v>
      </c>
      <c r="AM3398" t="s">
        <v>68</v>
      </c>
      <c r="AN3398">
        <v>1</v>
      </c>
      <c r="AR3398" t="s">
        <v>76</v>
      </c>
      <c r="AS3398" t="s">
        <v>114</v>
      </c>
      <c r="AT3398">
        <v>-267</v>
      </c>
      <c r="AU3398" t="s">
        <v>78</v>
      </c>
      <c r="AV3398" t="s">
        <v>115</v>
      </c>
      <c r="AW3398" t="s">
        <v>101</v>
      </c>
      <c r="AX3398" t="s">
        <v>81</v>
      </c>
      <c r="AY3398" t="s">
        <v>76</v>
      </c>
      <c r="AZ3398" t="s">
        <v>82</v>
      </c>
      <c r="BA3398" t="s">
        <v>116</v>
      </c>
      <c r="BB3398" t="s">
        <v>121</v>
      </c>
      <c r="BC3398">
        <v>-1</v>
      </c>
      <c r="BD3398" t="s">
        <v>76</v>
      </c>
      <c r="BE3398">
        <v>60</v>
      </c>
      <c r="BF3398" t="s">
        <v>112</v>
      </c>
      <c r="BG3398" t="s">
        <v>118</v>
      </c>
    </row>
    <row r="3399" spans="1:65" x14ac:dyDescent="0.3">
      <c r="A3399">
        <v>129347</v>
      </c>
      <c r="B3399">
        <v>0</v>
      </c>
      <c r="C3399" t="s">
        <v>65</v>
      </c>
      <c r="D3399" t="s">
        <v>88</v>
      </c>
      <c r="E3399" t="s">
        <v>67</v>
      </c>
      <c r="F3399" t="s">
        <v>68</v>
      </c>
      <c r="G3399">
        <v>0</v>
      </c>
      <c r="H3399">
        <v>157500</v>
      </c>
      <c r="I3399">
        <v>900000</v>
      </c>
      <c r="J3399" t="s">
        <v>89</v>
      </c>
      <c r="K3399" t="s">
        <v>70</v>
      </c>
      <c r="L3399" t="s">
        <v>71</v>
      </c>
      <c r="M3399" t="s">
        <v>169</v>
      </c>
      <c r="N3399">
        <v>3.2561E-2</v>
      </c>
      <c r="O3399">
        <v>21473</v>
      </c>
      <c r="P3399">
        <v>210</v>
      </c>
      <c r="Q3399">
        <v>11092</v>
      </c>
      <c r="R3399">
        <v>4001</v>
      </c>
      <c r="S3399">
        <v>1</v>
      </c>
      <c r="T3399">
        <v>1</v>
      </c>
      <c r="U3399" t="s">
        <v>94</v>
      </c>
      <c r="V3399">
        <v>14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 t="s">
        <v>167</v>
      </c>
      <c r="AD3399">
        <v>1715419</v>
      </c>
      <c r="AE3399" t="s">
        <v>93</v>
      </c>
      <c r="AF3399">
        <v>20088.404999999999</v>
      </c>
      <c r="AG3399">
        <v>182929.5</v>
      </c>
      <c r="AH3399">
        <v>198625.5</v>
      </c>
      <c r="AI3399">
        <v>0</v>
      </c>
      <c r="AJ3399">
        <v>182929.5</v>
      </c>
      <c r="AK3399" t="s">
        <v>75</v>
      </c>
      <c r="AL3399">
        <v>19</v>
      </c>
      <c r="AM3399" t="s">
        <v>68</v>
      </c>
      <c r="AN3399">
        <v>1</v>
      </c>
      <c r="AO3399">
        <v>0</v>
      </c>
      <c r="AR3399" t="s">
        <v>79</v>
      </c>
      <c r="AS3399" t="s">
        <v>77</v>
      </c>
      <c r="AT3399">
        <v>-811</v>
      </c>
      <c r="AU3399" t="s">
        <v>78</v>
      </c>
      <c r="AV3399" t="s">
        <v>79</v>
      </c>
      <c r="AW3399" t="s">
        <v>80</v>
      </c>
      <c r="AX3399" t="s">
        <v>102</v>
      </c>
      <c r="AY3399" t="s">
        <v>95</v>
      </c>
      <c r="AZ3399" t="s">
        <v>96</v>
      </c>
      <c r="BA3399" t="s">
        <v>76</v>
      </c>
      <c r="BB3399" t="s">
        <v>104</v>
      </c>
      <c r="BC3399">
        <v>2200</v>
      </c>
      <c r="BD3399" t="s">
        <v>85</v>
      </c>
      <c r="BE3399">
        <v>12</v>
      </c>
      <c r="BF3399" t="s">
        <v>147</v>
      </c>
      <c r="BG3399" t="s">
        <v>151</v>
      </c>
      <c r="BH3399">
        <v>365243</v>
      </c>
      <c r="BI3399">
        <v>-780</v>
      </c>
      <c r="BJ3399">
        <v>-450</v>
      </c>
      <c r="BK3399">
        <v>-720</v>
      </c>
      <c r="BL3399">
        <v>-713</v>
      </c>
      <c r="BM3399">
        <v>0</v>
      </c>
    </row>
    <row r="3400" spans="1:65" x14ac:dyDescent="0.3">
      <c r="A3400">
        <v>129368</v>
      </c>
      <c r="B3400">
        <v>0</v>
      </c>
      <c r="C3400" t="s">
        <v>65</v>
      </c>
      <c r="D3400" t="s">
        <v>88</v>
      </c>
      <c r="E3400" t="s">
        <v>67</v>
      </c>
      <c r="F3400" t="s">
        <v>67</v>
      </c>
      <c r="G3400">
        <v>2</v>
      </c>
      <c r="H3400">
        <v>157500</v>
      </c>
      <c r="I3400">
        <v>397881</v>
      </c>
      <c r="J3400" t="s">
        <v>69</v>
      </c>
      <c r="K3400" t="s">
        <v>70</v>
      </c>
      <c r="L3400" t="s">
        <v>71</v>
      </c>
      <c r="M3400" t="s">
        <v>72</v>
      </c>
      <c r="N3400">
        <v>2.5163999999999999E-2</v>
      </c>
      <c r="O3400">
        <v>13701</v>
      </c>
      <c r="P3400">
        <v>1259</v>
      </c>
      <c r="Q3400">
        <v>668</v>
      </c>
      <c r="R3400">
        <v>4227</v>
      </c>
      <c r="S3400">
        <v>2</v>
      </c>
      <c r="T3400">
        <v>2</v>
      </c>
      <c r="U3400" t="s">
        <v>73</v>
      </c>
      <c r="V3400">
        <v>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170</v>
      </c>
      <c r="AD3400">
        <v>1192248</v>
      </c>
      <c r="AE3400" t="s">
        <v>93</v>
      </c>
      <c r="AF3400">
        <v>6443.1450000000004</v>
      </c>
      <c r="AG3400">
        <v>53595</v>
      </c>
      <c r="AH3400">
        <v>52213.5</v>
      </c>
      <c r="AI3400">
        <v>5359.5</v>
      </c>
      <c r="AJ3400">
        <v>53595</v>
      </c>
      <c r="AK3400" t="s">
        <v>73</v>
      </c>
      <c r="AL3400">
        <v>10</v>
      </c>
      <c r="AM3400" t="s">
        <v>68</v>
      </c>
      <c r="AN3400">
        <v>1</v>
      </c>
      <c r="AO3400">
        <v>0.101384029</v>
      </c>
      <c r="AR3400" t="s">
        <v>79</v>
      </c>
      <c r="AS3400" t="s">
        <v>77</v>
      </c>
      <c r="AT3400">
        <v>-1442</v>
      </c>
      <c r="AU3400" t="s">
        <v>78</v>
      </c>
      <c r="AV3400" t="s">
        <v>79</v>
      </c>
      <c r="AW3400" t="s">
        <v>101</v>
      </c>
      <c r="AX3400" t="s">
        <v>161</v>
      </c>
      <c r="AY3400" t="s">
        <v>95</v>
      </c>
      <c r="AZ3400" t="s">
        <v>96</v>
      </c>
      <c r="BA3400" t="s">
        <v>76</v>
      </c>
      <c r="BB3400" t="s">
        <v>84</v>
      </c>
      <c r="BC3400">
        <v>90</v>
      </c>
      <c r="BD3400" t="s">
        <v>85</v>
      </c>
      <c r="BE3400">
        <v>10</v>
      </c>
      <c r="BF3400" t="s">
        <v>147</v>
      </c>
      <c r="BG3400" t="s">
        <v>151</v>
      </c>
      <c r="BH3400">
        <v>365243</v>
      </c>
      <c r="BI3400">
        <v>-1411</v>
      </c>
      <c r="BJ3400">
        <v>-1141</v>
      </c>
      <c r="BK3400">
        <v>-1141</v>
      </c>
      <c r="BL3400">
        <v>-1138</v>
      </c>
      <c r="BM3400">
        <v>0</v>
      </c>
    </row>
    <row r="3401" spans="1:65" x14ac:dyDescent="0.3">
      <c r="A3401">
        <v>129369</v>
      </c>
      <c r="B3401">
        <v>0</v>
      </c>
      <c r="C3401" t="s">
        <v>65</v>
      </c>
      <c r="D3401" t="s">
        <v>88</v>
      </c>
      <c r="E3401" t="s">
        <v>67</v>
      </c>
      <c r="F3401" t="s">
        <v>68</v>
      </c>
      <c r="G3401">
        <v>3</v>
      </c>
      <c r="H3401">
        <v>121500</v>
      </c>
      <c r="I3401">
        <v>1305000</v>
      </c>
      <c r="J3401" t="s">
        <v>69</v>
      </c>
      <c r="K3401" t="s">
        <v>70</v>
      </c>
      <c r="L3401" t="s">
        <v>91</v>
      </c>
      <c r="M3401" t="s">
        <v>72</v>
      </c>
      <c r="N3401">
        <v>1.0966E-2</v>
      </c>
      <c r="O3401">
        <v>10101</v>
      </c>
      <c r="P3401">
        <v>959</v>
      </c>
      <c r="Q3401">
        <v>4</v>
      </c>
      <c r="R3401">
        <v>650</v>
      </c>
      <c r="S3401">
        <v>2</v>
      </c>
      <c r="T3401">
        <v>2</v>
      </c>
      <c r="U3401" t="s">
        <v>125</v>
      </c>
      <c r="V3401">
        <v>9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0</v>
      </c>
      <c r="AC3401" t="s">
        <v>92</v>
      </c>
      <c r="AD3401">
        <v>1020475</v>
      </c>
      <c r="AE3401" t="s">
        <v>93</v>
      </c>
      <c r="AF3401">
        <v>10061.594999999999</v>
      </c>
      <c r="AG3401">
        <v>70290</v>
      </c>
      <c r="AH3401">
        <v>56232</v>
      </c>
      <c r="AI3401">
        <v>14058</v>
      </c>
      <c r="AJ3401">
        <v>70290</v>
      </c>
      <c r="AK3401" t="s">
        <v>109</v>
      </c>
      <c r="AL3401">
        <v>11</v>
      </c>
      <c r="AM3401" t="s">
        <v>68</v>
      </c>
      <c r="AN3401">
        <v>1</v>
      </c>
      <c r="AO3401">
        <v>0.217818182</v>
      </c>
      <c r="AR3401" t="s">
        <v>79</v>
      </c>
      <c r="AS3401" t="s">
        <v>77</v>
      </c>
      <c r="AT3401">
        <v>-298</v>
      </c>
      <c r="AU3401" t="s">
        <v>76</v>
      </c>
      <c r="AV3401" t="s">
        <v>79</v>
      </c>
      <c r="AW3401" t="s">
        <v>101</v>
      </c>
      <c r="AX3401" t="s">
        <v>81</v>
      </c>
      <c r="AY3401" t="s">
        <v>95</v>
      </c>
      <c r="AZ3401" t="s">
        <v>96</v>
      </c>
      <c r="BA3401" t="s">
        <v>76</v>
      </c>
      <c r="BB3401" t="s">
        <v>138</v>
      </c>
      <c r="BC3401">
        <v>20</v>
      </c>
      <c r="BD3401" t="s">
        <v>85</v>
      </c>
      <c r="BE3401">
        <v>6</v>
      </c>
      <c r="BF3401" t="s">
        <v>112</v>
      </c>
      <c r="BG3401" t="s">
        <v>151</v>
      </c>
      <c r="BH3401">
        <v>365243</v>
      </c>
      <c r="BI3401">
        <v>-263</v>
      </c>
      <c r="BJ3401">
        <v>-113</v>
      </c>
      <c r="BK3401">
        <v>-113</v>
      </c>
      <c r="BL3401">
        <v>-107</v>
      </c>
      <c r="BM3401">
        <v>0</v>
      </c>
    </row>
    <row r="3402" spans="1:65" x14ac:dyDescent="0.3">
      <c r="A3402">
        <v>129377</v>
      </c>
      <c r="B3402">
        <v>0</v>
      </c>
      <c r="C3402" t="s">
        <v>65</v>
      </c>
      <c r="D3402" t="s">
        <v>88</v>
      </c>
      <c r="E3402" t="s">
        <v>68</v>
      </c>
      <c r="F3402" t="s">
        <v>68</v>
      </c>
      <c r="G3402">
        <v>0</v>
      </c>
      <c r="H3402">
        <v>135000</v>
      </c>
      <c r="I3402">
        <v>1035000</v>
      </c>
      <c r="J3402" t="s">
        <v>89</v>
      </c>
      <c r="K3402" t="s">
        <v>90</v>
      </c>
      <c r="L3402" t="s">
        <v>91</v>
      </c>
      <c r="M3402" t="s">
        <v>72</v>
      </c>
      <c r="N3402">
        <v>1.5221E-2</v>
      </c>
      <c r="O3402">
        <v>10934</v>
      </c>
      <c r="P3402">
        <v>2641</v>
      </c>
      <c r="Q3402">
        <v>10811</v>
      </c>
      <c r="R3402">
        <v>2016</v>
      </c>
      <c r="S3402">
        <v>2</v>
      </c>
      <c r="T3402">
        <v>2</v>
      </c>
      <c r="U3402" t="s">
        <v>123</v>
      </c>
      <c r="V3402">
        <v>10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 t="s">
        <v>108</v>
      </c>
      <c r="AD3402">
        <v>2317887</v>
      </c>
      <c r="AE3402" t="s">
        <v>65</v>
      </c>
      <c r="AF3402">
        <v>41585.625</v>
      </c>
      <c r="AG3402">
        <v>900000</v>
      </c>
      <c r="AH3402">
        <v>978408</v>
      </c>
      <c r="AJ3402">
        <v>900000</v>
      </c>
      <c r="AK3402" t="s">
        <v>94</v>
      </c>
      <c r="AL3402">
        <v>14</v>
      </c>
      <c r="AM3402" t="s">
        <v>68</v>
      </c>
      <c r="AN3402">
        <v>1</v>
      </c>
      <c r="AR3402" t="s">
        <v>76</v>
      </c>
      <c r="AS3402" t="s">
        <v>77</v>
      </c>
      <c r="AT3402">
        <v>-1087</v>
      </c>
      <c r="AU3402" t="s">
        <v>78</v>
      </c>
      <c r="AV3402" t="s">
        <v>79</v>
      </c>
      <c r="AW3402" t="s">
        <v>80</v>
      </c>
      <c r="AX3402" t="s">
        <v>81</v>
      </c>
      <c r="AY3402" t="s">
        <v>76</v>
      </c>
      <c r="AZ3402" t="s">
        <v>82</v>
      </c>
      <c r="BA3402" t="s">
        <v>116</v>
      </c>
      <c r="BB3402" t="s">
        <v>121</v>
      </c>
      <c r="BC3402">
        <v>-1</v>
      </c>
      <c r="BD3402" t="s">
        <v>76</v>
      </c>
      <c r="BE3402">
        <v>36</v>
      </c>
      <c r="BF3402" t="s">
        <v>112</v>
      </c>
      <c r="BG3402" t="s">
        <v>118</v>
      </c>
      <c r="BH3402">
        <v>365243</v>
      </c>
      <c r="BI3402">
        <v>-1052</v>
      </c>
      <c r="BJ3402">
        <v>-2</v>
      </c>
      <c r="BK3402">
        <v>-182</v>
      </c>
      <c r="BL3402">
        <v>-176</v>
      </c>
      <c r="BM3402">
        <v>0</v>
      </c>
    </row>
    <row r="3403" spans="1:65" x14ac:dyDescent="0.3">
      <c r="A3403">
        <v>129378</v>
      </c>
      <c r="B3403">
        <v>0</v>
      </c>
      <c r="C3403" t="s">
        <v>65</v>
      </c>
      <c r="D3403" t="s">
        <v>88</v>
      </c>
      <c r="E3403" t="s">
        <v>67</v>
      </c>
      <c r="F3403" t="s">
        <v>68</v>
      </c>
      <c r="G3403">
        <v>0</v>
      </c>
      <c r="H3403">
        <v>94500</v>
      </c>
      <c r="I3403">
        <v>725328</v>
      </c>
      <c r="J3403" t="s">
        <v>113</v>
      </c>
      <c r="K3403" t="s">
        <v>70</v>
      </c>
      <c r="L3403" t="s">
        <v>91</v>
      </c>
      <c r="M3403" t="s">
        <v>72</v>
      </c>
      <c r="N3403">
        <v>3.5791999999999997E-2</v>
      </c>
      <c r="O3403">
        <v>21826</v>
      </c>
      <c r="P3403">
        <v>365243</v>
      </c>
      <c r="Q3403">
        <v>6175</v>
      </c>
      <c r="R3403">
        <v>4227</v>
      </c>
      <c r="S3403">
        <v>2</v>
      </c>
      <c r="T3403">
        <v>2</v>
      </c>
      <c r="U3403" t="s">
        <v>125</v>
      </c>
      <c r="V3403">
        <v>10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76</v>
      </c>
      <c r="AD3403">
        <v>1646372</v>
      </c>
      <c r="AE3403" t="s">
        <v>65</v>
      </c>
      <c r="AF3403">
        <v>20598.884999999998</v>
      </c>
      <c r="AG3403">
        <v>454500</v>
      </c>
      <c r="AH3403">
        <v>634482</v>
      </c>
      <c r="AJ3403">
        <v>454500</v>
      </c>
      <c r="AK3403" t="s">
        <v>109</v>
      </c>
      <c r="AL3403">
        <v>9</v>
      </c>
      <c r="AM3403" t="s">
        <v>68</v>
      </c>
      <c r="AN3403">
        <v>1</v>
      </c>
      <c r="AR3403" t="s">
        <v>76</v>
      </c>
      <c r="AS3403" t="s">
        <v>114</v>
      </c>
      <c r="AT3403">
        <v>-270</v>
      </c>
      <c r="AU3403" t="s">
        <v>78</v>
      </c>
      <c r="AV3403" t="s">
        <v>115</v>
      </c>
      <c r="AW3403" t="s">
        <v>80</v>
      </c>
      <c r="AX3403" t="s">
        <v>81</v>
      </c>
      <c r="AY3403" t="s">
        <v>76</v>
      </c>
      <c r="AZ3403" t="s">
        <v>82</v>
      </c>
      <c r="BA3403" t="s">
        <v>116</v>
      </c>
      <c r="BB3403" t="s">
        <v>121</v>
      </c>
      <c r="BC3403">
        <v>-1</v>
      </c>
      <c r="BD3403" t="s">
        <v>76</v>
      </c>
      <c r="BE3403">
        <v>60</v>
      </c>
      <c r="BF3403" t="s">
        <v>112</v>
      </c>
      <c r="BG3403" t="s">
        <v>118</v>
      </c>
    </row>
    <row r="3404" spans="1:65" x14ac:dyDescent="0.3">
      <c r="A3404">
        <v>129411</v>
      </c>
      <c r="B3404">
        <v>0</v>
      </c>
      <c r="C3404" t="s">
        <v>65</v>
      </c>
      <c r="D3404" t="s">
        <v>66</v>
      </c>
      <c r="E3404" t="s">
        <v>68</v>
      </c>
      <c r="F3404" t="s">
        <v>68</v>
      </c>
      <c r="G3404">
        <v>1</v>
      </c>
      <c r="H3404">
        <v>225000</v>
      </c>
      <c r="I3404">
        <v>1009597.5</v>
      </c>
      <c r="J3404" t="s">
        <v>69</v>
      </c>
      <c r="K3404" t="s">
        <v>90</v>
      </c>
      <c r="L3404" t="s">
        <v>91</v>
      </c>
      <c r="M3404" t="s">
        <v>72</v>
      </c>
      <c r="N3404">
        <v>1.0555999999999999E-2</v>
      </c>
      <c r="O3404">
        <v>13643</v>
      </c>
      <c r="P3404">
        <v>3042</v>
      </c>
      <c r="Q3404">
        <v>7216</v>
      </c>
      <c r="R3404">
        <v>4260</v>
      </c>
      <c r="S3404">
        <v>3</v>
      </c>
      <c r="T3404">
        <v>3</v>
      </c>
      <c r="U3404" t="s">
        <v>125</v>
      </c>
      <c r="V3404">
        <v>17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122</v>
      </c>
      <c r="AD3404">
        <v>2331576</v>
      </c>
      <c r="AE3404" t="s">
        <v>93</v>
      </c>
      <c r="AF3404">
        <v>12558.33</v>
      </c>
      <c r="AG3404">
        <v>213624</v>
      </c>
      <c r="AH3404">
        <v>278455.5</v>
      </c>
      <c r="AI3404">
        <v>0</v>
      </c>
      <c r="AJ3404">
        <v>213624</v>
      </c>
      <c r="AK3404" t="s">
        <v>120</v>
      </c>
      <c r="AL3404">
        <v>10</v>
      </c>
      <c r="AM3404" t="s">
        <v>68</v>
      </c>
      <c r="AN3404">
        <v>1</v>
      </c>
      <c r="AO3404">
        <v>0</v>
      </c>
      <c r="AR3404" t="s">
        <v>79</v>
      </c>
      <c r="AS3404" t="s">
        <v>77</v>
      </c>
      <c r="AT3404">
        <v>-1161</v>
      </c>
      <c r="AU3404" t="s">
        <v>78</v>
      </c>
      <c r="AV3404" t="s">
        <v>79</v>
      </c>
      <c r="AW3404" t="s">
        <v>80</v>
      </c>
      <c r="AX3404" t="s">
        <v>81</v>
      </c>
      <c r="AY3404" t="s">
        <v>103</v>
      </c>
      <c r="AZ3404" t="s">
        <v>96</v>
      </c>
      <c r="BA3404" t="s">
        <v>76</v>
      </c>
      <c r="BB3404" t="s">
        <v>104</v>
      </c>
      <c r="BC3404">
        <v>2148</v>
      </c>
      <c r="BD3404" t="s">
        <v>85</v>
      </c>
      <c r="BE3404">
        <v>24</v>
      </c>
      <c r="BF3404" t="s">
        <v>97</v>
      </c>
      <c r="BG3404" t="s">
        <v>98</v>
      </c>
    </row>
    <row r="3405" spans="1:65" x14ac:dyDescent="0.3">
      <c r="A3405">
        <v>129411</v>
      </c>
      <c r="B3405">
        <v>0</v>
      </c>
      <c r="C3405" t="s">
        <v>65</v>
      </c>
      <c r="D3405" t="s">
        <v>66</v>
      </c>
      <c r="E3405" t="s">
        <v>68</v>
      </c>
      <c r="F3405" t="s">
        <v>68</v>
      </c>
      <c r="G3405">
        <v>1</v>
      </c>
      <c r="H3405">
        <v>225000</v>
      </c>
      <c r="I3405">
        <v>1009597.5</v>
      </c>
      <c r="J3405" t="s">
        <v>69</v>
      </c>
      <c r="K3405" t="s">
        <v>90</v>
      </c>
      <c r="L3405" t="s">
        <v>91</v>
      </c>
      <c r="M3405" t="s">
        <v>72</v>
      </c>
      <c r="N3405">
        <v>1.0555999999999999E-2</v>
      </c>
      <c r="O3405">
        <v>13643</v>
      </c>
      <c r="P3405">
        <v>3042</v>
      </c>
      <c r="Q3405">
        <v>7216</v>
      </c>
      <c r="R3405">
        <v>4260</v>
      </c>
      <c r="S3405">
        <v>3</v>
      </c>
      <c r="T3405">
        <v>3</v>
      </c>
      <c r="U3405" t="s">
        <v>125</v>
      </c>
      <c r="V3405">
        <v>17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t="s">
        <v>122</v>
      </c>
      <c r="AD3405">
        <v>2258935</v>
      </c>
      <c r="AE3405" t="s">
        <v>93</v>
      </c>
      <c r="AF3405">
        <v>15261.885</v>
      </c>
      <c r="AG3405">
        <v>86386.5</v>
      </c>
      <c r="AH3405">
        <v>86386.5</v>
      </c>
      <c r="AI3405">
        <v>0</v>
      </c>
      <c r="AJ3405">
        <v>86386.5</v>
      </c>
      <c r="AK3405" t="s">
        <v>94</v>
      </c>
      <c r="AL3405">
        <v>18</v>
      </c>
      <c r="AM3405" t="s">
        <v>68</v>
      </c>
      <c r="AN3405">
        <v>1</v>
      </c>
      <c r="AO3405">
        <v>0</v>
      </c>
      <c r="AR3405" t="s">
        <v>79</v>
      </c>
      <c r="AS3405" t="s">
        <v>77</v>
      </c>
      <c r="AT3405">
        <v>-997</v>
      </c>
      <c r="AU3405" t="s">
        <v>78</v>
      </c>
      <c r="AV3405" t="s">
        <v>79</v>
      </c>
      <c r="AW3405" t="s">
        <v>110</v>
      </c>
      <c r="AX3405" t="s">
        <v>81</v>
      </c>
      <c r="AY3405" t="s">
        <v>103</v>
      </c>
      <c r="AZ3405" t="s">
        <v>96</v>
      </c>
      <c r="BA3405" t="s">
        <v>76</v>
      </c>
      <c r="BB3405" t="s">
        <v>104</v>
      </c>
      <c r="BC3405">
        <v>2148</v>
      </c>
      <c r="BD3405" t="s">
        <v>85</v>
      </c>
      <c r="BE3405">
        <v>6</v>
      </c>
      <c r="BF3405" t="s">
        <v>112</v>
      </c>
      <c r="BG3405" t="s">
        <v>151</v>
      </c>
      <c r="BH3405">
        <v>365243</v>
      </c>
      <c r="BI3405">
        <v>-966</v>
      </c>
      <c r="BJ3405">
        <v>-816</v>
      </c>
      <c r="BK3405">
        <v>-816</v>
      </c>
      <c r="BL3405">
        <v>-805</v>
      </c>
      <c r="BM3405">
        <v>0</v>
      </c>
    </row>
    <row r="3406" spans="1:65" x14ac:dyDescent="0.3">
      <c r="A3406">
        <v>129413</v>
      </c>
      <c r="B3406">
        <v>1</v>
      </c>
      <c r="C3406" t="s">
        <v>65</v>
      </c>
      <c r="D3406" t="s">
        <v>88</v>
      </c>
      <c r="E3406" t="s">
        <v>67</v>
      </c>
      <c r="F3406" t="s">
        <v>68</v>
      </c>
      <c r="G3406">
        <v>0</v>
      </c>
      <c r="H3406">
        <v>135000</v>
      </c>
      <c r="I3406">
        <v>521280</v>
      </c>
      <c r="J3406" t="s">
        <v>113</v>
      </c>
      <c r="K3406" t="s">
        <v>70</v>
      </c>
      <c r="L3406" t="s">
        <v>91</v>
      </c>
      <c r="M3406" t="s">
        <v>72</v>
      </c>
      <c r="N3406">
        <v>7.1199999999999996E-3</v>
      </c>
      <c r="O3406">
        <v>20399</v>
      </c>
      <c r="P3406">
        <v>365243</v>
      </c>
      <c r="Q3406">
        <v>14450</v>
      </c>
      <c r="R3406">
        <v>3646</v>
      </c>
      <c r="S3406">
        <v>2</v>
      </c>
      <c r="T3406">
        <v>2</v>
      </c>
      <c r="U3406" t="s">
        <v>125</v>
      </c>
      <c r="V3406">
        <v>9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76</v>
      </c>
      <c r="AD3406">
        <v>2534301</v>
      </c>
      <c r="AE3406" t="s">
        <v>93</v>
      </c>
      <c r="AF3406">
        <v>6825.375</v>
      </c>
      <c r="AG3406">
        <v>58486.5</v>
      </c>
      <c r="AH3406">
        <v>58486.5</v>
      </c>
      <c r="AI3406">
        <v>0</v>
      </c>
      <c r="AJ3406">
        <v>58486.5</v>
      </c>
      <c r="AK3406" t="s">
        <v>109</v>
      </c>
      <c r="AL3406">
        <v>8</v>
      </c>
      <c r="AM3406" t="s">
        <v>68</v>
      </c>
      <c r="AN3406">
        <v>1</v>
      </c>
      <c r="AO3406">
        <v>0</v>
      </c>
      <c r="AR3406" t="s">
        <v>79</v>
      </c>
      <c r="AS3406" t="s">
        <v>114</v>
      </c>
      <c r="AT3406">
        <v>-2594</v>
      </c>
      <c r="AU3406" t="s">
        <v>76</v>
      </c>
      <c r="AV3406" t="s">
        <v>149</v>
      </c>
      <c r="AW3406" t="s">
        <v>171</v>
      </c>
      <c r="AX3406" t="s">
        <v>81</v>
      </c>
      <c r="AY3406" t="s">
        <v>124</v>
      </c>
      <c r="AZ3406" t="s">
        <v>96</v>
      </c>
      <c r="BA3406" t="s">
        <v>76</v>
      </c>
      <c r="BB3406" t="s">
        <v>104</v>
      </c>
      <c r="BC3406">
        <v>30</v>
      </c>
      <c r="BD3406" t="s">
        <v>105</v>
      </c>
      <c r="BE3406">
        <v>12</v>
      </c>
      <c r="BF3406" t="s">
        <v>86</v>
      </c>
      <c r="BG3406" t="s">
        <v>106</v>
      </c>
    </row>
    <row r="3407" spans="1:65" x14ac:dyDescent="0.3">
      <c r="A3407">
        <v>129413</v>
      </c>
      <c r="B3407">
        <v>1</v>
      </c>
      <c r="C3407" t="s">
        <v>65</v>
      </c>
      <c r="D3407" t="s">
        <v>88</v>
      </c>
      <c r="E3407" t="s">
        <v>67</v>
      </c>
      <c r="F3407" t="s">
        <v>68</v>
      </c>
      <c r="G3407">
        <v>0</v>
      </c>
      <c r="H3407">
        <v>135000</v>
      </c>
      <c r="I3407">
        <v>521280</v>
      </c>
      <c r="J3407" t="s">
        <v>113</v>
      </c>
      <c r="K3407" t="s">
        <v>70</v>
      </c>
      <c r="L3407" t="s">
        <v>91</v>
      </c>
      <c r="M3407" t="s">
        <v>72</v>
      </c>
      <c r="N3407">
        <v>7.1199999999999996E-3</v>
      </c>
      <c r="O3407">
        <v>20399</v>
      </c>
      <c r="P3407">
        <v>365243</v>
      </c>
      <c r="Q3407">
        <v>14450</v>
      </c>
      <c r="R3407">
        <v>3646</v>
      </c>
      <c r="S3407">
        <v>2</v>
      </c>
      <c r="T3407">
        <v>2</v>
      </c>
      <c r="U3407" t="s">
        <v>125</v>
      </c>
      <c r="V3407">
        <v>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76</v>
      </c>
      <c r="AD3407">
        <v>1556357</v>
      </c>
      <c r="AE3407" t="s">
        <v>93</v>
      </c>
      <c r="AF3407">
        <v>2577.645</v>
      </c>
      <c r="AG3407">
        <v>30312</v>
      </c>
      <c r="AH3407">
        <v>24246</v>
      </c>
      <c r="AI3407">
        <v>6066</v>
      </c>
      <c r="AJ3407">
        <v>30312</v>
      </c>
      <c r="AK3407" t="s">
        <v>73</v>
      </c>
      <c r="AL3407">
        <v>16</v>
      </c>
      <c r="AM3407" t="s">
        <v>68</v>
      </c>
      <c r="AN3407">
        <v>1</v>
      </c>
      <c r="AO3407">
        <v>0.217947528</v>
      </c>
      <c r="AR3407" t="s">
        <v>79</v>
      </c>
      <c r="AS3407" t="s">
        <v>77</v>
      </c>
      <c r="AT3407">
        <v>-82</v>
      </c>
      <c r="AU3407" t="s">
        <v>78</v>
      </c>
      <c r="AV3407" t="s">
        <v>79</v>
      </c>
      <c r="AW3407" t="s">
        <v>80</v>
      </c>
      <c r="AX3407" t="s">
        <v>81</v>
      </c>
      <c r="AY3407" t="s">
        <v>190</v>
      </c>
      <c r="AZ3407" t="s">
        <v>96</v>
      </c>
      <c r="BA3407" t="s">
        <v>76</v>
      </c>
      <c r="BB3407" t="s">
        <v>138</v>
      </c>
      <c r="BC3407">
        <v>80</v>
      </c>
      <c r="BD3407" t="s">
        <v>191</v>
      </c>
      <c r="BE3407">
        <v>12</v>
      </c>
      <c r="BF3407" t="s">
        <v>147</v>
      </c>
      <c r="BG3407" t="s">
        <v>158</v>
      </c>
      <c r="BH3407">
        <v>365243</v>
      </c>
      <c r="BI3407">
        <v>-52</v>
      </c>
      <c r="BJ3407">
        <v>278</v>
      </c>
      <c r="BK3407">
        <v>365243</v>
      </c>
      <c r="BL3407">
        <v>365243</v>
      </c>
      <c r="BM3407">
        <v>0</v>
      </c>
    </row>
    <row r="3408" spans="1:65" x14ac:dyDescent="0.3">
      <c r="A3408">
        <v>129419</v>
      </c>
      <c r="B3408">
        <v>0</v>
      </c>
      <c r="C3408" t="s">
        <v>65</v>
      </c>
      <c r="D3408" t="s">
        <v>88</v>
      </c>
      <c r="E3408" t="s">
        <v>67</v>
      </c>
      <c r="F3408" t="s">
        <v>67</v>
      </c>
      <c r="G3408">
        <v>0</v>
      </c>
      <c r="H3408">
        <v>202500</v>
      </c>
      <c r="I3408">
        <v>268659</v>
      </c>
      <c r="J3408" t="s">
        <v>113</v>
      </c>
      <c r="K3408" t="s">
        <v>70</v>
      </c>
      <c r="L3408" t="s">
        <v>139</v>
      </c>
      <c r="M3408" t="s">
        <v>72</v>
      </c>
      <c r="N3408">
        <v>3.2561E-2</v>
      </c>
      <c r="O3408">
        <v>24648</v>
      </c>
      <c r="P3408">
        <v>365243</v>
      </c>
      <c r="Q3408">
        <v>10230</v>
      </c>
      <c r="R3408">
        <v>4149</v>
      </c>
      <c r="S3408">
        <v>1</v>
      </c>
      <c r="T3408">
        <v>1</v>
      </c>
      <c r="U3408" t="s">
        <v>109</v>
      </c>
      <c r="V3408">
        <v>19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t="s">
        <v>76</v>
      </c>
      <c r="AD3408">
        <v>1496602</v>
      </c>
      <c r="AE3408" t="s">
        <v>65</v>
      </c>
      <c r="AF3408">
        <v>25867.89</v>
      </c>
      <c r="AG3408">
        <v>585000</v>
      </c>
      <c r="AH3408">
        <v>666081</v>
      </c>
      <c r="AJ3408">
        <v>585000</v>
      </c>
      <c r="AK3408" t="s">
        <v>94</v>
      </c>
      <c r="AL3408">
        <v>12</v>
      </c>
      <c r="AM3408" t="s">
        <v>68</v>
      </c>
      <c r="AN3408">
        <v>1</v>
      </c>
      <c r="AR3408" t="s">
        <v>76</v>
      </c>
      <c r="AS3408" t="s">
        <v>77</v>
      </c>
      <c r="AT3408">
        <v>-1148</v>
      </c>
      <c r="AU3408" t="s">
        <v>78</v>
      </c>
      <c r="AV3408" t="s">
        <v>79</v>
      </c>
      <c r="AW3408" t="s">
        <v>80</v>
      </c>
      <c r="AX3408" t="s">
        <v>81</v>
      </c>
      <c r="AY3408" t="s">
        <v>76</v>
      </c>
      <c r="AZ3408" t="s">
        <v>82</v>
      </c>
      <c r="BA3408" t="s">
        <v>116</v>
      </c>
      <c r="BB3408" t="s">
        <v>121</v>
      </c>
      <c r="BC3408">
        <v>-1</v>
      </c>
      <c r="BD3408" t="s">
        <v>76</v>
      </c>
      <c r="BE3408">
        <v>42</v>
      </c>
      <c r="BF3408" t="s">
        <v>112</v>
      </c>
      <c r="BG3408" t="s">
        <v>118</v>
      </c>
      <c r="BH3408">
        <v>365243</v>
      </c>
      <c r="BI3408">
        <v>-1118</v>
      </c>
      <c r="BJ3408">
        <v>112</v>
      </c>
      <c r="BK3408">
        <v>365243</v>
      </c>
      <c r="BL3408">
        <v>365243</v>
      </c>
      <c r="BM3408">
        <v>1</v>
      </c>
    </row>
    <row r="3409" spans="1:65" x14ac:dyDescent="0.3">
      <c r="A3409">
        <v>129423</v>
      </c>
      <c r="B3409">
        <v>0</v>
      </c>
      <c r="C3409" t="s">
        <v>65</v>
      </c>
      <c r="D3409" t="s">
        <v>88</v>
      </c>
      <c r="E3409" t="s">
        <v>67</v>
      </c>
      <c r="F3409" t="s">
        <v>67</v>
      </c>
      <c r="G3409">
        <v>0</v>
      </c>
      <c r="H3409">
        <v>180000</v>
      </c>
      <c r="I3409">
        <v>276277.5</v>
      </c>
      <c r="J3409" t="s">
        <v>89</v>
      </c>
      <c r="K3409" t="s">
        <v>70</v>
      </c>
      <c r="L3409" t="s">
        <v>119</v>
      </c>
      <c r="M3409" t="s">
        <v>72</v>
      </c>
      <c r="N3409">
        <v>3.8180000000000002E-3</v>
      </c>
      <c r="O3409">
        <v>9117</v>
      </c>
      <c r="P3409">
        <v>2026</v>
      </c>
      <c r="Q3409">
        <v>3953</v>
      </c>
      <c r="R3409">
        <v>1282</v>
      </c>
      <c r="S3409">
        <v>2</v>
      </c>
      <c r="T3409">
        <v>2</v>
      </c>
      <c r="U3409" t="s">
        <v>120</v>
      </c>
      <c r="V3409">
        <v>7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0</v>
      </c>
      <c r="AC3409" t="s">
        <v>108</v>
      </c>
      <c r="AD3409">
        <v>2062540</v>
      </c>
      <c r="AE3409" t="s">
        <v>93</v>
      </c>
      <c r="AG3409">
        <v>58770</v>
      </c>
      <c r="AH3409">
        <v>58770</v>
      </c>
      <c r="AI3409">
        <v>0</v>
      </c>
      <c r="AJ3409">
        <v>58770</v>
      </c>
      <c r="AK3409" t="s">
        <v>94</v>
      </c>
      <c r="AL3409">
        <v>13</v>
      </c>
      <c r="AM3409" t="s">
        <v>68</v>
      </c>
      <c r="AN3409">
        <v>1</v>
      </c>
      <c r="AO3409">
        <v>0</v>
      </c>
      <c r="AR3409" t="s">
        <v>79</v>
      </c>
      <c r="AS3409" t="s">
        <v>114</v>
      </c>
      <c r="AT3409">
        <v>-1733</v>
      </c>
      <c r="AU3409" t="s">
        <v>78</v>
      </c>
      <c r="AV3409" t="s">
        <v>165</v>
      </c>
      <c r="AX3409" t="s">
        <v>81</v>
      </c>
      <c r="AY3409" t="s">
        <v>124</v>
      </c>
      <c r="AZ3409" t="s">
        <v>76</v>
      </c>
      <c r="BA3409" t="s">
        <v>76</v>
      </c>
      <c r="BB3409" t="s">
        <v>104</v>
      </c>
      <c r="BC3409">
        <v>35</v>
      </c>
      <c r="BD3409" t="s">
        <v>105</v>
      </c>
      <c r="BF3409" t="s">
        <v>76</v>
      </c>
      <c r="BG3409" t="s">
        <v>106</v>
      </c>
    </row>
    <row r="3410" spans="1:65" x14ac:dyDescent="0.3">
      <c r="A3410">
        <v>129427</v>
      </c>
      <c r="B3410">
        <v>0</v>
      </c>
      <c r="C3410" t="s">
        <v>99</v>
      </c>
      <c r="D3410" t="s">
        <v>88</v>
      </c>
      <c r="E3410" t="s">
        <v>67</v>
      </c>
      <c r="F3410" t="s">
        <v>67</v>
      </c>
      <c r="G3410">
        <v>0</v>
      </c>
      <c r="H3410">
        <v>135000</v>
      </c>
      <c r="I3410">
        <v>247500</v>
      </c>
      <c r="J3410" t="s">
        <v>133</v>
      </c>
      <c r="K3410" t="s">
        <v>70</v>
      </c>
      <c r="L3410" t="s">
        <v>91</v>
      </c>
      <c r="M3410" t="s">
        <v>72</v>
      </c>
      <c r="N3410">
        <v>1.6611999999999998E-2</v>
      </c>
      <c r="O3410">
        <v>20772</v>
      </c>
      <c r="P3410">
        <v>4340</v>
      </c>
      <c r="Q3410">
        <v>5415</v>
      </c>
      <c r="R3410">
        <v>4210</v>
      </c>
      <c r="S3410">
        <v>2</v>
      </c>
      <c r="T3410">
        <v>2</v>
      </c>
      <c r="U3410" t="s">
        <v>125</v>
      </c>
      <c r="V3410">
        <v>14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 t="s">
        <v>164</v>
      </c>
      <c r="AD3410">
        <v>1767315</v>
      </c>
      <c r="AE3410" t="s">
        <v>93</v>
      </c>
      <c r="AF3410">
        <v>7169.4</v>
      </c>
      <c r="AG3410">
        <v>158967</v>
      </c>
      <c r="AH3410">
        <v>158967</v>
      </c>
      <c r="AI3410">
        <v>0</v>
      </c>
      <c r="AJ3410">
        <v>158967</v>
      </c>
      <c r="AK3410" t="s">
        <v>75</v>
      </c>
      <c r="AL3410">
        <v>18</v>
      </c>
      <c r="AM3410" t="s">
        <v>68</v>
      </c>
      <c r="AN3410">
        <v>1</v>
      </c>
      <c r="AO3410">
        <v>0</v>
      </c>
      <c r="AR3410" t="s">
        <v>79</v>
      </c>
      <c r="AS3410" t="s">
        <v>77</v>
      </c>
      <c r="AT3410">
        <v>-1087</v>
      </c>
      <c r="AU3410" t="s">
        <v>78</v>
      </c>
      <c r="AV3410" t="s">
        <v>79</v>
      </c>
      <c r="AW3410" t="s">
        <v>101</v>
      </c>
      <c r="AX3410" t="s">
        <v>81</v>
      </c>
      <c r="AY3410" t="s">
        <v>95</v>
      </c>
      <c r="AZ3410" t="s">
        <v>96</v>
      </c>
      <c r="BA3410" t="s">
        <v>76</v>
      </c>
      <c r="BB3410" t="s">
        <v>104</v>
      </c>
      <c r="BC3410">
        <v>350</v>
      </c>
      <c r="BD3410" t="s">
        <v>85</v>
      </c>
      <c r="BE3410">
        <v>24</v>
      </c>
      <c r="BF3410" t="s">
        <v>97</v>
      </c>
      <c r="BG3410" t="s">
        <v>98</v>
      </c>
      <c r="BH3410">
        <v>365243</v>
      </c>
      <c r="BI3410">
        <v>-1056</v>
      </c>
      <c r="BJ3410">
        <v>-366</v>
      </c>
      <c r="BK3410">
        <v>-366</v>
      </c>
      <c r="BL3410">
        <v>-359</v>
      </c>
      <c r="BM3410">
        <v>0</v>
      </c>
    </row>
    <row r="3411" spans="1:65" x14ac:dyDescent="0.3">
      <c r="A3411">
        <v>129446</v>
      </c>
      <c r="B3411">
        <v>0</v>
      </c>
      <c r="C3411" t="s">
        <v>65</v>
      </c>
      <c r="D3411" t="s">
        <v>66</v>
      </c>
      <c r="E3411" t="s">
        <v>68</v>
      </c>
      <c r="F3411" t="s">
        <v>68</v>
      </c>
      <c r="G3411">
        <v>0</v>
      </c>
      <c r="H3411">
        <v>180000</v>
      </c>
      <c r="I3411">
        <v>781920</v>
      </c>
      <c r="J3411" t="s">
        <v>89</v>
      </c>
      <c r="K3411" t="s">
        <v>70</v>
      </c>
      <c r="L3411" t="s">
        <v>91</v>
      </c>
      <c r="M3411" t="s">
        <v>72</v>
      </c>
      <c r="N3411">
        <v>3.2561E-2</v>
      </c>
      <c r="O3411">
        <v>11609</v>
      </c>
      <c r="P3411">
        <v>3878</v>
      </c>
      <c r="Q3411">
        <v>4692</v>
      </c>
      <c r="R3411">
        <v>4141</v>
      </c>
      <c r="S3411">
        <v>1</v>
      </c>
      <c r="T3411">
        <v>1</v>
      </c>
      <c r="U3411" t="s">
        <v>75</v>
      </c>
      <c r="V3411">
        <v>10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108</v>
      </c>
      <c r="AD3411">
        <v>2219558</v>
      </c>
      <c r="AE3411" t="s">
        <v>93</v>
      </c>
      <c r="AG3411">
        <v>83385</v>
      </c>
      <c r="AH3411">
        <v>83385</v>
      </c>
      <c r="AI3411">
        <v>0</v>
      </c>
      <c r="AJ3411">
        <v>83385</v>
      </c>
      <c r="AK3411" t="s">
        <v>75</v>
      </c>
      <c r="AL3411">
        <v>16</v>
      </c>
      <c r="AM3411" t="s">
        <v>68</v>
      </c>
      <c r="AN3411">
        <v>1</v>
      </c>
      <c r="AO3411">
        <v>0</v>
      </c>
      <c r="AR3411" t="s">
        <v>79</v>
      </c>
      <c r="AS3411" t="s">
        <v>180</v>
      </c>
      <c r="AT3411">
        <v>-812</v>
      </c>
      <c r="AU3411" t="s">
        <v>78</v>
      </c>
      <c r="AV3411" t="s">
        <v>181</v>
      </c>
      <c r="AX3411" t="s">
        <v>81</v>
      </c>
      <c r="AY3411" t="s">
        <v>124</v>
      </c>
      <c r="AZ3411" t="s">
        <v>76</v>
      </c>
      <c r="BA3411" t="s">
        <v>76</v>
      </c>
      <c r="BB3411" t="s">
        <v>104</v>
      </c>
      <c r="BC3411">
        <v>100</v>
      </c>
      <c r="BD3411" t="s">
        <v>105</v>
      </c>
      <c r="BF3411" t="s">
        <v>76</v>
      </c>
      <c r="BG3411" t="s">
        <v>106</v>
      </c>
    </row>
    <row r="3412" spans="1:65" x14ac:dyDescent="0.3">
      <c r="A3412">
        <v>129459</v>
      </c>
      <c r="B3412">
        <v>0</v>
      </c>
      <c r="C3412" t="s">
        <v>65</v>
      </c>
      <c r="D3412" t="s">
        <v>66</v>
      </c>
      <c r="E3412" t="s">
        <v>67</v>
      </c>
      <c r="F3412" t="s">
        <v>67</v>
      </c>
      <c r="G3412">
        <v>1</v>
      </c>
      <c r="H3412">
        <v>135000</v>
      </c>
      <c r="I3412">
        <v>942300</v>
      </c>
      <c r="J3412" t="s">
        <v>69</v>
      </c>
      <c r="K3412" t="s">
        <v>70</v>
      </c>
      <c r="L3412" t="s">
        <v>119</v>
      </c>
      <c r="M3412" t="s">
        <v>72</v>
      </c>
      <c r="N3412">
        <v>2.8663000000000001E-2</v>
      </c>
      <c r="O3412">
        <v>11986</v>
      </c>
      <c r="P3412">
        <v>4311</v>
      </c>
      <c r="Q3412">
        <v>2683</v>
      </c>
      <c r="R3412">
        <v>4507</v>
      </c>
      <c r="S3412">
        <v>2</v>
      </c>
      <c r="T3412">
        <v>2</v>
      </c>
      <c r="U3412" t="s">
        <v>73</v>
      </c>
      <c r="V3412">
        <v>13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t="s">
        <v>195</v>
      </c>
      <c r="AD3412">
        <v>1386038</v>
      </c>
      <c r="AE3412" t="s">
        <v>93</v>
      </c>
      <c r="AF3412">
        <v>3513.24</v>
      </c>
      <c r="AG3412">
        <v>19755</v>
      </c>
      <c r="AH3412">
        <v>17505</v>
      </c>
      <c r="AI3412">
        <v>2250</v>
      </c>
      <c r="AJ3412">
        <v>19755</v>
      </c>
      <c r="AK3412" t="s">
        <v>125</v>
      </c>
      <c r="AL3412">
        <v>15</v>
      </c>
      <c r="AM3412" t="s">
        <v>68</v>
      </c>
      <c r="AN3412">
        <v>1</v>
      </c>
      <c r="AO3412">
        <v>0.124042245</v>
      </c>
      <c r="AR3412" t="s">
        <v>79</v>
      </c>
      <c r="AS3412" t="s">
        <v>77</v>
      </c>
      <c r="AT3412">
        <v>-2872</v>
      </c>
      <c r="AU3412" t="s">
        <v>78</v>
      </c>
      <c r="AV3412" t="s">
        <v>79</v>
      </c>
      <c r="AX3412" t="s">
        <v>81</v>
      </c>
      <c r="AY3412" t="s">
        <v>124</v>
      </c>
      <c r="AZ3412" t="s">
        <v>96</v>
      </c>
      <c r="BA3412" t="s">
        <v>76</v>
      </c>
      <c r="BB3412" t="s">
        <v>138</v>
      </c>
      <c r="BC3412">
        <v>10</v>
      </c>
      <c r="BD3412" t="s">
        <v>105</v>
      </c>
      <c r="BE3412">
        <v>6</v>
      </c>
      <c r="BF3412" t="s">
        <v>86</v>
      </c>
      <c r="BG3412" t="s">
        <v>106</v>
      </c>
      <c r="BH3412">
        <v>365243</v>
      </c>
      <c r="BI3412">
        <v>-2833</v>
      </c>
      <c r="BJ3412">
        <v>-2683</v>
      </c>
      <c r="BK3412">
        <v>-2773</v>
      </c>
      <c r="BL3412">
        <v>-2580</v>
      </c>
      <c r="BM3412">
        <v>0</v>
      </c>
    </row>
    <row r="3413" spans="1:65" x14ac:dyDescent="0.3">
      <c r="A3413">
        <v>129461</v>
      </c>
      <c r="B3413">
        <v>0</v>
      </c>
      <c r="C3413" t="s">
        <v>65</v>
      </c>
      <c r="D3413" t="s">
        <v>66</v>
      </c>
      <c r="E3413" t="s">
        <v>68</v>
      </c>
      <c r="F3413" t="s">
        <v>68</v>
      </c>
      <c r="G3413">
        <v>0</v>
      </c>
      <c r="H3413">
        <v>225000</v>
      </c>
      <c r="I3413">
        <v>1418692.5</v>
      </c>
      <c r="J3413" t="s">
        <v>69</v>
      </c>
      <c r="K3413" t="s">
        <v>70</v>
      </c>
      <c r="L3413" t="s">
        <v>91</v>
      </c>
      <c r="M3413" t="s">
        <v>72</v>
      </c>
      <c r="N3413">
        <v>1.9101E-2</v>
      </c>
      <c r="O3413">
        <v>15069</v>
      </c>
      <c r="P3413">
        <v>556</v>
      </c>
      <c r="Q3413">
        <v>2500</v>
      </c>
      <c r="R3413">
        <v>2588</v>
      </c>
      <c r="S3413">
        <v>2</v>
      </c>
      <c r="T3413">
        <v>2</v>
      </c>
      <c r="U3413" t="s">
        <v>125</v>
      </c>
      <c r="V3413">
        <v>10</v>
      </c>
      <c r="W3413">
        <v>0</v>
      </c>
      <c r="X3413">
        <v>0</v>
      </c>
      <c r="Y3413">
        <v>0</v>
      </c>
      <c r="Z3413">
        <v>1</v>
      </c>
      <c r="AA3413">
        <v>1</v>
      </c>
      <c r="AB3413">
        <v>0</v>
      </c>
      <c r="AC3413" t="s">
        <v>192</v>
      </c>
      <c r="AD3413">
        <v>2235773</v>
      </c>
      <c r="AE3413" t="s">
        <v>65</v>
      </c>
      <c r="AF3413">
        <v>50270.67</v>
      </c>
      <c r="AG3413">
        <v>450000</v>
      </c>
      <c r="AH3413">
        <v>473760</v>
      </c>
      <c r="AJ3413">
        <v>450000</v>
      </c>
      <c r="AK3413" t="s">
        <v>73</v>
      </c>
      <c r="AL3413">
        <v>17</v>
      </c>
      <c r="AM3413" t="s">
        <v>68</v>
      </c>
      <c r="AN3413">
        <v>1</v>
      </c>
      <c r="AR3413" t="s">
        <v>76</v>
      </c>
      <c r="AS3413" t="s">
        <v>77</v>
      </c>
      <c r="AT3413">
        <v>-201</v>
      </c>
      <c r="AU3413" t="s">
        <v>78</v>
      </c>
      <c r="AV3413" t="s">
        <v>79</v>
      </c>
      <c r="AW3413" t="s">
        <v>101</v>
      </c>
      <c r="AX3413" t="s">
        <v>81</v>
      </c>
      <c r="AY3413" t="s">
        <v>76</v>
      </c>
      <c r="AZ3413" t="s">
        <v>82</v>
      </c>
      <c r="BA3413" t="s">
        <v>116</v>
      </c>
      <c r="BB3413" t="s">
        <v>121</v>
      </c>
      <c r="BC3413">
        <v>-1</v>
      </c>
      <c r="BD3413" t="s">
        <v>76</v>
      </c>
      <c r="BE3413">
        <v>12</v>
      </c>
      <c r="BF3413" t="s">
        <v>147</v>
      </c>
      <c r="BG3413" t="s">
        <v>154</v>
      </c>
      <c r="BH3413">
        <v>365243</v>
      </c>
      <c r="BI3413">
        <v>-171</v>
      </c>
      <c r="BJ3413">
        <v>159</v>
      </c>
      <c r="BK3413">
        <v>365243</v>
      </c>
      <c r="BL3413">
        <v>365243</v>
      </c>
      <c r="BM3413">
        <v>1</v>
      </c>
    </row>
    <row r="3414" spans="1:65" x14ac:dyDescent="0.3">
      <c r="A3414">
        <v>129474</v>
      </c>
      <c r="B3414">
        <v>0</v>
      </c>
      <c r="C3414" t="s">
        <v>99</v>
      </c>
      <c r="D3414" t="s">
        <v>66</v>
      </c>
      <c r="E3414" t="s">
        <v>68</v>
      </c>
      <c r="F3414" t="s">
        <v>68</v>
      </c>
      <c r="G3414">
        <v>1</v>
      </c>
      <c r="H3414">
        <v>225000</v>
      </c>
      <c r="I3414">
        <v>630000</v>
      </c>
      <c r="J3414" t="s">
        <v>89</v>
      </c>
      <c r="K3414" t="s">
        <v>70</v>
      </c>
      <c r="L3414" t="s">
        <v>91</v>
      </c>
      <c r="M3414" t="s">
        <v>72</v>
      </c>
      <c r="N3414">
        <v>3.1329000000000003E-2</v>
      </c>
      <c r="O3414">
        <v>16250</v>
      </c>
      <c r="P3414">
        <v>3771</v>
      </c>
      <c r="Q3414">
        <v>3369</v>
      </c>
      <c r="R3414">
        <v>4664</v>
      </c>
      <c r="S3414">
        <v>2</v>
      </c>
      <c r="T3414">
        <v>2</v>
      </c>
      <c r="U3414" t="s">
        <v>109</v>
      </c>
      <c r="V3414">
        <v>10</v>
      </c>
      <c r="W3414">
        <v>0</v>
      </c>
      <c r="X3414">
        <v>0</v>
      </c>
      <c r="Y3414">
        <v>0</v>
      </c>
      <c r="Z3414">
        <v>1</v>
      </c>
      <c r="AA3414">
        <v>1</v>
      </c>
      <c r="AB3414">
        <v>0</v>
      </c>
      <c r="AC3414" t="s">
        <v>108</v>
      </c>
      <c r="AD3414">
        <v>1642576</v>
      </c>
      <c r="AE3414" t="s">
        <v>93</v>
      </c>
      <c r="AF3414">
        <v>19202.895</v>
      </c>
      <c r="AG3414">
        <v>100647</v>
      </c>
      <c r="AH3414">
        <v>107955</v>
      </c>
      <c r="AI3414">
        <v>0</v>
      </c>
      <c r="AJ3414">
        <v>100647</v>
      </c>
      <c r="AK3414" t="s">
        <v>123</v>
      </c>
      <c r="AL3414">
        <v>9</v>
      </c>
      <c r="AM3414" t="s">
        <v>68</v>
      </c>
      <c r="AN3414">
        <v>1</v>
      </c>
      <c r="AO3414">
        <v>0</v>
      </c>
      <c r="AR3414" t="s">
        <v>79</v>
      </c>
      <c r="AS3414" t="s">
        <v>77</v>
      </c>
      <c r="AT3414">
        <v>-144</v>
      </c>
      <c r="AU3414" t="s">
        <v>78</v>
      </c>
      <c r="AV3414" t="s">
        <v>79</v>
      </c>
      <c r="AW3414" t="s">
        <v>80</v>
      </c>
      <c r="AX3414" t="s">
        <v>161</v>
      </c>
      <c r="AY3414" t="s">
        <v>199</v>
      </c>
      <c r="AZ3414" t="s">
        <v>96</v>
      </c>
      <c r="BA3414" t="s">
        <v>76</v>
      </c>
      <c r="BB3414" t="s">
        <v>104</v>
      </c>
      <c r="BC3414">
        <v>2000</v>
      </c>
      <c r="BD3414" t="s">
        <v>141</v>
      </c>
      <c r="BE3414">
        <v>6</v>
      </c>
      <c r="BF3414" t="s">
        <v>112</v>
      </c>
      <c r="BG3414" t="s">
        <v>158</v>
      </c>
      <c r="BH3414">
        <v>365243</v>
      </c>
      <c r="BI3414">
        <v>-114</v>
      </c>
      <c r="BJ3414">
        <v>36</v>
      </c>
      <c r="BK3414">
        <v>365243</v>
      </c>
      <c r="BL3414">
        <v>365243</v>
      </c>
      <c r="BM3414">
        <v>1</v>
      </c>
    </row>
    <row r="3415" spans="1:65" x14ac:dyDescent="0.3">
      <c r="A3415">
        <v>129509</v>
      </c>
      <c r="B3415">
        <v>0</v>
      </c>
      <c r="C3415" t="s">
        <v>65</v>
      </c>
      <c r="D3415" t="s">
        <v>88</v>
      </c>
      <c r="E3415" t="s">
        <v>67</v>
      </c>
      <c r="F3415" t="s">
        <v>68</v>
      </c>
      <c r="G3415">
        <v>0</v>
      </c>
      <c r="H3415">
        <v>247500</v>
      </c>
      <c r="I3415">
        <v>1149606</v>
      </c>
      <c r="J3415" t="s">
        <v>113</v>
      </c>
      <c r="K3415" t="s">
        <v>126</v>
      </c>
      <c r="L3415" t="s">
        <v>71</v>
      </c>
      <c r="M3415" t="s">
        <v>72</v>
      </c>
      <c r="N3415">
        <v>7.2508000000000003E-2</v>
      </c>
      <c r="O3415">
        <v>21077</v>
      </c>
      <c r="P3415">
        <v>365243</v>
      </c>
      <c r="Q3415">
        <v>10372</v>
      </c>
      <c r="R3415">
        <v>3827</v>
      </c>
      <c r="S3415">
        <v>1</v>
      </c>
      <c r="T3415">
        <v>1</v>
      </c>
      <c r="U3415" t="s">
        <v>120</v>
      </c>
      <c r="V3415">
        <v>10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 t="s">
        <v>76</v>
      </c>
      <c r="AD3415">
        <v>1866332</v>
      </c>
      <c r="AE3415" t="s">
        <v>93</v>
      </c>
      <c r="AF3415">
        <v>11944.98</v>
      </c>
      <c r="AG3415">
        <v>265149</v>
      </c>
      <c r="AH3415">
        <v>265149</v>
      </c>
      <c r="AI3415">
        <v>0</v>
      </c>
      <c r="AJ3415">
        <v>265149</v>
      </c>
      <c r="AK3415" t="s">
        <v>109</v>
      </c>
      <c r="AL3415">
        <v>17</v>
      </c>
      <c r="AM3415" t="s">
        <v>68</v>
      </c>
      <c r="AN3415">
        <v>1</v>
      </c>
      <c r="AO3415">
        <v>0</v>
      </c>
      <c r="AR3415" t="s">
        <v>79</v>
      </c>
      <c r="AS3415" t="s">
        <v>77</v>
      </c>
      <c r="AT3415">
        <v>-285</v>
      </c>
      <c r="AU3415" t="s">
        <v>78</v>
      </c>
      <c r="AV3415" t="s">
        <v>79</v>
      </c>
      <c r="AX3415" t="s">
        <v>81</v>
      </c>
      <c r="AY3415" t="s">
        <v>157</v>
      </c>
      <c r="AZ3415" t="s">
        <v>96</v>
      </c>
      <c r="BA3415" t="s">
        <v>76</v>
      </c>
      <c r="BB3415" t="s">
        <v>104</v>
      </c>
      <c r="BC3415">
        <v>100</v>
      </c>
      <c r="BD3415" t="s">
        <v>157</v>
      </c>
      <c r="BE3415">
        <v>24</v>
      </c>
      <c r="BF3415" t="s">
        <v>97</v>
      </c>
      <c r="BG3415" t="s">
        <v>188</v>
      </c>
      <c r="BH3415">
        <v>365243</v>
      </c>
      <c r="BI3415">
        <v>-250</v>
      </c>
      <c r="BJ3415">
        <v>440</v>
      </c>
      <c r="BK3415">
        <v>-70</v>
      </c>
      <c r="BL3415">
        <v>-66</v>
      </c>
      <c r="BM3415">
        <v>0</v>
      </c>
    </row>
    <row r="3416" spans="1:65" x14ac:dyDescent="0.3">
      <c r="A3416">
        <v>129525</v>
      </c>
      <c r="B3416">
        <v>1</v>
      </c>
      <c r="C3416" t="s">
        <v>65</v>
      </c>
      <c r="D3416" t="s">
        <v>66</v>
      </c>
      <c r="E3416" t="s">
        <v>67</v>
      </c>
      <c r="F3416" t="s">
        <v>67</v>
      </c>
      <c r="G3416">
        <v>0</v>
      </c>
      <c r="H3416">
        <v>135000</v>
      </c>
      <c r="I3416">
        <v>270000</v>
      </c>
      <c r="J3416" t="s">
        <v>69</v>
      </c>
      <c r="K3416" t="s">
        <v>70</v>
      </c>
      <c r="L3416" t="s">
        <v>71</v>
      </c>
      <c r="M3416" t="s">
        <v>127</v>
      </c>
      <c r="N3416">
        <v>1.8634000000000001E-2</v>
      </c>
      <c r="O3416">
        <v>17656</v>
      </c>
      <c r="P3416">
        <v>245</v>
      </c>
      <c r="Q3416">
        <v>6763</v>
      </c>
      <c r="R3416">
        <v>1192</v>
      </c>
      <c r="S3416">
        <v>2</v>
      </c>
      <c r="T3416">
        <v>2</v>
      </c>
      <c r="U3416" t="s">
        <v>94</v>
      </c>
      <c r="V3416">
        <v>10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t="s">
        <v>153</v>
      </c>
      <c r="AD3416">
        <v>2569747</v>
      </c>
      <c r="AE3416" t="s">
        <v>65</v>
      </c>
      <c r="AF3416">
        <v>8482.5</v>
      </c>
      <c r="AG3416">
        <v>99000</v>
      </c>
      <c r="AH3416">
        <v>130279.5</v>
      </c>
      <c r="AJ3416">
        <v>99000</v>
      </c>
      <c r="AK3416" t="s">
        <v>125</v>
      </c>
      <c r="AL3416">
        <v>12</v>
      </c>
      <c r="AM3416" t="s">
        <v>68</v>
      </c>
      <c r="AN3416">
        <v>1</v>
      </c>
      <c r="AR3416" t="s">
        <v>218</v>
      </c>
      <c r="AS3416" t="s">
        <v>114</v>
      </c>
      <c r="AT3416">
        <v>-228</v>
      </c>
      <c r="AU3416" t="s">
        <v>78</v>
      </c>
      <c r="AV3416" t="s">
        <v>115</v>
      </c>
      <c r="AW3416" t="s">
        <v>80</v>
      </c>
      <c r="AX3416" t="s">
        <v>81</v>
      </c>
      <c r="AY3416" t="s">
        <v>76</v>
      </c>
      <c r="AZ3416" t="s">
        <v>82</v>
      </c>
      <c r="BA3416" t="s">
        <v>83</v>
      </c>
      <c r="BB3416" t="s">
        <v>121</v>
      </c>
      <c r="BC3416">
        <v>-1</v>
      </c>
      <c r="BD3416" t="s">
        <v>76</v>
      </c>
      <c r="BE3416">
        <v>24</v>
      </c>
      <c r="BF3416" t="s">
        <v>147</v>
      </c>
      <c r="BG3416" t="s">
        <v>196</v>
      </c>
    </row>
    <row r="3417" spans="1:65" x14ac:dyDescent="0.3">
      <c r="A3417">
        <v>129566</v>
      </c>
      <c r="B3417">
        <v>0</v>
      </c>
      <c r="C3417" t="s">
        <v>65</v>
      </c>
      <c r="D3417" t="s">
        <v>88</v>
      </c>
      <c r="E3417" t="s">
        <v>67</v>
      </c>
      <c r="F3417" t="s">
        <v>68</v>
      </c>
      <c r="G3417">
        <v>0</v>
      </c>
      <c r="H3417">
        <v>72000</v>
      </c>
      <c r="I3417">
        <v>384048</v>
      </c>
      <c r="J3417" t="s">
        <v>113</v>
      </c>
      <c r="K3417" t="s">
        <v>70</v>
      </c>
      <c r="L3417" t="s">
        <v>71</v>
      </c>
      <c r="M3417" t="s">
        <v>72</v>
      </c>
      <c r="N3417">
        <v>1.0966E-2</v>
      </c>
      <c r="O3417">
        <v>20229</v>
      </c>
      <c r="P3417">
        <v>365243</v>
      </c>
      <c r="Q3417">
        <v>10406</v>
      </c>
      <c r="R3417">
        <v>3609</v>
      </c>
      <c r="S3417">
        <v>2</v>
      </c>
      <c r="T3417">
        <v>2</v>
      </c>
      <c r="U3417" t="s">
        <v>125</v>
      </c>
      <c r="V3417">
        <v>17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76</v>
      </c>
      <c r="AD3417">
        <v>2803120</v>
      </c>
      <c r="AE3417" t="s">
        <v>65</v>
      </c>
      <c r="AF3417">
        <v>8675.9549999999999</v>
      </c>
      <c r="AG3417">
        <v>45000</v>
      </c>
      <c r="AH3417">
        <v>46485</v>
      </c>
      <c r="AJ3417">
        <v>45000</v>
      </c>
      <c r="AK3417" t="s">
        <v>123</v>
      </c>
      <c r="AL3417">
        <v>17</v>
      </c>
      <c r="AM3417" t="s">
        <v>68</v>
      </c>
      <c r="AN3417">
        <v>1</v>
      </c>
      <c r="AR3417" t="s">
        <v>76</v>
      </c>
      <c r="AS3417" t="s">
        <v>77</v>
      </c>
      <c r="AT3417">
        <v>-456</v>
      </c>
      <c r="AU3417" t="s">
        <v>78</v>
      </c>
      <c r="AV3417" t="s">
        <v>79</v>
      </c>
      <c r="AX3417" t="s">
        <v>81</v>
      </c>
      <c r="AY3417" t="s">
        <v>76</v>
      </c>
      <c r="AZ3417" t="s">
        <v>82</v>
      </c>
      <c r="BA3417" t="s">
        <v>116</v>
      </c>
      <c r="BB3417" t="s">
        <v>121</v>
      </c>
      <c r="BC3417">
        <v>-1</v>
      </c>
      <c r="BD3417" t="s">
        <v>76</v>
      </c>
      <c r="BE3417">
        <v>6</v>
      </c>
      <c r="BF3417" t="s">
        <v>147</v>
      </c>
      <c r="BG3417" t="s">
        <v>154</v>
      </c>
      <c r="BH3417">
        <v>365243</v>
      </c>
      <c r="BI3417">
        <v>-426</v>
      </c>
      <c r="BJ3417">
        <v>-276</v>
      </c>
      <c r="BK3417">
        <v>-336</v>
      </c>
      <c r="BL3417">
        <v>-331</v>
      </c>
      <c r="BM3417">
        <v>1</v>
      </c>
    </row>
    <row r="3418" spans="1:65" x14ac:dyDescent="0.3">
      <c r="A3418">
        <v>129570</v>
      </c>
      <c r="B3418">
        <v>0</v>
      </c>
      <c r="C3418" t="s">
        <v>65</v>
      </c>
      <c r="D3418" t="s">
        <v>66</v>
      </c>
      <c r="E3418" t="s">
        <v>67</v>
      </c>
      <c r="F3418" t="s">
        <v>67</v>
      </c>
      <c r="G3418">
        <v>2</v>
      </c>
      <c r="H3418">
        <v>90000</v>
      </c>
      <c r="I3418">
        <v>296280</v>
      </c>
      <c r="J3418" t="s">
        <v>69</v>
      </c>
      <c r="K3418" t="s">
        <v>70</v>
      </c>
      <c r="L3418" t="s">
        <v>91</v>
      </c>
      <c r="M3418" t="s">
        <v>72</v>
      </c>
      <c r="N3418">
        <v>3.5791999999999997E-2</v>
      </c>
      <c r="O3418">
        <v>18904</v>
      </c>
      <c r="P3418">
        <v>835</v>
      </c>
      <c r="Q3418">
        <v>10912</v>
      </c>
      <c r="R3418">
        <v>911</v>
      </c>
      <c r="S3418">
        <v>2</v>
      </c>
      <c r="T3418">
        <v>2</v>
      </c>
      <c r="U3418" t="s">
        <v>73</v>
      </c>
      <c r="V3418">
        <v>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173</v>
      </c>
      <c r="AD3418">
        <v>1567051</v>
      </c>
      <c r="AE3418" t="s">
        <v>65</v>
      </c>
      <c r="AG3418">
        <v>0</v>
      </c>
      <c r="AH3418">
        <v>0</v>
      </c>
      <c r="AK3418" t="s">
        <v>123</v>
      </c>
      <c r="AL3418">
        <v>9</v>
      </c>
      <c r="AM3418" t="s">
        <v>68</v>
      </c>
      <c r="AN3418">
        <v>1</v>
      </c>
      <c r="AR3418" t="s">
        <v>76</v>
      </c>
      <c r="AS3418" t="s">
        <v>129</v>
      </c>
      <c r="AT3418">
        <v>-304</v>
      </c>
      <c r="AU3418" t="s">
        <v>76</v>
      </c>
      <c r="AV3418" t="s">
        <v>79</v>
      </c>
      <c r="AX3418" t="s">
        <v>161</v>
      </c>
      <c r="AY3418" t="s">
        <v>76</v>
      </c>
      <c r="AZ3418" t="s">
        <v>76</v>
      </c>
      <c r="BA3418" t="s">
        <v>76</v>
      </c>
      <c r="BB3418" t="s">
        <v>121</v>
      </c>
      <c r="BC3418">
        <v>-1</v>
      </c>
      <c r="BD3418" t="s">
        <v>76</v>
      </c>
      <c r="BF3418" t="s">
        <v>76</v>
      </c>
      <c r="BG3418" t="s">
        <v>82</v>
      </c>
    </row>
    <row r="3419" spans="1:65" x14ac:dyDescent="0.3">
      <c r="A3419">
        <v>129577</v>
      </c>
      <c r="B3419">
        <v>0</v>
      </c>
      <c r="C3419" t="s">
        <v>65</v>
      </c>
      <c r="D3419" t="s">
        <v>66</v>
      </c>
      <c r="E3419" t="s">
        <v>67</v>
      </c>
      <c r="F3419" t="s">
        <v>68</v>
      </c>
      <c r="G3419">
        <v>0</v>
      </c>
      <c r="H3419">
        <v>193500</v>
      </c>
      <c r="I3419">
        <v>918468</v>
      </c>
      <c r="J3419" t="s">
        <v>89</v>
      </c>
      <c r="K3419" t="s">
        <v>90</v>
      </c>
      <c r="L3419" t="s">
        <v>91</v>
      </c>
      <c r="M3419" t="s">
        <v>72</v>
      </c>
      <c r="N3419">
        <v>7.2508000000000003E-2</v>
      </c>
      <c r="O3419">
        <v>17432</v>
      </c>
      <c r="P3419">
        <v>550</v>
      </c>
      <c r="Q3419">
        <v>4498</v>
      </c>
      <c r="R3419">
        <v>982</v>
      </c>
      <c r="S3419">
        <v>1</v>
      </c>
      <c r="T3419">
        <v>1</v>
      </c>
      <c r="U3419" t="s">
        <v>125</v>
      </c>
      <c r="V3419">
        <v>16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t="s">
        <v>92</v>
      </c>
      <c r="AD3419">
        <v>1869665</v>
      </c>
      <c r="AE3419" t="s">
        <v>65</v>
      </c>
      <c r="AF3419">
        <v>69102.81</v>
      </c>
      <c r="AG3419">
        <v>1129500</v>
      </c>
      <c r="AH3419">
        <v>1129500</v>
      </c>
      <c r="AJ3419">
        <v>1129500</v>
      </c>
      <c r="AK3419" t="s">
        <v>120</v>
      </c>
      <c r="AL3419">
        <v>19</v>
      </c>
      <c r="AM3419" t="s">
        <v>68</v>
      </c>
      <c r="AN3419">
        <v>1</v>
      </c>
      <c r="AR3419" t="s">
        <v>76</v>
      </c>
      <c r="AS3419" t="s">
        <v>77</v>
      </c>
      <c r="AT3419">
        <v>-489</v>
      </c>
      <c r="AU3419" t="s">
        <v>78</v>
      </c>
      <c r="AV3419" t="s">
        <v>79</v>
      </c>
      <c r="AX3419" t="s">
        <v>81</v>
      </c>
      <c r="AY3419" t="s">
        <v>76</v>
      </c>
      <c r="AZ3419" t="s">
        <v>82</v>
      </c>
      <c r="BA3419" t="s">
        <v>116</v>
      </c>
      <c r="BB3419" t="s">
        <v>121</v>
      </c>
      <c r="BC3419">
        <v>-1</v>
      </c>
      <c r="BD3419" t="s">
        <v>76</v>
      </c>
      <c r="BE3419">
        <v>24</v>
      </c>
      <c r="BF3419" t="s">
        <v>147</v>
      </c>
      <c r="BG3419" t="s">
        <v>154</v>
      </c>
      <c r="BH3419">
        <v>365243</v>
      </c>
      <c r="BI3419">
        <v>-459</v>
      </c>
      <c r="BJ3419">
        <v>231</v>
      </c>
      <c r="BK3419">
        <v>-219</v>
      </c>
      <c r="BL3419">
        <v>-212</v>
      </c>
      <c r="BM3419">
        <v>0</v>
      </c>
    </row>
    <row r="3420" spans="1:65" x14ac:dyDescent="0.3">
      <c r="A3420">
        <v>129579</v>
      </c>
      <c r="B3420">
        <v>0</v>
      </c>
      <c r="C3420" t="s">
        <v>65</v>
      </c>
      <c r="D3420" t="s">
        <v>88</v>
      </c>
      <c r="E3420" t="s">
        <v>67</v>
      </c>
      <c r="F3420" t="s">
        <v>68</v>
      </c>
      <c r="G3420">
        <v>2</v>
      </c>
      <c r="H3420">
        <v>157500</v>
      </c>
      <c r="I3420">
        <v>472500</v>
      </c>
      <c r="J3420" t="s">
        <v>69</v>
      </c>
      <c r="K3420" t="s">
        <v>126</v>
      </c>
      <c r="L3420" t="s">
        <v>140</v>
      </c>
      <c r="M3420" t="s">
        <v>72</v>
      </c>
      <c r="N3420">
        <v>2.8663000000000001E-2</v>
      </c>
      <c r="O3420">
        <v>16710</v>
      </c>
      <c r="P3420">
        <v>3914</v>
      </c>
      <c r="Q3420">
        <v>7063</v>
      </c>
      <c r="R3420">
        <v>245</v>
      </c>
      <c r="S3420">
        <v>2</v>
      </c>
      <c r="T3420">
        <v>2</v>
      </c>
      <c r="U3420" t="s">
        <v>120</v>
      </c>
      <c r="V3420">
        <v>14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t="s">
        <v>122</v>
      </c>
      <c r="AD3420">
        <v>2607846</v>
      </c>
      <c r="AE3420" t="s">
        <v>93</v>
      </c>
      <c r="AF3420">
        <v>3576.8249999999998</v>
      </c>
      <c r="AG3420">
        <v>21268.215</v>
      </c>
      <c r="AH3420">
        <v>16992</v>
      </c>
      <c r="AI3420">
        <v>4276.2150000000001</v>
      </c>
      <c r="AJ3420">
        <v>21268.215</v>
      </c>
      <c r="AK3420" t="s">
        <v>123</v>
      </c>
      <c r="AL3420">
        <v>16</v>
      </c>
      <c r="AM3420" t="s">
        <v>68</v>
      </c>
      <c r="AN3420">
        <v>1</v>
      </c>
      <c r="AO3420">
        <v>0.21897403600000001</v>
      </c>
      <c r="AR3420" t="s">
        <v>79</v>
      </c>
      <c r="AS3420" t="s">
        <v>77</v>
      </c>
      <c r="AT3420">
        <v>-1332</v>
      </c>
      <c r="AU3420" t="s">
        <v>78</v>
      </c>
      <c r="AV3420" t="s">
        <v>79</v>
      </c>
      <c r="AX3420" t="s">
        <v>102</v>
      </c>
      <c r="AY3420" t="s">
        <v>136</v>
      </c>
      <c r="AZ3420" t="s">
        <v>96</v>
      </c>
      <c r="BA3420" t="s">
        <v>76</v>
      </c>
      <c r="BB3420" t="s">
        <v>104</v>
      </c>
      <c r="BC3420">
        <v>32</v>
      </c>
      <c r="BD3420" t="s">
        <v>105</v>
      </c>
      <c r="BE3420">
        <v>5</v>
      </c>
      <c r="BF3420" t="s">
        <v>112</v>
      </c>
      <c r="BG3420" t="s">
        <v>208</v>
      </c>
      <c r="BH3420">
        <v>365243</v>
      </c>
      <c r="BI3420">
        <v>-1298</v>
      </c>
      <c r="BJ3420">
        <v>-1178</v>
      </c>
      <c r="BK3420">
        <v>-1178</v>
      </c>
      <c r="BL3420">
        <v>-1137</v>
      </c>
      <c r="BM3420">
        <v>0</v>
      </c>
    </row>
    <row r="3421" spans="1:65" x14ac:dyDescent="0.3">
      <c r="A3421">
        <v>129599</v>
      </c>
      <c r="B3421">
        <v>0</v>
      </c>
      <c r="C3421" t="s">
        <v>65</v>
      </c>
      <c r="D3421" t="s">
        <v>88</v>
      </c>
      <c r="E3421" t="s">
        <v>67</v>
      </c>
      <c r="F3421" t="s">
        <v>68</v>
      </c>
      <c r="G3421">
        <v>1</v>
      </c>
      <c r="H3421">
        <v>157500</v>
      </c>
      <c r="I3421">
        <v>509400</v>
      </c>
      <c r="J3421" t="s">
        <v>69</v>
      </c>
      <c r="K3421" t="s">
        <v>70</v>
      </c>
      <c r="L3421" t="s">
        <v>91</v>
      </c>
      <c r="M3421" t="s">
        <v>72</v>
      </c>
      <c r="N3421">
        <v>4.6219999999999997E-2</v>
      </c>
      <c r="O3421">
        <v>11433</v>
      </c>
      <c r="P3421">
        <v>602</v>
      </c>
      <c r="Q3421">
        <v>301</v>
      </c>
      <c r="R3421">
        <v>2126</v>
      </c>
      <c r="S3421">
        <v>1</v>
      </c>
      <c r="T3421">
        <v>1</v>
      </c>
      <c r="U3421" t="s">
        <v>73</v>
      </c>
      <c r="V3421">
        <v>10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 t="s">
        <v>92</v>
      </c>
      <c r="AD3421">
        <v>2440450</v>
      </c>
      <c r="AE3421" t="s">
        <v>93</v>
      </c>
      <c r="AF3421">
        <v>15275.655000000001</v>
      </c>
      <c r="AG3421">
        <v>89950.5</v>
      </c>
      <c r="AH3421">
        <v>75510</v>
      </c>
      <c r="AI3421">
        <v>18000</v>
      </c>
      <c r="AJ3421">
        <v>89950.5</v>
      </c>
      <c r="AK3421" t="s">
        <v>73</v>
      </c>
      <c r="AL3421">
        <v>10</v>
      </c>
      <c r="AM3421" t="s">
        <v>68</v>
      </c>
      <c r="AN3421">
        <v>1</v>
      </c>
      <c r="AO3421">
        <v>0.20964213800000001</v>
      </c>
      <c r="AR3421" t="s">
        <v>79</v>
      </c>
      <c r="AS3421" t="s">
        <v>77</v>
      </c>
      <c r="AT3421">
        <v>-2086</v>
      </c>
      <c r="AU3421" t="s">
        <v>78</v>
      </c>
      <c r="AV3421" t="s">
        <v>79</v>
      </c>
      <c r="AX3421" t="s">
        <v>102</v>
      </c>
      <c r="AY3421" t="s">
        <v>124</v>
      </c>
      <c r="AZ3421" t="s">
        <v>96</v>
      </c>
      <c r="BA3421" t="s">
        <v>76</v>
      </c>
      <c r="BB3421" t="s">
        <v>104</v>
      </c>
      <c r="BC3421">
        <v>25</v>
      </c>
      <c r="BD3421" t="s">
        <v>105</v>
      </c>
      <c r="BE3421">
        <v>6</v>
      </c>
      <c r="BF3421" t="s">
        <v>86</v>
      </c>
      <c r="BG3421" t="s">
        <v>106</v>
      </c>
      <c r="BH3421">
        <v>365243</v>
      </c>
      <c r="BI3421">
        <v>-2048</v>
      </c>
      <c r="BJ3421">
        <v>-1898</v>
      </c>
      <c r="BK3421">
        <v>-1898</v>
      </c>
      <c r="BL3421">
        <v>-1894</v>
      </c>
      <c r="BM3421">
        <v>0</v>
      </c>
    </row>
    <row r="3422" spans="1:65" x14ac:dyDescent="0.3">
      <c r="A3422">
        <v>129613</v>
      </c>
      <c r="B3422">
        <v>0</v>
      </c>
      <c r="C3422" t="s">
        <v>65</v>
      </c>
      <c r="D3422" t="s">
        <v>66</v>
      </c>
      <c r="E3422" t="s">
        <v>68</v>
      </c>
      <c r="F3422" t="s">
        <v>68</v>
      </c>
      <c r="G3422">
        <v>0</v>
      </c>
      <c r="H3422">
        <v>157500</v>
      </c>
      <c r="I3422">
        <v>862560</v>
      </c>
      <c r="J3422" t="s">
        <v>113</v>
      </c>
      <c r="K3422" t="s">
        <v>70</v>
      </c>
      <c r="L3422" t="s">
        <v>91</v>
      </c>
      <c r="M3422" t="s">
        <v>72</v>
      </c>
      <c r="N3422">
        <v>3.5791999999999997E-2</v>
      </c>
      <c r="O3422">
        <v>21924</v>
      </c>
      <c r="P3422">
        <v>365243</v>
      </c>
      <c r="Q3422">
        <v>6327</v>
      </c>
      <c r="R3422">
        <v>3267</v>
      </c>
      <c r="S3422">
        <v>2</v>
      </c>
      <c r="T3422">
        <v>2</v>
      </c>
      <c r="U3422" t="s">
        <v>123</v>
      </c>
      <c r="V3422">
        <v>15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t="s">
        <v>76</v>
      </c>
      <c r="AD3422">
        <v>2661066</v>
      </c>
      <c r="AE3422" t="s">
        <v>93</v>
      </c>
      <c r="AF3422">
        <v>10425.959999999999</v>
      </c>
      <c r="AG3422">
        <v>130455</v>
      </c>
      <c r="AH3422">
        <v>100345.5</v>
      </c>
      <c r="AI3422">
        <v>39150</v>
      </c>
      <c r="AJ3422">
        <v>130455</v>
      </c>
      <c r="AK3422" t="s">
        <v>73</v>
      </c>
      <c r="AL3422">
        <v>14</v>
      </c>
      <c r="AM3422" t="s">
        <v>68</v>
      </c>
      <c r="AN3422">
        <v>1</v>
      </c>
      <c r="AO3422">
        <v>0.30565795400000001</v>
      </c>
      <c r="AR3422" t="s">
        <v>79</v>
      </c>
      <c r="AS3422" t="s">
        <v>77</v>
      </c>
      <c r="AT3422">
        <v>-1383</v>
      </c>
      <c r="AU3422" t="s">
        <v>78</v>
      </c>
      <c r="AV3422" t="s">
        <v>79</v>
      </c>
      <c r="AW3422" t="s">
        <v>101</v>
      </c>
      <c r="AX3422" t="s">
        <v>81</v>
      </c>
      <c r="AY3422" t="s">
        <v>103</v>
      </c>
      <c r="AZ3422" t="s">
        <v>96</v>
      </c>
      <c r="BA3422" t="s">
        <v>76</v>
      </c>
      <c r="BB3422" t="s">
        <v>84</v>
      </c>
      <c r="BC3422">
        <v>88</v>
      </c>
      <c r="BD3422" t="s">
        <v>85</v>
      </c>
      <c r="BE3422">
        <v>12</v>
      </c>
      <c r="BF3422" t="s">
        <v>147</v>
      </c>
      <c r="BG3422" t="s">
        <v>151</v>
      </c>
    </row>
    <row r="3423" spans="1:65" x14ac:dyDescent="0.3">
      <c r="A3423">
        <v>129617</v>
      </c>
      <c r="B3423">
        <v>0</v>
      </c>
      <c r="C3423" t="s">
        <v>65</v>
      </c>
      <c r="D3423" t="s">
        <v>88</v>
      </c>
      <c r="E3423" t="s">
        <v>67</v>
      </c>
      <c r="F3423" t="s">
        <v>68</v>
      </c>
      <c r="G3423">
        <v>0</v>
      </c>
      <c r="H3423">
        <v>225000</v>
      </c>
      <c r="I3423">
        <v>754740</v>
      </c>
      <c r="J3423" t="s">
        <v>69</v>
      </c>
      <c r="K3423" t="s">
        <v>70</v>
      </c>
      <c r="L3423" t="s">
        <v>91</v>
      </c>
      <c r="M3423" t="s">
        <v>142</v>
      </c>
      <c r="N3423">
        <v>3.5791999999999997E-2</v>
      </c>
      <c r="O3423">
        <v>19064</v>
      </c>
      <c r="P3423">
        <v>3907</v>
      </c>
      <c r="Q3423">
        <v>9621</v>
      </c>
      <c r="R3423">
        <v>2586</v>
      </c>
      <c r="S3423">
        <v>2</v>
      </c>
      <c r="T3423">
        <v>2</v>
      </c>
      <c r="U3423" t="s">
        <v>109</v>
      </c>
      <c r="V3423">
        <v>11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 t="s">
        <v>92</v>
      </c>
      <c r="AD3423">
        <v>1888318</v>
      </c>
      <c r="AE3423" t="s">
        <v>65</v>
      </c>
      <c r="AF3423">
        <v>31021.02</v>
      </c>
      <c r="AG3423">
        <v>922500</v>
      </c>
      <c r="AH3423">
        <v>1056447</v>
      </c>
      <c r="AJ3423">
        <v>922500</v>
      </c>
      <c r="AK3423" t="s">
        <v>120</v>
      </c>
      <c r="AL3423">
        <v>11</v>
      </c>
      <c r="AM3423" t="s">
        <v>68</v>
      </c>
      <c r="AN3423">
        <v>1</v>
      </c>
      <c r="AR3423" t="s">
        <v>76</v>
      </c>
      <c r="AS3423" t="s">
        <v>114</v>
      </c>
      <c r="AT3423">
        <v>-2</v>
      </c>
      <c r="AU3423" t="s">
        <v>78</v>
      </c>
      <c r="AV3423" t="s">
        <v>115</v>
      </c>
      <c r="AW3423" t="s">
        <v>80</v>
      </c>
      <c r="AX3423" t="s">
        <v>81</v>
      </c>
      <c r="AY3423" t="s">
        <v>76</v>
      </c>
      <c r="AZ3423" t="s">
        <v>82</v>
      </c>
      <c r="BA3423" t="s">
        <v>116</v>
      </c>
      <c r="BB3423" t="s">
        <v>121</v>
      </c>
      <c r="BC3423">
        <v>-1</v>
      </c>
      <c r="BD3423" t="s">
        <v>76</v>
      </c>
      <c r="BE3423">
        <v>60</v>
      </c>
      <c r="BF3423" t="s">
        <v>112</v>
      </c>
      <c r="BG3423" t="s">
        <v>118</v>
      </c>
    </row>
    <row r="3424" spans="1:65" x14ac:dyDescent="0.3">
      <c r="A3424">
        <v>129636</v>
      </c>
      <c r="B3424">
        <v>0</v>
      </c>
      <c r="C3424" t="s">
        <v>65</v>
      </c>
      <c r="D3424" t="s">
        <v>88</v>
      </c>
      <c r="E3424" t="s">
        <v>67</v>
      </c>
      <c r="F3424" t="s">
        <v>68</v>
      </c>
      <c r="G3424">
        <v>0</v>
      </c>
      <c r="H3424">
        <v>135000</v>
      </c>
      <c r="I3424">
        <v>675000</v>
      </c>
      <c r="J3424" t="s">
        <v>69</v>
      </c>
      <c r="K3424" t="s">
        <v>70</v>
      </c>
      <c r="L3424" t="s">
        <v>91</v>
      </c>
      <c r="M3424" t="s">
        <v>72</v>
      </c>
      <c r="N3424">
        <v>2.6391999999999999E-2</v>
      </c>
      <c r="O3424">
        <v>14988</v>
      </c>
      <c r="P3424">
        <v>1452</v>
      </c>
      <c r="Q3424">
        <v>5500</v>
      </c>
      <c r="R3424">
        <v>4028</v>
      </c>
      <c r="S3424">
        <v>2</v>
      </c>
      <c r="T3424">
        <v>2</v>
      </c>
      <c r="U3424" t="s">
        <v>123</v>
      </c>
      <c r="V3424">
        <v>13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 t="s">
        <v>108</v>
      </c>
      <c r="AD3424">
        <v>1664504</v>
      </c>
      <c r="AE3424" t="s">
        <v>93</v>
      </c>
      <c r="AF3424">
        <v>6757.65</v>
      </c>
      <c r="AG3424">
        <v>54373.5</v>
      </c>
      <c r="AH3424">
        <v>48933</v>
      </c>
      <c r="AI3424">
        <v>5440.5</v>
      </c>
      <c r="AJ3424">
        <v>54373.5</v>
      </c>
      <c r="AK3424" t="s">
        <v>109</v>
      </c>
      <c r="AL3424">
        <v>13</v>
      </c>
      <c r="AM3424" t="s">
        <v>68</v>
      </c>
      <c r="AN3424">
        <v>1</v>
      </c>
      <c r="AO3424">
        <v>0.108972185</v>
      </c>
      <c r="AR3424" t="s">
        <v>79</v>
      </c>
      <c r="AS3424" t="s">
        <v>77</v>
      </c>
      <c r="AT3424">
        <v>-2110</v>
      </c>
      <c r="AU3424" t="s">
        <v>76</v>
      </c>
      <c r="AV3424" t="s">
        <v>79</v>
      </c>
      <c r="AW3424" t="s">
        <v>101</v>
      </c>
      <c r="AX3424" t="s">
        <v>102</v>
      </c>
      <c r="AY3424" t="s">
        <v>199</v>
      </c>
      <c r="AZ3424" t="s">
        <v>96</v>
      </c>
      <c r="BA3424" t="s">
        <v>76</v>
      </c>
      <c r="BB3424" t="s">
        <v>138</v>
      </c>
      <c r="BC3424">
        <v>170</v>
      </c>
      <c r="BD3424" t="s">
        <v>141</v>
      </c>
      <c r="BE3424">
        <v>10</v>
      </c>
      <c r="BF3424" t="s">
        <v>86</v>
      </c>
      <c r="BG3424" t="s">
        <v>158</v>
      </c>
      <c r="BH3424">
        <v>365243</v>
      </c>
      <c r="BI3424">
        <v>-2027</v>
      </c>
      <c r="BJ3424">
        <v>-1757</v>
      </c>
      <c r="BK3424">
        <v>-1817</v>
      </c>
      <c r="BL3424">
        <v>-1814</v>
      </c>
      <c r="BM3424">
        <v>0</v>
      </c>
    </row>
    <row r="3425" spans="1:65" x14ac:dyDescent="0.3">
      <c r="A3425">
        <v>129645</v>
      </c>
      <c r="B3425">
        <v>1</v>
      </c>
      <c r="C3425" t="s">
        <v>65</v>
      </c>
      <c r="D3425" t="s">
        <v>66</v>
      </c>
      <c r="E3425" t="s">
        <v>68</v>
      </c>
      <c r="F3425" t="s">
        <v>68</v>
      </c>
      <c r="G3425">
        <v>0</v>
      </c>
      <c r="H3425">
        <v>112500</v>
      </c>
      <c r="I3425">
        <v>225000</v>
      </c>
      <c r="J3425" t="s">
        <v>69</v>
      </c>
      <c r="K3425" t="s">
        <v>70</v>
      </c>
      <c r="L3425" t="s">
        <v>91</v>
      </c>
      <c r="M3425" t="s">
        <v>72</v>
      </c>
      <c r="N3425">
        <v>1.6611999999999998E-2</v>
      </c>
      <c r="O3425">
        <v>17624</v>
      </c>
      <c r="P3425">
        <v>4292</v>
      </c>
      <c r="Q3425">
        <v>9299</v>
      </c>
      <c r="R3425">
        <v>1177</v>
      </c>
      <c r="S3425">
        <v>2</v>
      </c>
      <c r="T3425">
        <v>2</v>
      </c>
      <c r="U3425" t="s">
        <v>109</v>
      </c>
      <c r="V3425">
        <v>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 t="s">
        <v>92</v>
      </c>
      <c r="AD3425">
        <v>2191769</v>
      </c>
      <c r="AE3425" t="s">
        <v>65</v>
      </c>
      <c r="AF3425">
        <v>8468.19</v>
      </c>
      <c r="AG3425">
        <v>135000</v>
      </c>
      <c r="AH3425">
        <v>161730</v>
      </c>
      <c r="AJ3425">
        <v>135000</v>
      </c>
      <c r="AK3425" t="s">
        <v>109</v>
      </c>
      <c r="AL3425">
        <v>9</v>
      </c>
      <c r="AM3425" t="s">
        <v>68</v>
      </c>
      <c r="AN3425">
        <v>1</v>
      </c>
      <c r="AR3425" t="s">
        <v>76</v>
      </c>
      <c r="AS3425" t="s">
        <v>77</v>
      </c>
      <c r="AT3425">
        <v>-245</v>
      </c>
      <c r="AU3425" t="s">
        <v>78</v>
      </c>
      <c r="AV3425" t="s">
        <v>79</v>
      </c>
      <c r="AW3425" t="s">
        <v>110</v>
      </c>
      <c r="AX3425" t="s">
        <v>81</v>
      </c>
      <c r="AY3425" t="s">
        <v>76</v>
      </c>
      <c r="AZ3425" t="s">
        <v>82</v>
      </c>
      <c r="BA3425" t="s">
        <v>116</v>
      </c>
      <c r="BB3425" t="s">
        <v>117</v>
      </c>
      <c r="BC3425">
        <v>2</v>
      </c>
      <c r="BD3425" t="s">
        <v>76</v>
      </c>
      <c r="BE3425">
        <v>36</v>
      </c>
      <c r="BF3425" t="s">
        <v>147</v>
      </c>
      <c r="BG3425" t="s">
        <v>154</v>
      </c>
      <c r="BH3425">
        <v>365243</v>
      </c>
      <c r="BI3425">
        <v>-215</v>
      </c>
      <c r="BJ3425">
        <v>835</v>
      </c>
      <c r="BK3425">
        <v>-215</v>
      </c>
      <c r="BL3425">
        <v>-208</v>
      </c>
      <c r="BM3425">
        <v>1</v>
      </c>
    </row>
    <row r="3426" spans="1:65" x14ac:dyDescent="0.3">
      <c r="A3426">
        <v>129650</v>
      </c>
      <c r="B3426">
        <v>0</v>
      </c>
      <c r="C3426" t="s">
        <v>65</v>
      </c>
      <c r="D3426" t="s">
        <v>66</v>
      </c>
      <c r="E3426" t="s">
        <v>68</v>
      </c>
      <c r="F3426" t="s">
        <v>68</v>
      </c>
      <c r="G3426">
        <v>0</v>
      </c>
      <c r="H3426">
        <v>225000</v>
      </c>
      <c r="I3426">
        <v>1169820</v>
      </c>
      <c r="J3426" t="s">
        <v>89</v>
      </c>
      <c r="K3426" t="s">
        <v>90</v>
      </c>
      <c r="L3426" t="s">
        <v>91</v>
      </c>
      <c r="M3426" t="s">
        <v>72</v>
      </c>
      <c r="N3426">
        <v>1.8849999999999999E-2</v>
      </c>
      <c r="O3426">
        <v>19323</v>
      </c>
      <c r="P3426">
        <v>213</v>
      </c>
      <c r="Q3426">
        <v>8442</v>
      </c>
      <c r="R3426">
        <v>2878</v>
      </c>
      <c r="S3426">
        <v>2</v>
      </c>
      <c r="T3426">
        <v>2</v>
      </c>
      <c r="U3426" t="s">
        <v>109</v>
      </c>
      <c r="V3426">
        <v>14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1</v>
      </c>
      <c r="AC3426" t="s">
        <v>92</v>
      </c>
      <c r="AD3426">
        <v>1740737</v>
      </c>
      <c r="AE3426" t="s">
        <v>93</v>
      </c>
      <c r="AF3426">
        <v>7339.0050000000001</v>
      </c>
      <c r="AG3426">
        <v>136575</v>
      </c>
      <c r="AH3426">
        <v>160011</v>
      </c>
      <c r="AI3426">
        <v>0</v>
      </c>
      <c r="AJ3426">
        <v>136575</v>
      </c>
      <c r="AK3426" t="s">
        <v>109</v>
      </c>
      <c r="AL3426">
        <v>15</v>
      </c>
      <c r="AM3426" t="s">
        <v>68</v>
      </c>
      <c r="AN3426">
        <v>1</v>
      </c>
      <c r="AO3426">
        <v>0</v>
      </c>
      <c r="AR3426" t="s">
        <v>79</v>
      </c>
      <c r="AS3426" t="s">
        <v>77</v>
      </c>
      <c r="AT3426">
        <v>-798</v>
      </c>
      <c r="AU3426" t="s">
        <v>78</v>
      </c>
      <c r="AV3426" t="s">
        <v>79</v>
      </c>
      <c r="AW3426" t="s">
        <v>80</v>
      </c>
      <c r="AX3426" t="s">
        <v>102</v>
      </c>
      <c r="AY3426" t="s">
        <v>111</v>
      </c>
      <c r="AZ3426" t="s">
        <v>96</v>
      </c>
      <c r="BA3426" t="s">
        <v>76</v>
      </c>
      <c r="BB3426" t="s">
        <v>104</v>
      </c>
      <c r="BC3426">
        <v>1500</v>
      </c>
      <c r="BD3426" t="s">
        <v>85</v>
      </c>
      <c r="BE3426">
        <v>24</v>
      </c>
      <c r="BF3426" t="s">
        <v>97</v>
      </c>
      <c r="BG3426" t="s">
        <v>98</v>
      </c>
      <c r="BH3426">
        <v>365243</v>
      </c>
      <c r="BI3426">
        <v>-766</v>
      </c>
      <c r="BJ3426">
        <v>-76</v>
      </c>
      <c r="BK3426">
        <v>-106</v>
      </c>
      <c r="BL3426">
        <v>-103</v>
      </c>
      <c r="BM3426">
        <v>0</v>
      </c>
    </row>
    <row r="3427" spans="1:65" x14ac:dyDescent="0.3">
      <c r="A3427">
        <v>129652</v>
      </c>
      <c r="B3427">
        <v>0</v>
      </c>
      <c r="C3427" t="s">
        <v>65</v>
      </c>
      <c r="D3427" t="s">
        <v>88</v>
      </c>
      <c r="E3427" t="s">
        <v>67</v>
      </c>
      <c r="F3427" t="s">
        <v>68</v>
      </c>
      <c r="G3427">
        <v>0</v>
      </c>
      <c r="H3427">
        <v>135000</v>
      </c>
      <c r="I3427">
        <v>247675.5</v>
      </c>
      <c r="J3427" t="s">
        <v>113</v>
      </c>
      <c r="K3427" t="s">
        <v>70</v>
      </c>
      <c r="L3427" t="s">
        <v>139</v>
      </c>
      <c r="M3427" t="s">
        <v>72</v>
      </c>
      <c r="N3427">
        <v>1.8634000000000001E-2</v>
      </c>
      <c r="O3427">
        <v>21482</v>
      </c>
      <c r="P3427">
        <v>365243</v>
      </c>
      <c r="Q3427">
        <v>2499</v>
      </c>
      <c r="R3427">
        <v>4978</v>
      </c>
      <c r="S3427">
        <v>2</v>
      </c>
      <c r="T3427">
        <v>2</v>
      </c>
      <c r="U3427" t="s">
        <v>120</v>
      </c>
      <c r="V3427">
        <v>11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76</v>
      </c>
      <c r="AD3427">
        <v>1019003</v>
      </c>
      <c r="AE3427" t="s">
        <v>93</v>
      </c>
      <c r="AF3427">
        <v>19844.775000000001</v>
      </c>
      <c r="AG3427">
        <v>154795.5</v>
      </c>
      <c r="AH3427">
        <v>154795.5</v>
      </c>
      <c r="AI3427">
        <v>0</v>
      </c>
      <c r="AJ3427">
        <v>154795.5</v>
      </c>
      <c r="AK3427" t="s">
        <v>73</v>
      </c>
      <c r="AL3427">
        <v>16</v>
      </c>
      <c r="AM3427" t="s">
        <v>68</v>
      </c>
      <c r="AN3427">
        <v>1</v>
      </c>
      <c r="AO3427">
        <v>0</v>
      </c>
      <c r="AR3427" t="s">
        <v>79</v>
      </c>
      <c r="AS3427" t="s">
        <v>114</v>
      </c>
      <c r="AT3427">
        <v>-2232</v>
      </c>
      <c r="AU3427" t="s">
        <v>78</v>
      </c>
      <c r="AV3427" t="s">
        <v>165</v>
      </c>
      <c r="AW3427" t="s">
        <v>80</v>
      </c>
      <c r="AX3427" t="s">
        <v>102</v>
      </c>
      <c r="AY3427" t="s">
        <v>103</v>
      </c>
      <c r="AZ3427" t="s">
        <v>96</v>
      </c>
      <c r="BA3427" t="s">
        <v>76</v>
      </c>
      <c r="BB3427" t="s">
        <v>104</v>
      </c>
      <c r="BC3427">
        <v>2078</v>
      </c>
      <c r="BD3427" t="s">
        <v>85</v>
      </c>
      <c r="BE3427">
        <v>10</v>
      </c>
      <c r="BF3427" t="s">
        <v>86</v>
      </c>
      <c r="BG3427" t="s">
        <v>151</v>
      </c>
    </row>
    <row r="3428" spans="1:65" x14ac:dyDescent="0.3">
      <c r="A3428">
        <v>129652</v>
      </c>
      <c r="B3428">
        <v>0</v>
      </c>
      <c r="C3428" t="s">
        <v>65</v>
      </c>
      <c r="D3428" t="s">
        <v>88</v>
      </c>
      <c r="E3428" t="s">
        <v>67</v>
      </c>
      <c r="F3428" t="s">
        <v>68</v>
      </c>
      <c r="G3428">
        <v>0</v>
      </c>
      <c r="H3428">
        <v>135000</v>
      </c>
      <c r="I3428">
        <v>247675.5</v>
      </c>
      <c r="J3428" t="s">
        <v>113</v>
      </c>
      <c r="K3428" t="s">
        <v>70</v>
      </c>
      <c r="L3428" t="s">
        <v>139</v>
      </c>
      <c r="M3428" t="s">
        <v>72</v>
      </c>
      <c r="N3428">
        <v>1.8634000000000001E-2</v>
      </c>
      <c r="O3428">
        <v>21482</v>
      </c>
      <c r="P3428">
        <v>365243</v>
      </c>
      <c r="Q3428">
        <v>2499</v>
      </c>
      <c r="R3428">
        <v>4978</v>
      </c>
      <c r="S3428">
        <v>2</v>
      </c>
      <c r="T3428">
        <v>2</v>
      </c>
      <c r="U3428" t="s">
        <v>120</v>
      </c>
      <c r="V3428">
        <v>11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t="s">
        <v>76</v>
      </c>
      <c r="AD3428">
        <v>1126452</v>
      </c>
      <c r="AE3428" t="s">
        <v>93</v>
      </c>
      <c r="AF3428">
        <v>13263.3</v>
      </c>
      <c r="AG3428">
        <v>133650</v>
      </c>
      <c r="AH3428">
        <v>70353</v>
      </c>
      <c r="AI3428">
        <v>66825</v>
      </c>
      <c r="AJ3428">
        <v>133650</v>
      </c>
      <c r="AK3428" t="s">
        <v>123</v>
      </c>
      <c r="AL3428">
        <v>11</v>
      </c>
      <c r="AM3428" t="s">
        <v>68</v>
      </c>
      <c r="AN3428">
        <v>1</v>
      </c>
      <c r="AO3428">
        <v>0.53054061100000005</v>
      </c>
      <c r="AR3428" t="s">
        <v>79</v>
      </c>
      <c r="AS3428" t="s">
        <v>77</v>
      </c>
      <c r="AT3428">
        <v>-429</v>
      </c>
      <c r="AU3428" t="s">
        <v>78</v>
      </c>
      <c r="AV3428" t="s">
        <v>79</v>
      </c>
      <c r="AX3428" t="s">
        <v>161</v>
      </c>
      <c r="AY3428" t="s">
        <v>190</v>
      </c>
      <c r="AZ3428" t="s">
        <v>96</v>
      </c>
      <c r="BA3428" t="s">
        <v>76</v>
      </c>
      <c r="BB3428" t="s">
        <v>138</v>
      </c>
      <c r="BC3428">
        <v>100</v>
      </c>
      <c r="BD3428" t="s">
        <v>191</v>
      </c>
      <c r="BE3428">
        <v>6</v>
      </c>
      <c r="BF3428" t="s">
        <v>147</v>
      </c>
      <c r="BG3428" t="s">
        <v>158</v>
      </c>
      <c r="BH3428">
        <v>365243</v>
      </c>
      <c r="BI3428">
        <v>-398</v>
      </c>
      <c r="BJ3428">
        <v>-248</v>
      </c>
      <c r="BK3428">
        <v>-248</v>
      </c>
      <c r="BL3428">
        <v>-241</v>
      </c>
      <c r="BM3428">
        <v>0</v>
      </c>
    </row>
    <row r="3429" spans="1:65" x14ac:dyDescent="0.3">
      <c r="A3429">
        <v>129655</v>
      </c>
      <c r="B3429">
        <v>0</v>
      </c>
      <c r="C3429" t="s">
        <v>65</v>
      </c>
      <c r="D3429" t="s">
        <v>88</v>
      </c>
      <c r="E3429" t="s">
        <v>67</v>
      </c>
      <c r="F3429" t="s">
        <v>68</v>
      </c>
      <c r="G3429">
        <v>1</v>
      </c>
      <c r="H3429">
        <v>85500</v>
      </c>
      <c r="I3429">
        <v>952335</v>
      </c>
      <c r="J3429" t="s">
        <v>69</v>
      </c>
      <c r="K3429" t="s">
        <v>70</v>
      </c>
      <c r="L3429" t="s">
        <v>91</v>
      </c>
      <c r="M3429" t="s">
        <v>169</v>
      </c>
      <c r="N3429">
        <v>3.5791999999999997E-2</v>
      </c>
      <c r="O3429">
        <v>12119</v>
      </c>
      <c r="P3429">
        <v>4069</v>
      </c>
      <c r="Q3429">
        <v>6122</v>
      </c>
      <c r="R3429">
        <v>2881</v>
      </c>
      <c r="S3429">
        <v>2</v>
      </c>
      <c r="T3429">
        <v>2</v>
      </c>
      <c r="U3429" t="s">
        <v>75</v>
      </c>
      <c r="V3429">
        <v>15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t="s">
        <v>201</v>
      </c>
      <c r="AD3429">
        <v>2089421</v>
      </c>
      <c r="AE3429" t="s">
        <v>93</v>
      </c>
      <c r="AF3429">
        <v>8027.01</v>
      </c>
      <c r="AG3429">
        <v>81081</v>
      </c>
      <c r="AH3429">
        <v>81081</v>
      </c>
      <c r="AI3429">
        <v>0</v>
      </c>
      <c r="AJ3429">
        <v>81081</v>
      </c>
      <c r="AK3429" t="s">
        <v>94</v>
      </c>
      <c r="AL3429">
        <v>10</v>
      </c>
      <c r="AM3429" t="s">
        <v>68</v>
      </c>
      <c r="AN3429">
        <v>1</v>
      </c>
      <c r="AO3429">
        <v>0</v>
      </c>
      <c r="AR3429" t="s">
        <v>79</v>
      </c>
      <c r="AS3429" t="s">
        <v>77</v>
      </c>
      <c r="AT3429">
        <v>-2549</v>
      </c>
      <c r="AU3429" t="s">
        <v>78</v>
      </c>
      <c r="AV3429" t="s">
        <v>79</v>
      </c>
      <c r="AX3429" t="s">
        <v>81</v>
      </c>
      <c r="AY3429" t="s">
        <v>157</v>
      </c>
      <c r="AZ3429" t="s">
        <v>96</v>
      </c>
      <c r="BA3429" t="s">
        <v>76</v>
      </c>
      <c r="BB3429" t="s">
        <v>138</v>
      </c>
      <c r="BC3429">
        <v>80</v>
      </c>
      <c r="BD3429" t="s">
        <v>157</v>
      </c>
      <c r="BE3429">
        <v>12</v>
      </c>
      <c r="BF3429" t="s">
        <v>147</v>
      </c>
      <c r="BG3429" t="s">
        <v>158</v>
      </c>
      <c r="BH3429">
        <v>365243</v>
      </c>
      <c r="BI3429">
        <v>-2513</v>
      </c>
      <c r="BJ3429">
        <v>-2183</v>
      </c>
      <c r="BK3429">
        <v>-2183</v>
      </c>
      <c r="BL3429">
        <v>-2170</v>
      </c>
      <c r="BM3429">
        <v>0</v>
      </c>
    </row>
    <row r="3430" spans="1:65" x14ac:dyDescent="0.3">
      <c r="A3430">
        <v>129661</v>
      </c>
      <c r="B3430">
        <v>0</v>
      </c>
      <c r="C3430" t="s">
        <v>65</v>
      </c>
      <c r="D3430" t="s">
        <v>88</v>
      </c>
      <c r="E3430" t="s">
        <v>67</v>
      </c>
      <c r="F3430" t="s">
        <v>67</v>
      </c>
      <c r="G3430">
        <v>0</v>
      </c>
      <c r="H3430">
        <v>90000</v>
      </c>
      <c r="I3430">
        <v>810000</v>
      </c>
      <c r="J3430" t="s">
        <v>69</v>
      </c>
      <c r="K3430" t="s">
        <v>70</v>
      </c>
      <c r="L3430" t="s">
        <v>91</v>
      </c>
      <c r="M3430" t="s">
        <v>72</v>
      </c>
      <c r="N3430">
        <v>1.9101E-2</v>
      </c>
      <c r="O3430">
        <v>19007</v>
      </c>
      <c r="P3430">
        <v>740</v>
      </c>
      <c r="Q3430">
        <v>423</v>
      </c>
      <c r="R3430">
        <v>2144</v>
      </c>
      <c r="S3430">
        <v>2</v>
      </c>
      <c r="T3430">
        <v>2</v>
      </c>
      <c r="U3430" t="s">
        <v>109</v>
      </c>
      <c r="V3430">
        <v>18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t="s">
        <v>145</v>
      </c>
      <c r="AD3430">
        <v>1141211</v>
      </c>
      <c r="AE3430" t="s">
        <v>65</v>
      </c>
      <c r="AF3430">
        <v>28679.264999999999</v>
      </c>
      <c r="AG3430">
        <v>454500</v>
      </c>
      <c r="AH3430">
        <v>490495.5</v>
      </c>
      <c r="AJ3430">
        <v>454500</v>
      </c>
      <c r="AK3430" t="s">
        <v>125</v>
      </c>
      <c r="AL3430">
        <v>13</v>
      </c>
      <c r="AM3430" t="s">
        <v>68</v>
      </c>
      <c r="AN3430">
        <v>1</v>
      </c>
      <c r="AR3430" t="s">
        <v>76</v>
      </c>
      <c r="AS3430" t="s">
        <v>114</v>
      </c>
      <c r="AT3430">
        <v>-391</v>
      </c>
      <c r="AU3430" t="s">
        <v>78</v>
      </c>
      <c r="AV3430" t="s">
        <v>115</v>
      </c>
      <c r="AX3430" t="s">
        <v>81</v>
      </c>
      <c r="AY3430" t="s">
        <v>76</v>
      </c>
      <c r="AZ3430" t="s">
        <v>82</v>
      </c>
      <c r="BA3430" t="s">
        <v>116</v>
      </c>
      <c r="BB3430" t="s">
        <v>121</v>
      </c>
      <c r="BC3430">
        <v>-1</v>
      </c>
      <c r="BD3430" t="s">
        <v>76</v>
      </c>
      <c r="BE3430">
        <v>24</v>
      </c>
      <c r="BF3430" t="s">
        <v>147</v>
      </c>
      <c r="BG3430" t="s">
        <v>154</v>
      </c>
    </row>
    <row r="3431" spans="1:65" x14ac:dyDescent="0.3">
      <c r="A3431">
        <v>129663</v>
      </c>
      <c r="B3431">
        <v>0</v>
      </c>
      <c r="C3431" t="s">
        <v>65</v>
      </c>
      <c r="D3431" t="s">
        <v>66</v>
      </c>
      <c r="E3431" t="s">
        <v>68</v>
      </c>
      <c r="F3431" t="s">
        <v>68</v>
      </c>
      <c r="G3431">
        <v>0</v>
      </c>
      <c r="H3431">
        <v>99000</v>
      </c>
      <c r="I3431">
        <v>313438.5</v>
      </c>
      <c r="J3431" t="s">
        <v>69</v>
      </c>
      <c r="K3431" t="s">
        <v>70</v>
      </c>
      <c r="L3431" t="s">
        <v>91</v>
      </c>
      <c r="M3431" t="s">
        <v>72</v>
      </c>
      <c r="N3431">
        <v>8.8660000000000006E-3</v>
      </c>
      <c r="O3431">
        <v>8660</v>
      </c>
      <c r="P3431">
        <v>866</v>
      </c>
      <c r="Q3431">
        <v>6807</v>
      </c>
      <c r="R3431">
        <v>157</v>
      </c>
      <c r="S3431">
        <v>2</v>
      </c>
      <c r="T3431">
        <v>2</v>
      </c>
      <c r="U3431" t="s">
        <v>123</v>
      </c>
      <c r="V3431">
        <v>18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 t="s">
        <v>159</v>
      </c>
      <c r="AD3431">
        <v>1027827</v>
      </c>
      <c r="AE3431" t="s">
        <v>93</v>
      </c>
      <c r="AF3431">
        <v>8060.13</v>
      </c>
      <c r="AG3431">
        <v>81481.5</v>
      </c>
      <c r="AH3431">
        <v>78232.5</v>
      </c>
      <c r="AI3431">
        <v>20790</v>
      </c>
      <c r="AJ3431">
        <v>81481.5</v>
      </c>
      <c r="AK3431" t="s">
        <v>75</v>
      </c>
      <c r="AL3431">
        <v>14</v>
      </c>
      <c r="AM3431" t="s">
        <v>68</v>
      </c>
      <c r="AN3431">
        <v>1</v>
      </c>
      <c r="AO3431">
        <v>0.22865712299999999</v>
      </c>
      <c r="AR3431" t="s">
        <v>79</v>
      </c>
      <c r="AS3431" t="s">
        <v>77</v>
      </c>
      <c r="AT3431">
        <v>-722</v>
      </c>
      <c r="AU3431" t="s">
        <v>78</v>
      </c>
      <c r="AV3431" t="s">
        <v>79</v>
      </c>
      <c r="AW3431" t="s">
        <v>80</v>
      </c>
      <c r="AX3431" t="s">
        <v>81</v>
      </c>
      <c r="AY3431" t="s">
        <v>124</v>
      </c>
      <c r="AZ3431" t="s">
        <v>96</v>
      </c>
      <c r="BA3431" t="s">
        <v>76</v>
      </c>
      <c r="BB3431" t="s">
        <v>104</v>
      </c>
      <c r="BC3431">
        <v>24</v>
      </c>
      <c r="BD3431" t="s">
        <v>105</v>
      </c>
      <c r="BE3431">
        <v>14</v>
      </c>
      <c r="BF3431" t="s">
        <v>86</v>
      </c>
      <c r="BG3431" t="s">
        <v>106</v>
      </c>
      <c r="BH3431">
        <v>365243</v>
      </c>
      <c r="BI3431">
        <v>-691</v>
      </c>
      <c r="BJ3431">
        <v>-301</v>
      </c>
      <c r="BK3431">
        <v>-301</v>
      </c>
      <c r="BL3431">
        <v>-295</v>
      </c>
      <c r="BM3431">
        <v>0</v>
      </c>
    </row>
    <row r="3432" spans="1:65" x14ac:dyDescent="0.3">
      <c r="A3432">
        <v>129669</v>
      </c>
      <c r="B3432">
        <v>0</v>
      </c>
      <c r="C3432" t="s">
        <v>65</v>
      </c>
      <c r="D3432" t="s">
        <v>88</v>
      </c>
      <c r="E3432" t="s">
        <v>67</v>
      </c>
      <c r="F3432" t="s">
        <v>68</v>
      </c>
      <c r="G3432">
        <v>0</v>
      </c>
      <c r="H3432">
        <v>171000</v>
      </c>
      <c r="I3432">
        <v>549000</v>
      </c>
      <c r="J3432" t="s">
        <v>113</v>
      </c>
      <c r="K3432" t="s">
        <v>70</v>
      </c>
      <c r="L3432" t="s">
        <v>91</v>
      </c>
      <c r="M3432" t="s">
        <v>72</v>
      </c>
      <c r="N3432">
        <v>2.8663000000000001E-2</v>
      </c>
      <c r="O3432">
        <v>23457</v>
      </c>
      <c r="P3432">
        <v>365243</v>
      </c>
      <c r="Q3432">
        <v>7856</v>
      </c>
      <c r="R3432">
        <v>4069</v>
      </c>
      <c r="S3432">
        <v>2</v>
      </c>
      <c r="T3432">
        <v>2</v>
      </c>
      <c r="U3432" t="s">
        <v>109</v>
      </c>
      <c r="V3432">
        <v>10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 t="s">
        <v>76</v>
      </c>
      <c r="AD3432">
        <v>1823829</v>
      </c>
      <c r="AE3432" t="s">
        <v>65</v>
      </c>
      <c r="AG3432">
        <v>0</v>
      </c>
      <c r="AH3432">
        <v>0</v>
      </c>
      <c r="AK3432" t="s">
        <v>123</v>
      </c>
      <c r="AL3432">
        <v>13</v>
      </c>
      <c r="AM3432" t="s">
        <v>68</v>
      </c>
      <c r="AN3432">
        <v>1</v>
      </c>
      <c r="AR3432" t="s">
        <v>76</v>
      </c>
      <c r="AS3432" t="s">
        <v>129</v>
      </c>
      <c r="AT3432">
        <v>-172</v>
      </c>
      <c r="AU3432" t="s">
        <v>76</v>
      </c>
      <c r="AV3432" t="s">
        <v>79</v>
      </c>
      <c r="AX3432" t="s">
        <v>81</v>
      </c>
      <c r="AY3432" t="s">
        <v>76</v>
      </c>
      <c r="AZ3432" t="s">
        <v>76</v>
      </c>
      <c r="BA3432" t="s">
        <v>76</v>
      </c>
      <c r="BB3432" t="s">
        <v>121</v>
      </c>
      <c r="BC3432">
        <v>-1</v>
      </c>
      <c r="BD3432" t="s">
        <v>76</v>
      </c>
      <c r="BF3432" t="s">
        <v>76</v>
      </c>
      <c r="BG3432" t="s">
        <v>82</v>
      </c>
    </row>
    <row r="3433" spans="1:65" x14ac:dyDescent="0.3">
      <c r="A3433">
        <v>129669</v>
      </c>
      <c r="B3433">
        <v>0</v>
      </c>
      <c r="C3433" t="s">
        <v>65</v>
      </c>
      <c r="D3433" t="s">
        <v>88</v>
      </c>
      <c r="E3433" t="s">
        <v>67</v>
      </c>
      <c r="F3433" t="s">
        <v>68</v>
      </c>
      <c r="G3433">
        <v>0</v>
      </c>
      <c r="H3433">
        <v>171000</v>
      </c>
      <c r="I3433">
        <v>549000</v>
      </c>
      <c r="J3433" t="s">
        <v>113</v>
      </c>
      <c r="K3433" t="s">
        <v>70</v>
      </c>
      <c r="L3433" t="s">
        <v>91</v>
      </c>
      <c r="M3433" t="s">
        <v>72</v>
      </c>
      <c r="N3433">
        <v>2.8663000000000001E-2</v>
      </c>
      <c r="O3433">
        <v>23457</v>
      </c>
      <c r="P3433">
        <v>365243</v>
      </c>
      <c r="Q3433">
        <v>7856</v>
      </c>
      <c r="R3433">
        <v>4069</v>
      </c>
      <c r="S3433">
        <v>2</v>
      </c>
      <c r="T3433">
        <v>2</v>
      </c>
      <c r="U3433" t="s">
        <v>109</v>
      </c>
      <c r="V3433">
        <v>10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76</v>
      </c>
      <c r="AD3433">
        <v>2028263</v>
      </c>
      <c r="AE3433" t="s">
        <v>93</v>
      </c>
      <c r="AF3433">
        <v>11539.934999999999</v>
      </c>
      <c r="AG3433">
        <v>104908.5</v>
      </c>
      <c r="AH3433">
        <v>104908.5</v>
      </c>
      <c r="AI3433">
        <v>0</v>
      </c>
      <c r="AJ3433">
        <v>104908.5</v>
      </c>
      <c r="AK3433" t="s">
        <v>75</v>
      </c>
      <c r="AL3433">
        <v>11</v>
      </c>
      <c r="AM3433" t="s">
        <v>68</v>
      </c>
      <c r="AN3433">
        <v>1</v>
      </c>
      <c r="AO3433">
        <v>0</v>
      </c>
      <c r="AR3433" t="s">
        <v>79</v>
      </c>
      <c r="AS3433" t="s">
        <v>77</v>
      </c>
      <c r="AT3433">
        <v>-355</v>
      </c>
      <c r="AU3433" t="s">
        <v>76</v>
      </c>
      <c r="AV3433" t="s">
        <v>79</v>
      </c>
      <c r="AX3433" t="s">
        <v>81</v>
      </c>
      <c r="AY3433" t="s">
        <v>182</v>
      </c>
      <c r="AZ3433" t="s">
        <v>96</v>
      </c>
      <c r="BA3433" t="s">
        <v>76</v>
      </c>
      <c r="BB3433" t="s">
        <v>104</v>
      </c>
      <c r="BC3433">
        <v>100</v>
      </c>
      <c r="BD3433" t="s">
        <v>141</v>
      </c>
      <c r="BE3433">
        <v>10</v>
      </c>
      <c r="BF3433" t="s">
        <v>112</v>
      </c>
      <c r="BG3433" t="s">
        <v>148</v>
      </c>
      <c r="BH3433">
        <v>365243</v>
      </c>
      <c r="BI3433">
        <v>-319</v>
      </c>
      <c r="BJ3433">
        <v>-49</v>
      </c>
      <c r="BK3433">
        <v>-49</v>
      </c>
      <c r="BL3433">
        <v>-47</v>
      </c>
      <c r="BM3433">
        <v>0</v>
      </c>
    </row>
    <row r="3434" spans="1:65" x14ac:dyDescent="0.3">
      <c r="A3434">
        <v>129672</v>
      </c>
      <c r="B3434">
        <v>0</v>
      </c>
      <c r="C3434" t="s">
        <v>65</v>
      </c>
      <c r="D3434" t="s">
        <v>88</v>
      </c>
      <c r="E3434" t="s">
        <v>67</v>
      </c>
      <c r="F3434" t="s">
        <v>68</v>
      </c>
      <c r="G3434">
        <v>0</v>
      </c>
      <c r="H3434">
        <v>135000</v>
      </c>
      <c r="I3434">
        <v>1288350</v>
      </c>
      <c r="J3434" t="s">
        <v>69</v>
      </c>
      <c r="K3434" t="s">
        <v>70</v>
      </c>
      <c r="L3434" t="s">
        <v>91</v>
      </c>
      <c r="M3434" t="s">
        <v>72</v>
      </c>
      <c r="N3434">
        <v>8.2299999999999995E-3</v>
      </c>
      <c r="O3434">
        <v>14876</v>
      </c>
      <c r="P3434">
        <v>4170</v>
      </c>
      <c r="Q3434">
        <v>5764</v>
      </c>
      <c r="R3434">
        <v>4236</v>
      </c>
      <c r="S3434">
        <v>2</v>
      </c>
      <c r="T3434">
        <v>2</v>
      </c>
      <c r="U3434" t="s">
        <v>109</v>
      </c>
      <c r="V3434">
        <v>14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t="s">
        <v>145</v>
      </c>
      <c r="AD3434">
        <v>1586646</v>
      </c>
      <c r="AE3434" t="s">
        <v>93</v>
      </c>
      <c r="AF3434">
        <v>7590.5550000000003</v>
      </c>
      <c r="AG3434">
        <v>34191</v>
      </c>
      <c r="AH3434">
        <v>35883</v>
      </c>
      <c r="AI3434">
        <v>0</v>
      </c>
      <c r="AJ3434">
        <v>34191</v>
      </c>
      <c r="AK3434" t="s">
        <v>123</v>
      </c>
      <c r="AL3434">
        <v>15</v>
      </c>
      <c r="AM3434" t="s">
        <v>68</v>
      </c>
      <c r="AN3434">
        <v>1</v>
      </c>
      <c r="AO3434">
        <v>0</v>
      </c>
      <c r="AR3434" t="s">
        <v>79</v>
      </c>
      <c r="AS3434" t="s">
        <v>77</v>
      </c>
      <c r="AT3434">
        <v>-1320</v>
      </c>
      <c r="AU3434" t="s">
        <v>78</v>
      </c>
      <c r="AV3434" t="s">
        <v>79</v>
      </c>
      <c r="AW3434" t="s">
        <v>101</v>
      </c>
      <c r="AX3434" t="s">
        <v>81</v>
      </c>
      <c r="AY3434" t="s">
        <v>124</v>
      </c>
      <c r="AZ3434" t="s">
        <v>96</v>
      </c>
      <c r="BA3434" t="s">
        <v>76</v>
      </c>
      <c r="BB3434" t="s">
        <v>104</v>
      </c>
      <c r="BC3434">
        <v>32</v>
      </c>
      <c r="BD3434" t="s">
        <v>105</v>
      </c>
      <c r="BE3434">
        <v>6</v>
      </c>
      <c r="BF3434" t="s">
        <v>86</v>
      </c>
      <c r="BG3434" t="s">
        <v>106</v>
      </c>
      <c r="BH3434">
        <v>365243</v>
      </c>
      <c r="BI3434">
        <v>-1289</v>
      </c>
      <c r="BJ3434">
        <v>-1139</v>
      </c>
      <c r="BK3434">
        <v>-1139</v>
      </c>
      <c r="BL3434">
        <v>-1132</v>
      </c>
      <c r="BM3434">
        <v>0</v>
      </c>
    </row>
    <row r="3435" spans="1:65" x14ac:dyDescent="0.3">
      <c r="A3435">
        <v>129715</v>
      </c>
      <c r="B3435">
        <v>0</v>
      </c>
      <c r="C3435" t="s">
        <v>65</v>
      </c>
      <c r="D3435" t="s">
        <v>88</v>
      </c>
      <c r="E3435" t="s">
        <v>67</v>
      </c>
      <c r="F3435" t="s">
        <v>68</v>
      </c>
      <c r="G3435">
        <v>2</v>
      </c>
      <c r="H3435">
        <v>121500</v>
      </c>
      <c r="I3435">
        <v>810000</v>
      </c>
      <c r="J3435" t="s">
        <v>89</v>
      </c>
      <c r="K3435" t="s">
        <v>70</v>
      </c>
      <c r="L3435" t="s">
        <v>91</v>
      </c>
      <c r="M3435" t="s">
        <v>72</v>
      </c>
      <c r="N3435">
        <v>1.452E-2</v>
      </c>
      <c r="O3435">
        <v>13362</v>
      </c>
      <c r="P3435">
        <v>3663</v>
      </c>
      <c r="Q3435">
        <v>3892</v>
      </c>
      <c r="R3435">
        <v>1362</v>
      </c>
      <c r="S3435">
        <v>2</v>
      </c>
      <c r="T3435">
        <v>2</v>
      </c>
      <c r="U3435" t="s">
        <v>109</v>
      </c>
      <c r="V3435">
        <v>15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t="s">
        <v>108</v>
      </c>
      <c r="AD3435">
        <v>2260267</v>
      </c>
      <c r="AE3435" t="s">
        <v>99</v>
      </c>
      <c r="AF3435">
        <v>2250</v>
      </c>
      <c r="AG3435">
        <v>45000</v>
      </c>
      <c r="AH3435">
        <v>45000</v>
      </c>
      <c r="AJ3435">
        <v>45000</v>
      </c>
      <c r="AK3435" t="s">
        <v>73</v>
      </c>
      <c r="AL3435">
        <v>15</v>
      </c>
      <c r="AM3435" t="s">
        <v>68</v>
      </c>
      <c r="AN3435">
        <v>1</v>
      </c>
      <c r="AR3435" t="s">
        <v>79</v>
      </c>
      <c r="AS3435" t="s">
        <v>77</v>
      </c>
      <c r="AT3435">
        <v>-218</v>
      </c>
      <c r="AU3435" t="s">
        <v>76</v>
      </c>
      <c r="AV3435" t="s">
        <v>79</v>
      </c>
      <c r="AW3435" t="s">
        <v>80</v>
      </c>
      <c r="AX3435" t="s">
        <v>161</v>
      </c>
      <c r="AY3435" t="s">
        <v>76</v>
      </c>
      <c r="AZ3435" t="s">
        <v>131</v>
      </c>
      <c r="BA3435" t="s">
        <v>83</v>
      </c>
      <c r="BB3435" t="s">
        <v>104</v>
      </c>
      <c r="BC3435">
        <v>30180</v>
      </c>
      <c r="BD3435" t="s">
        <v>85</v>
      </c>
      <c r="BE3435">
        <v>0</v>
      </c>
      <c r="BF3435" t="s">
        <v>76</v>
      </c>
      <c r="BG3435" t="s">
        <v>132</v>
      </c>
      <c r="BH3435">
        <v>365243</v>
      </c>
      <c r="BI3435">
        <v>365243</v>
      </c>
      <c r="BJ3435">
        <v>365243</v>
      </c>
      <c r="BK3435">
        <v>365243</v>
      </c>
      <c r="BL3435">
        <v>365243</v>
      </c>
      <c r="BM3435">
        <v>0</v>
      </c>
    </row>
    <row r="3436" spans="1:65" x14ac:dyDescent="0.3">
      <c r="A3436">
        <v>129724</v>
      </c>
      <c r="B3436">
        <v>0</v>
      </c>
      <c r="C3436" t="s">
        <v>65</v>
      </c>
      <c r="D3436" t="s">
        <v>88</v>
      </c>
      <c r="E3436" t="s">
        <v>68</v>
      </c>
      <c r="F3436" t="s">
        <v>68</v>
      </c>
      <c r="G3436">
        <v>0</v>
      </c>
      <c r="H3436">
        <v>103500</v>
      </c>
      <c r="I3436">
        <v>521280</v>
      </c>
      <c r="J3436" t="s">
        <v>69</v>
      </c>
      <c r="K3436" t="s">
        <v>70</v>
      </c>
      <c r="L3436" t="s">
        <v>91</v>
      </c>
      <c r="M3436" t="s">
        <v>72</v>
      </c>
      <c r="N3436">
        <v>1.5221E-2</v>
      </c>
      <c r="O3436">
        <v>11941</v>
      </c>
      <c r="P3436">
        <v>1827</v>
      </c>
      <c r="Q3436">
        <v>868</v>
      </c>
      <c r="R3436">
        <v>2000</v>
      </c>
      <c r="S3436">
        <v>2</v>
      </c>
      <c r="T3436">
        <v>2</v>
      </c>
      <c r="U3436" t="s">
        <v>123</v>
      </c>
      <c r="V3436">
        <v>14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 t="s">
        <v>168</v>
      </c>
      <c r="AD3436">
        <v>2799956</v>
      </c>
      <c r="AE3436" t="s">
        <v>65</v>
      </c>
      <c r="AG3436">
        <v>0</v>
      </c>
      <c r="AH3436">
        <v>0</v>
      </c>
      <c r="AK3436" t="s">
        <v>120</v>
      </c>
      <c r="AL3436">
        <v>8</v>
      </c>
      <c r="AM3436" t="s">
        <v>68</v>
      </c>
      <c r="AN3436">
        <v>1</v>
      </c>
      <c r="AR3436" t="s">
        <v>76</v>
      </c>
      <c r="AS3436" t="s">
        <v>129</v>
      </c>
      <c r="AT3436">
        <v>-362</v>
      </c>
      <c r="AU3436" t="s">
        <v>76</v>
      </c>
      <c r="AV3436" t="s">
        <v>79</v>
      </c>
      <c r="AX3436" t="s">
        <v>81</v>
      </c>
      <c r="AY3436" t="s">
        <v>76</v>
      </c>
      <c r="AZ3436" t="s">
        <v>76</v>
      </c>
      <c r="BA3436" t="s">
        <v>76</v>
      </c>
      <c r="BB3436" t="s">
        <v>117</v>
      </c>
      <c r="BC3436">
        <v>14</v>
      </c>
      <c r="BD3436" t="s">
        <v>76</v>
      </c>
      <c r="BF3436" t="s">
        <v>76</v>
      </c>
      <c r="BG3436" t="s">
        <v>82</v>
      </c>
    </row>
    <row r="3437" spans="1:65" x14ac:dyDescent="0.3">
      <c r="A3437">
        <v>129736</v>
      </c>
      <c r="B3437">
        <v>0</v>
      </c>
      <c r="C3437" t="s">
        <v>65</v>
      </c>
      <c r="D3437" t="s">
        <v>88</v>
      </c>
      <c r="E3437" t="s">
        <v>67</v>
      </c>
      <c r="F3437" t="s">
        <v>68</v>
      </c>
      <c r="G3437">
        <v>0</v>
      </c>
      <c r="H3437">
        <v>153000</v>
      </c>
      <c r="I3437">
        <v>1125000</v>
      </c>
      <c r="J3437" t="s">
        <v>69</v>
      </c>
      <c r="K3437" t="s">
        <v>70</v>
      </c>
      <c r="L3437" t="s">
        <v>91</v>
      </c>
      <c r="M3437" t="s">
        <v>72</v>
      </c>
      <c r="N3437">
        <v>3.5791999999999997E-2</v>
      </c>
      <c r="O3437">
        <v>18938</v>
      </c>
      <c r="P3437">
        <v>6882</v>
      </c>
      <c r="Q3437">
        <v>13005</v>
      </c>
      <c r="R3437">
        <v>2460</v>
      </c>
      <c r="S3437">
        <v>2</v>
      </c>
      <c r="T3437">
        <v>2</v>
      </c>
      <c r="U3437" t="s">
        <v>123</v>
      </c>
      <c r="V3437">
        <v>10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1</v>
      </c>
      <c r="AC3437" t="s">
        <v>195</v>
      </c>
      <c r="AD3437">
        <v>1606177</v>
      </c>
      <c r="AE3437" t="s">
        <v>93</v>
      </c>
      <c r="AF3437">
        <v>20789.595000000001</v>
      </c>
      <c r="AG3437">
        <v>276705</v>
      </c>
      <c r="AH3437">
        <v>262827</v>
      </c>
      <c r="AI3437">
        <v>40950</v>
      </c>
      <c r="AJ3437">
        <v>276705</v>
      </c>
      <c r="AK3437" t="s">
        <v>109</v>
      </c>
      <c r="AL3437">
        <v>11</v>
      </c>
      <c r="AM3437" t="s">
        <v>68</v>
      </c>
      <c r="AN3437">
        <v>1</v>
      </c>
      <c r="AO3437">
        <v>0.14681253899999999</v>
      </c>
      <c r="AR3437" t="s">
        <v>79</v>
      </c>
      <c r="AS3437" t="s">
        <v>114</v>
      </c>
      <c r="AT3437">
        <v>-1669</v>
      </c>
      <c r="AU3437" t="s">
        <v>78</v>
      </c>
      <c r="AV3437" t="s">
        <v>165</v>
      </c>
      <c r="AW3437" t="s">
        <v>101</v>
      </c>
      <c r="AX3437" t="s">
        <v>81</v>
      </c>
      <c r="AY3437" t="s">
        <v>95</v>
      </c>
      <c r="AZ3437" t="s">
        <v>96</v>
      </c>
      <c r="BA3437" t="s">
        <v>76</v>
      </c>
      <c r="BB3437" t="s">
        <v>104</v>
      </c>
      <c r="BC3437">
        <v>1648</v>
      </c>
      <c r="BD3437" t="s">
        <v>85</v>
      </c>
      <c r="BE3437">
        <v>18</v>
      </c>
      <c r="BF3437" t="s">
        <v>147</v>
      </c>
      <c r="BG3437" t="s">
        <v>151</v>
      </c>
    </row>
    <row r="3438" spans="1:65" x14ac:dyDescent="0.3">
      <c r="A3438">
        <v>129736</v>
      </c>
      <c r="B3438">
        <v>0</v>
      </c>
      <c r="C3438" t="s">
        <v>65</v>
      </c>
      <c r="D3438" t="s">
        <v>88</v>
      </c>
      <c r="E3438" t="s">
        <v>67</v>
      </c>
      <c r="F3438" t="s">
        <v>68</v>
      </c>
      <c r="G3438">
        <v>0</v>
      </c>
      <c r="H3438">
        <v>153000</v>
      </c>
      <c r="I3438">
        <v>1125000</v>
      </c>
      <c r="J3438" t="s">
        <v>69</v>
      </c>
      <c r="K3438" t="s">
        <v>70</v>
      </c>
      <c r="L3438" t="s">
        <v>91</v>
      </c>
      <c r="M3438" t="s">
        <v>72</v>
      </c>
      <c r="N3438">
        <v>3.5791999999999997E-2</v>
      </c>
      <c r="O3438">
        <v>18938</v>
      </c>
      <c r="P3438">
        <v>6882</v>
      </c>
      <c r="Q3438">
        <v>13005</v>
      </c>
      <c r="R3438">
        <v>2460</v>
      </c>
      <c r="S3438">
        <v>2</v>
      </c>
      <c r="T3438">
        <v>2</v>
      </c>
      <c r="U3438" t="s">
        <v>123</v>
      </c>
      <c r="V3438">
        <v>10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 t="s">
        <v>195</v>
      </c>
      <c r="AD3438">
        <v>1883378</v>
      </c>
      <c r="AE3438" t="s">
        <v>65</v>
      </c>
      <c r="AF3438">
        <v>14381.684999999999</v>
      </c>
      <c r="AG3438">
        <v>112500</v>
      </c>
      <c r="AH3438">
        <v>135648</v>
      </c>
      <c r="AJ3438">
        <v>112500</v>
      </c>
      <c r="AK3438" t="s">
        <v>120</v>
      </c>
      <c r="AL3438">
        <v>13</v>
      </c>
      <c r="AM3438" t="s">
        <v>68</v>
      </c>
      <c r="AN3438">
        <v>1</v>
      </c>
      <c r="AR3438" t="s">
        <v>76</v>
      </c>
      <c r="AS3438" t="s">
        <v>114</v>
      </c>
      <c r="AT3438">
        <v>-1139</v>
      </c>
      <c r="AU3438" t="s">
        <v>78</v>
      </c>
      <c r="AV3438" t="s">
        <v>115</v>
      </c>
      <c r="AW3438" t="s">
        <v>101</v>
      </c>
      <c r="AX3438" t="s">
        <v>81</v>
      </c>
      <c r="AY3438" t="s">
        <v>76</v>
      </c>
      <c r="AZ3438" t="s">
        <v>82</v>
      </c>
      <c r="BA3438" t="s">
        <v>116</v>
      </c>
      <c r="BB3438" t="s">
        <v>121</v>
      </c>
      <c r="BC3438">
        <v>-1</v>
      </c>
      <c r="BD3438" t="s">
        <v>76</v>
      </c>
      <c r="BE3438">
        <v>12</v>
      </c>
      <c r="BF3438" t="s">
        <v>147</v>
      </c>
      <c r="BG3438" t="s">
        <v>154</v>
      </c>
    </row>
    <row r="3439" spans="1:65" x14ac:dyDescent="0.3">
      <c r="A3439">
        <v>129744</v>
      </c>
      <c r="B3439">
        <v>0</v>
      </c>
      <c r="C3439" t="s">
        <v>65</v>
      </c>
      <c r="D3439" t="s">
        <v>88</v>
      </c>
      <c r="E3439" t="s">
        <v>68</v>
      </c>
      <c r="F3439" t="s">
        <v>68</v>
      </c>
      <c r="G3439">
        <v>0</v>
      </c>
      <c r="H3439">
        <v>270000</v>
      </c>
      <c r="I3439">
        <v>1096020</v>
      </c>
      <c r="J3439" t="s">
        <v>69</v>
      </c>
      <c r="K3439" t="s">
        <v>70</v>
      </c>
      <c r="L3439" t="s">
        <v>91</v>
      </c>
      <c r="M3439" t="s">
        <v>72</v>
      </c>
      <c r="N3439">
        <v>3.2561E-2</v>
      </c>
      <c r="O3439">
        <v>20813</v>
      </c>
      <c r="P3439">
        <v>2799</v>
      </c>
      <c r="Q3439">
        <v>11477</v>
      </c>
      <c r="R3439">
        <v>1894</v>
      </c>
      <c r="S3439">
        <v>1</v>
      </c>
      <c r="T3439">
        <v>1</v>
      </c>
      <c r="U3439" t="s">
        <v>125</v>
      </c>
      <c r="V3439">
        <v>16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 t="s">
        <v>137</v>
      </c>
      <c r="AD3439">
        <v>1828826</v>
      </c>
      <c r="AE3439" t="s">
        <v>65</v>
      </c>
      <c r="AF3439">
        <v>62470.934999999998</v>
      </c>
      <c r="AG3439">
        <v>720000</v>
      </c>
      <c r="AH3439">
        <v>805536</v>
      </c>
      <c r="AJ3439">
        <v>720000</v>
      </c>
      <c r="AK3439" t="s">
        <v>123</v>
      </c>
      <c r="AL3439">
        <v>14</v>
      </c>
      <c r="AM3439" t="s">
        <v>68</v>
      </c>
      <c r="AN3439">
        <v>1</v>
      </c>
      <c r="AR3439" t="s">
        <v>76</v>
      </c>
      <c r="AS3439" t="s">
        <v>114</v>
      </c>
      <c r="AT3439">
        <v>-22</v>
      </c>
      <c r="AU3439" t="s">
        <v>78</v>
      </c>
      <c r="AV3439" t="s">
        <v>115</v>
      </c>
      <c r="AW3439" t="s">
        <v>80</v>
      </c>
      <c r="AX3439" t="s">
        <v>81</v>
      </c>
      <c r="AY3439" t="s">
        <v>76</v>
      </c>
      <c r="AZ3439" t="s">
        <v>82</v>
      </c>
      <c r="BA3439" t="s">
        <v>116</v>
      </c>
      <c r="BB3439" t="s">
        <v>121</v>
      </c>
      <c r="BC3439">
        <v>-1</v>
      </c>
      <c r="BD3439" t="s">
        <v>76</v>
      </c>
      <c r="BE3439">
        <v>18</v>
      </c>
      <c r="BF3439" t="s">
        <v>147</v>
      </c>
      <c r="BG3439" t="s">
        <v>154</v>
      </c>
    </row>
    <row r="3440" spans="1:65" x14ac:dyDescent="0.3">
      <c r="A3440">
        <v>129746</v>
      </c>
      <c r="B3440">
        <v>0</v>
      </c>
      <c r="C3440" t="s">
        <v>99</v>
      </c>
      <c r="D3440" t="s">
        <v>88</v>
      </c>
      <c r="E3440" t="s">
        <v>67</v>
      </c>
      <c r="F3440" t="s">
        <v>68</v>
      </c>
      <c r="G3440">
        <v>0</v>
      </c>
      <c r="H3440">
        <v>247500</v>
      </c>
      <c r="I3440">
        <v>675000</v>
      </c>
      <c r="J3440" t="s">
        <v>113</v>
      </c>
      <c r="K3440" t="s">
        <v>70</v>
      </c>
      <c r="L3440" t="s">
        <v>91</v>
      </c>
      <c r="M3440" t="s">
        <v>72</v>
      </c>
      <c r="N3440">
        <v>2.461E-2</v>
      </c>
      <c r="O3440">
        <v>22352</v>
      </c>
      <c r="P3440">
        <v>365243</v>
      </c>
      <c r="Q3440">
        <v>11808</v>
      </c>
      <c r="R3440">
        <v>5537</v>
      </c>
      <c r="S3440">
        <v>2</v>
      </c>
      <c r="T3440">
        <v>2</v>
      </c>
      <c r="U3440" t="s">
        <v>109</v>
      </c>
      <c r="V3440">
        <v>14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t="s">
        <v>76</v>
      </c>
      <c r="AD3440">
        <v>1033548</v>
      </c>
      <c r="AE3440" t="s">
        <v>99</v>
      </c>
      <c r="AF3440">
        <v>2250</v>
      </c>
      <c r="AG3440">
        <v>45000</v>
      </c>
      <c r="AH3440">
        <v>45000</v>
      </c>
      <c r="AJ3440">
        <v>45000</v>
      </c>
      <c r="AK3440" t="s">
        <v>120</v>
      </c>
      <c r="AL3440">
        <v>15</v>
      </c>
      <c r="AM3440" t="s">
        <v>68</v>
      </c>
      <c r="AN3440">
        <v>1</v>
      </c>
      <c r="AR3440" t="s">
        <v>79</v>
      </c>
      <c r="AS3440" t="s">
        <v>77</v>
      </c>
      <c r="AT3440">
        <v>-191</v>
      </c>
      <c r="AU3440" t="s">
        <v>76</v>
      </c>
      <c r="AV3440" t="s">
        <v>79</v>
      </c>
      <c r="AW3440" t="s">
        <v>80</v>
      </c>
      <c r="AX3440" t="s">
        <v>81</v>
      </c>
      <c r="AY3440" t="s">
        <v>76</v>
      </c>
      <c r="AZ3440" t="s">
        <v>131</v>
      </c>
      <c r="BA3440" t="s">
        <v>83</v>
      </c>
      <c r="BB3440" t="s">
        <v>121</v>
      </c>
      <c r="BC3440">
        <v>-1</v>
      </c>
      <c r="BD3440" t="s">
        <v>76</v>
      </c>
      <c r="BE3440">
        <v>0</v>
      </c>
      <c r="BF3440" t="s">
        <v>76</v>
      </c>
      <c r="BG3440" t="s">
        <v>132</v>
      </c>
      <c r="BH3440">
        <v>365243</v>
      </c>
      <c r="BI3440">
        <v>365243</v>
      </c>
      <c r="BJ3440">
        <v>365243</v>
      </c>
      <c r="BK3440">
        <v>365243</v>
      </c>
      <c r="BL3440">
        <v>-115</v>
      </c>
      <c r="BM3440">
        <v>0</v>
      </c>
    </row>
    <row r="3441" spans="1:65" x14ac:dyDescent="0.3">
      <c r="A3441">
        <v>129748</v>
      </c>
      <c r="B3441">
        <v>0</v>
      </c>
      <c r="C3441" t="s">
        <v>65</v>
      </c>
      <c r="D3441" t="s">
        <v>88</v>
      </c>
      <c r="E3441" t="s">
        <v>67</v>
      </c>
      <c r="F3441" t="s">
        <v>67</v>
      </c>
      <c r="G3441">
        <v>0</v>
      </c>
      <c r="H3441">
        <v>130500</v>
      </c>
      <c r="I3441">
        <v>472500</v>
      </c>
      <c r="J3441" t="s">
        <v>89</v>
      </c>
      <c r="K3441" t="s">
        <v>126</v>
      </c>
      <c r="L3441" t="s">
        <v>91</v>
      </c>
      <c r="M3441" t="s">
        <v>72</v>
      </c>
      <c r="N3441">
        <v>2.6391999999999999E-2</v>
      </c>
      <c r="O3441">
        <v>19833</v>
      </c>
      <c r="P3441">
        <v>11087</v>
      </c>
      <c r="Q3441">
        <v>3118</v>
      </c>
      <c r="R3441">
        <v>3343</v>
      </c>
      <c r="S3441">
        <v>2</v>
      </c>
      <c r="T3441">
        <v>2</v>
      </c>
      <c r="U3441" t="s">
        <v>73</v>
      </c>
      <c r="V3441">
        <v>12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167</v>
      </c>
      <c r="AD3441">
        <v>2415973</v>
      </c>
      <c r="AE3441" t="s">
        <v>93</v>
      </c>
      <c r="AF3441">
        <v>4952.5649999999996</v>
      </c>
      <c r="AG3441">
        <v>25830</v>
      </c>
      <c r="AH3441">
        <v>17383.5</v>
      </c>
      <c r="AI3441">
        <v>9000</v>
      </c>
      <c r="AJ3441">
        <v>25830</v>
      </c>
      <c r="AK3441" t="s">
        <v>94</v>
      </c>
      <c r="AL3441">
        <v>17</v>
      </c>
      <c r="AM3441" t="s">
        <v>68</v>
      </c>
      <c r="AN3441">
        <v>1</v>
      </c>
      <c r="AO3441">
        <v>0.37151318700000002</v>
      </c>
      <c r="AR3441" t="s">
        <v>79</v>
      </c>
      <c r="AS3441" t="s">
        <v>77</v>
      </c>
      <c r="AT3441">
        <v>-2619</v>
      </c>
      <c r="AU3441" t="s">
        <v>78</v>
      </c>
      <c r="AV3441" t="s">
        <v>79</v>
      </c>
      <c r="AW3441" t="s">
        <v>171</v>
      </c>
      <c r="AX3441" t="s">
        <v>102</v>
      </c>
      <c r="AY3441" t="s">
        <v>124</v>
      </c>
      <c r="AZ3441" t="s">
        <v>96</v>
      </c>
      <c r="BA3441" t="s">
        <v>76</v>
      </c>
      <c r="BB3441" t="s">
        <v>104</v>
      </c>
      <c r="BC3441">
        <v>52</v>
      </c>
      <c r="BD3441" t="s">
        <v>105</v>
      </c>
      <c r="BE3441">
        <v>4</v>
      </c>
      <c r="BF3441" t="s">
        <v>112</v>
      </c>
      <c r="BG3441" t="s">
        <v>106</v>
      </c>
      <c r="BH3441">
        <v>365243</v>
      </c>
      <c r="BI3441">
        <v>-2588</v>
      </c>
      <c r="BJ3441">
        <v>-2498</v>
      </c>
      <c r="BK3441">
        <v>-2498</v>
      </c>
      <c r="BL3441">
        <v>-2492</v>
      </c>
      <c r="BM3441">
        <v>1</v>
      </c>
    </row>
    <row r="3442" spans="1:65" x14ac:dyDescent="0.3">
      <c r="A3442">
        <v>129754</v>
      </c>
      <c r="B3442">
        <v>0</v>
      </c>
      <c r="C3442" t="s">
        <v>65</v>
      </c>
      <c r="D3442" t="s">
        <v>66</v>
      </c>
      <c r="E3442" t="s">
        <v>67</v>
      </c>
      <c r="F3442" t="s">
        <v>67</v>
      </c>
      <c r="G3442">
        <v>0</v>
      </c>
      <c r="H3442">
        <v>180000</v>
      </c>
      <c r="I3442">
        <v>601470</v>
      </c>
      <c r="J3442" t="s">
        <v>69</v>
      </c>
      <c r="K3442" t="s">
        <v>70</v>
      </c>
      <c r="L3442" t="s">
        <v>140</v>
      </c>
      <c r="M3442" t="s">
        <v>72</v>
      </c>
      <c r="N3442">
        <v>6.8519999999999996E-3</v>
      </c>
      <c r="O3442">
        <v>9179</v>
      </c>
      <c r="P3442">
        <v>931</v>
      </c>
      <c r="Q3442">
        <v>1184</v>
      </c>
      <c r="R3442">
        <v>1855</v>
      </c>
      <c r="S3442">
        <v>3</v>
      </c>
      <c r="T3442">
        <v>3</v>
      </c>
      <c r="U3442" t="s">
        <v>94</v>
      </c>
      <c r="V3442">
        <v>8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  <c r="AC3442" t="s">
        <v>128</v>
      </c>
      <c r="AD3442">
        <v>1470876</v>
      </c>
      <c r="AE3442" t="s">
        <v>65</v>
      </c>
      <c r="AG3442">
        <v>0</v>
      </c>
      <c r="AH3442">
        <v>0</v>
      </c>
      <c r="AK3442" t="s">
        <v>73</v>
      </c>
      <c r="AL3442">
        <v>14</v>
      </c>
      <c r="AM3442" t="s">
        <v>68</v>
      </c>
      <c r="AN3442">
        <v>1</v>
      </c>
      <c r="AR3442" t="s">
        <v>76</v>
      </c>
      <c r="AS3442" t="s">
        <v>129</v>
      </c>
      <c r="AT3442">
        <v>-478</v>
      </c>
      <c r="AU3442" t="s">
        <v>76</v>
      </c>
      <c r="AV3442" t="s">
        <v>79</v>
      </c>
      <c r="AX3442" t="s">
        <v>81</v>
      </c>
      <c r="AY3442" t="s">
        <v>76</v>
      </c>
      <c r="AZ3442" t="s">
        <v>76</v>
      </c>
      <c r="BA3442" t="s">
        <v>76</v>
      </c>
      <c r="BB3442" t="s">
        <v>121</v>
      </c>
      <c r="BC3442">
        <v>-1</v>
      </c>
      <c r="BD3442" t="s">
        <v>76</v>
      </c>
      <c r="BF3442" t="s">
        <v>76</v>
      </c>
      <c r="BG3442" t="s">
        <v>82</v>
      </c>
    </row>
    <row r="3443" spans="1:65" x14ac:dyDescent="0.3">
      <c r="A3443">
        <v>129756</v>
      </c>
      <c r="B3443">
        <v>1</v>
      </c>
      <c r="C3443" t="s">
        <v>65</v>
      </c>
      <c r="D3443" t="s">
        <v>88</v>
      </c>
      <c r="E3443" t="s">
        <v>67</v>
      </c>
      <c r="F3443" t="s">
        <v>68</v>
      </c>
      <c r="G3443">
        <v>1</v>
      </c>
      <c r="H3443">
        <v>90000</v>
      </c>
      <c r="I3443">
        <v>161730</v>
      </c>
      <c r="J3443" t="s">
        <v>69</v>
      </c>
      <c r="K3443" t="s">
        <v>90</v>
      </c>
      <c r="L3443" t="s">
        <v>91</v>
      </c>
      <c r="M3443" t="s">
        <v>212</v>
      </c>
      <c r="N3443">
        <v>9.5490000000000002E-3</v>
      </c>
      <c r="O3443">
        <v>10179</v>
      </c>
      <c r="P3443">
        <v>2640</v>
      </c>
      <c r="Q3443">
        <v>153</v>
      </c>
      <c r="R3443">
        <v>113</v>
      </c>
      <c r="S3443">
        <v>2</v>
      </c>
      <c r="T3443">
        <v>2</v>
      </c>
      <c r="U3443" t="s">
        <v>73</v>
      </c>
      <c r="V3443">
        <v>18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201</v>
      </c>
      <c r="AD3443">
        <v>2472361</v>
      </c>
      <c r="AE3443" t="s">
        <v>65</v>
      </c>
      <c r="AG3443">
        <v>0</v>
      </c>
      <c r="AH3443">
        <v>0</v>
      </c>
      <c r="AK3443" t="s">
        <v>120</v>
      </c>
      <c r="AL3443">
        <v>18</v>
      </c>
      <c r="AM3443" t="s">
        <v>68</v>
      </c>
      <c r="AN3443">
        <v>1</v>
      </c>
      <c r="AR3443" t="s">
        <v>76</v>
      </c>
      <c r="AS3443" t="s">
        <v>114</v>
      </c>
      <c r="AT3443">
        <v>-148</v>
      </c>
      <c r="AU3443" t="s">
        <v>76</v>
      </c>
      <c r="AV3443" t="s">
        <v>193</v>
      </c>
      <c r="AX3443" t="s">
        <v>81</v>
      </c>
      <c r="AY3443" t="s">
        <v>76</v>
      </c>
      <c r="AZ3443" t="s">
        <v>76</v>
      </c>
      <c r="BA3443" t="s">
        <v>76</v>
      </c>
      <c r="BB3443" t="s">
        <v>121</v>
      </c>
      <c r="BC3443">
        <v>-1</v>
      </c>
      <c r="BD3443" t="s">
        <v>76</v>
      </c>
      <c r="BF3443" t="s">
        <v>76</v>
      </c>
      <c r="BG3443" t="s">
        <v>82</v>
      </c>
    </row>
    <row r="3444" spans="1:65" x14ac:dyDescent="0.3">
      <c r="A3444">
        <v>129763</v>
      </c>
      <c r="B3444">
        <v>0</v>
      </c>
      <c r="C3444" t="s">
        <v>65</v>
      </c>
      <c r="D3444" t="s">
        <v>88</v>
      </c>
      <c r="E3444" t="s">
        <v>67</v>
      </c>
      <c r="F3444" t="s">
        <v>68</v>
      </c>
      <c r="G3444">
        <v>0</v>
      </c>
      <c r="H3444">
        <v>67500</v>
      </c>
      <c r="I3444">
        <v>143910</v>
      </c>
      <c r="J3444" t="s">
        <v>69</v>
      </c>
      <c r="K3444" t="s">
        <v>70</v>
      </c>
      <c r="L3444" t="s">
        <v>140</v>
      </c>
      <c r="M3444" t="s">
        <v>72</v>
      </c>
      <c r="N3444">
        <v>2.8663000000000001E-2</v>
      </c>
      <c r="O3444">
        <v>18392</v>
      </c>
      <c r="P3444">
        <v>353</v>
      </c>
      <c r="Q3444">
        <v>7660</v>
      </c>
      <c r="R3444">
        <v>1869</v>
      </c>
      <c r="S3444">
        <v>2</v>
      </c>
      <c r="T3444">
        <v>2</v>
      </c>
      <c r="U3444" t="s">
        <v>109</v>
      </c>
      <c r="V3444">
        <v>13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 t="s">
        <v>185</v>
      </c>
      <c r="AD3444">
        <v>1474151</v>
      </c>
      <c r="AE3444" t="s">
        <v>99</v>
      </c>
      <c r="AF3444">
        <v>13500</v>
      </c>
      <c r="AG3444">
        <v>0</v>
      </c>
      <c r="AH3444">
        <v>270000</v>
      </c>
      <c r="AK3444" t="s">
        <v>73</v>
      </c>
      <c r="AL3444">
        <v>8</v>
      </c>
      <c r="AM3444" t="s">
        <v>68</v>
      </c>
      <c r="AN3444">
        <v>1</v>
      </c>
      <c r="AR3444" t="s">
        <v>79</v>
      </c>
      <c r="AS3444" t="s">
        <v>77</v>
      </c>
      <c r="AT3444">
        <v>-540</v>
      </c>
      <c r="AU3444" t="s">
        <v>76</v>
      </c>
      <c r="AV3444" t="s">
        <v>79</v>
      </c>
      <c r="AX3444" t="s">
        <v>81</v>
      </c>
      <c r="AY3444" t="s">
        <v>76</v>
      </c>
      <c r="AZ3444" t="s">
        <v>131</v>
      </c>
      <c r="BA3444" t="s">
        <v>116</v>
      </c>
      <c r="BB3444" t="s">
        <v>117</v>
      </c>
      <c r="BC3444">
        <v>4</v>
      </c>
      <c r="BD3444" t="s">
        <v>76</v>
      </c>
      <c r="BE3444">
        <v>0</v>
      </c>
      <c r="BF3444" t="s">
        <v>76</v>
      </c>
      <c r="BG3444" t="s">
        <v>160</v>
      </c>
      <c r="BH3444">
        <v>365243</v>
      </c>
      <c r="BI3444">
        <v>365243</v>
      </c>
      <c r="BJ3444">
        <v>365243</v>
      </c>
      <c r="BK3444">
        <v>365243</v>
      </c>
      <c r="BL3444">
        <v>-87</v>
      </c>
      <c r="BM3444">
        <v>0</v>
      </c>
    </row>
    <row r="3445" spans="1:65" x14ac:dyDescent="0.3">
      <c r="A3445">
        <v>129776</v>
      </c>
      <c r="B3445">
        <v>0</v>
      </c>
      <c r="C3445" t="s">
        <v>99</v>
      </c>
      <c r="D3445" t="s">
        <v>88</v>
      </c>
      <c r="E3445" t="s">
        <v>67</v>
      </c>
      <c r="F3445" t="s">
        <v>68</v>
      </c>
      <c r="G3445">
        <v>0</v>
      </c>
      <c r="H3445">
        <v>157500</v>
      </c>
      <c r="I3445">
        <v>450000</v>
      </c>
      <c r="J3445" t="s">
        <v>69</v>
      </c>
      <c r="K3445" t="s">
        <v>70</v>
      </c>
      <c r="L3445" t="s">
        <v>91</v>
      </c>
      <c r="M3445" t="s">
        <v>72</v>
      </c>
      <c r="N3445">
        <v>2.461E-2</v>
      </c>
      <c r="O3445">
        <v>15905</v>
      </c>
      <c r="P3445">
        <v>3246</v>
      </c>
      <c r="Q3445">
        <v>1674</v>
      </c>
      <c r="R3445">
        <v>675</v>
      </c>
      <c r="S3445">
        <v>2</v>
      </c>
      <c r="T3445">
        <v>2</v>
      </c>
      <c r="U3445" t="s">
        <v>75</v>
      </c>
      <c r="V3445">
        <v>13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185</v>
      </c>
      <c r="AD3445">
        <v>2067825</v>
      </c>
      <c r="AE3445" t="s">
        <v>93</v>
      </c>
      <c r="AF3445">
        <v>17086.95</v>
      </c>
      <c r="AG3445">
        <v>189855</v>
      </c>
      <c r="AH3445">
        <v>151884</v>
      </c>
      <c r="AI3445">
        <v>37971</v>
      </c>
      <c r="AJ3445">
        <v>189855</v>
      </c>
      <c r="AK3445" t="s">
        <v>75</v>
      </c>
      <c r="AL3445">
        <v>20</v>
      </c>
      <c r="AM3445" t="s">
        <v>68</v>
      </c>
      <c r="AN3445">
        <v>1</v>
      </c>
      <c r="AO3445">
        <v>0.217818182</v>
      </c>
      <c r="AR3445" t="s">
        <v>79</v>
      </c>
      <c r="AS3445" t="s">
        <v>114</v>
      </c>
      <c r="AT3445">
        <v>-1848</v>
      </c>
      <c r="AU3445" t="s">
        <v>78</v>
      </c>
      <c r="AV3445" t="s">
        <v>149</v>
      </c>
      <c r="AW3445" t="s">
        <v>101</v>
      </c>
      <c r="AX3445" t="s">
        <v>102</v>
      </c>
      <c r="AY3445" t="s">
        <v>95</v>
      </c>
      <c r="AZ3445" t="s">
        <v>96</v>
      </c>
      <c r="BA3445" t="s">
        <v>76</v>
      </c>
      <c r="BB3445" t="s">
        <v>104</v>
      </c>
      <c r="BC3445">
        <v>200</v>
      </c>
      <c r="BD3445" t="s">
        <v>85</v>
      </c>
      <c r="BE3445">
        <v>10</v>
      </c>
      <c r="BF3445" t="s">
        <v>112</v>
      </c>
      <c r="BG3445" t="s">
        <v>151</v>
      </c>
    </row>
    <row r="3446" spans="1:65" x14ac:dyDescent="0.3">
      <c r="A3446">
        <v>129795</v>
      </c>
      <c r="B3446">
        <v>0</v>
      </c>
      <c r="C3446" t="s">
        <v>65</v>
      </c>
      <c r="D3446" t="s">
        <v>88</v>
      </c>
      <c r="E3446" t="s">
        <v>68</v>
      </c>
      <c r="F3446" t="s">
        <v>67</v>
      </c>
      <c r="G3446">
        <v>0</v>
      </c>
      <c r="H3446">
        <v>202500</v>
      </c>
      <c r="I3446">
        <v>1305000</v>
      </c>
      <c r="J3446" t="s">
        <v>69</v>
      </c>
      <c r="K3446" t="s">
        <v>70</v>
      </c>
      <c r="L3446" t="s">
        <v>91</v>
      </c>
      <c r="M3446" t="s">
        <v>72</v>
      </c>
      <c r="N3446">
        <v>3.0755000000000001E-2</v>
      </c>
      <c r="O3446">
        <v>12802</v>
      </c>
      <c r="P3446">
        <v>2370</v>
      </c>
      <c r="Q3446">
        <v>4847</v>
      </c>
      <c r="R3446">
        <v>569</v>
      </c>
      <c r="S3446">
        <v>2</v>
      </c>
      <c r="T3446">
        <v>2</v>
      </c>
      <c r="U3446" t="s">
        <v>73</v>
      </c>
      <c r="V3446">
        <v>15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t="s">
        <v>108</v>
      </c>
      <c r="AD3446">
        <v>2665808</v>
      </c>
      <c r="AE3446" t="s">
        <v>65</v>
      </c>
      <c r="AF3446">
        <v>40002.974999999999</v>
      </c>
      <c r="AG3446">
        <v>675000</v>
      </c>
      <c r="AH3446">
        <v>767664</v>
      </c>
      <c r="AJ3446">
        <v>675000</v>
      </c>
      <c r="AK3446" t="s">
        <v>73</v>
      </c>
      <c r="AL3446">
        <v>12</v>
      </c>
      <c r="AM3446" t="s">
        <v>68</v>
      </c>
      <c r="AN3446">
        <v>1</v>
      </c>
      <c r="AR3446" t="s">
        <v>76</v>
      </c>
      <c r="AS3446" t="s">
        <v>77</v>
      </c>
      <c r="AT3446">
        <v>-420</v>
      </c>
      <c r="AU3446" t="s">
        <v>78</v>
      </c>
      <c r="AV3446" t="s">
        <v>79</v>
      </c>
      <c r="AX3446" t="s">
        <v>161</v>
      </c>
      <c r="AY3446" t="s">
        <v>76</v>
      </c>
      <c r="AZ3446" t="s">
        <v>82</v>
      </c>
      <c r="BA3446" t="s">
        <v>116</v>
      </c>
      <c r="BB3446" t="s">
        <v>121</v>
      </c>
      <c r="BC3446">
        <v>-1</v>
      </c>
      <c r="BD3446" t="s">
        <v>76</v>
      </c>
      <c r="BE3446">
        <v>48</v>
      </c>
      <c r="BF3446" t="s">
        <v>86</v>
      </c>
      <c r="BG3446" t="s">
        <v>172</v>
      </c>
      <c r="BH3446">
        <v>365243</v>
      </c>
      <c r="BI3446">
        <v>-390</v>
      </c>
      <c r="BJ3446">
        <v>1020</v>
      </c>
      <c r="BK3446">
        <v>-390</v>
      </c>
      <c r="BL3446">
        <v>-382</v>
      </c>
      <c r="BM3446">
        <v>1</v>
      </c>
    </row>
    <row r="3447" spans="1:65" x14ac:dyDescent="0.3">
      <c r="A3447">
        <v>129800</v>
      </c>
      <c r="B3447">
        <v>0</v>
      </c>
      <c r="C3447" t="s">
        <v>65</v>
      </c>
      <c r="D3447" t="s">
        <v>66</v>
      </c>
      <c r="E3447" t="s">
        <v>67</v>
      </c>
      <c r="F3447" t="s">
        <v>67</v>
      </c>
      <c r="G3447">
        <v>2</v>
      </c>
      <c r="H3447">
        <v>90000</v>
      </c>
      <c r="I3447">
        <v>56880</v>
      </c>
      <c r="J3447" t="s">
        <v>69</v>
      </c>
      <c r="K3447" t="s">
        <v>70</v>
      </c>
      <c r="L3447" t="s">
        <v>91</v>
      </c>
      <c r="M3447" t="s">
        <v>107</v>
      </c>
      <c r="N3447">
        <v>3.5791999999999997E-2</v>
      </c>
      <c r="O3447">
        <v>10349</v>
      </c>
      <c r="P3447">
        <v>3061</v>
      </c>
      <c r="Q3447">
        <v>5145</v>
      </c>
      <c r="R3447">
        <v>3018</v>
      </c>
      <c r="S3447">
        <v>2</v>
      </c>
      <c r="T3447">
        <v>2</v>
      </c>
      <c r="U3447" t="s">
        <v>73</v>
      </c>
      <c r="V3447">
        <v>11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 t="s">
        <v>183</v>
      </c>
      <c r="AD3447">
        <v>1297255</v>
      </c>
      <c r="AE3447" t="s">
        <v>65</v>
      </c>
      <c r="AG3447">
        <v>0</v>
      </c>
      <c r="AH3447">
        <v>0</v>
      </c>
      <c r="AK3447" t="s">
        <v>123</v>
      </c>
      <c r="AL3447">
        <v>10</v>
      </c>
      <c r="AM3447" t="s">
        <v>68</v>
      </c>
      <c r="AN3447">
        <v>1</v>
      </c>
      <c r="AR3447" t="s">
        <v>76</v>
      </c>
      <c r="AS3447" t="s">
        <v>129</v>
      </c>
      <c r="AT3447">
        <v>-213</v>
      </c>
      <c r="AU3447" t="s">
        <v>76</v>
      </c>
      <c r="AV3447" t="s">
        <v>79</v>
      </c>
      <c r="AX3447" t="s">
        <v>81</v>
      </c>
      <c r="AY3447" t="s">
        <v>76</v>
      </c>
      <c r="AZ3447" t="s">
        <v>76</v>
      </c>
      <c r="BA3447" t="s">
        <v>76</v>
      </c>
      <c r="BB3447" t="s">
        <v>121</v>
      </c>
      <c r="BC3447">
        <v>-1</v>
      </c>
      <c r="BD3447" t="s">
        <v>76</v>
      </c>
      <c r="BF3447" t="s">
        <v>76</v>
      </c>
      <c r="BG3447" t="s">
        <v>82</v>
      </c>
    </row>
    <row r="3448" spans="1:65" x14ac:dyDescent="0.3">
      <c r="A3448">
        <v>129808</v>
      </c>
      <c r="B3448">
        <v>0</v>
      </c>
      <c r="C3448" t="s">
        <v>65</v>
      </c>
      <c r="D3448" t="s">
        <v>66</v>
      </c>
      <c r="E3448" t="s">
        <v>68</v>
      </c>
      <c r="F3448" t="s">
        <v>68</v>
      </c>
      <c r="G3448">
        <v>0</v>
      </c>
      <c r="H3448">
        <v>112500</v>
      </c>
      <c r="I3448">
        <v>545040</v>
      </c>
      <c r="J3448" t="s">
        <v>69</v>
      </c>
      <c r="K3448" t="s">
        <v>70</v>
      </c>
      <c r="L3448" t="s">
        <v>119</v>
      </c>
      <c r="M3448" t="s">
        <v>72</v>
      </c>
      <c r="N3448">
        <v>1.8029E-2</v>
      </c>
      <c r="O3448">
        <v>19502</v>
      </c>
      <c r="P3448">
        <v>1380</v>
      </c>
      <c r="Q3448">
        <v>2062</v>
      </c>
      <c r="R3448">
        <v>3057</v>
      </c>
      <c r="S3448">
        <v>3</v>
      </c>
      <c r="T3448">
        <v>3</v>
      </c>
      <c r="U3448" t="s">
        <v>94</v>
      </c>
      <c r="V3448">
        <v>7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108</v>
      </c>
      <c r="AD3448">
        <v>2035398</v>
      </c>
      <c r="AE3448" t="s">
        <v>65</v>
      </c>
      <c r="AF3448">
        <v>10218.195</v>
      </c>
      <c r="AG3448">
        <v>135000</v>
      </c>
      <c r="AH3448">
        <v>156937.5</v>
      </c>
      <c r="AJ3448">
        <v>135000</v>
      </c>
      <c r="AK3448" t="s">
        <v>125</v>
      </c>
      <c r="AL3448">
        <v>4</v>
      </c>
      <c r="AM3448" t="s">
        <v>68</v>
      </c>
      <c r="AN3448">
        <v>1</v>
      </c>
      <c r="AR3448" t="s">
        <v>202</v>
      </c>
      <c r="AS3448" t="s">
        <v>77</v>
      </c>
      <c r="AT3448">
        <v>-270</v>
      </c>
      <c r="AU3448" t="s">
        <v>78</v>
      </c>
      <c r="AV3448" t="s">
        <v>79</v>
      </c>
      <c r="AW3448" t="s">
        <v>110</v>
      </c>
      <c r="AX3448" t="s">
        <v>102</v>
      </c>
      <c r="AY3448" t="s">
        <v>76</v>
      </c>
      <c r="AZ3448" t="s">
        <v>82</v>
      </c>
      <c r="BA3448" t="s">
        <v>83</v>
      </c>
      <c r="BB3448" t="s">
        <v>121</v>
      </c>
      <c r="BC3448">
        <v>-1</v>
      </c>
      <c r="BD3448" t="s">
        <v>76</v>
      </c>
      <c r="BE3448">
        <v>24</v>
      </c>
      <c r="BF3448" t="s">
        <v>147</v>
      </c>
      <c r="BG3448" t="s">
        <v>196</v>
      </c>
      <c r="BH3448">
        <v>365243</v>
      </c>
      <c r="BI3448">
        <v>-240</v>
      </c>
      <c r="BJ3448">
        <v>450</v>
      </c>
      <c r="BK3448">
        <v>-90</v>
      </c>
      <c r="BL3448">
        <v>-83</v>
      </c>
      <c r="BM3448">
        <v>1</v>
      </c>
    </row>
    <row r="3449" spans="1:65" x14ac:dyDescent="0.3">
      <c r="A3449">
        <v>129809</v>
      </c>
      <c r="B3449">
        <v>0</v>
      </c>
      <c r="C3449" t="s">
        <v>65</v>
      </c>
      <c r="D3449" t="s">
        <v>88</v>
      </c>
      <c r="E3449" t="s">
        <v>67</v>
      </c>
      <c r="F3449" t="s">
        <v>67</v>
      </c>
      <c r="G3449">
        <v>0</v>
      </c>
      <c r="H3449">
        <v>135000</v>
      </c>
      <c r="I3449">
        <v>515529</v>
      </c>
      <c r="J3449" t="s">
        <v>69</v>
      </c>
      <c r="K3449" t="s">
        <v>70</v>
      </c>
      <c r="L3449" t="s">
        <v>91</v>
      </c>
      <c r="M3449" t="s">
        <v>72</v>
      </c>
      <c r="N3449">
        <v>2.2624999999999999E-2</v>
      </c>
      <c r="O3449">
        <v>11267</v>
      </c>
      <c r="P3449">
        <v>1093</v>
      </c>
      <c r="Q3449">
        <v>5253</v>
      </c>
      <c r="R3449">
        <v>55</v>
      </c>
      <c r="S3449">
        <v>2</v>
      </c>
      <c r="T3449">
        <v>2</v>
      </c>
      <c r="U3449" t="s">
        <v>125</v>
      </c>
      <c r="V3449">
        <v>15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0</v>
      </c>
      <c r="AC3449" t="s">
        <v>92</v>
      </c>
      <c r="AD3449">
        <v>2362645</v>
      </c>
      <c r="AE3449" t="s">
        <v>93</v>
      </c>
      <c r="AF3449">
        <v>7152.03</v>
      </c>
      <c r="AG3449">
        <v>39451.5</v>
      </c>
      <c r="AH3449">
        <v>34429.5</v>
      </c>
      <c r="AI3449">
        <v>6750</v>
      </c>
      <c r="AJ3449">
        <v>39451.5</v>
      </c>
      <c r="AK3449" t="s">
        <v>123</v>
      </c>
      <c r="AL3449">
        <v>17</v>
      </c>
      <c r="AM3449" t="s">
        <v>68</v>
      </c>
      <c r="AN3449">
        <v>1</v>
      </c>
      <c r="AO3449">
        <v>0.17851998299999999</v>
      </c>
      <c r="AR3449" t="s">
        <v>79</v>
      </c>
      <c r="AS3449" t="s">
        <v>77</v>
      </c>
      <c r="AT3449">
        <v>-529</v>
      </c>
      <c r="AU3449" t="s">
        <v>76</v>
      </c>
      <c r="AV3449" t="s">
        <v>79</v>
      </c>
      <c r="AX3449" t="s">
        <v>81</v>
      </c>
      <c r="AY3449" t="s">
        <v>124</v>
      </c>
      <c r="AZ3449" t="s">
        <v>96</v>
      </c>
      <c r="BA3449" t="s">
        <v>76</v>
      </c>
      <c r="BB3449" t="s">
        <v>104</v>
      </c>
      <c r="BC3449">
        <v>35</v>
      </c>
      <c r="BD3449" t="s">
        <v>105</v>
      </c>
      <c r="BE3449">
        <v>6</v>
      </c>
      <c r="BF3449" t="s">
        <v>86</v>
      </c>
      <c r="BG3449" t="s">
        <v>106</v>
      </c>
      <c r="BH3449">
        <v>365243</v>
      </c>
      <c r="BI3449">
        <v>-498</v>
      </c>
      <c r="BJ3449">
        <v>-348</v>
      </c>
      <c r="BK3449">
        <v>-348</v>
      </c>
      <c r="BL3449">
        <v>-341</v>
      </c>
      <c r="BM3449">
        <v>0</v>
      </c>
    </row>
    <row r="3450" spans="1:65" x14ac:dyDescent="0.3">
      <c r="A3450">
        <v>129818</v>
      </c>
      <c r="B3450">
        <v>0</v>
      </c>
      <c r="C3450" t="s">
        <v>65</v>
      </c>
      <c r="D3450" t="s">
        <v>88</v>
      </c>
      <c r="E3450" t="s">
        <v>67</v>
      </c>
      <c r="F3450" t="s">
        <v>67</v>
      </c>
      <c r="G3450">
        <v>0</v>
      </c>
      <c r="H3450">
        <v>202500</v>
      </c>
      <c r="I3450">
        <v>921330</v>
      </c>
      <c r="J3450" t="s">
        <v>113</v>
      </c>
      <c r="K3450" t="s">
        <v>70</v>
      </c>
      <c r="L3450" t="s">
        <v>91</v>
      </c>
      <c r="M3450" t="s">
        <v>72</v>
      </c>
      <c r="N3450">
        <v>7.2508000000000003E-2</v>
      </c>
      <c r="O3450">
        <v>22471</v>
      </c>
      <c r="P3450">
        <v>365243</v>
      </c>
      <c r="Q3450">
        <v>5578</v>
      </c>
      <c r="R3450">
        <v>27</v>
      </c>
      <c r="S3450">
        <v>1</v>
      </c>
      <c r="T3450">
        <v>1</v>
      </c>
      <c r="U3450" t="s">
        <v>123</v>
      </c>
      <c r="V3450">
        <v>11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 t="s">
        <v>76</v>
      </c>
      <c r="AD3450">
        <v>2744688</v>
      </c>
      <c r="AE3450" t="s">
        <v>65</v>
      </c>
      <c r="AF3450">
        <v>39537.72</v>
      </c>
      <c r="AG3450">
        <v>315000</v>
      </c>
      <c r="AH3450">
        <v>332046</v>
      </c>
      <c r="AJ3450">
        <v>315000</v>
      </c>
      <c r="AK3450" t="s">
        <v>109</v>
      </c>
      <c r="AL3450">
        <v>12</v>
      </c>
      <c r="AM3450" t="s">
        <v>68</v>
      </c>
      <c r="AN3450">
        <v>1</v>
      </c>
      <c r="AR3450" t="s">
        <v>122</v>
      </c>
      <c r="AS3450" t="s">
        <v>77</v>
      </c>
      <c r="AT3450">
        <v>-696</v>
      </c>
      <c r="AU3450" t="s">
        <v>78</v>
      </c>
      <c r="AV3450" t="s">
        <v>79</v>
      </c>
      <c r="AX3450" t="s">
        <v>81</v>
      </c>
      <c r="AY3450" t="s">
        <v>76</v>
      </c>
      <c r="AZ3450" t="s">
        <v>82</v>
      </c>
      <c r="BA3450" t="s">
        <v>83</v>
      </c>
      <c r="BB3450" t="s">
        <v>121</v>
      </c>
      <c r="BC3450">
        <v>-1</v>
      </c>
      <c r="BD3450" t="s">
        <v>76</v>
      </c>
      <c r="BE3450">
        <v>12</v>
      </c>
      <c r="BF3450" t="s">
        <v>86</v>
      </c>
      <c r="BG3450" t="s">
        <v>87</v>
      </c>
    </row>
    <row r="3451" spans="1:65" x14ac:dyDescent="0.3">
      <c r="A3451">
        <v>129818</v>
      </c>
      <c r="B3451">
        <v>0</v>
      </c>
      <c r="C3451" t="s">
        <v>65</v>
      </c>
      <c r="D3451" t="s">
        <v>88</v>
      </c>
      <c r="E3451" t="s">
        <v>67</v>
      </c>
      <c r="F3451" t="s">
        <v>67</v>
      </c>
      <c r="G3451">
        <v>0</v>
      </c>
      <c r="H3451">
        <v>202500</v>
      </c>
      <c r="I3451">
        <v>921330</v>
      </c>
      <c r="J3451" t="s">
        <v>113</v>
      </c>
      <c r="K3451" t="s">
        <v>70</v>
      </c>
      <c r="L3451" t="s">
        <v>91</v>
      </c>
      <c r="M3451" t="s">
        <v>72</v>
      </c>
      <c r="N3451">
        <v>7.2508000000000003E-2</v>
      </c>
      <c r="O3451">
        <v>22471</v>
      </c>
      <c r="P3451">
        <v>365243</v>
      </c>
      <c r="Q3451">
        <v>5578</v>
      </c>
      <c r="R3451">
        <v>27</v>
      </c>
      <c r="S3451">
        <v>1</v>
      </c>
      <c r="T3451">
        <v>1</v>
      </c>
      <c r="U3451" t="s">
        <v>123</v>
      </c>
      <c r="V3451">
        <v>11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76</v>
      </c>
      <c r="AD3451">
        <v>1219756</v>
      </c>
      <c r="AE3451" t="s">
        <v>65</v>
      </c>
      <c r="AF3451">
        <v>3777.5250000000001</v>
      </c>
      <c r="AG3451">
        <v>45000</v>
      </c>
      <c r="AH3451">
        <v>53910</v>
      </c>
      <c r="AJ3451">
        <v>45000</v>
      </c>
      <c r="AK3451" t="s">
        <v>94</v>
      </c>
      <c r="AL3451">
        <v>10</v>
      </c>
      <c r="AM3451" t="s">
        <v>68</v>
      </c>
      <c r="AN3451">
        <v>1</v>
      </c>
      <c r="AR3451" t="s">
        <v>122</v>
      </c>
      <c r="AS3451" t="s">
        <v>77</v>
      </c>
      <c r="AT3451">
        <v>-786</v>
      </c>
      <c r="AU3451" t="s">
        <v>78</v>
      </c>
      <c r="AV3451" t="s">
        <v>79</v>
      </c>
      <c r="AW3451" t="s">
        <v>80</v>
      </c>
      <c r="AX3451" t="s">
        <v>81</v>
      </c>
      <c r="AY3451" t="s">
        <v>76</v>
      </c>
      <c r="AZ3451" t="s">
        <v>82</v>
      </c>
      <c r="BA3451" t="s">
        <v>83</v>
      </c>
      <c r="BB3451" t="s">
        <v>121</v>
      </c>
      <c r="BC3451">
        <v>-1</v>
      </c>
      <c r="BD3451" t="s">
        <v>76</v>
      </c>
      <c r="BE3451">
        <v>36</v>
      </c>
      <c r="BF3451" t="s">
        <v>86</v>
      </c>
      <c r="BG3451" t="s">
        <v>87</v>
      </c>
    </row>
    <row r="3452" spans="1:65" x14ac:dyDescent="0.3">
      <c r="A3452">
        <v>129827</v>
      </c>
      <c r="B3452">
        <v>0</v>
      </c>
      <c r="C3452" t="s">
        <v>65</v>
      </c>
      <c r="D3452" t="s">
        <v>88</v>
      </c>
      <c r="E3452" t="s">
        <v>68</v>
      </c>
      <c r="F3452" t="s">
        <v>67</v>
      </c>
      <c r="G3452">
        <v>1</v>
      </c>
      <c r="H3452">
        <v>144000</v>
      </c>
      <c r="I3452">
        <v>1024740</v>
      </c>
      <c r="J3452" t="s">
        <v>69</v>
      </c>
      <c r="K3452" t="s">
        <v>90</v>
      </c>
      <c r="L3452" t="s">
        <v>91</v>
      </c>
      <c r="M3452" t="s">
        <v>72</v>
      </c>
      <c r="N3452">
        <v>1.0005999999999999E-2</v>
      </c>
      <c r="O3452">
        <v>11681</v>
      </c>
      <c r="P3452">
        <v>3278</v>
      </c>
      <c r="Q3452">
        <v>2749</v>
      </c>
      <c r="R3452">
        <v>4226</v>
      </c>
      <c r="S3452">
        <v>2</v>
      </c>
      <c r="T3452">
        <v>2</v>
      </c>
      <c r="U3452" t="s">
        <v>123</v>
      </c>
      <c r="V3452">
        <v>11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143</v>
      </c>
      <c r="AD3452">
        <v>2038852</v>
      </c>
      <c r="AE3452" t="s">
        <v>93</v>
      </c>
      <c r="AF3452">
        <v>7501.9049999999997</v>
      </c>
      <c r="AG3452">
        <v>39555</v>
      </c>
      <c r="AH3452">
        <v>36792</v>
      </c>
      <c r="AI3452">
        <v>4500</v>
      </c>
      <c r="AJ3452">
        <v>39555</v>
      </c>
      <c r="AK3452" t="s">
        <v>75</v>
      </c>
      <c r="AL3452">
        <v>15</v>
      </c>
      <c r="AM3452" t="s">
        <v>68</v>
      </c>
      <c r="AN3452">
        <v>1</v>
      </c>
      <c r="AO3452">
        <v>0.11868906999999999</v>
      </c>
      <c r="AR3452" t="s">
        <v>79</v>
      </c>
      <c r="AS3452" t="s">
        <v>77</v>
      </c>
      <c r="AT3452">
        <v>-2187</v>
      </c>
      <c r="AU3452" t="s">
        <v>78</v>
      </c>
      <c r="AV3452" t="s">
        <v>79</v>
      </c>
      <c r="AW3452" t="s">
        <v>101</v>
      </c>
      <c r="AX3452" t="s">
        <v>102</v>
      </c>
      <c r="AY3452" t="s">
        <v>124</v>
      </c>
      <c r="AZ3452" t="s">
        <v>96</v>
      </c>
      <c r="BA3452" t="s">
        <v>76</v>
      </c>
      <c r="BB3452" t="s">
        <v>138</v>
      </c>
      <c r="BC3452">
        <v>22</v>
      </c>
      <c r="BD3452" t="s">
        <v>105</v>
      </c>
      <c r="BE3452">
        <v>6</v>
      </c>
      <c r="BF3452" t="s">
        <v>86</v>
      </c>
      <c r="BG3452" t="s">
        <v>106</v>
      </c>
      <c r="BH3452">
        <v>365243</v>
      </c>
      <c r="BI3452">
        <v>-2134</v>
      </c>
      <c r="BJ3452">
        <v>-1984</v>
      </c>
      <c r="BK3452">
        <v>-2014</v>
      </c>
      <c r="BL3452">
        <v>-2012</v>
      </c>
      <c r="BM3452">
        <v>0</v>
      </c>
    </row>
    <row r="3453" spans="1:65" x14ac:dyDescent="0.3">
      <c r="A3453">
        <v>129830</v>
      </c>
      <c r="B3453">
        <v>0</v>
      </c>
      <c r="C3453" t="s">
        <v>65</v>
      </c>
      <c r="D3453" t="s">
        <v>88</v>
      </c>
      <c r="E3453" t="s">
        <v>67</v>
      </c>
      <c r="F3453" t="s">
        <v>68</v>
      </c>
      <c r="G3453">
        <v>0</v>
      </c>
      <c r="H3453">
        <v>157500</v>
      </c>
      <c r="I3453">
        <v>787131</v>
      </c>
      <c r="J3453" t="s">
        <v>113</v>
      </c>
      <c r="K3453" t="s">
        <v>70</v>
      </c>
      <c r="L3453" t="s">
        <v>139</v>
      </c>
      <c r="M3453" t="s">
        <v>72</v>
      </c>
      <c r="N3453">
        <v>1.8800999999999998E-2</v>
      </c>
      <c r="O3453">
        <v>22052</v>
      </c>
      <c r="P3453">
        <v>365243</v>
      </c>
      <c r="Q3453">
        <v>9488</v>
      </c>
      <c r="R3453">
        <v>4965</v>
      </c>
      <c r="S3453">
        <v>2</v>
      </c>
      <c r="T3453">
        <v>2</v>
      </c>
      <c r="U3453" t="s">
        <v>109</v>
      </c>
      <c r="V3453">
        <v>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76</v>
      </c>
      <c r="AD3453">
        <v>1419392</v>
      </c>
      <c r="AE3453" t="s">
        <v>65</v>
      </c>
      <c r="AF3453">
        <v>21738.78</v>
      </c>
      <c r="AG3453">
        <v>373500</v>
      </c>
      <c r="AH3453">
        <v>408010.5</v>
      </c>
      <c r="AJ3453">
        <v>373500</v>
      </c>
      <c r="AK3453" t="s">
        <v>94</v>
      </c>
      <c r="AL3453">
        <v>9</v>
      </c>
      <c r="AM3453" t="s">
        <v>68</v>
      </c>
      <c r="AN3453">
        <v>1</v>
      </c>
      <c r="AR3453" t="s">
        <v>76</v>
      </c>
      <c r="AS3453" t="s">
        <v>77</v>
      </c>
      <c r="AT3453">
        <v>-510</v>
      </c>
      <c r="AU3453" t="s">
        <v>78</v>
      </c>
      <c r="AV3453" t="s">
        <v>79</v>
      </c>
      <c r="AX3453" t="s">
        <v>81</v>
      </c>
      <c r="AY3453" t="s">
        <v>76</v>
      </c>
      <c r="AZ3453" t="s">
        <v>82</v>
      </c>
      <c r="BA3453" t="s">
        <v>116</v>
      </c>
      <c r="BB3453" t="s">
        <v>121</v>
      </c>
      <c r="BC3453">
        <v>-1</v>
      </c>
      <c r="BD3453" t="s">
        <v>76</v>
      </c>
      <c r="BE3453">
        <v>24</v>
      </c>
      <c r="BF3453" t="s">
        <v>112</v>
      </c>
      <c r="BG3453" t="s">
        <v>118</v>
      </c>
      <c r="BH3453">
        <v>365243</v>
      </c>
      <c r="BI3453">
        <v>-480</v>
      </c>
      <c r="BJ3453">
        <v>210</v>
      </c>
      <c r="BK3453">
        <v>365243</v>
      </c>
      <c r="BL3453">
        <v>365243</v>
      </c>
      <c r="BM3453">
        <v>1</v>
      </c>
    </row>
    <row r="3454" spans="1:65" x14ac:dyDescent="0.3">
      <c r="A3454">
        <v>129841</v>
      </c>
      <c r="B3454">
        <v>0</v>
      </c>
      <c r="C3454" t="s">
        <v>65</v>
      </c>
      <c r="D3454" t="s">
        <v>88</v>
      </c>
      <c r="E3454" t="s">
        <v>67</v>
      </c>
      <c r="F3454" t="s">
        <v>67</v>
      </c>
      <c r="G3454">
        <v>0</v>
      </c>
      <c r="H3454">
        <v>126000</v>
      </c>
      <c r="I3454">
        <v>781920</v>
      </c>
      <c r="J3454" t="s">
        <v>113</v>
      </c>
      <c r="K3454" t="s">
        <v>70</v>
      </c>
      <c r="L3454" t="s">
        <v>139</v>
      </c>
      <c r="M3454" t="s">
        <v>72</v>
      </c>
      <c r="N3454">
        <v>2.5163999999999999E-2</v>
      </c>
      <c r="O3454">
        <v>22988</v>
      </c>
      <c r="P3454">
        <v>365243</v>
      </c>
      <c r="Q3454">
        <v>8460</v>
      </c>
      <c r="R3454">
        <v>4204</v>
      </c>
      <c r="S3454">
        <v>2</v>
      </c>
      <c r="T3454">
        <v>2</v>
      </c>
      <c r="U3454" t="s">
        <v>109</v>
      </c>
      <c r="V3454">
        <v>13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76</v>
      </c>
      <c r="AD3454">
        <v>1582692</v>
      </c>
      <c r="AE3454" t="s">
        <v>93</v>
      </c>
      <c r="AF3454">
        <v>7398.4049999999997</v>
      </c>
      <c r="AG3454">
        <v>75627</v>
      </c>
      <c r="AH3454">
        <v>68062.5</v>
      </c>
      <c r="AI3454">
        <v>7564.5</v>
      </c>
      <c r="AJ3454">
        <v>75627</v>
      </c>
      <c r="AK3454" t="s">
        <v>125</v>
      </c>
      <c r="AL3454">
        <v>16</v>
      </c>
      <c r="AM3454" t="s">
        <v>68</v>
      </c>
      <c r="AN3454">
        <v>1</v>
      </c>
      <c r="AO3454">
        <v>0.108935012</v>
      </c>
      <c r="AR3454" t="s">
        <v>79</v>
      </c>
      <c r="AS3454" t="s">
        <v>114</v>
      </c>
      <c r="AT3454">
        <v>-2636</v>
      </c>
      <c r="AU3454" t="s">
        <v>78</v>
      </c>
      <c r="AV3454" t="s">
        <v>149</v>
      </c>
      <c r="AW3454" t="s">
        <v>101</v>
      </c>
      <c r="AX3454" t="s">
        <v>81</v>
      </c>
      <c r="AY3454" t="s">
        <v>76</v>
      </c>
      <c r="AZ3454" t="s">
        <v>96</v>
      </c>
      <c r="BA3454" t="s">
        <v>76</v>
      </c>
      <c r="BB3454" t="s">
        <v>138</v>
      </c>
      <c r="BC3454">
        <v>15</v>
      </c>
      <c r="BD3454" t="s">
        <v>105</v>
      </c>
      <c r="BE3454">
        <v>12</v>
      </c>
      <c r="BF3454" t="s">
        <v>86</v>
      </c>
      <c r="BG3454" t="s">
        <v>106</v>
      </c>
    </row>
    <row r="3455" spans="1:65" x14ac:dyDescent="0.3">
      <c r="A3455">
        <v>129843</v>
      </c>
      <c r="B3455">
        <v>0</v>
      </c>
      <c r="C3455" t="s">
        <v>65</v>
      </c>
      <c r="D3455" t="s">
        <v>88</v>
      </c>
      <c r="E3455" t="s">
        <v>67</v>
      </c>
      <c r="F3455" t="s">
        <v>68</v>
      </c>
      <c r="G3455">
        <v>0</v>
      </c>
      <c r="H3455">
        <v>157500</v>
      </c>
      <c r="I3455">
        <v>533304</v>
      </c>
      <c r="J3455" t="s">
        <v>89</v>
      </c>
      <c r="K3455" t="s">
        <v>70</v>
      </c>
      <c r="L3455" t="s">
        <v>71</v>
      </c>
      <c r="M3455" t="s">
        <v>72</v>
      </c>
      <c r="N3455">
        <v>5.084E-3</v>
      </c>
      <c r="O3455">
        <v>14055</v>
      </c>
      <c r="P3455">
        <v>1986</v>
      </c>
      <c r="Q3455">
        <v>3402</v>
      </c>
      <c r="R3455">
        <v>4607</v>
      </c>
      <c r="S3455">
        <v>2</v>
      </c>
      <c r="T3455">
        <v>2</v>
      </c>
      <c r="U3455" t="s">
        <v>125</v>
      </c>
      <c r="V3455">
        <v>17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0</v>
      </c>
      <c r="AC3455" t="s">
        <v>185</v>
      </c>
      <c r="AD3455">
        <v>1248382</v>
      </c>
      <c r="AE3455" t="s">
        <v>65</v>
      </c>
      <c r="AG3455">
        <v>0</v>
      </c>
      <c r="AH3455">
        <v>0</v>
      </c>
      <c r="AK3455" t="s">
        <v>125</v>
      </c>
      <c r="AL3455">
        <v>12</v>
      </c>
      <c r="AM3455" t="s">
        <v>68</v>
      </c>
      <c r="AN3455">
        <v>1</v>
      </c>
      <c r="AR3455" t="s">
        <v>76</v>
      </c>
      <c r="AS3455" t="s">
        <v>114</v>
      </c>
      <c r="AT3455">
        <v>-420</v>
      </c>
      <c r="AU3455" t="s">
        <v>76</v>
      </c>
      <c r="AV3455" t="s">
        <v>115</v>
      </c>
      <c r="AX3455" t="s">
        <v>81</v>
      </c>
      <c r="AY3455" t="s">
        <v>76</v>
      </c>
      <c r="AZ3455" t="s">
        <v>76</v>
      </c>
      <c r="BA3455" t="s">
        <v>76</v>
      </c>
      <c r="BB3455" t="s">
        <v>121</v>
      </c>
      <c r="BC3455">
        <v>-1</v>
      </c>
      <c r="BD3455" t="s">
        <v>76</v>
      </c>
      <c r="BF3455" t="s">
        <v>76</v>
      </c>
      <c r="BG3455" t="s">
        <v>82</v>
      </c>
    </row>
    <row r="3456" spans="1:65" x14ac:dyDescent="0.3">
      <c r="A3456">
        <v>129855</v>
      </c>
      <c r="B3456">
        <v>0</v>
      </c>
      <c r="C3456" t="s">
        <v>65</v>
      </c>
      <c r="D3456" t="s">
        <v>88</v>
      </c>
      <c r="E3456" t="s">
        <v>67</v>
      </c>
      <c r="F3456" t="s">
        <v>68</v>
      </c>
      <c r="G3456">
        <v>0</v>
      </c>
      <c r="H3456">
        <v>90000</v>
      </c>
      <c r="I3456">
        <v>307944</v>
      </c>
      <c r="J3456" t="s">
        <v>113</v>
      </c>
      <c r="K3456" t="s">
        <v>70</v>
      </c>
      <c r="L3456" t="s">
        <v>91</v>
      </c>
      <c r="M3456" t="s">
        <v>72</v>
      </c>
      <c r="N3456">
        <v>2.2800000000000001E-2</v>
      </c>
      <c r="O3456">
        <v>21758</v>
      </c>
      <c r="P3456">
        <v>365243</v>
      </c>
      <c r="Q3456">
        <v>8208</v>
      </c>
      <c r="R3456">
        <v>4723</v>
      </c>
      <c r="S3456">
        <v>2</v>
      </c>
      <c r="T3456">
        <v>2</v>
      </c>
      <c r="U3456" t="s">
        <v>125</v>
      </c>
      <c r="V3456">
        <v>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 t="s">
        <v>76</v>
      </c>
      <c r="AD3456">
        <v>1687174</v>
      </c>
      <c r="AE3456" t="s">
        <v>93</v>
      </c>
      <c r="AF3456">
        <v>9732.6450000000004</v>
      </c>
      <c r="AG3456">
        <v>55795.5</v>
      </c>
      <c r="AH3456">
        <v>52866</v>
      </c>
      <c r="AI3456">
        <v>5580</v>
      </c>
      <c r="AJ3456">
        <v>55795.5</v>
      </c>
      <c r="AK3456" t="s">
        <v>125</v>
      </c>
      <c r="AL3456">
        <v>14</v>
      </c>
      <c r="AM3456" t="s">
        <v>68</v>
      </c>
      <c r="AN3456">
        <v>1</v>
      </c>
      <c r="AO3456">
        <v>0.103978498</v>
      </c>
      <c r="AR3456" t="s">
        <v>79</v>
      </c>
      <c r="AS3456" t="s">
        <v>77</v>
      </c>
      <c r="AT3456">
        <v>-553</v>
      </c>
      <c r="AU3456" t="s">
        <v>78</v>
      </c>
      <c r="AV3456" t="s">
        <v>79</v>
      </c>
      <c r="AX3456" t="s">
        <v>81</v>
      </c>
      <c r="AY3456" t="s">
        <v>157</v>
      </c>
      <c r="AZ3456" t="s">
        <v>96</v>
      </c>
      <c r="BA3456" t="s">
        <v>76</v>
      </c>
      <c r="BB3456" t="s">
        <v>84</v>
      </c>
      <c r="BC3456">
        <v>2044</v>
      </c>
      <c r="BD3456" t="s">
        <v>157</v>
      </c>
      <c r="BE3456">
        <v>6</v>
      </c>
      <c r="BF3456" t="s">
        <v>147</v>
      </c>
      <c r="BG3456" t="s">
        <v>158</v>
      </c>
      <c r="BH3456">
        <v>365243</v>
      </c>
      <c r="BI3456">
        <v>-522</v>
      </c>
      <c r="BJ3456">
        <v>-372</v>
      </c>
      <c r="BK3456">
        <v>-372</v>
      </c>
      <c r="BL3456">
        <v>-366</v>
      </c>
      <c r="BM3456">
        <v>0</v>
      </c>
    </row>
    <row r="3457" spans="1:65" x14ac:dyDescent="0.3">
      <c r="A3457">
        <v>129858</v>
      </c>
      <c r="B3457">
        <v>0</v>
      </c>
      <c r="C3457" t="s">
        <v>65</v>
      </c>
      <c r="D3457" t="s">
        <v>88</v>
      </c>
      <c r="E3457" t="s">
        <v>67</v>
      </c>
      <c r="F3457" t="s">
        <v>67</v>
      </c>
      <c r="G3457">
        <v>0</v>
      </c>
      <c r="H3457">
        <v>157500</v>
      </c>
      <c r="I3457">
        <v>781920</v>
      </c>
      <c r="J3457" t="s">
        <v>69</v>
      </c>
      <c r="K3457" t="s">
        <v>70</v>
      </c>
      <c r="L3457" t="s">
        <v>91</v>
      </c>
      <c r="M3457" t="s">
        <v>72</v>
      </c>
      <c r="N3457">
        <v>4.6219999999999997E-2</v>
      </c>
      <c r="O3457">
        <v>22436</v>
      </c>
      <c r="P3457">
        <v>341</v>
      </c>
      <c r="Q3457">
        <v>8918</v>
      </c>
      <c r="R3457">
        <v>5035</v>
      </c>
      <c r="S3457">
        <v>1</v>
      </c>
      <c r="T3457">
        <v>1</v>
      </c>
      <c r="U3457" t="s">
        <v>125</v>
      </c>
      <c r="V3457">
        <v>15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 t="s">
        <v>108</v>
      </c>
      <c r="AD3457">
        <v>2769358</v>
      </c>
      <c r="AE3457" t="s">
        <v>93</v>
      </c>
      <c r="AF3457">
        <v>8230.68</v>
      </c>
      <c r="AG3457">
        <v>71995.5</v>
      </c>
      <c r="AH3457">
        <v>79600.5</v>
      </c>
      <c r="AI3457">
        <v>0</v>
      </c>
      <c r="AJ3457">
        <v>71995.5</v>
      </c>
      <c r="AK3457" t="s">
        <v>94</v>
      </c>
      <c r="AL3457">
        <v>16</v>
      </c>
      <c r="AM3457" t="s">
        <v>68</v>
      </c>
      <c r="AN3457">
        <v>1</v>
      </c>
      <c r="AO3457">
        <v>0</v>
      </c>
      <c r="AR3457" t="s">
        <v>79</v>
      </c>
      <c r="AS3457" t="s">
        <v>77</v>
      </c>
      <c r="AT3457">
        <v>-661</v>
      </c>
      <c r="AU3457" t="s">
        <v>78</v>
      </c>
      <c r="AV3457" t="s">
        <v>79</v>
      </c>
      <c r="AX3457" t="s">
        <v>81</v>
      </c>
      <c r="AY3457" t="s">
        <v>111</v>
      </c>
      <c r="AZ3457" t="s">
        <v>96</v>
      </c>
      <c r="BA3457" t="s">
        <v>76</v>
      </c>
      <c r="BB3457" t="s">
        <v>104</v>
      </c>
      <c r="BC3457">
        <v>3205</v>
      </c>
      <c r="BD3457" t="s">
        <v>85</v>
      </c>
      <c r="BE3457">
        <v>12</v>
      </c>
      <c r="BF3457" t="s">
        <v>147</v>
      </c>
      <c r="BG3457" t="s">
        <v>151</v>
      </c>
      <c r="BH3457">
        <v>365243</v>
      </c>
      <c r="BI3457">
        <v>-630</v>
      </c>
      <c r="BJ3457">
        <v>-300</v>
      </c>
      <c r="BK3457">
        <v>-390</v>
      </c>
      <c r="BL3457">
        <v>-387</v>
      </c>
      <c r="BM3457">
        <v>0</v>
      </c>
    </row>
    <row r="3458" spans="1:65" x14ac:dyDescent="0.3">
      <c r="A3458">
        <v>129909</v>
      </c>
      <c r="B3458">
        <v>0</v>
      </c>
      <c r="C3458" t="s">
        <v>99</v>
      </c>
      <c r="D3458" t="s">
        <v>88</v>
      </c>
      <c r="E3458" t="s">
        <v>67</v>
      </c>
      <c r="F3458" t="s">
        <v>68</v>
      </c>
      <c r="G3458">
        <v>0</v>
      </c>
      <c r="H3458">
        <v>180000</v>
      </c>
      <c r="I3458">
        <v>270000</v>
      </c>
      <c r="J3458" t="s">
        <v>69</v>
      </c>
      <c r="K3458" t="s">
        <v>90</v>
      </c>
      <c r="L3458" t="s">
        <v>71</v>
      </c>
      <c r="M3458" t="s">
        <v>127</v>
      </c>
      <c r="N3458">
        <v>1.8634000000000001E-2</v>
      </c>
      <c r="O3458">
        <v>8946</v>
      </c>
      <c r="P3458">
        <v>1928</v>
      </c>
      <c r="Q3458">
        <v>1673</v>
      </c>
      <c r="R3458">
        <v>1612</v>
      </c>
      <c r="S3458">
        <v>2</v>
      </c>
      <c r="T3458">
        <v>2</v>
      </c>
      <c r="U3458" t="s">
        <v>109</v>
      </c>
      <c r="V3458">
        <v>13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 t="s">
        <v>108</v>
      </c>
      <c r="AD3458">
        <v>2362754</v>
      </c>
      <c r="AE3458" t="s">
        <v>93</v>
      </c>
      <c r="AF3458">
        <v>1780.92</v>
      </c>
      <c r="AG3458">
        <v>16191</v>
      </c>
      <c r="AH3458">
        <v>16015.5</v>
      </c>
      <c r="AI3458">
        <v>1620</v>
      </c>
      <c r="AJ3458">
        <v>16191</v>
      </c>
      <c r="AK3458" t="s">
        <v>125</v>
      </c>
      <c r="AL3458">
        <v>11</v>
      </c>
      <c r="AM3458" t="s">
        <v>68</v>
      </c>
      <c r="AN3458">
        <v>1</v>
      </c>
      <c r="AO3458">
        <v>0.100044074</v>
      </c>
      <c r="AR3458" t="s">
        <v>79</v>
      </c>
      <c r="AS3458" t="s">
        <v>77</v>
      </c>
      <c r="AT3458">
        <v>-2355</v>
      </c>
      <c r="AU3458" t="s">
        <v>78</v>
      </c>
      <c r="AV3458" t="s">
        <v>79</v>
      </c>
      <c r="AW3458" t="s">
        <v>80</v>
      </c>
      <c r="AX3458" t="s">
        <v>102</v>
      </c>
      <c r="AY3458" t="s">
        <v>124</v>
      </c>
      <c r="AZ3458" t="s">
        <v>96</v>
      </c>
      <c r="BA3458" t="s">
        <v>76</v>
      </c>
      <c r="BB3458" t="s">
        <v>104</v>
      </c>
      <c r="BC3458">
        <v>125</v>
      </c>
      <c r="BD3458" t="s">
        <v>105</v>
      </c>
      <c r="BE3458">
        <v>12</v>
      </c>
      <c r="BF3458" t="s">
        <v>86</v>
      </c>
      <c r="BG3458" t="s">
        <v>106</v>
      </c>
      <c r="BH3458">
        <v>365243</v>
      </c>
      <c r="BI3458">
        <v>-2324</v>
      </c>
      <c r="BJ3458">
        <v>-1994</v>
      </c>
      <c r="BK3458">
        <v>-1994</v>
      </c>
      <c r="BL3458">
        <v>-1986</v>
      </c>
      <c r="BM3458">
        <v>1</v>
      </c>
    </row>
    <row r="3459" spans="1:65" x14ac:dyDescent="0.3">
      <c r="A3459">
        <v>129913</v>
      </c>
      <c r="B3459">
        <v>0</v>
      </c>
      <c r="C3459" t="s">
        <v>99</v>
      </c>
      <c r="D3459" t="s">
        <v>88</v>
      </c>
      <c r="E3459" t="s">
        <v>67</v>
      </c>
      <c r="F3459" t="s">
        <v>68</v>
      </c>
      <c r="G3459">
        <v>0</v>
      </c>
      <c r="H3459">
        <v>126000</v>
      </c>
      <c r="I3459">
        <v>382500</v>
      </c>
      <c r="J3459" t="s">
        <v>89</v>
      </c>
      <c r="K3459" t="s">
        <v>70</v>
      </c>
      <c r="L3459" t="s">
        <v>91</v>
      </c>
      <c r="M3459" t="s">
        <v>72</v>
      </c>
      <c r="N3459">
        <v>2.8663000000000001E-2</v>
      </c>
      <c r="O3459">
        <v>21949</v>
      </c>
      <c r="P3459">
        <v>8802</v>
      </c>
      <c r="Q3459">
        <v>9418</v>
      </c>
      <c r="R3459">
        <v>4669</v>
      </c>
      <c r="S3459">
        <v>2</v>
      </c>
      <c r="T3459">
        <v>2</v>
      </c>
      <c r="U3459" t="s">
        <v>94</v>
      </c>
      <c r="V3459">
        <v>10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92</v>
      </c>
      <c r="AD3459">
        <v>2657752</v>
      </c>
      <c r="AE3459" t="s">
        <v>93</v>
      </c>
      <c r="AF3459">
        <v>1629.585</v>
      </c>
      <c r="AG3459">
        <v>32656.5</v>
      </c>
      <c r="AH3459">
        <v>34969.5</v>
      </c>
      <c r="AI3459">
        <v>3465</v>
      </c>
      <c r="AJ3459">
        <v>32656.5</v>
      </c>
      <c r="AK3459" t="s">
        <v>75</v>
      </c>
      <c r="AL3459">
        <v>13</v>
      </c>
      <c r="AM3459" t="s">
        <v>68</v>
      </c>
      <c r="AN3459">
        <v>1</v>
      </c>
      <c r="AO3459">
        <v>9.8185224000000001E-2</v>
      </c>
      <c r="AR3459" t="s">
        <v>79</v>
      </c>
      <c r="AS3459" t="s">
        <v>77</v>
      </c>
      <c r="AT3459">
        <v>-2596</v>
      </c>
      <c r="AU3459" t="s">
        <v>78</v>
      </c>
      <c r="AV3459" t="s">
        <v>79</v>
      </c>
      <c r="AW3459" t="s">
        <v>101</v>
      </c>
      <c r="AX3459" t="s">
        <v>81</v>
      </c>
      <c r="AY3459" t="s">
        <v>124</v>
      </c>
      <c r="AZ3459" t="s">
        <v>96</v>
      </c>
      <c r="BA3459" t="s">
        <v>76</v>
      </c>
      <c r="BB3459" t="s">
        <v>104</v>
      </c>
      <c r="BC3459">
        <v>-1</v>
      </c>
      <c r="BD3459" t="s">
        <v>85</v>
      </c>
      <c r="BE3459">
        <v>24</v>
      </c>
      <c r="BF3459" t="s">
        <v>97</v>
      </c>
      <c r="BG3459" t="s">
        <v>98</v>
      </c>
      <c r="BH3459">
        <v>365243</v>
      </c>
      <c r="BI3459">
        <v>-2565</v>
      </c>
      <c r="BJ3459">
        <v>-1875</v>
      </c>
      <c r="BK3459">
        <v>-1905</v>
      </c>
      <c r="BL3459">
        <v>-1903</v>
      </c>
      <c r="BM3459">
        <v>1</v>
      </c>
    </row>
    <row r="3460" spans="1:65" x14ac:dyDescent="0.3">
      <c r="A3460">
        <v>129915</v>
      </c>
      <c r="B3460">
        <v>0</v>
      </c>
      <c r="C3460" t="s">
        <v>65</v>
      </c>
      <c r="D3460" t="s">
        <v>88</v>
      </c>
      <c r="E3460" t="s">
        <v>67</v>
      </c>
      <c r="F3460" t="s">
        <v>68</v>
      </c>
      <c r="G3460">
        <v>0</v>
      </c>
      <c r="H3460">
        <v>90000</v>
      </c>
      <c r="I3460">
        <v>123637.5</v>
      </c>
      <c r="J3460" t="s">
        <v>69</v>
      </c>
      <c r="K3460" t="s">
        <v>70</v>
      </c>
      <c r="L3460" t="s">
        <v>91</v>
      </c>
      <c r="M3460" t="s">
        <v>72</v>
      </c>
      <c r="N3460">
        <v>7.2740000000000001E-3</v>
      </c>
      <c r="O3460">
        <v>11072</v>
      </c>
      <c r="P3460">
        <v>1434</v>
      </c>
      <c r="Q3460">
        <v>1365</v>
      </c>
      <c r="R3460">
        <v>3492</v>
      </c>
      <c r="S3460">
        <v>2</v>
      </c>
      <c r="T3460">
        <v>2</v>
      </c>
      <c r="U3460" t="s">
        <v>125</v>
      </c>
      <c r="V3460">
        <v>13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1</v>
      </c>
      <c r="AC3460" t="s">
        <v>243</v>
      </c>
      <c r="AD3460">
        <v>1354316</v>
      </c>
      <c r="AE3460" t="s">
        <v>65</v>
      </c>
      <c r="AF3460">
        <v>7294.0050000000001</v>
      </c>
      <c r="AG3460">
        <v>90000</v>
      </c>
      <c r="AH3460">
        <v>107820</v>
      </c>
      <c r="AJ3460">
        <v>90000</v>
      </c>
      <c r="AK3460" t="s">
        <v>73</v>
      </c>
      <c r="AL3460">
        <v>10</v>
      </c>
      <c r="AM3460" t="s">
        <v>68</v>
      </c>
      <c r="AN3460">
        <v>1</v>
      </c>
      <c r="AR3460" t="s">
        <v>76</v>
      </c>
      <c r="AS3460" t="s">
        <v>77</v>
      </c>
      <c r="AT3460">
        <v>-320</v>
      </c>
      <c r="AU3460" t="s">
        <v>76</v>
      </c>
      <c r="AV3460" t="s">
        <v>79</v>
      </c>
      <c r="AW3460" t="s">
        <v>101</v>
      </c>
      <c r="AX3460" t="s">
        <v>81</v>
      </c>
      <c r="AY3460" t="s">
        <v>76</v>
      </c>
      <c r="AZ3460" t="s">
        <v>82</v>
      </c>
      <c r="BA3460" t="s">
        <v>116</v>
      </c>
      <c r="BB3460" t="s">
        <v>187</v>
      </c>
      <c r="BC3460">
        <v>-1</v>
      </c>
      <c r="BD3460" t="s">
        <v>76</v>
      </c>
      <c r="BE3460">
        <v>36</v>
      </c>
      <c r="BF3460" t="s">
        <v>86</v>
      </c>
      <c r="BG3460" t="s">
        <v>172</v>
      </c>
      <c r="BH3460">
        <v>365243</v>
      </c>
      <c r="BI3460">
        <v>-290</v>
      </c>
      <c r="BJ3460">
        <v>760</v>
      </c>
      <c r="BK3460">
        <v>365243</v>
      </c>
      <c r="BL3460">
        <v>365243</v>
      </c>
      <c r="BM3460">
        <v>1</v>
      </c>
    </row>
    <row r="3461" spans="1:65" x14ac:dyDescent="0.3">
      <c r="A3461">
        <v>129920</v>
      </c>
      <c r="B3461">
        <v>0</v>
      </c>
      <c r="C3461" t="s">
        <v>65</v>
      </c>
      <c r="D3461" t="s">
        <v>88</v>
      </c>
      <c r="E3461" t="s">
        <v>67</v>
      </c>
      <c r="F3461" t="s">
        <v>68</v>
      </c>
      <c r="G3461">
        <v>1</v>
      </c>
      <c r="H3461">
        <v>157500</v>
      </c>
      <c r="I3461">
        <v>344043</v>
      </c>
      <c r="J3461" t="s">
        <v>133</v>
      </c>
      <c r="K3461" t="s">
        <v>90</v>
      </c>
      <c r="L3461" t="s">
        <v>91</v>
      </c>
      <c r="M3461" t="s">
        <v>72</v>
      </c>
      <c r="N3461">
        <v>6.0080000000000003E-3</v>
      </c>
      <c r="O3461">
        <v>10284</v>
      </c>
      <c r="P3461">
        <v>1309</v>
      </c>
      <c r="Q3461">
        <v>2400</v>
      </c>
      <c r="R3461">
        <v>2433</v>
      </c>
      <c r="S3461">
        <v>2</v>
      </c>
      <c r="T3461">
        <v>2</v>
      </c>
      <c r="U3461" t="s">
        <v>123</v>
      </c>
      <c r="V3461">
        <v>16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 t="s">
        <v>143</v>
      </c>
      <c r="AD3461">
        <v>1973084</v>
      </c>
      <c r="AE3461" t="s">
        <v>93</v>
      </c>
      <c r="AF3461">
        <v>5869.98</v>
      </c>
      <c r="AG3461">
        <v>36517.5</v>
      </c>
      <c r="AH3461">
        <v>36324</v>
      </c>
      <c r="AI3461">
        <v>4500</v>
      </c>
      <c r="AJ3461">
        <v>36517.5</v>
      </c>
      <c r="AK3461" t="s">
        <v>109</v>
      </c>
      <c r="AL3461">
        <v>12</v>
      </c>
      <c r="AM3461" t="s">
        <v>68</v>
      </c>
      <c r="AN3461">
        <v>1</v>
      </c>
      <c r="AO3461">
        <v>0.12004970299999999</v>
      </c>
      <c r="AR3461" t="s">
        <v>79</v>
      </c>
      <c r="AS3461" t="s">
        <v>77</v>
      </c>
      <c r="AT3461">
        <v>-1676</v>
      </c>
      <c r="AU3461" t="s">
        <v>78</v>
      </c>
      <c r="AV3461" t="s">
        <v>79</v>
      </c>
      <c r="AW3461" t="s">
        <v>80</v>
      </c>
      <c r="AX3461" t="s">
        <v>102</v>
      </c>
      <c r="AY3461" t="s">
        <v>124</v>
      </c>
      <c r="AZ3461" t="s">
        <v>96</v>
      </c>
      <c r="BA3461" t="s">
        <v>76</v>
      </c>
      <c r="BB3461" t="s">
        <v>84</v>
      </c>
      <c r="BC3461">
        <v>22</v>
      </c>
      <c r="BD3461" t="s">
        <v>105</v>
      </c>
      <c r="BE3461">
        <v>8</v>
      </c>
      <c r="BF3461" t="s">
        <v>86</v>
      </c>
      <c r="BG3461" t="s">
        <v>106</v>
      </c>
      <c r="BH3461">
        <v>365243</v>
      </c>
      <c r="BI3461">
        <v>-1642</v>
      </c>
      <c r="BJ3461">
        <v>-1432</v>
      </c>
      <c r="BK3461">
        <v>-1432</v>
      </c>
      <c r="BL3461">
        <v>-1429</v>
      </c>
      <c r="BM3461">
        <v>0</v>
      </c>
    </row>
    <row r="3462" spans="1:65" x14ac:dyDescent="0.3">
      <c r="A3462">
        <v>129928</v>
      </c>
      <c r="B3462">
        <v>0</v>
      </c>
      <c r="C3462" t="s">
        <v>65</v>
      </c>
      <c r="D3462" t="s">
        <v>66</v>
      </c>
      <c r="E3462" t="s">
        <v>68</v>
      </c>
      <c r="F3462" t="s">
        <v>67</v>
      </c>
      <c r="G3462">
        <v>0</v>
      </c>
      <c r="H3462">
        <v>225000</v>
      </c>
      <c r="I3462">
        <v>225000</v>
      </c>
      <c r="J3462" t="s">
        <v>69</v>
      </c>
      <c r="K3462" t="s">
        <v>126</v>
      </c>
      <c r="L3462" t="s">
        <v>91</v>
      </c>
      <c r="M3462" t="s">
        <v>72</v>
      </c>
      <c r="N3462">
        <v>2.8663000000000001E-2</v>
      </c>
      <c r="O3462">
        <v>11789</v>
      </c>
      <c r="P3462">
        <v>532</v>
      </c>
      <c r="Q3462">
        <v>1237</v>
      </c>
      <c r="R3462">
        <v>4310</v>
      </c>
      <c r="S3462">
        <v>2</v>
      </c>
      <c r="T3462">
        <v>2</v>
      </c>
      <c r="U3462" t="s">
        <v>125</v>
      </c>
      <c r="V3462">
        <v>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t="s">
        <v>92</v>
      </c>
      <c r="AD3462">
        <v>1983664</v>
      </c>
      <c r="AE3462" t="s">
        <v>93</v>
      </c>
      <c r="AF3462">
        <v>4603.5450000000001</v>
      </c>
      <c r="AG3462">
        <v>80955</v>
      </c>
      <c r="AH3462">
        <v>39514.5</v>
      </c>
      <c r="AI3462">
        <v>45000</v>
      </c>
      <c r="AJ3462">
        <v>80955</v>
      </c>
      <c r="AK3462" t="s">
        <v>123</v>
      </c>
      <c r="AL3462">
        <v>18</v>
      </c>
      <c r="AM3462" t="s">
        <v>68</v>
      </c>
      <c r="AN3462">
        <v>1</v>
      </c>
      <c r="AO3462">
        <v>0.57988973399999999</v>
      </c>
      <c r="AR3462" t="s">
        <v>79</v>
      </c>
      <c r="AS3462" t="s">
        <v>77</v>
      </c>
      <c r="AT3462">
        <v>-1947</v>
      </c>
      <c r="AU3462" t="s">
        <v>78</v>
      </c>
      <c r="AV3462" t="s">
        <v>79</v>
      </c>
      <c r="AW3462" t="s">
        <v>80</v>
      </c>
      <c r="AX3462" t="s">
        <v>81</v>
      </c>
      <c r="AY3462" t="s">
        <v>103</v>
      </c>
      <c r="AZ3462" t="s">
        <v>96</v>
      </c>
      <c r="BA3462" t="s">
        <v>76</v>
      </c>
      <c r="BB3462" t="s">
        <v>84</v>
      </c>
      <c r="BC3462">
        <v>800</v>
      </c>
      <c r="BD3462" t="s">
        <v>85</v>
      </c>
      <c r="BE3462">
        <v>12</v>
      </c>
      <c r="BF3462" t="s">
        <v>86</v>
      </c>
      <c r="BG3462" t="s">
        <v>151</v>
      </c>
      <c r="BH3462">
        <v>365243</v>
      </c>
      <c r="BI3462">
        <v>-1916</v>
      </c>
      <c r="BJ3462">
        <v>-1586</v>
      </c>
      <c r="BK3462">
        <v>-1796</v>
      </c>
      <c r="BL3462">
        <v>-1794</v>
      </c>
      <c r="BM3462">
        <v>0</v>
      </c>
    </row>
    <row r="3463" spans="1:65" x14ac:dyDescent="0.3">
      <c r="A3463">
        <v>129929</v>
      </c>
      <c r="B3463">
        <v>0</v>
      </c>
      <c r="C3463" t="s">
        <v>65</v>
      </c>
      <c r="D3463" t="s">
        <v>88</v>
      </c>
      <c r="E3463" t="s">
        <v>68</v>
      </c>
      <c r="F3463" t="s">
        <v>67</v>
      </c>
      <c r="G3463">
        <v>3</v>
      </c>
      <c r="H3463">
        <v>202500</v>
      </c>
      <c r="I3463">
        <v>900000</v>
      </c>
      <c r="J3463" t="s">
        <v>69</v>
      </c>
      <c r="K3463" t="s">
        <v>70</v>
      </c>
      <c r="L3463" t="s">
        <v>91</v>
      </c>
      <c r="M3463" t="s">
        <v>127</v>
      </c>
      <c r="N3463">
        <v>1.0005999999999999E-2</v>
      </c>
      <c r="O3463">
        <v>12326</v>
      </c>
      <c r="P3463">
        <v>3248</v>
      </c>
      <c r="Q3463">
        <v>4294</v>
      </c>
      <c r="R3463">
        <v>1240</v>
      </c>
      <c r="S3463">
        <v>2</v>
      </c>
      <c r="T3463">
        <v>2</v>
      </c>
      <c r="U3463" t="s">
        <v>125</v>
      </c>
      <c r="V3463">
        <v>13</v>
      </c>
      <c r="W3463">
        <v>0</v>
      </c>
      <c r="X3463">
        <v>0</v>
      </c>
      <c r="Y3463">
        <v>0</v>
      </c>
      <c r="Z3463">
        <v>1</v>
      </c>
      <c r="AA3463">
        <v>1</v>
      </c>
      <c r="AB3463">
        <v>0</v>
      </c>
      <c r="AC3463" t="s">
        <v>175</v>
      </c>
      <c r="AD3463">
        <v>1079346</v>
      </c>
      <c r="AE3463" t="s">
        <v>65</v>
      </c>
      <c r="AF3463">
        <v>17495.55</v>
      </c>
      <c r="AG3463">
        <v>270000</v>
      </c>
      <c r="AH3463">
        <v>299223</v>
      </c>
      <c r="AJ3463">
        <v>270000</v>
      </c>
      <c r="AK3463" t="s">
        <v>73</v>
      </c>
      <c r="AL3463">
        <v>13</v>
      </c>
      <c r="AM3463" t="s">
        <v>68</v>
      </c>
      <c r="AN3463">
        <v>1</v>
      </c>
      <c r="AR3463" t="s">
        <v>76</v>
      </c>
      <c r="AS3463" t="s">
        <v>77</v>
      </c>
      <c r="AT3463">
        <v>-728</v>
      </c>
      <c r="AU3463" t="s">
        <v>76</v>
      </c>
      <c r="AV3463" t="s">
        <v>79</v>
      </c>
      <c r="AW3463" t="s">
        <v>80</v>
      </c>
      <c r="AX3463" t="s">
        <v>81</v>
      </c>
      <c r="AY3463" t="s">
        <v>76</v>
      </c>
      <c r="AZ3463" t="s">
        <v>82</v>
      </c>
      <c r="BA3463" t="s">
        <v>116</v>
      </c>
      <c r="BB3463" t="s">
        <v>104</v>
      </c>
      <c r="BC3463">
        <v>35</v>
      </c>
      <c r="BD3463" t="s">
        <v>105</v>
      </c>
      <c r="BE3463">
        <v>24</v>
      </c>
      <c r="BF3463" t="s">
        <v>147</v>
      </c>
      <c r="BG3463" t="s">
        <v>154</v>
      </c>
      <c r="BH3463">
        <v>365243</v>
      </c>
      <c r="BI3463">
        <v>-698</v>
      </c>
      <c r="BJ3463">
        <v>-8</v>
      </c>
      <c r="BK3463">
        <v>-38</v>
      </c>
      <c r="BL3463">
        <v>-32</v>
      </c>
      <c r="BM3463">
        <v>1</v>
      </c>
    </row>
    <row r="3464" spans="1:65" x14ac:dyDescent="0.3">
      <c r="A3464">
        <v>129935</v>
      </c>
      <c r="B3464">
        <v>0</v>
      </c>
      <c r="C3464" t="s">
        <v>65</v>
      </c>
      <c r="D3464" t="s">
        <v>66</v>
      </c>
      <c r="E3464" t="s">
        <v>67</v>
      </c>
      <c r="F3464" t="s">
        <v>68</v>
      </c>
      <c r="G3464">
        <v>0</v>
      </c>
      <c r="H3464">
        <v>247500</v>
      </c>
      <c r="I3464">
        <v>675000</v>
      </c>
      <c r="J3464" t="s">
        <v>89</v>
      </c>
      <c r="K3464" t="s">
        <v>70</v>
      </c>
      <c r="L3464" t="s">
        <v>71</v>
      </c>
      <c r="M3464" t="s">
        <v>72</v>
      </c>
      <c r="N3464">
        <v>6.8519999999999996E-3</v>
      </c>
      <c r="O3464">
        <v>14417</v>
      </c>
      <c r="P3464">
        <v>3337</v>
      </c>
      <c r="Q3464">
        <v>1231</v>
      </c>
      <c r="R3464">
        <v>4443</v>
      </c>
      <c r="S3464">
        <v>3</v>
      </c>
      <c r="T3464">
        <v>3</v>
      </c>
      <c r="U3464" t="s">
        <v>123</v>
      </c>
      <c r="V3464">
        <v>10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 t="s">
        <v>189</v>
      </c>
      <c r="AD3464">
        <v>1988610</v>
      </c>
      <c r="AE3464" t="s">
        <v>65</v>
      </c>
      <c r="AG3464">
        <v>0</v>
      </c>
      <c r="AH3464">
        <v>0</v>
      </c>
      <c r="AK3464" t="s">
        <v>94</v>
      </c>
      <c r="AL3464">
        <v>12</v>
      </c>
      <c r="AM3464" t="s">
        <v>68</v>
      </c>
      <c r="AN3464">
        <v>1</v>
      </c>
      <c r="AR3464" t="s">
        <v>76</v>
      </c>
      <c r="AS3464" t="s">
        <v>129</v>
      </c>
      <c r="AT3464">
        <v>-226</v>
      </c>
      <c r="AU3464" t="s">
        <v>76</v>
      </c>
      <c r="AV3464" t="s">
        <v>79</v>
      </c>
      <c r="AX3464" t="s">
        <v>81</v>
      </c>
      <c r="AY3464" t="s">
        <v>76</v>
      </c>
      <c r="AZ3464" t="s">
        <v>76</v>
      </c>
      <c r="BA3464" t="s">
        <v>76</v>
      </c>
      <c r="BB3464" t="s">
        <v>121</v>
      </c>
      <c r="BC3464">
        <v>-1</v>
      </c>
      <c r="BD3464" t="s">
        <v>76</v>
      </c>
      <c r="BF3464" t="s">
        <v>76</v>
      </c>
      <c r="BG3464" t="s">
        <v>82</v>
      </c>
    </row>
    <row r="3465" spans="1:65" x14ac:dyDescent="0.3">
      <c r="A3465">
        <v>129940</v>
      </c>
      <c r="B3465">
        <v>0</v>
      </c>
      <c r="C3465" t="s">
        <v>65</v>
      </c>
      <c r="D3465" t="s">
        <v>66</v>
      </c>
      <c r="E3465" t="s">
        <v>68</v>
      </c>
      <c r="F3465" t="s">
        <v>67</v>
      </c>
      <c r="G3465">
        <v>0</v>
      </c>
      <c r="H3465">
        <v>135000</v>
      </c>
      <c r="I3465">
        <v>63000</v>
      </c>
      <c r="J3465" t="s">
        <v>69</v>
      </c>
      <c r="K3465" t="s">
        <v>70</v>
      </c>
      <c r="L3465" t="s">
        <v>91</v>
      </c>
      <c r="M3465" t="s">
        <v>72</v>
      </c>
      <c r="N3465">
        <v>2.8663000000000001E-2</v>
      </c>
      <c r="O3465">
        <v>11543</v>
      </c>
      <c r="P3465">
        <v>1256</v>
      </c>
      <c r="Q3465">
        <v>1084</v>
      </c>
      <c r="R3465">
        <v>1016</v>
      </c>
      <c r="S3465">
        <v>2</v>
      </c>
      <c r="T3465">
        <v>2</v>
      </c>
      <c r="U3465" t="s">
        <v>125</v>
      </c>
      <c r="V3465">
        <v>14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 t="s">
        <v>108</v>
      </c>
      <c r="AD3465">
        <v>2513559</v>
      </c>
      <c r="AE3465" t="s">
        <v>99</v>
      </c>
      <c r="AF3465">
        <v>2250</v>
      </c>
      <c r="AG3465">
        <v>45000</v>
      </c>
      <c r="AH3465">
        <v>45000</v>
      </c>
      <c r="AJ3465">
        <v>45000</v>
      </c>
      <c r="AK3465" t="s">
        <v>123</v>
      </c>
      <c r="AL3465">
        <v>15</v>
      </c>
      <c r="AM3465" t="s">
        <v>68</v>
      </c>
      <c r="AN3465">
        <v>1</v>
      </c>
      <c r="AR3465" t="s">
        <v>79</v>
      </c>
      <c r="AS3465" t="s">
        <v>77</v>
      </c>
      <c r="AT3465">
        <v>-393</v>
      </c>
      <c r="AU3465" t="s">
        <v>76</v>
      </c>
      <c r="AV3465" t="s">
        <v>79</v>
      </c>
      <c r="AW3465" t="s">
        <v>80</v>
      </c>
      <c r="AX3465" t="s">
        <v>161</v>
      </c>
      <c r="AY3465" t="s">
        <v>76</v>
      </c>
      <c r="AZ3465" t="s">
        <v>131</v>
      </c>
      <c r="BA3465" t="s">
        <v>83</v>
      </c>
      <c r="BB3465" t="s">
        <v>121</v>
      </c>
      <c r="BC3465">
        <v>-1</v>
      </c>
      <c r="BD3465" t="s">
        <v>76</v>
      </c>
      <c r="BE3465">
        <v>0</v>
      </c>
      <c r="BF3465" t="s">
        <v>76</v>
      </c>
      <c r="BG3465" t="s">
        <v>132</v>
      </c>
      <c r="BH3465">
        <v>-392</v>
      </c>
      <c r="BI3465">
        <v>-351</v>
      </c>
      <c r="BJ3465">
        <v>365243</v>
      </c>
      <c r="BK3465">
        <v>365243</v>
      </c>
      <c r="BL3465">
        <v>365243</v>
      </c>
      <c r="BM3465">
        <v>0</v>
      </c>
    </row>
    <row r="3466" spans="1:65" x14ac:dyDescent="0.3">
      <c r="A3466">
        <v>129946</v>
      </c>
      <c r="B3466">
        <v>0</v>
      </c>
      <c r="C3466" t="s">
        <v>65</v>
      </c>
      <c r="D3466" t="s">
        <v>88</v>
      </c>
      <c r="E3466" t="s">
        <v>67</v>
      </c>
      <c r="F3466" t="s">
        <v>68</v>
      </c>
      <c r="G3466">
        <v>0</v>
      </c>
      <c r="H3466">
        <v>76500</v>
      </c>
      <c r="I3466">
        <v>119925</v>
      </c>
      <c r="J3466" t="s">
        <v>69</v>
      </c>
      <c r="K3466" t="s">
        <v>70</v>
      </c>
      <c r="L3466" t="s">
        <v>119</v>
      </c>
      <c r="M3466" t="s">
        <v>169</v>
      </c>
      <c r="N3466">
        <v>2.2624999999999999E-2</v>
      </c>
      <c r="O3466">
        <v>18981</v>
      </c>
      <c r="P3466">
        <v>3683</v>
      </c>
      <c r="Q3466">
        <v>8552</v>
      </c>
      <c r="R3466">
        <v>2461</v>
      </c>
      <c r="S3466">
        <v>2</v>
      </c>
      <c r="T3466">
        <v>2</v>
      </c>
      <c r="U3466" t="s">
        <v>120</v>
      </c>
      <c r="V3466">
        <v>10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92</v>
      </c>
      <c r="AD3466">
        <v>1718623</v>
      </c>
      <c r="AE3466" t="s">
        <v>93</v>
      </c>
      <c r="AF3466">
        <v>5039.5950000000003</v>
      </c>
      <c r="AG3466">
        <v>26586</v>
      </c>
      <c r="AH3466">
        <v>25110</v>
      </c>
      <c r="AI3466">
        <v>2659.5</v>
      </c>
      <c r="AJ3466">
        <v>26586</v>
      </c>
      <c r="AK3466" t="s">
        <v>120</v>
      </c>
      <c r="AL3466">
        <v>13</v>
      </c>
      <c r="AM3466" t="s">
        <v>68</v>
      </c>
      <c r="AN3466">
        <v>1</v>
      </c>
      <c r="AO3466">
        <v>0.104302824</v>
      </c>
      <c r="AR3466" t="s">
        <v>79</v>
      </c>
      <c r="AS3466" t="s">
        <v>77</v>
      </c>
      <c r="AT3466">
        <v>-2660</v>
      </c>
      <c r="AU3466" t="s">
        <v>78</v>
      </c>
      <c r="AV3466" t="s">
        <v>79</v>
      </c>
      <c r="AW3466" t="s">
        <v>80</v>
      </c>
      <c r="AX3466" t="s">
        <v>81</v>
      </c>
      <c r="AY3466" t="s">
        <v>124</v>
      </c>
      <c r="AZ3466" t="s">
        <v>96</v>
      </c>
      <c r="BA3466" t="s">
        <v>76</v>
      </c>
      <c r="BB3466" t="s">
        <v>104</v>
      </c>
      <c r="BC3466">
        <v>22</v>
      </c>
      <c r="BD3466" t="s">
        <v>105</v>
      </c>
      <c r="BE3466">
        <v>6</v>
      </c>
      <c r="BF3466" t="s">
        <v>112</v>
      </c>
      <c r="BG3466" t="s">
        <v>106</v>
      </c>
      <c r="BH3466">
        <v>365243</v>
      </c>
      <c r="BI3466">
        <v>-2629</v>
      </c>
      <c r="BJ3466">
        <v>-2479</v>
      </c>
      <c r="BK3466">
        <v>-2479</v>
      </c>
      <c r="BL3466">
        <v>-2474</v>
      </c>
      <c r="BM3466">
        <v>1</v>
      </c>
    </row>
    <row r="3467" spans="1:65" x14ac:dyDescent="0.3">
      <c r="A3467">
        <v>129950</v>
      </c>
      <c r="B3467">
        <v>0</v>
      </c>
      <c r="C3467" t="s">
        <v>99</v>
      </c>
      <c r="D3467" t="s">
        <v>66</v>
      </c>
      <c r="E3467" t="s">
        <v>67</v>
      </c>
      <c r="F3467" t="s">
        <v>68</v>
      </c>
      <c r="G3467">
        <v>0</v>
      </c>
      <c r="H3467">
        <v>157500</v>
      </c>
      <c r="I3467">
        <v>270000</v>
      </c>
      <c r="J3467" t="s">
        <v>69</v>
      </c>
      <c r="K3467" t="s">
        <v>70</v>
      </c>
      <c r="L3467" t="s">
        <v>71</v>
      </c>
      <c r="M3467" t="s">
        <v>72</v>
      </c>
      <c r="N3467">
        <v>3.813E-3</v>
      </c>
      <c r="O3467">
        <v>14227</v>
      </c>
      <c r="P3467">
        <v>1636</v>
      </c>
      <c r="Q3467">
        <v>1105</v>
      </c>
      <c r="R3467">
        <v>4118</v>
      </c>
      <c r="S3467">
        <v>2</v>
      </c>
      <c r="T3467">
        <v>2</v>
      </c>
      <c r="U3467" t="s">
        <v>73</v>
      </c>
      <c r="V3467">
        <v>9</v>
      </c>
      <c r="W3467">
        <v>0</v>
      </c>
      <c r="X3467">
        <v>0</v>
      </c>
      <c r="Y3467">
        <v>0</v>
      </c>
      <c r="Z3467">
        <v>1</v>
      </c>
      <c r="AA3467">
        <v>1</v>
      </c>
      <c r="AB3467">
        <v>0</v>
      </c>
      <c r="AC3467" t="s">
        <v>92</v>
      </c>
      <c r="AD3467">
        <v>2699001</v>
      </c>
      <c r="AE3467" t="s">
        <v>93</v>
      </c>
      <c r="AF3467">
        <v>3933.18</v>
      </c>
      <c r="AG3467">
        <v>38115</v>
      </c>
      <c r="AH3467">
        <v>42138</v>
      </c>
      <c r="AI3467">
        <v>0</v>
      </c>
      <c r="AJ3467">
        <v>38115</v>
      </c>
      <c r="AK3467" t="s">
        <v>73</v>
      </c>
      <c r="AL3467">
        <v>10</v>
      </c>
      <c r="AM3467" t="s">
        <v>68</v>
      </c>
      <c r="AN3467">
        <v>1</v>
      </c>
      <c r="AO3467">
        <v>0</v>
      </c>
      <c r="AR3467" t="s">
        <v>79</v>
      </c>
      <c r="AS3467" t="s">
        <v>114</v>
      </c>
      <c r="AT3467">
        <v>-819</v>
      </c>
      <c r="AU3467" t="s">
        <v>78</v>
      </c>
      <c r="AV3467" t="s">
        <v>165</v>
      </c>
      <c r="AX3467" t="s">
        <v>81</v>
      </c>
      <c r="AY3467" t="s">
        <v>199</v>
      </c>
      <c r="AZ3467" t="s">
        <v>96</v>
      </c>
      <c r="BA3467" t="s">
        <v>76</v>
      </c>
      <c r="BB3467" t="s">
        <v>84</v>
      </c>
      <c r="BC3467">
        <v>10</v>
      </c>
      <c r="BD3467" t="s">
        <v>163</v>
      </c>
      <c r="BE3467">
        <v>12</v>
      </c>
      <c r="BF3467" t="s">
        <v>112</v>
      </c>
      <c r="BG3467" t="s">
        <v>158</v>
      </c>
    </row>
    <row r="3468" spans="1:65" x14ac:dyDescent="0.3">
      <c r="A3468">
        <v>129953</v>
      </c>
      <c r="B3468">
        <v>0</v>
      </c>
      <c r="C3468" t="s">
        <v>65</v>
      </c>
      <c r="D3468" t="s">
        <v>88</v>
      </c>
      <c r="E3468" t="s">
        <v>67</v>
      </c>
      <c r="F3468" t="s">
        <v>68</v>
      </c>
      <c r="G3468">
        <v>1</v>
      </c>
      <c r="H3468">
        <v>225000</v>
      </c>
      <c r="I3468">
        <v>945000</v>
      </c>
      <c r="J3468" t="s">
        <v>69</v>
      </c>
      <c r="K3468" t="s">
        <v>90</v>
      </c>
      <c r="L3468" t="s">
        <v>91</v>
      </c>
      <c r="M3468" t="s">
        <v>72</v>
      </c>
      <c r="N3468">
        <v>1.8800999999999998E-2</v>
      </c>
      <c r="O3468">
        <v>18368</v>
      </c>
      <c r="P3468">
        <v>9937</v>
      </c>
      <c r="Q3468">
        <v>6892</v>
      </c>
      <c r="R3468">
        <v>1782</v>
      </c>
      <c r="S3468">
        <v>2</v>
      </c>
      <c r="T3468">
        <v>2</v>
      </c>
      <c r="U3468" t="s">
        <v>109</v>
      </c>
      <c r="V3468">
        <v>14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 t="s">
        <v>219</v>
      </c>
      <c r="AD3468">
        <v>1172890</v>
      </c>
      <c r="AE3468" t="s">
        <v>93</v>
      </c>
      <c r="AF3468">
        <v>34753.410000000003</v>
      </c>
      <c r="AG3468">
        <v>305676</v>
      </c>
      <c r="AH3468">
        <v>289926</v>
      </c>
      <c r="AI3468">
        <v>45000</v>
      </c>
      <c r="AJ3468">
        <v>305676</v>
      </c>
      <c r="AK3468" t="s">
        <v>94</v>
      </c>
      <c r="AL3468">
        <v>16</v>
      </c>
      <c r="AM3468" t="s">
        <v>68</v>
      </c>
      <c r="AN3468">
        <v>1</v>
      </c>
      <c r="AO3468">
        <v>0.14632811700000001</v>
      </c>
      <c r="AR3468" t="s">
        <v>79</v>
      </c>
      <c r="AS3468" t="s">
        <v>114</v>
      </c>
      <c r="AT3468">
        <v>-34</v>
      </c>
      <c r="AU3468" t="s">
        <v>76</v>
      </c>
      <c r="AV3468" t="s">
        <v>115</v>
      </c>
      <c r="AX3468" t="s">
        <v>81</v>
      </c>
      <c r="AY3468" t="s">
        <v>124</v>
      </c>
      <c r="AZ3468" t="s">
        <v>96</v>
      </c>
      <c r="BA3468" t="s">
        <v>76</v>
      </c>
      <c r="BB3468" t="s">
        <v>104</v>
      </c>
      <c r="BC3468">
        <v>42</v>
      </c>
      <c r="BD3468" t="s">
        <v>105</v>
      </c>
      <c r="BE3468">
        <v>12</v>
      </c>
      <c r="BF3468" t="s">
        <v>86</v>
      </c>
      <c r="BG3468" t="s">
        <v>106</v>
      </c>
    </row>
    <row r="3469" spans="1:65" x14ac:dyDescent="0.3">
      <c r="A3469">
        <v>129956</v>
      </c>
      <c r="B3469">
        <v>0</v>
      </c>
      <c r="C3469" t="s">
        <v>65</v>
      </c>
      <c r="D3469" t="s">
        <v>66</v>
      </c>
      <c r="E3469" t="s">
        <v>68</v>
      </c>
      <c r="F3469" t="s">
        <v>67</v>
      </c>
      <c r="G3469">
        <v>0</v>
      </c>
      <c r="H3469">
        <v>81000</v>
      </c>
      <c r="I3469">
        <v>450000</v>
      </c>
      <c r="J3469" t="s">
        <v>69</v>
      </c>
      <c r="K3469" t="s">
        <v>70</v>
      </c>
      <c r="L3469" t="s">
        <v>91</v>
      </c>
      <c r="M3469" t="s">
        <v>127</v>
      </c>
      <c r="N3469">
        <v>1.452E-2</v>
      </c>
      <c r="O3469">
        <v>14435</v>
      </c>
      <c r="P3469">
        <v>3386</v>
      </c>
      <c r="Q3469">
        <v>3236</v>
      </c>
      <c r="R3469">
        <v>4420</v>
      </c>
      <c r="S3469">
        <v>2</v>
      </c>
      <c r="T3469">
        <v>2</v>
      </c>
      <c r="U3469" t="s">
        <v>120</v>
      </c>
      <c r="V3469">
        <v>14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0</v>
      </c>
      <c r="AC3469" t="s">
        <v>134</v>
      </c>
      <c r="AD3469">
        <v>1605385</v>
      </c>
      <c r="AE3469" t="s">
        <v>93</v>
      </c>
      <c r="AF3469">
        <v>3162.2849999999999</v>
      </c>
      <c r="AG3469">
        <v>23215.5</v>
      </c>
      <c r="AH3469">
        <v>26374.5</v>
      </c>
      <c r="AI3469">
        <v>2340</v>
      </c>
      <c r="AJ3469">
        <v>23215.5</v>
      </c>
      <c r="AK3469" t="s">
        <v>109</v>
      </c>
      <c r="AL3469">
        <v>9</v>
      </c>
      <c r="AM3469" t="s">
        <v>68</v>
      </c>
      <c r="AN3469">
        <v>1</v>
      </c>
      <c r="AO3469">
        <v>8.8752119000000004E-2</v>
      </c>
      <c r="AR3469" t="s">
        <v>79</v>
      </c>
      <c r="AS3469" t="s">
        <v>77</v>
      </c>
      <c r="AT3469">
        <v>-2030</v>
      </c>
      <c r="AU3469" t="s">
        <v>78</v>
      </c>
      <c r="AV3469" t="s">
        <v>79</v>
      </c>
      <c r="AW3469" t="s">
        <v>166</v>
      </c>
      <c r="AX3469" t="s">
        <v>81</v>
      </c>
      <c r="AY3469" t="s">
        <v>124</v>
      </c>
      <c r="AZ3469" t="s">
        <v>96</v>
      </c>
      <c r="BA3469" t="s">
        <v>76</v>
      </c>
      <c r="BB3469" t="s">
        <v>84</v>
      </c>
      <c r="BC3469">
        <v>17</v>
      </c>
      <c r="BD3469" t="s">
        <v>105</v>
      </c>
      <c r="BE3469">
        <v>12</v>
      </c>
      <c r="BF3469" t="s">
        <v>86</v>
      </c>
      <c r="BG3469" t="s">
        <v>106</v>
      </c>
      <c r="BH3469">
        <v>365243</v>
      </c>
      <c r="BI3469">
        <v>-1999</v>
      </c>
      <c r="BJ3469">
        <v>-1669</v>
      </c>
      <c r="BK3469">
        <v>-1669</v>
      </c>
      <c r="BL3469">
        <v>-1664</v>
      </c>
      <c r="BM3469">
        <v>0</v>
      </c>
    </row>
    <row r="3470" spans="1:65" x14ac:dyDescent="0.3">
      <c r="A3470">
        <v>129972</v>
      </c>
      <c r="B3470">
        <v>0</v>
      </c>
      <c r="C3470" t="s">
        <v>65</v>
      </c>
      <c r="D3470" t="s">
        <v>88</v>
      </c>
      <c r="E3470" t="s">
        <v>67</v>
      </c>
      <c r="F3470" t="s">
        <v>68</v>
      </c>
      <c r="G3470">
        <v>0</v>
      </c>
      <c r="H3470">
        <v>157500</v>
      </c>
      <c r="I3470">
        <v>631332</v>
      </c>
      <c r="J3470" t="s">
        <v>113</v>
      </c>
      <c r="K3470" t="s">
        <v>70</v>
      </c>
      <c r="L3470" t="s">
        <v>139</v>
      </c>
      <c r="M3470" t="s">
        <v>72</v>
      </c>
      <c r="N3470">
        <v>2.0246E-2</v>
      </c>
      <c r="O3470">
        <v>22278</v>
      </c>
      <c r="P3470">
        <v>365243</v>
      </c>
      <c r="Q3470">
        <v>11312</v>
      </c>
      <c r="R3470">
        <v>4456</v>
      </c>
      <c r="S3470">
        <v>3</v>
      </c>
      <c r="T3470">
        <v>3</v>
      </c>
      <c r="U3470" t="s">
        <v>123</v>
      </c>
      <c r="V3470">
        <v>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76</v>
      </c>
      <c r="AD3470">
        <v>1303190</v>
      </c>
      <c r="AE3470" t="s">
        <v>65</v>
      </c>
      <c r="AG3470">
        <v>0</v>
      </c>
      <c r="AH3470">
        <v>0</v>
      </c>
      <c r="AK3470" t="s">
        <v>120</v>
      </c>
      <c r="AL3470">
        <v>9</v>
      </c>
      <c r="AM3470" t="s">
        <v>68</v>
      </c>
      <c r="AN3470">
        <v>1</v>
      </c>
      <c r="AR3470" t="s">
        <v>76</v>
      </c>
      <c r="AS3470" t="s">
        <v>129</v>
      </c>
      <c r="AT3470">
        <v>-131</v>
      </c>
      <c r="AU3470" t="s">
        <v>76</v>
      </c>
      <c r="AV3470" t="s">
        <v>79</v>
      </c>
      <c r="AX3470" t="s">
        <v>81</v>
      </c>
      <c r="AY3470" t="s">
        <v>76</v>
      </c>
      <c r="AZ3470" t="s">
        <v>76</v>
      </c>
      <c r="BA3470" t="s">
        <v>76</v>
      </c>
      <c r="BB3470" t="s">
        <v>121</v>
      </c>
      <c r="BC3470">
        <v>-1</v>
      </c>
      <c r="BD3470" t="s">
        <v>76</v>
      </c>
      <c r="BF3470" t="s">
        <v>76</v>
      </c>
      <c r="BG3470" t="s">
        <v>82</v>
      </c>
    </row>
    <row r="3471" spans="1:65" x14ac:dyDescent="0.3">
      <c r="A3471">
        <v>129978</v>
      </c>
      <c r="B3471">
        <v>0</v>
      </c>
      <c r="C3471" t="s">
        <v>65</v>
      </c>
      <c r="D3471" t="s">
        <v>88</v>
      </c>
      <c r="E3471" t="s">
        <v>67</v>
      </c>
      <c r="F3471" t="s">
        <v>68</v>
      </c>
      <c r="G3471">
        <v>1</v>
      </c>
      <c r="H3471">
        <v>81000</v>
      </c>
      <c r="I3471">
        <v>91692</v>
      </c>
      <c r="J3471" t="s">
        <v>69</v>
      </c>
      <c r="K3471" t="s">
        <v>70</v>
      </c>
      <c r="L3471" t="s">
        <v>119</v>
      </c>
      <c r="M3471" t="s">
        <v>72</v>
      </c>
      <c r="N3471">
        <v>6.3049999999999998E-3</v>
      </c>
      <c r="O3471">
        <v>12615</v>
      </c>
      <c r="P3471">
        <v>564</v>
      </c>
      <c r="Q3471">
        <v>204</v>
      </c>
      <c r="R3471">
        <v>4586</v>
      </c>
      <c r="S3471">
        <v>3</v>
      </c>
      <c r="T3471">
        <v>3</v>
      </c>
      <c r="U3471" t="s">
        <v>120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t="s">
        <v>135</v>
      </c>
      <c r="AD3471">
        <v>2245293</v>
      </c>
      <c r="AE3471" t="s">
        <v>65</v>
      </c>
      <c r="AG3471">
        <v>0</v>
      </c>
      <c r="AH3471">
        <v>0</v>
      </c>
      <c r="AK3471" t="s">
        <v>123</v>
      </c>
      <c r="AL3471">
        <v>4</v>
      </c>
      <c r="AM3471" t="s">
        <v>68</v>
      </c>
      <c r="AN3471">
        <v>1</v>
      </c>
      <c r="AR3471" t="s">
        <v>76</v>
      </c>
      <c r="AS3471" t="s">
        <v>129</v>
      </c>
      <c r="AT3471">
        <v>-408</v>
      </c>
      <c r="AU3471" t="s">
        <v>76</v>
      </c>
      <c r="AV3471" t="s">
        <v>79</v>
      </c>
      <c r="AX3471" t="s">
        <v>81</v>
      </c>
      <c r="AY3471" t="s">
        <v>76</v>
      </c>
      <c r="AZ3471" t="s">
        <v>76</v>
      </c>
      <c r="BA3471" t="s">
        <v>76</v>
      </c>
      <c r="BB3471" t="s">
        <v>121</v>
      </c>
      <c r="BC3471">
        <v>-1</v>
      </c>
      <c r="BD3471" t="s">
        <v>76</v>
      </c>
      <c r="BF3471" t="s">
        <v>76</v>
      </c>
      <c r="BG3471" t="s">
        <v>82</v>
      </c>
    </row>
    <row r="3472" spans="1:65" x14ac:dyDescent="0.3">
      <c r="A3472">
        <v>129989</v>
      </c>
      <c r="B3472">
        <v>0</v>
      </c>
      <c r="C3472" t="s">
        <v>65</v>
      </c>
      <c r="D3472" t="s">
        <v>88</v>
      </c>
      <c r="E3472" t="s">
        <v>68</v>
      </c>
      <c r="F3472" t="s">
        <v>68</v>
      </c>
      <c r="G3472">
        <v>0</v>
      </c>
      <c r="H3472">
        <v>225000</v>
      </c>
      <c r="I3472">
        <v>1046142</v>
      </c>
      <c r="J3472" t="s">
        <v>133</v>
      </c>
      <c r="K3472" t="s">
        <v>70</v>
      </c>
      <c r="L3472" t="s">
        <v>91</v>
      </c>
      <c r="M3472" t="s">
        <v>72</v>
      </c>
      <c r="N3472">
        <v>4.6219999999999997E-2</v>
      </c>
      <c r="O3472">
        <v>21278</v>
      </c>
      <c r="P3472">
        <v>220</v>
      </c>
      <c r="Q3472">
        <v>4410</v>
      </c>
      <c r="R3472">
        <v>4410</v>
      </c>
      <c r="S3472">
        <v>1</v>
      </c>
      <c r="T3472">
        <v>1</v>
      </c>
      <c r="U3472" t="s">
        <v>109</v>
      </c>
      <c r="V3472">
        <v>10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1</v>
      </c>
      <c r="AC3472" t="s">
        <v>134</v>
      </c>
      <c r="AD3472">
        <v>2771388</v>
      </c>
      <c r="AE3472" t="s">
        <v>65</v>
      </c>
      <c r="AF3472">
        <v>31408.65</v>
      </c>
      <c r="AG3472">
        <v>292500</v>
      </c>
      <c r="AH3472">
        <v>292500</v>
      </c>
      <c r="AI3472">
        <v>0</v>
      </c>
      <c r="AJ3472">
        <v>292500</v>
      </c>
      <c r="AK3472" t="s">
        <v>94</v>
      </c>
      <c r="AL3472">
        <v>9</v>
      </c>
      <c r="AM3472" t="s">
        <v>68</v>
      </c>
      <c r="AN3472">
        <v>1</v>
      </c>
      <c r="AO3472">
        <v>0</v>
      </c>
      <c r="AR3472" t="s">
        <v>76</v>
      </c>
      <c r="AS3472" t="s">
        <v>114</v>
      </c>
      <c r="AT3472">
        <v>-2491</v>
      </c>
      <c r="AU3472" t="s">
        <v>76</v>
      </c>
      <c r="AV3472" t="s">
        <v>149</v>
      </c>
      <c r="AX3472" t="s">
        <v>81</v>
      </c>
      <c r="AY3472" t="s">
        <v>76</v>
      </c>
      <c r="AZ3472" t="s">
        <v>82</v>
      </c>
      <c r="BA3472" t="s">
        <v>116</v>
      </c>
      <c r="BB3472" t="s">
        <v>104</v>
      </c>
      <c r="BC3472">
        <v>-1</v>
      </c>
      <c r="BD3472" t="s">
        <v>85</v>
      </c>
      <c r="BE3472">
        <v>12</v>
      </c>
      <c r="BF3472" t="s">
        <v>147</v>
      </c>
      <c r="BG3472" t="s">
        <v>196</v>
      </c>
    </row>
    <row r="3473" spans="1:65" x14ac:dyDescent="0.3">
      <c r="A3473">
        <v>130005</v>
      </c>
      <c r="B3473">
        <v>0</v>
      </c>
      <c r="C3473" t="s">
        <v>65</v>
      </c>
      <c r="D3473" t="s">
        <v>88</v>
      </c>
      <c r="E3473" t="s">
        <v>67</v>
      </c>
      <c r="F3473" t="s">
        <v>68</v>
      </c>
      <c r="G3473">
        <v>0</v>
      </c>
      <c r="H3473">
        <v>112500</v>
      </c>
      <c r="I3473">
        <v>585000</v>
      </c>
      <c r="J3473" t="s">
        <v>69</v>
      </c>
      <c r="K3473" t="s">
        <v>70</v>
      </c>
      <c r="L3473" t="s">
        <v>119</v>
      </c>
      <c r="M3473" t="s">
        <v>72</v>
      </c>
      <c r="N3473">
        <v>2.5163999999999999E-2</v>
      </c>
      <c r="O3473">
        <v>19111</v>
      </c>
      <c r="P3473">
        <v>4524</v>
      </c>
      <c r="Q3473">
        <v>7478</v>
      </c>
      <c r="R3473">
        <v>2437</v>
      </c>
      <c r="S3473">
        <v>2</v>
      </c>
      <c r="T3473">
        <v>2</v>
      </c>
      <c r="U3473" t="s">
        <v>109</v>
      </c>
      <c r="V3473">
        <v>12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t="s">
        <v>137</v>
      </c>
      <c r="AD3473">
        <v>1488582</v>
      </c>
      <c r="AE3473" t="s">
        <v>93</v>
      </c>
      <c r="AF3473">
        <v>11685.195</v>
      </c>
      <c r="AG3473">
        <v>93406.5</v>
      </c>
      <c r="AH3473">
        <v>101628</v>
      </c>
      <c r="AI3473">
        <v>0</v>
      </c>
      <c r="AJ3473">
        <v>93406.5</v>
      </c>
      <c r="AK3473" t="s">
        <v>125</v>
      </c>
      <c r="AL3473">
        <v>19</v>
      </c>
      <c r="AM3473" t="s">
        <v>68</v>
      </c>
      <c r="AN3473">
        <v>1</v>
      </c>
      <c r="AO3473">
        <v>0</v>
      </c>
      <c r="AR3473" t="s">
        <v>79</v>
      </c>
      <c r="AS3473" t="s">
        <v>77</v>
      </c>
      <c r="AT3473">
        <v>-696</v>
      </c>
      <c r="AU3473" t="s">
        <v>78</v>
      </c>
      <c r="AV3473" t="s">
        <v>79</v>
      </c>
      <c r="AW3473" t="s">
        <v>101</v>
      </c>
      <c r="AX3473" t="s">
        <v>81</v>
      </c>
      <c r="AY3473" t="s">
        <v>136</v>
      </c>
      <c r="AZ3473" t="s">
        <v>96</v>
      </c>
      <c r="BA3473" t="s">
        <v>76</v>
      </c>
      <c r="BB3473" t="s">
        <v>104</v>
      </c>
      <c r="BC3473">
        <v>3575</v>
      </c>
      <c r="BD3473" t="s">
        <v>85</v>
      </c>
      <c r="BE3473">
        <v>10</v>
      </c>
      <c r="BF3473" t="s">
        <v>147</v>
      </c>
      <c r="BG3473" t="s">
        <v>151</v>
      </c>
      <c r="BH3473">
        <v>365243</v>
      </c>
      <c r="BI3473">
        <v>-658</v>
      </c>
      <c r="BJ3473">
        <v>-388</v>
      </c>
      <c r="BK3473">
        <v>-388</v>
      </c>
      <c r="BL3473">
        <v>-383</v>
      </c>
      <c r="BM3473">
        <v>0</v>
      </c>
    </row>
    <row r="3474" spans="1:65" x14ac:dyDescent="0.3">
      <c r="A3474">
        <v>130006</v>
      </c>
      <c r="B3474">
        <v>0</v>
      </c>
      <c r="C3474" t="s">
        <v>65</v>
      </c>
      <c r="D3474" t="s">
        <v>88</v>
      </c>
      <c r="E3474" t="s">
        <v>67</v>
      </c>
      <c r="F3474" t="s">
        <v>68</v>
      </c>
      <c r="G3474">
        <v>0</v>
      </c>
      <c r="H3474">
        <v>261000</v>
      </c>
      <c r="I3474">
        <v>441000</v>
      </c>
      <c r="J3474" t="s">
        <v>89</v>
      </c>
      <c r="K3474" t="s">
        <v>126</v>
      </c>
      <c r="L3474" t="s">
        <v>119</v>
      </c>
      <c r="M3474" t="s">
        <v>72</v>
      </c>
      <c r="N3474">
        <v>1.8208999999999999E-2</v>
      </c>
      <c r="O3474">
        <v>16552</v>
      </c>
      <c r="P3474">
        <v>188</v>
      </c>
      <c r="Q3474">
        <v>9916</v>
      </c>
      <c r="R3474">
        <v>5</v>
      </c>
      <c r="S3474">
        <v>3</v>
      </c>
      <c r="T3474">
        <v>3</v>
      </c>
      <c r="U3474" t="s">
        <v>125</v>
      </c>
      <c r="V3474">
        <v>13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1</v>
      </c>
      <c r="AC3474" t="s">
        <v>92</v>
      </c>
      <c r="AD3474">
        <v>1747647</v>
      </c>
      <c r="AE3474" t="s">
        <v>93</v>
      </c>
      <c r="AF3474">
        <v>25219.98</v>
      </c>
      <c r="AG3474">
        <v>252225</v>
      </c>
      <c r="AH3474">
        <v>227002.5</v>
      </c>
      <c r="AI3474">
        <v>25222.5</v>
      </c>
      <c r="AJ3474">
        <v>252225</v>
      </c>
      <c r="AK3474" t="s">
        <v>75</v>
      </c>
      <c r="AL3474">
        <v>14</v>
      </c>
      <c r="AM3474" t="s">
        <v>68</v>
      </c>
      <c r="AN3474">
        <v>1</v>
      </c>
      <c r="AO3474">
        <v>0.108909091</v>
      </c>
      <c r="AR3474" t="s">
        <v>79</v>
      </c>
      <c r="AS3474" t="s">
        <v>77</v>
      </c>
      <c r="AT3474">
        <v>-1990</v>
      </c>
      <c r="AU3474" t="s">
        <v>78</v>
      </c>
      <c r="AV3474" t="s">
        <v>79</v>
      </c>
      <c r="AW3474" t="s">
        <v>177</v>
      </c>
      <c r="AX3474" t="s">
        <v>102</v>
      </c>
      <c r="AY3474" t="s">
        <v>190</v>
      </c>
      <c r="AZ3474" t="s">
        <v>96</v>
      </c>
      <c r="BA3474" t="s">
        <v>76</v>
      </c>
      <c r="BB3474" t="s">
        <v>138</v>
      </c>
      <c r="BC3474">
        <v>60</v>
      </c>
      <c r="BD3474" t="s">
        <v>191</v>
      </c>
      <c r="BE3474">
        <v>10</v>
      </c>
      <c r="BF3474" t="s">
        <v>112</v>
      </c>
      <c r="BG3474" t="s">
        <v>158</v>
      </c>
      <c r="BH3474">
        <v>365243</v>
      </c>
      <c r="BI3474">
        <v>-1957</v>
      </c>
      <c r="BJ3474">
        <v>-1687</v>
      </c>
      <c r="BK3474">
        <v>-1658</v>
      </c>
      <c r="BL3474">
        <v>-1654</v>
      </c>
      <c r="BM3474">
        <v>0</v>
      </c>
    </row>
    <row r="3475" spans="1:65" x14ac:dyDescent="0.3">
      <c r="A3475">
        <v>130010</v>
      </c>
      <c r="B3475">
        <v>0</v>
      </c>
      <c r="C3475" t="s">
        <v>65</v>
      </c>
      <c r="D3475" t="s">
        <v>88</v>
      </c>
      <c r="E3475" t="s">
        <v>67</v>
      </c>
      <c r="F3475" t="s">
        <v>67</v>
      </c>
      <c r="G3475">
        <v>0</v>
      </c>
      <c r="H3475">
        <v>112500</v>
      </c>
      <c r="I3475">
        <v>508495.5</v>
      </c>
      <c r="J3475" t="s">
        <v>69</v>
      </c>
      <c r="K3475" t="s">
        <v>70</v>
      </c>
      <c r="L3475" t="s">
        <v>140</v>
      </c>
      <c r="M3475" t="s">
        <v>72</v>
      </c>
      <c r="N3475">
        <v>1.8634000000000001E-2</v>
      </c>
      <c r="O3475">
        <v>14988</v>
      </c>
      <c r="P3475">
        <v>6438</v>
      </c>
      <c r="Q3475">
        <v>2559</v>
      </c>
      <c r="R3475">
        <v>3979</v>
      </c>
      <c r="S3475">
        <v>2</v>
      </c>
      <c r="T3475">
        <v>2</v>
      </c>
      <c r="U3475" t="s">
        <v>125</v>
      </c>
      <c r="V3475">
        <v>16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1</v>
      </c>
      <c r="AC3475" t="s">
        <v>137</v>
      </c>
      <c r="AD3475">
        <v>2713681</v>
      </c>
      <c r="AE3475" t="s">
        <v>93</v>
      </c>
      <c r="AF3475">
        <v>11927.475</v>
      </c>
      <c r="AG3475">
        <v>93501</v>
      </c>
      <c r="AH3475">
        <v>101727</v>
      </c>
      <c r="AI3475">
        <v>0</v>
      </c>
      <c r="AJ3475">
        <v>93501</v>
      </c>
      <c r="AK3475" t="s">
        <v>75</v>
      </c>
      <c r="AL3475">
        <v>17</v>
      </c>
      <c r="AM3475" t="s">
        <v>68</v>
      </c>
      <c r="AN3475">
        <v>1</v>
      </c>
      <c r="AO3475">
        <v>0</v>
      </c>
      <c r="AR3475" t="s">
        <v>79</v>
      </c>
      <c r="AS3475" t="s">
        <v>77</v>
      </c>
      <c r="AT3475">
        <v>-933</v>
      </c>
      <c r="AU3475" t="s">
        <v>78</v>
      </c>
      <c r="AV3475" t="s">
        <v>79</v>
      </c>
      <c r="AW3475" t="s">
        <v>80</v>
      </c>
      <c r="AX3475" t="s">
        <v>81</v>
      </c>
      <c r="AY3475" t="s">
        <v>95</v>
      </c>
      <c r="AZ3475" t="s">
        <v>96</v>
      </c>
      <c r="BA3475" t="s">
        <v>76</v>
      </c>
      <c r="BB3475" t="s">
        <v>104</v>
      </c>
      <c r="BC3475">
        <v>2078</v>
      </c>
      <c r="BD3475" t="s">
        <v>85</v>
      </c>
      <c r="BE3475">
        <v>10</v>
      </c>
      <c r="BF3475" t="s">
        <v>147</v>
      </c>
      <c r="BG3475" t="s">
        <v>151</v>
      </c>
      <c r="BH3475">
        <v>365243</v>
      </c>
      <c r="BI3475">
        <v>-902</v>
      </c>
      <c r="BJ3475">
        <v>-632</v>
      </c>
      <c r="BK3475">
        <v>-902</v>
      </c>
      <c r="BL3475">
        <v>-898</v>
      </c>
      <c r="BM3475">
        <v>0</v>
      </c>
    </row>
    <row r="3476" spans="1:65" x14ac:dyDescent="0.3">
      <c r="A3476">
        <v>130011</v>
      </c>
      <c r="B3476">
        <v>0</v>
      </c>
      <c r="C3476" t="s">
        <v>65</v>
      </c>
      <c r="D3476" t="s">
        <v>88</v>
      </c>
      <c r="E3476" t="s">
        <v>67</v>
      </c>
      <c r="F3476" t="s">
        <v>68</v>
      </c>
      <c r="G3476">
        <v>0</v>
      </c>
      <c r="H3476">
        <v>157500</v>
      </c>
      <c r="I3476">
        <v>373500</v>
      </c>
      <c r="J3476" t="s">
        <v>69</v>
      </c>
      <c r="K3476" t="s">
        <v>70</v>
      </c>
      <c r="L3476" t="s">
        <v>119</v>
      </c>
      <c r="M3476" t="s">
        <v>72</v>
      </c>
      <c r="N3476">
        <v>2.8663000000000001E-2</v>
      </c>
      <c r="O3476">
        <v>15271</v>
      </c>
      <c r="P3476">
        <v>2346</v>
      </c>
      <c r="Q3476">
        <v>5883</v>
      </c>
      <c r="R3476">
        <v>4185</v>
      </c>
      <c r="S3476">
        <v>2</v>
      </c>
      <c r="T3476">
        <v>2</v>
      </c>
      <c r="U3476" t="s">
        <v>123</v>
      </c>
      <c r="V3476">
        <v>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108</v>
      </c>
      <c r="AD3476">
        <v>2513571</v>
      </c>
      <c r="AE3476" t="s">
        <v>65</v>
      </c>
      <c r="AF3476">
        <v>40357.26</v>
      </c>
      <c r="AG3476">
        <v>661500</v>
      </c>
      <c r="AH3476">
        <v>740961</v>
      </c>
      <c r="AJ3476">
        <v>661500</v>
      </c>
      <c r="AK3476" t="s">
        <v>123</v>
      </c>
      <c r="AL3476">
        <v>8</v>
      </c>
      <c r="AM3476" t="s">
        <v>68</v>
      </c>
      <c r="AN3476">
        <v>1</v>
      </c>
      <c r="AR3476" t="s">
        <v>76</v>
      </c>
      <c r="AS3476" t="s">
        <v>77</v>
      </c>
      <c r="AT3476">
        <v>-791</v>
      </c>
      <c r="AU3476" t="s">
        <v>78</v>
      </c>
      <c r="AV3476" t="s">
        <v>79</v>
      </c>
      <c r="AW3476" t="s">
        <v>80</v>
      </c>
      <c r="AX3476" t="s">
        <v>81</v>
      </c>
      <c r="AY3476" t="s">
        <v>76</v>
      </c>
      <c r="AZ3476" t="s">
        <v>82</v>
      </c>
      <c r="BA3476" t="s">
        <v>116</v>
      </c>
      <c r="BB3476" t="s">
        <v>121</v>
      </c>
      <c r="BC3476">
        <v>-1</v>
      </c>
      <c r="BD3476" t="s">
        <v>76</v>
      </c>
      <c r="BE3476">
        <v>42</v>
      </c>
      <c r="BF3476" t="s">
        <v>86</v>
      </c>
      <c r="BG3476" t="s">
        <v>172</v>
      </c>
      <c r="BH3476">
        <v>365243</v>
      </c>
      <c r="BI3476">
        <v>-761</v>
      </c>
      <c r="BJ3476">
        <v>469</v>
      </c>
      <c r="BK3476">
        <v>-221</v>
      </c>
      <c r="BL3476">
        <v>-218</v>
      </c>
      <c r="BM3476">
        <v>1</v>
      </c>
    </row>
    <row r="3477" spans="1:65" x14ac:dyDescent="0.3">
      <c r="A3477">
        <v>130015</v>
      </c>
      <c r="B3477">
        <v>0</v>
      </c>
      <c r="C3477" t="s">
        <v>65</v>
      </c>
      <c r="D3477" t="s">
        <v>88</v>
      </c>
      <c r="E3477" t="s">
        <v>67</v>
      </c>
      <c r="F3477" t="s">
        <v>67</v>
      </c>
      <c r="G3477">
        <v>2</v>
      </c>
      <c r="H3477">
        <v>112500</v>
      </c>
      <c r="I3477">
        <v>450000</v>
      </c>
      <c r="J3477" t="s">
        <v>69</v>
      </c>
      <c r="K3477" t="s">
        <v>70</v>
      </c>
      <c r="L3477" t="s">
        <v>91</v>
      </c>
      <c r="M3477" t="s">
        <v>72</v>
      </c>
      <c r="N3477">
        <v>2.8663000000000001E-2</v>
      </c>
      <c r="O3477">
        <v>10931</v>
      </c>
      <c r="P3477">
        <v>3652</v>
      </c>
      <c r="Q3477">
        <v>1709</v>
      </c>
      <c r="R3477">
        <v>3606</v>
      </c>
      <c r="S3477">
        <v>2</v>
      </c>
      <c r="T3477">
        <v>2</v>
      </c>
      <c r="U3477" t="s">
        <v>73</v>
      </c>
      <c r="V3477">
        <v>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 t="s">
        <v>143</v>
      </c>
      <c r="AD3477">
        <v>1958975</v>
      </c>
      <c r="AE3477" t="s">
        <v>93</v>
      </c>
      <c r="AF3477">
        <v>8333.2800000000007</v>
      </c>
      <c r="AG3477">
        <v>43119</v>
      </c>
      <c r="AH3477">
        <v>40531.5</v>
      </c>
      <c r="AI3477">
        <v>4500</v>
      </c>
      <c r="AJ3477">
        <v>43119</v>
      </c>
      <c r="AK3477" t="s">
        <v>125</v>
      </c>
      <c r="AL3477">
        <v>9</v>
      </c>
      <c r="AM3477" t="s">
        <v>68</v>
      </c>
      <c r="AN3477">
        <v>1</v>
      </c>
      <c r="AO3477">
        <v>0.10883290800000001</v>
      </c>
      <c r="AR3477" t="s">
        <v>79</v>
      </c>
      <c r="AS3477" t="s">
        <v>77</v>
      </c>
      <c r="AT3477">
        <v>-1354</v>
      </c>
      <c r="AU3477" t="s">
        <v>78</v>
      </c>
      <c r="AV3477" t="s">
        <v>79</v>
      </c>
      <c r="AW3477" t="s">
        <v>110</v>
      </c>
      <c r="AX3477" t="s">
        <v>81</v>
      </c>
      <c r="AY3477" t="s">
        <v>111</v>
      </c>
      <c r="AZ3477" t="s">
        <v>96</v>
      </c>
      <c r="BA3477" t="s">
        <v>76</v>
      </c>
      <c r="BB3477" t="s">
        <v>138</v>
      </c>
      <c r="BC3477">
        <v>50</v>
      </c>
      <c r="BD3477" t="s">
        <v>85</v>
      </c>
      <c r="BE3477">
        <v>6</v>
      </c>
      <c r="BF3477" t="s">
        <v>86</v>
      </c>
      <c r="BG3477" t="s">
        <v>151</v>
      </c>
      <c r="BH3477">
        <v>365243</v>
      </c>
      <c r="BI3477">
        <v>-1321</v>
      </c>
      <c r="BJ3477">
        <v>-1171</v>
      </c>
      <c r="BK3477">
        <v>-1171</v>
      </c>
      <c r="BL3477">
        <v>-1167</v>
      </c>
      <c r="BM3477">
        <v>0</v>
      </c>
    </row>
    <row r="3478" spans="1:65" x14ac:dyDescent="0.3">
      <c r="A3478">
        <v>130017</v>
      </c>
      <c r="B3478">
        <v>0</v>
      </c>
      <c r="C3478" t="s">
        <v>65</v>
      </c>
      <c r="D3478" t="s">
        <v>88</v>
      </c>
      <c r="E3478" t="s">
        <v>67</v>
      </c>
      <c r="F3478" t="s">
        <v>68</v>
      </c>
      <c r="G3478">
        <v>0</v>
      </c>
      <c r="H3478">
        <v>148500</v>
      </c>
      <c r="I3478">
        <v>720000</v>
      </c>
      <c r="J3478" t="s">
        <v>113</v>
      </c>
      <c r="K3478" t="s">
        <v>70</v>
      </c>
      <c r="L3478" t="s">
        <v>139</v>
      </c>
      <c r="M3478" t="s">
        <v>72</v>
      </c>
      <c r="N3478">
        <v>2.6391999999999999E-2</v>
      </c>
      <c r="O3478">
        <v>18839</v>
      </c>
      <c r="P3478">
        <v>365243</v>
      </c>
      <c r="Q3478">
        <v>8445</v>
      </c>
      <c r="R3478">
        <v>2360</v>
      </c>
      <c r="S3478">
        <v>2</v>
      </c>
      <c r="T3478">
        <v>2</v>
      </c>
      <c r="U3478" t="s">
        <v>125</v>
      </c>
      <c r="V3478">
        <v>11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76</v>
      </c>
      <c r="AD3478">
        <v>2178762</v>
      </c>
      <c r="AE3478" t="s">
        <v>65</v>
      </c>
      <c r="AF3478">
        <v>24435.764999999999</v>
      </c>
      <c r="AG3478">
        <v>432000</v>
      </c>
      <c r="AH3478">
        <v>471915</v>
      </c>
      <c r="AJ3478">
        <v>432000</v>
      </c>
      <c r="AK3478" t="s">
        <v>120</v>
      </c>
      <c r="AL3478">
        <v>13</v>
      </c>
      <c r="AM3478" t="s">
        <v>68</v>
      </c>
      <c r="AN3478">
        <v>1</v>
      </c>
      <c r="AR3478" t="s">
        <v>76</v>
      </c>
      <c r="AS3478" t="s">
        <v>77</v>
      </c>
      <c r="AT3478">
        <v>-300</v>
      </c>
      <c r="AU3478" t="s">
        <v>78</v>
      </c>
      <c r="AV3478" t="s">
        <v>79</v>
      </c>
      <c r="AW3478" t="s">
        <v>80</v>
      </c>
      <c r="AX3478" t="s">
        <v>81</v>
      </c>
      <c r="AY3478" t="s">
        <v>76</v>
      </c>
      <c r="AZ3478" t="s">
        <v>82</v>
      </c>
      <c r="BA3478" t="s">
        <v>116</v>
      </c>
      <c r="BB3478" t="s">
        <v>121</v>
      </c>
      <c r="BC3478">
        <v>-1</v>
      </c>
      <c r="BD3478" t="s">
        <v>76</v>
      </c>
      <c r="BE3478">
        <v>24</v>
      </c>
      <c r="BF3478" t="s">
        <v>112</v>
      </c>
      <c r="BG3478" t="s">
        <v>118</v>
      </c>
      <c r="BH3478">
        <v>365243</v>
      </c>
      <c r="BI3478">
        <v>-270</v>
      </c>
      <c r="BJ3478">
        <v>420</v>
      </c>
      <c r="BK3478">
        <v>365243</v>
      </c>
      <c r="BL3478">
        <v>365243</v>
      </c>
      <c r="BM3478">
        <v>1</v>
      </c>
    </row>
    <row r="3479" spans="1:65" x14ac:dyDescent="0.3">
      <c r="A3479">
        <v>130017</v>
      </c>
      <c r="B3479">
        <v>0</v>
      </c>
      <c r="C3479" t="s">
        <v>65</v>
      </c>
      <c r="D3479" t="s">
        <v>88</v>
      </c>
      <c r="E3479" t="s">
        <v>67</v>
      </c>
      <c r="F3479" t="s">
        <v>68</v>
      </c>
      <c r="G3479">
        <v>0</v>
      </c>
      <c r="H3479">
        <v>148500</v>
      </c>
      <c r="I3479">
        <v>720000</v>
      </c>
      <c r="J3479" t="s">
        <v>113</v>
      </c>
      <c r="K3479" t="s">
        <v>70</v>
      </c>
      <c r="L3479" t="s">
        <v>139</v>
      </c>
      <c r="M3479" t="s">
        <v>72</v>
      </c>
      <c r="N3479">
        <v>2.6391999999999999E-2</v>
      </c>
      <c r="O3479">
        <v>18839</v>
      </c>
      <c r="P3479">
        <v>365243</v>
      </c>
      <c r="Q3479">
        <v>8445</v>
      </c>
      <c r="R3479">
        <v>2360</v>
      </c>
      <c r="S3479">
        <v>2</v>
      </c>
      <c r="T3479">
        <v>2</v>
      </c>
      <c r="U3479" t="s">
        <v>125</v>
      </c>
      <c r="V3479">
        <v>11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t="s">
        <v>76</v>
      </c>
      <c r="AD3479">
        <v>2311792</v>
      </c>
      <c r="AE3479" t="s">
        <v>65</v>
      </c>
      <c r="AF3479">
        <v>15373.35</v>
      </c>
      <c r="AG3479">
        <v>472500</v>
      </c>
      <c r="AH3479">
        <v>472500</v>
      </c>
      <c r="AJ3479">
        <v>472500</v>
      </c>
      <c r="AK3479" t="s">
        <v>109</v>
      </c>
      <c r="AL3479">
        <v>11</v>
      </c>
      <c r="AM3479" t="s">
        <v>68</v>
      </c>
      <c r="AN3479">
        <v>1</v>
      </c>
      <c r="AR3479" t="s">
        <v>76</v>
      </c>
      <c r="AS3479" t="s">
        <v>114</v>
      </c>
      <c r="AT3479">
        <v>-186</v>
      </c>
      <c r="AU3479" t="s">
        <v>78</v>
      </c>
      <c r="AV3479" t="s">
        <v>115</v>
      </c>
      <c r="AW3479" t="s">
        <v>80</v>
      </c>
      <c r="AX3479" t="s">
        <v>81</v>
      </c>
      <c r="AY3479" t="s">
        <v>76</v>
      </c>
      <c r="AZ3479" t="s">
        <v>82</v>
      </c>
      <c r="BA3479" t="s">
        <v>116</v>
      </c>
      <c r="BB3479" t="s">
        <v>121</v>
      </c>
      <c r="BC3479">
        <v>-1</v>
      </c>
      <c r="BD3479" t="s">
        <v>76</v>
      </c>
      <c r="BE3479">
        <v>60</v>
      </c>
      <c r="BF3479" t="s">
        <v>112</v>
      </c>
      <c r="BG3479" t="s">
        <v>118</v>
      </c>
    </row>
    <row r="3480" spans="1:65" x14ac:dyDescent="0.3">
      <c r="A3480">
        <v>130017</v>
      </c>
      <c r="B3480">
        <v>0</v>
      </c>
      <c r="C3480" t="s">
        <v>65</v>
      </c>
      <c r="D3480" t="s">
        <v>88</v>
      </c>
      <c r="E3480" t="s">
        <v>67</v>
      </c>
      <c r="F3480" t="s">
        <v>68</v>
      </c>
      <c r="G3480">
        <v>0</v>
      </c>
      <c r="H3480">
        <v>148500</v>
      </c>
      <c r="I3480">
        <v>720000</v>
      </c>
      <c r="J3480" t="s">
        <v>113</v>
      </c>
      <c r="K3480" t="s">
        <v>70</v>
      </c>
      <c r="L3480" t="s">
        <v>139</v>
      </c>
      <c r="M3480" t="s">
        <v>72</v>
      </c>
      <c r="N3480">
        <v>2.6391999999999999E-2</v>
      </c>
      <c r="O3480">
        <v>18839</v>
      </c>
      <c r="P3480">
        <v>365243</v>
      </c>
      <c r="Q3480">
        <v>8445</v>
      </c>
      <c r="R3480">
        <v>2360</v>
      </c>
      <c r="S3480">
        <v>2</v>
      </c>
      <c r="T3480">
        <v>2</v>
      </c>
      <c r="U3480" t="s">
        <v>125</v>
      </c>
      <c r="V3480">
        <v>11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 t="s">
        <v>76</v>
      </c>
      <c r="AD3480">
        <v>1702989</v>
      </c>
      <c r="AE3480" t="s">
        <v>65</v>
      </c>
      <c r="AG3480">
        <v>0</v>
      </c>
      <c r="AH3480">
        <v>0</v>
      </c>
      <c r="AK3480" t="s">
        <v>120</v>
      </c>
      <c r="AL3480">
        <v>13</v>
      </c>
      <c r="AM3480" t="s">
        <v>68</v>
      </c>
      <c r="AN3480">
        <v>1</v>
      </c>
      <c r="AR3480" t="s">
        <v>76</v>
      </c>
      <c r="AS3480" t="s">
        <v>129</v>
      </c>
      <c r="AT3480">
        <v>-195</v>
      </c>
      <c r="AU3480" t="s">
        <v>76</v>
      </c>
      <c r="AV3480" t="s">
        <v>79</v>
      </c>
      <c r="AX3480" t="s">
        <v>81</v>
      </c>
      <c r="AY3480" t="s">
        <v>76</v>
      </c>
      <c r="AZ3480" t="s">
        <v>76</v>
      </c>
      <c r="BA3480" t="s">
        <v>76</v>
      </c>
      <c r="BB3480" t="s">
        <v>121</v>
      </c>
      <c r="BC3480">
        <v>-1</v>
      </c>
      <c r="BD3480" t="s">
        <v>76</v>
      </c>
      <c r="BF3480" t="s">
        <v>76</v>
      </c>
      <c r="BG3480" t="s">
        <v>82</v>
      </c>
    </row>
    <row r="3481" spans="1:65" x14ac:dyDescent="0.3">
      <c r="A3481">
        <v>130025</v>
      </c>
      <c r="B3481">
        <v>0</v>
      </c>
      <c r="C3481" t="s">
        <v>65</v>
      </c>
      <c r="D3481" t="s">
        <v>66</v>
      </c>
      <c r="E3481" t="s">
        <v>67</v>
      </c>
      <c r="F3481" t="s">
        <v>68</v>
      </c>
      <c r="G3481">
        <v>0</v>
      </c>
      <c r="H3481">
        <v>135000</v>
      </c>
      <c r="I3481">
        <v>450000</v>
      </c>
      <c r="J3481" t="s">
        <v>113</v>
      </c>
      <c r="K3481" t="s">
        <v>70</v>
      </c>
      <c r="L3481" t="s">
        <v>91</v>
      </c>
      <c r="M3481" t="s">
        <v>72</v>
      </c>
      <c r="N3481">
        <v>1.0147E-2</v>
      </c>
      <c r="O3481">
        <v>22023</v>
      </c>
      <c r="P3481">
        <v>365243</v>
      </c>
      <c r="Q3481">
        <v>5719</v>
      </c>
      <c r="R3481">
        <v>4626</v>
      </c>
      <c r="S3481">
        <v>2</v>
      </c>
      <c r="T3481">
        <v>2</v>
      </c>
      <c r="U3481" t="s">
        <v>109</v>
      </c>
      <c r="V3481">
        <v>14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76</v>
      </c>
      <c r="AD3481">
        <v>1297398</v>
      </c>
      <c r="AE3481" t="s">
        <v>65</v>
      </c>
      <c r="AF3481">
        <v>56907.675000000003</v>
      </c>
      <c r="AG3481">
        <v>675000</v>
      </c>
      <c r="AH3481">
        <v>709749</v>
      </c>
      <c r="AJ3481">
        <v>675000</v>
      </c>
      <c r="AK3481" t="s">
        <v>120</v>
      </c>
      <c r="AL3481">
        <v>17</v>
      </c>
      <c r="AM3481" t="s">
        <v>68</v>
      </c>
      <c r="AN3481">
        <v>1</v>
      </c>
      <c r="AR3481" t="s">
        <v>202</v>
      </c>
      <c r="AS3481" t="s">
        <v>114</v>
      </c>
      <c r="AT3481">
        <v>-485</v>
      </c>
      <c r="AU3481" t="s">
        <v>78</v>
      </c>
      <c r="AV3481" t="s">
        <v>115</v>
      </c>
      <c r="AX3481" t="s">
        <v>81</v>
      </c>
      <c r="AY3481" t="s">
        <v>76</v>
      </c>
      <c r="AZ3481" t="s">
        <v>82</v>
      </c>
      <c r="BA3481" t="s">
        <v>83</v>
      </c>
      <c r="BB3481" t="s">
        <v>121</v>
      </c>
      <c r="BC3481">
        <v>-1</v>
      </c>
      <c r="BD3481" t="s">
        <v>76</v>
      </c>
      <c r="BE3481">
        <v>18</v>
      </c>
      <c r="BF3481" t="s">
        <v>147</v>
      </c>
      <c r="BG3481" t="s">
        <v>196</v>
      </c>
    </row>
    <row r="3482" spans="1:65" x14ac:dyDescent="0.3">
      <c r="A3482">
        <v>130031</v>
      </c>
      <c r="B3482">
        <v>0</v>
      </c>
      <c r="C3482" t="s">
        <v>65</v>
      </c>
      <c r="D3482" t="s">
        <v>88</v>
      </c>
      <c r="E3482" t="s">
        <v>67</v>
      </c>
      <c r="F3482" t="s">
        <v>68</v>
      </c>
      <c r="G3482">
        <v>0</v>
      </c>
      <c r="H3482">
        <v>337500</v>
      </c>
      <c r="I3482">
        <v>1379376</v>
      </c>
      <c r="J3482" t="s">
        <v>113</v>
      </c>
      <c r="K3482" t="s">
        <v>70</v>
      </c>
      <c r="L3482" t="s">
        <v>91</v>
      </c>
      <c r="M3482" t="s">
        <v>72</v>
      </c>
      <c r="N3482">
        <v>7.2508000000000003E-2</v>
      </c>
      <c r="O3482">
        <v>21556</v>
      </c>
      <c r="P3482">
        <v>365243</v>
      </c>
      <c r="Q3482">
        <v>8893</v>
      </c>
      <c r="R3482">
        <v>2285</v>
      </c>
      <c r="S3482">
        <v>1</v>
      </c>
      <c r="T3482">
        <v>1</v>
      </c>
      <c r="U3482" t="s">
        <v>109</v>
      </c>
      <c r="V3482">
        <v>12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 t="s">
        <v>76</v>
      </c>
      <c r="AD3482">
        <v>2280067</v>
      </c>
      <c r="AE3482" t="s">
        <v>99</v>
      </c>
      <c r="AG3482">
        <v>0</v>
      </c>
      <c r="AH3482">
        <v>0</v>
      </c>
      <c r="AK3482" t="s">
        <v>109</v>
      </c>
      <c r="AL3482">
        <v>15</v>
      </c>
      <c r="AM3482" t="s">
        <v>68</v>
      </c>
      <c r="AN3482">
        <v>1</v>
      </c>
      <c r="AR3482" t="s">
        <v>79</v>
      </c>
      <c r="AS3482" t="s">
        <v>129</v>
      </c>
      <c r="AT3482">
        <v>-280</v>
      </c>
      <c r="AU3482" t="s">
        <v>76</v>
      </c>
      <c r="AV3482" t="s">
        <v>79</v>
      </c>
      <c r="AX3482" t="s">
        <v>81</v>
      </c>
      <c r="AY3482" t="s">
        <v>76</v>
      </c>
      <c r="AZ3482" t="s">
        <v>76</v>
      </c>
      <c r="BA3482" t="s">
        <v>76</v>
      </c>
      <c r="BB3482" t="s">
        <v>121</v>
      </c>
      <c r="BC3482">
        <v>-1</v>
      </c>
      <c r="BD3482" t="s">
        <v>76</v>
      </c>
      <c r="BF3482" t="s">
        <v>76</v>
      </c>
      <c r="BG3482" t="s">
        <v>132</v>
      </c>
    </row>
    <row r="3483" spans="1:65" x14ac:dyDescent="0.3">
      <c r="A3483">
        <v>130089</v>
      </c>
      <c r="B3483">
        <v>0</v>
      </c>
      <c r="C3483" t="s">
        <v>65</v>
      </c>
      <c r="D3483" t="s">
        <v>88</v>
      </c>
      <c r="E3483" t="s">
        <v>67</v>
      </c>
      <c r="F3483" t="s">
        <v>68</v>
      </c>
      <c r="G3483">
        <v>0</v>
      </c>
      <c r="H3483">
        <v>117000</v>
      </c>
      <c r="I3483">
        <v>526491</v>
      </c>
      <c r="J3483" t="s">
        <v>89</v>
      </c>
      <c r="K3483" t="s">
        <v>70</v>
      </c>
      <c r="L3483" t="s">
        <v>71</v>
      </c>
      <c r="M3483" t="s">
        <v>72</v>
      </c>
      <c r="N3483">
        <v>1.1703E-2</v>
      </c>
      <c r="O3483">
        <v>15675</v>
      </c>
      <c r="P3483">
        <v>865</v>
      </c>
      <c r="Q3483">
        <v>8646</v>
      </c>
      <c r="R3483">
        <v>3339</v>
      </c>
      <c r="S3483">
        <v>2</v>
      </c>
      <c r="T3483">
        <v>2</v>
      </c>
      <c r="U3483" t="s">
        <v>73</v>
      </c>
      <c r="V3483">
        <v>15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108</v>
      </c>
      <c r="AD3483">
        <v>2358110</v>
      </c>
      <c r="AE3483" t="s">
        <v>93</v>
      </c>
      <c r="AG3483">
        <v>49303.125</v>
      </c>
      <c r="AH3483">
        <v>49303.125</v>
      </c>
      <c r="AI3483">
        <v>0</v>
      </c>
      <c r="AJ3483">
        <v>49303.125</v>
      </c>
      <c r="AK3483" t="s">
        <v>73</v>
      </c>
      <c r="AL3483">
        <v>12</v>
      </c>
      <c r="AM3483" t="s">
        <v>68</v>
      </c>
      <c r="AN3483">
        <v>1</v>
      </c>
      <c r="AO3483">
        <v>0</v>
      </c>
      <c r="AR3483" t="s">
        <v>79</v>
      </c>
      <c r="AS3483" t="s">
        <v>180</v>
      </c>
      <c r="AT3483">
        <v>-511</v>
      </c>
      <c r="AU3483" t="s">
        <v>78</v>
      </c>
      <c r="AV3483" t="s">
        <v>181</v>
      </c>
      <c r="AX3483" t="s">
        <v>81</v>
      </c>
      <c r="AY3483" t="s">
        <v>136</v>
      </c>
      <c r="AZ3483" t="s">
        <v>76</v>
      </c>
      <c r="BA3483" t="s">
        <v>76</v>
      </c>
      <c r="BB3483" t="s">
        <v>104</v>
      </c>
      <c r="BC3483">
        <v>45</v>
      </c>
      <c r="BD3483" t="s">
        <v>105</v>
      </c>
      <c r="BF3483" t="s">
        <v>76</v>
      </c>
      <c r="BG3483" t="s">
        <v>106</v>
      </c>
    </row>
    <row r="3484" spans="1:65" x14ac:dyDescent="0.3">
      <c r="A3484">
        <v>130092</v>
      </c>
      <c r="B3484">
        <v>0</v>
      </c>
      <c r="C3484" t="s">
        <v>65</v>
      </c>
      <c r="D3484" t="s">
        <v>88</v>
      </c>
      <c r="E3484" t="s">
        <v>68</v>
      </c>
      <c r="F3484" t="s">
        <v>68</v>
      </c>
      <c r="G3484">
        <v>0</v>
      </c>
      <c r="H3484">
        <v>126000</v>
      </c>
      <c r="I3484">
        <v>679500</v>
      </c>
      <c r="J3484" t="s">
        <v>69</v>
      </c>
      <c r="K3484" t="s">
        <v>70</v>
      </c>
      <c r="L3484" t="s">
        <v>91</v>
      </c>
      <c r="M3484" t="s">
        <v>72</v>
      </c>
      <c r="N3484">
        <v>1.5221E-2</v>
      </c>
      <c r="O3484">
        <v>14609</v>
      </c>
      <c r="P3484">
        <v>2074</v>
      </c>
      <c r="Q3484">
        <v>3424</v>
      </c>
      <c r="R3484">
        <v>3900</v>
      </c>
      <c r="S3484">
        <v>2</v>
      </c>
      <c r="T3484">
        <v>2</v>
      </c>
      <c r="U3484" t="s">
        <v>125</v>
      </c>
      <c r="V3484">
        <v>16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t="s">
        <v>108</v>
      </c>
      <c r="AD3484">
        <v>2813229</v>
      </c>
      <c r="AE3484" t="s">
        <v>93</v>
      </c>
      <c r="AF3484">
        <v>3187.35</v>
      </c>
      <c r="AG3484">
        <v>14355</v>
      </c>
      <c r="AH3484">
        <v>16825.5</v>
      </c>
      <c r="AI3484">
        <v>0</v>
      </c>
      <c r="AJ3484">
        <v>14355</v>
      </c>
      <c r="AK3484" t="s">
        <v>125</v>
      </c>
      <c r="AL3484">
        <v>13</v>
      </c>
      <c r="AM3484" t="s">
        <v>68</v>
      </c>
      <c r="AN3484">
        <v>1</v>
      </c>
      <c r="AO3484">
        <v>0</v>
      </c>
      <c r="AR3484" t="s">
        <v>79</v>
      </c>
      <c r="AS3484" t="s">
        <v>77</v>
      </c>
      <c r="AT3484">
        <v>-658</v>
      </c>
      <c r="AU3484" t="s">
        <v>78</v>
      </c>
      <c r="AV3484" t="s">
        <v>79</v>
      </c>
      <c r="AW3484" t="s">
        <v>101</v>
      </c>
      <c r="AX3484" t="s">
        <v>81</v>
      </c>
      <c r="AY3484" t="s">
        <v>136</v>
      </c>
      <c r="AZ3484" t="s">
        <v>96</v>
      </c>
      <c r="BA3484" t="s">
        <v>76</v>
      </c>
      <c r="BB3484" t="s">
        <v>104</v>
      </c>
      <c r="BC3484">
        <v>2000</v>
      </c>
      <c r="BD3484" t="s">
        <v>85</v>
      </c>
      <c r="BE3484">
        <v>6</v>
      </c>
      <c r="BF3484" t="s">
        <v>147</v>
      </c>
      <c r="BG3484" t="s">
        <v>151</v>
      </c>
      <c r="BH3484">
        <v>365243</v>
      </c>
      <c r="BI3484">
        <v>-627</v>
      </c>
      <c r="BJ3484">
        <v>-477</v>
      </c>
      <c r="BK3484">
        <v>-477</v>
      </c>
      <c r="BL3484">
        <v>-471</v>
      </c>
      <c r="BM3484">
        <v>0</v>
      </c>
    </row>
    <row r="3485" spans="1:65" x14ac:dyDescent="0.3">
      <c r="A3485">
        <v>130100</v>
      </c>
      <c r="B3485">
        <v>0</v>
      </c>
      <c r="C3485" t="s">
        <v>65</v>
      </c>
      <c r="D3485" t="s">
        <v>88</v>
      </c>
      <c r="E3485" t="s">
        <v>68</v>
      </c>
      <c r="F3485" t="s">
        <v>67</v>
      </c>
      <c r="G3485">
        <v>0</v>
      </c>
      <c r="H3485">
        <v>225000</v>
      </c>
      <c r="I3485">
        <v>1078200</v>
      </c>
      <c r="J3485" t="s">
        <v>89</v>
      </c>
      <c r="K3485" t="s">
        <v>90</v>
      </c>
      <c r="L3485" t="s">
        <v>91</v>
      </c>
      <c r="M3485" t="s">
        <v>72</v>
      </c>
      <c r="N3485">
        <v>8.6250000000000007E-3</v>
      </c>
      <c r="O3485">
        <v>15114</v>
      </c>
      <c r="P3485">
        <v>1532</v>
      </c>
      <c r="Q3485">
        <v>3733</v>
      </c>
      <c r="R3485">
        <v>5208</v>
      </c>
      <c r="S3485">
        <v>2</v>
      </c>
      <c r="T3485">
        <v>2</v>
      </c>
      <c r="U3485" t="s">
        <v>73</v>
      </c>
      <c r="V3485">
        <v>9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 t="s">
        <v>137</v>
      </c>
      <c r="AD3485">
        <v>1618838</v>
      </c>
      <c r="AE3485" t="s">
        <v>99</v>
      </c>
      <c r="AF3485">
        <v>9000</v>
      </c>
      <c r="AG3485">
        <v>0</v>
      </c>
      <c r="AH3485">
        <v>135000</v>
      </c>
      <c r="AK3485" t="s">
        <v>75</v>
      </c>
      <c r="AL3485">
        <v>9</v>
      </c>
      <c r="AM3485" t="s">
        <v>68</v>
      </c>
      <c r="AN3485">
        <v>1</v>
      </c>
      <c r="AR3485" t="s">
        <v>79</v>
      </c>
      <c r="AS3485" t="s">
        <v>77</v>
      </c>
      <c r="AT3485">
        <v>-2524</v>
      </c>
      <c r="AU3485" t="s">
        <v>76</v>
      </c>
      <c r="AV3485" t="s">
        <v>79</v>
      </c>
      <c r="AX3485" t="s">
        <v>81</v>
      </c>
      <c r="AY3485" t="s">
        <v>76</v>
      </c>
      <c r="AZ3485" t="s">
        <v>131</v>
      </c>
      <c r="BA3485" t="s">
        <v>116</v>
      </c>
      <c r="BB3485" t="s">
        <v>104</v>
      </c>
      <c r="BC3485">
        <v>3000</v>
      </c>
      <c r="BD3485" t="s">
        <v>85</v>
      </c>
      <c r="BE3485">
        <v>0</v>
      </c>
      <c r="BF3485" t="s">
        <v>76</v>
      </c>
      <c r="BG3485" t="s">
        <v>132</v>
      </c>
      <c r="BH3485">
        <v>-2522</v>
      </c>
      <c r="BI3485">
        <v>-2477</v>
      </c>
      <c r="BJ3485">
        <v>365243</v>
      </c>
      <c r="BK3485">
        <v>-771</v>
      </c>
      <c r="BL3485">
        <v>365243</v>
      </c>
      <c r="BM3485">
        <v>0</v>
      </c>
    </row>
    <row r="3486" spans="1:65" x14ac:dyDescent="0.3">
      <c r="A3486">
        <v>130103</v>
      </c>
      <c r="B3486">
        <v>0</v>
      </c>
      <c r="C3486" t="s">
        <v>65</v>
      </c>
      <c r="D3486" t="s">
        <v>88</v>
      </c>
      <c r="E3486" t="s">
        <v>67</v>
      </c>
      <c r="F3486" t="s">
        <v>68</v>
      </c>
      <c r="G3486">
        <v>0</v>
      </c>
      <c r="H3486">
        <v>135000</v>
      </c>
      <c r="I3486">
        <v>508495.5</v>
      </c>
      <c r="J3486" t="s">
        <v>113</v>
      </c>
      <c r="K3486" t="s">
        <v>90</v>
      </c>
      <c r="L3486" t="s">
        <v>139</v>
      </c>
      <c r="M3486" t="s">
        <v>72</v>
      </c>
      <c r="N3486">
        <v>7.3299999999999997E-3</v>
      </c>
      <c r="O3486">
        <v>22942</v>
      </c>
      <c r="P3486">
        <v>365243</v>
      </c>
      <c r="Q3486">
        <v>5641</v>
      </c>
      <c r="R3486">
        <v>2798</v>
      </c>
      <c r="S3486">
        <v>2</v>
      </c>
      <c r="T3486">
        <v>2</v>
      </c>
      <c r="U3486" t="s">
        <v>125</v>
      </c>
      <c r="V3486">
        <v>18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t="s">
        <v>76</v>
      </c>
      <c r="AD3486">
        <v>1817103</v>
      </c>
      <c r="AE3486" t="s">
        <v>93</v>
      </c>
      <c r="AF3486">
        <v>10673.504999999999</v>
      </c>
      <c r="AG3486">
        <v>71955</v>
      </c>
      <c r="AH3486">
        <v>57564</v>
      </c>
      <c r="AI3486">
        <v>14391</v>
      </c>
      <c r="AJ3486">
        <v>71955</v>
      </c>
      <c r="AK3486" t="s">
        <v>120</v>
      </c>
      <c r="AL3486">
        <v>15</v>
      </c>
      <c r="AM3486" t="s">
        <v>68</v>
      </c>
      <c r="AN3486">
        <v>1</v>
      </c>
      <c r="AO3486">
        <v>0.217818182</v>
      </c>
      <c r="AR3486" t="s">
        <v>79</v>
      </c>
      <c r="AS3486" t="s">
        <v>77</v>
      </c>
      <c r="AT3486">
        <v>-412</v>
      </c>
      <c r="AU3486" t="s">
        <v>78</v>
      </c>
      <c r="AV3486" t="s">
        <v>79</v>
      </c>
      <c r="AX3486" t="s">
        <v>102</v>
      </c>
      <c r="AY3486" t="s">
        <v>111</v>
      </c>
      <c r="AZ3486" t="s">
        <v>96</v>
      </c>
      <c r="BA3486" t="s">
        <v>76</v>
      </c>
      <c r="BB3486" t="s">
        <v>138</v>
      </c>
      <c r="BC3486">
        <v>30</v>
      </c>
      <c r="BD3486" t="s">
        <v>85</v>
      </c>
      <c r="BE3486">
        <v>6</v>
      </c>
      <c r="BF3486" t="s">
        <v>147</v>
      </c>
      <c r="BG3486" t="s">
        <v>151</v>
      </c>
      <c r="BH3486">
        <v>365243</v>
      </c>
      <c r="BI3486">
        <v>-381</v>
      </c>
      <c r="BJ3486">
        <v>-231</v>
      </c>
      <c r="BK3486">
        <v>-261</v>
      </c>
      <c r="BL3486">
        <v>-254</v>
      </c>
      <c r="BM3486">
        <v>0</v>
      </c>
    </row>
    <row r="3487" spans="1:65" x14ac:dyDescent="0.3">
      <c r="A3487">
        <v>130106</v>
      </c>
      <c r="B3487">
        <v>0</v>
      </c>
      <c r="C3487" t="s">
        <v>65</v>
      </c>
      <c r="D3487" t="s">
        <v>66</v>
      </c>
      <c r="E3487" t="s">
        <v>68</v>
      </c>
      <c r="F3487" t="s">
        <v>68</v>
      </c>
      <c r="G3487">
        <v>1</v>
      </c>
      <c r="H3487">
        <v>405000</v>
      </c>
      <c r="I3487">
        <v>696528</v>
      </c>
      <c r="J3487" t="s">
        <v>89</v>
      </c>
      <c r="K3487" t="s">
        <v>90</v>
      </c>
      <c r="L3487" t="s">
        <v>91</v>
      </c>
      <c r="M3487" t="s">
        <v>72</v>
      </c>
      <c r="N3487">
        <v>2.2624999999999999E-2</v>
      </c>
      <c r="O3487">
        <v>16991</v>
      </c>
      <c r="P3487">
        <v>610</v>
      </c>
      <c r="Q3487">
        <v>1000</v>
      </c>
      <c r="R3487">
        <v>527</v>
      </c>
      <c r="S3487">
        <v>2</v>
      </c>
      <c r="T3487">
        <v>2</v>
      </c>
      <c r="U3487" t="s">
        <v>109</v>
      </c>
      <c r="V3487">
        <v>14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0</v>
      </c>
      <c r="AC3487" t="s">
        <v>141</v>
      </c>
      <c r="AD3487">
        <v>1278650</v>
      </c>
      <c r="AE3487" t="s">
        <v>65</v>
      </c>
      <c r="AF3487">
        <v>39227.67</v>
      </c>
      <c r="AG3487">
        <v>675000</v>
      </c>
      <c r="AH3487">
        <v>733806</v>
      </c>
      <c r="AJ3487">
        <v>675000</v>
      </c>
      <c r="AK3487" t="s">
        <v>109</v>
      </c>
      <c r="AL3487">
        <v>9</v>
      </c>
      <c r="AM3487" t="s">
        <v>68</v>
      </c>
      <c r="AN3487">
        <v>1</v>
      </c>
      <c r="AR3487" t="s">
        <v>76</v>
      </c>
      <c r="AS3487" t="s">
        <v>114</v>
      </c>
      <c r="AT3487">
        <v>-1568</v>
      </c>
      <c r="AU3487" t="s">
        <v>78</v>
      </c>
      <c r="AV3487" t="s">
        <v>115</v>
      </c>
      <c r="AW3487" t="s">
        <v>80</v>
      </c>
      <c r="AX3487" t="s">
        <v>81</v>
      </c>
      <c r="AY3487" t="s">
        <v>76</v>
      </c>
      <c r="AZ3487" t="s">
        <v>82</v>
      </c>
      <c r="BA3487" t="s">
        <v>116</v>
      </c>
      <c r="BB3487" t="s">
        <v>121</v>
      </c>
      <c r="BC3487">
        <v>0</v>
      </c>
      <c r="BD3487" t="s">
        <v>76</v>
      </c>
      <c r="BE3487">
        <v>24</v>
      </c>
      <c r="BF3487" t="s">
        <v>112</v>
      </c>
      <c r="BG3487" t="s">
        <v>118</v>
      </c>
    </row>
    <row r="3488" spans="1:65" x14ac:dyDescent="0.3">
      <c r="A3488">
        <v>130112</v>
      </c>
      <c r="B3488">
        <v>1</v>
      </c>
      <c r="C3488" t="s">
        <v>65</v>
      </c>
      <c r="D3488" t="s">
        <v>66</v>
      </c>
      <c r="E3488" t="s">
        <v>68</v>
      </c>
      <c r="F3488" t="s">
        <v>67</v>
      </c>
      <c r="G3488">
        <v>1</v>
      </c>
      <c r="H3488">
        <v>225000</v>
      </c>
      <c r="I3488">
        <v>288873</v>
      </c>
      <c r="J3488" t="s">
        <v>89</v>
      </c>
      <c r="K3488" t="s">
        <v>70</v>
      </c>
      <c r="L3488" t="s">
        <v>91</v>
      </c>
      <c r="M3488" t="s">
        <v>72</v>
      </c>
      <c r="N3488">
        <v>2.0712999999999999E-2</v>
      </c>
      <c r="O3488">
        <v>9072</v>
      </c>
      <c r="P3488">
        <v>1708</v>
      </c>
      <c r="Q3488">
        <v>8175</v>
      </c>
      <c r="R3488">
        <v>1713</v>
      </c>
      <c r="S3488">
        <v>3</v>
      </c>
      <c r="T3488">
        <v>2</v>
      </c>
      <c r="U3488" t="s">
        <v>123</v>
      </c>
      <c r="V3488">
        <v>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134</v>
      </c>
      <c r="AD3488">
        <v>2457703</v>
      </c>
      <c r="AE3488" t="s">
        <v>65</v>
      </c>
      <c r="AG3488">
        <v>0</v>
      </c>
      <c r="AH3488">
        <v>0</v>
      </c>
      <c r="AK3488" t="s">
        <v>73</v>
      </c>
      <c r="AL3488">
        <v>5</v>
      </c>
      <c r="AM3488" t="s">
        <v>68</v>
      </c>
      <c r="AN3488">
        <v>1</v>
      </c>
      <c r="AR3488" t="s">
        <v>76</v>
      </c>
      <c r="AS3488" t="s">
        <v>114</v>
      </c>
      <c r="AT3488">
        <v>-243</v>
      </c>
      <c r="AU3488" t="s">
        <v>76</v>
      </c>
      <c r="AV3488" t="s">
        <v>193</v>
      </c>
      <c r="AX3488" t="s">
        <v>81</v>
      </c>
      <c r="AY3488" t="s">
        <v>76</v>
      </c>
      <c r="AZ3488" t="s">
        <v>76</v>
      </c>
      <c r="BA3488" t="s">
        <v>76</v>
      </c>
      <c r="BB3488" t="s">
        <v>121</v>
      </c>
      <c r="BC3488">
        <v>-1</v>
      </c>
      <c r="BD3488" t="s">
        <v>76</v>
      </c>
      <c r="BF3488" t="s">
        <v>76</v>
      </c>
      <c r="BG3488" t="s">
        <v>82</v>
      </c>
    </row>
    <row r="3489" spans="1:65" x14ac:dyDescent="0.3">
      <c r="A3489">
        <v>130127</v>
      </c>
      <c r="B3489">
        <v>0</v>
      </c>
      <c r="C3489" t="s">
        <v>65</v>
      </c>
      <c r="D3489" t="s">
        <v>66</v>
      </c>
      <c r="E3489" t="s">
        <v>68</v>
      </c>
      <c r="F3489" t="s">
        <v>67</v>
      </c>
      <c r="G3489">
        <v>2</v>
      </c>
      <c r="H3489">
        <v>270000</v>
      </c>
      <c r="I3489">
        <v>1963494</v>
      </c>
      <c r="J3489" t="s">
        <v>89</v>
      </c>
      <c r="K3489" t="s">
        <v>90</v>
      </c>
      <c r="L3489" t="s">
        <v>140</v>
      </c>
      <c r="M3489" t="s">
        <v>72</v>
      </c>
      <c r="N3489">
        <v>3.2561E-2</v>
      </c>
      <c r="O3489">
        <v>17206</v>
      </c>
      <c r="P3489">
        <v>3044</v>
      </c>
      <c r="Q3489">
        <v>11363</v>
      </c>
      <c r="R3489">
        <v>738</v>
      </c>
      <c r="S3489">
        <v>1</v>
      </c>
      <c r="T3489">
        <v>1</v>
      </c>
      <c r="U3489" t="s">
        <v>109</v>
      </c>
      <c r="V3489">
        <v>9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122</v>
      </c>
      <c r="AD3489">
        <v>2101429</v>
      </c>
      <c r="AE3489" t="s">
        <v>99</v>
      </c>
      <c r="AF3489">
        <v>4500</v>
      </c>
      <c r="AG3489">
        <v>0</v>
      </c>
      <c r="AH3489">
        <v>90000</v>
      </c>
      <c r="AK3489" t="s">
        <v>125</v>
      </c>
      <c r="AL3489">
        <v>12</v>
      </c>
      <c r="AM3489" t="s">
        <v>68</v>
      </c>
      <c r="AN3489">
        <v>1</v>
      </c>
      <c r="AR3489" t="s">
        <v>79</v>
      </c>
      <c r="AS3489" t="s">
        <v>77</v>
      </c>
      <c r="AT3489">
        <v>-1830</v>
      </c>
      <c r="AU3489" t="s">
        <v>76</v>
      </c>
      <c r="AV3489" t="s">
        <v>79</v>
      </c>
      <c r="AX3489" t="s">
        <v>81</v>
      </c>
      <c r="AY3489" t="s">
        <v>76</v>
      </c>
      <c r="AZ3489" t="s">
        <v>131</v>
      </c>
      <c r="BA3489" t="s">
        <v>116</v>
      </c>
      <c r="BB3489" t="s">
        <v>121</v>
      </c>
      <c r="BC3489">
        <v>-1</v>
      </c>
      <c r="BD3489" t="s">
        <v>76</v>
      </c>
      <c r="BE3489">
        <v>0</v>
      </c>
      <c r="BF3489" t="s">
        <v>76</v>
      </c>
      <c r="BG3489" t="s">
        <v>160</v>
      </c>
      <c r="BH3489">
        <v>-1822</v>
      </c>
      <c r="BI3489">
        <v>-1796</v>
      </c>
      <c r="BJ3489">
        <v>365243</v>
      </c>
      <c r="BK3489">
        <v>365243</v>
      </c>
      <c r="BL3489">
        <v>365243</v>
      </c>
      <c r="BM3489">
        <v>0</v>
      </c>
    </row>
    <row r="3490" spans="1:65" x14ac:dyDescent="0.3">
      <c r="A3490">
        <v>130135</v>
      </c>
      <c r="B3490">
        <v>0</v>
      </c>
      <c r="C3490" t="s">
        <v>65</v>
      </c>
      <c r="D3490" t="s">
        <v>88</v>
      </c>
      <c r="E3490" t="s">
        <v>67</v>
      </c>
      <c r="F3490" t="s">
        <v>68</v>
      </c>
      <c r="G3490">
        <v>0</v>
      </c>
      <c r="H3490">
        <v>135000</v>
      </c>
      <c r="I3490">
        <v>343800</v>
      </c>
      <c r="J3490" t="s">
        <v>69</v>
      </c>
      <c r="K3490" t="s">
        <v>90</v>
      </c>
      <c r="L3490" t="s">
        <v>139</v>
      </c>
      <c r="M3490" t="s">
        <v>72</v>
      </c>
      <c r="N3490">
        <v>1.1703E-2</v>
      </c>
      <c r="O3490">
        <v>21592</v>
      </c>
      <c r="P3490">
        <v>1857</v>
      </c>
      <c r="Q3490">
        <v>2740</v>
      </c>
      <c r="R3490">
        <v>4452</v>
      </c>
      <c r="S3490">
        <v>2</v>
      </c>
      <c r="T3490">
        <v>2</v>
      </c>
      <c r="U3490" t="s">
        <v>109</v>
      </c>
      <c r="V3490">
        <v>11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t="s">
        <v>92</v>
      </c>
      <c r="AD3490">
        <v>1555963</v>
      </c>
      <c r="AE3490" t="s">
        <v>93</v>
      </c>
      <c r="AF3490">
        <v>9114.1200000000008</v>
      </c>
      <c r="AG3490">
        <v>176391</v>
      </c>
      <c r="AH3490">
        <v>176391</v>
      </c>
      <c r="AI3490">
        <v>0</v>
      </c>
      <c r="AJ3490">
        <v>176391</v>
      </c>
      <c r="AK3490" t="s">
        <v>94</v>
      </c>
      <c r="AL3490">
        <v>14</v>
      </c>
      <c r="AM3490" t="s">
        <v>68</v>
      </c>
      <c r="AN3490">
        <v>1</v>
      </c>
      <c r="AO3490">
        <v>0</v>
      </c>
      <c r="AR3490" t="s">
        <v>79</v>
      </c>
      <c r="AS3490" t="s">
        <v>77</v>
      </c>
      <c r="AT3490">
        <v>-195</v>
      </c>
      <c r="AU3490" t="s">
        <v>78</v>
      </c>
      <c r="AV3490" t="s">
        <v>79</v>
      </c>
      <c r="AW3490" t="s">
        <v>101</v>
      </c>
      <c r="AX3490" t="s">
        <v>102</v>
      </c>
      <c r="AY3490" t="s">
        <v>95</v>
      </c>
      <c r="AZ3490" t="s">
        <v>96</v>
      </c>
      <c r="BA3490" t="s">
        <v>76</v>
      </c>
      <c r="BB3490" t="s">
        <v>104</v>
      </c>
      <c r="BC3490">
        <v>2000</v>
      </c>
      <c r="BD3490" t="s">
        <v>85</v>
      </c>
      <c r="BE3490">
        <v>24</v>
      </c>
      <c r="BF3490" t="s">
        <v>112</v>
      </c>
      <c r="BG3490" t="s">
        <v>151</v>
      </c>
      <c r="BH3490">
        <v>365243</v>
      </c>
      <c r="BI3490">
        <v>-165</v>
      </c>
      <c r="BJ3490">
        <v>525</v>
      </c>
      <c r="BK3490">
        <v>365243</v>
      </c>
      <c r="BL3490">
        <v>365243</v>
      </c>
      <c r="BM3490">
        <v>0</v>
      </c>
    </row>
    <row r="3491" spans="1:65" x14ac:dyDescent="0.3">
      <c r="A3491">
        <v>130155</v>
      </c>
      <c r="B3491">
        <v>0</v>
      </c>
      <c r="C3491" t="s">
        <v>65</v>
      </c>
      <c r="D3491" t="s">
        <v>66</v>
      </c>
      <c r="E3491" t="s">
        <v>67</v>
      </c>
      <c r="F3491" t="s">
        <v>68</v>
      </c>
      <c r="G3491">
        <v>2</v>
      </c>
      <c r="H3491">
        <v>144000</v>
      </c>
      <c r="I3491">
        <v>1256400</v>
      </c>
      <c r="J3491" t="s">
        <v>69</v>
      </c>
      <c r="K3491" t="s">
        <v>90</v>
      </c>
      <c r="L3491" t="s">
        <v>91</v>
      </c>
      <c r="M3491" t="s">
        <v>72</v>
      </c>
      <c r="N3491">
        <v>8.0680000000000005E-3</v>
      </c>
      <c r="O3491">
        <v>12382</v>
      </c>
      <c r="P3491">
        <v>242</v>
      </c>
      <c r="Q3491">
        <v>1080</v>
      </c>
      <c r="R3491">
        <v>1080</v>
      </c>
      <c r="S3491">
        <v>3</v>
      </c>
      <c r="T3491">
        <v>3</v>
      </c>
      <c r="U3491" t="s">
        <v>120</v>
      </c>
      <c r="V3491">
        <v>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164</v>
      </c>
      <c r="AD3491">
        <v>2646643</v>
      </c>
      <c r="AE3491" t="s">
        <v>93</v>
      </c>
      <c r="AF3491">
        <v>4058.5949999999998</v>
      </c>
      <c r="AG3491">
        <v>75118.5</v>
      </c>
      <c r="AH3491">
        <v>89991</v>
      </c>
      <c r="AI3491">
        <v>0</v>
      </c>
      <c r="AJ3491">
        <v>75118.5</v>
      </c>
      <c r="AK3491" t="s">
        <v>75</v>
      </c>
      <c r="AL3491">
        <v>8</v>
      </c>
      <c r="AM3491" t="s">
        <v>68</v>
      </c>
      <c r="AN3491">
        <v>1</v>
      </c>
      <c r="AO3491">
        <v>0</v>
      </c>
      <c r="AR3491" t="s">
        <v>79</v>
      </c>
      <c r="AS3491" t="s">
        <v>77</v>
      </c>
      <c r="AT3491">
        <v>-1557</v>
      </c>
      <c r="AU3491" t="s">
        <v>78</v>
      </c>
      <c r="AV3491" t="s">
        <v>79</v>
      </c>
      <c r="AW3491" t="s">
        <v>101</v>
      </c>
      <c r="AX3491" t="s">
        <v>102</v>
      </c>
      <c r="AY3491" t="s">
        <v>136</v>
      </c>
      <c r="AZ3491" t="s">
        <v>96</v>
      </c>
      <c r="BA3491" t="s">
        <v>76</v>
      </c>
      <c r="BB3491" t="s">
        <v>104</v>
      </c>
      <c r="BC3491">
        <v>1142</v>
      </c>
      <c r="BD3491" t="s">
        <v>85</v>
      </c>
      <c r="BE3491">
        <v>24</v>
      </c>
      <c r="BF3491" t="s">
        <v>97</v>
      </c>
      <c r="BG3491" t="s">
        <v>98</v>
      </c>
      <c r="BH3491">
        <v>365243</v>
      </c>
      <c r="BI3491">
        <v>-1525</v>
      </c>
      <c r="BJ3491">
        <v>-835</v>
      </c>
      <c r="BK3491">
        <v>-835</v>
      </c>
      <c r="BL3491">
        <v>-829</v>
      </c>
      <c r="BM3491">
        <v>0</v>
      </c>
    </row>
    <row r="3492" spans="1:65" x14ac:dyDescent="0.3">
      <c r="A3492">
        <v>130171</v>
      </c>
      <c r="B3492">
        <v>1</v>
      </c>
      <c r="C3492" t="s">
        <v>65</v>
      </c>
      <c r="D3492" t="s">
        <v>66</v>
      </c>
      <c r="E3492" t="s">
        <v>67</v>
      </c>
      <c r="F3492" t="s">
        <v>68</v>
      </c>
      <c r="G3492">
        <v>0</v>
      </c>
      <c r="H3492">
        <v>135000</v>
      </c>
      <c r="I3492">
        <v>479974.5</v>
      </c>
      <c r="J3492" t="s">
        <v>69</v>
      </c>
      <c r="K3492" t="s">
        <v>70</v>
      </c>
      <c r="L3492" t="s">
        <v>119</v>
      </c>
      <c r="M3492" t="s">
        <v>72</v>
      </c>
      <c r="N3492">
        <v>2.2624999999999999E-2</v>
      </c>
      <c r="O3492">
        <v>18068</v>
      </c>
      <c r="P3492">
        <v>444</v>
      </c>
      <c r="Q3492">
        <v>483</v>
      </c>
      <c r="R3492">
        <v>868</v>
      </c>
      <c r="S3492">
        <v>2</v>
      </c>
      <c r="T3492">
        <v>2</v>
      </c>
      <c r="U3492" t="s">
        <v>109</v>
      </c>
      <c r="V3492">
        <v>13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92</v>
      </c>
      <c r="AD3492">
        <v>1812684</v>
      </c>
      <c r="AE3492" t="s">
        <v>93</v>
      </c>
      <c r="AF3492">
        <v>13284.27</v>
      </c>
      <c r="AG3492">
        <v>115294.5</v>
      </c>
      <c r="AH3492">
        <v>142321.5</v>
      </c>
      <c r="AI3492">
        <v>0</v>
      </c>
      <c r="AJ3492">
        <v>115294.5</v>
      </c>
      <c r="AK3492" t="s">
        <v>75</v>
      </c>
      <c r="AL3492">
        <v>12</v>
      </c>
      <c r="AM3492" t="s">
        <v>68</v>
      </c>
      <c r="AN3492">
        <v>1</v>
      </c>
      <c r="AO3492">
        <v>0</v>
      </c>
      <c r="AR3492" t="s">
        <v>79</v>
      </c>
      <c r="AS3492" t="s">
        <v>114</v>
      </c>
      <c r="AT3492">
        <v>-320</v>
      </c>
      <c r="AU3492" t="s">
        <v>78</v>
      </c>
      <c r="AV3492" t="s">
        <v>115</v>
      </c>
      <c r="AW3492" t="s">
        <v>110</v>
      </c>
      <c r="AX3492" t="s">
        <v>102</v>
      </c>
      <c r="AY3492" t="s">
        <v>103</v>
      </c>
      <c r="AZ3492" t="s">
        <v>96</v>
      </c>
      <c r="BA3492" t="s">
        <v>76</v>
      </c>
      <c r="BB3492" t="s">
        <v>104</v>
      </c>
      <c r="BC3492">
        <v>2000</v>
      </c>
      <c r="BD3492" t="s">
        <v>85</v>
      </c>
      <c r="BE3492">
        <v>12</v>
      </c>
      <c r="BF3492" t="s">
        <v>112</v>
      </c>
      <c r="BG3492" t="s">
        <v>151</v>
      </c>
    </row>
    <row r="3493" spans="1:65" x14ac:dyDescent="0.3">
      <c r="A3493">
        <v>130174</v>
      </c>
      <c r="B3493">
        <v>0</v>
      </c>
      <c r="C3493" t="s">
        <v>65</v>
      </c>
      <c r="D3493" t="s">
        <v>88</v>
      </c>
      <c r="E3493" t="s">
        <v>67</v>
      </c>
      <c r="F3493" t="s">
        <v>68</v>
      </c>
      <c r="G3493">
        <v>2</v>
      </c>
      <c r="H3493">
        <v>112500</v>
      </c>
      <c r="I3493">
        <v>526491</v>
      </c>
      <c r="J3493" t="s">
        <v>69</v>
      </c>
      <c r="K3493" t="s">
        <v>70</v>
      </c>
      <c r="L3493" t="s">
        <v>91</v>
      </c>
      <c r="M3493" t="s">
        <v>72</v>
      </c>
      <c r="N3493">
        <v>2.0712999999999999E-2</v>
      </c>
      <c r="O3493">
        <v>10730</v>
      </c>
      <c r="P3493">
        <v>1152</v>
      </c>
      <c r="Q3493">
        <v>1233</v>
      </c>
      <c r="R3493">
        <v>981</v>
      </c>
      <c r="S3493">
        <v>3</v>
      </c>
      <c r="T3493">
        <v>3</v>
      </c>
      <c r="U3493" t="s">
        <v>120</v>
      </c>
      <c r="V3493">
        <v>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 t="s">
        <v>108</v>
      </c>
      <c r="AD3493">
        <v>2440875</v>
      </c>
      <c r="AE3493" t="s">
        <v>65</v>
      </c>
      <c r="AG3493">
        <v>0</v>
      </c>
      <c r="AH3493">
        <v>0</v>
      </c>
      <c r="AK3493" t="s">
        <v>73</v>
      </c>
      <c r="AL3493">
        <v>11</v>
      </c>
      <c r="AM3493" t="s">
        <v>68</v>
      </c>
      <c r="AN3493">
        <v>1</v>
      </c>
      <c r="AR3493" t="s">
        <v>76</v>
      </c>
      <c r="AS3493" t="s">
        <v>129</v>
      </c>
      <c r="AT3493">
        <v>-279</v>
      </c>
      <c r="AU3493" t="s">
        <v>76</v>
      </c>
      <c r="AV3493" t="s">
        <v>79</v>
      </c>
      <c r="AX3493" t="s">
        <v>81</v>
      </c>
      <c r="AY3493" t="s">
        <v>76</v>
      </c>
      <c r="AZ3493" t="s">
        <v>76</v>
      </c>
      <c r="BA3493" t="s">
        <v>76</v>
      </c>
      <c r="BB3493" t="s">
        <v>121</v>
      </c>
      <c r="BC3493">
        <v>-1</v>
      </c>
      <c r="BD3493" t="s">
        <v>76</v>
      </c>
      <c r="BF3493" t="s">
        <v>76</v>
      </c>
      <c r="BG3493" t="s">
        <v>82</v>
      </c>
    </row>
    <row r="3494" spans="1:65" x14ac:dyDescent="0.3">
      <c r="A3494">
        <v>130207</v>
      </c>
      <c r="B3494">
        <v>0</v>
      </c>
      <c r="C3494" t="s">
        <v>65</v>
      </c>
      <c r="D3494" t="s">
        <v>88</v>
      </c>
      <c r="E3494" t="s">
        <v>67</v>
      </c>
      <c r="F3494" t="s">
        <v>67</v>
      </c>
      <c r="G3494">
        <v>0</v>
      </c>
      <c r="H3494">
        <v>81000</v>
      </c>
      <c r="I3494">
        <v>1350000</v>
      </c>
      <c r="J3494" t="s">
        <v>69</v>
      </c>
      <c r="K3494" t="s">
        <v>70</v>
      </c>
      <c r="L3494" t="s">
        <v>91</v>
      </c>
      <c r="M3494" t="s">
        <v>72</v>
      </c>
      <c r="N3494">
        <v>2.5163999999999999E-2</v>
      </c>
      <c r="O3494">
        <v>14233</v>
      </c>
      <c r="P3494">
        <v>5996</v>
      </c>
      <c r="Q3494">
        <v>8346</v>
      </c>
      <c r="R3494">
        <v>2849</v>
      </c>
      <c r="S3494">
        <v>2</v>
      </c>
      <c r="T3494">
        <v>2</v>
      </c>
      <c r="U3494" t="s">
        <v>123</v>
      </c>
      <c r="V3494">
        <v>19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168</v>
      </c>
      <c r="AD3494">
        <v>2416636</v>
      </c>
      <c r="AE3494" t="s">
        <v>65</v>
      </c>
      <c r="AF3494">
        <v>26442</v>
      </c>
      <c r="AG3494">
        <v>450000</v>
      </c>
      <c r="AH3494">
        <v>450000</v>
      </c>
      <c r="AJ3494">
        <v>450000</v>
      </c>
      <c r="AK3494" t="s">
        <v>73</v>
      </c>
      <c r="AL3494">
        <v>13</v>
      </c>
      <c r="AM3494" t="s">
        <v>68</v>
      </c>
      <c r="AN3494">
        <v>1</v>
      </c>
      <c r="AR3494" t="s">
        <v>76</v>
      </c>
      <c r="AS3494" t="s">
        <v>77</v>
      </c>
      <c r="AT3494">
        <v>-1310</v>
      </c>
      <c r="AU3494" t="s">
        <v>78</v>
      </c>
      <c r="AV3494" t="s">
        <v>79</v>
      </c>
      <c r="AW3494" t="s">
        <v>101</v>
      </c>
      <c r="AX3494" t="s">
        <v>81</v>
      </c>
      <c r="AY3494" t="s">
        <v>76</v>
      </c>
      <c r="AZ3494" t="s">
        <v>82</v>
      </c>
      <c r="BA3494" t="s">
        <v>116</v>
      </c>
      <c r="BB3494" t="s">
        <v>104</v>
      </c>
      <c r="BC3494">
        <v>48</v>
      </c>
      <c r="BD3494" t="s">
        <v>105</v>
      </c>
      <c r="BE3494">
        <v>24</v>
      </c>
      <c r="BF3494" t="s">
        <v>147</v>
      </c>
      <c r="BG3494" t="s">
        <v>154</v>
      </c>
      <c r="BH3494">
        <v>365243</v>
      </c>
      <c r="BI3494">
        <v>-1280</v>
      </c>
      <c r="BJ3494">
        <v>-590</v>
      </c>
      <c r="BK3494">
        <v>-890</v>
      </c>
      <c r="BL3494">
        <v>-887</v>
      </c>
      <c r="BM3494">
        <v>0</v>
      </c>
    </row>
    <row r="3495" spans="1:65" x14ac:dyDescent="0.3">
      <c r="A3495">
        <v>130210</v>
      </c>
      <c r="B3495">
        <v>0</v>
      </c>
      <c r="C3495" t="s">
        <v>65</v>
      </c>
      <c r="D3495" t="s">
        <v>88</v>
      </c>
      <c r="E3495" t="s">
        <v>68</v>
      </c>
      <c r="F3495" t="s">
        <v>68</v>
      </c>
      <c r="G3495">
        <v>0</v>
      </c>
      <c r="H3495">
        <v>247500</v>
      </c>
      <c r="I3495">
        <v>509922</v>
      </c>
      <c r="J3495" t="s">
        <v>69</v>
      </c>
      <c r="K3495" t="s">
        <v>70</v>
      </c>
      <c r="L3495" t="s">
        <v>139</v>
      </c>
      <c r="M3495" t="s">
        <v>72</v>
      </c>
      <c r="N3495">
        <v>2.2624999999999999E-2</v>
      </c>
      <c r="O3495">
        <v>20242</v>
      </c>
      <c r="P3495">
        <v>6644</v>
      </c>
      <c r="Q3495">
        <v>11194</v>
      </c>
      <c r="R3495">
        <v>3757</v>
      </c>
      <c r="S3495">
        <v>2</v>
      </c>
      <c r="T3495">
        <v>2</v>
      </c>
      <c r="U3495" t="s">
        <v>120</v>
      </c>
      <c r="V3495">
        <v>16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 t="s">
        <v>122</v>
      </c>
      <c r="AD3495">
        <v>1038151</v>
      </c>
      <c r="AE3495" t="s">
        <v>93</v>
      </c>
      <c r="AF3495">
        <v>3341.6550000000002</v>
      </c>
      <c r="AG3495">
        <v>19800</v>
      </c>
      <c r="AH3495">
        <v>16650</v>
      </c>
      <c r="AI3495">
        <v>3150</v>
      </c>
      <c r="AJ3495">
        <v>19800</v>
      </c>
      <c r="AK3495" t="s">
        <v>73</v>
      </c>
      <c r="AL3495">
        <v>10</v>
      </c>
      <c r="AM3495" t="s">
        <v>68</v>
      </c>
      <c r="AN3495">
        <v>1</v>
      </c>
      <c r="AO3495">
        <v>0.17326446300000001</v>
      </c>
      <c r="AR3495" t="s">
        <v>79</v>
      </c>
      <c r="AS3495" t="s">
        <v>114</v>
      </c>
      <c r="AT3495">
        <v>-2407</v>
      </c>
      <c r="AU3495" t="s">
        <v>78</v>
      </c>
      <c r="AV3495" t="s">
        <v>165</v>
      </c>
      <c r="AW3495" t="s">
        <v>101</v>
      </c>
      <c r="AX3495" t="s">
        <v>81</v>
      </c>
      <c r="AY3495" t="s">
        <v>124</v>
      </c>
      <c r="AZ3495" t="s">
        <v>96</v>
      </c>
      <c r="BA3495" t="s">
        <v>76</v>
      </c>
      <c r="BB3495" t="s">
        <v>138</v>
      </c>
      <c r="BC3495">
        <v>4</v>
      </c>
      <c r="BD3495" t="s">
        <v>105</v>
      </c>
      <c r="BE3495">
        <v>6</v>
      </c>
      <c r="BF3495" t="s">
        <v>86</v>
      </c>
      <c r="BG3495" t="s">
        <v>106</v>
      </c>
    </row>
    <row r="3496" spans="1:65" x14ac:dyDescent="0.3">
      <c r="A3496">
        <v>130210</v>
      </c>
      <c r="B3496">
        <v>0</v>
      </c>
      <c r="C3496" t="s">
        <v>65</v>
      </c>
      <c r="D3496" t="s">
        <v>88</v>
      </c>
      <c r="E3496" t="s">
        <v>68</v>
      </c>
      <c r="F3496" t="s">
        <v>68</v>
      </c>
      <c r="G3496">
        <v>0</v>
      </c>
      <c r="H3496">
        <v>247500</v>
      </c>
      <c r="I3496">
        <v>509922</v>
      </c>
      <c r="J3496" t="s">
        <v>69</v>
      </c>
      <c r="K3496" t="s">
        <v>70</v>
      </c>
      <c r="L3496" t="s">
        <v>139</v>
      </c>
      <c r="M3496" t="s">
        <v>72</v>
      </c>
      <c r="N3496">
        <v>2.2624999999999999E-2</v>
      </c>
      <c r="O3496">
        <v>20242</v>
      </c>
      <c r="P3496">
        <v>6644</v>
      </c>
      <c r="Q3496">
        <v>11194</v>
      </c>
      <c r="R3496">
        <v>3757</v>
      </c>
      <c r="S3496">
        <v>2</v>
      </c>
      <c r="T3496">
        <v>2</v>
      </c>
      <c r="U3496" t="s">
        <v>120</v>
      </c>
      <c r="V3496">
        <v>16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122</v>
      </c>
      <c r="AD3496">
        <v>2673254</v>
      </c>
      <c r="AE3496" t="s">
        <v>65</v>
      </c>
      <c r="AF3496">
        <v>16550.505000000001</v>
      </c>
      <c r="AG3496">
        <v>225000</v>
      </c>
      <c r="AH3496">
        <v>321142.5</v>
      </c>
      <c r="AJ3496">
        <v>225000</v>
      </c>
      <c r="AK3496" t="s">
        <v>109</v>
      </c>
      <c r="AL3496">
        <v>10</v>
      </c>
      <c r="AM3496" t="s">
        <v>68</v>
      </c>
      <c r="AN3496">
        <v>1</v>
      </c>
      <c r="AR3496" t="s">
        <v>76</v>
      </c>
      <c r="AS3496" t="s">
        <v>77</v>
      </c>
      <c r="AT3496">
        <v>-782</v>
      </c>
      <c r="AU3496" t="s">
        <v>78</v>
      </c>
      <c r="AV3496" t="s">
        <v>79</v>
      </c>
      <c r="AW3496" t="s">
        <v>80</v>
      </c>
      <c r="AX3496" t="s">
        <v>81</v>
      </c>
      <c r="AY3496" t="s">
        <v>76</v>
      </c>
      <c r="AZ3496" t="s">
        <v>82</v>
      </c>
      <c r="BA3496" t="s">
        <v>116</v>
      </c>
      <c r="BB3496" t="s">
        <v>121</v>
      </c>
      <c r="BC3496">
        <v>0</v>
      </c>
      <c r="BD3496" t="s">
        <v>76</v>
      </c>
      <c r="BE3496">
        <v>36</v>
      </c>
      <c r="BF3496" t="s">
        <v>147</v>
      </c>
      <c r="BG3496" t="s">
        <v>154</v>
      </c>
      <c r="BH3496">
        <v>365243</v>
      </c>
      <c r="BI3496">
        <v>-752</v>
      </c>
      <c r="BJ3496">
        <v>298</v>
      </c>
      <c r="BK3496">
        <v>365243</v>
      </c>
      <c r="BL3496">
        <v>365243</v>
      </c>
      <c r="BM3496">
        <v>1</v>
      </c>
    </row>
    <row r="3497" spans="1:65" x14ac:dyDescent="0.3">
      <c r="A3497">
        <v>130213</v>
      </c>
      <c r="B3497">
        <v>1</v>
      </c>
      <c r="C3497" t="s">
        <v>65</v>
      </c>
      <c r="D3497" t="s">
        <v>66</v>
      </c>
      <c r="E3497" t="s">
        <v>68</v>
      </c>
      <c r="F3497" t="s">
        <v>68</v>
      </c>
      <c r="G3497">
        <v>1</v>
      </c>
      <c r="H3497">
        <v>180000</v>
      </c>
      <c r="I3497">
        <v>225459</v>
      </c>
      <c r="J3497" t="s">
        <v>69</v>
      </c>
      <c r="K3497" t="s">
        <v>70</v>
      </c>
      <c r="L3497" t="s">
        <v>91</v>
      </c>
      <c r="M3497" t="s">
        <v>72</v>
      </c>
      <c r="N3497">
        <v>1.8849999999999999E-2</v>
      </c>
      <c r="O3497">
        <v>12627</v>
      </c>
      <c r="P3497">
        <v>3234</v>
      </c>
      <c r="Q3497">
        <v>4086</v>
      </c>
      <c r="R3497">
        <v>2913</v>
      </c>
      <c r="S3497">
        <v>2</v>
      </c>
      <c r="T3497">
        <v>2</v>
      </c>
      <c r="U3497" t="s">
        <v>94</v>
      </c>
      <c r="V3497">
        <v>10</v>
      </c>
      <c r="W3497">
        <v>0</v>
      </c>
      <c r="X3497">
        <v>0</v>
      </c>
      <c r="Y3497">
        <v>0</v>
      </c>
      <c r="Z3497">
        <v>1</v>
      </c>
      <c r="AA3497">
        <v>1</v>
      </c>
      <c r="AB3497">
        <v>0</v>
      </c>
      <c r="AC3497" t="s">
        <v>92</v>
      </c>
      <c r="AD3497">
        <v>1656675</v>
      </c>
      <c r="AE3497" t="s">
        <v>65</v>
      </c>
      <c r="AF3497">
        <v>29126.115000000002</v>
      </c>
      <c r="AG3497">
        <v>337500</v>
      </c>
      <c r="AH3497">
        <v>368685</v>
      </c>
      <c r="AJ3497">
        <v>337500</v>
      </c>
      <c r="AK3497" t="s">
        <v>123</v>
      </c>
      <c r="AL3497">
        <v>10</v>
      </c>
      <c r="AM3497" t="s">
        <v>68</v>
      </c>
      <c r="AN3497">
        <v>1</v>
      </c>
      <c r="AR3497" t="s">
        <v>76</v>
      </c>
      <c r="AS3497" t="s">
        <v>114</v>
      </c>
      <c r="AT3497">
        <v>-936</v>
      </c>
      <c r="AU3497" t="s">
        <v>78</v>
      </c>
      <c r="AV3497" t="s">
        <v>115</v>
      </c>
      <c r="AW3497" t="s">
        <v>80</v>
      </c>
      <c r="AX3497" t="s">
        <v>81</v>
      </c>
      <c r="AY3497" t="s">
        <v>76</v>
      </c>
      <c r="AZ3497" t="s">
        <v>82</v>
      </c>
      <c r="BA3497" t="s">
        <v>83</v>
      </c>
      <c r="BB3497" t="s">
        <v>121</v>
      </c>
      <c r="BC3497">
        <v>0</v>
      </c>
      <c r="BD3497" t="s">
        <v>76</v>
      </c>
      <c r="BE3497">
        <v>24</v>
      </c>
      <c r="BF3497" t="s">
        <v>86</v>
      </c>
      <c r="BG3497" t="s">
        <v>87</v>
      </c>
    </row>
    <row r="3498" spans="1:65" x14ac:dyDescent="0.3">
      <c r="A3498">
        <v>130225</v>
      </c>
      <c r="B3498">
        <v>0</v>
      </c>
      <c r="C3498" t="s">
        <v>65</v>
      </c>
      <c r="D3498" t="s">
        <v>88</v>
      </c>
      <c r="E3498" t="s">
        <v>67</v>
      </c>
      <c r="F3498" t="s">
        <v>68</v>
      </c>
      <c r="G3498">
        <v>1</v>
      </c>
      <c r="H3498">
        <v>112500</v>
      </c>
      <c r="I3498">
        <v>540000</v>
      </c>
      <c r="J3498" t="s">
        <v>69</v>
      </c>
      <c r="K3498" t="s">
        <v>70</v>
      </c>
      <c r="L3498" t="s">
        <v>91</v>
      </c>
      <c r="M3498" t="s">
        <v>107</v>
      </c>
      <c r="N3498">
        <v>2.0712999999999999E-2</v>
      </c>
      <c r="O3498">
        <v>9336</v>
      </c>
      <c r="P3498">
        <v>1615</v>
      </c>
      <c r="Q3498">
        <v>2574</v>
      </c>
      <c r="R3498">
        <v>1443</v>
      </c>
      <c r="S3498">
        <v>3</v>
      </c>
      <c r="T3498">
        <v>3</v>
      </c>
      <c r="U3498" t="s">
        <v>94</v>
      </c>
      <c r="V3498">
        <v>11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1</v>
      </c>
      <c r="AC3498" t="s">
        <v>174</v>
      </c>
      <c r="AD3498">
        <v>2331145</v>
      </c>
      <c r="AE3498" t="s">
        <v>93</v>
      </c>
      <c r="AF3498">
        <v>4195.71</v>
      </c>
      <c r="AG3498">
        <v>25182</v>
      </c>
      <c r="AH3498">
        <v>23782.5</v>
      </c>
      <c r="AI3498">
        <v>2520</v>
      </c>
      <c r="AJ3498">
        <v>25182</v>
      </c>
      <c r="AK3498" t="s">
        <v>125</v>
      </c>
      <c r="AL3498">
        <v>13</v>
      </c>
      <c r="AM3498" t="s">
        <v>68</v>
      </c>
      <c r="AN3498">
        <v>1</v>
      </c>
      <c r="AO3498">
        <v>0.104344039</v>
      </c>
      <c r="AR3498" t="s">
        <v>79</v>
      </c>
      <c r="AS3498" t="s">
        <v>77</v>
      </c>
      <c r="AT3498">
        <v>-1159</v>
      </c>
      <c r="AU3498" t="s">
        <v>78</v>
      </c>
      <c r="AV3498" t="s">
        <v>79</v>
      </c>
      <c r="AW3498" t="s">
        <v>80</v>
      </c>
      <c r="AX3498" t="s">
        <v>102</v>
      </c>
      <c r="AY3498" t="s">
        <v>95</v>
      </c>
      <c r="AZ3498" t="s">
        <v>96</v>
      </c>
      <c r="BA3498" t="s">
        <v>76</v>
      </c>
      <c r="BB3498" t="s">
        <v>104</v>
      </c>
      <c r="BC3498">
        <v>1700</v>
      </c>
      <c r="BD3498" t="s">
        <v>85</v>
      </c>
      <c r="BE3498">
        <v>6</v>
      </c>
      <c r="BF3498" t="s">
        <v>97</v>
      </c>
      <c r="BG3498" t="s">
        <v>98</v>
      </c>
      <c r="BH3498">
        <v>365243</v>
      </c>
      <c r="BI3498">
        <v>-1128</v>
      </c>
      <c r="BJ3498">
        <v>-978</v>
      </c>
      <c r="BK3498">
        <v>-978</v>
      </c>
      <c r="BL3498">
        <v>-972</v>
      </c>
      <c r="BM3498">
        <v>0</v>
      </c>
    </row>
    <row r="3499" spans="1:65" x14ac:dyDescent="0.3">
      <c r="A3499">
        <v>130225</v>
      </c>
      <c r="B3499">
        <v>0</v>
      </c>
      <c r="C3499" t="s">
        <v>65</v>
      </c>
      <c r="D3499" t="s">
        <v>88</v>
      </c>
      <c r="E3499" t="s">
        <v>67</v>
      </c>
      <c r="F3499" t="s">
        <v>68</v>
      </c>
      <c r="G3499">
        <v>1</v>
      </c>
      <c r="H3499">
        <v>112500</v>
      </c>
      <c r="I3499">
        <v>540000</v>
      </c>
      <c r="J3499" t="s">
        <v>69</v>
      </c>
      <c r="K3499" t="s">
        <v>70</v>
      </c>
      <c r="L3499" t="s">
        <v>91</v>
      </c>
      <c r="M3499" t="s">
        <v>107</v>
      </c>
      <c r="N3499">
        <v>2.0712999999999999E-2</v>
      </c>
      <c r="O3499">
        <v>9336</v>
      </c>
      <c r="P3499">
        <v>1615</v>
      </c>
      <c r="Q3499">
        <v>2574</v>
      </c>
      <c r="R3499">
        <v>1443</v>
      </c>
      <c r="S3499">
        <v>3</v>
      </c>
      <c r="T3499">
        <v>3</v>
      </c>
      <c r="U3499" t="s">
        <v>94</v>
      </c>
      <c r="V3499">
        <v>11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1</v>
      </c>
      <c r="AC3499" t="s">
        <v>174</v>
      </c>
      <c r="AD3499">
        <v>2747605</v>
      </c>
      <c r="AE3499" t="s">
        <v>93</v>
      </c>
      <c r="AF3499">
        <v>3082.2750000000001</v>
      </c>
      <c r="AG3499">
        <v>15750</v>
      </c>
      <c r="AH3499">
        <v>15750</v>
      </c>
      <c r="AI3499">
        <v>0</v>
      </c>
      <c r="AJ3499">
        <v>15750</v>
      </c>
      <c r="AK3499" t="s">
        <v>73</v>
      </c>
      <c r="AL3499">
        <v>8</v>
      </c>
      <c r="AM3499" t="s">
        <v>68</v>
      </c>
      <c r="AN3499">
        <v>1</v>
      </c>
      <c r="AO3499">
        <v>0</v>
      </c>
      <c r="AR3499" t="s">
        <v>79</v>
      </c>
      <c r="AS3499" t="s">
        <v>114</v>
      </c>
      <c r="AT3499">
        <v>-1066</v>
      </c>
      <c r="AU3499" t="s">
        <v>78</v>
      </c>
      <c r="AV3499" t="s">
        <v>165</v>
      </c>
      <c r="AW3499" t="s">
        <v>80</v>
      </c>
      <c r="AX3499" t="s">
        <v>81</v>
      </c>
      <c r="AY3499" t="s">
        <v>190</v>
      </c>
      <c r="AZ3499" t="s">
        <v>96</v>
      </c>
      <c r="BA3499" t="s">
        <v>76</v>
      </c>
      <c r="BB3499" t="s">
        <v>138</v>
      </c>
      <c r="BC3499">
        <v>98</v>
      </c>
      <c r="BD3499" t="s">
        <v>191</v>
      </c>
      <c r="BE3499">
        <v>6</v>
      </c>
      <c r="BF3499" t="s">
        <v>86</v>
      </c>
      <c r="BG3499" t="s">
        <v>158</v>
      </c>
    </row>
    <row r="3500" spans="1:65" x14ac:dyDescent="0.3">
      <c r="A3500">
        <v>130234</v>
      </c>
      <c r="B3500">
        <v>1</v>
      </c>
      <c r="C3500" t="s">
        <v>65</v>
      </c>
      <c r="D3500" t="s">
        <v>88</v>
      </c>
      <c r="E3500" t="s">
        <v>67</v>
      </c>
      <c r="F3500" t="s">
        <v>68</v>
      </c>
      <c r="G3500">
        <v>0</v>
      </c>
      <c r="H3500">
        <v>112500</v>
      </c>
      <c r="I3500">
        <v>948582</v>
      </c>
      <c r="J3500" t="s">
        <v>69</v>
      </c>
      <c r="K3500" t="s">
        <v>70</v>
      </c>
      <c r="L3500" t="s">
        <v>91</v>
      </c>
      <c r="M3500" t="s">
        <v>72</v>
      </c>
      <c r="N3500">
        <v>1.8029E-2</v>
      </c>
      <c r="O3500">
        <v>15747</v>
      </c>
      <c r="P3500">
        <v>1119</v>
      </c>
      <c r="Q3500">
        <v>732</v>
      </c>
      <c r="R3500">
        <v>879</v>
      </c>
      <c r="S3500">
        <v>3</v>
      </c>
      <c r="T3500">
        <v>3</v>
      </c>
      <c r="U3500" t="s">
        <v>123</v>
      </c>
      <c r="V3500">
        <v>8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1</v>
      </c>
      <c r="AC3500" t="s">
        <v>141</v>
      </c>
      <c r="AD3500">
        <v>1531249</v>
      </c>
      <c r="AE3500" t="s">
        <v>65</v>
      </c>
      <c r="AF3500">
        <v>14182.38</v>
      </c>
      <c r="AG3500">
        <v>270000</v>
      </c>
      <c r="AH3500">
        <v>313839</v>
      </c>
      <c r="AJ3500">
        <v>270000</v>
      </c>
      <c r="AK3500" t="s">
        <v>94</v>
      </c>
      <c r="AL3500">
        <v>6</v>
      </c>
      <c r="AM3500" t="s">
        <v>68</v>
      </c>
      <c r="AN3500">
        <v>1</v>
      </c>
      <c r="AR3500" t="s">
        <v>76</v>
      </c>
      <c r="AS3500" t="s">
        <v>77</v>
      </c>
      <c r="AT3500">
        <v>-926</v>
      </c>
      <c r="AU3500" t="s">
        <v>78</v>
      </c>
      <c r="AV3500" t="s">
        <v>79</v>
      </c>
      <c r="AW3500" t="s">
        <v>80</v>
      </c>
      <c r="AX3500" t="s">
        <v>81</v>
      </c>
      <c r="AY3500" t="s">
        <v>76</v>
      </c>
      <c r="AZ3500" t="s">
        <v>82</v>
      </c>
      <c r="BA3500" t="s">
        <v>116</v>
      </c>
      <c r="BB3500" t="s">
        <v>121</v>
      </c>
      <c r="BC3500">
        <v>-1</v>
      </c>
      <c r="BD3500" t="s">
        <v>76</v>
      </c>
      <c r="BE3500">
        <v>36</v>
      </c>
      <c r="BF3500" t="s">
        <v>147</v>
      </c>
      <c r="BG3500" t="s">
        <v>154</v>
      </c>
      <c r="BH3500">
        <v>365243</v>
      </c>
      <c r="BI3500">
        <v>-896</v>
      </c>
      <c r="BJ3500">
        <v>154</v>
      </c>
      <c r="BK3500">
        <v>-896</v>
      </c>
      <c r="BL3500">
        <v>-890</v>
      </c>
      <c r="BM3500">
        <v>1</v>
      </c>
    </row>
    <row r="3501" spans="1:65" x14ac:dyDescent="0.3">
      <c r="A3501">
        <v>130253</v>
      </c>
      <c r="B3501">
        <v>0</v>
      </c>
      <c r="C3501" t="s">
        <v>65</v>
      </c>
      <c r="D3501" t="s">
        <v>66</v>
      </c>
      <c r="E3501" t="s">
        <v>68</v>
      </c>
      <c r="F3501" t="s">
        <v>67</v>
      </c>
      <c r="G3501">
        <v>0</v>
      </c>
      <c r="H3501">
        <v>180000</v>
      </c>
      <c r="I3501">
        <v>352044</v>
      </c>
      <c r="J3501" t="s">
        <v>89</v>
      </c>
      <c r="K3501" t="s">
        <v>70</v>
      </c>
      <c r="L3501" t="s">
        <v>140</v>
      </c>
      <c r="M3501" t="s">
        <v>72</v>
      </c>
      <c r="N3501">
        <v>3.1220000000000002E-3</v>
      </c>
      <c r="O3501">
        <v>17928</v>
      </c>
      <c r="P3501">
        <v>618</v>
      </c>
      <c r="Q3501">
        <v>4347</v>
      </c>
      <c r="R3501">
        <v>1484</v>
      </c>
      <c r="S3501">
        <v>3</v>
      </c>
      <c r="T3501">
        <v>3</v>
      </c>
      <c r="U3501" t="s">
        <v>120</v>
      </c>
      <c r="V3501">
        <v>12</v>
      </c>
      <c r="W3501">
        <v>1</v>
      </c>
      <c r="X3501">
        <v>1</v>
      </c>
      <c r="Y3501">
        <v>0</v>
      </c>
      <c r="Z3501">
        <v>1</v>
      </c>
      <c r="AA3501">
        <v>1</v>
      </c>
      <c r="AB3501">
        <v>0</v>
      </c>
      <c r="AC3501" t="s">
        <v>195</v>
      </c>
      <c r="AD3501">
        <v>2775177</v>
      </c>
      <c r="AE3501" t="s">
        <v>99</v>
      </c>
      <c r="AG3501">
        <v>0</v>
      </c>
      <c r="AH3501">
        <v>0</v>
      </c>
      <c r="AK3501" t="s">
        <v>125</v>
      </c>
      <c r="AL3501">
        <v>16</v>
      </c>
      <c r="AM3501" t="s">
        <v>68</v>
      </c>
      <c r="AN3501">
        <v>1</v>
      </c>
      <c r="AR3501" t="s">
        <v>79</v>
      </c>
      <c r="AS3501" t="s">
        <v>129</v>
      </c>
      <c r="AT3501">
        <v>-260</v>
      </c>
      <c r="AU3501" t="s">
        <v>76</v>
      </c>
      <c r="AV3501" t="s">
        <v>79</v>
      </c>
      <c r="AX3501" t="s">
        <v>81</v>
      </c>
      <c r="AY3501" t="s">
        <v>76</v>
      </c>
      <c r="AZ3501" t="s">
        <v>76</v>
      </c>
      <c r="BA3501" t="s">
        <v>76</v>
      </c>
      <c r="BB3501" t="s">
        <v>121</v>
      </c>
      <c r="BC3501">
        <v>-1</v>
      </c>
      <c r="BD3501" t="s">
        <v>76</v>
      </c>
      <c r="BF3501" t="s">
        <v>76</v>
      </c>
      <c r="BG3501" t="s">
        <v>132</v>
      </c>
    </row>
    <row r="3502" spans="1:65" x14ac:dyDescent="0.3">
      <c r="A3502">
        <v>130258</v>
      </c>
      <c r="B3502">
        <v>0</v>
      </c>
      <c r="C3502" t="s">
        <v>65</v>
      </c>
      <c r="D3502" t="s">
        <v>66</v>
      </c>
      <c r="E3502" t="s">
        <v>67</v>
      </c>
      <c r="F3502" t="s">
        <v>67</v>
      </c>
      <c r="G3502">
        <v>0</v>
      </c>
      <c r="H3502">
        <v>112500</v>
      </c>
      <c r="I3502">
        <v>521280</v>
      </c>
      <c r="J3502" t="s">
        <v>89</v>
      </c>
      <c r="K3502" t="s">
        <v>70</v>
      </c>
      <c r="L3502" t="s">
        <v>91</v>
      </c>
      <c r="M3502" t="s">
        <v>72</v>
      </c>
      <c r="N3502">
        <v>2.5163999999999999E-2</v>
      </c>
      <c r="O3502">
        <v>11536</v>
      </c>
      <c r="P3502">
        <v>939</v>
      </c>
      <c r="Q3502">
        <v>1729</v>
      </c>
      <c r="R3502">
        <v>2849</v>
      </c>
      <c r="S3502">
        <v>2</v>
      </c>
      <c r="T3502">
        <v>2</v>
      </c>
      <c r="U3502" t="s">
        <v>120</v>
      </c>
      <c r="V3502">
        <v>10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164</v>
      </c>
      <c r="AD3502">
        <v>2091547</v>
      </c>
      <c r="AE3502" t="s">
        <v>93</v>
      </c>
      <c r="AF3502">
        <v>6642.72</v>
      </c>
      <c r="AG3502">
        <v>66627</v>
      </c>
      <c r="AH3502">
        <v>66627</v>
      </c>
      <c r="AI3502">
        <v>0</v>
      </c>
      <c r="AJ3502">
        <v>66627</v>
      </c>
      <c r="AK3502" t="s">
        <v>125</v>
      </c>
      <c r="AL3502">
        <v>13</v>
      </c>
      <c r="AM3502" t="s">
        <v>68</v>
      </c>
      <c r="AN3502">
        <v>1</v>
      </c>
      <c r="AO3502">
        <v>0</v>
      </c>
      <c r="AR3502" t="s">
        <v>79</v>
      </c>
      <c r="AS3502" t="s">
        <v>114</v>
      </c>
      <c r="AT3502">
        <v>-2241</v>
      </c>
      <c r="AU3502" t="s">
        <v>76</v>
      </c>
      <c r="AV3502" t="s">
        <v>165</v>
      </c>
      <c r="AW3502" t="s">
        <v>166</v>
      </c>
      <c r="AX3502" t="s">
        <v>81</v>
      </c>
      <c r="AY3502" t="s">
        <v>103</v>
      </c>
      <c r="AZ3502" t="s">
        <v>96</v>
      </c>
      <c r="BA3502" t="s">
        <v>76</v>
      </c>
      <c r="BB3502" t="s">
        <v>104</v>
      </c>
      <c r="BC3502">
        <v>1079</v>
      </c>
      <c r="BD3502" t="s">
        <v>85</v>
      </c>
      <c r="BE3502">
        <v>14</v>
      </c>
      <c r="BF3502" t="s">
        <v>86</v>
      </c>
      <c r="BG3502" t="s">
        <v>151</v>
      </c>
    </row>
    <row r="3503" spans="1:65" x14ac:dyDescent="0.3">
      <c r="A3503">
        <v>130276</v>
      </c>
      <c r="B3503">
        <v>0</v>
      </c>
      <c r="C3503" t="s">
        <v>65</v>
      </c>
      <c r="D3503" t="s">
        <v>88</v>
      </c>
      <c r="E3503" t="s">
        <v>67</v>
      </c>
      <c r="F3503" t="s">
        <v>67</v>
      </c>
      <c r="G3503">
        <v>0</v>
      </c>
      <c r="H3503">
        <v>135000</v>
      </c>
      <c r="I3503">
        <v>485190</v>
      </c>
      <c r="J3503" t="s">
        <v>69</v>
      </c>
      <c r="K3503" t="s">
        <v>70</v>
      </c>
      <c r="L3503" t="s">
        <v>71</v>
      </c>
      <c r="M3503" t="s">
        <v>72</v>
      </c>
      <c r="N3503">
        <v>3.1329000000000003E-2</v>
      </c>
      <c r="O3503">
        <v>16814</v>
      </c>
      <c r="P3503">
        <v>6614</v>
      </c>
      <c r="Q3503">
        <v>193</v>
      </c>
      <c r="R3503">
        <v>339</v>
      </c>
      <c r="S3503">
        <v>2</v>
      </c>
      <c r="T3503">
        <v>2</v>
      </c>
      <c r="U3503" t="s">
        <v>109</v>
      </c>
      <c r="V3503">
        <v>10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t="s">
        <v>167</v>
      </c>
      <c r="AD3503">
        <v>2770433</v>
      </c>
      <c r="AE3503" t="s">
        <v>65</v>
      </c>
      <c r="AF3503">
        <v>66406.365000000005</v>
      </c>
      <c r="AG3503">
        <v>2250000</v>
      </c>
      <c r="AH3503">
        <v>2517300</v>
      </c>
      <c r="AJ3503">
        <v>2250000</v>
      </c>
      <c r="AK3503" t="s">
        <v>120</v>
      </c>
      <c r="AL3503">
        <v>10</v>
      </c>
      <c r="AM3503" t="s">
        <v>68</v>
      </c>
      <c r="AN3503">
        <v>1</v>
      </c>
      <c r="AR3503" t="s">
        <v>218</v>
      </c>
      <c r="AS3503" t="s">
        <v>114</v>
      </c>
      <c r="AT3503">
        <v>-744</v>
      </c>
      <c r="AU3503" t="s">
        <v>78</v>
      </c>
      <c r="AV3503" t="s">
        <v>115</v>
      </c>
      <c r="AX3503" t="s">
        <v>81</v>
      </c>
      <c r="AY3503" t="s">
        <v>76</v>
      </c>
      <c r="AZ3503" t="s">
        <v>82</v>
      </c>
      <c r="BA3503" t="s">
        <v>83</v>
      </c>
      <c r="BB3503" t="s">
        <v>121</v>
      </c>
      <c r="BC3503">
        <v>-1</v>
      </c>
      <c r="BD3503" t="s">
        <v>76</v>
      </c>
      <c r="BE3503">
        <v>60</v>
      </c>
      <c r="BF3503" t="s">
        <v>97</v>
      </c>
      <c r="BG3503" t="s">
        <v>150</v>
      </c>
    </row>
    <row r="3504" spans="1:65" x14ac:dyDescent="0.3">
      <c r="A3504">
        <v>130284</v>
      </c>
      <c r="B3504">
        <v>0</v>
      </c>
      <c r="C3504" t="s">
        <v>65</v>
      </c>
      <c r="D3504" t="s">
        <v>88</v>
      </c>
      <c r="E3504" t="s">
        <v>67</v>
      </c>
      <c r="F3504" t="s">
        <v>68</v>
      </c>
      <c r="G3504">
        <v>3</v>
      </c>
      <c r="H3504">
        <v>67500</v>
      </c>
      <c r="I3504">
        <v>225000</v>
      </c>
      <c r="J3504" t="s">
        <v>113</v>
      </c>
      <c r="K3504" t="s">
        <v>70</v>
      </c>
      <c r="L3504" t="s">
        <v>139</v>
      </c>
      <c r="M3504" t="s">
        <v>72</v>
      </c>
      <c r="N3504">
        <v>2.6391999999999999E-2</v>
      </c>
      <c r="O3504">
        <v>21720</v>
      </c>
      <c r="P3504">
        <v>365243</v>
      </c>
      <c r="Q3504">
        <v>11895</v>
      </c>
      <c r="R3504">
        <v>2659</v>
      </c>
      <c r="S3504">
        <v>2</v>
      </c>
      <c r="T3504">
        <v>2</v>
      </c>
      <c r="U3504" t="s">
        <v>109</v>
      </c>
      <c r="V3504">
        <v>12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76</v>
      </c>
      <c r="AD3504">
        <v>1126483</v>
      </c>
      <c r="AE3504" t="s">
        <v>65</v>
      </c>
      <c r="AF3504">
        <v>7373.25</v>
      </c>
      <c r="AG3504">
        <v>67500</v>
      </c>
      <c r="AH3504">
        <v>71955</v>
      </c>
      <c r="AJ3504">
        <v>67500</v>
      </c>
      <c r="AK3504" t="s">
        <v>120</v>
      </c>
      <c r="AL3504">
        <v>11</v>
      </c>
      <c r="AM3504" t="s">
        <v>68</v>
      </c>
      <c r="AN3504">
        <v>1</v>
      </c>
      <c r="AR3504" t="s">
        <v>76</v>
      </c>
      <c r="AS3504" t="s">
        <v>77</v>
      </c>
      <c r="AT3504">
        <v>-310</v>
      </c>
      <c r="AU3504" t="s">
        <v>78</v>
      </c>
      <c r="AV3504" t="s">
        <v>79</v>
      </c>
      <c r="AX3504" t="s">
        <v>81</v>
      </c>
      <c r="AY3504" t="s">
        <v>76</v>
      </c>
      <c r="AZ3504" t="s">
        <v>82</v>
      </c>
      <c r="BA3504" t="s">
        <v>116</v>
      </c>
      <c r="BB3504" t="s">
        <v>121</v>
      </c>
      <c r="BC3504">
        <v>-1</v>
      </c>
      <c r="BD3504" t="s">
        <v>76</v>
      </c>
      <c r="BE3504">
        <v>12</v>
      </c>
      <c r="BF3504" t="s">
        <v>147</v>
      </c>
      <c r="BG3504" t="s">
        <v>154</v>
      </c>
      <c r="BH3504">
        <v>365243</v>
      </c>
      <c r="BI3504">
        <v>-280</v>
      </c>
      <c r="BJ3504">
        <v>50</v>
      </c>
      <c r="BK3504">
        <v>365243</v>
      </c>
      <c r="BL3504">
        <v>365243</v>
      </c>
      <c r="BM3504">
        <v>1</v>
      </c>
    </row>
    <row r="3505" spans="1:65" x14ac:dyDescent="0.3">
      <c r="A3505">
        <v>130303</v>
      </c>
      <c r="B3505">
        <v>0</v>
      </c>
      <c r="C3505" t="s">
        <v>65</v>
      </c>
      <c r="D3505" t="s">
        <v>66</v>
      </c>
      <c r="E3505" t="s">
        <v>67</v>
      </c>
      <c r="F3505" t="s">
        <v>68</v>
      </c>
      <c r="G3505">
        <v>0</v>
      </c>
      <c r="H3505">
        <v>90000</v>
      </c>
      <c r="I3505">
        <v>102384</v>
      </c>
      <c r="J3505" t="s">
        <v>69</v>
      </c>
      <c r="K3505" t="s">
        <v>70</v>
      </c>
      <c r="L3505" t="s">
        <v>71</v>
      </c>
      <c r="M3505" t="s">
        <v>72</v>
      </c>
      <c r="N3505">
        <v>2.0246E-2</v>
      </c>
      <c r="O3505">
        <v>10584</v>
      </c>
      <c r="P3505">
        <v>987</v>
      </c>
      <c r="Q3505">
        <v>4665</v>
      </c>
      <c r="R3505">
        <v>2956</v>
      </c>
      <c r="S3505">
        <v>3</v>
      </c>
      <c r="T3505">
        <v>3</v>
      </c>
      <c r="U3505" t="s">
        <v>73</v>
      </c>
      <c r="V3505">
        <v>13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t="s">
        <v>159</v>
      </c>
      <c r="AD3505">
        <v>1831769</v>
      </c>
      <c r="AE3505" t="s">
        <v>99</v>
      </c>
      <c r="AF3505">
        <v>2250</v>
      </c>
      <c r="AG3505">
        <v>45000</v>
      </c>
      <c r="AH3505">
        <v>45000</v>
      </c>
      <c r="AJ3505">
        <v>45000</v>
      </c>
      <c r="AK3505" t="s">
        <v>125</v>
      </c>
      <c r="AL3505">
        <v>12</v>
      </c>
      <c r="AM3505" t="s">
        <v>68</v>
      </c>
      <c r="AN3505">
        <v>1</v>
      </c>
      <c r="AR3505" t="s">
        <v>79</v>
      </c>
      <c r="AS3505" t="s">
        <v>114</v>
      </c>
      <c r="AT3505">
        <v>-128</v>
      </c>
      <c r="AU3505" t="s">
        <v>76</v>
      </c>
      <c r="AV3505" t="s">
        <v>193</v>
      </c>
      <c r="AW3505" t="s">
        <v>166</v>
      </c>
      <c r="AX3505" t="s">
        <v>81</v>
      </c>
      <c r="AY3505" t="s">
        <v>76</v>
      </c>
      <c r="AZ3505" t="s">
        <v>131</v>
      </c>
      <c r="BA3505" t="s">
        <v>83</v>
      </c>
      <c r="BB3505" t="s">
        <v>121</v>
      </c>
      <c r="BC3505">
        <v>-1</v>
      </c>
      <c r="BD3505" t="s">
        <v>76</v>
      </c>
      <c r="BE3505">
        <v>0</v>
      </c>
      <c r="BF3505" t="s">
        <v>76</v>
      </c>
      <c r="BG3505" t="s">
        <v>132</v>
      </c>
    </row>
    <row r="3506" spans="1:65" x14ac:dyDescent="0.3">
      <c r="A3506">
        <v>130314</v>
      </c>
      <c r="B3506">
        <v>0</v>
      </c>
      <c r="C3506" t="s">
        <v>65</v>
      </c>
      <c r="D3506" t="s">
        <v>88</v>
      </c>
      <c r="E3506" t="s">
        <v>67</v>
      </c>
      <c r="F3506" t="s">
        <v>68</v>
      </c>
      <c r="G3506">
        <v>1</v>
      </c>
      <c r="H3506">
        <v>270000</v>
      </c>
      <c r="I3506">
        <v>935626.5</v>
      </c>
      <c r="J3506" t="s">
        <v>133</v>
      </c>
      <c r="K3506" t="s">
        <v>70</v>
      </c>
      <c r="L3506" t="s">
        <v>119</v>
      </c>
      <c r="M3506" t="s">
        <v>72</v>
      </c>
      <c r="N3506">
        <v>1.333E-3</v>
      </c>
      <c r="O3506">
        <v>12721</v>
      </c>
      <c r="P3506">
        <v>5252</v>
      </c>
      <c r="Q3506">
        <v>5263</v>
      </c>
      <c r="R3506">
        <v>3712</v>
      </c>
      <c r="S3506">
        <v>3</v>
      </c>
      <c r="T3506">
        <v>3</v>
      </c>
      <c r="U3506" t="s">
        <v>73</v>
      </c>
      <c r="V3506">
        <v>7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 t="s">
        <v>168</v>
      </c>
      <c r="AD3506">
        <v>1444339</v>
      </c>
      <c r="AE3506" t="s">
        <v>65</v>
      </c>
      <c r="AG3506">
        <v>0</v>
      </c>
      <c r="AH3506">
        <v>0</v>
      </c>
      <c r="AK3506" t="s">
        <v>109</v>
      </c>
      <c r="AL3506">
        <v>5</v>
      </c>
      <c r="AM3506" t="s">
        <v>68</v>
      </c>
      <c r="AN3506">
        <v>1</v>
      </c>
      <c r="AR3506" t="s">
        <v>76</v>
      </c>
      <c r="AS3506" t="s">
        <v>129</v>
      </c>
      <c r="AT3506">
        <v>-195</v>
      </c>
      <c r="AU3506" t="s">
        <v>76</v>
      </c>
      <c r="AV3506" t="s">
        <v>79</v>
      </c>
      <c r="AX3506" t="s">
        <v>81</v>
      </c>
      <c r="AY3506" t="s">
        <v>76</v>
      </c>
      <c r="AZ3506" t="s">
        <v>76</v>
      </c>
      <c r="BA3506" t="s">
        <v>76</v>
      </c>
      <c r="BB3506" t="s">
        <v>121</v>
      </c>
      <c r="BC3506">
        <v>-1</v>
      </c>
      <c r="BD3506" t="s">
        <v>76</v>
      </c>
      <c r="BF3506" t="s">
        <v>76</v>
      </c>
      <c r="BG3506" t="s">
        <v>82</v>
      </c>
    </row>
    <row r="3507" spans="1:65" x14ac:dyDescent="0.3">
      <c r="A3507">
        <v>130316</v>
      </c>
      <c r="B3507">
        <v>0</v>
      </c>
      <c r="C3507" t="s">
        <v>65</v>
      </c>
      <c r="D3507" t="s">
        <v>88</v>
      </c>
      <c r="E3507" t="s">
        <v>68</v>
      </c>
      <c r="F3507" t="s">
        <v>68</v>
      </c>
      <c r="G3507">
        <v>0</v>
      </c>
      <c r="H3507">
        <v>225000</v>
      </c>
      <c r="I3507">
        <v>1078200</v>
      </c>
      <c r="J3507" t="s">
        <v>89</v>
      </c>
      <c r="K3507" t="s">
        <v>90</v>
      </c>
      <c r="L3507" t="s">
        <v>91</v>
      </c>
      <c r="M3507" t="s">
        <v>72</v>
      </c>
      <c r="N3507">
        <v>1.8800999999999998E-2</v>
      </c>
      <c r="O3507">
        <v>15701</v>
      </c>
      <c r="P3507">
        <v>3481</v>
      </c>
      <c r="Q3507">
        <v>2889</v>
      </c>
      <c r="R3507">
        <v>4275</v>
      </c>
      <c r="S3507">
        <v>2</v>
      </c>
      <c r="T3507">
        <v>2</v>
      </c>
      <c r="U3507" t="s">
        <v>125</v>
      </c>
      <c r="V3507">
        <v>13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92</v>
      </c>
      <c r="AD3507">
        <v>2368434</v>
      </c>
      <c r="AE3507" t="s">
        <v>65</v>
      </c>
      <c r="AF3507">
        <v>65110.14</v>
      </c>
      <c r="AG3507">
        <v>630000</v>
      </c>
      <c r="AH3507">
        <v>651622.5</v>
      </c>
      <c r="AJ3507">
        <v>630000</v>
      </c>
      <c r="AK3507" t="s">
        <v>120</v>
      </c>
      <c r="AL3507">
        <v>6</v>
      </c>
      <c r="AM3507" t="s">
        <v>68</v>
      </c>
      <c r="AN3507">
        <v>1</v>
      </c>
      <c r="AR3507" t="s">
        <v>76</v>
      </c>
      <c r="AS3507" t="s">
        <v>77</v>
      </c>
      <c r="AT3507">
        <v>-1350</v>
      </c>
      <c r="AU3507" t="s">
        <v>78</v>
      </c>
      <c r="AV3507" t="s">
        <v>79</v>
      </c>
      <c r="AW3507" t="s">
        <v>80</v>
      </c>
      <c r="AX3507" t="s">
        <v>81</v>
      </c>
      <c r="AY3507" t="s">
        <v>76</v>
      </c>
      <c r="AZ3507" t="s">
        <v>82</v>
      </c>
      <c r="BA3507" t="s">
        <v>116</v>
      </c>
      <c r="BB3507" t="s">
        <v>121</v>
      </c>
      <c r="BC3507">
        <v>-1</v>
      </c>
      <c r="BD3507" t="s">
        <v>76</v>
      </c>
      <c r="BE3507">
        <v>12</v>
      </c>
      <c r="BF3507" t="s">
        <v>147</v>
      </c>
      <c r="BG3507" t="s">
        <v>154</v>
      </c>
      <c r="BH3507">
        <v>365243</v>
      </c>
      <c r="BI3507">
        <v>-1320</v>
      </c>
      <c r="BJ3507">
        <v>-990</v>
      </c>
      <c r="BK3507">
        <v>-990</v>
      </c>
      <c r="BL3507">
        <v>-982</v>
      </c>
      <c r="BM3507">
        <v>1</v>
      </c>
    </row>
    <row r="3508" spans="1:65" x14ac:dyDescent="0.3">
      <c r="A3508">
        <v>130331</v>
      </c>
      <c r="B3508">
        <v>0</v>
      </c>
      <c r="C3508" t="s">
        <v>65</v>
      </c>
      <c r="D3508" t="s">
        <v>66</v>
      </c>
      <c r="E3508" t="s">
        <v>68</v>
      </c>
      <c r="F3508" t="s">
        <v>67</v>
      </c>
      <c r="G3508">
        <v>0</v>
      </c>
      <c r="H3508">
        <v>180000</v>
      </c>
      <c r="I3508">
        <v>541323</v>
      </c>
      <c r="J3508" t="s">
        <v>89</v>
      </c>
      <c r="K3508" t="s">
        <v>90</v>
      </c>
      <c r="L3508" t="s">
        <v>91</v>
      </c>
      <c r="M3508" t="s">
        <v>72</v>
      </c>
      <c r="N3508">
        <v>1.0276E-2</v>
      </c>
      <c r="O3508">
        <v>12000</v>
      </c>
      <c r="P3508">
        <v>324</v>
      </c>
      <c r="Q3508">
        <v>910</v>
      </c>
      <c r="R3508">
        <v>4165</v>
      </c>
      <c r="S3508">
        <v>2</v>
      </c>
      <c r="T3508">
        <v>2</v>
      </c>
      <c r="U3508" t="s">
        <v>125</v>
      </c>
      <c r="V3508">
        <v>10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1</v>
      </c>
      <c r="AC3508" t="s">
        <v>92</v>
      </c>
      <c r="AD3508">
        <v>1676846</v>
      </c>
      <c r="AE3508" t="s">
        <v>93</v>
      </c>
      <c r="AF3508">
        <v>2641.9050000000002</v>
      </c>
      <c r="AG3508">
        <v>22005</v>
      </c>
      <c r="AH3508">
        <v>19804.5</v>
      </c>
      <c r="AI3508">
        <v>2200.5</v>
      </c>
      <c r="AJ3508">
        <v>22005</v>
      </c>
      <c r="AK3508" t="s">
        <v>123</v>
      </c>
      <c r="AL3508">
        <v>12</v>
      </c>
      <c r="AM3508" t="s">
        <v>68</v>
      </c>
      <c r="AN3508">
        <v>1</v>
      </c>
      <c r="AO3508">
        <v>0.108909091</v>
      </c>
      <c r="AR3508" t="s">
        <v>79</v>
      </c>
      <c r="AS3508" t="s">
        <v>77</v>
      </c>
      <c r="AT3508">
        <v>-2808</v>
      </c>
      <c r="AU3508" t="s">
        <v>76</v>
      </c>
      <c r="AV3508" t="s">
        <v>79</v>
      </c>
      <c r="AW3508" t="s">
        <v>80</v>
      </c>
      <c r="AX3508" t="s">
        <v>81</v>
      </c>
      <c r="AY3508" t="s">
        <v>136</v>
      </c>
      <c r="AZ3508" t="s">
        <v>96</v>
      </c>
      <c r="BA3508" t="s">
        <v>76</v>
      </c>
      <c r="BB3508" t="s">
        <v>104</v>
      </c>
      <c r="BC3508">
        <v>2170</v>
      </c>
      <c r="BD3508" t="s">
        <v>85</v>
      </c>
      <c r="BE3508">
        <v>10</v>
      </c>
      <c r="BF3508" t="s">
        <v>112</v>
      </c>
      <c r="BG3508" t="s">
        <v>151</v>
      </c>
    </row>
    <row r="3509" spans="1:65" x14ac:dyDescent="0.3">
      <c r="A3509">
        <v>130364</v>
      </c>
      <c r="B3509">
        <v>0</v>
      </c>
      <c r="C3509" t="s">
        <v>99</v>
      </c>
      <c r="D3509" t="s">
        <v>88</v>
      </c>
      <c r="E3509" t="s">
        <v>68</v>
      </c>
      <c r="F3509" t="s">
        <v>68</v>
      </c>
      <c r="G3509">
        <v>1</v>
      </c>
      <c r="H3509">
        <v>225000</v>
      </c>
      <c r="I3509">
        <v>135000</v>
      </c>
      <c r="J3509" t="s">
        <v>89</v>
      </c>
      <c r="K3509" t="s">
        <v>90</v>
      </c>
      <c r="L3509" t="s">
        <v>71</v>
      </c>
      <c r="M3509" t="s">
        <v>72</v>
      </c>
      <c r="N3509">
        <v>3.1329000000000003E-2</v>
      </c>
      <c r="O3509">
        <v>13487</v>
      </c>
      <c r="P3509">
        <v>141</v>
      </c>
      <c r="Q3509">
        <v>5805</v>
      </c>
      <c r="R3509">
        <v>1990</v>
      </c>
      <c r="S3509">
        <v>2</v>
      </c>
      <c r="T3509">
        <v>2</v>
      </c>
      <c r="U3509" t="s">
        <v>120</v>
      </c>
      <c r="V3509">
        <v>16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 t="s">
        <v>108</v>
      </c>
      <c r="AD3509">
        <v>2044655</v>
      </c>
      <c r="AE3509" t="s">
        <v>93</v>
      </c>
      <c r="AF3509">
        <v>3296.52</v>
      </c>
      <c r="AG3509">
        <v>22005</v>
      </c>
      <c r="AH3509">
        <v>19188</v>
      </c>
      <c r="AI3509">
        <v>4005</v>
      </c>
      <c r="AJ3509">
        <v>22005</v>
      </c>
      <c r="AK3509" t="s">
        <v>125</v>
      </c>
      <c r="AL3509">
        <v>16</v>
      </c>
      <c r="AM3509" t="s">
        <v>68</v>
      </c>
      <c r="AN3509">
        <v>1</v>
      </c>
      <c r="AO3509">
        <v>0.188065757</v>
      </c>
      <c r="AR3509" t="s">
        <v>79</v>
      </c>
      <c r="AS3509" t="s">
        <v>77</v>
      </c>
      <c r="AT3509">
        <v>-1310</v>
      </c>
      <c r="AU3509" t="s">
        <v>78</v>
      </c>
      <c r="AV3509" t="s">
        <v>79</v>
      </c>
      <c r="AX3509" t="s">
        <v>81</v>
      </c>
      <c r="AY3509" t="s">
        <v>124</v>
      </c>
      <c r="AZ3509" t="s">
        <v>96</v>
      </c>
      <c r="BA3509" t="s">
        <v>76</v>
      </c>
      <c r="BB3509" t="s">
        <v>104</v>
      </c>
      <c r="BC3509">
        <v>55</v>
      </c>
      <c r="BD3509" t="s">
        <v>105</v>
      </c>
      <c r="BE3509">
        <v>8</v>
      </c>
      <c r="BF3509" t="s">
        <v>86</v>
      </c>
      <c r="BG3509" t="s">
        <v>106</v>
      </c>
      <c r="BH3509">
        <v>365243</v>
      </c>
      <c r="BI3509">
        <v>-1272</v>
      </c>
      <c r="BJ3509">
        <v>-1062</v>
      </c>
      <c r="BK3509">
        <v>-1152</v>
      </c>
      <c r="BL3509">
        <v>-1144</v>
      </c>
      <c r="BM3509">
        <v>0</v>
      </c>
    </row>
    <row r="3510" spans="1:65" x14ac:dyDescent="0.3">
      <c r="A3510">
        <v>130373</v>
      </c>
      <c r="B3510">
        <v>0</v>
      </c>
      <c r="C3510" t="s">
        <v>65</v>
      </c>
      <c r="D3510" t="s">
        <v>88</v>
      </c>
      <c r="E3510" t="s">
        <v>68</v>
      </c>
      <c r="F3510" t="s">
        <v>68</v>
      </c>
      <c r="G3510">
        <v>0</v>
      </c>
      <c r="H3510">
        <v>117000</v>
      </c>
      <c r="I3510">
        <v>582228</v>
      </c>
      <c r="J3510" t="s">
        <v>113</v>
      </c>
      <c r="K3510" t="s">
        <v>70</v>
      </c>
      <c r="L3510" t="s">
        <v>91</v>
      </c>
      <c r="M3510" t="s">
        <v>72</v>
      </c>
      <c r="N3510">
        <v>3.813E-3</v>
      </c>
      <c r="O3510">
        <v>20918</v>
      </c>
      <c r="P3510">
        <v>365243</v>
      </c>
      <c r="Q3510">
        <v>3174</v>
      </c>
      <c r="R3510">
        <v>4452</v>
      </c>
      <c r="S3510">
        <v>2</v>
      </c>
      <c r="T3510">
        <v>2</v>
      </c>
      <c r="U3510" t="s">
        <v>73</v>
      </c>
      <c r="V3510">
        <v>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 t="s">
        <v>76</v>
      </c>
      <c r="AD3510">
        <v>2569367</v>
      </c>
      <c r="AE3510" t="s">
        <v>65</v>
      </c>
      <c r="AG3510">
        <v>0</v>
      </c>
      <c r="AH3510">
        <v>0</v>
      </c>
      <c r="AK3510" t="s">
        <v>125</v>
      </c>
      <c r="AL3510">
        <v>10</v>
      </c>
      <c r="AM3510" t="s">
        <v>68</v>
      </c>
      <c r="AN3510">
        <v>1</v>
      </c>
      <c r="AR3510" t="s">
        <v>76</v>
      </c>
      <c r="AS3510" t="s">
        <v>129</v>
      </c>
      <c r="AT3510">
        <v>-205</v>
      </c>
      <c r="AU3510" t="s">
        <v>76</v>
      </c>
      <c r="AV3510" t="s">
        <v>79</v>
      </c>
      <c r="AX3510" t="s">
        <v>81</v>
      </c>
      <c r="AY3510" t="s">
        <v>76</v>
      </c>
      <c r="AZ3510" t="s">
        <v>76</v>
      </c>
      <c r="BA3510" t="s">
        <v>76</v>
      </c>
      <c r="BB3510" t="s">
        <v>187</v>
      </c>
      <c r="BC3510">
        <v>0</v>
      </c>
      <c r="BD3510" t="s">
        <v>76</v>
      </c>
      <c r="BF3510" t="s">
        <v>76</v>
      </c>
      <c r="BG3510" t="s">
        <v>82</v>
      </c>
    </row>
    <row r="3511" spans="1:65" x14ac:dyDescent="0.3">
      <c r="A3511">
        <v>130373</v>
      </c>
      <c r="B3511">
        <v>0</v>
      </c>
      <c r="C3511" t="s">
        <v>65</v>
      </c>
      <c r="D3511" t="s">
        <v>88</v>
      </c>
      <c r="E3511" t="s">
        <v>68</v>
      </c>
      <c r="F3511" t="s">
        <v>68</v>
      </c>
      <c r="G3511">
        <v>0</v>
      </c>
      <c r="H3511">
        <v>117000</v>
      </c>
      <c r="I3511">
        <v>582228</v>
      </c>
      <c r="J3511" t="s">
        <v>113</v>
      </c>
      <c r="K3511" t="s">
        <v>70</v>
      </c>
      <c r="L3511" t="s">
        <v>91</v>
      </c>
      <c r="M3511" t="s">
        <v>72</v>
      </c>
      <c r="N3511">
        <v>3.813E-3</v>
      </c>
      <c r="O3511">
        <v>20918</v>
      </c>
      <c r="P3511">
        <v>365243</v>
      </c>
      <c r="Q3511">
        <v>3174</v>
      </c>
      <c r="R3511">
        <v>4452</v>
      </c>
      <c r="S3511">
        <v>2</v>
      </c>
      <c r="T3511">
        <v>2</v>
      </c>
      <c r="U3511" t="s">
        <v>73</v>
      </c>
      <c r="V3511">
        <v>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t="s">
        <v>76</v>
      </c>
      <c r="AD3511">
        <v>1271237</v>
      </c>
      <c r="AE3511" t="s">
        <v>93</v>
      </c>
      <c r="AF3511">
        <v>4586.67</v>
      </c>
      <c r="AG3511">
        <v>105840</v>
      </c>
      <c r="AH3511">
        <v>84672</v>
      </c>
      <c r="AI3511">
        <v>21168</v>
      </c>
      <c r="AJ3511">
        <v>105840</v>
      </c>
      <c r="AK3511" t="s">
        <v>120</v>
      </c>
      <c r="AL3511">
        <v>9</v>
      </c>
      <c r="AM3511" t="s">
        <v>68</v>
      </c>
      <c r="AN3511">
        <v>1</v>
      </c>
      <c r="AO3511">
        <v>0.217818182</v>
      </c>
      <c r="AR3511" t="s">
        <v>79</v>
      </c>
      <c r="AS3511" t="s">
        <v>77</v>
      </c>
      <c r="AT3511">
        <v>-540</v>
      </c>
      <c r="AU3511" t="s">
        <v>78</v>
      </c>
      <c r="AV3511" t="s">
        <v>79</v>
      </c>
      <c r="AX3511" t="s">
        <v>81</v>
      </c>
      <c r="AY3511" t="s">
        <v>95</v>
      </c>
      <c r="AZ3511" t="s">
        <v>96</v>
      </c>
      <c r="BA3511" t="s">
        <v>76</v>
      </c>
      <c r="BB3511" t="s">
        <v>84</v>
      </c>
      <c r="BC3511">
        <v>10</v>
      </c>
      <c r="BD3511" t="s">
        <v>163</v>
      </c>
      <c r="BE3511">
        <v>24</v>
      </c>
      <c r="BF3511" t="s">
        <v>112</v>
      </c>
      <c r="BG3511" t="s">
        <v>158</v>
      </c>
      <c r="BH3511">
        <v>365243</v>
      </c>
      <c r="BI3511">
        <v>-502</v>
      </c>
      <c r="BJ3511">
        <v>188</v>
      </c>
      <c r="BK3511">
        <v>-172</v>
      </c>
      <c r="BL3511">
        <v>-165</v>
      </c>
      <c r="BM3511">
        <v>0</v>
      </c>
    </row>
    <row r="3512" spans="1:65" x14ac:dyDescent="0.3">
      <c r="A3512">
        <v>130381</v>
      </c>
      <c r="B3512">
        <v>0</v>
      </c>
      <c r="C3512" t="s">
        <v>65</v>
      </c>
      <c r="D3512" t="s">
        <v>66</v>
      </c>
      <c r="E3512" t="s">
        <v>67</v>
      </c>
      <c r="F3512" t="s">
        <v>68</v>
      </c>
      <c r="G3512">
        <v>1</v>
      </c>
      <c r="H3512">
        <v>157500</v>
      </c>
      <c r="I3512">
        <v>381528</v>
      </c>
      <c r="J3512" t="s">
        <v>69</v>
      </c>
      <c r="K3512" t="s">
        <v>90</v>
      </c>
      <c r="L3512" t="s">
        <v>140</v>
      </c>
      <c r="M3512" t="s">
        <v>72</v>
      </c>
      <c r="N3512">
        <v>2.0246E-2</v>
      </c>
      <c r="O3512">
        <v>12873</v>
      </c>
      <c r="P3512">
        <v>547</v>
      </c>
      <c r="Q3512">
        <v>809</v>
      </c>
      <c r="R3512">
        <v>1448</v>
      </c>
      <c r="S3512">
        <v>3</v>
      </c>
      <c r="T3512">
        <v>3</v>
      </c>
      <c r="U3512" t="s">
        <v>125</v>
      </c>
      <c r="V3512">
        <v>9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 t="s">
        <v>122</v>
      </c>
      <c r="AD3512">
        <v>2316057</v>
      </c>
      <c r="AE3512" t="s">
        <v>65</v>
      </c>
      <c r="AF3512">
        <v>25157.115000000002</v>
      </c>
      <c r="AG3512">
        <v>360000</v>
      </c>
      <c r="AH3512">
        <v>393264</v>
      </c>
      <c r="AJ3512">
        <v>360000</v>
      </c>
      <c r="AK3512" t="s">
        <v>94</v>
      </c>
      <c r="AL3512">
        <v>10</v>
      </c>
      <c r="AM3512" t="s">
        <v>68</v>
      </c>
      <c r="AN3512">
        <v>1</v>
      </c>
      <c r="AR3512" t="s">
        <v>76</v>
      </c>
      <c r="AS3512" t="s">
        <v>77</v>
      </c>
      <c r="AT3512">
        <v>-794</v>
      </c>
      <c r="AU3512" t="s">
        <v>78</v>
      </c>
      <c r="AV3512" t="s">
        <v>79</v>
      </c>
      <c r="AW3512" t="s">
        <v>101</v>
      </c>
      <c r="AX3512" t="s">
        <v>81</v>
      </c>
      <c r="AY3512" t="s">
        <v>76</v>
      </c>
      <c r="AZ3512" t="s">
        <v>82</v>
      </c>
      <c r="BA3512" t="s">
        <v>116</v>
      </c>
      <c r="BB3512" t="s">
        <v>121</v>
      </c>
      <c r="BC3512">
        <v>-1</v>
      </c>
      <c r="BD3512" t="s">
        <v>76</v>
      </c>
      <c r="BE3512">
        <v>24</v>
      </c>
      <c r="BF3512" t="s">
        <v>147</v>
      </c>
      <c r="BG3512" t="s">
        <v>154</v>
      </c>
      <c r="BH3512">
        <v>365243</v>
      </c>
      <c r="BI3512">
        <v>-764</v>
      </c>
      <c r="BJ3512">
        <v>-74</v>
      </c>
      <c r="BK3512">
        <v>-104</v>
      </c>
      <c r="BL3512">
        <v>-100</v>
      </c>
      <c r="BM3512">
        <v>1</v>
      </c>
    </row>
    <row r="3513" spans="1:65" x14ac:dyDescent="0.3">
      <c r="A3513">
        <v>130385</v>
      </c>
      <c r="B3513">
        <v>0</v>
      </c>
      <c r="C3513" t="s">
        <v>65</v>
      </c>
      <c r="D3513" t="s">
        <v>88</v>
      </c>
      <c r="E3513" t="s">
        <v>67</v>
      </c>
      <c r="F3513" t="s">
        <v>67</v>
      </c>
      <c r="G3513">
        <v>0</v>
      </c>
      <c r="H3513">
        <v>225000</v>
      </c>
      <c r="I3513">
        <v>312840</v>
      </c>
      <c r="J3513" t="s">
        <v>69</v>
      </c>
      <c r="K3513" t="s">
        <v>70</v>
      </c>
      <c r="L3513" t="s">
        <v>91</v>
      </c>
      <c r="M3513" t="s">
        <v>72</v>
      </c>
      <c r="N3513">
        <v>3.0755000000000001E-2</v>
      </c>
      <c r="O3513">
        <v>20554</v>
      </c>
      <c r="P3513">
        <v>4179</v>
      </c>
      <c r="Q3513">
        <v>4460</v>
      </c>
      <c r="R3513">
        <v>4013</v>
      </c>
      <c r="S3513">
        <v>2</v>
      </c>
      <c r="T3513">
        <v>2</v>
      </c>
      <c r="U3513" t="s">
        <v>94</v>
      </c>
      <c r="V3513">
        <v>14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t="s">
        <v>92</v>
      </c>
      <c r="AD3513">
        <v>2450239</v>
      </c>
      <c r="AE3513" t="s">
        <v>93</v>
      </c>
      <c r="AF3513">
        <v>5578.11</v>
      </c>
      <c r="AG3513">
        <v>51705</v>
      </c>
      <c r="AH3513">
        <v>46534.5</v>
      </c>
      <c r="AI3513">
        <v>5170.5</v>
      </c>
      <c r="AJ3513">
        <v>51705</v>
      </c>
      <c r="AK3513" t="s">
        <v>94</v>
      </c>
      <c r="AL3513">
        <v>10</v>
      </c>
      <c r="AM3513" t="s">
        <v>68</v>
      </c>
      <c r="AN3513">
        <v>1</v>
      </c>
      <c r="AO3513">
        <v>0.108909091</v>
      </c>
      <c r="AR3513" t="s">
        <v>79</v>
      </c>
      <c r="AS3513" t="s">
        <v>77</v>
      </c>
      <c r="AT3513">
        <v>-945</v>
      </c>
      <c r="AU3513" t="s">
        <v>76</v>
      </c>
      <c r="AV3513" t="s">
        <v>79</v>
      </c>
      <c r="AX3513" t="s">
        <v>81</v>
      </c>
      <c r="AY3513" t="s">
        <v>124</v>
      </c>
      <c r="AZ3513" t="s">
        <v>96</v>
      </c>
      <c r="BA3513" t="s">
        <v>76</v>
      </c>
      <c r="BB3513" t="s">
        <v>104</v>
      </c>
      <c r="BC3513">
        <v>34</v>
      </c>
      <c r="BD3513" t="s">
        <v>105</v>
      </c>
      <c r="BE3513">
        <v>12</v>
      </c>
      <c r="BF3513" t="s">
        <v>86</v>
      </c>
      <c r="BG3513" t="s">
        <v>106</v>
      </c>
      <c r="BH3513">
        <v>365243</v>
      </c>
      <c r="BI3513">
        <v>-905</v>
      </c>
      <c r="BJ3513">
        <v>-575</v>
      </c>
      <c r="BK3513">
        <v>-725</v>
      </c>
      <c r="BL3513">
        <v>-720</v>
      </c>
      <c r="BM3513">
        <v>0</v>
      </c>
    </row>
    <row r="3514" spans="1:65" x14ac:dyDescent="0.3">
      <c r="A3514">
        <v>130393</v>
      </c>
      <c r="B3514">
        <v>0</v>
      </c>
      <c r="C3514" t="s">
        <v>99</v>
      </c>
      <c r="D3514" t="s">
        <v>88</v>
      </c>
      <c r="E3514" t="s">
        <v>68</v>
      </c>
      <c r="F3514" t="s">
        <v>68</v>
      </c>
      <c r="G3514">
        <v>0</v>
      </c>
      <c r="H3514">
        <v>90000</v>
      </c>
      <c r="I3514">
        <v>135000</v>
      </c>
      <c r="J3514" t="s">
        <v>69</v>
      </c>
      <c r="K3514" t="s">
        <v>70</v>
      </c>
      <c r="L3514" t="s">
        <v>119</v>
      </c>
      <c r="M3514" t="s">
        <v>72</v>
      </c>
      <c r="N3514">
        <v>3.5791999999999997E-2</v>
      </c>
      <c r="O3514">
        <v>11568</v>
      </c>
      <c r="P3514">
        <v>1312</v>
      </c>
      <c r="Q3514">
        <v>5260</v>
      </c>
      <c r="R3514">
        <v>2420</v>
      </c>
      <c r="S3514">
        <v>2</v>
      </c>
      <c r="T3514">
        <v>2</v>
      </c>
      <c r="U3514" t="s">
        <v>125</v>
      </c>
      <c r="V3514">
        <v>14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t="s">
        <v>92</v>
      </c>
      <c r="AD3514">
        <v>2467500</v>
      </c>
      <c r="AE3514" t="s">
        <v>93</v>
      </c>
      <c r="AF3514">
        <v>6213.33</v>
      </c>
      <c r="AG3514">
        <v>137920.5</v>
      </c>
      <c r="AH3514">
        <v>137920.5</v>
      </c>
      <c r="AI3514">
        <v>0</v>
      </c>
      <c r="AJ3514">
        <v>137920.5</v>
      </c>
      <c r="AK3514" t="s">
        <v>73</v>
      </c>
      <c r="AL3514">
        <v>10</v>
      </c>
      <c r="AM3514" t="s">
        <v>68</v>
      </c>
      <c r="AN3514">
        <v>1</v>
      </c>
      <c r="AO3514">
        <v>0</v>
      </c>
      <c r="AR3514" t="s">
        <v>79</v>
      </c>
      <c r="AS3514" t="s">
        <v>77</v>
      </c>
      <c r="AT3514">
        <v>-635</v>
      </c>
      <c r="AU3514" t="s">
        <v>78</v>
      </c>
      <c r="AV3514" t="s">
        <v>79</v>
      </c>
      <c r="AW3514" t="s">
        <v>101</v>
      </c>
      <c r="AX3514" t="s">
        <v>81</v>
      </c>
      <c r="AY3514" t="s">
        <v>111</v>
      </c>
      <c r="AZ3514" t="s">
        <v>96</v>
      </c>
      <c r="BA3514" t="s">
        <v>76</v>
      </c>
      <c r="BB3514" t="s">
        <v>84</v>
      </c>
      <c r="BC3514">
        <v>100</v>
      </c>
      <c r="BD3514" t="s">
        <v>85</v>
      </c>
      <c r="BE3514">
        <v>24</v>
      </c>
      <c r="BF3514" t="s">
        <v>97</v>
      </c>
      <c r="BG3514" t="s">
        <v>98</v>
      </c>
      <c r="BH3514">
        <v>365243</v>
      </c>
      <c r="BI3514">
        <v>-599</v>
      </c>
      <c r="BJ3514">
        <v>91</v>
      </c>
      <c r="BK3514">
        <v>365243</v>
      </c>
      <c r="BL3514">
        <v>365243</v>
      </c>
      <c r="BM3514">
        <v>0</v>
      </c>
    </row>
    <row r="3515" spans="1:65" x14ac:dyDescent="0.3">
      <c r="A3515">
        <v>130397</v>
      </c>
      <c r="B3515">
        <v>0</v>
      </c>
      <c r="C3515" t="s">
        <v>65</v>
      </c>
      <c r="D3515" t="s">
        <v>88</v>
      </c>
      <c r="E3515" t="s">
        <v>67</v>
      </c>
      <c r="F3515" t="s">
        <v>68</v>
      </c>
      <c r="G3515">
        <v>0</v>
      </c>
      <c r="H3515">
        <v>225000</v>
      </c>
      <c r="I3515">
        <v>780363</v>
      </c>
      <c r="J3515" t="s">
        <v>69</v>
      </c>
      <c r="K3515" t="s">
        <v>70</v>
      </c>
      <c r="L3515" t="s">
        <v>91</v>
      </c>
      <c r="M3515" t="s">
        <v>72</v>
      </c>
      <c r="N3515">
        <v>9.6299999999999997E-3</v>
      </c>
      <c r="O3515">
        <v>17031</v>
      </c>
      <c r="P3515">
        <v>4936</v>
      </c>
      <c r="Q3515">
        <v>7938</v>
      </c>
      <c r="R3515">
        <v>520</v>
      </c>
      <c r="S3515">
        <v>2</v>
      </c>
      <c r="T3515">
        <v>2</v>
      </c>
      <c r="U3515" t="s">
        <v>109</v>
      </c>
      <c r="V3515">
        <v>17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 t="s">
        <v>92</v>
      </c>
      <c r="AD3515">
        <v>2093162</v>
      </c>
      <c r="AE3515" t="s">
        <v>65</v>
      </c>
      <c r="AF3515">
        <v>28352.924999999999</v>
      </c>
      <c r="AG3515">
        <v>328500</v>
      </c>
      <c r="AH3515">
        <v>358852.5</v>
      </c>
      <c r="AJ3515">
        <v>328500</v>
      </c>
      <c r="AK3515" t="s">
        <v>109</v>
      </c>
      <c r="AL3515">
        <v>17</v>
      </c>
      <c r="AM3515" t="s">
        <v>68</v>
      </c>
      <c r="AN3515">
        <v>1</v>
      </c>
      <c r="AR3515" t="s">
        <v>227</v>
      </c>
      <c r="AS3515" t="s">
        <v>114</v>
      </c>
      <c r="AT3515">
        <v>-315</v>
      </c>
      <c r="AU3515" t="s">
        <v>78</v>
      </c>
      <c r="AV3515" t="s">
        <v>165</v>
      </c>
      <c r="AX3515" t="s">
        <v>81</v>
      </c>
      <c r="AY3515" t="s">
        <v>76</v>
      </c>
      <c r="AZ3515" t="s">
        <v>82</v>
      </c>
      <c r="BA3515" t="s">
        <v>83</v>
      </c>
      <c r="BB3515" t="s">
        <v>121</v>
      </c>
      <c r="BC3515">
        <v>-1</v>
      </c>
      <c r="BD3515" t="s">
        <v>76</v>
      </c>
      <c r="BE3515">
        <v>24</v>
      </c>
      <c r="BF3515" t="s">
        <v>86</v>
      </c>
      <c r="BG3515" t="s">
        <v>87</v>
      </c>
    </row>
    <row r="3516" spans="1:65" x14ac:dyDescent="0.3">
      <c r="A3516">
        <v>130407</v>
      </c>
      <c r="B3516">
        <v>0</v>
      </c>
      <c r="C3516" t="s">
        <v>65</v>
      </c>
      <c r="D3516" t="s">
        <v>88</v>
      </c>
      <c r="E3516" t="s">
        <v>68</v>
      </c>
      <c r="F3516" t="s">
        <v>68</v>
      </c>
      <c r="G3516">
        <v>0</v>
      </c>
      <c r="H3516">
        <v>225000</v>
      </c>
      <c r="I3516">
        <v>1185282</v>
      </c>
      <c r="J3516" t="s">
        <v>69</v>
      </c>
      <c r="K3516" t="s">
        <v>90</v>
      </c>
      <c r="L3516" t="s">
        <v>91</v>
      </c>
      <c r="M3516" t="s">
        <v>72</v>
      </c>
      <c r="N3516">
        <v>6.3049999999999998E-3</v>
      </c>
      <c r="O3516">
        <v>20907</v>
      </c>
      <c r="P3516">
        <v>4953</v>
      </c>
      <c r="Q3516">
        <v>6880</v>
      </c>
      <c r="R3516">
        <v>4193</v>
      </c>
      <c r="S3516">
        <v>3</v>
      </c>
      <c r="T3516">
        <v>3</v>
      </c>
      <c r="U3516" t="s">
        <v>123</v>
      </c>
      <c r="V3516">
        <v>13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122</v>
      </c>
      <c r="AD3516">
        <v>1738233</v>
      </c>
      <c r="AE3516" t="s">
        <v>65</v>
      </c>
      <c r="AF3516">
        <v>55471.05</v>
      </c>
      <c r="AG3516">
        <v>1129500</v>
      </c>
      <c r="AH3516">
        <v>1244304</v>
      </c>
      <c r="AJ3516">
        <v>1129500</v>
      </c>
      <c r="AK3516" t="s">
        <v>109</v>
      </c>
      <c r="AL3516">
        <v>8</v>
      </c>
      <c r="AM3516" t="s">
        <v>68</v>
      </c>
      <c r="AN3516">
        <v>1</v>
      </c>
      <c r="AR3516" t="s">
        <v>76</v>
      </c>
      <c r="AS3516" t="s">
        <v>114</v>
      </c>
      <c r="AT3516">
        <v>-766</v>
      </c>
      <c r="AU3516" t="s">
        <v>78</v>
      </c>
      <c r="AV3516" t="s">
        <v>115</v>
      </c>
      <c r="AW3516" t="s">
        <v>80</v>
      </c>
      <c r="AX3516" t="s">
        <v>81</v>
      </c>
      <c r="AY3516" t="s">
        <v>76</v>
      </c>
      <c r="AZ3516" t="s">
        <v>82</v>
      </c>
      <c r="BA3516" t="s">
        <v>116</v>
      </c>
      <c r="BB3516" t="s">
        <v>121</v>
      </c>
      <c r="BC3516">
        <v>-1</v>
      </c>
      <c r="BD3516" t="s">
        <v>76</v>
      </c>
      <c r="BE3516">
        <v>42</v>
      </c>
      <c r="BF3516" t="s">
        <v>147</v>
      </c>
      <c r="BG3516" t="s">
        <v>154</v>
      </c>
    </row>
    <row r="3517" spans="1:65" x14ac:dyDescent="0.3">
      <c r="A3517">
        <v>130408</v>
      </c>
      <c r="B3517">
        <v>0</v>
      </c>
      <c r="C3517" t="s">
        <v>65</v>
      </c>
      <c r="D3517" t="s">
        <v>66</v>
      </c>
      <c r="E3517" t="s">
        <v>68</v>
      </c>
      <c r="F3517" t="s">
        <v>68</v>
      </c>
      <c r="G3517">
        <v>0</v>
      </c>
      <c r="H3517">
        <v>270000</v>
      </c>
      <c r="I3517">
        <v>922716</v>
      </c>
      <c r="J3517" t="s">
        <v>69</v>
      </c>
      <c r="K3517" t="s">
        <v>70</v>
      </c>
      <c r="L3517" t="s">
        <v>91</v>
      </c>
      <c r="M3517" t="s">
        <v>72</v>
      </c>
      <c r="N3517">
        <v>7.2508000000000003E-2</v>
      </c>
      <c r="O3517">
        <v>12253</v>
      </c>
      <c r="P3517">
        <v>573</v>
      </c>
      <c r="Q3517">
        <v>1965</v>
      </c>
      <c r="R3517">
        <v>936</v>
      </c>
      <c r="S3517">
        <v>1</v>
      </c>
      <c r="T3517">
        <v>1</v>
      </c>
      <c r="U3517" t="s">
        <v>75</v>
      </c>
      <c r="V3517">
        <v>16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t="s">
        <v>92</v>
      </c>
      <c r="AD3517">
        <v>2648249</v>
      </c>
      <c r="AE3517" t="s">
        <v>65</v>
      </c>
      <c r="AG3517">
        <v>0</v>
      </c>
      <c r="AH3517">
        <v>0</v>
      </c>
      <c r="AK3517" t="s">
        <v>120</v>
      </c>
      <c r="AL3517">
        <v>9</v>
      </c>
      <c r="AM3517" t="s">
        <v>68</v>
      </c>
      <c r="AN3517">
        <v>1</v>
      </c>
      <c r="AR3517" t="s">
        <v>76</v>
      </c>
      <c r="AS3517" t="s">
        <v>129</v>
      </c>
      <c r="AT3517">
        <v>-319</v>
      </c>
      <c r="AU3517" t="s">
        <v>76</v>
      </c>
      <c r="AV3517" t="s">
        <v>79</v>
      </c>
      <c r="AX3517" t="s">
        <v>81</v>
      </c>
      <c r="AY3517" t="s">
        <v>76</v>
      </c>
      <c r="AZ3517" t="s">
        <v>76</v>
      </c>
      <c r="BA3517" t="s">
        <v>76</v>
      </c>
      <c r="BB3517" t="s">
        <v>121</v>
      </c>
      <c r="BC3517">
        <v>-1</v>
      </c>
      <c r="BD3517" t="s">
        <v>76</v>
      </c>
      <c r="BF3517" t="s">
        <v>76</v>
      </c>
      <c r="BG3517" t="s">
        <v>82</v>
      </c>
    </row>
    <row r="3518" spans="1:65" x14ac:dyDescent="0.3">
      <c r="A3518">
        <v>130416</v>
      </c>
      <c r="B3518">
        <v>0</v>
      </c>
      <c r="C3518" t="s">
        <v>65</v>
      </c>
      <c r="D3518" t="s">
        <v>66</v>
      </c>
      <c r="E3518" t="s">
        <v>68</v>
      </c>
      <c r="F3518" t="s">
        <v>68</v>
      </c>
      <c r="G3518">
        <v>1</v>
      </c>
      <c r="H3518">
        <v>180000</v>
      </c>
      <c r="I3518">
        <v>247275</v>
      </c>
      <c r="J3518" t="s">
        <v>89</v>
      </c>
      <c r="K3518" t="s">
        <v>90</v>
      </c>
      <c r="L3518" t="s">
        <v>91</v>
      </c>
      <c r="M3518" t="s">
        <v>72</v>
      </c>
      <c r="N3518">
        <v>6.0080000000000003E-3</v>
      </c>
      <c r="O3518">
        <v>10361</v>
      </c>
      <c r="P3518">
        <v>2678</v>
      </c>
      <c r="Q3518">
        <v>4849</v>
      </c>
      <c r="R3518">
        <v>2646</v>
      </c>
      <c r="S3518">
        <v>2</v>
      </c>
      <c r="T3518">
        <v>2</v>
      </c>
      <c r="U3518" t="s">
        <v>125</v>
      </c>
      <c r="V3518">
        <v>12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1</v>
      </c>
      <c r="AC3518" t="s">
        <v>92</v>
      </c>
      <c r="AD3518">
        <v>1239635</v>
      </c>
      <c r="AE3518" t="s">
        <v>93</v>
      </c>
      <c r="AF3518">
        <v>12157.2</v>
      </c>
      <c r="AG3518">
        <v>116541</v>
      </c>
      <c r="AH3518">
        <v>128848.5</v>
      </c>
      <c r="AI3518">
        <v>0</v>
      </c>
      <c r="AJ3518">
        <v>116541</v>
      </c>
      <c r="AK3518" t="s">
        <v>109</v>
      </c>
      <c r="AL3518">
        <v>13</v>
      </c>
      <c r="AM3518" t="s">
        <v>68</v>
      </c>
      <c r="AN3518">
        <v>1</v>
      </c>
      <c r="AO3518">
        <v>0</v>
      </c>
      <c r="AR3518" t="s">
        <v>79</v>
      </c>
      <c r="AS3518" t="s">
        <v>77</v>
      </c>
      <c r="AT3518">
        <v>-669</v>
      </c>
      <c r="AU3518" t="s">
        <v>78</v>
      </c>
      <c r="AV3518" t="s">
        <v>79</v>
      </c>
      <c r="AW3518" t="s">
        <v>110</v>
      </c>
      <c r="AX3518" t="s">
        <v>81</v>
      </c>
      <c r="AY3518" t="s">
        <v>95</v>
      </c>
      <c r="AZ3518" t="s">
        <v>96</v>
      </c>
      <c r="BA3518" t="s">
        <v>76</v>
      </c>
      <c r="BB3518" t="s">
        <v>104</v>
      </c>
      <c r="BC3518">
        <v>500</v>
      </c>
      <c r="BD3518" t="s">
        <v>85</v>
      </c>
      <c r="BE3518">
        <v>12</v>
      </c>
      <c r="BF3518" t="s">
        <v>112</v>
      </c>
      <c r="BG3518" t="s">
        <v>151</v>
      </c>
      <c r="BH3518">
        <v>365243</v>
      </c>
      <c r="BI3518">
        <v>-638</v>
      </c>
      <c r="BJ3518">
        <v>-308</v>
      </c>
      <c r="BK3518">
        <v>-308</v>
      </c>
      <c r="BL3518">
        <v>-303</v>
      </c>
      <c r="BM3518">
        <v>0</v>
      </c>
    </row>
    <row r="3519" spans="1:65" x14ac:dyDescent="0.3">
      <c r="A3519">
        <v>130425</v>
      </c>
      <c r="B3519">
        <v>0</v>
      </c>
      <c r="C3519" t="s">
        <v>65</v>
      </c>
      <c r="D3519" t="s">
        <v>66</v>
      </c>
      <c r="E3519" t="s">
        <v>67</v>
      </c>
      <c r="F3519" t="s">
        <v>68</v>
      </c>
      <c r="G3519">
        <v>0</v>
      </c>
      <c r="H3519">
        <v>225000</v>
      </c>
      <c r="I3519">
        <v>641173.5</v>
      </c>
      <c r="J3519" t="s">
        <v>69</v>
      </c>
      <c r="K3519" t="s">
        <v>70</v>
      </c>
      <c r="L3519" t="s">
        <v>91</v>
      </c>
      <c r="M3519" t="s">
        <v>72</v>
      </c>
      <c r="N3519">
        <v>3.0755000000000001E-2</v>
      </c>
      <c r="O3519">
        <v>18730</v>
      </c>
      <c r="P3519">
        <v>5307</v>
      </c>
      <c r="Q3519">
        <v>956</v>
      </c>
      <c r="R3519">
        <v>2216</v>
      </c>
      <c r="S3519">
        <v>2</v>
      </c>
      <c r="T3519">
        <v>2</v>
      </c>
      <c r="U3519" t="s">
        <v>123</v>
      </c>
      <c r="V3519">
        <v>12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 t="s">
        <v>92</v>
      </c>
      <c r="AD3519">
        <v>1693185</v>
      </c>
      <c r="AE3519" t="s">
        <v>93</v>
      </c>
      <c r="AF3519">
        <v>13275.9</v>
      </c>
      <c r="AG3519">
        <v>147510</v>
      </c>
      <c r="AH3519">
        <v>118008</v>
      </c>
      <c r="AI3519">
        <v>29502</v>
      </c>
      <c r="AJ3519">
        <v>147510</v>
      </c>
      <c r="AK3519" t="s">
        <v>109</v>
      </c>
      <c r="AL3519">
        <v>13</v>
      </c>
      <c r="AM3519" t="s">
        <v>68</v>
      </c>
      <c r="AN3519">
        <v>1</v>
      </c>
      <c r="AO3519">
        <v>0.217818182</v>
      </c>
      <c r="AR3519" t="s">
        <v>79</v>
      </c>
      <c r="AS3519" t="s">
        <v>77</v>
      </c>
      <c r="AT3519">
        <v>-1809</v>
      </c>
      <c r="AU3519" t="s">
        <v>78</v>
      </c>
      <c r="AV3519" t="s">
        <v>79</v>
      </c>
      <c r="AW3519" t="s">
        <v>101</v>
      </c>
      <c r="AX3519" t="s">
        <v>81</v>
      </c>
      <c r="AY3519" t="s">
        <v>103</v>
      </c>
      <c r="AZ3519" t="s">
        <v>96</v>
      </c>
      <c r="BA3519" t="s">
        <v>76</v>
      </c>
      <c r="BB3519" t="s">
        <v>138</v>
      </c>
      <c r="BC3519">
        <v>223</v>
      </c>
      <c r="BD3519" t="s">
        <v>85</v>
      </c>
      <c r="BE3519">
        <v>10</v>
      </c>
      <c r="BF3519" t="s">
        <v>112</v>
      </c>
      <c r="BG3519" t="s">
        <v>98</v>
      </c>
      <c r="BH3519">
        <v>365243</v>
      </c>
      <c r="BI3519">
        <v>-1778</v>
      </c>
      <c r="BJ3519">
        <v>-1508</v>
      </c>
      <c r="BK3519">
        <v>-1508</v>
      </c>
      <c r="BL3519">
        <v>-1499</v>
      </c>
      <c r="BM3519">
        <v>0</v>
      </c>
    </row>
    <row r="3520" spans="1:65" x14ac:dyDescent="0.3">
      <c r="A3520">
        <v>130429</v>
      </c>
      <c r="B3520">
        <v>0</v>
      </c>
      <c r="C3520" t="s">
        <v>65</v>
      </c>
      <c r="D3520" t="s">
        <v>66</v>
      </c>
      <c r="E3520" t="s">
        <v>67</v>
      </c>
      <c r="F3520" t="s">
        <v>68</v>
      </c>
      <c r="G3520">
        <v>0</v>
      </c>
      <c r="H3520">
        <v>180000</v>
      </c>
      <c r="I3520">
        <v>324216</v>
      </c>
      <c r="J3520" t="s">
        <v>89</v>
      </c>
      <c r="K3520" t="s">
        <v>70</v>
      </c>
      <c r="L3520" t="s">
        <v>91</v>
      </c>
      <c r="M3520" t="s">
        <v>72</v>
      </c>
      <c r="N3520">
        <v>1.0147E-2</v>
      </c>
      <c r="O3520">
        <v>10477</v>
      </c>
      <c r="P3520">
        <v>1519</v>
      </c>
      <c r="Q3520">
        <v>5208</v>
      </c>
      <c r="R3520">
        <v>2650</v>
      </c>
      <c r="S3520">
        <v>2</v>
      </c>
      <c r="T3520">
        <v>2</v>
      </c>
      <c r="U3520" t="s">
        <v>125</v>
      </c>
      <c r="V3520">
        <v>14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 t="s">
        <v>92</v>
      </c>
      <c r="AD3520">
        <v>2829509</v>
      </c>
      <c r="AE3520" t="s">
        <v>93</v>
      </c>
      <c r="AF3520">
        <v>8558.5949999999993</v>
      </c>
      <c r="AG3520">
        <v>65376</v>
      </c>
      <c r="AH3520">
        <v>61029</v>
      </c>
      <c r="AI3520">
        <v>9000</v>
      </c>
      <c r="AJ3520">
        <v>65376</v>
      </c>
      <c r="AK3520" t="s">
        <v>123</v>
      </c>
      <c r="AL3520">
        <v>18</v>
      </c>
      <c r="AM3520" t="s">
        <v>68</v>
      </c>
      <c r="AN3520">
        <v>1</v>
      </c>
      <c r="AO3520">
        <v>0.13996798699999999</v>
      </c>
      <c r="AR3520" t="s">
        <v>79</v>
      </c>
      <c r="AS3520" t="s">
        <v>77</v>
      </c>
      <c r="AT3520">
        <v>-1408</v>
      </c>
      <c r="AU3520" t="s">
        <v>78</v>
      </c>
      <c r="AV3520" t="s">
        <v>79</v>
      </c>
      <c r="AW3520" t="s">
        <v>80</v>
      </c>
      <c r="AX3520" t="s">
        <v>81</v>
      </c>
      <c r="AY3520" t="s">
        <v>124</v>
      </c>
      <c r="AZ3520" t="s">
        <v>96</v>
      </c>
      <c r="BA3520" t="s">
        <v>76</v>
      </c>
      <c r="BB3520" t="s">
        <v>104</v>
      </c>
      <c r="BC3520">
        <v>57</v>
      </c>
      <c r="BD3520" t="s">
        <v>105</v>
      </c>
      <c r="BE3520">
        <v>10</v>
      </c>
      <c r="BF3520" t="s">
        <v>86</v>
      </c>
      <c r="BG3520" t="s">
        <v>106</v>
      </c>
      <c r="BH3520">
        <v>365243</v>
      </c>
      <c r="BI3520">
        <v>-1377</v>
      </c>
      <c r="BJ3520">
        <v>-1107</v>
      </c>
      <c r="BK3520">
        <v>-1107</v>
      </c>
      <c r="BL3520">
        <v>-1101</v>
      </c>
      <c r="BM3520">
        <v>0</v>
      </c>
    </row>
    <row r="3521" spans="1:65" x14ac:dyDescent="0.3">
      <c r="A3521">
        <v>130434</v>
      </c>
      <c r="B3521">
        <v>0</v>
      </c>
      <c r="C3521" t="s">
        <v>65</v>
      </c>
      <c r="D3521" t="s">
        <v>88</v>
      </c>
      <c r="E3521" t="s">
        <v>67</v>
      </c>
      <c r="F3521" t="s">
        <v>68</v>
      </c>
      <c r="G3521">
        <v>0</v>
      </c>
      <c r="H3521">
        <v>135000</v>
      </c>
      <c r="I3521">
        <v>555273</v>
      </c>
      <c r="J3521" t="s">
        <v>89</v>
      </c>
      <c r="K3521" t="s">
        <v>70</v>
      </c>
      <c r="L3521" t="s">
        <v>91</v>
      </c>
      <c r="M3521" t="s">
        <v>72</v>
      </c>
      <c r="N3521">
        <v>7.3049999999999999E-3</v>
      </c>
      <c r="O3521">
        <v>17509</v>
      </c>
      <c r="P3521">
        <v>1583</v>
      </c>
      <c r="Q3521">
        <v>502</v>
      </c>
      <c r="R3521">
        <v>855</v>
      </c>
      <c r="S3521">
        <v>3</v>
      </c>
      <c r="T3521">
        <v>3</v>
      </c>
      <c r="U3521" t="s">
        <v>120</v>
      </c>
      <c r="V3521">
        <v>9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1</v>
      </c>
      <c r="AC3521" t="s">
        <v>92</v>
      </c>
      <c r="AD3521">
        <v>1094905</v>
      </c>
      <c r="AE3521" t="s">
        <v>99</v>
      </c>
      <c r="AG3521">
        <v>0</v>
      </c>
      <c r="AH3521">
        <v>0</v>
      </c>
      <c r="AK3521" t="s">
        <v>109</v>
      </c>
      <c r="AL3521">
        <v>7</v>
      </c>
      <c r="AM3521" t="s">
        <v>68</v>
      </c>
      <c r="AN3521">
        <v>1</v>
      </c>
      <c r="AR3521" t="s">
        <v>79</v>
      </c>
      <c r="AS3521" t="s">
        <v>129</v>
      </c>
      <c r="AT3521">
        <v>-313</v>
      </c>
      <c r="AU3521" t="s">
        <v>76</v>
      </c>
      <c r="AV3521" t="s">
        <v>79</v>
      </c>
      <c r="AX3521" t="s">
        <v>81</v>
      </c>
      <c r="AY3521" t="s">
        <v>76</v>
      </c>
      <c r="AZ3521" t="s">
        <v>76</v>
      </c>
      <c r="BA3521" t="s">
        <v>76</v>
      </c>
      <c r="BB3521" t="s">
        <v>121</v>
      </c>
      <c r="BC3521">
        <v>-1</v>
      </c>
      <c r="BD3521" t="s">
        <v>76</v>
      </c>
      <c r="BF3521" t="s">
        <v>76</v>
      </c>
      <c r="BG3521" t="s">
        <v>132</v>
      </c>
    </row>
    <row r="3522" spans="1:65" x14ac:dyDescent="0.3">
      <c r="A3522">
        <v>130442</v>
      </c>
      <c r="B3522">
        <v>0</v>
      </c>
      <c r="C3522" t="s">
        <v>65</v>
      </c>
      <c r="D3522" t="s">
        <v>66</v>
      </c>
      <c r="E3522" t="s">
        <v>67</v>
      </c>
      <c r="F3522" t="s">
        <v>67</v>
      </c>
      <c r="G3522">
        <v>0</v>
      </c>
      <c r="H3522">
        <v>180000</v>
      </c>
      <c r="I3522">
        <v>481495.5</v>
      </c>
      <c r="J3522" t="s">
        <v>89</v>
      </c>
      <c r="K3522" t="s">
        <v>70</v>
      </c>
      <c r="L3522" t="s">
        <v>91</v>
      </c>
      <c r="M3522" t="s">
        <v>72</v>
      </c>
      <c r="N3522">
        <v>2.461E-2</v>
      </c>
      <c r="O3522">
        <v>18188</v>
      </c>
      <c r="P3522">
        <v>2781</v>
      </c>
      <c r="Q3522">
        <v>6516</v>
      </c>
      <c r="R3522">
        <v>1659</v>
      </c>
      <c r="S3522">
        <v>2</v>
      </c>
      <c r="T3522">
        <v>2</v>
      </c>
      <c r="U3522" t="s">
        <v>125</v>
      </c>
      <c r="V3522">
        <v>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108</v>
      </c>
      <c r="AD3522">
        <v>2351326</v>
      </c>
      <c r="AE3522" t="s">
        <v>65</v>
      </c>
      <c r="AG3522">
        <v>0</v>
      </c>
      <c r="AH3522">
        <v>0</v>
      </c>
      <c r="AK3522" t="s">
        <v>109</v>
      </c>
      <c r="AL3522">
        <v>18</v>
      </c>
      <c r="AM3522" t="s">
        <v>68</v>
      </c>
      <c r="AN3522">
        <v>1</v>
      </c>
      <c r="AR3522" t="s">
        <v>76</v>
      </c>
      <c r="AS3522" t="s">
        <v>114</v>
      </c>
      <c r="AT3522">
        <v>-249</v>
      </c>
      <c r="AU3522" t="s">
        <v>76</v>
      </c>
      <c r="AV3522" t="s">
        <v>115</v>
      </c>
      <c r="AX3522" t="s">
        <v>81</v>
      </c>
      <c r="AY3522" t="s">
        <v>76</v>
      </c>
      <c r="AZ3522" t="s">
        <v>76</v>
      </c>
      <c r="BA3522" t="s">
        <v>76</v>
      </c>
      <c r="BB3522" t="s">
        <v>121</v>
      </c>
      <c r="BC3522">
        <v>-1</v>
      </c>
      <c r="BD3522" t="s">
        <v>76</v>
      </c>
      <c r="BF3522" t="s">
        <v>76</v>
      </c>
      <c r="BG3522" t="s">
        <v>82</v>
      </c>
    </row>
    <row r="3523" spans="1:65" x14ac:dyDescent="0.3">
      <c r="A3523">
        <v>130459</v>
      </c>
      <c r="B3523">
        <v>0</v>
      </c>
      <c r="C3523" t="s">
        <v>65</v>
      </c>
      <c r="D3523" t="s">
        <v>88</v>
      </c>
      <c r="E3523" t="s">
        <v>67</v>
      </c>
      <c r="F3523" t="s">
        <v>68</v>
      </c>
      <c r="G3523">
        <v>0</v>
      </c>
      <c r="H3523">
        <v>103500</v>
      </c>
      <c r="I3523">
        <v>824823</v>
      </c>
      <c r="J3523" t="s">
        <v>69</v>
      </c>
      <c r="K3523" t="s">
        <v>90</v>
      </c>
      <c r="L3523" t="s">
        <v>71</v>
      </c>
      <c r="M3523" t="s">
        <v>72</v>
      </c>
      <c r="N3523">
        <v>1.0966E-2</v>
      </c>
      <c r="O3523">
        <v>17858</v>
      </c>
      <c r="P3523">
        <v>1318</v>
      </c>
      <c r="Q3523">
        <v>4835</v>
      </c>
      <c r="R3523">
        <v>523</v>
      </c>
      <c r="S3523">
        <v>2</v>
      </c>
      <c r="T3523">
        <v>2</v>
      </c>
      <c r="U3523" t="s">
        <v>125</v>
      </c>
      <c r="V3523">
        <v>11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 t="s">
        <v>122</v>
      </c>
      <c r="AD3523">
        <v>1847555</v>
      </c>
      <c r="AE3523" t="s">
        <v>99</v>
      </c>
      <c r="AF3523">
        <v>4500</v>
      </c>
      <c r="AG3523">
        <v>90000</v>
      </c>
      <c r="AH3523">
        <v>90000</v>
      </c>
      <c r="AJ3523">
        <v>90000</v>
      </c>
      <c r="AK3523" t="s">
        <v>120</v>
      </c>
      <c r="AL3523">
        <v>18</v>
      </c>
      <c r="AM3523" t="s">
        <v>68</v>
      </c>
      <c r="AN3523">
        <v>1</v>
      </c>
      <c r="AR3523" t="s">
        <v>79</v>
      </c>
      <c r="AS3523" t="s">
        <v>77</v>
      </c>
      <c r="AT3523">
        <v>-804</v>
      </c>
      <c r="AU3523" t="s">
        <v>76</v>
      </c>
      <c r="AV3523" t="s">
        <v>79</v>
      </c>
      <c r="AX3523" t="s">
        <v>81</v>
      </c>
      <c r="AY3523" t="s">
        <v>76</v>
      </c>
      <c r="AZ3523" t="s">
        <v>131</v>
      </c>
      <c r="BA3523" t="s">
        <v>83</v>
      </c>
      <c r="BB3523" t="s">
        <v>121</v>
      </c>
      <c r="BC3523">
        <v>-1</v>
      </c>
      <c r="BD3523" t="s">
        <v>76</v>
      </c>
      <c r="BE3523">
        <v>0</v>
      </c>
      <c r="BF3523" t="s">
        <v>76</v>
      </c>
      <c r="BG3523" t="s">
        <v>132</v>
      </c>
      <c r="BH3523">
        <v>365243</v>
      </c>
      <c r="BI3523">
        <v>365243</v>
      </c>
      <c r="BJ3523">
        <v>365243</v>
      </c>
      <c r="BK3523">
        <v>365243</v>
      </c>
      <c r="BL3523">
        <v>-110</v>
      </c>
      <c r="BM3523">
        <v>0</v>
      </c>
    </row>
    <row r="3524" spans="1:65" x14ac:dyDescent="0.3">
      <c r="A3524">
        <v>130477</v>
      </c>
      <c r="B3524">
        <v>0</v>
      </c>
      <c r="C3524" t="s">
        <v>65</v>
      </c>
      <c r="D3524" t="s">
        <v>88</v>
      </c>
      <c r="E3524" t="s">
        <v>67</v>
      </c>
      <c r="F3524" t="s">
        <v>68</v>
      </c>
      <c r="G3524">
        <v>0</v>
      </c>
      <c r="H3524">
        <v>112500</v>
      </c>
      <c r="I3524">
        <v>378000</v>
      </c>
      <c r="J3524" t="s">
        <v>69</v>
      </c>
      <c r="K3524" t="s">
        <v>70</v>
      </c>
      <c r="L3524" t="s">
        <v>91</v>
      </c>
      <c r="M3524" t="s">
        <v>72</v>
      </c>
      <c r="N3524">
        <v>2.5163999999999999E-2</v>
      </c>
      <c r="O3524">
        <v>10521</v>
      </c>
      <c r="P3524">
        <v>605</v>
      </c>
      <c r="Q3524">
        <v>4785</v>
      </c>
      <c r="R3524">
        <v>3168</v>
      </c>
      <c r="S3524">
        <v>2</v>
      </c>
      <c r="T3524">
        <v>2</v>
      </c>
      <c r="U3524" t="s">
        <v>125</v>
      </c>
      <c r="V3524">
        <v>12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t="s">
        <v>108</v>
      </c>
      <c r="AD3524">
        <v>2612399</v>
      </c>
      <c r="AE3524" t="s">
        <v>65</v>
      </c>
      <c r="AG3524">
        <v>0</v>
      </c>
      <c r="AH3524">
        <v>0</v>
      </c>
      <c r="AK3524" t="s">
        <v>123</v>
      </c>
      <c r="AL3524">
        <v>10</v>
      </c>
      <c r="AM3524" t="s">
        <v>68</v>
      </c>
      <c r="AN3524">
        <v>1</v>
      </c>
      <c r="AR3524" t="s">
        <v>76</v>
      </c>
      <c r="AS3524" t="s">
        <v>129</v>
      </c>
      <c r="AT3524">
        <v>-440</v>
      </c>
      <c r="AU3524" t="s">
        <v>76</v>
      </c>
      <c r="AV3524" t="s">
        <v>79</v>
      </c>
      <c r="AX3524" t="s">
        <v>81</v>
      </c>
      <c r="AY3524" t="s">
        <v>76</v>
      </c>
      <c r="AZ3524" t="s">
        <v>76</v>
      </c>
      <c r="BA3524" t="s">
        <v>76</v>
      </c>
      <c r="BB3524" t="s">
        <v>121</v>
      </c>
      <c r="BC3524">
        <v>-1</v>
      </c>
      <c r="BD3524" t="s">
        <v>76</v>
      </c>
      <c r="BF3524" t="s">
        <v>76</v>
      </c>
      <c r="BG3524" t="s">
        <v>82</v>
      </c>
    </row>
    <row r="3525" spans="1:65" x14ac:dyDescent="0.3">
      <c r="A3525">
        <v>130509</v>
      </c>
      <c r="B3525">
        <v>0</v>
      </c>
      <c r="C3525" t="s">
        <v>65</v>
      </c>
      <c r="D3525" t="s">
        <v>66</v>
      </c>
      <c r="E3525" t="s">
        <v>68</v>
      </c>
      <c r="F3525" t="s">
        <v>67</v>
      </c>
      <c r="G3525">
        <v>1</v>
      </c>
      <c r="H3525">
        <v>112500</v>
      </c>
      <c r="I3525">
        <v>193959</v>
      </c>
      <c r="J3525" t="s">
        <v>69</v>
      </c>
      <c r="K3525" t="s">
        <v>126</v>
      </c>
      <c r="L3525" t="s">
        <v>91</v>
      </c>
      <c r="M3525" t="s">
        <v>72</v>
      </c>
      <c r="N3525">
        <v>2.6391999999999999E-2</v>
      </c>
      <c r="O3525">
        <v>11266</v>
      </c>
      <c r="P3525">
        <v>2945</v>
      </c>
      <c r="Q3525">
        <v>5387</v>
      </c>
      <c r="R3525">
        <v>3637</v>
      </c>
      <c r="S3525">
        <v>2</v>
      </c>
      <c r="T3525">
        <v>2</v>
      </c>
      <c r="U3525" t="s">
        <v>123</v>
      </c>
      <c r="V3525">
        <v>11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t="s">
        <v>201</v>
      </c>
      <c r="AD3525">
        <v>2345114</v>
      </c>
      <c r="AE3525" t="s">
        <v>93</v>
      </c>
      <c r="AF3525">
        <v>15955.334999999999</v>
      </c>
      <c r="AG3525">
        <v>130495.5</v>
      </c>
      <c r="AH3525">
        <v>127134</v>
      </c>
      <c r="AI3525">
        <v>13050</v>
      </c>
      <c r="AJ3525">
        <v>130495.5</v>
      </c>
      <c r="AK3525" t="s">
        <v>73</v>
      </c>
      <c r="AL3525">
        <v>18</v>
      </c>
      <c r="AM3525" t="s">
        <v>68</v>
      </c>
      <c r="AN3525">
        <v>1</v>
      </c>
      <c r="AO3525">
        <v>0.101385582</v>
      </c>
      <c r="AR3525" t="s">
        <v>79</v>
      </c>
      <c r="AS3525" t="s">
        <v>77</v>
      </c>
      <c r="AT3525">
        <v>-2713</v>
      </c>
      <c r="AU3525" t="s">
        <v>78</v>
      </c>
      <c r="AV3525" t="s">
        <v>79</v>
      </c>
      <c r="AW3525" t="s">
        <v>101</v>
      </c>
      <c r="AX3525" t="s">
        <v>81</v>
      </c>
      <c r="AY3525" t="s">
        <v>103</v>
      </c>
      <c r="AZ3525" t="s">
        <v>96</v>
      </c>
      <c r="BA3525" t="s">
        <v>76</v>
      </c>
      <c r="BB3525" t="s">
        <v>104</v>
      </c>
      <c r="BC3525">
        <v>183</v>
      </c>
      <c r="BD3525" t="s">
        <v>85</v>
      </c>
      <c r="BE3525">
        <v>10</v>
      </c>
      <c r="BF3525" t="s">
        <v>86</v>
      </c>
      <c r="BG3525" t="s">
        <v>151</v>
      </c>
      <c r="BH3525">
        <v>365243</v>
      </c>
      <c r="BI3525">
        <v>-2677</v>
      </c>
      <c r="BJ3525">
        <v>-2407</v>
      </c>
      <c r="BK3525">
        <v>-2407</v>
      </c>
      <c r="BL3525">
        <v>-2402</v>
      </c>
      <c r="BM3525">
        <v>1</v>
      </c>
    </row>
    <row r="3526" spans="1:65" x14ac:dyDescent="0.3">
      <c r="A3526">
        <v>130540</v>
      </c>
      <c r="B3526">
        <v>1</v>
      </c>
      <c r="C3526" t="s">
        <v>65</v>
      </c>
      <c r="D3526" t="s">
        <v>66</v>
      </c>
      <c r="E3526" t="s">
        <v>68</v>
      </c>
      <c r="F3526" t="s">
        <v>68</v>
      </c>
      <c r="G3526">
        <v>1</v>
      </c>
      <c r="H3526">
        <v>135000</v>
      </c>
      <c r="I3526">
        <v>532494</v>
      </c>
      <c r="J3526" t="s">
        <v>69</v>
      </c>
      <c r="K3526" t="s">
        <v>70</v>
      </c>
      <c r="L3526" t="s">
        <v>91</v>
      </c>
      <c r="M3526" t="s">
        <v>72</v>
      </c>
      <c r="N3526">
        <v>6.3049999999999998E-3</v>
      </c>
      <c r="O3526">
        <v>11213</v>
      </c>
      <c r="P3526">
        <v>2234</v>
      </c>
      <c r="Q3526">
        <v>1640</v>
      </c>
      <c r="R3526">
        <v>3255</v>
      </c>
      <c r="S3526">
        <v>3</v>
      </c>
      <c r="T3526">
        <v>3</v>
      </c>
      <c r="U3526" t="s">
        <v>123</v>
      </c>
      <c r="V3526">
        <v>12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1</v>
      </c>
      <c r="AC3526" t="s">
        <v>92</v>
      </c>
      <c r="AD3526">
        <v>1231503</v>
      </c>
      <c r="AE3526" t="s">
        <v>93</v>
      </c>
      <c r="AF3526">
        <v>24286.14</v>
      </c>
      <c r="AG3526">
        <v>406408.5</v>
      </c>
      <c r="AH3526">
        <v>414049.5</v>
      </c>
      <c r="AI3526">
        <v>40639.5</v>
      </c>
      <c r="AJ3526">
        <v>406408.5</v>
      </c>
      <c r="AK3526" t="s">
        <v>73</v>
      </c>
      <c r="AL3526">
        <v>8</v>
      </c>
      <c r="AM3526" t="s">
        <v>68</v>
      </c>
      <c r="AN3526">
        <v>1</v>
      </c>
      <c r="AO3526">
        <v>9.7341501999999996E-2</v>
      </c>
      <c r="AR3526" t="s">
        <v>79</v>
      </c>
      <c r="AS3526" t="s">
        <v>77</v>
      </c>
      <c r="AT3526">
        <v>-823</v>
      </c>
      <c r="AU3526" t="s">
        <v>78</v>
      </c>
      <c r="AV3526" t="s">
        <v>79</v>
      </c>
      <c r="AW3526" t="s">
        <v>80</v>
      </c>
      <c r="AX3526" t="s">
        <v>102</v>
      </c>
      <c r="AY3526" t="s">
        <v>182</v>
      </c>
      <c r="AZ3526" t="s">
        <v>96</v>
      </c>
      <c r="BA3526" t="s">
        <v>76</v>
      </c>
      <c r="BB3526" t="s">
        <v>138</v>
      </c>
      <c r="BC3526">
        <v>111</v>
      </c>
      <c r="BD3526" t="s">
        <v>85</v>
      </c>
      <c r="BE3526">
        <v>24</v>
      </c>
      <c r="BF3526" t="s">
        <v>147</v>
      </c>
      <c r="BG3526" t="s">
        <v>151</v>
      </c>
      <c r="BH3526">
        <v>365243</v>
      </c>
      <c r="BI3526">
        <v>-792</v>
      </c>
      <c r="BJ3526">
        <v>-102</v>
      </c>
      <c r="BK3526">
        <v>-102</v>
      </c>
      <c r="BL3526">
        <v>-99</v>
      </c>
      <c r="BM3526">
        <v>0</v>
      </c>
    </row>
    <row r="3527" spans="1:65" x14ac:dyDescent="0.3">
      <c r="A3527">
        <v>130545</v>
      </c>
      <c r="B3527">
        <v>0</v>
      </c>
      <c r="C3527" t="s">
        <v>65</v>
      </c>
      <c r="D3527" t="s">
        <v>88</v>
      </c>
      <c r="E3527" t="s">
        <v>67</v>
      </c>
      <c r="F3527" t="s">
        <v>68</v>
      </c>
      <c r="G3527">
        <v>1</v>
      </c>
      <c r="H3527">
        <v>117000</v>
      </c>
      <c r="I3527">
        <v>647046</v>
      </c>
      <c r="J3527" t="s">
        <v>69</v>
      </c>
      <c r="K3527" t="s">
        <v>70</v>
      </c>
      <c r="L3527" t="s">
        <v>91</v>
      </c>
      <c r="M3527" t="s">
        <v>72</v>
      </c>
      <c r="N3527">
        <v>5.0020000000000004E-3</v>
      </c>
      <c r="O3527">
        <v>17973</v>
      </c>
      <c r="P3527">
        <v>419</v>
      </c>
      <c r="Q3527">
        <v>2866</v>
      </c>
      <c r="R3527">
        <v>1499</v>
      </c>
      <c r="S3527">
        <v>3</v>
      </c>
      <c r="T3527">
        <v>3</v>
      </c>
      <c r="U3527" t="s">
        <v>94</v>
      </c>
      <c r="V3527">
        <v>11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1</v>
      </c>
      <c r="AC3527" t="s">
        <v>170</v>
      </c>
      <c r="AD3527">
        <v>2480786</v>
      </c>
      <c r="AE3527" t="s">
        <v>65</v>
      </c>
      <c r="AG3527">
        <v>0</v>
      </c>
      <c r="AH3527">
        <v>0</v>
      </c>
      <c r="AK3527" t="s">
        <v>109</v>
      </c>
      <c r="AL3527">
        <v>13</v>
      </c>
      <c r="AM3527" t="s">
        <v>68</v>
      </c>
      <c r="AN3527">
        <v>1</v>
      </c>
      <c r="AR3527" t="s">
        <v>76</v>
      </c>
      <c r="AS3527" t="s">
        <v>129</v>
      </c>
      <c r="AT3527">
        <v>-218</v>
      </c>
      <c r="AU3527" t="s">
        <v>76</v>
      </c>
      <c r="AV3527" t="s">
        <v>79</v>
      </c>
      <c r="AX3527" t="s">
        <v>81</v>
      </c>
      <c r="AY3527" t="s">
        <v>76</v>
      </c>
      <c r="AZ3527" t="s">
        <v>76</v>
      </c>
      <c r="BA3527" t="s">
        <v>76</v>
      </c>
      <c r="BB3527" t="s">
        <v>121</v>
      </c>
      <c r="BC3527">
        <v>-1</v>
      </c>
      <c r="BD3527" t="s">
        <v>76</v>
      </c>
      <c r="BF3527" t="s">
        <v>76</v>
      </c>
      <c r="BG3527" t="s">
        <v>82</v>
      </c>
    </row>
    <row r="3528" spans="1:65" x14ac:dyDescent="0.3">
      <c r="A3528">
        <v>130547</v>
      </c>
      <c r="B3528">
        <v>0</v>
      </c>
      <c r="C3528" t="s">
        <v>65</v>
      </c>
      <c r="D3528" t="s">
        <v>88</v>
      </c>
      <c r="E3528" t="s">
        <v>68</v>
      </c>
      <c r="F3528" t="s">
        <v>68</v>
      </c>
      <c r="G3528">
        <v>0</v>
      </c>
      <c r="H3528">
        <v>540000</v>
      </c>
      <c r="I3528">
        <v>979717.5</v>
      </c>
      <c r="J3528" t="s">
        <v>89</v>
      </c>
      <c r="K3528" t="s">
        <v>70</v>
      </c>
      <c r="L3528" t="s">
        <v>140</v>
      </c>
      <c r="M3528" t="s">
        <v>72</v>
      </c>
      <c r="N3528">
        <v>3.5791999999999997E-2</v>
      </c>
      <c r="O3528">
        <v>16848</v>
      </c>
      <c r="P3528">
        <v>907</v>
      </c>
      <c r="Q3528">
        <v>674</v>
      </c>
      <c r="R3528">
        <v>391</v>
      </c>
      <c r="S3528">
        <v>2</v>
      </c>
      <c r="T3528">
        <v>2</v>
      </c>
      <c r="U3528" t="s">
        <v>73</v>
      </c>
      <c r="V3528">
        <v>11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 t="s">
        <v>108</v>
      </c>
      <c r="AD3528">
        <v>2729037</v>
      </c>
      <c r="AE3528" t="s">
        <v>93</v>
      </c>
      <c r="AF3528">
        <v>17439.84</v>
      </c>
      <c r="AG3528">
        <v>103495.5</v>
      </c>
      <c r="AH3528">
        <v>86895</v>
      </c>
      <c r="AI3528">
        <v>20700</v>
      </c>
      <c r="AJ3528">
        <v>103495.5</v>
      </c>
      <c r="AK3528" t="s">
        <v>94</v>
      </c>
      <c r="AL3528">
        <v>16</v>
      </c>
      <c r="AM3528" t="s">
        <v>68</v>
      </c>
      <c r="AN3528">
        <v>1</v>
      </c>
      <c r="AO3528">
        <v>0.20952815499999999</v>
      </c>
      <c r="AR3528" t="s">
        <v>79</v>
      </c>
      <c r="AS3528" t="s">
        <v>77</v>
      </c>
      <c r="AT3528">
        <v>-2609</v>
      </c>
      <c r="AU3528" t="s">
        <v>78</v>
      </c>
      <c r="AV3528" t="s">
        <v>79</v>
      </c>
      <c r="AW3528" t="s">
        <v>101</v>
      </c>
      <c r="AX3528" t="s">
        <v>102</v>
      </c>
      <c r="AY3528" t="s">
        <v>124</v>
      </c>
      <c r="AZ3528" t="s">
        <v>96</v>
      </c>
      <c r="BA3528" t="s">
        <v>76</v>
      </c>
      <c r="BB3528" t="s">
        <v>138</v>
      </c>
      <c r="BC3528">
        <v>18</v>
      </c>
      <c r="BD3528" t="s">
        <v>105</v>
      </c>
      <c r="BE3528">
        <v>6</v>
      </c>
      <c r="BF3528" t="s">
        <v>86</v>
      </c>
      <c r="BG3528" t="s">
        <v>106</v>
      </c>
      <c r="BH3528">
        <v>365243</v>
      </c>
      <c r="BI3528">
        <v>-2573</v>
      </c>
      <c r="BJ3528">
        <v>-2423</v>
      </c>
      <c r="BK3528">
        <v>-2423</v>
      </c>
      <c r="BL3528">
        <v>-2419</v>
      </c>
      <c r="BM3528">
        <v>1</v>
      </c>
    </row>
    <row r="3529" spans="1:65" x14ac:dyDescent="0.3">
      <c r="A3529">
        <v>130547</v>
      </c>
      <c r="B3529">
        <v>0</v>
      </c>
      <c r="C3529" t="s">
        <v>65</v>
      </c>
      <c r="D3529" t="s">
        <v>88</v>
      </c>
      <c r="E3529" t="s">
        <v>68</v>
      </c>
      <c r="F3529" t="s">
        <v>68</v>
      </c>
      <c r="G3529">
        <v>0</v>
      </c>
      <c r="H3529">
        <v>540000</v>
      </c>
      <c r="I3529">
        <v>979717.5</v>
      </c>
      <c r="J3529" t="s">
        <v>89</v>
      </c>
      <c r="K3529" t="s">
        <v>70</v>
      </c>
      <c r="L3529" t="s">
        <v>140</v>
      </c>
      <c r="M3529" t="s">
        <v>72</v>
      </c>
      <c r="N3529">
        <v>3.5791999999999997E-2</v>
      </c>
      <c r="O3529">
        <v>16848</v>
      </c>
      <c r="P3529">
        <v>907</v>
      </c>
      <c r="Q3529">
        <v>674</v>
      </c>
      <c r="R3529">
        <v>391</v>
      </c>
      <c r="S3529">
        <v>2</v>
      </c>
      <c r="T3529">
        <v>2</v>
      </c>
      <c r="U3529" t="s">
        <v>73</v>
      </c>
      <c r="V3529">
        <v>11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 t="s">
        <v>108</v>
      </c>
      <c r="AD3529">
        <v>2405148</v>
      </c>
      <c r="AE3529" t="s">
        <v>93</v>
      </c>
      <c r="AF3529">
        <v>9821.34</v>
      </c>
      <c r="AG3529">
        <v>217771.65</v>
      </c>
      <c r="AH3529">
        <v>217768.5</v>
      </c>
      <c r="AI3529">
        <v>3.15</v>
      </c>
      <c r="AJ3529">
        <v>217771.65</v>
      </c>
      <c r="AK3529" t="s">
        <v>94</v>
      </c>
      <c r="AL3529">
        <v>16</v>
      </c>
      <c r="AM3529" t="s">
        <v>68</v>
      </c>
      <c r="AN3529">
        <v>1</v>
      </c>
      <c r="AO3529" s="1">
        <v>1.5800000000000001E-5</v>
      </c>
      <c r="AR3529" t="s">
        <v>79</v>
      </c>
      <c r="AS3529" t="s">
        <v>77</v>
      </c>
      <c r="AT3529">
        <v>-1524</v>
      </c>
      <c r="AU3529" t="s">
        <v>78</v>
      </c>
      <c r="AV3529" t="s">
        <v>79</v>
      </c>
      <c r="AW3529" t="s">
        <v>101</v>
      </c>
      <c r="AX3529" t="s">
        <v>161</v>
      </c>
      <c r="AY3529" t="s">
        <v>103</v>
      </c>
      <c r="AZ3529" t="s">
        <v>96</v>
      </c>
      <c r="BA3529" t="s">
        <v>76</v>
      </c>
      <c r="BB3529" t="s">
        <v>138</v>
      </c>
      <c r="BC3529">
        <v>450</v>
      </c>
      <c r="BD3529" t="s">
        <v>85</v>
      </c>
      <c r="BE3529">
        <v>24</v>
      </c>
      <c r="BF3529" t="s">
        <v>97</v>
      </c>
      <c r="BG3529" t="s">
        <v>98</v>
      </c>
      <c r="BH3529">
        <v>365243</v>
      </c>
      <c r="BI3529">
        <v>-1492</v>
      </c>
      <c r="BJ3529">
        <v>-802</v>
      </c>
      <c r="BK3529">
        <v>-802</v>
      </c>
      <c r="BL3529">
        <v>-795</v>
      </c>
      <c r="BM3529">
        <v>0</v>
      </c>
    </row>
    <row r="3530" spans="1:65" x14ac:dyDescent="0.3">
      <c r="A3530">
        <v>130561</v>
      </c>
      <c r="B3530">
        <v>0</v>
      </c>
      <c r="C3530" t="s">
        <v>65</v>
      </c>
      <c r="D3530" t="s">
        <v>88</v>
      </c>
      <c r="E3530" t="s">
        <v>67</v>
      </c>
      <c r="F3530" t="s">
        <v>67</v>
      </c>
      <c r="G3530">
        <v>0</v>
      </c>
      <c r="H3530">
        <v>112500</v>
      </c>
      <c r="I3530">
        <v>269550</v>
      </c>
      <c r="J3530" t="s">
        <v>89</v>
      </c>
      <c r="K3530" t="s">
        <v>70</v>
      </c>
      <c r="L3530" t="s">
        <v>71</v>
      </c>
      <c r="M3530" t="s">
        <v>72</v>
      </c>
      <c r="N3530">
        <v>1.9689000000000002E-2</v>
      </c>
      <c r="O3530">
        <v>8833</v>
      </c>
      <c r="P3530">
        <v>256</v>
      </c>
      <c r="Q3530">
        <v>3592</v>
      </c>
      <c r="R3530">
        <v>1500</v>
      </c>
      <c r="S3530">
        <v>2</v>
      </c>
      <c r="T3530">
        <v>2</v>
      </c>
      <c r="U3530" t="s">
        <v>120</v>
      </c>
      <c r="V3530">
        <v>15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  <c r="AC3530" t="s">
        <v>108</v>
      </c>
      <c r="AD3530">
        <v>1250381</v>
      </c>
      <c r="AE3530" t="s">
        <v>65</v>
      </c>
      <c r="AF3530">
        <v>7972.47</v>
      </c>
      <c r="AG3530">
        <v>67500</v>
      </c>
      <c r="AH3530">
        <v>86922</v>
      </c>
      <c r="AJ3530">
        <v>67500</v>
      </c>
      <c r="AK3530" t="s">
        <v>123</v>
      </c>
      <c r="AL3530">
        <v>13</v>
      </c>
      <c r="AM3530" t="s">
        <v>68</v>
      </c>
      <c r="AN3530">
        <v>1</v>
      </c>
      <c r="AR3530" t="s">
        <v>76</v>
      </c>
      <c r="AS3530" t="s">
        <v>114</v>
      </c>
      <c r="AT3530">
        <v>-388</v>
      </c>
      <c r="AU3530" t="s">
        <v>78</v>
      </c>
      <c r="AV3530" t="s">
        <v>115</v>
      </c>
      <c r="AX3530" t="s">
        <v>81</v>
      </c>
      <c r="AY3530" t="s">
        <v>76</v>
      </c>
      <c r="AZ3530" t="s">
        <v>82</v>
      </c>
      <c r="BA3530" t="s">
        <v>116</v>
      </c>
      <c r="BB3530" t="s">
        <v>121</v>
      </c>
      <c r="BC3530">
        <v>0</v>
      </c>
      <c r="BD3530" t="s">
        <v>76</v>
      </c>
      <c r="BE3530">
        <v>18</v>
      </c>
      <c r="BF3530" t="s">
        <v>86</v>
      </c>
      <c r="BG3530" t="s">
        <v>172</v>
      </c>
    </row>
    <row r="3531" spans="1:65" x14ac:dyDescent="0.3">
      <c r="A3531">
        <v>130583</v>
      </c>
      <c r="B3531">
        <v>0</v>
      </c>
      <c r="C3531" t="s">
        <v>99</v>
      </c>
      <c r="D3531" t="s">
        <v>66</v>
      </c>
      <c r="E3531" t="s">
        <v>68</v>
      </c>
      <c r="F3531" t="s">
        <v>68</v>
      </c>
      <c r="G3531">
        <v>2</v>
      </c>
      <c r="H3531">
        <v>180000</v>
      </c>
      <c r="I3531">
        <v>270000</v>
      </c>
      <c r="J3531" t="s">
        <v>69</v>
      </c>
      <c r="K3531" t="s">
        <v>70</v>
      </c>
      <c r="L3531" t="s">
        <v>91</v>
      </c>
      <c r="M3531" t="s">
        <v>72</v>
      </c>
      <c r="N3531">
        <v>4.6219999999999997E-2</v>
      </c>
      <c r="O3531">
        <v>8401</v>
      </c>
      <c r="P3531">
        <v>122</v>
      </c>
      <c r="Q3531">
        <v>8315</v>
      </c>
      <c r="R3531">
        <v>1070</v>
      </c>
      <c r="S3531">
        <v>1</v>
      </c>
      <c r="T3531">
        <v>1</v>
      </c>
      <c r="U3531" t="s">
        <v>109</v>
      </c>
      <c r="V3531">
        <v>11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 t="s">
        <v>108</v>
      </c>
      <c r="AD3531">
        <v>1768578</v>
      </c>
      <c r="AE3531" t="s">
        <v>93</v>
      </c>
      <c r="AF3531">
        <v>7002</v>
      </c>
      <c r="AG3531">
        <v>68377.5</v>
      </c>
      <c r="AH3531">
        <v>71815.5</v>
      </c>
      <c r="AI3531">
        <v>3420</v>
      </c>
      <c r="AJ3531">
        <v>68377.5</v>
      </c>
      <c r="AK3531" t="s">
        <v>109</v>
      </c>
      <c r="AL3531">
        <v>13</v>
      </c>
      <c r="AM3531" t="s">
        <v>68</v>
      </c>
      <c r="AN3531">
        <v>1</v>
      </c>
      <c r="AO3531">
        <v>4.9507093000000002E-2</v>
      </c>
      <c r="AR3531" t="s">
        <v>79</v>
      </c>
      <c r="AS3531" t="s">
        <v>77</v>
      </c>
      <c r="AT3531">
        <v>-868</v>
      </c>
      <c r="AU3531" t="s">
        <v>78</v>
      </c>
      <c r="AV3531" t="s">
        <v>79</v>
      </c>
      <c r="AW3531" t="s">
        <v>101</v>
      </c>
      <c r="AX3531" t="s">
        <v>81</v>
      </c>
      <c r="AY3531" t="s">
        <v>95</v>
      </c>
      <c r="AZ3531" t="s">
        <v>96</v>
      </c>
      <c r="BA3531" t="s">
        <v>76</v>
      </c>
      <c r="BB3531" t="s">
        <v>84</v>
      </c>
      <c r="BC3531">
        <v>1423</v>
      </c>
      <c r="BD3531" t="s">
        <v>85</v>
      </c>
      <c r="BE3531">
        <v>12</v>
      </c>
      <c r="BF3531" t="s">
        <v>147</v>
      </c>
      <c r="BG3531" t="s">
        <v>151</v>
      </c>
      <c r="BH3531">
        <v>365243</v>
      </c>
      <c r="BI3531">
        <v>-837</v>
      </c>
      <c r="BJ3531">
        <v>-507</v>
      </c>
      <c r="BK3531">
        <v>-528</v>
      </c>
      <c r="BL3531">
        <v>-523</v>
      </c>
      <c r="BM3531">
        <v>0</v>
      </c>
    </row>
    <row r="3532" spans="1:65" x14ac:dyDescent="0.3">
      <c r="A3532">
        <v>130625</v>
      </c>
      <c r="B3532">
        <v>0</v>
      </c>
      <c r="C3532" t="s">
        <v>65</v>
      </c>
      <c r="D3532" t="s">
        <v>88</v>
      </c>
      <c r="E3532" t="s">
        <v>67</v>
      </c>
      <c r="F3532" t="s">
        <v>68</v>
      </c>
      <c r="G3532">
        <v>1</v>
      </c>
      <c r="H3532">
        <v>157500</v>
      </c>
      <c r="I3532">
        <v>993082.5</v>
      </c>
      <c r="J3532" t="s">
        <v>89</v>
      </c>
      <c r="K3532" t="s">
        <v>90</v>
      </c>
      <c r="L3532" t="s">
        <v>139</v>
      </c>
      <c r="M3532" t="s">
        <v>72</v>
      </c>
      <c r="N3532">
        <v>6.8519999999999996E-3</v>
      </c>
      <c r="O3532">
        <v>16872</v>
      </c>
      <c r="P3532">
        <v>3410</v>
      </c>
      <c r="Q3532">
        <v>417</v>
      </c>
      <c r="R3532">
        <v>408</v>
      </c>
      <c r="S3532">
        <v>3</v>
      </c>
      <c r="T3532">
        <v>3</v>
      </c>
      <c r="U3532" t="s">
        <v>123</v>
      </c>
      <c r="V3532">
        <v>10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108</v>
      </c>
      <c r="AD3532">
        <v>2057001</v>
      </c>
      <c r="AE3532" t="s">
        <v>93</v>
      </c>
      <c r="AF3532">
        <v>16793.415000000001</v>
      </c>
      <c r="AG3532">
        <v>256153.5</v>
      </c>
      <c r="AH3532">
        <v>256153.5</v>
      </c>
      <c r="AI3532">
        <v>0</v>
      </c>
      <c r="AJ3532">
        <v>256153.5</v>
      </c>
      <c r="AK3532" t="s">
        <v>123</v>
      </c>
      <c r="AL3532">
        <v>11</v>
      </c>
      <c r="AM3532" t="s">
        <v>68</v>
      </c>
      <c r="AN3532">
        <v>1</v>
      </c>
      <c r="AO3532">
        <v>0</v>
      </c>
      <c r="AR3532" t="s">
        <v>79</v>
      </c>
      <c r="AS3532" t="s">
        <v>77</v>
      </c>
      <c r="AT3532">
        <v>-511</v>
      </c>
      <c r="AU3532" t="s">
        <v>78</v>
      </c>
      <c r="AV3532" t="s">
        <v>79</v>
      </c>
      <c r="AX3532" t="s">
        <v>102</v>
      </c>
      <c r="AY3532" t="s">
        <v>182</v>
      </c>
      <c r="AZ3532" t="s">
        <v>96</v>
      </c>
      <c r="BA3532" t="s">
        <v>76</v>
      </c>
      <c r="BB3532" t="s">
        <v>104</v>
      </c>
      <c r="BC3532">
        <v>212</v>
      </c>
      <c r="BD3532" t="s">
        <v>141</v>
      </c>
      <c r="BE3532">
        <v>18</v>
      </c>
      <c r="BF3532" t="s">
        <v>112</v>
      </c>
      <c r="BG3532" t="s">
        <v>148</v>
      </c>
      <c r="BH3532">
        <v>365243</v>
      </c>
      <c r="BI3532">
        <v>-470</v>
      </c>
      <c r="BJ3532">
        <v>40</v>
      </c>
      <c r="BK3532">
        <v>365243</v>
      </c>
      <c r="BL3532">
        <v>365243</v>
      </c>
      <c r="BM3532">
        <v>0</v>
      </c>
    </row>
    <row r="3533" spans="1:65" x14ac:dyDescent="0.3">
      <c r="A3533">
        <v>130632</v>
      </c>
      <c r="B3533">
        <v>0</v>
      </c>
      <c r="C3533" t="s">
        <v>65</v>
      </c>
      <c r="D3533" t="s">
        <v>88</v>
      </c>
      <c r="E3533" t="s">
        <v>67</v>
      </c>
      <c r="F3533" t="s">
        <v>68</v>
      </c>
      <c r="G3533">
        <v>0</v>
      </c>
      <c r="H3533">
        <v>157500</v>
      </c>
      <c r="I3533">
        <v>260640</v>
      </c>
      <c r="J3533" t="s">
        <v>113</v>
      </c>
      <c r="K3533" t="s">
        <v>70</v>
      </c>
      <c r="L3533" t="s">
        <v>119</v>
      </c>
      <c r="M3533" t="s">
        <v>72</v>
      </c>
      <c r="N3533">
        <v>8.2299999999999995E-3</v>
      </c>
      <c r="O3533">
        <v>21706</v>
      </c>
      <c r="P3533">
        <v>365243</v>
      </c>
      <c r="Q3533">
        <v>13000</v>
      </c>
      <c r="R3533">
        <v>4971</v>
      </c>
      <c r="S3533">
        <v>2</v>
      </c>
      <c r="T3533">
        <v>2</v>
      </c>
      <c r="U3533" t="s">
        <v>94</v>
      </c>
      <c r="V3533">
        <v>16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t="s">
        <v>76</v>
      </c>
      <c r="AD3533">
        <v>1360019</v>
      </c>
      <c r="AE3533" t="s">
        <v>65</v>
      </c>
      <c r="AF3533">
        <v>17240.715</v>
      </c>
      <c r="AG3533">
        <v>90000</v>
      </c>
      <c r="AH3533">
        <v>92970</v>
      </c>
      <c r="AJ3533">
        <v>90000</v>
      </c>
      <c r="AK3533" t="s">
        <v>75</v>
      </c>
      <c r="AL3533">
        <v>11</v>
      </c>
      <c r="AM3533" t="s">
        <v>68</v>
      </c>
      <c r="AN3533">
        <v>1</v>
      </c>
      <c r="AR3533" t="s">
        <v>76</v>
      </c>
      <c r="AS3533" t="s">
        <v>77</v>
      </c>
      <c r="AT3533">
        <v>-1105</v>
      </c>
      <c r="AU3533" t="s">
        <v>78</v>
      </c>
      <c r="AV3533" t="s">
        <v>79</v>
      </c>
      <c r="AW3533" t="s">
        <v>101</v>
      </c>
      <c r="AX3533" t="s">
        <v>81</v>
      </c>
      <c r="AY3533" t="s">
        <v>76</v>
      </c>
      <c r="AZ3533" t="s">
        <v>82</v>
      </c>
      <c r="BA3533" t="s">
        <v>116</v>
      </c>
      <c r="BB3533" t="s">
        <v>121</v>
      </c>
      <c r="BC3533">
        <v>-1</v>
      </c>
      <c r="BD3533" t="s">
        <v>76</v>
      </c>
      <c r="BE3533">
        <v>6</v>
      </c>
      <c r="BF3533" t="s">
        <v>147</v>
      </c>
      <c r="BG3533" t="s">
        <v>154</v>
      </c>
      <c r="BH3533">
        <v>365243</v>
      </c>
      <c r="BI3533">
        <v>-1075</v>
      </c>
      <c r="BJ3533">
        <v>-925</v>
      </c>
      <c r="BK3533">
        <v>-925</v>
      </c>
      <c r="BL3533">
        <v>-900</v>
      </c>
      <c r="BM3533">
        <v>1</v>
      </c>
    </row>
    <row r="3534" spans="1:65" x14ac:dyDescent="0.3">
      <c r="A3534">
        <v>130632</v>
      </c>
      <c r="B3534">
        <v>0</v>
      </c>
      <c r="C3534" t="s">
        <v>65</v>
      </c>
      <c r="D3534" t="s">
        <v>88</v>
      </c>
      <c r="E3534" t="s">
        <v>67</v>
      </c>
      <c r="F3534" t="s">
        <v>68</v>
      </c>
      <c r="G3534">
        <v>0</v>
      </c>
      <c r="H3534">
        <v>157500</v>
      </c>
      <c r="I3534">
        <v>260640</v>
      </c>
      <c r="J3534" t="s">
        <v>113</v>
      </c>
      <c r="K3534" t="s">
        <v>70</v>
      </c>
      <c r="L3534" t="s">
        <v>119</v>
      </c>
      <c r="M3534" t="s">
        <v>72</v>
      </c>
      <c r="N3534">
        <v>8.2299999999999995E-3</v>
      </c>
      <c r="O3534">
        <v>21706</v>
      </c>
      <c r="P3534">
        <v>365243</v>
      </c>
      <c r="Q3534">
        <v>13000</v>
      </c>
      <c r="R3534">
        <v>4971</v>
      </c>
      <c r="S3534">
        <v>2</v>
      </c>
      <c r="T3534">
        <v>2</v>
      </c>
      <c r="U3534" t="s">
        <v>94</v>
      </c>
      <c r="V3534">
        <v>16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t="s">
        <v>76</v>
      </c>
      <c r="AD3534">
        <v>2364236</v>
      </c>
      <c r="AE3534" t="s">
        <v>65</v>
      </c>
      <c r="AG3534">
        <v>0</v>
      </c>
      <c r="AH3534">
        <v>0</v>
      </c>
      <c r="AK3534" t="s">
        <v>125</v>
      </c>
      <c r="AL3534">
        <v>17</v>
      </c>
      <c r="AM3534" t="s">
        <v>68</v>
      </c>
      <c r="AN3534">
        <v>1</v>
      </c>
      <c r="AR3534" t="s">
        <v>76</v>
      </c>
      <c r="AS3534" t="s">
        <v>129</v>
      </c>
      <c r="AT3534">
        <v>-430</v>
      </c>
      <c r="AU3534" t="s">
        <v>76</v>
      </c>
      <c r="AV3534" t="s">
        <v>79</v>
      </c>
      <c r="AX3534" t="s">
        <v>81</v>
      </c>
      <c r="AY3534" t="s">
        <v>76</v>
      </c>
      <c r="AZ3534" t="s">
        <v>76</v>
      </c>
      <c r="BA3534" t="s">
        <v>76</v>
      </c>
      <c r="BB3534" t="s">
        <v>121</v>
      </c>
      <c r="BC3534">
        <v>-1</v>
      </c>
      <c r="BD3534" t="s">
        <v>76</v>
      </c>
      <c r="BF3534" t="s">
        <v>76</v>
      </c>
      <c r="BG3534" t="s">
        <v>82</v>
      </c>
    </row>
    <row r="3535" spans="1:65" x14ac:dyDescent="0.3">
      <c r="A3535">
        <v>130651</v>
      </c>
      <c r="B3535">
        <v>0</v>
      </c>
      <c r="C3535" t="s">
        <v>65</v>
      </c>
      <c r="D3535" t="s">
        <v>88</v>
      </c>
      <c r="E3535" t="s">
        <v>67</v>
      </c>
      <c r="F3535" t="s">
        <v>68</v>
      </c>
      <c r="G3535">
        <v>0</v>
      </c>
      <c r="H3535">
        <v>225000</v>
      </c>
      <c r="I3535">
        <v>1185120</v>
      </c>
      <c r="J3535" t="s">
        <v>69</v>
      </c>
      <c r="K3535" t="s">
        <v>70</v>
      </c>
      <c r="L3535" t="s">
        <v>71</v>
      </c>
      <c r="M3535" t="s">
        <v>72</v>
      </c>
      <c r="N3535">
        <v>3.5791999999999997E-2</v>
      </c>
      <c r="O3535">
        <v>17413</v>
      </c>
      <c r="P3535">
        <v>6362</v>
      </c>
      <c r="Q3535">
        <v>9736</v>
      </c>
      <c r="R3535">
        <v>967</v>
      </c>
      <c r="S3535">
        <v>2</v>
      </c>
      <c r="T3535">
        <v>2</v>
      </c>
      <c r="U3535" t="s">
        <v>120</v>
      </c>
      <c r="V3535">
        <v>11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1</v>
      </c>
      <c r="AC3535" t="s">
        <v>159</v>
      </c>
      <c r="AD3535">
        <v>1187279</v>
      </c>
      <c r="AE3535" t="s">
        <v>65</v>
      </c>
      <c r="AF3535">
        <v>19609.064999999999</v>
      </c>
      <c r="AG3535">
        <v>135000</v>
      </c>
      <c r="AH3535">
        <v>165226.5</v>
      </c>
      <c r="AJ3535">
        <v>135000</v>
      </c>
      <c r="AK3535" t="s">
        <v>109</v>
      </c>
      <c r="AL3535">
        <v>11</v>
      </c>
      <c r="AM3535" t="s">
        <v>68</v>
      </c>
      <c r="AN3535">
        <v>1</v>
      </c>
      <c r="AR3535" t="s">
        <v>122</v>
      </c>
      <c r="AS3535" t="s">
        <v>77</v>
      </c>
      <c r="AT3535">
        <v>-677</v>
      </c>
      <c r="AU3535" t="s">
        <v>78</v>
      </c>
      <c r="AV3535" t="s">
        <v>79</v>
      </c>
      <c r="AW3535" t="s">
        <v>80</v>
      </c>
      <c r="AX3535" t="s">
        <v>161</v>
      </c>
      <c r="AY3535" t="s">
        <v>76</v>
      </c>
      <c r="AZ3535" t="s">
        <v>82</v>
      </c>
      <c r="BA3535" t="s">
        <v>83</v>
      </c>
      <c r="BB3535" t="s">
        <v>104</v>
      </c>
      <c r="BC3535">
        <v>33</v>
      </c>
      <c r="BD3535" t="s">
        <v>105</v>
      </c>
      <c r="BE3535">
        <v>12</v>
      </c>
      <c r="BF3535" t="s">
        <v>86</v>
      </c>
      <c r="BG3535" t="s">
        <v>87</v>
      </c>
      <c r="BH3535">
        <v>365243</v>
      </c>
      <c r="BI3535">
        <v>-647</v>
      </c>
      <c r="BJ3535">
        <v>-317</v>
      </c>
      <c r="BK3535">
        <v>-587</v>
      </c>
      <c r="BL3535">
        <v>-584</v>
      </c>
      <c r="BM3535">
        <v>1</v>
      </c>
    </row>
    <row r="3536" spans="1:65" x14ac:dyDescent="0.3">
      <c r="A3536">
        <v>130653</v>
      </c>
      <c r="B3536">
        <v>0</v>
      </c>
      <c r="C3536" t="s">
        <v>65</v>
      </c>
      <c r="D3536" t="s">
        <v>88</v>
      </c>
      <c r="E3536" t="s">
        <v>67</v>
      </c>
      <c r="F3536" t="s">
        <v>68</v>
      </c>
      <c r="G3536">
        <v>0</v>
      </c>
      <c r="H3536">
        <v>189000</v>
      </c>
      <c r="I3536">
        <v>604152</v>
      </c>
      <c r="J3536" t="s">
        <v>69</v>
      </c>
      <c r="K3536" t="s">
        <v>70</v>
      </c>
      <c r="L3536" t="s">
        <v>91</v>
      </c>
      <c r="M3536" t="s">
        <v>72</v>
      </c>
      <c r="N3536">
        <v>3.2561E-2</v>
      </c>
      <c r="O3536">
        <v>19271</v>
      </c>
      <c r="P3536">
        <v>7780</v>
      </c>
      <c r="Q3536">
        <v>8206</v>
      </c>
      <c r="R3536">
        <v>2829</v>
      </c>
      <c r="S3536">
        <v>1</v>
      </c>
      <c r="T3536">
        <v>1</v>
      </c>
      <c r="U3536" t="s">
        <v>94</v>
      </c>
      <c r="V3536">
        <v>12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 t="s">
        <v>134</v>
      </c>
      <c r="AD3536">
        <v>1352570</v>
      </c>
      <c r="AE3536" t="s">
        <v>65</v>
      </c>
      <c r="AG3536">
        <v>0</v>
      </c>
      <c r="AH3536">
        <v>0</v>
      </c>
      <c r="AK3536" t="s">
        <v>109</v>
      </c>
      <c r="AL3536">
        <v>14</v>
      </c>
      <c r="AM3536" t="s">
        <v>68</v>
      </c>
      <c r="AN3536">
        <v>1</v>
      </c>
      <c r="AR3536" t="s">
        <v>76</v>
      </c>
      <c r="AS3536" t="s">
        <v>129</v>
      </c>
      <c r="AT3536">
        <v>-288</v>
      </c>
      <c r="AU3536" t="s">
        <v>76</v>
      </c>
      <c r="AV3536" t="s">
        <v>79</v>
      </c>
      <c r="AX3536" t="s">
        <v>81</v>
      </c>
      <c r="AY3536" t="s">
        <v>76</v>
      </c>
      <c r="AZ3536" t="s">
        <v>76</v>
      </c>
      <c r="BA3536" t="s">
        <v>76</v>
      </c>
      <c r="BB3536" t="s">
        <v>121</v>
      </c>
      <c r="BC3536">
        <v>100</v>
      </c>
      <c r="BD3536" t="s">
        <v>76</v>
      </c>
      <c r="BF3536" t="s">
        <v>76</v>
      </c>
      <c r="BG3536" t="s">
        <v>82</v>
      </c>
    </row>
    <row r="3537" spans="1:65" x14ac:dyDescent="0.3">
      <c r="A3537">
        <v>130657</v>
      </c>
      <c r="B3537">
        <v>0</v>
      </c>
      <c r="C3537" t="s">
        <v>65</v>
      </c>
      <c r="D3537" t="s">
        <v>66</v>
      </c>
      <c r="E3537" t="s">
        <v>67</v>
      </c>
      <c r="F3537" t="s">
        <v>68</v>
      </c>
      <c r="G3537">
        <v>0</v>
      </c>
      <c r="H3537">
        <v>315000</v>
      </c>
      <c r="I3537">
        <v>1125000</v>
      </c>
      <c r="J3537" t="s">
        <v>89</v>
      </c>
      <c r="K3537" t="s">
        <v>90</v>
      </c>
      <c r="L3537" t="s">
        <v>71</v>
      </c>
      <c r="M3537" t="s">
        <v>72</v>
      </c>
      <c r="N3537">
        <v>6.6290000000000003E-3</v>
      </c>
      <c r="O3537">
        <v>13154</v>
      </c>
      <c r="P3537">
        <v>1023</v>
      </c>
      <c r="Q3537">
        <v>6895</v>
      </c>
      <c r="R3537">
        <v>4488</v>
      </c>
      <c r="S3537">
        <v>2</v>
      </c>
      <c r="T3537">
        <v>2</v>
      </c>
      <c r="U3537" t="s">
        <v>109</v>
      </c>
      <c r="V3537">
        <v>16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92</v>
      </c>
      <c r="AD3537">
        <v>2324691</v>
      </c>
      <c r="AE3537" t="s">
        <v>65</v>
      </c>
      <c r="AG3537">
        <v>0</v>
      </c>
      <c r="AH3537">
        <v>0</v>
      </c>
      <c r="AK3537" t="s">
        <v>120</v>
      </c>
      <c r="AL3537">
        <v>5</v>
      </c>
      <c r="AM3537" t="s">
        <v>68</v>
      </c>
      <c r="AN3537">
        <v>1</v>
      </c>
      <c r="AR3537" t="s">
        <v>76</v>
      </c>
      <c r="AS3537" t="s">
        <v>129</v>
      </c>
      <c r="AT3537">
        <v>-184</v>
      </c>
      <c r="AU3537" t="s">
        <v>76</v>
      </c>
      <c r="AV3537" t="s">
        <v>79</v>
      </c>
      <c r="AX3537" t="s">
        <v>81</v>
      </c>
      <c r="AY3537" t="s">
        <v>76</v>
      </c>
      <c r="AZ3537" t="s">
        <v>76</v>
      </c>
      <c r="BA3537" t="s">
        <v>76</v>
      </c>
      <c r="BB3537" t="s">
        <v>121</v>
      </c>
      <c r="BC3537">
        <v>-1</v>
      </c>
      <c r="BD3537" t="s">
        <v>76</v>
      </c>
      <c r="BF3537" t="s">
        <v>76</v>
      </c>
      <c r="BG3537" t="s">
        <v>82</v>
      </c>
    </row>
    <row r="3538" spans="1:65" x14ac:dyDescent="0.3">
      <c r="A3538">
        <v>130657</v>
      </c>
      <c r="B3538">
        <v>0</v>
      </c>
      <c r="C3538" t="s">
        <v>65</v>
      </c>
      <c r="D3538" t="s">
        <v>66</v>
      </c>
      <c r="E3538" t="s">
        <v>67</v>
      </c>
      <c r="F3538" t="s">
        <v>68</v>
      </c>
      <c r="G3538">
        <v>0</v>
      </c>
      <c r="H3538">
        <v>315000</v>
      </c>
      <c r="I3538">
        <v>1125000</v>
      </c>
      <c r="J3538" t="s">
        <v>89</v>
      </c>
      <c r="K3538" t="s">
        <v>90</v>
      </c>
      <c r="L3538" t="s">
        <v>71</v>
      </c>
      <c r="M3538" t="s">
        <v>72</v>
      </c>
      <c r="N3538">
        <v>6.6290000000000003E-3</v>
      </c>
      <c r="O3538">
        <v>13154</v>
      </c>
      <c r="P3538">
        <v>1023</v>
      </c>
      <c r="Q3538">
        <v>6895</v>
      </c>
      <c r="R3538">
        <v>4488</v>
      </c>
      <c r="S3538">
        <v>2</v>
      </c>
      <c r="T3538">
        <v>2</v>
      </c>
      <c r="U3538" t="s">
        <v>109</v>
      </c>
      <c r="V3538">
        <v>16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 t="s">
        <v>92</v>
      </c>
      <c r="AD3538">
        <v>2377371</v>
      </c>
      <c r="AE3538" t="s">
        <v>65</v>
      </c>
      <c r="AF3538">
        <v>73982.16</v>
      </c>
      <c r="AG3538">
        <v>765000</v>
      </c>
      <c r="AH3538">
        <v>791253</v>
      </c>
      <c r="AJ3538">
        <v>765000</v>
      </c>
      <c r="AK3538" t="s">
        <v>120</v>
      </c>
      <c r="AL3538">
        <v>4</v>
      </c>
      <c r="AM3538" t="s">
        <v>68</v>
      </c>
      <c r="AN3538">
        <v>1</v>
      </c>
      <c r="AR3538" t="s">
        <v>76</v>
      </c>
      <c r="AS3538" t="s">
        <v>114</v>
      </c>
      <c r="AT3538">
        <v>-184</v>
      </c>
      <c r="AU3538" t="s">
        <v>78</v>
      </c>
      <c r="AV3538" t="s">
        <v>115</v>
      </c>
      <c r="AW3538" t="s">
        <v>80</v>
      </c>
      <c r="AX3538" t="s">
        <v>81</v>
      </c>
      <c r="AY3538" t="s">
        <v>76</v>
      </c>
      <c r="AZ3538" t="s">
        <v>82</v>
      </c>
      <c r="BA3538" t="s">
        <v>116</v>
      </c>
      <c r="BB3538" t="s">
        <v>121</v>
      </c>
      <c r="BC3538">
        <v>-1</v>
      </c>
      <c r="BD3538" t="s">
        <v>76</v>
      </c>
      <c r="BE3538">
        <v>12</v>
      </c>
      <c r="BF3538" t="s">
        <v>112</v>
      </c>
      <c r="BG3538" t="s">
        <v>118</v>
      </c>
    </row>
    <row r="3539" spans="1:65" x14ac:dyDescent="0.3">
      <c r="A3539">
        <v>130660</v>
      </c>
      <c r="B3539">
        <v>0</v>
      </c>
      <c r="C3539" t="s">
        <v>65</v>
      </c>
      <c r="D3539" t="s">
        <v>88</v>
      </c>
      <c r="E3539" t="s">
        <v>67</v>
      </c>
      <c r="F3539" t="s">
        <v>67</v>
      </c>
      <c r="G3539">
        <v>0</v>
      </c>
      <c r="H3539">
        <v>148500</v>
      </c>
      <c r="I3539">
        <v>675000</v>
      </c>
      <c r="J3539" t="s">
        <v>69</v>
      </c>
      <c r="K3539" t="s">
        <v>70</v>
      </c>
      <c r="L3539" t="s">
        <v>91</v>
      </c>
      <c r="M3539" t="s">
        <v>72</v>
      </c>
      <c r="N3539">
        <v>2.461E-2</v>
      </c>
      <c r="O3539">
        <v>15531</v>
      </c>
      <c r="P3539">
        <v>6791</v>
      </c>
      <c r="Q3539">
        <v>5571</v>
      </c>
      <c r="R3539">
        <v>4473</v>
      </c>
      <c r="S3539">
        <v>2</v>
      </c>
      <c r="T3539">
        <v>2</v>
      </c>
      <c r="U3539" t="s">
        <v>75</v>
      </c>
      <c r="V3539">
        <v>11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134</v>
      </c>
      <c r="AD3539">
        <v>2819420</v>
      </c>
      <c r="AE3539" t="s">
        <v>93</v>
      </c>
      <c r="AF3539">
        <v>3384.585</v>
      </c>
      <c r="AG3539">
        <v>31378.5</v>
      </c>
      <c r="AH3539">
        <v>28228.5</v>
      </c>
      <c r="AI3539">
        <v>3150</v>
      </c>
      <c r="AJ3539">
        <v>31378.5</v>
      </c>
      <c r="AK3539" t="s">
        <v>123</v>
      </c>
      <c r="AL3539">
        <v>9</v>
      </c>
      <c r="AM3539" t="s">
        <v>68</v>
      </c>
      <c r="AN3539">
        <v>1</v>
      </c>
      <c r="AO3539">
        <v>0.10933079499999999</v>
      </c>
      <c r="AR3539" t="s">
        <v>79</v>
      </c>
      <c r="AS3539" t="s">
        <v>77</v>
      </c>
      <c r="AT3539">
        <v>-2220</v>
      </c>
      <c r="AU3539" t="s">
        <v>78</v>
      </c>
      <c r="AV3539" t="s">
        <v>79</v>
      </c>
      <c r="AX3539" t="s">
        <v>102</v>
      </c>
      <c r="AY3539" t="s">
        <v>124</v>
      </c>
      <c r="AZ3539" t="s">
        <v>96</v>
      </c>
      <c r="BA3539" t="s">
        <v>76</v>
      </c>
      <c r="BB3539" t="s">
        <v>84</v>
      </c>
      <c r="BC3539">
        <v>10</v>
      </c>
      <c r="BD3539" t="s">
        <v>105</v>
      </c>
      <c r="BE3539">
        <v>12</v>
      </c>
      <c r="BF3539" t="s">
        <v>86</v>
      </c>
      <c r="BG3539" t="s">
        <v>106</v>
      </c>
      <c r="BH3539">
        <v>365243</v>
      </c>
      <c r="BI3539">
        <v>-2182</v>
      </c>
      <c r="BJ3539">
        <v>-1852</v>
      </c>
      <c r="BK3539">
        <v>-1882</v>
      </c>
      <c r="BL3539">
        <v>-1878</v>
      </c>
      <c r="BM3539">
        <v>0</v>
      </c>
    </row>
    <row r="3540" spans="1:65" x14ac:dyDescent="0.3">
      <c r="A3540">
        <v>130676</v>
      </c>
      <c r="B3540">
        <v>0</v>
      </c>
      <c r="C3540" t="s">
        <v>65</v>
      </c>
      <c r="D3540" t="s">
        <v>88</v>
      </c>
      <c r="E3540" t="s">
        <v>67</v>
      </c>
      <c r="F3540" t="s">
        <v>68</v>
      </c>
      <c r="G3540">
        <v>0</v>
      </c>
      <c r="H3540">
        <v>85500</v>
      </c>
      <c r="I3540">
        <v>545040</v>
      </c>
      <c r="J3540" t="s">
        <v>89</v>
      </c>
      <c r="K3540" t="s">
        <v>70</v>
      </c>
      <c r="L3540" t="s">
        <v>91</v>
      </c>
      <c r="M3540" t="s">
        <v>72</v>
      </c>
      <c r="N3540">
        <v>2.042E-3</v>
      </c>
      <c r="O3540">
        <v>19910</v>
      </c>
      <c r="P3540">
        <v>4053</v>
      </c>
      <c r="Q3540">
        <v>12671</v>
      </c>
      <c r="R3540">
        <v>2456</v>
      </c>
      <c r="S3540">
        <v>3</v>
      </c>
      <c r="T3540">
        <v>3</v>
      </c>
      <c r="U3540" t="s">
        <v>120</v>
      </c>
      <c r="V3540">
        <v>13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 t="s">
        <v>108</v>
      </c>
      <c r="AD3540">
        <v>1121653</v>
      </c>
      <c r="AE3540" t="s">
        <v>93</v>
      </c>
      <c r="AF3540">
        <v>15584.58</v>
      </c>
      <c r="AG3540">
        <v>162000</v>
      </c>
      <c r="AH3540">
        <v>158503.5</v>
      </c>
      <c r="AI3540">
        <v>16200</v>
      </c>
      <c r="AJ3540">
        <v>162000</v>
      </c>
      <c r="AK3540" t="s">
        <v>120</v>
      </c>
      <c r="AL3540">
        <v>10</v>
      </c>
      <c r="AM3540" t="s">
        <v>68</v>
      </c>
      <c r="AN3540">
        <v>1</v>
      </c>
      <c r="AO3540">
        <v>0.100989807</v>
      </c>
      <c r="AR3540" t="s">
        <v>79</v>
      </c>
      <c r="AS3540" t="s">
        <v>77</v>
      </c>
      <c r="AT3540">
        <v>-1162</v>
      </c>
      <c r="AU3540" t="s">
        <v>78</v>
      </c>
      <c r="AV3540" t="s">
        <v>79</v>
      </c>
      <c r="AW3540" t="s">
        <v>80</v>
      </c>
      <c r="AX3540" t="s">
        <v>102</v>
      </c>
      <c r="AY3540" t="s">
        <v>199</v>
      </c>
      <c r="AZ3540" t="s">
        <v>96</v>
      </c>
      <c r="BA3540" t="s">
        <v>76</v>
      </c>
      <c r="BB3540" t="s">
        <v>138</v>
      </c>
      <c r="BC3540">
        <v>49</v>
      </c>
      <c r="BD3540" t="s">
        <v>141</v>
      </c>
      <c r="BE3540">
        <v>12</v>
      </c>
      <c r="BF3540" t="s">
        <v>147</v>
      </c>
      <c r="BG3540" t="s">
        <v>158</v>
      </c>
      <c r="BH3540">
        <v>365243</v>
      </c>
      <c r="BI3540">
        <v>-1131</v>
      </c>
      <c r="BJ3540">
        <v>-801</v>
      </c>
      <c r="BK3540">
        <v>-921</v>
      </c>
      <c r="BL3540">
        <v>-913</v>
      </c>
      <c r="BM3540">
        <v>0</v>
      </c>
    </row>
    <row r="3541" spans="1:65" x14ac:dyDescent="0.3">
      <c r="A3541">
        <v>130678</v>
      </c>
      <c r="B3541">
        <v>1</v>
      </c>
      <c r="C3541" t="s">
        <v>99</v>
      </c>
      <c r="D3541" t="s">
        <v>66</v>
      </c>
      <c r="E3541" t="s">
        <v>67</v>
      </c>
      <c r="F3541" t="s">
        <v>68</v>
      </c>
      <c r="G3541">
        <v>2</v>
      </c>
      <c r="H3541">
        <v>112500</v>
      </c>
      <c r="I3541">
        <v>337500</v>
      </c>
      <c r="J3541" t="s">
        <v>69</v>
      </c>
      <c r="K3541" t="s">
        <v>70</v>
      </c>
      <c r="L3541" t="s">
        <v>91</v>
      </c>
      <c r="M3541" t="s">
        <v>72</v>
      </c>
      <c r="N3541">
        <v>2.461E-2</v>
      </c>
      <c r="O3541">
        <v>18036</v>
      </c>
      <c r="P3541">
        <v>2885</v>
      </c>
      <c r="Q3541">
        <v>799</v>
      </c>
      <c r="R3541">
        <v>1583</v>
      </c>
      <c r="S3541">
        <v>2</v>
      </c>
      <c r="T3541">
        <v>2</v>
      </c>
      <c r="U3541" t="s">
        <v>94</v>
      </c>
      <c r="V3541">
        <v>15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 t="s">
        <v>92</v>
      </c>
      <c r="AD3541">
        <v>1133934</v>
      </c>
      <c r="AE3541" t="s">
        <v>65</v>
      </c>
      <c r="AF3541">
        <v>15513.48</v>
      </c>
      <c r="AG3541">
        <v>315000</v>
      </c>
      <c r="AH3541">
        <v>366142.5</v>
      </c>
      <c r="AJ3541">
        <v>315000</v>
      </c>
      <c r="AK3541" t="s">
        <v>125</v>
      </c>
      <c r="AL3541">
        <v>11</v>
      </c>
      <c r="AM3541" t="s">
        <v>68</v>
      </c>
      <c r="AN3541">
        <v>1</v>
      </c>
      <c r="AR3541" t="s">
        <v>76</v>
      </c>
      <c r="AS3541" t="s">
        <v>77</v>
      </c>
      <c r="AT3541">
        <v>-683</v>
      </c>
      <c r="AU3541" t="s">
        <v>78</v>
      </c>
      <c r="AV3541" t="s">
        <v>79</v>
      </c>
      <c r="AW3541" t="s">
        <v>80</v>
      </c>
      <c r="AX3541" t="s">
        <v>81</v>
      </c>
      <c r="AY3541" t="s">
        <v>76</v>
      </c>
      <c r="AZ3541" t="s">
        <v>82</v>
      </c>
      <c r="BA3541" t="s">
        <v>116</v>
      </c>
      <c r="BB3541" t="s">
        <v>121</v>
      </c>
      <c r="BC3541">
        <v>-1</v>
      </c>
      <c r="BD3541" t="s">
        <v>76</v>
      </c>
      <c r="BE3541">
        <v>36</v>
      </c>
      <c r="BF3541" t="s">
        <v>112</v>
      </c>
      <c r="BG3541" t="s">
        <v>118</v>
      </c>
      <c r="BH3541">
        <v>365243</v>
      </c>
      <c r="BI3541">
        <v>-653</v>
      </c>
      <c r="BJ3541">
        <v>397</v>
      </c>
      <c r="BK3541">
        <v>365243</v>
      </c>
      <c r="BL3541">
        <v>365243</v>
      </c>
      <c r="BM3541">
        <v>1</v>
      </c>
    </row>
    <row r="3542" spans="1:65" x14ac:dyDescent="0.3">
      <c r="A3542">
        <v>130703</v>
      </c>
      <c r="B3542">
        <v>0</v>
      </c>
      <c r="C3542" t="s">
        <v>65</v>
      </c>
      <c r="D3542" t="s">
        <v>66</v>
      </c>
      <c r="E3542" t="s">
        <v>68</v>
      </c>
      <c r="F3542" t="s">
        <v>67</v>
      </c>
      <c r="G3542">
        <v>1</v>
      </c>
      <c r="H3542">
        <v>189000</v>
      </c>
      <c r="I3542">
        <v>545040</v>
      </c>
      <c r="J3542" t="s">
        <v>69</v>
      </c>
      <c r="K3542" t="s">
        <v>70</v>
      </c>
      <c r="L3542" t="s">
        <v>91</v>
      </c>
      <c r="M3542" t="s">
        <v>72</v>
      </c>
      <c r="N3542">
        <v>1.9101E-2</v>
      </c>
      <c r="O3542">
        <v>9733</v>
      </c>
      <c r="P3542">
        <v>2606</v>
      </c>
      <c r="Q3542">
        <v>3979</v>
      </c>
      <c r="R3542">
        <v>2424</v>
      </c>
      <c r="S3542">
        <v>2</v>
      </c>
      <c r="T3542">
        <v>2</v>
      </c>
      <c r="U3542" t="s">
        <v>109</v>
      </c>
      <c r="V3542">
        <v>12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 t="s">
        <v>92</v>
      </c>
      <c r="AD3542">
        <v>1645294</v>
      </c>
      <c r="AE3542" t="s">
        <v>99</v>
      </c>
      <c r="AF3542">
        <v>2250</v>
      </c>
      <c r="AG3542">
        <v>45000</v>
      </c>
      <c r="AH3542">
        <v>45000</v>
      </c>
      <c r="AJ3542">
        <v>45000</v>
      </c>
      <c r="AK3542" t="s">
        <v>125</v>
      </c>
      <c r="AL3542">
        <v>15</v>
      </c>
      <c r="AM3542" t="s">
        <v>68</v>
      </c>
      <c r="AN3542">
        <v>1</v>
      </c>
      <c r="AR3542" t="s">
        <v>79</v>
      </c>
      <c r="AS3542" t="s">
        <v>77</v>
      </c>
      <c r="AT3542">
        <v>-24</v>
      </c>
      <c r="AU3542" t="s">
        <v>76</v>
      </c>
      <c r="AV3542" t="s">
        <v>79</v>
      </c>
      <c r="AW3542" t="s">
        <v>80</v>
      </c>
      <c r="AX3542" t="s">
        <v>81</v>
      </c>
      <c r="AY3542" t="s">
        <v>76</v>
      </c>
      <c r="AZ3542" t="s">
        <v>131</v>
      </c>
      <c r="BA3542" t="s">
        <v>83</v>
      </c>
      <c r="BB3542" t="s">
        <v>104</v>
      </c>
      <c r="BC3542">
        <v>50</v>
      </c>
      <c r="BD3542" t="s">
        <v>105</v>
      </c>
      <c r="BE3542">
        <v>0</v>
      </c>
      <c r="BF3542" t="s">
        <v>76</v>
      </c>
      <c r="BG3542" t="s">
        <v>132</v>
      </c>
      <c r="BH3542">
        <v>365243</v>
      </c>
      <c r="BI3542">
        <v>365243</v>
      </c>
      <c r="BJ3542">
        <v>365243</v>
      </c>
      <c r="BK3542">
        <v>365243</v>
      </c>
      <c r="BL3542">
        <v>365243</v>
      </c>
      <c r="BM3542">
        <v>0</v>
      </c>
    </row>
    <row r="3543" spans="1:65" x14ac:dyDescent="0.3">
      <c r="A3543">
        <v>130710</v>
      </c>
      <c r="B3543">
        <v>0</v>
      </c>
      <c r="C3543" t="s">
        <v>65</v>
      </c>
      <c r="D3543" t="s">
        <v>88</v>
      </c>
      <c r="E3543" t="s">
        <v>67</v>
      </c>
      <c r="F3543" t="s">
        <v>68</v>
      </c>
      <c r="G3543">
        <v>2</v>
      </c>
      <c r="H3543">
        <v>225000</v>
      </c>
      <c r="I3543">
        <v>993082.5</v>
      </c>
      <c r="J3543" t="s">
        <v>133</v>
      </c>
      <c r="K3543" t="s">
        <v>90</v>
      </c>
      <c r="L3543" t="s">
        <v>91</v>
      </c>
      <c r="M3543" t="s">
        <v>72</v>
      </c>
      <c r="N3543">
        <v>7.0200000000000002E-3</v>
      </c>
      <c r="O3543">
        <v>14044</v>
      </c>
      <c r="P3543">
        <v>793</v>
      </c>
      <c r="Q3543">
        <v>12233</v>
      </c>
      <c r="R3543">
        <v>4213</v>
      </c>
      <c r="S3543">
        <v>2</v>
      </c>
      <c r="T3543">
        <v>2</v>
      </c>
      <c r="U3543" t="s">
        <v>125</v>
      </c>
      <c r="V3543">
        <v>14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 t="s">
        <v>143</v>
      </c>
      <c r="AD3543">
        <v>1823175</v>
      </c>
      <c r="AE3543" t="s">
        <v>93</v>
      </c>
      <c r="AF3543">
        <v>8035.7849999999999</v>
      </c>
      <c r="AG3543">
        <v>64440</v>
      </c>
      <c r="AH3543">
        <v>71928</v>
      </c>
      <c r="AI3543">
        <v>0</v>
      </c>
      <c r="AJ3543">
        <v>64440</v>
      </c>
      <c r="AK3543" t="s">
        <v>94</v>
      </c>
      <c r="AL3543">
        <v>9</v>
      </c>
      <c r="AM3543" t="s">
        <v>68</v>
      </c>
      <c r="AN3543">
        <v>1</v>
      </c>
      <c r="AO3543">
        <v>0</v>
      </c>
      <c r="AR3543" t="s">
        <v>79</v>
      </c>
      <c r="AS3543" t="s">
        <v>77</v>
      </c>
      <c r="AT3543">
        <v>-143</v>
      </c>
      <c r="AU3543" t="s">
        <v>78</v>
      </c>
      <c r="AV3543" t="s">
        <v>79</v>
      </c>
      <c r="AW3543" t="s">
        <v>80</v>
      </c>
      <c r="AX3543" t="s">
        <v>81</v>
      </c>
      <c r="AY3543" t="s">
        <v>157</v>
      </c>
      <c r="AZ3543" t="s">
        <v>96</v>
      </c>
      <c r="BA3543" t="s">
        <v>76</v>
      </c>
      <c r="BB3543" t="s">
        <v>138</v>
      </c>
      <c r="BC3543">
        <v>100</v>
      </c>
      <c r="BD3543" t="s">
        <v>157</v>
      </c>
      <c r="BE3543">
        <v>10</v>
      </c>
      <c r="BF3543" t="s">
        <v>112</v>
      </c>
      <c r="BG3543" t="s">
        <v>158</v>
      </c>
      <c r="BH3543">
        <v>365243</v>
      </c>
      <c r="BI3543">
        <v>-112</v>
      </c>
      <c r="BJ3543">
        <v>158</v>
      </c>
      <c r="BK3543">
        <v>365243</v>
      </c>
      <c r="BL3543">
        <v>365243</v>
      </c>
      <c r="BM3543">
        <v>0</v>
      </c>
    </row>
    <row r="3544" spans="1:65" x14ac:dyDescent="0.3">
      <c r="A3544">
        <v>130712</v>
      </c>
      <c r="B3544">
        <v>0</v>
      </c>
      <c r="C3544" t="s">
        <v>65</v>
      </c>
      <c r="D3544" t="s">
        <v>88</v>
      </c>
      <c r="E3544" t="s">
        <v>67</v>
      </c>
      <c r="F3544" t="s">
        <v>68</v>
      </c>
      <c r="G3544">
        <v>0</v>
      </c>
      <c r="H3544">
        <v>103500</v>
      </c>
      <c r="I3544">
        <v>144000</v>
      </c>
      <c r="J3544" t="s">
        <v>113</v>
      </c>
      <c r="K3544" t="s">
        <v>70</v>
      </c>
      <c r="L3544" t="s">
        <v>119</v>
      </c>
      <c r="M3544" t="s">
        <v>127</v>
      </c>
      <c r="N3544">
        <v>1.452E-2</v>
      </c>
      <c r="O3544">
        <v>22484</v>
      </c>
      <c r="P3544">
        <v>365243</v>
      </c>
      <c r="Q3544">
        <v>1528</v>
      </c>
      <c r="R3544">
        <v>3611</v>
      </c>
      <c r="S3544">
        <v>2</v>
      </c>
      <c r="T3544">
        <v>2</v>
      </c>
      <c r="U3544" t="s">
        <v>73</v>
      </c>
      <c r="V3544">
        <v>11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t="s">
        <v>76</v>
      </c>
      <c r="AD3544">
        <v>1022360</v>
      </c>
      <c r="AE3544" t="s">
        <v>65</v>
      </c>
      <c r="AF3544">
        <v>10367.280000000001</v>
      </c>
      <c r="AG3544">
        <v>198000</v>
      </c>
      <c r="AH3544">
        <v>198000</v>
      </c>
      <c r="AJ3544">
        <v>198000</v>
      </c>
      <c r="AK3544" t="s">
        <v>125</v>
      </c>
      <c r="AL3544">
        <v>10</v>
      </c>
      <c r="AM3544" t="s">
        <v>68</v>
      </c>
      <c r="AN3544">
        <v>1</v>
      </c>
      <c r="AR3544" t="s">
        <v>157</v>
      </c>
      <c r="AS3544" t="s">
        <v>114</v>
      </c>
      <c r="AT3544">
        <v>-233</v>
      </c>
      <c r="AU3544" t="s">
        <v>78</v>
      </c>
      <c r="AV3544" t="s">
        <v>149</v>
      </c>
      <c r="AW3544" t="s">
        <v>110</v>
      </c>
      <c r="AX3544" t="s">
        <v>81</v>
      </c>
      <c r="AY3544" t="s">
        <v>76</v>
      </c>
      <c r="AZ3544" t="s">
        <v>82</v>
      </c>
      <c r="BA3544" t="s">
        <v>83</v>
      </c>
      <c r="BB3544" t="s">
        <v>121</v>
      </c>
      <c r="BC3544">
        <v>-1</v>
      </c>
      <c r="BD3544" t="s">
        <v>76</v>
      </c>
      <c r="BE3544">
        <v>36</v>
      </c>
      <c r="BF3544" t="s">
        <v>147</v>
      </c>
      <c r="BG3544" t="s">
        <v>196</v>
      </c>
    </row>
    <row r="3545" spans="1:65" x14ac:dyDescent="0.3">
      <c r="A3545">
        <v>130717</v>
      </c>
      <c r="B3545">
        <v>0</v>
      </c>
      <c r="C3545" t="s">
        <v>65</v>
      </c>
      <c r="D3545" t="s">
        <v>88</v>
      </c>
      <c r="E3545" t="s">
        <v>67</v>
      </c>
      <c r="F3545" t="s">
        <v>68</v>
      </c>
      <c r="G3545">
        <v>0</v>
      </c>
      <c r="H3545">
        <v>112500</v>
      </c>
      <c r="I3545">
        <v>675000</v>
      </c>
      <c r="J3545" t="s">
        <v>113</v>
      </c>
      <c r="K3545" t="s">
        <v>70</v>
      </c>
      <c r="L3545" t="s">
        <v>139</v>
      </c>
      <c r="M3545" t="s">
        <v>72</v>
      </c>
      <c r="N3545">
        <v>1.5221E-2</v>
      </c>
      <c r="O3545">
        <v>22966</v>
      </c>
      <c r="P3545">
        <v>365243</v>
      </c>
      <c r="Q3545">
        <v>12675</v>
      </c>
      <c r="R3545">
        <v>4433</v>
      </c>
      <c r="S3545">
        <v>2</v>
      </c>
      <c r="T3545">
        <v>2</v>
      </c>
      <c r="U3545" t="s">
        <v>120</v>
      </c>
      <c r="V3545">
        <v>10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76</v>
      </c>
      <c r="AD3545">
        <v>1305829</v>
      </c>
      <c r="AE3545" t="s">
        <v>99</v>
      </c>
      <c r="AF3545">
        <v>6750</v>
      </c>
      <c r="AG3545">
        <v>135000</v>
      </c>
      <c r="AH3545">
        <v>135000</v>
      </c>
      <c r="AJ3545">
        <v>135000</v>
      </c>
      <c r="AK3545" t="s">
        <v>125</v>
      </c>
      <c r="AL3545">
        <v>10</v>
      </c>
      <c r="AM3545" t="s">
        <v>68</v>
      </c>
      <c r="AN3545">
        <v>1</v>
      </c>
      <c r="AR3545" t="s">
        <v>79</v>
      </c>
      <c r="AS3545" t="s">
        <v>77</v>
      </c>
      <c r="AT3545">
        <v>-120</v>
      </c>
      <c r="AU3545" t="s">
        <v>76</v>
      </c>
      <c r="AV3545" t="s">
        <v>79</v>
      </c>
      <c r="AW3545" t="s">
        <v>80</v>
      </c>
      <c r="AX3545" t="s">
        <v>81</v>
      </c>
      <c r="AY3545" t="s">
        <v>76</v>
      </c>
      <c r="AZ3545" t="s">
        <v>131</v>
      </c>
      <c r="BA3545" t="s">
        <v>116</v>
      </c>
      <c r="BB3545" t="s">
        <v>121</v>
      </c>
      <c r="BC3545">
        <v>-1</v>
      </c>
      <c r="BD3545" t="s">
        <v>76</v>
      </c>
      <c r="BE3545">
        <v>0</v>
      </c>
      <c r="BF3545" t="s">
        <v>76</v>
      </c>
      <c r="BG3545" t="s">
        <v>160</v>
      </c>
      <c r="BH3545">
        <v>-118</v>
      </c>
      <c r="BI3545">
        <v>-79</v>
      </c>
      <c r="BJ3545">
        <v>365243</v>
      </c>
      <c r="BK3545">
        <v>365243</v>
      </c>
      <c r="BL3545">
        <v>365243</v>
      </c>
      <c r="BM3545">
        <v>0</v>
      </c>
    </row>
    <row r="3546" spans="1:65" x14ac:dyDescent="0.3">
      <c r="A3546">
        <v>130725</v>
      </c>
      <c r="B3546">
        <v>0</v>
      </c>
      <c r="C3546" t="s">
        <v>65</v>
      </c>
      <c r="D3546" t="s">
        <v>88</v>
      </c>
      <c r="E3546" t="s">
        <v>67</v>
      </c>
      <c r="F3546" t="s">
        <v>67</v>
      </c>
      <c r="G3546">
        <v>0</v>
      </c>
      <c r="H3546">
        <v>112500</v>
      </c>
      <c r="I3546">
        <v>1078200</v>
      </c>
      <c r="J3546" t="s">
        <v>89</v>
      </c>
      <c r="K3546" t="s">
        <v>90</v>
      </c>
      <c r="L3546" t="s">
        <v>91</v>
      </c>
      <c r="M3546" t="s">
        <v>127</v>
      </c>
      <c r="N3546">
        <v>3.0755000000000001E-2</v>
      </c>
      <c r="O3546">
        <v>17986</v>
      </c>
      <c r="P3546">
        <v>1242</v>
      </c>
      <c r="Q3546">
        <v>307</v>
      </c>
      <c r="R3546">
        <v>1532</v>
      </c>
      <c r="S3546">
        <v>2</v>
      </c>
      <c r="T3546">
        <v>2</v>
      </c>
      <c r="U3546" t="s">
        <v>120</v>
      </c>
      <c r="V3546">
        <v>17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 t="s">
        <v>174</v>
      </c>
      <c r="AD3546">
        <v>1923240</v>
      </c>
      <c r="AE3546" t="s">
        <v>93</v>
      </c>
      <c r="AF3546">
        <v>3625.6950000000002</v>
      </c>
      <c r="AG3546">
        <v>32130</v>
      </c>
      <c r="AH3546">
        <v>28890</v>
      </c>
      <c r="AI3546">
        <v>3240</v>
      </c>
      <c r="AJ3546">
        <v>32130</v>
      </c>
      <c r="AK3546" t="s">
        <v>125</v>
      </c>
      <c r="AL3546">
        <v>16</v>
      </c>
      <c r="AM3546" t="s">
        <v>68</v>
      </c>
      <c r="AN3546">
        <v>1</v>
      </c>
      <c r="AO3546">
        <v>0.109824293</v>
      </c>
      <c r="AR3546" t="s">
        <v>79</v>
      </c>
      <c r="AS3546" t="s">
        <v>77</v>
      </c>
      <c r="AT3546">
        <v>-2619</v>
      </c>
      <c r="AU3546" t="s">
        <v>78</v>
      </c>
      <c r="AV3546" t="s">
        <v>79</v>
      </c>
      <c r="AW3546" t="s">
        <v>177</v>
      </c>
      <c r="AX3546" t="s">
        <v>102</v>
      </c>
      <c r="AY3546" t="s">
        <v>124</v>
      </c>
      <c r="AZ3546" t="s">
        <v>96</v>
      </c>
      <c r="BA3546" t="s">
        <v>76</v>
      </c>
      <c r="BB3546" t="s">
        <v>138</v>
      </c>
      <c r="BC3546">
        <v>40</v>
      </c>
      <c r="BD3546" t="s">
        <v>105</v>
      </c>
      <c r="BE3546">
        <v>10</v>
      </c>
      <c r="BF3546" t="s">
        <v>86</v>
      </c>
      <c r="BG3546" t="s">
        <v>106</v>
      </c>
      <c r="BH3546">
        <v>365243</v>
      </c>
      <c r="BI3546">
        <v>-2582</v>
      </c>
      <c r="BJ3546">
        <v>-2312</v>
      </c>
      <c r="BK3546">
        <v>-2312</v>
      </c>
      <c r="BL3546">
        <v>-2306</v>
      </c>
      <c r="BM3546">
        <v>0</v>
      </c>
    </row>
    <row r="3547" spans="1:65" x14ac:dyDescent="0.3">
      <c r="A3547">
        <v>130739</v>
      </c>
      <c r="B3547">
        <v>0</v>
      </c>
      <c r="C3547" t="s">
        <v>65</v>
      </c>
      <c r="D3547" t="s">
        <v>88</v>
      </c>
      <c r="E3547" t="s">
        <v>67</v>
      </c>
      <c r="F3547" t="s">
        <v>68</v>
      </c>
      <c r="G3547">
        <v>1</v>
      </c>
      <c r="H3547">
        <v>112500</v>
      </c>
      <c r="I3547">
        <v>325908</v>
      </c>
      <c r="J3547" t="s">
        <v>113</v>
      </c>
      <c r="K3547" t="s">
        <v>70</v>
      </c>
      <c r="L3547" t="s">
        <v>119</v>
      </c>
      <c r="M3547" t="s">
        <v>72</v>
      </c>
      <c r="N3547">
        <v>7.3299999999999997E-3</v>
      </c>
      <c r="O3547">
        <v>19509</v>
      </c>
      <c r="P3547">
        <v>365243</v>
      </c>
      <c r="Q3547">
        <v>7474</v>
      </c>
      <c r="R3547">
        <v>3065</v>
      </c>
      <c r="S3547">
        <v>2</v>
      </c>
      <c r="T3547">
        <v>2</v>
      </c>
      <c r="U3547" t="s">
        <v>120</v>
      </c>
      <c r="V3547">
        <v>14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t="s">
        <v>76</v>
      </c>
      <c r="AD3547">
        <v>2042196</v>
      </c>
      <c r="AE3547" t="s">
        <v>93</v>
      </c>
      <c r="AG3547">
        <v>23490</v>
      </c>
      <c r="AH3547">
        <v>23490</v>
      </c>
      <c r="AI3547">
        <v>0</v>
      </c>
      <c r="AJ3547">
        <v>23490</v>
      </c>
      <c r="AK3547" t="s">
        <v>125</v>
      </c>
      <c r="AL3547">
        <v>15</v>
      </c>
      <c r="AM3547" t="s">
        <v>68</v>
      </c>
      <c r="AN3547">
        <v>1</v>
      </c>
      <c r="AO3547">
        <v>0</v>
      </c>
      <c r="AR3547" t="s">
        <v>79</v>
      </c>
      <c r="AS3547" t="s">
        <v>180</v>
      </c>
      <c r="AT3547">
        <v>-568</v>
      </c>
      <c r="AU3547" t="s">
        <v>78</v>
      </c>
      <c r="AV3547" t="s">
        <v>181</v>
      </c>
      <c r="AX3547" t="s">
        <v>81</v>
      </c>
      <c r="AY3547" t="s">
        <v>124</v>
      </c>
      <c r="AZ3547" t="s">
        <v>76</v>
      </c>
      <c r="BA3547" t="s">
        <v>76</v>
      </c>
      <c r="BB3547" t="s">
        <v>104</v>
      </c>
      <c r="BC3547">
        <v>30</v>
      </c>
      <c r="BD3547" t="s">
        <v>105</v>
      </c>
      <c r="BF3547" t="s">
        <v>76</v>
      </c>
      <c r="BG3547" t="s">
        <v>106</v>
      </c>
    </row>
    <row r="3548" spans="1:65" x14ac:dyDescent="0.3">
      <c r="A3548">
        <v>130741</v>
      </c>
      <c r="B3548">
        <v>0</v>
      </c>
      <c r="C3548" t="s">
        <v>65</v>
      </c>
      <c r="D3548" t="s">
        <v>88</v>
      </c>
      <c r="E3548" t="s">
        <v>68</v>
      </c>
      <c r="F3548" t="s">
        <v>68</v>
      </c>
      <c r="G3548">
        <v>0</v>
      </c>
      <c r="H3548">
        <v>112500</v>
      </c>
      <c r="I3548">
        <v>536917.5</v>
      </c>
      <c r="J3548" t="s">
        <v>69</v>
      </c>
      <c r="K3548" t="s">
        <v>70</v>
      </c>
      <c r="L3548" t="s">
        <v>91</v>
      </c>
      <c r="M3548" t="s">
        <v>72</v>
      </c>
      <c r="N3548">
        <v>2.2624999999999999E-2</v>
      </c>
      <c r="O3548">
        <v>14152</v>
      </c>
      <c r="P3548">
        <v>3156</v>
      </c>
      <c r="Q3548">
        <v>7417</v>
      </c>
      <c r="R3548">
        <v>4968</v>
      </c>
      <c r="S3548">
        <v>2</v>
      </c>
      <c r="T3548">
        <v>2</v>
      </c>
      <c r="U3548" t="s">
        <v>125</v>
      </c>
      <c r="V3548">
        <v>18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 t="s">
        <v>92</v>
      </c>
      <c r="AD3548">
        <v>1220033</v>
      </c>
      <c r="AE3548" t="s">
        <v>65</v>
      </c>
      <c r="AF3548">
        <v>14381.684999999999</v>
      </c>
      <c r="AG3548">
        <v>112500</v>
      </c>
      <c r="AH3548">
        <v>135648</v>
      </c>
      <c r="AJ3548">
        <v>112500</v>
      </c>
      <c r="AK3548" t="s">
        <v>123</v>
      </c>
      <c r="AL3548">
        <v>9</v>
      </c>
      <c r="AM3548" t="s">
        <v>68</v>
      </c>
      <c r="AN3548">
        <v>1</v>
      </c>
      <c r="AR3548" t="s">
        <v>76</v>
      </c>
      <c r="AS3548" t="s">
        <v>77</v>
      </c>
      <c r="AT3548">
        <v>-1317</v>
      </c>
      <c r="AU3548" t="s">
        <v>78</v>
      </c>
      <c r="AV3548" t="s">
        <v>79</v>
      </c>
      <c r="AW3548" t="s">
        <v>80</v>
      </c>
      <c r="AX3548" t="s">
        <v>81</v>
      </c>
      <c r="AY3548" t="s">
        <v>76</v>
      </c>
      <c r="AZ3548" t="s">
        <v>82</v>
      </c>
      <c r="BA3548" t="s">
        <v>116</v>
      </c>
      <c r="BB3548" t="s">
        <v>121</v>
      </c>
      <c r="BC3548">
        <v>-1</v>
      </c>
      <c r="BD3548" t="s">
        <v>76</v>
      </c>
      <c r="BE3548">
        <v>12</v>
      </c>
      <c r="BF3548" t="s">
        <v>147</v>
      </c>
      <c r="BG3548" t="s">
        <v>154</v>
      </c>
      <c r="BH3548">
        <v>365243</v>
      </c>
      <c r="BI3548">
        <v>-1287</v>
      </c>
      <c r="BJ3548">
        <v>-957</v>
      </c>
      <c r="BK3548">
        <v>-957</v>
      </c>
      <c r="BL3548">
        <v>-954</v>
      </c>
      <c r="BM3548">
        <v>1</v>
      </c>
    </row>
    <row r="3549" spans="1:65" x14ac:dyDescent="0.3">
      <c r="A3549">
        <v>130752</v>
      </c>
      <c r="B3549">
        <v>0</v>
      </c>
      <c r="C3549" t="s">
        <v>65</v>
      </c>
      <c r="D3549" t="s">
        <v>88</v>
      </c>
      <c r="E3549" t="s">
        <v>67</v>
      </c>
      <c r="F3549" t="s">
        <v>68</v>
      </c>
      <c r="G3549">
        <v>3</v>
      </c>
      <c r="H3549">
        <v>135000</v>
      </c>
      <c r="I3549">
        <v>309073.5</v>
      </c>
      <c r="J3549" t="s">
        <v>89</v>
      </c>
      <c r="K3549" t="s">
        <v>70</v>
      </c>
      <c r="L3549" t="s">
        <v>119</v>
      </c>
      <c r="M3549" t="s">
        <v>72</v>
      </c>
      <c r="N3549">
        <v>9.1750000000000009E-3</v>
      </c>
      <c r="O3549">
        <v>12876</v>
      </c>
      <c r="P3549">
        <v>697</v>
      </c>
      <c r="Q3549">
        <v>2122</v>
      </c>
      <c r="R3549">
        <v>376</v>
      </c>
      <c r="S3549">
        <v>2</v>
      </c>
      <c r="T3549">
        <v>2</v>
      </c>
      <c r="U3549" t="s">
        <v>120</v>
      </c>
      <c r="V3549">
        <v>11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 t="s">
        <v>92</v>
      </c>
      <c r="AD3549">
        <v>2501578</v>
      </c>
      <c r="AE3549" t="s">
        <v>99</v>
      </c>
      <c r="AG3549">
        <v>0</v>
      </c>
      <c r="AH3549">
        <v>0</v>
      </c>
      <c r="AK3549" t="s">
        <v>120</v>
      </c>
      <c r="AL3549">
        <v>14</v>
      </c>
      <c r="AM3549" t="s">
        <v>68</v>
      </c>
      <c r="AN3549">
        <v>1</v>
      </c>
      <c r="AR3549" t="s">
        <v>79</v>
      </c>
      <c r="AS3549" t="s">
        <v>129</v>
      </c>
      <c r="AT3549">
        <v>-133</v>
      </c>
      <c r="AU3549" t="s">
        <v>76</v>
      </c>
      <c r="AV3549" t="s">
        <v>79</v>
      </c>
      <c r="AX3549" t="s">
        <v>81</v>
      </c>
      <c r="AY3549" t="s">
        <v>76</v>
      </c>
      <c r="AZ3549" t="s">
        <v>76</v>
      </c>
      <c r="BA3549" t="s">
        <v>76</v>
      </c>
      <c r="BB3549" t="s">
        <v>121</v>
      </c>
      <c r="BC3549">
        <v>-1</v>
      </c>
      <c r="BD3549" t="s">
        <v>76</v>
      </c>
      <c r="BF3549" t="s">
        <v>76</v>
      </c>
      <c r="BG3549" t="s">
        <v>132</v>
      </c>
    </row>
    <row r="3550" spans="1:65" x14ac:dyDescent="0.3">
      <c r="A3550">
        <v>130755</v>
      </c>
      <c r="B3550">
        <v>0</v>
      </c>
      <c r="C3550" t="s">
        <v>99</v>
      </c>
      <c r="D3550" t="s">
        <v>66</v>
      </c>
      <c r="E3550" t="s">
        <v>68</v>
      </c>
      <c r="F3550" t="s">
        <v>68</v>
      </c>
      <c r="G3550">
        <v>1</v>
      </c>
      <c r="H3550">
        <v>90000</v>
      </c>
      <c r="I3550">
        <v>202500</v>
      </c>
      <c r="J3550" t="s">
        <v>69</v>
      </c>
      <c r="K3550" t="s">
        <v>70</v>
      </c>
      <c r="L3550" t="s">
        <v>91</v>
      </c>
      <c r="M3550" t="s">
        <v>72</v>
      </c>
      <c r="N3550">
        <v>8.2299999999999995E-3</v>
      </c>
      <c r="O3550">
        <v>11637</v>
      </c>
      <c r="P3550">
        <v>1617</v>
      </c>
      <c r="Q3550">
        <v>3491</v>
      </c>
      <c r="R3550">
        <v>3334</v>
      </c>
      <c r="S3550">
        <v>2</v>
      </c>
      <c r="T3550">
        <v>2</v>
      </c>
      <c r="U3550" t="s">
        <v>94</v>
      </c>
      <c r="V3550">
        <v>11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 t="s">
        <v>108</v>
      </c>
      <c r="AD3550">
        <v>2600799</v>
      </c>
      <c r="AE3550" t="s">
        <v>93</v>
      </c>
      <c r="AF3550">
        <v>6906.15</v>
      </c>
      <c r="AG3550">
        <v>64786.5</v>
      </c>
      <c r="AH3550">
        <v>64462.5</v>
      </c>
      <c r="AI3550">
        <v>6480</v>
      </c>
      <c r="AJ3550">
        <v>64786.5</v>
      </c>
      <c r="AK3550" t="s">
        <v>120</v>
      </c>
      <c r="AL3550">
        <v>14</v>
      </c>
      <c r="AM3550" t="s">
        <v>68</v>
      </c>
      <c r="AN3550">
        <v>1</v>
      </c>
      <c r="AO3550">
        <v>9.9479284000000001E-2</v>
      </c>
      <c r="AR3550" t="s">
        <v>79</v>
      </c>
      <c r="AS3550" t="s">
        <v>77</v>
      </c>
      <c r="AT3550">
        <v>-703</v>
      </c>
      <c r="AU3550" t="s">
        <v>78</v>
      </c>
      <c r="AV3550" t="s">
        <v>79</v>
      </c>
      <c r="AW3550" t="s">
        <v>101</v>
      </c>
      <c r="AX3550" t="s">
        <v>81</v>
      </c>
      <c r="AY3550" t="s">
        <v>95</v>
      </c>
      <c r="AZ3550" t="s">
        <v>96</v>
      </c>
      <c r="BA3550" t="s">
        <v>76</v>
      </c>
      <c r="BB3550" t="s">
        <v>104</v>
      </c>
      <c r="BC3550">
        <v>2300</v>
      </c>
      <c r="BD3550" t="s">
        <v>85</v>
      </c>
      <c r="BE3550">
        <v>12</v>
      </c>
      <c r="BF3550" t="s">
        <v>147</v>
      </c>
      <c r="BG3550" t="s">
        <v>151</v>
      </c>
      <c r="BH3550">
        <v>365243</v>
      </c>
      <c r="BI3550">
        <v>-672</v>
      </c>
      <c r="BJ3550">
        <v>-342</v>
      </c>
      <c r="BK3550">
        <v>-552</v>
      </c>
      <c r="BL3550">
        <v>-545</v>
      </c>
      <c r="BM3550">
        <v>0</v>
      </c>
    </row>
    <row r="3551" spans="1:65" x14ac:dyDescent="0.3">
      <c r="A3551">
        <v>130763</v>
      </c>
      <c r="B3551">
        <v>0</v>
      </c>
      <c r="C3551" t="s">
        <v>65</v>
      </c>
      <c r="D3551" t="s">
        <v>88</v>
      </c>
      <c r="E3551" t="s">
        <v>67</v>
      </c>
      <c r="F3551" t="s">
        <v>68</v>
      </c>
      <c r="G3551">
        <v>0</v>
      </c>
      <c r="H3551">
        <v>157500</v>
      </c>
      <c r="I3551">
        <v>852088.5</v>
      </c>
      <c r="J3551" t="s">
        <v>133</v>
      </c>
      <c r="K3551" t="s">
        <v>90</v>
      </c>
      <c r="L3551" t="s">
        <v>71</v>
      </c>
      <c r="M3551" t="s">
        <v>72</v>
      </c>
      <c r="N3551">
        <v>4.6219999999999997E-2</v>
      </c>
      <c r="O3551">
        <v>18248</v>
      </c>
      <c r="P3551">
        <v>538</v>
      </c>
      <c r="Q3551">
        <v>103</v>
      </c>
      <c r="R3551">
        <v>1802</v>
      </c>
      <c r="S3551">
        <v>1</v>
      </c>
      <c r="T3551">
        <v>1</v>
      </c>
      <c r="U3551" t="s">
        <v>75</v>
      </c>
      <c r="V3551">
        <v>12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 t="s">
        <v>143</v>
      </c>
      <c r="AD3551">
        <v>2101755</v>
      </c>
      <c r="AE3551" t="s">
        <v>93</v>
      </c>
      <c r="AF3551">
        <v>6857.5050000000001</v>
      </c>
      <c r="AG3551">
        <v>60741</v>
      </c>
      <c r="AH3551">
        <v>68044.5</v>
      </c>
      <c r="AI3551">
        <v>6075</v>
      </c>
      <c r="AJ3551">
        <v>60741</v>
      </c>
      <c r="AK3551" t="s">
        <v>75</v>
      </c>
      <c r="AL3551">
        <v>12</v>
      </c>
      <c r="AM3551" t="s">
        <v>68</v>
      </c>
      <c r="AN3551">
        <v>1</v>
      </c>
      <c r="AO3551">
        <v>8.9264327000000004E-2</v>
      </c>
      <c r="AR3551" t="s">
        <v>79</v>
      </c>
      <c r="AS3551" t="s">
        <v>77</v>
      </c>
      <c r="AT3551">
        <v>-238</v>
      </c>
      <c r="AU3551" t="s">
        <v>78</v>
      </c>
      <c r="AV3551" t="s">
        <v>79</v>
      </c>
      <c r="AW3551" t="s">
        <v>171</v>
      </c>
      <c r="AX3551" t="s">
        <v>81</v>
      </c>
      <c r="AY3551" t="s">
        <v>111</v>
      </c>
      <c r="AZ3551" t="s">
        <v>96</v>
      </c>
      <c r="BA3551" t="s">
        <v>76</v>
      </c>
      <c r="BB3551" t="s">
        <v>104</v>
      </c>
      <c r="BC3551">
        <v>3205</v>
      </c>
      <c r="BD3551" t="s">
        <v>85</v>
      </c>
      <c r="BE3551">
        <v>12</v>
      </c>
      <c r="BF3551" t="s">
        <v>147</v>
      </c>
      <c r="BG3551" t="s">
        <v>151</v>
      </c>
      <c r="BH3551">
        <v>365243</v>
      </c>
      <c r="BI3551">
        <v>-208</v>
      </c>
      <c r="BJ3551">
        <v>122</v>
      </c>
      <c r="BK3551">
        <v>365243</v>
      </c>
      <c r="BL3551">
        <v>365243</v>
      </c>
      <c r="BM3551">
        <v>1</v>
      </c>
    </row>
    <row r="3552" spans="1:65" x14ac:dyDescent="0.3">
      <c r="A3552">
        <v>130765</v>
      </c>
      <c r="B3552">
        <v>0</v>
      </c>
      <c r="C3552" t="s">
        <v>65</v>
      </c>
      <c r="D3552" t="s">
        <v>88</v>
      </c>
      <c r="E3552" t="s">
        <v>67</v>
      </c>
      <c r="F3552" t="s">
        <v>68</v>
      </c>
      <c r="G3552">
        <v>1</v>
      </c>
      <c r="H3552">
        <v>135000</v>
      </c>
      <c r="I3552">
        <v>405000</v>
      </c>
      <c r="J3552" t="s">
        <v>69</v>
      </c>
      <c r="K3552" t="s">
        <v>70</v>
      </c>
      <c r="L3552" t="s">
        <v>91</v>
      </c>
      <c r="M3552" t="s">
        <v>72</v>
      </c>
      <c r="N3552">
        <v>2.6391999999999999E-2</v>
      </c>
      <c r="O3552">
        <v>16088</v>
      </c>
      <c r="P3552">
        <v>1835</v>
      </c>
      <c r="Q3552">
        <v>769</v>
      </c>
      <c r="R3552">
        <v>2300</v>
      </c>
      <c r="S3552">
        <v>2</v>
      </c>
      <c r="T3552">
        <v>2</v>
      </c>
      <c r="U3552" t="s">
        <v>125</v>
      </c>
      <c r="V3552">
        <v>14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135</v>
      </c>
      <c r="AD3552">
        <v>2326166</v>
      </c>
      <c r="AE3552" t="s">
        <v>65</v>
      </c>
      <c r="AF3552">
        <v>12505.5</v>
      </c>
      <c r="AG3552">
        <v>450000</v>
      </c>
      <c r="AH3552">
        <v>450000</v>
      </c>
      <c r="AJ3552">
        <v>450000</v>
      </c>
      <c r="AK3552" t="s">
        <v>120</v>
      </c>
      <c r="AL3552">
        <v>14</v>
      </c>
      <c r="AM3552" t="s">
        <v>68</v>
      </c>
      <c r="AN3552">
        <v>1</v>
      </c>
      <c r="AR3552" t="s">
        <v>152</v>
      </c>
      <c r="AS3552" t="s">
        <v>114</v>
      </c>
      <c r="AT3552">
        <v>-257</v>
      </c>
      <c r="AU3552" t="s">
        <v>78</v>
      </c>
      <c r="AV3552" t="s">
        <v>226</v>
      </c>
      <c r="AW3552" t="s">
        <v>80</v>
      </c>
      <c r="AX3552" t="s">
        <v>81</v>
      </c>
      <c r="AY3552" t="s">
        <v>76</v>
      </c>
      <c r="AZ3552" t="s">
        <v>82</v>
      </c>
      <c r="BA3552" t="s">
        <v>83</v>
      </c>
      <c r="BB3552" t="s">
        <v>121</v>
      </c>
      <c r="BC3552">
        <v>-1</v>
      </c>
      <c r="BD3552" t="s">
        <v>76</v>
      </c>
      <c r="BE3552">
        <v>60</v>
      </c>
      <c r="BF3552" t="s">
        <v>112</v>
      </c>
      <c r="BG3552" t="s">
        <v>150</v>
      </c>
    </row>
    <row r="3553" spans="1:65" x14ac:dyDescent="0.3">
      <c r="A3553">
        <v>130765</v>
      </c>
      <c r="B3553">
        <v>0</v>
      </c>
      <c r="C3553" t="s">
        <v>65</v>
      </c>
      <c r="D3553" t="s">
        <v>88</v>
      </c>
      <c r="E3553" t="s">
        <v>67</v>
      </c>
      <c r="F3553" t="s">
        <v>68</v>
      </c>
      <c r="G3553">
        <v>1</v>
      </c>
      <c r="H3553">
        <v>135000</v>
      </c>
      <c r="I3553">
        <v>405000</v>
      </c>
      <c r="J3553" t="s">
        <v>69</v>
      </c>
      <c r="K3553" t="s">
        <v>70</v>
      </c>
      <c r="L3553" t="s">
        <v>91</v>
      </c>
      <c r="M3553" t="s">
        <v>72</v>
      </c>
      <c r="N3553">
        <v>2.6391999999999999E-2</v>
      </c>
      <c r="O3553">
        <v>16088</v>
      </c>
      <c r="P3553">
        <v>1835</v>
      </c>
      <c r="Q3553">
        <v>769</v>
      </c>
      <c r="R3553">
        <v>2300</v>
      </c>
      <c r="S3553">
        <v>2</v>
      </c>
      <c r="T3553">
        <v>2</v>
      </c>
      <c r="U3553" t="s">
        <v>125</v>
      </c>
      <c r="V3553">
        <v>14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t="s">
        <v>135</v>
      </c>
      <c r="AD3553">
        <v>1579592</v>
      </c>
      <c r="AE3553" t="s">
        <v>65</v>
      </c>
      <c r="AG3553">
        <v>0</v>
      </c>
      <c r="AH3553">
        <v>0</v>
      </c>
      <c r="AK3553" t="s">
        <v>120</v>
      </c>
      <c r="AL3553">
        <v>14</v>
      </c>
      <c r="AM3553" t="s">
        <v>68</v>
      </c>
      <c r="AN3553">
        <v>1</v>
      </c>
      <c r="AR3553" t="s">
        <v>76</v>
      </c>
      <c r="AS3553" t="s">
        <v>129</v>
      </c>
      <c r="AT3553">
        <v>-258</v>
      </c>
      <c r="AU3553" t="s">
        <v>76</v>
      </c>
      <c r="AV3553" t="s">
        <v>79</v>
      </c>
      <c r="AX3553" t="s">
        <v>81</v>
      </c>
      <c r="AY3553" t="s">
        <v>76</v>
      </c>
      <c r="AZ3553" t="s">
        <v>76</v>
      </c>
      <c r="BA3553" t="s">
        <v>76</v>
      </c>
      <c r="BB3553" t="s">
        <v>121</v>
      </c>
      <c r="BC3553">
        <v>-1</v>
      </c>
      <c r="BD3553" t="s">
        <v>76</v>
      </c>
      <c r="BF3553" t="s">
        <v>76</v>
      </c>
      <c r="BG3553" t="s">
        <v>82</v>
      </c>
    </row>
    <row r="3554" spans="1:65" x14ac:dyDescent="0.3">
      <c r="A3554">
        <v>130777</v>
      </c>
      <c r="B3554">
        <v>0</v>
      </c>
      <c r="C3554" t="s">
        <v>65</v>
      </c>
      <c r="D3554" t="s">
        <v>66</v>
      </c>
      <c r="E3554" t="s">
        <v>68</v>
      </c>
      <c r="F3554" t="s">
        <v>67</v>
      </c>
      <c r="G3554">
        <v>2</v>
      </c>
      <c r="H3554">
        <v>450000</v>
      </c>
      <c r="I3554">
        <v>723996</v>
      </c>
      <c r="J3554" t="s">
        <v>133</v>
      </c>
      <c r="K3554" t="s">
        <v>90</v>
      </c>
      <c r="L3554" t="s">
        <v>119</v>
      </c>
      <c r="M3554" t="s">
        <v>72</v>
      </c>
      <c r="N3554">
        <v>3.2561E-2</v>
      </c>
      <c r="O3554">
        <v>14917</v>
      </c>
      <c r="P3554">
        <v>7708</v>
      </c>
      <c r="Q3554">
        <v>9044</v>
      </c>
      <c r="R3554">
        <v>4265</v>
      </c>
      <c r="S3554">
        <v>1</v>
      </c>
      <c r="T3554">
        <v>1</v>
      </c>
      <c r="U3554" t="s">
        <v>123</v>
      </c>
      <c r="V3554">
        <v>11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130</v>
      </c>
      <c r="AD3554">
        <v>2509273</v>
      </c>
      <c r="AE3554" t="s">
        <v>99</v>
      </c>
      <c r="AF3554">
        <v>13500</v>
      </c>
      <c r="AG3554">
        <v>0</v>
      </c>
      <c r="AH3554">
        <v>270000</v>
      </c>
      <c r="AK3554" t="s">
        <v>94</v>
      </c>
      <c r="AL3554">
        <v>18</v>
      </c>
      <c r="AM3554" t="s">
        <v>68</v>
      </c>
      <c r="AN3554">
        <v>1</v>
      </c>
      <c r="AR3554" t="s">
        <v>79</v>
      </c>
      <c r="AS3554" t="s">
        <v>77</v>
      </c>
      <c r="AT3554">
        <v>-2879</v>
      </c>
      <c r="AU3554" t="s">
        <v>76</v>
      </c>
      <c r="AV3554" t="s">
        <v>79</v>
      </c>
      <c r="AX3554" t="s">
        <v>81</v>
      </c>
      <c r="AY3554" t="s">
        <v>76</v>
      </c>
      <c r="AZ3554" t="s">
        <v>131</v>
      </c>
      <c r="BA3554" t="s">
        <v>116</v>
      </c>
      <c r="BB3554" t="s">
        <v>138</v>
      </c>
      <c r="BC3554">
        <v>1079</v>
      </c>
      <c r="BD3554" t="s">
        <v>85</v>
      </c>
      <c r="BE3554">
        <v>0</v>
      </c>
      <c r="BF3554" t="s">
        <v>76</v>
      </c>
      <c r="BG3554" t="s">
        <v>132</v>
      </c>
      <c r="BH3554">
        <v>-2760</v>
      </c>
      <c r="BI3554">
        <v>-2718</v>
      </c>
      <c r="BJ3554">
        <v>365243</v>
      </c>
      <c r="BK3554">
        <v>-616</v>
      </c>
      <c r="BL3554">
        <v>365243</v>
      </c>
      <c r="BM3554">
        <v>0</v>
      </c>
    </row>
    <row r="3555" spans="1:65" x14ac:dyDescent="0.3">
      <c r="A3555">
        <v>130781</v>
      </c>
      <c r="B3555">
        <v>0</v>
      </c>
      <c r="C3555" t="s">
        <v>65</v>
      </c>
      <c r="D3555" t="s">
        <v>88</v>
      </c>
      <c r="E3555" t="s">
        <v>67</v>
      </c>
      <c r="F3555" t="s">
        <v>67</v>
      </c>
      <c r="G3555">
        <v>0</v>
      </c>
      <c r="H3555">
        <v>85500</v>
      </c>
      <c r="I3555">
        <v>801000</v>
      </c>
      <c r="J3555" t="s">
        <v>69</v>
      </c>
      <c r="K3555" t="s">
        <v>90</v>
      </c>
      <c r="L3555" t="s">
        <v>91</v>
      </c>
      <c r="M3555" t="s">
        <v>72</v>
      </c>
      <c r="N3555">
        <v>2.8663000000000001E-2</v>
      </c>
      <c r="O3555">
        <v>15507</v>
      </c>
      <c r="P3555">
        <v>7252</v>
      </c>
      <c r="Q3555">
        <v>2010</v>
      </c>
      <c r="R3555">
        <v>2160</v>
      </c>
      <c r="S3555">
        <v>2</v>
      </c>
      <c r="T3555">
        <v>2</v>
      </c>
      <c r="U3555" t="s">
        <v>109</v>
      </c>
      <c r="V3555">
        <v>18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168</v>
      </c>
      <c r="AD3555">
        <v>1365226</v>
      </c>
      <c r="AE3555" t="s">
        <v>65</v>
      </c>
      <c r="AF3555">
        <v>11592.54</v>
      </c>
      <c r="AG3555">
        <v>247500</v>
      </c>
      <c r="AH3555">
        <v>350757</v>
      </c>
      <c r="AJ3555">
        <v>247500</v>
      </c>
      <c r="AK3555" t="s">
        <v>120</v>
      </c>
      <c r="AL3555">
        <v>11</v>
      </c>
      <c r="AM3555" t="s">
        <v>68</v>
      </c>
      <c r="AN3555">
        <v>1</v>
      </c>
      <c r="AR3555" t="s">
        <v>76</v>
      </c>
      <c r="AS3555" t="s">
        <v>77</v>
      </c>
      <c r="AT3555">
        <v>-199</v>
      </c>
      <c r="AU3555" t="s">
        <v>78</v>
      </c>
      <c r="AV3555" t="s">
        <v>79</v>
      </c>
      <c r="AW3555" t="s">
        <v>101</v>
      </c>
      <c r="AX3555" t="s">
        <v>81</v>
      </c>
      <c r="AY3555" t="s">
        <v>76</v>
      </c>
      <c r="AZ3555" t="s">
        <v>82</v>
      </c>
      <c r="BA3555" t="s">
        <v>116</v>
      </c>
      <c r="BB3555" t="s">
        <v>121</v>
      </c>
      <c r="BC3555">
        <v>-1</v>
      </c>
      <c r="BD3555" t="s">
        <v>76</v>
      </c>
      <c r="BE3555">
        <v>48</v>
      </c>
      <c r="BF3555" t="s">
        <v>112</v>
      </c>
      <c r="BG3555" t="s">
        <v>118</v>
      </c>
      <c r="BH3555">
        <v>365243</v>
      </c>
      <c r="BI3555">
        <v>-169</v>
      </c>
      <c r="BJ3555">
        <v>1241</v>
      </c>
      <c r="BK3555">
        <v>365243</v>
      </c>
      <c r="BL3555">
        <v>365243</v>
      </c>
      <c r="BM3555">
        <v>1</v>
      </c>
    </row>
    <row r="3556" spans="1:65" x14ac:dyDescent="0.3">
      <c r="A3556">
        <v>130782</v>
      </c>
      <c r="B3556">
        <v>1</v>
      </c>
      <c r="C3556" t="s">
        <v>65</v>
      </c>
      <c r="D3556" t="s">
        <v>66</v>
      </c>
      <c r="E3556" t="s">
        <v>68</v>
      </c>
      <c r="F3556" t="s">
        <v>68</v>
      </c>
      <c r="G3556">
        <v>1</v>
      </c>
      <c r="H3556">
        <v>270000</v>
      </c>
      <c r="I3556">
        <v>675000</v>
      </c>
      <c r="J3556" t="s">
        <v>69</v>
      </c>
      <c r="K3556" t="s">
        <v>90</v>
      </c>
      <c r="L3556" t="s">
        <v>91</v>
      </c>
      <c r="M3556" t="s">
        <v>72</v>
      </c>
      <c r="N3556">
        <v>2.6391999999999999E-2</v>
      </c>
      <c r="O3556">
        <v>19884</v>
      </c>
      <c r="P3556">
        <v>2699</v>
      </c>
      <c r="Q3556">
        <v>5713</v>
      </c>
      <c r="R3556">
        <v>3228</v>
      </c>
      <c r="S3556">
        <v>2</v>
      </c>
      <c r="T3556">
        <v>2</v>
      </c>
      <c r="U3556" t="s">
        <v>94</v>
      </c>
      <c r="V3556">
        <v>14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92</v>
      </c>
      <c r="AD3556">
        <v>1359738</v>
      </c>
      <c r="AE3556" t="s">
        <v>99</v>
      </c>
      <c r="AF3556">
        <v>45000</v>
      </c>
      <c r="AG3556">
        <v>900000</v>
      </c>
      <c r="AH3556">
        <v>900000</v>
      </c>
      <c r="AJ3556">
        <v>900000</v>
      </c>
      <c r="AK3556" t="s">
        <v>94</v>
      </c>
      <c r="AL3556">
        <v>17</v>
      </c>
      <c r="AM3556" t="s">
        <v>68</v>
      </c>
      <c r="AN3556">
        <v>1</v>
      </c>
      <c r="AR3556" t="s">
        <v>79</v>
      </c>
      <c r="AS3556" t="s">
        <v>77</v>
      </c>
      <c r="AT3556">
        <v>-287</v>
      </c>
      <c r="AU3556" t="s">
        <v>76</v>
      </c>
      <c r="AV3556" t="s">
        <v>79</v>
      </c>
      <c r="AX3556" t="s">
        <v>81</v>
      </c>
      <c r="AY3556" t="s">
        <v>76</v>
      </c>
      <c r="AZ3556" t="s">
        <v>131</v>
      </c>
      <c r="BA3556" t="s">
        <v>116</v>
      </c>
      <c r="BB3556" t="s">
        <v>117</v>
      </c>
      <c r="BC3556">
        <v>3</v>
      </c>
      <c r="BD3556" t="s">
        <v>76</v>
      </c>
      <c r="BE3556">
        <v>0</v>
      </c>
      <c r="BF3556" t="s">
        <v>76</v>
      </c>
      <c r="BG3556" t="s">
        <v>160</v>
      </c>
      <c r="BH3556">
        <v>-252</v>
      </c>
      <c r="BI3556">
        <v>-208</v>
      </c>
      <c r="BJ3556">
        <v>365243</v>
      </c>
      <c r="BK3556">
        <v>365243</v>
      </c>
      <c r="BL3556">
        <v>365243</v>
      </c>
      <c r="BM3556">
        <v>0</v>
      </c>
    </row>
    <row r="3557" spans="1:65" x14ac:dyDescent="0.3">
      <c r="A3557">
        <v>130792</v>
      </c>
      <c r="B3557">
        <v>0</v>
      </c>
      <c r="C3557" t="s">
        <v>65</v>
      </c>
      <c r="D3557" t="s">
        <v>88</v>
      </c>
      <c r="E3557" t="s">
        <v>67</v>
      </c>
      <c r="F3557" t="s">
        <v>68</v>
      </c>
      <c r="G3557">
        <v>1</v>
      </c>
      <c r="H3557">
        <v>157500</v>
      </c>
      <c r="I3557">
        <v>568858.5</v>
      </c>
      <c r="J3557" t="s">
        <v>69</v>
      </c>
      <c r="K3557" t="s">
        <v>70</v>
      </c>
      <c r="L3557" t="s">
        <v>139</v>
      </c>
      <c r="M3557" t="s">
        <v>72</v>
      </c>
      <c r="N3557">
        <v>1.8029E-2</v>
      </c>
      <c r="O3557">
        <v>13518</v>
      </c>
      <c r="P3557">
        <v>2399</v>
      </c>
      <c r="Q3557">
        <v>2861</v>
      </c>
      <c r="R3557">
        <v>1934</v>
      </c>
      <c r="S3557">
        <v>3</v>
      </c>
      <c r="T3557">
        <v>3</v>
      </c>
      <c r="U3557" t="s">
        <v>75</v>
      </c>
      <c r="V3557">
        <v>9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 t="s">
        <v>168</v>
      </c>
      <c r="AD3557">
        <v>2219210</v>
      </c>
      <c r="AE3557" t="s">
        <v>93</v>
      </c>
      <c r="AF3557">
        <v>20162.744999999999</v>
      </c>
      <c r="AG3557">
        <v>307359</v>
      </c>
      <c r="AH3557">
        <v>307359</v>
      </c>
      <c r="AI3557">
        <v>0</v>
      </c>
      <c r="AJ3557">
        <v>307359</v>
      </c>
      <c r="AK3557" t="s">
        <v>120</v>
      </c>
      <c r="AL3557">
        <v>12</v>
      </c>
      <c r="AM3557" t="s">
        <v>68</v>
      </c>
      <c r="AN3557">
        <v>1</v>
      </c>
      <c r="AO3557">
        <v>0</v>
      </c>
      <c r="AR3557" t="s">
        <v>79</v>
      </c>
      <c r="AS3557" t="s">
        <v>114</v>
      </c>
      <c r="AT3557">
        <v>-1369</v>
      </c>
      <c r="AU3557" t="s">
        <v>78</v>
      </c>
      <c r="AV3557" t="s">
        <v>165</v>
      </c>
      <c r="AW3557" t="s">
        <v>80</v>
      </c>
      <c r="AX3557" t="s">
        <v>81</v>
      </c>
      <c r="AY3557" t="s">
        <v>199</v>
      </c>
      <c r="AZ3557" t="s">
        <v>96</v>
      </c>
      <c r="BA3557" t="s">
        <v>76</v>
      </c>
      <c r="BB3557" t="s">
        <v>84</v>
      </c>
      <c r="BC3557">
        <v>10</v>
      </c>
      <c r="BD3557" t="s">
        <v>141</v>
      </c>
      <c r="BE3557">
        <v>18</v>
      </c>
      <c r="BF3557" t="s">
        <v>112</v>
      </c>
      <c r="BG3557" t="s">
        <v>158</v>
      </c>
    </row>
    <row r="3558" spans="1:65" x14ac:dyDescent="0.3">
      <c r="A3558">
        <v>130792</v>
      </c>
      <c r="B3558">
        <v>0</v>
      </c>
      <c r="C3558" t="s">
        <v>65</v>
      </c>
      <c r="D3558" t="s">
        <v>88</v>
      </c>
      <c r="E3558" t="s">
        <v>67</v>
      </c>
      <c r="F3558" t="s">
        <v>68</v>
      </c>
      <c r="G3558">
        <v>1</v>
      </c>
      <c r="H3558">
        <v>157500</v>
      </c>
      <c r="I3558">
        <v>568858.5</v>
      </c>
      <c r="J3558" t="s">
        <v>69</v>
      </c>
      <c r="K3558" t="s">
        <v>70</v>
      </c>
      <c r="L3558" t="s">
        <v>139</v>
      </c>
      <c r="M3558" t="s">
        <v>72</v>
      </c>
      <c r="N3558">
        <v>1.8029E-2</v>
      </c>
      <c r="O3558">
        <v>13518</v>
      </c>
      <c r="P3558">
        <v>2399</v>
      </c>
      <c r="Q3558">
        <v>2861</v>
      </c>
      <c r="R3558">
        <v>1934</v>
      </c>
      <c r="S3558">
        <v>3</v>
      </c>
      <c r="T3558">
        <v>3</v>
      </c>
      <c r="U3558" t="s">
        <v>75</v>
      </c>
      <c r="V3558">
        <v>9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1</v>
      </c>
      <c r="AC3558" t="s">
        <v>168</v>
      </c>
      <c r="AD3558">
        <v>2276073</v>
      </c>
      <c r="AE3558" t="s">
        <v>93</v>
      </c>
      <c r="AF3558">
        <v>7137.3149999999996</v>
      </c>
      <c r="AG3558">
        <v>32710.5</v>
      </c>
      <c r="AH3558">
        <v>34330.5</v>
      </c>
      <c r="AI3558">
        <v>0</v>
      </c>
      <c r="AJ3558">
        <v>32710.5</v>
      </c>
      <c r="AK3558" t="s">
        <v>125</v>
      </c>
      <c r="AL3558">
        <v>7</v>
      </c>
      <c r="AM3558" t="s">
        <v>68</v>
      </c>
      <c r="AN3558">
        <v>1</v>
      </c>
      <c r="AO3558">
        <v>0</v>
      </c>
      <c r="AR3558" t="s">
        <v>79</v>
      </c>
      <c r="AS3558" t="s">
        <v>114</v>
      </c>
      <c r="AT3558">
        <v>-1342</v>
      </c>
      <c r="AU3558" t="s">
        <v>78</v>
      </c>
      <c r="AV3558" t="s">
        <v>165</v>
      </c>
      <c r="AW3558" t="s">
        <v>101</v>
      </c>
      <c r="AX3558" t="s">
        <v>81</v>
      </c>
      <c r="AY3558" t="s">
        <v>124</v>
      </c>
      <c r="AZ3558" t="s">
        <v>96</v>
      </c>
      <c r="BA3558" t="s">
        <v>76</v>
      </c>
      <c r="BB3558" t="s">
        <v>104</v>
      </c>
      <c r="BC3558">
        <v>30</v>
      </c>
      <c r="BD3558" t="s">
        <v>105</v>
      </c>
      <c r="BE3558">
        <v>6</v>
      </c>
      <c r="BF3558" t="s">
        <v>86</v>
      </c>
      <c r="BG3558" t="s">
        <v>106</v>
      </c>
    </row>
    <row r="3559" spans="1:65" x14ac:dyDescent="0.3">
      <c r="A3559">
        <v>130792</v>
      </c>
      <c r="B3559">
        <v>0</v>
      </c>
      <c r="C3559" t="s">
        <v>65</v>
      </c>
      <c r="D3559" t="s">
        <v>88</v>
      </c>
      <c r="E3559" t="s">
        <v>67</v>
      </c>
      <c r="F3559" t="s">
        <v>68</v>
      </c>
      <c r="G3559">
        <v>1</v>
      </c>
      <c r="H3559">
        <v>157500</v>
      </c>
      <c r="I3559">
        <v>568858.5</v>
      </c>
      <c r="J3559" t="s">
        <v>69</v>
      </c>
      <c r="K3559" t="s">
        <v>70</v>
      </c>
      <c r="L3559" t="s">
        <v>139</v>
      </c>
      <c r="M3559" t="s">
        <v>72</v>
      </c>
      <c r="N3559">
        <v>1.8029E-2</v>
      </c>
      <c r="O3559">
        <v>13518</v>
      </c>
      <c r="P3559">
        <v>2399</v>
      </c>
      <c r="Q3559">
        <v>2861</v>
      </c>
      <c r="R3559">
        <v>1934</v>
      </c>
      <c r="S3559">
        <v>3</v>
      </c>
      <c r="T3559">
        <v>3</v>
      </c>
      <c r="U3559" t="s">
        <v>75</v>
      </c>
      <c r="V3559">
        <v>9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 t="s">
        <v>168</v>
      </c>
      <c r="AD3559">
        <v>2034926</v>
      </c>
      <c r="AE3559" t="s">
        <v>65</v>
      </c>
      <c r="AF3559">
        <v>17079.255000000001</v>
      </c>
      <c r="AG3559">
        <v>135000</v>
      </c>
      <c r="AH3559">
        <v>143910</v>
      </c>
      <c r="AJ3559">
        <v>135000</v>
      </c>
      <c r="AK3559" t="s">
        <v>94</v>
      </c>
      <c r="AL3559">
        <v>5</v>
      </c>
      <c r="AM3559" t="s">
        <v>68</v>
      </c>
      <c r="AN3559">
        <v>1</v>
      </c>
      <c r="AR3559" t="s">
        <v>76</v>
      </c>
      <c r="AS3559" t="s">
        <v>77</v>
      </c>
      <c r="AT3559">
        <v>-995</v>
      </c>
      <c r="AU3559" t="s">
        <v>78</v>
      </c>
      <c r="AV3559" t="s">
        <v>79</v>
      </c>
      <c r="AW3559" t="s">
        <v>80</v>
      </c>
      <c r="AX3559" t="s">
        <v>81</v>
      </c>
      <c r="AY3559" t="s">
        <v>76</v>
      </c>
      <c r="AZ3559" t="s">
        <v>82</v>
      </c>
      <c r="BA3559" t="s">
        <v>83</v>
      </c>
      <c r="BB3559" t="s">
        <v>104</v>
      </c>
      <c r="BC3559">
        <v>30</v>
      </c>
      <c r="BD3559" t="s">
        <v>105</v>
      </c>
      <c r="BE3559">
        <v>12</v>
      </c>
      <c r="BF3559" t="s">
        <v>86</v>
      </c>
      <c r="BG3559" t="s">
        <v>87</v>
      </c>
    </row>
    <row r="3560" spans="1:65" x14ac:dyDescent="0.3">
      <c r="A3560">
        <v>130801</v>
      </c>
      <c r="B3560">
        <v>0</v>
      </c>
      <c r="C3560" t="s">
        <v>65</v>
      </c>
      <c r="D3560" t="s">
        <v>66</v>
      </c>
      <c r="E3560" t="s">
        <v>68</v>
      </c>
      <c r="F3560" t="s">
        <v>68</v>
      </c>
      <c r="G3560">
        <v>1</v>
      </c>
      <c r="H3560">
        <v>360000</v>
      </c>
      <c r="I3560">
        <v>1206954</v>
      </c>
      <c r="J3560" t="s">
        <v>89</v>
      </c>
      <c r="K3560" t="s">
        <v>90</v>
      </c>
      <c r="L3560" t="s">
        <v>91</v>
      </c>
      <c r="M3560" t="s">
        <v>72</v>
      </c>
      <c r="N3560">
        <v>9.6299999999999997E-3</v>
      </c>
      <c r="O3560">
        <v>13012</v>
      </c>
      <c r="P3560">
        <v>1340</v>
      </c>
      <c r="Q3560">
        <v>543</v>
      </c>
      <c r="R3560">
        <v>4564</v>
      </c>
      <c r="S3560">
        <v>2</v>
      </c>
      <c r="T3560">
        <v>2</v>
      </c>
      <c r="U3560" t="s">
        <v>123</v>
      </c>
      <c r="V3560">
        <v>14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 t="s">
        <v>128</v>
      </c>
      <c r="AD3560">
        <v>2513637</v>
      </c>
      <c r="AE3560" t="s">
        <v>93</v>
      </c>
      <c r="AF3560">
        <v>6852.7349999999997</v>
      </c>
      <c r="AG3560">
        <v>84870</v>
      </c>
      <c r="AH3560">
        <v>67896</v>
      </c>
      <c r="AI3560">
        <v>16974</v>
      </c>
      <c r="AJ3560">
        <v>84870</v>
      </c>
      <c r="AK3560" t="s">
        <v>125</v>
      </c>
      <c r="AL3560">
        <v>19</v>
      </c>
      <c r="AM3560" t="s">
        <v>68</v>
      </c>
      <c r="AN3560">
        <v>1</v>
      </c>
      <c r="AO3560">
        <v>0.217818182</v>
      </c>
      <c r="AR3560" t="s">
        <v>79</v>
      </c>
      <c r="AS3560" t="s">
        <v>77</v>
      </c>
      <c r="AT3560">
        <v>-48</v>
      </c>
      <c r="AU3560" t="s">
        <v>78</v>
      </c>
      <c r="AV3560" t="s">
        <v>79</v>
      </c>
      <c r="AW3560" t="s">
        <v>80</v>
      </c>
      <c r="AX3560" t="s">
        <v>81</v>
      </c>
      <c r="AY3560" t="s">
        <v>124</v>
      </c>
      <c r="AZ3560" t="s">
        <v>96</v>
      </c>
      <c r="BA3560" t="s">
        <v>76</v>
      </c>
      <c r="BB3560" t="s">
        <v>104</v>
      </c>
      <c r="BC3560">
        <v>40</v>
      </c>
      <c r="BD3560" t="s">
        <v>105</v>
      </c>
      <c r="BE3560">
        <v>12</v>
      </c>
      <c r="BF3560" t="s">
        <v>147</v>
      </c>
      <c r="BG3560" t="s">
        <v>106</v>
      </c>
      <c r="BH3560">
        <v>365243</v>
      </c>
      <c r="BI3560">
        <v>-18</v>
      </c>
      <c r="BJ3560">
        <v>312</v>
      </c>
      <c r="BK3560">
        <v>365243</v>
      </c>
      <c r="BL3560">
        <v>365243</v>
      </c>
      <c r="BM3560">
        <v>0</v>
      </c>
    </row>
    <row r="3561" spans="1:65" x14ac:dyDescent="0.3">
      <c r="A3561">
        <v>130812</v>
      </c>
      <c r="B3561">
        <v>1</v>
      </c>
      <c r="C3561" t="s">
        <v>65</v>
      </c>
      <c r="D3561" t="s">
        <v>88</v>
      </c>
      <c r="E3561" t="s">
        <v>67</v>
      </c>
      <c r="F3561" t="s">
        <v>68</v>
      </c>
      <c r="G3561">
        <v>0</v>
      </c>
      <c r="H3561">
        <v>121500</v>
      </c>
      <c r="I3561">
        <v>71955</v>
      </c>
      <c r="J3561" t="s">
        <v>113</v>
      </c>
      <c r="K3561" t="s">
        <v>90</v>
      </c>
      <c r="L3561" t="s">
        <v>139</v>
      </c>
      <c r="M3561" t="s">
        <v>169</v>
      </c>
      <c r="N3561">
        <v>2.5163999999999999E-2</v>
      </c>
      <c r="O3561">
        <v>21093</v>
      </c>
      <c r="P3561">
        <v>365243</v>
      </c>
      <c r="Q3561">
        <v>2773</v>
      </c>
      <c r="R3561">
        <v>4513</v>
      </c>
      <c r="S3561">
        <v>2</v>
      </c>
      <c r="T3561">
        <v>2</v>
      </c>
      <c r="U3561" t="s">
        <v>94</v>
      </c>
      <c r="V3561">
        <v>10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 t="s">
        <v>76</v>
      </c>
      <c r="AD3561">
        <v>2179655</v>
      </c>
      <c r="AE3561" t="s">
        <v>65</v>
      </c>
      <c r="AF3561">
        <v>36017.370000000003</v>
      </c>
      <c r="AG3561">
        <v>720000</v>
      </c>
      <c r="AH3561">
        <v>794133</v>
      </c>
      <c r="AJ3561">
        <v>720000</v>
      </c>
      <c r="AK3561" t="s">
        <v>120</v>
      </c>
      <c r="AL3561">
        <v>9</v>
      </c>
      <c r="AM3561" t="s">
        <v>68</v>
      </c>
      <c r="AN3561">
        <v>1</v>
      </c>
      <c r="AR3561" t="s">
        <v>76</v>
      </c>
      <c r="AS3561" t="s">
        <v>77</v>
      </c>
      <c r="AT3561">
        <v>-388</v>
      </c>
      <c r="AU3561" t="s">
        <v>78</v>
      </c>
      <c r="AV3561" t="s">
        <v>79</v>
      </c>
      <c r="AX3561" t="s">
        <v>81</v>
      </c>
      <c r="AY3561" t="s">
        <v>76</v>
      </c>
      <c r="AZ3561" t="s">
        <v>82</v>
      </c>
      <c r="BA3561" t="s">
        <v>116</v>
      </c>
      <c r="BB3561" t="s">
        <v>104</v>
      </c>
      <c r="BC3561">
        <v>50</v>
      </c>
      <c r="BD3561" t="s">
        <v>105</v>
      </c>
      <c r="BE3561">
        <v>36</v>
      </c>
      <c r="BF3561" t="s">
        <v>147</v>
      </c>
      <c r="BG3561" t="s">
        <v>154</v>
      </c>
      <c r="BH3561">
        <v>365243</v>
      </c>
      <c r="BI3561">
        <v>-358</v>
      </c>
      <c r="BJ3561">
        <v>692</v>
      </c>
      <c r="BK3561">
        <v>365243</v>
      </c>
      <c r="BL3561">
        <v>365243</v>
      </c>
      <c r="BM3561">
        <v>1</v>
      </c>
    </row>
    <row r="3562" spans="1:65" x14ac:dyDescent="0.3">
      <c r="A3562">
        <v>130821</v>
      </c>
      <c r="B3562">
        <v>0</v>
      </c>
      <c r="C3562" t="s">
        <v>65</v>
      </c>
      <c r="D3562" t="s">
        <v>88</v>
      </c>
      <c r="E3562" t="s">
        <v>67</v>
      </c>
      <c r="F3562" t="s">
        <v>67</v>
      </c>
      <c r="G3562">
        <v>0</v>
      </c>
      <c r="H3562">
        <v>117000</v>
      </c>
      <c r="I3562">
        <v>1125000</v>
      </c>
      <c r="J3562" t="s">
        <v>113</v>
      </c>
      <c r="K3562" t="s">
        <v>70</v>
      </c>
      <c r="L3562" t="s">
        <v>91</v>
      </c>
      <c r="M3562" t="s">
        <v>72</v>
      </c>
      <c r="N3562">
        <v>1.8634000000000001E-2</v>
      </c>
      <c r="O3562">
        <v>23288</v>
      </c>
      <c r="P3562">
        <v>365243</v>
      </c>
      <c r="Q3562">
        <v>14704</v>
      </c>
      <c r="R3562">
        <v>4302</v>
      </c>
      <c r="S3562">
        <v>2</v>
      </c>
      <c r="T3562">
        <v>2</v>
      </c>
      <c r="U3562" t="s">
        <v>75</v>
      </c>
      <c r="V3562">
        <v>19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t="s">
        <v>76</v>
      </c>
      <c r="AD3562">
        <v>2535141</v>
      </c>
      <c r="AE3562" t="s">
        <v>93</v>
      </c>
      <c r="AF3562">
        <v>8360.3250000000007</v>
      </c>
      <c r="AG3562">
        <v>70510.5</v>
      </c>
      <c r="AH3562">
        <v>69727.5</v>
      </c>
      <c r="AI3562">
        <v>7065</v>
      </c>
      <c r="AJ3562">
        <v>70510.5</v>
      </c>
      <c r="AK3562" t="s">
        <v>109</v>
      </c>
      <c r="AL3562">
        <v>18</v>
      </c>
      <c r="AM3562" t="s">
        <v>68</v>
      </c>
      <c r="AN3562">
        <v>1</v>
      </c>
      <c r="AO3562">
        <v>0.10019764</v>
      </c>
      <c r="AR3562" t="s">
        <v>79</v>
      </c>
      <c r="AS3562" t="s">
        <v>114</v>
      </c>
      <c r="AT3562">
        <v>-2026</v>
      </c>
      <c r="AU3562" t="s">
        <v>78</v>
      </c>
      <c r="AV3562" t="s">
        <v>165</v>
      </c>
      <c r="AX3562" t="s">
        <v>81</v>
      </c>
      <c r="AY3562" t="s">
        <v>124</v>
      </c>
      <c r="AZ3562" t="s">
        <v>96</v>
      </c>
      <c r="BA3562" t="s">
        <v>76</v>
      </c>
      <c r="BB3562" t="s">
        <v>104</v>
      </c>
      <c r="BC3562">
        <v>53</v>
      </c>
      <c r="BD3562" t="s">
        <v>105</v>
      </c>
      <c r="BE3562">
        <v>12</v>
      </c>
      <c r="BF3562" t="s">
        <v>86</v>
      </c>
      <c r="BG3562" t="s">
        <v>106</v>
      </c>
    </row>
    <row r="3563" spans="1:65" x14ac:dyDescent="0.3">
      <c r="A3563">
        <v>130823</v>
      </c>
      <c r="B3563">
        <v>0</v>
      </c>
      <c r="C3563" t="s">
        <v>65</v>
      </c>
      <c r="D3563" t="s">
        <v>88</v>
      </c>
      <c r="E3563" t="s">
        <v>67</v>
      </c>
      <c r="F3563" t="s">
        <v>68</v>
      </c>
      <c r="G3563">
        <v>0</v>
      </c>
      <c r="H3563">
        <v>112500</v>
      </c>
      <c r="I3563">
        <v>743031</v>
      </c>
      <c r="J3563" t="s">
        <v>89</v>
      </c>
      <c r="K3563" t="s">
        <v>90</v>
      </c>
      <c r="L3563" t="s">
        <v>91</v>
      </c>
      <c r="M3563" t="s">
        <v>72</v>
      </c>
      <c r="N3563">
        <v>2.5163999999999999E-2</v>
      </c>
      <c r="O3563">
        <v>18381</v>
      </c>
      <c r="P3563">
        <v>2482</v>
      </c>
      <c r="Q3563">
        <v>4430</v>
      </c>
      <c r="R3563">
        <v>1917</v>
      </c>
      <c r="S3563">
        <v>2</v>
      </c>
      <c r="T3563">
        <v>2</v>
      </c>
      <c r="U3563" t="s">
        <v>125</v>
      </c>
      <c r="V3563">
        <v>16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t="s">
        <v>175</v>
      </c>
      <c r="AD3563">
        <v>1251291</v>
      </c>
      <c r="AE3563" t="s">
        <v>93</v>
      </c>
      <c r="AF3563">
        <v>34945.019999999997</v>
      </c>
      <c r="AG3563">
        <v>195300</v>
      </c>
      <c r="AH3563">
        <v>195300</v>
      </c>
      <c r="AI3563">
        <v>0</v>
      </c>
      <c r="AJ3563">
        <v>195300</v>
      </c>
      <c r="AK3563" t="s">
        <v>75</v>
      </c>
      <c r="AL3563">
        <v>11</v>
      </c>
      <c r="AM3563" t="s">
        <v>68</v>
      </c>
      <c r="AN3563">
        <v>1</v>
      </c>
      <c r="AO3563">
        <v>0</v>
      </c>
      <c r="AR3563" t="s">
        <v>79</v>
      </c>
      <c r="AS3563" t="s">
        <v>77</v>
      </c>
      <c r="AT3563">
        <v>-254</v>
      </c>
      <c r="AU3563" t="s">
        <v>78</v>
      </c>
      <c r="AV3563" t="s">
        <v>79</v>
      </c>
      <c r="AW3563" t="s">
        <v>80</v>
      </c>
      <c r="AX3563" t="s">
        <v>161</v>
      </c>
      <c r="AY3563" t="s">
        <v>157</v>
      </c>
      <c r="AZ3563" t="s">
        <v>96</v>
      </c>
      <c r="BA3563" t="s">
        <v>76</v>
      </c>
      <c r="BB3563" t="s">
        <v>138</v>
      </c>
      <c r="BC3563">
        <v>25</v>
      </c>
      <c r="BD3563" t="s">
        <v>157</v>
      </c>
      <c r="BE3563">
        <v>6</v>
      </c>
      <c r="BF3563" t="s">
        <v>112</v>
      </c>
      <c r="BG3563" t="s">
        <v>158</v>
      </c>
      <c r="BH3563">
        <v>365243</v>
      </c>
      <c r="BI3563">
        <v>-220</v>
      </c>
      <c r="BJ3563">
        <v>-70</v>
      </c>
      <c r="BK3563">
        <v>-70</v>
      </c>
      <c r="BL3563">
        <v>-65</v>
      </c>
      <c r="BM3563">
        <v>0</v>
      </c>
    </row>
    <row r="3564" spans="1:65" x14ac:dyDescent="0.3">
      <c r="A3564">
        <v>130825</v>
      </c>
      <c r="B3564">
        <v>0</v>
      </c>
      <c r="C3564" t="s">
        <v>65</v>
      </c>
      <c r="D3564" t="s">
        <v>88</v>
      </c>
      <c r="E3564" t="s">
        <v>67</v>
      </c>
      <c r="F3564" t="s">
        <v>68</v>
      </c>
      <c r="G3564">
        <v>0</v>
      </c>
      <c r="H3564">
        <v>135000</v>
      </c>
      <c r="I3564">
        <v>157500</v>
      </c>
      <c r="J3564" t="s">
        <v>113</v>
      </c>
      <c r="K3564" t="s">
        <v>70</v>
      </c>
      <c r="L3564" t="s">
        <v>91</v>
      </c>
      <c r="M3564" t="s">
        <v>72</v>
      </c>
      <c r="N3564">
        <v>1.1657000000000001E-2</v>
      </c>
      <c r="O3564">
        <v>20534</v>
      </c>
      <c r="P3564">
        <v>365243</v>
      </c>
      <c r="Q3564">
        <v>2126</v>
      </c>
      <c r="R3564">
        <v>4082</v>
      </c>
      <c r="S3564">
        <v>1</v>
      </c>
      <c r="T3564">
        <v>1</v>
      </c>
      <c r="U3564" t="s">
        <v>120</v>
      </c>
      <c r="V3564">
        <v>10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 t="s">
        <v>76</v>
      </c>
      <c r="AD3564">
        <v>1982202</v>
      </c>
      <c r="AE3564" t="s">
        <v>93</v>
      </c>
      <c r="AF3564">
        <v>5186.16</v>
      </c>
      <c r="AG3564">
        <v>53955</v>
      </c>
      <c r="AH3564">
        <v>26955</v>
      </c>
      <c r="AI3564">
        <v>27000</v>
      </c>
      <c r="AJ3564">
        <v>53955</v>
      </c>
      <c r="AK3564" t="s">
        <v>120</v>
      </c>
      <c r="AL3564">
        <v>10</v>
      </c>
      <c r="AM3564" t="s">
        <v>68</v>
      </c>
      <c r="AN3564">
        <v>1</v>
      </c>
      <c r="AO3564">
        <v>0.54499962099999999</v>
      </c>
      <c r="AR3564" t="s">
        <v>79</v>
      </c>
      <c r="AS3564" t="s">
        <v>77</v>
      </c>
      <c r="AT3564">
        <v>-2268</v>
      </c>
      <c r="AU3564" t="s">
        <v>78</v>
      </c>
      <c r="AV3564" t="s">
        <v>79</v>
      </c>
      <c r="AW3564" t="s">
        <v>101</v>
      </c>
      <c r="AX3564" t="s">
        <v>81</v>
      </c>
      <c r="AY3564" t="s">
        <v>95</v>
      </c>
      <c r="AZ3564" t="s">
        <v>96</v>
      </c>
      <c r="BA3564" t="s">
        <v>76</v>
      </c>
      <c r="BB3564" t="s">
        <v>138</v>
      </c>
      <c r="BC3564">
        <v>230</v>
      </c>
      <c r="BD3564" t="s">
        <v>85</v>
      </c>
      <c r="BE3564">
        <v>6</v>
      </c>
      <c r="BF3564" t="s">
        <v>86</v>
      </c>
      <c r="BG3564" t="s">
        <v>151</v>
      </c>
      <c r="BH3564">
        <v>365243</v>
      </c>
      <c r="BI3564">
        <v>-2224</v>
      </c>
      <c r="BJ3564">
        <v>-2074</v>
      </c>
      <c r="BK3564">
        <v>-2074</v>
      </c>
      <c r="BL3564">
        <v>-2068</v>
      </c>
      <c r="BM3564">
        <v>0</v>
      </c>
    </row>
    <row r="3565" spans="1:65" x14ac:dyDescent="0.3">
      <c r="A3565">
        <v>130829</v>
      </c>
      <c r="B3565">
        <v>0</v>
      </c>
      <c r="C3565" t="s">
        <v>65</v>
      </c>
      <c r="D3565" t="s">
        <v>88</v>
      </c>
      <c r="E3565" t="s">
        <v>67</v>
      </c>
      <c r="F3565" t="s">
        <v>67</v>
      </c>
      <c r="G3565">
        <v>0</v>
      </c>
      <c r="H3565">
        <v>306000</v>
      </c>
      <c r="I3565">
        <v>1971072</v>
      </c>
      <c r="J3565" t="s">
        <v>113</v>
      </c>
      <c r="K3565" t="s">
        <v>70</v>
      </c>
      <c r="L3565" t="s">
        <v>139</v>
      </c>
      <c r="M3565" t="s">
        <v>169</v>
      </c>
      <c r="N3565">
        <v>1.8634000000000001E-2</v>
      </c>
      <c r="O3565">
        <v>20413</v>
      </c>
      <c r="P3565">
        <v>365243</v>
      </c>
      <c r="Q3565">
        <v>4710</v>
      </c>
      <c r="R3565">
        <v>3487</v>
      </c>
      <c r="S3565">
        <v>2</v>
      </c>
      <c r="T3565">
        <v>2</v>
      </c>
      <c r="U3565" t="s">
        <v>120</v>
      </c>
      <c r="V3565">
        <v>17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76</v>
      </c>
      <c r="AD3565">
        <v>2414387</v>
      </c>
      <c r="AE3565" t="s">
        <v>65</v>
      </c>
      <c r="AF3565">
        <v>57573</v>
      </c>
      <c r="AG3565">
        <v>900000</v>
      </c>
      <c r="AH3565">
        <v>900000</v>
      </c>
      <c r="AJ3565">
        <v>900000</v>
      </c>
      <c r="AK3565" t="s">
        <v>73</v>
      </c>
      <c r="AL3565">
        <v>17</v>
      </c>
      <c r="AM3565" t="s">
        <v>68</v>
      </c>
      <c r="AN3565">
        <v>1</v>
      </c>
      <c r="AR3565" t="s">
        <v>76</v>
      </c>
      <c r="AS3565" t="s">
        <v>77</v>
      </c>
      <c r="AT3565">
        <v>-1035</v>
      </c>
      <c r="AU3565" t="s">
        <v>78</v>
      </c>
      <c r="AV3565" t="s">
        <v>79</v>
      </c>
      <c r="AW3565" t="s">
        <v>101</v>
      </c>
      <c r="AX3565" t="s">
        <v>81</v>
      </c>
      <c r="AY3565" t="s">
        <v>76</v>
      </c>
      <c r="AZ3565" t="s">
        <v>82</v>
      </c>
      <c r="BA3565" t="s">
        <v>116</v>
      </c>
      <c r="BB3565" t="s">
        <v>121</v>
      </c>
      <c r="BC3565">
        <v>0</v>
      </c>
      <c r="BD3565" t="s">
        <v>76</v>
      </c>
      <c r="BE3565">
        <v>24</v>
      </c>
      <c r="BF3565" t="s">
        <v>147</v>
      </c>
      <c r="BG3565" t="s">
        <v>154</v>
      </c>
      <c r="BH3565">
        <v>365243</v>
      </c>
      <c r="BI3565">
        <v>-1005</v>
      </c>
      <c r="BJ3565">
        <v>-315</v>
      </c>
      <c r="BK3565">
        <v>-975</v>
      </c>
      <c r="BL3565">
        <v>-968</v>
      </c>
      <c r="BM3565">
        <v>0</v>
      </c>
    </row>
    <row r="3566" spans="1:65" x14ac:dyDescent="0.3">
      <c r="A3566">
        <v>130839</v>
      </c>
      <c r="B3566">
        <v>0</v>
      </c>
      <c r="C3566" t="s">
        <v>65</v>
      </c>
      <c r="D3566" t="s">
        <v>88</v>
      </c>
      <c r="E3566" t="s">
        <v>67</v>
      </c>
      <c r="F3566" t="s">
        <v>68</v>
      </c>
      <c r="G3566">
        <v>0</v>
      </c>
      <c r="H3566">
        <v>157500</v>
      </c>
      <c r="I3566">
        <v>315000</v>
      </c>
      <c r="J3566" t="s">
        <v>69</v>
      </c>
      <c r="K3566" t="s">
        <v>70</v>
      </c>
      <c r="L3566" t="s">
        <v>139</v>
      </c>
      <c r="M3566" t="s">
        <v>72</v>
      </c>
      <c r="N3566">
        <v>1.8208999999999999E-2</v>
      </c>
      <c r="O3566">
        <v>19314</v>
      </c>
      <c r="P3566">
        <v>1945</v>
      </c>
      <c r="Q3566">
        <v>8063</v>
      </c>
      <c r="R3566">
        <v>2814</v>
      </c>
      <c r="S3566">
        <v>3</v>
      </c>
      <c r="T3566">
        <v>3</v>
      </c>
      <c r="U3566" t="s">
        <v>73</v>
      </c>
      <c r="V3566">
        <v>12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 t="s">
        <v>170</v>
      </c>
      <c r="AD3566">
        <v>1860697</v>
      </c>
      <c r="AE3566" t="s">
        <v>65</v>
      </c>
      <c r="AG3566">
        <v>0</v>
      </c>
      <c r="AH3566">
        <v>0</v>
      </c>
      <c r="AK3566" t="s">
        <v>94</v>
      </c>
      <c r="AL3566">
        <v>8</v>
      </c>
      <c r="AM3566" t="s">
        <v>68</v>
      </c>
      <c r="AN3566">
        <v>1</v>
      </c>
      <c r="AR3566" t="s">
        <v>76</v>
      </c>
      <c r="AS3566" t="s">
        <v>129</v>
      </c>
      <c r="AT3566">
        <v>-124</v>
      </c>
      <c r="AU3566" t="s">
        <v>76</v>
      </c>
      <c r="AV3566" t="s">
        <v>79</v>
      </c>
      <c r="AX3566" t="s">
        <v>81</v>
      </c>
      <c r="AY3566" t="s">
        <v>76</v>
      </c>
      <c r="AZ3566" t="s">
        <v>76</v>
      </c>
      <c r="BA3566" t="s">
        <v>76</v>
      </c>
      <c r="BB3566" t="s">
        <v>121</v>
      </c>
      <c r="BC3566">
        <v>-1</v>
      </c>
      <c r="BD3566" t="s">
        <v>76</v>
      </c>
      <c r="BF3566" t="s">
        <v>76</v>
      </c>
      <c r="BG3566" t="s">
        <v>82</v>
      </c>
    </row>
    <row r="3567" spans="1:65" x14ac:dyDescent="0.3">
      <c r="A3567">
        <v>130844</v>
      </c>
      <c r="B3567">
        <v>0</v>
      </c>
      <c r="C3567" t="s">
        <v>65</v>
      </c>
      <c r="D3567" t="s">
        <v>88</v>
      </c>
      <c r="E3567" t="s">
        <v>67</v>
      </c>
      <c r="F3567" t="s">
        <v>68</v>
      </c>
      <c r="G3567">
        <v>0</v>
      </c>
      <c r="H3567">
        <v>112500</v>
      </c>
      <c r="I3567">
        <v>545040</v>
      </c>
      <c r="J3567" t="s">
        <v>89</v>
      </c>
      <c r="K3567" t="s">
        <v>70</v>
      </c>
      <c r="L3567" t="s">
        <v>91</v>
      </c>
      <c r="M3567" t="s">
        <v>72</v>
      </c>
      <c r="N3567">
        <v>1.9689000000000002E-2</v>
      </c>
      <c r="O3567">
        <v>19857</v>
      </c>
      <c r="P3567">
        <v>939</v>
      </c>
      <c r="Q3567">
        <v>8795</v>
      </c>
      <c r="R3567">
        <v>3395</v>
      </c>
      <c r="S3567">
        <v>2</v>
      </c>
      <c r="T3567">
        <v>2</v>
      </c>
      <c r="U3567" t="s">
        <v>109</v>
      </c>
      <c r="V3567">
        <v>12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t="s">
        <v>159</v>
      </c>
      <c r="AD3567">
        <v>1564164</v>
      </c>
      <c r="AE3567" t="s">
        <v>93</v>
      </c>
      <c r="AF3567">
        <v>16513.02</v>
      </c>
      <c r="AG3567">
        <v>133641</v>
      </c>
      <c r="AH3567">
        <v>148932</v>
      </c>
      <c r="AI3567">
        <v>0</v>
      </c>
      <c r="AJ3567">
        <v>133641</v>
      </c>
      <c r="AK3567" t="s">
        <v>125</v>
      </c>
      <c r="AL3567">
        <v>11</v>
      </c>
      <c r="AM3567" t="s">
        <v>68</v>
      </c>
      <c r="AN3567">
        <v>1</v>
      </c>
      <c r="AO3567">
        <v>0</v>
      </c>
      <c r="AR3567" t="s">
        <v>79</v>
      </c>
      <c r="AS3567" t="s">
        <v>77</v>
      </c>
      <c r="AT3567">
        <v>-605</v>
      </c>
      <c r="AU3567" t="s">
        <v>78</v>
      </c>
      <c r="AV3567" t="s">
        <v>79</v>
      </c>
      <c r="AX3567" t="s">
        <v>102</v>
      </c>
      <c r="AY3567" t="s">
        <v>103</v>
      </c>
      <c r="AZ3567" t="s">
        <v>96</v>
      </c>
      <c r="BA3567" t="s">
        <v>76</v>
      </c>
      <c r="BB3567" t="s">
        <v>104</v>
      </c>
      <c r="BC3567">
        <v>3500</v>
      </c>
      <c r="BD3567" t="s">
        <v>85</v>
      </c>
      <c r="BE3567">
        <v>10</v>
      </c>
      <c r="BF3567" t="s">
        <v>112</v>
      </c>
      <c r="BG3567" t="s">
        <v>151</v>
      </c>
      <c r="BH3567">
        <v>365243</v>
      </c>
      <c r="BI3567">
        <v>-574</v>
      </c>
      <c r="BJ3567">
        <v>-304</v>
      </c>
      <c r="BK3567">
        <v>-304</v>
      </c>
      <c r="BL3567">
        <v>-299</v>
      </c>
      <c r="BM3567">
        <v>0</v>
      </c>
    </row>
    <row r="3568" spans="1:65" x14ac:dyDescent="0.3">
      <c r="A3568">
        <v>130846</v>
      </c>
      <c r="B3568">
        <v>0</v>
      </c>
      <c r="C3568" t="s">
        <v>65</v>
      </c>
      <c r="D3568" t="s">
        <v>88</v>
      </c>
      <c r="E3568" t="s">
        <v>68</v>
      </c>
      <c r="F3568" t="s">
        <v>68</v>
      </c>
      <c r="G3568">
        <v>0</v>
      </c>
      <c r="H3568">
        <v>225000</v>
      </c>
      <c r="I3568">
        <v>598500</v>
      </c>
      <c r="J3568" t="s">
        <v>69</v>
      </c>
      <c r="K3568" t="s">
        <v>70</v>
      </c>
      <c r="L3568" t="s">
        <v>91</v>
      </c>
      <c r="M3568" t="s">
        <v>72</v>
      </c>
      <c r="N3568">
        <v>7.3299999999999997E-3</v>
      </c>
      <c r="O3568">
        <v>18401</v>
      </c>
      <c r="P3568">
        <v>8897</v>
      </c>
      <c r="Q3568">
        <v>8796</v>
      </c>
      <c r="R3568">
        <v>1938</v>
      </c>
      <c r="S3568">
        <v>2</v>
      </c>
      <c r="T3568">
        <v>2</v>
      </c>
      <c r="U3568" t="s">
        <v>125</v>
      </c>
      <c r="V3568">
        <v>10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176</v>
      </c>
      <c r="AD3568">
        <v>2138964</v>
      </c>
      <c r="AE3568" t="s">
        <v>65</v>
      </c>
      <c r="AF3568">
        <v>38205.72</v>
      </c>
      <c r="AG3568">
        <v>720000</v>
      </c>
      <c r="AH3568">
        <v>794133</v>
      </c>
      <c r="AJ3568">
        <v>720000</v>
      </c>
      <c r="AK3568" t="s">
        <v>94</v>
      </c>
      <c r="AL3568">
        <v>11</v>
      </c>
      <c r="AM3568" t="s">
        <v>68</v>
      </c>
      <c r="AN3568">
        <v>1</v>
      </c>
      <c r="AR3568" t="s">
        <v>122</v>
      </c>
      <c r="AS3568" t="s">
        <v>77</v>
      </c>
      <c r="AT3568">
        <v>-472</v>
      </c>
      <c r="AU3568" t="s">
        <v>78</v>
      </c>
      <c r="AV3568" t="s">
        <v>79</v>
      </c>
      <c r="AX3568" t="s">
        <v>81</v>
      </c>
      <c r="AY3568" t="s">
        <v>76</v>
      </c>
      <c r="AZ3568" t="s">
        <v>82</v>
      </c>
      <c r="BA3568" t="s">
        <v>83</v>
      </c>
      <c r="BB3568" t="s">
        <v>121</v>
      </c>
      <c r="BC3568">
        <v>-1</v>
      </c>
      <c r="BD3568" t="s">
        <v>76</v>
      </c>
      <c r="BE3568">
        <v>36</v>
      </c>
      <c r="BF3568" t="s">
        <v>147</v>
      </c>
      <c r="BG3568" t="s">
        <v>196</v>
      </c>
      <c r="BH3568">
        <v>365243</v>
      </c>
      <c r="BI3568">
        <v>-442</v>
      </c>
      <c r="BJ3568">
        <v>608</v>
      </c>
      <c r="BK3568">
        <v>365243</v>
      </c>
      <c r="BL3568">
        <v>365243</v>
      </c>
      <c r="BM3568">
        <v>1</v>
      </c>
    </row>
    <row r="3569" spans="1:65" x14ac:dyDescent="0.3">
      <c r="A3569">
        <v>130846</v>
      </c>
      <c r="B3569">
        <v>0</v>
      </c>
      <c r="C3569" t="s">
        <v>65</v>
      </c>
      <c r="D3569" t="s">
        <v>88</v>
      </c>
      <c r="E3569" t="s">
        <v>68</v>
      </c>
      <c r="F3569" t="s">
        <v>68</v>
      </c>
      <c r="G3569">
        <v>0</v>
      </c>
      <c r="H3569">
        <v>225000</v>
      </c>
      <c r="I3569">
        <v>598500</v>
      </c>
      <c r="J3569" t="s">
        <v>69</v>
      </c>
      <c r="K3569" t="s">
        <v>70</v>
      </c>
      <c r="L3569" t="s">
        <v>91</v>
      </c>
      <c r="M3569" t="s">
        <v>72</v>
      </c>
      <c r="N3569">
        <v>7.3299999999999997E-3</v>
      </c>
      <c r="O3569">
        <v>18401</v>
      </c>
      <c r="P3569">
        <v>8897</v>
      </c>
      <c r="Q3569">
        <v>8796</v>
      </c>
      <c r="R3569">
        <v>1938</v>
      </c>
      <c r="S3569">
        <v>2</v>
      </c>
      <c r="T3569">
        <v>2</v>
      </c>
      <c r="U3569" t="s">
        <v>125</v>
      </c>
      <c r="V3569">
        <v>10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 t="s">
        <v>176</v>
      </c>
      <c r="AD3569">
        <v>1093725</v>
      </c>
      <c r="AE3569" t="s">
        <v>65</v>
      </c>
      <c r="AF3569">
        <v>32609.88</v>
      </c>
      <c r="AG3569">
        <v>742500</v>
      </c>
      <c r="AH3569">
        <v>818946</v>
      </c>
      <c r="AJ3569">
        <v>742500</v>
      </c>
      <c r="AK3569" t="s">
        <v>120</v>
      </c>
      <c r="AL3569">
        <v>11</v>
      </c>
      <c r="AM3569" t="s">
        <v>68</v>
      </c>
      <c r="AN3569">
        <v>1</v>
      </c>
      <c r="AR3569" t="s">
        <v>76</v>
      </c>
      <c r="AS3569" t="s">
        <v>114</v>
      </c>
      <c r="AT3569">
        <v>-195</v>
      </c>
      <c r="AU3569" t="s">
        <v>78</v>
      </c>
      <c r="AV3569" t="s">
        <v>115</v>
      </c>
      <c r="AW3569" t="s">
        <v>101</v>
      </c>
      <c r="AX3569" t="s">
        <v>81</v>
      </c>
      <c r="AY3569" t="s">
        <v>76</v>
      </c>
      <c r="AZ3569" t="s">
        <v>82</v>
      </c>
      <c r="BA3569" t="s">
        <v>116</v>
      </c>
      <c r="BB3569" t="s">
        <v>121</v>
      </c>
      <c r="BC3569">
        <v>-1</v>
      </c>
      <c r="BD3569" t="s">
        <v>76</v>
      </c>
      <c r="BE3569">
        <v>36</v>
      </c>
      <c r="BF3569" t="s">
        <v>112</v>
      </c>
      <c r="BG3569" t="s">
        <v>118</v>
      </c>
    </row>
    <row r="3570" spans="1:65" x14ac:dyDescent="0.3">
      <c r="A3570">
        <v>130854</v>
      </c>
      <c r="B3570">
        <v>0</v>
      </c>
      <c r="C3570" t="s">
        <v>65</v>
      </c>
      <c r="D3570" t="s">
        <v>66</v>
      </c>
      <c r="E3570" t="s">
        <v>67</v>
      </c>
      <c r="F3570" t="s">
        <v>67</v>
      </c>
      <c r="G3570">
        <v>0</v>
      </c>
      <c r="H3570">
        <v>135000</v>
      </c>
      <c r="I3570">
        <v>545040</v>
      </c>
      <c r="J3570" t="s">
        <v>69</v>
      </c>
      <c r="K3570" t="s">
        <v>70</v>
      </c>
      <c r="L3570" t="s">
        <v>91</v>
      </c>
      <c r="M3570" t="s">
        <v>72</v>
      </c>
      <c r="N3570">
        <v>1.0500000000000001E-2</v>
      </c>
      <c r="O3570">
        <v>12526</v>
      </c>
      <c r="P3570">
        <v>5091</v>
      </c>
      <c r="Q3570">
        <v>128</v>
      </c>
      <c r="R3570">
        <v>4003</v>
      </c>
      <c r="S3570">
        <v>3</v>
      </c>
      <c r="T3570">
        <v>3</v>
      </c>
      <c r="U3570" t="s">
        <v>75</v>
      </c>
      <c r="V3570">
        <v>17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t="s">
        <v>209</v>
      </c>
      <c r="AD3570">
        <v>2761201</v>
      </c>
      <c r="AE3570" t="s">
        <v>93</v>
      </c>
      <c r="AF3570">
        <v>5341.0050000000001</v>
      </c>
      <c r="AG3570">
        <v>31905</v>
      </c>
      <c r="AH3570">
        <v>26401.5</v>
      </c>
      <c r="AI3570">
        <v>6750</v>
      </c>
      <c r="AJ3570">
        <v>31905</v>
      </c>
      <c r="AK3570" t="s">
        <v>109</v>
      </c>
      <c r="AL3570">
        <v>12</v>
      </c>
      <c r="AM3570" t="s">
        <v>68</v>
      </c>
      <c r="AN3570">
        <v>1</v>
      </c>
      <c r="AO3570">
        <v>0.22175055799999999</v>
      </c>
      <c r="AR3570" t="s">
        <v>79</v>
      </c>
      <c r="AS3570" t="s">
        <v>77</v>
      </c>
      <c r="AT3570">
        <v>-1696</v>
      </c>
      <c r="AU3570" t="s">
        <v>144</v>
      </c>
      <c r="AV3570" t="s">
        <v>79</v>
      </c>
      <c r="AX3570" t="s">
        <v>102</v>
      </c>
      <c r="AY3570" t="s">
        <v>124</v>
      </c>
      <c r="AZ3570" t="s">
        <v>96</v>
      </c>
      <c r="BA3570" t="s">
        <v>76</v>
      </c>
      <c r="BB3570" t="s">
        <v>104</v>
      </c>
      <c r="BC3570">
        <v>62</v>
      </c>
      <c r="BD3570" t="s">
        <v>105</v>
      </c>
      <c r="BE3570">
        <v>6</v>
      </c>
      <c r="BF3570" t="s">
        <v>86</v>
      </c>
      <c r="BG3570" t="s">
        <v>106</v>
      </c>
      <c r="BH3570">
        <v>365243</v>
      </c>
      <c r="BI3570">
        <v>-1655</v>
      </c>
      <c r="BJ3570">
        <v>-1505</v>
      </c>
      <c r="BK3570">
        <v>-1505</v>
      </c>
      <c r="BL3570">
        <v>-1498</v>
      </c>
      <c r="BM3570">
        <v>0</v>
      </c>
    </row>
    <row r="3571" spans="1:65" x14ac:dyDescent="0.3">
      <c r="A3571">
        <v>130861</v>
      </c>
      <c r="B3571">
        <v>0</v>
      </c>
      <c r="C3571" t="s">
        <v>65</v>
      </c>
      <c r="D3571" t="s">
        <v>88</v>
      </c>
      <c r="E3571" t="s">
        <v>67</v>
      </c>
      <c r="F3571" t="s">
        <v>67</v>
      </c>
      <c r="G3571">
        <v>1</v>
      </c>
      <c r="H3571">
        <v>180000</v>
      </c>
      <c r="I3571">
        <v>1288350</v>
      </c>
      <c r="J3571" t="s">
        <v>89</v>
      </c>
      <c r="K3571" t="s">
        <v>70</v>
      </c>
      <c r="L3571" t="s">
        <v>139</v>
      </c>
      <c r="M3571" t="s">
        <v>169</v>
      </c>
      <c r="N3571">
        <v>2.5163999999999999E-2</v>
      </c>
      <c r="O3571">
        <v>15441</v>
      </c>
      <c r="P3571">
        <v>1414</v>
      </c>
      <c r="Q3571">
        <v>9519</v>
      </c>
      <c r="R3571">
        <v>4407</v>
      </c>
      <c r="S3571">
        <v>2</v>
      </c>
      <c r="T3571">
        <v>2</v>
      </c>
      <c r="U3571" t="s">
        <v>125</v>
      </c>
      <c r="V3571">
        <v>13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134</v>
      </c>
      <c r="AD3571">
        <v>1369632</v>
      </c>
      <c r="AE3571" t="s">
        <v>65</v>
      </c>
      <c r="AF3571">
        <v>22743.134999999998</v>
      </c>
      <c r="AG3571">
        <v>112500</v>
      </c>
      <c r="AH3571">
        <v>116212.5</v>
      </c>
      <c r="AJ3571">
        <v>112500</v>
      </c>
      <c r="AK3571" t="s">
        <v>109</v>
      </c>
      <c r="AL3571">
        <v>12</v>
      </c>
      <c r="AM3571" t="s">
        <v>68</v>
      </c>
      <c r="AN3571">
        <v>1</v>
      </c>
      <c r="AR3571" t="s">
        <v>76</v>
      </c>
      <c r="AS3571" t="s">
        <v>77</v>
      </c>
      <c r="AT3571">
        <v>-1033</v>
      </c>
      <c r="AU3571" t="s">
        <v>76</v>
      </c>
      <c r="AV3571" t="s">
        <v>79</v>
      </c>
      <c r="AW3571" t="s">
        <v>80</v>
      </c>
      <c r="AX3571" t="s">
        <v>81</v>
      </c>
      <c r="AY3571" t="s">
        <v>76</v>
      </c>
      <c r="AZ3571" t="s">
        <v>82</v>
      </c>
      <c r="BA3571" t="s">
        <v>116</v>
      </c>
      <c r="BB3571" t="s">
        <v>121</v>
      </c>
      <c r="BC3571">
        <v>0</v>
      </c>
      <c r="BD3571" t="s">
        <v>76</v>
      </c>
      <c r="BE3571">
        <v>6</v>
      </c>
      <c r="BF3571" t="s">
        <v>86</v>
      </c>
      <c r="BG3571" t="s">
        <v>172</v>
      </c>
    </row>
    <row r="3572" spans="1:65" x14ac:dyDescent="0.3">
      <c r="A3572">
        <v>130862</v>
      </c>
      <c r="B3572">
        <v>0</v>
      </c>
      <c r="C3572" t="s">
        <v>65</v>
      </c>
      <c r="D3572" t="s">
        <v>66</v>
      </c>
      <c r="E3572" t="s">
        <v>68</v>
      </c>
      <c r="F3572" t="s">
        <v>68</v>
      </c>
      <c r="G3572">
        <v>0</v>
      </c>
      <c r="H3572">
        <v>135000</v>
      </c>
      <c r="I3572">
        <v>592560</v>
      </c>
      <c r="J3572" t="s">
        <v>69</v>
      </c>
      <c r="K3572" t="s">
        <v>70</v>
      </c>
      <c r="L3572" t="s">
        <v>91</v>
      </c>
      <c r="M3572" t="s">
        <v>72</v>
      </c>
      <c r="N3572">
        <v>9.6570000000000007E-3</v>
      </c>
      <c r="O3572">
        <v>19682</v>
      </c>
      <c r="P3572">
        <v>1938</v>
      </c>
      <c r="Q3572">
        <v>9730</v>
      </c>
      <c r="R3572">
        <v>3214</v>
      </c>
      <c r="S3572">
        <v>2</v>
      </c>
      <c r="T3572">
        <v>2</v>
      </c>
      <c r="U3572" t="s">
        <v>109</v>
      </c>
      <c r="V3572">
        <v>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t="s">
        <v>108</v>
      </c>
      <c r="AD3572">
        <v>2100597</v>
      </c>
      <c r="AE3572" t="s">
        <v>65</v>
      </c>
      <c r="AF3572">
        <v>27796.095000000001</v>
      </c>
      <c r="AG3572">
        <v>450000</v>
      </c>
      <c r="AH3572">
        <v>512370</v>
      </c>
      <c r="AJ3572">
        <v>450000</v>
      </c>
      <c r="AK3572" t="s">
        <v>125</v>
      </c>
      <c r="AL3572">
        <v>9</v>
      </c>
      <c r="AM3572" t="s">
        <v>68</v>
      </c>
      <c r="AN3572">
        <v>1</v>
      </c>
      <c r="AR3572" t="s">
        <v>229</v>
      </c>
      <c r="AS3572" t="s">
        <v>77</v>
      </c>
      <c r="AT3572">
        <v>-556</v>
      </c>
      <c r="AU3572" t="s">
        <v>78</v>
      </c>
      <c r="AV3572" t="s">
        <v>79</v>
      </c>
      <c r="AX3572" t="s">
        <v>102</v>
      </c>
      <c r="AY3572" t="s">
        <v>76</v>
      </c>
      <c r="AZ3572" t="s">
        <v>82</v>
      </c>
      <c r="BA3572" t="s">
        <v>83</v>
      </c>
      <c r="BB3572" t="s">
        <v>121</v>
      </c>
      <c r="BC3572">
        <v>-1</v>
      </c>
      <c r="BD3572" t="s">
        <v>76</v>
      </c>
      <c r="BE3572">
        <v>36</v>
      </c>
      <c r="BF3572" t="s">
        <v>147</v>
      </c>
      <c r="BG3572" t="s">
        <v>196</v>
      </c>
      <c r="BH3572">
        <v>365243</v>
      </c>
      <c r="BI3572">
        <v>-526</v>
      </c>
      <c r="BJ3572">
        <v>524</v>
      </c>
      <c r="BK3572">
        <v>365243</v>
      </c>
      <c r="BL3572">
        <v>365243</v>
      </c>
      <c r="BM3572">
        <v>1</v>
      </c>
    </row>
    <row r="3573" spans="1:65" x14ac:dyDescent="0.3">
      <c r="A3573">
        <v>130879</v>
      </c>
      <c r="B3573">
        <v>0</v>
      </c>
      <c r="C3573" t="s">
        <v>65</v>
      </c>
      <c r="D3573" t="s">
        <v>88</v>
      </c>
      <c r="E3573" t="s">
        <v>67</v>
      </c>
      <c r="F3573" t="s">
        <v>68</v>
      </c>
      <c r="G3573">
        <v>0</v>
      </c>
      <c r="H3573">
        <v>112500</v>
      </c>
      <c r="I3573">
        <v>508495.5</v>
      </c>
      <c r="J3573" t="s">
        <v>113</v>
      </c>
      <c r="K3573" t="s">
        <v>70</v>
      </c>
      <c r="L3573" t="s">
        <v>139</v>
      </c>
      <c r="M3573" t="s">
        <v>72</v>
      </c>
      <c r="N3573">
        <v>7.3299999999999997E-3</v>
      </c>
      <c r="O3573">
        <v>22813</v>
      </c>
      <c r="P3573">
        <v>365243</v>
      </c>
      <c r="Q3573">
        <v>9978</v>
      </c>
      <c r="R3573">
        <v>4892</v>
      </c>
      <c r="S3573">
        <v>2</v>
      </c>
      <c r="T3573">
        <v>2</v>
      </c>
      <c r="U3573" t="s">
        <v>123</v>
      </c>
      <c r="V3573">
        <v>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76</v>
      </c>
      <c r="AD3573">
        <v>2306107</v>
      </c>
      <c r="AE3573" t="s">
        <v>93</v>
      </c>
      <c r="AF3573">
        <v>9449.5499999999993</v>
      </c>
      <c r="AG3573">
        <v>45229.5</v>
      </c>
      <c r="AH3573">
        <v>47619</v>
      </c>
      <c r="AI3573">
        <v>0</v>
      </c>
      <c r="AJ3573">
        <v>45229.5</v>
      </c>
      <c r="AK3573" t="s">
        <v>75</v>
      </c>
      <c r="AL3573">
        <v>12</v>
      </c>
      <c r="AM3573" t="s">
        <v>68</v>
      </c>
      <c r="AN3573">
        <v>1</v>
      </c>
      <c r="AO3573">
        <v>0</v>
      </c>
      <c r="AR3573" t="s">
        <v>79</v>
      </c>
      <c r="AS3573" t="s">
        <v>77</v>
      </c>
      <c r="AT3573">
        <v>-1156</v>
      </c>
      <c r="AU3573" t="s">
        <v>78</v>
      </c>
      <c r="AV3573" t="s">
        <v>79</v>
      </c>
      <c r="AW3573" t="s">
        <v>80</v>
      </c>
      <c r="AX3573" t="s">
        <v>81</v>
      </c>
      <c r="AY3573" t="s">
        <v>103</v>
      </c>
      <c r="AZ3573" t="s">
        <v>96</v>
      </c>
      <c r="BA3573" t="s">
        <v>76</v>
      </c>
      <c r="BB3573" t="s">
        <v>138</v>
      </c>
      <c r="BC3573">
        <v>50</v>
      </c>
      <c r="BD3573" t="s">
        <v>85</v>
      </c>
      <c r="BE3573">
        <v>6</v>
      </c>
      <c r="BF3573" t="s">
        <v>86</v>
      </c>
      <c r="BG3573" t="s">
        <v>151</v>
      </c>
      <c r="BH3573">
        <v>365243</v>
      </c>
      <c r="BI3573">
        <v>-1125</v>
      </c>
      <c r="BJ3573">
        <v>-975</v>
      </c>
      <c r="BK3573">
        <v>-975</v>
      </c>
      <c r="BL3573">
        <v>-967</v>
      </c>
      <c r="BM3573">
        <v>0</v>
      </c>
    </row>
    <row r="3574" spans="1:65" x14ac:dyDescent="0.3">
      <c r="A3574">
        <v>130903</v>
      </c>
      <c r="B3574">
        <v>1</v>
      </c>
      <c r="C3574" t="s">
        <v>65</v>
      </c>
      <c r="D3574" t="s">
        <v>88</v>
      </c>
      <c r="E3574" t="s">
        <v>67</v>
      </c>
      <c r="F3574" t="s">
        <v>67</v>
      </c>
      <c r="G3574">
        <v>0</v>
      </c>
      <c r="H3574">
        <v>90000</v>
      </c>
      <c r="I3574">
        <v>389844</v>
      </c>
      <c r="J3574" t="s">
        <v>89</v>
      </c>
      <c r="K3574" t="s">
        <v>70</v>
      </c>
      <c r="L3574" t="s">
        <v>71</v>
      </c>
      <c r="M3574" t="s">
        <v>72</v>
      </c>
      <c r="N3574">
        <v>1.9689000000000002E-2</v>
      </c>
      <c r="O3574">
        <v>11975</v>
      </c>
      <c r="P3574">
        <v>846</v>
      </c>
      <c r="Q3574">
        <v>5537</v>
      </c>
      <c r="R3574">
        <v>4049</v>
      </c>
      <c r="S3574">
        <v>2</v>
      </c>
      <c r="T3574">
        <v>2</v>
      </c>
      <c r="U3574" t="s">
        <v>123</v>
      </c>
      <c r="V3574">
        <v>11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s">
        <v>92</v>
      </c>
      <c r="AD3574">
        <v>2105351</v>
      </c>
      <c r="AE3574" t="s">
        <v>99</v>
      </c>
      <c r="AF3574">
        <v>11250</v>
      </c>
      <c r="AG3574">
        <v>0</v>
      </c>
      <c r="AH3574">
        <v>225000</v>
      </c>
      <c r="AK3574" t="s">
        <v>125</v>
      </c>
      <c r="AL3574">
        <v>14</v>
      </c>
      <c r="AM3574" t="s">
        <v>68</v>
      </c>
      <c r="AN3574">
        <v>1</v>
      </c>
      <c r="AR3574" t="s">
        <v>79</v>
      </c>
      <c r="AS3574" t="s">
        <v>77</v>
      </c>
      <c r="AT3574">
        <v>-1266</v>
      </c>
      <c r="AU3574" t="s">
        <v>76</v>
      </c>
      <c r="AV3574" t="s">
        <v>79</v>
      </c>
      <c r="AX3574" t="s">
        <v>161</v>
      </c>
      <c r="AY3574" t="s">
        <v>76</v>
      </c>
      <c r="AZ3574" t="s">
        <v>131</v>
      </c>
      <c r="BA3574" t="s">
        <v>116</v>
      </c>
      <c r="BB3574" t="s">
        <v>121</v>
      </c>
      <c r="BC3574">
        <v>-1</v>
      </c>
      <c r="BD3574" t="s">
        <v>76</v>
      </c>
      <c r="BE3574">
        <v>0</v>
      </c>
      <c r="BF3574" t="s">
        <v>76</v>
      </c>
      <c r="BG3574" t="s">
        <v>160</v>
      </c>
      <c r="BH3574">
        <v>-1263</v>
      </c>
      <c r="BI3574">
        <v>-1210</v>
      </c>
      <c r="BJ3574">
        <v>365243</v>
      </c>
      <c r="BK3574">
        <v>365243</v>
      </c>
      <c r="BL3574">
        <v>365243</v>
      </c>
      <c r="BM3574">
        <v>0</v>
      </c>
    </row>
    <row r="3575" spans="1:65" x14ac:dyDescent="0.3">
      <c r="A3575">
        <v>130907</v>
      </c>
      <c r="B3575">
        <v>0</v>
      </c>
      <c r="C3575" t="s">
        <v>65</v>
      </c>
      <c r="D3575" t="s">
        <v>88</v>
      </c>
      <c r="E3575" t="s">
        <v>67</v>
      </c>
      <c r="F3575" t="s">
        <v>68</v>
      </c>
      <c r="G3575">
        <v>1</v>
      </c>
      <c r="H3575">
        <v>157500</v>
      </c>
      <c r="I3575">
        <v>900000</v>
      </c>
      <c r="J3575" t="s">
        <v>89</v>
      </c>
      <c r="K3575" t="s">
        <v>70</v>
      </c>
      <c r="L3575" t="s">
        <v>119</v>
      </c>
      <c r="M3575" t="s">
        <v>72</v>
      </c>
      <c r="N3575">
        <v>2.8663000000000001E-2</v>
      </c>
      <c r="O3575">
        <v>15408</v>
      </c>
      <c r="P3575">
        <v>5758</v>
      </c>
      <c r="Q3575">
        <v>2937</v>
      </c>
      <c r="R3575">
        <v>4212</v>
      </c>
      <c r="S3575">
        <v>2</v>
      </c>
      <c r="T3575">
        <v>2</v>
      </c>
      <c r="U3575" t="s">
        <v>125</v>
      </c>
      <c r="V3575">
        <v>13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 t="s">
        <v>137</v>
      </c>
      <c r="AD3575">
        <v>2617727</v>
      </c>
      <c r="AE3575" t="s">
        <v>99</v>
      </c>
      <c r="AF3575">
        <v>5625</v>
      </c>
      <c r="AG3575">
        <v>0</v>
      </c>
      <c r="AH3575">
        <v>112500</v>
      </c>
      <c r="AK3575" t="s">
        <v>109</v>
      </c>
      <c r="AL3575">
        <v>14</v>
      </c>
      <c r="AM3575" t="s">
        <v>68</v>
      </c>
      <c r="AN3575">
        <v>1</v>
      </c>
      <c r="AR3575" t="s">
        <v>79</v>
      </c>
      <c r="AS3575" t="s">
        <v>77</v>
      </c>
      <c r="AT3575">
        <v>-2678</v>
      </c>
      <c r="AU3575" t="s">
        <v>76</v>
      </c>
      <c r="AV3575" t="s">
        <v>79</v>
      </c>
      <c r="AX3575" t="s">
        <v>81</v>
      </c>
      <c r="AY3575" t="s">
        <v>76</v>
      </c>
      <c r="AZ3575" t="s">
        <v>131</v>
      </c>
      <c r="BA3575" t="s">
        <v>116</v>
      </c>
      <c r="BB3575" t="s">
        <v>104</v>
      </c>
      <c r="BC3575">
        <v>43</v>
      </c>
      <c r="BD3575" t="s">
        <v>105</v>
      </c>
      <c r="BE3575">
        <v>0</v>
      </c>
      <c r="BF3575" t="s">
        <v>76</v>
      </c>
      <c r="BG3575" t="s">
        <v>132</v>
      </c>
      <c r="BH3575">
        <v>365243</v>
      </c>
      <c r="BI3575">
        <v>365243</v>
      </c>
      <c r="BJ3575">
        <v>365243</v>
      </c>
      <c r="BK3575">
        <v>365243</v>
      </c>
      <c r="BL3575">
        <v>365243</v>
      </c>
      <c r="BM3575">
        <v>0</v>
      </c>
    </row>
    <row r="3576" spans="1:65" x14ac:dyDescent="0.3">
      <c r="A3576">
        <v>130908</v>
      </c>
      <c r="B3576">
        <v>0</v>
      </c>
      <c r="C3576" t="s">
        <v>99</v>
      </c>
      <c r="D3576" t="s">
        <v>88</v>
      </c>
      <c r="E3576" t="s">
        <v>68</v>
      </c>
      <c r="F3576" t="s">
        <v>68</v>
      </c>
      <c r="G3576">
        <v>0</v>
      </c>
      <c r="H3576">
        <v>90000</v>
      </c>
      <c r="I3576">
        <v>270000</v>
      </c>
      <c r="J3576" t="s">
        <v>113</v>
      </c>
      <c r="K3576" t="s">
        <v>70</v>
      </c>
      <c r="L3576" t="s">
        <v>91</v>
      </c>
      <c r="M3576" t="s">
        <v>72</v>
      </c>
      <c r="N3576">
        <v>1.8029E-2</v>
      </c>
      <c r="O3576">
        <v>19025</v>
      </c>
      <c r="P3576">
        <v>365243</v>
      </c>
      <c r="Q3576">
        <v>4072</v>
      </c>
      <c r="R3576">
        <v>2564</v>
      </c>
      <c r="S3576">
        <v>3</v>
      </c>
      <c r="T3576">
        <v>2</v>
      </c>
      <c r="U3576" t="s">
        <v>120</v>
      </c>
      <c r="V3576">
        <v>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 t="s">
        <v>76</v>
      </c>
      <c r="AD3576">
        <v>1639032</v>
      </c>
      <c r="AE3576" t="s">
        <v>93</v>
      </c>
      <c r="AF3576">
        <v>18607.59</v>
      </c>
      <c r="AG3576">
        <v>492525</v>
      </c>
      <c r="AH3576">
        <v>492525</v>
      </c>
      <c r="AI3576">
        <v>0</v>
      </c>
      <c r="AJ3576">
        <v>492525</v>
      </c>
      <c r="AK3576" t="s">
        <v>73</v>
      </c>
      <c r="AL3576">
        <v>8</v>
      </c>
      <c r="AM3576" t="s">
        <v>68</v>
      </c>
      <c r="AN3576">
        <v>1</v>
      </c>
      <c r="AO3576">
        <v>0</v>
      </c>
      <c r="AR3576" t="s">
        <v>79</v>
      </c>
      <c r="AS3576" t="s">
        <v>77</v>
      </c>
      <c r="AT3576">
        <v>-377</v>
      </c>
      <c r="AU3576" t="s">
        <v>78</v>
      </c>
      <c r="AV3576" t="s">
        <v>79</v>
      </c>
      <c r="AW3576" t="s">
        <v>110</v>
      </c>
      <c r="AX3576" t="s">
        <v>81</v>
      </c>
      <c r="AY3576" t="s">
        <v>95</v>
      </c>
      <c r="AZ3576" t="s">
        <v>96</v>
      </c>
      <c r="BA3576" t="s">
        <v>76</v>
      </c>
      <c r="BB3576" t="s">
        <v>138</v>
      </c>
      <c r="BC3576">
        <v>80</v>
      </c>
      <c r="BD3576" t="s">
        <v>85</v>
      </c>
      <c r="BE3576">
        <v>36</v>
      </c>
      <c r="BF3576" t="s">
        <v>112</v>
      </c>
      <c r="BG3576" t="s">
        <v>151</v>
      </c>
      <c r="BH3576">
        <v>365243</v>
      </c>
      <c r="BI3576">
        <v>-345</v>
      </c>
      <c r="BJ3576">
        <v>705</v>
      </c>
      <c r="BK3576">
        <v>365243</v>
      </c>
      <c r="BL3576">
        <v>365243</v>
      </c>
      <c r="BM3576">
        <v>0</v>
      </c>
    </row>
    <row r="3577" spans="1:65" x14ac:dyDescent="0.3">
      <c r="A3577">
        <v>130916</v>
      </c>
      <c r="B3577">
        <v>0</v>
      </c>
      <c r="C3577" t="s">
        <v>65</v>
      </c>
      <c r="D3577" t="s">
        <v>88</v>
      </c>
      <c r="E3577" t="s">
        <v>67</v>
      </c>
      <c r="F3577" t="s">
        <v>68</v>
      </c>
      <c r="G3577">
        <v>0</v>
      </c>
      <c r="H3577">
        <v>135000</v>
      </c>
      <c r="I3577">
        <v>358443</v>
      </c>
      <c r="J3577" t="s">
        <v>69</v>
      </c>
      <c r="K3577" t="s">
        <v>70</v>
      </c>
      <c r="L3577" t="s">
        <v>91</v>
      </c>
      <c r="M3577" t="s">
        <v>72</v>
      </c>
      <c r="N3577">
        <v>2.0246E-2</v>
      </c>
      <c r="O3577">
        <v>19586</v>
      </c>
      <c r="P3577">
        <v>3219</v>
      </c>
      <c r="Q3577">
        <v>4042</v>
      </c>
      <c r="R3577">
        <v>337</v>
      </c>
      <c r="S3577">
        <v>3</v>
      </c>
      <c r="T3577">
        <v>3</v>
      </c>
      <c r="U3577" t="s">
        <v>94</v>
      </c>
      <c r="V3577">
        <v>12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 t="s">
        <v>108</v>
      </c>
      <c r="AD3577">
        <v>1052941</v>
      </c>
      <c r="AE3577" t="s">
        <v>99</v>
      </c>
      <c r="AF3577">
        <v>9000</v>
      </c>
      <c r="AG3577">
        <v>0</v>
      </c>
      <c r="AH3577">
        <v>180000</v>
      </c>
      <c r="AK3577" t="s">
        <v>94</v>
      </c>
      <c r="AL3577">
        <v>12</v>
      </c>
      <c r="AM3577" t="s">
        <v>68</v>
      </c>
      <c r="AN3577">
        <v>1</v>
      </c>
      <c r="AR3577" t="s">
        <v>79</v>
      </c>
      <c r="AS3577" t="s">
        <v>77</v>
      </c>
      <c r="AT3577">
        <v>-2380</v>
      </c>
      <c r="AU3577" t="s">
        <v>76</v>
      </c>
      <c r="AV3577" t="s">
        <v>79</v>
      </c>
      <c r="AX3577" t="s">
        <v>81</v>
      </c>
      <c r="AY3577" t="s">
        <v>76</v>
      </c>
      <c r="AZ3577" t="s">
        <v>131</v>
      </c>
      <c r="BA3577" t="s">
        <v>116</v>
      </c>
      <c r="BB3577" t="s">
        <v>104</v>
      </c>
      <c r="BC3577">
        <v>600</v>
      </c>
      <c r="BD3577" t="s">
        <v>85</v>
      </c>
      <c r="BE3577">
        <v>0</v>
      </c>
      <c r="BF3577" t="s">
        <v>76</v>
      </c>
      <c r="BG3577" t="s">
        <v>160</v>
      </c>
      <c r="BH3577">
        <v>-2377</v>
      </c>
      <c r="BI3577">
        <v>-2338</v>
      </c>
      <c r="BJ3577">
        <v>365243</v>
      </c>
      <c r="BK3577">
        <v>-938</v>
      </c>
      <c r="BL3577">
        <v>-108</v>
      </c>
      <c r="BM3577">
        <v>0</v>
      </c>
    </row>
    <row r="3578" spans="1:65" x14ac:dyDescent="0.3">
      <c r="A3578">
        <v>130920</v>
      </c>
      <c r="B3578">
        <v>0</v>
      </c>
      <c r="C3578" t="s">
        <v>65</v>
      </c>
      <c r="D3578" t="s">
        <v>66</v>
      </c>
      <c r="E3578" t="s">
        <v>67</v>
      </c>
      <c r="F3578" t="s">
        <v>68</v>
      </c>
      <c r="G3578">
        <v>0</v>
      </c>
      <c r="H3578">
        <v>126000</v>
      </c>
      <c r="I3578">
        <v>1506816</v>
      </c>
      <c r="J3578" t="s">
        <v>113</v>
      </c>
      <c r="K3578" t="s">
        <v>70</v>
      </c>
      <c r="L3578" t="s">
        <v>91</v>
      </c>
      <c r="M3578" t="s">
        <v>72</v>
      </c>
      <c r="N3578">
        <v>1.5221E-2</v>
      </c>
      <c r="O3578">
        <v>23713</v>
      </c>
      <c r="P3578">
        <v>365243</v>
      </c>
      <c r="Q3578">
        <v>8981</v>
      </c>
      <c r="R3578">
        <v>4718</v>
      </c>
      <c r="S3578">
        <v>2</v>
      </c>
      <c r="T3578">
        <v>2</v>
      </c>
      <c r="U3578" t="s">
        <v>73</v>
      </c>
      <c r="V3578">
        <v>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t="s">
        <v>76</v>
      </c>
      <c r="AD3578">
        <v>1572034</v>
      </c>
      <c r="AE3578" t="s">
        <v>65</v>
      </c>
      <c r="AG3578">
        <v>0</v>
      </c>
      <c r="AH3578">
        <v>0</v>
      </c>
      <c r="AK3578" t="s">
        <v>94</v>
      </c>
      <c r="AL3578">
        <v>8</v>
      </c>
      <c r="AM3578" t="s">
        <v>68</v>
      </c>
      <c r="AN3578">
        <v>1</v>
      </c>
      <c r="AR3578" t="s">
        <v>76</v>
      </c>
      <c r="AS3578" t="s">
        <v>129</v>
      </c>
      <c r="AT3578">
        <v>-250</v>
      </c>
      <c r="AU3578" t="s">
        <v>76</v>
      </c>
      <c r="AV3578" t="s">
        <v>79</v>
      </c>
      <c r="AX3578" t="s">
        <v>81</v>
      </c>
      <c r="AY3578" t="s">
        <v>76</v>
      </c>
      <c r="AZ3578" t="s">
        <v>76</v>
      </c>
      <c r="BA3578" t="s">
        <v>76</v>
      </c>
      <c r="BB3578" t="s">
        <v>121</v>
      </c>
      <c r="BC3578">
        <v>-1</v>
      </c>
      <c r="BD3578" t="s">
        <v>76</v>
      </c>
      <c r="BF3578" t="s">
        <v>76</v>
      </c>
      <c r="BG3578" t="s">
        <v>82</v>
      </c>
    </row>
    <row r="3579" spans="1:65" x14ac:dyDescent="0.3">
      <c r="A3579">
        <v>130922</v>
      </c>
      <c r="B3579">
        <v>0</v>
      </c>
      <c r="C3579" t="s">
        <v>65</v>
      </c>
      <c r="D3579" t="s">
        <v>88</v>
      </c>
      <c r="E3579" t="s">
        <v>67</v>
      </c>
      <c r="F3579" t="s">
        <v>68</v>
      </c>
      <c r="G3579">
        <v>0</v>
      </c>
      <c r="H3579">
        <v>112500</v>
      </c>
      <c r="I3579">
        <v>460858.5</v>
      </c>
      <c r="J3579" t="s">
        <v>113</v>
      </c>
      <c r="K3579" t="s">
        <v>70</v>
      </c>
      <c r="L3579" t="s">
        <v>71</v>
      </c>
      <c r="M3579" t="s">
        <v>72</v>
      </c>
      <c r="N3579">
        <v>2.8663000000000001E-2</v>
      </c>
      <c r="O3579">
        <v>23321</v>
      </c>
      <c r="P3579">
        <v>365243</v>
      </c>
      <c r="Q3579">
        <v>13146</v>
      </c>
      <c r="R3579">
        <v>4139</v>
      </c>
      <c r="S3579">
        <v>2</v>
      </c>
      <c r="T3579">
        <v>2</v>
      </c>
      <c r="U3579" t="s">
        <v>120</v>
      </c>
      <c r="V3579">
        <v>10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 t="s">
        <v>76</v>
      </c>
      <c r="AD3579">
        <v>2735193</v>
      </c>
      <c r="AE3579" t="s">
        <v>65</v>
      </c>
      <c r="AG3579">
        <v>0</v>
      </c>
      <c r="AH3579">
        <v>0</v>
      </c>
      <c r="AK3579" t="s">
        <v>123</v>
      </c>
      <c r="AL3579">
        <v>8</v>
      </c>
      <c r="AM3579" t="s">
        <v>68</v>
      </c>
      <c r="AN3579">
        <v>1</v>
      </c>
      <c r="AR3579" t="s">
        <v>76</v>
      </c>
      <c r="AS3579" t="s">
        <v>114</v>
      </c>
      <c r="AT3579">
        <v>-177</v>
      </c>
      <c r="AU3579" t="s">
        <v>76</v>
      </c>
      <c r="AV3579" t="s">
        <v>115</v>
      </c>
      <c r="AX3579" t="s">
        <v>81</v>
      </c>
      <c r="AY3579" t="s">
        <v>76</v>
      </c>
      <c r="AZ3579" t="s">
        <v>76</v>
      </c>
      <c r="BA3579" t="s">
        <v>76</v>
      </c>
      <c r="BB3579" t="s">
        <v>121</v>
      </c>
      <c r="BC3579">
        <v>-1</v>
      </c>
      <c r="BD3579" t="s">
        <v>76</v>
      </c>
      <c r="BF3579" t="s">
        <v>76</v>
      </c>
      <c r="BG3579" t="s">
        <v>82</v>
      </c>
    </row>
    <row r="3580" spans="1:65" x14ac:dyDescent="0.3">
      <c r="A3580">
        <v>130951</v>
      </c>
      <c r="B3580">
        <v>0</v>
      </c>
      <c r="C3580" t="s">
        <v>65</v>
      </c>
      <c r="D3580" t="s">
        <v>88</v>
      </c>
      <c r="E3580" t="s">
        <v>68</v>
      </c>
      <c r="F3580" t="s">
        <v>68</v>
      </c>
      <c r="G3580">
        <v>0</v>
      </c>
      <c r="H3580">
        <v>129150</v>
      </c>
      <c r="I3580">
        <v>521280</v>
      </c>
      <c r="J3580" t="s">
        <v>89</v>
      </c>
      <c r="K3580" t="s">
        <v>70</v>
      </c>
      <c r="L3580" t="s">
        <v>91</v>
      </c>
      <c r="M3580" t="s">
        <v>72</v>
      </c>
      <c r="N3580">
        <v>7.0200000000000002E-3</v>
      </c>
      <c r="O3580">
        <v>16727</v>
      </c>
      <c r="P3580">
        <v>488</v>
      </c>
      <c r="Q3580">
        <v>2577</v>
      </c>
      <c r="R3580">
        <v>276</v>
      </c>
      <c r="S3580">
        <v>2</v>
      </c>
      <c r="T3580">
        <v>2</v>
      </c>
      <c r="U3580" t="s">
        <v>94</v>
      </c>
      <c r="V3580">
        <v>10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92</v>
      </c>
      <c r="AD3580">
        <v>1533096</v>
      </c>
      <c r="AE3580" t="s">
        <v>65</v>
      </c>
      <c r="AG3580">
        <v>0</v>
      </c>
      <c r="AH3580">
        <v>0</v>
      </c>
      <c r="AK3580" t="s">
        <v>109</v>
      </c>
      <c r="AL3580">
        <v>17</v>
      </c>
      <c r="AM3580" t="s">
        <v>68</v>
      </c>
      <c r="AN3580">
        <v>1</v>
      </c>
      <c r="AR3580" t="s">
        <v>76</v>
      </c>
      <c r="AS3580" t="s">
        <v>129</v>
      </c>
      <c r="AT3580">
        <v>-337</v>
      </c>
      <c r="AU3580" t="s">
        <v>76</v>
      </c>
      <c r="AV3580" t="s">
        <v>79</v>
      </c>
      <c r="AX3580" t="s">
        <v>81</v>
      </c>
      <c r="AY3580" t="s">
        <v>76</v>
      </c>
      <c r="AZ3580" t="s">
        <v>76</v>
      </c>
      <c r="BA3580" t="s">
        <v>76</v>
      </c>
      <c r="BB3580" t="s">
        <v>121</v>
      </c>
      <c r="BC3580">
        <v>-1</v>
      </c>
      <c r="BD3580" t="s">
        <v>76</v>
      </c>
      <c r="BF3580" t="s">
        <v>76</v>
      </c>
      <c r="BG3580" t="s">
        <v>82</v>
      </c>
    </row>
    <row r="3581" spans="1:65" x14ac:dyDescent="0.3">
      <c r="A3581">
        <v>130960</v>
      </c>
      <c r="B3581">
        <v>0</v>
      </c>
      <c r="C3581" t="s">
        <v>65</v>
      </c>
      <c r="D3581" t="s">
        <v>88</v>
      </c>
      <c r="E3581" t="s">
        <v>67</v>
      </c>
      <c r="F3581" t="s">
        <v>68</v>
      </c>
      <c r="G3581">
        <v>0</v>
      </c>
      <c r="H3581">
        <v>202500</v>
      </c>
      <c r="I3581">
        <v>380533.5</v>
      </c>
      <c r="J3581" t="s">
        <v>113</v>
      </c>
      <c r="K3581" t="s">
        <v>70</v>
      </c>
      <c r="L3581" t="s">
        <v>91</v>
      </c>
      <c r="M3581" t="s">
        <v>72</v>
      </c>
      <c r="N3581">
        <v>4.6219999999999997E-2</v>
      </c>
      <c r="O3581">
        <v>20292</v>
      </c>
      <c r="P3581">
        <v>365243</v>
      </c>
      <c r="Q3581">
        <v>63</v>
      </c>
      <c r="R3581">
        <v>57</v>
      </c>
      <c r="S3581">
        <v>1</v>
      </c>
      <c r="T3581">
        <v>1</v>
      </c>
      <c r="U3581" t="s">
        <v>109</v>
      </c>
      <c r="V3581">
        <v>17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76</v>
      </c>
      <c r="AD3581">
        <v>2826004</v>
      </c>
      <c r="AE3581" t="s">
        <v>65</v>
      </c>
      <c r="AG3581">
        <v>0</v>
      </c>
      <c r="AH3581">
        <v>0</v>
      </c>
      <c r="AK3581" t="s">
        <v>123</v>
      </c>
      <c r="AL3581">
        <v>12</v>
      </c>
      <c r="AM3581" t="s">
        <v>68</v>
      </c>
      <c r="AN3581">
        <v>1</v>
      </c>
      <c r="AR3581" t="s">
        <v>76</v>
      </c>
      <c r="AS3581" t="s">
        <v>129</v>
      </c>
      <c r="AT3581">
        <v>-200</v>
      </c>
      <c r="AU3581" t="s">
        <v>76</v>
      </c>
      <c r="AV3581" t="s">
        <v>79</v>
      </c>
      <c r="AX3581" t="s">
        <v>81</v>
      </c>
      <c r="AY3581" t="s">
        <v>76</v>
      </c>
      <c r="AZ3581" t="s">
        <v>76</v>
      </c>
      <c r="BA3581" t="s">
        <v>76</v>
      </c>
      <c r="BB3581" t="s">
        <v>121</v>
      </c>
      <c r="BC3581">
        <v>-1</v>
      </c>
      <c r="BD3581" t="s">
        <v>76</v>
      </c>
      <c r="BF3581" t="s">
        <v>76</v>
      </c>
      <c r="BG3581" t="s">
        <v>82</v>
      </c>
    </row>
    <row r="3582" spans="1:65" x14ac:dyDescent="0.3">
      <c r="A3582">
        <v>130964</v>
      </c>
      <c r="B3582">
        <v>0</v>
      </c>
      <c r="C3582" t="s">
        <v>65</v>
      </c>
      <c r="D3582" t="s">
        <v>88</v>
      </c>
      <c r="E3582" t="s">
        <v>67</v>
      </c>
      <c r="F3582" t="s">
        <v>68</v>
      </c>
      <c r="G3582">
        <v>0</v>
      </c>
      <c r="H3582">
        <v>121500</v>
      </c>
      <c r="I3582">
        <v>284400</v>
      </c>
      <c r="J3582" t="s">
        <v>113</v>
      </c>
      <c r="K3582" t="s">
        <v>70</v>
      </c>
      <c r="L3582" t="s">
        <v>139</v>
      </c>
      <c r="M3582" t="s">
        <v>72</v>
      </c>
      <c r="N3582">
        <v>2.5163999999999999E-2</v>
      </c>
      <c r="O3582">
        <v>23900</v>
      </c>
      <c r="P3582">
        <v>365243</v>
      </c>
      <c r="Q3582">
        <v>7337</v>
      </c>
      <c r="R3582">
        <v>4411</v>
      </c>
      <c r="S3582">
        <v>2</v>
      </c>
      <c r="T3582">
        <v>2</v>
      </c>
      <c r="U3582" t="s">
        <v>120</v>
      </c>
      <c r="V3582">
        <v>10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76</v>
      </c>
      <c r="AD3582">
        <v>2290948</v>
      </c>
      <c r="AE3582" t="s">
        <v>93</v>
      </c>
      <c r="AF3582">
        <v>1732.41</v>
      </c>
      <c r="AG3582">
        <v>16380</v>
      </c>
      <c r="AH3582">
        <v>15763.5</v>
      </c>
      <c r="AI3582">
        <v>2250</v>
      </c>
      <c r="AJ3582">
        <v>16380</v>
      </c>
      <c r="AK3582" t="s">
        <v>125</v>
      </c>
      <c r="AL3582">
        <v>10</v>
      </c>
      <c r="AM3582" t="s">
        <v>68</v>
      </c>
      <c r="AN3582">
        <v>1</v>
      </c>
      <c r="AO3582">
        <v>0.136034338</v>
      </c>
      <c r="AR3582" t="s">
        <v>79</v>
      </c>
      <c r="AS3582" t="s">
        <v>77</v>
      </c>
      <c r="AT3582">
        <v>-1828</v>
      </c>
      <c r="AU3582" t="s">
        <v>78</v>
      </c>
      <c r="AV3582" t="s">
        <v>79</v>
      </c>
      <c r="AW3582" t="s">
        <v>80</v>
      </c>
      <c r="AX3582" t="s">
        <v>81</v>
      </c>
      <c r="AY3582" t="s">
        <v>124</v>
      </c>
      <c r="AZ3582" t="s">
        <v>96</v>
      </c>
      <c r="BA3582" t="s">
        <v>76</v>
      </c>
      <c r="BB3582" t="s">
        <v>104</v>
      </c>
      <c r="BC3582">
        <v>15</v>
      </c>
      <c r="BD3582" t="s">
        <v>105</v>
      </c>
      <c r="BE3582">
        <v>14</v>
      </c>
      <c r="BF3582" t="s">
        <v>86</v>
      </c>
      <c r="BG3582" t="s">
        <v>106</v>
      </c>
      <c r="BH3582">
        <v>365243</v>
      </c>
      <c r="BI3582">
        <v>-1797</v>
      </c>
      <c r="BJ3582">
        <v>-1407</v>
      </c>
      <c r="BK3582">
        <v>-1707</v>
      </c>
      <c r="BL3582">
        <v>-1704</v>
      </c>
      <c r="BM3582">
        <v>0</v>
      </c>
    </row>
    <row r="3583" spans="1:65" x14ac:dyDescent="0.3">
      <c r="A3583">
        <v>130965</v>
      </c>
      <c r="B3583">
        <v>0</v>
      </c>
      <c r="C3583" t="s">
        <v>65</v>
      </c>
      <c r="D3583" t="s">
        <v>88</v>
      </c>
      <c r="E3583" t="s">
        <v>67</v>
      </c>
      <c r="F3583" t="s">
        <v>68</v>
      </c>
      <c r="G3583">
        <v>0</v>
      </c>
      <c r="H3583">
        <v>54000</v>
      </c>
      <c r="I3583">
        <v>188685</v>
      </c>
      <c r="J3583" t="s">
        <v>69</v>
      </c>
      <c r="K3583" t="s">
        <v>70</v>
      </c>
      <c r="L3583" t="s">
        <v>91</v>
      </c>
      <c r="M3583" t="s">
        <v>72</v>
      </c>
      <c r="N3583">
        <v>2.0712999999999999E-2</v>
      </c>
      <c r="O3583">
        <v>20848</v>
      </c>
      <c r="P3583">
        <v>1602</v>
      </c>
      <c r="Q3583">
        <v>9957</v>
      </c>
      <c r="R3583">
        <v>3841</v>
      </c>
      <c r="S3583">
        <v>3</v>
      </c>
      <c r="T3583">
        <v>3</v>
      </c>
      <c r="U3583" t="s">
        <v>120</v>
      </c>
      <c r="V3583">
        <v>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 t="s">
        <v>108</v>
      </c>
      <c r="AD3583">
        <v>1239107</v>
      </c>
      <c r="AE3583" t="s">
        <v>65</v>
      </c>
      <c r="AF3583">
        <v>13551.254999999999</v>
      </c>
      <c r="AG3583">
        <v>229500</v>
      </c>
      <c r="AH3583">
        <v>254340</v>
      </c>
      <c r="AJ3583">
        <v>229500</v>
      </c>
      <c r="AK3583" t="s">
        <v>125</v>
      </c>
      <c r="AL3583">
        <v>5</v>
      </c>
      <c r="AM3583" t="s">
        <v>68</v>
      </c>
      <c r="AN3583">
        <v>1</v>
      </c>
      <c r="AR3583" t="s">
        <v>76</v>
      </c>
      <c r="AS3583" t="s">
        <v>77</v>
      </c>
      <c r="AT3583">
        <v>-722</v>
      </c>
      <c r="AU3583" t="s">
        <v>78</v>
      </c>
      <c r="AV3583" t="s">
        <v>79</v>
      </c>
      <c r="AW3583" t="s">
        <v>80</v>
      </c>
      <c r="AX3583" t="s">
        <v>81</v>
      </c>
      <c r="AY3583" t="s">
        <v>76</v>
      </c>
      <c r="AZ3583" t="s">
        <v>82</v>
      </c>
      <c r="BA3583" t="s">
        <v>116</v>
      </c>
      <c r="BB3583" t="s">
        <v>121</v>
      </c>
      <c r="BC3583">
        <v>-1</v>
      </c>
      <c r="BD3583" t="s">
        <v>76</v>
      </c>
      <c r="BE3583">
        <v>24</v>
      </c>
      <c r="BF3583" t="s">
        <v>112</v>
      </c>
      <c r="BG3583" t="s">
        <v>118</v>
      </c>
      <c r="BH3583">
        <v>365243</v>
      </c>
      <c r="BI3583">
        <v>-692</v>
      </c>
      <c r="BJ3583">
        <v>-2</v>
      </c>
      <c r="BK3583">
        <v>365243</v>
      </c>
      <c r="BL3583">
        <v>365243</v>
      </c>
      <c r="BM3583">
        <v>1</v>
      </c>
    </row>
    <row r="3584" spans="1:65" x14ac:dyDescent="0.3">
      <c r="A3584">
        <v>130982</v>
      </c>
      <c r="B3584">
        <v>0</v>
      </c>
      <c r="C3584" t="s">
        <v>99</v>
      </c>
      <c r="D3584" t="s">
        <v>66</v>
      </c>
      <c r="E3584" t="s">
        <v>68</v>
      </c>
      <c r="F3584" t="s">
        <v>67</v>
      </c>
      <c r="G3584">
        <v>0</v>
      </c>
      <c r="H3584">
        <v>117000</v>
      </c>
      <c r="I3584">
        <v>180000</v>
      </c>
      <c r="J3584" t="s">
        <v>69</v>
      </c>
      <c r="K3584" t="s">
        <v>70</v>
      </c>
      <c r="L3584" t="s">
        <v>119</v>
      </c>
      <c r="M3584" t="s">
        <v>127</v>
      </c>
      <c r="N3584">
        <v>1.8800999999999998E-2</v>
      </c>
      <c r="O3584">
        <v>11145</v>
      </c>
      <c r="P3584">
        <v>246</v>
      </c>
      <c r="Q3584">
        <v>3651</v>
      </c>
      <c r="R3584">
        <v>2396</v>
      </c>
      <c r="S3584">
        <v>2</v>
      </c>
      <c r="T3584">
        <v>2</v>
      </c>
      <c r="U3584" t="s">
        <v>94</v>
      </c>
      <c r="V3584">
        <v>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t="s">
        <v>92</v>
      </c>
      <c r="AD3584">
        <v>2511965</v>
      </c>
      <c r="AE3584" t="s">
        <v>93</v>
      </c>
      <c r="AF3584">
        <v>13553.504999999999</v>
      </c>
      <c r="AG3584">
        <v>135562.5</v>
      </c>
      <c r="AH3584">
        <v>134887.5</v>
      </c>
      <c r="AI3584">
        <v>13558.5</v>
      </c>
      <c r="AJ3584">
        <v>135562.5</v>
      </c>
      <c r="AK3584" t="s">
        <v>75</v>
      </c>
      <c r="AL3584">
        <v>12</v>
      </c>
      <c r="AM3584" t="s">
        <v>68</v>
      </c>
      <c r="AN3584">
        <v>1</v>
      </c>
      <c r="AO3584">
        <v>9.9473471999999993E-2</v>
      </c>
      <c r="AR3584" t="s">
        <v>79</v>
      </c>
      <c r="AS3584" t="s">
        <v>77</v>
      </c>
      <c r="AT3584">
        <v>-1231</v>
      </c>
      <c r="AU3584" t="s">
        <v>78</v>
      </c>
      <c r="AV3584" t="s">
        <v>79</v>
      </c>
      <c r="AW3584" t="s">
        <v>80</v>
      </c>
      <c r="AX3584" t="s">
        <v>81</v>
      </c>
      <c r="AY3584" t="s">
        <v>111</v>
      </c>
      <c r="AZ3584" t="s">
        <v>96</v>
      </c>
      <c r="BA3584" t="s">
        <v>76</v>
      </c>
      <c r="BB3584" t="s">
        <v>104</v>
      </c>
      <c r="BC3584">
        <v>1</v>
      </c>
      <c r="BD3584" t="s">
        <v>85</v>
      </c>
      <c r="BE3584">
        <v>12</v>
      </c>
      <c r="BF3584" t="s">
        <v>147</v>
      </c>
      <c r="BG3584" t="s">
        <v>151</v>
      </c>
      <c r="BH3584">
        <v>365243</v>
      </c>
      <c r="BI3584">
        <v>-1200</v>
      </c>
      <c r="BJ3584">
        <v>-870</v>
      </c>
      <c r="BK3584">
        <v>-1170</v>
      </c>
      <c r="BL3584">
        <v>-1161</v>
      </c>
      <c r="BM3584">
        <v>0</v>
      </c>
    </row>
    <row r="3585" spans="1:65" x14ac:dyDescent="0.3">
      <c r="A3585">
        <v>130993</v>
      </c>
      <c r="B3585">
        <v>0</v>
      </c>
      <c r="C3585" t="s">
        <v>65</v>
      </c>
      <c r="D3585" t="s">
        <v>66</v>
      </c>
      <c r="E3585" t="s">
        <v>68</v>
      </c>
      <c r="F3585" t="s">
        <v>68</v>
      </c>
      <c r="G3585">
        <v>0</v>
      </c>
      <c r="H3585">
        <v>450000</v>
      </c>
      <c r="I3585">
        <v>1223010</v>
      </c>
      <c r="J3585" t="s">
        <v>69</v>
      </c>
      <c r="K3585" t="s">
        <v>70</v>
      </c>
      <c r="L3585" t="s">
        <v>71</v>
      </c>
      <c r="M3585" t="s">
        <v>72</v>
      </c>
      <c r="N3585">
        <v>9.1750000000000009E-3</v>
      </c>
      <c r="O3585">
        <v>11141</v>
      </c>
      <c r="P3585">
        <v>605</v>
      </c>
      <c r="Q3585">
        <v>4755</v>
      </c>
      <c r="R3585">
        <v>2080</v>
      </c>
      <c r="S3585">
        <v>2</v>
      </c>
      <c r="T3585">
        <v>2</v>
      </c>
      <c r="U3585" t="s">
        <v>73</v>
      </c>
      <c r="V3585">
        <v>12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t="s">
        <v>153</v>
      </c>
      <c r="AD3585">
        <v>1213356</v>
      </c>
      <c r="AE3585" t="s">
        <v>93</v>
      </c>
      <c r="AF3585">
        <v>23447.564999999999</v>
      </c>
      <c r="AG3585">
        <v>226485</v>
      </c>
      <c r="AH3585">
        <v>119223</v>
      </c>
      <c r="AI3585">
        <v>113242.5</v>
      </c>
      <c r="AJ3585">
        <v>226485</v>
      </c>
      <c r="AK3585" t="s">
        <v>123</v>
      </c>
      <c r="AL3585">
        <v>16</v>
      </c>
      <c r="AM3585" t="s">
        <v>68</v>
      </c>
      <c r="AN3585">
        <v>1</v>
      </c>
      <c r="AO3585">
        <v>0.53053626099999995</v>
      </c>
      <c r="AR3585" t="s">
        <v>79</v>
      </c>
      <c r="AS3585" t="s">
        <v>77</v>
      </c>
      <c r="AT3585">
        <v>-360</v>
      </c>
      <c r="AU3585" t="s">
        <v>78</v>
      </c>
      <c r="AV3585" t="s">
        <v>79</v>
      </c>
      <c r="AX3585" t="s">
        <v>161</v>
      </c>
      <c r="AY3585" t="s">
        <v>146</v>
      </c>
      <c r="AZ3585" t="s">
        <v>96</v>
      </c>
      <c r="BA3585" t="s">
        <v>76</v>
      </c>
      <c r="BB3585" t="s">
        <v>138</v>
      </c>
      <c r="BC3585">
        <v>15</v>
      </c>
      <c r="BD3585" t="s">
        <v>163</v>
      </c>
      <c r="BE3585">
        <v>6</v>
      </c>
      <c r="BF3585" t="s">
        <v>86</v>
      </c>
      <c r="BG3585" t="s">
        <v>148</v>
      </c>
      <c r="BH3585">
        <v>365243</v>
      </c>
      <c r="BI3585">
        <v>-329</v>
      </c>
      <c r="BJ3585">
        <v>-179</v>
      </c>
      <c r="BK3585">
        <v>-239</v>
      </c>
      <c r="BL3585">
        <v>-235</v>
      </c>
      <c r="BM3585">
        <v>0</v>
      </c>
    </row>
    <row r="3586" spans="1:65" x14ac:dyDescent="0.3">
      <c r="A3586">
        <v>131020</v>
      </c>
      <c r="B3586">
        <v>0</v>
      </c>
      <c r="C3586" t="s">
        <v>65</v>
      </c>
      <c r="D3586" t="s">
        <v>66</v>
      </c>
      <c r="E3586" t="s">
        <v>68</v>
      </c>
      <c r="F3586" t="s">
        <v>68</v>
      </c>
      <c r="G3586">
        <v>0</v>
      </c>
      <c r="H3586">
        <v>292500</v>
      </c>
      <c r="I3586">
        <v>790830</v>
      </c>
      <c r="J3586" t="s">
        <v>69</v>
      </c>
      <c r="K3586" t="s">
        <v>70</v>
      </c>
      <c r="L3586" t="s">
        <v>71</v>
      </c>
      <c r="M3586" t="s">
        <v>72</v>
      </c>
      <c r="N3586">
        <v>4.6219999999999997E-2</v>
      </c>
      <c r="O3586">
        <v>8666</v>
      </c>
      <c r="P3586">
        <v>802</v>
      </c>
      <c r="Q3586">
        <v>124</v>
      </c>
      <c r="R3586">
        <v>1015</v>
      </c>
      <c r="S3586">
        <v>1</v>
      </c>
      <c r="T3586">
        <v>1</v>
      </c>
      <c r="U3586" t="s">
        <v>125</v>
      </c>
      <c r="V3586">
        <v>17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195</v>
      </c>
      <c r="AD3586">
        <v>2594292</v>
      </c>
      <c r="AE3586" t="s">
        <v>93</v>
      </c>
      <c r="AF3586">
        <v>14684.31</v>
      </c>
      <c r="AG3586">
        <v>118827.9</v>
      </c>
      <c r="AH3586">
        <v>129285.9</v>
      </c>
      <c r="AI3586">
        <v>0</v>
      </c>
      <c r="AJ3586">
        <v>118827.9</v>
      </c>
      <c r="AK3586" t="s">
        <v>109</v>
      </c>
      <c r="AL3586">
        <v>13</v>
      </c>
      <c r="AM3586" t="s">
        <v>68</v>
      </c>
      <c r="AN3586">
        <v>1</v>
      </c>
      <c r="AO3586">
        <v>0</v>
      </c>
      <c r="AR3586" t="s">
        <v>79</v>
      </c>
      <c r="AS3586" t="s">
        <v>77</v>
      </c>
      <c r="AT3586">
        <v>-487</v>
      </c>
      <c r="AU3586" t="s">
        <v>78</v>
      </c>
      <c r="AV3586" t="s">
        <v>79</v>
      </c>
      <c r="AX3586" t="s">
        <v>81</v>
      </c>
      <c r="AY3586" t="s">
        <v>124</v>
      </c>
      <c r="AZ3586" t="s">
        <v>96</v>
      </c>
      <c r="BA3586" t="s">
        <v>76</v>
      </c>
      <c r="BB3586" t="s">
        <v>104</v>
      </c>
      <c r="BC3586">
        <v>15</v>
      </c>
      <c r="BD3586" t="s">
        <v>105</v>
      </c>
      <c r="BE3586">
        <v>10</v>
      </c>
      <c r="BF3586" t="s">
        <v>112</v>
      </c>
      <c r="BG3586" t="s">
        <v>208</v>
      </c>
      <c r="BH3586">
        <v>365243</v>
      </c>
      <c r="BI3586">
        <v>-444</v>
      </c>
      <c r="BJ3586">
        <v>-174</v>
      </c>
      <c r="BK3586">
        <v>-324</v>
      </c>
      <c r="BL3586">
        <v>-317</v>
      </c>
      <c r="BM3586">
        <v>0</v>
      </c>
    </row>
    <row r="3587" spans="1:65" x14ac:dyDescent="0.3">
      <c r="A3587">
        <v>131029</v>
      </c>
      <c r="B3587">
        <v>0</v>
      </c>
      <c r="C3587" t="s">
        <v>65</v>
      </c>
      <c r="D3587" t="s">
        <v>66</v>
      </c>
      <c r="E3587" t="s">
        <v>68</v>
      </c>
      <c r="F3587" t="s">
        <v>67</v>
      </c>
      <c r="G3587">
        <v>0</v>
      </c>
      <c r="H3587">
        <v>270000</v>
      </c>
      <c r="I3587">
        <v>225000</v>
      </c>
      <c r="J3587" t="s">
        <v>89</v>
      </c>
      <c r="K3587" t="s">
        <v>70</v>
      </c>
      <c r="L3587" t="s">
        <v>71</v>
      </c>
      <c r="M3587" t="s">
        <v>72</v>
      </c>
      <c r="N3587">
        <v>1.1657000000000001E-2</v>
      </c>
      <c r="O3587">
        <v>12465</v>
      </c>
      <c r="P3587">
        <v>184</v>
      </c>
      <c r="Q3587">
        <v>412</v>
      </c>
      <c r="R3587">
        <v>4458</v>
      </c>
      <c r="S3587">
        <v>1</v>
      </c>
      <c r="T3587">
        <v>1</v>
      </c>
      <c r="U3587" t="s">
        <v>123</v>
      </c>
      <c r="V3587">
        <v>17</v>
      </c>
      <c r="W3587">
        <v>0</v>
      </c>
      <c r="X3587">
        <v>1</v>
      </c>
      <c r="Y3587">
        <v>1</v>
      </c>
      <c r="Z3587">
        <v>0</v>
      </c>
      <c r="AA3587">
        <v>0</v>
      </c>
      <c r="AB3587">
        <v>0</v>
      </c>
      <c r="AC3587" t="s">
        <v>135</v>
      </c>
      <c r="AD3587">
        <v>1900767</v>
      </c>
      <c r="AE3587" t="s">
        <v>65</v>
      </c>
      <c r="AG3587">
        <v>0</v>
      </c>
      <c r="AH3587">
        <v>0</v>
      </c>
      <c r="AK3587" t="s">
        <v>94</v>
      </c>
      <c r="AL3587">
        <v>11</v>
      </c>
      <c r="AM3587" t="s">
        <v>68</v>
      </c>
      <c r="AN3587">
        <v>1</v>
      </c>
      <c r="AR3587" t="s">
        <v>76</v>
      </c>
      <c r="AS3587" t="s">
        <v>114</v>
      </c>
      <c r="AT3587">
        <v>-184</v>
      </c>
      <c r="AU3587" t="s">
        <v>76</v>
      </c>
      <c r="AV3587" t="s">
        <v>115</v>
      </c>
      <c r="AX3587" t="s">
        <v>81</v>
      </c>
      <c r="AY3587" t="s">
        <v>76</v>
      </c>
      <c r="AZ3587" t="s">
        <v>76</v>
      </c>
      <c r="BA3587" t="s">
        <v>76</v>
      </c>
      <c r="BB3587" t="s">
        <v>121</v>
      </c>
      <c r="BC3587">
        <v>-1</v>
      </c>
      <c r="BD3587" t="s">
        <v>76</v>
      </c>
      <c r="BF3587" t="s">
        <v>76</v>
      </c>
      <c r="BG3587" t="s">
        <v>82</v>
      </c>
    </row>
    <row r="3588" spans="1:65" x14ac:dyDescent="0.3">
      <c r="A3588">
        <v>131036</v>
      </c>
      <c r="B3588">
        <v>0</v>
      </c>
      <c r="C3588" t="s">
        <v>65</v>
      </c>
      <c r="D3588" t="s">
        <v>88</v>
      </c>
      <c r="E3588" t="s">
        <v>67</v>
      </c>
      <c r="F3588" t="s">
        <v>67</v>
      </c>
      <c r="G3588">
        <v>0</v>
      </c>
      <c r="H3588">
        <v>90000</v>
      </c>
      <c r="I3588">
        <v>621000</v>
      </c>
      <c r="J3588" t="s">
        <v>113</v>
      </c>
      <c r="K3588" t="s">
        <v>70</v>
      </c>
      <c r="L3588" t="s">
        <v>91</v>
      </c>
      <c r="M3588" t="s">
        <v>72</v>
      </c>
      <c r="N3588">
        <v>2.6391999999999999E-2</v>
      </c>
      <c r="O3588">
        <v>21983</v>
      </c>
      <c r="P3588">
        <v>365243</v>
      </c>
      <c r="Q3588">
        <v>9742</v>
      </c>
      <c r="R3588">
        <v>4074</v>
      </c>
      <c r="S3588">
        <v>2</v>
      </c>
      <c r="T3588">
        <v>2</v>
      </c>
      <c r="U3588" t="s">
        <v>120</v>
      </c>
      <c r="V3588">
        <v>10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t="s">
        <v>76</v>
      </c>
      <c r="AD3588">
        <v>1753246</v>
      </c>
      <c r="AE3588" t="s">
        <v>99</v>
      </c>
      <c r="AF3588">
        <v>2250</v>
      </c>
      <c r="AG3588">
        <v>0</v>
      </c>
      <c r="AH3588">
        <v>45000</v>
      </c>
      <c r="AJ3588">
        <v>0</v>
      </c>
      <c r="AK3588" t="s">
        <v>94</v>
      </c>
      <c r="AL3588">
        <v>10</v>
      </c>
      <c r="AM3588" t="s">
        <v>68</v>
      </c>
      <c r="AN3588">
        <v>1</v>
      </c>
      <c r="AR3588" t="s">
        <v>79</v>
      </c>
      <c r="AS3588" t="s">
        <v>114</v>
      </c>
      <c r="AT3588">
        <v>-1110</v>
      </c>
      <c r="AU3588" t="s">
        <v>76</v>
      </c>
      <c r="AV3588" t="s">
        <v>165</v>
      </c>
      <c r="AX3588" t="s">
        <v>81</v>
      </c>
      <c r="AY3588" t="s">
        <v>76</v>
      </c>
      <c r="AZ3588" t="s">
        <v>131</v>
      </c>
      <c r="BA3588" t="s">
        <v>83</v>
      </c>
      <c r="BB3588" t="s">
        <v>121</v>
      </c>
      <c r="BC3588">
        <v>-1</v>
      </c>
      <c r="BD3588" t="s">
        <v>76</v>
      </c>
      <c r="BE3588">
        <v>0</v>
      </c>
      <c r="BF3588" t="s">
        <v>76</v>
      </c>
      <c r="BG3588" t="s">
        <v>132</v>
      </c>
    </row>
    <row r="3589" spans="1:65" x14ac:dyDescent="0.3">
      <c r="A3589">
        <v>131051</v>
      </c>
      <c r="B3589">
        <v>0</v>
      </c>
      <c r="C3589" t="s">
        <v>65</v>
      </c>
      <c r="D3589" t="s">
        <v>88</v>
      </c>
      <c r="E3589" t="s">
        <v>67</v>
      </c>
      <c r="F3589" t="s">
        <v>68</v>
      </c>
      <c r="G3589">
        <v>2</v>
      </c>
      <c r="H3589">
        <v>225000</v>
      </c>
      <c r="I3589">
        <v>485190</v>
      </c>
      <c r="J3589" t="s">
        <v>69</v>
      </c>
      <c r="K3589" t="s">
        <v>70</v>
      </c>
      <c r="L3589" t="s">
        <v>119</v>
      </c>
      <c r="M3589" t="s">
        <v>72</v>
      </c>
      <c r="N3589">
        <v>7.2740000000000001E-3</v>
      </c>
      <c r="O3589">
        <v>12939</v>
      </c>
      <c r="P3589">
        <v>4288</v>
      </c>
      <c r="Q3589">
        <v>1558</v>
      </c>
      <c r="R3589">
        <v>4796</v>
      </c>
      <c r="S3589">
        <v>2</v>
      </c>
      <c r="T3589">
        <v>2</v>
      </c>
      <c r="U3589" t="s">
        <v>94</v>
      </c>
      <c r="V3589">
        <v>12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 t="s">
        <v>108</v>
      </c>
      <c r="AD3589">
        <v>2256403</v>
      </c>
      <c r="AE3589" t="s">
        <v>99</v>
      </c>
      <c r="AF3589">
        <v>2250</v>
      </c>
      <c r="AG3589">
        <v>45000</v>
      </c>
      <c r="AH3589">
        <v>45000</v>
      </c>
      <c r="AJ3589">
        <v>45000</v>
      </c>
      <c r="AK3589" t="s">
        <v>75</v>
      </c>
      <c r="AL3589">
        <v>18</v>
      </c>
      <c r="AM3589" t="s">
        <v>68</v>
      </c>
      <c r="AN3589">
        <v>1</v>
      </c>
      <c r="AR3589" t="s">
        <v>79</v>
      </c>
      <c r="AS3589" t="s">
        <v>77</v>
      </c>
      <c r="AT3589">
        <v>-475</v>
      </c>
      <c r="AU3589" t="s">
        <v>76</v>
      </c>
      <c r="AV3589" t="s">
        <v>79</v>
      </c>
      <c r="AX3589" t="s">
        <v>81</v>
      </c>
      <c r="AY3589" t="s">
        <v>76</v>
      </c>
      <c r="AZ3589" t="s">
        <v>131</v>
      </c>
      <c r="BA3589" t="s">
        <v>83</v>
      </c>
      <c r="BB3589" t="s">
        <v>104</v>
      </c>
      <c r="BC3589">
        <v>1500</v>
      </c>
      <c r="BD3589" t="s">
        <v>85</v>
      </c>
      <c r="BE3589">
        <v>0</v>
      </c>
      <c r="BF3589" t="s">
        <v>76</v>
      </c>
      <c r="BG3589" t="s">
        <v>132</v>
      </c>
      <c r="BH3589">
        <v>365243</v>
      </c>
      <c r="BI3589">
        <v>365243</v>
      </c>
      <c r="BJ3589">
        <v>365243</v>
      </c>
      <c r="BK3589">
        <v>365243</v>
      </c>
      <c r="BL3589">
        <v>365243</v>
      </c>
      <c r="BM3589">
        <v>0</v>
      </c>
    </row>
    <row r="3590" spans="1:65" x14ac:dyDescent="0.3">
      <c r="A3590">
        <v>131056</v>
      </c>
      <c r="B3590">
        <v>0</v>
      </c>
      <c r="C3590" t="s">
        <v>65</v>
      </c>
      <c r="D3590" t="s">
        <v>88</v>
      </c>
      <c r="E3590" t="s">
        <v>68</v>
      </c>
      <c r="F3590" t="s">
        <v>67</v>
      </c>
      <c r="G3590">
        <v>0</v>
      </c>
      <c r="H3590">
        <v>180000</v>
      </c>
      <c r="I3590">
        <v>675000</v>
      </c>
      <c r="J3590" t="s">
        <v>69</v>
      </c>
      <c r="K3590" t="s">
        <v>70</v>
      </c>
      <c r="L3590" t="s">
        <v>71</v>
      </c>
      <c r="M3590" t="s">
        <v>72</v>
      </c>
      <c r="N3590">
        <v>2.2624999999999999E-2</v>
      </c>
      <c r="O3590">
        <v>16026</v>
      </c>
      <c r="P3590">
        <v>220</v>
      </c>
      <c r="Q3590">
        <v>1799</v>
      </c>
      <c r="R3590">
        <v>4493</v>
      </c>
      <c r="S3590">
        <v>2</v>
      </c>
      <c r="T3590">
        <v>2</v>
      </c>
      <c r="U3590" t="s">
        <v>123</v>
      </c>
      <c r="V3590">
        <v>17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1</v>
      </c>
      <c r="AC3590" t="s">
        <v>92</v>
      </c>
      <c r="AD3590">
        <v>1546355</v>
      </c>
      <c r="AE3590" t="s">
        <v>65</v>
      </c>
      <c r="AF3590">
        <v>31031.73</v>
      </c>
      <c r="AG3590">
        <v>900000</v>
      </c>
      <c r="AH3590">
        <v>1078200</v>
      </c>
      <c r="AJ3590">
        <v>900000</v>
      </c>
      <c r="AK3590" t="s">
        <v>73</v>
      </c>
      <c r="AL3590">
        <v>12</v>
      </c>
      <c r="AM3590" t="s">
        <v>68</v>
      </c>
      <c r="AN3590">
        <v>1</v>
      </c>
      <c r="AR3590" t="s">
        <v>152</v>
      </c>
      <c r="AS3590" t="s">
        <v>114</v>
      </c>
      <c r="AT3590">
        <v>-12</v>
      </c>
      <c r="AU3590" t="s">
        <v>78</v>
      </c>
      <c r="AV3590" t="s">
        <v>115</v>
      </c>
      <c r="AW3590" t="s">
        <v>80</v>
      </c>
      <c r="AX3590" t="s">
        <v>161</v>
      </c>
      <c r="AY3590" t="s">
        <v>76</v>
      </c>
      <c r="AZ3590" t="s">
        <v>82</v>
      </c>
      <c r="BA3590" t="s">
        <v>83</v>
      </c>
      <c r="BB3590" t="s">
        <v>121</v>
      </c>
      <c r="BC3590">
        <v>-1</v>
      </c>
      <c r="BD3590" t="s">
        <v>76</v>
      </c>
      <c r="BE3590">
        <v>60</v>
      </c>
      <c r="BF3590" t="s">
        <v>112</v>
      </c>
      <c r="BG3590" t="s">
        <v>150</v>
      </c>
    </row>
    <row r="3591" spans="1:65" x14ac:dyDescent="0.3">
      <c r="A3591">
        <v>131058</v>
      </c>
      <c r="B3591">
        <v>0</v>
      </c>
      <c r="C3591" t="s">
        <v>99</v>
      </c>
      <c r="D3591" t="s">
        <v>66</v>
      </c>
      <c r="E3591" t="s">
        <v>68</v>
      </c>
      <c r="F3591" t="s">
        <v>68</v>
      </c>
      <c r="G3591">
        <v>0</v>
      </c>
      <c r="H3591">
        <v>225000</v>
      </c>
      <c r="I3591">
        <v>270000</v>
      </c>
      <c r="J3591" t="s">
        <v>69</v>
      </c>
      <c r="K3591" t="s">
        <v>70</v>
      </c>
      <c r="L3591" t="s">
        <v>91</v>
      </c>
      <c r="M3591" t="s">
        <v>72</v>
      </c>
      <c r="N3591">
        <v>1.8634000000000001E-2</v>
      </c>
      <c r="O3591">
        <v>17518</v>
      </c>
      <c r="P3591">
        <v>5550</v>
      </c>
      <c r="Q3591">
        <v>5538</v>
      </c>
      <c r="R3591">
        <v>1039</v>
      </c>
      <c r="S3591">
        <v>2</v>
      </c>
      <c r="T3591">
        <v>2</v>
      </c>
      <c r="U3591" t="s">
        <v>73</v>
      </c>
      <c r="V3591">
        <v>14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 t="s">
        <v>135</v>
      </c>
      <c r="AD3591">
        <v>1174163</v>
      </c>
      <c r="AE3591" t="s">
        <v>65</v>
      </c>
      <c r="AG3591">
        <v>0</v>
      </c>
      <c r="AH3591">
        <v>0</v>
      </c>
      <c r="AK3591" t="s">
        <v>120</v>
      </c>
      <c r="AL3591">
        <v>13</v>
      </c>
      <c r="AM3591" t="s">
        <v>68</v>
      </c>
      <c r="AN3591">
        <v>1</v>
      </c>
      <c r="AR3591" t="s">
        <v>76</v>
      </c>
      <c r="AS3591" t="s">
        <v>129</v>
      </c>
      <c r="AT3591">
        <v>-365</v>
      </c>
      <c r="AU3591" t="s">
        <v>76</v>
      </c>
      <c r="AV3591" t="s">
        <v>79</v>
      </c>
      <c r="AX3591" t="s">
        <v>81</v>
      </c>
      <c r="AY3591" t="s">
        <v>76</v>
      </c>
      <c r="AZ3591" t="s">
        <v>76</v>
      </c>
      <c r="BA3591" t="s">
        <v>76</v>
      </c>
      <c r="BB3591" t="s">
        <v>121</v>
      </c>
      <c r="BC3591">
        <v>-1</v>
      </c>
      <c r="BD3591" t="s">
        <v>76</v>
      </c>
      <c r="BF3591" t="s">
        <v>76</v>
      </c>
      <c r="BG3591" t="s">
        <v>82</v>
      </c>
    </row>
    <row r="3592" spans="1:65" x14ac:dyDescent="0.3">
      <c r="A3592">
        <v>131064</v>
      </c>
      <c r="B3592">
        <v>0</v>
      </c>
      <c r="C3592" t="s">
        <v>99</v>
      </c>
      <c r="D3592" t="s">
        <v>66</v>
      </c>
      <c r="E3592" t="s">
        <v>67</v>
      </c>
      <c r="F3592" t="s">
        <v>68</v>
      </c>
      <c r="G3592">
        <v>0</v>
      </c>
      <c r="H3592">
        <v>315000</v>
      </c>
      <c r="I3592">
        <v>270000</v>
      </c>
      <c r="J3592" t="s">
        <v>69</v>
      </c>
      <c r="K3592" t="s">
        <v>90</v>
      </c>
      <c r="L3592" t="s">
        <v>91</v>
      </c>
      <c r="M3592" t="s">
        <v>72</v>
      </c>
      <c r="N3592">
        <v>2.0712999999999999E-2</v>
      </c>
      <c r="O3592">
        <v>12103</v>
      </c>
      <c r="P3592">
        <v>4164</v>
      </c>
      <c r="Q3592">
        <v>1532</v>
      </c>
      <c r="R3592">
        <v>858</v>
      </c>
      <c r="S3592">
        <v>3</v>
      </c>
      <c r="T3592">
        <v>3</v>
      </c>
      <c r="U3592" t="s">
        <v>123</v>
      </c>
      <c r="V3592">
        <v>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134</v>
      </c>
      <c r="AD3592">
        <v>2751853</v>
      </c>
      <c r="AE3592" t="s">
        <v>93</v>
      </c>
      <c r="AF3592">
        <v>14614.605</v>
      </c>
      <c r="AG3592">
        <v>140904</v>
      </c>
      <c r="AH3592">
        <v>118404</v>
      </c>
      <c r="AI3592">
        <v>22500</v>
      </c>
      <c r="AJ3592">
        <v>140904</v>
      </c>
      <c r="AK3592" t="s">
        <v>73</v>
      </c>
      <c r="AL3592">
        <v>13</v>
      </c>
      <c r="AM3592" t="s">
        <v>68</v>
      </c>
      <c r="AN3592">
        <v>1</v>
      </c>
      <c r="AO3592">
        <v>0.17390950899999999</v>
      </c>
      <c r="AR3592" t="s">
        <v>79</v>
      </c>
      <c r="AS3592" t="s">
        <v>77</v>
      </c>
      <c r="AT3592">
        <v>-620</v>
      </c>
      <c r="AU3592" t="s">
        <v>76</v>
      </c>
      <c r="AV3592" t="s">
        <v>79</v>
      </c>
      <c r="AX3592" t="s">
        <v>161</v>
      </c>
      <c r="AY3592" t="s">
        <v>103</v>
      </c>
      <c r="AZ3592" t="s">
        <v>96</v>
      </c>
      <c r="BA3592" t="s">
        <v>76</v>
      </c>
      <c r="BB3592" t="s">
        <v>138</v>
      </c>
      <c r="BC3592">
        <v>120</v>
      </c>
      <c r="BD3592" t="s">
        <v>85</v>
      </c>
      <c r="BE3592">
        <v>10</v>
      </c>
      <c r="BF3592" t="s">
        <v>147</v>
      </c>
      <c r="BG3592" t="s">
        <v>151</v>
      </c>
      <c r="BH3592">
        <v>365243</v>
      </c>
      <c r="BI3592">
        <v>-583</v>
      </c>
      <c r="BJ3592">
        <v>-313</v>
      </c>
      <c r="BK3592">
        <v>-313</v>
      </c>
      <c r="BL3592">
        <v>-309</v>
      </c>
      <c r="BM3592">
        <v>0</v>
      </c>
    </row>
    <row r="3593" spans="1:65" x14ac:dyDescent="0.3">
      <c r="A3593">
        <v>131070</v>
      </c>
      <c r="B3593">
        <v>0</v>
      </c>
      <c r="C3593" t="s">
        <v>65</v>
      </c>
      <c r="D3593" t="s">
        <v>88</v>
      </c>
      <c r="E3593" t="s">
        <v>67</v>
      </c>
      <c r="F3593" t="s">
        <v>67</v>
      </c>
      <c r="G3593">
        <v>0</v>
      </c>
      <c r="H3593">
        <v>135000</v>
      </c>
      <c r="I3593">
        <v>942300</v>
      </c>
      <c r="J3593" t="s">
        <v>89</v>
      </c>
      <c r="K3593" t="s">
        <v>90</v>
      </c>
      <c r="L3593" t="s">
        <v>71</v>
      </c>
      <c r="M3593" t="s">
        <v>72</v>
      </c>
      <c r="N3593">
        <v>6.6709999999999998E-3</v>
      </c>
      <c r="O3593">
        <v>9727</v>
      </c>
      <c r="P3593">
        <v>576</v>
      </c>
      <c r="Q3593">
        <v>4521</v>
      </c>
      <c r="R3593">
        <v>2307</v>
      </c>
      <c r="S3593">
        <v>2</v>
      </c>
      <c r="T3593">
        <v>2</v>
      </c>
      <c r="U3593" t="s">
        <v>120</v>
      </c>
      <c r="V3593">
        <v>13</v>
      </c>
      <c r="W3593">
        <v>0</v>
      </c>
      <c r="X3593">
        <v>1</v>
      </c>
      <c r="Y3593">
        <v>1</v>
      </c>
      <c r="Z3593">
        <v>0</v>
      </c>
      <c r="AA3593">
        <v>0</v>
      </c>
      <c r="AB3593">
        <v>0</v>
      </c>
      <c r="AC3593" t="s">
        <v>92</v>
      </c>
      <c r="AD3593">
        <v>2727620</v>
      </c>
      <c r="AE3593" t="s">
        <v>99</v>
      </c>
      <c r="AF3593">
        <v>2250</v>
      </c>
      <c r="AG3593">
        <v>45000</v>
      </c>
      <c r="AH3593">
        <v>45000</v>
      </c>
      <c r="AJ3593">
        <v>45000</v>
      </c>
      <c r="AK3593" t="s">
        <v>94</v>
      </c>
      <c r="AL3593">
        <v>12</v>
      </c>
      <c r="AM3593" t="s">
        <v>68</v>
      </c>
      <c r="AN3593">
        <v>1</v>
      </c>
      <c r="AR3593" t="s">
        <v>79</v>
      </c>
      <c r="AS3593" t="s">
        <v>77</v>
      </c>
      <c r="AT3593">
        <v>-375</v>
      </c>
      <c r="AU3593" t="s">
        <v>76</v>
      </c>
      <c r="AV3593" t="s">
        <v>79</v>
      </c>
      <c r="AX3593" t="s">
        <v>81</v>
      </c>
      <c r="AY3593" t="s">
        <v>76</v>
      </c>
      <c r="AZ3593" t="s">
        <v>131</v>
      </c>
      <c r="BA3593" t="s">
        <v>83</v>
      </c>
      <c r="BB3593" t="s">
        <v>104</v>
      </c>
      <c r="BC3593">
        <v>28</v>
      </c>
      <c r="BD3593" t="s">
        <v>105</v>
      </c>
      <c r="BE3593">
        <v>0</v>
      </c>
      <c r="BF3593" t="s">
        <v>76</v>
      </c>
      <c r="BG3593" t="s">
        <v>132</v>
      </c>
      <c r="BH3593">
        <v>-355</v>
      </c>
      <c r="BI3593">
        <v>-329</v>
      </c>
      <c r="BJ3593">
        <v>365243</v>
      </c>
      <c r="BK3593">
        <v>365243</v>
      </c>
      <c r="BL3593">
        <v>365243</v>
      </c>
      <c r="BM3593">
        <v>0</v>
      </c>
    </row>
    <row r="3594" spans="1:65" x14ac:dyDescent="0.3">
      <c r="A3594">
        <v>131073</v>
      </c>
      <c r="B3594">
        <v>0</v>
      </c>
      <c r="C3594" t="s">
        <v>65</v>
      </c>
      <c r="D3594" t="s">
        <v>66</v>
      </c>
      <c r="E3594" t="s">
        <v>68</v>
      </c>
      <c r="F3594" t="s">
        <v>68</v>
      </c>
      <c r="G3594">
        <v>0</v>
      </c>
      <c r="H3594">
        <v>135000</v>
      </c>
      <c r="I3594">
        <v>521280</v>
      </c>
      <c r="J3594" t="s">
        <v>133</v>
      </c>
      <c r="K3594" t="s">
        <v>70</v>
      </c>
      <c r="L3594" t="s">
        <v>91</v>
      </c>
      <c r="M3594" t="s">
        <v>72</v>
      </c>
      <c r="N3594">
        <v>2.506E-3</v>
      </c>
      <c r="O3594">
        <v>20914</v>
      </c>
      <c r="P3594">
        <v>13579</v>
      </c>
      <c r="Q3594">
        <v>1468</v>
      </c>
      <c r="R3594">
        <v>4359</v>
      </c>
      <c r="S3594">
        <v>2</v>
      </c>
      <c r="T3594">
        <v>2</v>
      </c>
      <c r="U3594" t="s">
        <v>120</v>
      </c>
      <c r="V3594">
        <v>5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t="s">
        <v>134</v>
      </c>
      <c r="AD3594">
        <v>2753085</v>
      </c>
      <c r="AE3594" t="s">
        <v>65</v>
      </c>
      <c r="AG3594">
        <v>0</v>
      </c>
      <c r="AH3594">
        <v>0</v>
      </c>
      <c r="AK3594" t="s">
        <v>94</v>
      </c>
      <c r="AL3594">
        <v>2</v>
      </c>
      <c r="AM3594" t="s">
        <v>68</v>
      </c>
      <c r="AN3594">
        <v>1</v>
      </c>
      <c r="AR3594" t="s">
        <v>76</v>
      </c>
      <c r="AS3594" t="s">
        <v>129</v>
      </c>
      <c r="AT3594">
        <v>-130</v>
      </c>
      <c r="AU3594" t="s">
        <v>76</v>
      </c>
      <c r="AV3594" t="s">
        <v>79</v>
      </c>
      <c r="AX3594" t="s">
        <v>81</v>
      </c>
      <c r="AY3594" t="s">
        <v>76</v>
      </c>
      <c r="AZ3594" t="s">
        <v>76</v>
      </c>
      <c r="BA3594" t="s">
        <v>76</v>
      </c>
      <c r="BB3594" t="s">
        <v>121</v>
      </c>
      <c r="BC3594">
        <v>-1</v>
      </c>
      <c r="BD3594" t="s">
        <v>76</v>
      </c>
      <c r="BF3594" t="s">
        <v>76</v>
      </c>
      <c r="BG3594" t="s">
        <v>82</v>
      </c>
    </row>
    <row r="3595" spans="1:65" x14ac:dyDescent="0.3">
      <c r="A3595">
        <v>131082</v>
      </c>
      <c r="B3595">
        <v>0</v>
      </c>
      <c r="C3595" t="s">
        <v>65</v>
      </c>
      <c r="D3595" t="s">
        <v>66</v>
      </c>
      <c r="E3595" t="s">
        <v>68</v>
      </c>
      <c r="F3595" t="s">
        <v>68</v>
      </c>
      <c r="G3595">
        <v>2</v>
      </c>
      <c r="H3595">
        <v>225000</v>
      </c>
      <c r="I3595">
        <v>328405.5</v>
      </c>
      <c r="J3595" t="s">
        <v>113</v>
      </c>
      <c r="K3595" t="s">
        <v>90</v>
      </c>
      <c r="L3595" t="s">
        <v>91</v>
      </c>
      <c r="M3595" t="s">
        <v>72</v>
      </c>
      <c r="N3595">
        <v>7.2508000000000003E-2</v>
      </c>
      <c r="O3595">
        <v>20290</v>
      </c>
      <c r="P3595">
        <v>365243</v>
      </c>
      <c r="Q3595">
        <v>877</v>
      </c>
      <c r="R3595">
        <v>3730</v>
      </c>
      <c r="S3595">
        <v>1</v>
      </c>
      <c r="T3595">
        <v>1</v>
      </c>
      <c r="U3595" t="s">
        <v>73</v>
      </c>
      <c r="V3595">
        <v>10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t="s">
        <v>76</v>
      </c>
      <c r="AD3595">
        <v>2808040</v>
      </c>
      <c r="AE3595" t="s">
        <v>65</v>
      </c>
      <c r="AF3595">
        <v>79857.179999999993</v>
      </c>
      <c r="AG3595">
        <v>1363500</v>
      </c>
      <c r="AH3595">
        <v>1539720</v>
      </c>
      <c r="AJ3595">
        <v>1363500</v>
      </c>
      <c r="AK3595" t="s">
        <v>109</v>
      </c>
      <c r="AL3595">
        <v>10</v>
      </c>
      <c r="AM3595" t="s">
        <v>68</v>
      </c>
      <c r="AN3595">
        <v>1</v>
      </c>
      <c r="AR3595" t="s">
        <v>122</v>
      </c>
      <c r="AS3595" t="s">
        <v>114</v>
      </c>
      <c r="AT3595">
        <v>-286</v>
      </c>
      <c r="AU3595" t="s">
        <v>78</v>
      </c>
      <c r="AV3595" t="s">
        <v>115</v>
      </c>
      <c r="AW3595" t="s">
        <v>101</v>
      </c>
      <c r="AX3595" t="s">
        <v>81</v>
      </c>
      <c r="AY3595" t="s">
        <v>76</v>
      </c>
      <c r="AZ3595" t="s">
        <v>82</v>
      </c>
      <c r="BA3595" t="s">
        <v>83</v>
      </c>
      <c r="BB3595" t="s">
        <v>121</v>
      </c>
      <c r="BC3595">
        <v>-1</v>
      </c>
      <c r="BD3595" t="s">
        <v>76</v>
      </c>
      <c r="BE3595">
        <v>24</v>
      </c>
      <c r="BF3595" t="s">
        <v>112</v>
      </c>
      <c r="BG3595" t="s">
        <v>150</v>
      </c>
    </row>
    <row r="3596" spans="1:65" x14ac:dyDescent="0.3">
      <c r="A3596">
        <v>131094</v>
      </c>
      <c r="B3596">
        <v>1</v>
      </c>
      <c r="C3596" t="s">
        <v>65</v>
      </c>
      <c r="D3596" t="s">
        <v>88</v>
      </c>
      <c r="E3596" t="s">
        <v>67</v>
      </c>
      <c r="F3596" t="s">
        <v>67</v>
      </c>
      <c r="G3596">
        <v>0</v>
      </c>
      <c r="H3596">
        <v>360000</v>
      </c>
      <c r="I3596">
        <v>900000</v>
      </c>
      <c r="J3596" t="s">
        <v>69</v>
      </c>
      <c r="K3596" t="s">
        <v>70</v>
      </c>
      <c r="L3596" t="s">
        <v>91</v>
      </c>
      <c r="M3596" t="s">
        <v>72</v>
      </c>
      <c r="N3596">
        <v>6.2069999999999998E-3</v>
      </c>
      <c r="O3596">
        <v>19327</v>
      </c>
      <c r="P3596">
        <v>1035</v>
      </c>
      <c r="Q3596">
        <v>9011</v>
      </c>
      <c r="R3596">
        <v>2500</v>
      </c>
      <c r="S3596">
        <v>2</v>
      </c>
      <c r="T3596">
        <v>2</v>
      </c>
      <c r="U3596" t="s">
        <v>109</v>
      </c>
      <c r="V3596">
        <v>11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92</v>
      </c>
      <c r="AD3596">
        <v>1482931</v>
      </c>
      <c r="AE3596" t="s">
        <v>65</v>
      </c>
      <c r="AG3596">
        <v>0</v>
      </c>
      <c r="AH3596">
        <v>0</v>
      </c>
      <c r="AK3596" t="s">
        <v>123</v>
      </c>
      <c r="AL3596">
        <v>10</v>
      </c>
      <c r="AM3596" t="s">
        <v>68</v>
      </c>
      <c r="AN3596">
        <v>1</v>
      </c>
      <c r="AR3596" t="s">
        <v>76</v>
      </c>
      <c r="AS3596" t="s">
        <v>129</v>
      </c>
      <c r="AT3596">
        <v>-179</v>
      </c>
      <c r="AU3596" t="s">
        <v>76</v>
      </c>
      <c r="AV3596" t="s">
        <v>79</v>
      </c>
      <c r="AX3596" t="s">
        <v>81</v>
      </c>
      <c r="AY3596" t="s">
        <v>76</v>
      </c>
      <c r="AZ3596" t="s">
        <v>76</v>
      </c>
      <c r="BA3596" t="s">
        <v>76</v>
      </c>
      <c r="BB3596" t="s">
        <v>121</v>
      </c>
      <c r="BC3596">
        <v>-1</v>
      </c>
      <c r="BD3596" t="s">
        <v>76</v>
      </c>
      <c r="BF3596" t="s">
        <v>76</v>
      </c>
      <c r="BG3596" t="s">
        <v>82</v>
      </c>
    </row>
    <row r="3597" spans="1:65" x14ac:dyDescent="0.3">
      <c r="A3597">
        <v>131099</v>
      </c>
      <c r="B3597">
        <v>0</v>
      </c>
      <c r="C3597" t="s">
        <v>65</v>
      </c>
      <c r="D3597" t="s">
        <v>66</v>
      </c>
      <c r="E3597" t="s">
        <v>68</v>
      </c>
      <c r="F3597" t="s">
        <v>68</v>
      </c>
      <c r="G3597">
        <v>0</v>
      </c>
      <c r="H3597">
        <v>157500</v>
      </c>
      <c r="I3597">
        <v>517500</v>
      </c>
      <c r="J3597" t="s">
        <v>69</v>
      </c>
      <c r="K3597" t="s">
        <v>70</v>
      </c>
      <c r="L3597" t="s">
        <v>91</v>
      </c>
      <c r="M3597" t="s">
        <v>72</v>
      </c>
      <c r="N3597">
        <v>3.5791999999999997E-2</v>
      </c>
      <c r="O3597">
        <v>14863</v>
      </c>
      <c r="P3597">
        <v>686</v>
      </c>
      <c r="Q3597">
        <v>6824</v>
      </c>
      <c r="R3597">
        <v>4373</v>
      </c>
      <c r="S3597">
        <v>2</v>
      </c>
      <c r="T3597">
        <v>2</v>
      </c>
      <c r="U3597" t="s">
        <v>123</v>
      </c>
      <c r="V3597">
        <v>11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t="s">
        <v>167</v>
      </c>
      <c r="AD3597">
        <v>1846171</v>
      </c>
      <c r="AE3597" t="s">
        <v>65</v>
      </c>
      <c r="AF3597">
        <v>24512.49</v>
      </c>
      <c r="AG3597">
        <v>270000</v>
      </c>
      <c r="AH3597">
        <v>351333</v>
      </c>
      <c r="AJ3597">
        <v>270000</v>
      </c>
      <c r="AK3597" t="s">
        <v>120</v>
      </c>
      <c r="AL3597">
        <v>10</v>
      </c>
      <c r="AM3597" t="s">
        <v>68</v>
      </c>
      <c r="AN3597">
        <v>1</v>
      </c>
      <c r="AR3597" t="s">
        <v>76</v>
      </c>
      <c r="AS3597" t="s">
        <v>77</v>
      </c>
      <c r="AT3597">
        <v>-453</v>
      </c>
      <c r="AU3597" t="s">
        <v>78</v>
      </c>
      <c r="AV3597" t="s">
        <v>79</v>
      </c>
      <c r="AX3597" t="s">
        <v>81</v>
      </c>
      <c r="AY3597" t="s">
        <v>76</v>
      </c>
      <c r="AZ3597" t="s">
        <v>82</v>
      </c>
      <c r="BA3597" t="s">
        <v>116</v>
      </c>
      <c r="BB3597" t="s">
        <v>121</v>
      </c>
      <c r="BC3597">
        <v>-1</v>
      </c>
      <c r="BD3597" t="s">
        <v>76</v>
      </c>
      <c r="BE3597">
        <v>24</v>
      </c>
      <c r="BF3597" t="s">
        <v>86</v>
      </c>
      <c r="BG3597" t="s">
        <v>172</v>
      </c>
      <c r="BH3597">
        <v>365243</v>
      </c>
      <c r="BI3597">
        <v>-423</v>
      </c>
      <c r="BJ3597">
        <v>267</v>
      </c>
      <c r="BK3597">
        <v>-333</v>
      </c>
      <c r="BL3597">
        <v>-318</v>
      </c>
      <c r="BM3597">
        <v>1</v>
      </c>
    </row>
    <row r="3598" spans="1:65" x14ac:dyDescent="0.3">
      <c r="A3598">
        <v>131100</v>
      </c>
      <c r="B3598">
        <v>0</v>
      </c>
      <c r="C3598" t="s">
        <v>65</v>
      </c>
      <c r="D3598" t="s">
        <v>88</v>
      </c>
      <c r="E3598" t="s">
        <v>67</v>
      </c>
      <c r="F3598" t="s">
        <v>67</v>
      </c>
      <c r="G3598">
        <v>0</v>
      </c>
      <c r="H3598">
        <v>157500</v>
      </c>
      <c r="I3598">
        <v>675000</v>
      </c>
      <c r="J3598" t="s">
        <v>113</v>
      </c>
      <c r="K3598" t="s">
        <v>90</v>
      </c>
      <c r="L3598" t="s">
        <v>71</v>
      </c>
      <c r="M3598" t="s">
        <v>72</v>
      </c>
      <c r="N3598">
        <v>1.8029E-2</v>
      </c>
      <c r="O3598">
        <v>16339</v>
      </c>
      <c r="P3598">
        <v>365243</v>
      </c>
      <c r="Q3598">
        <v>9691</v>
      </c>
      <c r="R3598">
        <v>4287</v>
      </c>
      <c r="S3598">
        <v>3</v>
      </c>
      <c r="T3598">
        <v>3</v>
      </c>
      <c r="U3598" t="s">
        <v>73</v>
      </c>
      <c r="V3598">
        <v>15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 t="s">
        <v>76</v>
      </c>
      <c r="AD3598">
        <v>1909191</v>
      </c>
      <c r="AE3598" t="s">
        <v>65</v>
      </c>
      <c r="AG3598">
        <v>0</v>
      </c>
      <c r="AH3598">
        <v>0</v>
      </c>
      <c r="AK3598" t="s">
        <v>120</v>
      </c>
      <c r="AL3598">
        <v>6</v>
      </c>
      <c r="AM3598" t="s">
        <v>68</v>
      </c>
      <c r="AN3598">
        <v>1</v>
      </c>
      <c r="AR3598" t="s">
        <v>76</v>
      </c>
      <c r="AS3598" t="s">
        <v>129</v>
      </c>
      <c r="AT3598">
        <v>-206</v>
      </c>
      <c r="AU3598" t="s">
        <v>76</v>
      </c>
      <c r="AV3598" t="s">
        <v>79</v>
      </c>
      <c r="AX3598" t="s">
        <v>81</v>
      </c>
      <c r="AY3598" t="s">
        <v>76</v>
      </c>
      <c r="AZ3598" t="s">
        <v>76</v>
      </c>
      <c r="BA3598" t="s">
        <v>76</v>
      </c>
      <c r="BB3598" t="s">
        <v>121</v>
      </c>
      <c r="BC3598">
        <v>-1</v>
      </c>
      <c r="BD3598" t="s">
        <v>76</v>
      </c>
      <c r="BF3598" t="s">
        <v>76</v>
      </c>
      <c r="BG3598" t="s">
        <v>82</v>
      </c>
    </row>
    <row r="3599" spans="1:65" x14ac:dyDescent="0.3">
      <c r="A3599">
        <v>131110</v>
      </c>
      <c r="B3599">
        <v>0</v>
      </c>
      <c r="C3599" t="s">
        <v>65</v>
      </c>
      <c r="D3599" t="s">
        <v>88</v>
      </c>
      <c r="E3599" t="s">
        <v>67</v>
      </c>
      <c r="F3599" t="s">
        <v>68</v>
      </c>
      <c r="G3599">
        <v>0</v>
      </c>
      <c r="H3599">
        <v>450000</v>
      </c>
      <c r="I3599">
        <v>1389204</v>
      </c>
      <c r="J3599" t="s">
        <v>89</v>
      </c>
      <c r="K3599" t="s">
        <v>90</v>
      </c>
      <c r="L3599" t="s">
        <v>91</v>
      </c>
      <c r="M3599" t="s">
        <v>72</v>
      </c>
      <c r="N3599">
        <v>7.0200000000000002E-3</v>
      </c>
      <c r="O3599">
        <v>23123</v>
      </c>
      <c r="P3599">
        <v>1595</v>
      </c>
      <c r="Q3599">
        <v>10186</v>
      </c>
      <c r="R3599">
        <v>3500</v>
      </c>
      <c r="S3599">
        <v>2</v>
      </c>
      <c r="T3599">
        <v>2</v>
      </c>
      <c r="U3599" t="s">
        <v>120</v>
      </c>
      <c r="V3599">
        <v>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t="s">
        <v>232</v>
      </c>
      <c r="AD3599">
        <v>2076962</v>
      </c>
      <c r="AE3599" t="s">
        <v>93</v>
      </c>
      <c r="AF3599">
        <v>9354.0149999999994</v>
      </c>
      <c r="AG3599">
        <v>123300</v>
      </c>
      <c r="AH3599">
        <v>86053.5</v>
      </c>
      <c r="AI3599">
        <v>45000</v>
      </c>
      <c r="AJ3599">
        <v>123300</v>
      </c>
      <c r="AK3599" t="s">
        <v>94</v>
      </c>
      <c r="AL3599">
        <v>12</v>
      </c>
      <c r="AM3599" t="s">
        <v>68</v>
      </c>
      <c r="AN3599">
        <v>1</v>
      </c>
      <c r="AO3599">
        <v>0.37396247300000002</v>
      </c>
      <c r="AR3599" t="s">
        <v>79</v>
      </c>
      <c r="AS3599" t="s">
        <v>77</v>
      </c>
      <c r="AT3599">
        <v>-2419</v>
      </c>
      <c r="AU3599" t="s">
        <v>78</v>
      </c>
      <c r="AV3599" t="s">
        <v>79</v>
      </c>
      <c r="AW3599" t="s">
        <v>80</v>
      </c>
      <c r="AX3599" t="s">
        <v>81</v>
      </c>
      <c r="AY3599" t="s">
        <v>111</v>
      </c>
      <c r="AZ3599" t="s">
        <v>96</v>
      </c>
      <c r="BA3599" t="s">
        <v>76</v>
      </c>
      <c r="BB3599" t="s">
        <v>84</v>
      </c>
      <c r="BC3599">
        <v>60</v>
      </c>
      <c r="BD3599" t="s">
        <v>85</v>
      </c>
      <c r="BE3599">
        <v>12</v>
      </c>
      <c r="BF3599" t="s">
        <v>86</v>
      </c>
      <c r="BG3599" t="s">
        <v>151</v>
      </c>
      <c r="BH3599">
        <v>365243</v>
      </c>
      <c r="BI3599">
        <v>-2388</v>
      </c>
      <c r="BJ3599">
        <v>-2058</v>
      </c>
      <c r="BK3599">
        <v>-2088</v>
      </c>
      <c r="BL3599">
        <v>-2082</v>
      </c>
      <c r="BM3599">
        <v>1</v>
      </c>
    </row>
    <row r="3600" spans="1:65" x14ac:dyDescent="0.3">
      <c r="A3600">
        <v>131110</v>
      </c>
      <c r="B3600">
        <v>0</v>
      </c>
      <c r="C3600" t="s">
        <v>65</v>
      </c>
      <c r="D3600" t="s">
        <v>88</v>
      </c>
      <c r="E3600" t="s">
        <v>67</v>
      </c>
      <c r="F3600" t="s">
        <v>68</v>
      </c>
      <c r="G3600">
        <v>0</v>
      </c>
      <c r="H3600">
        <v>450000</v>
      </c>
      <c r="I3600">
        <v>1389204</v>
      </c>
      <c r="J3600" t="s">
        <v>89</v>
      </c>
      <c r="K3600" t="s">
        <v>90</v>
      </c>
      <c r="L3600" t="s">
        <v>91</v>
      </c>
      <c r="M3600" t="s">
        <v>72</v>
      </c>
      <c r="N3600">
        <v>7.0200000000000002E-3</v>
      </c>
      <c r="O3600">
        <v>23123</v>
      </c>
      <c r="P3600">
        <v>1595</v>
      </c>
      <c r="Q3600">
        <v>10186</v>
      </c>
      <c r="R3600">
        <v>3500</v>
      </c>
      <c r="S3600">
        <v>2</v>
      </c>
      <c r="T3600">
        <v>2</v>
      </c>
      <c r="U3600" t="s">
        <v>120</v>
      </c>
      <c r="V3600">
        <v>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 t="s">
        <v>232</v>
      </c>
      <c r="AD3600">
        <v>2768505</v>
      </c>
      <c r="AE3600" t="s">
        <v>65</v>
      </c>
      <c r="AF3600">
        <v>123241.68</v>
      </c>
      <c r="AG3600">
        <v>1260000</v>
      </c>
      <c r="AH3600">
        <v>1296589.5</v>
      </c>
      <c r="AJ3600">
        <v>1260000</v>
      </c>
      <c r="AK3600" t="s">
        <v>123</v>
      </c>
      <c r="AL3600">
        <v>10</v>
      </c>
      <c r="AM3600" t="s">
        <v>68</v>
      </c>
      <c r="AN3600">
        <v>1</v>
      </c>
      <c r="AR3600" t="s">
        <v>76</v>
      </c>
      <c r="AS3600" t="s">
        <v>77</v>
      </c>
      <c r="AT3600">
        <v>-373</v>
      </c>
      <c r="AU3600" t="s">
        <v>78</v>
      </c>
      <c r="AV3600" t="s">
        <v>79</v>
      </c>
      <c r="AX3600" t="s">
        <v>81</v>
      </c>
      <c r="AY3600" t="s">
        <v>76</v>
      </c>
      <c r="AZ3600" t="s">
        <v>82</v>
      </c>
      <c r="BA3600" t="s">
        <v>116</v>
      </c>
      <c r="BB3600" t="s">
        <v>121</v>
      </c>
      <c r="BC3600">
        <v>-1</v>
      </c>
      <c r="BD3600" t="s">
        <v>76</v>
      </c>
      <c r="BE3600">
        <v>12</v>
      </c>
      <c r="BF3600" t="s">
        <v>97</v>
      </c>
      <c r="BG3600" t="s">
        <v>118</v>
      </c>
      <c r="BH3600">
        <v>365243</v>
      </c>
      <c r="BI3600">
        <v>-343</v>
      </c>
      <c r="BJ3600">
        <v>-13</v>
      </c>
      <c r="BK3600">
        <v>-13</v>
      </c>
      <c r="BL3600">
        <v>-10</v>
      </c>
      <c r="BM3600">
        <v>1</v>
      </c>
    </row>
    <row r="3601" spans="1:65" x14ac:dyDescent="0.3">
      <c r="A3601">
        <v>131127</v>
      </c>
      <c r="B3601">
        <v>0</v>
      </c>
      <c r="C3601" t="s">
        <v>65</v>
      </c>
      <c r="D3601" t="s">
        <v>66</v>
      </c>
      <c r="E3601" t="s">
        <v>68</v>
      </c>
      <c r="F3601" t="s">
        <v>68</v>
      </c>
      <c r="G3601">
        <v>0</v>
      </c>
      <c r="H3601">
        <v>202500</v>
      </c>
      <c r="I3601">
        <v>251280</v>
      </c>
      <c r="J3601" t="s">
        <v>69</v>
      </c>
      <c r="K3601" t="s">
        <v>70</v>
      </c>
      <c r="L3601" t="s">
        <v>71</v>
      </c>
      <c r="M3601" t="s">
        <v>72</v>
      </c>
      <c r="N3601">
        <v>9.6570000000000007E-3</v>
      </c>
      <c r="O3601">
        <v>10313</v>
      </c>
      <c r="P3601">
        <v>2094</v>
      </c>
      <c r="Q3601">
        <v>4490</v>
      </c>
      <c r="R3601">
        <v>2380</v>
      </c>
      <c r="S3601">
        <v>2</v>
      </c>
      <c r="T3601">
        <v>2</v>
      </c>
      <c r="U3601" t="s">
        <v>109</v>
      </c>
      <c r="V3601">
        <v>15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t="s">
        <v>108</v>
      </c>
      <c r="AD3601">
        <v>2077680</v>
      </c>
      <c r="AE3601" t="s">
        <v>93</v>
      </c>
      <c r="AF3601">
        <v>15883.56</v>
      </c>
      <c r="AG3601">
        <v>148500</v>
      </c>
      <c r="AH3601">
        <v>118800</v>
      </c>
      <c r="AI3601">
        <v>29700</v>
      </c>
      <c r="AJ3601">
        <v>148500</v>
      </c>
      <c r="AK3601" t="s">
        <v>125</v>
      </c>
      <c r="AL3601">
        <v>17</v>
      </c>
      <c r="AM3601" t="s">
        <v>68</v>
      </c>
      <c r="AN3601">
        <v>1</v>
      </c>
      <c r="AO3601">
        <v>0.217818182</v>
      </c>
      <c r="AR3601" t="s">
        <v>79</v>
      </c>
      <c r="AS3601" t="s">
        <v>77</v>
      </c>
      <c r="AT3601">
        <v>-1718</v>
      </c>
      <c r="AU3601" t="s">
        <v>78</v>
      </c>
      <c r="AV3601" t="s">
        <v>79</v>
      </c>
      <c r="AX3601" t="s">
        <v>102</v>
      </c>
      <c r="AY3601" t="s">
        <v>103</v>
      </c>
      <c r="AZ3601" t="s">
        <v>96</v>
      </c>
      <c r="BA3601" t="s">
        <v>76</v>
      </c>
      <c r="BB3601" t="s">
        <v>138</v>
      </c>
      <c r="BC3601">
        <v>50</v>
      </c>
      <c r="BD3601" t="s">
        <v>85</v>
      </c>
      <c r="BE3601">
        <v>10</v>
      </c>
      <c r="BF3601" t="s">
        <v>86</v>
      </c>
      <c r="BG3601" t="s">
        <v>151</v>
      </c>
      <c r="BH3601">
        <v>365243</v>
      </c>
      <c r="BI3601">
        <v>-1686</v>
      </c>
      <c r="BJ3601">
        <v>-1416</v>
      </c>
      <c r="BK3601">
        <v>-1416</v>
      </c>
      <c r="BL3601">
        <v>-1412</v>
      </c>
      <c r="BM3601">
        <v>0</v>
      </c>
    </row>
    <row r="3602" spans="1:65" x14ac:dyDescent="0.3">
      <c r="A3602">
        <v>131133</v>
      </c>
      <c r="B3602">
        <v>1</v>
      </c>
      <c r="C3602" t="s">
        <v>65</v>
      </c>
      <c r="D3602" t="s">
        <v>88</v>
      </c>
      <c r="E3602" t="s">
        <v>67</v>
      </c>
      <c r="F3602" t="s">
        <v>68</v>
      </c>
      <c r="G3602">
        <v>0</v>
      </c>
      <c r="H3602">
        <v>67500</v>
      </c>
      <c r="I3602">
        <v>700830</v>
      </c>
      <c r="J3602" t="s">
        <v>69</v>
      </c>
      <c r="K3602" t="s">
        <v>70</v>
      </c>
      <c r="L3602" t="s">
        <v>140</v>
      </c>
      <c r="M3602" t="s">
        <v>72</v>
      </c>
      <c r="N3602">
        <v>2.2624999999999999E-2</v>
      </c>
      <c r="O3602">
        <v>16466</v>
      </c>
      <c r="P3602">
        <v>2489</v>
      </c>
      <c r="Q3602">
        <v>2986</v>
      </c>
      <c r="R3602">
        <v>6</v>
      </c>
      <c r="S3602">
        <v>2</v>
      </c>
      <c r="T3602">
        <v>2</v>
      </c>
      <c r="U3602" t="s">
        <v>120</v>
      </c>
      <c r="V3602">
        <v>15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205</v>
      </c>
      <c r="AD3602">
        <v>2469584</v>
      </c>
      <c r="AE3602" t="s">
        <v>93</v>
      </c>
      <c r="AF3602">
        <v>6844.2749999999996</v>
      </c>
      <c r="AG3602">
        <v>102406.5</v>
      </c>
      <c r="AH3602">
        <v>102406.5</v>
      </c>
      <c r="AI3602">
        <v>0</v>
      </c>
      <c r="AJ3602">
        <v>102406.5</v>
      </c>
      <c r="AK3602" t="s">
        <v>109</v>
      </c>
      <c r="AL3602">
        <v>17</v>
      </c>
      <c r="AM3602" t="s">
        <v>68</v>
      </c>
      <c r="AN3602">
        <v>1</v>
      </c>
      <c r="AO3602">
        <v>0</v>
      </c>
      <c r="AR3602" t="s">
        <v>79</v>
      </c>
      <c r="AS3602" t="s">
        <v>77</v>
      </c>
      <c r="AT3602">
        <v>-754</v>
      </c>
      <c r="AU3602" t="s">
        <v>78</v>
      </c>
      <c r="AV3602" t="s">
        <v>79</v>
      </c>
      <c r="AW3602" t="s">
        <v>80</v>
      </c>
      <c r="AX3602" t="s">
        <v>102</v>
      </c>
      <c r="AY3602" t="s">
        <v>111</v>
      </c>
      <c r="AZ3602" t="s">
        <v>96</v>
      </c>
      <c r="BA3602" t="s">
        <v>76</v>
      </c>
      <c r="BB3602" t="s">
        <v>104</v>
      </c>
      <c r="BC3602">
        <v>2821</v>
      </c>
      <c r="BD3602" t="s">
        <v>85</v>
      </c>
      <c r="BE3602">
        <v>18</v>
      </c>
      <c r="BF3602" t="s">
        <v>112</v>
      </c>
      <c r="BG3602" t="s">
        <v>151</v>
      </c>
      <c r="BH3602">
        <v>365243</v>
      </c>
      <c r="BI3602">
        <v>-723</v>
      </c>
      <c r="BJ3602">
        <v>-213</v>
      </c>
      <c r="BK3602">
        <v>-213</v>
      </c>
      <c r="BL3602">
        <v>-206</v>
      </c>
      <c r="BM3602">
        <v>0</v>
      </c>
    </row>
    <row r="3603" spans="1:65" x14ac:dyDescent="0.3">
      <c r="A3603">
        <v>131134</v>
      </c>
      <c r="B3603">
        <v>0</v>
      </c>
      <c r="C3603" t="s">
        <v>65</v>
      </c>
      <c r="D3603" t="s">
        <v>88</v>
      </c>
      <c r="E3603" t="s">
        <v>67</v>
      </c>
      <c r="F3603" t="s">
        <v>68</v>
      </c>
      <c r="G3603">
        <v>0</v>
      </c>
      <c r="H3603">
        <v>157500</v>
      </c>
      <c r="I3603">
        <v>1288350</v>
      </c>
      <c r="J3603" t="s">
        <v>89</v>
      </c>
      <c r="K3603" t="s">
        <v>70</v>
      </c>
      <c r="L3603" t="s">
        <v>71</v>
      </c>
      <c r="M3603" t="s">
        <v>72</v>
      </c>
      <c r="N3603">
        <v>2.5163999999999999E-2</v>
      </c>
      <c r="O3603">
        <v>17177</v>
      </c>
      <c r="P3603">
        <v>956</v>
      </c>
      <c r="Q3603">
        <v>3492</v>
      </c>
      <c r="R3603">
        <v>50</v>
      </c>
      <c r="S3603">
        <v>2</v>
      </c>
      <c r="T3603">
        <v>2</v>
      </c>
      <c r="U3603" t="s">
        <v>73</v>
      </c>
      <c r="V3603">
        <v>16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 t="s">
        <v>134</v>
      </c>
      <c r="AD3603">
        <v>1164789</v>
      </c>
      <c r="AE3603" t="s">
        <v>65</v>
      </c>
      <c r="AF3603">
        <v>55217.025000000001</v>
      </c>
      <c r="AG3603">
        <v>1575000</v>
      </c>
      <c r="AH3603">
        <v>1724688</v>
      </c>
      <c r="AJ3603">
        <v>1575000</v>
      </c>
      <c r="AK3603" t="s">
        <v>109</v>
      </c>
      <c r="AL3603">
        <v>9</v>
      </c>
      <c r="AM3603" t="s">
        <v>68</v>
      </c>
      <c r="AN3603">
        <v>1</v>
      </c>
      <c r="AR3603" t="s">
        <v>76</v>
      </c>
      <c r="AS3603" t="s">
        <v>114</v>
      </c>
      <c r="AT3603">
        <v>-615</v>
      </c>
      <c r="AU3603" t="s">
        <v>78</v>
      </c>
      <c r="AV3603" t="s">
        <v>115</v>
      </c>
      <c r="AX3603" t="s">
        <v>161</v>
      </c>
      <c r="AY3603" t="s">
        <v>76</v>
      </c>
      <c r="AZ3603" t="s">
        <v>82</v>
      </c>
      <c r="BA3603" t="s">
        <v>116</v>
      </c>
      <c r="BB3603" t="s">
        <v>121</v>
      </c>
      <c r="BC3603">
        <v>-1</v>
      </c>
      <c r="BD3603" t="s">
        <v>76</v>
      </c>
      <c r="BE3603">
        <v>48</v>
      </c>
      <c r="BF3603" t="s">
        <v>112</v>
      </c>
      <c r="BG3603" t="s">
        <v>118</v>
      </c>
    </row>
    <row r="3604" spans="1:65" x14ac:dyDescent="0.3">
      <c r="A3604">
        <v>131174</v>
      </c>
      <c r="B3604">
        <v>0</v>
      </c>
      <c r="C3604" t="s">
        <v>65</v>
      </c>
      <c r="D3604" t="s">
        <v>66</v>
      </c>
      <c r="E3604" t="s">
        <v>67</v>
      </c>
      <c r="F3604" t="s">
        <v>68</v>
      </c>
      <c r="G3604">
        <v>0</v>
      </c>
      <c r="H3604">
        <v>112500</v>
      </c>
      <c r="I3604">
        <v>348826.5</v>
      </c>
      <c r="J3604" t="s">
        <v>69</v>
      </c>
      <c r="K3604" t="s">
        <v>70</v>
      </c>
      <c r="L3604" t="s">
        <v>91</v>
      </c>
      <c r="M3604" t="s">
        <v>72</v>
      </c>
      <c r="N3604">
        <v>3.813E-3</v>
      </c>
      <c r="O3604">
        <v>13138</v>
      </c>
      <c r="P3604">
        <v>4350</v>
      </c>
      <c r="Q3604">
        <v>7039</v>
      </c>
      <c r="R3604">
        <v>4928</v>
      </c>
      <c r="S3604">
        <v>2</v>
      </c>
      <c r="T3604">
        <v>2</v>
      </c>
      <c r="U3604" t="s">
        <v>109</v>
      </c>
      <c r="V3604">
        <v>7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 t="s">
        <v>167</v>
      </c>
      <c r="AD3604">
        <v>2394829</v>
      </c>
      <c r="AE3604" t="s">
        <v>93</v>
      </c>
      <c r="AF3604">
        <v>5825.07</v>
      </c>
      <c r="AG3604">
        <v>26995.5</v>
      </c>
      <c r="AH3604">
        <v>28332</v>
      </c>
      <c r="AI3604">
        <v>0</v>
      </c>
      <c r="AJ3604">
        <v>26995.5</v>
      </c>
      <c r="AK3604" t="s">
        <v>109</v>
      </c>
      <c r="AL3604">
        <v>6</v>
      </c>
      <c r="AM3604" t="s">
        <v>68</v>
      </c>
      <c r="AN3604">
        <v>1</v>
      </c>
      <c r="AO3604">
        <v>0</v>
      </c>
      <c r="AR3604" t="s">
        <v>79</v>
      </c>
      <c r="AS3604" t="s">
        <v>77</v>
      </c>
      <c r="AT3604">
        <v>-1316</v>
      </c>
      <c r="AU3604" t="s">
        <v>78</v>
      </c>
      <c r="AV3604" t="s">
        <v>79</v>
      </c>
      <c r="AW3604" t="s">
        <v>80</v>
      </c>
      <c r="AX3604" t="s">
        <v>81</v>
      </c>
      <c r="AY3604" t="s">
        <v>103</v>
      </c>
      <c r="AZ3604" t="s">
        <v>96</v>
      </c>
      <c r="BA3604" t="s">
        <v>76</v>
      </c>
      <c r="BB3604" t="s">
        <v>104</v>
      </c>
      <c r="BC3604">
        <v>432</v>
      </c>
      <c r="BD3604" t="s">
        <v>85</v>
      </c>
      <c r="BE3604">
        <v>6</v>
      </c>
      <c r="BF3604" t="s">
        <v>86</v>
      </c>
      <c r="BG3604" t="s">
        <v>151</v>
      </c>
      <c r="BH3604">
        <v>365243</v>
      </c>
      <c r="BI3604">
        <v>-1285</v>
      </c>
      <c r="BJ3604">
        <v>-1135</v>
      </c>
      <c r="BK3604">
        <v>-1135</v>
      </c>
      <c r="BL3604">
        <v>-1131</v>
      </c>
      <c r="BM3604">
        <v>0</v>
      </c>
    </row>
    <row r="3605" spans="1:65" x14ac:dyDescent="0.3">
      <c r="A3605">
        <v>131185</v>
      </c>
      <c r="B3605">
        <v>0</v>
      </c>
      <c r="C3605" t="s">
        <v>65</v>
      </c>
      <c r="D3605" t="s">
        <v>66</v>
      </c>
      <c r="E3605" t="s">
        <v>67</v>
      </c>
      <c r="F3605" t="s">
        <v>67</v>
      </c>
      <c r="G3605">
        <v>0</v>
      </c>
      <c r="H3605">
        <v>450000</v>
      </c>
      <c r="I3605">
        <v>495000</v>
      </c>
      <c r="J3605" t="s">
        <v>69</v>
      </c>
      <c r="K3605" t="s">
        <v>70</v>
      </c>
      <c r="L3605" t="s">
        <v>71</v>
      </c>
      <c r="M3605" t="s">
        <v>169</v>
      </c>
      <c r="N3605">
        <v>2.0712999999999999E-2</v>
      </c>
      <c r="O3605">
        <v>10579</v>
      </c>
      <c r="P3605">
        <v>2720</v>
      </c>
      <c r="Q3605">
        <v>4053</v>
      </c>
      <c r="R3605">
        <v>831</v>
      </c>
      <c r="S3605">
        <v>3</v>
      </c>
      <c r="T3605">
        <v>1</v>
      </c>
      <c r="U3605" t="s">
        <v>73</v>
      </c>
      <c r="V3605">
        <v>12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t="s">
        <v>122</v>
      </c>
      <c r="AD3605">
        <v>1926941</v>
      </c>
      <c r="AE3605" t="s">
        <v>93</v>
      </c>
      <c r="AF3605">
        <v>3104.415</v>
      </c>
      <c r="AG3605">
        <v>20272.5</v>
      </c>
      <c r="AH3605">
        <v>19210.5</v>
      </c>
      <c r="AI3605">
        <v>2250</v>
      </c>
      <c r="AJ3605">
        <v>20272.5</v>
      </c>
      <c r="AK3605" t="s">
        <v>94</v>
      </c>
      <c r="AL3605">
        <v>10</v>
      </c>
      <c r="AM3605" t="s">
        <v>68</v>
      </c>
      <c r="AN3605">
        <v>1</v>
      </c>
      <c r="AO3605">
        <v>0.114184411</v>
      </c>
      <c r="AR3605" t="s">
        <v>79</v>
      </c>
      <c r="AS3605" t="s">
        <v>77</v>
      </c>
      <c r="AT3605">
        <v>-1601</v>
      </c>
      <c r="AU3605" t="s">
        <v>78</v>
      </c>
      <c r="AV3605" t="s">
        <v>79</v>
      </c>
      <c r="AX3605" t="s">
        <v>81</v>
      </c>
      <c r="AY3605" t="s">
        <v>124</v>
      </c>
      <c r="AZ3605" t="s">
        <v>96</v>
      </c>
      <c r="BA3605" t="s">
        <v>76</v>
      </c>
      <c r="BB3605" t="s">
        <v>104</v>
      </c>
      <c r="BC3605">
        <v>29</v>
      </c>
      <c r="BD3605" t="s">
        <v>105</v>
      </c>
      <c r="BE3605">
        <v>8</v>
      </c>
      <c r="BF3605" t="s">
        <v>86</v>
      </c>
      <c r="BG3605" t="s">
        <v>106</v>
      </c>
      <c r="BH3605">
        <v>365243</v>
      </c>
      <c r="BI3605">
        <v>-1539</v>
      </c>
      <c r="BJ3605">
        <v>-1329</v>
      </c>
      <c r="BK3605">
        <v>-1419</v>
      </c>
      <c r="BL3605">
        <v>-1411</v>
      </c>
      <c r="BM3605">
        <v>0</v>
      </c>
    </row>
    <row r="3606" spans="1:65" x14ac:dyDescent="0.3">
      <c r="A3606">
        <v>131190</v>
      </c>
      <c r="B3606">
        <v>0</v>
      </c>
      <c r="C3606" t="s">
        <v>65</v>
      </c>
      <c r="D3606" t="s">
        <v>88</v>
      </c>
      <c r="E3606" t="s">
        <v>67</v>
      </c>
      <c r="F3606" t="s">
        <v>67</v>
      </c>
      <c r="G3606">
        <v>0</v>
      </c>
      <c r="H3606">
        <v>112500</v>
      </c>
      <c r="I3606">
        <v>195543</v>
      </c>
      <c r="J3606" t="s">
        <v>69</v>
      </c>
      <c r="K3606" t="s">
        <v>70</v>
      </c>
      <c r="L3606" t="s">
        <v>71</v>
      </c>
      <c r="M3606" t="s">
        <v>72</v>
      </c>
      <c r="N3606">
        <v>2.5163999999999999E-2</v>
      </c>
      <c r="O3606">
        <v>15038</v>
      </c>
      <c r="P3606">
        <v>710</v>
      </c>
      <c r="Q3606">
        <v>2986</v>
      </c>
      <c r="R3606">
        <v>5106</v>
      </c>
      <c r="S3606">
        <v>2</v>
      </c>
      <c r="T3606">
        <v>2</v>
      </c>
      <c r="U3606" t="s">
        <v>94</v>
      </c>
      <c r="V3606">
        <v>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t="s">
        <v>141</v>
      </c>
      <c r="AD3606">
        <v>1563187</v>
      </c>
      <c r="AE3606" t="s">
        <v>93</v>
      </c>
      <c r="AF3606">
        <v>14710.68</v>
      </c>
      <c r="AG3606">
        <v>102370.5</v>
      </c>
      <c r="AH3606">
        <v>106483.5</v>
      </c>
      <c r="AI3606">
        <v>4500</v>
      </c>
      <c r="AJ3606">
        <v>102370.5</v>
      </c>
      <c r="AK3606" t="s">
        <v>75</v>
      </c>
      <c r="AL3606">
        <v>9</v>
      </c>
      <c r="AM3606" t="s">
        <v>68</v>
      </c>
      <c r="AN3606">
        <v>1</v>
      </c>
      <c r="AO3606">
        <v>4.4158898000000002E-2</v>
      </c>
      <c r="AR3606" t="s">
        <v>79</v>
      </c>
      <c r="AS3606" t="s">
        <v>77</v>
      </c>
      <c r="AT3606">
        <v>-447</v>
      </c>
      <c r="AU3606" t="s">
        <v>78</v>
      </c>
      <c r="AV3606" t="s">
        <v>79</v>
      </c>
      <c r="AX3606" t="s">
        <v>81</v>
      </c>
      <c r="AY3606" t="s">
        <v>124</v>
      </c>
      <c r="AZ3606" t="s">
        <v>96</v>
      </c>
      <c r="BA3606" t="s">
        <v>76</v>
      </c>
      <c r="BB3606" t="s">
        <v>104</v>
      </c>
      <c r="BC3606">
        <v>20</v>
      </c>
      <c r="BD3606" t="s">
        <v>105</v>
      </c>
      <c r="BE3606">
        <v>10</v>
      </c>
      <c r="BF3606" t="s">
        <v>86</v>
      </c>
      <c r="BG3606" t="s">
        <v>106</v>
      </c>
      <c r="BH3606">
        <v>365243</v>
      </c>
      <c r="BI3606">
        <v>-393</v>
      </c>
      <c r="BJ3606">
        <v>-123</v>
      </c>
      <c r="BK3606">
        <v>-153</v>
      </c>
      <c r="BL3606">
        <v>-146</v>
      </c>
      <c r="BM3606">
        <v>0</v>
      </c>
    </row>
    <row r="3607" spans="1:65" x14ac:dyDescent="0.3">
      <c r="A3607">
        <v>131192</v>
      </c>
      <c r="B3607">
        <v>0</v>
      </c>
      <c r="C3607" t="s">
        <v>65</v>
      </c>
      <c r="D3607" t="s">
        <v>88</v>
      </c>
      <c r="E3607" t="s">
        <v>67</v>
      </c>
      <c r="F3607" t="s">
        <v>68</v>
      </c>
      <c r="G3607">
        <v>0</v>
      </c>
      <c r="H3607">
        <v>157500</v>
      </c>
      <c r="I3607">
        <v>675000</v>
      </c>
      <c r="J3607" t="s">
        <v>69</v>
      </c>
      <c r="K3607" t="s">
        <v>70</v>
      </c>
      <c r="L3607" t="s">
        <v>71</v>
      </c>
      <c r="M3607" t="s">
        <v>72</v>
      </c>
      <c r="N3607">
        <v>1.452E-2</v>
      </c>
      <c r="O3607">
        <v>13467</v>
      </c>
      <c r="P3607">
        <v>2113</v>
      </c>
      <c r="Q3607">
        <v>7323</v>
      </c>
      <c r="R3607">
        <v>4016</v>
      </c>
      <c r="S3607">
        <v>2</v>
      </c>
      <c r="T3607">
        <v>2</v>
      </c>
      <c r="U3607" t="s">
        <v>120</v>
      </c>
      <c r="V3607">
        <v>12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t="s">
        <v>108</v>
      </c>
      <c r="AD3607">
        <v>2524506</v>
      </c>
      <c r="AE3607" t="s">
        <v>93</v>
      </c>
      <c r="AF3607">
        <v>7301.7</v>
      </c>
      <c r="AG3607">
        <v>33840</v>
      </c>
      <c r="AH3607">
        <v>35514</v>
      </c>
      <c r="AI3607">
        <v>0</v>
      </c>
      <c r="AJ3607">
        <v>33840</v>
      </c>
      <c r="AK3607" t="s">
        <v>75</v>
      </c>
      <c r="AL3607">
        <v>10</v>
      </c>
      <c r="AM3607" t="s">
        <v>68</v>
      </c>
      <c r="AN3607">
        <v>1</v>
      </c>
      <c r="AO3607">
        <v>0</v>
      </c>
      <c r="AR3607" t="s">
        <v>79</v>
      </c>
      <c r="AS3607" t="s">
        <v>77</v>
      </c>
      <c r="AT3607">
        <v>-1711</v>
      </c>
      <c r="AU3607" t="s">
        <v>78</v>
      </c>
      <c r="AV3607" t="s">
        <v>79</v>
      </c>
      <c r="AW3607" t="s">
        <v>80</v>
      </c>
      <c r="AX3607" t="s">
        <v>102</v>
      </c>
      <c r="AY3607" t="s">
        <v>157</v>
      </c>
      <c r="AZ3607" t="s">
        <v>96</v>
      </c>
      <c r="BA3607" t="s">
        <v>76</v>
      </c>
      <c r="BB3607" t="s">
        <v>138</v>
      </c>
      <c r="BC3607">
        <v>42</v>
      </c>
      <c r="BD3607" t="s">
        <v>157</v>
      </c>
      <c r="BE3607">
        <v>6</v>
      </c>
      <c r="BF3607" t="s">
        <v>86</v>
      </c>
      <c r="BG3607" t="s">
        <v>158</v>
      </c>
      <c r="BH3607">
        <v>365243</v>
      </c>
      <c r="BI3607">
        <v>-1680</v>
      </c>
      <c r="BJ3607">
        <v>-1530</v>
      </c>
      <c r="BK3607">
        <v>-1530</v>
      </c>
      <c r="BL3607">
        <v>-1522</v>
      </c>
      <c r="BM3607">
        <v>0</v>
      </c>
    </row>
    <row r="3608" spans="1:65" x14ac:dyDescent="0.3">
      <c r="A3608">
        <v>131234</v>
      </c>
      <c r="B3608">
        <v>0</v>
      </c>
      <c r="C3608" t="s">
        <v>65</v>
      </c>
      <c r="D3608" t="s">
        <v>66</v>
      </c>
      <c r="E3608" t="s">
        <v>68</v>
      </c>
      <c r="F3608" t="s">
        <v>68</v>
      </c>
      <c r="G3608">
        <v>1</v>
      </c>
      <c r="H3608">
        <v>135000</v>
      </c>
      <c r="I3608">
        <v>331834.5</v>
      </c>
      <c r="J3608" t="s">
        <v>69</v>
      </c>
      <c r="K3608" t="s">
        <v>70</v>
      </c>
      <c r="L3608" t="s">
        <v>91</v>
      </c>
      <c r="M3608" t="s">
        <v>127</v>
      </c>
      <c r="N3608">
        <v>2.0712999999999999E-2</v>
      </c>
      <c r="O3608">
        <v>14698</v>
      </c>
      <c r="P3608">
        <v>1000</v>
      </c>
      <c r="Q3608">
        <v>317</v>
      </c>
      <c r="R3608">
        <v>4657</v>
      </c>
      <c r="S3608">
        <v>3</v>
      </c>
      <c r="T3608">
        <v>3</v>
      </c>
      <c r="U3608" t="s">
        <v>94</v>
      </c>
      <c r="V3608">
        <v>7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 t="s">
        <v>108</v>
      </c>
      <c r="AD3608">
        <v>2083142</v>
      </c>
      <c r="AE3608" t="s">
        <v>65</v>
      </c>
      <c r="AF3608">
        <v>20965.544999999998</v>
      </c>
      <c r="AG3608">
        <v>180000</v>
      </c>
      <c r="AH3608">
        <v>215208</v>
      </c>
      <c r="AJ3608">
        <v>180000</v>
      </c>
      <c r="AK3608" t="s">
        <v>120</v>
      </c>
      <c r="AL3608">
        <v>9</v>
      </c>
      <c r="AM3608" t="s">
        <v>68</v>
      </c>
      <c r="AN3608">
        <v>1</v>
      </c>
      <c r="AR3608" t="s">
        <v>76</v>
      </c>
      <c r="AS3608" t="s">
        <v>77</v>
      </c>
      <c r="AT3608">
        <v>-311</v>
      </c>
      <c r="AU3608" t="s">
        <v>78</v>
      </c>
      <c r="AV3608" t="s">
        <v>79</v>
      </c>
      <c r="AW3608" t="s">
        <v>80</v>
      </c>
      <c r="AX3608" t="s">
        <v>81</v>
      </c>
      <c r="AY3608" t="s">
        <v>76</v>
      </c>
      <c r="AZ3608" t="s">
        <v>82</v>
      </c>
      <c r="BA3608" t="s">
        <v>116</v>
      </c>
      <c r="BB3608" t="s">
        <v>121</v>
      </c>
      <c r="BC3608">
        <v>-1</v>
      </c>
      <c r="BD3608" t="s">
        <v>76</v>
      </c>
      <c r="BE3608">
        <v>12</v>
      </c>
      <c r="BF3608" t="s">
        <v>112</v>
      </c>
      <c r="BG3608" t="s">
        <v>118</v>
      </c>
      <c r="BH3608">
        <v>365243</v>
      </c>
      <c r="BI3608">
        <v>-281</v>
      </c>
      <c r="BJ3608">
        <v>49</v>
      </c>
      <c r="BK3608">
        <v>-11</v>
      </c>
      <c r="BL3608">
        <v>-6</v>
      </c>
      <c r="BM3608">
        <v>1</v>
      </c>
    </row>
    <row r="3609" spans="1:65" x14ac:dyDescent="0.3">
      <c r="A3609">
        <v>131234</v>
      </c>
      <c r="B3609">
        <v>0</v>
      </c>
      <c r="C3609" t="s">
        <v>65</v>
      </c>
      <c r="D3609" t="s">
        <v>66</v>
      </c>
      <c r="E3609" t="s">
        <v>68</v>
      </c>
      <c r="F3609" t="s">
        <v>68</v>
      </c>
      <c r="G3609">
        <v>1</v>
      </c>
      <c r="H3609">
        <v>135000</v>
      </c>
      <c r="I3609">
        <v>331834.5</v>
      </c>
      <c r="J3609" t="s">
        <v>69</v>
      </c>
      <c r="K3609" t="s">
        <v>70</v>
      </c>
      <c r="L3609" t="s">
        <v>91</v>
      </c>
      <c r="M3609" t="s">
        <v>127</v>
      </c>
      <c r="N3609">
        <v>2.0712999999999999E-2</v>
      </c>
      <c r="O3609">
        <v>14698</v>
      </c>
      <c r="P3609">
        <v>1000</v>
      </c>
      <c r="Q3609">
        <v>317</v>
      </c>
      <c r="R3609">
        <v>4657</v>
      </c>
      <c r="S3609">
        <v>3</v>
      </c>
      <c r="T3609">
        <v>3</v>
      </c>
      <c r="U3609" t="s">
        <v>94</v>
      </c>
      <c r="V3609">
        <v>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 t="s">
        <v>108</v>
      </c>
      <c r="AD3609">
        <v>2587845</v>
      </c>
      <c r="AE3609" t="s">
        <v>65</v>
      </c>
      <c r="AG3609">
        <v>0</v>
      </c>
      <c r="AH3609">
        <v>0</v>
      </c>
      <c r="AK3609" t="s">
        <v>120</v>
      </c>
      <c r="AL3609">
        <v>9</v>
      </c>
      <c r="AM3609" t="s">
        <v>68</v>
      </c>
      <c r="AN3609">
        <v>1</v>
      </c>
      <c r="AR3609" t="s">
        <v>76</v>
      </c>
      <c r="AS3609" t="s">
        <v>129</v>
      </c>
      <c r="AT3609">
        <v>-311</v>
      </c>
      <c r="AU3609" t="s">
        <v>76</v>
      </c>
      <c r="AV3609" t="s">
        <v>79</v>
      </c>
      <c r="AX3609" t="s">
        <v>81</v>
      </c>
      <c r="AY3609" t="s">
        <v>76</v>
      </c>
      <c r="AZ3609" t="s">
        <v>76</v>
      </c>
      <c r="BA3609" t="s">
        <v>76</v>
      </c>
      <c r="BB3609" t="s">
        <v>121</v>
      </c>
      <c r="BC3609">
        <v>-1</v>
      </c>
      <c r="BD3609" t="s">
        <v>76</v>
      </c>
      <c r="BF3609" t="s">
        <v>76</v>
      </c>
      <c r="BG3609" t="s">
        <v>82</v>
      </c>
    </row>
    <row r="3610" spans="1:65" x14ac:dyDescent="0.3">
      <c r="A3610">
        <v>131243</v>
      </c>
      <c r="B3610">
        <v>0</v>
      </c>
      <c r="C3610" t="s">
        <v>65</v>
      </c>
      <c r="D3610" t="s">
        <v>66</v>
      </c>
      <c r="E3610" t="s">
        <v>68</v>
      </c>
      <c r="F3610" t="s">
        <v>68</v>
      </c>
      <c r="G3610">
        <v>0</v>
      </c>
      <c r="H3610">
        <v>135000</v>
      </c>
      <c r="I3610">
        <v>781695</v>
      </c>
      <c r="J3610" t="s">
        <v>89</v>
      </c>
      <c r="K3610" t="s">
        <v>70</v>
      </c>
      <c r="L3610" t="s">
        <v>91</v>
      </c>
      <c r="M3610" t="s">
        <v>72</v>
      </c>
      <c r="N3610">
        <v>3.1329000000000003E-2</v>
      </c>
      <c r="O3610">
        <v>13467</v>
      </c>
      <c r="P3610">
        <v>1859</v>
      </c>
      <c r="Q3610">
        <v>596</v>
      </c>
      <c r="R3610">
        <v>4752</v>
      </c>
      <c r="S3610">
        <v>2</v>
      </c>
      <c r="T3610">
        <v>2</v>
      </c>
      <c r="U3610" t="s">
        <v>73</v>
      </c>
      <c r="V3610">
        <v>13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1</v>
      </c>
      <c r="AC3610" t="s">
        <v>195</v>
      </c>
      <c r="AD3610">
        <v>1904568</v>
      </c>
      <c r="AE3610" t="s">
        <v>65</v>
      </c>
      <c r="AG3610">
        <v>0</v>
      </c>
      <c r="AH3610">
        <v>0</v>
      </c>
      <c r="AK3610" t="s">
        <v>120</v>
      </c>
      <c r="AL3610">
        <v>11</v>
      </c>
      <c r="AM3610" t="s">
        <v>68</v>
      </c>
      <c r="AN3610">
        <v>1</v>
      </c>
      <c r="AR3610" t="s">
        <v>76</v>
      </c>
      <c r="AS3610" t="s">
        <v>129</v>
      </c>
      <c r="AT3610">
        <v>-225</v>
      </c>
      <c r="AU3610" t="s">
        <v>76</v>
      </c>
      <c r="AV3610" t="s">
        <v>79</v>
      </c>
      <c r="AX3610" t="s">
        <v>81</v>
      </c>
      <c r="AY3610" t="s">
        <v>76</v>
      </c>
      <c r="AZ3610" t="s">
        <v>76</v>
      </c>
      <c r="BA3610" t="s">
        <v>76</v>
      </c>
      <c r="BB3610" t="s">
        <v>121</v>
      </c>
      <c r="BC3610">
        <v>-1</v>
      </c>
      <c r="BD3610" t="s">
        <v>76</v>
      </c>
      <c r="BF3610" t="s">
        <v>76</v>
      </c>
      <c r="BG3610" t="s">
        <v>82</v>
      </c>
    </row>
    <row r="3611" spans="1:65" x14ac:dyDescent="0.3">
      <c r="A3611">
        <v>131254</v>
      </c>
      <c r="B3611">
        <v>0</v>
      </c>
      <c r="C3611" t="s">
        <v>65</v>
      </c>
      <c r="D3611" t="s">
        <v>88</v>
      </c>
      <c r="E3611" t="s">
        <v>67</v>
      </c>
      <c r="F3611" t="s">
        <v>68</v>
      </c>
      <c r="G3611">
        <v>0</v>
      </c>
      <c r="H3611">
        <v>135000</v>
      </c>
      <c r="I3611">
        <v>453514.5</v>
      </c>
      <c r="J3611" t="s">
        <v>69</v>
      </c>
      <c r="K3611" t="s">
        <v>70</v>
      </c>
      <c r="L3611" t="s">
        <v>71</v>
      </c>
      <c r="M3611" t="s">
        <v>72</v>
      </c>
      <c r="N3611">
        <v>3.5791999999999997E-2</v>
      </c>
      <c r="O3611">
        <v>20084</v>
      </c>
      <c r="P3611">
        <v>9804</v>
      </c>
      <c r="Q3611">
        <v>9237</v>
      </c>
      <c r="R3611">
        <v>3422</v>
      </c>
      <c r="S3611">
        <v>2</v>
      </c>
      <c r="T3611">
        <v>2</v>
      </c>
      <c r="U3611" t="s">
        <v>125</v>
      </c>
      <c r="V3611">
        <v>14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t="s">
        <v>205</v>
      </c>
      <c r="AD3611">
        <v>2308889</v>
      </c>
      <c r="AE3611" t="s">
        <v>65</v>
      </c>
      <c r="AG3611">
        <v>0</v>
      </c>
      <c r="AH3611">
        <v>0</v>
      </c>
      <c r="AK3611" t="s">
        <v>109</v>
      </c>
      <c r="AL3611">
        <v>15</v>
      </c>
      <c r="AM3611" t="s">
        <v>68</v>
      </c>
      <c r="AN3611">
        <v>1</v>
      </c>
      <c r="AR3611" t="s">
        <v>76</v>
      </c>
      <c r="AS3611" t="s">
        <v>129</v>
      </c>
      <c r="AT3611">
        <v>-305</v>
      </c>
      <c r="AU3611" t="s">
        <v>76</v>
      </c>
      <c r="AV3611" t="s">
        <v>79</v>
      </c>
      <c r="AX3611" t="s">
        <v>81</v>
      </c>
      <c r="AY3611" t="s">
        <v>76</v>
      </c>
      <c r="AZ3611" t="s">
        <v>76</v>
      </c>
      <c r="BA3611" t="s">
        <v>76</v>
      </c>
      <c r="BB3611" t="s">
        <v>121</v>
      </c>
      <c r="BC3611">
        <v>-1</v>
      </c>
      <c r="BD3611" t="s">
        <v>76</v>
      </c>
      <c r="BF3611" t="s">
        <v>76</v>
      </c>
      <c r="BG3611" t="s">
        <v>82</v>
      </c>
    </row>
    <row r="3612" spans="1:65" x14ac:dyDescent="0.3">
      <c r="A3612">
        <v>131254</v>
      </c>
      <c r="B3612">
        <v>0</v>
      </c>
      <c r="C3612" t="s">
        <v>65</v>
      </c>
      <c r="D3612" t="s">
        <v>88</v>
      </c>
      <c r="E3612" t="s">
        <v>67</v>
      </c>
      <c r="F3612" t="s">
        <v>68</v>
      </c>
      <c r="G3612">
        <v>0</v>
      </c>
      <c r="H3612">
        <v>135000</v>
      </c>
      <c r="I3612">
        <v>453514.5</v>
      </c>
      <c r="J3612" t="s">
        <v>69</v>
      </c>
      <c r="K3612" t="s">
        <v>70</v>
      </c>
      <c r="L3612" t="s">
        <v>71</v>
      </c>
      <c r="M3612" t="s">
        <v>72</v>
      </c>
      <c r="N3612">
        <v>3.5791999999999997E-2</v>
      </c>
      <c r="O3612">
        <v>20084</v>
      </c>
      <c r="P3612">
        <v>9804</v>
      </c>
      <c r="Q3612">
        <v>9237</v>
      </c>
      <c r="R3612">
        <v>3422</v>
      </c>
      <c r="S3612">
        <v>2</v>
      </c>
      <c r="T3612">
        <v>2</v>
      </c>
      <c r="U3612" t="s">
        <v>125</v>
      </c>
      <c r="V3612">
        <v>14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205</v>
      </c>
      <c r="AD3612">
        <v>2102994</v>
      </c>
      <c r="AE3612" t="s">
        <v>65</v>
      </c>
      <c r="AG3612">
        <v>0</v>
      </c>
      <c r="AH3612">
        <v>0</v>
      </c>
      <c r="AK3612" t="s">
        <v>120</v>
      </c>
      <c r="AL3612">
        <v>15</v>
      </c>
      <c r="AM3612" t="s">
        <v>68</v>
      </c>
      <c r="AN3612">
        <v>1</v>
      </c>
      <c r="AR3612" t="s">
        <v>76</v>
      </c>
      <c r="AS3612" t="s">
        <v>129</v>
      </c>
      <c r="AT3612">
        <v>-300</v>
      </c>
      <c r="AU3612" t="s">
        <v>76</v>
      </c>
      <c r="AV3612" t="s">
        <v>79</v>
      </c>
      <c r="AX3612" t="s">
        <v>81</v>
      </c>
      <c r="AY3612" t="s">
        <v>76</v>
      </c>
      <c r="AZ3612" t="s">
        <v>76</v>
      </c>
      <c r="BA3612" t="s">
        <v>76</v>
      </c>
      <c r="BB3612" t="s">
        <v>121</v>
      </c>
      <c r="BC3612">
        <v>-1</v>
      </c>
      <c r="BD3612" t="s">
        <v>76</v>
      </c>
      <c r="BF3612" t="s">
        <v>76</v>
      </c>
      <c r="BG3612" t="s">
        <v>82</v>
      </c>
    </row>
    <row r="3613" spans="1:65" x14ac:dyDescent="0.3">
      <c r="A3613">
        <v>131284</v>
      </c>
      <c r="B3613">
        <v>0</v>
      </c>
      <c r="C3613" t="s">
        <v>65</v>
      </c>
      <c r="D3613" t="s">
        <v>88</v>
      </c>
      <c r="E3613" t="s">
        <v>67</v>
      </c>
      <c r="F3613" t="s">
        <v>68</v>
      </c>
      <c r="G3613">
        <v>0</v>
      </c>
      <c r="H3613">
        <v>135000</v>
      </c>
      <c r="I3613">
        <v>640080</v>
      </c>
      <c r="J3613" t="s">
        <v>89</v>
      </c>
      <c r="K3613" t="s">
        <v>70</v>
      </c>
      <c r="L3613" t="s">
        <v>139</v>
      </c>
      <c r="M3613" t="s">
        <v>72</v>
      </c>
      <c r="N3613">
        <v>7.2740000000000001E-3</v>
      </c>
      <c r="O3613">
        <v>22843</v>
      </c>
      <c r="P3613">
        <v>4233</v>
      </c>
      <c r="Q3613">
        <v>5568</v>
      </c>
      <c r="R3613">
        <v>4879</v>
      </c>
      <c r="S3613">
        <v>2</v>
      </c>
      <c r="T3613">
        <v>2</v>
      </c>
      <c r="U3613" t="s">
        <v>123</v>
      </c>
      <c r="V3613">
        <v>11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92</v>
      </c>
      <c r="AD3613">
        <v>1101887</v>
      </c>
      <c r="AE3613" t="s">
        <v>65</v>
      </c>
      <c r="AF3613">
        <v>22499.55</v>
      </c>
      <c r="AG3613">
        <v>495000</v>
      </c>
      <c r="AH3613">
        <v>495000</v>
      </c>
      <c r="AJ3613">
        <v>495000</v>
      </c>
      <c r="AK3613" t="s">
        <v>73</v>
      </c>
      <c r="AL3613">
        <v>12</v>
      </c>
      <c r="AM3613" t="s">
        <v>68</v>
      </c>
      <c r="AN3613">
        <v>1</v>
      </c>
      <c r="AR3613" t="s">
        <v>76</v>
      </c>
      <c r="AS3613" t="s">
        <v>77</v>
      </c>
      <c r="AT3613">
        <v>-641</v>
      </c>
      <c r="AU3613" t="s">
        <v>78</v>
      </c>
      <c r="AV3613" t="s">
        <v>79</v>
      </c>
      <c r="AW3613" t="s">
        <v>80</v>
      </c>
      <c r="AX3613" t="s">
        <v>81</v>
      </c>
      <c r="AY3613" t="s">
        <v>76</v>
      </c>
      <c r="AZ3613" t="s">
        <v>82</v>
      </c>
      <c r="BA3613" t="s">
        <v>116</v>
      </c>
      <c r="BB3613" t="s">
        <v>104</v>
      </c>
      <c r="BC3613">
        <v>79</v>
      </c>
      <c r="BD3613" t="s">
        <v>105</v>
      </c>
      <c r="BE3613">
        <v>36</v>
      </c>
      <c r="BF3613" t="s">
        <v>147</v>
      </c>
      <c r="BG3613" t="s">
        <v>154</v>
      </c>
      <c r="BH3613">
        <v>365243</v>
      </c>
      <c r="BI3613">
        <v>-611</v>
      </c>
      <c r="BJ3613">
        <v>439</v>
      </c>
      <c r="BK3613">
        <v>-431</v>
      </c>
      <c r="BL3613">
        <v>-428</v>
      </c>
      <c r="BM3613">
        <v>0</v>
      </c>
    </row>
    <row r="3614" spans="1:65" x14ac:dyDescent="0.3">
      <c r="A3614">
        <v>131284</v>
      </c>
      <c r="B3614">
        <v>0</v>
      </c>
      <c r="C3614" t="s">
        <v>65</v>
      </c>
      <c r="D3614" t="s">
        <v>88</v>
      </c>
      <c r="E3614" t="s">
        <v>67</v>
      </c>
      <c r="F3614" t="s">
        <v>68</v>
      </c>
      <c r="G3614">
        <v>0</v>
      </c>
      <c r="H3614">
        <v>135000</v>
      </c>
      <c r="I3614">
        <v>640080</v>
      </c>
      <c r="J3614" t="s">
        <v>89</v>
      </c>
      <c r="K3614" t="s">
        <v>70</v>
      </c>
      <c r="L3614" t="s">
        <v>139</v>
      </c>
      <c r="M3614" t="s">
        <v>72</v>
      </c>
      <c r="N3614">
        <v>7.2740000000000001E-3</v>
      </c>
      <c r="O3614">
        <v>22843</v>
      </c>
      <c r="P3614">
        <v>4233</v>
      </c>
      <c r="Q3614">
        <v>5568</v>
      </c>
      <c r="R3614">
        <v>4879</v>
      </c>
      <c r="S3614">
        <v>2</v>
      </c>
      <c r="T3614">
        <v>2</v>
      </c>
      <c r="U3614" t="s">
        <v>123</v>
      </c>
      <c r="V3614">
        <v>11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 t="s">
        <v>92</v>
      </c>
      <c r="AD3614">
        <v>1196413</v>
      </c>
      <c r="AE3614" t="s">
        <v>93</v>
      </c>
      <c r="AF3614">
        <v>3376.71</v>
      </c>
      <c r="AG3614">
        <v>28125</v>
      </c>
      <c r="AH3614">
        <v>25312.5</v>
      </c>
      <c r="AI3614">
        <v>2812.5</v>
      </c>
      <c r="AJ3614">
        <v>28125</v>
      </c>
      <c r="AK3614" t="s">
        <v>94</v>
      </c>
      <c r="AL3614">
        <v>9</v>
      </c>
      <c r="AM3614" t="s">
        <v>68</v>
      </c>
      <c r="AN3614">
        <v>1</v>
      </c>
      <c r="AO3614">
        <v>0.108909091</v>
      </c>
      <c r="AR3614" t="s">
        <v>79</v>
      </c>
      <c r="AS3614" t="s">
        <v>114</v>
      </c>
      <c r="AT3614">
        <v>-2487</v>
      </c>
      <c r="AU3614" t="s">
        <v>78</v>
      </c>
      <c r="AV3614" t="s">
        <v>115</v>
      </c>
      <c r="AW3614" t="s">
        <v>80</v>
      </c>
      <c r="AX3614" t="s">
        <v>81</v>
      </c>
      <c r="AY3614" t="s">
        <v>76</v>
      </c>
      <c r="AZ3614" t="s">
        <v>96</v>
      </c>
      <c r="BA3614" t="s">
        <v>76</v>
      </c>
      <c r="BB3614" t="s">
        <v>104</v>
      </c>
      <c r="BC3614">
        <v>79</v>
      </c>
      <c r="BD3614" t="s">
        <v>105</v>
      </c>
      <c r="BE3614">
        <v>10</v>
      </c>
      <c r="BF3614" t="s">
        <v>112</v>
      </c>
      <c r="BG3614" t="s">
        <v>106</v>
      </c>
    </row>
    <row r="3615" spans="1:65" x14ac:dyDescent="0.3">
      <c r="A3615">
        <v>131293</v>
      </c>
      <c r="B3615">
        <v>0</v>
      </c>
      <c r="C3615" t="s">
        <v>65</v>
      </c>
      <c r="D3615" t="s">
        <v>66</v>
      </c>
      <c r="E3615" t="s">
        <v>68</v>
      </c>
      <c r="F3615" t="s">
        <v>68</v>
      </c>
      <c r="G3615">
        <v>1</v>
      </c>
      <c r="H3615">
        <v>135000</v>
      </c>
      <c r="I3615">
        <v>1193580</v>
      </c>
      <c r="J3615" t="s">
        <v>113</v>
      </c>
      <c r="K3615" t="s">
        <v>70</v>
      </c>
      <c r="L3615" t="s">
        <v>91</v>
      </c>
      <c r="M3615" t="s">
        <v>72</v>
      </c>
      <c r="N3615">
        <v>7.3299999999999997E-3</v>
      </c>
      <c r="O3615">
        <v>22211</v>
      </c>
      <c r="P3615">
        <v>365243</v>
      </c>
      <c r="Q3615">
        <v>4767</v>
      </c>
      <c r="R3615">
        <v>845</v>
      </c>
      <c r="S3615">
        <v>2</v>
      </c>
      <c r="T3615">
        <v>2</v>
      </c>
      <c r="U3615" t="s">
        <v>123</v>
      </c>
      <c r="V3615">
        <v>12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t="s">
        <v>76</v>
      </c>
      <c r="AD3615">
        <v>2337285</v>
      </c>
      <c r="AE3615" t="s">
        <v>93</v>
      </c>
      <c r="AF3615">
        <v>22683.195</v>
      </c>
      <c r="AG3615">
        <v>133200</v>
      </c>
      <c r="AH3615">
        <v>118822.5</v>
      </c>
      <c r="AI3615">
        <v>19980</v>
      </c>
      <c r="AJ3615">
        <v>133200</v>
      </c>
      <c r="AK3615" t="s">
        <v>109</v>
      </c>
      <c r="AL3615">
        <v>16</v>
      </c>
      <c r="AM3615" t="s">
        <v>68</v>
      </c>
      <c r="AN3615">
        <v>1</v>
      </c>
      <c r="AO3615">
        <v>0.156769773</v>
      </c>
      <c r="AR3615" t="s">
        <v>79</v>
      </c>
      <c r="AS3615" t="s">
        <v>114</v>
      </c>
      <c r="AT3615">
        <v>-1844</v>
      </c>
      <c r="AU3615" t="s">
        <v>78</v>
      </c>
      <c r="AV3615" t="s">
        <v>149</v>
      </c>
      <c r="AW3615" t="s">
        <v>110</v>
      </c>
      <c r="AX3615" t="s">
        <v>102</v>
      </c>
      <c r="AY3615" t="s">
        <v>111</v>
      </c>
      <c r="AZ3615" t="s">
        <v>96</v>
      </c>
      <c r="BA3615" t="s">
        <v>76</v>
      </c>
      <c r="BB3615" t="s">
        <v>138</v>
      </c>
      <c r="BC3615">
        <v>188</v>
      </c>
      <c r="BD3615" t="s">
        <v>157</v>
      </c>
      <c r="BE3615">
        <v>6</v>
      </c>
      <c r="BF3615" t="s">
        <v>147</v>
      </c>
      <c r="BG3615" t="s">
        <v>158</v>
      </c>
    </row>
    <row r="3616" spans="1:65" x14ac:dyDescent="0.3">
      <c r="A3616">
        <v>131332</v>
      </c>
      <c r="B3616">
        <v>0</v>
      </c>
      <c r="C3616" t="s">
        <v>99</v>
      </c>
      <c r="D3616" t="s">
        <v>88</v>
      </c>
      <c r="E3616" t="s">
        <v>68</v>
      </c>
      <c r="F3616" t="s">
        <v>68</v>
      </c>
      <c r="G3616">
        <v>0</v>
      </c>
      <c r="H3616">
        <v>225000</v>
      </c>
      <c r="I3616">
        <v>810000</v>
      </c>
      <c r="J3616" t="s">
        <v>89</v>
      </c>
      <c r="K3616" t="s">
        <v>90</v>
      </c>
      <c r="L3616" t="s">
        <v>71</v>
      </c>
      <c r="M3616" t="s">
        <v>72</v>
      </c>
      <c r="N3616">
        <v>7.3299999999999997E-3</v>
      </c>
      <c r="O3616">
        <v>14355</v>
      </c>
      <c r="P3616">
        <v>1833</v>
      </c>
      <c r="Q3616">
        <v>6468</v>
      </c>
      <c r="R3616">
        <v>4802</v>
      </c>
      <c r="S3616">
        <v>2</v>
      </c>
      <c r="T3616">
        <v>2</v>
      </c>
      <c r="U3616" t="s">
        <v>109</v>
      </c>
      <c r="V3616">
        <v>15</v>
      </c>
      <c r="W3616">
        <v>1</v>
      </c>
      <c r="X3616">
        <v>1</v>
      </c>
      <c r="Y3616">
        <v>0</v>
      </c>
      <c r="Z3616">
        <v>1</v>
      </c>
      <c r="AA3616">
        <v>1</v>
      </c>
      <c r="AB3616">
        <v>0</v>
      </c>
      <c r="AC3616" t="s">
        <v>206</v>
      </c>
      <c r="AD3616">
        <v>2472924</v>
      </c>
      <c r="AE3616" t="s">
        <v>93</v>
      </c>
      <c r="AF3616">
        <v>10338.209999999999</v>
      </c>
      <c r="AG3616">
        <v>96741</v>
      </c>
      <c r="AH3616">
        <v>87066</v>
      </c>
      <c r="AI3616">
        <v>9675</v>
      </c>
      <c r="AJ3616">
        <v>96741</v>
      </c>
      <c r="AK3616" t="s">
        <v>120</v>
      </c>
      <c r="AL3616">
        <v>19</v>
      </c>
      <c r="AM3616" t="s">
        <v>68</v>
      </c>
      <c r="AN3616">
        <v>1</v>
      </c>
      <c r="AO3616">
        <v>0.108919223</v>
      </c>
      <c r="AR3616" t="s">
        <v>79</v>
      </c>
      <c r="AS3616" t="s">
        <v>77</v>
      </c>
      <c r="AT3616">
        <v>-366</v>
      </c>
      <c r="AU3616" t="s">
        <v>78</v>
      </c>
      <c r="AV3616" t="s">
        <v>79</v>
      </c>
      <c r="AX3616" t="s">
        <v>81</v>
      </c>
      <c r="AY3616" t="s">
        <v>124</v>
      </c>
      <c r="AZ3616" t="s">
        <v>96</v>
      </c>
      <c r="BA3616" t="s">
        <v>76</v>
      </c>
      <c r="BB3616" t="s">
        <v>104</v>
      </c>
      <c r="BC3616">
        <v>35</v>
      </c>
      <c r="BD3616" t="s">
        <v>105</v>
      </c>
      <c r="BE3616">
        <v>12</v>
      </c>
      <c r="BF3616" t="s">
        <v>86</v>
      </c>
      <c r="BG3616" t="s">
        <v>106</v>
      </c>
      <c r="BH3616">
        <v>365243</v>
      </c>
      <c r="BI3616">
        <v>-328</v>
      </c>
      <c r="BJ3616">
        <v>2</v>
      </c>
      <c r="BK3616">
        <v>365243</v>
      </c>
      <c r="BL3616">
        <v>365243</v>
      </c>
      <c r="BM3616">
        <v>0</v>
      </c>
    </row>
    <row r="3617" spans="1:65" x14ac:dyDescent="0.3">
      <c r="A3617">
        <v>131337</v>
      </c>
      <c r="B3617">
        <v>0</v>
      </c>
      <c r="C3617" t="s">
        <v>65</v>
      </c>
      <c r="D3617" t="s">
        <v>66</v>
      </c>
      <c r="E3617" t="s">
        <v>67</v>
      </c>
      <c r="F3617" t="s">
        <v>68</v>
      </c>
      <c r="G3617">
        <v>1</v>
      </c>
      <c r="H3617">
        <v>247500</v>
      </c>
      <c r="I3617">
        <v>526491</v>
      </c>
      <c r="J3617" t="s">
        <v>89</v>
      </c>
      <c r="K3617" t="s">
        <v>70</v>
      </c>
      <c r="L3617" t="s">
        <v>91</v>
      </c>
      <c r="M3617" t="s">
        <v>72</v>
      </c>
      <c r="N3617">
        <v>3.5791999999999997E-2</v>
      </c>
      <c r="O3617">
        <v>9436</v>
      </c>
      <c r="P3617">
        <v>212</v>
      </c>
      <c r="Q3617">
        <v>2953</v>
      </c>
      <c r="R3617">
        <v>2125</v>
      </c>
      <c r="S3617">
        <v>2</v>
      </c>
      <c r="T3617">
        <v>2</v>
      </c>
      <c r="U3617" t="s">
        <v>123</v>
      </c>
      <c r="V3617">
        <v>12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 t="s">
        <v>92</v>
      </c>
      <c r="AD3617">
        <v>2495810</v>
      </c>
      <c r="AE3617" t="s">
        <v>93</v>
      </c>
      <c r="AF3617">
        <v>4492.8450000000003</v>
      </c>
      <c r="AG3617">
        <v>26955</v>
      </c>
      <c r="AH3617">
        <v>24259.5</v>
      </c>
      <c r="AI3617">
        <v>2695.5</v>
      </c>
      <c r="AJ3617">
        <v>26955</v>
      </c>
      <c r="AK3617" t="s">
        <v>120</v>
      </c>
      <c r="AL3617">
        <v>15</v>
      </c>
      <c r="AM3617" t="s">
        <v>68</v>
      </c>
      <c r="AN3617">
        <v>1</v>
      </c>
      <c r="AO3617">
        <v>0.108909091</v>
      </c>
      <c r="AR3617" t="s">
        <v>79</v>
      </c>
      <c r="AS3617" t="s">
        <v>77</v>
      </c>
      <c r="AT3617">
        <v>-2518</v>
      </c>
      <c r="AU3617" t="s">
        <v>78</v>
      </c>
      <c r="AV3617" t="s">
        <v>79</v>
      </c>
      <c r="AX3617" t="s">
        <v>102</v>
      </c>
      <c r="AY3617" t="s">
        <v>103</v>
      </c>
      <c r="AZ3617" t="s">
        <v>96</v>
      </c>
      <c r="BA3617" t="s">
        <v>76</v>
      </c>
      <c r="BB3617" t="s">
        <v>84</v>
      </c>
      <c r="BC3617">
        <v>141</v>
      </c>
      <c r="BD3617" t="s">
        <v>85</v>
      </c>
      <c r="BE3617">
        <v>6</v>
      </c>
      <c r="BF3617" t="s">
        <v>147</v>
      </c>
      <c r="BG3617" t="s">
        <v>98</v>
      </c>
      <c r="BH3617">
        <v>365243</v>
      </c>
      <c r="BI3617">
        <v>-2485</v>
      </c>
      <c r="BJ3617">
        <v>-2335</v>
      </c>
      <c r="BK3617">
        <v>-2335</v>
      </c>
      <c r="BL3617">
        <v>-2325</v>
      </c>
      <c r="BM3617">
        <v>0</v>
      </c>
    </row>
    <row r="3618" spans="1:65" x14ac:dyDescent="0.3">
      <c r="A3618">
        <v>131351</v>
      </c>
      <c r="B3618">
        <v>0</v>
      </c>
      <c r="C3618" t="s">
        <v>65</v>
      </c>
      <c r="D3618" t="s">
        <v>66</v>
      </c>
      <c r="E3618" t="s">
        <v>68</v>
      </c>
      <c r="F3618" t="s">
        <v>68</v>
      </c>
      <c r="G3618">
        <v>1</v>
      </c>
      <c r="H3618">
        <v>292500</v>
      </c>
      <c r="I3618">
        <v>948816</v>
      </c>
      <c r="J3618" t="s">
        <v>69</v>
      </c>
      <c r="K3618" t="s">
        <v>70</v>
      </c>
      <c r="L3618" t="s">
        <v>91</v>
      </c>
      <c r="M3618" t="s">
        <v>72</v>
      </c>
      <c r="N3618">
        <v>1.6611999999999998E-2</v>
      </c>
      <c r="O3618">
        <v>13246</v>
      </c>
      <c r="P3618">
        <v>276</v>
      </c>
      <c r="Q3618">
        <v>7324</v>
      </c>
      <c r="R3618">
        <v>3841</v>
      </c>
      <c r="S3618">
        <v>2</v>
      </c>
      <c r="T3618">
        <v>2</v>
      </c>
      <c r="U3618" t="s">
        <v>94</v>
      </c>
      <c r="V3618">
        <v>11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 t="s">
        <v>137</v>
      </c>
      <c r="AD3618">
        <v>2056006</v>
      </c>
      <c r="AE3618" t="s">
        <v>65</v>
      </c>
      <c r="AF3618">
        <v>16181.91</v>
      </c>
      <c r="AG3618">
        <v>229500</v>
      </c>
      <c r="AH3618">
        <v>289791</v>
      </c>
      <c r="AJ3618">
        <v>229500</v>
      </c>
      <c r="AK3618" t="s">
        <v>73</v>
      </c>
      <c r="AL3618">
        <v>9</v>
      </c>
      <c r="AM3618" t="s">
        <v>68</v>
      </c>
      <c r="AN3618">
        <v>1</v>
      </c>
      <c r="AR3618" t="s">
        <v>76</v>
      </c>
      <c r="AS3618" t="s">
        <v>77</v>
      </c>
      <c r="AT3618">
        <v>-534</v>
      </c>
      <c r="AU3618" t="s">
        <v>78</v>
      </c>
      <c r="AV3618" t="s">
        <v>79</v>
      </c>
      <c r="AX3618" t="s">
        <v>81</v>
      </c>
      <c r="AY3618" t="s">
        <v>76</v>
      </c>
      <c r="AZ3618" t="s">
        <v>82</v>
      </c>
      <c r="BA3618" t="s">
        <v>116</v>
      </c>
      <c r="BB3618" t="s">
        <v>121</v>
      </c>
      <c r="BC3618">
        <v>-1</v>
      </c>
      <c r="BD3618" t="s">
        <v>76</v>
      </c>
      <c r="BE3618">
        <v>24</v>
      </c>
      <c r="BF3618" t="s">
        <v>112</v>
      </c>
      <c r="BG3618" t="s">
        <v>118</v>
      </c>
      <c r="BH3618">
        <v>365243</v>
      </c>
      <c r="BI3618">
        <v>-504</v>
      </c>
      <c r="BJ3618">
        <v>186</v>
      </c>
      <c r="BK3618">
        <v>-414</v>
      </c>
      <c r="BL3618">
        <v>-398</v>
      </c>
      <c r="BM3618">
        <v>1</v>
      </c>
    </row>
    <row r="3619" spans="1:65" x14ac:dyDescent="0.3">
      <c r="A3619">
        <v>131367</v>
      </c>
      <c r="B3619">
        <v>0</v>
      </c>
      <c r="C3619" t="s">
        <v>65</v>
      </c>
      <c r="D3619" t="s">
        <v>88</v>
      </c>
      <c r="E3619" t="s">
        <v>67</v>
      </c>
      <c r="F3619" t="s">
        <v>68</v>
      </c>
      <c r="G3619">
        <v>0</v>
      </c>
      <c r="H3619">
        <v>180000</v>
      </c>
      <c r="I3619">
        <v>943425</v>
      </c>
      <c r="J3619" t="s">
        <v>113</v>
      </c>
      <c r="K3619" t="s">
        <v>70</v>
      </c>
      <c r="L3619" t="s">
        <v>91</v>
      </c>
      <c r="M3619" t="s">
        <v>72</v>
      </c>
      <c r="N3619">
        <v>1.8849999999999999E-2</v>
      </c>
      <c r="O3619">
        <v>22742</v>
      </c>
      <c r="P3619">
        <v>365243</v>
      </c>
      <c r="Q3619">
        <v>1020</v>
      </c>
      <c r="R3619">
        <v>4926</v>
      </c>
      <c r="S3619">
        <v>2</v>
      </c>
      <c r="T3619">
        <v>2</v>
      </c>
      <c r="U3619" t="s">
        <v>123</v>
      </c>
      <c r="V3619">
        <v>13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 t="s">
        <v>76</v>
      </c>
      <c r="AD3619">
        <v>1594341</v>
      </c>
      <c r="AE3619" t="s">
        <v>65</v>
      </c>
      <c r="AF3619">
        <v>45272.925000000003</v>
      </c>
      <c r="AG3619">
        <v>913500</v>
      </c>
      <c r="AH3619">
        <v>1065433.5</v>
      </c>
      <c r="AJ3619">
        <v>913500</v>
      </c>
      <c r="AK3619" t="s">
        <v>120</v>
      </c>
      <c r="AL3619">
        <v>16</v>
      </c>
      <c r="AM3619" t="s">
        <v>68</v>
      </c>
      <c r="AN3619">
        <v>1</v>
      </c>
      <c r="AR3619" t="s">
        <v>76</v>
      </c>
      <c r="AS3619" t="s">
        <v>77</v>
      </c>
      <c r="AT3619">
        <v>-110</v>
      </c>
      <c r="AU3619" t="s">
        <v>78</v>
      </c>
      <c r="AV3619" t="s">
        <v>79</v>
      </c>
      <c r="AW3619" t="s">
        <v>80</v>
      </c>
      <c r="AX3619" t="s">
        <v>81</v>
      </c>
      <c r="AY3619" t="s">
        <v>76</v>
      </c>
      <c r="AZ3619" t="s">
        <v>82</v>
      </c>
      <c r="BA3619" t="s">
        <v>116</v>
      </c>
      <c r="BB3619" t="s">
        <v>121</v>
      </c>
      <c r="BC3619">
        <v>0</v>
      </c>
      <c r="BD3619" t="s">
        <v>76</v>
      </c>
      <c r="BE3619">
        <v>36</v>
      </c>
      <c r="BF3619" t="s">
        <v>112</v>
      </c>
      <c r="BG3619" t="s">
        <v>118</v>
      </c>
      <c r="BH3619">
        <v>365243</v>
      </c>
      <c r="BI3619">
        <v>-80</v>
      </c>
      <c r="BJ3619">
        <v>970</v>
      </c>
      <c r="BK3619">
        <v>365243</v>
      </c>
      <c r="BL3619">
        <v>365243</v>
      </c>
      <c r="BM3619">
        <v>1</v>
      </c>
    </row>
    <row r="3620" spans="1:65" x14ac:dyDescent="0.3">
      <c r="A3620">
        <v>131371</v>
      </c>
      <c r="B3620">
        <v>0</v>
      </c>
      <c r="C3620" t="s">
        <v>65</v>
      </c>
      <c r="D3620" t="s">
        <v>88</v>
      </c>
      <c r="E3620" t="s">
        <v>67</v>
      </c>
      <c r="F3620" t="s">
        <v>67</v>
      </c>
      <c r="G3620">
        <v>0</v>
      </c>
      <c r="H3620">
        <v>112500</v>
      </c>
      <c r="I3620">
        <v>390960</v>
      </c>
      <c r="J3620" t="s">
        <v>69</v>
      </c>
      <c r="K3620" t="s">
        <v>70</v>
      </c>
      <c r="L3620" t="s">
        <v>71</v>
      </c>
      <c r="M3620" t="s">
        <v>72</v>
      </c>
      <c r="N3620">
        <v>1.8800999999999998E-2</v>
      </c>
      <c r="O3620">
        <v>18598</v>
      </c>
      <c r="P3620">
        <v>5852</v>
      </c>
      <c r="Q3620">
        <v>2638</v>
      </c>
      <c r="R3620">
        <v>2141</v>
      </c>
      <c r="S3620">
        <v>2</v>
      </c>
      <c r="T3620">
        <v>2</v>
      </c>
      <c r="U3620" t="s">
        <v>123</v>
      </c>
      <c r="V3620">
        <v>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 t="s">
        <v>168</v>
      </c>
      <c r="AD3620">
        <v>2162073</v>
      </c>
      <c r="AE3620" t="s">
        <v>93</v>
      </c>
      <c r="AF3620">
        <v>9687.9599999999991</v>
      </c>
      <c r="AG3620">
        <v>35991</v>
      </c>
      <c r="AH3620">
        <v>37260</v>
      </c>
      <c r="AI3620">
        <v>0</v>
      </c>
      <c r="AJ3620">
        <v>35991</v>
      </c>
      <c r="AK3620" t="s">
        <v>75</v>
      </c>
      <c r="AL3620">
        <v>11</v>
      </c>
      <c r="AM3620" t="s">
        <v>68</v>
      </c>
      <c r="AN3620">
        <v>1</v>
      </c>
      <c r="AO3620">
        <v>0</v>
      </c>
      <c r="AR3620" t="s">
        <v>79</v>
      </c>
      <c r="AS3620" t="s">
        <v>77</v>
      </c>
      <c r="AT3620">
        <v>-582</v>
      </c>
      <c r="AU3620" t="s">
        <v>78</v>
      </c>
      <c r="AV3620" t="s">
        <v>79</v>
      </c>
      <c r="AX3620" t="s">
        <v>81</v>
      </c>
      <c r="AY3620" t="s">
        <v>95</v>
      </c>
      <c r="AZ3620" t="s">
        <v>96</v>
      </c>
      <c r="BA3620" t="s">
        <v>76</v>
      </c>
      <c r="BB3620" t="s">
        <v>104</v>
      </c>
      <c r="BC3620">
        <v>925</v>
      </c>
      <c r="BD3620" t="s">
        <v>85</v>
      </c>
      <c r="BE3620">
        <v>4</v>
      </c>
      <c r="BF3620" t="s">
        <v>97</v>
      </c>
      <c r="BG3620" t="s">
        <v>151</v>
      </c>
      <c r="BH3620">
        <v>365243</v>
      </c>
      <c r="BI3620">
        <v>-551</v>
      </c>
      <c r="BJ3620">
        <v>-461</v>
      </c>
      <c r="BK3620">
        <v>-461</v>
      </c>
      <c r="BL3620">
        <v>-455</v>
      </c>
      <c r="BM3620">
        <v>0</v>
      </c>
    </row>
    <row r="3621" spans="1:65" x14ac:dyDescent="0.3">
      <c r="A3621">
        <v>131381</v>
      </c>
      <c r="B3621">
        <v>1</v>
      </c>
      <c r="C3621" t="s">
        <v>65</v>
      </c>
      <c r="D3621" t="s">
        <v>88</v>
      </c>
      <c r="E3621" t="s">
        <v>67</v>
      </c>
      <c r="F3621" t="s">
        <v>68</v>
      </c>
      <c r="G3621">
        <v>0</v>
      </c>
      <c r="H3621">
        <v>270000</v>
      </c>
      <c r="I3621">
        <v>225000</v>
      </c>
      <c r="J3621" t="s">
        <v>89</v>
      </c>
      <c r="K3621" t="s">
        <v>70</v>
      </c>
      <c r="L3621" t="s">
        <v>139</v>
      </c>
      <c r="M3621" t="s">
        <v>72</v>
      </c>
      <c r="N3621">
        <v>1.8208999999999999E-2</v>
      </c>
      <c r="O3621">
        <v>16556</v>
      </c>
      <c r="P3621">
        <v>2685</v>
      </c>
      <c r="Q3621">
        <v>8372</v>
      </c>
      <c r="R3621">
        <v>90</v>
      </c>
      <c r="S3621">
        <v>3</v>
      </c>
      <c r="T3621">
        <v>3</v>
      </c>
      <c r="U3621" t="s">
        <v>125</v>
      </c>
      <c r="V3621">
        <v>14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 t="s">
        <v>108</v>
      </c>
      <c r="AD3621">
        <v>1210703</v>
      </c>
      <c r="AE3621" t="s">
        <v>93</v>
      </c>
      <c r="AF3621">
        <v>5883.03</v>
      </c>
      <c r="AG3621">
        <v>38650.5</v>
      </c>
      <c r="AH3621">
        <v>36405</v>
      </c>
      <c r="AI3621">
        <v>4500</v>
      </c>
      <c r="AJ3621">
        <v>38650.5</v>
      </c>
      <c r="AK3621" t="s">
        <v>125</v>
      </c>
      <c r="AL3621">
        <v>16</v>
      </c>
      <c r="AM3621" t="s">
        <v>68</v>
      </c>
      <c r="AN3621">
        <v>1</v>
      </c>
      <c r="AO3621">
        <v>0.119811981</v>
      </c>
      <c r="AR3621" t="s">
        <v>79</v>
      </c>
      <c r="AS3621" t="s">
        <v>77</v>
      </c>
      <c r="AT3621">
        <v>-2149</v>
      </c>
      <c r="AU3621" t="s">
        <v>78</v>
      </c>
      <c r="AV3621" t="s">
        <v>79</v>
      </c>
      <c r="AW3621" t="s">
        <v>101</v>
      </c>
      <c r="AX3621" t="s">
        <v>102</v>
      </c>
      <c r="AY3621" t="s">
        <v>124</v>
      </c>
      <c r="AZ3621" t="s">
        <v>96</v>
      </c>
      <c r="BA3621" t="s">
        <v>76</v>
      </c>
      <c r="BB3621" t="s">
        <v>104</v>
      </c>
      <c r="BC3621">
        <v>32</v>
      </c>
      <c r="BD3621" t="s">
        <v>105</v>
      </c>
      <c r="BE3621">
        <v>8</v>
      </c>
      <c r="BF3621" t="s">
        <v>86</v>
      </c>
      <c r="BG3621" t="s">
        <v>106</v>
      </c>
      <c r="BH3621">
        <v>365243</v>
      </c>
      <c r="BI3621">
        <v>-2118</v>
      </c>
      <c r="BJ3621">
        <v>-1908</v>
      </c>
      <c r="BK3621">
        <v>-1908</v>
      </c>
      <c r="BL3621">
        <v>-1899</v>
      </c>
      <c r="BM3621">
        <v>0</v>
      </c>
    </row>
    <row r="3622" spans="1:65" x14ac:dyDescent="0.3">
      <c r="A3622">
        <v>131384</v>
      </c>
      <c r="B3622">
        <v>0</v>
      </c>
      <c r="C3622" t="s">
        <v>65</v>
      </c>
      <c r="D3622" t="s">
        <v>66</v>
      </c>
      <c r="E3622" t="s">
        <v>67</v>
      </c>
      <c r="F3622" t="s">
        <v>68</v>
      </c>
      <c r="G3622">
        <v>0</v>
      </c>
      <c r="H3622">
        <v>180000</v>
      </c>
      <c r="I3622">
        <v>790434</v>
      </c>
      <c r="J3622" t="s">
        <v>69</v>
      </c>
      <c r="K3622" t="s">
        <v>90</v>
      </c>
      <c r="L3622" t="s">
        <v>71</v>
      </c>
      <c r="M3622" t="s">
        <v>72</v>
      </c>
      <c r="N3622">
        <v>3.0755000000000001E-2</v>
      </c>
      <c r="O3622">
        <v>14127</v>
      </c>
      <c r="P3622">
        <v>781</v>
      </c>
      <c r="Q3622">
        <v>62</v>
      </c>
      <c r="R3622">
        <v>5076</v>
      </c>
      <c r="S3622">
        <v>2</v>
      </c>
      <c r="T3622">
        <v>2</v>
      </c>
      <c r="U3622" t="s">
        <v>120</v>
      </c>
      <c r="V3622">
        <v>11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 t="s">
        <v>185</v>
      </c>
      <c r="AD3622">
        <v>2623476</v>
      </c>
      <c r="AE3622" t="s">
        <v>93</v>
      </c>
      <c r="AF3622">
        <v>3973.0949999999998</v>
      </c>
      <c r="AG3622">
        <v>21285</v>
      </c>
      <c r="AH3622">
        <v>13945.5</v>
      </c>
      <c r="AI3622">
        <v>7785</v>
      </c>
      <c r="AJ3622">
        <v>21285</v>
      </c>
      <c r="AK3622" t="s">
        <v>120</v>
      </c>
      <c r="AL3622">
        <v>18</v>
      </c>
      <c r="AM3622" t="s">
        <v>68</v>
      </c>
      <c r="AN3622">
        <v>1</v>
      </c>
      <c r="AO3622">
        <v>0.390169243</v>
      </c>
      <c r="AR3622" t="s">
        <v>79</v>
      </c>
      <c r="AS3622" t="s">
        <v>77</v>
      </c>
      <c r="AT3622">
        <v>-2527</v>
      </c>
      <c r="AU3622" t="s">
        <v>78</v>
      </c>
      <c r="AV3622" t="s">
        <v>79</v>
      </c>
      <c r="AW3622" t="s">
        <v>80</v>
      </c>
      <c r="AX3622" t="s">
        <v>102</v>
      </c>
      <c r="AY3622" t="s">
        <v>124</v>
      </c>
      <c r="AZ3622" t="s">
        <v>96</v>
      </c>
      <c r="BA3622" t="s">
        <v>76</v>
      </c>
      <c r="BB3622" t="s">
        <v>104</v>
      </c>
      <c r="BC3622">
        <v>37</v>
      </c>
      <c r="BD3622" t="s">
        <v>105</v>
      </c>
      <c r="BE3622">
        <v>4</v>
      </c>
      <c r="BF3622" t="s">
        <v>112</v>
      </c>
      <c r="BG3622" t="s">
        <v>106</v>
      </c>
      <c r="BH3622">
        <v>365243</v>
      </c>
      <c r="BI3622">
        <v>-2496</v>
      </c>
      <c r="BJ3622">
        <v>-2406</v>
      </c>
      <c r="BK3622">
        <v>-2406</v>
      </c>
      <c r="BL3622">
        <v>-2397</v>
      </c>
      <c r="BM3622">
        <v>1</v>
      </c>
    </row>
    <row r="3623" spans="1:65" x14ac:dyDescent="0.3">
      <c r="A3623">
        <v>131400</v>
      </c>
      <c r="B3623">
        <v>1</v>
      </c>
      <c r="C3623" t="s">
        <v>65</v>
      </c>
      <c r="D3623" t="s">
        <v>88</v>
      </c>
      <c r="E3623" t="s">
        <v>67</v>
      </c>
      <c r="F3623" t="s">
        <v>68</v>
      </c>
      <c r="G3623">
        <v>2</v>
      </c>
      <c r="H3623">
        <v>67500</v>
      </c>
      <c r="I3623">
        <v>536917.5</v>
      </c>
      <c r="J3623" t="s">
        <v>69</v>
      </c>
      <c r="K3623" t="s">
        <v>70</v>
      </c>
      <c r="L3623" t="s">
        <v>140</v>
      </c>
      <c r="M3623" t="s">
        <v>72</v>
      </c>
      <c r="N3623">
        <v>7.3299999999999997E-3</v>
      </c>
      <c r="O3623">
        <v>10824</v>
      </c>
      <c r="P3623">
        <v>106</v>
      </c>
      <c r="Q3623">
        <v>204</v>
      </c>
      <c r="R3623">
        <v>2609</v>
      </c>
      <c r="S3623">
        <v>2</v>
      </c>
      <c r="T3623">
        <v>2</v>
      </c>
      <c r="U3623" t="s">
        <v>120</v>
      </c>
      <c r="V3623">
        <v>10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170</v>
      </c>
      <c r="AD3623">
        <v>1779826</v>
      </c>
      <c r="AE3623" t="s">
        <v>93</v>
      </c>
      <c r="AF3623">
        <v>6991.5150000000003</v>
      </c>
      <c r="AG3623">
        <v>59490</v>
      </c>
      <c r="AH3623">
        <v>58851</v>
      </c>
      <c r="AI3623">
        <v>5940</v>
      </c>
      <c r="AJ3623">
        <v>59490</v>
      </c>
      <c r="AK3623" t="s">
        <v>123</v>
      </c>
      <c r="AL3623">
        <v>9</v>
      </c>
      <c r="AM3623" t="s">
        <v>68</v>
      </c>
      <c r="AN3623">
        <v>1</v>
      </c>
      <c r="AO3623">
        <v>9.9847200999999997E-2</v>
      </c>
      <c r="AR3623" t="s">
        <v>79</v>
      </c>
      <c r="AS3623" t="s">
        <v>77</v>
      </c>
      <c r="AT3623">
        <v>-1444</v>
      </c>
      <c r="AU3623" t="s">
        <v>78</v>
      </c>
      <c r="AV3623" t="s">
        <v>79</v>
      </c>
      <c r="AX3623" t="s">
        <v>102</v>
      </c>
      <c r="AY3623" t="s">
        <v>124</v>
      </c>
      <c r="AZ3623" t="s">
        <v>96</v>
      </c>
      <c r="BA3623" t="s">
        <v>76</v>
      </c>
      <c r="BB3623" t="s">
        <v>104</v>
      </c>
      <c r="BC3623">
        <v>23</v>
      </c>
      <c r="BD3623" t="s">
        <v>105</v>
      </c>
      <c r="BE3623">
        <v>12</v>
      </c>
      <c r="BF3623" t="s">
        <v>86</v>
      </c>
      <c r="BG3623" t="s">
        <v>106</v>
      </c>
      <c r="BH3623">
        <v>365243</v>
      </c>
      <c r="BI3623">
        <v>-1405</v>
      </c>
      <c r="BJ3623">
        <v>-1075</v>
      </c>
      <c r="BK3623">
        <v>-1075</v>
      </c>
      <c r="BL3623">
        <v>-1053</v>
      </c>
      <c r="BM3623">
        <v>0</v>
      </c>
    </row>
    <row r="3624" spans="1:65" x14ac:dyDescent="0.3">
      <c r="A3624">
        <v>131401</v>
      </c>
      <c r="B3624">
        <v>0</v>
      </c>
      <c r="C3624" t="s">
        <v>99</v>
      </c>
      <c r="D3624" t="s">
        <v>88</v>
      </c>
      <c r="E3624" t="s">
        <v>67</v>
      </c>
      <c r="F3624" t="s">
        <v>68</v>
      </c>
      <c r="G3624">
        <v>0</v>
      </c>
      <c r="H3624">
        <v>135000</v>
      </c>
      <c r="I3624">
        <v>405000</v>
      </c>
      <c r="J3624" t="s">
        <v>89</v>
      </c>
      <c r="K3624" t="s">
        <v>70</v>
      </c>
      <c r="L3624" t="s">
        <v>140</v>
      </c>
      <c r="M3624" t="s">
        <v>72</v>
      </c>
      <c r="N3624">
        <v>7.0200000000000002E-3</v>
      </c>
      <c r="O3624">
        <v>21873</v>
      </c>
      <c r="P3624">
        <v>119</v>
      </c>
      <c r="Q3624">
        <v>1858</v>
      </c>
      <c r="R3624">
        <v>3848</v>
      </c>
      <c r="S3624">
        <v>2</v>
      </c>
      <c r="T3624">
        <v>2</v>
      </c>
      <c r="U3624" t="s">
        <v>123</v>
      </c>
      <c r="V3624">
        <v>14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t="s">
        <v>108</v>
      </c>
      <c r="AD3624">
        <v>1004849</v>
      </c>
      <c r="AE3624" t="s">
        <v>93</v>
      </c>
      <c r="AF3624">
        <v>10359.719999999999</v>
      </c>
      <c r="AG3624">
        <v>105268.5</v>
      </c>
      <c r="AH3624">
        <v>94018.5</v>
      </c>
      <c r="AI3624">
        <v>11250</v>
      </c>
      <c r="AJ3624">
        <v>105268.5</v>
      </c>
      <c r="AK3624" t="s">
        <v>73</v>
      </c>
      <c r="AL3624">
        <v>12</v>
      </c>
      <c r="AM3624" t="s">
        <v>68</v>
      </c>
      <c r="AN3624">
        <v>1</v>
      </c>
      <c r="AO3624">
        <v>0.11639068399999999</v>
      </c>
      <c r="AR3624" t="s">
        <v>79</v>
      </c>
      <c r="AS3624" t="s">
        <v>77</v>
      </c>
      <c r="AT3624">
        <v>-1341</v>
      </c>
      <c r="AU3624" t="s">
        <v>78</v>
      </c>
      <c r="AV3624" t="s">
        <v>79</v>
      </c>
      <c r="AW3624" t="s">
        <v>80</v>
      </c>
      <c r="AX3624" t="s">
        <v>81</v>
      </c>
      <c r="AY3624" t="s">
        <v>157</v>
      </c>
      <c r="AZ3624" t="s">
        <v>96</v>
      </c>
      <c r="BA3624" t="s">
        <v>76</v>
      </c>
      <c r="BB3624" t="s">
        <v>138</v>
      </c>
      <c r="BC3624">
        <v>370</v>
      </c>
      <c r="BD3624" t="s">
        <v>157</v>
      </c>
      <c r="BE3624">
        <v>12</v>
      </c>
      <c r="BF3624" t="s">
        <v>86</v>
      </c>
      <c r="BG3624" t="s">
        <v>158</v>
      </c>
      <c r="BH3624">
        <v>365243</v>
      </c>
      <c r="BI3624">
        <v>-1291</v>
      </c>
      <c r="BJ3624">
        <v>-961</v>
      </c>
      <c r="BK3624">
        <v>-961</v>
      </c>
      <c r="BL3624">
        <v>-953</v>
      </c>
      <c r="BM3624">
        <v>0</v>
      </c>
    </row>
    <row r="3625" spans="1:65" x14ac:dyDescent="0.3">
      <c r="A3625">
        <v>131429</v>
      </c>
      <c r="B3625">
        <v>0</v>
      </c>
      <c r="C3625" t="s">
        <v>65</v>
      </c>
      <c r="D3625" t="s">
        <v>88</v>
      </c>
      <c r="E3625" t="s">
        <v>68</v>
      </c>
      <c r="F3625" t="s">
        <v>67</v>
      </c>
      <c r="G3625">
        <v>0</v>
      </c>
      <c r="H3625">
        <v>157500</v>
      </c>
      <c r="I3625">
        <v>225000</v>
      </c>
      <c r="J3625" t="s">
        <v>89</v>
      </c>
      <c r="K3625" t="s">
        <v>70</v>
      </c>
      <c r="L3625" t="s">
        <v>119</v>
      </c>
      <c r="M3625" t="s">
        <v>72</v>
      </c>
      <c r="N3625">
        <v>2.6391999999999999E-2</v>
      </c>
      <c r="O3625">
        <v>13293</v>
      </c>
      <c r="P3625">
        <v>106</v>
      </c>
      <c r="Q3625">
        <v>1123</v>
      </c>
      <c r="R3625">
        <v>3606</v>
      </c>
      <c r="S3625">
        <v>2</v>
      </c>
      <c r="T3625">
        <v>2</v>
      </c>
      <c r="U3625" t="s">
        <v>73</v>
      </c>
      <c r="V3625">
        <v>14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92</v>
      </c>
      <c r="AD3625">
        <v>1067637</v>
      </c>
      <c r="AE3625" t="s">
        <v>93</v>
      </c>
      <c r="AF3625">
        <v>8784.5849999999991</v>
      </c>
      <c r="AG3625">
        <v>165555</v>
      </c>
      <c r="AH3625">
        <v>193963.5</v>
      </c>
      <c r="AI3625">
        <v>0</v>
      </c>
      <c r="AJ3625">
        <v>165555</v>
      </c>
      <c r="AK3625" t="s">
        <v>125</v>
      </c>
      <c r="AL3625">
        <v>16</v>
      </c>
      <c r="AM3625" t="s">
        <v>68</v>
      </c>
      <c r="AN3625">
        <v>1</v>
      </c>
      <c r="AO3625">
        <v>0</v>
      </c>
      <c r="AR3625" t="s">
        <v>79</v>
      </c>
      <c r="AS3625" t="s">
        <v>77</v>
      </c>
      <c r="AT3625">
        <v>-823</v>
      </c>
      <c r="AU3625" t="s">
        <v>78</v>
      </c>
      <c r="AV3625" t="s">
        <v>79</v>
      </c>
      <c r="AW3625" t="s">
        <v>101</v>
      </c>
      <c r="AX3625" t="s">
        <v>102</v>
      </c>
      <c r="AY3625" t="s">
        <v>103</v>
      </c>
      <c r="AZ3625" t="s">
        <v>96</v>
      </c>
      <c r="BA3625" t="s">
        <v>76</v>
      </c>
      <c r="BB3625" t="s">
        <v>104</v>
      </c>
      <c r="BC3625">
        <v>1000</v>
      </c>
      <c r="BD3625" t="s">
        <v>85</v>
      </c>
      <c r="BE3625">
        <v>24</v>
      </c>
      <c r="BF3625" t="s">
        <v>97</v>
      </c>
      <c r="BG3625" t="s">
        <v>98</v>
      </c>
      <c r="BH3625">
        <v>365243</v>
      </c>
      <c r="BI3625">
        <v>-792</v>
      </c>
      <c r="BJ3625">
        <v>-102</v>
      </c>
      <c r="BK3625">
        <v>-102</v>
      </c>
      <c r="BL3625">
        <v>-97</v>
      </c>
      <c r="BM3625">
        <v>0</v>
      </c>
    </row>
    <row r="3626" spans="1:65" x14ac:dyDescent="0.3">
      <c r="A3626">
        <v>131431</v>
      </c>
      <c r="B3626">
        <v>0</v>
      </c>
      <c r="C3626" t="s">
        <v>65</v>
      </c>
      <c r="D3626" t="s">
        <v>88</v>
      </c>
      <c r="E3626" t="s">
        <v>68</v>
      </c>
      <c r="F3626" t="s">
        <v>68</v>
      </c>
      <c r="G3626">
        <v>0</v>
      </c>
      <c r="H3626">
        <v>450000</v>
      </c>
      <c r="I3626">
        <v>1762110</v>
      </c>
      <c r="J3626" t="s">
        <v>133</v>
      </c>
      <c r="K3626" t="s">
        <v>90</v>
      </c>
      <c r="L3626" t="s">
        <v>91</v>
      </c>
      <c r="M3626" t="s">
        <v>72</v>
      </c>
      <c r="N3626">
        <v>9.6570000000000007E-3</v>
      </c>
      <c r="O3626">
        <v>19103</v>
      </c>
      <c r="P3626">
        <v>7423</v>
      </c>
      <c r="Q3626">
        <v>2548</v>
      </c>
      <c r="R3626">
        <v>2653</v>
      </c>
      <c r="S3626">
        <v>2</v>
      </c>
      <c r="T3626">
        <v>2</v>
      </c>
      <c r="U3626" t="s">
        <v>120</v>
      </c>
      <c r="V3626">
        <v>12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t="s">
        <v>189</v>
      </c>
      <c r="AD3626">
        <v>2170450</v>
      </c>
      <c r="AE3626" t="s">
        <v>65</v>
      </c>
      <c r="AF3626">
        <v>63637.334999999999</v>
      </c>
      <c r="AG3626">
        <v>2250000</v>
      </c>
      <c r="AH3626">
        <v>2517300</v>
      </c>
      <c r="AJ3626">
        <v>2250000</v>
      </c>
      <c r="AK3626" t="s">
        <v>94</v>
      </c>
      <c r="AL3626">
        <v>12</v>
      </c>
      <c r="AM3626" t="s">
        <v>68</v>
      </c>
      <c r="AN3626">
        <v>1</v>
      </c>
      <c r="AR3626" t="s">
        <v>76</v>
      </c>
      <c r="AS3626" t="s">
        <v>114</v>
      </c>
      <c r="AT3626">
        <v>-200</v>
      </c>
      <c r="AU3626" t="s">
        <v>78</v>
      </c>
      <c r="AV3626" t="s">
        <v>115</v>
      </c>
      <c r="AW3626" t="s">
        <v>171</v>
      </c>
      <c r="AX3626" t="s">
        <v>161</v>
      </c>
      <c r="AY3626" t="s">
        <v>76</v>
      </c>
      <c r="AZ3626" t="s">
        <v>82</v>
      </c>
      <c r="BA3626" t="s">
        <v>116</v>
      </c>
      <c r="BB3626" t="s">
        <v>121</v>
      </c>
      <c r="BC3626">
        <v>-1</v>
      </c>
      <c r="BD3626" t="s">
        <v>76</v>
      </c>
      <c r="BE3626">
        <v>60</v>
      </c>
      <c r="BF3626" t="s">
        <v>97</v>
      </c>
      <c r="BG3626" t="s">
        <v>118</v>
      </c>
    </row>
    <row r="3627" spans="1:65" x14ac:dyDescent="0.3">
      <c r="A3627">
        <v>131432</v>
      </c>
      <c r="B3627">
        <v>0</v>
      </c>
      <c r="C3627" t="s">
        <v>65</v>
      </c>
      <c r="D3627" t="s">
        <v>88</v>
      </c>
      <c r="E3627" t="s">
        <v>68</v>
      </c>
      <c r="F3627" t="s">
        <v>68</v>
      </c>
      <c r="G3627">
        <v>1</v>
      </c>
      <c r="H3627">
        <v>292500</v>
      </c>
      <c r="I3627">
        <v>729922.5</v>
      </c>
      <c r="J3627" t="s">
        <v>69</v>
      </c>
      <c r="K3627" t="s">
        <v>70</v>
      </c>
      <c r="L3627" t="s">
        <v>91</v>
      </c>
      <c r="M3627" t="s">
        <v>72</v>
      </c>
      <c r="N3627">
        <v>3.0755000000000001E-2</v>
      </c>
      <c r="O3627">
        <v>12740</v>
      </c>
      <c r="P3627">
        <v>3504</v>
      </c>
      <c r="Q3627">
        <v>69</v>
      </c>
      <c r="R3627">
        <v>1257</v>
      </c>
      <c r="S3627">
        <v>2</v>
      </c>
      <c r="T3627">
        <v>2</v>
      </c>
      <c r="U3627" t="s">
        <v>123</v>
      </c>
      <c r="V3627">
        <v>15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1</v>
      </c>
      <c r="AC3627" t="s">
        <v>185</v>
      </c>
      <c r="AD3627">
        <v>1212721</v>
      </c>
      <c r="AE3627" t="s">
        <v>93</v>
      </c>
      <c r="AF3627">
        <v>3408.12</v>
      </c>
      <c r="AG3627">
        <v>62392.5</v>
      </c>
      <c r="AH3627">
        <v>75568.5</v>
      </c>
      <c r="AI3627">
        <v>0</v>
      </c>
      <c r="AJ3627">
        <v>62392.5</v>
      </c>
      <c r="AK3627" t="s">
        <v>125</v>
      </c>
      <c r="AL3627">
        <v>20</v>
      </c>
      <c r="AM3627" t="s">
        <v>68</v>
      </c>
      <c r="AN3627">
        <v>1</v>
      </c>
      <c r="AO3627">
        <v>0</v>
      </c>
      <c r="AR3627" t="s">
        <v>79</v>
      </c>
      <c r="AS3627" t="s">
        <v>77</v>
      </c>
      <c r="AT3627">
        <v>-1196</v>
      </c>
      <c r="AU3627" t="s">
        <v>78</v>
      </c>
      <c r="AV3627" t="s">
        <v>79</v>
      </c>
      <c r="AW3627" t="s">
        <v>101</v>
      </c>
      <c r="AX3627" t="s">
        <v>102</v>
      </c>
      <c r="AY3627" t="s">
        <v>103</v>
      </c>
      <c r="AZ3627" t="s">
        <v>96</v>
      </c>
      <c r="BA3627" t="s">
        <v>76</v>
      </c>
      <c r="BB3627" t="s">
        <v>138</v>
      </c>
      <c r="BC3627">
        <v>106</v>
      </c>
      <c r="BD3627" t="s">
        <v>85</v>
      </c>
      <c r="BE3627">
        <v>24</v>
      </c>
      <c r="BF3627" t="s">
        <v>97</v>
      </c>
      <c r="BG3627" t="s">
        <v>98</v>
      </c>
      <c r="BH3627">
        <v>365243</v>
      </c>
      <c r="BI3627">
        <v>-1165</v>
      </c>
      <c r="BJ3627">
        <v>-475</v>
      </c>
      <c r="BK3627">
        <v>-835</v>
      </c>
      <c r="BL3627">
        <v>-827</v>
      </c>
      <c r="BM3627">
        <v>0</v>
      </c>
    </row>
    <row r="3628" spans="1:65" x14ac:dyDescent="0.3">
      <c r="A3628">
        <v>131450</v>
      </c>
      <c r="B3628">
        <v>1</v>
      </c>
      <c r="C3628" t="s">
        <v>65</v>
      </c>
      <c r="D3628" t="s">
        <v>66</v>
      </c>
      <c r="E3628" t="s">
        <v>68</v>
      </c>
      <c r="F3628" t="s">
        <v>68</v>
      </c>
      <c r="G3628">
        <v>1</v>
      </c>
      <c r="H3628">
        <v>180000</v>
      </c>
      <c r="I3628">
        <v>835506</v>
      </c>
      <c r="J3628" t="s">
        <v>69</v>
      </c>
      <c r="K3628" t="s">
        <v>70</v>
      </c>
      <c r="L3628" t="s">
        <v>91</v>
      </c>
      <c r="M3628" t="s">
        <v>72</v>
      </c>
      <c r="N3628">
        <v>2.0712999999999999E-2</v>
      </c>
      <c r="O3628">
        <v>13603</v>
      </c>
      <c r="P3628">
        <v>858</v>
      </c>
      <c r="Q3628">
        <v>507</v>
      </c>
      <c r="R3628">
        <v>506</v>
      </c>
      <c r="S3628">
        <v>3</v>
      </c>
      <c r="T3628">
        <v>3</v>
      </c>
      <c r="U3628" t="s">
        <v>94</v>
      </c>
      <c r="V3628">
        <v>8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1</v>
      </c>
      <c r="AC3628" t="s">
        <v>137</v>
      </c>
      <c r="AD3628">
        <v>1529486</v>
      </c>
      <c r="AE3628" t="s">
        <v>65</v>
      </c>
      <c r="AF3628">
        <v>33986.654999999999</v>
      </c>
      <c r="AG3628">
        <v>1125000</v>
      </c>
      <c r="AH3628">
        <v>1288350</v>
      </c>
      <c r="AJ3628">
        <v>1125000</v>
      </c>
      <c r="AK3628" t="s">
        <v>120</v>
      </c>
      <c r="AL3628">
        <v>13</v>
      </c>
      <c r="AM3628" t="s">
        <v>68</v>
      </c>
      <c r="AN3628">
        <v>1</v>
      </c>
      <c r="AR3628" t="s">
        <v>76</v>
      </c>
      <c r="AS3628" t="s">
        <v>114</v>
      </c>
      <c r="AT3628">
        <v>-710</v>
      </c>
      <c r="AU3628" t="s">
        <v>78</v>
      </c>
      <c r="AV3628" t="s">
        <v>149</v>
      </c>
      <c r="AW3628" t="s">
        <v>80</v>
      </c>
      <c r="AX3628" t="s">
        <v>81</v>
      </c>
      <c r="AY3628" t="s">
        <v>76</v>
      </c>
      <c r="AZ3628" t="s">
        <v>82</v>
      </c>
      <c r="BA3628" t="s">
        <v>83</v>
      </c>
      <c r="BB3628" t="s">
        <v>121</v>
      </c>
      <c r="BC3628">
        <v>-1</v>
      </c>
      <c r="BD3628" t="s">
        <v>76</v>
      </c>
      <c r="BE3628">
        <v>60</v>
      </c>
      <c r="BF3628" t="s">
        <v>97</v>
      </c>
      <c r="BG3628" t="s">
        <v>150</v>
      </c>
    </row>
    <row r="3629" spans="1:65" x14ac:dyDescent="0.3">
      <c r="A3629">
        <v>131459</v>
      </c>
      <c r="B3629">
        <v>1</v>
      </c>
      <c r="C3629" t="s">
        <v>65</v>
      </c>
      <c r="D3629" t="s">
        <v>88</v>
      </c>
      <c r="E3629" t="s">
        <v>68</v>
      </c>
      <c r="F3629" t="s">
        <v>67</v>
      </c>
      <c r="G3629">
        <v>0</v>
      </c>
      <c r="H3629">
        <v>135000</v>
      </c>
      <c r="I3629">
        <v>239850</v>
      </c>
      <c r="J3629" t="s">
        <v>113</v>
      </c>
      <c r="K3629" t="s">
        <v>70</v>
      </c>
      <c r="L3629" t="s">
        <v>91</v>
      </c>
      <c r="M3629" t="s">
        <v>72</v>
      </c>
      <c r="N3629">
        <v>3.1329000000000003E-2</v>
      </c>
      <c r="O3629">
        <v>21814</v>
      </c>
      <c r="P3629">
        <v>365243</v>
      </c>
      <c r="Q3629">
        <v>359</v>
      </c>
      <c r="R3629">
        <v>4811</v>
      </c>
      <c r="S3629">
        <v>2</v>
      </c>
      <c r="T3629">
        <v>2</v>
      </c>
      <c r="U3629" t="s">
        <v>75</v>
      </c>
      <c r="V3629">
        <v>13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 t="s">
        <v>76</v>
      </c>
      <c r="AD3629">
        <v>2708060</v>
      </c>
      <c r="AE3629" t="s">
        <v>93</v>
      </c>
      <c r="AF3629">
        <v>70666.02</v>
      </c>
      <c r="AG3629">
        <v>271782</v>
      </c>
      <c r="AH3629">
        <v>271782</v>
      </c>
      <c r="AI3629">
        <v>0</v>
      </c>
      <c r="AJ3629">
        <v>271782</v>
      </c>
      <c r="AK3629" t="s">
        <v>120</v>
      </c>
      <c r="AL3629">
        <v>13</v>
      </c>
      <c r="AM3629" t="s">
        <v>68</v>
      </c>
      <c r="AN3629">
        <v>1</v>
      </c>
      <c r="AO3629">
        <v>0</v>
      </c>
      <c r="AR3629" t="s">
        <v>79</v>
      </c>
      <c r="AS3629" t="s">
        <v>77</v>
      </c>
      <c r="AT3629">
        <v>-375</v>
      </c>
      <c r="AU3629" t="s">
        <v>78</v>
      </c>
      <c r="AV3629" t="s">
        <v>79</v>
      </c>
      <c r="AX3629" t="s">
        <v>81</v>
      </c>
      <c r="AY3629" t="s">
        <v>199</v>
      </c>
      <c r="AZ3629" t="s">
        <v>96</v>
      </c>
      <c r="BA3629" t="s">
        <v>76</v>
      </c>
      <c r="BB3629" t="s">
        <v>84</v>
      </c>
      <c r="BC3629">
        <v>1366</v>
      </c>
      <c r="BD3629" t="s">
        <v>85</v>
      </c>
      <c r="BE3629">
        <v>4</v>
      </c>
      <c r="BF3629" t="s">
        <v>97</v>
      </c>
      <c r="BG3629" t="s">
        <v>151</v>
      </c>
      <c r="BH3629">
        <v>365243</v>
      </c>
      <c r="BI3629">
        <v>-343</v>
      </c>
      <c r="BJ3629">
        <v>-253</v>
      </c>
      <c r="BK3629">
        <v>-313</v>
      </c>
      <c r="BL3629">
        <v>-308</v>
      </c>
      <c r="BM3629">
        <v>0</v>
      </c>
    </row>
    <row r="3630" spans="1:65" x14ac:dyDescent="0.3">
      <c r="A3630">
        <v>131467</v>
      </c>
      <c r="B3630">
        <v>0</v>
      </c>
      <c r="C3630" t="s">
        <v>65</v>
      </c>
      <c r="D3630" t="s">
        <v>66</v>
      </c>
      <c r="E3630" t="s">
        <v>68</v>
      </c>
      <c r="F3630" t="s">
        <v>67</v>
      </c>
      <c r="G3630">
        <v>0</v>
      </c>
      <c r="H3630">
        <v>117000</v>
      </c>
      <c r="I3630">
        <v>225000</v>
      </c>
      <c r="J3630" t="s">
        <v>69</v>
      </c>
      <c r="K3630" t="s">
        <v>90</v>
      </c>
      <c r="L3630" t="s">
        <v>91</v>
      </c>
      <c r="M3630" t="s">
        <v>72</v>
      </c>
      <c r="N3630">
        <v>2.6391999999999999E-2</v>
      </c>
      <c r="O3630">
        <v>13070</v>
      </c>
      <c r="P3630">
        <v>1108</v>
      </c>
      <c r="Q3630">
        <v>4651</v>
      </c>
      <c r="R3630">
        <v>4794</v>
      </c>
      <c r="S3630">
        <v>2</v>
      </c>
      <c r="T3630">
        <v>2</v>
      </c>
      <c r="U3630" t="s">
        <v>120</v>
      </c>
      <c r="V3630">
        <v>15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1</v>
      </c>
      <c r="AC3630" t="s">
        <v>159</v>
      </c>
      <c r="AD3630">
        <v>1963854</v>
      </c>
      <c r="AE3630" t="s">
        <v>93</v>
      </c>
      <c r="AF3630">
        <v>6827.94</v>
      </c>
      <c r="AG3630">
        <v>56155.5</v>
      </c>
      <c r="AH3630">
        <v>56155.5</v>
      </c>
      <c r="AI3630">
        <v>0</v>
      </c>
      <c r="AJ3630">
        <v>56155.5</v>
      </c>
      <c r="AK3630" t="s">
        <v>125</v>
      </c>
      <c r="AL3630">
        <v>14</v>
      </c>
      <c r="AM3630" t="s">
        <v>68</v>
      </c>
      <c r="AN3630">
        <v>1</v>
      </c>
      <c r="AO3630">
        <v>0</v>
      </c>
      <c r="AR3630" t="s">
        <v>79</v>
      </c>
      <c r="AS3630" t="s">
        <v>77</v>
      </c>
      <c r="AT3630">
        <v>-282</v>
      </c>
      <c r="AU3630" t="s">
        <v>78</v>
      </c>
      <c r="AV3630" t="s">
        <v>79</v>
      </c>
      <c r="AW3630" t="s">
        <v>80</v>
      </c>
      <c r="AX3630" t="s">
        <v>81</v>
      </c>
      <c r="AY3630" t="s">
        <v>124</v>
      </c>
      <c r="AZ3630" t="s">
        <v>96</v>
      </c>
      <c r="BA3630" t="s">
        <v>76</v>
      </c>
      <c r="BB3630" t="s">
        <v>104</v>
      </c>
      <c r="BC3630">
        <v>55</v>
      </c>
      <c r="BD3630" t="s">
        <v>105</v>
      </c>
      <c r="BE3630">
        <v>12</v>
      </c>
      <c r="BF3630" t="s">
        <v>86</v>
      </c>
      <c r="BG3630" t="s">
        <v>106</v>
      </c>
      <c r="BH3630">
        <v>365243</v>
      </c>
      <c r="BI3630">
        <v>-250</v>
      </c>
      <c r="BJ3630">
        <v>80</v>
      </c>
      <c r="BK3630">
        <v>365243</v>
      </c>
      <c r="BL3630">
        <v>365243</v>
      </c>
      <c r="BM3630">
        <v>0</v>
      </c>
    </row>
    <row r="3631" spans="1:65" x14ac:dyDescent="0.3">
      <c r="A3631">
        <v>131469</v>
      </c>
      <c r="B3631">
        <v>0</v>
      </c>
      <c r="C3631" t="s">
        <v>65</v>
      </c>
      <c r="D3631" t="s">
        <v>88</v>
      </c>
      <c r="E3631" t="s">
        <v>67</v>
      </c>
      <c r="F3631" t="s">
        <v>68</v>
      </c>
      <c r="G3631">
        <v>2</v>
      </c>
      <c r="H3631">
        <v>315000</v>
      </c>
      <c r="I3631">
        <v>1125000</v>
      </c>
      <c r="J3631" t="s">
        <v>89</v>
      </c>
      <c r="K3631" t="s">
        <v>90</v>
      </c>
      <c r="L3631" t="s">
        <v>140</v>
      </c>
      <c r="M3631" t="s">
        <v>127</v>
      </c>
      <c r="N3631">
        <v>3.5409999999999999E-3</v>
      </c>
      <c r="O3631">
        <v>13014</v>
      </c>
      <c r="P3631">
        <v>1062</v>
      </c>
      <c r="Q3631">
        <v>4568</v>
      </c>
      <c r="R3631">
        <v>5306</v>
      </c>
      <c r="S3631">
        <v>1</v>
      </c>
      <c r="T3631">
        <v>1</v>
      </c>
      <c r="U3631" t="s">
        <v>125</v>
      </c>
      <c r="V3631">
        <v>11</v>
      </c>
      <c r="W3631">
        <v>1</v>
      </c>
      <c r="X3631">
        <v>0</v>
      </c>
      <c r="Y3631">
        <v>1</v>
      </c>
      <c r="Z3631">
        <v>1</v>
      </c>
      <c r="AA3631">
        <v>0</v>
      </c>
      <c r="AB3631">
        <v>1</v>
      </c>
      <c r="AC3631" t="s">
        <v>92</v>
      </c>
      <c r="AD3631">
        <v>2033686</v>
      </c>
      <c r="AE3631" t="s">
        <v>99</v>
      </c>
      <c r="AF3631">
        <v>3150</v>
      </c>
      <c r="AG3631">
        <v>84062.25</v>
      </c>
      <c r="AH3631">
        <v>45000</v>
      </c>
      <c r="AI3631">
        <v>39062.25</v>
      </c>
      <c r="AJ3631">
        <v>84062.25</v>
      </c>
      <c r="AK3631" t="s">
        <v>73</v>
      </c>
      <c r="AL3631">
        <v>14</v>
      </c>
      <c r="AM3631" t="s">
        <v>68</v>
      </c>
      <c r="AN3631">
        <v>1</v>
      </c>
      <c r="AO3631">
        <v>0.50608140199999996</v>
      </c>
      <c r="AR3631" t="s">
        <v>79</v>
      </c>
      <c r="AS3631" t="s">
        <v>77</v>
      </c>
      <c r="AT3631">
        <v>-2434</v>
      </c>
      <c r="AU3631" t="s">
        <v>76</v>
      </c>
      <c r="AV3631" t="s">
        <v>79</v>
      </c>
      <c r="AX3631" t="s">
        <v>81</v>
      </c>
      <c r="AY3631" t="s">
        <v>95</v>
      </c>
      <c r="AZ3631" t="s">
        <v>131</v>
      </c>
      <c r="BA3631" t="s">
        <v>116</v>
      </c>
      <c r="BB3631" t="s">
        <v>104</v>
      </c>
      <c r="BC3631">
        <v>1545</v>
      </c>
      <c r="BD3631" t="s">
        <v>85</v>
      </c>
      <c r="BE3631">
        <v>0</v>
      </c>
      <c r="BF3631" t="s">
        <v>76</v>
      </c>
      <c r="BG3631" t="s">
        <v>132</v>
      </c>
      <c r="BH3631">
        <v>-2434</v>
      </c>
      <c r="BI3631">
        <v>-2402</v>
      </c>
      <c r="BJ3631">
        <v>365243</v>
      </c>
      <c r="BK3631">
        <v>-1854</v>
      </c>
      <c r="BL3631">
        <v>365243</v>
      </c>
      <c r="BM3631">
        <v>0</v>
      </c>
    </row>
    <row r="3632" spans="1:65" x14ac:dyDescent="0.3">
      <c r="A3632">
        <v>131475</v>
      </c>
      <c r="B3632">
        <v>1</v>
      </c>
      <c r="C3632" t="s">
        <v>65</v>
      </c>
      <c r="D3632" t="s">
        <v>88</v>
      </c>
      <c r="E3632" t="s">
        <v>67</v>
      </c>
      <c r="F3632" t="s">
        <v>68</v>
      </c>
      <c r="G3632">
        <v>0</v>
      </c>
      <c r="H3632">
        <v>148500</v>
      </c>
      <c r="I3632">
        <v>888840</v>
      </c>
      <c r="J3632" t="s">
        <v>69</v>
      </c>
      <c r="K3632" t="s">
        <v>70</v>
      </c>
      <c r="L3632" t="s">
        <v>91</v>
      </c>
      <c r="M3632" t="s">
        <v>72</v>
      </c>
      <c r="N3632">
        <v>3.1329000000000003E-2</v>
      </c>
      <c r="O3632">
        <v>16810</v>
      </c>
      <c r="P3632">
        <v>2753</v>
      </c>
      <c r="Q3632">
        <v>782</v>
      </c>
      <c r="R3632">
        <v>362</v>
      </c>
      <c r="S3632">
        <v>2</v>
      </c>
      <c r="T3632">
        <v>2</v>
      </c>
      <c r="U3632" t="s">
        <v>94</v>
      </c>
      <c r="V3632">
        <v>8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1</v>
      </c>
      <c r="AC3632" t="s">
        <v>108</v>
      </c>
      <c r="AD3632">
        <v>1942484</v>
      </c>
      <c r="AE3632" t="s">
        <v>65</v>
      </c>
      <c r="AF3632">
        <v>33986.654999999999</v>
      </c>
      <c r="AG3632">
        <v>1125000</v>
      </c>
      <c r="AH3632">
        <v>1288350</v>
      </c>
      <c r="AJ3632">
        <v>1125000</v>
      </c>
      <c r="AK3632" t="s">
        <v>125</v>
      </c>
      <c r="AL3632">
        <v>9</v>
      </c>
      <c r="AM3632" t="s">
        <v>68</v>
      </c>
      <c r="AN3632">
        <v>1</v>
      </c>
      <c r="AR3632" t="s">
        <v>76</v>
      </c>
      <c r="AS3632" t="s">
        <v>114</v>
      </c>
      <c r="AT3632">
        <v>-1145</v>
      </c>
      <c r="AU3632" t="s">
        <v>78</v>
      </c>
      <c r="AV3632" t="s">
        <v>115</v>
      </c>
      <c r="AW3632" t="s">
        <v>101</v>
      </c>
      <c r="AX3632" t="s">
        <v>102</v>
      </c>
      <c r="AY3632" t="s">
        <v>76</v>
      </c>
      <c r="AZ3632" t="s">
        <v>82</v>
      </c>
      <c r="BA3632" t="s">
        <v>83</v>
      </c>
      <c r="BB3632" t="s">
        <v>117</v>
      </c>
      <c r="BC3632">
        <v>-1</v>
      </c>
      <c r="BD3632" t="s">
        <v>76</v>
      </c>
      <c r="BE3632">
        <v>60</v>
      </c>
      <c r="BF3632" t="s">
        <v>97</v>
      </c>
      <c r="BG3632" t="s">
        <v>150</v>
      </c>
    </row>
    <row r="3633" spans="1:65" x14ac:dyDescent="0.3">
      <c r="A3633">
        <v>131485</v>
      </c>
      <c r="B3633">
        <v>0</v>
      </c>
      <c r="C3633" t="s">
        <v>65</v>
      </c>
      <c r="D3633" t="s">
        <v>88</v>
      </c>
      <c r="E3633" t="s">
        <v>67</v>
      </c>
      <c r="F3633" t="s">
        <v>67</v>
      </c>
      <c r="G3633">
        <v>0</v>
      </c>
      <c r="H3633">
        <v>135000</v>
      </c>
      <c r="I3633">
        <v>254700</v>
      </c>
      <c r="J3633" t="s">
        <v>113</v>
      </c>
      <c r="K3633" t="s">
        <v>70</v>
      </c>
      <c r="L3633" t="s">
        <v>91</v>
      </c>
      <c r="M3633" t="s">
        <v>72</v>
      </c>
      <c r="N3633">
        <v>4.849E-3</v>
      </c>
      <c r="O3633">
        <v>23090</v>
      </c>
      <c r="P3633">
        <v>365243</v>
      </c>
      <c r="Q3633">
        <v>9425</v>
      </c>
      <c r="R3633">
        <v>4407</v>
      </c>
      <c r="S3633">
        <v>2</v>
      </c>
      <c r="T3633">
        <v>2</v>
      </c>
      <c r="U3633" t="s">
        <v>73</v>
      </c>
      <c r="V3633">
        <v>14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 t="s">
        <v>76</v>
      </c>
      <c r="AD3633">
        <v>2417200</v>
      </c>
      <c r="AE3633" t="s">
        <v>65</v>
      </c>
      <c r="AG3633">
        <v>0</v>
      </c>
      <c r="AH3633">
        <v>0</v>
      </c>
      <c r="AK3633" t="s">
        <v>109</v>
      </c>
      <c r="AL3633">
        <v>11</v>
      </c>
      <c r="AM3633" t="s">
        <v>68</v>
      </c>
      <c r="AN3633">
        <v>1</v>
      </c>
      <c r="AR3633" t="s">
        <v>76</v>
      </c>
      <c r="AS3633" t="s">
        <v>129</v>
      </c>
      <c r="AT3633">
        <v>-245</v>
      </c>
      <c r="AU3633" t="s">
        <v>76</v>
      </c>
      <c r="AV3633" t="s">
        <v>79</v>
      </c>
      <c r="AX3633" t="s">
        <v>81</v>
      </c>
      <c r="AY3633" t="s">
        <v>76</v>
      </c>
      <c r="AZ3633" t="s">
        <v>76</v>
      </c>
      <c r="BA3633" t="s">
        <v>76</v>
      </c>
      <c r="BB3633" t="s">
        <v>121</v>
      </c>
      <c r="BC3633">
        <v>-1</v>
      </c>
      <c r="BD3633" t="s">
        <v>76</v>
      </c>
      <c r="BF3633" t="s">
        <v>76</v>
      </c>
      <c r="BG3633" t="s">
        <v>82</v>
      </c>
    </row>
    <row r="3634" spans="1:65" x14ac:dyDescent="0.3">
      <c r="A3634">
        <v>131489</v>
      </c>
      <c r="B3634">
        <v>0</v>
      </c>
      <c r="C3634" t="s">
        <v>99</v>
      </c>
      <c r="D3634" t="s">
        <v>88</v>
      </c>
      <c r="E3634" t="s">
        <v>67</v>
      </c>
      <c r="F3634" t="s">
        <v>68</v>
      </c>
      <c r="G3634">
        <v>0</v>
      </c>
      <c r="H3634">
        <v>135000</v>
      </c>
      <c r="I3634">
        <v>270000</v>
      </c>
      <c r="J3634" t="s">
        <v>69</v>
      </c>
      <c r="K3634" t="s">
        <v>70</v>
      </c>
      <c r="L3634" t="s">
        <v>140</v>
      </c>
      <c r="M3634" t="s">
        <v>72</v>
      </c>
      <c r="N3634">
        <v>2.2800000000000001E-2</v>
      </c>
      <c r="O3634">
        <v>13401</v>
      </c>
      <c r="P3634">
        <v>595</v>
      </c>
      <c r="Q3634">
        <v>1414</v>
      </c>
      <c r="R3634">
        <v>2721</v>
      </c>
      <c r="S3634">
        <v>2</v>
      </c>
      <c r="T3634">
        <v>2</v>
      </c>
      <c r="U3634" t="s">
        <v>120</v>
      </c>
      <c r="V3634">
        <v>10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183</v>
      </c>
      <c r="AD3634">
        <v>1357110</v>
      </c>
      <c r="AE3634" t="s">
        <v>65</v>
      </c>
      <c r="AF3634">
        <v>10842.705</v>
      </c>
      <c r="AG3634">
        <v>81000</v>
      </c>
      <c r="AH3634">
        <v>98239.5</v>
      </c>
      <c r="AJ3634">
        <v>81000</v>
      </c>
      <c r="AK3634" t="s">
        <v>123</v>
      </c>
      <c r="AL3634">
        <v>11</v>
      </c>
      <c r="AM3634" t="s">
        <v>68</v>
      </c>
      <c r="AN3634">
        <v>1</v>
      </c>
      <c r="AR3634" t="s">
        <v>76</v>
      </c>
      <c r="AS3634" t="s">
        <v>114</v>
      </c>
      <c r="AT3634">
        <v>-1535</v>
      </c>
      <c r="AU3634" t="s">
        <v>78</v>
      </c>
      <c r="AV3634" t="s">
        <v>115</v>
      </c>
      <c r="AX3634" t="s">
        <v>81</v>
      </c>
      <c r="AY3634" t="s">
        <v>76</v>
      </c>
      <c r="AZ3634" t="s">
        <v>82</v>
      </c>
      <c r="BA3634" t="s">
        <v>116</v>
      </c>
      <c r="BB3634" t="s">
        <v>104</v>
      </c>
      <c r="BC3634">
        <v>-1</v>
      </c>
      <c r="BD3634" t="s">
        <v>85</v>
      </c>
      <c r="BE3634">
        <v>12</v>
      </c>
      <c r="BF3634" t="s">
        <v>86</v>
      </c>
      <c r="BG3634" t="s">
        <v>172</v>
      </c>
    </row>
    <row r="3635" spans="1:65" x14ac:dyDescent="0.3">
      <c r="A3635">
        <v>131490</v>
      </c>
      <c r="B3635">
        <v>0</v>
      </c>
      <c r="C3635" t="s">
        <v>65</v>
      </c>
      <c r="D3635" t="s">
        <v>88</v>
      </c>
      <c r="E3635" t="s">
        <v>67</v>
      </c>
      <c r="F3635" t="s">
        <v>68</v>
      </c>
      <c r="G3635">
        <v>0</v>
      </c>
      <c r="H3635">
        <v>90000</v>
      </c>
      <c r="I3635">
        <v>668304</v>
      </c>
      <c r="J3635" t="s">
        <v>69</v>
      </c>
      <c r="K3635" t="s">
        <v>90</v>
      </c>
      <c r="L3635" t="s">
        <v>91</v>
      </c>
      <c r="M3635" t="s">
        <v>72</v>
      </c>
      <c r="N3635">
        <v>6.8519999999999996E-3</v>
      </c>
      <c r="O3635">
        <v>8451</v>
      </c>
      <c r="P3635">
        <v>180</v>
      </c>
      <c r="Q3635">
        <v>2108</v>
      </c>
      <c r="R3635">
        <v>160</v>
      </c>
      <c r="S3635">
        <v>3</v>
      </c>
      <c r="T3635">
        <v>3</v>
      </c>
      <c r="U3635" t="s">
        <v>109</v>
      </c>
      <c r="V3635">
        <v>10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108</v>
      </c>
      <c r="AD3635">
        <v>1438145</v>
      </c>
      <c r="AE3635" t="s">
        <v>93</v>
      </c>
      <c r="AF3635">
        <v>7332.6149999999998</v>
      </c>
      <c r="AG3635">
        <v>141912</v>
      </c>
      <c r="AH3635">
        <v>141912</v>
      </c>
      <c r="AI3635">
        <v>0</v>
      </c>
      <c r="AJ3635">
        <v>141912</v>
      </c>
      <c r="AK3635" t="s">
        <v>120</v>
      </c>
      <c r="AL3635">
        <v>12</v>
      </c>
      <c r="AM3635" t="s">
        <v>68</v>
      </c>
      <c r="AN3635">
        <v>1</v>
      </c>
      <c r="AO3635">
        <v>0</v>
      </c>
      <c r="AR3635" t="s">
        <v>79</v>
      </c>
      <c r="AS3635" t="s">
        <v>77</v>
      </c>
      <c r="AT3635">
        <v>-548</v>
      </c>
      <c r="AU3635" t="s">
        <v>78</v>
      </c>
      <c r="AV3635" t="s">
        <v>79</v>
      </c>
      <c r="AX3635" t="s">
        <v>81</v>
      </c>
      <c r="AY3635" t="s">
        <v>111</v>
      </c>
      <c r="AZ3635" t="s">
        <v>96</v>
      </c>
      <c r="BA3635" t="s">
        <v>76</v>
      </c>
      <c r="BB3635" t="s">
        <v>104</v>
      </c>
      <c r="BC3635">
        <v>1972</v>
      </c>
      <c r="BD3635" t="s">
        <v>85</v>
      </c>
      <c r="BE3635">
        <v>24</v>
      </c>
      <c r="BF3635" t="s">
        <v>112</v>
      </c>
      <c r="BG3635" t="s">
        <v>151</v>
      </c>
      <c r="BH3635">
        <v>365243</v>
      </c>
      <c r="BI3635">
        <v>-517</v>
      </c>
      <c r="BJ3635">
        <v>173</v>
      </c>
      <c r="BK3635">
        <v>-37</v>
      </c>
      <c r="BL3635">
        <v>-33</v>
      </c>
      <c r="BM3635">
        <v>0</v>
      </c>
    </row>
    <row r="3636" spans="1:65" x14ac:dyDescent="0.3">
      <c r="A3636">
        <v>131494</v>
      </c>
      <c r="B3636">
        <v>0</v>
      </c>
      <c r="C3636" t="s">
        <v>65</v>
      </c>
      <c r="D3636" t="s">
        <v>88</v>
      </c>
      <c r="E3636" t="s">
        <v>67</v>
      </c>
      <c r="F3636" t="s">
        <v>68</v>
      </c>
      <c r="G3636">
        <v>0</v>
      </c>
      <c r="H3636">
        <v>126000</v>
      </c>
      <c r="I3636">
        <v>1575000</v>
      </c>
      <c r="J3636" t="s">
        <v>89</v>
      </c>
      <c r="K3636" t="s">
        <v>90</v>
      </c>
      <c r="L3636" t="s">
        <v>91</v>
      </c>
      <c r="M3636" t="s">
        <v>72</v>
      </c>
      <c r="N3636">
        <v>2.042E-3</v>
      </c>
      <c r="O3636">
        <v>18402</v>
      </c>
      <c r="P3636">
        <v>1995</v>
      </c>
      <c r="Q3636">
        <v>2794</v>
      </c>
      <c r="R3636">
        <v>1843</v>
      </c>
      <c r="S3636">
        <v>3</v>
      </c>
      <c r="T3636">
        <v>3</v>
      </c>
      <c r="U3636" t="s">
        <v>120</v>
      </c>
      <c r="V3636">
        <v>13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 t="s">
        <v>92</v>
      </c>
      <c r="AD3636">
        <v>1240330</v>
      </c>
      <c r="AE3636" t="s">
        <v>93</v>
      </c>
      <c r="AF3636">
        <v>8598.6450000000004</v>
      </c>
      <c r="AG3636">
        <v>173250</v>
      </c>
      <c r="AH3636">
        <v>200997</v>
      </c>
      <c r="AI3636">
        <v>0</v>
      </c>
      <c r="AJ3636">
        <v>173250</v>
      </c>
      <c r="AK3636" t="s">
        <v>125</v>
      </c>
      <c r="AL3636">
        <v>12</v>
      </c>
      <c r="AM3636" t="s">
        <v>68</v>
      </c>
      <c r="AN3636">
        <v>1</v>
      </c>
      <c r="AO3636">
        <v>0</v>
      </c>
      <c r="AR3636" t="s">
        <v>79</v>
      </c>
      <c r="AS3636" t="s">
        <v>77</v>
      </c>
      <c r="AT3636">
        <v>-435</v>
      </c>
      <c r="AU3636" t="s">
        <v>78</v>
      </c>
      <c r="AV3636" t="s">
        <v>79</v>
      </c>
      <c r="AW3636" t="s">
        <v>110</v>
      </c>
      <c r="AX3636" t="s">
        <v>81</v>
      </c>
      <c r="AY3636" t="s">
        <v>157</v>
      </c>
      <c r="AZ3636" t="s">
        <v>96</v>
      </c>
      <c r="BA3636" t="s">
        <v>76</v>
      </c>
      <c r="BB3636" t="s">
        <v>138</v>
      </c>
      <c r="BC3636">
        <v>250</v>
      </c>
      <c r="BD3636" t="s">
        <v>157</v>
      </c>
      <c r="BE3636">
        <v>36</v>
      </c>
      <c r="BF3636" t="s">
        <v>147</v>
      </c>
      <c r="BG3636" t="s">
        <v>158</v>
      </c>
      <c r="BH3636">
        <v>365243</v>
      </c>
      <c r="BI3636">
        <v>-404</v>
      </c>
      <c r="BJ3636">
        <v>646</v>
      </c>
      <c r="BK3636">
        <v>-404</v>
      </c>
      <c r="BL3636">
        <v>-395</v>
      </c>
      <c r="BM3636">
        <v>0</v>
      </c>
    </row>
    <row r="3637" spans="1:65" x14ac:dyDescent="0.3">
      <c r="A3637">
        <v>131497</v>
      </c>
      <c r="B3637">
        <v>0</v>
      </c>
      <c r="C3637" t="s">
        <v>65</v>
      </c>
      <c r="D3637" t="s">
        <v>88</v>
      </c>
      <c r="E3637" t="s">
        <v>67</v>
      </c>
      <c r="F3637" t="s">
        <v>68</v>
      </c>
      <c r="G3637">
        <v>1</v>
      </c>
      <c r="H3637">
        <v>99000</v>
      </c>
      <c r="I3637">
        <v>95940</v>
      </c>
      <c r="J3637" t="s">
        <v>69</v>
      </c>
      <c r="K3637" t="s">
        <v>70</v>
      </c>
      <c r="L3637" t="s">
        <v>91</v>
      </c>
      <c r="M3637" t="s">
        <v>72</v>
      </c>
      <c r="N3637">
        <v>9.1750000000000009E-3</v>
      </c>
      <c r="O3637">
        <v>12233</v>
      </c>
      <c r="P3637">
        <v>2778</v>
      </c>
      <c r="Q3637">
        <v>3405</v>
      </c>
      <c r="R3637">
        <v>3413</v>
      </c>
      <c r="S3637">
        <v>2</v>
      </c>
      <c r="T3637">
        <v>2</v>
      </c>
      <c r="U3637" t="s">
        <v>94</v>
      </c>
      <c r="V3637">
        <v>15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 t="s">
        <v>122</v>
      </c>
      <c r="AD3637">
        <v>2299246</v>
      </c>
      <c r="AE3637" t="s">
        <v>93</v>
      </c>
      <c r="AF3637">
        <v>10817.91</v>
      </c>
      <c r="AG3637">
        <v>89991</v>
      </c>
      <c r="AH3637">
        <v>87673.5</v>
      </c>
      <c r="AI3637">
        <v>9000</v>
      </c>
      <c r="AJ3637">
        <v>89991</v>
      </c>
      <c r="AK3637" t="s">
        <v>94</v>
      </c>
      <c r="AL3637">
        <v>15</v>
      </c>
      <c r="AM3637" t="s">
        <v>68</v>
      </c>
      <c r="AN3637">
        <v>1</v>
      </c>
      <c r="AO3637">
        <v>0.10139095200000001</v>
      </c>
      <c r="AR3637" t="s">
        <v>79</v>
      </c>
      <c r="AS3637" t="s">
        <v>77</v>
      </c>
      <c r="AT3637">
        <v>-2107</v>
      </c>
      <c r="AU3637" t="s">
        <v>76</v>
      </c>
      <c r="AV3637" t="s">
        <v>79</v>
      </c>
      <c r="AW3637" t="s">
        <v>80</v>
      </c>
      <c r="AX3637" t="s">
        <v>81</v>
      </c>
      <c r="AY3637" t="s">
        <v>111</v>
      </c>
      <c r="AZ3637" t="s">
        <v>96</v>
      </c>
      <c r="BA3637" t="s">
        <v>76</v>
      </c>
      <c r="BB3637" t="s">
        <v>138</v>
      </c>
      <c r="BC3637">
        <v>15</v>
      </c>
      <c r="BD3637" t="s">
        <v>85</v>
      </c>
      <c r="BE3637">
        <v>10</v>
      </c>
      <c r="BF3637" t="s">
        <v>147</v>
      </c>
      <c r="BG3637" t="s">
        <v>151</v>
      </c>
      <c r="BH3637">
        <v>365243</v>
      </c>
      <c r="BI3637">
        <v>-2076</v>
      </c>
      <c r="BJ3637">
        <v>-1806</v>
      </c>
      <c r="BK3637">
        <v>-1836</v>
      </c>
      <c r="BL3637">
        <v>-1833</v>
      </c>
      <c r="BM3637">
        <v>0</v>
      </c>
    </row>
    <row r="3638" spans="1:65" x14ac:dyDescent="0.3">
      <c r="A3638">
        <v>131530</v>
      </c>
      <c r="B3638">
        <v>0</v>
      </c>
      <c r="C3638" t="s">
        <v>65</v>
      </c>
      <c r="D3638" t="s">
        <v>66</v>
      </c>
      <c r="E3638" t="s">
        <v>67</v>
      </c>
      <c r="F3638" t="s">
        <v>68</v>
      </c>
      <c r="G3638">
        <v>1</v>
      </c>
      <c r="H3638">
        <v>45000</v>
      </c>
      <c r="I3638">
        <v>128583</v>
      </c>
      <c r="J3638" t="s">
        <v>69</v>
      </c>
      <c r="K3638" t="s">
        <v>70</v>
      </c>
      <c r="L3638" t="s">
        <v>119</v>
      </c>
      <c r="M3638" t="s">
        <v>72</v>
      </c>
      <c r="N3638">
        <v>1.0966E-2</v>
      </c>
      <c r="O3638">
        <v>11416</v>
      </c>
      <c r="P3638">
        <v>2275</v>
      </c>
      <c r="Q3638">
        <v>2097</v>
      </c>
      <c r="R3638">
        <v>3970</v>
      </c>
      <c r="S3638">
        <v>2</v>
      </c>
      <c r="T3638">
        <v>2</v>
      </c>
      <c r="U3638" t="s">
        <v>109</v>
      </c>
      <c r="V3638">
        <v>11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 t="s">
        <v>176</v>
      </c>
      <c r="AD3638">
        <v>2044307</v>
      </c>
      <c r="AE3638" t="s">
        <v>99</v>
      </c>
      <c r="AF3638">
        <v>2250</v>
      </c>
      <c r="AG3638">
        <v>0</v>
      </c>
      <c r="AH3638">
        <v>45000</v>
      </c>
      <c r="AK3638" t="s">
        <v>125</v>
      </c>
      <c r="AL3638">
        <v>10</v>
      </c>
      <c r="AM3638" t="s">
        <v>68</v>
      </c>
      <c r="AN3638">
        <v>1</v>
      </c>
      <c r="AR3638" t="s">
        <v>79</v>
      </c>
      <c r="AS3638" t="s">
        <v>77</v>
      </c>
      <c r="AT3638">
        <v>-500</v>
      </c>
      <c r="AU3638" t="s">
        <v>76</v>
      </c>
      <c r="AV3638" t="s">
        <v>79</v>
      </c>
      <c r="AX3638" t="s">
        <v>81</v>
      </c>
      <c r="AY3638" t="s">
        <v>76</v>
      </c>
      <c r="AZ3638" t="s">
        <v>131</v>
      </c>
      <c r="BA3638" t="s">
        <v>116</v>
      </c>
      <c r="BB3638" t="s">
        <v>187</v>
      </c>
      <c r="BC3638">
        <v>-1</v>
      </c>
      <c r="BD3638" t="s">
        <v>76</v>
      </c>
      <c r="BE3638">
        <v>0</v>
      </c>
      <c r="BF3638" t="s">
        <v>76</v>
      </c>
      <c r="BG3638" t="s">
        <v>160</v>
      </c>
      <c r="BH3638">
        <v>-494</v>
      </c>
      <c r="BI3638">
        <v>-447</v>
      </c>
      <c r="BJ3638">
        <v>365243</v>
      </c>
      <c r="BK3638">
        <v>365243</v>
      </c>
      <c r="BL3638">
        <v>365243</v>
      </c>
      <c r="BM3638">
        <v>0</v>
      </c>
    </row>
    <row r="3639" spans="1:65" x14ac:dyDescent="0.3">
      <c r="A3639">
        <v>131534</v>
      </c>
      <c r="B3639">
        <v>0</v>
      </c>
      <c r="C3639" t="s">
        <v>65</v>
      </c>
      <c r="D3639" t="s">
        <v>88</v>
      </c>
      <c r="E3639" t="s">
        <v>67</v>
      </c>
      <c r="F3639" t="s">
        <v>68</v>
      </c>
      <c r="G3639">
        <v>1</v>
      </c>
      <c r="H3639">
        <v>202500</v>
      </c>
      <c r="I3639">
        <v>1125000</v>
      </c>
      <c r="J3639" t="s">
        <v>89</v>
      </c>
      <c r="K3639" t="s">
        <v>70</v>
      </c>
      <c r="L3639" t="s">
        <v>91</v>
      </c>
      <c r="M3639" t="s">
        <v>72</v>
      </c>
      <c r="N3639">
        <v>1.6611999999999998E-2</v>
      </c>
      <c r="O3639">
        <v>17201</v>
      </c>
      <c r="P3639">
        <v>5285</v>
      </c>
      <c r="Q3639">
        <v>10975</v>
      </c>
      <c r="R3639">
        <v>722</v>
      </c>
      <c r="S3639">
        <v>2</v>
      </c>
      <c r="T3639">
        <v>2</v>
      </c>
      <c r="U3639" t="s">
        <v>73</v>
      </c>
      <c r="V3639">
        <v>10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t="s">
        <v>108</v>
      </c>
      <c r="AD3639">
        <v>1186442</v>
      </c>
      <c r="AE3639" t="s">
        <v>65</v>
      </c>
      <c r="AG3639">
        <v>0</v>
      </c>
      <c r="AH3639">
        <v>0</v>
      </c>
      <c r="AK3639" t="s">
        <v>123</v>
      </c>
      <c r="AL3639">
        <v>13</v>
      </c>
      <c r="AM3639" t="s">
        <v>68</v>
      </c>
      <c r="AN3639">
        <v>1</v>
      </c>
      <c r="AR3639" t="s">
        <v>76</v>
      </c>
      <c r="AS3639" t="s">
        <v>114</v>
      </c>
      <c r="AT3639">
        <v>-234</v>
      </c>
      <c r="AU3639" t="s">
        <v>76</v>
      </c>
      <c r="AV3639" t="s">
        <v>115</v>
      </c>
      <c r="AX3639" t="s">
        <v>81</v>
      </c>
      <c r="AY3639" t="s">
        <v>76</v>
      </c>
      <c r="AZ3639" t="s">
        <v>76</v>
      </c>
      <c r="BA3639" t="s">
        <v>76</v>
      </c>
      <c r="BB3639" t="s">
        <v>121</v>
      </c>
      <c r="BC3639">
        <v>-1</v>
      </c>
      <c r="BD3639" t="s">
        <v>76</v>
      </c>
      <c r="BF3639" t="s">
        <v>76</v>
      </c>
      <c r="BG3639" t="s">
        <v>82</v>
      </c>
    </row>
    <row r="3640" spans="1:65" x14ac:dyDescent="0.3">
      <c r="A3640">
        <v>131535</v>
      </c>
      <c r="B3640">
        <v>0</v>
      </c>
      <c r="C3640" t="s">
        <v>65</v>
      </c>
      <c r="D3640" t="s">
        <v>88</v>
      </c>
      <c r="E3640" t="s">
        <v>68</v>
      </c>
      <c r="F3640" t="s">
        <v>68</v>
      </c>
      <c r="G3640">
        <v>0</v>
      </c>
      <c r="H3640">
        <v>135000</v>
      </c>
      <c r="I3640">
        <v>101880</v>
      </c>
      <c r="J3640" t="s">
        <v>69</v>
      </c>
      <c r="K3640" t="s">
        <v>90</v>
      </c>
      <c r="L3640" t="s">
        <v>140</v>
      </c>
      <c r="M3640" t="s">
        <v>72</v>
      </c>
      <c r="N3640">
        <v>2.0246E-2</v>
      </c>
      <c r="O3640">
        <v>19812</v>
      </c>
      <c r="P3640">
        <v>11369</v>
      </c>
      <c r="Q3640">
        <v>4102</v>
      </c>
      <c r="R3640">
        <v>3354</v>
      </c>
      <c r="S3640">
        <v>3</v>
      </c>
      <c r="T3640">
        <v>3</v>
      </c>
      <c r="U3640" t="s">
        <v>125</v>
      </c>
      <c r="V3640">
        <v>12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 t="s">
        <v>143</v>
      </c>
      <c r="AD3640">
        <v>1985455</v>
      </c>
      <c r="AE3640" t="s">
        <v>65</v>
      </c>
      <c r="AF3640">
        <v>9586.3050000000003</v>
      </c>
      <c r="AG3640">
        <v>90000</v>
      </c>
      <c r="AH3640">
        <v>95940</v>
      </c>
      <c r="AJ3640">
        <v>90000</v>
      </c>
      <c r="AK3640" t="s">
        <v>123</v>
      </c>
      <c r="AL3640">
        <v>11</v>
      </c>
      <c r="AM3640" t="s">
        <v>68</v>
      </c>
      <c r="AN3640">
        <v>1</v>
      </c>
      <c r="AR3640" t="s">
        <v>76</v>
      </c>
      <c r="AS3640" t="s">
        <v>77</v>
      </c>
      <c r="AT3640">
        <v>-1478</v>
      </c>
      <c r="AU3640" t="s">
        <v>76</v>
      </c>
      <c r="AV3640" t="s">
        <v>79</v>
      </c>
      <c r="AX3640" t="s">
        <v>81</v>
      </c>
      <c r="AY3640" t="s">
        <v>76</v>
      </c>
      <c r="AZ3640" t="s">
        <v>82</v>
      </c>
      <c r="BA3640" t="s">
        <v>116</v>
      </c>
      <c r="BB3640" t="s">
        <v>104</v>
      </c>
      <c r="BC3640">
        <v>-1</v>
      </c>
      <c r="BD3640" t="s">
        <v>85</v>
      </c>
      <c r="BE3640">
        <v>12</v>
      </c>
      <c r="BF3640" t="s">
        <v>147</v>
      </c>
      <c r="BG3640" t="s">
        <v>154</v>
      </c>
      <c r="BH3640">
        <v>365243</v>
      </c>
      <c r="BI3640">
        <v>-1448</v>
      </c>
      <c r="BJ3640">
        <v>-1118</v>
      </c>
      <c r="BK3640">
        <v>-1178</v>
      </c>
      <c r="BL3640">
        <v>-1170</v>
      </c>
      <c r="BM3640">
        <v>1</v>
      </c>
    </row>
    <row r="3641" spans="1:65" x14ac:dyDescent="0.3">
      <c r="A3641">
        <v>131535</v>
      </c>
      <c r="B3641">
        <v>0</v>
      </c>
      <c r="C3641" t="s">
        <v>65</v>
      </c>
      <c r="D3641" t="s">
        <v>88</v>
      </c>
      <c r="E3641" t="s">
        <v>68</v>
      </c>
      <c r="F3641" t="s">
        <v>68</v>
      </c>
      <c r="G3641">
        <v>0</v>
      </c>
      <c r="H3641">
        <v>135000</v>
      </c>
      <c r="I3641">
        <v>101880</v>
      </c>
      <c r="J3641" t="s">
        <v>69</v>
      </c>
      <c r="K3641" t="s">
        <v>90</v>
      </c>
      <c r="L3641" t="s">
        <v>140</v>
      </c>
      <c r="M3641" t="s">
        <v>72</v>
      </c>
      <c r="N3641">
        <v>2.0246E-2</v>
      </c>
      <c r="O3641">
        <v>19812</v>
      </c>
      <c r="P3641">
        <v>11369</v>
      </c>
      <c r="Q3641">
        <v>4102</v>
      </c>
      <c r="R3641">
        <v>3354</v>
      </c>
      <c r="S3641">
        <v>3</v>
      </c>
      <c r="T3641">
        <v>3</v>
      </c>
      <c r="U3641" t="s">
        <v>125</v>
      </c>
      <c r="V3641">
        <v>12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 t="s">
        <v>143</v>
      </c>
      <c r="AD3641">
        <v>1981296</v>
      </c>
      <c r="AE3641" t="s">
        <v>65</v>
      </c>
      <c r="AG3641">
        <v>0</v>
      </c>
      <c r="AH3641">
        <v>0</v>
      </c>
      <c r="AK3641" t="s">
        <v>73</v>
      </c>
      <c r="AL3641">
        <v>9</v>
      </c>
      <c r="AM3641" t="s">
        <v>68</v>
      </c>
      <c r="AN3641">
        <v>1</v>
      </c>
      <c r="AR3641" t="s">
        <v>76</v>
      </c>
      <c r="AS3641" t="s">
        <v>129</v>
      </c>
      <c r="AT3641">
        <v>-75</v>
      </c>
      <c r="AU3641" t="s">
        <v>76</v>
      </c>
      <c r="AV3641" t="s">
        <v>79</v>
      </c>
      <c r="AX3641" t="s">
        <v>81</v>
      </c>
      <c r="AY3641" t="s">
        <v>76</v>
      </c>
      <c r="AZ3641" t="s">
        <v>76</v>
      </c>
      <c r="BA3641" t="s">
        <v>76</v>
      </c>
      <c r="BB3641" t="s">
        <v>121</v>
      </c>
      <c r="BC3641">
        <v>-1</v>
      </c>
      <c r="BD3641" t="s">
        <v>76</v>
      </c>
      <c r="BF3641" t="s">
        <v>76</v>
      </c>
      <c r="BG3641" t="s">
        <v>82</v>
      </c>
    </row>
    <row r="3642" spans="1:65" x14ac:dyDescent="0.3">
      <c r="A3642">
        <v>131541</v>
      </c>
      <c r="B3642">
        <v>0</v>
      </c>
      <c r="C3642" t="s">
        <v>65</v>
      </c>
      <c r="D3642" t="s">
        <v>66</v>
      </c>
      <c r="E3642" t="s">
        <v>67</v>
      </c>
      <c r="F3642" t="s">
        <v>68</v>
      </c>
      <c r="G3642">
        <v>0</v>
      </c>
      <c r="H3642">
        <v>157500</v>
      </c>
      <c r="I3642">
        <v>640080</v>
      </c>
      <c r="J3642" t="s">
        <v>69</v>
      </c>
      <c r="K3642" t="s">
        <v>70</v>
      </c>
      <c r="L3642" t="s">
        <v>91</v>
      </c>
      <c r="M3642" t="s">
        <v>72</v>
      </c>
      <c r="N3642">
        <v>2.0712999999999999E-2</v>
      </c>
      <c r="O3642">
        <v>11454</v>
      </c>
      <c r="P3642">
        <v>1743</v>
      </c>
      <c r="Q3642">
        <v>2560</v>
      </c>
      <c r="R3642">
        <v>2578</v>
      </c>
      <c r="S3642">
        <v>3</v>
      </c>
      <c r="T3642">
        <v>3</v>
      </c>
      <c r="U3642" t="s">
        <v>123</v>
      </c>
      <c r="V3642">
        <v>9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1</v>
      </c>
      <c r="AC3642" t="s">
        <v>108</v>
      </c>
      <c r="AD3642">
        <v>1895931</v>
      </c>
      <c r="AE3642" t="s">
        <v>65</v>
      </c>
      <c r="AF3642">
        <v>25409.744999999999</v>
      </c>
      <c r="AG3642">
        <v>450000</v>
      </c>
      <c r="AH3642">
        <v>545040</v>
      </c>
      <c r="AJ3642">
        <v>450000</v>
      </c>
      <c r="AK3642" t="s">
        <v>94</v>
      </c>
      <c r="AL3642">
        <v>6</v>
      </c>
      <c r="AM3642" t="s">
        <v>68</v>
      </c>
      <c r="AN3642">
        <v>1</v>
      </c>
      <c r="AR3642" t="s">
        <v>76</v>
      </c>
      <c r="AS3642" t="s">
        <v>77</v>
      </c>
      <c r="AT3642">
        <v>-198</v>
      </c>
      <c r="AU3642" t="s">
        <v>78</v>
      </c>
      <c r="AV3642" t="s">
        <v>79</v>
      </c>
      <c r="AW3642" t="s">
        <v>80</v>
      </c>
      <c r="AX3642" t="s">
        <v>81</v>
      </c>
      <c r="AY3642" t="s">
        <v>76</v>
      </c>
      <c r="AZ3642" t="s">
        <v>82</v>
      </c>
      <c r="BA3642" t="s">
        <v>116</v>
      </c>
      <c r="BB3642" t="s">
        <v>121</v>
      </c>
      <c r="BC3642">
        <v>-1</v>
      </c>
      <c r="BD3642" t="s">
        <v>76</v>
      </c>
      <c r="BE3642">
        <v>48</v>
      </c>
      <c r="BF3642" t="s">
        <v>147</v>
      </c>
      <c r="BG3642" t="s">
        <v>154</v>
      </c>
    </row>
    <row r="3643" spans="1:65" x14ac:dyDescent="0.3">
      <c r="A3643">
        <v>131553</v>
      </c>
      <c r="B3643">
        <v>0</v>
      </c>
      <c r="C3643" t="s">
        <v>65</v>
      </c>
      <c r="D3643" t="s">
        <v>88</v>
      </c>
      <c r="E3643" t="s">
        <v>67</v>
      </c>
      <c r="F3643" t="s">
        <v>68</v>
      </c>
      <c r="G3643">
        <v>0</v>
      </c>
      <c r="H3643">
        <v>157500</v>
      </c>
      <c r="I3643">
        <v>913500</v>
      </c>
      <c r="J3643" t="s">
        <v>69</v>
      </c>
      <c r="K3643" t="s">
        <v>90</v>
      </c>
      <c r="L3643" t="s">
        <v>91</v>
      </c>
      <c r="M3643" t="s">
        <v>72</v>
      </c>
      <c r="N3643">
        <v>1.0005999999999999E-2</v>
      </c>
      <c r="O3643">
        <v>12230</v>
      </c>
      <c r="P3643">
        <v>1143</v>
      </c>
      <c r="Q3643">
        <v>172</v>
      </c>
      <c r="R3643">
        <v>165</v>
      </c>
      <c r="S3643">
        <v>2</v>
      </c>
      <c r="T3643">
        <v>2</v>
      </c>
      <c r="U3643" t="s">
        <v>94</v>
      </c>
      <c r="V3643">
        <v>10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134</v>
      </c>
      <c r="AD3643">
        <v>2506609</v>
      </c>
      <c r="AE3643" t="s">
        <v>93</v>
      </c>
      <c r="AF3643">
        <v>10343.745000000001</v>
      </c>
      <c r="AG3643">
        <v>76455</v>
      </c>
      <c r="AH3643">
        <v>78624</v>
      </c>
      <c r="AI3643">
        <v>3825</v>
      </c>
      <c r="AJ3643">
        <v>76455</v>
      </c>
      <c r="AK3643" t="s">
        <v>123</v>
      </c>
      <c r="AL3643">
        <v>14</v>
      </c>
      <c r="AM3643" t="s">
        <v>68</v>
      </c>
      <c r="AN3643">
        <v>1</v>
      </c>
      <c r="AO3643">
        <v>5.0525449E-2</v>
      </c>
      <c r="AR3643" t="s">
        <v>79</v>
      </c>
      <c r="AS3643" t="s">
        <v>77</v>
      </c>
      <c r="AT3643">
        <v>-2063</v>
      </c>
      <c r="AU3643" t="s">
        <v>78</v>
      </c>
      <c r="AV3643" t="s">
        <v>79</v>
      </c>
      <c r="AW3643" t="s">
        <v>110</v>
      </c>
      <c r="AX3643" t="s">
        <v>102</v>
      </c>
      <c r="AY3643" t="s">
        <v>103</v>
      </c>
      <c r="AZ3643" t="s">
        <v>96</v>
      </c>
      <c r="BA3643" t="s">
        <v>76</v>
      </c>
      <c r="BB3643" t="s">
        <v>104</v>
      </c>
      <c r="BC3643">
        <v>2222</v>
      </c>
      <c r="BD3643" t="s">
        <v>85</v>
      </c>
      <c r="BE3643">
        <v>10</v>
      </c>
      <c r="BF3643" t="s">
        <v>86</v>
      </c>
      <c r="BG3643" t="s">
        <v>151</v>
      </c>
      <c r="BH3643">
        <v>365243</v>
      </c>
      <c r="BI3643">
        <v>-2032</v>
      </c>
      <c r="BJ3643">
        <v>-1762</v>
      </c>
      <c r="BK3643">
        <v>-1762</v>
      </c>
      <c r="BL3643">
        <v>-1756</v>
      </c>
      <c r="BM3643">
        <v>0</v>
      </c>
    </row>
    <row r="3644" spans="1:65" x14ac:dyDescent="0.3">
      <c r="A3644">
        <v>131566</v>
      </c>
      <c r="B3644">
        <v>0</v>
      </c>
      <c r="C3644" t="s">
        <v>65</v>
      </c>
      <c r="D3644" t="s">
        <v>66</v>
      </c>
      <c r="E3644" t="s">
        <v>68</v>
      </c>
      <c r="F3644" t="s">
        <v>68</v>
      </c>
      <c r="G3644">
        <v>0</v>
      </c>
      <c r="H3644">
        <v>135000</v>
      </c>
      <c r="I3644">
        <v>364896</v>
      </c>
      <c r="J3644" t="s">
        <v>69</v>
      </c>
      <c r="K3644" t="s">
        <v>70</v>
      </c>
      <c r="L3644" t="s">
        <v>91</v>
      </c>
      <c r="M3644" t="s">
        <v>72</v>
      </c>
      <c r="N3644">
        <v>1.9689000000000002E-2</v>
      </c>
      <c r="O3644">
        <v>11363</v>
      </c>
      <c r="P3644">
        <v>814</v>
      </c>
      <c r="Q3644">
        <v>469</v>
      </c>
      <c r="R3644">
        <v>3500</v>
      </c>
      <c r="S3644">
        <v>2</v>
      </c>
      <c r="T3644">
        <v>2</v>
      </c>
      <c r="U3644" t="s">
        <v>125</v>
      </c>
      <c r="V3644">
        <v>16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 t="s">
        <v>175</v>
      </c>
      <c r="AD3644">
        <v>1793610</v>
      </c>
      <c r="AE3644" t="s">
        <v>93</v>
      </c>
      <c r="AF3644">
        <v>4526.415</v>
      </c>
      <c r="AG3644">
        <v>48514.5</v>
      </c>
      <c r="AH3644">
        <v>48514.5</v>
      </c>
      <c r="AI3644">
        <v>0</v>
      </c>
      <c r="AJ3644">
        <v>48514.5</v>
      </c>
      <c r="AK3644" t="s">
        <v>75</v>
      </c>
      <c r="AL3644">
        <v>12</v>
      </c>
      <c r="AM3644" t="s">
        <v>68</v>
      </c>
      <c r="AN3644">
        <v>1</v>
      </c>
      <c r="AO3644">
        <v>0</v>
      </c>
      <c r="AR3644" t="s">
        <v>79</v>
      </c>
      <c r="AS3644" t="s">
        <v>77</v>
      </c>
      <c r="AT3644">
        <v>-2599</v>
      </c>
      <c r="AU3644" t="s">
        <v>78</v>
      </c>
      <c r="AV3644" t="s">
        <v>79</v>
      </c>
      <c r="AW3644" t="s">
        <v>101</v>
      </c>
      <c r="AX3644" t="s">
        <v>81</v>
      </c>
      <c r="AY3644" t="s">
        <v>157</v>
      </c>
      <c r="AZ3644" t="s">
        <v>96</v>
      </c>
      <c r="BA3644" t="s">
        <v>76</v>
      </c>
      <c r="BB3644" t="s">
        <v>138</v>
      </c>
      <c r="BC3644">
        <v>30</v>
      </c>
      <c r="BD3644" t="s">
        <v>157</v>
      </c>
      <c r="BE3644">
        <v>12</v>
      </c>
      <c r="BF3644" t="s">
        <v>112</v>
      </c>
      <c r="BG3644" t="s">
        <v>158</v>
      </c>
      <c r="BH3644">
        <v>365243</v>
      </c>
      <c r="BI3644">
        <v>-2567</v>
      </c>
      <c r="BJ3644">
        <v>-2237</v>
      </c>
      <c r="BK3644">
        <v>-2237</v>
      </c>
      <c r="BL3644">
        <v>-2228</v>
      </c>
      <c r="BM3644">
        <v>0</v>
      </c>
    </row>
    <row r="3645" spans="1:65" x14ac:dyDescent="0.3">
      <c r="A3645">
        <v>131581</v>
      </c>
      <c r="B3645">
        <v>0</v>
      </c>
      <c r="C3645" t="s">
        <v>65</v>
      </c>
      <c r="D3645" t="s">
        <v>88</v>
      </c>
      <c r="E3645" t="s">
        <v>67</v>
      </c>
      <c r="F3645" t="s">
        <v>68</v>
      </c>
      <c r="G3645">
        <v>0</v>
      </c>
      <c r="H3645">
        <v>270000</v>
      </c>
      <c r="I3645">
        <v>755190</v>
      </c>
      <c r="J3645" t="s">
        <v>69</v>
      </c>
      <c r="K3645" t="s">
        <v>70</v>
      </c>
      <c r="L3645" t="s">
        <v>140</v>
      </c>
      <c r="M3645" t="s">
        <v>72</v>
      </c>
      <c r="N3645">
        <v>9.1750000000000009E-3</v>
      </c>
      <c r="O3645">
        <v>16074</v>
      </c>
      <c r="P3645">
        <v>450</v>
      </c>
      <c r="Q3645">
        <v>495</v>
      </c>
      <c r="R3645">
        <v>4475</v>
      </c>
      <c r="S3645">
        <v>2</v>
      </c>
      <c r="T3645">
        <v>2</v>
      </c>
      <c r="U3645" t="s">
        <v>75</v>
      </c>
      <c r="V3645">
        <v>13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 t="s">
        <v>108</v>
      </c>
      <c r="AD3645">
        <v>1499288</v>
      </c>
      <c r="AE3645" t="s">
        <v>65</v>
      </c>
      <c r="AF3645">
        <v>11613.6</v>
      </c>
      <c r="AG3645">
        <v>360000</v>
      </c>
      <c r="AH3645">
        <v>360000</v>
      </c>
      <c r="AJ3645">
        <v>360000</v>
      </c>
      <c r="AK3645" t="s">
        <v>125</v>
      </c>
      <c r="AL3645">
        <v>9</v>
      </c>
      <c r="AM3645" t="s">
        <v>68</v>
      </c>
      <c r="AN3645">
        <v>1</v>
      </c>
      <c r="AR3645" t="s">
        <v>76</v>
      </c>
      <c r="AS3645" t="s">
        <v>77</v>
      </c>
      <c r="AT3645">
        <v>-656</v>
      </c>
      <c r="AU3645" t="s">
        <v>78</v>
      </c>
      <c r="AV3645" t="s">
        <v>79</v>
      </c>
      <c r="AX3645" t="s">
        <v>81</v>
      </c>
      <c r="AY3645" t="s">
        <v>76</v>
      </c>
      <c r="AZ3645" t="s">
        <v>82</v>
      </c>
      <c r="BA3645" t="s">
        <v>116</v>
      </c>
      <c r="BB3645" t="s">
        <v>121</v>
      </c>
      <c r="BC3645">
        <v>-1</v>
      </c>
      <c r="BD3645" t="s">
        <v>76</v>
      </c>
      <c r="BE3645">
        <v>60</v>
      </c>
      <c r="BF3645" t="s">
        <v>112</v>
      </c>
      <c r="BG3645" t="s">
        <v>118</v>
      </c>
      <c r="BH3645">
        <v>365243</v>
      </c>
      <c r="BI3645">
        <v>-626</v>
      </c>
      <c r="BJ3645">
        <v>1144</v>
      </c>
      <c r="BK3645">
        <v>-596</v>
      </c>
      <c r="BL3645">
        <v>-588</v>
      </c>
      <c r="BM3645">
        <v>0</v>
      </c>
    </row>
    <row r="3646" spans="1:65" x14ac:dyDescent="0.3">
      <c r="A3646">
        <v>131586</v>
      </c>
      <c r="B3646">
        <v>0</v>
      </c>
      <c r="C3646" t="s">
        <v>65</v>
      </c>
      <c r="D3646" t="s">
        <v>88</v>
      </c>
      <c r="E3646" t="s">
        <v>67</v>
      </c>
      <c r="F3646" t="s">
        <v>68</v>
      </c>
      <c r="G3646">
        <v>0</v>
      </c>
      <c r="H3646">
        <v>202500</v>
      </c>
      <c r="I3646">
        <v>247500</v>
      </c>
      <c r="J3646" t="s">
        <v>69</v>
      </c>
      <c r="K3646" t="s">
        <v>90</v>
      </c>
      <c r="L3646" t="s">
        <v>140</v>
      </c>
      <c r="M3646" t="s">
        <v>72</v>
      </c>
      <c r="N3646">
        <v>2.8663000000000001E-2</v>
      </c>
      <c r="O3646">
        <v>20046</v>
      </c>
      <c r="P3646">
        <v>3493</v>
      </c>
      <c r="Q3646">
        <v>2</v>
      </c>
      <c r="R3646">
        <v>3587</v>
      </c>
      <c r="S3646">
        <v>2</v>
      </c>
      <c r="T3646">
        <v>2</v>
      </c>
      <c r="U3646" t="s">
        <v>73</v>
      </c>
      <c r="V3646">
        <v>12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1</v>
      </c>
      <c r="AC3646" t="s">
        <v>108</v>
      </c>
      <c r="AD3646">
        <v>2284699</v>
      </c>
      <c r="AE3646" t="s">
        <v>93</v>
      </c>
      <c r="AF3646">
        <v>3580.2</v>
      </c>
      <c r="AG3646">
        <v>25875</v>
      </c>
      <c r="AH3646">
        <v>19125</v>
      </c>
      <c r="AI3646">
        <v>6750</v>
      </c>
      <c r="AJ3646">
        <v>25875</v>
      </c>
      <c r="AK3646" t="s">
        <v>125</v>
      </c>
      <c r="AL3646">
        <v>10</v>
      </c>
      <c r="AM3646" t="s">
        <v>68</v>
      </c>
      <c r="AN3646">
        <v>1</v>
      </c>
      <c r="AO3646">
        <v>0.28411067200000001</v>
      </c>
      <c r="AR3646" t="s">
        <v>79</v>
      </c>
      <c r="AS3646" t="s">
        <v>114</v>
      </c>
      <c r="AT3646">
        <v>-1801</v>
      </c>
      <c r="AU3646" t="s">
        <v>78</v>
      </c>
      <c r="AV3646" t="s">
        <v>115</v>
      </c>
      <c r="AW3646" t="s">
        <v>80</v>
      </c>
      <c r="AX3646" t="s">
        <v>161</v>
      </c>
      <c r="AY3646" t="s">
        <v>157</v>
      </c>
      <c r="AZ3646" t="s">
        <v>96</v>
      </c>
      <c r="BA3646" t="s">
        <v>76</v>
      </c>
      <c r="BB3646" t="s">
        <v>138</v>
      </c>
      <c r="BC3646">
        <v>270</v>
      </c>
      <c r="BD3646" t="s">
        <v>157</v>
      </c>
      <c r="BE3646">
        <v>6</v>
      </c>
      <c r="BF3646" t="s">
        <v>147</v>
      </c>
      <c r="BG3646" t="s">
        <v>158</v>
      </c>
    </row>
    <row r="3647" spans="1:65" x14ac:dyDescent="0.3">
      <c r="A3647">
        <v>131592</v>
      </c>
      <c r="B3647">
        <v>0</v>
      </c>
      <c r="C3647" t="s">
        <v>65</v>
      </c>
      <c r="D3647" t="s">
        <v>88</v>
      </c>
      <c r="E3647" t="s">
        <v>67</v>
      </c>
      <c r="F3647" t="s">
        <v>68</v>
      </c>
      <c r="G3647">
        <v>2</v>
      </c>
      <c r="H3647">
        <v>90000</v>
      </c>
      <c r="I3647">
        <v>314100</v>
      </c>
      <c r="J3647" t="s">
        <v>69</v>
      </c>
      <c r="K3647" t="s">
        <v>70</v>
      </c>
      <c r="L3647" t="s">
        <v>91</v>
      </c>
      <c r="M3647" t="s">
        <v>72</v>
      </c>
      <c r="N3647">
        <v>9.5490000000000002E-3</v>
      </c>
      <c r="O3647">
        <v>13385</v>
      </c>
      <c r="P3647">
        <v>145</v>
      </c>
      <c r="Q3647">
        <v>2331</v>
      </c>
      <c r="R3647">
        <v>4729</v>
      </c>
      <c r="S3647">
        <v>2</v>
      </c>
      <c r="T3647">
        <v>2</v>
      </c>
      <c r="U3647" t="s">
        <v>120</v>
      </c>
      <c r="V3647">
        <v>14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t="s">
        <v>170</v>
      </c>
      <c r="AD3647">
        <v>1826417</v>
      </c>
      <c r="AE3647" t="s">
        <v>93</v>
      </c>
      <c r="AF3647">
        <v>16192.89</v>
      </c>
      <c r="AG3647">
        <v>150831</v>
      </c>
      <c r="AH3647">
        <v>145750.5</v>
      </c>
      <c r="AI3647">
        <v>15084</v>
      </c>
      <c r="AJ3647">
        <v>150831</v>
      </c>
      <c r="AK3647" t="s">
        <v>109</v>
      </c>
      <c r="AL3647">
        <v>17</v>
      </c>
      <c r="AM3647" t="s">
        <v>68</v>
      </c>
      <c r="AN3647">
        <v>1</v>
      </c>
      <c r="AO3647">
        <v>0.102141315</v>
      </c>
      <c r="AR3647" t="s">
        <v>79</v>
      </c>
      <c r="AS3647" t="s">
        <v>77</v>
      </c>
      <c r="AT3647">
        <v>-2581</v>
      </c>
      <c r="AU3647" t="s">
        <v>78</v>
      </c>
      <c r="AV3647" t="s">
        <v>79</v>
      </c>
      <c r="AW3647" t="s">
        <v>101</v>
      </c>
      <c r="AX3647" t="s">
        <v>102</v>
      </c>
      <c r="AY3647" t="s">
        <v>103</v>
      </c>
      <c r="AZ3647" t="s">
        <v>96</v>
      </c>
      <c r="BA3647" t="s">
        <v>76</v>
      </c>
      <c r="BB3647" t="s">
        <v>104</v>
      </c>
      <c r="BC3647">
        <v>2500</v>
      </c>
      <c r="BD3647" t="s">
        <v>85</v>
      </c>
      <c r="BE3647">
        <v>10</v>
      </c>
      <c r="BF3647" t="s">
        <v>112</v>
      </c>
      <c r="BG3647" t="s">
        <v>98</v>
      </c>
      <c r="BH3647">
        <v>365243</v>
      </c>
      <c r="BI3647">
        <v>-2550</v>
      </c>
      <c r="BJ3647">
        <v>-2280</v>
      </c>
      <c r="BK3647">
        <v>-2280</v>
      </c>
      <c r="BL3647">
        <v>-975</v>
      </c>
      <c r="BM3647">
        <v>1</v>
      </c>
    </row>
    <row r="3648" spans="1:65" x14ac:dyDescent="0.3">
      <c r="A3648">
        <v>131600</v>
      </c>
      <c r="B3648">
        <v>0</v>
      </c>
      <c r="C3648" t="s">
        <v>65</v>
      </c>
      <c r="D3648" t="s">
        <v>88</v>
      </c>
      <c r="E3648" t="s">
        <v>67</v>
      </c>
      <c r="F3648" t="s">
        <v>68</v>
      </c>
      <c r="G3648">
        <v>0</v>
      </c>
      <c r="H3648">
        <v>112500</v>
      </c>
      <c r="I3648">
        <v>153000</v>
      </c>
      <c r="J3648" t="s">
        <v>89</v>
      </c>
      <c r="K3648" t="s">
        <v>70</v>
      </c>
      <c r="L3648" t="s">
        <v>91</v>
      </c>
      <c r="M3648" t="s">
        <v>72</v>
      </c>
      <c r="N3648">
        <v>2.6391999999999999E-2</v>
      </c>
      <c r="O3648">
        <v>12340</v>
      </c>
      <c r="P3648">
        <v>816</v>
      </c>
      <c r="Q3648">
        <v>6422</v>
      </c>
      <c r="R3648">
        <v>931</v>
      </c>
      <c r="S3648">
        <v>2</v>
      </c>
      <c r="T3648">
        <v>2</v>
      </c>
      <c r="U3648" t="s">
        <v>125</v>
      </c>
      <c r="V3648">
        <v>11</v>
      </c>
      <c r="W3648">
        <v>0</v>
      </c>
      <c r="X3648">
        <v>1</v>
      </c>
      <c r="Y3648">
        <v>1</v>
      </c>
      <c r="Z3648">
        <v>1</v>
      </c>
      <c r="AA3648">
        <v>1</v>
      </c>
      <c r="AB3648">
        <v>1</v>
      </c>
      <c r="AC3648" t="s">
        <v>92</v>
      </c>
      <c r="AD3648">
        <v>1793681</v>
      </c>
      <c r="AE3648" t="s">
        <v>93</v>
      </c>
      <c r="AF3648">
        <v>5667.7049999999999</v>
      </c>
      <c r="AG3648">
        <v>29430</v>
      </c>
      <c r="AH3648">
        <v>27796.5</v>
      </c>
      <c r="AI3648">
        <v>2943</v>
      </c>
      <c r="AJ3648">
        <v>29430</v>
      </c>
      <c r="AK3648" t="s">
        <v>125</v>
      </c>
      <c r="AL3648">
        <v>14</v>
      </c>
      <c r="AM3648" t="s">
        <v>68</v>
      </c>
      <c r="AN3648">
        <v>1</v>
      </c>
      <c r="AO3648">
        <v>0.104269573</v>
      </c>
      <c r="AR3648" t="s">
        <v>79</v>
      </c>
      <c r="AS3648" t="s">
        <v>77</v>
      </c>
      <c r="AT3648">
        <v>-1757</v>
      </c>
      <c r="AU3648" t="s">
        <v>78</v>
      </c>
      <c r="AV3648" t="s">
        <v>79</v>
      </c>
      <c r="AX3648" t="s">
        <v>81</v>
      </c>
      <c r="AY3648" t="s">
        <v>124</v>
      </c>
      <c r="AZ3648" t="s">
        <v>96</v>
      </c>
      <c r="BA3648" t="s">
        <v>76</v>
      </c>
      <c r="BB3648" t="s">
        <v>104</v>
      </c>
      <c r="BC3648">
        <v>70</v>
      </c>
      <c r="BD3648" t="s">
        <v>105</v>
      </c>
      <c r="BE3648">
        <v>6</v>
      </c>
      <c r="BF3648" t="s">
        <v>86</v>
      </c>
      <c r="BG3648" t="s">
        <v>106</v>
      </c>
      <c r="BH3648">
        <v>365243</v>
      </c>
      <c r="BI3648">
        <v>-1720</v>
      </c>
      <c r="BJ3648">
        <v>-1570</v>
      </c>
      <c r="BK3648">
        <v>-1570</v>
      </c>
      <c r="BL3648">
        <v>-1563</v>
      </c>
      <c r="BM3648">
        <v>0</v>
      </c>
    </row>
    <row r="3649" spans="1:65" x14ac:dyDescent="0.3">
      <c r="A3649">
        <v>131600</v>
      </c>
      <c r="B3649">
        <v>0</v>
      </c>
      <c r="C3649" t="s">
        <v>65</v>
      </c>
      <c r="D3649" t="s">
        <v>88</v>
      </c>
      <c r="E3649" t="s">
        <v>67</v>
      </c>
      <c r="F3649" t="s">
        <v>68</v>
      </c>
      <c r="G3649">
        <v>0</v>
      </c>
      <c r="H3649">
        <v>112500</v>
      </c>
      <c r="I3649">
        <v>153000</v>
      </c>
      <c r="J3649" t="s">
        <v>89</v>
      </c>
      <c r="K3649" t="s">
        <v>70</v>
      </c>
      <c r="L3649" t="s">
        <v>91</v>
      </c>
      <c r="M3649" t="s">
        <v>72</v>
      </c>
      <c r="N3649">
        <v>2.6391999999999999E-2</v>
      </c>
      <c r="O3649">
        <v>12340</v>
      </c>
      <c r="P3649">
        <v>816</v>
      </c>
      <c r="Q3649">
        <v>6422</v>
      </c>
      <c r="R3649">
        <v>931</v>
      </c>
      <c r="S3649">
        <v>2</v>
      </c>
      <c r="T3649">
        <v>2</v>
      </c>
      <c r="U3649" t="s">
        <v>125</v>
      </c>
      <c r="V3649">
        <v>11</v>
      </c>
      <c r="W3649">
        <v>0</v>
      </c>
      <c r="X3649">
        <v>1</v>
      </c>
      <c r="Y3649">
        <v>1</v>
      </c>
      <c r="Z3649">
        <v>1</v>
      </c>
      <c r="AA3649">
        <v>1</v>
      </c>
      <c r="AB3649">
        <v>1</v>
      </c>
      <c r="AC3649" t="s">
        <v>92</v>
      </c>
      <c r="AD3649">
        <v>1878691</v>
      </c>
      <c r="AE3649" t="s">
        <v>93</v>
      </c>
      <c r="AF3649">
        <v>7380.7650000000003</v>
      </c>
      <c r="AG3649">
        <v>38205</v>
      </c>
      <c r="AH3649">
        <v>36198</v>
      </c>
      <c r="AI3649">
        <v>3820.5</v>
      </c>
      <c r="AJ3649">
        <v>38205</v>
      </c>
      <c r="AK3649" t="s">
        <v>94</v>
      </c>
      <c r="AL3649">
        <v>17</v>
      </c>
      <c r="AM3649" t="s">
        <v>68</v>
      </c>
      <c r="AN3649">
        <v>1</v>
      </c>
      <c r="AO3649">
        <v>0.103973708</v>
      </c>
      <c r="AR3649" t="s">
        <v>79</v>
      </c>
      <c r="AS3649" t="s">
        <v>77</v>
      </c>
      <c r="AT3649">
        <v>-920</v>
      </c>
      <c r="AU3649" t="s">
        <v>78</v>
      </c>
      <c r="AV3649" t="s">
        <v>79</v>
      </c>
      <c r="AW3649" t="s">
        <v>110</v>
      </c>
      <c r="AX3649" t="s">
        <v>81</v>
      </c>
      <c r="AY3649" t="s">
        <v>136</v>
      </c>
      <c r="AZ3649" t="s">
        <v>96</v>
      </c>
      <c r="BA3649" t="s">
        <v>76</v>
      </c>
      <c r="BB3649" t="s">
        <v>104</v>
      </c>
      <c r="BC3649">
        <v>130</v>
      </c>
      <c r="BD3649" t="s">
        <v>85</v>
      </c>
      <c r="BE3649">
        <v>6</v>
      </c>
      <c r="BF3649" t="s">
        <v>86</v>
      </c>
      <c r="BG3649" t="s">
        <v>106</v>
      </c>
      <c r="BH3649">
        <v>365243</v>
      </c>
      <c r="BI3649">
        <v>-889</v>
      </c>
      <c r="BJ3649">
        <v>-739</v>
      </c>
      <c r="BK3649">
        <v>-769</v>
      </c>
      <c r="BL3649">
        <v>-765</v>
      </c>
      <c r="BM3649">
        <v>0</v>
      </c>
    </row>
    <row r="3650" spans="1:65" x14ac:dyDescent="0.3">
      <c r="A3650">
        <v>131612</v>
      </c>
      <c r="B3650">
        <v>0</v>
      </c>
      <c r="C3650" t="s">
        <v>65</v>
      </c>
      <c r="D3650" t="s">
        <v>66</v>
      </c>
      <c r="E3650" t="s">
        <v>68</v>
      </c>
      <c r="F3650" t="s">
        <v>68</v>
      </c>
      <c r="G3650">
        <v>2</v>
      </c>
      <c r="H3650">
        <v>211500</v>
      </c>
      <c r="I3650">
        <v>675000</v>
      </c>
      <c r="J3650" t="s">
        <v>69</v>
      </c>
      <c r="K3650" t="s">
        <v>70</v>
      </c>
      <c r="L3650" t="s">
        <v>91</v>
      </c>
      <c r="M3650" t="s">
        <v>72</v>
      </c>
      <c r="N3650">
        <v>2.2800000000000001E-2</v>
      </c>
      <c r="O3650">
        <v>14586</v>
      </c>
      <c r="P3650">
        <v>319</v>
      </c>
      <c r="Q3650">
        <v>2133</v>
      </c>
      <c r="R3650">
        <v>4984</v>
      </c>
      <c r="S3650">
        <v>2</v>
      </c>
      <c r="T3650">
        <v>2</v>
      </c>
      <c r="U3650" t="s">
        <v>125</v>
      </c>
      <c r="V3650">
        <v>9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 t="s">
        <v>92</v>
      </c>
      <c r="AD3650">
        <v>2621932</v>
      </c>
      <c r="AE3650" t="s">
        <v>93</v>
      </c>
      <c r="AF3650">
        <v>3126.78</v>
      </c>
      <c r="AG3650">
        <v>35955</v>
      </c>
      <c r="AH3650">
        <v>26955</v>
      </c>
      <c r="AI3650">
        <v>9000</v>
      </c>
      <c r="AJ3650">
        <v>35955</v>
      </c>
      <c r="AK3650" t="s">
        <v>120</v>
      </c>
      <c r="AL3650">
        <v>16</v>
      </c>
      <c r="AM3650" t="s">
        <v>68</v>
      </c>
      <c r="AN3650">
        <v>1</v>
      </c>
      <c r="AO3650">
        <v>0.27261349400000001</v>
      </c>
      <c r="AR3650" t="s">
        <v>79</v>
      </c>
      <c r="AS3650" t="s">
        <v>77</v>
      </c>
      <c r="AT3650">
        <v>-1833</v>
      </c>
      <c r="AU3650" t="s">
        <v>78</v>
      </c>
      <c r="AV3650" t="s">
        <v>79</v>
      </c>
      <c r="AW3650" t="s">
        <v>110</v>
      </c>
      <c r="AX3650" t="s">
        <v>81</v>
      </c>
      <c r="AY3650" t="s">
        <v>124</v>
      </c>
      <c r="AZ3650" t="s">
        <v>96</v>
      </c>
      <c r="BA3650" t="s">
        <v>76</v>
      </c>
      <c r="BB3650" t="s">
        <v>104</v>
      </c>
      <c r="BC3650">
        <v>80</v>
      </c>
      <c r="BD3650" t="s">
        <v>105</v>
      </c>
      <c r="BE3650">
        <v>12</v>
      </c>
      <c r="BF3650" t="s">
        <v>86</v>
      </c>
      <c r="BG3650" t="s">
        <v>106</v>
      </c>
      <c r="BH3650">
        <v>365243</v>
      </c>
      <c r="BI3650">
        <v>-1802</v>
      </c>
      <c r="BJ3650">
        <v>-1472</v>
      </c>
      <c r="BK3650">
        <v>-1472</v>
      </c>
      <c r="BL3650">
        <v>-1465</v>
      </c>
      <c r="BM3650">
        <v>0</v>
      </c>
    </row>
    <row r="3651" spans="1:65" x14ac:dyDescent="0.3">
      <c r="A3651">
        <v>131618</v>
      </c>
      <c r="B3651">
        <v>0</v>
      </c>
      <c r="C3651" t="s">
        <v>65</v>
      </c>
      <c r="D3651" t="s">
        <v>88</v>
      </c>
      <c r="E3651" t="s">
        <v>67</v>
      </c>
      <c r="F3651" t="s">
        <v>68</v>
      </c>
      <c r="G3651">
        <v>0</v>
      </c>
      <c r="H3651">
        <v>117000</v>
      </c>
      <c r="I3651">
        <v>495000</v>
      </c>
      <c r="J3651" t="s">
        <v>89</v>
      </c>
      <c r="K3651" t="s">
        <v>70</v>
      </c>
      <c r="L3651" t="s">
        <v>91</v>
      </c>
      <c r="M3651" t="s">
        <v>72</v>
      </c>
      <c r="N3651">
        <v>1.5221E-2</v>
      </c>
      <c r="O3651">
        <v>19410</v>
      </c>
      <c r="P3651">
        <v>10753</v>
      </c>
      <c r="Q3651">
        <v>7929</v>
      </c>
      <c r="R3651">
        <v>2933</v>
      </c>
      <c r="S3651">
        <v>2</v>
      </c>
      <c r="T3651">
        <v>2</v>
      </c>
      <c r="U3651" t="s">
        <v>120</v>
      </c>
      <c r="V3651">
        <v>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 t="s">
        <v>122</v>
      </c>
      <c r="AD3651">
        <v>2205636</v>
      </c>
      <c r="AE3651" t="s">
        <v>99</v>
      </c>
      <c r="AF3651">
        <v>6750</v>
      </c>
      <c r="AG3651">
        <v>135000</v>
      </c>
      <c r="AH3651">
        <v>135000</v>
      </c>
      <c r="AJ3651">
        <v>135000</v>
      </c>
      <c r="AK3651" t="s">
        <v>120</v>
      </c>
      <c r="AL3651">
        <v>15</v>
      </c>
      <c r="AM3651" t="s">
        <v>68</v>
      </c>
      <c r="AN3651">
        <v>1</v>
      </c>
      <c r="AR3651" t="s">
        <v>79</v>
      </c>
      <c r="AS3651" t="s">
        <v>114</v>
      </c>
      <c r="AT3651">
        <v>-756</v>
      </c>
      <c r="AU3651" t="s">
        <v>76</v>
      </c>
      <c r="AV3651" t="s">
        <v>115</v>
      </c>
      <c r="AX3651" t="s">
        <v>81</v>
      </c>
      <c r="AY3651" t="s">
        <v>76</v>
      </c>
      <c r="AZ3651" t="s">
        <v>131</v>
      </c>
      <c r="BA3651" t="s">
        <v>83</v>
      </c>
      <c r="BB3651" t="s">
        <v>121</v>
      </c>
      <c r="BC3651">
        <v>-1</v>
      </c>
      <c r="BD3651" t="s">
        <v>76</v>
      </c>
      <c r="BE3651">
        <v>0</v>
      </c>
      <c r="BF3651" t="s">
        <v>76</v>
      </c>
      <c r="BG3651" t="s">
        <v>132</v>
      </c>
    </row>
    <row r="3652" spans="1:65" x14ac:dyDescent="0.3">
      <c r="A3652">
        <v>131623</v>
      </c>
      <c r="B3652">
        <v>0</v>
      </c>
      <c r="C3652" t="s">
        <v>65</v>
      </c>
      <c r="D3652" t="s">
        <v>88</v>
      </c>
      <c r="E3652" t="s">
        <v>67</v>
      </c>
      <c r="F3652" t="s">
        <v>68</v>
      </c>
      <c r="G3652">
        <v>0</v>
      </c>
      <c r="H3652">
        <v>337500</v>
      </c>
      <c r="I3652">
        <v>360000</v>
      </c>
      <c r="J3652" t="s">
        <v>69</v>
      </c>
      <c r="K3652" t="s">
        <v>70</v>
      </c>
      <c r="L3652" t="s">
        <v>91</v>
      </c>
      <c r="M3652" t="s">
        <v>72</v>
      </c>
      <c r="N3652">
        <v>1.0643E-2</v>
      </c>
      <c r="O3652">
        <v>11717</v>
      </c>
      <c r="P3652">
        <v>4579</v>
      </c>
      <c r="Q3652">
        <v>806</v>
      </c>
      <c r="R3652">
        <v>4189</v>
      </c>
      <c r="S3652">
        <v>2</v>
      </c>
      <c r="T3652">
        <v>2</v>
      </c>
      <c r="U3652" t="s">
        <v>73</v>
      </c>
      <c r="V3652">
        <v>12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0</v>
      </c>
      <c r="AC3652" t="s">
        <v>137</v>
      </c>
      <c r="AD3652">
        <v>1764162</v>
      </c>
      <c r="AE3652" t="s">
        <v>99</v>
      </c>
      <c r="AF3652">
        <v>9000</v>
      </c>
      <c r="AG3652">
        <v>180000</v>
      </c>
      <c r="AH3652">
        <v>180000</v>
      </c>
      <c r="AJ3652">
        <v>180000</v>
      </c>
      <c r="AK3652" t="s">
        <v>109</v>
      </c>
      <c r="AL3652">
        <v>18</v>
      </c>
      <c r="AM3652" t="s">
        <v>68</v>
      </c>
      <c r="AN3652">
        <v>1</v>
      </c>
      <c r="AR3652" t="s">
        <v>79</v>
      </c>
      <c r="AS3652" t="s">
        <v>114</v>
      </c>
      <c r="AT3652">
        <v>-209</v>
      </c>
      <c r="AU3652" t="s">
        <v>76</v>
      </c>
      <c r="AV3652" t="s">
        <v>115</v>
      </c>
      <c r="AW3652" t="s">
        <v>101</v>
      </c>
      <c r="AX3652" t="s">
        <v>81</v>
      </c>
      <c r="AY3652" t="s">
        <v>76</v>
      </c>
      <c r="AZ3652" t="s">
        <v>131</v>
      </c>
      <c r="BA3652" t="s">
        <v>116</v>
      </c>
      <c r="BB3652" t="s">
        <v>121</v>
      </c>
      <c r="BC3652">
        <v>-1</v>
      </c>
      <c r="BD3652" t="s">
        <v>76</v>
      </c>
      <c r="BE3652">
        <v>0</v>
      </c>
      <c r="BF3652" t="s">
        <v>76</v>
      </c>
      <c r="BG3652" t="s">
        <v>160</v>
      </c>
    </row>
    <row r="3653" spans="1:65" x14ac:dyDescent="0.3">
      <c r="A3653">
        <v>131642</v>
      </c>
      <c r="B3653">
        <v>0</v>
      </c>
      <c r="C3653" t="s">
        <v>65</v>
      </c>
      <c r="D3653" t="s">
        <v>88</v>
      </c>
      <c r="E3653" t="s">
        <v>67</v>
      </c>
      <c r="F3653" t="s">
        <v>68</v>
      </c>
      <c r="G3653">
        <v>1</v>
      </c>
      <c r="H3653">
        <v>112500</v>
      </c>
      <c r="I3653">
        <v>604683</v>
      </c>
      <c r="J3653" t="s">
        <v>69</v>
      </c>
      <c r="K3653" t="s">
        <v>70</v>
      </c>
      <c r="L3653" t="s">
        <v>119</v>
      </c>
      <c r="M3653" t="s">
        <v>72</v>
      </c>
      <c r="N3653">
        <v>7.2740000000000001E-3</v>
      </c>
      <c r="O3653">
        <v>13523</v>
      </c>
      <c r="P3653">
        <v>1862</v>
      </c>
      <c r="Q3653">
        <v>7578</v>
      </c>
      <c r="R3653">
        <v>4079</v>
      </c>
      <c r="S3653">
        <v>2</v>
      </c>
      <c r="T3653">
        <v>2</v>
      </c>
      <c r="U3653" t="s">
        <v>94</v>
      </c>
      <c r="V3653">
        <v>13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t="s">
        <v>108</v>
      </c>
      <c r="AD3653">
        <v>2804531</v>
      </c>
      <c r="AE3653" t="s">
        <v>93</v>
      </c>
      <c r="AF3653">
        <v>6773.94</v>
      </c>
      <c r="AG3653">
        <v>48564</v>
      </c>
      <c r="AH3653">
        <v>52839</v>
      </c>
      <c r="AI3653">
        <v>0</v>
      </c>
      <c r="AJ3653">
        <v>48564</v>
      </c>
      <c r="AK3653" t="s">
        <v>94</v>
      </c>
      <c r="AL3653">
        <v>16</v>
      </c>
      <c r="AM3653" t="s">
        <v>68</v>
      </c>
      <c r="AN3653">
        <v>1</v>
      </c>
      <c r="AO3653">
        <v>0</v>
      </c>
      <c r="AR3653" t="s">
        <v>79</v>
      </c>
      <c r="AS3653" t="s">
        <v>77</v>
      </c>
      <c r="AT3653">
        <v>-861</v>
      </c>
      <c r="AU3653" t="s">
        <v>78</v>
      </c>
      <c r="AV3653" t="s">
        <v>79</v>
      </c>
      <c r="AW3653" t="s">
        <v>101</v>
      </c>
      <c r="AX3653" t="s">
        <v>81</v>
      </c>
      <c r="AY3653" t="s">
        <v>95</v>
      </c>
      <c r="AZ3653" t="s">
        <v>96</v>
      </c>
      <c r="BA3653" t="s">
        <v>76</v>
      </c>
      <c r="BB3653" t="s">
        <v>84</v>
      </c>
      <c r="BC3653">
        <v>1700</v>
      </c>
      <c r="BD3653" t="s">
        <v>85</v>
      </c>
      <c r="BE3653">
        <v>10</v>
      </c>
      <c r="BF3653" t="s">
        <v>86</v>
      </c>
      <c r="BG3653" t="s">
        <v>151</v>
      </c>
      <c r="BH3653">
        <v>365243</v>
      </c>
      <c r="BI3653">
        <v>-830</v>
      </c>
      <c r="BJ3653">
        <v>-560</v>
      </c>
      <c r="BK3653">
        <v>-620</v>
      </c>
      <c r="BL3653">
        <v>-614</v>
      </c>
      <c r="BM3653">
        <v>0</v>
      </c>
    </row>
    <row r="3654" spans="1:65" x14ac:dyDescent="0.3">
      <c r="A3654">
        <v>131646</v>
      </c>
      <c r="B3654">
        <v>0</v>
      </c>
      <c r="C3654" t="s">
        <v>65</v>
      </c>
      <c r="D3654" t="s">
        <v>88</v>
      </c>
      <c r="E3654" t="s">
        <v>68</v>
      </c>
      <c r="F3654" t="s">
        <v>68</v>
      </c>
      <c r="G3654">
        <v>2</v>
      </c>
      <c r="H3654">
        <v>94500</v>
      </c>
      <c r="I3654">
        <v>436032</v>
      </c>
      <c r="J3654" t="s">
        <v>69</v>
      </c>
      <c r="K3654" t="s">
        <v>70</v>
      </c>
      <c r="L3654" t="s">
        <v>91</v>
      </c>
      <c r="M3654" t="s">
        <v>72</v>
      </c>
      <c r="N3654">
        <v>3.5791999999999997E-2</v>
      </c>
      <c r="O3654">
        <v>12410</v>
      </c>
      <c r="P3654">
        <v>916</v>
      </c>
      <c r="Q3654">
        <v>1083</v>
      </c>
      <c r="R3654">
        <v>4503</v>
      </c>
      <c r="S3654">
        <v>2</v>
      </c>
      <c r="T3654">
        <v>2</v>
      </c>
      <c r="U3654" t="s">
        <v>123</v>
      </c>
      <c r="V3654">
        <v>10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 t="s">
        <v>175</v>
      </c>
      <c r="AD3654">
        <v>1521311</v>
      </c>
      <c r="AE3654" t="s">
        <v>93</v>
      </c>
      <c r="AF3654">
        <v>34364.745000000003</v>
      </c>
      <c r="AG3654">
        <v>308250</v>
      </c>
      <c r="AH3654">
        <v>277425</v>
      </c>
      <c r="AI3654">
        <v>30825</v>
      </c>
      <c r="AJ3654">
        <v>308250</v>
      </c>
      <c r="AK3654" t="s">
        <v>120</v>
      </c>
      <c r="AL3654">
        <v>15</v>
      </c>
      <c r="AM3654" t="s">
        <v>68</v>
      </c>
      <c r="AN3654">
        <v>1</v>
      </c>
      <c r="AO3654">
        <v>0.108909091</v>
      </c>
      <c r="AR3654" t="s">
        <v>79</v>
      </c>
      <c r="AS3654" t="s">
        <v>114</v>
      </c>
      <c r="AT3654">
        <v>-1727</v>
      </c>
      <c r="AU3654" t="s">
        <v>78</v>
      </c>
      <c r="AV3654" t="s">
        <v>165</v>
      </c>
      <c r="AW3654" t="s">
        <v>101</v>
      </c>
      <c r="AX3654" t="s">
        <v>161</v>
      </c>
      <c r="AY3654" t="s">
        <v>199</v>
      </c>
      <c r="AZ3654" t="s">
        <v>96</v>
      </c>
      <c r="BA3654" t="s">
        <v>76</v>
      </c>
      <c r="BB3654" t="s">
        <v>138</v>
      </c>
      <c r="BC3654">
        <v>110</v>
      </c>
      <c r="BD3654" t="s">
        <v>85</v>
      </c>
      <c r="BE3654">
        <v>10</v>
      </c>
      <c r="BF3654" t="s">
        <v>147</v>
      </c>
      <c r="BG3654" t="s">
        <v>151</v>
      </c>
    </row>
    <row r="3655" spans="1:65" x14ac:dyDescent="0.3">
      <c r="A3655">
        <v>131649</v>
      </c>
      <c r="B3655">
        <v>0</v>
      </c>
      <c r="C3655" t="s">
        <v>65</v>
      </c>
      <c r="D3655" t="s">
        <v>88</v>
      </c>
      <c r="E3655" t="s">
        <v>67</v>
      </c>
      <c r="F3655" t="s">
        <v>68</v>
      </c>
      <c r="G3655">
        <v>0</v>
      </c>
      <c r="H3655">
        <v>54000</v>
      </c>
      <c r="I3655">
        <v>239850</v>
      </c>
      <c r="J3655" t="s">
        <v>113</v>
      </c>
      <c r="K3655" t="s">
        <v>70</v>
      </c>
      <c r="L3655" t="s">
        <v>91</v>
      </c>
      <c r="M3655" t="s">
        <v>72</v>
      </c>
      <c r="N3655">
        <v>1.0005999999999999E-2</v>
      </c>
      <c r="O3655">
        <v>24602</v>
      </c>
      <c r="P3655">
        <v>365243</v>
      </c>
      <c r="Q3655">
        <v>5346</v>
      </c>
      <c r="R3655">
        <v>4331</v>
      </c>
      <c r="S3655">
        <v>2</v>
      </c>
      <c r="T3655">
        <v>2</v>
      </c>
      <c r="U3655" t="s">
        <v>120</v>
      </c>
      <c r="V3655">
        <v>10</v>
      </c>
      <c r="W3655">
        <v>1</v>
      </c>
      <c r="X3655">
        <v>0</v>
      </c>
      <c r="Y3655">
        <v>0</v>
      </c>
      <c r="Z3655">
        <v>1</v>
      </c>
      <c r="AA3655">
        <v>0</v>
      </c>
      <c r="AB3655">
        <v>0</v>
      </c>
      <c r="AC3655" t="s">
        <v>76</v>
      </c>
      <c r="AD3655">
        <v>2021594</v>
      </c>
      <c r="AE3655" t="s">
        <v>65</v>
      </c>
      <c r="AG3655">
        <v>0</v>
      </c>
      <c r="AH3655">
        <v>0</v>
      </c>
      <c r="AK3655" t="s">
        <v>123</v>
      </c>
      <c r="AL3655">
        <v>12</v>
      </c>
      <c r="AM3655" t="s">
        <v>68</v>
      </c>
      <c r="AN3655">
        <v>1</v>
      </c>
      <c r="AR3655" t="s">
        <v>76</v>
      </c>
      <c r="AS3655" t="s">
        <v>129</v>
      </c>
      <c r="AT3655">
        <v>-359</v>
      </c>
      <c r="AU3655" t="s">
        <v>76</v>
      </c>
      <c r="AV3655" t="s">
        <v>79</v>
      </c>
      <c r="AX3655" t="s">
        <v>81</v>
      </c>
      <c r="AY3655" t="s">
        <v>76</v>
      </c>
      <c r="AZ3655" t="s">
        <v>76</v>
      </c>
      <c r="BA3655" t="s">
        <v>76</v>
      </c>
      <c r="BB3655" t="s">
        <v>121</v>
      </c>
      <c r="BC3655">
        <v>-1</v>
      </c>
      <c r="BD3655" t="s">
        <v>76</v>
      </c>
      <c r="BF3655" t="s">
        <v>76</v>
      </c>
      <c r="BG3655" t="s">
        <v>82</v>
      </c>
    </row>
    <row r="3656" spans="1:65" x14ac:dyDescent="0.3">
      <c r="A3656">
        <v>131658</v>
      </c>
      <c r="B3656">
        <v>0</v>
      </c>
      <c r="C3656" t="s">
        <v>65</v>
      </c>
      <c r="D3656" t="s">
        <v>88</v>
      </c>
      <c r="E3656" t="s">
        <v>67</v>
      </c>
      <c r="F3656" t="s">
        <v>68</v>
      </c>
      <c r="G3656">
        <v>0</v>
      </c>
      <c r="H3656">
        <v>225000</v>
      </c>
      <c r="I3656">
        <v>298728</v>
      </c>
      <c r="J3656" t="s">
        <v>89</v>
      </c>
      <c r="K3656" t="s">
        <v>70</v>
      </c>
      <c r="L3656" t="s">
        <v>91</v>
      </c>
      <c r="M3656" t="s">
        <v>72</v>
      </c>
      <c r="N3656">
        <v>1.8800999999999998E-2</v>
      </c>
      <c r="O3656">
        <v>15663</v>
      </c>
      <c r="P3656">
        <v>1813</v>
      </c>
      <c r="Q3656">
        <v>4183</v>
      </c>
      <c r="R3656">
        <v>4622</v>
      </c>
      <c r="S3656">
        <v>2</v>
      </c>
      <c r="T3656">
        <v>2</v>
      </c>
      <c r="U3656" t="s">
        <v>94</v>
      </c>
      <c r="V3656">
        <v>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 t="s">
        <v>92</v>
      </c>
      <c r="AD3656">
        <v>1419155</v>
      </c>
      <c r="AE3656" t="s">
        <v>65</v>
      </c>
      <c r="AF3656">
        <v>13770.81</v>
      </c>
      <c r="AG3656">
        <v>148500</v>
      </c>
      <c r="AH3656">
        <v>197374.5</v>
      </c>
      <c r="AJ3656">
        <v>148500</v>
      </c>
      <c r="AK3656" t="s">
        <v>123</v>
      </c>
      <c r="AL3656">
        <v>9</v>
      </c>
      <c r="AM3656" t="s">
        <v>68</v>
      </c>
      <c r="AN3656">
        <v>1</v>
      </c>
      <c r="AR3656" t="s">
        <v>76</v>
      </c>
      <c r="AS3656" t="s">
        <v>114</v>
      </c>
      <c r="AT3656">
        <v>-502</v>
      </c>
      <c r="AU3656" t="s">
        <v>78</v>
      </c>
      <c r="AV3656" t="s">
        <v>115</v>
      </c>
      <c r="AX3656" t="s">
        <v>81</v>
      </c>
      <c r="AY3656" t="s">
        <v>76</v>
      </c>
      <c r="AZ3656" t="s">
        <v>82</v>
      </c>
      <c r="BA3656" t="s">
        <v>116</v>
      </c>
      <c r="BB3656" t="s">
        <v>121</v>
      </c>
      <c r="BC3656">
        <v>-1</v>
      </c>
      <c r="BD3656" t="s">
        <v>76</v>
      </c>
      <c r="BE3656">
        <v>24</v>
      </c>
      <c r="BF3656" t="s">
        <v>86</v>
      </c>
      <c r="BG3656" t="s">
        <v>172</v>
      </c>
    </row>
    <row r="3657" spans="1:65" x14ac:dyDescent="0.3">
      <c r="A3657">
        <v>131668</v>
      </c>
      <c r="B3657">
        <v>0</v>
      </c>
      <c r="C3657" t="s">
        <v>65</v>
      </c>
      <c r="D3657" t="s">
        <v>66</v>
      </c>
      <c r="E3657" t="s">
        <v>68</v>
      </c>
      <c r="F3657" t="s">
        <v>68</v>
      </c>
      <c r="G3657">
        <v>0</v>
      </c>
      <c r="H3657">
        <v>315000</v>
      </c>
      <c r="I3657">
        <v>1176727.5</v>
      </c>
      <c r="J3657" t="s">
        <v>69</v>
      </c>
      <c r="K3657" t="s">
        <v>90</v>
      </c>
      <c r="L3657" t="s">
        <v>71</v>
      </c>
      <c r="M3657" t="s">
        <v>72</v>
      </c>
      <c r="N3657">
        <v>1.0005999999999999E-2</v>
      </c>
      <c r="O3657">
        <v>9851</v>
      </c>
      <c r="P3657">
        <v>932</v>
      </c>
      <c r="Q3657">
        <v>7823</v>
      </c>
      <c r="R3657">
        <v>2143</v>
      </c>
      <c r="S3657">
        <v>2</v>
      </c>
      <c r="T3657">
        <v>2</v>
      </c>
      <c r="U3657" t="s">
        <v>120</v>
      </c>
      <c r="V3657">
        <v>8</v>
      </c>
      <c r="W3657">
        <v>1</v>
      </c>
      <c r="X3657">
        <v>1</v>
      </c>
      <c r="Y3657">
        <v>0</v>
      </c>
      <c r="Z3657">
        <v>1</v>
      </c>
      <c r="AA3657">
        <v>1</v>
      </c>
      <c r="AB3657">
        <v>0</v>
      </c>
      <c r="AC3657" t="s">
        <v>159</v>
      </c>
      <c r="AD3657">
        <v>2373686</v>
      </c>
      <c r="AE3657" t="s">
        <v>93</v>
      </c>
      <c r="AF3657">
        <v>10936.71</v>
      </c>
      <c r="AG3657">
        <v>74205</v>
      </c>
      <c r="AH3657">
        <v>65844</v>
      </c>
      <c r="AI3657">
        <v>12690</v>
      </c>
      <c r="AJ3657">
        <v>74205</v>
      </c>
      <c r="AK3657" t="s">
        <v>109</v>
      </c>
      <c r="AL3657">
        <v>15</v>
      </c>
      <c r="AM3657" t="s">
        <v>68</v>
      </c>
      <c r="AN3657">
        <v>1</v>
      </c>
      <c r="AO3657">
        <v>0.17598191399999999</v>
      </c>
      <c r="AR3657" t="s">
        <v>79</v>
      </c>
      <c r="AS3657" t="s">
        <v>77</v>
      </c>
      <c r="AT3657">
        <v>-964</v>
      </c>
      <c r="AU3657" t="s">
        <v>78</v>
      </c>
      <c r="AV3657" t="s">
        <v>79</v>
      </c>
      <c r="AX3657" t="s">
        <v>102</v>
      </c>
      <c r="AY3657" t="s">
        <v>124</v>
      </c>
      <c r="AZ3657" t="s">
        <v>96</v>
      </c>
      <c r="BA3657" t="s">
        <v>76</v>
      </c>
      <c r="BB3657" t="s">
        <v>104</v>
      </c>
      <c r="BC3657">
        <v>39</v>
      </c>
      <c r="BD3657" t="s">
        <v>105</v>
      </c>
      <c r="BE3657">
        <v>8</v>
      </c>
      <c r="BF3657" t="s">
        <v>86</v>
      </c>
      <c r="BG3657" t="s">
        <v>106</v>
      </c>
      <c r="BH3657">
        <v>365243</v>
      </c>
      <c r="BI3657">
        <v>-916</v>
      </c>
      <c r="BJ3657">
        <v>-706</v>
      </c>
      <c r="BK3657">
        <v>-706</v>
      </c>
      <c r="BL3657">
        <v>-702</v>
      </c>
      <c r="BM3657">
        <v>0</v>
      </c>
    </row>
    <row r="3658" spans="1:65" x14ac:dyDescent="0.3">
      <c r="A3658">
        <v>131671</v>
      </c>
      <c r="B3658">
        <v>1</v>
      </c>
      <c r="C3658" t="s">
        <v>65</v>
      </c>
      <c r="D3658" t="s">
        <v>88</v>
      </c>
      <c r="E3658" t="s">
        <v>68</v>
      </c>
      <c r="F3658" t="s">
        <v>68</v>
      </c>
      <c r="G3658">
        <v>1</v>
      </c>
      <c r="H3658">
        <v>225000</v>
      </c>
      <c r="I3658">
        <v>137538</v>
      </c>
      <c r="J3658" t="s">
        <v>69</v>
      </c>
      <c r="K3658" t="s">
        <v>70</v>
      </c>
      <c r="L3658" t="s">
        <v>91</v>
      </c>
      <c r="M3658" t="s">
        <v>72</v>
      </c>
      <c r="N3658">
        <v>1.8029E-2</v>
      </c>
      <c r="O3658">
        <v>16349</v>
      </c>
      <c r="P3658">
        <v>1557</v>
      </c>
      <c r="Q3658">
        <v>7104</v>
      </c>
      <c r="R3658">
        <v>3823</v>
      </c>
      <c r="S3658">
        <v>3</v>
      </c>
      <c r="T3658">
        <v>3</v>
      </c>
      <c r="U3658" t="s">
        <v>125</v>
      </c>
      <c r="V3658">
        <v>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201</v>
      </c>
      <c r="AD3658">
        <v>2018947</v>
      </c>
      <c r="AE3658" t="s">
        <v>93</v>
      </c>
      <c r="AG3658">
        <v>103158</v>
      </c>
      <c r="AH3658">
        <v>103158</v>
      </c>
      <c r="AI3658">
        <v>0</v>
      </c>
      <c r="AJ3658">
        <v>103158</v>
      </c>
      <c r="AK3658" t="s">
        <v>120</v>
      </c>
      <c r="AL3658">
        <v>8</v>
      </c>
      <c r="AM3658" t="s">
        <v>68</v>
      </c>
      <c r="AN3658">
        <v>1</v>
      </c>
      <c r="AO3658">
        <v>0</v>
      </c>
      <c r="AR3658" t="s">
        <v>79</v>
      </c>
      <c r="AS3658" t="s">
        <v>180</v>
      </c>
      <c r="AT3658">
        <v>-55</v>
      </c>
      <c r="AU3658" t="s">
        <v>78</v>
      </c>
      <c r="AV3658" t="s">
        <v>181</v>
      </c>
      <c r="AX3658" t="s">
        <v>81</v>
      </c>
      <c r="AY3658" t="s">
        <v>136</v>
      </c>
      <c r="AZ3658" t="s">
        <v>76</v>
      </c>
      <c r="BA3658" t="s">
        <v>76</v>
      </c>
      <c r="BB3658" t="s">
        <v>104</v>
      </c>
      <c r="BC3658">
        <v>35</v>
      </c>
      <c r="BD3658" t="s">
        <v>105</v>
      </c>
      <c r="BF3658" t="s">
        <v>76</v>
      </c>
      <c r="BG3658" t="s">
        <v>106</v>
      </c>
    </row>
    <row r="3659" spans="1:65" x14ac:dyDescent="0.3">
      <c r="A3659">
        <v>131674</v>
      </c>
      <c r="B3659">
        <v>0</v>
      </c>
      <c r="C3659" t="s">
        <v>65</v>
      </c>
      <c r="D3659" t="s">
        <v>88</v>
      </c>
      <c r="E3659" t="s">
        <v>68</v>
      </c>
      <c r="F3659" t="s">
        <v>68</v>
      </c>
      <c r="G3659">
        <v>1</v>
      </c>
      <c r="H3659">
        <v>270000</v>
      </c>
      <c r="I3659">
        <v>728460</v>
      </c>
      <c r="J3659" t="s">
        <v>69</v>
      </c>
      <c r="K3659" t="s">
        <v>90</v>
      </c>
      <c r="L3659" t="s">
        <v>91</v>
      </c>
      <c r="M3659" t="s">
        <v>72</v>
      </c>
      <c r="N3659">
        <v>4.6219999999999997E-2</v>
      </c>
      <c r="O3659">
        <v>11760</v>
      </c>
      <c r="P3659">
        <v>392</v>
      </c>
      <c r="Q3659">
        <v>849</v>
      </c>
      <c r="R3659">
        <v>2864</v>
      </c>
      <c r="S3659">
        <v>1</v>
      </c>
      <c r="T3659">
        <v>1</v>
      </c>
      <c r="U3659" t="s">
        <v>94</v>
      </c>
      <c r="V3659">
        <v>16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92</v>
      </c>
      <c r="AD3659">
        <v>1318586</v>
      </c>
      <c r="AE3659" t="s">
        <v>93</v>
      </c>
      <c r="AF3659">
        <v>11259.045</v>
      </c>
      <c r="AG3659">
        <v>102465</v>
      </c>
      <c r="AH3659">
        <v>101956.5</v>
      </c>
      <c r="AI3659">
        <v>10246.5</v>
      </c>
      <c r="AJ3659">
        <v>102465</v>
      </c>
      <c r="AK3659" t="s">
        <v>109</v>
      </c>
      <c r="AL3659">
        <v>16</v>
      </c>
      <c r="AM3659" t="s">
        <v>68</v>
      </c>
      <c r="AN3659">
        <v>1</v>
      </c>
      <c r="AO3659">
        <v>9.9456965999999994E-2</v>
      </c>
      <c r="AR3659" t="s">
        <v>79</v>
      </c>
      <c r="AS3659" t="s">
        <v>77</v>
      </c>
      <c r="AT3659">
        <v>-631</v>
      </c>
      <c r="AU3659" t="s">
        <v>78</v>
      </c>
      <c r="AV3659" t="s">
        <v>79</v>
      </c>
      <c r="AX3659" t="s">
        <v>161</v>
      </c>
      <c r="AY3659" t="s">
        <v>124</v>
      </c>
      <c r="AZ3659" t="s">
        <v>96</v>
      </c>
      <c r="BA3659" t="s">
        <v>76</v>
      </c>
      <c r="BB3659" t="s">
        <v>104</v>
      </c>
      <c r="BC3659">
        <v>20</v>
      </c>
      <c r="BD3659" t="s">
        <v>105</v>
      </c>
      <c r="BE3659">
        <v>12</v>
      </c>
      <c r="BF3659" t="s">
        <v>86</v>
      </c>
      <c r="BG3659" t="s">
        <v>106</v>
      </c>
      <c r="BH3659">
        <v>365243</v>
      </c>
      <c r="BI3659">
        <v>-595</v>
      </c>
      <c r="BJ3659">
        <v>-265</v>
      </c>
      <c r="BK3659">
        <v>-265</v>
      </c>
      <c r="BL3659">
        <v>-258</v>
      </c>
      <c r="BM3659">
        <v>0</v>
      </c>
    </row>
    <row r="3660" spans="1:65" x14ac:dyDescent="0.3">
      <c r="A3660">
        <v>131679</v>
      </c>
      <c r="B3660">
        <v>0</v>
      </c>
      <c r="C3660" t="s">
        <v>65</v>
      </c>
      <c r="D3660" t="s">
        <v>66</v>
      </c>
      <c r="E3660" t="s">
        <v>68</v>
      </c>
      <c r="F3660" t="s">
        <v>68</v>
      </c>
      <c r="G3660">
        <v>1</v>
      </c>
      <c r="H3660">
        <v>180000</v>
      </c>
      <c r="I3660">
        <v>785398.5</v>
      </c>
      <c r="J3660" t="s">
        <v>133</v>
      </c>
      <c r="K3660" t="s">
        <v>90</v>
      </c>
      <c r="L3660" t="s">
        <v>91</v>
      </c>
      <c r="M3660" t="s">
        <v>72</v>
      </c>
      <c r="N3660">
        <v>9.6570000000000007E-3</v>
      </c>
      <c r="O3660">
        <v>10633</v>
      </c>
      <c r="P3660">
        <v>2381</v>
      </c>
      <c r="Q3660">
        <v>4830</v>
      </c>
      <c r="R3660">
        <v>3304</v>
      </c>
      <c r="S3660">
        <v>2</v>
      </c>
      <c r="T3660">
        <v>2</v>
      </c>
      <c r="U3660" t="s">
        <v>125</v>
      </c>
      <c r="V3660">
        <v>13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 t="s">
        <v>130</v>
      </c>
      <c r="AD3660">
        <v>2536979</v>
      </c>
      <c r="AE3660" t="s">
        <v>93</v>
      </c>
      <c r="AF3660">
        <v>11388.825000000001</v>
      </c>
      <c r="AG3660">
        <v>58455</v>
      </c>
      <c r="AH3660">
        <v>55215</v>
      </c>
      <c r="AI3660">
        <v>5845.5</v>
      </c>
      <c r="AJ3660">
        <v>58455</v>
      </c>
      <c r="AK3660" t="s">
        <v>94</v>
      </c>
      <c r="AL3660">
        <v>15</v>
      </c>
      <c r="AM3660" t="s">
        <v>68</v>
      </c>
      <c r="AN3660">
        <v>1</v>
      </c>
      <c r="AO3660">
        <v>0.104261854</v>
      </c>
      <c r="AR3660" t="s">
        <v>79</v>
      </c>
      <c r="AS3660" t="s">
        <v>77</v>
      </c>
      <c r="AT3660">
        <v>-2026</v>
      </c>
      <c r="AU3660" t="s">
        <v>78</v>
      </c>
      <c r="AV3660" t="s">
        <v>79</v>
      </c>
      <c r="AX3660" t="s">
        <v>81</v>
      </c>
      <c r="AY3660" t="s">
        <v>124</v>
      </c>
      <c r="AZ3660" t="s">
        <v>96</v>
      </c>
      <c r="BA3660" t="s">
        <v>76</v>
      </c>
      <c r="BB3660" t="s">
        <v>104</v>
      </c>
      <c r="BC3660">
        <v>12</v>
      </c>
      <c r="BD3660" t="s">
        <v>105</v>
      </c>
      <c r="BE3660">
        <v>6</v>
      </c>
      <c r="BF3660" t="s">
        <v>86</v>
      </c>
      <c r="BG3660" t="s">
        <v>106</v>
      </c>
      <c r="BH3660">
        <v>365243</v>
      </c>
      <c r="BI3660">
        <v>-1991</v>
      </c>
      <c r="BJ3660">
        <v>-1841</v>
      </c>
      <c r="BK3660">
        <v>-1841</v>
      </c>
      <c r="BL3660">
        <v>-1836</v>
      </c>
      <c r="BM3660">
        <v>0</v>
      </c>
    </row>
    <row r="3661" spans="1:65" x14ac:dyDescent="0.3">
      <c r="A3661">
        <v>131679</v>
      </c>
      <c r="B3661">
        <v>0</v>
      </c>
      <c r="C3661" t="s">
        <v>65</v>
      </c>
      <c r="D3661" t="s">
        <v>66</v>
      </c>
      <c r="E3661" t="s">
        <v>68</v>
      </c>
      <c r="F3661" t="s">
        <v>68</v>
      </c>
      <c r="G3661">
        <v>1</v>
      </c>
      <c r="H3661">
        <v>180000</v>
      </c>
      <c r="I3661">
        <v>785398.5</v>
      </c>
      <c r="J3661" t="s">
        <v>133</v>
      </c>
      <c r="K3661" t="s">
        <v>90</v>
      </c>
      <c r="L3661" t="s">
        <v>91</v>
      </c>
      <c r="M3661" t="s">
        <v>72</v>
      </c>
      <c r="N3661">
        <v>9.6570000000000007E-3</v>
      </c>
      <c r="O3661">
        <v>10633</v>
      </c>
      <c r="P3661">
        <v>2381</v>
      </c>
      <c r="Q3661">
        <v>4830</v>
      </c>
      <c r="R3661">
        <v>3304</v>
      </c>
      <c r="S3661">
        <v>2</v>
      </c>
      <c r="T3661">
        <v>2</v>
      </c>
      <c r="U3661" t="s">
        <v>125</v>
      </c>
      <c r="V3661">
        <v>13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130</v>
      </c>
      <c r="AD3661">
        <v>1908207</v>
      </c>
      <c r="AE3661" t="s">
        <v>65</v>
      </c>
      <c r="AG3661">
        <v>0</v>
      </c>
      <c r="AH3661">
        <v>0</v>
      </c>
      <c r="AK3661" t="s">
        <v>120</v>
      </c>
      <c r="AL3661">
        <v>11</v>
      </c>
      <c r="AM3661" t="s">
        <v>68</v>
      </c>
      <c r="AN3661">
        <v>1</v>
      </c>
      <c r="AR3661" t="s">
        <v>76</v>
      </c>
      <c r="AS3661" t="s">
        <v>129</v>
      </c>
      <c r="AT3661">
        <v>-391</v>
      </c>
      <c r="AU3661" t="s">
        <v>76</v>
      </c>
      <c r="AV3661" t="s">
        <v>79</v>
      </c>
      <c r="AX3661" t="s">
        <v>81</v>
      </c>
      <c r="AY3661" t="s">
        <v>76</v>
      </c>
      <c r="AZ3661" t="s">
        <v>76</v>
      </c>
      <c r="BA3661" t="s">
        <v>76</v>
      </c>
      <c r="BB3661" t="s">
        <v>121</v>
      </c>
      <c r="BC3661">
        <v>-1</v>
      </c>
      <c r="BD3661" t="s">
        <v>76</v>
      </c>
      <c r="BF3661" t="s">
        <v>76</v>
      </c>
      <c r="BG3661" t="s">
        <v>82</v>
      </c>
    </row>
    <row r="3662" spans="1:65" x14ac:dyDescent="0.3">
      <c r="A3662">
        <v>131700</v>
      </c>
      <c r="B3662">
        <v>0</v>
      </c>
      <c r="C3662" t="s">
        <v>65</v>
      </c>
      <c r="D3662" t="s">
        <v>88</v>
      </c>
      <c r="E3662" t="s">
        <v>67</v>
      </c>
      <c r="F3662" t="s">
        <v>67</v>
      </c>
      <c r="G3662">
        <v>0</v>
      </c>
      <c r="H3662">
        <v>180000</v>
      </c>
      <c r="I3662">
        <v>654498</v>
      </c>
      <c r="J3662" t="s">
        <v>89</v>
      </c>
      <c r="K3662" t="s">
        <v>70</v>
      </c>
      <c r="L3662" t="s">
        <v>91</v>
      </c>
      <c r="M3662" t="s">
        <v>72</v>
      </c>
      <c r="N3662">
        <v>3.0690000000000001E-3</v>
      </c>
      <c r="O3662">
        <v>18790</v>
      </c>
      <c r="P3662">
        <v>3949</v>
      </c>
      <c r="Q3662">
        <v>560</v>
      </c>
      <c r="R3662">
        <v>2324</v>
      </c>
      <c r="S3662">
        <v>3</v>
      </c>
      <c r="T3662">
        <v>3</v>
      </c>
      <c r="U3662" t="s">
        <v>109</v>
      </c>
      <c r="V3662">
        <v>13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 t="s">
        <v>108</v>
      </c>
      <c r="AD3662">
        <v>1432003</v>
      </c>
      <c r="AE3662" t="s">
        <v>65</v>
      </c>
      <c r="AF3662">
        <v>28595.88</v>
      </c>
      <c r="AG3662">
        <v>225000</v>
      </c>
      <c r="AH3662">
        <v>239850</v>
      </c>
      <c r="AJ3662">
        <v>225000</v>
      </c>
      <c r="AK3662" t="s">
        <v>123</v>
      </c>
      <c r="AL3662">
        <v>12</v>
      </c>
      <c r="AM3662" t="s">
        <v>68</v>
      </c>
      <c r="AN3662">
        <v>1</v>
      </c>
      <c r="AR3662" t="s">
        <v>76</v>
      </c>
      <c r="AS3662" t="s">
        <v>77</v>
      </c>
      <c r="AT3662">
        <v>-956</v>
      </c>
      <c r="AU3662" t="s">
        <v>78</v>
      </c>
      <c r="AV3662" t="s">
        <v>79</v>
      </c>
      <c r="AW3662" t="s">
        <v>101</v>
      </c>
      <c r="AX3662" t="s">
        <v>102</v>
      </c>
      <c r="AY3662" t="s">
        <v>76</v>
      </c>
      <c r="AZ3662" t="s">
        <v>82</v>
      </c>
      <c r="BA3662" t="s">
        <v>83</v>
      </c>
      <c r="BB3662" t="s">
        <v>104</v>
      </c>
      <c r="BC3662">
        <v>51</v>
      </c>
      <c r="BD3662" t="s">
        <v>105</v>
      </c>
      <c r="BE3662">
        <v>12</v>
      </c>
      <c r="BF3662" t="s">
        <v>86</v>
      </c>
      <c r="BG3662" t="s">
        <v>87</v>
      </c>
      <c r="BH3662">
        <v>365243</v>
      </c>
      <c r="BI3662">
        <v>-926</v>
      </c>
      <c r="BJ3662">
        <v>-596</v>
      </c>
      <c r="BK3662">
        <v>-596</v>
      </c>
      <c r="BL3662">
        <v>-593</v>
      </c>
      <c r="BM3662">
        <v>1</v>
      </c>
    </row>
    <row r="3663" spans="1:65" x14ac:dyDescent="0.3">
      <c r="A3663">
        <v>131721</v>
      </c>
      <c r="B3663">
        <v>0</v>
      </c>
      <c r="C3663" t="s">
        <v>65</v>
      </c>
      <c r="D3663" t="s">
        <v>88</v>
      </c>
      <c r="E3663" t="s">
        <v>68</v>
      </c>
      <c r="F3663" t="s">
        <v>68</v>
      </c>
      <c r="G3663">
        <v>0</v>
      </c>
      <c r="H3663">
        <v>112500</v>
      </c>
      <c r="I3663">
        <v>1024290</v>
      </c>
      <c r="J3663" t="s">
        <v>69</v>
      </c>
      <c r="K3663" t="s">
        <v>70</v>
      </c>
      <c r="L3663" t="s">
        <v>91</v>
      </c>
      <c r="M3663" t="s">
        <v>72</v>
      </c>
      <c r="N3663">
        <v>8.2299999999999995E-3</v>
      </c>
      <c r="O3663">
        <v>9208</v>
      </c>
      <c r="P3663">
        <v>723</v>
      </c>
      <c r="Q3663">
        <v>13</v>
      </c>
      <c r="R3663">
        <v>1887</v>
      </c>
      <c r="S3663">
        <v>2</v>
      </c>
      <c r="T3663">
        <v>2</v>
      </c>
      <c r="U3663" t="s">
        <v>123</v>
      </c>
      <c r="V3663">
        <v>9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1</v>
      </c>
      <c r="AC3663" t="s">
        <v>92</v>
      </c>
      <c r="AD3663">
        <v>2236162</v>
      </c>
      <c r="AE3663" t="s">
        <v>65</v>
      </c>
      <c r="AG3663">
        <v>0</v>
      </c>
      <c r="AH3663">
        <v>0</v>
      </c>
      <c r="AK3663" t="s">
        <v>120</v>
      </c>
      <c r="AL3663">
        <v>11</v>
      </c>
      <c r="AM3663" t="s">
        <v>68</v>
      </c>
      <c r="AN3663">
        <v>1</v>
      </c>
      <c r="AR3663" t="s">
        <v>76</v>
      </c>
      <c r="AS3663" t="s">
        <v>129</v>
      </c>
      <c r="AT3663">
        <v>-187</v>
      </c>
      <c r="AU3663" t="s">
        <v>76</v>
      </c>
      <c r="AV3663" t="s">
        <v>79</v>
      </c>
      <c r="AX3663" t="s">
        <v>81</v>
      </c>
      <c r="AY3663" t="s">
        <v>76</v>
      </c>
      <c r="AZ3663" t="s">
        <v>76</v>
      </c>
      <c r="BA3663" t="s">
        <v>76</v>
      </c>
      <c r="BB3663" t="s">
        <v>121</v>
      </c>
      <c r="BC3663">
        <v>-1</v>
      </c>
      <c r="BD3663" t="s">
        <v>76</v>
      </c>
      <c r="BF3663" t="s">
        <v>76</v>
      </c>
      <c r="BG3663" t="s">
        <v>82</v>
      </c>
    </row>
    <row r="3664" spans="1:65" x14ac:dyDescent="0.3">
      <c r="A3664">
        <v>131729</v>
      </c>
      <c r="B3664">
        <v>0</v>
      </c>
      <c r="C3664" t="s">
        <v>65</v>
      </c>
      <c r="D3664" t="s">
        <v>88</v>
      </c>
      <c r="E3664" t="s">
        <v>68</v>
      </c>
      <c r="F3664" t="s">
        <v>68</v>
      </c>
      <c r="G3664">
        <v>2</v>
      </c>
      <c r="H3664">
        <v>225000</v>
      </c>
      <c r="I3664">
        <v>547344</v>
      </c>
      <c r="J3664" t="s">
        <v>69</v>
      </c>
      <c r="K3664" t="s">
        <v>70</v>
      </c>
      <c r="L3664" t="s">
        <v>91</v>
      </c>
      <c r="M3664" t="s">
        <v>72</v>
      </c>
      <c r="N3664">
        <v>1.8634000000000001E-2</v>
      </c>
      <c r="O3664">
        <v>10476</v>
      </c>
      <c r="P3664">
        <v>2026</v>
      </c>
      <c r="Q3664">
        <v>4288</v>
      </c>
      <c r="R3664">
        <v>3147</v>
      </c>
      <c r="S3664">
        <v>2</v>
      </c>
      <c r="T3664">
        <v>2</v>
      </c>
      <c r="U3664" t="s">
        <v>125</v>
      </c>
      <c r="V3664">
        <v>11</v>
      </c>
      <c r="W3664">
        <v>0</v>
      </c>
      <c r="X3664">
        <v>0</v>
      </c>
      <c r="Y3664">
        <v>0</v>
      </c>
      <c r="Z3664">
        <v>1</v>
      </c>
      <c r="AA3664">
        <v>1</v>
      </c>
      <c r="AB3664">
        <v>0</v>
      </c>
      <c r="AC3664" t="s">
        <v>108</v>
      </c>
      <c r="AD3664">
        <v>2472923</v>
      </c>
      <c r="AE3664" t="s">
        <v>99</v>
      </c>
      <c r="AF3664">
        <v>6750</v>
      </c>
      <c r="AG3664">
        <v>135000</v>
      </c>
      <c r="AH3664">
        <v>135000</v>
      </c>
      <c r="AJ3664">
        <v>135000</v>
      </c>
      <c r="AK3664" t="s">
        <v>109</v>
      </c>
      <c r="AL3664">
        <v>14</v>
      </c>
      <c r="AM3664" t="s">
        <v>68</v>
      </c>
      <c r="AN3664">
        <v>1</v>
      </c>
      <c r="AR3664" t="s">
        <v>79</v>
      </c>
      <c r="AS3664" t="s">
        <v>77</v>
      </c>
      <c r="AT3664">
        <v>-445</v>
      </c>
      <c r="AU3664" t="s">
        <v>76</v>
      </c>
      <c r="AV3664" t="s">
        <v>79</v>
      </c>
      <c r="AX3664" t="s">
        <v>81</v>
      </c>
      <c r="AY3664" t="s">
        <v>76</v>
      </c>
      <c r="AZ3664" t="s">
        <v>131</v>
      </c>
      <c r="BA3664" t="s">
        <v>83</v>
      </c>
      <c r="BB3664" t="s">
        <v>117</v>
      </c>
      <c r="BC3664">
        <v>4</v>
      </c>
      <c r="BD3664" t="s">
        <v>76</v>
      </c>
      <c r="BE3664">
        <v>0</v>
      </c>
      <c r="BF3664" t="s">
        <v>76</v>
      </c>
      <c r="BG3664" t="s">
        <v>132</v>
      </c>
      <c r="BH3664">
        <v>365243</v>
      </c>
      <c r="BI3664">
        <v>365243</v>
      </c>
      <c r="BJ3664">
        <v>365243</v>
      </c>
      <c r="BK3664">
        <v>365243</v>
      </c>
      <c r="BL3664">
        <v>365243</v>
      </c>
      <c r="BM3664">
        <v>0</v>
      </c>
    </row>
    <row r="3665" spans="1:65" x14ac:dyDescent="0.3">
      <c r="A3665">
        <v>131750</v>
      </c>
      <c r="B3665">
        <v>0</v>
      </c>
      <c r="C3665" t="s">
        <v>65</v>
      </c>
      <c r="D3665" t="s">
        <v>66</v>
      </c>
      <c r="E3665" t="s">
        <v>68</v>
      </c>
      <c r="F3665" t="s">
        <v>68</v>
      </c>
      <c r="G3665">
        <v>0</v>
      </c>
      <c r="H3665">
        <v>720000</v>
      </c>
      <c r="I3665">
        <v>440433</v>
      </c>
      <c r="J3665" t="s">
        <v>69</v>
      </c>
      <c r="K3665" t="s">
        <v>90</v>
      </c>
      <c r="L3665" t="s">
        <v>91</v>
      </c>
      <c r="M3665" t="s">
        <v>72</v>
      </c>
      <c r="N3665">
        <v>1.4463999999999999E-2</v>
      </c>
      <c r="O3665">
        <v>19802</v>
      </c>
      <c r="P3665">
        <v>4926</v>
      </c>
      <c r="Q3665">
        <v>7331</v>
      </c>
      <c r="R3665">
        <v>3274</v>
      </c>
      <c r="S3665">
        <v>2</v>
      </c>
      <c r="T3665">
        <v>2</v>
      </c>
      <c r="U3665" t="s">
        <v>94</v>
      </c>
      <c r="V3665">
        <v>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92</v>
      </c>
      <c r="AD3665">
        <v>1982667</v>
      </c>
      <c r="AE3665" t="s">
        <v>93</v>
      </c>
      <c r="AF3665">
        <v>7872.7049999999999</v>
      </c>
      <c r="AG3665">
        <v>46530</v>
      </c>
      <c r="AH3665">
        <v>38916</v>
      </c>
      <c r="AI3665">
        <v>9450</v>
      </c>
      <c r="AJ3665">
        <v>46530</v>
      </c>
      <c r="AK3665" t="s">
        <v>123</v>
      </c>
      <c r="AL3665">
        <v>7</v>
      </c>
      <c r="AM3665" t="s">
        <v>68</v>
      </c>
      <c r="AN3665">
        <v>1</v>
      </c>
      <c r="AO3665">
        <v>0.212792232</v>
      </c>
      <c r="AR3665" t="s">
        <v>79</v>
      </c>
      <c r="AS3665" t="s">
        <v>77</v>
      </c>
      <c r="AT3665">
        <v>-2091</v>
      </c>
      <c r="AU3665" t="s">
        <v>76</v>
      </c>
      <c r="AV3665" t="s">
        <v>79</v>
      </c>
      <c r="AX3665" t="s">
        <v>102</v>
      </c>
      <c r="AY3665" t="s">
        <v>124</v>
      </c>
      <c r="AZ3665" t="s">
        <v>96</v>
      </c>
      <c r="BA3665" t="s">
        <v>76</v>
      </c>
      <c r="BB3665" t="s">
        <v>104</v>
      </c>
      <c r="BC3665">
        <v>30</v>
      </c>
      <c r="BD3665" t="s">
        <v>105</v>
      </c>
      <c r="BE3665">
        <v>6</v>
      </c>
      <c r="BF3665" t="s">
        <v>86</v>
      </c>
      <c r="BG3665" t="s">
        <v>106</v>
      </c>
      <c r="BH3665">
        <v>365243</v>
      </c>
      <c r="BI3665">
        <v>-2059</v>
      </c>
      <c r="BJ3665">
        <v>-1909</v>
      </c>
      <c r="BK3665">
        <v>-1939</v>
      </c>
      <c r="BL3665">
        <v>-1931</v>
      </c>
      <c r="BM3665">
        <v>0</v>
      </c>
    </row>
    <row r="3666" spans="1:65" x14ac:dyDescent="0.3">
      <c r="A3666">
        <v>131757</v>
      </c>
      <c r="B3666">
        <v>0</v>
      </c>
      <c r="C3666" t="s">
        <v>65</v>
      </c>
      <c r="D3666" t="s">
        <v>66</v>
      </c>
      <c r="E3666" t="s">
        <v>68</v>
      </c>
      <c r="F3666" t="s">
        <v>67</v>
      </c>
      <c r="G3666">
        <v>0</v>
      </c>
      <c r="H3666">
        <v>315000</v>
      </c>
      <c r="I3666">
        <v>958531.5</v>
      </c>
      <c r="J3666" t="s">
        <v>89</v>
      </c>
      <c r="K3666" t="s">
        <v>70</v>
      </c>
      <c r="L3666" t="s">
        <v>91</v>
      </c>
      <c r="M3666" t="s">
        <v>72</v>
      </c>
      <c r="N3666">
        <v>3.8180000000000002E-3</v>
      </c>
      <c r="O3666">
        <v>13457</v>
      </c>
      <c r="P3666">
        <v>3101</v>
      </c>
      <c r="Q3666">
        <v>3086</v>
      </c>
      <c r="R3666">
        <v>3095</v>
      </c>
      <c r="S3666">
        <v>2</v>
      </c>
      <c r="T3666">
        <v>2</v>
      </c>
      <c r="U3666" t="s">
        <v>120</v>
      </c>
      <c r="V3666">
        <v>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t="s">
        <v>92</v>
      </c>
      <c r="AD3666">
        <v>1138877</v>
      </c>
      <c r="AE3666" t="s">
        <v>65</v>
      </c>
      <c r="AG3666">
        <v>0</v>
      </c>
      <c r="AH3666">
        <v>0</v>
      </c>
      <c r="AK3666" t="s">
        <v>109</v>
      </c>
      <c r="AL3666">
        <v>8</v>
      </c>
      <c r="AM3666" t="s">
        <v>68</v>
      </c>
      <c r="AN3666">
        <v>1</v>
      </c>
      <c r="AR3666" t="s">
        <v>76</v>
      </c>
      <c r="AS3666" t="s">
        <v>129</v>
      </c>
      <c r="AT3666">
        <v>-488</v>
      </c>
      <c r="AU3666" t="s">
        <v>76</v>
      </c>
      <c r="AV3666" t="s">
        <v>79</v>
      </c>
      <c r="AX3666" t="s">
        <v>81</v>
      </c>
      <c r="AY3666" t="s">
        <v>76</v>
      </c>
      <c r="AZ3666" t="s">
        <v>76</v>
      </c>
      <c r="BA3666" t="s">
        <v>76</v>
      </c>
      <c r="BB3666" t="s">
        <v>121</v>
      </c>
      <c r="BC3666">
        <v>-1</v>
      </c>
      <c r="BD3666" t="s">
        <v>76</v>
      </c>
      <c r="BF3666" t="s">
        <v>76</v>
      </c>
      <c r="BG3666" t="s">
        <v>82</v>
      </c>
    </row>
    <row r="3667" spans="1:65" x14ac:dyDescent="0.3">
      <c r="A3667">
        <v>131769</v>
      </c>
      <c r="B3667">
        <v>0</v>
      </c>
      <c r="C3667" t="s">
        <v>65</v>
      </c>
      <c r="D3667" t="s">
        <v>66</v>
      </c>
      <c r="E3667" t="s">
        <v>68</v>
      </c>
      <c r="F3667" t="s">
        <v>68</v>
      </c>
      <c r="G3667">
        <v>0</v>
      </c>
      <c r="H3667">
        <v>180000</v>
      </c>
      <c r="I3667">
        <v>628114.5</v>
      </c>
      <c r="J3667" t="s">
        <v>69</v>
      </c>
      <c r="K3667" t="s">
        <v>70</v>
      </c>
      <c r="L3667" t="s">
        <v>140</v>
      </c>
      <c r="M3667" t="s">
        <v>72</v>
      </c>
      <c r="N3667">
        <v>2.2624999999999999E-2</v>
      </c>
      <c r="O3667">
        <v>16269</v>
      </c>
      <c r="P3667">
        <v>5129</v>
      </c>
      <c r="Q3667">
        <v>5549</v>
      </c>
      <c r="R3667">
        <v>3893</v>
      </c>
      <c r="S3667">
        <v>2</v>
      </c>
      <c r="T3667">
        <v>2</v>
      </c>
      <c r="U3667" t="s">
        <v>120</v>
      </c>
      <c r="V3667">
        <v>11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200</v>
      </c>
      <c r="AD3667">
        <v>1221493</v>
      </c>
      <c r="AE3667" t="s">
        <v>93</v>
      </c>
      <c r="AF3667">
        <v>6741.8549999999996</v>
      </c>
      <c r="AG3667">
        <v>57771</v>
      </c>
      <c r="AH3667">
        <v>57771</v>
      </c>
      <c r="AI3667">
        <v>0</v>
      </c>
      <c r="AJ3667">
        <v>57771</v>
      </c>
      <c r="AK3667" t="s">
        <v>120</v>
      </c>
      <c r="AL3667">
        <v>15</v>
      </c>
      <c r="AM3667" t="s">
        <v>68</v>
      </c>
      <c r="AN3667">
        <v>1</v>
      </c>
      <c r="AO3667">
        <v>0</v>
      </c>
      <c r="AR3667" t="s">
        <v>79</v>
      </c>
      <c r="AS3667" t="s">
        <v>77</v>
      </c>
      <c r="AT3667">
        <v>-2366</v>
      </c>
      <c r="AU3667" t="s">
        <v>78</v>
      </c>
      <c r="AV3667" t="s">
        <v>79</v>
      </c>
      <c r="AW3667" t="s">
        <v>171</v>
      </c>
      <c r="AX3667" t="s">
        <v>81</v>
      </c>
      <c r="AY3667" t="s">
        <v>124</v>
      </c>
      <c r="AZ3667" t="s">
        <v>96</v>
      </c>
      <c r="BA3667" t="s">
        <v>76</v>
      </c>
      <c r="BB3667" t="s">
        <v>104</v>
      </c>
      <c r="BC3667">
        <v>40</v>
      </c>
      <c r="BD3667" t="s">
        <v>105</v>
      </c>
      <c r="BE3667">
        <v>12</v>
      </c>
      <c r="BF3667" t="s">
        <v>86</v>
      </c>
      <c r="BG3667" t="s">
        <v>106</v>
      </c>
      <c r="BH3667">
        <v>365243</v>
      </c>
      <c r="BI3667">
        <v>-2335</v>
      </c>
      <c r="BJ3667">
        <v>-2005</v>
      </c>
      <c r="BK3667">
        <v>-2005</v>
      </c>
      <c r="BL3667">
        <v>-1998</v>
      </c>
      <c r="BM3667">
        <v>0</v>
      </c>
    </row>
    <row r="3668" spans="1:65" x14ac:dyDescent="0.3">
      <c r="A3668">
        <v>131770</v>
      </c>
      <c r="B3668">
        <v>0</v>
      </c>
      <c r="C3668" t="s">
        <v>99</v>
      </c>
      <c r="D3668" t="s">
        <v>88</v>
      </c>
      <c r="E3668" t="s">
        <v>67</v>
      </c>
      <c r="F3668" t="s">
        <v>68</v>
      </c>
      <c r="G3668">
        <v>0</v>
      </c>
      <c r="H3668">
        <v>76500</v>
      </c>
      <c r="I3668">
        <v>225000</v>
      </c>
      <c r="J3668" t="s">
        <v>89</v>
      </c>
      <c r="K3668" t="s">
        <v>70</v>
      </c>
      <c r="L3668" t="s">
        <v>139</v>
      </c>
      <c r="M3668" t="s">
        <v>72</v>
      </c>
      <c r="N3668">
        <v>2.5163999999999999E-2</v>
      </c>
      <c r="O3668">
        <v>17452</v>
      </c>
      <c r="P3668">
        <v>641</v>
      </c>
      <c r="Q3668">
        <v>6601</v>
      </c>
      <c r="R3668">
        <v>993</v>
      </c>
      <c r="S3668">
        <v>2</v>
      </c>
      <c r="T3668">
        <v>2</v>
      </c>
      <c r="U3668" t="s">
        <v>123</v>
      </c>
      <c r="V3668">
        <v>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108</v>
      </c>
      <c r="AD3668">
        <v>1446572</v>
      </c>
      <c r="AE3668" t="s">
        <v>99</v>
      </c>
      <c r="AF3668">
        <v>29250</v>
      </c>
      <c r="AG3668">
        <v>585000</v>
      </c>
      <c r="AH3668">
        <v>585000</v>
      </c>
      <c r="AJ3668">
        <v>585000</v>
      </c>
      <c r="AK3668" t="s">
        <v>125</v>
      </c>
      <c r="AL3668">
        <v>7</v>
      </c>
      <c r="AM3668" t="s">
        <v>68</v>
      </c>
      <c r="AN3668">
        <v>1</v>
      </c>
      <c r="AR3668" t="s">
        <v>79</v>
      </c>
      <c r="AS3668" t="s">
        <v>77</v>
      </c>
      <c r="AT3668">
        <v>-153</v>
      </c>
      <c r="AU3668" t="s">
        <v>76</v>
      </c>
      <c r="AV3668" t="s">
        <v>79</v>
      </c>
      <c r="AW3668" t="s">
        <v>80</v>
      </c>
      <c r="AX3668" t="s">
        <v>81</v>
      </c>
      <c r="AY3668" t="s">
        <v>76</v>
      </c>
      <c r="AZ3668" t="s">
        <v>131</v>
      </c>
      <c r="BA3668" t="s">
        <v>116</v>
      </c>
      <c r="BB3668" t="s">
        <v>121</v>
      </c>
      <c r="BC3668">
        <v>-1</v>
      </c>
      <c r="BD3668" t="s">
        <v>76</v>
      </c>
      <c r="BE3668">
        <v>0</v>
      </c>
      <c r="BF3668" t="s">
        <v>76</v>
      </c>
      <c r="BG3668" t="s">
        <v>160</v>
      </c>
    </row>
    <row r="3669" spans="1:65" x14ac:dyDescent="0.3">
      <c r="A3669">
        <v>131782</v>
      </c>
      <c r="B3669">
        <v>0</v>
      </c>
      <c r="C3669" t="s">
        <v>65</v>
      </c>
      <c r="D3669" t="s">
        <v>88</v>
      </c>
      <c r="E3669" t="s">
        <v>67</v>
      </c>
      <c r="F3669" t="s">
        <v>67</v>
      </c>
      <c r="G3669">
        <v>0</v>
      </c>
      <c r="H3669">
        <v>157500</v>
      </c>
      <c r="I3669">
        <v>1125000</v>
      </c>
      <c r="J3669" t="s">
        <v>69</v>
      </c>
      <c r="K3669" t="s">
        <v>70</v>
      </c>
      <c r="L3669" t="s">
        <v>91</v>
      </c>
      <c r="M3669" t="s">
        <v>72</v>
      </c>
      <c r="N3669">
        <v>2.6391999999999999E-2</v>
      </c>
      <c r="O3669">
        <v>19964</v>
      </c>
      <c r="P3669">
        <v>591</v>
      </c>
      <c r="Q3669">
        <v>14006</v>
      </c>
      <c r="R3669">
        <v>3167</v>
      </c>
      <c r="S3669">
        <v>2</v>
      </c>
      <c r="T3669">
        <v>2</v>
      </c>
      <c r="U3669" t="s">
        <v>94</v>
      </c>
      <c r="V3669">
        <v>14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t="s">
        <v>159</v>
      </c>
      <c r="AD3669">
        <v>1664066</v>
      </c>
      <c r="AE3669" t="s">
        <v>93</v>
      </c>
      <c r="AF3669">
        <v>13329.855</v>
      </c>
      <c r="AG3669">
        <v>146749.5</v>
      </c>
      <c r="AH3669">
        <v>132070.5</v>
      </c>
      <c r="AI3669">
        <v>14679</v>
      </c>
      <c r="AJ3669">
        <v>146749.5</v>
      </c>
      <c r="AK3669" t="s">
        <v>75</v>
      </c>
      <c r="AL3669">
        <v>15</v>
      </c>
      <c r="AM3669" t="s">
        <v>68</v>
      </c>
      <c r="AN3669">
        <v>1</v>
      </c>
      <c r="AO3669">
        <v>0.108939148</v>
      </c>
      <c r="AR3669" t="s">
        <v>79</v>
      </c>
      <c r="AS3669" t="s">
        <v>77</v>
      </c>
      <c r="AT3669">
        <v>-328</v>
      </c>
      <c r="AU3669" t="s">
        <v>78</v>
      </c>
      <c r="AV3669" t="s">
        <v>79</v>
      </c>
      <c r="AW3669" t="s">
        <v>101</v>
      </c>
      <c r="AX3669" t="s">
        <v>102</v>
      </c>
      <c r="AY3669" t="s">
        <v>111</v>
      </c>
      <c r="AZ3669" t="s">
        <v>96</v>
      </c>
      <c r="BA3669" t="s">
        <v>76</v>
      </c>
      <c r="BB3669" t="s">
        <v>104</v>
      </c>
      <c r="BC3669">
        <v>100</v>
      </c>
      <c r="BD3669" t="s">
        <v>105</v>
      </c>
      <c r="BE3669">
        <v>12</v>
      </c>
      <c r="BF3669" t="s">
        <v>147</v>
      </c>
      <c r="BG3669" t="s">
        <v>106</v>
      </c>
      <c r="BH3669">
        <v>365243</v>
      </c>
      <c r="BI3669">
        <v>-298</v>
      </c>
      <c r="BJ3669">
        <v>32</v>
      </c>
      <c r="BK3669">
        <v>-208</v>
      </c>
      <c r="BL3669">
        <v>-195</v>
      </c>
      <c r="BM3669">
        <v>0</v>
      </c>
    </row>
    <row r="3670" spans="1:65" x14ac:dyDescent="0.3">
      <c r="A3670">
        <v>131784</v>
      </c>
      <c r="B3670">
        <v>0</v>
      </c>
      <c r="C3670" t="s">
        <v>65</v>
      </c>
      <c r="D3670" t="s">
        <v>66</v>
      </c>
      <c r="E3670" t="s">
        <v>67</v>
      </c>
      <c r="F3670" t="s">
        <v>67</v>
      </c>
      <c r="G3670">
        <v>0</v>
      </c>
      <c r="H3670">
        <v>67500</v>
      </c>
      <c r="I3670">
        <v>808650</v>
      </c>
      <c r="J3670" t="s">
        <v>113</v>
      </c>
      <c r="K3670" t="s">
        <v>186</v>
      </c>
      <c r="L3670" t="s">
        <v>91</v>
      </c>
      <c r="M3670" t="s">
        <v>72</v>
      </c>
      <c r="N3670">
        <v>8.2299999999999995E-3</v>
      </c>
      <c r="O3670">
        <v>23300</v>
      </c>
      <c r="P3670">
        <v>365243</v>
      </c>
      <c r="Q3670">
        <v>13404</v>
      </c>
      <c r="R3670">
        <v>3777</v>
      </c>
      <c r="S3670">
        <v>2</v>
      </c>
      <c r="T3670">
        <v>2</v>
      </c>
      <c r="U3670" t="s">
        <v>75</v>
      </c>
      <c r="V3670">
        <v>18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 t="s">
        <v>76</v>
      </c>
      <c r="AD3670">
        <v>2754803</v>
      </c>
      <c r="AE3670" t="s">
        <v>93</v>
      </c>
      <c r="AF3670">
        <v>4580.1899999999996</v>
      </c>
      <c r="AG3670">
        <v>46575</v>
      </c>
      <c r="AH3670">
        <v>46575</v>
      </c>
      <c r="AI3670">
        <v>0</v>
      </c>
      <c r="AJ3670">
        <v>46575</v>
      </c>
      <c r="AK3670" t="s">
        <v>125</v>
      </c>
      <c r="AL3670">
        <v>15</v>
      </c>
      <c r="AM3670" t="s">
        <v>68</v>
      </c>
      <c r="AN3670">
        <v>1</v>
      </c>
      <c r="AO3670">
        <v>0</v>
      </c>
      <c r="AR3670" t="s">
        <v>79</v>
      </c>
      <c r="AS3670" t="s">
        <v>77</v>
      </c>
      <c r="AT3670">
        <v>-321</v>
      </c>
      <c r="AU3670" t="s">
        <v>155</v>
      </c>
      <c r="AV3670" t="s">
        <v>79</v>
      </c>
      <c r="AX3670" t="s">
        <v>81</v>
      </c>
      <c r="AY3670" t="s">
        <v>111</v>
      </c>
      <c r="AZ3670" t="s">
        <v>96</v>
      </c>
      <c r="BA3670" t="s">
        <v>76</v>
      </c>
      <c r="BB3670" t="s">
        <v>138</v>
      </c>
      <c r="BC3670">
        <v>33</v>
      </c>
      <c r="BD3670" t="s">
        <v>85</v>
      </c>
      <c r="BE3670">
        <v>12</v>
      </c>
      <c r="BF3670" t="s">
        <v>147</v>
      </c>
      <c r="BG3670" t="s">
        <v>151</v>
      </c>
      <c r="BH3670">
        <v>365243</v>
      </c>
      <c r="BI3670">
        <v>-284</v>
      </c>
      <c r="BJ3670">
        <v>46</v>
      </c>
      <c r="BK3670">
        <v>365243</v>
      </c>
      <c r="BL3670">
        <v>365243</v>
      </c>
      <c r="BM3670">
        <v>0</v>
      </c>
    </row>
    <row r="3671" spans="1:65" x14ac:dyDescent="0.3">
      <c r="A3671">
        <v>131785</v>
      </c>
      <c r="B3671">
        <v>0</v>
      </c>
      <c r="C3671" t="s">
        <v>65</v>
      </c>
      <c r="D3671" t="s">
        <v>88</v>
      </c>
      <c r="E3671" t="s">
        <v>67</v>
      </c>
      <c r="F3671" t="s">
        <v>68</v>
      </c>
      <c r="G3671">
        <v>0</v>
      </c>
      <c r="H3671">
        <v>99000</v>
      </c>
      <c r="I3671">
        <v>384048</v>
      </c>
      <c r="J3671" t="s">
        <v>113</v>
      </c>
      <c r="K3671" t="s">
        <v>70</v>
      </c>
      <c r="L3671" t="s">
        <v>71</v>
      </c>
      <c r="M3671" t="s">
        <v>72</v>
      </c>
      <c r="N3671">
        <v>2.0712999999999999E-2</v>
      </c>
      <c r="O3671">
        <v>20283</v>
      </c>
      <c r="P3671">
        <v>365243</v>
      </c>
      <c r="Q3671">
        <v>7238</v>
      </c>
      <c r="R3671">
        <v>2982</v>
      </c>
      <c r="S3671">
        <v>3</v>
      </c>
      <c r="T3671">
        <v>3</v>
      </c>
      <c r="U3671" t="s">
        <v>120</v>
      </c>
      <c r="V3671">
        <v>10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t="s">
        <v>76</v>
      </c>
      <c r="AD3671">
        <v>2462249</v>
      </c>
      <c r="AE3671" t="s">
        <v>99</v>
      </c>
      <c r="AF3671">
        <v>6750</v>
      </c>
      <c r="AG3671">
        <v>0</v>
      </c>
      <c r="AH3671">
        <v>135000</v>
      </c>
      <c r="AJ3671">
        <v>0</v>
      </c>
      <c r="AK3671" t="s">
        <v>120</v>
      </c>
      <c r="AL3671">
        <v>12</v>
      </c>
      <c r="AM3671" t="s">
        <v>68</v>
      </c>
      <c r="AN3671">
        <v>1</v>
      </c>
      <c r="AR3671" t="s">
        <v>79</v>
      </c>
      <c r="AS3671" t="s">
        <v>77</v>
      </c>
      <c r="AT3671">
        <v>-1176</v>
      </c>
      <c r="AU3671" t="s">
        <v>76</v>
      </c>
      <c r="AV3671" t="s">
        <v>79</v>
      </c>
      <c r="AX3671" t="s">
        <v>81</v>
      </c>
      <c r="AY3671" t="s">
        <v>76</v>
      </c>
      <c r="AZ3671" t="s">
        <v>131</v>
      </c>
      <c r="BA3671" t="s">
        <v>83</v>
      </c>
      <c r="BB3671" t="s">
        <v>121</v>
      </c>
      <c r="BC3671">
        <v>0</v>
      </c>
      <c r="BD3671" t="s">
        <v>76</v>
      </c>
      <c r="BE3671">
        <v>0</v>
      </c>
      <c r="BF3671" t="s">
        <v>76</v>
      </c>
      <c r="BG3671" t="s">
        <v>132</v>
      </c>
      <c r="BH3671">
        <v>365243</v>
      </c>
      <c r="BI3671">
        <v>365243</v>
      </c>
      <c r="BJ3671">
        <v>365243</v>
      </c>
      <c r="BK3671">
        <v>365243</v>
      </c>
      <c r="BL3671">
        <v>-116</v>
      </c>
      <c r="BM3671">
        <v>0</v>
      </c>
    </row>
    <row r="3672" spans="1:65" x14ac:dyDescent="0.3">
      <c r="A3672">
        <v>131789</v>
      </c>
      <c r="B3672">
        <v>0</v>
      </c>
      <c r="C3672" t="s">
        <v>65</v>
      </c>
      <c r="D3672" t="s">
        <v>66</v>
      </c>
      <c r="E3672" t="s">
        <v>67</v>
      </c>
      <c r="F3672" t="s">
        <v>68</v>
      </c>
      <c r="G3672">
        <v>1</v>
      </c>
      <c r="H3672">
        <v>118350</v>
      </c>
      <c r="I3672">
        <v>720000</v>
      </c>
      <c r="J3672" t="s">
        <v>69</v>
      </c>
      <c r="K3672" t="s">
        <v>70</v>
      </c>
      <c r="L3672" t="s">
        <v>91</v>
      </c>
      <c r="M3672" t="s">
        <v>72</v>
      </c>
      <c r="N3672">
        <v>1.0147E-2</v>
      </c>
      <c r="O3672">
        <v>13120</v>
      </c>
      <c r="P3672">
        <v>5354</v>
      </c>
      <c r="Q3672">
        <v>8617</v>
      </c>
      <c r="R3672">
        <v>4210</v>
      </c>
      <c r="S3672">
        <v>2</v>
      </c>
      <c r="T3672">
        <v>2</v>
      </c>
      <c r="U3672" t="s">
        <v>109</v>
      </c>
      <c r="V3672">
        <v>10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134</v>
      </c>
      <c r="AD3672">
        <v>2164404</v>
      </c>
      <c r="AE3672" t="s">
        <v>93</v>
      </c>
      <c r="AF3672">
        <v>21928.32</v>
      </c>
      <c r="AG3672">
        <v>204250.5</v>
      </c>
      <c r="AH3672">
        <v>197374.5</v>
      </c>
      <c r="AI3672">
        <v>20425.5</v>
      </c>
      <c r="AJ3672">
        <v>204250.5</v>
      </c>
      <c r="AK3672" t="s">
        <v>120</v>
      </c>
      <c r="AL3672">
        <v>20</v>
      </c>
      <c r="AM3672" t="s">
        <v>68</v>
      </c>
      <c r="AN3672">
        <v>1</v>
      </c>
      <c r="AO3672">
        <v>0.102136026</v>
      </c>
      <c r="AR3672" t="s">
        <v>79</v>
      </c>
      <c r="AS3672" t="s">
        <v>77</v>
      </c>
      <c r="AT3672">
        <v>-2571</v>
      </c>
      <c r="AU3672" t="s">
        <v>78</v>
      </c>
      <c r="AV3672" t="s">
        <v>79</v>
      </c>
      <c r="AW3672" t="s">
        <v>80</v>
      </c>
      <c r="AX3672" t="s">
        <v>102</v>
      </c>
      <c r="AY3672" t="s">
        <v>103</v>
      </c>
      <c r="AZ3672" t="s">
        <v>96</v>
      </c>
      <c r="BA3672" t="s">
        <v>76</v>
      </c>
      <c r="BB3672" t="s">
        <v>104</v>
      </c>
      <c r="BC3672">
        <v>1892</v>
      </c>
      <c r="BD3672" t="s">
        <v>85</v>
      </c>
      <c r="BE3672">
        <v>10</v>
      </c>
      <c r="BF3672" t="s">
        <v>112</v>
      </c>
      <c r="BG3672" t="s">
        <v>98</v>
      </c>
      <c r="BH3672">
        <v>365243</v>
      </c>
      <c r="BI3672">
        <v>-2540</v>
      </c>
      <c r="BJ3672">
        <v>-2270</v>
      </c>
      <c r="BK3672">
        <v>-2360</v>
      </c>
      <c r="BL3672">
        <v>-2357</v>
      </c>
      <c r="BM3672">
        <v>1</v>
      </c>
    </row>
    <row r="3673" spans="1:65" x14ac:dyDescent="0.3">
      <c r="A3673">
        <v>131793</v>
      </c>
      <c r="B3673">
        <v>0</v>
      </c>
      <c r="C3673" t="s">
        <v>65</v>
      </c>
      <c r="D3673" t="s">
        <v>66</v>
      </c>
      <c r="E3673" t="s">
        <v>67</v>
      </c>
      <c r="F3673" t="s">
        <v>68</v>
      </c>
      <c r="G3673">
        <v>1</v>
      </c>
      <c r="H3673">
        <v>171000</v>
      </c>
      <c r="I3673">
        <v>1032093</v>
      </c>
      <c r="J3673" t="s">
        <v>89</v>
      </c>
      <c r="K3673" t="s">
        <v>90</v>
      </c>
      <c r="L3673" t="s">
        <v>91</v>
      </c>
      <c r="M3673" t="s">
        <v>72</v>
      </c>
      <c r="N3673">
        <v>6.2960000000000004E-3</v>
      </c>
      <c r="O3673">
        <v>20568</v>
      </c>
      <c r="P3673">
        <v>4642</v>
      </c>
      <c r="Q3673">
        <v>13053</v>
      </c>
      <c r="R3673">
        <v>3399</v>
      </c>
      <c r="S3673">
        <v>3</v>
      </c>
      <c r="T3673">
        <v>3</v>
      </c>
      <c r="U3673" t="s">
        <v>125</v>
      </c>
      <c r="V3673">
        <v>10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t="s">
        <v>92</v>
      </c>
      <c r="AD3673">
        <v>1385281</v>
      </c>
      <c r="AE3673" t="s">
        <v>65</v>
      </c>
      <c r="AF3673">
        <v>28889.685000000001</v>
      </c>
      <c r="AG3673">
        <v>360000</v>
      </c>
      <c r="AH3673">
        <v>401580</v>
      </c>
      <c r="AJ3673">
        <v>360000</v>
      </c>
      <c r="AK3673" t="s">
        <v>120</v>
      </c>
      <c r="AL3673">
        <v>9</v>
      </c>
      <c r="AM3673" t="s">
        <v>68</v>
      </c>
      <c r="AN3673">
        <v>1</v>
      </c>
      <c r="AR3673" t="s">
        <v>76</v>
      </c>
      <c r="AS3673" t="s">
        <v>77</v>
      </c>
      <c r="AT3673">
        <v>-839</v>
      </c>
      <c r="AU3673" t="s">
        <v>78</v>
      </c>
      <c r="AV3673" t="s">
        <v>79</v>
      </c>
      <c r="AW3673" t="s">
        <v>80</v>
      </c>
      <c r="AX3673" t="s">
        <v>81</v>
      </c>
      <c r="AY3673" t="s">
        <v>76</v>
      </c>
      <c r="AZ3673" t="s">
        <v>82</v>
      </c>
      <c r="BA3673" t="s">
        <v>116</v>
      </c>
      <c r="BB3673" t="s">
        <v>121</v>
      </c>
      <c r="BC3673">
        <v>-1</v>
      </c>
      <c r="BD3673" t="s">
        <v>76</v>
      </c>
      <c r="BE3673">
        <v>30</v>
      </c>
      <c r="BF3673" t="s">
        <v>86</v>
      </c>
      <c r="BG3673" t="s">
        <v>172</v>
      </c>
      <c r="BH3673">
        <v>365243</v>
      </c>
      <c r="BI3673">
        <v>-809</v>
      </c>
      <c r="BJ3673">
        <v>61</v>
      </c>
      <c r="BK3673">
        <v>-539</v>
      </c>
      <c r="BL3673">
        <v>-527</v>
      </c>
      <c r="BM3673">
        <v>1</v>
      </c>
    </row>
    <row r="3674" spans="1:65" x14ac:dyDescent="0.3">
      <c r="A3674">
        <v>131822</v>
      </c>
      <c r="B3674">
        <v>0</v>
      </c>
      <c r="C3674" t="s">
        <v>65</v>
      </c>
      <c r="D3674" t="s">
        <v>88</v>
      </c>
      <c r="E3674" t="s">
        <v>67</v>
      </c>
      <c r="F3674" t="s">
        <v>67</v>
      </c>
      <c r="G3674">
        <v>1</v>
      </c>
      <c r="H3674">
        <v>135000</v>
      </c>
      <c r="I3674">
        <v>1256400</v>
      </c>
      <c r="J3674" t="s">
        <v>69</v>
      </c>
      <c r="K3674" t="s">
        <v>70</v>
      </c>
      <c r="L3674" t="s">
        <v>91</v>
      </c>
      <c r="M3674" t="s">
        <v>72</v>
      </c>
      <c r="N3674">
        <v>2.461E-2</v>
      </c>
      <c r="O3674">
        <v>16281</v>
      </c>
      <c r="P3674">
        <v>1903</v>
      </c>
      <c r="Q3674">
        <v>4325</v>
      </c>
      <c r="R3674">
        <v>4990</v>
      </c>
      <c r="S3674">
        <v>2</v>
      </c>
      <c r="T3674">
        <v>2</v>
      </c>
      <c r="U3674" t="s">
        <v>125</v>
      </c>
      <c r="V3674">
        <v>14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 t="s">
        <v>141</v>
      </c>
      <c r="AD3674">
        <v>2497406</v>
      </c>
      <c r="AE3674" t="s">
        <v>93</v>
      </c>
      <c r="AF3674">
        <v>2765.7</v>
      </c>
      <c r="AG3674">
        <v>23411.7</v>
      </c>
      <c r="AH3674">
        <v>23292</v>
      </c>
      <c r="AI3674">
        <v>2342.6999999999998</v>
      </c>
      <c r="AJ3674">
        <v>23411.7</v>
      </c>
      <c r="AK3674" t="s">
        <v>75</v>
      </c>
      <c r="AL3674">
        <v>11</v>
      </c>
      <c r="AM3674" t="s">
        <v>68</v>
      </c>
      <c r="AN3674">
        <v>1</v>
      </c>
      <c r="AO3674">
        <v>9.9529672E-2</v>
      </c>
      <c r="AR3674" t="s">
        <v>79</v>
      </c>
      <c r="AS3674" t="s">
        <v>77</v>
      </c>
      <c r="AT3674">
        <v>-1038</v>
      </c>
      <c r="AU3674" t="s">
        <v>78</v>
      </c>
      <c r="AV3674" t="s">
        <v>79</v>
      </c>
      <c r="AX3674" t="s">
        <v>81</v>
      </c>
      <c r="AY3674" t="s">
        <v>124</v>
      </c>
      <c r="AZ3674" t="s">
        <v>96</v>
      </c>
      <c r="BA3674" t="s">
        <v>76</v>
      </c>
      <c r="BB3674" t="s">
        <v>104</v>
      </c>
      <c r="BC3674">
        <v>10</v>
      </c>
      <c r="BD3674" t="s">
        <v>105</v>
      </c>
      <c r="BE3674">
        <v>12</v>
      </c>
      <c r="BF3674" t="s">
        <v>86</v>
      </c>
      <c r="BG3674" t="s">
        <v>106</v>
      </c>
      <c r="BH3674">
        <v>365243</v>
      </c>
      <c r="BI3674">
        <v>-1004</v>
      </c>
      <c r="BJ3674">
        <v>-674</v>
      </c>
      <c r="BK3674">
        <v>-794</v>
      </c>
      <c r="BL3674">
        <v>-786</v>
      </c>
      <c r="BM3674">
        <v>0</v>
      </c>
    </row>
    <row r="3675" spans="1:65" x14ac:dyDescent="0.3">
      <c r="A3675">
        <v>131825</v>
      </c>
      <c r="B3675">
        <v>0</v>
      </c>
      <c r="C3675" t="s">
        <v>65</v>
      </c>
      <c r="D3675" t="s">
        <v>88</v>
      </c>
      <c r="E3675" t="s">
        <v>67</v>
      </c>
      <c r="F3675" t="s">
        <v>68</v>
      </c>
      <c r="G3675">
        <v>2</v>
      </c>
      <c r="H3675">
        <v>72000</v>
      </c>
      <c r="I3675">
        <v>76410</v>
      </c>
      <c r="J3675" t="s">
        <v>69</v>
      </c>
      <c r="K3675" t="s">
        <v>70</v>
      </c>
      <c r="L3675" t="s">
        <v>91</v>
      </c>
      <c r="M3675" t="s">
        <v>72</v>
      </c>
      <c r="N3675">
        <v>1.5221E-2</v>
      </c>
      <c r="O3675">
        <v>15622</v>
      </c>
      <c r="P3675">
        <v>5310</v>
      </c>
      <c r="Q3675">
        <v>7630</v>
      </c>
      <c r="R3675">
        <v>4163</v>
      </c>
      <c r="S3675">
        <v>2</v>
      </c>
      <c r="T3675">
        <v>2</v>
      </c>
      <c r="U3675" t="s">
        <v>120</v>
      </c>
      <c r="V3675">
        <v>14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 t="s">
        <v>153</v>
      </c>
      <c r="AD3675">
        <v>2745249</v>
      </c>
      <c r="AE3675" t="s">
        <v>93</v>
      </c>
      <c r="AF3675">
        <v>9766.6200000000008</v>
      </c>
      <c r="AG3675">
        <v>151155</v>
      </c>
      <c r="AH3675">
        <v>151155</v>
      </c>
      <c r="AI3675">
        <v>0</v>
      </c>
      <c r="AJ3675">
        <v>151155</v>
      </c>
      <c r="AK3675" t="s">
        <v>73</v>
      </c>
      <c r="AL3675">
        <v>13</v>
      </c>
      <c r="AM3675" t="s">
        <v>68</v>
      </c>
      <c r="AN3675">
        <v>1</v>
      </c>
      <c r="AO3675">
        <v>0</v>
      </c>
      <c r="AR3675" t="s">
        <v>79</v>
      </c>
      <c r="AS3675" t="s">
        <v>77</v>
      </c>
      <c r="AT3675">
        <v>-34</v>
      </c>
      <c r="AU3675" t="s">
        <v>78</v>
      </c>
      <c r="AV3675" t="s">
        <v>79</v>
      </c>
      <c r="AW3675" t="s">
        <v>101</v>
      </c>
      <c r="AX3675" t="s">
        <v>81</v>
      </c>
      <c r="AY3675" t="s">
        <v>157</v>
      </c>
      <c r="AZ3675" t="s">
        <v>96</v>
      </c>
      <c r="BA3675" t="s">
        <v>76</v>
      </c>
      <c r="BB3675" t="s">
        <v>138</v>
      </c>
      <c r="BC3675">
        <v>5</v>
      </c>
      <c r="BD3675" t="s">
        <v>157</v>
      </c>
      <c r="BE3675">
        <v>18</v>
      </c>
      <c r="BF3675" t="s">
        <v>97</v>
      </c>
      <c r="BG3675" t="s">
        <v>158</v>
      </c>
      <c r="BH3675">
        <v>365243</v>
      </c>
      <c r="BI3675">
        <v>365243</v>
      </c>
      <c r="BJ3675">
        <v>506</v>
      </c>
      <c r="BK3675">
        <v>365243</v>
      </c>
      <c r="BL3675">
        <v>365243</v>
      </c>
      <c r="BM3675">
        <v>0</v>
      </c>
    </row>
    <row r="3676" spans="1:65" x14ac:dyDescent="0.3">
      <c r="A3676">
        <v>131831</v>
      </c>
      <c r="B3676">
        <v>1</v>
      </c>
      <c r="C3676" t="s">
        <v>65</v>
      </c>
      <c r="D3676" t="s">
        <v>66</v>
      </c>
      <c r="E3676" t="s">
        <v>68</v>
      </c>
      <c r="F3676" t="s">
        <v>68</v>
      </c>
      <c r="G3676">
        <v>2</v>
      </c>
      <c r="H3676">
        <v>112500</v>
      </c>
      <c r="I3676">
        <v>539230.5</v>
      </c>
      <c r="J3676" t="s">
        <v>69</v>
      </c>
      <c r="K3676" t="s">
        <v>70</v>
      </c>
      <c r="L3676" t="s">
        <v>91</v>
      </c>
      <c r="M3676" t="s">
        <v>72</v>
      </c>
      <c r="N3676">
        <v>1.0555999999999999E-2</v>
      </c>
      <c r="O3676">
        <v>11956</v>
      </c>
      <c r="P3676">
        <v>3993</v>
      </c>
      <c r="Q3676">
        <v>676</v>
      </c>
      <c r="R3676">
        <v>1536</v>
      </c>
      <c r="S3676">
        <v>3</v>
      </c>
      <c r="T3676">
        <v>3</v>
      </c>
      <c r="U3676" t="s">
        <v>125</v>
      </c>
      <c r="V3676">
        <v>14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137</v>
      </c>
      <c r="AD3676">
        <v>1947744</v>
      </c>
      <c r="AE3676" t="s">
        <v>93</v>
      </c>
      <c r="AF3676">
        <v>5547.06</v>
      </c>
      <c r="AG3676">
        <v>44091</v>
      </c>
      <c r="AH3676">
        <v>44091</v>
      </c>
      <c r="AI3676">
        <v>0</v>
      </c>
      <c r="AJ3676">
        <v>44091</v>
      </c>
      <c r="AK3676" t="s">
        <v>75</v>
      </c>
      <c r="AL3676">
        <v>15</v>
      </c>
      <c r="AM3676" t="s">
        <v>68</v>
      </c>
      <c r="AN3676">
        <v>1</v>
      </c>
      <c r="AO3676">
        <v>0</v>
      </c>
      <c r="AR3676" t="s">
        <v>79</v>
      </c>
      <c r="AS3676" t="s">
        <v>77</v>
      </c>
      <c r="AT3676">
        <v>-86</v>
      </c>
      <c r="AU3676" t="s">
        <v>78</v>
      </c>
      <c r="AV3676" t="s">
        <v>79</v>
      </c>
      <c r="AW3676" t="s">
        <v>101</v>
      </c>
      <c r="AX3676" t="s">
        <v>81</v>
      </c>
      <c r="AY3676" t="s">
        <v>103</v>
      </c>
      <c r="AZ3676" t="s">
        <v>96</v>
      </c>
      <c r="BA3676" t="s">
        <v>76</v>
      </c>
      <c r="BB3676" t="s">
        <v>104</v>
      </c>
      <c r="BC3676">
        <v>1100</v>
      </c>
      <c r="BD3676" t="s">
        <v>85</v>
      </c>
      <c r="BE3676">
        <v>10</v>
      </c>
      <c r="BF3676" t="s">
        <v>147</v>
      </c>
      <c r="BG3676" t="s">
        <v>151</v>
      </c>
      <c r="BH3676">
        <v>365243</v>
      </c>
      <c r="BI3676">
        <v>-56</v>
      </c>
      <c r="BJ3676">
        <v>214</v>
      </c>
      <c r="BK3676">
        <v>365243</v>
      </c>
      <c r="BL3676">
        <v>365243</v>
      </c>
      <c r="BM3676">
        <v>0</v>
      </c>
    </row>
    <row r="3677" spans="1:65" x14ac:dyDescent="0.3">
      <c r="A3677">
        <v>131869</v>
      </c>
      <c r="B3677">
        <v>0</v>
      </c>
      <c r="C3677" t="s">
        <v>65</v>
      </c>
      <c r="D3677" t="s">
        <v>88</v>
      </c>
      <c r="E3677" t="s">
        <v>68</v>
      </c>
      <c r="F3677" t="s">
        <v>68</v>
      </c>
      <c r="G3677">
        <v>0</v>
      </c>
      <c r="H3677">
        <v>180000</v>
      </c>
      <c r="I3677">
        <v>387000</v>
      </c>
      <c r="J3677" t="s">
        <v>69</v>
      </c>
      <c r="K3677" t="s">
        <v>70</v>
      </c>
      <c r="L3677" t="s">
        <v>91</v>
      </c>
      <c r="M3677" t="s">
        <v>72</v>
      </c>
      <c r="N3677">
        <v>9.6570000000000007E-3</v>
      </c>
      <c r="O3677">
        <v>12104</v>
      </c>
      <c r="P3677">
        <v>854</v>
      </c>
      <c r="Q3677">
        <v>1860</v>
      </c>
      <c r="R3677">
        <v>2339</v>
      </c>
      <c r="S3677">
        <v>2</v>
      </c>
      <c r="T3677">
        <v>2</v>
      </c>
      <c r="U3677" t="s">
        <v>120</v>
      </c>
      <c r="V3677">
        <v>14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 t="s">
        <v>145</v>
      </c>
      <c r="AD3677">
        <v>1045895</v>
      </c>
      <c r="AE3677" t="s">
        <v>93</v>
      </c>
      <c r="AF3677">
        <v>4492.62</v>
      </c>
      <c r="AG3677">
        <v>25492.5</v>
      </c>
      <c r="AH3677">
        <v>27513</v>
      </c>
      <c r="AI3677">
        <v>0</v>
      </c>
      <c r="AJ3677">
        <v>25492.5</v>
      </c>
      <c r="AK3677" t="s">
        <v>123</v>
      </c>
      <c r="AL3677">
        <v>11</v>
      </c>
      <c r="AM3677" t="s">
        <v>68</v>
      </c>
      <c r="AN3677">
        <v>1</v>
      </c>
      <c r="AO3677">
        <v>0</v>
      </c>
      <c r="AR3677" t="s">
        <v>79</v>
      </c>
      <c r="AS3677" t="s">
        <v>77</v>
      </c>
      <c r="AT3677">
        <v>-282</v>
      </c>
      <c r="AU3677" t="s">
        <v>78</v>
      </c>
      <c r="AV3677" t="s">
        <v>79</v>
      </c>
      <c r="AW3677" t="s">
        <v>171</v>
      </c>
      <c r="AX3677" t="s">
        <v>102</v>
      </c>
      <c r="AY3677" t="s">
        <v>124</v>
      </c>
      <c r="AZ3677" t="s">
        <v>96</v>
      </c>
      <c r="BA3677" t="s">
        <v>76</v>
      </c>
      <c r="BB3677" t="s">
        <v>104</v>
      </c>
      <c r="BC3677">
        <v>25</v>
      </c>
      <c r="BD3677" t="s">
        <v>105</v>
      </c>
      <c r="BE3677">
        <v>8</v>
      </c>
      <c r="BF3677" t="s">
        <v>86</v>
      </c>
      <c r="BG3677" t="s">
        <v>106</v>
      </c>
      <c r="BH3677">
        <v>365243</v>
      </c>
      <c r="BI3677">
        <v>-252</v>
      </c>
      <c r="BJ3677">
        <v>-42</v>
      </c>
      <c r="BK3677">
        <v>-42</v>
      </c>
      <c r="BL3677">
        <v>-38</v>
      </c>
      <c r="BM3677">
        <v>1</v>
      </c>
    </row>
    <row r="3678" spans="1:65" x14ac:dyDescent="0.3">
      <c r="A3678">
        <v>131875</v>
      </c>
      <c r="B3678">
        <v>0</v>
      </c>
      <c r="C3678" t="s">
        <v>65</v>
      </c>
      <c r="D3678" t="s">
        <v>88</v>
      </c>
      <c r="E3678" t="s">
        <v>68</v>
      </c>
      <c r="F3678" t="s">
        <v>68</v>
      </c>
      <c r="G3678">
        <v>1</v>
      </c>
      <c r="H3678">
        <v>90000</v>
      </c>
      <c r="I3678">
        <v>1133748</v>
      </c>
      <c r="J3678" t="s">
        <v>69</v>
      </c>
      <c r="K3678" t="s">
        <v>70</v>
      </c>
      <c r="L3678" t="s">
        <v>91</v>
      </c>
      <c r="M3678" t="s">
        <v>72</v>
      </c>
      <c r="N3678">
        <v>2.5163999999999999E-2</v>
      </c>
      <c r="O3678">
        <v>16722</v>
      </c>
      <c r="P3678">
        <v>10089</v>
      </c>
      <c r="Q3678">
        <v>6954</v>
      </c>
      <c r="R3678">
        <v>267</v>
      </c>
      <c r="S3678">
        <v>2</v>
      </c>
      <c r="T3678">
        <v>2</v>
      </c>
      <c r="U3678" t="s">
        <v>109</v>
      </c>
      <c r="V3678">
        <v>11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170</v>
      </c>
      <c r="AD3678">
        <v>1162590</v>
      </c>
      <c r="AE3678" t="s">
        <v>99</v>
      </c>
      <c r="AF3678">
        <v>38250</v>
      </c>
      <c r="AG3678">
        <v>0</v>
      </c>
      <c r="AH3678">
        <v>765000</v>
      </c>
      <c r="AK3678" t="s">
        <v>125</v>
      </c>
      <c r="AL3678">
        <v>14</v>
      </c>
      <c r="AM3678" t="s">
        <v>68</v>
      </c>
      <c r="AN3678">
        <v>1</v>
      </c>
      <c r="AR3678" t="s">
        <v>79</v>
      </c>
      <c r="AS3678" t="s">
        <v>77</v>
      </c>
      <c r="AT3678">
        <v>-416</v>
      </c>
      <c r="AU3678" t="s">
        <v>76</v>
      </c>
      <c r="AV3678" t="s">
        <v>79</v>
      </c>
      <c r="AX3678" t="s">
        <v>81</v>
      </c>
      <c r="AY3678" t="s">
        <v>76</v>
      </c>
      <c r="AZ3678" t="s">
        <v>131</v>
      </c>
      <c r="BA3678" t="s">
        <v>116</v>
      </c>
      <c r="BB3678" t="s">
        <v>117</v>
      </c>
      <c r="BC3678">
        <v>6</v>
      </c>
      <c r="BD3678" t="s">
        <v>76</v>
      </c>
      <c r="BE3678">
        <v>0</v>
      </c>
      <c r="BF3678" t="s">
        <v>76</v>
      </c>
      <c r="BG3678" t="s">
        <v>160</v>
      </c>
      <c r="BH3678">
        <v>-416</v>
      </c>
      <c r="BI3678">
        <v>-376</v>
      </c>
      <c r="BJ3678">
        <v>365243</v>
      </c>
      <c r="BK3678">
        <v>365243</v>
      </c>
      <c r="BL3678">
        <v>365243</v>
      </c>
      <c r="BM3678">
        <v>0</v>
      </c>
    </row>
    <row r="3679" spans="1:65" x14ac:dyDescent="0.3">
      <c r="A3679">
        <v>131883</v>
      </c>
      <c r="B3679">
        <v>0</v>
      </c>
      <c r="C3679" t="s">
        <v>65</v>
      </c>
      <c r="D3679" t="s">
        <v>88</v>
      </c>
      <c r="E3679" t="s">
        <v>67</v>
      </c>
      <c r="F3679" t="s">
        <v>68</v>
      </c>
      <c r="G3679">
        <v>0</v>
      </c>
      <c r="H3679">
        <v>76500</v>
      </c>
      <c r="I3679">
        <v>343800</v>
      </c>
      <c r="J3679" t="s">
        <v>113</v>
      </c>
      <c r="K3679" t="s">
        <v>70</v>
      </c>
      <c r="L3679" t="s">
        <v>91</v>
      </c>
      <c r="M3679" t="s">
        <v>72</v>
      </c>
      <c r="N3679">
        <v>1.5221E-2</v>
      </c>
      <c r="O3679">
        <v>21932</v>
      </c>
      <c r="P3679">
        <v>365243</v>
      </c>
      <c r="Q3679">
        <v>7173</v>
      </c>
      <c r="R3679">
        <v>4369</v>
      </c>
      <c r="S3679">
        <v>2</v>
      </c>
      <c r="T3679">
        <v>2</v>
      </c>
      <c r="U3679" t="s">
        <v>120</v>
      </c>
      <c r="V3679">
        <v>13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 t="s">
        <v>76</v>
      </c>
      <c r="AD3679">
        <v>1979840</v>
      </c>
      <c r="AE3679" t="s">
        <v>65</v>
      </c>
      <c r="AG3679">
        <v>0</v>
      </c>
      <c r="AH3679">
        <v>0</v>
      </c>
      <c r="AK3679" t="s">
        <v>73</v>
      </c>
      <c r="AL3679">
        <v>8</v>
      </c>
      <c r="AM3679" t="s">
        <v>68</v>
      </c>
      <c r="AN3679">
        <v>1</v>
      </c>
      <c r="AR3679" t="s">
        <v>76</v>
      </c>
      <c r="AS3679" t="s">
        <v>129</v>
      </c>
      <c r="AT3679">
        <v>-181</v>
      </c>
      <c r="AU3679" t="s">
        <v>76</v>
      </c>
      <c r="AV3679" t="s">
        <v>79</v>
      </c>
      <c r="AX3679" t="s">
        <v>81</v>
      </c>
      <c r="AY3679" t="s">
        <v>76</v>
      </c>
      <c r="AZ3679" t="s">
        <v>76</v>
      </c>
      <c r="BA3679" t="s">
        <v>76</v>
      </c>
      <c r="BB3679" t="s">
        <v>121</v>
      </c>
      <c r="BC3679">
        <v>-1</v>
      </c>
      <c r="BD3679" t="s">
        <v>76</v>
      </c>
      <c r="BF3679" t="s">
        <v>76</v>
      </c>
      <c r="BG3679" t="s">
        <v>82</v>
      </c>
    </row>
    <row r="3680" spans="1:65" x14ac:dyDescent="0.3">
      <c r="A3680">
        <v>131899</v>
      </c>
      <c r="B3680">
        <v>0</v>
      </c>
      <c r="C3680" t="s">
        <v>65</v>
      </c>
      <c r="D3680" t="s">
        <v>88</v>
      </c>
      <c r="E3680" t="s">
        <v>68</v>
      </c>
      <c r="F3680" t="s">
        <v>68</v>
      </c>
      <c r="G3680">
        <v>0</v>
      </c>
      <c r="H3680">
        <v>135000</v>
      </c>
      <c r="I3680">
        <v>1260000</v>
      </c>
      <c r="J3680" t="s">
        <v>69</v>
      </c>
      <c r="K3680" t="s">
        <v>70</v>
      </c>
      <c r="L3680" t="s">
        <v>91</v>
      </c>
      <c r="M3680" t="s">
        <v>72</v>
      </c>
      <c r="N3680">
        <v>2.2800000000000001E-2</v>
      </c>
      <c r="O3680">
        <v>13423</v>
      </c>
      <c r="P3680">
        <v>202</v>
      </c>
      <c r="Q3680">
        <v>357</v>
      </c>
      <c r="R3680">
        <v>4473</v>
      </c>
      <c r="S3680">
        <v>2</v>
      </c>
      <c r="T3680">
        <v>2</v>
      </c>
      <c r="U3680" t="s">
        <v>109</v>
      </c>
      <c r="V3680">
        <v>14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 t="s">
        <v>145</v>
      </c>
      <c r="AD3680">
        <v>2746120</v>
      </c>
      <c r="AE3680" t="s">
        <v>99</v>
      </c>
      <c r="AF3680">
        <v>2250</v>
      </c>
      <c r="AG3680">
        <v>45000</v>
      </c>
      <c r="AH3680">
        <v>45000</v>
      </c>
      <c r="AJ3680">
        <v>45000</v>
      </c>
      <c r="AK3680" t="s">
        <v>120</v>
      </c>
      <c r="AL3680">
        <v>10</v>
      </c>
      <c r="AM3680" t="s">
        <v>68</v>
      </c>
      <c r="AN3680">
        <v>1</v>
      </c>
      <c r="AR3680" t="s">
        <v>79</v>
      </c>
      <c r="AS3680" t="s">
        <v>77</v>
      </c>
      <c r="AT3680">
        <v>-359</v>
      </c>
      <c r="AU3680" t="s">
        <v>76</v>
      </c>
      <c r="AV3680" t="s">
        <v>79</v>
      </c>
      <c r="AX3680" t="s">
        <v>81</v>
      </c>
      <c r="AY3680" t="s">
        <v>76</v>
      </c>
      <c r="AZ3680" t="s">
        <v>131</v>
      </c>
      <c r="BA3680" t="s">
        <v>83</v>
      </c>
      <c r="BB3680" t="s">
        <v>178</v>
      </c>
      <c r="BC3680">
        <v>-1</v>
      </c>
      <c r="BD3680" t="s">
        <v>76</v>
      </c>
      <c r="BE3680">
        <v>0</v>
      </c>
      <c r="BF3680" t="s">
        <v>76</v>
      </c>
      <c r="BG3680" t="s">
        <v>132</v>
      </c>
      <c r="BH3680">
        <v>365243</v>
      </c>
      <c r="BI3680">
        <v>365243</v>
      </c>
      <c r="BJ3680">
        <v>365243</v>
      </c>
      <c r="BK3680">
        <v>365243</v>
      </c>
      <c r="BL3680">
        <v>365243</v>
      </c>
      <c r="BM3680">
        <v>0</v>
      </c>
    </row>
    <row r="3681" spans="1:65" x14ac:dyDescent="0.3">
      <c r="A3681">
        <v>131901</v>
      </c>
      <c r="B3681">
        <v>0</v>
      </c>
      <c r="C3681" t="s">
        <v>65</v>
      </c>
      <c r="D3681" t="s">
        <v>88</v>
      </c>
      <c r="E3681" t="s">
        <v>67</v>
      </c>
      <c r="F3681" t="s">
        <v>68</v>
      </c>
      <c r="G3681">
        <v>1</v>
      </c>
      <c r="H3681">
        <v>112500</v>
      </c>
      <c r="I3681">
        <v>247500</v>
      </c>
      <c r="J3681" t="s">
        <v>89</v>
      </c>
      <c r="K3681" t="s">
        <v>90</v>
      </c>
      <c r="L3681" t="s">
        <v>91</v>
      </c>
      <c r="M3681" t="s">
        <v>72</v>
      </c>
      <c r="N3681">
        <v>2.5163999999999999E-2</v>
      </c>
      <c r="O3681">
        <v>18503</v>
      </c>
      <c r="P3681">
        <v>1695</v>
      </c>
      <c r="Q3681">
        <v>10010</v>
      </c>
      <c r="R3681">
        <v>2064</v>
      </c>
      <c r="S3681">
        <v>2</v>
      </c>
      <c r="T3681">
        <v>2</v>
      </c>
      <c r="U3681" t="s">
        <v>123</v>
      </c>
      <c r="V3681">
        <v>14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217</v>
      </c>
      <c r="AD3681">
        <v>1838384</v>
      </c>
      <c r="AE3681" t="s">
        <v>99</v>
      </c>
      <c r="AF3681">
        <v>6750</v>
      </c>
      <c r="AG3681">
        <v>135000</v>
      </c>
      <c r="AH3681">
        <v>135000</v>
      </c>
      <c r="AJ3681">
        <v>135000</v>
      </c>
      <c r="AK3681" t="s">
        <v>120</v>
      </c>
      <c r="AL3681">
        <v>15</v>
      </c>
      <c r="AM3681" t="s">
        <v>68</v>
      </c>
      <c r="AN3681">
        <v>1</v>
      </c>
      <c r="AR3681" t="s">
        <v>79</v>
      </c>
      <c r="AS3681" t="s">
        <v>114</v>
      </c>
      <c r="AT3681">
        <v>-705</v>
      </c>
      <c r="AU3681" t="s">
        <v>76</v>
      </c>
      <c r="AV3681" t="s">
        <v>193</v>
      </c>
      <c r="AX3681" t="s">
        <v>81</v>
      </c>
      <c r="AY3681" t="s">
        <v>76</v>
      </c>
      <c r="AZ3681" t="s">
        <v>131</v>
      </c>
      <c r="BA3681" t="s">
        <v>83</v>
      </c>
      <c r="BB3681" t="s">
        <v>178</v>
      </c>
      <c r="BC3681">
        <v>-1</v>
      </c>
      <c r="BD3681" t="s">
        <v>76</v>
      </c>
      <c r="BE3681">
        <v>0</v>
      </c>
      <c r="BF3681" t="s">
        <v>76</v>
      </c>
      <c r="BG3681" t="s">
        <v>132</v>
      </c>
    </row>
    <row r="3682" spans="1:65" x14ac:dyDescent="0.3">
      <c r="A3682">
        <v>131901</v>
      </c>
      <c r="B3682">
        <v>0</v>
      </c>
      <c r="C3682" t="s">
        <v>65</v>
      </c>
      <c r="D3682" t="s">
        <v>88</v>
      </c>
      <c r="E3682" t="s">
        <v>67</v>
      </c>
      <c r="F3682" t="s">
        <v>68</v>
      </c>
      <c r="G3682">
        <v>1</v>
      </c>
      <c r="H3682">
        <v>112500</v>
      </c>
      <c r="I3682">
        <v>247500</v>
      </c>
      <c r="J3682" t="s">
        <v>89</v>
      </c>
      <c r="K3682" t="s">
        <v>90</v>
      </c>
      <c r="L3682" t="s">
        <v>91</v>
      </c>
      <c r="M3682" t="s">
        <v>72</v>
      </c>
      <c r="N3682">
        <v>2.5163999999999999E-2</v>
      </c>
      <c r="O3682">
        <v>18503</v>
      </c>
      <c r="P3682">
        <v>1695</v>
      </c>
      <c r="Q3682">
        <v>10010</v>
      </c>
      <c r="R3682">
        <v>2064</v>
      </c>
      <c r="S3682">
        <v>2</v>
      </c>
      <c r="T3682">
        <v>2</v>
      </c>
      <c r="U3682" t="s">
        <v>123</v>
      </c>
      <c r="V3682">
        <v>14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t="s">
        <v>217</v>
      </c>
      <c r="AD3682">
        <v>1285539</v>
      </c>
      <c r="AE3682" t="s">
        <v>99</v>
      </c>
      <c r="AF3682">
        <v>2250</v>
      </c>
      <c r="AG3682">
        <v>45000</v>
      </c>
      <c r="AH3682">
        <v>45000</v>
      </c>
      <c r="AJ3682">
        <v>45000</v>
      </c>
      <c r="AK3682" t="s">
        <v>73</v>
      </c>
      <c r="AL3682">
        <v>17</v>
      </c>
      <c r="AM3682" t="s">
        <v>68</v>
      </c>
      <c r="AN3682">
        <v>1</v>
      </c>
      <c r="AR3682" t="s">
        <v>79</v>
      </c>
      <c r="AS3682" t="s">
        <v>77</v>
      </c>
      <c r="AT3682">
        <v>-697</v>
      </c>
      <c r="AU3682" t="s">
        <v>76</v>
      </c>
      <c r="AV3682" t="s">
        <v>79</v>
      </c>
      <c r="AX3682" t="s">
        <v>81</v>
      </c>
      <c r="AY3682" t="s">
        <v>76</v>
      </c>
      <c r="AZ3682" t="s">
        <v>131</v>
      </c>
      <c r="BA3682" t="s">
        <v>83</v>
      </c>
      <c r="BB3682" t="s">
        <v>178</v>
      </c>
      <c r="BC3682">
        <v>-1</v>
      </c>
      <c r="BD3682" t="s">
        <v>76</v>
      </c>
      <c r="BE3682">
        <v>0</v>
      </c>
      <c r="BF3682" t="s">
        <v>76</v>
      </c>
      <c r="BG3682" t="s">
        <v>132</v>
      </c>
      <c r="BH3682">
        <v>-642</v>
      </c>
      <c r="BI3682">
        <v>-617</v>
      </c>
      <c r="BJ3682">
        <v>365243</v>
      </c>
      <c r="BK3682">
        <v>365243</v>
      </c>
      <c r="BL3682">
        <v>365243</v>
      </c>
      <c r="BM3682">
        <v>0</v>
      </c>
    </row>
    <row r="3683" spans="1:65" x14ac:dyDescent="0.3">
      <c r="A3683">
        <v>131910</v>
      </c>
      <c r="B3683">
        <v>0</v>
      </c>
      <c r="C3683" t="s">
        <v>65</v>
      </c>
      <c r="D3683" t="s">
        <v>66</v>
      </c>
      <c r="E3683" t="s">
        <v>68</v>
      </c>
      <c r="F3683" t="s">
        <v>67</v>
      </c>
      <c r="G3683">
        <v>2</v>
      </c>
      <c r="H3683">
        <v>202500</v>
      </c>
      <c r="I3683">
        <v>1249740</v>
      </c>
      <c r="J3683" t="s">
        <v>69</v>
      </c>
      <c r="K3683" t="s">
        <v>70</v>
      </c>
      <c r="L3683" t="s">
        <v>91</v>
      </c>
      <c r="M3683" t="s">
        <v>72</v>
      </c>
      <c r="N3683">
        <v>3.2561E-2</v>
      </c>
      <c r="O3683">
        <v>15340</v>
      </c>
      <c r="P3683">
        <v>2397</v>
      </c>
      <c r="Q3683">
        <v>5353</v>
      </c>
      <c r="R3683">
        <v>3874</v>
      </c>
      <c r="S3683">
        <v>1</v>
      </c>
      <c r="T3683">
        <v>1</v>
      </c>
      <c r="U3683" t="s">
        <v>125</v>
      </c>
      <c r="V3683">
        <v>15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 t="s">
        <v>92</v>
      </c>
      <c r="AD3683">
        <v>1351569</v>
      </c>
      <c r="AE3683" t="s">
        <v>93</v>
      </c>
      <c r="AF3683">
        <v>5350.68</v>
      </c>
      <c r="AG3683">
        <v>51556.5</v>
      </c>
      <c r="AH3683">
        <v>57001.5</v>
      </c>
      <c r="AI3683">
        <v>0</v>
      </c>
      <c r="AJ3683">
        <v>51556.5</v>
      </c>
      <c r="AK3683" t="s">
        <v>75</v>
      </c>
      <c r="AL3683">
        <v>19</v>
      </c>
      <c r="AM3683" t="s">
        <v>68</v>
      </c>
      <c r="AN3683">
        <v>1</v>
      </c>
      <c r="AO3683">
        <v>0</v>
      </c>
      <c r="AR3683" t="s">
        <v>79</v>
      </c>
      <c r="AS3683" t="s">
        <v>114</v>
      </c>
      <c r="AT3683">
        <v>-989</v>
      </c>
      <c r="AU3683" t="s">
        <v>78</v>
      </c>
      <c r="AV3683" t="s">
        <v>115</v>
      </c>
      <c r="AW3683" t="s">
        <v>80</v>
      </c>
      <c r="AX3683" t="s">
        <v>81</v>
      </c>
      <c r="AY3683" t="s">
        <v>111</v>
      </c>
      <c r="AZ3683" t="s">
        <v>96</v>
      </c>
      <c r="BA3683" t="s">
        <v>76</v>
      </c>
      <c r="BB3683" t="s">
        <v>84</v>
      </c>
      <c r="BC3683">
        <v>120</v>
      </c>
      <c r="BD3683" t="s">
        <v>85</v>
      </c>
      <c r="BE3683">
        <v>12</v>
      </c>
      <c r="BF3683" t="s">
        <v>97</v>
      </c>
      <c r="BG3683" t="s">
        <v>98</v>
      </c>
    </row>
    <row r="3684" spans="1:65" x14ac:dyDescent="0.3">
      <c r="A3684">
        <v>131933</v>
      </c>
      <c r="B3684">
        <v>0</v>
      </c>
      <c r="C3684" t="s">
        <v>65</v>
      </c>
      <c r="D3684" t="s">
        <v>88</v>
      </c>
      <c r="E3684" t="s">
        <v>67</v>
      </c>
      <c r="F3684" t="s">
        <v>68</v>
      </c>
      <c r="G3684">
        <v>0</v>
      </c>
      <c r="H3684">
        <v>166500</v>
      </c>
      <c r="I3684">
        <v>247275</v>
      </c>
      <c r="J3684" t="s">
        <v>113</v>
      </c>
      <c r="K3684" t="s">
        <v>70</v>
      </c>
      <c r="L3684" t="s">
        <v>91</v>
      </c>
      <c r="M3684" t="s">
        <v>72</v>
      </c>
      <c r="N3684">
        <v>6.6290000000000003E-3</v>
      </c>
      <c r="O3684">
        <v>20273</v>
      </c>
      <c r="P3684">
        <v>365243</v>
      </c>
      <c r="Q3684">
        <v>7687</v>
      </c>
      <c r="R3684">
        <v>2456</v>
      </c>
      <c r="S3684">
        <v>2</v>
      </c>
      <c r="T3684">
        <v>2</v>
      </c>
      <c r="U3684" t="s">
        <v>109</v>
      </c>
      <c r="V3684">
        <v>8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 t="s">
        <v>76</v>
      </c>
      <c r="AD3684">
        <v>2748103</v>
      </c>
      <c r="AE3684" t="s">
        <v>65</v>
      </c>
      <c r="AG3684">
        <v>0</v>
      </c>
      <c r="AH3684">
        <v>0</v>
      </c>
      <c r="AK3684" t="s">
        <v>123</v>
      </c>
      <c r="AL3684">
        <v>7</v>
      </c>
      <c r="AM3684" t="s">
        <v>68</v>
      </c>
      <c r="AN3684">
        <v>1</v>
      </c>
      <c r="AR3684" t="s">
        <v>76</v>
      </c>
      <c r="AS3684" t="s">
        <v>129</v>
      </c>
      <c r="AT3684">
        <v>-151</v>
      </c>
      <c r="AU3684" t="s">
        <v>76</v>
      </c>
      <c r="AV3684" t="s">
        <v>79</v>
      </c>
      <c r="AX3684" t="s">
        <v>81</v>
      </c>
      <c r="AY3684" t="s">
        <v>76</v>
      </c>
      <c r="AZ3684" t="s">
        <v>76</v>
      </c>
      <c r="BA3684" t="s">
        <v>76</v>
      </c>
      <c r="BB3684" t="s">
        <v>121</v>
      </c>
      <c r="BC3684">
        <v>-1</v>
      </c>
      <c r="BD3684" t="s">
        <v>76</v>
      </c>
      <c r="BF3684" t="s">
        <v>76</v>
      </c>
      <c r="BG3684" t="s">
        <v>82</v>
      </c>
    </row>
    <row r="3685" spans="1:65" x14ac:dyDescent="0.3">
      <c r="A3685">
        <v>131939</v>
      </c>
      <c r="B3685">
        <v>0</v>
      </c>
      <c r="C3685" t="s">
        <v>65</v>
      </c>
      <c r="D3685" t="s">
        <v>88</v>
      </c>
      <c r="E3685" t="s">
        <v>67</v>
      </c>
      <c r="F3685" t="s">
        <v>68</v>
      </c>
      <c r="G3685">
        <v>0</v>
      </c>
      <c r="H3685">
        <v>157500</v>
      </c>
      <c r="I3685">
        <v>993996</v>
      </c>
      <c r="J3685" t="s">
        <v>113</v>
      </c>
      <c r="K3685" t="s">
        <v>90</v>
      </c>
      <c r="L3685" t="s">
        <v>91</v>
      </c>
      <c r="M3685" t="s">
        <v>72</v>
      </c>
      <c r="N3685">
        <v>1.8029E-2</v>
      </c>
      <c r="O3685">
        <v>21811</v>
      </c>
      <c r="P3685">
        <v>365243</v>
      </c>
      <c r="Q3685">
        <v>4575</v>
      </c>
      <c r="R3685">
        <v>4841</v>
      </c>
      <c r="S3685">
        <v>3</v>
      </c>
      <c r="T3685">
        <v>2</v>
      </c>
      <c r="U3685" t="s">
        <v>94</v>
      </c>
      <c r="V3685">
        <v>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 t="s">
        <v>76</v>
      </c>
      <c r="AD3685">
        <v>1925989</v>
      </c>
      <c r="AE3685" t="s">
        <v>93</v>
      </c>
      <c r="AF3685">
        <v>19069.875</v>
      </c>
      <c r="AG3685">
        <v>165825</v>
      </c>
      <c r="AH3685">
        <v>165825</v>
      </c>
      <c r="AI3685">
        <v>0</v>
      </c>
      <c r="AJ3685">
        <v>165825</v>
      </c>
      <c r="AK3685" t="s">
        <v>94</v>
      </c>
      <c r="AL3685">
        <v>6</v>
      </c>
      <c r="AM3685" t="s">
        <v>68</v>
      </c>
      <c r="AN3685">
        <v>1</v>
      </c>
      <c r="AO3685">
        <v>0</v>
      </c>
      <c r="AR3685" t="s">
        <v>79</v>
      </c>
      <c r="AS3685" t="s">
        <v>77</v>
      </c>
      <c r="AT3685">
        <v>-980</v>
      </c>
      <c r="AU3685" t="s">
        <v>76</v>
      </c>
      <c r="AV3685" t="s">
        <v>79</v>
      </c>
      <c r="AX3685" t="s">
        <v>81</v>
      </c>
      <c r="AY3685" t="s">
        <v>157</v>
      </c>
      <c r="AZ3685" t="s">
        <v>96</v>
      </c>
      <c r="BA3685" t="s">
        <v>76</v>
      </c>
      <c r="BB3685" t="s">
        <v>138</v>
      </c>
      <c r="BC3685">
        <v>60</v>
      </c>
      <c r="BD3685" t="s">
        <v>157</v>
      </c>
      <c r="BE3685">
        <v>10</v>
      </c>
      <c r="BF3685" t="s">
        <v>147</v>
      </c>
      <c r="BG3685" t="s">
        <v>158</v>
      </c>
      <c r="BH3685">
        <v>365243</v>
      </c>
      <c r="BI3685">
        <v>-943</v>
      </c>
      <c r="BJ3685">
        <v>-673</v>
      </c>
      <c r="BK3685">
        <v>-673</v>
      </c>
      <c r="BL3685">
        <v>-671</v>
      </c>
      <c r="BM3685">
        <v>0</v>
      </c>
    </row>
    <row r="3686" spans="1:65" x14ac:dyDescent="0.3">
      <c r="A3686">
        <v>131942</v>
      </c>
      <c r="B3686">
        <v>0</v>
      </c>
      <c r="C3686" t="s">
        <v>65</v>
      </c>
      <c r="D3686" t="s">
        <v>66</v>
      </c>
      <c r="E3686" t="s">
        <v>67</v>
      </c>
      <c r="F3686" t="s">
        <v>67</v>
      </c>
      <c r="G3686">
        <v>1</v>
      </c>
      <c r="H3686">
        <v>202500</v>
      </c>
      <c r="I3686">
        <v>894766.5</v>
      </c>
      <c r="J3686" t="s">
        <v>69</v>
      </c>
      <c r="K3686" t="s">
        <v>70</v>
      </c>
      <c r="L3686" t="s">
        <v>91</v>
      </c>
      <c r="M3686" t="s">
        <v>169</v>
      </c>
      <c r="N3686">
        <v>1.8634000000000001E-2</v>
      </c>
      <c r="O3686">
        <v>15801</v>
      </c>
      <c r="P3686">
        <v>134</v>
      </c>
      <c r="Q3686">
        <v>8482</v>
      </c>
      <c r="R3686">
        <v>4067</v>
      </c>
      <c r="S3686">
        <v>2</v>
      </c>
      <c r="T3686">
        <v>2</v>
      </c>
      <c r="U3686" t="s">
        <v>120</v>
      </c>
      <c r="V3686">
        <v>17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t="s">
        <v>92</v>
      </c>
      <c r="AD3686">
        <v>2234279</v>
      </c>
      <c r="AE3686" t="s">
        <v>93</v>
      </c>
      <c r="AF3686">
        <v>4991.9849999999997</v>
      </c>
      <c r="AG3686">
        <v>107793</v>
      </c>
      <c r="AH3686">
        <v>107793</v>
      </c>
      <c r="AI3686">
        <v>0</v>
      </c>
      <c r="AJ3686">
        <v>107793</v>
      </c>
      <c r="AK3686" t="s">
        <v>120</v>
      </c>
      <c r="AL3686">
        <v>14</v>
      </c>
      <c r="AM3686" t="s">
        <v>68</v>
      </c>
      <c r="AN3686">
        <v>1</v>
      </c>
      <c r="AO3686">
        <v>0</v>
      </c>
      <c r="AR3686" t="s">
        <v>79</v>
      </c>
      <c r="AS3686" t="s">
        <v>77</v>
      </c>
      <c r="AT3686">
        <v>-910</v>
      </c>
      <c r="AU3686" t="s">
        <v>78</v>
      </c>
      <c r="AV3686" t="s">
        <v>79</v>
      </c>
      <c r="AW3686" t="s">
        <v>166</v>
      </c>
      <c r="AX3686" t="s">
        <v>81</v>
      </c>
      <c r="AY3686" t="s">
        <v>111</v>
      </c>
      <c r="AZ3686" t="s">
        <v>96</v>
      </c>
      <c r="BA3686" t="s">
        <v>76</v>
      </c>
      <c r="BB3686" t="s">
        <v>104</v>
      </c>
      <c r="BC3686">
        <v>1000</v>
      </c>
      <c r="BD3686" t="s">
        <v>85</v>
      </c>
      <c r="BE3686">
        <v>24</v>
      </c>
      <c r="BF3686" t="s">
        <v>97</v>
      </c>
      <c r="BG3686" t="s">
        <v>98</v>
      </c>
      <c r="BH3686">
        <v>365243</v>
      </c>
      <c r="BI3686">
        <v>-879</v>
      </c>
      <c r="BJ3686">
        <v>-189</v>
      </c>
      <c r="BK3686">
        <v>-789</v>
      </c>
      <c r="BL3686">
        <v>-780</v>
      </c>
      <c r="BM3686">
        <v>0</v>
      </c>
    </row>
    <row r="3687" spans="1:65" x14ac:dyDescent="0.3">
      <c r="A3687">
        <v>131949</v>
      </c>
      <c r="B3687">
        <v>0</v>
      </c>
      <c r="C3687" t="s">
        <v>65</v>
      </c>
      <c r="D3687" t="s">
        <v>88</v>
      </c>
      <c r="E3687" t="s">
        <v>67</v>
      </c>
      <c r="F3687" t="s">
        <v>68</v>
      </c>
      <c r="G3687">
        <v>0</v>
      </c>
      <c r="H3687">
        <v>90000</v>
      </c>
      <c r="I3687">
        <v>495000</v>
      </c>
      <c r="J3687" t="s">
        <v>69</v>
      </c>
      <c r="K3687" t="s">
        <v>90</v>
      </c>
      <c r="L3687" t="s">
        <v>91</v>
      </c>
      <c r="M3687" t="s">
        <v>72</v>
      </c>
      <c r="N3687">
        <v>2.8663000000000001E-2</v>
      </c>
      <c r="O3687">
        <v>11230</v>
      </c>
      <c r="P3687">
        <v>212</v>
      </c>
      <c r="Q3687">
        <v>2752</v>
      </c>
      <c r="R3687">
        <v>3298</v>
      </c>
      <c r="S3687">
        <v>2</v>
      </c>
      <c r="T3687">
        <v>2</v>
      </c>
      <c r="U3687" t="s">
        <v>125</v>
      </c>
      <c r="V3687">
        <v>11</v>
      </c>
      <c r="W3687">
        <v>0</v>
      </c>
      <c r="X3687">
        <v>0</v>
      </c>
      <c r="Y3687">
        <v>0</v>
      </c>
      <c r="Z3687">
        <v>1</v>
      </c>
      <c r="AA3687">
        <v>1</v>
      </c>
      <c r="AB3687">
        <v>0</v>
      </c>
      <c r="AC3687" t="s">
        <v>108</v>
      </c>
      <c r="AD3687">
        <v>1363903</v>
      </c>
      <c r="AE3687" t="s">
        <v>93</v>
      </c>
      <c r="AF3687">
        <v>19703.744999999999</v>
      </c>
      <c r="AG3687">
        <v>210510</v>
      </c>
      <c r="AH3687">
        <v>105255</v>
      </c>
      <c r="AI3687">
        <v>105255</v>
      </c>
      <c r="AJ3687">
        <v>210510</v>
      </c>
      <c r="AK3687" t="s">
        <v>125</v>
      </c>
      <c r="AL3687">
        <v>12</v>
      </c>
      <c r="AM3687" t="s">
        <v>68</v>
      </c>
      <c r="AN3687">
        <v>1</v>
      </c>
      <c r="AO3687">
        <v>0.54454545499999996</v>
      </c>
      <c r="AR3687" t="s">
        <v>79</v>
      </c>
      <c r="AS3687" t="s">
        <v>77</v>
      </c>
      <c r="AT3687">
        <v>-1652</v>
      </c>
      <c r="AU3687" t="s">
        <v>78</v>
      </c>
      <c r="AV3687" t="s">
        <v>79</v>
      </c>
      <c r="AW3687" t="s">
        <v>101</v>
      </c>
      <c r="AX3687" t="s">
        <v>81</v>
      </c>
      <c r="AY3687" t="s">
        <v>95</v>
      </c>
      <c r="AZ3687" t="s">
        <v>96</v>
      </c>
      <c r="BA3687" t="s">
        <v>76</v>
      </c>
      <c r="BB3687" t="s">
        <v>138</v>
      </c>
      <c r="BC3687">
        <v>199</v>
      </c>
      <c r="BD3687" t="s">
        <v>85</v>
      </c>
      <c r="BE3687">
        <v>6</v>
      </c>
      <c r="BF3687" t="s">
        <v>147</v>
      </c>
      <c r="BG3687" t="s">
        <v>151</v>
      </c>
      <c r="BH3687">
        <v>365243</v>
      </c>
      <c r="BI3687">
        <v>-1619</v>
      </c>
      <c r="BJ3687">
        <v>-1469</v>
      </c>
      <c r="BK3687">
        <v>-1469</v>
      </c>
      <c r="BL3687">
        <v>-1465</v>
      </c>
      <c r="BM3687">
        <v>0</v>
      </c>
    </row>
    <row r="3688" spans="1:65" x14ac:dyDescent="0.3">
      <c r="A3688">
        <v>131973</v>
      </c>
      <c r="B3688">
        <v>0</v>
      </c>
      <c r="C3688" t="s">
        <v>65</v>
      </c>
      <c r="D3688" t="s">
        <v>88</v>
      </c>
      <c r="E3688" t="s">
        <v>67</v>
      </c>
      <c r="F3688" t="s">
        <v>68</v>
      </c>
      <c r="G3688">
        <v>0</v>
      </c>
      <c r="H3688">
        <v>265500</v>
      </c>
      <c r="I3688">
        <v>1345500</v>
      </c>
      <c r="J3688" t="s">
        <v>69</v>
      </c>
      <c r="K3688" t="s">
        <v>90</v>
      </c>
      <c r="L3688" t="s">
        <v>91</v>
      </c>
      <c r="M3688" t="s">
        <v>72</v>
      </c>
      <c r="N3688">
        <v>2.6391999999999999E-2</v>
      </c>
      <c r="O3688">
        <v>13467</v>
      </c>
      <c r="P3688">
        <v>4069</v>
      </c>
      <c r="Q3688">
        <v>4221</v>
      </c>
      <c r="R3688">
        <v>4211</v>
      </c>
      <c r="S3688">
        <v>2</v>
      </c>
      <c r="T3688">
        <v>2</v>
      </c>
      <c r="U3688" t="s">
        <v>120</v>
      </c>
      <c r="V3688">
        <v>18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 t="s">
        <v>143</v>
      </c>
      <c r="AD3688">
        <v>1213615</v>
      </c>
      <c r="AE3688" t="s">
        <v>93</v>
      </c>
      <c r="AF3688">
        <v>6889.0950000000003</v>
      </c>
      <c r="AG3688">
        <v>60615</v>
      </c>
      <c r="AH3688">
        <v>60615</v>
      </c>
      <c r="AI3688">
        <v>0</v>
      </c>
      <c r="AJ3688">
        <v>60615</v>
      </c>
      <c r="AK3688" t="s">
        <v>109</v>
      </c>
      <c r="AL3688">
        <v>13</v>
      </c>
      <c r="AM3688" t="s">
        <v>68</v>
      </c>
      <c r="AN3688">
        <v>1</v>
      </c>
      <c r="AO3688">
        <v>0</v>
      </c>
      <c r="AR3688" t="s">
        <v>79</v>
      </c>
      <c r="AS3688" t="s">
        <v>77</v>
      </c>
      <c r="AT3688">
        <v>-1559</v>
      </c>
      <c r="AU3688" t="s">
        <v>78</v>
      </c>
      <c r="AV3688" t="s">
        <v>79</v>
      </c>
      <c r="AW3688" t="s">
        <v>101</v>
      </c>
      <c r="AX3688" t="s">
        <v>161</v>
      </c>
      <c r="AY3688" t="s">
        <v>95</v>
      </c>
      <c r="AZ3688" t="s">
        <v>96</v>
      </c>
      <c r="BA3688" t="s">
        <v>76</v>
      </c>
      <c r="BB3688" t="s">
        <v>138</v>
      </c>
      <c r="BC3688">
        <v>11</v>
      </c>
      <c r="BD3688" t="s">
        <v>85</v>
      </c>
      <c r="BE3688">
        <v>12</v>
      </c>
      <c r="BF3688" t="s">
        <v>86</v>
      </c>
      <c r="BG3688" t="s">
        <v>151</v>
      </c>
      <c r="BH3688">
        <v>365243</v>
      </c>
      <c r="BI3688">
        <v>-1473</v>
      </c>
      <c r="BJ3688">
        <v>-1143</v>
      </c>
      <c r="BK3688">
        <v>-1203</v>
      </c>
      <c r="BL3688">
        <v>-1199</v>
      </c>
      <c r="BM3688">
        <v>0</v>
      </c>
    </row>
    <row r="3689" spans="1:65" x14ac:dyDescent="0.3">
      <c r="A3689">
        <v>131980</v>
      </c>
      <c r="B3689">
        <v>0</v>
      </c>
      <c r="C3689" t="s">
        <v>65</v>
      </c>
      <c r="D3689" t="s">
        <v>88</v>
      </c>
      <c r="E3689" t="s">
        <v>68</v>
      </c>
      <c r="F3689" t="s">
        <v>67</v>
      </c>
      <c r="G3689">
        <v>0</v>
      </c>
      <c r="H3689">
        <v>247500</v>
      </c>
      <c r="I3689">
        <v>983299.5</v>
      </c>
      <c r="J3689" t="s">
        <v>69</v>
      </c>
      <c r="K3689" t="s">
        <v>90</v>
      </c>
      <c r="L3689" t="s">
        <v>71</v>
      </c>
      <c r="M3689" t="s">
        <v>127</v>
      </c>
      <c r="N3689">
        <v>6.6290000000000003E-3</v>
      </c>
      <c r="O3689">
        <v>11769</v>
      </c>
      <c r="P3689">
        <v>1680</v>
      </c>
      <c r="Q3689">
        <v>438</v>
      </c>
      <c r="R3689">
        <v>432</v>
      </c>
      <c r="S3689">
        <v>2</v>
      </c>
      <c r="T3689">
        <v>2</v>
      </c>
      <c r="U3689" t="s">
        <v>109</v>
      </c>
      <c r="V3689">
        <v>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 t="s">
        <v>108</v>
      </c>
      <c r="AD3689">
        <v>2315355</v>
      </c>
      <c r="AE3689" t="s">
        <v>93</v>
      </c>
      <c r="AF3689">
        <v>8430.1200000000008</v>
      </c>
      <c r="AG3689">
        <v>75546</v>
      </c>
      <c r="AH3689">
        <v>83524.5</v>
      </c>
      <c r="AI3689">
        <v>0</v>
      </c>
      <c r="AJ3689">
        <v>75546</v>
      </c>
      <c r="AK3689" t="s">
        <v>94</v>
      </c>
      <c r="AL3689">
        <v>10</v>
      </c>
      <c r="AM3689" t="s">
        <v>68</v>
      </c>
      <c r="AN3689">
        <v>1</v>
      </c>
      <c r="AO3689">
        <v>0</v>
      </c>
      <c r="AP3689">
        <v>0.196900147</v>
      </c>
      <c r="AQ3689">
        <v>0.86733615200000003</v>
      </c>
      <c r="AR3689" t="s">
        <v>79</v>
      </c>
      <c r="AS3689" t="s">
        <v>77</v>
      </c>
      <c r="AT3689">
        <v>-240</v>
      </c>
      <c r="AU3689" t="s">
        <v>78</v>
      </c>
      <c r="AV3689" t="s">
        <v>79</v>
      </c>
      <c r="AX3689" t="s">
        <v>81</v>
      </c>
      <c r="AY3689" t="s">
        <v>124</v>
      </c>
      <c r="AZ3689" t="s">
        <v>96</v>
      </c>
      <c r="BA3689" t="s">
        <v>76</v>
      </c>
      <c r="BB3689" t="s">
        <v>104</v>
      </c>
      <c r="BC3689">
        <v>30</v>
      </c>
      <c r="BD3689" t="s">
        <v>105</v>
      </c>
      <c r="BE3689">
        <v>12</v>
      </c>
      <c r="BF3689" t="s">
        <v>147</v>
      </c>
      <c r="BG3689" t="s">
        <v>106</v>
      </c>
      <c r="BH3689">
        <v>365243</v>
      </c>
      <c r="BI3689">
        <v>-206</v>
      </c>
      <c r="BJ3689">
        <v>124</v>
      </c>
      <c r="BK3689">
        <v>-116</v>
      </c>
      <c r="BL3689">
        <v>-113</v>
      </c>
      <c r="BM3689">
        <v>0</v>
      </c>
    </row>
    <row r="3690" spans="1:65" x14ac:dyDescent="0.3">
      <c r="A3690">
        <v>131991</v>
      </c>
      <c r="B3690">
        <v>0</v>
      </c>
      <c r="C3690" t="s">
        <v>99</v>
      </c>
      <c r="D3690" t="s">
        <v>66</v>
      </c>
      <c r="E3690" t="s">
        <v>68</v>
      </c>
      <c r="F3690" t="s">
        <v>68</v>
      </c>
      <c r="G3690">
        <v>0</v>
      </c>
      <c r="H3690">
        <v>112500</v>
      </c>
      <c r="I3690">
        <v>225000</v>
      </c>
      <c r="J3690" t="s">
        <v>69</v>
      </c>
      <c r="K3690" t="s">
        <v>70</v>
      </c>
      <c r="L3690" t="s">
        <v>119</v>
      </c>
      <c r="M3690" t="s">
        <v>72</v>
      </c>
      <c r="N3690">
        <v>1.8849999999999999E-2</v>
      </c>
      <c r="O3690">
        <v>16614</v>
      </c>
      <c r="P3690">
        <v>1344</v>
      </c>
      <c r="Q3690">
        <v>4398</v>
      </c>
      <c r="R3690">
        <v>171</v>
      </c>
      <c r="S3690">
        <v>2</v>
      </c>
      <c r="T3690">
        <v>2</v>
      </c>
      <c r="U3690" t="s">
        <v>123</v>
      </c>
      <c r="V3690">
        <v>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108</v>
      </c>
      <c r="AD3690">
        <v>2192039</v>
      </c>
      <c r="AE3690" t="s">
        <v>65</v>
      </c>
      <c r="AF3690">
        <v>6796.71</v>
      </c>
      <c r="AG3690">
        <v>81000</v>
      </c>
      <c r="AH3690">
        <v>102384</v>
      </c>
      <c r="AJ3690">
        <v>81000</v>
      </c>
      <c r="AK3690" t="s">
        <v>125</v>
      </c>
      <c r="AL3690">
        <v>10</v>
      </c>
      <c r="AM3690" t="s">
        <v>68</v>
      </c>
      <c r="AN3690">
        <v>1</v>
      </c>
      <c r="AR3690" t="s">
        <v>76</v>
      </c>
      <c r="AS3690" t="s">
        <v>77</v>
      </c>
      <c r="AT3690">
        <v>-314</v>
      </c>
      <c r="AU3690" t="s">
        <v>78</v>
      </c>
      <c r="AV3690" t="s">
        <v>79</v>
      </c>
      <c r="AW3690" t="s">
        <v>80</v>
      </c>
      <c r="AX3690" t="s">
        <v>81</v>
      </c>
      <c r="AY3690" t="s">
        <v>76</v>
      </c>
      <c r="AZ3690" t="s">
        <v>82</v>
      </c>
      <c r="BA3690" t="s">
        <v>116</v>
      </c>
      <c r="BB3690" t="s">
        <v>121</v>
      </c>
      <c r="BC3690">
        <v>-1</v>
      </c>
      <c r="BD3690" t="s">
        <v>76</v>
      </c>
      <c r="BE3690">
        <v>24</v>
      </c>
      <c r="BF3690" t="s">
        <v>147</v>
      </c>
      <c r="BG3690" t="s">
        <v>154</v>
      </c>
      <c r="BH3690">
        <v>365243</v>
      </c>
      <c r="BI3690">
        <v>-284</v>
      </c>
      <c r="BJ3690">
        <v>406</v>
      </c>
      <c r="BK3690">
        <v>-254</v>
      </c>
      <c r="BL3690">
        <v>-246</v>
      </c>
      <c r="BM3690">
        <v>1</v>
      </c>
    </row>
    <row r="3691" spans="1:65" x14ac:dyDescent="0.3">
      <c r="A3691">
        <v>131993</v>
      </c>
      <c r="B3691">
        <v>0</v>
      </c>
      <c r="C3691" t="s">
        <v>65</v>
      </c>
      <c r="D3691" t="s">
        <v>88</v>
      </c>
      <c r="E3691" t="s">
        <v>67</v>
      </c>
      <c r="F3691" t="s">
        <v>67</v>
      </c>
      <c r="G3691">
        <v>0</v>
      </c>
      <c r="H3691">
        <v>225000</v>
      </c>
      <c r="I3691">
        <v>780363</v>
      </c>
      <c r="J3691" t="s">
        <v>113</v>
      </c>
      <c r="K3691" t="s">
        <v>70</v>
      </c>
      <c r="L3691" t="s">
        <v>91</v>
      </c>
      <c r="M3691" t="s">
        <v>169</v>
      </c>
      <c r="N3691">
        <v>4.6219999999999997E-2</v>
      </c>
      <c r="O3691">
        <v>21453</v>
      </c>
      <c r="P3691">
        <v>365243</v>
      </c>
      <c r="Q3691">
        <v>13579</v>
      </c>
      <c r="R3691">
        <v>4814</v>
      </c>
      <c r="S3691">
        <v>1</v>
      </c>
      <c r="T3691">
        <v>1</v>
      </c>
      <c r="U3691" t="s">
        <v>73</v>
      </c>
      <c r="V3691">
        <v>11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 t="s">
        <v>76</v>
      </c>
      <c r="AD3691">
        <v>2240931</v>
      </c>
      <c r="AE3691" t="s">
        <v>99</v>
      </c>
      <c r="AF3691">
        <v>13500</v>
      </c>
      <c r="AG3691">
        <v>0</v>
      </c>
      <c r="AH3691">
        <v>270000</v>
      </c>
      <c r="AK3691" t="s">
        <v>94</v>
      </c>
      <c r="AL3691">
        <v>16</v>
      </c>
      <c r="AM3691" t="s">
        <v>68</v>
      </c>
      <c r="AN3691">
        <v>1</v>
      </c>
      <c r="AR3691" t="s">
        <v>79</v>
      </c>
      <c r="AS3691" t="s">
        <v>77</v>
      </c>
      <c r="AT3691">
        <v>-684</v>
      </c>
      <c r="AU3691" t="s">
        <v>76</v>
      </c>
      <c r="AV3691" t="s">
        <v>79</v>
      </c>
      <c r="AX3691" t="s">
        <v>161</v>
      </c>
      <c r="AY3691" t="s">
        <v>76</v>
      </c>
      <c r="AZ3691" t="s">
        <v>131</v>
      </c>
      <c r="BA3691" t="s">
        <v>116</v>
      </c>
      <c r="BB3691" t="s">
        <v>121</v>
      </c>
      <c r="BC3691">
        <v>-1</v>
      </c>
      <c r="BD3691" t="s">
        <v>76</v>
      </c>
      <c r="BE3691">
        <v>0</v>
      </c>
      <c r="BF3691" t="s">
        <v>76</v>
      </c>
      <c r="BG3691" t="s">
        <v>160</v>
      </c>
      <c r="BH3691">
        <v>365243</v>
      </c>
      <c r="BI3691">
        <v>365243</v>
      </c>
      <c r="BJ3691">
        <v>365243</v>
      </c>
      <c r="BK3691">
        <v>365243</v>
      </c>
      <c r="BL3691">
        <v>365243</v>
      </c>
      <c r="BM3691">
        <v>0</v>
      </c>
    </row>
    <row r="3692" spans="1:65" x14ac:dyDescent="0.3">
      <c r="A3692">
        <v>131997</v>
      </c>
      <c r="B3692">
        <v>0</v>
      </c>
      <c r="C3692" t="s">
        <v>65</v>
      </c>
      <c r="D3692" t="s">
        <v>88</v>
      </c>
      <c r="E3692" t="s">
        <v>67</v>
      </c>
      <c r="F3692" t="s">
        <v>67</v>
      </c>
      <c r="G3692">
        <v>0</v>
      </c>
      <c r="H3692">
        <v>90000</v>
      </c>
      <c r="I3692">
        <v>450000</v>
      </c>
      <c r="J3692" t="s">
        <v>69</v>
      </c>
      <c r="K3692" t="s">
        <v>70</v>
      </c>
      <c r="L3692" t="s">
        <v>119</v>
      </c>
      <c r="M3692" t="s">
        <v>72</v>
      </c>
      <c r="N3692">
        <v>1.8634000000000001E-2</v>
      </c>
      <c r="O3692">
        <v>12904</v>
      </c>
      <c r="P3692">
        <v>129</v>
      </c>
      <c r="Q3692">
        <v>10157</v>
      </c>
      <c r="R3692">
        <v>3982</v>
      </c>
      <c r="S3692">
        <v>2</v>
      </c>
      <c r="T3692">
        <v>2</v>
      </c>
      <c r="U3692" t="s">
        <v>109</v>
      </c>
      <c r="V3692">
        <v>10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 t="s">
        <v>201</v>
      </c>
      <c r="AD3692">
        <v>1945653</v>
      </c>
      <c r="AE3692" t="s">
        <v>93</v>
      </c>
      <c r="AF3692">
        <v>4411.3950000000004</v>
      </c>
      <c r="AG3692">
        <v>36000</v>
      </c>
      <c r="AH3692">
        <v>39564</v>
      </c>
      <c r="AI3692">
        <v>0</v>
      </c>
      <c r="AJ3692">
        <v>36000</v>
      </c>
      <c r="AK3692" t="s">
        <v>73</v>
      </c>
      <c r="AL3692">
        <v>11</v>
      </c>
      <c r="AM3692" t="s">
        <v>68</v>
      </c>
      <c r="AN3692">
        <v>1</v>
      </c>
      <c r="AO3692">
        <v>0</v>
      </c>
      <c r="AR3692" t="s">
        <v>79</v>
      </c>
      <c r="AS3692" t="s">
        <v>77</v>
      </c>
      <c r="AT3692">
        <v>-1590</v>
      </c>
      <c r="AU3692" t="s">
        <v>78</v>
      </c>
      <c r="AV3692" t="s">
        <v>79</v>
      </c>
      <c r="AW3692" t="s">
        <v>80</v>
      </c>
      <c r="AX3692" t="s">
        <v>102</v>
      </c>
      <c r="AY3692" t="s">
        <v>103</v>
      </c>
      <c r="AZ3692" t="s">
        <v>96</v>
      </c>
      <c r="BA3692" t="s">
        <v>76</v>
      </c>
      <c r="BB3692" t="s">
        <v>138</v>
      </c>
      <c r="BC3692">
        <v>176</v>
      </c>
      <c r="BD3692" t="s">
        <v>85</v>
      </c>
      <c r="BE3692">
        <v>12</v>
      </c>
      <c r="BF3692" t="s">
        <v>86</v>
      </c>
      <c r="BG3692" t="s">
        <v>151</v>
      </c>
      <c r="BH3692">
        <v>365243</v>
      </c>
      <c r="BI3692">
        <v>-1555</v>
      </c>
      <c r="BJ3692">
        <v>-1225</v>
      </c>
      <c r="BK3692">
        <v>-1225</v>
      </c>
      <c r="BL3692">
        <v>-1216</v>
      </c>
      <c r="BM3692">
        <v>0</v>
      </c>
    </row>
    <row r="3693" spans="1:65" x14ac:dyDescent="0.3">
      <c r="A3693">
        <v>132000</v>
      </c>
      <c r="B3693">
        <v>0</v>
      </c>
      <c r="C3693" t="s">
        <v>65</v>
      </c>
      <c r="D3693" t="s">
        <v>88</v>
      </c>
      <c r="E3693" t="s">
        <v>67</v>
      </c>
      <c r="F3693" t="s">
        <v>68</v>
      </c>
      <c r="G3693">
        <v>0</v>
      </c>
      <c r="H3693">
        <v>90000</v>
      </c>
      <c r="I3693">
        <v>755190</v>
      </c>
      <c r="J3693" t="s">
        <v>69</v>
      </c>
      <c r="K3693" t="s">
        <v>90</v>
      </c>
      <c r="L3693" t="s">
        <v>91</v>
      </c>
      <c r="M3693" t="s">
        <v>72</v>
      </c>
      <c r="N3693">
        <v>3.1329000000000003E-2</v>
      </c>
      <c r="O3693">
        <v>15191</v>
      </c>
      <c r="P3693">
        <v>1221</v>
      </c>
      <c r="Q3693">
        <v>7610</v>
      </c>
      <c r="R3693">
        <v>714</v>
      </c>
      <c r="S3693">
        <v>2</v>
      </c>
      <c r="T3693">
        <v>2</v>
      </c>
      <c r="U3693" t="s">
        <v>120</v>
      </c>
      <c r="V3693">
        <v>16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194</v>
      </c>
      <c r="AD3693">
        <v>1627370</v>
      </c>
      <c r="AE3693" t="s">
        <v>93</v>
      </c>
      <c r="AF3693">
        <v>9161.5499999999993</v>
      </c>
      <c r="AG3693">
        <v>48330</v>
      </c>
      <c r="AH3693">
        <v>45648</v>
      </c>
      <c r="AI3693">
        <v>4833</v>
      </c>
      <c r="AJ3693">
        <v>48330</v>
      </c>
      <c r="AK3693" t="s">
        <v>75</v>
      </c>
      <c r="AL3693">
        <v>11</v>
      </c>
      <c r="AM3693" t="s">
        <v>68</v>
      </c>
      <c r="AN3693">
        <v>1</v>
      </c>
      <c r="AO3693">
        <v>0.104268465</v>
      </c>
      <c r="AR3693" t="s">
        <v>79</v>
      </c>
      <c r="AS3693" t="s">
        <v>77</v>
      </c>
      <c r="AT3693">
        <v>-2229</v>
      </c>
      <c r="AU3693" t="s">
        <v>78</v>
      </c>
      <c r="AV3693" t="s">
        <v>79</v>
      </c>
      <c r="AX3693" t="s">
        <v>161</v>
      </c>
      <c r="AY3693" t="s">
        <v>124</v>
      </c>
      <c r="AZ3693" t="s">
        <v>96</v>
      </c>
      <c r="BA3693" t="s">
        <v>76</v>
      </c>
      <c r="BB3693" t="s">
        <v>138</v>
      </c>
      <c r="BC3693">
        <v>77</v>
      </c>
      <c r="BD3693" t="s">
        <v>85</v>
      </c>
      <c r="BE3693">
        <v>6</v>
      </c>
      <c r="BF3693" t="s">
        <v>86</v>
      </c>
      <c r="BG3693" t="s">
        <v>151</v>
      </c>
      <c r="BH3693">
        <v>365243</v>
      </c>
      <c r="BI3693">
        <v>-2171</v>
      </c>
      <c r="BJ3693">
        <v>-2021</v>
      </c>
      <c r="BK3693">
        <v>-2081</v>
      </c>
      <c r="BL3693">
        <v>-2075</v>
      </c>
      <c r="BM3693">
        <v>1</v>
      </c>
    </row>
    <row r="3694" spans="1:65" x14ac:dyDescent="0.3">
      <c r="A3694">
        <v>132022</v>
      </c>
      <c r="B3694">
        <v>0</v>
      </c>
      <c r="C3694" t="s">
        <v>65</v>
      </c>
      <c r="D3694" t="s">
        <v>66</v>
      </c>
      <c r="E3694" t="s">
        <v>67</v>
      </c>
      <c r="F3694" t="s">
        <v>68</v>
      </c>
      <c r="G3694">
        <v>2</v>
      </c>
      <c r="H3694">
        <v>157500</v>
      </c>
      <c r="I3694">
        <v>1024290</v>
      </c>
      <c r="J3694" t="s">
        <v>133</v>
      </c>
      <c r="K3694" t="s">
        <v>70</v>
      </c>
      <c r="L3694" t="s">
        <v>91</v>
      </c>
      <c r="M3694" t="s">
        <v>72</v>
      </c>
      <c r="N3694">
        <v>1.9101E-2</v>
      </c>
      <c r="O3694">
        <v>15183</v>
      </c>
      <c r="P3694">
        <v>231</v>
      </c>
      <c r="Q3694">
        <v>1327</v>
      </c>
      <c r="R3694">
        <v>2891</v>
      </c>
      <c r="S3694">
        <v>2</v>
      </c>
      <c r="T3694">
        <v>2</v>
      </c>
      <c r="U3694" t="s">
        <v>125</v>
      </c>
      <c r="V3694">
        <v>11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t="s">
        <v>137</v>
      </c>
      <c r="AD3694">
        <v>1812402</v>
      </c>
      <c r="AE3694" t="s">
        <v>99</v>
      </c>
      <c r="AF3694">
        <v>13500</v>
      </c>
      <c r="AG3694">
        <v>0</v>
      </c>
      <c r="AH3694">
        <v>270000</v>
      </c>
      <c r="AK3694" t="s">
        <v>120</v>
      </c>
      <c r="AL3694">
        <v>17</v>
      </c>
      <c r="AM3694" t="s">
        <v>68</v>
      </c>
      <c r="AN3694">
        <v>1</v>
      </c>
      <c r="AR3694" t="s">
        <v>79</v>
      </c>
      <c r="AS3694" t="s">
        <v>77</v>
      </c>
      <c r="AT3694">
        <v>-1168</v>
      </c>
      <c r="AU3694" t="s">
        <v>76</v>
      </c>
      <c r="AV3694" t="s">
        <v>79</v>
      </c>
      <c r="AX3694" t="s">
        <v>161</v>
      </c>
      <c r="AY3694" t="s">
        <v>76</v>
      </c>
      <c r="AZ3694" t="s">
        <v>131</v>
      </c>
      <c r="BA3694" t="s">
        <v>116</v>
      </c>
      <c r="BB3694" t="s">
        <v>121</v>
      </c>
      <c r="BC3694">
        <v>-1</v>
      </c>
      <c r="BD3694" t="s">
        <v>76</v>
      </c>
      <c r="BE3694">
        <v>0</v>
      </c>
      <c r="BF3694" t="s">
        <v>76</v>
      </c>
      <c r="BG3694" t="s">
        <v>160</v>
      </c>
      <c r="BH3694">
        <v>-1140</v>
      </c>
      <c r="BI3694">
        <v>-1090</v>
      </c>
      <c r="BJ3694">
        <v>365243</v>
      </c>
      <c r="BK3694">
        <v>-86</v>
      </c>
      <c r="BL3694">
        <v>-85</v>
      </c>
      <c r="BM3694">
        <v>0</v>
      </c>
    </row>
    <row r="3695" spans="1:65" x14ac:dyDescent="0.3">
      <c r="A3695">
        <v>132047</v>
      </c>
      <c r="B3695">
        <v>0</v>
      </c>
      <c r="C3695" t="s">
        <v>99</v>
      </c>
      <c r="D3695" t="s">
        <v>66</v>
      </c>
      <c r="E3695" t="s">
        <v>68</v>
      </c>
      <c r="F3695" t="s">
        <v>68</v>
      </c>
      <c r="G3695">
        <v>0</v>
      </c>
      <c r="H3695">
        <v>135000</v>
      </c>
      <c r="I3695">
        <v>225000</v>
      </c>
      <c r="J3695" t="s">
        <v>113</v>
      </c>
      <c r="K3695" t="s">
        <v>70</v>
      </c>
      <c r="L3695" t="s">
        <v>91</v>
      </c>
      <c r="M3695" t="s">
        <v>72</v>
      </c>
      <c r="N3695">
        <v>3.5791999999999997E-2</v>
      </c>
      <c r="O3695">
        <v>23233</v>
      </c>
      <c r="P3695">
        <v>365243</v>
      </c>
      <c r="Q3695">
        <v>12339</v>
      </c>
      <c r="R3695">
        <v>4630</v>
      </c>
      <c r="S3695">
        <v>2</v>
      </c>
      <c r="T3695">
        <v>2</v>
      </c>
      <c r="U3695" t="s">
        <v>75</v>
      </c>
      <c r="V3695">
        <v>10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 t="s">
        <v>76</v>
      </c>
      <c r="AD3695">
        <v>1174194</v>
      </c>
      <c r="AE3695" t="s">
        <v>65</v>
      </c>
      <c r="AG3695">
        <v>0</v>
      </c>
      <c r="AH3695">
        <v>0</v>
      </c>
      <c r="AK3695" t="s">
        <v>109</v>
      </c>
      <c r="AL3695">
        <v>9</v>
      </c>
      <c r="AM3695" t="s">
        <v>68</v>
      </c>
      <c r="AN3695">
        <v>1</v>
      </c>
      <c r="AR3695" t="s">
        <v>76</v>
      </c>
      <c r="AS3695" t="s">
        <v>129</v>
      </c>
      <c r="AT3695">
        <v>-114</v>
      </c>
      <c r="AU3695" t="s">
        <v>76</v>
      </c>
      <c r="AV3695" t="s">
        <v>79</v>
      </c>
      <c r="AX3695" t="s">
        <v>81</v>
      </c>
      <c r="AY3695" t="s">
        <v>76</v>
      </c>
      <c r="AZ3695" t="s">
        <v>76</v>
      </c>
      <c r="BA3695" t="s">
        <v>76</v>
      </c>
      <c r="BB3695" t="s">
        <v>121</v>
      </c>
      <c r="BC3695">
        <v>-1</v>
      </c>
      <c r="BD3695" t="s">
        <v>76</v>
      </c>
      <c r="BF3695" t="s">
        <v>76</v>
      </c>
      <c r="BG3695" t="s">
        <v>82</v>
      </c>
    </row>
    <row r="3696" spans="1:65" x14ac:dyDescent="0.3">
      <c r="A3696">
        <v>132050</v>
      </c>
      <c r="B3696">
        <v>1</v>
      </c>
      <c r="C3696" t="s">
        <v>65</v>
      </c>
      <c r="D3696" t="s">
        <v>66</v>
      </c>
      <c r="E3696" t="s">
        <v>67</v>
      </c>
      <c r="F3696" t="s">
        <v>68</v>
      </c>
      <c r="G3696">
        <v>0</v>
      </c>
      <c r="H3696">
        <v>117000</v>
      </c>
      <c r="I3696">
        <v>158256</v>
      </c>
      <c r="J3696" t="s">
        <v>69</v>
      </c>
      <c r="K3696" t="s">
        <v>70</v>
      </c>
      <c r="L3696" t="s">
        <v>91</v>
      </c>
      <c r="M3696" t="s">
        <v>72</v>
      </c>
      <c r="N3696">
        <v>2.5163999999999999E-2</v>
      </c>
      <c r="O3696">
        <v>16737</v>
      </c>
      <c r="P3696">
        <v>3677</v>
      </c>
      <c r="Q3696">
        <v>9306</v>
      </c>
      <c r="R3696">
        <v>4</v>
      </c>
      <c r="S3696">
        <v>2</v>
      </c>
      <c r="T3696">
        <v>2</v>
      </c>
      <c r="U3696" t="s">
        <v>123</v>
      </c>
      <c r="V3696">
        <v>10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159</v>
      </c>
      <c r="AD3696">
        <v>1069658</v>
      </c>
      <c r="AE3696" t="s">
        <v>65</v>
      </c>
      <c r="AF3696">
        <v>13202.684999999999</v>
      </c>
      <c r="AG3696">
        <v>90000</v>
      </c>
      <c r="AH3696">
        <v>110146.5</v>
      </c>
      <c r="AJ3696">
        <v>90000</v>
      </c>
      <c r="AK3696" t="s">
        <v>109</v>
      </c>
      <c r="AL3696">
        <v>10</v>
      </c>
      <c r="AM3696" t="s">
        <v>68</v>
      </c>
      <c r="AN3696">
        <v>1</v>
      </c>
      <c r="AR3696" t="s">
        <v>152</v>
      </c>
      <c r="AS3696" t="s">
        <v>114</v>
      </c>
      <c r="AT3696">
        <v>-591</v>
      </c>
      <c r="AU3696" t="s">
        <v>78</v>
      </c>
      <c r="AV3696" t="s">
        <v>165</v>
      </c>
      <c r="AX3696" t="s">
        <v>81</v>
      </c>
      <c r="AY3696" t="s">
        <v>76</v>
      </c>
      <c r="AZ3696" t="s">
        <v>82</v>
      </c>
      <c r="BA3696" t="s">
        <v>83</v>
      </c>
      <c r="BB3696" t="s">
        <v>121</v>
      </c>
      <c r="BC3696">
        <v>-1</v>
      </c>
      <c r="BD3696" t="s">
        <v>76</v>
      </c>
      <c r="BE3696">
        <v>12</v>
      </c>
      <c r="BF3696" t="s">
        <v>86</v>
      </c>
      <c r="BG3696" t="s">
        <v>87</v>
      </c>
    </row>
    <row r="3697" spans="1:65" x14ac:dyDescent="0.3">
      <c r="A3697">
        <v>132050</v>
      </c>
      <c r="B3697">
        <v>1</v>
      </c>
      <c r="C3697" t="s">
        <v>65</v>
      </c>
      <c r="D3697" t="s">
        <v>66</v>
      </c>
      <c r="E3697" t="s">
        <v>67</v>
      </c>
      <c r="F3697" t="s">
        <v>68</v>
      </c>
      <c r="G3697">
        <v>0</v>
      </c>
      <c r="H3697">
        <v>117000</v>
      </c>
      <c r="I3697">
        <v>158256</v>
      </c>
      <c r="J3697" t="s">
        <v>69</v>
      </c>
      <c r="K3697" t="s">
        <v>70</v>
      </c>
      <c r="L3697" t="s">
        <v>91</v>
      </c>
      <c r="M3697" t="s">
        <v>72</v>
      </c>
      <c r="N3697">
        <v>2.5163999999999999E-2</v>
      </c>
      <c r="O3697">
        <v>16737</v>
      </c>
      <c r="P3697">
        <v>3677</v>
      </c>
      <c r="Q3697">
        <v>9306</v>
      </c>
      <c r="R3697">
        <v>4</v>
      </c>
      <c r="S3697">
        <v>2</v>
      </c>
      <c r="T3697">
        <v>2</v>
      </c>
      <c r="U3697" t="s">
        <v>123</v>
      </c>
      <c r="V3697">
        <v>10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159</v>
      </c>
      <c r="AD3697">
        <v>2264007</v>
      </c>
      <c r="AE3697" t="s">
        <v>99</v>
      </c>
      <c r="AF3697">
        <v>10125</v>
      </c>
      <c r="AG3697">
        <v>202500</v>
      </c>
      <c r="AH3697">
        <v>202500</v>
      </c>
      <c r="AJ3697">
        <v>202500</v>
      </c>
      <c r="AK3697" t="s">
        <v>73</v>
      </c>
      <c r="AL3697">
        <v>10</v>
      </c>
      <c r="AM3697" t="s">
        <v>68</v>
      </c>
      <c r="AN3697">
        <v>1</v>
      </c>
      <c r="AR3697" t="s">
        <v>79</v>
      </c>
      <c r="AS3697" t="s">
        <v>114</v>
      </c>
      <c r="AT3697">
        <v>-606</v>
      </c>
      <c r="AU3697" t="s">
        <v>76</v>
      </c>
      <c r="AV3697" t="s">
        <v>165</v>
      </c>
      <c r="AX3697" t="s">
        <v>102</v>
      </c>
      <c r="AY3697" t="s">
        <v>76</v>
      </c>
      <c r="AZ3697" t="s">
        <v>131</v>
      </c>
      <c r="BA3697" t="s">
        <v>83</v>
      </c>
      <c r="BB3697" t="s">
        <v>121</v>
      </c>
      <c r="BC3697">
        <v>-1</v>
      </c>
      <c r="BD3697" t="s">
        <v>76</v>
      </c>
      <c r="BE3697">
        <v>0</v>
      </c>
      <c r="BF3697" t="s">
        <v>76</v>
      </c>
      <c r="BG3697" t="s">
        <v>132</v>
      </c>
    </row>
    <row r="3698" spans="1:65" x14ac:dyDescent="0.3">
      <c r="A3698">
        <v>132050</v>
      </c>
      <c r="B3698">
        <v>1</v>
      </c>
      <c r="C3698" t="s">
        <v>65</v>
      </c>
      <c r="D3698" t="s">
        <v>66</v>
      </c>
      <c r="E3698" t="s">
        <v>67</v>
      </c>
      <c r="F3698" t="s">
        <v>68</v>
      </c>
      <c r="G3698">
        <v>0</v>
      </c>
      <c r="H3698">
        <v>117000</v>
      </c>
      <c r="I3698">
        <v>158256</v>
      </c>
      <c r="J3698" t="s">
        <v>69</v>
      </c>
      <c r="K3698" t="s">
        <v>70</v>
      </c>
      <c r="L3698" t="s">
        <v>91</v>
      </c>
      <c r="M3698" t="s">
        <v>72</v>
      </c>
      <c r="N3698">
        <v>2.5163999999999999E-2</v>
      </c>
      <c r="O3698">
        <v>16737</v>
      </c>
      <c r="P3698">
        <v>3677</v>
      </c>
      <c r="Q3698">
        <v>9306</v>
      </c>
      <c r="R3698">
        <v>4</v>
      </c>
      <c r="S3698">
        <v>2</v>
      </c>
      <c r="T3698">
        <v>2</v>
      </c>
      <c r="U3698" t="s">
        <v>123</v>
      </c>
      <c r="V3698">
        <v>10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159</v>
      </c>
      <c r="AD3698">
        <v>1843217</v>
      </c>
      <c r="AE3698" t="s">
        <v>65</v>
      </c>
      <c r="AF3698">
        <v>10749.375</v>
      </c>
      <c r="AG3698">
        <v>45000</v>
      </c>
      <c r="AH3698">
        <v>52366.5</v>
      </c>
      <c r="AJ3698">
        <v>45000</v>
      </c>
      <c r="AK3698" t="s">
        <v>73</v>
      </c>
      <c r="AL3698">
        <v>10</v>
      </c>
      <c r="AM3698" t="s">
        <v>68</v>
      </c>
      <c r="AN3698">
        <v>1</v>
      </c>
      <c r="AR3698" t="s">
        <v>152</v>
      </c>
      <c r="AS3698" t="s">
        <v>77</v>
      </c>
      <c r="AT3698">
        <v>-606</v>
      </c>
      <c r="AU3698" t="s">
        <v>78</v>
      </c>
      <c r="AV3698" t="s">
        <v>79</v>
      </c>
      <c r="AX3698" t="s">
        <v>102</v>
      </c>
      <c r="AY3698" t="s">
        <v>76</v>
      </c>
      <c r="AZ3698" t="s">
        <v>82</v>
      </c>
      <c r="BA3698" t="s">
        <v>83</v>
      </c>
      <c r="BB3698" t="s">
        <v>121</v>
      </c>
      <c r="BC3698">
        <v>-1</v>
      </c>
      <c r="BD3698" t="s">
        <v>76</v>
      </c>
      <c r="BE3698">
        <v>6</v>
      </c>
      <c r="BF3698" t="s">
        <v>86</v>
      </c>
      <c r="BG3698" t="s">
        <v>87</v>
      </c>
      <c r="BH3698">
        <v>365243</v>
      </c>
      <c r="BI3698">
        <v>-576</v>
      </c>
      <c r="BJ3698">
        <v>-426</v>
      </c>
      <c r="BK3698">
        <v>-426</v>
      </c>
      <c r="BL3698">
        <v>-413</v>
      </c>
      <c r="BM3698">
        <v>1</v>
      </c>
    </row>
    <row r="3699" spans="1:65" x14ac:dyDescent="0.3">
      <c r="A3699">
        <v>132053</v>
      </c>
      <c r="B3699">
        <v>0</v>
      </c>
      <c r="C3699" t="s">
        <v>65</v>
      </c>
      <c r="D3699" t="s">
        <v>66</v>
      </c>
      <c r="E3699" t="s">
        <v>68</v>
      </c>
      <c r="F3699" t="s">
        <v>68</v>
      </c>
      <c r="G3699">
        <v>0</v>
      </c>
      <c r="H3699">
        <v>90000</v>
      </c>
      <c r="I3699">
        <v>622188</v>
      </c>
      <c r="J3699" t="s">
        <v>69</v>
      </c>
      <c r="K3699" t="s">
        <v>70</v>
      </c>
      <c r="L3699" t="s">
        <v>91</v>
      </c>
      <c r="M3699" t="s">
        <v>72</v>
      </c>
      <c r="N3699">
        <v>3.0690000000000001E-3</v>
      </c>
      <c r="O3699">
        <v>17797</v>
      </c>
      <c r="P3699">
        <v>3359</v>
      </c>
      <c r="Q3699">
        <v>8876</v>
      </c>
      <c r="R3699">
        <v>1345</v>
      </c>
      <c r="S3699">
        <v>3</v>
      </c>
      <c r="T3699">
        <v>3</v>
      </c>
      <c r="U3699" t="s">
        <v>109</v>
      </c>
      <c r="V3699">
        <v>17</v>
      </c>
      <c r="W3699">
        <v>0</v>
      </c>
      <c r="X3699">
        <v>0</v>
      </c>
      <c r="Y3699">
        <v>0</v>
      </c>
      <c r="Z3699">
        <v>1</v>
      </c>
      <c r="AA3699">
        <v>1</v>
      </c>
      <c r="AB3699">
        <v>0</v>
      </c>
      <c r="AC3699" t="s">
        <v>145</v>
      </c>
      <c r="AD3699">
        <v>2545139</v>
      </c>
      <c r="AE3699" t="s">
        <v>65</v>
      </c>
      <c r="AG3699">
        <v>0</v>
      </c>
      <c r="AH3699">
        <v>0</v>
      </c>
      <c r="AK3699" t="s">
        <v>123</v>
      </c>
      <c r="AL3699">
        <v>16</v>
      </c>
      <c r="AM3699" t="s">
        <v>68</v>
      </c>
      <c r="AN3699">
        <v>1</v>
      </c>
      <c r="AR3699" t="s">
        <v>76</v>
      </c>
      <c r="AS3699" t="s">
        <v>129</v>
      </c>
      <c r="AT3699">
        <v>-130</v>
      </c>
      <c r="AU3699" t="s">
        <v>76</v>
      </c>
      <c r="AV3699" t="s">
        <v>79</v>
      </c>
      <c r="AX3699" t="s">
        <v>81</v>
      </c>
      <c r="AY3699" t="s">
        <v>76</v>
      </c>
      <c r="AZ3699" t="s">
        <v>76</v>
      </c>
      <c r="BA3699" t="s">
        <v>76</v>
      </c>
      <c r="BB3699" t="s">
        <v>121</v>
      </c>
      <c r="BC3699">
        <v>-1</v>
      </c>
      <c r="BD3699" t="s">
        <v>76</v>
      </c>
      <c r="BF3699" t="s">
        <v>76</v>
      </c>
      <c r="BG3699" t="s">
        <v>82</v>
      </c>
    </row>
    <row r="3700" spans="1:65" x14ac:dyDescent="0.3">
      <c r="A3700">
        <v>132053</v>
      </c>
      <c r="B3700">
        <v>0</v>
      </c>
      <c r="C3700" t="s">
        <v>65</v>
      </c>
      <c r="D3700" t="s">
        <v>66</v>
      </c>
      <c r="E3700" t="s">
        <v>68</v>
      </c>
      <c r="F3700" t="s">
        <v>68</v>
      </c>
      <c r="G3700">
        <v>0</v>
      </c>
      <c r="H3700">
        <v>90000</v>
      </c>
      <c r="I3700">
        <v>622188</v>
      </c>
      <c r="J3700" t="s">
        <v>69</v>
      </c>
      <c r="K3700" t="s">
        <v>70</v>
      </c>
      <c r="L3700" t="s">
        <v>91</v>
      </c>
      <c r="M3700" t="s">
        <v>72</v>
      </c>
      <c r="N3700">
        <v>3.0690000000000001E-3</v>
      </c>
      <c r="O3700">
        <v>17797</v>
      </c>
      <c r="P3700">
        <v>3359</v>
      </c>
      <c r="Q3700">
        <v>8876</v>
      </c>
      <c r="R3700">
        <v>1345</v>
      </c>
      <c r="S3700">
        <v>3</v>
      </c>
      <c r="T3700">
        <v>3</v>
      </c>
      <c r="U3700" t="s">
        <v>109</v>
      </c>
      <c r="V3700">
        <v>17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0</v>
      </c>
      <c r="AC3700" t="s">
        <v>145</v>
      </c>
      <c r="AD3700">
        <v>2079848</v>
      </c>
      <c r="AE3700" t="s">
        <v>65</v>
      </c>
      <c r="AF3700">
        <v>30358.305</v>
      </c>
      <c r="AG3700">
        <v>225000</v>
      </c>
      <c r="AH3700">
        <v>254700</v>
      </c>
      <c r="AJ3700">
        <v>225000</v>
      </c>
      <c r="AK3700" t="s">
        <v>123</v>
      </c>
      <c r="AL3700">
        <v>16</v>
      </c>
      <c r="AM3700" t="s">
        <v>68</v>
      </c>
      <c r="AN3700">
        <v>1</v>
      </c>
      <c r="AR3700" t="s">
        <v>76</v>
      </c>
      <c r="AS3700" t="s">
        <v>77</v>
      </c>
      <c r="AT3700">
        <v>-130</v>
      </c>
      <c r="AU3700" t="s">
        <v>78</v>
      </c>
      <c r="AV3700" t="s">
        <v>79</v>
      </c>
      <c r="AW3700" t="s">
        <v>101</v>
      </c>
      <c r="AX3700" t="s">
        <v>81</v>
      </c>
      <c r="AY3700" t="s">
        <v>76</v>
      </c>
      <c r="AZ3700" t="s">
        <v>82</v>
      </c>
      <c r="BA3700" t="s">
        <v>116</v>
      </c>
      <c r="BB3700" t="s">
        <v>121</v>
      </c>
      <c r="BC3700">
        <v>-1</v>
      </c>
      <c r="BD3700" t="s">
        <v>76</v>
      </c>
      <c r="BE3700">
        <v>12</v>
      </c>
      <c r="BF3700" t="s">
        <v>86</v>
      </c>
      <c r="BG3700" t="s">
        <v>172</v>
      </c>
      <c r="BH3700">
        <v>365243</v>
      </c>
      <c r="BI3700">
        <v>-100</v>
      </c>
      <c r="BJ3700">
        <v>230</v>
      </c>
      <c r="BK3700">
        <v>-100</v>
      </c>
      <c r="BL3700">
        <v>-89</v>
      </c>
      <c r="BM3700">
        <v>1</v>
      </c>
    </row>
    <row r="3701" spans="1:65" x14ac:dyDescent="0.3">
      <c r="A3701">
        <v>132055</v>
      </c>
      <c r="B3701">
        <v>0</v>
      </c>
      <c r="C3701" t="s">
        <v>65</v>
      </c>
      <c r="D3701" t="s">
        <v>88</v>
      </c>
      <c r="E3701" t="s">
        <v>67</v>
      </c>
      <c r="F3701" t="s">
        <v>67</v>
      </c>
      <c r="G3701">
        <v>0</v>
      </c>
      <c r="H3701">
        <v>112500</v>
      </c>
      <c r="I3701">
        <v>187704</v>
      </c>
      <c r="J3701" t="s">
        <v>69</v>
      </c>
      <c r="K3701" t="s">
        <v>70</v>
      </c>
      <c r="L3701" t="s">
        <v>91</v>
      </c>
      <c r="M3701" t="s">
        <v>127</v>
      </c>
      <c r="N3701">
        <v>3.5791999999999997E-2</v>
      </c>
      <c r="O3701">
        <v>12033</v>
      </c>
      <c r="P3701">
        <v>1077</v>
      </c>
      <c r="Q3701">
        <v>394</v>
      </c>
      <c r="R3701">
        <v>3689</v>
      </c>
      <c r="S3701">
        <v>2</v>
      </c>
      <c r="T3701">
        <v>2</v>
      </c>
      <c r="U3701" t="s">
        <v>120</v>
      </c>
      <c r="V3701">
        <v>9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 t="s">
        <v>92</v>
      </c>
      <c r="AD3701">
        <v>1976912</v>
      </c>
      <c r="AE3701" t="s">
        <v>93</v>
      </c>
      <c r="AF3701">
        <v>7527.7349999999997</v>
      </c>
      <c r="AG3701">
        <v>164200.5</v>
      </c>
      <c r="AH3701">
        <v>164200.5</v>
      </c>
      <c r="AI3701">
        <v>0</v>
      </c>
      <c r="AJ3701">
        <v>164200.5</v>
      </c>
      <c r="AK3701" t="s">
        <v>125</v>
      </c>
      <c r="AL3701">
        <v>23</v>
      </c>
      <c r="AM3701" t="s">
        <v>68</v>
      </c>
      <c r="AN3701">
        <v>1</v>
      </c>
      <c r="AO3701">
        <v>0</v>
      </c>
      <c r="AR3701" t="s">
        <v>79</v>
      </c>
      <c r="AS3701" t="s">
        <v>77</v>
      </c>
      <c r="AT3701">
        <v>-456</v>
      </c>
      <c r="AU3701" t="s">
        <v>78</v>
      </c>
      <c r="AV3701" t="s">
        <v>79</v>
      </c>
      <c r="AX3701" t="s">
        <v>102</v>
      </c>
      <c r="AY3701" t="s">
        <v>111</v>
      </c>
      <c r="AZ3701" t="s">
        <v>96</v>
      </c>
      <c r="BA3701" t="s">
        <v>76</v>
      </c>
      <c r="BB3701" t="s">
        <v>84</v>
      </c>
      <c r="BC3701">
        <v>100</v>
      </c>
      <c r="BD3701" t="s">
        <v>85</v>
      </c>
      <c r="BE3701">
        <v>24</v>
      </c>
      <c r="BF3701" t="s">
        <v>97</v>
      </c>
      <c r="BG3701" t="s">
        <v>98</v>
      </c>
      <c r="BH3701">
        <v>365243</v>
      </c>
      <c r="BI3701">
        <v>-422</v>
      </c>
      <c r="BJ3701">
        <v>268</v>
      </c>
      <c r="BK3701">
        <v>365243</v>
      </c>
      <c r="BL3701">
        <v>365243</v>
      </c>
      <c r="BM3701">
        <v>0</v>
      </c>
    </row>
    <row r="3702" spans="1:65" x14ac:dyDescent="0.3">
      <c r="A3702">
        <v>132058</v>
      </c>
      <c r="B3702">
        <v>0</v>
      </c>
      <c r="C3702" t="s">
        <v>65</v>
      </c>
      <c r="D3702" t="s">
        <v>88</v>
      </c>
      <c r="E3702" t="s">
        <v>68</v>
      </c>
      <c r="F3702" t="s">
        <v>68</v>
      </c>
      <c r="G3702">
        <v>2</v>
      </c>
      <c r="H3702">
        <v>225000</v>
      </c>
      <c r="I3702">
        <v>1391418</v>
      </c>
      <c r="J3702" t="s">
        <v>133</v>
      </c>
      <c r="K3702" t="s">
        <v>90</v>
      </c>
      <c r="L3702" t="s">
        <v>91</v>
      </c>
      <c r="M3702" t="s">
        <v>72</v>
      </c>
      <c r="N3702">
        <v>1.8849999999999999E-2</v>
      </c>
      <c r="O3702">
        <v>19097</v>
      </c>
      <c r="P3702">
        <v>9372</v>
      </c>
      <c r="Q3702">
        <v>9832</v>
      </c>
      <c r="R3702">
        <v>2622</v>
      </c>
      <c r="S3702">
        <v>2</v>
      </c>
      <c r="T3702">
        <v>2</v>
      </c>
      <c r="U3702" t="s">
        <v>125</v>
      </c>
      <c r="V3702">
        <v>17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134</v>
      </c>
      <c r="AD3702">
        <v>1605523</v>
      </c>
      <c r="AE3702" t="s">
        <v>65</v>
      </c>
      <c r="AF3702">
        <v>38394.495000000003</v>
      </c>
      <c r="AG3702">
        <v>1215000</v>
      </c>
      <c r="AH3702">
        <v>1391418</v>
      </c>
      <c r="AJ3702">
        <v>1215000</v>
      </c>
      <c r="AK3702" t="s">
        <v>109</v>
      </c>
      <c r="AL3702">
        <v>18</v>
      </c>
      <c r="AM3702" t="s">
        <v>68</v>
      </c>
      <c r="AN3702">
        <v>1</v>
      </c>
      <c r="AR3702" t="s">
        <v>76</v>
      </c>
      <c r="AS3702" t="s">
        <v>114</v>
      </c>
      <c r="AT3702">
        <v>-4</v>
      </c>
      <c r="AU3702" t="s">
        <v>78</v>
      </c>
      <c r="AV3702" t="s">
        <v>115</v>
      </c>
      <c r="AW3702" t="s">
        <v>80</v>
      </c>
      <c r="AX3702" t="s">
        <v>81</v>
      </c>
      <c r="AY3702" t="s">
        <v>76</v>
      </c>
      <c r="AZ3702" t="s">
        <v>82</v>
      </c>
      <c r="BA3702" t="s">
        <v>116</v>
      </c>
      <c r="BB3702" t="s">
        <v>121</v>
      </c>
      <c r="BC3702">
        <v>0</v>
      </c>
      <c r="BD3702" t="s">
        <v>76</v>
      </c>
      <c r="BE3702">
        <v>60</v>
      </c>
      <c r="BF3702" t="s">
        <v>112</v>
      </c>
      <c r="BG3702" t="s">
        <v>118</v>
      </c>
    </row>
    <row r="3703" spans="1:65" x14ac:dyDescent="0.3">
      <c r="A3703">
        <v>132059</v>
      </c>
      <c r="B3703">
        <v>0</v>
      </c>
      <c r="C3703" t="s">
        <v>65</v>
      </c>
      <c r="D3703" t="s">
        <v>88</v>
      </c>
      <c r="E3703" t="s">
        <v>67</v>
      </c>
      <c r="F3703" t="s">
        <v>68</v>
      </c>
      <c r="G3703">
        <v>0</v>
      </c>
      <c r="H3703">
        <v>157500</v>
      </c>
      <c r="I3703">
        <v>390960</v>
      </c>
      <c r="J3703" t="s">
        <v>69</v>
      </c>
      <c r="K3703" t="s">
        <v>70</v>
      </c>
      <c r="L3703" t="s">
        <v>139</v>
      </c>
      <c r="M3703" t="s">
        <v>72</v>
      </c>
      <c r="N3703">
        <v>6.6709999999999998E-3</v>
      </c>
      <c r="O3703">
        <v>18312</v>
      </c>
      <c r="P3703">
        <v>1739</v>
      </c>
      <c r="Q3703">
        <v>1148</v>
      </c>
      <c r="R3703">
        <v>1838</v>
      </c>
      <c r="S3703">
        <v>2</v>
      </c>
      <c r="T3703">
        <v>2</v>
      </c>
      <c r="U3703" t="s">
        <v>123</v>
      </c>
      <c r="V3703">
        <v>22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 t="s">
        <v>122</v>
      </c>
      <c r="AD3703">
        <v>1583023</v>
      </c>
      <c r="AE3703" t="s">
        <v>65</v>
      </c>
      <c r="AG3703">
        <v>0</v>
      </c>
      <c r="AH3703">
        <v>0</v>
      </c>
      <c r="AK3703" t="s">
        <v>73</v>
      </c>
      <c r="AL3703">
        <v>13</v>
      </c>
      <c r="AM3703" t="s">
        <v>68</v>
      </c>
      <c r="AN3703">
        <v>1</v>
      </c>
      <c r="AR3703" t="s">
        <v>76</v>
      </c>
      <c r="AS3703" t="s">
        <v>114</v>
      </c>
      <c r="AT3703">
        <v>-467</v>
      </c>
      <c r="AU3703" t="s">
        <v>76</v>
      </c>
      <c r="AV3703" t="s">
        <v>115</v>
      </c>
      <c r="AX3703" t="s">
        <v>81</v>
      </c>
      <c r="AY3703" t="s">
        <v>76</v>
      </c>
      <c r="AZ3703" t="s">
        <v>76</v>
      </c>
      <c r="BA3703" t="s">
        <v>76</v>
      </c>
      <c r="BB3703" t="s">
        <v>121</v>
      </c>
      <c r="BC3703">
        <v>-1</v>
      </c>
      <c r="BD3703" t="s">
        <v>76</v>
      </c>
      <c r="BF3703" t="s">
        <v>76</v>
      </c>
      <c r="BG3703" t="s">
        <v>82</v>
      </c>
    </row>
    <row r="3704" spans="1:65" x14ac:dyDescent="0.3">
      <c r="A3704">
        <v>132068</v>
      </c>
      <c r="B3704">
        <v>0</v>
      </c>
      <c r="C3704" t="s">
        <v>65</v>
      </c>
      <c r="D3704" t="s">
        <v>88</v>
      </c>
      <c r="E3704" t="s">
        <v>67</v>
      </c>
      <c r="F3704" t="s">
        <v>68</v>
      </c>
      <c r="G3704">
        <v>0</v>
      </c>
      <c r="H3704">
        <v>103500</v>
      </c>
      <c r="I3704">
        <v>235053</v>
      </c>
      <c r="J3704" t="s">
        <v>113</v>
      </c>
      <c r="K3704" t="s">
        <v>70</v>
      </c>
      <c r="L3704" t="s">
        <v>139</v>
      </c>
      <c r="M3704" t="s">
        <v>72</v>
      </c>
      <c r="N3704">
        <v>1.1657000000000001E-2</v>
      </c>
      <c r="O3704">
        <v>25081</v>
      </c>
      <c r="P3704">
        <v>365243</v>
      </c>
      <c r="Q3704">
        <v>5859</v>
      </c>
      <c r="R3704">
        <v>4469</v>
      </c>
      <c r="S3704">
        <v>1</v>
      </c>
      <c r="T3704">
        <v>1</v>
      </c>
      <c r="U3704" t="s">
        <v>73</v>
      </c>
      <c r="V3704">
        <v>15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76</v>
      </c>
      <c r="AD3704">
        <v>2658873</v>
      </c>
      <c r="AE3704" t="s">
        <v>93</v>
      </c>
      <c r="AF3704">
        <v>9118.17</v>
      </c>
      <c r="AG3704">
        <v>67545</v>
      </c>
      <c r="AH3704">
        <v>50656.5</v>
      </c>
      <c r="AI3704">
        <v>16888.5</v>
      </c>
      <c r="AJ3704">
        <v>67545</v>
      </c>
      <c r="AK3704" t="s">
        <v>109</v>
      </c>
      <c r="AL3704">
        <v>13</v>
      </c>
      <c r="AM3704" t="s">
        <v>68</v>
      </c>
      <c r="AN3704">
        <v>1</v>
      </c>
      <c r="AO3704">
        <v>0.27230900600000002</v>
      </c>
      <c r="AR3704" t="s">
        <v>79</v>
      </c>
      <c r="AS3704" t="s">
        <v>77</v>
      </c>
      <c r="AT3704">
        <v>-2253</v>
      </c>
      <c r="AU3704" t="s">
        <v>78</v>
      </c>
      <c r="AV3704" t="s">
        <v>79</v>
      </c>
      <c r="AW3704" t="s">
        <v>101</v>
      </c>
      <c r="AX3704" t="s">
        <v>102</v>
      </c>
      <c r="AY3704" t="s">
        <v>157</v>
      </c>
      <c r="AZ3704" t="s">
        <v>96</v>
      </c>
      <c r="BA3704" t="s">
        <v>76</v>
      </c>
      <c r="BB3704" t="s">
        <v>138</v>
      </c>
      <c r="BC3704">
        <v>250</v>
      </c>
      <c r="BD3704" t="s">
        <v>157</v>
      </c>
      <c r="BE3704">
        <v>6</v>
      </c>
      <c r="BF3704" t="s">
        <v>112</v>
      </c>
      <c r="BG3704" t="s">
        <v>158</v>
      </c>
      <c r="BH3704">
        <v>365243</v>
      </c>
      <c r="BI3704">
        <v>-2220</v>
      </c>
      <c r="BJ3704">
        <v>-2070</v>
      </c>
      <c r="BK3704">
        <v>-2070</v>
      </c>
      <c r="BL3704">
        <v>-2062</v>
      </c>
      <c r="BM3704">
        <v>0</v>
      </c>
    </row>
    <row r="3705" spans="1:65" x14ac:dyDescent="0.3">
      <c r="A3705">
        <v>132073</v>
      </c>
      <c r="B3705">
        <v>0</v>
      </c>
      <c r="C3705" t="s">
        <v>65</v>
      </c>
      <c r="D3705" t="s">
        <v>66</v>
      </c>
      <c r="E3705" t="s">
        <v>68</v>
      </c>
      <c r="F3705" t="s">
        <v>67</v>
      </c>
      <c r="G3705">
        <v>0</v>
      </c>
      <c r="H3705">
        <v>396000</v>
      </c>
      <c r="I3705">
        <v>810000</v>
      </c>
      <c r="J3705" t="s">
        <v>89</v>
      </c>
      <c r="K3705" t="s">
        <v>90</v>
      </c>
      <c r="L3705" t="s">
        <v>91</v>
      </c>
      <c r="M3705" t="s">
        <v>72</v>
      </c>
      <c r="N3705">
        <v>1.9101E-2</v>
      </c>
      <c r="O3705">
        <v>12574</v>
      </c>
      <c r="P3705">
        <v>2453</v>
      </c>
      <c r="Q3705">
        <v>3668</v>
      </c>
      <c r="R3705">
        <v>4465</v>
      </c>
      <c r="S3705">
        <v>2</v>
      </c>
      <c r="T3705">
        <v>2</v>
      </c>
      <c r="U3705" t="s">
        <v>125</v>
      </c>
      <c r="V3705">
        <v>16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92</v>
      </c>
      <c r="AD3705">
        <v>1772346</v>
      </c>
      <c r="AE3705" t="s">
        <v>93</v>
      </c>
      <c r="AF3705">
        <v>21661.47</v>
      </c>
      <c r="AG3705">
        <v>197955</v>
      </c>
      <c r="AH3705">
        <v>214938</v>
      </c>
      <c r="AI3705">
        <v>0</v>
      </c>
      <c r="AJ3705">
        <v>197955</v>
      </c>
      <c r="AK3705" t="s">
        <v>109</v>
      </c>
      <c r="AL3705">
        <v>18</v>
      </c>
      <c r="AM3705" t="s">
        <v>68</v>
      </c>
      <c r="AN3705">
        <v>1</v>
      </c>
      <c r="AO3705">
        <v>0</v>
      </c>
      <c r="AR3705" t="s">
        <v>79</v>
      </c>
      <c r="AS3705" t="s">
        <v>77</v>
      </c>
      <c r="AT3705">
        <v>-403</v>
      </c>
      <c r="AU3705" t="s">
        <v>78</v>
      </c>
      <c r="AV3705" t="s">
        <v>79</v>
      </c>
      <c r="AX3705" t="s">
        <v>81</v>
      </c>
      <c r="AY3705" t="s">
        <v>103</v>
      </c>
      <c r="AZ3705" t="s">
        <v>96</v>
      </c>
      <c r="BA3705" t="s">
        <v>76</v>
      </c>
      <c r="BB3705" t="s">
        <v>84</v>
      </c>
      <c r="BC3705">
        <v>300</v>
      </c>
      <c r="BD3705" t="s">
        <v>85</v>
      </c>
      <c r="BE3705">
        <v>12</v>
      </c>
      <c r="BF3705" t="s">
        <v>147</v>
      </c>
      <c r="BG3705" t="s">
        <v>151</v>
      </c>
      <c r="BH3705">
        <v>365243</v>
      </c>
      <c r="BI3705">
        <v>-372</v>
      </c>
      <c r="BJ3705">
        <v>-42</v>
      </c>
      <c r="BK3705">
        <v>-102</v>
      </c>
      <c r="BL3705">
        <v>-100</v>
      </c>
      <c r="BM3705">
        <v>0</v>
      </c>
    </row>
    <row r="3706" spans="1:65" x14ac:dyDescent="0.3">
      <c r="A3706">
        <v>132085</v>
      </c>
      <c r="B3706">
        <v>0</v>
      </c>
      <c r="C3706" t="s">
        <v>65</v>
      </c>
      <c r="D3706" t="s">
        <v>88</v>
      </c>
      <c r="E3706" t="s">
        <v>67</v>
      </c>
      <c r="F3706" t="s">
        <v>67</v>
      </c>
      <c r="G3706">
        <v>0</v>
      </c>
      <c r="H3706">
        <v>360000</v>
      </c>
      <c r="I3706">
        <v>1840117.5</v>
      </c>
      <c r="J3706" t="s">
        <v>69</v>
      </c>
      <c r="K3706" t="s">
        <v>70</v>
      </c>
      <c r="L3706" t="s">
        <v>91</v>
      </c>
      <c r="M3706" t="s">
        <v>72</v>
      </c>
      <c r="N3706">
        <v>1.8800999999999998E-2</v>
      </c>
      <c r="O3706">
        <v>17465</v>
      </c>
      <c r="P3706">
        <v>792</v>
      </c>
      <c r="Q3706">
        <v>5083</v>
      </c>
      <c r="R3706">
        <v>994</v>
      </c>
      <c r="S3706">
        <v>2</v>
      </c>
      <c r="T3706">
        <v>2</v>
      </c>
      <c r="U3706" t="s">
        <v>125</v>
      </c>
      <c r="V3706">
        <v>12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153</v>
      </c>
      <c r="AD3706">
        <v>1691382</v>
      </c>
      <c r="AE3706" t="s">
        <v>93</v>
      </c>
      <c r="AF3706">
        <v>13807.71</v>
      </c>
      <c r="AG3706">
        <v>67018.5</v>
      </c>
      <c r="AH3706">
        <v>70555.5</v>
      </c>
      <c r="AI3706">
        <v>0</v>
      </c>
      <c r="AJ3706">
        <v>67018.5</v>
      </c>
      <c r="AK3706" t="s">
        <v>73</v>
      </c>
      <c r="AL3706">
        <v>10</v>
      </c>
      <c r="AM3706" t="s">
        <v>68</v>
      </c>
      <c r="AN3706">
        <v>1</v>
      </c>
      <c r="AO3706">
        <v>0</v>
      </c>
      <c r="AR3706" t="s">
        <v>79</v>
      </c>
      <c r="AS3706" t="s">
        <v>77</v>
      </c>
      <c r="AT3706">
        <v>-1062</v>
      </c>
      <c r="AU3706" t="s">
        <v>78</v>
      </c>
      <c r="AV3706" t="s">
        <v>79</v>
      </c>
      <c r="AW3706" t="s">
        <v>171</v>
      </c>
      <c r="AX3706" t="s">
        <v>161</v>
      </c>
      <c r="AY3706" t="s">
        <v>95</v>
      </c>
      <c r="AZ3706" t="s">
        <v>96</v>
      </c>
      <c r="BA3706" t="s">
        <v>76</v>
      </c>
      <c r="BB3706" t="s">
        <v>104</v>
      </c>
      <c r="BC3706">
        <v>555</v>
      </c>
      <c r="BD3706" t="s">
        <v>85</v>
      </c>
      <c r="BE3706">
        <v>6</v>
      </c>
      <c r="BF3706" t="s">
        <v>86</v>
      </c>
      <c r="BG3706" t="s">
        <v>151</v>
      </c>
      <c r="BH3706">
        <v>365243</v>
      </c>
      <c r="BI3706">
        <v>-1031</v>
      </c>
      <c r="BJ3706">
        <v>-881</v>
      </c>
      <c r="BK3706">
        <v>-881</v>
      </c>
      <c r="BL3706">
        <v>-877</v>
      </c>
      <c r="BM3706">
        <v>0</v>
      </c>
    </row>
    <row r="3707" spans="1:65" x14ac:dyDescent="0.3">
      <c r="A3707">
        <v>132090</v>
      </c>
      <c r="B3707">
        <v>0</v>
      </c>
      <c r="C3707" t="s">
        <v>65</v>
      </c>
      <c r="D3707" t="s">
        <v>88</v>
      </c>
      <c r="E3707" t="s">
        <v>67</v>
      </c>
      <c r="F3707" t="s">
        <v>68</v>
      </c>
      <c r="G3707">
        <v>3</v>
      </c>
      <c r="H3707">
        <v>99000</v>
      </c>
      <c r="I3707">
        <v>315000</v>
      </c>
      <c r="J3707" t="s">
        <v>133</v>
      </c>
      <c r="K3707" t="s">
        <v>70</v>
      </c>
      <c r="L3707" t="s">
        <v>140</v>
      </c>
      <c r="M3707" t="s">
        <v>72</v>
      </c>
      <c r="N3707">
        <v>8.6250000000000007E-3</v>
      </c>
      <c r="O3707">
        <v>16122</v>
      </c>
      <c r="P3707">
        <v>1305</v>
      </c>
      <c r="Q3707">
        <v>1328</v>
      </c>
      <c r="R3707">
        <v>4381</v>
      </c>
      <c r="S3707">
        <v>2</v>
      </c>
      <c r="T3707">
        <v>2</v>
      </c>
      <c r="U3707" t="s">
        <v>123</v>
      </c>
      <c r="V3707">
        <v>11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122</v>
      </c>
      <c r="AD3707">
        <v>2462202</v>
      </c>
      <c r="AE3707" t="s">
        <v>93</v>
      </c>
      <c r="AF3707">
        <v>7569.36</v>
      </c>
      <c r="AG3707">
        <v>40545</v>
      </c>
      <c r="AH3707">
        <v>40545</v>
      </c>
      <c r="AI3707">
        <v>0</v>
      </c>
      <c r="AJ3707">
        <v>40545</v>
      </c>
      <c r="AK3707" t="s">
        <v>125</v>
      </c>
      <c r="AL3707">
        <v>15</v>
      </c>
      <c r="AM3707" t="s">
        <v>68</v>
      </c>
      <c r="AN3707">
        <v>1</v>
      </c>
      <c r="AO3707">
        <v>0</v>
      </c>
      <c r="AR3707" t="s">
        <v>79</v>
      </c>
      <c r="AS3707" t="s">
        <v>77</v>
      </c>
      <c r="AT3707">
        <v>-566</v>
      </c>
      <c r="AU3707" t="s">
        <v>78</v>
      </c>
      <c r="AV3707" t="s">
        <v>79</v>
      </c>
      <c r="AX3707" t="s">
        <v>81</v>
      </c>
      <c r="AY3707" t="s">
        <v>162</v>
      </c>
      <c r="AZ3707" t="s">
        <v>96</v>
      </c>
      <c r="BA3707" t="s">
        <v>76</v>
      </c>
      <c r="BB3707" t="s">
        <v>84</v>
      </c>
      <c r="BC3707">
        <v>150</v>
      </c>
      <c r="BD3707" t="s">
        <v>85</v>
      </c>
      <c r="BE3707">
        <v>6</v>
      </c>
      <c r="BF3707" t="s">
        <v>147</v>
      </c>
      <c r="BG3707" t="s">
        <v>151</v>
      </c>
      <c r="BH3707">
        <v>365243</v>
      </c>
      <c r="BI3707">
        <v>-535</v>
      </c>
      <c r="BJ3707">
        <v>-385</v>
      </c>
      <c r="BK3707">
        <v>-385</v>
      </c>
      <c r="BL3707">
        <v>-379</v>
      </c>
      <c r="BM3707">
        <v>0</v>
      </c>
    </row>
    <row r="3708" spans="1:65" x14ac:dyDescent="0.3">
      <c r="A3708">
        <v>132091</v>
      </c>
      <c r="B3708">
        <v>0</v>
      </c>
      <c r="C3708" t="s">
        <v>65</v>
      </c>
      <c r="D3708" t="s">
        <v>66</v>
      </c>
      <c r="E3708" t="s">
        <v>68</v>
      </c>
      <c r="F3708" t="s">
        <v>68</v>
      </c>
      <c r="G3708">
        <v>0</v>
      </c>
      <c r="H3708">
        <v>135000</v>
      </c>
      <c r="I3708">
        <v>355806</v>
      </c>
      <c r="J3708" t="s">
        <v>69</v>
      </c>
      <c r="K3708" t="s">
        <v>70</v>
      </c>
      <c r="L3708" t="s">
        <v>91</v>
      </c>
      <c r="M3708" t="s">
        <v>72</v>
      </c>
      <c r="N3708">
        <v>1.0031999999999999E-2</v>
      </c>
      <c r="O3708">
        <v>13146</v>
      </c>
      <c r="P3708">
        <v>420</v>
      </c>
      <c r="Q3708">
        <v>4351</v>
      </c>
      <c r="R3708">
        <v>4350</v>
      </c>
      <c r="S3708">
        <v>2</v>
      </c>
      <c r="T3708">
        <v>2</v>
      </c>
      <c r="U3708" t="s">
        <v>94</v>
      </c>
      <c r="V3708">
        <v>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122</v>
      </c>
      <c r="AD3708">
        <v>1421897</v>
      </c>
      <c r="AE3708" t="s">
        <v>93</v>
      </c>
      <c r="AF3708">
        <v>12850.65</v>
      </c>
      <c r="AG3708">
        <v>112410</v>
      </c>
      <c r="AH3708">
        <v>124281</v>
      </c>
      <c r="AI3708">
        <v>0</v>
      </c>
      <c r="AJ3708">
        <v>112410</v>
      </c>
      <c r="AK3708" t="s">
        <v>73</v>
      </c>
      <c r="AL3708">
        <v>7</v>
      </c>
      <c r="AM3708" t="s">
        <v>68</v>
      </c>
      <c r="AN3708">
        <v>1</v>
      </c>
      <c r="AO3708">
        <v>0</v>
      </c>
      <c r="AR3708" t="s">
        <v>79</v>
      </c>
      <c r="AS3708" t="s">
        <v>77</v>
      </c>
      <c r="AT3708">
        <v>-975</v>
      </c>
      <c r="AU3708" t="s">
        <v>76</v>
      </c>
      <c r="AV3708" t="s">
        <v>79</v>
      </c>
      <c r="AW3708" t="s">
        <v>101</v>
      </c>
      <c r="AX3708" t="s">
        <v>81</v>
      </c>
      <c r="AY3708" t="s">
        <v>103</v>
      </c>
      <c r="AZ3708" t="s">
        <v>96</v>
      </c>
      <c r="BA3708" t="s">
        <v>76</v>
      </c>
      <c r="BB3708" t="s">
        <v>84</v>
      </c>
      <c r="BC3708">
        <v>320</v>
      </c>
      <c r="BD3708" t="s">
        <v>85</v>
      </c>
      <c r="BE3708">
        <v>12</v>
      </c>
      <c r="BF3708" t="s">
        <v>147</v>
      </c>
      <c r="BG3708" t="s">
        <v>151</v>
      </c>
      <c r="BH3708">
        <v>365243</v>
      </c>
      <c r="BI3708">
        <v>-944</v>
      </c>
      <c r="BJ3708">
        <v>-614</v>
      </c>
      <c r="BK3708">
        <v>-944</v>
      </c>
      <c r="BL3708">
        <v>-937</v>
      </c>
      <c r="BM3708">
        <v>0</v>
      </c>
    </row>
    <row r="3709" spans="1:65" x14ac:dyDescent="0.3">
      <c r="A3709">
        <v>132112</v>
      </c>
      <c r="B3709">
        <v>0</v>
      </c>
      <c r="C3709" t="s">
        <v>65</v>
      </c>
      <c r="D3709" t="s">
        <v>66</v>
      </c>
      <c r="E3709" t="s">
        <v>68</v>
      </c>
      <c r="F3709" t="s">
        <v>68</v>
      </c>
      <c r="G3709">
        <v>1</v>
      </c>
      <c r="H3709">
        <v>90000</v>
      </c>
      <c r="I3709">
        <v>170640</v>
      </c>
      <c r="J3709" t="s">
        <v>69</v>
      </c>
      <c r="K3709" t="s">
        <v>70</v>
      </c>
      <c r="L3709" t="s">
        <v>91</v>
      </c>
      <c r="M3709" t="s">
        <v>72</v>
      </c>
      <c r="N3709">
        <v>1.9101E-2</v>
      </c>
      <c r="O3709">
        <v>12024</v>
      </c>
      <c r="P3709">
        <v>2787</v>
      </c>
      <c r="Q3709">
        <v>2471</v>
      </c>
      <c r="R3709">
        <v>3138</v>
      </c>
      <c r="S3709">
        <v>2</v>
      </c>
      <c r="T3709">
        <v>2</v>
      </c>
      <c r="U3709" t="s">
        <v>120</v>
      </c>
      <c r="V3709">
        <v>12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159</v>
      </c>
      <c r="AD3709">
        <v>2571127</v>
      </c>
      <c r="AE3709" t="s">
        <v>93</v>
      </c>
      <c r="AF3709">
        <v>5668.74</v>
      </c>
      <c r="AG3709">
        <v>54895.5</v>
      </c>
      <c r="AH3709">
        <v>28804.5</v>
      </c>
      <c r="AI3709">
        <v>27450</v>
      </c>
      <c r="AJ3709">
        <v>54895.5</v>
      </c>
      <c r="AK3709" t="s">
        <v>94</v>
      </c>
      <c r="AL3709">
        <v>11</v>
      </c>
      <c r="AM3709" t="s">
        <v>68</v>
      </c>
      <c r="AN3709">
        <v>1</v>
      </c>
      <c r="AO3709">
        <v>0.53143384900000001</v>
      </c>
      <c r="AR3709" t="s">
        <v>79</v>
      </c>
      <c r="AS3709" t="s">
        <v>77</v>
      </c>
      <c r="AT3709">
        <v>-1558</v>
      </c>
      <c r="AU3709" t="s">
        <v>78</v>
      </c>
      <c r="AV3709" t="s">
        <v>79</v>
      </c>
      <c r="AX3709" t="s">
        <v>81</v>
      </c>
      <c r="AY3709" t="s">
        <v>124</v>
      </c>
      <c r="AZ3709" t="s">
        <v>96</v>
      </c>
      <c r="BA3709" t="s">
        <v>76</v>
      </c>
      <c r="BB3709" t="s">
        <v>104</v>
      </c>
      <c r="BC3709">
        <v>62</v>
      </c>
      <c r="BD3709" t="s">
        <v>105</v>
      </c>
      <c r="BE3709">
        <v>6</v>
      </c>
      <c r="BF3709" t="s">
        <v>86</v>
      </c>
      <c r="BG3709" t="s">
        <v>106</v>
      </c>
      <c r="BH3709">
        <v>365243</v>
      </c>
      <c r="BI3709">
        <v>-1522</v>
      </c>
      <c r="BJ3709">
        <v>-1372</v>
      </c>
      <c r="BK3709">
        <v>-1402</v>
      </c>
      <c r="BL3709">
        <v>-1396</v>
      </c>
      <c r="BM3709">
        <v>0</v>
      </c>
    </row>
    <row r="3710" spans="1:65" x14ac:dyDescent="0.3">
      <c r="A3710">
        <v>132136</v>
      </c>
      <c r="B3710">
        <v>0</v>
      </c>
      <c r="C3710" t="s">
        <v>65</v>
      </c>
      <c r="D3710" t="s">
        <v>66</v>
      </c>
      <c r="E3710" t="s">
        <v>67</v>
      </c>
      <c r="F3710" t="s">
        <v>67</v>
      </c>
      <c r="G3710">
        <v>0</v>
      </c>
      <c r="H3710">
        <v>36450</v>
      </c>
      <c r="I3710">
        <v>327024</v>
      </c>
      <c r="J3710" t="s">
        <v>113</v>
      </c>
      <c r="K3710" t="s">
        <v>70</v>
      </c>
      <c r="L3710" t="s">
        <v>91</v>
      </c>
      <c r="M3710" t="s">
        <v>72</v>
      </c>
      <c r="N3710">
        <v>5.084E-3</v>
      </c>
      <c r="O3710">
        <v>21418</v>
      </c>
      <c r="P3710">
        <v>365243</v>
      </c>
      <c r="Q3710">
        <v>9855</v>
      </c>
      <c r="R3710">
        <v>3890</v>
      </c>
      <c r="S3710">
        <v>2</v>
      </c>
      <c r="T3710">
        <v>2</v>
      </c>
      <c r="U3710" t="s">
        <v>75</v>
      </c>
      <c r="V3710">
        <v>10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76</v>
      </c>
      <c r="AD3710">
        <v>2344218</v>
      </c>
      <c r="AE3710" t="s">
        <v>65</v>
      </c>
      <c r="AF3710">
        <v>9127.35</v>
      </c>
      <c r="AG3710">
        <v>135000</v>
      </c>
      <c r="AH3710">
        <v>135000</v>
      </c>
      <c r="AI3710">
        <v>0</v>
      </c>
      <c r="AJ3710">
        <v>135000</v>
      </c>
      <c r="AK3710" t="s">
        <v>94</v>
      </c>
      <c r="AL3710">
        <v>9</v>
      </c>
      <c r="AM3710" t="s">
        <v>68</v>
      </c>
      <c r="AN3710">
        <v>1</v>
      </c>
      <c r="AO3710">
        <v>0</v>
      </c>
      <c r="AR3710" t="s">
        <v>76</v>
      </c>
      <c r="AS3710" t="s">
        <v>114</v>
      </c>
      <c r="AT3710">
        <v>-2116</v>
      </c>
      <c r="AU3710" t="s">
        <v>76</v>
      </c>
      <c r="AV3710" t="s">
        <v>115</v>
      </c>
      <c r="AX3710" t="s">
        <v>81</v>
      </c>
      <c r="AY3710" t="s">
        <v>76</v>
      </c>
      <c r="AZ3710" t="s">
        <v>82</v>
      </c>
      <c r="BA3710" t="s">
        <v>116</v>
      </c>
      <c r="BB3710" t="s">
        <v>104</v>
      </c>
      <c r="BC3710">
        <v>-1</v>
      </c>
      <c r="BD3710" t="s">
        <v>85</v>
      </c>
      <c r="BE3710">
        <v>24</v>
      </c>
      <c r="BF3710" t="s">
        <v>86</v>
      </c>
      <c r="BG3710" t="s">
        <v>87</v>
      </c>
    </row>
    <row r="3711" spans="1:65" x14ac:dyDescent="0.3">
      <c r="A3711">
        <v>132136</v>
      </c>
      <c r="B3711">
        <v>0</v>
      </c>
      <c r="C3711" t="s">
        <v>65</v>
      </c>
      <c r="D3711" t="s">
        <v>66</v>
      </c>
      <c r="E3711" t="s">
        <v>67</v>
      </c>
      <c r="F3711" t="s">
        <v>67</v>
      </c>
      <c r="G3711">
        <v>0</v>
      </c>
      <c r="H3711">
        <v>36450</v>
      </c>
      <c r="I3711">
        <v>327024</v>
      </c>
      <c r="J3711" t="s">
        <v>113</v>
      </c>
      <c r="K3711" t="s">
        <v>70</v>
      </c>
      <c r="L3711" t="s">
        <v>91</v>
      </c>
      <c r="M3711" t="s">
        <v>72</v>
      </c>
      <c r="N3711">
        <v>5.084E-3</v>
      </c>
      <c r="O3711">
        <v>21418</v>
      </c>
      <c r="P3711">
        <v>365243</v>
      </c>
      <c r="Q3711">
        <v>9855</v>
      </c>
      <c r="R3711">
        <v>3890</v>
      </c>
      <c r="S3711">
        <v>2</v>
      </c>
      <c r="T3711">
        <v>2</v>
      </c>
      <c r="U3711" t="s">
        <v>75</v>
      </c>
      <c r="V3711">
        <v>10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76</v>
      </c>
      <c r="AD3711">
        <v>2055401</v>
      </c>
      <c r="AE3711" t="s">
        <v>65</v>
      </c>
      <c r="AF3711">
        <v>9127.35</v>
      </c>
      <c r="AG3711">
        <v>135000</v>
      </c>
      <c r="AH3711">
        <v>135000</v>
      </c>
      <c r="AI3711">
        <v>0</v>
      </c>
      <c r="AJ3711">
        <v>135000</v>
      </c>
      <c r="AK3711" t="s">
        <v>94</v>
      </c>
      <c r="AL3711">
        <v>9</v>
      </c>
      <c r="AM3711" t="s">
        <v>68</v>
      </c>
      <c r="AN3711">
        <v>1</v>
      </c>
      <c r="AO3711">
        <v>0</v>
      </c>
      <c r="AR3711" t="s">
        <v>76</v>
      </c>
      <c r="AS3711" t="s">
        <v>114</v>
      </c>
      <c r="AT3711">
        <v>-2116</v>
      </c>
      <c r="AU3711" t="s">
        <v>76</v>
      </c>
      <c r="AV3711" t="s">
        <v>115</v>
      </c>
      <c r="AX3711" t="s">
        <v>81</v>
      </c>
      <c r="AY3711" t="s">
        <v>76</v>
      </c>
      <c r="AZ3711" t="s">
        <v>82</v>
      </c>
      <c r="BA3711" t="s">
        <v>116</v>
      </c>
      <c r="BB3711" t="s">
        <v>104</v>
      </c>
      <c r="BC3711">
        <v>-1</v>
      </c>
      <c r="BD3711" t="s">
        <v>85</v>
      </c>
      <c r="BE3711">
        <v>24</v>
      </c>
      <c r="BF3711" t="s">
        <v>86</v>
      </c>
      <c r="BG3711" t="s">
        <v>87</v>
      </c>
    </row>
    <row r="3712" spans="1:65" x14ac:dyDescent="0.3">
      <c r="A3712">
        <v>132157</v>
      </c>
      <c r="B3712">
        <v>0</v>
      </c>
      <c r="C3712" t="s">
        <v>65</v>
      </c>
      <c r="D3712" t="s">
        <v>88</v>
      </c>
      <c r="E3712" t="s">
        <v>68</v>
      </c>
      <c r="F3712" t="s">
        <v>67</v>
      </c>
      <c r="G3712">
        <v>0</v>
      </c>
      <c r="H3712">
        <v>135000</v>
      </c>
      <c r="I3712">
        <v>755190</v>
      </c>
      <c r="J3712" t="s">
        <v>89</v>
      </c>
      <c r="K3712" t="s">
        <v>90</v>
      </c>
      <c r="L3712" t="s">
        <v>91</v>
      </c>
      <c r="M3712" t="s">
        <v>72</v>
      </c>
      <c r="N3712">
        <v>2.461E-2</v>
      </c>
      <c r="O3712">
        <v>12649</v>
      </c>
      <c r="P3712">
        <v>435</v>
      </c>
      <c r="Q3712">
        <v>6584</v>
      </c>
      <c r="R3712">
        <v>5228</v>
      </c>
      <c r="S3712">
        <v>2</v>
      </c>
      <c r="T3712">
        <v>2</v>
      </c>
      <c r="U3712" t="s">
        <v>94</v>
      </c>
      <c r="V3712">
        <v>17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 t="s">
        <v>92</v>
      </c>
      <c r="AD3712">
        <v>1540248</v>
      </c>
      <c r="AE3712" t="s">
        <v>93</v>
      </c>
      <c r="AF3712">
        <v>8678.2049999999999</v>
      </c>
      <c r="AG3712">
        <v>47511</v>
      </c>
      <c r="AH3712">
        <v>42561</v>
      </c>
      <c r="AI3712">
        <v>4950</v>
      </c>
      <c r="AJ3712">
        <v>47511</v>
      </c>
      <c r="AK3712" t="s">
        <v>123</v>
      </c>
      <c r="AL3712">
        <v>21</v>
      </c>
      <c r="AM3712" t="s">
        <v>68</v>
      </c>
      <c r="AN3712">
        <v>1</v>
      </c>
      <c r="AO3712">
        <v>0.11346845999999999</v>
      </c>
      <c r="AR3712" t="s">
        <v>79</v>
      </c>
      <c r="AS3712" t="s">
        <v>77</v>
      </c>
      <c r="AT3712">
        <v>-1533</v>
      </c>
      <c r="AU3712" t="s">
        <v>78</v>
      </c>
      <c r="AV3712" t="s">
        <v>79</v>
      </c>
      <c r="AX3712" t="s">
        <v>102</v>
      </c>
      <c r="AY3712" t="s">
        <v>124</v>
      </c>
      <c r="AZ3712" t="s">
        <v>96</v>
      </c>
      <c r="BA3712" t="s">
        <v>76</v>
      </c>
      <c r="BB3712" t="s">
        <v>104</v>
      </c>
      <c r="BC3712">
        <v>15</v>
      </c>
      <c r="BD3712" t="s">
        <v>105</v>
      </c>
      <c r="BE3712">
        <v>6</v>
      </c>
      <c r="BF3712" t="s">
        <v>86</v>
      </c>
      <c r="BG3712" t="s">
        <v>106</v>
      </c>
      <c r="BH3712">
        <v>365243</v>
      </c>
      <c r="BI3712">
        <v>-1499</v>
      </c>
      <c r="BJ3712">
        <v>-1349</v>
      </c>
      <c r="BK3712">
        <v>-1349</v>
      </c>
      <c r="BL3712">
        <v>-1337</v>
      </c>
      <c r="BM3712">
        <v>0</v>
      </c>
    </row>
    <row r="3713" spans="1:65" x14ac:dyDescent="0.3">
      <c r="A3713">
        <v>132163</v>
      </c>
      <c r="B3713">
        <v>0</v>
      </c>
      <c r="C3713" t="s">
        <v>65</v>
      </c>
      <c r="D3713" t="s">
        <v>88</v>
      </c>
      <c r="E3713" t="s">
        <v>68</v>
      </c>
      <c r="F3713" t="s">
        <v>68</v>
      </c>
      <c r="G3713">
        <v>0</v>
      </c>
      <c r="H3713">
        <v>180000</v>
      </c>
      <c r="I3713">
        <v>2606400</v>
      </c>
      <c r="J3713" t="s">
        <v>89</v>
      </c>
      <c r="K3713" t="s">
        <v>90</v>
      </c>
      <c r="L3713" t="s">
        <v>91</v>
      </c>
      <c r="M3713" t="s">
        <v>72</v>
      </c>
      <c r="N3713">
        <v>1.1657000000000001E-2</v>
      </c>
      <c r="O3713">
        <v>16693</v>
      </c>
      <c r="P3713">
        <v>3774</v>
      </c>
      <c r="Q3713">
        <v>3779</v>
      </c>
      <c r="R3713">
        <v>244</v>
      </c>
      <c r="S3713">
        <v>1</v>
      </c>
      <c r="T3713">
        <v>1</v>
      </c>
      <c r="U3713" t="s">
        <v>123</v>
      </c>
      <c r="V3713">
        <v>12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t="s">
        <v>92</v>
      </c>
      <c r="AD3713">
        <v>2013492</v>
      </c>
      <c r="AE3713" t="s">
        <v>65</v>
      </c>
      <c r="AF3713">
        <v>12069</v>
      </c>
      <c r="AG3713">
        <v>135000</v>
      </c>
      <c r="AH3713">
        <v>135000</v>
      </c>
      <c r="AI3713">
        <v>0</v>
      </c>
      <c r="AJ3713">
        <v>135000</v>
      </c>
      <c r="AK3713" t="s">
        <v>120</v>
      </c>
      <c r="AL3713">
        <v>12</v>
      </c>
      <c r="AM3713" t="s">
        <v>68</v>
      </c>
      <c r="AN3713">
        <v>1</v>
      </c>
      <c r="AO3713">
        <v>0</v>
      </c>
      <c r="AR3713" t="s">
        <v>76</v>
      </c>
      <c r="AS3713" t="s">
        <v>77</v>
      </c>
      <c r="AT3713">
        <v>-2868</v>
      </c>
      <c r="AU3713" t="s">
        <v>76</v>
      </c>
      <c r="AV3713" t="s">
        <v>79</v>
      </c>
      <c r="AX3713" t="s">
        <v>81</v>
      </c>
      <c r="AY3713" t="s">
        <v>76</v>
      </c>
      <c r="AZ3713" t="s">
        <v>82</v>
      </c>
      <c r="BA3713" t="s">
        <v>116</v>
      </c>
      <c r="BB3713" t="s">
        <v>104</v>
      </c>
      <c r="BC3713">
        <v>-1</v>
      </c>
      <c r="BD3713" t="s">
        <v>85</v>
      </c>
      <c r="BE3713">
        <v>15</v>
      </c>
      <c r="BF3713" t="s">
        <v>147</v>
      </c>
      <c r="BG3713" t="s">
        <v>196</v>
      </c>
      <c r="BH3713">
        <v>365243</v>
      </c>
      <c r="BI3713">
        <v>-2838</v>
      </c>
      <c r="BJ3713">
        <v>-2418</v>
      </c>
      <c r="BK3713">
        <v>-2418</v>
      </c>
      <c r="BL3713">
        <v>-2409</v>
      </c>
      <c r="BM3713">
        <v>0</v>
      </c>
    </row>
    <row r="3714" spans="1:65" x14ac:dyDescent="0.3">
      <c r="A3714">
        <v>132167</v>
      </c>
      <c r="B3714">
        <v>0</v>
      </c>
      <c r="C3714" t="s">
        <v>65</v>
      </c>
      <c r="D3714" t="s">
        <v>66</v>
      </c>
      <c r="E3714" t="s">
        <v>68</v>
      </c>
      <c r="F3714" t="s">
        <v>68</v>
      </c>
      <c r="G3714">
        <v>2</v>
      </c>
      <c r="H3714">
        <v>112500</v>
      </c>
      <c r="I3714">
        <v>225000</v>
      </c>
      <c r="J3714" t="s">
        <v>69</v>
      </c>
      <c r="K3714" t="s">
        <v>70</v>
      </c>
      <c r="L3714" t="s">
        <v>91</v>
      </c>
      <c r="M3714" t="s">
        <v>72</v>
      </c>
      <c r="N3714">
        <v>2.8663000000000001E-2</v>
      </c>
      <c r="O3714">
        <v>12828</v>
      </c>
      <c r="P3714">
        <v>887</v>
      </c>
      <c r="Q3714">
        <v>2048</v>
      </c>
      <c r="R3714">
        <v>4068</v>
      </c>
      <c r="S3714">
        <v>2</v>
      </c>
      <c r="T3714">
        <v>2</v>
      </c>
      <c r="U3714" t="s">
        <v>109</v>
      </c>
      <c r="V3714">
        <v>13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 t="s">
        <v>92</v>
      </c>
      <c r="AD3714">
        <v>2416479</v>
      </c>
      <c r="AE3714" t="s">
        <v>93</v>
      </c>
      <c r="AF3714">
        <v>10510.83</v>
      </c>
      <c r="AG3714">
        <v>97488</v>
      </c>
      <c r="AH3714">
        <v>87736.5</v>
      </c>
      <c r="AI3714">
        <v>9751.5</v>
      </c>
      <c r="AJ3714">
        <v>97488</v>
      </c>
      <c r="AK3714" t="s">
        <v>120</v>
      </c>
      <c r="AL3714">
        <v>14</v>
      </c>
      <c r="AM3714" t="s">
        <v>68</v>
      </c>
      <c r="AN3714">
        <v>1</v>
      </c>
      <c r="AO3714">
        <v>0.108939254</v>
      </c>
      <c r="AR3714" t="s">
        <v>79</v>
      </c>
      <c r="AS3714" t="s">
        <v>77</v>
      </c>
      <c r="AT3714">
        <v>-2102</v>
      </c>
      <c r="AU3714" t="s">
        <v>78</v>
      </c>
      <c r="AV3714" t="s">
        <v>79</v>
      </c>
      <c r="AW3714" t="s">
        <v>101</v>
      </c>
      <c r="AX3714" t="s">
        <v>102</v>
      </c>
      <c r="AY3714" t="s">
        <v>103</v>
      </c>
      <c r="AZ3714" t="s">
        <v>96</v>
      </c>
      <c r="BA3714" t="s">
        <v>76</v>
      </c>
      <c r="BB3714" t="s">
        <v>138</v>
      </c>
      <c r="BC3714">
        <v>120</v>
      </c>
      <c r="BD3714" t="s">
        <v>85</v>
      </c>
      <c r="BE3714">
        <v>10</v>
      </c>
      <c r="BF3714" t="s">
        <v>147</v>
      </c>
      <c r="BG3714" t="s">
        <v>151</v>
      </c>
      <c r="BH3714">
        <v>365243</v>
      </c>
      <c r="BI3714">
        <v>-2070</v>
      </c>
      <c r="BJ3714">
        <v>-1800</v>
      </c>
      <c r="BK3714">
        <v>-1800</v>
      </c>
      <c r="BL3714">
        <v>-1797</v>
      </c>
      <c r="BM3714">
        <v>0</v>
      </c>
    </row>
    <row r="3715" spans="1:65" x14ac:dyDescent="0.3">
      <c r="A3715">
        <v>132172</v>
      </c>
      <c r="B3715">
        <v>0</v>
      </c>
      <c r="C3715" t="s">
        <v>65</v>
      </c>
      <c r="D3715" t="s">
        <v>88</v>
      </c>
      <c r="E3715" t="s">
        <v>67</v>
      </c>
      <c r="F3715" t="s">
        <v>68</v>
      </c>
      <c r="G3715">
        <v>0</v>
      </c>
      <c r="H3715">
        <v>81000</v>
      </c>
      <c r="I3715">
        <v>348826.5</v>
      </c>
      <c r="J3715" t="s">
        <v>113</v>
      </c>
      <c r="K3715" t="s">
        <v>70</v>
      </c>
      <c r="L3715" t="s">
        <v>139</v>
      </c>
      <c r="M3715" t="s">
        <v>72</v>
      </c>
      <c r="N3715">
        <v>3.813E-3</v>
      </c>
      <c r="O3715">
        <v>22472</v>
      </c>
      <c r="P3715">
        <v>365243</v>
      </c>
      <c r="Q3715">
        <v>5168</v>
      </c>
      <c r="R3715">
        <v>4681</v>
      </c>
      <c r="S3715">
        <v>2</v>
      </c>
      <c r="T3715">
        <v>2</v>
      </c>
      <c r="U3715" t="s">
        <v>109</v>
      </c>
      <c r="V3715">
        <v>6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 t="s">
        <v>76</v>
      </c>
      <c r="AD3715">
        <v>2776854</v>
      </c>
      <c r="AE3715" t="s">
        <v>93</v>
      </c>
      <c r="AF3715">
        <v>4900.1850000000004</v>
      </c>
      <c r="AG3715">
        <v>38205</v>
      </c>
      <c r="AH3715">
        <v>41989.5</v>
      </c>
      <c r="AI3715">
        <v>0</v>
      </c>
      <c r="AJ3715">
        <v>38205</v>
      </c>
      <c r="AK3715" t="s">
        <v>109</v>
      </c>
      <c r="AL3715">
        <v>6</v>
      </c>
      <c r="AM3715" t="s">
        <v>68</v>
      </c>
      <c r="AN3715">
        <v>1</v>
      </c>
      <c r="AO3715">
        <v>0</v>
      </c>
      <c r="AR3715" t="s">
        <v>79</v>
      </c>
      <c r="AS3715" t="s">
        <v>77</v>
      </c>
      <c r="AT3715">
        <v>-2569</v>
      </c>
      <c r="AU3715" t="s">
        <v>78</v>
      </c>
      <c r="AV3715" t="s">
        <v>79</v>
      </c>
      <c r="AW3715" t="s">
        <v>80</v>
      </c>
      <c r="AX3715" t="s">
        <v>102</v>
      </c>
      <c r="AY3715" t="s">
        <v>124</v>
      </c>
      <c r="AZ3715" t="s">
        <v>96</v>
      </c>
      <c r="BA3715" t="s">
        <v>76</v>
      </c>
      <c r="BB3715" t="s">
        <v>104</v>
      </c>
      <c r="BC3715">
        <v>41</v>
      </c>
      <c r="BD3715" t="s">
        <v>105</v>
      </c>
      <c r="BE3715">
        <v>12</v>
      </c>
      <c r="BF3715" t="s">
        <v>86</v>
      </c>
      <c r="BG3715" t="s">
        <v>106</v>
      </c>
      <c r="BH3715">
        <v>365243</v>
      </c>
      <c r="BI3715">
        <v>-2538</v>
      </c>
      <c r="BJ3715">
        <v>-2208</v>
      </c>
      <c r="BK3715">
        <v>-2208</v>
      </c>
      <c r="BL3715">
        <v>-2203</v>
      </c>
      <c r="BM3715">
        <v>1</v>
      </c>
    </row>
    <row r="3716" spans="1:65" x14ac:dyDescent="0.3">
      <c r="A3716">
        <v>132175</v>
      </c>
      <c r="B3716">
        <v>0</v>
      </c>
      <c r="C3716" t="s">
        <v>65</v>
      </c>
      <c r="D3716" t="s">
        <v>88</v>
      </c>
      <c r="E3716" t="s">
        <v>67</v>
      </c>
      <c r="F3716" t="s">
        <v>67</v>
      </c>
      <c r="G3716">
        <v>0</v>
      </c>
      <c r="H3716">
        <v>76500</v>
      </c>
      <c r="I3716">
        <v>135000</v>
      </c>
      <c r="J3716" t="s">
        <v>69</v>
      </c>
      <c r="K3716" t="s">
        <v>70</v>
      </c>
      <c r="L3716" t="s">
        <v>139</v>
      </c>
      <c r="M3716" t="s">
        <v>107</v>
      </c>
      <c r="N3716">
        <v>2.2624999999999999E-2</v>
      </c>
      <c r="O3716">
        <v>8315</v>
      </c>
      <c r="P3716">
        <v>219</v>
      </c>
      <c r="Q3716">
        <v>3154</v>
      </c>
      <c r="R3716">
        <v>995</v>
      </c>
      <c r="S3716">
        <v>2</v>
      </c>
      <c r="T3716">
        <v>2</v>
      </c>
      <c r="U3716" t="s">
        <v>75</v>
      </c>
      <c r="V3716">
        <v>19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 t="s">
        <v>135</v>
      </c>
      <c r="AD3716">
        <v>2727021</v>
      </c>
      <c r="AE3716" t="s">
        <v>93</v>
      </c>
      <c r="AF3716">
        <v>4131.63</v>
      </c>
      <c r="AG3716">
        <v>77391</v>
      </c>
      <c r="AH3716">
        <v>77391</v>
      </c>
      <c r="AI3716">
        <v>0</v>
      </c>
      <c r="AJ3716">
        <v>77391</v>
      </c>
      <c r="AK3716" t="s">
        <v>73</v>
      </c>
      <c r="AL3716">
        <v>17</v>
      </c>
      <c r="AM3716" t="s">
        <v>68</v>
      </c>
      <c r="AN3716">
        <v>1</v>
      </c>
      <c r="AO3716">
        <v>0</v>
      </c>
      <c r="AR3716" t="s">
        <v>79</v>
      </c>
      <c r="AS3716" t="s">
        <v>77</v>
      </c>
      <c r="AT3716">
        <v>-1312</v>
      </c>
      <c r="AU3716" t="s">
        <v>78</v>
      </c>
      <c r="AV3716" t="s">
        <v>79</v>
      </c>
      <c r="AW3716" t="s">
        <v>101</v>
      </c>
      <c r="AX3716" t="s">
        <v>102</v>
      </c>
      <c r="AY3716" t="s">
        <v>111</v>
      </c>
      <c r="AZ3716" t="s">
        <v>96</v>
      </c>
      <c r="BA3716" t="s">
        <v>76</v>
      </c>
      <c r="BB3716" t="s">
        <v>104</v>
      </c>
      <c r="BC3716">
        <v>2425</v>
      </c>
      <c r="BD3716" t="s">
        <v>85</v>
      </c>
      <c r="BE3716">
        <v>24</v>
      </c>
      <c r="BF3716" t="s">
        <v>112</v>
      </c>
      <c r="BG3716" t="s">
        <v>151</v>
      </c>
      <c r="BH3716">
        <v>365243</v>
      </c>
      <c r="BI3716">
        <v>-1281</v>
      </c>
      <c r="BJ3716">
        <v>-591</v>
      </c>
      <c r="BK3716">
        <v>-621</v>
      </c>
      <c r="BL3716">
        <v>-609</v>
      </c>
      <c r="BM3716">
        <v>0</v>
      </c>
    </row>
    <row r="3717" spans="1:65" x14ac:dyDescent="0.3">
      <c r="A3717">
        <v>132185</v>
      </c>
      <c r="B3717">
        <v>0</v>
      </c>
      <c r="C3717" t="s">
        <v>65</v>
      </c>
      <c r="D3717" t="s">
        <v>88</v>
      </c>
      <c r="E3717" t="s">
        <v>67</v>
      </c>
      <c r="F3717" t="s">
        <v>68</v>
      </c>
      <c r="G3717">
        <v>0</v>
      </c>
      <c r="H3717">
        <v>144000</v>
      </c>
      <c r="I3717">
        <v>490495.5</v>
      </c>
      <c r="J3717" t="s">
        <v>113</v>
      </c>
      <c r="K3717" t="s">
        <v>70</v>
      </c>
      <c r="L3717" t="s">
        <v>91</v>
      </c>
      <c r="M3717" t="s">
        <v>72</v>
      </c>
      <c r="N3717">
        <v>4.6219999999999997E-2</v>
      </c>
      <c r="O3717">
        <v>21988</v>
      </c>
      <c r="P3717">
        <v>365243</v>
      </c>
      <c r="Q3717">
        <v>2218</v>
      </c>
      <c r="R3717">
        <v>4244</v>
      </c>
      <c r="S3717">
        <v>1</v>
      </c>
      <c r="T3717">
        <v>1</v>
      </c>
      <c r="U3717" t="s">
        <v>123</v>
      </c>
      <c r="V3717">
        <v>11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76</v>
      </c>
      <c r="AD3717">
        <v>1622372</v>
      </c>
      <c r="AE3717" t="s">
        <v>93</v>
      </c>
      <c r="AG3717">
        <v>0</v>
      </c>
      <c r="AH3717">
        <v>0</v>
      </c>
      <c r="AK3717" t="s">
        <v>109</v>
      </c>
      <c r="AL3717">
        <v>11</v>
      </c>
      <c r="AM3717" t="s">
        <v>68</v>
      </c>
      <c r="AN3717">
        <v>1</v>
      </c>
      <c r="AR3717" t="s">
        <v>79</v>
      </c>
      <c r="AS3717" t="s">
        <v>129</v>
      </c>
      <c r="AT3717">
        <v>-435</v>
      </c>
      <c r="AU3717" t="s">
        <v>76</v>
      </c>
      <c r="AV3717" t="s">
        <v>79</v>
      </c>
      <c r="AX3717" t="s">
        <v>81</v>
      </c>
      <c r="AY3717" t="s">
        <v>76</v>
      </c>
      <c r="AZ3717" t="s">
        <v>76</v>
      </c>
      <c r="BA3717" t="s">
        <v>76</v>
      </c>
      <c r="BB3717" t="s">
        <v>121</v>
      </c>
      <c r="BC3717">
        <v>-1</v>
      </c>
      <c r="BD3717" t="s">
        <v>76</v>
      </c>
      <c r="BF3717" t="s">
        <v>76</v>
      </c>
      <c r="BG3717" t="s">
        <v>148</v>
      </c>
    </row>
    <row r="3718" spans="1:65" x14ac:dyDescent="0.3">
      <c r="A3718">
        <v>132196</v>
      </c>
      <c r="B3718">
        <v>0</v>
      </c>
      <c r="C3718" t="s">
        <v>65</v>
      </c>
      <c r="D3718" t="s">
        <v>88</v>
      </c>
      <c r="E3718" t="s">
        <v>68</v>
      </c>
      <c r="F3718" t="s">
        <v>67</v>
      </c>
      <c r="G3718">
        <v>1</v>
      </c>
      <c r="H3718">
        <v>112500</v>
      </c>
      <c r="I3718">
        <v>422892</v>
      </c>
      <c r="J3718" t="s">
        <v>69</v>
      </c>
      <c r="K3718" t="s">
        <v>70</v>
      </c>
      <c r="L3718" t="s">
        <v>119</v>
      </c>
      <c r="M3718" t="s">
        <v>72</v>
      </c>
      <c r="N3718">
        <v>1.5221E-2</v>
      </c>
      <c r="O3718">
        <v>8994</v>
      </c>
      <c r="P3718">
        <v>854</v>
      </c>
      <c r="Q3718">
        <v>372</v>
      </c>
      <c r="R3718">
        <v>1482</v>
      </c>
      <c r="S3718">
        <v>2</v>
      </c>
      <c r="T3718">
        <v>2</v>
      </c>
      <c r="U3718" t="s">
        <v>123</v>
      </c>
      <c r="V3718">
        <v>11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 t="s">
        <v>128</v>
      </c>
      <c r="AD3718">
        <v>1408377</v>
      </c>
      <c r="AE3718" t="s">
        <v>99</v>
      </c>
      <c r="AF3718">
        <v>2250</v>
      </c>
      <c r="AG3718">
        <v>45000</v>
      </c>
      <c r="AH3718">
        <v>45000</v>
      </c>
      <c r="AI3718">
        <v>0</v>
      </c>
      <c r="AJ3718">
        <v>45000</v>
      </c>
      <c r="AK3718" t="s">
        <v>109</v>
      </c>
      <c r="AL3718">
        <v>14</v>
      </c>
      <c r="AM3718" t="s">
        <v>68</v>
      </c>
      <c r="AN3718">
        <v>1</v>
      </c>
      <c r="AO3718">
        <v>0</v>
      </c>
      <c r="AR3718" t="s">
        <v>79</v>
      </c>
      <c r="AS3718" t="s">
        <v>114</v>
      </c>
      <c r="AT3718">
        <v>-249</v>
      </c>
      <c r="AU3718" t="s">
        <v>76</v>
      </c>
      <c r="AV3718" t="s">
        <v>115</v>
      </c>
      <c r="AX3718" t="s">
        <v>81</v>
      </c>
      <c r="AY3718" t="s">
        <v>76</v>
      </c>
      <c r="AZ3718" t="s">
        <v>131</v>
      </c>
      <c r="BA3718" t="s">
        <v>83</v>
      </c>
      <c r="BB3718" t="s">
        <v>104</v>
      </c>
      <c r="BC3718">
        <v>25</v>
      </c>
      <c r="BD3718" t="s">
        <v>105</v>
      </c>
      <c r="BE3718">
        <v>0</v>
      </c>
      <c r="BF3718" t="s">
        <v>76</v>
      </c>
      <c r="BG3718" t="s">
        <v>132</v>
      </c>
    </row>
    <row r="3719" spans="1:65" x14ac:dyDescent="0.3">
      <c r="A3719">
        <v>132199</v>
      </c>
      <c r="B3719">
        <v>0</v>
      </c>
      <c r="C3719" t="s">
        <v>65</v>
      </c>
      <c r="D3719" t="s">
        <v>88</v>
      </c>
      <c r="E3719" t="s">
        <v>67</v>
      </c>
      <c r="F3719" t="s">
        <v>68</v>
      </c>
      <c r="G3719">
        <v>0</v>
      </c>
      <c r="H3719">
        <v>180000</v>
      </c>
      <c r="I3719">
        <v>545040</v>
      </c>
      <c r="J3719" t="s">
        <v>69</v>
      </c>
      <c r="K3719" t="s">
        <v>90</v>
      </c>
      <c r="L3719" t="s">
        <v>91</v>
      </c>
      <c r="M3719" t="s">
        <v>107</v>
      </c>
      <c r="N3719">
        <v>3.0755000000000001E-2</v>
      </c>
      <c r="O3719">
        <v>10024</v>
      </c>
      <c r="P3719">
        <v>135</v>
      </c>
      <c r="Q3719">
        <v>1143</v>
      </c>
      <c r="R3719">
        <v>2040</v>
      </c>
      <c r="S3719">
        <v>2</v>
      </c>
      <c r="T3719">
        <v>2</v>
      </c>
      <c r="U3719" t="s">
        <v>109</v>
      </c>
      <c r="V3719">
        <v>14</v>
      </c>
      <c r="W3719">
        <v>0</v>
      </c>
      <c r="X3719">
        <v>0</v>
      </c>
      <c r="Y3719">
        <v>0</v>
      </c>
      <c r="Z3719">
        <v>1</v>
      </c>
      <c r="AA3719">
        <v>1</v>
      </c>
      <c r="AB3719">
        <v>0</v>
      </c>
      <c r="AC3719" t="s">
        <v>108</v>
      </c>
      <c r="AD3719">
        <v>1824270</v>
      </c>
      <c r="AE3719" t="s">
        <v>93</v>
      </c>
      <c r="AF3719">
        <v>9036.18</v>
      </c>
      <c r="AG3719">
        <v>79558.02</v>
      </c>
      <c r="AH3719">
        <v>79558.02</v>
      </c>
      <c r="AI3719">
        <v>0</v>
      </c>
      <c r="AJ3719">
        <v>79558.02</v>
      </c>
      <c r="AK3719" t="s">
        <v>125</v>
      </c>
      <c r="AL3719">
        <v>19</v>
      </c>
      <c r="AM3719" t="s">
        <v>68</v>
      </c>
      <c r="AN3719">
        <v>1</v>
      </c>
      <c r="AO3719">
        <v>0</v>
      </c>
      <c r="AR3719" t="s">
        <v>79</v>
      </c>
      <c r="AS3719" t="s">
        <v>77</v>
      </c>
      <c r="AT3719">
        <v>-374</v>
      </c>
      <c r="AU3719" t="s">
        <v>78</v>
      </c>
      <c r="AV3719" t="s">
        <v>79</v>
      </c>
      <c r="AX3719" t="s">
        <v>102</v>
      </c>
      <c r="AY3719" t="s">
        <v>124</v>
      </c>
      <c r="AZ3719" t="s">
        <v>96</v>
      </c>
      <c r="BA3719" t="s">
        <v>76</v>
      </c>
      <c r="BB3719" t="s">
        <v>104</v>
      </c>
      <c r="BC3719">
        <v>20</v>
      </c>
      <c r="BD3719" t="s">
        <v>105</v>
      </c>
      <c r="BE3719">
        <v>10</v>
      </c>
      <c r="BF3719" t="s">
        <v>112</v>
      </c>
      <c r="BG3719" t="s">
        <v>208</v>
      </c>
      <c r="BH3719">
        <v>365243</v>
      </c>
      <c r="BI3719">
        <v>-331</v>
      </c>
      <c r="BJ3719">
        <v>-61</v>
      </c>
      <c r="BK3719">
        <v>-91</v>
      </c>
      <c r="BL3719">
        <v>-89</v>
      </c>
      <c r="BM3719">
        <v>0</v>
      </c>
    </row>
    <row r="3720" spans="1:65" x14ac:dyDescent="0.3">
      <c r="A3720">
        <v>132200</v>
      </c>
      <c r="B3720">
        <v>0</v>
      </c>
      <c r="C3720" t="s">
        <v>65</v>
      </c>
      <c r="D3720" t="s">
        <v>88</v>
      </c>
      <c r="E3720" t="s">
        <v>67</v>
      </c>
      <c r="F3720" t="s">
        <v>67</v>
      </c>
      <c r="G3720">
        <v>0</v>
      </c>
      <c r="H3720">
        <v>112500</v>
      </c>
      <c r="I3720">
        <v>945000</v>
      </c>
      <c r="J3720" t="s">
        <v>69</v>
      </c>
      <c r="K3720" t="s">
        <v>126</v>
      </c>
      <c r="L3720" t="s">
        <v>91</v>
      </c>
      <c r="M3720" t="s">
        <v>169</v>
      </c>
      <c r="N3720">
        <v>2.6391999999999999E-2</v>
      </c>
      <c r="O3720">
        <v>18818</v>
      </c>
      <c r="P3720">
        <v>824</v>
      </c>
      <c r="Q3720">
        <v>1793</v>
      </c>
      <c r="R3720">
        <v>2198</v>
      </c>
      <c r="S3720">
        <v>2</v>
      </c>
      <c r="T3720">
        <v>2</v>
      </c>
      <c r="U3720" t="s">
        <v>125</v>
      </c>
      <c r="V3720">
        <v>13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92</v>
      </c>
      <c r="AD3720">
        <v>1190456</v>
      </c>
      <c r="AE3720" t="s">
        <v>65</v>
      </c>
      <c r="AF3720">
        <v>17171.91</v>
      </c>
      <c r="AG3720">
        <v>229500</v>
      </c>
      <c r="AH3720">
        <v>291456</v>
      </c>
      <c r="AJ3720">
        <v>229500</v>
      </c>
      <c r="AK3720" t="s">
        <v>75</v>
      </c>
      <c r="AL3720">
        <v>12</v>
      </c>
      <c r="AM3720" t="s">
        <v>68</v>
      </c>
      <c r="AN3720">
        <v>1</v>
      </c>
      <c r="AR3720" t="s">
        <v>76</v>
      </c>
      <c r="AS3720" t="s">
        <v>77</v>
      </c>
      <c r="AT3720">
        <v>-983</v>
      </c>
      <c r="AU3720" t="s">
        <v>78</v>
      </c>
      <c r="AV3720" t="s">
        <v>79</v>
      </c>
      <c r="AW3720" t="s">
        <v>110</v>
      </c>
      <c r="AX3720" t="s">
        <v>81</v>
      </c>
      <c r="AY3720" t="s">
        <v>76</v>
      </c>
      <c r="AZ3720" t="s">
        <v>82</v>
      </c>
      <c r="BA3720" t="s">
        <v>116</v>
      </c>
      <c r="BB3720" t="s">
        <v>121</v>
      </c>
      <c r="BC3720">
        <v>-1</v>
      </c>
      <c r="BD3720" t="s">
        <v>76</v>
      </c>
      <c r="BE3720">
        <v>24</v>
      </c>
      <c r="BF3720" t="s">
        <v>147</v>
      </c>
      <c r="BG3720" t="s">
        <v>154</v>
      </c>
    </row>
    <row r="3721" spans="1:65" x14ac:dyDescent="0.3">
      <c r="A3721">
        <v>132200</v>
      </c>
      <c r="B3721">
        <v>0</v>
      </c>
      <c r="C3721" t="s">
        <v>65</v>
      </c>
      <c r="D3721" t="s">
        <v>88</v>
      </c>
      <c r="E3721" t="s">
        <v>67</v>
      </c>
      <c r="F3721" t="s">
        <v>67</v>
      </c>
      <c r="G3721">
        <v>0</v>
      </c>
      <c r="H3721">
        <v>112500</v>
      </c>
      <c r="I3721">
        <v>945000</v>
      </c>
      <c r="J3721" t="s">
        <v>69</v>
      </c>
      <c r="K3721" t="s">
        <v>126</v>
      </c>
      <c r="L3721" t="s">
        <v>91</v>
      </c>
      <c r="M3721" t="s">
        <v>169</v>
      </c>
      <c r="N3721">
        <v>2.6391999999999999E-2</v>
      </c>
      <c r="O3721">
        <v>18818</v>
      </c>
      <c r="P3721">
        <v>824</v>
      </c>
      <c r="Q3721">
        <v>1793</v>
      </c>
      <c r="R3721">
        <v>2198</v>
      </c>
      <c r="S3721">
        <v>2</v>
      </c>
      <c r="T3721">
        <v>2</v>
      </c>
      <c r="U3721" t="s">
        <v>125</v>
      </c>
      <c r="V3721">
        <v>13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 t="s">
        <v>92</v>
      </c>
      <c r="AD3721">
        <v>2397946</v>
      </c>
      <c r="AE3721" t="s">
        <v>65</v>
      </c>
      <c r="AF3721">
        <v>41326.334999999999</v>
      </c>
      <c r="AG3721">
        <v>900000</v>
      </c>
      <c r="AH3721">
        <v>991476</v>
      </c>
      <c r="AJ3721">
        <v>900000</v>
      </c>
      <c r="AK3721" t="s">
        <v>73</v>
      </c>
      <c r="AL3721">
        <v>16</v>
      </c>
      <c r="AM3721" t="s">
        <v>68</v>
      </c>
      <c r="AN3721">
        <v>1</v>
      </c>
      <c r="AR3721" t="s">
        <v>76</v>
      </c>
      <c r="AS3721" t="s">
        <v>77</v>
      </c>
      <c r="AT3721">
        <v>-678</v>
      </c>
      <c r="AU3721" t="s">
        <v>78</v>
      </c>
      <c r="AV3721" t="s">
        <v>79</v>
      </c>
      <c r="AW3721" t="s">
        <v>80</v>
      </c>
      <c r="AX3721" t="s">
        <v>81</v>
      </c>
      <c r="AY3721" t="s">
        <v>76</v>
      </c>
      <c r="AZ3721" t="s">
        <v>82</v>
      </c>
      <c r="BA3721" t="s">
        <v>116</v>
      </c>
      <c r="BB3721" t="s">
        <v>121</v>
      </c>
      <c r="BC3721">
        <v>-1</v>
      </c>
      <c r="BD3721" t="s">
        <v>76</v>
      </c>
      <c r="BE3721">
        <v>42</v>
      </c>
      <c r="BF3721" t="s">
        <v>147</v>
      </c>
      <c r="BG3721" t="s">
        <v>154</v>
      </c>
      <c r="BH3721">
        <v>365243</v>
      </c>
      <c r="BI3721">
        <v>-648</v>
      </c>
      <c r="BJ3721">
        <v>582</v>
      </c>
      <c r="BK3721">
        <v>-648</v>
      </c>
      <c r="BL3721">
        <v>-632</v>
      </c>
      <c r="BM3721">
        <v>1</v>
      </c>
    </row>
    <row r="3722" spans="1:65" x14ac:dyDescent="0.3">
      <c r="A3722">
        <v>132210</v>
      </c>
      <c r="B3722">
        <v>0</v>
      </c>
      <c r="C3722" t="s">
        <v>65</v>
      </c>
      <c r="D3722" t="s">
        <v>88</v>
      </c>
      <c r="E3722" t="s">
        <v>68</v>
      </c>
      <c r="F3722" t="s">
        <v>68</v>
      </c>
      <c r="G3722">
        <v>1</v>
      </c>
      <c r="H3722">
        <v>135000</v>
      </c>
      <c r="I3722">
        <v>576000</v>
      </c>
      <c r="J3722" t="s">
        <v>69</v>
      </c>
      <c r="K3722" t="s">
        <v>70</v>
      </c>
      <c r="L3722" t="s">
        <v>91</v>
      </c>
      <c r="M3722" t="s">
        <v>72</v>
      </c>
      <c r="N3722">
        <v>1.1703E-2</v>
      </c>
      <c r="O3722">
        <v>13972</v>
      </c>
      <c r="P3722">
        <v>766</v>
      </c>
      <c r="Q3722">
        <v>423</v>
      </c>
      <c r="R3722">
        <v>5024</v>
      </c>
      <c r="S3722">
        <v>2</v>
      </c>
      <c r="T3722">
        <v>2</v>
      </c>
      <c r="U3722" t="s">
        <v>123</v>
      </c>
      <c r="V3722">
        <v>10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 t="s">
        <v>108</v>
      </c>
      <c r="AD3722">
        <v>1676970</v>
      </c>
      <c r="AE3722" t="s">
        <v>93</v>
      </c>
      <c r="AF3722">
        <v>20151.945</v>
      </c>
      <c r="AG3722">
        <v>98950.5</v>
      </c>
      <c r="AH3722">
        <v>97371</v>
      </c>
      <c r="AI3722">
        <v>9000</v>
      </c>
      <c r="AJ3722">
        <v>98950.5</v>
      </c>
      <c r="AK3722" t="s">
        <v>109</v>
      </c>
      <c r="AL3722">
        <v>14</v>
      </c>
      <c r="AM3722" t="s">
        <v>68</v>
      </c>
      <c r="AN3722">
        <v>1</v>
      </c>
      <c r="AO3722">
        <v>9.2147466999999997E-2</v>
      </c>
      <c r="AR3722" t="s">
        <v>79</v>
      </c>
      <c r="AS3722" t="s">
        <v>77</v>
      </c>
      <c r="AT3722">
        <v>-24</v>
      </c>
      <c r="AU3722" t="s">
        <v>76</v>
      </c>
      <c r="AV3722" t="s">
        <v>79</v>
      </c>
      <c r="AW3722" t="s">
        <v>101</v>
      </c>
      <c r="AX3722" t="s">
        <v>81</v>
      </c>
      <c r="AY3722" t="s">
        <v>95</v>
      </c>
      <c r="AZ3722" t="s">
        <v>96</v>
      </c>
      <c r="BA3722" t="s">
        <v>76</v>
      </c>
      <c r="BB3722" t="s">
        <v>104</v>
      </c>
      <c r="BC3722">
        <v>3000</v>
      </c>
      <c r="BD3722" t="s">
        <v>85</v>
      </c>
      <c r="BE3722">
        <v>6</v>
      </c>
      <c r="BF3722" t="s">
        <v>86</v>
      </c>
      <c r="BG3722" t="s">
        <v>151</v>
      </c>
      <c r="BH3722">
        <v>365243</v>
      </c>
      <c r="BI3722">
        <v>365243</v>
      </c>
      <c r="BJ3722">
        <v>156</v>
      </c>
      <c r="BK3722">
        <v>365243</v>
      </c>
      <c r="BL3722">
        <v>365243</v>
      </c>
      <c r="BM3722">
        <v>1</v>
      </c>
    </row>
    <row r="3723" spans="1:65" x14ac:dyDescent="0.3">
      <c r="A3723">
        <v>132222</v>
      </c>
      <c r="B3723">
        <v>0</v>
      </c>
      <c r="C3723" t="s">
        <v>65</v>
      </c>
      <c r="D3723" t="s">
        <v>88</v>
      </c>
      <c r="E3723" t="s">
        <v>67</v>
      </c>
      <c r="F3723" t="s">
        <v>67</v>
      </c>
      <c r="G3723">
        <v>0</v>
      </c>
      <c r="H3723">
        <v>135000</v>
      </c>
      <c r="I3723">
        <v>983299.5</v>
      </c>
      <c r="J3723" t="s">
        <v>89</v>
      </c>
      <c r="K3723" t="s">
        <v>90</v>
      </c>
      <c r="L3723" t="s">
        <v>140</v>
      </c>
      <c r="M3723" t="s">
        <v>72</v>
      </c>
      <c r="N3723">
        <v>2.0246E-2</v>
      </c>
      <c r="O3723">
        <v>19744</v>
      </c>
      <c r="P3723">
        <v>3548</v>
      </c>
      <c r="Q3723">
        <v>5619</v>
      </c>
      <c r="R3723">
        <v>3224</v>
      </c>
      <c r="S3723">
        <v>3</v>
      </c>
      <c r="T3723">
        <v>3</v>
      </c>
      <c r="U3723" t="s">
        <v>123</v>
      </c>
      <c r="V3723">
        <v>19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t="s">
        <v>92</v>
      </c>
      <c r="AD3723">
        <v>2200762</v>
      </c>
      <c r="AE3723" t="s">
        <v>93</v>
      </c>
      <c r="AF3723">
        <v>3566.2950000000001</v>
      </c>
      <c r="AG3723">
        <v>27805.5</v>
      </c>
      <c r="AH3723">
        <v>30559.5</v>
      </c>
      <c r="AI3723">
        <v>0</v>
      </c>
      <c r="AJ3723">
        <v>27805.5</v>
      </c>
      <c r="AK3723" t="s">
        <v>94</v>
      </c>
      <c r="AL3723">
        <v>11</v>
      </c>
      <c r="AM3723" t="s">
        <v>68</v>
      </c>
      <c r="AN3723">
        <v>1</v>
      </c>
      <c r="AO3723">
        <v>0</v>
      </c>
      <c r="AR3723" t="s">
        <v>79</v>
      </c>
      <c r="AS3723" t="s">
        <v>77</v>
      </c>
      <c r="AT3723">
        <v>-2425</v>
      </c>
      <c r="AU3723" t="s">
        <v>78</v>
      </c>
      <c r="AV3723" t="s">
        <v>79</v>
      </c>
      <c r="AW3723" t="s">
        <v>171</v>
      </c>
      <c r="AX3723" t="s">
        <v>102</v>
      </c>
      <c r="AY3723" t="s">
        <v>124</v>
      </c>
      <c r="AZ3723" t="s">
        <v>96</v>
      </c>
      <c r="BA3723" t="s">
        <v>76</v>
      </c>
      <c r="BB3723" t="s">
        <v>104</v>
      </c>
      <c r="BC3723">
        <v>57</v>
      </c>
      <c r="BD3723" t="s">
        <v>105</v>
      </c>
      <c r="BE3723">
        <v>12</v>
      </c>
      <c r="BF3723" t="s">
        <v>86</v>
      </c>
      <c r="BG3723" t="s">
        <v>106</v>
      </c>
      <c r="BH3723">
        <v>365243</v>
      </c>
      <c r="BI3723">
        <v>-2394</v>
      </c>
      <c r="BJ3723">
        <v>-2064</v>
      </c>
      <c r="BK3723">
        <v>-2064</v>
      </c>
      <c r="BL3723">
        <v>-2060</v>
      </c>
      <c r="BM3723">
        <v>1</v>
      </c>
    </row>
    <row r="3724" spans="1:65" x14ac:dyDescent="0.3">
      <c r="A3724">
        <v>132235</v>
      </c>
      <c r="B3724">
        <v>0</v>
      </c>
      <c r="C3724" t="s">
        <v>65</v>
      </c>
      <c r="D3724" t="s">
        <v>88</v>
      </c>
      <c r="E3724" t="s">
        <v>67</v>
      </c>
      <c r="F3724" t="s">
        <v>68</v>
      </c>
      <c r="G3724">
        <v>0</v>
      </c>
      <c r="H3724">
        <v>206100</v>
      </c>
      <c r="I3724">
        <v>227520</v>
      </c>
      <c r="J3724" t="s">
        <v>113</v>
      </c>
      <c r="K3724" t="s">
        <v>90</v>
      </c>
      <c r="L3724" t="s">
        <v>140</v>
      </c>
      <c r="M3724" t="s">
        <v>72</v>
      </c>
      <c r="N3724">
        <v>2.2800000000000001E-2</v>
      </c>
      <c r="O3724">
        <v>20115</v>
      </c>
      <c r="P3724">
        <v>365243</v>
      </c>
      <c r="Q3724">
        <v>1706</v>
      </c>
      <c r="R3724">
        <v>3540</v>
      </c>
      <c r="S3724">
        <v>2</v>
      </c>
      <c r="T3724">
        <v>2</v>
      </c>
      <c r="U3724" t="s">
        <v>125</v>
      </c>
      <c r="V3724">
        <v>9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76</v>
      </c>
      <c r="AD3724">
        <v>1670682</v>
      </c>
      <c r="AE3724" t="s">
        <v>93</v>
      </c>
      <c r="AF3724">
        <v>3670.1550000000002</v>
      </c>
      <c r="AG3724">
        <v>14571</v>
      </c>
      <c r="AH3724">
        <v>17653.5</v>
      </c>
      <c r="AI3724">
        <v>0</v>
      </c>
      <c r="AJ3724">
        <v>14571</v>
      </c>
      <c r="AK3724" t="s">
        <v>120</v>
      </c>
      <c r="AL3724">
        <v>10</v>
      </c>
      <c r="AM3724" t="s">
        <v>68</v>
      </c>
      <c r="AN3724">
        <v>1</v>
      </c>
      <c r="AO3724">
        <v>0</v>
      </c>
      <c r="AR3724" t="s">
        <v>79</v>
      </c>
      <c r="AS3724" t="s">
        <v>77</v>
      </c>
      <c r="AT3724">
        <v>-1532</v>
      </c>
      <c r="AU3724" t="s">
        <v>76</v>
      </c>
      <c r="AV3724" t="s">
        <v>79</v>
      </c>
      <c r="AW3724" t="s">
        <v>80</v>
      </c>
      <c r="AX3724" t="s">
        <v>81</v>
      </c>
      <c r="AY3724" t="s">
        <v>124</v>
      </c>
      <c r="AZ3724" t="s">
        <v>96</v>
      </c>
      <c r="BA3724" t="s">
        <v>76</v>
      </c>
      <c r="BB3724" t="s">
        <v>104</v>
      </c>
      <c r="BC3724">
        <v>58</v>
      </c>
      <c r="BD3724" t="s">
        <v>105</v>
      </c>
      <c r="BE3724">
        <v>6</v>
      </c>
      <c r="BF3724" t="s">
        <v>86</v>
      </c>
      <c r="BG3724" t="s">
        <v>106</v>
      </c>
      <c r="BH3724">
        <v>365243</v>
      </c>
      <c r="BI3724">
        <v>-1500</v>
      </c>
      <c r="BJ3724">
        <v>-1350</v>
      </c>
      <c r="BK3724">
        <v>-1350</v>
      </c>
      <c r="BL3724">
        <v>-1345</v>
      </c>
      <c r="BM3724">
        <v>0</v>
      </c>
    </row>
    <row r="3725" spans="1:65" x14ac:dyDescent="0.3">
      <c r="A3725">
        <v>132253</v>
      </c>
      <c r="B3725">
        <v>0</v>
      </c>
      <c r="C3725" t="s">
        <v>65</v>
      </c>
      <c r="D3725" t="s">
        <v>88</v>
      </c>
      <c r="E3725" t="s">
        <v>67</v>
      </c>
      <c r="F3725" t="s">
        <v>68</v>
      </c>
      <c r="G3725">
        <v>0</v>
      </c>
      <c r="H3725">
        <v>81000</v>
      </c>
      <c r="I3725">
        <v>277969.5</v>
      </c>
      <c r="J3725" t="s">
        <v>113</v>
      </c>
      <c r="K3725" t="s">
        <v>70</v>
      </c>
      <c r="L3725" t="s">
        <v>140</v>
      </c>
      <c r="M3725" t="s">
        <v>72</v>
      </c>
      <c r="N3725">
        <v>3.0755000000000001E-2</v>
      </c>
      <c r="O3725">
        <v>23522</v>
      </c>
      <c r="P3725">
        <v>365243</v>
      </c>
      <c r="Q3725">
        <v>2243</v>
      </c>
      <c r="R3725">
        <v>4440</v>
      </c>
      <c r="S3725">
        <v>2</v>
      </c>
      <c r="T3725">
        <v>2</v>
      </c>
      <c r="U3725" t="s">
        <v>109</v>
      </c>
      <c r="V3725">
        <v>15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 t="s">
        <v>76</v>
      </c>
      <c r="AD3725">
        <v>1119664</v>
      </c>
      <c r="AE3725" t="s">
        <v>65</v>
      </c>
      <c r="AG3725">
        <v>0</v>
      </c>
      <c r="AH3725">
        <v>0</v>
      </c>
      <c r="AK3725" t="s">
        <v>109</v>
      </c>
      <c r="AL3725">
        <v>12</v>
      </c>
      <c r="AM3725" t="s">
        <v>68</v>
      </c>
      <c r="AN3725">
        <v>1</v>
      </c>
      <c r="AR3725" t="s">
        <v>76</v>
      </c>
      <c r="AS3725" t="s">
        <v>129</v>
      </c>
      <c r="AT3725">
        <v>-49</v>
      </c>
      <c r="AU3725" t="s">
        <v>76</v>
      </c>
      <c r="AV3725" t="s">
        <v>79</v>
      </c>
      <c r="AX3725" t="s">
        <v>81</v>
      </c>
      <c r="AY3725" t="s">
        <v>76</v>
      </c>
      <c r="AZ3725" t="s">
        <v>76</v>
      </c>
      <c r="BA3725" t="s">
        <v>76</v>
      </c>
      <c r="BB3725" t="s">
        <v>121</v>
      </c>
      <c r="BC3725">
        <v>-1</v>
      </c>
      <c r="BD3725" t="s">
        <v>76</v>
      </c>
      <c r="BF3725" t="s">
        <v>76</v>
      </c>
      <c r="BG3725" t="s">
        <v>82</v>
      </c>
    </row>
    <row r="3726" spans="1:65" x14ac:dyDescent="0.3">
      <c r="A3726">
        <v>132254</v>
      </c>
      <c r="B3726">
        <v>0</v>
      </c>
      <c r="C3726" t="s">
        <v>65</v>
      </c>
      <c r="D3726" t="s">
        <v>66</v>
      </c>
      <c r="E3726" t="s">
        <v>67</v>
      </c>
      <c r="F3726" t="s">
        <v>68</v>
      </c>
      <c r="G3726">
        <v>0</v>
      </c>
      <c r="H3726">
        <v>225000</v>
      </c>
      <c r="I3726">
        <v>528633</v>
      </c>
      <c r="J3726" t="s">
        <v>69</v>
      </c>
      <c r="K3726" t="s">
        <v>90</v>
      </c>
      <c r="L3726" t="s">
        <v>71</v>
      </c>
      <c r="M3726" t="s">
        <v>72</v>
      </c>
      <c r="N3726">
        <v>1.4463999999999999E-2</v>
      </c>
      <c r="O3726">
        <v>21830</v>
      </c>
      <c r="P3726">
        <v>4661</v>
      </c>
      <c r="Q3726">
        <v>3388</v>
      </c>
      <c r="R3726">
        <v>3873</v>
      </c>
      <c r="S3726">
        <v>2</v>
      </c>
      <c r="T3726">
        <v>2</v>
      </c>
      <c r="U3726" t="s">
        <v>109</v>
      </c>
      <c r="V3726">
        <v>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92</v>
      </c>
      <c r="AD3726">
        <v>2793748</v>
      </c>
      <c r="AE3726" t="s">
        <v>93</v>
      </c>
      <c r="AG3726">
        <v>69925.5</v>
      </c>
      <c r="AH3726">
        <v>69925.5</v>
      </c>
      <c r="AI3726">
        <v>0</v>
      </c>
      <c r="AJ3726">
        <v>69925.5</v>
      </c>
      <c r="AK3726" t="s">
        <v>125</v>
      </c>
      <c r="AL3726">
        <v>7</v>
      </c>
      <c r="AM3726" t="s">
        <v>68</v>
      </c>
      <c r="AN3726">
        <v>1</v>
      </c>
      <c r="AO3726">
        <v>0</v>
      </c>
      <c r="AR3726" t="s">
        <v>79</v>
      </c>
      <c r="AS3726" t="s">
        <v>180</v>
      </c>
      <c r="AT3726">
        <v>-542</v>
      </c>
      <c r="AU3726" t="s">
        <v>78</v>
      </c>
      <c r="AV3726" t="s">
        <v>181</v>
      </c>
      <c r="AX3726" t="s">
        <v>161</v>
      </c>
      <c r="AY3726" t="s">
        <v>124</v>
      </c>
      <c r="AZ3726" t="s">
        <v>76</v>
      </c>
      <c r="BA3726" t="s">
        <v>76</v>
      </c>
      <c r="BB3726" t="s">
        <v>104</v>
      </c>
      <c r="BC3726">
        <v>24</v>
      </c>
      <c r="BD3726" t="s">
        <v>105</v>
      </c>
      <c r="BF3726" t="s">
        <v>76</v>
      </c>
      <c r="BG3726" t="s">
        <v>106</v>
      </c>
    </row>
    <row r="3727" spans="1:65" x14ac:dyDescent="0.3">
      <c r="A3727">
        <v>132257</v>
      </c>
      <c r="B3727">
        <v>0</v>
      </c>
      <c r="C3727" t="s">
        <v>65</v>
      </c>
      <c r="D3727" t="s">
        <v>66</v>
      </c>
      <c r="E3727" t="s">
        <v>68</v>
      </c>
      <c r="F3727" t="s">
        <v>68</v>
      </c>
      <c r="G3727">
        <v>2</v>
      </c>
      <c r="H3727">
        <v>180000</v>
      </c>
      <c r="I3727">
        <v>1078200</v>
      </c>
      <c r="J3727" t="s">
        <v>89</v>
      </c>
      <c r="K3727" t="s">
        <v>70</v>
      </c>
      <c r="L3727" t="s">
        <v>91</v>
      </c>
      <c r="M3727" t="s">
        <v>72</v>
      </c>
      <c r="N3727">
        <v>7.2740000000000001E-3</v>
      </c>
      <c r="O3727">
        <v>11477</v>
      </c>
      <c r="P3727">
        <v>2566</v>
      </c>
      <c r="Q3727">
        <v>5939</v>
      </c>
      <c r="R3727">
        <v>4087</v>
      </c>
      <c r="S3727">
        <v>2</v>
      </c>
      <c r="T3727">
        <v>2</v>
      </c>
      <c r="U3727" t="s">
        <v>75</v>
      </c>
      <c r="V3727">
        <v>11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 t="s">
        <v>108</v>
      </c>
      <c r="AD3727">
        <v>1670631</v>
      </c>
      <c r="AE3727" t="s">
        <v>93</v>
      </c>
      <c r="AF3727">
        <v>22308.75</v>
      </c>
      <c r="AG3727">
        <v>232312.5</v>
      </c>
      <c r="AH3727">
        <v>209079</v>
      </c>
      <c r="AI3727">
        <v>23233.5</v>
      </c>
      <c r="AJ3727">
        <v>232312.5</v>
      </c>
      <c r="AK3727" t="s">
        <v>94</v>
      </c>
      <c r="AL3727">
        <v>19</v>
      </c>
      <c r="AM3727" t="s">
        <v>68</v>
      </c>
      <c r="AN3727">
        <v>1</v>
      </c>
      <c r="AO3727">
        <v>0.108919639</v>
      </c>
      <c r="AR3727" t="s">
        <v>79</v>
      </c>
      <c r="AS3727" t="s">
        <v>77</v>
      </c>
      <c r="AT3727">
        <v>-2101</v>
      </c>
      <c r="AU3727" t="s">
        <v>78</v>
      </c>
      <c r="AV3727" t="s">
        <v>79</v>
      </c>
      <c r="AW3727" t="s">
        <v>101</v>
      </c>
      <c r="AX3727" t="s">
        <v>102</v>
      </c>
      <c r="AY3727" t="s">
        <v>103</v>
      </c>
      <c r="AZ3727" t="s">
        <v>96</v>
      </c>
      <c r="BA3727" t="s">
        <v>76</v>
      </c>
      <c r="BB3727" t="s">
        <v>104</v>
      </c>
      <c r="BC3727">
        <v>1378</v>
      </c>
      <c r="BD3727" t="s">
        <v>85</v>
      </c>
      <c r="BE3727">
        <v>12</v>
      </c>
      <c r="BF3727" t="s">
        <v>147</v>
      </c>
      <c r="BG3727" t="s">
        <v>151</v>
      </c>
      <c r="BH3727">
        <v>365243</v>
      </c>
      <c r="BI3727">
        <v>-2070</v>
      </c>
      <c r="BJ3727">
        <v>-1740</v>
      </c>
      <c r="BK3727">
        <v>-1740</v>
      </c>
      <c r="BL3727">
        <v>-1736</v>
      </c>
      <c r="BM3727">
        <v>0</v>
      </c>
    </row>
    <row r="3728" spans="1:65" x14ac:dyDescent="0.3">
      <c r="A3728">
        <v>132261</v>
      </c>
      <c r="B3728">
        <v>0</v>
      </c>
      <c r="C3728" t="s">
        <v>65</v>
      </c>
      <c r="D3728" t="s">
        <v>66</v>
      </c>
      <c r="E3728" t="s">
        <v>68</v>
      </c>
      <c r="F3728" t="s">
        <v>67</v>
      </c>
      <c r="G3728">
        <v>0</v>
      </c>
      <c r="H3728">
        <v>270000</v>
      </c>
      <c r="I3728">
        <v>1125000</v>
      </c>
      <c r="J3728" t="s">
        <v>69</v>
      </c>
      <c r="K3728" t="s">
        <v>70</v>
      </c>
      <c r="L3728" t="s">
        <v>91</v>
      </c>
      <c r="M3728" t="s">
        <v>72</v>
      </c>
      <c r="N3728">
        <v>2.8663000000000001E-2</v>
      </c>
      <c r="O3728">
        <v>17376</v>
      </c>
      <c r="P3728">
        <v>3328</v>
      </c>
      <c r="Q3728">
        <v>9742</v>
      </c>
      <c r="R3728">
        <v>936</v>
      </c>
      <c r="S3728">
        <v>2</v>
      </c>
      <c r="T3728">
        <v>2</v>
      </c>
      <c r="U3728" t="s">
        <v>94</v>
      </c>
      <c r="V3728">
        <v>9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 t="s">
        <v>137</v>
      </c>
      <c r="AD3728">
        <v>1346489</v>
      </c>
      <c r="AE3728" t="s">
        <v>93</v>
      </c>
      <c r="AF3728">
        <v>6645.8249999999998</v>
      </c>
      <c r="AG3728">
        <v>66465</v>
      </c>
      <c r="AH3728">
        <v>59818.5</v>
      </c>
      <c r="AI3728">
        <v>6646.5</v>
      </c>
      <c r="AJ3728">
        <v>66465</v>
      </c>
      <c r="AK3728" t="s">
        <v>125</v>
      </c>
      <c r="AL3728">
        <v>8</v>
      </c>
      <c r="AM3728" t="s">
        <v>68</v>
      </c>
      <c r="AN3728">
        <v>1</v>
      </c>
      <c r="AO3728">
        <v>0.108909091</v>
      </c>
      <c r="AR3728" t="s">
        <v>79</v>
      </c>
      <c r="AS3728" t="s">
        <v>114</v>
      </c>
      <c r="AT3728">
        <v>-2692</v>
      </c>
      <c r="AU3728" t="s">
        <v>78</v>
      </c>
      <c r="AV3728" t="s">
        <v>149</v>
      </c>
      <c r="AW3728" t="s">
        <v>101</v>
      </c>
      <c r="AX3728" t="s">
        <v>81</v>
      </c>
      <c r="AY3728" t="s">
        <v>95</v>
      </c>
      <c r="AZ3728" t="s">
        <v>96</v>
      </c>
      <c r="BA3728" t="s">
        <v>76</v>
      </c>
      <c r="BB3728" t="s">
        <v>104</v>
      </c>
      <c r="BC3728">
        <v>41</v>
      </c>
      <c r="BD3728" t="s">
        <v>85</v>
      </c>
      <c r="BE3728">
        <v>10</v>
      </c>
      <c r="BF3728" t="s">
        <v>112</v>
      </c>
      <c r="BG3728" t="s">
        <v>98</v>
      </c>
    </row>
    <row r="3729" spans="1:65" x14ac:dyDescent="0.3">
      <c r="A3729">
        <v>132265</v>
      </c>
      <c r="B3729">
        <v>0</v>
      </c>
      <c r="C3729" t="s">
        <v>65</v>
      </c>
      <c r="D3729" t="s">
        <v>66</v>
      </c>
      <c r="E3729" t="s">
        <v>68</v>
      </c>
      <c r="F3729" t="s">
        <v>68</v>
      </c>
      <c r="G3729">
        <v>0</v>
      </c>
      <c r="H3729">
        <v>225000</v>
      </c>
      <c r="I3729">
        <v>980838</v>
      </c>
      <c r="J3729" t="s">
        <v>113</v>
      </c>
      <c r="K3729" t="s">
        <v>70</v>
      </c>
      <c r="L3729" t="s">
        <v>91</v>
      </c>
      <c r="M3729" t="s">
        <v>72</v>
      </c>
      <c r="N3729">
        <v>1.8029E-2</v>
      </c>
      <c r="O3729">
        <v>21014</v>
      </c>
      <c r="P3729">
        <v>365243</v>
      </c>
      <c r="Q3729">
        <v>8368</v>
      </c>
      <c r="R3729">
        <v>4546</v>
      </c>
      <c r="S3729">
        <v>3</v>
      </c>
      <c r="T3729">
        <v>3</v>
      </c>
      <c r="U3729" t="s">
        <v>109</v>
      </c>
      <c r="V3729">
        <v>7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76</v>
      </c>
      <c r="AD3729">
        <v>2041902</v>
      </c>
      <c r="AE3729" t="s">
        <v>65</v>
      </c>
      <c r="AF3729">
        <v>37376.550000000003</v>
      </c>
      <c r="AG3729">
        <v>688500</v>
      </c>
      <c r="AH3729">
        <v>735759</v>
      </c>
      <c r="AJ3729">
        <v>688500</v>
      </c>
      <c r="AK3729" t="s">
        <v>125</v>
      </c>
      <c r="AL3729">
        <v>7</v>
      </c>
      <c r="AM3729" t="s">
        <v>68</v>
      </c>
      <c r="AN3729">
        <v>1</v>
      </c>
      <c r="AR3729" t="s">
        <v>76</v>
      </c>
      <c r="AS3729" t="s">
        <v>77</v>
      </c>
      <c r="AT3729">
        <v>-276</v>
      </c>
      <c r="AU3729" t="s">
        <v>78</v>
      </c>
      <c r="AV3729" t="s">
        <v>79</v>
      </c>
      <c r="AW3729" t="s">
        <v>101</v>
      </c>
      <c r="AX3729" t="s">
        <v>161</v>
      </c>
      <c r="AY3729" t="s">
        <v>76</v>
      </c>
      <c r="AZ3729" t="s">
        <v>82</v>
      </c>
      <c r="BA3729" t="s">
        <v>116</v>
      </c>
      <c r="BB3729" t="s">
        <v>121</v>
      </c>
      <c r="BC3729">
        <v>-1</v>
      </c>
      <c r="BD3729" t="s">
        <v>76</v>
      </c>
      <c r="BE3729">
        <v>24</v>
      </c>
      <c r="BF3729" t="s">
        <v>97</v>
      </c>
      <c r="BG3729" t="s">
        <v>118</v>
      </c>
      <c r="BH3729">
        <v>365243</v>
      </c>
      <c r="BI3729">
        <v>-246</v>
      </c>
      <c r="BJ3729">
        <v>444</v>
      </c>
      <c r="BK3729">
        <v>365243</v>
      </c>
      <c r="BL3729">
        <v>365243</v>
      </c>
      <c r="BM3729">
        <v>1</v>
      </c>
    </row>
    <row r="3730" spans="1:65" x14ac:dyDescent="0.3">
      <c r="A3730">
        <v>132267</v>
      </c>
      <c r="B3730">
        <v>0</v>
      </c>
      <c r="C3730" t="s">
        <v>65</v>
      </c>
      <c r="D3730" t="s">
        <v>88</v>
      </c>
      <c r="E3730" t="s">
        <v>68</v>
      </c>
      <c r="F3730" t="s">
        <v>68</v>
      </c>
      <c r="G3730">
        <v>0</v>
      </c>
      <c r="H3730">
        <v>180000</v>
      </c>
      <c r="I3730">
        <v>260640</v>
      </c>
      <c r="J3730" t="s">
        <v>133</v>
      </c>
      <c r="K3730" t="s">
        <v>70</v>
      </c>
      <c r="L3730" t="s">
        <v>91</v>
      </c>
      <c r="M3730" t="s">
        <v>72</v>
      </c>
      <c r="N3730">
        <v>3.2561E-2</v>
      </c>
      <c r="O3730">
        <v>17090</v>
      </c>
      <c r="P3730">
        <v>6999</v>
      </c>
      <c r="Q3730">
        <v>1626</v>
      </c>
      <c r="R3730">
        <v>642</v>
      </c>
      <c r="S3730">
        <v>1</v>
      </c>
      <c r="T3730">
        <v>1</v>
      </c>
      <c r="U3730" t="s">
        <v>73</v>
      </c>
      <c r="V3730">
        <v>11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167</v>
      </c>
      <c r="AD3730">
        <v>2316668</v>
      </c>
      <c r="AE3730" t="s">
        <v>65</v>
      </c>
      <c r="AG3730">
        <v>0</v>
      </c>
      <c r="AH3730">
        <v>0</v>
      </c>
      <c r="AK3730" t="s">
        <v>123</v>
      </c>
      <c r="AL3730">
        <v>10</v>
      </c>
      <c r="AM3730" t="s">
        <v>68</v>
      </c>
      <c r="AN3730">
        <v>1</v>
      </c>
      <c r="AR3730" t="s">
        <v>76</v>
      </c>
      <c r="AS3730" t="s">
        <v>129</v>
      </c>
      <c r="AT3730">
        <v>-199</v>
      </c>
      <c r="AU3730" t="s">
        <v>76</v>
      </c>
      <c r="AV3730" t="s">
        <v>79</v>
      </c>
      <c r="AX3730" t="s">
        <v>81</v>
      </c>
      <c r="AY3730" t="s">
        <v>76</v>
      </c>
      <c r="AZ3730" t="s">
        <v>76</v>
      </c>
      <c r="BA3730" t="s">
        <v>76</v>
      </c>
      <c r="BB3730" t="s">
        <v>121</v>
      </c>
      <c r="BC3730">
        <v>-1</v>
      </c>
      <c r="BD3730" t="s">
        <v>76</v>
      </c>
      <c r="BF3730" t="s">
        <v>76</v>
      </c>
      <c r="BG3730" t="s">
        <v>82</v>
      </c>
    </row>
    <row r="3731" spans="1:65" x14ac:dyDescent="0.3">
      <c r="A3731">
        <v>132282</v>
      </c>
      <c r="B3731">
        <v>0</v>
      </c>
      <c r="C3731" t="s">
        <v>65</v>
      </c>
      <c r="D3731" t="s">
        <v>66</v>
      </c>
      <c r="E3731" t="s">
        <v>67</v>
      </c>
      <c r="F3731" t="s">
        <v>68</v>
      </c>
      <c r="G3731">
        <v>0</v>
      </c>
      <c r="H3731">
        <v>135000</v>
      </c>
      <c r="I3731">
        <v>1546020</v>
      </c>
      <c r="J3731" t="s">
        <v>113</v>
      </c>
      <c r="K3731" t="s">
        <v>90</v>
      </c>
      <c r="L3731" t="s">
        <v>91</v>
      </c>
      <c r="M3731" t="s">
        <v>72</v>
      </c>
      <c r="N3731">
        <v>4.6219999999999997E-2</v>
      </c>
      <c r="O3731">
        <v>22854</v>
      </c>
      <c r="P3731">
        <v>365243</v>
      </c>
      <c r="Q3731">
        <v>3467</v>
      </c>
      <c r="R3731">
        <v>4721</v>
      </c>
      <c r="S3731">
        <v>1</v>
      </c>
      <c r="T3731">
        <v>1</v>
      </c>
      <c r="U3731" t="s">
        <v>94</v>
      </c>
      <c r="V3731">
        <v>11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 t="s">
        <v>76</v>
      </c>
      <c r="AD3731">
        <v>1902810</v>
      </c>
      <c r="AE3731" t="s">
        <v>93</v>
      </c>
      <c r="AF3731">
        <v>4904.46</v>
      </c>
      <c r="AG3731">
        <v>64453.5</v>
      </c>
      <c r="AH3731">
        <v>41904</v>
      </c>
      <c r="AI3731">
        <v>27000</v>
      </c>
      <c r="AJ3731">
        <v>64453.5</v>
      </c>
      <c r="AK3731" t="s">
        <v>109</v>
      </c>
      <c r="AL3731">
        <v>12</v>
      </c>
      <c r="AM3731" t="s">
        <v>68</v>
      </c>
      <c r="AN3731">
        <v>1</v>
      </c>
      <c r="AO3731">
        <v>0.42675976100000002</v>
      </c>
      <c r="AR3731" t="s">
        <v>79</v>
      </c>
      <c r="AS3731" t="s">
        <v>77</v>
      </c>
      <c r="AT3731">
        <v>-281</v>
      </c>
      <c r="AU3731" t="s">
        <v>78</v>
      </c>
      <c r="AV3731" t="s">
        <v>79</v>
      </c>
      <c r="AW3731" t="s">
        <v>80</v>
      </c>
      <c r="AX3731" t="s">
        <v>102</v>
      </c>
      <c r="AY3731" t="s">
        <v>124</v>
      </c>
      <c r="AZ3731" t="s">
        <v>96</v>
      </c>
      <c r="BA3731" t="s">
        <v>76</v>
      </c>
      <c r="BB3731" t="s">
        <v>104</v>
      </c>
      <c r="BC3731">
        <v>15</v>
      </c>
      <c r="BD3731" t="s">
        <v>105</v>
      </c>
      <c r="BE3731">
        <v>12</v>
      </c>
      <c r="BF3731" t="s">
        <v>86</v>
      </c>
      <c r="BG3731" t="s">
        <v>106</v>
      </c>
      <c r="BH3731">
        <v>365243</v>
      </c>
      <c r="BI3731">
        <v>-250</v>
      </c>
      <c r="BJ3731">
        <v>80</v>
      </c>
      <c r="BK3731">
        <v>-190</v>
      </c>
      <c r="BL3731">
        <v>-188</v>
      </c>
      <c r="BM3731">
        <v>0</v>
      </c>
    </row>
    <row r="3732" spans="1:65" x14ac:dyDescent="0.3">
      <c r="A3732">
        <v>132310</v>
      </c>
      <c r="B3732">
        <v>0</v>
      </c>
      <c r="C3732" t="s">
        <v>65</v>
      </c>
      <c r="D3732" t="s">
        <v>88</v>
      </c>
      <c r="E3732" t="s">
        <v>67</v>
      </c>
      <c r="F3732" t="s">
        <v>68</v>
      </c>
      <c r="G3732">
        <v>0</v>
      </c>
      <c r="H3732">
        <v>202500</v>
      </c>
      <c r="I3732">
        <v>1574532</v>
      </c>
      <c r="J3732" t="s">
        <v>89</v>
      </c>
      <c r="K3732" t="s">
        <v>70</v>
      </c>
      <c r="L3732" t="s">
        <v>139</v>
      </c>
      <c r="M3732" t="s">
        <v>169</v>
      </c>
      <c r="N3732">
        <v>4.6219999999999997E-2</v>
      </c>
      <c r="O3732">
        <v>23253</v>
      </c>
      <c r="P3732">
        <v>6607</v>
      </c>
      <c r="Q3732">
        <v>13628</v>
      </c>
      <c r="R3732">
        <v>4210</v>
      </c>
      <c r="S3732">
        <v>1</v>
      </c>
      <c r="T3732">
        <v>1</v>
      </c>
      <c r="U3732" t="s">
        <v>123</v>
      </c>
      <c r="V3732">
        <v>15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t="s">
        <v>134</v>
      </c>
      <c r="AD3732">
        <v>2574736</v>
      </c>
      <c r="AE3732" t="s">
        <v>65</v>
      </c>
      <c r="AF3732">
        <v>10189.215</v>
      </c>
      <c r="AG3732">
        <v>90000</v>
      </c>
      <c r="AH3732">
        <v>107311.5</v>
      </c>
      <c r="AJ3732">
        <v>90000</v>
      </c>
      <c r="AK3732" t="s">
        <v>109</v>
      </c>
      <c r="AL3732">
        <v>15</v>
      </c>
      <c r="AM3732" t="s">
        <v>68</v>
      </c>
      <c r="AN3732">
        <v>1</v>
      </c>
      <c r="AR3732" t="s">
        <v>76</v>
      </c>
      <c r="AS3732" t="s">
        <v>77</v>
      </c>
      <c r="AT3732">
        <v>-1053</v>
      </c>
      <c r="AU3732" t="s">
        <v>78</v>
      </c>
      <c r="AV3732" t="s">
        <v>79</v>
      </c>
      <c r="AW3732" t="s">
        <v>80</v>
      </c>
      <c r="AX3732" t="s">
        <v>81</v>
      </c>
      <c r="AY3732" t="s">
        <v>76</v>
      </c>
      <c r="AZ3732" t="s">
        <v>82</v>
      </c>
      <c r="BA3732" t="s">
        <v>116</v>
      </c>
      <c r="BB3732" t="s">
        <v>104</v>
      </c>
      <c r="BC3732">
        <v>15</v>
      </c>
      <c r="BD3732" t="s">
        <v>105</v>
      </c>
      <c r="BE3732">
        <v>12</v>
      </c>
      <c r="BF3732" t="s">
        <v>112</v>
      </c>
      <c r="BG3732" t="s">
        <v>118</v>
      </c>
    </row>
    <row r="3733" spans="1:65" x14ac:dyDescent="0.3">
      <c r="A3733">
        <v>132316</v>
      </c>
      <c r="B3733">
        <v>0</v>
      </c>
      <c r="C3733" t="s">
        <v>65</v>
      </c>
      <c r="D3733" t="s">
        <v>88</v>
      </c>
      <c r="E3733" t="s">
        <v>67</v>
      </c>
      <c r="F3733" t="s">
        <v>67</v>
      </c>
      <c r="G3733">
        <v>1</v>
      </c>
      <c r="H3733">
        <v>135000</v>
      </c>
      <c r="I3733">
        <v>770292</v>
      </c>
      <c r="J3733" t="s">
        <v>69</v>
      </c>
      <c r="K3733" t="s">
        <v>70</v>
      </c>
      <c r="L3733" t="s">
        <v>91</v>
      </c>
      <c r="M3733" t="s">
        <v>72</v>
      </c>
      <c r="N3733">
        <v>3.1329000000000003E-2</v>
      </c>
      <c r="O3733">
        <v>16167</v>
      </c>
      <c r="P3733">
        <v>117</v>
      </c>
      <c r="Q3733">
        <v>329</v>
      </c>
      <c r="R3733">
        <v>3355</v>
      </c>
      <c r="S3733">
        <v>2</v>
      </c>
      <c r="T3733">
        <v>2</v>
      </c>
      <c r="U3733" t="s">
        <v>94</v>
      </c>
      <c r="V3733">
        <v>12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 t="s">
        <v>92</v>
      </c>
      <c r="AD3733">
        <v>1652609</v>
      </c>
      <c r="AE3733" t="s">
        <v>93</v>
      </c>
      <c r="AF3733">
        <v>9058.2749999999996</v>
      </c>
      <c r="AG3733">
        <v>200848.5</v>
      </c>
      <c r="AH3733">
        <v>200848.5</v>
      </c>
      <c r="AI3733">
        <v>0</v>
      </c>
      <c r="AJ3733">
        <v>200848.5</v>
      </c>
      <c r="AK3733" t="s">
        <v>123</v>
      </c>
      <c r="AL3733">
        <v>12</v>
      </c>
      <c r="AM3733" t="s">
        <v>68</v>
      </c>
      <c r="AN3733">
        <v>1</v>
      </c>
      <c r="AO3733">
        <v>0</v>
      </c>
      <c r="AR3733" t="s">
        <v>79</v>
      </c>
      <c r="AS3733" t="s">
        <v>77</v>
      </c>
      <c r="AT3733">
        <v>-1643</v>
      </c>
      <c r="AU3733" t="s">
        <v>78</v>
      </c>
      <c r="AV3733" t="s">
        <v>79</v>
      </c>
      <c r="AW3733" t="s">
        <v>101</v>
      </c>
      <c r="AX3733" t="s">
        <v>102</v>
      </c>
      <c r="AY3733" t="s">
        <v>103</v>
      </c>
      <c r="AZ3733" t="s">
        <v>96</v>
      </c>
      <c r="BA3733" t="s">
        <v>76</v>
      </c>
      <c r="BB3733" t="s">
        <v>104</v>
      </c>
      <c r="BC3733">
        <v>1480</v>
      </c>
      <c r="BD3733" t="s">
        <v>85</v>
      </c>
      <c r="BE3733">
        <v>24</v>
      </c>
      <c r="BF3733" t="s">
        <v>97</v>
      </c>
      <c r="BG3733" t="s">
        <v>98</v>
      </c>
      <c r="BH3733">
        <v>365243</v>
      </c>
      <c r="BI3733">
        <v>-1612</v>
      </c>
      <c r="BJ3733">
        <v>-922</v>
      </c>
      <c r="BK3733">
        <v>-922</v>
      </c>
      <c r="BL3733">
        <v>-916</v>
      </c>
      <c r="BM3733">
        <v>0</v>
      </c>
    </row>
    <row r="3734" spans="1:65" x14ac:dyDescent="0.3">
      <c r="A3734">
        <v>132333</v>
      </c>
      <c r="B3734">
        <v>0</v>
      </c>
      <c r="C3734" t="s">
        <v>65</v>
      </c>
      <c r="D3734" t="s">
        <v>66</v>
      </c>
      <c r="E3734" t="s">
        <v>68</v>
      </c>
      <c r="F3734" t="s">
        <v>68</v>
      </c>
      <c r="G3734">
        <v>0</v>
      </c>
      <c r="H3734">
        <v>315000</v>
      </c>
      <c r="I3734">
        <v>2517300</v>
      </c>
      <c r="J3734" t="s">
        <v>89</v>
      </c>
      <c r="K3734" t="s">
        <v>90</v>
      </c>
      <c r="L3734" t="s">
        <v>91</v>
      </c>
      <c r="M3734" t="s">
        <v>127</v>
      </c>
      <c r="N3734">
        <v>3.2561E-2</v>
      </c>
      <c r="O3734">
        <v>12190</v>
      </c>
      <c r="P3734">
        <v>981</v>
      </c>
      <c r="Q3734">
        <v>3822</v>
      </c>
      <c r="R3734">
        <v>3816</v>
      </c>
      <c r="S3734">
        <v>1</v>
      </c>
      <c r="T3734">
        <v>1</v>
      </c>
      <c r="U3734" t="s">
        <v>109</v>
      </c>
      <c r="V3734">
        <v>14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 t="s">
        <v>195</v>
      </c>
      <c r="AD3734">
        <v>2221060</v>
      </c>
      <c r="AE3734" t="s">
        <v>93</v>
      </c>
      <c r="AF3734">
        <v>9288</v>
      </c>
      <c r="AG3734">
        <v>44095.5</v>
      </c>
      <c r="AH3734">
        <v>46278</v>
      </c>
      <c r="AI3734">
        <v>0</v>
      </c>
      <c r="AJ3734">
        <v>44095.5</v>
      </c>
      <c r="AK3734" t="s">
        <v>75</v>
      </c>
      <c r="AL3734">
        <v>15</v>
      </c>
      <c r="AM3734" t="s">
        <v>68</v>
      </c>
      <c r="AN3734">
        <v>1</v>
      </c>
      <c r="AO3734">
        <v>0</v>
      </c>
      <c r="AR3734" t="s">
        <v>79</v>
      </c>
      <c r="AS3734" t="s">
        <v>77</v>
      </c>
      <c r="AT3734">
        <v>-2497</v>
      </c>
      <c r="AU3734" t="s">
        <v>78</v>
      </c>
      <c r="AV3734" t="s">
        <v>79</v>
      </c>
      <c r="AW3734" t="s">
        <v>166</v>
      </c>
      <c r="AX3734" t="s">
        <v>81</v>
      </c>
      <c r="AY3734" t="s">
        <v>124</v>
      </c>
      <c r="AZ3734" t="s">
        <v>96</v>
      </c>
      <c r="BA3734" t="s">
        <v>76</v>
      </c>
      <c r="BB3734" t="s">
        <v>104</v>
      </c>
      <c r="BC3734">
        <v>32</v>
      </c>
      <c r="BD3734" t="s">
        <v>105</v>
      </c>
      <c r="BE3734">
        <v>6</v>
      </c>
      <c r="BF3734" t="s">
        <v>86</v>
      </c>
      <c r="BG3734" t="s">
        <v>106</v>
      </c>
      <c r="BH3734">
        <v>365243</v>
      </c>
      <c r="BI3734">
        <v>-2448</v>
      </c>
      <c r="BJ3734">
        <v>-2298</v>
      </c>
      <c r="BK3734">
        <v>-2328</v>
      </c>
      <c r="BL3734">
        <v>-2322</v>
      </c>
      <c r="BM3734">
        <v>1</v>
      </c>
    </row>
    <row r="3735" spans="1:65" x14ac:dyDescent="0.3">
      <c r="A3735">
        <v>132335</v>
      </c>
      <c r="B3735">
        <v>1</v>
      </c>
      <c r="C3735" t="s">
        <v>65</v>
      </c>
      <c r="D3735" t="s">
        <v>66</v>
      </c>
      <c r="E3735" t="s">
        <v>67</v>
      </c>
      <c r="F3735" t="s">
        <v>67</v>
      </c>
      <c r="G3735">
        <v>0</v>
      </c>
      <c r="H3735">
        <v>54000</v>
      </c>
      <c r="I3735">
        <v>170640</v>
      </c>
      <c r="J3735" t="s">
        <v>69</v>
      </c>
      <c r="K3735" t="s">
        <v>70</v>
      </c>
      <c r="L3735" t="s">
        <v>91</v>
      </c>
      <c r="M3735" t="s">
        <v>72</v>
      </c>
      <c r="N3735">
        <v>2.134E-3</v>
      </c>
      <c r="O3735">
        <v>15866</v>
      </c>
      <c r="P3735">
        <v>1875</v>
      </c>
      <c r="Q3735">
        <v>1393</v>
      </c>
      <c r="R3735">
        <v>4078</v>
      </c>
      <c r="S3735">
        <v>3</v>
      </c>
      <c r="T3735">
        <v>3</v>
      </c>
      <c r="U3735" t="s">
        <v>120</v>
      </c>
      <c r="V3735">
        <v>13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 t="s">
        <v>168</v>
      </c>
      <c r="AD3735">
        <v>2349797</v>
      </c>
      <c r="AE3735" t="s">
        <v>65</v>
      </c>
      <c r="AF3735">
        <v>26608.275000000001</v>
      </c>
      <c r="AG3735">
        <v>270000</v>
      </c>
      <c r="AH3735">
        <v>393322.5</v>
      </c>
      <c r="AJ3735">
        <v>270000</v>
      </c>
      <c r="AK3735" t="s">
        <v>123</v>
      </c>
      <c r="AL3735">
        <v>14</v>
      </c>
      <c r="AM3735" t="s">
        <v>68</v>
      </c>
      <c r="AN3735">
        <v>1</v>
      </c>
      <c r="AR3735" t="s">
        <v>76</v>
      </c>
      <c r="AS3735" t="s">
        <v>77</v>
      </c>
      <c r="AT3735">
        <v>-534</v>
      </c>
      <c r="AU3735" t="s">
        <v>78</v>
      </c>
      <c r="AV3735" t="s">
        <v>79</v>
      </c>
      <c r="AX3735" t="s">
        <v>81</v>
      </c>
      <c r="AY3735" t="s">
        <v>76</v>
      </c>
      <c r="AZ3735" t="s">
        <v>82</v>
      </c>
      <c r="BA3735" t="s">
        <v>116</v>
      </c>
      <c r="BB3735" t="s">
        <v>121</v>
      </c>
      <c r="BC3735">
        <v>-1</v>
      </c>
      <c r="BD3735" t="s">
        <v>76</v>
      </c>
      <c r="BE3735">
        <v>36</v>
      </c>
      <c r="BF3735" t="s">
        <v>86</v>
      </c>
      <c r="BG3735" t="s">
        <v>172</v>
      </c>
      <c r="BH3735">
        <v>365243</v>
      </c>
      <c r="BI3735">
        <v>-504</v>
      </c>
      <c r="BJ3735">
        <v>546</v>
      </c>
      <c r="BK3735">
        <v>365243</v>
      </c>
      <c r="BL3735">
        <v>365243</v>
      </c>
      <c r="BM3735">
        <v>1</v>
      </c>
    </row>
    <row r="3736" spans="1:65" x14ac:dyDescent="0.3">
      <c r="A3736">
        <v>132337</v>
      </c>
      <c r="B3736">
        <v>0</v>
      </c>
      <c r="C3736" t="s">
        <v>65</v>
      </c>
      <c r="D3736" t="s">
        <v>88</v>
      </c>
      <c r="E3736" t="s">
        <v>67</v>
      </c>
      <c r="F3736" t="s">
        <v>68</v>
      </c>
      <c r="G3736">
        <v>0</v>
      </c>
      <c r="H3736">
        <v>135000</v>
      </c>
      <c r="I3736">
        <v>343800</v>
      </c>
      <c r="J3736" t="s">
        <v>133</v>
      </c>
      <c r="K3736" t="s">
        <v>90</v>
      </c>
      <c r="L3736" t="s">
        <v>139</v>
      </c>
      <c r="M3736" t="s">
        <v>72</v>
      </c>
      <c r="N3736">
        <v>2.461E-2</v>
      </c>
      <c r="O3736">
        <v>24070</v>
      </c>
      <c r="P3736">
        <v>1803</v>
      </c>
      <c r="Q3736">
        <v>3614</v>
      </c>
      <c r="R3736">
        <v>3862</v>
      </c>
      <c r="S3736">
        <v>2</v>
      </c>
      <c r="T3736">
        <v>2</v>
      </c>
      <c r="U3736" t="s">
        <v>123</v>
      </c>
      <c r="V3736">
        <v>16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 t="s">
        <v>170</v>
      </c>
      <c r="AD3736">
        <v>1088529</v>
      </c>
      <c r="AE3736" t="s">
        <v>65</v>
      </c>
      <c r="AF3736">
        <v>14663.834999999999</v>
      </c>
      <c r="AG3736">
        <v>202500</v>
      </c>
      <c r="AH3736">
        <v>229230</v>
      </c>
      <c r="AJ3736">
        <v>202500</v>
      </c>
      <c r="AK3736" t="s">
        <v>125</v>
      </c>
      <c r="AL3736">
        <v>9</v>
      </c>
      <c r="AM3736" t="s">
        <v>68</v>
      </c>
      <c r="AN3736">
        <v>1</v>
      </c>
      <c r="AR3736" t="s">
        <v>76</v>
      </c>
      <c r="AS3736" t="s">
        <v>77</v>
      </c>
      <c r="AT3736">
        <v>-1266</v>
      </c>
      <c r="AU3736" t="s">
        <v>78</v>
      </c>
      <c r="AV3736" t="s">
        <v>79</v>
      </c>
      <c r="AW3736" t="s">
        <v>80</v>
      </c>
      <c r="AX3736" t="s">
        <v>81</v>
      </c>
      <c r="AY3736" t="s">
        <v>76</v>
      </c>
      <c r="AZ3736" t="s">
        <v>82</v>
      </c>
      <c r="BA3736" t="s">
        <v>116</v>
      </c>
      <c r="BB3736" t="s">
        <v>121</v>
      </c>
      <c r="BC3736">
        <v>0</v>
      </c>
      <c r="BD3736" t="s">
        <v>76</v>
      </c>
      <c r="BE3736">
        <v>24</v>
      </c>
      <c r="BF3736" t="s">
        <v>147</v>
      </c>
      <c r="BG3736" t="s">
        <v>154</v>
      </c>
      <c r="BH3736">
        <v>365243</v>
      </c>
      <c r="BI3736">
        <v>-1232</v>
      </c>
      <c r="BJ3736">
        <v>-542</v>
      </c>
      <c r="BK3736">
        <v>-1052</v>
      </c>
      <c r="BL3736">
        <v>-1043</v>
      </c>
      <c r="BM3736">
        <v>0</v>
      </c>
    </row>
    <row r="3737" spans="1:65" x14ac:dyDescent="0.3">
      <c r="A3737">
        <v>132359</v>
      </c>
      <c r="B3737">
        <v>0</v>
      </c>
      <c r="C3737" t="s">
        <v>65</v>
      </c>
      <c r="D3737" t="s">
        <v>66</v>
      </c>
      <c r="E3737" t="s">
        <v>68</v>
      </c>
      <c r="F3737" t="s">
        <v>68</v>
      </c>
      <c r="G3737">
        <v>2</v>
      </c>
      <c r="H3737">
        <v>270000</v>
      </c>
      <c r="I3737">
        <v>1288350</v>
      </c>
      <c r="J3737" t="s">
        <v>69</v>
      </c>
      <c r="K3737" t="s">
        <v>90</v>
      </c>
      <c r="L3737" t="s">
        <v>91</v>
      </c>
      <c r="M3737" t="s">
        <v>72</v>
      </c>
      <c r="N3737">
        <v>3.2561E-2</v>
      </c>
      <c r="O3737">
        <v>17743</v>
      </c>
      <c r="P3737">
        <v>884</v>
      </c>
      <c r="Q3737">
        <v>264</v>
      </c>
      <c r="R3737">
        <v>1291</v>
      </c>
      <c r="S3737">
        <v>1</v>
      </c>
      <c r="T3737">
        <v>1</v>
      </c>
      <c r="U3737" t="s">
        <v>94</v>
      </c>
      <c r="V3737">
        <v>12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92</v>
      </c>
      <c r="AD3737">
        <v>1241266</v>
      </c>
      <c r="AE3737" t="s">
        <v>65</v>
      </c>
      <c r="AG3737">
        <v>0</v>
      </c>
      <c r="AH3737">
        <v>0</v>
      </c>
      <c r="AK3737" t="s">
        <v>125</v>
      </c>
      <c r="AL3737">
        <v>13</v>
      </c>
      <c r="AM3737" t="s">
        <v>68</v>
      </c>
      <c r="AN3737">
        <v>1</v>
      </c>
      <c r="AR3737" t="s">
        <v>76</v>
      </c>
      <c r="AS3737" t="s">
        <v>129</v>
      </c>
      <c r="AT3737">
        <v>-151</v>
      </c>
      <c r="AU3737" t="s">
        <v>76</v>
      </c>
      <c r="AV3737" t="s">
        <v>79</v>
      </c>
      <c r="AX3737" t="s">
        <v>81</v>
      </c>
      <c r="AY3737" t="s">
        <v>76</v>
      </c>
      <c r="AZ3737" t="s">
        <v>76</v>
      </c>
      <c r="BA3737" t="s">
        <v>76</v>
      </c>
      <c r="BB3737" t="s">
        <v>121</v>
      </c>
      <c r="BC3737">
        <v>-1</v>
      </c>
      <c r="BD3737" t="s">
        <v>76</v>
      </c>
      <c r="BF3737" t="s">
        <v>76</v>
      </c>
      <c r="BG3737" t="s">
        <v>82</v>
      </c>
    </row>
    <row r="3738" spans="1:65" x14ac:dyDescent="0.3">
      <c r="A3738">
        <v>132380</v>
      </c>
      <c r="B3738">
        <v>0</v>
      </c>
      <c r="C3738" t="s">
        <v>65</v>
      </c>
      <c r="D3738" t="s">
        <v>88</v>
      </c>
      <c r="E3738" t="s">
        <v>68</v>
      </c>
      <c r="F3738" t="s">
        <v>67</v>
      </c>
      <c r="G3738">
        <v>0</v>
      </c>
      <c r="H3738">
        <v>135000</v>
      </c>
      <c r="I3738">
        <v>225000</v>
      </c>
      <c r="J3738" t="s">
        <v>133</v>
      </c>
      <c r="K3738" t="s">
        <v>70</v>
      </c>
      <c r="L3738" t="s">
        <v>119</v>
      </c>
      <c r="M3738" t="s">
        <v>72</v>
      </c>
      <c r="N3738">
        <v>3.8180000000000002E-3</v>
      </c>
      <c r="O3738">
        <v>10378</v>
      </c>
      <c r="P3738">
        <v>3110</v>
      </c>
      <c r="Q3738">
        <v>4592</v>
      </c>
      <c r="R3738">
        <v>2228</v>
      </c>
      <c r="S3738">
        <v>2</v>
      </c>
      <c r="T3738">
        <v>2</v>
      </c>
      <c r="U3738" t="s">
        <v>109</v>
      </c>
      <c r="V3738">
        <v>10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244</v>
      </c>
      <c r="AD3738">
        <v>2713569</v>
      </c>
      <c r="AE3738" t="s">
        <v>99</v>
      </c>
      <c r="AF3738">
        <v>2250</v>
      </c>
      <c r="AG3738">
        <v>45000</v>
      </c>
      <c r="AH3738">
        <v>45000</v>
      </c>
      <c r="AJ3738">
        <v>45000</v>
      </c>
      <c r="AK3738" t="s">
        <v>94</v>
      </c>
      <c r="AL3738">
        <v>10</v>
      </c>
      <c r="AM3738" t="s">
        <v>68</v>
      </c>
      <c r="AN3738">
        <v>1</v>
      </c>
      <c r="AR3738" t="s">
        <v>79</v>
      </c>
      <c r="AS3738" t="s">
        <v>77</v>
      </c>
      <c r="AT3738">
        <v>-181</v>
      </c>
      <c r="AU3738" t="s">
        <v>76</v>
      </c>
      <c r="AV3738" t="s">
        <v>79</v>
      </c>
      <c r="AW3738" t="s">
        <v>80</v>
      </c>
      <c r="AX3738" t="s">
        <v>81</v>
      </c>
      <c r="AY3738" t="s">
        <v>76</v>
      </c>
      <c r="AZ3738" t="s">
        <v>131</v>
      </c>
      <c r="BA3738" t="s">
        <v>83</v>
      </c>
      <c r="BB3738" t="s">
        <v>84</v>
      </c>
      <c r="BC3738">
        <v>150</v>
      </c>
      <c r="BD3738" t="s">
        <v>157</v>
      </c>
      <c r="BE3738">
        <v>0</v>
      </c>
      <c r="BF3738" t="s">
        <v>76</v>
      </c>
      <c r="BG3738" t="s">
        <v>132</v>
      </c>
      <c r="BH3738">
        <v>365243</v>
      </c>
      <c r="BI3738">
        <v>365243</v>
      </c>
      <c r="BJ3738">
        <v>365243</v>
      </c>
      <c r="BK3738">
        <v>365243</v>
      </c>
      <c r="BL3738">
        <v>365243</v>
      </c>
      <c r="BM3738">
        <v>0</v>
      </c>
    </row>
    <row r="3739" spans="1:65" x14ac:dyDescent="0.3">
      <c r="A3739">
        <v>132380</v>
      </c>
      <c r="B3739">
        <v>0</v>
      </c>
      <c r="C3739" t="s">
        <v>65</v>
      </c>
      <c r="D3739" t="s">
        <v>88</v>
      </c>
      <c r="E3739" t="s">
        <v>68</v>
      </c>
      <c r="F3739" t="s">
        <v>67</v>
      </c>
      <c r="G3739">
        <v>0</v>
      </c>
      <c r="H3739">
        <v>135000</v>
      </c>
      <c r="I3739">
        <v>225000</v>
      </c>
      <c r="J3739" t="s">
        <v>133</v>
      </c>
      <c r="K3739" t="s">
        <v>70</v>
      </c>
      <c r="L3739" t="s">
        <v>119</v>
      </c>
      <c r="M3739" t="s">
        <v>72</v>
      </c>
      <c r="N3739">
        <v>3.8180000000000002E-3</v>
      </c>
      <c r="O3739">
        <v>10378</v>
      </c>
      <c r="P3739">
        <v>3110</v>
      </c>
      <c r="Q3739">
        <v>4592</v>
      </c>
      <c r="R3739">
        <v>2228</v>
      </c>
      <c r="S3739">
        <v>2</v>
      </c>
      <c r="T3739">
        <v>2</v>
      </c>
      <c r="U3739" t="s">
        <v>109</v>
      </c>
      <c r="V3739">
        <v>10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 t="s">
        <v>244</v>
      </c>
      <c r="AD3739">
        <v>2582272</v>
      </c>
      <c r="AE3739" t="s">
        <v>93</v>
      </c>
      <c r="AF3739">
        <v>20698.2</v>
      </c>
      <c r="AG3739">
        <v>112054.5</v>
      </c>
      <c r="AH3739">
        <v>117972</v>
      </c>
      <c r="AI3739">
        <v>0</v>
      </c>
      <c r="AJ3739">
        <v>112054.5</v>
      </c>
      <c r="AK3739" t="s">
        <v>123</v>
      </c>
      <c r="AL3739">
        <v>8</v>
      </c>
      <c r="AM3739" t="s">
        <v>68</v>
      </c>
      <c r="AN3739">
        <v>1</v>
      </c>
      <c r="AO3739">
        <v>0</v>
      </c>
      <c r="AR3739" t="s">
        <v>79</v>
      </c>
      <c r="AS3739" t="s">
        <v>77</v>
      </c>
      <c r="AT3739">
        <v>-312</v>
      </c>
      <c r="AU3739" t="s">
        <v>78</v>
      </c>
      <c r="AV3739" t="s">
        <v>79</v>
      </c>
      <c r="AX3739" t="s">
        <v>81</v>
      </c>
      <c r="AY3739" t="s">
        <v>95</v>
      </c>
      <c r="AZ3739" t="s">
        <v>96</v>
      </c>
      <c r="BA3739" t="s">
        <v>76</v>
      </c>
      <c r="BB3739" t="s">
        <v>138</v>
      </c>
      <c r="BC3739">
        <v>80</v>
      </c>
      <c r="BD3739" t="s">
        <v>85</v>
      </c>
      <c r="BE3739">
        <v>6</v>
      </c>
      <c r="BF3739" t="s">
        <v>97</v>
      </c>
      <c r="BG3739" t="s">
        <v>98</v>
      </c>
      <c r="BH3739">
        <v>365243</v>
      </c>
      <c r="BI3739">
        <v>-281</v>
      </c>
      <c r="BJ3739">
        <v>-131</v>
      </c>
      <c r="BK3739">
        <v>-161</v>
      </c>
      <c r="BL3739">
        <v>-159</v>
      </c>
      <c r="BM3739">
        <v>0</v>
      </c>
    </row>
    <row r="3740" spans="1:65" x14ac:dyDescent="0.3">
      <c r="A3740">
        <v>132391</v>
      </c>
      <c r="B3740">
        <v>0</v>
      </c>
      <c r="C3740" t="s">
        <v>65</v>
      </c>
      <c r="D3740" t="s">
        <v>88</v>
      </c>
      <c r="E3740" t="s">
        <v>67</v>
      </c>
      <c r="F3740" t="s">
        <v>68</v>
      </c>
      <c r="G3740">
        <v>1</v>
      </c>
      <c r="H3740">
        <v>112500</v>
      </c>
      <c r="I3740">
        <v>114682.5</v>
      </c>
      <c r="J3740" t="s">
        <v>69</v>
      </c>
      <c r="K3740" t="s">
        <v>70</v>
      </c>
      <c r="L3740" t="s">
        <v>71</v>
      </c>
      <c r="M3740" t="s">
        <v>72</v>
      </c>
      <c r="N3740">
        <v>3.1329000000000003E-2</v>
      </c>
      <c r="O3740">
        <v>14549</v>
      </c>
      <c r="P3740">
        <v>2001</v>
      </c>
      <c r="Q3740">
        <v>5449</v>
      </c>
      <c r="R3740">
        <v>5912</v>
      </c>
      <c r="S3740">
        <v>2</v>
      </c>
      <c r="T3740">
        <v>2</v>
      </c>
      <c r="U3740" t="s">
        <v>94</v>
      </c>
      <c r="V3740">
        <v>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141</v>
      </c>
      <c r="AD3740">
        <v>2562347</v>
      </c>
      <c r="AE3740" t="s">
        <v>65</v>
      </c>
      <c r="AF3740">
        <v>31446.36</v>
      </c>
      <c r="AG3740">
        <v>450000</v>
      </c>
      <c r="AH3740">
        <v>491580</v>
      </c>
      <c r="AJ3740">
        <v>450000</v>
      </c>
      <c r="AK3740" t="s">
        <v>125</v>
      </c>
      <c r="AL3740">
        <v>9</v>
      </c>
      <c r="AM3740" t="s">
        <v>68</v>
      </c>
      <c r="AN3740">
        <v>1</v>
      </c>
      <c r="AR3740" t="s">
        <v>76</v>
      </c>
      <c r="AS3740" t="s">
        <v>77</v>
      </c>
      <c r="AT3740">
        <v>-711</v>
      </c>
      <c r="AU3740" t="s">
        <v>78</v>
      </c>
      <c r="AV3740" t="s">
        <v>79</v>
      </c>
      <c r="AX3740" t="s">
        <v>81</v>
      </c>
      <c r="AY3740" t="s">
        <v>76</v>
      </c>
      <c r="AZ3740" t="s">
        <v>82</v>
      </c>
      <c r="BA3740" t="s">
        <v>116</v>
      </c>
      <c r="BB3740" t="s">
        <v>121</v>
      </c>
      <c r="BC3740">
        <v>-1</v>
      </c>
      <c r="BD3740" t="s">
        <v>76</v>
      </c>
      <c r="BE3740">
        <v>24</v>
      </c>
      <c r="BF3740" t="s">
        <v>147</v>
      </c>
      <c r="BG3740" t="s">
        <v>154</v>
      </c>
      <c r="BH3740">
        <v>365243</v>
      </c>
      <c r="BI3740">
        <v>-681</v>
      </c>
      <c r="BJ3740">
        <v>9</v>
      </c>
      <c r="BK3740">
        <v>-231</v>
      </c>
      <c r="BL3740">
        <v>-223</v>
      </c>
      <c r="BM3740">
        <v>1</v>
      </c>
    </row>
    <row r="3741" spans="1:65" x14ac:dyDescent="0.3">
      <c r="A3741">
        <v>132392</v>
      </c>
      <c r="B3741">
        <v>0</v>
      </c>
      <c r="C3741" t="s">
        <v>99</v>
      </c>
      <c r="D3741" t="s">
        <v>88</v>
      </c>
      <c r="E3741" t="s">
        <v>67</v>
      </c>
      <c r="F3741" t="s">
        <v>68</v>
      </c>
      <c r="G3741">
        <v>0</v>
      </c>
      <c r="H3741">
        <v>67500</v>
      </c>
      <c r="I3741">
        <v>180000</v>
      </c>
      <c r="J3741" t="s">
        <v>89</v>
      </c>
      <c r="K3741" t="s">
        <v>90</v>
      </c>
      <c r="L3741" t="s">
        <v>71</v>
      </c>
      <c r="M3741" t="s">
        <v>212</v>
      </c>
      <c r="N3741">
        <v>1.5221E-2</v>
      </c>
      <c r="O3741">
        <v>7730</v>
      </c>
      <c r="P3741">
        <v>216</v>
      </c>
      <c r="Q3741">
        <v>4827</v>
      </c>
      <c r="R3741">
        <v>407</v>
      </c>
      <c r="S3741">
        <v>2</v>
      </c>
      <c r="T3741">
        <v>2</v>
      </c>
      <c r="U3741" t="s">
        <v>109</v>
      </c>
      <c r="V3741">
        <v>10</v>
      </c>
      <c r="W3741">
        <v>0</v>
      </c>
      <c r="X3741">
        <v>0</v>
      </c>
      <c r="Y3741">
        <v>0</v>
      </c>
      <c r="Z3741">
        <v>1</v>
      </c>
      <c r="AA3741">
        <v>1</v>
      </c>
      <c r="AB3741">
        <v>0</v>
      </c>
      <c r="AC3741" t="s">
        <v>92</v>
      </c>
      <c r="AD3741">
        <v>1295436</v>
      </c>
      <c r="AE3741" t="s">
        <v>93</v>
      </c>
      <c r="AF3741">
        <v>8607.8700000000008</v>
      </c>
      <c r="AG3741">
        <v>78331.5</v>
      </c>
      <c r="AH3741">
        <v>78331.5</v>
      </c>
      <c r="AI3741">
        <v>0</v>
      </c>
      <c r="AJ3741">
        <v>78331.5</v>
      </c>
      <c r="AK3741" t="s">
        <v>73</v>
      </c>
      <c r="AL3741">
        <v>10</v>
      </c>
      <c r="AM3741" t="s">
        <v>68</v>
      </c>
      <c r="AN3741">
        <v>1</v>
      </c>
      <c r="AO3741">
        <v>0</v>
      </c>
      <c r="AR3741" t="s">
        <v>79</v>
      </c>
      <c r="AS3741" t="s">
        <v>77</v>
      </c>
      <c r="AT3741">
        <v>-393</v>
      </c>
      <c r="AU3741" t="s">
        <v>78</v>
      </c>
      <c r="AV3741" t="s">
        <v>79</v>
      </c>
      <c r="AX3741" t="s">
        <v>102</v>
      </c>
      <c r="AY3741" t="s">
        <v>124</v>
      </c>
      <c r="AZ3741" t="s">
        <v>96</v>
      </c>
      <c r="BA3741" t="s">
        <v>76</v>
      </c>
      <c r="BB3741" t="s">
        <v>104</v>
      </c>
      <c r="BC3741">
        <v>39</v>
      </c>
      <c r="BD3741" t="s">
        <v>105</v>
      </c>
      <c r="BE3741">
        <v>10</v>
      </c>
      <c r="BF3741" t="s">
        <v>112</v>
      </c>
      <c r="BG3741" t="s">
        <v>208</v>
      </c>
      <c r="BH3741">
        <v>365243</v>
      </c>
      <c r="BI3741">
        <v>-357</v>
      </c>
      <c r="BJ3741">
        <v>-87</v>
      </c>
      <c r="BK3741">
        <v>-117</v>
      </c>
      <c r="BL3741">
        <v>-110</v>
      </c>
      <c r="BM3741">
        <v>0</v>
      </c>
    </row>
    <row r="3742" spans="1:65" x14ac:dyDescent="0.3">
      <c r="A3742">
        <v>132392</v>
      </c>
      <c r="B3742">
        <v>0</v>
      </c>
      <c r="C3742" t="s">
        <v>99</v>
      </c>
      <c r="D3742" t="s">
        <v>88</v>
      </c>
      <c r="E3742" t="s">
        <v>67</v>
      </c>
      <c r="F3742" t="s">
        <v>68</v>
      </c>
      <c r="G3742">
        <v>0</v>
      </c>
      <c r="H3742">
        <v>67500</v>
      </c>
      <c r="I3742">
        <v>180000</v>
      </c>
      <c r="J3742" t="s">
        <v>89</v>
      </c>
      <c r="K3742" t="s">
        <v>90</v>
      </c>
      <c r="L3742" t="s">
        <v>71</v>
      </c>
      <c r="M3742" t="s">
        <v>212</v>
      </c>
      <c r="N3742">
        <v>1.5221E-2</v>
      </c>
      <c r="O3742">
        <v>7730</v>
      </c>
      <c r="P3742">
        <v>216</v>
      </c>
      <c r="Q3742">
        <v>4827</v>
      </c>
      <c r="R3742">
        <v>407</v>
      </c>
      <c r="S3742">
        <v>2</v>
      </c>
      <c r="T3742">
        <v>2</v>
      </c>
      <c r="U3742" t="s">
        <v>109</v>
      </c>
      <c r="V3742">
        <v>10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 t="s">
        <v>92</v>
      </c>
      <c r="AD3742">
        <v>1630593</v>
      </c>
      <c r="AE3742" t="s">
        <v>93</v>
      </c>
      <c r="AG3742">
        <v>86080.5</v>
      </c>
      <c r="AH3742">
        <v>86080.5</v>
      </c>
      <c r="AI3742">
        <v>0</v>
      </c>
      <c r="AJ3742">
        <v>86080.5</v>
      </c>
      <c r="AK3742" t="s">
        <v>73</v>
      </c>
      <c r="AL3742">
        <v>10</v>
      </c>
      <c r="AM3742" t="s">
        <v>68</v>
      </c>
      <c r="AN3742">
        <v>1</v>
      </c>
      <c r="AO3742">
        <v>0</v>
      </c>
      <c r="AR3742" t="s">
        <v>79</v>
      </c>
      <c r="AS3742" t="s">
        <v>114</v>
      </c>
      <c r="AT3742">
        <v>-393</v>
      </c>
      <c r="AU3742" t="s">
        <v>78</v>
      </c>
      <c r="AV3742" t="s">
        <v>115</v>
      </c>
      <c r="AX3742" t="s">
        <v>102</v>
      </c>
      <c r="AY3742" t="s">
        <v>124</v>
      </c>
      <c r="AZ3742" t="s">
        <v>76</v>
      </c>
      <c r="BA3742" t="s">
        <v>76</v>
      </c>
      <c r="BB3742" t="s">
        <v>104</v>
      </c>
      <c r="BC3742">
        <v>39</v>
      </c>
      <c r="BD3742" t="s">
        <v>105</v>
      </c>
      <c r="BF3742" t="s">
        <v>76</v>
      </c>
      <c r="BG3742" t="s">
        <v>106</v>
      </c>
    </row>
    <row r="3743" spans="1:65" x14ac:dyDescent="0.3">
      <c r="A3743">
        <v>132394</v>
      </c>
      <c r="B3743">
        <v>0</v>
      </c>
      <c r="C3743" t="s">
        <v>65</v>
      </c>
      <c r="D3743" t="s">
        <v>88</v>
      </c>
      <c r="E3743" t="s">
        <v>67</v>
      </c>
      <c r="F3743" t="s">
        <v>68</v>
      </c>
      <c r="G3743">
        <v>1</v>
      </c>
      <c r="H3743">
        <v>54000</v>
      </c>
      <c r="I3743">
        <v>258709.5</v>
      </c>
      <c r="J3743" t="s">
        <v>133</v>
      </c>
      <c r="K3743" t="s">
        <v>70</v>
      </c>
      <c r="L3743" t="s">
        <v>91</v>
      </c>
      <c r="M3743" t="s">
        <v>72</v>
      </c>
      <c r="N3743">
        <v>1.5221E-2</v>
      </c>
      <c r="O3743">
        <v>8556</v>
      </c>
      <c r="P3743">
        <v>1108</v>
      </c>
      <c r="Q3743">
        <v>478</v>
      </c>
      <c r="R3743">
        <v>624</v>
      </c>
      <c r="S3743">
        <v>2</v>
      </c>
      <c r="T3743">
        <v>2</v>
      </c>
      <c r="U3743" t="s">
        <v>109</v>
      </c>
      <c r="V3743">
        <v>7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1</v>
      </c>
      <c r="AC3743" t="s">
        <v>168</v>
      </c>
      <c r="AD3743">
        <v>1514102</v>
      </c>
      <c r="AE3743" t="s">
        <v>93</v>
      </c>
      <c r="AF3743">
        <v>9436.5450000000001</v>
      </c>
      <c r="AG3743">
        <v>83142</v>
      </c>
      <c r="AH3743">
        <v>93051</v>
      </c>
      <c r="AI3743">
        <v>8316</v>
      </c>
      <c r="AJ3743">
        <v>83142</v>
      </c>
      <c r="AK3743" t="s">
        <v>125</v>
      </c>
      <c r="AL3743">
        <v>8</v>
      </c>
      <c r="AM3743" t="s">
        <v>68</v>
      </c>
      <c r="AN3743">
        <v>1</v>
      </c>
      <c r="AO3743">
        <v>8.9347420999999996E-2</v>
      </c>
      <c r="AR3743" t="s">
        <v>79</v>
      </c>
      <c r="AS3743" t="s">
        <v>77</v>
      </c>
      <c r="AT3743">
        <v>-465</v>
      </c>
      <c r="AU3743" t="s">
        <v>78</v>
      </c>
      <c r="AV3743" t="s">
        <v>79</v>
      </c>
      <c r="AX3743" t="s">
        <v>102</v>
      </c>
      <c r="AY3743" t="s">
        <v>95</v>
      </c>
      <c r="AZ3743" t="s">
        <v>96</v>
      </c>
      <c r="BA3743" t="s">
        <v>76</v>
      </c>
      <c r="BB3743" t="s">
        <v>84</v>
      </c>
      <c r="BC3743">
        <v>20</v>
      </c>
      <c r="BD3743" t="s">
        <v>85</v>
      </c>
      <c r="BE3743">
        <v>12</v>
      </c>
      <c r="BF3743" t="s">
        <v>147</v>
      </c>
      <c r="BG3743" t="s">
        <v>151</v>
      </c>
      <c r="BH3743">
        <v>365243</v>
      </c>
      <c r="BI3743">
        <v>-434</v>
      </c>
      <c r="BJ3743">
        <v>-104</v>
      </c>
      <c r="BK3743">
        <v>-104</v>
      </c>
      <c r="BL3743">
        <v>-96</v>
      </c>
      <c r="BM3743">
        <v>0</v>
      </c>
    </row>
    <row r="3744" spans="1:65" x14ac:dyDescent="0.3">
      <c r="A3744">
        <v>132415</v>
      </c>
      <c r="B3744">
        <v>0</v>
      </c>
      <c r="C3744" t="s">
        <v>65</v>
      </c>
      <c r="D3744" t="s">
        <v>88</v>
      </c>
      <c r="E3744" t="s">
        <v>68</v>
      </c>
      <c r="F3744" t="s">
        <v>68</v>
      </c>
      <c r="G3744">
        <v>0</v>
      </c>
      <c r="H3744">
        <v>270000</v>
      </c>
      <c r="I3744">
        <v>254700</v>
      </c>
      <c r="J3744" t="s">
        <v>69</v>
      </c>
      <c r="K3744" t="s">
        <v>90</v>
      </c>
      <c r="L3744" t="s">
        <v>91</v>
      </c>
      <c r="M3744" t="s">
        <v>72</v>
      </c>
      <c r="N3744">
        <v>3.8180000000000002E-3</v>
      </c>
      <c r="O3744">
        <v>19928</v>
      </c>
      <c r="P3744">
        <v>11409</v>
      </c>
      <c r="Q3744">
        <v>8519</v>
      </c>
      <c r="R3744">
        <v>3029</v>
      </c>
      <c r="S3744">
        <v>2</v>
      </c>
      <c r="T3744">
        <v>2</v>
      </c>
      <c r="U3744" t="s">
        <v>120</v>
      </c>
      <c r="V3744">
        <v>11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 t="s">
        <v>200</v>
      </c>
      <c r="AD3744">
        <v>1822144</v>
      </c>
      <c r="AE3744" t="s">
        <v>93</v>
      </c>
      <c r="AF3744">
        <v>4906.26</v>
      </c>
      <c r="AG3744">
        <v>53955</v>
      </c>
      <c r="AH3744">
        <v>41508</v>
      </c>
      <c r="AI3744">
        <v>16186.5</v>
      </c>
      <c r="AJ3744">
        <v>53955</v>
      </c>
      <c r="AK3744" t="s">
        <v>120</v>
      </c>
      <c r="AL3744">
        <v>11</v>
      </c>
      <c r="AM3744" t="s">
        <v>68</v>
      </c>
      <c r="AN3744">
        <v>1</v>
      </c>
      <c r="AO3744">
        <v>0.30555026899999999</v>
      </c>
      <c r="AR3744" t="s">
        <v>79</v>
      </c>
      <c r="AS3744" t="s">
        <v>77</v>
      </c>
      <c r="AT3744">
        <v>-1519</v>
      </c>
      <c r="AU3744" t="s">
        <v>78</v>
      </c>
      <c r="AV3744" t="s">
        <v>79</v>
      </c>
      <c r="AW3744" t="s">
        <v>177</v>
      </c>
      <c r="AX3744" t="s">
        <v>81</v>
      </c>
      <c r="AY3744" t="s">
        <v>124</v>
      </c>
      <c r="AZ3744" t="s">
        <v>96</v>
      </c>
      <c r="BA3744" t="s">
        <v>76</v>
      </c>
      <c r="BB3744" t="s">
        <v>84</v>
      </c>
      <c r="BC3744">
        <v>15</v>
      </c>
      <c r="BD3744" t="s">
        <v>105</v>
      </c>
      <c r="BE3744">
        <v>12</v>
      </c>
      <c r="BF3744" t="s">
        <v>86</v>
      </c>
      <c r="BG3744" t="s">
        <v>106</v>
      </c>
      <c r="BH3744">
        <v>365243</v>
      </c>
      <c r="BI3744">
        <v>-1473</v>
      </c>
      <c r="BJ3744">
        <v>-1143</v>
      </c>
      <c r="BK3744">
        <v>-1383</v>
      </c>
      <c r="BL3744">
        <v>-1374</v>
      </c>
      <c r="BM3744">
        <v>0</v>
      </c>
    </row>
    <row r="3745" spans="1:65" x14ac:dyDescent="0.3">
      <c r="A3745">
        <v>132418</v>
      </c>
      <c r="B3745">
        <v>0</v>
      </c>
      <c r="C3745" t="s">
        <v>65</v>
      </c>
      <c r="D3745" t="s">
        <v>88</v>
      </c>
      <c r="E3745" t="s">
        <v>67</v>
      </c>
      <c r="F3745" t="s">
        <v>68</v>
      </c>
      <c r="G3745">
        <v>0</v>
      </c>
      <c r="H3745">
        <v>247500</v>
      </c>
      <c r="I3745">
        <v>775012.5</v>
      </c>
      <c r="J3745" t="s">
        <v>89</v>
      </c>
      <c r="K3745" t="s">
        <v>90</v>
      </c>
      <c r="L3745" t="s">
        <v>91</v>
      </c>
      <c r="M3745" t="s">
        <v>72</v>
      </c>
      <c r="N3745">
        <v>4.6219999999999997E-2</v>
      </c>
      <c r="O3745">
        <v>20466</v>
      </c>
      <c r="P3745">
        <v>244</v>
      </c>
      <c r="Q3745">
        <v>441</v>
      </c>
      <c r="R3745">
        <v>3536</v>
      </c>
      <c r="S3745">
        <v>1</v>
      </c>
      <c r="T3745">
        <v>1</v>
      </c>
      <c r="U3745" t="s">
        <v>73</v>
      </c>
      <c r="V3745">
        <v>10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 t="s">
        <v>143</v>
      </c>
      <c r="AD3745">
        <v>2343475</v>
      </c>
      <c r="AE3745" t="s">
        <v>93</v>
      </c>
      <c r="AF3745">
        <v>28963.755000000001</v>
      </c>
      <c r="AG3745">
        <v>205650</v>
      </c>
      <c r="AH3745">
        <v>143955</v>
      </c>
      <c r="AI3745">
        <v>61695</v>
      </c>
      <c r="AJ3745">
        <v>205650</v>
      </c>
      <c r="AK3745" t="s">
        <v>73</v>
      </c>
      <c r="AL3745">
        <v>19</v>
      </c>
      <c r="AM3745" t="s">
        <v>68</v>
      </c>
      <c r="AN3745">
        <v>1</v>
      </c>
      <c r="AO3745">
        <v>0.32672727299999998</v>
      </c>
      <c r="AR3745" t="s">
        <v>79</v>
      </c>
      <c r="AS3745" t="s">
        <v>77</v>
      </c>
      <c r="AT3745">
        <v>-1337</v>
      </c>
      <c r="AU3745" t="s">
        <v>78</v>
      </c>
      <c r="AV3745" t="s">
        <v>79</v>
      </c>
      <c r="AW3745" t="s">
        <v>80</v>
      </c>
      <c r="AX3745" t="s">
        <v>161</v>
      </c>
      <c r="AY3745" t="s">
        <v>234</v>
      </c>
      <c r="AZ3745" t="s">
        <v>96</v>
      </c>
      <c r="BA3745" t="s">
        <v>76</v>
      </c>
      <c r="BB3745" t="s">
        <v>104</v>
      </c>
      <c r="BC3745">
        <v>50</v>
      </c>
      <c r="BD3745" t="s">
        <v>163</v>
      </c>
      <c r="BE3745">
        <v>6</v>
      </c>
      <c r="BF3745" t="s">
        <v>86</v>
      </c>
      <c r="BG3745" t="s">
        <v>148</v>
      </c>
      <c r="BH3745">
        <v>365243</v>
      </c>
      <c r="BI3745">
        <v>-1299</v>
      </c>
      <c r="BJ3745">
        <v>-1149</v>
      </c>
      <c r="BK3745">
        <v>-1149</v>
      </c>
      <c r="BL3745">
        <v>-1137</v>
      </c>
      <c r="BM3745">
        <v>0</v>
      </c>
    </row>
    <row r="3746" spans="1:65" x14ac:dyDescent="0.3">
      <c r="A3746">
        <v>132424</v>
      </c>
      <c r="B3746">
        <v>0</v>
      </c>
      <c r="C3746" t="s">
        <v>65</v>
      </c>
      <c r="D3746" t="s">
        <v>88</v>
      </c>
      <c r="E3746" t="s">
        <v>67</v>
      </c>
      <c r="F3746" t="s">
        <v>68</v>
      </c>
      <c r="G3746">
        <v>1</v>
      </c>
      <c r="H3746">
        <v>315000</v>
      </c>
      <c r="I3746">
        <v>450000</v>
      </c>
      <c r="J3746" t="s">
        <v>89</v>
      </c>
      <c r="K3746" t="s">
        <v>90</v>
      </c>
      <c r="L3746" t="s">
        <v>91</v>
      </c>
      <c r="M3746" t="s">
        <v>72</v>
      </c>
      <c r="N3746">
        <v>3.0755000000000001E-2</v>
      </c>
      <c r="O3746">
        <v>10797</v>
      </c>
      <c r="P3746">
        <v>374</v>
      </c>
      <c r="Q3746">
        <v>1347</v>
      </c>
      <c r="R3746">
        <v>1295</v>
      </c>
      <c r="S3746">
        <v>2</v>
      </c>
      <c r="T3746">
        <v>2</v>
      </c>
      <c r="U3746" t="s">
        <v>109</v>
      </c>
      <c r="V3746">
        <v>16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92</v>
      </c>
      <c r="AD3746">
        <v>2427611</v>
      </c>
      <c r="AE3746" t="s">
        <v>65</v>
      </c>
      <c r="AF3746">
        <v>41371.199999999997</v>
      </c>
      <c r="AG3746">
        <v>720000</v>
      </c>
      <c r="AH3746">
        <v>720000</v>
      </c>
      <c r="AJ3746">
        <v>720000</v>
      </c>
      <c r="AK3746" t="s">
        <v>109</v>
      </c>
      <c r="AL3746">
        <v>15</v>
      </c>
      <c r="AM3746" t="s">
        <v>68</v>
      </c>
      <c r="AN3746">
        <v>1</v>
      </c>
      <c r="AR3746" t="s">
        <v>76</v>
      </c>
      <c r="AS3746" t="s">
        <v>77</v>
      </c>
      <c r="AT3746">
        <v>-504</v>
      </c>
      <c r="AU3746" t="s">
        <v>78</v>
      </c>
      <c r="AV3746" t="s">
        <v>79</v>
      </c>
      <c r="AX3746" t="s">
        <v>81</v>
      </c>
      <c r="AY3746" t="s">
        <v>76</v>
      </c>
      <c r="AZ3746" t="s">
        <v>82</v>
      </c>
      <c r="BA3746" t="s">
        <v>116</v>
      </c>
      <c r="BB3746" t="s">
        <v>121</v>
      </c>
      <c r="BC3746">
        <v>-1</v>
      </c>
      <c r="BD3746" t="s">
        <v>76</v>
      </c>
      <c r="BE3746">
        <v>36</v>
      </c>
      <c r="BF3746" t="s">
        <v>86</v>
      </c>
      <c r="BG3746" t="s">
        <v>172</v>
      </c>
    </row>
    <row r="3747" spans="1:65" x14ac:dyDescent="0.3">
      <c r="A3747">
        <v>132431</v>
      </c>
      <c r="B3747">
        <v>0</v>
      </c>
      <c r="C3747" t="s">
        <v>65</v>
      </c>
      <c r="D3747" t="s">
        <v>88</v>
      </c>
      <c r="E3747" t="s">
        <v>67</v>
      </c>
      <c r="F3747" t="s">
        <v>68</v>
      </c>
      <c r="G3747">
        <v>0</v>
      </c>
      <c r="H3747">
        <v>157500</v>
      </c>
      <c r="I3747">
        <v>310500</v>
      </c>
      <c r="J3747" t="s">
        <v>69</v>
      </c>
      <c r="K3747" t="s">
        <v>90</v>
      </c>
      <c r="L3747" t="s">
        <v>91</v>
      </c>
      <c r="M3747" t="s">
        <v>72</v>
      </c>
      <c r="N3747">
        <v>2.0712999999999999E-2</v>
      </c>
      <c r="O3747">
        <v>15106</v>
      </c>
      <c r="P3747">
        <v>7845</v>
      </c>
      <c r="Q3747">
        <v>3992</v>
      </c>
      <c r="R3747">
        <v>4182</v>
      </c>
      <c r="S3747">
        <v>3</v>
      </c>
      <c r="T3747">
        <v>3</v>
      </c>
      <c r="U3747" t="s">
        <v>73</v>
      </c>
      <c r="V3747">
        <v>10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108</v>
      </c>
      <c r="AD3747">
        <v>1772955</v>
      </c>
      <c r="AE3747" t="s">
        <v>93</v>
      </c>
      <c r="AF3747">
        <v>9374.2649999999994</v>
      </c>
      <c r="AG3747">
        <v>93735</v>
      </c>
      <c r="AH3747">
        <v>84361.5</v>
      </c>
      <c r="AI3747">
        <v>9373.5</v>
      </c>
      <c r="AJ3747">
        <v>93735</v>
      </c>
      <c r="AK3747" t="s">
        <v>120</v>
      </c>
      <c r="AL3747">
        <v>8</v>
      </c>
      <c r="AM3747" t="s">
        <v>68</v>
      </c>
      <c r="AN3747">
        <v>1</v>
      </c>
      <c r="AO3747">
        <v>0.108909091</v>
      </c>
      <c r="AR3747" t="s">
        <v>79</v>
      </c>
      <c r="AS3747" t="s">
        <v>77</v>
      </c>
      <c r="AT3747">
        <v>-323</v>
      </c>
      <c r="AU3747" t="s">
        <v>78</v>
      </c>
      <c r="AV3747" t="s">
        <v>79</v>
      </c>
      <c r="AX3747" t="s">
        <v>102</v>
      </c>
      <c r="AY3747" t="s">
        <v>223</v>
      </c>
      <c r="AZ3747" t="s">
        <v>96</v>
      </c>
      <c r="BA3747" t="s">
        <v>76</v>
      </c>
      <c r="BB3747" t="s">
        <v>138</v>
      </c>
      <c r="BC3747">
        <v>151</v>
      </c>
      <c r="BD3747" t="s">
        <v>85</v>
      </c>
      <c r="BE3747">
        <v>10</v>
      </c>
      <c r="BF3747" t="s">
        <v>112</v>
      </c>
      <c r="BG3747" t="s">
        <v>151</v>
      </c>
      <c r="BH3747">
        <v>365243</v>
      </c>
      <c r="BI3747">
        <v>-287</v>
      </c>
      <c r="BJ3747">
        <v>-17</v>
      </c>
      <c r="BK3747">
        <v>365243</v>
      </c>
      <c r="BL3747">
        <v>365243</v>
      </c>
      <c r="BM3747">
        <v>0</v>
      </c>
    </row>
    <row r="3748" spans="1:65" x14ac:dyDescent="0.3">
      <c r="A3748">
        <v>132435</v>
      </c>
      <c r="B3748">
        <v>0</v>
      </c>
      <c r="C3748" t="s">
        <v>65</v>
      </c>
      <c r="D3748" t="s">
        <v>66</v>
      </c>
      <c r="E3748" t="s">
        <v>68</v>
      </c>
      <c r="F3748" t="s">
        <v>68</v>
      </c>
      <c r="G3748">
        <v>0</v>
      </c>
      <c r="H3748">
        <v>157500</v>
      </c>
      <c r="I3748">
        <v>954207</v>
      </c>
      <c r="J3748" t="s">
        <v>69</v>
      </c>
      <c r="K3748" t="s">
        <v>90</v>
      </c>
      <c r="L3748" t="s">
        <v>71</v>
      </c>
      <c r="M3748" t="s">
        <v>72</v>
      </c>
      <c r="N3748">
        <v>2.5163999999999999E-2</v>
      </c>
      <c r="O3748">
        <v>17665</v>
      </c>
      <c r="P3748">
        <v>653</v>
      </c>
      <c r="Q3748">
        <v>4149</v>
      </c>
      <c r="R3748">
        <v>1203</v>
      </c>
      <c r="S3748">
        <v>2</v>
      </c>
      <c r="T3748">
        <v>2</v>
      </c>
      <c r="U3748" t="s">
        <v>75</v>
      </c>
      <c r="V3748">
        <v>12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 t="s">
        <v>237</v>
      </c>
      <c r="AD3748">
        <v>2164558</v>
      </c>
      <c r="AE3748" t="s">
        <v>93</v>
      </c>
      <c r="AF3748">
        <v>6249.6</v>
      </c>
      <c r="AG3748">
        <v>54225</v>
      </c>
      <c r="AH3748">
        <v>50197.5</v>
      </c>
      <c r="AI3748">
        <v>8550</v>
      </c>
      <c r="AJ3748">
        <v>54225</v>
      </c>
      <c r="AK3748" t="s">
        <v>109</v>
      </c>
      <c r="AL3748">
        <v>10</v>
      </c>
      <c r="AM3748" t="s">
        <v>68</v>
      </c>
      <c r="AN3748">
        <v>1</v>
      </c>
      <c r="AO3748">
        <v>0.15850423</v>
      </c>
      <c r="AR3748" t="s">
        <v>79</v>
      </c>
      <c r="AS3748" t="s">
        <v>77</v>
      </c>
      <c r="AT3748">
        <v>-1836</v>
      </c>
      <c r="AU3748" t="s">
        <v>78</v>
      </c>
      <c r="AV3748" t="s">
        <v>79</v>
      </c>
      <c r="AW3748" t="s">
        <v>101</v>
      </c>
      <c r="AX3748" t="s">
        <v>102</v>
      </c>
      <c r="AY3748" t="s">
        <v>124</v>
      </c>
      <c r="AZ3748" t="s">
        <v>96</v>
      </c>
      <c r="BA3748" t="s">
        <v>76</v>
      </c>
      <c r="BB3748" t="s">
        <v>104</v>
      </c>
      <c r="BC3748">
        <v>32</v>
      </c>
      <c r="BD3748" t="s">
        <v>105</v>
      </c>
      <c r="BE3748">
        <v>12</v>
      </c>
      <c r="BF3748" t="s">
        <v>86</v>
      </c>
      <c r="BG3748" t="s">
        <v>106</v>
      </c>
      <c r="BH3748">
        <v>365243</v>
      </c>
      <c r="BI3748">
        <v>-1805</v>
      </c>
      <c r="BJ3748">
        <v>-1475</v>
      </c>
      <c r="BK3748">
        <v>-1475</v>
      </c>
      <c r="BL3748">
        <v>-1470</v>
      </c>
      <c r="BM3748">
        <v>0</v>
      </c>
    </row>
    <row r="3749" spans="1:65" x14ac:dyDescent="0.3">
      <c r="A3749">
        <v>132435</v>
      </c>
      <c r="B3749">
        <v>0</v>
      </c>
      <c r="C3749" t="s">
        <v>65</v>
      </c>
      <c r="D3749" t="s">
        <v>66</v>
      </c>
      <c r="E3749" t="s">
        <v>68</v>
      </c>
      <c r="F3749" t="s">
        <v>68</v>
      </c>
      <c r="G3749">
        <v>0</v>
      </c>
      <c r="H3749">
        <v>157500</v>
      </c>
      <c r="I3749">
        <v>954207</v>
      </c>
      <c r="J3749" t="s">
        <v>69</v>
      </c>
      <c r="K3749" t="s">
        <v>90</v>
      </c>
      <c r="L3749" t="s">
        <v>71</v>
      </c>
      <c r="M3749" t="s">
        <v>72</v>
      </c>
      <c r="N3749">
        <v>2.5163999999999999E-2</v>
      </c>
      <c r="O3749">
        <v>17665</v>
      </c>
      <c r="P3749">
        <v>653</v>
      </c>
      <c r="Q3749">
        <v>4149</v>
      </c>
      <c r="R3749">
        <v>1203</v>
      </c>
      <c r="S3749">
        <v>2</v>
      </c>
      <c r="T3749">
        <v>2</v>
      </c>
      <c r="U3749" t="s">
        <v>75</v>
      </c>
      <c r="V3749">
        <v>12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237</v>
      </c>
      <c r="AD3749">
        <v>1803469</v>
      </c>
      <c r="AE3749" t="s">
        <v>65</v>
      </c>
      <c r="AF3749">
        <v>27201.915000000001</v>
      </c>
      <c r="AG3749">
        <v>450000</v>
      </c>
      <c r="AH3749">
        <v>599058</v>
      </c>
      <c r="AJ3749">
        <v>450000</v>
      </c>
      <c r="AK3749" t="s">
        <v>73</v>
      </c>
      <c r="AL3749">
        <v>13</v>
      </c>
      <c r="AM3749" t="s">
        <v>68</v>
      </c>
      <c r="AN3749">
        <v>1</v>
      </c>
      <c r="AR3749" t="s">
        <v>76</v>
      </c>
      <c r="AS3749" t="s">
        <v>77</v>
      </c>
      <c r="AT3749">
        <v>-633</v>
      </c>
      <c r="AU3749" t="s">
        <v>78</v>
      </c>
      <c r="AV3749" t="s">
        <v>79</v>
      </c>
      <c r="AX3749" t="s">
        <v>81</v>
      </c>
      <c r="AY3749" t="s">
        <v>76</v>
      </c>
      <c r="AZ3749" t="s">
        <v>82</v>
      </c>
      <c r="BA3749" t="s">
        <v>116</v>
      </c>
      <c r="BB3749" t="s">
        <v>121</v>
      </c>
      <c r="BC3749">
        <v>-1</v>
      </c>
      <c r="BD3749" t="s">
        <v>76</v>
      </c>
      <c r="BE3749">
        <v>36</v>
      </c>
      <c r="BF3749" t="s">
        <v>147</v>
      </c>
      <c r="BG3749" t="s">
        <v>154</v>
      </c>
      <c r="BH3749">
        <v>365243</v>
      </c>
      <c r="BI3749">
        <v>-603</v>
      </c>
      <c r="BJ3749">
        <v>447</v>
      </c>
      <c r="BK3749">
        <v>365243</v>
      </c>
      <c r="BL3749">
        <v>365243</v>
      </c>
      <c r="BM3749">
        <v>1</v>
      </c>
    </row>
    <row r="3750" spans="1:65" x14ac:dyDescent="0.3">
      <c r="A3750">
        <v>132442</v>
      </c>
      <c r="B3750">
        <v>0</v>
      </c>
      <c r="C3750" t="s">
        <v>65</v>
      </c>
      <c r="D3750" t="s">
        <v>88</v>
      </c>
      <c r="E3750" t="s">
        <v>67</v>
      </c>
      <c r="F3750" t="s">
        <v>68</v>
      </c>
      <c r="G3750">
        <v>0</v>
      </c>
      <c r="H3750">
        <v>67500</v>
      </c>
      <c r="I3750">
        <v>454500</v>
      </c>
      <c r="J3750" t="s">
        <v>69</v>
      </c>
      <c r="K3750" t="s">
        <v>70</v>
      </c>
      <c r="L3750" t="s">
        <v>119</v>
      </c>
      <c r="M3750" t="s">
        <v>72</v>
      </c>
      <c r="N3750">
        <v>7.3299999999999997E-3</v>
      </c>
      <c r="O3750">
        <v>17001</v>
      </c>
      <c r="P3750">
        <v>3114</v>
      </c>
      <c r="Q3750">
        <v>10173</v>
      </c>
      <c r="R3750">
        <v>554</v>
      </c>
      <c r="S3750">
        <v>2</v>
      </c>
      <c r="T3750">
        <v>2</v>
      </c>
      <c r="U3750" t="s">
        <v>109</v>
      </c>
      <c r="V3750">
        <v>16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 t="s">
        <v>92</v>
      </c>
      <c r="AD3750">
        <v>2139047</v>
      </c>
      <c r="AE3750" t="s">
        <v>93</v>
      </c>
      <c r="AF3750">
        <v>6165.36</v>
      </c>
      <c r="AG3750">
        <v>53910</v>
      </c>
      <c r="AH3750">
        <v>53311.5</v>
      </c>
      <c r="AI3750">
        <v>5400</v>
      </c>
      <c r="AJ3750">
        <v>53910</v>
      </c>
      <c r="AK3750" t="s">
        <v>109</v>
      </c>
      <c r="AL3750">
        <v>13</v>
      </c>
      <c r="AM3750" t="s">
        <v>68</v>
      </c>
      <c r="AN3750">
        <v>1</v>
      </c>
      <c r="AO3750">
        <v>0.10016931799999999</v>
      </c>
      <c r="AR3750" t="s">
        <v>79</v>
      </c>
      <c r="AS3750" t="s">
        <v>77</v>
      </c>
      <c r="AT3750">
        <v>-1939</v>
      </c>
      <c r="AU3750" t="s">
        <v>76</v>
      </c>
      <c r="AV3750" t="s">
        <v>79</v>
      </c>
      <c r="AW3750" t="s">
        <v>80</v>
      </c>
      <c r="AX3750" t="s">
        <v>81</v>
      </c>
      <c r="AY3750" t="s">
        <v>103</v>
      </c>
      <c r="AZ3750" t="s">
        <v>96</v>
      </c>
      <c r="BA3750" t="s">
        <v>76</v>
      </c>
      <c r="BB3750" t="s">
        <v>138</v>
      </c>
      <c r="BC3750">
        <v>300</v>
      </c>
      <c r="BD3750" t="s">
        <v>85</v>
      </c>
      <c r="BE3750">
        <v>12</v>
      </c>
      <c r="BF3750" t="s">
        <v>86</v>
      </c>
      <c r="BG3750" t="s">
        <v>151</v>
      </c>
      <c r="BH3750">
        <v>365243</v>
      </c>
      <c r="BI3750">
        <v>-1908</v>
      </c>
      <c r="BJ3750">
        <v>-1578</v>
      </c>
      <c r="BK3750">
        <v>-1608</v>
      </c>
      <c r="BL3750">
        <v>-1601</v>
      </c>
      <c r="BM3750">
        <v>0</v>
      </c>
    </row>
    <row r="3751" spans="1:65" x14ac:dyDescent="0.3">
      <c r="A3751">
        <v>132443</v>
      </c>
      <c r="B3751">
        <v>0</v>
      </c>
      <c r="C3751" t="s">
        <v>65</v>
      </c>
      <c r="D3751" t="s">
        <v>66</v>
      </c>
      <c r="E3751" t="s">
        <v>68</v>
      </c>
      <c r="F3751" t="s">
        <v>68</v>
      </c>
      <c r="G3751">
        <v>1</v>
      </c>
      <c r="H3751">
        <v>225000</v>
      </c>
      <c r="I3751">
        <v>324000</v>
      </c>
      <c r="J3751" t="s">
        <v>69</v>
      </c>
      <c r="K3751" t="s">
        <v>70</v>
      </c>
      <c r="L3751" t="s">
        <v>91</v>
      </c>
      <c r="M3751" t="s">
        <v>72</v>
      </c>
      <c r="N3751">
        <v>1.452E-2</v>
      </c>
      <c r="O3751">
        <v>13979</v>
      </c>
      <c r="P3751">
        <v>977</v>
      </c>
      <c r="Q3751">
        <v>1438</v>
      </c>
      <c r="R3751">
        <v>3637</v>
      </c>
      <c r="S3751">
        <v>2</v>
      </c>
      <c r="T3751">
        <v>2</v>
      </c>
      <c r="U3751" t="s">
        <v>75</v>
      </c>
      <c r="V3751">
        <v>13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 t="s">
        <v>153</v>
      </c>
      <c r="AD3751">
        <v>1709717</v>
      </c>
      <c r="AE3751" t="s">
        <v>65</v>
      </c>
      <c r="AG3751">
        <v>0</v>
      </c>
      <c r="AH3751">
        <v>0</v>
      </c>
      <c r="AK3751" t="s">
        <v>120</v>
      </c>
      <c r="AL3751">
        <v>13</v>
      </c>
      <c r="AM3751" t="s">
        <v>68</v>
      </c>
      <c r="AN3751">
        <v>1</v>
      </c>
      <c r="AR3751" t="s">
        <v>76</v>
      </c>
      <c r="AS3751" t="s">
        <v>114</v>
      </c>
      <c r="AT3751">
        <v>-158</v>
      </c>
      <c r="AU3751" t="s">
        <v>76</v>
      </c>
      <c r="AV3751" t="s">
        <v>115</v>
      </c>
      <c r="AX3751" t="s">
        <v>81</v>
      </c>
      <c r="AY3751" t="s">
        <v>76</v>
      </c>
      <c r="AZ3751" t="s">
        <v>76</v>
      </c>
      <c r="BA3751" t="s">
        <v>76</v>
      </c>
      <c r="BB3751" t="s">
        <v>121</v>
      </c>
      <c r="BC3751">
        <v>-1</v>
      </c>
      <c r="BD3751" t="s">
        <v>76</v>
      </c>
      <c r="BF3751" t="s">
        <v>76</v>
      </c>
      <c r="BG3751" t="s">
        <v>82</v>
      </c>
    </row>
    <row r="3752" spans="1:65" x14ac:dyDescent="0.3">
      <c r="A3752">
        <v>132445</v>
      </c>
      <c r="B3752">
        <v>0</v>
      </c>
      <c r="C3752" t="s">
        <v>65</v>
      </c>
      <c r="D3752" t="s">
        <v>88</v>
      </c>
      <c r="E3752" t="s">
        <v>67</v>
      </c>
      <c r="F3752" t="s">
        <v>67</v>
      </c>
      <c r="G3752">
        <v>0</v>
      </c>
      <c r="H3752">
        <v>99000</v>
      </c>
      <c r="I3752">
        <v>497520</v>
      </c>
      <c r="J3752" t="s">
        <v>69</v>
      </c>
      <c r="K3752" t="s">
        <v>70</v>
      </c>
      <c r="L3752" t="s">
        <v>140</v>
      </c>
      <c r="M3752" t="s">
        <v>72</v>
      </c>
      <c r="N3752">
        <v>1.8634000000000001E-2</v>
      </c>
      <c r="O3752">
        <v>15292</v>
      </c>
      <c r="P3752">
        <v>382</v>
      </c>
      <c r="Q3752">
        <v>4374</v>
      </c>
      <c r="R3752">
        <v>4557</v>
      </c>
      <c r="S3752">
        <v>2</v>
      </c>
      <c r="T3752">
        <v>2</v>
      </c>
      <c r="U3752" t="s">
        <v>94</v>
      </c>
      <c r="V3752">
        <v>8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</v>
      </c>
      <c r="AC3752" t="s">
        <v>92</v>
      </c>
      <c r="AD3752">
        <v>1843725</v>
      </c>
      <c r="AE3752" t="s">
        <v>93</v>
      </c>
      <c r="AF3752">
        <v>8751.6</v>
      </c>
      <c r="AG3752">
        <v>39510</v>
      </c>
      <c r="AH3752">
        <v>41467.5</v>
      </c>
      <c r="AI3752">
        <v>0</v>
      </c>
      <c r="AJ3752">
        <v>39510</v>
      </c>
      <c r="AK3752" t="s">
        <v>73</v>
      </c>
      <c r="AL3752">
        <v>14</v>
      </c>
      <c r="AM3752" t="s">
        <v>68</v>
      </c>
      <c r="AN3752">
        <v>1</v>
      </c>
      <c r="AO3752">
        <v>0</v>
      </c>
      <c r="AR3752" t="s">
        <v>79</v>
      </c>
      <c r="AS3752" t="s">
        <v>77</v>
      </c>
      <c r="AT3752">
        <v>-1586</v>
      </c>
      <c r="AU3752" t="s">
        <v>78</v>
      </c>
      <c r="AV3752" t="s">
        <v>79</v>
      </c>
      <c r="AW3752" t="s">
        <v>101</v>
      </c>
      <c r="AX3752" t="s">
        <v>81</v>
      </c>
      <c r="AY3752" t="s">
        <v>124</v>
      </c>
      <c r="AZ3752" t="s">
        <v>96</v>
      </c>
      <c r="BA3752" t="s">
        <v>76</v>
      </c>
      <c r="BB3752" t="s">
        <v>104</v>
      </c>
      <c r="BC3752">
        <v>40</v>
      </c>
      <c r="BD3752" t="s">
        <v>105</v>
      </c>
      <c r="BE3752">
        <v>6</v>
      </c>
      <c r="BF3752" t="s">
        <v>86</v>
      </c>
      <c r="BG3752" t="s">
        <v>106</v>
      </c>
      <c r="BH3752">
        <v>365243</v>
      </c>
      <c r="BI3752">
        <v>-1555</v>
      </c>
      <c r="BJ3752">
        <v>-1405</v>
      </c>
      <c r="BK3752">
        <v>-1405</v>
      </c>
      <c r="BL3752">
        <v>-1401</v>
      </c>
      <c r="BM3752">
        <v>0</v>
      </c>
    </row>
    <row r="3753" spans="1:65" x14ac:dyDescent="0.3">
      <c r="A3753">
        <v>132491</v>
      </c>
      <c r="B3753">
        <v>0</v>
      </c>
      <c r="C3753" t="s">
        <v>65</v>
      </c>
      <c r="D3753" t="s">
        <v>88</v>
      </c>
      <c r="E3753" t="s">
        <v>67</v>
      </c>
      <c r="F3753" t="s">
        <v>67</v>
      </c>
      <c r="G3753">
        <v>0</v>
      </c>
      <c r="H3753">
        <v>90000</v>
      </c>
      <c r="I3753">
        <v>207396</v>
      </c>
      <c r="J3753" t="s">
        <v>113</v>
      </c>
      <c r="K3753" t="s">
        <v>70</v>
      </c>
      <c r="L3753" t="s">
        <v>139</v>
      </c>
      <c r="M3753" t="s">
        <v>72</v>
      </c>
      <c r="N3753">
        <v>1.9689000000000002E-2</v>
      </c>
      <c r="O3753">
        <v>21920</v>
      </c>
      <c r="P3753">
        <v>365243</v>
      </c>
      <c r="Q3753">
        <v>13088</v>
      </c>
      <c r="R3753">
        <v>4488</v>
      </c>
      <c r="S3753">
        <v>2</v>
      </c>
      <c r="T3753">
        <v>2</v>
      </c>
      <c r="U3753" t="s">
        <v>109</v>
      </c>
      <c r="V3753">
        <v>12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 t="s">
        <v>76</v>
      </c>
      <c r="AD3753">
        <v>1069446</v>
      </c>
      <c r="AE3753" t="s">
        <v>65</v>
      </c>
      <c r="AG3753">
        <v>0</v>
      </c>
      <c r="AH3753">
        <v>0</v>
      </c>
      <c r="AK3753" t="s">
        <v>123</v>
      </c>
      <c r="AL3753">
        <v>11</v>
      </c>
      <c r="AM3753" t="s">
        <v>68</v>
      </c>
      <c r="AN3753">
        <v>1</v>
      </c>
      <c r="AR3753" t="s">
        <v>76</v>
      </c>
      <c r="AS3753" t="s">
        <v>129</v>
      </c>
      <c r="AT3753">
        <v>-47</v>
      </c>
      <c r="AU3753" t="s">
        <v>76</v>
      </c>
      <c r="AV3753" t="s">
        <v>79</v>
      </c>
      <c r="AX3753" t="s">
        <v>81</v>
      </c>
      <c r="AY3753" t="s">
        <v>76</v>
      </c>
      <c r="AZ3753" t="s">
        <v>76</v>
      </c>
      <c r="BA3753" t="s">
        <v>76</v>
      </c>
      <c r="BB3753" t="s">
        <v>121</v>
      </c>
      <c r="BC3753">
        <v>-1</v>
      </c>
      <c r="BD3753" t="s">
        <v>76</v>
      </c>
      <c r="BF3753" t="s">
        <v>76</v>
      </c>
      <c r="BG3753" t="s">
        <v>82</v>
      </c>
    </row>
    <row r="3754" spans="1:65" x14ac:dyDescent="0.3">
      <c r="A3754">
        <v>132495</v>
      </c>
      <c r="B3754">
        <v>0</v>
      </c>
      <c r="C3754" t="s">
        <v>65</v>
      </c>
      <c r="D3754" t="s">
        <v>88</v>
      </c>
      <c r="E3754" t="s">
        <v>67</v>
      </c>
      <c r="F3754" t="s">
        <v>68</v>
      </c>
      <c r="G3754">
        <v>0</v>
      </c>
      <c r="H3754">
        <v>112500</v>
      </c>
      <c r="I3754">
        <v>1223010</v>
      </c>
      <c r="J3754" t="s">
        <v>69</v>
      </c>
      <c r="K3754" t="s">
        <v>70</v>
      </c>
      <c r="L3754" t="s">
        <v>91</v>
      </c>
      <c r="M3754" t="s">
        <v>72</v>
      </c>
      <c r="N3754">
        <v>9.1750000000000009E-3</v>
      </c>
      <c r="O3754">
        <v>17611</v>
      </c>
      <c r="P3754">
        <v>1595</v>
      </c>
      <c r="Q3754">
        <v>3354</v>
      </c>
      <c r="R3754">
        <v>1151</v>
      </c>
      <c r="S3754">
        <v>2</v>
      </c>
      <c r="T3754">
        <v>2</v>
      </c>
      <c r="U3754" t="s">
        <v>73</v>
      </c>
      <c r="V3754">
        <v>12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t="s">
        <v>135</v>
      </c>
      <c r="AD3754">
        <v>2583579</v>
      </c>
      <c r="AE3754" t="s">
        <v>65</v>
      </c>
      <c r="AF3754">
        <v>16751.384999999998</v>
      </c>
      <c r="AG3754">
        <v>180000</v>
      </c>
      <c r="AH3754">
        <v>197820</v>
      </c>
      <c r="AI3754">
        <v>0</v>
      </c>
      <c r="AJ3754">
        <v>180000</v>
      </c>
      <c r="AK3754" t="s">
        <v>75</v>
      </c>
      <c r="AL3754">
        <v>11</v>
      </c>
      <c r="AM3754" t="s">
        <v>68</v>
      </c>
      <c r="AN3754">
        <v>1</v>
      </c>
      <c r="AO3754">
        <v>0</v>
      </c>
      <c r="AR3754" t="s">
        <v>152</v>
      </c>
      <c r="AS3754" t="s">
        <v>77</v>
      </c>
      <c r="AT3754">
        <v>-2220</v>
      </c>
      <c r="AU3754" t="s">
        <v>78</v>
      </c>
      <c r="AV3754" t="s">
        <v>79</v>
      </c>
      <c r="AW3754" t="s">
        <v>80</v>
      </c>
      <c r="AX3754" t="s">
        <v>81</v>
      </c>
      <c r="AY3754" t="s">
        <v>76</v>
      </c>
      <c r="AZ3754" t="s">
        <v>82</v>
      </c>
      <c r="BA3754" t="s">
        <v>83</v>
      </c>
      <c r="BB3754" t="s">
        <v>121</v>
      </c>
      <c r="BC3754">
        <v>-1</v>
      </c>
      <c r="BD3754" t="s">
        <v>76</v>
      </c>
      <c r="BE3754">
        <v>18</v>
      </c>
      <c r="BF3754" t="s">
        <v>86</v>
      </c>
      <c r="BG3754" t="s">
        <v>87</v>
      </c>
      <c r="BH3754">
        <v>365243</v>
      </c>
      <c r="BI3754">
        <v>-2190</v>
      </c>
      <c r="BJ3754">
        <v>-1680</v>
      </c>
      <c r="BK3754">
        <v>-1740</v>
      </c>
      <c r="BL3754">
        <v>-1733</v>
      </c>
      <c r="BM3754">
        <v>1</v>
      </c>
    </row>
    <row r="3755" spans="1:65" x14ac:dyDescent="0.3">
      <c r="A3755">
        <v>132505</v>
      </c>
      <c r="B3755">
        <v>1</v>
      </c>
      <c r="C3755" t="s">
        <v>65</v>
      </c>
      <c r="D3755" t="s">
        <v>66</v>
      </c>
      <c r="E3755" t="s">
        <v>68</v>
      </c>
      <c r="F3755" t="s">
        <v>68</v>
      </c>
      <c r="G3755">
        <v>0</v>
      </c>
      <c r="H3755">
        <v>180000</v>
      </c>
      <c r="I3755">
        <v>508495.5</v>
      </c>
      <c r="J3755" t="s">
        <v>89</v>
      </c>
      <c r="K3755" t="s">
        <v>70</v>
      </c>
      <c r="L3755" t="s">
        <v>71</v>
      </c>
      <c r="M3755" t="s">
        <v>72</v>
      </c>
      <c r="N3755">
        <v>2.6391999999999999E-2</v>
      </c>
      <c r="O3755">
        <v>9862</v>
      </c>
      <c r="P3755">
        <v>2245</v>
      </c>
      <c r="Q3755">
        <v>4046</v>
      </c>
      <c r="R3755">
        <v>2516</v>
      </c>
      <c r="S3755">
        <v>2</v>
      </c>
      <c r="T3755">
        <v>2</v>
      </c>
      <c r="U3755" t="s">
        <v>94</v>
      </c>
      <c r="V3755">
        <v>16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 t="s">
        <v>92</v>
      </c>
      <c r="AD3755">
        <v>1063075</v>
      </c>
      <c r="AE3755" t="s">
        <v>93</v>
      </c>
      <c r="AF3755">
        <v>10903.68</v>
      </c>
      <c r="AG3755">
        <v>118359</v>
      </c>
      <c r="AH3755">
        <v>105349.5</v>
      </c>
      <c r="AI3755">
        <v>22500</v>
      </c>
      <c r="AJ3755">
        <v>118359</v>
      </c>
      <c r="AK3755" t="s">
        <v>94</v>
      </c>
      <c r="AL3755">
        <v>17</v>
      </c>
      <c r="AM3755" t="s">
        <v>68</v>
      </c>
      <c r="AN3755">
        <v>1</v>
      </c>
      <c r="AO3755">
        <v>0.19166712</v>
      </c>
      <c r="AR3755" t="s">
        <v>79</v>
      </c>
      <c r="AS3755" t="s">
        <v>77</v>
      </c>
      <c r="AT3755">
        <v>-2100</v>
      </c>
      <c r="AU3755" t="s">
        <v>78</v>
      </c>
      <c r="AV3755" t="s">
        <v>79</v>
      </c>
      <c r="AW3755" t="s">
        <v>101</v>
      </c>
      <c r="AX3755" t="s">
        <v>102</v>
      </c>
      <c r="AY3755" t="s">
        <v>111</v>
      </c>
      <c r="AZ3755" t="s">
        <v>96</v>
      </c>
      <c r="BA3755" t="s">
        <v>76</v>
      </c>
      <c r="BB3755" t="s">
        <v>84</v>
      </c>
      <c r="BC3755">
        <v>174</v>
      </c>
      <c r="BD3755" t="s">
        <v>85</v>
      </c>
      <c r="BE3755">
        <v>12</v>
      </c>
      <c r="BF3755" t="s">
        <v>147</v>
      </c>
      <c r="BG3755" t="s">
        <v>151</v>
      </c>
      <c r="BH3755">
        <v>365243</v>
      </c>
      <c r="BI3755">
        <v>-2065</v>
      </c>
      <c r="BJ3755">
        <v>-1735</v>
      </c>
      <c r="BK3755">
        <v>-1735</v>
      </c>
      <c r="BL3755">
        <v>-1728</v>
      </c>
      <c r="BM3755">
        <v>0</v>
      </c>
    </row>
    <row r="3756" spans="1:65" x14ac:dyDescent="0.3">
      <c r="A3756">
        <v>132505</v>
      </c>
      <c r="B3756">
        <v>1</v>
      </c>
      <c r="C3756" t="s">
        <v>65</v>
      </c>
      <c r="D3756" t="s">
        <v>66</v>
      </c>
      <c r="E3756" t="s">
        <v>68</v>
      </c>
      <c r="F3756" t="s">
        <v>68</v>
      </c>
      <c r="G3756">
        <v>0</v>
      </c>
      <c r="H3756">
        <v>180000</v>
      </c>
      <c r="I3756">
        <v>508495.5</v>
      </c>
      <c r="J3756" t="s">
        <v>89</v>
      </c>
      <c r="K3756" t="s">
        <v>70</v>
      </c>
      <c r="L3756" t="s">
        <v>71</v>
      </c>
      <c r="M3756" t="s">
        <v>72</v>
      </c>
      <c r="N3756">
        <v>2.6391999999999999E-2</v>
      </c>
      <c r="O3756">
        <v>9862</v>
      </c>
      <c r="P3756">
        <v>2245</v>
      </c>
      <c r="Q3756">
        <v>4046</v>
      </c>
      <c r="R3756">
        <v>2516</v>
      </c>
      <c r="S3756">
        <v>2</v>
      </c>
      <c r="T3756">
        <v>2</v>
      </c>
      <c r="U3756" t="s">
        <v>94</v>
      </c>
      <c r="V3756">
        <v>16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92</v>
      </c>
      <c r="AD3756">
        <v>2597991</v>
      </c>
      <c r="AE3756" t="s">
        <v>93</v>
      </c>
      <c r="AF3756">
        <v>7988.58</v>
      </c>
      <c r="AG3756">
        <v>77922</v>
      </c>
      <c r="AH3756">
        <v>77922</v>
      </c>
      <c r="AI3756">
        <v>0</v>
      </c>
      <c r="AJ3756">
        <v>77922</v>
      </c>
      <c r="AK3756" t="s">
        <v>94</v>
      </c>
      <c r="AL3756">
        <v>17</v>
      </c>
      <c r="AM3756" t="s">
        <v>68</v>
      </c>
      <c r="AN3756">
        <v>1</v>
      </c>
      <c r="AO3756">
        <v>0</v>
      </c>
      <c r="AR3756" t="s">
        <v>79</v>
      </c>
      <c r="AS3756" t="s">
        <v>77</v>
      </c>
      <c r="AT3756">
        <v>-574</v>
      </c>
      <c r="AU3756" t="s">
        <v>78</v>
      </c>
      <c r="AV3756" t="s">
        <v>79</v>
      </c>
      <c r="AX3756" t="s">
        <v>161</v>
      </c>
      <c r="AY3756" t="s">
        <v>190</v>
      </c>
      <c r="AZ3756" t="s">
        <v>96</v>
      </c>
      <c r="BA3756" t="s">
        <v>76</v>
      </c>
      <c r="BB3756" t="s">
        <v>84</v>
      </c>
      <c r="BC3756">
        <v>192</v>
      </c>
      <c r="BD3756" t="s">
        <v>191</v>
      </c>
      <c r="BE3756">
        <v>12</v>
      </c>
      <c r="BF3756" t="s">
        <v>147</v>
      </c>
      <c r="BG3756" t="s">
        <v>158</v>
      </c>
      <c r="BH3756">
        <v>365243</v>
      </c>
      <c r="BI3756">
        <v>-542</v>
      </c>
      <c r="BJ3756">
        <v>-212</v>
      </c>
      <c r="BK3756">
        <v>-392</v>
      </c>
      <c r="BL3756">
        <v>-384</v>
      </c>
      <c r="BM3756">
        <v>0</v>
      </c>
    </row>
    <row r="3757" spans="1:65" x14ac:dyDescent="0.3">
      <c r="A3757">
        <v>132509</v>
      </c>
      <c r="B3757">
        <v>0</v>
      </c>
      <c r="C3757" t="s">
        <v>65</v>
      </c>
      <c r="D3757" t="s">
        <v>66</v>
      </c>
      <c r="E3757" t="s">
        <v>68</v>
      </c>
      <c r="F3757" t="s">
        <v>68</v>
      </c>
      <c r="G3757">
        <v>0</v>
      </c>
      <c r="H3757">
        <v>49500</v>
      </c>
      <c r="I3757">
        <v>215640</v>
      </c>
      <c r="J3757" t="s">
        <v>113</v>
      </c>
      <c r="K3757" t="s">
        <v>70</v>
      </c>
      <c r="L3757" t="s">
        <v>91</v>
      </c>
      <c r="M3757" t="s">
        <v>72</v>
      </c>
      <c r="N3757">
        <v>3.5791999999999997E-2</v>
      </c>
      <c r="O3757">
        <v>23645</v>
      </c>
      <c r="P3757">
        <v>365243</v>
      </c>
      <c r="Q3757">
        <v>12812</v>
      </c>
      <c r="R3757">
        <v>4476</v>
      </c>
      <c r="S3757">
        <v>2</v>
      </c>
      <c r="T3757">
        <v>2</v>
      </c>
      <c r="U3757" t="s">
        <v>73</v>
      </c>
      <c r="V3757">
        <v>11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76</v>
      </c>
      <c r="AD3757">
        <v>1335539</v>
      </c>
      <c r="AE3757" t="s">
        <v>93</v>
      </c>
      <c r="AF3757">
        <v>19447.29</v>
      </c>
      <c r="AG3757">
        <v>116959.5</v>
      </c>
      <c r="AH3757">
        <v>71959.5</v>
      </c>
      <c r="AI3757">
        <v>45000</v>
      </c>
      <c r="AJ3757">
        <v>116959.5</v>
      </c>
      <c r="AK3757" t="s">
        <v>109</v>
      </c>
      <c r="AL3757">
        <v>9</v>
      </c>
      <c r="AM3757" t="s">
        <v>68</v>
      </c>
      <c r="AN3757">
        <v>1</v>
      </c>
      <c r="AO3757">
        <v>0.41902616599999998</v>
      </c>
      <c r="AR3757" t="s">
        <v>79</v>
      </c>
      <c r="AS3757" t="s">
        <v>77</v>
      </c>
      <c r="AT3757">
        <v>-48</v>
      </c>
      <c r="AU3757" t="s">
        <v>78</v>
      </c>
      <c r="AV3757" t="s">
        <v>79</v>
      </c>
      <c r="AW3757" t="s">
        <v>110</v>
      </c>
      <c r="AX3757" t="s">
        <v>161</v>
      </c>
      <c r="AY3757" t="s">
        <v>95</v>
      </c>
      <c r="AZ3757" t="s">
        <v>96</v>
      </c>
      <c r="BA3757" t="s">
        <v>76</v>
      </c>
      <c r="BB3757" t="s">
        <v>138</v>
      </c>
      <c r="BC3757">
        <v>960</v>
      </c>
      <c r="BD3757" t="s">
        <v>85</v>
      </c>
      <c r="BE3757">
        <v>4</v>
      </c>
      <c r="BF3757" t="s">
        <v>147</v>
      </c>
      <c r="BG3757" t="s">
        <v>151</v>
      </c>
      <c r="BH3757">
        <v>365243</v>
      </c>
      <c r="BI3757">
        <v>-16</v>
      </c>
      <c r="BJ3757">
        <v>74</v>
      </c>
      <c r="BK3757">
        <v>365243</v>
      </c>
      <c r="BL3757">
        <v>365243</v>
      </c>
      <c r="BM3757">
        <v>0</v>
      </c>
    </row>
    <row r="3758" spans="1:65" x14ac:dyDescent="0.3">
      <c r="A3758">
        <v>132513</v>
      </c>
      <c r="B3758">
        <v>0</v>
      </c>
      <c r="C3758" t="s">
        <v>65</v>
      </c>
      <c r="D3758" t="s">
        <v>88</v>
      </c>
      <c r="E3758" t="s">
        <v>68</v>
      </c>
      <c r="F3758" t="s">
        <v>68</v>
      </c>
      <c r="G3758">
        <v>0</v>
      </c>
      <c r="H3758">
        <v>54000</v>
      </c>
      <c r="I3758">
        <v>385164</v>
      </c>
      <c r="J3758" t="s">
        <v>69</v>
      </c>
      <c r="K3758" t="s">
        <v>70</v>
      </c>
      <c r="L3758" t="s">
        <v>91</v>
      </c>
      <c r="M3758" t="s">
        <v>72</v>
      </c>
      <c r="N3758">
        <v>1.5221E-2</v>
      </c>
      <c r="O3758">
        <v>16627</v>
      </c>
      <c r="P3758">
        <v>269</v>
      </c>
      <c r="Q3758">
        <v>2304</v>
      </c>
      <c r="R3758">
        <v>187</v>
      </c>
      <c r="S3758">
        <v>2</v>
      </c>
      <c r="T3758">
        <v>2</v>
      </c>
      <c r="U3758" t="s">
        <v>120</v>
      </c>
      <c r="V3758">
        <v>10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228</v>
      </c>
      <c r="AD3758">
        <v>1940121</v>
      </c>
      <c r="AE3758" t="s">
        <v>93</v>
      </c>
      <c r="AF3758">
        <v>7998.5249999999996</v>
      </c>
      <c r="AG3758">
        <v>71921.115000000005</v>
      </c>
      <c r="AH3758">
        <v>80226</v>
      </c>
      <c r="AI3758">
        <v>2.1150000000000002</v>
      </c>
      <c r="AJ3758">
        <v>71921.115000000005</v>
      </c>
      <c r="AK3758" t="s">
        <v>75</v>
      </c>
      <c r="AL3758">
        <v>11</v>
      </c>
      <c r="AM3758" t="s">
        <v>68</v>
      </c>
      <c r="AN3758">
        <v>1</v>
      </c>
      <c r="AO3758" s="1">
        <v>2.87E-5</v>
      </c>
      <c r="AR3758" t="s">
        <v>79</v>
      </c>
      <c r="AS3758" t="s">
        <v>77</v>
      </c>
      <c r="AT3758">
        <v>-1669</v>
      </c>
      <c r="AU3758" t="s">
        <v>78</v>
      </c>
      <c r="AV3758" t="s">
        <v>79</v>
      </c>
      <c r="AW3758" t="s">
        <v>101</v>
      </c>
      <c r="AX3758" t="s">
        <v>102</v>
      </c>
      <c r="AY3758" t="s">
        <v>95</v>
      </c>
      <c r="AZ3758" t="s">
        <v>96</v>
      </c>
      <c r="BA3758" t="s">
        <v>76</v>
      </c>
      <c r="BB3758" t="s">
        <v>138</v>
      </c>
      <c r="BC3758">
        <v>50</v>
      </c>
      <c r="BD3758" t="s">
        <v>85</v>
      </c>
      <c r="BE3758">
        <v>14</v>
      </c>
      <c r="BF3758" t="s">
        <v>86</v>
      </c>
      <c r="BG3758" t="s">
        <v>151</v>
      </c>
      <c r="BH3758">
        <v>365243</v>
      </c>
      <c r="BI3758">
        <v>-1638</v>
      </c>
      <c r="BJ3758">
        <v>-1248</v>
      </c>
      <c r="BK3758">
        <v>-1248</v>
      </c>
      <c r="BL3758">
        <v>-1242</v>
      </c>
      <c r="BM3758">
        <v>0</v>
      </c>
    </row>
    <row r="3759" spans="1:65" x14ac:dyDescent="0.3">
      <c r="A3759">
        <v>132543</v>
      </c>
      <c r="B3759">
        <v>0</v>
      </c>
      <c r="C3759" t="s">
        <v>65</v>
      </c>
      <c r="D3759" t="s">
        <v>66</v>
      </c>
      <c r="E3759" t="s">
        <v>68</v>
      </c>
      <c r="F3759" t="s">
        <v>68</v>
      </c>
      <c r="G3759">
        <v>0</v>
      </c>
      <c r="H3759">
        <v>180000</v>
      </c>
      <c r="I3759">
        <v>284400</v>
      </c>
      <c r="J3759" t="s">
        <v>89</v>
      </c>
      <c r="K3759" t="s">
        <v>90</v>
      </c>
      <c r="L3759" t="s">
        <v>119</v>
      </c>
      <c r="M3759" t="s">
        <v>72</v>
      </c>
      <c r="N3759">
        <v>5.084E-3</v>
      </c>
      <c r="O3759">
        <v>20768</v>
      </c>
      <c r="P3759">
        <v>3409</v>
      </c>
      <c r="Q3759">
        <v>8324</v>
      </c>
      <c r="R3759">
        <v>4323</v>
      </c>
      <c r="S3759">
        <v>2</v>
      </c>
      <c r="T3759">
        <v>2</v>
      </c>
      <c r="U3759" t="s">
        <v>75</v>
      </c>
      <c r="V3759">
        <v>16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t="s">
        <v>159</v>
      </c>
      <c r="AD3759">
        <v>2636329</v>
      </c>
      <c r="AE3759" t="s">
        <v>65</v>
      </c>
      <c r="AF3759">
        <v>13237.334999999999</v>
      </c>
      <c r="AG3759">
        <v>112500</v>
      </c>
      <c r="AH3759">
        <v>119925</v>
      </c>
      <c r="AJ3759">
        <v>112500</v>
      </c>
      <c r="AK3759" t="s">
        <v>125</v>
      </c>
      <c r="AL3759">
        <v>16</v>
      </c>
      <c r="AM3759" t="s">
        <v>68</v>
      </c>
      <c r="AN3759">
        <v>1</v>
      </c>
      <c r="AR3759" t="s">
        <v>76</v>
      </c>
      <c r="AS3759" t="s">
        <v>77</v>
      </c>
      <c r="AT3759">
        <v>-264</v>
      </c>
      <c r="AU3759" t="s">
        <v>78</v>
      </c>
      <c r="AV3759" t="s">
        <v>79</v>
      </c>
      <c r="AW3759" t="s">
        <v>80</v>
      </c>
      <c r="AX3759" t="s">
        <v>81</v>
      </c>
      <c r="AY3759" t="s">
        <v>76</v>
      </c>
      <c r="AZ3759" t="s">
        <v>82</v>
      </c>
      <c r="BA3759" t="s">
        <v>116</v>
      </c>
      <c r="BB3759" t="s">
        <v>121</v>
      </c>
      <c r="BC3759">
        <v>-1</v>
      </c>
      <c r="BD3759" t="s">
        <v>76</v>
      </c>
      <c r="BE3759">
        <v>12</v>
      </c>
      <c r="BF3759" t="s">
        <v>86</v>
      </c>
      <c r="BG3759" t="s">
        <v>172</v>
      </c>
      <c r="BH3759">
        <v>365243</v>
      </c>
      <c r="BI3759">
        <v>-234</v>
      </c>
      <c r="BJ3759">
        <v>96</v>
      </c>
      <c r="BK3759">
        <v>-204</v>
      </c>
      <c r="BL3759">
        <v>-189</v>
      </c>
      <c r="BM3759">
        <v>1</v>
      </c>
    </row>
    <row r="3760" spans="1:65" x14ac:dyDescent="0.3">
      <c r="A3760">
        <v>132543</v>
      </c>
      <c r="B3760">
        <v>0</v>
      </c>
      <c r="C3760" t="s">
        <v>65</v>
      </c>
      <c r="D3760" t="s">
        <v>66</v>
      </c>
      <c r="E3760" t="s">
        <v>68</v>
      </c>
      <c r="F3760" t="s">
        <v>68</v>
      </c>
      <c r="G3760">
        <v>0</v>
      </c>
      <c r="H3760">
        <v>180000</v>
      </c>
      <c r="I3760">
        <v>284400</v>
      </c>
      <c r="J3760" t="s">
        <v>89</v>
      </c>
      <c r="K3760" t="s">
        <v>90</v>
      </c>
      <c r="L3760" t="s">
        <v>119</v>
      </c>
      <c r="M3760" t="s">
        <v>72</v>
      </c>
      <c r="N3760">
        <v>5.084E-3</v>
      </c>
      <c r="O3760">
        <v>20768</v>
      </c>
      <c r="P3760">
        <v>3409</v>
      </c>
      <c r="Q3760">
        <v>8324</v>
      </c>
      <c r="R3760">
        <v>4323</v>
      </c>
      <c r="S3760">
        <v>2</v>
      </c>
      <c r="T3760">
        <v>2</v>
      </c>
      <c r="U3760" t="s">
        <v>75</v>
      </c>
      <c r="V3760">
        <v>16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 t="s">
        <v>159</v>
      </c>
      <c r="AD3760">
        <v>1413272</v>
      </c>
      <c r="AE3760" t="s">
        <v>65</v>
      </c>
      <c r="AF3760">
        <v>19119.645</v>
      </c>
      <c r="AG3760">
        <v>328500</v>
      </c>
      <c r="AH3760">
        <v>358852.5</v>
      </c>
      <c r="AJ3760">
        <v>328500</v>
      </c>
      <c r="AK3760" t="s">
        <v>94</v>
      </c>
      <c r="AL3760">
        <v>11</v>
      </c>
      <c r="AM3760" t="s">
        <v>68</v>
      </c>
      <c r="AN3760">
        <v>1</v>
      </c>
      <c r="AR3760" t="s">
        <v>76</v>
      </c>
      <c r="AS3760" t="s">
        <v>77</v>
      </c>
      <c r="AT3760">
        <v>-211</v>
      </c>
      <c r="AU3760" t="s">
        <v>78</v>
      </c>
      <c r="AV3760" t="s">
        <v>79</v>
      </c>
      <c r="AW3760" t="s">
        <v>80</v>
      </c>
      <c r="AX3760" t="s">
        <v>81</v>
      </c>
      <c r="AY3760" t="s">
        <v>76</v>
      </c>
      <c r="AZ3760" t="s">
        <v>82</v>
      </c>
      <c r="BA3760" t="s">
        <v>116</v>
      </c>
      <c r="BB3760" t="s">
        <v>121</v>
      </c>
      <c r="BC3760">
        <v>-1</v>
      </c>
      <c r="BD3760" t="s">
        <v>76</v>
      </c>
      <c r="BE3760">
        <v>24</v>
      </c>
      <c r="BF3760" t="s">
        <v>112</v>
      </c>
      <c r="BG3760" t="s">
        <v>118</v>
      </c>
      <c r="BH3760">
        <v>365243</v>
      </c>
      <c r="BI3760">
        <v>-181</v>
      </c>
      <c r="BJ3760">
        <v>509</v>
      </c>
      <c r="BK3760">
        <v>-151</v>
      </c>
      <c r="BL3760">
        <v>-147</v>
      </c>
      <c r="BM3760">
        <v>1</v>
      </c>
    </row>
    <row r="3761" spans="1:65" x14ac:dyDescent="0.3">
      <c r="A3761">
        <v>132545</v>
      </c>
      <c r="B3761">
        <v>0</v>
      </c>
      <c r="C3761" t="s">
        <v>65</v>
      </c>
      <c r="D3761" t="s">
        <v>66</v>
      </c>
      <c r="E3761" t="s">
        <v>68</v>
      </c>
      <c r="F3761" t="s">
        <v>67</v>
      </c>
      <c r="G3761">
        <v>2</v>
      </c>
      <c r="H3761">
        <v>180000</v>
      </c>
      <c r="I3761">
        <v>733176</v>
      </c>
      <c r="J3761" t="s">
        <v>89</v>
      </c>
      <c r="K3761" t="s">
        <v>90</v>
      </c>
      <c r="L3761" t="s">
        <v>91</v>
      </c>
      <c r="M3761" t="s">
        <v>72</v>
      </c>
      <c r="N3761">
        <v>1.0276E-2</v>
      </c>
      <c r="O3761">
        <v>13789</v>
      </c>
      <c r="P3761">
        <v>701</v>
      </c>
      <c r="Q3761">
        <v>206</v>
      </c>
      <c r="R3761">
        <v>4410</v>
      </c>
      <c r="S3761">
        <v>2</v>
      </c>
      <c r="T3761">
        <v>2</v>
      </c>
      <c r="U3761" t="s">
        <v>109</v>
      </c>
      <c r="V3761">
        <v>12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t="s">
        <v>173</v>
      </c>
      <c r="AD3761">
        <v>2169909</v>
      </c>
      <c r="AE3761" t="s">
        <v>65</v>
      </c>
      <c r="AG3761">
        <v>0</v>
      </c>
      <c r="AH3761">
        <v>0</v>
      </c>
      <c r="AK3761" t="s">
        <v>73</v>
      </c>
      <c r="AL3761">
        <v>11</v>
      </c>
      <c r="AM3761" t="s">
        <v>68</v>
      </c>
      <c r="AN3761">
        <v>1</v>
      </c>
      <c r="AR3761" t="s">
        <v>76</v>
      </c>
      <c r="AS3761" t="s">
        <v>129</v>
      </c>
      <c r="AT3761">
        <v>-134</v>
      </c>
      <c r="AU3761" t="s">
        <v>76</v>
      </c>
      <c r="AV3761" t="s">
        <v>79</v>
      </c>
      <c r="AX3761" t="s">
        <v>161</v>
      </c>
      <c r="AY3761" t="s">
        <v>76</v>
      </c>
      <c r="AZ3761" t="s">
        <v>76</v>
      </c>
      <c r="BA3761" t="s">
        <v>76</v>
      </c>
      <c r="BB3761" t="s">
        <v>121</v>
      </c>
      <c r="BC3761">
        <v>-1</v>
      </c>
      <c r="BD3761" t="s">
        <v>76</v>
      </c>
      <c r="BF3761" t="s">
        <v>76</v>
      </c>
      <c r="BG3761" t="s">
        <v>82</v>
      </c>
    </row>
    <row r="3762" spans="1:65" x14ac:dyDescent="0.3">
      <c r="A3762">
        <v>132561</v>
      </c>
      <c r="B3762">
        <v>0</v>
      </c>
      <c r="C3762" t="s">
        <v>65</v>
      </c>
      <c r="D3762" t="s">
        <v>88</v>
      </c>
      <c r="E3762" t="s">
        <v>67</v>
      </c>
      <c r="F3762" t="s">
        <v>67</v>
      </c>
      <c r="G3762">
        <v>1</v>
      </c>
      <c r="H3762">
        <v>135000</v>
      </c>
      <c r="I3762">
        <v>675000</v>
      </c>
      <c r="J3762" t="s">
        <v>69</v>
      </c>
      <c r="K3762" t="s">
        <v>70</v>
      </c>
      <c r="L3762" t="s">
        <v>91</v>
      </c>
      <c r="M3762" t="s">
        <v>72</v>
      </c>
      <c r="N3762">
        <v>1.5221E-2</v>
      </c>
      <c r="O3762">
        <v>11619</v>
      </c>
      <c r="P3762">
        <v>1415</v>
      </c>
      <c r="Q3762">
        <v>726</v>
      </c>
      <c r="R3762">
        <v>119</v>
      </c>
      <c r="S3762">
        <v>2</v>
      </c>
      <c r="T3762">
        <v>2</v>
      </c>
      <c r="U3762" t="s">
        <v>123</v>
      </c>
      <c r="V3762">
        <v>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 t="s">
        <v>195</v>
      </c>
      <c r="AD3762">
        <v>1489030</v>
      </c>
      <c r="AE3762" t="s">
        <v>93</v>
      </c>
      <c r="AF3762">
        <v>9857.7900000000009</v>
      </c>
      <c r="AG3762">
        <v>95742</v>
      </c>
      <c r="AH3762">
        <v>100242</v>
      </c>
      <c r="AI3762">
        <v>0</v>
      </c>
      <c r="AJ3762">
        <v>95742</v>
      </c>
      <c r="AK3762" t="s">
        <v>94</v>
      </c>
      <c r="AL3762">
        <v>8</v>
      </c>
      <c r="AM3762" t="s">
        <v>68</v>
      </c>
      <c r="AN3762">
        <v>1</v>
      </c>
      <c r="AO3762">
        <v>0</v>
      </c>
      <c r="AR3762" t="s">
        <v>79</v>
      </c>
      <c r="AS3762" t="s">
        <v>77</v>
      </c>
      <c r="AT3762">
        <v>-626</v>
      </c>
      <c r="AU3762" t="s">
        <v>78</v>
      </c>
      <c r="AV3762" t="s">
        <v>79</v>
      </c>
      <c r="AW3762" t="s">
        <v>80</v>
      </c>
      <c r="AX3762" t="s">
        <v>81</v>
      </c>
      <c r="AY3762" t="s">
        <v>111</v>
      </c>
      <c r="AZ3762" t="s">
        <v>96</v>
      </c>
      <c r="BA3762" t="s">
        <v>76</v>
      </c>
      <c r="BB3762" t="s">
        <v>84</v>
      </c>
      <c r="BC3762">
        <v>5</v>
      </c>
      <c r="BD3762" t="s">
        <v>85</v>
      </c>
      <c r="BE3762">
        <v>12</v>
      </c>
      <c r="BF3762" t="s">
        <v>147</v>
      </c>
      <c r="BG3762" t="s">
        <v>151</v>
      </c>
      <c r="BH3762">
        <v>365243</v>
      </c>
      <c r="BI3762">
        <v>-595</v>
      </c>
      <c r="BJ3762">
        <v>-265</v>
      </c>
      <c r="BK3762">
        <v>-595</v>
      </c>
      <c r="BL3762">
        <v>-589</v>
      </c>
      <c r="BM3762">
        <v>0</v>
      </c>
    </row>
    <row r="3763" spans="1:65" x14ac:dyDescent="0.3">
      <c r="A3763">
        <v>132566</v>
      </c>
      <c r="B3763">
        <v>0</v>
      </c>
      <c r="C3763" t="s">
        <v>65</v>
      </c>
      <c r="D3763" t="s">
        <v>88</v>
      </c>
      <c r="E3763" t="s">
        <v>68</v>
      </c>
      <c r="F3763" t="s">
        <v>68</v>
      </c>
      <c r="G3763">
        <v>0</v>
      </c>
      <c r="H3763">
        <v>202500</v>
      </c>
      <c r="I3763">
        <v>1288350</v>
      </c>
      <c r="J3763" t="s">
        <v>89</v>
      </c>
      <c r="K3763" t="s">
        <v>70</v>
      </c>
      <c r="L3763" t="s">
        <v>119</v>
      </c>
      <c r="M3763" t="s">
        <v>72</v>
      </c>
      <c r="N3763">
        <v>1.9101E-2</v>
      </c>
      <c r="O3763">
        <v>19270</v>
      </c>
      <c r="P3763">
        <v>1068</v>
      </c>
      <c r="Q3763">
        <v>8527</v>
      </c>
      <c r="R3763">
        <v>2807</v>
      </c>
      <c r="S3763">
        <v>2</v>
      </c>
      <c r="T3763">
        <v>2</v>
      </c>
      <c r="U3763" t="s">
        <v>94</v>
      </c>
      <c r="V3763">
        <v>15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92</v>
      </c>
      <c r="AD3763">
        <v>2101039</v>
      </c>
      <c r="AE3763" t="s">
        <v>65</v>
      </c>
      <c r="AF3763">
        <v>14191.424999999999</v>
      </c>
      <c r="AG3763">
        <v>166500</v>
      </c>
      <c r="AH3763">
        <v>189801</v>
      </c>
      <c r="AJ3763">
        <v>166500</v>
      </c>
      <c r="AK3763" t="s">
        <v>73</v>
      </c>
      <c r="AL3763">
        <v>12</v>
      </c>
      <c r="AM3763" t="s">
        <v>68</v>
      </c>
      <c r="AN3763">
        <v>1</v>
      </c>
      <c r="AR3763" t="s">
        <v>76</v>
      </c>
      <c r="AS3763" t="s">
        <v>77</v>
      </c>
      <c r="AT3763">
        <v>-688</v>
      </c>
      <c r="AU3763" t="s">
        <v>78</v>
      </c>
      <c r="AV3763" t="s">
        <v>79</v>
      </c>
      <c r="AW3763" t="s">
        <v>80</v>
      </c>
      <c r="AX3763" t="s">
        <v>81</v>
      </c>
      <c r="AY3763" t="s">
        <v>76</v>
      </c>
      <c r="AZ3763" t="s">
        <v>82</v>
      </c>
      <c r="BA3763" t="s">
        <v>116</v>
      </c>
      <c r="BB3763" t="s">
        <v>121</v>
      </c>
      <c r="BC3763">
        <v>-1</v>
      </c>
      <c r="BD3763" t="s">
        <v>76</v>
      </c>
      <c r="BE3763">
        <v>18</v>
      </c>
      <c r="BF3763" t="s">
        <v>147</v>
      </c>
      <c r="BG3763" t="s">
        <v>154</v>
      </c>
      <c r="BH3763">
        <v>365243</v>
      </c>
      <c r="BI3763">
        <v>-658</v>
      </c>
      <c r="BJ3763">
        <v>-148</v>
      </c>
      <c r="BK3763">
        <v>-448</v>
      </c>
      <c r="BL3763">
        <v>-440</v>
      </c>
      <c r="BM3763">
        <v>1</v>
      </c>
    </row>
    <row r="3764" spans="1:65" x14ac:dyDescent="0.3">
      <c r="A3764">
        <v>132569</v>
      </c>
      <c r="B3764">
        <v>0</v>
      </c>
      <c r="C3764" t="s">
        <v>65</v>
      </c>
      <c r="D3764" t="s">
        <v>66</v>
      </c>
      <c r="E3764" t="s">
        <v>67</v>
      </c>
      <c r="F3764" t="s">
        <v>68</v>
      </c>
      <c r="G3764">
        <v>0</v>
      </c>
      <c r="H3764">
        <v>202500</v>
      </c>
      <c r="I3764">
        <v>361462.5</v>
      </c>
      <c r="J3764" t="s">
        <v>69</v>
      </c>
      <c r="K3764" t="s">
        <v>70</v>
      </c>
      <c r="L3764" t="s">
        <v>119</v>
      </c>
      <c r="M3764" t="s">
        <v>72</v>
      </c>
      <c r="N3764">
        <v>7.3299999999999997E-3</v>
      </c>
      <c r="O3764">
        <v>15717</v>
      </c>
      <c r="P3764">
        <v>1374</v>
      </c>
      <c r="Q3764">
        <v>98</v>
      </c>
      <c r="R3764">
        <v>2780</v>
      </c>
      <c r="S3764">
        <v>2</v>
      </c>
      <c r="T3764">
        <v>2</v>
      </c>
      <c r="U3764" t="s">
        <v>109</v>
      </c>
      <c r="V3764">
        <v>12</v>
      </c>
      <c r="W3764">
        <v>0</v>
      </c>
      <c r="X3764">
        <v>1</v>
      </c>
      <c r="Y3764">
        <v>1</v>
      </c>
      <c r="Z3764">
        <v>0</v>
      </c>
      <c r="AA3764">
        <v>1</v>
      </c>
      <c r="AB3764">
        <v>1</v>
      </c>
      <c r="AC3764" t="s">
        <v>200</v>
      </c>
      <c r="AD3764">
        <v>2000711</v>
      </c>
      <c r="AE3764" t="s">
        <v>65</v>
      </c>
      <c r="AF3764">
        <v>10940.985000000001</v>
      </c>
      <c r="AG3764">
        <v>90000</v>
      </c>
      <c r="AH3764">
        <v>101880</v>
      </c>
      <c r="AJ3764">
        <v>90000</v>
      </c>
      <c r="AK3764" t="s">
        <v>125</v>
      </c>
      <c r="AL3764">
        <v>12</v>
      </c>
      <c r="AM3764" t="s">
        <v>68</v>
      </c>
      <c r="AN3764">
        <v>1</v>
      </c>
      <c r="AR3764" t="s">
        <v>76</v>
      </c>
      <c r="AS3764" t="s">
        <v>77</v>
      </c>
      <c r="AT3764">
        <v>-220</v>
      </c>
      <c r="AU3764" t="s">
        <v>78</v>
      </c>
      <c r="AV3764" t="s">
        <v>79</v>
      </c>
      <c r="AW3764" t="s">
        <v>101</v>
      </c>
      <c r="AX3764" t="s">
        <v>81</v>
      </c>
      <c r="AY3764" t="s">
        <v>76</v>
      </c>
      <c r="AZ3764" t="s">
        <v>82</v>
      </c>
      <c r="BA3764" t="s">
        <v>116</v>
      </c>
      <c r="BB3764" t="s">
        <v>121</v>
      </c>
      <c r="BC3764">
        <v>-1</v>
      </c>
      <c r="BD3764" t="s">
        <v>76</v>
      </c>
      <c r="BE3764">
        <v>12</v>
      </c>
      <c r="BF3764" t="s">
        <v>147</v>
      </c>
      <c r="BG3764" t="s">
        <v>154</v>
      </c>
      <c r="BH3764">
        <v>365243</v>
      </c>
      <c r="BI3764">
        <v>-190</v>
      </c>
      <c r="BJ3764">
        <v>140</v>
      </c>
      <c r="BK3764">
        <v>-100</v>
      </c>
      <c r="BL3764">
        <v>-96</v>
      </c>
      <c r="BM3764">
        <v>1</v>
      </c>
    </row>
    <row r="3765" spans="1:65" x14ac:dyDescent="0.3">
      <c r="A3765">
        <v>132581</v>
      </c>
      <c r="B3765">
        <v>0</v>
      </c>
      <c r="C3765" t="s">
        <v>65</v>
      </c>
      <c r="D3765" t="s">
        <v>88</v>
      </c>
      <c r="E3765" t="s">
        <v>67</v>
      </c>
      <c r="F3765" t="s">
        <v>68</v>
      </c>
      <c r="G3765">
        <v>1</v>
      </c>
      <c r="H3765">
        <v>103500</v>
      </c>
      <c r="I3765">
        <v>675000</v>
      </c>
      <c r="J3765" t="s">
        <v>69</v>
      </c>
      <c r="K3765" t="s">
        <v>70</v>
      </c>
      <c r="L3765" t="s">
        <v>91</v>
      </c>
      <c r="M3765" t="s">
        <v>72</v>
      </c>
      <c r="N3765">
        <v>1.5221E-2</v>
      </c>
      <c r="O3765">
        <v>12518</v>
      </c>
      <c r="P3765">
        <v>100</v>
      </c>
      <c r="Q3765">
        <v>6098</v>
      </c>
      <c r="R3765">
        <v>4181</v>
      </c>
      <c r="S3765">
        <v>2</v>
      </c>
      <c r="T3765">
        <v>2</v>
      </c>
      <c r="U3765" t="s">
        <v>120</v>
      </c>
      <c r="V3765">
        <v>11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 t="s">
        <v>92</v>
      </c>
      <c r="AD3765">
        <v>1361748</v>
      </c>
      <c r="AE3765" t="s">
        <v>93</v>
      </c>
      <c r="AF3765">
        <v>4607.3249999999998</v>
      </c>
      <c r="AG3765">
        <v>35451</v>
      </c>
      <c r="AH3765">
        <v>34537.5</v>
      </c>
      <c r="AI3765">
        <v>3546</v>
      </c>
      <c r="AJ3765">
        <v>35451</v>
      </c>
      <c r="AK3765" t="s">
        <v>125</v>
      </c>
      <c r="AL3765">
        <v>11</v>
      </c>
      <c r="AM3765" t="s">
        <v>68</v>
      </c>
      <c r="AN3765">
        <v>1</v>
      </c>
      <c r="AO3765">
        <v>0.10140655</v>
      </c>
      <c r="AR3765" t="s">
        <v>79</v>
      </c>
      <c r="AS3765" t="s">
        <v>77</v>
      </c>
      <c r="AT3765">
        <v>-2619</v>
      </c>
      <c r="AU3765" t="s">
        <v>78</v>
      </c>
      <c r="AV3765" t="s">
        <v>79</v>
      </c>
      <c r="AW3765" t="s">
        <v>101</v>
      </c>
      <c r="AX3765" t="s">
        <v>102</v>
      </c>
      <c r="AY3765" t="s">
        <v>124</v>
      </c>
      <c r="AZ3765" t="s">
        <v>96</v>
      </c>
      <c r="BA3765" t="s">
        <v>76</v>
      </c>
      <c r="BB3765" t="s">
        <v>104</v>
      </c>
      <c r="BC3765">
        <v>-1</v>
      </c>
      <c r="BD3765" t="s">
        <v>85</v>
      </c>
      <c r="BE3765">
        <v>10</v>
      </c>
      <c r="BF3765" t="s">
        <v>86</v>
      </c>
      <c r="BG3765" t="s">
        <v>151</v>
      </c>
      <c r="BH3765">
        <v>365243</v>
      </c>
      <c r="BI3765">
        <v>-2588</v>
      </c>
      <c r="BJ3765">
        <v>-2318</v>
      </c>
      <c r="BK3765">
        <v>-2318</v>
      </c>
      <c r="BL3765">
        <v>-2313</v>
      </c>
      <c r="BM3765">
        <v>1</v>
      </c>
    </row>
    <row r="3766" spans="1:65" x14ac:dyDescent="0.3">
      <c r="A3766">
        <v>132597</v>
      </c>
      <c r="B3766">
        <v>0</v>
      </c>
      <c r="C3766" t="s">
        <v>65</v>
      </c>
      <c r="D3766" t="s">
        <v>88</v>
      </c>
      <c r="E3766" t="s">
        <v>67</v>
      </c>
      <c r="F3766" t="s">
        <v>67</v>
      </c>
      <c r="G3766">
        <v>2</v>
      </c>
      <c r="H3766">
        <v>99000</v>
      </c>
      <c r="I3766">
        <v>360000</v>
      </c>
      <c r="J3766" t="s">
        <v>69</v>
      </c>
      <c r="K3766" t="s">
        <v>70</v>
      </c>
      <c r="L3766" t="s">
        <v>91</v>
      </c>
      <c r="M3766" t="s">
        <v>72</v>
      </c>
      <c r="N3766">
        <v>2.0246E-2</v>
      </c>
      <c r="O3766">
        <v>17741</v>
      </c>
      <c r="P3766">
        <v>780</v>
      </c>
      <c r="Q3766">
        <v>174</v>
      </c>
      <c r="R3766">
        <v>922</v>
      </c>
      <c r="S3766">
        <v>3</v>
      </c>
      <c r="T3766">
        <v>3</v>
      </c>
      <c r="U3766" t="s">
        <v>123</v>
      </c>
      <c r="V3766">
        <v>12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159</v>
      </c>
      <c r="AD3766">
        <v>1250798</v>
      </c>
      <c r="AE3766" t="s">
        <v>65</v>
      </c>
      <c r="AG3766">
        <v>0</v>
      </c>
      <c r="AH3766">
        <v>0</v>
      </c>
      <c r="AK3766" t="s">
        <v>94</v>
      </c>
      <c r="AL3766">
        <v>9</v>
      </c>
      <c r="AM3766" t="s">
        <v>68</v>
      </c>
      <c r="AN3766">
        <v>1</v>
      </c>
      <c r="AR3766" t="s">
        <v>76</v>
      </c>
      <c r="AS3766" t="s">
        <v>129</v>
      </c>
      <c r="AT3766">
        <v>-108</v>
      </c>
      <c r="AU3766" t="s">
        <v>76</v>
      </c>
      <c r="AV3766" t="s">
        <v>79</v>
      </c>
      <c r="AX3766" t="s">
        <v>81</v>
      </c>
      <c r="AY3766" t="s">
        <v>76</v>
      </c>
      <c r="AZ3766" t="s">
        <v>76</v>
      </c>
      <c r="BA3766" t="s">
        <v>76</v>
      </c>
      <c r="BB3766" t="s">
        <v>121</v>
      </c>
      <c r="BC3766">
        <v>-1</v>
      </c>
      <c r="BD3766" t="s">
        <v>76</v>
      </c>
      <c r="BF3766" t="s">
        <v>76</v>
      </c>
      <c r="BG3766" t="s">
        <v>82</v>
      </c>
    </row>
    <row r="3767" spans="1:65" x14ac:dyDescent="0.3">
      <c r="A3767">
        <v>132600</v>
      </c>
      <c r="B3767">
        <v>1</v>
      </c>
      <c r="C3767" t="s">
        <v>65</v>
      </c>
      <c r="D3767" t="s">
        <v>88</v>
      </c>
      <c r="E3767" t="s">
        <v>67</v>
      </c>
      <c r="F3767" t="s">
        <v>68</v>
      </c>
      <c r="G3767">
        <v>0</v>
      </c>
      <c r="H3767">
        <v>216000</v>
      </c>
      <c r="I3767">
        <v>1125000</v>
      </c>
      <c r="J3767" t="s">
        <v>69</v>
      </c>
      <c r="K3767" t="s">
        <v>90</v>
      </c>
      <c r="L3767" t="s">
        <v>91</v>
      </c>
      <c r="M3767" t="s">
        <v>72</v>
      </c>
      <c r="N3767">
        <v>2.6391999999999999E-2</v>
      </c>
      <c r="O3767">
        <v>11290</v>
      </c>
      <c r="P3767">
        <v>4252</v>
      </c>
      <c r="Q3767">
        <v>898</v>
      </c>
      <c r="R3767">
        <v>3000</v>
      </c>
      <c r="S3767">
        <v>2</v>
      </c>
      <c r="T3767">
        <v>2</v>
      </c>
      <c r="U3767" t="s">
        <v>109</v>
      </c>
      <c r="V3767">
        <v>13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134</v>
      </c>
      <c r="AD3767">
        <v>1567172</v>
      </c>
      <c r="AE3767" t="s">
        <v>65</v>
      </c>
      <c r="AF3767">
        <v>8681.49</v>
      </c>
      <c r="AG3767">
        <v>67500</v>
      </c>
      <c r="AH3767">
        <v>81391.5</v>
      </c>
      <c r="AI3767">
        <v>0</v>
      </c>
      <c r="AJ3767">
        <v>67500</v>
      </c>
      <c r="AK3767" t="s">
        <v>75</v>
      </c>
      <c r="AL3767">
        <v>13</v>
      </c>
      <c r="AM3767" t="s">
        <v>68</v>
      </c>
      <c r="AN3767">
        <v>1</v>
      </c>
      <c r="AO3767">
        <v>0</v>
      </c>
      <c r="AR3767" t="s">
        <v>76</v>
      </c>
      <c r="AS3767" t="s">
        <v>77</v>
      </c>
      <c r="AT3767">
        <v>-1622</v>
      </c>
      <c r="AU3767" t="s">
        <v>78</v>
      </c>
      <c r="AV3767" t="s">
        <v>79</v>
      </c>
      <c r="AW3767" t="s">
        <v>80</v>
      </c>
      <c r="AX3767" t="s">
        <v>81</v>
      </c>
      <c r="AY3767" t="s">
        <v>76</v>
      </c>
      <c r="AZ3767" t="s">
        <v>82</v>
      </c>
      <c r="BA3767" t="s">
        <v>116</v>
      </c>
      <c r="BB3767" t="s">
        <v>121</v>
      </c>
      <c r="BC3767">
        <v>-1</v>
      </c>
      <c r="BD3767" t="s">
        <v>76</v>
      </c>
      <c r="BE3767">
        <v>12</v>
      </c>
      <c r="BF3767" t="s">
        <v>147</v>
      </c>
      <c r="BG3767" t="s">
        <v>154</v>
      </c>
      <c r="BH3767">
        <v>365243</v>
      </c>
      <c r="BI3767">
        <v>-1592</v>
      </c>
      <c r="BJ3767">
        <v>-1262</v>
      </c>
      <c r="BK3767">
        <v>-1262</v>
      </c>
      <c r="BL3767">
        <v>-1258</v>
      </c>
      <c r="BM3767">
        <v>1</v>
      </c>
    </row>
    <row r="3768" spans="1:65" x14ac:dyDescent="0.3">
      <c r="A3768">
        <v>132612</v>
      </c>
      <c r="B3768">
        <v>0</v>
      </c>
      <c r="C3768" t="s">
        <v>65</v>
      </c>
      <c r="D3768" t="s">
        <v>88</v>
      </c>
      <c r="E3768" t="s">
        <v>67</v>
      </c>
      <c r="F3768" t="s">
        <v>68</v>
      </c>
      <c r="G3768">
        <v>1</v>
      </c>
      <c r="H3768">
        <v>247500</v>
      </c>
      <c r="I3768">
        <v>777024</v>
      </c>
      <c r="J3768" t="s">
        <v>133</v>
      </c>
      <c r="K3768" t="s">
        <v>70</v>
      </c>
      <c r="L3768" t="s">
        <v>140</v>
      </c>
      <c r="M3768" t="s">
        <v>72</v>
      </c>
      <c r="N3768">
        <v>1.4463999999999999E-2</v>
      </c>
      <c r="O3768">
        <v>13352</v>
      </c>
      <c r="P3768">
        <v>4132</v>
      </c>
      <c r="Q3768">
        <v>597</v>
      </c>
      <c r="R3768">
        <v>4937</v>
      </c>
      <c r="S3768">
        <v>2</v>
      </c>
      <c r="T3768">
        <v>2</v>
      </c>
      <c r="U3768" t="s">
        <v>73</v>
      </c>
      <c r="V3768">
        <v>4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t="s">
        <v>164</v>
      </c>
      <c r="AD3768">
        <v>1943909</v>
      </c>
      <c r="AE3768" t="s">
        <v>99</v>
      </c>
      <c r="AF3768">
        <v>13500</v>
      </c>
      <c r="AG3768">
        <v>270000</v>
      </c>
      <c r="AH3768">
        <v>270000</v>
      </c>
      <c r="AJ3768">
        <v>270000</v>
      </c>
      <c r="AK3768" t="s">
        <v>109</v>
      </c>
      <c r="AL3768">
        <v>7</v>
      </c>
      <c r="AM3768" t="s">
        <v>68</v>
      </c>
      <c r="AN3768">
        <v>1</v>
      </c>
      <c r="AR3768" t="s">
        <v>79</v>
      </c>
      <c r="AS3768" t="s">
        <v>114</v>
      </c>
      <c r="AT3768">
        <v>-20</v>
      </c>
      <c r="AU3768" t="s">
        <v>76</v>
      </c>
      <c r="AV3768" t="s">
        <v>115</v>
      </c>
      <c r="AW3768" t="s">
        <v>101</v>
      </c>
      <c r="AX3768" t="s">
        <v>81</v>
      </c>
      <c r="AY3768" t="s">
        <v>76</v>
      </c>
      <c r="AZ3768" t="s">
        <v>131</v>
      </c>
      <c r="BA3768" t="s">
        <v>116</v>
      </c>
      <c r="BB3768" t="s">
        <v>84</v>
      </c>
      <c r="BC3768">
        <v>134</v>
      </c>
      <c r="BD3768" t="s">
        <v>85</v>
      </c>
      <c r="BE3768">
        <v>0</v>
      </c>
      <c r="BF3768" t="s">
        <v>76</v>
      </c>
      <c r="BG3768" t="s">
        <v>160</v>
      </c>
    </row>
    <row r="3769" spans="1:65" x14ac:dyDescent="0.3">
      <c r="A3769">
        <v>132614</v>
      </c>
      <c r="B3769">
        <v>0</v>
      </c>
      <c r="C3769" t="s">
        <v>65</v>
      </c>
      <c r="D3769" t="s">
        <v>88</v>
      </c>
      <c r="E3769" t="s">
        <v>68</v>
      </c>
      <c r="F3769" t="s">
        <v>68</v>
      </c>
      <c r="G3769">
        <v>0</v>
      </c>
      <c r="H3769">
        <v>90000</v>
      </c>
      <c r="I3769">
        <v>273636</v>
      </c>
      <c r="J3769" t="s">
        <v>69</v>
      </c>
      <c r="K3769" t="s">
        <v>70</v>
      </c>
      <c r="L3769" t="s">
        <v>91</v>
      </c>
      <c r="M3769" t="s">
        <v>72</v>
      </c>
      <c r="N3769">
        <v>2.6391999999999999E-2</v>
      </c>
      <c r="O3769">
        <v>18450</v>
      </c>
      <c r="P3769">
        <v>6463</v>
      </c>
      <c r="Q3769">
        <v>6596</v>
      </c>
      <c r="R3769">
        <v>2004</v>
      </c>
      <c r="S3769">
        <v>2</v>
      </c>
      <c r="T3769">
        <v>2</v>
      </c>
      <c r="U3769" t="s">
        <v>109</v>
      </c>
      <c r="V3769">
        <v>12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t="s">
        <v>168</v>
      </c>
      <c r="AD3769">
        <v>2751331</v>
      </c>
      <c r="AE3769" t="s">
        <v>65</v>
      </c>
      <c r="AF3769">
        <v>30418.244999999999</v>
      </c>
      <c r="AG3769">
        <v>904500</v>
      </c>
      <c r="AH3769">
        <v>1035832.5</v>
      </c>
      <c r="AJ3769">
        <v>904500</v>
      </c>
      <c r="AK3769" t="s">
        <v>125</v>
      </c>
      <c r="AL3769">
        <v>11</v>
      </c>
      <c r="AM3769" t="s">
        <v>68</v>
      </c>
      <c r="AN3769">
        <v>1</v>
      </c>
      <c r="AR3769" t="s">
        <v>202</v>
      </c>
      <c r="AS3769" t="s">
        <v>77</v>
      </c>
      <c r="AT3769">
        <v>-554</v>
      </c>
      <c r="AU3769" t="s">
        <v>78</v>
      </c>
      <c r="AV3769" t="s">
        <v>79</v>
      </c>
      <c r="AW3769" t="s">
        <v>80</v>
      </c>
      <c r="AX3769" t="s">
        <v>81</v>
      </c>
      <c r="AY3769" t="s">
        <v>76</v>
      </c>
      <c r="AZ3769" t="s">
        <v>82</v>
      </c>
      <c r="BA3769" t="s">
        <v>83</v>
      </c>
      <c r="BB3769" t="s">
        <v>121</v>
      </c>
      <c r="BC3769">
        <v>-1</v>
      </c>
      <c r="BD3769" t="s">
        <v>76</v>
      </c>
      <c r="BE3769">
        <v>60</v>
      </c>
      <c r="BF3769" t="s">
        <v>112</v>
      </c>
      <c r="BG3769" t="s">
        <v>150</v>
      </c>
      <c r="BH3769">
        <v>365243</v>
      </c>
      <c r="BI3769">
        <v>-522</v>
      </c>
      <c r="BJ3769">
        <v>1248</v>
      </c>
      <c r="BK3769">
        <v>365243</v>
      </c>
      <c r="BL3769">
        <v>365243</v>
      </c>
      <c r="BM3769">
        <v>0</v>
      </c>
    </row>
    <row r="3770" spans="1:65" x14ac:dyDescent="0.3">
      <c r="A3770">
        <v>132619</v>
      </c>
      <c r="B3770">
        <v>0</v>
      </c>
      <c r="C3770" t="s">
        <v>65</v>
      </c>
      <c r="D3770" t="s">
        <v>66</v>
      </c>
      <c r="E3770" t="s">
        <v>67</v>
      </c>
      <c r="F3770" t="s">
        <v>68</v>
      </c>
      <c r="G3770">
        <v>1</v>
      </c>
      <c r="H3770">
        <v>180000</v>
      </c>
      <c r="I3770">
        <v>265851</v>
      </c>
      <c r="J3770" t="s">
        <v>69</v>
      </c>
      <c r="K3770" t="s">
        <v>70</v>
      </c>
      <c r="L3770" t="s">
        <v>91</v>
      </c>
      <c r="M3770" t="s">
        <v>127</v>
      </c>
      <c r="N3770">
        <v>9.6299999999999997E-3</v>
      </c>
      <c r="O3770">
        <v>10902</v>
      </c>
      <c r="P3770">
        <v>359</v>
      </c>
      <c r="Q3770">
        <v>790</v>
      </c>
      <c r="R3770">
        <v>3263</v>
      </c>
      <c r="S3770">
        <v>2</v>
      </c>
      <c r="T3770">
        <v>2</v>
      </c>
      <c r="U3770" t="s">
        <v>73</v>
      </c>
      <c r="V3770">
        <v>10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 t="s">
        <v>122</v>
      </c>
      <c r="AD3770">
        <v>1712136</v>
      </c>
      <c r="AE3770" t="s">
        <v>93</v>
      </c>
      <c r="AF3770">
        <v>7122.6</v>
      </c>
      <c r="AG3770">
        <v>130815</v>
      </c>
      <c r="AH3770">
        <v>104652</v>
      </c>
      <c r="AI3770">
        <v>26163</v>
      </c>
      <c r="AJ3770">
        <v>130815</v>
      </c>
      <c r="AK3770" t="s">
        <v>75</v>
      </c>
      <c r="AL3770">
        <v>17</v>
      </c>
      <c r="AM3770" t="s">
        <v>68</v>
      </c>
      <c r="AN3770">
        <v>1</v>
      </c>
      <c r="AO3770">
        <v>0.217818182</v>
      </c>
      <c r="AR3770" t="s">
        <v>79</v>
      </c>
      <c r="AS3770" t="s">
        <v>77</v>
      </c>
      <c r="AT3770">
        <v>-788</v>
      </c>
      <c r="AU3770" t="s">
        <v>78</v>
      </c>
      <c r="AV3770" t="s">
        <v>79</v>
      </c>
      <c r="AW3770" t="s">
        <v>101</v>
      </c>
      <c r="AX3770" t="s">
        <v>102</v>
      </c>
      <c r="AY3770" t="s">
        <v>111</v>
      </c>
      <c r="AZ3770" t="s">
        <v>96</v>
      </c>
      <c r="BA3770" t="s">
        <v>76</v>
      </c>
      <c r="BB3770" t="s">
        <v>138</v>
      </c>
      <c r="BC3770">
        <v>120</v>
      </c>
      <c r="BD3770" t="s">
        <v>85</v>
      </c>
      <c r="BE3770">
        <v>18</v>
      </c>
      <c r="BF3770" t="s">
        <v>112</v>
      </c>
      <c r="BG3770" t="s">
        <v>151</v>
      </c>
      <c r="BH3770">
        <v>365243</v>
      </c>
      <c r="BI3770">
        <v>-733</v>
      </c>
      <c r="BJ3770">
        <v>-223</v>
      </c>
      <c r="BK3770">
        <v>-223</v>
      </c>
      <c r="BL3770">
        <v>-214</v>
      </c>
      <c r="BM3770">
        <v>0</v>
      </c>
    </row>
    <row r="3771" spans="1:65" x14ac:dyDescent="0.3">
      <c r="A3771">
        <v>132620</v>
      </c>
      <c r="B3771">
        <v>0</v>
      </c>
      <c r="C3771" t="s">
        <v>65</v>
      </c>
      <c r="D3771" t="s">
        <v>88</v>
      </c>
      <c r="E3771" t="s">
        <v>67</v>
      </c>
      <c r="F3771" t="s">
        <v>68</v>
      </c>
      <c r="G3771">
        <v>0</v>
      </c>
      <c r="H3771">
        <v>112500</v>
      </c>
      <c r="I3771">
        <v>835380</v>
      </c>
      <c r="J3771" t="s">
        <v>89</v>
      </c>
      <c r="K3771" t="s">
        <v>70</v>
      </c>
      <c r="L3771" t="s">
        <v>91</v>
      </c>
      <c r="M3771" t="s">
        <v>72</v>
      </c>
      <c r="N3771">
        <v>3.5791999999999997E-2</v>
      </c>
      <c r="O3771">
        <v>12854</v>
      </c>
      <c r="P3771">
        <v>1656</v>
      </c>
      <c r="Q3771">
        <v>931</v>
      </c>
      <c r="R3771">
        <v>878</v>
      </c>
      <c r="S3771">
        <v>2</v>
      </c>
      <c r="T3771">
        <v>2</v>
      </c>
      <c r="U3771" t="s">
        <v>73</v>
      </c>
      <c r="V3771">
        <v>11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1</v>
      </c>
      <c r="AC3771" t="s">
        <v>108</v>
      </c>
      <c r="AD3771">
        <v>2315657</v>
      </c>
      <c r="AE3771" t="s">
        <v>93</v>
      </c>
      <c r="AF3771">
        <v>5637.915</v>
      </c>
      <c r="AG3771">
        <v>56385</v>
      </c>
      <c r="AH3771">
        <v>50746.5</v>
      </c>
      <c r="AI3771">
        <v>5638.5</v>
      </c>
      <c r="AJ3771">
        <v>56385</v>
      </c>
      <c r="AK3771" t="s">
        <v>75</v>
      </c>
      <c r="AL3771">
        <v>9</v>
      </c>
      <c r="AM3771" t="s">
        <v>68</v>
      </c>
      <c r="AN3771">
        <v>1</v>
      </c>
      <c r="AO3771">
        <v>0.108909091</v>
      </c>
      <c r="AR3771" t="s">
        <v>79</v>
      </c>
      <c r="AS3771" t="s">
        <v>77</v>
      </c>
      <c r="AT3771">
        <v>-2853</v>
      </c>
      <c r="AU3771" t="s">
        <v>78</v>
      </c>
      <c r="AV3771" t="s">
        <v>79</v>
      </c>
      <c r="AX3771" t="s">
        <v>81</v>
      </c>
      <c r="AY3771" t="s">
        <v>95</v>
      </c>
      <c r="AZ3771" t="s">
        <v>96</v>
      </c>
      <c r="BA3771" t="s">
        <v>76</v>
      </c>
      <c r="BB3771" t="s">
        <v>138</v>
      </c>
      <c r="BC3771">
        <v>206</v>
      </c>
      <c r="BD3771" t="s">
        <v>85</v>
      </c>
      <c r="BE3771">
        <v>10</v>
      </c>
      <c r="BF3771" t="s">
        <v>112</v>
      </c>
      <c r="BG3771" t="s">
        <v>98</v>
      </c>
      <c r="BH3771">
        <v>365243</v>
      </c>
      <c r="BI3771">
        <v>-2806</v>
      </c>
      <c r="BJ3771">
        <v>-2536</v>
      </c>
      <c r="BK3771">
        <v>-2536</v>
      </c>
      <c r="BL3771">
        <v>-2531</v>
      </c>
      <c r="BM3771">
        <v>0</v>
      </c>
    </row>
    <row r="3772" spans="1:65" x14ac:dyDescent="0.3">
      <c r="A3772">
        <v>132631</v>
      </c>
      <c r="B3772">
        <v>0</v>
      </c>
      <c r="C3772" t="s">
        <v>65</v>
      </c>
      <c r="D3772" t="s">
        <v>66</v>
      </c>
      <c r="E3772" t="s">
        <v>67</v>
      </c>
      <c r="F3772" t="s">
        <v>67</v>
      </c>
      <c r="G3772">
        <v>2</v>
      </c>
      <c r="H3772">
        <v>247500</v>
      </c>
      <c r="I3772">
        <v>573408</v>
      </c>
      <c r="J3772" t="s">
        <v>89</v>
      </c>
      <c r="K3772" t="s">
        <v>70</v>
      </c>
      <c r="L3772" t="s">
        <v>91</v>
      </c>
      <c r="M3772" t="s">
        <v>72</v>
      </c>
      <c r="N3772">
        <v>1.0276E-2</v>
      </c>
      <c r="O3772">
        <v>11713</v>
      </c>
      <c r="P3772">
        <v>618</v>
      </c>
      <c r="Q3772">
        <v>610</v>
      </c>
      <c r="R3772">
        <v>876</v>
      </c>
      <c r="S3772">
        <v>2</v>
      </c>
      <c r="T3772">
        <v>2</v>
      </c>
      <c r="U3772" t="s">
        <v>120</v>
      </c>
      <c r="V3772">
        <v>11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0</v>
      </c>
      <c r="AC3772" t="s">
        <v>108</v>
      </c>
      <c r="AD3772">
        <v>1528499</v>
      </c>
      <c r="AE3772" t="s">
        <v>65</v>
      </c>
      <c r="AF3772">
        <v>18262.575000000001</v>
      </c>
      <c r="AG3772">
        <v>238500</v>
      </c>
      <c r="AH3772">
        <v>276277.5</v>
      </c>
      <c r="AJ3772">
        <v>238500</v>
      </c>
      <c r="AK3772" t="s">
        <v>109</v>
      </c>
      <c r="AL3772">
        <v>13</v>
      </c>
      <c r="AM3772" t="s">
        <v>68</v>
      </c>
      <c r="AN3772">
        <v>1</v>
      </c>
      <c r="AR3772" t="s">
        <v>122</v>
      </c>
      <c r="AS3772" t="s">
        <v>114</v>
      </c>
      <c r="AT3772">
        <v>-194</v>
      </c>
      <c r="AU3772" t="s">
        <v>78</v>
      </c>
      <c r="AV3772" t="s">
        <v>76</v>
      </c>
      <c r="AW3772" t="s">
        <v>80</v>
      </c>
      <c r="AX3772" t="s">
        <v>81</v>
      </c>
      <c r="AY3772" t="s">
        <v>76</v>
      </c>
      <c r="AZ3772" t="s">
        <v>82</v>
      </c>
      <c r="BA3772" t="s">
        <v>83</v>
      </c>
      <c r="BB3772" t="s">
        <v>121</v>
      </c>
      <c r="BC3772">
        <v>-1</v>
      </c>
      <c r="BD3772" t="s">
        <v>76</v>
      </c>
      <c r="BE3772">
        <v>18</v>
      </c>
      <c r="BF3772" t="s">
        <v>112</v>
      </c>
      <c r="BG3772" t="s">
        <v>150</v>
      </c>
    </row>
    <row r="3773" spans="1:65" x14ac:dyDescent="0.3">
      <c r="A3773">
        <v>132631</v>
      </c>
      <c r="B3773">
        <v>0</v>
      </c>
      <c r="C3773" t="s">
        <v>65</v>
      </c>
      <c r="D3773" t="s">
        <v>66</v>
      </c>
      <c r="E3773" t="s">
        <v>67</v>
      </c>
      <c r="F3773" t="s">
        <v>67</v>
      </c>
      <c r="G3773">
        <v>2</v>
      </c>
      <c r="H3773">
        <v>247500</v>
      </c>
      <c r="I3773">
        <v>573408</v>
      </c>
      <c r="J3773" t="s">
        <v>89</v>
      </c>
      <c r="K3773" t="s">
        <v>70</v>
      </c>
      <c r="L3773" t="s">
        <v>91</v>
      </c>
      <c r="M3773" t="s">
        <v>72</v>
      </c>
      <c r="N3773">
        <v>1.0276E-2</v>
      </c>
      <c r="O3773">
        <v>11713</v>
      </c>
      <c r="P3773">
        <v>618</v>
      </c>
      <c r="Q3773">
        <v>610</v>
      </c>
      <c r="R3773">
        <v>876</v>
      </c>
      <c r="S3773">
        <v>2</v>
      </c>
      <c r="T3773">
        <v>2</v>
      </c>
      <c r="U3773" t="s">
        <v>120</v>
      </c>
      <c r="V3773">
        <v>11</v>
      </c>
      <c r="W3773">
        <v>0</v>
      </c>
      <c r="X3773">
        <v>0</v>
      </c>
      <c r="Y3773">
        <v>0</v>
      </c>
      <c r="Z3773">
        <v>1</v>
      </c>
      <c r="AA3773">
        <v>1</v>
      </c>
      <c r="AB3773">
        <v>0</v>
      </c>
      <c r="AC3773" t="s">
        <v>108</v>
      </c>
      <c r="AD3773">
        <v>1786469</v>
      </c>
      <c r="AE3773" t="s">
        <v>99</v>
      </c>
      <c r="AG3773">
        <v>0</v>
      </c>
      <c r="AH3773">
        <v>0</v>
      </c>
      <c r="AK3773" t="s">
        <v>120</v>
      </c>
      <c r="AL3773">
        <v>11</v>
      </c>
      <c r="AM3773" t="s">
        <v>68</v>
      </c>
      <c r="AN3773">
        <v>1</v>
      </c>
      <c r="AR3773" t="s">
        <v>79</v>
      </c>
      <c r="AS3773" t="s">
        <v>129</v>
      </c>
      <c r="AT3773">
        <v>-364</v>
      </c>
      <c r="AU3773" t="s">
        <v>76</v>
      </c>
      <c r="AV3773" t="s">
        <v>79</v>
      </c>
      <c r="AX3773" t="s">
        <v>81</v>
      </c>
      <c r="AY3773" t="s">
        <v>76</v>
      </c>
      <c r="AZ3773" t="s">
        <v>76</v>
      </c>
      <c r="BA3773" t="s">
        <v>76</v>
      </c>
      <c r="BB3773" t="s">
        <v>121</v>
      </c>
      <c r="BC3773">
        <v>-1</v>
      </c>
      <c r="BD3773" t="s">
        <v>76</v>
      </c>
      <c r="BF3773" t="s">
        <v>76</v>
      </c>
      <c r="BG3773" t="s">
        <v>132</v>
      </c>
    </row>
    <row r="3774" spans="1:65" x14ac:dyDescent="0.3">
      <c r="A3774">
        <v>132631</v>
      </c>
      <c r="B3774">
        <v>0</v>
      </c>
      <c r="C3774" t="s">
        <v>65</v>
      </c>
      <c r="D3774" t="s">
        <v>66</v>
      </c>
      <c r="E3774" t="s">
        <v>67</v>
      </c>
      <c r="F3774" t="s">
        <v>67</v>
      </c>
      <c r="G3774">
        <v>2</v>
      </c>
      <c r="H3774">
        <v>247500</v>
      </c>
      <c r="I3774">
        <v>573408</v>
      </c>
      <c r="J3774" t="s">
        <v>89</v>
      </c>
      <c r="K3774" t="s">
        <v>70</v>
      </c>
      <c r="L3774" t="s">
        <v>91</v>
      </c>
      <c r="M3774" t="s">
        <v>72</v>
      </c>
      <c r="N3774">
        <v>1.0276E-2</v>
      </c>
      <c r="O3774">
        <v>11713</v>
      </c>
      <c r="P3774">
        <v>618</v>
      </c>
      <c r="Q3774">
        <v>610</v>
      </c>
      <c r="R3774">
        <v>876</v>
      </c>
      <c r="S3774">
        <v>2</v>
      </c>
      <c r="T3774">
        <v>2</v>
      </c>
      <c r="U3774" t="s">
        <v>120</v>
      </c>
      <c r="V3774">
        <v>11</v>
      </c>
      <c r="W3774">
        <v>0</v>
      </c>
      <c r="X3774">
        <v>0</v>
      </c>
      <c r="Y3774">
        <v>0</v>
      </c>
      <c r="Z3774">
        <v>1</v>
      </c>
      <c r="AA3774">
        <v>1</v>
      </c>
      <c r="AB3774">
        <v>0</v>
      </c>
      <c r="AC3774" t="s">
        <v>108</v>
      </c>
      <c r="AD3774">
        <v>2085497</v>
      </c>
      <c r="AE3774" t="s">
        <v>99</v>
      </c>
      <c r="AF3774">
        <v>6750</v>
      </c>
      <c r="AG3774">
        <v>135000</v>
      </c>
      <c r="AH3774">
        <v>135000</v>
      </c>
      <c r="AJ3774">
        <v>135000</v>
      </c>
      <c r="AK3774" t="s">
        <v>120</v>
      </c>
      <c r="AL3774">
        <v>11</v>
      </c>
      <c r="AM3774" t="s">
        <v>68</v>
      </c>
      <c r="AN3774">
        <v>1</v>
      </c>
      <c r="AR3774" t="s">
        <v>79</v>
      </c>
      <c r="AS3774" t="s">
        <v>77</v>
      </c>
      <c r="AT3774">
        <v>-364</v>
      </c>
      <c r="AU3774" t="s">
        <v>76</v>
      </c>
      <c r="AV3774" t="s">
        <v>79</v>
      </c>
      <c r="AW3774" t="s">
        <v>80</v>
      </c>
      <c r="AX3774" t="s">
        <v>81</v>
      </c>
      <c r="AY3774" t="s">
        <v>76</v>
      </c>
      <c r="AZ3774" t="s">
        <v>131</v>
      </c>
      <c r="BA3774" t="s">
        <v>116</v>
      </c>
      <c r="BB3774" t="s">
        <v>121</v>
      </c>
      <c r="BC3774">
        <v>-1</v>
      </c>
      <c r="BD3774" t="s">
        <v>76</v>
      </c>
      <c r="BE3774">
        <v>0</v>
      </c>
      <c r="BF3774" t="s">
        <v>76</v>
      </c>
      <c r="BG3774" t="s">
        <v>160</v>
      </c>
      <c r="BH3774">
        <v>-337</v>
      </c>
      <c r="BI3774">
        <v>-291</v>
      </c>
      <c r="BJ3774">
        <v>365243</v>
      </c>
      <c r="BK3774">
        <v>365243</v>
      </c>
      <c r="BL3774">
        <v>365243</v>
      </c>
      <c r="BM3774">
        <v>0</v>
      </c>
    </row>
    <row r="3775" spans="1:65" x14ac:dyDescent="0.3">
      <c r="A3775">
        <v>132637</v>
      </c>
      <c r="B3775">
        <v>0</v>
      </c>
      <c r="C3775" t="s">
        <v>65</v>
      </c>
      <c r="D3775" t="s">
        <v>88</v>
      </c>
      <c r="E3775" t="s">
        <v>67</v>
      </c>
      <c r="F3775" t="s">
        <v>68</v>
      </c>
      <c r="G3775">
        <v>1</v>
      </c>
      <c r="H3775">
        <v>135000</v>
      </c>
      <c r="I3775">
        <v>922500</v>
      </c>
      <c r="J3775" t="s">
        <v>69</v>
      </c>
      <c r="K3775" t="s">
        <v>70</v>
      </c>
      <c r="L3775" t="s">
        <v>91</v>
      </c>
      <c r="M3775" t="s">
        <v>169</v>
      </c>
      <c r="N3775">
        <v>2.8663000000000001E-2</v>
      </c>
      <c r="O3775">
        <v>12553</v>
      </c>
      <c r="P3775">
        <v>445</v>
      </c>
      <c r="Q3775">
        <v>5950</v>
      </c>
      <c r="R3775">
        <v>879</v>
      </c>
      <c r="S3775">
        <v>2</v>
      </c>
      <c r="T3775">
        <v>2</v>
      </c>
      <c r="U3775" t="s">
        <v>109</v>
      </c>
      <c r="V3775">
        <v>15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 t="s">
        <v>108</v>
      </c>
      <c r="AD3775">
        <v>1582703</v>
      </c>
      <c r="AE3775" t="s">
        <v>99</v>
      </c>
      <c r="AG3775">
        <v>0</v>
      </c>
      <c r="AH3775">
        <v>0</v>
      </c>
      <c r="AK3775" t="s">
        <v>120</v>
      </c>
      <c r="AL3775">
        <v>9</v>
      </c>
      <c r="AM3775" t="s">
        <v>68</v>
      </c>
      <c r="AN3775">
        <v>1</v>
      </c>
      <c r="AR3775" t="s">
        <v>79</v>
      </c>
      <c r="AS3775" t="s">
        <v>129</v>
      </c>
      <c r="AT3775">
        <v>-114</v>
      </c>
      <c r="AU3775" t="s">
        <v>76</v>
      </c>
      <c r="AV3775" t="s">
        <v>79</v>
      </c>
      <c r="AX3775" t="s">
        <v>81</v>
      </c>
      <c r="AY3775" t="s">
        <v>76</v>
      </c>
      <c r="AZ3775" t="s">
        <v>76</v>
      </c>
      <c r="BA3775" t="s">
        <v>76</v>
      </c>
      <c r="BB3775" t="s">
        <v>121</v>
      </c>
      <c r="BC3775">
        <v>-1</v>
      </c>
      <c r="BD3775" t="s">
        <v>76</v>
      </c>
      <c r="BF3775" t="s">
        <v>76</v>
      </c>
      <c r="BG3775" t="s">
        <v>132</v>
      </c>
    </row>
    <row r="3776" spans="1:65" x14ac:dyDescent="0.3">
      <c r="A3776">
        <v>132646</v>
      </c>
      <c r="B3776">
        <v>0</v>
      </c>
      <c r="C3776" t="s">
        <v>99</v>
      </c>
      <c r="D3776" t="s">
        <v>88</v>
      </c>
      <c r="E3776" t="s">
        <v>68</v>
      </c>
      <c r="F3776" t="s">
        <v>68</v>
      </c>
      <c r="G3776">
        <v>2</v>
      </c>
      <c r="H3776">
        <v>135000</v>
      </c>
      <c r="I3776">
        <v>270000</v>
      </c>
      <c r="J3776" t="s">
        <v>69</v>
      </c>
      <c r="K3776" t="s">
        <v>90</v>
      </c>
      <c r="L3776" t="s">
        <v>91</v>
      </c>
      <c r="M3776" t="s">
        <v>72</v>
      </c>
      <c r="N3776">
        <v>4.6219999999999997E-2</v>
      </c>
      <c r="O3776">
        <v>11581</v>
      </c>
      <c r="P3776">
        <v>2244</v>
      </c>
      <c r="Q3776">
        <v>6071</v>
      </c>
      <c r="R3776">
        <v>2612</v>
      </c>
      <c r="S3776">
        <v>1</v>
      </c>
      <c r="T3776">
        <v>1</v>
      </c>
      <c r="U3776" t="s">
        <v>75</v>
      </c>
      <c r="V3776">
        <v>15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 t="s">
        <v>195</v>
      </c>
      <c r="AD3776">
        <v>1078306</v>
      </c>
      <c r="AE3776" t="s">
        <v>93</v>
      </c>
      <c r="AF3776">
        <v>5235.7049999999999</v>
      </c>
      <c r="AG3776">
        <v>93564</v>
      </c>
      <c r="AH3776">
        <v>113323.5</v>
      </c>
      <c r="AI3776">
        <v>0</v>
      </c>
      <c r="AJ3776">
        <v>93564</v>
      </c>
      <c r="AK3776" t="s">
        <v>123</v>
      </c>
      <c r="AL3776">
        <v>18</v>
      </c>
      <c r="AM3776" t="s">
        <v>68</v>
      </c>
      <c r="AN3776">
        <v>1</v>
      </c>
      <c r="AO3776">
        <v>0</v>
      </c>
      <c r="AR3776" t="s">
        <v>79</v>
      </c>
      <c r="AS3776" t="s">
        <v>77</v>
      </c>
      <c r="AT3776">
        <v>-601</v>
      </c>
      <c r="AU3776" t="s">
        <v>78</v>
      </c>
      <c r="AV3776" t="s">
        <v>79</v>
      </c>
      <c r="AX3776" t="s">
        <v>102</v>
      </c>
      <c r="AY3776" t="s">
        <v>111</v>
      </c>
      <c r="AZ3776" t="s">
        <v>96</v>
      </c>
      <c r="BA3776" t="s">
        <v>76</v>
      </c>
      <c r="BB3776" t="s">
        <v>104</v>
      </c>
      <c r="BC3776">
        <v>1092</v>
      </c>
      <c r="BD3776" t="s">
        <v>85</v>
      </c>
      <c r="BE3776">
        <v>24</v>
      </c>
      <c r="BF3776" t="s">
        <v>97</v>
      </c>
      <c r="BG3776" t="s">
        <v>98</v>
      </c>
      <c r="BH3776">
        <v>365243</v>
      </c>
      <c r="BI3776">
        <v>-570</v>
      </c>
      <c r="BJ3776">
        <v>120</v>
      </c>
      <c r="BK3776">
        <v>365243</v>
      </c>
      <c r="BL3776">
        <v>365243</v>
      </c>
      <c r="BM3776">
        <v>0</v>
      </c>
    </row>
    <row r="3777" spans="1:65" x14ac:dyDescent="0.3">
      <c r="A3777">
        <v>132648</v>
      </c>
      <c r="B3777">
        <v>0</v>
      </c>
      <c r="C3777" t="s">
        <v>65</v>
      </c>
      <c r="D3777" t="s">
        <v>66</v>
      </c>
      <c r="E3777" t="s">
        <v>68</v>
      </c>
      <c r="F3777" t="s">
        <v>67</v>
      </c>
      <c r="G3777">
        <v>0</v>
      </c>
      <c r="H3777">
        <v>382500</v>
      </c>
      <c r="I3777">
        <v>1121071.5</v>
      </c>
      <c r="J3777" t="s">
        <v>89</v>
      </c>
      <c r="K3777" t="s">
        <v>70</v>
      </c>
      <c r="L3777" t="s">
        <v>91</v>
      </c>
      <c r="M3777" t="s">
        <v>72</v>
      </c>
      <c r="N3777">
        <v>4.6219999999999997E-2</v>
      </c>
      <c r="O3777">
        <v>19539</v>
      </c>
      <c r="P3777">
        <v>1658</v>
      </c>
      <c r="Q3777">
        <v>6266</v>
      </c>
      <c r="R3777">
        <v>2757</v>
      </c>
      <c r="S3777">
        <v>1</v>
      </c>
      <c r="T3777">
        <v>1</v>
      </c>
      <c r="U3777" t="s">
        <v>109</v>
      </c>
      <c r="V3777">
        <v>17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108</v>
      </c>
      <c r="AD3777">
        <v>1141299</v>
      </c>
      <c r="AE3777" t="s">
        <v>65</v>
      </c>
      <c r="AF3777">
        <v>123501.825</v>
      </c>
      <c r="AG3777">
        <v>1170000</v>
      </c>
      <c r="AH3777">
        <v>1203975</v>
      </c>
      <c r="AJ3777">
        <v>1170000</v>
      </c>
      <c r="AK3777" t="s">
        <v>120</v>
      </c>
      <c r="AL3777">
        <v>18</v>
      </c>
      <c r="AM3777" t="s">
        <v>68</v>
      </c>
      <c r="AN3777">
        <v>1</v>
      </c>
      <c r="AR3777" t="s">
        <v>76</v>
      </c>
      <c r="AS3777" t="s">
        <v>77</v>
      </c>
      <c r="AT3777">
        <v>-527</v>
      </c>
      <c r="AU3777" t="s">
        <v>78</v>
      </c>
      <c r="AV3777" t="s">
        <v>79</v>
      </c>
      <c r="AX3777" t="s">
        <v>81</v>
      </c>
      <c r="AY3777" t="s">
        <v>76</v>
      </c>
      <c r="AZ3777" t="s">
        <v>82</v>
      </c>
      <c r="BA3777" t="s">
        <v>116</v>
      </c>
      <c r="BB3777" t="s">
        <v>121</v>
      </c>
      <c r="BC3777">
        <v>-1</v>
      </c>
      <c r="BD3777" t="s">
        <v>76</v>
      </c>
      <c r="BE3777">
        <v>12</v>
      </c>
      <c r="BF3777" t="s">
        <v>147</v>
      </c>
      <c r="BG3777" t="s">
        <v>154</v>
      </c>
      <c r="BH3777">
        <v>365243</v>
      </c>
      <c r="BI3777">
        <v>-497</v>
      </c>
      <c r="BJ3777">
        <v>-167</v>
      </c>
      <c r="BK3777">
        <v>-437</v>
      </c>
      <c r="BL3777">
        <v>-406</v>
      </c>
      <c r="BM3777">
        <v>1</v>
      </c>
    </row>
    <row r="3778" spans="1:65" x14ac:dyDescent="0.3">
      <c r="A3778">
        <v>132675</v>
      </c>
      <c r="B3778">
        <v>0</v>
      </c>
      <c r="C3778" t="s">
        <v>65</v>
      </c>
      <c r="D3778" t="s">
        <v>66</v>
      </c>
      <c r="E3778" t="s">
        <v>67</v>
      </c>
      <c r="F3778" t="s">
        <v>67</v>
      </c>
      <c r="G3778">
        <v>0</v>
      </c>
      <c r="H3778">
        <v>157500</v>
      </c>
      <c r="I3778">
        <v>495000</v>
      </c>
      <c r="J3778" t="s">
        <v>89</v>
      </c>
      <c r="K3778" t="s">
        <v>70</v>
      </c>
      <c r="L3778" t="s">
        <v>91</v>
      </c>
      <c r="M3778" t="s">
        <v>72</v>
      </c>
      <c r="N3778">
        <v>6.2329999999999998E-3</v>
      </c>
      <c r="O3778">
        <v>14237</v>
      </c>
      <c r="P3778">
        <v>277</v>
      </c>
      <c r="Q3778">
        <v>1448</v>
      </c>
      <c r="R3778">
        <v>1959</v>
      </c>
      <c r="S3778">
        <v>2</v>
      </c>
      <c r="T3778">
        <v>2</v>
      </c>
      <c r="U3778" t="s">
        <v>109</v>
      </c>
      <c r="V3778">
        <v>10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92</v>
      </c>
      <c r="AD3778">
        <v>1123069</v>
      </c>
      <c r="AE3778" t="s">
        <v>93</v>
      </c>
      <c r="AG3778">
        <v>59823</v>
      </c>
      <c r="AH3778">
        <v>59823</v>
      </c>
      <c r="AJ3778">
        <v>59823</v>
      </c>
      <c r="AK3778" t="s">
        <v>75</v>
      </c>
      <c r="AL3778">
        <v>13</v>
      </c>
      <c r="AM3778" t="s">
        <v>68</v>
      </c>
      <c r="AN3778">
        <v>1</v>
      </c>
      <c r="AR3778" t="s">
        <v>79</v>
      </c>
      <c r="AS3778" t="s">
        <v>180</v>
      </c>
      <c r="AT3778">
        <v>-1095</v>
      </c>
      <c r="AU3778" t="s">
        <v>76</v>
      </c>
      <c r="AV3778" t="s">
        <v>181</v>
      </c>
      <c r="AW3778" t="s">
        <v>80</v>
      </c>
      <c r="AX3778" t="s">
        <v>81</v>
      </c>
      <c r="AY3778" t="s">
        <v>103</v>
      </c>
      <c r="AZ3778" t="s">
        <v>76</v>
      </c>
      <c r="BA3778" t="s">
        <v>76</v>
      </c>
      <c r="BB3778" t="s">
        <v>84</v>
      </c>
      <c r="BC3778">
        <v>100</v>
      </c>
      <c r="BD3778" t="s">
        <v>85</v>
      </c>
      <c r="BF3778" t="s">
        <v>76</v>
      </c>
      <c r="BG3778" t="s">
        <v>151</v>
      </c>
    </row>
    <row r="3779" spans="1:65" x14ac:dyDescent="0.3">
      <c r="A3779">
        <v>132682</v>
      </c>
      <c r="B3779">
        <v>0</v>
      </c>
      <c r="C3779" t="s">
        <v>65</v>
      </c>
      <c r="D3779" t="s">
        <v>66</v>
      </c>
      <c r="E3779" t="s">
        <v>68</v>
      </c>
      <c r="F3779" t="s">
        <v>68</v>
      </c>
      <c r="G3779">
        <v>0</v>
      </c>
      <c r="H3779">
        <v>225000</v>
      </c>
      <c r="I3779">
        <v>675000</v>
      </c>
      <c r="J3779" t="s">
        <v>69</v>
      </c>
      <c r="K3779" t="s">
        <v>70</v>
      </c>
      <c r="L3779" t="s">
        <v>119</v>
      </c>
      <c r="M3779" t="s">
        <v>72</v>
      </c>
      <c r="N3779">
        <v>2.6391999999999999E-2</v>
      </c>
      <c r="O3779">
        <v>14936</v>
      </c>
      <c r="P3779">
        <v>1895</v>
      </c>
      <c r="Q3779">
        <v>385</v>
      </c>
      <c r="R3779">
        <v>2840</v>
      </c>
      <c r="S3779">
        <v>2</v>
      </c>
      <c r="T3779">
        <v>2</v>
      </c>
      <c r="U3779" t="s">
        <v>120</v>
      </c>
      <c r="V3779">
        <v>17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 t="s">
        <v>122</v>
      </c>
      <c r="AD3779">
        <v>1132729</v>
      </c>
      <c r="AE3779" t="s">
        <v>93</v>
      </c>
      <c r="AF3779">
        <v>5446.4849999999997</v>
      </c>
      <c r="AG3779">
        <v>31680</v>
      </c>
      <c r="AH3779">
        <v>39424.5</v>
      </c>
      <c r="AI3779">
        <v>0</v>
      </c>
      <c r="AJ3779">
        <v>31680</v>
      </c>
      <c r="AK3779" t="s">
        <v>94</v>
      </c>
      <c r="AL3779">
        <v>19</v>
      </c>
      <c r="AM3779" t="s">
        <v>68</v>
      </c>
      <c r="AN3779">
        <v>1</v>
      </c>
      <c r="AO3779">
        <v>0</v>
      </c>
      <c r="AR3779" t="s">
        <v>79</v>
      </c>
      <c r="AS3779" t="s">
        <v>77</v>
      </c>
      <c r="AT3779">
        <v>-648</v>
      </c>
      <c r="AU3779" t="s">
        <v>78</v>
      </c>
      <c r="AV3779" t="s">
        <v>79</v>
      </c>
      <c r="AX3779" t="s">
        <v>81</v>
      </c>
      <c r="AY3779" t="s">
        <v>124</v>
      </c>
      <c r="AZ3779" t="s">
        <v>96</v>
      </c>
      <c r="BA3779" t="s">
        <v>76</v>
      </c>
      <c r="BB3779" t="s">
        <v>104</v>
      </c>
      <c r="BC3779">
        <v>15</v>
      </c>
      <c r="BD3779" t="s">
        <v>105</v>
      </c>
      <c r="BE3779">
        <v>10</v>
      </c>
      <c r="BF3779" t="s">
        <v>86</v>
      </c>
      <c r="BG3779" t="s">
        <v>106</v>
      </c>
    </row>
    <row r="3780" spans="1:65" x14ac:dyDescent="0.3">
      <c r="A3780">
        <v>132731</v>
      </c>
      <c r="B3780">
        <v>0</v>
      </c>
      <c r="C3780" t="s">
        <v>65</v>
      </c>
      <c r="D3780" t="s">
        <v>66</v>
      </c>
      <c r="E3780" t="s">
        <v>68</v>
      </c>
      <c r="F3780" t="s">
        <v>68</v>
      </c>
      <c r="G3780">
        <v>1</v>
      </c>
      <c r="H3780">
        <v>225000</v>
      </c>
      <c r="I3780">
        <v>348264</v>
      </c>
      <c r="J3780" t="s">
        <v>89</v>
      </c>
      <c r="K3780" t="s">
        <v>70</v>
      </c>
      <c r="L3780" t="s">
        <v>91</v>
      </c>
      <c r="M3780" t="s">
        <v>72</v>
      </c>
      <c r="N3780">
        <v>6.6709999999999998E-3</v>
      </c>
      <c r="O3780">
        <v>12308</v>
      </c>
      <c r="P3780">
        <v>2565</v>
      </c>
      <c r="Q3780">
        <v>6243</v>
      </c>
      <c r="R3780">
        <v>4675</v>
      </c>
      <c r="S3780">
        <v>2</v>
      </c>
      <c r="T3780">
        <v>2</v>
      </c>
      <c r="U3780" t="s">
        <v>125</v>
      </c>
      <c r="V3780">
        <v>16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 t="s">
        <v>92</v>
      </c>
      <c r="AD3780">
        <v>1427480</v>
      </c>
      <c r="AE3780" t="s">
        <v>99</v>
      </c>
      <c r="AF3780">
        <v>2250</v>
      </c>
      <c r="AG3780">
        <v>45000</v>
      </c>
      <c r="AH3780">
        <v>45000</v>
      </c>
      <c r="AJ3780">
        <v>45000</v>
      </c>
      <c r="AK3780" t="s">
        <v>125</v>
      </c>
      <c r="AL3780">
        <v>17</v>
      </c>
      <c r="AM3780" t="s">
        <v>68</v>
      </c>
      <c r="AN3780">
        <v>1</v>
      </c>
      <c r="AR3780" t="s">
        <v>79</v>
      </c>
      <c r="AS3780" t="s">
        <v>114</v>
      </c>
      <c r="AT3780">
        <v>-357</v>
      </c>
      <c r="AU3780" t="s">
        <v>76</v>
      </c>
      <c r="AV3780" t="s">
        <v>115</v>
      </c>
      <c r="AW3780" t="s">
        <v>80</v>
      </c>
      <c r="AX3780" t="s">
        <v>81</v>
      </c>
      <c r="AY3780" t="s">
        <v>76</v>
      </c>
      <c r="AZ3780" t="s">
        <v>131</v>
      </c>
      <c r="BA3780" t="s">
        <v>83</v>
      </c>
      <c r="BB3780" t="s">
        <v>121</v>
      </c>
      <c r="BC3780">
        <v>-1</v>
      </c>
      <c r="BD3780" t="s">
        <v>76</v>
      </c>
      <c r="BE3780">
        <v>0</v>
      </c>
      <c r="BF3780" t="s">
        <v>76</v>
      </c>
      <c r="BG3780" t="s">
        <v>132</v>
      </c>
    </row>
    <row r="3781" spans="1:65" x14ac:dyDescent="0.3">
      <c r="A3781">
        <v>132743</v>
      </c>
      <c r="B3781">
        <v>0</v>
      </c>
      <c r="C3781" t="s">
        <v>65</v>
      </c>
      <c r="D3781" t="s">
        <v>88</v>
      </c>
      <c r="E3781" t="s">
        <v>67</v>
      </c>
      <c r="F3781" t="s">
        <v>68</v>
      </c>
      <c r="G3781">
        <v>1</v>
      </c>
      <c r="H3781">
        <v>270000</v>
      </c>
      <c r="I3781">
        <v>175500</v>
      </c>
      <c r="J3781" t="s">
        <v>69</v>
      </c>
      <c r="K3781" t="s">
        <v>70</v>
      </c>
      <c r="L3781" t="s">
        <v>91</v>
      </c>
      <c r="M3781" t="s">
        <v>127</v>
      </c>
      <c r="N3781">
        <v>1.9101E-2</v>
      </c>
      <c r="O3781">
        <v>15321</v>
      </c>
      <c r="P3781">
        <v>7238</v>
      </c>
      <c r="Q3781">
        <v>8863</v>
      </c>
      <c r="R3781">
        <v>4246</v>
      </c>
      <c r="S3781">
        <v>2</v>
      </c>
      <c r="T3781">
        <v>2</v>
      </c>
      <c r="U3781" t="s">
        <v>120</v>
      </c>
      <c r="V3781">
        <v>12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 t="s">
        <v>108</v>
      </c>
      <c r="AD3781">
        <v>2792289</v>
      </c>
      <c r="AE3781" t="s">
        <v>93</v>
      </c>
      <c r="AF3781">
        <v>56340.27</v>
      </c>
      <c r="AG3781">
        <v>549000</v>
      </c>
      <c r="AH3781">
        <v>572913</v>
      </c>
      <c r="AI3781">
        <v>0</v>
      </c>
      <c r="AJ3781">
        <v>549000</v>
      </c>
      <c r="AK3781" t="s">
        <v>123</v>
      </c>
      <c r="AL3781">
        <v>12</v>
      </c>
      <c r="AM3781" t="s">
        <v>68</v>
      </c>
      <c r="AN3781">
        <v>1</v>
      </c>
      <c r="AO3781">
        <v>0</v>
      </c>
      <c r="AR3781" t="s">
        <v>79</v>
      </c>
      <c r="AS3781" t="s">
        <v>77</v>
      </c>
      <c r="AT3781">
        <v>-723</v>
      </c>
      <c r="AU3781" t="s">
        <v>78</v>
      </c>
      <c r="AV3781" t="s">
        <v>79</v>
      </c>
      <c r="AW3781" t="s">
        <v>101</v>
      </c>
      <c r="AX3781" t="s">
        <v>102</v>
      </c>
      <c r="AY3781" t="s">
        <v>157</v>
      </c>
      <c r="AZ3781" t="s">
        <v>96</v>
      </c>
      <c r="BA3781" t="s">
        <v>76</v>
      </c>
      <c r="BB3781" t="s">
        <v>138</v>
      </c>
      <c r="BC3781">
        <v>70</v>
      </c>
      <c r="BD3781" t="s">
        <v>157</v>
      </c>
      <c r="BE3781">
        <v>12</v>
      </c>
      <c r="BF3781" t="s">
        <v>147</v>
      </c>
      <c r="BG3781" t="s">
        <v>151</v>
      </c>
      <c r="BH3781">
        <v>365243</v>
      </c>
      <c r="BI3781">
        <v>-690</v>
      </c>
      <c r="BJ3781">
        <v>-360</v>
      </c>
      <c r="BK3781">
        <v>-360</v>
      </c>
      <c r="BL3781">
        <v>-352</v>
      </c>
      <c r="BM3781">
        <v>0</v>
      </c>
    </row>
    <row r="3782" spans="1:65" x14ac:dyDescent="0.3">
      <c r="A3782">
        <v>132744</v>
      </c>
      <c r="B3782">
        <v>0</v>
      </c>
      <c r="C3782" t="s">
        <v>65</v>
      </c>
      <c r="D3782" t="s">
        <v>88</v>
      </c>
      <c r="E3782" t="s">
        <v>68</v>
      </c>
      <c r="F3782" t="s">
        <v>68</v>
      </c>
      <c r="G3782">
        <v>1</v>
      </c>
      <c r="H3782">
        <v>157500</v>
      </c>
      <c r="I3782">
        <v>479637</v>
      </c>
      <c r="J3782" t="s">
        <v>69</v>
      </c>
      <c r="K3782" t="s">
        <v>70</v>
      </c>
      <c r="L3782" t="s">
        <v>119</v>
      </c>
      <c r="M3782" t="s">
        <v>72</v>
      </c>
      <c r="N3782">
        <v>1.8849999999999999E-2</v>
      </c>
      <c r="O3782">
        <v>9732</v>
      </c>
      <c r="P3782">
        <v>446</v>
      </c>
      <c r="Q3782">
        <v>4487</v>
      </c>
      <c r="R3782">
        <v>1727</v>
      </c>
      <c r="S3782">
        <v>2</v>
      </c>
      <c r="T3782">
        <v>2</v>
      </c>
      <c r="U3782" t="s">
        <v>125</v>
      </c>
      <c r="V3782">
        <v>11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92</v>
      </c>
      <c r="AD3782">
        <v>1230731</v>
      </c>
      <c r="AE3782" t="s">
        <v>93</v>
      </c>
      <c r="AF3782">
        <v>3419.5050000000001</v>
      </c>
      <c r="AG3782">
        <v>48465</v>
      </c>
      <c r="AH3782">
        <v>26338.5</v>
      </c>
      <c r="AI3782">
        <v>24255</v>
      </c>
      <c r="AJ3782">
        <v>48465</v>
      </c>
      <c r="AK3782" t="s">
        <v>120</v>
      </c>
      <c r="AL3782">
        <v>18</v>
      </c>
      <c r="AM3782" t="s">
        <v>68</v>
      </c>
      <c r="AN3782">
        <v>1</v>
      </c>
      <c r="AO3782">
        <v>0.52212042999999997</v>
      </c>
      <c r="AR3782" t="s">
        <v>79</v>
      </c>
      <c r="AS3782" t="s">
        <v>77</v>
      </c>
      <c r="AT3782">
        <v>-489</v>
      </c>
      <c r="AU3782" t="s">
        <v>78</v>
      </c>
      <c r="AV3782" t="s">
        <v>79</v>
      </c>
      <c r="AX3782" t="s">
        <v>102</v>
      </c>
      <c r="AY3782" t="s">
        <v>124</v>
      </c>
      <c r="AZ3782" t="s">
        <v>96</v>
      </c>
      <c r="BA3782" t="s">
        <v>76</v>
      </c>
      <c r="BB3782" t="s">
        <v>104</v>
      </c>
      <c r="BC3782">
        <v>22</v>
      </c>
      <c r="BD3782" t="s">
        <v>105</v>
      </c>
      <c r="BE3782">
        <v>10</v>
      </c>
      <c r="BF3782" t="s">
        <v>86</v>
      </c>
      <c r="BG3782" t="s">
        <v>106</v>
      </c>
      <c r="BH3782">
        <v>365243</v>
      </c>
      <c r="BI3782">
        <v>-452</v>
      </c>
      <c r="BJ3782">
        <v>-182</v>
      </c>
      <c r="BK3782">
        <v>-362</v>
      </c>
      <c r="BL3782">
        <v>-359</v>
      </c>
      <c r="BM3782">
        <v>0</v>
      </c>
    </row>
    <row r="3783" spans="1:65" x14ac:dyDescent="0.3">
      <c r="A3783">
        <v>132758</v>
      </c>
      <c r="B3783">
        <v>1</v>
      </c>
      <c r="C3783" t="s">
        <v>65</v>
      </c>
      <c r="D3783" t="s">
        <v>88</v>
      </c>
      <c r="E3783" t="s">
        <v>67</v>
      </c>
      <c r="F3783" t="s">
        <v>68</v>
      </c>
      <c r="G3783">
        <v>0</v>
      </c>
      <c r="H3783">
        <v>202500</v>
      </c>
      <c r="I3783">
        <v>1354500</v>
      </c>
      <c r="J3783" t="s">
        <v>69</v>
      </c>
      <c r="K3783" t="s">
        <v>70</v>
      </c>
      <c r="L3783" t="s">
        <v>71</v>
      </c>
      <c r="M3783" t="s">
        <v>72</v>
      </c>
      <c r="N3783">
        <v>1.0147E-2</v>
      </c>
      <c r="O3783">
        <v>18924</v>
      </c>
      <c r="P3783">
        <v>1699</v>
      </c>
      <c r="Q3783">
        <v>1350</v>
      </c>
      <c r="R3783">
        <v>2454</v>
      </c>
      <c r="S3783">
        <v>2</v>
      </c>
      <c r="T3783">
        <v>2</v>
      </c>
      <c r="U3783" t="s">
        <v>123</v>
      </c>
      <c r="V3783">
        <v>11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108</v>
      </c>
      <c r="AD3783">
        <v>2804203</v>
      </c>
      <c r="AE3783" t="s">
        <v>65</v>
      </c>
      <c r="AF3783">
        <v>7002.7650000000003</v>
      </c>
      <c r="AG3783">
        <v>121500</v>
      </c>
      <c r="AH3783">
        <v>145557</v>
      </c>
      <c r="AJ3783">
        <v>121500</v>
      </c>
      <c r="AK3783" t="s">
        <v>94</v>
      </c>
      <c r="AL3783">
        <v>10</v>
      </c>
      <c r="AM3783" t="s">
        <v>68</v>
      </c>
      <c r="AN3783">
        <v>1</v>
      </c>
      <c r="AR3783" t="s">
        <v>76</v>
      </c>
      <c r="AS3783" t="s">
        <v>77</v>
      </c>
      <c r="AT3783">
        <v>-940</v>
      </c>
      <c r="AU3783" t="s">
        <v>78</v>
      </c>
      <c r="AV3783" t="s">
        <v>79</v>
      </c>
      <c r="AW3783" t="s">
        <v>80</v>
      </c>
      <c r="AX3783" t="s">
        <v>81</v>
      </c>
      <c r="AY3783" t="s">
        <v>76</v>
      </c>
      <c r="AZ3783" t="s">
        <v>82</v>
      </c>
      <c r="BA3783" t="s">
        <v>116</v>
      </c>
      <c r="BB3783" t="s">
        <v>121</v>
      </c>
      <c r="BC3783">
        <v>-1</v>
      </c>
      <c r="BD3783" t="s">
        <v>76</v>
      </c>
      <c r="BE3783">
        <v>36</v>
      </c>
      <c r="BF3783" t="s">
        <v>147</v>
      </c>
      <c r="BG3783" t="s">
        <v>154</v>
      </c>
      <c r="BH3783">
        <v>365243</v>
      </c>
      <c r="BI3783">
        <v>-910</v>
      </c>
      <c r="BJ3783">
        <v>140</v>
      </c>
      <c r="BK3783">
        <v>-700</v>
      </c>
      <c r="BL3783">
        <v>-694</v>
      </c>
      <c r="BM3783">
        <v>1</v>
      </c>
    </row>
    <row r="3784" spans="1:65" x14ac:dyDescent="0.3">
      <c r="A3784">
        <v>132761</v>
      </c>
      <c r="B3784">
        <v>0</v>
      </c>
      <c r="C3784" t="s">
        <v>65</v>
      </c>
      <c r="D3784" t="s">
        <v>88</v>
      </c>
      <c r="E3784" t="s">
        <v>67</v>
      </c>
      <c r="F3784" t="s">
        <v>67</v>
      </c>
      <c r="G3784">
        <v>1</v>
      </c>
      <c r="H3784">
        <v>157500</v>
      </c>
      <c r="I3784">
        <v>679500</v>
      </c>
      <c r="J3784" t="s">
        <v>133</v>
      </c>
      <c r="K3784" t="s">
        <v>90</v>
      </c>
      <c r="L3784" t="s">
        <v>140</v>
      </c>
      <c r="M3784" t="s">
        <v>169</v>
      </c>
      <c r="N3784">
        <v>3.2561E-2</v>
      </c>
      <c r="O3784">
        <v>13480</v>
      </c>
      <c r="P3784">
        <v>3722</v>
      </c>
      <c r="Q3784">
        <v>5617</v>
      </c>
      <c r="R3784">
        <v>4068</v>
      </c>
      <c r="S3784">
        <v>1</v>
      </c>
      <c r="T3784">
        <v>1</v>
      </c>
      <c r="U3784" t="s">
        <v>125</v>
      </c>
      <c r="V3784">
        <v>10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 t="s">
        <v>134</v>
      </c>
      <c r="AD3784">
        <v>2601902</v>
      </c>
      <c r="AE3784" t="s">
        <v>65</v>
      </c>
      <c r="AF3784">
        <v>33402.6</v>
      </c>
      <c r="AG3784">
        <v>900000</v>
      </c>
      <c r="AH3784">
        <v>1076418</v>
      </c>
      <c r="AJ3784">
        <v>900000</v>
      </c>
      <c r="AK3784" t="s">
        <v>123</v>
      </c>
      <c r="AL3784">
        <v>16</v>
      </c>
      <c r="AM3784" t="s">
        <v>68</v>
      </c>
      <c r="AN3784">
        <v>1</v>
      </c>
      <c r="AR3784" t="s">
        <v>76</v>
      </c>
      <c r="AS3784" t="s">
        <v>77</v>
      </c>
      <c r="AT3784">
        <v>-1411</v>
      </c>
      <c r="AU3784" t="s">
        <v>78</v>
      </c>
      <c r="AV3784" t="s">
        <v>79</v>
      </c>
      <c r="AW3784" t="s">
        <v>101</v>
      </c>
      <c r="AX3784" t="s">
        <v>161</v>
      </c>
      <c r="AY3784" t="s">
        <v>76</v>
      </c>
      <c r="AZ3784" t="s">
        <v>82</v>
      </c>
      <c r="BA3784" t="s">
        <v>116</v>
      </c>
      <c r="BB3784" t="s">
        <v>121</v>
      </c>
      <c r="BC3784">
        <v>-1</v>
      </c>
      <c r="BD3784" t="s">
        <v>76</v>
      </c>
      <c r="BE3784">
        <v>54</v>
      </c>
      <c r="BF3784" t="s">
        <v>112</v>
      </c>
      <c r="BG3784" t="s">
        <v>118</v>
      </c>
      <c r="BH3784">
        <v>365243</v>
      </c>
      <c r="BI3784">
        <v>-1381</v>
      </c>
      <c r="BJ3784">
        <v>209</v>
      </c>
      <c r="BK3784">
        <v>-991</v>
      </c>
      <c r="BL3784">
        <v>-985</v>
      </c>
      <c r="BM3784">
        <v>1</v>
      </c>
    </row>
    <row r="3785" spans="1:65" x14ac:dyDescent="0.3">
      <c r="A3785">
        <v>132771</v>
      </c>
      <c r="B3785">
        <v>0</v>
      </c>
      <c r="C3785" t="s">
        <v>65</v>
      </c>
      <c r="D3785" t="s">
        <v>66</v>
      </c>
      <c r="E3785" t="s">
        <v>68</v>
      </c>
      <c r="F3785" t="s">
        <v>68</v>
      </c>
      <c r="G3785">
        <v>0</v>
      </c>
      <c r="H3785">
        <v>157500</v>
      </c>
      <c r="I3785">
        <v>990000</v>
      </c>
      <c r="J3785" t="s">
        <v>113</v>
      </c>
      <c r="K3785" t="s">
        <v>70</v>
      </c>
      <c r="L3785" t="s">
        <v>91</v>
      </c>
      <c r="M3785" t="s">
        <v>72</v>
      </c>
      <c r="N3785">
        <v>2.2624999999999999E-2</v>
      </c>
      <c r="O3785">
        <v>19988</v>
      </c>
      <c r="P3785">
        <v>365243</v>
      </c>
      <c r="Q3785">
        <v>7065</v>
      </c>
      <c r="R3785">
        <v>336</v>
      </c>
      <c r="S3785">
        <v>2</v>
      </c>
      <c r="T3785">
        <v>2</v>
      </c>
      <c r="U3785" t="s">
        <v>125</v>
      </c>
      <c r="V3785">
        <v>10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 t="s">
        <v>76</v>
      </c>
      <c r="AD3785">
        <v>2534985</v>
      </c>
      <c r="AE3785" t="s">
        <v>99</v>
      </c>
      <c r="AF3785">
        <v>16875</v>
      </c>
      <c r="AG3785">
        <v>337500</v>
      </c>
      <c r="AH3785">
        <v>337500</v>
      </c>
      <c r="AJ3785">
        <v>337500</v>
      </c>
      <c r="AK3785" t="s">
        <v>109</v>
      </c>
      <c r="AL3785">
        <v>10</v>
      </c>
      <c r="AM3785" t="s">
        <v>68</v>
      </c>
      <c r="AN3785">
        <v>1</v>
      </c>
      <c r="AR3785" t="s">
        <v>79</v>
      </c>
      <c r="AS3785" t="s">
        <v>114</v>
      </c>
      <c r="AT3785">
        <v>-459</v>
      </c>
      <c r="AU3785" t="s">
        <v>76</v>
      </c>
      <c r="AV3785" t="s">
        <v>226</v>
      </c>
      <c r="AX3785" t="s">
        <v>81</v>
      </c>
      <c r="AY3785" t="s">
        <v>76</v>
      </c>
      <c r="AZ3785" t="s">
        <v>131</v>
      </c>
      <c r="BA3785" t="s">
        <v>83</v>
      </c>
      <c r="BB3785" t="s">
        <v>117</v>
      </c>
      <c r="BC3785">
        <v>3</v>
      </c>
      <c r="BD3785" t="s">
        <v>76</v>
      </c>
      <c r="BE3785">
        <v>0</v>
      </c>
      <c r="BF3785" t="s">
        <v>76</v>
      </c>
      <c r="BG3785" t="s">
        <v>132</v>
      </c>
    </row>
    <row r="3786" spans="1:65" x14ac:dyDescent="0.3">
      <c r="A3786">
        <v>132777</v>
      </c>
      <c r="B3786">
        <v>0</v>
      </c>
      <c r="C3786" t="s">
        <v>65</v>
      </c>
      <c r="D3786" t="s">
        <v>66</v>
      </c>
      <c r="E3786" t="s">
        <v>68</v>
      </c>
      <c r="F3786" t="s">
        <v>68</v>
      </c>
      <c r="G3786">
        <v>0</v>
      </c>
      <c r="H3786">
        <v>202500</v>
      </c>
      <c r="I3786">
        <v>543037.5</v>
      </c>
      <c r="J3786" t="s">
        <v>89</v>
      </c>
      <c r="K3786" t="s">
        <v>70</v>
      </c>
      <c r="L3786" t="s">
        <v>91</v>
      </c>
      <c r="M3786" t="s">
        <v>72</v>
      </c>
      <c r="N3786">
        <v>2.506E-3</v>
      </c>
      <c r="O3786">
        <v>9650</v>
      </c>
      <c r="P3786">
        <v>1266</v>
      </c>
      <c r="Q3786">
        <v>1834</v>
      </c>
      <c r="R3786">
        <v>2311</v>
      </c>
      <c r="S3786">
        <v>2</v>
      </c>
      <c r="T3786">
        <v>2</v>
      </c>
      <c r="U3786" t="s">
        <v>109</v>
      </c>
      <c r="V3786">
        <v>7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 t="s">
        <v>108</v>
      </c>
      <c r="AD3786">
        <v>1498149</v>
      </c>
      <c r="AE3786" t="s">
        <v>65</v>
      </c>
      <c r="AF3786">
        <v>42231.014999999999</v>
      </c>
      <c r="AG3786">
        <v>900000</v>
      </c>
      <c r="AH3786">
        <v>1004544</v>
      </c>
      <c r="AJ3786">
        <v>900000</v>
      </c>
      <c r="AK3786" t="s">
        <v>125</v>
      </c>
      <c r="AL3786">
        <v>9</v>
      </c>
      <c r="AM3786" t="s">
        <v>68</v>
      </c>
      <c r="AN3786">
        <v>1</v>
      </c>
      <c r="AR3786" t="s">
        <v>152</v>
      </c>
      <c r="AS3786" t="s">
        <v>114</v>
      </c>
      <c r="AT3786">
        <v>-506</v>
      </c>
      <c r="AU3786" t="s">
        <v>78</v>
      </c>
      <c r="AV3786" t="s">
        <v>226</v>
      </c>
      <c r="AX3786" t="s">
        <v>81</v>
      </c>
      <c r="AY3786" t="s">
        <v>76</v>
      </c>
      <c r="AZ3786" t="s">
        <v>82</v>
      </c>
      <c r="BA3786" t="s">
        <v>83</v>
      </c>
      <c r="BB3786" t="s">
        <v>117</v>
      </c>
      <c r="BC3786">
        <v>2</v>
      </c>
      <c r="BD3786" t="s">
        <v>76</v>
      </c>
      <c r="BE3786">
        <v>48</v>
      </c>
      <c r="BF3786" t="s">
        <v>147</v>
      </c>
      <c r="BG3786" t="s">
        <v>196</v>
      </c>
    </row>
    <row r="3787" spans="1:65" x14ac:dyDescent="0.3">
      <c r="A3787">
        <v>132782</v>
      </c>
      <c r="B3787">
        <v>0</v>
      </c>
      <c r="C3787" t="s">
        <v>65</v>
      </c>
      <c r="D3787" t="s">
        <v>88</v>
      </c>
      <c r="E3787" t="s">
        <v>67</v>
      </c>
      <c r="F3787" t="s">
        <v>68</v>
      </c>
      <c r="G3787">
        <v>0</v>
      </c>
      <c r="H3787">
        <v>202500</v>
      </c>
      <c r="I3787">
        <v>162000</v>
      </c>
      <c r="J3787" t="s">
        <v>69</v>
      </c>
      <c r="K3787" t="s">
        <v>70</v>
      </c>
      <c r="L3787" t="s">
        <v>91</v>
      </c>
      <c r="M3787" t="s">
        <v>72</v>
      </c>
      <c r="N3787">
        <v>2.8663000000000001E-2</v>
      </c>
      <c r="O3787">
        <v>17089</v>
      </c>
      <c r="P3787">
        <v>10224</v>
      </c>
      <c r="Q3787">
        <v>4918</v>
      </c>
      <c r="R3787">
        <v>636</v>
      </c>
      <c r="S3787">
        <v>2</v>
      </c>
      <c r="T3787">
        <v>2</v>
      </c>
      <c r="U3787" t="s">
        <v>123</v>
      </c>
      <c r="V3787">
        <v>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t="s">
        <v>137</v>
      </c>
      <c r="AD3787">
        <v>1052618</v>
      </c>
      <c r="AE3787" t="s">
        <v>65</v>
      </c>
      <c r="AF3787">
        <v>61480.89</v>
      </c>
      <c r="AG3787">
        <v>1354500</v>
      </c>
      <c r="AH3787">
        <v>1451047.5</v>
      </c>
      <c r="AJ3787">
        <v>1354500</v>
      </c>
      <c r="AK3787" t="s">
        <v>125</v>
      </c>
      <c r="AL3787">
        <v>10</v>
      </c>
      <c r="AM3787" t="s">
        <v>68</v>
      </c>
      <c r="AN3787">
        <v>1</v>
      </c>
      <c r="AR3787" t="s">
        <v>76</v>
      </c>
      <c r="AS3787" t="s">
        <v>77</v>
      </c>
      <c r="AT3787">
        <v>-510</v>
      </c>
      <c r="AU3787" t="s">
        <v>78</v>
      </c>
      <c r="AV3787" t="s">
        <v>79</v>
      </c>
      <c r="AX3787" t="s">
        <v>81</v>
      </c>
      <c r="AY3787" t="s">
        <v>76</v>
      </c>
      <c r="AZ3787" t="s">
        <v>82</v>
      </c>
      <c r="BA3787" t="s">
        <v>116</v>
      </c>
      <c r="BB3787" t="s">
        <v>121</v>
      </c>
      <c r="BC3787">
        <v>-1</v>
      </c>
      <c r="BD3787" t="s">
        <v>76</v>
      </c>
      <c r="BE3787">
        <v>36</v>
      </c>
      <c r="BF3787" t="s">
        <v>112</v>
      </c>
      <c r="BG3787" t="s">
        <v>118</v>
      </c>
    </row>
    <row r="3788" spans="1:65" x14ac:dyDescent="0.3">
      <c r="A3788">
        <v>132786</v>
      </c>
      <c r="B3788">
        <v>0</v>
      </c>
      <c r="C3788" t="s">
        <v>99</v>
      </c>
      <c r="D3788" t="s">
        <v>88</v>
      </c>
      <c r="E3788" t="s">
        <v>67</v>
      </c>
      <c r="F3788" t="s">
        <v>68</v>
      </c>
      <c r="G3788">
        <v>0</v>
      </c>
      <c r="H3788">
        <v>202500</v>
      </c>
      <c r="I3788">
        <v>585000</v>
      </c>
      <c r="J3788" t="s">
        <v>69</v>
      </c>
      <c r="K3788" t="s">
        <v>70</v>
      </c>
      <c r="L3788" t="s">
        <v>71</v>
      </c>
      <c r="M3788" t="s">
        <v>169</v>
      </c>
      <c r="N3788">
        <v>2.0712999999999999E-2</v>
      </c>
      <c r="O3788">
        <v>13740</v>
      </c>
      <c r="P3788">
        <v>2494</v>
      </c>
      <c r="Q3788">
        <v>3038</v>
      </c>
      <c r="R3788">
        <v>3404</v>
      </c>
      <c r="S3788">
        <v>3</v>
      </c>
      <c r="T3788">
        <v>2</v>
      </c>
      <c r="U3788" t="s">
        <v>94</v>
      </c>
      <c r="V3788">
        <v>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 t="s">
        <v>137</v>
      </c>
      <c r="AD3788">
        <v>2164061</v>
      </c>
      <c r="AE3788" t="s">
        <v>65</v>
      </c>
      <c r="AF3788">
        <v>12048.705</v>
      </c>
      <c r="AG3788">
        <v>90000</v>
      </c>
      <c r="AH3788">
        <v>109156.5</v>
      </c>
      <c r="AJ3788">
        <v>90000</v>
      </c>
      <c r="AK3788" t="s">
        <v>73</v>
      </c>
      <c r="AL3788">
        <v>14</v>
      </c>
      <c r="AM3788" t="s">
        <v>68</v>
      </c>
      <c r="AN3788">
        <v>1</v>
      </c>
      <c r="AR3788" t="s">
        <v>122</v>
      </c>
      <c r="AS3788" t="s">
        <v>77</v>
      </c>
      <c r="AT3788">
        <v>-646</v>
      </c>
      <c r="AU3788" t="s">
        <v>78</v>
      </c>
      <c r="AV3788" t="s">
        <v>79</v>
      </c>
      <c r="AW3788" t="s">
        <v>80</v>
      </c>
      <c r="AX3788" t="s">
        <v>81</v>
      </c>
      <c r="AY3788" t="s">
        <v>76</v>
      </c>
      <c r="AZ3788" t="s">
        <v>82</v>
      </c>
      <c r="BA3788" t="s">
        <v>116</v>
      </c>
      <c r="BB3788" t="s">
        <v>121</v>
      </c>
      <c r="BC3788">
        <v>-1</v>
      </c>
      <c r="BD3788" t="s">
        <v>76</v>
      </c>
      <c r="BE3788">
        <v>12</v>
      </c>
      <c r="BF3788" t="s">
        <v>86</v>
      </c>
      <c r="BG3788" t="s">
        <v>172</v>
      </c>
      <c r="BH3788">
        <v>365243</v>
      </c>
      <c r="BI3788">
        <v>-616</v>
      </c>
      <c r="BJ3788">
        <v>-286</v>
      </c>
      <c r="BK3788">
        <v>-406</v>
      </c>
      <c r="BL3788">
        <v>-398</v>
      </c>
      <c r="BM3788">
        <v>1</v>
      </c>
    </row>
    <row r="3789" spans="1:65" x14ac:dyDescent="0.3">
      <c r="A3789">
        <v>132798</v>
      </c>
      <c r="B3789">
        <v>0</v>
      </c>
      <c r="C3789" t="s">
        <v>65</v>
      </c>
      <c r="D3789" t="s">
        <v>88</v>
      </c>
      <c r="E3789" t="s">
        <v>68</v>
      </c>
      <c r="F3789" t="s">
        <v>68</v>
      </c>
      <c r="G3789">
        <v>0</v>
      </c>
      <c r="H3789">
        <v>112500</v>
      </c>
      <c r="I3789">
        <v>248760</v>
      </c>
      <c r="J3789" t="s">
        <v>69</v>
      </c>
      <c r="K3789" t="s">
        <v>70</v>
      </c>
      <c r="L3789" t="s">
        <v>91</v>
      </c>
      <c r="M3789" t="s">
        <v>72</v>
      </c>
      <c r="N3789">
        <v>6.2069999999999998E-3</v>
      </c>
      <c r="O3789">
        <v>17977</v>
      </c>
      <c r="P3789">
        <v>1334</v>
      </c>
      <c r="Q3789">
        <v>6149</v>
      </c>
      <c r="R3789">
        <v>1500</v>
      </c>
      <c r="S3789">
        <v>2</v>
      </c>
      <c r="T3789">
        <v>2</v>
      </c>
      <c r="U3789" t="s">
        <v>109</v>
      </c>
      <c r="V3789">
        <v>10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 t="s">
        <v>108</v>
      </c>
      <c r="AD3789">
        <v>1285743</v>
      </c>
      <c r="AE3789" t="s">
        <v>65</v>
      </c>
      <c r="AF3789">
        <v>14225.67</v>
      </c>
      <c r="AG3789">
        <v>243000</v>
      </c>
      <c r="AH3789">
        <v>319981.5</v>
      </c>
      <c r="AJ3789">
        <v>243000</v>
      </c>
      <c r="AK3789" t="s">
        <v>73</v>
      </c>
      <c r="AL3789">
        <v>13</v>
      </c>
      <c r="AM3789" t="s">
        <v>68</v>
      </c>
      <c r="AN3789">
        <v>1</v>
      </c>
      <c r="AR3789" t="s">
        <v>76</v>
      </c>
      <c r="AS3789" t="s">
        <v>77</v>
      </c>
      <c r="AT3789">
        <v>-197</v>
      </c>
      <c r="AU3789" t="s">
        <v>78</v>
      </c>
      <c r="AV3789" t="s">
        <v>79</v>
      </c>
      <c r="AW3789" t="s">
        <v>171</v>
      </c>
      <c r="AX3789" t="s">
        <v>81</v>
      </c>
      <c r="AY3789" t="s">
        <v>76</v>
      </c>
      <c r="AZ3789" t="s">
        <v>82</v>
      </c>
      <c r="BA3789" t="s">
        <v>116</v>
      </c>
      <c r="BB3789" t="s">
        <v>121</v>
      </c>
      <c r="BC3789">
        <v>-1</v>
      </c>
      <c r="BD3789" t="s">
        <v>76</v>
      </c>
      <c r="BE3789">
        <v>36</v>
      </c>
      <c r="BF3789" t="s">
        <v>147</v>
      </c>
      <c r="BG3789" t="s">
        <v>154</v>
      </c>
    </row>
    <row r="3790" spans="1:65" x14ac:dyDescent="0.3">
      <c r="A3790">
        <v>132801</v>
      </c>
      <c r="B3790">
        <v>0</v>
      </c>
      <c r="C3790" t="s">
        <v>65</v>
      </c>
      <c r="D3790" t="s">
        <v>88</v>
      </c>
      <c r="E3790" t="s">
        <v>67</v>
      </c>
      <c r="F3790" t="s">
        <v>68</v>
      </c>
      <c r="G3790">
        <v>1</v>
      </c>
      <c r="H3790">
        <v>94500</v>
      </c>
      <c r="I3790">
        <v>540000</v>
      </c>
      <c r="J3790" t="s">
        <v>69</v>
      </c>
      <c r="K3790" t="s">
        <v>70</v>
      </c>
      <c r="L3790" t="s">
        <v>91</v>
      </c>
      <c r="M3790" t="s">
        <v>72</v>
      </c>
      <c r="N3790">
        <v>3.5791999999999997E-2</v>
      </c>
      <c r="O3790">
        <v>13710</v>
      </c>
      <c r="P3790">
        <v>2503</v>
      </c>
      <c r="Q3790">
        <v>7087</v>
      </c>
      <c r="R3790">
        <v>1557</v>
      </c>
      <c r="S3790">
        <v>2</v>
      </c>
      <c r="T3790">
        <v>2</v>
      </c>
      <c r="U3790" t="s">
        <v>125</v>
      </c>
      <c r="V3790">
        <v>11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 t="s">
        <v>200</v>
      </c>
      <c r="AD3790">
        <v>1014011</v>
      </c>
      <c r="AE3790" t="s">
        <v>65</v>
      </c>
      <c r="AG3790">
        <v>0</v>
      </c>
      <c r="AH3790">
        <v>0</v>
      </c>
      <c r="AK3790" t="s">
        <v>94</v>
      </c>
      <c r="AL3790">
        <v>12</v>
      </c>
      <c r="AM3790" t="s">
        <v>68</v>
      </c>
      <c r="AN3790">
        <v>1</v>
      </c>
      <c r="AR3790" t="s">
        <v>76</v>
      </c>
      <c r="AS3790" t="s">
        <v>129</v>
      </c>
      <c r="AT3790">
        <v>-381</v>
      </c>
      <c r="AU3790" t="s">
        <v>76</v>
      </c>
      <c r="AV3790" t="s">
        <v>79</v>
      </c>
      <c r="AX3790" t="s">
        <v>81</v>
      </c>
      <c r="AY3790" t="s">
        <v>76</v>
      </c>
      <c r="AZ3790" t="s">
        <v>76</v>
      </c>
      <c r="BA3790" t="s">
        <v>76</v>
      </c>
      <c r="BB3790" t="s">
        <v>121</v>
      </c>
      <c r="BC3790">
        <v>-1</v>
      </c>
      <c r="BD3790" t="s">
        <v>76</v>
      </c>
      <c r="BF3790" t="s">
        <v>76</v>
      </c>
      <c r="BG3790" t="s">
        <v>82</v>
      </c>
    </row>
    <row r="3791" spans="1:65" x14ac:dyDescent="0.3">
      <c r="A3791">
        <v>132801</v>
      </c>
      <c r="B3791">
        <v>0</v>
      </c>
      <c r="C3791" t="s">
        <v>65</v>
      </c>
      <c r="D3791" t="s">
        <v>88</v>
      </c>
      <c r="E3791" t="s">
        <v>67</v>
      </c>
      <c r="F3791" t="s">
        <v>68</v>
      </c>
      <c r="G3791">
        <v>1</v>
      </c>
      <c r="H3791">
        <v>94500</v>
      </c>
      <c r="I3791">
        <v>540000</v>
      </c>
      <c r="J3791" t="s">
        <v>69</v>
      </c>
      <c r="K3791" t="s">
        <v>70</v>
      </c>
      <c r="L3791" t="s">
        <v>91</v>
      </c>
      <c r="M3791" t="s">
        <v>72</v>
      </c>
      <c r="N3791">
        <v>3.5791999999999997E-2</v>
      </c>
      <c r="O3791">
        <v>13710</v>
      </c>
      <c r="P3791">
        <v>2503</v>
      </c>
      <c r="Q3791">
        <v>7087</v>
      </c>
      <c r="R3791">
        <v>1557</v>
      </c>
      <c r="S3791">
        <v>2</v>
      </c>
      <c r="T3791">
        <v>2</v>
      </c>
      <c r="U3791" t="s">
        <v>125</v>
      </c>
      <c r="V3791">
        <v>11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 t="s">
        <v>200</v>
      </c>
      <c r="AD3791">
        <v>2213950</v>
      </c>
      <c r="AE3791" t="s">
        <v>99</v>
      </c>
      <c r="AG3791">
        <v>0</v>
      </c>
      <c r="AH3791">
        <v>0</v>
      </c>
      <c r="AK3791" t="s">
        <v>109</v>
      </c>
      <c r="AL3791">
        <v>13</v>
      </c>
      <c r="AM3791" t="s">
        <v>68</v>
      </c>
      <c r="AN3791">
        <v>1</v>
      </c>
      <c r="AR3791" t="s">
        <v>79</v>
      </c>
      <c r="AS3791" t="s">
        <v>129</v>
      </c>
      <c r="AT3791">
        <v>-284</v>
      </c>
      <c r="AU3791" t="s">
        <v>76</v>
      </c>
      <c r="AV3791" t="s">
        <v>79</v>
      </c>
      <c r="AX3791" t="s">
        <v>81</v>
      </c>
      <c r="AY3791" t="s">
        <v>76</v>
      </c>
      <c r="AZ3791" t="s">
        <v>76</v>
      </c>
      <c r="BA3791" t="s">
        <v>76</v>
      </c>
      <c r="BB3791" t="s">
        <v>121</v>
      </c>
      <c r="BC3791">
        <v>-1</v>
      </c>
      <c r="BD3791" t="s">
        <v>76</v>
      </c>
      <c r="BF3791" t="s">
        <v>76</v>
      </c>
      <c r="BG3791" t="s">
        <v>132</v>
      </c>
    </row>
    <row r="3792" spans="1:65" x14ac:dyDescent="0.3">
      <c r="A3792">
        <v>132810</v>
      </c>
      <c r="B3792">
        <v>0</v>
      </c>
      <c r="C3792" t="s">
        <v>65</v>
      </c>
      <c r="D3792" t="s">
        <v>88</v>
      </c>
      <c r="E3792" t="s">
        <v>67</v>
      </c>
      <c r="F3792" t="s">
        <v>68</v>
      </c>
      <c r="G3792">
        <v>0</v>
      </c>
      <c r="H3792">
        <v>56700</v>
      </c>
      <c r="I3792">
        <v>675000</v>
      </c>
      <c r="J3792" t="s">
        <v>113</v>
      </c>
      <c r="K3792" t="s">
        <v>70</v>
      </c>
      <c r="L3792" t="s">
        <v>91</v>
      </c>
      <c r="M3792" t="s">
        <v>72</v>
      </c>
      <c r="N3792">
        <v>4.96E-3</v>
      </c>
      <c r="O3792">
        <v>19717</v>
      </c>
      <c r="P3792">
        <v>365243</v>
      </c>
      <c r="Q3792">
        <v>7192</v>
      </c>
      <c r="R3792">
        <v>3082</v>
      </c>
      <c r="S3792">
        <v>2</v>
      </c>
      <c r="T3792">
        <v>2</v>
      </c>
      <c r="U3792" t="s">
        <v>94</v>
      </c>
      <c r="V3792">
        <v>13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 t="s">
        <v>76</v>
      </c>
      <c r="AD3792">
        <v>2736472</v>
      </c>
      <c r="AE3792" t="s">
        <v>93</v>
      </c>
      <c r="AF3792">
        <v>6639.3</v>
      </c>
      <c r="AG3792">
        <v>72481.5</v>
      </c>
      <c r="AH3792">
        <v>72481.5</v>
      </c>
      <c r="AI3792">
        <v>0</v>
      </c>
      <c r="AJ3792">
        <v>72481.5</v>
      </c>
      <c r="AK3792" t="s">
        <v>109</v>
      </c>
      <c r="AL3792">
        <v>17</v>
      </c>
      <c r="AM3792" t="s">
        <v>68</v>
      </c>
      <c r="AN3792">
        <v>1</v>
      </c>
      <c r="AO3792">
        <v>0</v>
      </c>
      <c r="AR3792" t="s">
        <v>79</v>
      </c>
      <c r="AS3792" t="s">
        <v>77</v>
      </c>
      <c r="AT3792">
        <v>-995</v>
      </c>
      <c r="AU3792" t="s">
        <v>78</v>
      </c>
      <c r="AV3792" t="s">
        <v>79</v>
      </c>
      <c r="AW3792" t="s">
        <v>80</v>
      </c>
      <c r="AX3792" t="s">
        <v>102</v>
      </c>
      <c r="AY3792" t="s">
        <v>95</v>
      </c>
      <c r="AZ3792" t="s">
        <v>96</v>
      </c>
      <c r="BA3792" t="s">
        <v>76</v>
      </c>
      <c r="BB3792" t="s">
        <v>84</v>
      </c>
      <c r="BC3792">
        <v>150</v>
      </c>
      <c r="BD3792" t="s">
        <v>85</v>
      </c>
      <c r="BE3792">
        <v>12</v>
      </c>
      <c r="BF3792" t="s">
        <v>97</v>
      </c>
      <c r="BG3792" t="s">
        <v>98</v>
      </c>
      <c r="BH3792">
        <v>365243</v>
      </c>
      <c r="BI3792">
        <v>-962</v>
      </c>
      <c r="BJ3792">
        <v>-632</v>
      </c>
      <c r="BK3792">
        <v>-632</v>
      </c>
      <c r="BL3792">
        <v>-628</v>
      </c>
      <c r="BM3792">
        <v>0</v>
      </c>
    </row>
    <row r="3793" spans="1:65" x14ac:dyDescent="0.3">
      <c r="A3793">
        <v>132814</v>
      </c>
      <c r="B3793">
        <v>0</v>
      </c>
      <c r="C3793" t="s">
        <v>65</v>
      </c>
      <c r="D3793" t="s">
        <v>88</v>
      </c>
      <c r="E3793" t="s">
        <v>68</v>
      </c>
      <c r="F3793" t="s">
        <v>68</v>
      </c>
      <c r="G3793">
        <v>0</v>
      </c>
      <c r="H3793">
        <v>162000</v>
      </c>
      <c r="I3793">
        <v>517266</v>
      </c>
      <c r="J3793" t="s">
        <v>133</v>
      </c>
      <c r="K3793" t="s">
        <v>70</v>
      </c>
      <c r="L3793" t="s">
        <v>91</v>
      </c>
      <c r="M3793" t="s">
        <v>72</v>
      </c>
      <c r="N3793">
        <v>4.6219999999999997E-2</v>
      </c>
      <c r="O3793">
        <v>22098</v>
      </c>
      <c r="P3793">
        <v>15227</v>
      </c>
      <c r="Q3793">
        <v>13142</v>
      </c>
      <c r="R3793">
        <v>4545</v>
      </c>
      <c r="S3793">
        <v>1</v>
      </c>
      <c r="T3793">
        <v>1</v>
      </c>
      <c r="U3793" t="s">
        <v>109</v>
      </c>
      <c r="V3793">
        <v>15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t="s">
        <v>137</v>
      </c>
      <c r="AD3793">
        <v>2052461</v>
      </c>
      <c r="AE3793" t="s">
        <v>65</v>
      </c>
      <c r="AG3793">
        <v>0</v>
      </c>
      <c r="AH3793">
        <v>0</v>
      </c>
      <c r="AK3793" t="s">
        <v>123</v>
      </c>
      <c r="AL3793">
        <v>13</v>
      </c>
      <c r="AM3793" t="s">
        <v>68</v>
      </c>
      <c r="AN3793">
        <v>1</v>
      </c>
      <c r="AR3793" t="s">
        <v>76</v>
      </c>
      <c r="AS3793" t="s">
        <v>129</v>
      </c>
      <c r="AT3793">
        <v>-235</v>
      </c>
      <c r="AU3793" t="s">
        <v>76</v>
      </c>
      <c r="AV3793" t="s">
        <v>79</v>
      </c>
      <c r="AX3793" t="s">
        <v>81</v>
      </c>
      <c r="AY3793" t="s">
        <v>76</v>
      </c>
      <c r="AZ3793" t="s">
        <v>76</v>
      </c>
      <c r="BA3793" t="s">
        <v>76</v>
      </c>
      <c r="BB3793" t="s">
        <v>121</v>
      </c>
      <c r="BC3793">
        <v>-1</v>
      </c>
      <c r="BD3793" t="s">
        <v>76</v>
      </c>
      <c r="BF3793" t="s">
        <v>76</v>
      </c>
      <c r="BG3793" t="s">
        <v>82</v>
      </c>
    </row>
    <row r="3794" spans="1:65" x14ac:dyDescent="0.3">
      <c r="A3794">
        <v>132826</v>
      </c>
      <c r="B3794">
        <v>0</v>
      </c>
      <c r="C3794" t="s">
        <v>65</v>
      </c>
      <c r="D3794" t="s">
        <v>66</v>
      </c>
      <c r="E3794" t="s">
        <v>67</v>
      </c>
      <c r="F3794" t="s">
        <v>68</v>
      </c>
      <c r="G3794">
        <v>1</v>
      </c>
      <c r="H3794">
        <v>157500</v>
      </c>
      <c r="I3794">
        <v>283500</v>
      </c>
      <c r="J3794" t="s">
        <v>69</v>
      </c>
      <c r="K3794" t="s">
        <v>70</v>
      </c>
      <c r="L3794" t="s">
        <v>91</v>
      </c>
      <c r="M3794" t="s">
        <v>72</v>
      </c>
      <c r="N3794">
        <v>1.8849999999999999E-2</v>
      </c>
      <c r="O3794">
        <v>11361</v>
      </c>
      <c r="P3794">
        <v>1181</v>
      </c>
      <c r="Q3794">
        <v>1544</v>
      </c>
      <c r="R3794">
        <v>3929</v>
      </c>
      <c r="S3794">
        <v>2</v>
      </c>
      <c r="T3794">
        <v>2</v>
      </c>
      <c r="U3794" t="s">
        <v>94</v>
      </c>
      <c r="V3794">
        <v>12</v>
      </c>
      <c r="W3794">
        <v>0</v>
      </c>
      <c r="X3794">
        <v>1</v>
      </c>
      <c r="Y3794">
        <v>1</v>
      </c>
      <c r="Z3794">
        <v>0</v>
      </c>
      <c r="AA3794">
        <v>1</v>
      </c>
      <c r="AB3794">
        <v>1</v>
      </c>
      <c r="AC3794" t="s">
        <v>92</v>
      </c>
      <c r="AD3794">
        <v>2718894</v>
      </c>
      <c r="AE3794" t="s">
        <v>65</v>
      </c>
      <c r="AF3794">
        <v>39474</v>
      </c>
      <c r="AG3794">
        <v>1350000</v>
      </c>
      <c r="AH3794">
        <v>1350000</v>
      </c>
      <c r="AJ3794">
        <v>1350000</v>
      </c>
      <c r="AK3794" t="s">
        <v>94</v>
      </c>
      <c r="AL3794">
        <v>9</v>
      </c>
      <c r="AM3794" t="s">
        <v>68</v>
      </c>
      <c r="AN3794">
        <v>1</v>
      </c>
      <c r="AR3794" t="s">
        <v>152</v>
      </c>
      <c r="AS3794" t="s">
        <v>114</v>
      </c>
      <c r="AT3794">
        <v>-672</v>
      </c>
      <c r="AU3794" t="s">
        <v>78</v>
      </c>
      <c r="AV3794" t="s">
        <v>149</v>
      </c>
      <c r="AW3794" t="s">
        <v>80</v>
      </c>
      <c r="AX3794" t="s">
        <v>81</v>
      </c>
      <c r="AY3794" t="s">
        <v>76</v>
      </c>
      <c r="AZ3794" t="s">
        <v>82</v>
      </c>
      <c r="BA3794" t="s">
        <v>83</v>
      </c>
      <c r="BB3794" t="s">
        <v>84</v>
      </c>
      <c r="BC3794">
        <v>154</v>
      </c>
      <c r="BD3794" t="s">
        <v>85</v>
      </c>
      <c r="BE3794">
        <v>60</v>
      </c>
      <c r="BF3794" t="s">
        <v>112</v>
      </c>
      <c r="BG3794" t="s">
        <v>150</v>
      </c>
    </row>
    <row r="3795" spans="1:65" x14ac:dyDescent="0.3">
      <c r="A3795">
        <v>132829</v>
      </c>
      <c r="B3795">
        <v>0</v>
      </c>
      <c r="C3795" t="s">
        <v>65</v>
      </c>
      <c r="D3795" t="s">
        <v>88</v>
      </c>
      <c r="E3795" t="s">
        <v>67</v>
      </c>
      <c r="F3795" t="s">
        <v>67</v>
      </c>
      <c r="G3795">
        <v>0</v>
      </c>
      <c r="H3795">
        <v>166500</v>
      </c>
      <c r="I3795">
        <v>497520</v>
      </c>
      <c r="J3795" t="s">
        <v>113</v>
      </c>
      <c r="K3795" t="s">
        <v>70</v>
      </c>
      <c r="L3795" t="s">
        <v>91</v>
      </c>
      <c r="M3795" t="s">
        <v>72</v>
      </c>
      <c r="N3795">
        <v>2.0712999999999999E-2</v>
      </c>
      <c r="O3795">
        <v>23907</v>
      </c>
      <c r="P3795">
        <v>365243</v>
      </c>
      <c r="Q3795">
        <v>9156</v>
      </c>
      <c r="R3795">
        <v>4196</v>
      </c>
      <c r="S3795">
        <v>3</v>
      </c>
      <c r="T3795">
        <v>2</v>
      </c>
      <c r="U3795" t="s">
        <v>109</v>
      </c>
      <c r="V3795">
        <v>12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 t="s">
        <v>76</v>
      </c>
      <c r="AD3795">
        <v>2383641</v>
      </c>
      <c r="AE3795" t="s">
        <v>93</v>
      </c>
      <c r="AF3795">
        <v>13548.15</v>
      </c>
      <c r="AG3795">
        <v>145210.5</v>
      </c>
      <c r="AH3795">
        <v>145210.5</v>
      </c>
      <c r="AI3795">
        <v>0</v>
      </c>
      <c r="AJ3795">
        <v>145210.5</v>
      </c>
      <c r="AK3795" t="s">
        <v>125</v>
      </c>
      <c r="AL3795">
        <v>9</v>
      </c>
      <c r="AM3795" t="s">
        <v>68</v>
      </c>
      <c r="AN3795">
        <v>1</v>
      </c>
      <c r="AO3795">
        <v>0</v>
      </c>
      <c r="AR3795" t="s">
        <v>79</v>
      </c>
      <c r="AS3795" t="s">
        <v>77</v>
      </c>
      <c r="AT3795">
        <v>-1634</v>
      </c>
      <c r="AU3795" t="s">
        <v>155</v>
      </c>
      <c r="AV3795" t="s">
        <v>79</v>
      </c>
      <c r="AW3795" t="s">
        <v>80</v>
      </c>
      <c r="AX3795" t="s">
        <v>102</v>
      </c>
      <c r="AY3795" t="s">
        <v>207</v>
      </c>
      <c r="AZ3795" t="s">
        <v>96</v>
      </c>
      <c r="BA3795" t="s">
        <v>76</v>
      </c>
      <c r="BB3795" t="s">
        <v>138</v>
      </c>
      <c r="BC3795">
        <v>102</v>
      </c>
      <c r="BD3795" t="s">
        <v>141</v>
      </c>
      <c r="BE3795">
        <v>12</v>
      </c>
      <c r="BF3795" t="s">
        <v>112</v>
      </c>
      <c r="BG3795" t="s">
        <v>158</v>
      </c>
      <c r="BH3795">
        <v>365243</v>
      </c>
      <c r="BI3795">
        <v>-1601</v>
      </c>
      <c r="BJ3795">
        <v>-1271</v>
      </c>
      <c r="BK3795">
        <v>-1271</v>
      </c>
      <c r="BL3795">
        <v>-1265</v>
      </c>
      <c r="BM3795">
        <v>0</v>
      </c>
    </row>
    <row r="3796" spans="1:65" x14ac:dyDescent="0.3">
      <c r="A3796">
        <v>132840</v>
      </c>
      <c r="B3796">
        <v>0</v>
      </c>
      <c r="C3796" t="s">
        <v>99</v>
      </c>
      <c r="D3796" t="s">
        <v>66</v>
      </c>
      <c r="E3796" t="s">
        <v>67</v>
      </c>
      <c r="F3796" t="s">
        <v>68</v>
      </c>
      <c r="G3796">
        <v>1</v>
      </c>
      <c r="H3796">
        <v>157500</v>
      </c>
      <c r="I3796">
        <v>337500</v>
      </c>
      <c r="J3796" t="s">
        <v>69</v>
      </c>
      <c r="K3796" t="s">
        <v>70</v>
      </c>
      <c r="L3796" t="s">
        <v>140</v>
      </c>
      <c r="M3796" t="s">
        <v>72</v>
      </c>
      <c r="N3796">
        <v>4.6219999999999997E-2</v>
      </c>
      <c r="O3796">
        <v>15758</v>
      </c>
      <c r="P3796">
        <v>1897</v>
      </c>
      <c r="Q3796">
        <v>8254</v>
      </c>
      <c r="R3796">
        <v>4492</v>
      </c>
      <c r="S3796">
        <v>1</v>
      </c>
      <c r="T3796">
        <v>1</v>
      </c>
      <c r="U3796" t="s">
        <v>120</v>
      </c>
      <c r="V3796">
        <v>13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 t="s">
        <v>92</v>
      </c>
      <c r="AD3796">
        <v>1288911</v>
      </c>
      <c r="AE3796" t="s">
        <v>93</v>
      </c>
      <c r="AF3796">
        <v>7653.4650000000001</v>
      </c>
      <c r="AG3796">
        <v>169699.5</v>
      </c>
      <c r="AH3796">
        <v>169699.5</v>
      </c>
      <c r="AI3796">
        <v>0</v>
      </c>
      <c r="AJ3796">
        <v>169699.5</v>
      </c>
      <c r="AK3796" t="s">
        <v>94</v>
      </c>
      <c r="AL3796">
        <v>14</v>
      </c>
      <c r="AM3796" t="s">
        <v>68</v>
      </c>
      <c r="AN3796">
        <v>1</v>
      </c>
      <c r="AO3796">
        <v>0</v>
      </c>
      <c r="AR3796" t="s">
        <v>79</v>
      </c>
      <c r="AS3796" t="s">
        <v>77</v>
      </c>
      <c r="AT3796">
        <v>-1103</v>
      </c>
      <c r="AU3796" t="s">
        <v>78</v>
      </c>
      <c r="AV3796" t="s">
        <v>79</v>
      </c>
      <c r="AW3796" t="s">
        <v>80</v>
      </c>
      <c r="AX3796" t="s">
        <v>81</v>
      </c>
      <c r="AY3796" t="s">
        <v>111</v>
      </c>
      <c r="AZ3796" t="s">
        <v>96</v>
      </c>
      <c r="BA3796" t="s">
        <v>76</v>
      </c>
      <c r="BB3796" t="s">
        <v>104</v>
      </c>
      <c r="BC3796">
        <v>3205</v>
      </c>
      <c r="BD3796" t="s">
        <v>85</v>
      </c>
      <c r="BE3796">
        <v>24</v>
      </c>
      <c r="BF3796" t="s">
        <v>97</v>
      </c>
      <c r="BG3796" t="s">
        <v>98</v>
      </c>
      <c r="BH3796">
        <v>365243</v>
      </c>
      <c r="BI3796">
        <v>-1072</v>
      </c>
      <c r="BJ3796">
        <v>-382</v>
      </c>
      <c r="BK3796">
        <v>-472</v>
      </c>
      <c r="BL3796">
        <v>-465</v>
      </c>
      <c r="BM3796">
        <v>0</v>
      </c>
    </row>
    <row r="3797" spans="1:65" x14ac:dyDescent="0.3">
      <c r="A3797">
        <v>132841</v>
      </c>
      <c r="B3797">
        <v>0</v>
      </c>
      <c r="C3797" t="s">
        <v>65</v>
      </c>
      <c r="D3797" t="s">
        <v>66</v>
      </c>
      <c r="E3797" t="s">
        <v>68</v>
      </c>
      <c r="F3797" t="s">
        <v>68</v>
      </c>
      <c r="G3797">
        <v>0</v>
      </c>
      <c r="H3797">
        <v>270000</v>
      </c>
      <c r="I3797">
        <v>870984</v>
      </c>
      <c r="J3797" t="s">
        <v>133</v>
      </c>
      <c r="K3797" t="s">
        <v>90</v>
      </c>
      <c r="L3797" t="s">
        <v>91</v>
      </c>
      <c r="M3797" t="s">
        <v>72</v>
      </c>
      <c r="N3797">
        <v>1.4463999999999999E-2</v>
      </c>
      <c r="O3797">
        <v>12189</v>
      </c>
      <c r="P3797">
        <v>4060</v>
      </c>
      <c r="Q3797">
        <v>6293</v>
      </c>
      <c r="R3797">
        <v>3682</v>
      </c>
      <c r="S3797">
        <v>2</v>
      </c>
      <c r="T3797">
        <v>2</v>
      </c>
      <c r="U3797" t="s">
        <v>109</v>
      </c>
      <c r="V3797">
        <v>3</v>
      </c>
      <c r="W3797">
        <v>0</v>
      </c>
      <c r="X3797">
        <v>0</v>
      </c>
      <c r="Y3797">
        <v>0</v>
      </c>
      <c r="Z3797">
        <v>1</v>
      </c>
      <c r="AA3797">
        <v>1</v>
      </c>
      <c r="AB3797">
        <v>0</v>
      </c>
      <c r="AC3797" t="s">
        <v>219</v>
      </c>
      <c r="AD3797">
        <v>2604821</v>
      </c>
      <c r="AE3797" t="s">
        <v>65</v>
      </c>
      <c r="AF3797">
        <v>45742.184999999998</v>
      </c>
      <c r="AG3797">
        <v>607500</v>
      </c>
      <c r="AH3797">
        <v>655614</v>
      </c>
      <c r="AJ3797">
        <v>607500</v>
      </c>
      <c r="AK3797" t="s">
        <v>123</v>
      </c>
      <c r="AL3797">
        <v>6</v>
      </c>
      <c r="AM3797" t="s">
        <v>68</v>
      </c>
      <c r="AN3797">
        <v>1</v>
      </c>
      <c r="AR3797" t="s">
        <v>76</v>
      </c>
      <c r="AS3797" t="s">
        <v>77</v>
      </c>
      <c r="AT3797">
        <v>-571</v>
      </c>
      <c r="AU3797" t="s">
        <v>78</v>
      </c>
      <c r="AV3797" t="s">
        <v>79</v>
      </c>
      <c r="AX3797" t="s">
        <v>81</v>
      </c>
      <c r="AY3797" t="s">
        <v>76</v>
      </c>
      <c r="AZ3797" t="s">
        <v>82</v>
      </c>
      <c r="BA3797" t="s">
        <v>116</v>
      </c>
      <c r="BB3797" t="s">
        <v>121</v>
      </c>
      <c r="BC3797">
        <v>-1</v>
      </c>
      <c r="BD3797" t="s">
        <v>76</v>
      </c>
      <c r="BE3797">
        <v>24</v>
      </c>
      <c r="BF3797" t="s">
        <v>86</v>
      </c>
      <c r="BG3797" t="s">
        <v>172</v>
      </c>
      <c r="BH3797">
        <v>365243</v>
      </c>
      <c r="BI3797">
        <v>-541</v>
      </c>
      <c r="BJ3797">
        <v>149</v>
      </c>
      <c r="BK3797">
        <v>-421</v>
      </c>
      <c r="BL3797">
        <v>-418</v>
      </c>
      <c r="BM3797">
        <v>1</v>
      </c>
    </row>
    <row r="3798" spans="1:65" x14ac:dyDescent="0.3">
      <c r="A3798">
        <v>132847</v>
      </c>
      <c r="B3798">
        <v>0</v>
      </c>
      <c r="C3798" t="s">
        <v>65</v>
      </c>
      <c r="D3798" t="s">
        <v>66</v>
      </c>
      <c r="E3798" t="s">
        <v>68</v>
      </c>
      <c r="F3798" t="s">
        <v>68</v>
      </c>
      <c r="G3798">
        <v>1</v>
      </c>
      <c r="H3798">
        <v>270000</v>
      </c>
      <c r="I3798">
        <v>961146</v>
      </c>
      <c r="J3798" t="s">
        <v>69</v>
      </c>
      <c r="K3798" t="s">
        <v>70</v>
      </c>
      <c r="L3798" t="s">
        <v>91</v>
      </c>
      <c r="M3798" t="s">
        <v>72</v>
      </c>
      <c r="N3798">
        <v>3.5791999999999997E-2</v>
      </c>
      <c r="O3798">
        <v>13601</v>
      </c>
      <c r="P3798">
        <v>2496</v>
      </c>
      <c r="Q3798">
        <v>7724</v>
      </c>
      <c r="R3798">
        <v>2800</v>
      </c>
      <c r="S3798">
        <v>2</v>
      </c>
      <c r="T3798">
        <v>2</v>
      </c>
      <c r="U3798" t="s">
        <v>94</v>
      </c>
      <c r="V3798">
        <v>12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 t="s">
        <v>92</v>
      </c>
      <c r="AD3798">
        <v>2121011</v>
      </c>
      <c r="AE3798" t="s">
        <v>93</v>
      </c>
      <c r="AF3798">
        <v>3469.14</v>
      </c>
      <c r="AG3798">
        <v>42732</v>
      </c>
      <c r="AH3798">
        <v>34182</v>
      </c>
      <c r="AI3798">
        <v>8550</v>
      </c>
      <c r="AJ3798">
        <v>42732</v>
      </c>
      <c r="AK3798" t="s">
        <v>73</v>
      </c>
      <c r="AL3798">
        <v>17</v>
      </c>
      <c r="AM3798" t="s">
        <v>68</v>
      </c>
      <c r="AN3798">
        <v>1</v>
      </c>
      <c r="AO3798">
        <v>0.217909933</v>
      </c>
      <c r="AR3798" t="s">
        <v>79</v>
      </c>
      <c r="AS3798" t="s">
        <v>77</v>
      </c>
      <c r="AT3798">
        <v>-331</v>
      </c>
      <c r="AU3798" t="s">
        <v>78</v>
      </c>
      <c r="AV3798" t="s">
        <v>79</v>
      </c>
      <c r="AX3798" t="s">
        <v>81</v>
      </c>
      <c r="AY3798" t="s">
        <v>124</v>
      </c>
      <c r="AZ3798" t="s">
        <v>96</v>
      </c>
      <c r="BA3798" t="s">
        <v>76</v>
      </c>
      <c r="BB3798" t="s">
        <v>104</v>
      </c>
      <c r="BC3798">
        <v>24</v>
      </c>
      <c r="BD3798" t="s">
        <v>105</v>
      </c>
      <c r="BE3798">
        <v>12</v>
      </c>
      <c r="BF3798" t="s">
        <v>147</v>
      </c>
      <c r="BG3798" t="s">
        <v>106</v>
      </c>
      <c r="BH3798">
        <v>365243</v>
      </c>
      <c r="BI3798">
        <v>-292</v>
      </c>
      <c r="BJ3798">
        <v>38</v>
      </c>
      <c r="BK3798">
        <v>-232</v>
      </c>
      <c r="BL3798">
        <v>-230</v>
      </c>
      <c r="BM3798">
        <v>0</v>
      </c>
    </row>
    <row r="3799" spans="1:65" x14ac:dyDescent="0.3">
      <c r="A3799">
        <v>132849</v>
      </c>
      <c r="B3799">
        <v>0</v>
      </c>
      <c r="C3799" t="s">
        <v>65</v>
      </c>
      <c r="D3799" t="s">
        <v>88</v>
      </c>
      <c r="E3799" t="s">
        <v>67</v>
      </c>
      <c r="F3799" t="s">
        <v>67</v>
      </c>
      <c r="G3799">
        <v>0</v>
      </c>
      <c r="H3799">
        <v>103500</v>
      </c>
      <c r="I3799">
        <v>495351</v>
      </c>
      <c r="J3799" t="s">
        <v>113</v>
      </c>
      <c r="K3799" t="s">
        <v>70</v>
      </c>
      <c r="L3799" t="s">
        <v>91</v>
      </c>
      <c r="M3799" t="s">
        <v>72</v>
      </c>
      <c r="N3799">
        <v>1.8800999999999998E-2</v>
      </c>
      <c r="O3799">
        <v>21742</v>
      </c>
      <c r="P3799">
        <v>365243</v>
      </c>
      <c r="Q3799">
        <v>1894</v>
      </c>
      <c r="R3799">
        <v>4214</v>
      </c>
      <c r="S3799">
        <v>2</v>
      </c>
      <c r="T3799">
        <v>2</v>
      </c>
      <c r="U3799" t="s">
        <v>125</v>
      </c>
      <c r="V3799">
        <v>10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 t="s">
        <v>76</v>
      </c>
      <c r="AD3799">
        <v>2778988</v>
      </c>
      <c r="AE3799" t="s">
        <v>99</v>
      </c>
      <c r="AF3799">
        <v>6750</v>
      </c>
      <c r="AG3799">
        <v>135000</v>
      </c>
      <c r="AH3799">
        <v>135000</v>
      </c>
      <c r="AJ3799">
        <v>135000</v>
      </c>
      <c r="AK3799" t="s">
        <v>109</v>
      </c>
      <c r="AL3799">
        <v>7</v>
      </c>
      <c r="AM3799" t="s">
        <v>68</v>
      </c>
      <c r="AN3799">
        <v>1</v>
      </c>
      <c r="AR3799" t="s">
        <v>79</v>
      </c>
      <c r="AS3799" t="s">
        <v>114</v>
      </c>
      <c r="AT3799">
        <v>-431</v>
      </c>
      <c r="AU3799" t="s">
        <v>76</v>
      </c>
      <c r="AV3799" t="s">
        <v>115</v>
      </c>
      <c r="AX3799" t="s">
        <v>81</v>
      </c>
      <c r="AY3799" t="s">
        <v>76</v>
      </c>
      <c r="AZ3799" t="s">
        <v>131</v>
      </c>
      <c r="BA3799" t="s">
        <v>116</v>
      </c>
      <c r="BB3799" t="s">
        <v>121</v>
      </c>
      <c r="BC3799">
        <v>-1</v>
      </c>
      <c r="BD3799" t="s">
        <v>76</v>
      </c>
      <c r="BE3799">
        <v>0</v>
      </c>
      <c r="BF3799" t="s">
        <v>76</v>
      </c>
      <c r="BG3799" t="s">
        <v>160</v>
      </c>
    </row>
    <row r="3800" spans="1:65" x14ac:dyDescent="0.3">
      <c r="A3800">
        <v>132849</v>
      </c>
      <c r="B3800">
        <v>0</v>
      </c>
      <c r="C3800" t="s">
        <v>65</v>
      </c>
      <c r="D3800" t="s">
        <v>88</v>
      </c>
      <c r="E3800" t="s">
        <v>67</v>
      </c>
      <c r="F3800" t="s">
        <v>67</v>
      </c>
      <c r="G3800">
        <v>0</v>
      </c>
      <c r="H3800">
        <v>103500</v>
      </c>
      <c r="I3800">
        <v>495351</v>
      </c>
      <c r="J3800" t="s">
        <v>113</v>
      </c>
      <c r="K3800" t="s">
        <v>70</v>
      </c>
      <c r="L3800" t="s">
        <v>91</v>
      </c>
      <c r="M3800" t="s">
        <v>72</v>
      </c>
      <c r="N3800">
        <v>1.8800999999999998E-2</v>
      </c>
      <c r="O3800">
        <v>21742</v>
      </c>
      <c r="P3800">
        <v>365243</v>
      </c>
      <c r="Q3800">
        <v>1894</v>
      </c>
      <c r="R3800">
        <v>4214</v>
      </c>
      <c r="S3800">
        <v>2</v>
      </c>
      <c r="T3800">
        <v>2</v>
      </c>
      <c r="U3800" t="s">
        <v>125</v>
      </c>
      <c r="V3800">
        <v>10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76</v>
      </c>
      <c r="AD3800">
        <v>1097556</v>
      </c>
      <c r="AE3800" t="s">
        <v>65</v>
      </c>
      <c r="AG3800">
        <v>0</v>
      </c>
      <c r="AH3800">
        <v>0</v>
      </c>
      <c r="AK3800" t="s">
        <v>123</v>
      </c>
      <c r="AL3800">
        <v>10</v>
      </c>
      <c r="AM3800" t="s">
        <v>68</v>
      </c>
      <c r="AN3800">
        <v>1</v>
      </c>
      <c r="AR3800" t="s">
        <v>76</v>
      </c>
      <c r="AS3800" t="s">
        <v>114</v>
      </c>
      <c r="AT3800">
        <v>-253</v>
      </c>
      <c r="AU3800" t="s">
        <v>76</v>
      </c>
      <c r="AV3800" t="s">
        <v>115</v>
      </c>
      <c r="AX3800" t="s">
        <v>81</v>
      </c>
      <c r="AY3800" t="s">
        <v>76</v>
      </c>
      <c r="AZ3800" t="s">
        <v>76</v>
      </c>
      <c r="BA3800" t="s">
        <v>76</v>
      </c>
      <c r="BB3800" t="s">
        <v>121</v>
      </c>
      <c r="BC3800">
        <v>-1</v>
      </c>
      <c r="BD3800" t="s">
        <v>76</v>
      </c>
      <c r="BF3800" t="s">
        <v>76</v>
      </c>
      <c r="BG3800" t="s">
        <v>82</v>
      </c>
    </row>
    <row r="3801" spans="1:65" x14ac:dyDescent="0.3">
      <c r="A3801">
        <v>132856</v>
      </c>
      <c r="B3801">
        <v>0</v>
      </c>
      <c r="C3801" t="s">
        <v>65</v>
      </c>
      <c r="D3801" t="s">
        <v>66</v>
      </c>
      <c r="E3801" t="s">
        <v>68</v>
      </c>
      <c r="F3801" t="s">
        <v>68</v>
      </c>
      <c r="G3801">
        <v>0</v>
      </c>
      <c r="H3801">
        <v>126000</v>
      </c>
      <c r="I3801">
        <v>675000</v>
      </c>
      <c r="J3801" t="s">
        <v>69</v>
      </c>
      <c r="K3801" t="s">
        <v>70</v>
      </c>
      <c r="L3801" t="s">
        <v>91</v>
      </c>
      <c r="M3801" t="s">
        <v>72</v>
      </c>
      <c r="N3801">
        <v>2.0712999999999999E-2</v>
      </c>
      <c r="O3801">
        <v>19806</v>
      </c>
      <c r="P3801">
        <v>9897</v>
      </c>
      <c r="Q3801">
        <v>2553</v>
      </c>
      <c r="R3801">
        <v>3308</v>
      </c>
      <c r="S3801">
        <v>3</v>
      </c>
      <c r="T3801">
        <v>3</v>
      </c>
      <c r="U3801" t="s">
        <v>120</v>
      </c>
      <c r="V3801">
        <v>13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 t="s">
        <v>92</v>
      </c>
      <c r="AD3801">
        <v>2056435</v>
      </c>
      <c r="AE3801" t="s">
        <v>93</v>
      </c>
      <c r="AF3801">
        <v>3901.9050000000002</v>
      </c>
      <c r="AG3801">
        <v>38659.5</v>
      </c>
      <c r="AH3801">
        <v>38659.5</v>
      </c>
      <c r="AI3801">
        <v>0</v>
      </c>
      <c r="AJ3801">
        <v>38659.5</v>
      </c>
      <c r="AK3801" t="s">
        <v>125</v>
      </c>
      <c r="AL3801">
        <v>9</v>
      </c>
      <c r="AM3801" t="s">
        <v>68</v>
      </c>
      <c r="AN3801">
        <v>1</v>
      </c>
      <c r="AO3801">
        <v>0</v>
      </c>
      <c r="AP3801">
        <v>0.196900147</v>
      </c>
      <c r="AQ3801">
        <v>0.86733615200000003</v>
      </c>
      <c r="AR3801" t="s">
        <v>79</v>
      </c>
      <c r="AS3801" t="s">
        <v>77</v>
      </c>
      <c r="AT3801">
        <v>-281</v>
      </c>
      <c r="AU3801" t="s">
        <v>78</v>
      </c>
      <c r="AV3801" t="s">
        <v>79</v>
      </c>
      <c r="AX3801" t="s">
        <v>81</v>
      </c>
      <c r="AY3801" t="s">
        <v>136</v>
      </c>
      <c r="AZ3801" t="s">
        <v>96</v>
      </c>
      <c r="BA3801" t="s">
        <v>76</v>
      </c>
      <c r="BB3801" t="s">
        <v>104</v>
      </c>
      <c r="BC3801">
        <v>42</v>
      </c>
      <c r="BD3801" t="s">
        <v>105</v>
      </c>
      <c r="BE3801">
        <v>12</v>
      </c>
      <c r="BF3801" t="s">
        <v>147</v>
      </c>
      <c r="BG3801" t="s">
        <v>106</v>
      </c>
      <c r="BH3801">
        <v>365243</v>
      </c>
      <c r="BI3801">
        <v>-243</v>
      </c>
      <c r="BJ3801">
        <v>87</v>
      </c>
      <c r="BK3801">
        <v>-183</v>
      </c>
      <c r="BL3801">
        <v>-178</v>
      </c>
      <c r="BM3801">
        <v>0</v>
      </c>
    </row>
    <row r="3802" spans="1:65" x14ac:dyDescent="0.3">
      <c r="A3802">
        <v>132877</v>
      </c>
      <c r="B3802">
        <v>0</v>
      </c>
      <c r="C3802" t="s">
        <v>65</v>
      </c>
      <c r="D3802" t="s">
        <v>88</v>
      </c>
      <c r="E3802" t="s">
        <v>67</v>
      </c>
      <c r="F3802" t="s">
        <v>68</v>
      </c>
      <c r="G3802">
        <v>0</v>
      </c>
      <c r="H3802">
        <v>90000</v>
      </c>
      <c r="I3802">
        <v>180000</v>
      </c>
      <c r="J3802" t="s">
        <v>133</v>
      </c>
      <c r="K3802" t="s">
        <v>70</v>
      </c>
      <c r="L3802" t="s">
        <v>91</v>
      </c>
      <c r="M3802" t="s">
        <v>72</v>
      </c>
      <c r="N3802">
        <v>1.0500000000000001E-2</v>
      </c>
      <c r="O3802">
        <v>19486</v>
      </c>
      <c r="P3802">
        <v>12544</v>
      </c>
      <c r="Q3802">
        <v>6862</v>
      </c>
      <c r="R3802">
        <v>2563</v>
      </c>
      <c r="S3802">
        <v>3</v>
      </c>
      <c r="T3802">
        <v>3</v>
      </c>
      <c r="U3802" t="s">
        <v>109</v>
      </c>
      <c r="V3802">
        <v>10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168</v>
      </c>
      <c r="AD3802">
        <v>2080271</v>
      </c>
      <c r="AE3802" t="s">
        <v>93</v>
      </c>
      <c r="AF3802">
        <v>8258.31</v>
      </c>
      <c r="AG3802">
        <v>70425</v>
      </c>
      <c r="AH3802">
        <v>80649</v>
      </c>
      <c r="AI3802">
        <v>0</v>
      </c>
      <c r="AJ3802">
        <v>70425</v>
      </c>
      <c r="AK3802" t="s">
        <v>109</v>
      </c>
      <c r="AL3802">
        <v>9</v>
      </c>
      <c r="AM3802" t="s">
        <v>68</v>
      </c>
      <c r="AN3802">
        <v>1</v>
      </c>
      <c r="AO3802">
        <v>0</v>
      </c>
      <c r="AR3802" t="s">
        <v>79</v>
      </c>
      <c r="AS3802" t="s">
        <v>77</v>
      </c>
      <c r="AT3802">
        <v>-189</v>
      </c>
      <c r="AU3802" t="s">
        <v>78</v>
      </c>
      <c r="AV3802" t="s">
        <v>79</v>
      </c>
      <c r="AW3802" t="s">
        <v>80</v>
      </c>
      <c r="AX3802" t="s">
        <v>81</v>
      </c>
      <c r="AY3802" t="s">
        <v>207</v>
      </c>
      <c r="AZ3802" t="s">
        <v>96</v>
      </c>
      <c r="BA3802" t="s">
        <v>76</v>
      </c>
      <c r="BB3802" t="s">
        <v>138</v>
      </c>
      <c r="BC3802">
        <v>30</v>
      </c>
      <c r="BD3802" t="s">
        <v>141</v>
      </c>
      <c r="BE3802">
        <v>12</v>
      </c>
      <c r="BF3802" t="s">
        <v>147</v>
      </c>
      <c r="BG3802" t="s">
        <v>158</v>
      </c>
      <c r="BH3802">
        <v>365243</v>
      </c>
      <c r="BI3802">
        <v>-159</v>
      </c>
      <c r="BJ3802">
        <v>171</v>
      </c>
      <c r="BK3802">
        <v>365243</v>
      </c>
      <c r="BL3802">
        <v>365243</v>
      </c>
      <c r="BM3802">
        <v>1</v>
      </c>
    </row>
    <row r="3803" spans="1:65" x14ac:dyDescent="0.3">
      <c r="A3803">
        <v>132889</v>
      </c>
      <c r="B3803">
        <v>0</v>
      </c>
      <c r="C3803" t="s">
        <v>99</v>
      </c>
      <c r="D3803" t="s">
        <v>88</v>
      </c>
      <c r="E3803" t="s">
        <v>67</v>
      </c>
      <c r="F3803" t="s">
        <v>68</v>
      </c>
      <c r="G3803">
        <v>0</v>
      </c>
      <c r="H3803">
        <v>72000</v>
      </c>
      <c r="I3803">
        <v>225000</v>
      </c>
      <c r="J3803" t="s">
        <v>69</v>
      </c>
      <c r="K3803" t="s">
        <v>70</v>
      </c>
      <c r="L3803" t="s">
        <v>91</v>
      </c>
      <c r="M3803" t="s">
        <v>72</v>
      </c>
      <c r="N3803">
        <v>1.0966E-2</v>
      </c>
      <c r="O3803">
        <v>16176</v>
      </c>
      <c r="P3803">
        <v>266</v>
      </c>
      <c r="Q3803">
        <v>4293</v>
      </c>
      <c r="R3803">
        <v>4754</v>
      </c>
      <c r="S3803">
        <v>2</v>
      </c>
      <c r="T3803">
        <v>2</v>
      </c>
      <c r="U3803" t="s">
        <v>94</v>
      </c>
      <c r="V3803">
        <v>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 t="s">
        <v>170</v>
      </c>
      <c r="AD3803">
        <v>2259042</v>
      </c>
      <c r="AE3803" t="s">
        <v>93</v>
      </c>
      <c r="AF3803">
        <v>4197.6899999999996</v>
      </c>
      <c r="AG3803">
        <v>41414.625</v>
      </c>
      <c r="AH3803">
        <v>41413.5</v>
      </c>
      <c r="AI3803">
        <v>1.125</v>
      </c>
      <c r="AJ3803">
        <v>41414.625</v>
      </c>
      <c r="AK3803" t="s">
        <v>109</v>
      </c>
      <c r="AL3803">
        <v>10</v>
      </c>
      <c r="AM3803" t="s">
        <v>68</v>
      </c>
      <c r="AN3803">
        <v>1</v>
      </c>
      <c r="AO3803" s="1">
        <v>2.9600000000000001E-5</v>
      </c>
      <c r="AR3803" t="s">
        <v>79</v>
      </c>
      <c r="AS3803" t="s">
        <v>77</v>
      </c>
      <c r="AT3803">
        <v>-792</v>
      </c>
      <c r="AU3803" t="s">
        <v>78</v>
      </c>
      <c r="AV3803" t="s">
        <v>79</v>
      </c>
      <c r="AX3803" t="s">
        <v>81</v>
      </c>
      <c r="AY3803" t="s">
        <v>124</v>
      </c>
      <c r="AZ3803" t="s">
        <v>96</v>
      </c>
      <c r="BA3803" t="s">
        <v>76</v>
      </c>
      <c r="BB3803" t="s">
        <v>104</v>
      </c>
      <c r="BC3803">
        <v>30</v>
      </c>
      <c r="BD3803" t="s">
        <v>105</v>
      </c>
      <c r="BE3803">
        <v>14</v>
      </c>
      <c r="BF3803" t="s">
        <v>86</v>
      </c>
      <c r="BG3803" t="s">
        <v>106</v>
      </c>
      <c r="BH3803">
        <v>365243</v>
      </c>
      <c r="BI3803">
        <v>-751</v>
      </c>
      <c r="BJ3803">
        <v>-361</v>
      </c>
      <c r="BK3803">
        <v>-631</v>
      </c>
      <c r="BL3803">
        <v>-622</v>
      </c>
      <c r="BM3803">
        <v>0</v>
      </c>
    </row>
    <row r="3804" spans="1:65" x14ac:dyDescent="0.3">
      <c r="A3804">
        <v>132906</v>
      </c>
      <c r="B3804">
        <v>0</v>
      </c>
      <c r="C3804" t="s">
        <v>65</v>
      </c>
      <c r="D3804" t="s">
        <v>88</v>
      </c>
      <c r="E3804" t="s">
        <v>67</v>
      </c>
      <c r="F3804" t="s">
        <v>67</v>
      </c>
      <c r="G3804">
        <v>1</v>
      </c>
      <c r="H3804">
        <v>67500</v>
      </c>
      <c r="I3804">
        <v>675000</v>
      </c>
      <c r="J3804" t="s">
        <v>69</v>
      </c>
      <c r="K3804" t="s">
        <v>70</v>
      </c>
      <c r="L3804" t="s">
        <v>91</v>
      </c>
      <c r="M3804" t="s">
        <v>72</v>
      </c>
      <c r="N3804">
        <v>2.2624999999999999E-2</v>
      </c>
      <c r="O3804">
        <v>11885</v>
      </c>
      <c r="P3804">
        <v>1428</v>
      </c>
      <c r="Q3804">
        <v>5884</v>
      </c>
      <c r="R3804">
        <v>3864</v>
      </c>
      <c r="S3804">
        <v>2</v>
      </c>
      <c r="T3804">
        <v>2</v>
      </c>
      <c r="U3804" t="s">
        <v>120</v>
      </c>
      <c r="V3804">
        <v>11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 t="s">
        <v>167</v>
      </c>
      <c r="AD3804">
        <v>1630371</v>
      </c>
      <c r="AE3804" t="s">
        <v>65</v>
      </c>
      <c r="AF3804">
        <v>5376.0150000000003</v>
      </c>
      <c r="AG3804">
        <v>45000</v>
      </c>
      <c r="AH3804">
        <v>47970</v>
      </c>
      <c r="AJ3804">
        <v>45000</v>
      </c>
      <c r="AK3804" t="s">
        <v>73</v>
      </c>
      <c r="AL3804">
        <v>15</v>
      </c>
      <c r="AM3804" t="s">
        <v>68</v>
      </c>
      <c r="AN3804">
        <v>1</v>
      </c>
      <c r="AR3804" t="s">
        <v>76</v>
      </c>
      <c r="AS3804" t="s">
        <v>114</v>
      </c>
      <c r="AT3804">
        <v>-2661</v>
      </c>
      <c r="AU3804" t="s">
        <v>78</v>
      </c>
      <c r="AV3804" t="s">
        <v>149</v>
      </c>
      <c r="AW3804" t="s">
        <v>80</v>
      </c>
      <c r="AX3804" t="s">
        <v>81</v>
      </c>
      <c r="AY3804" t="s">
        <v>76</v>
      </c>
      <c r="AZ3804" t="s">
        <v>82</v>
      </c>
      <c r="BA3804" t="s">
        <v>83</v>
      </c>
      <c r="BB3804" t="s">
        <v>121</v>
      </c>
      <c r="BC3804">
        <v>0</v>
      </c>
      <c r="BD3804" t="s">
        <v>76</v>
      </c>
      <c r="BE3804">
        <v>12</v>
      </c>
      <c r="BF3804" t="s">
        <v>86</v>
      </c>
      <c r="BG3804" t="s">
        <v>87</v>
      </c>
    </row>
    <row r="3805" spans="1:65" x14ac:dyDescent="0.3">
      <c r="A3805">
        <v>132913</v>
      </c>
      <c r="B3805">
        <v>0</v>
      </c>
      <c r="C3805" t="s">
        <v>65</v>
      </c>
      <c r="D3805" t="s">
        <v>66</v>
      </c>
      <c r="E3805" t="s">
        <v>67</v>
      </c>
      <c r="F3805" t="s">
        <v>67</v>
      </c>
      <c r="G3805">
        <v>0</v>
      </c>
      <c r="H3805">
        <v>159880.5</v>
      </c>
      <c r="I3805">
        <v>585000</v>
      </c>
      <c r="J3805" t="s">
        <v>89</v>
      </c>
      <c r="K3805" t="s">
        <v>70</v>
      </c>
      <c r="L3805" t="s">
        <v>71</v>
      </c>
      <c r="M3805" t="s">
        <v>72</v>
      </c>
      <c r="N3805">
        <v>5.084E-3</v>
      </c>
      <c r="O3805">
        <v>9196</v>
      </c>
      <c r="P3805">
        <v>653</v>
      </c>
      <c r="Q3805">
        <v>2488</v>
      </c>
      <c r="R3805">
        <v>1816</v>
      </c>
      <c r="S3805">
        <v>2</v>
      </c>
      <c r="T3805">
        <v>2</v>
      </c>
      <c r="U3805" t="s">
        <v>73</v>
      </c>
      <c r="V3805">
        <v>16</v>
      </c>
      <c r="W3805">
        <v>1</v>
      </c>
      <c r="X3805">
        <v>1</v>
      </c>
      <c r="Y3805">
        <v>0</v>
      </c>
      <c r="Z3805">
        <v>1</v>
      </c>
      <c r="AA3805">
        <v>1</v>
      </c>
      <c r="AB3805">
        <v>0</v>
      </c>
      <c r="AC3805" t="s">
        <v>128</v>
      </c>
      <c r="AD3805">
        <v>2193639</v>
      </c>
      <c r="AE3805" t="s">
        <v>93</v>
      </c>
      <c r="AG3805">
        <v>148000.5</v>
      </c>
      <c r="AH3805">
        <v>148000.5</v>
      </c>
      <c r="AI3805">
        <v>0</v>
      </c>
      <c r="AJ3805">
        <v>148000.5</v>
      </c>
      <c r="AK3805" t="s">
        <v>125</v>
      </c>
      <c r="AL3805">
        <v>11</v>
      </c>
      <c r="AM3805" t="s">
        <v>68</v>
      </c>
      <c r="AN3805">
        <v>1</v>
      </c>
      <c r="AO3805">
        <v>0</v>
      </c>
      <c r="AR3805" t="s">
        <v>79</v>
      </c>
      <c r="AS3805" t="s">
        <v>180</v>
      </c>
      <c r="AT3805">
        <v>-19</v>
      </c>
      <c r="AU3805" t="s">
        <v>78</v>
      </c>
      <c r="AV3805" t="s">
        <v>181</v>
      </c>
      <c r="AX3805" t="s">
        <v>81</v>
      </c>
      <c r="AY3805" t="s">
        <v>124</v>
      </c>
      <c r="AZ3805" t="s">
        <v>76</v>
      </c>
      <c r="BA3805" t="s">
        <v>76</v>
      </c>
      <c r="BB3805" t="s">
        <v>104</v>
      </c>
      <c r="BC3805">
        <v>51</v>
      </c>
      <c r="BD3805" t="s">
        <v>105</v>
      </c>
      <c r="BF3805" t="s">
        <v>76</v>
      </c>
      <c r="BG3805" t="s">
        <v>106</v>
      </c>
    </row>
    <row r="3806" spans="1:65" x14ac:dyDescent="0.3">
      <c r="A3806">
        <v>132914</v>
      </c>
      <c r="B3806">
        <v>0</v>
      </c>
      <c r="C3806" t="s">
        <v>65</v>
      </c>
      <c r="D3806" t="s">
        <v>88</v>
      </c>
      <c r="E3806" t="s">
        <v>67</v>
      </c>
      <c r="F3806" t="s">
        <v>67</v>
      </c>
      <c r="G3806">
        <v>1</v>
      </c>
      <c r="H3806">
        <v>112500</v>
      </c>
      <c r="I3806">
        <v>539100</v>
      </c>
      <c r="J3806" t="s">
        <v>133</v>
      </c>
      <c r="K3806" t="s">
        <v>90</v>
      </c>
      <c r="L3806" t="s">
        <v>140</v>
      </c>
      <c r="M3806" t="s">
        <v>72</v>
      </c>
      <c r="N3806">
        <v>1.8849999999999999E-2</v>
      </c>
      <c r="O3806">
        <v>10738</v>
      </c>
      <c r="P3806">
        <v>1720</v>
      </c>
      <c r="Q3806">
        <v>2072</v>
      </c>
      <c r="R3806">
        <v>2683</v>
      </c>
      <c r="S3806">
        <v>2</v>
      </c>
      <c r="T3806">
        <v>2</v>
      </c>
      <c r="U3806" t="s">
        <v>123</v>
      </c>
      <c r="V3806">
        <v>16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1</v>
      </c>
      <c r="AC3806" t="s">
        <v>134</v>
      </c>
      <c r="AD3806">
        <v>1183208</v>
      </c>
      <c r="AE3806" t="s">
        <v>65</v>
      </c>
      <c r="AF3806">
        <v>19372.68</v>
      </c>
      <c r="AG3806">
        <v>90000</v>
      </c>
      <c r="AH3806">
        <v>103797</v>
      </c>
      <c r="AJ3806">
        <v>90000</v>
      </c>
      <c r="AK3806" t="s">
        <v>125</v>
      </c>
      <c r="AL3806">
        <v>10</v>
      </c>
      <c r="AM3806" t="s">
        <v>68</v>
      </c>
      <c r="AN3806">
        <v>1</v>
      </c>
      <c r="AR3806" t="s">
        <v>76</v>
      </c>
      <c r="AS3806" t="s">
        <v>77</v>
      </c>
      <c r="AT3806">
        <v>-514</v>
      </c>
      <c r="AU3806" t="s">
        <v>78</v>
      </c>
      <c r="AV3806" t="s">
        <v>79</v>
      </c>
      <c r="AX3806" t="s">
        <v>81</v>
      </c>
      <c r="AY3806" t="s">
        <v>76</v>
      </c>
      <c r="AZ3806" t="s">
        <v>82</v>
      </c>
      <c r="BA3806" t="s">
        <v>116</v>
      </c>
      <c r="BB3806" t="s">
        <v>121</v>
      </c>
      <c r="BC3806">
        <v>-1</v>
      </c>
      <c r="BD3806" t="s">
        <v>76</v>
      </c>
      <c r="BE3806">
        <v>6</v>
      </c>
      <c r="BF3806" t="s">
        <v>147</v>
      </c>
      <c r="BG3806" t="s">
        <v>154</v>
      </c>
      <c r="BH3806">
        <v>365243</v>
      </c>
      <c r="BI3806">
        <v>-484</v>
      </c>
      <c r="BJ3806">
        <v>-334</v>
      </c>
      <c r="BK3806">
        <v>-334</v>
      </c>
      <c r="BL3806">
        <v>-320</v>
      </c>
      <c r="BM3806">
        <v>1</v>
      </c>
    </row>
    <row r="3807" spans="1:65" x14ac:dyDescent="0.3">
      <c r="A3807">
        <v>132918</v>
      </c>
      <c r="B3807">
        <v>0</v>
      </c>
      <c r="C3807" t="s">
        <v>65</v>
      </c>
      <c r="D3807" t="s">
        <v>66</v>
      </c>
      <c r="E3807" t="s">
        <v>68</v>
      </c>
      <c r="F3807" t="s">
        <v>67</v>
      </c>
      <c r="G3807">
        <v>0</v>
      </c>
      <c r="H3807">
        <v>270000</v>
      </c>
      <c r="I3807">
        <v>1350000</v>
      </c>
      <c r="J3807" t="s">
        <v>89</v>
      </c>
      <c r="K3807" t="s">
        <v>70</v>
      </c>
      <c r="L3807" t="s">
        <v>71</v>
      </c>
      <c r="M3807" t="s">
        <v>72</v>
      </c>
      <c r="N3807">
        <v>1.0276E-2</v>
      </c>
      <c r="O3807">
        <v>8835</v>
      </c>
      <c r="P3807">
        <v>417</v>
      </c>
      <c r="Q3807">
        <v>299</v>
      </c>
      <c r="R3807">
        <v>1499</v>
      </c>
      <c r="S3807">
        <v>2</v>
      </c>
      <c r="T3807">
        <v>2</v>
      </c>
      <c r="U3807" t="s">
        <v>125</v>
      </c>
      <c r="V3807">
        <v>17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 t="s">
        <v>108</v>
      </c>
      <c r="AD3807">
        <v>1860057</v>
      </c>
      <c r="AE3807" t="s">
        <v>65</v>
      </c>
      <c r="AG3807">
        <v>0</v>
      </c>
      <c r="AH3807">
        <v>0</v>
      </c>
      <c r="AK3807" t="s">
        <v>123</v>
      </c>
      <c r="AL3807">
        <v>16</v>
      </c>
      <c r="AM3807" t="s">
        <v>68</v>
      </c>
      <c r="AN3807">
        <v>1</v>
      </c>
      <c r="AR3807" t="s">
        <v>76</v>
      </c>
      <c r="AS3807" t="s">
        <v>129</v>
      </c>
      <c r="AT3807">
        <v>-246</v>
      </c>
      <c r="AU3807" t="s">
        <v>76</v>
      </c>
      <c r="AV3807" t="s">
        <v>79</v>
      </c>
      <c r="AX3807" t="s">
        <v>81</v>
      </c>
      <c r="AY3807" t="s">
        <v>76</v>
      </c>
      <c r="AZ3807" t="s">
        <v>76</v>
      </c>
      <c r="BA3807" t="s">
        <v>76</v>
      </c>
      <c r="BB3807" t="s">
        <v>121</v>
      </c>
      <c r="BC3807">
        <v>-1</v>
      </c>
      <c r="BD3807" t="s">
        <v>76</v>
      </c>
      <c r="BF3807" t="s">
        <v>76</v>
      </c>
      <c r="BG3807" t="s">
        <v>82</v>
      </c>
    </row>
    <row r="3808" spans="1:65" x14ac:dyDescent="0.3">
      <c r="A3808">
        <v>132919</v>
      </c>
      <c r="B3808">
        <v>0</v>
      </c>
      <c r="C3808" t="s">
        <v>65</v>
      </c>
      <c r="D3808" t="s">
        <v>66</v>
      </c>
      <c r="E3808" t="s">
        <v>67</v>
      </c>
      <c r="F3808" t="s">
        <v>68</v>
      </c>
      <c r="G3808">
        <v>1</v>
      </c>
      <c r="H3808">
        <v>261000</v>
      </c>
      <c r="I3808">
        <v>755190</v>
      </c>
      <c r="J3808" t="s">
        <v>89</v>
      </c>
      <c r="K3808" t="s">
        <v>70</v>
      </c>
      <c r="L3808" t="s">
        <v>91</v>
      </c>
      <c r="M3808" t="s">
        <v>72</v>
      </c>
      <c r="N3808">
        <v>4.6219999999999997E-2</v>
      </c>
      <c r="O3808">
        <v>17355</v>
      </c>
      <c r="P3808">
        <v>1124</v>
      </c>
      <c r="Q3808">
        <v>3254</v>
      </c>
      <c r="R3808">
        <v>910</v>
      </c>
      <c r="S3808">
        <v>1</v>
      </c>
      <c r="T3808">
        <v>1</v>
      </c>
      <c r="U3808" t="s">
        <v>73</v>
      </c>
      <c r="V3808">
        <v>18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t="s">
        <v>174</v>
      </c>
      <c r="AD3808">
        <v>1996096</v>
      </c>
      <c r="AE3808" t="s">
        <v>99</v>
      </c>
      <c r="AG3808">
        <v>0</v>
      </c>
      <c r="AH3808">
        <v>0</v>
      </c>
      <c r="AK3808" t="s">
        <v>125</v>
      </c>
      <c r="AL3808">
        <v>14</v>
      </c>
      <c r="AM3808" t="s">
        <v>68</v>
      </c>
      <c r="AN3808">
        <v>1</v>
      </c>
      <c r="AR3808" t="s">
        <v>79</v>
      </c>
      <c r="AS3808" t="s">
        <v>129</v>
      </c>
      <c r="AT3808">
        <v>-233</v>
      </c>
      <c r="AU3808" t="s">
        <v>76</v>
      </c>
      <c r="AV3808" t="s">
        <v>79</v>
      </c>
      <c r="AX3808" t="s">
        <v>81</v>
      </c>
      <c r="AY3808" t="s">
        <v>76</v>
      </c>
      <c r="AZ3808" t="s">
        <v>76</v>
      </c>
      <c r="BA3808" t="s">
        <v>76</v>
      </c>
      <c r="BB3808" t="s">
        <v>187</v>
      </c>
      <c r="BC3808">
        <v>-1</v>
      </c>
      <c r="BD3808" t="s">
        <v>76</v>
      </c>
      <c r="BF3808" t="s">
        <v>76</v>
      </c>
      <c r="BG3808" t="s">
        <v>132</v>
      </c>
    </row>
    <row r="3809" spans="1:65" x14ac:dyDescent="0.3">
      <c r="A3809">
        <v>132920</v>
      </c>
      <c r="B3809">
        <v>0</v>
      </c>
      <c r="C3809" t="s">
        <v>65</v>
      </c>
      <c r="D3809" t="s">
        <v>88</v>
      </c>
      <c r="E3809" t="s">
        <v>67</v>
      </c>
      <c r="F3809" t="s">
        <v>68</v>
      </c>
      <c r="G3809">
        <v>0</v>
      </c>
      <c r="H3809">
        <v>225000</v>
      </c>
      <c r="I3809">
        <v>450000</v>
      </c>
      <c r="J3809" t="s">
        <v>89</v>
      </c>
      <c r="K3809" t="s">
        <v>90</v>
      </c>
      <c r="L3809" t="s">
        <v>91</v>
      </c>
      <c r="M3809" t="s">
        <v>72</v>
      </c>
      <c r="N3809">
        <v>1.1703E-2</v>
      </c>
      <c r="O3809">
        <v>19703</v>
      </c>
      <c r="P3809">
        <v>1400</v>
      </c>
      <c r="Q3809">
        <v>1716</v>
      </c>
      <c r="R3809">
        <v>3257</v>
      </c>
      <c r="S3809">
        <v>2</v>
      </c>
      <c r="T3809">
        <v>2</v>
      </c>
      <c r="U3809" t="s">
        <v>109</v>
      </c>
      <c r="V3809">
        <v>10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 t="s">
        <v>92</v>
      </c>
      <c r="AD3809">
        <v>2288882</v>
      </c>
      <c r="AE3809" t="s">
        <v>65</v>
      </c>
      <c r="AF3809">
        <v>21008.384999999998</v>
      </c>
      <c r="AG3809">
        <v>648000</v>
      </c>
      <c r="AH3809">
        <v>759195</v>
      </c>
      <c r="AJ3809">
        <v>648000</v>
      </c>
      <c r="AK3809" t="s">
        <v>125</v>
      </c>
      <c r="AL3809">
        <v>10</v>
      </c>
      <c r="AM3809" t="s">
        <v>68</v>
      </c>
      <c r="AN3809">
        <v>1</v>
      </c>
      <c r="AR3809" t="s">
        <v>76</v>
      </c>
      <c r="AS3809" t="s">
        <v>114</v>
      </c>
      <c r="AT3809">
        <v>-311</v>
      </c>
      <c r="AU3809" t="s">
        <v>78</v>
      </c>
      <c r="AV3809" t="s">
        <v>115</v>
      </c>
      <c r="AW3809" t="s">
        <v>80</v>
      </c>
      <c r="AX3809" t="s">
        <v>81</v>
      </c>
      <c r="AY3809" t="s">
        <v>76</v>
      </c>
      <c r="AZ3809" t="s">
        <v>82</v>
      </c>
      <c r="BA3809" t="s">
        <v>116</v>
      </c>
      <c r="BB3809" t="s">
        <v>121</v>
      </c>
      <c r="BC3809">
        <v>-1</v>
      </c>
      <c r="BD3809" t="s">
        <v>76</v>
      </c>
      <c r="BE3809">
        <v>60</v>
      </c>
      <c r="BF3809" t="s">
        <v>112</v>
      </c>
      <c r="BG3809" t="s">
        <v>118</v>
      </c>
    </row>
    <row r="3810" spans="1:65" x14ac:dyDescent="0.3">
      <c r="A3810">
        <v>132930</v>
      </c>
      <c r="B3810">
        <v>0</v>
      </c>
      <c r="C3810" t="s">
        <v>65</v>
      </c>
      <c r="D3810" t="s">
        <v>88</v>
      </c>
      <c r="E3810" t="s">
        <v>68</v>
      </c>
      <c r="F3810" t="s">
        <v>67</v>
      </c>
      <c r="G3810">
        <v>0</v>
      </c>
      <c r="H3810">
        <v>175500</v>
      </c>
      <c r="I3810">
        <v>495000</v>
      </c>
      <c r="J3810" t="s">
        <v>89</v>
      </c>
      <c r="K3810" t="s">
        <v>90</v>
      </c>
      <c r="L3810" t="s">
        <v>91</v>
      </c>
      <c r="M3810" t="s">
        <v>72</v>
      </c>
      <c r="N3810">
        <v>2.8663000000000001E-2</v>
      </c>
      <c r="O3810">
        <v>17285</v>
      </c>
      <c r="P3810">
        <v>9960</v>
      </c>
      <c r="Q3810">
        <v>5851</v>
      </c>
      <c r="R3810">
        <v>845</v>
      </c>
      <c r="S3810">
        <v>2</v>
      </c>
      <c r="T3810">
        <v>2</v>
      </c>
      <c r="U3810" t="s">
        <v>109</v>
      </c>
      <c r="V3810">
        <v>15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 t="s">
        <v>170</v>
      </c>
      <c r="AD3810">
        <v>1515236</v>
      </c>
      <c r="AE3810" t="s">
        <v>93</v>
      </c>
      <c r="AF3810">
        <v>2602.125</v>
      </c>
      <c r="AG3810">
        <v>24790.5</v>
      </c>
      <c r="AH3810">
        <v>22297.5</v>
      </c>
      <c r="AI3810">
        <v>4500</v>
      </c>
      <c r="AJ3810">
        <v>24790.5</v>
      </c>
      <c r="AK3810" t="s">
        <v>75</v>
      </c>
      <c r="AL3810">
        <v>10</v>
      </c>
      <c r="AM3810" t="s">
        <v>68</v>
      </c>
      <c r="AN3810">
        <v>1</v>
      </c>
      <c r="AO3810">
        <v>0.18288680299999999</v>
      </c>
      <c r="AR3810" t="s">
        <v>79</v>
      </c>
      <c r="AS3810" t="s">
        <v>77</v>
      </c>
      <c r="AT3810">
        <v>-2675</v>
      </c>
      <c r="AU3810" t="s">
        <v>78</v>
      </c>
      <c r="AV3810" t="s">
        <v>79</v>
      </c>
      <c r="AW3810" t="s">
        <v>171</v>
      </c>
      <c r="AX3810" t="s">
        <v>81</v>
      </c>
      <c r="AY3810" t="s">
        <v>124</v>
      </c>
      <c r="AZ3810" t="s">
        <v>96</v>
      </c>
      <c r="BA3810" t="s">
        <v>76</v>
      </c>
      <c r="BB3810" t="s">
        <v>104</v>
      </c>
      <c r="BC3810">
        <v>80</v>
      </c>
      <c r="BD3810" t="s">
        <v>105</v>
      </c>
      <c r="BE3810">
        <v>12</v>
      </c>
      <c r="BF3810" t="s">
        <v>112</v>
      </c>
      <c r="BG3810" t="s">
        <v>106</v>
      </c>
      <c r="BH3810">
        <v>365243</v>
      </c>
      <c r="BI3810">
        <v>-2643</v>
      </c>
      <c r="BJ3810">
        <v>-2313</v>
      </c>
      <c r="BK3810">
        <v>-2313</v>
      </c>
      <c r="BL3810">
        <v>-2304</v>
      </c>
      <c r="BM3810">
        <v>1</v>
      </c>
    </row>
    <row r="3811" spans="1:65" x14ac:dyDescent="0.3">
      <c r="A3811">
        <v>132953</v>
      </c>
      <c r="B3811">
        <v>0</v>
      </c>
      <c r="C3811" t="s">
        <v>65</v>
      </c>
      <c r="D3811" t="s">
        <v>88</v>
      </c>
      <c r="E3811" t="s">
        <v>68</v>
      </c>
      <c r="F3811" t="s">
        <v>68</v>
      </c>
      <c r="G3811">
        <v>1</v>
      </c>
      <c r="H3811">
        <v>157500</v>
      </c>
      <c r="I3811">
        <v>450000</v>
      </c>
      <c r="J3811" t="s">
        <v>89</v>
      </c>
      <c r="K3811" t="s">
        <v>90</v>
      </c>
      <c r="L3811" t="s">
        <v>91</v>
      </c>
      <c r="M3811" t="s">
        <v>72</v>
      </c>
      <c r="N3811">
        <v>3.0755000000000001E-2</v>
      </c>
      <c r="O3811">
        <v>15267</v>
      </c>
      <c r="P3811">
        <v>4899</v>
      </c>
      <c r="Q3811">
        <v>1557</v>
      </c>
      <c r="R3811">
        <v>1179</v>
      </c>
      <c r="S3811">
        <v>2</v>
      </c>
      <c r="T3811">
        <v>2</v>
      </c>
      <c r="U3811" t="s">
        <v>109</v>
      </c>
      <c r="V3811">
        <v>13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122</v>
      </c>
      <c r="AD3811">
        <v>2329240</v>
      </c>
      <c r="AE3811" t="s">
        <v>93</v>
      </c>
      <c r="AF3811">
        <v>5968.2150000000001</v>
      </c>
      <c r="AG3811">
        <v>59877</v>
      </c>
      <c r="AH3811">
        <v>60529.5</v>
      </c>
      <c r="AI3811">
        <v>5985</v>
      </c>
      <c r="AJ3811">
        <v>59877</v>
      </c>
      <c r="AK3811" t="s">
        <v>123</v>
      </c>
      <c r="AL3811">
        <v>13</v>
      </c>
      <c r="AM3811" t="s">
        <v>68</v>
      </c>
      <c r="AN3811">
        <v>1</v>
      </c>
      <c r="AO3811">
        <v>9.7996814000000002E-2</v>
      </c>
      <c r="AR3811" t="s">
        <v>79</v>
      </c>
      <c r="AS3811" t="s">
        <v>77</v>
      </c>
      <c r="AT3811">
        <v>-1166</v>
      </c>
      <c r="AU3811" t="s">
        <v>78</v>
      </c>
      <c r="AV3811" t="s">
        <v>79</v>
      </c>
      <c r="AX3811" t="s">
        <v>102</v>
      </c>
      <c r="AY3811" t="s">
        <v>124</v>
      </c>
      <c r="AZ3811" t="s">
        <v>96</v>
      </c>
      <c r="BA3811" t="s">
        <v>76</v>
      </c>
      <c r="BB3811" t="s">
        <v>104</v>
      </c>
      <c r="BC3811">
        <v>100</v>
      </c>
      <c r="BD3811" t="s">
        <v>105</v>
      </c>
      <c r="BE3811">
        <v>14</v>
      </c>
      <c r="BF3811" t="s">
        <v>86</v>
      </c>
      <c r="BG3811" t="s">
        <v>106</v>
      </c>
    </row>
    <row r="3812" spans="1:65" x14ac:dyDescent="0.3">
      <c r="A3812">
        <v>132957</v>
      </c>
      <c r="B3812">
        <v>0</v>
      </c>
      <c r="C3812" t="s">
        <v>65</v>
      </c>
      <c r="D3812" t="s">
        <v>88</v>
      </c>
      <c r="E3812" t="s">
        <v>67</v>
      </c>
      <c r="F3812" t="s">
        <v>68</v>
      </c>
      <c r="G3812">
        <v>0</v>
      </c>
      <c r="H3812">
        <v>202500</v>
      </c>
      <c r="I3812">
        <v>207396</v>
      </c>
      <c r="J3812" t="s">
        <v>69</v>
      </c>
      <c r="K3812" t="s">
        <v>70</v>
      </c>
      <c r="L3812" t="s">
        <v>91</v>
      </c>
      <c r="M3812" t="s">
        <v>72</v>
      </c>
      <c r="N3812">
        <v>3.0755000000000001E-2</v>
      </c>
      <c r="O3812">
        <v>12954</v>
      </c>
      <c r="P3812">
        <v>266</v>
      </c>
      <c r="Q3812">
        <v>1882</v>
      </c>
      <c r="R3812">
        <v>2425</v>
      </c>
      <c r="S3812">
        <v>2</v>
      </c>
      <c r="T3812">
        <v>2</v>
      </c>
      <c r="U3812" t="s">
        <v>125</v>
      </c>
      <c r="V3812">
        <v>16</v>
      </c>
      <c r="W3812">
        <v>1</v>
      </c>
      <c r="X3812">
        <v>1</v>
      </c>
      <c r="Y3812">
        <v>0</v>
      </c>
      <c r="Z3812">
        <v>1</v>
      </c>
      <c r="AA3812">
        <v>1</v>
      </c>
      <c r="AB3812">
        <v>0</v>
      </c>
      <c r="AC3812" t="s">
        <v>206</v>
      </c>
      <c r="AD3812">
        <v>1699202</v>
      </c>
      <c r="AE3812" t="s">
        <v>65</v>
      </c>
      <c r="AG3812">
        <v>0</v>
      </c>
      <c r="AH3812">
        <v>0</v>
      </c>
      <c r="AK3812" t="s">
        <v>123</v>
      </c>
      <c r="AL3812">
        <v>14</v>
      </c>
      <c r="AM3812" t="s">
        <v>68</v>
      </c>
      <c r="AN3812">
        <v>1</v>
      </c>
      <c r="AR3812" t="s">
        <v>76</v>
      </c>
      <c r="AS3812" t="s">
        <v>129</v>
      </c>
      <c r="AT3812">
        <v>-393</v>
      </c>
      <c r="AU3812" t="s">
        <v>76</v>
      </c>
      <c r="AV3812" t="s">
        <v>79</v>
      </c>
      <c r="AX3812" t="s">
        <v>81</v>
      </c>
      <c r="AY3812" t="s">
        <v>76</v>
      </c>
      <c r="AZ3812" t="s">
        <v>76</v>
      </c>
      <c r="BA3812" t="s">
        <v>76</v>
      </c>
      <c r="BB3812" t="s">
        <v>121</v>
      </c>
      <c r="BC3812">
        <v>-1</v>
      </c>
      <c r="BD3812" t="s">
        <v>76</v>
      </c>
      <c r="BF3812" t="s">
        <v>76</v>
      </c>
      <c r="BG3812" t="s">
        <v>82</v>
      </c>
    </row>
    <row r="3813" spans="1:65" x14ac:dyDescent="0.3">
      <c r="A3813">
        <v>132967</v>
      </c>
      <c r="B3813">
        <v>0</v>
      </c>
      <c r="C3813" t="s">
        <v>65</v>
      </c>
      <c r="D3813" t="s">
        <v>66</v>
      </c>
      <c r="E3813" t="s">
        <v>67</v>
      </c>
      <c r="F3813" t="s">
        <v>68</v>
      </c>
      <c r="G3813">
        <v>2</v>
      </c>
      <c r="H3813">
        <v>225000</v>
      </c>
      <c r="I3813">
        <v>545040</v>
      </c>
      <c r="J3813" t="s">
        <v>69</v>
      </c>
      <c r="K3813" t="s">
        <v>70</v>
      </c>
      <c r="L3813" t="s">
        <v>140</v>
      </c>
      <c r="M3813" t="s">
        <v>72</v>
      </c>
      <c r="N3813">
        <v>7.2508000000000003E-2</v>
      </c>
      <c r="O3813">
        <v>14410</v>
      </c>
      <c r="P3813">
        <v>576</v>
      </c>
      <c r="Q3813">
        <v>4107</v>
      </c>
      <c r="R3813">
        <v>4075</v>
      </c>
      <c r="S3813">
        <v>1</v>
      </c>
      <c r="T3813">
        <v>1</v>
      </c>
      <c r="U3813" t="s">
        <v>120</v>
      </c>
      <c r="V3813">
        <v>15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92</v>
      </c>
      <c r="AD3813">
        <v>1595835</v>
      </c>
      <c r="AE3813" t="s">
        <v>93</v>
      </c>
      <c r="AF3813">
        <v>2770.6950000000002</v>
      </c>
      <c r="AG3813">
        <v>26383.5</v>
      </c>
      <c r="AH3813">
        <v>23742</v>
      </c>
      <c r="AI3813">
        <v>2641.5</v>
      </c>
      <c r="AJ3813">
        <v>26383.5</v>
      </c>
      <c r="AK3813" t="s">
        <v>120</v>
      </c>
      <c r="AL3813">
        <v>12</v>
      </c>
      <c r="AM3813" t="s">
        <v>68</v>
      </c>
      <c r="AN3813">
        <v>1</v>
      </c>
      <c r="AO3813">
        <v>0.109039121</v>
      </c>
      <c r="AR3813" t="s">
        <v>79</v>
      </c>
      <c r="AS3813" t="s">
        <v>77</v>
      </c>
      <c r="AT3813">
        <v>-2898</v>
      </c>
      <c r="AU3813" t="s">
        <v>78</v>
      </c>
      <c r="AV3813" t="s">
        <v>79</v>
      </c>
      <c r="AX3813" t="s">
        <v>102</v>
      </c>
      <c r="AY3813" t="s">
        <v>124</v>
      </c>
      <c r="AZ3813" t="s">
        <v>96</v>
      </c>
      <c r="BA3813" t="s">
        <v>76</v>
      </c>
      <c r="BB3813" t="s">
        <v>138</v>
      </c>
      <c r="BC3813">
        <v>50</v>
      </c>
      <c r="BD3813" t="s">
        <v>105</v>
      </c>
      <c r="BE3813">
        <v>12</v>
      </c>
      <c r="BF3813" t="s">
        <v>86</v>
      </c>
      <c r="BG3813" t="s">
        <v>106</v>
      </c>
      <c r="BH3813">
        <v>365243</v>
      </c>
      <c r="BI3813">
        <v>-2426</v>
      </c>
      <c r="BJ3813">
        <v>-2096</v>
      </c>
      <c r="BK3813">
        <v>-2426</v>
      </c>
      <c r="BL3813">
        <v>-2418</v>
      </c>
      <c r="BM3813">
        <v>0</v>
      </c>
    </row>
    <row r="3814" spans="1:65" x14ac:dyDescent="0.3">
      <c r="A3814">
        <v>132972</v>
      </c>
      <c r="B3814">
        <v>0</v>
      </c>
      <c r="C3814" t="s">
        <v>65</v>
      </c>
      <c r="D3814" t="s">
        <v>88</v>
      </c>
      <c r="E3814" t="s">
        <v>67</v>
      </c>
      <c r="F3814" t="s">
        <v>68</v>
      </c>
      <c r="G3814">
        <v>0</v>
      </c>
      <c r="H3814">
        <v>157500</v>
      </c>
      <c r="I3814">
        <v>509922</v>
      </c>
      <c r="J3814" t="s">
        <v>113</v>
      </c>
      <c r="K3814" t="s">
        <v>70</v>
      </c>
      <c r="L3814" t="s">
        <v>139</v>
      </c>
      <c r="M3814" t="s">
        <v>72</v>
      </c>
      <c r="N3814">
        <v>6.6290000000000003E-3</v>
      </c>
      <c r="O3814">
        <v>19977</v>
      </c>
      <c r="P3814">
        <v>365243</v>
      </c>
      <c r="Q3814">
        <v>3065</v>
      </c>
      <c r="R3814">
        <v>1480</v>
      </c>
      <c r="S3814">
        <v>2</v>
      </c>
      <c r="T3814">
        <v>2</v>
      </c>
      <c r="U3814" t="s">
        <v>109</v>
      </c>
      <c r="V3814">
        <v>10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 t="s">
        <v>76</v>
      </c>
      <c r="AD3814">
        <v>2604169</v>
      </c>
      <c r="AE3814" t="s">
        <v>99</v>
      </c>
      <c r="AF3814">
        <v>11250</v>
      </c>
      <c r="AG3814">
        <v>247500</v>
      </c>
      <c r="AH3814">
        <v>225000</v>
      </c>
      <c r="AJ3814">
        <v>247500</v>
      </c>
      <c r="AK3814" t="s">
        <v>123</v>
      </c>
      <c r="AL3814">
        <v>4</v>
      </c>
      <c r="AM3814" t="s">
        <v>67</v>
      </c>
      <c r="AN3814">
        <v>1</v>
      </c>
      <c r="AR3814" t="s">
        <v>79</v>
      </c>
      <c r="AS3814" t="s">
        <v>114</v>
      </c>
      <c r="AT3814">
        <v>-151</v>
      </c>
      <c r="AU3814" t="s">
        <v>76</v>
      </c>
      <c r="AV3814" t="s">
        <v>115</v>
      </c>
      <c r="AW3814" t="s">
        <v>80</v>
      </c>
      <c r="AX3814" t="s">
        <v>81</v>
      </c>
      <c r="AY3814" t="s">
        <v>76</v>
      </c>
      <c r="AZ3814" t="s">
        <v>131</v>
      </c>
      <c r="BA3814" t="s">
        <v>116</v>
      </c>
      <c r="BB3814" t="s">
        <v>117</v>
      </c>
      <c r="BC3814">
        <v>6</v>
      </c>
      <c r="BD3814" t="s">
        <v>76</v>
      </c>
      <c r="BE3814">
        <v>0</v>
      </c>
      <c r="BF3814" t="s">
        <v>76</v>
      </c>
      <c r="BG3814" t="s">
        <v>160</v>
      </c>
    </row>
    <row r="3815" spans="1:65" x14ac:dyDescent="0.3">
      <c r="A3815">
        <v>132972</v>
      </c>
      <c r="B3815">
        <v>0</v>
      </c>
      <c r="C3815" t="s">
        <v>65</v>
      </c>
      <c r="D3815" t="s">
        <v>88</v>
      </c>
      <c r="E3815" t="s">
        <v>67</v>
      </c>
      <c r="F3815" t="s">
        <v>68</v>
      </c>
      <c r="G3815">
        <v>0</v>
      </c>
      <c r="H3815">
        <v>157500</v>
      </c>
      <c r="I3815">
        <v>509922</v>
      </c>
      <c r="J3815" t="s">
        <v>113</v>
      </c>
      <c r="K3815" t="s">
        <v>70</v>
      </c>
      <c r="L3815" t="s">
        <v>139</v>
      </c>
      <c r="M3815" t="s">
        <v>72</v>
      </c>
      <c r="N3815">
        <v>6.6290000000000003E-3</v>
      </c>
      <c r="O3815">
        <v>19977</v>
      </c>
      <c r="P3815">
        <v>365243</v>
      </c>
      <c r="Q3815">
        <v>3065</v>
      </c>
      <c r="R3815">
        <v>1480</v>
      </c>
      <c r="S3815">
        <v>2</v>
      </c>
      <c r="T3815">
        <v>2</v>
      </c>
      <c r="U3815" t="s">
        <v>109</v>
      </c>
      <c r="V3815">
        <v>10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 t="s">
        <v>76</v>
      </c>
      <c r="AD3815">
        <v>2639134</v>
      </c>
      <c r="AE3815" t="s">
        <v>65</v>
      </c>
      <c r="AF3815">
        <v>21628.125</v>
      </c>
      <c r="AG3815">
        <v>454500</v>
      </c>
      <c r="AH3815">
        <v>598486.5</v>
      </c>
      <c r="AJ3815">
        <v>454500</v>
      </c>
      <c r="AK3815" t="s">
        <v>123</v>
      </c>
      <c r="AL3815">
        <v>4</v>
      </c>
      <c r="AM3815" t="s">
        <v>68</v>
      </c>
      <c r="AN3815">
        <v>1</v>
      </c>
      <c r="AR3815" t="s">
        <v>76</v>
      </c>
      <c r="AS3815" t="s">
        <v>114</v>
      </c>
      <c r="AT3815">
        <v>-151</v>
      </c>
      <c r="AU3815" t="s">
        <v>76</v>
      </c>
      <c r="AV3815" t="s">
        <v>115</v>
      </c>
      <c r="AW3815" t="s">
        <v>80</v>
      </c>
      <c r="AX3815" t="s">
        <v>81</v>
      </c>
      <c r="AY3815" t="s">
        <v>76</v>
      </c>
      <c r="AZ3815" t="s">
        <v>82</v>
      </c>
      <c r="BA3815" t="s">
        <v>116</v>
      </c>
      <c r="BB3815" t="s">
        <v>117</v>
      </c>
      <c r="BC3815">
        <v>6</v>
      </c>
      <c r="BD3815" t="s">
        <v>76</v>
      </c>
      <c r="BE3815">
        <v>48</v>
      </c>
      <c r="BF3815" t="s">
        <v>112</v>
      </c>
      <c r="BG3815" t="s">
        <v>118</v>
      </c>
    </row>
    <row r="3816" spans="1:65" x14ac:dyDescent="0.3">
      <c r="A3816">
        <v>132981</v>
      </c>
      <c r="B3816">
        <v>0</v>
      </c>
      <c r="C3816" t="s">
        <v>65</v>
      </c>
      <c r="D3816" t="s">
        <v>66</v>
      </c>
      <c r="E3816" t="s">
        <v>68</v>
      </c>
      <c r="F3816" t="s">
        <v>68</v>
      </c>
      <c r="G3816">
        <v>1</v>
      </c>
      <c r="H3816">
        <v>157500</v>
      </c>
      <c r="I3816">
        <v>225000</v>
      </c>
      <c r="J3816" t="s">
        <v>89</v>
      </c>
      <c r="K3816" t="s">
        <v>90</v>
      </c>
      <c r="L3816" t="s">
        <v>91</v>
      </c>
      <c r="M3816" t="s">
        <v>72</v>
      </c>
      <c r="N3816">
        <v>1.8800999999999998E-2</v>
      </c>
      <c r="O3816">
        <v>11658</v>
      </c>
      <c r="P3816">
        <v>368</v>
      </c>
      <c r="Q3816">
        <v>1740</v>
      </c>
      <c r="R3816">
        <v>3171</v>
      </c>
      <c r="S3816">
        <v>2</v>
      </c>
      <c r="T3816">
        <v>2</v>
      </c>
      <c r="U3816" t="s">
        <v>123</v>
      </c>
      <c r="V3816">
        <v>12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 t="s">
        <v>92</v>
      </c>
      <c r="AD3816">
        <v>2430688</v>
      </c>
      <c r="AE3816" t="s">
        <v>93</v>
      </c>
      <c r="AF3816">
        <v>19304.505000000001</v>
      </c>
      <c r="AG3816">
        <v>175495.5</v>
      </c>
      <c r="AH3816">
        <v>175495.5</v>
      </c>
      <c r="AI3816">
        <v>0</v>
      </c>
      <c r="AJ3816">
        <v>175495.5</v>
      </c>
      <c r="AK3816" t="s">
        <v>75</v>
      </c>
      <c r="AL3816">
        <v>15</v>
      </c>
      <c r="AM3816" t="s">
        <v>68</v>
      </c>
      <c r="AN3816">
        <v>1</v>
      </c>
      <c r="AO3816">
        <v>0</v>
      </c>
      <c r="AR3816" t="s">
        <v>79</v>
      </c>
      <c r="AS3816" t="s">
        <v>77</v>
      </c>
      <c r="AT3816">
        <v>-470</v>
      </c>
      <c r="AU3816" t="s">
        <v>78</v>
      </c>
      <c r="AV3816" t="s">
        <v>79</v>
      </c>
      <c r="AX3816" t="s">
        <v>81</v>
      </c>
      <c r="AY3816" t="s">
        <v>95</v>
      </c>
      <c r="AZ3816" t="s">
        <v>96</v>
      </c>
      <c r="BA3816" t="s">
        <v>76</v>
      </c>
      <c r="BB3816" t="s">
        <v>104</v>
      </c>
      <c r="BC3816">
        <v>4000</v>
      </c>
      <c r="BD3816" t="s">
        <v>85</v>
      </c>
      <c r="BE3816">
        <v>10</v>
      </c>
      <c r="BF3816" t="s">
        <v>112</v>
      </c>
      <c r="BG3816" t="s">
        <v>151</v>
      </c>
      <c r="BH3816">
        <v>365243</v>
      </c>
      <c r="BI3816">
        <v>-439</v>
      </c>
      <c r="BJ3816">
        <v>-169</v>
      </c>
      <c r="BK3816">
        <v>-169</v>
      </c>
      <c r="BL3816">
        <v>-162</v>
      </c>
      <c r="BM3816">
        <v>0</v>
      </c>
    </row>
    <row r="3817" spans="1:65" x14ac:dyDescent="0.3">
      <c r="A3817">
        <v>132986</v>
      </c>
      <c r="B3817">
        <v>0</v>
      </c>
      <c r="C3817" t="s">
        <v>65</v>
      </c>
      <c r="D3817" t="s">
        <v>88</v>
      </c>
      <c r="E3817" t="s">
        <v>67</v>
      </c>
      <c r="F3817" t="s">
        <v>68</v>
      </c>
      <c r="G3817">
        <v>1</v>
      </c>
      <c r="H3817">
        <v>112500</v>
      </c>
      <c r="I3817">
        <v>1029681</v>
      </c>
      <c r="J3817" t="s">
        <v>89</v>
      </c>
      <c r="K3817" t="s">
        <v>70</v>
      </c>
      <c r="L3817" t="s">
        <v>91</v>
      </c>
      <c r="M3817" t="s">
        <v>72</v>
      </c>
      <c r="N3817">
        <v>2.0712999999999999E-2</v>
      </c>
      <c r="O3817">
        <v>17383</v>
      </c>
      <c r="P3817">
        <v>484</v>
      </c>
      <c r="Q3817">
        <v>11166</v>
      </c>
      <c r="R3817">
        <v>919</v>
      </c>
      <c r="S3817">
        <v>3</v>
      </c>
      <c r="T3817">
        <v>2</v>
      </c>
      <c r="U3817" t="s">
        <v>73</v>
      </c>
      <c r="V3817">
        <v>13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 t="s">
        <v>141</v>
      </c>
      <c r="AD3817">
        <v>1824980</v>
      </c>
      <c r="AE3817" t="s">
        <v>65</v>
      </c>
      <c r="AF3817">
        <v>21220.154999999999</v>
      </c>
      <c r="AG3817">
        <v>292500</v>
      </c>
      <c r="AH3817">
        <v>316246.5</v>
      </c>
      <c r="AJ3817">
        <v>292500</v>
      </c>
      <c r="AK3817" t="s">
        <v>109</v>
      </c>
      <c r="AL3817">
        <v>12</v>
      </c>
      <c r="AM3817" t="s">
        <v>68</v>
      </c>
      <c r="AN3817">
        <v>1</v>
      </c>
      <c r="AR3817" t="s">
        <v>76</v>
      </c>
      <c r="AS3817" t="s">
        <v>77</v>
      </c>
      <c r="AT3817">
        <v>-608</v>
      </c>
      <c r="AU3817" t="s">
        <v>76</v>
      </c>
      <c r="AV3817" t="s">
        <v>79</v>
      </c>
      <c r="AW3817" t="s">
        <v>80</v>
      </c>
      <c r="AX3817" t="s">
        <v>81</v>
      </c>
      <c r="AY3817" t="s">
        <v>76</v>
      </c>
      <c r="AZ3817" t="s">
        <v>82</v>
      </c>
      <c r="BA3817" t="s">
        <v>116</v>
      </c>
      <c r="BB3817" t="s">
        <v>121</v>
      </c>
      <c r="BC3817">
        <v>-1</v>
      </c>
      <c r="BD3817" t="s">
        <v>76</v>
      </c>
      <c r="BE3817">
        <v>18</v>
      </c>
      <c r="BF3817" t="s">
        <v>112</v>
      </c>
      <c r="BG3817" t="s">
        <v>118</v>
      </c>
      <c r="BH3817">
        <v>365243</v>
      </c>
      <c r="BI3817">
        <v>-578</v>
      </c>
      <c r="BJ3817">
        <v>-68</v>
      </c>
      <c r="BK3817">
        <v>-338</v>
      </c>
      <c r="BL3817">
        <v>-326</v>
      </c>
      <c r="BM3817">
        <v>1</v>
      </c>
    </row>
    <row r="3818" spans="1:65" x14ac:dyDescent="0.3">
      <c r="A3818">
        <v>133018</v>
      </c>
      <c r="B3818">
        <v>0</v>
      </c>
      <c r="C3818" t="s">
        <v>65</v>
      </c>
      <c r="D3818" t="s">
        <v>88</v>
      </c>
      <c r="E3818" t="s">
        <v>67</v>
      </c>
      <c r="F3818" t="s">
        <v>68</v>
      </c>
      <c r="G3818">
        <v>2</v>
      </c>
      <c r="H3818">
        <v>135000</v>
      </c>
      <c r="I3818">
        <v>183694.5</v>
      </c>
      <c r="J3818" t="s">
        <v>69</v>
      </c>
      <c r="K3818" t="s">
        <v>70</v>
      </c>
      <c r="L3818" t="s">
        <v>119</v>
      </c>
      <c r="M3818" t="s">
        <v>72</v>
      </c>
      <c r="N3818">
        <v>1.9689000000000002E-2</v>
      </c>
      <c r="O3818">
        <v>14530</v>
      </c>
      <c r="P3818">
        <v>658</v>
      </c>
      <c r="Q3818">
        <v>7095</v>
      </c>
      <c r="R3818">
        <v>4652</v>
      </c>
      <c r="S3818">
        <v>2</v>
      </c>
      <c r="T3818">
        <v>2</v>
      </c>
      <c r="U3818" t="s">
        <v>123</v>
      </c>
      <c r="V3818">
        <v>12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t="s">
        <v>189</v>
      </c>
      <c r="AD3818">
        <v>2506440</v>
      </c>
      <c r="AE3818" t="s">
        <v>93</v>
      </c>
      <c r="AF3818">
        <v>3544.1550000000002</v>
      </c>
      <c r="AG3818">
        <v>28935</v>
      </c>
      <c r="AH3818">
        <v>31549.5</v>
      </c>
      <c r="AI3818">
        <v>4500</v>
      </c>
      <c r="AJ3818">
        <v>28935</v>
      </c>
      <c r="AK3818" t="s">
        <v>73</v>
      </c>
      <c r="AL3818">
        <v>17</v>
      </c>
      <c r="AM3818" t="s">
        <v>68</v>
      </c>
      <c r="AN3818">
        <v>1</v>
      </c>
      <c r="AO3818">
        <v>0.13594943300000001</v>
      </c>
      <c r="AR3818" t="s">
        <v>79</v>
      </c>
      <c r="AS3818" t="s">
        <v>77</v>
      </c>
      <c r="AT3818">
        <v>-1747</v>
      </c>
      <c r="AU3818" t="s">
        <v>78</v>
      </c>
      <c r="AV3818" t="s">
        <v>79</v>
      </c>
      <c r="AW3818" t="s">
        <v>80</v>
      </c>
      <c r="AX3818" t="s">
        <v>81</v>
      </c>
      <c r="AY3818" t="s">
        <v>124</v>
      </c>
      <c r="AZ3818" t="s">
        <v>96</v>
      </c>
      <c r="BA3818" t="s">
        <v>76</v>
      </c>
      <c r="BB3818" t="s">
        <v>138</v>
      </c>
      <c r="BC3818">
        <v>12</v>
      </c>
      <c r="BD3818" t="s">
        <v>105</v>
      </c>
      <c r="BE3818">
        <v>14</v>
      </c>
      <c r="BF3818" t="s">
        <v>86</v>
      </c>
      <c r="BG3818" t="s">
        <v>106</v>
      </c>
      <c r="BH3818">
        <v>365243</v>
      </c>
      <c r="BI3818">
        <v>-1715</v>
      </c>
      <c r="BJ3818">
        <v>-1325</v>
      </c>
      <c r="BK3818">
        <v>-1505</v>
      </c>
      <c r="BL3818">
        <v>-1499</v>
      </c>
      <c r="BM3818">
        <v>0</v>
      </c>
    </row>
    <row r="3819" spans="1:65" x14ac:dyDescent="0.3">
      <c r="A3819">
        <v>133022</v>
      </c>
      <c r="B3819">
        <v>0</v>
      </c>
      <c r="C3819" t="s">
        <v>65</v>
      </c>
      <c r="D3819" t="s">
        <v>66</v>
      </c>
      <c r="E3819" t="s">
        <v>68</v>
      </c>
      <c r="F3819" t="s">
        <v>67</v>
      </c>
      <c r="G3819">
        <v>1</v>
      </c>
      <c r="H3819">
        <v>274500</v>
      </c>
      <c r="I3819">
        <v>1255680</v>
      </c>
      <c r="J3819" t="s">
        <v>133</v>
      </c>
      <c r="K3819" t="s">
        <v>70</v>
      </c>
      <c r="L3819" t="s">
        <v>91</v>
      </c>
      <c r="M3819" t="s">
        <v>169</v>
      </c>
      <c r="N3819">
        <v>6.8519999999999996E-3</v>
      </c>
      <c r="O3819">
        <v>11077</v>
      </c>
      <c r="P3819">
        <v>1985</v>
      </c>
      <c r="Q3819">
        <v>1987</v>
      </c>
      <c r="R3819">
        <v>2876</v>
      </c>
      <c r="S3819">
        <v>3</v>
      </c>
      <c r="T3819">
        <v>3</v>
      </c>
      <c r="U3819" t="s">
        <v>125</v>
      </c>
      <c r="V3819">
        <v>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 t="s">
        <v>164</v>
      </c>
      <c r="AD3819">
        <v>2505477</v>
      </c>
      <c r="AE3819" t="s">
        <v>93</v>
      </c>
      <c r="AF3819">
        <v>9256.3649999999998</v>
      </c>
      <c r="AG3819">
        <v>91948.5</v>
      </c>
      <c r="AH3819">
        <v>101052</v>
      </c>
      <c r="AI3819">
        <v>0</v>
      </c>
      <c r="AJ3819">
        <v>91948.5</v>
      </c>
      <c r="AK3819" t="s">
        <v>125</v>
      </c>
      <c r="AL3819">
        <v>7</v>
      </c>
      <c r="AM3819" t="s">
        <v>68</v>
      </c>
      <c r="AN3819">
        <v>1</v>
      </c>
      <c r="AO3819">
        <v>0</v>
      </c>
      <c r="AR3819" t="s">
        <v>79</v>
      </c>
      <c r="AS3819" t="s">
        <v>77</v>
      </c>
      <c r="AT3819">
        <v>-1246</v>
      </c>
      <c r="AU3819" t="s">
        <v>78</v>
      </c>
      <c r="AV3819" t="s">
        <v>79</v>
      </c>
      <c r="AW3819" t="s">
        <v>101</v>
      </c>
      <c r="AX3819" t="s">
        <v>161</v>
      </c>
      <c r="AY3819" t="s">
        <v>95</v>
      </c>
      <c r="AZ3819" t="s">
        <v>96</v>
      </c>
      <c r="BA3819" t="s">
        <v>76</v>
      </c>
      <c r="BB3819" t="s">
        <v>138</v>
      </c>
      <c r="BC3819">
        <v>136</v>
      </c>
      <c r="BD3819" t="s">
        <v>85</v>
      </c>
      <c r="BE3819">
        <v>12</v>
      </c>
      <c r="BF3819" t="s">
        <v>97</v>
      </c>
      <c r="BG3819" t="s">
        <v>98</v>
      </c>
      <c r="BH3819">
        <v>365243</v>
      </c>
      <c r="BI3819">
        <v>-1215</v>
      </c>
      <c r="BJ3819">
        <v>-885</v>
      </c>
      <c r="BK3819">
        <v>-1005</v>
      </c>
      <c r="BL3819">
        <v>-995</v>
      </c>
      <c r="BM3819">
        <v>0</v>
      </c>
    </row>
    <row r="3820" spans="1:65" x14ac:dyDescent="0.3">
      <c r="A3820">
        <v>133023</v>
      </c>
      <c r="B3820">
        <v>1</v>
      </c>
      <c r="C3820" t="s">
        <v>65</v>
      </c>
      <c r="D3820" t="s">
        <v>88</v>
      </c>
      <c r="E3820" t="s">
        <v>67</v>
      </c>
      <c r="F3820" t="s">
        <v>68</v>
      </c>
      <c r="G3820">
        <v>0</v>
      </c>
      <c r="H3820">
        <v>112500</v>
      </c>
      <c r="I3820">
        <v>277969.5</v>
      </c>
      <c r="J3820" t="s">
        <v>69</v>
      </c>
      <c r="K3820" t="s">
        <v>70</v>
      </c>
      <c r="L3820" t="s">
        <v>91</v>
      </c>
      <c r="M3820" t="s">
        <v>72</v>
      </c>
      <c r="N3820">
        <v>1.0500000000000001E-2</v>
      </c>
      <c r="O3820">
        <v>20484</v>
      </c>
      <c r="P3820">
        <v>5312</v>
      </c>
      <c r="Q3820">
        <v>8659</v>
      </c>
      <c r="R3820">
        <v>3759</v>
      </c>
      <c r="S3820">
        <v>3</v>
      </c>
      <c r="T3820">
        <v>3</v>
      </c>
      <c r="U3820" t="s">
        <v>123</v>
      </c>
      <c r="V3820">
        <v>9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 t="s">
        <v>92</v>
      </c>
      <c r="AD3820">
        <v>1924437</v>
      </c>
      <c r="AE3820" t="s">
        <v>65</v>
      </c>
      <c r="AG3820">
        <v>0</v>
      </c>
      <c r="AH3820">
        <v>0</v>
      </c>
      <c r="AK3820" t="s">
        <v>120</v>
      </c>
      <c r="AL3820">
        <v>13</v>
      </c>
      <c r="AM3820" t="s">
        <v>68</v>
      </c>
      <c r="AN3820">
        <v>1</v>
      </c>
      <c r="AR3820" t="s">
        <v>76</v>
      </c>
      <c r="AS3820" t="s">
        <v>114</v>
      </c>
      <c r="AT3820">
        <v>-369</v>
      </c>
      <c r="AU3820" t="s">
        <v>76</v>
      </c>
      <c r="AV3820" t="s">
        <v>115</v>
      </c>
      <c r="AX3820" t="s">
        <v>81</v>
      </c>
      <c r="AY3820" t="s">
        <v>76</v>
      </c>
      <c r="AZ3820" t="s">
        <v>76</v>
      </c>
      <c r="BA3820" t="s">
        <v>76</v>
      </c>
      <c r="BB3820" t="s">
        <v>121</v>
      </c>
      <c r="BC3820">
        <v>-1</v>
      </c>
      <c r="BD3820" t="s">
        <v>76</v>
      </c>
      <c r="BF3820" t="s">
        <v>76</v>
      </c>
      <c r="BG3820" t="s">
        <v>82</v>
      </c>
    </row>
    <row r="3821" spans="1:65" x14ac:dyDescent="0.3">
      <c r="A3821">
        <v>133023</v>
      </c>
      <c r="B3821">
        <v>1</v>
      </c>
      <c r="C3821" t="s">
        <v>65</v>
      </c>
      <c r="D3821" t="s">
        <v>88</v>
      </c>
      <c r="E3821" t="s">
        <v>67</v>
      </c>
      <c r="F3821" t="s">
        <v>68</v>
      </c>
      <c r="G3821">
        <v>0</v>
      </c>
      <c r="H3821">
        <v>112500</v>
      </c>
      <c r="I3821">
        <v>277969.5</v>
      </c>
      <c r="J3821" t="s">
        <v>69</v>
      </c>
      <c r="K3821" t="s">
        <v>70</v>
      </c>
      <c r="L3821" t="s">
        <v>91</v>
      </c>
      <c r="M3821" t="s">
        <v>72</v>
      </c>
      <c r="N3821">
        <v>1.0500000000000001E-2</v>
      </c>
      <c r="O3821">
        <v>20484</v>
      </c>
      <c r="P3821">
        <v>5312</v>
      </c>
      <c r="Q3821">
        <v>8659</v>
      </c>
      <c r="R3821">
        <v>3759</v>
      </c>
      <c r="S3821">
        <v>3</v>
      </c>
      <c r="T3821">
        <v>3</v>
      </c>
      <c r="U3821" t="s">
        <v>123</v>
      </c>
      <c r="V3821">
        <v>9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 t="s">
        <v>92</v>
      </c>
      <c r="AD3821">
        <v>1039462</v>
      </c>
      <c r="AE3821" t="s">
        <v>93</v>
      </c>
      <c r="AF3821">
        <v>10924.605</v>
      </c>
      <c r="AG3821">
        <v>42030</v>
      </c>
      <c r="AH3821">
        <v>39325.5</v>
      </c>
      <c r="AI3821">
        <v>4203</v>
      </c>
      <c r="AJ3821">
        <v>42030</v>
      </c>
      <c r="AK3821" t="s">
        <v>125</v>
      </c>
      <c r="AL3821">
        <v>14</v>
      </c>
      <c r="AM3821" t="s">
        <v>68</v>
      </c>
      <c r="AN3821">
        <v>1</v>
      </c>
      <c r="AO3821">
        <v>0.105159817</v>
      </c>
      <c r="AR3821" t="s">
        <v>79</v>
      </c>
      <c r="AS3821" t="s">
        <v>77</v>
      </c>
      <c r="AT3821">
        <v>-412</v>
      </c>
      <c r="AU3821" t="s">
        <v>78</v>
      </c>
      <c r="AV3821" t="s">
        <v>79</v>
      </c>
      <c r="AX3821" t="s">
        <v>81</v>
      </c>
      <c r="AY3821" t="s">
        <v>124</v>
      </c>
      <c r="AZ3821" t="s">
        <v>96</v>
      </c>
      <c r="BA3821" t="s">
        <v>76</v>
      </c>
      <c r="BB3821" t="s">
        <v>104</v>
      </c>
      <c r="BC3821">
        <v>40</v>
      </c>
      <c r="BD3821" t="s">
        <v>105</v>
      </c>
      <c r="BE3821">
        <v>4</v>
      </c>
      <c r="BF3821" t="s">
        <v>86</v>
      </c>
      <c r="BG3821" t="s">
        <v>106</v>
      </c>
      <c r="BH3821">
        <v>365243</v>
      </c>
      <c r="BI3821">
        <v>-361</v>
      </c>
      <c r="BJ3821">
        <v>-271</v>
      </c>
      <c r="BK3821">
        <v>-301</v>
      </c>
      <c r="BL3821">
        <v>-295</v>
      </c>
      <c r="BM3821">
        <v>0</v>
      </c>
    </row>
    <row r="3822" spans="1:65" x14ac:dyDescent="0.3">
      <c r="A3822">
        <v>133023</v>
      </c>
      <c r="B3822">
        <v>1</v>
      </c>
      <c r="C3822" t="s">
        <v>65</v>
      </c>
      <c r="D3822" t="s">
        <v>88</v>
      </c>
      <c r="E3822" t="s">
        <v>67</v>
      </c>
      <c r="F3822" t="s">
        <v>68</v>
      </c>
      <c r="G3822">
        <v>0</v>
      </c>
      <c r="H3822">
        <v>112500</v>
      </c>
      <c r="I3822">
        <v>277969.5</v>
      </c>
      <c r="J3822" t="s">
        <v>69</v>
      </c>
      <c r="K3822" t="s">
        <v>70</v>
      </c>
      <c r="L3822" t="s">
        <v>91</v>
      </c>
      <c r="M3822" t="s">
        <v>72</v>
      </c>
      <c r="N3822">
        <v>1.0500000000000001E-2</v>
      </c>
      <c r="O3822">
        <v>20484</v>
      </c>
      <c r="P3822">
        <v>5312</v>
      </c>
      <c r="Q3822">
        <v>8659</v>
      </c>
      <c r="R3822">
        <v>3759</v>
      </c>
      <c r="S3822">
        <v>3</v>
      </c>
      <c r="T3822">
        <v>3</v>
      </c>
      <c r="U3822" t="s">
        <v>123</v>
      </c>
      <c r="V3822">
        <v>9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 t="s">
        <v>92</v>
      </c>
      <c r="AD3822">
        <v>2250347</v>
      </c>
      <c r="AE3822" t="s">
        <v>65</v>
      </c>
      <c r="AG3822">
        <v>0</v>
      </c>
      <c r="AH3822">
        <v>0</v>
      </c>
      <c r="AK3822" t="s">
        <v>123</v>
      </c>
      <c r="AL3822">
        <v>9</v>
      </c>
      <c r="AM3822" t="s">
        <v>68</v>
      </c>
      <c r="AN3822">
        <v>1</v>
      </c>
      <c r="AR3822" t="s">
        <v>76</v>
      </c>
      <c r="AS3822" t="s">
        <v>114</v>
      </c>
      <c r="AT3822">
        <v>-287</v>
      </c>
      <c r="AU3822" t="s">
        <v>76</v>
      </c>
      <c r="AV3822" t="s">
        <v>115</v>
      </c>
      <c r="AX3822" t="s">
        <v>81</v>
      </c>
      <c r="AY3822" t="s">
        <v>76</v>
      </c>
      <c r="AZ3822" t="s">
        <v>76</v>
      </c>
      <c r="BA3822" t="s">
        <v>76</v>
      </c>
      <c r="BB3822" t="s">
        <v>121</v>
      </c>
      <c r="BC3822">
        <v>-1</v>
      </c>
      <c r="BD3822" t="s">
        <v>76</v>
      </c>
      <c r="BF3822" t="s">
        <v>76</v>
      </c>
      <c r="BG3822" t="s">
        <v>82</v>
      </c>
    </row>
    <row r="3823" spans="1:65" x14ac:dyDescent="0.3">
      <c r="A3823">
        <v>133024</v>
      </c>
      <c r="B3823">
        <v>0</v>
      </c>
      <c r="C3823" t="s">
        <v>65</v>
      </c>
      <c r="D3823" t="s">
        <v>66</v>
      </c>
      <c r="E3823" t="s">
        <v>68</v>
      </c>
      <c r="F3823" t="s">
        <v>68</v>
      </c>
      <c r="G3823">
        <v>0</v>
      </c>
      <c r="H3823">
        <v>290250</v>
      </c>
      <c r="I3823">
        <v>1067940</v>
      </c>
      <c r="J3823" t="s">
        <v>89</v>
      </c>
      <c r="K3823" t="s">
        <v>90</v>
      </c>
      <c r="L3823" t="s">
        <v>91</v>
      </c>
      <c r="M3823" t="s">
        <v>127</v>
      </c>
      <c r="N3823">
        <v>3.5791999999999997E-2</v>
      </c>
      <c r="O3823">
        <v>19547</v>
      </c>
      <c r="P3823">
        <v>661</v>
      </c>
      <c r="Q3823">
        <v>7283</v>
      </c>
      <c r="R3823">
        <v>3099</v>
      </c>
      <c r="S3823">
        <v>2</v>
      </c>
      <c r="T3823">
        <v>2</v>
      </c>
      <c r="U3823" t="s">
        <v>123</v>
      </c>
      <c r="V3823">
        <v>17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 t="s">
        <v>108</v>
      </c>
      <c r="AD3823">
        <v>1553455</v>
      </c>
      <c r="AE3823" t="s">
        <v>65</v>
      </c>
      <c r="AG3823">
        <v>0</v>
      </c>
      <c r="AH3823">
        <v>0</v>
      </c>
      <c r="AK3823" t="s">
        <v>73</v>
      </c>
      <c r="AL3823">
        <v>12</v>
      </c>
      <c r="AM3823" t="s">
        <v>68</v>
      </c>
      <c r="AN3823">
        <v>1</v>
      </c>
      <c r="AR3823" t="s">
        <v>76</v>
      </c>
      <c r="AS3823" t="s">
        <v>129</v>
      </c>
      <c r="AT3823">
        <v>-67</v>
      </c>
      <c r="AU3823" t="s">
        <v>76</v>
      </c>
      <c r="AV3823" t="s">
        <v>79</v>
      </c>
      <c r="AX3823" t="s">
        <v>81</v>
      </c>
      <c r="AY3823" t="s">
        <v>76</v>
      </c>
      <c r="AZ3823" t="s">
        <v>76</v>
      </c>
      <c r="BA3823" t="s">
        <v>76</v>
      </c>
      <c r="BB3823" t="s">
        <v>121</v>
      </c>
      <c r="BC3823">
        <v>-1</v>
      </c>
      <c r="BD3823" t="s">
        <v>76</v>
      </c>
      <c r="BF3823" t="s">
        <v>76</v>
      </c>
      <c r="BG3823" t="s">
        <v>82</v>
      </c>
    </row>
    <row r="3824" spans="1:65" x14ac:dyDescent="0.3">
      <c r="A3824">
        <v>133032</v>
      </c>
      <c r="B3824">
        <v>1</v>
      </c>
      <c r="C3824" t="s">
        <v>65</v>
      </c>
      <c r="D3824" t="s">
        <v>88</v>
      </c>
      <c r="E3824" t="s">
        <v>68</v>
      </c>
      <c r="F3824" t="s">
        <v>68</v>
      </c>
      <c r="G3824">
        <v>1</v>
      </c>
      <c r="H3824">
        <v>180000</v>
      </c>
      <c r="I3824">
        <v>620878.5</v>
      </c>
      <c r="J3824" t="s">
        <v>69</v>
      </c>
      <c r="K3824" t="s">
        <v>70</v>
      </c>
      <c r="L3824" t="s">
        <v>91</v>
      </c>
      <c r="M3824" t="s">
        <v>72</v>
      </c>
      <c r="N3824">
        <v>2.0246E-2</v>
      </c>
      <c r="O3824">
        <v>13970</v>
      </c>
      <c r="P3824">
        <v>263</v>
      </c>
      <c r="Q3824">
        <v>198</v>
      </c>
      <c r="R3824">
        <v>2357</v>
      </c>
      <c r="S3824">
        <v>3</v>
      </c>
      <c r="T3824">
        <v>3</v>
      </c>
      <c r="U3824" t="s">
        <v>75</v>
      </c>
      <c r="V3824">
        <v>11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 t="s">
        <v>108</v>
      </c>
      <c r="AD3824">
        <v>2482162</v>
      </c>
      <c r="AE3824" t="s">
        <v>65</v>
      </c>
      <c r="AG3824">
        <v>0</v>
      </c>
      <c r="AH3824">
        <v>0</v>
      </c>
      <c r="AK3824" t="s">
        <v>109</v>
      </c>
      <c r="AL3824">
        <v>9</v>
      </c>
      <c r="AM3824" t="s">
        <v>68</v>
      </c>
      <c r="AN3824">
        <v>1</v>
      </c>
      <c r="AR3824" t="s">
        <v>76</v>
      </c>
      <c r="AS3824" t="s">
        <v>129</v>
      </c>
      <c r="AT3824">
        <v>-240</v>
      </c>
      <c r="AU3824" t="s">
        <v>76</v>
      </c>
      <c r="AV3824" t="s">
        <v>79</v>
      </c>
      <c r="AX3824" t="s">
        <v>81</v>
      </c>
      <c r="AY3824" t="s">
        <v>76</v>
      </c>
      <c r="AZ3824" t="s">
        <v>76</v>
      </c>
      <c r="BA3824" t="s">
        <v>76</v>
      </c>
      <c r="BB3824" t="s">
        <v>121</v>
      </c>
      <c r="BC3824">
        <v>-1</v>
      </c>
      <c r="BD3824" t="s">
        <v>76</v>
      </c>
      <c r="BF3824" t="s">
        <v>76</v>
      </c>
      <c r="BG3824" t="s">
        <v>82</v>
      </c>
    </row>
    <row r="3825" spans="1:65" x14ac:dyDescent="0.3">
      <c r="A3825">
        <v>133039</v>
      </c>
      <c r="B3825">
        <v>0</v>
      </c>
      <c r="C3825" t="s">
        <v>65</v>
      </c>
      <c r="D3825" t="s">
        <v>66</v>
      </c>
      <c r="E3825" t="s">
        <v>67</v>
      </c>
      <c r="F3825" t="s">
        <v>68</v>
      </c>
      <c r="G3825">
        <v>0</v>
      </c>
      <c r="H3825">
        <v>216000</v>
      </c>
      <c r="I3825">
        <v>495882</v>
      </c>
      <c r="J3825" t="s">
        <v>69</v>
      </c>
      <c r="K3825" t="s">
        <v>70</v>
      </c>
      <c r="L3825" t="s">
        <v>91</v>
      </c>
      <c r="M3825" t="s">
        <v>72</v>
      </c>
      <c r="N3825">
        <v>9.6570000000000007E-3</v>
      </c>
      <c r="O3825">
        <v>21063</v>
      </c>
      <c r="P3825">
        <v>1486</v>
      </c>
      <c r="Q3825">
        <v>7979</v>
      </c>
      <c r="R3825">
        <v>4556</v>
      </c>
      <c r="S3825">
        <v>2</v>
      </c>
      <c r="T3825">
        <v>2</v>
      </c>
      <c r="U3825" t="s">
        <v>73</v>
      </c>
      <c r="V3825">
        <v>14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 t="s">
        <v>92</v>
      </c>
      <c r="AD3825">
        <v>1598714</v>
      </c>
      <c r="AE3825" t="s">
        <v>93</v>
      </c>
      <c r="AF3825">
        <v>2207.9250000000002</v>
      </c>
      <c r="AG3825">
        <v>53001</v>
      </c>
      <c r="AH3825">
        <v>47380.5</v>
      </c>
      <c r="AI3825">
        <v>5620.5</v>
      </c>
      <c r="AJ3825">
        <v>53001</v>
      </c>
      <c r="AK3825" t="s">
        <v>73</v>
      </c>
      <c r="AL3825">
        <v>19</v>
      </c>
      <c r="AM3825" t="s">
        <v>68</v>
      </c>
      <c r="AN3825">
        <v>1</v>
      </c>
      <c r="AO3825">
        <v>0.11549282900000001</v>
      </c>
      <c r="AR3825" t="s">
        <v>79</v>
      </c>
      <c r="AS3825" t="s">
        <v>77</v>
      </c>
      <c r="AT3825">
        <v>-2807</v>
      </c>
      <c r="AU3825" t="s">
        <v>78</v>
      </c>
      <c r="AV3825" t="s">
        <v>79</v>
      </c>
      <c r="AW3825" t="s">
        <v>101</v>
      </c>
      <c r="AX3825" t="s">
        <v>102</v>
      </c>
      <c r="AY3825" t="s">
        <v>103</v>
      </c>
      <c r="AZ3825" t="s">
        <v>96</v>
      </c>
      <c r="BA3825" t="s">
        <v>76</v>
      </c>
      <c r="BB3825" t="s">
        <v>104</v>
      </c>
      <c r="BC3825">
        <v>2100</v>
      </c>
      <c r="BD3825" t="s">
        <v>85</v>
      </c>
      <c r="BE3825">
        <v>24</v>
      </c>
      <c r="BF3825" t="s">
        <v>97</v>
      </c>
      <c r="BG3825" t="s">
        <v>98</v>
      </c>
      <c r="BH3825">
        <v>365243</v>
      </c>
      <c r="BI3825">
        <v>-2776</v>
      </c>
      <c r="BJ3825">
        <v>-2086</v>
      </c>
      <c r="BK3825">
        <v>-2146</v>
      </c>
      <c r="BL3825">
        <v>-2139</v>
      </c>
      <c r="BM3825">
        <v>0</v>
      </c>
    </row>
    <row r="3826" spans="1:65" x14ac:dyDescent="0.3">
      <c r="A3826">
        <v>133066</v>
      </c>
      <c r="B3826">
        <v>0</v>
      </c>
      <c r="C3826" t="s">
        <v>65</v>
      </c>
      <c r="D3826" t="s">
        <v>66</v>
      </c>
      <c r="E3826" t="s">
        <v>68</v>
      </c>
      <c r="F3826" t="s">
        <v>68</v>
      </c>
      <c r="G3826">
        <v>2</v>
      </c>
      <c r="H3826">
        <v>225000</v>
      </c>
      <c r="I3826">
        <v>1711764</v>
      </c>
      <c r="J3826" t="s">
        <v>89</v>
      </c>
      <c r="K3826" t="s">
        <v>70</v>
      </c>
      <c r="L3826" t="s">
        <v>91</v>
      </c>
      <c r="M3826" t="s">
        <v>72</v>
      </c>
      <c r="N3826">
        <v>3.1329000000000003E-2</v>
      </c>
      <c r="O3826">
        <v>13572</v>
      </c>
      <c r="P3826">
        <v>2071</v>
      </c>
      <c r="Q3826">
        <v>7449</v>
      </c>
      <c r="R3826">
        <v>4387</v>
      </c>
      <c r="S3826">
        <v>2</v>
      </c>
      <c r="T3826">
        <v>2</v>
      </c>
      <c r="U3826" t="s">
        <v>120</v>
      </c>
      <c r="V3826">
        <v>15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t="s">
        <v>195</v>
      </c>
      <c r="AD3826">
        <v>1724113</v>
      </c>
      <c r="AE3826" t="s">
        <v>93</v>
      </c>
      <c r="AF3826">
        <v>10925.504999999999</v>
      </c>
      <c r="AG3826">
        <v>51259.5</v>
      </c>
      <c r="AH3826">
        <v>41004</v>
      </c>
      <c r="AI3826">
        <v>10255.5</v>
      </c>
      <c r="AJ3826">
        <v>51259.5</v>
      </c>
      <c r="AK3826" t="s">
        <v>125</v>
      </c>
      <c r="AL3826">
        <v>15</v>
      </c>
      <c r="AM3826" t="s">
        <v>68</v>
      </c>
      <c r="AN3826">
        <v>1</v>
      </c>
      <c r="AO3826">
        <v>0.21789467000000001</v>
      </c>
      <c r="AR3826" t="s">
        <v>79</v>
      </c>
      <c r="AS3826" t="s">
        <v>77</v>
      </c>
      <c r="AT3826">
        <v>-785</v>
      </c>
      <c r="AU3826" t="s">
        <v>78</v>
      </c>
      <c r="AV3826" t="s">
        <v>79</v>
      </c>
      <c r="AW3826" t="s">
        <v>80</v>
      </c>
      <c r="AX3826" t="s">
        <v>81</v>
      </c>
      <c r="AY3826" t="s">
        <v>124</v>
      </c>
      <c r="AZ3826" t="s">
        <v>96</v>
      </c>
      <c r="BA3826" t="s">
        <v>76</v>
      </c>
      <c r="BB3826" t="s">
        <v>104</v>
      </c>
      <c r="BC3826">
        <v>30</v>
      </c>
      <c r="BD3826" t="s">
        <v>105</v>
      </c>
      <c r="BE3826">
        <v>4</v>
      </c>
      <c r="BF3826" t="s">
        <v>147</v>
      </c>
      <c r="BG3826" t="s">
        <v>208</v>
      </c>
      <c r="BH3826">
        <v>365243</v>
      </c>
      <c r="BI3826">
        <v>-753</v>
      </c>
      <c r="BJ3826">
        <v>-663</v>
      </c>
      <c r="BK3826">
        <v>-663</v>
      </c>
      <c r="BL3826">
        <v>-652</v>
      </c>
      <c r="BM3826">
        <v>0</v>
      </c>
    </row>
    <row r="3827" spans="1:65" x14ac:dyDescent="0.3">
      <c r="A3827">
        <v>133066</v>
      </c>
      <c r="B3827">
        <v>0</v>
      </c>
      <c r="C3827" t="s">
        <v>65</v>
      </c>
      <c r="D3827" t="s">
        <v>66</v>
      </c>
      <c r="E3827" t="s">
        <v>68</v>
      </c>
      <c r="F3827" t="s">
        <v>68</v>
      </c>
      <c r="G3827">
        <v>2</v>
      </c>
      <c r="H3827">
        <v>225000</v>
      </c>
      <c r="I3827">
        <v>1711764</v>
      </c>
      <c r="J3827" t="s">
        <v>89</v>
      </c>
      <c r="K3827" t="s">
        <v>70</v>
      </c>
      <c r="L3827" t="s">
        <v>91</v>
      </c>
      <c r="M3827" t="s">
        <v>72</v>
      </c>
      <c r="N3827">
        <v>3.1329000000000003E-2</v>
      </c>
      <c r="O3827">
        <v>13572</v>
      </c>
      <c r="P3827">
        <v>2071</v>
      </c>
      <c r="Q3827">
        <v>7449</v>
      </c>
      <c r="R3827">
        <v>4387</v>
      </c>
      <c r="S3827">
        <v>2</v>
      </c>
      <c r="T3827">
        <v>2</v>
      </c>
      <c r="U3827" t="s">
        <v>120</v>
      </c>
      <c r="V3827">
        <v>15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195</v>
      </c>
      <c r="AD3827">
        <v>2444777</v>
      </c>
      <c r="AE3827" t="s">
        <v>93</v>
      </c>
      <c r="AF3827">
        <v>4554.585</v>
      </c>
      <c r="AG3827">
        <v>56412</v>
      </c>
      <c r="AH3827">
        <v>45126</v>
      </c>
      <c r="AI3827">
        <v>11286</v>
      </c>
      <c r="AJ3827">
        <v>56412</v>
      </c>
      <c r="AK3827" t="s">
        <v>94</v>
      </c>
      <c r="AL3827">
        <v>15</v>
      </c>
      <c r="AM3827" t="s">
        <v>68</v>
      </c>
      <c r="AN3827">
        <v>1</v>
      </c>
      <c r="AO3827">
        <v>0.217887683</v>
      </c>
      <c r="AR3827" t="s">
        <v>79</v>
      </c>
      <c r="AS3827" t="s">
        <v>77</v>
      </c>
      <c r="AT3827">
        <v>-53</v>
      </c>
      <c r="AU3827" t="s">
        <v>78</v>
      </c>
      <c r="AV3827" t="s">
        <v>79</v>
      </c>
      <c r="AW3827" t="s">
        <v>101</v>
      </c>
      <c r="AX3827" t="s">
        <v>81</v>
      </c>
      <c r="AY3827" t="s">
        <v>111</v>
      </c>
      <c r="AZ3827" t="s">
        <v>96</v>
      </c>
      <c r="BA3827" t="s">
        <v>76</v>
      </c>
      <c r="BB3827" t="s">
        <v>104</v>
      </c>
      <c r="BC3827">
        <v>30</v>
      </c>
      <c r="BD3827" t="s">
        <v>105</v>
      </c>
      <c r="BE3827">
        <v>12</v>
      </c>
      <c r="BF3827" t="s">
        <v>147</v>
      </c>
      <c r="BG3827" t="s">
        <v>106</v>
      </c>
      <c r="BH3827">
        <v>365243</v>
      </c>
      <c r="BI3827">
        <v>-23</v>
      </c>
      <c r="BJ3827">
        <v>307</v>
      </c>
      <c r="BK3827">
        <v>365243</v>
      </c>
      <c r="BL3827">
        <v>365243</v>
      </c>
      <c r="BM3827">
        <v>0</v>
      </c>
    </row>
    <row r="3828" spans="1:65" x14ac:dyDescent="0.3">
      <c r="A3828">
        <v>133072</v>
      </c>
      <c r="B3828">
        <v>0</v>
      </c>
      <c r="C3828" t="s">
        <v>65</v>
      </c>
      <c r="D3828" t="s">
        <v>66</v>
      </c>
      <c r="E3828" t="s">
        <v>67</v>
      </c>
      <c r="F3828" t="s">
        <v>68</v>
      </c>
      <c r="G3828">
        <v>0</v>
      </c>
      <c r="H3828">
        <v>67500</v>
      </c>
      <c r="I3828">
        <v>282690</v>
      </c>
      <c r="J3828" t="s">
        <v>69</v>
      </c>
      <c r="K3828" t="s">
        <v>126</v>
      </c>
      <c r="L3828" t="s">
        <v>140</v>
      </c>
      <c r="M3828" t="s">
        <v>72</v>
      </c>
      <c r="N3828">
        <v>2.5163999999999999E-2</v>
      </c>
      <c r="O3828">
        <v>14835</v>
      </c>
      <c r="P3828">
        <v>502</v>
      </c>
      <c r="Q3828">
        <v>6843</v>
      </c>
      <c r="R3828">
        <v>5586</v>
      </c>
      <c r="S3828">
        <v>2</v>
      </c>
      <c r="T3828">
        <v>2</v>
      </c>
      <c r="U3828" t="s">
        <v>125</v>
      </c>
      <c r="V3828">
        <v>12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 t="s">
        <v>108</v>
      </c>
      <c r="AD3828">
        <v>2090928</v>
      </c>
      <c r="AE3828" t="s">
        <v>99</v>
      </c>
      <c r="AF3828">
        <v>2250</v>
      </c>
      <c r="AG3828">
        <v>0</v>
      </c>
      <c r="AH3828">
        <v>45000</v>
      </c>
      <c r="AK3828" t="s">
        <v>125</v>
      </c>
      <c r="AL3828">
        <v>14</v>
      </c>
      <c r="AM3828" t="s">
        <v>67</v>
      </c>
      <c r="AN3828">
        <v>0</v>
      </c>
      <c r="AR3828" t="s">
        <v>79</v>
      </c>
      <c r="AS3828" t="s">
        <v>114</v>
      </c>
      <c r="AT3828">
        <v>-497</v>
      </c>
      <c r="AU3828" t="s">
        <v>76</v>
      </c>
      <c r="AV3828" t="s">
        <v>115</v>
      </c>
      <c r="AX3828" t="s">
        <v>81</v>
      </c>
      <c r="AY3828" t="s">
        <v>76</v>
      </c>
      <c r="AZ3828" t="s">
        <v>131</v>
      </c>
      <c r="BA3828" t="s">
        <v>116</v>
      </c>
      <c r="BB3828" t="s">
        <v>104</v>
      </c>
      <c r="BC3828">
        <v>264</v>
      </c>
      <c r="BD3828" t="s">
        <v>85</v>
      </c>
      <c r="BE3828">
        <v>0</v>
      </c>
      <c r="BF3828" t="s">
        <v>76</v>
      </c>
      <c r="BG3828" t="s">
        <v>160</v>
      </c>
    </row>
    <row r="3829" spans="1:65" x14ac:dyDescent="0.3">
      <c r="A3829">
        <v>133079</v>
      </c>
      <c r="B3829">
        <v>0</v>
      </c>
      <c r="C3829" t="s">
        <v>65</v>
      </c>
      <c r="D3829" t="s">
        <v>88</v>
      </c>
      <c r="E3829" t="s">
        <v>68</v>
      </c>
      <c r="F3829" t="s">
        <v>68</v>
      </c>
      <c r="G3829">
        <v>0</v>
      </c>
      <c r="H3829">
        <v>225000</v>
      </c>
      <c r="I3829">
        <v>269550</v>
      </c>
      <c r="J3829" t="s">
        <v>69</v>
      </c>
      <c r="K3829" t="s">
        <v>90</v>
      </c>
      <c r="L3829" t="s">
        <v>71</v>
      </c>
      <c r="M3829" t="s">
        <v>107</v>
      </c>
      <c r="N3829">
        <v>1.9101E-2</v>
      </c>
      <c r="O3829">
        <v>19362</v>
      </c>
      <c r="P3829">
        <v>1085</v>
      </c>
      <c r="Q3829">
        <v>685</v>
      </c>
      <c r="R3829">
        <v>2907</v>
      </c>
      <c r="S3829">
        <v>2</v>
      </c>
      <c r="T3829">
        <v>2</v>
      </c>
      <c r="U3829" t="s">
        <v>73</v>
      </c>
      <c r="V3829">
        <v>10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0</v>
      </c>
      <c r="AC3829" t="s">
        <v>92</v>
      </c>
      <c r="AD3829">
        <v>2570268</v>
      </c>
      <c r="AE3829" t="s">
        <v>93</v>
      </c>
      <c r="AF3829">
        <v>8378.73</v>
      </c>
      <c r="AG3829">
        <v>74808</v>
      </c>
      <c r="AH3829">
        <v>77733</v>
      </c>
      <c r="AI3829">
        <v>4500</v>
      </c>
      <c r="AJ3829">
        <v>74808</v>
      </c>
      <c r="AK3829" t="s">
        <v>120</v>
      </c>
      <c r="AL3829">
        <v>20</v>
      </c>
      <c r="AM3829" t="s">
        <v>68</v>
      </c>
      <c r="AN3829">
        <v>1</v>
      </c>
      <c r="AO3829">
        <v>5.9597839E-2</v>
      </c>
      <c r="AR3829" t="s">
        <v>79</v>
      </c>
      <c r="AS3829" t="s">
        <v>77</v>
      </c>
      <c r="AT3829">
        <v>-169</v>
      </c>
      <c r="AU3829" t="s">
        <v>78</v>
      </c>
      <c r="AV3829" t="s">
        <v>79</v>
      </c>
      <c r="AW3829" t="s">
        <v>80</v>
      </c>
      <c r="AX3829" t="s">
        <v>161</v>
      </c>
      <c r="AY3829" t="s">
        <v>103</v>
      </c>
      <c r="AZ3829" t="s">
        <v>96</v>
      </c>
      <c r="BA3829" t="s">
        <v>76</v>
      </c>
      <c r="BB3829" t="s">
        <v>104</v>
      </c>
      <c r="BC3829">
        <v>3268</v>
      </c>
      <c r="BD3829" t="s">
        <v>85</v>
      </c>
      <c r="BE3829">
        <v>12</v>
      </c>
      <c r="BF3829" t="s">
        <v>147</v>
      </c>
      <c r="BG3829" t="s">
        <v>151</v>
      </c>
      <c r="BH3829">
        <v>365243</v>
      </c>
      <c r="BI3829">
        <v>-139</v>
      </c>
      <c r="BJ3829">
        <v>191</v>
      </c>
      <c r="BK3829">
        <v>365243</v>
      </c>
      <c r="BL3829">
        <v>365243</v>
      </c>
      <c r="BM3829">
        <v>1</v>
      </c>
    </row>
    <row r="3830" spans="1:65" x14ac:dyDescent="0.3">
      <c r="A3830">
        <v>133090</v>
      </c>
      <c r="B3830">
        <v>0</v>
      </c>
      <c r="C3830" t="s">
        <v>65</v>
      </c>
      <c r="D3830" t="s">
        <v>88</v>
      </c>
      <c r="E3830" t="s">
        <v>67</v>
      </c>
      <c r="F3830" t="s">
        <v>68</v>
      </c>
      <c r="G3830">
        <v>0</v>
      </c>
      <c r="H3830">
        <v>135000</v>
      </c>
      <c r="I3830">
        <v>472500</v>
      </c>
      <c r="J3830" t="s">
        <v>69</v>
      </c>
      <c r="K3830" t="s">
        <v>70</v>
      </c>
      <c r="L3830" t="s">
        <v>139</v>
      </c>
      <c r="M3830" t="s">
        <v>72</v>
      </c>
      <c r="N3830">
        <v>8.6250000000000007E-3</v>
      </c>
      <c r="O3830">
        <v>22460</v>
      </c>
      <c r="P3830">
        <v>6544</v>
      </c>
      <c r="Q3830">
        <v>2789</v>
      </c>
      <c r="R3830">
        <v>3714</v>
      </c>
      <c r="S3830">
        <v>2</v>
      </c>
      <c r="T3830">
        <v>2</v>
      </c>
      <c r="U3830" t="s">
        <v>94</v>
      </c>
      <c r="V3830">
        <v>13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 t="s">
        <v>108</v>
      </c>
      <c r="AD3830">
        <v>2404985</v>
      </c>
      <c r="AE3830" t="s">
        <v>93</v>
      </c>
      <c r="AF3830">
        <v>16329.285</v>
      </c>
      <c r="AG3830">
        <v>126657.63</v>
      </c>
      <c r="AH3830">
        <v>137803.5</v>
      </c>
      <c r="AI3830">
        <v>0.63</v>
      </c>
      <c r="AJ3830">
        <v>126657.63</v>
      </c>
      <c r="AK3830" t="s">
        <v>123</v>
      </c>
      <c r="AL3830">
        <v>17</v>
      </c>
      <c r="AM3830" t="s">
        <v>68</v>
      </c>
      <c r="AN3830">
        <v>1</v>
      </c>
      <c r="AO3830" s="1">
        <v>4.9799999999999998E-6</v>
      </c>
      <c r="AR3830" t="s">
        <v>79</v>
      </c>
      <c r="AS3830" t="s">
        <v>77</v>
      </c>
      <c r="AT3830">
        <v>-75</v>
      </c>
      <c r="AU3830" t="s">
        <v>78</v>
      </c>
      <c r="AV3830" t="s">
        <v>79</v>
      </c>
      <c r="AW3830" t="s">
        <v>80</v>
      </c>
      <c r="AX3830" t="s">
        <v>161</v>
      </c>
      <c r="AY3830" t="s">
        <v>199</v>
      </c>
      <c r="AZ3830" t="s">
        <v>96</v>
      </c>
      <c r="BA3830" t="s">
        <v>76</v>
      </c>
      <c r="BB3830" t="s">
        <v>84</v>
      </c>
      <c r="BC3830">
        <v>1000</v>
      </c>
      <c r="BD3830" t="s">
        <v>141</v>
      </c>
      <c r="BE3830">
        <v>10</v>
      </c>
      <c r="BF3830" t="s">
        <v>147</v>
      </c>
      <c r="BG3830" t="s">
        <v>158</v>
      </c>
      <c r="BH3830">
        <v>365243</v>
      </c>
      <c r="BI3830">
        <v>-45</v>
      </c>
      <c r="BJ3830">
        <v>225</v>
      </c>
      <c r="BK3830">
        <v>365243</v>
      </c>
      <c r="BL3830">
        <v>365243</v>
      </c>
      <c r="BM3830">
        <v>1</v>
      </c>
    </row>
    <row r="3831" spans="1:65" x14ac:dyDescent="0.3">
      <c r="A3831">
        <v>133106</v>
      </c>
      <c r="B3831">
        <v>0</v>
      </c>
      <c r="C3831" t="s">
        <v>65</v>
      </c>
      <c r="D3831" t="s">
        <v>88</v>
      </c>
      <c r="E3831" t="s">
        <v>67</v>
      </c>
      <c r="F3831" t="s">
        <v>67</v>
      </c>
      <c r="G3831">
        <v>0</v>
      </c>
      <c r="H3831">
        <v>157500</v>
      </c>
      <c r="I3831">
        <v>675000</v>
      </c>
      <c r="J3831" t="s">
        <v>69</v>
      </c>
      <c r="K3831" t="s">
        <v>90</v>
      </c>
      <c r="L3831" t="s">
        <v>71</v>
      </c>
      <c r="M3831" t="s">
        <v>107</v>
      </c>
      <c r="N3831">
        <v>1.8208999999999999E-2</v>
      </c>
      <c r="O3831">
        <v>9284</v>
      </c>
      <c r="P3831">
        <v>1098</v>
      </c>
      <c r="Q3831">
        <v>1172</v>
      </c>
      <c r="R3831">
        <v>1948</v>
      </c>
      <c r="S3831">
        <v>3</v>
      </c>
      <c r="T3831">
        <v>3</v>
      </c>
      <c r="U3831" t="s">
        <v>73</v>
      </c>
      <c r="V3831">
        <v>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 t="s">
        <v>137</v>
      </c>
      <c r="AD3831">
        <v>1914824</v>
      </c>
      <c r="AE3831" t="s">
        <v>93</v>
      </c>
      <c r="AF3831">
        <v>8387.1450000000004</v>
      </c>
      <c r="AG3831">
        <v>43083</v>
      </c>
      <c r="AH3831">
        <v>45355.5</v>
      </c>
      <c r="AI3831">
        <v>0</v>
      </c>
      <c r="AJ3831">
        <v>43083</v>
      </c>
      <c r="AK3831" t="s">
        <v>109</v>
      </c>
      <c r="AL3831">
        <v>16</v>
      </c>
      <c r="AM3831" t="s">
        <v>68</v>
      </c>
      <c r="AN3831">
        <v>1</v>
      </c>
      <c r="AO3831">
        <v>0</v>
      </c>
      <c r="AR3831" t="s">
        <v>79</v>
      </c>
      <c r="AS3831" t="s">
        <v>77</v>
      </c>
      <c r="AT3831">
        <v>-490</v>
      </c>
      <c r="AU3831" t="s">
        <v>78</v>
      </c>
      <c r="AV3831" t="s">
        <v>79</v>
      </c>
      <c r="AX3831" t="s">
        <v>102</v>
      </c>
      <c r="AY3831" t="s">
        <v>136</v>
      </c>
      <c r="AZ3831" t="s">
        <v>96</v>
      </c>
      <c r="BA3831" t="s">
        <v>76</v>
      </c>
      <c r="BB3831" t="s">
        <v>104</v>
      </c>
      <c r="BC3831">
        <v>400</v>
      </c>
      <c r="BD3831" t="s">
        <v>85</v>
      </c>
      <c r="BE3831">
        <v>6</v>
      </c>
      <c r="BF3831" t="s">
        <v>147</v>
      </c>
      <c r="BG3831" t="s">
        <v>151</v>
      </c>
      <c r="BH3831">
        <v>365243</v>
      </c>
      <c r="BI3831">
        <v>-459</v>
      </c>
      <c r="BJ3831">
        <v>-309</v>
      </c>
      <c r="BK3831">
        <v>-309</v>
      </c>
      <c r="BL3831">
        <v>-306</v>
      </c>
      <c r="BM3831">
        <v>0</v>
      </c>
    </row>
    <row r="3832" spans="1:65" x14ac:dyDescent="0.3">
      <c r="A3832">
        <v>133109</v>
      </c>
      <c r="B3832">
        <v>0</v>
      </c>
      <c r="C3832" t="s">
        <v>65</v>
      </c>
      <c r="D3832" t="s">
        <v>88</v>
      </c>
      <c r="E3832" t="s">
        <v>67</v>
      </c>
      <c r="F3832" t="s">
        <v>68</v>
      </c>
      <c r="G3832">
        <v>0</v>
      </c>
      <c r="H3832">
        <v>157500</v>
      </c>
      <c r="I3832">
        <v>1006920</v>
      </c>
      <c r="J3832" t="s">
        <v>133</v>
      </c>
      <c r="K3832" t="s">
        <v>90</v>
      </c>
      <c r="L3832" t="s">
        <v>71</v>
      </c>
      <c r="M3832" t="s">
        <v>72</v>
      </c>
      <c r="N3832">
        <v>3.0690000000000001E-3</v>
      </c>
      <c r="O3832">
        <v>13833</v>
      </c>
      <c r="P3832">
        <v>6717</v>
      </c>
      <c r="Q3832">
        <v>7517</v>
      </c>
      <c r="R3832">
        <v>4473</v>
      </c>
      <c r="S3832">
        <v>3</v>
      </c>
      <c r="T3832">
        <v>3</v>
      </c>
      <c r="U3832" t="s">
        <v>123</v>
      </c>
      <c r="V3832">
        <v>16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1</v>
      </c>
      <c r="AC3832" t="s">
        <v>122</v>
      </c>
      <c r="AD3832">
        <v>2519754</v>
      </c>
      <c r="AE3832" t="s">
        <v>93</v>
      </c>
      <c r="AG3832">
        <v>71955</v>
      </c>
      <c r="AH3832">
        <v>71955</v>
      </c>
      <c r="AJ3832">
        <v>71955</v>
      </c>
      <c r="AK3832" t="s">
        <v>120</v>
      </c>
      <c r="AL3832">
        <v>14</v>
      </c>
      <c r="AM3832" t="s">
        <v>68</v>
      </c>
      <c r="AN3832">
        <v>1</v>
      </c>
      <c r="AR3832" t="s">
        <v>79</v>
      </c>
      <c r="AS3832" t="s">
        <v>180</v>
      </c>
      <c r="AT3832">
        <v>-1398</v>
      </c>
      <c r="AU3832" t="s">
        <v>78</v>
      </c>
      <c r="AV3832" t="s">
        <v>181</v>
      </c>
      <c r="AW3832" t="s">
        <v>80</v>
      </c>
      <c r="AX3832" t="s">
        <v>81</v>
      </c>
      <c r="AY3832" t="s">
        <v>124</v>
      </c>
      <c r="AZ3832" t="s">
        <v>76</v>
      </c>
      <c r="BA3832" t="s">
        <v>76</v>
      </c>
      <c r="BB3832" t="s">
        <v>104</v>
      </c>
      <c r="BC3832">
        <v>51</v>
      </c>
      <c r="BD3832" t="s">
        <v>105</v>
      </c>
      <c r="BF3832" t="s">
        <v>76</v>
      </c>
      <c r="BG3832" t="s">
        <v>106</v>
      </c>
    </row>
    <row r="3833" spans="1:65" x14ac:dyDescent="0.3">
      <c r="A3833">
        <v>133125</v>
      </c>
      <c r="B3833">
        <v>0</v>
      </c>
      <c r="C3833" t="s">
        <v>65</v>
      </c>
      <c r="D3833" t="s">
        <v>66</v>
      </c>
      <c r="E3833" t="s">
        <v>68</v>
      </c>
      <c r="F3833" t="s">
        <v>68</v>
      </c>
      <c r="G3833">
        <v>0</v>
      </c>
      <c r="H3833">
        <v>180000</v>
      </c>
      <c r="I3833">
        <v>194076</v>
      </c>
      <c r="J3833" t="s">
        <v>69</v>
      </c>
      <c r="K3833" t="s">
        <v>90</v>
      </c>
      <c r="L3833" t="s">
        <v>91</v>
      </c>
      <c r="M3833" t="s">
        <v>72</v>
      </c>
      <c r="N3833">
        <v>2.0712999999999999E-2</v>
      </c>
      <c r="O3833">
        <v>17587</v>
      </c>
      <c r="P3833">
        <v>9736</v>
      </c>
      <c r="Q3833">
        <v>8707</v>
      </c>
      <c r="R3833">
        <v>1080</v>
      </c>
      <c r="S3833">
        <v>3</v>
      </c>
      <c r="T3833">
        <v>2</v>
      </c>
      <c r="U3833" t="s">
        <v>73</v>
      </c>
      <c r="V3833">
        <v>6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0</v>
      </c>
      <c r="AC3833" t="s">
        <v>130</v>
      </c>
      <c r="AD3833">
        <v>1734511</v>
      </c>
      <c r="AE3833" t="s">
        <v>65</v>
      </c>
      <c r="AG3833">
        <v>0</v>
      </c>
      <c r="AH3833">
        <v>0</v>
      </c>
      <c r="AK3833" t="s">
        <v>125</v>
      </c>
      <c r="AL3833">
        <v>8</v>
      </c>
      <c r="AM3833" t="s">
        <v>68</v>
      </c>
      <c r="AN3833">
        <v>1</v>
      </c>
      <c r="AR3833" t="s">
        <v>76</v>
      </c>
      <c r="AS3833" t="s">
        <v>129</v>
      </c>
      <c r="AT3833">
        <v>-191</v>
      </c>
      <c r="AU3833" t="s">
        <v>76</v>
      </c>
      <c r="AV3833" t="s">
        <v>79</v>
      </c>
      <c r="AX3833" t="s">
        <v>81</v>
      </c>
      <c r="AY3833" t="s">
        <v>76</v>
      </c>
      <c r="AZ3833" t="s">
        <v>76</v>
      </c>
      <c r="BA3833" t="s">
        <v>76</v>
      </c>
      <c r="BB3833" t="s">
        <v>121</v>
      </c>
      <c r="BC3833">
        <v>-1</v>
      </c>
      <c r="BD3833" t="s">
        <v>76</v>
      </c>
      <c r="BF3833" t="s">
        <v>76</v>
      </c>
      <c r="BG3833" t="s">
        <v>82</v>
      </c>
    </row>
    <row r="3834" spans="1:65" x14ac:dyDescent="0.3">
      <c r="A3834">
        <v>133126</v>
      </c>
      <c r="B3834">
        <v>0</v>
      </c>
      <c r="C3834" t="s">
        <v>99</v>
      </c>
      <c r="D3834" t="s">
        <v>88</v>
      </c>
      <c r="E3834" t="s">
        <v>67</v>
      </c>
      <c r="F3834" t="s">
        <v>68</v>
      </c>
      <c r="G3834">
        <v>0</v>
      </c>
      <c r="H3834">
        <v>180000</v>
      </c>
      <c r="I3834">
        <v>495000</v>
      </c>
      <c r="J3834" t="s">
        <v>113</v>
      </c>
      <c r="K3834" t="s">
        <v>90</v>
      </c>
      <c r="L3834" t="s">
        <v>140</v>
      </c>
      <c r="M3834" t="s">
        <v>72</v>
      </c>
      <c r="N3834">
        <v>3.0755000000000001E-2</v>
      </c>
      <c r="O3834">
        <v>23114</v>
      </c>
      <c r="P3834">
        <v>365243</v>
      </c>
      <c r="Q3834">
        <v>974</v>
      </c>
      <c r="R3834">
        <v>5459</v>
      </c>
      <c r="S3834">
        <v>2</v>
      </c>
      <c r="T3834">
        <v>2</v>
      </c>
      <c r="U3834" t="s">
        <v>73</v>
      </c>
      <c r="V3834">
        <v>13</v>
      </c>
      <c r="W3834">
        <v>1</v>
      </c>
      <c r="X3834">
        <v>0</v>
      </c>
      <c r="Y3834">
        <v>0</v>
      </c>
      <c r="Z3834">
        <v>1</v>
      </c>
      <c r="AA3834">
        <v>0</v>
      </c>
      <c r="AB3834">
        <v>0</v>
      </c>
      <c r="AC3834" t="s">
        <v>76</v>
      </c>
      <c r="AD3834">
        <v>1577919</v>
      </c>
      <c r="AE3834" t="s">
        <v>93</v>
      </c>
      <c r="AF3834">
        <v>4092.3</v>
      </c>
      <c r="AG3834">
        <v>24705</v>
      </c>
      <c r="AH3834">
        <v>14364</v>
      </c>
      <c r="AI3834">
        <v>10800</v>
      </c>
      <c r="AJ3834">
        <v>24705</v>
      </c>
      <c r="AK3834" t="s">
        <v>75</v>
      </c>
      <c r="AL3834">
        <v>11</v>
      </c>
      <c r="AM3834" t="s">
        <v>68</v>
      </c>
      <c r="AN3834">
        <v>1</v>
      </c>
      <c r="AO3834">
        <v>0.46742099100000001</v>
      </c>
      <c r="AR3834" t="s">
        <v>79</v>
      </c>
      <c r="AS3834" t="s">
        <v>77</v>
      </c>
      <c r="AT3834">
        <v>-2587</v>
      </c>
      <c r="AU3834" t="s">
        <v>78</v>
      </c>
      <c r="AV3834" t="s">
        <v>79</v>
      </c>
      <c r="AW3834" t="s">
        <v>80</v>
      </c>
      <c r="AX3834" t="s">
        <v>102</v>
      </c>
      <c r="AY3834" t="s">
        <v>124</v>
      </c>
      <c r="AZ3834" t="s">
        <v>96</v>
      </c>
      <c r="BA3834" t="s">
        <v>76</v>
      </c>
      <c r="BB3834" t="s">
        <v>104</v>
      </c>
      <c r="BC3834">
        <v>57</v>
      </c>
      <c r="BD3834" t="s">
        <v>105</v>
      </c>
      <c r="BE3834">
        <v>4</v>
      </c>
      <c r="BF3834" t="s">
        <v>112</v>
      </c>
      <c r="BG3834" t="s">
        <v>106</v>
      </c>
      <c r="BH3834">
        <v>365243</v>
      </c>
      <c r="BI3834">
        <v>-2556</v>
      </c>
      <c r="BJ3834">
        <v>-2466</v>
      </c>
      <c r="BK3834">
        <v>-2466</v>
      </c>
      <c r="BL3834">
        <v>-2461</v>
      </c>
      <c r="BM3834">
        <v>1</v>
      </c>
    </row>
    <row r="3835" spans="1:65" x14ac:dyDescent="0.3">
      <c r="A3835">
        <v>133126</v>
      </c>
      <c r="B3835">
        <v>0</v>
      </c>
      <c r="C3835" t="s">
        <v>99</v>
      </c>
      <c r="D3835" t="s">
        <v>88</v>
      </c>
      <c r="E3835" t="s">
        <v>67</v>
      </c>
      <c r="F3835" t="s">
        <v>68</v>
      </c>
      <c r="G3835">
        <v>0</v>
      </c>
      <c r="H3835">
        <v>180000</v>
      </c>
      <c r="I3835">
        <v>495000</v>
      </c>
      <c r="J3835" t="s">
        <v>113</v>
      </c>
      <c r="K3835" t="s">
        <v>90</v>
      </c>
      <c r="L3835" t="s">
        <v>140</v>
      </c>
      <c r="M3835" t="s">
        <v>72</v>
      </c>
      <c r="N3835">
        <v>3.0755000000000001E-2</v>
      </c>
      <c r="O3835">
        <v>23114</v>
      </c>
      <c r="P3835">
        <v>365243</v>
      </c>
      <c r="Q3835">
        <v>974</v>
      </c>
      <c r="R3835">
        <v>5459</v>
      </c>
      <c r="S3835">
        <v>2</v>
      </c>
      <c r="T3835">
        <v>2</v>
      </c>
      <c r="U3835" t="s">
        <v>73</v>
      </c>
      <c r="V3835">
        <v>13</v>
      </c>
      <c r="W3835">
        <v>1</v>
      </c>
      <c r="X3835">
        <v>0</v>
      </c>
      <c r="Y3835">
        <v>0</v>
      </c>
      <c r="Z3835">
        <v>1</v>
      </c>
      <c r="AA3835">
        <v>0</v>
      </c>
      <c r="AB3835">
        <v>0</v>
      </c>
      <c r="AC3835" t="s">
        <v>76</v>
      </c>
      <c r="AD3835">
        <v>1778846</v>
      </c>
      <c r="AE3835" t="s">
        <v>65</v>
      </c>
      <c r="AF3835">
        <v>28595.88</v>
      </c>
      <c r="AG3835">
        <v>225000</v>
      </c>
      <c r="AH3835">
        <v>239850</v>
      </c>
      <c r="AJ3835">
        <v>225000</v>
      </c>
      <c r="AK3835" t="s">
        <v>120</v>
      </c>
      <c r="AL3835">
        <v>13</v>
      </c>
      <c r="AM3835" t="s">
        <v>68</v>
      </c>
      <c r="AN3835">
        <v>1</v>
      </c>
      <c r="AR3835" t="s">
        <v>202</v>
      </c>
      <c r="AS3835" t="s">
        <v>114</v>
      </c>
      <c r="AT3835">
        <v>-477</v>
      </c>
      <c r="AU3835" t="s">
        <v>78</v>
      </c>
      <c r="AV3835" t="s">
        <v>115</v>
      </c>
      <c r="AX3835" t="s">
        <v>81</v>
      </c>
      <c r="AY3835" t="s">
        <v>76</v>
      </c>
      <c r="AZ3835" t="s">
        <v>82</v>
      </c>
      <c r="BA3835" t="s">
        <v>83</v>
      </c>
      <c r="BB3835" t="s">
        <v>104</v>
      </c>
      <c r="BC3835">
        <v>28</v>
      </c>
      <c r="BD3835" t="s">
        <v>105</v>
      </c>
      <c r="BE3835">
        <v>12</v>
      </c>
      <c r="BF3835" t="s">
        <v>86</v>
      </c>
      <c r="BG3835" t="s">
        <v>87</v>
      </c>
    </row>
    <row r="3836" spans="1:65" x14ac:dyDescent="0.3">
      <c r="A3836">
        <v>133139</v>
      </c>
      <c r="B3836">
        <v>1</v>
      </c>
      <c r="C3836" t="s">
        <v>65</v>
      </c>
      <c r="D3836" t="s">
        <v>88</v>
      </c>
      <c r="E3836" t="s">
        <v>67</v>
      </c>
      <c r="F3836" t="s">
        <v>68</v>
      </c>
      <c r="G3836">
        <v>0</v>
      </c>
      <c r="H3836">
        <v>90000</v>
      </c>
      <c r="I3836">
        <v>755190</v>
      </c>
      <c r="J3836" t="s">
        <v>69</v>
      </c>
      <c r="K3836" t="s">
        <v>70</v>
      </c>
      <c r="L3836" t="s">
        <v>91</v>
      </c>
      <c r="M3836" t="s">
        <v>72</v>
      </c>
      <c r="N3836">
        <v>1.8634000000000001E-2</v>
      </c>
      <c r="O3836">
        <v>18136</v>
      </c>
      <c r="P3836">
        <v>127</v>
      </c>
      <c r="Q3836">
        <v>10419</v>
      </c>
      <c r="R3836">
        <v>1666</v>
      </c>
      <c r="S3836">
        <v>2</v>
      </c>
      <c r="T3836">
        <v>2</v>
      </c>
      <c r="U3836" t="s">
        <v>73</v>
      </c>
      <c r="V3836">
        <v>12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 t="s">
        <v>108</v>
      </c>
      <c r="AD3836">
        <v>2268029</v>
      </c>
      <c r="AE3836" t="s">
        <v>65</v>
      </c>
      <c r="AF3836">
        <v>20320.740000000002</v>
      </c>
      <c r="AG3836">
        <v>229500</v>
      </c>
      <c r="AH3836">
        <v>281646</v>
      </c>
      <c r="AJ3836">
        <v>229500</v>
      </c>
      <c r="AK3836" t="s">
        <v>109</v>
      </c>
      <c r="AL3836">
        <v>12</v>
      </c>
      <c r="AM3836" t="s">
        <v>68</v>
      </c>
      <c r="AN3836">
        <v>1</v>
      </c>
      <c r="AR3836" t="s">
        <v>76</v>
      </c>
      <c r="AS3836" t="s">
        <v>77</v>
      </c>
      <c r="AT3836">
        <v>-587</v>
      </c>
      <c r="AU3836" t="s">
        <v>78</v>
      </c>
      <c r="AV3836" t="s">
        <v>79</v>
      </c>
      <c r="AX3836" t="s">
        <v>81</v>
      </c>
      <c r="AY3836" t="s">
        <v>76</v>
      </c>
      <c r="AZ3836" t="s">
        <v>82</v>
      </c>
      <c r="BA3836" t="s">
        <v>116</v>
      </c>
      <c r="BB3836" t="s">
        <v>121</v>
      </c>
      <c r="BC3836">
        <v>-1</v>
      </c>
      <c r="BD3836" t="s">
        <v>76</v>
      </c>
      <c r="BE3836">
        <v>18</v>
      </c>
      <c r="BF3836" t="s">
        <v>147</v>
      </c>
      <c r="BG3836" t="s">
        <v>154</v>
      </c>
      <c r="BH3836">
        <v>365243</v>
      </c>
      <c r="BI3836">
        <v>-557</v>
      </c>
      <c r="BJ3836">
        <v>-47</v>
      </c>
      <c r="BK3836">
        <v>-77</v>
      </c>
      <c r="BL3836">
        <v>-74</v>
      </c>
      <c r="BM3836">
        <v>1</v>
      </c>
    </row>
    <row r="3837" spans="1:65" x14ac:dyDescent="0.3">
      <c r="A3837">
        <v>133143</v>
      </c>
      <c r="B3837">
        <v>0</v>
      </c>
      <c r="C3837" t="s">
        <v>65</v>
      </c>
      <c r="D3837" t="s">
        <v>88</v>
      </c>
      <c r="E3837" t="s">
        <v>67</v>
      </c>
      <c r="F3837" t="s">
        <v>68</v>
      </c>
      <c r="G3837">
        <v>0</v>
      </c>
      <c r="H3837">
        <v>225000</v>
      </c>
      <c r="I3837">
        <v>254700</v>
      </c>
      <c r="J3837" t="s">
        <v>113</v>
      </c>
      <c r="K3837" t="s">
        <v>70</v>
      </c>
      <c r="L3837" t="s">
        <v>71</v>
      </c>
      <c r="M3837" t="s">
        <v>169</v>
      </c>
      <c r="N3837">
        <v>3.2561E-2</v>
      </c>
      <c r="O3837">
        <v>24021</v>
      </c>
      <c r="P3837">
        <v>365243</v>
      </c>
      <c r="Q3837">
        <v>1507</v>
      </c>
      <c r="R3837">
        <v>4198</v>
      </c>
      <c r="S3837">
        <v>1</v>
      </c>
      <c r="T3837">
        <v>1</v>
      </c>
      <c r="U3837" t="s">
        <v>120</v>
      </c>
      <c r="V3837">
        <v>10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t="s">
        <v>76</v>
      </c>
      <c r="AD3837">
        <v>1316157</v>
      </c>
      <c r="AE3837" t="s">
        <v>65</v>
      </c>
      <c r="AF3837">
        <v>15947.955</v>
      </c>
      <c r="AG3837">
        <v>148500</v>
      </c>
      <c r="AH3837">
        <v>158301</v>
      </c>
      <c r="AI3837">
        <v>0</v>
      </c>
      <c r="AJ3837">
        <v>148500</v>
      </c>
      <c r="AK3837" t="s">
        <v>73</v>
      </c>
      <c r="AL3837">
        <v>10</v>
      </c>
      <c r="AM3837" t="s">
        <v>68</v>
      </c>
      <c r="AN3837">
        <v>1</v>
      </c>
      <c r="AO3837">
        <v>0</v>
      </c>
      <c r="AR3837" t="s">
        <v>76</v>
      </c>
      <c r="AS3837" t="s">
        <v>77</v>
      </c>
      <c r="AT3837">
        <v>-1546</v>
      </c>
      <c r="AU3837" t="s">
        <v>78</v>
      </c>
      <c r="AV3837" t="s">
        <v>79</v>
      </c>
      <c r="AW3837" t="s">
        <v>80</v>
      </c>
      <c r="AX3837" t="s">
        <v>81</v>
      </c>
      <c r="AY3837" t="s">
        <v>76</v>
      </c>
      <c r="AZ3837" t="s">
        <v>82</v>
      </c>
      <c r="BA3837" t="s">
        <v>116</v>
      </c>
      <c r="BB3837" t="s">
        <v>121</v>
      </c>
      <c r="BC3837">
        <v>-1</v>
      </c>
      <c r="BD3837" t="s">
        <v>76</v>
      </c>
      <c r="BE3837">
        <v>12</v>
      </c>
      <c r="BF3837" t="s">
        <v>147</v>
      </c>
      <c r="BG3837" t="s">
        <v>154</v>
      </c>
      <c r="BH3837">
        <v>365243</v>
      </c>
      <c r="BI3837">
        <v>-1516</v>
      </c>
      <c r="BJ3837">
        <v>-1186</v>
      </c>
      <c r="BK3837">
        <v>-1186</v>
      </c>
      <c r="BL3837">
        <v>-1178</v>
      </c>
      <c r="BM3837">
        <v>1</v>
      </c>
    </row>
    <row r="3838" spans="1:65" x14ac:dyDescent="0.3">
      <c r="A3838">
        <v>133154</v>
      </c>
      <c r="B3838">
        <v>0</v>
      </c>
      <c r="C3838" t="s">
        <v>65</v>
      </c>
      <c r="D3838" t="s">
        <v>66</v>
      </c>
      <c r="E3838" t="s">
        <v>67</v>
      </c>
      <c r="F3838" t="s">
        <v>68</v>
      </c>
      <c r="G3838">
        <v>0</v>
      </c>
      <c r="H3838">
        <v>135000</v>
      </c>
      <c r="I3838">
        <v>152820</v>
      </c>
      <c r="J3838" t="s">
        <v>113</v>
      </c>
      <c r="K3838" t="s">
        <v>90</v>
      </c>
      <c r="L3838" t="s">
        <v>91</v>
      </c>
      <c r="M3838" t="s">
        <v>72</v>
      </c>
      <c r="N3838">
        <v>2.134E-3</v>
      </c>
      <c r="O3838">
        <v>18153</v>
      </c>
      <c r="P3838">
        <v>365243</v>
      </c>
      <c r="Q3838">
        <v>8291</v>
      </c>
      <c r="R3838">
        <v>1530</v>
      </c>
      <c r="S3838">
        <v>3</v>
      </c>
      <c r="T3838">
        <v>3</v>
      </c>
      <c r="U3838" t="s">
        <v>123</v>
      </c>
      <c r="V3838">
        <v>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 t="s">
        <v>76</v>
      </c>
      <c r="AD3838">
        <v>1401929</v>
      </c>
      <c r="AE3838" t="s">
        <v>65</v>
      </c>
      <c r="AF3838">
        <v>59940</v>
      </c>
      <c r="AG3838">
        <v>1125000</v>
      </c>
      <c r="AH3838">
        <v>1125000</v>
      </c>
      <c r="AJ3838">
        <v>1125000</v>
      </c>
      <c r="AK3838" t="s">
        <v>125</v>
      </c>
      <c r="AL3838">
        <v>6</v>
      </c>
      <c r="AM3838" t="s">
        <v>68</v>
      </c>
      <c r="AN3838">
        <v>1</v>
      </c>
      <c r="AR3838" t="s">
        <v>76</v>
      </c>
      <c r="AS3838" t="s">
        <v>114</v>
      </c>
      <c r="AT3838">
        <v>-118</v>
      </c>
      <c r="AU3838" t="s">
        <v>78</v>
      </c>
      <c r="AV3838" t="s">
        <v>115</v>
      </c>
      <c r="AW3838" t="s">
        <v>80</v>
      </c>
      <c r="AX3838" t="s">
        <v>81</v>
      </c>
      <c r="AY3838" t="s">
        <v>76</v>
      </c>
      <c r="AZ3838" t="s">
        <v>82</v>
      </c>
      <c r="BA3838" t="s">
        <v>116</v>
      </c>
      <c r="BB3838" t="s">
        <v>121</v>
      </c>
      <c r="BC3838">
        <v>-1</v>
      </c>
      <c r="BD3838" t="s">
        <v>76</v>
      </c>
      <c r="BE3838">
        <v>24</v>
      </c>
      <c r="BF3838" t="s">
        <v>112</v>
      </c>
      <c r="BG3838" t="s">
        <v>118</v>
      </c>
    </row>
    <row r="3839" spans="1:65" x14ac:dyDescent="0.3">
      <c r="A3839">
        <v>133169</v>
      </c>
      <c r="B3839">
        <v>0</v>
      </c>
      <c r="C3839" t="s">
        <v>65</v>
      </c>
      <c r="D3839" t="s">
        <v>88</v>
      </c>
      <c r="E3839" t="s">
        <v>67</v>
      </c>
      <c r="F3839" t="s">
        <v>68</v>
      </c>
      <c r="G3839">
        <v>0</v>
      </c>
      <c r="H3839">
        <v>229500</v>
      </c>
      <c r="I3839">
        <v>1701693</v>
      </c>
      <c r="J3839" t="s">
        <v>133</v>
      </c>
      <c r="K3839" t="s">
        <v>70</v>
      </c>
      <c r="L3839" t="s">
        <v>119</v>
      </c>
      <c r="M3839" t="s">
        <v>72</v>
      </c>
      <c r="N3839">
        <v>3.8180000000000002E-3</v>
      </c>
      <c r="O3839">
        <v>16566</v>
      </c>
      <c r="P3839">
        <v>483</v>
      </c>
      <c r="Q3839">
        <v>7299</v>
      </c>
      <c r="R3839">
        <v>104</v>
      </c>
      <c r="S3839">
        <v>2</v>
      </c>
      <c r="T3839">
        <v>2</v>
      </c>
      <c r="U3839" t="s">
        <v>123</v>
      </c>
      <c r="V3839">
        <v>7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t="s">
        <v>168</v>
      </c>
      <c r="AD3839">
        <v>1008110</v>
      </c>
      <c r="AE3839" t="s">
        <v>93</v>
      </c>
      <c r="AF3839">
        <v>9011.7900000000009</v>
      </c>
      <c r="AG3839">
        <v>72450</v>
      </c>
      <c r="AH3839">
        <v>80739</v>
      </c>
      <c r="AI3839">
        <v>0</v>
      </c>
      <c r="AJ3839">
        <v>72450</v>
      </c>
      <c r="AK3839" t="s">
        <v>123</v>
      </c>
      <c r="AL3839">
        <v>7</v>
      </c>
      <c r="AM3839" t="s">
        <v>68</v>
      </c>
      <c r="AN3839">
        <v>1</v>
      </c>
      <c r="AO3839">
        <v>0</v>
      </c>
      <c r="AR3839" t="s">
        <v>79</v>
      </c>
      <c r="AS3839" t="s">
        <v>77</v>
      </c>
      <c r="AT3839">
        <v>-315</v>
      </c>
      <c r="AU3839" t="s">
        <v>78</v>
      </c>
      <c r="AV3839" t="s">
        <v>79</v>
      </c>
      <c r="AW3839" t="s">
        <v>101</v>
      </c>
      <c r="AX3839" t="s">
        <v>81</v>
      </c>
      <c r="AY3839" t="s">
        <v>95</v>
      </c>
      <c r="AZ3839" t="s">
        <v>96</v>
      </c>
      <c r="BA3839" t="s">
        <v>76</v>
      </c>
      <c r="BB3839" t="s">
        <v>138</v>
      </c>
      <c r="BC3839">
        <v>124</v>
      </c>
      <c r="BD3839" t="s">
        <v>85</v>
      </c>
      <c r="BE3839">
        <v>10</v>
      </c>
      <c r="BF3839" t="s">
        <v>112</v>
      </c>
      <c r="BG3839" t="s">
        <v>151</v>
      </c>
      <c r="BH3839">
        <v>365243</v>
      </c>
      <c r="BI3839">
        <v>-283</v>
      </c>
      <c r="BJ3839">
        <v>-13</v>
      </c>
      <c r="BK3839">
        <v>-253</v>
      </c>
      <c r="BL3839">
        <v>-246</v>
      </c>
      <c r="BM3839">
        <v>0</v>
      </c>
    </row>
    <row r="3840" spans="1:65" x14ac:dyDescent="0.3">
      <c r="A3840">
        <v>133179</v>
      </c>
      <c r="B3840">
        <v>1</v>
      </c>
      <c r="C3840" t="s">
        <v>65</v>
      </c>
      <c r="D3840" t="s">
        <v>88</v>
      </c>
      <c r="E3840" t="s">
        <v>67</v>
      </c>
      <c r="F3840" t="s">
        <v>68</v>
      </c>
      <c r="G3840">
        <v>0</v>
      </c>
      <c r="H3840">
        <v>135000</v>
      </c>
      <c r="I3840">
        <v>382500</v>
      </c>
      <c r="J3840" t="s">
        <v>69</v>
      </c>
      <c r="K3840" t="s">
        <v>90</v>
      </c>
      <c r="L3840" t="s">
        <v>71</v>
      </c>
      <c r="M3840" t="s">
        <v>72</v>
      </c>
      <c r="N3840">
        <v>3.0755000000000001E-2</v>
      </c>
      <c r="O3840">
        <v>9868</v>
      </c>
      <c r="P3840">
        <v>780</v>
      </c>
      <c r="Q3840">
        <v>4632</v>
      </c>
      <c r="R3840">
        <v>2170</v>
      </c>
      <c r="S3840">
        <v>2</v>
      </c>
      <c r="T3840">
        <v>2</v>
      </c>
      <c r="U3840" t="s">
        <v>73</v>
      </c>
      <c r="V3840">
        <v>15</v>
      </c>
      <c r="W3840">
        <v>0</v>
      </c>
      <c r="X3840">
        <v>0</v>
      </c>
      <c r="Y3840">
        <v>0</v>
      </c>
      <c r="Z3840">
        <v>1</v>
      </c>
      <c r="AA3840">
        <v>1</v>
      </c>
      <c r="AB3840">
        <v>0</v>
      </c>
      <c r="AC3840" t="s">
        <v>238</v>
      </c>
      <c r="AD3840">
        <v>2638856</v>
      </c>
      <c r="AE3840" t="s">
        <v>93</v>
      </c>
      <c r="AG3840">
        <v>119115</v>
      </c>
      <c r="AH3840">
        <v>119115</v>
      </c>
      <c r="AI3840">
        <v>0</v>
      </c>
      <c r="AJ3840">
        <v>119115</v>
      </c>
      <c r="AK3840" t="s">
        <v>73</v>
      </c>
      <c r="AL3840">
        <v>13</v>
      </c>
      <c r="AM3840" t="s">
        <v>68</v>
      </c>
      <c r="AN3840">
        <v>1</v>
      </c>
      <c r="AO3840">
        <v>0</v>
      </c>
      <c r="AR3840" t="s">
        <v>79</v>
      </c>
      <c r="AS3840" t="s">
        <v>114</v>
      </c>
      <c r="AT3840">
        <v>-497</v>
      </c>
      <c r="AU3840" t="s">
        <v>78</v>
      </c>
      <c r="AV3840" t="s">
        <v>165</v>
      </c>
      <c r="AX3840" t="s">
        <v>102</v>
      </c>
      <c r="AY3840" t="s">
        <v>124</v>
      </c>
      <c r="AZ3840" t="s">
        <v>76</v>
      </c>
      <c r="BA3840" t="s">
        <v>76</v>
      </c>
      <c r="BB3840" t="s">
        <v>104</v>
      </c>
      <c r="BC3840">
        <v>35</v>
      </c>
      <c r="BD3840" t="s">
        <v>105</v>
      </c>
      <c r="BF3840" t="s">
        <v>76</v>
      </c>
      <c r="BG3840" t="s">
        <v>106</v>
      </c>
    </row>
    <row r="3841" spans="1:65" x14ac:dyDescent="0.3">
      <c r="A3841">
        <v>133186</v>
      </c>
      <c r="B3841">
        <v>0</v>
      </c>
      <c r="C3841" t="s">
        <v>65</v>
      </c>
      <c r="D3841" t="s">
        <v>66</v>
      </c>
      <c r="E3841" t="s">
        <v>67</v>
      </c>
      <c r="F3841" t="s">
        <v>68</v>
      </c>
      <c r="G3841">
        <v>0</v>
      </c>
      <c r="H3841">
        <v>72000</v>
      </c>
      <c r="I3841">
        <v>312768</v>
      </c>
      <c r="J3841" t="s">
        <v>113</v>
      </c>
      <c r="K3841" t="s">
        <v>70</v>
      </c>
      <c r="L3841" t="s">
        <v>91</v>
      </c>
      <c r="M3841" t="s">
        <v>72</v>
      </c>
      <c r="N3841">
        <v>7.3049999999999999E-3</v>
      </c>
      <c r="O3841">
        <v>22574</v>
      </c>
      <c r="P3841">
        <v>365243</v>
      </c>
      <c r="Q3841">
        <v>12563</v>
      </c>
      <c r="R3841">
        <v>4579</v>
      </c>
      <c r="S3841">
        <v>3</v>
      </c>
      <c r="T3841">
        <v>3</v>
      </c>
      <c r="U3841" t="s">
        <v>125</v>
      </c>
      <c r="V3841">
        <v>12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 t="s">
        <v>76</v>
      </c>
      <c r="AD3841">
        <v>1405772</v>
      </c>
      <c r="AE3841" t="s">
        <v>93</v>
      </c>
      <c r="AF3841">
        <v>7334.73</v>
      </c>
      <c r="AG3841">
        <v>72441</v>
      </c>
      <c r="AH3841">
        <v>80091</v>
      </c>
      <c r="AI3841">
        <v>0</v>
      </c>
      <c r="AJ3841">
        <v>72441</v>
      </c>
      <c r="AK3841" t="s">
        <v>109</v>
      </c>
      <c r="AL3841">
        <v>11</v>
      </c>
      <c r="AM3841" t="s">
        <v>68</v>
      </c>
      <c r="AN3841">
        <v>1</v>
      </c>
      <c r="AO3841">
        <v>0</v>
      </c>
      <c r="AR3841" t="s">
        <v>79</v>
      </c>
      <c r="AS3841" t="s">
        <v>77</v>
      </c>
      <c r="AT3841">
        <v>-837</v>
      </c>
      <c r="AU3841" t="s">
        <v>78</v>
      </c>
      <c r="AV3841" t="s">
        <v>79</v>
      </c>
      <c r="AW3841" t="s">
        <v>110</v>
      </c>
      <c r="AX3841" t="s">
        <v>81</v>
      </c>
      <c r="AY3841" t="s">
        <v>103</v>
      </c>
      <c r="AZ3841" t="s">
        <v>96</v>
      </c>
      <c r="BA3841" t="s">
        <v>76</v>
      </c>
      <c r="BB3841" t="s">
        <v>104</v>
      </c>
      <c r="BC3841">
        <v>163</v>
      </c>
      <c r="BD3841" t="s">
        <v>85</v>
      </c>
      <c r="BE3841">
        <v>12</v>
      </c>
      <c r="BF3841" t="s">
        <v>97</v>
      </c>
      <c r="BG3841" t="s">
        <v>98</v>
      </c>
      <c r="BH3841">
        <v>365243</v>
      </c>
      <c r="BI3841">
        <v>-792</v>
      </c>
      <c r="BJ3841">
        <v>-462</v>
      </c>
      <c r="BK3841">
        <v>-462</v>
      </c>
      <c r="BL3841">
        <v>-457</v>
      </c>
      <c r="BM3841">
        <v>0</v>
      </c>
    </row>
    <row r="3842" spans="1:65" x14ac:dyDescent="0.3">
      <c r="A3842">
        <v>133191</v>
      </c>
      <c r="B3842">
        <v>0</v>
      </c>
      <c r="C3842" t="s">
        <v>99</v>
      </c>
      <c r="D3842" t="s">
        <v>66</v>
      </c>
      <c r="E3842" t="s">
        <v>67</v>
      </c>
      <c r="F3842" t="s">
        <v>68</v>
      </c>
      <c r="G3842">
        <v>0</v>
      </c>
      <c r="H3842">
        <v>252000</v>
      </c>
      <c r="I3842">
        <v>765000</v>
      </c>
      <c r="J3842" t="s">
        <v>69</v>
      </c>
      <c r="K3842" t="s">
        <v>70</v>
      </c>
      <c r="L3842" t="s">
        <v>91</v>
      </c>
      <c r="M3842" t="s">
        <v>72</v>
      </c>
      <c r="N3842">
        <v>1.8800999999999998E-2</v>
      </c>
      <c r="O3842">
        <v>20836</v>
      </c>
      <c r="P3842">
        <v>13090</v>
      </c>
      <c r="Q3842">
        <v>4902</v>
      </c>
      <c r="R3842">
        <v>4045</v>
      </c>
      <c r="S3842">
        <v>2</v>
      </c>
      <c r="T3842">
        <v>2</v>
      </c>
      <c r="U3842" t="s">
        <v>73</v>
      </c>
      <c r="V3842">
        <v>15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134</v>
      </c>
      <c r="AD3842">
        <v>1604021</v>
      </c>
      <c r="AE3842" t="s">
        <v>65</v>
      </c>
      <c r="AF3842">
        <v>31049.865000000002</v>
      </c>
      <c r="AG3842">
        <v>540000</v>
      </c>
      <c r="AH3842">
        <v>582768</v>
      </c>
      <c r="AJ3842">
        <v>540000</v>
      </c>
      <c r="AK3842" t="s">
        <v>94</v>
      </c>
      <c r="AL3842">
        <v>15</v>
      </c>
      <c r="AM3842" t="s">
        <v>68</v>
      </c>
      <c r="AN3842">
        <v>1</v>
      </c>
      <c r="AR3842" t="s">
        <v>76</v>
      </c>
      <c r="AS3842" t="s">
        <v>77</v>
      </c>
      <c r="AT3842">
        <v>-389</v>
      </c>
      <c r="AU3842" t="s">
        <v>76</v>
      </c>
      <c r="AV3842" t="s">
        <v>79</v>
      </c>
      <c r="AX3842" t="s">
        <v>161</v>
      </c>
      <c r="AY3842" t="s">
        <v>76</v>
      </c>
      <c r="AZ3842" t="s">
        <v>82</v>
      </c>
      <c r="BA3842" t="s">
        <v>116</v>
      </c>
      <c r="BB3842" t="s">
        <v>187</v>
      </c>
      <c r="BC3842">
        <v>-1</v>
      </c>
      <c r="BD3842" t="s">
        <v>76</v>
      </c>
      <c r="BE3842">
        <v>24</v>
      </c>
      <c r="BF3842" t="s">
        <v>112</v>
      </c>
      <c r="BG3842" t="s">
        <v>118</v>
      </c>
      <c r="BH3842">
        <v>365243</v>
      </c>
      <c r="BI3842">
        <v>-359</v>
      </c>
      <c r="BJ3842">
        <v>331</v>
      </c>
      <c r="BK3842">
        <v>365243</v>
      </c>
      <c r="BL3842">
        <v>365243</v>
      </c>
      <c r="BM3842">
        <v>1</v>
      </c>
    </row>
    <row r="3843" spans="1:65" x14ac:dyDescent="0.3">
      <c r="A3843">
        <v>133193</v>
      </c>
      <c r="B3843">
        <v>0</v>
      </c>
      <c r="C3843" t="s">
        <v>65</v>
      </c>
      <c r="D3843" t="s">
        <v>66</v>
      </c>
      <c r="E3843" t="s">
        <v>67</v>
      </c>
      <c r="F3843" t="s">
        <v>68</v>
      </c>
      <c r="G3843">
        <v>1</v>
      </c>
      <c r="H3843">
        <v>94500</v>
      </c>
      <c r="I3843">
        <v>360000</v>
      </c>
      <c r="J3843" t="s">
        <v>69</v>
      </c>
      <c r="K3843" t="s">
        <v>70</v>
      </c>
      <c r="L3843" t="s">
        <v>91</v>
      </c>
      <c r="M3843" t="s">
        <v>72</v>
      </c>
      <c r="N3843">
        <v>1.5221E-2</v>
      </c>
      <c r="O3843">
        <v>18387</v>
      </c>
      <c r="P3843">
        <v>103</v>
      </c>
      <c r="Q3843">
        <v>1100</v>
      </c>
      <c r="R3843">
        <v>1909</v>
      </c>
      <c r="S3843">
        <v>2</v>
      </c>
      <c r="T3843">
        <v>2</v>
      </c>
      <c r="U3843" t="s">
        <v>125</v>
      </c>
      <c r="V3843">
        <v>9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1</v>
      </c>
      <c r="AC3843" t="s">
        <v>173</v>
      </c>
      <c r="AD3843">
        <v>1194933</v>
      </c>
      <c r="AE3843" t="s">
        <v>99</v>
      </c>
      <c r="AF3843">
        <v>3150</v>
      </c>
      <c r="AG3843">
        <v>0</v>
      </c>
      <c r="AH3843">
        <v>45000</v>
      </c>
      <c r="AJ3843">
        <v>0</v>
      </c>
      <c r="AK3843" t="s">
        <v>120</v>
      </c>
      <c r="AL3843">
        <v>9</v>
      </c>
      <c r="AM3843" t="s">
        <v>68</v>
      </c>
      <c r="AN3843">
        <v>1</v>
      </c>
      <c r="AR3843" t="s">
        <v>79</v>
      </c>
      <c r="AS3843" t="s">
        <v>114</v>
      </c>
      <c r="AT3843">
        <v>-1328</v>
      </c>
      <c r="AU3843" t="s">
        <v>76</v>
      </c>
      <c r="AV3843" t="s">
        <v>115</v>
      </c>
      <c r="AX3843" t="s">
        <v>81</v>
      </c>
      <c r="AY3843" t="s">
        <v>76</v>
      </c>
      <c r="AZ3843" t="s">
        <v>131</v>
      </c>
      <c r="BA3843" t="s">
        <v>83</v>
      </c>
      <c r="BB3843" t="s">
        <v>121</v>
      </c>
      <c r="BC3843">
        <v>-1</v>
      </c>
      <c r="BD3843" t="s">
        <v>76</v>
      </c>
      <c r="BE3843">
        <v>0</v>
      </c>
      <c r="BF3843" t="s">
        <v>76</v>
      </c>
      <c r="BG3843" t="s">
        <v>132</v>
      </c>
    </row>
    <row r="3844" spans="1:65" x14ac:dyDescent="0.3">
      <c r="A3844">
        <v>133193</v>
      </c>
      <c r="B3844">
        <v>0</v>
      </c>
      <c r="C3844" t="s">
        <v>65</v>
      </c>
      <c r="D3844" t="s">
        <v>66</v>
      </c>
      <c r="E3844" t="s">
        <v>67</v>
      </c>
      <c r="F3844" t="s">
        <v>68</v>
      </c>
      <c r="G3844">
        <v>1</v>
      </c>
      <c r="H3844">
        <v>94500</v>
      </c>
      <c r="I3844">
        <v>360000</v>
      </c>
      <c r="J3844" t="s">
        <v>69</v>
      </c>
      <c r="K3844" t="s">
        <v>70</v>
      </c>
      <c r="L3844" t="s">
        <v>91</v>
      </c>
      <c r="M3844" t="s">
        <v>72</v>
      </c>
      <c r="N3844">
        <v>1.5221E-2</v>
      </c>
      <c r="O3844">
        <v>18387</v>
      </c>
      <c r="P3844">
        <v>103</v>
      </c>
      <c r="Q3844">
        <v>1100</v>
      </c>
      <c r="R3844">
        <v>1909</v>
      </c>
      <c r="S3844">
        <v>2</v>
      </c>
      <c r="T3844">
        <v>2</v>
      </c>
      <c r="U3844" t="s">
        <v>125</v>
      </c>
      <c r="V3844">
        <v>9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1</v>
      </c>
      <c r="AC3844" t="s">
        <v>173</v>
      </c>
      <c r="AD3844">
        <v>2337079</v>
      </c>
      <c r="AE3844" t="s">
        <v>65</v>
      </c>
      <c r="AG3844">
        <v>0</v>
      </c>
      <c r="AH3844">
        <v>0</v>
      </c>
      <c r="AK3844" t="s">
        <v>120</v>
      </c>
      <c r="AL3844">
        <v>14</v>
      </c>
      <c r="AM3844" t="s">
        <v>68</v>
      </c>
      <c r="AN3844">
        <v>1</v>
      </c>
      <c r="AR3844" t="s">
        <v>76</v>
      </c>
      <c r="AS3844" t="s">
        <v>114</v>
      </c>
      <c r="AT3844">
        <v>-83</v>
      </c>
      <c r="AU3844" t="s">
        <v>76</v>
      </c>
      <c r="AV3844" t="s">
        <v>115</v>
      </c>
      <c r="AX3844" t="s">
        <v>81</v>
      </c>
      <c r="AY3844" t="s">
        <v>76</v>
      </c>
      <c r="AZ3844" t="s">
        <v>76</v>
      </c>
      <c r="BA3844" t="s">
        <v>76</v>
      </c>
      <c r="BB3844" t="s">
        <v>121</v>
      </c>
      <c r="BC3844">
        <v>-1</v>
      </c>
      <c r="BD3844" t="s">
        <v>76</v>
      </c>
      <c r="BF3844" t="s">
        <v>76</v>
      </c>
      <c r="BG3844" t="s">
        <v>82</v>
      </c>
    </row>
    <row r="3845" spans="1:65" x14ac:dyDescent="0.3">
      <c r="A3845">
        <v>133201</v>
      </c>
      <c r="B3845">
        <v>0</v>
      </c>
      <c r="C3845" t="s">
        <v>65</v>
      </c>
      <c r="D3845" t="s">
        <v>88</v>
      </c>
      <c r="E3845" t="s">
        <v>67</v>
      </c>
      <c r="F3845" t="s">
        <v>68</v>
      </c>
      <c r="G3845">
        <v>0</v>
      </c>
      <c r="H3845">
        <v>247500</v>
      </c>
      <c r="I3845">
        <v>1021500</v>
      </c>
      <c r="J3845" t="s">
        <v>89</v>
      </c>
      <c r="K3845" t="s">
        <v>70</v>
      </c>
      <c r="L3845" t="s">
        <v>91</v>
      </c>
      <c r="M3845" t="s">
        <v>72</v>
      </c>
      <c r="N3845">
        <v>2.6391999999999999E-2</v>
      </c>
      <c r="O3845">
        <v>18309</v>
      </c>
      <c r="P3845">
        <v>2689</v>
      </c>
      <c r="Q3845">
        <v>6597</v>
      </c>
      <c r="R3845">
        <v>1734</v>
      </c>
      <c r="S3845">
        <v>2</v>
      </c>
      <c r="T3845">
        <v>2</v>
      </c>
      <c r="U3845" t="s">
        <v>123</v>
      </c>
      <c r="V3845">
        <v>16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t="s">
        <v>92</v>
      </c>
      <c r="AD3845">
        <v>1206802</v>
      </c>
      <c r="AE3845" t="s">
        <v>93</v>
      </c>
      <c r="AF3845">
        <v>7307.2349999999997</v>
      </c>
      <c r="AG3845">
        <v>75006</v>
      </c>
      <c r="AH3845">
        <v>64953</v>
      </c>
      <c r="AI3845">
        <v>15003</v>
      </c>
      <c r="AJ3845">
        <v>75006</v>
      </c>
      <c r="AK3845" t="s">
        <v>120</v>
      </c>
      <c r="AL3845">
        <v>19</v>
      </c>
      <c r="AM3845" t="s">
        <v>68</v>
      </c>
      <c r="AN3845">
        <v>1</v>
      </c>
      <c r="AO3845">
        <v>0.20435778299999999</v>
      </c>
      <c r="AR3845" t="s">
        <v>79</v>
      </c>
      <c r="AS3845" t="s">
        <v>77</v>
      </c>
      <c r="AT3845">
        <v>-2819</v>
      </c>
      <c r="AU3845" t="s">
        <v>78</v>
      </c>
      <c r="AV3845" t="s">
        <v>79</v>
      </c>
      <c r="AX3845" t="s">
        <v>102</v>
      </c>
      <c r="AY3845" t="s">
        <v>103</v>
      </c>
      <c r="AZ3845" t="s">
        <v>96</v>
      </c>
      <c r="BA3845" t="s">
        <v>76</v>
      </c>
      <c r="BB3845" t="s">
        <v>104</v>
      </c>
      <c r="BC3845">
        <v>1235</v>
      </c>
      <c r="BD3845" t="s">
        <v>85</v>
      </c>
      <c r="BE3845">
        <v>10</v>
      </c>
      <c r="BF3845" t="s">
        <v>112</v>
      </c>
      <c r="BG3845" t="s">
        <v>98</v>
      </c>
      <c r="BH3845">
        <v>365243</v>
      </c>
      <c r="BI3845">
        <v>-2783</v>
      </c>
      <c r="BJ3845">
        <v>-2513</v>
      </c>
      <c r="BK3845">
        <v>-2513</v>
      </c>
      <c r="BL3845">
        <v>-2507</v>
      </c>
      <c r="BM3845">
        <v>1</v>
      </c>
    </row>
    <row r="3846" spans="1:65" x14ac:dyDescent="0.3">
      <c r="A3846">
        <v>133209</v>
      </c>
      <c r="B3846">
        <v>0</v>
      </c>
      <c r="C3846" t="s">
        <v>65</v>
      </c>
      <c r="D3846" t="s">
        <v>88</v>
      </c>
      <c r="E3846" t="s">
        <v>67</v>
      </c>
      <c r="F3846" t="s">
        <v>68</v>
      </c>
      <c r="G3846">
        <v>1</v>
      </c>
      <c r="H3846">
        <v>180000</v>
      </c>
      <c r="I3846">
        <v>180000</v>
      </c>
      <c r="J3846" t="s">
        <v>69</v>
      </c>
      <c r="K3846" t="s">
        <v>70</v>
      </c>
      <c r="L3846" t="s">
        <v>91</v>
      </c>
      <c r="M3846" t="s">
        <v>72</v>
      </c>
      <c r="N3846">
        <v>3.5791999999999997E-2</v>
      </c>
      <c r="O3846">
        <v>13916</v>
      </c>
      <c r="P3846">
        <v>1171</v>
      </c>
      <c r="Q3846">
        <v>2214</v>
      </c>
      <c r="R3846">
        <v>4616</v>
      </c>
      <c r="S3846">
        <v>2</v>
      </c>
      <c r="T3846">
        <v>2</v>
      </c>
      <c r="U3846" t="s">
        <v>73</v>
      </c>
      <c r="V3846">
        <v>15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 t="s">
        <v>122</v>
      </c>
      <c r="AD3846">
        <v>1466225</v>
      </c>
      <c r="AE3846" t="s">
        <v>99</v>
      </c>
      <c r="AF3846">
        <v>2250</v>
      </c>
      <c r="AG3846">
        <v>45000</v>
      </c>
      <c r="AH3846">
        <v>45000</v>
      </c>
      <c r="AJ3846">
        <v>45000</v>
      </c>
      <c r="AK3846" t="s">
        <v>73</v>
      </c>
      <c r="AL3846">
        <v>15</v>
      </c>
      <c r="AM3846" t="s">
        <v>68</v>
      </c>
      <c r="AN3846">
        <v>1</v>
      </c>
      <c r="AR3846" t="s">
        <v>79</v>
      </c>
      <c r="AS3846" t="s">
        <v>77</v>
      </c>
      <c r="AT3846">
        <v>-406</v>
      </c>
      <c r="AU3846" t="s">
        <v>76</v>
      </c>
      <c r="AV3846" t="s">
        <v>79</v>
      </c>
      <c r="AX3846" t="s">
        <v>81</v>
      </c>
      <c r="AY3846" t="s">
        <v>76</v>
      </c>
      <c r="AZ3846" t="s">
        <v>131</v>
      </c>
      <c r="BA3846" t="s">
        <v>83</v>
      </c>
      <c r="BB3846" t="s">
        <v>121</v>
      </c>
      <c r="BC3846">
        <v>-1</v>
      </c>
      <c r="BD3846" t="s">
        <v>76</v>
      </c>
      <c r="BE3846">
        <v>0</v>
      </c>
      <c r="BF3846" t="s">
        <v>76</v>
      </c>
      <c r="BG3846" t="s">
        <v>132</v>
      </c>
      <c r="BH3846">
        <v>-383</v>
      </c>
      <c r="BI3846">
        <v>-356</v>
      </c>
      <c r="BJ3846">
        <v>365243</v>
      </c>
      <c r="BK3846">
        <v>365243</v>
      </c>
      <c r="BL3846">
        <v>365243</v>
      </c>
      <c r="BM3846">
        <v>0</v>
      </c>
    </row>
    <row r="3847" spans="1:65" x14ac:dyDescent="0.3">
      <c r="A3847">
        <v>133210</v>
      </c>
      <c r="B3847">
        <v>0</v>
      </c>
      <c r="C3847" t="s">
        <v>99</v>
      </c>
      <c r="D3847" t="s">
        <v>88</v>
      </c>
      <c r="E3847" t="s">
        <v>68</v>
      </c>
      <c r="F3847" t="s">
        <v>68</v>
      </c>
      <c r="G3847">
        <v>0</v>
      </c>
      <c r="H3847">
        <v>135000</v>
      </c>
      <c r="I3847">
        <v>405000</v>
      </c>
      <c r="J3847" t="s">
        <v>89</v>
      </c>
      <c r="K3847" t="s">
        <v>70</v>
      </c>
      <c r="L3847" t="s">
        <v>91</v>
      </c>
      <c r="M3847" t="s">
        <v>72</v>
      </c>
      <c r="N3847">
        <v>3.5791999999999997E-2</v>
      </c>
      <c r="O3847">
        <v>13782</v>
      </c>
      <c r="P3847">
        <v>4179</v>
      </c>
      <c r="Q3847">
        <v>856</v>
      </c>
      <c r="R3847">
        <v>4656</v>
      </c>
      <c r="S3847">
        <v>2</v>
      </c>
      <c r="T3847">
        <v>2</v>
      </c>
      <c r="U3847" t="s">
        <v>94</v>
      </c>
      <c r="V3847">
        <v>15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108</v>
      </c>
      <c r="AD3847">
        <v>2518629</v>
      </c>
      <c r="AE3847" t="s">
        <v>65</v>
      </c>
      <c r="AF3847">
        <v>47870.775000000001</v>
      </c>
      <c r="AG3847">
        <v>540000</v>
      </c>
      <c r="AH3847">
        <v>684252</v>
      </c>
      <c r="AJ3847">
        <v>540000</v>
      </c>
      <c r="AK3847" t="s">
        <v>123</v>
      </c>
      <c r="AL3847">
        <v>10</v>
      </c>
      <c r="AM3847" t="s">
        <v>68</v>
      </c>
      <c r="AN3847">
        <v>1</v>
      </c>
      <c r="AR3847" t="s">
        <v>76</v>
      </c>
      <c r="AS3847" t="s">
        <v>77</v>
      </c>
      <c r="AT3847">
        <v>-390</v>
      </c>
      <c r="AU3847" t="s">
        <v>78</v>
      </c>
      <c r="AV3847" t="s">
        <v>79</v>
      </c>
      <c r="AX3847" t="s">
        <v>81</v>
      </c>
      <c r="AY3847" t="s">
        <v>76</v>
      </c>
      <c r="AZ3847" t="s">
        <v>82</v>
      </c>
      <c r="BA3847" t="s">
        <v>116</v>
      </c>
      <c r="BB3847" t="s">
        <v>121</v>
      </c>
      <c r="BC3847">
        <v>-1</v>
      </c>
      <c r="BD3847" t="s">
        <v>76</v>
      </c>
      <c r="BE3847">
        <v>24</v>
      </c>
      <c r="BF3847" t="s">
        <v>86</v>
      </c>
      <c r="BG3847" t="s">
        <v>172</v>
      </c>
      <c r="BH3847">
        <v>365243</v>
      </c>
      <c r="BI3847">
        <v>-360</v>
      </c>
      <c r="BJ3847">
        <v>330</v>
      </c>
      <c r="BK3847">
        <v>365243</v>
      </c>
      <c r="BL3847">
        <v>365243</v>
      </c>
      <c r="BM3847">
        <v>1</v>
      </c>
    </row>
    <row r="3848" spans="1:65" x14ac:dyDescent="0.3">
      <c r="A3848">
        <v>133213</v>
      </c>
      <c r="B3848">
        <v>0</v>
      </c>
      <c r="C3848" t="s">
        <v>65</v>
      </c>
      <c r="D3848" t="s">
        <v>88</v>
      </c>
      <c r="E3848" t="s">
        <v>67</v>
      </c>
      <c r="F3848" t="s">
        <v>68</v>
      </c>
      <c r="G3848">
        <v>0</v>
      </c>
      <c r="H3848">
        <v>135000</v>
      </c>
      <c r="I3848">
        <v>550980</v>
      </c>
      <c r="J3848" t="s">
        <v>69</v>
      </c>
      <c r="K3848" t="s">
        <v>70</v>
      </c>
      <c r="L3848" t="s">
        <v>91</v>
      </c>
      <c r="M3848" t="s">
        <v>72</v>
      </c>
      <c r="N3848">
        <v>2.2624999999999999E-2</v>
      </c>
      <c r="O3848">
        <v>16324</v>
      </c>
      <c r="P3848">
        <v>1722</v>
      </c>
      <c r="Q3848">
        <v>7161</v>
      </c>
      <c r="R3848">
        <v>4415</v>
      </c>
      <c r="S3848">
        <v>2</v>
      </c>
      <c r="T3848">
        <v>2</v>
      </c>
      <c r="U3848" t="s">
        <v>73</v>
      </c>
      <c r="V3848">
        <v>9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1</v>
      </c>
      <c r="AC3848" t="s">
        <v>92</v>
      </c>
      <c r="AD3848">
        <v>2192369</v>
      </c>
      <c r="AE3848" t="s">
        <v>93</v>
      </c>
      <c r="AF3848">
        <v>5813.1450000000004</v>
      </c>
      <c r="AG3848">
        <v>129037.5</v>
      </c>
      <c r="AH3848">
        <v>129037.5</v>
      </c>
      <c r="AI3848">
        <v>0</v>
      </c>
      <c r="AJ3848">
        <v>129037.5</v>
      </c>
      <c r="AK3848" t="s">
        <v>109</v>
      </c>
      <c r="AL3848">
        <v>12</v>
      </c>
      <c r="AM3848" t="s">
        <v>68</v>
      </c>
      <c r="AN3848">
        <v>1</v>
      </c>
      <c r="AO3848">
        <v>0</v>
      </c>
      <c r="AR3848" t="s">
        <v>79</v>
      </c>
      <c r="AS3848" t="s">
        <v>77</v>
      </c>
      <c r="AT3848">
        <v>-279</v>
      </c>
      <c r="AU3848" t="s">
        <v>78</v>
      </c>
      <c r="AV3848" t="s">
        <v>79</v>
      </c>
      <c r="AW3848" t="s">
        <v>177</v>
      </c>
      <c r="AX3848" t="s">
        <v>161</v>
      </c>
      <c r="AY3848" t="s">
        <v>95</v>
      </c>
      <c r="AZ3848" t="s">
        <v>96</v>
      </c>
      <c r="BA3848" t="s">
        <v>76</v>
      </c>
      <c r="BB3848" t="s">
        <v>104</v>
      </c>
      <c r="BC3848">
        <v>2161</v>
      </c>
      <c r="BD3848" t="s">
        <v>85</v>
      </c>
      <c r="BE3848">
        <v>24</v>
      </c>
      <c r="BF3848" t="s">
        <v>97</v>
      </c>
      <c r="BG3848" t="s">
        <v>98</v>
      </c>
      <c r="BH3848">
        <v>365243</v>
      </c>
      <c r="BI3848">
        <v>-249</v>
      </c>
      <c r="BJ3848">
        <v>441</v>
      </c>
      <c r="BK3848">
        <v>365243</v>
      </c>
      <c r="BL3848">
        <v>365243</v>
      </c>
      <c r="BM3848">
        <v>0</v>
      </c>
    </row>
    <row r="3849" spans="1:65" x14ac:dyDescent="0.3">
      <c r="A3849">
        <v>133222</v>
      </c>
      <c r="B3849">
        <v>0</v>
      </c>
      <c r="C3849" t="s">
        <v>65</v>
      </c>
      <c r="D3849" t="s">
        <v>88</v>
      </c>
      <c r="E3849" t="s">
        <v>67</v>
      </c>
      <c r="F3849" t="s">
        <v>68</v>
      </c>
      <c r="G3849">
        <v>0</v>
      </c>
      <c r="H3849">
        <v>112500</v>
      </c>
      <c r="I3849">
        <v>781920</v>
      </c>
      <c r="J3849" t="s">
        <v>89</v>
      </c>
      <c r="K3849" t="s">
        <v>90</v>
      </c>
      <c r="L3849" t="s">
        <v>119</v>
      </c>
      <c r="M3849" t="s">
        <v>72</v>
      </c>
      <c r="N3849">
        <v>4.96E-3</v>
      </c>
      <c r="O3849">
        <v>11323</v>
      </c>
      <c r="P3849">
        <v>2746</v>
      </c>
      <c r="Q3849">
        <v>4796</v>
      </c>
      <c r="R3849">
        <v>3736</v>
      </c>
      <c r="S3849">
        <v>2</v>
      </c>
      <c r="T3849">
        <v>2</v>
      </c>
      <c r="U3849" t="s">
        <v>75</v>
      </c>
      <c r="V3849">
        <v>13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 t="s">
        <v>92</v>
      </c>
      <c r="AD3849">
        <v>1103010</v>
      </c>
      <c r="AE3849" t="s">
        <v>93</v>
      </c>
      <c r="AF3849">
        <v>5369.04</v>
      </c>
      <c r="AG3849">
        <v>53167.5</v>
      </c>
      <c r="AH3849">
        <v>52902</v>
      </c>
      <c r="AI3849">
        <v>5319</v>
      </c>
      <c r="AJ3849">
        <v>53167.5</v>
      </c>
      <c r="AK3849" t="s">
        <v>73</v>
      </c>
      <c r="AL3849">
        <v>17</v>
      </c>
      <c r="AM3849" t="s">
        <v>68</v>
      </c>
      <c r="AN3849">
        <v>1</v>
      </c>
      <c r="AO3849">
        <v>9.9498026000000003E-2</v>
      </c>
      <c r="AR3849" t="s">
        <v>79</v>
      </c>
      <c r="AS3849" t="s">
        <v>77</v>
      </c>
      <c r="AT3849">
        <v>-605</v>
      </c>
      <c r="AU3849" t="s">
        <v>78</v>
      </c>
      <c r="AV3849" t="s">
        <v>79</v>
      </c>
      <c r="AX3849" t="s">
        <v>81</v>
      </c>
      <c r="AY3849" t="s">
        <v>124</v>
      </c>
      <c r="AZ3849" t="s">
        <v>96</v>
      </c>
      <c r="BA3849" t="s">
        <v>76</v>
      </c>
      <c r="BB3849" t="s">
        <v>104</v>
      </c>
      <c r="BC3849">
        <v>85</v>
      </c>
      <c r="BD3849" t="s">
        <v>105</v>
      </c>
      <c r="BE3849">
        <v>12</v>
      </c>
      <c r="BF3849" t="s">
        <v>147</v>
      </c>
      <c r="BG3849" t="s">
        <v>106</v>
      </c>
      <c r="BH3849">
        <v>365243</v>
      </c>
      <c r="BI3849">
        <v>-574</v>
      </c>
      <c r="BJ3849">
        <v>-244</v>
      </c>
      <c r="BK3849">
        <v>-514</v>
      </c>
      <c r="BL3849">
        <v>-504</v>
      </c>
      <c r="BM3849">
        <v>0</v>
      </c>
    </row>
    <row r="3850" spans="1:65" x14ac:dyDescent="0.3">
      <c r="A3850">
        <v>133223</v>
      </c>
      <c r="B3850">
        <v>0</v>
      </c>
      <c r="C3850" t="s">
        <v>65</v>
      </c>
      <c r="D3850" t="s">
        <v>66</v>
      </c>
      <c r="E3850" t="s">
        <v>68</v>
      </c>
      <c r="F3850" t="s">
        <v>68</v>
      </c>
      <c r="G3850">
        <v>0</v>
      </c>
      <c r="H3850">
        <v>157500</v>
      </c>
      <c r="I3850">
        <v>315000</v>
      </c>
      <c r="J3850" t="s">
        <v>89</v>
      </c>
      <c r="K3850" t="s">
        <v>70</v>
      </c>
      <c r="L3850" t="s">
        <v>140</v>
      </c>
      <c r="M3850" t="s">
        <v>72</v>
      </c>
      <c r="N3850">
        <v>2.6391999999999999E-2</v>
      </c>
      <c r="O3850">
        <v>23018</v>
      </c>
      <c r="P3850">
        <v>2898</v>
      </c>
      <c r="Q3850">
        <v>2587</v>
      </c>
      <c r="R3850">
        <v>2587</v>
      </c>
      <c r="S3850">
        <v>2</v>
      </c>
      <c r="T3850">
        <v>2</v>
      </c>
      <c r="U3850" t="s">
        <v>125</v>
      </c>
      <c r="V3850">
        <v>12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t="s">
        <v>173</v>
      </c>
      <c r="AD3850">
        <v>2142035</v>
      </c>
      <c r="AE3850" t="s">
        <v>65</v>
      </c>
      <c r="AF3850">
        <v>24146.82</v>
      </c>
      <c r="AG3850">
        <v>450000</v>
      </c>
      <c r="AH3850">
        <v>533160</v>
      </c>
      <c r="AJ3850">
        <v>450000</v>
      </c>
      <c r="AK3850" t="s">
        <v>73</v>
      </c>
      <c r="AL3850">
        <v>10</v>
      </c>
      <c r="AM3850" t="s">
        <v>68</v>
      </c>
      <c r="AN3850">
        <v>1</v>
      </c>
      <c r="AR3850" t="s">
        <v>76</v>
      </c>
      <c r="AS3850" t="s">
        <v>77</v>
      </c>
      <c r="AT3850">
        <v>-593</v>
      </c>
      <c r="AU3850" t="s">
        <v>78</v>
      </c>
      <c r="AV3850" t="s">
        <v>79</v>
      </c>
      <c r="AX3850" t="s">
        <v>81</v>
      </c>
      <c r="AY3850" t="s">
        <v>76</v>
      </c>
      <c r="AZ3850" t="s">
        <v>82</v>
      </c>
      <c r="BA3850" t="s">
        <v>116</v>
      </c>
      <c r="BB3850" t="s">
        <v>121</v>
      </c>
      <c r="BC3850">
        <v>-1</v>
      </c>
      <c r="BD3850" t="s">
        <v>76</v>
      </c>
      <c r="BE3850">
        <v>48</v>
      </c>
      <c r="BF3850" t="s">
        <v>147</v>
      </c>
      <c r="BG3850" t="s">
        <v>154</v>
      </c>
      <c r="BH3850">
        <v>365243</v>
      </c>
      <c r="BI3850">
        <v>-563</v>
      </c>
      <c r="BJ3850">
        <v>847</v>
      </c>
      <c r="BK3850">
        <v>365243</v>
      </c>
      <c r="BL3850">
        <v>365243</v>
      </c>
      <c r="BM3850">
        <v>1</v>
      </c>
    </row>
    <row r="3851" spans="1:65" x14ac:dyDescent="0.3">
      <c r="A3851">
        <v>133224</v>
      </c>
      <c r="B3851">
        <v>0</v>
      </c>
      <c r="C3851" t="s">
        <v>65</v>
      </c>
      <c r="D3851" t="s">
        <v>88</v>
      </c>
      <c r="E3851" t="s">
        <v>68</v>
      </c>
      <c r="F3851" t="s">
        <v>68</v>
      </c>
      <c r="G3851">
        <v>0</v>
      </c>
      <c r="H3851">
        <v>166500</v>
      </c>
      <c r="I3851">
        <v>695439</v>
      </c>
      <c r="J3851" t="s">
        <v>113</v>
      </c>
      <c r="K3851" t="s">
        <v>70</v>
      </c>
      <c r="L3851" t="s">
        <v>91</v>
      </c>
      <c r="M3851" t="s">
        <v>72</v>
      </c>
      <c r="N3851">
        <v>1.9689000000000002E-2</v>
      </c>
      <c r="O3851">
        <v>22216</v>
      </c>
      <c r="P3851">
        <v>365243</v>
      </c>
      <c r="Q3851">
        <v>718</v>
      </c>
      <c r="R3851">
        <v>725</v>
      </c>
      <c r="S3851">
        <v>2</v>
      </c>
      <c r="T3851">
        <v>2</v>
      </c>
      <c r="U3851" t="s">
        <v>120</v>
      </c>
      <c r="V3851">
        <v>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t="s">
        <v>76</v>
      </c>
      <c r="AD3851">
        <v>1392277</v>
      </c>
      <c r="AE3851" t="s">
        <v>65</v>
      </c>
      <c r="AG3851">
        <v>0</v>
      </c>
      <c r="AH3851">
        <v>0</v>
      </c>
      <c r="AK3851" t="s">
        <v>109</v>
      </c>
      <c r="AL3851">
        <v>15</v>
      </c>
      <c r="AM3851" t="s">
        <v>68</v>
      </c>
      <c r="AN3851">
        <v>1</v>
      </c>
      <c r="AR3851" t="s">
        <v>76</v>
      </c>
      <c r="AS3851" t="s">
        <v>129</v>
      </c>
      <c r="AT3851">
        <v>-124</v>
      </c>
      <c r="AU3851" t="s">
        <v>76</v>
      </c>
      <c r="AV3851" t="s">
        <v>79</v>
      </c>
      <c r="AX3851" t="s">
        <v>81</v>
      </c>
      <c r="AY3851" t="s">
        <v>76</v>
      </c>
      <c r="AZ3851" t="s">
        <v>76</v>
      </c>
      <c r="BA3851" t="s">
        <v>76</v>
      </c>
      <c r="BB3851" t="s">
        <v>121</v>
      </c>
      <c r="BC3851">
        <v>-1</v>
      </c>
      <c r="BD3851" t="s">
        <v>76</v>
      </c>
      <c r="BF3851" t="s">
        <v>76</v>
      </c>
      <c r="BG3851" t="s">
        <v>82</v>
      </c>
    </row>
    <row r="3852" spans="1:65" x14ac:dyDescent="0.3">
      <c r="A3852">
        <v>133244</v>
      </c>
      <c r="B3852">
        <v>0</v>
      </c>
      <c r="C3852" t="s">
        <v>65</v>
      </c>
      <c r="D3852" t="s">
        <v>66</v>
      </c>
      <c r="E3852" t="s">
        <v>67</v>
      </c>
      <c r="F3852" t="s">
        <v>68</v>
      </c>
      <c r="G3852">
        <v>2</v>
      </c>
      <c r="H3852">
        <v>225000</v>
      </c>
      <c r="I3852">
        <v>630000</v>
      </c>
      <c r="J3852" t="s">
        <v>69</v>
      </c>
      <c r="K3852" t="s">
        <v>70</v>
      </c>
      <c r="L3852" t="s">
        <v>91</v>
      </c>
      <c r="M3852" t="s">
        <v>72</v>
      </c>
      <c r="N3852">
        <v>1.8208999999999999E-2</v>
      </c>
      <c r="O3852">
        <v>15488</v>
      </c>
      <c r="P3852">
        <v>225</v>
      </c>
      <c r="Q3852">
        <v>5335</v>
      </c>
      <c r="R3852">
        <v>4226</v>
      </c>
      <c r="S3852">
        <v>3</v>
      </c>
      <c r="T3852">
        <v>3</v>
      </c>
      <c r="U3852" t="s">
        <v>125</v>
      </c>
      <c r="V3852">
        <v>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t="s">
        <v>108</v>
      </c>
      <c r="AD3852">
        <v>2166672</v>
      </c>
      <c r="AE3852" t="s">
        <v>99</v>
      </c>
      <c r="AF3852">
        <v>13500</v>
      </c>
      <c r="AG3852">
        <v>270000</v>
      </c>
      <c r="AH3852">
        <v>270000</v>
      </c>
      <c r="AJ3852">
        <v>270000</v>
      </c>
      <c r="AK3852" t="s">
        <v>120</v>
      </c>
      <c r="AL3852">
        <v>14</v>
      </c>
      <c r="AM3852" t="s">
        <v>68</v>
      </c>
      <c r="AN3852">
        <v>1</v>
      </c>
      <c r="AR3852" t="s">
        <v>79</v>
      </c>
      <c r="AS3852" t="s">
        <v>77</v>
      </c>
      <c r="AT3852">
        <v>-363</v>
      </c>
      <c r="AU3852" t="s">
        <v>76</v>
      </c>
      <c r="AV3852" t="s">
        <v>79</v>
      </c>
      <c r="AW3852" t="s">
        <v>80</v>
      </c>
      <c r="AX3852" t="s">
        <v>81</v>
      </c>
      <c r="AY3852" t="s">
        <v>76</v>
      </c>
      <c r="AZ3852" t="s">
        <v>131</v>
      </c>
      <c r="BA3852" t="s">
        <v>116</v>
      </c>
      <c r="BB3852" t="s">
        <v>121</v>
      </c>
      <c r="BC3852">
        <v>-1</v>
      </c>
      <c r="BD3852" t="s">
        <v>76</v>
      </c>
      <c r="BE3852">
        <v>0</v>
      </c>
      <c r="BF3852" t="s">
        <v>76</v>
      </c>
      <c r="BG3852" t="s">
        <v>160</v>
      </c>
      <c r="BH3852">
        <v>-294</v>
      </c>
      <c r="BI3852">
        <v>-254</v>
      </c>
      <c r="BJ3852">
        <v>365243</v>
      </c>
      <c r="BK3852">
        <v>365243</v>
      </c>
      <c r="BL3852">
        <v>365243</v>
      </c>
      <c r="BM3852">
        <v>0</v>
      </c>
    </row>
    <row r="3853" spans="1:65" x14ac:dyDescent="0.3">
      <c r="A3853">
        <v>133254</v>
      </c>
      <c r="B3853">
        <v>0</v>
      </c>
      <c r="C3853" t="s">
        <v>65</v>
      </c>
      <c r="D3853" t="s">
        <v>88</v>
      </c>
      <c r="E3853" t="s">
        <v>67</v>
      </c>
      <c r="F3853" t="s">
        <v>67</v>
      </c>
      <c r="G3853">
        <v>0</v>
      </c>
      <c r="H3853">
        <v>112500</v>
      </c>
      <c r="I3853">
        <v>428854.5</v>
      </c>
      <c r="J3853" t="s">
        <v>113</v>
      </c>
      <c r="K3853" t="s">
        <v>70</v>
      </c>
      <c r="L3853" t="s">
        <v>91</v>
      </c>
      <c r="M3853" t="s">
        <v>72</v>
      </c>
      <c r="N3853">
        <v>2.0712999999999999E-2</v>
      </c>
      <c r="O3853">
        <v>23465</v>
      </c>
      <c r="P3853">
        <v>365243</v>
      </c>
      <c r="Q3853">
        <v>5809</v>
      </c>
      <c r="R3853">
        <v>4610</v>
      </c>
      <c r="S3853">
        <v>3</v>
      </c>
      <c r="T3853">
        <v>3</v>
      </c>
      <c r="U3853" t="s">
        <v>125</v>
      </c>
      <c r="V3853">
        <v>6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 t="s">
        <v>76</v>
      </c>
      <c r="AD3853">
        <v>2078563</v>
      </c>
      <c r="AE3853" t="s">
        <v>65</v>
      </c>
      <c r="AG3853">
        <v>0</v>
      </c>
      <c r="AH3853">
        <v>0</v>
      </c>
      <c r="AK3853" t="s">
        <v>120</v>
      </c>
      <c r="AL3853">
        <v>7</v>
      </c>
      <c r="AM3853" t="s">
        <v>68</v>
      </c>
      <c r="AN3853">
        <v>1</v>
      </c>
      <c r="AR3853" t="s">
        <v>76</v>
      </c>
      <c r="AS3853" t="s">
        <v>129</v>
      </c>
      <c r="AT3853">
        <v>-230</v>
      </c>
      <c r="AU3853" t="s">
        <v>76</v>
      </c>
      <c r="AV3853" t="s">
        <v>79</v>
      </c>
      <c r="AX3853" t="s">
        <v>81</v>
      </c>
      <c r="AY3853" t="s">
        <v>76</v>
      </c>
      <c r="AZ3853" t="s">
        <v>76</v>
      </c>
      <c r="BA3853" t="s">
        <v>76</v>
      </c>
      <c r="BB3853" t="s">
        <v>121</v>
      </c>
      <c r="BC3853">
        <v>-1</v>
      </c>
      <c r="BD3853" t="s">
        <v>76</v>
      </c>
      <c r="BF3853" t="s">
        <v>76</v>
      </c>
      <c r="BG3853" t="s">
        <v>82</v>
      </c>
    </row>
    <row r="3854" spans="1:65" x14ac:dyDescent="0.3">
      <c r="A3854">
        <v>133261</v>
      </c>
      <c r="B3854">
        <v>0</v>
      </c>
      <c r="C3854" t="s">
        <v>65</v>
      </c>
      <c r="D3854" t="s">
        <v>88</v>
      </c>
      <c r="E3854" t="s">
        <v>68</v>
      </c>
      <c r="F3854" t="s">
        <v>68</v>
      </c>
      <c r="G3854">
        <v>1</v>
      </c>
      <c r="H3854">
        <v>135000</v>
      </c>
      <c r="I3854">
        <v>785398.5</v>
      </c>
      <c r="J3854" t="s">
        <v>89</v>
      </c>
      <c r="K3854" t="s">
        <v>70</v>
      </c>
      <c r="L3854" t="s">
        <v>91</v>
      </c>
      <c r="M3854" t="s">
        <v>72</v>
      </c>
      <c r="N3854">
        <v>2.5163999999999999E-2</v>
      </c>
      <c r="O3854">
        <v>16664</v>
      </c>
      <c r="P3854">
        <v>4796</v>
      </c>
      <c r="Q3854">
        <v>7990</v>
      </c>
      <c r="R3854">
        <v>207</v>
      </c>
      <c r="S3854">
        <v>2</v>
      </c>
      <c r="T3854">
        <v>2</v>
      </c>
      <c r="U3854" t="s">
        <v>109</v>
      </c>
      <c r="V3854">
        <v>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135</v>
      </c>
      <c r="AD3854">
        <v>1785383</v>
      </c>
      <c r="AE3854" t="s">
        <v>93</v>
      </c>
      <c r="AF3854">
        <v>8935.5149999999994</v>
      </c>
      <c r="AG3854">
        <v>76495.5</v>
      </c>
      <c r="AH3854">
        <v>48321</v>
      </c>
      <c r="AI3854">
        <v>30600</v>
      </c>
      <c r="AJ3854">
        <v>76495.5</v>
      </c>
      <c r="AK3854" t="s">
        <v>120</v>
      </c>
      <c r="AL3854">
        <v>17</v>
      </c>
      <c r="AM3854" t="s">
        <v>68</v>
      </c>
      <c r="AN3854">
        <v>1</v>
      </c>
      <c r="AO3854">
        <v>0.42227267499999999</v>
      </c>
      <c r="AR3854" t="s">
        <v>79</v>
      </c>
      <c r="AS3854" t="s">
        <v>77</v>
      </c>
      <c r="AT3854">
        <v>-618</v>
      </c>
      <c r="AU3854" t="s">
        <v>78</v>
      </c>
      <c r="AV3854" t="s">
        <v>79</v>
      </c>
      <c r="AX3854" t="s">
        <v>81</v>
      </c>
      <c r="AY3854" t="s">
        <v>95</v>
      </c>
      <c r="AZ3854" t="s">
        <v>96</v>
      </c>
      <c r="BA3854" t="s">
        <v>76</v>
      </c>
      <c r="BB3854" t="s">
        <v>104</v>
      </c>
      <c r="BC3854">
        <v>1079</v>
      </c>
      <c r="BD3854" t="s">
        <v>85</v>
      </c>
      <c r="BE3854">
        <v>6</v>
      </c>
      <c r="BF3854" t="s">
        <v>147</v>
      </c>
      <c r="BG3854" t="s">
        <v>151</v>
      </c>
      <c r="BH3854">
        <v>365243</v>
      </c>
      <c r="BI3854">
        <v>-587</v>
      </c>
      <c r="BJ3854">
        <v>-437</v>
      </c>
      <c r="BK3854">
        <v>-437</v>
      </c>
      <c r="BL3854">
        <v>-432</v>
      </c>
      <c r="BM3854">
        <v>0</v>
      </c>
    </row>
    <row r="3855" spans="1:65" x14ac:dyDescent="0.3">
      <c r="A3855">
        <v>133266</v>
      </c>
      <c r="B3855">
        <v>0</v>
      </c>
      <c r="C3855" t="s">
        <v>65</v>
      </c>
      <c r="D3855" t="s">
        <v>88</v>
      </c>
      <c r="E3855" t="s">
        <v>67</v>
      </c>
      <c r="F3855" t="s">
        <v>68</v>
      </c>
      <c r="G3855">
        <v>0</v>
      </c>
      <c r="H3855">
        <v>112500</v>
      </c>
      <c r="I3855">
        <v>144486</v>
      </c>
      <c r="J3855" t="s">
        <v>69</v>
      </c>
      <c r="K3855" t="s">
        <v>90</v>
      </c>
      <c r="L3855" t="s">
        <v>91</v>
      </c>
      <c r="M3855" t="s">
        <v>72</v>
      </c>
      <c r="N3855">
        <v>3.5791999999999997E-2</v>
      </c>
      <c r="O3855">
        <v>20956</v>
      </c>
      <c r="P3855">
        <v>2902</v>
      </c>
      <c r="Q3855">
        <v>5738</v>
      </c>
      <c r="R3855">
        <v>665</v>
      </c>
      <c r="S3855">
        <v>2</v>
      </c>
      <c r="T3855">
        <v>2</v>
      </c>
      <c r="U3855" t="s">
        <v>123</v>
      </c>
      <c r="V3855">
        <v>17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195</v>
      </c>
      <c r="AD3855">
        <v>2152754</v>
      </c>
      <c r="AE3855" t="s">
        <v>93</v>
      </c>
      <c r="AF3855">
        <v>4158.09</v>
      </c>
      <c r="AG3855">
        <v>21937.5</v>
      </c>
      <c r="AH3855">
        <v>20718</v>
      </c>
      <c r="AI3855">
        <v>2196</v>
      </c>
      <c r="AJ3855">
        <v>21937.5</v>
      </c>
      <c r="AK3855" t="s">
        <v>123</v>
      </c>
      <c r="AL3855">
        <v>12</v>
      </c>
      <c r="AM3855" t="s">
        <v>68</v>
      </c>
      <c r="AN3855">
        <v>1</v>
      </c>
      <c r="AO3855">
        <v>0.104374777</v>
      </c>
      <c r="AR3855" t="s">
        <v>79</v>
      </c>
      <c r="AS3855" t="s">
        <v>77</v>
      </c>
      <c r="AT3855">
        <v>-2625</v>
      </c>
      <c r="AU3855" t="s">
        <v>78</v>
      </c>
      <c r="AV3855" t="s">
        <v>79</v>
      </c>
      <c r="AX3855" t="s">
        <v>81</v>
      </c>
      <c r="AY3855" t="s">
        <v>122</v>
      </c>
      <c r="AZ3855" t="s">
        <v>96</v>
      </c>
      <c r="BA3855" t="s">
        <v>76</v>
      </c>
      <c r="BB3855" t="s">
        <v>104</v>
      </c>
      <c r="BC3855">
        <v>17</v>
      </c>
      <c r="BD3855" t="s">
        <v>105</v>
      </c>
      <c r="BE3855">
        <v>6</v>
      </c>
      <c r="BF3855" t="s">
        <v>112</v>
      </c>
      <c r="BG3855" t="s">
        <v>106</v>
      </c>
      <c r="BH3855">
        <v>365243</v>
      </c>
      <c r="BI3855">
        <v>-2593</v>
      </c>
      <c r="BJ3855">
        <v>-2443</v>
      </c>
      <c r="BK3855">
        <v>-2443</v>
      </c>
      <c r="BL3855">
        <v>-2437</v>
      </c>
      <c r="BM3855">
        <v>1</v>
      </c>
    </row>
    <row r="3856" spans="1:65" x14ac:dyDescent="0.3">
      <c r="A3856">
        <v>133301</v>
      </c>
      <c r="B3856">
        <v>0</v>
      </c>
      <c r="C3856" t="s">
        <v>65</v>
      </c>
      <c r="D3856" t="s">
        <v>88</v>
      </c>
      <c r="E3856" t="s">
        <v>67</v>
      </c>
      <c r="F3856" t="s">
        <v>67</v>
      </c>
      <c r="G3856">
        <v>0</v>
      </c>
      <c r="H3856">
        <v>45000</v>
      </c>
      <c r="I3856">
        <v>161730</v>
      </c>
      <c r="J3856" t="s">
        <v>69</v>
      </c>
      <c r="K3856" t="s">
        <v>70</v>
      </c>
      <c r="L3856" t="s">
        <v>71</v>
      </c>
      <c r="M3856" t="s">
        <v>72</v>
      </c>
      <c r="N3856">
        <v>1.9101E-2</v>
      </c>
      <c r="O3856">
        <v>10975</v>
      </c>
      <c r="P3856">
        <v>3618</v>
      </c>
      <c r="Q3856">
        <v>4716</v>
      </c>
      <c r="R3856">
        <v>3639</v>
      </c>
      <c r="S3856">
        <v>2</v>
      </c>
      <c r="T3856">
        <v>2</v>
      </c>
      <c r="U3856" t="s">
        <v>73</v>
      </c>
      <c r="V3856">
        <v>13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108</v>
      </c>
      <c r="AD3856">
        <v>2573173</v>
      </c>
      <c r="AE3856" t="s">
        <v>93</v>
      </c>
      <c r="AF3856">
        <v>6389.3249999999998</v>
      </c>
      <c r="AG3856">
        <v>37548</v>
      </c>
      <c r="AH3856">
        <v>31621.5</v>
      </c>
      <c r="AI3856">
        <v>7510.5</v>
      </c>
      <c r="AJ3856">
        <v>37548</v>
      </c>
      <c r="AK3856" t="s">
        <v>75</v>
      </c>
      <c r="AL3856">
        <v>16</v>
      </c>
      <c r="AM3856" t="s">
        <v>68</v>
      </c>
      <c r="AN3856">
        <v>1</v>
      </c>
      <c r="AO3856">
        <v>0.209026303</v>
      </c>
      <c r="AR3856" t="s">
        <v>79</v>
      </c>
      <c r="AS3856" t="s">
        <v>77</v>
      </c>
      <c r="AT3856">
        <v>-375</v>
      </c>
      <c r="AU3856" t="s">
        <v>78</v>
      </c>
      <c r="AV3856" t="s">
        <v>79</v>
      </c>
      <c r="AX3856" t="s">
        <v>161</v>
      </c>
      <c r="AY3856" t="s">
        <v>124</v>
      </c>
      <c r="AZ3856" t="s">
        <v>96</v>
      </c>
      <c r="BA3856" t="s">
        <v>76</v>
      </c>
      <c r="BB3856" t="s">
        <v>138</v>
      </c>
      <c r="BC3856">
        <v>23</v>
      </c>
      <c r="BD3856" t="s">
        <v>105</v>
      </c>
      <c r="BE3856">
        <v>6</v>
      </c>
      <c r="BF3856" t="s">
        <v>86</v>
      </c>
      <c r="BG3856" t="s">
        <v>151</v>
      </c>
      <c r="BH3856">
        <v>365243</v>
      </c>
      <c r="BI3856">
        <v>-343</v>
      </c>
      <c r="BJ3856">
        <v>-193</v>
      </c>
      <c r="BK3856">
        <v>-193</v>
      </c>
      <c r="BL3856">
        <v>-186</v>
      </c>
      <c r="BM3856">
        <v>0</v>
      </c>
    </row>
    <row r="3857" spans="1:65" x14ac:dyDescent="0.3">
      <c r="A3857">
        <v>133303</v>
      </c>
      <c r="B3857">
        <v>0</v>
      </c>
      <c r="C3857" t="s">
        <v>65</v>
      </c>
      <c r="D3857" t="s">
        <v>66</v>
      </c>
      <c r="E3857" t="s">
        <v>68</v>
      </c>
      <c r="F3857" t="s">
        <v>67</v>
      </c>
      <c r="G3857">
        <v>1</v>
      </c>
      <c r="H3857">
        <v>225000</v>
      </c>
      <c r="I3857">
        <v>298512</v>
      </c>
      <c r="J3857" t="s">
        <v>133</v>
      </c>
      <c r="K3857" t="s">
        <v>70</v>
      </c>
      <c r="L3857" t="s">
        <v>91</v>
      </c>
      <c r="M3857" t="s">
        <v>72</v>
      </c>
      <c r="N3857">
        <v>3.813E-3</v>
      </c>
      <c r="O3857">
        <v>12361</v>
      </c>
      <c r="P3857">
        <v>4447</v>
      </c>
      <c r="Q3857">
        <v>363</v>
      </c>
      <c r="R3857">
        <v>4229</v>
      </c>
      <c r="S3857">
        <v>2</v>
      </c>
      <c r="T3857">
        <v>2</v>
      </c>
      <c r="U3857" t="s">
        <v>123</v>
      </c>
      <c r="V3857">
        <v>6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 t="s">
        <v>134</v>
      </c>
      <c r="AD3857">
        <v>1198666</v>
      </c>
      <c r="AE3857" t="s">
        <v>93</v>
      </c>
      <c r="AF3857">
        <v>3165.7049999999999</v>
      </c>
      <c r="AG3857">
        <v>29245.5</v>
      </c>
      <c r="AH3857">
        <v>28494</v>
      </c>
      <c r="AI3857">
        <v>2925</v>
      </c>
      <c r="AJ3857">
        <v>29245.5</v>
      </c>
      <c r="AK3857" t="s">
        <v>94</v>
      </c>
      <c r="AL3857">
        <v>9</v>
      </c>
      <c r="AM3857" t="s">
        <v>68</v>
      </c>
      <c r="AN3857">
        <v>1</v>
      </c>
      <c r="AO3857">
        <v>0.101390589</v>
      </c>
      <c r="AR3857" t="s">
        <v>79</v>
      </c>
      <c r="AS3857" t="s">
        <v>77</v>
      </c>
      <c r="AT3857">
        <v>-2410</v>
      </c>
      <c r="AU3857" t="s">
        <v>78</v>
      </c>
      <c r="AV3857" t="s">
        <v>79</v>
      </c>
      <c r="AW3857" t="s">
        <v>101</v>
      </c>
      <c r="AX3857" t="s">
        <v>102</v>
      </c>
      <c r="AY3857" t="s">
        <v>95</v>
      </c>
      <c r="AZ3857" t="s">
        <v>96</v>
      </c>
      <c r="BA3857" t="s">
        <v>76</v>
      </c>
      <c r="BB3857" t="s">
        <v>104</v>
      </c>
      <c r="BC3857">
        <v>2775</v>
      </c>
      <c r="BD3857" t="s">
        <v>85</v>
      </c>
      <c r="BE3857">
        <v>10</v>
      </c>
      <c r="BF3857" t="s">
        <v>112</v>
      </c>
      <c r="BG3857" t="s">
        <v>98</v>
      </c>
      <c r="BH3857">
        <v>365243</v>
      </c>
      <c r="BI3857">
        <v>-2379</v>
      </c>
      <c r="BJ3857">
        <v>-2109</v>
      </c>
      <c r="BK3857">
        <v>-2109</v>
      </c>
      <c r="BL3857">
        <v>-1121</v>
      </c>
      <c r="BM3857">
        <v>1</v>
      </c>
    </row>
    <row r="3858" spans="1:65" x14ac:dyDescent="0.3">
      <c r="A3858">
        <v>133355</v>
      </c>
      <c r="B3858">
        <v>0</v>
      </c>
      <c r="C3858" t="s">
        <v>99</v>
      </c>
      <c r="D3858" t="s">
        <v>66</v>
      </c>
      <c r="E3858" t="s">
        <v>68</v>
      </c>
      <c r="F3858" t="s">
        <v>67</v>
      </c>
      <c r="G3858">
        <v>0</v>
      </c>
      <c r="H3858">
        <v>675000</v>
      </c>
      <c r="I3858">
        <v>585000</v>
      </c>
      <c r="J3858" t="s">
        <v>89</v>
      </c>
      <c r="K3858" t="s">
        <v>90</v>
      </c>
      <c r="L3858" t="s">
        <v>91</v>
      </c>
      <c r="M3858" t="s">
        <v>72</v>
      </c>
      <c r="N3858">
        <v>1.4463999999999999E-2</v>
      </c>
      <c r="O3858">
        <v>19628</v>
      </c>
      <c r="P3858">
        <v>5251</v>
      </c>
      <c r="Q3858">
        <v>9014</v>
      </c>
      <c r="R3858">
        <v>3170</v>
      </c>
      <c r="S3858">
        <v>2</v>
      </c>
      <c r="T3858">
        <v>2</v>
      </c>
      <c r="U3858" t="s">
        <v>125</v>
      </c>
      <c r="V3858">
        <v>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122</v>
      </c>
      <c r="AD3858">
        <v>2185859</v>
      </c>
      <c r="AE3858" t="s">
        <v>99</v>
      </c>
      <c r="AF3858">
        <v>33750</v>
      </c>
      <c r="AG3858">
        <v>675000</v>
      </c>
      <c r="AH3858">
        <v>675000</v>
      </c>
      <c r="AJ3858">
        <v>675000</v>
      </c>
      <c r="AK3858" t="s">
        <v>123</v>
      </c>
      <c r="AL3858">
        <v>5</v>
      </c>
      <c r="AM3858" t="s">
        <v>68</v>
      </c>
      <c r="AN3858">
        <v>1</v>
      </c>
      <c r="AR3858" t="s">
        <v>79</v>
      </c>
      <c r="AS3858" t="s">
        <v>114</v>
      </c>
      <c r="AT3858">
        <v>-295</v>
      </c>
      <c r="AU3858" t="s">
        <v>76</v>
      </c>
      <c r="AV3858" t="s">
        <v>115</v>
      </c>
      <c r="AX3858" t="s">
        <v>161</v>
      </c>
      <c r="AY3858" t="s">
        <v>76</v>
      </c>
      <c r="AZ3858" t="s">
        <v>131</v>
      </c>
      <c r="BA3858" t="s">
        <v>116</v>
      </c>
      <c r="BB3858" t="s">
        <v>121</v>
      </c>
      <c r="BC3858">
        <v>-1</v>
      </c>
      <c r="BD3858" t="s">
        <v>76</v>
      </c>
      <c r="BE3858">
        <v>0</v>
      </c>
      <c r="BF3858" t="s">
        <v>76</v>
      </c>
      <c r="BG3858" t="s">
        <v>160</v>
      </c>
    </row>
    <row r="3859" spans="1:65" x14ac:dyDescent="0.3">
      <c r="A3859">
        <v>133366</v>
      </c>
      <c r="B3859">
        <v>0</v>
      </c>
      <c r="C3859" t="s">
        <v>65</v>
      </c>
      <c r="D3859" t="s">
        <v>88</v>
      </c>
      <c r="E3859" t="s">
        <v>67</v>
      </c>
      <c r="F3859" t="s">
        <v>68</v>
      </c>
      <c r="G3859">
        <v>2</v>
      </c>
      <c r="H3859">
        <v>112500</v>
      </c>
      <c r="I3859">
        <v>522927</v>
      </c>
      <c r="J3859" t="s">
        <v>89</v>
      </c>
      <c r="K3859" t="s">
        <v>70</v>
      </c>
      <c r="L3859" t="s">
        <v>91</v>
      </c>
      <c r="M3859" t="s">
        <v>72</v>
      </c>
      <c r="N3859">
        <v>3.0755000000000001E-2</v>
      </c>
      <c r="O3859">
        <v>15614</v>
      </c>
      <c r="P3859">
        <v>3156</v>
      </c>
      <c r="Q3859">
        <v>9550</v>
      </c>
      <c r="R3859">
        <v>5658</v>
      </c>
      <c r="S3859">
        <v>2</v>
      </c>
      <c r="T3859">
        <v>2</v>
      </c>
      <c r="U3859" t="s">
        <v>73</v>
      </c>
      <c r="V3859">
        <v>14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92</v>
      </c>
      <c r="AD3859">
        <v>2190276</v>
      </c>
      <c r="AE3859" t="s">
        <v>65</v>
      </c>
      <c r="AF3859">
        <v>18341.099999999999</v>
      </c>
      <c r="AG3859">
        <v>90000</v>
      </c>
      <c r="AH3859">
        <v>92970</v>
      </c>
      <c r="AI3859">
        <v>0</v>
      </c>
      <c r="AJ3859">
        <v>90000</v>
      </c>
      <c r="AK3859" t="s">
        <v>120</v>
      </c>
      <c r="AL3859">
        <v>14</v>
      </c>
      <c r="AM3859" t="s">
        <v>68</v>
      </c>
      <c r="AN3859">
        <v>1</v>
      </c>
      <c r="AO3859">
        <v>0</v>
      </c>
      <c r="AR3859" t="s">
        <v>76</v>
      </c>
      <c r="AS3859" t="s">
        <v>77</v>
      </c>
      <c r="AT3859">
        <v>-2234</v>
      </c>
      <c r="AU3859" t="s">
        <v>78</v>
      </c>
      <c r="AV3859" t="s">
        <v>79</v>
      </c>
      <c r="AW3859" t="s">
        <v>80</v>
      </c>
      <c r="AX3859" t="s">
        <v>81</v>
      </c>
      <c r="AY3859" t="s">
        <v>76</v>
      </c>
      <c r="AZ3859" t="s">
        <v>82</v>
      </c>
      <c r="BA3859" t="s">
        <v>116</v>
      </c>
      <c r="BB3859" t="s">
        <v>121</v>
      </c>
      <c r="BC3859">
        <v>-1</v>
      </c>
      <c r="BD3859" t="s">
        <v>76</v>
      </c>
      <c r="BE3859">
        <v>6</v>
      </c>
      <c r="BF3859" t="s">
        <v>86</v>
      </c>
      <c r="BG3859" t="s">
        <v>87</v>
      </c>
      <c r="BH3859">
        <v>365243</v>
      </c>
      <c r="BI3859">
        <v>-2204</v>
      </c>
      <c r="BJ3859">
        <v>-2054</v>
      </c>
      <c r="BK3859">
        <v>-2054</v>
      </c>
      <c r="BL3859">
        <v>-2048</v>
      </c>
      <c r="BM3859">
        <v>1</v>
      </c>
    </row>
    <row r="3860" spans="1:65" x14ac:dyDescent="0.3">
      <c r="A3860">
        <v>133366</v>
      </c>
      <c r="B3860">
        <v>0</v>
      </c>
      <c r="C3860" t="s">
        <v>65</v>
      </c>
      <c r="D3860" t="s">
        <v>88</v>
      </c>
      <c r="E3860" t="s">
        <v>67</v>
      </c>
      <c r="F3860" t="s">
        <v>68</v>
      </c>
      <c r="G3860">
        <v>2</v>
      </c>
      <c r="H3860">
        <v>112500</v>
      </c>
      <c r="I3860">
        <v>522927</v>
      </c>
      <c r="J3860" t="s">
        <v>89</v>
      </c>
      <c r="K3860" t="s">
        <v>70</v>
      </c>
      <c r="L3860" t="s">
        <v>91</v>
      </c>
      <c r="M3860" t="s">
        <v>72</v>
      </c>
      <c r="N3860">
        <v>3.0755000000000001E-2</v>
      </c>
      <c r="O3860">
        <v>15614</v>
      </c>
      <c r="P3860">
        <v>3156</v>
      </c>
      <c r="Q3860">
        <v>9550</v>
      </c>
      <c r="R3860">
        <v>5658</v>
      </c>
      <c r="S3860">
        <v>2</v>
      </c>
      <c r="T3860">
        <v>2</v>
      </c>
      <c r="U3860" t="s">
        <v>73</v>
      </c>
      <c r="V3860">
        <v>14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 t="s">
        <v>92</v>
      </c>
      <c r="AD3860">
        <v>2584000</v>
      </c>
      <c r="AE3860" t="s">
        <v>65</v>
      </c>
      <c r="AF3860">
        <v>20448.09</v>
      </c>
      <c r="AG3860">
        <v>270000</v>
      </c>
      <c r="AH3860">
        <v>291919.5</v>
      </c>
      <c r="AJ3860">
        <v>270000</v>
      </c>
      <c r="AK3860" t="s">
        <v>120</v>
      </c>
      <c r="AL3860">
        <v>14</v>
      </c>
      <c r="AM3860" t="s">
        <v>68</v>
      </c>
      <c r="AN3860">
        <v>1</v>
      </c>
      <c r="AR3860" t="s">
        <v>76</v>
      </c>
      <c r="AS3860" t="s">
        <v>77</v>
      </c>
      <c r="AT3860">
        <v>-1303</v>
      </c>
      <c r="AU3860" t="s">
        <v>78</v>
      </c>
      <c r="AV3860" t="s">
        <v>79</v>
      </c>
      <c r="AW3860" t="s">
        <v>80</v>
      </c>
      <c r="AX3860" t="s">
        <v>81</v>
      </c>
      <c r="AY3860" t="s">
        <v>76</v>
      </c>
      <c r="AZ3860" t="s">
        <v>82</v>
      </c>
      <c r="BA3860" t="s">
        <v>116</v>
      </c>
      <c r="BB3860" t="s">
        <v>121</v>
      </c>
      <c r="BC3860">
        <v>-1</v>
      </c>
      <c r="BD3860" t="s">
        <v>76</v>
      </c>
      <c r="BE3860">
        <v>18</v>
      </c>
      <c r="BF3860" t="s">
        <v>112</v>
      </c>
      <c r="BG3860" t="s">
        <v>118</v>
      </c>
      <c r="BH3860">
        <v>365243</v>
      </c>
      <c r="BI3860">
        <v>-1273</v>
      </c>
      <c r="BJ3860">
        <v>-763</v>
      </c>
      <c r="BK3860">
        <v>-1150</v>
      </c>
      <c r="BL3860">
        <v>-1145</v>
      </c>
      <c r="BM3860">
        <v>1</v>
      </c>
    </row>
    <row r="3861" spans="1:65" x14ac:dyDescent="0.3">
      <c r="A3861">
        <v>133385</v>
      </c>
      <c r="B3861">
        <v>0</v>
      </c>
      <c r="C3861" t="s">
        <v>65</v>
      </c>
      <c r="D3861" t="s">
        <v>88</v>
      </c>
      <c r="E3861" t="s">
        <v>67</v>
      </c>
      <c r="F3861" t="s">
        <v>68</v>
      </c>
      <c r="G3861">
        <v>0</v>
      </c>
      <c r="H3861">
        <v>157500</v>
      </c>
      <c r="I3861">
        <v>582228</v>
      </c>
      <c r="J3861" t="s">
        <v>69</v>
      </c>
      <c r="K3861" t="s">
        <v>70</v>
      </c>
      <c r="L3861" t="s">
        <v>71</v>
      </c>
      <c r="M3861" t="s">
        <v>72</v>
      </c>
      <c r="N3861">
        <v>1.0005999999999999E-2</v>
      </c>
      <c r="O3861">
        <v>15930</v>
      </c>
      <c r="P3861">
        <v>5245</v>
      </c>
      <c r="Q3861">
        <v>6767</v>
      </c>
      <c r="R3861">
        <v>3030</v>
      </c>
      <c r="S3861">
        <v>2</v>
      </c>
      <c r="T3861">
        <v>1</v>
      </c>
      <c r="U3861" t="s">
        <v>123</v>
      </c>
      <c r="V3861">
        <v>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t="s">
        <v>92</v>
      </c>
      <c r="AD3861">
        <v>1867161</v>
      </c>
      <c r="AE3861" t="s">
        <v>65</v>
      </c>
      <c r="AG3861">
        <v>0</v>
      </c>
      <c r="AH3861">
        <v>0</v>
      </c>
      <c r="AK3861" t="s">
        <v>123</v>
      </c>
      <c r="AL3861">
        <v>14</v>
      </c>
      <c r="AM3861" t="s">
        <v>68</v>
      </c>
      <c r="AN3861">
        <v>1</v>
      </c>
      <c r="AR3861" t="s">
        <v>76</v>
      </c>
      <c r="AS3861" t="s">
        <v>129</v>
      </c>
      <c r="AT3861">
        <v>-245</v>
      </c>
      <c r="AU3861" t="s">
        <v>76</v>
      </c>
      <c r="AV3861" t="s">
        <v>79</v>
      </c>
      <c r="AX3861" t="s">
        <v>81</v>
      </c>
      <c r="AY3861" t="s">
        <v>76</v>
      </c>
      <c r="AZ3861" t="s">
        <v>76</v>
      </c>
      <c r="BA3861" t="s">
        <v>76</v>
      </c>
      <c r="BB3861" t="s">
        <v>121</v>
      </c>
      <c r="BC3861">
        <v>-1</v>
      </c>
      <c r="BD3861" t="s">
        <v>76</v>
      </c>
      <c r="BF3861" t="s">
        <v>76</v>
      </c>
      <c r="BG3861" t="s">
        <v>82</v>
      </c>
    </row>
    <row r="3862" spans="1:65" x14ac:dyDescent="0.3">
      <c r="A3862">
        <v>133401</v>
      </c>
      <c r="B3862">
        <v>1</v>
      </c>
      <c r="C3862" t="s">
        <v>65</v>
      </c>
      <c r="D3862" t="s">
        <v>88</v>
      </c>
      <c r="E3862" t="s">
        <v>67</v>
      </c>
      <c r="F3862" t="s">
        <v>68</v>
      </c>
      <c r="G3862">
        <v>1</v>
      </c>
      <c r="H3862">
        <v>171000</v>
      </c>
      <c r="I3862">
        <v>403249.5</v>
      </c>
      <c r="J3862" t="s">
        <v>69</v>
      </c>
      <c r="K3862" t="s">
        <v>70</v>
      </c>
      <c r="L3862" t="s">
        <v>71</v>
      </c>
      <c r="M3862" t="s">
        <v>72</v>
      </c>
      <c r="N3862">
        <v>6.3049999999999998E-3</v>
      </c>
      <c r="O3862">
        <v>13271</v>
      </c>
      <c r="P3862">
        <v>1526</v>
      </c>
      <c r="Q3862">
        <v>1384</v>
      </c>
      <c r="R3862">
        <v>4207</v>
      </c>
      <c r="S3862">
        <v>3</v>
      </c>
      <c r="T3862">
        <v>3</v>
      </c>
      <c r="U3862" t="s">
        <v>125</v>
      </c>
      <c r="V3862">
        <v>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t="s">
        <v>108</v>
      </c>
      <c r="AD3862">
        <v>1066289</v>
      </c>
      <c r="AE3862" t="s">
        <v>65</v>
      </c>
      <c r="AF3862">
        <v>18886.904999999999</v>
      </c>
      <c r="AG3862">
        <v>391500</v>
      </c>
      <c r="AH3862">
        <v>445761</v>
      </c>
      <c r="AJ3862">
        <v>391500</v>
      </c>
      <c r="AK3862" t="s">
        <v>125</v>
      </c>
      <c r="AL3862">
        <v>6</v>
      </c>
      <c r="AM3862" t="s">
        <v>68</v>
      </c>
      <c r="AN3862">
        <v>1</v>
      </c>
      <c r="AR3862" t="s">
        <v>76</v>
      </c>
      <c r="AS3862" t="s">
        <v>114</v>
      </c>
      <c r="AT3862">
        <v>-168</v>
      </c>
      <c r="AU3862" t="s">
        <v>76</v>
      </c>
      <c r="AV3862" t="s">
        <v>115</v>
      </c>
      <c r="AW3862" t="s">
        <v>101</v>
      </c>
      <c r="AX3862" t="s">
        <v>81</v>
      </c>
      <c r="AY3862" t="s">
        <v>76</v>
      </c>
      <c r="AZ3862" t="s">
        <v>82</v>
      </c>
      <c r="BA3862" t="s">
        <v>116</v>
      </c>
      <c r="BB3862" t="s">
        <v>84</v>
      </c>
      <c r="BC3862">
        <v>875</v>
      </c>
      <c r="BD3862" t="s">
        <v>85</v>
      </c>
      <c r="BE3862">
        <v>36</v>
      </c>
      <c r="BF3862" t="s">
        <v>112</v>
      </c>
      <c r="BG3862" t="s">
        <v>118</v>
      </c>
    </row>
    <row r="3863" spans="1:65" x14ac:dyDescent="0.3">
      <c r="A3863">
        <v>133408</v>
      </c>
      <c r="B3863">
        <v>1</v>
      </c>
      <c r="C3863" t="s">
        <v>65</v>
      </c>
      <c r="D3863" t="s">
        <v>66</v>
      </c>
      <c r="E3863" t="s">
        <v>67</v>
      </c>
      <c r="F3863" t="s">
        <v>68</v>
      </c>
      <c r="G3863">
        <v>0</v>
      </c>
      <c r="H3863">
        <v>450000</v>
      </c>
      <c r="I3863">
        <v>545040</v>
      </c>
      <c r="J3863" t="s">
        <v>89</v>
      </c>
      <c r="K3863" t="s">
        <v>90</v>
      </c>
      <c r="L3863" t="s">
        <v>71</v>
      </c>
      <c r="M3863" t="s">
        <v>72</v>
      </c>
      <c r="N3863">
        <v>3.1329000000000003E-2</v>
      </c>
      <c r="O3863">
        <v>11961</v>
      </c>
      <c r="P3863">
        <v>269</v>
      </c>
      <c r="Q3863">
        <v>6031</v>
      </c>
      <c r="R3863">
        <v>1084</v>
      </c>
      <c r="S3863">
        <v>2</v>
      </c>
      <c r="T3863">
        <v>2</v>
      </c>
      <c r="U3863" t="s">
        <v>125</v>
      </c>
      <c r="V3863">
        <v>10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92</v>
      </c>
      <c r="AD3863">
        <v>2604742</v>
      </c>
      <c r="AE3863" t="s">
        <v>93</v>
      </c>
      <c r="AF3863">
        <v>17812.71</v>
      </c>
      <c r="AG3863">
        <v>94477.5</v>
      </c>
      <c r="AH3863">
        <v>99450</v>
      </c>
      <c r="AI3863">
        <v>9450</v>
      </c>
      <c r="AJ3863">
        <v>94477.5</v>
      </c>
      <c r="AK3863" t="s">
        <v>109</v>
      </c>
      <c r="AL3863">
        <v>15</v>
      </c>
      <c r="AM3863" t="s">
        <v>68</v>
      </c>
      <c r="AN3863">
        <v>1</v>
      </c>
      <c r="AO3863">
        <v>9.4507888999999998E-2</v>
      </c>
      <c r="AR3863" t="s">
        <v>79</v>
      </c>
      <c r="AS3863" t="s">
        <v>77</v>
      </c>
      <c r="AT3863">
        <v>-1026</v>
      </c>
      <c r="AU3863" t="s">
        <v>78</v>
      </c>
      <c r="AV3863" t="s">
        <v>79</v>
      </c>
      <c r="AW3863" t="s">
        <v>80</v>
      </c>
      <c r="AX3863" t="s">
        <v>102</v>
      </c>
      <c r="AY3863" t="s">
        <v>111</v>
      </c>
      <c r="AZ3863" t="s">
        <v>96</v>
      </c>
      <c r="BA3863" t="s">
        <v>76</v>
      </c>
      <c r="BB3863" t="s">
        <v>84</v>
      </c>
      <c r="BC3863">
        <v>139</v>
      </c>
      <c r="BD3863" t="s">
        <v>85</v>
      </c>
      <c r="BE3863">
        <v>6</v>
      </c>
      <c r="BF3863" t="s">
        <v>112</v>
      </c>
      <c r="BG3863" t="s">
        <v>151</v>
      </c>
      <c r="BH3863">
        <v>365243</v>
      </c>
      <c r="BI3863">
        <v>-995</v>
      </c>
      <c r="BJ3863">
        <v>-845</v>
      </c>
      <c r="BK3863">
        <v>-845</v>
      </c>
      <c r="BL3863">
        <v>-814</v>
      </c>
      <c r="BM3863">
        <v>0</v>
      </c>
    </row>
    <row r="3864" spans="1:65" x14ac:dyDescent="0.3">
      <c r="A3864">
        <v>133415</v>
      </c>
      <c r="B3864">
        <v>0</v>
      </c>
      <c r="C3864" t="s">
        <v>65</v>
      </c>
      <c r="D3864" t="s">
        <v>66</v>
      </c>
      <c r="E3864" t="s">
        <v>68</v>
      </c>
      <c r="F3864" t="s">
        <v>68</v>
      </c>
      <c r="G3864">
        <v>0</v>
      </c>
      <c r="H3864">
        <v>157500</v>
      </c>
      <c r="I3864">
        <v>450000</v>
      </c>
      <c r="J3864" t="s">
        <v>69</v>
      </c>
      <c r="K3864" t="s">
        <v>90</v>
      </c>
      <c r="L3864" t="s">
        <v>91</v>
      </c>
      <c r="M3864" t="s">
        <v>72</v>
      </c>
      <c r="N3864">
        <v>2.6391999999999999E-2</v>
      </c>
      <c r="O3864">
        <v>12984</v>
      </c>
      <c r="P3864">
        <v>950</v>
      </c>
      <c r="Q3864">
        <v>2496</v>
      </c>
      <c r="R3864">
        <v>4258</v>
      </c>
      <c r="S3864">
        <v>2</v>
      </c>
      <c r="T3864">
        <v>2</v>
      </c>
      <c r="U3864" t="s">
        <v>75</v>
      </c>
      <c r="V3864">
        <v>12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137</v>
      </c>
      <c r="AD3864">
        <v>1656467</v>
      </c>
      <c r="AE3864" t="s">
        <v>93</v>
      </c>
      <c r="AF3864">
        <v>3881.25</v>
      </c>
      <c r="AG3864">
        <v>85698</v>
      </c>
      <c r="AH3864">
        <v>85698</v>
      </c>
      <c r="AI3864">
        <v>0</v>
      </c>
      <c r="AJ3864">
        <v>85698</v>
      </c>
      <c r="AK3864" t="s">
        <v>120</v>
      </c>
      <c r="AL3864">
        <v>16</v>
      </c>
      <c r="AM3864" t="s">
        <v>68</v>
      </c>
      <c r="AN3864">
        <v>1</v>
      </c>
      <c r="AO3864">
        <v>0</v>
      </c>
      <c r="AR3864" t="s">
        <v>79</v>
      </c>
      <c r="AS3864" t="s">
        <v>114</v>
      </c>
      <c r="AT3864">
        <v>-396</v>
      </c>
      <c r="AU3864" t="s">
        <v>78</v>
      </c>
      <c r="AV3864" t="s">
        <v>115</v>
      </c>
      <c r="AX3864" t="s">
        <v>81</v>
      </c>
      <c r="AY3864" t="s">
        <v>111</v>
      </c>
      <c r="AZ3864" t="s">
        <v>96</v>
      </c>
      <c r="BA3864" t="s">
        <v>76</v>
      </c>
      <c r="BB3864" t="s">
        <v>104</v>
      </c>
      <c r="BC3864">
        <v>1000</v>
      </c>
      <c r="BD3864" t="s">
        <v>85</v>
      </c>
      <c r="BE3864">
        <v>24</v>
      </c>
      <c r="BF3864" t="s">
        <v>97</v>
      </c>
      <c r="BG3864" t="s">
        <v>98</v>
      </c>
    </row>
    <row r="3865" spans="1:65" x14ac:dyDescent="0.3">
      <c r="A3865">
        <v>133429</v>
      </c>
      <c r="B3865">
        <v>0</v>
      </c>
      <c r="C3865" t="s">
        <v>99</v>
      </c>
      <c r="D3865" t="s">
        <v>88</v>
      </c>
      <c r="E3865" t="s">
        <v>67</v>
      </c>
      <c r="F3865" t="s">
        <v>68</v>
      </c>
      <c r="G3865">
        <v>0</v>
      </c>
      <c r="H3865">
        <v>94500</v>
      </c>
      <c r="I3865">
        <v>225000</v>
      </c>
      <c r="J3865" t="s">
        <v>69</v>
      </c>
      <c r="K3865" t="s">
        <v>70</v>
      </c>
      <c r="L3865" t="s">
        <v>91</v>
      </c>
      <c r="M3865" t="s">
        <v>72</v>
      </c>
      <c r="N3865">
        <v>3.5791999999999997E-2</v>
      </c>
      <c r="O3865">
        <v>19706</v>
      </c>
      <c r="P3865">
        <v>4578</v>
      </c>
      <c r="Q3865">
        <v>10309</v>
      </c>
      <c r="R3865">
        <v>3248</v>
      </c>
      <c r="S3865">
        <v>2</v>
      </c>
      <c r="T3865">
        <v>2</v>
      </c>
      <c r="U3865" t="s">
        <v>120</v>
      </c>
      <c r="V3865">
        <v>12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t="s">
        <v>108</v>
      </c>
      <c r="AD3865">
        <v>2191022</v>
      </c>
      <c r="AE3865" t="s">
        <v>93</v>
      </c>
      <c r="AF3865">
        <v>2203.1550000000002</v>
      </c>
      <c r="AG3865">
        <v>20250</v>
      </c>
      <c r="AH3865">
        <v>19827</v>
      </c>
      <c r="AI3865">
        <v>2025</v>
      </c>
      <c r="AJ3865">
        <v>20250</v>
      </c>
      <c r="AK3865" t="s">
        <v>94</v>
      </c>
      <c r="AL3865">
        <v>11</v>
      </c>
      <c r="AM3865" t="s">
        <v>68</v>
      </c>
      <c r="AN3865">
        <v>1</v>
      </c>
      <c r="AO3865">
        <v>0.100924817</v>
      </c>
      <c r="AR3865" t="s">
        <v>79</v>
      </c>
      <c r="AS3865" t="s">
        <v>77</v>
      </c>
      <c r="AT3865">
        <v>-914</v>
      </c>
      <c r="AU3865" t="s">
        <v>78</v>
      </c>
      <c r="AV3865" t="s">
        <v>79</v>
      </c>
      <c r="AW3865" t="s">
        <v>101</v>
      </c>
      <c r="AX3865" t="s">
        <v>81</v>
      </c>
      <c r="AY3865" t="s">
        <v>95</v>
      </c>
      <c r="AZ3865" t="s">
        <v>96</v>
      </c>
      <c r="BA3865" t="s">
        <v>76</v>
      </c>
      <c r="BB3865" t="s">
        <v>138</v>
      </c>
      <c r="BC3865">
        <v>45</v>
      </c>
      <c r="BD3865" t="s">
        <v>85</v>
      </c>
      <c r="BE3865">
        <v>10</v>
      </c>
      <c r="BF3865" t="s">
        <v>112</v>
      </c>
      <c r="BG3865" t="s">
        <v>151</v>
      </c>
      <c r="BH3865">
        <v>365243</v>
      </c>
      <c r="BI3865">
        <v>-882</v>
      </c>
      <c r="BJ3865">
        <v>-612</v>
      </c>
      <c r="BK3865">
        <v>-702</v>
      </c>
      <c r="BL3865">
        <v>-695</v>
      </c>
      <c r="BM3865">
        <v>0</v>
      </c>
    </row>
    <row r="3866" spans="1:65" x14ac:dyDescent="0.3">
      <c r="A3866">
        <v>133433</v>
      </c>
      <c r="B3866">
        <v>1</v>
      </c>
      <c r="C3866" t="s">
        <v>65</v>
      </c>
      <c r="D3866" t="s">
        <v>88</v>
      </c>
      <c r="E3866" t="s">
        <v>67</v>
      </c>
      <c r="F3866" t="s">
        <v>68</v>
      </c>
      <c r="G3866">
        <v>0</v>
      </c>
      <c r="H3866">
        <v>202500</v>
      </c>
      <c r="I3866">
        <v>1354500</v>
      </c>
      <c r="J3866" t="s">
        <v>69</v>
      </c>
      <c r="K3866" t="s">
        <v>70</v>
      </c>
      <c r="L3866" t="s">
        <v>91</v>
      </c>
      <c r="M3866" t="s">
        <v>72</v>
      </c>
      <c r="N3866">
        <v>7.3049999999999999E-3</v>
      </c>
      <c r="O3866">
        <v>24171</v>
      </c>
      <c r="P3866">
        <v>462</v>
      </c>
      <c r="Q3866">
        <v>8731</v>
      </c>
      <c r="R3866">
        <v>4508</v>
      </c>
      <c r="S3866">
        <v>3</v>
      </c>
      <c r="T3866">
        <v>3</v>
      </c>
      <c r="U3866" t="s">
        <v>73</v>
      </c>
      <c r="V3866">
        <v>10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t="s">
        <v>122</v>
      </c>
      <c r="AD3866">
        <v>2052876</v>
      </c>
      <c r="AE3866" t="s">
        <v>65</v>
      </c>
      <c r="AG3866">
        <v>0</v>
      </c>
      <c r="AH3866">
        <v>0</v>
      </c>
      <c r="AK3866" t="s">
        <v>123</v>
      </c>
      <c r="AL3866">
        <v>10</v>
      </c>
      <c r="AM3866" t="s">
        <v>68</v>
      </c>
      <c r="AN3866">
        <v>1</v>
      </c>
      <c r="AR3866" t="s">
        <v>76</v>
      </c>
      <c r="AS3866" t="s">
        <v>129</v>
      </c>
      <c r="AT3866">
        <v>-10</v>
      </c>
      <c r="AU3866" t="s">
        <v>76</v>
      </c>
      <c r="AV3866" t="s">
        <v>79</v>
      </c>
      <c r="AX3866" t="s">
        <v>81</v>
      </c>
      <c r="AY3866" t="s">
        <v>76</v>
      </c>
      <c r="AZ3866" t="s">
        <v>76</v>
      </c>
      <c r="BA3866" t="s">
        <v>76</v>
      </c>
      <c r="BB3866" t="s">
        <v>121</v>
      </c>
      <c r="BC3866">
        <v>-1</v>
      </c>
      <c r="BD3866" t="s">
        <v>76</v>
      </c>
      <c r="BF3866" t="s">
        <v>76</v>
      </c>
      <c r="BG3866" t="s">
        <v>82</v>
      </c>
    </row>
    <row r="3867" spans="1:65" x14ac:dyDescent="0.3">
      <c r="A3867">
        <v>133439</v>
      </c>
      <c r="B3867">
        <v>0</v>
      </c>
      <c r="C3867" t="s">
        <v>65</v>
      </c>
      <c r="D3867" t="s">
        <v>88</v>
      </c>
      <c r="E3867" t="s">
        <v>68</v>
      </c>
      <c r="F3867" t="s">
        <v>68</v>
      </c>
      <c r="G3867">
        <v>0</v>
      </c>
      <c r="H3867">
        <v>67500</v>
      </c>
      <c r="I3867">
        <v>91647</v>
      </c>
      <c r="J3867" t="s">
        <v>69</v>
      </c>
      <c r="K3867" t="s">
        <v>70</v>
      </c>
      <c r="L3867" t="s">
        <v>139</v>
      </c>
      <c r="M3867" t="s">
        <v>72</v>
      </c>
      <c r="N3867">
        <v>2.8663000000000001E-2</v>
      </c>
      <c r="O3867">
        <v>18066</v>
      </c>
      <c r="P3867">
        <v>1388</v>
      </c>
      <c r="Q3867">
        <v>4760</v>
      </c>
      <c r="R3867">
        <v>1605</v>
      </c>
      <c r="S3867">
        <v>2</v>
      </c>
      <c r="T3867">
        <v>2</v>
      </c>
      <c r="U3867" t="s">
        <v>120</v>
      </c>
      <c r="V3867">
        <v>11</v>
      </c>
      <c r="W3867">
        <v>0</v>
      </c>
      <c r="X3867">
        <v>1</v>
      </c>
      <c r="Y3867">
        <v>1</v>
      </c>
      <c r="Z3867">
        <v>0</v>
      </c>
      <c r="AA3867">
        <v>1</v>
      </c>
      <c r="AB3867">
        <v>1</v>
      </c>
      <c r="AC3867" t="s">
        <v>175</v>
      </c>
      <c r="AD3867">
        <v>1168330</v>
      </c>
      <c r="AE3867" t="s">
        <v>65</v>
      </c>
      <c r="AF3867">
        <v>16099.065000000001</v>
      </c>
      <c r="AG3867">
        <v>180000</v>
      </c>
      <c r="AH3867">
        <v>203760</v>
      </c>
      <c r="AJ3867">
        <v>180000</v>
      </c>
      <c r="AK3867" t="s">
        <v>120</v>
      </c>
      <c r="AL3867">
        <v>11</v>
      </c>
      <c r="AM3867" t="s">
        <v>68</v>
      </c>
      <c r="AN3867">
        <v>1</v>
      </c>
      <c r="AR3867" t="s">
        <v>122</v>
      </c>
      <c r="AS3867" t="s">
        <v>114</v>
      </c>
      <c r="AT3867">
        <v>-553</v>
      </c>
      <c r="AU3867" t="s">
        <v>76</v>
      </c>
      <c r="AV3867" t="s">
        <v>165</v>
      </c>
      <c r="AX3867" t="s">
        <v>81</v>
      </c>
      <c r="AY3867" t="s">
        <v>76</v>
      </c>
      <c r="AZ3867" t="s">
        <v>82</v>
      </c>
      <c r="BA3867" t="s">
        <v>83</v>
      </c>
      <c r="BB3867" t="s">
        <v>104</v>
      </c>
      <c r="BC3867">
        <v>30</v>
      </c>
      <c r="BD3867" t="s">
        <v>105</v>
      </c>
      <c r="BE3867">
        <v>24</v>
      </c>
      <c r="BF3867" t="s">
        <v>86</v>
      </c>
      <c r="BG3867" t="s">
        <v>87</v>
      </c>
    </row>
    <row r="3868" spans="1:65" x14ac:dyDescent="0.3">
      <c r="A3868">
        <v>133441</v>
      </c>
      <c r="B3868">
        <v>0</v>
      </c>
      <c r="C3868" t="s">
        <v>65</v>
      </c>
      <c r="D3868" t="s">
        <v>88</v>
      </c>
      <c r="E3868" t="s">
        <v>67</v>
      </c>
      <c r="F3868" t="s">
        <v>68</v>
      </c>
      <c r="G3868">
        <v>0</v>
      </c>
      <c r="H3868">
        <v>99000</v>
      </c>
      <c r="I3868">
        <v>328405.5</v>
      </c>
      <c r="J3868" t="s">
        <v>69</v>
      </c>
      <c r="K3868" t="s">
        <v>70</v>
      </c>
      <c r="L3868" t="s">
        <v>91</v>
      </c>
      <c r="M3868" t="s">
        <v>72</v>
      </c>
      <c r="N3868">
        <v>2.134E-3</v>
      </c>
      <c r="O3868">
        <v>20270</v>
      </c>
      <c r="P3868">
        <v>383</v>
      </c>
      <c r="Q3868">
        <v>274</v>
      </c>
      <c r="R3868">
        <v>3160</v>
      </c>
      <c r="S3868">
        <v>3</v>
      </c>
      <c r="T3868">
        <v>3</v>
      </c>
      <c r="U3868" t="s">
        <v>109</v>
      </c>
      <c r="V3868">
        <v>12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1</v>
      </c>
      <c r="AC3868" t="s">
        <v>168</v>
      </c>
      <c r="AD3868">
        <v>1704625</v>
      </c>
      <c r="AE3868" t="s">
        <v>65</v>
      </c>
      <c r="AG3868">
        <v>0</v>
      </c>
      <c r="AH3868">
        <v>0</v>
      </c>
      <c r="AK3868" t="s">
        <v>125</v>
      </c>
      <c r="AL3868">
        <v>12</v>
      </c>
      <c r="AM3868" t="s">
        <v>68</v>
      </c>
      <c r="AN3868">
        <v>1</v>
      </c>
      <c r="AR3868" t="s">
        <v>76</v>
      </c>
      <c r="AS3868" t="s">
        <v>114</v>
      </c>
      <c r="AT3868">
        <v>-269</v>
      </c>
      <c r="AU3868" t="s">
        <v>76</v>
      </c>
      <c r="AV3868" t="s">
        <v>115</v>
      </c>
      <c r="AX3868" t="s">
        <v>81</v>
      </c>
      <c r="AY3868" t="s">
        <v>76</v>
      </c>
      <c r="AZ3868" t="s">
        <v>76</v>
      </c>
      <c r="BA3868" t="s">
        <v>76</v>
      </c>
      <c r="BB3868" t="s">
        <v>121</v>
      </c>
      <c r="BC3868">
        <v>-1</v>
      </c>
      <c r="BD3868" t="s">
        <v>76</v>
      </c>
      <c r="BF3868" t="s">
        <v>76</v>
      </c>
      <c r="BG3868" t="s">
        <v>82</v>
      </c>
    </row>
    <row r="3869" spans="1:65" x14ac:dyDescent="0.3">
      <c r="A3869">
        <v>133442</v>
      </c>
      <c r="B3869">
        <v>0</v>
      </c>
      <c r="C3869" t="s">
        <v>65</v>
      </c>
      <c r="D3869" t="s">
        <v>88</v>
      </c>
      <c r="E3869" t="s">
        <v>67</v>
      </c>
      <c r="F3869" t="s">
        <v>68</v>
      </c>
      <c r="G3869">
        <v>0</v>
      </c>
      <c r="H3869">
        <v>166500</v>
      </c>
      <c r="I3869">
        <v>1170000</v>
      </c>
      <c r="J3869" t="s">
        <v>69</v>
      </c>
      <c r="K3869" t="s">
        <v>70</v>
      </c>
      <c r="L3869" t="s">
        <v>91</v>
      </c>
      <c r="M3869" t="s">
        <v>72</v>
      </c>
      <c r="N3869">
        <v>1.9101E-2</v>
      </c>
      <c r="O3869">
        <v>11935</v>
      </c>
      <c r="P3869">
        <v>1195</v>
      </c>
      <c r="Q3869">
        <v>5910</v>
      </c>
      <c r="R3869">
        <v>4036</v>
      </c>
      <c r="S3869">
        <v>2</v>
      </c>
      <c r="T3869">
        <v>2</v>
      </c>
      <c r="U3869" t="s">
        <v>75</v>
      </c>
      <c r="V3869">
        <v>21</v>
      </c>
      <c r="W3869">
        <v>0</v>
      </c>
      <c r="X3869">
        <v>0</v>
      </c>
      <c r="Y3869">
        <v>0</v>
      </c>
      <c r="Z3869">
        <v>1</v>
      </c>
      <c r="AA3869">
        <v>1</v>
      </c>
      <c r="AB3869">
        <v>0</v>
      </c>
      <c r="AC3869" t="s">
        <v>122</v>
      </c>
      <c r="AD3869">
        <v>1465009</v>
      </c>
      <c r="AE3869" t="s">
        <v>93</v>
      </c>
      <c r="AF3869">
        <v>4354.83</v>
      </c>
      <c r="AG3869">
        <v>18895.5</v>
      </c>
      <c r="AH3869">
        <v>22252.5</v>
      </c>
      <c r="AI3869">
        <v>0</v>
      </c>
      <c r="AJ3869">
        <v>18895.5</v>
      </c>
      <c r="AK3869" t="s">
        <v>123</v>
      </c>
      <c r="AL3869">
        <v>19</v>
      </c>
      <c r="AM3869" t="s">
        <v>68</v>
      </c>
      <c r="AN3869">
        <v>1</v>
      </c>
      <c r="AO3869">
        <v>0</v>
      </c>
      <c r="AR3869" t="s">
        <v>79</v>
      </c>
      <c r="AS3869" t="s">
        <v>77</v>
      </c>
      <c r="AT3869">
        <v>-1463</v>
      </c>
      <c r="AU3869" t="s">
        <v>78</v>
      </c>
      <c r="AV3869" t="s">
        <v>79</v>
      </c>
      <c r="AW3869" t="s">
        <v>80</v>
      </c>
      <c r="AX3869" t="s">
        <v>102</v>
      </c>
      <c r="AY3869" t="s">
        <v>103</v>
      </c>
      <c r="AZ3869" t="s">
        <v>96</v>
      </c>
      <c r="BA3869" t="s">
        <v>76</v>
      </c>
      <c r="BB3869" t="s">
        <v>104</v>
      </c>
      <c r="BC3869">
        <v>1786</v>
      </c>
      <c r="BD3869" t="s">
        <v>85</v>
      </c>
      <c r="BE3869">
        <v>6</v>
      </c>
      <c r="BF3869" t="s">
        <v>86</v>
      </c>
      <c r="BG3869" t="s">
        <v>151</v>
      </c>
      <c r="BH3869">
        <v>365243</v>
      </c>
      <c r="BI3869">
        <v>-1432</v>
      </c>
      <c r="BJ3869">
        <v>-1282</v>
      </c>
      <c r="BK3869">
        <v>-1282</v>
      </c>
      <c r="BL3869">
        <v>-1261</v>
      </c>
      <c r="BM3869">
        <v>0</v>
      </c>
    </row>
    <row r="3870" spans="1:65" x14ac:dyDescent="0.3">
      <c r="A3870">
        <v>133461</v>
      </c>
      <c r="B3870">
        <v>0</v>
      </c>
      <c r="C3870" t="s">
        <v>65</v>
      </c>
      <c r="D3870" t="s">
        <v>66</v>
      </c>
      <c r="E3870" t="s">
        <v>67</v>
      </c>
      <c r="F3870" t="s">
        <v>68</v>
      </c>
      <c r="G3870">
        <v>0</v>
      </c>
      <c r="H3870">
        <v>112500</v>
      </c>
      <c r="I3870">
        <v>152820</v>
      </c>
      <c r="J3870" t="s">
        <v>69</v>
      </c>
      <c r="K3870" t="s">
        <v>70</v>
      </c>
      <c r="L3870" t="s">
        <v>71</v>
      </c>
      <c r="M3870" t="s">
        <v>127</v>
      </c>
      <c r="N3870">
        <v>8.8660000000000006E-3</v>
      </c>
      <c r="O3870">
        <v>8940</v>
      </c>
      <c r="P3870">
        <v>1767</v>
      </c>
      <c r="Q3870">
        <v>8919</v>
      </c>
      <c r="R3870">
        <v>1579</v>
      </c>
      <c r="S3870">
        <v>2</v>
      </c>
      <c r="T3870">
        <v>2</v>
      </c>
      <c r="U3870" t="s">
        <v>75</v>
      </c>
      <c r="V3870">
        <v>16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200</v>
      </c>
      <c r="AD3870">
        <v>2059481</v>
      </c>
      <c r="AE3870" t="s">
        <v>65</v>
      </c>
      <c r="AG3870">
        <v>0</v>
      </c>
      <c r="AH3870">
        <v>0</v>
      </c>
      <c r="AK3870" t="s">
        <v>73</v>
      </c>
      <c r="AL3870">
        <v>15</v>
      </c>
      <c r="AM3870" t="s">
        <v>68</v>
      </c>
      <c r="AN3870">
        <v>1</v>
      </c>
      <c r="AR3870" t="s">
        <v>76</v>
      </c>
      <c r="AS3870" t="s">
        <v>129</v>
      </c>
      <c r="AT3870">
        <v>-325</v>
      </c>
      <c r="AU3870" t="s">
        <v>76</v>
      </c>
      <c r="AV3870" t="s">
        <v>79</v>
      </c>
      <c r="AX3870" t="s">
        <v>81</v>
      </c>
      <c r="AY3870" t="s">
        <v>76</v>
      </c>
      <c r="AZ3870" t="s">
        <v>76</v>
      </c>
      <c r="BA3870" t="s">
        <v>76</v>
      </c>
      <c r="BB3870" t="s">
        <v>121</v>
      </c>
      <c r="BC3870">
        <v>-1</v>
      </c>
      <c r="BD3870" t="s">
        <v>76</v>
      </c>
      <c r="BF3870" t="s">
        <v>76</v>
      </c>
      <c r="BG3870" t="s">
        <v>82</v>
      </c>
    </row>
    <row r="3871" spans="1:65" x14ac:dyDescent="0.3">
      <c r="A3871">
        <v>133463</v>
      </c>
      <c r="B3871">
        <v>0</v>
      </c>
      <c r="C3871" t="s">
        <v>65</v>
      </c>
      <c r="D3871" t="s">
        <v>66</v>
      </c>
      <c r="E3871" t="s">
        <v>67</v>
      </c>
      <c r="F3871" t="s">
        <v>68</v>
      </c>
      <c r="G3871">
        <v>1</v>
      </c>
      <c r="H3871">
        <v>90000</v>
      </c>
      <c r="I3871">
        <v>343800</v>
      </c>
      <c r="J3871" t="s">
        <v>69</v>
      </c>
      <c r="K3871" t="s">
        <v>70</v>
      </c>
      <c r="L3871" t="s">
        <v>71</v>
      </c>
      <c r="M3871" t="s">
        <v>72</v>
      </c>
      <c r="N3871">
        <v>1.6611999999999998E-2</v>
      </c>
      <c r="O3871">
        <v>12378</v>
      </c>
      <c r="P3871">
        <v>1035</v>
      </c>
      <c r="Q3871">
        <v>882</v>
      </c>
      <c r="R3871">
        <v>941</v>
      </c>
      <c r="S3871">
        <v>2</v>
      </c>
      <c r="T3871">
        <v>2</v>
      </c>
      <c r="U3871" t="s">
        <v>125</v>
      </c>
      <c r="V3871">
        <v>11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1</v>
      </c>
      <c r="AC3871" t="s">
        <v>173</v>
      </c>
      <c r="AD3871">
        <v>2364059</v>
      </c>
      <c r="AE3871" t="s">
        <v>93</v>
      </c>
      <c r="AF3871">
        <v>5799.1049999999996</v>
      </c>
      <c r="AG3871">
        <v>48505.5</v>
      </c>
      <c r="AH3871">
        <v>48838.5</v>
      </c>
      <c r="AI3871">
        <v>4851</v>
      </c>
      <c r="AJ3871">
        <v>48505.5</v>
      </c>
      <c r="AK3871" t="s">
        <v>109</v>
      </c>
      <c r="AL3871">
        <v>13</v>
      </c>
      <c r="AM3871" t="s">
        <v>68</v>
      </c>
      <c r="AN3871">
        <v>1</v>
      </c>
      <c r="AO3871">
        <v>9.8402481E-2</v>
      </c>
      <c r="AR3871" t="s">
        <v>79</v>
      </c>
      <c r="AS3871" t="s">
        <v>77</v>
      </c>
      <c r="AT3871">
        <v>-298</v>
      </c>
      <c r="AU3871" t="s">
        <v>78</v>
      </c>
      <c r="AV3871" t="s">
        <v>79</v>
      </c>
      <c r="AX3871" t="s">
        <v>102</v>
      </c>
      <c r="AY3871" t="s">
        <v>124</v>
      </c>
      <c r="AZ3871" t="s">
        <v>96</v>
      </c>
      <c r="BA3871" t="s">
        <v>76</v>
      </c>
      <c r="BB3871" t="s">
        <v>104</v>
      </c>
      <c r="BC3871">
        <v>35</v>
      </c>
      <c r="BD3871" t="s">
        <v>105</v>
      </c>
      <c r="BE3871">
        <v>12</v>
      </c>
      <c r="BF3871" t="s">
        <v>86</v>
      </c>
      <c r="BG3871" t="s">
        <v>106</v>
      </c>
      <c r="BH3871">
        <v>365243</v>
      </c>
      <c r="BI3871">
        <v>-254</v>
      </c>
      <c r="BJ3871">
        <v>76</v>
      </c>
      <c r="BK3871">
        <v>365243</v>
      </c>
      <c r="BL3871">
        <v>365243</v>
      </c>
      <c r="BM3871">
        <v>0</v>
      </c>
    </row>
    <row r="3872" spans="1:65" x14ac:dyDescent="0.3">
      <c r="A3872">
        <v>133480</v>
      </c>
      <c r="B3872">
        <v>0</v>
      </c>
      <c r="C3872" t="s">
        <v>65</v>
      </c>
      <c r="D3872" t="s">
        <v>88</v>
      </c>
      <c r="E3872" t="s">
        <v>67</v>
      </c>
      <c r="F3872" t="s">
        <v>68</v>
      </c>
      <c r="G3872">
        <v>0</v>
      </c>
      <c r="H3872">
        <v>292500</v>
      </c>
      <c r="I3872">
        <v>780363</v>
      </c>
      <c r="J3872" t="s">
        <v>89</v>
      </c>
      <c r="K3872" t="s">
        <v>90</v>
      </c>
      <c r="L3872" t="s">
        <v>140</v>
      </c>
      <c r="M3872" t="s">
        <v>72</v>
      </c>
      <c r="N3872">
        <v>7.1199999999999996E-3</v>
      </c>
      <c r="O3872">
        <v>19008</v>
      </c>
      <c r="P3872">
        <v>4559</v>
      </c>
      <c r="Q3872">
        <v>8252</v>
      </c>
      <c r="R3872">
        <v>2554</v>
      </c>
      <c r="S3872">
        <v>2</v>
      </c>
      <c r="T3872">
        <v>2</v>
      </c>
      <c r="U3872" t="s">
        <v>120</v>
      </c>
      <c r="V3872">
        <v>13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 t="s">
        <v>108</v>
      </c>
      <c r="AD3872">
        <v>1754681</v>
      </c>
      <c r="AE3872" t="s">
        <v>99</v>
      </c>
      <c r="AF3872">
        <v>9000</v>
      </c>
      <c r="AG3872">
        <v>0</v>
      </c>
      <c r="AH3872">
        <v>180000</v>
      </c>
      <c r="AK3872" t="s">
        <v>125</v>
      </c>
      <c r="AL3872">
        <v>14</v>
      </c>
      <c r="AM3872" t="s">
        <v>68</v>
      </c>
      <c r="AN3872">
        <v>1</v>
      </c>
      <c r="AR3872" t="s">
        <v>79</v>
      </c>
      <c r="AS3872" t="s">
        <v>77</v>
      </c>
      <c r="AT3872">
        <v>-2325</v>
      </c>
      <c r="AU3872" t="s">
        <v>76</v>
      </c>
      <c r="AV3872" t="s">
        <v>79</v>
      </c>
      <c r="AX3872" t="s">
        <v>81</v>
      </c>
      <c r="AY3872" t="s">
        <v>76</v>
      </c>
      <c r="AZ3872" t="s">
        <v>131</v>
      </c>
      <c r="BA3872" t="s">
        <v>116</v>
      </c>
      <c r="BB3872" t="s">
        <v>138</v>
      </c>
      <c r="BC3872">
        <v>10</v>
      </c>
      <c r="BD3872" t="s">
        <v>105</v>
      </c>
      <c r="BE3872">
        <v>0</v>
      </c>
      <c r="BF3872" t="s">
        <v>76</v>
      </c>
      <c r="BG3872" t="s">
        <v>160</v>
      </c>
      <c r="BH3872">
        <v>-2281</v>
      </c>
      <c r="BI3872">
        <v>-2245</v>
      </c>
      <c r="BJ3872">
        <v>365243</v>
      </c>
      <c r="BK3872">
        <v>-1395</v>
      </c>
      <c r="BL3872">
        <v>-181</v>
      </c>
      <c r="BM3872">
        <v>0</v>
      </c>
    </row>
    <row r="3873" spans="1:65" x14ac:dyDescent="0.3">
      <c r="A3873">
        <v>133506</v>
      </c>
      <c r="B3873">
        <v>0</v>
      </c>
      <c r="C3873" t="s">
        <v>65</v>
      </c>
      <c r="D3873" t="s">
        <v>66</v>
      </c>
      <c r="E3873" t="s">
        <v>68</v>
      </c>
      <c r="F3873" t="s">
        <v>68</v>
      </c>
      <c r="G3873">
        <v>0</v>
      </c>
      <c r="H3873">
        <v>202500</v>
      </c>
      <c r="I3873">
        <v>592560</v>
      </c>
      <c r="J3873" t="s">
        <v>133</v>
      </c>
      <c r="K3873" t="s">
        <v>70</v>
      </c>
      <c r="L3873" t="s">
        <v>140</v>
      </c>
      <c r="M3873" t="s">
        <v>72</v>
      </c>
      <c r="N3873">
        <v>2.2800000000000001E-2</v>
      </c>
      <c r="O3873">
        <v>12820</v>
      </c>
      <c r="P3873">
        <v>2236</v>
      </c>
      <c r="Q3873">
        <v>889</v>
      </c>
      <c r="R3873">
        <v>4180</v>
      </c>
      <c r="S3873">
        <v>2</v>
      </c>
      <c r="T3873">
        <v>2</v>
      </c>
      <c r="U3873" t="s">
        <v>73</v>
      </c>
      <c r="V3873">
        <v>11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 t="s">
        <v>168</v>
      </c>
      <c r="AD3873">
        <v>2789801</v>
      </c>
      <c r="AE3873" t="s">
        <v>65</v>
      </c>
      <c r="AF3873">
        <v>16420.005000000001</v>
      </c>
      <c r="AG3873">
        <v>225000</v>
      </c>
      <c r="AH3873">
        <v>321142.5</v>
      </c>
      <c r="AJ3873">
        <v>225000</v>
      </c>
      <c r="AK3873" t="s">
        <v>75</v>
      </c>
      <c r="AL3873">
        <v>11</v>
      </c>
      <c r="AM3873" t="s">
        <v>68</v>
      </c>
      <c r="AN3873">
        <v>1</v>
      </c>
      <c r="AR3873" t="s">
        <v>76</v>
      </c>
      <c r="AS3873" t="s">
        <v>77</v>
      </c>
      <c r="AT3873">
        <v>-1089</v>
      </c>
      <c r="AU3873" t="s">
        <v>78</v>
      </c>
      <c r="AV3873" t="s">
        <v>79</v>
      </c>
      <c r="AW3873" t="s">
        <v>80</v>
      </c>
      <c r="AX3873" t="s">
        <v>81</v>
      </c>
      <c r="AY3873" t="s">
        <v>76</v>
      </c>
      <c r="AZ3873" t="s">
        <v>82</v>
      </c>
      <c r="BA3873" t="s">
        <v>116</v>
      </c>
      <c r="BB3873" t="s">
        <v>121</v>
      </c>
      <c r="BC3873">
        <v>-1</v>
      </c>
      <c r="BD3873" t="s">
        <v>76</v>
      </c>
      <c r="BE3873">
        <v>36</v>
      </c>
      <c r="BF3873" t="s">
        <v>147</v>
      </c>
      <c r="BG3873" t="s">
        <v>154</v>
      </c>
      <c r="BH3873">
        <v>365243</v>
      </c>
      <c r="BI3873">
        <v>-1059</v>
      </c>
      <c r="BJ3873">
        <v>-9</v>
      </c>
      <c r="BK3873">
        <v>-819</v>
      </c>
      <c r="BL3873">
        <v>-815</v>
      </c>
      <c r="BM3873">
        <v>1</v>
      </c>
    </row>
    <row r="3874" spans="1:65" x14ac:dyDescent="0.3">
      <c r="A3874">
        <v>133507</v>
      </c>
      <c r="B3874">
        <v>0</v>
      </c>
      <c r="C3874" t="s">
        <v>65</v>
      </c>
      <c r="D3874" t="s">
        <v>88</v>
      </c>
      <c r="E3874" t="s">
        <v>67</v>
      </c>
      <c r="F3874" t="s">
        <v>68</v>
      </c>
      <c r="G3874">
        <v>0</v>
      </c>
      <c r="H3874">
        <v>166500</v>
      </c>
      <c r="I3874">
        <v>1236816</v>
      </c>
      <c r="J3874" t="s">
        <v>113</v>
      </c>
      <c r="K3874" t="s">
        <v>90</v>
      </c>
      <c r="L3874" t="s">
        <v>139</v>
      </c>
      <c r="M3874" t="s">
        <v>72</v>
      </c>
      <c r="N3874">
        <v>2.0246E-2</v>
      </c>
      <c r="O3874">
        <v>23126</v>
      </c>
      <c r="P3874">
        <v>365243</v>
      </c>
      <c r="Q3874">
        <v>2653</v>
      </c>
      <c r="R3874">
        <v>4335</v>
      </c>
      <c r="S3874">
        <v>3</v>
      </c>
      <c r="T3874">
        <v>3</v>
      </c>
      <c r="U3874" t="s">
        <v>73</v>
      </c>
      <c r="V3874">
        <v>10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76</v>
      </c>
      <c r="AD3874">
        <v>2510691</v>
      </c>
      <c r="AE3874" t="s">
        <v>65</v>
      </c>
      <c r="AF3874">
        <v>38333.745000000003</v>
      </c>
      <c r="AG3874">
        <v>607500</v>
      </c>
      <c r="AH3874">
        <v>655614</v>
      </c>
      <c r="AJ3874">
        <v>607500</v>
      </c>
      <c r="AK3874" t="s">
        <v>109</v>
      </c>
      <c r="AL3874">
        <v>8</v>
      </c>
      <c r="AM3874" t="s">
        <v>68</v>
      </c>
      <c r="AN3874">
        <v>1</v>
      </c>
      <c r="AR3874" t="s">
        <v>76</v>
      </c>
      <c r="AS3874" t="s">
        <v>114</v>
      </c>
      <c r="AT3874">
        <v>-482</v>
      </c>
      <c r="AU3874" t="s">
        <v>78</v>
      </c>
      <c r="AV3874" t="s">
        <v>115</v>
      </c>
      <c r="AX3874" t="s">
        <v>81</v>
      </c>
      <c r="AY3874" t="s">
        <v>76</v>
      </c>
      <c r="AZ3874" t="s">
        <v>82</v>
      </c>
      <c r="BA3874" t="s">
        <v>116</v>
      </c>
      <c r="BB3874" t="s">
        <v>121</v>
      </c>
      <c r="BC3874">
        <v>-1</v>
      </c>
      <c r="BD3874" t="s">
        <v>76</v>
      </c>
      <c r="BE3874">
        <v>24</v>
      </c>
      <c r="BF3874" t="s">
        <v>147</v>
      </c>
      <c r="BG3874" t="s">
        <v>154</v>
      </c>
    </row>
    <row r="3875" spans="1:65" x14ac:dyDescent="0.3">
      <c r="A3875">
        <v>133507</v>
      </c>
      <c r="B3875">
        <v>0</v>
      </c>
      <c r="C3875" t="s">
        <v>65</v>
      </c>
      <c r="D3875" t="s">
        <v>88</v>
      </c>
      <c r="E3875" t="s">
        <v>67</v>
      </c>
      <c r="F3875" t="s">
        <v>68</v>
      </c>
      <c r="G3875">
        <v>0</v>
      </c>
      <c r="H3875">
        <v>166500</v>
      </c>
      <c r="I3875">
        <v>1236816</v>
      </c>
      <c r="J3875" t="s">
        <v>113</v>
      </c>
      <c r="K3875" t="s">
        <v>90</v>
      </c>
      <c r="L3875" t="s">
        <v>139</v>
      </c>
      <c r="M3875" t="s">
        <v>72</v>
      </c>
      <c r="N3875">
        <v>2.0246E-2</v>
      </c>
      <c r="O3875">
        <v>23126</v>
      </c>
      <c r="P3875">
        <v>365243</v>
      </c>
      <c r="Q3875">
        <v>2653</v>
      </c>
      <c r="R3875">
        <v>4335</v>
      </c>
      <c r="S3875">
        <v>3</v>
      </c>
      <c r="T3875">
        <v>3</v>
      </c>
      <c r="U3875" t="s">
        <v>73</v>
      </c>
      <c r="V3875">
        <v>10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t="s">
        <v>76</v>
      </c>
      <c r="AD3875">
        <v>2193381</v>
      </c>
      <c r="AE3875" t="s">
        <v>65</v>
      </c>
      <c r="AF3875">
        <v>19306.8</v>
      </c>
      <c r="AG3875">
        <v>247500</v>
      </c>
      <c r="AH3875">
        <v>267592.5</v>
      </c>
      <c r="AJ3875">
        <v>247500</v>
      </c>
      <c r="AK3875" t="s">
        <v>125</v>
      </c>
      <c r="AL3875">
        <v>7</v>
      </c>
      <c r="AM3875" t="s">
        <v>68</v>
      </c>
      <c r="AN3875">
        <v>1</v>
      </c>
      <c r="AR3875" t="s">
        <v>76</v>
      </c>
      <c r="AS3875" t="s">
        <v>77</v>
      </c>
      <c r="AT3875">
        <v>-933</v>
      </c>
      <c r="AU3875" t="s">
        <v>78</v>
      </c>
      <c r="AV3875" t="s">
        <v>79</v>
      </c>
      <c r="AW3875" t="s">
        <v>80</v>
      </c>
      <c r="AX3875" t="s">
        <v>81</v>
      </c>
      <c r="AY3875" t="s">
        <v>76</v>
      </c>
      <c r="AZ3875" t="s">
        <v>82</v>
      </c>
      <c r="BA3875" t="s">
        <v>116</v>
      </c>
      <c r="BB3875" t="s">
        <v>121</v>
      </c>
      <c r="BC3875">
        <v>-1</v>
      </c>
      <c r="BD3875" t="s">
        <v>76</v>
      </c>
      <c r="BE3875">
        <v>18</v>
      </c>
      <c r="BF3875" t="s">
        <v>147</v>
      </c>
      <c r="BG3875" t="s">
        <v>154</v>
      </c>
      <c r="BH3875">
        <v>365243</v>
      </c>
      <c r="BI3875">
        <v>-903</v>
      </c>
      <c r="BJ3875">
        <v>-393</v>
      </c>
      <c r="BK3875">
        <v>-843</v>
      </c>
      <c r="BL3875">
        <v>-837</v>
      </c>
      <c r="BM3875">
        <v>1</v>
      </c>
    </row>
    <row r="3876" spans="1:65" x14ac:dyDescent="0.3">
      <c r="A3876">
        <v>133514</v>
      </c>
      <c r="B3876">
        <v>0</v>
      </c>
      <c r="C3876" t="s">
        <v>65</v>
      </c>
      <c r="D3876" t="s">
        <v>88</v>
      </c>
      <c r="E3876" t="s">
        <v>68</v>
      </c>
      <c r="F3876" t="s">
        <v>67</v>
      </c>
      <c r="G3876">
        <v>0</v>
      </c>
      <c r="H3876">
        <v>315000</v>
      </c>
      <c r="I3876">
        <v>450000</v>
      </c>
      <c r="J3876" t="s">
        <v>89</v>
      </c>
      <c r="K3876" t="s">
        <v>70</v>
      </c>
      <c r="L3876" t="s">
        <v>91</v>
      </c>
      <c r="M3876" t="s">
        <v>72</v>
      </c>
      <c r="N3876">
        <v>1.0031999999999999E-2</v>
      </c>
      <c r="O3876">
        <v>17735</v>
      </c>
      <c r="P3876">
        <v>1760</v>
      </c>
      <c r="Q3876">
        <v>10027</v>
      </c>
      <c r="R3876">
        <v>1238</v>
      </c>
      <c r="S3876">
        <v>2</v>
      </c>
      <c r="T3876">
        <v>2</v>
      </c>
      <c r="U3876" t="s">
        <v>94</v>
      </c>
      <c r="V3876">
        <v>12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 t="s">
        <v>92</v>
      </c>
      <c r="AD3876">
        <v>1466015</v>
      </c>
      <c r="AE3876" t="s">
        <v>93</v>
      </c>
      <c r="AF3876">
        <v>12239.594999999999</v>
      </c>
      <c r="AG3876">
        <v>125631</v>
      </c>
      <c r="AH3876">
        <v>108796.5</v>
      </c>
      <c r="AI3876">
        <v>25128</v>
      </c>
      <c r="AJ3876">
        <v>125631</v>
      </c>
      <c r="AK3876" t="s">
        <v>120</v>
      </c>
      <c r="AL3876">
        <v>6</v>
      </c>
      <c r="AM3876" t="s">
        <v>68</v>
      </c>
      <c r="AN3876">
        <v>1</v>
      </c>
      <c r="AO3876">
        <v>0.20434406199999999</v>
      </c>
      <c r="AR3876" t="s">
        <v>79</v>
      </c>
      <c r="AS3876" t="s">
        <v>77</v>
      </c>
      <c r="AT3876">
        <v>-2689</v>
      </c>
      <c r="AU3876" t="s">
        <v>76</v>
      </c>
      <c r="AV3876" t="s">
        <v>79</v>
      </c>
      <c r="AW3876" t="s">
        <v>166</v>
      </c>
      <c r="AX3876" t="s">
        <v>102</v>
      </c>
      <c r="AY3876" t="s">
        <v>95</v>
      </c>
      <c r="AZ3876" t="s">
        <v>96</v>
      </c>
      <c r="BA3876" t="s">
        <v>76</v>
      </c>
      <c r="BB3876" t="s">
        <v>104</v>
      </c>
      <c r="BC3876">
        <v>1000</v>
      </c>
      <c r="BD3876" t="s">
        <v>85</v>
      </c>
      <c r="BE3876">
        <v>10</v>
      </c>
      <c r="BF3876" t="s">
        <v>112</v>
      </c>
      <c r="BG3876" t="s">
        <v>98</v>
      </c>
      <c r="BH3876">
        <v>365243</v>
      </c>
      <c r="BI3876">
        <v>-2658</v>
      </c>
      <c r="BJ3876">
        <v>-2388</v>
      </c>
      <c r="BK3876">
        <v>-2508</v>
      </c>
      <c r="BL3876">
        <v>-2503</v>
      </c>
      <c r="BM3876">
        <v>1</v>
      </c>
    </row>
    <row r="3877" spans="1:65" x14ac:dyDescent="0.3">
      <c r="A3877">
        <v>133518</v>
      </c>
      <c r="B3877">
        <v>0</v>
      </c>
      <c r="C3877" t="s">
        <v>65</v>
      </c>
      <c r="D3877" t="s">
        <v>88</v>
      </c>
      <c r="E3877" t="s">
        <v>67</v>
      </c>
      <c r="F3877" t="s">
        <v>68</v>
      </c>
      <c r="G3877">
        <v>0</v>
      </c>
      <c r="H3877">
        <v>315000</v>
      </c>
      <c r="I3877">
        <v>1223010</v>
      </c>
      <c r="J3877" t="s">
        <v>89</v>
      </c>
      <c r="K3877" t="s">
        <v>70</v>
      </c>
      <c r="L3877" t="s">
        <v>71</v>
      </c>
      <c r="M3877" t="s">
        <v>72</v>
      </c>
      <c r="N3877">
        <v>2.5163999999999999E-2</v>
      </c>
      <c r="O3877">
        <v>20567</v>
      </c>
      <c r="P3877">
        <v>390</v>
      </c>
      <c r="Q3877">
        <v>795</v>
      </c>
      <c r="R3877">
        <v>4113</v>
      </c>
      <c r="S3877">
        <v>2</v>
      </c>
      <c r="T3877">
        <v>2</v>
      </c>
      <c r="U3877" t="s">
        <v>109</v>
      </c>
      <c r="V3877">
        <v>13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 t="s">
        <v>137</v>
      </c>
      <c r="AD3877">
        <v>1592249</v>
      </c>
      <c r="AE3877" t="s">
        <v>93</v>
      </c>
      <c r="AF3877">
        <v>13217.85</v>
      </c>
      <c r="AG3877">
        <v>143257.5</v>
      </c>
      <c r="AH3877">
        <v>128929.5</v>
      </c>
      <c r="AI3877">
        <v>14328</v>
      </c>
      <c r="AJ3877">
        <v>143257.5</v>
      </c>
      <c r="AK3877" t="s">
        <v>75</v>
      </c>
      <c r="AL3877">
        <v>12</v>
      </c>
      <c r="AM3877" t="s">
        <v>68</v>
      </c>
      <c r="AN3877">
        <v>1</v>
      </c>
      <c r="AO3877">
        <v>0.108926196</v>
      </c>
      <c r="AR3877" t="s">
        <v>79</v>
      </c>
      <c r="AS3877" t="s">
        <v>77</v>
      </c>
      <c r="AT3877">
        <v>-502</v>
      </c>
      <c r="AU3877" t="s">
        <v>76</v>
      </c>
      <c r="AV3877" t="s">
        <v>79</v>
      </c>
      <c r="AX3877" t="s">
        <v>81</v>
      </c>
      <c r="AY3877" t="s">
        <v>190</v>
      </c>
      <c r="AZ3877" t="s">
        <v>96</v>
      </c>
      <c r="BA3877" t="s">
        <v>76</v>
      </c>
      <c r="BB3877" t="s">
        <v>84</v>
      </c>
      <c r="BC3877">
        <v>100</v>
      </c>
      <c r="BD3877" t="s">
        <v>191</v>
      </c>
      <c r="BE3877">
        <v>12</v>
      </c>
      <c r="BF3877" t="s">
        <v>147</v>
      </c>
      <c r="BG3877" t="s">
        <v>158</v>
      </c>
      <c r="BH3877">
        <v>365243</v>
      </c>
      <c r="BI3877">
        <v>-471</v>
      </c>
      <c r="BJ3877">
        <v>-141</v>
      </c>
      <c r="BK3877">
        <v>-411</v>
      </c>
      <c r="BL3877">
        <v>-404</v>
      </c>
      <c r="BM3877">
        <v>0</v>
      </c>
    </row>
    <row r="3878" spans="1:65" x14ac:dyDescent="0.3">
      <c r="A3878">
        <v>133530</v>
      </c>
      <c r="B3878">
        <v>1</v>
      </c>
      <c r="C3878" t="s">
        <v>65</v>
      </c>
      <c r="D3878" t="s">
        <v>88</v>
      </c>
      <c r="E3878" t="s">
        <v>68</v>
      </c>
      <c r="F3878" t="s">
        <v>67</v>
      </c>
      <c r="G3878">
        <v>2</v>
      </c>
      <c r="H3878">
        <v>135000</v>
      </c>
      <c r="I3878">
        <v>665892</v>
      </c>
      <c r="J3878" t="s">
        <v>133</v>
      </c>
      <c r="K3878" t="s">
        <v>70</v>
      </c>
      <c r="L3878" t="s">
        <v>91</v>
      </c>
      <c r="M3878" t="s">
        <v>72</v>
      </c>
      <c r="N3878">
        <v>3.5791999999999997E-2</v>
      </c>
      <c r="O3878">
        <v>11675</v>
      </c>
      <c r="P3878">
        <v>1197</v>
      </c>
      <c r="Q3878">
        <v>1502</v>
      </c>
      <c r="R3878">
        <v>3037</v>
      </c>
      <c r="S3878">
        <v>2</v>
      </c>
      <c r="T3878">
        <v>2</v>
      </c>
      <c r="U3878" t="s">
        <v>123</v>
      </c>
      <c r="V3878">
        <v>13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205</v>
      </c>
      <c r="AD3878">
        <v>1306799</v>
      </c>
      <c r="AE3878" t="s">
        <v>65</v>
      </c>
      <c r="AF3878">
        <v>6566.4</v>
      </c>
      <c r="AG3878">
        <v>135000</v>
      </c>
      <c r="AH3878">
        <v>135000</v>
      </c>
      <c r="AJ3878">
        <v>135000</v>
      </c>
      <c r="AK3878" t="s">
        <v>120</v>
      </c>
      <c r="AL3878">
        <v>12</v>
      </c>
      <c r="AM3878" t="s">
        <v>68</v>
      </c>
      <c r="AN3878">
        <v>1</v>
      </c>
      <c r="AR3878" t="s">
        <v>76</v>
      </c>
      <c r="AS3878" t="s">
        <v>77</v>
      </c>
      <c r="AT3878">
        <v>-453</v>
      </c>
      <c r="AU3878" t="s">
        <v>78</v>
      </c>
      <c r="AV3878" t="s">
        <v>79</v>
      </c>
      <c r="AX3878" t="s">
        <v>81</v>
      </c>
      <c r="AY3878" t="s">
        <v>76</v>
      </c>
      <c r="AZ3878" t="s">
        <v>82</v>
      </c>
      <c r="BA3878" t="s">
        <v>116</v>
      </c>
      <c r="BB3878" t="s">
        <v>121</v>
      </c>
      <c r="BC3878">
        <v>-1</v>
      </c>
      <c r="BD3878" t="s">
        <v>76</v>
      </c>
      <c r="BE3878">
        <v>48</v>
      </c>
      <c r="BF3878" t="s">
        <v>147</v>
      </c>
      <c r="BG3878" t="s">
        <v>154</v>
      </c>
      <c r="BH3878">
        <v>365243</v>
      </c>
      <c r="BI3878">
        <v>-423</v>
      </c>
      <c r="BJ3878">
        <v>987</v>
      </c>
      <c r="BK3878">
        <v>-333</v>
      </c>
      <c r="BL3878">
        <v>-330</v>
      </c>
      <c r="BM3878">
        <v>0</v>
      </c>
    </row>
    <row r="3879" spans="1:65" x14ac:dyDescent="0.3">
      <c r="A3879">
        <v>133531</v>
      </c>
      <c r="B3879">
        <v>0</v>
      </c>
      <c r="C3879" t="s">
        <v>65</v>
      </c>
      <c r="D3879" t="s">
        <v>88</v>
      </c>
      <c r="E3879" t="s">
        <v>67</v>
      </c>
      <c r="F3879" t="s">
        <v>68</v>
      </c>
      <c r="G3879">
        <v>1</v>
      </c>
      <c r="H3879">
        <v>135000</v>
      </c>
      <c r="I3879">
        <v>237024</v>
      </c>
      <c r="J3879" t="s">
        <v>69</v>
      </c>
      <c r="K3879" t="s">
        <v>70</v>
      </c>
      <c r="L3879" t="s">
        <v>119</v>
      </c>
      <c r="M3879" t="s">
        <v>72</v>
      </c>
      <c r="N3879">
        <v>2.0246E-2</v>
      </c>
      <c r="O3879">
        <v>13638</v>
      </c>
      <c r="P3879">
        <v>682</v>
      </c>
      <c r="Q3879">
        <v>3092</v>
      </c>
      <c r="R3879">
        <v>4922</v>
      </c>
      <c r="S3879">
        <v>3</v>
      </c>
      <c r="T3879">
        <v>3</v>
      </c>
      <c r="U3879" t="s">
        <v>125</v>
      </c>
      <c r="V3879">
        <v>13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 t="s">
        <v>122</v>
      </c>
      <c r="AD3879">
        <v>1876540</v>
      </c>
      <c r="AE3879" t="s">
        <v>93</v>
      </c>
      <c r="AF3879">
        <v>4081.9949999999999</v>
      </c>
      <c r="AG3879">
        <v>21339</v>
      </c>
      <c r="AH3879">
        <v>20178</v>
      </c>
      <c r="AI3879">
        <v>4270.5</v>
      </c>
      <c r="AJ3879">
        <v>21339</v>
      </c>
      <c r="AK3879" t="s">
        <v>125</v>
      </c>
      <c r="AL3879">
        <v>18</v>
      </c>
      <c r="AM3879" t="s">
        <v>68</v>
      </c>
      <c r="AN3879">
        <v>1</v>
      </c>
      <c r="AO3879">
        <v>0.19023509499999999</v>
      </c>
      <c r="AR3879" t="s">
        <v>79</v>
      </c>
      <c r="AS3879" t="s">
        <v>77</v>
      </c>
      <c r="AT3879">
        <v>-1358</v>
      </c>
      <c r="AU3879" t="s">
        <v>78</v>
      </c>
      <c r="AV3879" t="s">
        <v>79</v>
      </c>
      <c r="AW3879" t="s">
        <v>80</v>
      </c>
      <c r="AX3879" t="s">
        <v>102</v>
      </c>
      <c r="AY3879" t="s">
        <v>124</v>
      </c>
      <c r="AZ3879" t="s">
        <v>96</v>
      </c>
      <c r="BA3879" t="s">
        <v>76</v>
      </c>
      <c r="BB3879" t="s">
        <v>104</v>
      </c>
      <c r="BC3879">
        <v>2490</v>
      </c>
      <c r="BD3879" t="s">
        <v>85</v>
      </c>
      <c r="BE3879">
        <v>6</v>
      </c>
      <c r="BF3879" t="s">
        <v>86</v>
      </c>
      <c r="BG3879" t="s">
        <v>151</v>
      </c>
      <c r="BH3879">
        <v>365243</v>
      </c>
      <c r="BI3879">
        <v>-1327</v>
      </c>
      <c r="BJ3879">
        <v>-1177</v>
      </c>
      <c r="BK3879">
        <v>-1177</v>
      </c>
      <c r="BL3879">
        <v>-1171</v>
      </c>
      <c r="BM3879">
        <v>0</v>
      </c>
    </row>
    <row r="3880" spans="1:65" x14ac:dyDescent="0.3">
      <c r="A3880">
        <v>133532</v>
      </c>
      <c r="B3880">
        <v>0</v>
      </c>
      <c r="C3880" t="s">
        <v>65</v>
      </c>
      <c r="D3880" t="s">
        <v>88</v>
      </c>
      <c r="E3880" t="s">
        <v>67</v>
      </c>
      <c r="F3880" t="s">
        <v>68</v>
      </c>
      <c r="G3880">
        <v>0</v>
      </c>
      <c r="H3880">
        <v>112500</v>
      </c>
      <c r="I3880">
        <v>454500</v>
      </c>
      <c r="J3880" t="s">
        <v>69</v>
      </c>
      <c r="K3880" t="s">
        <v>70</v>
      </c>
      <c r="L3880" t="s">
        <v>91</v>
      </c>
      <c r="M3880" t="s">
        <v>72</v>
      </c>
      <c r="N3880">
        <v>2.8663000000000001E-2</v>
      </c>
      <c r="O3880">
        <v>17231</v>
      </c>
      <c r="P3880">
        <v>1628</v>
      </c>
      <c r="Q3880">
        <v>621</v>
      </c>
      <c r="R3880">
        <v>783</v>
      </c>
      <c r="S3880">
        <v>2</v>
      </c>
      <c r="T3880">
        <v>2</v>
      </c>
      <c r="U3880" t="s">
        <v>120</v>
      </c>
      <c r="V3880">
        <v>10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 t="s">
        <v>141</v>
      </c>
      <c r="AD3880">
        <v>2536769</v>
      </c>
      <c r="AE3880" t="s">
        <v>65</v>
      </c>
      <c r="AF3880">
        <v>36953.595000000001</v>
      </c>
      <c r="AG3880">
        <v>675000</v>
      </c>
      <c r="AH3880">
        <v>732915</v>
      </c>
      <c r="AJ3880">
        <v>675000</v>
      </c>
      <c r="AK3880" t="s">
        <v>73</v>
      </c>
      <c r="AL3880">
        <v>12</v>
      </c>
      <c r="AM3880" t="s">
        <v>68</v>
      </c>
      <c r="AN3880">
        <v>1</v>
      </c>
      <c r="AR3880" t="s">
        <v>76</v>
      </c>
      <c r="AS3880" t="s">
        <v>77</v>
      </c>
      <c r="AT3880">
        <v>-468</v>
      </c>
      <c r="AU3880" t="s">
        <v>78</v>
      </c>
      <c r="AV3880" t="s">
        <v>79</v>
      </c>
      <c r="AX3880" t="s">
        <v>81</v>
      </c>
      <c r="AY3880" t="s">
        <v>76</v>
      </c>
      <c r="AZ3880" t="s">
        <v>82</v>
      </c>
      <c r="BA3880" t="s">
        <v>116</v>
      </c>
      <c r="BB3880" t="s">
        <v>121</v>
      </c>
      <c r="BC3880">
        <v>-1</v>
      </c>
      <c r="BD3880" t="s">
        <v>76</v>
      </c>
      <c r="BE3880">
        <v>30</v>
      </c>
      <c r="BF3880" t="s">
        <v>147</v>
      </c>
      <c r="BG3880" t="s">
        <v>154</v>
      </c>
      <c r="BH3880">
        <v>365243</v>
      </c>
      <c r="BI3880">
        <v>-438</v>
      </c>
      <c r="BJ3880">
        <v>432</v>
      </c>
      <c r="BK3880">
        <v>-228</v>
      </c>
      <c r="BL3880">
        <v>-220</v>
      </c>
      <c r="BM3880">
        <v>1</v>
      </c>
    </row>
    <row r="3881" spans="1:65" x14ac:dyDescent="0.3">
      <c r="A3881">
        <v>133532</v>
      </c>
      <c r="B3881">
        <v>0</v>
      </c>
      <c r="C3881" t="s">
        <v>65</v>
      </c>
      <c r="D3881" t="s">
        <v>88</v>
      </c>
      <c r="E3881" t="s">
        <v>67</v>
      </c>
      <c r="F3881" t="s">
        <v>68</v>
      </c>
      <c r="G3881">
        <v>0</v>
      </c>
      <c r="H3881">
        <v>112500</v>
      </c>
      <c r="I3881">
        <v>454500</v>
      </c>
      <c r="J3881" t="s">
        <v>69</v>
      </c>
      <c r="K3881" t="s">
        <v>70</v>
      </c>
      <c r="L3881" t="s">
        <v>91</v>
      </c>
      <c r="M3881" t="s">
        <v>72</v>
      </c>
      <c r="N3881">
        <v>2.8663000000000001E-2</v>
      </c>
      <c r="O3881">
        <v>17231</v>
      </c>
      <c r="P3881">
        <v>1628</v>
      </c>
      <c r="Q3881">
        <v>621</v>
      </c>
      <c r="R3881">
        <v>783</v>
      </c>
      <c r="S3881">
        <v>2</v>
      </c>
      <c r="T3881">
        <v>2</v>
      </c>
      <c r="U3881" t="s">
        <v>120</v>
      </c>
      <c r="V3881">
        <v>10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141</v>
      </c>
      <c r="AD3881">
        <v>1209852</v>
      </c>
      <c r="AE3881" t="s">
        <v>65</v>
      </c>
      <c r="AF3881">
        <v>9933.93</v>
      </c>
      <c r="AG3881">
        <v>67500</v>
      </c>
      <c r="AH3881">
        <v>82611</v>
      </c>
      <c r="AJ3881">
        <v>67500</v>
      </c>
      <c r="AK3881" t="s">
        <v>73</v>
      </c>
      <c r="AL3881">
        <v>8</v>
      </c>
      <c r="AM3881" t="s">
        <v>68</v>
      </c>
      <c r="AN3881">
        <v>1</v>
      </c>
      <c r="AR3881" t="s">
        <v>76</v>
      </c>
      <c r="AS3881" t="s">
        <v>77</v>
      </c>
      <c r="AT3881">
        <v>-1000</v>
      </c>
      <c r="AU3881" t="s">
        <v>78</v>
      </c>
      <c r="AV3881" t="s">
        <v>79</v>
      </c>
      <c r="AW3881" t="s">
        <v>110</v>
      </c>
      <c r="AX3881" t="s">
        <v>81</v>
      </c>
      <c r="AY3881" t="s">
        <v>76</v>
      </c>
      <c r="AZ3881" t="s">
        <v>82</v>
      </c>
      <c r="BA3881" t="s">
        <v>83</v>
      </c>
      <c r="BB3881" t="s">
        <v>121</v>
      </c>
      <c r="BC3881">
        <v>-1</v>
      </c>
      <c r="BD3881" t="s">
        <v>76</v>
      </c>
      <c r="BE3881">
        <v>12</v>
      </c>
      <c r="BF3881" t="s">
        <v>86</v>
      </c>
      <c r="BG3881" t="s">
        <v>87</v>
      </c>
      <c r="BH3881">
        <v>365243</v>
      </c>
      <c r="BI3881">
        <v>-970</v>
      </c>
      <c r="BJ3881">
        <v>-640</v>
      </c>
      <c r="BK3881">
        <v>-850</v>
      </c>
      <c r="BL3881">
        <v>-843</v>
      </c>
      <c r="BM3881">
        <v>1</v>
      </c>
    </row>
    <row r="3882" spans="1:65" x14ac:dyDescent="0.3">
      <c r="A3882">
        <v>133552</v>
      </c>
      <c r="B3882">
        <v>0</v>
      </c>
      <c r="C3882" t="s">
        <v>65</v>
      </c>
      <c r="D3882" t="s">
        <v>88</v>
      </c>
      <c r="E3882" t="s">
        <v>68</v>
      </c>
      <c r="F3882" t="s">
        <v>68</v>
      </c>
      <c r="G3882">
        <v>0</v>
      </c>
      <c r="H3882">
        <v>216000</v>
      </c>
      <c r="I3882">
        <v>1185120</v>
      </c>
      <c r="J3882" t="s">
        <v>69</v>
      </c>
      <c r="K3882" t="s">
        <v>70</v>
      </c>
      <c r="L3882" t="s">
        <v>91</v>
      </c>
      <c r="M3882" t="s">
        <v>72</v>
      </c>
      <c r="N3882">
        <v>8.2299999999999995E-3</v>
      </c>
      <c r="O3882">
        <v>17252</v>
      </c>
      <c r="P3882">
        <v>1267</v>
      </c>
      <c r="Q3882">
        <v>7358</v>
      </c>
      <c r="R3882">
        <v>812</v>
      </c>
      <c r="S3882">
        <v>2</v>
      </c>
      <c r="T3882">
        <v>2</v>
      </c>
      <c r="U3882" t="s">
        <v>109</v>
      </c>
      <c r="V3882">
        <v>16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108</v>
      </c>
      <c r="AD3882">
        <v>1381800</v>
      </c>
      <c r="AE3882" t="s">
        <v>93</v>
      </c>
      <c r="AF3882">
        <v>9271.5300000000007</v>
      </c>
      <c r="AG3882">
        <v>85815</v>
      </c>
      <c r="AH3882">
        <v>85689</v>
      </c>
      <c r="AI3882">
        <v>9000</v>
      </c>
      <c r="AJ3882">
        <v>85815</v>
      </c>
      <c r="AK3882" t="s">
        <v>123</v>
      </c>
      <c r="AL3882">
        <v>10</v>
      </c>
      <c r="AM3882" t="s">
        <v>68</v>
      </c>
      <c r="AN3882">
        <v>1</v>
      </c>
      <c r="AO3882">
        <v>0.103515912</v>
      </c>
      <c r="AR3882" t="s">
        <v>79</v>
      </c>
      <c r="AS3882" t="s">
        <v>77</v>
      </c>
      <c r="AT3882">
        <v>-1698</v>
      </c>
      <c r="AU3882" t="s">
        <v>78</v>
      </c>
      <c r="AV3882" t="s">
        <v>79</v>
      </c>
      <c r="AW3882" t="s">
        <v>80</v>
      </c>
      <c r="AX3882" t="s">
        <v>102</v>
      </c>
      <c r="AY3882" t="s">
        <v>124</v>
      </c>
      <c r="AZ3882" t="s">
        <v>96</v>
      </c>
      <c r="BA3882" t="s">
        <v>76</v>
      </c>
      <c r="BB3882" t="s">
        <v>104</v>
      </c>
      <c r="BC3882">
        <v>25</v>
      </c>
      <c r="BD3882" t="s">
        <v>105</v>
      </c>
      <c r="BE3882">
        <v>14</v>
      </c>
      <c r="BF3882" t="s">
        <v>86</v>
      </c>
      <c r="BG3882" t="s">
        <v>106</v>
      </c>
      <c r="BH3882">
        <v>365243</v>
      </c>
      <c r="BI3882">
        <v>-1667</v>
      </c>
      <c r="BJ3882">
        <v>-1277</v>
      </c>
      <c r="BK3882">
        <v>-1277</v>
      </c>
      <c r="BL3882">
        <v>-1272</v>
      </c>
      <c r="BM3882">
        <v>0</v>
      </c>
    </row>
    <row r="3883" spans="1:65" x14ac:dyDescent="0.3">
      <c r="A3883">
        <v>133554</v>
      </c>
      <c r="B3883">
        <v>0</v>
      </c>
      <c r="C3883" t="s">
        <v>65</v>
      </c>
      <c r="D3883" t="s">
        <v>88</v>
      </c>
      <c r="E3883" t="s">
        <v>67</v>
      </c>
      <c r="F3883" t="s">
        <v>68</v>
      </c>
      <c r="G3883">
        <v>1</v>
      </c>
      <c r="H3883">
        <v>90000</v>
      </c>
      <c r="I3883">
        <v>142213.5</v>
      </c>
      <c r="J3883" t="s">
        <v>69</v>
      </c>
      <c r="K3883" t="s">
        <v>70</v>
      </c>
      <c r="L3883" t="s">
        <v>91</v>
      </c>
      <c r="M3883" t="s">
        <v>72</v>
      </c>
      <c r="N3883">
        <v>1.8800999999999998E-2</v>
      </c>
      <c r="O3883">
        <v>11097</v>
      </c>
      <c r="P3883">
        <v>3088</v>
      </c>
      <c r="Q3883">
        <v>501</v>
      </c>
      <c r="R3883">
        <v>1753</v>
      </c>
      <c r="S3883">
        <v>2</v>
      </c>
      <c r="T3883">
        <v>2</v>
      </c>
      <c r="U3883" t="s">
        <v>123</v>
      </c>
      <c r="V3883">
        <v>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 t="s">
        <v>168</v>
      </c>
      <c r="AD3883">
        <v>2234376</v>
      </c>
      <c r="AE3883" t="s">
        <v>93</v>
      </c>
      <c r="AF3883">
        <v>5824.62</v>
      </c>
      <c r="AG3883">
        <v>33295.5</v>
      </c>
      <c r="AH3883">
        <v>31450.5</v>
      </c>
      <c r="AI3883">
        <v>3330</v>
      </c>
      <c r="AJ3883">
        <v>33295.5</v>
      </c>
      <c r="AK3883" t="s">
        <v>94</v>
      </c>
      <c r="AL3883">
        <v>14</v>
      </c>
      <c r="AM3883" t="s">
        <v>68</v>
      </c>
      <c r="AN3883">
        <v>1</v>
      </c>
      <c r="AO3883">
        <v>0.104273162</v>
      </c>
      <c r="AR3883" t="s">
        <v>79</v>
      </c>
      <c r="AS3883" t="s">
        <v>77</v>
      </c>
      <c r="AT3883">
        <v>-2550</v>
      </c>
      <c r="AU3883" t="s">
        <v>78</v>
      </c>
      <c r="AV3883" t="s">
        <v>79</v>
      </c>
      <c r="AW3883" t="s">
        <v>177</v>
      </c>
      <c r="AX3883" t="s">
        <v>102</v>
      </c>
      <c r="AY3883" t="s">
        <v>103</v>
      </c>
      <c r="AZ3883" t="s">
        <v>96</v>
      </c>
      <c r="BA3883" t="s">
        <v>76</v>
      </c>
      <c r="BB3883" t="s">
        <v>104</v>
      </c>
      <c r="BC3883">
        <v>900</v>
      </c>
      <c r="BD3883" t="s">
        <v>85</v>
      </c>
      <c r="BE3883">
        <v>6</v>
      </c>
      <c r="BF3883" t="s">
        <v>147</v>
      </c>
      <c r="BG3883" t="s">
        <v>98</v>
      </c>
      <c r="BH3883">
        <v>365243</v>
      </c>
      <c r="BI3883">
        <v>-2519</v>
      </c>
      <c r="BJ3883">
        <v>-2369</v>
      </c>
      <c r="BK3883">
        <v>-2369</v>
      </c>
      <c r="BL3883">
        <v>-2346</v>
      </c>
      <c r="BM3883">
        <v>1</v>
      </c>
    </row>
    <row r="3884" spans="1:65" x14ac:dyDescent="0.3">
      <c r="A3884">
        <v>133560</v>
      </c>
      <c r="B3884">
        <v>0</v>
      </c>
      <c r="C3884" t="s">
        <v>99</v>
      </c>
      <c r="D3884" t="s">
        <v>66</v>
      </c>
      <c r="E3884" t="s">
        <v>67</v>
      </c>
      <c r="F3884" t="s">
        <v>68</v>
      </c>
      <c r="G3884">
        <v>0</v>
      </c>
      <c r="H3884">
        <v>135000</v>
      </c>
      <c r="I3884">
        <v>180000</v>
      </c>
      <c r="J3884" t="s">
        <v>69</v>
      </c>
      <c r="K3884" t="s">
        <v>70</v>
      </c>
      <c r="L3884" t="s">
        <v>91</v>
      </c>
      <c r="M3884" t="s">
        <v>72</v>
      </c>
      <c r="N3884">
        <v>2.6391999999999999E-2</v>
      </c>
      <c r="O3884">
        <v>10773</v>
      </c>
      <c r="P3884">
        <v>208</v>
      </c>
      <c r="Q3884">
        <v>4733</v>
      </c>
      <c r="R3884">
        <v>3445</v>
      </c>
      <c r="S3884">
        <v>2</v>
      </c>
      <c r="T3884">
        <v>2</v>
      </c>
      <c r="U3884" t="s">
        <v>73</v>
      </c>
      <c r="V3884">
        <v>14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92</v>
      </c>
      <c r="AD3884">
        <v>2707703</v>
      </c>
      <c r="AE3884" t="s">
        <v>93</v>
      </c>
      <c r="AF3884">
        <v>9493.9650000000001</v>
      </c>
      <c r="AG3884">
        <v>85155.3</v>
      </c>
      <c r="AH3884">
        <v>85378.5</v>
      </c>
      <c r="AI3884">
        <v>8515.7999999999993</v>
      </c>
      <c r="AJ3884">
        <v>85155.3</v>
      </c>
      <c r="AK3884" t="s">
        <v>94</v>
      </c>
      <c r="AL3884">
        <v>16</v>
      </c>
      <c r="AM3884" t="s">
        <v>68</v>
      </c>
      <c r="AN3884">
        <v>1</v>
      </c>
      <c r="AO3884">
        <v>9.8775755000000007E-2</v>
      </c>
      <c r="AR3884" t="s">
        <v>79</v>
      </c>
      <c r="AS3884" t="s">
        <v>77</v>
      </c>
      <c r="AT3884">
        <v>-985</v>
      </c>
      <c r="AU3884" t="s">
        <v>78</v>
      </c>
      <c r="AV3884" t="s">
        <v>79</v>
      </c>
      <c r="AW3884" t="s">
        <v>101</v>
      </c>
      <c r="AX3884" t="s">
        <v>161</v>
      </c>
      <c r="AY3884" t="s">
        <v>103</v>
      </c>
      <c r="AZ3884" t="s">
        <v>96</v>
      </c>
      <c r="BA3884" t="s">
        <v>76</v>
      </c>
      <c r="BB3884" t="s">
        <v>104</v>
      </c>
      <c r="BC3884">
        <v>756</v>
      </c>
      <c r="BD3884" t="s">
        <v>85</v>
      </c>
      <c r="BE3884">
        <v>10</v>
      </c>
      <c r="BF3884" t="s">
        <v>112</v>
      </c>
      <c r="BG3884" t="s">
        <v>98</v>
      </c>
      <c r="BH3884">
        <v>365243</v>
      </c>
      <c r="BI3884">
        <v>-954</v>
      </c>
      <c r="BJ3884">
        <v>-684</v>
      </c>
      <c r="BK3884">
        <v>-714</v>
      </c>
      <c r="BL3884">
        <v>-710</v>
      </c>
      <c r="BM3884">
        <v>0</v>
      </c>
    </row>
    <row r="3885" spans="1:65" x14ac:dyDescent="0.3">
      <c r="A3885">
        <v>133588</v>
      </c>
      <c r="B3885">
        <v>0</v>
      </c>
      <c r="C3885" t="s">
        <v>65</v>
      </c>
      <c r="D3885" t="s">
        <v>88</v>
      </c>
      <c r="E3885" t="s">
        <v>68</v>
      </c>
      <c r="F3885" t="s">
        <v>68</v>
      </c>
      <c r="G3885">
        <v>0</v>
      </c>
      <c r="H3885">
        <v>202500</v>
      </c>
      <c r="I3885">
        <v>675000</v>
      </c>
      <c r="J3885" t="s">
        <v>69</v>
      </c>
      <c r="K3885" t="s">
        <v>70</v>
      </c>
      <c r="L3885" t="s">
        <v>119</v>
      </c>
      <c r="M3885" t="s">
        <v>72</v>
      </c>
      <c r="N3885">
        <v>1.5221E-2</v>
      </c>
      <c r="O3885">
        <v>17889</v>
      </c>
      <c r="P3885">
        <v>1974</v>
      </c>
      <c r="Q3885">
        <v>7215</v>
      </c>
      <c r="R3885">
        <v>1421</v>
      </c>
      <c r="S3885">
        <v>2</v>
      </c>
      <c r="T3885">
        <v>2</v>
      </c>
      <c r="U3885" t="s">
        <v>120</v>
      </c>
      <c r="V3885">
        <v>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108</v>
      </c>
      <c r="AD3885">
        <v>2367165</v>
      </c>
      <c r="AE3885" t="s">
        <v>65</v>
      </c>
      <c r="AF3885">
        <v>24172.65</v>
      </c>
      <c r="AG3885">
        <v>229500</v>
      </c>
      <c r="AH3885">
        <v>241920</v>
      </c>
      <c r="AJ3885">
        <v>229500</v>
      </c>
      <c r="AK3885" t="s">
        <v>109</v>
      </c>
      <c r="AL3885">
        <v>16</v>
      </c>
      <c r="AM3885" t="s">
        <v>68</v>
      </c>
      <c r="AN3885">
        <v>1</v>
      </c>
      <c r="AR3885" t="s">
        <v>76</v>
      </c>
      <c r="AS3885" t="s">
        <v>114</v>
      </c>
      <c r="AT3885">
        <v>-404</v>
      </c>
      <c r="AU3885" t="s">
        <v>78</v>
      </c>
      <c r="AV3885" t="s">
        <v>115</v>
      </c>
      <c r="AX3885" t="s">
        <v>81</v>
      </c>
      <c r="AY3885" t="s">
        <v>76</v>
      </c>
      <c r="AZ3885" t="s">
        <v>82</v>
      </c>
      <c r="BA3885" t="s">
        <v>116</v>
      </c>
      <c r="BB3885" t="s">
        <v>121</v>
      </c>
      <c r="BC3885">
        <v>-1</v>
      </c>
      <c r="BD3885" t="s">
        <v>76</v>
      </c>
      <c r="BE3885">
        <v>12</v>
      </c>
      <c r="BF3885" t="s">
        <v>147</v>
      </c>
      <c r="BG3885" t="s">
        <v>154</v>
      </c>
    </row>
    <row r="3886" spans="1:65" x14ac:dyDescent="0.3">
      <c r="A3886">
        <v>133604</v>
      </c>
      <c r="B3886">
        <v>0</v>
      </c>
      <c r="C3886" t="s">
        <v>65</v>
      </c>
      <c r="D3886" t="s">
        <v>88</v>
      </c>
      <c r="E3886" t="s">
        <v>67</v>
      </c>
      <c r="F3886" t="s">
        <v>67</v>
      </c>
      <c r="G3886">
        <v>2</v>
      </c>
      <c r="H3886">
        <v>225000</v>
      </c>
      <c r="I3886">
        <v>1078200</v>
      </c>
      <c r="J3886" t="s">
        <v>69</v>
      </c>
      <c r="K3886" t="s">
        <v>70</v>
      </c>
      <c r="L3886" t="s">
        <v>91</v>
      </c>
      <c r="M3886" t="s">
        <v>107</v>
      </c>
      <c r="N3886">
        <v>8.5749999999999993E-3</v>
      </c>
      <c r="O3886">
        <v>10627</v>
      </c>
      <c r="P3886">
        <v>2638</v>
      </c>
      <c r="Q3886">
        <v>5940</v>
      </c>
      <c r="R3886">
        <v>2630</v>
      </c>
      <c r="S3886">
        <v>2</v>
      </c>
      <c r="T3886">
        <v>2</v>
      </c>
      <c r="U3886" t="s">
        <v>125</v>
      </c>
      <c r="V3886">
        <v>11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1</v>
      </c>
      <c r="AC3886" t="s">
        <v>92</v>
      </c>
      <c r="AD3886">
        <v>2260674</v>
      </c>
      <c r="AE3886" t="s">
        <v>65</v>
      </c>
      <c r="AF3886">
        <v>27071.415000000001</v>
      </c>
      <c r="AG3886">
        <v>450000</v>
      </c>
      <c r="AH3886">
        <v>599058</v>
      </c>
      <c r="AJ3886">
        <v>450000</v>
      </c>
      <c r="AK3886" t="s">
        <v>73</v>
      </c>
      <c r="AL3886">
        <v>12</v>
      </c>
      <c r="AM3886" t="s">
        <v>68</v>
      </c>
      <c r="AN3886">
        <v>1</v>
      </c>
      <c r="AR3886" t="s">
        <v>76</v>
      </c>
      <c r="AS3886" t="s">
        <v>77</v>
      </c>
      <c r="AT3886">
        <v>-880</v>
      </c>
      <c r="AU3886" t="s">
        <v>78</v>
      </c>
      <c r="AV3886" t="s">
        <v>79</v>
      </c>
      <c r="AW3886" t="s">
        <v>110</v>
      </c>
      <c r="AX3886" t="s">
        <v>81</v>
      </c>
      <c r="AY3886" t="s">
        <v>76</v>
      </c>
      <c r="AZ3886" t="s">
        <v>82</v>
      </c>
      <c r="BA3886" t="s">
        <v>116</v>
      </c>
      <c r="BB3886" t="s">
        <v>121</v>
      </c>
      <c r="BC3886">
        <v>-1</v>
      </c>
      <c r="BD3886" t="s">
        <v>76</v>
      </c>
      <c r="BE3886">
        <v>36</v>
      </c>
      <c r="BF3886" t="s">
        <v>147</v>
      </c>
      <c r="BG3886" t="s">
        <v>154</v>
      </c>
      <c r="BH3886">
        <v>365243</v>
      </c>
      <c r="BI3886">
        <v>-850</v>
      </c>
      <c r="BJ3886">
        <v>200</v>
      </c>
      <c r="BK3886">
        <v>-10</v>
      </c>
      <c r="BL3886">
        <v>-2</v>
      </c>
      <c r="BM3886">
        <v>1</v>
      </c>
    </row>
    <row r="3887" spans="1:65" x14ac:dyDescent="0.3">
      <c r="A3887">
        <v>133611</v>
      </c>
      <c r="B3887">
        <v>0</v>
      </c>
      <c r="C3887" t="s">
        <v>65</v>
      </c>
      <c r="D3887" t="s">
        <v>88</v>
      </c>
      <c r="E3887" t="s">
        <v>67</v>
      </c>
      <c r="F3887" t="s">
        <v>68</v>
      </c>
      <c r="G3887">
        <v>1</v>
      </c>
      <c r="H3887">
        <v>202500</v>
      </c>
      <c r="I3887">
        <v>659610</v>
      </c>
      <c r="J3887" t="s">
        <v>69</v>
      </c>
      <c r="K3887" t="s">
        <v>70</v>
      </c>
      <c r="L3887" t="s">
        <v>91</v>
      </c>
      <c r="M3887" t="s">
        <v>72</v>
      </c>
      <c r="N3887">
        <v>6.2069999999999998E-3</v>
      </c>
      <c r="O3887">
        <v>17589</v>
      </c>
      <c r="P3887">
        <v>381</v>
      </c>
      <c r="Q3887">
        <v>3168</v>
      </c>
      <c r="R3887">
        <v>775</v>
      </c>
      <c r="S3887">
        <v>2</v>
      </c>
      <c r="T3887">
        <v>2</v>
      </c>
      <c r="U3887" t="s">
        <v>120</v>
      </c>
      <c r="V3887">
        <v>16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t="s">
        <v>92</v>
      </c>
      <c r="AD3887">
        <v>2359256</v>
      </c>
      <c r="AE3887" t="s">
        <v>99</v>
      </c>
      <c r="AG3887">
        <v>0</v>
      </c>
      <c r="AH3887">
        <v>0</v>
      </c>
      <c r="AK3887" t="s">
        <v>73</v>
      </c>
      <c r="AL3887">
        <v>16</v>
      </c>
      <c r="AM3887" t="s">
        <v>68</v>
      </c>
      <c r="AN3887">
        <v>1</v>
      </c>
      <c r="AR3887" t="s">
        <v>79</v>
      </c>
      <c r="AS3887" t="s">
        <v>129</v>
      </c>
      <c r="AT3887">
        <v>-146</v>
      </c>
      <c r="AU3887" t="s">
        <v>76</v>
      </c>
      <c r="AV3887" t="s">
        <v>79</v>
      </c>
      <c r="AX3887" t="s">
        <v>81</v>
      </c>
      <c r="AY3887" t="s">
        <v>76</v>
      </c>
      <c r="AZ3887" t="s">
        <v>76</v>
      </c>
      <c r="BA3887" t="s">
        <v>76</v>
      </c>
      <c r="BB3887" t="s">
        <v>121</v>
      </c>
      <c r="BC3887">
        <v>-1</v>
      </c>
      <c r="BD3887" t="s">
        <v>76</v>
      </c>
      <c r="BF3887" t="s">
        <v>76</v>
      </c>
      <c r="BG3887" t="s">
        <v>132</v>
      </c>
    </row>
    <row r="3888" spans="1:65" x14ac:dyDescent="0.3">
      <c r="A3888">
        <v>133611</v>
      </c>
      <c r="B3888">
        <v>0</v>
      </c>
      <c r="C3888" t="s">
        <v>65</v>
      </c>
      <c r="D3888" t="s">
        <v>88</v>
      </c>
      <c r="E3888" t="s">
        <v>67</v>
      </c>
      <c r="F3888" t="s">
        <v>68</v>
      </c>
      <c r="G3888">
        <v>1</v>
      </c>
      <c r="H3888">
        <v>202500</v>
      </c>
      <c r="I3888">
        <v>659610</v>
      </c>
      <c r="J3888" t="s">
        <v>69</v>
      </c>
      <c r="K3888" t="s">
        <v>70</v>
      </c>
      <c r="L3888" t="s">
        <v>91</v>
      </c>
      <c r="M3888" t="s">
        <v>72</v>
      </c>
      <c r="N3888">
        <v>6.2069999999999998E-3</v>
      </c>
      <c r="O3888">
        <v>17589</v>
      </c>
      <c r="P3888">
        <v>381</v>
      </c>
      <c r="Q3888">
        <v>3168</v>
      </c>
      <c r="R3888">
        <v>775</v>
      </c>
      <c r="S3888">
        <v>2</v>
      </c>
      <c r="T3888">
        <v>2</v>
      </c>
      <c r="U3888" t="s">
        <v>120</v>
      </c>
      <c r="V3888">
        <v>16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 t="s">
        <v>92</v>
      </c>
      <c r="AD3888">
        <v>1458319</v>
      </c>
      <c r="AE3888" t="s">
        <v>99</v>
      </c>
      <c r="AG3888">
        <v>0</v>
      </c>
      <c r="AH3888">
        <v>0</v>
      </c>
      <c r="AK3888" t="s">
        <v>125</v>
      </c>
      <c r="AL3888">
        <v>16</v>
      </c>
      <c r="AM3888" t="s">
        <v>68</v>
      </c>
      <c r="AN3888">
        <v>1</v>
      </c>
      <c r="AR3888" t="s">
        <v>79</v>
      </c>
      <c r="AS3888" t="s">
        <v>129</v>
      </c>
      <c r="AT3888">
        <v>-148</v>
      </c>
      <c r="AU3888" t="s">
        <v>76</v>
      </c>
      <c r="AV3888" t="s">
        <v>79</v>
      </c>
      <c r="AX3888" t="s">
        <v>81</v>
      </c>
      <c r="AY3888" t="s">
        <v>76</v>
      </c>
      <c r="AZ3888" t="s">
        <v>76</v>
      </c>
      <c r="BA3888" t="s">
        <v>76</v>
      </c>
      <c r="BB3888" t="s">
        <v>121</v>
      </c>
      <c r="BC3888">
        <v>-1</v>
      </c>
      <c r="BD3888" t="s">
        <v>76</v>
      </c>
      <c r="BF3888" t="s">
        <v>76</v>
      </c>
      <c r="BG3888" t="s">
        <v>132</v>
      </c>
    </row>
    <row r="3889" spans="1:65" x14ac:dyDescent="0.3">
      <c r="A3889">
        <v>133629</v>
      </c>
      <c r="B3889">
        <v>0</v>
      </c>
      <c r="C3889" t="s">
        <v>65</v>
      </c>
      <c r="D3889" t="s">
        <v>66</v>
      </c>
      <c r="E3889" t="s">
        <v>67</v>
      </c>
      <c r="F3889" t="s">
        <v>67</v>
      </c>
      <c r="G3889">
        <v>0</v>
      </c>
      <c r="H3889">
        <v>405000</v>
      </c>
      <c r="I3889">
        <v>900000</v>
      </c>
      <c r="J3889" t="s">
        <v>69</v>
      </c>
      <c r="K3889" t="s">
        <v>70</v>
      </c>
      <c r="L3889" t="s">
        <v>91</v>
      </c>
      <c r="M3889" t="s">
        <v>72</v>
      </c>
      <c r="N3889">
        <v>1.1657000000000001E-2</v>
      </c>
      <c r="O3889">
        <v>11258</v>
      </c>
      <c r="P3889">
        <v>1956</v>
      </c>
      <c r="Q3889">
        <v>1247</v>
      </c>
      <c r="R3889">
        <v>6</v>
      </c>
      <c r="S3889">
        <v>1</v>
      </c>
      <c r="T3889">
        <v>1</v>
      </c>
      <c r="U3889" t="s">
        <v>75</v>
      </c>
      <c r="V3889">
        <v>18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 t="s">
        <v>92</v>
      </c>
      <c r="AD3889">
        <v>2709539</v>
      </c>
      <c r="AE3889" t="s">
        <v>93</v>
      </c>
      <c r="AG3889">
        <v>141642</v>
      </c>
      <c r="AH3889">
        <v>141642</v>
      </c>
      <c r="AJ3889">
        <v>141642</v>
      </c>
      <c r="AK3889" t="s">
        <v>109</v>
      </c>
      <c r="AL3889">
        <v>13</v>
      </c>
      <c r="AM3889" t="s">
        <v>68</v>
      </c>
      <c r="AN3889">
        <v>1</v>
      </c>
      <c r="AR3889" t="s">
        <v>79</v>
      </c>
      <c r="AS3889" t="s">
        <v>114</v>
      </c>
      <c r="AT3889">
        <v>-1516</v>
      </c>
      <c r="AU3889" t="s">
        <v>78</v>
      </c>
      <c r="AV3889" t="s">
        <v>165</v>
      </c>
      <c r="AW3889" t="s">
        <v>80</v>
      </c>
      <c r="AX3889" t="s">
        <v>102</v>
      </c>
      <c r="AY3889" t="s">
        <v>103</v>
      </c>
      <c r="AZ3889" t="s">
        <v>76</v>
      </c>
      <c r="BA3889" t="s">
        <v>76</v>
      </c>
      <c r="BB3889" t="s">
        <v>104</v>
      </c>
      <c r="BC3889">
        <v>2000</v>
      </c>
      <c r="BD3889" t="s">
        <v>85</v>
      </c>
      <c r="BF3889" t="s">
        <v>76</v>
      </c>
      <c r="BG3889" t="s">
        <v>151</v>
      </c>
    </row>
    <row r="3890" spans="1:65" x14ac:dyDescent="0.3">
      <c r="A3890">
        <v>133630</v>
      </c>
      <c r="B3890">
        <v>0</v>
      </c>
      <c r="C3890" t="s">
        <v>65</v>
      </c>
      <c r="D3890" t="s">
        <v>88</v>
      </c>
      <c r="E3890" t="s">
        <v>67</v>
      </c>
      <c r="F3890" t="s">
        <v>67</v>
      </c>
      <c r="G3890">
        <v>1</v>
      </c>
      <c r="H3890">
        <v>144000</v>
      </c>
      <c r="I3890">
        <v>134775</v>
      </c>
      <c r="J3890" t="s">
        <v>69</v>
      </c>
      <c r="K3890" t="s">
        <v>70</v>
      </c>
      <c r="L3890" t="s">
        <v>91</v>
      </c>
      <c r="M3890" t="s">
        <v>72</v>
      </c>
      <c r="N3890">
        <v>1.0031999999999999E-2</v>
      </c>
      <c r="O3890">
        <v>9930</v>
      </c>
      <c r="P3890">
        <v>1161</v>
      </c>
      <c r="Q3890">
        <v>3293</v>
      </c>
      <c r="R3890">
        <v>2607</v>
      </c>
      <c r="S3890">
        <v>2</v>
      </c>
      <c r="T3890">
        <v>2</v>
      </c>
      <c r="U3890" t="s">
        <v>75</v>
      </c>
      <c r="V3890">
        <v>4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1</v>
      </c>
      <c r="AC3890" t="s">
        <v>92</v>
      </c>
      <c r="AD3890">
        <v>1728397</v>
      </c>
      <c r="AE3890" t="s">
        <v>93</v>
      </c>
      <c r="AF3890">
        <v>16660.259999999998</v>
      </c>
      <c r="AG3890">
        <v>56610</v>
      </c>
      <c r="AH3890">
        <v>58477.5</v>
      </c>
      <c r="AI3890">
        <v>0</v>
      </c>
      <c r="AJ3890">
        <v>56610</v>
      </c>
      <c r="AK3890" t="s">
        <v>123</v>
      </c>
      <c r="AL3890">
        <v>9</v>
      </c>
      <c r="AM3890" t="s">
        <v>68</v>
      </c>
      <c r="AN3890">
        <v>1</v>
      </c>
      <c r="AO3890">
        <v>0</v>
      </c>
      <c r="AR3890" t="s">
        <v>79</v>
      </c>
      <c r="AS3890" t="s">
        <v>77</v>
      </c>
      <c r="AT3890">
        <v>-2743</v>
      </c>
      <c r="AU3890" t="s">
        <v>76</v>
      </c>
      <c r="AV3890" t="s">
        <v>79</v>
      </c>
      <c r="AX3890" t="s">
        <v>102</v>
      </c>
      <c r="AY3890" t="s">
        <v>157</v>
      </c>
      <c r="AZ3890" t="s">
        <v>96</v>
      </c>
      <c r="BA3890" t="s">
        <v>76</v>
      </c>
      <c r="BB3890" t="s">
        <v>84</v>
      </c>
      <c r="BC3890">
        <v>265</v>
      </c>
      <c r="BD3890" t="s">
        <v>157</v>
      </c>
      <c r="BE3890">
        <v>4</v>
      </c>
      <c r="BF3890" t="s">
        <v>86</v>
      </c>
      <c r="BG3890" t="s">
        <v>158</v>
      </c>
      <c r="BH3890">
        <v>365243</v>
      </c>
      <c r="BI3890">
        <v>-2709</v>
      </c>
      <c r="BJ3890">
        <v>-2619</v>
      </c>
      <c r="BK3890">
        <v>-2649</v>
      </c>
      <c r="BL3890">
        <v>-2597</v>
      </c>
      <c r="BM3890">
        <v>1</v>
      </c>
    </row>
    <row r="3891" spans="1:65" x14ac:dyDescent="0.3">
      <c r="A3891">
        <v>133635</v>
      </c>
      <c r="B3891">
        <v>0</v>
      </c>
      <c r="C3891" t="s">
        <v>65</v>
      </c>
      <c r="D3891" t="s">
        <v>88</v>
      </c>
      <c r="E3891" t="s">
        <v>67</v>
      </c>
      <c r="F3891" t="s">
        <v>67</v>
      </c>
      <c r="G3891">
        <v>0</v>
      </c>
      <c r="H3891">
        <v>72000</v>
      </c>
      <c r="I3891">
        <v>54000</v>
      </c>
      <c r="J3891" t="s">
        <v>113</v>
      </c>
      <c r="K3891" t="s">
        <v>90</v>
      </c>
      <c r="L3891" t="s">
        <v>91</v>
      </c>
      <c r="M3891" t="s">
        <v>72</v>
      </c>
      <c r="N3891">
        <v>1.5221E-2</v>
      </c>
      <c r="O3891">
        <v>18590</v>
      </c>
      <c r="P3891">
        <v>365243</v>
      </c>
      <c r="Q3891">
        <v>6349</v>
      </c>
      <c r="R3891">
        <v>176</v>
      </c>
      <c r="S3891">
        <v>2</v>
      </c>
      <c r="T3891">
        <v>2</v>
      </c>
      <c r="U3891" t="s">
        <v>120</v>
      </c>
      <c r="V3891">
        <v>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 t="s">
        <v>76</v>
      </c>
      <c r="AD3891">
        <v>1636404</v>
      </c>
      <c r="AE3891" t="s">
        <v>65</v>
      </c>
      <c r="AF3891">
        <v>28941.48</v>
      </c>
      <c r="AG3891">
        <v>900000</v>
      </c>
      <c r="AH3891">
        <v>1030680</v>
      </c>
      <c r="AJ3891">
        <v>900000</v>
      </c>
      <c r="AK3891" t="s">
        <v>125</v>
      </c>
      <c r="AL3891">
        <v>16</v>
      </c>
      <c r="AM3891" t="s">
        <v>68</v>
      </c>
      <c r="AN3891">
        <v>1</v>
      </c>
      <c r="AR3891" t="s">
        <v>202</v>
      </c>
      <c r="AS3891" t="s">
        <v>77</v>
      </c>
      <c r="AT3891">
        <v>-538</v>
      </c>
      <c r="AU3891" t="s">
        <v>78</v>
      </c>
      <c r="AV3891" t="s">
        <v>79</v>
      </c>
      <c r="AW3891" t="s">
        <v>80</v>
      </c>
      <c r="AX3891" t="s">
        <v>161</v>
      </c>
      <c r="AY3891" t="s">
        <v>76</v>
      </c>
      <c r="AZ3891" t="s">
        <v>82</v>
      </c>
      <c r="BA3891" t="s">
        <v>83</v>
      </c>
      <c r="BB3891" t="s">
        <v>121</v>
      </c>
      <c r="BC3891">
        <v>-1</v>
      </c>
      <c r="BD3891" t="s">
        <v>76</v>
      </c>
      <c r="BE3891">
        <v>60</v>
      </c>
      <c r="BF3891" t="s">
        <v>112</v>
      </c>
      <c r="BG3891" t="s">
        <v>150</v>
      </c>
      <c r="BH3891">
        <v>365243</v>
      </c>
      <c r="BI3891">
        <v>-506</v>
      </c>
      <c r="BJ3891">
        <v>1264</v>
      </c>
      <c r="BK3891">
        <v>365243</v>
      </c>
      <c r="BL3891">
        <v>365243</v>
      </c>
      <c r="BM3891">
        <v>0</v>
      </c>
    </row>
    <row r="3892" spans="1:65" x14ac:dyDescent="0.3">
      <c r="A3892">
        <v>133640</v>
      </c>
      <c r="B3892">
        <v>1</v>
      </c>
      <c r="C3892" t="s">
        <v>65</v>
      </c>
      <c r="D3892" t="s">
        <v>88</v>
      </c>
      <c r="E3892" t="s">
        <v>67</v>
      </c>
      <c r="F3892" t="s">
        <v>68</v>
      </c>
      <c r="G3892">
        <v>0</v>
      </c>
      <c r="H3892">
        <v>121500</v>
      </c>
      <c r="I3892">
        <v>301500</v>
      </c>
      <c r="J3892" t="s">
        <v>69</v>
      </c>
      <c r="K3892" t="s">
        <v>70</v>
      </c>
      <c r="L3892" t="s">
        <v>71</v>
      </c>
      <c r="M3892" t="s">
        <v>127</v>
      </c>
      <c r="N3892">
        <v>2.5163999999999999E-2</v>
      </c>
      <c r="O3892">
        <v>11009</v>
      </c>
      <c r="P3892">
        <v>600</v>
      </c>
      <c r="Q3892">
        <v>4800</v>
      </c>
      <c r="R3892">
        <v>3359</v>
      </c>
      <c r="S3892">
        <v>2</v>
      </c>
      <c r="T3892">
        <v>2</v>
      </c>
      <c r="U3892" t="s">
        <v>120</v>
      </c>
      <c r="V3892">
        <v>15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122</v>
      </c>
      <c r="AD3892">
        <v>1500357</v>
      </c>
      <c r="AE3892" t="s">
        <v>99</v>
      </c>
      <c r="AG3892">
        <v>0</v>
      </c>
      <c r="AH3892">
        <v>0</v>
      </c>
      <c r="AK3892" t="s">
        <v>109</v>
      </c>
      <c r="AL3892">
        <v>12</v>
      </c>
      <c r="AM3892" t="s">
        <v>68</v>
      </c>
      <c r="AN3892">
        <v>1</v>
      </c>
      <c r="AR3892" t="s">
        <v>79</v>
      </c>
      <c r="AS3892" t="s">
        <v>129</v>
      </c>
      <c r="AT3892">
        <v>-194</v>
      </c>
      <c r="AU3892" t="s">
        <v>76</v>
      </c>
      <c r="AV3892" t="s">
        <v>79</v>
      </c>
      <c r="AX3892" t="s">
        <v>161</v>
      </c>
      <c r="AY3892" t="s">
        <v>76</v>
      </c>
      <c r="AZ3892" t="s">
        <v>76</v>
      </c>
      <c r="BA3892" t="s">
        <v>76</v>
      </c>
      <c r="BB3892" t="s">
        <v>121</v>
      </c>
      <c r="BC3892">
        <v>-1</v>
      </c>
      <c r="BD3892" t="s">
        <v>76</v>
      </c>
      <c r="BF3892" t="s">
        <v>76</v>
      </c>
      <c r="BG3892" t="s">
        <v>132</v>
      </c>
    </row>
    <row r="3893" spans="1:65" x14ac:dyDescent="0.3">
      <c r="A3893">
        <v>133641</v>
      </c>
      <c r="B3893">
        <v>0</v>
      </c>
      <c r="C3893" t="s">
        <v>65</v>
      </c>
      <c r="D3893" t="s">
        <v>66</v>
      </c>
      <c r="E3893" t="s">
        <v>68</v>
      </c>
      <c r="F3893" t="s">
        <v>68</v>
      </c>
      <c r="G3893">
        <v>1</v>
      </c>
      <c r="H3893">
        <v>166500</v>
      </c>
      <c r="I3893">
        <v>685012.5</v>
      </c>
      <c r="J3893" t="s">
        <v>69</v>
      </c>
      <c r="K3893" t="s">
        <v>70</v>
      </c>
      <c r="L3893" t="s">
        <v>91</v>
      </c>
      <c r="M3893" t="s">
        <v>72</v>
      </c>
      <c r="N3893">
        <v>3.813E-3</v>
      </c>
      <c r="O3893">
        <v>17868</v>
      </c>
      <c r="P3893">
        <v>5190</v>
      </c>
      <c r="Q3893">
        <v>8236</v>
      </c>
      <c r="R3893">
        <v>1405</v>
      </c>
      <c r="S3893">
        <v>2</v>
      </c>
      <c r="T3893">
        <v>2</v>
      </c>
      <c r="U3893" t="s">
        <v>125</v>
      </c>
      <c r="V3893">
        <v>9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 t="s">
        <v>108</v>
      </c>
      <c r="AD3893">
        <v>1630492</v>
      </c>
      <c r="AE3893" t="s">
        <v>65</v>
      </c>
      <c r="AG3893">
        <v>0</v>
      </c>
      <c r="AH3893">
        <v>0</v>
      </c>
      <c r="AK3893" t="s">
        <v>123</v>
      </c>
      <c r="AL3893">
        <v>13</v>
      </c>
      <c r="AM3893" t="s">
        <v>68</v>
      </c>
      <c r="AN3893">
        <v>1</v>
      </c>
      <c r="AR3893" t="s">
        <v>76</v>
      </c>
      <c r="AS3893" t="s">
        <v>129</v>
      </c>
      <c r="AT3893">
        <v>-64</v>
      </c>
      <c r="AU3893" t="s">
        <v>76</v>
      </c>
      <c r="AV3893" t="s">
        <v>79</v>
      </c>
      <c r="AX3893" t="s">
        <v>81</v>
      </c>
      <c r="AY3893" t="s">
        <v>76</v>
      </c>
      <c r="AZ3893" t="s">
        <v>76</v>
      </c>
      <c r="BA3893" t="s">
        <v>76</v>
      </c>
      <c r="BB3893" t="s">
        <v>121</v>
      </c>
      <c r="BC3893">
        <v>-1</v>
      </c>
      <c r="BD3893" t="s">
        <v>76</v>
      </c>
      <c r="BF3893" t="s">
        <v>76</v>
      </c>
      <c r="BG3893" t="s">
        <v>82</v>
      </c>
    </row>
    <row r="3894" spans="1:65" x14ac:dyDescent="0.3">
      <c r="A3894">
        <v>133643</v>
      </c>
      <c r="B3894">
        <v>0</v>
      </c>
      <c r="C3894" t="s">
        <v>65</v>
      </c>
      <c r="D3894" t="s">
        <v>66</v>
      </c>
      <c r="E3894" t="s">
        <v>68</v>
      </c>
      <c r="F3894" t="s">
        <v>68</v>
      </c>
      <c r="G3894">
        <v>0</v>
      </c>
      <c r="H3894">
        <v>225000</v>
      </c>
      <c r="I3894">
        <v>225000</v>
      </c>
      <c r="J3894" t="s">
        <v>69</v>
      </c>
      <c r="K3894" t="s">
        <v>90</v>
      </c>
      <c r="L3894" t="s">
        <v>140</v>
      </c>
      <c r="M3894" t="s">
        <v>72</v>
      </c>
      <c r="N3894">
        <v>3.0755000000000001E-2</v>
      </c>
      <c r="O3894">
        <v>14760</v>
      </c>
      <c r="P3894">
        <v>3896</v>
      </c>
      <c r="Q3894">
        <v>839</v>
      </c>
      <c r="R3894">
        <v>5024</v>
      </c>
      <c r="S3894">
        <v>2</v>
      </c>
      <c r="T3894">
        <v>2</v>
      </c>
      <c r="U3894" t="s">
        <v>75</v>
      </c>
      <c r="V3894">
        <v>21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141</v>
      </c>
      <c r="AD3894">
        <v>1276079</v>
      </c>
      <c r="AE3894" t="s">
        <v>65</v>
      </c>
      <c r="AG3894">
        <v>0</v>
      </c>
      <c r="AH3894">
        <v>0</v>
      </c>
      <c r="AK3894" t="s">
        <v>109</v>
      </c>
      <c r="AL3894">
        <v>13</v>
      </c>
      <c r="AM3894" t="s">
        <v>68</v>
      </c>
      <c r="AN3894">
        <v>1</v>
      </c>
      <c r="AR3894" t="s">
        <v>76</v>
      </c>
      <c r="AS3894" t="s">
        <v>114</v>
      </c>
      <c r="AT3894">
        <v>-206</v>
      </c>
      <c r="AU3894" t="s">
        <v>76</v>
      </c>
      <c r="AV3894" t="s">
        <v>193</v>
      </c>
      <c r="AX3894" t="s">
        <v>81</v>
      </c>
      <c r="AY3894" t="s">
        <v>76</v>
      </c>
      <c r="AZ3894" t="s">
        <v>76</v>
      </c>
      <c r="BA3894" t="s">
        <v>76</v>
      </c>
      <c r="BB3894" t="s">
        <v>121</v>
      </c>
      <c r="BC3894">
        <v>-1</v>
      </c>
      <c r="BD3894" t="s">
        <v>76</v>
      </c>
      <c r="BF3894" t="s">
        <v>76</v>
      </c>
      <c r="BG3894" t="s">
        <v>82</v>
      </c>
    </row>
    <row r="3895" spans="1:65" x14ac:dyDescent="0.3">
      <c r="A3895">
        <v>133663</v>
      </c>
      <c r="B3895">
        <v>0</v>
      </c>
      <c r="C3895" t="s">
        <v>65</v>
      </c>
      <c r="D3895" t="s">
        <v>88</v>
      </c>
      <c r="E3895" t="s">
        <v>68</v>
      </c>
      <c r="F3895" t="s">
        <v>67</v>
      </c>
      <c r="G3895">
        <v>1</v>
      </c>
      <c r="H3895">
        <v>180000</v>
      </c>
      <c r="I3895">
        <v>491031</v>
      </c>
      <c r="J3895" t="s">
        <v>69</v>
      </c>
      <c r="K3895" t="s">
        <v>90</v>
      </c>
      <c r="L3895" t="s">
        <v>140</v>
      </c>
      <c r="M3895" t="s">
        <v>72</v>
      </c>
      <c r="N3895">
        <v>1.0555999999999999E-2</v>
      </c>
      <c r="O3895">
        <v>13781</v>
      </c>
      <c r="P3895">
        <v>1133</v>
      </c>
      <c r="Q3895">
        <v>7793</v>
      </c>
      <c r="R3895">
        <v>3894</v>
      </c>
      <c r="S3895">
        <v>3</v>
      </c>
      <c r="T3895">
        <v>3</v>
      </c>
      <c r="U3895" t="s">
        <v>120</v>
      </c>
      <c r="V3895">
        <v>12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 t="s">
        <v>92</v>
      </c>
      <c r="AD3895">
        <v>2343185</v>
      </c>
      <c r="AE3895" t="s">
        <v>65</v>
      </c>
      <c r="AF3895">
        <v>29835.764999999999</v>
      </c>
      <c r="AG3895">
        <v>891000</v>
      </c>
      <c r="AH3895">
        <v>1020375</v>
      </c>
      <c r="AJ3895">
        <v>891000</v>
      </c>
      <c r="AK3895" t="s">
        <v>73</v>
      </c>
      <c r="AL3895">
        <v>12</v>
      </c>
      <c r="AM3895" t="s">
        <v>68</v>
      </c>
      <c r="AN3895">
        <v>1</v>
      </c>
      <c r="AR3895" t="s">
        <v>76</v>
      </c>
      <c r="AS3895" t="s">
        <v>114</v>
      </c>
      <c r="AT3895">
        <v>-182</v>
      </c>
      <c r="AU3895" t="s">
        <v>78</v>
      </c>
      <c r="AV3895" t="s">
        <v>115</v>
      </c>
      <c r="AW3895" t="s">
        <v>80</v>
      </c>
      <c r="AX3895" t="s">
        <v>81</v>
      </c>
      <c r="AY3895" t="s">
        <v>76</v>
      </c>
      <c r="AZ3895" t="s">
        <v>82</v>
      </c>
      <c r="BA3895" t="s">
        <v>116</v>
      </c>
      <c r="BB3895" t="s">
        <v>121</v>
      </c>
      <c r="BC3895">
        <v>-1</v>
      </c>
      <c r="BD3895" t="s">
        <v>76</v>
      </c>
      <c r="BE3895">
        <v>60</v>
      </c>
      <c r="BF3895" t="s">
        <v>112</v>
      </c>
      <c r="BG3895" t="s">
        <v>118</v>
      </c>
    </row>
    <row r="3896" spans="1:65" x14ac:dyDescent="0.3">
      <c r="A3896">
        <v>133670</v>
      </c>
      <c r="B3896">
        <v>0</v>
      </c>
      <c r="C3896" t="s">
        <v>65</v>
      </c>
      <c r="D3896" t="s">
        <v>88</v>
      </c>
      <c r="E3896" t="s">
        <v>67</v>
      </c>
      <c r="F3896" t="s">
        <v>68</v>
      </c>
      <c r="G3896">
        <v>2</v>
      </c>
      <c r="H3896">
        <v>225000</v>
      </c>
      <c r="I3896">
        <v>840780</v>
      </c>
      <c r="J3896" t="s">
        <v>89</v>
      </c>
      <c r="K3896" t="s">
        <v>90</v>
      </c>
      <c r="L3896" t="s">
        <v>91</v>
      </c>
      <c r="M3896" t="s">
        <v>72</v>
      </c>
      <c r="N3896">
        <v>2.5163999999999999E-2</v>
      </c>
      <c r="O3896">
        <v>17126</v>
      </c>
      <c r="P3896">
        <v>486</v>
      </c>
      <c r="Q3896">
        <v>2188</v>
      </c>
      <c r="R3896">
        <v>666</v>
      </c>
      <c r="S3896">
        <v>2</v>
      </c>
      <c r="T3896">
        <v>2</v>
      </c>
      <c r="U3896" t="s">
        <v>109</v>
      </c>
      <c r="V3896">
        <v>13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 t="s">
        <v>217</v>
      </c>
      <c r="AD3896">
        <v>2614751</v>
      </c>
      <c r="AE3896" t="s">
        <v>65</v>
      </c>
      <c r="AG3896">
        <v>0</v>
      </c>
      <c r="AH3896">
        <v>0</v>
      </c>
      <c r="AK3896" t="s">
        <v>125</v>
      </c>
      <c r="AL3896">
        <v>11</v>
      </c>
      <c r="AM3896" t="s">
        <v>68</v>
      </c>
      <c r="AN3896">
        <v>1</v>
      </c>
      <c r="AR3896" t="s">
        <v>76</v>
      </c>
      <c r="AS3896" t="s">
        <v>129</v>
      </c>
      <c r="AT3896">
        <v>-262</v>
      </c>
      <c r="AU3896" t="s">
        <v>76</v>
      </c>
      <c r="AV3896" t="s">
        <v>79</v>
      </c>
      <c r="AX3896" t="s">
        <v>81</v>
      </c>
      <c r="AY3896" t="s">
        <v>76</v>
      </c>
      <c r="AZ3896" t="s">
        <v>76</v>
      </c>
      <c r="BA3896" t="s">
        <v>76</v>
      </c>
      <c r="BB3896" t="s">
        <v>121</v>
      </c>
      <c r="BC3896">
        <v>-1</v>
      </c>
      <c r="BD3896" t="s">
        <v>76</v>
      </c>
      <c r="BF3896" t="s">
        <v>76</v>
      </c>
      <c r="BG3896" t="s">
        <v>82</v>
      </c>
    </row>
    <row r="3897" spans="1:65" x14ac:dyDescent="0.3">
      <c r="A3897">
        <v>133673</v>
      </c>
      <c r="B3897">
        <v>0</v>
      </c>
      <c r="C3897" t="s">
        <v>65</v>
      </c>
      <c r="D3897" t="s">
        <v>88</v>
      </c>
      <c r="E3897" t="s">
        <v>67</v>
      </c>
      <c r="F3897" t="s">
        <v>67</v>
      </c>
      <c r="G3897">
        <v>0</v>
      </c>
      <c r="H3897">
        <v>261000</v>
      </c>
      <c r="I3897">
        <v>1161000</v>
      </c>
      <c r="J3897" t="s">
        <v>69</v>
      </c>
      <c r="K3897" t="s">
        <v>70</v>
      </c>
      <c r="L3897" t="s">
        <v>91</v>
      </c>
      <c r="M3897" t="s">
        <v>72</v>
      </c>
      <c r="N3897">
        <v>1.8634000000000001E-2</v>
      </c>
      <c r="O3897">
        <v>16893</v>
      </c>
      <c r="P3897">
        <v>2267</v>
      </c>
      <c r="Q3897">
        <v>107</v>
      </c>
      <c r="R3897">
        <v>432</v>
      </c>
      <c r="S3897">
        <v>2</v>
      </c>
      <c r="T3897">
        <v>2</v>
      </c>
      <c r="U3897" t="s">
        <v>73</v>
      </c>
      <c r="V3897">
        <v>15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 t="s">
        <v>206</v>
      </c>
      <c r="AD3897">
        <v>2227301</v>
      </c>
      <c r="AE3897" t="s">
        <v>99</v>
      </c>
      <c r="AF3897">
        <v>22500</v>
      </c>
      <c r="AG3897">
        <v>0</v>
      </c>
      <c r="AH3897">
        <v>450000</v>
      </c>
      <c r="AK3897" t="s">
        <v>94</v>
      </c>
      <c r="AL3897">
        <v>15</v>
      </c>
      <c r="AM3897" t="s">
        <v>68</v>
      </c>
      <c r="AN3897">
        <v>1</v>
      </c>
      <c r="AR3897" t="s">
        <v>79</v>
      </c>
      <c r="AS3897" t="s">
        <v>114</v>
      </c>
      <c r="AT3897">
        <v>-1321</v>
      </c>
      <c r="AU3897" t="s">
        <v>76</v>
      </c>
      <c r="AV3897" t="s">
        <v>165</v>
      </c>
      <c r="AX3897" t="s">
        <v>81</v>
      </c>
      <c r="AY3897" t="s">
        <v>76</v>
      </c>
      <c r="AZ3897" t="s">
        <v>131</v>
      </c>
      <c r="BA3897" t="s">
        <v>116</v>
      </c>
      <c r="BB3897" t="s">
        <v>121</v>
      </c>
      <c r="BC3897">
        <v>-1</v>
      </c>
      <c r="BD3897" t="s">
        <v>76</v>
      </c>
      <c r="BE3897">
        <v>0</v>
      </c>
      <c r="BF3897" t="s">
        <v>76</v>
      </c>
      <c r="BG3897" t="s">
        <v>160</v>
      </c>
    </row>
    <row r="3898" spans="1:65" x14ac:dyDescent="0.3">
      <c r="A3898">
        <v>133674</v>
      </c>
      <c r="B3898">
        <v>0</v>
      </c>
      <c r="C3898" t="s">
        <v>65</v>
      </c>
      <c r="D3898" t="s">
        <v>88</v>
      </c>
      <c r="E3898" t="s">
        <v>67</v>
      </c>
      <c r="F3898" t="s">
        <v>68</v>
      </c>
      <c r="G3898">
        <v>0</v>
      </c>
      <c r="H3898">
        <v>180000</v>
      </c>
      <c r="I3898">
        <v>225000</v>
      </c>
      <c r="J3898" t="s">
        <v>113</v>
      </c>
      <c r="K3898" t="s">
        <v>90</v>
      </c>
      <c r="L3898" t="s">
        <v>91</v>
      </c>
      <c r="M3898" t="s">
        <v>72</v>
      </c>
      <c r="N3898">
        <v>2.8663000000000001E-2</v>
      </c>
      <c r="O3898">
        <v>24052</v>
      </c>
      <c r="P3898">
        <v>365243</v>
      </c>
      <c r="Q3898">
        <v>6585</v>
      </c>
      <c r="R3898">
        <v>3649</v>
      </c>
      <c r="S3898">
        <v>2</v>
      </c>
      <c r="T3898">
        <v>2</v>
      </c>
      <c r="U3898" t="s">
        <v>94</v>
      </c>
      <c r="V3898">
        <v>13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76</v>
      </c>
      <c r="AD3898">
        <v>1877548</v>
      </c>
      <c r="AE3898" t="s">
        <v>65</v>
      </c>
      <c r="AF3898">
        <v>35071.199999999997</v>
      </c>
      <c r="AG3898">
        <v>360000</v>
      </c>
      <c r="AH3898">
        <v>360000</v>
      </c>
      <c r="AJ3898">
        <v>360000</v>
      </c>
      <c r="AK3898" t="s">
        <v>125</v>
      </c>
      <c r="AL3898">
        <v>15</v>
      </c>
      <c r="AM3898" t="s">
        <v>68</v>
      </c>
      <c r="AN3898">
        <v>1</v>
      </c>
      <c r="AR3898" t="s">
        <v>76</v>
      </c>
      <c r="AS3898" t="s">
        <v>77</v>
      </c>
      <c r="AT3898">
        <v>-277</v>
      </c>
      <c r="AU3898" t="s">
        <v>78</v>
      </c>
      <c r="AV3898" t="s">
        <v>79</v>
      </c>
      <c r="AW3898" t="s">
        <v>80</v>
      </c>
      <c r="AX3898" t="s">
        <v>81</v>
      </c>
      <c r="AY3898" t="s">
        <v>76</v>
      </c>
      <c r="AZ3898" t="s">
        <v>82</v>
      </c>
      <c r="BA3898" t="s">
        <v>116</v>
      </c>
      <c r="BB3898" t="s">
        <v>121</v>
      </c>
      <c r="BC3898">
        <v>-1</v>
      </c>
      <c r="BD3898" t="s">
        <v>76</v>
      </c>
      <c r="BE3898">
        <v>12</v>
      </c>
      <c r="BF3898" t="s">
        <v>112</v>
      </c>
      <c r="BG3898" t="s">
        <v>118</v>
      </c>
      <c r="BH3898">
        <v>365243</v>
      </c>
      <c r="BI3898">
        <v>-247</v>
      </c>
      <c r="BJ3898">
        <v>83</v>
      </c>
      <c r="BK3898">
        <v>365243</v>
      </c>
      <c r="BL3898">
        <v>365243</v>
      </c>
      <c r="BM3898">
        <v>0</v>
      </c>
    </row>
    <row r="3899" spans="1:65" x14ac:dyDescent="0.3">
      <c r="A3899">
        <v>133675</v>
      </c>
      <c r="B3899">
        <v>1</v>
      </c>
      <c r="C3899" t="s">
        <v>65</v>
      </c>
      <c r="D3899" t="s">
        <v>66</v>
      </c>
      <c r="E3899" t="s">
        <v>68</v>
      </c>
      <c r="F3899" t="s">
        <v>68</v>
      </c>
      <c r="G3899">
        <v>0</v>
      </c>
      <c r="H3899">
        <v>360000</v>
      </c>
      <c r="I3899">
        <v>954864</v>
      </c>
      <c r="J3899" t="s">
        <v>69</v>
      </c>
      <c r="K3899" t="s">
        <v>70</v>
      </c>
      <c r="L3899" t="s">
        <v>91</v>
      </c>
      <c r="M3899" t="s">
        <v>72</v>
      </c>
      <c r="N3899">
        <v>4.6219999999999997E-2</v>
      </c>
      <c r="O3899">
        <v>14537</v>
      </c>
      <c r="P3899">
        <v>3914</v>
      </c>
      <c r="Q3899">
        <v>2891</v>
      </c>
      <c r="R3899">
        <v>3644</v>
      </c>
      <c r="S3899">
        <v>1</v>
      </c>
      <c r="T3899">
        <v>1</v>
      </c>
      <c r="U3899" t="s">
        <v>125</v>
      </c>
      <c r="V3899">
        <v>12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92</v>
      </c>
      <c r="AD3899">
        <v>1136932</v>
      </c>
      <c r="AE3899" t="s">
        <v>99</v>
      </c>
      <c r="AG3899">
        <v>0</v>
      </c>
      <c r="AH3899">
        <v>0</v>
      </c>
      <c r="AK3899" t="s">
        <v>73</v>
      </c>
      <c r="AL3899">
        <v>14</v>
      </c>
      <c r="AM3899" t="s">
        <v>68</v>
      </c>
      <c r="AN3899">
        <v>1</v>
      </c>
      <c r="AR3899" t="s">
        <v>79</v>
      </c>
      <c r="AS3899" t="s">
        <v>129</v>
      </c>
      <c r="AT3899">
        <v>-215</v>
      </c>
      <c r="AU3899" t="s">
        <v>76</v>
      </c>
      <c r="AV3899" t="s">
        <v>79</v>
      </c>
      <c r="AX3899" t="s">
        <v>81</v>
      </c>
      <c r="AY3899" t="s">
        <v>76</v>
      </c>
      <c r="AZ3899" t="s">
        <v>76</v>
      </c>
      <c r="BA3899" t="s">
        <v>76</v>
      </c>
      <c r="BB3899" t="s">
        <v>121</v>
      </c>
      <c r="BC3899">
        <v>-1</v>
      </c>
      <c r="BD3899" t="s">
        <v>76</v>
      </c>
      <c r="BF3899" t="s">
        <v>76</v>
      </c>
      <c r="BG3899" t="s">
        <v>132</v>
      </c>
    </row>
    <row r="3900" spans="1:65" x14ac:dyDescent="0.3">
      <c r="A3900">
        <v>133680</v>
      </c>
      <c r="B3900">
        <v>1</v>
      </c>
      <c r="C3900" t="s">
        <v>65</v>
      </c>
      <c r="D3900" t="s">
        <v>66</v>
      </c>
      <c r="E3900" t="s">
        <v>68</v>
      </c>
      <c r="F3900" t="s">
        <v>67</v>
      </c>
      <c r="G3900">
        <v>0</v>
      </c>
      <c r="H3900">
        <v>63000</v>
      </c>
      <c r="I3900">
        <v>225000</v>
      </c>
      <c r="J3900" t="s">
        <v>69</v>
      </c>
      <c r="K3900" t="s">
        <v>186</v>
      </c>
      <c r="L3900" t="s">
        <v>91</v>
      </c>
      <c r="M3900" t="s">
        <v>72</v>
      </c>
      <c r="N3900">
        <v>3.0755000000000001E-2</v>
      </c>
      <c r="O3900">
        <v>13564</v>
      </c>
      <c r="P3900">
        <v>248</v>
      </c>
      <c r="Q3900">
        <v>1513</v>
      </c>
      <c r="R3900">
        <v>2752</v>
      </c>
      <c r="S3900">
        <v>2</v>
      </c>
      <c r="T3900">
        <v>2</v>
      </c>
      <c r="U3900" t="s">
        <v>120</v>
      </c>
      <c r="V3900">
        <v>9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1</v>
      </c>
      <c r="AC3900" t="s">
        <v>92</v>
      </c>
      <c r="AD3900">
        <v>2780191</v>
      </c>
      <c r="AE3900" t="s">
        <v>65</v>
      </c>
      <c r="AF3900">
        <v>11386.17</v>
      </c>
      <c r="AG3900">
        <v>90000</v>
      </c>
      <c r="AH3900">
        <v>95940</v>
      </c>
      <c r="AJ3900">
        <v>90000</v>
      </c>
      <c r="AK3900" t="s">
        <v>109</v>
      </c>
      <c r="AL3900">
        <v>10</v>
      </c>
      <c r="AM3900" t="s">
        <v>68</v>
      </c>
      <c r="AN3900">
        <v>1</v>
      </c>
      <c r="AR3900" t="s">
        <v>218</v>
      </c>
      <c r="AS3900" t="s">
        <v>114</v>
      </c>
      <c r="AT3900">
        <v>-679</v>
      </c>
      <c r="AU3900" t="s">
        <v>78</v>
      </c>
      <c r="AV3900" t="s">
        <v>149</v>
      </c>
      <c r="AX3900" t="s">
        <v>81</v>
      </c>
      <c r="AY3900" t="s">
        <v>76</v>
      </c>
      <c r="AZ3900" t="s">
        <v>82</v>
      </c>
      <c r="BA3900" t="s">
        <v>83</v>
      </c>
      <c r="BB3900" t="s">
        <v>117</v>
      </c>
      <c r="BC3900">
        <v>2</v>
      </c>
      <c r="BD3900" t="s">
        <v>76</v>
      </c>
      <c r="BE3900">
        <v>12</v>
      </c>
      <c r="BF3900" t="s">
        <v>86</v>
      </c>
      <c r="BG3900" t="s">
        <v>87</v>
      </c>
    </row>
    <row r="3901" spans="1:65" x14ac:dyDescent="0.3">
      <c r="A3901">
        <v>133694</v>
      </c>
      <c r="B3901">
        <v>0</v>
      </c>
      <c r="C3901" t="s">
        <v>65</v>
      </c>
      <c r="D3901" t="s">
        <v>88</v>
      </c>
      <c r="E3901" t="s">
        <v>67</v>
      </c>
      <c r="F3901" t="s">
        <v>68</v>
      </c>
      <c r="G3901">
        <v>0</v>
      </c>
      <c r="H3901">
        <v>225000</v>
      </c>
      <c r="I3901">
        <v>582228</v>
      </c>
      <c r="J3901" t="s">
        <v>89</v>
      </c>
      <c r="K3901" t="s">
        <v>70</v>
      </c>
      <c r="L3901" t="s">
        <v>91</v>
      </c>
      <c r="M3901" t="s">
        <v>72</v>
      </c>
      <c r="N3901">
        <v>4.6219999999999997E-2</v>
      </c>
      <c r="O3901">
        <v>16890</v>
      </c>
      <c r="P3901">
        <v>3045</v>
      </c>
      <c r="Q3901">
        <v>532</v>
      </c>
      <c r="R3901">
        <v>419</v>
      </c>
      <c r="S3901">
        <v>1</v>
      </c>
      <c r="T3901">
        <v>1</v>
      </c>
      <c r="U3901" t="s">
        <v>125</v>
      </c>
      <c r="V3901">
        <v>13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0</v>
      </c>
      <c r="AC3901" t="s">
        <v>92</v>
      </c>
      <c r="AD3901">
        <v>2694047</v>
      </c>
      <c r="AE3901" t="s">
        <v>65</v>
      </c>
      <c r="AG3901">
        <v>0</v>
      </c>
      <c r="AH3901">
        <v>0</v>
      </c>
      <c r="AK3901" t="s">
        <v>123</v>
      </c>
      <c r="AL3901">
        <v>12</v>
      </c>
      <c r="AM3901" t="s">
        <v>68</v>
      </c>
      <c r="AN3901">
        <v>1</v>
      </c>
      <c r="AR3901" t="s">
        <v>76</v>
      </c>
      <c r="AS3901" t="s">
        <v>129</v>
      </c>
      <c r="AT3901">
        <v>-323</v>
      </c>
      <c r="AU3901" t="s">
        <v>76</v>
      </c>
      <c r="AV3901" t="s">
        <v>79</v>
      </c>
      <c r="AX3901" t="s">
        <v>81</v>
      </c>
      <c r="AY3901" t="s">
        <v>76</v>
      </c>
      <c r="AZ3901" t="s">
        <v>76</v>
      </c>
      <c r="BA3901" t="s">
        <v>76</v>
      </c>
      <c r="BB3901" t="s">
        <v>121</v>
      </c>
      <c r="BC3901">
        <v>-1</v>
      </c>
      <c r="BD3901" t="s">
        <v>76</v>
      </c>
      <c r="BF3901" t="s">
        <v>76</v>
      </c>
      <c r="BG3901" t="s">
        <v>82</v>
      </c>
    </row>
    <row r="3902" spans="1:65" x14ac:dyDescent="0.3">
      <c r="A3902">
        <v>133707</v>
      </c>
      <c r="B3902">
        <v>0</v>
      </c>
      <c r="C3902" t="s">
        <v>65</v>
      </c>
      <c r="D3902" t="s">
        <v>88</v>
      </c>
      <c r="E3902" t="s">
        <v>67</v>
      </c>
      <c r="F3902" t="s">
        <v>68</v>
      </c>
      <c r="G3902">
        <v>2</v>
      </c>
      <c r="H3902">
        <v>225000</v>
      </c>
      <c r="I3902">
        <v>942300</v>
      </c>
      <c r="J3902" t="s">
        <v>89</v>
      </c>
      <c r="K3902" t="s">
        <v>70</v>
      </c>
      <c r="L3902" t="s">
        <v>91</v>
      </c>
      <c r="M3902" t="s">
        <v>72</v>
      </c>
      <c r="N3902">
        <v>1.1703E-2</v>
      </c>
      <c r="O3902">
        <v>11402</v>
      </c>
      <c r="P3902">
        <v>2536</v>
      </c>
      <c r="Q3902">
        <v>993</v>
      </c>
      <c r="R3902">
        <v>2925</v>
      </c>
      <c r="S3902">
        <v>2</v>
      </c>
      <c r="T3902">
        <v>2</v>
      </c>
      <c r="U3902" t="s">
        <v>123</v>
      </c>
      <c r="V3902">
        <v>13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 t="s">
        <v>92</v>
      </c>
      <c r="AD3902">
        <v>2144005</v>
      </c>
      <c r="AE3902" t="s">
        <v>65</v>
      </c>
      <c r="AG3902">
        <v>0</v>
      </c>
      <c r="AH3902">
        <v>0</v>
      </c>
      <c r="AK3902" t="s">
        <v>73</v>
      </c>
      <c r="AL3902">
        <v>18</v>
      </c>
      <c r="AM3902" t="s">
        <v>68</v>
      </c>
      <c r="AN3902">
        <v>1</v>
      </c>
      <c r="AR3902" t="s">
        <v>76</v>
      </c>
      <c r="AS3902" t="s">
        <v>129</v>
      </c>
      <c r="AT3902">
        <v>-193</v>
      </c>
      <c r="AU3902" t="s">
        <v>76</v>
      </c>
      <c r="AV3902" t="s">
        <v>79</v>
      </c>
      <c r="AX3902" t="s">
        <v>81</v>
      </c>
      <c r="AY3902" t="s">
        <v>76</v>
      </c>
      <c r="AZ3902" t="s">
        <v>76</v>
      </c>
      <c r="BA3902" t="s">
        <v>76</v>
      </c>
      <c r="BB3902" t="s">
        <v>121</v>
      </c>
      <c r="BC3902">
        <v>-1</v>
      </c>
      <c r="BD3902" t="s">
        <v>76</v>
      </c>
      <c r="BF3902" t="s">
        <v>76</v>
      </c>
      <c r="BG3902" t="s">
        <v>82</v>
      </c>
    </row>
    <row r="3903" spans="1:65" x14ac:dyDescent="0.3">
      <c r="A3903">
        <v>133722</v>
      </c>
      <c r="B3903">
        <v>0</v>
      </c>
      <c r="C3903" t="s">
        <v>65</v>
      </c>
      <c r="D3903" t="s">
        <v>88</v>
      </c>
      <c r="E3903" t="s">
        <v>67</v>
      </c>
      <c r="F3903" t="s">
        <v>68</v>
      </c>
      <c r="G3903">
        <v>0</v>
      </c>
      <c r="H3903">
        <v>202500</v>
      </c>
      <c r="I3903">
        <v>382500</v>
      </c>
      <c r="J3903" t="s">
        <v>113</v>
      </c>
      <c r="K3903" t="s">
        <v>70</v>
      </c>
      <c r="L3903" t="s">
        <v>71</v>
      </c>
      <c r="M3903" t="s">
        <v>72</v>
      </c>
      <c r="N3903">
        <v>2.6391999999999999E-2</v>
      </c>
      <c r="O3903">
        <v>20114</v>
      </c>
      <c r="P3903">
        <v>365243</v>
      </c>
      <c r="Q3903">
        <v>2383</v>
      </c>
      <c r="R3903">
        <v>2887</v>
      </c>
      <c r="S3903">
        <v>2</v>
      </c>
      <c r="T3903">
        <v>2</v>
      </c>
      <c r="U3903" t="s">
        <v>94</v>
      </c>
      <c r="V3903">
        <v>11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 t="s">
        <v>76</v>
      </c>
      <c r="AD3903">
        <v>2684939</v>
      </c>
      <c r="AE3903" t="s">
        <v>65</v>
      </c>
      <c r="AG3903">
        <v>0</v>
      </c>
      <c r="AH3903">
        <v>0</v>
      </c>
      <c r="AK3903" t="s">
        <v>109</v>
      </c>
      <c r="AL3903">
        <v>17</v>
      </c>
      <c r="AM3903" t="s">
        <v>68</v>
      </c>
      <c r="AN3903">
        <v>1</v>
      </c>
      <c r="AR3903" t="s">
        <v>76</v>
      </c>
      <c r="AS3903" t="s">
        <v>114</v>
      </c>
      <c r="AT3903">
        <v>-281</v>
      </c>
      <c r="AU3903" t="s">
        <v>76</v>
      </c>
      <c r="AV3903" t="s">
        <v>115</v>
      </c>
      <c r="AX3903" t="s">
        <v>81</v>
      </c>
      <c r="AY3903" t="s">
        <v>76</v>
      </c>
      <c r="AZ3903" t="s">
        <v>76</v>
      </c>
      <c r="BA3903" t="s">
        <v>76</v>
      </c>
      <c r="BB3903" t="s">
        <v>121</v>
      </c>
      <c r="BC3903">
        <v>0</v>
      </c>
      <c r="BD3903" t="s">
        <v>76</v>
      </c>
      <c r="BF3903" t="s">
        <v>76</v>
      </c>
      <c r="BG3903" t="s">
        <v>82</v>
      </c>
    </row>
    <row r="3904" spans="1:65" x14ac:dyDescent="0.3">
      <c r="A3904">
        <v>133722</v>
      </c>
      <c r="B3904">
        <v>0</v>
      </c>
      <c r="C3904" t="s">
        <v>65</v>
      </c>
      <c r="D3904" t="s">
        <v>88</v>
      </c>
      <c r="E3904" t="s">
        <v>67</v>
      </c>
      <c r="F3904" t="s">
        <v>68</v>
      </c>
      <c r="G3904">
        <v>0</v>
      </c>
      <c r="H3904">
        <v>202500</v>
      </c>
      <c r="I3904">
        <v>382500</v>
      </c>
      <c r="J3904" t="s">
        <v>113</v>
      </c>
      <c r="K3904" t="s">
        <v>70</v>
      </c>
      <c r="L3904" t="s">
        <v>71</v>
      </c>
      <c r="M3904" t="s">
        <v>72</v>
      </c>
      <c r="N3904">
        <v>2.6391999999999999E-2</v>
      </c>
      <c r="O3904">
        <v>20114</v>
      </c>
      <c r="P3904">
        <v>365243</v>
      </c>
      <c r="Q3904">
        <v>2383</v>
      </c>
      <c r="R3904">
        <v>2887</v>
      </c>
      <c r="S3904">
        <v>2</v>
      </c>
      <c r="T3904">
        <v>2</v>
      </c>
      <c r="U3904" t="s">
        <v>94</v>
      </c>
      <c r="V3904">
        <v>11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76</v>
      </c>
      <c r="AD3904">
        <v>2488593</v>
      </c>
      <c r="AE3904" t="s">
        <v>65</v>
      </c>
      <c r="AF3904">
        <v>8082</v>
      </c>
      <c r="AG3904">
        <v>225000</v>
      </c>
      <c r="AH3904">
        <v>225000</v>
      </c>
      <c r="AJ3904">
        <v>225000</v>
      </c>
      <c r="AK3904" t="s">
        <v>75</v>
      </c>
      <c r="AL3904">
        <v>12</v>
      </c>
      <c r="AM3904" t="s">
        <v>68</v>
      </c>
      <c r="AN3904">
        <v>1</v>
      </c>
      <c r="AR3904" t="s">
        <v>122</v>
      </c>
      <c r="AS3904" t="s">
        <v>114</v>
      </c>
      <c r="AT3904">
        <v>-69</v>
      </c>
      <c r="AU3904" t="s">
        <v>78</v>
      </c>
      <c r="AV3904" t="s">
        <v>115</v>
      </c>
      <c r="AW3904" t="s">
        <v>80</v>
      </c>
      <c r="AX3904" t="s">
        <v>81</v>
      </c>
      <c r="AY3904" t="s">
        <v>76</v>
      </c>
      <c r="AZ3904" t="s">
        <v>82</v>
      </c>
      <c r="BA3904" t="s">
        <v>83</v>
      </c>
      <c r="BB3904" t="s">
        <v>121</v>
      </c>
      <c r="BC3904">
        <v>0</v>
      </c>
      <c r="BD3904" t="s">
        <v>76</v>
      </c>
      <c r="BE3904">
        <v>48</v>
      </c>
      <c r="BF3904" t="s">
        <v>112</v>
      </c>
      <c r="BG3904" t="s">
        <v>150</v>
      </c>
    </row>
    <row r="3905" spans="1:65" x14ac:dyDescent="0.3">
      <c r="A3905">
        <v>133727</v>
      </c>
      <c r="B3905">
        <v>0</v>
      </c>
      <c r="C3905" t="s">
        <v>65</v>
      </c>
      <c r="D3905" t="s">
        <v>88</v>
      </c>
      <c r="E3905" t="s">
        <v>67</v>
      </c>
      <c r="F3905" t="s">
        <v>67</v>
      </c>
      <c r="G3905">
        <v>0</v>
      </c>
      <c r="H3905">
        <v>202500</v>
      </c>
      <c r="I3905">
        <v>358443</v>
      </c>
      <c r="J3905" t="s">
        <v>89</v>
      </c>
      <c r="K3905" t="s">
        <v>70</v>
      </c>
      <c r="L3905" t="s">
        <v>71</v>
      </c>
      <c r="M3905" t="s">
        <v>142</v>
      </c>
      <c r="N3905">
        <v>1.8029E-2</v>
      </c>
      <c r="O3905">
        <v>15936</v>
      </c>
      <c r="P3905">
        <v>1123</v>
      </c>
      <c r="Q3905">
        <v>4115</v>
      </c>
      <c r="R3905">
        <v>4265</v>
      </c>
      <c r="S3905">
        <v>3</v>
      </c>
      <c r="T3905">
        <v>3</v>
      </c>
      <c r="U3905" t="s">
        <v>73</v>
      </c>
      <c r="V3905">
        <v>6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137</v>
      </c>
      <c r="AD3905">
        <v>2514552</v>
      </c>
      <c r="AE3905" t="s">
        <v>65</v>
      </c>
      <c r="AF3905">
        <v>14126.4</v>
      </c>
      <c r="AG3905">
        <v>202500</v>
      </c>
      <c r="AH3905">
        <v>202500</v>
      </c>
      <c r="AI3905">
        <v>0</v>
      </c>
      <c r="AJ3905">
        <v>202500</v>
      </c>
      <c r="AK3905" t="s">
        <v>109</v>
      </c>
      <c r="AL3905">
        <v>13</v>
      </c>
      <c r="AM3905" t="s">
        <v>68</v>
      </c>
      <c r="AN3905">
        <v>1</v>
      </c>
      <c r="AO3905">
        <v>0</v>
      </c>
      <c r="AR3905" t="s">
        <v>76</v>
      </c>
      <c r="AS3905" t="s">
        <v>114</v>
      </c>
      <c r="AT3905">
        <v>-1889</v>
      </c>
      <c r="AU3905" t="s">
        <v>78</v>
      </c>
      <c r="AV3905" t="s">
        <v>165</v>
      </c>
      <c r="AW3905" t="s">
        <v>80</v>
      </c>
      <c r="AX3905" t="s">
        <v>81</v>
      </c>
      <c r="AY3905" t="s">
        <v>76</v>
      </c>
      <c r="AZ3905" t="s">
        <v>82</v>
      </c>
      <c r="BA3905" t="s">
        <v>116</v>
      </c>
      <c r="BB3905" t="s">
        <v>121</v>
      </c>
      <c r="BC3905">
        <v>-1</v>
      </c>
      <c r="BD3905" t="s">
        <v>76</v>
      </c>
      <c r="BE3905">
        <v>24</v>
      </c>
      <c r="BF3905" t="s">
        <v>86</v>
      </c>
      <c r="BG3905" t="s">
        <v>172</v>
      </c>
    </row>
    <row r="3906" spans="1:65" x14ac:dyDescent="0.3">
      <c r="A3906">
        <v>133739</v>
      </c>
      <c r="B3906">
        <v>0</v>
      </c>
      <c r="C3906" t="s">
        <v>99</v>
      </c>
      <c r="D3906" t="s">
        <v>88</v>
      </c>
      <c r="E3906" t="s">
        <v>67</v>
      </c>
      <c r="F3906" t="s">
        <v>67</v>
      </c>
      <c r="G3906">
        <v>0</v>
      </c>
      <c r="H3906">
        <v>225000</v>
      </c>
      <c r="I3906">
        <v>180000</v>
      </c>
      <c r="J3906" t="s">
        <v>69</v>
      </c>
      <c r="K3906" t="s">
        <v>90</v>
      </c>
      <c r="L3906" t="s">
        <v>71</v>
      </c>
      <c r="M3906" t="s">
        <v>72</v>
      </c>
      <c r="N3906">
        <v>2.6391999999999999E-2</v>
      </c>
      <c r="O3906">
        <v>8751</v>
      </c>
      <c r="P3906">
        <v>377</v>
      </c>
      <c r="Q3906">
        <v>6104</v>
      </c>
      <c r="R3906">
        <v>1381</v>
      </c>
      <c r="S3906">
        <v>2</v>
      </c>
      <c r="T3906">
        <v>2</v>
      </c>
      <c r="U3906" t="s">
        <v>94</v>
      </c>
      <c r="V3906">
        <v>12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170</v>
      </c>
      <c r="AD3906">
        <v>1974840</v>
      </c>
      <c r="AE3906" t="s">
        <v>93</v>
      </c>
      <c r="AF3906">
        <v>5654.7449999999999</v>
      </c>
      <c r="AG3906">
        <v>37620</v>
      </c>
      <c r="AH3906">
        <v>40932</v>
      </c>
      <c r="AI3906">
        <v>0</v>
      </c>
      <c r="AJ3906">
        <v>37620</v>
      </c>
      <c r="AK3906" t="s">
        <v>94</v>
      </c>
      <c r="AL3906">
        <v>15</v>
      </c>
      <c r="AM3906" t="s">
        <v>68</v>
      </c>
      <c r="AN3906">
        <v>1</v>
      </c>
      <c r="AO3906">
        <v>0</v>
      </c>
      <c r="AR3906" t="s">
        <v>79</v>
      </c>
      <c r="AS3906" t="s">
        <v>77</v>
      </c>
      <c r="AT3906">
        <v>-567</v>
      </c>
      <c r="AU3906" t="s">
        <v>78</v>
      </c>
      <c r="AV3906" t="s">
        <v>79</v>
      </c>
      <c r="AX3906" t="s">
        <v>102</v>
      </c>
      <c r="AY3906" t="s">
        <v>124</v>
      </c>
      <c r="AZ3906" t="s">
        <v>96</v>
      </c>
      <c r="BA3906" t="s">
        <v>76</v>
      </c>
      <c r="BB3906" t="s">
        <v>104</v>
      </c>
      <c r="BC3906">
        <v>10</v>
      </c>
      <c r="BD3906" t="s">
        <v>105</v>
      </c>
      <c r="BE3906">
        <v>10</v>
      </c>
      <c r="BF3906" t="s">
        <v>86</v>
      </c>
      <c r="BG3906" t="s">
        <v>106</v>
      </c>
      <c r="BH3906">
        <v>365243</v>
      </c>
      <c r="BI3906">
        <v>-535</v>
      </c>
      <c r="BJ3906">
        <v>-265</v>
      </c>
      <c r="BK3906">
        <v>-355</v>
      </c>
      <c r="BL3906">
        <v>-349</v>
      </c>
      <c r="BM3906">
        <v>0</v>
      </c>
    </row>
    <row r="3907" spans="1:65" x14ac:dyDescent="0.3">
      <c r="A3907">
        <v>133741</v>
      </c>
      <c r="B3907">
        <v>0</v>
      </c>
      <c r="C3907" t="s">
        <v>65</v>
      </c>
      <c r="D3907" t="s">
        <v>88</v>
      </c>
      <c r="E3907" t="s">
        <v>67</v>
      </c>
      <c r="F3907" t="s">
        <v>68</v>
      </c>
      <c r="G3907">
        <v>0</v>
      </c>
      <c r="H3907">
        <v>135000</v>
      </c>
      <c r="I3907">
        <v>573057</v>
      </c>
      <c r="J3907" t="s">
        <v>69</v>
      </c>
      <c r="K3907" t="s">
        <v>70</v>
      </c>
      <c r="L3907" t="s">
        <v>71</v>
      </c>
      <c r="M3907" t="s">
        <v>72</v>
      </c>
      <c r="N3907">
        <v>2.461E-2</v>
      </c>
      <c r="O3907">
        <v>14400</v>
      </c>
      <c r="P3907">
        <v>2093</v>
      </c>
      <c r="Q3907">
        <v>2950</v>
      </c>
      <c r="R3907">
        <v>2950</v>
      </c>
      <c r="S3907">
        <v>2</v>
      </c>
      <c r="T3907">
        <v>2</v>
      </c>
      <c r="U3907" t="s">
        <v>123</v>
      </c>
      <c r="V3907">
        <v>10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 t="s">
        <v>92</v>
      </c>
      <c r="AD3907">
        <v>1519261</v>
      </c>
      <c r="AE3907" t="s">
        <v>93</v>
      </c>
      <c r="AF3907">
        <v>20093.355</v>
      </c>
      <c r="AG3907">
        <v>281250</v>
      </c>
      <c r="AH3907">
        <v>278185.5</v>
      </c>
      <c r="AI3907">
        <v>28125</v>
      </c>
      <c r="AJ3907">
        <v>281250</v>
      </c>
      <c r="AK3907" t="s">
        <v>109</v>
      </c>
      <c r="AL3907">
        <v>18</v>
      </c>
      <c r="AM3907" t="s">
        <v>68</v>
      </c>
      <c r="AN3907">
        <v>1</v>
      </c>
      <c r="AO3907">
        <v>9.9998798E-2</v>
      </c>
      <c r="AR3907" t="s">
        <v>79</v>
      </c>
      <c r="AS3907" t="s">
        <v>77</v>
      </c>
      <c r="AT3907">
        <v>-325</v>
      </c>
      <c r="AU3907" t="s">
        <v>78</v>
      </c>
      <c r="AV3907" t="s">
        <v>79</v>
      </c>
      <c r="AW3907" t="s">
        <v>171</v>
      </c>
      <c r="AX3907" t="s">
        <v>102</v>
      </c>
      <c r="AY3907" t="s">
        <v>190</v>
      </c>
      <c r="AZ3907" t="s">
        <v>96</v>
      </c>
      <c r="BA3907" t="s">
        <v>76</v>
      </c>
      <c r="BB3907" t="s">
        <v>138</v>
      </c>
      <c r="BC3907">
        <v>49</v>
      </c>
      <c r="BD3907" t="s">
        <v>191</v>
      </c>
      <c r="BE3907">
        <v>18</v>
      </c>
      <c r="BF3907" t="s">
        <v>147</v>
      </c>
      <c r="BG3907" t="s">
        <v>158</v>
      </c>
      <c r="BH3907">
        <v>365243</v>
      </c>
      <c r="BI3907">
        <v>-294</v>
      </c>
      <c r="BJ3907">
        <v>216</v>
      </c>
      <c r="BK3907">
        <v>365243</v>
      </c>
      <c r="BL3907">
        <v>365243</v>
      </c>
      <c r="BM3907">
        <v>0</v>
      </c>
    </row>
    <row r="3908" spans="1:65" x14ac:dyDescent="0.3">
      <c r="A3908">
        <v>133742</v>
      </c>
      <c r="B3908">
        <v>0</v>
      </c>
      <c r="C3908" t="s">
        <v>65</v>
      </c>
      <c r="D3908" t="s">
        <v>88</v>
      </c>
      <c r="E3908" t="s">
        <v>67</v>
      </c>
      <c r="F3908" t="s">
        <v>67</v>
      </c>
      <c r="G3908">
        <v>0</v>
      </c>
      <c r="H3908">
        <v>202500</v>
      </c>
      <c r="I3908">
        <v>835605</v>
      </c>
      <c r="J3908" t="s">
        <v>113</v>
      </c>
      <c r="K3908" t="s">
        <v>90</v>
      </c>
      <c r="L3908" t="s">
        <v>71</v>
      </c>
      <c r="M3908" t="s">
        <v>72</v>
      </c>
      <c r="N3908">
        <v>1.8800999999999998E-2</v>
      </c>
      <c r="O3908">
        <v>21587</v>
      </c>
      <c r="P3908">
        <v>365243</v>
      </c>
      <c r="Q3908">
        <v>1728</v>
      </c>
      <c r="R3908">
        <v>4950</v>
      </c>
      <c r="S3908">
        <v>2</v>
      </c>
      <c r="T3908">
        <v>2</v>
      </c>
      <c r="U3908" t="s">
        <v>125</v>
      </c>
      <c r="V3908">
        <v>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76</v>
      </c>
      <c r="AD3908">
        <v>1057894</v>
      </c>
      <c r="AE3908" t="s">
        <v>93</v>
      </c>
      <c r="AF3908">
        <v>10973.25</v>
      </c>
      <c r="AG3908">
        <v>167377.5</v>
      </c>
      <c r="AH3908">
        <v>167377.5</v>
      </c>
      <c r="AI3908">
        <v>0</v>
      </c>
      <c r="AJ3908">
        <v>167377.5</v>
      </c>
      <c r="AK3908" t="s">
        <v>125</v>
      </c>
      <c r="AL3908">
        <v>15</v>
      </c>
      <c r="AM3908" t="s">
        <v>68</v>
      </c>
      <c r="AN3908">
        <v>1</v>
      </c>
      <c r="AO3908">
        <v>0</v>
      </c>
      <c r="AR3908" t="s">
        <v>79</v>
      </c>
      <c r="AS3908" t="s">
        <v>77</v>
      </c>
      <c r="AT3908">
        <v>-742</v>
      </c>
      <c r="AU3908" t="s">
        <v>78</v>
      </c>
      <c r="AV3908" t="s">
        <v>79</v>
      </c>
      <c r="AW3908" t="s">
        <v>80</v>
      </c>
      <c r="AX3908" t="s">
        <v>81</v>
      </c>
      <c r="AY3908" t="s">
        <v>103</v>
      </c>
      <c r="AZ3908" t="s">
        <v>96</v>
      </c>
      <c r="BA3908" t="s">
        <v>76</v>
      </c>
      <c r="BB3908" t="s">
        <v>104</v>
      </c>
      <c r="BC3908">
        <v>550</v>
      </c>
      <c r="BD3908" t="s">
        <v>85</v>
      </c>
      <c r="BE3908">
        <v>18</v>
      </c>
      <c r="BF3908" t="s">
        <v>112</v>
      </c>
      <c r="BG3908" t="s">
        <v>151</v>
      </c>
      <c r="BH3908">
        <v>365243</v>
      </c>
      <c r="BI3908">
        <v>-711</v>
      </c>
      <c r="BJ3908">
        <v>-201</v>
      </c>
      <c r="BK3908">
        <v>-261</v>
      </c>
      <c r="BL3908">
        <v>-254</v>
      </c>
      <c r="BM3908">
        <v>0</v>
      </c>
    </row>
    <row r="3909" spans="1:65" x14ac:dyDescent="0.3">
      <c r="A3909">
        <v>133743</v>
      </c>
      <c r="B3909">
        <v>0</v>
      </c>
      <c r="C3909" t="s">
        <v>65</v>
      </c>
      <c r="D3909" t="s">
        <v>88</v>
      </c>
      <c r="E3909" t="s">
        <v>68</v>
      </c>
      <c r="F3909" t="s">
        <v>68</v>
      </c>
      <c r="G3909">
        <v>0</v>
      </c>
      <c r="H3909">
        <v>180000</v>
      </c>
      <c r="I3909">
        <v>553806</v>
      </c>
      <c r="J3909" t="s">
        <v>89</v>
      </c>
      <c r="K3909" t="s">
        <v>90</v>
      </c>
      <c r="L3909" t="s">
        <v>91</v>
      </c>
      <c r="M3909" t="s">
        <v>72</v>
      </c>
      <c r="N3909">
        <v>3.2561E-2</v>
      </c>
      <c r="O3909">
        <v>11096</v>
      </c>
      <c r="P3909">
        <v>2245</v>
      </c>
      <c r="Q3909">
        <v>1131</v>
      </c>
      <c r="R3909">
        <v>1223</v>
      </c>
      <c r="S3909">
        <v>1</v>
      </c>
      <c r="T3909">
        <v>1</v>
      </c>
      <c r="U3909" t="s">
        <v>125</v>
      </c>
      <c r="V3909">
        <v>17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 t="s">
        <v>243</v>
      </c>
      <c r="AD3909">
        <v>1530419</v>
      </c>
      <c r="AE3909" t="s">
        <v>99</v>
      </c>
      <c r="AG3909">
        <v>0</v>
      </c>
      <c r="AH3909">
        <v>0</v>
      </c>
      <c r="AK3909" t="s">
        <v>94</v>
      </c>
      <c r="AL3909">
        <v>17</v>
      </c>
      <c r="AM3909" t="s">
        <v>68</v>
      </c>
      <c r="AN3909">
        <v>1</v>
      </c>
      <c r="AR3909" t="s">
        <v>79</v>
      </c>
      <c r="AS3909" t="s">
        <v>129</v>
      </c>
      <c r="AT3909">
        <v>-325</v>
      </c>
      <c r="AU3909" t="s">
        <v>76</v>
      </c>
      <c r="AV3909" t="s">
        <v>79</v>
      </c>
      <c r="AX3909" t="s">
        <v>81</v>
      </c>
      <c r="AY3909" t="s">
        <v>76</v>
      </c>
      <c r="AZ3909" t="s">
        <v>76</v>
      </c>
      <c r="BA3909" t="s">
        <v>76</v>
      </c>
      <c r="BB3909" t="s">
        <v>121</v>
      </c>
      <c r="BC3909">
        <v>100</v>
      </c>
      <c r="BD3909" t="s">
        <v>76</v>
      </c>
      <c r="BF3909" t="s">
        <v>76</v>
      </c>
      <c r="BG3909" t="s">
        <v>132</v>
      </c>
    </row>
    <row r="3910" spans="1:65" x14ac:dyDescent="0.3">
      <c r="A3910">
        <v>133757</v>
      </c>
      <c r="B3910">
        <v>0</v>
      </c>
      <c r="C3910" t="s">
        <v>65</v>
      </c>
      <c r="D3910" t="s">
        <v>66</v>
      </c>
      <c r="E3910" t="s">
        <v>67</v>
      </c>
      <c r="F3910" t="s">
        <v>68</v>
      </c>
      <c r="G3910">
        <v>0</v>
      </c>
      <c r="H3910">
        <v>157500</v>
      </c>
      <c r="I3910">
        <v>231813</v>
      </c>
      <c r="J3910" t="s">
        <v>69</v>
      </c>
      <c r="K3910" t="s">
        <v>70</v>
      </c>
      <c r="L3910" t="s">
        <v>91</v>
      </c>
      <c r="M3910" t="s">
        <v>72</v>
      </c>
      <c r="N3910">
        <v>3.1329000000000003E-2</v>
      </c>
      <c r="O3910">
        <v>20639</v>
      </c>
      <c r="P3910">
        <v>7229</v>
      </c>
      <c r="Q3910">
        <v>6750</v>
      </c>
      <c r="R3910">
        <v>4166</v>
      </c>
      <c r="S3910">
        <v>2</v>
      </c>
      <c r="T3910">
        <v>2</v>
      </c>
      <c r="U3910" t="s">
        <v>109</v>
      </c>
      <c r="V3910">
        <v>10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 t="s">
        <v>184</v>
      </c>
      <c r="AD3910">
        <v>1791927</v>
      </c>
      <c r="AE3910" t="s">
        <v>93</v>
      </c>
      <c r="AF3910">
        <v>6434.37</v>
      </c>
      <c r="AG3910">
        <v>64350</v>
      </c>
      <c r="AH3910">
        <v>57915</v>
      </c>
      <c r="AI3910">
        <v>6435</v>
      </c>
      <c r="AJ3910">
        <v>64350</v>
      </c>
      <c r="AK3910" t="s">
        <v>73</v>
      </c>
      <c r="AL3910">
        <v>15</v>
      </c>
      <c r="AM3910" t="s">
        <v>68</v>
      </c>
      <c r="AN3910">
        <v>1</v>
      </c>
      <c r="AO3910">
        <v>0.108909091</v>
      </c>
      <c r="AR3910" t="s">
        <v>79</v>
      </c>
      <c r="AS3910" t="s">
        <v>114</v>
      </c>
      <c r="AT3910">
        <v>-2857</v>
      </c>
      <c r="AU3910" t="s">
        <v>76</v>
      </c>
      <c r="AV3910" t="s">
        <v>149</v>
      </c>
      <c r="AX3910" t="s">
        <v>81</v>
      </c>
      <c r="AY3910" t="s">
        <v>76</v>
      </c>
      <c r="AZ3910" t="s">
        <v>96</v>
      </c>
      <c r="BA3910" t="s">
        <v>76</v>
      </c>
      <c r="BB3910" t="s">
        <v>84</v>
      </c>
      <c r="BC3910">
        <v>100</v>
      </c>
      <c r="BD3910" t="s">
        <v>85</v>
      </c>
      <c r="BE3910">
        <v>10</v>
      </c>
      <c r="BF3910" t="s">
        <v>112</v>
      </c>
      <c r="BG3910" t="s">
        <v>98</v>
      </c>
    </row>
    <row r="3911" spans="1:65" x14ac:dyDescent="0.3">
      <c r="A3911">
        <v>133775</v>
      </c>
      <c r="B3911">
        <v>0</v>
      </c>
      <c r="C3911" t="s">
        <v>65</v>
      </c>
      <c r="D3911" t="s">
        <v>88</v>
      </c>
      <c r="E3911" t="s">
        <v>67</v>
      </c>
      <c r="F3911" t="s">
        <v>68</v>
      </c>
      <c r="G3911">
        <v>0</v>
      </c>
      <c r="H3911">
        <v>180000</v>
      </c>
      <c r="I3911">
        <v>792000</v>
      </c>
      <c r="J3911" t="s">
        <v>69</v>
      </c>
      <c r="K3911" t="s">
        <v>70</v>
      </c>
      <c r="L3911" t="s">
        <v>91</v>
      </c>
      <c r="M3911" t="s">
        <v>72</v>
      </c>
      <c r="N3911">
        <v>1.8208999999999999E-2</v>
      </c>
      <c r="O3911">
        <v>19685</v>
      </c>
      <c r="P3911">
        <v>2512</v>
      </c>
      <c r="Q3911">
        <v>5129</v>
      </c>
      <c r="R3911">
        <v>3150</v>
      </c>
      <c r="S3911">
        <v>3</v>
      </c>
      <c r="T3911">
        <v>3</v>
      </c>
      <c r="U3911" t="s">
        <v>120</v>
      </c>
      <c r="V3911">
        <v>14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122</v>
      </c>
      <c r="AD3911">
        <v>1195464</v>
      </c>
      <c r="AE3911" t="s">
        <v>93</v>
      </c>
      <c r="AF3911">
        <v>3974.9850000000001</v>
      </c>
      <c r="AG3911">
        <v>73570.5</v>
      </c>
      <c r="AH3911">
        <v>88137</v>
      </c>
      <c r="AI3911">
        <v>0</v>
      </c>
      <c r="AJ3911">
        <v>73570.5</v>
      </c>
      <c r="AK3911" t="s">
        <v>75</v>
      </c>
      <c r="AL3911">
        <v>9</v>
      </c>
      <c r="AM3911" t="s">
        <v>68</v>
      </c>
      <c r="AN3911">
        <v>1</v>
      </c>
      <c r="AO3911">
        <v>0</v>
      </c>
      <c r="AR3911" t="s">
        <v>79</v>
      </c>
      <c r="AS3911" t="s">
        <v>77</v>
      </c>
      <c r="AT3911">
        <v>-1305</v>
      </c>
      <c r="AU3911" t="s">
        <v>78</v>
      </c>
      <c r="AV3911" t="s">
        <v>79</v>
      </c>
      <c r="AW3911" t="s">
        <v>110</v>
      </c>
      <c r="AX3911" t="s">
        <v>81</v>
      </c>
      <c r="AY3911" t="s">
        <v>95</v>
      </c>
      <c r="AZ3911" t="s">
        <v>96</v>
      </c>
      <c r="BA3911" t="s">
        <v>76</v>
      </c>
      <c r="BB3911" t="s">
        <v>104</v>
      </c>
      <c r="BC3911">
        <v>3855</v>
      </c>
      <c r="BD3911" t="s">
        <v>85</v>
      </c>
      <c r="BE3911">
        <v>24</v>
      </c>
      <c r="BF3911" t="s">
        <v>97</v>
      </c>
      <c r="BG3911" t="s">
        <v>98</v>
      </c>
      <c r="BH3911">
        <v>365243</v>
      </c>
      <c r="BI3911">
        <v>-1274</v>
      </c>
      <c r="BJ3911">
        <v>-584</v>
      </c>
      <c r="BK3911">
        <v>-584</v>
      </c>
      <c r="BL3911">
        <v>-576</v>
      </c>
      <c r="BM3911">
        <v>0</v>
      </c>
    </row>
    <row r="3912" spans="1:65" x14ac:dyDescent="0.3">
      <c r="A3912">
        <v>133776</v>
      </c>
      <c r="B3912">
        <v>0</v>
      </c>
      <c r="C3912" t="s">
        <v>99</v>
      </c>
      <c r="D3912" t="s">
        <v>88</v>
      </c>
      <c r="E3912" t="s">
        <v>67</v>
      </c>
      <c r="F3912" t="s">
        <v>68</v>
      </c>
      <c r="G3912">
        <v>0</v>
      </c>
      <c r="H3912">
        <v>85500</v>
      </c>
      <c r="I3912">
        <v>180000</v>
      </c>
      <c r="J3912" t="s">
        <v>113</v>
      </c>
      <c r="K3912" t="s">
        <v>70</v>
      </c>
      <c r="L3912" t="s">
        <v>91</v>
      </c>
      <c r="M3912" t="s">
        <v>72</v>
      </c>
      <c r="N3912">
        <v>2.5163999999999999E-2</v>
      </c>
      <c r="O3912">
        <v>21548</v>
      </c>
      <c r="P3912">
        <v>365243</v>
      </c>
      <c r="Q3912">
        <v>220</v>
      </c>
      <c r="R3912">
        <v>4043</v>
      </c>
      <c r="S3912">
        <v>2</v>
      </c>
      <c r="T3912">
        <v>2</v>
      </c>
      <c r="U3912" t="s">
        <v>120</v>
      </c>
      <c r="V3912">
        <v>14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 t="s">
        <v>76</v>
      </c>
      <c r="AD3912">
        <v>1293856</v>
      </c>
      <c r="AE3912" t="s">
        <v>65</v>
      </c>
      <c r="AF3912">
        <v>26442</v>
      </c>
      <c r="AG3912">
        <v>450000</v>
      </c>
      <c r="AH3912">
        <v>450000</v>
      </c>
      <c r="AJ3912">
        <v>450000</v>
      </c>
      <c r="AK3912" t="s">
        <v>125</v>
      </c>
      <c r="AL3912">
        <v>15</v>
      </c>
      <c r="AM3912" t="s">
        <v>68</v>
      </c>
      <c r="AN3912">
        <v>1</v>
      </c>
      <c r="AR3912" t="s">
        <v>76</v>
      </c>
      <c r="AS3912" t="s">
        <v>77</v>
      </c>
      <c r="AT3912">
        <v>-1597</v>
      </c>
      <c r="AU3912" t="s">
        <v>78</v>
      </c>
      <c r="AV3912" t="s">
        <v>79</v>
      </c>
      <c r="AW3912" t="s">
        <v>80</v>
      </c>
      <c r="AX3912" t="s">
        <v>81</v>
      </c>
      <c r="AY3912" t="s">
        <v>76</v>
      </c>
      <c r="AZ3912" t="s">
        <v>82</v>
      </c>
      <c r="BA3912" t="s">
        <v>116</v>
      </c>
      <c r="BB3912" t="s">
        <v>121</v>
      </c>
      <c r="BC3912">
        <v>-1</v>
      </c>
      <c r="BD3912" t="s">
        <v>76</v>
      </c>
      <c r="BE3912">
        <v>24</v>
      </c>
      <c r="BF3912" t="s">
        <v>147</v>
      </c>
      <c r="BG3912" t="s">
        <v>154</v>
      </c>
      <c r="BH3912">
        <v>365243</v>
      </c>
      <c r="BI3912">
        <v>-1567</v>
      </c>
      <c r="BJ3912">
        <v>-877</v>
      </c>
      <c r="BK3912">
        <v>-1387</v>
      </c>
      <c r="BL3912">
        <v>-1382</v>
      </c>
      <c r="BM3912">
        <v>1</v>
      </c>
    </row>
    <row r="3913" spans="1:65" x14ac:dyDescent="0.3">
      <c r="A3913">
        <v>133778</v>
      </c>
      <c r="B3913">
        <v>0</v>
      </c>
      <c r="C3913" t="s">
        <v>65</v>
      </c>
      <c r="D3913" t="s">
        <v>66</v>
      </c>
      <c r="E3913" t="s">
        <v>68</v>
      </c>
      <c r="F3913" t="s">
        <v>68</v>
      </c>
      <c r="G3913">
        <v>0</v>
      </c>
      <c r="H3913">
        <v>360000</v>
      </c>
      <c r="I3913">
        <v>1231272</v>
      </c>
      <c r="J3913" t="s">
        <v>133</v>
      </c>
      <c r="K3913" t="s">
        <v>70</v>
      </c>
      <c r="L3913" t="s">
        <v>91</v>
      </c>
      <c r="M3913" t="s">
        <v>72</v>
      </c>
      <c r="N3913">
        <v>7.2508000000000003E-2</v>
      </c>
      <c r="O3913">
        <v>14655</v>
      </c>
      <c r="P3913">
        <v>1989</v>
      </c>
      <c r="Q3913">
        <v>7380</v>
      </c>
      <c r="R3913">
        <v>3284</v>
      </c>
      <c r="S3913">
        <v>1</v>
      </c>
      <c r="T3913">
        <v>1</v>
      </c>
      <c r="U3913" t="s">
        <v>73</v>
      </c>
      <c r="V3913">
        <v>12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 t="s">
        <v>173</v>
      </c>
      <c r="AD3913">
        <v>2796201</v>
      </c>
      <c r="AE3913" t="s">
        <v>65</v>
      </c>
      <c r="AG3913">
        <v>0</v>
      </c>
      <c r="AH3913">
        <v>0</v>
      </c>
      <c r="AK3913" t="s">
        <v>125</v>
      </c>
      <c r="AL3913">
        <v>12</v>
      </c>
      <c r="AM3913" t="s">
        <v>68</v>
      </c>
      <c r="AN3913">
        <v>1</v>
      </c>
      <c r="AR3913" t="s">
        <v>76</v>
      </c>
      <c r="AS3913" t="s">
        <v>129</v>
      </c>
      <c r="AT3913">
        <v>-177</v>
      </c>
      <c r="AU3913" t="s">
        <v>76</v>
      </c>
      <c r="AV3913" t="s">
        <v>79</v>
      </c>
      <c r="AX3913" t="s">
        <v>81</v>
      </c>
      <c r="AY3913" t="s">
        <v>76</v>
      </c>
      <c r="AZ3913" t="s">
        <v>76</v>
      </c>
      <c r="BA3913" t="s">
        <v>76</v>
      </c>
      <c r="BB3913" t="s">
        <v>121</v>
      </c>
      <c r="BC3913">
        <v>-1</v>
      </c>
      <c r="BD3913" t="s">
        <v>76</v>
      </c>
      <c r="BF3913" t="s">
        <v>76</v>
      </c>
      <c r="BG3913" t="s">
        <v>82</v>
      </c>
    </row>
    <row r="3914" spans="1:65" x14ac:dyDescent="0.3">
      <c r="A3914">
        <v>133778</v>
      </c>
      <c r="B3914">
        <v>0</v>
      </c>
      <c r="C3914" t="s">
        <v>65</v>
      </c>
      <c r="D3914" t="s">
        <v>66</v>
      </c>
      <c r="E3914" t="s">
        <v>68</v>
      </c>
      <c r="F3914" t="s">
        <v>68</v>
      </c>
      <c r="G3914">
        <v>0</v>
      </c>
      <c r="H3914">
        <v>360000</v>
      </c>
      <c r="I3914">
        <v>1231272</v>
      </c>
      <c r="J3914" t="s">
        <v>133</v>
      </c>
      <c r="K3914" t="s">
        <v>70</v>
      </c>
      <c r="L3914" t="s">
        <v>91</v>
      </c>
      <c r="M3914" t="s">
        <v>72</v>
      </c>
      <c r="N3914">
        <v>7.2508000000000003E-2</v>
      </c>
      <c r="O3914">
        <v>14655</v>
      </c>
      <c r="P3914">
        <v>1989</v>
      </c>
      <c r="Q3914">
        <v>7380</v>
      </c>
      <c r="R3914">
        <v>3284</v>
      </c>
      <c r="S3914">
        <v>1</v>
      </c>
      <c r="T3914">
        <v>1</v>
      </c>
      <c r="U3914" t="s">
        <v>73</v>
      </c>
      <c r="V3914">
        <v>12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173</v>
      </c>
      <c r="AD3914">
        <v>1514737</v>
      </c>
      <c r="AE3914" t="s">
        <v>65</v>
      </c>
      <c r="AF3914">
        <v>48242.385000000002</v>
      </c>
      <c r="AG3914">
        <v>337500</v>
      </c>
      <c r="AH3914">
        <v>405391.5</v>
      </c>
      <c r="AJ3914">
        <v>337500</v>
      </c>
      <c r="AK3914" t="s">
        <v>123</v>
      </c>
      <c r="AL3914">
        <v>13</v>
      </c>
      <c r="AM3914" t="s">
        <v>68</v>
      </c>
      <c r="AN3914">
        <v>1</v>
      </c>
      <c r="AR3914" t="s">
        <v>202</v>
      </c>
      <c r="AS3914" t="s">
        <v>77</v>
      </c>
      <c r="AT3914">
        <v>-395</v>
      </c>
      <c r="AU3914" t="s">
        <v>78</v>
      </c>
      <c r="AV3914" t="s">
        <v>79</v>
      </c>
      <c r="AX3914" t="s">
        <v>81</v>
      </c>
      <c r="AY3914" t="s">
        <v>76</v>
      </c>
      <c r="AZ3914" t="s">
        <v>82</v>
      </c>
      <c r="BA3914" t="s">
        <v>83</v>
      </c>
      <c r="BB3914" t="s">
        <v>121</v>
      </c>
      <c r="BC3914">
        <v>-1</v>
      </c>
      <c r="BD3914" t="s">
        <v>76</v>
      </c>
      <c r="BE3914">
        <v>12</v>
      </c>
      <c r="BF3914" t="s">
        <v>86</v>
      </c>
      <c r="BG3914" t="s">
        <v>87</v>
      </c>
      <c r="BH3914">
        <v>365243</v>
      </c>
      <c r="BI3914">
        <v>-365</v>
      </c>
      <c r="BJ3914">
        <v>-35</v>
      </c>
      <c r="BK3914">
        <v>-155</v>
      </c>
      <c r="BL3914">
        <v>-151</v>
      </c>
      <c r="BM3914">
        <v>1</v>
      </c>
    </row>
    <row r="3915" spans="1:65" x14ac:dyDescent="0.3">
      <c r="A3915">
        <v>133778</v>
      </c>
      <c r="B3915">
        <v>0</v>
      </c>
      <c r="C3915" t="s">
        <v>65</v>
      </c>
      <c r="D3915" t="s">
        <v>66</v>
      </c>
      <c r="E3915" t="s">
        <v>68</v>
      </c>
      <c r="F3915" t="s">
        <v>68</v>
      </c>
      <c r="G3915">
        <v>0</v>
      </c>
      <c r="H3915">
        <v>360000</v>
      </c>
      <c r="I3915">
        <v>1231272</v>
      </c>
      <c r="J3915" t="s">
        <v>133</v>
      </c>
      <c r="K3915" t="s">
        <v>70</v>
      </c>
      <c r="L3915" t="s">
        <v>91</v>
      </c>
      <c r="M3915" t="s">
        <v>72</v>
      </c>
      <c r="N3915">
        <v>7.2508000000000003E-2</v>
      </c>
      <c r="O3915">
        <v>14655</v>
      </c>
      <c r="P3915">
        <v>1989</v>
      </c>
      <c r="Q3915">
        <v>7380</v>
      </c>
      <c r="R3915">
        <v>3284</v>
      </c>
      <c r="S3915">
        <v>1</v>
      </c>
      <c r="T3915">
        <v>1</v>
      </c>
      <c r="U3915" t="s">
        <v>73</v>
      </c>
      <c r="V3915">
        <v>12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 t="s">
        <v>173</v>
      </c>
      <c r="AD3915">
        <v>2112184</v>
      </c>
      <c r="AE3915" t="s">
        <v>65</v>
      </c>
      <c r="AF3915">
        <v>51655.275000000001</v>
      </c>
      <c r="AG3915">
        <v>1498500</v>
      </c>
      <c r="AH3915">
        <v>1640916</v>
      </c>
      <c r="AJ3915">
        <v>1498500</v>
      </c>
      <c r="AK3915" t="s">
        <v>125</v>
      </c>
      <c r="AL3915">
        <v>12</v>
      </c>
      <c r="AM3915" t="s">
        <v>68</v>
      </c>
      <c r="AN3915">
        <v>1</v>
      </c>
      <c r="AR3915" t="s">
        <v>152</v>
      </c>
      <c r="AS3915" t="s">
        <v>114</v>
      </c>
      <c r="AT3915">
        <v>-177</v>
      </c>
      <c r="AU3915" t="s">
        <v>78</v>
      </c>
      <c r="AV3915" t="s">
        <v>115</v>
      </c>
      <c r="AW3915" t="s">
        <v>80</v>
      </c>
      <c r="AX3915" t="s">
        <v>81</v>
      </c>
      <c r="AY3915" t="s">
        <v>76</v>
      </c>
      <c r="AZ3915" t="s">
        <v>82</v>
      </c>
      <c r="BA3915" t="s">
        <v>83</v>
      </c>
      <c r="BB3915" t="s">
        <v>121</v>
      </c>
      <c r="BC3915">
        <v>-1</v>
      </c>
      <c r="BD3915" t="s">
        <v>76</v>
      </c>
      <c r="BE3915">
        <v>48</v>
      </c>
      <c r="BF3915" t="s">
        <v>112</v>
      </c>
      <c r="BG3915" t="s">
        <v>150</v>
      </c>
    </row>
    <row r="3916" spans="1:65" x14ac:dyDescent="0.3">
      <c r="A3916">
        <v>133778</v>
      </c>
      <c r="B3916">
        <v>0</v>
      </c>
      <c r="C3916" t="s">
        <v>65</v>
      </c>
      <c r="D3916" t="s">
        <v>66</v>
      </c>
      <c r="E3916" t="s">
        <v>68</v>
      </c>
      <c r="F3916" t="s">
        <v>68</v>
      </c>
      <c r="G3916">
        <v>0</v>
      </c>
      <c r="H3916">
        <v>360000</v>
      </c>
      <c r="I3916">
        <v>1231272</v>
      </c>
      <c r="J3916" t="s">
        <v>133</v>
      </c>
      <c r="K3916" t="s">
        <v>70</v>
      </c>
      <c r="L3916" t="s">
        <v>91</v>
      </c>
      <c r="M3916" t="s">
        <v>72</v>
      </c>
      <c r="N3916">
        <v>7.2508000000000003E-2</v>
      </c>
      <c r="O3916">
        <v>14655</v>
      </c>
      <c r="P3916">
        <v>1989</v>
      </c>
      <c r="Q3916">
        <v>7380</v>
      </c>
      <c r="R3916">
        <v>3284</v>
      </c>
      <c r="S3916">
        <v>1</v>
      </c>
      <c r="T3916">
        <v>1</v>
      </c>
      <c r="U3916" t="s">
        <v>73</v>
      </c>
      <c r="V3916">
        <v>12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173</v>
      </c>
      <c r="AD3916">
        <v>1625554</v>
      </c>
      <c r="AE3916" t="s">
        <v>65</v>
      </c>
      <c r="AF3916">
        <v>42055.92</v>
      </c>
      <c r="AG3916">
        <v>670983.70499999996</v>
      </c>
      <c r="AH3916">
        <v>717041.20499999996</v>
      </c>
      <c r="AJ3916">
        <v>670983.70499999996</v>
      </c>
      <c r="AK3916" t="s">
        <v>94</v>
      </c>
      <c r="AL3916">
        <v>10</v>
      </c>
      <c r="AM3916" t="s">
        <v>68</v>
      </c>
      <c r="AN3916">
        <v>1</v>
      </c>
      <c r="AR3916" t="s">
        <v>76</v>
      </c>
      <c r="AS3916" t="s">
        <v>114</v>
      </c>
      <c r="AT3916">
        <v>-768</v>
      </c>
      <c r="AU3916" t="s">
        <v>76</v>
      </c>
      <c r="AV3916" t="s">
        <v>115</v>
      </c>
      <c r="AW3916" t="s">
        <v>80</v>
      </c>
      <c r="AX3916" t="s">
        <v>81</v>
      </c>
      <c r="AY3916" t="s">
        <v>76</v>
      </c>
      <c r="AZ3916" t="s">
        <v>82</v>
      </c>
      <c r="BA3916" t="s">
        <v>116</v>
      </c>
      <c r="BB3916" t="s">
        <v>121</v>
      </c>
      <c r="BC3916">
        <v>0</v>
      </c>
      <c r="BD3916" t="s">
        <v>76</v>
      </c>
      <c r="BE3916">
        <v>24</v>
      </c>
      <c r="BF3916" t="s">
        <v>147</v>
      </c>
      <c r="BG3916" t="s">
        <v>196</v>
      </c>
    </row>
    <row r="3917" spans="1:65" x14ac:dyDescent="0.3">
      <c r="A3917">
        <v>133789</v>
      </c>
      <c r="B3917">
        <v>0</v>
      </c>
      <c r="C3917" t="s">
        <v>65</v>
      </c>
      <c r="D3917" t="s">
        <v>88</v>
      </c>
      <c r="E3917" t="s">
        <v>67</v>
      </c>
      <c r="F3917" t="s">
        <v>67</v>
      </c>
      <c r="G3917">
        <v>0</v>
      </c>
      <c r="H3917">
        <v>67500</v>
      </c>
      <c r="I3917">
        <v>135000</v>
      </c>
      <c r="J3917" t="s">
        <v>69</v>
      </c>
      <c r="K3917" t="s">
        <v>70</v>
      </c>
      <c r="L3917" t="s">
        <v>91</v>
      </c>
      <c r="M3917" t="s">
        <v>72</v>
      </c>
      <c r="N3917">
        <v>3.5791999999999997E-2</v>
      </c>
      <c r="O3917">
        <v>12597</v>
      </c>
      <c r="P3917">
        <v>2141</v>
      </c>
      <c r="Q3917">
        <v>6419</v>
      </c>
      <c r="R3917">
        <v>4369</v>
      </c>
      <c r="S3917">
        <v>2</v>
      </c>
      <c r="T3917">
        <v>2</v>
      </c>
      <c r="U3917" t="s">
        <v>94</v>
      </c>
      <c r="V3917">
        <v>10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 t="s">
        <v>205</v>
      </c>
      <c r="AD3917">
        <v>1510960</v>
      </c>
      <c r="AE3917" t="s">
        <v>93</v>
      </c>
      <c r="AF3917">
        <v>9875.1149999999998</v>
      </c>
      <c r="AG3917">
        <v>84636</v>
      </c>
      <c r="AH3917">
        <v>83124</v>
      </c>
      <c r="AI3917">
        <v>9000</v>
      </c>
      <c r="AJ3917">
        <v>84636</v>
      </c>
      <c r="AK3917" t="s">
        <v>123</v>
      </c>
      <c r="AL3917">
        <v>11</v>
      </c>
      <c r="AM3917" t="s">
        <v>68</v>
      </c>
      <c r="AN3917">
        <v>1</v>
      </c>
      <c r="AO3917">
        <v>0.106398096</v>
      </c>
      <c r="AR3917" t="s">
        <v>79</v>
      </c>
      <c r="AS3917" t="s">
        <v>77</v>
      </c>
      <c r="AT3917">
        <v>-2026</v>
      </c>
      <c r="AU3917" t="s">
        <v>78</v>
      </c>
      <c r="AV3917" t="s">
        <v>79</v>
      </c>
      <c r="AW3917" t="s">
        <v>110</v>
      </c>
      <c r="AX3917" t="s">
        <v>81</v>
      </c>
      <c r="AY3917" t="s">
        <v>124</v>
      </c>
      <c r="AZ3917" t="s">
        <v>96</v>
      </c>
      <c r="BA3917" t="s">
        <v>76</v>
      </c>
      <c r="BB3917" t="s">
        <v>104</v>
      </c>
      <c r="BC3917">
        <v>50</v>
      </c>
      <c r="BD3917" t="s">
        <v>105</v>
      </c>
      <c r="BE3917">
        <v>12</v>
      </c>
      <c r="BF3917" t="s">
        <v>86</v>
      </c>
      <c r="BG3917" t="s">
        <v>106</v>
      </c>
      <c r="BH3917">
        <v>365243</v>
      </c>
      <c r="BI3917">
        <v>-1995</v>
      </c>
      <c r="BJ3917">
        <v>-1665</v>
      </c>
      <c r="BK3917">
        <v>-1665</v>
      </c>
      <c r="BL3917">
        <v>-1656</v>
      </c>
      <c r="BM3917">
        <v>0</v>
      </c>
    </row>
    <row r="3918" spans="1:65" x14ac:dyDescent="0.3">
      <c r="A3918">
        <v>133808</v>
      </c>
      <c r="B3918">
        <v>0</v>
      </c>
      <c r="C3918" t="s">
        <v>99</v>
      </c>
      <c r="D3918" t="s">
        <v>88</v>
      </c>
      <c r="E3918" t="s">
        <v>67</v>
      </c>
      <c r="F3918" t="s">
        <v>68</v>
      </c>
      <c r="G3918">
        <v>0</v>
      </c>
      <c r="H3918">
        <v>85500</v>
      </c>
      <c r="I3918">
        <v>315000</v>
      </c>
      <c r="J3918" t="s">
        <v>89</v>
      </c>
      <c r="K3918" t="s">
        <v>70</v>
      </c>
      <c r="L3918" t="s">
        <v>119</v>
      </c>
      <c r="M3918" t="s">
        <v>72</v>
      </c>
      <c r="N3918">
        <v>3.1329000000000003E-2</v>
      </c>
      <c r="O3918">
        <v>10304</v>
      </c>
      <c r="P3918">
        <v>422</v>
      </c>
      <c r="Q3918">
        <v>5391</v>
      </c>
      <c r="R3918">
        <v>2945</v>
      </c>
      <c r="S3918">
        <v>2</v>
      </c>
      <c r="T3918">
        <v>2</v>
      </c>
      <c r="U3918" t="s">
        <v>120</v>
      </c>
      <c r="V3918">
        <v>12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1</v>
      </c>
      <c r="AC3918" t="s">
        <v>92</v>
      </c>
      <c r="AD3918">
        <v>1143955</v>
      </c>
      <c r="AE3918" t="s">
        <v>65</v>
      </c>
      <c r="AG3918">
        <v>0</v>
      </c>
      <c r="AH3918">
        <v>0</v>
      </c>
      <c r="AK3918" t="s">
        <v>123</v>
      </c>
      <c r="AL3918">
        <v>11</v>
      </c>
      <c r="AM3918" t="s">
        <v>68</v>
      </c>
      <c r="AN3918">
        <v>1</v>
      </c>
      <c r="AR3918" t="s">
        <v>76</v>
      </c>
      <c r="AS3918" t="s">
        <v>129</v>
      </c>
      <c r="AT3918">
        <v>-302</v>
      </c>
      <c r="AU3918" t="s">
        <v>76</v>
      </c>
      <c r="AV3918" t="s">
        <v>79</v>
      </c>
      <c r="AX3918" t="s">
        <v>81</v>
      </c>
      <c r="AY3918" t="s">
        <v>76</v>
      </c>
      <c r="AZ3918" t="s">
        <v>76</v>
      </c>
      <c r="BA3918" t="s">
        <v>76</v>
      </c>
      <c r="BB3918" t="s">
        <v>121</v>
      </c>
      <c r="BC3918">
        <v>0</v>
      </c>
      <c r="BD3918" t="s">
        <v>76</v>
      </c>
      <c r="BF3918" t="s">
        <v>76</v>
      </c>
      <c r="BG3918" t="s">
        <v>82</v>
      </c>
    </row>
    <row r="3919" spans="1:65" x14ac:dyDescent="0.3">
      <c r="A3919">
        <v>133809</v>
      </c>
      <c r="B3919">
        <v>0</v>
      </c>
      <c r="C3919" t="s">
        <v>65</v>
      </c>
      <c r="D3919" t="s">
        <v>88</v>
      </c>
      <c r="E3919" t="s">
        <v>68</v>
      </c>
      <c r="F3919" t="s">
        <v>68</v>
      </c>
      <c r="G3919">
        <v>0</v>
      </c>
      <c r="H3919">
        <v>76500</v>
      </c>
      <c r="I3919">
        <v>531000</v>
      </c>
      <c r="J3919" t="s">
        <v>113</v>
      </c>
      <c r="K3919" t="s">
        <v>70</v>
      </c>
      <c r="L3919" t="s">
        <v>91</v>
      </c>
      <c r="M3919" t="s">
        <v>72</v>
      </c>
      <c r="N3919">
        <v>1.5221E-2</v>
      </c>
      <c r="O3919">
        <v>20574</v>
      </c>
      <c r="P3919">
        <v>365243</v>
      </c>
      <c r="Q3919">
        <v>8738</v>
      </c>
      <c r="R3919">
        <v>3774</v>
      </c>
      <c r="S3919">
        <v>2</v>
      </c>
      <c r="T3919">
        <v>2</v>
      </c>
      <c r="U3919" t="s">
        <v>109</v>
      </c>
      <c r="V3919">
        <v>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76</v>
      </c>
      <c r="AD3919">
        <v>2642566</v>
      </c>
      <c r="AE3919" t="s">
        <v>99</v>
      </c>
      <c r="AF3919">
        <v>22500</v>
      </c>
      <c r="AG3919">
        <v>0</v>
      </c>
      <c r="AH3919">
        <v>450000</v>
      </c>
      <c r="AK3919" t="s">
        <v>120</v>
      </c>
      <c r="AL3919">
        <v>11</v>
      </c>
      <c r="AM3919" t="s">
        <v>68</v>
      </c>
      <c r="AN3919">
        <v>1</v>
      </c>
      <c r="AR3919" t="s">
        <v>79</v>
      </c>
      <c r="AS3919" t="s">
        <v>77</v>
      </c>
      <c r="AT3919">
        <v>-562</v>
      </c>
      <c r="AU3919" t="s">
        <v>76</v>
      </c>
      <c r="AV3919" t="s">
        <v>79</v>
      </c>
      <c r="AX3919" t="s">
        <v>81</v>
      </c>
      <c r="AY3919" t="s">
        <v>76</v>
      </c>
      <c r="AZ3919" t="s">
        <v>131</v>
      </c>
      <c r="BA3919" t="s">
        <v>116</v>
      </c>
      <c r="BB3919" t="s">
        <v>121</v>
      </c>
      <c r="BC3919">
        <v>-1</v>
      </c>
      <c r="BD3919" t="s">
        <v>76</v>
      </c>
      <c r="BE3919">
        <v>0</v>
      </c>
      <c r="BF3919" t="s">
        <v>76</v>
      </c>
      <c r="BG3919" t="s">
        <v>160</v>
      </c>
      <c r="BH3919">
        <v>365243</v>
      </c>
      <c r="BI3919">
        <v>365243</v>
      </c>
      <c r="BJ3919">
        <v>365243</v>
      </c>
      <c r="BK3919">
        <v>365243</v>
      </c>
      <c r="BL3919">
        <v>365243</v>
      </c>
      <c r="BM3919">
        <v>0</v>
      </c>
    </row>
    <row r="3920" spans="1:65" x14ac:dyDescent="0.3">
      <c r="A3920">
        <v>133834</v>
      </c>
      <c r="B3920">
        <v>0</v>
      </c>
      <c r="C3920" t="s">
        <v>65</v>
      </c>
      <c r="D3920" t="s">
        <v>88</v>
      </c>
      <c r="E3920" t="s">
        <v>67</v>
      </c>
      <c r="F3920" t="s">
        <v>67</v>
      </c>
      <c r="G3920">
        <v>0</v>
      </c>
      <c r="H3920">
        <v>135000</v>
      </c>
      <c r="I3920">
        <v>204768</v>
      </c>
      <c r="J3920" t="s">
        <v>113</v>
      </c>
      <c r="K3920" t="s">
        <v>70</v>
      </c>
      <c r="L3920" t="s">
        <v>91</v>
      </c>
      <c r="M3920" t="s">
        <v>72</v>
      </c>
      <c r="N3920">
        <v>1.1657000000000001E-2</v>
      </c>
      <c r="O3920">
        <v>20200</v>
      </c>
      <c r="P3920">
        <v>365243</v>
      </c>
      <c r="Q3920">
        <v>10978</v>
      </c>
      <c r="R3920">
        <v>3722</v>
      </c>
      <c r="S3920">
        <v>1</v>
      </c>
      <c r="T3920">
        <v>1</v>
      </c>
      <c r="U3920" t="s">
        <v>123</v>
      </c>
      <c r="V3920">
        <v>11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 t="s">
        <v>76</v>
      </c>
      <c r="AD3920">
        <v>1710200</v>
      </c>
      <c r="AE3920" t="s">
        <v>93</v>
      </c>
      <c r="AF3920">
        <v>16566.84</v>
      </c>
      <c r="AG3920">
        <v>163462.5</v>
      </c>
      <c r="AH3920">
        <v>177489</v>
      </c>
      <c r="AI3920">
        <v>0</v>
      </c>
      <c r="AJ3920">
        <v>163462.5</v>
      </c>
      <c r="AK3920" t="s">
        <v>94</v>
      </c>
      <c r="AL3920">
        <v>15</v>
      </c>
      <c r="AM3920" t="s">
        <v>68</v>
      </c>
      <c r="AN3920">
        <v>1</v>
      </c>
      <c r="AO3920">
        <v>0</v>
      </c>
      <c r="AR3920" t="s">
        <v>79</v>
      </c>
      <c r="AS3920" t="s">
        <v>77</v>
      </c>
      <c r="AT3920">
        <v>-352</v>
      </c>
      <c r="AU3920" t="s">
        <v>78</v>
      </c>
      <c r="AV3920" t="s">
        <v>79</v>
      </c>
      <c r="AW3920" t="s">
        <v>80</v>
      </c>
      <c r="AX3920" t="s">
        <v>161</v>
      </c>
      <c r="AY3920" t="s">
        <v>111</v>
      </c>
      <c r="AZ3920" t="s">
        <v>96</v>
      </c>
      <c r="BA3920" t="s">
        <v>76</v>
      </c>
      <c r="BB3920" t="s">
        <v>84</v>
      </c>
      <c r="BC3920">
        <v>250</v>
      </c>
      <c r="BD3920" t="s">
        <v>85</v>
      </c>
      <c r="BE3920">
        <v>12</v>
      </c>
      <c r="BF3920" t="s">
        <v>112</v>
      </c>
      <c r="BG3920" t="s">
        <v>151</v>
      </c>
      <c r="BH3920">
        <v>365243</v>
      </c>
      <c r="BI3920">
        <v>-322</v>
      </c>
      <c r="BJ3920">
        <v>8</v>
      </c>
      <c r="BK3920">
        <v>365243</v>
      </c>
      <c r="BL3920">
        <v>365243</v>
      </c>
      <c r="BM3920">
        <v>1</v>
      </c>
    </row>
    <row r="3921" spans="1:65" x14ac:dyDescent="0.3">
      <c r="A3921">
        <v>133839</v>
      </c>
      <c r="B3921">
        <v>0</v>
      </c>
      <c r="C3921" t="s">
        <v>65</v>
      </c>
      <c r="D3921" t="s">
        <v>88</v>
      </c>
      <c r="E3921" t="s">
        <v>68</v>
      </c>
      <c r="F3921" t="s">
        <v>68</v>
      </c>
      <c r="G3921">
        <v>1</v>
      </c>
      <c r="H3921">
        <v>180000</v>
      </c>
      <c r="I3921">
        <v>1305000</v>
      </c>
      <c r="J3921" t="s">
        <v>69</v>
      </c>
      <c r="K3921" t="s">
        <v>126</v>
      </c>
      <c r="L3921" t="s">
        <v>91</v>
      </c>
      <c r="M3921" t="s">
        <v>72</v>
      </c>
      <c r="N3921">
        <v>1.8208999999999999E-2</v>
      </c>
      <c r="O3921">
        <v>15702</v>
      </c>
      <c r="P3921">
        <v>2704</v>
      </c>
      <c r="Q3921">
        <v>3090</v>
      </c>
      <c r="R3921">
        <v>5929</v>
      </c>
      <c r="S3921">
        <v>3</v>
      </c>
      <c r="T3921">
        <v>3</v>
      </c>
      <c r="U3921" t="s">
        <v>73</v>
      </c>
      <c r="V3921">
        <v>12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 t="s">
        <v>210</v>
      </c>
      <c r="AD3921">
        <v>1233068</v>
      </c>
      <c r="AE3921" t="s">
        <v>65</v>
      </c>
      <c r="AF3921">
        <v>7185.06</v>
      </c>
      <c r="AG3921">
        <v>90000</v>
      </c>
      <c r="AH3921">
        <v>117441</v>
      </c>
      <c r="AJ3921">
        <v>90000</v>
      </c>
      <c r="AK3921" t="s">
        <v>120</v>
      </c>
      <c r="AL3921">
        <v>12</v>
      </c>
      <c r="AM3921" t="s">
        <v>68</v>
      </c>
      <c r="AN3921">
        <v>1</v>
      </c>
      <c r="AR3921" t="s">
        <v>76</v>
      </c>
      <c r="AS3921" t="s">
        <v>77</v>
      </c>
      <c r="AT3921">
        <v>-603</v>
      </c>
      <c r="AU3921" t="s">
        <v>78</v>
      </c>
      <c r="AV3921" t="s">
        <v>79</v>
      </c>
      <c r="AX3921" t="s">
        <v>81</v>
      </c>
      <c r="AY3921" t="s">
        <v>76</v>
      </c>
      <c r="AZ3921" t="s">
        <v>82</v>
      </c>
      <c r="BA3921" t="s">
        <v>116</v>
      </c>
      <c r="BB3921" t="s">
        <v>121</v>
      </c>
      <c r="BC3921">
        <v>-1</v>
      </c>
      <c r="BD3921" t="s">
        <v>76</v>
      </c>
      <c r="BE3921">
        <v>24</v>
      </c>
      <c r="BF3921" t="s">
        <v>147</v>
      </c>
      <c r="BG3921" t="s">
        <v>154</v>
      </c>
      <c r="BH3921">
        <v>365243</v>
      </c>
      <c r="BI3921">
        <v>-573</v>
      </c>
      <c r="BJ3921">
        <v>117</v>
      </c>
      <c r="BK3921">
        <v>-273</v>
      </c>
      <c r="BL3921">
        <v>-270</v>
      </c>
      <c r="BM3921">
        <v>1</v>
      </c>
    </row>
    <row r="3922" spans="1:65" x14ac:dyDescent="0.3">
      <c r="A3922">
        <v>133852</v>
      </c>
      <c r="B3922">
        <v>0</v>
      </c>
      <c r="C3922" t="s">
        <v>65</v>
      </c>
      <c r="D3922" t="s">
        <v>88</v>
      </c>
      <c r="E3922" t="s">
        <v>67</v>
      </c>
      <c r="F3922" t="s">
        <v>68</v>
      </c>
      <c r="G3922">
        <v>1</v>
      </c>
      <c r="H3922">
        <v>180000</v>
      </c>
      <c r="I3922">
        <v>786528</v>
      </c>
      <c r="J3922" t="s">
        <v>69</v>
      </c>
      <c r="K3922" t="s">
        <v>70</v>
      </c>
      <c r="L3922" t="s">
        <v>91</v>
      </c>
      <c r="M3922" t="s">
        <v>72</v>
      </c>
      <c r="N3922">
        <v>7.3299999999999997E-3</v>
      </c>
      <c r="O3922">
        <v>19761</v>
      </c>
      <c r="P3922">
        <v>3390</v>
      </c>
      <c r="Q3922">
        <v>6880</v>
      </c>
      <c r="R3922">
        <v>3276</v>
      </c>
      <c r="S3922">
        <v>2</v>
      </c>
      <c r="T3922">
        <v>2</v>
      </c>
      <c r="U3922" t="s">
        <v>125</v>
      </c>
      <c r="V3922">
        <v>15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 t="s">
        <v>108</v>
      </c>
      <c r="AD3922">
        <v>1862865</v>
      </c>
      <c r="AE3922" t="s">
        <v>65</v>
      </c>
      <c r="AF3922">
        <v>13434.75</v>
      </c>
      <c r="AG3922">
        <v>225000</v>
      </c>
      <c r="AH3922">
        <v>225000</v>
      </c>
      <c r="AJ3922">
        <v>225000</v>
      </c>
      <c r="AK3922" t="s">
        <v>94</v>
      </c>
      <c r="AL3922">
        <v>15</v>
      </c>
      <c r="AM3922" t="s">
        <v>68</v>
      </c>
      <c r="AN3922">
        <v>1</v>
      </c>
      <c r="AR3922" t="s">
        <v>76</v>
      </c>
      <c r="AS3922" t="s">
        <v>114</v>
      </c>
      <c r="AT3922">
        <v>-1242</v>
      </c>
      <c r="AU3922" t="s">
        <v>78</v>
      </c>
      <c r="AV3922" t="s">
        <v>115</v>
      </c>
      <c r="AW3922" t="s">
        <v>101</v>
      </c>
      <c r="AX3922" t="s">
        <v>81</v>
      </c>
      <c r="AY3922" t="s">
        <v>76</v>
      </c>
      <c r="AZ3922" t="s">
        <v>82</v>
      </c>
      <c r="BA3922" t="s">
        <v>116</v>
      </c>
      <c r="BB3922" t="s">
        <v>104</v>
      </c>
      <c r="BC3922">
        <v>30</v>
      </c>
      <c r="BD3922" t="s">
        <v>105</v>
      </c>
      <c r="BE3922">
        <v>30</v>
      </c>
      <c r="BF3922" t="s">
        <v>147</v>
      </c>
      <c r="BG3922" t="s">
        <v>154</v>
      </c>
    </row>
    <row r="3923" spans="1:65" x14ac:dyDescent="0.3">
      <c r="A3923">
        <v>133853</v>
      </c>
      <c r="B3923">
        <v>0</v>
      </c>
      <c r="C3923" t="s">
        <v>65</v>
      </c>
      <c r="D3923" t="s">
        <v>88</v>
      </c>
      <c r="E3923" t="s">
        <v>67</v>
      </c>
      <c r="F3923" t="s">
        <v>68</v>
      </c>
      <c r="G3923">
        <v>2</v>
      </c>
      <c r="H3923">
        <v>112500</v>
      </c>
      <c r="I3923">
        <v>148500</v>
      </c>
      <c r="J3923" t="s">
        <v>69</v>
      </c>
      <c r="K3923" t="s">
        <v>90</v>
      </c>
      <c r="L3923" t="s">
        <v>91</v>
      </c>
      <c r="M3923" t="s">
        <v>72</v>
      </c>
      <c r="N3923">
        <v>2.6391999999999999E-2</v>
      </c>
      <c r="O3923">
        <v>11211</v>
      </c>
      <c r="P3923">
        <v>858</v>
      </c>
      <c r="Q3923">
        <v>1383</v>
      </c>
      <c r="R3923">
        <v>3646</v>
      </c>
      <c r="S3923">
        <v>2</v>
      </c>
      <c r="T3923">
        <v>2</v>
      </c>
      <c r="U3923" t="s">
        <v>125</v>
      </c>
      <c r="V3923">
        <v>11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 t="s">
        <v>92</v>
      </c>
      <c r="AD3923">
        <v>2030030</v>
      </c>
      <c r="AE3923" t="s">
        <v>93</v>
      </c>
      <c r="AF3923">
        <v>7253.0550000000003</v>
      </c>
      <c r="AG3923">
        <v>104809.5</v>
      </c>
      <c r="AH3923">
        <v>121410</v>
      </c>
      <c r="AI3923">
        <v>0</v>
      </c>
      <c r="AJ3923">
        <v>104809.5</v>
      </c>
      <c r="AK3923" t="s">
        <v>94</v>
      </c>
      <c r="AL3923">
        <v>14</v>
      </c>
      <c r="AM3923" t="s">
        <v>68</v>
      </c>
      <c r="AN3923">
        <v>1</v>
      </c>
      <c r="AO3923">
        <v>0</v>
      </c>
      <c r="AR3923" t="s">
        <v>79</v>
      </c>
      <c r="AS3923" t="s">
        <v>77</v>
      </c>
      <c r="AT3923">
        <v>-346</v>
      </c>
      <c r="AU3923" t="s">
        <v>78</v>
      </c>
      <c r="AV3923" t="s">
        <v>79</v>
      </c>
      <c r="AX3923" t="s">
        <v>81</v>
      </c>
      <c r="AY3923" t="s">
        <v>103</v>
      </c>
      <c r="AZ3923" t="s">
        <v>96</v>
      </c>
      <c r="BA3923" t="s">
        <v>76</v>
      </c>
      <c r="BB3923" t="s">
        <v>104</v>
      </c>
      <c r="BC3923">
        <v>3500</v>
      </c>
      <c r="BD3923" t="s">
        <v>85</v>
      </c>
      <c r="BE3923">
        <v>18</v>
      </c>
      <c r="BF3923" t="s">
        <v>97</v>
      </c>
      <c r="BG3923" t="s">
        <v>98</v>
      </c>
      <c r="BH3923">
        <v>365243</v>
      </c>
      <c r="BI3923">
        <v>-315</v>
      </c>
      <c r="BJ3923">
        <v>195</v>
      </c>
      <c r="BK3923">
        <v>365243</v>
      </c>
      <c r="BL3923">
        <v>365243</v>
      </c>
      <c r="BM3923">
        <v>0</v>
      </c>
    </row>
    <row r="3924" spans="1:65" x14ac:dyDescent="0.3">
      <c r="A3924">
        <v>133855</v>
      </c>
      <c r="B3924">
        <v>0</v>
      </c>
      <c r="C3924" t="s">
        <v>65</v>
      </c>
      <c r="D3924" t="s">
        <v>88</v>
      </c>
      <c r="E3924" t="s">
        <v>68</v>
      </c>
      <c r="F3924" t="s">
        <v>68</v>
      </c>
      <c r="G3924">
        <v>0</v>
      </c>
      <c r="H3924">
        <v>72000</v>
      </c>
      <c r="I3924">
        <v>675000</v>
      </c>
      <c r="J3924" t="s">
        <v>113</v>
      </c>
      <c r="K3924" t="s">
        <v>90</v>
      </c>
      <c r="L3924" t="s">
        <v>139</v>
      </c>
      <c r="M3924" t="s">
        <v>72</v>
      </c>
      <c r="N3924">
        <v>1.5221E-2</v>
      </c>
      <c r="O3924">
        <v>22054</v>
      </c>
      <c r="P3924">
        <v>365243</v>
      </c>
      <c r="Q3924">
        <v>5784</v>
      </c>
      <c r="R3924">
        <v>4752</v>
      </c>
      <c r="S3924">
        <v>2</v>
      </c>
      <c r="T3924">
        <v>2</v>
      </c>
      <c r="U3924" t="s">
        <v>120</v>
      </c>
      <c r="V3924">
        <v>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 t="s">
        <v>76</v>
      </c>
      <c r="AD3924">
        <v>1441015</v>
      </c>
      <c r="AE3924" t="s">
        <v>93</v>
      </c>
      <c r="AF3924">
        <v>11914.83</v>
      </c>
      <c r="AG3924">
        <v>119160</v>
      </c>
      <c r="AH3924">
        <v>107244</v>
      </c>
      <c r="AI3924">
        <v>11916</v>
      </c>
      <c r="AJ3924">
        <v>119160</v>
      </c>
      <c r="AK3924" t="s">
        <v>75</v>
      </c>
      <c r="AL3924">
        <v>12</v>
      </c>
      <c r="AM3924" t="s">
        <v>68</v>
      </c>
      <c r="AN3924">
        <v>1</v>
      </c>
      <c r="AO3924">
        <v>0.108909091</v>
      </c>
      <c r="AR3924" t="s">
        <v>79</v>
      </c>
      <c r="AS3924" t="s">
        <v>77</v>
      </c>
      <c r="AT3924">
        <v>-1284</v>
      </c>
      <c r="AU3924" t="s">
        <v>78</v>
      </c>
      <c r="AV3924" t="s">
        <v>79</v>
      </c>
      <c r="AW3924" t="s">
        <v>171</v>
      </c>
      <c r="AX3924" t="s">
        <v>161</v>
      </c>
      <c r="AY3924" t="s">
        <v>111</v>
      </c>
      <c r="AZ3924" t="s">
        <v>96</v>
      </c>
      <c r="BA3924" t="s">
        <v>76</v>
      </c>
      <c r="BB3924" t="s">
        <v>84</v>
      </c>
      <c r="BC3924">
        <v>200</v>
      </c>
      <c r="BD3924" t="s">
        <v>85</v>
      </c>
      <c r="BE3924">
        <v>10</v>
      </c>
      <c r="BF3924" t="s">
        <v>112</v>
      </c>
      <c r="BG3924" t="s">
        <v>151</v>
      </c>
      <c r="BH3924">
        <v>365243</v>
      </c>
      <c r="BI3924">
        <v>-1251</v>
      </c>
      <c r="BJ3924">
        <v>-981</v>
      </c>
      <c r="BK3924">
        <v>-1011</v>
      </c>
      <c r="BL3924">
        <v>-1004</v>
      </c>
      <c r="BM3924">
        <v>0</v>
      </c>
    </row>
    <row r="3925" spans="1:65" x14ac:dyDescent="0.3">
      <c r="A3925">
        <v>133859</v>
      </c>
      <c r="B3925">
        <v>0</v>
      </c>
      <c r="C3925" t="s">
        <v>65</v>
      </c>
      <c r="D3925" t="s">
        <v>88</v>
      </c>
      <c r="E3925" t="s">
        <v>67</v>
      </c>
      <c r="F3925" t="s">
        <v>68</v>
      </c>
      <c r="G3925">
        <v>2</v>
      </c>
      <c r="H3925">
        <v>135000</v>
      </c>
      <c r="I3925">
        <v>526491</v>
      </c>
      <c r="J3925" t="s">
        <v>69</v>
      </c>
      <c r="K3925" t="s">
        <v>70</v>
      </c>
      <c r="L3925" t="s">
        <v>91</v>
      </c>
      <c r="M3925" t="s">
        <v>72</v>
      </c>
      <c r="N3925">
        <v>2.0712999999999999E-2</v>
      </c>
      <c r="O3925">
        <v>17039</v>
      </c>
      <c r="P3925">
        <v>2663</v>
      </c>
      <c r="Q3925">
        <v>1855</v>
      </c>
      <c r="R3925">
        <v>584</v>
      </c>
      <c r="S3925">
        <v>3</v>
      </c>
      <c r="T3925">
        <v>2</v>
      </c>
      <c r="U3925" t="s">
        <v>125</v>
      </c>
      <c r="V3925">
        <v>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 t="s">
        <v>206</v>
      </c>
      <c r="AD3925">
        <v>1163346</v>
      </c>
      <c r="AE3925" t="s">
        <v>65</v>
      </c>
      <c r="AG3925">
        <v>0</v>
      </c>
      <c r="AH3925">
        <v>0</v>
      </c>
      <c r="AK3925" t="s">
        <v>109</v>
      </c>
      <c r="AL3925">
        <v>6</v>
      </c>
      <c r="AM3925" t="s">
        <v>68</v>
      </c>
      <c r="AN3925">
        <v>1</v>
      </c>
      <c r="AR3925" t="s">
        <v>76</v>
      </c>
      <c r="AS3925" t="s">
        <v>129</v>
      </c>
      <c r="AT3925">
        <v>-340</v>
      </c>
      <c r="AU3925" t="s">
        <v>76</v>
      </c>
      <c r="AV3925" t="s">
        <v>79</v>
      </c>
      <c r="AX3925" t="s">
        <v>81</v>
      </c>
      <c r="AY3925" t="s">
        <v>76</v>
      </c>
      <c r="AZ3925" t="s">
        <v>76</v>
      </c>
      <c r="BA3925" t="s">
        <v>76</v>
      </c>
      <c r="BB3925" t="s">
        <v>121</v>
      </c>
      <c r="BC3925">
        <v>0</v>
      </c>
      <c r="BD3925" t="s">
        <v>76</v>
      </c>
      <c r="BF3925" t="s">
        <v>76</v>
      </c>
      <c r="BG3925" t="s">
        <v>82</v>
      </c>
    </row>
    <row r="3926" spans="1:65" x14ac:dyDescent="0.3">
      <c r="A3926">
        <v>133861</v>
      </c>
      <c r="B3926">
        <v>0</v>
      </c>
      <c r="C3926" t="s">
        <v>65</v>
      </c>
      <c r="D3926" t="s">
        <v>66</v>
      </c>
      <c r="E3926" t="s">
        <v>67</v>
      </c>
      <c r="F3926" t="s">
        <v>68</v>
      </c>
      <c r="G3926">
        <v>1</v>
      </c>
      <c r="H3926">
        <v>135000</v>
      </c>
      <c r="I3926">
        <v>61128</v>
      </c>
      <c r="J3926" t="s">
        <v>89</v>
      </c>
      <c r="K3926" t="s">
        <v>70</v>
      </c>
      <c r="L3926" t="s">
        <v>91</v>
      </c>
      <c r="M3926" t="s">
        <v>72</v>
      </c>
      <c r="N3926">
        <v>3.1220000000000002E-3</v>
      </c>
      <c r="O3926">
        <v>15109</v>
      </c>
      <c r="P3926">
        <v>1985</v>
      </c>
      <c r="Q3926">
        <v>2387</v>
      </c>
      <c r="R3926">
        <v>2573</v>
      </c>
      <c r="S3926">
        <v>3</v>
      </c>
      <c r="T3926">
        <v>3</v>
      </c>
      <c r="U3926" t="s">
        <v>120</v>
      </c>
      <c r="V3926">
        <v>13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 t="s">
        <v>145</v>
      </c>
      <c r="AD3926">
        <v>1095164</v>
      </c>
      <c r="AE3926" t="s">
        <v>65</v>
      </c>
      <c r="AG3926">
        <v>0</v>
      </c>
      <c r="AH3926">
        <v>0</v>
      </c>
      <c r="AK3926" t="s">
        <v>75</v>
      </c>
      <c r="AL3926">
        <v>13</v>
      </c>
      <c r="AM3926" t="s">
        <v>68</v>
      </c>
      <c r="AN3926">
        <v>1</v>
      </c>
      <c r="AR3926" t="s">
        <v>76</v>
      </c>
      <c r="AS3926" t="s">
        <v>129</v>
      </c>
      <c r="AT3926">
        <v>-164</v>
      </c>
      <c r="AU3926" t="s">
        <v>76</v>
      </c>
      <c r="AV3926" t="s">
        <v>79</v>
      </c>
      <c r="AX3926" t="s">
        <v>81</v>
      </c>
      <c r="AY3926" t="s">
        <v>76</v>
      </c>
      <c r="AZ3926" t="s">
        <v>76</v>
      </c>
      <c r="BA3926" t="s">
        <v>76</v>
      </c>
      <c r="BB3926" t="s">
        <v>121</v>
      </c>
      <c r="BC3926">
        <v>-1</v>
      </c>
      <c r="BD3926" t="s">
        <v>76</v>
      </c>
      <c r="BF3926" t="s">
        <v>76</v>
      </c>
      <c r="BG3926" t="s">
        <v>82</v>
      </c>
    </row>
    <row r="3927" spans="1:65" x14ac:dyDescent="0.3">
      <c r="A3927">
        <v>133865</v>
      </c>
      <c r="B3927">
        <v>0</v>
      </c>
      <c r="C3927" t="s">
        <v>65</v>
      </c>
      <c r="D3927" t="s">
        <v>88</v>
      </c>
      <c r="E3927" t="s">
        <v>67</v>
      </c>
      <c r="F3927" t="s">
        <v>68</v>
      </c>
      <c r="G3927">
        <v>2</v>
      </c>
      <c r="H3927">
        <v>292500</v>
      </c>
      <c r="I3927">
        <v>327024</v>
      </c>
      <c r="J3927" t="s">
        <v>69</v>
      </c>
      <c r="K3927" t="s">
        <v>70</v>
      </c>
      <c r="L3927" t="s">
        <v>91</v>
      </c>
      <c r="M3927" t="s">
        <v>72</v>
      </c>
      <c r="N3927">
        <v>4.6219999999999997E-2</v>
      </c>
      <c r="O3927">
        <v>13167</v>
      </c>
      <c r="P3927">
        <v>2169</v>
      </c>
      <c r="Q3927">
        <v>7062</v>
      </c>
      <c r="R3927">
        <v>5332</v>
      </c>
      <c r="S3927">
        <v>1</v>
      </c>
      <c r="T3927">
        <v>1</v>
      </c>
      <c r="U3927" t="s">
        <v>120</v>
      </c>
      <c r="V3927">
        <v>13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 t="s">
        <v>108</v>
      </c>
      <c r="AD3927">
        <v>2811503</v>
      </c>
      <c r="AE3927" t="s">
        <v>65</v>
      </c>
      <c r="AF3927">
        <v>48499.154999999999</v>
      </c>
      <c r="AG3927">
        <v>589500</v>
      </c>
      <c r="AH3927">
        <v>624514.5</v>
      </c>
      <c r="AJ3927">
        <v>589500</v>
      </c>
      <c r="AK3927" t="s">
        <v>123</v>
      </c>
      <c r="AL3927">
        <v>12</v>
      </c>
      <c r="AM3927" t="s">
        <v>68</v>
      </c>
      <c r="AN3927">
        <v>1</v>
      </c>
      <c r="AR3927" t="s">
        <v>76</v>
      </c>
      <c r="AS3927" t="s">
        <v>114</v>
      </c>
      <c r="AT3927">
        <v>-429</v>
      </c>
      <c r="AU3927" t="s">
        <v>78</v>
      </c>
      <c r="AV3927" t="s">
        <v>115</v>
      </c>
      <c r="AW3927" t="s">
        <v>80</v>
      </c>
      <c r="AX3927" t="s">
        <v>81</v>
      </c>
      <c r="AY3927" t="s">
        <v>76</v>
      </c>
      <c r="AZ3927" t="s">
        <v>82</v>
      </c>
      <c r="BA3927" t="s">
        <v>116</v>
      </c>
      <c r="BB3927" t="s">
        <v>121</v>
      </c>
      <c r="BC3927">
        <v>-1</v>
      </c>
      <c r="BD3927" t="s">
        <v>76</v>
      </c>
      <c r="BE3927">
        <v>18</v>
      </c>
      <c r="BF3927" t="s">
        <v>147</v>
      </c>
      <c r="BG3927" t="s">
        <v>154</v>
      </c>
    </row>
    <row r="3928" spans="1:65" x14ac:dyDescent="0.3">
      <c r="A3928">
        <v>133878</v>
      </c>
      <c r="B3928">
        <v>0</v>
      </c>
      <c r="C3928" t="s">
        <v>65</v>
      </c>
      <c r="D3928" t="s">
        <v>88</v>
      </c>
      <c r="E3928" t="s">
        <v>67</v>
      </c>
      <c r="F3928" t="s">
        <v>68</v>
      </c>
      <c r="G3928">
        <v>0</v>
      </c>
      <c r="H3928">
        <v>216000</v>
      </c>
      <c r="I3928">
        <v>436032</v>
      </c>
      <c r="J3928" t="s">
        <v>113</v>
      </c>
      <c r="K3928" t="s">
        <v>70</v>
      </c>
      <c r="L3928" t="s">
        <v>71</v>
      </c>
      <c r="M3928" t="s">
        <v>72</v>
      </c>
      <c r="N3928">
        <v>6.6290000000000003E-3</v>
      </c>
      <c r="O3928">
        <v>19996</v>
      </c>
      <c r="P3928">
        <v>365243</v>
      </c>
      <c r="Q3928">
        <v>2044</v>
      </c>
      <c r="R3928">
        <v>2833</v>
      </c>
      <c r="S3928">
        <v>2</v>
      </c>
      <c r="T3928">
        <v>2</v>
      </c>
      <c r="U3928" t="s">
        <v>125</v>
      </c>
      <c r="V3928">
        <v>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 t="s">
        <v>76</v>
      </c>
      <c r="AD3928">
        <v>1605154</v>
      </c>
      <c r="AE3928" t="s">
        <v>93</v>
      </c>
      <c r="AF3928">
        <v>4258.3500000000004</v>
      </c>
      <c r="AG3928">
        <v>29182.5</v>
      </c>
      <c r="AH3928">
        <v>31590</v>
      </c>
      <c r="AI3928">
        <v>0</v>
      </c>
      <c r="AJ3928">
        <v>29182.5</v>
      </c>
      <c r="AK3928" t="s">
        <v>109</v>
      </c>
      <c r="AL3928">
        <v>14</v>
      </c>
      <c r="AM3928" t="s">
        <v>68</v>
      </c>
      <c r="AN3928">
        <v>1</v>
      </c>
      <c r="AO3928">
        <v>0</v>
      </c>
      <c r="AR3928" t="s">
        <v>79</v>
      </c>
      <c r="AS3928" t="s">
        <v>77</v>
      </c>
      <c r="AT3928">
        <v>-2321</v>
      </c>
      <c r="AU3928" t="s">
        <v>76</v>
      </c>
      <c r="AV3928" t="s">
        <v>79</v>
      </c>
      <c r="AW3928" t="s">
        <v>80</v>
      </c>
      <c r="AX3928" t="s">
        <v>81</v>
      </c>
      <c r="AY3928" t="s">
        <v>124</v>
      </c>
      <c r="AZ3928" t="s">
        <v>96</v>
      </c>
      <c r="BA3928" t="s">
        <v>76</v>
      </c>
      <c r="BB3928" t="s">
        <v>104</v>
      </c>
      <c r="BC3928">
        <v>1763</v>
      </c>
      <c r="BD3928" t="s">
        <v>85</v>
      </c>
      <c r="BE3928">
        <v>10</v>
      </c>
      <c r="BF3928" t="s">
        <v>86</v>
      </c>
      <c r="BG3928" t="s">
        <v>151</v>
      </c>
      <c r="BH3928">
        <v>365243</v>
      </c>
      <c r="BI3928">
        <v>-2290</v>
      </c>
      <c r="BJ3928">
        <v>-2020</v>
      </c>
      <c r="BK3928">
        <v>-2020</v>
      </c>
      <c r="BL3928">
        <v>-2018</v>
      </c>
      <c r="BM3928">
        <v>1</v>
      </c>
    </row>
    <row r="3929" spans="1:65" x14ac:dyDescent="0.3">
      <c r="A3929">
        <v>133882</v>
      </c>
      <c r="B3929">
        <v>0</v>
      </c>
      <c r="C3929" t="s">
        <v>65</v>
      </c>
      <c r="D3929" t="s">
        <v>88</v>
      </c>
      <c r="E3929" t="s">
        <v>67</v>
      </c>
      <c r="F3929" t="s">
        <v>68</v>
      </c>
      <c r="G3929">
        <v>2</v>
      </c>
      <c r="H3929">
        <v>135000</v>
      </c>
      <c r="I3929">
        <v>533668.5</v>
      </c>
      <c r="J3929" t="s">
        <v>69</v>
      </c>
      <c r="K3929" t="s">
        <v>70</v>
      </c>
      <c r="L3929" t="s">
        <v>91</v>
      </c>
      <c r="M3929" t="s">
        <v>72</v>
      </c>
      <c r="N3929">
        <v>3.1329000000000003E-2</v>
      </c>
      <c r="O3929">
        <v>13581</v>
      </c>
      <c r="P3929">
        <v>4199</v>
      </c>
      <c r="Q3929">
        <v>6462</v>
      </c>
      <c r="R3929">
        <v>4354</v>
      </c>
      <c r="S3929">
        <v>2</v>
      </c>
      <c r="T3929">
        <v>2</v>
      </c>
      <c r="U3929" t="s">
        <v>73</v>
      </c>
      <c r="V3929">
        <v>11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 t="s">
        <v>92</v>
      </c>
      <c r="AD3929">
        <v>1440904</v>
      </c>
      <c r="AE3929" t="s">
        <v>93</v>
      </c>
      <c r="AF3929">
        <v>6261.3</v>
      </c>
      <c r="AG3929">
        <v>69124.5</v>
      </c>
      <c r="AH3929">
        <v>69124.5</v>
      </c>
      <c r="AI3929">
        <v>0</v>
      </c>
      <c r="AJ3929">
        <v>69124.5</v>
      </c>
      <c r="AK3929" t="s">
        <v>123</v>
      </c>
      <c r="AL3929">
        <v>12</v>
      </c>
      <c r="AM3929" t="s">
        <v>68</v>
      </c>
      <c r="AN3929">
        <v>1</v>
      </c>
      <c r="AO3929">
        <v>0</v>
      </c>
      <c r="AR3929" t="s">
        <v>79</v>
      </c>
      <c r="AS3929" t="s">
        <v>77</v>
      </c>
      <c r="AT3929">
        <v>-451</v>
      </c>
      <c r="AU3929" t="s">
        <v>78</v>
      </c>
      <c r="AV3929" t="s">
        <v>79</v>
      </c>
      <c r="AX3929" t="s">
        <v>161</v>
      </c>
      <c r="AY3929" t="s">
        <v>111</v>
      </c>
      <c r="AZ3929" t="s">
        <v>96</v>
      </c>
      <c r="BA3929" t="s">
        <v>76</v>
      </c>
      <c r="BB3929" t="s">
        <v>104</v>
      </c>
      <c r="BC3929">
        <v>150</v>
      </c>
      <c r="BD3929" t="s">
        <v>85</v>
      </c>
      <c r="BE3929">
        <v>12</v>
      </c>
      <c r="BF3929" t="s">
        <v>97</v>
      </c>
      <c r="BG3929" t="s">
        <v>98</v>
      </c>
      <c r="BH3929">
        <v>365243</v>
      </c>
      <c r="BI3929">
        <v>-420</v>
      </c>
      <c r="BJ3929">
        <v>-90</v>
      </c>
      <c r="BK3929">
        <v>-120</v>
      </c>
      <c r="BL3929">
        <v>-116</v>
      </c>
      <c r="BM3929">
        <v>0</v>
      </c>
    </row>
    <row r="3930" spans="1:65" x14ac:dyDescent="0.3">
      <c r="A3930">
        <v>133897</v>
      </c>
      <c r="B3930">
        <v>1</v>
      </c>
      <c r="C3930" t="s">
        <v>65</v>
      </c>
      <c r="D3930" t="s">
        <v>88</v>
      </c>
      <c r="E3930" t="s">
        <v>67</v>
      </c>
      <c r="F3930" t="s">
        <v>67</v>
      </c>
      <c r="G3930">
        <v>1</v>
      </c>
      <c r="H3930">
        <v>180000</v>
      </c>
      <c r="I3930">
        <v>454500</v>
      </c>
      <c r="J3930" t="s">
        <v>69</v>
      </c>
      <c r="K3930" t="s">
        <v>70</v>
      </c>
      <c r="L3930" t="s">
        <v>91</v>
      </c>
      <c r="M3930" t="s">
        <v>142</v>
      </c>
      <c r="N3930">
        <v>8.0190000000000001E-3</v>
      </c>
      <c r="O3930">
        <v>10267</v>
      </c>
      <c r="P3930">
        <v>1333</v>
      </c>
      <c r="Q3930">
        <v>1569</v>
      </c>
      <c r="R3930">
        <v>2527</v>
      </c>
      <c r="S3930">
        <v>2</v>
      </c>
      <c r="T3930">
        <v>2</v>
      </c>
      <c r="U3930" t="s">
        <v>109</v>
      </c>
      <c r="V3930">
        <v>10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 t="s">
        <v>170</v>
      </c>
      <c r="AD3930">
        <v>1789953</v>
      </c>
      <c r="AE3930" t="s">
        <v>65</v>
      </c>
      <c r="AG3930">
        <v>0</v>
      </c>
      <c r="AH3930">
        <v>0</v>
      </c>
      <c r="AK3930" t="s">
        <v>109</v>
      </c>
      <c r="AL3930">
        <v>14</v>
      </c>
      <c r="AM3930" t="s">
        <v>68</v>
      </c>
      <c r="AN3930">
        <v>1</v>
      </c>
      <c r="AR3930" t="s">
        <v>76</v>
      </c>
      <c r="AS3930" t="s">
        <v>114</v>
      </c>
      <c r="AT3930">
        <v>-245</v>
      </c>
      <c r="AU3930" t="s">
        <v>76</v>
      </c>
      <c r="AV3930" t="s">
        <v>115</v>
      </c>
      <c r="AX3930" t="s">
        <v>81</v>
      </c>
      <c r="AY3930" t="s">
        <v>76</v>
      </c>
      <c r="AZ3930" t="s">
        <v>76</v>
      </c>
      <c r="BA3930" t="s">
        <v>76</v>
      </c>
      <c r="BB3930" t="s">
        <v>121</v>
      </c>
      <c r="BC3930">
        <v>-1</v>
      </c>
      <c r="BD3930" t="s">
        <v>76</v>
      </c>
      <c r="BF3930" t="s">
        <v>76</v>
      </c>
      <c r="BG3930" t="s">
        <v>82</v>
      </c>
    </row>
    <row r="3931" spans="1:65" x14ac:dyDescent="0.3">
      <c r="A3931">
        <v>133899</v>
      </c>
      <c r="B3931">
        <v>0</v>
      </c>
      <c r="C3931" t="s">
        <v>65</v>
      </c>
      <c r="D3931" t="s">
        <v>66</v>
      </c>
      <c r="E3931" t="s">
        <v>67</v>
      </c>
      <c r="F3931" t="s">
        <v>68</v>
      </c>
      <c r="G3931">
        <v>2</v>
      </c>
      <c r="H3931">
        <v>135000</v>
      </c>
      <c r="I3931">
        <v>135000</v>
      </c>
      <c r="J3931" t="s">
        <v>69</v>
      </c>
      <c r="K3931" t="s">
        <v>70</v>
      </c>
      <c r="L3931" t="s">
        <v>91</v>
      </c>
      <c r="M3931" t="s">
        <v>72</v>
      </c>
      <c r="N3931">
        <v>9.6299999999999997E-3</v>
      </c>
      <c r="O3931">
        <v>11855</v>
      </c>
      <c r="P3931">
        <v>2500</v>
      </c>
      <c r="Q3931">
        <v>4544</v>
      </c>
      <c r="R3931">
        <v>3117</v>
      </c>
      <c r="S3931">
        <v>2</v>
      </c>
      <c r="T3931">
        <v>2</v>
      </c>
      <c r="U3931" t="s">
        <v>109</v>
      </c>
      <c r="V3931">
        <v>11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1</v>
      </c>
      <c r="AC3931" t="s">
        <v>122</v>
      </c>
      <c r="AD3931">
        <v>1851075</v>
      </c>
      <c r="AE3931" t="s">
        <v>65</v>
      </c>
      <c r="AF3931">
        <v>26541.09</v>
      </c>
      <c r="AG3931">
        <v>135000</v>
      </c>
      <c r="AH3931">
        <v>139455</v>
      </c>
      <c r="AJ3931">
        <v>135000</v>
      </c>
      <c r="AK3931" t="s">
        <v>94</v>
      </c>
      <c r="AL3931">
        <v>11</v>
      </c>
      <c r="AM3931" t="s">
        <v>68</v>
      </c>
      <c r="AN3931">
        <v>1</v>
      </c>
      <c r="AR3931" t="s">
        <v>152</v>
      </c>
      <c r="AS3931" t="s">
        <v>77</v>
      </c>
      <c r="AT3931">
        <v>-328</v>
      </c>
      <c r="AU3931" t="s">
        <v>78</v>
      </c>
      <c r="AV3931" t="s">
        <v>79</v>
      </c>
      <c r="AW3931" t="s">
        <v>80</v>
      </c>
      <c r="AX3931" t="s">
        <v>102</v>
      </c>
      <c r="AY3931" t="s">
        <v>76</v>
      </c>
      <c r="AZ3931" t="s">
        <v>82</v>
      </c>
      <c r="BA3931" t="s">
        <v>83</v>
      </c>
      <c r="BB3931" t="s">
        <v>104</v>
      </c>
      <c r="BC3931">
        <v>35</v>
      </c>
      <c r="BD3931" t="s">
        <v>105</v>
      </c>
      <c r="BE3931">
        <v>6</v>
      </c>
      <c r="BF3931" t="s">
        <v>147</v>
      </c>
      <c r="BG3931" t="s">
        <v>196</v>
      </c>
      <c r="BH3931">
        <v>365243</v>
      </c>
      <c r="BI3931">
        <v>-298</v>
      </c>
      <c r="BJ3931">
        <v>-148</v>
      </c>
      <c r="BK3931">
        <v>-148</v>
      </c>
      <c r="BL3931">
        <v>-145</v>
      </c>
      <c r="BM3931">
        <v>1</v>
      </c>
    </row>
    <row r="3932" spans="1:65" x14ac:dyDescent="0.3">
      <c r="A3932">
        <v>133901</v>
      </c>
      <c r="B3932">
        <v>0</v>
      </c>
      <c r="C3932" t="s">
        <v>65</v>
      </c>
      <c r="D3932" t="s">
        <v>88</v>
      </c>
      <c r="E3932" t="s">
        <v>67</v>
      </c>
      <c r="F3932" t="s">
        <v>68</v>
      </c>
      <c r="G3932">
        <v>0</v>
      </c>
      <c r="H3932">
        <v>90000</v>
      </c>
      <c r="I3932">
        <v>67500</v>
      </c>
      <c r="J3932" t="s">
        <v>113</v>
      </c>
      <c r="K3932" t="s">
        <v>70</v>
      </c>
      <c r="L3932" t="s">
        <v>139</v>
      </c>
      <c r="M3932" t="s">
        <v>72</v>
      </c>
      <c r="N3932">
        <v>2.6391999999999999E-2</v>
      </c>
      <c r="O3932">
        <v>22910</v>
      </c>
      <c r="P3932">
        <v>365243</v>
      </c>
      <c r="Q3932">
        <v>10775</v>
      </c>
      <c r="R3932">
        <v>4227</v>
      </c>
      <c r="S3932">
        <v>2</v>
      </c>
      <c r="T3932">
        <v>2</v>
      </c>
      <c r="U3932" t="s">
        <v>109</v>
      </c>
      <c r="V3932">
        <v>10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 t="s">
        <v>76</v>
      </c>
      <c r="AD3932">
        <v>2222452</v>
      </c>
      <c r="AE3932" t="s">
        <v>65</v>
      </c>
      <c r="AF3932">
        <v>35396.1</v>
      </c>
      <c r="AG3932">
        <v>1395000</v>
      </c>
      <c r="AH3932">
        <v>1395000</v>
      </c>
      <c r="AJ3932">
        <v>1395000</v>
      </c>
      <c r="AK3932" t="s">
        <v>125</v>
      </c>
      <c r="AL3932">
        <v>10</v>
      </c>
      <c r="AM3932" t="s">
        <v>68</v>
      </c>
      <c r="AN3932">
        <v>1</v>
      </c>
      <c r="AR3932" t="s">
        <v>76</v>
      </c>
      <c r="AS3932" t="s">
        <v>114</v>
      </c>
      <c r="AT3932">
        <v>-115</v>
      </c>
      <c r="AU3932" t="s">
        <v>78</v>
      </c>
      <c r="AV3932" t="s">
        <v>115</v>
      </c>
      <c r="AW3932" t="s">
        <v>80</v>
      </c>
      <c r="AX3932" t="s">
        <v>81</v>
      </c>
      <c r="AY3932" t="s">
        <v>76</v>
      </c>
      <c r="AZ3932" t="s">
        <v>82</v>
      </c>
      <c r="BA3932" t="s">
        <v>116</v>
      </c>
      <c r="BB3932" t="s">
        <v>121</v>
      </c>
      <c r="BC3932">
        <v>0</v>
      </c>
      <c r="BD3932" t="s">
        <v>76</v>
      </c>
      <c r="BE3932">
        <v>60</v>
      </c>
      <c r="BF3932" t="s">
        <v>97</v>
      </c>
      <c r="BG3932" t="s">
        <v>118</v>
      </c>
    </row>
    <row r="3933" spans="1:65" x14ac:dyDescent="0.3">
      <c r="A3933">
        <v>133902</v>
      </c>
      <c r="B3933">
        <v>1</v>
      </c>
      <c r="C3933" t="s">
        <v>65</v>
      </c>
      <c r="D3933" t="s">
        <v>88</v>
      </c>
      <c r="E3933" t="s">
        <v>67</v>
      </c>
      <c r="F3933" t="s">
        <v>68</v>
      </c>
      <c r="G3933">
        <v>0</v>
      </c>
      <c r="H3933">
        <v>121500</v>
      </c>
      <c r="I3933">
        <v>274500</v>
      </c>
      <c r="J3933" t="s">
        <v>113</v>
      </c>
      <c r="K3933" t="s">
        <v>70</v>
      </c>
      <c r="L3933" t="s">
        <v>91</v>
      </c>
      <c r="M3933" t="s">
        <v>72</v>
      </c>
      <c r="N3933">
        <v>3.0755000000000001E-2</v>
      </c>
      <c r="O3933">
        <v>21520</v>
      </c>
      <c r="P3933">
        <v>365243</v>
      </c>
      <c r="Q3933">
        <v>9113</v>
      </c>
      <c r="R3933">
        <v>4004</v>
      </c>
      <c r="S3933">
        <v>2</v>
      </c>
      <c r="T3933">
        <v>2</v>
      </c>
      <c r="U3933" t="s">
        <v>125</v>
      </c>
      <c r="V3933">
        <v>10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 t="s">
        <v>76</v>
      </c>
      <c r="AD3933">
        <v>1746226</v>
      </c>
      <c r="AE3933" t="s">
        <v>65</v>
      </c>
      <c r="AF3933">
        <v>23123.88</v>
      </c>
      <c r="AG3933">
        <v>675000</v>
      </c>
      <c r="AH3933">
        <v>790830</v>
      </c>
      <c r="AJ3933">
        <v>675000</v>
      </c>
      <c r="AK3933" t="s">
        <v>94</v>
      </c>
      <c r="AL3933">
        <v>11</v>
      </c>
      <c r="AM3933" t="s">
        <v>68</v>
      </c>
      <c r="AN3933">
        <v>1</v>
      </c>
      <c r="AR3933" t="s">
        <v>76</v>
      </c>
      <c r="AS3933" t="s">
        <v>77</v>
      </c>
      <c r="AT3933">
        <v>-626</v>
      </c>
      <c r="AU3933" t="s">
        <v>78</v>
      </c>
      <c r="AV3933" t="s">
        <v>79</v>
      </c>
      <c r="AW3933" t="s">
        <v>101</v>
      </c>
      <c r="AX3933" t="s">
        <v>81</v>
      </c>
      <c r="AY3933" t="s">
        <v>76</v>
      </c>
      <c r="AZ3933" t="s">
        <v>82</v>
      </c>
      <c r="BA3933" t="s">
        <v>116</v>
      </c>
      <c r="BB3933" t="s">
        <v>104</v>
      </c>
      <c r="BC3933">
        <v>100</v>
      </c>
      <c r="BD3933" t="s">
        <v>85</v>
      </c>
      <c r="BE3933">
        <v>60</v>
      </c>
      <c r="BF3933" t="s">
        <v>112</v>
      </c>
      <c r="BG3933" t="s">
        <v>118</v>
      </c>
      <c r="BH3933">
        <v>365243</v>
      </c>
      <c r="BI3933">
        <v>-596</v>
      </c>
      <c r="BJ3933">
        <v>1174</v>
      </c>
      <c r="BK3933">
        <v>365243</v>
      </c>
      <c r="BL3933">
        <v>365243</v>
      </c>
      <c r="BM3933">
        <v>1</v>
      </c>
    </row>
    <row r="3934" spans="1:65" x14ac:dyDescent="0.3">
      <c r="A3934">
        <v>133911</v>
      </c>
      <c r="B3934">
        <v>0</v>
      </c>
      <c r="C3934" t="s">
        <v>65</v>
      </c>
      <c r="D3934" t="s">
        <v>66</v>
      </c>
      <c r="E3934" t="s">
        <v>68</v>
      </c>
      <c r="F3934" t="s">
        <v>68</v>
      </c>
      <c r="G3934">
        <v>2</v>
      </c>
      <c r="H3934">
        <v>405000</v>
      </c>
      <c r="I3934">
        <v>675000</v>
      </c>
      <c r="J3934" t="s">
        <v>69</v>
      </c>
      <c r="K3934" t="s">
        <v>70</v>
      </c>
      <c r="L3934" t="s">
        <v>91</v>
      </c>
      <c r="M3934" t="s">
        <v>72</v>
      </c>
      <c r="N3934">
        <v>8.6250000000000007E-3</v>
      </c>
      <c r="O3934">
        <v>13562</v>
      </c>
      <c r="P3934">
        <v>2751</v>
      </c>
      <c r="Q3934">
        <v>2672</v>
      </c>
      <c r="R3934">
        <v>4646</v>
      </c>
      <c r="S3934">
        <v>2</v>
      </c>
      <c r="T3934">
        <v>2</v>
      </c>
      <c r="U3934" t="s">
        <v>123</v>
      </c>
      <c r="V3934">
        <v>10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 t="s">
        <v>108</v>
      </c>
      <c r="AD3934">
        <v>2234387</v>
      </c>
      <c r="AE3934" t="s">
        <v>93</v>
      </c>
      <c r="AF3934">
        <v>8213.67</v>
      </c>
      <c r="AG3934">
        <v>79591.5</v>
      </c>
      <c r="AH3934">
        <v>87997.5</v>
      </c>
      <c r="AI3934">
        <v>0</v>
      </c>
      <c r="AJ3934">
        <v>79591.5</v>
      </c>
      <c r="AK3934" t="s">
        <v>75</v>
      </c>
      <c r="AL3934">
        <v>15</v>
      </c>
      <c r="AM3934" t="s">
        <v>68</v>
      </c>
      <c r="AN3934">
        <v>1</v>
      </c>
      <c r="AO3934">
        <v>0</v>
      </c>
      <c r="AR3934" t="s">
        <v>79</v>
      </c>
      <c r="AS3934" t="s">
        <v>77</v>
      </c>
      <c r="AT3934">
        <v>-631</v>
      </c>
      <c r="AU3934" t="s">
        <v>78</v>
      </c>
      <c r="AV3934" t="s">
        <v>79</v>
      </c>
      <c r="AX3934" t="s">
        <v>81</v>
      </c>
      <c r="AY3934" t="s">
        <v>223</v>
      </c>
      <c r="AZ3934" t="s">
        <v>96</v>
      </c>
      <c r="BA3934" t="s">
        <v>76</v>
      </c>
      <c r="BB3934" t="s">
        <v>104</v>
      </c>
      <c r="BC3934">
        <v>2200</v>
      </c>
      <c r="BD3934" t="s">
        <v>85</v>
      </c>
      <c r="BE3934">
        <v>12</v>
      </c>
      <c r="BF3934" t="s">
        <v>112</v>
      </c>
      <c r="BG3934" t="s">
        <v>151</v>
      </c>
      <c r="BH3934">
        <v>365243</v>
      </c>
      <c r="BI3934">
        <v>-600</v>
      </c>
      <c r="BJ3934">
        <v>-270</v>
      </c>
      <c r="BK3934">
        <v>-480</v>
      </c>
      <c r="BL3934">
        <v>-477</v>
      </c>
      <c r="BM3934">
        <v>0</v>
      </c>
    </row>
    <row r="3935" spans="1:65" x14ac:dyDescent="0.3">
      <c r="A3935">
        <v>133914</v>
      </c>
      <c r="B3935">
        <v>0</v>
      </c>
      <c r="C3935" t="s">
        <v>65</v>
      </c>
      <c r="D3935" t="s">
        <v>88</v>
      </c>
      <c r="E3935" t="s">
        <v>67</v>
      </c>
      <c r="F3935" t="s">
        <v>67</v>
      </c>
      <c r="G3935">
        <v>2</v>
      </c>
      <c r="H3935">
        <v>157500</v>
      </c>
      <c r="I3935">
        <v>787131</v>
      </c>
      <c r="J3935" t="s">
        <v>133</v>
      </c>
      <c r="K3935" t="s">
        <v>70</v>
      </c>
      <c r="L3935" t="s">
        <v>91</v>
      </c>
      <c r="M3935" t="s">
        <v>72</v>
      </c>
      <c r="N3935">
        <v>3.5791999999999997E-2</v>
      </c>
      <c r="O3935">
        <v>12622</v>
      </c>
      <c r="P3935">
        <v>4219</v>
      </c>
      <c r="Q3935">
        <v>2849</v>
      </c>
      <c r="R3935">
        <v>3839</v>
      </c>
      <c r="S3935">
        <v>2</v>
      </c>
      <c r="T3935">
        <v>2</v>
      </c>
      <c r="U3935" t="s">
        <v>123</v>
      </c>
      <c r="V3935">
        <v>18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 t="s">
        <v>134</v>
      </c>
      <c r="AD3935">
        <v>1618383</v>
      </c>
      <c r="AE3935" t="s">
        <v>99</v>
      </c>
      <c r="AF3935">
        <v>5625</v>
      </c>
      <c r="AG3935">
        <v>0</v>
      </c>
      <c r="AH3935">
        <v>112500</v>
      </c>
      <c r="AK3935" t="s">
        <v>94</v>
      </c>
      <c r="AL3935">
        <v>16</v>
      </c>
      <c r="AM3935" t="s">
        <v>68</v>
      </c>
      <c r="AN3935">
        <v>1</v>
      </c>
      <c r="AR3935" t="s">
        <v>79</v>
      </c>
      <c r="AS3935" t="s">
        <v>77</v>
      </c>
      <c r="AT3935">
        <v>-2803</v>
      </c>
      <c r="AU3935" t="s">
        <v>76</v>
      </c>
      <c r="AV3935" t="s">
        <v>79</v>
      </c>
      <c r="AX3935" t="s">
        <v>81</v>
      </c>
      <c r="AY3935" t="s">
        <v>76</v>
      </c>
      <c r="AZ3935" t="s">
        <v>131</v>
      </c>
      <c r="BA3935" t="s">
        <v>116</v>
      </c>
      <c r="BB3935" t="s">
        <v>104</v>
      </c>
      <c r="BC3935">
        <v>1405</v>
      </c>
      <c r="BD3935" t="s">
        <v>85</v>
      </c>
      <c r="BE3935">
        <v>0</v>
      </c>
      <c r="BF3935" t="s">
        <v>76</v>
      </c>
      <c r="BG3935" t="s">
        <v>132</v>
      </c>
      <c r="BH3935">
        <v>-2801</v>
      </c>
      <c r="BI3935">
        <v>-2759</v>
      </c>
      <c r="BJ3935">
        <v>365243</v>
      </c>
      <c r="BK3935">
        <v>-779</v>
      </c>
      <c r="BL3935">
        <v>365243</v>
      </c>
      <c r="BM3935">
        <v>0</v>
      </c>
    </row>
    <row r="3936" spans="1:65" x14ac:dyDescent="0.3">
      <c r="A3936">
        <v>133915</v>
      </c>
      <c r="B3936">
        <v>0</v>
      </c>
      <c r="C3936" t="s">
        <v>65</v>
      </c>
      <c r="D3936" t="s">
        <v>88</v>
      </c>
      <c r="E3936" t="s">
        <v>67</v>
      </c>
      <c r="F3936" t="s">
        <v>68</v>
      </c>
      <c r="G3936">
        <v>0</v>
      </c>
      <c r="H3936">
        <v>72000</v>
      </c>
      <c r="I3936">
        <v>127350</v>
      </c>
      <c r="J3936" t="s">
        <v>69</v>
      </c>
      <c r="K3936" t="s">
        <v>70</v>
      </c>
      <c r="L3936" t="s">
        <v>119</v>
      </c>
      <c r="M3936" t="s">
        <v>72</v>
      </c>
      <c r="N3936">
        <v>1.5221E-2</v>
      </c>
      <c r="O3936">
        <v>14395</v>
      </c>
      <c r="P3936">
        <v>5180</v>
      </c>
      <c r="Q3936">
        <v>4840</v>
      </c>
      <c r="R3936">
        <v>4634</v>
      </c>
      <c r="S3936">
        <v>2</v>
      </c>
      <c r="T3936">
        <v>2</v>
      </c>
      <c r="U3936" t="s">
        <v>109</v>
      </c>
      <c r="V3936">
        <v>11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189</v>
      </c>
      <c r="AD3936">
        <v>2790517</v>
      </c>
      <c r="AE3936" t="s">
        <v>65</v>
      </c>
      <c r="AF3936">
        <v>12026.385</v>
      </c>
      <c r="AG3936">
        <v>135000</v>
      </c>
      <c r="AH3936">
        <v>148365</v>
      </c>
      <c r="AJ3936">
        <v>135000</v>
      </c>
      <c r="AK3936" t="s">
        <v>73</v>
      </c>
      <c r="AL3936">
        <v>8</v>
      </c>
      <c r="AM3936" t="s">
        <v>68</v>
      </c>
      <c r="AN3936">
        <v>1</v>
      </c>
      <c r="AR3936" t="s">
        <v>76</v>
      </c>
      <c r="AS3936" t="s">
        <v>77</v>
      </c>
      <c r="AT3936">
        <v>-883</v>
      </c>
      <c r="AU3936" t="s">
        <v>78</v>
      </c>
      <c r="AV3936" t="s">
        <v>79</v>
      </c>
      <c r="AW3936" t="s">
        <v>101</v>
      </c>
      <c r="AX3936" t="s">
        <v>81</v>
      </c>
      <c r="AY3936" t="s">
        <v>76</v>
      </c>
      <c r="AZ3936" t="s">
        <v>82</v>
      </c>
      <c r="BA3936" t="s">
        <v>116</v>
      </c>
      <c r="BB3936" t="s">
        <v>104</v>
      </c>
      <c r="BC3936">
        <v>31</v>
      </c>
      <c r="BD3936" t="s">
        <v>105</v>
      </c>
      <c r="BE3936">
        <v>18</v>
      </c>
      <c r="BF3936" t="s">
        <v>147</v>
      </c>
      <c r="BG3936" t="s">
        <v>154</v>
      </c>
      <c r="BH3936">
        <v>365243</v>
      </c>
      <c r="BI3936">
        <v>-853</v>
      </c>
      <c r="BJ3936">
        <v>-343</v>
      </c>
      <c r="BK3936">
        <v>-343</v>
      </c>
      <c r="BL3936">
        <v>-341</v>
      </c>
      <c r="BM3936">
        <v>1</v>
      </c>
    </row>
    <row r="3937" spans="1:65" x14ac:dyDescent="0.3">
      <c r="A3937">
        <v>133948</v>
      </c>
      <c r="B3937">
        <v>0</v>
      </c>
      <c r="C3937" t="s">
        <v>65</v>
      </c>
      <c r="D3937" t="s">
        <v>88</v>
      </c>
      <c r="E3937" t="s">
        <v>67</v>
      </c>
      <c r="F3937" t="s">
        <v>68</v>
      </c>
      <c r="G3937">
        <v>0</v>
      </c>
      <c r="H3937">
        <v>67500</v>
      </c>
      <c r="I3937">
        <v>61128</v>
      </c>
      <c r="J3937" t="s">
        <v>69</v>
      </c>
      <c r="K3937" t="s">
        <v>70</v>
      </c>
      <c r="L3937" t="s">
        <v>91</v>
      </c>
      <c r="M3937" t="s">
        <v>72</v>
      </c>
      <c r="N3937">
        <v>8.0680000000000005E-3</v>
      </c>
      <c r="O3937">
        <v>18600</v>
      </c>
      <c r="P3937">
        <v>3295</v>
      </c>
      <c r="Q3937">
        <v>3112</v>
      </c>
      <c r="R3937">
        <v>1833</v>
      </c>
      <c r="S3937">
        <v>3</v>
      </c>
      <c r="T3937">
        <v>3</v>
      </c>
      <c r="U3937" t="s">
        <v>125</v>
      </c>
      <c r="V3937">
        <v>5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0</v>
      </c>
      <c r="AC3937" t="s">
        <v>135</v>
      </c>
      <c r="AD3937">
        <v>2419580</v>
      </c>
      <c r="AE3937" t="s">
        <v>93</v>
      </c>
      <c r="AF3937">
        <v>11384.504999999999</v>
      </c>
      <c r="AG3937">
        <v>53460</v>
      </c>
      <c r="AH3937">
        <v>62662.5</v>
      </c>
      <c r="AI3937">
        <v>0</v>
      </c>
      <c r="AJ3937">
        <v>53460</v>
      </c>
      <c r="AK3937" t="s">
        <v>73</v>
      </c>
      <c r="AL3937">
        <v>5</v>
      </c>
      <c r="AM3937" t="s">
        <v>68</v>
      </c>
      <c r="AN3937">
        <v>1</v>
      </c>
      <c r="AO3937">
        <v>0</v>
      </c>
      <c r="AR3937" t="s">
        <v>79</v>
      </c>
      <c r="AS3937" t="s">
        <v>114</v>
      </c>
      <c r="AT3937">
        <v>-222</v>
      </c>
      <c r="AU3937" t="s">
        <v>78</v>
      </c>
      <c r="AV3937" t="s">
        <v>165</v>
      </c>
      <c r="AW3937" t="s">
        <v>80</v>
      </c>
      <c r="AX3937" t="s">
        <v>81</v>
      </c>
      <c r="AY3937" t="s">
        <v>103</v>
      </c>
      <c r="AZ3937" t="s">
        <v>96</v>
      </c>
      <c r="BA3937" t="s">
        <v>76</v>
      </c>
      <c r="BB3937" t="s">
        <v>104</v>
      </c>
      <c r="BC3937">
        <v>140</v>
      </c>
      <c r="BD3937" t="s">
        <v>85</v>
      </c>
      <c r="BE3937">
        <v>6</v>
      </c>
      <c r="BF3937" t="s">
        <v>147</v>
      </c>
      <c r="BG3937" t="s">
        <v>151</v>
      </c>
    </row>
    <row r="3938" spans="1:65" x14ac:dyDescent="0.3">
      <c r="A3938">
        <v>133971</v>
      </c>
      <c r="B3938">
        <v>0</v>
      </c>
      <c r="C3938" t="s">
        <v>99</v>
      </c>
      <c r="D3938" t="s">
        <v>88</v>
      </c>
      <c r="E3938" t="s">
        <v>68</v>
      </c>
      <c r="F3938" t="s">
        <v>68</v>
      </c>
      <c r="G3938">
        <v>0</v>
      </c>
      <c r="H3938">
        <v>202500</v>
      </c>
      <c r="I3938">
        <v>225000</v>
      </c>
      <c r="J3938" t="s">
        <v>133</v>
      </c>
      <c r="K3938" t="s">
        <v>90</v>
      </c>
      <c r="L3938" t="s">
        <v>91</v>
      </c>
      <c r="M3938" t="s">
        <v>72</v>
      </c>
      <c r="N3938">
        <v>2.042E-3</v>
      </c>
      <c r="O3938">
        <v>19429</v>
      </c>
      <c r="P3938">
        <v>3123</v>
      </c>
      <c r="Q3938">
        <v>701</v>
      </c>
      <c r="R3938">
        <v>2961</v>
      </c>
      <c r="S3938">
        <v>3</v>
      </c>
      <c r="T3938">
        <v>3</v>
      </c>
      <c r="U3938" t="s">
        <v>73</v>
      </c>
      <c r="V3938">
        <v>16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168</v>
      </c>
      <c r="AD3938">
        <v>1950078</v>
      </c>
      <c r="AE3938" t="s">
        <v>93</v>
      </c>
      <c r="AF3938">
        <v>10325.834999999999</v>
      </c>
      <c r="AG3938">
        <v>66325.5</v>
      </c>
      <c r="AH3938">
        <v>52825.5</v>
      </c>
      <c r="AI3938">
        <v>13500</v>
      </c>
      <c r="AJ3938">
        <v>66325.5</v>
      </c>
      <c r="AK3938" t="s">
        <v>94</v>
      </c>
      <c r="AL3938">
        <v>18</v>
      </c>
      <c r="AM3938" t="s">
        <v>68</v>
      </c>
      <c r="AN3938">
        <v>1</v>
      </c>
      <c r="AO3938">
        <v>0.221675333</v>
      </c>
      <c r="AR3938" t="s">
        <v>79</v>
      </c>
      <c r="AS3938" t="s">
        <v>77</v>
      </c>
      <c r="AT3938">
        <v>-845</v>
      </c>
      <c r="AU3938" t="s">
        <v>78</v>
      </c>
      <c r="AV3938" t="s">
        <v>79</v>
      </c>
      <c r="AW3938" t="s">
        <v>80</v>
      </c>
      <c r="AX3938" t="s">
        <v>102</v>
      </c>
      <c r="AY3938" t="s">
        <v>124</v>
      </c>
      <c r="AZ3938" t="s">
        <v>96</v>
      </c>
      <c r="BA3938" t="s">
        <v>76</v>
      </c>
      <c r="BB3938" t="s">
        <v>104</v>
      </c>
      <c r="BC3938">
        <v>38</v>
      </c>
      <c r="BD3938" t="s">
        <v>105</v>
      </c>
      <c r="BE3938">
        <v>6</v>
      </c>
      <c r="BF3938" t="s">
        <v>86</v>
      </c>
      <c r="BG3938" t="s">
        <v>106</v>
      </c>
      <c r="BH3938">
        <v>365243</v>
      </c>
      <c r="BI3938">
        <v>-814</v>
      </c>
      <c r="BJ3938">
        <v>-664</v>
      </c>
      <c r="BK3938">
        <v>-754</v>
      </c>
      <c r="BL3938">
        <v>-746</v>
      </c>
      <c r="BM3938">
        <v>0</v>
      </c>
    </row>
    <row r="3939" spans="1:65" x14ac:dyDescent="0.3">
      <c r="A3939">
        <v>133975</v>
      </c>
      <c r="B3939">
        <v>0</v>
      </c>
      <c r="C3939" t="s">
        <v>65</v>
      </c>
      <c r="D3939" t="s">
        <v>88</v>
      </c>
      <c r="E3939" t="s">
        <v>67</v>
      </c>
      <c r="F3939" t="s">
        <v>68</v>
      </c>
      <c r="G3939">
        <v>0</v>
      </c>
      <c r="H3939">
        <v>148500</v>
      </c>
      <c r="I3939">
        <v>1157958</v>
      </c>
      <c r="J3939" t="s">
        <v>113</v>
      </c>
      <c r="K3939" t="s">
        <v>70</v>
      </c>
      <c r="L3939" t="s">
        <v>91</v>
      </c>
      <c r="M3939" t="s">
        <v>72</v>
      </c>
      <c r="N3939">
        <v>4.6219999999999997E-2</v>
      </c>
      <c r="O3939">
        <v>21284</v>
      </c>
      <c r="P3939">
        <v>365243</v>
      </c>
      <c r="Q3939">
        <v>9152</v>
      </c>
      <c r="R3939">
        <v>3699</v>
      </c>
      <c r="S3939">
        <v>1</v>
      </c>
      <c r="T3939">
        <v>1</v>
      </c>
      <c r="U3939" t="s">
        <v>75</v>
      </c>
      <c r="V3939">
        <v>11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 t="s">
        <v>76</v>
      </c>
      <c r="AD3939">
        <v>1190972</v>
      </c>
      <c r="AE3939" t="s">
        <v>65</v>
      </c>
      <c r="AG3939">
        <v>0</v>
      </c>
      <c r="AH3939">
        <v>0</v>
      </c>
      <c r="AK3939" t="s">
        <v>120</v>
      </c>
      <c r="AL3939">
        <v>15</v>
      </c>
      <c r="AM3939" t="s">
        <v>68</v>
      </c>
      <c r="AN3939">
        <v>1</v>
      </c>
      <c r="AR3939" t="s">
        <v>76</v>
      </c>
      <c r="AS3939" t="s">
        <v>129</v>
      </c>
      <c r="AT3939">
        <v>-228</v>
      </c>
      <c r="AU3939" t="s">
        <v>76</v>
      </c>
      <c r="AV3939" t="s">
        <v>79</v>
      </c>
      <c r="AX3939" t="s">
        <v>81</v>
      </c>
      <c r="AY3939" t="s">
        <v>76</v>
      </c>
      <c r="AZ3939" t="s">
        <v>76</v>
      </c>
      <c r="BA3939" t="s">
        <v>76</v>
      </c>
      <c r="BB3939" t="s">
        <v>121</v>
      </c>
      <c r="BC3939">
        <v>-1</v>
      </c>
      <c r="BD3939" t="s">
        <v>76</v>
      </c>
      <c r="BF3939" t="s">
        <v>76</v>
      </c>
      <c r="BG3939" t="s">
        <v>82</v>
      </c>
    </row>
    <row r="3940" spans="1:65" x14ac:dyDescent="0.3">
      <c r="A3940">
        <v>134004</v>
      </c>
      <c r="B3940">
        <v>0</v>
      </c>
      <c r="C3940" t="s">
        <v>99</v>
      </c>
      <c r="D3940" t="s">
        <v>88</v>
      </c>
      <c r="E3940" t="s">
        <v>67</v>
      </c>
      <c r="F3940" t="s">
        <v>68</v>
      </c>
      <c r="G3940">
        <v>0</v>
      </c>
      <c r="H3940">
        <v>157500</v>
      </c>
      <c r="I3940">
        <v>540000</v>
      </c>
      <c r="J3940" t="s">
        <v>133</v>
      </c>
      <c r="K3940" t="s">
        <v>90</v>
      </c>
      <c r="L3940" t="s">
        <v>71</v>
      </c>
      <c r="M3940" t="s">
        <v>169</v>
      </c>
      <c r="N3940">
        <v>3.2561E-2</v>
      </c>
      <c r="O3940">
        <v>9897</v>
      </c>
      <c r="P3940">
        <v>235</v>
      </c>
      <c r="Q3940">
        <v>3594</v>
      </c>
      <c r="R3940">
        <v>2429</v>
      </c>
      <c r="S3940">
        <v>1</v>
      </c>
      <c r="T3940">
        <v>1</v>
      </c>
      <c r="U3940" t="s">
        <v>120</v>
      </c>
      <c r="V3940">
        <v>17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 t="s">
        <v>168</v>
      </c>
      <c r="AD3940">
        <v>2243212</v>
      </c>
      <c r="AE3940" t="s">
        <v>93</v>
      </c>
      <c r="AF3940">
        <v>26918.055</v>
      </c>
      <c r="AG3940">
        <v>303358.5</v>
      </c>
      <c r="AH3940">
        <v>291037.5</v>
      </c>
      <c r="AI3940">
        <v>30339</v>
      </c>
      <c r="AJ3940">
        <v>303358.5</v>
      </c>
      <c r="AK3940" t="s">
        <v>120</v>
      </c>
      <c r="AL3940">
        <v>17</v>
      </c>
      <c r="AM3940" t="s">
        <v>68</v>
      </c>
      <c r="AN3940">
        <v>1</v>
      </c>
      <c r="AO3940">
        <v>0.102813769</v>
      </c>
      <c r="AR3940" t="s">
        <v>79</v>
      </c>
      <c r="AS3940" t="s">
        <v>77</v>
      </c>
      <c r="AT3940">
        <v>-686</v>
      </c>
      <c r="AU3940" t="s">
        <v>78</v>
      </c>
      <c r="AV3940" t="s">
        <v>79</v>
      </c>
      <c r="AW3940" t="s">
        <v>80</v>
      </c>
      <c r="AX3940" t="s">
        <v>102</v>
      </c>
      <c r="AY3940" t="s">
        <v>190</v>
      </c>
      <c r="AZ3940" t="s">
        <v>96</v>
      </c>
      <c r="BA3940" t="s">
        <v>76</v>
      </c>
      <c r="BB3940" t="s">
        <v>104</v>
      </c>
      <c r="BC3940">
        <v>100</v>
      </c>
      <c r="BD3940" t="s">
        <v>191</v>
      </c>
      <c r="BE3940">
        <v>12</v>
      </c>
      <c r="BF3940" t="s">
        <v>97</v>
      </c>
      <c r="BG3940" t="s">
        <v>188</v>
      </c>
      <c r="BH3940">
        <v>365243</v>
      </c>
      <c r="BI3940">
        <v>-653</v>
      </c>
      <c r="BJ3940">
        <v>-323</v>
      </c>
      <c r="BK3940">
        <v>-323</v>
      </c>
      <c r="BL3940">
        <v>-317</v>
      </c>
      <c r="BM3940">
        <v>0</v>
      </c>
    </row>
    <row r="3941" spans="1:65" x14ac:dyDescent="0.3">
      <c r="A3941">
        <v>134006</v>
      </c>
      <c r="B3941">
        <v>0</v>
      </c>
      <c r="C3941" t="s">
        <v>65</v>
      </c>
      <c r="D3941" t="s">
        <v>66</v>
      </c>
      <c r="E3941" t="s">
        <v>67</v>
      </c>
      <c r="F3941" t="s">
        <v>68</v>
      </c>
      <c r="G3941">
        <v>1</v>
      </c>
      <c r="H3941">
        <v>126000</v>
      </c>
      <c r="I3941">
        <v>190764</v>
      </c>
      <c r="J3941" t="s">
        <v>69</v>
      </c>
      <c r="K3941" t="s">
        <v>70</v>
      </c>
      <c r="L3941" t="s">
        <v>119</v>
      </c>
      <c r="M3941" t="s">
        <v>72</v>
      </c>
      <c r="N3941">
        <v>1.8208999999999999E-2</v>
      </c>
      <c r="O3941">
        <v>16426</v>
      </c>
      <c r="P3941">
        <v>4033</v>
      </c>
      <c r="Q3941">
        <v>2601</v>
      </c>
      <c r="R3941">
        <v>5883</v>
      </c>
      <c r="S3941">
        <v>3</v>
      </c>
      <c r="T3941">
        <v>3</v>
      </c>
      <c r="U3941" t="s">
        <v>109</v>
      </c>
      <c r="V3941">
        <v>6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 t="s">
        <v>134</v>
      </c>
      <c r="AD3941">
        <v>2103557</v>
      </c>
      <c r="AE3941" t="s">
        <v>93</v>
      </c>
      <c r="AF3941">
        <v>8184.51</v>
      </c>
      <c r="AG3941">
        <v>111964.5</v>
      </c>
      <c r="AH3941">
        <v>135612</v>
      </c>
      <c r="AI3941">
        <v>0</v>
      </c>
      <c r="AJ3941">
        <v>111964.5</v>
      </c>
      <c r="AK3941" t="s">
        <v>75</v>
      </c>
      <c r="AL3941">
        <v>9</v>
      </c>
      <c r="AM3941" t="s">
        <v>68</v>
      </c>
      <c r="AN3941">
        <v>1</v>
      </c>
      <c r="AO3941">
        <v>0</v>
      </c>
      <c r="AR3941" t="s">
        <v>79</v>
      </c>
      <c r="AS3941" t="s">
        <v>77</v>
      </c>
      <c r="AT3941">
        <v>-404</v>
      </c>
      <c r="AU3941" t="s">
        <v>78</v>
      </c>
      <c r="AV3941" t="s">
        <v>79</v>
      </c>
      <c r="AW3941" t="s">
        <v>80</v>
      </c>
      <c r="AX3941" t="s">
        <v>161</v>
      </c>
      <c r="AY3941" t="s">
        <v>103</v>
      </c>
      <c r="AZ3941" t="s">
        <v>96</v>
      </c>
      <c r="BA3941" t="s">
        <v>76</v>
      </c>
      <c r="BB3941" t="s">
        <v>84</v>
      </c>
      <c r="BC3941">
        <v>137</v>
      </c>
      <c r="BD3941" t="s">
        <v>85</v>
      </c>
      <c r="BE3941">
        <v>24</v>
      </c>
      <c r="BF3941" t="s">
        <v>147</v>
      </c>
      <c r="BG3941" t="s">
        <v>151</v>
      </c>
      <c r="BH3941">
        <v>365243</v>
      </c>
      <c r="BI3941">
        <v>-373</v>
      </c>
      <c r="BJ3941">
        <v>317</v>
      </c>
      <c r="BK3941">
        <v>-343</v>
      </c>
      <c r="BL3941">
        <v>-341</v>
      </c>
      <c r="BM3941">
        <v>0</v>
      </c>
    </row>
    <row r="3942" spans="1:65" x14ac:dyDescent="0.3">
      <c r="A3942">
        <v>134010</v>
      </c>
      <c r="B3942">
        <v>0</v>
      </c>
      <c r="C3942" t="s">
        <v>65</v>
      </c>
      <c r="D3942" t="s">
        <v>66</v>
      </c>
      <c r="E3942" t="s">
        <v>68</v>
      </c>
      <c r="F3942" t="s">
        <v>68</v>
      </c>
      <c r="G3942">
        <v>1</v>
      </c>
      <c r="H3942">
        <v>135000</v>
      </c>
      <c r="I3942">
        <v>900000</v>
      </c>
      <c r="J3942" t="s">
        <v>69</v>
      </c>
      <c r="K3942" t="s">
        <v>70</v>
      </c>
      <c r="L3942" t="s">
        <v>91</v>
      </c>
      <c r="M3942" t="s">
        <v>72</v>
      </c>
      <c r="N3942">
        <v>2.8663000000000001E-2</v>
      </c>
      <c r="O3942">
        <v>11034</v>
      </c>
      <c r="P3942">
        <v>974</v>
      </c>
      <c r="Q3942">
        <v>246</v>
      </c>
      <c r="R3942">
        <v>3402</v>
      </c>
      <c r="S3942">
        <v>2</v>
      </c>
      <c r="T3942">
        <v>2</v>
      </c>
      <c r="U3942" t="s">
        <v>109</v>
      </c>
      <c r="V3942">
        <v>14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92</v>
      </c>
      <c r="AD3942">
        <v>2277581</v>
      </c>
      <c r="AE3942" t="s">
        <v>93</v>
      </c>
      <c r="AF3942">
        <v>3562.83</v>
      </c>
      <c r="AG3942">
        <v>18540</v>
      </c>
      <c r="AH3942">
        <v>17473.5</v>
      </c>
      <c r="AI3942">
        <v>1890</v>
      </c>
      <c r="AJ3942">
        <v>18540</v>
      </c>
      <c r="AK3942" t="s">
        <v>75</v>
      </c>
      <c r="AL3942">
        <v>13</v>
      </c>
      <c r="AM3942" t="s">
        <v>68</v>
      </c>
      <c r="AN3942">
        <v>1</v>
      </c>
      <c r="AO3942">
        <v>0.10630215699999999</v>
      </c>
      <c r="AR3942" t="s">
        <v>79</v>
      </c>
      <c r="AS3942" t="s">
        <v>77</v>
      </c>
      <c r="AT3942">
        <v>-1832</v>
      </c>
      <c r="AU3942" t="s">
        <v>78</v>
      </c>
      <c r="AV3942" t="s">
        <v>79</v>
      </c>
      <c r="AX3942" t="s">
        <v>81</v>
      </c>
      <c r="AY3942" t="s">
        <v>124</v>
      </c>
      <c r="AZ3942" t="s">
        <v>96</v>
      </c>
      <c r="BA3942" t="s">
        <v>76</v>
      </c>
      <c r="BB3942" t="s">
        <v>104</v>
      </c>
      <c r="BC3942">
        <v>45</v>
      </c>
      <c r="BD3942" t="s">
        <v>105</v>
      </c>
      <c r="BE3942">
        <v>6</v>
      </c>
      <c r="BF3942" t="s">
        <v>86</v>
      </c>
      <c r="BG3942" t="s">
        <v>106</v>
      </c>
      <c r="BH3942">
        <v>365243</v>
      </c>
      <c r="BI3942">
        <v>-1793</v>
      </c>
      <c r="BJ3942">
        <v>-1643</v>
      </c>
      <c r="BK3942">
        <v>-1643</v>
      </c>
      <c r="BL3942">
        <v>-1636</v>
      </c>
      <c r="BM3942">
        <v>0</v>
      </c>
    </row>
    <row r="3943" spans="1:65" x14ac:dyDescent="0.3">
      <c r="A3943">
        <v>134015</v>
      </c>
      <c r="B3943">
        <v>0</v>
      </c>
      <c r="C3943" t="s">
        <v>65</v>
      </c>
      <c r="D3943" t="s">
        <v>66</v>
      </c>
      <c r="E3943" t="s">
        <v>67</v>
      </c>
      <c r="F3943" t="s">
        <v>68</v>
      </c>
      <c r="G3943">
        <v>0</v>
      </c>
      <c r="H3943">
        <v>108000</v>
      </c>
      <c r="I3943">
        <v>180000</v>
      </c>
      <c r="J3943" t="s">
        <v>69</v>
      </c>
      <c r="K3943" t="s">
        <v>90</v>
      </c>
      <c r="L3943" t="s">
        <v>140</v>
      </c>
      <c r="M3943" t="s">
        <v>72</v>
      </c>
      <c r="N3943">
        <v>2.2624999999999999E-2</v>
      </c>
      <c r="O3943">
        <v>11615</v>
      </c>
      <c r="P3943">
        <v>503</v>
      </c>
      <c r="Q3943">
        <v>2478</v>
      </c>
      <c r="R3943">
        <v>4285</v>
      </c>
      <c r="S3943">
        <v>2</v>
      </c>
      <c r="T3943">
        <v>2</v>
      </c>
      <c r="U3943" t="s">
        <v>94</v>
      </c>
      <c r="V3943">
        <v>12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 t="s">
        <v>141</v>
      </c>
      <c r="AD3943">
        <v>1052432</v>
      </c>
      <c r="AE3943" t="s">
        <v>65</v>
      </c>
      <c r="AF3943">
        <v>20497.5</v>
      </c>
      <c r="AG3943">
        <v>225000</v>
      </c>
      <c r="AH3943">
        <v>225000</v>
      </c>
      <c r="AI3943">
        <v>0</v>
      </c>
      <c r="AJ3943">
        <v>225000</v>
      </c>
      <c r="AK3943" t="s">
        <v>109</v>
      </c>
      <c r="AL3943">
        <v>14</v>
      </c>
      <c r="AM3943" t="s">
        <v>68</v>
      </c>
      <c r="AN3943">
        <v>1</v>
      </c>
      <c r="AO3943">
        <v>0</v>
      </c>
      <c r="AR3943" t="s">
        <v>76</v>
      </c>
      <c r="AS3943" t="s">
        <v>77</v>
      </c>
      <c r="AT3943">
        <v>-2423</v>
      </c>
      <c r="AU3943" t="s">
        <v>78</v>
      </c>
      <c r="AV3943" t="s">
        <v>79</v>
      </c>
      <c r="AW3943" t="s">
        <v>80</v>
      </c>
      <c r="AX3943" t="s">
        <v>81</v>
      </c>
      <c r="AY3943" t="s">
        <v>76</v>
      </c>
      <c r="AZ3943" t="s">
        <v>82</v>
      </c>
      <c r="BA3943" t="s">
        <v>116</v>
      </c>
      <c r="BB3943" t="s">
        <v>121</v>
      </c>
      <c r="BC3943">
        <v>-1</v>
      </c>
      <c r="BD3943" t="s">
        <v>76</v>
      </c>
      <c r="BE3943">
        <v>12</v>
      </c>
      <c r="BF3943" t="s">
        <v>97</v>
      </c>
      <c r="BG3943" t="s">
        <v>150</v>
      </c>
      <c r="BH3943">
        <v>365243</v>
      </c>
      <c r="BI3943">
        <v>-2393</v>
      </c>
      <c r="BJ3943">
        <v>-2063</v>
      </c>
      <c r="BK3943">
        <v>-2153</v>
      </c>
      <c r="BL3943">
        <v>-2148</v>
      </c>
      <c r="BM3943">
        <v>0</v>
      </c>
    </row>
    <row r="3944" spans="1:65" x14ac:dyDescent="0.3">
      <c r="A3944">
        <v>134037</v>
      </c>
      <c r="B3944">
        <v>0</v>
      </c>
      <c r="C3944" t="s">
        <v>65</v>
      </c>
      <c r="D3944" t="s">
        <v>88</v>
      </c>
      <c r="E3944" t="s">
        <v>68</v>
      </c>
      <c r="F3944" t="s">
        <v>68</v>
      </c>
      <c r="G3944">
        <v>0</v>
      </c>
      <c r="H3944">
        <v>270000</v>
      </c>
      <c r="I3944">
        <v>1288350</v>
      </c>
      <c r="J3944" t="s">
        <v>69</v>
      </c>
      <c r="K3944" t="s">
        <v>70</v>
      </c>
      <c r="L3944" t="s">
        <v>91</v>
      </c>
      <c r="M3944" t="s">
        <v>72</v>
      </c>
      <c r="N3944">
        <v>3.2561E-2</v>
      </c>
      <c r="O3944">
        <v>19972</v>
      </c>
      <c r="P3944">
        <v>2746</v>
      </c>
      <c r="Q3944">
        <v>7498</v>
      </c>
      <c r="R3944">
        <v>3346</v>
      </c>
      <c r="S3944">
        <v>1</v>
      </c>
      <c r="T3944">
        <v>1</v>
      </c>
      <c r="U3944" t="s">
        <v>125</v>
      </c>
      <c r="V3944">
        <v>10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 t="s">
        <v>137</v>
      </c>
      <c r="AD3944">
        <v>2007565</v>
      </c>
      <c r="AE3944" t="s">
        <v>99</v>
      </c>
      <c r="AF3944">
        <v>15750</v>
      </c>
      <c r="AG3944">
        <v>0</v>
      </c>
      <c r="AH3944">
        <v>315000</v>
      </c>
      <c r="AK3944" t="s">
        <v>125</v>
      </c>
      <c r="AL3944">
        <v>11</v>
      </c>
      <c r="AM3944" t="s">
        <v>68</v>
      </c>
      <c r="AN3944">
        <v>1</v>
      </c>
      <c r="AR3944" t="s">
        <v>79</v>
      </c>
      <c r="AS3944" t="s">
        <v>77</v>
      </c>
      <c r="AT3944">
        <v>-1134</v>
      </c>
      <c r="AU3944" t="s">
        <v>76</v>
      </c>
      <c r="AV3944" t="s">
        <v>79</v>
      </c>
      <c r="AX3944" t="s">
        <v>81</v>
      </c>
      <c r="AY3944" t="s">
        <v>76</v>
      </c>
      <c r="AZ3944" t="s">
        <v>131</v>
      </c>
      <c r="BA3944" t="s">
        <v>116</v>
      </c>
      <c r="BB3944" t="s">
        <v>121</v>
      </c>
      <c r="BC3944">
        <v>-1</v>
      </c>
      <c r="BD3944" t="s">
        <v>76</v>
      </c>
      <c r="BE3944">
        <v>0</v>
      </c>
      <c r="BF3944" t="s">
        <v>76</v>
      </c>
      <c r="BG3944" t="s">
        <v>160</v>
      </c>
      <c r="BH3944">
        <v>365243</v>
      </c>
      <c r="BI3944">
        <v>365243</v>
      </c>
      <c r="BJ3944">
        <v>365243</v>
      </c>
      <c r="BK3944">
        <v>365243</v>
      </c>
      <c r="BL3944">
        <v>365243</v>
      </c>
      <c r="BM3944">
        <v>0</v>
      </c>
    </row>
    <row r="3945" spans="1:65" x14ac:dyDescent="0.3">
      <c r="A3945">
        <v>134038</v>
      </c>
      <c r="B3945">
        <v>0</v>
      </c>
      <c r="C3945" t="s">
        <v>65</v>
      </c>
      <c r="D3945" t="s">
        <v>88</v>
      </c>
      <c r="E3945" t="s">
        <v>68</v>
      </c>
      <c r="F3945" t="s">
        <v>68</v>
      </c>
      <c r="G3945">
        <v>0</v>
      </c>
      <c r="H3945">
        <v>405000</v>
      </c>
      <c r="I3945">
        <v>1303200</v>
      </c>
      <c r="J3945" t="s">
        <v>133</v>
      </c>
      <c r="K3945" t="s">
        <v>90</v>
      </c>
      <c r="L3945" t="s">
        <v>91</v>
      </c>
      <c r="M3945" t="s">
        <v>72</v>
      </c>
      <c r="N3945">
        <v>3.1329000000000003E-2</v>
      </c>
      <c r="O3945">
        <v>15770</v>
      </c>
      <c r="P3945">
        <v>4427</v>
      </c>
      <c r="Q3945">
        <v>9911</v>
      </c>
      <c r="R3945">
        <v>4418</v>
      </c>
      <c r="S3945">
        <v>2</v>
      </c>
      <c r="T3945">
        <v>2</v>
      </c>
      <c r="U3945" t="s">
        <v>125</v>
      </c>
      <c r="V3945">
        <v>15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 t="s">
        <v>168</v>
      </c>
      <c r="AD3945">
        <v>1290412</v>
      </c>
      <c r="AE3945" t="s">
        <v>93</v>
      </c>
      <c r="AF3945">
        <v>8017.9650000000001</v>
      </c>
      <c r="AG3945">
        <v>49455</v>
      </c>
      <c r="AH3945">
        <v>47443.5</v>
      </c>
      <c r="AI3945">
        <v>4950</v>
      </c>
      <c r="AJ3945">
        <v>49455</v>
      </c>
      <c r="AK3945" t="s">
        <v>75</v>
      </c>
      <c r="AL3945">
        <v>9</v>
      </c>
      <c r="AM3945" t="s">
        <v>68</v>
      </c>
      <c r="AN3945">
        <v>1</v>
      </c>
      <c r="AO3945">
        <v>0.102894443</v>
      </c>
      <c r="AR3945" t="s">
        <v>79</v>
      </c>
      <c r="AS3945" t="s">
        <v>77</v>
      </c>
      <c r="AT3945">
        <v>-2242</v>
      </c>
      <c r="AU3945" t="s">
        <v>78</v>
      </c>
      <c r="AV3945" t="s">
        <v>79</v>
      </c>
      <c r="AW3945" t="s">
        <v>80</v>
      </c>
      <c r="AX3945" t="s">
        <v>161</v>
      </c>
      <c r="AY3945" t="s">
        <v>124</v>
      </c>
      <c r="AZ3945" t="s">
        <v>96</v>
      </c>
      <c r="BA3945" t="s">
        <v>76</v>
      </c>
      <c r="BB3945" t="s">
        <v>104</v>
      </c>
      <c r="BC3945">
        <v>2000</v>
      </c>
      <c r="BD3945" t="s">
        <v>85</v>
      </c>
      <c r="BE3945">
        <v>8</v>
      </c>
      <c r="BF3945" t="s">
        <v>86</v>
      </c>
      <c r="BG3945" t="s">
        <v>151</v>
      </c>
      <c r="BH3945">
        <v>365243</v>
      </c>
      <c r="BI3945">
        <v>-2211</v>
      </c>
      <c r="BJ3945">
        <v>-2001</v>
      </c>
      <c r="BK3945">
        <v>-2031</v>
      </c>
      <c r="BL3945">
        <v>-2025</v>
      </c>
      <c r="BM3945">
        <v>0</v>
      </c>
    </row>
    <row r="3946" spans="1:65" x14ac:dyDescent="0.3">
      <c r="A3946">
        <v>134062</v>
      </c>
      <c r="B3946">
        <v>0</v>
      </c>
      <c r="C3946" t="s">
        <v>65</v>
      </c>
      <c r="D3946" t="s">
        <v>66</v>
      </c>
      <c r="E3946" t="s">
        <v>67</v>
      </c>
      <c r="F3946" t="s">
        <v>68</v>
      </c>
      <c r="G3946">
        <v>0</v>
      </c>
      <c r="H3946">
        <v>135000</v>
      </c>
      <c r="I3946">
        <v>810378</v>
      </c>
      <c r="J3946" t="s">
        <v>89</v>
      </c>
      <c r="K3946" t="s">
        <v>70</v>
      </c>
      <c r="L3946" t="s">
        <v>71</v>
      </c>
      <c r="M3946" t="s">
        <v>72</v>
      </c>
      <c r="N3946">
        <v>1.0643E-2</v>
      </c>
      <c r="O3946">
        <v>13138</v>
      </c>
      <c r="P3946">
        <v>2019</v>
      </c>
      <c r="Q3946">
        <v>6693</v>
      </c>
      <c r="R3946">
        <v>4460</v>
      </c>
      <c r="S3946">
        <v>2</v>
      </c>
      <c r="T3946">
        <v>2</v>
      </c>
      <c r="U3946" t="s">
        <v>120</v>
      </c>
      <c r="V3946">
        <v>11</v>
      </c>
      <c r="W3946">
        <v>0</v>
      </c>
      <c r="X3946">
        <v>1</v>
      </c>
      <c r="Y3946">
        <v>1</v>
      </c>
      <c r="Z3946">
        <v>0</v>
      </c>
      <c r="AA3946">
        <v>1</v>
      </c>
      <c r="AB3946">
        <v>1</v>
      </c>
      <c r="AC3946" t="s">
        <v>173</v>
      </c>
      <c r="AD3946">
        <v>2016595</v>
      </c>
      <c r="AE3946" t="s">
        <v>93</v>
      </c>
      <c r="AF3946">
        <v>10102.049999999999</v>
      </c>
      <c r="AG3946">
        <v>67765.5</v>
      </c>
      <c r="AH3946">
        <v>49941</v>
      </c>
      <c r="AI3946">
        <v>20331</v>
      </c>
      <c r="AJ3946">
        <v>67765.5</v>
      </c>
      <c r="AK3946" t="s">
        <v>94</v>
      </c>
      <c r="AL3946">
        <v>11</v>
      </c>
      <c r="AM3946" t="s">
        <v>68</v>
      </c>
      <c r="AN3946">
        <v>1</v>
      </c>
      <c r="AO3946">
        <v>0.31509430900000002</v>
      </c>
      <c r="AR3946" t="s">
        <v>79</v>
      </c>
      <c r="AS3946" t="s">
        <v>77</v>
      </c>
      <c r="AT3946">
        <v>-732</v>
      </c>
      <c r="AU3946" t="s">
        <v>78</v>
      </c>
      <c r="AV3946" t="s">
        <v>79</v>
      </c>
      <c r="AX3946" t="s">
        <v>102</v>
      </c>
      <c r="AY3946" t="s">
        <v>124</v>
      </c>
      <c r="AZ3946" t="s">
        <v>96</v>
      </c>
      <c r="BA3946" t="s">
        <v>76</v>
      </c>
      <c r="BB3946" t="s">
        <v>104</v>
      </c>
      <c r="BC3946">
        <v>60</v>
      </c>
      <c r="BD3946" t="s">
        <v>105</v>
      </c>
      <c r="BE3946">
        <v>6</v>
      </c>
      <c r="BF3946" t="s">
        <v>86</v>
      </c>
      <c r="BG3946" t="s">
        <v>106</v>
      </c>
      <c r="BH3946">
        <v>365243</v>
      </c>
      <c r="BI3946">
        <v>-684</v>
      </c>
      <c r="BJ3946">
        <v>-534</v>
      </c>
      <c r="BK3946">
        <v>-564</v>
      </c>
      <c r="BL3946">
        <v>-556</v>
      </c>
      <c r="BM3946">
        <v>0</v>
      </c>
    </row>
    <row r="3947" spans="1:65" x14ac:dyDescent="0.3">
      <c r="A3947">
        <v>134065</v>
      </c>
      <c r="B3947">
        <v>0</v>
      </c>
      <c r="C3947" t="s">
        <v>65</v>
      </c>
      <c r="D3947" t="s">
        <v>88</v>
      </c>
      <c r="E3947" t="s">
        <v>68</v>
      </c>
      <c r="F3947" t="s">
        <v>67</v>
      </c>
      <c r="G3947">
        <v>0</v>
      </c>
      <c r="H3947">
        <v>360000</v>
      </c>
      <c r="I3947">
        <v>1575000</v>
      </c>
      <c r="J3947" t="s">
        <v>89</v>
      </c>
      <c r="K3947" t="s">
        <v>90</v>
      </c>
      <c r="L3947" t="s">
        <v>91</v>
      </c>
      <c r="M3947" t="s">
        <v>72</v>
      </c>
      <c r="N3947">
        <v>8.4740000000000006E-3</v>
      </c>
      <c r="O3947">
        <v>14467</v>
      </c>
      <c r="P3947">
        <v>639</v>
      </c>
      <c r="Q3947">
        <v>916</v>
      </c>
      <c r="R3947">
        <v>2149</v>
      </c>
      <c r="S3947">
        <v>2</v>
      </c>
      <c r="T3947">
        <v>2</v>
      </c>
      <c r="U3947" t="s">
        <v>120</v>
      </c>
      <c r="V3947">
        <v>18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122</v>
      </c>
      <c r="AD3947">
        <v>1991574</v>
      </c>
      <c r="AE3947" t="s">
        <v>93</v>
      </c>
      <c r="AF3947">
        <v>20267.595000000001</v>
      </c>
      <c r="AG3947">
        <v>178564.5</v>
      </c>
      <c r="AH3947">
        <v>183064.5</v>
      </c>
      <c r="AI3947">
        <v>0</v>
      </c>
      <c r="AJ3947">
        <v>178564.5</v>
      </c>
      <c r="AK3947" t="s">
        <v>125</v>
      </c>
      <c r="AL3947">
        <v>14</v>
      </c>
      <c r="AM3947" t="s">
        <v>68</v>
      </c>
      <c r="AN3947">
        <v>1</v>
      </c>
      <c r="AO3947">
        <v>0</v>
      </c>
      <c r="AR3947" t="s">
        <v>79</v>
      </c>
      <c r="AS3947" t="s">
        <v>77</v>
      </c>
      <c r="AT3947">
        <v>-1003</v>
      </c>
      <c r="AU3947" t="s">
        <v>78</v>
      </c>
      <c r="AV3947" t="s">
        <v>79</v>
      </c>
      <c r="AW3947" t="s">
        <v>101</v>
      </c>
      <c r="AX3947" t="s">
        <v>102</v>
      </c>
      <c r="AY3947" t="s">
        <v>157</v>
      </c>
      <c r="AZ3947" t="s">
        <v>96</v>
      </c>
      <c r="BA3947" t="s">
        <v>76</v>
      </c>
      <c r="BB3947" t="s">
        <v>138</v>
      </c>
      <c r="BC3947">
        <v>60</v>
      </c>
      <c r="BD3947" t="s">
        <v>157</v>
      </c>
      <c r="BE3947">
        <v>10</v>
      </c>
      <c r="BF3947" t="s">
        <v>112</v>
      </c>
      <c r="BG3947" t="s">
        <v>158</v>
      </c>
      <c r="BH3947">
        <v>365243</v>
      </c>
      <c r="BI3947">
        <v>-972</v>
      </c>
      <c r="BJ3947">
        <v>-702</v>
      </c>
      <c r="BK3947">
        <v>-732</v>
      </c>
      <c r="BL3947">
        <v>-723</v>
      </c>
      <c r="BM3947">
        <v>0</v>
      </c>
    </row>
    <row r="3948" spans="1:65" x14ac:dyDescent="0.3">
      <c r="A3948">
        <v>134087</v>
      </c>
      <c r="B3948">
        <v>0</v>
      </c>
      <c r="C3948" t="s">
        <v>65</v>
      </c>
      <c r="D3948" t="s">
        <v>66</v>
      </c>
      <c r="E3948" t="s">
        <v>67</v>
      </c>
      <c r="F3948" t="s">
        <v>67</v>
      </c>
      <c r="G3948">
        <v>0</v>
      </c>
      <c r="H3948">
        <v>162000</v>
      </c>
      <c r="I3948">
        <v>153000</v>
      </c>
      <c r="J3948" t="s">
        <v>69</v>
      </c>
      <c r="K3948" t="s">
        <v>70</v>
      </c>
      <c r="L3948" t="s">
        <v>91</v>
      </c>
      <c r="M3948" t="s">
        <v>72</v>
      </c>
      <c r="N3948">
        <v>1.5221E-2</v>
      </c>
      <c r="O3948">
        <v>11832</v>
      </c>
      <c r="P3948">
        <v>2533</v>
      </c>
      <c r="Q3948">
        <v>5922</v>
      </c>
      <c r="R3948">
        <v>4397</v>
      </c>
      <c r="S3948">
        <v>2</v>
      </c>
      <c r="T3948">
        <v>2</v>
      </c>
      <c r="U3948" t="s">
        <v>120</v>
      </c>
      <c r="V3948">
        <v>17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 t="s">
        <v>92</v>
      </c>
      <c r="AD3948">
        <v>1238997</v>
      </c>
      <c r="AE3948" t="s">
        <v>93</v>
      </c>
      <c r="AF3948">
        <v>5068.9350000000004</v>
      </c>
      <c r="AG3948">
        <v>48600</v>
      </c>
      <c r="AH3948">
        <v>37998</v>
      </c>
      <c r="AI3948">
        <v>13500</v>
      </c>
      <c r="AJ3948">
        <v>48600</v>
      </c>
      <c r="AK3948" t="s">
        <v>109</v>
      </c>
      <c r="AL3948">
        <v>16</v>
      </c>
      <c r="AM3948" t="s">
        <v>68</v>
      </c>
      <c r="AN3948">
        <v>1</v>
      </c>
      <c r="AO3948">
        <v>0.28550093700000001</v>
      </c>
      <c r="AR3948" t="s">
        <v>79</v>
      </c>
      <c r="AS3948" t="s">
        <v>77</v>
      </c>
      <c r="AT3948">
        <v>-2763</v>
      </c>
      <c r="AU3948" t="s">
        <v>78</v>
      </c>
      <c r="AV3948" t="s">
        <v>79</v>
      </c>
      <c r="AW3948" t="s">
        <v>110</v>
      </c>
      <c r="AX3948" t="s">
        <v>102</v>
      </c>
      <c r="AY3948" t="s">
        <v>124</v>
      </c>
      <c r="AZ3948" t="s">
        <v>96</v>
      </c>
      <c r="BA3948" t="s">
        <v>76</v>
      </c>
      <c r="BB3948" t="s">
        <v>104</v>
      </c>
      <c r="BC3948">
        <v>154</v>
      </c>
      <c r="BD3948" t="s">
        <v>105</v>
      </c>
      <c r="BE3948">
        <v>10</v>
      </c>
      <c r="BF3948" t="s">
        <v>112</v>
      </c>
      <c r="BG3948" t="s">
        <v>106</v>
      </c>
      <c r="BH3948">
        <v>365243</v>
      </c>
      <c r="BI3948">
        <v>-2732</v>
      </c>
      <c r="BJ3948">
        <v>-2462</v>
      </c>
      <c r="BK3948">
        <v>-2462</v>
      </c>
      <c r="BL3948">
        <v>-2453</v>
      </c>
      <c r="BM3948">
        <v>1</v>
      </c>
    </row>
    <row r="3949" spans="1:65" x14ac:dyDescent="0.3">
      <c r="A3949">
        <v>134098</v>
      </c>
      <c r="B3949">
        <v>0</v>
      </c>
      <c r="C3949" t="s">
        <v>65</v>
      </c>
      <c r="D3949" t="s">
        <v>88</v>
      </c>
      <c r="E3949" t="s">
        <v>67</v>
      </c>
      <c r="F3949" t="s">
        <v>68</v>
      </c>
      <c r="G3949">
        <v>0</v>
      </c>
      <c r="H3949">
        <v>180000</v>
      </c>
      <c r="I3949">
        <v>500490</v>
      </c>
      <c r="J3949" t="s">
        <v>69</v>
      </c>
      <c r="K3949" t="s">
        <v>90</v>
      </c>
      <c r="L3949" t="s">
        <v>91</v>
      </c>
      <c r="M3949" t="s">
        <v>72</v>
      </c>
      <c r="N3949">
        <v>8.5749999999999993E-3</v>
      </c>
      <c r="O3949">
        <v>10947</v>
      </c>
      <c r="P3949">
        <v>1199</v>
      </c>
      <c r="Q3949">
        <v>6581</v>
      </c>
      <c r="R3949">
        <v>3526</v>
      </c>
      <c r="S3949">
        <v>2</v>
      </c>
      <c r="T3949">
        <v>2</v>
      </c>
      <c r="U3949" t="s">
        <v>125</v>
      </c>
      <c r="V3949">
        <v>17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1</v>
      </c>
      <c r="AC3949" t="s">
        <v>122</v>
      </c>
      <c r="AD3949">
        <v>1410636</v>
      </c>
      <c r="AE3949" t="s">
        <v>65</v>
      </c>
      <c r="AF3949">
        <v>27959.715</v>
      </c>
      <c r="AG3949">
        <v>229500</v>
      </c>
      <c r="AH3949">
        <v>272857.5</v>
      </c>
      <c r="AJ3949">
        <v>229500</v>
      </c>
      <c r="AK3949" t="s">
        <v>94</v>
      </c>
      <c r="AL3949">
        <v>14</v>
      </c>
      <c r="AM3949" t="s">
        <v>68</v>
      </c>
      <c r="AN3949">
        <v>1</v>
      </c>
      <c r="AR3949" t="s">
        <v>76</v>
      </c>
      <c r="AS3949" t="s">
        <v>77</v>
      </c>
      <c r="AT3949">
        <v>-808</v>
      </c>
      <c r="AU3949" t="s">
        <v>78</v>
      </c>
      <c r="AV3949" t="s">
        <v>79</v>
      </c>
      <c r="AX3949" t="s">
        <v>81</v>
      </c>
      <c r="AY3949" t="s">
        <v>76</v>
      </c>
      <c r="AZ3949" t="s">
        <v>82</v>
      </c>
      <c r="BA3949" t="s">
        <v>116</v>
      </c>
      <c r="BB3949" t="s">
        <v>121</v>
      </c>
      <c r="BC3949">
        <v>-1</v>
      </c>
      <c r="BD3949" t="s">
        <v>76</v>
      </c>
      <c r="BE3949">
        <v>12</v>
      </c>
      <c r="BF3949" t="s">
        <v>147</v>
      </c>
      <c r="BG3949" t="s">
        <v>154</v>
      </c>
      <c r="BH3949">
        <v>365243</v>
      </c>
      <c r="BI3949">
        <v>-778</v>
      </c>
      <c r="BJ3949">
        <v>-448</v>
      </c>
      <c r="BK3949">
        <v>-448</v>
      </c>
      <c r="BL3949">
        <v>-443</v>
      </c>
      <c r="BM3949">
        <v>1</v>
      </c>
    </row>
    <row r="3950" spans="1:65" x14ac:dyDescent="0.3">
      <c r="A3950">
        <v>134100</v>
      </c>
      <c r="B3950">
        <v>0</v>
      </c>
      <c r="C3950" t="s">
        <v>65</v>
      </c>
      <c r="D3950" t="s">
        <v>88</v>
      </c>
      <c r="E3950" t="s">
        <v>67</v>
      </c>
      <c r="F3950" t="s">
        <v>68</v>
      </c>
      <c r="G3950">
        <v>0</v>
      </c>
      <c r="H3950">
        <v>198000</v>
      </c>
      <c r="I3950">
        <v>1130760</v>
      </c>
      <c r="J3950" t="s">
        <v>133</v>
      </c>
      <c r="K3950" t="s">
        <v>70</v>
      </c>
      <c r="L3950" t="s">
        <v>91</v>
      </c>
      <c r="M3950" t="s">
        <v>72</v>
      </c>
      <c r="N3950">
        <v>1.1703E-2</v>
      </c>
      <c r="O3950">
        <v>18387</v>
      </c>
      <c r="P3950">
        <v>3957</v>
      </c>
      <c r="Q3950">
        <v>3261</v>
      </c>
      <c r="R3950">
        <v>1945</v>
      </c>
      <c r="S3950">
        <v>2</v>
      </c>
      <c r="T3950">
        <v>2</v>
      </c>
      <c r="U3950" t="s">
        <v>123</v>
      </c>
      <c r="V3950">
        <v>10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1</v>
      </c>
      <c r="AC3950" t="s">
        <v>143</v>
      </c>
      <c r="AD3950">
        <v>1320149</v>
      </c>
      <c r="AE3950" t="s">
        <v>65</v>
      </c>
      <c r="AF3950">
        <v>40046.355000000003</v>
      </c>
      <c r="AG3950">
        <v>630000</v>
      </c>
      <c r="AH3950">
        <v>791667</v>
      </c>
      <c r="AJ3950">
        <v>630000</v>
      </c>
      <c r="AK3950" t="s">
        <v>123</v>
      </c>
      <c r="AL3950">
        <v>15</v>
      </c>
      <c r="AM3950" t="s">
        <v>68</v>
      </c>
      <c r="AN3950">
        <v>1</v>
      </c>
      <c r="AR3950" t="s">
        <v>76</v>
      </c>
      <c r="AS3950" t="s">
        <v>77</v>
      </c>
      <c r="AT3950">
        <v>-616</v>
      </c>
      <c r="AU3950" t="s">
        <v>78</v>
      </c>
      <c r="AV3950" t="s">
        <v>79</v>
      </c>
      <c r="AX3950" t="s">
        <v>81</v>
      </c>
      <c r="AY3950" t="s">
        <v>76</v>
      </c>
      <c r="AZ3950" t="s">
        <v>82</v>
      </c>
      <c r="BA3950" t="s">
        <v>116</v>
      </c>
      <c r="BB3950" t="s">
        <v>121</v>
      </c>
      <c r="BC3950">
        <v>-1</v>
      </c>
      <c r="BD3950" t="s">
        <v>76</v>
      </c>
      <c r="BE3950">
        <v>30</v>
      </c>
      <c r="BF3950" t="s">
        <v>147</v>
      </c>
      <c r="BG3950" t="s">
        <v>196</v>
      </c>
      <c r="BH3950">
        <v>365243</v>
      </c>
      <c r="BI3950">
        <v>-586</v>
      </c>
      <c r="BJ3950">
        <v>284</v>
      </c>
      <c r="BK3950">
        <v>365243</v>
      </c>
      <c r="BL3950">
        <v>365243</v>
      </c>
      <c r="BM3950">
        <v>1</v>
      </c>
    </row>
    <row r="3951" spans="1:65" x14ac:dyDescent="0.3">
      <c r="A3951">
        <v>134104</v>
      </c>
      <c r="B3951">
        <v>0</v>
      </c>
      <c r="C3951" t="s">
        <v>65</v>
      </c>
      <c r="D3951" t="s">
        <v>88</v>
      </c>
      <c r="E3951" t="s">
        <v>67</v>
      </c>
      <c r="F3951" t="s">
        <v>68</v>
      </c>
      <c r="G3951">
        <v>0</v>
      </c>
      <c r="H3951">
        <v>157500</v>
      </c>
      <c r="I3951">
        <v>582804</v>
      </c>
      <c r="J3951" t="s">
        <v>69</v>
      </c>
      <c r="K3951" t="s">
        <v>70</v>
      </c>
      <c r="L3951" t="s">
        <v>91</v>
      </c>
      <c r="M3951" t="s">
        <v>72</v>
      </c>
      <c r="N3951">
        <v>3.5791999999999997E-2</v>
      </c>
      <c r="O3951">
        <v>19459</v>
      </c>
      <c r="P3951">
        <v>1309</v>
      </c>
      <c r="Q3951">
        <v>846</v>
      </c>
      <c r="R3951">
        <v>3018</v>
      </c>
      <c r="S3951">
        <v>2</v>
      </c>
      <c r="T3951">
        <v>2</v>
      </c>
      <c r="U3951" t="s">
        <v>73</v>
      </c>
      <c r="V3951">
        <v>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 t="s">
        <v>92</v>
      </c>
      <c r="AD3951">
        <v>1674814</v>
      </c>
      <c r="AE3951" t="s">
        <v>93</v>
      </c>
      <c r="AF3951">
        <v>8304.84</v>
      </c>
      <c r="AG3951">
        <v>62955</v>
      </c>
      <c r="AH3951">
        <v>68296.5</v>
      </c>
      <c r="AI3951">
        <v>9000</v>
      </c>
      <c r="AJ3951">
        <v>62955</v>
      </c>
      <c r="AK3951" t="s">
        <v>125</v>
      </c>
      <c r="AL3951">
        <v>10</v>
      </c>
      <c r="AM3951" t="s">
        <v>68</v>
      </c>
      <c r="AN3951">
        <v>1</v>
      </c>
      <c r="AO3951">
        <v>0.12680804700000001</v>
      </c>
      <c r="AR3951" t="s">
        <v>79</v>
      </c>
      <c r="AS3951" t="s">
        <v>77</v>
      </c>
      <c r="AT3951">
        <v>-1864</v>
      </c>
      <c r="AU3951" t="s">
        <v>78</v>
      </c>
      <c r="AV3951" t="s">
        <v>79</v>
      </c>
      <c r="AW3951" t="s">
        <v>101</v>
      </c>
      <c r="AX3951" t="s">
        <v>81</v>
      </c>
      <c r="AY3951" t="s">
        <v>124</v>
      </c>
      <c r="AZ3951" t="s">
        <v>96</v>
      </c>
      <c r="BA3951" t="s">
        <v>76</v>
      </c>
      <c r="BB3951" t="s">
        <v>104</v>
      </c>
      <c r="BC3951">
        <v>42</v>
      </c>
      <c r="BD3951" t="s">
        <v>105</v>
      </c>
      <c r="BE3951">
        <v>12</v>
      </c>
      <c r="BF3951" t="s">
        <v>86</v>
      </c>
      <c r="BG3951" t="s">
        <v>106</v>
      </c>
      <c r="BH3951">
        <v>365243</v>
      </c>
      <c r="BI3951">
        <v>-1833</v>
      </c>
      <c r="BJ3951">
        <v>-1503</v>
      </c>
      <c r="BK3951">
        <v>-1503</v>
      </c>
      <c r="BL3951">
        <v>-1495</v>
      </c>
      <c r="BM3951">
        <v>0</v>
      </c>
    </row>
    <row r="3952" spans="1:65" x14ac:dyDescent="0.3">
      <c r="A3952">
        <v>134112</v>
      </c>
      <c r="B3952">
        <v>0</v>
      </c>
      <c r="C3952" t="s">
        <v>65</v>
      </c>
      <c r="D3952" t="s">
        <v>88</v>
      </c>
      <c r="E3952" t="s">
        <v>67</v>
      </c>
      <c r="F3952" t="s">
        <v>68</v>
      </c>
      <c r="G3952">
        <v>1</v>
      </c>
      <c r="H3952">
        <v>270000</v>
      </c>
      <c r="I3952">
        <v>1223010</v>
      </c>
      <c r="J3952" t="s">
        <v>89</v>
      </c>
      <c r="K3952" t="s">
        <v>70</v>
      </c>
      <c r="L3952" t="s">
        <v>140</v>
      </c>
      <c r="M3952" t="s">
        <v>72</v>
      </c>
      <c r="N3952">
        <v>1.8029E-2</v>
      </c>
      <c r="O3952">
        <v>9817</v>
      </c>
      <c r="P3952">
        <v>162</v>
      </c>
      <c r="Q3952">
        <v>755</v>
      </c>
      <c r="R3952">
        <v>2322</v>
      </c>
      <c r="S3952">
        <v>3</v>
      </c>
      <c r="T3952">
        <v>2</v>
      </c>
      <c r="U3952" t="s">
        <v>125</v>
      </c>
      <c r="V3952">
        <v>13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174</v>
      </c>
      <c r="AD3952">
        <v>2395122</v>
      </c>
      <c r="AE3952" t="s">
        <v>93</v>
      </c>
      <c r="AF3952">
        <v>7080.66</v>
      </c>
      <c r="AG3952">
        <v>70753.5</v>
      </c>
      <c r="AH3952">
        <v>63675</v>
      </c>
      <c r="AI3952">
        <v>7078.5</v>
      </c>
      <c r="AJ3952">
        <v>70753.5</v>
      </c>
      <c r="AK3952" t="s">
        <v>73</v>
      </c>
      <c r="AL3952">
        <v>9</v>
      </c>
      <c r="AM3952" t="s">
        <v>68</v>
      </c>
      <c r="AN3952">
        <v>1</v>
      </c>
      <c r="AO3952">
        <v>0.108957578</v>
      </c>
      <c r="AR3952" t="s">
        <v>79</v>
      </c>
      <c r="AS3952" t="s">
        <v>77</v>
      </c>
      <c r="AT3952">
        <v>-1223</v>
      </c>
      <c r="AU3952" t="s">
        <v>78</v>
      </c>
      <c r="AV3952" t="s">
        <v>79</v>
      </c>
      <c r="AX3952" t="s">
        <v>102</v>
      </c>
      <c r="AY3952" t="s">
        <v>190</v>
      </c>
      <c r="AZ3952" t="s">
        <v>96</v>
      </c>
      <c r="BA3952" t="s">
        <v>76</v>
      </c>
      <c r="BB3952" t="s">
        <v>138</v>
      </c>
      <c r="BC3952">
        <v>970</v>
      </c>
      <c r="BD3952" t="s">
        <v>191</v>
      </c>
      <c r="BE3952">
        <v>10</v>
      </c>
      <c r="BF3952" t="s">
        <v>112</v>
      </c>
      <c r="BG3952" t="s">
        <v>158</v>
      </c>
      <c r="BH3952">
        <v>365243</v>
      </c>
      <c r="BI3952">
        <v>-1188</v>
      </c>
      <c r="BJ3952">
        <v>-918</v>
      </c>
      <c r="BK3952">
        <v>-1098</v>
      </c>
      <c r="BL3952">
        <v>-1094</v>
      </c>
      <c r="BM3952">
        <v>0</v>
      </c>
    </row>
    <row r="3953" spans="1:65" x14ac:dyDescent="0.3">
      <c r="A3953">
        <v>134116</v>
      </c>
      <c r="B3953">
        <v>0</v>
      </c>
      <c r="C3953" t="s">
        <v>65</v>
      </c>
      <c r="D3953" t="s">
        <v>66</v>
      </c>
      <c r="E3953" t="s">
        <v>68</v>
      </c>
      <c r="F3953" t="s">
        <v>68</v>
      </c>
      <c r="G3953">
        <v>0</v>
      </c>
      <c r="H3953">
        <v>450000</v>
      </c>
      <c r="I3953">
        <v>917451</v>
      </c>
      <c r="J3953" t="s">
        <v>69</v>
      </c>
      <c r="K3953" t="s">
        <v>70</v>
      </c>
      <c r="L3953" t="s">
        <v>71</v>
      </c>
      <c r="M3953" t="s">
        <v>72</v>
      </c>
      <c r="N3953">
        <v>3.2561E-2</v>
      </c>
      <c r="O3953">
        <v>13768</v>
      </c>
      <c r="P3953">
        <v>248</v>
      </c>
      <c r="Q3953">
        <v>3105</v>
      </c>
      <c r="R3953">
        <v>274</v>
      </c>
      <c r="S3953">
        <v>1</v>
      </c>
      <c r="T3953">
        <v>1</v>
      </c>
      <c r="U3953" t="s">
        <v>109</v>
      </c>
      <c r="V3953">
        <v>12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168</v>
      </c>
      <c r="AD3953">
        <v>2132641</v>
      </c>
      <c r="AE3953" t="s">
        <v>65</v>
      </c>
      <c r="AF3953">
        <v>51334.695</v>
      </c>
      <c r="AG3953">
        <v>810000</v>
      </c>
      <c r="AH3953">
        <v>893398.5</v>
      </c>
      <c r="AJ3953">
        <v>810000</v>
      </c>
      <c r="AK3953" t="s">
        <v>125</v>
      </c>
      <c r="AL3953">
        <v>12</v>
      </c>
      <c r="AM3953" t="s">
        <v>68</v>
      </c>
      <c r="AN3953">
        <v>1</v>
      </c>
      <c r="AR3953" t="s">
        <v>76</v>
      </c>
      <c r="AS3953" t="s">
        <v>77</v>
      </c>
      <c r="AT3953">
        <v>-584</v>
      </c>
      <c r="AU3953" t="s">
        <v>78</v>
      </c>
      <c r="AV3953" t="s">
        <v>79</v>
      </c>
      <c r="AX3953" t="s">
        <v>81</v>
      </c>
      <c r="AY3953" t="s">
        <v>76</v>
      </c>
      <c r="AZ3953" t="s">
        <v>82</v>
      </c>
      <c r="BA3953" t="s">
        <v>116</v>
      </c>
      <c r="BB3953" t="s">
        <v>121</v>
      </c>
      <c r="BC3953">
        <v>-1</v>
      </c>
      <c r="BD3953" t="s">
        <v>76</v>
      </c>
      <c r="BE3953">
        <v>36</v>
      </c>
      <c r="BF3953" t="s">
        <v>86</v>
      </c>
      <c r="BG3953" t="s">
        <v>172</v>
      </c>
    </row>
    <row r="3954" spans="1:65" x14ac:dyDescent="0.3">
      <c r="A3954">
        <v>134120</v>
      </c>
      <c r="B3954">
        <v>0</v>
      </c>
      <c r="C3954" t="s">
        <v>65</v>
      </c>
      <c r="D3954" t="s">
        <v>66</v>
      </c>
      <c r="E3954" t="s">
        <v>68</v>
      </c>
      <c r="F3954" t="s">
        <v>68</v>
      </c>
      <c r="G3954">
        <v>0</v>
      </c>
      <c r="H3954">
        <v>157500</v>
      </c>
      <c r="I3954">
        <v>450000</v>
      </c>
      <c r="J3954" t="s">
        <v>69</v>
      </c>
      <c r="K3954" t="s">
        <v>70</v>
      </c>
      <c r="L3954" t="s">
        <v>91</v>
      </c>
      <c r="M3954" t="s">
        <v>72</v>
      </c>
      <c r="N3954">
        <v>1.8634000000000001E-2</v>
      </c>
      <c r="O3954">
        <v>18047</v>
      </c>
      <c r="P3954">
        <v>2657</v>
      </c>
      <c r="Q3954">
        <v>10109</v>
      </c>
      <c r="R3954">
        <v>579</v>
      </c>
      <c r="S3954">
        <v>2</v>
      </c>
      <c r="T3954">
        <v>2</v>
      </c>
      <c r="U3954" t="s">
        <v>120</v>
      </c>
      <c r="V3954">
        <v>12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92</v>
      </c>
      <c r="AD3954">
        <v>1517174</v>
      </c>
      <c r="AE3954" t="s">
        <v>99</v>
      </c>
      <c r="AF3954">
        <v>9000</v>
      </c>
      <c r="AG3954">
        <v>180000</v>
      </c>
      <c r="AH3954">
        <v>180000</v>
      </c>
      <c r="AJ3954">
        <v>180000</v>
      </c>
      <c r="AK3954" t="s">
        <v>125</v>
      </c>
      <c r="AL3954">
        <v>10</v>
      </c>
      <c r="AM3954" t="s">
        <v>68</v>
      </c>
      <c r="AN3954">
        <v>1</v>
      </c>
      <c r="AR3954" t="s">
        <v>79</v>
      </c>
      <c r="AS3954" t="s">
        <v>77</v>
      </c>
      <c r="AT3954">
        <v>-204</v>
      </c>
      <c r="AU3954" t="s">
        <v>76</v>
      </c>
      <c r="AV3954" t="s">
        <v>79</v>
      </c>
      <c r="AW3954" t="s">
        <v>80</v>
      </c>
      <c r="AX3954" t="s">
        <v>81</v>
      </c>
      <c r="AY3954" t="s">
        <v>76</v>
      </c>
      <c r="AZ3954" t="s">
        <v>131</v>
      </c>
      <c r="BA3954" t="s">
        <v>116</v>
      </c>
      <c r="BB3954" t="s">
        <v>121</v>
      </c>
      <c r="BC3954">
        <v>-1</v>
      </c>
      <c r="BD3954" t="s">
        <v>76</v>
      </c>
      <c r="BE3954">
        <v>0</v>
      </c>
      <c r="BF3954" t="s">
        <v>76</v>
      </c>
      <c r="BG3954" t="s">
        <v>160</v>
      </c>
      <c r="BH3954">
        <v>-203</v>
      </c>
      <c r="BI3954">
        <v>-158</v>
      </c>
      <c r="BJ3954">
        <v>365243</v>
      </c>
      <c r="BK3954">
        <v>365243</v>
      </c>
      <c r="BL3954">
        <v>365243</v>
      </c>
      <c r="BM3954">
        <v>0</v>
      </c>
    </row>
    <row r="3955" spans="1:65" x14ac:dyDescent="0.3">
      <c r="A3955">
        <v>134157</v>
      </c>
      <c r="B3955">
        <v>0</v>
      </c>
      <c r="C3955" t="s">
        <v>65</v>
      </c>
      <c r="D3955" t="s">
        <v>88</v>
      </c>
      <c r="E3955" t="s">
        <v>67</v>
      </c>
      <c r="F3955" t="s">
        <v>68</v>
      </c>
      <c r="G3955">
        <v>1</v>
      </c>
      <c r="H3955">
        <v>112500</v>
      </c>
      <c r="I3955">
        <v>675000</v>
      </c>
      <c r="J3955" t="s">
        <v>89</v>
      </c>
      <c r="K3955" t="s">
        <v>70</v>
      </c>
      <c r="L3955" t="s">
        <v>91</v>
      </c>
      <c r="M3955" t="s">
        <v>72</v>
      </c>
      <c r="N3955">
        <v>1.8208999999999999E-2</v>
      </c>
      <c r="O3955">
        <v>9837</v>
      </c>
      <c r="P3955">
        <v>2405</v>
      </c>
      <c r="Q3955">
        <v>4119</v>
      </c>
      <c r="R3955">
        <v>540</v>
      </c>
      <c r="S3955">
        <v>3</v>
      </c>
      <c r="T3955">
        <v>3</v>
      </c>
      <c r="U3955" t="s">
        <v>120</v>
      </c>
      <c r="V3955">
        <v>13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 t="s">
        <v>108</v>
      </c>
      <c r="AD3955">
        <v>1726383</v>
      </c>
      <c r="AE3955" t="s">
        <v>93</v>
      </c>
      <c r="AF3955">
        <v>7402.5450000000001</v>
      </c>
      <c r="AG3955">
        <v>39555</v>
      </c>
      <c r="AH3955">
        <v>36792</v>
      </c>
      <c r="AI3955">
        <v>4500</v>
      </c>
      <c r="AJ3955">
        <v>39555</v>
      </c>
      <c r="AK3955" t="s">
        <v>123</v>
      </c>
      <c r="AL3955">
        <v>15</v>
      </c>
      <c r="AM3955" t="s">
        <v>68</v>
      </c>
      <c r="AN3955">
        <v>1</v>
      </c>
      <c r="AO3955">
        <v>0.11868906999999999</v>
      </c>
      <c r="AR3955" t="s">
        <v>79</v>
      </c>
      <c r="AS3955" t="s">
        <v>77</v>
      </c>
      <c r="AT3955">
        <v>-2235</v>
      </c>
      <c r="AU3955" t="s">
        <v>78</v>
      </c>
      <c r="AV3955" t="s">
        <v>79</v>
      </c>
      <c r="AW3955" t="s">
        <v>80</v>
      </c>
      <c r="AX3955" t="s">
        <v>102</v>
      </c>
      <c r="AY3955" t="s">
        <v>124</v>
      </c>
      <c r="AZ3955" t="s">
        <v>96</v>
      </c>
      <c r="BA3955" t="s">
        <v>76</v>
      </c>
      <c r="BB3955" t="s">
        <v>104</v>
      </c>
      <c r="BC3955">
        <v>30</v>
      </c>
      <c r="BD3955" t="s">
        <v>105</v>
      </c>
      <c r="BE3955">
        <v>6</v>
      </c>
      <c r="BF3955" t="s">
        <v>86</v>
      </c>
      <c r="BG3955" t="s">
        <v>106</v>
      </c>
      <c r="BH3955">
        <v>365243</v>
      </c>
      <c r="BI3955">
        <v>-2204</v>
      </c>
      <c r="BJ3955">
        <v>-2054</v>
      </c>
      <c r="BK3955">
        <v>-2054</v>
      </c>
      <c r="BL3955">
        <v>-2047</v>
      </c>
      <c r="BM3955">
        <v>1</v>
      </c>
    </row>
    <row r="3956" spans="1:65" x14ac:dyDescent="0.3">
      <c r="A3956">
        <v>134158</v>
      </c>
      <c r="B3956">
        <v>0</v>
      </c>
      <c r="C3956" t="s">
        <v>65</v>
      </c>
      <c r="D3956" t="s">
        <v>88</v>
      </c>
      <c r="E3956" t="s">
        <v>68</v>
      </c>
      <c r="F3956" t="s">
        <v>68</v>
      </c>
      <c r="G3956">
        <v>0</v>
      </c>
      <c r="H3956">
        <v>54000</v>
      </c>
      <c r="I3956">
        <v>593010</v>
      </c>
      <c r="J3956" t="s">
        <v>113</v>
      </c>
      <c r="K3956" t="s">
        <v>70</v>
      </c>
      <c r="L3956" t="s">
        <v>91</v>
      </c>
      <c r="M3956" t="s">
        <v>72</v>
      </c>
      <c r="N3956">
        <v>2.0712999999999999E-2</v>
      </c>
      <c r="O3956">
        <v>22782</v>
      </c>
      <c r="P3956">
        <v>365243</v>
      </c>
      <c r="Q3956">
        <v>4268</v>
      </c>
      <c r="R3956">
        <v>4283</v>
      </c>
      <c r="S3956">
        <v>3</v>
      </c>
      <c r="T3956">
        <v>3</v>
      </c>
      <c r="U3956" t="s">
        <v>123</v>
      </c>
      <c r="V3956">
        <v>6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76</v>
      </c>
      <c r="AD3956">
        <v>1688357</v>
      </c>
      <c r="AE3956" t="s">
        <v>93</v>
      </c>
      <c r="AF3956">
        <v>2437.6950000000002</v>
      </c>
      <c r="AG3956">
        <v>22590</v>
      </c>
      <c r="AH3956">
        <v>20331</v>
      </c>
      <c r="AI3956">
        <v>2259</v>
      </c>
      <c r="AJ3956">
        <v>22590</v>
      </c>
      <c r="AK3956" t="s">
        <v>73</v>
      </c>
      <c r="AL3956">
        <v>8</v>
      </c>
      <c r="AM3956" t="s">
        <v>68</v>
      </c>
      <c r="AN3956">
        <v>1</v>
      </c>
      <c r="AO3956">
        <v>0.108909091</v>
      </c>
      <c r="AR3956" t="s">
        <v>79</v>
      </c>
      <c r="AS3956" t="s">
        <v>77</v>
      </c>
      <c r="AT3956">
        <v>-1215</v>
      </c>
      <c r="AU3956" t="s">
        <v>78</v>
      </c>
      <c r="AV3956" t="s">
        <v>79</v>
      </c>
      <c r="AW3956" t="s">
        <v>101</v>
      </c>
      <c r="AX3956" t="s">
        <v>81</v>
      </c>
      <c r="AY3956" t="s">
        <v>124</v>
      </c>
      <c r="AZ3956" t="s">
        <v>96</v>
      </c>
      <c r="BA3956" t="s">
        <v>76</v>
      </c>
      <c r="BB3956" t="s">
        <v>138</v>
      </c>
      <c r="BC3956">
        <v>65</v>
      </c>
      <c r="BD3956" t="s">
        <v>105</v>
      </c>
      <c r="BE3956">
        <v>12</v>
      </c>
      <c r="BF3956" t="s">
        <v>86</v>
      </c>
      <c r="BG3956" t="s">
        <v>106</v>
      </c>
      <c r="BH3956">
        <v>365243</v>
      </c>
      <c r="BI3956">
        <v>-1179</v>
      </c>
      <c r="BJ3956">
        <v>-849</v>
      </c>
      <c r="BK3956">
        <v>-849</v>
      </c>
      <c r="BL3956">
        <v>-841</v>
      </c>
      <c r="BM3956">
        <v>0</v>
      </c>
    </row>
    <row r="3957" spans="1:65" x14ac:dyDescent="0.3">
      <c r="A3957">
        <v>134162</v>
      </c>
      <c r="B3957">
        <v>0</v>
      </c>
      <c r="C3957" t="s">
        <v>99</v>
      </c>
      <c r="D3957" t="s">
        <v>88</v>
      </c>
      <c r="E3957" t="s">
        <v>68</v>
      </c>
      <c r="F3957" t="s">
        <v>68</v>
      </c>
      <c r="G3957">
        <v>1</v>
      </c>
      <c r="H3957">
        <v>180000</v>
      </c>
      <c r="I3957">
        <v>315000</v>
      </c>
      <c r="J3957" t="s">
        <v>69</v>
      </c>
      <c r="K3957" t="s">
        <v>90</v>
      </c>
      <c r="L3957" t="s">
        <v>91</v>
      </c>
      <c r="M3957" t="s">
        <v>72</v>
      </c>
      <c r="N3957">
        <v>2.0712999999999999E-2</v>
      </c>
      <c r="O3957">
        <v>11412</v>
      </c>
      <c r="P3957">
        <v>922</v>
      </c>
      <c r="Q3957">
        <v>4832</v>
      </c>
      <c r="R3957">
        <v>3571</v>
      </c>
      <c r="S3957">
        <v>3</v>
      </c>
      <c r="T3957">
        <v>2</v>
      </c>
      <c r="U3957" t="s">
        <v>73</v>
      </c>
      <c r="V3957">
        <v>5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108</v>
      </c>
      <c r="AD3957">
        <v>2658862</v>
      </c>
      <c r="AE3957" t="s">
        <v>93</v>
      </c>
      <c r="AF3957">
        <v>10465.875</v>
      </c>
      <c r="AG3957">
        <v>101416.5</v>
      </c>
      <c r="AH3957">
        <v>112126.5</v>
      </c>
      <c r="AI3957">
        <v>0</v>
      </c>
      <c r="AJ3957">
        <v>101416.5</v>
      </c>
      <c r="AK3957" t="s">
        <v>120</v>
      </c>
      <c r="AL3957">
        <v>14</v>
      </c>
      <c r="AM3957" t="s">
        <v>68</v>
      </c>
      <c r="AN3957">
        <v>1</v>
      </c>
      <c r="AO3957">
        <v>0</v>
      </c>
      <c r="AR3957" t="s">
        <v>79</v>
      </c>
      <c r="AS3957" t="s">
        <v>77</v>
      </c>
      <c r="AT3957">
        <v>-659</v>
      </c>
      <c r="AU3957" t="s">
        <v>78</v>
      </c>
      <c r="AV3957" t="s">
        <v>79</v>
      </c>
      <c r="AX3957" t="s">
        <v>81</v>
      </c>
      <c r="AY3957" t="s">
        <v>111</v>
      </c>
      <c r="AZ3957" t="s">
        <v>96</v>
      </c>
      <c r="BA3957" t="s">
        <v>76</v>
      </c>
      <c r="BB3957" t="s">
        <v>104</v>
      </c>
      <c r="BC3957">
        <v>1000</v>
      </c>
      <c r="BD3957" t="s">
        <v>85</v>
      </c>
      <c r="BE3957">
        <v>12</v>
      </c>
      <c r="BF3957" t="s">
        <v>112</v>
      </c>
      <c r="BG3957" t="s">
        <v>151</v>
      </c>
      <c r="BH3957">
        <v>365243</v>
      </c>
      <c r="BI3957">
        <v>-628</v>
      </c>
      <c r="BJ3957">
        <v>-298</v>
      </c>
      <c r="BK3957">
        <v>-298</v>
      </c>
      <c r="BL3957">
        <v>-291</v>
      </c>
      <c r="BM3957">
        <v>0</v>
      </c>
    </row>
    <row r="3958" spans="1:65" x14ac:dyDescent="0.3">
      <c r="A3958">
        <v>134165</v>
      </c>
      <c r="B3958">
        <v>0</v>
      </c>
      <c r="C3958" t="s">
        <v>65</v>
      </c>
      <c r="D3958" t="s">
        <v>66</v>
      </c>
      <c r="E3958" t="s">
        <v>67</v>
      </c>
      <c r="F3958" t="s">
        <v>68</v>
      </c>
      <c r="G3958">
        <v>0</v>
      </c>
      <c r="H3958">
        <v>135000</v>
      </c>
      <c r="I3958">
        <v>491031</v>
      </c>
      <c r="J3958" t="s">
        <v>69</v>
      </c>
      <c r="K3958" t="s">
        <v>70</v>
      </c>
      <c r="L3958" t="s">
        <v>91</v>
      </c>
      <c r="M3958" t="s">
        <v>72</v>
      </c>
      <c r="N3958">
        <v>1.8800999999999998E-2</v>
      </c>
      <c r="O3958">
        <v>13652</v>
      </c>
      <c r="P3958">
        <v>4184</v>
      </c>
      <c r="Q3958">
        <v>7342</v>
      </c>
      <c r="R3958">
        <v>4137</v>
      </c>
      <c r="S3958">
        <v>2</v>
      </c>
      <c r="T3958">
        <v>2</v>
      </c>
      <c r="U3958" t="s">
        <v>73</v>
      </c>
      <c r="V3958">
        <v>14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159</v>
      </c>
      <c r="AD3958">
        <v>2832873</v>
      </c>
      <c r="AE3958" t="s">
        <v>93</v>
      </c>
      <c r="AF3958">
        <v>10119.24</v>
      </c>
      <c r="AG3958">
        <v>38205</v>
      </c>
      <c r="AH3958">
        <v>35518.5</v>
      </c>
      <c r="AI3958">
        <v>3820.5</v>
      </c>
      <c r="AJ3958">
        <v>38205</v>
      </c>
      <c r="AK3958" t="s">
        <v>123</v>
      </c>
      <c r="AL3958">
        <v>8</v>
      </c>
      <c r="AM3958" t="s">
        <v>68</v>
      </c>
      <c r="AN3958">
        <v>1</v>
      </c>
      <c r="AO3958">
        <v>0.105769639</v>
      </c>
      <c r="AR3958" t="s">
        <v>79</v>
      </c>
      <c r="AS3958" t="s">
        <v>77</v>
      </c>
      <c r="AT3958">
        <v>-2789</v>
      </c>
      <c r="AU3958" t="s">
        <v>78</v>
      </c>
      <c r="AV3958" t="s">
        <v>79</v>
      </c>
      <c r="AW3958" t="s">
        <v>80</v>
      </c>
      <c r="AX3958" t="s">
        <v>102</v>
      </c>
      <c r="AY3958" t="s">
        <v>136</v>
      </c>
      <c r="AZ3958" t="s">
        <v>96</v>
      </c>
      <c r="BA3958" t="s">
        <v>76</v>
      </c>
      <c r="BB3958" t="s">
        <v>104</v>
      </c>
      <c r="BC3958">
        <v>42</v>
      </c>
      <c r="BD3958" t="s">
        <v>105</v>
      </c>
      <c r="BE3958">
        <v>4</v>
      </c>
      <c r="BF3958" t="s">
        <v>112</v>
      </c>
      <c r="BG3958" t="s">
        <v>106</v>
      </c>
      <c r="BH3958">
        <v>365243</v>
      </c>
      <c r="BI3958">
        <v>-2758</v>
      </c>
      <c r="BJ3958">
        <v>-2668</v>
      </c>
      <c r="BK3958">
        <v>-2668</v>
      </c>
      <c r="BL3958">
        <v>-2566</v>
      </c>
      <c r="BM3958">
        <v>1</v>
      </c>
    </row>
    <row r="3959" spans="1:65" x14ac:dyDescent="0.3">
      <c r="A3959">
        <v>134192</v>
      </c>
      <c r="B3959">
        <v>0</v>
      </c>
      <c r="C3959" t="s">
        <v>65</v>
      </c>
      <c r="D3959" t="s">
        <v>66</v>
      </c>
      <c r="E3959" t="s">
        <v>68</v>
      </c>
      <c r="F3959" t="s">
        <v>67</v>
      </c>
      <c r="G3959">
        <v>1</v>
      </c>
      <c r="H3959">
        <v>180000</v>
      </c>
      <c r="I3959">
        <v>314100</v>
      </c>
      <c r="J3959" t="s">
        <v>69</v>
      </c>
      <c r="K3959" t="s">
        <v>70</v>
      </c>
      <c r="L3959" t="s">
        <v>91</v>
      </c>
      <c r="M3959" t="s">
        <v>72</v>
      </c>
      <c r="N3959">
        <v>1.9689000000000002E-2</v>
      </c>
      <c r="O3959">
        <v>9138</v>
      </c>
      <c r="P3959">
        <v>1500</v>
      </c>
      <c r="Q3959">
        <v>4001</v>
      </c>
      <c r="R3959">
        <v>1726</v>
      </c>
      <c r="S3959">
        <v>2</v>
      </c>
      <c r="T3959">
        <v>2</v>
      </c>
      <c r="U3959" t="s">
        <v>94</v>
      </c>
      <c r="V3959">
        <v>13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159</v>
      </c>
      <c r="AD3959">
        <v>1163265</v>
      </c>
      <c r="AE3959" t="s">
        <v>65</v>
      </c>
      <c r="AG3959">
        <v>0</v>
      </c>
      <c r="AH3959">
        <v>0</v>
      </c>
      <c r="AJ3959">
        <v>0</v>
      </c>
      <c r="AK3959" t="s">
        <v>123</v>
      </c>
      <c r="AL3959">
        <v>15</v>
      </c>
      <c r="AM3959" t="s">
        <v>68</v>
      </c>
      <c r="AN3959">
        <v>1</v>
      </c>
      <c r="AR3959" t="s">
        <v>76</v>
      </c>
      <c r="AS3959" t="s">
        <v>114</v>
      </c>
      <c r="AT3959">
        <v>-1258</v>
      </c>
      <c r="AU3959" t="s">
        <v>78</v>
      </c>
      <c r="AV3959" t="s">
        <v>165</v>
      </c>
      <c r="AW3959" t="s">
        <v>80</v>
      </c>
      <c r="AX3959" t="s">
        <v>81</v>
      </c>
      <c r="AY3959" t="s">
        <v>76</v>
      </c>
      <c r="AZ3959" t="s">
        <v>76</v>
      </c>
      <c r="BA3959" t="s">
        <v>76</v>
      </c>
      <c r="BB3959" t="s">
        <v>121</v>
      </c>
      <c r="BC3959">
        <v>0</v>
      </c>
      <c r="BD3959" t="s">
        <v>76</v>
      </c>
      <c r="BF3959" t="s">
        <v>76</v>
      </c>
      <c r="BG3959" t="s">
        <v>82</v>
      </c>
    </row>
    <row r="3960" spans="1:65" x14ac:dyDescent="0.3">
      <c r="A3960">
        <v>134201</v>
      </c>
      <c r="B3960">
        <v>0</v>
      </c>
      <c r="C3960" t="s">
        <v>65</v>
      </c>
      <c r="D3960" t="s">
        <v>88</v>
      </c>
      <c r="E3960" t="s">
        <v>67</v>
      </c>
      <c r="F3960" t="s">
        <v>67</v>
      </c>
      <c r="G3960">
        <v>0</v>
      </c>
      <c r="H3960">
        <v>112500</v>
      </c>
      <c r="I3960">
        <v>382500</v>
      </c>
      <c r="J3960" t="s">
        <v>69</v>
      </c>
      <c r="K3960" t="s">
        <v>70</v>
      </c>
      <c r="L3960" t="s">
        <v>140</v>
      </c>
      <c r="M3960" t="s">
        <v>72</v>
      </c>
      <c r="N3960">
        <v>3.5791999999999997E-2</v>
      </c>
      <c r="O3960">
        <v>15194</v>
      </c>
      <c r="P3960">
        <v>1531</v>
      </c>
      <c r="Q3960">
        <v>5532</v>
      </c>
      <c r="R3960">
        <v>4336</v>
      </c>
      <c r="S3960">
        <v>2</v>
      </c>
      <c r="T3960">
        <v>2</v>
      </c>
      <c r="U3960" t="s">
        <v>109</v>
      </c>
      <c r="V3960">
        <v>11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1</v>
      </c>
      <c r="AC3960" t="s">
        <v>173</v>
      </c>
      <c r="AD3960">
        <v>1154123</v>
      </c>
      <c r="AE3960" t="s">
        <v>93</v>
      </c>
      <c r="AF3960">
        <v>4846.8599999999997</v>
      </c>
      <c r="AG3960">
        <v>42673.41</v>
      </c>
      <c r="AH3960">
        <v>42673.41</v>
      </c>
      <c r="AI3960">
        <v>0</v>
      </c>
      <c r="AJ3960">
        <v>42673.41</v>
      </c>
      <c r="AK3960" t="s">
        <v>75</v>
      </c>
      <c r="AL3960">
        <v>14</v>
      </c>
      <c r="AM3960" t="s">
        <v>68</v>
      </c>
      <c r="AN3960">
        <v>1</v>
      </c>
      <c r="AO3960">
        <v>0</v>
      </c>
      <c r="AR3960" t="s">
        <v>79</v>
      </c>
      <c r="AS3960" t="s">
        <v>77</v>
      </c>
      <c r="AT3960">
        <v>-235</v>
      </c>
      <c r="AU3960" t="s">
        <v>78</v>
      </c>
      <c r="AV3960" t="s">
        <v>79</v>
      </c>
      <c r="AX3960" t="s">
        <v>81</v>
      </c>
      <c r="AY3960" t="s">
        <v>124</v>
      </c>
      <c r="AZ3960" t="s">
        <v>96</v>
      </c>
      <c r="BA3960" t="s">
        <v>76</v>
      </c>
      <c r="BB3960" t="s">
        <v>104</v>
      </c>
      <c r="BC3960">
        <v>4</v>
      </c>
      <c r="BD3960" t="s">
        <v>105</v>
      </c>
      <c r="BE3960">
        <v>10</v>
      </c>
      <c r="BF3960" t="s">
        <v>112</v>
      </c>
      <c r="BG3960" t="s">
        <v>208</v>
      </c>
      <c r="BH3960">
        <v>365243</v>
      </c>
      <c r="BI3960">
        <v>-196</v>
      </c>
      <c r="BJ3960">
        <v>74</v>
      </c>
      <c r="BK3960">
        <v>365243</v>
      </c>
      <c r="BL3960">
        <v>365243</v>
      </c>
      <c r="BM3960">
        <v>0</v>
      </c>
    </row>
    <row r="3961" spans="1:65" x14ac:dyDescent="0.3">
      <c r="A3961">
        <v>134202</v>
      </c>
      <c r="B3961">
        <v>0</v>
      </c>
      <c r="C3961" t="s">
        <v>65</v>
      </c>
      <c r="D3961" t="s">
        <v>88</v>
      </c>
      <c r="E3961" t="s">
        <v>67</v>
      </c>
      <c r="F3961" t="s">
        <v>67</v>
      </c>
      <c r="G3961">
        <v>1</v>
      </c>
      <c r="H3961">
        <v>180000</v>
      </c>
      <c r="I3961">
        <v>1762110</v>
      </c>
      <c r="J3961" t="s">
        <v>89</v>
      </c>
      <c r="K3961" t="s">
        <v>126</v>
      </c>
      <c r="L3961" t="s">
        <v>91</v>
      </c>
      <c r="M3961" t="s">
        <v>72</v>
      </c>
      <c r="N3961">
        <v>1.5221E-2</v>
      </c>
      <c r="O3961">
        <v>14687</v>
      </c>
      <c r="P3961">
        <v>7401</v>
      </c>
      <c r="Q3961">
        <v>7332</v>
      </c>
      <c r="R3961">
        <v>4391</v>
      </c>
      <c r="S3961">
        <v>2</v>
      </c>
      <c r="T3961">
        <v>2</v>
      </c>
      <c r="U3961" t="s">
        <v>109</v>
      </c>
      <c r="V3961">
        <v>19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221</v>
      </c>
      <c r="AD3961">
        <v>2538960</v>
      </c>
      <c r="AE3961" t="s">
        <v>65</v>
      </c>
      <c r="AF3961">
        <v>53255.61</v>
      </c>
      <c r="AG3961">
        <v>1800000</v>
      </c>
      <c r="AH3961">
        <v>2013840</v>
      </c>
      <c r="AJ3961">
        <v>1800000</v>
      </c>
      <c r="AK3961" t="s">
        <v>109</v>
      </c>
      <c r="AL3961">
        <v>15</v>
      </c>
      <c r="AM3961" t="s">
        <v>68</v>
      </c>
      <c r="AN3961">
        <v>1</v>
      </c>
      <c r="AR3961" t="s">
        <v>76</v>
      </c>
      <c r="AS3961" t="s">
        <v>77</v>
      </c>
      <c r="AT3961">
        <v>-302</v>
      </c>
      <c r="AU3961" t="s">
        <v>78</v>
      </c>
      <c r="AV3961" t="s">
        <v>79</v>
      </c>
      <c r="AW3961" t="s">
        <v>101</v>
      </c>
      <c r="AX3961" t="s">
        <v>81</v>
      </c>
      <c r="AY3961" t="s">
        <v>76</v>
      </c>
      <c r="AZ3961" t="s">
        <v>82</v>
      </c>
      <c r="BA3961" t="s">
        <v>116</v>
      </c>
      <c r="BB3961" t="s">
        <v>117</v>
      </c>
      <c r="BC3961">
        <v>5</v>
      </c>
      <c r="BD3961" t="s">
        <v>76</v>
      </c>
      <c r="BE3961">
        <v>60</v>
      </c>
      <c r="BF3961" t="s">
        <v>97</v>
      </c>
      <c r="BG3961" t="s">
        <v>118</v>
      </c>
    </row>
    <row r="3962" spans="1:65" x14ac:dyDescent="0.3">
      <c r="A3962">
        <v>134229</v>
      </c>
      <c r="B3962">
        <v>0</v>
      </c>
      <c r="C3962" t="s">
        <v>65</v>
      </c>
      <c r="D3962" t="s">
        <v>88</v>
      </c>
      <c r="E3962" t="s">
        <v>68</v>
      </c>
      <c r="F3962" t="s">
        <v>68</v>
      </c>
      <c r="G3962">
        <v>1</v>
      </c>
      <c r="H3962">
        <v>108000</v>
      </c>
      <c r="I3962">
        <v>226152</v>
      </c>
      <c r="J3962" t="s">
        <v>89</v>
      </c>
      <c r="K3962" t="s">
        <v>70</v>
      </c>
      <c r="L3962" t="s">
        <v>91</v>
      </c>
      <c r="M3962" t="s">
        <v>72</v>
      </c>
      <c r="N3962">
        <v>1.0276E-2</v>
      </c>
      <c r="O3962">
        <v>10411</v>
      </c>
      <c r="P3962">
        <v>1392</v>
      </c>
      <c r="Q3962">
        <v>553</v>
      </c>
      <c r="R3962">
        <v>2678</v>
      </c>
      <c r="S3962">
        <v>2</v>
      </c>
      <c r="T3962">
        <v>2</v>
      </c>
      <c r="U3962" t="s">
        <v>123</v>
      </c>
      <c r="V3962">
        <v>10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 t="s">
        <v>135</v>
      </c>
      <c r="AD3962">
        <v>2240406</v>
      </c>
      <c r="AE3962" t="s">
        <v>93</v>
      </c>
      <c r="AF3962">
        <v>15358.41</v>
      </c>
      <c r="AG3962">
        <v>161338.5</v>
      </c>
      <c r="AH3962">
        <v>178375.5</v>
      </c>
      <c r="AI3962">
        <v>0</v>
      </c>
      <c r="AJ3962">
        <v>161338.5</v>
      </c>
      <c r="AK3962" t="s">
        <v>120</v>
      </c>
      <c r="AL3962">
        <v>10</v>
      </c>
      <c r="AM3962" t="s">
        <v>68</v>
      </c>
      <c r="AN3962">
        <v>1</v>
      </c>
      <c r="AO3962">
        <v>0</v>
      </c>
      <c r="AR3962" t="s">
        <v>79</v>
      </c>
      <c r="AS3962" t="s">
        <v>77</v>
      </c>
      <c r="AT3962">
        <v>-110</v>
      </c>
      <c r="AU3962" t="s">
        <v>78</v>
      </c>
      <c r="AV3962" t="s">
        <v>79</v>
      </c>
      <c r="AW3962" t="s">
        <v>101</v>
      </c>
      <c r="AX3962" t="s">
        <v>81</v>
      </c>
      <c r="AY3962" t="s">
        <v>103</v>
      </c>
      <c r="AZ3962" t="s">
        <v>96</v>
      </c>
      <c r="BA3962" t="s">
        <v>76</v>
      </c>
      <c r="BB3962" t="s">
        <v>104</v>
      </c>
      <c r="BC3962">
        <v>2170</v>
      </c>
      <c r="BD3962" t="s">
        <v>85</v>
      </c>
      <c r="BE3962">
        <v>16</v>
      </c>
      <c r="BF3962" t="s">
        <v>147</v>
      </c>
      <c r="BG3962" t="s">
        <v>151</v>
      </c>
      <c r="BH3962">
        <v>365243</v>
      </c>
      <c r="BI3962">
        <v>-80</v>
      </c>
      <c r="BJ3962">
        <v>370</v>
      </c>
      <c r="BK3962">
        <v>365243</v>
      </c>
      <c r="BL3962">
        <v>365243</v>
      </c>
      <c r="BM3962">
        <v>1</v>
      </c>
    </row>
    <row r="3963" spans="1:65" x14ac:dyDescent="0.3">
      <c r="A3963">
        <v>134237</v>
      </c>
      <c r="B3963">
        <v>0</v>
      </c>
      <c r="C3963" t="s">
        <v>65</v>
      </c>
      <c r="D3963" t="s">
        <v>66</v>
      </c>
      <c r="E3963" t="s">
        <v>68</v>
      </c>
      <c r="F3963" t="s">
        <v>67</v>
      </c>
      <c r="G3963">
        <v>0</v>
      </c>
      <c r="H3963">
        <v>270000</v>
      </c>
      <c r="I3963">
        <v>724500</v>
      </c>
      <c r="J3963" t="s">
        <v>89</v>
      </c>
      <c r="K3963" t="s">
        <v>70</v>
      </c>
      <c r="L3963" t="s">
        <v>71</v>
      </c>
      <c r="M3963" t="s">
        <v>72</v>
      </c>
      <c r="N3963">
        <v>2.8663000000000001E-2</v>
      </c>
      <c r="O3963">
        <v>18601</v>
      </c>
      <c r="P3963">
        <v>1616</v>
      </c>
      <c r="Q3963">
        <v>12606</v>
      </c>
      <c r="R3963">
        <v>2156</v>
      </c>
      <c r="S3963">
        <v>2</v>
      </c>
      <c r="T3963">
        <v>2</v>
      </c>
      <c r="U3963" t="s">
        <v>73</v>
      </c>
      <c r="V3963">
        <v>16</v>
      </c>
      <c r="W3963">
        <v>0</v>
      </c>
      <c r="X3963">
        <v>1</v>
      </c>
      <c r="Y3963">
        <v>1</v>
      </c>
      <c r="Z3963">
        <v>0</v>
      </c>
      <c r="AA3963">
        <v>1</v>
      </c>
      <c r="AB3963">
        <v>1</v>
      </c>
      <c r="AC3963" t="s">
        <v>108</v>
      </c>
      <c r="AD3963">
        <v>1973746</v>
      </c>
      <c r="AE3963" t="s">
        <v>93</v>
      </c>
      <c r="AF3963">
        <v>58058.91</v>
      </c>
      <c r="AG3963">
        <v>1695600</v>
      </c>
      <c r="AH3963">
        <v>1524600</v>
      </c>
      <c r="AI3963">
        <v>171000</v>
      </c>
      <c r="AJ3963">
        <v>1695600</v>
      </c>
      <c r="AK3963" t="s">
        <v>120</v>
      </c>
      <c r="AL3963">
        <v>11</v>
      </c>
      <c r="AM3963" t="s">
        <v>68</v>
      </c>
      <c r="AN3963">
        <v>1</v>
      </c>
      <c r="AO3963">
        <v>0.109834009</v>
      </c>
      <c r="AR3963" t="s">
        <v>79</v>
      </c>
      <c r="AS3963" t="s">
        <v>77</v>
      </c>
      <c r="AT3963">
        <v>-2191</v>
      </c>
      <c r="AU3963" t="s">
        <v>78</v>
      </c>
      <c r="AV3963" t="s">
        <v>79</v>
      </c>
      <c r="AX3963" t="s">
        <v>102</v>
      </c>
      <c r="AY3963" t="s">
        <v>76</v>
      </c>
      <c r="AZ3963" t="s">
        <v>241</v>
      </c>
      <c r="BA3963" t="s">
        <v>76</v>
      </c>
      <c r="BB3963" t="s">
        <v>242</v>
      </c>
      <c r="BC3963">
        <v>215</v>
      </c>
      <c r="BD3963" t="s">
        <v>163</v>
      </c>
      <c r="BE3963">
        <v>36</v>
      </c>
      <c r="BF3963" t="s">
        <v>112</v>
      </c>
      <c r="BG3963" t="s">
        <v>158</v>
      </c>
      <c r="BH3963">
        <v>365243</v>
      </c>
      <c r="BI3963">
        <v>-2158</v>
      </c>
      <c r="BJ3963">
        <v>-1108</v>
      </c>
      <c r="BK3963">
        <v>-1108</v>
      </c>
      <c r="BL3963">
        <v>-1102</v>
      </c>
      <c r="BM3963">
        <v>0</v>
      </c>
    </row>
    <row r="3964" spans="1:65" x14ac:dyDescent="0.3">
      <c r="A3964">
        <v>134251</v>
      </c>
      <c r="B3964">
        <v>0</v>
      </c>
      <c r="C3964" t="s">
        <v>65</v>
      </c>
      <c r="D3964" t="s">
        <v>88</v>
      </c>
      <c r="E3964" t="s">
        <v>67</v>
      </c>
      <c r="F3964" t="s">
        <v>68</v>
      </c>
      <c r="G3964">
        <v>0</v>
      </c>
      <c r="H3964">
        <v>225000</v>
      </c>
      <c r="I3964">
        <v>472500</v>
      </c>
      <c r="J3964" t="s">
        <v>69</v>
      </c>
      <c r="K3964" t="s">
        <v>70</v>
      </c>
      <c r="L3964" t="s">
        <v>71</v>
      </c>
      <c r="M3964" t="s">
        <v>72</v>
      </c>
      <c r="N3964">
        <v>3.0755000000000001E-2</v>
      </c>
      <c r="O3964">
        <v>15662</v>
      </c>
      <c r="P3964">
        <v>6376</v>
      </c>
      <c r="Q3964">
        <v>4838</v>
      </c>
      <c r="R3964">
        <v>1622</v>
      </c>
      <c r="S3964">
        <v>2</v>
      </c>
      <c r="T3964">
        <v>2</v>
      </c>
      <c r="U3964" t="s">
        <v>120</v>
      </c>
      <c r="V3964">
        <v>15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108</v>
      </c>
      <c r="AD3964">
        <v>1805330</v>
      </c>
      <c r="AE3964" t="s">
        <v>65</v>
      </c>
      <c r="AG3964">
        <v>0</v>
      </c>
      <c r="AH3964">
        <v>0</v>
      </c>
      <c r="AK3964" t="s">
        <v>73</v>
      </c>
      <c r="AL3964">
        <v>15</v>
      </c>
      <c r="AM3964" t="s">
        <v>68</v>
      </c>
      <c r="AN3964">
        <v>1</v>
      </c>
      <c r="AR3964" t="s">
        <v>76</v>
      </c>
      <c r="AS3964" t="s">
        <v>129</v>
      </c>
      <c r="AT3964">
        <v>-195</v>
      </c>
      <c r="AU3964" t="s">
        <v>76</v>
      </c>
      <c r="AV3964" t="s">
        <v>79</v>
      </c>
      <c r="AX3964" t="s">
        <v>81</v>
      </c>
      <c r="AY3964" t="s">
        <v>76</v>
      </c>
      <c r="AZ3964" t="s">
        <v>76</v>
      </c>
      <c r="BA3964" t="s">
        <v>76</v>
      </c>
      <c r="BB3964" t="s">
        <v>121</v>
      </c>
      <c r="BC3964">
        <v>-1</v>
      </c>
      <c r="BD3964" t="s">
        <v>76</v>
      </c>
      <c r="BF3964" t="s">
        <v>76</v>
      </c>
      <c r="BG3964" t="s">
        <v>82</v>
      </c>
    </row>
    <row r="3965" spans="1:65" x14ac:dyDescent="0.3">
      <c r="A3965">
        <v>134279</v>
      </c>
      <c r="B3965">
        <v>0</v>
      </c>
      <c r="C3965" t="s">
        <v>99</v>
      </c>
      <c r="D3965" t="s">
        <v>88</v>
      </c>
      <c r="E3965" t="s">
        <v>68</v>
      </c>
      <c r="F3965" t="s">
        <v>68</v>
      </c>
      <c r="G3965">
        <v>0</v>
      </c>
      <c r="H3965">
        <v>211500</v>
      </c>
      <c r="I3965">
        <v>630000</v>
      </c>
      <c r="J3965" t="s">
        <v>89</v>
      </c>
      <c r="K3965" t="s">
        <v>90</v>
      </c>
      <c r="L3965" t="s">
        <v>91</v>
      </c>
      <c r="M3965" t="s">
        <v>72</v>
      </c>
      <c r="N3965">
        <v>3.0755000000000001E-2</v>
      </c>
      <c r="O3965">
        <v>14546</v>
      </c>
      <c r="P3965">
        <v>3057</v>
      </c>
      <c r="Q3965">
        <v>2304</v>
      </c>
      <c r="R3965">
        <v>2307</v>
      </c>
      <c r="S3965">
        <v>2</v>
      </c>
      <c r="T3965">
        <v>2</v>
      </c>
      <c r="U3965" t="s">
        <v>109</v>
      </c>
      <c r="V3965">
        <v>16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1</v>
      </c>
      <c r="AC3965" t="s">
        <v>92</v>
      </c>
      <c r="AD3965">
        <v>1044884</v>
      </c>
      <c r="AE3965" t="s">
        <v>65</v>
      </c>
      <c r="AF3965">
        <v>78825.554999999993</v>
      </c>
      <c r="AG3965">
        <v>2250000</v>
      </c>
      <c r="AH3965">
        <v>2463840</v>
      </c>
      <c r="AJ3965">
        <v>2250000</v>
      </c>
      <c r="AK3965" t="s">
        <v>73</v>
      </c>
      <c r="AL3965">
        <v>15</v>
      </c>
      <c r="AM3965" t="s">
        <v>68</v>
      </c>
      <c r="AN3965">
        <v>1</v>
      </c>
      <c r="AR3965" t="s">
        <v>152</v>
      </c>
      <c r="AS3965" t="s">
        <v>114</v>
      </c>
      <c r="AT3965">
        <v>-519</v>
      </c>
      <c r="AU3965" t="s">
        <v>78</v>
      </c>
      <c r="AV3965" t="s">
        <v>115</v>
      </c>
      <c r="AX3965" t="s">
        <v>81</v>
      </c>
      <c r="AY3965" t="s">
        <v>76</v>
      </c>
      <c r="AZ3965" t="s">
        <v>82</v>
      </c>
      <c r="BA3965" t="s">
        <v>83</v>
      </c>
      <c r="BB3965" t="s">
        <v>121</v>
      </c>
      <c r="BC3965">
        <v>-1</v>
      </c>
      <c r="BD3965" t="s">
        <v>76</v>
      </c>
      <c r="BE3965">
        <v>48</v>
      </c>
      <c r="BF3965" t="s">
        <v>112</v>
      </c>
      <c r="BG3965" t="s">
        <v>150</v>
      </c>
    </row>
    <row r="3966" spans="1:65" x14ac:dyDescent="0.3">
      <c r="A3966">
        <v>134286</v>
      </c>
      <c r="B3966">
        <v>0</v>
      </c>
      <c r="C3966" t="s">
        <v>99</v>
      </c>
      <c r="D3966" t="s">
        <v>88</v>
      </c>
      <c r="E3966" t="s">
        <v>67</v>
      </c>
      <c r="F3966" t="s">
        <v>68</v>
      </c>
      <c r="G3966">
        <v>0</v>
      </c>
      <c r="H3966">
        <v>67500</v>
      </c>
      <c r="I3966">
        <v>202500</v>
      </c>
      <c r="J3966" t="s">
        <v>69</v>
      </c>
      <c r="K3966" t="s">
        <v>70</v>
      </c>
      <c r="L3966" t="s">
        <v>119</v>
      </c>
      <c r="M3966" t="s">
        <v>72</v>
      </c>
      <c r="N3966">
        <v>1.0966E-2</v>
      </c>
      <c r="O3966">
        <v>15640</v>
      </c>
      <c r="P3966">
        <v>553</v>
      </c>
      <c r="Q3966">
        <v>3340</v>
      </c>
      <c r="R3966">
        <v>4262</v>
      </c>
      <c r="S3966">
        <v>2</v>
      </c>
      <c r="T3966">
        <v>2</v>
      </c>
      <c r="U3966" t="s">
        <v>109</v>
      </c>
      <c r="V3966">
        <v>10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1</v>
      </c>
      <c r="AC3966" t="s">
        <v>92</v>
      </c>
      <c r="AD3966">
        <v>1675329</v>
      </c>
      <c r="AE3966" t="s">
        <v>93</v>
      </c>
      <c r="AF3966">
        <v>3013.0650000000001</v>
      </c>
      <c r="AG3966">
        <v>21591</v>
      </c>
      <c r="AH3966">
        <v>20938.5</v>
      </c>
      <c r="AI3966">
        <v>2250</v>
      </c>
      <c r="AJ3966">
        <v>21591</v>
      </c>
      <c r="AK3966" t="s">
        <v>94</v>
      </c>
      <c r="AL3966">
        <v>8</v>
      </c>
      <c r="AM3966" t="s">
        <v>68</v>
      </c>
      <c r="AN3966">
        <v>1</v>
      </c>
      <c r="AO3966">
        <v>0.105675423</v>
      </c>
      <c r="AR3966" t="s">
        <v>79</v>
      </c>
      <c r="AS3966" t="s">
        <v>77</v>
      </c>
      <c r="AT3966">
        <v>-1938</v>
      </c>
      <c r="AU3966" t="s">
        <v>78</v>
      </c>
      <c r="AV3966" t="s">
        <v>79</v>
      </c>
      <c r="AW3966" t="s">
        <v>101</v>
      </c>
      <c r="AX3966" t="s">
        <v>81</v>
      </c>
      <c r="AY3966" t="s">
        <v>124</v>
      </c>
      <c r="AZ3966" t="s">
        <v>96</v>
      </c>
      <c r="BA3966" t="s">
        <v>76</v>
      </c>
      <c r="BB3966" t="s">
        <v>138</v>
      </c>
      <c r="BC3966">
        <v>27</v>
      </c>
      <c r="BD3966" t="s">
        <v>105</v>
      </c>
      <c r="BE3966">
        <v>10</v>
      </c>
      <c r="BF3966" t="s">
        <v>86</v>
      </c>
      <c r="BG3966" t="s">
        <v>106</v>
      </c>
      <c r="BH3966">
        <v>365243</v>
      </c>
      <c r="BI3966">
        <v>-1907</v>
      </c>
      <c r="BJ3966">
        <v>-1637</v>
      </c>
      <c r="BK3966">
        <v>-1637</v>
      </c>
      <c r="BL3966">
        <v>-1629</v>
      </c>
      <c r="BM3966">
        <v>0</v>
      </c>
    </row>
    <row r="3967" spans="1:65" x14ac:dyDescent="0.3">
      <c r="A3967">
        <v>134290</v>
      </c>
      <c r="B3967">
        <v>0</v>
      </c>
      <c r="C3967" t="s">
        <v>65</v>
      </c>
      <c r="D3967" t="s">
        <v>66</v>
      </c>
      <c r="E3967" t="s">
        <v>67</v>
      </c>
      <c r="F3967" t="s">
        <v>67</v>
      </c>
      <c r="G3967">
        <v>0</v>
      </c>
      <c r="H3967">
        <v>121500</v>
      </c>
      <c r="I3967">
        <v>904500</v>
      </c>
      <c r="J3967" t="s">
        <v>69</v>
      </c>
      <c r="K3967" t="s">
        <v>70</v>
      </c>
      <c r="L3967" t="s">
        <v>91</v>
      </c>
      <c r="M3967" t="s">
        <v>72</v>
      </c>
      <c r="N3967">
        <v>6.2329999999999998E-3</v>
      </c>
      <c r="O3967">
        <v>11653</v>
      </c>
      <c r="P3967">
        <v>197</v>
      </c>
      <c r="Q3967">
        <v>1228</v>
      </c>
      <c r="R3967">
        <v>3776</v>
      </c>
      <c r="S3967">
        <v>2</v>
      </c>
      <c r="T3967">
        <v>2</v>
      </c>
      <c r="U3967" t="s">
        <v>120</v>
      </c>
      <c r="V3967">
        <v>10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 t="s">
        <v>159</v>
      </c>
      <c r="AD3967">
        <v>2027684</v>
      </c>
      <c r="AE3967" t="s">
        <v>93</v>
      </c>
      <c r="AF3967">
        <v>6521.3549999999996</v>
      </c>
      <c r="AG3967">
        <v>40909.5</v>
      </c>
      <c r="AH3967">
        <v>34452</v>
      </c>
      <c r="AI3967">
        <v>8185.5</v>
      </c>
      <c r="AJ3967">
        <v>40909.5</v>
      </c>
      <c r="AK3967" t="s">
        <v>75</v>
      </c>
      <c r="AL3967">
        <v>15</v>
      </c>
      <c r="AM3967" t="s">
        <v>68</v>
      </c>
      <c r="AN3967">
        <v>1</v>
      </c>
      <c r="AO3967">
        <v>0.20908246599999999</v>
      </c>
      <c r="AR3967" t="s">
        <v>79</v>
      </c>
      <c r="AS3967" t="s">
        <v>77</v>
      </c>
      <c r="AT3967">
        <v>-841</v>
      </c>
      <c r="AU3967" t="s">
        <v>78</v>
      </c>
      <c r="AV3967" t="s">
        <v>79</v>
      </c>
      <c r="AW3967" t="s">
        <v>80</v>
      </c>
      <c r="AX3967" t="s">
        <v>81</v>
      </c>
      <c r="AY3967" t="s">
        <v>103</v>
      </c>
      <c r="AZ3967" t="s">
        <v>96</v>
      </c>
      <c r="BA3967" t="s">
        <v>76</v>
      </c>
      <c r="BB3967" t="s">
        <v>104</v>
      </c>
      <c r="BC3967">
        <v>126</v>
      </c>
      <c r="BD3967" t="s">
        <v>85</v>
      </c>
      <c r="BE3967">
        <v>6</v>
      </c>
      <c r="BF3967" t="s">
        <v>147</v>
      </c>
      <c r="BG3967" t="s">
        <v>151</v>
      </c>
      <c r="BH3967">
        <v>365243</v>
      </c>
      <c r="BI3967">
        <v>-810</v>
      </c>
      <c r="BJ3967">
        <v>-660</v>
      </c>
      <c r="BK3967">
        <v>-720</v>
      </c>
      <c r="BL3967">
        <v>-714</v>
      </c>
      <c r="BM3967">
        <v>0</v>
      </c>
    </row>
    <row r="3968" spans="1:65" x14ac:dyDescent="0.3">
      <c r="A3968">
        <v>134291</v>
      </c>
      <c r="B3968">
        <v>0</v>
      </c>
      <c r="C3968" t="s">
        <v>65</v>
      </c>
      <c r="D3968" t="s">
        <v>88</v>
      </c>
      <c r="E3968" t="s">
        <v>67</v>
      </c>
      <c r="F3968" t="s">
        <v>67</v>
      </c>
      <c r="G3968">
        <v>0</v>
      </c>
      <c r="H3968">
        <v>180000</v>
      </c>
      <c r="I3968">
        <v>417024</v>
      </c>
      <c r="J3968" t="s">
        <v>69</v>
      </c>
      <c r="K3968" t="s">
        <v>70</v>
      </c>
      <c r="L3968" t="s">
        <v>91</v>
      </c>
      <c r="M3968" t="s">
        <v>72</v>
      </c>
      <c r="N3968">
        <v>1.9101E-2</v>
      </c>
      <c r="O3968">
        <v>16683</v>
      </c>
      <c r="P3968">
        <v>2812</v>
      </c>
      <c r="Q3968">
        <v>2754</v>
      </c>
      <c r="R3968">
        <v>233</v>
      </c>
      <c r="S3968">
        <v>2</v>
      </c>
      <c r="T3968">
        <v>2</v>
      </c>
      <c r="U3968" t="s">
        <v>109</v>
      </c>
      <c r="V3968">
        <v>16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1</v>
      </c>
      <c r="AC3968" t="s">
        <v>108</v>
      </c>
      <c r="AD3968">
        <v>2790700</v>
      </c>
      <c r="AE3968" t="s">
        <v>65</v>
      </c>
      <c r="AF3968">
        <v>12734.19</v>
      </c>
      <c r="AG3968">
        <v>135000</v>
      </c>
      <c r="AH3968">
        <v>148365</v>
      </c>
      <c r="AI3968">
        <v>0</v>
      </c>
      <c r="AJ3968">
        <v>135000</v>
      </c>
      <c r="AK3968" t="s">
        <v>73</v>
      </c>
      <c r="AL3968">
        <v>15</v>
      </c>
      <c r="AM3968" t="s">
        <v>68</v>
      </c>
      <c r="AN3968">
        <v>1</v>
      </c>
      <c r="AO3968">
        <v>0</v>
      </c>
      <c r="AR3968" t="s">
        <v>76</v>
      </c>
      <c r="AS3968" t="s">
        <v>77</v>
      </c>
      <c r="AT3968">
        <v>-1744</v>
      </c>
      <c r="AU3968" t="s">
        <v>76</v>
      </c>
      <c r="AV3968" t="s">
        <v>79</v>
      </c>
      <c r="AX3968" t="s">
        <v>81</v>
      </c>
      <c r="AY3968" t="s">
        <v>76</v>
      </c>
      <c r="AZ3968" t="s">
        <v>82</v>
      </c>
      <c r="BA3968" t="s">
        <v>116</v>
      </c>
      <c r="BB3968" t="s">
        <v>104</v>
      </c>
      <c r="BC3968">
        <v>-1</v>
      </c>
      <c r="BD3968" t="s">
        <v>85</v>
      </c>
      <c r="BE3968">
        <v>18</v>
      </c>
      <c r="BF3968" t="s">
        <v>86</v>
      </c>
      <c r="BG3968" t="s">
        <v>172</v>
      </c>
      <c r="BH3968">
        <v>365243</v>
      </c>
      <c r="BI3968">
        <v>-1714</v>
      </c>
      <c r="BJ3968">
        <v>-1204</v>
      </c>
      <c r="BK3968">
        <v>-1204</v>
      </c>
      <c r="BL3968">
        <v>-1195</v>
      </c>
      <c r="BM3968">
        <v>1</v>
      </c>
    </row>
    <row r="3969" spans="1:65" x14ac:dyDescent="0.3">
      <c r="A3969">
        <v>134308</v>
      </c>
      <c r="B3969">
        <v>1</v>
      </c>
      <c r="C3969" t="s">
        <v>65</v>
      </c>
      <c r="D3969" t="s">
        <v>66</v>
      </c>
      <c r="E3969" t="s">
        <v>68</v>
      </c>
      <c r="F3969" t="s">
        <v>68</v>
      </c>
      <c r="G3969">
        <v>0</v>
      </c>
      <c r="H3969">
        <v>180000</v>
      </c>
      <c r="I3969">
        <v>450000</v>
      </c>
      <c r="J3969" t="s">
        <v>69</v>
      </c>
      <c r="K3969" t="s">
        <v>70</v>
      </c>
      <c r="L3969" t="s">
        <v>71</v>
      </c>
      <c r="M3969" t="s">
        <v>72</v>
      </c>
      <c r="N3969">
        <v>3.813E-3</v>
      </c>
      <c r="O3969">
        <v>8743</v>
      </c>
      <c r="P3969">
        <v>1213</v>
      </c>
      <c r="Q3969">
        <v>8718</v>
      </c>
      <c r="R3969">
        <v>1387</v>
      </c>
      <c r="S3969">
        <v>2</v>
      </c>
      <c r="T3969">
        <v>2</v>
      </c>
      <c r="U3969" t="s">
        <v>109</v>
      </c>
      <c r="V3969">
        <v>12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 t="s">
        <v>195</v>
      </c>
      <c r="AD3969">
        <v>1718201</v>
      </c>
      <c r="AE3969" t="s">
        <v>93</v>
      </c>
      <c r="AF3969">
        <v>13346.55</v>
      </c>
      <c r="AG3969">
        <v>130185</v>
      </c>
      <c r="AH3969">
        <v>130185</v>
      </c>
      <c r="AI3969">
        <v>0</v>
      </c>
      <c r="AJ3969">
        <v>130185</v>
      </c>
      <c r="AK3969" t="s">
        <v>75</v>
      </c>
      <c r="AL3969">
        <v>12</v>
      </c>
      <c r="AM3969" t="s">
        <v>68</v>
      </c>
      <c r="AN3969">
        <v>1</v>
      </c>
      <c r="AO3969">
        <v>0</v>
      </c>
      <c r="AR3969" t="s">
        <v>79</v>
      </c>
      <c r="AS3969" t="s">
        <v>77</v>
      </c>
      <c r="AT3969">
        <v>-453</v>
      </c>
      <c r="AU3969" t="s">
        <v>78</v>
      </c>
      <c r="AV3969" t="s">
        <v>79</v>
      </c>
      <c r="AX3969" t="s">
        <v>81</v>
      </c>
      <c r="AY3969" t="s">
        <v>111</v>
      </c>
      <c r="AZ3969" t="s">
        <v>96</v>
      </c>
      <c r="BA3969" t="s">
        <v>76</v>
      </c>
      <c r="BB3969" t="s">
        <v>138</v>
      </c>
      <c r="BC3969">
        <v>200</v>
      </c>
      <c r="BD3969" t="s">
        <v>85</v>
      </c>
      <c r="BE3969">
        <v>12</v>
      </c>
      <c r="BF3969" t="s">
        <v>147</v>
      </c>
      <c r="BG3969" t="s">
        <v>151</v>
      </c>
      <c r="BH3969">
        <v>365243</v>
      </c>
      <c r="BI3969">
        <v>-379</v>
      </c>
      <c r="BJ3969">
        <v>-49</v>
      </c>
      <c r="BK3969">
        <v>-379</v>
      </c>
      <c r="BL3969">
        <v>-357</v>
      </c>
      <c r="BM3969">
        <v>0</v>
      </c>
    </row>
    <row r="3970" spans="1:65" x14ac:dyDescent="0.3">
      <c r="A3970">
        <v>134312</v>
      </c>
      <c r="B3970">
        <v>0</v>
      </c>
      <c r="C3970" t="s">
        <v>65</v>
      </c>
      <c r="D3970" t="s">
        <v>88</v>
      </c>
      <c r="E3970" t="s">
        <v>67</v>
      </c>
      <c r="F3970" t="s">
        <v>67</v>
      </c>
      <c r="G3970">
        <v>0</v>
      </c>
      <c r="H3970">
        <v>225000</v>
      </c>
      <c r="I3970">
        <v>1074100.5</v>
      </c>
      <c r="J3970" t="s">
        <v>69</v>
      </c>
      <c r="K3970" t="s">
        <v>70</v>
      </c>
      <c r="L3970" t="s">
        <v>91</v>
      </c>
      <c r="M3970" t="s">
        <v>72</v>
      </c>
      <c r="N3970">
        <v>2.0712999999999999E-2</v>
      </c>
      <c r="O3970">
        <v>14651</v>
      </c>
      <c r="P3970">
        <v>2679</v>
      </c>
      <c r="Q3970">
        <v>5874</v>
      </c>
      <c r="R3970">
        <v>4359</v>
      </c>
      <c r="S3970">
        <v>3</v>
      </c>
      <c r="T3970">
        <v>2</v>
      </c>
      <c r="U3970" t="s">
        <v>73</v>
      </c>
      <c r="V3970">
        <v>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 t="s">
        <v>92</v>
      </c>
      <c r="AD3970">
        <v>1185696</v>
      </c>
      <c r="AE3970" t="s">
        <v>93</v>
      </c>
      <c r="AF3970">
        <v>6876.54</v>
      </c>
      <c r="AG3970">
        <v>48510</v>
      </c>
      <c r="AH3970">
        <v>53815.5</v>
      </c>
      <c r="AI3970">
        <v>4851</v>
      </c>
      <c r="AJ3970">
        <v>48510</v>
      </c>
      <c r="AK3970" t="s">
        <v>94</v>
      </c>
      <c r="AL3970">
        <v>9</v>
      </c>
      <c r="AM3970" t="s">
        <v>68</v>
      </c>
      <c r="AN3970">
        <v>1</v>
      </c>
      <c r="AO3970">
        <v>9.0054460000000003E-2</v>
      </c>
      <c r="AR3970" t="s">
        <v>79</v>
      </c>
      <c r="AS3970" t="s">
        <v>77</v>
      </c>
      <c r="AT3970">
        <v>-838</v>
      </c>
      <c r="AU3970" t="s">
        <v>78</v>
      </c>
      <c r="AV3970" t="s">
        <v>79</v>
      </c>
      <c r="AW3970" t="s">
        <v>101</v>
      </c>
      <c r="AX3970" t="s">
        <v>161</v>
      </c>
      <c r="AY3970" t="s">
        <v>124</v>
      </c>
      <c r="AZ3970" t="s">
        <v>96</v>
      </c>
      <c r="BA3970" t="s">
        <v>76</v>
      </c>
      <c r="BB3970" t="s">
        <v>138</v>
      </c>
      <c r="BC3970">
        <v>55</v>
      </c>
      <c r="BD3970" t="s">
        <v>105</v>
      </c>
      <c r="BE3970">
        <v>10</v>
      </c>
      <c r="BF3970" t="s">
        <v>86</v>
      </c>
      <c r="BG3970" t="s">
        <v>106</v>
      </c>
      <c r="BH3970">
        <v>365243</v>
      </c>
      <c r="BI3970">
        <v>-807</v>
      </c>
      <c r="BJ3970">
        <v>-537</v>
      </c>
      <c r="BK3970">
        <v>-627</v>
      </c>
      <c r="BL3970">
        <v>-620</v>
      </c>
      <c r="BM3970">
        <v>0</v>
      </c>
    </row>
    <row r="3971" spans="1:65" x14ac:dyDescent="0.3">
      <c r="A3971">
        <v>134312</v>
      </c>
      <c r="B3971">
        <v>0</v>
      </c>
      <c r="C3971" t="s">
        <v>65</v>
      </c>
      <c r="D3971" t="s">
        <v>88</v>
      </c>
      <c r="E3971" t="s">
        <v>67</v>
      </c>
      <c r="F3971" t="s">
        <v>67</v>
      </c>
      <c r="G3971">
        <v>0</v>
      </c>
      <c r="H3971">
        <v>225000</v>
      </c>
      <c r="I3971">
        <v>1074100.5</v>
      </c>
      <c r="J3971" t="s">
        <v>69</v>
      </c>
      <c r="K3971" t="s">
        <v>70</v>
      </c>
      <c r="L3971" t="s">
        <v>91</v>
      </c>
      <c r="M3971" t="s">
        <v>72</v>
      </c>
      <c r="N3971">
        <v>2.0712999999999999E-2</v>
      </c>
      <c r="O3971">
        <v>14651</v>
      </c>
      <c r="P3971">
        <v>2679</v>
      </c>
      <c r="Q3971">
        <v>5874</v>
      </c>
      <c r="R3971">
        <v>4359</v>
      </c>
      <c r="S3971">
        <v>3</v>
      </c>
      <c r="T3971">
        <v>2</v>
      </c>
      <c r="U3971" t="s">
        <v>73</v>
      </c>
      <c r="V3971">
        <v>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 t="s">
        <v>92</v>
      </c>
      <c r="AD3971">
        <v>1990556</v>
      </c>
      <c r="AE3971" t="s">
        <v>65</v>
      </c>
      <c r="AG3971">
        <v>0</v>
      </c>
      <c r="AH3971">
        <v>0</v>
      </c>
      <c r="AK3971" t="s">
        <v>109</v>
      </c>
      <c r="AL3971">
        <v>14</v>
      </c>
      <c r="AM3971" t="s">
        <v>68</v>
      </c>
      <c r="AN3971">
        <v>1</v>
      </c>
      <c r="AR3971" t="s">
        <v>76</v>
      </c>
      <c r="AS3971" t="s">
        <v>129</v>
      </c>
      <c r="AT3971">
        <v>-468</v>
      </c>
      <c r="AU3971" t="s">
        <v>76</v>
      </c>
      <c r="AV3971" t="s">
        <v>79</v>
      </c>
      <c r="AX3971" t="s">
        <v>81</v>
      </c>
      <c r="AY3971" t="s">
        <v>76</v>
      </c>
      <c r="AZ3971" t="s">
        <v>76</v>
      </c>
      <c r="BA3971" t="s">
        <v>76</v>
      </c>
      <c r="BB3971" t="s">
        <v>121</v>
      </c>
      <c r="BC3971">
        <v>-1</v>
      </c>
      <c r="BD3971" t="s">
        <v>76</v>
      </c>
      <c r="BF3971" t="s">
        <v>76</v>
      </c>
      <c r="BG3971" t="s">
        <v>82</v>
      </c>
    </row>
    <row r="3972" spans="1:65" x14ac:dyDescent="0.3">
      <c r="A3972">
        <v>134322</v>
      </c>
      <c r="B3972">
        <v>0</v>
      </c>
      <c r="C3972" t="s">
        <v>65</v>
      </c>
      <c r="D3972" t="s">
        <v>88</v>
      </c>
      <c r="E3972" t="s">
        <v>68</v>
      </c>
      <c r="F3972" t="s">
        <v>68</v>
      </c>
      <c r="G3972">
        <v>0</v>
      </c>
      <c r="H3972">
        <v>112500</v>
      </c>
      <c r="I3972">
        <v>727785</v>
      </c>
      <c r="J3972" t="s">
        <v>89</v>
      </c>
      <c r="K3972" t="s">
        <v>70</v>
      </c>
      <c r="L3972" t="s">
        <v>91</v>
      </c>
      <c r="M3972" t="s">
        <v>72</v>
      </c>
      <c r="N3972">
        <v>8.6250000000000007E-3</v>
      </c>
      <c r="O3972">
        <v>11172</v>
      </c>
      <c r="P3972">
        <v>3028</v>
      </c>
      <c r="Q3972">
        <v>1865</v>
      </c>
      <c r="R3972">
        <v>2090</v>
      </c>
      <c r="S3972">
        <v>2</v>
      </c>
      <c r="T3972">
        <v>2</v>
      </c>
      <c r="U3972" t="s">
        <v>94</v>
      </c>
      <c r="V3972">
        <v>17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1</v>
      </c>
      <c r="AC3972" t="s">
        <v>122</v>
      </c>
      <c r="AD3972">
        <v>2179445</v>
      </c>
      <c r="AE3972" t="s">
        <v>93</v>
      </c>
      <c r="AF3972">
        <v>13395.6</v>
      </c>
      <c r="AG3972">
        <v>186750</v>
      </c>
      <c r="AH3972">
        <v>168075</v>
      </c>
      <c r="AI3972">
        <v>18675</v>
      </c>
      <c r="AJ3972">
        <v>186750</v>
      </c>
      <c r="AK3972" t="s">
        <v>73</v>
      </c>
      <c r="AL3972">
        <v>17</v>
      </c>
      <c r="AM3972" t="s">
        <v>68</v>
      </c>
      <c r="AN3972">
        <v>1</v>
      </c>
      <c r="AO3972">
        <v>0.108909091</v>
      </c>
      <c r="AR3972" t="s">
        <v>79</v>
      </c>
      <c r="AS3972" t="s">
        <v>77</v>
      </c>
      <c r="AT3972">
        <v>-1136</v>
      </c>
      <c r="AU3972" t="s">
        <v>78</v>
      </c>
      <c r="AV3972" t="s">
        <v>79</v>
      </c>
      <c r="AW3972" t="s">
        <v>101</v>
      </c>
      <c r="AX3972" t="s">
        <v>102</v>
      </c>
      <c r="AY3972" t="s">
        <v>199</v>
      </c>
      <c r="AZ3972" t="s">
        <v>96</v>
      </c>
      <c r="BA3972" t="s">
        <v>76</v>
      </c>
      <c r="BB3972" t="s">
        <v>138</v>
      </c>
      <c r="BC3972">
        <v>145</v>
      </c>
      <c r="BD3972" t="s">
        <v>157</v>
      </c>
      <c r="BE3972">
        <v>18</v>
      </c>
      <c r="BF3972" t="s">
        <v>147</v>
      </c>
      <c r="BG3972" t="s">
        <v>158</v>
      </c>
      <c r="BH3972">
        <v>365243</v>
      </c>
      <c r="BI3972">
        <v>-1104</v>
      </c>
      <c r="BJ3972">
        <v>-594</v>
      </c>
      <c r="BK3972">
        <v>-1044</v>
      </c>
      <c r="BL3972">
        <v>-1035</v>
      </c>
      <c r="BM3972">
        <v>0</v>
      </c>
    </row>
    <row r="3973" spans="1:65" x14ac:dyDescent="0.3">
      <c r="A3973">
        <v>134326</v>
      </c>
      <c r="B3973">
        <v>0</v>
      </c>
      <c r="C3973" t="s">
        <v>65</v>
      </c>
      <c r="D3973" t="s">
        <v>66</v>
      </c>
      <c r="E3973" t="s">
        <v>67</v>
      </c>
      <c r="F3973" t="s">
        <v>68</v>
      </c>
      <c r="G3973">
        <v>0</v>
      </c>
      <c r="H3973">
        <v>135000</v>
      </c>
      <c r="I3973">
        <v>263686.5</v>
      </c>
      <c r="J3973" t="s">
        <v>89</v>
      </c>
      <c r="K3973" t="s">
        <v>90</v>
      </c>
      <c r="L3973" t="s">
        <v>91</v>
      </c>
      <c r="M3973" t="s">
        <v>72</v>
      </c>
      <c r="N3973">
        <v>3.5791999999999997E-2</v>
      </c>
      <c r="O3973">
        <v>10566</v>
      </c>
      <c r="P3973">
        <v>999</v>
      </c>
      <c r="Q3973">
        <v>908</v>
      </c>
      <c r="R3973">
        <v>3075</v>
      </c>
      <c r="S3973">
        <v>2</v>
      </c>
      <c r="T3973">
        <v>2</v>
      </c>
      <c r="U3973" t="s">
        <v>109</v>
      </c>
      <c r="V3973">
        <v>10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 t="s">
        <v>108</v>
      </c>
      <c r="AD3973">
        <v>1271496</v>
      </c>
      <c r="AE3973" t="s">
        <v>93</v>
      </c>
      <c r="AF3973">
        <v>10346.040000000001</v>
      </c>
      <c r="AG3973">
        <v>86737.5</v>
      </c>
      <c r="AH3973">
        <v>86737.5</v>
      </c>
      <c r="AI3973">
        <v>0</v>
      </c>
      <c r="AJ3973">
        <v>86737.5</v>
      </c>
      <c r="AK3973" t="s">
        <v>94</v>
      </c>
      <c r="AL3973">
        <v>15</v>
      </c>
      <c r="AM3973" t="s">
        <v>68</v>
      </c>
      <c r="AN3973">
        <v>1</v>
      </c>
      <c r="AO3973">
        <v>0</v>
      </c>
      <c r="AR3973" t="s">
        <v>79</v>
      </c>
      <c r="AS3973" t="s">
        <v>77</v>
      </c>
      <c r="AT3973">
        <v>-804</v>
      </c>
      <c r="AU3973" t="s">
        <v>78</v>
      </c>
      <c r="AV3973" t="s">
        <v>79</v>
      </c>
      <c r="AX3973" t="s">
        <v>102</v>
      </c>
      <c r="AY3973" t="s">
        <v>124</v>
      </c>
      <c r="AZ3973" t="s">
        <v>96</v>
      </c>
      <c r="BA3973" t="s">
        <v>76</v>
      </c>
      <c r="BB3973" t="s">
        <v>104</v>
      </c>
      <c r="BC3973">
        <v>25</v>
      </c>
      <c r="BD3973" t="s">
        <v>105</v>
      </c>
      <c r="BE3973">
        <v>10</v>
      </c>
      <c r="BF3973" t="s">
        <v>147</v>
      </c>
      <c r="BG3973" t="s">
        <v>208</v>
      </c>
      <c r="BH3973">
        <v>365243</v>
      </c>
      <c r="BI3973">
        <v>-762</v>
      </c>
      <c r="BJ3973">
        <v>-492</v>
      </c>
      <c r="BK3973">
        <v>-552</v>
      </c>
      <c r="BL3973">
        <v>-537</v>
      </c>
      <c r="BM3973">
        <v>0</v>
      </c>
    </row>
    <row r="3974" spans="1:65" x14ac:dyDescent="0.3">
      <c r="A3974">
        <v>134362</v>
      </c>
      <c r="B3974">
        <v>0</v>
      </c>
      <c r="C3974" t="s">
        <v>65</v>
      </c>
      <c r="D3974" t="s">
        <v>88</v>
      </c>
      <c r="E3974" t="s">
        <v>67</v>
      </c>
      <c r="F3974" t="s">
        <v>68</v>
      </c>
      <c r="G3974">
        <v>0</v>
      </c>
      <c r="H3974">
        <v>112500</v>
      </c>
      <c r="I3974">
        <v>225000</v>
      </c>
      <c r="J3974" t="s">
        <v>113</v>
      </c>
      <c r="K3974" t="s">
        <v>70</v>
      </c>
      <c r="L3974" t="s">
        <v>139</v>
      </c>
      <c r="M3974" t="s">
        <v>72</v>
      </c>
      <c r="N3974">
        <v>2.6391999999999999E-2</v>
      </c>
      <c r="O3974">
        <v>24082</v>
      </c>
      <c r="P3974">
        <v>365243</v>
      </c>
      <c r="Q3974">
        <v>9402</v>
      </c>
      <c r="R3974">
        <v>4816</v>
      </c>
      <c r="S3974">
        <v>2</v>
      </c>
      <c r="T3974">
        <v>2</v>
      </c>
      <c r="U3974" t="s">
        <v>94</v>
      </c>
      <c r="V3974">
        <v>13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76</v>
      </c>
      <c r="AD3974">
        <v>2044728</v>
      </c>
      <c r="AE3974" t="s">
        <v>65</v>
      </c>
      <c r="AF3974">
        <v>22378.005000000001</v>
      </c>
      <c r="AG3974">
        <v>315000</v>
      </c>
      <c r="AH3974">
        <v>357619.5</v>
      </c>
      <c r="AJ3974">
        <v>315000</v>
      </c>
      <c r="AK3974" t="s">
        <v>123</v>
      </c>
      <c r="AL3974">
        <v>11</v>
      </c>
      <c r="AM3974" t="s">
        <v>68</v>
      </c>
      <c r="AN3974">
        <v>1</v>
      </c>
      <c r="AR3974" t="s">
        <v>76</v>
      </c>
      <c r="AS3974" t="s">
        <v>77</v>
      </c>
      <c r="AT3974">
        <v>-943</v>
      </c>
      <c r="AU3974" t="s">
        <v>78</v>
      </c>
      <c r="AV3974" t="s">
        <v>79</v>
      </c>
      <c r="AW3974" t="s">
        <v>80</v>
      </c>
      <c r="AX3974" t="s">
        <v>81</v>
      </c>
      <c r="AY3974" t="s">
        <v>76</v>
      </c>
      <c r="AZ3974" t="s">
        <v>82</v>
      </c>
      <c r="BA3974" t="s">
        <v>116</v>
      </c>
      <c r="BB3974" t="s">
        <v>121</v>
      </c>
      <c r="BC3974">
        <v>0</v>
      </c>
      <c r="BD3974" t="s">
        <v>76</v>
      </c>
      <c r="BE3974">
        <v>30</v>
      </c>
      <c r="BF3974" t="s">
        <v>86</v>
      </c>
      <c r="BG3974" t="s">
        <v>172</v>
      </c>
      <c r="BH3974">
        <v>365243</v>
      </c>
      <c r="BI3974">
        <v>-913</v>
      </c>
      <c r="BJ3974">
        <v>-43</v>
      </c>
      <c r="BK3974">
        <v>-193</v>
      </c>
      <c r="BL3974">
        <v>-188</v>
      </c>
      <c r="BM3974">
        <v>1</v>
      </c>
    </row>
    <row r="3975" spans="1:65" x14ac:dyDescent="0.3">
      <c r="A3975">
        <v>134364</v>
      </c>
      <c r="B3975">
        <v>0</v>
      </c>
      <c r="C3975" t="s">
        <v>65</v>
      </c>
      <c r="D3975" t="s">
        <v>66</v>
      </c>
      <c r="E3975" t="s">
        <v>67</v>
      </c>
      <c r="F3975" t="s">
        <v>67</v>
      </c>
      <c r="G3975">
        <v>0</v>
      </c>
      <c r="H3975">
        <v>90000</v>
      </c>
      <c r="I3975">
        <v>224136</v>
      </c>
      <c r="J3975" t="s">
        <v>69</v>
      </c>
      <c r="K3975" t="s">
        <v>70</v>
      </c>
      <c r="L3975" t="s">
        <v>71</v>
      </c>
      <c r="M3975" t="s">
        <v>72</v>
      </c>
      <c r="N3975">
        <v>2.5163999999999999E-2</v>
      </c>
      <c r="O3975">
        <v>10747</v>
      </c>
      <c r="P3975">
        <v>434</v>
      </c>
      <c r="Q3975">
        <v>3812</v>
      </c>
      <c r="R3975">
        <v>3357</v>
      </c>
      <c r="S3975">
        <v>2</v>
      </c>
      <c r="T3975">
        <v>2</v>
      </c>
      <c r="U3975" t="s">
        <v>125</v>
      </c>
      <c r="V3975">
        <v>14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 t="s">
        <v>108</v>
      </c>
      <c r="AD3975">
        <v>2838761</v>
      </c>
      <c r="AE3975" t="s">
        <v>65</v>
      </c>
      <c r="AG3975">
        <v>0</v>
      </c>
      <c r="AH3975">
        <v>0</v>
      </c>
      <c r="AK3975" t="s">
        <v>73</v>
      </c>
      <c r="AL3975">
        <v>7</v>
      </c>
      <c r="AM3975" t="s">
        <v>68</v>
      </c>
      <c r="AN3975">
        <v>1</v>
      </c>
      <c r="AR3975" t="s">
        <v>76</v>
      </c>
      <c r="AS3975" t="s">
        <v>129</v>
      </c>
      <c r="AT3975">
        <v>-61</v>
      </c>
      <c r="AU3975" t="s">
        <v>76</v>
      </c>
      <c r="AV3975" t="s">
        <v>79</v>
      </c>
      <c r="AX3975" t="s">
        <v>81</v>
      </c>
      <c r="AY3975" t="s">
        <v>76</v>
      </c>
      <c r="AZ3975" t="s">
        <v>76</v>
      </c>
      <c r="BA3975" t="s">
        <v>76</v>
      </c>
      <c r="BB3975" t="s">
        <v>121</v>
      </c>
      <c r="BC3975">
        <v>-1</v>
      </c>
      <c r="BD3975" t="s">
        <v>76</v>
      </c>
      <c r="BF3975" t="s">
        <v>76</v>
      </c>
      <c r="BG3975" t="s">
        <v>82</v>
      </c>
    </row>
    <row r="3976" spans="1:65" x14ac:dyDescent="0.3">
      <c r="A3976">
        <v>134375</v>
      </c>
      <c r="B3976">
        <v>0</v>
      </c>
      <c r="C3976" t="s">
        <v>65</v>
      </c>
      <c r="D3976" t="s">
        <v>88</v>
      </c>
      <c r="E3976" t="s">
        <v>67</v>
      </c>
      <c r="F3976" t="s">
        <v>68</v>
      </c>
      <c r="G3976">
        <v>0</v>
      </c>
      <c r="H3976">
        <v>173250</v>
      </c>
      <c r="I3976">
        <v>555273</v>
      </c>
      <c r="J3976" t="s">
        <v>69</v>
      </c>
      <c r="K3976" t="s">
        <v>70</v>
      </c>
      <c r="L3976" t="s">
        <v>91</v>
      </c>
      <c r="M3976" t="s">
        <v>72</v>
      </c>
      <c r="N3976">
        <v>7.0200000000000002E-3</v>
      </c>
      <c r="O3976">
        <v>16683</v>
      </c>
      <c r="P3976">
        <v>6309</v>
      </c>
      <c r="Q3976">
        <v>1090</v>
      </c>
      <c r="R3976">
        <v>222</v>
      </c>
      <c r="S3976">
        <v>2</v>
      </c>
      <c r="T3976">
        <v>2</v>
      </c>
      <c r="U3976" t="s">
        <v>120</v>
      </c>
      <c r="V3976">
        <v>13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 t="s">
        <v>143</v>
      </c>
      <c r="AD3976">
        <v>2010769</v>
      </c>
      <c r="AE3976" t="s">
        <v>93</v>
      </c>
      <c r="AF3976">
        <v>10338.209999999999</v>
      </c>
      <c r="AG3976">
        <v>155700</v>
      </c>
      <c r="AH3976">
        <v>155700</v>
      </c>
      <c r="AI3976">
        <v>0</v>
      </c>
      <c r="AJ3976">
        <v>155700</v>
      </c>
      <c r="AK3976" t="s">
        <v>94</v>
      </c>
      <c r="AL3976">
        <v>13</v>
      </c>
      <c r="AM3976" t="s">
        <v>68</v>
      </c>
      <c r="AN3976">
        <v>1</v>
      </c>
      <c r="AO3976">
        <v>0</v>
      </c>
      <c r="AR3976" t="s">
        <v>79</v>
      </c>
      <c r="AS3976" t="s">
        <v>77</v>
      </c>
      <c r="AT3976">
        <v>-424</v>
      </c>
      <c r="AU3976" t="s">
        <v>78</v>
      </c>
      <c r="AV3976" t="s">
        <v>79</v>
      </c>
      <c r="AX3976" t="s">
        <v>102</v>
      </c>
      <c r="AY3976" t="s">
        <v>199</v>
      </c>
      <c r="AZ3976" t="s">
        <v>96</v>
      </c>
      <c r="BA3976" t="s">
        <v>76</v>
      </c>
      <c r="BB3976" t="s">
        <v>138</v>
      </c>
      <c r="BC3976">
        <v>10</v>
      </c>
      <c r="BD3976" t="s">
        <v>157</v>
      </c>
      <c r="BE3976">
        <v>18</v>
      </c>
      <c r="BF3976" t="s">
        <v>112</v>
      </c>
      <c r="BG3976" t="s">
        <v>158</v>
      </c>
      <c r="BH3976">
        <v>365243</v>
      </c>
      <c r="BI3976">
        <v>-393</v>
      </c>
      <c r="BJ3976">
        <v>117</v>
      </c>
      <c r="BK3976">
        <v>365243</v>
      </c>
      <c r="BL3976">
        <v>365243</v>
      </c>
      <c r="BM3976">
        <v>0</v>
      </c>
    </row>
    <row r="3977" spans="1:65" x14ac:dyDescent="0.3">
      <c r="A3977">
        <v>134377</v>
      </c>
      <c r="B3977">
        <v>0</v>
      </c>
      <c r="C3977" t="s">
        <v>65</v>
      </c>
      <c r="D3977" t="s">
        <v>66</v>
      </c>
      <c r="E3977" t="s">
        <v>67</v>
      </c>
      <c r="F3977" t="s">
        <v>67</v>
      </c>
      <c r="G3977">
        <v>0</v>
      </c>
      <c r="H3977">
        <v>270000</v>
      </c>
      <c r="I3977">
        <v>315000</v>
      </c>
      <c r="J3977" t="s">
        <v>69</v>
      </c>
      <c r="K3977" t="s">
        <v>70</v>
      </c>
      <c r="L3977" t="s">
        <v>91</v>
      </c>
      <c r="M3977" t="s">
        <v>72</v>
      </c>
      <c r="N3977">
        <v>3.5791999999999997E-2</v>
      </c>
      <c r="O3977">
        <v>19366</v>
      </c>
      <c r="P3977">
        <v>450</v>
      </c>
      <c r="Q3977">
        <v>10231</v>
      </c>
      <c r="R3977">
        <v>2906</v>
      </c>
      <c r="S3977">
        <v>2</v>
      </c>
      <c r="T3977">
        <v>2</v>
      </c>
      <c r="U3977" t="s">
        <v>73</v>
      </c>
      <c r="V3977">
        <v>19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 t="s">
        <v>92</v>
      </c>
      <c r="AD3977">
        <v>1302735</v>
      </c>
      <c r="AE3977" t="s">
        <v>93</v>
      </c>
      <c r="AF3977">
        <v>3550.14</v>
      </c>
      <c r="AG3977">
        <v>35505</v>
      </c>
      <c r="AH3977">
        <v>31954.5</v>
      </c>
      <c r="AI3977">
        <v>3550.5</v>
      </c>
      <c r="AJ3977">
        <v>35505</v>
      </c>
      <c r="AK3977" t="s">
        <v>125</v>
      </c>
      <c r="AL3977">
        <v>12</v>
      </c>
      <c r="AM3977" t="s">
        <v>68</v>
      </c>
      <c r="AN3977">
        <v>1</v>
      </c>
      <c r="AO3977">
        <v>0.108909091</v>
      </c>
      <c r="AR3977" t="s">
        <v>79</v>
      </c>
      <c r="AS3977" t="s">
        <v>77</v>
      </c>
      <c r="AT3977">
        <v>-2656</v>
      </c>
      <c r="AU3977" t="s">
        <v>76</v>
      </c>
      <c r="AV3977" t="s">
        <v>79</v>
      </c>
      <c r="AW3977" t="s">
        <v>110</v>
      </c>
      <c r="AX3977" t="s">
        <v>102</v>
      </c>
      <c r="AY3977" t="s">
        <v>157</v>
      </c>
      <c r="AZ3977" t="s">
        <v>96</v>
      </c>
      <c r="BA3977" t="s">
        <v>76</v>
      </c>
      <c r="BB3977" t="s">
        <v>138</v>
      </c>
      <c r="BC3977">
        <v>130</v>
      </c>
      <c r="BD3977" t="s">
        <v>157</v>
      </c>
      <c r="BE3977">
        <v>10</v>
      </c>
      <c r="BF3977" t="s">
        <v>112</v>
      </c>
      <c r="BG3977" t="s">
        <v>188</v>
      </c>
      <c r="BH3977">
        <v>365243</v>
      </c>
      <c r="BI3977">
        <v>-2617</v>
      </c>
      <c r="BJ3977">
        <v>-2347</v>
      </c>
      <c r="BK3977">
        <v>-2347</v>
      </c>
      <c r="BL3977">
        <v>-1727</v>
      </c>
      <c r="BM3977">
        <v>0</v>
      </c>
    </row>
    <row r="3978" spans="1:65" x14ac:dyDescent="0.3">
      <c r="A3978">
        <v>134380</v>
      </c>
      <c r="B3978">
        <v>0</v>
      </c>
      <c r="C3978" t="s">
        <v>65</v>
      </c>
      <c r="D3978" t="s">
        <v>88</v>
      </c>
      <c r="E3978" t="s">
        <v>67</v>
      </c>
      <c r="F3978" t="s">
        <v>68</v>
      </c>
      <c r="G3978">
        <v>1</v>
      </c>
      <c r="H3978">
        <v>45000</v>
      </c>
      <c r="I3978">
        <v>130500</v>
      </c>
      <c r="J3978" t="s">
        <v>69</v>
      </c>
      <c r="K3978" t="s">
        <v>70</v>
      </c>
      <c r="L3978" t="s">
        <v>91</v>
      </c>
      <c r="M3978" t="s">
        <v>72</v>
      </c>
      <c r="N3978">
        <v>2.6391999999999999E-2</v>
      </c>
      <c r="O3978">
        <v>13047</v>
      </c>
      <c r="P3978">
        <v>633</v>
      </c>
      <c r="Q3978">
        <v>709</v>
      </c>
      <c r="R3978">
        <v>3912</v>
      </c>
      <c r="S3978">
        <v>2</v>
      </c>
      <c r="T3978">
        <v>2</v>
      </c>
      <c r="U3978" t="s">
        <v>123</v>
      </c>
      <c r="V3978">
        <v>12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 t="s">
        <v>168</v>
      </c>
      <c r="AD3978">
        <v>2561987</v>
      </c>
      <c r="AE3978" t="s">
        <v>93</v>
      </c>
      <c r="AF3978">
        <v>4836.42</v>
      </c>
      <c r="AG3978">
        <v>25110</v>
      </c>
      <c r="AH3978">
        <v>23719.5</v>
      </c>
      <c r="AI3978">
        <v>2511</v>
      </c>
      <c r="AJ3978">
        <v>25110</v>
      </c>
      <c r="AK3978" t="s">
        <v>73</v>
      </c>
      <c r="AL3978">
        <v>18</v>
      </c>
      <c r="AM3978" t="s">
        <v>68</v>
      </c>
      <c r="AN3978">
        <v>1</v>
      </c>
      <c r="AO3978">
        <v>0.104256773</v>
      </c>
      <c r="AR3978" t="s">
        <v>79</v>
      </c>
      <c r="AS3978" t="s">
        <v>77</v>
      </c>
      <c r="AT3978">
        <v>-2111</v>
      </c>
      <c r="AU3978" t="s">
        <v>78</v>
      </c>
      <c r="AV3978" t="s">
        <v>79</v>
      </c>
      <c r="AX3978" t="s">
        <v>102</v>
      </c>
      <c r="AY3978" t="s">
        <v>124</v>
      </c>
      <c r="AZ3978" t="s">
        <v>96</v>
      </c>
      <c r="BA3978" t="s">
        <v>76</v>
      </c>
      <c r="BB3978" t="s">
        <v>104</v>
      </c>
      <c r="BC3978">
        <v>42</v>
      </c>
      <c r="BD3978" t="s">
        <v>105</v>
      </c>
      <c r="BE3978">
        <v>6</v>
      </c>
      <c r="BF3978" t="s">
        <v>86</v>
      </c>
      <c r="BG3978" t="s">
        <v>106</v>
      </c>
      <c r="BH3978">
        <v>365243</v>
      </c>
      <c r="BI3978">
        <v>-2073</v>
      </c>
      <c r="BJ3978">
        <v>-1923</v>
      </c>
      <c r="BK3978">
        <v>-1923</v>
      </c>
      <c r="BL3978">
        <v>-1919</v>
      </c>
      <c r="BM3978">
        <v>0</v>
      </c>
    </row>
    <row r="3979" spans="1:65" x14ac:dyDescent="0.3">
      <c r="A3979">
        <v>134388</v>
      </c>
      <c r="B3979">
        <v>0</v>
      </c>
      <c r="C3979" t="s">
        <v>65</v>
      </c>
      <c r="D3979" t="s">
        <v>88</v>
      </c>
      <c r="E3979" t="s">
        <v>67</v>
      </c>
      <c r="F3979" t="s">
        <v>68</v>
      </c>
      <c r="G3979">
        <v>0</v>
      </c>
      <c r="H3979">
        <v>157500</v>
      </c>
      <c r="I3979">
        <v>459000</v>
      </c>
      <c r="J3979" t="s">
        <v>113</v>
      </c>
      <c r="K3979" t="s">
        <v>70</v>
      </c>
      <c r="L3979" t="s">
        <v>139</v>
      </c>
      <c r="M3979" t="s">
        <v>72</v>
      </c>
      <c r="N3979">
        <v>2.6391999999999999E-2</v>
      </c>
      <c r="O3979">
        <v>23619</v>
      </c>
      <c r="P3979">
        <v>365243</v>
      </c>
      <c r="Q3979">
        <v>5101</v>
      </c>
      <c r="R3979">
        <v>4428</v>
      </c>
      <c r="S3979">
        <v>2</v>
      </c>
      <c r="T3979">
        <v>2</v>
      </c>
      <c r="U3979" t="s">
        <v>94</v>
      </c>
      <c r="V3979">
        <v>12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76</v>
      </c>
      <c r="AD3979">
        <v>1054243</v>
      </c>
      <c r="AE3979" t="s">
        <v>93</v>
      </c>
      <c r="AF3979">
        <v>8766.6299999999992</v>
      </c>
      <c r="AG3979">
        <v>80995.5</v>
      </c>
      <c r="AH3979">
        <v>78907.5</v>
      </c>
      <c r="AI3979">
        <v>8100</v>
      </c>
      <c r="AJ3979">
        <v>80995.5</v>
      </c>
      <c r="AK3979" t="s">
        <v>94</v>
      </c>
      <c r="AL3979">
        <v>13</v>
      </c>
      <c r="AM3979" t="s">
        <v>68</v>
      </c>
      <c r="AN3979">
        <v>1</v>
      </c>
      <c r="AO3979">
        <v>0.101389379</v>
      </c>
      <c r="AR3979" t="s">
        <v>79</v>
      </c>
      <c r="AS3979" t="s">
        <v>77</v>
      </c>
      <c r="AT3979">
        <v>-2296</v>
      </c>
      <c r="AU3979" t="s">
        <v>78</v>
      </c>
      <c r="AV3979" t="s">
        <v>79</v>
      </c>
      <c r="AW3979" t="s">
        <v>80</v>
      </c>
      <c r="AX3979" t="s">
        <v>81</v>
      </c>
      <c r="AY3979" t="s">
        <v>95</v>
      </c>
      <c r="AZ3979" t="s">
        <v>96</v>
      </c>
      <c r="BA3979" t="s">
        <v>76</v>
      </c>
      <c r="BB3979" t="s">
        <v>104</v>
      </c>
      <c r="BC3979">
        <v>1235</v>
      </c>
      <c r="BD3979" t="s">
        <v>85</v>
      </c>
      <c r="BE3979">
        <v>10</v>
      </c>
      <c r="BF3979" t="s">
        <v>112</v>
      </c>
      <c r="BG3979" t="s">
        <v>98</v>
      </c>
      <c r="BH3979">
        <v>365243</v>
      </c>
      <c r="BI3979">
        <v>-2262</v>
      </c>
      <c r="BJ3979">
        <v>-1992</v>
      </c>
      <c r="BK3979">
        <v>-2082</v>
      </c>
      <c r="BL3979">
        <v>-2078</v>
      </c>
      <c r="BM3979">
        <v>1</v>
      </c>
    </row>
    <row r="3980" spans="1:65" x14ac:dyDescent="0.3">
      <c r="A3980">
        <v>134393</v>
      </c>
      <c r="B3980">
        <v>0</v>
      </c>
      <c r="C3980" t="s">
        <v>65</v>
      </c>
      <c r="D3980" t="s">
        <v>88</v>
      </c>
      <c r="E3980" t="s">
        <v>67</v>
      </c>
      <c r="F3980" t="s">
        <v>68</v>
      </c>
      <c r="G3980">
        <v>1</v>
      </c>
      <c r="H3980">
        <v>90000</v>
      </c>
      <c r="I3980">
        <v>265851</v>
      </c>
      <c r="J3980" t="s">
        <v>89</v>
      </c>
      <c r="K3980" t="s">
        <v>70</v>
      </c>
      <c r="L3980" t="s">
        <v>91</v>
      </c>
      <c r="M3980" t="s">
        <v>72</v>
      </c>
      <c r="N3980">
        <v>2.0712999999999999E-2</v>
      </c>
      <c r="O3980">
        <v>13240</v>
      </c>
      <c r="P3980">
        <v>5020</v>
      </c>
      <c r="Q3980">
        <v>6972</v>
      </c>
      <c r="R3980">
        <v>4235</v>
      </c>
      <c r="S3980">
        <v>3</v>
      </c>
      <c r="T3980">
        <v>2</v>
      </c>
      <c r="U3980" t="s">
        <v>125</v>
      </c>
      <c r="V3980">
        <v>13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 t="s">
        <v>92</v>
      </c>
      <c r="AD3980">
        <v>1036501</v>
      </c>
      <c r="AE3980" t="s">
        <v>65</v>
      </c>
      <c r="AF3980">
        <v>7869.0150000000003</v>
      </c>
      <c r="AG3980">
        <v>67500</v>
      </c>
      <c r="AH3980">
        <v>71955</v>
      </c>
      <c r="AI3980">
        <v>0</v>
      </c>
      <c r="AJ3980">
        <v>67500</v>
      </c>
      <c r="AK3980" t="s">
        <v>73</v>
      </c>
      <c r="AL3980">
        <v>8</v>
      </c>
      <c r="AM3980" t="s">
        <v>68</v>
      </c>
      <c r="AN3980">
        <v>1</v>
      </c>
      <c r="AO3980">
        <v>0</v>
      </c>
      <c r="AR3980" t="s">
        <v>76</v>
      </c>
      <c r="AS3980" t="s">
        <v>77</v>
      </c>
      <c r="AT3980">
        <v>-2518</v>
      </c>
      <c r="AU3980" t="s">
        <v>78</v>
      </c>
      <c r="AV3980" t="s">
        <v>79</v>
      </c>
      <c r="AX3980" t="s">
        <v>81</v>
      </c>
      <c r="AY3980" t="s">
        <v>76</v>
      </c>
      <c r="AZ3980" t="s">
        <v>82</v>
      </c>
      <c r="BA3980" t="s">
        <v>116</v>
      </c>
      <c r="BB3980" t="s">
        <v>104</v>
      </c>
      <c r="BC3980">
        <v>53</v>
      </c>
      <c r="BD3980" t="s">
        <v>85</v>
      </c>
      <c r="BE3980">
        <v>12</v>
      </c>
      <c r="BF3980" t="s">
        <v>86</v>
      </c>
      <c r="BG3980" t="s">
        <v>87</v>
      </c>
      <c r="BH3980">
        <v>365243</v>
      </c>
      <c r="BI3980">
        <v>-2488</v>
      </c>
      <c r="BJ3980">
        <v>-2158</v>
      </c>
      <c r="BK3980">
        <v>-2158</v>
      </c>
      <c r="BL3980">
        <v>-2151</v>
      </c>
      <c r="BM3980">
        <v>1</v>
      </c>
    </row>
    <row r="3981" spans="1:65" x14ac:dyDescent="0.3">
      <c r="A3981">
        <v>134396</v>
      </c>
      <c r="B3981">
        <v>0</v>
      </c>
      <c r="C3981" t="s">
        <v>65</v>
      </c>
      <c r="D3981" t="s">
        <v>66</v>
      </c>
      <c r="E3981" t="s">
        <v>68</v>
      </c>
      <c r="F3981" t="s">
        <v>68</v>
      </c>
      <c r="G3981">
        <v>0</v>
      </c>
      <c r="H3981">
        <v>225000</v>
      </c>
      <c r="I3981">
        <v>545040</v>
      </c>
      <c r="J3981" t="s">
        <v>89</v>
      </c>
      <c r="K3981" t="s">
        <v>70</v>
      </c>
      <c r="L3981" t="s">
        <v>91</v>
      </c>
      <c r="M3981" t="s">
        <v>72</v>
      </c>
      <c r="N3981">
        <v>4.6219999999999997E-2</v>
      </c>
      <c r="O3981">
        <v>9899</v>
      </c>
      <c r="P3981">
        <v>867</v>
      </c>
      <c r="Q3981">
        <v>31</v>
      </c>
      <c r="R3981">
        <v>1800</v>
      </c>
      <c r="S3981">
        <v>1</v>
      </c>
      <c r="T3981">
        <v>1</v>
      </c>
      <c r="U3981" t="s">
        <v>125</v>
      </c>
      <c r="V3981">
        <v>15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1</v>
      </c>
      <c r="AC3981" t="s">
        <v>108</v>
      </c>
      <c r="AD3981">
        <v>2614842</v>
      </c>
      <c r="AE3981" t="s">
        <v>93</v>
      </c>
      <c r="AF3981">
        <v>8402.94</v>
      </c>
      <c r="AG3981">
        <v>117081</v>
      </c>
      <c r="AH3981">
        <v>160101</v>
      </c>
      <c r="AI3981">
        <v>0</v>
      </c>
      <c r="AJ3981">
        <v>117081</v>
      </c>
      <c r="AK3981" t="s">
        <v>123</v>
      </c>
      <c r="AL3981">
        <v>17</v>
      </c>
      <c r="AM3981" t="s">
        <v>68</v>
      </c>
      <c r="AN3981">
        <v>1</v>
      </c>
      <c r="AO3981">
        <v>0</v>
      </c>
      <c r="AR3981" t="s">
        <v>79</v>
      </c>
      <c r="AS3981" t="s">
        <v>114</v>
      </c>
      <c r="AT3981">
        <v>-575</v>
      </c>
      <c r="AU3981" t="s">
        <v>78</v>
      </c>
      <c r="AV3981" t="s">
        <v>115</v>
      </c>
      <c r="AX3981" t="s">
        <v>102</v>
      </c>
      <c r="AY3981" t="s">
        <v>111</v>
      </c>
      <c r="AZ3981" t="s">
        <v>96</v>
      </c>
      <c r="BA3981" t="s">
        <v>76</v>
      </c>
      <c r="BB3981" t="s">
        <v>104</v>
      </c>
      <c r="BC3981">
        <v>166</v>
      </c>
      <c r="BD3981" t="s">
        <v>85</v>
      </c>
      <c r="BE3981">
        <v>24</v>
      </c>
      <c r="BF3981" t="s">
        <v>112</v>
      </c>
      <c r="BG3981" t="s">
        <v>151</v>
      </c>
    </row>
    <row r="3982" spans="1:65" x14ac:dyDescent="0.3">
      <c r="A3982">
        <v>134401</v>
      </c>
      <c r="B3982">
        <v>0</v>
      </c>
      <c r="C3982" t="s">
        <v>65</v>
      </c>
      <c r="D3982" t="s">
        <v>88</v>
      </c>
      <c r="E3982" t="s">
        <v>67</v>
      </c>
      <c r="F3982" t="s">
        <v>67</v>
      </c>
      <c r="G3982">
        <v>0</v>
      </c>
      <c r="H3982">
        <v>112500</v>
      </c>
      <c r="I3982">
        <v>760225.5</v>
      </c>
      <c r="J3982" t="s">
        <v>69</v>
      </c>
      <c r="K3982" t="s">
        <v>70</v>
      </c>
      <c r="L3982" t="s">
        <v>91</v>
      </c>
      <c r="M3982" t="s">
        <v>72</v>
      </c>
      <c r="N3982">
        <v>3.0755000000000001E-2</v>
      </c>
      <c r="O3982">
        <v>11480</v>
      </c>
      <c r="P3982">
        <v>1178</v>
      </c>
      <c r="Q3982">
        <v>1923</v>
      </c>
      <c r="R3982">
        <v>1923</v>
      </c>
      <c r="S3982">
        <v>2</v>
      </c>
      <c r="T3982">
        <v>2</v>
      </c>
      <c r="U3982" t="s">
        <v>125</v>
      </c>
      <c r="V3982">
        <v>9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 t="s">
        <v>170</v>
      </c>
      <c r="AD3982">
        <v>1061078</v>
      </c>
      <c r="AE3982" t="s">
        <v>93</v>
      </c>
      <c r="AF3982">
        <v>1871.145</v>
      </c>
      <c r="AG3982">
        <v>41314.5</v>
      </c>
      <c r="AH3982">
        <v>41314.5</v>
      </c>
      <c r="AI3982">
        <v>0</v>
      </c>
      <c r="AJ3982">
        <v>41314.5</v>
      </c>
      <c r="AK3982" t="s">
        <v>75</v>
      </c>
      <c r="AL3982">
        <v>13</v>
      </c>
      <c r="AM3982" t="s">
        <v>68</v>
      </c>
      <c r="AN3982">
        <v>1</v>
      </c>
      <c r="AO3982">
        <v>0</v>
      </c>
      <c r="AR3982" t="s">
        <v>79</v>
      </c>
      <c r="AS3982" t="s">
        <v>77</v>
      </c>
      <c r="AT3982">
        <v>-871</v>
      </c>
      <c r="AU3982" t="s">
        <v>78</v>
      </c>
      <c r="AV3982" t="s">
        <v>79</v>
      </c>
      <c r="AW3982" t="s">
        <v>101</v>
      </c>
      <c r="AX3982" t="s">
        <v>81</v>
      </c>
      <c r="AY3982" t="s">
        <v>103</v>
      </c>
      <c r="AZ3982" t="s">
        <v>96</v>
      </c>
      <c r="BA3982" t="s">
        <v>76</v>
      </c>
      <c r="BB3982" t="s">
        <v>104</v>
      </c>
      <c r="BC3982">
        <v>10423</v>
      </c>
      <c r="BD3982" t="s">
        <v>85</v>
      </c>
      <c r="BE3982">
        <v>24</v>
      </c>
      <c r="BF3982" t="s">
        <v>97</v>
      </c>
      <c r="BG3982" t="s">
        <v>98</v>
      </c>
      <c r="BH3982">
        <v>365243</v>
      </c>
      <c r="BI3982">
        <v>-840</v>
      </c>
      <c r="BJ3982">
        <v>-150</v>
      </c>
      <c r="BK3982">
        <v>-510</v>
      </c>
      <c r="BL3982">
        <v>-507</v>
      </c>
      <c r="BM3982">
        <v>0</v>
      </c>
    </row>
    <row r="3983" spans="1:65" x14ac:dyDescent="0.3">
      <c r="A3983">
        <v>134403</v>
      </c>
      <c r="B3983">
        <v>0</v>
      </c>
      <c r="C3983" t="s">
        <v>65</v>
      </c>
      <c r="D3983" t="s">
        <v>66</v>
      </c>
      <c r="E3983" t="s">
        <v>67</v>
      </c>
      <c r="F3983" t="s">
        <v>68</v>
      </c>
      <c r="G3983">
        <v>1</v>
      </c>
      <c r="H3983">
        <v>360000</v>
      </c>
      <c r="I3983">
        <v>1207143</v>
      </c>
      <c r="J3983" t="s">
        <v>69</v>
      </c>
      <c r="K3983" t="s">
        <v>70</v>
      </c>
      <c r="L3983" t="s">
        <v>91</v>
      </c>
      <c r="M3983" t="s">
        <v>72</v>
      </c>
      <c r="N3983">
        <v>2.0712999999999999E-2</v>
      </c>
      <c r="O3983">
        <v>17446</v>
      </c>
      <c r="P3983">
        <v>6514</v>
      </c>
      <c r="Q3983">
        <v>2913</v>
      </c>
      <c r="R3983">
        <v>914</v>
      </c>
      <c r="S3983">
        <v>3</v>
      </c>
      <c r="T3983">
        <v>1</v>
      </c>
      <c r="U3983" t="s">
        <v>120</v>
      </c>
      <c r="V3983">
        <v>10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175</v>
      </c>
      <c r="AD3983">
        <v>1555777</v>
      </c>
      <c r="AE3983" t="s">
        <v>93</v>
      </c>
      <c r="AF3983">
        <v>3550.6350000000002</v>
      </c>
      <c r="AG3983">
        <v>32350.5</v>
      </c>
      <c r="AH3983">
        <v>30609</v>
      </c>
      <c r="AI3983">
        <v>4500</v>
      </c>
      <c r="AJ3983">
        <v>32350.5</v>
      </c>
      <c r="AK3983" t="s">
        <v>73</v>
      </c>
      <c r="AL3983">
        <v>11</v>
      </c>
      <c r="AM3983" t="s">
        <v>68</v>
      </c>
      <c r="AN3983">
        <v>1</v>
      </c>
      <c r="AO3983">
        <v>0.139591247</v>
      </c>
      <c r="AR3983" t="s">
        <v>79</v>
      </c>
      <c r="AS3983" t="s">
        <v>77</v>
      </c>
      <c r="AT3983">
        <v>-2253</v>
      </c>
      <c r="AU3983" t="s">
        <v>78</v>
      </c>
      <c r="AV3983" t="s">
        <v>79</v>
      </c>
      <c r="AW3983" t="s">
        <v>101</v>
      </c>
      <c r="AX3983" t="s">
        <v>81</v>
      </c>
      <c r="AY3983" t="s">
        <v>124</v>
      </c>
      <c r="AZ3983" t="s">
        <v>96</v>
      </c>
      <c r="BA3983" t="s">
        <v>76</v>
      </c>
      <c r="BB3983" t="s">
        <v>104</v>
      </c>
      <c r="BC3983">
        <v>10</v>
      </c>
      <c r="BD3983" t="s">
        <v>105</v>
      </c>
      <c r="BE3983">
        <v>12</v>
      </c>
      <c r="BF3983" t="s">
        <v>86</v>
      </c>
      <c r="BG3983" t="s">
        <v>106</v>
      </c>
      <c r="BH3983">
        <v>365243</v>
      </c>
      <c r="BI3983">
        <v>-2222</v>
      </c>
      <c r="BJ3983">
        <v>-1892</v>
      </c>
      <c r="BK3983">
        <v>-2012</v>
      </c>
      <c r="BL3983">
        <v>-2005</v>
      </c>
      <c r="BM3983">
        <v>0</v>
      </c>
    </row>
    <row r="3984" spans="1:65" x14ac:dyDescent="0.3">
      <c r="A3984">
        <v>134431</v>
      </c>
      <c r="B3984">
        <v>0</v>
      </c>
      <c r="C3984" t="s">
        <v>65</v>
      </c>
      <c r="D3984" t="s">
        <v>88</v>
      </c>
      <c r="E3984" t="s">
        <v>68</v>
      </c>
      <c r="F3984" t="s">
        <v>67</v>
      </c>
      <c r="G3984">
        <v>0</v>
      </c>
      <c r="H3984">
        <v>67500</v>
      </c>
      <c r="I3984">
        <v>257391</v>
      </c>
      <c r="J3984" t="s">
        <v>133</v>
      </c>
      <c r="K3984" t="s">
        <v>70</v>
      </c>
      <c r="L3984" t="s">
        <v>91</v>
      </c>
      <c r="M3984" t="s">
        <v>72</v>
      </c>
      <c r="N3984">
        <v>2.5163999999999999E-2</v>
      </c>
      <c r="O3984">
        <v>18899</v>
      </c>
      <c r="P3984">
        <v>11766</v>
      </c>
      <c r="Q3984">
        <v>7864</v>
      </c>
      <c r="R3984">
        <v>2443</v>
      </c>
      <c r="S3984">
        <v>2</v>
      </c>
      <c r="T3984">
        <v>2</v>
      </c>
      <c r="U3984" t="s">
        <v>123</v>
      </c>
      <c r="V3984">
        <v>15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 t="s">
        <v>168</v>
      </c>
      <c r="AD3984">
        <v>1012824</v>
      </c>
      <c r="AE3984" t="s">
        <v>93</v>
      </c>
      <c r="AF3984">
        <v>7497.54</v>
      </c>
      <c r="AG3984">
        <v>64300.5</v>
      </c>
      <c r="AH3984">
        <v>60318</v>
      </c>
      <c r="AI3984">
        <v>9000</v>
      </c>
      <c r="AJ3984">
        <v>64300.5</v>
      </c>
      <c r="AK3984" t="s">
        <v>123</v>
      </c>
      <c r="AL3984">
        <v>17</v>
      </c>
      <c r="AM3984" t="s">
        <v>68</v>
      </c>
      <c r="AN3984">
        <v>1</v>
      </c>
      <c r="AO3984">
        <v>0.14140364999999999</v>
      </c>
      <c r="AR3984" t="s">
        <v>79</v>
      </c>
      <c r="AS3984" t="s">
        <v>77</v>
      </c>
      <c r="AT3984">
        <v>-2282</v>
      </c>
      <c r="AU3984" t="s">
        <v>78</v>
      </c>
      <c r="AV3984" t="s">
        <v>79</v>
      </c>
      <c r="AW3984" t="s">
        <v>171</v>
      </c>
      <c r="AX3984" t="s">
        <v>81</v>
      </c>
      <c r="AY3984" t="s">
        <v>124</v>
      </c>
      <c r="AZ3984" t="s">
        <v>96</v>
      </c>
      <c r="BA3984" t="s">
        <v>76</v>
      </c>
      <c r="BB3984" t="s">
        <v>138</v>
      </c>
      <c r="BC3984">
        <v>10</v>
      </c>
      <c r="BD3984" t="s">
        <v>105</v>
      </c>
      <c r="BE3984">
        <v>11</v>
      </c>
      <c r="BF3984" t="s">
        <v>86</v>
      </c>
      <c r="BG3984" t="s">
        <v>106</v>
      </c>
      <c r="BH3984">
        <v>365243</v>
      </c>
      <c r="BI3984">
        <v>-2251</v>
      </c>
      <c r="BJ3984">
        <v>-1951</v>
      </c>
      <c r="BK3984">
        <v>-1951</v>
      </c>
      <c r="BL3984">
        <v>-1940</v>
      </c>
      <c r="BM3984">
        <v>1</v>
      </c>
    </row>
    <row r="3985" spans="1:65" x14ac:dyDescent="0.3">
      <c r="A3985">
        <v>134432</v>
      </c>
      <c r="B3985">
        <v>0</v>
      </c>
      <c r="C3985" t="s">
        <v>65</v>
      </c>
      <c r="D3985" t="s">
        <v>66</v>
      </c>
      <c r="E3985" t="s">
        <v>68</v>
      </c>
      <c r="F3985" t="s">
        <v>68</v>
      </c>
      <c r="G3985">
        <v>0</v>
      </c>
      <c r="H3985">
        <v>157500</v>
      </c>
      <c r="I3985">
        <v>733315.5</v>
      </c>
      <c r="J3985" t="s">
        <v>69</v>
      </c>
      <c r="K3985" t="s">
        <v>70</v>
      </c>
      <c r="L3985" t="s">
        <v>91</v>
      </c>
      <c r="M3985" t="s">
        <v>127</v>
      </c>
      <c r="N3985">
        <v>2.5163999999999999E-2</v>
      </c>
      <c r="O3985">
        <v>17566</v>
      </c>
      <c r="P3985">
        <v>3392</v>
      </c>
      <c r="Q3985">
        <v>1995</v>
      </c>
      <c r="R3985">
        <v>1107</v>
      </c>
      <c r="S3985">
        <v>2</v>
      </c>
      <c r="T3985">
        <v>2</v>
      </c>
      <c r="U3985" t="s">
        <v>109</v>
      </c>
      <c r="V3985">
        <v>7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 t="s">
        <v>192</v>
      </c>
      <c r="AD3985">
        <v>2503911</v>
      </c>
      <c r="AE3985" t="s">
        <v>93</v>
      </c>
      <c r="AF3985">
        <v>41767.785000000003</v>
      </c>
      <c r="AG3985">
        <v>1138050</v>
      </c>
      <c r="AH3985">
        <v>1079550</v>
      </c>
      <c r="AI3985">
        <v>58500</v>
      </c>
      <c r="AJ3985">
        <v>1138050</v>
      </c>
      <c r="AK3985" t="s">
        <v>123</v>
      </c>
      <c r="AL3985">
        <v>8</v>
      </c>
      <c r="AM3985" t="s">
        <v>68</v>
      </c>
      <c r="AN3985">
        <v>1</v>
      </c>
      <c r="AO3985">
        <v>5.5983321000000003E-2</v>
      </c>
      <c r="AR3985" t="s">
        <v>79</v>
      </c>
      <c r="AS3985" t="s">
        <v>129</v>
      </c>
      <c r="AT3985">
        <v>-2475</v>
      </c>
      <c r="AU3985" t="s">
        <v>78</v>
      </c>
      <c r="AV3985" t="s">
        <v>79</v>
      </c>
      <c r="AX3985" t="s">
        <v>81</v>
      </c>
      <c r="AY3985" t="s">
        <v>76</v>
      </c>
      <c r="AZ3985" t="s">
        <v>241</v>
      </c>
      <c r="BA3985" t="s">
        <v>76</v>
      </c>
      <c r="BB3985" t="s">
        <v>242</v>
      </c>
      <c r="BC3985">
        <v>1032</v>
      </c>
      <c r="BD3985" t="s">
        <v>163</v>
      </c>
      <c r="BE3985">
        <v>36</v>
      </c>
      <c r="BF3985" t="s">
        <v>112</v>
      </c>
      <c r="BG3985" t="s">
        <v>158</v>
      </c>
    </row>
    <row r="3986" spans="1:65" x14ac:dyDescent="0.3">
      <c r="A3986">
        <v>134432</v>
      </c>
      <c r="B3986">
        <v>0</v>
      </c>
      <c r="C3986" t="s">
        <v>65</v>
      </c>
      <c r="D3986" t="s">
        <v>66</v>
      </c>
      <c r="E3986" t="s">
        <v>68</v>
      </c>
      <c r="F3986" t="s">
        <v>68</v>
      </c>
      <c r="G3986">
        <v>0</v>
      </c>
      <c r="H3986">
        <v>157500</v>
      </c>
      <c r="I3986">
        <v>733315.5</v>
      </c>
      <c r="J3986" t="s">
        <v>69</v>
      </c>
      <c r="K3986" t="s">
        <v>70</v>
      </c>
      <c r="L3986" t="s">
        <v>91</v>
      </c>
      <c r="M3986" t="s">
        <v>127</v>
      </c>
      <c r="N3986">
        <v>2.5163999999999999E-2</v>
      </c>
      <c r="O3986">
        <v>17566</v>
      </c>
      <c r="P3986">
        <v>3392</v>
      </c>
      <c r="Q3986">
        <v>1995</v>
      </c>
      <c r="R3986">
        <v>1107</v>
      </c>
      <c r="S3986">
        <v>2</v>
      </c>
      <c r="T3986">
        <v>2</v>
      </c>
      <c r="U3986" t="s">
        <v>109</v>
      </c>
      <c r="V3986">
        <v>7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 t="s">
        <v>192</v>
      </c>
      <c r="AD3986">
        <v>2585935</v>
      </c>
      <c r="AE3986" t="s">
        <v>65</v>
      </c>
      <c r="AF3986">
        <v>43160.31</v>
      </c>
      <c r="AG3986">
        <v>1170000</v>
      </c>
      <c r="AH3986">
        <v>1305909</v>
      </c>
      <c r="AJ3986">
        <v>1170000</v>
      </c>
      <c r="AK3986" t="s">
        <v>120</v>
      </c>
      <c r="AL3986">
        <v>7</v>
      </c>
      <c r="AM3986" t="s">
        <v>68</v>
      </c>
      <c r="AN3986">
        <v>1</v>
      </c>
      <c r="AR3986" t="s">
        <v>76</v>
      </c>
      <c r="AS3986" t="s">
        <v>77</v>
      </c>
      <c r="AT3986">
        <v>-842</v>
      </c>
      <c r="AU3986" t="s">
        <v>78</v>
      </c>
      <c r="AV3986" t="s">
        <v>79</v>
      </c>
      <c r="AW3986" t="s">
        <v>80</v>
      </c>
      <c r="AX3986" t="s">
        <v>81</v>
      </c>
      <c r="AY3986" t="s">
        <v>76</v>
      </c>
      <c r="AZ3986" t="s">
        <v>82</v>
      </c>
      <c r="BA3986" t="s">
        <v>116</v>
      </c>
      <c r="BB3986" t="s">
        <v>121</v>
      </c>
      <c r="BC3986">
        <v>-1</v>
      </c>
      <c r="BD3986" t="s">
        <v>76</v>
      </c>
      <c r="BE3986">
        <v>48</v>
      </c>
      <c r="BF3986" t="s">
        <v>112</v>
      </c>
      <c r="BG3986" t="s">
        <v>118</v>
      </c>
      <c r="BH3986">
        <v>365243</v>
      </c>
      <c r="BI3986">
        <v>-812</v>
      </c>
      <c r="BJ3986">
        <v>598</v>
      </c>
      <c r="BK3986">
        <v>365243</v>
      </c>
      <c r="BL3986">
        <v>365243</v>
      </c>
      <c r="BM3986">
        <v>1</v>
      </c>
    </row>
    <row r="3987" spans="1:65" x14ac:dyDescent="0.3">
      <c r="A3987">
        <v>134440</v>
      </c>
      <c r="B3987">
        <v>0</v>
      </c>
      <c r="C3987" t="s">
        <v>65</v>
      </c>
      <c r="D3987" t="s">
        <v>88</v>
      </c>
      <c r="E3987" t="s">
        <v>67</v>
      </c>
      <c r="F3987" t="s">
        <v>68</v>
      </c>
      <c r="G3987">
        <v>0</v>
      </c>
      <c r="H3987">
        <v>157500</v>
      </c>
      <c r="I3987">
        <v>652500</v>
      </c>
      <c r="J3987" t="s">
        <v>113</v>
      </c>
      <c r="K3987" t="s">
        <v>90</v>
      </c>
      <c r="L3987" t="s">
        <v>140</v>
      </c>
      <c r="M3987" t="s">
        <v>72</v>
      </c>
      <c r="N3987">
        <v>1.452E-2</v>
      </c>
      <c r="O3987">
        <v>21272</v>
      </c>
      <c r="P3987">
        <v>365243</v>
      </c>
      <c r="Q3987">
        <v>9216</v>
      </c>
      <c r="R3987">
        <v>4798</v>
      </c>
      <c r="S3987">
        <v>2</v>
      </c>
      <c r="T3987">
        <v>2</v>
      </c>
      <c r="U3987" t="s">
        <v>125</v>
      </c>
      <c r="V3987">
        <v>10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76</v>
      </c>
      <c r="AD3987">
        <v>2091504</v>
      </c>
      <c r="AE3987" t="s">
        <v>65</v>
      </c>
      <c r="AG3987">
        <v>0</v>
      </c>
      <c r="AH3987">
        <v>0</v>
      </c>
      <c r="AK3987" t="s">
        <v>125</v>
      </c>
      <c r="AL3987">
        <v>10</v>
      </c>
      <c r="AM3987" t="s">
        <v>68</v>
      </c>
      <c r="AN3987">
        <v>1</v>
      </c>
      <c r="AR3987" t="s">
        <v>76</v>
      </c>
      <c r="AS3987" t="s">
        <v>129</v>
      </c>
      <c r="AT3987">
        <v>-224</v>
      </c>
      <c r="AU3987" t="s">
        <v>76</v>
      </c>
      <c r="AV3987" t="s">
        <v>79</v>
      </c>
      <c r="AX3987" t="s">
        <v>81</v>
      </c>
      <c r="AY3987" t="s">
        <v>76</v>
      </c>
      <c r="AZ3987" t="s">
        <v>76</v>
      </c>
      <c r="BA3987" t="s">
        <v>76</v>
      </c>
      <c r="BB3987" t="s">
        <v>121</v>
      </c>
      <c r="BC3987">
        <v>-1</v>
      </c>
      <c r="BD3987" t="s">
        <v>76</v>
      </c>
      <c r="BF3987" t="s">
        <v>76</v>
      </c>
      <c r="BG3987" t="s">
        <v>82</v>
      </c>
    </row>
    <row r="3988" spans="1:65" x14ac:dyDescent="0.3">
      <c r="A3988">
        <v>134450</v>
      </c>
      <c r="B3988">
        <v>0</v>
      </c>
      <c r="C3988" t="s">
        <v>99</v>
      </c>
      <c r="D3988" t="s">
        <v>88</v>
      </c>
      <c r="E3988" t="s">
        <v>67</v>
      </c>
      <c r="F3988" t="s">
        <v>67</v>
      </c>
      <c r="G3988">
        <v>0</v>
      </c>
      <c r="H3988">
        <v>202500</v>
      </c>
      <c r="I3988">
        <v>292500</v>
      </c>
      <c r="J3988" t="s">
        <v>113</v>
      </c>
      <c r="K3988" t="s">
        <v>70</v>
      </c>
      <c r="L3988" t="s">
        <v>91</v>
      </c>
      <c r="M3988" t="s">
        <v>72</v>
      </c>
      <c r="N3988">
        <v>1.8849999999999999E-2</v>
      </c>
      <c r="O3988">
        <v>21806</v>
      </c>
      <c r="P3988">
        <v>365243</v>
      </c>
      <c r="Q3988">
        <v>8440</v>
      </c>
      <c r="R3988">
        <v>4160</v>
      </c>
      <c r="S3988">
        <v>2</v>
      </c>
      <c r="T3988">
        <v>2</v>
      </c>
      <c r="U3988" t="s">
        <v>120</v>
      </c>
      <c r="V3988">
        <v>11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 t="s">
        <v>76</v>
      </c>
      <c r="AD3988">
        <v>2614730</v>
      </c>
      <c r="AE3988" t="s">
        <v>65</v>
      </c>
      <c r="AG3988">
        <v>0</v>
      </c>
      <c r="AH3988">
        <v>0</v>
      </c>
      <c r="AK3988" t="s">
        <v>123</v>
      </c>
      <c r="AL3988">
        <v>15</v>
      </c>
      <c r="AM3988" t="s">
        <v>68</v>
      </c>
      <c r="AN3988">
        <v>1</v>
      </c>
      <c r="AR3988" t="s">
        <v>76</v>
      </c>
      <c r="AS3988" t="s">
        <v>129</v>
      </c>
      <c r="AT3988">
        <v>-212</v>
      </c>
      <c r="AU3988" t="s">
        <v>76</v>
      </c>
      <c r="AV3988" t="s">
        <v>79</v>
      </c>
      <c r="AX3988" t="s">
        <v>81</v>
      </c>
      <c r="AY3988" t="s">
        <v>76</v>
      </c>
      <c r="AZ3988" t="s">
        <v>76</v>
      </c>
      <c r="BA3988" t="s">
        <v>76</v>
      </c>
      <c r="BB3988" t="s">
        <v>121</v>
      </c>
      <c r="BC3988">
        <v>-1</v>
      </c>
      <c r="BD3988" t="s">
        <v>76</v>
      </c>
      <c r="BF3988" t="s">
        <v>76</v>
      </c>
      <c r="BG3988" t="s">
        <v>82</v>
      </c>
    </row>
    <row r="3989" spans="1:65" x14ac:dyDescent="0.3">
      <c r="A3989">
        <v>134451</v>
      </c>
      <c r="B3989">
        <v>0</v>
      </c>
      <c r="C3989" t="s">
        <v>65</v>
      </c>
      <c r="D3989" t="s">
        <v>88</v>
      </c>
      <c r="E3989" t="s">
        <v>67</v>
      </c>
      <c r="F3989" t="s">
        <v>68</v>
      </c>
      <c r="G3989">
        <v>0</v>
      </c>
      <c r="H3989">
        <v>49500</v>
      </c>
      <c r="I3989">
        <v>86598</v>
      </c>
      <c r="J3989" t="s">
        <v>89</v>
      </c>
      <c r="K3989" t="s">
        <v>70</v>
      </c>
      <c r="L3989" t="s">
        <v>140</v>
      </c>
      <c r="M3989" t="s">
        <v>72</v>
      </c>
      <c r="N3989">
        <v>9.6299999999999997E-3</v>
      </c>
      <c r="O3989">
        <v>15936</v>
      </c>
      <c r="P3989">
        <v>2321</v>
      </c>
      <c r="Q3989">
        <v>10058</v>
      </c>
      <c r="R3989">
        <v>4866</v>
      </c>
      <c r="S3989">
        <v>2</v>
      </c>
      <c r="T3989">
        <v>2</v>
      </c>
      <c r="U3989" t="s">
        <v>125</v>
      </c>
      <c r="V3989">
        <v>11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 t="s">
        <v>92</v>
      </c>
      <c r="AD3989">
        <v>1282009</v>
      </c>
      <c r="AE3989" t="s">
        <v>93</v>
      </c>
      <c r="AF3989">
        <v>5407.83</v>
      </c>
      <c r="AG3989">
        <v>44500.5</v>
      </c>
      <c r="AH3989">
        <v>44014.5</v>
      </c>
      <c r="AI3989">
        <v>4450.5</v>
      </c>
      <c r="AJ3989">
        <v>44500.5</v>
      </c>
      <c r="AK3989" t="s">
        <v>109</v>
      </c>
      <c r="AL3989">
        <v>16</v>
      </c>
      <c r="AM3989" t="s">
        <v>68</v>
      </c>
      <c r="AN3989">
        <v>1</v>
      </c>
      <c r="AO3989">
        <v>0.100010298</v>
      </c>
      <c r="AR3989" t="s">
        <v>79</v>
      </c>
      <c r="AS3989" t="s">
        <v>77</v>
      </c>
      <c r="AT3989">
        <v>-1649</v>
      </c>
      <c r="AU3989" t="s">
        <v>78</v>
      </c>
      <c r="AV3989" t="s">
        <v>79</v>
      </c>
      <c r="AW3989" t="s">
        <v>101</v>
      </c>
      <c r="AX3989" t="s">
        <v>81</v>
      </c>
      <c r="AY3989" t="s">
        <v>103</v>
      </c>
      <c r="AZ3989" t="s">
        <v>96</v>
      </c>
      <c r="BA3989" t="s">
        <v>76</v>
      </c>
      <c r="BB3989" t="s">
        <v>104</v>
      </c>
      <c r="BC3989">
        <v>50</v>
      </c>
      <c r="BD3989" t="s">
        <v>105</v>
      </c>
      <c r="BE3989">
        <v>12</v>
      </c>
      <c r="BF3989" t="s">
        <v>86</v>
      </c>
      <c r="BG3989" t="s">
        <v>106</v>
      </c>
      <c r="BH3989">
        <v>365243</v>
      </c>
      <c r="BI3989">
        <v>-1618</v>
      </c>
      <c r="BJ3989">
        <v>-1288</v>
      </c>
      <c r="BK3989">
        <v>-1348</v>
      </c>
      <c r="BL3989">
        <v>-1339</v>
      </c>
      <c r="BM3989">
        <v>0</v>
      </c>
    </row>
    <row r="3990" spans="1:65" x14ac:dyDescent="0.3">
      <c r="A3990">
        <v>134451</v>
      </c>
      <c r="B3990">
        <v>0</v>
      </c>
      <c r="C3990" t="s">
        <v>65</v>
      </c>
      <c r="D3990" t="s">
        <v>88</v>
      </c>
      <c r="E3990" t="s">
        <v>67</v>
      </c>
      <c r="F3990" t="s">
        <v>68</v>
      </c>
      <c r="G3990">
        <v>0</v>
      </c>
      <c r="H3990">
        <v>49500</v>
      </c>
      <c r="I3990">
        <v>86598</v>
      </c>
      <c r="J3990" t="s">
        <v>89</v>
      </c>
      <c r="K3990" t="s">
        <v>70</v>
      </c>
      <c r="L3990" t="s">
        <v>140</v>
      </c>
      <c r="M3990" t="s">
        <v>72</v>
      </c>
      <c r="N3990">
        <v>9.6299999999999997E-3</v>
      </c>
      <c r="O3990">
        <v>15936</v>
      </c>
      <c r="P3990">
        <v>2321</v>
      </c>
      <c r="Q3990">
        <v>10058</v>
      </c>
      <c r="R3990">
        <v>4866</v>
      </c>
      <c r="S3990">
        <v>2</v>
      </c>
      <c r="T3990">
        <v>2</v>
      </c>
      <c r="U3990" t="s">
        <v>125</v>
      </c>
      <c r="V3990">
        <v>11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92</v>
      </c>
      <c r="AD3990">
        <v>2584834</v>
      </c>
      <c r="AE3990" t="s">
        <v>93</v>
      </c>
      <c r="AF3990">
        <v>2977.56</v>
      </c>
      <c r="AG3990">
        <v>23553</v>
      </c>
      <c r="AH3990">
        <v>23413.5</v>
      </c>
      <c r="AI3990">
        <v>2250</v>
      </c>
      <c r="AJ3990">
        <v>23553</v>
      </c>
      <c r="AK3990" t="s">
        <v>123</v>
      </c>
      <c r="AL3990">
        <v>18</v>
      </c>
      <c r="AM3990" t="s">
        <v>68</v>
      </c>
      <c r="AN3990">
        <v>1</v>
      </c>
      <c r="AO3990">
        <v>9.5484035999999994E-2</v>
      </c>
      <c r="AR3990" t="s">
        <v>79</v>
      </c>
      <c r="AS3990" t="s">
        <v>77</v>
      </c>
      <c r="AT3990">
        <v>-1975</v>
      </c>
      <c r="AU3990" t="s">
        <v>78</v>
      </c>
      <c r="AV3990" t="s">
        <v>79</v>
      </c>
      <c r="AW3990" t="s">
        <v>101</v>
      </c>
      <c r="AX3990" t="s">
        <v>102</v>
      </c>
      <c r="AY3990" t="s">
        <v>124</v>
      </c>
      <c r="AZ3990" t="s">
        <v>96</v>
      </c>
      <c r="BA3990" t="s">
        <v>76</v>
      </c>
      <c r="BB3990" t="s">
        <v>104</v>
      </c>
      <c r="BC3990">
        <v>50</v>
      </c>
      <c r="BD3990" t="s">
        <v>105</v>
      </c>
      <c r="BE3990">
        <v>12</v>
      </c>
      <c r="BF3990" t="s">
        <v>86</v>
      </c>
      <c r="BG3990" t="s">
        <v>106</v>
      </c>
      <c r="BH3990">
        <v>365243</v>
      </c>
      <c r="BI3990">
        <v>-1944</v>
      </c>
      <c r="BJ3990">
        <v>-1614</v>
      </c>
      <c r="BK3990">
        <v>-1644</v>
      </c>
      <c r="BL3990">
        <v>-1640</v>
      </c>
      <c r="BM3990">
        <v>0</v>
      </c>
    </row>
    <row r="3991" spans="1:65" x14ac:dyDescent="0.3">
      <c r="A3991">
        <v>134462</v>
      </c>
      <c r="B3991">
        <v>0</v>
      </c>
      <c r="C3991" t="s">
        <v>65</v>
      </c>
      <c r="D3991" t="s">
        <v>88</v>
      </c>
      <c r="E3991" t="s">
        <v>67</v>
      </c>
      <c r="F3991" t="s">
        <v>68</v>
      </c>
      <c r="G3991">
        <v>0</v>
      </c>
      <c r="H3991">
        <v>202500</v>
      </c>
      <c r="I3991">
        <v>636138</v>
      </c>
      <c r="J3991" t="s">
        <v>89</v>
      </c>
      <c r="K3991" t="s">
        <v>70</v>
      </c>
      <c r="L3991" t="s">
        <v>119</v>
      </c>
      <c r="M3991" t="s">
        <v>72</v>
      </c>
      <c r="N3991">
        <v>3.1329000000000003E-2</v>
      </c>
      <c r="O3991">
        <v>16564</v>
      </c>
      <c r="P3991">
        <v>2195</v>
      </c>
      <c r="Q3991">
        <v>1232</v>
      </c>
      <c r="R3991">
        <v>124</v>
      </c>
      <c r="S3991">
        <v>2</v>
      </c>
      <c r="T3991">
        <v>2</v>
      </c>
      <c r="U3991" t="s">
        <v>125</v>
      </c>
      <c r="V3991">
        <v>11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92</v>
      </c>
      <c r="AD3991">
        <v>1116572</v>
      </c>
      <c r="AE3991" t="s">
        <v>65</v>
      </c>
      <c r="AG3991">
        <v>0</v>
      </c>
      <c r="AH3991">
        <v>0</v>
      </c>
      <c r="AK3991" t="s">
        <v>109</v>
      </c>
      <c r="AL3991">
        <v>11</v>
      </c>
      <c r="AM3991" t="s">
        <v>68</v>
      </c>
      <c r="AN3991">
        <v>1</v>
      </c>
      <c r="AR3991" t="s">
        <v>76</v>
      </c>
      <c r="AS3991" t="s">
        <v>129</v>
      </c>
      <c r="AT3991">
        <v>-186</v>
      </c>
      <c r="AU3991" t="s">
        <v>76</v>
      </c>
      <c r="AV3991" t="s">
        <v>79</v>
      </c>
      <c r="AX3991" t="s">
        <v>81</v>
      </c>
      <c r="AY3991" t="s">
        <v>76</v>
      </c>
      <c r="AZ3991" t="s">
        <v>76</v>
      </c>
      <c r="BA3991" t="s">
        <v>76</v>
      </c>
      <c r="BB3991" t="s">
        <v>121</v>
      </c>
      <c r="BC3991">
        <v>-1</v>
      </c>
      <c r="BD3991" t="s">
        <v>76</v>
      </c>
      <c r="BF3991" t="s">
        <v>76</v>
      </c>
      <c r="BG3991" t="s">
        <v>82</v>
      </c>
    </row>
    <row r="3992" spans="1:65" x14ac:dyDescent="0.3">
      <c r="A3992">
        <v>134509</v>
      </c>
      <c r="B3992">
        <v>0</v>
      </c>
      <c r="C3992" t="s">
        <v>65</v>
      </c>
      <c r="D3992" t="s">
        <v>88</v>
      </c>
      <c r="E3992" t="s">
        <v>67</v>
      </c>
      <c r="F3992" t="s">
        <v>68</v>
      </c>
      <c r="G3992">
        <v>0</v>
      </c>
      <c r="H3992">
        <v>112500</v>
      </c>
      <c r="I3992">
        <v>125136</v>
      </c>
      <c r="J3992" t="s">
        <v>113</v>
      </c>
      <c r="K3992" t="s">
        <v>70</v>
      </c>
      <c r="L3992" t="s">
        <v>91</v>
      </c>
      <c r="M3992" t="s">
        <v>72</v>
      </c>
      <c r="N3992">
        <v>1.0147E-2</v>
      </c>
      <c r="O3992">
        <v>21518</v>
      </c>
      <c r="P3992">
        <v>365243</v>
      </c>
      <c r="Q3992">
        <v>1062</v>
      </c>
      <c r="R3992">
        <v>4769</v>
      </c>
      <c r="S3992">
        <v>2</v>
      </c>
      <c r="T3992">
        <v>2</v>
      </c>
      <c r="U3992" t="s">
        <v>120</v>
      </c>
      <c r="V3992">
        <v>11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 t="s">
        <v>76</v>
      </c>
      <c r="AD3992">
        <v>2641572</v>
      </c>
      <c r="AE3992" t="s">
        <v>65</v>
      </c>
      <c r="AF3992">
        <v>15488.325000000001</v>
      </c>
      <c r="AG3992">
        <v>225000</v>
      </c>
      <c r="AH3992">
        <v>269550</v>
      </c>
      <c r="AJ3992">
        <v>225000</v>
      </c>
      <c r="AK3992" t="s">
        <v>125</v>
      </c>
      <c r="AL3992">
        <v>17</v>
      </c>
      <c r="AM3992" t="s">
        <v>68</v>
      </c>
      <c r="AN3992">
        <v>1</v>
      </c>
      <c r="AR3992" t="s">
        <v>76</v>
      </c>
      <c r="AS3992" t="s">
        <v>77</v>
      </c>
      <c r="AT3992">
        <v>-610</v>
      </c>
      <c r="AU3992" t="s">
        <v>78</v>
      </c>
      <c r="AV3992" t="s">
        <v>79</v>
      </c>
      <c r="AX3992" t="s">
        <v>81</v>
      </c>
      <c r="AY3992" t="s">
        <v>76</v>
      </c>
      <c r="AZ3992" t="s">
        <v>82</v>
      </c>
      <c r="BA3992" t="s">
        <v>116</v>
      </c>
      <c r="BB3992" t="s">
        <v>104</v>
      </c>
      <c r="BC3992">
        <v>1600</v>
      </c>
      <c r="BD3992" t="s">
        <v>85</v>
      </c>
      <c r="BE3992">
        <v>36</v>
      </c>
      <c r="BF3992" t="s">
        <v>86</v>
      </c>
      <c r="BG3992" t="s">
        <v>172</v>
      </c>
      <c r="BH3992">
        <v>365243</v>
      </c>
      <c r="BI3992">
        <v>-580</v>
      </c>
      <c r="BJ3992">
        <v>470</v>
      </c>
      <c r="BK3992">
        <v>-400</v>
      </c>
      <c r="BL3992">
        <v>-395</v>
      </c>
      <c r="BM3992">
        <v>1</v>
      </c>
    </row>
    <row r="3993" spans="1:65" x14ac:dyDescent="0.3">
      <c r="A3993">
        <v>134516</v>
      </c>
      <c r="B3993">
        <v>0</v>
      </c>
      <c r="C3993" t="s">
        <v>65</v>
      </c>
      <c r="D3993" t="s">
        <v>66</v>
      </c>
      <c r="E3993" t="s">
        <v>68</v>
      </c>
      <c r="F3993" t="s">
        <v>68</v>
      </c>
      <c r="G3993">
        <v>2</v>
      </c>
      <c r="H3993">
        <v>49500</v>
      </c>
      <c r="I3993">
        <v>675000</v>
      </c>
      <c r="J3993" t="s">
        <v>113</v>
      </c>
      <c r="K3993" t="s">
        <v>70</v>
      </c>
      <c r="L3993" t="s">
        <v>91</v>
      </c>
      <c r="M3993" t="s">
        <v>72</v>
      </c>
      <c r="N3993">
        <v>3.1329000000000003E-2</v>
      </c>
      <c r="O3993">
        <v>15528</v>
      </c>
      <c r="P3993">
        <v>365243</v>
      </c>
      <c r="Q3993">
        <v>422</v>
      </c>
      <c r="R3993">
        <v>4171</v>
      </c>
      <c r="S3993">
        <v>2</v>
      </c>
      <c r="T3993">
        <v>2</v>
      </c>
      <c r="U3993" t="s">
        <v>123</v>
      </c>
      <c r="V3993">
        <v>13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76</v>
      </c>
      <c r="AD3993">
        <v>2482678</v>
      </c>
      <c r="AE3993" t="s">
        <v>93</v>
      </c>
      <c r="AF3993">
        <v>2731.05</v>
      </c>
      <c r="AG3993">
        <v>20205</v>
      </c>
      <c r="AH3993">
        <v>13500</v>
      </c>
      <c r="AI3993">
        <v>6705</v>
      </c>
      <c r="AJ3993">
        <v>20205</v>
      </c>
      <c r="AK3993" t="s">
        <v>109</v>
      </c>
      <c r="AL3993">
        <v>13</v>
      </c>
      <c r="AM3993" t="s">
        <v>68</v>
      </c>
      <c r="AN3993">
        <v>1</v>
      </c>
      <c r="AO3993">
        <v>0.36141324200000002</v>
      </c>
      <c r="AR3993" t="s">
        <v>79</v>
      </c>
      <c r="AS3993" t="s">
        <v>77</v>
      </c>
      <c r="AT3993">
        <v>-1823</v>
      </c>
      <c r="AU3993" t="s">
        <v>78</v>
      </c>
      <c r="AV3993" t="s">
        <v>79</v>
      </c>
      <c r="AX3993" t="s">
        <v>161</v>
      </c>
      <c r="AY3993" t="s">
        <v>124</v>
      </c>
      <c r="AZ3993" t="s">
        <v>96</v>
      </c>
      <c r="BA3993" t="s">
        <v>76</v>
      </c>
      <c r="BB3993" t="s">
        <v>104</v>
      </c>
      <c r="BC3993">
        <v>206</v>
      </c>
      <c r="BD3993" t="s">
        <v>105</v>
      </c>
      <c r="BE3993">
        <v>6</v>
      </c>
      <c r="BF3993" t="s">
        <v>86</v>
      </c>
      <c r="BG3993" t="s">
        <v>106</v>
      </c>
      <c r="BH3993">
        <v>365243</v>
      </c>
      <c r="BI3993">
        <v>-1788</v>
      </c>
      <c r="BJ3993">
        <v>-1638</v>
      </c>
      <c r="BK3993">
        <v>-1668</v>
      </c>
      <c r="BL3993">
        <v>-1660</v>
      </c>
      <c r="BM3993">
        <v>0</v>
      </c>
    </row>
    <row r="3994" spans="1:65" x14ac:dyDescent="0.3">
      <c r="A3994">
        <v>134521</v>
      </c>
      <c r="B3994">
        <v>0</v>
      </c>
      <c r="C3994" t="s">
        <v>65</v>
      </c>
      <c r="D3994" t="s">
        <v>88</v>
      </c>
      <c r="E3994" t="s">
        <v>67</v>
      </c>
      <c r="F3994" t="s">
        <v>68</v>
      </c>
      <c r="G3994">
        <v>0</v>
      </c>
      <c r="H3994">
        <v>90000</v>
      </c>
      <c r="I3994">
        <v>215640</v>
      </c>
      <c r="J3994" t="s">
        <v>113</v>
      </c>
      <c r="K3994" t="s">
        <v>70</v>
      </c>
      <c r="L3994" t="s">
        <v>91</v>
      </c>
      <c r="M3994" t="s">
        <v>72</v>
      </c>
      <c r="N3994">
        <v>3.0755000000000001E-2</v>
      </c>
      <c r="O3994">
        <v>23032</v>
      </c>
      <c r="P3994">
        <v>365243</v>
      </c>
      <c r="Q3994">
        <v>5607</v>
      </c>
      <c r="R3994">
        <v>4086</v>
      </c>
      <c r="S3994">
        <v>2</v>
      </c>
      <c r="T3994">
        <v>2</v>
      </c>
      <c r="U3994" t="s">
        <v>125</v>
      </c>
      <c r="V3994">
        <v>10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76</v>
      </c>
      <c r="AD3994">
        <v>2164012</v>
      </c>
      <c r="AE3994" t="s">
        <v>99</v>
      </c>
      <c r="AG3994">
        <v>0</v>
      </c>
      <c r="AH3994">
        <v>0</v>
      </c>
      <c r="AK3994" t="s">
        <v>120</v>
      </c>
      <c r="AL3994">
        <v>11</v>
      </c>
      <c r="AM3994" t="s">
        <v>68</v>
      </c>
      <c r="AN3994">
        <v>1</v>
      </c>
      <c r="AR3994" t="s">
        <v>79</v>
      </c>
      <c r="AS3994" t="s">
        <v>129</v>
      </c>
      <c r="AT3994">
        <v>-279</v>
      </c>
      <c r="AU3994" t="s">
        <v>76</v>
      </c>
      <c r="AV3994" t="s">
        <v>79</v>
      </c>
      <c r="AX3994" t="s">
        <v>161</v>
      </c>
      <c r="AY3994" t="s">
        <v>76</v>
      </c>
      <c r="AZ3994" t="s">
        <v>76</v>
      </c>
      <c r="BA3994" t="s">
        <v>76</v>
      </c>
      <c r="BB3994" t="s">
        <v>117</v>
      </c>
      <c r="BC3994">
        <v>2</v>
      </c>
      <c r="BD3994" t="s">
        <v>76</v>
      </c>
      <c r="BF3994" t="s">
        <v>76</v>
      </c>
      <c r="BG3994" t="s">
        <v>132</v>
      </c>
    </row>
    <row r="3995" spans="1:65" x14ac:dyDescent="0.3">
      <c r="A3995">
        <v>134535</v>
      </c>
      <c r="B3995">
        <v>0</v>
      </c>
      <c r="C3995" t="s">
        <v>65</v>
      </c>
      <c r="D3995" t="s">
        <v>88</v>
      </c>
      <c r="E3995" t="s">
        <v>67</v>
      </c>
      <c r="F3995" t="s">
        <v>68</v>
      </c>
      <c r="G3995">
        <v>1</v>
      </c>
      <c r="H3995">
        <v>135000</v>
      </c>
      <c r="I3995">
        <v>203760</v>
      </c>
      <c r="J3995" t="s">
        <v>69</v>
      </c>
      <c r="K3995" t="s">
        <v>70</v>
      </c>
      <c r="L3995" t="s">
        <v>91</v>
      </c>
      <c r="M3995" t="s">
        <v>72</v>
      </c>
      <c r="N3995">
        <v>1.0643E-2</v>
      </c>
      <c r="O3995">
        <v>11153</v>
      </c>
      <c r="P3995">
        <v>818</v>
      </c>
      <c r="Q3995">
        <v>454</v>
      </c>
      <c r="R3995">
        <v>3803</v>
      </c>
      <c r="S3995">
        <v>2</v>
      </c>
      <c r="T3995">
        <v>2</v>
      </c>
      <c r="U3995" t="s">
        <v>73</v>
      </c>
      <c r="V3995">
        <v>16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 t="s">
        <v>108</v>
      </c>
      <c r="AD3995">
        <v>1013291</v>
      </c>
      <c r="AE3995" t="s">
        <v>93</v>
      </c>
      <c r="AF3995">
        <v>14840.594999999999</v>
      </c>
      <c r="AG3995">
        <v>96120</v>
      </c>
      <c r="AH3995">
        <v>72769.5</v>
      </c>
      <c r="AI3995">
        <v>27000</v>
      </c>
      <c r="AJ3995">
        <v>96120</v>
      </c>
      <c r="AK3995" t="s">
        <v>125</v>
      </c>
      <c r="AL3995">
        <v>11</v>
      </c>
      <c r="AM3995" t="s">
        <v>68</v>
      </c>
      <c r="AN3995">
        <v>1</v>
      </c>
      <c r="AO3995">
        <v>0.29473390700000002</v>
      </c>
      <c r="AR3995" t="s">
        <v>79</v>
      </c>
      <c r="AS3995" t="s">
        <v>77</v>
      </c>
      <c r="AT3995">
        <v>-184</v>
      </c>
      <c r="AU3995" t="s">
        <v>78</v>
      </c>
      <c r="AV3995" t="s">
        <v>79</v>
      </c>
      <c r="AW3995" t="s">
        <v>80</v>
      </c>
      <c r="AX3995" t="s">
        <v>81</v>
      </c>
      <c r="AY3995" t="s">
        <v>157</v>
      </c>
      <c r="AZ3995" t="s">
        <v>96</v>
      </c>
      <c r="BA3995" t="s">
        <v>76</v>
      </c>
      <c r="BB3995" t="s">
        <v>138</v>
      </c>
      <c r="BC3995">
        <v>57</v>
      </c>
      <c r="BD3995" t="s">
        <v>157</v>
      </c>
      <c r="BE3995">
        <v>6</v>
      </c>
      <c r="BF3995" t="s">
        <v>86</v>
      </c>
      <c r="BG3995" t="s">
        <v>158</v>
      </c>
      <c r="BH3995">
        <v>365243</v>
      </c>
      <c r="BI3995">
        <v>-147</v>
      </c>
      <c r="BJ3995">
        <v>3</v>
      </c>
      <c r="BK3995">
        <v>365243</v>
      </c>
      <c r="BL3995">
        <v>365243</v>
      </c>
      <c r="BM3995">
        <v>0</v>
      </c>
    </row>
    <row r="3996" spans="1:65" x14ac:dyDescent="0.3">
      <c r="A3996">
        <v>134538</v>
      </c>
      <c r="B3996">
        <v>0</v>
      </c>
      <c r="C3996" t="s">
        <v>65</v>
      </c>
      <c r="D3996" t="s">
        <v>88</v>
      </c>
      <c r="E3996" t="s">
        <v>67</v>
      </c>
      <c r="F3996" t="s">
        <v>67</v>
      </c>
      <c r="G3996">
        <v>0</v>
      </c>
      <c r="H3996">
        <v>81000</v>
      </c>
      <c r="I3996">
        <v>119925</v>
      </c>
      <c r="J3996" t="s">
        <v>113</v>
      </c>
      <c r="K3996" t="s">
        <v>70</v>
      </c>
      <c r="L3996" t="s">
        <v>139</v>
      </c>
      <c r="M3996" t="s">
        <v>72</v>
      </c>
      <c r="N3996">
        <v>3.5791999999999997E-2</v>
      </c>
      <c r="O3996">
        <v>21215</v>
      </c>
      <c r="P3996">
        <v>365243</v>
      </c>
      <c r="Q3996">
        <v>2513</v>
      </c>
      <c r="R3996">
        <v>4076</v>
      </c>
      <c r="S3996">
        <v>2</v>
      </c>
      <c r="T3996">
        <v>2</v>
      </c>
      <c r="U3996" t="s">
        <v>109</v>
      </c>
      <c r="V3996">
        <v>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 t="s">
        <v>76</v>
      </c>
      <c r="AD3996">
        <v>1937069</v>
      </c>
      <c r="AE3996" t="s">
        <v>65</v>
      </c>
      <c r="AF3996">
        <v>17058.465</v>
      </c>
      <c r="AG3996">
        <v>315000</v>
      </c>
      <c r="AH3996">
        <v>357619.5</v>
      </c>
      <c r="AJ3996">
        <v>315000</v>
      </c>
      <c r="AK3996" t="s">
        <v>123</v>
      </c>
      <c r="AL3996">
        <v>14</v>
      </c>
      <c r="AM3996" t="s">
        <v>68</v>
      </c>
      <c r="AN3996">
        <v>1</v>
      </c>
      <c r="AR3996" t="s">
        <v>76</v>
      </c>
      <c r="AS3996" t="s">
        <v>77</v>
      </c>
      <c r="AT3996">
        <v>-396</v>
      </c>
      <c r="AU3996" t="s">
        <v>78</v>
      </c>
      <c r="AV3996" t="s">
        <v>79</v>
      </c>
      <c r="AX3996" t="s">
        <v>81</v>
      </c>
      <c r="AY3996" t="s">
        <v>76</v>
      </c>
      <c r="AZ3996" t="s">
        <v>82</v>
      </c>
      <c r="BA3996" t="s">
        <v>116</v>
      </c>
      <c r="BB3996" t="s">
        <v>121</v>
      </c>
      <c r="BC3996">
        <v>-1</v>
      </c>
      <c r="BD3996" t="s">
        <v>76</v>
      </c>
      <c r="BE3996">
        <v>30</v>
      </c>
      <c r="BF3996" t="s">
        <v>112</v>
      </c>
      <c r="BG3996" t="s">
        <v>118</v>
      </c>
      <c r="BH3996">
        <v>365243</v>
      </c>
      <c r="BI3996">
        <v>-366</v>
      </c>
      <c r="BJ3996">
        <v>504</v>
      </c>
      <c r="BK3996">
        <v>365243</v>
      </c>
      <c r="BL3996">
        <v>365243</v>
      </c>
      <c r="BM3996">
        <v>1</v>
      </c>
    </row>
    <row r="3997" spans="1:65" x14ac:dyDescent="0.3">
      <c r="A3997">
        <v>134566</v>
      </c>
      <c r="B3997">
        <v>0</v>
      </c>
      <c r="C3997" t="s">
        <v>65</v>
      </c>
      <c r="D3997" t="s">
        <v>88</v>
      </c>
      <c r="E3997" t="s">
        <v>68</v>
      </c>
      <c r="F3997" t="s">
        <v>68</v>
      </c>
      <c r="G3997">
        <v>2</v>
      </c>
      <c r="H3997">
        <v>81000</v>
      </c>
      <c r="I3997">
        <v>440784</v>
      </c>
      <c r="J3997" t="s">
        <v>69</v>
      </c>
      <c r="K3997" t="s">
        <v>70</v>
      </c>
      <c r="L3997" t="s">
        <v>91</v>
      </c>
      <c r="M3997" t="s">
        <v>72</v>
      </c>
      <c r="N3997">
        <v>3.1329000000000003E-2</v>
      </c>
      <c r="O3997">
        <v>12670</v>
      </c>
      <c r="P3997">
        <v>236</v>
      </c>
      <c r="Q3997">
        <v>647</v>
      </c>
      <c r="R3997">
        <v>4747</v>
      </c>
      <c r="S3997">
        <v>2</v>
      </c>
      <c r="T3997">
        <v>2</v>
      </c>
      <c r="U3997" t="s">
        <v>94</v>
      </c>
      <c r="V3997">
        <v>9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 t="s">
        <v>201</v>
      </c>
      <c r="AD3997">
        <v>2197472</v>
      </c>
      <c r="AE3997" t="s">
        <v>65</v>
      </c>
      <c r="AF3997">
        <v>5894.3249999999998</v>
      </c>
      <c r="AG3997">
        <v>45000</v>
      </c>
      <c r="AH3997">
        <v>54319.5</v>
      </c>
      <c r="AJ3997">
        <v>45000</v>
      </c>
      <c r="AK3997" t="s">
        <v>125</v>
      </c>
      <c r="AL3997">
        <v>8</v>
      </c>
      <c r="AM3997" t="s">
        <v>68</v>
      </c>
      <c r="AN3997">
        <v>1</v>
      </c>
      <c r="AR3997" t="s">
        <v>122</v>
      </c>
      <c r="AS3997" t="s">
        <v>114</v>
      </c>
      <c r="AT3997">
        <v>-368</v>
      </c>
      <c r="AU3997" t="s">
        <v>78</v>
      </c>
      <c r="AV3997" t="s">
        <v>193</v>
      </c>
      <c r="AW3997" t="s">
        <v>80</v>
      </c>
      <c r="AX3997" t="s">
        <v>81</v>
      </c>
      <c r="AY3997" t="s">
        <v>76</v>
      </c>
      <c r="AZ3997" t="s">
        <v>82</v>
      </c>
      <c r="BA3997" t="s">
        <v>83</v>
      </c>
      <c r="BB3997" t="s">
        <v>104</v>
      </c>
      <c r="BC3997">
        <v>45</v>
      </c>
      <c r="BD3997" t="s">
        <v>105</v>
      </c>
      <c r="BE3997">
        <v>12</v>
      </c>
      <c r="BF3997" t="s">
        <v>147</v>
      </c>
      <c r="BG3997" t="s">
        <v>196</v>
      </c>
    </row>
    <row r="3998" spans="1:65" x14ac:dyDescent="0.3">
      <c r="A3998">
        <v>134567</v>
      </c>
      <c r="B3998">
        <v>0</v>
      </c>
      <c r="C3998" t="s">
        <v>65</v>
      </c>
      <c r="D3998" t="s">
        <v>88</v>
      </c>
      <c r="E3998" t="s">
        <v>67</v>
      </c>
      <c r="F3998" t="s">
        <v>67</v>
      </c>
      <c r="G3998">
        <v>0</v>
      </c>
      <c r="H3998">
        <v>135000</v>
      </c>
      <c r="I3998">
        <v>1528200</v>
      </c>
      <c r="J3998" t="s">
        <v>89</v>
      </c>
      <c r="K3998" t="s">
        <v>70</v>
      </c>
      <c r="L3998" t="s">
        <v>91</v>
      </c>
      <c r="M3998" t="s">
        <v>169</v>
      </c>
      <c r="N3998">
        <v>6.8519999999999996E-3</v>
      </c>
      <c r="O3998">
        <v>12982</v>
      </c>
      <c r="P3998">
        <v>2521</v>
      </c>
      <c r="Q3998">
        <v>1631</v>
      </c>
      <c r="R3998">
        <v>1629</v>
      </c>
      <c r="S3998">
        <v>3</v>
      </c>
      <c r="T3998">
        <v>3</v>
      </c>
      <c r="U3998" t="s">
        <v>123</v>
      </c>
      <c r="V3998">
        <v>10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 t="s">
        <v>108</v>
      </c>
      <c r="AD3998">
        <v>1584885</v>
      </c>
      <c r="AE3998" t="s">
        <v>99</v>
      </c>
      <c r="AF3998">
        <v>22500</v>
      </c>
      <c r="AG3998">
        <v>0</v>
      </c>
      <c r="AH3998">
        <v>450000</v>
      </c>
      <c r="AK3998" t="s">
        <v>109</v>
      </c>
      <c r="AL3998">
        <v>8</v>
      </c>
      <c r="AM3998" t="s">
        <v>68</v>
      </c>
      <c r="AN3998">
        <v>1</v>
      </c>
      <c r="AR3998" t="s">
        <v>79</v>
      </c>
      <c r="AS3998" t="s">
        <v>77</v>
      </c>
      <c r="AT3998">
        <v>-1039</v>
      </c>
      <c r="AU3998" t="s">
        <v>76</v>
      </c>
      <c r="AV3998" t="s">
        <v>79</v>
      </c>
      <c r="AX3998" t="s">
        <v>81</v>
      </c>
      <c r="AY3998" t="s">
        <v>76</v>
      </c>
      <c r="AZ3998" t="s">
        <v>131</v>
      </c>
      <c r="BA3998" t="s">
        <v>116</v>
      </c>
      <c r="BB3998" t="s">
        <v>187</v>
      </c>
      <c r="BC3998">
        <v>-1</v>
      </c>
      <c r="BD3998" t="s">
        <v>76</v>
      </c>
      <c r="BE3998">
        <v>0</v>
      </c>
      <c r="BF3998" t="s">
        <v>76</v>
      </c>
      <c r="BG3998" t="s">
        <v>160</v>
      </c>
      <c r="BH3998">
        <v>-1009</v>
      </c>
      <c r="BI3998">
        <v>-976</v>
      </c>
      <c r="BJ3998">
        <v>365243</v>
      </c>
      <c r="BK3998">
        <v>365243</v>
      </c>
      <c r="BL3998">
        <v>365243</v>
      </c>
      <c r="BM3998">
        <v>0</v>
      </c>
    </row>
    <row r="3999" spans="1:65" x14ac:dyDescent="0.3">
      <c r="A3999">
        <v>134576</v>
      </c>
      <c r="B3999">
        <v>0</v>
      </c>
      <c r="C3999" t="s">
        <v>99</v>
      </c>
      <c r="D3999" t="s">
        <v>88</v>
      </c>
      <c r="E3999" t="s">
        <v>68</v>
      </c>
      <c r="F3999" t="s">
        <v>68</v>
      </c>
      <c r="G3999">
        <v>0</v>
      </c>
      <c r="H3999">
        <v>112500</v>
      </c>
      <c r="I3999">
        <v>270000</v>
      </c>
      <c r="J3999" t="s">
        <v>69</v>
      </c>
      <c r="K3999" t="s">
        <v>90</v>
      </c>
      <c r="L3999" t="s">
        <v>91</v>
      </c>
      <c r="M3999" t="s">
        <v>72</v>
      </c>
      <c r="N3999">
        <v>9.6570000000000007E-3</v>
      </c>
      <c r="O3999">
        <v>13739</v>
      </c>
      <c r="P3999">
        <v>2007</v>
      </c>
      <c r="Q3999">
        <v>235</v>
      </c>
      <c r="R3999">
        <v>412</v>
      </c>
      <c r="S3999">
        <v>2</v>
      </c>
      <c r="T3999">
        <v>2</v>
      </c>
      <c r="U3999" t="s">
        <v>123</v>
      </c>
      <c r="V3999">
        <v>17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 t="s">
        <v>122</v>
      </c>
      <c r="AD3999">
        <v>2238003</v>
      </c>
      <c r="AE3999" t="s">
        <v>93</v>
      </c>
      <c r="AF3999">
        <v>3115.53</v>
      </c>
      <c r="AG3999">
        <v>24291</v>
      </c>
      <c r="AH3999">
        <v>23976</v>
      </c>
      <c r="AI3999">
        <v>2475</v>
      </c>
      <c r="AJ3999">
        <v>24291</v>
      </c>
      <c r="AK3999" t="s">
        <v>123</v>
      </c>
      <c r="AL3999">
        <v>17</v>
      </c>
      <c r="AM3999" t="s">
        <v>68</v>
      </c>
      <c r="AN3999">
        <v>1</v>
      </c>
      <c r="AO3999">
        <v>0.10190541</v>
      </c>
      <c r="AR3999" t="s">
        <v>79</v>
      </c>
      <c r="AS3999" t="s">
        <v>77</v>
      </c>
      <c r="AT3999">
        <v>-1792</v>
      </c>
      <c r="AU3999" t="s">
        <v>78</v>
      </c>
      <c r="AV3999" t="s">
        <v>79</v>
      </c>
      <c r="AW3999" t="s">
        <v>166</v>
      </c>
      <c r="AX3999" t="s">
        <v>102</v>
      </c>
      <c r="AY3999" t="s">
        <v>124</v>
      </c>
      <c r="AZ3999" t="s">
        <v>96</v>
      </c>
      <c r="BA3999" t="s">
        <v>76</v>
      </c>
      <c r="BB3999" t="s">
        <v>104</v>
      </c>
      <c r="BC3999">
        <v>60</v>
      </c>
      <c r="BD3999" t="s">
        <v>105</v>
      </c>
      <c r="BE3999">
        <v>12</v>
      </c>
      <c r="BF3999" t="s">
        <v>86</v>
      </c>
      <c r="BG3999" t="s">
        <v>106</v>
      </c>
      <c r="BH3999">
        <v>365243</v>
      </c>
      <c r="BI3999">
        <v>-1761</v>
      </c>
      <c r="BJ3999">
        <v>-1431</v>
      </c>
      <c r="BK3999">
        <v>-1431</v>
      </c>
      <c r="BL3999">
        <v>-1422</v>
      </c>
      <c r="BM3999">
        <v>0</v>
      </c>
    </row>
    <row r="4000" spans="1:65" x14ac:dyDescent="0.3">
      <c r="A4000">
        <v>134578</v>
      </c>
      <c r="B4000">
        <v>0</v>
      </c>
      <c r="C4000" t="s">
        <v>65</v>
      </c>
      <c r="D4000" t="s">
        <v>88</v>
      </c>
      <c r="E4000" t="s">
        <v>67</v>
      </c>
      <c r="F4000" t="s">
        <v>68</v>
      </c>
      <c r="G4000">
        <v>0</v>
      </c>
      <c r="H4000">
        <v>135000</v>
      </c>
      <c r="I4000">
        <v>1096020</v>
      </c>
      <c r="J4000" t="s">
        <v>69</v>
      </c>
      <c r="K4000" t="s">
        <v>70</v>
      </c>
      <c r="L4000" t="s">
        <v>91</v>
      </c>
      <c r="M4000" t="s">
        <v>72</v>
      </c>
      <c r="N4000">
        <v>2.5163999999999999E-2</v>
      </c>
      <c r="O4000">
        <v>17632</v>
      </c>
      <c r="P4000">
        <v>750</v>
      </c>
      <c r="Q4000">
        <v>39</v>
      </c>
      <c r="R4000">
        <v>1187</v>
      </c>
      <c r="S4000">
        <v>2</v>
      </c>
      <c r="T4000">
        <v>2</v>
      </c>
      <c r="U4000" t="s">
        <v>125</v>
      </c>
      <c r="V4000">
        <v>10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 t="s">
        <v>108</v>
      </c>
      <c r="AD4000">
        <v>2035860</v>
      </c>
      <c r="AE4000" t="s">
        <v>65</v>
      </c>
      <c r="AF4000">
        <v>18689.895</v>
      </c>
      <c r="AG4000">
        <v>85500</v>
      </c>
      <c r="AH4000">
        <v>98752.5</v>
      </c>
      <c r="AJ4000">
        <v>85500</v>
      </c>
      <c r="AK4000" t="s">
        <v>120</v>
      </c>
      <c r="AL4000">
        <v>14</v>
      </c>
      <c r="AM4000" t="s">
        <v>68</v>
      </c>
      <c r="AN4000">
        <v>1</v>
      </c>
      <c r="AR4000" t="s">
        <v>76</v>
      </c>
      <c r="AS4000" t="s">
        <v>77</v>
      </c>
      <c r="AT4000">
        <v>-580</v>
      </c>
      <c r="AU4000" t="s">
        <v>78</v>
      </c>
      <c r="AV4000" t="s">
        <v>79</v>
      </c>
      <c r="AX4000" t="s">
        <v>161</v>
      </c>
      <c r="AY4000" t="s">
        <v>76</v>
      </c>
      <c r="AZ4000" t="s">
        <v>82</v>
      </c>
      <c r="BA4000" t="s">
        <v>116</v>
      </c>
      <c r="BB4000" t="s">
        <v>121</v>
      </c>
      <c r="BC4000">
        <v>-1</v>
      </c>
      <c r="BD4000" t="s">
        <v>76</v>
      </c>
      <c r="BE4000">
        <v>6</v>
      </c>
      <c r="BF4000" t="s">
        <v>147</v>
      </c>
      <c r="BG4000" t="s">
        <v>154</v>
      </c>
      <c r="BH4000">
        <v>365243</v>
      </c>
      <c r="BI4000">
        <v>-550</v>
      </c>
      <c r="BJ4000">
        <v>-400</v>
      </c>
      <c r="BK4000">
        <v>-550</v>
      </c>
      <c r="BL4000">
        <v>-541</v>
      </c>
      <c r="BM4000">
        <v>1</v>
      </c>
    </row>
    <row r="4001" spans="1:65" x14ac:dyDescent="0.3">
      <c r="A4001">
        <v>134596</v>
      </c>
      <c r="B4001">
        <v>0</v>
      </c>
      <c r="C4001" t="s">
        <v>65</v>
      </c>
      <c r="D4001" t="s">
        <v>88</v>
      </c>
      <c r="E4001" t="s">
        <v>68</v>
      </c>
      <c r="F4001" t="s">
        <v>68</v>
      </c>
      <c r="G4001">
        <v>2</v>
      </c>
      <c r="H4001">
        <v>171000</v>
      </c>
      <c r="I4001">
        <v>327249</v>
      </c>
      <c r="J4001" t="s">
        <v>69</v>
      </c>
      <c r="K4001" t="s">
        <v>70</v>
      </c>
      <c r="L4001" t="s">
        <v>91</v>
      </c>
      <c r="M4001" t="s">
        <v>72</v>
      </c>
      <c r="N4001">
        <v>1.8849999999999999E-2</v>
      </c>
      <c r="O4001">
        <v>12741</v>
      </c>
      <c r="P4001">
        <v>4338</v>
      </c>
      <c r="Q4001">
        <v>1796</v>
      </c>
      <c r="R4001">
        <v>5404</v>
      </c>
      <c r="S4001">
        <v>2</v>
      </c>
      <c r="T4001">
        <v>2</v>
      </c>
      <c r="U4001" t="s">
        <v>109</v>
      </c>
      <c r="V4001">
        <v>12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 t="s">
        <v>168</v>
      </c>
      <c r="AD4001">
        <v>2762023</v>
      </c>
      <c r="AE4001" t="s">
        <v>93</v>
      </c>
      <c r="AF4001">
        <v>3978.7649999999999</v>
      </c>
      <c r="AG4001">
        <v>36036</v>
      </c>
      <c r="AH4001">
        <v>40459.5</v>
      </c>
      <c r="AI4001">
        <v>0</v>
      </c>
      <c r="AJ4001">
        <v>36036</v>
      </c>
      <c r="AK4001" t="s">
        <v>94</v>
      </c>
      <c r="AL4001">
        <v>12</v>
      </c>
      <c r="AM4001" t="s">
        <v>68</v>
      </c>
      <c r="AN4001">
        <v>1</v>
      </c>
      <c r="AO4001">
        <v>0</v>
      </c>
      <c r="AR4001" t="s">
        <v>79</v>
      </c>
      <c r="AS4001" t="s">
        <v>77</v>
      </c>
      <c r="AT4001">
        <v>-475</v>
      </c>
      <c r="AU4001" t="s">
        <v>78</v>
      </c>
      <c r="AV4001" t="s">
        <v>79</v>
      </c>
      <c r="AW4001" t="s">
        <v>80</v>
      </c>
      <c r="AX4001" t="s">
        <v>81</v>
      </c>
      <c r="AY4001" t="s">
        <v>111</v>
      </c>
      <c r="AZ4001" t="s">
        <v>96</v>
      </c>
      <c r="BA4001" t="s">
        <v>76</v>
      </c>
      <c r="BB4001" t="s">
        <v>138</v>
      </c>
      <c r="BC4001">
        <v>40</v>
      </c>
      <c r="BD4001" t="s">
        <v>105</v>
      </c>
      <c r="BE4001">
        <v>12</v>
      </c>
      <c r="BF4001" t="s">
        <v>147</v>
      </c>
      <c r="BG4001" t="s">
        <v>106</v>
      </c>
      <c r="BH4001">
        <v>365243</v>
      </c>
      <c r="BI4001">
        <v>-444</v>
      </c>
      <c r="BJ4001">
        <v>-114</v>
      </c>
      <c r="BK4001">
        <v>-384</v>
      </c>
      <c r="BL4001">
        <v>-376</v>
      </c>
      <c r="BM4001">
        <v>0</v>
      </c>
    </row>
    <row r="4002" spans="1:65" x14ac:dyDescent="0.3">
      <c r="A4002">
        <v>134597</v>
      </c>
      <c r="B4002">
        <v>0</v>
      </c>
      <c r="C4002" t="s">
        <v>65</v>
      </c>
      <c r="D4002" t="s">
        <v>88</v>
      </c>
      <c r="E4002" t="s">
        <v>67</v>
      </c>
      <c r="F4002" t="s">
        <v>68</v>
      </c>
      <c r="G4002">
        <v>0</v>
      </c>
      <c r="H4002">
        <v>135000</v>
      </c>
      <c r="I4002">
        <v>358443</v>
      </c>
      <c r="J4002" t="s">
        <v>113</v>
      </c>
      <c r="K4002" t="s">
        <v>70</v>
      </c>
      <c r="L4002" t="s">
        <v>119</v>
      </c>
      <c r="M4002" t="s">
        <v>72</v>
      </c>
      <c r="N4002">
        <v>1.0147E-2</v>
      </c>
      <c r="O4002">
        <v>22196</v>
      </c>
      <c r="P4002">
        <v>365243</v>
      </c>
      <c r="Q4002">
        <v>10693</v>
      </c>
      <c r="R4002">
        <v>4603</v>
      </c>
      <c r="S4002">
        <v>2</v>
      </c>
      <c r="T4002">
        <v>2</v>
      </c>
      <c r="U4002" t="s">
        <v>123</v>
      </c>
      <c r="V4002">
        <v>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 t="s">
        <v>76</v>
      </c>
      <c r="AD4002">
        <v>1117715</v>
      </c>
      <c r="AE4002" t="s">
        <v>65</v>
      </c>
      <c r="AG4002">
        <v>0</v>
      </c>
      <c r="AH4002">
        <v>0</v>
      </c>
      <c r="AK4002" t="s">
        <v>73</v>
      </c>
      <c r="AL4002">
        <v>9</v>
      </c>
      <c r="AM4002" t="s">
        <v>68</v>
      </c>
      <c r="AN4002">
        <v>1</v>
      </c>
      <c r="AR4002" t="s">
        <v>76</v>
      </c>
      <c r="AS4002" t="s">
        <v>129</v>
      </c>
      <c r="AT4002">
        <v>-368</v>
      </c>
      <c r="AU4002" t="s">
        <v>76</v>
      </c>
      <c r="AV4002" t="s">
        <v>79</v>
      </c>
      <c r="AX4002" t="s">
        <v>81</v>
      </c>
      <c r="AY4002" t="s">
        <v>76</v>
      </c>
      <c r="AZ4002" t="s">
        <v>76</v>
      </c>
      <c r="BA4002" t="s">
        <v>76</v>
      </c>
      <c r="BB4002" t="s">
        <v>121</v>
      </c>
      <c r="BC4002">
        <v>-1</v>
      </c>
      <c r="BD4002" t="s">
        <v>76</v>
      </c>
      <c r="BF4002" t="s">
        <v>76</v>
      </c>
      <c r="BG4002" t="s">
        <v>82</v>
      </c>
    </row>
    <row r="4003" spans="1:65" x14ac:dyDescent="0.3">
      <c r="A4003">
        <v>134605</v>
      </c>
      <c r="B4003">
        <v>0</v>
      </c>
      <c r="C4003" t="s">
        <v>65</v>
      </c>
      <c r="D4003" t="s">
        <v>88</v>
      </c>
      <c r="E4003" t="s">
        <v>67</v>
      </c>
      <c r="F4003" t="s">
        <v>68</v>
      </c>
      <c r="G4003">
        <v>1</v>
      </c>
      <c r="H4003">
        <v>720000</v>
      </c>
      <c r="I4003">
        <v>1724688</v>
      </c>
      <c r="J4003" t="s">
        <v>89</v>
      </c>
      <c r="K4003" t="s">
        <v>90</v>
      </c>
      <c r="L4003" t="s">
        <v>91</v>
      </c>
      <c r="M4003" t="s">
        <v>72</v>
      </c>
      <c r="N4003">
        <v>4.6219999999999997E-2</v>
      </c>
      <c r="O4003">
        <v>16722</v>
      </c>
      <c r="P4003">
        <v>2223</v>
      </c>
      <c r="Q4003">
        <v>546</v>
      </c>
      <c r="R4003">
        <v>281</v>
      </c>
      <c r="S4003">
        <v>1</v>
      </c>
      <c r="T4003">
        <v>1</v>
      </c>
      <c r="U4003" t="s">
        <v>73</v>
      </c>
      <c r="V4003">
        <v>11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92</v>
      </c>
      <c r="AD4003">
        <v>1110682</v>
      </c>
      <c r="AE4003" t="s">
        <v>93</v>
      </c>
      <c r="AF4003">
        <v>9899.5049999999992</v>
      </c>
      <c r="AG4003">
        <v>89995.5</v>
      </c>
      <c r="AH4003">
        <v>89995.5</v>
      </c>
      <c r="AI4003">
        <v>0</v>
      </c>
      <c r="AJ4003">
        <v>89995.5</v>
      </c>
      <c r="AK4003" t="s">
        <v>73</v>
      </c>
      <c r="AL4003">
        <v>17</v>
      </c>
      <c r="AM4003" t="s">
        <v>68</v>
      </c>
      <c r="AN4003">
        <v>1</v>
      </c>
      <c r="AO4003">
        <v>0</v>
      </c>
      <c r="AR4003" t="s">
        <v>79</v>
      </c>
      <c r="AS4003" t="s">
        <v>77</v>
      </c>
      <c r="AT4003">
        <v>-840</v>
      </c>
      <c r="AU4003" t="s">
        <v>78</v>
      </c>
      <c r="AV4003" t="s">
        <v>79</v>
      </c>
      <c r="AW4003" t="s">
        <v>80</v>
      </c>
      <c r="AX4003" t="s">
        <v>161</v>
      </c>
      <c r="AY4003" t="s">
        <v>95</v>
      </c>
      <c r="AZ4003" t="s">
        <v>96</v>
      </c>
      <c r="BA4003" t="s">
        <v>76</v>
      </c>
      <c r="BB4003" t="s">
        <v>104</v>
      </c>
      <c r="BC4003">
        <v>300</v>
      </c>
      <c r="BD4003" t="s">
        <v>85</v>
      </c>
      <c r="BE4003">
        <v>10</v>
      </c>
      <c r="BF4003" t="s">
        <v>112</v>
      </c>
      <c r="BG4003" t="s">
        <v>151</v>
      </c>
      <c r="BH4003">
        <v>365243</v>
      </c>
      <c r="BI4003">
        <v>-809</v>
      </c>
      <c r="BJ4003">
        <v>-539</v>
      </c>
      <c r="BK4003">
        <v>-539</v>
      </c>
      <c r="BL4003">
        <v>-536</v>
      </c>
      <c r="BM4003">
        <v>0</v>
      </c>
    </row>
    <row r="4004" spans="1:65" x14ac:dyDescent="0.3">
      <c r="A4004">
        <v>134615</v>
      </c>
      <c r="B4004">
        <v>0</v>
      </c>
      <c r="C4004" t="s">
        <v>65</v>
      </c>
      <c r="D4004" t="s">
        <v>88</v>
      </c>
      <c r="E4004" t="s">
        <v>67</v>
      </c>
      <c r="F4004" t="s">
        <v>68</v>
      </c>
      <c r="G4004">
        <v>1</v>
      </c>
      <c r="H4004">
        <v>112500</v>
      </c>
      <c r="I4004">
        <v>319500</v>
      </c>
      <c r="J4004" t="s">
        <v>69</v>
      </c>
      <c r="K4004" t="s">
        <v>70</v>
      </c>
      <c r="L4004" t="s">
        <v>91</v>
      </c>
      <c r="M4004" t="s">
        <v>72</v>
      </c>
      <c r="N4004">
        <v>3.0755000000000001E-2</v>
      </c>
      <c r="O4004">
        <v>11637</v>
      </c>
      <c r="P4004">
        <v>795</v>
      </c>
      <c r="Q4004">
        <v>50</v>
      </c>
      <c r="R4004">
        <v>74</v>
      </c>
      <c r="S4004">
        <v>2</v>
      </c>
      <c r="T4004">
        <v>2</v>
      </c>
      <c r="U4004" t="s">
        <v>94</v>
      </c>
      <c r="V4004">
        <v>10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153</v>
      </c>
      <c r="AD4004">
        <v>1360598</v>
      </c>
      <c r="AE4004" t="s">
        <v>93</v>
      </c>
      <c r="AF4004">
        <v>4776.21</v>
      </c>
      <c r="AG4004">
        <v>52294.5</v>
      </c>
      <c r="AH4004">
        <v>47061</v>
      </c>
      <c r="AI4004">
        <v>5233.5</v>
      </c>
      <c r="AJ4004">
        <v>52294.5</v>
      </c>
      <c r="AK4004" t="s">
        <v>73</v>
      </c>
      <c r="AL4004">
        <v>9</v>
      </c>
      <c r="AM4004" t="s">
        <v>68</v>
      </c>
      <c r="AN4004">
        <v>1</v>
      </c>
      <c r="AO4004">
        <v>0.108993437</v>
      </c>
      <c r="AR4004" t="s">
        <v>79</v>
      </c>
      <c r="AS4004" t="s">
        <v>77</v>
      </c>
      <c r="AT4004">
        <v>-667</v>
      </c>
      <c r="AU4004" t="s">
        <v>78</v>
      </c>
      <c r="AV4004" t="s">
        <v>79</v>
      </c>
      <c r="AX4004" t="s">
        <v>81</v>
      </c>
      <c r="AY4004" t="s">
        <v>111</v>
      </c>
      <c r="AZ4004" t="s">
        <v>96</v>
      </c>
      <c r="BA4004" t="s">
        <v>76</v>
      </c>
      <c r="BB4004" t="s">
        <v>104</v>
      </c>
      <c r="BC4004">
        <v>30</v>
      </c>
      <c r="BD4004" t="s">
        <v>105</v>
      </c>
      <c r="BE4004">
        <v>12</v>
      </c>
      <c r="BF4004" t="s">
        <v>147</v>
      </c>
      <c r="BG4004" t="s">
        <v>106</v>
      </c>
      <c r="BH4004">
        <v>365243</v>
      </c>
      <c r="BI4004">
        <v>-634</v>
      </c>
      <c r="BJ4004">
        <v>-304</v>
      </c>
      <c r="BK4004">
        <v>-544</v>
      </c>
      <c r="BL4004">
        <v>-519</v>
      </c>
      <c r="BM4004">
        <v>0</v>
      </c>
    </row>
    <row r="4005" spans="1:65" x14ac:dyDescent="0.3">
      <c r="A4005">
        <v>134621</v>
      </c>
      <c r="B4005">
        <v>0</v>
      </c>
      <c r="C4005" t="s">
        <v>65</v>
      </c>
      <c r="D4005" t="s">
        <v>66</v>
      </c>
      <c r="E4005" t="s">
        <v>67</v>
      </c>
      <c r="F4005" t="s">
        <v>68</v>
      </c>
      <c r="G4005">
        <v>0</v>
      </c>
      <c r="H4005">
        <v>315000</v>
      </c>
      <c r="I4005">
        <v>641173.5</v>
      </c>
      <c r="J4005" t="s">
        <v>89</v>
      </c>
      <c r="K4005" t="s">
        <v>70</v>
      </c>
      <c r="L4005" t="s">
        <v>91</v>
      </c>
      <c r="M4005" t="s">
        <v>72</v>
      </c>
      <c r="N4005">
        <v>1.0500000000000001E-2</v>
      </c>
      <c r="O4005">
        <v>21334</v>
      </c>
      <c r="P4005">
        <v>1402</v>
      </c>
      <c r="Q4005">
        <v>1963</v>
      </c>
      <c r="R4005">
        <v>4890</v>
      </c>
      <c r="S4005">
        <v>3</v>
      </c>
      <c r="T4005">
        <v>3</v>
      </c>
      <c r="U4005" t="s">
        <v>109</v>
      </c>
      <c r="V4005">
        <v>9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0</v>
      </c>
      <c r="AC4005" t="s">
        <v>108</v>
      </c>
      <c r="AD4005">
        <v>2311251</v>
      </c>
      <c r="AE4005" t="s">
        <v>65</v>
      </c>
      <c r="AF4005">
        <v>65278.53</v>
      </c>
      <c r="AG4005">
        <v>675000</v>
      </c>
      <c r="AH4005">
        <v>698166</v>
      </c>
      <c r="AJ4005">
        <v>675000</v>
      </c>
      <c r="AK4005" t="s">
        <v>125</v>
      </c>
      <c r="AL4005">
        <v>10</v>
      </c>
      <c r="AM4005" t="s">
        <v>68</v>
      </c>
      <c r="AN4005">
        <v>1</v>
      </c>
      <c r="AR4005" t="s">
        <v>152</v>
      </c>
      <c r="AS4005" t="s">
        <v>114</v>
      </c>
      <c r="AT4005">
        <v>-465</v>
      </c>
      <c r="AU4005" t="s">
        <v>78</v>
      </c>
      <c r="AV4005" t="s">
        <v>149</v>
      </c>
      <c r="AW4005" t="s">
        <v>80</v>
      </c>
      <c r="AX4005" t="s">
        <v>81</v>
      </c>
      <c r="AY4005" t="s">
        <v>76</v>
      </c>
      <c r="AZ4005" t="s">
        <v>82</v>
      </c>
      <c r="BA4005" t="s">
        <v>83</v>
      </c>
      <c r="BB4005" t="s">
        <v>121</v>
      </c>
      <c r="BC4005">
        <v>-1</v>
      </c>
      <c r="BD4005" t="s">
        <v>76</v>
      </c>
      <c r="BE4005">
        <v>12</v>
      </c>
      <c r="BF4005" t="s">
        <v>112</v>
      </c>
      <c r="BG4005" t="s">
        <v>150</v>
      </c>
    </row>
    <row r="4006" spans="1:65" x14ac:dyDescent="0.3">
      <c r="A4006">
        <v>134625</v>
      </c>
      <c r="B4006">
        <v>0</v>
      </c>
      <c r="C4006" t="s">
        <v>65</v>
      </c>
      <c r="D4006" t="s">
        <v>88</v>
      </c>
      <c r="E4006" t="s">
        <v>67</v>
      </c>
      <c r="F4006" t="s">
        <v>68</v>
      </c>
      <c r="G4006">
        <v>1</v>
      </c>
      <c r="H4006">
        <v>76500</v>
      </c>
      <c r="I4006">
        <v>247500</v>
      </c>
      <c r="J4006" t="s">
        <v>69</v>
      </c>
      <c r="K4006" t="s">
        <v>90</v>
      </c>
      <c r="L4006" t="s">
        <v>91</v>
      </c>
      <c r="M4006" t="s">
        <v>72</v>
      </c>
      <c r="N4006">
        <v>2.8663000000000001E-2</v>
      </c>
      <c r="O4006">
        <v>11541</v>
      </c>
      <c r="P4006">
        <v>1393</v>
      </c>
      <c r="Q4006">
        <v>209</v>
      </c>
      <c r="R4006">
        <v>1113</v>
      </c>
      <c r="S4006">
        <v>2</v>
      </c>
      <c r="T4006">
        <v>2</v>
      </c>
      <c r="U4006" t="s">
        <v>125</v>
      </c>
      <c r="V4006">
        <v>13</v>
      </c>
      <c r="W4006">
        <v>0</v>
      </c>
      <c r="X4006">
        <v>1</v>
      </c>
      <c r="Y4006">
        <v>1</v>
      </c>
      <c r="Z4006">
        <v>0</v>
      </c>
      <c r="AA4006">
        <v>1</v>
      </c>
      <c r="AB4006">
        <v>1</v>
      </c>
      <c r="AC4006" t="s">
        <v>92</v>
      </c>
      <c r="AD4006">
        <v>1308633</v>
      </c>
      <c r="AE4006" t="s">
        <v>65</v>
      </c>
      <c r="AF4006">
        <v>13327.11</v>
      </c>
      <c r="AG4006">
        <v>67500</v>
      </c>
      <c r="AH4006">
        <v>69727.5</v>
      </c>
      <c r="AJ4006">
        <v>67500</v>
      </c>
      <c r="AK4006" t="s">
        <v>94</v>
      </c>
      <c r="AL4006">
        <v>11</v>
      </c>
      <c r="AM4006" t="s">
        <v>68</v>
      </c>
      <c r="AN4006">
        <v>1</v>
      </c>
      <c r="AR4006" t="s">
        <v>76</v>
      </c>
      <c r="AS4006" t="s">
        <v>77</v>
      </c>
      <c r="AT4006">
        <v>-1494</v>
      </c>
      <c r="AU4006" t="s">
        <v>78</v>
      </c>
      <c r="AV4006" t="s">
        <v>79</v>
      </c>
      <c r="AW4006" t="s">
        <v>80</v>
      </c>
      <c r="AX4006" t="s">
        <v>81</v>
      </c>
      <c r="AY4006" t="s">
        <v>76</v>
      </c>
      <c r="AZ4006" t="s">
        <v>82</v>
      </c>
      <c r="BA4006" t="s">
        <v>116</v>
      </c>
      <c r="BB4006" t="s">
        <v>121</v>
      </c>
      <c r="BC4006">
        <v>-1</v>
      </c>
      <c r="BD4006" t="s">
        <v>76</v>
      </c>
      <c r="BE4006">
        <v>6</v>
      </c>
      <c r="BF4006" t="s">
        <v>147</v>
      </c>
      <c r="BG4006" t="s">
        <v>154</v>
      </c>
      <c r="BH4006">
        <v>365243</v>
      </c>
      <c r="BI4006">
        <v>-1464</v>
      </c>
      <c r="BJ4006">
        <v>-1314</v>
      </c>
      <c r="BK4006">
        <v>-1314</v>
      </c>
      <c r="BL4006">
        <v>-1311</v>
      </c>
      <c r="BM4006">
        <v>1</v>
      </c>
    </row>
    <row r="4007" spans="1:65" x14ac:dyDescent="0.3">
      <c r="A4007">
        <v>134628</v>
      </c>
      <c r="B4007">
        <v>0</v>
      </c>
      <c r="C4007" t="s">
        <v>65</v>
      </c>
      <c r="D4007" t="s">
        <v>88</v>
      </c>
      <c r="E4007" t="s">
        <v>67</v>
      </c>
      <c r="F4007" t="s">
        <v>68</v>
      </c>
      <c r="G4007">
        <v>3</v>
      </c>
      <c r="H4007">
        <v>135000</v>
      </c>
      <c r="I4007">
        <v>358443</v>
      </c>
      <c r="J4007" t="s">
        <v>69</v>
      </c>
      <c r="K4007" t="s">
        <v>70</v>
      </c>
      <c r="L4007" t="s">
        <v>119</v>
      </c>
      <c r="M4007" t="s">
        <v>72</v>
      </c>
      <c r="N4007">
        <v>2.461E-2</v>
      </c>
      <c r="O4007">
        <v>12633</v>
      </c>
      <c r="P4007">
        <v>2537</v>
      </c>
      <c r="Q4007">
        <v>5026</v>
      </c>
      <c r="R4007">
        <v>5271</v>
      </c>
      <c r="S4007">
        <v>2</v>
      </c>
      <c r="T4007">
        <v>2</v>
      </c>
      <c r="U4007" t="s">
        <v>125</v>
      </c>
      <c r="V4007">
        <v>10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168</v>
      </c>
      <c r="AD4007">
        <v>2319932</v>
      </c>
      <c r="AE4007" t="s">
        <v>93</v>
      </c>
      <c r="AF4007">
        <v>7321.7250000000004</v>
      </c>
      <c r="AG4007">
        <v>45810</v>
      </c>
      <c r="AH4007">
        <v>44037</v>
      </c>
      <c r="AI4007">
        <v>4500</v>
      </c>
      <c r="AJ4007">
        <v>45810</v>
      </c>
      <c r="AK4007" t="s">
        <v>120</v>
      </c>
      <c r="AL4007">
        <v>13</v>
      </c>
      <c r="AM4007" t="s">
        <v>68</v>
      </c>
      <c r="AN4007">
        <v>1</v>
      </c>
      <c r="AO4007">
        <v>0.100972641</v>
      </c>
      <c r="AR4007" t="s">
        <v>79</v>
      </c>
      <c r="AS4007" t="s">
        <v>77</v>
      </c>
      <c r="AT4007">
        <v>-1217</v>
      </c>
      <c r="AU4007" t="s">
        <v>78</v>
      </c>
      <c r="AV4007" t="s">
        <v>79</v>
      </c>
      <c r="AW4007" t="s">
        <v>171</v>
      </c>
      <c r="AX4007" t="s">
        <v>81</v>
      </c>
      <c r="AY4007" t="s">
        <v>103</v>
      </c>
      <c r="AZ4007" t="s">
        <v>96</v>
      </c>
      <c r="BA4007" t="s">
        <v>76</v>
      </c>
      <c r="BB4007" t="s">
        <v>104</v>
      </c>
      <c r="BC4007">
        <v>40</v>
      </c>
      <c r="BD4007" t="s">
        <v>105</v>
      </c>
      <c r="BE4007">
        <v>8</v>
      </c>
      <c r="BF4007" t="s">
        <v>86</v>
      </c>
      <c r="BG4007" t="s">
        <v>106</v>
      </c>
      <c r="BH4007">
        <v>365243</v>
      </c>
      <c r="BI4007">
        <v>-1186</v>
      </c>
      <c r="BJ4007">
        <v>-976</v>
      </c>
      <c r="BK4007">
        <v>-1006</v>
      </c>
      <c r="BL4007">
        <v>-1003</v>
      </c>
      <c r="BM4007">
        <v>0</v>
      </c>
    </row>
    <row r="4008" spans="1:65" x14ac:dyDescent="0.3">
      <c r="A4008">
        <v>134631</v>
      </c>
      <c r="B4008">
        <v>0</v>
      </c>
      <c r="C4008" t="s">
        <v>65</v>
      </c>
      <c r="D4008" t="s">
        <v>88</v>
      </c>
      <c r="E4008" t="s">
        <v>67</v>
      </c>
      <c r="F4008" t="s">
        <v>68</v>
      </c>
      <c r="G4008">
        <v>0</v>
      </c>
      <c r="H4008">
        <v>112500</v>
      </c>
      <c r="I4008">
        <v>328405.5</v>
      </c>
      <c r="J4008" t="s">
        <v>69</v>
      </c>
      <c r="K4008" t="s">
        <v>70</v>
      </c>
      <c r="L4008" t="s">
        <v>91</v>
      </c>
      <c r="M4008" t="s">
        <v>72</v>
      </c>
      <c r="N4008">
        <v>2.2624999999999999E-2</v>
      </c>
      <c r="O4008">
        <v>15099</v>
      </c>
      <c r="P4008">
        <v>674</v>
      </c>
      <c r="Q4008">
        <v>6798</v>
      </c>
      <c r="R4008">
        <v>4241</v>
      </c>
      <c r="S4008">
        <v>2</v>
      </c>
      <c r="T4008">
        <v>2</v>
      </c>
      <c r="U4008" t="s">
        <v>120</v>
      </c>
      <c r="V4008">
        <v>19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 t="s">
        <v>108</v>
      </c>
      <c r="AD4008">
        <v>1539465</v>
      </c>
      <c r="AE4008" t="s">
        <v>93</v>
      </c>
      <c r="AF4008">
        <v>5918.9849999999997</v>
      </c>
      <c r="AG4008">
        <v>57735</v>
      </c>
      <c r="AH4008">
        <v>57735</v>
      </c>
      <c r="AI4008">
        <v>0</v>
      </c>
      <c r="AJ4008">
        <v>57735</v>
      </c>
      <c r="AK4008" t="s">
        <v>120</v>
      </c>
      <c r="AL4008">
        <v>12</v>
      </c>
      <c r="AM4008" t="s">
        <v>68</v>
      </c>
      <c r="AN4008">
        <v>1</v>
      </c>
      <c r="AO4008">
        <v>0</v>
      </c>
      <c r="AR4008" t="s">
        <v>79</v>
      </c>
      <c r="AS4008" t="s">
        <v>77</v>
      </c>
      <c r="AT4008">
        <v>-469</v>
      </c>
      <c r="AU4008" t="s">
        <v>78</v>
      </c>
      <c r="AV4008" t="s">
        <v>79</v>
      </c>
      <c r="AX4008" t="s">
        <v>81</v>
      </c>
      <c r="AY4008" t="s">
        <v>199</v>
      </c>
      <c r="AZ4008" t="s">
        <v>96</v>
      </c>
      <c r="BA4008" t="s">
        <v>76</v>
      </c>
      <c r="BB4008" t="s">
        <v>138</v>
      </c>
      <c r="BC4008">
        <v>30</v>
      </c>
      <c r="BD4008" t="s">
        <v>141</v>
      </c>
      <c r="BE4008">
        <v>12</v>
      </c>
      <c r="BF4008" t="s">
        <v>147</v>
      </c>
      <c r="BG4008" t="s">
        <v>158</v>
      </c>
      <c r="BH4008">
        <v>365243</v>
      </c>
      <c r="BI4008">
        <v>-436</v>
      </c>
      <c r="BJ4008">
        <v>-106</v>
      </c>
      <c r="BK4008">
        <v>-286</v>
      </c>
      <c r="BL4008">
        <v>-283</v>
      </c>
      <c r="BM4008">
        <v>0</v>
      </c>
    </row>
    <row r="4009" spans="1:65" x14ac:dyDescent="0.3">
      <c r="A4009">
        <v>134631</v>
      </c>
      <c r="B4009">
        <v>0</v>
      </c>
      <c r="C4009" t="s">
        <v>65</v>
      </c>
      <c r="D4009" t="s">
        <v>88</v>
      </c>
      <c r="E4009" t="s">
        <v>67</v>
      </c>
      <c r="F4009" t="s">
        <v>68</v>
      </c>
      <c r="G4009">
        <v>0</v>
      </c>
      <c r="H4009">
        <v>112500</v>
      </c>
      <c r="I4009">
        <v>328405.5</v>
      </c>
      <c r="J4009" t="s">
        <v>69</v>
      </c>
      <c r="K4009" t="s">
        <v>70</v>
      </c>
      <c r="L4009" t="s">
        <v>91</v>
      </c>
      <c r="M4009" t="s">
        <v>72</v>
      </c>
      <c r="N4009">
        <v>2.2624999999999999E-2</v>
      </c>
      <c r="O4009">
        <v>15099</v>
      </c>
      <c r="P4009">
        <v>674</v>
      </c>
      <c r="Q4009">
        <v>6798</v>
      </c>
      <c r="R4009">
        <v>4241</v>
      </c>
      <c r="S4009">
        <v>2</v>
      </c>
      <c r="T4009">
        <v>2</v>
      </c>
      <c r="U4009" t="s">
        <v>120</v>
      </c>
      <c r="V4009">
        <v>19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 t="s">
        <v>108</v>
      </c>
      <c r="AD4009">
        <v>1048457</v>
      </c>
      <c r="AE4009" t="s">
        <v>93</v>
      </c>
      <c r="AF4009">
        <v>7535.7449999999999</v>
      </c>
      <c r="AG4009">
        <v>74061.45</v>
      </c>
      <c r="AH4009">
        <v>66654</v>
      </c>
      <c r="AI4009">
        <v>7407.45</v>
      </c>
      <c r="AJ4009">
        <v>74061.45</v>
      </c>
      <c r="AK4009" t="s">
        <v>94</v>
      </c>
      <c r="AL4009">
        <v>15</v>
      </c>
      <c r="AM4009" t="s">
        <v>68</v>
      </c>
      <c r="AN4009">
        <v>1</v>
      </c>
      <c r="AO4009">
        <v>0.108928281</v>
      </c>
      <c r="AR4009" t="s">
        <v>79</v>
      </c>
      <c r="AS4009" t="s">
        <v>114</v>
      </c>
      <c r="AT4009">
        <v>-1628</v>
      </c>
      <c r="AU4009" t="s">
        <v>78</v>
      </c>
      <c r="AV4009" t="s">
        <v>149</v>
      </c>
      <c r="AW4009" t="s">
        <v>101</v>
      </c>
      <c r="AX4009" t="s">
        <v>102</v>
      </c>
      <c r="AY4009" t="s">
        <v>111</v>
      </c>
      <c r="AZ4009" t="s">
        <v>96</v>
      </c>
      <c r="BA4009" t="s">
        <v>76</v>
      </c>
      <c r="BB4009" t="s">
        <v>104</v>
      </c>
      <c r="BC4009">
        <v>2301</v>
      </c>
      <c r="BD4009" t="s">
        <v>85</v>
      </c>
      <c r="BE4009">
        <v>10</v>
      </c>
      <c r="BF4009" t="s">
        <v>112</v>
      </c>
      <c r="BG4009" t="s">
        <v>151</v>
      </c>
    </row>
    <row r="4010" spans="1:65" x14ac:dyDescent="0.3">
      <c r="A4010">
        <v>134672</v>
      </c>
      <c r="B4010">
        <v>0</v>
      </c>
      <c r="C4010" t="s">
        <v>65</v>
      </c>
      <c r="D4010" t="s">
        <v>88</v>
      </c>
      <c r="E4010" t="s">
        <v>67</v>
      </c>
      <c r="F4010" t="s">
        <v>67</v>
      </c>
      <c r="G4010">
        <v>2</v>
      </c>
      <c r="H4010">
        <v>135000</v>
      </c>
      <c r="I4010">
        <v>1051294.5</v>
      </c>
      <c r="J4010" t="s">
        <v>69</v>
      </c>
      <c r="K4010" t="s">
        <v>70</v>
      </c>
      <c r="L4010" t="s">
        <v>91</v>
      </c>
      <c r="M4010" t="s">
        <v>72</v>
      </c>
      <c r="N4010">
        <v>6.3049999999999998E-3</v>
      </c>
      <c r="O4010">
        <v>11969</v>
      </c>
      <c r="P4010">
        <v>4272</v>
      </c>
      <c r="Q4010">
        <v>928</v>
      </c>
      <c r="R4010">
        <v>3890</v>
      </c>
      <c r="S4010">
        <v>3</v>
      </c>
      <c r="T4010">
        <v>3</v>
      </c>
      <c r="U4010" t="s">
        <v>123</v>
      </c>
      <c r="V4010">
        <v>7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 t="s">
        <v>200</v>
      </c>
      <c r="AD4010">
        <v>2153947</v>
      </c>
      <c r="AE4010" t="s">
        <v>65</v>
      </c>
      <c r="AF4010">
        <v>25219.845000000001</v>
      </c>
      <c r="AG4010">
        <v>414000</v>
      </c>
      <c r="AH4010">
        <v>493249.5</v>
      </c>
      <c r="AJ4010">
        <v>414000</v>
      </c>
      <c r="AK4010" t="s">
        <v>125</v>
      </c>
      <c r="AL4010">
        <v>10</v>
      </c>
      <c r="AM4010" t="s">
        <v>68</v>
      </c>
      <c r="AN4010">
        <v>1</v>
      </c>
      <c r="AR4010" t="s">
        <v>76</v>
      </c>
      <c r="AS4010" t="s">
        <v>77</v>
      </c>
      <c r="AT4010">
        <v>-804</v>
      </c>
      <c r="AU4010" t="s">
        <v>76</v>
      </c>
      <c r="AV4010" t="s">
        <v>79</v>
      </c>
      <c r="AW4010" t="s">
        <v>80</v>
      </c>
      <c r="AX4010" t="s">
        <v>81</v>
      </c>
      <c r="AY4010" t="s">
        <v>76</v>
      </c>
      <c r="AZ4010" t="s">
        <v>82</v>
      </c>
      <c r="BA4010" t="s">
        <v>116</v>
      </c>
      <c r="BB4010" t="s">
        <v>121</v>
      </c>
      <c r="BC4010">
        <v>-1</v>
      </c>
      <c r="BD4010" t="s">
        <v>76</v>
      </c>
      <c r="BE4010">
        <v>36</v>
      </c>
      <c r="BF4010" t="s">
        <v>147</v>
      </c>
      <c r="BG4010" t="s">
        <v>154</v>
      </c>
      <c r="BH4010">
        <v>365243</v>
      </c>
      <c r="BI4010">
        <v>-774</v>
      </c>
      <c r="BJ4010">
        <v>276</v>
      </c>
      <c r="BK4010">
        <v>365243</v>
      </c>
      <c r="BL4010">
        <v>365243</v>
      </c>
      <c r="BM4010">
        <v>1</v>
      </c>
    </row>
    <row r="4011" spans="1:65" x14ac:dyDescent="0.3">
      <c r="A4011">
        <v>134673</v>
      </c>
      <c r="B4011">
        <v>0</v>
      </c>
      <c r="C4011" t="s">
        <v>99</v>
      </c>
      <c r="D4011" t="s">
        <v>66</v>
      </c>
      <c r="E4011" t="s">
        <v>68</v>
      </c>
      <c r="F4011" t="s">
        <v>68</v>
      </c>
      <c r="G4011">
        <v>2</v>
      </c>
      <c r="H4011">
        <v>90000</v>
      </c>
      <c r="I4011">
        <v>247500</v>
      </c>
      <c r="J4011" t="s">
        <v>69</v>
      </c>
      <c r="K4011" t="s">
        <v>70</v>
      </c>
      <c r="L4011" t="s">
        <v>91</v>
      </c>
      <c r="M4011" t="s">
        <v>72</v>
      </c>
      <c r="N4011">
        <v>2.8663000000000001E-2</v>
      </c>
      <c r="O4011">
        <v>17152</v>
      </c>
      <c r="P4011">
        <v>1836</v>
      </c>
      <c r="Q4011">
        <v>4223</v>
      </c>
      <c r="R4011">
        <v>355</v>
      </c>
      <c r="S4011">
        <v>2</v>
      </c>
      <c r="T4011">
        <v>2</v>
      </c>
      <c r="U4011" t="s">
        <v>73</v>
      </c>
      <c r="V4011">
        <v>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192</v>
      </c>
      <c r="AD4011">
        <v>1940120</v>
      </c>
      <c r="AE4011" t="s">
        <v>93</v>
      </c>
      <c r="AF4011">
        <v>2452.3649999999998</v>
      </c>
      <c r="AG4011">
        <v>16012.8</v>
      </c>
      <c r="AH4011">
        <v>14764.5</v>
      </c>
      <c r="AI4011">
        <v>2161.8000000000002</v>
      </c>
      <c r="AJ4011">
        <v>16012.8</v>
      </c>
      <c r="AK4011" t="s">
        <v>75</v>
      </c>
      <c r="AL4011">
        <v>18</v>
      </c>
      <c r="AM4011" t="s">
        <v>68</v>
      </c>
      <c r="AN4011">
        <v>1</v>
      </c>
      <c r="AO4011">
        <v>0.139096951</v>
      </c>
      <c r="AR4011" t="s">
        <v>79</v>
      </c>
      <c r="AS4011" t="s">
        <v>77</v>
      </c>
      <c r="AT4011">
        <v>-1292</v>
      </c>
      <c r="AU4011" t="s">
        <v>78</v>
      </c>
      <c r="AV4011" t="s">
        <v>79</v>
      </c>
      <c r="AX4011" t="s">
        <v>161</v>
      </c>
      <c r="AY4011" t="s">
        <v>124</v>
      </c>
      <c r="AZ4011" t="s">
        <v>96</v>
      </c>
      <c r="BA4011" t="s">
        <v>76</v>
      </c>
      <c r="BB4011" t="s">
        <v>104</v>
      </c>
      <c r="BC4011">
        <v>43</v>
      </c>
      <c r="BD4011" t="s">
        <v>105</v>
      </c>
      <c r="BE4011">
        <v>8</v>
      </c>
      <c r="BF4011" t="s">
        <v>86</v>
      </c>
      <c r="BG4011" t="s">
        <v>106</v>
      </c>
      <c r="BH4011">
        <v>365243</v>
      </c>
      <c r="BI4011">
        <v>-1259</v>
      </c>
      <c r="BJ4011">
        <v>-1049</v>
      </c>
      <c r="BK4011">
        <v>-1049</v>
      </c>
      <c r="BL4011">
        <v>-1047</v>
      </c>
      <c r="BM4011">
        <v>0</v>
      </c>
    </row>
    <row r="4012" spans="1:65" x14ac:dyDescent="0.3">
      <c r="A4012">
        <v>134674</v>
      </c>
      <c r="B4012">
        <v>0</v>
      </c>
      <c r="C4012" t="s">
        <v>65</v>
      </c>
      <c r="D4012" t="s">
        <v>88</v>
      </c>
      <c r="E4012" t="s">
        <v>67</v>
      </c>
      <c r="F4012" t="s">
        <v>68</v>
      </c>
      <c r="G4012">
        <v>0</v>
      </c>
      <c r="H4012">
        <v>202500</v>
      </c>
      <c r="I4012">
        <v>1042560</v>
      </c>
      <c r="J4012" t="s">
        <v>89</v>
      </c>
      <c r="K4012" t="s">
        <v>70</v>
      </c>
      <c r="L4012" t="s">
        <v>91</v>
      </c>
      <c r="M4012" t="s">
        <v>72</v>
      </c>
      <c r="N4012">
        <v>3.0755000000000001E-2</v>
      </c>
      <c r="O4012">
        <v>12943</v>
      </c>
      <c r="P4012">
        <v>556</v>
      </c>
      <c r="Q4012">
        <v>2429</v>
      </c>
      <c r="R4012">
        <v>2519</v>
      </c>
      <c r="S4012">
        <v>2</v>
      </c>
      <c r="T4012">
        <v>2</v>
      </c>
      <c r="U4012" t="s">
        <v>125</v>
      </c>
      <c r="V4012">
        <v>9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 t="s">
        <v>92</v>
      </c>
      <c r="AD4012">
        <v>1302859</v>
      </c>
      <c r="AE4012" t="s">
        <v>65</v>
      </c>
      <c r="AF4012">
        <v>35743.230000000003</v>
      </c>
      <c r="AG4012">
        <v>270000</v>
      </c>
      <c r="AH4012">
        <v>323820</v>
      </c>
      <c r="AJ4012">
        <v>270000</v>
      </c>
      <c r="AK4012" t="s">
        <v>73</v>
      </c>
      <c r="AL4012">
        <v>10</v>
      </c>
      <c r="AM4012" t="s">
        <v>68</v>
      </c>
      <c r="AN4012">
        <v>1</v>
      </c>
      <c r="AR4012" t="s">
        <v>76</v>
      </c>
      <c r="AS4012" t="s">
        <v>77</v>
      </c>
      <c r="AT4012">
        <v>-593</v>
      </c>
      <c r="AU4012" t="s">
        <v>76</v>
      </c>
      <c r="AV4012" t="s">
        <v>79</v>
      </c>
      <c r="AX4012" t="s">
        <v>161</v>
      </c>
      <c r="AY4012" t="s">
        <v>76</v>
      </c>
      <c r="AZ4012" t="s">
        <v>82</v>
      </c>
      <c r="BA4012" t="s">
        <v>116</v>
      </c>
      <c r="BB4012" t="s">
        <v>121</v>
      </c>
      <c r="BC4012">
        <v>-1</v>
      </c>
      <c r="BD4012" t="s">
        <v>76</v>
      </c>
      <c r="BE4012">
        <v>12</v>
      </c>
      <c r="BF4012" t="s">
        <v>86</v>
      </c>
      <c r="BG4012" t="s">
        <v>172</v>
      </c>
      <c r="BH4012">
        <v>365243</v>
      </c>
      <c r="BI4012">
        <v>-563</v>
      </c>
      <c r="BJ4012">
        <v>-233</v>
      </c>
      <c r="BK4012">
        <v>-443</v>
      </c>
      <c r="BL4012">
        <v>-431</v>
      </c>
      <c r="BM4012">
        <v>1</v>
      </c>
    </row>
    <row r="4013" spans="1:65" x14ac:dyDescent="0.3">
      <c r="A4013">
        <v>134679</v>
      </c>
      <c r="B4013">
        <v>0</v>
      </c>
      <c r="C4013" t="s">
        <v>65</v>
      </c>
      <c r="D4013" t="s">
        <v>66</v>
      </c>
      <c r="E4013" t="s">
        <v>67</v>
      </c>
      <c r="F4013" t="s">
        <v>68</v>
      </c>
      <c r="G4013">
        <v>0</v>
      </c>
      <c r="H4013">
        <v>225000</v>
      </c>
      <c r="I4013">
        <v>615109.5</v>
      </c>
      <c r="J4013" t="s">
        <v>69</v>
      </c>
      <c r="K4013" t="s">
        <v>70</v>
      </c>
      <c r="L4013" t="s">
        <v>91</v>
      </c>
      <c r="M4013" t="s">
        <v>72</v>
      </c>
      <c r="N4013">
        <v>1.8849999999999999E-2</v>
      </c>
      <c r="O4013">
        <v>11399</v>
      </c>
      <c r="P4013">
        <v>3732</v>
      </c>
      <c r="Q4013">
        <v>9503</v>
      </c>
      <c r="R4013">
        <v>2603</v>
      </c>
      <c r="S4013">
        <v>2</v>
      </c>
      <c r="T4013">
        <v>2</v>
      </c>
      <c r="U4013" t="s">
        <v>120</v>
      </c>
      <c r="V4013">
        <v>11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 t="s">
        <v>195</v>
      </c>
      <c r="AD4013">
        <v>2303327</v>
      </c>
      <c r="AE4013" t="s">
        <v>93</v>
      </c>
      <c r="AF4013">
        <v>4914.3599999999997</v>
      </c>
      <c r="AG4013">
        <v>56241</v>
      </c>
      <c r="AH4013">
        <v>67378.5</v>
      </c>
      <c r="AI4013">
        <v>0</v>
      </c>
      <c r="AJ4013">
        <v>56241</v>
      </c>
      <c r="AK4013" t="s">
        <v>73</v>
      </c>
      <c r="AL4013">
        <v>13</v>
      </c>
      <c r="AM4013" t="s">
        <v>68</v>
      </c>
      <c r="AN4013">
        <v>1</v>
      </c>
      <c r="AO4013">
        <v>0</v>
      </c>
      <c r="AR4013" t="s">
        <v>79</v>
      </c>
      <c r="AS4013" t="s">
        <v>114</v>
      </c>
      <c r="AT4013">
        <v>-1357</v>
      </c>
      <c r="AU4013" t="s">
        <v>78</v>
      </c>
      <c r="AV4013" t="s">
        <v>165</v>
      </c>
      <c r="AW4013" t="s">
        <v>80</v>
      </c>
      <c r="AX4013" t="s">
        <v>81</v>
      </c>
      <c r="AY4013" t="s">
        <v>103</v>
      </c>
      <c r="AZ4013" t="s">
        <v>96</v>
      </c>
      <c r="BA4013" t="s">
        <v>76</v>
      </c>
      <c r="BB4013" t="s">
        <v>104</v>
      </c>
      <c r="BC4013">
        <v>1500</v>
      </c>
      <c r="BD4013" t="s">
        <v>85</v>
      </c>
      <c r="BE4013">
        <v>24</v>
      </c>
      <c r="BF4013" t="s">
        <v>86</v>
      </c>
      <c r="BG4013" t="s">
        <v>151</v>
      </c>
    </row>
    <row r="4014" spans="1:65" x14ac:dyDescent="0.3">
      <c r="A4014">
        <v>134681</v>
      </c>
      <c r="B4014">
        <v>0</v>
      </c>
      <c r="C4014" t="s">
        <v>99</v>
      </c>
      <c r="D4014" t="s">
        <v>66</v>
      </c>
      <c r="E4014" t="s">
        <v>68</v>
      </c>
      <c r="F4014" t="s">
        <v>67</v>
      </c>
      <c r="G4014">
        <v>1</v>
      </c>
      <c r="H4014">
        <v>135000</v>
      </c>
      <c r="I4014">
        <v>180000</v>
      </c>
      <c r="J4014" t="s">
        <v>89</v>
      </c>
      <c r="K4014" t="s">
        <v>126</v>
      </c>
      <c r="L4014" t="s">
        <v>91</v>
      </c>
      <c r="M4014" t="s">
        <v>72</v>
      </c>
      <c r="N4014">
        <v>2.5163999999999999E-2</v>
      </c>
      <c r="O4014">
        <v>9488</v>
      </c>
      <c r="P4014">
        <v>2221</v>
      </c>
      <c r="Q4014">
        <v>3746</v>
      </c>
      <c r="R4014">
        <v>2156</v>
      </c>
      <c r="S4014">
        <v>2</v>
      </c>
      <c r="T4014">
        <v>2</v>
      </c>
      <c r="U4014" t="s">
        <v>120</v>
      </c>
      <c r="V4014">
        <v>8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 t="s">
        <v>92</v>
      </c>
      <c r="AD4014">
        <v>1152462</v>
      </c>
      <c r="AE4014" t="s">
        <v>93</v>
      </c>
      <c r="AF4014">
        <v>2844.9450000000002</v>
      </c>
      <c r="AG4014">
        <v>16884</v>
      </c>
      <c r="AH4014">
        <v>14175</v>
      </c>
      <c r="AI4014">
        <v>3379.5</v>
      </c>
      <c r="AJ4014">
        <v>16884</v>
      </c>
      <c r="AK4014" t="s">
        <v>109</v>
      </c>
      <c r="AL4014">
        <v>11</v>
      </c>
      <c r="AM4014" t="s">
        <v>68</v>
      </c>
      <c r="AN4014">
        <v>1</v>
      </c>
      <c r="AO4014">
        <v>0.20966605299999999</v>
      </c>
      <c r="AR4014" t="s">
        <v>79</v>
      </c>
      <c r="AS4014" t="s">
        <v>77</v>
      </c>
      <c r="AT4014">
        <v>-2287</v>
      </c>
      <c r="AU4014" t="s">
        <v>76</v>
      </c>
      <c r="AV4014" t="s">
        <v>79</v>
      </c>
      <c r="AX4014" t="s">
        <v>102</v>
      </c>
      <c r="AY4014" t="s">
        <v>136</v>
      </c>
      <c r="AZ4014" t="s">
        <v>96</v>
      </c>
      <c r="BA4014" t="s">
        <v>76</v>
      </c>
      <c r="BB4014" t="s">
        <v>104</v>
      </c>
      <c r="BC4014">
        <v>25</v>
      </c>
      <c r="BD4014" t="s">
        <v>105</v>
      </c>
      <c r="BE4014">
        <v>6</v>
      </c>
      <c r="BF4014" t="s">
        <v>86</v>
      </c>
      <c r="BG4014" t="s">
        <v>106</v>
      </c>
      <c r="BH4014">
        <v>365243</v>
      </c>
      <c r="BI4014">
        <v>-2223</v>
      </c>
      <c r="BJ4014">
        <v>-2073</v>
      </c>
      <c r="BK4014">
        <v>-2103</v>
      </c>
      <c r="BL4014">
        <v>-2096</v>
      </c>
      <c r="BM4014">
        <v>1</v>
      </c>
    </row>
    <row r="4015" spans="1:65" x14ac:dyDescent="0.3">
      <c r="A4015">
        <v>134681</v>
      </c>
      <c r="B4015">
        <v>0</v>
      </c>
      <c r="C4015" t="s">
        <v>99</v>
      </c>
      <c r="D4015" t="s">
        <v>66</v>
      </c>
      <c r="E4015" t="s">
        <v>68</v>
      </c>
      <c r="F4015" t="s">
        <v>67</v>
      </c>
      <c r="G4015">
        <v>1</v>
      </c>
      <c r="H4015">
        <v>135000</v>
      </c>
      <c r="I4015">
        <v>180000</v>
      </c>
      <c r="J4015" t="s">
        <v>89</v>
      </c>
      <c r="K4015" t="s">
        <v>126</v>
      </c>
      <c r="L4015" t="s">
        <v>91</v>
      </c>
      <c r="M4015" t="s">
        <v>72</v>
      </c>
      <c r="N4015">
        <v>2.5163999999999999E-2</v>
      </c>
      <c r="O4015">
        <v>9488</v>
      </c>
      <c r="P4015">
        <v>2221</v>
      </c>
      <c r="Q4015">
        <v>3746</v>
      </c>
      <c r="R4015">
        <v>2156</v>
      </c>
      <c r="S4015">
        <v>2</v>
      </c>
      <c r="T4015">
        <v>2</v>
      </c>
      <c r="U4015" t="s">
        <v>120</v>
      </c>
      <c r="V4015">
        <v>8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 t="s">
        <v>92</v>
      </c>
      <c r="AD4015">
        <v>1741308</v>
      </c>
      <c r="AE4015" t="s">
        <v>93</v>
      </c>
      <c r="AF4015">
        <v>7446.7349999999997</v>
      </c>
      <c r="AG4015">
        <v>41355</v>
      </c>
      <c r="AH4015">
        <v>37215</v>
      </c>
      <c r="AI4015">
        <v>4140</v>
      </c>
      <c r="AJ4015">
        <v>41355</v>
      </c>
      <c r="AK4015" t="s">
        <v>109</v>
      </c>
      <c r="AL4015">
        <v>13</v>
      </c>
      <c r="AM4015" t="s">
        <v>68</v>
      </c>
      <c r="AN4015">
        <v>1</v>
      </c>
      <c r="AO4015">
        <v>0.109027599</v>
      </c>
      <c r="AR4015" t="s">
        <v>79</v>
      </c>
      <c r="AS4015" t="s">
        <v>114</v>
      </c>
      <c r="AT4015">
        <v>-2238</v>
      </c>
      <c r="AU4015" t="s">
        <v>78</v>
      </c>
      <c r="AV4015" t="s">
        <v>165</v>
      </c>
      <c r="AX4015" t="s">
        <v>81</v>
      </c>
      <c r="AY4015" t="s">
        <v>124</v>
      </c>
      <c r="AZ4015" t="s">
        <v>96</v>
      </c>
      <c r="BA4015" t="s">
        <v>76</v>
      </c>
      <c r="BB4015" t="s">
        <v>138</v>
      </c>
      <c r="BC4015">
        <v>14</v>
      </c>
      <c r="BD4015" t="s">
        <v>105</v>
      </c>
      <c r="BE4015">
        <v>6</v>
      </c>
      <c r="BF4015" t="s">
        <v>86</v>
      </c>
      <c r="BG4015" t="s">
        <v>106</v>
      </c>
    </row>
    <row r="4016" spans="1:65" x14ac:dyDescent="0.3">
      <c r="A4016">
        <v>134685</v>
      </c>
      <c r="B4016">
        <v>0</v>
      </c>
      <c r="C4016" t="s">
        <v>65</v>
      </c>
      <c r="D4016" t="s">
        <v>66</v>
      </c>
      <c r="E4016" t="s">
        <v>68</v>
      </c>
      <c r="F4016" t="s">
        <v>67</v>
      </c>
      <c r="G4016">
        <v>0</v>
      </c>
      <c r="H4016">
        <v>225000</v>
      </c>
      <c r="I4016">
        <v>790830</v>
      </c>
      <c r="J4016" t="s">
        <v>69</v>
      </c>
      <c r="K4016" t="s">
        <v>70</v>
      </c>
      <c r="L4016" t="s">
        <v>91</v>
      </c>
      <c r="M4016" t="s">
        <v>72</v>
      </c>
      <c r="N4016">
        <v>1.5221E-2</v>
      </c>
      <c r="O4016">
        <v>19530</v>
      </c>
      <c r="P4016">
        <v>2271</v>
      </c>
      <c r="Q4016">
        <v>2234</v>
      </c>
      <c r="R4016">
        <v>2332</v>
      </c>
      <c r="S4016">
        <v>2</v>
      </c>
      <c r="T4016">
        <v>2</v>
      </c>
      <c r="U4016" t="s">
        <v>120</v>
      </c>
      <c r="V4016">
        <v>19</v>
      </c>
      <c r="W4016">
        <v>0</v>
      </c>
      <c r="X4016">
        <v>1</v>
      </c>
      <c r="Y4016">
        <v>1</v>
      </c>
      <c r="Z4016">
        <v>0</v>
      </c>
      <c r="AA4016">
        <v>1</v>
      </c>
      <c r="AB4016">
        <v>1</v>
      </c>
      <c r="AC4016" t="s">
        <v>141</v>
      </c>
      <c r="AD4016">
        <v>2087246</v>
      </c>
      <c r="AE4016" t="s">
        <v>93</v>
      </c>
      <c r="AF4016">
        <v>3760.38</v>
      </c>
      <c r="AG4016">
        <v>31563</v>
      </c>
      <c r="AH4016">
        <v>29493</v>
      </c>
      <c r="AI4016">
        <v>4725</v>
      </c>
      <c r="AJ4016">
        <v>31563</v>
      </c>
      <c r="AK4016" t="s">
        <v>94</v>
      </c>
      <c r="AL4016">
        <v>9</v>
      </c>
      <c r="AM4016" t="s">
        <v>68</v>
      </c>
      <c r="AN4016">
        <v>1</v>
      </c>
      <c r="AO4016">
        <v>0.150387356</v>
      </c>
      <c r="AR4016" t="s">
        <v>79</v>
      </c>
      <c r="AS4016" t="s">
        <v>77</v>
      </c>
      <c r="AT4016">
        <v>-2153</v>
      </c>
      <c r="AU4016" t="s">
        <v>78</v>
      </c>
      <c r="AV4016" t="s">
        <v>79</v>
      </c>
      <c r="AW4016" t="s">
        <v>80</v>
      </c>
      <c r="AX4016" t="s">
        <v>102</v>
      </c>
      <c r="AY4016" t="s">
        <v>124</v>
      </c>
      <c r="AZ4016" t="s">
        <v>96</v>
      </c>
      <c r="BA4016" t="s">
        <v>76</v>
      </c>
      <c r="BB4016" t="s">
        <v>104</v>
      </c>
      <c r="BC4016">
        <v>5</v>
      </c>
      <c r="BD4016" t="s">
        <v>105</v>
      </c>
      <c r="BE4016">
        <v>12</v>
      </c>
      <c r="BF4016" t="s">
        <v>86</v>
      </c>
      <c r="BG4016" t="s">
        <v>106</v>
      </c>
      <c r="BH4016">
        <v>365243</v>
      </c>
      <c r="BI4016">
        <v>-2122</v>
      </c>
      <c r="BJ4016">
        <v>-1792</v>
      </c>
      <c r="BK4016">
        <v>-1792</v>
      </c>
      <c r="BL4016">
        <v>-1788</v>
      </c>
      <c r="BM4016">
        <v>0</v>
      </c>
    </row>
    <row r="4017" spans="1:65" x14ac:dyDescent="0.3">
      <c r="A4017">
        <v>134686</v>
      </c>
      <c r="B4017">
        <v>0</v>
      </c>
      <c r="C4017" t="s">
        <v>65</v>
      </c>
      <c r="D4017" t="s">
        <v>88</v>
      </c>
      <c r="E4017" t="s">
        <v>67</v>
      </c>
      <c r="F4017" t="s">
        <v>67</v>
      </c>
      <c r="G4017">
        <v>0</v>
      </c>
      <c r="H4017">
        <v>112500</v>
      </c>
      <c r="I4017">
        <v>792000</v>
      </c>
      <c r="J4017" t="s">
        <v>113</v>
      </c>
      <c r="K4017" t="s">
        <v>70</v>
      </c>
      <c r="L4017" t="s">
        <v>139</v>
      </c>
      <c r="M4017" t="s">
        <v>72</v>
      </c>
      <c r="N4017">
        <v>1.8208999999999999E-2</v>
      </c>
      <c r="O4017">
        <v>22153</v>
      </c>
      <c r="P4017">
        <v>365243</v>
      </c>
      <c r="Q4017">
        <v>11727</v>
      </c>
      <c r="R4017">
        <v>3206</v>
      </c>
      <c r="S4017">
        <v>3</v>
      </c>
      <c r="T4017">
        <v>3</v>
      </c>
      <c r="U4017" t="s">
        <v>73</v>
      </c>
      <c r="V4017">
        <v>10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76</v>
      </c>
      <c r="AD4017">
        <v>2449935</v>
      </c>
      <c r="AE4017" t="s">
        <v>65</v>
      </c>
      <c r="AF4017">
        <v>18033.21</v>
      </c>
      <c r="AG4017">
        <v>270000</v>
      </c>
      <c r="AH4017">
        <v>313839</v>
      </c>
      <c r="AJ4017">
        <v>270000</v>
      </c>
      <c r="AK4017" t="s">
        <v>125</v>
      </c>
      <c r="AL4017">
        <v>11</v>
      </c>
      <c r="AM4017" t="s">
        <v>68</v>
      </c>
      <c r="AN4017">
        <v>1</v>
      </c>
      <c r="AR4017" t="s">
        <v>76</v>
      </c>
      <c r="AS4017" t="s">
        <v>77</v>
      </c>
      <c r="AT4017">
        <v>-1248</v>
      </c>
      <c r="AU4017" t="s">
        <v>78</v>
      </c>
      <c r="AV4017" t="s">
        <v>79</v>
      </c>
      <c r="AW4017" t="s">
        <v>80</v>
      </c>
      <c r="AX4017" t="s">
        <v>81</v>
      </c>
      <c r="AY4017" t="s">
        <v>76</v>
      </c>
      <c r="AZ4017" t="s">
        <v>82</v>
      </c>
      <c r="BA4017" t="s">
        <v>116</v>
      </c>
      <c r="BB4017" t="s">
        <v>121</v>
      </c>
      <c r="BC4017">
        <v>-1</v>
      </c>
      <c r="BD4017" t="s">
        <v>76</v>
      </c>
      <c r="BE4017">
        <v>36</v>
      </c>
      <c r="BF4017" t="s">
        <v>86</v>
      </c>
      <c r="BG4017" t="s">
        <v>172</v>
      </c>
      <c r="BH4017">
        <v>365243</v>
      </c>
      <c r="BI4017">
        <v>-1218</v>
      </c>
      <c r="BJ4017">
        <v>-168</v>
      </c>
      <c r="BK4017">
        <v>-565</v>
      </c>
      <c r="BL4017">
        <v>-557</v>
      </c>
      <c r="BM4017">
        <v>1</v>
      </c>
    </row>
    <row r="4018" spans="1:65" x14ac:dyDescent="0.3">
      <c r="A4018">
        <v>134690</v>
      </c>
      <c r="B4018">
        <v>0</v>
      </c>
      <c r="C4018" t="s">
        <v>65</v>
      </c>
      <c r="D4018" t="s">
        <v>88</v>
      </c>
      <c r="E4018" t="s">
        <v>67</v>
      </c>
      <c r="F4018" t="s">
        <v>68</v>
      </c>
      <c r="G4018">
        <v>2</v>
      </c>
      <c r="H4018">
        <v>67500</v>
      </c>
      <c r="I4018">
        <v>157500</v>
      </c>
      <c r="J4018" t="s">
        <v>69</v>
      </c>
      <c r="K4018" t="s">
        <v>70</v>
      </c>
      <c r="L4018" t="s">
        <v>119</v>
      </c>
      <c r="M4018" t="s">
        <v>72</v>
      </c>
      <c r="N4018">
        <v>2.6391999999999999E-2</v>
      </c>
      <c r="O4018">
        <v>11412</v>
      </c>
      <c r="P4018">
        <v>143</v>
      </c>
      <c r="Q4018">
        <v>5382</v>
      </c>
      <c r="R4018">
        <v>2558</v>
      </c>
      <c r="S4018">
        <v>2</v>
      </c>
      <c r="T4018">
        <v>2</v>
      </c>
      <c r="U4018" t="s">
        <v>123</v>
      </c>
      <c r="V4018">
        <v>13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1</v>
      </c>
      <c r="AC4018" t="s">
        <v>108</v>
      </c>
      <c r="AD4018">
        <v>1873691</v>
      </c>
      <c r="AE4018" t="s">
        <v>93</v>
      </c>
      <c r="AF4018">
        <v>12118.41</v>
      </c>
      <c r="AG4018">
        <v>255069</v>
      </c>
      <c r="AH4018">
        <v>229558.5</v>
      </c>
      <c r="AI4018">
        <v>25510.5</v>
      </c>
      <c r="AJ4018">
        <v>255069</v>
      </c>
      <c r="AK4018" t="s">
        <v>94</v>
      </c>
      <c r="AL4018">
        <v>13</v>
      </c>
      <c r="AM4018" t="s">
        <v>68</v>
      </c>
      <c r="AN4018">
        <v>1</v>
      </c>
      <c r="AO4018">
        <v>0.108924462</v>
      </c>
      <c r="AR4018" t="s">
        <v>79</v>
      </c>
      <c r="AS4018" t="s">
        <v>77</v>
      </c>
      <c r="AT4018">
        <v>-737</v>
      </c>
      <c r="AU4018" t="s">
        <v>78</v>
      </c>
      <c r="AV4018" t="s">
        <v>79</v>
      </c>
      <c r="AW4018" t="s">
        <v>101</v>
      </c>
      <c r="AX4018" t="s">
        <v>81</v>
      </c>
      <c r="AY4018" t="s">
        <v>111</v>
      </c>
      <c r="AZ4018" t="s">
        <v>96</v>
      </c>
      <c r="BA4018" t="s">
        <v>76</v>
      </c>
      <c r="BB4018" t="s">
        <v>104</v>
      </c>
      <c r="BC4018">
        <v>2326</v>
      </c>
      <c r="BD4018" t="s">
        <v>85</v>
      </c>
      <c r="BE4018">
        <v>24</v>
      </c>
      <c r="BF4018" t="s">
        <v>112</v>
      </c>
      <c r="BG4018" t="s">
        <v>151</v>
      </c>
      <c r="BH4018">
        <v>365243</v>
      </c>
      <c r="BI4018">
        <v>-704</v>
      </c>
      <c r="BJ4018">
        <v>-14</v>
      </c>
      <c r="BK4018">
        <v>-14</v>
      </c>
      <c r="BL4018">
        <v>-8</v>
      </c>
      <c r="BM4018">
        <v>0</v>
      </c>
    </row>
    <row r="4019" spans="1:65" x14ac:dyDescent="0.3">
      <c r="A4019">
        <v>134701</v>
      </c>
      <c r="B4019">
        <v>0</v>
      </c>
      <c r="C4019" t="s">
        <v>65</v>
      </c>
      <c r="D4019" t="s">
        <v>88</v>
      </c>
      <c r="E4019" t="s">
        <v>67</v>
      </c>
      <c r="F4019" t="s">
        <v>67</v>
      </c>
      <c r="G4019">
        <v>3</v>
      </c>
      <c r="H4019">
        <v>126000</v>
      </c>
      <c r="I4019">
        <v>202765.5</v>
      </c>
      <c r="J4019" t="s">
        <v>69</v>
      </c>
      <c r="K4019" t="s">
        <v>70</v>
      </c>
      <c r="L4019" t="s">
        <v>91</v>
      </c>
      <c r="M4019" t="s">
        <v>127</v>
      </c>
      <c r="N4019">
        <v>3.1329000000000003E-2</v>
      </c>
      <c r="O4019">
        <v>10341</v>
      </c>
      <c r="P4019">
        <v>3205</v>
      </c>
      <c r="Q4019">
        <v>895</v>
      </c>
      <c r="R4019">
        <v>2731</v>
      </c>
      <c r="S4019">
        <v>2</v>
      </c>
      <c r="T4019">
        <v>2</v>
      </c>
      <c r="U4019" t="s">
        <v>120</v>
      </c>
      <c r="V4019">
        <v>10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122</v>
      </c>
      <c r="AD4019">
        <v>1972262</v>
      </c>
      <c r="AE4019" t="s">
        <v>65</v>
      </c>
      <c r="AF4019">
        <v>22226.355</v>
      </c>
      <c r="AG4019">
        <v>360000</v>
      </c>
      <c r="AH4019">
        <v>426528</v>
      </c>
      <c r="AJ4019">
        <v>360000</v>
      </c>
      <c r="AK4019" t="s">
        <v>109</v>
      </c>
      <c r="AL4019">
        <v>9</v>
      </c>
      <c r="AM4019" t="s">
        <v>68</v>
      </c>
      <c r="AN4019">
        <v>1</v>
      </c>
      <c r="AR4019" t="s">
        <v>76</v>
      </c>
      <c r="AS4019" t="s">
        <v>114</v>
      </c>
      <c r="AT4019">
        <v>-516</v>
      </c>
      <c r="AU4019" t="s">
        <v>78</v>
      </c>
      <c r="AV4019" t="s">
        <v>115</v>
      </c>
      <c r="AX4019" t="s">
        <v>81</v>
      </c>
      <c r="AY4019" t="s">
        <v>76</v>
      </c>
      <c r="AZ4019" t="s">
        <v>82</v>
      </c>
      <c r="BA4019" t="s">
        <v>116</v>
      </c>
      <c r="BB4019" t="s">
        <v>117</v>
      </c>
      <c r="BC4019">
        <v>10</v>
      </c>
      <c r="BD4019" t="s">
        <v>76</v>
      </c>
      <c r="BE4019">
        <v>48</v>
      </c>
      <c r="BF4019" t="s">
        <v>86</v>
      </c>
      <c r="BG4019" t="s">
        <v>172</v>
      </c>
    </row>
    <row r="4020" spans="1:65" x14ac:dyDescent="0.3">
      <c r="A4020">
        <v>134709</v>
      </c>
      <c r="B4020">
        <v>0</v>
      </c>
      <c r="C4020" t="s">
        <v>65</v>
      </c>
      <c r="D4020" t="s">
        <v>66</v>
      </c>
      <c r="E4020" t="s">
        <v>67</v>
      </c>
      <c r="F4020" t="s">
        <v>67</v>
      </c>
      <c r="G4020">
        <v>0</v>
      </c>
      <c r="H4020">
        <v>135000</v>
      </c>
      <c r="I4020">
        <v>112500</v>
      </c>
      <c r="J4020" t="s">
        <v>69</v>
      </c>
      <c r="K4020" t="s">
        <v>70</v>
      </c>
      <c r="L4020" t="s">
        <v>71</v>
      </c>
      <c r="M4020" t="s">
        <v>72</v>
      </c>
      <c r="N4020">
        <v>3.2561E-2</v>
      </c>
      <c r="O4020">
        <v>15825</v>
      </c>
      <c r="P4020">
        <v>5625</v>
      </c>
      <c r="Q4020">
        <v>8319</v>
      </c>
      <c r="R4020">
        <v>4631</v>
      </c>
      <c r="S4020">
        <v>1</v>
      </c>
      <c r="T4020">
        <v>1</v>
      </c>
      <c r="U4020" t="s">
        <v>123</v>
      </c>
      <c r="V4020">
        <v>13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168</v>
      </c>
      <c r="AD4020">
        <v>2599803</v>
      </c>
      <c r="AE4020" t="s">
        <v>93</v>
      </c>
      <c r="AF4020">
        <v>11319.75</v>
      </c>
      <c r="AG4020">
        <v>112455</v>
      </c>
      <c r="AH4020">
        <v>111892.5</v>
      </c>
      <c r="AI4020">
        <v>11250</v>
      </c>
      <c r="AJ4020">
        <v>112455</v>
      </c>
      <c r="AK4020" t="s">
        <v>125</v>
      </c>
      <c r="AL4020">
        <v>12</v>
      </c>
      <c r="AM4020" t="s">
        <v>68</v>
      </c>
      <c r="AN4020">
        <v>1</v>
      </c>
      <c r="AO4020">
        <v>9.9496703000000006E-2</v>
      </c>
      <c r="AR4020" t="s">
        <v>79</v>
      </c>
      <c r="AS4020" t="s">
        <v>77</v>
      </c>
      <c r="AT4020">
        <v>-1162</v>
      </c>
      <c r="AU4020" t="s">
        <v>78</v>
      </c>
      <c r="AV4020" t="s">
        <v>79</v>
      </c>
      <c r="AW4020" t="s">
        <v>80</v>
      </c>
      <c r="AX4020" t="s">
        <v>161</v>
      </c>
      <c r="AY4020" t="s">
        <v>111</v>
      </c>
      <c r="AZ4020" t="s">
        <v>96</v>
      </c>
      <c r="BA4020" t="s">
        <v>76</v>
      </c>
      <c r="BB4020" t="s">
        <v>84</v>
      </c>
      <c r="BC4020">
        <v>837</v>
      </c>
      <c r="BD4020" t="s">
        <v>85</v>
      </c>
      <c r="BE4020">
        <v>12</v>
      </c>
      <c r="BF4020" t="s">
        <v>147</v>
      </c>
      <c r="BG4020" t="s">
        <v>151</v>
      </c>
      <c r="BH4020">
        <v>365243</v>
      </c>
      <c r="BI4020">
        <v>-1131</v>
      </c>
      <c r="BJ4020">
        <v>-801</v>
      </c>
      <c r="BK4020">
        <v>-801</v>
      </c>
      <c r="BL4020">
        <v>-791</v>
      </c>
      <c r="BM4020">
        <v>0</v>
      </c>
    </row>
    <row r="4021" spans="1:65" x14ac:dyDescent="0.3">
      <c r="A4021">
        <v>134717</v>
      </c>
      <c r="B4021">
        <v>1</v>
      </c>
      <c r="C4021" t="s">
        <v>65</v>
      </c>
      <c r="D4021" t="s">
        <v>88</v>
      </c>
      <c r="E4021" t="s">
        <v>67</v>
      </c>
      <c r="F4021" t="s">
        <v>68</v>
      </c>
      <c r="G4021">
        <v>0</v>
      </c>
      <c r="H4021">
        <v>157500</v>
      </c>
      <c r="I4021">
        <v>573628.5</v>
      </c>
      <c r="J4021" t="s">
        <v>89</v>
      </c>
      <c r="K4021" t="s">
        <v>70</v>
      </c>
      <c r="L4021" t="s">
        <v>71</v>
      </c>
      <c r="M4021" t="s">
        <v>72</v>
      </c>
      <c r="N4021">
        <v>1.0005999999999999E-2</v>
      </c>
      <c r="O4021">
        <v>15893</v>
      </c>
      <c r="P4021">
        <v>191</v>
      </c>
      <c r="Q4021">
        <v>4236</v>
      </c>
      <c r="R4021">
        <v>4282</v>
      </c>
      <c r="S4021">
        <v>2</v>
      </c>
      <c r="T4021">
        <v>1</v>
      </c>
      <c r="U4021" t="s">
        <v>120</v>
      </c>
      <c r="V4021">
        <v>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 t="s">
        <v>122</v>
      </c>
      <c r="AD4021">
        <v>1423673</v>
      </c>
      <c r="AE4021" t="s">
        <v>93</v>
      </c>
      <c r="AF4021">
        <v>18060.48</v>
      </c>
      <c r="AG4021">
        <v>85500</v>
      </c>
      <c r="AH4021">
        <v>91705.5</v>
      </c>
      <c r="AI4021">
        <v>0</v>
      </c>
      <c r="AJ4021">
        <v>85500</v>
      </c>
      <c r="AK4021" t="s">
        <v>123</v>
      </c>
      <c r="AL4021">
        <v>15</v>
      </c>
      <c r="AM4021" t="s">
        <v>68</v>
      </c>
      <c r="AN4021">
        <v>1</v>
      </c>
      <c r="AO4021">
        <v>0</v>
      </c>
      <c r="AR4021" t="s">
        <v>79</v>
      </c>
      <c r="AS4021" t="s">
        <v>77</v>
      </c>
      <c r="AT4021">
        <v>-44</v>
      </c>
      <c r="AU4021" t="s">
        <v>76</v>
      </c>
      <c r="AV4021" t="s">
        <v>79</v>
      </c>
      <c r="AX4021" t="s">
        <v>161</v>
      </c>
      <c r="AY4021" t="s">
        <v>111</v>
      </c>
      <c r="AZ4021" t="s">
        <v>96</v>
      </c>
      <c r="BA4021" t="s">
        <v>76</v>
      </c>
      <c r="BB4021" t="s">
        <v>104</v>
      </c>
      <c r="BC4021">
        <v>4000</v>
      </c>
      <c r="BD4021" t="s">
        <v>85</v>
      </c>
      <c r="BE4021">
        <v>6</v>
      </c>
      <c r="BF4021" t="s">
        <v>86</v>
      </c>
      <c r="BG4021" t="s">
        <v>151</v>
      </c>
      <c r="BH4021">
        <v>365243</v>
      </c>
      <c r="BI4021">
        <v>-13</v>
      </c>
      <c r="BJ4021">
        <v>137</v>
      </c>
      <c r="BK4021">
        <v>365243</v>
      </c>
      <c r="BL4021">
        <v>365243</v>
      </c>
      <c r="BM4021">
        <v>0</v>
      </c>
    </row>
    <row r="4022" spans="1:65" x14ac:dyDescent="0.3">
      <c r="A4022">
        <v>134720</v>
      </c>
      <c r="B4022">
        <v>0</v>
      </c>
      <c r="C4022" t="s">
        <v>65</v>
      </c>
      <c r="D4022" t="s">
        <v>66</v>
      </c>
      <c r="E4022" t="s">
        <v>68</v>
      </c>
      <c r="F4022" t="s">
        <v>68</v>
      </c>
      <c r="G4022">
        <v>0</v>
      </c>
      <c r="H4022">
        <v>135000</v>
      </c>
      <c r="I4022">
        <v>450000</v>
      </c>
      <c r="J4022" t="s">
        <v>69</v>
      </c>
      <c r="K4022" t="s">
        <v>70</v>
      </c>
      <c r="L4022" t="s">
        <v>91</v>
      </c>
      <c r="M4022" t="s">
        <v>72</v>
      </c>
      <c r="N4022">
        <v>1.0966E-2</v>
      </c>
      <c r="O4022">
        <v>10323</v>
      </c>
      <c r="P4022">
        <v>1453</v>
      </c>
      <c r="Q4022">
        <v>10291</v>
      </c>
      <c r="R4022">
        <v>2929</v>
      </c>
      <c r="S4022">
        <v>2</v>
      </c>
      <c r="T4022">
        <v>2</v>
      </c>
      <c r="U4022" t="s">
        <v>94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108</v>
      </c>
      <c r="AD4022">
        <v>2232675</v>
      </c>
      <c r="AE4022" t="s">
        <v>65</v>
      </c>
      <c r="AG4022">
        <v>0</v>
      </c>
      <c r="AH4022">
        <v>0</v>
      </c>
      <c r="AK4022" t="s">
        <v>125</v>
      </c>
      <c r="AL4022">
        <v>16</v>
      </c>
      <c r="AM4022" t="s">
        <v>68</v>
      </c>
      <c r="AN4022">
        <v>1</v>
      </c>
      <c r="AR4022" t="s">
        <v>76</v>
      </c>
      <c r="AS4022" t="s">
        <v>129</v>
      </c>
      <c r="AT4022">
        <v>-319</v>
      </c>
      <c r="AU4022" t="s">
        <v>76</v>
      </c>
      <c r="AV4022" t="s">
        <v>79</v>
      </c>
      <c r="AX4022" t="s">
        <v>161</v>
      </c>
      <c r="AY4022" t="s">
        <v>76</v>
      </c>
      <c r="AZ4022" t="s">
        <v>76</v>
      </c>
      <c r="BA4022" t="s">
        <v>76</v>
      </c>
      <c r="BB4022" t="s">
        <v>121</v>
      </c>
      <c r="BC4022">
        <v>-1</v>
      </c>
      <c r="BD4022" t="s">
        <v>76</v>
      </c>
      <c r="BF4022" t="s">
        <v>76</v>
      </c>
      <c r="BG4022" t="s">
        <v>82</v>
      </c>
    </row>
    <row r="4023" spans="1:65" x14ac:dyDescent="0.3">
      <c r="A4023">
        <v>134741</v>
      </c>
      <c r="B4023">
        <v>1</v>
      </c>
      <c r="C4023" t="s">
        <v>65</v>
      </c>
      <c r="D4023" t="s">
        <v>88</v>
      </c>
      <c r="E4023" t="s">
        <v>67</v>
      </c>
      <c r="F4023" t="s">
        <v>68</v>
      </c>
      <c r="G4023">
        <v>1</v>
      </c>
      <c r="H4023">
        <v>67500</v>
      </c>
      <c r="I4023">
        <v>284400</v>
      </c>
      <c r="J4023" t="s">
        <v>69</v>
      </c>
      <c r="K4023" t="s">
        <v>70</v>
      </c>
      <c r="L4023" t="s">
        <v>91</v>
      </c>
      <c r="M4023" t="s">
        <v>72</v>
      </c>
      <c r="N4023">
        <v>1.8029E-2</v>
      </c>
      <c r="O4023">
        <v>18827</v>
      </c>
      <c r="P4023">
        <v>7802</v>
      </c>
      <c r="Q4023">
        <v>1291</v>
      </c>
      <c r="R4023">
        <v>1748</v>
      </c>
      <c r="S4023">
        <v>3</v>
      </c>
      <c r="T4023">
        <v>3</v>
      </c>
      <c r="U4023" t="s">
        <v>123</v>
      </c>
      <c r="V4023">
        <v>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 t="s">
        <v>164</v>
      </c>
      <c r="AD4023">
        <v>1619330</v>
      </c>
      <c r="AE4023" t="s">
        <v>99</v>
      </c>
      <c r="AF4023">
        <v>0</v>
      </c>
      <c r="AG4023">
        <v>0</v>
      </c>
      <c r="AH4023">
        <v>0</v>
      </c>
      <c r="AJ4023">
        <v>0</v>
      </c>
      <c r="AK4023" t="s">
        <v>75</v>
      </c>
      <c r="AL4023">
        <v>7</v>
      </c>
      <c r="AM4023" t="s">
        <v>68</v>
      </c>
      <c r="AN4023">
        <v>1</v>
      </c>
      <c r="AR4023" t="s">
        <v>79</v>
      </c>
      <c r="AS4023" t="s">
        <v>77</v>
      </c>
      <c r="AT4023">
        <v>-225</v>
      </c>
      <c r="AU4023" t="s">
        <v>76</v>
      </c>
      <c r="AV4023" t="s">
        <v>79</v>
      </c>
      <c r="AW4023" t="s">
        <v>80</v>
      </c>
      <c r="AX4023" t="s">
        <v>81</v>
      </c>
      <c r="AY4023" t="s">
        <v>76</v>
      </c>
      <c r="AZ4023" t="s">
        <v>131</v>
      </c>
      <c r="BA4023" t="s">
        <v>83</v>
      </c>
      <c r="BB4023" t="s">
        <v>84</v>
      </c>
      <c r="BC4023">
        <v>465</v>
      </c>
      <c r="BD4023" t="s">
        <v>85</v>
      </c>
      <c r="BE4023">
        <v>0</v>
      </c>
      <c r="BF4023" t="s">
        <v>76</v>
      </c>
      <c r="BG4023" t="s">
        <v>132</v>
      </c>
      <c r="BH4023">
        <v>-201</v>
      </c>
      <c r="BI4023">
        <v>-150</v>
      </c>
      <c r="BJ4023">
        <v>365243</v>
      </c>
      <c r="BK4023">
        <v>-150</v>
      </c>
      <c r="BL4023">
        <v>365243</v>
      </c>
      <c r="BM4023">
        <v>0</v>
      </c>
    </row>
    <row r="4024" spans="1:65" x14ac:dyDescent="0.3">
      <c r="A4024">
        <v>134743</v>
      </c>
      <c r="B4024">
        <v>0</v>
      </c>
      <c r="C4024" t="s">
        <v>65</v>
      </c>
      <c r="D4024" t="s">
        <v>88</v>
      </c>
      <c r="E4024" t="s">
        <v>68</v>
      </c>
      <c r="F4024" t="s">
        <v>67</v>
      </c>
      <c r="G4024">
        <v>0</v>
      </c>
      <c r="H4024">
        <v>123750</v>
      </c>
      <c r="I4024">
        <v>675000</v>
      </c>
      <c r="J4024" t="s">
        <v>69</v>
      </c>
      <c r="K4024" t="s">
        <v>70</v>
      </c>
      <c r="L4024" t="s">
        <v>91</v>
      </c>
      <c r="M4024" t="s">
        <v>72</v>
      </c>
      <c r="N4024">
        <v>3.5791999999999997E-2</v>
      </c>
      <c r="O4024">
        <v>16308</v>
      </c>
      <c r="P4024">
        <v>5223</v>
      </c>
      <c r="Q4024">
        <v>922</v>
      </c>
      <c r="R4024">
        <v>2562</v>
      </c>
      <c r="S4024">
        <v>2</v>
      </c>
      <c r="T4024">
        <v>2</v>
      </c>
      <c r="U4024" t="s">
        <v>125</v>
      </c>
      <c r="V4024">
        <v>17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0</v>
      </c>
      <c r="AC4024" t="s">
        <v>92</v>
      </c>
      <c r="AD4024">
        <v>1925473</v>
      </c>
      <c r="AE4024" t="s">
        <v>93</v>
      </c>
      <c r="AF4024">
        <v>3382.2</v>
      </c>
      <c r="AG4024">
        <v>20205</v>
      </c>
      <c r="AH4024">
        <v>23157</v>
      </c>
      <c r="AI4024">
        <v>0</v>
      </c>
      <c r="AJ4024">
        <v>20205</v>
      </c>
      <c r="AK4024" t="s">
        <v>109</v>
      </c>
      <c r="AL4024">
        <v>12</v>
      </c>
      <c r="AM4024" t="s">
        <v>68</v>
      </c>
      <c r="AN4024">
        <v>1</v>
      </c>
      <c r="AO4024">
        <v>0</v>
      </c>
      <c r="AR4024" t="s">
        <v>79</v>
      </c>
      <c r="AS4024" t="s">
        <v>77</v>
      </c>
      <c r="AT4024">
        <v>-1187</v>
      </c>
      <c r="AU4024" t="s">
        <v>78</v>
      </c>
      <c r="AV4024" t="s">
        <v>79</v>
      </c>
      <c r="AW4024" t="s">
        <v>80</v>
      </c>
      <c r="AX4024" t="s">
        <v>102</v>
      </c>
      <c r="AY4024" t="s">
        <v>124</v>
      </c>
      <c r="AZ4024" t="s">
        <v>96</v>
      </c>
      <c r="BA4024" t="s">
        <v>76</v>
      </c>
      <c r="BB4024" t="s">
        <v>104</v>
      </c>
      <c r="BC4024">
        <v>28</v>
      </c>
      <c r="BD4024" t="s">
        <v>105</v>
      </c>
      <c r="BE4024">
        <v>10</v>
      </c>
      <c r="BF4024" t="s">
        <v>86</v>
      </c>
      <c r="BG4024" t="s">
        <v>106</v>
      </c>
      <c r="BH4024">
        <v>365243</v>
      </c>
      <c r="BI4024">
        <v>-1156</v>
      </c>
      <c r="BJ4024">
        <v>-886</v>
      </c>
      <c r="BK4024">
        <v>-886</v>
      </c>
      <c r="BL4024">
        <v>-877</v>
      </c>
      <c r="BM4024">
        <v>0</v>
      </c>
    </row>
    <row r="4025" spans="1:65" x14ac:dyDescent="0.3">
      <c r="A4025">
        <v>134744</v>
      </c>
      <c r="B4025">
        <v>0</v>
      </c>
      <c r="C4025" t="s">
        <v>65</v>
      </c>
      <c r="D4025" t="s">
        <v>88</v>
      </c>
      <c r="E4025" t="s">
        <v>67</v>
      </c>
      <c r="F4025" t="s">
        <v>68</v>
      </c>
      <c r="G4025">
        <v>2</v>
      </c>
      <c r="H4025">
        <v>67500</v>
      </c>
      <c r="I4025">
        <v>450000</v>
      </c>
      <c r="J4025" t="s">
        <v>69</v>
      </c>
      <c r="K4025" t="s">
        <v>70</v>
      </c>
      <c r="L4025" t="s">
        <v>91</v>
      </c>
      <c r="M4025" t="s">
        <v>72</v>
      </c>
      <c r="N4025">
        <v>3.5791999999999997E-2</v>
      </c>
      <c r="O4025">
        <v>10681</v>
      </c>
      <c r="P4025">
        <v>391</v>
      </c>
      <c r="Q4025">
        <v>1473</v>
      </c>
      <c r="R4025">
        <v>3180</v>
      </c>
      <c r="S4025">
        <v>2</v>
      </c>
      <c r="T4025">
        <v>2</v>
      </c>
      <c r="U4025" t="s">
        <v>123</v>
      </c>
      <c r="V4025">
        <v>12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108</v>
      </c>
      <c r="AD4025">
        <v>1481871</v>
      </c>
      <c r="AE4025" t="s">
        <v>93</v>
      </c>
      <c r="AF4025">
        <v>4204.9350000000004</v>
      </c>
      <c r="AG4025">
        <v>93239.595000000001</v>
      </c>
      <c r="AH4025">
        <v>93235.5</v>
      </c>
      <c r="AI4025">
        <v>4.0949999999999998</v>
      </c>
      <c r="AJ4025">
        <v>93239.595000000001</v>
      </c>
      <c r="AK4025" t="s">
        <v>123</v>
      </c>
      <c r="AL4025">
        <v>12</v>
      </c>
      <c r="AM4025" t="s">
        <v>68</v>
      </c>
      <c r="AN4025">
        <v>1</v>
      </c>
      <c r="AO4025" s="1">
        <v>4.7800000000000003E-5</v>
      </c>
      <c r="AR4025" t="s">
        <v>79</v>
      </c>
      <c r="AS4025" t="s">
        <v>77</v>
      </c>
      <c r="AT4025">
        <v>-1575</v>
      </c>
      <c r="AU4025" t="s">
        <v>78</v>
      </c>
      <c r="AV4025" t="s">
        <v>79</v>
      </c>
      <c r="AW4025" t="s">
        <v>80</v>
      </c>
      <c r="AX4025" t="s">
        <v>102</v>
      </c>
      <c r="AY4025" t="s">
        <v>111</v>
      </c>
      <c r="AZ4025" t="s">
        <v>96</v>
      </c>
      <c r="BA4025" t="s">
        <v>76</v>
      </c>
      <c r="BB4025" t="s">
        <v>138</v>
      </c>
      <c r="BC4025">
        <v>135</v>
      </c>
      <c r="BD4025" t="s">
        <v>85</v>
      </c>
      <c r="BE4025">
        <v>24</v>
      </c>
      <c r="BF4025" t="s">
        <v>97</v>
      </c>
      <c r="BG4025" t="s">
        <v>98</v>
      </c>
      <c r="BH4025">
        <v>365243</v>
      </c>
      <c r="BI4025">
        <v>-1544</v>
      </c>
      <c r="BJ4025">
        <v>-854</v>
      </c>
      <c r="BK4025">
        <v>-854</v>
      </c>
      <c r="BL4025">
        <v>-848</v>
      </c>
      <c r="BM4025">
        <v>0</v>
      </c>
    </row>
    <row r="4026" spans="1:65" x14ac:dyDescent="0.3">
      <c r="A4026">
        <v>134755</v>
      </c>
      <c r="B4026">
        <v>0</v>
      </c>
      <c r="C4026" t="s">
        <v>65</v>
      </c>
      <c r="D4026" t="s">
        <v>66</v>
      </c>
      <c r="E4026" t="s">
        <v>68</v>
      </c>
      <c r="F4026" t="s">
        <v>68</v>
      </c>
      <c r="G4026">
        <v>0</v>
      </c>
      <c r="H4026">
        <v>225000</v>
      </c>
      <c r="I4026">
        <v>534204</v>
      </c>
      <c r="J4026" t="s">
        <v>89</v>
      </c>
      <c r="K4026" t="s">
        <v>70</v>
      </c>
      <c r="L4026" t="s">
        <v>91</v>
      </c>
      <c r="M4026" t="s">
        <v>72</v>
      </c>
      <c r="N4026">
        <v>1.0643E-2</v>
      </c>
      <c r="O4026">
        <v>17460</v>
      </c>
      <c r="P4026">
        <v>1987</v>
      </c>
      <c r="Q4026">
        <v>299</v>
      </c>
      <c r="R4026">
        <v>1012</v>
      </c>
      <c r="S4026">
        <v>2</v>
      </c>
      <c r="T4026">
        <v>2</v>
      </c>
      <c r="U4026" t="s">
        <v>123</v>
      </c>
      <c r="V4026">
        <v>10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 t="s">
        <v>135</v>
      </c>
      <c r="AD4026">
        <v>2582493</v>
      </c>
      <c r="AE4026" t="s">
        <v>93</v>
      </c>
      <c r="AF4026">
        <v>6318.7650000000003</v>
      </c>
      <c r="AG4026">
        <v>46305</v>
      </c>
      <c r="AH4026">
        <v>50890.5</v>
      </c>
      <c r="AI4026">
        <v>0</v>
      </c>
      <c r="AJ4026">
        <v>46305</v>
      </c>
      <c r="AK4026" t="s">
        <v>120</v>
      </c>
      <c r="AL4026">
        <v>14</v>
      </c>
      <c r="AM4026" t="s">
        <v>68</v>
      </c>
      <c r="AN4026">
        <v>1</v>
      </c>
      <c r="AO4026">
        <v>0</v>
      </c>
      <c r="AR4026" t="s">
        <v>79</v>
      </c>
      <c r="AS4026" t="s">
        <v>114</v>
      </c>
      <c r="AT4026">
        <v>-1398</v>
      </c>
      <c r="AU4026" t="s">
        <v>155</v>
      </c>
      <c r="AV4026" t="s">
        <v>115</v>
      </c>
      <c r="AW4026" t="s">
        <v>101</v>
      </c>
      <c r="AX4026" t="s">
        <v>81</v>
      </c>
      <c r="AY4026" t="s">
        <v>223</v>
      </c>
      <c r="AZ4026" t="s">
        <v>96</v>
      </c>
      <c r="BA4026" t="s">
        <v>76</v>
      </c>
      <c r="BB4026" t="s">
        <v>84</v>
      </c>
      <c r="BC4026">
        <v>900</v>
      </c>
      <c r="BD4026" t="s">
        <v>85</v>
      </c>
      <c r="BE4026">
        <v>12</v>
      </c>
      <c r="BF4026" t="s">
        <v>86</v>
      </c>
      <c r="BG4026" t="s">
        <v>151</v>
      </c>
    </row>
    <row r="4027" spans="1:65" x14ac:dyDescent="0.3">
      <c r="A4027">
        <v>134758</v>
      </c>
      <c r="B4027">
        <v>0</v>
      </c>
      <c r="C4027" t="s">
        <v>65</v>
      </c>
      <c r="D4027" t="s">
        <v>66</v>
      </c>
      <c r="E4027" t="s">
        <v>68</v>
      </c>
      <c r="F4027" t="s">
        <v>68</v>
      </c>
      <c r="G4027">
        <v>0</v>
      </c>
      <c r="H4027">
        <v>67500</v>
      </c>
      <c r="I4027">
        <v>301464</v>
      </c>
      <c r="J4027" t="s">
        <v>69</v>
      </c>
      <c r="K4027" t="s">
        <v>70</v>
      </c>
      <c r="L4027" t="s">
        <v>91</v>
      </c>
      <c r="M4027" t="s">
        <v>72</v>
      </c>
      <c r="N4027">
        <v>1.0555999999999999E-2</v>
      </c>
      <c r="O4027">
        <v>19011</v>
      </c>
      <c r="P4027">
        <v>3273</v>
      </c>
      <c r="Q4027">
        <v>4809</v>
      </c>
      <c r="R4027">
        <v>2543</v>
      </c>
      <c r="S4027">
        <v>3</v>
      </c>
      <c r="T4027">
        <v>3</v>
      </c>
      <c r="U4027" t="s">
        <v>109</v>
      </c>
      <c r="V4027">
        <v>10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1</v>
      </c>
      <c r="AC4027" t="s">
        <v>108</v>
      </c>
      <c r="AD4027">
        <v>2154991</v>
      </c>
      <c r="AE4027" t="s">
        <v>93</v>
      </c>
      <c r="AF4027">
        <v>12877.424999999999</v>
      </c>
      <c r="AG4027">
        <v>117067.5</v>
      </c>
      <c r="AH4027">
        <v>117067.5</v>
      </c>
      <c r="AI4027">
        <v>0</v>
      </c>
      <c r="AJ4027">
        <v>117067.5</v>
      </c>
      <c r="AK4027" t="s">
        <v>109</v>
      </c>
      <c r="AL4027">
        <v>17</v>
      </c>
      <c r="AM4027" t="s">
        <v>68</v>
      </c>
      <c r="AN4027">
        <v>1</v>
      </c>
      <c r="AO4027">
        <v>0</v>
      </c>
      <c r="AR4027" t="s">
        <v>79</v>
      </c>
      <c r="AS4027" t="s">
        <v>77</v>
      </c>
      <c r="AT4027">
        <v>-1001</v>
      </c>
      <c r="AU4027" t="s">
        <v>78</v>
      </c>
      <c r="AV4027" t="s">
        <v>79</v>
      </c>
      <c r="AW4027" t="s">
        <v>80</v>
      </c>
      <c r="AX4027" t="s">
        <v>102</v>
      </c>
      <c r="AY4027" t="s">
        <v>95</v>
      </c>
      <c r="AZ4027" t="s">
        <v>96</v>
      </c>
      <c r="BA4027" t="s">
        <v>76</v>
      </c>
      <c r="BB4027" t="s">
        <v>138</v>
      </c>
      <c r="BC4027">
        <v>489</v>
      </c>
      <c r="BD4027" t="s">
        <v>85</v>
      </c>
      <c r="BE4027">
        <v>10</v>
      </c>
      <c r="BF4027" t="s">
        <v>112</v>
      </c>
      <c r="BG4027" t="s">
        <v>151</v>
      </c>
      <c r="BH4027">
        <v>365243</v>
      </c>
      <c r="BI4027">
        <v>-960</v>
      </c>
      <c r="BJ4027">
        <v>-690</v>
      </c>
      <c r="BK4027">
        <v>-690</v>
      </c>
      <c r="BL4027">
        <v>-684</v>
      </c>
      <c r="BM4027">
        <v>0</v>
      </c>
    </row>
    <row r="4028" spans="1:65" x14ac:dyDescent="0.3">
      <c r="A4028">
        <v>134767</v>
      </c>
      <c r="B4028">
        <v>0</v>
      </c>
      <c r="C4028" t="s">
        <v>65</v>
      </c>
      <c r="D4028" t="s">
        <v>66</v>
      </c>
      <c r="E4028" t="s">
        <v>68</v>
      </c>
      <c r="F4028" t="s">
        <v>68</v>
      </c>
      <c r="G4028">
        <v>0</v>
      </c>
      <c r="H4028">
        <v>135000</v>
      </c>
      <c r="I4028">
        <v>1251211.5</v>
      </c>
      <c r="J4028" t="s">
        <v>113</v>
      </c>
      <c r="K4028" t="s">
        <v>90</v>
      </c>
      <c r="L4028" t="s">
        <v>91</v>
      </c>
      <c r="M4028" t="s">
        <v>72</v>
      </c>
      <c r="N4028">
        <v>3.1220000000000002E-3</v>
      </c>
      <c r="O4028">
        <v>23211</v>
      </c>
      <c r="P4028">
        <v>365243</v>
      </c>
      <c r="Q4028">
        <v>7126</v>
      </c>
      <c r="R4028">
        <v>4982</v>
      </c>
      <c r="S4028">
        <v>3</v>
      </c>
      <c r="T4028">
        <v>3</v>
      </c>
      <c r="U4028" t="s">
        <v>125</v>
      </c>
      <c r="V4028">
        <v>13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 t="s">
        <v>76</v>
      </c>
      <c r="AD4028">
        <v>2036127</v>
      </c>
      <c r="AE4028" t="s">
        <v>93</v>
      </c>
      <c r="AF4028">
        <v>12683.52</v>
      </c>
      <c r="AG4028">
        <v>138496.5</v>
      </c>
      <c r="AH4028">
        <v>138496.5</v>
      </c>
      <c r="AI4028">
        <v>0</v>
      </c>
      <c r="AJ4028">
        <v>138496.5</v>
      </c>
      <c r="AK4028" t="s">
        <v>109</v>
      </c>
      <c r="AL4028">
        <v>13</v>
      </c>
      <c r="AM4028" t="s">
        <v>68</v>
      </c>
      <c r="AN4028">
        <v>1</v>
      </c>
      <c r="AO4028">
        <v>0</v>
      </c>
      <c r="AR4028" t="s">
        <v>79</v>
      </c>
      <c r="AS4028" t="s">
        <v>77</v>
      </c>
      <c r="AT4028">
        <v>-1173</v>
      </c>
      <c r="AU4028" t="s">
        <v>78</v>
      </c>
      <c r="AV4028" t="s">
        <v>79</v>
      </c>
      <c r="AW4028" t="s">
        <v>101</v>
      </c>
      <c r="AX4028" t="s">
        <v>161</v>
      </c>
      <c r="AY4028" t="s">
        <v>111</v>
      </c>
      <c r="AZ4028" t="s">
        <v>96</v>
      </c>
      <c r="BA4028" t="s">
        <v>76</v>
      </c>
      <c r="BB4028" t="s">
        <v>84</v>
      </c>
      <c r="BC4028">
        <v>142</v>
      </c>
      <c r="BD4028" t="s">
        <v>85</v>
      </c>
      <c r="BE4028">
        <v>12</v>
      </c>
      <c r="BF4028" t="s">
        <v>97</v>
      </c>
      <c r="BG4028" t="s">
        <v>98</v>
      </c>
      <c r="BH4028">
        <v>365243</v>
      </c>
      <c r="BI4028">
        <v>-1142</v>
      </c>
      <c r="BJ4028">
        <v>-812</v>
      </c>
      <c r="BK4028">
        <v>-812</v>
      </c>
      <c r="BL4028">
        <v>-807</v>
      </c>
      <c r="BM4028">
        <v>0</v>
      </c>
    </row>
    <row r="4029" spans="1:65" x14ac:dyDescent="0.3">
      <c r="A4029">
        <v>134769</v>
      </c>
      <c r="B4029">
        <v>0</v>
      </c>
      <c r="C4029" t="s">
        <v>65</v>
      </c>
      <c r="D4029" t="s">
        <v>88</v>
      </c>
      <c r="E4029" t="s">
        <v>67</v>
      </c>
      <c r="F4029" t="s">
        <v>67</v>
      </c>
      <c r="G4029">
        <v>0</v>
      </c>
      <c r="H4029">
        <v>45000</v>
      </c>
      <c r="I4029">
        <v>508495.5</v>
      </c>
      <c r="J4029" t="s">
        <v>69</v>
      </c>
      <c r="K4029" t="s">
        <v>70</v>
      </c>
      <c r="L4029" t="s">
        <v>91</v>
      </c>
      <c r="M4029" t="s">
        <v>72</v>
      </c>
      <c r="N4029">
        <v>2.6391999999999999E-2</v>
      </c>
      <c r="O4029">
        <v>15642</v>
      </c>
      <c r="P4029">
        <v>743</v>
      </c>
      <c r="Q4029">
        <v>9734</v>
      </c>
      <c r="R4029">
        <v>4295</v>
      </c>
      <c r="S4029">
        <v>2</v>
      </c>
      <c r="T4029">
        <v>2</v>
      </c>
      <c r="U4029" t="s">
        <v>94</v>
      </c>
      <c r="V4029">
        <v>10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170</v>
      </c>
      <c r="AD4029">
        <v>2001945</v>
      </c>
      <c r="AE4029" t="s">
        <v>93</v>
      </c>
      <c r="AF4029">
        <v>3572.55</v>
      </c>
      <c r="AG4029">
        <v>16758</v>
      </c>
      <c r="AH4029">
        <v>18085.5</v>
      </c>
      <c r="AI4029">
        <v>0</v>
      </c>
      <c r="AJ4029">
        <v>16758</v>
      </c>
      <c r="AK4029" t="s">
        <v>120</v>
      </c>
      <c r="AL4029">
        <v>18</v>
      </c>
      <c r="AM4029" t="s">
        <v>68</v>
      </c>
      <c r="AN4029">
        <v>1</v>
      </c>
      <c r="AO4029">
        <v>0</v>
      </c>
      <c r="AR4029" t="s">
        <v>79</v>
      </c>
      <c r="AS4029" t="s">
        <v>77</v>
      </c>
      <c r="AT4029">
        <v>-18</v>
      </c>
      <c r="AU4029" t="s">
        <v>78</v>
      </c>
      <c r="AV4029" t="s">
        <v>79</v>
      </c>
      <c r="AW4029" t="s">
        <v>101</v>
      </c>
      <c r="AX4029" t="s">
        <v>161</v>
      </c>
      <c r="AY4029" t="s">
        <v>95</v>
      </c>
      <c r="AZ4029" t="s">
        <v>96</v>
      </c>
      <c r="BA4029" t="s">
        <v>76</v>
      </c>
      <c r="BB4029" t="s">
        <v>104</v>
      </c>
      <c r="BC4029">
        <v>1000</v>
      </c>
      <c r="BD4029" t="s">
        <v>85</v>
      </c>
      <c r="BE4029">
        <v>6</v>
      </c>
      <c r="BF4029" t="s">
        <v>147</v>
      </c>
      <c r="BG4029" t="s">
        <v>151</v>
      </c>
      <c r="BH4029">
        <v>365243</v>
      </c>
      <c r="BI4029">
        <v>365243</v>
      </c>
      <c r="BJ4029">
        <v>163</v>
      </c>
      <c r="BK4029">
        <v>365243</v>
      </c>
      <c r="BL4029">
        <v>365243</v>
      </c>
      <c r="BM4029">
        <v>0</v>
      </c>
    </row>
    <row r="4030" spans="1:65" x14ac:dyDescent="0.3">
      <c r="A4030">
        <v>134777</v>
      </c>
      <c r="B4030">
        <v>0</v>
      </c>
      <c r="C4030" t="s">
        <v>65</v>
      </c>
      <c r="D4030" t="s">
        <v>88</v>
      </c>
      <c r="E4030" t="s">
        <v>68</v>
      </c>
      <c r="F4030" t="s">
        <v>67</v>
      </c>
      <c r="G4030">
        <v>0</v>
      </c>
      <c r="H4030">
        <v>180000</v>
      </c>
      <c r="I4030">
        <v>1035832.5</v>
      </c>
      <c r="J4030" t="s">
        <v>69</v>
      </c>
      <c r="K4030" t="s">
        <v>70</v>
      </c>
      <c r="L4030" t="s">
        <v>91</v>
      </c>
      <c r="M4030" t="s">
        <v>72</v>
      </c>
      <c r="N4030">
        <v>3.5791999999999997E-2</v>
      </c>
      <c r="O4030">
        <v>14903</v>
      </c>
      <c r="P4030">
        <v>7896</v>
      </c>
      <c r="Q4030">
        <v>6665</v>
      </c>
      <c r="R4030">
        <v>4256</v>
      </c>
      <c r="S4030">
        <v>2</v>
      </c>
      <c r="T4030">
        <v>2</v>
      </c>
      <c r="U4030" t="s">
        <v>120</v>
      </c>
      <c r="V4030">
        <v>12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1</v>
      </c>
      <c r="AC4030" t="s">
        <v>195</v>
      </c>
      <c r="AD4030">
        <v>1500010</v>
      </c>
      <c r="AE4030" t="s">
        <v>65</v>
      </c>
      <c r="AF4030">
        <v>47277</v>
      </c>
      <c r="AG4030">
        <v>450000</v>
      </c>
      <c r="AH4030">
        <v>450000</v>
      </c>
      <c r="AJ4030">
        <v>450000</v>
      </c>
      <c r="AK4030" t="s">
        <v>94</v>
      </c>
      <c r="AL4030">
        <v>10</v>
      </c>
      <c r="AM4030" t="s">
        <v>68</v>
      </c>
      <c r="AN4030">
        <v>1</v>
      </c>
      <c r="AR4030" t="s">
        <v>76</v>
      </c>
      <c r="AS4030" t="s">
        <v>77</v>
      </c>
      <c r="AT4030">
        <v>-1365</v>
      </c>
      <c r="AU4030" t="s">
        <v>78</v>
      </c>
      <c r="AV4030" t="s">
        <v>79</v>
      </c>
      <c r="AW4030" t="s">
        <v>80</v>
      </c>
      <c r="AX4030" t="s">
        <v>81</v>
      </c>
      <c r="AY4030" t="s">
        <v>76</v>
      </c>
      <c r="AZ4030" t="s">
        <v>82</v>
      </c>
      <c r="BA4030" t="s">
        <v>116</v>
      </c>
      <c r="BB4030" t="s">
        <v>104</v>
      </c>
      <c r="BC4030">
        <v>15</v>
      </c>
      <c r="BD4030" t="s">
        <v>105</v>
      </c>
      <c r="BE4030">
        <v>12</v>
      </c>
      <c r="BF4030" t="s">
        <v>147</v>
      </c>
      <c r="BG4030" t="s">
        <v>154</v>
      </c>
      <c r="BH4030">
        <v>365243</v>
      </c>
      <c r="BI4030">
        <v>-1335</v>
      </c>
      <c r="BJ4030">
        <v>-1005</v>
      </c>
      <c r="BK4030">
        <v>-1005</v>
      </c>
      <c r="BL4030">
        <v>-999</v>
      </c>
      <c r="BM4030">
        <v>0</v>
      </c>
    </row>
    <row r="4031" spans="1:65" x14ac:dyDescent="0.3">
      <c r="A4031">
        <v>134782</v>
      </c>
      <c r="B4031">
        <v>0</v>
      </c>
      <c r="C4031" t="s">
        <v>65</v>
      </c>
      <c r="D4031" t="s">
        <v>88</v>
      </c>
      <c r="E4031" t="s">
        <v>67</v>
      </c>
      <c r="F4031" t="s">
        <v>68</v>
      </c>
      <c r="G4031">
        <v>0</v>
      </c>
      <c r="H4031">
        <v>225000</v>
      </c>
      <c r="I4031">
        <v>1971072</v>
      </c>
      <c r="J4031" t="s">
        <v>113</v>
      </c>
      <c r="K4031" t="s">
        <v>70</v>
      </c>
      <c r="L4031" t="s">
        <v>91</v>
      </c>
      <c r="M4031" t="s">
        <v>72</v>
      </c>
      <c r="N4031">
        <v>3.0755000000000001E-2</v>
      </c>
      <c r="O4031">
        <v>23048</v>
      </c>
      <c r="P4031">
        <v>365243</v>
      </c>
      <c r="Q4031">
        <v>2611</v>
      </c>
      <c r="R4031">
        <v>870</v>
      </c>
      <c r="S4031">
        <v>2</v>
      </c>
      <c r="T4031">
        <v>2</v>
      </c>
      <c r="U4031" t="s">
        <v>109</v>
      </c>
      <c r="V4031">
        <v>14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 t="s">
        <v>76</v>
      </c>
      <c r="AD4031">
        <v>1972859</v>
      </c>
      <c r="AE4031" t="s">
        <v>93</v>
      </c>
      <c r="AF4031">
        <v>16575.615000000002</v>
      </c>
      <c r="AG4031">
        <v>222293.7</v>
      </c>
      <c r="AH4031">
        <v>235449</v>
      </c>
      <c r="AI4031">
        <v>22232.7</v>
      </c>
      <c r="AJ4031">
        <v>222293.7</v>
      </c>
      <c r="AK4031" t="s">
        <v>125</v>
      </c>
      <c r="AL4031">
        <v>15</v>
      </c>
      <c r="AM4031" t="s">
        <v>68</v>
      </c>
      <c r="AN4031">
        <v>1</v>
      </c>
      <c r="AO4031">
        <v>9.3966437999999999E-2</v>
      </c>
      <c r="AR4031" t="s">
        <v>79</v>
      </c>
      <c r="AS4031" t="s">
        <v>77</v>
      </c>
      <c r="AT4031">
        <v>-2474</v>
      </c>
      <c r="AU4031" t="s">
        <v>78</v>
      </c>
      <c r="AV4031" t="s">
        <v>79</v>
      </c>
      <c r="AW4031" t="s">
        <v>101</v>
      </c>
      <c r="AX4031" t="s">
        <v>102</v>
      </c>
      <c r="AY4031" t="s">
        <v>111</v>
      </c>
      <c r="AZ4031" t="s">
        <v>96</v>
      </c>
      <c r="BA4031" t="s">
        <v>76</v>
      </c>
      <c r="BB4031" t="s">
        <v>138</v>
      </c>
      <c r="BC4031">
        <v>170</v>
      </c>
      <c r="BD4031" t="s">
        <v>85</v>
      </c>
      <c r="BE4031">
        <v>24</v>
      </c>
      <c r="BF4031" t="s">
        <v>86</v>
      </c>
      <c r="BG4031" t="s">
        <v>151</v>
      </c>
      <c r="BH4031">
        <v>365243</v>
      </c>
      <c r="BI4031">
        <v>-2443</v>
      </c>
      <c r="BJ4031">
        <v>-1753</v>
      </c>
      <c r="BK4031">
        <v>-1753</v>
      </c>
      <c r="BL4031">
        <v>-1748</v>
      </c>
      <c r="BM4031">
        <v>1</v>
      </c>
    </row>
    <row r="4032" spans="1:65" x14ac:dyDescent="0.3">
      <c r="A4032">
        <v>134798</v>
      </c>
      <c r="B4032">
        <v>0</v>
      </c>
      <c r="C4032" t="s">
        <v>65</v>
      </c>
      <c r="D4032" t="s">
        <v>88</v>
      </c>
      <c r="E4032" t="s">
        <v>67</v>
      </c>
      <c r="F4032" t="s">
        <v>68</v>
      </c>
      <c r="G4032">
        <v>0</v>
      </c>
      <c r="H4032">
        <v>76500</v>
      </c>
      <c r="I4032">
        <v>157500</v>
      </c>
      <c r="J4032" t="s">
        <v>113</v>
      </c>
      <c r="K4032" t="s">
        <v>70</v>
      </c>
      <c r="L4032" t="s">
        <v>139</v>
      </c>
      <c r="M4032" t="s">
        <v>72</v>
      </c>
      <c r="N4032">
        <v>3.8180000000000002E-3</v>
      </c>
      <c r="O4032">
        <v>21268</v>
      </c>
      <c r="P4032">
        <v>365243</v>
      </c>
      <c r="Q4032">
        <v>10496</v>
      </c>
      <c r="R4032">
        <v>1263</v>
      </c>
      <c r="S4032">
        <v>2</v>
      </c>
      <c r="T4032">
        <v>2</v>
      </c>
      <c r="U4032" t="s">
        <v>123</v>
      </c>
      <c r="V4032">
        <v>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 t="s">
        <v>76</v>
      </c>
      <c r="AD4032">
        <v>1893188</v>
      </c>
      <c r="AE4032" t="s">
        <v>99</v>
      </c>
      <c r="AF4032">
        <v>4500</v>
      </c>
      <c r="AG4032">
        <v>0</v>
      </c>
      <c r="AH4032">
        <v>90000</v>
      </c>
      <c r="AK4032" t="s">
        <v>75</v>
      </c>
      <c r="AL4032">
        <v>6</v>
      </c>
      <c r="AM4032" t="s">
        <v>68</v>
      </c>
      <c r="AN4032">
        <v>1</v>
      </c>
      <c r="AR4032" t="s">
        <v>79</v>
      </c>
      <c r="AS4032" t="s">
        <v>114</v>
      </c>
      <c r="AT4032">
        <v>-1079</v>
      </c>
      <c r="AU4032" t="s">
        <v>76</v>
      </c>
      <c r="AV4032" t="s">
        <v>149</v>
      </c>
      <c r="AX4032" t="s">
        <v>81</v>
      </c>
      <c r="AY4032" t="s">
        <v>76</v>
      </c>
      <c r="AZ4032" t="s">
        <v>131</v>
      </c>
      <c r="BA4032" t="s">
        <v>116</v>
      </c>
      <c r="BB4032" t="s">
        <v>187</v>
      </c>
      <c r="BC4032">
        <v>-1</v>
      </c>
      <c r="BD4032" t="s">
        <v>76</v>
      </c>
      <c r="BE4032">
        <v>0</v>
      </c>
      <c r="BF4032" t="s">
        <v>76</v>
      </c>
      <c r="BG4032" t="s">
        <v>160</v>
      </c>
    </row>
    <row r="4033" spans="1:65" x14ac:dyDescent="0.3">
      <c r="A4033">
        <v>134804</v>
      </c>
      <c r="B4033">
        <v>0</v>
      </c>
      <c r="C4033" t="s">
        <v>65</v>
      </c>
      <c r="D4033" t="s">
        <v>88</v>
      </c>
      <c r="E4033" t="s">
        <v>68</v>
      </c>
      <c r="F4033" t="s">
        <v>68</v>
      </c>
      <c r="G4033">
        <v>1</v>
      </c>
      <c r="H4033">
        <v>238500</v>
      </c>
      <c r="I4033">
        <v>1078200</v>
      </c>
      <c r="J4033" t="s">
        <v>89</v>
      </c>
      <c r="K4033" t="s">
        <v>90</v>
      </c>
      <c r="L4033" t="s">
        <v>119</v>
      </c>
      <c r="M4033" t="s">
        <v>72</v>
      </c>
      <c r="N4033">
        <v>1.8029E-2</v>
      </c>
      <c r="O4033">
        <v>15292</v>
      </c>
      <c r="P4033">
        <v>732</v>
      </c>
      <c r="Q4033">
        <v>854</v>
      </c>
      <c r="R4033">
        <v>4296</v>
      </c>
      <c r="S4033">
        <v>3</v>
      </c>
      <c r="T4033">
        <v>3</v>
      </c>
      <c r="U4033" t="s">
        <v>123</v>
      </c>
      <c r="V4033">
        <v>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195</v>
      </c>
      <c r="AD4033">
        <v>2297355</v>
      </c>
      <c r="AE4033" t="s">
        <v>65</v>
      </c>
      <c r="AG4033">
        <v>0</v>
      </c>
      <c r="AH4033">
        <v>0</v>
      </c>
      <c r="AK4033" t="s">
        <v>125</v>
      </c>
      <c r="AL4033">
        <v>13</v>
      </c>
      <c r="AM4033" t="s">
        <v>68</v>
      </c>
      <c r="AN4033">
        <v>1</v>
      </c>
      <c r="AR4033" t="s">
        <v>76</v>
      </c>
      <c r="AS4033" t="s">
        <v>129</v>
      </c>
      <c r="AT4033">
        <v>-223</v>
      </c>
      <c r="AU4033" t="s">
        <v>76</v>
      </c>
      <c r="AV4033" t="s">
        <v>79</v>
      </c>
      <c r="AX4033" t="s">
        <v>81</v>
      </c>
      <c r="AY4033" t="s">
        <v>76</v>
      </c>
      <c r="AZ4033" t="s">
        <v>76</v>
      </c>
      <c r="BA4033" t="s">
        <v>76</v>
      </c>
      <c r="BB4033" t="s">
        <v>121</v>
      </c>
      <c r="BC4033">
        <v>-1</v>
      </c>
      <c r="BD4033" t="s">
        <v>76</v>
      </c>
      <c r="BF4033" t="s">
        <v>76</v>
      </c>
      <c r="BG4033" t="s">
        <v>82</v>
      </c>
    </row>
    <row r="4034" spans="1:65" x14ac:dyDescent="0.3">
      <c r="A4034">
        <v>134830</v>
      </c>
      <c r="B4034">
        <v>0</v>
      </c>
      <c r="C4034" t="s">
        <v>65</v>
      </c>
      <c r="D4034" t="s">
        <v>88</v>
      </c>
      <c r="E4034" t="s">
        <v>67</v>
      </c>
      <c r="F4034" t="s">
        <v>68</v>
      </c>
      <c r="G4034">
        <v>2</v>
      </c>
      <c r="H4034">
        <v>270000</v>
      </c>
      <c r="I4034">
        <v>814041</v>
      </c>
      <c r="J4034" t="s">
        <v>89</v>
      </c>
      <c r="K4034" t="s">
        <v>90</v>
      </c>
      <c r="L4034" t="s">
        <v>91</v>
      </c>
      <c r="M4034" t="s">
        <v>72</v>
      </c>
      <c r="N4034">
        <v>7.2508000000000003E-2</v>
      </c>
      <c r="O4034">
        <v>14314</v>
      </c>
      <c r="P4034">
        <v>1118</v>
      </c>
      <c r="Q4034">
        <v>4975</v>
      </c>
      <c r="R4034">
        <v>4428</v>
      </c>
      <c r="S4034">
        <v>1</v>
      </c>
      <c r="T4034">
        <v>1</v>
      </c>
      <c r="U4034" t="s">
        <v>75</v>
      </c>
      <c r="V4034">
        <v>10</v>
      </c>
      <c r="W4034">
        <v>0</v>
      </c>
      <c r="X4034">
        <v>1</v>
      </c>
      <c r="Y4034">
        <v>1</v>
      </c>
      <c r="Z4034">
        <v>0</v>
      </c>
      <c r="AA4034">
        <v>1</v>
      </c>
      <c r="AB4034">
        <v>1</v>
      </c>
      <c r="AC4034" t="s">
        <v>184</v>
      </c>
      <c r="AD4034">
        <v>1883924</v>
      </c>
      <c r="AE4034" t="s">
        <v>65</v>
      </c>
      <c r="AF4034">
        <v>52788.78</v>
      </c>
      <c r="AG4034">
        <v>1125000</v>
      </c>
      <c r="AH4034">
        <v>1255680</v>
      </c>
      <c r="AJ4034">
        <v>1125000</v>
      </c>
      <c r="AK4034" t="s">
        <v>75</v>
      </c>
      <c r="AL4034">
        <v>17</v>
      </c>
      <c r="AM4034" t="s">
        <v>68</v>
      </c>
      <c r="AN4034">
        <v>1</v>
      </c>
      <c r="AR4034" t="s">
        <v>152</v>
      </c>
      <c r="AS4034" t="s">
        <v>77</v>
      </c>
      <c r="AT4034">
        <v>-672</v>
      </c>
      <c r="AU4034" t="s">
        <v>78</v>
      </c>
      <c r="AV4034" t="s">
        <v>79</v>
      </c>
      <c r="AW4034" t="s">
        <v>80</v>
      </c>
      <c r="AX4034" t="s">
        <v>102</v>
      </c>
      <c r="AY4034" t="s">
        <v>76</v>
      </c>
      <c r="AZ4034" t="s">
        <v>82</v>
      </c>
      <c r="BA4034" t="s">
        <v>83</v>
      </c>
      <c r="BB4034" t="s">
        <v>187</v>
      </c>
      <c r="BC4034">
        <v>-1</v>
      </c>
      <c r="BD4034" t="s">
        <v>76</v>
      </c>
      <c r="BE4034">
        <v>48</v>
      </c>
      <c r="BF4034" t="s">
        <v>147</v>
      </c>
      <c r="BG4034" t="s">
        <v>196</v>
      </c>
      <c r="BH4034">
        <v>365243</v>
      </c>
      <c r="BI4034">
        <v>-640</v>
      </c>
      <c r="BJ4034">
        <v>770</v>
      </c>
      <c r="BK4034">
        <v>-580</v>
      </c>
      <c r="BL4034">
        <v>-574</v>
      </c>
      <c r="BM4034">
        <v>0</v>
      </c>
    </row>
    <row r="4035" spans="1:65" x14ac:dyDescent="0.3">
      <c r="A4035">
        <v>134832</v>
      </c>
      <c r="B4035">
        <v>0</v>
      </c>
      <c r="C4035" t="s">
        <v>65</v>
      </c>
      <c r="D4035" t="s">
        <v>66</v>
      </c>
      <c r="E4035" t="s">
        <v>67</v>
      </c>
      <c r="F4035" t="s">
        <v>68</v>
      </c>
      <c r="G4035">
        <v>0</v>
      </c>
      <c r="H4035">
        <v>293850</v>
      </c>
      <c r="I4035">
        <v>540000</v>
      </c>
      <c r="J4035" t="s">
        <v>89</v>
      </c>
      <c r="K4035" t="s">
        <v>70</v>
      </c>
      <c r="L4035" t="s">
        <v>91</v>
      </c>
      <c r="M4035" t="s">
        <v>72</v>
      </c>
      <c r="N4035">
        <v>2.2800000000000001E-2</v>
      </c>
      <c r="O4035">
        <v>18336</v>
      </c>
      <c r="P4035">
        <v>6561</v>
      </c>
      <c r="Q4035">
        <v>1038</v>
      </c>
      <c r="R4035">
        <v>1898</v>
      </c>
      <c r="S4035">
        <v>2</v>
      </c>
      <c r="T4035">
        <v>2</v>
      </c>
      <c r="U4035" t="s">
        <v>73</v>
      </c>
      <c r="V4035">
        <v>14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 t="s">
        <v>143</v>
      </c>
      <c r="AD4035">
        <v>1939802</v>
      </c>
      <c r="AE4035" t="s">
        <v>93</v>
      </c>
      <c r="AF4035">
        <v>4403.2049999999999</v>
      </c>
      <c r="AG4035">
        <v>28440</v>
      </c>
      <c r="AH4035">
        <v>27247.5</v>
      </c>
      <c r="AI4035">
        <v>2880</v>
      </c>
      <c r="AJ4035">
        <v>28440</v>
      </c>
      <c r="AK4035" t="s">
        <v>125</v>
      </c>
      <c r="AL4035">
        <v>12</v>
      </c>
      <c r="AM4035" t="s">
        <v>68</v>
      </c>
      <c r="AN4035">
        <v>1</v>
      </c>
      <c r="AO4035">
        <v>0.104110259</v>
      </c>
      <c r="AR4035" t="s">
        <v>79</v>
      </c>
      <c r="AS4035" t="s">
        <v>77</v>
      </c>
      <c r="AT4035">
        <v>-1794</v>
      </c>
      <c r="AU4035" t="s">
        <v>78</v>
      </c>
      <c r="AV4035" t="s">
        <v>79</v>
      </c>
      <c r="AX4035" t="s">
        <v>81</v>
      </c>
      <c r="AY4035" t="s">
        <v>124</v>
      </c>
      <c r="AZ4035" t="s">
        <v>96</v>
      </c>
      <c r="BA4035" t="s">
        <v>76</v>
      </c>
      <c r="BB4035" t="s">
        <v>104</v>
      </c>
      <c r="BC4035">
        <v>50</v>
      </c>
      <c r="BD4035" t="s">
        <v>105</v>
      </c>
      <c r="BE4035">
        <v>8</v>
      </c>
      <c r="BF4035" t="s">
        <v>86</v>
      </c>
      <c r="BG4035" t="s">
        <v>106</v>
      </c>
      <c r="BH4035">
        <v>365243</v>
      </c>
      <c r="BI4035">
        <v>-1760</v>
      </c>
      <c r="BJ4035">
        <v>-1550</v>
      </c>
      <c r="BK4035">
        <v>-1550</v>
      </c>
      <c r="BL4035">
        <v>-1544</v>
      </c>
      <c r="BM4035">
        <v>0</v>
      </c>
    </row>
    <row r="4036" spans="1:65" x14ac:dyDescent="0.3">
      <c r="A4036">
        <v>134842</v>
      </c>
      <c r="B4036">
        <v>0</v>
      </c>
      <c r="C4036" t="s">
        <v>65</v>
      </c>
      <c r="D4036" t="s">
        <v>88</v>
      </c>
      <c r="E4036" t="s">
        <v>68</v>
      </c>
      <c r="F4036" t="s">
        <v>68</v>
      </c>
      <c r="G4036">
        <v>0</v>
      </c>
      <c r="H4036">
        <v>405000</v>
      </c>
      <c r="I4036">
        <v>733315.5</v>
      </c>
      <c r="J4036" t="s">
        <v>69</v>
      </c>
      <c r="K4036" t="s">
        <v>70</v>
      </c>
      <c r="L4036" t="s">
        <v>139</v>
      </c>
      <c r="M4036" t="s">
        <v>72</v>
      </c>
      <c r="N4036">
        <v>7.2508000000000003E-2</v>
      </c>
      <c r="O4036">
        <v>19855</v>
      </c>
      <c r="P4036">
        <v>4462</v>
      </c>
      <c r="Q4036">
        <v>3393</v>
      </c>
      <c r="R4036">
        <v>3406</v>
      </c>
      <c r="S4036">
        <v>1</v>
      </c>
      <c r="T4036">
        <v>1</v>
      </c>
      <c r="U4036" t="s">
        <v>125</v>
      </c>
      <c r="V4036">
        <v>13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219</v>
      </c>
      <c r="AD4036">
        <v>1265784</v>
      </c>
      <c r="AE4036" t="s">
        <v>99</v>
      </c>
      <c r="AF4036">
        <v>9000</v>
      </c>
      <c r="AG4036">
        <v>0</v>
      </c>
      <c r="AH4036">
        <v>180000</v>
      </c>
      <c r="AK4036" t="s">
        <v>73</v>
      </c>
      <c r="AL4036">
        <v>11</v>
      </c>
      <c r="AM4036" t="s">
        <v>68</v>
      </c>
      <c r="AN4036">
        <v>1</v>
      </c>
      <c r="AR4036" t="s">
        <v>79</v>
      </c>
      <c r="AS4036" t="s">
        <v>77</v>
      </c>
      <c r="AT4036">
        <v>-2518</v>
      </c>
      <c r="AU4036" t="s">
        <v>76</v>
      </c>
      <c r="AV4036" t="s">
        <v>79</v>
      </c>
      <c r="AX4036" t="s">
        <v>81</v>
      </c>
      <c r="AY4036" t="s">
        <v>76</v>
      </c>
      <c r="AZ4036" t="s">
        <v>131</v>
      </c>
      <c r="BA4036" t="s">
        <v>116</v>
      </c>
      <c r="BB4036" t="s">
        <v>104</v>
      </c>
      <c r="BC4036">
        <v>1722</v>
      </c>
      <c r="BD4036" t="s">
        <v>85</v>
      </c>
      <c r="BE4036">
        <v>0</v>
      </c>
      <c r="BF4036" t="s">
        <v>76</v>
      </c>
      <c r="BG4036" t="s">
        <v>132</v>
      </c>
      <c r="BH4036">
        <v>365243</v>
      </c>
      <c r="BI4036">
        <v>365243</v>
      </c>
      <c r="BJ4036">
        <v>365243</v>
      </c>
      <c r="BK4036">
        <v>365243</v>
      </c>
      <c r="BL4036">
        <v>365243</v>
      </c>
      <c r="BM4036">
        <v>0</v>
      </c>
    </row>
    <row r="4037" spans="1:65" x14ac:dyDescent="0.3">
      <c r="A4037">
        <v>134842</v>
      </c>
      <c r="B4037">
        <v>0</v>
      </c>
      <c r="C4037" t="s">
        <v>65</v>
      </c>
      <c r="D4037" t="s">
        <v>88</v>
      </c>
      <c r="E4037" t="s">
        <v>68</v>
      </c>
      <c r="F4037" t="s">
        <v>68</v>
      </c>
      <c r="G4037">
        <v>0</v>
      </c>
      <c r="H4037">
        <v>405000</v>
      </c>
      <c r="I4037">
        <v>733315.5</v>
      </c>
      <c r="J4037" t="s">
        <v>69</v>
      </c>
      <c r="K4037" t="s">
        <v>70</v>
      </c>
      <c r="L4037" t="s">
        <v>139</v>
      </c>
      <c r="M4037" t="s">
        <v>72</v>
      </c>
      <c r="N4037">
        <v>7.2508000000000003E-2</v>
      </c>
      <c r="O4037">
        <v>19855</v>
      </c>
      <c r="P4037">
        <v>4462</v>
      </c>
      <c r="Q4037">
        <v>3393</v>
      </c>
      <c r="R4037">
        <v>3406</v>
      </c>
      <c r="S4037">
        <v>1</v>
      </c>
      <c r="T4037">
        <v>1</v>
      </c>
      <c r="U4037" t="s">
        <v>125</v>
      </c>
      <c r="V4037">
        <v>13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219</v>
      </c>
      <c r="AD4037">
        <v>1048175</v>
      </c>
      <c r="AE4037" t="s">
        <v>65</v>
      </c>
      <c r="AF4037">
        <v>48458.025000000001</v>
      </c>
      <c r="AG4037">
        <v>1575000</v>
      </c>
      <c r="AH4037">
        <v>1762110</v>
      </c>
      <c r="AJ4037">
        <v>1575000</v>
      </c>
      <c r="AK4037" t="s">
        <v>120</v>
      </c>
      <c r="AL4037">
        <v>17</v>
      </c>
      <c r="AM4037" t="s">
        <v>68</v>
      </c>
      <c r="AN4037">
        <v>1</v>
      </c>
      <c r="AR4037" t="s">
        <v>218</v>
      </c>
      <c r="AS4037" t="s">
        <v>114</v>
      </c>
      <c r="AT4037">
        <v>-125</v>
      </c>
      <c r="AU4037" t="s">
        <v>78</v>
      </c>
      <c r="AV4037" t="s">
        <v>115</v>
      </c>
      <c r="AW4037" t="s">
        <v>80</v>
      </c>
      <c r="AX4037" t="s">
        <v>81</v>
      </c>
      <c r="AY4037" t="s">
        <v>76</v>
      </c>
      <c r="AZ4037" t="s">
        <v>82</v>
      </c>
      <c r="BA4037" t="s">
        <v>83</v>
      </c>
      <c r="BB4037" t="s">
        <v>121</v>
      </c>
      <c r="BC4037">
        <v>-1</v>
      </c>
      <c r="BD4037" t="s">
        <v>76</v>
      </c>
      <c r="BE4037">
        <v>60</v>
      </c>
      <c r="BF4037" t="s">
        <v>112</v>
      </c>
      <c r="BG4037" t="s">
        <v>150</v>
      </c>
    </row>
    <row r="4038" spans="1:65" x14ac:dyDescent="0.3">
      <c r="A4038">
        <v>134848</v>
      </c>
      <c r="B4038">
        <v>0</v>
      </c>
      <c r="C4038" t="s">
        <v>65</v>
      </c>
      <c r="D4038" t="s">
        <v>88</v>
      </c>
      <c r="E4038" t="s">
        <v>68</v>
      </c>
      <c r="F4038" t="s">
        <v>68</v>
      </c>
      <c r="G4038">
        <v>1</v>
      </c>
      <c r="H4038">
        <v>112500</v>
      </c>
      <c r="I4038">
        <v>1229944.5</v>
      </c>
      <c r="J4038" t="s">
        <v>69</v>
      </c>
      <c r="K4038" t="s">
        <v>70</v>
      </c>
      <c r="L4038" t="s">
        <v>91</v>
      </c>
      <c r="M4038" t="s">
        <v>72</v>
      </c>
      <c r="N4038">
        <v>1.0147E-2</v>
      </c>
      <c r="O4038">
        <v>15118</v>
      </c>
      <c r="P4038">
        <v>115</v>
      </c>
      <c r="Q4038">
        <v>5031</v>
      </c>
      <c r="R4038">
        <v>1140</v>
      </c>
      <c r="S4038">
        <v>2</v>
      </c>
      <c r="T4038">
        <v>2</v>
      </c>
      <c r="U4038" t="s">
        <v>123</v>
      </c>
      <c r="V4038">
        <v>9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 t="s">
        <v>145</v>
      </c>
      <c r="AD4038">
        <v>1298222</v>
      </c>
      <c r="AE4038" t="s">
        <v>65</v>
      </c>
      <c r="AF4038">
        <v>6121.8450000000003</v>
      </c>
      <c r="AG4038">
        <v>90000</v>
      </c>
      <c r="AH4038">
        <v>127246.5</v>
      </c>
      <c r="AJ4038">
        <v>90000</v>
      </c>
      <c r="AK4038" t="s">
        <v>94</v>
      </c>
      <c r="AL4038">
        <v>10</v>
      </c>
      <c r="AM4038" t="s">
        <v>68</v>
      </c>
      <c r="AN4038">
        <v>1</v>
      </c>
      <c r="AR4038" t="s">
        <v>76</v>
      </c>
      <c r="AS4038" t="s">
        <v>77</v>
      </c>
      <c r="AT4038">
        <v>-352</v>
      </c>
      <c r="AU4038" t="s">
        <v>78</v>
      </c>
      <c r="AV4038" t="s">
        <v>79</v>
      </c>
      <c r="AX4038" t="s">
        <v>81</v>
      </c>
      <c r="AY4038" t="s">
        <v>76</v>
      </c>
      <c r="AZ4038" t="s">
        <v>82</v>
      </c>
      <c r="BA4038" t="s">
        <v>116</v>
      </c>
      <c r="BB4038" t="s">
        <v>117</v>
      </c>
      <c r="BC4038">
        <v>3</v>
      </c>
      <c r="BD4038" t="s">
        <v>76</v>
      </c>
      <c r="BE4038">
        <v>36</v>
      </c>
      <c r="BF4038" t="s">
        <v>147</v>
      </c>
      <c r="BG4038" t="s">
        <v>154</v>
      </c>
    </row>
    <row r="4039" spans="1:65" x14ac:dyDescent="0.3">
      <c r="A4039">
        <v>134851</v>
      </c>
      <c r="B4039">
        <v>0</v>
      </c>
      <c r="C4039" t="s">
        <v>65</v>
      </c>
      <c r="D4039" t="s">
        <v>88</v>
      </c>
      <c r="E4039" t="s">
        <v>67</v>
      </c>
      <c r="F4039" t="s">
        <v>68</v>
      </c>
      <c r="G4039">
        <v>0</v>
      </c>
      <c r="H4039">
        <v>157500</v>
      </c>
      <c r="I4039">
        <v>389844</v>
      </c>
      <c r="J4039" t="s">
        <v>69</v>
      </c>
      <c r="K4039" t="s">
        <v>70</v>
      </c>
      <c r="L4039" t="s">
        <v>71</v>
      </c>
      <c r="M4039" t="s">
        <v>72</v>
      </c>
      <c r="N4039">
        <v>2.0246E-2</v>
      </c>
      <c r="O4039">
        <v>9894</v>
      </c>
      <c r="P4039">
        <v>715</v>
      </c>
      <c r="Q4039">
        <v>6535</v>
      </c>
      <c r="R4039">
        <v>2556</v>
      </c>
      <c r="S4039">
        <v>3</v>
      </c>
      <c r="T4039">
        <v>3</v>
      </c>
      <c r="U4039" t="s">
        <v>125</v>
      </c>
      <c r="V4039">
        <v>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92</v>
      </c>
      <c r="AD4039">
        <v>1856841</v>
      </c>
      <c r="AE4039" t="s">
        <v>65</v>
      </c>
      <c r="AF4039">
        <v>9989.19</v>
      </c>
      <c r="AG4039">
        <v>45000</v>
      </c>
      <c r="AH4039">
        <v>52051.5</v>
      </c>
      <c r="AJ4039">
        <v>45000</v>
      </c>
      <c r="AK4039" t="s">
        <v>123</v>
      </c>
      <c r="AL4039">
        <v>8</v>
      </c>
      <c r="AM4039" t="s">
        <v>68</v>
      </c>
      <c r="AN4039">
        <v>1</v>
      </c>
      <c r="AR4039" t="s">
        <v>76</v>
      </c>
      <c r="AS4039" t="s">
        <v>77</v>
      </c>
      <c r="AT4039">
        <v>-589</v>
      </c>
      <c r="AU4039" t="s">
        <v>78</v>
      </c>
      <c r="AV4039" t="s">
        <v>79</v>
      </c>
      <c r="AX4039" t="s">
        <v>81</v>
      </c>
      <c r="AY4039" t="s">
        <v>76</v>
      </c>
      <c r="AZ4039" t="s">
        <v>82</v>
      </c>
      <c r="BA4039" t="s">
        <v>116</v>
      </c>
      <c r="BB4039" t="s">
        <v>121</v>
      </c>
      <c r="BC4039">
        <v>-1</v>
      </c>
      <c r="BD4039" t="s">
        <v>76</v>
      </c>
      <c r="BE4039">
        <v>6</v>
      </c>
      <c r="BF4039" t="s">
        <v>147</v>
      </c>
      <c r="BG4039" t="s">
        <v>154</v>
      </c>
      <c r="BH4039">
        <v>365243</v>
      </c>
      <c r="BI4039">
        <v>-559</v>
      </c>
      <c r="BJ4039">
        <v>-409</v>
      </c>
      <c r="BK4039">
        <v>-409</v>
      </c>
      <c r="BL4039">
        <v>-401</v>
      </c>
      <c r="BM4039">
        <v>1</v>
      </c>
    </row>
    <row r="4040" spans="1:65" x14ac:dyDescent="0.3">
      <c r="A4040">
        <v>134853</v>
      </c>
      <c r="B4040">
        <v>0</v>
      </c>
      <c r="C4040" t="s">
        <v>65</v>
      </c>
      <c r="D4040" t="s">
        <v>88</v>
      </c>
      <c r="E4040" t="s">
        <v>67</v>
      </c>
      <c r="F4040" t="s">
        <v>68</v>
      </c>
      <c r="G4040">
        <v>2</v>
      </c>
      <c r="H4040">
        <v>63000</v>
      </c>
      <c r="I4040">
        <v>521280</v>
      </c>
      <c r="J4040" t="s">
        <v>113</v>
      </c>
      <c r="K4040" t="s">
        <v>70</v>
      </c>
      <c r="L4040" t="s">
        <v>91</v>
      </c>
      <c r="M4040" t="s">
        <v>72</v>
      </c>
      <c r="N4040">
        <v>2.8663000000000001E-2</v>
      </c>
      <c r="O4040">
        <v>20963</v>
      </c>
      <c r="P4040">
        <v>365243</v>
      </c>
      <c r="Q4040">
        <v>8847</v>
      </c>
      <c r="R4040">
        <v>4392</v>
      </c>
      <c r="S4040">
        <v>2</v>
      </c>
      <c r="T4040">
        <v>2</v>
      </c>
      <c r="U4040" t="s">
        <v>123</v>
      </c>
      <c r="V4040">
        <v>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t="s">
        <v>76</v>
      </c>
      <c r="AD4040">
        <v>1959667</v>
      </c>
      <c r="AE4040" t="s">
        <v>65</v>
      </c>
      <c r="AF4040">
        <v>11982.915000000001</v>
      </c>
      <c r="AG4040">
        <v>112500</v>
      </c>
      <c r="AH4040">
        <v>119925</v>
      </c>
      <c r="AJ4040">
        <v>112500</v>
      </c>
      <c r="AK4040" t="s">
        <v>123</v>
      </c>
      <c r="AL4040">
        <v>14</v>
      </c>
      <c r="AM4040" t="s">
        <v>68</v>
      </c>
      <c r="AN4040">
        <v>1</v>
      </c>
      <c r="AR4040" t="s">
        <v>76</v>
      </c>
      <c r="AS4040" t="s">
        <v>77</v>
      </c>
      <c r="AT4040">
        <v>-371</v>
      </c>
      <c r="AU4040" t="s">
        <v>78</v>
      </c>
      <c r="AV4040" t="s">
        <v>79</v>
      </c>
      <c r="AX4040" t="s">
        <v>81</v>
      </c>
      <c r="AY4040" t="s">
        <v>76</v>
      </c>
      <c r="AZ4040" t="s">
        <v>82</v>
      </c>
      <c r="BA4040" t="s">
        <v>116</v>
      </c>
      <c r="BB4040" t="s">
        <v>121</v>
      </c>
      <c r="BC4040">
        <v>-1</v>
      </c>
      <c r="BD4040" t="s">
        <v>76</v>
      </c>
      <c r="BE4040">
        <v>12</v>
      </c>
      <c r="BF4040" t="s">
        <v>147</v>
      </c>
      <c r="BG4040" t="s">
        <v>154</v>
      </c>
      <c r="BH4040">
        <v>365243</v>
      </c>
      <c r="BI4040">
        <v>-341</v>
      </c>
      <c r="BJ4040">
        <v>-11</v>
      </c>
      <c r="BK4040">
        <v>-41</v>
      </c>
      <c r="BL4040">
        <v>-36</v>
      </c>
      <c r="BM4040">
        <v>1</v>
      </c>
    </row>
    <row r="4041" spans="1:65" x14ac:dyDescent="0.3">
      <c r="A4041">
        <v>134861</v>
      </c>
      <c r="B4041">
        <v>0</v>
      </c>
      <c r="C4041" t="s">
        <v>65</v>
      </c>
      <c r="D4041" t="s">
        <v>88</v>
      </c>
      <c r="E4041" t="s">
        <v>67</v>
      </c>
      <c r="F4041" t="s">
        <v>68</v>
      </c>
      <c r="G4041">
        <v>0</v>
      </c>
      <c r="H4041">
        <v>112500</v>
      </c>
      <c r="I4041">
        <v>229500</v>
      </c>
      <c r="J4041" t="s">
        <v>69</v>
      </c>
      <c r="K4041" t="s">
        <v>70</v>
      </c>
      <c r="L4041" t="s">
        <v>91</v>
      </c>
      <c r="M4041" t="s">
        <v>72</v>
      </c>
      <c r="N4041">
        <v>1.8029E-2</v>
      </c>
      <c r="O4041">
        <v>12596</v>
      </c>
      <c r="P4041">
        <v>1244</v>
      </c>
      <c r="Q4041">
        <v>2634</v>
      </c>
      <c r="R4041">
        <v>3580</v>
      </c>
      <c r="S4041">
        <v>3</v>
      </c>
      <c r="T4041">
        <v>2</v>
      </c>
      <c r="U4041" t="s">
        <v>109</v>
      </c>
      <c r="V4041">
        <v>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 t="s">
        <v>108</v>
      </c>
      <c r="AD4041">
        <v>1527801</v>
      </c>
      <c r="AE4041" t="s">
        <v>65</v>
      </c>
      <c r="AG4041">
        <v>0</v>
      </c>
      <c r="AH4041">
        <v>0</v>
      </c>
      <c r="AK4041" t="s">
        <v>94</v>
      </c>
      <c r="AL4041">
        <v>10</v>
      </c>
      <c r="AM4041" t="s">
        <v>68</v>
      </c>
      <c r="AN4041">
        <v>1</v>
      </c>
      <c r="AR4041" t="s">
        <v>76</v>
      </c>
      <c r="AS4041" t="s">
        <v>129</v>
      </c>
      <c r="AT4041">
        <v>-307</v>
      </c>
      <c r="AU4041" t="s">
        <v>76</v>
      </c>
      <c r="AV4041" t="s">
        <v>79</v>
      </c>
      <c r="AX4041" t="s">
        <v>81</v>
      </c>
      <c r="AY4041" t="s">
        <v>76</v>
      </c>
      <c r="AZ4041" t="s">
        <v>76</v>
      </c>
      <c r="BA4041" t="s">
        <v>76</v>
      </c>
      <c r="BB4041" t="s">
        <v>121</v>
      </c>
      <c r="BC4041">
        <v>-1</v>
      </c>
      <c r="BD4041" t="s">
        <v>76</v>
      </c>
      <c r="BF4041" t="s">
        <v>76</v>
      </c>
      <c r="BG4041" t="s">
        <v>82</v>
      </c>
    </row>
    <row r="4042" spans="1:65" x14ac:dyDescent="0.3">
      <c r="A4042">
        <v>134867</v>
      </c>
      <c r="B4042">
        <v>1</v>
      </c>
      <c r="C4042" t="s">
        <v>65</v>
      </c>
      <c r="D4042" t="s">
        <v>66</v>
      </c>
      <c r="E4042" t="s">
        <v>68</v>
      </c>
      <c r="F4042" t="s">
        <v>68</v>
      </c>
      <c r="G4042">
        <v>0</v>
      </c>
      <c r="H4042">
        <v>189000</v>
      </c>
      <c r="I4042">
        <v>292500</v>
      </c>
      <c r="J4042" t="s">
        <v>69</v>
      </c>
      <c r="K4042" t="s">
        <v>90</v>
      </c>
      <c r="L4042" t="s">
        <v>71</v>
      </c>
      <c r="M4042" t="s">
        <v>72</v>
      </c>
      <c r="N4042">
        <v>2.2624999999999999E-2</v>
      </c>
      <c r="O4042">
        <v>16546</v>
      </c>
      <c r="P4042">
        <v>1001</v>
      </c>
      <c r="Q4042">
        <v>6246</v>
      </c>
      <c r="R4042">
        <v>100</v>
      </c>
      <c r="S4042">
        <v>2</v>
      </c>
      <c r="T4042">
        <v>2</v>
      </c>
      <c r="U4042" t="s">
        <v>109</v>
      </c>
      <c r="V4042">
        <v>10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92</v>
      </c>
      <c r="AD4042">
        <v>2688604</v>
      </c>
      <c r="AE4042" t="s">
        <v>65</v>
      </c>
      <c r="AG4042">
        <v>0</v>
      </c>
      <c r="AH4042">
        <v>0</v>
      </c>
      <c r="AK4042" t="s">
        <v>120</v>
      </c>
      <c r="AL4042">
        <v>11</v>
      </c>
      <c r="AM4042" t="s">
        <v>68</v>
      </c>
      <c r="AN4042">
        <v>1</v>
      </c>
      <c r="AR4042" t="s">
        <v>76</v>
      </c>
      <c r="AS4042" t="s">
        <v>129</v>
      </c>
      <c r="AT4042">
        <v>-254</v>
      </c>
      <c r="AU4042" t="s">
        <v>76</v>
      </c>
      <c r="AV4042" t="s">
        <v>79</v>
      </c>
      <c r="AX4042" t="s">
        <v>81</v>
      </c>
      <c r="AY4042" t="s">
        <v>76</v>
      </c>
      <c r="AZ4042" t="s">
        <v>76</v>
      </c>
      <c r="BA4042" t="s">
        <v>76</v>
      </c>
      <c r="BB4042" t="s">
        <v>121</v>
      </c>
      <c r="BC4042">
        <v>-1</v>
      </c>
      <c r="BD4042" t="s">
        <v>76</v>
      </c>
      <c r="BF4042" t="s">
        <v>76</v>
      </c>
      <c r="BG4042" t="s">
        <v>82</v>
      </c>
    </row>
    <row r="4043" spans="1:65" x14ac:dyDescent="0.3">
      <c r="A4043">
        <v>134868</v>
      </c>
      <c r="B4043">
        <v>0</v>
      </c>
      <c r="C4043" t="s">
        <v>65</v>
      </c>
      <c r="D4043" t="s">
        <v>66</v>
      </c>
      <c r="E4043" t="s">
        <v>68</v>
      </c>
      <c r="F4043" t="s">
        <v>68</v>
      </c>
      <c r="G4043">
        <v>0</v>
      </c>
      <c r="H4043">
        <v>135000</v>
      </c>
      <c r="I4043">
        <v>76500</v>
      </c>
      <c r="J4043" t="s">
        <v>69</v>
      </c>
      <c r="K4043" t="s">
        <v>70</v>
      </c>
      <c r="L4043" t="s">
        <v>91</v>
      </c>
      <c r="M4043" t="s">
        <v>127</v>
      </c>
      <c r="N4043">
        <v>1.452E-2</v>
      </c>
      <c r="O4043">
        <v>14269</v>
      </c>
      <c r="P4043">
        <v>276</v>
      </c>
      <c r="Q4043">
        <v>8135</v>
      </c>
      <c r="R4043">
        <v>5125</v>
      </c>
      <c r="S4043">
        <v>2</v>
      </c>
      <c r="T4043">
        <v>2</v>
      </c>
      <c r="U4043" t="s">
        <v>120</v>
      </c>
      <c r="V4043">
        <v>12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t="s">
        <v>145</v>
      </c>
      <c r="AD4043">
        <v>1498755</v>
      </c>
      <c r="AE4043" t="s">
        <v>65</v>
      </c>
      <c r="AF4043">
        <v>26322.84</v>
      </c>
      <c r="AG4043">
        <v>450000</v>
      </c>
      <c r="AH4043">
        <v>512370</v>
      </c>
      <c r="AJ4043">
        <v>450000</v>
      </c>
      <c r="AK4043" t="s">
        <v>120</v>
      </c>
      <c r="AL4043">
        <v>8</v>
      </c>
      <c r="AM4043" t="s">
        <v>68</v>
      </c>
      <c r="AN4043">
        <v>1</v>
      </c>
      <c r="AR4043" t="s">
        <v>76</v>
      </c>
      <c r="AS4043" t="s">
        <v>77</v>
      </c>
      <c r="AT4043">
        <v>-1379</v>
      </c>
      <c r="AU4043" t="s">
        <v>78</v>
      </c>
      <c r="AV4043" t="s">
        <v>79</v>
      </c>
      <c r="AW4043" t="s">
        <v>101</v>
      </c>
      <c r="AX4043" t="s">
        <v>81</v>
      </c>
      <c r="AY4043" t="s">
        <v>76</v>
      </c>
      <c r="AZ4043" t="s">
        <v>82</v>
      </c>
      <c r="BA4043" t="s">
        <v>116</v>
      </c>
      <c r="BB4043" t="s">
        <v>121</v>
      </c>
      <c r="BC4043">
        <v>-1</v>
      </c>
      <c r="BD4043" t="s">
        <v>76</v>
      </c>
      <c r="BE4043">
        <v>36</v>
      </c>
      <c r="BF4043" t="s">
        <v>147</v>
      </c>
      <c r="BG4043" t="s">
        <v>154</v>
      </c>
      <c r="BH4043">
        <v>365243</v>
      </c>
      <c r="BI4043">
        <v>-1349</v>
      </c>
      <c r="BJ4043">
        <v>-299</v>
      </c>
      <c r="BK4043">
        <v>-689</v>
      </c>
      <c r="BL4043">
        <v>-682</v>
      </c>
      <c r="BM4043">
        <v>1</v>
      </c>
    </row>
    <row r="4044" spans="1:65" x14ac:dyDescent="0.3">
      <c r="A4044">
        <v>134875</v>
      </c>
      <c r="B4044">
        <v>0</v>
      </c>
      <c r="C4044" t="s">
        <v>65</v>
      </c>
      <c r="D4044" t="s">
        <v>88</v>
      </c>
      <c r="E4044" t="s">
        <v>67</v>
      </c>
      <c r="F4044" t="s">
        <v>68</v>
      </c>
      <c r="G4044">
        <v>0</v>
      </c>
      <c r="H4044">
        <v>112500</v>
      </c>
      <c r="I4044">
        <v>1312110</v>
      </c>
      <c r="J4044" t="s">
        <v>89</v>
      </c>
      <c r="K4044" t="s">
        <v>70</v>
      </c>
      <c r="L4044" t="s">
        <v>91</v>
      </c>
      <c r="M4044" t="s">
        <v>72</v>
      </c>
      <c r="N4044">
        <v>4.6219999999999997E-2</v>
      </c>
      <c r="O4044">
        <v>19741</v>
      </c>
      <c r="P4044">
        <v>574</v>
      </c>
      <c r="Q4044">
        <v>9126</v>
      </c>
      <c r="R4044">
        <v>3288</v>
      </c>
      <c r="S4044">
        <v>1</v>
      </c>
      <c r="T4044">
        <v>1</v>
      </c>
      <c r="U4044" t="s">
        <v>73</v>
      </c>
      <c r="V4044">
        <v>11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92</v>
      </c>
      <c r="AD4044">
        <v>2660851</v>
      </c>
      <c r="AE4044" t="s">
        <v>93</v>
      </c>
      <c r="AF4044">
        <v>8119.3050000000003</v>
      </c>
      <c r="AG4044">
        <v>80955</v>
      </c>
      <c r="AH4044">
        <v>40455</v>
      </c>
      <c r="AI4044">
        <v>40500</v>
      </c>
      <c r="AJ4044">
        <v>80955</v>
      </c>
      <c r="AK4044" t="s">
        <v>125</v>
      </c>
      <c r="AL4044">
        <v>12</v>
      </c>
      <c r="AM4044" t="s">
        <v>68</v>
      </c>
      <c r="AN4044">
        <v>1</v>
      </c>
      <c r="AO4044">
        <v>0.54484814800000003</v>
      </c>
      <c r="AR4044" t="s">
        <v>79</v>
      </c>
      <c r="AS4044" t="s">
        <v>77</v>
      </c>
      <c r="AT4044">
        <v>-2627</v>
      </c>
      <c r="AU4044" t="s">
        <v>78</v>
      </c>
      <c r="AV4044" t="s">
        <v>79</v>
      </c>
      <c r="AW4044" t="s">
        <v>101</v>
      </c>
      <c r="AX4044" t="s">
        <v>81</v>
      </c>
      <c r="AY4044" t="s">
        <v>124</v>
      </c>
      <c r="AZ4044" t="s">
        <v>96</v>
      </c>
      <c r="BA4044" t="s">
        <v>76</v>
      </c>
      <c r="BB4044" t="s">
        <v>138</v>
      </c>
      <c r="BC4044">
        <v>51</v>
      </c>
      <c r="BD4044" t="s">
        <v>105</v>
      </c>
      <c r="BE4044">
        <v>6</v>
      </c>
      <c r="BF4044" t="s">
        <v>86</v>
      </c>
      <c r="BG4044" t="s">
        <v>106</v>
      </c>
      <c r="BH4044">
        <v>365243</v>
      </c>
      <c r="BI4044">
        <v>-2589</v>
      </c>
      <c r="BJ4044">
        <v>-2439</v>
      </c>
      <c r="BK4044">
        <v>-2439</v>
      </c>
      <c r="BL4044">
        <v>-2433</v>
      </c>
      <c r="BM4044">
        <v>0</v>
      </c>
    </row>
    <row r="4045" spans="1:65" x14ac:dyDescent="0.3">
      <c r="A4045">
        <v>134881</v>
      </c>
      <c r="B4045">
        <v>0</v>
      </c>
      <c r="C4045" t="s">
        <v>65</v>
      </c>
      <c r="D4045" t="s">
        <v>88</v>
      </c>
      <c r="E4045" t="s">
        <v>67</v>
      </c>
      <c r="F4045" t="s">
        <v>67</v>
      </c>
      <c r="G4045">
        <v>1</v>
      </c>
      <c r="H4045">
        <v>135000</v>
      </c>
      <c r="I4045">
        <v>431280</v>
      </c>
      <c r="J4045" t="s">
        <v>133</v>
      </c>
      <c r="K4045" t="s">
        <v>70</v>
      </c>
      <c r="L4045" t="s">
        <v>71</v>
      </c>
      <c r="M4045" t="s">
        <v>142</v>
      </c>
      <c r="N4045">
        <v>1.8029E-2</v>
      </c>
      <c r="O4045">
        <v>12328</v>
      </c>
      <c r="P4045">
        <v>4089</v>
      </c>
      <c r="Q4045">
        <v>3492</v>
      </c>
      <c r="R4045">
        <v>3471</v>
      </c>
      <c r="S4045">
        <v>3</v>
      </c>
      <c r="T4045">
        <v>3</v>
      </c>
      <c r="U4045" t="s">
        <v>123</v>
      </c>
      <c r="V4045">
        <v>13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 t="s">
        <v>219</v>
      </c>
      <c r="AD4045">
        <v>2635686</v>
      </c>
      <c r="AE4045" t="s">
        <v>93</v>
      </c>
      <c r="AF4045">
        <v>7308.1350000000002</v>
      </c>
      <c r="AG4045">
        <v>48595.5</v>
      </c>
      <c r="AH4045">
        <v>27130.5</v>
      </c>
      <c r="AI4045">
        <v>22500</v>
      </c>
      <c r="AJ4045">
        <v>48595.5</v>
      </c>
      <c r="AK4045" t="s">
        <v>109</v>
      </c>
      <c r="AL4045">
        <v>13</v>
      </c>
      <c r="AM4045" t="s">
        <v>68</v>
      </c>
      <c r="AN4045">
        <v>1</v>
      </c>
      <c r="AO4045">
        <v>0.493739645</v>
      </c>
      <c r="AR4045" t="s">
        <v>79</v>
      </c>
      <c r="AS4045" t="s">
        <v>114</v>
      </c>
      <c r="AT4045">
        <v>-360</v>
      </c>
      <c r="AU4045" t="s">
        <v>78</v>
      </c>
      <c r="AV4045" t="s">
        <v>149</v>
      </c>
      <c r="AW4045" t="s">
        <v>156</v>
      </c>
      <c r="AX4045" t="s">
        <v>81</v>
      </c>
      <c r="AY4045" t="s">
        <v>103</v>
      </c>
      <c r="AZ4045" t="s">
        <v>96</v>
      </c>
      <c r="BA4045" t="s">
        <v>76</v>
      </c>
      <c r="BB4045" t="s">
        <v>104</v>
      </c>
      <c r="BC4045">
        <v>1759</v>
      </c>
      <c r="BD4045" t="s">
        <v>85</v>
      </c>
      <c r="BE4045">
        <v>4</v>
      </c>
      <c r="BF4045" t="s">
        <v>147</v>
      </c>
      <c r="BG4045" t="s">
        <v>151</v>
      </c>
    </row>
    <row r="4046" spans="1:65" x14ac:dyDescent="0.3">
      <c r="A4046">
        <v>134892</v>
      </c>
      <c r="B4046">
        <v>0</v>
      </c>
      <c r="C4046" t="s">
        <v>65</v>
      </c>
      <c r="D4046" t="s">
        <v>88</v>
      </c>
      <c r="E4046" t="s">
        <v>67</v>
      </c>
      <c r="F4046" t="s">
        <v>68</v>
      </c>
      <c r="G4046">
        <v>0</v>
      </c>
      <c r="H4046">
        <v>112500</v>
      </c>
      <c r="I4046">
        <v>913500</v>
      </c>
      <c r="J4046" t="s">
        <v>113</v>
      </c>
      <c r="K4046" t="s">
        <v>70</v>
      </c>
      <c r="L4046" t="s">
        <v>91</v>
      </c>
      <c r="M4046" t="s">
        <v>72</v>
      </c>
      <c r="N4046">
        <v>1.9101E-2</v>
      </c>
      <c r="O4046">
        <v>13367</v>
      </c>
      <c r="P4046">
        <v>365243</v>
      </c>
      <c r="Q4046">
        <v>7076</v>
      </c>
      <c r="R4046">
        <v>3975</v>
      </c>
      <c r="S4046">
        <v>2</v>
      </c>
      <c r="T4046">
        <v>2</v>
      </c>
      <c r="U4046" t="s">
        <v>73</v>
      </c>
      <c r="V4046">
        <v>10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76</v>
      </c>
      <c r="AD4046">
        <v>1925798</v>
      </c>
      <c r="AE4046" t="s">
        <v>65</v>
      </c>
      <c r="AG4046">
        <v>0</v>
      </c>
      <c r="AH4046">
        <v>0</v>
      </c>
      <c r="AK4046" t="s">
        <v>94</v>
      </c>
      <c r="AL4046">
        <v>11</v>
      </c>
      <c r="AM4046" t="s">
        <v>68</v>
      </c>
      <c r="AN4046">
        <v>1</v>
      </c>
      <c r="AR4046" t="s">
        <v>76</v>
      </c>
      <c r="AS4046" t="s">
        <v>129</v>
      </c>
      <c r="AT4046">
        <v>-439</v>
      </c>
      <c r="AU4046" t="s">
        <v>76</v>
      </c>
      <c r="AV4046" t="s">
        <v>79</v>
      </c>
      <c r="AX4046" t="s">
        <v>81</v>
      </c>
      <c r="AY4046" t="s">
        <v>76</v>
      </c>
      <c r="AZ4046" t="s">
        <v>76</v>
      </c>
      <c r="BA4046" t="s">
        <v>76</v>
      </c>
      <c r="BB4046" t="s">
        <v>121</v>
      </c>
      <c r="BC4046">
        <v>-1</v>
      </c>
      <c r="BD4046" t="s">
        <v>76</v>
      </c>
      <c r="BF4046" t="s">
        <v>76</v>
      </c>
      <c r="BG4046" t="s">
        <v>82</v>
      </c>
    </row>
    <row r="4047" spans="1:65" x14ac:dyDescent="0.3">
      <c r="A4047">
        <v>134892</v>
      </c>
      <c r="B4047">
        <v>0</v>
      </c>
      <c r="C4047" t="s">
        <v>65</v>
      </c>
      <c r="D4047" t="s">
        <v>88</v>
      </c>
      <c r="E4047" t="s">
        <v>67</v>
      </c>
      <c r="F4047" t="s">
        <v>68</v>
      </c>
      <c r="G4047">
        <v>0</v>
      </c>
      <c r="H4047">
        <v>112500</v>
      </c>
      <c r="I4047">
        <v>913500</v>
      </c>
      <c r="J4047" t="s">
        <v>113</v>
      </c>
      <c r="K4047" t="s">
        <v>70</v>
      </c>
      <c r="L4047" t="s">
        <v>91</v>
      </c>
      <c r="M4047" t="s">
        <v>72</v>
      </c>
      <c r="N4047">
        <v>1.9101E-2</v>
      </c>
      <c r="O4047">
        <v>13367</v>
      </c>
      <c r="P4047">
        <v>365243</v>
      </c>
      <c r="Q4047">
        <v>7076</v>
      </c>
      <c r="R4047">
        <v>3975</v>
      </c>
      <c r="S4047">
        <v>2</v>
      </c>
      <c r="T4047">
        <v>2</v>
      </c>
      <c r="U4047" t="s">
        <v>73</v>
      </c>
      <c r="V4047">
        <v>10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 t="s">
        <v>76</v>
      </c>
      <c r="AD4047">
        <v>1158485</v>
      </c>
      <c r="AE4047" t="s">
        <v>65</v>
      </c>
      <c r="AF4047">
        <v>19792.439999999999</v>
      </c>
      <c r="AG4047">
        <v>180000</v>
      </c>
      <c r="AH4047">
        <v>191880</v>
      </c>
      <c r="AJ4047">
        <v>180000</v>
      </c>
      <c r="AK4047" t="s">
        <v>75</v>
      </c>
      <c r="AL4047">
        <v>11</v>
      </c>
      <c r="AM4047" t="s">
        <v>68</v>
      </c>
      <c r="AN4047">
        <v>1</v>
      </c>
      <c r="AR4047" t="s">
        <v>76</v>
      </c>
      <c r="AS4047" t="s">
        <v>77</v>
      </c>
      <c r="AT4047">
        <v>-1019</v>
      </c>
      <c r="AU4047" t="s">
        <v>78</v>
      </c>
      <c r="AV4047" t="s">
        <v>79</v>
      </c>
      <c r="AW4047" t="s">
        <v>80</v>
      </c>
      <c r="AX4047" t="s">
        <v>81</v>
      </c>
      <c r="AY4047" t="s">
        <v>76</v>
      </c>
      <c r="AZ4047" t="s">
        <v>82</v>
      </c>
      <c r="BA4047" t="s">
        <v>116</v>
      </c>
      <c r="BB4047" t="s">
        <v>117</v>
      </c>
      <c r="BC4047">
        <v>4</v>
      </c>
      <c r="BD4047" t="s">
        <v>76</v>
      </c>
      <c r="BE4047">
        <v>12</v>
      </c>
      <c r="BF4047" t="s">
        <v>147</v>
      </c>
      <c r="BG4047" t="s">
        <v>154</v>
      </c>
      <c r="BH4047">
        <v>365243</v>
      </c>
      <c r="BI4047">
        <v>-989</v>
      </c>
      <c r="BJ4047">
        <v>-659</v>
      </c>
      <c r="BK4047">
        <v>-839</v>
      </c>
      <c r="BL4047">
        <v>-829</v>
      </c>
      <c r="BM4047">
        <v>1</v>
      </c>
    </row>
    <row r="4048" spans="1:65" x14ac:dyDescent="0.3">
      <c r="A4048">
        <v>134893</v>
      </c>
      <c r="B4048">
        <v>0</v>
      </c>
      <c r="C4048" t="s">
        <v>65</v>
      </c>
      <c r="D4048" t="s">
        <v>66</v>
      </c>
      <c r="E4048" t="s">
        <v>67</v>
      </c>
      <c r="F4048" t="s">
        <v>68</v>
      </c>
      <c r="G4048">
        <v>0</v>
      </c>
      <c r="H4048">
        <v>166500</v>
      </c>
      <c r="I4048">
        <v>157500</v>
      </c>
      <c r="J4048" t="s">
        <v>89</v>
      </c>
      <c r="K4048" t="s">
        <v>70</v>
      </c>
      <c r="L4048" t="s">
        <v>119</v>
      </c>
      <c r="M4048" t="s">
        <v>72</v>
      </c>
      <c r="N4048">
        <v>1.4463999999999999E-2</v>
      </c>
      <c r="O4048">
        <v>8137</v>
      </c>
      <c r="P4048">
        <v>610</v>
      </c>
      <c r="Q4048">
        <v>5498</v>
      </c>
      <c r="R4048">
        <v>575</v>
      </c>
      <c r="S4048">
        <v>2</v>
      </c>
      <c r="T4048">
        <v>2</v>
      </c>
      <c r="U4048" t="s">
        <v>109</v>
      </c>
      <c r="V4048">
        <v>8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108</v>
      </c>
      <c r="AD4048">
        <v>2366303</v>
      </c>
      <c r="AE4048" t="s">
        <v>93</v>
      </c>
      <c r="AF4048">
        <v>6059.25</v>
      </c>
      <c r="AG4048">
        <v>59377.5</v>
      </c>
      <c r="AH4048">
        <v>66163.5</v>
      </c>
      <c r="AI4048">
        <v>0</v>
      </c>
      <c r="AJ4048">
        <v>59377.5</v>
      </c>
      <c r="AK4048" t="s">
        <v>73</v>
      </c>
      <c r="AL4048">
        <v>4</v>
      </c>
      <c r="AM4048" t="s">
        <v>68</v>
      </c>
      <c r="AN4048">
        <v>1</v>
      </c>
      <c r="AO4048">
        <v>0</v>
      </c>
      <c r="AR4048" t="s">
        <v>79</v>
      </c>
      <c r="AS4048" t="s">
        <v>77</v>
      </c>
      <c r="AT4048">
        <v>-463</v>
      </c>
      <c r="AU4048" t="s">
        <v>76</v>
      </c>
      <c r="AV4048" t="s">
        <v>79</v>
      </c>
      <c r="AW4048" t="s">
        <v>80</v>
      </c>
      <c r="AX4048" t="s">
        <v>102</v>
      </c>
      <c r="AY4048" t="s">
        <v>103</v>
      </c>
      <c r="AZ4048" t="s">
        <v>96</v>
      </c>
      <c r="BA4048" t="s">
        <v>76</v>
      </c>
      <c r="BB4048" t="s">
        <v>138</v>
      </c>
      <c r="BC4048">
        <v>251</v>
      </c>
      <c r="BD4048" t="s">
        <v>85</v>
      </c>
      <c r="BE4048">
        <v>12</v>
      </c>
      <c r="BF4048" t="s">
        <v>97</v>
      </c>
      <c r="BG4048" t="s">
        <v>98</v>
      </c>
    </row>
    <row r="4049" spans="1:65" x14ac:dyDescent="0.3">
      <c r="A4049">
        <v>134893</v>
      </c>
      <c r="B4049">
        <v>0</v>
      </c>
      <c r="C4049" t="s">
        <v>65</v>
      </c>
      <c r="D4049" t="s">
        <v>66</v>
      </c>
      <c r="E4049" t="s">
        <v>67</v>
      </c>
      <c r="F4049" t="s">
        <v>68</v>
      </c>
      <c r="G4049">
        <v>0</v>
      </c>
      <c r="H4049">
        <v>166500</v>
      </c>
      <c r="I4049">
        <v>157500</v>
      </c>
      <c r="J4049" t="s">
        <v>89</v>
      </c>
      <c r="K4049" t="s">
        <v>70</v>
      </c>
      <c r="L4049" t="s">
        <v>119</v>
      </c>
      <c r="M4049" t="s">
        <v>72</v>
      </c>
      <c r="N4049">
        <v>1.4463999999999999E-2</v>
      </c>
      <c r="O4049">
        <v>8137</v>
      </c>
      <c r="P4049">
        <v>610</v>
      </c>
      <c r="Q4049">
        <v>5498</v>
      </c>
      <c r="R4049">
        <v>575</v>
      </c>
      <c r="S4049">
        <v>2</v>
      </c>
      <c r="T4049">
        <v>2</v>
      </c>
      <c r="U4049" t="s">
        <v>109</v>
      </c>
      <c r="V4049">
        <v>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 t="s">
        <v>108</v>
      </c>
      <c r="AD4049">
        <v>2341272</v>
      </c>
      <c r="AE4049" t="s">
        <v>93</v>
      </c>
      <c r="AF4049">
        <v>7525.125</v>
      </c>
      <c r="AG4049">
        <v>73742.759999999995</v>
      </c>
      <c r="AH4049">
        <v>82170</v>
      </c>
      <c r="AI4049">
        <v>1.26</v>
      </c>
      <c r="AJ4049">
        <v>73742.759999999995</v>
      </c>
      <c r="AK4049" t="s">
        <v>73</v>
      </c>
      <c r="AL4049">
        <v>5</v>
      </c>
      <c r="AM4049" t="s">
        <v>68</v>
      </c>
      <c r="AN4049">
        <v>1</v>
      </c>
      <c r="AO4049" s="1">
        <v>1.6699999999999999E-5</v>
      </c>
      <c r="AR4049" t="s">
        <v>79</v>
      </c>
      <c r="AS4049" t="s">
        <v>77</v>
      </c>
      <c r="AT4049">
        <v>-463</v>
      </c>
      <c r="AU4049" t="s">
        <v>76</v>
      </c>
      <c r="AV4049" t="s">
        <v>79</v>
      </c>
      <c r="AW4049" t="s">
        <v>80</v>
      </c>
      <c r="AX4049" t="s">
        <v>102</v>
      </c>
      <c r="AY4049" t="s">
        <v>103</v>
      </c>
      <c r="AZ4049" t="s">
        <v>96</v>
      </c>
      <c r="BA4049" t="s">
        <v>76</v>
      </c>
      <c r="BB4049" t="s">
        <v>138</v>
      </c>
      <c r="BC4049">
        <v>251</v>
      </c>
      <c r="BD4049" t="s">
        <v>85</v>
      </c>
      <c r="BE4049">
        <v>12</v>
      </c>
      <c r="BF4049" t="s">
        <v>97</v>
      </c>
      <c r="BG4049" t="s">
        <v>98</v>
      </c>
      <c r="BH4049">
        <v>365243</v>
      </c>
      <c r="BI4049">
        <v>-432</v>
      </c>
      <c r="BJ4049">
        <v>-102</v>
      </c>
      <c r="BK4049">
        <v>-192</v>
      </c>
      <c r="BL4049">
        <v>-187</v>
      </c>
      <c r="BM4049">
        <v>0</v>
      </c>
    </row>
    <row r="4050" spans="1:65" x14ac:dyDescent="0.3">
      <c r="A4050">
        <v>134908</v>
      </c>
      <c r="B4050">
        <v>0</v>
      </c>
      <c r="C4050" t="s">
        <v>65</v>
      </c>
      <c r="D4050" t="s">
        <v>88</v>
      </c>
      <c r="E4050" t="s">
        <v>67</v>
      </c>
      <c r="F4050" t="s">
        <v>68</v>
      </c>
      <c r="G4050">
        <v>1</v>
      </c>
      <c r="H4050">
        <v>103500</v>
      </c>
      <c r="I4050">
        <v>1257430.5</v>
      </c>
      <c r="J4050" t="s">
        <v>69</v>
      </c>
      <c r="K4050" t="s">
        <v>90</v>
      </c>
      <c r="L4050" t="s">
        <v>91</v>
      </c>
      <c r="M4050" t="s">
        <v>72</v>
      </c>
      <c r="N4050">
        <v>3.1329000000000003E-2</v>
      </c>
      <c r="O4050">
        <v>11630</v>
      </c>
      <c r="P4050">
        <v>3136</v>
      </c>
      <c r="Q4050">
        <v>2855</v>
      </c>
      <c r="R4050">
        <v>4098</v>
      </c>
      <c r="S4050">
        <v>2</v>
      </c>
      <c r="T4050">
        <v>2</v>
      </c>
      <c r="U4050" t="s">
        <v>123</v>
      </c>
      <c r="V4050">
        <v>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134</v>
      </c>
      <c r="AD4050">
        <v>2181080</v>
      </c>
      <c r="AE4050" t="s">
        <v>65</v>
      </c>
      <c r="AF4050">
        <v>19482.39</v>
      </c>
      <c r="AG4050">
        <v>270000</v>
      </c>
      <c r="AH4050">
        <v>299223</v>
      </c>
      <c r="AJ4050">
        <v>270000</v>
      </c>
      <c r="AK4050" t="s">
        <v>123</v>
      </c>
      <c r="AL4050">
        <v>15</v>
      </c>
      <c r="AM4050" t="s">
        <v>68</v>
      </c>
      <c r="AN4050">
        <v>1</v>
      </c>
      <c r="AR4050" t="s">
        <v>76</v>
      </c>
      <c r="AS4050" t="s">
        <v>77</v>
      </c>
      <c r="AT4050">
        <v>-210</v>
      </c>
      <c r="AU4050" t="s">
        <v>78</v>
      </c>
      <c r="AV4050" t="s">
        <v>79</v>
      </c>
      <c r="AW4050" t="s">
        <v>80</v>
      </c>
      <c r="AX4050" t="s">
        <v>81</v>
      </c>
      <c r="AY4050" t="s">
        <v>76</v>
      </c>
      <c r="AZ4050" t="s">
        <v>82</v>
      </c>
      <c r="BA4050" t="s">
        <v>116</v>
      </c>
      <c r="BB4050" t="s">
        <v>121</v>
      </c>
      <c r="BC4050">
        <v>-1</v>
      </c>
      <c r="BD4050" t="s">
        <v>76</v>
      </c>
      <c r="BE4050">
        <v>24</v>
      </c>
      <c r="BF4050" t="s">
        <v>147</v>
      </c>
      <c r="BG4050" t="s">
        <v>154</v>
      </c>
      <c r="BH4050">
        <v>365243</v>
      </c>
      <c r="BI4050">
        <v>-180</v>
      </c>
      <c r="BJ4050">
        <v>510</v>
      </c>
      <c r="BK4050">
        <v>365243</v>
      </c>
      <c r="BL4050">
        <v>365243</v>
      </c>
      <c r="BM4050">
        <v>1</v>
      </c>
    </row>
    <row r="4051" spans="1:65" x14ac:dyDescent="0.3">
      <c r="A4051">
        <v>134927</v>
      </c>
      <c r="B4051">
        <v>0</v>
      </c>
      <c r="C4051" t="s">
        <v>65</v>
      </c>
      <c r="D4051" t="s">
        <v>88</v>
      </c>
      <c r="E4051" t="s">
        <v>68</v>
      </c>
      <c r="F4051" t="s">
        <v>68</v>
      </c>
      <c r="G4051">
        <v>0</v>
      </c>
      <c r="H4051">
        <v>171000</v>
      </c>
      <c r="I4051">
        <v>945000</v>
      </c>
      <c r="J4051" t="s">
        <v>69</v>
      </c>
      <c r="K4051" t="s">
        <v>90</v>
      </c>
      <c r="L4051" t="s">
        <v>91</v>
      </c>
      <c r="M4051" t="s">
        <v>72</v>
      </c>
      <c r="N4051">
        <v>2.8663000000000001E-2</v>
      </c>
      <c r="O4051">
        <v>12944</v>
      </c>
      <c r="P4051">
        <v>186</v>
      </c>
      <c r="Q4051">
        <v>3192</v>
      </c>
      <c r="R4051">
        <v>2870</v>
      </c>
      <c r="S4051">
        <v>2</v>
      </c>
      <c r="T4051">
        <v>2</v>
      </c>
      <c r="U4051" t="s">
        <v>73</v>
      </c>
      <c r="V4051">
        <v>15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 t="s">
        <v>92</v>
      </c>
      <c r="AD4051">
        <v>1275826</v>
      </c>
      <c r="AE4051" t="s">
        <v>99</v>
      </c>
      <c r="AF4051">
        <v>6750</v>
      </c>
      <c r="AG4051">
        <v>0</v>
      </c>
      <c r="AH4051">
        <v>135000</v>
      </c>
      <c r="AK4051" t="s">
        <v>120</v>
      </c>
      <c r="AL4051">
        <v>8</v>
      </c>
      <c r="AM4051" t="s">
        <v>68</v>
      </c>
      <c r="AN4051">
        <v>1</v>
      </c>
      <c r="AR4051" t="s">
        <v>79</v>
      </c>
      <c r="AS4051" t="s">
        <v>114</v>
      </c>
      <c r="AT4051">
        <v>-2486</v>
      </c>
      <c r="AU4051" t="s">
        <v>76</v>
      </c>
      <c r="AV4051" t="s">
        <v>149</v>
      </c>
      <c r="AX4051" t="s">
        <v>81</v>
      </c>
      <c r="AY4051" t="s">
        <v>76</v>
      </c>
      <c r="AZ4051" t="s">
        <v>131</v>
      </c>
      <c r="BA4051" t="s">
        <v>116</v>
      </c>
      <c r="BB4051" t="s">
        <v>121</v>
      </c>
      <c r="BC4051">
        <v>-1</v>
      </c>
      <c r="BD4051" t="s">
        <v>76</v>
      </c>
      <c r="BE4051">
        <v>0</v>
      </c>
      <c r="BF4051" t="s">
        <v>76</v>
      </c>
      <c r="BG4051" t="s">
        <v>132</v>
      </c>
    </row>
    <row r="4052" spans="1:65" x14ac:dyDescent="0.3">
      <c r="A4052">
        <v>134936</v>
      </c>
      <c r="B4052">
        <v>0</v>
      </c>
      <c r="C4052" t="s">
        <v>65</v>
      </c>
      <c r="D4052" t="s">
        <v>66</v>
      </c>
      <c r="E4052" t="s">
        <v>68</v>
      </c>
      <c r="F4052" t="s">
        <v>67</v>
      </c>
      <c r="G4052">
        <v>0</v>
      </c>
      <c r="H4052">
        <v>382500</v>
      </c>
      <c r="I4052">
        <v>1345500</v>
      </c>
      <c r="J4052" t="s">
        <v>133</v>
      </c>
      <c r="K4052" t="s">
        <v>90</v>
      </c>
      <c r="L4052" t="s">
        <v>91</v>
      </c>
      <c r="M4052" t="s">
        <v>72</v>
      </c>
      <c r="N4052">
        <v>8.5749999999999993E-3</v>
      </c>
      <c r="O4052">
        <v>12610</v>
      </c>
      <c r="P4052">
        <v>3707</v>
      </c>
      <c r="Q4052">
        <v>2435</v>
      </c>
      <c r="R4052">
        <v>5004</v>
      </c>
      <c r="S4052">
        <v>2</v>
      </c>
      <c r="T4052">
        <v>2</v>
      </c>
      <c r="U4052" t="s">
        <v>75</v>
      </c>
      <c r="V4052">
        <v>12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164</v>
      </c>
      <c r="AD4052">
        <v>2427968</v>
      </c>
      <c r="AE4052" t="s">
        <v>93</v>
      </c>
      <c r="AF4052">
        <v>9230.58</v>
      </c>
      <c r="AG4052">
        <v>100759.095</v>
      </c>
      <c r="AH4052">
        <v>101101.5</v>
      </c>
      <c r="AI4052">
        <v>8765.5949999999993</v>
      </c>
      <c r="AJ4052">
        <v>100759.095</v>
      </c>
      <c r="AK4052" t="s">
        <v>109</v>
      </c>
      <c r="AL4052">
        <v>18</v>
      </c>
      <c r="AM4052" t="s">
        <v>68</v>
      </c>
      <c r="AN4052">
        <v>1</v>
      </c>
      <c r="AO4052">
        <v>8.6891620000000003E-2</v>
      </c>
      <c r="AR4052" t="s">
        <v>79</v>
      </c>
      <c r="AS4052" t="s">
        <v>77</v>
      </c>
      <c r="AT4052">
        <v>-2365</v>
      </c>
      <c r="AU4052" t="s">
        <v>76</v>
      </c>
      <c r="AV4052" t="s">
        <v>79</v>
      </c>
      <c r="AW4052" t="s">
        <v>101</v>
      </c>
      <c r="AX4052" t="s">
        <v>102</v>
      </c>
      <c r="AY4052" t="s">
        <v>95</v>
      </c>
      <c r="AZ4052" t="s">
        <v>96</v>
      </c>
      <c r="BA4052" t="s">
        <v>76</v>
      </c>
      <c r="BB4052" t="s">
        <v>104</v>
      </c>
      <c r="BC4052">
        <v>1200</v>
      </c>
      <c r="BD4052" t="s">
        <v>85</v>
      </c>
      <c r="BE4052">
        <v>12</v>
      </c>
      <c r="BF4052" t="s">
        <v>97</v>
      </c>
      <c r="BG4052" t="s">
        <v>98</v>
      </c>
      <c r="BH4052">
        <v>365243</v>
      </c>
      <c r="BI4052">
        <v>-2334</v>
      </c>
      <c r="BJ4052">
        <v>-2004</v>
      </c>
      <c r="BK4052">
        <v>-2004</v>
      </c>
      <c r="BL4052">
        <v>-1999</v>
      </c>
      <c r="BM4052">
        <v>1</v>
      </c>
    </row>
    <row r="4053" spans="1:65" x14ac:dyDescent="0.3">
      <c r="A4053">
        <v>134938</v>
      </c>
      <c r="B4053">
        <v>0</v>
      </c>
      <c r="C4053" t="s">
        <v>65</v>
      </c>
      <c r="D4053" t="s">
        <v>88</v>
      </c>
      <c r="E4053" t="s">
        <v>67</v>
      </c>
      <c r="F4053" t="s">
        <v>68</v>
      </c>
      <c r="G4053">
        <v>0</v>
      </c>
      <c r="H4053">
        <v>157500</v>
      </c>
      <c r="I4053">
        <v>518562</v>
      </c>
      <c r="J4053" t="s">
        <v>113</v>
      </c>
      <c r="K4053" t="s">
        <v>70</v>
      </c>
      <c r="L4053" t="s">
        <v>139</v>
      </c>
      <c r="M4053" t="s">
        <v>72</v>
      </c>
      <c r="N4053">
        <v>3.1329000000000003E-2</v>
      </c>
      <c r="O4053">
        <v>22078</v>
      </c>
      <c r="P4053">
        <v>365243</v>
      </c>
      <c r="Q4053">
        <v>53</v>
      </c>
      <c r="R4053">
        <v>4275</v>
      </c>
      <c r="S4053">
        <v>2</v>
      </c>
      <c r="T4053">
        <v>2</v>
      </c>
      <c r="U4053" t="s">
        <v>123</v>
      </c>
      <c r="V4053">
        <v>15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76</v>
      </c>
      <c r="AD4053">
        <v>2274935</v>
      </c>
      <c r="AE4053" t="s">
        <v>65</v>
      </c>
      <c r="AG4053">
        <v>0</v>
      </c>
      <c r="AH4053">
        <v>0</v>
      </c>
      <c r="AK4053" t="s">
        <v>73</v>
      </c>
      <c r="AL4053">
        <v>12</v>
      </c>
      <c r="AM4053" t="s">
        <v>68</v>
      </c>
      <c r="AN4053">
        <v>1</v>
      </c>
      <c r="AR4053" t="s">
        <v>76</v>
      </c>
      <c r="AS4053" t="s">
        <v>129</v>
      </c>
      <c r="AT4053">
        <v>-284</v>
      </c>
      <c r="AU4053" t="s">
        <v>76</v>
      </c>
      <c r="AV4053" t="s">
        <v>79</v>
      </c>
      <c r="AX4053" t="s">
        <v>81</v>
      </c>
      <c r="AY4053" t="s">
        <v>76</v>
      </c>
      <c r="AZ4053" t="s">
        <v>76</v>
      </c>
      <c r="BA4053" t="s">
        <v>76</v>
      </c>
      <c r="BB4053" t="s">
        <v>121</v>
      </c>
      <c r="BC4053">
        <v>-1</v>
      </c>
      <c r="BD4053" t="s">
        <v>76</v>
      </c>
      <c r="BF4053" t="s">
        <v>76</v>
      </c>
      <c r="BG4053" t="s">
        <v>82</v>
      </c>
    </row>
    <row r="4054" spans="1:65" x14ac:dyDescent="0.3">
      <c r="A4054">
        <v>134940</v>
      </c>
      <c r="B4054">
        <v>0</v>
      </c>
      <c r="C4054" t="s">
        <v>65</v>
      </c>
      <c r="D4054" t="s">
        <v>88</v>
      </c>
      <c r="E4054" t="s">
        <v>67</v>
      </c>
      <c r="F4054" t="s">
        <v>68</v>
      </c>
      <c r="G4054">
        <v>1</v>
      </c>
      <c r="H4054">
        <v>112500</v>
      </c>
      <c r="I4054">
        <v>787131</v>
      </c>
      <c r="J4054" t="s">
        <v>69</v>
      </c>
      <c r="K4054" t="s">
        <v>90</v>
      </c>
      <c r="L4054" t="s">
        <v>91</v>
      </c>
      <c r="M4054" t="s">
        <v>72</v>
      </c>
      <c r="N4054">
        <v>2.461E-2</v>
      </c>
      <c r="O4054">
        <v>12442</v>
      </c>
      <c r="P4054">
        <v>5180</v>
      </c>
      <c r="Q4054">
        <v>6559</v>
      </c>
      <c r="R4054">
        <v>4932</v>
      </c>
      <c r="S4054">
        <v>2</v>
      </c>
      <c r="T4054">
        <v>2</v>
      </c>
      <c r="U4054" t="s">
        <v>125</v>
      </c>
      <c r="V4054">
        <v>16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 t="s">
        <v>143</v>
      </c>
      <c r="AD4054">
        <v>2347601</v>
      </c>
      <c r="AE4054" t="s">
        <v>93</v>
      </c>
      <c r="AF4054">
        <v>11912.355</v>
      </c>
      <c r="AG4054">
        <v>106911</v>
      </c>
      <c r="AH4054">
        <v>118201.5</v>
      </c>
      <c r="AI4054">
        <v>0</v>
      </c>
      <c r="AJ4054">
        <v>106911</v>
      </c>
      <c r="AK4054" t="s">
        <v>94</v>
      </c>
      <c r="AL4054">
        <v>22</v>
      </c>
      <c r="AM4054" t="s">
        <v>68</v>
      </c>
      <c r="AN4054">
        <v>1</v>
      </c>
      <c r="AO4054">
        <v>0</v>
      </c>
      <c r="AR4054" t="s">
        <v>79</v>
      </c>
      <c r="AS4054" t="s">
        <v>77</v>
      </c>
      <c r="AT4054">
        <v>-269</v>
      </c>
      <c r="AU4054" t="s">
        <v>78</v>
      </c>
      <c r="AV4054" t="s">
        <v>79</v>
      </c>
      <c r="AW4054" t="s">
        <v>80</v>
      </c>
      <c r="AX4054" t="s">
        <v>161</v>
      </c>
      <c r="AY4054" t="s">
        <v>103</v>
      </c>
      <c r="AZ4054" t="s">
        <v>96</v>
      </c>
      <c r="BA4054" t="s">
        <v>76</v>
      </c>
      <c r="BB4054" t="s">
        <v>104</v>
      </c>
      <c r="BC4054">
        <v>1500</v>
      </c>
      <c r="BD4054" t="s">
        <v>85</v>
      </c>
      <c r="BE4054">
        <v>12</v>
      </c>
      <c r="BF4054" t="s">
        <v>147</v>
      </c>
      <c r="BG4054" t="s">
        <v>151</v>
      </c>
      <c r="BH4054">
        <v>365243</v>
      </c>
      <c r="BI4054">
        <v>-238</v>
      </c>
      <c r="BJ4054">
        <v>92</v>
      </c>
      <c r="BK4054">
        <v>365243</v>
      </c>
      <c r="BL4054">
        <v>365243</v>
      </c>
      <c r="BM4054">
        <v>0</v>
      </c>
    </row>
    <row r="4055" spans="1:65" x14ac:dyDescent="0.3">
      <c r="A4055">
        <v>134967</v>
      </c>
      <c r="B4055">
        <v>0</v>
      </c>
      <c r="C4055" t="s">
        <v>65</v>
      </c>
      <c r="D4055" t="s">
        <v>88</v>
      </c>
      <c r="E4055" t="s">
        <v>68</v>
      </c>
      <c r="F4055" t="s">
        <v>68</v>
      </c>
      <c r="G4055">
        <v>0</v>
      </c>
      <c r="H4055">
        <v>171000</v>
      </c>
      <c r="I4055">
        <v>547272</v>
      </c>
      <c r="J4055" t="s">
        <v>113</v>
      </c>
      <c r="K4055" t="s">
        <v>70</v>
      </c>
      <c r="L4055" t="s">
        <v>91</v>
      </c>
      <c r="M4055" t="s">
        <v>72</v>
      </c>
      <c r="N4055">
        <v>3.0755000000000001E-2</v>
      </c>
      <c r="O4055">
        <v>23013</v>
      </c>
      <c r="P4055">
        <v>365243</v>
      </c>
      <c r="Q4055">
        <v>9592</v>
      </c>
      <c r="R4055">
        <v>4261</v>
      </c>
      <c r="S4055">
        <v>2</v>
      </c>
      <c r="T4055">
        <v>2</v>
      </c>
      <c r="U4055" t="s">
        <v>123</v>
      </c>
      <c r="V4055">
        <v>11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 t="s">
        <v>76</v>
      </c>
      <c r="AD4055">
        <v>1376144</v>
      </c>
      <c r="AE4055" t="s">
        <v>93</v>
      </c>
      <c r="AF4055">
        <v>21868.334999999999</v>
      </c>
      <c r="AG4055">
        <v>218709</v>
      </c>
      <c r="AH4055">
        <v>196834.5</v>
      </c>
      <c r="AI4055">
        <v>21874.5</v>
      </c>
      <c r="AJ4055">
        <v>218709</v>
      </c>
      <c r="AK4055" t="s">
        <v>123</v>
      </c>
      <c r="AL4055">
        <v>14</v>
      </c>
      <c r="AM4055" t="s">
        <v>68</v>
      </c>
      <c r="AN4055">
        <v>1</v>
      </c>
      <c r="AO4055">
        <v>0.108927018</v>
      </c>
      <c r="AR4055" t="s">
        <v>79</v>
      </c>
      <c r="AS4055" t="s">
        <v>114</v>
      </c>
      <c r="AT4055">
        <v>-2618</v>
      </c>
      <c r="AU4055" t="s">
        <v>78</v>
      </c>
      <c r="AV4055" t="s">
        <v>115</v>
      </c>
      <c r="AW4055" t="s">
        <v>101</v>
      </c>
      <c r="AX4055" t="s">
        <v>81</v>
      </c>
      <c r="AY4055" t="s">
        <v>103</v>
      </c>
      <c r="AZ4055" t="s">
        <v>96</v>
      </c>
      <c r="BA4055" t="s">
        <v>76</v>
      </c>
      <c r="BB4055" t="s">
        <v>138</v>
      </c>
      <c r="BC4055">
        <v>122</v>
      </c>
      <c r="BD4055" t="s">
        <v>85</v>
      </c>
      <c r="BE4055">
        <v>10</v>
      </c>
      <c r="BF4055" t="s">
        <v>112</v>
      </c>
      <c r="BG4055" t="s">
        <v>98</v>
      </c>
    </row>
    <row r="4056" spans="1:65" x14ac:dyDescent="0.3">
      <c r="A4056">
        <v>134967</v>
      </c>
      <c r="B4056">
        <v>0</v>
      </c>
      <c r="C4056" t="s">
        <v>65</v>
      </c>
      <c r="D4056" t="s">
        <v>88</v>
      </c>
      <c r="E4056" t="s">
        <v>68</v>
      </c>
      <c r="F4056" t="s">
        <v>68</v>
      </c>
      <c r="G4056">
        <v>0</v>
      </c>
      <c r="H4056">
        <v>171000</v>
      </c>
      <c r="I4056">
        <v>547272</v>
      </c>
      <c r="J4056" t="s">
        <v>113</v>
      </c>
      <c r="K4056" t="s">
        <v>70</v>
      </c>
      <c r="L4056" t="s">
        <v>91</v>
      </c>
      <c r="M4056" t="s">
        <v>72</v>
      </c>
      <c r="N4056">
        <v>3.0755000000000001E-2</v>
      </c>
      <c r="O4056">
        <v>23013</v>
      </c>
      <c r="P4056">
        <v>365243</v>
      </c>
      <c r="Q4056">
        <v>9592</v>
      </c>
      <c r="R4056">
        <v>4261</v>
      </c>
      <c r="S4056">
        <v>2</v>
      </c>
      <c r="T4056">
        <v>2</v>
      </c>
      <c r="U4056" t="s">
        <v>123</v>
      </c>
      <c r="V4056">
        <v>11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76</v>
      </c>
      <c r="AD4056">
        <v>1784439</v>
      </c>
      <c r="AE4056" t="s">
        <v>65</v>
      </c>
      <c r="AF4056">
        <v>23366.474999999999</v>
      </c>
      <c r="AG4056">
        <v>238500</v>
      </c>
      <c r="AH4056">
        <v>251091</v>
      </c>
      <c r="AJ4056">
        <v>238500</v>
      </c>
      <c r="AK4056" t="s">
        <v>125</v>
      </c>
      <c r="AL4056">
        <v>10</v>
      </c>
      <c r="AM4056" t="s">
        <v>68</v>
      </c>
      <c r="AN4056">
        <v>1</v>
      </c>
      <c r="AR4056" t="s">
        <v>202</v>
      </c>
      <c r="AS4056" t="s">
        <v>114</v>
      </c>
      <c r="AT4056">
        <v>-139</v>
      </c>
      <c r="AU4056" t="s">
        <v>78</v>
      </c>
      <c r="AV4056" t="s">
        <v>115</v>
      </c>
      <c r="AW4056" t="s">
        <v>80</v>
      </c>
      <c r="AX4056" t="s">
        <v>81</v>
      </c>
      <c r="AY4056" t="s">
        <v>76</v>
      </c>
      <c r="AZ4056" t="s">
        <v>82</v>
      </c>
      <c r="BA4056" t="s">
        <v>83</v>
      </c>
      <c r="BB4056" t="s">
        <v>121</v>
      </c>
      <c r="BC4056">
        <v>-1</v>
      </c>
      <c r="BD4056" t="s">
        <v>76</v>
      </c>
      <c r="BE4056">
        <v>12</v>
      </c>
      <c r="BF4056" t="s">
        <v>97</v>
      </c>
      <c r="BG4056" t="s">
        <v>150</v>
      </c>
    </row>
    <row r="4057" spans="1:65" x14ac:dyDescent="0.3">
      <c r="A4057">
        <v>134970</v>
      </c>
      <c r="B4057">
        <v>0</v>
      </c>
      <c r="C4057" t="s">
        <v>65</v>
      </c>
      <c r="D4057" t="s">
        <v>88</v>
      </c>
      <c r="E4057" t="s">
        <v>67</v>
      </c>
      <c r="F4057" t="s">
        <v>67</v>
      </c>
      <c r="G4057">
        <v>0</v>
      </c>
      <c r="H4057">
        <v>90000</v>
      </c>
      <c r="I4057">
        <v>558486</v>
      </c>
      <c r="J4057" t="s">
        <v>69</v>
      </c>
      <c r="K4057" t="s">
        <v>70</v>
      </c>
      <c r="L4057" t="s">
        <v>91</v>
      </c>
      <c r="M4057" t="s">
        <v>72</v>
      </c>
      <c r="N4057">
        <v>7.1199999999999996E-3</v>
      </c>
      <c r="O4057">
        <v>12396</v>
      </c>
      <c r="P4057">
        <v>3969</v>
      </c>
      <c r="Q4057">
        <v>2850</v>
      </c>
      <c r="R4057">
        <v>4843</v>
      </c>
      <c r="S4057">
        <v>2</v>
      </c>
      <c r="T4057">
        <v>2</v>
      </c>
      <c r="U4057" t="s">
        <v>75</v>
      </c>
      <c r="V4057">
        <v>14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 t="s">
        <v>92</v>
      </c>
      <c r="AD4057">
        <v>2023699</v>
      </c>
      <c r="AE4057" t="s">
        <v>93</v>
      </c>
      <c r="AF4057">
        <v>16951.32</v>
      </c>
      <c r="AG4057">
        <v>169534.89</v>
      </c>
      <c r="AH4057">
        <v>152577</v>
      </c>
      <c r="AI4057">
        <v>16957.89</v>
      </c>
      <c r="AJ4057">
        <v>169534.89</v>
      </c>
      <c r="AK4057" t="s">
        <v>94</v>
      </c>
      <c r="AL4057">
        <v>10</v>
      </c>
      <c r="AM4057" t="s">
        <v>68</v>
      </c>
      <c r="AN4057">
        <v>1</v>
      </c>
      <c r="AO4057">
        <v>0.108937363</v>
      </c>
      <c r="AR4057" t="s">
        <v>79</v>
      </c>
      <c r="AS4057" t="s">
        <v>77</v>
      </c>
      <c r="AT4057">
        <v>-2825</v>
      </c>
      <c r="AU4057" t="s">
        <v>78</v>
      </c>
      <c r="AV4057" t="s">
        <v>79</v>
      </c>
      <c r="AW4057" t="s">
        <v>80</v>
      </c>
      <c r="AX4057" t="s">
        <v>81</v>
      </c>
      <c r="AY4057" t="s">
        <v>111</v>
      </c>
      <c r="AZ4057" t="s">
        <v>96</v>
      </c>
      <c r="BA4057" t="s">
        <v>76</v>
      </c>
      <c r="BB4057" t="s">
        <v>138</v>
      </c>
      <c r="BC4057">
        <v>220</v>
      </c>
      <c r="BD4057" t="s">
        <v>85</v>
      </c>
      <c r="BE4057">
        <v>10</v>
      </c>
      <c r="BF4057" t="s">
        <v>112</v>
      </c>
      <c r="BG4057" t="s">
        <v>98</v>
      </c>
      <c r="BH4057">
        <v>365243</v>
      </c>
      <c r="BI4057">
        <v>-2794</v>
      </c>
      <c r="BJ4057">
        <v>-2524</v>
      </c>
      <c r="BK4057">
        <v>-2584</v>
      </c>
      <c r="BL4057">
        <v>-2565</v>
      </c>
      <c r="BM4057">
        <v>0</v>
      </c>
    </row>
    <row r="4058" spans="1:65" x14ac:dyDescent="0.3">
      <c r="A4058">
        <v>134975</v>
      </c>
      <c r="B4058">
        <v>0</v>
      </c>
      <c r="C4058" t="s">
        <v>65</v>
      </c>
      <c r="D4058" t="s">
        <v>88</v>
      </c>
      <c r="E4058" t="s">
        <v>67</v>
      </c>
      <c r="F4058" t="s">
        <v>68</v>
      </c>
      <c r="G4058">
        <v>2</v>
      </c>
      <c r="H4058">
        <v>243000</v>
      </c>
      <c r="I4058">
        <v>539100</v>
      </c>
      <c r="J4058" t="s">
        <v>89</v>
      </c>
      <c r="K4058" t="s">
        <v>70</v>
      </c>
      <c r="L4058" t="s">
        <v>140</v>
      </c>
      <c r="M4058" t="s">
        <v>107</v>
      </c>
      <c r="N4058">
        <v>6.0080000000000003E-3</v>
      </c>
      <c r="O4058">
        <v>14415</v>
      </c>
      <c r="P4058">
        <v>769</v>
      </c>
      <c r="Q4058">
        <v>2939</v>
      </c>
      <c r="R4058">
        <v>4667</v>
      </c>
      <c r="S4058">
        <v>2</v>
      </c>
      <c r="T4058">
        <v>2</v>
      </c>
      <c r="U4058" t="s">
        <v>73</v>
      </c>
      <c r="V4058">
        <v>15</v>
      </c>
      <c r="W4058">
        <v>0</v>
      </c>
      <c r="X4058">
        <v>1</v>
      </c>
      <c r="Y4058">
        <v>1</v>
      </c>
      <c r="Z4058">
        <v>0</v>
      </c>
      <c r="AA4058">
        <v>1</v>
      </c>
      <c r="AB4058">
        <v>1</v>
      </c>
      <c r="AC4058" t="s">
        <v>173</v>
      </c>
      <c r="AD4058">
        <v>1052739</v>
      </c>
      <c r="AE4058" t="s">
        <v>93</v>
      </c>
      <c r="AF4058">
        <v>7020.8549999999996</v>
      </c>
      <c r="AG4058">
        <v>51561</v>
      </c>
      <c r="AH4058">
        <v>56664</v>
      </c>
      <c r="AI4058">
        <v>0</v>
      </c>
      <c r="AJ4058">
        <v>51561</v>
      </c>
      <c r="AK4058" t="s">
        <v>73</v>
      </c>
      <c r="AL4058">
        <v>16</v>
      </c>
      <c r="AM4058" t="s">
        <v>68</v>
      </c>
      <c r="AN4058">
        <v>1</v>
      </c>
      <c r="AO4058">
        <v>0</v>
      </c>
      <c r="AR4058" t="s">
        <v>79</v>
      </c>
      <c r="AS4058" t="s">
        <v>77</v>
      </c>
      <c r="AT4058">
        <v>-2009</v>
      </c>
      <c r="AU4058" t="s">
        <v>78</v>
      </c>
      <c r="AV4058" t="s">
        <v>79</v>
      </c>
      <c r="AW4058" t="s">
        <v>101</v>
      </c>
      <c r="AX4058" t="s">
        <v>81</v>
      </c>
      <c r="AY4058" t="s">
        <v>103</v>
      </c>
      <c r="AZ4058" t="s">
        <v>96</v>
      </c>
      <c r="BA4058" t="s">
        <v>76</v>
      </c>
      <c r="BB4058" t="s">
        <v>104</v>
      </c>
      <c r="BC4058">
        <v>1200</v>
      </c>
      <c r="BD4058" t="s">
        <v>85</v>
      </c>
      <c r="BE4058">
        <v>12</v>
      </c>
      <c r="BF4058" t="s">
        <v>86</v>
      </c>
      <c r="BG4058" t="s">
        <v>151</v>
      </c>
      <c r="BH4058">
        <v>365243</v>
      </c>
      <c r="BI4058">
        <v>-1978</v>
      </c>
      <c r="BJ4058">
        <v>-1648</v>
      </c>
      <c r="BK4058">
        <v>-1648</v>
      </c>
      <c r="BL4058">
        <v>-1642</v>
      </c>
      <c r="BM4058">
        <v>0</v>
      </c>
    </row>
    <row r="4059" spans="1:65" x14ac:dyDescent="0.3">
      <c r="A4059">
        <v>134990</v>
      </c>
      <c r="B4059">
        <v>0</v>
      </c>
      <c r="C4059" t="s">
        <v>99</v>
      </c>
      <c r="D4059" t="s">
        <v>88</v>
      </c>
      <c r="E4059" t="s">
        <v>68</v>
      </c>
      <c r="F4059" t="s">
        <v>68</v>
      </c>
      <c r="G4059">
        <v>0</v>
      </c>
      <c r="H4059">
        <v>180000</v>
      </c>
      <c r="I4059">
        <v>202500</v>
      </c>
      <c r="J4059" t="s">
        <v>69</v>
      </c>
      <c r="K4059" t="s">
        <v>70</v>
      </c>
      <c r="L4059" t="s">
        <v>139</v>
      </c>
      <c r="M4059" t="s">
        <v>72</v>
      </c>
      <c r="N4059">
        <v>3.5791999999999997E-2</v>
      </c>
      <c r="O4059">
        <v>17361</v>
      </c>
      <c r="P4059">
        <v>1974</v>
      </c>
      <c r="Q4059">
        <v>8898</v>
      </c>
      <c r="R4059">
        <v>905</v>
      </c>
      <c r="S4059">
        <v>2</v>
      </c>
      <c r="T4059">
        <v>2</v>
      </c>
      <c r="U4059" t="s">
        <v>73</v>
      </c>
      <c r="V4059">
        <v>12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 t="s">
        <v>159</v>
      </c>
      <c r="AD4059">
        <v>2278796</v>
      </c>
      <c r="AE4059" t="s">
        <v>99</v>
      </c>
      <c r="AG4059">
        <v>0</v>
      </c>
      <c r="AH4059">
        <v>0</v>
      </c>
      <c r="AK4059" t="s">
        <v>123</v>
      </c>
      <c r="AL4059">
        <v>9</v>
      </c>
      <c r="AM4059" t="s">
        <v>68</v>
      </c>
      <c r="AN4059">
        <v>1</v>
      </c>
      <c r="AR4059" t="s">
        <v>79</v>
      </c>
      <c r="AS4059" t="s">
        <v>129</v>
      </c>
      <c r="AT4059">
        <v>-227</v>
      </c>
      <c r="AU4059" t="s">
        <v>76</v>
      </c>
      <c r="AV4059" t="s">
        <v>79</v>
      </c>
      <c r="AX4059" t="s">
        <v>81</v>
      </c>
      <c r="AY4059" t="s">
        <v>76</v>
      </c>
      <c r="AZ4059" t="s">
        <v>76</v>
      </c>
      <c r="BA4059" t="s">
        <v>76</v>
      </c>
      <c r="BB4059" t="s">
        <v>121</v>
      </c>
      <c r="BC4059">
        <v>-1</v>
      </c>
      <c r="BD4059" t="s">
        <v>76</v>
      </c>
      <c r="BF4059" t="s">
        <v>76</v>
      </c>
      <c r="BG4059" t="s">
        <v>132</v>
      </c>
    </row>
    <row r="4060" spans="1:65" x14ac:dyDescent="0.3">
      <c r="A4060">
        <v>134990</v>
      </c>
      <c r="B4060">
        <v>0</v>
      </c>
      <c r="C4060" t="s">
        <v>99</v>
      </c>
      <c r="D4060" t="s">
        <v>88</v>
      </c>
      <c r="E4060" t="s">
        <v>68</v>
      </c>
      <c r="F4060" t="s">
        <v>68</v>
      </c>
      <c r="G4060">
        <v>0</v>
      </c>
      <c r="H4060">
        <v>180000</v>
      </c>
      <c r="I4060">
        <v>202500</v>
      </c>
      <c r="J4060" t="s">
        <v>69</v>
      </c>
      <c r="K4060" t="s">
        <v>70</v>
      </c>
      <c r="L4060" t="s">
        <v>139</v>
      </c>
      <c r="M4060" t="s">
        <v>72</v>
      </c>
      <c r="N4060">
        <v>3.5791999999999997E-2</v>
      </c>
      <c r="O4060">
        <v>17361</v>
      </c>
      <c r="P4060">
        <v>1974</v>
      </c>
      <c r="Q4060">
        <v>8898</v>
      </c>
      <c r="R4060">
        <v>905</v>
      </c>
      <c r="S4060">
        <v>2</v>
      </c>
      <c r="T4060">
        <v>2</v>
      </c>
      <c r="U4060" t="s">
        <v>73</v>
      </c>
      <c r="V4060">
        <v>12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 t="s">
        <v>159</v>
      </c>
      <c r="AD4060">
        <v>1852610</v>
      </c>
      <c r="AE4060" t="s">
        <v>65</v>
      </c>
      <c r="AF4060">
        <v>18593.325000000001</v>
      </c>
      <c r="AG4060">
        <v>382500</v>
      </c>
      <c r="AH4060">
        <v>444352.5</v>
      </c>
      <c r="AJ4060">
        <v>382500</v>
      </c>
      <c r="AK4060" t="s">
        <v>120</v>
      </c>
      <c r="AL4060">
        <v>11</v>
      </c>
      <c r="AM4060" t="s">
        <v>68</v>
      </c>
      <c r="AN4060">
        <v>1</v>
      </c>
      <c r="AR4060" t="s">
        <v>76</v>
      </c>
      <c r="AS4060" t="s">
        <v>77</v>
      </c>
      <c r="AT4060">
        <v>-848</v>
      </c>
      <c r="AU4060" t="s">
        <v>78</v>
      </c>
      <c r="AV4060" t="s">
        <v>79</v>
      </c>
      <c r="AW4060" t="s">
        <v>80</v>
      </c>
      <c r="AX4060" t="s">
        <v>81</v>
      </c>
      <c r="AY4060" t="s">
        <v>76</v>
      </c>
      <c r="AZ4060" t="s">
        <v>82</v>
      </c>
      <c r="BA4060" t="s">
        <v>116</v>
      </c>
      <c r="BB4060" t="s">
        <v>104</v>
      </c>
      <c r="BC4060">
        <v>33</v>
      </c>
      <c r="BD4060" t="s">
        <v>105</v>
      </c>
      <c r="BE4060">
        <v>42</v>
      </c>
      <c r="BF4060" t="s">
        <v>147</v>
      </c>
      <c r="BG4060" t="s">
        <v>154</v>
      </c>
      <c r="BH4060">
        <v>365243</v>
      </c>
      <c r="BI4060">
        <v>-818</v>
      </c>
      <c r="BJ4060">
        <v>412</v>
      </c>
      <c r="BK4060">
        <v>365243</v>
      </c>
      <c r="BL4060">
        <v>365243</v>
      </c>
      <c r="BM4060">
        <v>1</v>
      </c>
    </row>
    <row r="4061" spans="1:65" x14ac:dyDescent="0.3">
      <c r="A4061">
        <v>134992</v>
      </c>
      <c r="B4061">
        <v>0</v>
      </c>
      <c r="C4061" t="s">
        <v>65</v>
      </c>
      <c r="D4061" t="s">
        <v>66</v>
      </c>
      <c r="E4061" t="s">
        <v>68</v>
      </c>
      <c r="F4061" t="s">
        <v>68</v>
      </c>
      <c r="G4061">
        <v>2</v>
      </c>
      <c r="H4061">
        <v>112500</v>
      </c>
      <c r="I4061">
        <v>301464</v>
      </c>
      <c r="J4061" t="s">
        <v>69</v>
      </c>
      <c r="K4061" t="s">
        <v>70</v>
      </c>
      <c r="L4061" t="s">
        <v>91</v>
      </c>
      <c r="M4061" t="s">
        <v>72</v>
      </c>
      <c r="N4061">
        <v>1.0500000000000001E-2</v>
      </c>
      <c r="O4061">
        <v>15517</v>
      </c>
      <c r="P4061">
        <v>1665</v>
      </c>
      <c r="Q4061">
        <v>2986</v>
      </c>
      <c r="R4061">
        <v>4278</v>
      </c>
      <c r="S4061">
        <v>3</v>
      </c>
      <c r="T4061">
        <v>3</v>
      </c>
      <c r="U4061" t="s">
        <v>125</v>
      </c>
      <c r="V4061">
        <v>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 t="s">
        <v>159</v>
      </c>
      <c r="AD4061">
        <v>2114871</v>
      </c>
      <c r="AE4061" t="s">
        <v>93</v>
      </c>
      <c r="AF4061">
        <v>3459.69</v>
      </c>
      <c r="AG4061">
        <v>30460.5</v>
      </c>
      <c r="AH4061">
        <v>30460.5</v>
      </c>
      <c r="AI4061">
        <v>0</v>
      </c>
      <c r="AJ4061">
        <v>30460.5</v>
      </c>
      <c r="AK4061" t="s">
        <v>94</v>
      </c>
      <c r="AL4061">
        <v>16</v>
      </c>
      <c r="AM4061" t="s">
        <v>68</v>
      </c>
      <c r="AN4061">
        <v>1</v>
      </c>
      <c r="AO4061">
        <v>0</v>
      </c>
      <c r="AR4061" t="s">
        <v>79</v>
      </c>
      <c r="AS4061" t="s">
        <v>114</v>
      </c>
      <c r="AT4061">
        <v>-143</v>
      </c>
      <c r="AU4061" t="s">
        <v>78</v>
      </c>
      <c r="AV4061" t="s">
        <v>149</v>
      </c>
      <c r="AX4061" t="s">
        <v>161</v>
      </c>
      <c r="AY4061" t="s">
        <v>124</v>
      </c>
      <c r="AZ4061" t="s">
        <v>96</v>
      </c>
      <c r="BA4061" t="s">
        <v>76</v>
      </c>
      <c r="BB4061" t="s">
        <v>104</v>
      </c>
      <c r="BC4061">
        <v>50</v>
      </c>
      <c r="BD4061" t="s">
        <v>105</v>
      </c>
      <c r="BE4061">
        <v>10</v>
      </c>
      <c r="BF4061" t="s">
        <v>112</v>
      </c>
      <c r="BG4061" t="s">
        <v>208</v>
      </c>
    </row>
    <row r="4062" spans="1:65" x14ac:dyDescent="0.3">
      <c r="A4062">
        <v>135026</v>
      </c>
      <c r="B4062">
        <v>0</v>
      </c>
      <c r="C4062" t="s">
        <v>65</v>
      </c>
      <c r="D4062" t="s">
        <v>88</v>
      </c>
      <c r="E4062" t="s">
        <v>68</v>
      </c>
      <c r="F4062" t="s">
        <v>68</v>
      </c>
      <c r="G4062">
        <v>0</v>
      </c>
      <c r="H4062">
        <v>243000</v>
      </c>
      <c r="I4062">
        <v>254700</v>
      </c>
      <c r="J4062" t="s">
        <v>89</v>
      </c>
      <c r="K4062" t="s">
        <v>70</v>
      </c>
      <c r="L4062" t="s">
        <v>139</v>
      </c>
      <c r="M4062" t="s">
        <v>72</v>
      </c>
      <c r="N4062">
        <v>1.1657000000000001E-2</v>
      </c>
      <c r="O4062">
        <v>22732</v>
      </c>
      <c r="P4062">
        <v>2791</v>
      </c>
      <c r="Q4062">
        <v>8140</v>
      </c>
      <c r="R4062">
        <v>3749</v>
      </c>
      <c r="S4062">
        <v>1</v>
      </c>
      <c r="T4062">
        <v>1</v>
      </c>
      <c r="U4062" t="s">
        <v>125</v>
      </c>
      <c r="V4062">
        <v>11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 t="s">
        <v>92</v>
      </c>
      <c r="AD4062">
        <v>1871001</v>
      </c>
      <c r="AE4062" t="s">
        <v>65</v>
      </c>
      <c r="AF4062">
        <v>66734.460000000006</v>
      </c>
      <c r="AG4062">
        <v>1129500</v>
      </c>
      <c r="AH4062">
        <v>1195101</v>
      </c>
      <c r="AJ4062">
        <v>1129500</v>
      </c>
      <c r="AK4062" t="s">
        <v>120</v>
      </c>
      <c r="AL4062">
        <v>12</v>
      </c>
      <c r="AM4062" t="s">
        <v>68</v>
      </c>
      <c r="AN4062">
        <v>1</v>
      </c>
      <c r="AR4062" t="s">
        <v>76</v>
      </c>
      <c r="AS4062" t="s">
        <v>77</v>
      </c>
      <c r="AT4062">
        <v>-321</v>
      </c>
      <c r="AU4062" t="s">
        <v>78</v>
      </c>
      <c r="AV4062" t="s">
        <v>79</v>
      </c>
      <c r="AX4062" t="s">
        <v>81</v>
      </c>
      <c r="AY4062" t="s">
        <v>76</v>
      </c>
      <c r="AZ4062" t="s">
        <v>82</v>
      </c>
      <c r="BA4062" t="s">
        <v>116</v>
      </c>
      <c r="BB4062" t="s">
        <v>121</v>
      </c>
      <c r="BC4062">
        <v>-1</v>
      </c>
      <c r="BD4062" t="s">
        <v>76</v>
      </c>
      <c r="BE4062">
        <v>24</v>
      </c>
      <c r="BF4062" t="s">
        <v>112</v>
      </c>
      <c r="BG4062" t="s">
        <v>118</v>
      </c>
    </row>
    <row r="4063" spans="1:65" x14ac:dyDescent="0.3">
      <c r="A4063">
        <v>135038</v>
      </c>
      <c r="B4063">
        <v>0</v>
      </c>
      <c r="C4063" t="s">
        <v>65</v>
      </c>
      <c r="D4063" t="s">
        <v>88</v>
      </c>
      <c r="E4063" t="s">
        <v>67</v>
      </c>
      <c r="F4063" t="s">
        <v>67</v>
      </c>
      <c r="G4063">
        <v>1</v>
      </c>
      <c r="H4063">
        <v>157500</v>
      </c>
      <c r="I4063">
        <v>269550</v>
      </c>
      <c r="J4063" t="s">
        <v>69</v>
      </c>
      <c r="K4063" t="s">
        <v>90</v>
      </c>
      <c r="L4063" t="s">
        <v>91</v>
      </c>
      <c r="M4063" t="s">
        <v>127</v>
      </c>
      <c r="N4063">
        <v>3.0755000000000001E-2</v>
      </c>
      <c r="O4063">
        <v>10978</v>
      </c>
      <c r="P4063">
        <v>1727</v>
      </c>
      <c r="Q4063">
        <v>3236</v>
      </c>
      <c r="R4063">
        <v>1713</v>
      </c>
      <c r="S4063">
        <v>2</v>
      </c>
      <c r="T4063">
        <v>2</v>
      </c>
      <c r="U4063" t="s">
        <v>73</v>
      </c>
      <c r="V4063">
        <v>13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206</v>
      </c>
      <c r="AD4063">
        <v>1732514</v>
      </c>
      <c r="AE4063" t="s">
        <v>93</v>
      </c>
      <c r="AF4063">
        <v>5674.59</v>
      </c>
      <c r="AG4063">
        <v>42700.5</v>
      </c>
      <c r="AH4063">
        <v>41602.5</v>
      </c>
      <c r="AI4063">
        <v>4270.5</v>
      </c>
      <c r="AJ4063">
        <v>42700.5</v>
      </c>
      <c r="AK4063" t="s">
        <v>123</v>
      </c>
      <c r="AL4063">
        <v>17</v>
      </c>
      <c r="AM4063" t="s">
        <v>68</v>
      </c>
      <c r="AN4063">
        <v>1</v>
      </c>
      <c r="AO4063">
        <v>0.101387804</v>
      </c>
      <c r="AR4063" t="s">
        <v>79</v>
      </c>
      <c r="AS4063" t="s">
        <v>114</v>
      </c>
      <c r="AT4063">
        <v>-2005</v>
      </c>
      <c r="AU4063" t="s">
        <v>78</v>
      </c>
      <c r="AV4063" t="s">
        <v>165</v>
      </c>
      <c r="AX4063" t="s">
        <v>81</v>
      </c>
      <c r="AY4063" t="s">
        <v>124</v>
      </c>
      <c r="AZ4063" t="s">
        <v>96</v>
      </c>
      <c r="BA4063" t="s">
        <v>76</v>
      </c>
      <c r="BB4063" t="s">
        <v>104</v>
      </c>
      <c r="BC4063">
        <v>87</v>
      </c>
      <c r="BD4063" t="s">
        <v>105</v>
      </c>
      <c r="BE4063">
        <v>10</v>
      </c>
      <c r="BF4063" t="s">
        <v>86</v>
      </c>
      <c r="BG4063" t="s">
        <v>106</v>
      </c>
    </row>
    <row r="4064" spans="1:65" x14ac:dyDescent="0.3">
      <c r="A4064">
        <v>135039</v>
      </c>
      <c r="B4064">
        <v>0</v>
      </c>
      <c r="C4064" t="s">
        <v>65</v>
      </c>
      <c r="D4064" t="s">
        <v>88</v>
      </c>
      <c r="E4064" t="s">
        <v>67</v>
      </c>
      <c r="F4064" t="s">
        <v>68</v>
      </c>
      <c r="G4064">
        <v>0</v>
      </c>
      <c r="H4064">
        <v>171000</v>
      </c>
      <c r="I4064">
        <v>71955</v>
      </c>
      <c r="J4064" t="s">
        <v>113</v>
      </c>
      <c r="K4064" t="s">
        <v>126</v>
      </c>
      <c r="L4064" t="s">
        <v>71</v>
      </c>
      <c r="M4064" t="s">
        <v>72</v>
      </c>
      <c r="N4064">
        <v>1.8634000000000001E-2</v>
      </c>
      <c r="O4064">
        <v>20823</v>
      </c>
      <c r="P4064">
        <v>365243</v>
      </c>
      <c r="Q4064">
        <v>3096</v>
      </c>
      <c r="R4064">
        <v>3163</v>
      </c>
      <c r="S4064">
        <v>2</v>
      </c>
      <c r="T4064">
        <v>2</v>
      </c>
      <c r="U4064" t="s">
        <v>123</v>
      </c>
      <c r="V4064">
        <v>11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 t="s">
        <v>76</v>
      </c>
      <c r="AD4064">
        <v>2557321</v>
      </c>
      <c r="AE4064" t="s">
        <v>93</v>
      </c>
      <c r="AF4064">
        <v>5455.3950000000004</v>
      </c>
      <c r="AG4064">
        <v>39145.5</v>
      </c>
      <c r="AH4064">
        <v>43794</v>
      </c>
      <c r="AI4064">
        <v>0</v>
      </c>
      <c r="AJ4064">
        <v>39145.5</v>
      </c>
      <c r="AK4064" t="s">
        <v>73</v>
      </c>
      <c r="AL4064">
        <v>13</v>
      </c>
      <c r="AM4064" t="s">
        <v>68</v>
      </c>
      <c r="AN4064">
        <v>1</v>
      </c>
      <c r="AO4064">
        <v>0</v>
      </c>
      <c r="AR4064" t="s">
        <v>79</v>
      </c>
      <c r="AS4064" t="s">
        <v>77</v>
      </c>
      <c r="AT4064">
        <v>-60</v>
      </c>
      <c r="AU4064" t="s">
        <v>78</v>
      </c>
      <c r="AV4064" t="s">
        <v>79</v>
      </c>
      <c r="AW4064" t="s">
        <v>80</v>
      </c>
      <c r="AX4064" t="s">
        <v>81</v>
      </c>
      <c r="AY4064" t="s">
        <v>157</v>
      </c>
      <c r="AZ4064" t="s">
        <v>96</v>
      </c>
      <c r="BA4064" t="s">
        <v>76</v>
      </c>
      <c r="BB4064" t="s">
        <v>104</v>
      </c>
      <c r="BC4064">
        <v>95</v>
      </c>
      <c r="BD4064" t="s">
        <v>85</v>
      </c>
      <c r="BE4064">
        <v>12</v>
      </c>
      <c r="BF4064" t="s">
        <v>86</v>
      </c>
      <c r="BG4064" t="s">
        <v>151</v>
      </c>
      <c r="BH4064">
        <v>365243</v>
      </c>
      <c r="BI4064">
        <v>-30</v>
      </c>
      <c r="BJ4064">
        <v>300</v>
      </c>
      <c r="BK4064">
        <v>365243</v>
      </c>
      <c r="BL4064">
        <v>365243</v>
      </c>
      <c r="BM4064">
        <v>1</v>
      </c>
    </row>
    <row r="4065" spans="1:65" x14ac:dyDescent="0.3">
      <c r="A4065">
        <v>135047</v>
      </c>
      <c r="B4065">
        <v>0</v>
      </c>
      <c r="C4065" t="s">
        <v>65</v>
      </c>
      <c r="D4065" t="s">
        <v>66</v>
      </c>
      <c r="E4065" t="s">
        <v>68</v>
      </c>
      <c r="F4065" t="s">
        <v>68</v>
      </c>
      <c r="G4065">
        <v>0</v>
      </c>
      <c r="H4065">
        <v>270000</v>
      </c>
      <c r="I4065">
        <v>1061599.5</v>
      </c>
      <c r="J4065" t="s">
        <v>69</v>
      </c>
      <c r="K4065" t="s">
        <v>90</v>
      </c>
      <c r="L4065" t="s">
        <v>91</v>
      </c>
      <c r="M4065" t="s">
        <v>72</v>
      </c>
      <c r="N4065">
        <v>2.2800000000000001E-2</v>
      </c>
      <c r="O4065">
        <v>21036</v>
      </c>
      <c r="P4065">
        <v>278</v>
      </c>
      <c r="Q4065">
        <v>2511</v>
      </c>
      <c r="R4065">
        <v>3932</v>
      </c>
      <c r="S4065">
        <v>2</v>
      </c>
      <c r="T4065">
        <v>2</v>
      </c>
      <c r="U4065" t="s">
        <v>73</v>
      </c>
      <c r="V4065">
        <v>13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 t="s">
        <v>219</v>
      </c>
      <c r="AD4065">
        <v>2240807</v>
      </c>
      <c r="AE4065" t="s">
        <v>65</v>
      </c>
      <c r="AF4065">
        <v>52999.92</v>
      </c>
      <c r="AG4065">
        <v>1129500</v>
      </c>
      <c r="AH4065">
        <v>1260702</v>
      </c>
      <c r="AJ4065">
        <v>1129500</v>
      </c>
      <c r="AK4065" t="s">
        <v>73</v>
      </c>
      <c r="AL4065">
        <v>8</v>
      </c>
      <c r="AM4065" t="s">
        <v>68</v>
      </c>
      <c r="AN4065">
        <v>1</v>
      </c>
      <c r="AR4065" t="s">
        <v>76</v>
      </c>
      <c r="AS4065" t="s">
        <v>77</v>
      </c>
      <c r="AT4065">
        <v>-497</v>
      </c>
      <c r="AU4065" t="s">
        <v>78</v>
      </c>
      <c r="AV4065" t="s">
        <v>79</v>
      </c>
      <c r="AX4065" t="s">
        <v>81</v>
      </c>
      <c r="AY4065" t="s">
        <v>76</v>
      </c>
      <c r="AZ4065" t="s">
        <v>82</v>
      </c>
      <c r="BA4065" t="s">
        <v>116</v>
      </c>
      <c r="BB4065" t="s">
        <v>121</v>
      </c>
      <c r="BC4065">
        <v>-1</v>
      </c>
      <c r="BD4065" t="s">
        <v>76</v>
      </c>
      <c r="BE4065">
        <v>48</v>
      </c>
      <c r="BF4065" t="s">
        <v>147</v>
      </c>
      <c r="BG4065" t="s">
        <v>154</v>
      </c>
    </row>
    <row r="4066" spans="1:65" x14ac:dyDescent="0.3">
      <c r="A4066">
        <v>135050</v>
      </c>
      <c r="B4066">
        <v>0</v>
      </c>
      <c r="C4066" t="s">
        <v>65</v>
      </c>
      <c r="D4066" t="s">
        <v>88</v>
      </c>
      <c r="E4066" t="s">
        <v>67</v>
      </c>
      <c r="F4066" t="s">
        <v>68</v>
      </c>
      <c r="G4066">
        <v>0</v>
      </c>
      <c r="H4066">
        <v>112500</v>
      </c>
      <c r="I4066">
        <v>900000</v>
      </c>
      <c r="J4066" t="s">
        <v>69</v>
      </c>
      <c r="K4066" t="s">
        <v>70</v>
      </c>
      <c r="L4066" t="s">
        <v>91</v>
      </c>
      <c r="M4066" t="s">
        <v>72</v>
      </c>
      <c r="N4066">
        <v>7.0200000000000002E-3</v>
      </c>
      <c r="O4066">
        <v>16719</v>
      </c>
      <c r="P4066">
        <v>4977</v>
      </c>
      <c r="Q4066">
        <v>2746</v>
      </c>
      <c r="R4066">
        <v>271</v>
      </c>
      <c r="S4066">
        <v>2</v>
      </c>
      <c r="T4066">
        <v>2</v>
      </c>
      <c r="U4066" t="s">
        <v>73</v>
      </c>
      <c r="V4066">
        <v>12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108</v>
      </c>
      <c r="AD4066">
        <v>1204567</v>
      </c>
      <c r="AE4066" t="s">
        <v>65</v>
      </c>
      <c r="AF4066">
        <v>30379.005000000001</v>
      </c>
      <c r="AG4066">
        <v>720000</v>
      </c>
      <c r="AH4066">
        <v>794133</v>
      </c>
      <c r="AJ4066">
        <v>720000</v>
      </c>
      <c r="AK4066" t="s">
        <v>109</v>
      </c>
      <c r="AL4066">
        <v>15</v>
      </c>
      <c r="AM4066" t="s">
        <v>68</v>
      </c>
      <c r="AN4066">
        <v>1</v>
      </c>
      <c r="AR4066" t="s">
        <v>76</v>
      </c>
      <c r="AS4066" t="s">
        <v>77</v>
      </c>
      <c r="AT4066">
        <v>-216</v>
      </c>
      <c r="AU4066" t="s">
        <v>78</v>
      </c>
      <c r="AV4066" t="s">
        <v>79</v>
      </c>
      <c r="AW4066" t="s">
        <v>80</v>
      </c>
      <c r="AX4066" t="s">
        <v>81</v>
      </c>
      <c r="AY4066" t="s">
        <v>76</v>
      </c>
      <c r="AZ4066" t="s">
        <v>82</v>
      </c>
      <c r="BA4066" t="s">
        <v>116</v>
      </c>
      <c r="BB4066" t="s">
        <v>117</v>
      </c>
      <c r="BC4066">
        <v>6</v>
      </c>
      <c r="BD4066" t="s">
        <v>76</v>
      </c>
      <c r="BE4066">
        <v>36</v>
      </c>
      <c r="BF4066" t="s">
        <v>112</v>
      </c>
      <c r="BG4066" t="s">
        <v>118</v>
      </c>
      <c r="BH4066">
        <v>365243</v>
      </c>
      <c r="BI4066">
        <v>-186</v>
      </c>
      <c r="BJ4066">
        <v>864</v>
      </c>
      <c r="BK4066">
        <v>365243</v>
      </c>
      <c r="BL4066">
        <v>365243</v>
      </c>
      <c r="BM4066">
        <v>1</v>
      </c>
    </row>
    <row r="4067" spans="1:65" x14ac:dyDescent="0.3">
      <c r="A4067">
        <v>135055</v>
      </c>
      <c r="B4067">
        <v>0</v>
      </c>
      <c r="C4067" t="s">
        <v>99</v>
      </c>
      <c r="D4067" t="s">
        <v>66</v>
      </c>
      <c r="E4067" t="s">
        <v>68</v>
      </c>
      <c r="F4067" t="s">
        <v>68</v>
      </c>
      <c r="G4067">
        <v>1</v>
      </c>
      <c r="H4067">
        <v>180000</v>
      </c>
      <c r="I4067">
        <v>360000</v>
      </c>
      <c r="J4067" t="s">
        <v>69</v>
      </c>
      <c r="K4067" t="s">
        <v>90</v>
      </c>
      <c r="L4067" t="s">
        <v>91</v>
      </c>
      <c r="M4067" t="s">
        <v>72</v>
      </c>
      <c r="N4067">
        <v>3.0755000000000001E-2</v>
      </c>
      <c r="O4067">
        <v>19241</v>
      </c>
      <c r="P4067">
        <v>1036</v>
      </c>
      <c r="Q4067">
        <v>7464</v>
      </c>
      <c r="R4067">
        <v>2725</v>
      </c>
      <c r="S4067">
        <v>2</v>
      </c>
      <c r="T4067">
        <v>2</v>
      </c>
      <c r="U4067" t="s">
        <v>73</v>
      </c>
      <c r="V4067">
        <v>17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 t="s">
        <v>92</v>
      </c>
      <c r="AD4067">
        <v>2504931</v>
      </c>
      <c r="AE4067" t="s">
        <v>65</v>
      </c>
      <c r="AF4067">
        <v>46238.805</v>
      </c>
      <c r="AG4067">
        <v>855000</v>
      </c>
      <c r="AH4067">
        <v>917073</v>
      </c>
      <c r="AJ4067">
        <v>855000</v>
      </c>
      <c r="AK4067" t="s">
        <v>120</v>
      </c>
      <c r="AL4067">
        <v>13</v>
      </c>
      <c r="AM4067" t="s">
        <v>68</v>
      </c>
      <c r="AN4067">
        <v>1</v>
      </c>
      <c r="AR4067" t="s">
        <v>76</v>
      </c>
      <c r="AS4067" t="s">
        <v>77</v>
      </c>
      <c r="AT4067">
        <v>-491</v>
      </c>
      <c r="AU4067" t="s">
        <v>78</v>
      </c>
      <c r="AV4067" t="s">
        <v>79</v>
      </c>
      <c r="AX4067" t="s">
        <v>81</v>
      </c>
      <c r="AY4067" t="s">
        <v>76</v>
      </c>
      <c r="AZ4067" t="s">
        <v>82</v>
      </c>
      <c r="BA4067" t="s">
        <v>116</v>
      </c>
      <c r="BB4067" t="s">
        <v>121</v>
      </c>
      <c r="BC4067">
        <v>-1</v>
      </c>
      <c r="BD4067" t="s">
        <v>76</v>
      </c>
      <c r="BE4067">
        <v>30</v>
      </c>
      <c r="BF4067" t="s">
        <v>147</v>
      </c>
      <c r="BG4067" t="s">
        <v>154</v>
      </c>
      <c r="BH4067">
        <v>365243</v>
      </c>
      <c r="BI4067">
        <v>-461</v>
      </c>
      <c r="BJ4067">
        <v>409</v>
      </c>
      <c r="BK4067">
        <v>365243</v>
      </c>
      <c r="BL4067">
        <v>365243</v>
      </c>
      <c r="BM4067">
        <v>1</v>
      </c>
    </row>
    <row r="4068" spans="1:65" x14ac:dyDescent="0.3">
      <c r="A4068">
        <v>135064</v>
      </c>
      <c r="B4068">
        <v>0</v>
      </c>
      <c r="C4068" t="s">
        <v>65</v>
      </c>
      <c r="D4068" t="s">
        <v>66</v>
      </c>
      <c r="E4068" t="s">
        <v>68</v>
      </c>
      <c r="F4068" t="s">
        <v>68</v>
      </c>
      <c r="G4068">
        <v>0</v>
      </c>
      <c r="H4068">
        <v>202500</v>
      </c>
      <c r="I4068">
        <v>450000</v>
      </c>
      <c r="J4068" t="s">
        <v>69</v>
      </c>
      <c r="K4068" t="s">
        <v>70</v>
      </c>
      <c r="L4068" t="s">
        <v>91</v>
      </c>
      <c r="M4068" t="s">
        <v>72</v>
      </c>
      <c r="N4068">
        <v>1.1703E-2</v>
      </c>
      <c r="O4068">
        <v>21395</v>
      </c>
      <c r="P4068">
        <v>2036</v>
      </c>
      <c r="Q4068">
        <v>200</v>
      </c>
      <c r="R4068">
        <v>2730</v>
      </c>
      <c r="S4068">
        <v>2</v>
      </c>
      <c r="T4068">
        <v>2</v>
      </c>
      <c r="U4068" t="s">
        <v>125</v>
      </c>
      <c r="V4068">
        <v>9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 t="s">
        <v>92</v>
      </c>
      <c r="AD4068">
        <v>1968919</v>
      </c>
      <c r="AE4068" t="s">
        <v>93</v>
      </c>
      <c r="AF4068">
        <v>4313.6549999999997</v>
      </c>
      <c r="AG4068">
        <v>35995.5</v>
      </c>
      <c r="AH4068">
        <v>39798</v>
      </c>
      <c r="AI4068">
        <v>0</v>
      </c>
      <c r="AJ4068">
        <v>35995.5</v>
      </c>
      <c r="AK4068" t="s">
        <v>73</v>
      </c>
      <c r="AL4068">
        <v>12</v>
      </c>
      <c r="AM4068" t="s">
        <v>68</v>
      </c>
      <c r="AN4068">
        <v>1</v>
      </c>
      <c r="AO4068">
        <v>0</v>
      </c>
      <c r="AR4068" t="s">
        <v>79</v>
      </c>
      <c r="AS4068" t="s">
        <v>77</v>
      </c>
      <c r="AT4068">
        <v>-1069</v>
      </c>
      <c r="AU4068" t="s">
        <v>78</v>
      </c>
      <c r="AV4068" t="s">
        <v>79</v>
      </c>
      <c r="AW4068" t="s">
        <v>80</v>
      </c>
      <c r="AX4068" t="s">
        <v>102</v>
      </c>
      <c r="AY4068" t="s">
        <v>103</v>
      </c>
      <c r="AZ4068" t="s">
        <v>96</v>
      </c>
      <c r="BA4068" t="s">
        <v>76</v>
      </c>
      <c r="BB4068" t="s">
        <v>104</v>
      </c>
      <c r="BC4068">
        <v>2000</v>
      </c>
      <c r="BD4068" t="s">
        <v>85</v>
      </c>
      <c r="BE4068">
        <v>12</v>
      </c>
      <c r="BF4068" t="s">
        <v>147</v>
      </c>
      <c r="BG4068" t="s">
        <v>151</v>
      </c>
      <c r="BH4068">
        <v>365243</v>
      </c>
      <c r="BI4068">
        <v>-1038</v>
      </c>
      <c r="BJ4068">
        <v>-708</v>
      </c>
      <c r="BK4068">
        <v>-708</v>
      </c>
      <c r="BL4068">
        <v>-701</v>
      </c>
      <c r="BM4068">
        <v>0</v>
      </c>
    </row>
    <row r="4069" spans="1:65" x14ac:dyDescent="0.3">
      <c r="A4069">
        <v>135075</v>
      </c>
      <c r="B4069">
        <v>1</v>
      </c>
      <c r="C4069" t="s">
        <v>65</v>
      </c>
      <c r="D4069" t="s">
        <v>88</v>
      </c>
      <c r="E4069" t="s">
        <v>67</v>
      </c>
      <c r="F4069" t="s">
        <v>68</v>
      </c>
      <c r="G4069">
        <v>0</v>
      </c>
      <c r="H4069">
        <v>103500</v>
      </c>
      <c r="I4069">
        <v>315000</v>
      </c>
      <c r="J4069" t="s">
        <v>69</v>
      </c>
      <c r="K4069" t="s">
        <v>70</v>
      </c>
      <c r="L4069" t="s">
        <v>91</v>
      </c>
      <c r="M4069" t="s">
        <v>72</v>
      </c>
      <c r="N4069">
        <v>3.1329000000000003E-2</v>
      </c>
      <c r="O4069">
        <v>19283</v>
      </c>
      <c r="P4069">
        <v>1692</v>
      </c>
      <c r="Q4069">
        <v>8240</v>
      </c>
      <c r="R4069">
        <v>2828</v>
      </c>
      <c r="S4069">
        <v>2</v>
      </c>
      <c r="T4069">
        <v>2</v>
      </c>
      <c r="U4069" t="s">
        <v>125</v>
      </c>
      <c r="V4069">
        <v>15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192</v>
      </c>
      <c r="AD4069">
        <v>2825666</v>
      </c>
      <c r="AE4069" t="s">
        <v>65</v>
      </c>
      <c r="AG4069">
        <v>0</v>
      </c>
      <c r="AH4069">
        <v>0</v>
      </c>
      <c r="AK4069" t="s">
        <v>109</v>
      </c>
      <c r="AL4069">
        <v>13</v>
      </c>
      <c r="AM4069" t="s">
        <v>68</v>
      </c>
      <c r="AN4069">
        <v>1</v>
      </c>
      <c r="AR4069" t="s">
        <v>76</v>
      </c>
      <c r="AS4069" t="s">
        <v>129</v>
      </c>
      <c r="AT4069">
        <v>-60</v>
      </c>
      <c r="AU4069" t="s">
        <v>76</v>
      </c>
      <c r="AV4069" t="s">
        <v>79</v>
      </c>
      <c r="AX4069" t="s">
        <v>81</v>
      </c>
      <c r="AY4069" t="s">
        <v>76</v>
      </c>
      <c r="AZ4069" t="s">
        <v>76</v>
      </c>
      <c r="BA4069" t="s">
        <v>76</v>
      </c>
      <c r="BB4069" t="s">
        <v>121</v>
      </c>
      <c r="BC4069">
        <v>-1</v>
      </c>
      <c r="BD4069" t="s">
        <v>76</v>
      </c>
      <c r="BF4069" t="s">
        <v>76</v>
      </c>
      <c r="BG4069" t="s">
        <v>82</v>
      </c>
    </row>
    <row r="4070" spans="1:65" x14ac:dyDescent="0.3">
      <c r="A4070">
        <v>135080</v>
      </c>
      <c r="B4070">
        <v>0</v>
      </c>
      <c r="C4070" t="s">
        <v>65</v>
      </c>
      <c r="D4070" t="s">
        <v>88</v>
      </c>
      <c r="E4070" t="s">
        <v>67</v>
      </c>
      <c r="F4070" t="s">
        <v>68</v>
      </c>
      <c r="G4070">
        <v>0</v>
      </c>
      <c r="H4070">
        <v>157500</v>
      </c>
      <c r="I4070">
        <v>688500</v>
      </c>
      <c r="J4070" t="s">
        <v>113</v>
      </c>
      <c r="K4070" t="s">
        <v>70</v>
      </c>
      <c r="L4070" t="s">
        <v>91</v>
      </c>
      <c r="M4070" t="s">
        <v>72</v>
      </c>
      <c r="N4070">
        <v>6.6290000000000003E-3</v>
      </c>
      <c r="O4070">
        <v>23661</v>
      </c>
      <c r="P4070">
        <v>365243</v>
      </c>
      <c r="Q4070">
        <v>7481</v>
      </c>
      <c r="R4070">
        <v>4268</v>
      </c>
      <c r="S4070">
        <v>2</v>
      </c>
      <c r="T4070">
        <v>2</v>
      </c>
      <c r="U4070" t="s">
        <v>120</v>
      </c>
      <c r="V4070">
        <v>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 t="s">
        <v>76</v>
      </c>
      <c r="AD4070">
        <v>1883960</v>
      </c>
      <c r="AE4070" t="s">
        <v>65</v>
      </c>
      <c r="AG4070">
        <v>0</v>
      </c>
      <c r="AH4070">
        <v>0</v>
      </c>
      <c r="AK4070" t="s">
        <v>120</v>
      </c>
      <c r="AL4070">
        <v>4</v>
      </c>
      <c r="AM4070" t="s">
        <v>68</v>
      </c>
      <c r="AN4070">
        <v>1</v>
      </c>
      <c r="AR4070" t="s">
        <v>76</v>
      </c>
      <c r="AS4070" t="s">
        <v>129</v>
      </c>
      <c r="AT4070">
        <v>-364</v>
      </c>
      <c r="AU4070" t="s">
        <v>76</v>
      </c>
      <c r="AV4070" t="s">
        <v>79</v>
      </c>
      <c r="AX4070" t="s">
        <v>81</v>
      </c>
      <c r="AY4070" t="s">
        <v>76</v>
      </c>
      <c r="AZ4070" t="s">
        <v>76</v>
      </c>
      <c r="BA4070" t="s">
        <v>76</v>
      </c>
      <c r="BB4070" t="s">
        <v>121</v>
      </c>
      <c r="BC4070">
        <v>-1</v>
      </c>
      <c r="BD4070" t="s">
        <v>76</v>
      </c>
      <c r="BF4070" t="s">
        <v>76</v>
      </c>
      <c r="BG4070" t="s">
        <v>82</v>
      </c>
    </row>
    <row r="4071" spans="1:65" x14ac:dyDescent="0.3">
      <c r="A4071">
        <v>135080</v>
      </c>
      <c r="B4071">
        <v>0</v>
      </c>
      <c r="C4071" t="s">
        <v>65</v>
      </c>
      <c r="D4071" t="s">
        <v>88</v>
      </c>
      <c r="E4071" t="s">
        <v>67</v>
      </c>
      <c r="F4071" t="s">
        <v>68</v>
      </c>
      <c r="G4071">
        <v>0</v>
      </c>
      <c r="H4071">
        <v>157500</v>
      </c>
      <c r="I4071">
        <v>688500</v>
      </c>
      <c r="J4071" t="s">
        <v>113</v>
      </c>
      <c r="K4071" t="s">
        <v>70</v>
      </c>
      <c r="L4071" t="s">
        <v>91</v>
      </c>
      <c r="M4071" t="s">
        <v>72</v>
      </c>
      <c r="N4071">
        <v>6.6290000000000003E-3</v>
      </c>
      <c r="O4071">
        <v>23661</v>
      </c>
      <c r="P4071">
        <v>365243</v>
      </c>
      <c r="Q4071">
        <v>7481</v>
      </c>
      <c r="R4071">
        <v>4268</v>
      </c>
      <c r="S4071">
        <v>2</v>
      </c>
      <c r="T4071">
        <v>2</v>
      </c>
      <c r="U4071" t="s">
        <v>120</v>
      </c>
      <c r="V4071">
        <v>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76</v>
      </c>
      <c r="AD4071">
        <v>1087114</v>
      </c>
      <c r="AE4071" t="s">
        <v>65</v>
      </c>
      <c r="AF4071">
        <v>23301</v>
      </c>
      <c r="AG4071">
        <v>450000</v>
      </c>
      <c r="AH4071">
        <v>450000</v>
      </c>
      <c r="AJ4071">
        <v>450000</v>
      </c>
      <c r="AK4071" t="s">
        <v>94</v>
      </c>
      <c r="AL4071">
        <v>9</v>
      </c>
      <c r="AM4071" t="s">
        <v>68</v>
      </c>
      <c r="AN4071">
        <v>1</v>
      </c>
      <c r="AR4071" t="s">
        <v>76</v>
      </c>
      <c r="AS4071" t="s">
        <v>77</v>
      </c>
      <c r="AT4071">
        <v>-361</v>
      </c>
      <c r="AU4071" t="s">
        <v>78</v>
      </c>
      <c r="AV4071" t="s">
        <v>79</v>
      </c>
      <c r="AW4071" t="s">
        <v>80</v>
      </c>
      <c r="AX4071" t="s">
        <v>81</v>
      </c>
      <c r="AY4071" t="s">
        <v>76</v>
      </c>
      <c r="AZ4071" t="s">
        <v>82</v>
      </c>
      <c r="BA4071" t="s">
        <v>116</v>
      </c>
      <c r="BB4071" t="s">
        <v>84</v>
      </c>
      <c r="BC4071">
        <v>865</v>
      </c>
      <c r="BD4071" t="s">
        <v>85</v>
      </c>
      <c r="BE4071">
        <v>24</v>
      </c>
      <c r="BF4071" t="s">
        <v>112</v>
      </c>
      <c r="BG4071" t="s">
        <v>118</v>
      </c>
      <c r="BH4071">
        <v>365243</v>
      </c>
      <c r="BI4071">
        <v>-331</v>
      </c>
      <c r="BJ4071">
        <v>359</v>
      </c>
      <c r="BK4071">
        <v>365243</v>
      </c>
      <c r="BL4071">
        <v>365243</v>
      </c>
      <c r="BM4071">
        <v>0</v>
      </c>
    </row>
    <row r="4072" spans="1:65" x14ac:dyDescent="0.3">
      <c r="A4072">
        <v>135083</v>
      </c>
      <c r="B4072">
        <v>0</v>
      </c>
      <c r="C4072" t="s">
        <v>65</v>
      </c>
      <c r="D4072" t="s">
        <v>66</v>
      </c>
      <c r="E4072" t="s">
        <v>68</v>
      </c>
      <c r="F4072" t="s">
        <v>68</v>
      </c>
      <c r="G4072">
        <v>1</v>
      </c>
      <c r="H4072">
        <v>157500</v>
      </c>
      <c r="I4072">
        <v>668304</v>
      </c>
      <c r="J4072" t="s">
        <v>89</v>
      </c>
      <c r="K4072" t="s">
        <v>70</v>
      </c>
      <c r="L4072" t="s">
        <v>91</v>
      </c>
      <c r="M4072" t="s">
        <v>72</v>
      </c>
      <c r="N4072">
        <v>8.0680000000000005E-3</v>
      </c>
      <c r="O4072">
        <v>11888</v>
      </c>
      <c r="P4072">
        <v>4218</v>
      </c>
      <c r="Q4072">
        <v>995</v>
      </c>
      <c r="R4072">
        <v>4432</v>
      </c>
      <c r="S4072">
        <v>3</v>
      </c>
      <c r="T4072">
        <v>3</v>
      </c>
      <c r="U4072" t="s">
        <v>125</v>
      </c>
      <c r="V4072">
        <v>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173</v>
      </c>
      <c r="AD4072">
        <v>1141956</v>
      </c>
      <c r="AE4072" t="s">
        <v>93</v>
      </c>
      <c r="AF4072">
        <v>6545.34</v>
      </c>
      <c r="AG4072">
        <v>60471</v>
      </c>
      <c r="AH4072">
        <v>58914</v>
      </c>
      <c r="AI4072">
        <v>6048</v>
      </c>
      <c r="AJ4072">
        <v>60471</v>
      </c>
      <c r="AK4072" t="s">
        <v>120</v>
      </c>
      <c r="AL4072">
        <v>11</v>
      </c>
      <c r="AM4072" t="s">
        <v>68</v>
      </c>
      <c r="AN4072">
        <v>1</v>
      </c>
      <c r="AO4072">
        <v>0.101394997</v>
      </c>
      <c r="AR4072" t="s">
        <v>79</v>
      </c>
      <c r="AS4072" t="s">
        <v>77</v>
      </c>
      <c r="AT4072">
        <v>-2638</v>
      </c>
      <c r="AU4072" t="s">
        <v>78</v>
      </c>
      <c r="AV4072" t="s">
        <v>79</v>
      </c>
      <c r="AW4072" t="s">
        <v>80</v>
      </c>
      <c r="AX4072" t="s">
        <v>102</v>
      </c>
      <c r="AY4072" t="s">
        <v>95</v>
      </c>
      <c r="AZ4072" t="s">
        <v>96</v>
      </c>
      <c r="BA4072" t="s">
        <v>76</v>
      </c>
      <c r="BB4072" t="s">
        <v>104</v>
      </c>
      <c r="BC4072">
        <v>1142</v>
      </c>
      <c r="BD4072" t="s">
        <v>85</v>
      </c>
      <c r="BE4072">
        <v>10</v>
      </c>
      <c r="BF4072" t="s">
        <v>112</v>
      </c>
      <c r="BG4072" t="s">
        <v>98</v>
      </c>
      <c r="BH4072">
        <v>365243</v>
      </c>
      <c r="BI4072">
        <v>-2607</v>
      </c>
      <c r="BJ4072">
        <v>-2337</v>
      </c>
      <c r="BK4072">
        <v>-2337</v>
      </c>
      <c r="BL4072">
        <v>-2319</v>
      </c>
      <c r="BM4072">
        <v>1</v>
      </c>
    </row>
    <row r="4073" spans="1:65" x14ac:dyDescent="0.3">
      <c r="A4073">
        <v>135084</v>
      </c>
      <c r="B4073">
        <v>0</v>
      </c>
      <c r="C4073" t="s">
        <v>65</v>
      </c>
      <c r="D4073" t="s">
        <v>66</v>
      </c>
      <c r="E4073" t="s">
        <v>67</v>
      </c>
      <c r="F4073" t="s">
        <v>68</v>
      </c>
      <c r="G4073">
        <v>0</v>
      </c>
      <c r="H4073">
        <v>202500</v>
      </c>
      <c r="I4073">
        <v>300838.5</v>
      </c>
      <c r="J4073" t="s">
        <v>89</v>
      </c>
      <c r="K4073" t="s">
        <v>70</v>
      </c>
      <c r="L4073" t="s">
        <v>91</v>
      </c>
      <c r="M4073" t="s">
        <v>72</v>
      </c>
      <c r="N4073">
        <v>2.6391999999999999E-2</v>
      </c>
      <c r="O4073">
        <v>9068</v>
      </c>
      <c r="P4073">
        <v>441</v>
      </c>
      <c r="Q4073">
        <v>494</v>
      </c>
      <c r="R4073">
        <v>1659</v>
      </c>
      <c r="S4073">
        <v>2</v>
      </c>
      <c r="T4073">
        <v>2</v>
      </c>
      <c r="U4073" t="s">
        <v>125</v>
      </c>
      <c r="V4073">
        <v>19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92</v>
      </c>
      <c r="AD4073">
        <v>1875985</v>
      </c>
      <c r="AE4073" t="s">
        <v>93</v>
      </c>
      <c r="AF4073">
        <v>4076.3249999999998</v>
      </c>
      <c r="AG4073">
        <v>66514.5</v>
      </c>
      <c r="AH4073">
        <v>87588</v>
      </c>
      <c r="AI4073">
        <v>0</v>
      </c>
      <c r="AJ4073">
        <v>66514.5</v>
      </c>
      <c r="AK4073" t="s">
        <v>73</v>
      </c>
      <c r="AL4073">
        <v>20</v>
      </c>
      <c r="AM4073" t="s">
        <v>68</v>
      </c>
      <c r="AN4073">
        <v>1</v>
      </c>
      <c r="AO4073">
        <v>0</v>
      </c>
      <c r="AR4073" t="s">
        <v>79</v>
      </c>
      <c r="AS4073" t="s">
        <v>114</v>
      </c>
      <c r="AT4073">
        <v>-159</v>
      </c>
      <c r="AU4073" t="s">
        <v>78</v>
      </c>
      <c r="AV4073" t="s">
        <v>115</v>
      </c>
      <c r="AW4073" t="s">
        <v>80</v>
      </c>
      <c r="AX4073" t="s">
        <v>81</v>
      </c>
      <c r="AY4073" t="s">
        <v>95</v>
      </c>
      <c r="AZ4073" t="s">
        <v>96</v>
      </c>
      <c r="BA4073" t="s">
        <v>76</v>
      </c>
      <c r="BB4073" t="s">
        <v>104</v>
      </c>
      <c r="BC4073">
        <v>200</v>
      </c>
      <c r="BD4073" t="s">
        <v>85</v>
      </c>
      <c r="BE4073">
        <v>24</v>
      </c>
      <c r="BF4073" t="s">
        <v>97</v>
      </c>
      <c r="BG4073" t="s">
        <v>208</v>
      </c>
    </row>
    <row r="4074" spans="1:65" x14ac:dyDescent="0.3">
      <c r="A4074">
        <v>135087</v>
      </c>
      <c r="B4074">
        <v>0</v>
      </c>
      <c r="C4074" t="s">
        <v>65</v>
      </c>
      <c r="D4074" t="s">
        <v>88</v>
      </c>
      <c r="E4074" t="s">
        <v>67</v>
      </c>
      <c r="F4074" t="s">
        <v>68</v>
      </c>
      <c r="G4074">
        <v>0</v>
      </c>
      <c r="H4074">
        <v>180000</v>
      </c>
      <c r="I4074">
        <v>733500</v>
      </c>
      <c r="J4074" t="s">
        <v>133</v>
      </c>
      <c r="K4074" t="s">
        <v>70</v>
      </c>
      <c r="L4074" t="s">
        <v>91</v>
      </c>
      <c r="M4074" t="s">
        <v>72</v>
      </c>
      <c r="N4074">
        <v>1.5221E-2</v>
      </c>
      <c r="O4074">
        <v>19589</v>
      </c>
      <c r="P4074">
        <v>12869</v>
      </c>
      <c r="Q4074">
        <v>8933</v>
      </c>
      <c r="R4074">
        <v>3141</v>
      </c>
      <c r="S4074">
        <v>2</v>
      </c>
      <c r="T4074">
        <v>2</v>
      </c>
      <c r="U4074" t="s">
        <v>120</v>
      </c>
      <c r="V4074">
        <v>15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122</v>
      </c>
      <c r="AD4074">
        <v>1559431</v>
      </c>
      <c r="AE4074" t="s">
        <v>65</v>
      </c>
      <c r="AG4074">
        <v>0</v>
      </c>
      <c r="AH4074">
        <v>0</v>
      </c>
      <c r="AK4074" t="s">
        <v>109</v>
      </c>
      <c r="AL4074">
        <v>16</v>
      </c>
      <c r="AM4074" t="s">
        <v>68</v>
      </c>
      <c r="AN4074">
        <v>1</v>
      </c>
      <c r="AR4074" t="s">
        <v>76</v>
      </c>
      <c r="AS4074" t="s">
        <v>129</v>
      </c>
      <c r="AT4074">
        <v>-236</v>
      </c>
      <c r="AU4074" t="s">
        <v>76</v>
      </c>
      <c r="AV4074" t="s">
        <v>79</v>
      </c>
      <c r="AX4074" t="s">
        <v>81</v>
      </c>
      <c r="AY4074" t="s">
        <v>76</v>
      </c>
      <c r="AZ4074" t="s">
        <v>76</v>
      </c>
      <c r="BA4074" t="s">
        <v>76</v>
      </c>
      <c r="BB4074" t="s">
        <v>121</v>
      </c>
      <c r="BC4074">
        <v>-1</v>
      </c>
      <c r="BD4074" t="s">
        <v>76</v>
      </c>
      <c r="BF4074" t="s">
        <v>76</v>
      </c>
      <c r="BG4074" t="s">
        <v>82</v>
      </c>
    </row>
    <row r="4075" spans="1:65" x14ac:dyDescent="0.3">
      <c r="A4075">
        <v>135093</v>
      </c>
      <c r="B4075">
        <v>0</v>
      </c>
      <c r="C4075" t="s">
        <v>65</v>
      </c>
      <c r="D4075" t="s">
        <v>88</v>
      </c>
      <c r="E4075" t="s">
        <v>67</v>
      </c>
      <c r="F4075" t="s">
        <v>68</v>
      </c>
      <c r="G4075">
        <v>0</v>
      </c>
      <c r="H4075">
        <v>202500</v>
      </c>
      <c r="I4075">
        <v>90000</v>
      </c>
      <c r="J4075" t="s">
        <v>89</v>
      </c>
      <c r="K4075" t="s">
        <v>70</v>
      </c>
      <c r="L4075" t="s">
        <v>119</v>
      </c>
      <c r="M4075" t="s">
        <v>72</v>
      </c>
      <c r="N4075">
        <v>2.5163999999999999E-2</v>
      </c>
      <c r="O4075">
        <v>16817</v>
      </c>
      <c r="P4075">
        <v>4410</v>
      </c>
      <c r="Q4075">
        <v>8544</v>
      </c>
      <c r="R4075">
        <v>349</v>
      </c>
      <c r="S4075">
        <v>2</v>
      </c>
      <c r="T4075">
        <v>2</v>
      </c>
      <c r="U4075" t="s">
        <v>75</v>
      </c>
      <c r="V4075">
        <v>15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1</v>
      </c>
      <c r="AC4075" t="s">
        <v>108</v>
      </c>
      <c r="AD4075">
        <v>2838292</v>
      </c>
      <c r="AE4075" t="s">
        <v>65</v>
      </c>
      <c r="AF4075">
        <v>44565.3</v>
      </c>
      <c r="AG4075">
        <v>1170000</v>
      </c>
      <c r="AH4075">
        <v>1170000</v>
      </c>
      <c r="AJ4075">
        <v>1170000</v>
      </c>
      <c r="AK4075" t="s">
        <v>75</v>
      </c>
      <c r="AL4075">
        <v>16</v>
      </c>
      <c r="AM4075" t="s">
        <v>68</v>
      </c>
      <c r="AN4075">
        <v>1</v>
      </c>
      <c r="AR4075" t="s">
        <v>76</v>
      </c>
      <c r="AS4075" t="s">
        <v>114</v>
      </c>
      <c r="AT4075">
        <v>-245</v>
      </c>
      <c r="AU4075" t="s">
        <v>78</v>
      </c>
      <c r="AV4075" t="s">
        <v>115</v>
      </c>
      <c r="AW4075" t="s">
        <v>80</v>
      </c>
      <c r="AX4075" t="s">
        <v>81</v>
      </c>
      <c r="AY4075" t="s">
        <v>76</v>
      </c>
      <c r="AZ4075" t="s">
        <v>82</v>
      </c>
      <c r="BA4075" t="s">
        <v>116</v>
      </c>
      <c r="BB4075" t="s">
        <v>117</v>
      </c>
      <c r="BC4075">
        <v>10</v>
      </c>
      <c r="BD4075" t="s">
        <v>76</v>
      </c>
      <c r="BE4075">
        <v>36</v>
      </c>
      <c r="BF4075" t="s">
        <v>112</v>
      </c>
      <c r="BG4075" t="s">
        <v>118</v>
      </c>
    </row>
    <row r="4076" spans="1:65" x14ac:dyDescent="0.3">
      <c r="A4076">
        <v>135121</v>
      </c>
      <c r="B4076">
        <v>0</v>
      </c>
      <c r="C4076" t="s">
        <v>65</v>
      </c>
      <c r="D4076" t="s">
        <v>88</v>
      </c>
      <c r="E4076" t="s">
        <v>68</v>
      </c>
      <c r="F4076" t="s">
        <v>68</v>
      </c>
      <c r="G4076">
        <v>1</v>
      </c>
      <c r="H4076">
        <v>94500</v>
      </c>
      <c r="I4076">
        <v>225000</v>
      </c>
      <c r="J4076" t="s">
        <v>69</v>
      </c>
      <c r="K4076" t="s">
        <v>70</v>
      </c>
      <c r="L4076" t="s">
        <v>91</v>
      </c>
      <c r="M4076" t="s">
        <v>72</v>
      </c>
      <c r="N4076">
        <v>2.8663000000000001E-2</v>
      </c>
      <c r="O4076">
        <v>19780</v>
      </c>
      <c r="P4076">
        <v>6849</v>
      </c>
      <c r="Q4076">
        <v>6008</v>
      </c>
      <c r="R4076">
        <v>3317</v>
      </c>
      <c r="S4076">
        <v>2</v>
      </c>
      <c r="T4076">
        <v>2</v>
      </c>
      <c r="U4076" t="s">
        <v>73</v>
      </c>
      <c r="V4076">
        <v>11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145</v>
      </c>
      <c r="AD4076">
        <v>2152221</v>
      </c>
      <c r="AE4076" t="s">
        <v>93</v>
      </c>
      <c r="AG4076">
        <v>60255</v>
      </c>
      <c r="AH4076">
        <v>60255</v>
      </c>
      <c r="AI4076">
        <v>0</v>
      </c>
      <c r="AJ4076">
        <v>60255</v>
      </c>
      <c r="AK4076" t="s">
        <v>109</v>
      </c>
      <c r="AL4076">
        <v>11</v>
      </c>
      <c r="AM4076" t="s">
        <v>68</v>
      </c>
      <c r="AN4076">
        <v>1</v>
      </c>
      <c r="AO4076">
        <v>0</v>
      </c>
      <c r="AR4076" t="s">
        <v>79</v>
      </c>
      <c r="AS4076" t="s">
        <v>180</v>
      </c>
      <c r="AT4076">
        <v>-2141</v>
      </c>
      <c r="AU4076" t="s">
        <v>78</v>
      </c>
      <c r="AV4076" t="s">
        <v>181</v>
      </c>
      <c r="AW4076" t="s">
        <v>80</v>
      </c>
      <c r="AX4076" t="s">
        <v>161</v>
      </c>
      <c r="AY4076" t="s">
        <v>95</v>
      </c>
      <c r="AZ4076" t="s">
        <v>76</v>
      </c>
      <c r="BA4076" t="s">
        <v>76</v>
      </c>
      <c r="BB4076" t="s">
        <v>84</v>
      </c>
      <c r="BC4076">
        <v>4444</v>
      </c>
      <c r="BD4076" t="s">
        <v>85</v>
      </c>
      <c r="BF4076" t="s">
        <v>76</v>
      </c>
      <c r="BG4076" t="s">
        <v>151</v>
      </c>
    </row>
    <row r="4077" spans="1:65" x14ac:dyDescent="0.3">
      <c r="A4077">
        <v>135125</v>
      </c>
      <c r="B4077">
        <v>1</v>
      </c>
      <c r="C4077" t="s">
        <v>65</v>
      </c>
      <c r="D4077" t="s">
        <v>66</v>
      </c>
      <c r="E4077" t="s">
        <v>68</v>
      </c>
      <c r="F4077" t="s">
        <v>68</v>
      </c>
      <c r="G4077">
        <v>0</v>
      </c>
      <c r="H4077">
        <v>112500</v>
      </c>
      <c r="I4077">
        <v>90000</v>
      </c>
      <c r="J4077" t="s">
        <v>69</v>
      </c>
      <c r="K4077" t="s">
        <v>90</v>
      </c>
      <c r="L4077" t="s">
        <v>71</v>
      </c>
      <c r="M4077" t="s">
        <v>72</v>
      </c>
      <c r="N4077">
        <v>1.5221E-2</v>
      </c>
      <c r="O4077">
        <v>10529</v>
      </c>
      <c r="P4077">
        <v>750</v>
      </c>
      <c r="Q4077">
        <v>6621</v>
      </c>
      <c r="R4077">
        <v>3197</v>
      </c>
      <c r="S4077">
        <v>2</v>
      </c>
      <c r="T4077">
        <v>2</v>
      </c>
      <c r="U4077" t="s">
        <v>125</v>
      </c>
      <c r="V4077">
        <v>15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128</v>
      </c>
      <c r="AD4077">
        <v>1574588</v>
      </c>
      <c r="AE4077" t="s">
        <v>99</v>
      </c>
      <c r="AF4077">
        <v>18000</v>
      </c>
      <c r="AG4077">
        <v>0</v>
      </c>
      <c r="AH4077">
        <v>360000</v>
      </c>
      <c r="AK4077" t="s">
        <v>73</v>
      </c>
      <c r="AL4077">
        <v>8</v>
      </c>
      <c r="AM4077" t="s">
        <v>68</v>
      </c>
      <c r="AN4077">
        <v>1</v>
      </c>
      <c r="AR4077" t="s">
        <v>79</v>
      </c>
      <c r="AS4077" t="s">
        <v>77</v>
      </c>
      <c r="AT4077">
        <v>-691</v>
      </c>
      <c r="AU4077" t="s">
        <v>76</v>
      </c>
      <c r="AV4077" t="s">
        <v>79</v>
      </c>
      <c r="AX4077" t="s">
        <v>161</v>
      </c>
      <c r="AY4077" t="s">
        <v>76</v>
      </c>
      <c r="AZ4077" t="s">
        <v>131</v>
      </c>
      <c r="BA4077" t="s">
        <v>116</v>
      </c>
      <c r="BB4077" t="s">
        <v>121</v>
      </c>
      <c r="BC4077">
        <v>-1</v>
      </c>
      <c r="BD4077" t="s">
        <v>76</v>
      </c>
      <c r="BE4077">
        <v>0</v>
      </c>
      <c r="BF4077" t="s">
        <v>76</v>
      </c>
      <c r="BG4077" t="s">
        <v>160</v>
      </c>
      <c r="BH4077">
        <v>-636</v>
      </c>
      <c r="BI4077">
        <v>-585</v>
      </c>
      <c r="BJ4077">
        <v>365243</v>
      </c>
      <c r="BK4077">
        <v>365243</v>
      </c>
      <c r="BL4077">
        <v>365243</v>
      </c>
      <c r="BM4077">
        <v>0</v>
      </c>
    </row>
    <row r="4078" spans="1:65" x14ac:dyDescent="0.3">
      <c r="A4078">
        <v>135129</v>
      </c>
      <c r="B4078">
        <v>0</v>
      </c>
      <c r="C4078" t="s">
        <v>65</v>
      </c>
      <c r="D4078" t="s">
        <v>88</v>
      </c>
      <c r="E4078" t="s">
        <v>67</v>
      </c>
      <c r="F4078" t="s">
        <v>68</v>
      </c>
      <c r="G4078">
        <v>0</v>
      </c>
      <c r="H4078">
        <v>144000</v>
      </c>
      <c r="I4078">
        <v>814500</v>
      </c>
      <c r="J4078" t="s">
        <v>113</v>
      </c>
      <c r="K4078" t="s">
        <v>70</v>
      </c>
      <c r="L4078" t="s">
        <v>139</v>
      </c>
      <c r="M4078" t="s">
        <v>72</v>
      </c>
      <c r="N4078">
        <v>2.2624999999999999E-2</v>
      </c>
      <c r="O4078">
        <v>22957</v>
      </c>
      <c r="P4078">
        <v>365243</v>
      </c>
      <c r="Q4078">
        <v>2319</v>
      </c>
      <c r="R4078">
        <v>4318</v>
      </c>
      <c r="S4078">
        <v>2</v>
      </c>
      <c r="T4078">
        <v>2</v>
      </c>
      <c r="U4078" t="s">
        <v>120</v>
      </c>
      <c r="V4078">
        <v>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76</v>
      </c>
      <c r="AD4078">
        <v>2545377</v>
      </c>
      <c r="AE4078" t="s">
        <v>65</v>
      </c>
      <c r="AG4078">
        <v>0</v>
      </c>
      <c r="AH4078">
        <v>0</v>
      </c>
      <c r="AK4078" t="s">
        <v>120</v>
      </c>
      <c r="AL4078">
        <v>15</v>
      </c>
      <c r="AM4078" t="s">
        <v>68</v>
      </c>
      <c r="AN4078">
        <v>1</v>
      </c>
      <c r="AR4078" t="s">
        <v>76</v>
      </c>
      <c r="AS4078" t="s">
        <v>129</v>
      </c>
      <c r="AT4078">
        <v>-35</v>
      </c>
      <c r="AU4078" t="s">
        <v>76</v>
      </c>
      <c r="AV4078" t="s">
        <v>79</v>
      </c>
      <c r="AX4078" t="s">
        <v>81</v>
      </c>
      <c r="AY4078" t="s">
        <v>76</v>
      </c>
      <c r="AZ4078" t="s">
        <v>76</v>
      </c>
      <c r="BA4078" t="s">
        <v>76</v>
      </c>
      <c r="BB4078" t="s">
        <v>121</v>
      </c>
      <c r="BC4078">
        <v>-1</v>
      </c>
      <c r="BD4078" t="s">
        <v>76</v>
      </c>
      <c r="BF4078" t="s">
        <v>76</v>
      </c>
      <c r="BG4078" t="s">
        <v>82</v>
      </c>
    </row>
    <row r="4079" spans="1:65" x14ac:dyDescent="0.3">
      <c r="A4079">
        <v>135130</v>
      </c>
      <c r="B4079">
        <v>0</v>
      </c>
      <c r="C4079" t="s">
        <v>65</v>
      </c>
      <c r="D4079" t="s">
        <v>88</v>
      </c>
      <c r="E4079" t="s">
        <v>67</v>
      </c>
      <c r="F4079" t="s">
        <v>68</v>
      </c>
      <c r="G4079">
        <v>0</v>
      </c>
      <c r="H4079">
        <v>180000</v>
      </c>
      <c r="I4079">
        <v>959688</v>
      </c>
      <c r="J4079" t="s">
        <v>113</v>
      </c>
      <c r="K4079" t="s">
        <v>70</v>
      </c>
      <c r="L4079" t="s">
        <v>91</v>
      </c>
      <c r="M4079" t="s">
        <v>72</v>
      </c>
      <c r="N4079">
        <v>2.2800000000000001E-2</v>
      </c>
      <c r="O4079">
        <v>22381</v>
      </c>
      <c r="P4079">
        <v>365243</v>
      </c>
      <c r="Q4079">
        <v>1241</v>
      </c>
      <c r="R4079">
        <v>4581</v>
      </c>
      <c r="S4079">
        <v>2</v>
      </c>
      <c r="T4079">
        <v>2</v>
      </c>
      <c r="U4079" t="s">
        <v>75</v>
      </c>
      <c r="V4079">
        <v>8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76</v>
      </c>
      <c r="AD4079">
        <v>2543490</v>
      </c>
      <c r="AE4079" t="s">
        <v>93</v>
      </c>
      <c r="AF4079">
        <v>15337.71</v>
      </c>
      <c r="AG4079">
        <v>84136.5</v>
      </c>
      <c r="AH4079">
        <v>79470</v>
      </c>
      <c r="AI4079">
        <v>8415</v>
      </c>
      <c r="AJ4079">
        <v>84136.5</v>
      </c>
      <c r="AK4079" t="s">
        <v>125</v>
      </c>
      <c r="AL4079">
        <v>10</v>
      </c>
      <c r="AM4079" t="s">
        <v>68</v>
      </c>
      <c r="AN4079">
        <v>1</v>
      </c>
      <c r="AO4079">
        <v>0.104280594</v>
      </c>
      <c r="AR4079" t="s">
        <v>79</v>
      </c>
      <c r="AS4079" t="s">
        <v>77</v>
      </c>
      <c r="AT4079">
        <v>-1993</v>
      </c>
      <c r="AU4079" t="s">
        <v>78</v>
      </c>
      <c r="AV4079" t="s">
        <v>79</v>
      </c>
      <c r="AW4079" t="s">
        <v>177</v>
      </c>
      <c r="AX4079" t="s">
        <v>81</v>
      </c>
      <c r="AY4079" t="s">
        <v>157</v>
      </c>
      <c r="AZ4079" t="s">
        <v>96</v>
      </c>
      <c r="BA4079" t="s">
        <v>76</v>
      </c>
      <c r="BB4079" t="s">
        <v>84</v>
      </c>
      <c r="BC4079">
        <v>2000</v>
      </c>
      <c r="BD4079" t="s">
        <v>157</v>
      </c>
      <c r="BE4079">
        <v>6</v>
      </c>
      <c r="BF4079" t="s">
        <v>86</v>
      </c>
      <c r="BG4079" t="s">
        <v>158</v>
      </c>
      <c r="BH4079">
        <v>365243</v>
      </c>
      <c r="BI4079">
        <v>-1962</v>
      </c>
      <c r="BJ4079">
        <v>-1812</v>
      </c>
      <c r="BK4079">
        <v>-1842</v>
      </c>
      <c r="BL4079">
        <v>-1834</v>
      </c>
      <c r="BM4079">
        <v>0</v>
      </c>
    </row>
    <row r="4080" spans="1:65" x14ac:dyDescent="0.3">
      <c r="A4080">
        <v>135137</v>
      </c>
      <c r="B4080">
        <v>0</v>
      </c>
      <c r="C4080" t="s">
        <v>99</v>
      </c>
      <c r="D4080" t="s">
        <v>88</v>
      </c>
      <c r="E4080" t="s">
        <v>67</v>
      </c>
      <c r="F4080" t="s">
        <v>68</v>
      </c>
      <c r="G4080">
        <v>0</v>
      </c>
      <c r="H4080">
        <v>135000</v>
      </c>
      <c r="I4080">
        <v>180000</v>
      </c>
      <c r="J4080" t="s">
        <v>89</v>
      </c>
      <c r="K4080" t="s">
        <v>126</v>
      </c>
      <c r="L4080" t="s">
        <v>119</v>
      </c>
      <c r="M4080" t="s">
        <v>72</v>
      </c>
      <c r="N4080">
        <v>2.461E-2</v>
      </c>
      <c r="O4080">
        <v>7965</v>
      </c>
      <c r="P4080">
        <v>464</v>
      </c>
      <c r="Q4080">
        <v>3946</v>
      </c>
      <c r="R4080">
        <v>637</v>
      </c>
      <c r="S4080">
        <v>2</v>
      </c>
      <c r="T4080">
        <v>2</v>
      </c>
      <c r="U4080" t="s">
        <v>125</v>
      </c>
      <c r="V4080">
        <v>14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174</v>
      </c>
      <c r="AD4080">
        <v>2817093</v>
      </c>
      <c r="AE4080" t="s">
        <v>93</v>
      </c>
      <c r="AF4080">
        <v>12142.08</v>
      </c>
      <c r="AG4080">
        <v>121455</v>
      </c>
      <c r="AH4080">
        <v>109309.5</v>
      </c>
      <c r="AI4080">
        <v>12145.5</v>
      </c>
      <c r="AJ4080">
        <v>121455</v>
      </c>
      <c r="AK4080" t="s">
        <v>75</v>
      </c>
      <c r="AL4080">
        <v>16</v>
      </c>
      <c r="AM4080" t="s">
        <v>68</v>
      </c>
      <c r="AN4080">
        <v>1</v>
      </c>
      <c r="AO4080">
        <v>0.108909091</v>
      </c>
      <c r="AR4080" t="s">
        <v>79</v>
      </c>
      <c r="AS4080" t="s">
        <v>77</v>
      </c>
      <c r="AT4080">
        <v>-772</v>
      </c>
      <c r="AU4080" t="s">
        <v>78</v>
      </c>
      <c r="AV4080" t="s">
        <v>79</v>
      </c>
      <c r="AX4080" t="s">
        <v>102</v>
      </c>
      <c r="AY4080" t="s">
        <v>124</v>
      </c>
      <c r="AZ4080" t="s">
        <v>96</v>
      </c>
      <c r="BA4080" t="s">
        <v>76</v>
      </c>
      <c r="BB4080" t="s">
        <v>104</v>
      </c>
      <c r="BC4080">
        <v>25</v>
      </c>
      <c r="BD4080" t="s">
        <v>105</v>
      </c>
      <c r="BE4080">
        <v>12</v>
      </c>
      <c r="BF4080" t="s">
        <v>86</v>
      </c>
      <c r="BG4080" t="s">
        <v>106</v>
      </c>
      <c r="BH4080">
        <v>365243</v>
      </c>
      <c r="BI4080">
        <v>-723</v>
      </c>
      <c r="BJ4080">
        <v>-393</v>
      </c>
      <c r="BK4080">
        <v>-393</v>
      </c>
      <c r="BL4080">
        <v>-387</v>
      </c>
      <c r="BM4080">
        <v>0</v>
      </c>
    </row>
    <row r="4081" spans="1:65" x14ac:dyDescent="0.3">
      <c r="A4081">
        <v>135139</v>
      </c>
      <c r="B4081">
        <v>0</v>
      </c>
      <c r="C4081" t="s">
        <v>99</v>
      </c>
      <c r="D4081" t="s">
        <v>88</v>
      </c>
      <c r="E4081" t="s">
        <v>68</v>
      </c>
      <c r="F4081" t="s">
        <v>68</v>
      </c>
      <c r="G4081">
        <v>2</v>
      </c>
      <c r="H4081">
        <v>225000</v>
      </c>
      <c r="I4081">
        <v>405000</v>
      </c>
      <c r="J4081" t="s">
        <v>89</v>
      </c>
      <c r="K4081" t="s">
        <v>90</v>
      </c>
      <c r="L4081" t="s">
        <v>91</v>
      </c>
      <c r="M4081" t="s">
        <v>72</v>
      </c>
      <c r="N4081">
        <v>4.6219999999999997E-2</v>
      </c>
      <c r="O4081">
        <v>14067</v>
      </c>
      <c r="P4081">
        <v>1232</v>
      </c>
      <c r="Q4081">
        <v>1198</v>
      </c>
      <c r="R4081">
        <v>3613</v>
      </c>
      <c r="S4081">
        <v>1</v>
      </c>
      <c r="T4081">
        <v>1</v>
      </c>
      <c r="U4081" t="s">
        <v>109</v>
      </c>
      <c r="V4081">
        <v>13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 t="s">
        <v>135</v>
      </c>
      <c r="AD4081">
        <v>2096644</v>
      </c>
      <c r="AE4081" t="s">
        <v>99</v>
      </c>
      <c r="AF4081">
        <v>2250</v>
      </c>
      <c r="AG4081">
        <v>45000</v>
      </c>
      <c r="AH4081">
        <v>45000</v>
      </c>
      <c r="AJ4081">
        <v>45000</v>
      </c>
      <c r="AK4081" t="s">
        <v>120</v>
      </c>
      <c r="AL4081">
        <v>16</v>
      </c>
      <c r="AM4081" t="s">
        <v>68</v>
      </c>
      <c r="AN4081">
        <v>1</v>
      </c>
      <c r="AR4081" t="s">
        <v>79</v>
      </c>
      <c r="AS4081" t="s">
        <v>77</v>
      </c>
      <c r="AT4081">
        <v>-310</v>
      </c>
      <c r="AU4081" t="s">
        <v>76</v>
      </c>
      <c r="AV4081" t="s">
        <v>79</v>
      </c>
      <c r="AW4081" t="s">
        <v>80</v>
      </c>
      <c r="AX4081" t="s">
        <v>81</v>
      </c>
      <c r="AY4081" t="s">
        <v>76</v>
      </c>
      <c r="AZ4081" t="s">
        <v>131</v>
      </c>
      <c r="BA4081" t="s">
        <v>83</v>
      </c>
      <c r="BB4081" t="s">
        <v>138</v>
      </c>
      <c r="BC4081">
        <v>232</v>
      </c>
      <c r="BD4081" t="s">
        <v>85</v>
      </c>
      <c r="BE4081">
        <v>0</v>
      </c>
      <c r="BF4081" t="s">
        <v>76</v>
      </c>
      <c r="BG4081" t="s">
        <v>132</v>
      </c>
      <c r="BH4081">
        <v>365243</v>
      </c>
      <c r="BI4081">
        <v>365243</v>
      </c>
      <c r="BJ4081">
        <v>365243</v>
      </c>
      <c r="BK4081">
        <v>365243</v>
      </c>
      <c r="BL4081">
        <v>-35</v>
      </c>
      <c r="BM4081">
        <v>0</v>
      </c>
    </row>
    <row r="4082" spans="1:65" x14ac:dyDescent="0.3">
      <c r="A4082">
        <v>135143</v>
      </c>
      <c r="B4082">
        <v>0</v>
      </c>
      <c r="C4082" t="s">
        <v>65</v>
      </c>
      <c r="D4082" t="s">
        <v>88</v>
      </c>
      <c r="E4082" t="s">
        <v>68</v>
      </c>
      <c r="F4082" t="s">
        <v>68</v>
      </c>
      <c r="G4082">
        <v>0</v>
      </c>
      <c r="H4082">
        <v>45000</v>
      </c>
      <c r="I4082">
        <v>528633</v>
      </c>
      <c r="J4082" t="s">
        <v>113</v>
      </c>
      <c r="K4082" t="s">
        <v>70</v>
      </c>
      <c r="L4082" t="s">
        <v>91</v>
      </c>
      <c r="M4082" t="s">
        <v>72</v>
      </c>
      <c r="N4082">
        <v>3.5791999999999997E-2</v>
      </c>
      <c r="O4082">
        <v>22608</v>
      </c>
      <c r="P4082">
        <v>365243</v>
      </c>
      <c r="Q4082">
        <v>12652</v>
      </c>
      <c r="R4082">
        <v>4472</v>
      </c>
      <c r="S4082">
        <v>2</v>
      </c>
      <c r="T4082">
        <v>2</v>
      </c>
      <c r="U4082" t="s">
        <v>109</v>
      </c>
      <c r="V4082">
        <v>12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76</v>
      </c>
      <c r="AD4082">
        <v>1879219</v>
      </c>
      <c r="AE4082" t="s">
        <v>65</v>
      </c>
      <c r="AG4082">
        <v>0</v>
      </c>
      <c r="AH4082">
        <v>0</v>
      </c>
      <c r="AK4082" t="s">
        <v>123</v>
      </c>
      <c r="AL4082">
        <v>9</v>
      </c>
      <c r="AM4082" t="s">
        <v>68</v>
      </c>
      <c r="AN4082">
        <v>1</v>
      </c>
      <c r="AR4082" t="s">
        <v>76</v>
      </c>
      <c r="AS4082" t="s">
        <v>129</v>
      </c>
      <c r="AT4082">
        <v>-228</v>
      </c>
      <c r="AU4082" t="s">
        <v>76</v>
      </c>
      <c r="AV4082" t="s">
        <v>79</v>
      </c>
      <c r="AX4082" t="s">
        <v>81</v>
      </c>
      <c r="AY4082" t="s">
        <v>76</v>
      </c>
      <c r="AZ4082" t="s">
        <v>76</v>
      </c>
      <c r="BA4082" t="s">
        <v>76</v>
      </c>
      <c r="BB4082" t="s">
        <v>121</v>
      </c>
      <c r="BC4082">
        <v>-1</v>
      </c>
      <c r="BD4082" t="s">
        <v>76</v>
      </c>
      <c r="BF4082" t="s">
        <v>76</v>
      </c>
      <c r="BG4082" t="s">
        <v>82</v>
      </c>
    </row>
    <row r="4083" spans="1:65" x14ac:dyDescent="0.3">
      <c r="A4083">
        <v>135146</v>
      </c>
      <c r="B4083">
        <v>0</v>
      </c>
      <c r="C4083" t="s">
        <v>65</v>
      </c>
      <c r="D4083" t="s">
        <v>88</v>
      </c>
      <c r="E4083" t="s">
        <v>68</v>
      </c>
      <c r="F4083" t="s">
        <v>67</v>
      </c>
      <c r="G4083">
        <v>0</v>
      </c>
      <c r="H4083">
        <v>157500</v>
      </c>
      <c r="I4083">
        <v>508495.5</v>
      </c>
      <c r="J4083" t="s">
        <v>113</v>
      </c>
      <c r="K4083" t="s">
        <v>70</v>
      </c>
      <c r="L4083" t="s">
        <v>140</v>
      </c>
      <c r="M4083" t="s">
        <v>72</v>
      </c>
      <c r="N4083">
        <v>3.5791999999999997E-2</v>
      </c>
      <c r="O4083">
        <v>21260</v>
      </c>
      <c r="P4083">
        <v>365243</v>
      </c>
      <c r="Q4083">
        <v>2203</v>
      </c>
      <c r="R4083">
        <v>4693</v>
      </c>
      <c r="S4083">
        <v>2</v>
      </c>
      <c r="T4083">
        <v>2</v>
      </c>
      <c r="U4083" t="s">
        <v>75</v>
      </c>
      <c r="V4083">
        <v>14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76</v>
      </c>
      <c r="AD4083">
        <v>1122685</v>
      </c>
      <c r="AE4083" t="s">
        <v>65</v>
      </c>
      <c r="AG4083">
        <v>0</v>
      </c>
      <c r="AH4083">
        <v>0</v>
      </c>
      <c r="AK4083" t="s">
        <v>75</v>
      </c>
      <c r="AL4083">
        <v>11</v>
      </c>
      <c r="AM4083" t="s">
        <v>68</v>
      </c>
      <c r="AN4083">
        <v>1</v>
      </c>
      <c r="AR4083" t="s">
        <v>76</v>
      </c>
      <c r="AS4083" t="s">
        <v>114</v>
      </c>
      <c r="AT4083">
        <v>-175</v>
      </c>
      <c r="AU4083" t="s">
        <v>76</v>
      </c>
      <c r="AV4083" t="s">
        <v>115</v>
      </c>
      <c r="AX4083" t="s">
        <v>81</v>
      </c>
      <c r="AY4083" t="s">
        <v>76</v>
      </c>
      <c r="AZ4083" t="s">
        <v>76</v>
      </c>
      <c r="BA4083" t="s">
        <v>76</v>
      </c>
      <c r="BB4083" t="s">
        <v>121</v>
      </c>
      <c r="BC4083">
        <v>-1</v>
      </c>
      <c r="BD4083" t="s">
        <v>76</v>
      </c>
      <c r="BF4083" t="s">
        <v>76</v>
      </c>
      <c r="BG4083" t="s">
        <v>82</v>
      </c>
    </row>
    <row r="4084" spans="1:65" x14ac:dyDescent="0.3">
      <c r="A4084">
        <v>135147</v>
      </c>
      <c r="B4084">
        <v>0</v>
      </c>
      <c r="C4084" t="s">
        <v>65</v>
      </c>
      <c r="D4084" t="s">
        <v>88</v>
      </c>
      <c r="E4084" t="s">
        <v>67</v>
      </c>
      <c r="F4084" t="s">
        <v>67</v>
      </c>
      <c r="G4084">
        <v>0</v>
      </c>
      <c r="H4084">
        <v>319500</v>
      </c>
      <c r="I4084">
        <v>770292</v>
      </c>
      <c r="J4084" t="s">
        <v>133</v>
      </c>
      <c r="K4084" t="s">
        <v>90</v>
      </c>
      <c r="L4084" t="s">
        <v>139</v>
      </c>
      <c r="M4084" t="s">
        <v>72</v>
      </c>
      <c r="N4084">
        <v>6.6290000000000003E-3</v>
      </c>
      <c r="O4084">
        <v>19941</v>
      </c>
      <c r="P4084">
        <v>5148</v>
      </c>
      <c r="Q4084">
        <v>1144</v>
      </c>
      <c r="R4084">
        <v>3041</v>
      </c>
      <c r="S4084">
        <v>2</v>
      </c>
      <c r="T4084">
        <v>2</v>
      </c>
      <c r="U4084" t="s">
        <v>123</v>
      </c>
      <c r="V4084">
        <v>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122</v>
      </c>
      <c r="AD4084">
        <v>2820709</v>
      </c>
      <c r="AE4084" t="s">
        <v>99</v>
      </c>
      <c r="AF4084">
        <v>11250</v>
      </c>
      <c r="AG4084">
        <v>0</v>
      </c>
      <c r="AH4084">
        <v>225000</v>
      </c>
      <c r="AK4084" t="s">
        <v>125</v>
      </c>
      <c r="AL4084">
        <v>5</v>
      </c>
      <c r="AM4084" t="s">
        <v>68</v>
      </c>
      <c r="AN4084">
        <v>1</v>
      </c>
      <c r="AR4084" t="s">
        <v>79</v>
      </c>
      <c r="AS4084" t="s">
        <v>77</v>
      </c>
      <c r="AT4084">
        <v>-755</v>
      </c>
      <c r="AU4084" t="s">
        <v>76</v>
      </c>
      <c r="AV4084" t="s">
        <v>79</v>
      </c>
      <c r="AX4084" t="s">
        <v>81</v>
      </c>
      <c r="AY4084" t="s">
        <v>76</v>
      </c>
      <c r="AZ4084" t="s">
        <v>131</v>
      </c>
      <c r="BA4084" t="s">
        <v>116</v>
      </c>
      <c r="BB4084" t="s">
        <v>121</v>
      </c>
      <c r="BC4084">
        <v>-1</v>
      </c>
      <c r="BD4084" t="s">
        <v>76</v>
      </c>
      <c r="BE4084">
        <v>0</v>
      </c>
      <c r="BF4084" t="s">
        <v>76</v>
      </c>
      <c r="BG4084" t="s">
        <v>160</v>
      </c>
      <c r="BH4084">
        <v>-754</v>
      </c>
      <c r="BI4084">
        <v>-712</v>
      </c>
      <c r="BJ4084">
        <v>365243</v>
      </c>
      <c r="BK4084">
        <v>-408</v>
      </c>
      <c r="BL4084">
        <v>365243</v>
      </c>
      <c r="BM4084">
        <v>0</v>
      </c>
    </row>
    <row r="4085" spans="1:65" x14ac:dyDescent="0.3">
      <c r="A4085">
        <v>135169</v>
      </c>
      <c r="B4085">
        <v>0</v>
      </c>
      <c r="C4085" t="s">
        <v>65</v>
      </c>
      <c r="D4085" t="s">
        <v>88</v>
      </c>
      <c r="E4085" t="s">
        <v>68</v>
      </c>
      <c r="F4085" t="s">
        <v>68</v>
      </c>
      <c r="G4085">
        <v>0</v>
      </c>
      <c r="H4085">
        <v>90000</v>
      </c>
      <c r="I4085">
        <v>225000</v>
      </c>
      <c r="J4085" t="s">
        <v>113</v>
      </c>
      <c r="K4085" t="s">
        <v>90</v>
      </c>
      <c r="L4085" t="s">
        <v>91</v>
      </c>
      <c r="M4085" t="s">
        <v>72</v>
      </c>
      <c r="N4085">
        <v>3.5791999999999997E-2</v>
      </c>
      <c r="O4085">
        <v>24805</v>
      </c>
      <c r="P4085">
        <v>365243</v>
      </c>
      <c r="Q4085">
        <v>11972</v>
      </c>
      <c r="R4085">
        <v>4458</v>
      </c>
      <c r="S4085">
        <v>2</v>
      </c>
      <c r="T4085">
        <v>2</v>
      </c>
      <c r="U4085" t="s">
        <v>73</v>
      </c>
      <c r="V4085">
        <v>14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76</v>
      </c>
      <c r="AD4085">
        <v>2449045</v>
      </c>
      <c r="AE4085" t="s">
        <v>65</v>
      </c>
      <c r="AG4085">
        <v>0</v>
      </c>
      <c r="AH4085">
        <v>0</v>
      </c>
      <c r="AK4085" t="s">
        <v>94</v>
      </c>
      <c r="AL4085">
        <v>15</v>
      </c>
      <c r="AM4085" t="s">
        <v>68</v>
      </c>
      <c r="AN4085">
        <v>1</v>
      </c>
      <c r="AR4085" t="s">
        <v>76</v>
      </c>
      <c r="AS4085" t="s">
        <v>129</v>
      </c>
      <c r="AT4085">
        <v>-376</v>
      </c>
      <c r="AU4085" t="s">
        <v>76</v>
      </c>
      <c r="AV4085" t="s">
        <v>79</v>
      </c>
      <c r="AX4085" t="s">
        <v>81</v>
      </c>
      <c r="AY4085" t="s">
        <v>76</v>
      </c>
      <c r="AZ4085" t="s">
        <v>76</v>
      </c>
      <c r="BA4085" t="s">
        <v>76</v>
      </c>
      <c r="BB4085" t="s">
        <v>121</v>
      </c>
      <c r="BC4085">
        <v>-1</v>
      </c>
      <c r="BD4085" t="s">
        <v>76</v>
      </c>
      <c r="BF4085" t="s">
        <v>76</v>
      </c>
      <c r="BG4085" t="s">
        <v>82</v>
      </c>
    </row>
    <row r="4086" spans="1:65" x14ac:dyDescent="0.3">
      <c r="A4086">
        <v>135185</v>
      </c>
      <c r="B4086">
        <v>0</v>
      </c>
      <c r="C4086" t="s">
        <v>65</v>
      </c>
      <c r="D4086" t="s">
        <v>88</v>
      </c>
      <c r="E4086" t="s">
        <v>67</v>
      </c>
      <c r="F4086" t="s">
        <v>68</v>
      </c>
      <c r="G4086">
        <v>0</v>
      </c>
      <c r="H4086">
        <v>112500</v>
      </c>
      <c r="I4086">
        <v>254700</v>
      </c>
      <c r="J4086" t="s">
        <v>113</v>
      </c>
      <c r="K4086" t="s">
        <v>70</v>
      </c>
      <c r="L4086" t="s">
        <v>91</v>
      </c>
      <c r="M4086" t="s">
        <v>72</v>
      </c>
      <c r="N4086">
        <v>3.1329000000000003E-2</v>
      </c>
      <c r="O4086">
        <v>23896</v>
      </c>
      <c r="P4086">
        <v>365243</v>
      </c>
      <c r="Q4086">
        <v>7741</v>
      </c>
      <c r="R4086">
        <v>4056</v>
      </c>
      <c r="S4086">
        <v>2</v>
      </c>
      <c r="T4086">
        <v>2</v>
      </c>
      <c r="U4086" t="s">
        <v>123</v>
      </c>
      <c r="V4086">
        <v>10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76</v>
      </c>
      <c r="AD4086">
        <v>2713490</v>
      </c>
      <c r="AE4086" t="s">
        <v>65</v>
      </c>
      <c r="AF4086">
        <v>14763.6</v>
      </c>
      <c r="AG4086">
        <v>135000</v>
      </c>
      <c r="AH4086">
        <v>135000</v>
      </c>
      <c r="AI4086">
        <v>0</v>
      </c>
      <c r="AJ4086">
        <v>135000</v>
      </c>
      <c r="AK4086" t="s">
        <v>125</v>
      </c>
      <c r="AL4086">
        <v>9</v>
      </c>
      <c r="AM4086" t="s">
        <v>68</v>
      </c>
      <c r="AN4086">
        <v>1</v>
      </c>
      <c r="AO4086">
        <v>0</v>
      </c>
      <c r="AR4086" t="s">
        <v>76</v>
      </c>
      <c r="AS4086" t="s">
        <v>77</v>
      </c>
      <c r="AT4086">
        <v>-2218</v>
      </c>
      <c r="AU4086" t="s">
        <v>76</v>
      </c>
      <c r="AV4086" t="s">
        <v>79</v>
      </c>
      <c r="AX4086" t="s">
        <v>81</v>
      </c>
      <c r="AY4086" t="s">
        <v>76</v>
      </c>
      <c r="AZ4086" t="s">
        <v>82</v>
      </c>
      <c r="BA4086" t="s">
        <v>116</v>
      </c>
      <c r="BB4086" t="s">
        <v>104</v>
      </c>
      <c r="BC4086">
        <v>-1</v>
      </c>
      <c r="BD4086" t="s">
        <v>85</v>
      </c>
      <c r="BE4086">
        <v>12</v>
      </c>
      <c r="BF4086" t="s">
        <v>86</v>
      </c>
      <c r="BG4086" t="s">
        <v>87</v>
      </c>
      <c r="BH4086">
        <v>365243</v>
      </c>
      <c r="BI4086">
        <v>-2188</v>
      </c>
      <c r="BJ4086">
        <v>-1858</v>
      </c>
      <c r="BK4086">
        <v>-1858</v>
      </c>
      <c r="BL4086">
        <v>-1849</v>
      </c>
      <c r="BM4086">
        <v>0</v>
      </c>
    </row>
    <row r="4087" spans="1:65" x14ac:dyDescent="0.3">
      <c r="A4087">
        <v>135191</v>
      </c>
      <c r="B4087">
        <v>0</v>
      </c>
      <c r="C4087" t="s">
        <v>65</v>
      </c>
      <c r="D4087" t="s">
        <v>88</v>
      </c>
      <c r="E4087" t="s">
        <v>67</v>
      </c>
      <c r="F4087" t="s">
        <v>68</v>
      </c>
      <c r="G4087">
        <v>0</v>
      </c>
      <c r="H4087">
        <v>225000</v>
      </c>
      <c r="I4087">
        <v>1350000</v>
      </c>
      <c r="J4087" t="s">
        <v>69</v>
      </c>
      <c r="K4087" t="s">
        <v>90</v>
      </c>
      <c r="L4087" t="s">
        <v>91</v>
      </c>
      <c r="M4087" t="s">
        <v>72</v>
      </c>
      <c r="N4087">
        <v>3.1329000000000003E-2</v>
      </c>
      <c r="O4087">
        <v>17596</v>
      </c>
      <c r="P4087">
        <v>10761</v>
      </c>
      <c r="Q4087">
        <v>9378</v>
      </c>
      <c r="R4087">
        <v>1128</v>
      </c>
      <c r="S4087">
        <v>2</v>
      </c>
      <c r="T4087">
        <v>2</v>
      </c>
      <c r="U4087" t="s">
        <v>120</v>
      </c>
      <c r="V4087">
        <v>14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 t="s">
        <v>194</v>
      </c>
      <c r="AD4087">
        <v>2407769</v>
      </c>
      <c r="AE4087" t="s">
        <v>93</v>
      </c>
      <c r="AF4087">
        <v>24478.244999999999</v>
      </c>
      <c r="AG4087">
        <v>238765.5</v>
      </c>
      <c r="AH4087">
        <v>238765.5</v>
      </c>
      <c r="AI4087">
        <v>0</v>
      </c>
      <c r="AJ4087">
        <v>238765.5</v>
      </c>
      <c r="AK4087" t="s">
        <v>94</v>
      </c>
      <c r="AL4087">
        <v>10</v>
      </c>
      <c r="AM4087" t="s">
        <v>68</v>
      </c>
      <c r="AN4087">
        <v>1</v>
      </c>
      <c r="AO4087">
        <v>0</v>
      </c>
      <c r="AR4087" t="s">
        <v>79</v>
      </c>
      <c r="AS4087" t="s">
        <v>77</v>
      </c>
      <c r="AT4087">
        <v>-508</v>
      </c>
      <c r="AU4087" t="s">
        <v>78</v>
      </c>
      <c r="AV4087" t="s">
        <v>79</v>
      </c>
      <c r="AX4087" t="s">
        <v>161</v>
      </c>
      <c r="AY4087" t="s">
        <v>199</v>
      </c>
      <c r="AZ4087" t="s">
        <v>96</v>
      </c>
      <c r="BA4087" t="s">
        <v>76</v>
      </c>
      <c r="BB4087" t="s">
        <v>138</v>
      </c>
      <c r="BC4087">
        <v>30</v>
      </c>
      <c r="BD4087" t="s">
        <v>141</v>
      </c>
      <c r="BE4087">
        <v>12</v>
      </c>
      <c r="BF4087" t="s">
        <v>147</v>
      </c>
      <c r="BG4087" t="s">
        <v>158</v>
      </c>
      <c r="BH4087">
        <v>365243</v>
      </c>
      <c r="BI4087">
        <v>-477</v>
      </c>
      <c r="BJ4087">
        <v>-147</v>
      </c>
      <c r="BK4087">
        <v>-327</v>
      </c>
      <c r="BL4087">
        <v>-318</v>
      </c>
      <c r="BM4087">
        <v>0</v>
      </c>
    </row>
    <row r="4088" spans="1:65" x14ac:dyDescent="0.3">
      <c r="A4088">
        <v>135199</v>
      </c>
      <c r="B4088">
        <v>0</v>
      </c>
      <c r="C4088" t="s">
        <v>65</v>
      </c>
      <c r="D4088" t="s">
        <v>88</v>
      </c>
      <c r="E4088" t="s">
        <v>67</v>
      </c>
      <c r="F4088" t="s">
        <v>67</v>
      </c>
      <c r="G4088">
        <v>0</v>
      </c>
      <c r="H4088">
        <v>270000</v>
      </c>
      <c r="I4088">
        <v>1185282</v>
      </c>
      <c r="J4088" t="s">
        <v>89</v>
      </c>
      <c r="K4088" t="s">
        <v>70</v>
      </c>
      <c r="L4088" t="s">
        <v>71</v>
      </c>
      <c r="M4088" t="s">
        <v>72</v>
      </c>
      <c r="N4088">
        <v>3.1329000000000003E-2</v>
      </c>
      <c r="O4088">
        <v>13957</v>
      </c>
      <c r="P4088">
        <v>2460</v>
      </c>
      <c r="Q4088">
        <v>2665</v>
      </c>
      <c r="R4088">
        <v>1221</v>
      </c>
      <c r="S4088">
        <v>2</v>
      </c>
      <c r="T4088">
        <v>2</v>
      </c>
      <c r="U4088" t="s">
        <v>123</v>
      </c>
      <c r="V4088">
        <v>11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 t="s">
        <v>108</v>
      </c>
      <c r="AD4088">
        <v>2027472</v>
      </c>
      <c r="AE4088" t="s">
        <v>65</v>
      </c>
      <c r="AF4088">
        <v>18360.990000000002</v>
      </c>
      <c r="AG4088">
        <v>157500</v>
      </c>
      <c r="AH4088">
        <v>167895</v>
      </c>
      <c r="AI4088">
        <v>0</v>
      </c>
      <c r="AJ4088">
        <v>157500</v>
      </c>
      <c r="AK4088" t="s">
        <v>125</v>
      </c>
      <c r="AL4088">
        <v>7</v>
      </c>
      <c r="AM4088" t="s">
        <v>68</v>
      </c>
      <c r="AN4088">
        <v>1</v>
      </c>
      <c r="AO4088">
        <v>0</v>
      </c>
      <c r="AR4088" t="s">
        <v>76</v>
      </c>
      <c r="AS4088" t="s">
        <v>77</v>
      </c>
      <c r="AT4088">
        <v>-2281</v>
      </c>
      <c r="AU4088" t="s">
        <v>76</v>
      </c>
      <c r="AV4088" t="s">
        <v>79</v>
      </c>
      <c r="AX4088" t="s">
        <v>81</v>
      </c>
      <c r="AY4088" t="s">
        <v>76</v>
      </c>
      <c r="AZ4088" t="s">
        <v>82</v>
      </c>
      <c r="BA4088" t="s">
        <v>116</v>
      </c>
      <c r="BB4088" t="s">
        <v>104</v>
      </c>
      <c r="BC4088">
        <v>-1</v>
      </c>
      <c r="BD4088" t="s">
        <v>85</v>
      </c>
      <c r="BE4088">
        <v>12</v>
      </c>
      <c r="BF4088" t="s">
        <v>86</v>
      </c>
      <c r="BG4088" t="s">
        <v>87</v>
      </c>
      <c r="BH4088">
        <v>365243</v>
      </c>
      <c r="BI4088">
        <v>-2251</v>
      </c>
      <c r="BJ4088">
        <v>-1921</v>
      </c>
      <c r="BK4088">
        <v>-1921</v>
      </c>
      <c r="BL4088">
        <v>-1912</v>
      </c>
      <c r="BM4088">
        <v>1</v>
      </c>
    </row>
    <row r="4089" spans="1:65" x14ac:dyDescent="0.3">
      <c r="A4089">
        <v>135202</v>
      </c>
      <c r="B4089">
        <v>0</v>
      </c>
      <c r="C4089" t="s">
        <v>65</v>
      </c>
      <c r="D4089" t="s">
        <v>88</v>
      </c>
      <c r="E4089" t="s">
        <v>67</v>
      </c>
      <c r="F4089" t="s">
        <v>68</v>
      </c>
      <c r="G4089">
        <v>0</v>
      </c>
      <c r="H4089">
        <v>135000</v>
      </c>
      <c r="I4089">
        <v>675000</v>
      </c>
      <c r="J4089" t="s">
        <v>89</v>
      </c>
      <c r="K4089" t="s">
        <v>70</v>
      </c>
      <c r="L4089" t="s">
        <v>91</v>
      </c>
      <c r="M4089" t="s">
        <v>72</v>
      </c>
      <c r="N4089">
        <v>3.1329000000000003E-2</v>
      </c>
      <c r="O4089">
        <v>15669</v>
      </c>
      <c r="P4089">
        <v>1815</v>
      </c>
      <c r="Q4089">
        <v>2343</v>
      </c>
      <c r="R4089">
        <v>2432</v>
      </c>
      <c r="S4089">
        <v>2</v>
      </c>
      <c r="T4089">
        <v>2</v>
      </c>
      <c r="U4089" t="s">
        <v>123</v>
      </c>
      <c r="V4089">
        <v>11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 t="s">
        <v>108</v>
      </c>
      <c r="AD4089">
        <v>1196538</v>
      </c>
      <c r="AE4089" t="s">
        <v>65</v>
      </c>
      <c r="AG4089">
        <v>0</v>
      </c>
      <c r="AH4089">
        <v>0</v>
      </c>
      <c r="AK4089" t="s">
        <v>123</v>
      </c>
      <c r="AL4089">
        <v>10</v>
      </c>
      <c r="AM4089" t="s">
        <v>68</v>
      </c>
      <c r="AN4089">
        <v>1</v>
      </c>
      <c r="AR4089" t="s">
        <v>76</v>
      </c>
      <c r="AS4089" t="s">
        <v>129</v>
      </c>
      <c r="AT4089">
        <v>-126</v>
      </c>
      <c r="AU4089" t="s">
        <v>76</v>
      </c>
      <c r="AV4089" t="s">
        <v>79</v>
      </c>
      <c r="AX4089" t="s">
        <v>81</v>
      </c>
      <c r="AY4089" t="s">
        <v>76</v>
      </c>
      <c r="AZ4089" t="s">
        <v>76</v>
      </c>
      <c r="BA4089" t="s">
        <v>76</v>
      </c>
      <c r="BB4089" t="s">
        <v>121</v>
      </c>
      <c r="BC4089">
        <v>-1</v>
      </c>
      <c r="BD4089" t="s">
        <v>76</v>
      </c>
      <c r="BF4089" t="s">
        <v>76</v>
      </c>
      <c r="BG4089" t="s">
        <v>82</v>
      </c>
    </row>
    <row r="4090" spans="1:65" x14ac:dyDescent="0.3">
      <c r="A4090">
        <v>135208</v>
      </c>
      <c r="B4090">
        <v>0</v>
      </c>
      <c r="C4090" t="s">
        <v>65</v>
      </c>
      <c r="D4090" t="s">
        <v>66</v>
      </c>
      <c r="E4090" t="s">
        <v>68</v>
      </c>
      <c r="F4090" t="s">
        <v>68</v>
      </c>
      <c r="G4090">
        <v>0</v>
      </c>
      <c r="H4090">
        <v>315000</v>
      </c>
      <c r="I4090">
        <v>1125000</v>
      </c>
      <c r="J4090" t="s">
        <v>69</v>
      </c>
      <c r="K4090" t="s">
        <v>70</v>
      </c>
      <c r="L4090" t="s">
        <v>91</v>
      </c>
      <c r="M4090" t="s">
        <v>72</v>
      </c>
      <c r="N4090">
        <v>3.1329000000000003E-2</v>
      </c>
      <c r="O4090">
        <v>15127</v>
      </c>
      <c r="P4090">
        <v>2531</v>
      </c>
      <c r="Q4090">
        <v>2983</v>
      </c>
      <c r="R4090">
        <v>4672</v>
      </c>
      <c r="S4090">
        <v>2</v>
      </c>
      <c r="T4090">
        <v>2</v>
      </c>
      <c r="U4090" t="s">
        <v>94</v>
      </c>
      <c r="V4090">
        <v>10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 t="s">
        <v>135</v>
      </c>
      <c r="AD4090">
        <v>1435710</v>
      </c>
      <c r="AE4090" t="s">
        <v>65</v>
      </c>
      <c r="AF4090">
        <v>68220</v>
      </c>
      <c r="AG4090">
        <v>2250000</v>
      </c>
      <c r="AH4090">
        <v>2250000</v>
      </c>
      <c r="AJ4090">
        <v>2250000</v>
      </c>
      <c r="AK4090" t="s">
        <v>123</v>
      </c>
      <c r="AL4090">
        <v>13</v>
      </c>
      <c r="AM4090" t="s">
        <v>68</v>
      </c>
      <c r="AN4090">
        <v>1</v>
      </c>
      <c r="AR4090" t="s">
        <v>76</v>
      </c>
      <c r="AS4090" t="s">
        <v>77</v>
      </c>
      <c r="AT4090">
        <v>-1045</v>
      </c>
      <c r="AU4090" t="s">
        <v>78</v>
      </c>
      <c r="AV4090" t="s">
        <v>79</v>
      </c>
      <c r="AW4090" t="s">
        <v>80</v>
      </c>
      <c r="AX4090" t="s">
        <v>161</v>
      </c>
      <c r="AY4090" t="s">
        <v>76</v>
      </c>
      <c r="AZ4090" t="s">
        <v>82</v>
      </c>
      <c r="BA4090" t="s">
        <v>83</v>
      </c>
      <c r="BB4090" t="s">
        <v>121</v>
      </c>
      <c r="BC4090">
        <v>-1</v>
      </c>
      <c r="BD4090" t="s">
        <v>76</v>
      </c>
      <c r="BE4090">
        <v>48</v>
      </c>
      <c r="BF4090" t="s">
        <v>97</v>
      </c>
      <c r="BG4090" t="s">
        <v>150</v>
      </c>
      <c r="BH4090">
        <v>365243</v>
      </c>
      <c r="BI4090">
        <v>-1014</v>
      </c>
      <c r="BJ4090">
        <v>396</v>
      </c>
      <c r="BK4090">
        <v>-384</v>
      </c>
      <c r="BL4090">
        <v>-377</v>
      </c>
      <c r="BM4090">
        <v>0</v>
      </c>
    </row>
    <row r="4091" spans="1:65" x14ac:dyDescent="0.3">
      <c r="A4091">
        <v>135242</v>
      </c>
      <c r="B4091">
        <v>0</v>
      </c>
      <c r="C4091" t="s">
        <v>99</v>
      </c>
      <c r="D4091" t="s">
        <v>66</v>
      </c>
      <c r="E4091" t="s">
        <v>67</v>
      </c>
      <c r="F4091" t="s">
        <v>68</v>
      </c>
      <c r="G4091">
        <v>0</v>
      </c>
      <c r="H4091">
        <v>135000</v>
      </c>
      <c r="I4091">
        <v>180000</v>
      </c>
      <c r="J4091" t="s">
        <v>69</v>
      </c>
      <c r="K4091" t="s">
        <v>70</v>
      </c>
      <c r="L4091" t="s">
        <v>91</v>
      </c>
      <c r="M4091" t="s">
        <v>72</v>
      </c>
      <c r="N4091">
        <v>2.0712999999999999E-2</v>
      </c>
      <c r="O4091">
        <v>7921</v>
      </c>
      <c r="P4091">
        <v>534</v>
      </c>
      <c r="Q4091">
        <v>672</v>
      </c>
      <c r="R4091">
        <v>530</v>
      </c>
      <c r="S4091">
        <v>3</v>
      </c>
      <c r="T4091">
        <v>2</v>
      </c>
      <c r="U4091" t="s">
        <v>125</v>
      </c>
      <c r="V4091">
        <v>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 t="s">
        <v>92</v>
      </c>
      <c r="AD4091">
        <v>2137750</v>
      </c>
      <c r="AE4091" t="s">
        <v>93</v>
      </c>
      <c r="AF4091">
        <v>11748.195</v>
      </c>
      <c r="AG4091">
        <v>128259</v>
      </c>
      <c r="AH4091">
        <v>128259</v>
      </c>
      <c r="AI4091">
        <v>0</v>
      </c>
      <c r="AJ4091">
        <v>128259</v>
      </c>
      <c r="AK4091" t="s">
        <v>109</v>
      </c>
      <c r="AL4091">
        <v>11</v>
      </c>
      <c r="AM4091" t="s">
        <v>68</v>
      </c>
      <c r="AN4091">
        <v>1</v>
      </c>
      <c r="AO4091">
        <v>0</v>
      </c>
      <c r="AR4091" t="s">
        <v>79</v>
      </c>
      <c r="AS4091" t="s">
        <v>77</v>
      </c>
      <c r="AT4091">
        <v>-200</v>
      </c>
      <c r="AU4091" t="s">
        <v>76</v>
      </c>
      <c r="AV4091" t="s">
        <v>79</v>
      </c>
      <c r="AW4091" t="s">
        <v>110</v>
      </c>
      <c r="AX4091" t="s">
        <v>81</v>
      </c>
      <c r="AY4091" t="s">
        <v>103</v>
      </c>
      <c r="AZ4091" t="s">
        <v>96</v>
      </c>
      <c r="BA4091" t="s">
        <v>76</v>
      </c>
      <c r="BB4091" t="s">
        <v>104</v>
      </c>
      <c r="BC4091">
        <v>100</v>
      </c>
      <c r="BD4091" t="s">
        <v>85</v>
      </c>
      <c r="BE4091">
        <v>12</v>
      </c>
      <c r="BF4091" t="s">
        <v>97</v>
      </c>
      <c r="BG4091" t="s">
        <v>98</v>
      </c>
      <c r="BH4091">
        <v>365243</v>
      </c>
      <c r="BI4091">
        <v>-170</v>
      </c>
      <c r="BJ4091">
        <v>160</v>
      </c>
      <c r="BK4091">
        <v>365243</v>
      </c>
      <c r="BL4091">
        <v>365243</v>
      </c>
      <c r="BM4091">
        <v>0</v>
      </c>
    </row>
    <row r="4092" spans="1:65" x14ac:dyDescent="0.3">
      <c r="A4092">
        <v>135244</v>
      </c>
      <c r="B4092">
        <v>0</v>
      </c>
      <c r="C4092" t="s">
        <v>65</v>
      </c>
      <c r="D4092" t="s">
        <v>88</v>
      </c>
      <c r="E4092" t="s">
        <v>67</v>
      </c>
      <c r="F4092" t="s">
        <v>67</v>
      </c>
      <c r="G4092">
        <v>0</v>
      </c>
      <c r="H4092">
        <v>90000</v>
      </c>
      <c r="I4092">
        <v>135000</v>
      </c>
      <c r="J4092" t="s">
        <v>89</v>
      </c>
      <c r="K4092" t="s">
        <v>70</v>
      </c>
      <c r="L4092" t="s">
        <v>91</v>
      </c>
      <c r="M4092" t="s">
        <v>72</v>
      </c>
      <c r="N4092">
        <v>1.9101E-2</v>
      </c>
      <c r="O4092">
        <v>15380</v>
      </c>
      <c r="P4092">
        <v>167</v>
      </c>
      <c r="Q4092">
        <v>2219</v>
      </c>
      <c r="R4092">
        <v>4412</v>
      </c>
      <c r="S4092">
        <v>2</v>
      </c>
      <c r="T4092">
        <v>2</v>
      </c>
      <c r="U4092" t="s">
        <v>73</v>
      </c>
      <c r="V4092">
        <v>18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135</v>
      </c>
      <c r="AD4092">
        <v>1264627</v>
      </c>
      <c r="AE4092" t="s">
        <v>93</v>
      </c>
      <c r="AF4092">
        <v>8691.48</v>
      </c>
      <c r="AG4092">
        <v>40815</v>
      </c>
      <c r="AH4092">
        <v>47839.5</v>
      </c>
      <c r="AI4092">
        <v>0</v>
      </c>
      <c r="AJ4092">
        <v>40815</v>
      </c>
      <c r="AK4092" t="s">
        <v>94</v>
      </c>
      <c r="AL4092">
        <v>14</v>
      </c>
      <c r="AM4092" t="s">
        <v>68</v>
      </c>
      <c r="AN4092">
        <v>1</v>
      </c>
      <c r="AO4092">
        <v>0</v>
      </c>
      <c r="AR4092" t="s">
        <v>79</v>
      </c>
      <c r="AS4092" t="s">
        <v>77</v>
      </c>
      <c r="AT4092">
        <v>-832</v>
      </c>
      <c r="AU4092" t="s">
        <v>78</v>
      </c>
      <c r="AV4092" t="s">
        <v>79</v>
      </c>
      <c r="AW4092" t="s">
        <v>101</v>
      </c>
      <c r="AX4092" t="s">
        <v>102</v>
      </c>
      <c r="AY4092" t="s">
        <v>103</v>
      </c>
      <c r="AZ4092" t="s">
        <v>96</v>
      </c>
      <c r="BA4092" t="s">
        <v>76</v>
      </c>
      <c r="BB4092" t="s">
        <v>84</v>
      </c>
      <c r="BC4092">
        <v>120</v>
      </c>
      <c r="BD4092" t="s">
        <v>85</v>
      </c>
      <c r="BE4092">
        <v>6</v>
      </c>
      <c r="BF4092" t="s">
        <v>147</v>
      </c>
      <c r="BG4092" t="s">
        <v>151</v>
      </c>
      <c r="BH4092">
        <v>365243</v>
      </c>
      <c r="BI4092">
        <v>-801</v>
      </c>
      <c r="BJ4092">
        <v>-651</v>
      </c>
      <c r="BK4092">
        <v>-651</v>
      </c>
      <c r="BL4092">
        <v>-649</v>
      </c>
      <c r="BM4092">
        <v>0</v>
      </c>
    </row>
    <row r="4093" spans="1:65" x14ac:dyDescent="0.3">
      <c r="A4093">
        <v>135248</v>
      </c>
      <c r="B4093">
        <v>0</v>
      </c>
      <c r="C4093" t="s">
        <v>65</v>
      </c>
      <c r="D4093" t="s">
        <v>88</v>
      </c>
      <c r="E4093" t="s">
        <v>67</v>
      </c>
      <c r="F4093" t="s">
        <v>68</v>
      </c>
      <c r="G4093">
        <v>0</v>
      </c>
      <c r="H4093">
        <v>99000</v>
      </c>
      <c r="I4093">
        <v>443088</v>
      </c>
      <c r="J4093" t="s">
        <v>69</v>
      </c>
      <c r="K4093" t="s">
        <v>90</v>
      </c>
      <c r="L4093" t="s">
        <v>91</v>
      </c>
      <c r="M4093" t="s">
        <v>72</v>
      </c>
      <c r="N4093">
        <v>3.0755000000000001E-2</v>
      </c>
      <c r="O4093">
        <v>21869</v>
      </c>
      <c r="P4093">
        <v>2830</v>
      </c>
      <c r="Q4093">
        <v>9528</v>
      </c>
      <c r="R4093">
        <v>4661</v>
      </c>
      <c r="S4093">
        <v>2</v>
      </c>
      <c r="T4093">
        <v>2</v>
      </c>
      <c r="U4093" t="s">
        <v>120</v>
      </c>
      <c r="V4093">
        <v>11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 t="s">
        <v>92</v>
      </c>
      <c r="AD4093">
        <v>1165540</v>
      </c>
      <c r="AE4093" t="s">
        <v>93</v>
      </c>
      <c r="AF4093">
        <v>11389.905000000001</v>
      </c>
      <c r="AG4093">
        <v>89055</v>
      </c>
      <c r="AH4093">
        <v>96894</v>
      </c>
      <c r="AI4093">
        <v>0</v>
      </c>
      <c r="AJ4093">
        <v>89055</v>
      </c>
      <c r="AK4093" t="s">
        <v>94</v>
      </c>
      <c r="AL4093">
        <v>10</v>
      </c>
      <c r="AM4093" t="s">
        <v>68</v>
      </c>
      <c r="AN4093">
        <v>1</v>
      </c>
      <c r="AO4093">
        <v>0</v>
      </c>
      <c r="AR4093" t="s">
        <v>79</v>
      </c>
      <c r="AS4093" t="s">
        <v>77</v>
      </c>
      <c r="AT4093">
        <v>-172</v>
      </c>
      <c r="AU4093" t="s">
        <v>78</v>
      </c>
      <c r="AV4093" t="s">
        <v>79</v>
      </c>
      <c r="AW4093" t="s">
        <v>101</v>
      </c>
      <c r="AX4093" t="s">
        <v>81</v>
      </c>
      <c r="AY4093" t="s">
        <v>136</v>
      </c>
      <c r="AZ4093" t="s">
        <v>96</v>
      </c>
      <c r="BA4093" t="s">
        <v>76</v>
      </c>
      <c r="BB4093" t="s">
        <v>138</v>
      </c>
      <c r="BC4093">
        <v>30</v>
      </c>
      <c r="BD4093" t="s">
        <v>85</v>
      </c>
      <c r="BE4093">
        <v>10</v>
      </c>
      <c r="BF4093" t="s">
        <v>147</v>
      </c>
      <c r="BG4093" t="s">
        <v>151</v>
      </c>
      <c r="BH4093">
        <v>365243</v>
      </c>
      <c r="BI4093">
        <v>-138</v>
      </c>
      <c r="BJ4093">
        <v>132</v>
      </c>
      <c r="BK4093">
        <v>365243</v>
      </c>
      <c r="BL4093">
        <v>365243</v>
      </c>
      <c r="BM4093">
        <v>0</v>
      </c>
    </row>
    <row r="4094" spans="1:65" x14ac:dyDescent="0.3">
      <c r="A4094">
        <v>135263</v>
      </c>
      <c r="B4094">
        <v>0</v>
      </c>
      <c r="C4094" t="s">
        <v>65</v>
      </c>
      <c r="D4094" t="s">
        <v>66</v>
      </c>
      <c r="E4094" t="s">
        <v>68</v>
      </c>
      <c r="F4094" t="s">
        <v>68</v>
      </c>
      <c r="G4094">
        <v>0</v>
      </c>
      <c r="H4094">
        <v>270000</v>
      </c>
      <c r="I4094">
        <v>1575000</v>
      </c>
      <c r="J4094" t="s">
        <v>69</v>
      </c>
      <c r="K4094" t="s">
        <v>70</v>
      </c>
      <c r="L4094" t="s">
        <v>91</v>
      </c>
      <c r="M4094" t="s">
        <v>72</v>
      </c>
      <c r="N4094">
        <v>3.0755000000000001E-2</v>
      </c>
      <c r="O4094">
        <v>13991</v>
      </c>
      <c r="P4094">
        <v>1937</v>
      </c>
      <c r="Q4094">
        <v>3138</v>
      </c>
      <c r="R4094">
        <v>4541</v>
      </c>
      <c r="S4094">
        <v>2</v>
      </c>
      <c r="T4094">
        <v>2</v>
      </c>
      <c r="U4094" t="s">
        <v>73</v>
      </c>
      <c r="V4094">
        <v>16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 t="s">
        <v>122</v>
      </c>
      <c r="AD4094">
        <v>2670893</v>
      </c>
      <c r="AE4094" t="s">
        <v>93</v>
      </c>
      <c r="AF4094">
        <v>10945.754999999999</v>
      </c>
      <c r="AG4094">
        <v>56830.5</v>
      </c>
      <c r="AH4094">
        <v>53671.5</v>
      </c>
      <c r="AI4094">
        <v>5850</v>
      </c>
      <c r="AJ4094">
        <v>56830.5</v>
      </c>
      <c r="AK4094" t="s">
        <v>75</v>
      </c>
      <c r="AL4094">
        <v>10</v>
      </c>
      <c r="AM4094" t="s">
        <v>68</v>
      </c>
      <c r="AN4094">
        <v>1</v>
      </c>
      <c r="AO4094">
        <v>0.10704000800000001</v>
      </c>
      <c r="AR4094" t="s">
        <v>79</v>
      </c>
      <c r="AS4094" t="s">
        <v>77</v>
      </c>
      <c r="AT4094">
        <v>-893</v>
      </c>
      <c r="AU4094" t="s">
        <v>78</v>
      </c>
      <c r="AV4094" t="s">
        <v>79</v>
      </c>
      <c r="AW4094" t="s">
        <v>80</v>
      </c>
      <c r="AX4094" t="s">
        <v>81</v>
      </c>
      <c r="AY4094" t="s">
        <v>124</v>
      </c>
      <c r="AZ4094" t="s">
        <v>96</v>
      </c>
      <c r="BA4094" t="s">
        <v>76</v>
      </c>
      <c r="BB4094" t="s">
        <v>104</v>
      </c>
      <c r="BC4094">
        <v>52</v>
      </c>
      <c r="BD4094" t="s">
        <v>105</v>
      </c>
      <c r="BE4094">
        <v>6</v>
      </c>
      <c r="BF4094" t="s">
        <v>86</v>
      </c>
      <c r="BG4094" t="s">
        <v>106</v>
      </c>
      <c r="BH4094">
        <v>365243</v>
      </c>
      <c r="BI4094">
        <v>-862</v>
      </c>
      <c r="BJ4094">
        <v>-712</v>
      </c>
      <c r="BK4094">
        <v>-712</v>
      </c>
      <c r="BL4094">
        <v>-703</v>
      </c>
      <c r="BM4094">
        <v>0</v>
      </c>
    </row>
    <row r="4095" spans="1:65" x14ac:dyDescent="0.3">
      <c r="A4095">
        <v>135269</v>
      </c>
      <c r="B4095">
        <v>0</v>
      </c>
      <c r="C4095" t="s">
        <v>65</v>
      </c>
      <c r="D4095" t="s">
        <v>66</v>
      </c>
      <c r="E4095" t="s">
        <v>67</v>
      </c>
      <c r="F4095" t="s">
        <v>68</v>
      </c>
      <c r="G4095">
        <v>2</v>
      </c>
      <c r="H4095">
        <v>405000</v>
      </c>
      <c r="I4095">
        <v>640080</v>
      </c>
      <c r="J4095" t="s">
        <v>69</v>
      </c>
      <c r="K4095" t="s">
        <v>70</v>
      </c>
      <c r="L4095" t="s">
        <v>91</v>
      </c>
      <c r="M4095" t="s">
        <v>169</v>
      </c>
      <c r="N4095">
        <v>6.2329999999999998E-3</v>
      </c>
      <c r="O4095">
        <v>12217</v>
      </c>
      <c r="P4095">
        <v>2859</v>
      </c>
      <c r="Q4095">
        <v>2641</v>
      </c>
      <c r="R4095">
        <v>4281</v>
      </c>
      <c r="S4095">
        <v>2</v>
      </c>
      <c r="T4095">
        <v>2</v>
      </c>
      <c r="U4095" t="s">
        <v>75</v>
      </c>
      <c r="V4095">
        <v>14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 t="s">
        <v>164</v>
      </c>
      <c r="AD4095">
        <v>1360911</v>
      </c>
      <c r="AE4095" t="s">
        <v>93</v>
      </c>
      <c r="AF4095">
        <v>8682.2549999999992</v>
      </c>
      <c r="AG4095">
        <v>64584</v>
      </c>
      <c r="AH4095">
        <v>71406</v>
      </c>
      <c r="AI4095">
        <v>0</v>
      </c>
      <c r="AJ4095">
        <v>64584</v>
      </c>
      <c r="AK4095" t="s">
        <v>125</v>
      </c>
      <c r="AL4095">
        <v>15</v>
      </c>
      <c r="AM4095" t="s">
        <v>68</v>
      </c>
      <c r="AN4095">
        <v>1</v>
      </c>
      <c r="AO4095">
        <v>0</v>
      </c>
      <c r="AR4095" t="s">
        <v>79</v>
      </c>
      <c r="AS4095" t="s">
        <v>77</v>
      </c>
      <c r="AT4095">
        <v>-355</v>
      </c>
      <c r="AU4095" t="s">
        <v>78</v>
      </c>
      <c r="AV4095" t="s">
        <v>79</v>
      </c>
      <c r="AX4095" t="s">
        <v>102</v>
      </c>
      <c r="AY4095" t="s">
        <v>124</v>
      </c>
      <c r="AZ4095" t="s">
        <v>96</v>
      </c>
      <c r="BA4095" t="s">
        <v>76</v>
      </c>
      <c r="BB4095" t="s">
        <v>104</v>
      </c>
      <c r="BC4095">
        <v>20</v>
      </c>
      <c r="BD4095" t="s">
        <v>105</v>
      </c>
      <c r="BE4095">
        <v>12</v>
      </c>
      <c r="BF4095" t="s">
        <v>86</v>
      </c>
      <c r="BG4095" t="s">
        <v>106</v>
      </c>
      <c r="BH4095">
        <v>365243</v>
      </c>
      <c r="BI4095">
        <v>-218</v>
      </c>
      <c r="BJ4095">
        <v>112</v>
      </c>
      <c r="BK4095">
        <v>-38</v>
      </c>
      <c r="BL4095">
        <v>-35</v>
      </c>
      <c r="BM4095">
        <v>0</v>
      </c>
    </row>
    <row r="4096" spans="1:65" x14ac:dyDescent="0.3">
      <c r="A4096">
        <v>135272</v>
      </c>
      <c r="B4096">
        <v>0</v>
      </c>
      <c r="C4096" t="s">
        <v>65</v>
      </c>
      <c r="D4096" t="s">
        <v>66</v>
      </c>
      <c r="E4096" t="s">
        <v>68</v>
      </c>
      <c r="F4096" t="s">
        <v>68</v>
      </c>
      <c r="G4096">
        <v>2</v>
      </c>
      <c r="H4096">
        <v>202500</v>
      </c>
      <c r="I4096">
        <v>808650</v>
      </c>
      <c r="J4096" t="s">
        <v>69</v>
      </c>
      <c r="K4096" t="s">
        <v>70</v>
      </c>
      <c r="L4096" t="s">
        <v>91</v>
      </c>
      <c r="M4096" t="s">
        <v>107</v>
      </c>
      <c r="N4096">
        <v>7.0200000000000002E-3</v>
      </c>
      <c r="O4096">
        <v>12310</v>
      </c>
      <c r="P4096">
        <v>2086</v>
      </c>
      <c r="Q4096">
        <v>4493</v>
      </c>
      <c r="R4096">
        <v>4161</v>
      </c>
      <c r="S4096">
        <v>2</v>
      </c>
      <c r="T4096">
        <v>2</v>
      </c>
      <c r="U4096" t="s">
        <v>123</v>
      </c>
      <c r="V4096">
        <v>11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 t="s">
        <v>164</v>
      </c>
      <c r="AD4096">
        <v>2328625</v>
      </c>
      <c r="AE4096" t="s">
        <v>99</v>
      </c>
      <c r="AF4096">
        <v>38250</v>
      </c>
      <c r="AG4096">
        <v>0</v>
      </c>
      <c r="AH4096">
        <v>765000</v>
      </c>
      <c r="AK4096" t="s">
        <v>73</v>
      </c>
      <c r="AL4096">
        <v>10</v>
      </c>
      <c r="AM4096" t="s">
        <v>68</v>
      </c>
      <c r="AN4096">
        <v>1</v>
      </c>
      <c r="AR4096" t="s">
        <v>79</v>
      </c>
      <c r="AS4096" t="s">
        <v>77</v>
      </c>
      <c r="AT4096">
        <v>-487</v>
      </c>
      <c r="AU4096" t="s">
        <v>76</v>
      </c>
      <c r="AV4096" t="s">
        <v>79</v>
      </c>
      <c r="AX4096" t="s">
        <v>81</v>
      </c>
      <c r="AY4096" t="s">
        <v>76</v>
      </c>
      <c r="AZ4096" t="s">
        <v>131</v>
      </c>
      <c r="BA4096" t="s">
        <v>116</v>
      </c>
      <c r="BB4096" t="s">
        <v>121</v>
      </c>
      <c r="BC4096">
        <v>-1</v>
      </c>
      <c r="BD4096" t="s">
        <v>76</v>
      </c>
      <c r="BE4096">
        <v>0</v>
      </c>
      <c r="BF4096" t="s">
        <v>76</v>
      </c>
      <c r="BG4096" t="s">
        <v>160</v>
      </c>
      <c r="BH4096">
        <v>-424</v>
      </c>
      <c r="BI4096">
        <v>-380</v>
      </c>
      <c r="BJ4096">
        <v>365243</v>
      </c>
      <c r="BK4096">
        <v>-257</v>
      </c>
      <c r="BL4096">
        <v>365243</v>
      </c>
      <c r="BM4096">
        <v>0</v>
      </c>
    </row>
    <row r="4097" spans="1:65" x14ac:dyDescent="0.3">
      <c r="A4097">
        <v>135296</v>
      </c>
      <c r="B4097">
        <v>0</v>
      </c>
      <c r="C4097" t="s">
        <v>65</v>
      </c>
      <c r="D4097" t="s">
        <v>88</v>
      </c>
      <c r="E4097" t="s">
        <v>67</v>
      </c>
      <c r="F4097" t="s">
        <v>68</v>
      </c>
      <c r="G4097">
        <v>0</v>
      </c>
      <c r="H4097">
        <v>103500</v>
      </c>
      <c r="I4097">
        <v>168102</v>
      </c>
      <c r="J4097" t="s">
        <v>113</v>
      </c>
      <c r="K4097" t="s">
        <v>90</v>
      </c>
      <c r="L4097" t="s">
        <v>139</v>
      </c>
      <c r="M4097" t="s">
        <v>72</v>
      </c>
      <c r="N4097">
        <v>8.0680000000000005E-3</v>
      </c>
      <c r="O4097">
        <v>24994</v>
      </c>
      <c r="P4097">
        <v>365243</v>
      </c>
      <c r="Q4097">
        <v>5365</v>
      </c>
      <c r="R4097">
        <v>5013</v>
      </c>
      <c r="S4097">
        <v>3</v>
      </c>
      <c r="T4097">
        <v>3</v>
      </c>
      <c r="U4097" t="s">
        <v>109</v>
      </c>
      <c r="V4097">
        <v>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 t="s">
        <v>76</v>
      </c>
      <c r="AD4097">
        <v>1491061</v>
      </c>
      <c r="AE4097" t="s">
        <v>93</v>
      </c>
      <c r="AF4097">
        <v>11232.72</v>
      </c>
      <c r="AG4097">
        <v>110686.5</v>
      </c>
      <c r="AH4097">
        <v>109480.5</v>
      </c>
      <c r="AI4097">
        <v>11070</v>
      </c>
      <c r="AJ4097">
        <v>110686.5</v>
      </c>
      <c r="AK4097" t="s">
        <v>120</v>
      </c>
      <c r="AL4097">
        <v>6</v>
      </c>
      <c r="AM4097" t="s">
        <v>68</v>
      </c>
      <c r="AN4097">
        <v>1</v>
      </c>
      <c r="AO4097">
        <v>0.100009841</v>
      </c>
      <c r="AR4097" t="s">
        <v>79</v>
      </c>
      <c r="AS4097" t="s">
        <v>77</v>
      </c>
      <c r="AT4097">
        <v>-1381</v>
      </c>
      <c r="AU4097" t="s">
        <v>78</v>
      </c>
      <c r="AV4097" t="s">
        <v>79</v>
      </c>
      <c r="AW4097" t="s">
        <v>80</v>
      </c>
      <c r="AX4097" t="s">
        <v>102</v>
      </c>
      <c r="AY4097" t="s">
        <v>103</v>
      </c>
      <c r="AZ4097" t="s">
        <v>96</v>
      </c>
      <c r="BA4097" t="s">
        <v>76</v>
      </c>
      <c r="BB4097" t="s">
        <v>104</v>
      </c>
      <c r="BC4097">
        <v>1000</v>
      </c>
      <c r="BD4097" t="s">
        <v>85</v>
      </c>
      <c r="BE4097">
        <v>12</v>
      </c>
      <c r="BF4097" t="s">
        <v>147</v>
      </c>
      <c r="BG4097" t="s">
        <v>151</v>
      </c>
      <c r="BH4097">
        <v>365243</v>
      </c>
      <c r="BI4097">
        <v>-1349</v>
      </c>
      <c r="BJ4097">
        <v>-1019</v>
      </c>
      <c r="BK4097">
        <v>-1259</v>
      </c>
      <c r="BL4097">
        <v>-1251</v>
      </c>
      <c r="BM4097">
        <v>0</v>
      </c>
    </row>
    <row r="4098" spans="1:65" x14ac:dyDescent="0.3">
      <c r="A4098">
        <v>135297</v>
      </c>
      <c r="B4098">
        <v>0</v>
      </c>
      <c r="C4098" t="s">
        <v>65</v>
      </c>
      <c r="D4098" t="s">
        <v>88</v>
      </c>
      <c r="E4098" t="s">
        <v>67</v>
      </c>
      <c r="F4098" t="s">
        <v>68</v>
      </c>
      <c r="G4098">
        <v>0</v>
      </c>
      <c r="H4098">
        <v>180000</v>
      </c>
      <c r="I4098">
        <v>728460</v>
      </c>
      <c r="J4098" t="s">
        <v>69</v>
      </c>
      <c r="K4098" t="s">
        <v>70</v>
      </c>
      <c r="L4098" t="s">
        <v>119</v>
      </c>
      <c r="M4098" t="s">
        <v>72</v>
      </c>
      <c r="N4098">
        <v>1.8029E-2</v>
      </c>
      <c r="O4098">
        <v>17735</v>
      </c>
      <c r="P4098">
        <v>8966</v>
      </c>
      <c r="Q4098">
        <v>2331</v>
      </c>
      <c r="R4098">
        <v>1282</v>
      </c>
      <c r="S4098">
        <v>3</v>
      </c>
      <c r="T4098">
        <v>3</v>
      </c>
      <c r="U4098" t="s">
        <v>73</v>
      </c>
      <c r="V4098">
        <v>6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 t="s">
        <v>170</v>
      </c>
      <c r="AD4098">
        <v>1208991</v>
      </c>
      <c r="AE4098" t="s">
        <v>65</v>
      </c>
      <c r="AF4098">
        <v>97299.854999999996</v>
      </c>
      <c r="AG4098">
        <v>900000</v>
      </c>
      <c r="AH4098">
        <v>926136</v>
      </c>
      <c r="AJ4098">
        <v>900000</v>
      </c>
      <c r="AK4098" t="s">
        <v>120</v>
      </c>
      <c r="AL4098">
        <v>8</v>
      </c>
      <c r="AM4098" t="s">
        <v>68</v>
      </c>
      <c r="AN4098">
        <v>1</v>
      </c>
      <c r="AR4098" t="s">
        <v>76</v>
      </c>
      <c r="AS4098" t="s">
        <v>77</v>
      </c>
      <c r="AT4098">
        <v>-400</v>
      </c>
      <c r="AU4098" t="s">
        <v>76</v>
      </c>
      <c r="AV4098" t="s">
        <v>79</v>
      </c>
      <c r="AX4098" t="s">
        <v>81</v>
      </c>
      <c r="AY4098" t="s">
        <v>76</v>
      </c>
      <c r="AZ4098" t="s">
        <v>82</v>
      </c>
      <c r="BA4098" t="s">
        <v>116</v>
      </c>
      <c r="BB4098" t="s">
        <v>104</v>
      </c>
      <c r="BC4098">
        <v>60</v>
      </c>
      <c r="BD4098" t="s">
        <v>105</v>
      </c>
      <c r="BE4098">
        <v>12</v>
      </c>
      <c r="BF4098" t="s">
        <v>147</v>
      </c>
      <c r="BG4098" t="s">
        <v>154</v>
      </c>
      <c r="BH4098">
        <v>365243</v>
      </c>
      <c r="BI4098">
        <v>-370</v>
      </c>
      <c r="BJ4098">
        <v>-40</v>
      </c>
      <c r="BK4098">
        <v>-40</v>
      </c>
      <c r="BL4098">
        <v>-32</v>
      </c>
      <c r="BM4098">
        <v>1</v>
      </c>
    </row>
    <row r="4099" spans="1:65" x14ac:dyDescent="0.3">
      <c r="A4099">
        <v>135303</v>
      </c>
      <c r="B4099">
        <v>0</v>
      </c>
      <c r="C4099" t="s">
        <v>65</v>
      </c>
      <c r="D4099" t="s">
        <v>66</v>
      </c>
      <c r="E4099" t="s">
        <v>68</v>
      </c>
      <c r="F4099" t="s">
        <v>68</v>
      </c>
      <c r="G4099">
        <v>1</v>
      </c>
      <c r="H4099">
        <v>270000</v>
      </c>
      <c r="I4099">
        <v>848745</v>
      </c>
      <c r="J4099" t="s">
        <v>89</v>
      </c>
      <c r="K4099" t="s">
        <v>70</v>
      </c>
      <c r="L4099" t="s">
        <v>119</v>
      </c>
      <c r="M4099" t="s">
        <v>72</v>
      </c>
      <c r="N4099">
        <v>3.5791999999999997E-2</v>
      </c>
      <c r="O4099">
        <v>15421</v>
      </c>
      <c r="P4099">
        <v>808</v>
      </c>
      <c r="Q4099">
        <v>2211</v>
      </c>
      <c r="R4099">
        <v>4759</v>
      </c>
      <c r="S4099">
        <v>2</v>
      </c>
      <c r="T4099">
        <v>2</v>
      </c>
      <c r="U4099" t="s">
        <v>123</v>
      </c>
      <c r="V4099">
        <v>10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 t="s">
        <v>92</v>
      </c>
      <c r="AD4099">
        <v>2451587</v>
      </c>
      <c r="AE4099" t="s">
        <v>93</v>
      </c>
      <c r="AF4099">
        <v>15876.54</v>
      </c>
      <c r="AG4099">
        <v>159664.5</v>
      </c>
      <c r="AH4099">
        <v>173362.5</v>
      </c>
      <c r="AI4099">
        <v>0</v>
      </c>
      <c r="AJ4099">
        <v>159664.5</v>
      </c>
      <c r="AK4099" t="s">
        <v>123</v>
      </c>
      <c r="AL4099">
        <v>13</v>
      </c>
      <c r="AM4099" t="s">
        <v>68</v>
      </c>
      <c r="AN4099">
        <v>1</v>
      </c>
      <c r="AO4099">
        <v>0</v>
      </c>
      <c r="AR4099" t="s">
        <v>79</v>
      </c>
      <c r="AS4099" t="s">
        <v>77</v>
      </c>
      <c r="AT4099">
        <v>-525</v>
      </c>
      <c r="AU4099" t="s">
        <v>78</v>
      </c>
      <c r="AV4099" t="s">
        <v>79</v>
      </c>
      <c r="AX4099" t="s">
        <v>81</v>
      </c>
      <c r="AY4099" t="s">
        <v>95</v>
      </c>
      <c r="AZ4099" t="s">
        <v>96</v>
      </c>
      <c r="BA4099" t="s">
        <v>76</v>
      </c>
      <c r="BB4099" t="s">
        <v>84</v>
      </c>
      <c r="BC4099">
        <v>114</v>
      </c>
      <c r="BD4099" t="s">
        <v>85</v>
      </c>
      <c r="BE4099">
        <v>12</v>
      </c>
      <c r="BF4099" t="s">
        <v>97</v>
      </c>
      <c r="BG4099" t="s">
        <v>98</v>
      </c>
      <c r="BH4099">
        <v>365243</v>
      </c>
      <c r="BI4099">
        <v>-493</v>
      </c>
      <c r="BJ4099">
        <v>-163</v>
      </c>
      <c r="BK4099">
        <v>-163</v>
      </c>
      <c r="BL4099">
        <v>-155</v>
      </c>
      <c r="BM4099">
        <v>0</v>
      </c>
    </row>
    <row r="4100" spans="1:65" x14ac:dyDescent="0.3">
      <c r="A4100">
        <v>135305</v>
      </c>
      <c r="B4100">
        <v>0</v>
      </c>
      <c r="C4100" t="s">
        <v>65</v>
      </c>
      <c r="D4100" t="s">
        <v>66</v>
      </c>
      <c r="E4100" t="s">
        <v>68</v>
      </c>
      <c r="F4100" t="s">
        <v>68</v>
      </c>
      <c r="G4100">
        <v>2</v>
      </c>
      <c r="H4100">
        <v>189000</v>
      </c>
      <c r="I4100">
        <v>565380</v>
      </c>
      <c r="J4100" t="s">
        <v>69</v>
      </c>
      <c r="K4100" t="s">
        <v>70</v>
      </c>
      <c r="L4100" t="s">
        <v>91</v>
      </c>
      <c r="M4100" t="s">
        <v>72</v>
      </c>
      <c r="N4100">
        <v>2.0246E-2</v>
      </c>
      <c r="O4100">
        <v>10700</v>
      </c>
      <c r="P4100">
        <v>2300</v>
      </c>
      <c r="Q4100">
        <v>297</v>
      </c>
      <c r="R4100">
        <v>3358</v>
      </c>
      <c r="S4100">
        <v>3</v>
      </c>
      <c r="T4100">
        <v>3</v>
      </c>
      <c r="U4100" t="s">
        <v>123</v>
      </c>
      <c r="V4100">
        <v>6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92</v>
      </c>
      <c r="AD4100">
        <v>2693845</v>
      </c>
      <c r="AE4100" t="s">
        <v>99</v>
      </c>
      <c r="AF4100">
        <v>2250</v>
      </c>
      <c r="AG4100">
        <v>45000</v>
      </c>
      <c r="AH4100">
        <v>45000</v>
      </c>
      <c r="AJ4100">
        <v>45000</v>
      </c>
      <c r="AK4100" t="s">
        <v>120</v>
      </c>
      <c r="AL4100">
        <v>13</v>
      </c>
      <c r="AM4100" t="s">
        <v>68</v>
      </c>
      <c r="AN4100">
        <v>1</v>
      </c>
      <c r="AR4100" t="s">
        <v>79</v>
      </c>
      <c r="AS4100" t="s">
        <v>114</v>
      </c>
      <c r="AT4100">
        <v>-467</v>
      </c>
      <c r="AU4100" t="s">
        <v>76</v>
      </c>
      <c r="AV4100" t="s">
        <v>193</v>
      </c>
      <c r="AW4100" t="s">
        <v>80</v>
      </c>
      <c r="AX4100" t="s">
        <v>102</v>
      </c>
      <c r="AY4100" t="s">
        <v>76</v>
      </c>
      <c r="AZ4100" t="s">
        <v>131</v>
      </c>
      <c r="BA4100" t="s">
        <v>83</v>
      </c>
      <c r="BB4100" t="s">
        <v>84</v>
      </c>
      <c r="BC4100">
        <v>150</v>
      </c>
      <c r="BD4100" t="s">
        <v>85</v>
      </c>
      <c r="BE4100">
        <v>0</v>
      </c>
      <c r="BF4100" t="s">
        <v>76</v>
      </c>
      <c r="BG4100" t="s">
        <v>132</v>
      </c>
    </row>
    <row r="4101" spans="1:65" x14ac:dyDescent="0.3">
      <c r="A4101">
        <v>135311</v>
      </c>
      <c r="B4101">
        <v>0</v>
      </c>
      <c r="C4101" t="s">
        <v>65</v>
      </c>
      <c r="D4101" t="s">
        <v>66</v>
      </c>
      <c r="E4101" t="s">
        <v>68</v>
      </c>
      <c r="F4101" t="s">
        <v>68</v>
      </c>
      <c r="G4101">
        <v>1</v>
      </c>
      <c r="H4101">
        <v>193500</v>
      </c>
      <c r="I4101">
        <v>728460</v>
      </c>
      <c r="J4101" t="s">
        <v>69</v>
      </c>
      <c r="K4101" t="s">
        <v>90</v>
      </c>
      <c r="L4101" t="s">
        <v>91</v>
      </c>
      <c r="M4101" t="s">
        <v>72</v>
      </c>
      <c r="N4101">
        <v>8.6250000000000007E-3</v>
      </c>
      <c r="O4101">
        <v>9309</v>
      </c>
      <c r="P4101">
        <v>813</v>
      </c>
      <c r="Q4101">
        <v>4141</v>
      </c>
      <c r="R4101">
        <v>1985</v>
      </c>
      <c r="S4101">
        <v>2</v>
      </c>
      <c r="T4101">
        <v>2</v>
      </c>
      <c r="U4101" t="s">
        <v>75</v>
      </c>
      <c r="V4101">
        <v>15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 t="s">
        <v>108</v>
      </c>
      <c r="AD4101">
        <v>2752152</v>
      </c>
      <c r="AE4101" t="s">
        <v>99</v>
      </c>
      <c r="AF4101">
        <v>10125</v>
      </c>
      <c r="AG4101">
        <v>202500</v>
      </c>
      <c r="AH4101">
        <v>202500</v>
      </c>
      <c r="AJ4101">
        <v>202500</v>
      </c>
      <c r="AK4101" t="s">
        <v>73</v>
      </c>
      <c r="AL4101">
        <v>11</v>
      </c>
      <c r="AM4101" t="s">
        <v>68</v>
      </c>
      <c r="AN4101">
        <v>1</v>
      </c>
      <c r="AR4101" t="s">
        <v>79</v>
      </c>
      <c r="AS4101" t="s">
        <v>114</v>
      </c>
      <c r="AT4101">
        <v>-626</v>
      </c>
      <c r="AU4101" t="s">
        <v>76</v>
      </c>
      <c r="AV4101" t="s">
        <v>193</v>
      </c>
      <c r="AX4101" t="s">
        <v>81</v>
      </c>
      <c r="AY4101" t="s">
        <v>76</v>
      </c>
      <c r="AZ4101" t="s">
        <v>131</v>
      </c>
      <c r="BA4101" t="s">
        <v>83</v>
      </c>
      <c r="BB4101" t="s">
        <v>84</v>
      </c>
      <c r="BC4101">
        <v>147</v>
      </c>
      <c r="BD4101" t="s">
        <v>141</v>
      </c>
      <c r="BE4101">
        <v>0</v>
      </c>
      <c r="BF4101" t="s">
        <v>76</v>
      </c>
      <c r="BG4101" t="s">
        <v>132</v>
      </c>
    </row>
    <row r="4102" spans="1:65" x14ac:dyDescent="0.3">
      <c r="A4102">
        <v>135320</v>
      </c>
      <c r="B4102">
        <v>0</v>
      </c>
      <c r="C4102" t="s">
        <v>65</v>
      </c>
      <c r="D4102" t="s">
        <v>88</v>
      </c>
      <c r="E4102" t="s">
        <v>67</v>
      </c>
      <c r="F4102" t="s">
        <v>68</v>
      </c>
      <c r="G4102">
        <v>0</v>
      </c>
      <c r="H4102">
        <v>157500</v>
      </c>
      <c r="I4102">
        <v>531000</v>
      </c>
      <c r="J4102" t="s">
        <v>113</v>
      </c>
      <c r="K4102" t="s">
        <v>70</v>
      </c>
      <c r="L4102" t="s">
        <v>119</v>
      </c>
      <c r="M4102" t="s">
        <v>72</v>
      </c>
      <c r="N4102">
        <v>1.5221E-2</v>
      </c>
      <c r="O4102">
        <v>20400</v>
      </c>
      <c r="P4102">
        <v>365243</v>
      </c>
      <c r="Q4102">
        <v>277</v>
      </c>
      <c r="R4102">
        <v>3939</v>
      </c>
      <c r="S4102">
        <v>2</v>
      </c>
      <c r="T4102">
        <v>2</v>
      </c>
      <c r="U4102" t="s">
        <v>94</v>
      </c>
      <c r="V4102">
        <v>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 t="s">
        <v>76</v>
      </c>
      <c r="AD4102">
        <v>2716384</v>
      </c>
      <c r="AE4102" t="s">
        <v>93</v>
      </c>
      <c r="AF4102">
        <v>25922.025000000001</v>
      </c>
      <c r="AG4102">
        <v>143014.5</v>
      </c>
      <c r="AH4102">
        <v>135081</v>
      </c>
      <c r="AI4102">
        <v>14305.5</v>
      </c>
      <c r="AJ4102">
        <v>143014.5</v>
      </c>
      <c r="AK4102" t="s">
        <v>75</v>
      </c>
      <c r="AL4102">
        <v>9</v>
      </c>
      <c r="AM4102" t="s">
        <v>68</v>
      </c>
      <c r="AN4102">
        <v>1</v>
      </c>
      <c r="AO4102">
        <v>0.104293159</v>
      </c>
      <c r="AR4102" t="s">
        <v>79</v>
      </c>
      <c r="AS4102" t="s">
        <v>77</v>
      </c>
      <c r="AT4102">
        <v>-2120</v>
      </c>
      <c r="AU4102" t="s">
        <v>78</v>
      </c>
      <c r="AV4102" t="s">
        <v>79</v>
      </c>
      <c r="AW4102" t="s">
        <v>101</v>
      </c>
      <c r="AX4102" t="s">
        <v>102</v>
      </c>
      <c r="AY4102" t="s">
        <v>95</v>
      </c>
      <c r="AZ4102" t="s">
        <v>96</v>
      </c>
      <c r="BA4102" t="s">
        <v>76</v>
      </c>
      <c r="BB4102" t="s">
        <v>104</v>
      </c>
      <c r="BC4102">
        <v>-1</v>
      </c>
      <c r="BD4102" t="s">
        <v>85</v>
      </c>
      <c r="BE4102">
        <v>6</v>
      </c>
      <c r="BF4102" t="s">
        <v>147</v>
      </c>
      <c r="BG4102" t="s">
        <v>98</v>
      </c>
      <c r="BH4102">
        <v>365243</v>
      </c>
      <c r="BI4102">
        <v>-2090</v>
      </c>
      <c r="BJ4102">
        <v>-1940</v>
      </c>
      <c r="BK4102">
        <v>-1940</v>
      </c>
      <c r="BL4102">
        <v>-1707</v>
      </c>
      <c r="BM4102">
        <v>1</v>
      </c>
    </row>
    <row r="4103" spans="1:65" x14ac:dyDescent="0.3">
      <c r="A4103">
        <v>135334</v>
      </c>
      <c r="B4103">
        <v>0</v>
      </c>
      <c r="C4103" t="s">
        <v>65</v>
      </c>
      <c r="D4103" t="s">
        <v>88</v>
      </c>
      <c r="E4103" t="s">
        <v>67</v>
      </c>
      <c r="F4103" t="s">
        <v>67</v>
      </c>
      <c r="G4103">
        <v>0</v>
      </c>
      <c r="H4103">
        <v>99000</v>
      </c>
      <c r="I4103">
        <v>68256</v>
      </c>
      <c r="J4103" t="s">
        <v>69</v>
      </c>
      <c r="K4103" t="s">
        <v>70</v>
      </c>
      <c r="L4103" t="s">
        <v>140</v>
      </c>
      <c r="M4103" t="s">
        <v>72</v>
      </c>
      <c r="N4103">
        <v>1.0031999999999999E-2</v>
      </c>
      <c r="O4103">
        <v>15618</v>
      </c>
      <c r="P4103">
        <v>2877</v>
      </c>
      <c r="Q4103">
        <v>11868</v>
      </c>
      <c r="R4103">
        <v>3217</v>
      </c>
      <c r="S4103">
        <v>2</v>
      </c>
      <c r="T4103">
        <v>2</v>
      </c>
      <c r="U4103" t="s">
        <v>75</v>
      </c>
      <c r="V4103">
        <v>4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 t="s">
        <v>92</v>
      </c>
      <c r="AD4103">
        <v>1307531</v>
      </c>
      <c r="AE4103" t="s">
        <v>93</v>
      </c>
      <c r="AF4103">
        <v>5734.71</v>
      </c>
      <c r="AG4103">
        <v>59535</v>
      </c>
      <c r="AH4103">
        <v>38079</v>
      </c>
      <c r="AI4103">
        <v>23814</v>
      </c>
      <c r="AJ4103">
        <v>59535</v>
      </c>
      <c r="AK4103" t="s">
        <v>75</v>
      </c>
      <c r="AL4103">
        <v>7</v>
      </c>
      <c r="AM4103" t="s">
        <v>68</v>
      </c>
      <c r="AN4103">
        <v>1</v>
      </c>
      <c r="AO4103">
        <v>0.41903948600000002</v>
      </c>
      <c r="AR4103" t="s">
        <v>79</v>
      </c>
      <c r="AS4103" t="s">
        <v>77</v>
      </c>
      <c r="AT4103">
        <v>-2520</v>
      </c>
      <c r="AU4103" t="s">
        <v>76</v>
      </c>
      <c r="AV4103" t="s">
        <v>79</v>
      </c>
      <c r="AW4103" t="s">
        <v>101</v>
      </c>
      <c r="AX4103" t="s">
        <v>102</v>
      </c>
      <c r="AY4103" t="s">
        <v>95</v>
      </c>
      <c r="AZ4103" t="s">
        <v>96</v>
      </c>
      <c r="BA4103" t="s">
        <v>76</v>
      </c>
      <c r="BB4103" t="s">
        <v>84</v>
      </c>
      <c r="BC4103">
        <v>1080</v>
      </c>
      <c r="BD4103" t="s">
        <v>85</v>
      </c>
      <c r="BE4103">
        <v>8</v>
      </c>
      <c r="BF4103" t="s">
        <v>86</v>
      </c>
      <c r="BG4103" t="s">
        <v>151</v>
      </c>
      <c r="BH4103">
        <v>365243</v>
      </c>
      <c r="BI4103">
        <v>-2489</v>
      </c>
      <c r="BJ4103">
        <v>-2279</v>
      </c>
      <c r="BK4103">
        <v>-2309</v>
      </c>
      <c r="BL4103">
        <v>-2303</v>
      </c>
      <c r="BM4103">
        <v>1</v>
      </c>
    </row>
    <row r="4104" spans="1:65" x14ac:dyDescent="0.3">
      <c r="A4104">
        <v>135337</v>
      </c>
      <c r="B4104">
        <v>0</v>
      </c>
      <c r="C4104" t="s">
        <v>65</v>
      </c>
      <c r="D4104" t="s">
        <v>88</v>
      </c>
      <c r="E4104" t="s">
        <v>67</v>
      </c>
      <c r="F4104" t="s">
        <v>68</v>
      </c>
      <c r="G4104">
        <v>2</v>
      </c>
      <c r="H4104">
        <v>238500</v>
      </c>
      <c r="I4104">
        <v>499221</v>
      </c>
      <c r="J4104" t="s">
        <v>89</v>
      </c>
      <c r="K4104" t="s">
        <v>70</v>
      </c>
      <c r="L4104" t="s">
        <v>91</v>
      </c>
      <c r="M4104" t="s">
        <v>72</v>
      </c>
      <c r="N4104">
        <v>1.8849999999999999E-2</v>
      </c>
      <c r="O4104">
        <v>11029</v>
      </c>
      <c r="P4104">
        <v>3975</v>
      </c>
      <c r="Q4104">
        <v>10849</v>
      </c>
      <c r="R4104">
        <v>3310</v>
      </c>
      <c r="S4104">
        <v>2</v>
      </c>
      <c r="T4104">
        <v>2</v>
      </c>
      <c r="U4104" t="s">
        <v>123</v>
      </c>
      <c r="V4104">
        <v>13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 t="s">
        <v>185</v>
      </c>
      <c r="AD4104">
        <v>1066882</v>
      </c>
      <c r="AE4104" t="s">
        <v>65</v>
      </c>
      <c r="AG4104">
        <v>0</v>
      </c>
      <c r="AH4104">
        <v>0</v>
      </c>
      <c r="AK4104" t="s">
        <v>94</v>
      </c>
      <c r="AL4104">
        <v>13</v>
      </c>
      <c r="AM4104" t="s">
        <v>68</v>
      </c>
      <c r="AN4104">
        <v>1</v>
      </c>
      <c r="AR4104" t="s">
        <v>76</v>
      </c>
      <c r="AS4104" t="s">
        <v>129</v>
      </c>
      <c r="AT4104">
        <v>-457</v>
      </c>
      <c r="AU4104" t="s">
        <v>76</v>
      </c>
      <c r="AV4104" t="s">
        <v>79</v>
      </c>
      <c r="AX4104" t="s">
        <v>81</v>
      </c>
      <c r="AY4104" t="s">
        <v>76</v>
      </c>
      <c r="AZ4104" t="s">
        <v>76</v>
      </c>
      <c r="BA4104" t="s">
        <v>76</v>
      </c>
      <c r="BB4104" t="s">
        <v>121</v>
      </c>
      <c r="BC4104">
        <v>0</v>
      </c>
      <c r="BD4104" t="s">
        <v>76</v>
      </c>
      <c r="BF4104" t="s">
        <v>76</v>
      </c>
      <c r="BG4104" t="s">
        <v>82</v>
      </c>
    </row>
    <row r="4105" spans="1:65" x14ac:dyDescent="0.3">
      <c r="A4105">
        <v>135342</v>
      </c>
      <c r="B4105">
        <v>0</v>
      </c>
      <c r="C4105" t="s">
        <v>65</v>
      </c>
      <c r="D4105" t="s">
        <v>66</v>
      </c>
      <c r="E4105" t="s">
        <v>67</v>
      </c>
      <c r="F4105" t="s">
        <v>67</v>
      </c>
      <c r="G4105">
        <v>0</v>
      </c>
      <c r="H4105">
        <v>162000</v>
      </c>
      <c r="I4105">
        <v>305955</v>
      </c>
      <c r="J4105" t="s">
        <v>69</v>
      </c>
      <c r="K4105" t="s">
        <v>70</v>
      </c>
      <c r="L4105" t="s">
        <v>71</v>
      </c>
      <c r="M4105" t="s">
        <v>127</v>
      </c>
      <c r="N4105">
        <v>4.96E-3</v>
      </c>
      <c r="O4105">
        <v>8503</v>
      </c>
      <c r="P4105">
        <v>227</v>
      </c>
      <c r="Q4105">
        <v>1719</v>
      </c>
      <c r="R4105">
        <v>906</v>
      </c>
      <c r="S4105">
        <v>2</v>
      </c>
      <c r="T4105">
        <v>2</v>
      </c>
      <c r="U4105" t="s">
        <v>75</v>
      </c>
      <c r="V4105">
        <v>12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1</v>
      </c>
      <c r="AC4105" t="s">
        <v>92</v>
      </c>
      <c r="AD4105">
        <v>1166036</v>
      </c>
      <c r="AE4105" t="s">
        <v>93</v>
      </c>
      <c r="AF4105">
        <v>15249.33</v>
      </c>
      <c r="AG4105">
        <v>303165</v>
      </c>
      <c r="AH4105">
        <v>303165</v>
      </c>
      <c r="AI4105">
        <v>0</v>
      </c>
      <c r="AJ4105">
        <v>303165</v>
      </c>
      <c r="AK4105" t="s">
        <v>125</v>
      </c>
      <c r="AL4105">
        <v>15</v>
      </c>
      <c r="AM4105" t="s">
        <v>68</v>
      </c>
      <c r="AN4105">
        <v>1</v>
      </c>
      <c r="AO4105">
        <v>0</v>
      </c>
      <c r="AR4105" t="s">
        <v>79</v>
      </c>
      <c r="AS4105" t="s">
        <v>114</v>
      </c>
      <c r="AT4105">
        <v>-257</v>
      </c>
      <c r="AU4105" t="s">
        <v>78</v>
      </c>
      <c r="AV4105" t="s">
        <v>149</v>
      </c>
      <c r="AW4105" t="s">
        <v>80</v>
      </c>
      <c r="AX4105" t="s">
        <v>81</v>
      </c>
      <c r="AY4105" t="s">
        <v>199</v>
      </c>
      <c r="AZ4105" t="s">
        <v>96</v>
      </c>
      <c r="BA4105" t="s">
        <v>76</v>
      </c>
      <c r="BB4105" t="s">
        <v>84</v>
      </c>
      <c r="BC4105">
        <v>20</v>
      </c>
      <c r="BD4105" t="s">
        <v>141</v>
      </c>
      <c r="BE4105">
        <v>24</v>
      </c>
      <c r="BF4105" t="s">
        <v>97</v>
      </c>
      <c r="BG4105" t="s">
        <v>158</v>
      </c>
    </row>
    <row r="4106" spans="1:65" x14ac:dyDescent="0.3">
      <c r="A4106">
        <v>135347</v>
      </c>
      <c r="B4106">
        <v>0</v>
      </c>
      <c r="C4106" t="s">
        <v>65</v>
      </c>
      <c r="D4106" t="s">
        <v>88</v>
      </c>
      <c r="E4106" t="s">
        <v>67</v>
      </c>
      <c r="F4106" t="s">
        <v>68</v>
      </c>
      <c r="G4106">
        <v>0</v>
      </c>
      <c r="H4106">
        <v>99000</v>
      </c>
      <c r="I4106">
        <v>276408</v>
      </c>
      <c r="J4106" t="s">
        <v>113</v>
      </c>
      <c r="K4106" t="s">
        <v>70</v>
      </c>
      <c r="L4106" t="s">
        <v>91</v>
      </c>
      <c r="M4106" t="s">
        <v>72</v>
      </c>
      <c r="N4106">
        <v>2.0712999999999999E-2</v>
      </c>
      <c r="O4106">
        <v>21506</v>
      </c>
      <c r="P4106">
        <v>365243</v>
      </c>
      <c r="Q4106">
        <v>5578</v>
      </c>
      <c r="R4106">
        <v>4599</v>
      </c>
      <c r="S4106">
        <v>3</v>
      </c>
      <c r="T4106">
        <v>2</v>
      </c>
      <c r="U4106" t="s">
        <v>109</v>
      </c>
      <c r="V4106">
        <v>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 t="s">
        <v>76</v>
      </c>
      <c r="AD4106">
        <v>2255346</v>
      </c>
      <c r="AE4106" t="s">
        <v>93</v>
      </c>
      <c r="AF4106">
        <v>12037.59</v>
      </c>
      <c r="AG4106">
        <v>89100</v>
      </c>
      <c r="AH4106">
        <v>97920</v>
      </c>
      <c r="AI4106">
        <v>0</v>
      </c>
      <c r="AJ4106">
        <v>89100</v>
      </c>
      <c r="AK4106" t="s">
        <v>120</v>
      </c>
      <c r="AL4106">
        <v>11</v>
      </c>
      <c r="AM4106" t="s">
        <v>68</v>
      </c>
      <c r="AN4106">
        <v>1</v>
      </c>
      <c r="AO4106">
        <v>0</v>
      </c>
      <c r="AR4106" t="s">
        <v>79</v>
      </c>
      <c r="AS4106" t="s">
        <v>114</v>
      </c>
      <c r="AT4106">
        <v>-1661</v>
      </c>
      <c r="AU4106" t="s">
        <v>78</v>
      </c>
      <c r="AV4106" t="s">
        <v>115</v>
      </c>
      <c r="AW4106" t="s">
        <v>101</v>
      </c>
      <c r="AX4106" t="s">
        <v>81</v>
      </c>
      <c r="AY4106" t="s">
        <v>157</v>
      </c>
      <c r="AZ4106" t="s">
        <v>96</v>
      </c>
      <c r="BA4106" t="s">
        <v>76</v>
      </c>
      <c r="BB4106" t="s">
        <v>138</v>
      </c>
      <c r="BC4106">
        <v>70</v>
      </c>
      <c r="BD4106" t="s">
        <v>157</v>
      </c>
      <c r="BE4106">
        <v>12</v>
      </c>
      <c r="BF4106" t="s">
        <v>86</v>
      </c>
      <c r="BG4106" t="s">
        <v>158</v>
      </c>
    </row>
    <row r="4107" spans="1:65" x14ac:dyDescent="0.3">
      <c r="A4107">
        <v>135347</v>
      </c>
      <c r="B4107">
        <v>0</v>
      </c>
      <c r="C4107" t="s">
        <v>65</v>
      </c>
      <c r="D4107" t="s">
        <v>88</v>
      </c>
      <c r="E4107" t="s">
        <v>67</v>
      </c>
      <c r="F4107" t="s">
        <v>68</v>
      </c>
      <c r="G4107">
        <v>0</v>
      </c>
      <c r="H4107">
        <v>99000</v>
      </c>
      <c r="I4107">
        <v>276408</v>
      </c>
      <c r="J4107" t="s">
        <v>113</v>
      </c>
      <c r="K4107" t="s">
        <v>70</v>
      </c>
      <c r="L4107" t="s">
        <v>91</v>
      </c>
      <c r="M4107" t="s">
        <v>72</v>
      </c>
      <c r="N4107">
        <v>2.0712999999999999E-2</v>
      </c>
      <c r="O4107">
        <v>21506</v>
      </c>
      <c r="P4107">
        <v>365243</v>
      </c>
      <c r="Q4107">
        <v>5578</v>
      </c>
      <c r="R4107">
        <v>4599</v>
      </c>
      <c r="S4107">
        <v>3</v>
      </c>
      <c r="T4107">
        <v>2</v>
      </c>
      <c r="U4107" t="s">
        <v>109</v>
      </c>
      <c r="V4107">
        <v>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 t="s">
        <v>76</v>
      </c>
      <c r="AD4107">
        <v>1754212</v>
      </c>
      <c r="AE4107" t="s">
        <v>65</v>
      </c>
      <c r="AF4107">
        <v>18835.2</v>
      </c>
      <c r="AG4107">
        <v>270000</v>
      </c>
      <c r="AH4107">
        <v>270000</v>
      </c>
      <c r="AI4107">
        <v>0</v>
      </c>
      <c r="AJ4107">
        <v>270000</v>
      </c>
      <c r="AK4107" t="s">
        <v>94</v>
      </c>
      <c r="AL4107">
        <v>7</v>
      </c>
      <c r="AM4107" t="s">
        <v>68</v>
      </c>
      <c r="AN4107">
        <v>1</v>
      </c>
      <c r="AO4107">
        <v>0</v>
      </c>
      <c r="AR4107" t="s">
        <v>76</v>
      </c>
      <c r="AS4107" t="s">
        <v>114</v>
      </c>
      <c r="AT4107">
        <v>-1721</v>
      </c>
      <c r="AU4107" t="s">
        <v>76</v>
      </c>
      <c r="AV4107" t="s">
        <v>115</v>
      </c>
      <c r="AW4107" t="s">
        <v>171</v>
      </c>
      <c r="AX4107" t="s">
        <v>81</v>
      </c>
      <c r="AY4107" t="s">
        <v>76</v>
      </c>
      <c r="AZ4107" t="s">
        <v>82</v>
      </c>
      <c r="BA4107" t="s">
        <v>116</v>
      </c>
      <c r="BB4107" t="s">
        <v>121</v>
      </c>
      <c r="BC4107">
        <v>0</v>
      </c>
      <c r="BD4107" t="s">
        <v>76</v>
      </c>
      <c r="BE4107">
        <v>24</v>
      </c>
      <c r="BF4107" t="s">
        <v>86</v>
      </c>
      <c r="BG4107" t="s">
        <v>172</v>
      </c>
    </row>
    <row r="4108" spans="1:65" x14ac:dyDescent="0.3">
      <c r="A4108">
        <v>135355</v>
      </c>
      <c r="B4108">
        <v>0</v>
      </c>
      <c r="C4108" t="s">
        <v>99</v>
      </c>
      <c r="D4108" t="s">
        <v>88</v>
      </c>
      <c r="E4108" t="s">
        <v>67</v>
      </c>
      <c r="F4108" t="s">
        <v>68</v>
      </c>
      <c r="G4108">
        <v>0</v>
      </c>
      <c r="H4108">
        <v>67500</v>
      </c>
      <c r="I4108">
        <v>202500</v>
      </c>
      <c r="J4108" t="s">
        <v>89</v>
      </c>
      <c r="K4108" t="s">
        <v>70</v>
      </c>
      <c r="L4108" t="s">
        <v>91</v>
      </c>
      <c r="M4108" t="s">
        <v>72</v>
      </c>
      <c r="N4108">
        <v>8.0680000000000005E-3</v>
      </c>
      <c r="O4108">
        <v>18214</v>
      </c>
      <c r="P4108">
        <v>2761</v>
      </c>
      <c r="Q4108">
        <v>6624</v>
      </c>
      <c r="R4108">
        <v>1532</v>
      </c>
      <c r="S4108">
        <v>3</v>
      </c>
      <c r="T4108">
        <v>3</v>
      </c>
      <c r="U4108" t="s">
        <v>120</v>
      </c>
      <c r="V4108">
        <v>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108</v>
      </c>
      <c r="AD4108">
        <v>2618446</v>
      </c>
      <c r="AE4108" t="s">
        <v>93</v>
      </c>
      <c r="AF4108">
        <v>4220.1000000000004</v>
      </c>
      <c r="AG4108">
        <v>32485.5</v>
      </c>
      <c r="AH4108">
        <v>35703</v>
      </c>
      <c r="AI4108">
        <v>0</v>
      </c>
      <c r="AJ4108">
        <v>32485.5</v>
      </c>
      <c r="AK4108" t="s">
        <v>120</v>
      </c>
      <c r="AL4108">
        <v>10</v>
      </c>
      <c r="AM4108" t="s">
        <v>68</v>
      </c>
      <c r="AN4108">
        <v>1</v>
      </c>
      <c r="AO4108">
        <v>0</v>
      </c>
      <c r="AR4108" t="s">
        <v>79</v>
      </c>
      <c r="AS4108" t="s">
        <v>77</v>
      </c>
      <c r="AT4108">
        <v>-2219</v>
      </c>
      <c r="AU4108" t="s">
        <v>78</v>
      </c>
      <c r="AV4108" t="s">
        <v>79</v>
      </c>
      <c r="AW4108" t="s">
        <v>101</v>
      </c>
      <c r="AX4108" t="s">
        <v>102</v>
      </c>
      <c r="AY4108" t="s">
        <v>124</v>
      </c>
      <c r="AZ4108" t="s">
        <v>96</v>
      </c>
      <c r="BA4108" t="s">
        <v>76</v>
      </c>
      <c r="BB4108" t="s">
        <v>104</v>
      </c>
      <c r="BC4108">
        <v>40</v>
      </c>
      <c r="BD4108" t="s">
        <v>105</v>
      </c>
      <c r="BE4108">
        <v>12</v>
      </c>
      <c r="BF4108" t="s">
        <v>86</v>
      </c>
      <c r="BG4108" t="s">
        <v>106</v>
      </c>
      <c r="BH4108">
        <v>365243</v>
      </c>
      <c r="BI4108">
        <v>-2188</v>
      </c>
      <c r="BJ4108">
        <v>-1858</v>
      </c>
      <c r="BK4108">
        <v>-1858</v>
      </c>
      <c r="BL4108">
        <v>-1837</v>
      </c>
      <c r="BM4108">
        <v>0</v>
      </c>
    </row>
    <row r="4109" spans="1:65" x14ac:dyDescent="0.3">
      <c r="A4109">
        <v>135366</v>
      </c>
      <c r="B4109">
        <v>0</v>
      </c>
      <c r="C4109" t="s">
        <v>65</v>
      </c>
      <c r="D4109" t="s">
        <v>66</v>
      </c>
      <c r="E4109" t="s">
        <v>68</v>
      </c>
      <c r="F4109" t="s">
        <v>68</v>
      </c>
      <c r="G4109">
        <v>0</v>
      </c>
      <c r="H4109">
        <v>225000</v>
      </c>
      <c r="I4109">
        <v>1575000</v>
      </c>
      <c r="J4109" t="s">
        <v>133</v>
      </c>
      <c r="K4109" t="s">
        <v>70</v>
      </c>
      <c r="L4109" t="s">
        <v>91</v>
      </c>
      <c r="M4109" t="s">
        <v>72</v>
      </c>
      <c r="N4109">
        <v>3.0755000000000001E-2</v>
      </c>
      <c r="O4109">
        <v>12720</v>
      </c>
      <c r="P4109">
        <v>2634</v>
      </c>
      <c r="Q4109">
        <v>1451</v>
      </c>
      <c r="R4109">
        <v>4257</v>
      </c>
      <c r="S4109">
        <v>2</v>
      </c>
      <c r="T4109">
        <v>2</v>
      </c>
      <c r="U4109" t="s">
        <v>120</v>
      </c>
      <c r="V4109">
        <v>14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92</v>
      </c>
      <c r="AD4109">
        <v>2526825</v>
      </c>
      <c r="AE4109" t="s">
        <v>93</v>
      </c>
      <c r="AF4109">
        <v>4759.5600000000004</v>
      </c>
      <c r="AG4109">
        <v>114250.5</v>
      </c>
      <c r="AH4109">
        <v>102136.5</v>
      </c>
      <c r="AI4109">
        <v>12114</v>
      </c>
      <c r="AJ4109">
        <v>114250.5</v>
      </c>
      <c r="AK4109" t="s">
        <v>109</v>
      </c>
      <c r="AL4109">
        <v>11</v>
      </c>
      <c r="AM4109" t="s">
        <v>68</v>
      </c>
      <c r="AN4109">
        <v>1</v>
      </c>
      <c r="AO4109">
        <v>0.115476495</v>
      </c>
      <c r="AR4109" t="s">
        <v>79</v>
      </c>
      <c r="AS4109" t="s">
        <v>77</v>
      </c>
      <c r="AT4109">
        <v>-2707</v>
      </c>
      <c r="AU4109" t="s">
        <v>78</v>
      </c>
      <c r="AV4109" t="s">
        <v>79</v>
      </c>
      <c r="AW4109" t="s">
        <v>171</v>
      </c>
      <c r="AX4109" t="s">
        <v>81</v>
      </c>
      <c r="AY4109" t="s">
        <v>111</v>
      </c>
      <c r="AZ4109" t="s">
        <v>96</v>
      </c>
      <c r="BA4109" t="s">
        <v>76</v>
      </c>
      <c r="BB4109" t="s">
        <v>104</v>
      </c>
      <c r="BC4109">
        <v>2160</v>
      </c>
      <c r="BD4109" t="s">
        <v>85</v>
      </c>
      <c r="BE4109">
        <v>24</v>
      </c>
      <c r="BF4109" t="s">
        <v>97</v>
      </c>
      <c r="BG4109" t="s">
        <v>98</v>
      </c>
    </row>
    <row r="4110" spans="1:65" x14ac:dyDescent="0.3">
      <c r="A4110">
        <v>135370</v>
      </c>
      <c r="B4110">
        <v>0</v>
      </c>
      <c r="C4110" t="s">
        <v>65</v>
      </c>
      <c r="D4110" t="s">
        <v>88</v>
      </c>
      <c r="E4110" t="s">
        <v>67</v>
      </c>
      <c r="F4110" t="s">
        <v>68</v>
      </c>
      <c r="G4110">
        <v>0</v>
      </c>
      <c r="H4110">
        <v>225000</v>
      </c>
      <c r="I4110">
        <v>746280</v>
      </c>
      <c r="J4110" t="s">
        <v>89</v>
      </c>
      <c r="K4110" t="s">
        <v>70</v>
      </c>
      <c r="L4110" t="s">
        <v>91</v>
      </c>
      <c r="M4110" t="s">
        <v>72</v>
      </c>
      <c r="N4110">
        <v>2.5163999999999999E-2</v>
      </c>
      <c r="O4110">
        <v>16044</v>
      </c>
      <c r="P4110">
        <v>3909</v>
      </c>
      <c r="Q4110">
        <v>2051</v>
      </c>
      <c r="R4110">
        <v>2233</v>
      </c>
      <c r="S4110">
        <v>2</v>
      </c>
      <c r="T4110">
        <v>2</v>
      </c>
      <c r="U4110" t="s">
        <v>120</v>
      </c>
      <c r="V4110">
        <v>12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108</v>
      </c>
      <c r="AD4110">
        <v>2572275</v>
      </c>
      <c r="AE4110" t="s">
        <v>93</v>
      </c>
      <c r="AF4110">
        <v>29463.165000000001</v>
      </c>
      <c r="AG4110">
        <v>279000</v>
      </c>
      <c r="AH4110">
        <v>301095</v>
      </c>
      <c r="AI4110">
        <v>0</v>
      </c>
      <c r="AJ4110">
        <v>279000</v>
      </c>
      <c r="AK4110" t="s">
        <v>94</v>
      </c>
      <c r="AL4110">
        <v>15</v>
      </c>
      <c r="AM4110" t="s">
        <v>68</v>
      </c>
      <c r="AN4110">
        <v>1</v>
      </c>
      <c r="AO4110">
        <v>0</v>
      </c>
      <c r="AR4110" t="s">
        <v>79</v>
      </c>
      <c r="AS4110" t="s">
        <v>77</v>
      </c>
      <c r="AT4110">
        <v>-158</v>
      </c>
      <c r="AU4110" t="s">
        <v>78</v>
      </c>
      <c r="AV4110" t="s">
        <v>79</v>
      </c>
      <c r="AW4110" t="s">
        <v>101</v>
      </c>
      <c r="AX4110" t="s">
        <v>81</v>
      </c>
      <c r="AY4110" t="s">
        <v>190</v>
      </c>
      <c r="AZ4110" t="s">
        <v>96</v>
      </c>
      <c r="BA4110" t="s">
        <v>76</v>
      </c>
      <c r="BB4110" t="s">
        <v>84</v>
      </c>
      <c r="BC4110">
        <v>5</v>
      </c>
      <c r="BD4110" t="s">
        <v>191</v>
      </c>
      <c r="BE4110">
        <v>12</v>
      </c>
      <c r="BF4110" t="s">
        <v>112</v>
      </c>
      <c r="BG4110" t="s">
        <v>158</v>
      </c>
      <c r="BH4110">
        <v>365243</v>
      </c>
      <c r="BI4110">
        <v>-126</v>
      </c>
      <c r="BJ4110">
        <v>204</v>
      </c>
      <c r="BK4110">
        <v>365243</v>
      </c>
      <c r="BL4110">
        <v>365243</v>
      </c>
      <c r="BM4110">
        <v>0</v>
      </c>
    </row>
    <row r="4111" spans="1:65" x14ac:dyDescent="0.3">
      <c r="A4111">
        <v>135415</v>
      </c>
      <c r="B4111">
        <v>1</v>
      </c>
      <c r="C4111" t="s">
        <v>65</v>
      </c>
      <c r="D4111" t="s">
        <v>88</v>
      </c>
      <c r="E4111" t="s">
        <v>68</v>
      </c>
      <c r="F4111" t="s">
        <v>68</v>
      </c>
      <c r="G4111">
        <v>0</v>
      </c>
      <c r="H4111">
        <v>202500</v>
      </c>
      <c r="I4111">
        <v>540000</v>
      </c>
      <c r="J4111" t="s">
        <v>89</v>
      </c>
      <c r="K4111" t="s">
        <v>70</v>
      </c>
      <c r="L4111" t="s">
        <v>91</v>
      </c>
      <c r="M4111" t="s">
        <v>72</v>
      </c>
      <c r="N4111">
        <v>2.5163999999999999E-2</v>
      </c>
      <c r="O4111">
        <v>14479</v>
      </c>
      <c r="P4111">
        <v>4488</v>
      </c>
      <c r="Q4111">
        <v>4485</v>
      </c>
      <c r="R4111">
        <v>4752</v>
      </c>
      <c r="S4111">
        <v>2</v>
      </c>
      <c r="T4111">
        <v>2</v>
      </c>
      <c r="U4111" t="s">
        <v>123</v>
      </c>
      <c r="V4111">
        <v>11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 t="s">
        <v>108</v>
      </c>
      <c r="AD4111">
        <v>1351041</v>
      </c>
      <c r="AE4111" t="s">
        <v>93</v>
      </c>
      <c r="AF4111">
        <v>7980.21</v>
      </c>
      <c r="AG4111">
        <v>73728</v>
      </c>
      <c r="AH4111">
        <v>71829</v>
      </c>
      <c r="AI4111">
        <v>7375.5</v>
      </c>
      <c r="AJ4111">
        <v>73728</v>
      </c>
      <c r="AK4111" t="s">
        <v>123</v>
      </c>
      <c r="AL4111">
        <v>14</v>
      </c>
      <c r="AM4111" t="s">
        <v>68</v>
      </c>
      <c r="AN4111">
        <v>1</v>
      </c>
      <c r="AO4111">
        <v>0.101415829</v>
      </c>
      <c r="AR4111" t="s">
        <v>79</v>
      </c>
      <c r="AS4111" t="s">
        <v>77</v>
      </c>
      <c r="AT4111">
        <v>-1568</v>
      </c>
      <c r="AU4111" t="s">
        <v>78</v>
      </c>
      <c r="AV4111" t="s">
        <v>79</v>
      </c>
      <c r="AW4111" t="s">
        <v>110</v>
      </c>
      <c r="AX4111" t="s">
        <v>102</v>
      </c>
      <c r="AY4111" t="s">
        <v>95</v>
      </c>
      <c r="AZ4111" t="s">
        <v>96</v>
      </c>
      <c r="BA4111" t="s">
        <v>76</v>
      </c>
      <c r="BB4111" t="s">
        <v>138</v>
      </c>
      <c r="BC4111">
        <v>1010</v>
      </c>
      <c r="BD4111" t="s">
        <v>85</v>
      </c>
      <c r="BE4111">
        <v>10</v>
      </c>
      <c r="BF4111" t="s">
        <v>112</v>
      </c>
      <c r="BG4111" t="s">
        <v>151</v>
      </c>
      <c r="BH4111">
        <v>365243</v>
      </c>
      <c r="BI4111">
        <v>-1537</v>
      </c>
      <c r="BJ4111">
        <v>-1267</v>
      </c>
      <c r="BK4111">
        <v>-1267</v>
      </c>
      <c r="BL4111">
        <v>-1240</v>
      </c>
      <c r="BM4111">
        <v>0</v>
      </c>
    </row>
    <row r="4112" spans="1:65" x14ac:dyDescent="0.3">
      <c r="A4112">
        <v>135416</v>
      </c>
      <c r="B4112">
        <v>1</v>
      </c>
      <c r="C4112" t="s">
        <v>65</v>
      </c>
      <c r="D4112" t="s">
        <v>88</v>
      </c>
      <c r="E4112" t="s">
        <v>67</v>
      </c>
      <c r="F4112" t="s">
        <v>68</v>
      </c>
      <c r="G4112">
        <v>2</v>
      </c>
      <c r="H4112">
        <v>45000</v>
      </c>
      <c r="I4112">
        <v>283419</v>
      </c>
      <c r="J4112" t="s">
        <v>69</v>
      </c>
      <c r="K4112" t="s">
        <v>70</v>
      </c>
      <c r="L4112" t="s">
        <v>71</v>
      </c>
      <c r="M4112" t="s">
        <v>72</v>
      </c>
      <c r="N4112">
        <v>2.0246E-2</v>
      </c>
      <c r="O4112">
        <v>12524</v>
      </c>
      <c r="P4112">
        <v>1439</v>
      </c>
      <c r="Q4112">
        <v>4788</v>
      </c>
      <c r="R4112">
        <v>4459</v>
      </c>
      <c r="S4112">
        <v>3</v>
      </c>
      <c r="T4112">
        <v>3</v>
      </c>
      <c r="U4112" t="s">
        <v>109</v>
      </c>
      <c r="V4112">
        <v>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 t="s">
        <v>108</v>
      </c>
      <c r="AD4112">
        <v>2707913</v>
      </c>
      <c r="AE4112" t="s">
        <v>93</v>
      </c>
      <c r="AF4112">
        <v>4083.3</v>
      </c>
      <c r="AG4112">
        <v>25830</v>
      </c>
      <c r="AH4112">
        <v>31851</v>
      </c>
      <c r="AI4112">
        <v>0</v>
      </c>
      <c r="AJ4112">
        <v>25830</v>
      </c>
      <c r="AK4112" t="s">
        <v>120</v>
      </c>
      <c r="AL4112">
        <v>9</v>
      </c>
      <c r="AM4112" t="s">
        <v>68</v>
      </c>
      <c r="AN4112">
        <v>1</v>
      </c>
      <c r="AO4112">
        <v>0</v>
      </c>
      <c r="AR4112" t="s">
        <v>79</v>
      </c>
      <c r="AS4112" t="s">
        <v>77</v>
      </c>
      <c r="AT4112">
        <v>-1024</v>
      </c>
      <c r="AU4112" t="s">
        <v>78</v>
      </c>
      <c r="AV4112" t="s">
        <v>79</v>
      </c>
      <c r="AW4112" t="s">
        <v>80</v>
      </c>
      <c r="AX4112" t="s">
        <v>102</v>
      </c>
      <c r="AY4112" t="s">
        <v>95</v>
      </c>
      <c r="AZ4112" t="s">
        <v>96</v>
      </c>
      <c r="BA4112" t="s">
        <v>76</v>
      </c>
      <c r="BB4112" t="s">
        <v>138</v>
      </c>
      <c r="BC4112">
        <v>55</v>
      </c>
      <c r="BD4112" t="s">
        <v>85</v>
      </c>
      <c r="BE4112">
        <v>10</v>
      </c>
      <c r="BF4112" t="s">
        <v>86</v>
      </c>
      <c r="BG4112" t="s">
        <v>151</v>
      </c>
      <c r="BH4112">
        <v>365243</v>
      </c>
      <c r="BI4112">
        <v>-980</v>
      </c>
      <c r="BJ4112">
        <v>-710</v>
      </c>
      <c r="BK4112">
        <v>-710</v>
      </c>
      <c r="BL4112">
        <v>-684</v>
      </c>
      <c r="BM4112">
        <v>0</v>
      </c>
    </row>
    <row r="4113" spans="1:65" x14ac:dyDescent="0.3">
      <c r="A4113">
        <v>135433</v>
      </c>
      <c r="B4113">
        <v>0</v>
      </c>
      <c r="C4113" t="s">
        <v>65</v>
      </c>
      <c r="D4113" t="s">
        <v>88</v>
      </c>
      <c r="E4113" t="s">
        <v>67</v>
      </c>
      <c r="F4113" t="s">
        <v>68</v>
      </c>
      <c r="G4113">
        <v>0</v>
      </c>
      <c r="H4113">
        <v>112500</v>
      </c>
      <c r="I4113">
        <v>625356</v>
      </c>
      <c r="J4113" t="s">
        <v>69</v>
      </c>
      <c r="K4113" t="s">
        <v>70</v>
      </c>
      <c r="L4113" t="s">
        <v>119</v>
      </c>
      <c r="M4113" t="s">
        <v>72</v>
      </c>
      <c r="N4113">
        <v>7.3299999999999997E-3</v>
      </c>
      <c r="O4113">
        <v>18032</v>
      </c>
      <c r="P4113">
        <v>1095</v>
      </c>
      <c r="Q4113">
        <v>8934</v>
      </c>
      <c r="R4113">
        <v>1583</v>
      </c>
      <c r="S4113">
        <v>2</v>
      </c>
      <c r="T4113">
        <v>2</v>
      </c>
      <c r="U4113" t="s">
        <v>109</v>
      </c>
      <c r="V4113">
        <v>12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108</v>
      </c>
      <c r="AD4113">
        <v>1416293</v>
      </c>
      <c r="AE4113" t="s">
        <v>93</v>
      </c>
      <c r="AF4113">
        <v>5587.7849999999999</v>
      </c>
      <c r="AG4113">
        <v>83241</v>
      </c>
      <c r="AH4113">
        <v>83241</v>
      </c>
      <c r="AI4113">
        <v>0</v>
      </c>
      <c r="AJ4113">
        <v>83241</v>
      </c>
      <c r="AK4113" t="s">
        <v>125</v>
      </c>
      <c r="AL4113">
        <v>20</v>
      </c>
      <c r="AM4113" t="s">
        <v>68</v>
      </c>
      <c r="AN4113">
        <v>1</v>
      </c>
      <c r="AO4113">
        <v>0</v>
      </c>
      <c r="AR4113" t="s">
        <v>79</v>
      </c>
      <c r="AS4113" t="s">
        <v>114</v>
      </c>
      <c r="AT4113">
        <v>-787</v>
      </c>
      <c r="AU4113" t="s">
        <v>78</v>
      </c>
      <c r="AV4113" t="s">
        <v>165</v>
      </c>
      <c r="AW4113" t="s">
        <v>101</v>
      </c>
      <c r="AX4113" t="s">
        <v>81</v>
      </c>
      <c r="AY4113" t="s">
        <v>103</v>
      </c>
      <c r="AZ4113" t="s">
        <v>96</v>
      </c>
      <c r="BA4113" t="s">
        <v>76</v>
      </c>
      <c r="BB4113" t="s">
        <v>104</v>
      </c>
      <c r="BC4113">
        <v>402</v>
      </c>
      <c r="BD4113" t="s">
        <v>85</v>
      </c>
      <c r="BE4113">
        <v>18</v>
      </c>
      <c r="BF4113" t="s">
        <v>112</v>
      </c>
      <c r="BG4113" t="s">
        <v>151</v>
      </c>
    </row>
    <row r="4114" spans="1:65" x14ac:dyDescent="0.3">
      <c r="A4114">
        <v>135439</v>
      </c>
      <c r="B4114">
        <v>0</v>
      </c>
      <c r="C4114" t="s">
        <v>65</v>
      </c>
      <c r="D4114" t="s">
        <v>88</v>
      </c>
      <c r="E4114" t="s">
        <v>67</v>
      </c>
      <c r="F4114" t="s">
        <v>67</v>
      </c>
      <c r="G4114">
        <v>0</v>
      </c>
      <c r="H4114">
        <v>157500</v>
      </c>
      <c r="I4114">
        <v>1611072</v>
      </c>
      <c r="J4114" t="s">
        <v>89</v>
      </c>
      <c r="K4114" t="s">
        <v>70</v>
      </c>
      <c r="L4114" t="s">
        <v>91</v>
      </c>
      <c r="M4114" t="s">
        <v>72</v>
      </c>
      <c r="N4114">
        <v>1.0276E-2</v>
      </c>
      <c r="O4114">
        <v>17366</v>
      </c>
      <c r="P4114">
        <v>3080</v>
      </c>
      <c r="Q4114">
        <v>2765</v>
      </c>
      <c r="R4114">
        <v>891</v>
      </c>
      <c r="S4114">
        <v>2</v>
      </c>
      <c r="T4114">
        <v>2</v>
      </c>
      <c r="U4114" t="s">
        <v>73</v>
      </c>
      <c r="V4114">
        <v>11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 t="s">
        <v>200</v>
      </c>
      <c r="AD4114">
        <v>1012385</v>
      </c>
      <c r="AE4114" t="s">
        <v>99</v>
      </c>
      <c r="AF4114">
        <v>2250</v>
      </c>
      <c r="AG4114">
        <v>45000</v>
      </c>
      <c r="AH4114">
        <v>45000</v>
      </c>
      <c r="AJ4114">
        <v>45000</v>
      </c>
      <c r="AK4114" t="s">
        <v>73</v>
      </c>
      <c r="AL4114">
        <v>10</v>
      </c>
      <c r="AM4114" t="s">
        <v>68</v>
      </c>
      <c r="AN4114">
        <v>1</v>
      </c>
      <c r="AR4114" t="s">
        <v>79</v>
      </c>
      <c r="AS4114" t="s">
        <v>77</v>
      </c>
      <c r="AT4114">
        <v>-366</v>
      </c>
      <c r="AU4114" t="s">
        <v>76</v>
      </c>
      <c r="AV4114" t="s">
        <v>79</v>
      </c>
      <c r="AX4114" t="s">
        <v>81</v>
      </c>
      <c r="AY4114" t="s">
        <v>76</v>
      </c>
      <c r="AZ4114" t="s">
        <v>131</v>
      </c>
      <c r="BA4114" t="s">
        <v>83</v>
      </c>
      <c r="BB4114" t="s">
        <v>121</v>
      </c>
      <c r="BC4114">
        <v>-1</v>
      </c>
      <c r="BD4114" t="s">
        <v>76</v>
      </c>
      <c r="BE4114">
        <v>0</v>
      </c>
      <c r="BF4114" t="s">
        <v>76</v>
      </c>
      <c r="BG4114" t="s">
        <v>132</v>
      </c>
      <c r="BH4114">
        <v>-362</v>
      </c>
      <c r="BI4114">
        <v>-316</v>
      </c>
      <c r="BJ4114">
        <v>365243</v>
      </c>
      <c r="BK4114">
        <v>365243</v>
      </c>
      <c r="BL4114">
        <v>365243</v>
      </c>
      <c r="BM4114">
        <v>0</v>
      </c>
    </row>
    <row r="4115" spans="1:65" x14ac:dyDescent="0.3">
      <c r="A4115">
        <v>135451</v>
      </c>
      <c r="B4115">
        <v>0</v>
      </c>
      <c r="C4115" t="s">
        <v>65</v>
      </c>
      <c r="D4115" t="s">
        <v>88</v>
      </c>
      <c r="E4115" t="s">
        <v>67</v>
      </c>
      <c r="F4115" t="s">
        <v>67</v>
      </c>
      <c r="G4115">
        <v>0</v>
      </c>
      <c r="H4115">
        <v>135000</v>
      </c>
      <c r="I4115">
        <v>709852.5</v>
      </c>
      <c r="J4115" t="s">
        <v>69</v>
      </c>
      <c r="K4115" t="s">
        <v>70</v>
      </c>
      <c r="L4115" t="s">
        <v>140</v>
      </c>
      <c r="M4115" t="s">
        <v>72</v>
      </c>
      <c r="N4115">
        <v>7.3049999999999999E-3</v>
      </c>
      <c r="O4115">
        <v>16860</v>
      </c>
      <c r="P4115">
        <v>9595</v>
      </c>
      <c r="Q4115">
        <v>7655</v>
      </c>
      <c r="R4115">
        <v>417</v>
      </c>
      <c r="S4115">
        <v>3</v>
      </c>
      <c r="T4115">
        <v>3</v>
      </c>
      <c r="U4115" t="s">
        <v>94</v>
      </c>
      <c r="V4115">
        <v>12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 t="s">
        <v>168</v>
      </c>
      <c r="AD4115">
        <v>1281491</v>
      </c>
      <c r="AE4115" t="s">
        <v>65</v>
      </c>
      <c r="AF4115">
        <v>22624.02</v>
      </c>
      <c r="AG4115">
        <v>450000</v>
      </c>
      <c r="AH4115">
        <v>501975</v>
      </c>
      <c r="AJ4115">
        <v>450000</v>
      </c>
      <c r="AK4115" t="s">
        <v>123</v>
      </c>
      <c r="AL4115">
        <v>8</v>
      </c>
      <c r="AM4115" t="s">
        <v>68</v>
      </c>
      <c r="AN4115">
        <v>1</v>
      </c>
      <c r="AR4115" t="s">
        <v>76</v>
      </c>
      <c r="AS4115" t="s">
        <v>77</v>
      </c>
      <c r="AT4115">
        <v>-708</v>
      </c>
      <c r="AU4115" t="s">
        <v>78</v>
      </c>
      <c r="AV4115" t="s">
        <v>79</v>
      </c>
      <c r="AW4115" t="s">
        <v>80</v>
      </c>
      <c r="AX4115" t="s">
        <v>81</v>
      </c>
      <c r="AY4115" t="s">
        <v>76</v>
      </c>
      <c r="AZ4115" t="s">
        <v>82</v>
      </c>
      <c r="BA4115" t="s">
        <v>116</v>
      </c>
      <c r="BB4115" t="s">
        <v>121</v>
      </c>
      <c r="BC4115">
        <v>-1</v>
      </c>
      <c r="BD4115" t="s">
        <v>76</v>
      </c>
      <c r="BE4115">
        <v>30</v>
      </c>
      <c r="BF4115" t="s">
        <v>112</v>
      </c>
      <c r="BG4115" t="s">
        <v>118</v>
      </c>
      <c r="BH4115">
        <v>365243</v>
      </c>
      <c r="BI4115">
        <v>-678</v>
      </c>
      <c r="BJ4115">
        <v>192</v>
      </c>
      <c r="BK4115">
        <v>365243</v>
      </c>
      <c r="BL4115">
        <v>365243</v>
      </c>
      <c r="BM4115">
        <v>1</v>
      </c>
    </row>
    <row r="4116" spans="1:65" x14ac:dyDescent="0.3">
      <c r="A4116">
        <v>135459</v>
      </c>
      <c r="B4116">
        <v>0</v>
      </c>
      <c r="C4116" t="s">
        <v>65</v>
      </c>
      <c r="D4116" t="s">
        <v>66</v>
      </c>
      <c r="E4116" t="s">
        <v>68</v>
      </c>
      <c r="F4116" t="s">
        <v>67</v>
      </c>
      <c r="G4116">
        <v>0</v>
      </c>
      <c r="H4116">
        <v>67500</v>
      </c>
      <c r="I4116">
        <v>512064</v>
      </c>
      <c r="J4116" t="s">
        <v>69</v>
      </c>
      <c r="K4116" t="s">
        <v>70</v>
      </c>
      <c r="L4116" t="s">
        <v>71</v>
      </c>
      <c r="M4116" t="s">
        <v>127</v>
      </c>
      <c r="N4116">
        <v>2.8663000000000001E-2</v>
      </c>
      <c r="O4116">
        <v>8344</v>
      </c>
      <c r="P4116">
        <v>171</v>
      </c>
      <c r="Q4116">
        <v>6736</v>
      </c>
      <c r="R4116">
        <v>1014</v>
      </c>
      <c r="S4116">
        <v>2</v>
      </c>
      <c r="T4116">
        <v>2</v>
      </c>
      <c r="U4116" t="s">
        <v>109</v>
      </c>
      <c r="V4116">
        <v>11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1</v>
      </c>
      <c r="AC4116" t="s">
        <v>124</v>
      </c>
      <c r="AD4116">
        <v>1873604</v>
      </c>
      <c r="AE4116" t="s">
        <v>99</v>
      </c>
      <c r="AF4116">
        <v>4500</v>
      </c>
      <c r="AG4116">
        <v>90000</v>
      </c>
      <c r="AH4116">
        <v>90000</v>
      </c>
      <c r="AJ4116">
        <v>90000</v>
      </c>
      <c r="AK4116" t="s">
        <v>123</v>
      </c>
      <c r="AL4116">
        <v>11</v>
      </c>
      <c r="AM4116" t="s">
        <v>68</v>
      </c>
      <c r="AN4116">
        <v>1</v>
      </c>
      <c r="AR4116" t="s">
        <v>79</v>
      </c>
      <c r="AS4116" t="s">
        <v>77</v>
      </c>
      <c r="AT4116">
        <v>-60</v>
      </c>
      <c r="AU4116" t="s">
        <v>76</v>
      </c>
      <c r="AV4116" t="s">
        <v>79</v>
      </c>
      <c r="AW4116" t="s">
        <v>80</v>
      </c>
      <c r="AX4116" t="s">
        <v>81</v>
      </c>
      <c r="AY4116" t="s">
        <v>76</v>
      </c>
      <c r="AZ4116" t="s">
        <v>131</v>
      </c>
      <c r="BA4116" t="s">
        <v>116</v>
      </c>
      <c r="BB4116" t="s">
        <v>121</v>
      </c>
      <c r="BC4116">
        <v>-1</v>
      </c>
      <c r="BD4116" t="s">
        <v>76</v>
      </c>
      <c r="BE4116">
        <v>0</v>
      </c>
      <c r="BF4116" t="s">
        <v>76</v>
      </c>
      <c r="BG4116" t="s">
        <v>160</v>
      </c>
      <c r="BH4116">
        <v>-60</v>
      </c>
      <c r="BI4116">
        <v>-16</v>
      </c>
      <c r="BJ4116">
        <v>365243</v>
      </c>
      <c r="BK4116">
        <v>365243</v>
      </c>
      <c r="BL4116">
        <v>365243</v>
      </c>
      <c r="BM4116">
        <v>0</v>
      </c>
    </row>
    <row r="4117" spans="1:65" x14ac:dyDescent="0.3">
      <c r="A4117">
        <v>135459</v>
      </c>
      <c r="B4117">
        <v>0</v>
      </c>
      <c r="C4117" t="s">
        <v>65</v>
      </c>
      <c r="D4117" t="s">
        <v>66</v>
      </c>
      <c r="E4117" t="s">
        <v>68</v>
      </c>
      <c r="F4117" t="s">
        <v>67</v>
      </c>
      <c r="G4117">
        <v>0</v>
      </c>
      <c r="H4117">
        <v>67500</v>
      </c>
      <c r="I4117">
        <v>512064</v>
      </c>
      <c r="J4117" t="s">
        <v>69</v>
      </c>
      <c r="K4117" t="s">
        <v>70</v>
      </c>
      <c r="L4117" t="s">
        <v>71</v>
      </c>
      <c r="M4117" t="s">
        <v>127</v>
      </c>
      <c r="N4117">
        <v>2.8663000000000001E-2</v>
      </c>
      <c r="O4117">
        <v>8344</v>
      </c>
      <c r="P4117">
        <v>171</v>
      </c>
      <c r="Q4117">
        <v>6736</v>
      </c>
      <c r="R4117">
        <v>1014</v>
      </c>
      <c r="S4117">
        <v>2</v>
      </c>
      <c r="T4117">
        <v>2</v>
      </c>
      <c r="U4117" t="s">
        <v>109</v>
      </c>
      <c r="V4117">
        <v>11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1</v>
      </c>
      <c r="AC4117" t="s">
        <v>124</v>
      </c>
      <c r="AD4117">
        <v>2034190</v>
      </c>
      <c r="AE4117" t="s">
        <v>99</v>
      </c>
      <c r="AG4117">
        <v>0</v>
      </c>
      <c r="AH4117">
        <v>0</v>
      </c>
      <c r="AK4117" t="s">
        <v>94</v>
      </c>
      <c r="AL4117">
        <v>11</v>
      </c>
      <c r="AM4117" t="s">
        <v>68</v>
      </c>
      <c r="AN4117">
        <v>1</v>
      </c>
      <c r="AR4117" t="s">
        <v>79</v>
      </c>
      <c r="AS4117" t="s">
        <v>129</v>
      </c>
      <c r="AT4117">
        <v>-188</v>
      </c>
      <c r="AU4117" t="s">
        <v>76</v>
      </c>
      <c r="AV4117" t="s">
        <v>79</v>
      </c>
      <c r="AX4117" t="s">
        <v>81</v>
      </c>
      <c r="AY4117" t="s">
        <v>76</v>
      </c>
      <c r="AZ4117" t="s">
        <v>76</v>
      </c>
      <c r="BA4117" t="s">
        <v>76</v>
      </c>
      <c r="BB4117" t="s">
        <v>121</v>
      </c>
      <c r="BC4117">
        <v>-1</v>
      </c>
      <c r="BD4117" t="s">
        <v>76</v>
      </c>
      <c r="BF4117" t="s">
        <v>76</v>
      </c>
      <c r="BG4117" t="s">
        <v>132</v>
      </c>
    </row>
    <row r="4118" spans="1:65" x14ac:dyDescent="0.3">
      <c r="A4118">
        <v>135467</v>
      </c>
      <c r="B4118">
        <v>0</v>
      </c>
      <c r="C4118" t="s">
        <v>65</v>
      </c>
      <c r="D4118" t="s">
        <v>88</v>
      </c>
      <c r="E4118" t="s">
        <v>68</v>
      </c>
      <c r="F4118" t="s">
        <v>68</v>
      </c>
      <c r="G4118">
        <v>0</v>
      </c>
      <c r="H4118">
        <v>135000</v>
      </c>
      <c r="I4118">
        <v>537471</v>
      </c>
      <c r="J4118" t="s">
        <v>113</v>
      </c>
      <c r="K4118" t="s">
        <v>70</v>
      </c>
      <c r="L4118" t="s">
        <v>91</v>
      </c>
      <c r="M4118" t="s">
        <v>72</v>
      </c>
      <c r="N4118">
        <v>1.8800999999999998E-2</v>
      </c>
      <c r="O4118">
        <v>20574</v>
      </c>
      <c r="P4118">
        <v>365243</v>
      </c>
      <c r="Q4118">
        <v>523</v>
      </c>
      <c r="R4118">
        <v>4129</v>
      </c>
      <c r="S4118">
        <v>2</v>
      </c>
      <c r="T4118">
        <v>2</v>
      </c>
      <c r="U4118" t="s">
        <v>125</v>
      </c>
      <c r="V4118">
        <v>11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76</v>
      </c>
      <c r="AD4118">
        <v>1509227</v>
      </c>
      <c r="AE4118" t="s">
        <v>65</v>
      </c>
      <c r="AF4118">
        <v>21312.584999999999</v>
      </c>
      <c r="AG4118">
        <v>247500</v>
      </c>
      <c r="AH4118">
        <v>268083</v>
      </c>
      <c r="AJ4118">
        <v>247500</v>
      </c>
      <c r="AK4118" t="s">
        <v>120</v>
      </c>
      <c r="AL4118">
        <v>13</v>
      </c>
      <c r="AM4118" t="s">
        <v>68</v>
      </c>
      <c r="AN4118">
        <v>1</v>
      </c>
      <c r="AR4118" t="s">
        <v>76</v>
      </c>
      <c r="AS4118" t="s">
        <v>77</v>
      </c>
      <c r="AT4118">
        <v>-2869</v>
      </c>
      <c r="AU4118" t="s">
        <v>78</v>
      </c>
      <c r="AV4118" t="s">
        <v>79</v>
      </c>
      <c r="AW4118" t="s">
        <v>80</v>
      </c>
      <c r="AX4118" t="s">
        <v>81</v>
      </c>
      <c r="AY4118" t="s">
        <v>76</v>
      </c>
      <c r="AZ4118" t="s">
        <v>82</v>
      </c>
      <c r="BA4118" t="s">
        <v>116</v>
      </c>
      <c r="BB4118" t="s">
        <v>104</v>
      </c>
      <c r="BC4118">
        <v>2000</v>
      </c>
      <c r="BD4118" t="s">
        <v>85</v>
      </c>
      <c r="BE4118">
        <v>18</v>
      </c>
      <c r="BF4118" t="s">
        <v>147</v>
      </c>
      <c r="BG4118" t="s">
        <v>196</v>
      </c>
      <c r="BH4118">
        <v>365243</v>
      </c>
      <c r="BI4118">
        <v>-2839</v>
      </c>
      <c r="BJ4118">
        <v>-2329</v>
      </c>
      <c r="BK4118">
        <v>-2359</v>
      </c>
      <c r="BL4118">
        <v>-2354</v>
      </c>
      <c r="BM4118">
        <v>1</v>
      </c>
    </row>
    <row r="4119" spans="1:65" x14ac:dyDescent="0.3">
      <c r="A4119">
        <v>135471</v>
      </c>
      <c r="B4119">
        <v>1</v>
      </c>
      <c r="C4119" t="s">
        <v>65</v>
      </c>
      <c r="D4119" t="s">
        <v>66</v>
      </c>
      <c r="E4119" t="s">
        <v>68</v>
      </c>
      <c r="F4119" t="s">
        <v>68</v>
      </c>
      <c r="G4119">
        <v>0</v>
      </c>
      <c r="H4119">
        <v>225000</v>
      </c>
      <c r="I4119">
        <v>270000</v>
      </c>
      <c r="J4119" t="s">
        <v>69</v>
      </c>
      <c r="K4119" t="s">
        <v>70</v>
      </c>
      <c r="L4119" t="s">
        <v>91</v>
      </c>
      <c r="M4119" t="s">
        <v>72</v>
      </c>
      <c r="N4119">
        <v>2.6391999999999999E-2</v>
      </c>
      <c r="O4119">
        <v>10180</v>
      </c>
      <c r="P4119">
        <v>2743</v>
      </c>
      <c r="Q4119">
        <v>2807</v>
      </c>
      <c r="R4119">
        <v>2816</v>
      </c>
      <c r="S4119">
        <v>2</v>
      </c>
      <c r="T4119">
        <v>2</v>
      </c>
      <c r="U4119" t="s">
        <v>109</v>
      </c>
      <c r="V4119">
        <v>7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1</v>
      </c>
      <c r="AC4119" t="s">
        <v>92</v>
      </c>
      <c r="AD4119">
        <v>2319402</v>
      </c>
      <c r="AE4119" t="s">
        <v>99</v>
      </c>
      <c r="AG4119">
        <v>0</v>
      </c>
      <c r="AH4119">
        <v>0</v>
      </c>
      <c r="AK4119" t="s">
        <v>94</v>
      </c>
      <c r="AL4119">
        <v>16</v>
      </c>
      <c r="AM4119" t="s">
        <v>68</v>
      </c>
      <c r="AN4119">
        <v>1</v>
      </c>
      <c r="AR4119" t="s">
        <v>79</v>
      </c>
      <c r="AS4119" t="s">
        <v>129</v>
      </c>
      <c r="AT4119">
        <v>-461</v>
      </c>
      <c r="AU4119" t="s">
        <v>76</v>
      </c>
      <c r="AV4119" t="s">
        <v>79</v>
      </c>
      <c r="AX4119" t="s">
        <v>81</v>
      </c>
      <c r="AY4119" t="s">
        <v>76</v>
      </c>
      <c r="AZ4119" t="s">
        <v>76</v>
      </c>
      <c r="BA4119" t="s">
        <v>76</v>
      </c>
      <c r="BB4119" t="s">
        <v>121</v>
      </c>
      <c r="BC4119">
        <v>-1</v>
      </c>
      <c r="BD4119" t="s">
        <v>76</v>
      </c>
      <c r="BF4119" t="s">
        <v>76</v>
      </c>
      <c r="BG4119" t="s">
        <v>132</v>
      </c>
    </row>
    <row r="4120" spans="1:65" x14ac:dyDescent="0.3">
      <c r="A4120">
        <v>135479</v>
      </c>
      <c r="B4120">
        <v>0</v>
      </c>
      <c r="C4120" t="s">
        <v>65</v>
      </c>
      <c r="D4120" t="s">
        <v>88</v>
      </c>
      <c r="E4120" t="s">
        <v>67</v>
      </c>
      <c r="F4120" t="s">
        <v>68</v>
      </c>
      <c r="G4120">
        <v>0</v>
      </c>
      <c r="H4120">
        <v>180000</v>
      </c>
      <c r="I4120">
        <v>1724220</v>
      </c>
      <c r="J4120" t="s">
        <v>69</v>
      </c>
      <c r="K4120" t="s">
        <v>70</v>
      </c>
      <c r="L4120" t="s">
        <v>91</v>
      </c>
      <c r="M4120" t="s">
        <v>72</v>
      </c>
      <c r="N4120">
        <v>5.313E-3</v>
      </c>
      <c r="O4120">
        <v>16510</v>
      </c>
      <c r="P4120">
        <v>2591</v>
      </c>
      <c r="Q4120">
        <v>794</v>
      </c>
      <c r="R4120">
        <v>47</v>
      </c>
      <c r="S4120">
        <v>2</v>
      </c>
      <c r="T4120">
        <v>2</v>
      </c>
      <c r="U4120" t="s">
        <v>123</v>
      </c>
      <c r="V4120">
        <v>17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 t="s">
        <v>92</v>
      </c>
      <c r="AD4120">
        <v>2004125</v>
      </c>
      <c r="AE4120" t="s">
        <v>65</v>
      </c>
      <c r="AF4120">
        <v>39858.75</v>
      </c>
      <c r="AG4120">
        <v>1125000</v>
      </c>
      <c r="AH4120">
        <v>1125000</v>
      </c>
      <c r="AJ4120">
        <v>1125000</v>
      </c>
      <c r="AK4120" t="s">
        <v>94</v>
      </c>
      <c r="AL4120">
        <v>11</v>
      </c>
      <c r="AM4120" t="s">
        <v>68</v>
      </c>
      <c r="AN4120">
        <v>1</v>
      </c>
      <c r="AR4120" t="s">
        <v>76</v>
      </c>
      <c r="AS4120" t="s">
        <v>77</v>
      </c>
      <c r="AT4120">
        <v>-793</v>
      </c>
      <c r="AU4120" t="s">
        <v>78</v>
      </c>
      <c r="AV4120" t="s">
        <v>79</v>
      </c>
      <c r="AW4120" t="s">
        <v>80</v>
      </c>
      <c r="AX4120" t="s">
        <v>81</v>
      </c>
      <c r="AY4120" t="s">
        <v>76</v>
      </c>
      <c r="AZ4120" t="s">
        <v>82</v>
      </c>
      <c r="BA4120" t="s">
        <v>116</v>
      </c>
      <c r="BB4120" t="s">
        <v>121</v>
      </c>
      <c r="BC4120">
        <v>-1</v>
      </c>
      <c r="BD4120" t="s">
        <v>76</v>
      </c>
      <c r="BE4120">
        <v>60</v>
      </c>
      <c r="BF4120" t="s">
        <v>147</v>
      </c>
      <c r="BG4120" t="s">
        <v>154</v>
      </c>
      <c r="BH4120">
        <v>365243</v>
      </c>
      <c r="BI4120">
        <v>-763</v>
      </c>
      <c r="BJ4120">
        <v>1007</v>
      </c>
      <c r="BK4120">
        <v>-253</v>
      </c>
      <c r="BL4120">
        <v>-246</v>
      </c>
      <c r="BM4120">
        <v>0</v>
      </c>
    </row>
    <row r="4121" spans="1:65" x14ac:dyDescent="0.3">
      <c r="A4121">
        <v>135526</v>
      </c>
      <c r="B4121">
        <v>0</v>
      </c>
      <c r="C4121" t="s">
        <v>65</v>
      </c>
      <c r="D4121" t="s">
        <v>88</v>
      </c>
      <c r="E4121" t="s">
        <v>67</v>
      </c>
      <c r="F4121" t="s">
        <v>68</v>
      </c>
      <c r="G4121">
        <v>1</v>
      </c>
      <c r="H4121">
        <v>236880</v>
      </c>
      <c r="I4121">
        <v>168102</v>
      </c>
      <c r="J4121" t="s">
        <v>89</v>
      </c>
      <c r="K4121" t="s">
        <v>70</v>
      </c>
      <c r="L4121" t="s">
        <v>91</v>
      </c>
      <c r="M4121" t="s">
        <v>72</v>
      </c>
      <c r="N4121">
        <v>2.2800000000000001E-2</v>
      </c>
      <c r="O4121">
        <v>13319</v>
      </c>
      <c r="P4121">
        <v>749</v>
      </c>
      <c r="Q4121">
        <v>1355</v>
      </c>
      <c r="R4121">
        <v>2532</v>
      </c>
      <c r="S4121">
        <v>2</v>
      </c>
      <c r="T4121">
        <v>2</v>
      </c>
      <c r="U4121" t="s">
        <v>120</v>
      </c>
      <c r="V4121">
        <v>7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1</v>
      </c>
      <c r="AC4121" t="s">
        <v>92</v>
      </c>
      <c r="AD4121">
        <v>2767276</v>
      </c>
      <c r="AE4121" t="s">
        <v>65</v>
      </c>
      <c r="AG4121">
        <v>0</v>
      </c>
      <c r="AH4121">
        <v>0</v>
      </c>
      <c r="AK4121" t="s">
        <v>94</v>
      </c>
      <c r="AL4121">
        <v>9</v>
      </c>
      <c r="AM4121" t="s">
        <v>68</v>
      </c>
      <c r="AN4121">
        <v>1</v>
      </c>
      <c r="AR4121" t="s">
        <v>76</v>
      </c>
      <c r="AS4121" t="s">
        <v>129</v>
      </c>
      <c r="AT4121">
        <v>-95</v>
      </c>
      <c r="AU4121" t="s">
        <v>76</v>
      </c>
      <c r="AV4121" t="s">
        <v>79</v>
      </c>
      <c r="AX4121" t="s">
        <v>81</v>
      </c>
      <c r="AY4121" t="s">
        <v>76</v>
      </c>
      <c r="AZ4121" t="s">
        <v>76</v>
      </c>
      <c r="BA4121" t="s">
        <v>76</v>
      </c>
      <c r="BB4121" t="s">
        <v>121</v>
      </c>
      <c r="BC4121">
        <v>-1</v>
      </c>
      <c r="BD4121" t="s">
        <v>76</v>
      </c>
      <c r="BF4121" t="s">
        <v>76</v>
      </c>
      <c r="BG4121" t="s">
        <v>82</v>
      </c>
    </row>
    <row r="4122" spans="1:65" x14ac:dyDescent="0.3">
      <c r="A4122">
        <v>135526</v>
      </c>
      <c r="B4122">
        <v>0</v>
      </c>
      <c r="C4122" t="s">
        <v>65</v>
      </c>
      <c r="D4122" t="s">
        <v>88</v>
      </c>
      <c r="E4122" t="s">
        <v>67</v>
      </c>
      <c r="F4122" t="s">
        <v>68</v>
      </c>
      <c r="G4122">
        <v>1</v>
      </c>
      <c r="H4122">
        <v>236880</v>
      </c>
      <c r="I4122">
        <v>168102</v>
      </c>
      <c r="J4122" t="s">
        <v>89</v>
      </c>
      <c r="K4122" t="s">
        <v>70</v>
      </c>
      <c r="L4122" t="s">
        <v>91</v>
      </c>
      <c r="M4122" t="s">
        <v>72</v>
      </c>
      <c r="N4122">
        <v>2.2800000000000001E-2</v>
      </c>
      <c r="O4122">
        <v>13319</v>
      </c>
      <c r="P4122">
        <v>749</v>
      </c>
      <c r="Q4122">
        <v>1355</v>
      </c>
      <c r="R4122">
        <v>2532</v>
      </c>
      <c r="S4122">
        <v>2</v>
      </c>
      <c r="T4122">
        <v>2</v>
      </c>
      <c r="U4122" t="s">
        <v>120</v>
      </c>
      <c r="V4122">
        <v>7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 t="s">
        <v>92</v>
      </c>
      <c r="AD4122">
        <v>2569320</v>
      </c>
      <c r="AE4122" t="s">
        <v>65</v>
      </c>
      <c r="AG4122">
        <v>0</v>
      </c>
      <c r="AH4122">
        <v>0</v>
      </c>
      <c r="AK4122" t="s">
        <v>125</v>
      </c>
      <c r="AL4122">
        <v>8</v>
      </c>
      <c r="AM4122" t="s">
        <v>68</v>
      </c>
      <c r="AN4122">
        <v>1</v>
      </c>
      <c r="AR4122" t="s">
        <v>76</v>
      </c>
      <c r="AS4122" t="s">
        <v>129</v>
      </c>
      <c r="AT4122">
        <v>-92</v>
      </c>
      <c r="AU4122" t="s">
        <v>76</v>
      </c>
      <c r="AV4122" t="s">
        <v>79</v>
      </c>
      <c r="AX4122" t="s">
        <v>81</v>
      </c>
      <c r="AY4122" t="s">
        <v>76</v>
      </c>
      <c r="AZ4122" t="s">
        <v>76</v>
      </c>
      <c r="BA4122" t="s">
        <v>76</v>
      </c>
      <c r="BB4122" t="s">
        <v>121</v>
      </c>
      <c r="BC4122">
        <v>-1</v>
      </c>
      <c r="BD4122" t="s">
        <v>76</v>
      </c>
      <c r="BF4122" t="s">
        <v>76</v>
      </c>
      <c r="BG4122" t="s">
        <v>82</v>
      </c>
    </row>
    <row r="4123" spans="1:65" x14ac:dyDescent="0.3">
      <c r="A4123">
        <v>135526</v>
      </c>
      <c r="B4123">
        <v>0</v>
      </c>
      <c r="C4123" t="s">
        <v>65</v>
      </c>
      <c r="D4123" t="s">
        <v>88</v>
      </c>
      <c r="E4123" t="s">
        <v>67</v>
      </c>
      <c r="F4123" t="s">
        <v>68</v>
      </c>
      <c r="G4123">
        <v>1</v>
      </c>
      <c r="H4123">
        <v>236880</v>
      </c>
      <c r="I4123">
        <v>168102</v>
      </c>
      <c r="J4123" t="s">
        <v>89</v>
      </c>
      <c r="K4123" t="s">
        <v>70</v>
      </c>
      <c r="L4123" t="s">
        <v>91</v>
      </c>
      <c r="M4123" t="s">
        <v>72</v>
      </c>
      <c r="N4123">
        <v>2.2800000000000001E-2</v>
      </c>
      <c r="O4123">
        <v>13319</v>
      </c>
      <c r="P4123">
        <v>749</v>
      </c>
      <c r="Q4123">
        <v>1355</v>
      </c>
      <c r="R4123">
        <v>2532</v>
      </c>
      <c r="S4123">
        <v>2</v>
      </c>
      <c r="T4123">
        <v>2</v>
      </c>
      <c r="U4123" t="s">
        <v>120</v>
      </c>
      <c r="V4123">
        <v>7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1</v>
      </c>
      <c r="AC4123" t="s">
        <v>92</v>
      </c>
      <c r="AD4123">
        <v>2412685</v>
      </c>
      <c r="AE4123" t="s">
        <v>65</v>
      </c>
      <c r="AF4123">
        <v>13270.545</v>
      </c>
      <c r="AG4123">
        <v>67500</v>
      </c>
      <c r="AH4123">
        <v>69727.5</v>
      </c>
      <c r="AJ4123">
        <v>67500</v>
      </c>
      <c r="AK4123" t="s">
        <v>125</v>
      </c>
      <c r="AL4123">
        <v>8</v>
      </c>
      <c r="AM4123" t="s">
        <v>68</v>
      </c>
      <c r="AN4123">
        <v>1</v>
      </c>
      <c r="AR4123" t="s">
        <v>76</v>
      </c>
      <c r="AS4123" t="s">
        <v>77</v>
      </c>
      <c r="AT4123">
        <v>-92</v>
      </c>
      <c r="AU4123" t="s">
        <v>78</v>
      </c>
      <c r="AV4123" t="s">
        <v>79</v>
      </c>
      <c r="AW4123" t="s">
        <v>80</v>
      </c>
      <c r="AX4123" t="s">
        <v>81</v>
      </c>
      <c r="AY4123" t="s">
        <v>76</v>
      </c>
      <c r="AZ4123" t="s">
        <v>82</v>
      </c>
      <c r="BA4123" t="s">
        <v>116</v>
      </c>
      <c r="BB4123" t="s">
        <v>121</v>
      </c>
      <c r="BC4123">
        <v>-1</v>
      </c>
      <c r="BD4123" t="s">
        <v>76</v>
      </c>
      <c r="BE4123">
        <v>6</v>
      </c>
      <c r="BF4123" t="s">
        <v>147</v>
      </c>
      <c r="BG4123" t="s">
        <v>154</v>
      </c>
      <c r="BH4123">
        <v>365243</v>
      </c>
      <c r="BI4123">
        <v>-62</v>
      </c>
      <c r="BJ4123">
        <v>88</v>
      </c>
      <c r="BK4123">
        <v>365243</v>
      </c>
      <c r="BL4123">
        <v>365243</v>
      </c>
      <c r="BM4123">
        <v>1</v>
      </c>
    </row>
    <row r="4124" spans="1:65" x14ac:dyDescent="0.3">
      <c r="A4124">
        <v>135535</v>
      </c>
      <c r="B4124">
        <v>0</v>
      </c>
      <c r="C4124" t="s">
        <v>65</v>
      </c>
      <c r="D4124" t="s">
        <v>66</v>
      </c>
      <c r="E4124" t="s">
        <v>67</v>
      </c>
      <c r="F4124" t="s">
        <v>68</v>
      </c>
      <c r="G4124">
        <v>2</v>
      </c>
      <c r="H4124">
        <v>157500</v>
      </c>
      <c r="I4124">
        <v>234000</v>
      </c>
      <c r="J4124" t="s">
        <v>89</v>
      </c>
      <c r="K4124" t="s">
        <v>70</v>
      </c>
      <c r="L4124" t="s">
        <v>91</v>
      </c>
      <c r="M4124" t="s">
        <v>72</v>
      </c>
      <c r="N4124">
        <v>2.6391999999999999E-2</v>
      </c>
      <c r="O4124">
        <v>11891</v>
      </c>
      <c r="P4124">
        <v>3530</v>
      </c>
      <c r="Q4124">
        <v>79</v>
      </c>
      <c r="R4124">
        <v>3640</v>
      </c>
      <c r="S4124">
        <v>2</v>
      </c>
      <c r="T4124">
        <v>2</v>
      </c>
      <c r="U4124" t="s">
        <v>109</v>
      </c>
      <c r="V4124">
        <v>16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 t="s">
        <v>92</v>
      </c>
      <c r="AD4124">
        <v>2337449</v>
      </c>
      <c r="AE4124" t="s">
        <v>99</v>
      </c>
      <c r="AG4124">
        <v>0</v>
      </c>
      <c r="AH4124">
        <v>0</v>
      </c>
      <c r="AK4124" t="s">
        <v>125</v>
      </c>
      <c r="AL4124">
        <v>18</v>
      </c>
      <c r="AM4124" t="s">
        <v>68</v>
      </c>
      <c r="AN4124">
        <v>1</v>
      </c>
      <c r="AR4124" t="s">
        <v>79</v>
      </c>
      <c r="AS4124" t="s">
        <v>129</v>
      </c>
      <c r="AT4124">
        <v>-234</v>
      </c>
      <c r="AU4124" t="s">
        <v>76</v>
      </c>
      <c r="AV4124" t="s">
        <v>79</v>
      </c>
      <c r="AX4124" t="s">
        <v>81</v>
      </c>
      <c r="AY4124" t="s">
        <v>76</v>
      </c>
      <c r="AZ4124" t="s">
        <v>76</v>
      </c>
      <c r="BA4124" t="s">
        <v>76</v>
      </c>
      <c r="BB4124" t="s">
        <v>121</v>
      </c>
      <c r="BC4124">
        <v>-1</v>
      </c>
      <c r="BD4124" t="s">
        <v>76</v>
      </c>
      <c r="BF4124" t="s">
        <v>76</v>
      </c>
      <c r="BG4124" t="s">
        <v>132</v>
      </c>
    </row>
    <row r="4125" spans="1:65" x14ac:dyDescent="0.3">
      <c r="A4125">
        <v>135543</v>
      </c>
      <c r="B4125">
        <v>0</v>
      </c>
      <c r="C4125" t="s">
        <v>65</v>
      </c>
      <c r="D4125" t="s">
        <v>66</v>
      </c>
      <c r="E4125" t="s">
        <v>67</v>
      </c>
      <c r="F4125" t="s">
        <v>68</v>
      </c>
      <c r="G4125">
        <v>0</v>
      </c>
      <c r="H4125">
        <v>180000</v>
      </c>
      <c r="I4125">
        <v>284400</v>
      </c>
      <c r="J4125" t="s">
        <v>69</v>
      </c>
      <c r="K4125" t="s">
        <v>126</v>
      </c>
      <c r="L4125" t="s">
        <v>71</v>
      </c>
      <c r="M4125" t="s">
        <v>72</v>
      </c>
      <c r="N4125">
        <v>6.2069999999999998E-3</v>
      </c>
      <c r="O4125">
        <v>8871</v>
      </c>
      <c r="P4125">
        <v>675</v>
      </c>
      <c r="Q4125">
        <v>419</v>
      </c>
      <c r="R4125">
        <v>1558</v>
      </c>
      <c r="S4125">
        <v>2</v>
      </c>
      <c r="T4125">
        <v>2</v>
      </c>
      <c r="U4125" t="s">
        <v>123</v>
      </c>
      <c r="V4125">
        <v>13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 t="s">
        <v>201</v>
      </c>
      <c r="AD4125">
        <v>1069273</v>
      </c>
      <c r="AE4125" t="s">
        <v>99</v>
      </c>
      <c r="AF4125">
        <v>2250</v>
      </c>
      <c r="AG4125">
        <v>45000</v>
      </c>
      <c r="AH4125">
        <v>45000</v>
      </c>
      <c r="AJ4125">
        <v>45000</v>
      </c>
      <c r="AK4125" t="s">
        <v>75</v>
      </c>
      <c r="AL4125">
        <v>15</v>
      </c>
      <c r="AM4125" t="s">
        <v>68</v>
      </c>
      <c r="AN4125">
        <v>1</v>
      </c>
      <c r="AR4125" t="s">
        <v>79</v>
      </c>
      <c r="AS4125" t="s">
        <v>114</v>
      </c>
      <c r="AT4125">
        <v>-323</v>
      </c>
      <c r="AU4125" t="s">
        <v>76</v>
      </c>
      <c r="AV4125" t="s">
        <v>193</v>
      </c>
      <c r="AW4125" t="s">
        <v>101</v>
      </c>
      <c r="AX4125" t="s">
        <v>81</v>
      </c>
      <c r="AY4125" t="s">
        <v>76</v>
      </c>
      <c r="AZ4125" t="s">
        <v>131</v>
      </c>
      <c r="BA4125" t="s">
        <v>83</v>
      </c>
      <c r="BB4125" t="s">
        <v>121</v>
      </c>
      <c r="BC4125">
        <v>-1</v>
      </c>
      <c r="BD4125" t="s">
        <v>76</v>
      </c>
      <c r="BE4125">
        <v>0</v>
      </c>
      <c r="BF4125" t="s">
        <v>76</v>
      </c>
      <c r="BG4125" t="s">
        <v>132</v>
      </c>
    </row>
    <row r="4126" spans="1:65" x14ac:dyDescent="0.3">
      <c r="A4126">
        <v>135574</v>
      </c>
      <c r="B4126">
        <v>0</v>
      </c>
      <c r="C4126" t="s">
        <v>65</v>
      </c>
      <c r="D4126" t="s">
        <v>66</v>
      </c>
      <c r="E4126" t="s">
        <v>67</v>
      </c>
      <c r="F4126" t="s">
        <v>67</v>
      </c>
      <c r="G4126">
        <v>0</v>
      </c>
      <c r="H4126">
        <v>261000</v>
      </c>
      <c r="I4126">
        <v>545040</v>
      </c>
      <c r="J4126" t="s">
        <v>133</v>
      </c>
      <c r="K4126" t="s">
        <v>70</v>
      </c>
      <c r="L4126" t="s">
        <v>119</v>
      </c>
      <c r="M4126" t="s">
        <v>127</v>
      </c>
      <c r="N4126">
        <v>6.6290000000000003E-3</v>
      </c>
      <c r="O4126">
        <v>15028</v>
      </c>
      <c r="P4126">
        <v>1364</v>
      </c>
      <c r="Q4126">
        <v>7202</v>
      </c>
      <c r="R4126">
        <v>4647</v>
      </c>
      <c r="S4126">
        <v>2</v>
      </c>
      <c r="T4126">
        <v>2</v>
      </c>
      <c r="U4126" t="s">
        <v>123</v>
      </c>
      <c r="V4126">
        <v>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122</v>
      </c>
      <c r="AD4126">
        <v>1972868</v>
      </c>
      <c r="AE4126" t="s">
        <v>93</v>
      </c>
      <c r="AF4126">
        <v>16007.715</v>
      </c>
      <c r="AG4126">
        <v>124024.5</v>
      </c>
      <c r="AH4126">
        <v>154813.5</v>
      </c>
      <c r="AI4126">
        <v>0</v>
      </c>
      <c r="AJ4126">
        <v>124024.5</v>
      </c>
      <c r="AK4126" t="s">
        <v>94</v>
      </c>
      <c r="AL4126">
        <v>7</v>
      </c>
      <c r="AM4126" t="s">
        <v>68</v>
      </c>
      <c r="AN4126">
        <v>1</v>
      </c>
      <c r="AO4126">
        <v>0</v>
      </c>
      <c r="AR4126" t="s">
        <v>79</v>
      </c>
      <c r="AS4126" t="s">
        <v>77</v>
      </c>
      <c r="AT4126">
        <v>-401</v>
      </c>
      <c r="AU4126" t="s">
        <v>76</v>
      </c>
      <c r="AV4126" t="s">
        <v>79</v>
      </c>
      <c r="AX4126" t="s">
        <v>102</v>
      </c>
      <c r="AY4126" t="s">
        <v>95</v>
      </c>
      <c r="AZ4126" t="s">
        <v>96</v>
      </c>
      <c r="BA4126" t="s">
        <v>76</v>
      </c>
      <c r="BB4126" t="s">
        <v>104</v>
      </c>
      <c r="BC4126">
        <v>1295</v>
      </c>
      <c r="BD4126" t="s">
        <v>85</v>
      </c>
      <c r="BE4126">
        <v>12</v>
      </c>
      <c r="BF4126" t="s">
        <v>147</v>
      </c>
      <c r="BG4126" t="s">
        <v>151</v>
      </c>
      <c r="BH4126">
        <v>365243</v>
      </c>
      <c r="BI4126">
        <v>-368</v>
      </c>
      <c r="BJ4126">
        <v>-38</v>
      </c>
      <c r="BK4126">
        <v>-68</v>
      </c>
      <c r="BL4126">
        <v>-64</v>
      </c>
      <c r="BM4126">
        <v>0</v>
      </c>
    </row>
    <row r="4127" spans="1:65" x14ac:dyDescent="0.3">
      <c r="A4127">
        <v>135574</v>
      </c>
      <c r="B4127">
        <v>0</v>
      </c>
      <c r="C4127" t="s">
        <v>65</v>
      </c>
      <c r="D4127" t="s">
        <v>66</v>
      </c>
      <c r="E4127" t="s">
        <v>67</v>
      </c>
      <c r="F4127" t="s">
        <v>67</v>
      </c>
      <c r="G4127">
        <v>0</v>
      </c>
      <c r="H4127">
        <v>261000</v>
      </c>
      <c r="I4127">
        <v>545040</v>
      </c>
      <c r="J4127" t="s">
        <v>133</v>
      </c>
      <c r="K4127" t="s">
        <v>70</v>
      </c>
      <c r="L4127" t="s">
        <v>119</v>
      </c>
      <c r="M4127" t="s">
        <v>127</v>
      </c>
      <c r="N4127">
        <v>6.6290000000000003E-3</v>
      </c>
      <c r="O4127">
        <v>15028</v>
      </c>
      <c r="P4127">
        <v>1364</v>
      </c>
      <c r="Q4127">
        <v>7202</v>
      </c>
      <c r="R4127">
        <v>4647</v>
      </c>
      <c r="S4127">
        <v>2</v>
      </c>
      <c r="T4127">
        <v>2</v>
      </c>
      <c r="U4127" t="s">
        <v>123</v>
      </c>
      <c r="V4127">
        <v>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122</v>
      </c>
      <c r="AD4127">
        <v>1536899</v>
      </c>
      <c r="AE4127" t="s">
        <v>65</v>
      </c>
      <c r="AF4127">
        <v>25723.125</v>
      </c>
      <c r="AG4127">
        <v>315000</v>
      </c>
      <c r="AH4127">
        <v>383355</v>
      </c>
      <c r="AJ4127">
        <v>315000</v>
      </c>
      <c r="AK4127" t="s">
        <v>120</v>
      </c>
      <c r="AL4127">
        <v>4</v>
      </c>
      <c r="AM4127" t="s">
        <v>68</v>
      </c>
      <c r="AN4127">
        <v>1</v>
      </c>
      <c r="AR4127" t="s">
        <v>76</v>
      </c>
      <c r="AS4127" t="s">
        <v>77</v>
      </c>
      <c r="AT4127">
        <v>-250</v>
      </c>
      <c r="AU4127" t="s">
        <v>78</v>
      </c>
      <c r="AV4127" t="s">
        <v>79</v>
      </c>
      <c r="AW4127" t="s">
        <v>177</v>
      </c>
      <c r="AX4127" t="s">
        <v>81</v>
      </c>
      <c r="AY4127" t="s">
        <v>76</v>
      </c>
      <c r="AZ4127" t="s">
        <v>82</v>
      </c>
      <c r="BA4127" t="s">
        <v>116</v>
      </c>
      <c r="BB4127" t="s">
        <v>121</v>
      </c>
      <c r="BC4127">
        <v>-1</v>
      </c>
      <c r="BD4127" t="s">
        <v>76</v>
      </c>
      <c r="BE4127">
        <v>18</v>
      </c>
      <c r="BF4127" t="s">
        <v>112</v>
      </c>
      <c r="BG4127" t="s">
        <v>118</v>
      </c>
      <c r="BH4127">
        <v>365243</v>
      </c>
      <c r="BI4127">
        <v>-220</v>
      </c>
      <c r="BJ4127">
        <v>290</v>
      </c>
      <c r="BK4127">
        <v>-190</v>
      </c>
      <c r="BL4127">
        <v>-183</v>
      </c>
      <c r="BM4127">
        <v>1</v>
      </c>
    </row>
    <row r="4128" spans="1:65" x14ac:dyDescent="0.3">
      <c r="A4128">
        <v>135577</v>
      </c>
      <c r="B4128">
        <v>0</v>
      </c>
      <c r="C4128" t="s">
        <v>65</v>
      </c>
      <c r="D4128" t="s">
        <v>88</v>
      </c>
      <c r="E4128" t="s">
        <v>67</v>
      </c>
      <c r="F4128" t="s">
        <v>68</v>
      </c>
      <c r="G4128">
        <v>0</v>
      </c>
      <c r="H4128">
        <v>81000</v>
      </c>
      <c r="I4128">
        <v>288000</v>
      </c>
      <c r="J4128" t="s">
        <v>113</v>
      </c>
      <c r="K4128" t="s">
        <v>70</v>
      </c>
      <c r="L4128" t="s">
        <v>91</v>
      </c>
      <c r="M4128" t="s">
        <v>72</v>
      </c>
      <c r="N4128">
        <v>1.5221E-2</v>
      </c>
      <c r="O4128">
        <v>23634</v>
      </c>
      <c r="P4128">
        <v>365243</v>
      </c>
      <c r="Q4128">
        <v>3336</v>
      </c>
      <c r="R4128">
        <v>4411</v>
      </c>
      <c r="S4128">
        <v>2</v>
      </c>
      <c r="T4128">
        <v>2</v>
      </c>
      <c r="U4128" t="s">
        <v>109</v>
      </c>
      <c r="V4128">
        <v>10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 t="s">
        <v>76</v>
      </c>
      <c r="AD4128">
        <v>1898356</v>
      </c>
      <c r="AE4128" t="s">
        <v>93</v>
      </c>
      <c r="AF4128">
        <v>4308.66</v>
      </c>
      <c r="AG4128">
        <v>22185</v>
      </c>
      <c r="AH4128">
        <v>20956.5</v>
      </c>
      <c r="AI4128">
        <v>2218.5</v>
      </c>
      <c r="AJ4128">
        <v>22185</v>
      </c>
      <c r="AK4128" t="s">
        <v>123</v>
      </c>
      <c r="AL4128">
        <v>9</v>
      </c>
      <c r="AM4128" t="s">
        <v>68</v>
      </c>
      <c r="AN4128">
        <v>1</v>
      </c>
      <c r="AO4128">
        <v>0.104256664</v>
      </c>
      <c r="AR4128" t="s">
        <v>79</v>
      </c>
      <c r="AS4128" t="s">
        <v>77</v>
      </c>
      <c r="AT4128">
        <v>-1439</v>
      </c>
      <c r="AU4128" t="s">
        <v>78</v>
      </c>
      <c r="AV4128" t="s">
        <v>79</v>
      </c>
      <c r="AW4128" t="s">
        <v>110</v>
      </c>
      <c r="AX4128" t="s">
        <v>102</v>
      </c>
      <c r="AY4128" t="s">
        <v>124</v>
      </c>
      <c r="AZ4128" t="s">
        <v>96</v>
      </c>
      <c r="BA4128" t="s">
        <v>76</v>
      </c>
      <c r="BB4128" t="s">
        <v>104</v>
      </c>
      <c r="BC4128">
        <v>5</v>
      </c>
      <c r="BD4128" t="s">
        <v>105</v>
      </c>
      <c r="BE4128">
        <v>6</v>
      </c>
      <c r="BF4128" t="s">
        <v>86</v>
      </c>
      <c r="BG4128" t="s">
        <v>106</v>
      </c>
      <c r="BH4128">
        <v>365243</v>
      </c>
      <c r="BI4128">
        <v>-1408</v>
      </c>
      <c r="BJ4128">
        <v>-1258</v>
      </c>
      <c r="BK4128">
        <v>-1288</v>
      </c>
      <c r="BL4128">
        <v>-1285</v>
      </c>
      <c r="BM4128">
        <v>0</v>
      </c>
    </row>
    <row r="4129" spans="1:65" x14ac:dyDescent="0.3">
      <c r="A4129">
        <v>135577</v>
      </c>
      <c r="B4129">
        <v>0</v>
      </c>
      <c r="C4129" t="s">
        <v>65</v>
      </c>
      <c r="D4129" t="s">
        <v>88</v>
      </c>
      <c r="E4129" t="s">
        <v>67</v>
      </c>
      <c r="F4129" t="s">
        <v>68</v>
      </c>
      <c r="G4129">
        <v>0</v>
      </c>
      <c r="H4129">
        <v>81000</v>
      </c>
      <c r="I4129">
        <v>288000</v>
      </c>
      <c r="J4129" t="s">
        <v>113</v>
      </c>
      <c r="K4129" t="s">
        <v>70</v>
      </c>
      <c r="L4129" t="s">
        <v>91</v>
      </c>
      <c r="M4129" t="s">
        <v>72</v>
      </c>
      <c r="N4129">
        <v>1.5221E-2</v>
      </c>
      <c r="O4129">
        <v>23634</v>
      </c>
      <c r="P4129">
        <v>365243</v>
      </c>
      <c r="Q4129">
        <v>3336</v>
      </c>
      <c r="R4129">
        <v>4411</v>
      </c>
      <c r="S4129">
        <v>2</v>
      </c>
      <c r="T4129">
        <v>2</v>
      </c>
      <c r="U4129" t="s">
        <v>109</v>
      </c>
      <c r="V4129">
        <v>10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76</v>
      </c>
      <c r="AD4129">
        <v>2495226</v>
      </c>
      <c r="AE4129" t="s">
        <v>65</v>
      </c>
      <c r="AF4129">
        <v>12941.55</v>
      </c>
      <c r="AG4129">
        <v>121500</v>
      </c>
      <c r="AH4129">
        <v>129519</v>
      </c>
      <c r="AJ4129">
        <v>121500</v>
      </c>
      <c r="AK4129" t="s">
        <v>73</v>
      </c>
      <c r="AL4129">
        <v>9</v>
      </c>
      <c r="AM4129" t="s">
        <v>68</v>
      </c>
      <c r="AN4129">
        <v>1</v>
      </c>
      <c r="AR4129" t="s">
        <v>76</v>
      </c>
      <c r="AS4129" t="s">
        <v>77</v>
      </c>
      <c r="AT4129">
        <v>-687</v>
      </c>
      <c r="AU4129" t="s">
        <v>78</v>
      </c>
      <c r="AV4129" t="s">
        <v>79</v>
      </c>
      <c r="AW4129" t="s">
        <v>80</v>
      </c>
      <c r="AX4129" t="s">
        <v>81</v>
      </c>
      <c r="AY4129" t="s">
        <v>76</v>
      </c>
      <c r="AZ4129" t="s">
        <v>82</v>
      </c>
      <c r="BA4129" t="s">
        <v>116</v>
      </c>
      <c r="BB4129" t="s">
        <v>117</v>
      </c>
      <c r="BC4129">
        <v>-1</v>
      </c>
      <c r="BD4129" t="s">
        <v>76</v>
      </c>
      <c r="BE4129">
        <v>12</v>
      </c>
      <c r="BF4129" t="s">
        <v>147</v>
      </c>
      <c r="BG4129" t="s">
        <v>154</v>
      </c>
      <c r="BH4129">
        <v>365243</v>
      </c>
      <c r="BI4129">
        <v>-657</v>
      </c>
      <c r="BJ4129">
        <v>-327</v>
      </c>
      <c r="BK4129">
        <v>-327</v>
      </c>
      <c r="BL4129">
        <v>-320</v>
      </c>
      <c r="BM4129">
        <v>1</v>
      </c>
    </row>
    <row r="4130" spans="1:65" x14ac:dyDescent="0.3">
      <c r="A4130">
        <v>135586</v>
      </c>
      <c r="B4130">
        <v>0</v>
      </c>
      <c r="C4130" t="s">
        <v>65</v>
      </c>
      <c r="D4130" t="s">
        <v>88</v>
      </c>
      <c r="E4130" t="s">
        <v>68</v>
      </c>
      <c r="F4130" t="s">
        <v>68</v>
      </c>
      <c r="G4130">
        <v>1</v>
      </c>
      <c r="H4130">
        <v>126000</v>
      </c>
      <c r="I4130">
        <v>202500</v>
      </c>
      <c r="J4130" t="s">
        <v>69</v>
      </c>
      <c r="K4130" t="s">
        <v>70</v>
      </c>
      <c r="L4130" t="s">
        <v>91</v>
      </c>
      <c r="M4130" t="s">
        <v>72</v>
      </c>
      <c r="N4130">
        <v>1.5221E-2</v>
      </c>
      <c r="O4130">
        <v>11803</v>
      </c>
      <c r="P4130">
        <v>2988</v>
      </c>
      <c r="Q4130">
        <v>5290</v>
      </c>
      <c r="R4130">
        <v>3254</v>
      </c>
      <c r="S4130">
        <v>2</v>
      </c>
      <c r="T4130">
        <v>2</v>
      </c>
      <c r="U4130" t="s">
        <v>123</v>
      </c>
      <c r="V4130">
        <v>11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 t="s">
        <v>168</v>
      </c>
      <c r="AD4130">
        <v>2055258</v>
      </c>
      <c r="AE4130" t="s">
        <v>65</v>
      </c>
      <c r="AF4130">
        <v>6682.14</v>
      </c>
      <c r="AG4130">
        <v>67500</v>
      </c>
      <c r="AH4130">
        <v>85090.5</v>
      </c>
      <c r="AJ4130">
        <v>67500</v>
      </c>
      <c r="AK4130" t="s">
        <v>109</v>
      </c>
      <c r="AL4130">
        <v>12</v>
      </c>
      <c r="AM4130" t="s">
        <v>68</v>
      </c>
      <c r="AN4130">
        <v>1</v>
      </c>
      <c r="AR4130" t="s">
        <v>152</v>
      </c>
      <c r="AS4130" t="s">
        <v>114</v>
      </c>
      <c r="AT4130">
        <v>-171</v>
      </c>
      <c r="AU4130" t="s">
        <v>78</v>
      </c>
      <c r="AV4130" t="s">
        <v>115</v>
      </c>
      <c r="AW4130" t="s">
        <v>80</v>
      </c>
      <c r="AX4130" t="s">
        <v>81</v>
      </c>
      <c r="AY4130" t="s">
        <v>76</v>
      </c>
      <c r="AZ4130" t="s">
        <v>82</v>
      </c>
      <c r="BA4130" t="s">
        <v>83</v>
      </c>
      <c r="BB4130" t="s">
        <v>121</v>
      </c>
      <c r="BC4130">
        <v>-1</v>
      </c>
      <c r="BD4130" t="s">
        <v>76</v>
      </c>
      <c r="BE4130">
        <v>18</v>
      </c>
      <c r="BF4130" t="s">
        <v>147</v>
      </c>
      <c r="BG4130" t="s">
        <v>196</v>
      </c>
    </row>
    <row r="4131" spans="1:65" x14ac:dyDescent="0.3">
      <c r="A4131">
        <v>135595</v>
      </c>
      <c r="B4131">
        <v>0</v>
      </c>
      <c r="C4131" t="s">
        <v>65</v>
      </c>
      <c r="D4131" t="s">
        <v>66</v>
      </c>
      <c r="E4131" t="s">
        <v>67</v>
      </c>
      <c r="F4131" t="s">
        <v>68</v>
      </c>
      <c r="G4131">
        <v>0</v>
      </c>
      <c r="H4131">
        <v>157500</v>
      </c>
      <c r="I4131">
        <v>1345500</v>
      </c>
      <c r="J4131" t="s">
        <v>69</v>
      </c>
      <c r="K4131" t="s">
        <v>70</v>
      </c>
      <c r="L4131" t="s">
        <v>91</v>
      </c>
      <c r="M4131" t="s">
        <v>72</v>
      </c>
      <c r="N4131">
        <v>1.452E-2</v>
      </c>
      <c r="O4131">
        <v>23209</v>
      </c>
      <c r="P4131">
        <v>2667</v>
      </c>
      <c r="Q4131">
        <v>8650</v>
      </c>
      <c r="R4131">
        <v>3094</v>
      </c>
      <c r="S4131">
        <v>2</v>
      </c>
      <c r="T4131">
        <v>2</v>
      </c>
      <c r="U4131" t="s">
        <v>120</v>
      </c>
      <c r="V4131">
        <v>14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 t="s">
        <v>159</v>
      </c>
      <c r="AD4131">
        <v>1810559</v>
      </c>
      <c r="AE4131" t="s">
        <v>93</v>
      </c>
      <c r="AF4131">
        <v>6526.53</v>
      </c>
      <c r="AG4131">
        <v>30060</v>
      </c>
      <c r="AH4131">
        <v>32008.5</v>
      </c>
      <c r="AI4131">
        <v>3006</v>
      </c>
      <c r="AJ4131">
        <v>30060</v>
      </c>
      <c r="AK4131" t="s">
        <v>120</v>
      </c>
      <c r="AL4131">
        <v>14</v>
      </c>
      <c r="AM4131" t="s">
        <v>68</v>
      </c>
      <c r="AN4131">
        <v>1</v>
      </c>
      <c r="AO4131">
        <v>9.3498616000000007E-2</v>
      </c>
      <c r="AR4131" t="s">
        <v>79</v>
      </c>
      <c r="AS4131" t="s">
        <v>77</v>
      </c>
      <c r="AT4131">
        <v>-1365</v>
      </c>
      <c r="AU4131" t="s">
        <v>78</v>
      </c>
      <c r="AV4131" t="s">
        <v>79</v>
      </c>
      <c r="AW4131" t="s">
        <v>80</v>
      </c>
      <c r="AX4131" t="s">
        <v>81</v>
      </c>
      <c r="AY4131" t="s">
        <v>124</v>
      </c>
      <c r="AZ4131" t="s">
        <v>96</v>
      </c>
      <c r="BA4131" t="s">
        <v>76</v>
      </c>
      <c r="BB4131" t="s">
        <v>104</v>
      </c>
      <c r="BC4131">
        <v>64</v>
      </c>
      <c r="BD4131" t="s">
        <v>105</v>
      </c>
      <c r="BE4131">
        <v>6</v>
      </c>
      <c r="BF4131" t="s">
        <v>86</v>
      </c>
      <c r="BG4131" t="s">
        <v>106</v>
      </c>
      <c r="BH4131">
        <v>365243</v>
      </c>
      <c r="BI4131">
        <v>-1332</v>
      </c>
      <c r="BJ4131">
        <v>-1182</v>
      </c>
      <c r="BK4131">
        <v>-1182</v>
      </c>
      <c r="BL4131">
        <v>-1179</v>
      </c>
      <c r="BM4131">
        <v>0</v>
      </c>
    </row>
    <row r="4132" spans="1:65" x14ac:dyDescent="0.3">
      <c r="A4132">
        <v>135597</v>
      </c>
      <c r="B4132">
        <v>0</v>
      </c>
      <c r="C4132" t="s">
        <v>65</v>
      </c>
      <c r="D4132" t="s">
        <v>66</v>
      </c>
      <c r="E4132" t="s">
        <v>68</v>
      </c>
      <c r="F4132" t="s">
        <v>67</v>
      </c>
      <c r="G4132">
        <v>2</v>
      </c>
      <c r="H4132">
        <v>135000</v>
      </c>
      <c r="I4132">
        <v>900000</v>
      </c>
      <c r="J4132" t="s">
        <v>69</v>
      </c>
      <c r="K4132" t="s">
        <v>70</v>
      </c>
      <c r="L4132" t="s">
        <v>91</v>
      </c>
      <c r="M4132" t="s">
        <v>127</v>
      </c>
      <c r="N4132">
        <v>3.0690000000000001E-3</v>
      </c>
      <c r="O4132">
        <v>13664</v>
      </c>
      <c r="P4132">
        <v>2177</v>
      </c>
      <c r="Q4132">
        <v>7288</v>
      </c>
      <c r="R4132">
        <v>652</v>
      </c>
      <c r="S4132">
        <v>3</v>
      </c>
      <c r="T4132">
        <v>3</v>
      </c>
      <c r="U4132" t="s">
        <v>73</v>
      </c>
      <c r="V4132">
        <v>15</v>
      </c>
      <c r="W4132">
        <v>0</v>
      </c>
      <c r="X4132">
        <v>1</v>
      </c>
      <c r="Y4132">
        <v>1</v>
      </c>
      <c r="Z4132">
        <v>0</v>
      </c>
      <c r="AA4132">
        <v>1</v>
      </c>
      <c r="AB4132">
        <v>1</v>
      </c>
      <c r="AC4132" t="s">
        <v>201</v>
      </c>
      <c r="AD4132">
        <v>1732500</v>
      </c>
      <c r="AE4132" t="s">
        <v>65</v>
      </c>
      <c r="AG4132">
        <v>0</v>
      </c>
      <c r="AH4132">
        <v>0</v>
      </c>
      <c r="AK4132" t="s">
        <v>109</v>
      </c>
      <c r="AL4132">
        <v>13</v>
      </c>
      <c r="AM4132" t="s">
        <v>68</v>
      </c>
      <c r="AN4132">
        <v>1</v>
      </c>
      <c r="AR4132" t="s">
        <v>76</v>
      </c>
      <c r="AS4132" t="s">
        <v>129</v>
      </c>
      <c r="AT4132">
        <v>-83</v>
      </c>
      <c r="AU4132" t="s">
        <v>76</v>
      </c>
      <c r="AV4132" t="s">
        <v>79</v>
      </c>
      <c r="AX4132" t="s">
        <v>81</v>
      </c>
      <c r="AY4132" t="s">
        <v>76</v>
      </c>
      <c r="AZ4132" t="s">
        <v>76</v>
      </c>
      <c r="BA4132" t="s">
        <v>76</v>
      </c>
      <c r="BB4132" t="s">
        <v>121</v>
      </c>
      <c r="BC4132">
        <v>-1</v>
      </c>
      <c r="BD4132" t="s">
        <v>76</v>
      </c>
      <c r="BF4132" t="s">
        <v>76</v>
      </c>
      <c r="BG4132" t="s">
        <v>82</v>
      </c>
    </row>
    <row r="4133" spans="1:65" x14ac:dyDescent="0.3">
      <c r="A4133">
        <v>135608</v>
      </c>
      <c r="B4133">
        <v>0</v>
      </c>
      <c r="C4133" t="s">
        <v>65</v>
      </c>
      <c r="D4133" t="s">
        <v>88</v>
      </c>
      <c r="E4133" t="s">
        <v>67</v>
      </c>
      <c r="F4133" t="s">
        <v>67</v>
      </c>
      <c r="G4133">
        <v>0</v>
      </c>
      <c r="H4133">
        <v>157500</v>
      </c>
      <c r="I4133">
        <v>840996</v>
      </c>
      <c r="J4133" t="s">
        <v>69</v>
      </c>
      <c r="K4133" t="s">
        <v>70</v>
      </c>
      <c r="L4133" t="s">
        <v>91</v>
      </c>
      <c r="M4133" t="s">
        <v>72</v>
      </c>
      <c r="N4133">
        <v>2.2624999999999999E-2</v>
      </c>
      <c r="O4133">
        <v>15924</v>
      </c>
      <c r="P4133">
        <v>4095</v>
      </c>
      <c r="Q4133">
        <v>5043</v>
      </c>
      <c r="R4133">
        <v>5307</v>
      </c>
      <c r="S4133">
        <v>2</v>
      </c>
      <c r="T4133">
        <v>2</v>
      </c>
      <c r="U4133" t="s">
        <v>109</v>
      </c>
      <c r="V4133">
        <v>13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 t="s">
        <v>122</v>
      </c>
      <c r="AD4133">
        <v>1603411</v>
      </c>
      <c r="AE4133" t="s">
        <v>93</v>
      </c>
      <c r="AF4133">
        <v>9365.3549999999996</v>
      </c>
      <c r="AG4133">
        <v>53050.5</v>
      </c>
      <c r="AH4133">
        <v>56551.5</v>
      </c>
      <c r="AI4133">
        <v>0</v>
      </c>
      <c r="AJ4133">
        <v>53050.5</v>
      </c>
      <c r="AK4133" t="s">
        <v>94</v>
      </c>
      <c r="AL4133">
        <v>18</v>
      </c>
      <c r="AM4133" t="s">
        <v>68</v>
      </c>
      <c r="AN4133">
        <v>1</v>
      </c>
      <c r="AO4133">
        <v>0</v>
      </c>
      <c r="AR4133" t="s">
        <v>79</v>
      </c>
      <c r="AS4133" t="s">
        <v>77</v>
      </c>
      <c r="AT4133">
        <v>-1469</v>
      </c>
      <c r="AU4133" t="s">
        <v>78</v>
      </c>
      <c r="AV4133" t="s">
        <v>79</v>
      </c>
      <c r="AW4133" t="s">
        <v>171</v>
      </c>
      <c r="AX4133" t="s">
        <v>102</v>
      </c>
      <c r="AY4133" t="s">
        <v>136</v>
      </c>
      <c r="AZ4133" t="s">
        <v>96</v>
      </c>
      <c r="BA4133" t="s">
        <v>76</v>
      </c>
      <c r="BB4133" t="s">
        <v>104</v>
      </c>
      <c r="BC4133">
        <v>32</v>
      </c>
      <c r="BD4133" t="s">
        <v>105</v>
      </c>
      <c r="BE4133">
        <v>8</v>
      </c>
      <c r="BF4133" t="s">
        <v>86</v>
      </c>
      <c r="BG4133" t="s">
        <v>106</v>
      </c>
      <c r="BH4133">
        <v>365243</v>
      </c>
      <c r="BI4133">
        <v>-1438</v>
      </c>
      <c r="BJ4133">
        <v>-1228</v>
      </c>
      <c r="BK4133">
        <v>-1228</v>
      </c>
      <c r="BL4133">
        <v>-1222</v>
      </c>
      <c r="BM4133">
        <v>0</v>
      </c>
    </row>
    <row r="4134" spans="1:65" x14ac:dyDescent="0.3">
      <c r="A4134">
        <v>135619</v>
      </c>
      <c r="B4134">
        <v>0</v>
      </c>
      <c r="C4134" t="s">
        <v>65</v>
      </c>
      <c r="D4134" t="s">
        <v>88</v>
      </c>
      <c r="E4134" t="s">
        <v>67</v>
      </c>
      <c r="F4134" t="s">
        <v>67</v>
      </c>
      <c r="G4134">
        <v>0</v>
      </c>
      <c r="H4134">
        <v>180000</v>
      </c>
      <c r="I4134">
        <v>1078200</v>
      </c>
      <c r="J4134" t="s">
        <v>133</v>
      </c>
      <c r="K4134" t="s">
        <v>90</v>
      </c>
      <c r="L4134" t="s">
        <v>91</v>
      </c>
      <c r="M4134" t="s">
        <v>72</v>
      </c>
      <c r="N4134">
        <v>4.96E-3</v>
      </c>
      <c r="O4134">
        <v>16550</v>
      </c>
      <c r="P4134">
        <v>2898</v>
      </c>
      <c r="Q4134">
        <v>4051</v>
      </c>
      <c r="R4134">
        <v>70</v>
      </c>
      <c r="S4134">
        <v>2</v>
      </c>
      <c r="T4134">
        <v>2</v>
      </c>
      <c r="U4134" t="s">
        <v>123</v>
      </c>
      <c r="V4134">
        <v>16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 t="s">
        <v>205</v>
      </c>
      <c r="AD4134">
        <v>1482957</v>
      </c>
      <c r="AE4134" t="s">
        <v>93</v>
      </c>
      <c r="AG4134">
        <v>128124</v>
      </c>
      <c r="AH4134">
        <v>128124</v>
      </c>
      <c r="AI4134">
        <v>0</v>
      </c>
      <c r="AJ4134">
        <v>128124</v>
      </c>
      <c r="AK4134" t="s">
        <v>94</v>
      </c>
      <c r="AL4134">
        <v>11</v>
      </c>
      <c r="AM4134" t="s">
        <v>68</v>
      </c>
      <c r="AN4134">
        <v>1</v>
      </c>
      <c r="AO4134">
        <v>0</v>
      </c>
      <c r="AR4134" t="s">
        <v>79</v>
      </c>
      <c r="AS4134" t="s">
        <v>114</v>
      </c>
      <c r="AT4134">
        <v>-723</v>
      </c>
      <c r="AU4134" t="s">
        <v>78</v>
      </c>
      <c r="AV4134" t="s">
        <v>165</v>
      </c>
      <c r="AX4134" t="s">
        <v>81</v>
      </c>
      <c r="AY4134" t="s">
        <v>124</v>
      </c>
      <c r="AZ4134" t="s">
        <v>76</v>
      </c>
      <c r="BA4134" t="s">
        <v>76</v>
      </c>
      <c r="BB4134" t="s">
        <v>104</v>
      </c>
      <c r="BC4134">
        <v>110</v>
      </c>
      <c r="BD4134" t="s">
        <v>105</v>
      </c>
      <c r="BF4134" t="s">
        <v>76</v>
      </c>
      <c r="BG4134" t="s">
        <v>106</v>
      </c>
    </row>
    <row r="4135" spans="1:65" x14ac:dyDescent="0.3">
      <c r="A4135">
        <v>135629</v>
      </c>
      <c r="B4135">
        <v>0</v>
      </c>
      <c r="C4135" t="s">
        <v>65</v>
      </c>
      <c r="D4135" t="s">
        <v>66</v>
      </c>
      <c r="E4135" t="s">
        <v>67</v>
      </c>
      <c r="F4135" t="s">
        <v>68</v>
      </c>
      <c r="G4135">
        <v>2</v>
      </c>
      <c r="H4135">
        <v>180000</v>
      </c>
      <c r="I4135">
        <v>314100</v>
      </c>
      <c r="J4135" t="s">
        <v>89</v>
      </c>
      <c r="K4135" t="s">
        <v>70</v>
      </c>
      <c r="L4135" t="s">
        <v>91</v>
      </c>
      <c r="M4135" t="s">
        <v>72</v>
      </c>
      <c r="N4135">
        <v>3.5791999999999997E-2</v>
      </c>
      <c r="O4135">
        <v>18139</v>
      </c>
      <c r="P4135">
        <v>515</v>
      </c>
      <c r="Q4135">
        <v>5272</v>
      </c>
      <c r="R4135">
        <v>1681</v>
      </c>
      <c r="S4135">
        <v>2</v>
      </c>
      <c r="T4135">
        <v>2</v>
      </c>
      <c r="U4135" t="s">
        <v>73</v>
      </c>
      <c r="V4135">
        <v>14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 t="s">
        <v>122</v>
      </c>
      <c r="AD4135">
        <v>1506983</v>
      </c>
      <c r="AE4135" t="s">
        <v>65</v>
      </c>
      <c r="AG4135">
        <v>0</v>
      </c>
      <c r="AH4135">
        <v>0</v>
      </c>
      <c r="AK4135" t="s">
        <v>123</v>
      </c>
      <c r="AL4135">
        <v>11</v>
      </c>
      <c r="AM4135" t="s">
        <v>68</v>
      </c>
      <c r="AN4135">
        <v>1</v>
      </c>
      <c r="AR4135" t="s">
        <v>76</v>
      </c>
      <c r="AS4135" t="s">
        <v>129</v>
      </c>
      <c r="AT4135">
        <v>-31</v>
      </c>
      <c r="AU4135" t="s">
        <v>76</v>
      </c>
      <c r="AV4135" t="s">
        <v>79</v>
      </c>
      <c r="AX4135" t="s">
        <v>81</v>
      </c>
      <c r="AY4135" t="s">
        <v>76</v>
      </c>
      <c r="AZ4135" t="s">
        <v>76</v>
      </c>
      <c r="BA4135" t="s">
        <v>76</v>
      </c>
      <c r="BB4135" t="s">
        <v>121</v>
      </c>
      <c r="BC4135">
        <v>-1</v>
      </c>
      <c r="BD4135" t="s">
        <v>76</v>
      </c>
      <c r="BF4135" t="s">
        <v>76</v>
      </c>
      <c r="BG4135" t="s">
        <v>82</v>
      </c>
    </row>
    <row r="4136" spans="1:65" x14ac:dyDescent="0.3">
      <c r="A4136">
        <v>135630</v>
      </c>
      <c r="B4136">
        <v>0</v>
      </c>
      <c r="C4136" t="s">
        <v>65</v>
      </c>
      <c r="D4136" t="s">
        <v>88</v>
      </c>
      <c r="E4136" t="s">
        <v>67</v>
      </c>
      <c r="F4136" t="s">
        <v>68</v>
      </c>
      <c r="G4136">
        <v>1</v>
      </c>
      <c r="H4136">
        <v>247500</v>
      </c>
      <c r="I4136">
        <v>329904</v>
      </c>
      <c r="J4136" t="s">
        <v>69</v>
      </c>
      <c r="K4136" t="s">
        <v>70</v>
      </c>
      <c r="L4136" t="s">
        <v>71</v>
      </c>
      <c r="M4136" t="s">
        <v>72</v>
      </c>
      <c r="N4136">
        <v>1.4463999999999999E-2</v>
      </c>
      <c r="O4136">
        <v>12982</v>
      </c>
      <c r="P4136">
        <v>2404</v>
      </c>
      <c r="Q4136">
        <v>6561</v>
      </c>
      <c r="R4136">
        <v>3984</v>
      </c>
      <c r="S4136">
        <v>2</v>
      </c>
      <c r="T4136">
        <v>2</v>
      </c>
      <c r="U4136" t="s">
        <v>73</v>
      </c>
      <c r="V4136">
        <v>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153</v>
      </c>
      <c r="AD4136">
        <v>1601363</v>
      </c>
      <c r="AE4136" t="s">
        <v>65</v>
      </c>
      <c r="AG4136">
        <v>0</v>
      </c>
      <c r="AH4136">
        <v>0</v>
      </c>
      <c r="AK4136" t="s">
        <v>94</v>
      </c>
      <c r="AL4136">
        <v>6</v>
      </c>
      <c r="AM4136" t="s">
        <v>68</v>
      </c>
      <c r="AN4136">
        <v>1</v>
      </c>
      <c r="AR4136" t="s">
        <v>76</v>
      </c>
      <c r="AS4136" t="s">
        <v>129</v>
      </c>
      <c r="AT4136">
        <v>-355</v>
      </c>
      <c r="AU4136" t="s">
        <v>76</v>
      </c>
      <c r="AV4136" t="s">
        <v>79</v>
      </c>
      <c r="AX4136" t="s">
        <v>81</v>
      </c>
      <c r="AY4136" t="s">
        <v>76</v>
      </c>
      <c r="AZ4136" t="s">
        <v>76</v>
      </c>
      <c r="BA4136" t="s">
        <v>76</v>
      </c>
      <c r="BB4136" t="s">
        <v>121</v>
      </c>
      <c r="BC4136">
        <v>-1</v>
      </c>
      <c r="BD4136" t="s">
        <v>76</v>
      </c>
      <c r="BF4136" t="s">
        <v>76</v>
      </c>
      <c r="BG4136" t="s">
        <v>82</v>
      </c>
    </row>
    <row r="4137" spans="1:65" x14ac:dyDescent="0.3">
      <c r="A4137">
        <v>135631</v>
      </c>
      <c r="B4137">
        <v>0</v>
      </c>
      <c r="C4137" t="s">
        <v>65</v>
      </c>
      <c r="D4137" t="s">
        <v>66</v>
      </c>
      <c r="E4137" t="s">
        <v>68</v>
      </c>
      <c r="F4137" t="s">
        <v>67</v>
      </c>
      <c r="G4137">
        <v>0</v>
      </c>
      <c r="H4137">
        <v>157500</v>
      </c>
      <c r="I4137">
        <v>849415.5</v>
      </c>
      <c r="J4137" t="s">
        <v>69</v>
      </c>
      <c r="K4137" t="s">
        <v>70</v>
      </c>
      <c r="L4137" t="s">
        <v>91</v>
      </c>
      <c r="M4137" t="s">
        <v>72</v>
      </c>
      <c r="N4137">
        <v>1.8208999999999999E-2</v>
      </c>
      <c r="O4137">
        <v>14681</v>
      </c>
      <c r="P4137">
        <v>2753</v>
      </c>
      <c r="Q4137">
        <v>3412</v>
      </c>
      <c r="R4137">
        <v>1091</v>
      </c>
      <c r="S4137">
        <v>3</v>
      </c>
      <c r="T4137">
        <v>3</v>
      </c>
      <c r="U4137" t="s">
        <v>123</v>
      </c>
      <c r="V4137">
        <v>12</v>
      </c>
      <c r="W4137">
        <v>1</v>
      </c>
      <c r="X4137">
        <v>1</v>
      </c>
      <c r="Y4137">
        <v>0</v>
      </c>
      <c r="Z4137">
        <v>1</v>
      </c>
      <c r="AA4137">
        <v>1</v>
      </c>
      <c r="AB4137">
        <v>0</v>
      </c>
      <c r="AC4137" t="s">
        <v>135</v>
      </c>
      <c r="AD4137">
        <v>1719537</v>
      </c>
      <c r="AE4137" t="s">
        <v>65</v>
      </c>
      <c r="AF4137">
        <v>33689.834999999999</v>
      </c>
      <c r="AG4137">
        <v>292500</v>
      </c>
      <c r="AH4137">
        <v>345820.5</v>
      </c>
      <c r="AJ4137">
        <v>292500</v>
      </c>
      <c r="AK4137" t="s">
        <v>109</v>
      </c>
      <c r="AL4137">
        <v>7</v>
      </c>
      <c r="AM4137" t="s">
        <v>68</v>
      </c>
      <c r="AN4137">
        <v>1</v>
      </c>
      <c r="AR4137" t="s">
        <v>76</v>
      </c>
      <c r="AS4137" t="s">
        <v>77</v>
      </c>
      <c r="AT4137">
        <v>-332</v>
      </c>
      <c r="AU4137" t="s">
        <v>78</v>
      </c>
      <c r="AV4137" t="s">
        <v>79</v>
      </c>
      <c r="AW4137" t="s">
        <v>80</v>
      </c>
      <c r="AX4137" t="s">
        <v>81</v>
      </c>
      <c r="AY4137" t="s">
        <v>76</v>
      </c>
      <c r="AZ4137" t="s">
        <v>82</v>
      </c>
      <c r="BA4137" t="s">
        <v>116</v>
      </c>
      <c r="BB4137" t="s">
        <v>121</v>
      </c>
      <c r="BC4137">
        <v>-1</v>
      </c>
      <c r="BD4137" t="s">
        <v>76</v>
      </c>
      <c r="BE4137">
        <v>12</v>
      </c>
      <c r="BF4137" t="s">
        <v>112</v>
      </c>
      <c r="BG4137" t="s">
        <v>118</v>
      </c>
      <c r="BH4137">
        <v>365243</v>
      </c>
      <c r="BI4137">
        <v>-302</v>
      </c>
      <c r="BJ4137">
        <v>28</v>
      </c>
      <c r="BK4137">
        <v>365243</v>
      </c>
      <c r="BL4137">
        <v>365243</v>
      </c>
      <c r="BM4137">
        <v>1</v>
      </c>
    </row>
    <row r="4138" spans="1:65" x14ac:dyDescent="0.3">
      <c r="A4138">
        <v>135631</v>
      </c>
      <c r="B4138">
        <v>0</v>
      </c>
      <c r="C4138" t="s">
        <v>65</v>
      </c>
      <c r="D4138" t="s">
        <v>66</v>
      </c>
      <c r="E4138" t="s">
        <v>68</v>
      </c>
      <c r="F4138" t="s">
        <v>67</v>
      </c>
      <c r="G4138">
        <v>0</v>
      </c>
      <c r="H4138">
        <v>157500</v>
      </c>
      <c r="I4138">
        <v>849415.5</v>
      </c>
      <c r="J4138" t="s">
        <v>69</v>
      </c>
      <c r="K4138" t="s">
        <v>70</v>
      </c>
      <c r="L4138" t="s">
        <v>91</v>
      </c>
      <c r="M4138" t="s">
        <v>72</v>
      </c>
      <c r="N4138">
        <v>1.8208999999999999E-2</v>
      </c>
      <c r="O4138">
        <v>14681</v>
      </c>
      <c r="P4138">
        <v>2753</v>
      </c>
      <c r="Q4138">
        <v>3412</v>
      </c>
      <c r="R4138">
        <v>1091</v>
      </c>
      <c r="S4138">
        <v>3</v>
      </c>
      <c r="T4138">
        <v>3</v>
      </c>
      <c r="U4138" t="s">
        <v>123</v>
      </c>
      <c r="V4138">
        <v>12</v>
      </c>
      <c r="W4138">
        <v>1</v>
      </c>
      <c r="X4138">
        <v>1</v>
      </c>
      <c r="Y4138">
        <v>0</v>
      </c>
      <c r="Z4138">
        <v>1</v>
      </c>
      <c r="AA4138">
        <v>1</v>
      </c>
      <c r="AB4138">
        <v>0</v>
      </c>
      <c r="AC4138" t="s">
        <v>135</v>
      </c>
      <c r="AD4138">
        <v>1346136</v>
      </c>
      <c r="AE4138" t="s">
        <v>99</v>
      </c>
      <c r="AG4138">
        <v>0</v>
      </c>
      <c r="AH4138">
        <v>0</v>
      </c>
      <c r="AK4138" t="s">
        <v>109</v>
      </c>
      <c r="AL4138">
        <v>8</v>
      </c>
      <c r="AM4138" t="s">
        <v>68</v>
      </c>
      <c r="AN4138">
        <v>1</v>
      </c>
      <c r="AR4138" t="s">
        <v>79</v>
      </c>
      <c r="AS4138" t="s">
        <v>129</v>
      </c>
      <c r="AT4138">
        <v>-332</v>
      </c>
      <c r="AU4138" t="s">
        <v>76</v>
      </c>
      <c r="AV4138" t="s">
        <v>79</v>
      </c>
      <c r="AX4138" t="s">
        <v>81</v>
      </c>
      <c r="AY4138" t="s">
        <v>76</v>
      </c>
      <c r="AZ4138" t="s">
        <v>76</v>
      </c>
      <c r="BA4138" t="s">
        <v>76</v>
      </c>
      <c r="BB4138" t="s">
        <v>121</v>
      </c>
      <c r="BC4138">
        <v>-1</v>
      </c>
      <c r="BD4138" t="s">
        <v>76</v>
      </c>
      <c r="BF4138" t="s">
        <v>76</v>
      </c>
      <c r="BG4138" t="s">
        <v>132</v>
      </c>
    </row>
    <row r="4139" spans="1:65" x14ac:dyDescent="0.3">
      <c r="A4139">
        <v>135638</v>
      </c>
      <c r="B4139">
        <v>0</v>
      </c>
      <c r="C4139" t="s">
        <v>99</v>
      </c>
      <c r="D4139" t="s">
        <v>88</v>
      </c>
      <c r="E4139" t="s">
        <v>68</v>
      </c>
      <c r="F4139" t="s">
        <v>67</v>
      </c>
      <c r="G4139">
        <v>1</v>
      </c>
      <c r="H4139">
        <v>202500</v>
      </c>
      <c r="I4139">
        <v>180000</v>
      </c>
      <c r="J4139" t="s">
        <v>89</v>
      </c>
      <c r="K4139" t="s">
        <v>70</v>
      </c>
      <c r="L4139" t="s">
        <v>119</v>
      </c>
      <c r="M4139" t="s">
        <v>72</v>
      </c>
      <c r="N4139">
        <v>1.9689000000000002E-2</v>
      </c>
      <c r="O4139">
        <v>14868</v>
      </c>
      <c r="P4139">
        <v>5047</v>
      </c>
      <c r="Q4139">
        <v>3797</v>
      </c>
      <c r="R4139">
        <v>3931</v>
      </c>
      <c r="S4139">
        <v>2</v>
      </c>
      <c r="T4139">
        <v>2</v>
      </c>
      <c r="U4139" t="s">
        <v>123</v>
      </c>
      <c r="V4139">
        <v>11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108</v>
      </c>
      <c r="AD4139">
        <v>1414699</v>
      </c>
      <c r="AE4139" t="s">
        <v>65</v>
      </c>
      <c r="AF4139">
        <v>29501.91</v>
      </c>
      <c r="AG4139">
        <v>450000</v>
      </c>
      <c r="AH4139">
        <v>541408.5</v>
      </c>
      <c r="AJ4139">
        <v>450000</v>
      </c>
      <c r="AK4139" t="s">
        <v>120</v>
      </c>
      <c r="AL4139">
        <v>14</v>
      </c>
      <c r="AM4139" t="s">
        <v>68</v>
      </c>
      <c r="AN4139">
        <v>1</v>
      </c>
      <c r="AR4139" t="s">
        <v>76</v>
      </c>
      <c r="AS4139" t="s">
        <v>77</v>
      </c>
      <c r="AT4139">
        <v>-824</v>
      </c>
      <c r="AU4139" t="s">
        <v>78</v>
      </c>
      <c r="AV4139" t="s">
        <v>79</v>
      </c>
      <c r="AW4139" t="s">
        <v>80</v>
      </c>
      <c r="AX4139" t="s">
        <v>81</v>
      </c>
      <c r="AY4139" t="s">
        <v>76</v>
      </c>
      <c r="AZ4139" t="s">
        <v>82</v>
      </c>
      <c r="BA4139" t="s">
        <v>83</v>
      </c>
      <c r="BB4139" t="s">
        <v>121</v>
      </c>
      <c r="BC4139">
        <v>-1</v>
      </c>
      <c r="BD4139" t="s">
        <v>76</v>
      </c>
      <c r="BE4139">
        <v>36</v>
      </c>
      <c r="BF4139" t="s">
        <v>147</v>
      </c>
      <c r="BG4139" t="s">
        <v>196</v>
      </c>
      <c r="BH4139">
        <v>365243</v>
      </c>
      <c r="BI4139">
        <v>-794</v>
      </c>
      <c r="BJ4139">
        <v>256</v>
      </c>
      <c r="BK4139">
        <v>365243</v>
      </c>
      <c r="BL4139">
        <v>365243</v>
      </c>
      <c r="BM4139">
        <v>1</v>
      </c>
    </row>
    <row r="4140" spans="1:65" x14ac:dyDescent="0.3">
      <c r="A4140">
        <v>135647</v>
      </c>
      <c r="B4140">
        <v>0</v>
      </c>
      <c r="C4140" t="s">
        <v>65</v>
      </c>
      <c r="D4140" t="s">
        <v>66</v>
      </c>
      <c r="E4140" t="s">
        <v>68</v>
      </c>
      <c r="F4140" t="s">
        <v>67</v>
      </c>
      <c r="G4140">
        <v>0</v>
      </c>
      <c r="H4140">
        <v>157500</v>
      </c>
      <c r="I4140">
        <v>1546020</v>
      </c>
      <c r="J4140" t="s">
        <v>113</v>
      </c>
      <c r="K4140" t="s">
        <v>90</v>
      </c>
      <c r="L4140" t="s">
        <v>91</v>
      </c>
      <c r="M4140" t="s">
        <v>72</v>
      </c>
      <c r="N4140">
        <v>8.5749999999999993E-3</v>
      </c>
      <c r="O4140">
        <v>23197</v>
      </c>
      <c r="P4140">
        <v>365243</v>
      </c>
      <c r="Q4140">
        <v>7273</v>
      </c>
      <c r="R4140">
        <v>4395</v>
      </c>
      <c r="S4140">
        <v>2</v>
      </c>
      <c r="T4140">
        <v>2</v>
      </c>
      <c r="U4140" t="s">
        <v>125</v>
      </c>
      <c r="V4140">
        <v>13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 t="s">
        <v>76</v>
      </c>
      <c r="AD4140">
        <v>2700521</v>
      </c>
      <c r="AE4140" t="s">
        <v>93</v>
      </c>
      <c r="AF4140">
        <v>4362.03</v>
      </c>
      <c r="AG4140">
        <v>24885</v>
      </c>
      <c r="AH4140">
        <v>21393</v>
      </c>
      <c r="AI4140">
        <v>4500</v>
      </c>
      <c r="AJ4140">
        <v>24885</v>
      </c>
      <c r="AK4140" t="s">
        <v>123</v>
      </c>
      <c r="AL4140">
        <v>14</v>
      </c>
      <c r="AM4140" t="s">
        <v>68</v>
      </c>
      <c r="AN4140">
        <v>1</v>
      </c>
      <c r="AO4140">
        <v>0.18927544499999999</v>
      </c>
      <c r="AR4140" t="s">
        <v>79</v>
      </c>
      <c r="AS4140" t="s">
        <v>77</v>
      </c>
      <c r="AT4140">
        <v>-1800</v>
      </c>
      <c r="AU4140" t="s">
        <v>78</v>
      </c>
      <c r="AV4140" t="s">
        <v>79</v>
      </c>
      <c r="AW4140" t="s">
        <v>80</v>
      </c>
      <c r="AX4140" t="s">
        <v>102</v>
      </c>
      <c r="AY4140" t="s">
        <v>103</v>
      </c>
      <c r="AZ4140" t="s">
        <v>96</v>
      </c>
      <c r="BA4140" t="s">
        <v>76</v>
      </c>
      <c r="BB4140" t="s">
        <v>104</v>
      </c>
      <c r="BC4140">
        <v>543</v>
      </c>
      <c r="BD4140" t="s">
        <v>85</v>
      </c>
      <c r="BE4140">
        <v>6</v>
      </c>
      <c r="BF4140" t="s">
        <v>86</v>
      </c>
      <c r="BG4140" t="s">
        <v>151</v>
      </c>
      <c r="BH4140">
        <v>365243</v>
      </c>
      <c r="BI4140">
        <v>-1762</v>
      </c>
      <c r="BJ4140">
        <v>-1612</v>
      </c>
      <c r="BK4140">
        <v>-1612</v>
      </c>
      <c r="BL4140">
        <v>-1598</v>
      </c>
      <c r="BM4140">
        <v>0</v>
      </c>
    </row>
    <row r="4141" spans="1:65" x14ac:dyDescent="0.3">
      <c r="A4141">
        <v>135648</v>
      </c>
      <c r="B4141">
        <v>1</v>
      </c>
      <c r="C4141" t="s">
        <v>65</v>
      </c>
      <c r="D4141" t="s">
        <v>66</v>
      </c>
      <c r="E4141" t="s">
        <v>67</v>
      </c>
      <c r="F4141" t="s">
        <v>68</v>
      </c>
      <c r="G4141">
        <v>0</v>
      </c>
      <c r="H4141">
        <v>135000</v>
      </c>
      <c r="I4141">
        <v>364896</v>
      </c>
      <c r="J4141" t="s">
        <v>69</v>
      </c>
      <c r="K4141" t="s">
        <v>70</v>
      </c>
      <c r="L4141" t="s">
        <v>71</v>
      </c>
      <c r="M4141" t="s">
        <v>72</v>
      </c>
      <c r="N4141">
        <v>1.8029E-2</v>
      </c>
      <c r="O4141">
        <v>17479</v>
      </c>
      <c r="P4141">
        <v>2238</v>
      </c>
      <c r="Q4141">
        <v>2449</v>
      </c>
      <c r="R4141">
        <v>1037</v>
      </c>
      <c r="S4141">
        <v>3</v>
      </c>
      <c r="T4141">
        <v>3</v>
      </c>
      <c r="U4141" t="s">
        <v>73</v>
      </c>
      <c r="V4141">
        <v>6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1</v>
      </c>
      <c r="AC4141" t="s">
        <v>92</v>
      </c>
      <c r="AD4141">
        <v>2242149</v>
      </c>
      <c r="AE4141" t="s">
        <v>93</v>
      </c>
      <c r="AF4141">
        <v>6976.665</v>
      </c>
      <c r="AG4141">
        <v>33930</v>
      </c>
      <c r="AH4141">
        <v>33930</v>
      </c>
      <c r="AI4141">
        <v>0</v>
      </c>
      <c r="AJ4141">
        <v>33930</v>
      </c>
      <c r="AK4141" t="s">
        <v>73</v>
      </c>
      <c r="AL4141">
        <v>7</v>
      </c>
      <c r="AM4141" t="s">
        <v>68</v>
      </c>
      <c r="AN4141">
        <v>1</v>
      </c>
      <c r="AO4141">
        <v>0</v>
      </c>
      <c r="AR4141" t="s">
        <v>79</v>
      </c>
      <c r="AS4141" t="s">
        <v>77</v>
      </c>
      <c r="AT4141">
        <v>-308</v>
      </c>
      <c r="AU4141" t="s">
        <v>78</v>
      </c>
      <c r="AV4141" t="s">
        <v>79</v>
      </c>
      <c r="AX4141" t="s">
        <v>102</v>
      </c>
      <c r="AY4141" t="s">
        <v>124</v>
      </c>
      <c r="AZ4141" t="s">
        <v>96</v>
      </c>
      <c r="BA4141" t="s">
        <v>76</v>
      </c>
      <c r="BB4141" t="s">
        <v>104</v>
      </c>
      <c r="BC4141">
        <v>36</v>
      </c>
      <c r="BD4141" t="s">
        <v>105</v>
      </c>
      <c r="BE4141">
        <v>6</v>
      </c>
      <c r="BF4141" t="s">
        <v>86</v>
      </c>
      <c r="BG4141" t="s">
        <v>106</v>
      </c>
      <c r="BH4141">
        <v>365243</v>
      </c>
      <c r="BI4141">
        <v>-273</v>
      </c>
      <c r="BJ4141">
        <v>-123</v>
      </c>
      <c r="BK4141">
        <v>-123</v>
      </c>
      <c r="BL4141">
        <v>-116</v>
      </c>
      <c r="BM4141">
        <v>0</v>
      </c>
    </row>
    <row r="4142" spans="1:65" x14ac:dyDescent="0.3">
      <c r="A4142">
        <v>135662</v>
      </c>
      <c r="B4142">
        <v>0</v>
      </c>
      <c r="C4142" t="s">
        <v>65</v>
      </c>
      <c r="D4142" t="s">
        <v>88</v>
      </c>
      <c r="E4142" t="s">
        <v>67</v>
      </c>
      <c r="F4142" t="s">
        <v>68</v>
      </c>
      <c r="G4142">
        <v>0</v>
      </c>
      <c r="H4142">
        <v>189000</v>
      </c>
      <c r="I4142">
        <v>722394</v>
      </c>
      <c r="J4142" t="s">
        <v>69</v>
      </c>
      <c r="K4142" t="s">
        <v>70</v>
      </c>
      <c r="L4142" t="s">
        <v>71</v>
      </c>
      <c r="M4142" t="s">
        <v>107</v>
      </c>
      <c r="N4142">
        <v>9.6299999999999997E-3</v>
      </c>
      <c r="O4142">
        <v>16393</v>
      </c>
      <c r="P4142">
        <v>2035</v>
      </c>
      <c r="Q4142">
        <v>9750</v>
      </c>
      <c r="R4142">
        <v>4579</v>
      </c>
      <c r="S4142">
        <v>2</v>
      </c>
      <c r="T4142">
        <v>2</v>
      </c>
      <c r="U4142" t="s">
        <v>109</v>
      </c>
      <c r="V4142">
        <v>16</v>
      </c>
      <c r="W4142">
        <v>0</v>
      </c>
      <c r="X4142">
        <v>1</v>
      </c>
      <c r="Y4142">
        <v>1</v>
      </c>
      <c r="Z4142">
        <v>0</v>
      </c>
      <c r="AA4142">
        <v>1</v>
      </c>
      <c r="AB4142">
        <v>1</v>
      </c>
      <c r="AC4142" t="s">
        <v>92</v>
      </c>
      <c r="AD4142">
        <v>2461155</v>
      </c>
      <c r="AE4142" t="s">
        <v>65</v>
      </c>
      <c r="AG4142">
        <v>0</v>
      </c>
      <c r="AH4142">
        <v>0</v>
      </c>
      <c r="AK4142" t="s">
        <v>123</v>
      </c>
      <c r="AL4142">
        <v>10</v>
      </c>
      <c r="AM4142" t="s">
        <v>68</v>
      </c>
      <c r="AN4142">
        <v>1</v>
      </c>
      <c r="AR4142" t="s">
        <v>76</v>
      </c>
      <c r="AS4142" t="s">
        <v>129</v>
      </c>
      <c r="AT4142">
        <v>-200</v>
      </c>
      <c r="AU4142" t="s">
        <v>76</v>
      </c>
      <c r="AV4142" t="s">
        <v>79</v>
      </c>
      <c r="AX4142" t="s">
        <v>81</v>
      </c>
      <c r="AY4142" t="s">
        <v>76</v>
      </c>
      <c r="AZ4142" t="s">
        <v>76</v>
      </c>
      <c r="BA4142" t="s">
        <v>76</v>
      </c>
      <c r="BB4142" t="s">
        <v>121</v>
      </c>
      <c r="BC4142">
        <v>-1</v>
      </c>
      <c r="BD4142" t="s">
        <v>76</v>
      </c>
      <c r="BF4142" t="s">
        <v>76</v>
      </c>
      <c r="BG4142" t="s">
        <v>82</v>
      </c>
    </row>
    <row r="4143" spans="1:65" x14ac:dyDescent="0.3">
      <c r="A4143">
        <v>135683</v>
      </c>
      <c r="B4143">
        <v>0</v>
      </c>
      <c r="C4143" t="s">
        <v>65</v>
      </c>
      <c r="D4143" t="s">
        <v>88</v>
      </c>
      <c r="E4143" t="s">
        <v>68</v>
      </c>
      <c r="F4143" t="s">
        <v>68</v>
      </c>
      <c r="G4143">
        <v>0</v>
      </c>
      <c r="H4143">
        <v>225000</v>
      </c>
      <c r="I4143">
        <v>2085120</v>
      </c>
      <c r="J4143" t="s">
        <v>69</v>
      </c>
      <c r="K4143" t="s">
        <v>90</v>
      </c>
      <c r="L4143" t="s">
        <v>91</v>
      </c>
      <c r="M4143" t="s">
        <v>72</v>
      </c>
      <c r="N4143">
        <v>1.8029E-2</v>
      </c>
      <c r="O4143">
        <v>17631</v>
      </c>
      <c r="P4143">
        <v>3474</v>
      </c>
      <c r="Q4143">
        <v>2225</v>
      </c>
      <c r="R4143">
        <v>1165</v>
      </c>
      <c r="S4143">
        <v>3</v>
      </c>
      <c r="T4143">
        <v>2</v>
      </c>
      <c r="U4143" t="s">
        <v>109</v>
      </c>
      <c r="V4143">
        <v>12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 t="s">
        <v>210</v>
      </c>
      <c r="AD4143">
        <v>1748533</v>
      </c>
      <c r="AE4143" t="s">
        <v>93</v>
      </c>
      <c r="AF4143">
        <v>55645.154999999999</v>
      </c>
      <c r="AG4143">
        <v>591813</v>
      </c>
      <c r="AH4143">
        <v>617593.5</v>
      </c>
      <c r="AI4143">
        <v>0</v>
      </c>
      <c r="AJ4143">
        <v>591813</v>
      </c>
      <c r="AK4143" t="s">
        <v>94</v>
      </c>
      <c r="AL4143">
        <v>9</v>
      </c>
      <c r="AM4143" t="s">
        <v>68</v>
      </c>
      <c r="AN4143">
        <v>1</v>
      </c>
      <c r="AO4143">
        <v>0</v>
      </c>
      <c r="AR4143" t="s">
        <v>79</v>
      </c>
      <c r="AS4143" t="s">
        <v>77</v>
      </c>
      <c r="AT4143">
        <v>-482</v>
      </c>
      <c r="AU4143" t="s">
        <v>78</v>
      </c>
      <c r="AV4143" t="s">
        <v>79</v>
      </c>
      <c r="AX4143" t="s">
        <v>81</v>
      </c>
      <c r="AY4143" t="s">
        <v>103</v>
      </c>
      <c r="AZ4143" t="s">
        <v>96</v>
      </c>
      <c r="BA4143" t="s">
        <v>76</v>
      </c>
      <c r="BB4143" t="s">
        <v>104</v>
      </c>
      <c r="BC4143">
        <v>1782</v>
      </c>
      <c r="BD4143" t="s">
        <v>85</v>
      </c>
      <c r="BE4143">
        <v>12</v>
      </c>
      <c r="BF4143" t="s">
        <v>97</v>
      </c>
      <c r="BG4143" t="s">
        <v>98</v>
      </c>
      <c r="BH4143">
        <v>365243</v>
      </c>
      <c r="BI4143">
        <v>-451</v>
      </c>
      <c r="BJ4143">
        <v>-121</v>
      </c>
      <c r="BK4143">
        <v>-121</v>
      </c>
      <c r="BL4143">
        <v>-117</v>
      </c>
      <c r="BM4143">
        <v>0</v>
      </c>
    </row>
    <row r="4144" spans="1:65" x14ac:dyDescent="0.3">
      <c r="A4144">
        <v>135683</v>
      </c>
      <c r="B4144">
        <v>0</v>
      </c>
      <c r="C4144" t="s">
        <v>65</v>
      </c>
      <c r="D4144" t="s">
        <v>88</v>
      </c>
      <c r="E4144" t="s">
        <v>68</v>
      </c>
      <c r="F4144" t="s">
        <v>68</v>
      </c>
      <c r="G4144">
        <v>0</v>
      </c>
      <c r="H4144">
        <v>225000</v>
      </c>
      <c r="I4144">
        <v>2085120</v>
      </c>
      <c r="J4144" t="s">
        <v>69</v>
      </c>
      <c r="K4144" t="s">
        <v>90</v>
      </c>
      <c r="L4144" t="s">
        <v>91</v>
      </c>
      <c r="M4144" t="s">
        <v>72</v>
      </c>
      <c r="N4144">
        <v>1.8029E-2</v>
      </c>
      <c r="O4144">
        <v>17631</v>
      </c>
      <c r="P4144">
        <v>3474</v>
      </c>
      <c r="Q4144">
        <v>2225</v>
      </c>
      <c r="R4144">
        <v>1165</v>
      </c>
      <c r="S4144">
        <v>3</v>
      </c>
      <c r="T4144">
        <v>2</v>
      </c>
      <c r="U4144" t="s">
        <v>109</v>
      </c>
      <c r="V4144">
        <v>12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210</v>
      </c>
      <c r="AD4144">
        <v>2799581</v>
      </c>
      <c r="AE4144" t="s">
        <v>93</v>
      </c>
      <c r="AF4144">
        <v>53322.345000000001</v>
      </c>
      <c r="AG4144">
        <v>591813</v>
      </c>
      <c r="AH4144">
        <v>591813</v>
      </c>
      <c r="AI4144">
        <v>0</v>
      </c>
      <c r="AJ4144">
        <v>591813</v>
      </c>
      <c r="AK4144" t="s">
        <v>94</v>
      </c>
      <c r="AL4144">
        <v>9</v>
      </c>
      <c r="AM4144" t="s">
        <v>68</v>
      </c>
      <c r="AN4144">
        <v>1</v>
      </c>
      <c r="AO4144">
        <v>0</v>
      </c>
      <c r="AR4144" t="s">
        <v>79</v>
      </c>
      <c r="AS4144" t="s">
        <v>114</v>
      </c>
      <c r="AT4144">
        <v>-482</v>
      </c>
      <c r="AU4144" t="s">
        <v>78</v>
      </c>
      <c r="AV4144" t="s">
        <v>149</v>
      </c>
      <c r="AX4144" t="s">
        <v>81</v>
      </c>
      <c r="AY4144" t="s">
        <v>103</v>
      </c>
      <c r="AZ4144" t="s">
        <v>96</v>
      </c>
      <c r="BA4144" t="s">
        <v>76</v>
      </c>
      <c r="BB4144" t="s">
        <v>104</v>
      </c>
      <c r="BC4144">
        <v>1782</v>
      </c>
      <c r="BD4144" t="s">
        <v>85</v>
      </c>
      <c r="BE4144">
        <v>12</v>
      </c>
      <c r="BF4144" t="s">
        <v>97</v>
      </c>
      <c r="BG4144" t="s">
        <v>98</v>
      </c>
    </row>
    <row r="4145" spans="1:65" x14ac:dyDescent="0.3">
      <c r="A4145">
        <v>135724</v>
      </c>
      <c r="B4145">
        <v>0</v>
      </c>
      <c r="C4145" t="s">
        <v>65</v>
      </c>
      <c r="D4145" t="s">
        <v>88</v>
      </c>
      <c r="E4145" t="s">
        <v>67</v>
      </c>
      <c r="F4145" t="s">
        <v>67</v>
      </c>
      <c r="G4145">
        <v>0</v>
      </c>
      <c r="H4145">
        <v>225000</v>
      </c>
      <c r="I4145">
        <v>545040</v>
      </c>
      <c r="J4145" t="s">
        <v>89</v>
      </c>
      <c r="K4145" t="s">
        <v>70</v>
      </c>
      <c r="L4145" t="s">
        <v>140</v>
      </c>
      <c r="M4145" t="s">
        <v>169</v>
      </c>
      <c r="N4145">
        <v>7.2508000000000003E-2</v>
      </c>
      <c r="O4145">
        <v>19594</v>
      </c>
      <c r="P4145">
        <v>2473</v>
      </c>
      <c r="Q4145">
        <v>12363</v>
      </c>
      <c r="R4145">
        <v>3061</v>
      </c>
      <c r="S4145">
        <v>1</v>
      </c>
      <c r="T4145">
        <v>1</v>
      </c>
      <c r="U4145" t="s">
        <v>73</v>
      </c>
      <c r="V4145">
        <v>20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 t="s">
        <v>92</v>
      </c>
      <c r="AD4145">
        <v>1232449</v>
      </c>
      <c r="AE4145" t="s">
        <v>65</v>
      </c>
      <c r="AF4145">
        <v>24223.275000000001</v>
      </c>
      <c r="AG4145">
        <v>225000</v>
      </c>
      <c r="AH4145">
        <v>304933.5</v>
      </c>
      <c r="AJ4145">
        <v>225000</v>
      </c>
      <c r="AK4145" t="s">
        <v>125</v>
      </c>
      <c r="AL4145">
        <v>15</v>
      </c>
      <c r="AM4145" t="s">
        <v>68</v>
      </c>
      <c r="AN4145">
        <v>1</v>
      </c>
      <c r="AR4145" t="s">
        <v>76</v>
      </c>
      <c r="AS4145" t="s">
        <v>77</v>
      </c>
      <c r="AT4145">
        <v>-858</v>
      </c>
      <c r="AU4145" t="s">
        <v>78</v>
      </c>
      <c r="AV4145" t="s">
        <v>79</v>
      </c>
      <c r="AW4145" t="s">
        <v>80</v>
      </c>
      <c r="AX4145" t="s">
        <v>102</v>
      </c>
      <c r="AY4145" t="s">
        <v>76</v>
      </c>
      <c r="AZ4145" t="s">
        <v>82</v>
      </c>
      <c r="BA4145" t="s">
        <v>83</v>
      </c>
      <c r="BB4145" t="s">
        <v>121</v>
      </c>
      <c r="BC4145">
        <v>-1</v>
      </c>
      <c r="BD4145" t="s">
        <v>76</v>
      </c>
      <c r="BE4145">
        <v>24</v>
      </c>
      <c r="BF4145" t="s">
        <v>86</v>
      </c>
      <c r="BG4145" t="s">
        <v>87</v>
      </c>
      <c r="BH4145">
        <v>365243</v>
      </c>
      <c r="BI4145">
        <v>-828</v>
      </c>
      <c r="BJ4145">
        <v>-138</v>
      </c>
      <c r="BK4145">
        <v>-768</v>
      </c>
      <c r="BL4145">
        <v>-762</v>
      </c>
      <c r="BM4145">
        <v>1</v>
      </c>
    </row>
    <row r="4146" spans="1:65" x14ac:dyDescent="0.3">
      <c r="A4146">
        <v>135727</v>
      </c>
      <c r="B4146">
        <v>0</v>
      </c>
      <c r="C4146" t="s">
        <v>65</v>
      </c>
      <c r="D4146" t="s">
        <v>88</v>
      </c>
      <c r="E4146" t="s">
        <v>67</v>
      </c>
      <c r="F4146" t="s">
        <v>68</v>
      </c>
      <c r="G4146">
        <v>0</v>
      </c>
      <c r="H4146">
        <v>180000</v>
      </c>
      <c r="I4146">
        <v>553806</v>
      </c>
      <c r="J4146" t="s">
        <v>133</v>
      </c>
      <c r="K4146" t="s">
        <v>90</v>
      </c>
      <c r="L4146" t="s">
        <v>71</v>
      </c>
      <c r="M4146" t="s">
        <v>72</v>
      </c>
      <c r="N4146">
        <v>1.0643E-2</v>
      </c>
      <c r="O4146">
        <v>10694</v>
      </c>
      <c r="P4146">
        <v>2531</v>
      </c>
      <c r="Q4146">
        <v>5181</v>
      </c>
      <c r="R4146">
        <v>3367</v>
      </c>
      <c r="S4146">
        <v>2</v>
      </c>
      <c r="T4146">
        <v>2</v>
      </c>
      <c r="U4146" t="s">
        <v>120</v>
      </c>
      <c r="V4146">
        <v>17</v>
      </c>
      <c r="W4146">
        <v>0</v>
      </c>
      <c r="X4146">
        <v>0</v>
      </c>
      <c r="Y4146">
        <v>0</v>
      </c>
      <c r="Z4146">
        <v>1</v>
      </c>
      <c r="AA4146">
        <v>1</v>
      </c>
      <c r="AB4146">
        <v>1</v>
      </c>
      <c r="AC4146" t="s">
        <v>130</v>
      </c>
      <c r="AD4146">
        <v>1446295</v>
      </c>
      <c r="AE4146" t="s">
        <v>93</v>
      </c>
      <c r="AF4146">
        <v>5817.87</v>
      </c>
      <c r="AG4146">
        <v>93150</v>
      </c>
      <c r="AH4146">
        <v>125577</v>
      </c>
      <c r="AI4146">
        <v>0</v>
      </c>
      <c r="AJ4146">
        <v>93150</v>
      </c>
      <c r="AK4146" t="s">
        <v>75</v>
      </c>
      <c r="AL4146">
        <v>12</v>
      </c>
      <c r="AM4146" t="s">
        <v>68</v>
      </c>
      <c r="AN4146">
        <v>1</v>
      </c>
      <c r="AO4146">
        <v>0</v>
      </c>
      <c r="AR4146" t="s">
        <v>79</v>
      </c>
      <c r="AS4146" t="s">
        <v>77</v>
      </c>
      <c r="AT4146">
        <v>-465</v>
      </c>
      <c r="AU4146" t="s">
        <v>78</v>
      </c>
      <c r="AV4146" t="s">
        <v>79</v>
      </c>
      <c r="AX4146" t="s">
        <v>102</v>
      </c>
      <c r="AY4146" t="s">
        <v>111</v>
      </c>
      <c r="AZ4146" t="s">
        <v>96</v>
      </c>
      <c r="BA4146" t="s">
        <v>76</v>
      </c>
      <c r="BB4146" t="s">
        <v>104</v>
      </c>
      <c r="BC4146">
        <v>2586</v>
      </c>
      <c r="BD4146" t="s">
        <v>85</v>
      </c>
      <c r="BE4146">
        <v>24</v>
      </c>
      <c r="BF4146" t="s">
        <v>97</v>
      </c>
      <c r="BG4146" t="s">
        <v>98</v>
      </c>
      <c r="BH4146">
        <v>365243</v>
      </c>
      <c r="BI4146">
        <v>-434</v>
      </c>
      <c r="BJ4146">
        <v>256</v>
      </c>
      <c r="BK4146">
        <v>-194</v>
      </c>
      <c r="BL4146">
        <v>-192</v>
      </c>
      <c r="BM4146">
        <v>0</v>
      </c>
    </row>
    <row r="4147" spans="1:65" x14ac:dyDescent="0.3">
      <c r="A4147">
        <v>135734</v>
      </c>
      <c r="B4147">
        <v>0</v>
      </c>
      <c r="C4147" t="s">
        <v>65</v>
      </c>
      <c r="D4147" t="s">
        <v>66</v>
      </c>
      <c r="E4147" t="s">
        <v>68</v>
      </c>
      <c r="F4147" t="s">
        <v>68</v>
      </c>
      <c r="G4147">
        <v>2</v>
      </c>
      <c r="H4147">
        <v>315000</v>
      </c>
      <c r="I4147">
        <v>900000</v>
      </c>
      <c r="J4147" t="s">
        <v>89</v>
      </c>
      <c r="K4147" t="s">
        <v>90</v>
      </c>
      <c r="L4147" t="s">
        <v>91</v>
      </c>
      <c r="M4147" t="s">
        <v>72</v>
      </c>
      <c r="N4147">
        <v>3.2561E-2</v>
      </c>
      <c r="O4147">
        <v>13320</v>
      </c>
      <c r="P4147">
        <v>1239</v>
      </c>
      <c r="Q4147">
        <v>2358</v>
      </c>
      <c r="R4147">
        <v>2371</v>
      </c>
      <c r="S4147">
        <v>1</v>
      </c>
      <c r="T4147">
        <v>1</v>
      </c>
      <c r="U4147" t="s">
        <v>123</v>
      </c>
      <c r="V4147">
        <v>9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0</v>
      </c>
      <c r="AC4147" t="s">
        <v>92</v>
      </c>
      <c r="AD4147">
        <v>2737080</v>
      </c>
      <c r="AE4147" t="s">
        <v>93</v>
      </c>
      <c r="AF4147">
        <v>4654.53</v>
      </c>
      <c r="AG4147">
        <v>40495.5</v>
      </c>
      <c r="AH4147">
        <v>34092</v>
      </c>
      <c r="AI4147">
        <v>9000</v>
      </c>
      <c r="AJ4147">
        <v>40495.5</v>
      </c>
      <c r="AK4147" t="s">
        <v>75</v>
      </c>
      <c r="AL4147">
        <v>20</v>
      </c>
      <c r="AM4147" t="s">
        <v>68</v>
      </c>
      <c r="AN4147">
        <v>1</v>
      </c>
      <c r="AO4147">
        <v>0.22746259599999999</v>
      </c>
      <c r="AR4147" t="s">
        <v>79</v>
      </c>
      <c r="AS4147" t="s">
        <v>77</v>
      </c>
      <c r="AT4147">
        <v>-2059</v>
      </c>
      <c r="AU4147" t="s">
        <v>78</v>
      </c>
      <c r="AV4147" t="s">
        <v>79</v>
      </c>
      <c r="AW4147" t="s">
        <v>101</v>
      </c>
      <c r="AX4147" t="s">
        <v>81</v>
      </c>
      <c r="AY4147" t="s">
        <v>95</v>
      </c>
      <c r="AZ4147" t="s">
        <v>96</v>
      </c>
      <c r="BA4147" t="s">
        <v>76</v>
      </c>
      <c r="BB4147" t="s">
        <v>84</v>
      </c>
      <c r="BC4147">
        <v>777</v>
      </c>
      <c r="BD4147" t="s">
        <v>85</v>
      </c>
      <c r="BE4147">
        <v>10</v>
      </c>
      <c r="BF4147" t="s">
        <v>86</v>
      </c>
      <c r="BG4147" t="s">
        <v>151</v>
      </c>
      <c r="BH4147">
        <v>365243</v>
      </c>
      <c r="BI4147">
        <v>-2028</v>
      </c>
      <c r="BJ4147">
        <v>-1758</v>
      </c>
      <c r="BK4147">
        <v>-1758</v>
      </c>
      <c r="BL4147">
        <v>-1751</v>
      </c>
      <c r="BM4147">
        <v>0</v>
      </c>
    </row>
    <row r="4148" spans="1:65" x14ac:dyDescent="0.3">
      <c r="A4148">
        <v>135739</v>
      </c>
      <c r="B4148">
        <v>0</v>
      </c>
      <c r="C4148" t="s">
        <v>65</v>
      </c>
      <c r="D4148" t="s">
        <v>88</v>
      </c>
      <c r="E4148" t="s">
        <v>67</v>
      </c>
      <c r="F4148" t="s">
        <v>68</v>
      </c>
      <c r="G4148">
        <v>1</v>
      </c>
      <c r="H4148">
        <v>99000</v>
      </c>
      <c r="I4148">
        <v>284400</v>
      </c>
      <c r="J4148" t="s">
        <v>69</v>
      </c>
      <c r="K4148" t="s">
        <v>70</v>
      </c>
      <c r="L4148" t="s">
        <v>119</v>
      </c>
      <c r="M4148" t="s">
        <v>72</v>
      </c>
      <c r="N4148">
        <v>1.6611999999999998E-2</v>
      </c>
      <c r="O4148">
        <v>13047</v>
      </c>
      <c r="P4148">
        <v>574</v>
      </c>
      <c r="Q4148">
        <v>4461</v>
      </c>
      <c r="R4148">
        <v>4353</v>
      </c>
      <c r="S4148">
        <v>2</v>
      </c>
      <c r="T4148">
        <v>2</v>
      </c>
      <c r="U4148" t="s">
        <v>123</v>
      </c>
      <c r="V4148">
        <v>10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 t="s">
        <v>108</v>
      </c>
      <c r="AD4148">
        <v>1186042</v>
      </c>
      <c r="AE4148" t="s">
        <v>93</v>
      </c>
      <c r="AF4148">
        <v>4021.65</v>
      </c>
      <c r="AG4148">
        <v>38979</v>
      </c>
      <c r="AH4148">
        <v>39942</v>
      </c>
      <c r="AI4148">
        <v>4500</v>
      </c>
      <c r="AJ4148">
        <v>38979</v>
      </c>
      <c r="AK4148" t="s">
        <v>109</v>
      </c>
      <c r="AL4148">
        <v>10</v>
      </c>
      <c r="AM4148" t="s">
        <v>68</v>
      </c>
      <c r="AN4148">
        <v>1</v>
      </c>
      <c r="AO4148">
        <v>0.11027652</v>
      </c>
      <c r="AR4148" t="s">
        <v>79</v>
      </c>
      <c r="AS4148" t="s">
        <v>77</v>
      </c>
      <c r="AT4148">
        <v>-52</v>
      </c>
      <c r="AU4148" t="s">
        <v>78</v>
      </c>
      <c r="AV4148" t="s">
        <v>79</v>
      </c>
      <c r="AW4148" t="s">
        <v>101</v>
      </c>
      <c r="AX4148" t="s">
        <v>81</v>
      </c>
      <c r="AY4148" t="s">
        <v>95</v>
      </c>
      <c r="AZ4148" t="s">
        <v>96</v>
      </c>
      <c r="BA4148" t="s">
        <v>76</v>
      </c>
      <c r="BB4148" t="s">
        <v>104</v>
      </c>
      <c r="BC4148">
        <v>1487</v>
      </c>
      <c r="BD4148" t="s">
        <v>85</v>
      </c>
      <c r="BE4148">
        <v>12</v>
      </c>
      <c r="BF4148" t="s">
        <v>112</v>
      </c>
      <c r="BG4148" t="s">
        <v>151</v>
      </c>
      <c r="BH4148">
        <v>365243</v>
      </c>
      <c r="BI4148">
        <v>365243</v>
      </c>
      <c r="BJ4148">
        <v>308</v>
      </c>
      <c r="BK4148">
        <v>365243</v>
      </c>
      <c r="BL4148">
        <v>365243</v>
      </c>
      <c r="BM4148">
        <v>1</v>
      </c>
    </row>
    <row r="4149" spans="1:65" x14ac:dyDescent="0.3">
      <c r="A4149">
        <v>135740</v>
      </c>
      <c r="B4149">
        <v>1</v>
      </c>
      <c r="C4149" t="s">
        <v>65</v>
      </c>
      <c r="D4149" t="s">
        <v>88</v>
      </c>
      <c r="E4149" t="s">
        <v>67</v>
      </c>
      <c r="F4149" t="s">
        <v>67</v>
      </c>
      <c r="G4149">
        <v>1</v>
      </c>
      <c r="H4149">
        <v>292500</v>
      </c>
      <c r="I4149">
        <v>337761</v>
      </c>
      <c r="J4149" t="s">
        <v>69</v>
      </c>
      <c r="K4149" t="s">
        <v>70</v>
      </c>
      <c r="L4149" t="s">
        <v>91</v>
      </c>
      <c r="M4149" t="s">
        <v>169</v>
      </c>
      <c r="N4149">
        <v>1.1657000000000001E-2</v>
      </c>
      <c r="O4149">
        <v>17273</v>
      </c>
      <c r="P4149">
        <v>580</v>
      </c>
      <c r="Q4149">
        <v>4040</v>
      </c>
      <c r="R4149">
        <v>813</v>
      </c>
      <c r="S4149">
        <v>1</v>
      </c>
      <c r="T4149">
        <v>1</v>
      </c>
      <c r="U4149" t="s">
        <v>120</v>
      </c>
      <c r="V4149">
        <v>14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 t="s">
        <v>92</v>
      </c>
      <c r="AD4149">
        <v>2480308</v>
      </c>
      <c r="AE4149" t="s">
        <v>65</v>
      </c>
      <c r="AF4149">
        <v>21248.865000000002</v>
      </c>
      <c r="AG4149">
        <v>225000</v>
      </c>
      <c r="AH4149">
        <v>314100</v>
      </c>
      <c r="AJ4149">
        <v>225000</v>
      </c>
      <c r="AK4149" t="s">
        <v>123</v>
      </c>
      <c r="AL4149">
        <v>10</v>
      </c>
      <c r="AM4149" t="s">
        <v>68</v>
      </c>
      <c r="AN4149">
        <v>1</v>
      </c>
      <c r="AR4149" t="s">
        <v>248</v>
      </c>
      <c r="AS4149" t="s">
        <v>77</v>
      </c>
      <c r="AT4149">
        <v>-443</v>
      </c>
      <c r="AU4149" t="s">
        <v>78</v>
      </c>
      <c r="AV4149" t="s">
        <v>79</v>
      </c>
      <c r="AW4149" t="s">
        <v>110</v>
      </c>
      <c r="AX4149" t="s">
        <v>81</v>
      </c>
      <c r="AY4149" t="s">
        <v>76</v>
      </c>
      <c r="AZ4149" t="s">
        <v>82</v>
      </c>
      <c r="BA4149" t="s">
        <v>83</v>
      </c>
      <c r="BB4149" t="s">
        <v>121</v>
      </c>
      <c r="BC4149">
        <v>-1</v>
      </c>
      <c r="BD4149" t="s">
        <v>76</v>
      </c>
      <c r="BE4149">
        <v>36</v>
      </c>
      <c r="BF4149" t="s">
        <v>86</v>
      </c>
      <c r="BG4149" t="s">
        <v>87</v>
      </c>
      <c r="BH4149">
        <v>365243</v>
      </c>
      <c r="BI4149">
        <v>-413</v>
      </c>
      <c r="BJ4149">
        <v>637</v>
      </c>
      <c r="BK4149">
        <v>-233</v>
      </c>
      <c r="BL4149">
        <v>-227</v>
      </c>
      <c r="BM4149">
        <v>1</v>
      </c>
    </row>
    <row r="4150" spans="1:65" x14ac:dyDescent="0.3">
      <c r="A4150">
        <v>135741</v>
      </c>
      <c r="B4150">
        <v>0</v>
      </c>
      <c r="C4150" t="s">
        <v>65</v>
      </c>
      <c r="D4150" t="s">
        <v>66</v>
      </c>
      <c r="E4150" t="s">
        <v>67</v>
      </c>
      <c r="F4150" t="s">
        <v>67</v>
      </c>
      <c r="G4150">
        <v>0</v>
      </c>
      <c r="H4150">
        <v>202500</v>
      </c>
      <c r="I4150">
        <v>696150</v>
      </c>
      <c r="J4150" t="s">
        <v>69</v>
      </c>
      <c r="K4150" t="s">
        <v>70</v>
      </c>
      <c r="L4150" t="s">
        <v>91</v>
      </c>
      <c r="M4150" t="s">
        <v>72</v>
      </c>
      <c r="N4150">
        <v>3.5791999999999997E-2</v>
      </c>
      <c r="O4150">
        <v>13671</v>
      </c>
      <c r="P4150">
        <v>3873</v>
      </c>
      <c r="Q4150">
        <v>1094</v>
      </c>
      <c r="R4150">
        <v>4159</v>
      </c>
      <c r="S4150">
        <v>2</v>
      </c>
      <c r="T4150">
        <v>2</v>
      </c>
      <c r="U4150" t="s">
        <v>125</v>
      </c>
      <c r="V4150">
        <v>9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1</v>
      </c>
      <c r="AC4150" t="s">
        <v>122</v>
      </c>
      <c r="AD4150">
        <v>2323814</v>
      </c>
      <c r="AE4150" t="s">
        <v>65</v>
      </c>
      <c r="AG4150">
        <v>0</v>
      </c>
      <c r="AH4150">
        <v>0</v>
      </c>
      <c r="AK4150" t="s">
        <v>73</v>
      </c>
      <c r="AL4150">
        <v>11</v>
      </c>
      <c r="AM4150" t="s">
        <v>68</v>
      </c>
      <c r="AN4150">
        <v>1</v>
      </c>
      <c r="AR4150" t="s">
        <v>76</v>
      </c>
      <c r="AS4150" t="s">
        <v>129</v>
      </c>
      <c r="AT4150">
        <v>-264</v>
      </c>
      <c r="AU4150" t="s">
        <v>76</v>
      </c>
      <c r="AV4150" t="s">
        <v>79</v>
      </c>
      <c r="AX4150" t="s">
        <v>81</v>
      </c>
      <c r="AY4150" t="s">
        <v>76</v>
      </c>
      <c r="AZ4150" t="s">
        <v>76</v>
      </c>
      <c r="BA4150" t="s">
        <v>76</v>
      </c>
      <c r="BB4150" t="s">
        <v>121</v>
      </c>
      <c r="BC4150">
        <v>-1</v>
      </c>
      <c r="BD4150" t="s">
        <v>76</v>
      </c>
      <c r="BF4150" t="s">
        <v>76</v>
      </c>
      <c r="BG4150" t="s">
        <v>82</v>
      </c>
    </row>
    <row r="4151" spans="1:65" x14ac:dyDescent="0.3">
      <c r="A4151">
        <v>135757</v>
      </c>
      <c r="B4151">
        <v>0</v>
      </c>
      <c r="C4151" t="s">
        <v>65</v>
      </c>
      <c r="D4151" t="s">
        <v>66</v>
      </c>
      <c r="E4151" t="s">
        <v>68</v>
      </c>
      <c r="F4151" t="s">
        <v>68</v>
      </c>
      <c r="G4151">
        <v>0</v>
      </c>
      <c r="H4151">
        <v>360000</v>
      </c>
      <c r="I4151">
        <v>298512</v>
      </c>
      <c r="J4151" t="s">
        <v>133</v>
      </c>
      <c r="K4151" t="s">
        <v>90</v>
      </c>
      <c r="L4151" t="s">
        <v>91</v>
      </c>
      <c r="M4151" t="s">
        <v>169</v>
      </c>
      <c r="N4151">
        <v>7.2508000000000003E-2</v>
      </c>
      <c r="O4151">
        <v>17394</v>
      </c>
      <c r="P4151">
        <v>5004</v>
      </c>
      <c r="Q4151">
        <v>1416</v>
      </c>
      <c r="R4151">
        <v>940</v>
      </c>
      <c r="S4151">
        <v>1</v>
      </c>
      <c r="T4151">
        <v>1</v>
      </c>
      <c r="U4151" t="s">
        <v>73</v>
      </c>
      <c r="V4151">
        <v>15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 t="s">
        <v>164</v>
      </c>
      <c r="AD4151">
        <v>2009582</v>
      </c>
      <c r="AE4151" t="s">
        <v>65</v>
      </c>
      <c r="AG4151">
        <v>0</v>
      </c>
      <c r="AH4151">
        <v>0</v>
      </c>
      <c r="AK4151" t="s">
        <v>109</v>
      </c>
      <c r="AL4151">
        <v>10</v>
      </c>
      <c r="AM4151" t="s">
        <v>68</v>
      </c>
      <c r="AN4151">
        <v>1</v>
      </c>
      <c r="AR4151" t="s">
        <v>76</v>
      </c>
      <c r="AS4151" t="s">
        <v>129</v>
      </c>
      <c r="AT4151">
        <v>-258</v>
      </c>
      <c r="AU4151" t="s">
        <v>76</v>
      </c>
      <c r="AV4151" t="s">
        <v>79</v>
      </c>
      <c r="AX4151" t="s">
        <v>81</v>
      </c>
      <c r="AY4151" t="s">
        <v>76</v>
      </c>
      <c r="AZ4151" t="s">
        <v>76</v>
      </c>
      <c r="BA4151" t="s">
        <v>76</v>
      </c>
      <c r="BB4151" t="s">
        <v>121</v>
      </c>
      <c r="BC4151">
        <v>-1</v>
      </c>
      <c r="BD4151" t="s">
        <v>76</v>
      </c>
      <c r="BF4151" t="s">
        <v>76</v>
      </c>
      <c r="BG4151" t="s">
        <v>82</v>
      </c>
    </row>
    <row r="4152" spans="1:65" x14ac:dyDescent="0.3">
      <c r="A4152">
        <v>135771</v>
      </c>
      <c r="B4152">
        <v>0</v>
      </c>
      <c r="C4152" t="s">
        <v>65</v>
      </c>
      <c r="D4152" t="s">
        <v>66</v>
      </c>
      <c r="E4152" t="s">
        <v>67</v>
      </c>
      <c r="F4152" t="s">
        <v>67</v>
      </c>
      <c r="G4152">
        <v>0</v>
      </c>
      <c r="H4152">
        <v>121500</v>
      </c>
      <c r="I4152">
        <v>254700</v>
      </c>
      <c r="J4152" t="s">
        <v>69</v>
      </c>
      <c r="K4152" t="s">
        <v>70</v>
      </c>
      <c r="L4152" t="s">
        <v>119</v>
      </c>
      <c r="M4152" t="s">
        <v>72</v>
      </c>
      <c r="N4152">
        <v>3.1329000000000003E-2</v>
      </c>
      <c r="O4152">
        <v>17849</v>
      </c>
      <c r="P4152">
        <v>533</v>
      </c>
      <c r="Q4152">
        <v>7750</v>
      </c>
      <c r="R4152">
        <v>1397</v>
      </c>
      <c r="S4152">
        <v>2</v>
      </c>
      <c r="T4152">
        <v>2</v>
      </c>
      <c r="U4152" t="s">
        <v>109</v>
      </c>
      <c r="V4152">
        <v>10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1</v>
      </c>
      <c r="AC4152" t="s">
        <v>173</v>
      </c>
      <c r="AD4152">
        <v>2681216</v>
      </c>
      <c r="AE4152" t="s">
        <v>65</v>
      </c>
      <c r="AG4152">
        <v>0</v>
      </c>
      <c r="AH4152">
        <v>0</v>
      </c>
      <c r="AK4152" t="s">
        <v>73</v>
      </c>
      <c r="AL4152">
        <v>9</v>
      </c>
      <c r="AM4152" t="s">
        <v>68</v>
      </c>
      <c r="AN4152">
        <v>1</v>
      </c>
      <c r="AR4152" t="s">
        <v>76</v>
      </c>
      <c r="AS4152" t="s">
        <v>129</v>
      </c>
      <c r="AT4152">
        <v>-288</v>
      </c>
      <c r="AU4152" t="s">
        <v>76</v>
      </c>
      <c r="AV4152" t="s">
        <v>79</v>
      </c>
      <c r="AX4152" t="s">
        <v>81</v>
      </c>
      <c r="AY4152" t="s">
        <v>76</v>
      </c>
      <c r="AZ4152" t="s">
        <v>76</v>
      </c>
      <c r="BA4152" t="s">
        <v>76</v>
      </c>
      <c r="BB4152" t="s">
        <v>121</v>
      </c>
      <c r="BC4152">
        <v>-1</v>
      </c>
      <c r="BD4152" t="s">
        <v>76</v>
      </c>
      <c r="BF4152" t="s">
        <v>76</v>
      </c>
      <c r="BG4152" t="s">
        <v>82</v>
      </c>
    </row>
    <row r="4153" spans="1:65" x14ac:dyDescent="0.3">
      <c r="A4153">
        <v>135780</v>
      </c>
      <c r="B4153">
        <v>0</v>
      </c>
      <c r="C4153" t="s">
        <v>65</v>
      </c>
      <c r="D4153" t="s">
        <v>66</v>
      </c>
      <c r="E4153" t="s">
        <v>68</v>
      </c>
      <c r="F4153" t="s">
        <v>68</v>
      </c>
      <c r="G4153">
        <v>0</v>
      </c>
      <c r="H4153">
        <v>202500</v>
      </c>
      <c r="I4153">
        <v>514602</v>
      </c>
      <c r="J4153" t="s">
        <v>69</v>
      </c>
      <c r="K4153" t="s">
        <v>70</v>
      </c>
      <c r="L4153" t="s">
        <v>119</v>
      </c>
      <c r="M4153" t="s">
        <v>107</v>
      </c>
      <c r="N4153">
        <v>7.3049999999999999E-3</v>
      </c>
      <c r="O4153">
        <v>11293</v>
      </c>
      <c r="P4153">
        <v>2158</v>
      </c>
      <c r="Q4153">
        <v>5538</v>
      </c>
      <c r="R4153">
        <v>3553</v>
      </c>
      <c r="S4153">
        <v>3</v>
      </c>
      <c r="T4153">
        <v>3</v>
      </c>
      <c r="U4153" t="s">
        <v>125</v>
      </c>
      <c r="V4153">
        <v>15</v>
      </c>
      <c r="W4153">
        <v>0</v>
      </c>
      <c r="X4153">
        <v>1</v>
      </c>
      <c r="Y4153">
        <v>1</v>
      </c>
      <c r="Z4153">
        <v>1</v>
      </c>
      <c r="AA4153">
        <v>1</v>
      </c>
      <c r="AB4153">
        <v>1</v>
      </c>
      <c r="AC4153" t="s">
        <v>92</v>
      </c>
      <c r="AD4153">
        <v>2362830</v>
      </c>
      <c r="AE4153" t="s">
        <v>93</v>
      </c>
      <c r="AF4153">
        <v>8731.44</v>
      </c>
      <c r="AG4153">
        <v>96930</v>
      </c>
      <c r="AH4153">
        <v>77544</v>
      </c>
      <c r="AI4153">
        <v>19386</v>
      </c>
      <c r="AJ4153">
        <v>96930</v>
      </c>
      <c r="AK4153" t="s">
        <v>120</v>
      </c>
      <c r="AL4153">
        <v>12</v>
      </c>
      <c r="AM4153" t="s">
        <v>68</v>
      </c>
      <c r="AN4153">
        <v>1</v>
      </c>
      <c r="AO4153">
        <v>0.217818182</v>
      </c>
      <c r="AR4153" t="s">
        <v>79</v>
      </c>
      <c r="AS4153" t="s">
        <v>77</v>
      </c>
      <c r="AT4153">
        <v>-1210</v>
      </c>
      <c r="AU4153" t="s">
        <v>78</v>
      </c>
      <c r="AV4153" t="s">
        <v>79</v>
      </c>
      <c r="AW4153" t="s">
        <v>80</v>
      </c>
      <c r="AX4153" t="s">
        <v>81</v>
      </c>
      <c r="AY4153" t="s">
        <v>111</v>
      </c>
      <c r="AZ4153" t="s">
        <v>96</v>
      </c>
      <c r="BA4153" t="s">
        <v>76</v>
      </c>
      <c r="BB4153" t="s">
        <v>84</v>
      </c>
      <c r="BC4153">
        <v>146</v>
      </c>
      <c r="BD4153" t="s">
        <v>85</v>
      </c>
      <c r="BE4153">
        <v>10</v>
      </c>
      <c r="BF4153" t="s">
        <v>112</v>
      </c>
      <c r="BG4153" t="s">
        <v>151</v>
      </c>
      <c r="BH4153">
        <v>365243</v>
      </c>
      <c r="BI4153">
        <v>-1179</v>
      </c>
      <c r="BJ4153">
        <v>-909</v>
      </c>
      <c r="BK4153">
        <v>-969</v>
      </c>
      <c r="BL4153">
        <v>-961</v>
      </c>
      <c r="BM4153">
        <v>0</v>
      </c>
    </row>
    <row r="4154" spans="1:65" x14ac:dyDescent="0.3">
      <c r="A4154">
        <v>135782</v>
      </c>
      <c r="B4154">
        <v>0</v>
      </c>
      <c r="C4154" t="s">
        <v>65</v>
      </c>
      <c r="D4154" t="s">
        <v>66</v>
      </c>
      <c r="E4154" t="s">
        <v>67</v>
      </c>
      <c r="F4154" t="s">
        <v>68</v>
      </c>
      <c r="G4154">
        <v>0</v>
      </c>
      <c r="H4154">
        <v>202500</v>
      </c>
      <c r="I4154">
        <v>450000</v>
      </c>
      <c r="J4154" t="s">
        <v>69</v>
      </c>
      <c r="K4154" t="s">
        <v>70</v>
      </c>
      <c r="L4154" t="s">
        <v>91</v>
      </c>
      <c r="M4154" t="s">
        <v>72</v>
      </c>
      <c r="N4154">
        <v>2.6391999999999999E-2</v>
      </c>
      <c r="O4154">
        <v>13212</v>
      </c>
      <c r="P4154">
        <v>2346</v>
      </c>
      <c r="Q4154">
        <v>5862</v>
      </c>
      <c r="R4154">
        <v>4781</v>
      </c>
      <c r="S4154">
        <v>2</v>
      </c>
      <c r="T4154">
        <v>2</v>
      </c>
      <c r="U4154" t="s">
        <v>94</v>
      </c>
      <c r="V4154">
        <v>11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1</v>
      </c>
      <c r="AC4154" t="s">
        <v>195</v>
      </c>
      <c r="AD4154">
        <v>1511667</v>
      </c>
      <c r="AE4154" t="s">
        <v>99</v>
      </c>
      <c r="AF4154">
        <v>2250</v>
      </c>
      <c r="AG4154">
        <v>45000</v>
      </c>
      <c r="AH4154">
        <v>45000</v>
      </c>
      <c r="AJ4154">
        <v>45000</v>
      </c>
      <c r="AK4154" t="s">
        <v>125</v>
      </c>
      <c r="AL4154">
        <v>14</v>
      </c>
      <c r="AM4154" t="s">
        <v>68</v>
      </c>
      <c r="AN4154">
        <v>1</v>
      </c>
      <c r="AR4154" t="s">
        <v>79</v>
      </c>
      <c r="AS4154" t="s">
        <v>114</v>
      </c>
      <c r="AT4154">
        <v>-109</v>
      </c>
      <c r="AU4154" t="s">
        <v>76</v>
      </c>
      <c r="AV4154" t="s">
        <v>115</v>
      </c>
      <c r="AW4154" t="s">
        <v>80</v>
      </c>
      <c r="AX4154" t="s">
        <v>81</v>
      </c>
      <c r="AY4154" t="s">
        <v>76</v>
      </c>
      <c r="AZ4154" t="s">
        <v>131</v>
      </c>
      <c r="BA4154" t="s">
        <v>83</v>
      </c>
      <c r="BB4154" t="s">
        <v>121</v>
      </c>
      <c r="BC4154">
        <v>0</v>
      </c>
      <c r="BD4154" t="s">
        <v>76</v>
      </c>
      <c r="BE4154">
        <v>0</v>
      </c>
      <c r="BF4154" t="s">
        <v>76</v>
      </c>
      <c r="BG4154" t="s">
        <v>132</v>
      </c>
    </row>
    <row r="4155" spans="1:65" x14ac:dyDescent="0.3">
      <c r="A4155">
        <v>135810</v>
      </c>
      <c r="B4155">
        <v>0</v>
      </c>
      <c r="C4155" t="s">
        <v>65</v>
      </c>
      <c r="D4155" t="s">
        <v>88</v>
      </c>
      <c r="E4155" t="s">
        <v>68</v>
      </c>
      <c r="F4155" t="s">
        <v>68</v>
      </c>
      <c r="G4155">
        <v>2</v>
      </c>
      <c r="H4155">
        <v>135000</v>
      </c>
      <c r="I4155">
        <v>1024290</v>
      </c>
      <c r="J4155" t="s">
        <v>69</v>
      </c>
      <c r="K4155" t="s">
        <v>126</v>
      </c>
      <c r="L4155" t="s">
        <v>91</v>
      </c>
      <c r="M4155" t="s">
        <v>72</v>
      </c>
      <c r="N4155">
        <v>3.0755000000000001E-2</v>
      </c>
      <c r="O4155">
        <v>13237</v>
      </c>
      <c r="P4155">
        <v>2171</v>
      </c>
      <c r="Q4155">
        <v>2879</v>
      </c>
      <c r="R4155">
        <v>4937</v>
      </c>
      <c r="S4155">
        <v>2</v>
      </c>
      <c r="T4155">
        <v>2</v>
      </c>
      <c r="U4155" t="s">
        <v>73</v>
      </c>
      <c r="V4155">
        <v>14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185</v>
      </c>
      <c r="AD4155">
        <v>1298898</v>
      </c>
      <c r="AE4155" t="s">
        <v>99</v>
      </c>
      <c r="AF4155">
        <v>5625</v>
      </c>
      <c r="AG4155">
        <v>0</v>
      </c>
      <c r="AH4155">
        <v>112500</v>
      </c>
      <c r="AK4155" t="s">
        <v>94</v>
      </c>
      <c r="AL4155">
        <v>9</v>
      </c>
      <c r="AM4155" t="s">
        <v>68</v>
      </c>
      <c r="AN4155">
        <v>1</v>
      </c>
      <c r="AR4155" t="s">
        <v>79</v>
      </c>
      <c r="AS4155" t="s">
        <v>77</v>
      </c>
      <c r="AT4155">
        <v>-2609</v>
      </c>
      <c r="AU4155" t="s">
        <v>76</v>
      </c>
      <c r="AV4155" t="s">
        <v>79</v>
      </c>
      <c r="AX4155" t="s">
        <v>81</v>
      </c>
      <c r="AY4155" t="s">
        <v>76</v>
      </c>
      <c r="AZ4155" t="s">
        <v>131</v>
      </c>
      <c r="BA4155" t="s">
        <v>116</v>
      </c>
      <c r="BB4155" t="s">
        <v>138</v>
      </c>
      <c r="BC4155">
        <v>862</v>
      </c>
      <c r="BD4155" t="s">
        <v>157</v>
      </c>
      <c r="BE4155">
        <v>0</v>
      </c>
      <c r="BF4155" t="s">
        <v>76</v>
      </c>
      <c r="BG4155" t="s">
        <v>132</v>
      </c>
      <c r="BH4155">
        <v>-2605</v>
      </c>
      <c r="BI4155">
        <v>-2568</v>
      </c>
      <c r="BJ4155">
        <v>365243</v>
      </c>
      <c r="BK4155">
        <v>-1291</v>
      </c>
      <c r="BL4155">
        <v>365243</v>
      </c>
      <c r="BM4155">
        <v>0</v>
      </c>
    </row>
    <row r="4156" spans="1:65" x14ac:dyDescent="0.3">
      <c r="A4156">
        <v>135848</v>
      </c>
      <c r="B4156">
        <v>0</v>
      </c>
      <c r="C4156" t="s">
        <v>65</v>
      </c>
      <c r="D4156" t="s">
        <v>88</v>
      </c>
      <c r="E4156" t="s">
        <v>67</v>
      </c>
      <c r="F4156" t="s">
        <v>67</v>
      </c>
      <c r="G4156">
        <v>0</v>
      </c>
      <c r="H4156">
        <v>171000</v>
      </c>
      <c r="I4156">
        <v>260640</v>
      </c>
      <c r="J4156" t="s">
        <v>89</v>
      </c>
      <c r="K4156" t="s">
        <v>70</v>
      </c>
      <c r="L4156" t="s">
        <v>91</v>
      </c>
      <c r="M4156" t="s">
        <v>72</v>
      </c>
      <c r="N4156">
        <v>3.0690000000000001E-3</v>
      </c>
      <c r="O4156">
        <v>17767</v>
      </c>
      <c r="P4156">
        <v>2275</v>
      </c>
      <c r="Q4156">
        <v>3040</v>
      </c>
      <c r="R4156">
        <v>840</v>
      </c>
      <c r="S4156">
        <v>3</v>
      </c>
      <c r="T4156">
        <v>3</v>
      </c>
      <c r="U4156" t="s">
        <v>73</v>
      </c>
      <c r="V4156">
        <v>11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145</v>
      </c>
      <c r="AD4156">
        <v>2802327</v>
      </c>
      <c r="AE4156" t="s">
        <v>65</v>
      </c>
      <c r="AG4156">
        <v>0</v>
      </c>
      <c r="AH4156">
        <v>0</v>
      </c>
      <c r="AK4156" t="s">
        <v>120</v>
      </c>
      <c r="AL4156">
        <v>10</v>
      </c>
      <c r="AM4156" t="s">
        <v>68</v>
      </c>
      <c r="AN4156">
        <v>1</v>
      </c>
      <c r="AR4156" t="s">
        <v>76</v>
      </c>
      <c r="AS4156" t="s">
        <v>129</v>
      </c>
      <c r="AT4156">
        <v>-260</v>
      </c>
      <c r="AU4156" t="s">
        <v>76</v>
      </c>
      <c r="AV4156" t="s">
        <v>79</v>
      </c>
      <c r="AX4156" t="s">
        <v>81</v>
      </c>
      <c r="AY4156" t="s">
        <v>76</v>
      </c>
      <c r="AZ4156" t="s">
        <v>76</v>
      </c>
      <c r="BA4156" t="s">
        <v>76</v>
      </c>
      <c r="BB4156" t="s">
        <v>121</v>
      </c>
      <c r="BC4156">
        <v>-1</v>
      </c>
      <c r="BD4156" t="s">
        <v>76</v>
      </c>
      <c r="BF4156" t="s">
        <v>76</v>
      </c>
      <c r="BG4156" t="s">
        <v>82</v>
      </c>
    </row>
    <row r="4157" spans="1:65" x14ac:dyDescent="0.3">
      <c r="A4157">
        <v>135856</v>
      </c>
      <c r="B4157">
        <v>0</v>
      </c>
      <c r="C4157" t="s">
        <v>65</v>
      </c>
      <c r="D4157" t="s">
        <v>66</v>
      </c>
      <c r="E4157" t="s">
        <v>67</v>
      </c>
      <c r="F4157" t="s">
        <v>68</v>
      </c>
      <c r="G4157">
        <v>0</v>
      </c>
      <c r="H4157">
        <v>225000</v>
      </c>
      <c r="I4157">
        <v>284400</v>
      </c>
      <c r="J4157" t="s">
        <v>69</v>
      </c>
      <c r="K4157" t="s">
        <v>70</v>
      </c>
      <c r="L4157" t="s">
        <v>91</v>
      </c>
      <c r="M4157" t="s">
        <v>72</v>
      </c>
      <c r="N4157">
        <v>3.0755000000000001E-2</v>
      </c>
      <c r="O4157">
        <v>10952</v>
      </c>
      <c r="P4157">
        <v>3233</v>
      </c>
      <c r="Q4157">
        <v>2115</v>
      </c>
      <c r="R4157">
        <v>3042</v>
      </c>
      <c r="S4157">
        <v>2</v>
      </c>
      <c r="T4157">
        <v>2</v>
      </c>
      <c r="U4157" t="s">
        <v>94</v>
      </c>
      <c r="V4157">
        <v>15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 t="s">
        <v>92</v>
      </c>
      <c r="AD4157">
        <v>1074656</v>
      </c>
      <c r="AE4157" t="s">
        <v>99</v>
      </c>
      <c r="AF4157">
        <v>2250</v>
      </c>
      <c r="AG4157">
        <v>45000</v>
      </c>
      <c r="AH4157">
        <v>45000</v>
      </c>
      <c r="AJ4157">
        <v>45000</v>
      </c>
      <c r="AK4157" t="s">
        <v>73</v>
      </c>
      <c r="AL4157">
        <v>16</v>
      </c>
      <c r="AM4157" t="s">
        <v>68</v>
      </c>
      <c r="AN4157">
        <v>1</v>
      </c>
      <c r="AR4157" t="s">
        <v>79</v>
      </c>
      <c r="AS4157" t="s">
        <v>77</v>
      </c>
      <c r="AT4157">
        <v>-289</v>
      </c>
      <c r="AU4157" t="s">
        <v>76</v>
      </c>
      <c r="AV4157" t="s">
        <v>79</v>
      </c>
      <c r="AW4157" t="s">
        <v>101</v>
      </c>
      <c r="AX4157" t="s">
        <v>102</v>
      </c>
      <c r="AY4157" t="s">
        <v>76</v>
      </c>
      <c r="AZ4157" t="s">
        <v>131</v>
      </c>
      <c r="BA4157" t="s">
        <v>83</v>
      </c>
      <c r="BB4157" t="s">
        <v>104</v>
      </c>
      <c r="BC4157">
        <v>939</v>
      </c>
      <c r="BD4157" t="s">
        <v>85</v>
      </c>
      <c r="BE4157">
        <v>0</v>
      </c>
      <c r="BF4157" t="s">
        <v>76</v>
      </c>
      <c r="BG4157" t="s">
        <v>132</v>
      </c>
      <c r="BH4157">
        <v>365243</v>
      </c>
      <c r="BI4157">
        <v>365243</v>
      </c>
      <c r="BJ4157">
        <v>365243</v>
      </c>
      <c r="BK4157">
        <v>365243</v>
      </c>
      <c r="BL4157">
        <v>365243</v>
      </c>
      <c r="BM4157">
        <v>0</v>
      </c>
    </row>
    <row r="4158" spans="1:65" x14ac:dyDescent="0.3">
      <c r="A4158">
        <v>135859</v>
      </c>
      <c r="B4158">
        <v>0</v>
      </c>
      <c r="C4158" t="s">
        <v>65</v>
      </c>
      <c r="D4158" t="s">
        <v>88</v>
      </c>
      <c r="E4158" t="s">
        <v>68</v>
      </c>
      <c r="F4158" t="s">
        <v>67</v>
      </c>
      <c r="G4158">
        <v>2</v>
      </c>
      <c r="H4158">
        <v>157500</v>
      </c>
      <c r="I4158">
        <v>1030680</v>
      </c>
      <c r="J4158" t="s">
        <v>69</v>
      </c>
      <c r="K4158" t="s">
        <v>70</v>
      </c>
      <c r="L4158" t="s">
        <v>91</v>
      </c>
      <c r="M4158" t="s">
        <v>169</v>
      </c>
      <c r="N4158">
        <v>6.6290000000000003E-3</v>
      </c>
      <c r="O4158">
        <v>9965</v>
      </c>
      <c r="P4158">
        <v>173</v>
      </c>
      <c r="Q4158">
        <v>3741</v>
      </c>
      <c r="R4158">
        <v>2620</v>
      </c>
      <c r="S4158">
        <v>2</v>
      </c>
      <c r="T4158">
        <v>2</v>
      </c>
      <c r="U4158" t="s">
        <v>73</v>
      </c>
      <c r="V4158">
        <v>10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 t="s">
        <v>173</v>
      </c>
      <c r="AD4158">
        <v>1606623</v>
      </c>
      <c r="AE4158" t="s">
        <v>93</v>
      </c>
      <c r="AF4158">
        <v>9031.1849999999995</v>
      </c>
      <c r="AG4158">
        <v>71995.5</v>
      </c>
      <c r="AH4158">
        <v>89613</v>
      </c>
      <c r="AI4158">
        <v>0</v>
      </c>
      <c r="AJ4158">
        <v>71995.5</v>
      </c>
      <c r="AK4158" t="s">
        <v>120</v>
      </c>
      <c r="AL4158">
        <v>7</v>
      </c>
      <c r="AM4158" t="s">
        <v>68</v>
      </c>
      <c r="AN4158">
        <v>1</v>
      </c>
      <c r="AO4158">
        <v>0</v>
      </c>
      <c r="AR4158" t="s">
        <v>79</v>
      </c>
      <c r="AS4158" t="s">
        <v>114</v>
      </c>
      <c r="AT4158">
        <v>-547</v>
      </c>
      <c r="AU4158" t="s">
        <v>78</v>
      </c>
      <c r="AV4158" t="s">
        <v>115</v>
      </c>
      <c r="AX4158" t="s">
        <v>81</v>
      </c>
      <c r="AY4158" t="s">
        <v>111</v>
      </c>
      <c r="AZ4158" t="s">
        <v>96</v>
      </c>
      <c r="BA4158" t="s">
        <v>76</v>
      </c>
      <c r="BB4158" t="s">
        <v>104</v>
      </c>
      <c r="BC4158">
        <v>150</v>
      </c>
      <c r="BD4158" t="s">
        <v>85</v>
      </c>
      <c r="BE4158">
        <v>12</v>
      </c>
      <c r="BF4158" t="s">
        <v>147</v>
      </c>
      <c r="BG4158" t="s">
        <v>151</v>
      </c>
    </row>
    <row r="4159" spans="1:65" x14ac:dyDescent="0.3">
      <c r="A4159">
        <v>135867</v>
      </c>
      <c r="B4159">
        <v>0</v>
      </c>
      <c r="C4159" t="s">
        <v>65</v>
      </c>
      <c r="D4159" t="s">
        <v>66</v>
      </c>
      <c r="E4159" t="s">
        <v>68</v>
      </c>
      <c r="F4159" t="s">
        <v>67</v>
      </c>
      <c r="G4159">
        <v>1</v>
      </c>
      <c r="H4159">
        <v>495000</v>
      </c>
      <c r="I4159">
        <v>1006920</v>
      </c>
      <c r="J4159" t="s">
        <v>69</v>
      </c>
      <c r="K4159" t="s">
        <v>90</v>
      </c>
      <c r="L4159" t="s">
        <v>140</v>
      </c>
      <c r="M4159" t="s">
        <v>72</v>
      </c>
      <c r="N4159">
        <v>3.0755000000000001E-2</v>
      </c>
      <c r="O4159">
        <v>16030</v>
      </c>
      <c r="P4159">
        <v>1889</v>
      </c>
      <c r="Q4159">
        <v>10088</v>
      </c>
      <c r="R4159">
        <v>4879</v>
      </c>
      <c r="S4159">
        <v>2</v>
      </c>
      <c r="T4159">
        <v>2</v>
      </c>
      <c r="U4159" t="s">
        <v>125</v>
      </c>
      <c r="V4159">
        <v>16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 t="s">
        <v>141</v>
      </c>
      <c r="AD4159">
        <v>1838536</v>
      </c>
      <c r="AE4159" t="s">
        <v>65</v>
      </c>
      <c r="AF4159">
        <v>22055.49</v>
      </c>
      <c r="AG4159">
        <v>225000</v>
      </c>
      <c r="AH4159">
        <v>283122</v>
      </c>
      <c r="AJ4159">
        <v>225000</v>
      </c>
      <c r="AK4159" t="s">
        <v>120</v>
      </c>
      <c r="AL4159">
        <v>13</v>
      </c>
      <c r="AM4159" t="s">
        <v>68</v>
      </c>
      <c r="AN4159">
        <v>1</v>
      </c>
      <c r="AR4159" t="s">
        <v>76</v>
      </c>
      <c r="AS4159" t="s">
        <v>114</v>
      </c>
      <c r="AT4159">
        <v>-1309</v>
      </c>
      <c r="AU4159" t="s">
        <v>78</v>
      </c>
      <c r="AV4159" t="s">
        <v>115</v>
      </c>
      <c r="AW4159" t="s">
        <v>80</v>
      </c>
      <c r="AX4159" t="s">
        <v>102</v>
      </c>
      <c r="AY4159" t="s">
        <v>76</v>
      </c>
      <c r="AZ4159" t="s">
        <v>82</v>
      </c>
      <c r="BA4159" t="s">
        <v>116</v>
      </c>
      <c r="BB4159" t="s">
        <v>121</v>
      </c>
      <c r="BC4159">
        <v>-1</v>
      </c>
      <c r="BD4159" t="s">
        <v>76</v>
      </c>
      <c r="BE4159">
        <v>18</v>
      </c>
      <c r="BF4159" t="s">
        <v>147</v>
      </c>
      <c r="BG4159" t="s">
        <v>154</v>
      </c>
    </row>
    <row r="4160" spans="1:65" x14ac:dyDescent="0.3">
      <c r="A4160">
        <v>135871</v>
      </c>
      <c r="B4160">
        <v>0</v>
      </c>
      <c r="C4160" t="s">
        <v>65</v>
      </c>
      <c r="D4160" t="s">
        <v>88</v>
      </c>
      <c r="E4160" t="s">
        <v>67</v>
      </c>
      <c r="F4160" t="s">
        <v>68</v>
      </c>
      <c r="G4160">
        <v>0</v>
      </c>
      <c r="H4160">
        <v>126000</v>
      </c>
      <c r="I4160">
        <v>305221.5</v>
      </c>
      <c r="J4160" t="s">
        <v>89</v>
      </c>
      <c r="K4160" t="s">
        <v>126</v>
      </c>
      <c r="L4160" t="s">
        <v>91</v>
      </c>
      <c r="M4160" t="s">
        <v>72</v>
      </c>
      <c r="N4160">
        <v>6.8519999999999996E-3</v>
      </c>
      <c r="O4160">
        <v>11862</v>
      </c>
      <c r="P4160">
        <v>1154</v>
      </c>
      <c r="Q4160">
        <v>517</v>
      </c>
      <c r="R4160">
        <v>2374</v>
      </c>
      <c r="S4160">
        <v>3</v>
      </c>
      <c r="T4160">
        <v>3</v>
      </c>
      <c r="U4160" t="s">
        <v>73</v>
      </c>
      <c r="V4160">
        <v>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 t="s">
        <v>92</v>
      </c>
      <c r="AD4160">
        <v>1002187</v>
      </c>
      <c r="AE4160" t="s">
        <v>65</v>
      </c>
      <c r="AF4160">
        <v>33643.845000000001</v>
      </c>
      <c r="AG4160">
        <v>675000</v>
      </c>
      <c r="AH4160">
        <v>744498</v>
      </c>
      <c r="AJ4160">
        <v>675000</v>
      </c>
      <c r="AK4160" t="s">
        <v>94</v>
      </c>
      <c r="AL4160">
        <v>6</v>
      </c>
      <c r="AM4160" t="s">
        <v>68</v>
      </c>
      <c r="AN4160">
        <v>1</v>
      </c>
      <c r="AR4160" t="s">
        <v>76</v>
      </c>
      <c r="AS4160" t="s">
        <v>77</v>
      </c>
      <c r="AT4160">
        <v>-530</v>
      </c>
      <c r="AU4160" t="s">
        <v>78</v>
      </c>
      <c r="AV4160" t="s">
        <v>79</v>
      </c>
      <c r="AX4160" t="s">
        <v>81</v>
      </c>
      <c r="AY4160" t="s">
        <v>76</v>
      </c>
      <c r="AZ4160" t="s">
        <v>82</v>
      </c>
      <c r="BA4160" t="s">
        <v>116</v>
      </c>
      <c r="BB4160" t="s">
        <v>121</v>
      </c>
      <c r="BC4160">
        <v>-1</v>
      </c>
      <c r="BD4160" t="s">
        <v>76</v>
      </c>
      <c r="BE4160">
        <v>36</v>
      </c>
      <c r="BF4160" t="s">
        <v>147</v>
      </c>
      <c r="BG4160" t="s">
        <v>154</v>
      </c>
      <c r="BH4160">
        <v>365243</v>
      </c>
      <c r="BI4160">
        <v>-500</v>
      </c>
      <c r="BJ4160">
        <v>550</v>
      </c>
      <c r="BK4160">
        <v>-320</v>
      </c>
      <c r="BL4160">
        <v>-312</v>
      </c>
      <c r="BM4160">
        <v>1</v>
      </c>
    </row>
    <row r="4161" spans="1:65" x14ac:dyDescent="0.3">
      <c r="A4161">
        <v>135871</v>
      </c>
      <c r="B4161">
        <v>0</v>
      </c>
      <c r="C4161" t="s">
        <v>65</v>
      </c>
      <c r="D4161" t="s">
        <v>88</v>
      </c>
      <c r="E4161" t="s">
        <v>67</v>
      </c>
      <c r="F4161" t="s">
        <v>68</v>
      </c>
      <c r="G4161">
        <v>0</v>
      </c>
      <c r="H4161">
        <v>126000</v>
      </c>
      <c r="I4161">
        <v>305221.5</v>
      </c>
      <c r="J4161" t="s">
        <v>89</v>
      </c>
      <c r="K4161" t="s">
        <v>126</v>
      </c>
      <c r="L4161" t="s">
        <v>91</v>
      </c>
      <c r="M4161" t="s">
        <v>72</v>
      </c>
      <c r="N4161">
        <v>6.8519999999999996E-3</v>
      </c>
      <c r="O4161">
        <v>11862</v>
      </c>
      <c r="P4161">
        <v>1154</v>
      </c>
      <c r="Q4161">
        <v>517</v>
      </c>
      <c r="R4161">
        <v>2374</v>
      </c>
      <c r="S4161">
        <v>3</v>
      </c>
      <c r="T4161">
        <v>3</v>
      </c>
      <c r="U4161" t="s">
        <v>73</v>
      </c>
      <c r="V4161">
        <v>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 t="s">
        <v>92</v>
      </c>
      <c r="AD4161">
        <v>2724675</v>
      </c>
      <c r="AE4161" t="s">
        <v>65</v>
      </c>
      <c r="AG4161">
        <v>0</v>
      </c>
      <c r="AH4161">
        <v>0</v>
      </c>
      <c r="AK4161" t="s">
        <v>125</v>
      </c>
      <c r="AL4161">
        <v>13</v>
      </c>
      <c r="AM4161" t="s">
        <v>68</v>
      </c>
      <c r="AN4161">
        <v>1</v>
      </c>
      <c r="AR4161" t="s">
        <v>76</v>
      </c>
      <c r="AS4161" t="s">
        <v>129</v>
      </c>
      <c r="AT4161">
        <v>-142</v>
      </c>
      <c r="AU4161" t="s">
        <v>76</v>
      </c>
      <c r="AV4161" t="s">
        <v>79</v>
      </c>
      <c r="AX4161" t="s">
        <v>81</v>
      </c>
      <c r="AY4161" t="s">
        <v>76</v>
      </c>
      <c r="AZ4161" t="s">
        <v>76</v>
      </c>
      <c r="BA4161" t="s">
        <v>76</v>
      </c>
      <c r="BB4161" t="s">
        <v>121</v>
      </c>
      <c r="BC4161">
        <v>-1</v>
      </c>
      <c r="BD4161" t="s">
        <v>76</v>
      </c>
      <c r="BF4161" t="s">
        <v>76</v>
      </c>
      <c r="BG4161" t="s">
        <v>82</v>
      </c>
    </row>
    <row r="4162" spans="1:65" x14ac:dyDescent="0.3">
      <c r="A4162">
        <v>135871</v>
      </c>
      <c r="B4162">
        <v>0</v>
      </c>
      <c r="C4162" t="s">
        <v>65</v>
      </c>
      <c r="D4162" t="s">
        <v>88</v>
      </c>
      <c r="E4162" t="s">
        <v>67</v>
      </c>
      <c r="F4162" t="s">
        <v>68</v>
      </c>
      <c r="G4162">
        <v>0</v>
      </c>
      <c r="H4162">
        <v>126000</v>
      </c>
      <c r="I4162">
        <v>305221.5</v>
      </c>
      <c r="J4162" t="s">
        <v>89</v>
      </c>
      <c r="K4162" t="s">
        <v>126</v>
      </c>
      <c r="L4162" t="s">
        <v>91</v>
      </c>
      <c r="M4162" t="s">
        <v>72</v>
      </c>
      <c r="N4162">
        <v>6.8519999999999996E-3</v>
      </c>
      <c r="O4162">
        <v>11862</v>
      </c>
      <c r="P4162">
        <v>1154</v>
      </c>
      <c r="Q4162">
        <v>517</v>
      </c>
      <c r="R4162">
        <v>2374</v>
      </c>
      <c r="S4162">
        <v>3</v>
      </c>
      <c r="T4162">
        <v>3</v>
      </c>
      <c r="U4162" t="s">
        <v>73</v>
      </c>
      <c r="V4162">
        <v>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 t="s">
        <v>92</v>
      </c>
      <c r="AD4162">
        <v>1017361</v>
      </c>
      <c r="AE4162" t="s">
        <v>93</v>
      </c>
      <c r="AF4162">
        <v>4905.2250000000004</v>
      </c>
      <c r="AG4162">
        <v>25470</v>
      </c>
      <c r="AH4162">
        <v>24057</v>
      </c>
      <c r="AI4162">
        <v>2547</v>
      </c>
      <c r="AJ4162">
        <v>25470</v>
      </c>
      <c r="AK4162" t="s">
        <v>123</v>
      </c>
      <c r="AL4162">
        <v>11</v>
      </c>
      <c r="AM4162" t="s">
        <v>68</v>
      </c>
      <c r="AN4162">
        <v>1</v>
      </c>
      <c r="AO4162">
        <v>0.104266822</v>
      </c>
      <c r="AR4162" t="s">
        <v>79</v>
      </c>
      <c r="AS4162" t="s">
        <v>77</v>
      </c>
      <c r="AT4162">
        <v>-1130</v>
      </c>
      <c r="AU4162" t="s">
        <v>78</v>
      </c>
      <c r="AV4162" t="s">
        <v>79</v>
      </c>
      <c r="AW4162" t="s">
        <v>80</v>
      </c>
      <c r="AX4162" t="s">
        <v>102</v>
      </c>
      <c r="AY4162" t="s">
        <v>124</v>
      </c>
      <c r="AZ4162" t="s">
        <v>96</v>
      </c>
      <c r="BA4162" t="s">
        <v>76</v>
      </c>
      <c r="BB4162" t="s">
        <v>104</v>
      </c>
      <c r="BC4162">
        <v>5</v>
      </c>
      <c r="BD4162" t="s">
        <v>105</v>
      </c>
      <c r="BE4162">
        <v>6</v>
      </c>
      <c r="BF4162" t="s">
        <v>86</v>
      </c>
      <c r="BG4162" t="s">
        <v>106</v>
      </c>
      <c r="BH4162">
        <v>365243</v>
      </c>
      <c r="BI4162">
        <v>-1098</v>
      </c>
      <c r="BJ4162">
        <v>-948</v>
      </c>
      <c r="BK4162">
        <v>-1008</v>
      </c>
      <c r="BL4162">
        <v>-1005</v>
      </c>
      <c r="BM4162">
        <v>0</v>
      </c>
    </row>
    <row r="4163" spans="1:65" x14ac:dyDescent="0.3">
      <c r="A4163">
        <v>135887</v>
      </c>
      <c r="B4163">
        <v>0</v>
      </c>
      <c r="C4163" t="s">
        <v>65</v>
      </c>
      <c r="D4163" t="s">
        <v>66</v>
      </c>
      <c r="E4163" t="s">
        <v>68</v>
      </c>
      <c r="F4163" t="s">
        <v>68</v>
      </c>
      <c r="G4163">
        <v>0</v>
      </c>
      <c r="H4163">
        <v>180000</v>
      </c>
      <c r="I4163">
        <v>729792</v>
      </c>
      <c r="J4163" t="s">
        <v>69</v>
      </c>
      <c r="K4163" t="s">
        <v>70</v>
      </c>
      <c r="L4163" t="s">
        <v>71</v>
      </c>
      <c r="M4163" t="s">
        <v>72</v>
      </c>
      <c r="N4163">
        <v>6.8519999999999996E-3</v>
      </c>
      <c r="O4163">
        <v>17419</v>
      </c>
      <c r="P4163">
        <v>1918</v>
      </c>
      <c r="Q4163">
        <v>9948</v>
      </c>
      <c r="R4163">
        <v>953</v>
      </c>
      <c r="S4163">
        <v>3</v>
      </c>
      <c r="T4163">
        <v>3</v>
      </c>
      <c r="U4163" t="s">
        <v>109</v>
      </c>
      <c r="V4163">
        <v>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 t="s">
        <v>92</v>
      </c>
      <c r="AD4163">
        <v>2387265</v>
      </c>
      <c r="AE4163" t="s">
        <v>93</v>
      </c>
      <c r="AF4163">
        <v>6317.3249999999998</v>
      </c>
      <c r="AG4163">
        <v>32800.5</v>
      </c>
      <c r="AH4163">
        <v>30982.5</v>
      </c>
      <c r="AI4163">
        <v>3280.5</v>
      </c>
      <c r="AJ4163">
        <v>32800.5</v>
      </c>
      <c r="AK4163" t="s">
        <v>120</v>
      </c>
      <c r="AL4163">
        <v>11</v>
      </c>
      <c r="AM4163" t="s">
        <v>68</v>
      </c>
      <c r="AN4163">
        <v>1</v>
      </c>
      <c r="AO4163">
        <v>0.104274662</v>
      </c>
      <c r="AR4163" t="s">
        <v>79</v>
      </c>
      <c r="AS4163" t="s">
        <v>77</v>
      </c>
      <c r="AT4163">
        <v>-1402</v>
      </c>
      <c r="AU4163" t="s">
        <v>78</v>
      </c>
      <c r="AV4163" t="s">
        <v>79</v>
      </c>
      <c r="AW4163" t="s">
        <v>101</v>
      </c>
      <c r="AX4163" t="s">
        <v>81</v>
      </c>
      <c r="AY4163" t="s">
        <v>103</v>
      </c>
      <c r="AZ4163" t="s">
        <v>96</v>
      </c>
      <c r="BA4163" t="s">
        <v>76</v>
      </c>
      <c r="BB4163" t="s">
        <v>84</v>
      </c>
      <c r="BC4163">
        <v>182</v>
      </c>
      <c r="BD4163" t="s">
        <v>85</v>
      </c>
      <c r="BE4163">
        <v>6</v>
      </c>
      <c r="BF4163" t="s">
        <v>86</v>
      </c>
      <c r="BG4163" t="s">
        <v>151</v>
      </c>
      <c r="BH4163">
        <v>365243</v>
      </c>
      <c r="BI4163">
        <v>-1371</v>
      </c>
      <c r="BJ4163">
        <v>-1221</v>
      </c>
      <c r="BK4163">
        <v>-1221</v>
      </c>
      <c r="BL4163">
        <v>-1216</v>
      </c>
      <c r="BM4163">
        <v>0</v>
      </c>
    </row>
    <row r="4164" spans="1:65" x14ac:dyDescent="0.3">
      <c r="A4164">
        <v>135895</v>
      </c>
      <c r="B4164">
        <v>0</v>
      </c>
      <c r="C4164" t="s">
        <v>65</v>
      </c>
      <c r="D4164" t="s">
        <v>66</v>
      </c>
      <c r="E4164" t="s">
        <v>67</v>
      </c>
      <c r="F4164" t="s">
        <v>68</v>
      </c>
      <c r="G4164">
        <v>0</v>
      </c>
      <c r="H4164">
        <v>112500</v>
      </c>
      <c r="I4164">
        <v>227520</v>
      </c>
      <c r="J4164" t="s">
        <v>69</v>
      </c>
      <c r="K4164" t="s">
        <v>70</v>
      </c>
      <c r="L4164" t="s">
        <v>91</v>
      </c>
      <c r="M4164" t="s">
        <v>72</v>
      </c>
      <c r="N4164">
        <v>3.5791999999999997E-2</v>
      </c>
      <c r="O4164">
        <v>19301</v>
      </c>
      <c r="P4164">
        <v>4223</v>
      </c>
      <c r="Q4164">
        <v>7864</v>
      </c>
      <c r="R4164">
        <v>2849</v>
      </c>
      <c r="S4164">
        <v>2</v>
      </c>
      <c r="T4164">
        <v>2</v>
      </c>
      <c r="U4164" t="s">
        <v>94</v>
      </c>
      <c r="V4164">
        <v>13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 t="s">
        <v>137</v>
      </c>
      <c r="AD4164">
        <v>2790146</v>
      </c>
      <c r="AE4164" t="s">
        <v>99</v>
      </c>
      <c r="AF4164">
        <v>36000</v>
      </c>
      <c r="AG4164">
        <v>720000</v>
      </c>
      <c r="AH4164">
        <v>720000</v>
      </c>
      <c r="AJ4164">
        <v>720000</v>
      </c>
      <c r="AK4164" t="s">
        <v>123</v>
      </c>
      <c r="AL4164">
        <v>16</v>
      </c>
      <c r="AM4164" t="s">
        <v>68</v>
      </c>
      <c r="AN4164">
        <v>1</v>
      </c>
      <c r="AR4164" t="s">
        <v>79</v>
      </c>
      <c r="AS4164" t="s">
        <v>77</v>
      </c>
      <c r="AT4164">
        <v>-376</v>
      </c>
      <c r="AU4164" t="s">
        <v>76</v>
      </c>
      <c r="AV4164" t="s">
        <v>79</v>
      </c>
      <c r="AX4164" t="s">
        <v>81</v>
      </c>
      <c r="AY4164" t="s">
        <v>76</v>
      </c>
      <c r="AZ4164" t="s">
        <v>131</v>
      </c>
      <c r="BA4164" t="s">
        <v>116</v>
      </c>
      <c r="BB4164" t="s">
        <v>121</v>
      </c>
      <c r="BC4164">
        <v>-1</v>
      </c>
      <c r="BD4164" t="s">
        <v>76</v>
      </c>
      <c r="BE4164">
        <v>0</v>
      </c>
      <c r="BF4164" t="s">
        <v>76</v>
      </c>
      <c r="BG4164" t="s">
        <v>160</v>
      </c>
      <c r="BH4164">
        <v>-367</v>
      </c>
      <c r="BI4164">
        <v>-333</v>
      </c>
      <c r="BJ4164">
        <v>365243</v>
      </c>
      <c r="BK4164">
        <v>365243</v>
      </c>
      <c r="BL4164">
        <v>365243</v>
      </c>
      <c r="BM4164">
        <v>0</v>
      </c>
    </row>
    <row r="4165" spans="1:65" x14ac:dyDescent="0.3">
      <c r="A4165">
        <v>135920</v>
      </c>
      <c r="B4165">
        <v>0</v>
      </c>
      <c r="C4165" t="s">
        <v>65</v>
      </c>
      <c r="D4165" t="s">
        <v>88</v>
      </c>
      <c r="E4165" t="s">
        <v>68</v>
      </c>
      <c r="F4165" t="s">
        <v>68</v>
      </c>
      <c r="G4165">
        <v>0</v>
      </c>
      <c r="H4165">
        <v>76500</v>
      </c>
      <c r="I4165">
        <v>247275</v>
      </c>
      <c r="J4165" t="s">
        <v>89</v>
      </c>
      <c r="K4165" t="s">
        <v>70</v>
      </c>
      <c r="L4165" t="s">
        <v>91</v>
      </c>
      <c r="M4165" t="s">
        <v>72</v>
      </c>
      <c r="N4165">
        <v>2.2624999999999999E-2</v>
      </c>
      <c r="O4165">
        <v>16820</v>
      </c>
      <c r="P4165">
        <v>860</v>
      </c>
      <c r="Q4165">
        <v>6537</v>
      </c>
      <c r="R4165">
        <v>350</v>
      </c>
      <c r="S4165">
        <v>2</v>
      </c>
      <c r="T4165">
        <v>2</v>
      </c>
      <c r="U4165" t="s">
        <v>125</v>
      </c>
      <c r="V4165">
        <v>11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 t="s">
        <v>92</v>
      </c>
      <c r="AD4165">
        <v>1054878</v>
      </c>
      <c r="AE4165" t="s">
        <v>93</v>
      </c>
      <c r="AF4165">
        <v>5765.5349999999999</v>
      </c>
      <c r="AG4165">
        <v>46530</v>
      </c>
      <c r="AH4165">
        <v>46530</v>
      </c>
      <c r="AI4165">
        <v>0</v>
      </c>
      <c r="AJ4165">
        <v>46530</v>
      </c>
      <c r="AK4165" t="s">
        <v>120</v>
      </c>
      <c r="AL4165">
        <v>14</v>
      </c>
      <c r="AM4165" t="s">
        <v>68</v>
      </c>
      <c r="AN4165">
        <v>1</v>
      </c>
      <c r="AO4165">
        <v>0</v>
      </c>
      <c r="AR4165" t="s">
        <v>79</v>
      </c>
      <c r="AS4165" t="s">
        <v>77</v>
      </c>
      <c r="AT4165">
        <v>-1203</v>
      </c>
      <c r="AU4165" t="s">
        <v>78</v>
      </c>
      <c r="AV4165" t="s">
        <v>79</v>
      </c>
      <c r="AX4165" t="s">
        <v>161</v>
      </c>
      <c r="AY4165" t="s">
        <v>124</v>
      </c>
      <c r="AZ4165" t="s">
        <v>96</v>
      </c>
      <c r="BA4165" t="s">
        <v>76</v>
      </c>
      <c r="BB4165" t="s">
        <v>104</v>
      </c>
      <c r="BC4165">
        <v>30</v>
      </c>
      <c r="BD4165" t="s">
        <v>105</v>
      </c>
      <c r="BE4165">
        <v>12</v>
      </c>
      <c r="BF4165" t="s">
        <v>86</v>
      </c>
      <c r="BG4165" t="s">
        <v>106</v>
      </c>
      <c r="BH4165">
        <v>365243</v>
      </c>
      <c r="BI4165">
        <v>-1171</v>
      </c>
      <c r="BJ4165">
        <v>-841</v>
      </c>
      <c r="BK4165">
        <v>-841</v>
      </c>
      <c r="BL4165">
        <v>-828</v>
      </c>
      <c r="BM4165">
        <v>0</v>
      </c>
    </row>
    <row r="4166" spans="1:65" x14ac:dyDescent="0.3">
      <c r="A4166">
        <v>135922</v>
      </c>
      <c r="B4166">
        <v>0</v>
      </c>
      <c r="C4166" t="s">
        <v>99</v>
      </c>
      <c r="D4166" t="s">
        <v>88</v>
      </c>
      <c r="E4166" t="s">
        <v>68</v>
      </c>
      <c r="F4166" t="s">
        <v>68</v>
      </c>
      <c r="G4166">
        <v>2</v>
      </c>
      <c r="H4166">
        <v>90000</v>
      </c>
      <c r="I4166">
        <v>337500</v>
      </c>
      <c r="J4166" t="s">
        <v>69</v>
      </c>
      <c r="K4166" t="s">
        <v>90</v>
      </c>
      <c r="L4166" t="s">
        <v>91</v>
      </c>
      <c r="M4166" t="s">
        <v>72</v>
      </c>
      <c r="N4166">
        <v>1.5221E-2</v>
      </c>
      <c r="O4166">
        <v>14173</v>
      </c>
      <c r="P4166">
        <v>1107</v>
      </c>
      <c r="Q4166">
        <v>5432</v>
      </c>
      <c r="R4166">
        <v>4127</v>
      </c>
      <c r="S4166">
        <v>2</v>
      </c>
      <c r="T4166">
        <v>2</v>
      </c>
      <c r="U4166" t="s">
        <v>125</v>
      </c>
      <c r="V4166">
        <v>14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 t="s">
        <v>108</v>
      </c>
      <c r="AD4166">
        <v>2490859</v>
      </c>
      <c r="AE4166" t="s">
        <v>93</v>
      </c>
      <c r="AF4166">
        <v>15204.825000000001</v>
      </c>
      <c r="AG4166">
        <v>56884.095000000001</v>
      </c>
      <c r="AH4166">
        <v>56880</v>
      </c>
      <c r="AI4166">
        <v>4.0949999999999998</v>
      </c>
      <c r="AJ4166">
        <v>56884.095000000001</v>
      </c>
      <c r="AK4166" t="s">
        <v>123</v>
      </c>
      <c r="AL4166">
        <v>15</v>
      </c>
      <c r="AM4166" t="s">
        <v>68</v>
      </c>
      <c r="AN4166">
        <v>1</v>
      </c>
      <c r="AO4166" s="1">
        <v>7.8399999999999995E-5</v>
      </c>
      <c r="AR4166" t="s">
        <v>79</v>
      </c>
      <c r="AS4166" t="s">
        <v>77</v>
      </c>
      <c r="AT4166">
        <v>-407</v>
      </c>
      <c r="AU4166" t="s">
        <v>78</v>
      </c>
      <c r="AV4166" t="s">
        <v>79</v>
      </c>
      <c r="AX4166" t="s">
        <v>81</v>
      </c>
      <c r="AY4166" t="s">
        <v>95</v>
      </c>
      <c r="AZ4166" t="s">
        <v>96</v>
      </c>
      <c r="BA4166" t="s">
        <v>76</v>
      </c>
      <c r="BB4166" t="s">
        <v>138</v>
      </c>
      <c r="BC4166">
        <v>50</v>
      </c>
      <c r="BD4166" t="s">
        <v>85</v>
      </c>
      <c r="BE4166">
        <v>4</v>
      </c>
      <c r="BF4166" t="s">
        <v>112</v>
      </c>
      <c r="BG4166" t="s">
        <v>151</v>
      </c>
      <c r="BH4166">
        <v>365243</v>
      </c>
      <c r="BI4166">
        <v>-376</v>
      </c>
      <c r="BJ4166">
        <v>-286</v>
      </c>
      <c r="BK4166">
        <v>-286</v>
      </c>
      <c r="BL4166">
        <v>-282</v>
      </c>
      <c r="BM4166">
        <v>0</v>
      </c>
    </row>
    <row r="4167" spans="1:65" x14ac:dyDescent="0.3">
      <c r="A4167">
        <v>135953</v>
      </c>
      <c r="B4167">
        <v>0</v>
      </c>
      <c r="C4167" t="s">
        <v>65</v>
      </c>
      <c r="D4167" t="s">
        <v>66</v>
      </c>
      <c r="E4167" t="s">
        <v>67</v>
      </c>
      <c r="F4167" t="s">
        <v>67</v>
      </c>
      <c r="G4167">
        <v>0</v>
      </c>
      <c r="H4167">
        <v>225000</v>
      </c>
      <c r="I4167">
        <v>284400</v>
      </c>
      <c r="J4167" t="s">
        <v>113</v>
      </c>
      <c r="K4167" t="s">
        <v>70</v>
      </c>
      <c r="L4167" t="s">
        <v>140</v>
      </c>
      <c r="M4167" t="s">
        <v>72</v>
      </c>
      <c r="N4167">
        <v>1.8634000000000001E-2</v>
      </c>
      <c r="O4167">
        <v>20041</v>
      </c>
      <c r="P4167">
        <v>365243</v>
      </c>
      <c r="Q4167">
        <v>10176</v>
      </c>
      <c r="R4167">
        <v>3021</v>
      </c>
      <c r="S4167">
        <v>2</v>
      </c>
      <c r="T4167">
        <v>2</v>
      </c>
      <c r="U4167" t="s">
        <v>123</v>
      </c>
      <c r="V4167">
        <v>11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 t="s">
        <v>76</v>
      </c>
      <c r="AD4167">
        <v>2547371</v>
      </c>
      <c r="AE4167" t="s">
        <v>99</v>
      </c>
      <c r="AF4167">
        <v>2250</v>
      </c>
      <c r="AG4167">
        <v>45000</v>
      </c>
      <c r="AH4167">
        <v>45000</v>
      </c>
      <c r="AJ4167">
        <v>45000</v>
      </c>
      <c r="AK4167" t="s">
        <v>94</v>
      </c>
      <c r="AL4167">
        <v>15</v>
      </c>
      <c r="AM4167" t="s">
        <v>68</v>
      </c>
      <c r="AN4167">
        <v>1</v>
      </c>
      <c r="AR4167" t="s">
        <v>79</v>
      </c>
      <c r="AS4167" t="s">
        <v>77</v>
      </c>
      <c r="AT4167">
        <v>-744</v>
      </c>
      <c r="AU4167" t="s">
        <v>76</v>
      </c>
      <c r="AV4167" t="s">
        <v>79</v>
      </c>
      <c r="AX4167" t="s">
        <v>81</v>
      </c>
      <c r="AY4167" t="s">
        <v>76</v>
      </c>
      <c r="AZ4167" t="s">
        <v>131</v>
      </c>
      <c r="BA4167" t="s">
        <v>83</v>
      </c>
      <c r="BB4167" t="s">
        <v>121</v>
      </c>
      <c r="BC4167">
        <v>-1</v>
      </c>
      <c r="BD4167" t="s">
        <v>76</v>
      </c>
      <c r="BE4167">
        <v>0</v>
      </c>
      <c r="BF4167" t="s">
        <v>76</v>
      </c>
      <c r="BG4167" t="s">
        <v>132</v>
      </c>
      <c r="BH4167">
        <v>365243</v>
      </c>
      <c r="BI4167">
        <v>365243</v>
      </c>
      <c r="BJ4167">
        <v>365243</v>
      </c>
      <c r="BK4167">
        <v>365243</v>
      </c>
      <c r="BL4167">
        <v>365243</v>
      </c>
      <c r="BM4167">
        <v>0</v>
      </c>
    </row>
    <row r="4168" spans="1:65" x14ac:dyDescent="0.3">
      <c r="A4168">
        <v>135960</v>
      </c>
      <c r="B4168">
        <v>0</v>
      </c>
      <c r="C4168" t="s">
        <v>65</v>
      </c>
      <c r="D4168" t="s">
        <v>66</v>
      </c>
      <c r="E4168" t="s">
        <v>68</v>
      </c>
      <c r="F4168" t="s">
        <v>68</v>
      </c>
      <c r="G4168">
        <v>1</v>
      </c>
      <c r="H4168">
        <v>225000</v>
      </c>
      <c r="I4168">
        <v>1569285</v>
      </c>
      <c r="J4168" t="s">
        <v>69</v>
      </c>
      <c r="K4168" t="s">
        <v>70</v>
      </c>
      <c r="L4168" t="s">
        <v>91</v>
      </c>
      <c r="M4168" t="s">
        <v>107</v>
      </c>
      <c r="N4168">
        <v>4.6219999999999997E-2</v>
      </c>
      <c r="O4168">
        <v>10474</v>
      </c>
      <c r="P4168">
        <v>85</v>
      </c>
      <c r="Q4168">
        <v>4966</v>
      </c>
      <c r="R4168">
        <v>3017</v>
      </c>
      <c r="S4168">
        <v>1</v>
      </c>
      <c r="T4168">
        <v>1</v>
      </c>
      <c r="U4168" t="s">
        <v>125</v>
      </c>
      <c r="V4168">
        <v>15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243</v>
      </c>
      <c r="AD4168">
        <v>1852786</v>
      </c>
      <c r="AE4168" t="s">
        <v>93</v>
      </c>
      <c r="AF4168">
        <v>18349.875</v>
      </c>
      <c r="AG4168">
        <v>92695.5</v>
      </c>
      <c r="AH4168">
        <v>97591.5</v>
      </c>
      <c r="AI4168">
        <v>0</v>
      </c>
      <c r="AJ4168">
        <v>92695.5</v>
      </c>
      <c r="AK4168" t="s">
        <v>94</v>
      </c>
      <c r="AL4168">
        <v>19</v>
      </c>
      <c r="AM4168" t="s">
        <v>68</v>
      </c>
      <c r="AN4168">
        <v>1</v>
      </c>
      <c r="AO4168">
        <v>0</v>
      </c>
      <c r="AR4168" t="s">
        <v>79</v>
      </c>
      <c r="AS4168" t="s">
        <v>77</v>
      </c>
      <c r="AT4168">
        <v>-521</v>
      </c>
      <c r="AU4168" t="s">
        <v>78</v>
      </c>
      <c r="AV4168" t="s">
        <v>79</v>
      </c>
      <c r="AX4168" t="s">
        <v>81</v>
      </c>
      <c r="AY4168" t="s">
        <v>111</v>
      </c>
      <c r="AZ4168" t="s">
        <v>96</v>
      </c>
      <c r="BA4168" t="s">
        <v>76</v>
      </c>
      <c r="BB4168" t="s">
        <v>104</v>
      </c>
      <c r="BC4168">
        <v>121</v>
      </c>
      <c r="BD4168" t="s">
        <v>85</v>
      </c>
      <c r="BE4168">
        <v>6</v>
      </c>
      <c r="BF4168" t="s">
        <v>147</v>
      </c>
      <c r="BG4168" t="s">
        <v>106</v>
      </c>
      <c r="BH4168">
        <v>365243</v>
      </c>
      <c r="BI4168">
        <v>-489</v>
      </c>
      <c r="BJ4168">
        <v>-339</v>
      </c>
      <c r="BK4168">
        <v>-399</v>
      </c>
      <c r="BL4168">
        <v>-394</v>
      </c>
      <c r="BM4168">
        <v>0</v>
      </c>
    </row>
    <row r="4169" spans="1:65" x14ac:dyDescent="0.3">
      <c r="A4169">
        <v>135961</v>
      </c>
      <c r="B4169">
        <v>0</v>
      </c>
      <c r="C4169" t="s">
        <v>65</v>
      </c>
      <c r="D4169" t="s">
        <v>88</v>
      </c>
      <c r="E4169" t="s">
        <v>67</v>
      </c>
      <c r="F4169" t="s">
        <v>68</v>
      </c>
      <c r="G4169">
        <v>0</v>
      </c>
      <c r="H4169">
        <v>90000</v>
      </c>
      <c r="I4169">
        <v>808650</v>
      </c>
      <c r="J4169" t="s">
        <v>113</v>
      </c>
      <c r="K4169" t="s">
        <v>70</v>
      </c>
      <c r="L4169" t="s">
        <v>91</v>
      </c>
      <c r="M4169" t="s">
        <v>72</v>
      </c>
      <c r="N4169">
        <v>5.084E-3</v>
      </c>
      <c r="O4169">
        <v>21404</v>
      </c>
      <c r="P4169">
        <v>365243</v>
      </c>
      <c r="Q4169">
        <v>13693</v>
      </c>
      <c r="R4169">
        <v>3699</v>
      </c>
      <c r="S4169">
        <v>2</v>
      </c>
      <c r="T4169">
        <v>2</v>
      </c>
      <c r="U4169" t="s">
        <v>109</v>
      </c>
      <c r="V4169">
        <v>15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 t="s">
        <v>76</v>
      </c>
      <c r="AD4169">
        <v>2503024</v>
      </c>
      <c r="AE4169" t="s">
        <v>65</v>
      </c>
      <c r="AF4169">
        <v>31446.36</v>
      </c>
      <c r="AG4169">
        <v>450000</v>
      </c>
      <c r="AH4169">
        <v>491580</v>
      </c>
      <c r="AJ4169">
        <v>450000</v>
      </c>
      <c r="AK4169" t="s">
        <v>125</v>
      </c>
      <c r="AL4169">
        <v>18</v>
      </c>
      <c r="AM4169" t="s">
        <v>68</v>
      </c>
      <c r="AN4169">
        <v>1</v>
      </c>
      <c r="AR4169" t="s">
        <v>76</v>
      </c>
      <c r="AS4169" t="s">
        <v>77</v>
      </c>
      <c r="AT4169">
        <v>-738</v>
      </c>
      <c r="AU4169" t="s">
        <v>78</v>
      </c>
      <c r="AV4169" t="s">
        <v>79</v>
      </c>
      <c r="AW4169" t="s">
        <v>80</v>
      </c>
      <c r="AX4169" t="s">
        <v>81</v>
      </c>
      <c r="AY4169" t="s">
        <v>76</v>
      </c>
      <c r="AZ4169" t="s">
        <v>82</v>
      </c>
      <c r="BA4169" t="s">
        <v>116</v>
      </c>
      <c r="BB4169" t="s">
        <v>121</v>
      </c>
      <c r="BC4169">
        <v>-1</v>
      </c>
      <c r="BD4169" t="s">
        <v>76</v>
      </c>
      <c r="BE4169">
        <v>24</v>
      </c>
      <c r="BF4169" t="s">
        <v>147</v>
      </c>
      <c r="BG4169" t="s">
        <v>154</v>
      </c>
      <c r="BH4169">
        <v>365243</v>
      </c>
      <c r="BI4169">
        <v>-708</v>
      </c>
      <c r="BJ4169">
        <v>-18</v>
      </c>
      <c r="BK4169">
        <v>-188</v>
      </c>
      <c r="BL4169">
        <v>-180</v>
      </c>
      <c r="BM4169">
        <v>1</v>
      </c>
    </row>
    <row r="4170" spans="1:65" x14ac:dyDescent="0.3">
      <c r="A4170">
        <v>135969</v>
      </c>
      <c r="B4170">
        <v>1</v>
      </c>
      <c r="C4170" t="s">
        <v>65</v>
      </c>
      <c r="D4170" t="s">
        <v>66</v>
      </c>
      <c r="E4170" t="s">
        <v>68</v>
      </c>
      <c r="F4170" t="s">
        <v>68</v>
      </c>
      <c r="G4170">
        <v>0</v>
      </c>
      <c r="H4170">
        <v>270000</v>
      </c>
      <c r="I4170">
        <v>497520</v>
      </c>
      <c r="J4170" t="s">
        <v>89</v>
      </c>
      <c r="K4170" t="s">
        <v>70</v>
      </c>
      <c r="L4170" t="s">
        <v>91</v>
      </c>
      <c r="M4170" t="s">
        <v>72</v>
      </c>
      <c r="N4170">
        <v>2.8663000000000001E-2</v>
      </c>
      <c r="O4170">
        <v>21690</v>
      </c>
      <c r="P4170">
        <v>146</v>
      </c>
      <c r="Q4170">
        <v>7359</v>
      </c>
      <c r="R4170">
        <v>3968</v>
      </c>
      <c r="S4170">
        <v>2</v>
      </c>
      <c r="T4170">
        <v>2</v>
      </c>
      <c r="U4170" t="s">
        <v>123</v>
      </c>
      <c r="V4170">
        <v>10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 t="s">
        <v>108</v>
      </c>
      <c r="AD4170">
        <v>1295529</v>
      </c>
      <c r="AE4170" t="s">
        <v>65</v>
      </c>
      <c r="AF4170">
        <v>50999.894999999997</v>
      </c>
      <c r="AG4170">
        <v>450000</v>
      </c>
      <c r="AH4170">
        <v>474948</v>
      </c>
      <c r="AI4170">
        <v>0</v>
      </c>
      <c r="AJ4170">
        <v>450000</v>
      </c>
      <c r="AK4170" t="s">
        <v>73</v>
      </c>
      <c r="AL4170">
        <v>16</v>
      </c>
      <c r="AM4170" t="s">
        <v>68</v>
      </c>
      <c r="AN4170">
        <v>1</v>
      </c>
      <c r="AO4170">
        <v>0</v>
      </c>
      <c r="AR4170" t="s">
        <v>76</v>
      </c>
      <c r="AS4170" t="s">
        <v>77</v>
      </c>
      <c r="AT4170">
        <v>-2475</v>
      </c>
      <c r="AU4170" t="s">
        <v>78</v>
      </c>
      <c r="AV4170" t="s">
        <v>79</v>
      </c>
      <c r="AW4170" t="s">
        <v>101</v>
      </c>
      <c r="AX4170" t="s">
        <v>102</v>
      </c>
      <c r="AY4170" t="s">
        <v>76</v>
      </c>
      <c r="AZ4170" t="s">
        <v>82</v>
      </c>
      <c r="BA4170" t="s">
        <v>83</v>
      </c>
      <c r="BB4170" t="s">
        <v>121</v>
      </c>
      <c r="BC4170">
        <v>-1</v>
      </c>
      <c r="BD4170" t="s">
        <v>76</v>
      </c>
      <c r="BE4170">
        <v>12</v>
      </c>
      <c r="BF4170" t="s">
        <v>147</v>
      </c>
      <c r="BG4170" t="s">
        <v>196</v>
      </c>
      <c r="BH4170">
        <v>365243</v>
      </c>
      <c r="BI4170">
        <v>-2443</v>
      </c>
      <c r="BJ4170">
        <v>-2113</v>
      </c>
      <c r="BK4170">
        <v>-2113</v>
      </c>
      <c r="BL4170">
        <v>-2108</v>
      </c>
      <c r="BM4170">
        <v>1</v>
      </c>
    </row>
    <row r="4171" spans="1:65" x14ac:dyDescent="0.3">
      <c r="A4171">
        <v>135980</v>
      </c>
      <c r="B4171">
        <v>0</v>
      </c>
      <c r="C4171" t="s">
        <v>65</v>
      </c>
      <c r="D4171" t="s">
        <v>88</v>
      </c>
      <c r="E4171" t="s">
        <v>67</v>
      </c>
      <c r="F4171" t="s">
        <v>68</v>
      </c>
      <c r="G4171">
        <v>1</v>
      </c>
      <c r="H4171">
        <v>315000</v>
      </c>
      <c r="I4171">
        <v>1580616</v>
      </c>
      <c r="J4171" t="s">
        <v>89</v>
      </c>
      <c r="K4171" t="s">
        <v>90</v>
      </c>
      <c r="L4171" t="s">
        <v>119</v>
      </c>
      <c r="M4171" t="s">
        <v>72</v>
      </c>
      <c r="N4171">
        <v>4.6219999999999997E-2</v>
      </c>
      <c r="O4171">
        <v>18276</v>
      </c>
      <c r="P4171">
        <v>1103</v>
      </c>
      <c r="Q4171">
        <v>2382</v>
      </c>
      <c r="R4171">
        <v>1814</v>
      </c>
      <c r="S4171">
        <v>1</v>
      </c>
      <c r="T4171">
        <v>1</v>
      </c>
      <c r="U4171" t="s">
        <v>73</v>
      </c>
      <c r="V4171">
        <v>15</v>
      </c>
      <c r="W4171">
        <v>0</v>
      </c>
      <c r="X4171">
        <v>1</v>
      </c>
      <c r="Y4171">
        <v>1</v>
      </c>
      <c r="Z4171">
        <v>0</v>
      </c>
      <c r="AA4171">
        <v>0</v>
      </c>
      <c r="AB4171">
        <v>0</v>
      </c>
      <c r="AC4171" t="s">
        <v>92</v>
      </c>
      <c r="AD4171">
        <v>1663901</v>
      </c>
      <c r="AE4171" t="s">
        <v>99</v>
      </c>
      <c r="AF4171">
        <v>22500</v>
      </c>
      <c r="AG4171">
        <v>450000</v>
      </c>
      <c r="AH4171">
        <v>450000</v>
      </c>
      <c r="AJ4171">
        <v>450000</v>
      </c>
      <c r="AK4171" t="s">
        <v>73</v>
      </c>
      <c r="AL4171">
        <v>16</v>
      </c>
      <c r="AM4171" t="s">
        <v>68</v>
      </c>
      <c r="AN4171">
        <v>1</v>
      </c>
      <c r="AR4171" t="s">
        <v>79</v>
      </c>
      <c r="AS4171" t="s">
        <v>77</v>
      </c>
      <c r="AT4171">
        <v>-511</v>
      </c>
      <c r="AU4171" t="s">
        <v>76</v>
      </c>
      <c r="AV4171" t="s">
        <v>79</v>
      </c>
      <c r="AX4171" t="s">
        <v>81</v>
      </c>
      <c r="AY4171" t="s">
        <v>76</v>
      </c>
      <c r="AZ4171" t="s">
        <v>131</v>
      </c>
      <c r="BA4171" t="s">
        <v>116</v>
      </c>
      <c r="BB4171" t="s">
        <v>121</v>
      </c>
      <c r="BC4171">
        <v>-1</v>
      </c>
      <c r="BD4171" t="s">
        <v>76</v>
      </c>
      <c r="BE4171">
        <v>0</v>
      </c>
      <c r="BF4171" t="s">
        <v>76</v>
      </c>
      <c r="BG4171" t="s">
        <v>160</v>
      </c>
      <c r="BH4171">
        <v>-510</v>
      </c>
      <c r="BI4171">
        <v>-471</v>
      </c>
      <c r="BJ4171">
        <v>365243</v>
      </c>
      <c r="BK4171">
        <v>365243</v>
      </c>
      <c r="BL4171">
        <v>365243</v>
      </c>
      <c r="BM4171">
        <v>0</v>
      </c>
    </row>
    <row r="4172" spans="1:65" x14ac:dyDescent="0.3">
      <c r="A4172">
        <v>135986</v>
      </c>
      <c r="B4172">
        <v>0</v>
      </c>
      <c r="C4172" t="s">
        <v>65</v>
      </c>
      <c r="D4172" t="s">
        <v>66</v>
      </c>
      <c r="E4172" t="s">
        <v>67</v>
      </c>
      <c r="F4172" t="s">
        <v>67</v>
      </c>
      <c r="G4172">
        <v>0</v>
      </c>
      <c r="H4172">
        <v>135000</v>
      </c>
      <c r="I4172">
        <v>540000</v>
      </c>
      <c r="J4172" t="s">
        <v>113</v>
      </c>
      <c r="K4172" t="s">
        <v>70</v>
      </c>
      <c r="L4172" t="s">
        <v>140</v>
      </c>
      <c r="M4172" t="s">
        <v>127</v>
      </c>
      <c r="N4172">
        <v>2.5163999999999999E-2</v>
      </c>
      <c r="O4172">
        <v>23760</v>
      </c>
      <c r="P4172">
        <v>365243</v>
      </c>
      <c r="Q4172">
        <v>5685</v>
      </c>
      <c r="R4172">
        <v>4164</v>
      </c>
      <c r="S4172">
        <v>2</v>
      </c>
      <c r="T4172">
        <v>2</v>
      </c>
      <c r="U4172" t="s">
        <v>123</v>
      </c>
      <c r="V4172">
        <v>15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 t="s">
        <v>76</v>
      </c>
      <c r="AD4172">
        <v>1331101</v>
      </c>
      <c r="AE4172" t="s">
        <v>65</v>
      </c>
      <c r="AF4172">
        <v>9051.4349999999995</v>
      </c>
      <c r="AG4172">
        <v>45000</v>
      </c>
      <c r="AH4172">
        <v>46485</v>
      </c>
      <c r="AJ4172">
        <v>45000</v>
      </c>
      <c r="AK4172" t="s">
        <v>109</v>
      </c>
      <c r="AL4172">
        <v>9</v>
      </c>
      <c r="AM4172" t="s">
        <v>68</v>
      </c>
      <c r="AN4172">
        <v>1</v>
      </c>
      <c r="AR4172" t="s">
        <v>76</v>
      </c>
      <c r="AS4172" t="s">
        <v>77</v>
      </c>
      <c r="AT4172">
        <v>-1126</v>
      </c>
      <c r="AU4172" t="s">
        <v>76</v>
      </c>
      <c r="AV4172" t="s">
        <v>79</v>
      </c>
      <c r="AW4172" t="s">
        <v>80</v>
      </c>
      <c r="AX4172" t="s">
        <v>81</v>
      </c>
      <c r="AY4172" t="s">
        <v>76</v>
      </c>
      <c r="AZ4172" t="s">
        <v>82</v>
      </c>
      <c r="BA4172" t="s">
        <v>116</v>
      </c>
      <c r="BB4172" t="s">
        <v>121</v>
      </c>
      <c r="BC4172">
        <v>0</v>
      </c>
      <c r="BD4172" t="s">
        <v>76</v>
      </c>
      <c r="BE4172">
        <v>6</v>
      </c>
      <c r="BF4172" t="s">
        <v>147</v>
      </c>
      <c r="BG4172" t="s">
        <v>154</v>
      </c>
      <c r="BH4172">
        <v>365243</v>
      </c>
      <c r="BI4172">
        <v>-1096</v>
      </c>
      <c r="BJ4172">
        <v>-946</v>
      </c>
      <c r="BK4172">
        <v>-1006</v>
      </c>
      <c r="BL4172">
        <v>-998</v>
      </c>
      <c r="BM4172">
        <v>1</v>
      </c>
    </row>
    <row r="4173" spans="1:65" x14ac:dyDescent="0.3">
      <c r="A4173">
        <v>135987</v>
      </c>
      <c r="B4173">
        <v>0</v>
      </c>
      <c r="C4173" t="s">
        <v>65</v>
      </c>
      <c r="D4173" t="s">
        <v>88</v>
      </c>
      <c r="E4173" t="s">
        <v>67</v>
      </c>
      <c r="F4173" t="s">
        <v>68</v>
      </c>
      <c r="G4173">
        <v>0</v>
      </c>
      <c r="H4173">
        <v>157500</v>
      </c>
      <c r="I4173">
        <v>545040</v>
      </c>
      <c r="J4173" t="s">
        <v>69</v>
      </c>
      <c r="K4173" t="s">
        <v>90</v>
      </c>
      <c r="L4173" t="s">
        <v>71</v>
      </c>
      <c r="M4173" t="s">
        <v>72</v>
      </c>
      <c r="N4173">
        <v>2.5163999999999999E-2</v>
      </c>
      <c r="O4173">
        <v>18918</v>
      </c>
      <c r="P4173">
        <v>1594</v>
      </c>
      <c r="Q4173">
        <v>2768</v>
      </c>
      <c r="R4173">
        <v>2481</v>
      </c>
      <c r="S4173">
        <v>2</v>
      </c>
      <c r="T4173">
        <v>2</v>
      </c>
      <c r="U4173" t="s">
        <v>73</v>
      </c>
      <c r="V4173">
        <v>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 t="s">
        <v>122</v>
      </c>
      <c r="AD4173">
        <v>1077465</v>
      </c>
      <c r="AE4173" t="s">
        <v>93</v>
      </c>
      <c r="AF4173">
        <v>7291.89</v>
      </c>
      <c r="AG4173">
        <v>51786</v>
      </c>
      <c r="AH4173">
        <v>36247.5</v>
      </c>
      <c r="AI4173">
        <v>15538.5</v>
      </c>
      <c r="AJ4173">
        <v>51786</v>
      </c>
      <c r="AK4173" t="s">
        <v>123</v>
      </c>
      <c r="AL4173">
        <v>19</v>
      </c>
      <c r="AM4173" t="s">
        <v>68</v>
      </c>
      <c r="AN4173">
        <v>1</v>
      </c>
      <c r="AO4173">
        <v>0.32678405500000002</v>
      </c>
      <c r="AR4173" t="s">
        <v>79</v>
      </c>
      <c r="AS4173" t="s">
        <v>77</v>
      </c>
      <c r="AT4173">
        <v>-311</v>
      </c>
      <c r="AU4173" t="s">
        <v>78</v>
      </c>
      <c r="AV4173" t="s">
        <v>79</v>
      </c>
      <c r="AX4173" t="s">
        <v>102</v>
      </c>
      <c r="AY4173" t="s">
        <v>124</v>
      </c>
      <c r="AZ4173" t="s">
        <v>96</v>
      </c>
      <c r="BA4173" t="s">
        <v>76</v>
      </c>
      <c r="BB4173" t="s">
        <v>104</v>
      </c>
      <c r="BC4173">
        <v>30</v>
      </c>
      <c r="BD4173" t="s">
        <v>105</v>
      </c>
      <c r="BE4173">
        <v>6</v>
      </c>
      <c r="BF4173" t="s">
        <v>86</v>
      </c>
      <c r="BG4173" t="s">
        <v>106</v>
      </c>
      <c r="BH4173">
        <v>365243</v>
      </c>
      <c r="BI4173">
        <v>-250</v>
      </c>
      <c r="BJ4173">
        <v>-100</v>
      </c>
      <c r="BK4173">
        <v>-130</v>
      </c>
      <c r="BL4173">
        <v>-123</v>
      </c>
      <c r="BM4173">
        <v>0</v>
      </c>
    </row>
    <row r="4174" spans="1:65" x14ac:dyDescent="0.3">
      <c r="A4174">
        <v>135991</v>
      </c>
      <c r="B4174">
        <v>0</v>
      </c>
      <c r="C4174" t="s">
        <v>65</v>
      </c>
      <c r="D4174" t="s">
        <v>88</v>
      </c>
      <c r="E4174" t="s">
        <v>67</v>
      </c>
      <c r="F4174" t="s">
        <v>67</v>
      </c>
      <c r="G4174">
        <v>1</v>
      </c>
      <c r="H4174">
        <v>157500</v>
      </c>
      <c r="I4174">
        <v>211068</v>
      </c>
      <c r="J4174" t="s">
        <v>69</v>
      </c>
      <c r="K4174" t="s">
        <v>70</v>
      </c>
      <c r="L4174" t="s">
        <v>140</v>
      </c>
      <c r="M4174" t="s">
        <v>169</v>
      </c>
      <c r="N4174">
        <v>4.6219999999999997E-2</v>
      </c>
      <c r="O4174">
        <v>20484</v>
      </c>
      <c r="P4174">
        <v>3004</v>
      </c>
      <c r="Q4174">
        <v>6755</v>
      </c>
      <c r="R4174">
        <v>4032</v>
      </c>
      <c r="S4174">
        <v>1</v>
      </c>
      <c r="T4174">
        <v>1</v>
      </c>
      <c r="U4174" t="s">
        <v>109</v>
      </c>
      <c r="V4174">
        <v>18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 t="s">
        <v>134</v>
      </c>
      <c r="AD4174">
        <v>1080929</v>
      </c>
      <c r="AE4174" t="s">
        <v>93</v>
      </c>
      <c r="AF4174">
        <v>7409.07</v>
      </c>
      <c r="AG4174">
        <v>57690</v>
      </c>
      <c r="AH4174">
        <v>60930</v>
      </c>
      <c r="AI4174">
        <v>2250</v>
      </c>
      <c r="AJ4174">
        <v>57690</v>
      </c>
      <c r="AK4174" t="s">
        <v>109</v>
      </c>
      <c r="AL4174">
        <v>8</v>
      </c>
      <c r="AM4174" t="s">
        <v>68</v>
      </c>
      <c r="AN4174">
        <v>1</v>
      </c>
      <c r="AO4174">
        <v>3.8785289000000001E-2</v>
      </c>
      <c r="AR4174" t="s">
        <v>79</v>
      </c>
      <c r="AS4174" t="s">
        <v>77</v>
      </c>
      <c r="AT4174">
        <v>-1610</v>
      </c>
      <c r="AU4174" t="s">
        <v>78</v>
      </c>
      <c r="AV4174" t="s">
        <v>79</v>
      </c>
      <c r="AX4174" t="s">
        <v>81</v>
      </c>
      <c r="AY4174" t="s">
        <v>136</v>
      </c>
      <c r="AZ4174" t="s">
        <v>96</v>
      </c>
      <c r="BA4174" t="s">
        <v>76</v>
      </c>
      <c r="BB4174" t="s">
        <v>104</v>
      </c>
      <c r="BC4174">
        <v>25</v>
      </c>
      <c r="BD4174" t="s">
        <v>105</v>
      </c>
      <c r="BE4174">
        <v>12</v>
      </c>
      <c r="BF4174" t="s">
        <v>86</v>
      </c>
      <c r="BG4174" t="s">
        <v>106</v>
      </c>
      <c r="BH4174">
        <v>365243</v>
      </c>
      <c r="BI4174">
        <v>-1568</v>
      </c>
      <c r="BJ4174">
        <v>-1238</v>
      </c>
      <c r="BK4174">
        <v>-1238</v>
      </c>
      <c r="BL4174">
        <v>-1230</v>
      </c>
      <c r="BM4174">
        <v>0</v>
      </c>
    </row>
    <row r="4175" spans="1:65" x14ac:dyDescent="0.3">
      <c r="A4175">
        <v>136002</v>
      </c>
      <c r="B4175">
        <v>0</v>
      </c>
      <c r="C4175" t="s">
        <v>99</v>
      </c>
      <c r="D4175" t="s">
        <v>66</v>
      </c>
      <c r="E4175" t="s">
        <v>67</v>
      </c>
      <c r="F4175" t="s">
        <v>68</v>
      </c>
      <c r="G4175">
        <v>1</v>
      </c>
      <c r="H4175">
        <v>180000</v>
      </c>
      <c r="I4175">
        <v>540000</v>
      </c>
      <c r="J4175" t="s">
        <v>89</v>
      </c>
      <c r="K4175" t="s">
        <v>70</v>
      </c>
      <c r="L4175" t="s">
        <v>91</v>
      </c>
      <c r="M4175" t="s">
        <v>72</v>
      </c>
      <c r="N4175">
        <v>2.2624999999999999E-2</v>
      </c>
      <c r="O4175">
        <v>14685</v>
      </c>
      <c r="P4175">
        <v>2129</v>
      </c>
      <c r="Q4175">
        <v>2018</v>
      </c>
      <c r="R4175">
        <v>4348</v>
      </c>
      <c r="S4175">
        <v>2</v>
      </c>
      <c r="T4175">
        <v>2</v>
      </c>
      <c r="U4175" t="s">
        <v>109</v>
      </c>
      <c r="V4175">
        <v>17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108</v>
      </c>
      <c r="AD4175">
        <v>2579620</v>
      </c>
      <c r="AE4175" t="s">
        <v>93</v>
      </c>
      <c r="AF4175">
        <v>5618.25</v>
      </c>
      <c r="AG4175">
        <v>42736.5</v>
      </c>
      <c r="AH4175">
        <v>53451</v>
      </c>
      <c r="AI4175">
        <v>0</v>
      </c>
      <c r="AJ4175">
        <v>42736.5</v>
      </c>
      <c r="AK4175" t="s">
        <v>120</v>
      </c>
      <c r="AL4175">
        <v>17</v>
      </c>
      <c r="AM4175" t="s">
        <v>68</v>
      </c>
      <c r="AN4175">
        <v>1</v>
      </c>
      <c r="AO4175">
        <v>0</v>
      </c>
      <c r="AR4175" t="s">
        <v>79</v>
      </c>
      <c r="AS4175" t="s">
        <v>77</v>
      </c>
      <c r="AT4175">
        <v>-856</v>
      </c>
      <c r="AU4175" t="s">
        <v>78</v>
      </c>
      <c r="AV4175" t="s">
        <v>79</v>
      </c>
      <c r="AW4175" t="s">
        <v>80</v>
      </c>
      <c r="AX4175" t="s">
        <v>81</v>
      </c>
      <c r="AY4175" t="s">
        <v>136</v>
      </c>
      <c r="AZ4175" t="s">
        <v>96</v>
      </c>
      <c r="BA4175" t="s">
        <v>76</v>
      </c>
      <c r="BB4175" t="s">
        <v>104</v>
      </c>
      <c r="BC4175">
        <v>2301</v>
      </c>
      <c r="BD4175" t="s">
        <v>85</v>
      </c>
      <c r="BE4175">
        <v>12</v>
      </c>
      <c r="BF4175" t="s">
        <v>147</v>
      </c>
      <c r="BG4175" t="s">
        <v>151</v>
      </c>
      <c r="BH4175">
        <v>365243</v>
      </c>
      <c r="BI4175">
        <v>-825</v>
      </c>
      <c r="BJ4175">
        <v>-495</v>
      </c>
      <c r="BK4175">
        <v>-585</v>
      </c>
      <c r="BL4175">
        <v>-579</v>
      </c>
      <c r="BM4175">
        <v>0</v>
      </c>
    </row>
    <row r="4176" spans="1:65" x14ac:dyDescent="0.3">
      <c r="A4176">
        <v>136016</v>
      </c>
      <c r="B4176">
        <v>0</v>
      </c>
      <c r="C4176" t="s">
        <v>99</v>
      </c>
      <c r="D4176" t="s">
        <v>66</v>
      </c>
      <c r="E4176" t="s">
        <v>67</v>
      </c>
      <c r="F4176" t="s">
        <v>67</v>
      </c>
      <c r="G4176">
        <v>0</v>
      </c>
      <c r="H4176">
        <v>225000</v>
      </c>
      <c r="I4176">
        <v>585000</v>
      </c>
      <c r="J4176" t="s">
        <v>69</v>
      </c>
      <c r="K4176" t="s">
        <v>90</v>
      </c>
      <c r="L4176" t="s">
        <v>71</v>
      </c>
      <c r="M4176" t="s">
        <v>72</v>
      </c>
      <c r="N4176">
        <v>2.0712999999999999E-2</v>
      </c>
      <c r="O4176">
        <v>15479</v>
      </c>
      <c r="P4176">
        <v>1224</v>
      </c>
      <c r="Q4176">
        <v>1087</v>
      </c>
      <c r="R4176">
        <v>4079</v>
      </c>
      <c r="S4176">
        <v>3</v>
      </c>
      <c r="T4176">
        <v>2</v>
      </c>
      <c r="U4176" t="s">
        <v>73</v>
      </c>
      <c r="V4176">
        <v>13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 t="s">
        <v>92</v>
      </c>
      <c r="AD4176">
        <v>2762252</v>
      </c>
      <c r="AE4176" t="s">
        <v>93</v>
      </c>
      <c r="AF4176">
        <v>14179.094999999999</v>
      </c>
      <c r="AG4176">
        <v>97366.5</v>
      </c>
      <c r="AH4176">
        <v>89401.5</v>
      </c>
      <c r="AI4176">
        <v>13500</v>
      </c>
      <c r="AJ4176">
        <v>97366.5</v>
      </c>
      <c r="AK4176" t="s">
        <v>125</v>
      </c>
      <c r="AL4176">
        <v>6</v>
      </c>
      <c r="AM4176" t="s">
        <v>68</v>
      </c>
      <c r="AN4176">
        <v>1</v>
      </c>
      <c r="AO4176">
        <v>0.14288156399999999</v>
      </c>
      <c r="AR4176" t="s">
        <v>79</v>
      </c>
      <c r="AS4176" t="s">
        <v>77</v>
      </c>
      <c r="AT4176">
        <v>-2543</v>
      </c>
      <c r="AU4176" t="s">
        <v>78</v>
      </c>
      <c r="AV4176" t="s">
        <v>79</v>
      </c>
      <c r="AW4176" t="s">
        <v>80</v>
      </c>
      <c r="AX4176" t="s">
        <v>102</v>
      </c>
      <c r="AY4176" t="s">
        <v>124</v>
      </c>
      <c r="AZ4176" t="s">
        <v>96</v>
      </c>
      <c r="BA4176" t="s">
        <v>76</v>
      </c>
      <c r="BB4176" t="s">
        <v>138</v>
      </c>
      <c r="BC4176">
        <v>54</v>
      </c>
      <c r="BD4176" t="s">
        <v>105</v>
      </c>
      <c r="BE4176">
        <v>8</v>
      </c>
      <c r="BF4176" t="s">
        <v>86</v>
      </c>
      <c r="BG4176" t="s">
        <v>106</v>
      </c>
      <c r="BH4176">
        <v>365243</v>
      </c>
      <c r="BI4176">
        <v>-2512</v>
      </c>
      <c r="BJ4176">
        <v>-2302</v>
      </c>
      <c r="BK4176">
        <v>-2302</v>
      </c>
      <c r="BL4176">
        <v>-2300</v>
      </c>
      <c r="BM4176">
        <v>1</v>
      </c>
    </row>
    <row r="4177" spans="1:65" x14ac:dyDescent="0.3">
      <c r="A4177">
        <v>136018</v>
      </c>
      <c r="B4177">
        <v>0</v>
      </c>
      <c r="C4177" t="s">
        <v>65</v>
      </c>
      <c r="D4177" t="s">
        <v>66</v>
      </c>
      <c r="E4177" t="s">
        <v>67</v>
      </c>
      <c r="F4177" t="s">
        <v>68</v>
      </c>
      <c r="G4177">
        <v>2</v>
      </c>
      <c r="H4177">
        <v>162000</v>
      </c>
      <c r="I4177">
        <v>229500</v>
      </c>
      <c r="J4177" t="s">
        <v>69</v>
      </c>
      <c r="K4177" t="s">
        <v>70</v>
      </c>
      <c r="L4177" t="s">
        <v>91</v>
      </c>
      <c r="M4177" t="s">
        <v>72</v>
      </c>
      <c r="N4177">
        <v>1.5221E-2</v>
      </c>
      <c r="O4177">
        <v>15120</v>
      </c>
      <c r="P4177">
        <v>899</v>
      </c>
      <c r="Q4177">
        <v>9179</v>
      </c>
      <c r="R4177">
        <v>4364</v>
      </c>
      <c r="S4177">
        <v>2</v>
      </c>
      <c r="T4177">
        <v>2</v>
      </c>
      <c r="U4177" t="s">
        <v>73</v>
      </c>
      <c r="V4177">
        <v>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 t="s">
        <v>159</v>
      </c>
      <c r="AD4177">
        <v>2417523</v>
      </c>
      <c r="AE4177" t="s">
        <v>93</v>
      </c>
      <c r="AF4177">
        <v>2944.9349999999999</v>
      </c>
      <c r="AG4177">
        <v>36477</v>
      </c>
      <c r="AH4177">
        <v>29178</v>
      </c>
      <c r="AI4177">
        <v>7299</v>
      </c>
      <c r="AJ4177">
        <v>36477</v>
      </c>
      <c r="AK4177" t="s">
        <v>73</v>
      </c>
      <c r="AL4177">
        <v>11</v>
      </c>
      <c r="AM4177" t="s">
        <v>68</v>
      </c>
      <c r="AN4177">
        <v>1</v>
      </c>
      <c r="AO4177">
        <v>0.21792566699999999</v>
      </c>
      <c r="AR4177" t="s">
        <v>79</v>
      </c>
      <c r="AS4177" t="s">
        <v>77</v>
      </c>
      <c r="AT4177">
        <v>-119</v>
      </c>
      <c r="AU4177" t="s">
        <v>78</v>
      </c>
      <c r="AV4177" t="s">
        <v>79</v>
      </c>
      <c r="AX4177" t="s">
        <v>81</v>
      </c>
      <c r="AY4177" t="s">
        <v>162</v>
      </c>
      <c r="AZ4177" t="s">
        <v>96</v>
      </c>
      <c r="BA4177" t="s">
        <v>76</v>
      </c>
      <c r="BB4177" t="s">
        <v>138</v>
      </c>
      <c r="BC4177">
        <v>50</v>
      </c>
      <c r="BD4177" t="s">
        <v>198</v>
      </c>
      <c r="BE4177">
        <v>12</v>
      </c>
      <c r="BF4177" t="s">
        <v>147</v>
      </c>
      <c r="BG4177" t="s">
        <v>148</v>
      </c>
      <c r="BH4177">
        <v>365243</v>
      </c>
      <c r="BI4177">
        <v>-70</v>
      </c>
      <c r="BJ4177">
        <v>260</v>
      </c>
      <c r="BK4177">
        <v>365243</v>
      </c>
      <c r="BL4177">
        <v>365243</v>
      </c>
      <c r="BM4177">
        <v>0</v>
      </c>
    </row>
    <row r="4178" spans="1:65" x14ac:dyDescent="0.3">
      <c r="A4178">
        <v>136021</v>
      </c>
      <c r="B4178">
        <v>0</v>
      </c>
      <c r="C4178" t="s">
        <v>65</v>
      </c>
      <c r="D4178" t="s">
        <v>88</v>
      </c>
      <c r="E4178" t="s">
        <v>67</v>
      </c>
      <c r="F4178" t="s">
        <v>67</v>
      </c>
      <c r="G4178">
        <v>2</v>
      </c>
      <c r="H4178">
        <v>135000</v>
      </c>
      <c r="I4178">
        <v>269550</v>
      </c>
      <c r="J4178" t="s">
        <v>89</v>
      </c>
      <c r="K4178" t="s">
        <v>70</v>
      </c>
      <c r="L4178" t="s">
        <v>91</v>
      </c>
      <c r="M4178" t="s">
        <v>72</v>
      </c>
      <c r="N4178">
        <v>5.313E-3</v>
      </c>
      <c r="O4178">
        <v>12920</v>
      </c>
      <c r="P4178">
        <v>1083</v>
      </c>
      <c r="Q4178">
        <v>2072</v>
      </c>
      <c r="R4178">
        <v>302</v>
      </c>
      <c r="S4178">
        <v>2</v>
      </c>
      <c r="T4178">
        <v>2</v>
      </c>
      <c r="U4178" t="s">
        <v>123</v>
      </c>
      <c r="V4178">
        <v>13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1</v>
      </c>
      <c r="AC4178" t="s">
        <v>108</v>
      </c>
      <c r="AD4178">
        <v>1445857</v>
      </c>
      <c r="AE4178" t="s">
        <v>93</v>
      </c>
      <c r="AF4178">
        <v>7206.7950000000001</v>
      </c>
      <c r="AG4178">
        <v>65376</v>
      </c>
      <c r="AH4178">
        <v>63693</v>
      </c>
      <c r="AI4178">
        <v>6538.5</v>
      </c>
      <c r="AJ4178">
        <v>65376</v>
      </c>
      <c r="AK4178" t="s">
        <v>123</v>
      </c>
      <c r="AL4178">
        <v>12</v>
      </c>
      <c r="AM4178" t="s">
        <v>68</v>
      </c>
      <c r="AN4178">
        <v>1</v>
      </c>
      <c r="AO4178">
        <v>0.101393547</v>
      </c>
      <c r="AR4178" t="s">
        <v>79</v>
      </c>
      <c r="AS4178" t="s">
        <v>114</v>
      </c>
      <c r="AT4178">
        <v>-1429</v>
      </c>
      <c r="AU4178" t="s">
        <v>76</v>
      </c>
      <c r="AV4178" t="s">
        <v>115</v>
      </c>
      <c r="AW4178" t="s">
        <v>80</v>
      </c>
      <c r="AX4178" t="s">
        <v>81</v>
      </c>
      <c r="AY4178" t="s">
        <v>103</v>
      </c>
      <c r="AZ4178" t="s">
        <v>96</v>
      </c>
      <c r="BA4178" t="s">
        <v>76</v>
      </c>
      <c r="BB4178" t="s">
        <v>104</v>
      </c>
      <c r="BC4178">
        <v>1300</v>
      </c>
      <c r="BD4178" t="s">
        <v>85</v>
      </c>
      <c r="BE4178">
        <v>10</v>
      </c>
      <c r="BF4178" t="s">
        <v>112</v>
      </c>
      <c r="BG4178" t="s">
        <v>151</v>
      </c>
    </row>
    <row r="4179" spans="1:65" x14ac:dyDescent="0.3">
      <c r="A4179">
        <v>136021</v>
      </c>
      <c r="B4179">
        <v>0</v>
      </c>
      <c r="C4179" t="s">
        <v>65</v>
      </c>
      <c r="D4179" t="s">
        <v>88</v>
      </c>
      <c r="E4179" t="s">
        <v>67</v>
      </c>
      <c r="F4179" t="s">
        <v>67</v>
      </c>
      <c r="G4179">
        <v>2</v>
      </c>
      <c r="H4179">
        <v>135000</v>
      </c>
      <c r="I4179">
        <v>269550</v>
      </c>
      <c r="J4179" t="s">
        <v>89</v>
      </c>
      <c r="K4179" t="s">
        <v>70</v>
      </c>
      <c r="L4179" t="s">
        <v>91</v>
      </c>
      <c r="M4179" t="s">
        <v>72</v>
      </c>
      <c r="N4179">
        <v>5.313E-3</v>
      </c>
      <c r="O4179">
        <v>12920</v>
      </c>
      <c r="P4179">
        <v>1083</v>
      </c>
      <c r="Q4179">
        <v>2072</v>
      </c>
      <c r="R4179">
        <v>302</v>
      </c>
      <c r="S4179">
        <v>2</v>
      </c>
      <c r="T4179">
        <v>2</v>
      </c>
      <c r="U4179" t="s">
        <v>123</v>
      </c>
      <c r="V4179">
        <v>13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 t="s">
        <v>108</v>
      </c>
      <c r="AD4179">
        <v>2391545</v>
      </c>
      <c r="AE4179" t="s">
        <v>93</v>
      </c>
      <c r="AF4179">
        <v>6332.7150000000001</v>
      </c>
      <c r="AG4179">
        <v>58495.5</v>
      </c>
      <c r="AH4179">
        <v>57856.5</v>
      </c>
      <c r="AI4179">
        <v>5850</v>
      </c>
      <c r="AJ4179">
        <v>58495.5</v>
      </c>
      <c r="AK4179" t="s">
        <v>125</v>
      </c>
      <c r="AL4179">
        <v>18</v>
      </c>
      <c r="AM4179" t="s">
        <v>68</v>
      </c>
      <c r="AN4179">
        <v>1</v>
      </c>
      <c r="AO4179">
        <v>0.100008348</v>
      </c>
      <c r="AR4179" t="s">
        <v>79</v>
      </c>
      <c r="AS4179" t="s">
        <v>77</v>
      </c>
      <c r="AT4179">
        <v>-1694</v>
      </c>
      <c r="AU4179" t="s">
        <v>76</v>
      </c>
      <c r="AV4179" t="s">
        <v>79</v>
      </c>
      <c r="AW4179" t="s">
        <v>110</v>
      </c>
      <c r="AX4179" t="s">
        <v>81</v>
      </c>
      <c r="AY4179" t="s">
        <v>103</v>
      </c>
      <c r="AZ4179" t="s">
        <v>96</v>
      </c>
      <c r="BA4179" t="s">
        <v>76</v>
      </c>
      <c r="BB4179" t="s">
        <v>84</v>
      </c>
      <c r="BC4179">
        <v>1198</v>
      </c>
      <c r="BD4179" t="s">
        <v>85</v>
      </c>
      <c r="BE4179">
        <v>12</v>
      </c>
      <c r="BF4179" t="s">
        <v>147</v>
      </c>
      <c r="BG4179" t="s">
        <v>151</v>
      </c>
      <c r="BH4179">
        <v>365243</v>
      </c>
      <c r="BI4179">
        <v>-1663</v>
      </c>
      <c r="BJ4179">
        <v>-1333</v>
      </c>
      <c r="BK4179">
        <v>-1333</v>
      </c>
      <c r="BL4179">
        <v>-1325</v>
      </c>
      <c r="BM4179">
        <v>0</v>
      </c>
    </row>
    <row r="4180" spans="1:65" x14ac:dyDescent="0.3">
      <c r="A4180">
        <v>136029</v>
      </c>
      <c r="B4180">
        <v>0</v>
      </c>
      <c r="C4180" t="s">
        <v>65</v>
      </c>
      <c r="D4180" t="s">
        <v>88</v>
      </c>
      <c r="E4180" t="s">
        <v>68</v>
      </c>
      <c r="F4180" t="s">
        <v>67</v>
      </c>
      <c r="G4180">
        <v>0</v>
      </c>
      <c r="H4180">
        <v>202500</v>
      </c>
      <c r="I4180">
        <v>824823</v>
      </c>
      <c r="J4180" t="s">
        <v>133</v>
      </c>
      <c r="K4180" t="s">
        <v>90</v>
      </c>
      <c r="L4180" t="s">
        <v>71</v>
      </c>
      <c r="M4180" t="s">
        <v>72</v>
      </c>
      <c r="N4180">
        <v>7.0200000000000002E-3</v>
      </c>
      <c r="O4180">
        <v>9912</v>
      </c>
      <c r="P4180">
        <v>2673</v>
      </c>
      <c r="Q4180">
        <v>121</v>
      </c>
      <c r="R4180">
        <v>401</v>
      </c>
      <c r="S4180">
        <v>2</v>
      </c>
      <c r="T4180">
        <v>2</v>
      </c>
      <c r="U4180" t="s">
        <v>94</v>
      </c>
      <c r="V4180">
        <v>13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 t="s">
        <v>174</v>
      </c>
      <c r="AD4180">
        <v>1444894</v>
      </c>
      <c r="AE4180" t="s">
        <v>93</v>
      </c>
      <c r="AF4180">
        <v>8980.2900000000009</v>
      </c>
      <c r="AG4180">
        <v>74916</v>
      </c>
      <c r="AH4180">
        <v>78178.5</v>
      </c>
      <c r="AI4180">
        <v>3780</v>
      </c>
      <c r="AJ4180">
        <v>74916</v>
      </c>
      <c r="AK4180" t="s">
        <v>123</v>
      </c>
      <c r="AL4180">
        <v>15</v>
      </c>
      <c r="AM4180" t="s">
        <v>68</v>
      </c>
      <c r="AN4180">
        <v>1</v>
      </c>
      <c r="AO4180">
        <v>5.0229856000000003E-2</v>
      </c>
      <c r="AR4180" t="s">
        <v>79</v>
      </c>
      <c r="AS4180" t="s">
        <v>77</v>
      </c>
      <c r="AT4180">
        <v>-1384</v>
      </c>
      <c r="AU4180" t="s">
        <v>78</v>
      </c>
      <c r="AV4180" t="s">
        <v>79</v>
      </c>
      <c r="AW4180" t="s">
        <v>80</v>
      </c>
      <c r="AX4180" t="s">
        <v>81</v>
      </c>
      <c r="AY4180" t="s">
        <v>103</v>
      </c>
      <c r="AZ4180" t="s">
        <v>96</v>
      </c>
      <c r="BA4180" t="s">
        <v>76</v>
      </c>
      <c r="BB4180" t="s">
        <v>104</v>
      </c>
      <c r="BC4180">
        <v>2112</v>
      </c>
      <c r="BD4180" t="s">
        <v>85</v>
      </c>
      <c r="BE4180">
        <v>12</v>
      </c>
      <c r="BF4180" t="s">
        <v>86</v>
      </c>
      <c r="BG4180" t="s">
        <v>151</v>
      </c>
      <c r="BH4180">
        <v>365243</v>
      </c>
      <c r="BI4180">
        <v>-1352</v>
      </c>
      <c r="BJ4180">
        <v>-1022</v>
      </c>
      <c r="BK4180">
        <v>-1022</v>
      </c>
      <c r="BL4180">
        <v>-1014</v>
      </c>
      <c r="BM4180">
        <v>0</v>
      </c>
    </row>
    <row r="4181" spans="1:65" x14ac:dyDescent="0.3">
      <c r="A4181">
        <v>136049</v>
      </c>
      <c r="B4181">
        <v>0</v>
      </c>
      <c r="C4181" t="s">
        <v>65</v>
      </c>
      <c r="D4181" t="s">
        <v>66</v>
      </c>
      <c r="E4181" t="s">
        <v>67</v>
      </c>
      <c r="F4181" t="s">
        <v>67</v>
      </c>
      <c r="G4181">
        <v>0</v>
      </c>
      <c r="H4181">
        <v>112500</v>
      </c>
      <c r="I4181">
        <v>239850</v>
      </c>
      <c r="J4181" t="s">
        <v>89</v>
      </c>
      <c r="K4181" t="s">
        <v>126</v>
      </c>
      <c r="L4181" t="s">
        <v>71</v>
      </c>
      <c r="M4181" t="s">
        <v>72</v>
      </c>
      <c r="N4181">
        <v>4.96E-3</v>
      </c>
      <c r="O4181">
        <v>8805</v>
      </c>
      <c r="P4181">
        <v>126</v>
      </c>
      <c r="Q4181">
        <v>6</v>
      </c>
      <c r="R4181">
        <v>1223</v>
      </c>
      <c r="S4181">
        <v>2</v>
      </c>
      <c r="T4181">
        <v>2</v>
      </c>
      <c r="U4181" t="s">
        <v>125</v>
      </c>
      <c r="V4181">
        <v>17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159</v>
      </c>
      <c r="AD4181">
        <v>1419941</v>
      </c>
      <c r="AE4181" t="s">
        <v>93</v>
      </c>
      <c r="AF4181">
        <v>7631.5050000000001</v>
      </c>
      <c r="AG4181">
        <v>97857</v>
      </c>
      <c r="AH4181">
        <v>101889</v>
      </c>
      <c r="AI4181">
        <v>9900</v>
      </c>
      <c r="AJ4181">
        <v>97857</v>
      </c>
      <c r="AK4181" t="s">
        <v>123</v>
      </c>
      <c r="AL4181">
        <v>18</v>
      </c>
      <c r="AM4181" t="s">
        <v>68</v>
      </c>
      <c r="AN4181">
        <v>1</v>
      </c>
      <c r="AO4181">
        <v>9.6449561000000003E-2</v>
      </c>
      <c r="AR4181" t="s">
        <v>79</v>
      </c>
      <c r="AS4181" t="s">
        <v>77</v>
      </c>
      <c r="AT4181">
        <v>-869</v>
      </c>
      <c r="AU4181" t="s">
        <v>78</v>
      </c>
      <c r="AV4181" t="s">
        <v>79</v>
      </c>
      <c r="AW4181" t="s">
        <v>80</v>
      </c>
      <c r="AX4181" t="s">
        <v>102</v>
      </c>
      <c r="AY4181" t="s">
        <v>111</v>
      </c>
      <c r="AZ4181" t="s">
        <v>96</v>
      </c>
      <c r="BA4181" t="s">
        <v>76</v>
      </c>
      <c r="BB4181" t="s">
        <v>104</v>
      </c>
      <c r="BC4181">
        <v>3268</v>
      </c>
      <c r="BD4181" t="s">
        <v>85</v>
      </c>
      <c r="BE4181">
        <v>18</v>
      </c>
      <c r="BF4181" t="s">
        <v>147</v>
      </c>
      <c r="BG4181" t="s">
        <v>151</v>
      </c>
      <c r="BH4181">
        <v>365243</v>
      </c>
      <c r="BI4181">
        <v>-837</v>
      </c>
      <c r="BJ4181">
        <v>-327</v>
      </c>
      <c r="BK4181">
        <v>-417</v>
      </c>
      <c r="BL4181">
        <v>-408</v>
      </c>
      <c r="BM4181">
        <v>0</v>
      </c>
    </row>
    <row r="4182" spans="1:65" x14ac:dyDescent="0.3">
      <c r="A4182">
        <v>136059</v>
      </c>
      <c r="B4182">
        <v>0</v>
      </c>
      <c r="C4182" t="s">
        <v>99</v>
      </c>
      <c r="D4182" t="s">
        <v>88</v>
      </c>
      <c r="E4182" t="s">
        <v>67</v>
      </c>
      <c r="F4182" t="s">
        <v>68</v>
      </c>
      <c r="G4182">
        <v>0</v>
      </c>
      <c r="H4182">
        <v>162000</v>
      </c>
      <c r="I4182">
        <v>495000</v>
      </c>
      <c r="J4182" t="s">
        <v>113</v>
      </c>
      <c r="K4182" t="s">
        <v>70</v>
      </c>
      <c r="L4182" t="s">
        <v>91</v>
      </c>
      <c r="M4182" t="s">
        <v>72</v>
      </c>
      <c r="N4182">
        <v>7.0200000000000002E-3</v>
      </c>
      <c r="O4182">
        <v>22917</v>
      </c>
      <c r="P4182">
        <v>365243</v>
      </c>
      <c r="Q4182">
        <v>8273</v>
      </c>
      <c r="R4182">
        <v>4014</v>
      </c>
      <c r="S4182">
        <v>2</v>
      </c>
      <c r="T4182">
        <v>2</v>
      </c>
      <c r="U4182" t="s">
        <v>109</v>
      </c>
      <c r="V4182">
        <v>12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76</v>
      </c>
      <c r="AD4182">
        <v>2401029</v>
      </c>
      <c r="AE4182" t="s">
        <v>65</v>
      </c>
      <c r="AG4182">
        <v>0</v>
      </c>
      <c r="AH4182">
        <v>0</v>
      </c>
      <c r="AK4182" t="s">
        <v>94</v>
      </c>
      <c r="AL4182">
        <v>11</v>
      </c>
      <c r="AM4182" t="s">
        <v>68</v>
      </c>
      <c r="AN4182">
        <v>1</v>
      </c>
      <c r="AR4182" t="s">
        <v>76</v>
      </c>
      <c r="AS4182" t="s">
        <v>129</v>
      </c>
      <c r="AT4182">
        <v>-90</v>
      </c>
      <c r="AU4182" t="s">
        <v>76</v>
      </c>
      <c r="AV4182" t="s">
        <v>79</v>
      </c>
      <c r="AX4182" t="s">
        <v>81</v>
      </c>
      <c r="AY4182" t="s">
        <v>76</v>
      </c>
      <c r="AZ4182" t="s">
        <v>76</v>
      </c>
      <c r="BA4182" t="s">
        <v>76</v>
      </c>
      <c r="BB4182" t="s">
        <v>121</v>
      </c>
      <c r="BC4182">
        <v>-1</v>
      </c>
      <c r="BD4182" t="s">
        <v>76</v>
      </c>
      <c r="BF4182" t="s">
        <v>76</v>
      </c>
      <c r="BG4182" t="s">
        <v>82</v>
      </c>
    </row>
    <row r="4183" spans="1:65" x14ac:dyDescent="0.3">
      <c r="A4183">
        <v>136063</v>
      </c>
      <c r="B4183">
        <v>0</v>
      </c>
      <c r="C4183" t="s">
        <v>65</v>
      </c>
      <c r="D4183" t="s">
        <v>88</v>
      </c>
      <c r="E4183" t="s">
        <v>68</v>
      </c>
      <c r="F4183" t="s">
        <v>67</v>
      </c>
      <c r="G4183">
        <v>2</v>
      </c>
      <c r="H4183">
        <v>247500</v>
      </c>
      <c r="I4183">
        <v>288994.5</v>
      </c>
      <c r="J4183" t="s">
        <v>89</v>
      </c>
      <c r="K4183" t="s">
        <v>90</v>
      </c>
      <c r="L4183" t="s">
        <v>119</v>
      </c>
      <c r="M4183" t="s">
        <v>72</v>
      </c>
      <c r="N4183">
        <v>3.8180000000000002E-3</v>
      </c>
      <c r="O4183">
        <v>13767</v>
      </c>
      <c r="P4183">
        <v>4160</v>
      </c>
      <c r="Q4183">
        <v>7681</v>
      </c>
      <c r="R4183">
        <v>4448</v>
      </c>
      <c r="S4183">
        <v>2</v>
      </c>
      <c r="T4183">
        <v>2</v>
      </c>
      <c r="U4183" t="s">
        <v>94</v>
      </c>
      <c r="V4183">
        <v>5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 t="s">
        <v>122</v>
      </c>
      <c r="AD4183">
        <v>1731152</v>
      </c>
      <c r="AE4183" t="s">
        <v>93</v>
      </c>
      <c r="AF4183">
        <v>7722.7650000000003</v>
      </c>
      <c r="AG4183">
        <v>56430</v>
      </c>
      <c r="AH4183">
        <v>54976.5</v>
      </c>
      <c r="AI4183">
        <v>5643</v>
      </c>
      <c r="AJ4183">
        <v>56430</v>
      </c>
      <c r="AK4183" t="s">
        <v>94</v>
      </c>
      <c r="AL4183">
        <v>5</v>
      </c>
      <c r="AM4183" t="s">
        <v>68</v>
      </c>
      <c r="AN4183">
        <v>1</v>
      </c>
      <c r="AO4183">
        <v>0.101382228</v>
      </c>
      <c r="AR4183" t="s">
        <v>79</v>
      </c>
      <c r="AS4183" t="s">
        <v>77</v>
      </c>
      <c r="AT4183">
        <v>-2072</v>
      </c>
      <c r="AU4183" t="s">
        <v>78</v>
      </c>
      <c r="AV4183" t="s">
        <v>79</v>
      </c>
      <c r="AW4183" t="s">
        <v>80</v>
      </c>
      <c r="AX4183" t="s">
        <v>102</v>
      </c>
      <c r="AY4183" t="s">
        <v>124</v>
      </c>
      <c r="AZ4183" t="s">
        <v>96</v>
      </c>
      <c r="BA4183" t="s">
        <v>76</v>
      </c>
      <c r="BB4183" t="s">
        <v>104</v>
      </c>
      <c r="BC4183">
        <v>34</v>
      </c>
      <c r="BD4183" t="s">
        <v>105</v>
      </c>
      <c r="BE4183">
        <v>10</v>
      </c>
      <c r="BF4183" t="s">
        <v>86</v>
      </c>
      <c r="BG4183" t="s">
        <v>106</v>
      </c>
      <c r="BH4183">
        <v>365243</v>
      </c>
      <c r="BI4183">
        <v>-2041</v>
      </c>
      <c r="BJ4183">
        <v>-1771</v>
      </c>
      <c r="BK4183">
        <v>-1771</v>
      </c>
      <c r="BL4183">
        <v>-1763</v>
      </c>
      <c r="BM4183">
        <v>0</v>
      </c>
    </row>
    <row r="4184" spans="1:65" x14ac:dyDescent="0.3">
      <c r="A4184">
        <v>136069</v>
      </c>
      <c r="B4184">
        <v>0</v>
      </c>
      <c r="C4184" t="s">
        <v>65</v>
      </c>
      <c r="D4184" t="s">
        <v>88</v>
      </c>
      <c r="E4184" t="s">
        <v>67</v>
      </c>
      <c r="F4184" t="s">
        <v>68</v>
      </c>
      <c r="G4184">
        <v>0</v>
      </c>
      <c r="H4184">
        <v>90000</v>
      </c>
      <c r="I4184">
        <v>480060</v>
      </c>
      <c r="J4184" t="s">
        <v>89</v>
      </c>
      <c r="K4184" t="s">
        <v>70</v>
      </c>
      <c r="L4184" t="s">
        <v>139</v>
      </c>
      <c r="M4184" t="s">
        <v>72</v>
      </c>
      <c r="N4184">
        <v>6.8519999999999996E-3</v>
      </c>
      <c r="O4184">
        <v>19431</v>
      </c>
      <c r="P4184">
        <v>2668</v>
      </c>
      <c r="Q4184">
        <v>4168</v>
      </c>
      <c r="R4184">
        <v>2968</v>
      </c>
      <c r="S4184">
        <v>3</v>
      </c>
      <c r="T4184">
        <v>3</v>
      </c>
      <c r="U4184" t="s">
        <v>94</v>
      </c>
      <c r="V4184">
        <v>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 t="s">
        <v>92</v>
      </c>
      <c r="AD4184">
        <v>2596426</v>
      </c>
      <c r="AE4184" t="s">
        <v>93</v>
      </c>
      <c r="AF4184">
        <v>7058.1149999999998</v>
      </c>
      <c r="AG4184">
        <v>68836.5</v>
      </c>
      <c r="AH4184">
        <v>75649.5</v>
      </c>
      <c r="AI4184">
        <v>0</v>
      </c>
      <c r="AJ4184">
        <v>68836.5</v>
      </c>
      <c r="AK4184" t="s">
        <v>94</v>
      </c>
      <c r="AL4184">
        <v>8</v>
      </c>
      <c r="AM4184" t="s">
        <v>68</v>
      </c>
      <c r="AN4184">
        <v>1</v>
      </c>
      <c r="AO4184">
        <v>0</v>
      </c>
      <c r="AR4184" t="s">
        <v>79</v>
      </c>
      <c r="AS4184" t="s">
        <v>77</v>
      </c>
      <c r="AT4184">
        <v>-1239</v>
      </c>
      <c r="AU4184" t="s">
        <v>76</v>
      </c>
      <c r="AV4184" t="s">
        <v>79</v>
      </c>
      <c r="AW4184" t="s">
        <v>101</v>
      </c>
      <c r="AX4184" t="s">
        <v>81</v>
      </c>
      <c r="AY4184" t="s">
        <v>157</v>
      </c>
      <c r="AZ4184" t="s">
        <v>96</v>
      </c>
      <c r="BA4184" t="s">
        <v>76</v>
      </c>
      <c r="BB4184" t="s">
        <v>138</v>
      </c>
      <c r="BC4184">
        <v>240</v>
      </c>
      <c r="BD4184" t="s">
        <v>157</v>
      </c>
      <c r="BE4184">
        <v>12</v>
      </c>
      <c r="BF4184" t="s">
        <v>112</v>
      </c>
      <c r="BG4184" t="s">
        <v>158</v>
      </c>
      <c r="BH4184">
        <v>365243</v>
      </c>
      <c r="BI4184">
        <v>-1185</v>
      </c>
      <c r="BJ4184">
        <v>-855</v>
      </c>
      <c r="BK4184">
        <v>-945</v>
      </c>
      <c r="BL4184">
        <v>-937</v>
      </c>
      <c r="BM4184">
        <v>0</v>
      </c>
    </row>
    <row r="4185" spans="1:65" x14ac:dyDescent="0.3">
      <c r="A4185">
        <v>136079</v>
      </c>
      <c r="B4185">
        <v>0</v>
      </c>
      <c r="C4185" t="s">
        <v>65</v>
      </c>
      <c r="D4185" t="s">
        <v>88</v>
      </c>
      <c r="E4185" t="s">
        <v>67</v>
      </c>
      <c r="F4185" t="s">
        <v>68</v>
      </c>
      <c r="G4185">
        <v>0</v>
      </c>
      <c r="H4185">
        <v>342000</v>
      </c>
      <c r="I4185">
        <v>1971072</v>
      </c>
      <c r="J4185" t="s">
        <v>89</v>
      </c>
      <c r="K4185" t="s">
        <v>90</v>
      </c>
      <c r="L4185" t="s">
        <v>119</v>
      </c>
      <c r="M4185" t="s">
        <v>72</v>
      </c>
      <c r="N4185">
        <v>4.96E-3</v>
      </c>
      <c r="O4185">
        <v>15692</v>
      </c>
      <c r="P4185">
        <v>3296</v>
      </c>
      <c r="Q4185">
        <v>3734</v>
      </c>
      <c r="R4185">
        <v>1634</v>
      </c>
      <c r="S4185">
        <v>2</v>
      </c>
      <c r="T4185">
        <v>2</v>
      </c>
      <c r="U4185" t="s">
        <v>109</v>
      </c>
      <c r="V4185">
        <v>15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 t="s">
        <v>137</v>
      </c>
      <c r="AD4185">
        <v>1309010</v>
      </c>
      <c r="AE4185" t="s">
        <v>93</v>
      </c>
      <c r="AF4185">
        <v>41693.94</v>
      </c>
      <c r="AG4185">
        <v>220050</v>
      </c>
      <c r="AH4185">
        <v>229491</v>
      </c>
      <c r="AI4185">
        <v>0</v>
      </c>
      <c r="AJ4185">
        <v>220050</v>
      </c>
      <c r="AK4185" t="s">
        <v>73</v>
      </c>
      <c r="AL4185">
        <v>13</v>
      </c>
      <c r="AM4185" t="s">
        <v>68</v>
      </c>
      <c r="AN4185">
        <v>1</v>
      </c>
      <c r="AO4185">
        <v>0</v>
      </c>
      <c r="AR4185" t="s">
        <v>79</v>
      </c>
      <c r="AS4185" t="s">
        <v>77</v>
      </c>
      <c r="AT4185">
        <v>-617</v>
      </c>
      <c r="AU4185" t="s">
        <v>78</v>
      </c>
      <c r="AV4185" t="s">
        <v>79</v>
      </c>
      <c r="AX4185" t="s">
        <v>81</v>
      </c>
      <c r="AY4185" t="s">
        <v>199</v>
      </c>
      <c r="AZ4185" t="s">
        <v>96</v>
      </c>
      <c r="BA4185" t="s">
        <v>76</v>
      </c>
      <c r="BB4185" t="s">
        <v>138</v>
      </c>
      <c r="BC4185">
        <v>210</v>
      </c>
      <c r="BD4185" t="s">
        <v>141</v>
      </c>
      <c r="BE4185">
        <v>6</v>
      </c>
      <c r="BF4185" t="s">
        <v>147</v>
      </c>
      <c r="BG4185" t="s">
        <v>158</v>
      </c>
      <c r="BH4185">
        <v>365243</v>
      </c>
      <c r="BI4185">
        <v>-585</v>
      </c>
      <c r="BJ4185">
        <v>-435</v>
      </c>
      <c r="BK4185">
        <v>-435</v>
      </c>
      <c r="BL4185">
        <v>-432</v>
      </c>
      <c r="BM4185">
        <v>0</v>
      </c>
    </row>
    <row r="4186" spans="1:65" x14ac:dyDescent="0.3">
      <c r="A4186">
        <v>136088</v>
      </c>
      <c r="B4186">
        <v>0</v>
      </c>
      <c r="C4186" t="s">
        <v>65</v>
      </c>
      <c r="D4186" t="s">
        <v>88</v>
      </c>
      <c r="E4186" t="s">
        <v>67</v>
      </c>
      <c r="F4186" t="s">
        <v>68</v>
      </c>
      <c r="G4186">
        <v>0</v>
      </c>
      <c r="H4186">
        <v>135000</v>
      </c>
      <c r="I4186">
        <v>450000</v>
      </c>
      <c r="J4186" t="s">
        <v>113</v>
      </c>
      <c r="K4186" t="s">
        <v>70</v>
      </c>
      <c r="L4186" t="s">
        <v>71</v>
      </c>
      <c r="M4186" t="s">
        <v>72</v>
      </c>
      <c r="N4186">
        <v>1.452E-2</v>
      </c>
      <c r="O4186">
        <v>21885</v>
      </c>
      <c r="P4186">
        <v>365243</v>
      </c>
      <c r="Q4186">
        <v>1227</v>
      </c>
      <c r="R4186">
        <v>4418</v>
      </c>
      <c r="S4186">
        <v>2</v>
      </c>
      <c r="T4186">
        <v>2</v>
      </c>
      <c r="U4186" t="s">
        <v>73</v>
      </c>
      <c r="V4186">
        <v>12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 t="s">
        <v>76</v>
      </c>
      <c r="AD4186">
        <v>1128172</v>
      </c>
      <c r="AE4186" t="s">
        <v>93</v>
      </c>
      <c r="AF4186">
        <v>8987.3549999999996</v>
      </c>
      <c r="AG4186">
        <v>137002.5</v>
      </c>
      <c r="AH4186">
        <v>137002.5</v>
      </c>
      <c r="AI4186">
        <v>0</v>
      </c>
      <c r="AJ4186">
        <v>137002.5</v>
      </c>
      <c r="AK4186" t="s">
        <v>73</v>
      </c>
      <c r="AL4186">
        <v>14</v>
      </c>
      <c r="AM4186" t="s">
        <v>68</v>
      </c>
      <c r="AN4186">
        <v>1</v>
      </c>
      <c r="AO4186">
        <v>0</v>
      </c>
      <c r="AR4186" t="s">
        <v>79</v>
      </c>
      <c r="AS4186" t="s">
        <v>77</v>
      </c>
      <c r="AT4186">
        <v>-1183</v>
      </c>
      <c r="AU4186" t="s">
        <v>78</v>
      </c>
      <c r="AV4186" t="s">
        <v>79</v>
      </c>
      <c r="AW4186" t="s">
        <v>80</v>
      </c>
      <c r="AX4186" t="s">
        <v>102</v>
      </c>
      <c r="AY4186" t="s">
        <v>204</v>
      </c>
      <c r="AZ4186" t="s">
        <v>96</v>
      </c>
      <c r="BA4186" t="s">
        <v>76</v>
      </c>
      <c r="BB4186" t="s">
        <v>138</v>
      </c>
      <c r="BC4186">
        <v>393</v>
      </c>
      <c r="BD4186" t="s">
        <v>163</v>
      </c>
      <c r="BE4186">
        <v>18</v>
      </c>
      <c r="BF4186" t="s">
        <v>112</v>
      </c>
      <c r="BG4186" t="s">
        <v>151</v>
      </c>
      <c r="BH4186">
        <v>365243</v>
      </c>
      <c r="BI4186">
        <v>-1148</v>
      </c>
      <c r="BJ4186">
        <v>-638</v>
      </c>
      <c r="BK4186">
        <v>-638</v>
      </c>
      <c r="BL4186">
        <v>-634</v>
      </c>
      <c r="BM4186">
        <v>0</v>
      </c>
    </row>
    <row r="4187" spans="1:65" x14ac:dyDescent="0.3">
      <c r="A4187">
        <v>136091</v>
      </c>
      <c r="B4187">
        <v>0</v>
      </c>
      <c r="C4187" t="s">
        <v>65</v>
      </c>
      <c r="D4187" t="s">
        <v>88</v>
      </c>
      <c r="E4187" t="s">
        <v>68</v>
      </c>
      <c r="F4187" t="s">
        <v>68</v>
      </c>
      <c r="G4187">
        <v>0</v>
      </c>
      <c r="H4187">
        <v>180000</v>
      </c>
      <c r="I4187">
        <v>379008</v>
      </c>
      <c r="J4187" t="s">
        <v>69</v>
      </c>
      <c r="K4187" t="s">
        <v>90</v>
      </c>
      <c r="L4187" t="s">
        <v>91</v>
      </c>
      <c r="M4187" t="s">
        <v>72</v>
      </c>
      <c r="N4187">
        <v>3.8180000000000002E-3</v>
      </c>
      <c r="O4187">
        <v>9560</v>
      </c>
      <c r="P4187">
        <v>446</v>
      </c>
      <c r="Q4187">
        <v>273</v>
      </c>
      <c r="R4187">
        <v>582</v>
      </c>
      <c r="S4187">
        <v>2</v>
      </c>
      <c r="T4187">
        <v>2</v>
      </c>
      <c r="U4187" t="s">
        <v>109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174</v>
      </c>
      <c r="AD4187">
        <v>1367958</v>
      </c>
      <c r="AE4187" t="s">
        <v>93</v>
      </c>
      <c r="AF4187">
        <v>39987.404999999999</v>
      </c>
      <c r="AG4187">
        <v>266634</v>
      </c>
      <c r="AH4187">
        <v>222453</v>
      </c>
      <c r="AI4187">
        <v>53329.5</v>
      </c>
      <c r="AJ4187">
        <v>266634</v>
      </c>
      <c r="AK4187" t="s">
        <v>109</v>
      </c>
      <c r="AL4187">
        <v>9</v>
      </c>
      <c r="AM4187" t="s">
        <v>68</v>
      </c>
      <c r="AN4187">
        <v>1</v>
      </c>
      <c r="AO4187">
        <v>0.210603188</v>
      </c>
      <c r="AR4187" t="s">
        <v>79</v>
      </c>
      <c r="AS4187" t="s">
        <v>77</v>
      </c>
      <c r="AT4187">
        <v>-784</v>
      </c>
      <c r="AU4187" t="s">
        <v>78</v>
      </c>
      <c r="AV4187" t="s">
        <v>79</v>
      </c>
      <c r="AW4187" t="s">
        <v>110</v>
      </c>
      <c r="AX4187" t="s">
        <v>102</v>
      </c>
      <c r="AY4187" t="s">
        <v>162</v>
      </c>
      <c r="AZ4187" t="s">
        <v>96</v>
      </c>
      <c r="BA4187" t="s">
        <v>76</v>
      </c>
      <c r="BB4187" t="s">
        <v>84</v>
      </c>
      <c r="BC4187">
        <v>130</v>
      </c>
      <c r="BD4187" t="s">
        <v>163</v>
      </c>
      <c r="BE4187">
        <v>6</v>
      </c>
      <c r="BF4187" t="s">
        <v>112</v>
      </c>
      <c r="BG4187" t="s">
        <v>148</v>
      </c>
      <c r="BH4187">
        <v>365243</v>
      </c>
      <c r="BI4187">
        <v>-753</v>
      </c>
      <c r="BJ4187">
        <v>-603</v>
      </c>
      <c r="BK4187">
        <v>-603</v>
      </c>
      <c r="BL4187">
        <v>-600</v>
      </c>
      <c r="BM4187">
        <v>0</v>
      </c>
    </row>
    <row r="4188" spans="1:65" x14ac:dyDescent="0.3">
      <c r="A4188">
        <v>136092</v>
      </c>
      <c r="B4188">
        <v>0</v>
      </c>
      <c r="C4188" t="s">
        <v>99</v>
      </c>
      <c r="D4188" t="s">
        <v>88</v>
      </c>
      <c r="E4188" t="s">
        <v>67</v>
      </c>
      <c r="F4188" t="s">
        <v>68</v>
      </c>
      <c r="G4188">
        <v>0</v>
      </c>
      <c r="H4188">
        <v>135000</v>
      </c>
      <c r="I4188">
        <v>180000</v>
      </c>
      <c r="J4188" t="s">
        <v>69</v>
      </c>
      <c r="K4188" t="s">
        <v>70</v>
      </c>
      <c r="L4188" t="s">
        <v>119</v>
      </c>
      <c r="M4188" t="s">
        <v>72</v>
      </c>
      <c r="N4188">
        <v>8.5749999999999993E-3</v>
      </c>
      <c r="O4188">
        <v>7746</v>
      </c>
      <c r="P4188">
        <v>267</v>
      </c>
      <c r="Q4188">
        <v>1272</v>
      </c>
      <c r="R4188">
        <v>389</v>
      </c>
      <c r="S4188">
        <v>2</v>
      </c>
      <c r="T4188">
        <v>2</v>
      </c>
      <c r="U4188" t="s">
        <v>75</v>
      </c>
      <c r="V4188">
        <v>15</v>
      </c>
      <c r="W4188">
        <v>0</v>
      </c>
      <c r="X4188">
        <v>0</v>
      </c>
      <c r="Y4188">
        <v>0</v>
      </c>
      <c r="Z4188">
        <v>1</v>
      </c>
      <c r="AA4188">
        <v>1</v>
      </c>
      <c r="AB4188">
        <v>0</v>
      </c>
      <c r="AC4188" t="s">
        <v>108</v>
      </c>
      <c r="AD4188">
        <v>2264433</v>
      </c>
      <c r="AE4188" t="s">
        <v>93</v>
      </c>
      <c r="AF4188">
        <v>12445.785</v>
      </c>
      <c r="AG4188">
        <v>43195.5</v>
      </c>
      <c r="AH4188">
        <v>47866.5</v>
      </c>
      <c r="AI4188">
        <v>0</v>
      </c>
      <c r="AJ4188">
        <v>43195.5</v>
      </c>
      <c r="AK4188" t="s">
        <v>73</v>
      </c>
      <c r="AL4188">
        <v>14</v>
      </c>
      <c r="AM4188" t="s">
        <v>68</v>
      </c>
      <c r="AN4188">
        <v>1</v>
      </c>
      <c r="AO4188">
        <v>0</v>
      </c>
      <c r="AR4188" t="s">
        <v>79</v>
      </c>
      <c r="AS4188" t="s">
        <v>114</v>
      </c>
      <c r="AT4188">
        <v>-745</v>
      </c>
      <c r="AU4188" t="s">
        <v>78</v>
      </c>
      <c r="AV4188" t="s">
        <v>165</v>
      </c>
      <c r="AW4188" t="s">
        <v>101</v>
      </c>
      <c r="AX4188" t="s">
        <v>81</v>
      </c>
      <c r="AY4188" t="s">
        <v>95</v>
      </c>
      <c r="AZ4188" t="s">
        <v>96</v>
      </c>
      <c r="BA4188" t="s">
        <v>76</v>
      </c>
      <c r="BB4188" t="s">
        <v>104</v>
      </c>
      <c r="BC4188">
        <v>4000</v>
      </c>
      <c r="BD4188" t="s">
        <v>85</v>
      </c>
      <c r="BE4188">
        <v>4</v>
      </c>
      <c r="BF4188" t="s">
        <v>97</v>
      </c>
      <c r="BG4188" t="s">
        <v>151</v>
      </c>
    </row>
    <row r="4189" spans="1:65" x14ac:dyDescent="0.3">
      <c r="A4189">
        <v>136097</v>
      </c>
      <c r="B4189">
        <v>0</v>
      </c>
      <c r="C4189" t="s">
        <v>65</v>
      </c>
      <c r="D4189" t="s">
        <v>88</v>
      </c>
      <c r="E4189" t="s">
        <v>67</v>
      </c>
      <c r="F4189" t="s">
        <v>68</v>
      </c>
      <c r="G4189">
        <v>1</v>
      </c>
      <c r="H4189">
        <v>202500</v>
      </c>
      <c r="I4189">
        <v>1133748</v>
      </c>
      <c r="J4189" t="s">
        <v>89</v>
      </c>
      <c r="K4189" t="s">
        <v>70</v>
      </c>
      <c r="L4189" t="s">
        <v>91</v>
      </c>
      <c r="M4189" t="s">
        <v>72</v>
      </c>
      <c r="N4189">
        <v>7.1199999999999996E-3</v>
      </c>
      <c r="O4189">
        <v>15593</v>
      </c>
      <c r="P4189">
        <v>343</v>
      </c>
      <c r="Q4189">
        <v>2757</v>
      </c>
      <c r="R4189">
        <v>5948</v>
      </c>
      <c r="S4189">
        <v>2</v>
      </c>
      <c r="T4189">
        <v>2</v>
      </c>
      <c r="U4189" t="s">
        <v>120</v>
      </c>
      <c r="V4189">
        <v>13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1</v>
      </c>
      <c r="AC4189" t="s">
        <v>108</v>
      </c>
      <c r="AD4189">
        <v>1360152</v>
      </c>
      <c r="AE4189" t="s">
        <v>93</v>
      </c>
      <c r="AF4189">
        <v>6688.17</v>
      </c>
      <c r="AG4189">
        <v>31376.25</v>
      </c>
      <c r="AH4189">
        <v>25101</v>
      </c>
      <c r="AI4189">
        <v>6275.25</v>
      </c>
      <c r="AJ4189">
        <v>31376.25</v>
      </c>
      <c r="AK4189" t="s">
        <v>73</v>
      </c>
      <c r="AL4189">
        <v>15</v>
      </c>
      <c r="AM4189" t="s">
        <v>68</v>
      </c>
      <c r="AN4189">
        <v>1</v>
      </c>
      <c r="AO4189">
        <v>0.217818182</v>
      </c>
      <c r="AR4189" t="s">
        <v>79</v>
      </c>
      <c r="AS4189" t="s">
        <v>77</v>
      </c>
      <c r="AT4189">
        <v>-909</v>
      </c>
      <c r="AU4189" t="s">
        <v>78</v>
      </c>
      <c r="AV4189" t="s">
        <v>79</v>
      </c>
      <c r="AX4189" t="s">
        <v>81</v>
      </c>
      <c r="AY4189" t="s">
        <v>124</v>
      </c>
      <c r="AZ4189" t="s">
        <v>96</v>
      </c>
      <c r="BA4189" t="s">
        <v>76</v>
      </c>
      <c r="BB4189" t="s">
        <v>104</v>
      </c>
      <c r="BC4189">
        <v>40</v>
      </c>
      <c r="BD4189" t="s">
        <v>105</v>
      </c>
      <c r="BE4189">
        <v>4</v>
      </c>
      <c r="BF4189" t="s">
        <v>147</v>
      </c>
      <c r="BG4189" t="s">
        <v>208</v>
      </c>
      <c r="BH4189">
        <v>365243</v>
      </c>
      <c r="BI4189">
        <v>-865</v>
      </c>
      <c r="BJ4189">
        <v>-775</v>
      </c>
      <c r="BK4189">
        <v>-805</v>
      </c>
      <c r="BL4189">
        <v>-787</v>
      </c>
      <c r="BM4189">
        <v>0</v>
      </c>
    </row>
    <row r="4190" spans="1:65" x14ac:dyDescent="0.3">
      <c r="A4190">
        <v>136102</v>
      </c>
      <c r="B4190">
        <v>0</v>
      </c>
      <c r="C4190" t="s">
        <v>65</v>
      </c>
      <c r="D4190" t="s">
        <v>66</v>
      </c>
      <c r="E4190" t="s">
        <v>67</v>
      </c>
      <c r="F4190" t="s">
        <v>68</v>
      </c>
      <c r="G4190">
        <v>0</v>
      </c>
      <c r="H4190">
        <v>126000</v>
      </c>
      <c r="I4190">
        <v>180000</v>
      </c>
      <c r="J4190" t="s">
        <v>69</v>
      </c>
      <c r="K4190" t="s">
        <v>70</v>
      </c>
      <c r="L4190" t="s">
        <v>91</v>
      </c>
      <c r="M4190" t="s">
        <v>142</v>
      </c>
      <c r="N4190">
        <v>2.8663000000000001E-2</v>
      </c>
      <c r="O4190">
        <v>19692</v>
      </c>
      <c r="P4190">
        <v>1475</v>
      </c>
      <c r="Q4190">
        <v>6166</v>
      </c>
      <c r="R4190">
        <v>3216</v>
      </c>
      <c r="S4190">
        <v>2</v>
      </c>
      <c r="T4190">
        <v>2</v>
      </c>
      <c r="U4190" t="s">
        <v>73</v>
      </c>
      <c r="V4190">
        <v>10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 t="s">
        <v>108</v>
      </c>
      <c r="AD4190">
        <v>2349785</v>
      </c>
      <c r="AE4190" t="s">
        <v>65</v>
      </c>
      <c r="AF4190">
        <v>5166.3599999999997</v>
      </c>
      <c r="AG4190">
        <v>45000</v>
      </c>
      <c r="AH4190">
        <v>47970</v>
      </c>
      <c r="AJ4190">
        <v>45000</v>
      </c>
      <c r="AK4190" t="s">
        <v>73</v>
      </c>
      <c r="AL4190">
        <v>9</v>
      </c>
      <c r="AM4190" t="s">
        <v>68</v>
      </c>
      <c r="AN4190">
        <v>1</v>
      </c>
      <c r="AR4190" t="s">
        <v>76</v>
      </c>
      <c r="AS4190" t="s">
        <v>77</v>
      </c>
      <c r="AT4190">
        <v>-1078</v>
      </c>
      <c r="AU4190" t="s">
        <v>78</v>
      </c>
      <c r="AV4190" t="s">
        <v>79</v>
      </c>
      <c r="AW4190" t="s">
        <v>101</v>
      </c>
      <c r="AX4190" t="s">
        <v>161</v>
      </c>
      <c r="AY4190" t="s">
        <v>76</v>
      </c>
      <c r="AZ4190" t="s">
        <v>82</v>
      </c>
      <c r="BA4190" t="s">
        <v>116</v>
      </c>
      <c r="BB4190" t="s">
        <v>117</v>
      </c>
      <c r="BC4190">
        <v>4</v>
      </c>
      <c r="BD4190" t="s">
        <v>76</v>
      </c>
      <c r="BE4190">
        <v>12</v>
      </c>
      <c r="BF4190" t="s">
        <v>147</v>
      </c>
      <c r="BG4190" t="s">
        <v>154</v>
      </c>
      <c r="BH4190">
        <v>365243</v>
      </c>
      <c r="BI4190">
        <v>-1048</v>
      </c>
      <c r="BJ4190">
        <v>-718</v>
      </c>
      <c r="BK4190">
        <v>-718</v>
      </c>
      <c r="BL4190">
        <v>-711</v>
      </c>
      <c r="BM4190">
        <v>1</v>
      </c>
    </row>
    <row r="4191" spans="1:65" x14ac:dyDescent="0.3">
      <c r="A4191">
        <v>136105</v>
      </c>
      <c r="B4191">
        <v>1</v>
      </c>
      <c r="C4191" t="s">
        <v>65</v>
      </c>
      <c r="D4191" t="s">
        <v>66</v>
      </c>
      <c r="E4191" t="s">
        <v>67</v>
      </c>
      <c r="F4191" t="s">
        <v>68</v>
      </c>
      <c r="G4191">
        <v>1</v>
      </c>
      <c r="H4191">
        <v>81000</v>
      </c>
      <c r="I4191">
        <v>156384</v>
      </c>
      <c r="J4191" t="s">
        <v>89</v>
      </c>
      <c r="K4191" t="s">
        <v>90</v>
      </c>
      <c r="L4191" t="s">
        <v>91</v>
      </c>
      <c r="M4191" t="s">
        <v>72</v>
      </c>
      <c r="N4191">
        <v>2.042E-3</v>
      </c>
      <c r="O4191">
        <v>12554</v>
      </c>
      <c r="P4191">
        <v>2590</v>
      </c>
      <c r="Q4191">
        <v>3392</v>
      </c>
      <c r="R4191">
        <v>3397</v>
      </c>
      <c r="S4191">
        <v>3</v>
      </c>
      <c r="T4191">
        <v>3</v>
      </c>
      <c r="U4191" t="s">
        <v>94</v>
      </c>
      <c r="V4191">
        <v>10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 t="s">
        <v>176</v>
      </c>
      <c r="AD4191">
        <v>1809615</v>
      </c>
      <c r="AE4191" t="s">
        <v>65</v>
      </c>
      <c r="AF4191">
        <v>19193.174999999999</v>
      </c>
      <c r="AG4191">
        <v>450000</v>
      </c>
      <c r="AH4191">
        <v>530698.5</v>
      </c>
      <c r="AJ4191">
        <v>450000</v>
      </c>
      <c r="AK4191" t="s">
        <v>120</v>
      </c>
      <c r="AL4191">
        <v>13</v>
      </c>
      <c r="AM4191" t="s">
        <v>68</v>
      </c>
      <c r="AN4191">
        <v>1</v>
      </c>
      <c r="AR4191" t="s">
        <v>249</v>
      </c>
      <c r="AS4191" t="s">
        <v>114</v>
      </c>
      <c r="AT4191">
        <v>-752</v>
      </c>
      <c r="AU4191" t="s">
        <v>78</v>
      </c>
      <c r="AV4191" t="s">
        <v>165</v>
      </c>
      <c r="AX4191" t="s">
        <v>81</v>
      </c>
      <c r="AY4191" t="s">
        <v>76</v>
      </c>
      <c r="AZ4191" t="s">
        <v>82</v>
      </c>
      <c r="BA4191" t="s">
        <v>83</v>
      </c>
      <c r="BB4191" t="s">
        <v>84</v>
      </c>
      <c r="BC4191">
        <v>40</v>
      </c>
      <c r="BD4191" t="s">
        <v>105</v>
      </c>
      <c r="BE4191">
        <v>48</v>
      </c>
      <c r="BF4191" t="s">
        <v>112</v>
      </c>
      <c r="BG4191" t="s">
        <v>150</v>
      </c>
    </row>
    <row r="4192" spans="1:65" x14ac:dyDescent="0.3">
      <c r="A4192">
        <v>136115</v>
      </c>
      <c r="B4192">
        <v>0</v>
      </c>
      <c r="C4192" t="s">
        <v>65</v>
      </c>
      <c r="D4192" t="s">
        <v>66</v>
      </c>
      <c r="E4192" t="s">
        <v>68</v>
      </c>
      <c r="F4192" t="s">
        <v>68</v>
      </c>
      <c r="G4192">
        <v>1</v>
      </c>
      <c r="H4192">
        <v>315000</v>
      </c>
      <c r="I4192">
        <v>601470</v>
      </c>
      <c r="J4192" t="s">
        <v>89</v>
      </c>
      <c r="K4192" t="s">
        <v>70</v>
      </c>
      <c r="L4192" t="s">
        <v>91</v>
      </c>
      <c r="M4192" t="s">
        <v>169</v>
      </c>
      <c r="N4192">
        <v>3.2561E-2</v>
      </c>
      <c r="O4192">
        <v>16249</v>
      </c>
      <c r="P4192">
        <v>3959</v>
      </c>
      <c r="Q4192">
        <v>4160</v>
      </c>
      <c r="R4192">
        <v>4417</v>
      </c>
      <c r="S4192">
        <v>1</v>
      </c>
      <c r="T4192">
        <v>1</v>
      </c>
      <c r="U4192" t="s">
        <v>94</v>
      </c>
      <c r="V4192">
        <v>15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 t="s">
        <v>201</v>
      </c>
      <c r="AD4192">
        <v>1994377</v>
      </c>
      <c r="AE4192" t="s">
        <v>93</v>
      </c>
      <c r="AF4192">
        <v>14905.8</v>
      </c>
      <c r="AG4192">
        <v>141507</v>
      </c>
      <c r="AH4192">
        <v>147753</v>
      </c>
      <c r="AI4192">
        <v>7065</v>
      </c>
      <c r="AJ4192">
        <v>141507</v>
      </c>
      <c r="AK4192" t="s">
        <v>75</v>
      </c>
      <c r="AL4192">
        <v>13</v>
      </c>
      <c r="AM4192" t="s">
        <v>68</v>
      </c>
      <c r="AN4192">
        <v>1</v>
      </c>
      <c r="AO4192">
        <v>4.9699822999999997E-2</v>
      </c>
      <c r="AR4192" t="s">
        <v>79</v>
      </c>
      <c r="AS4192" t="s">
        <v>77</v>
      </c>
      <c r="AT4192">
        <v>-1672</v>
      </c>
      <c r="AU4192" t="s">
        <v>78</v>
      </c>
      <c r="AV4192" t="s">
        <v>79</v>
      </c>
      <c r="AW4192" t="s">
        <v>110</v>
      </c>
      <c r="AX4192" t="s">
        <v>81</v>
      </c>
      <c r="AY4192" t="s">
        <v>111</v>
      </c>
      <c r="AZ4192" t="s">
        <v>96</v>
      </c>
      <c r="BA4192" t="s">
        <v>76</v>
      </c>
      <c r="BB4192" t="s">
        <v>104</v>
      </c>
      <c r="BC4192">
        <v>1552</v>
      </c>
      <c r="BD4192" t="s">
        <v>85</v>
      </c>
      <c r="BE4192">
        <v>12</v>
      </c>
      <c r="BF4192" t="s">
        <v>147</v>
      </c>
      <c r="BG4192" t="s">
        <v>151</v>
      </c>
      <c r="BH4192">
        <v>365243</v>
      </c>
      <c r="BI4192">
        <v>-1641</v>
      </c>
      <c r="BJ4192">
        <v>-1311</v>
      </c>
      <c r="BK4192">
        <v>-1551</v>
      </c>
      <c r="BL4192">
        <v>-1546</v>
      </c>
      <c r="BM4192">
        <v>0</v>
      </c>
    </row>
    <row r="4193" spans="1:65" x14ac:dyDescent="0.3">
      <c r="A4193">
        <v>136118</v>
      </c>
      <c r="B4193">
        <v>0</v>
      </c>
      <c r="C4193" t="s">
        <v>65</v>
      </c>
      <c r="D4193" t="s">
        <v>88</v>
      </c>
      <c r="E4193" t="s">
        <v>67</v>
      </c>
      <c r="F4193" t="s">
        <v>68</v>
      </c>
      <c r="G4193">
        <v>0</v>
      </c>
      <c r="H4193">
        <v>135000</v>
      </c>
      <c r="I4193">
        <v>450000</v>
      </c>
      <c r="J4193" t="s">
        <v>69</v>
      </c>
      <c r="K4193" t="s">
        <v>70</v>
      </c>
      <c r="L4193" t="s">
        <v>91</v>
      </c>
      <c r="M4193" t="s">
        <v>72</v>
      </c>
      <c r="N4193">
        <v>1.0555999999999999E-2</v>
      </c>
      <c r="O4193">
        <v>12006</v>
      </c>
      <c r="P4193">
        <v>1385</v>
      </c>
      <c r="Q4193">
        <v>6074</v>
      </c>
      <c r="R4193">
        <v>1431</v>
      </c>
      <c r="S4193">
        <v>3</v>
      </c>
      <c r="T4193">
        <v>3</v>
      </c>
      <c r="U4193" t="s">
        <v>73</v>
      </c>
      <c r="V4193">
        <v>9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 t="s">
        <v>92</v>
      </c>
      <c r="AD4193">
        <v>2312046</v>
      </c>
      <c r="AE4193" t="s">
        <v>65</v>
      </c>
      <c r="AG4193">
        <v>0</v>
      </c>
      <c r="AH4193">
        <v>0</v>
      </c>
      <c r="AK4193" t="s">
        <v>125</v>
      </c>
      <c r="AL4193">
        <v>14</v>
      </c>
      <c r="AM4193" t="s">
        <v>68</v>
      </c>
      <c r="AN4193">
        <v>1</v>
      </c>
      <c r="AR4193" t="s">
        <v>76</v>
      </c>
      <c r="AS4193" t="s">
        <v>129</v>
      </c>
      <c r="AT4193">
        <v>-30</v>
      </c>
      <c r="AU4193" t="s">
        <v>76</v>
      </c>
      <c r="AV4193" t="s">
        <v>79</v>
      </c>
      <c r="AX4193" t="s">
        <v>81</v>
      </c>
      <c r="AY4193" t="s">
        <v>76</v>
      </c>
      <c r="AZ4193" t="s">
        <v>76</v>
      </c>
      <c r="BA4193" t="s">
        <v>76</v>
      </c>
      <c r="BB4193" t="s">
        <v>121</v>
      </c>
      <c r="BC4193">
        <v>-1</v>
      </c>
      <c r="BD4193" t="s">
        <v>76</v>
      </c>
      <c r="BF4193" t="s">
        <v>76</v>
      </c>
      <c r="BG4193" t="s">
        <v>82</v>
      </c>
    </row>
    <row r="4194" spans="1:65" x14ac:dyDescent="0.3">
      <c r="A4194">
        <v>136134</v>
      </c>
      <c r="B4194">
        <v>0</v>
      </c>
      <c r="C4194" t="s">
        <v>65</v>
      </c>
      <c r="D4194" t="s">
        <v>66</v>
      </c>
      <c r="E4194" t="s">
        <v>67</v>
      </c>
      <c r="F4194" t="s">
        <v>67</v>
      </c>
      <c r="G4194">
        <v>0</v>
      </c>
      <c r="H4194">
        <v>180000</v>
      </c>
      <c r="I4194">
        <v>497520</v>
      </c>
      <c r="J4194" t="s">
        <v>69</v>
      </c>
      <c r="K4194" t="s">
        <v>70</v>
      </c>
      <c r="L4194" t="s">
        <v>139</v>
      </c>
      <c r="M4194" t="s">
        <v>72</v>
      </c>
      <c r="N4194">
        <v>6.2069999999999998E-3</v>
      </c>
      <c r="O4194">
        <v>20717</v>
      </c>
      <c r="P4194">
        <v>1977</v>
      </c>
      <c r="Q4194">
        <v>4427</v>
      </c>
      <c r="R4194">
        <v>3991</v>
      </c>
      <c r="S4194">
        <v>2</v>
      </c>
      <c r="T4194">
        <v>2</v>
      </c>
      <c r="U4194" t="s">
        <v>94</v>
      </c>
      <c r="V4194">
        <v>11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 t="s">
        <v>92</v>
      </c>
      <c r="AD4194">
        <v>2492532</v>
      </c>
      <c r="AE4194" t="s">
        <v>65</v>
      </c>
      <c r="AF4194">
        <v>84941.91</v>
      </c>
      <c r="AG4194">
        <v>1125000</v>
      </c>
      <c r="AH4194">
        <v>1218555</v>
      </c>
      <c r="AJ4194">
        <v>1125000</v>
      </c>
      <c r="AK4194" t="s">
        <v>120</v>
      </c>
      <c r="AL4194">
        <v>17</v>
      </c>
      <c r="AM4194" t="s">
        <v>68</v>
      </c>
      <c r="AN4194">
        <v>1</v>
      </c>
      <c r="AR4194" t="s">
        <v>76</v>
      </c>
      <c r="AS4194" t="s">
        <v>77</v>
      </c>
      <c r="AT4194">
        <v>-94</v>
      </c>
      <c r="AU4194" t="s">
        <v>78</v>
      </c>
      <c r="AV4194" t="s">
        <v>79</v>
      </c>
      <c r="AW4194" t="s">
        <v>101</v>
      </c>
      <c r="AX4194" t="s">
        <v>81</v>
      </c>
      <c r="AY4194" t="s">
        <v>76</v>
      </c>
      <c r="AZ4194" t="s">
        <v>82</v>
      </c>
      <c r="BA4194" t="s">
        <v>116</v>
      </c>
      <c r="BB4194" t="s">
        <v>121</v>
      </c>
      <c r="BC4194">
        <v>-1</v>
      </c>
      <c r="BD4194" t="s">
        <v>76</v>
      </c>
      <c r="BE4194">
        <v>18</v>
      </c>
      <c r="BF4194" t="s">
        <v>112</v>
      </c>
      <c r="BG4194" t="s">
        <v>118</v>
      </c>
      <c r="BH4194">
        <v>365243</v>
      </c>
      <c r="BI4194">
        <v>-64</v>
      </c>
      <c r="BJ4194">
        <v>446</v>
      </c>
      <c r="BK4194">
        <v>-34</v>
      </c>
      <c r="BL4194">
        <v>-27</v>
      </c>
      <c r="BM4194">
        <v>1</v>
      </c>
    </row>
    <row r="4195" spans="1:65" x14ac:dyDescent="0.3">
      <c r="A4195">
        <v>136137</v>
      </c>
      <c r="B4195">
        <v>0</v>
      </c>
      <c r="C4195" t="s">
        <v>65</v>
      </c>
      <c r="D4195" t="s">
        <v>66</v>
      </c>
      <c r="E4195" t="s">
        <v>68</v>
      </c>
      <c r="F4195" t="s">
        <v>68</v>
      </c>
      <c r="G4195">
        <v>0</v>
      </c>
      <c r="H4195">
        <v>225000</v>
      </c>
      <c r="I4195">
        <v>126000</v>
      </c>
      <c r="J4195" t="s">
        <v>69</v>
      </c>
      <c r="K4195" t="s">
        <v>70</v>
      </c>
      <c r="L4195" t="s">
        <v>91</v>
      </c>
      <c r="M4195" t="s">
        <v>72</v>
      </c>
      <c r="N4195">
        <v>2.6391999999999999E-2</v>
      </c>
      <c r="O4195">
        <v>15132</v>
      </c>
      <c r="P4195">
        <v>1665</v>
      </c>
      <c r="Q4195">
        <v>379</v>
      </c>
      <c r="R4195">
        <v>3133</v>
      </c>
      <c r="S4195">
        <v>2</v>
      </c>
      <c r="T4195">
        <v>2</v>
      </c>
      <c r="U4195" t="s">
        <v>109</v>
      </c>
      <c r="V4195">
        <v>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168</v>
      </c>
      <c r="AD4195">
        <v>1345602</v>
      </c>
      <c r="AE4195" t="s">
        <v>65</v>
      </c>
      <c r="AF4195">
        <v>40914.495000000003</v>
      </c>
      <c r="AG4195">
        <v>1350000</v>
      </c>
      <c r="AH4195">
        <v>1546020</v>
      </c>
      <c r="AJ4195">
        <v>1350000</v>
      </c>
      <c r="AK4195" t="s">
        <v>120</v>
      </c>
      <c r="AL4195">
        <v>14</v>
      </c>
      <c r="AM4195" t="s">
        <v>68</v>
      </c>
      <c r="AN4195">
        <v>1</v>
      </c>
      <c r="AR4195" t="s">
        <v>76</v>
      </c>
      <c r="AS4195" t="s">
        <v>114</v>
      </c>
      <c r="AT4195">
        <v>-937</v>
      </c>
      <c r="AU4195" t="s">
        <v>78</v>
      </c>
      <c r="AV4195" t="s">
        <v>149</v>
      </c>
      <c r="AW4195" t="s">
        <v>80</v>
      </c>
      <c r="AX4195" t="s">
        <v>81</v>
      </c>
      <c r="AY4195" t="s">
        <v>76</v>
      </c>
      <c r="AZ4195" t="s">
        <v>82</v>
      </c>
      <c r="BA4195" t="s">
        <v>83</v>
      </c>
      <c r="BB4195" t="s">
        <v>121</v>
      </c>
      <c r="BC4195">
        <v>-1</v>
      </c>
      <c r="BD4195" t="s">
        <v>76</v>
      </c>
      <c r="BE4195">
        <v>60</v>
      </c>
      <c r="BF4195" t="s">
        <v>97</v>
      </c>
      <c r="BG4195" t="s">
        <v>150</v>
      </c>
    </row>
    <row r="4196" spans="1:65" x14ac:dyDescent="0.3">
      <c r="A4196">
        <v>136143</v>
      </c>
      <c r="B4196">
        <v>1</v>
      </c>
      <c r="C4196" t="s">
        <v>65</v>
      </c>
      <c r="D4196" t="s">
        <v>66</v>
      </c>
      <c r="E4196" t="s">
        <v>68</v>
      </c>
      <c r="F4196" t="s">
        <v>67</v>
      </c>
      <c r="G4196">
        <v>0</v>
      </c>
      <c r="H4196">
        <v>90000</v>
      </c>
      <c r="I4196">
        <v>497520</v>
      </c>
      <c r="J4196" t="s">
        <v>69</v>
      </c>
      <c r="K4196" t="s">
        <v>70</v>
      </c>
      <c r="L4196" t="s">
        <v>91</v>
      </c>
      <c r="M4196" t="s">
        <v>72</v>
      </c>
      <c r="N4196">
        <v>2.134E-3</v>
      </c>
      <c r="O4196">
        <v>17742</v>
      </c>
      <c r="P4196">
        <v>2507</v>
      </c>
      <c r="Q4196">
        <v>2506</v>
      </c>
      <c r="R4196">
        <v>1167</v>
      </c>
      <c r="S4196">
        <v>3</v>
      </c>
      <c r="T4196">
        <v>3</v>
      </c>
      <c r="U4196" t="s">
        <v>120</v>
      </c>
      <c r="V4196">
        <v>9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1</v>
      </c>
      <c r="AC4196" t="s">
        <v>108</v>
      </c>
      <c r="AD4196">
        <v>2835205</v>
      </c>
      <c r="AE4196" t="s">
        <v>65</v>
      </c>
      <c r="AF4196">
        <v>21930.794999999998</v>
      </c>
      <c r="AG4196">
        <v>360000</v>
      </c>
      <c r="AH4196">
        <v>428922</v>
      </c>
      <c r="AJ4196">
        <v>360000</v>
      </c>
      <c r="AK4196" t="s">
        <v>120</v>
      </c>
      <c r="AL4196">
        <v>5</v>
      </c>
      <c r="AM4196" t="s">
        <v>68</v>
      </c>
      <c r="AN4196">
        <v>1</v>
      </c>
      <c r="AR4196" t="s">
        <v>76</v>
      </c>
      <c r="AS4196" t="s">
        <v>77</v>
      </c>
      <c r="AT4196">
        <v>-966</v>
      </c>
      <c r="AU4196" t="s">
        <v>78</v>
      </c>
      <c r="AV4196" t="s">
        <v>79</v>
      </c>
      <c r="AW4196" t="s">
        <v>80</v>
      </c>
      <c r="AX4196" t="s">
        <v>81</v>
      </c>
      <c r="AY4196" t="s">
        <v>76</v>
      </c>
      <c r="AZ4196" t="s">
        <v>82</v>
      </c>
      <c r="BA4196" t="s">
        <v>116</v>
      </c>
      <c r="BB4196" t="s">
        <v>121</v>
      </c>
      <c r="BC4196">
        <v>-1</v>
      </c>
      <c r="BD4196" t="s">
        <v>76</v>
      </c>
      <c r="BE4196">
        <v>36</v>
      </c>
      <c r="BF4196" t="s">
        <v>147</v>
      </c>
      <c r="BG4196" t="s">
        <v>154</v>
      </c>
      <c r="BH4196">
        <v>365243</v>
      </c>
      <c r="BI4196">
        <v>-936</v>
      </c>
      <c r="BJ4196">
        <v>114</v>
      </c>
      <c r="BK4196">
        <v>-216</v>
      </c>
      <c r="BL4196">
        <v>-213</v>
      </c>
      <c r="BM4196">
        <v>1</v>
      </c>
    </row>
    <row r="4197" spans="1:65" x14ac:dyDescent="0.3">
      <c r="A4197">
        <v>136148</v>
      </c>
      <c r="B4197">
        <v>0</v>
      </c>
      <c r="C4197" t="s">
        <v>65</v>
      </c>
      <c r="D4197" t="s">
        <v>66</v>
      </c>
      <c r="E4197" t="s">
        <v>68</v>
      </c>
      <c r="F4197" t="s">
        <v>68</v>
      </c>
      <c r="G4197">
        <v>2</v>
      </c>
      <c r="H4197">
        <v>180000</v>
      </c>
      <c r="I4197">
        <v>1125000</v>
      </c>
      <c r="J4197" t="s">
        <v>69</v>
      </c>
      <c r="K4197" t="s">
        <v>70</v>
      </c>
      <c r="L4197" t="s">
        <v>91</v>
      </c>
      <c r="M4197" t="s">
        <v>72</v>
      </c>
      <c r="N4197">
        <v>2.8663000000000001E-2</v>
      </c>
      <c r="O4197">
        <v>16276</v>
      </c>
      <c r="P4197">
        <v>5433</v>
      </c>
      <c r="Q4197">
        <v>10087</v>
      </c>
      <c r="R4197">
        <v>4801</v>
      </c>
      <c r="S4197">
        <v>2</v>
      </c>
      <c r="T4197">
        <v>2</v>
      </c>
      <c r="U4197" t="s">
        <v>120</v>
      </c>
      <c r="V4197">
        <v>14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 t="s">
        <v>168</v>
      </c>
      <c r="AD4197">
        <v>2185030</v>
      </c>
      <c r="AE4197" t="s">
        <v>65</v>
      </c>
      <c r="AG4197">
        <v>0</v>
      </c>
      <c r="AH4197">
        <v>0</v>
      </c>
      <c r="AK4197" t="s">
        <v>109</v>
      </c>
      <c r="AL4197">
        <v>10</v>
      </c>
      <c r="AM4197" t="s">
        <v>68</v>
      </c>
      <c r="AN4197">
        <v>1</v>
      </c>
      <c r="AR4197" t="s">
        <v>76</v>
      </c>
      <c r="AS4197" t="s">
        <v>129</v>
      </c>
      <c r="AT4197">
        <v>-250</v>
      </c>
      <c r="AU4197" t="s">
        <v>76</v>
      </c>
      <c r="AV4197" t="s">
        <v>79</v>
      </c>
      <c r="AX4197" t="s">
        <v>81</v>
      </c>
      <c r="AY4197" t="s">
        <v>76</v>
      </c>
      <c r="AZ4197" t="s">
        <v>76</v>
      </c>
      <c r="BA4197" t="s">
        <v>76</v>
      </c>
      <c r="BB4197" t="s">
        <v>121</v>
      </c>
      <c r="BC4197">
        <v>-1</v>
      </c>
      <c r="BD4197" t="s">
        <v>76</v>
      </c>
      <c r="BF4197" t="s">
        <v>76</v>
      </c>
      <c r="BG4197" t="s">
        <v>82</v>
      </c>
    </row>
    <row r="4198" spans="1:65" x14ac:dyDescent="0.3">
      <c r="A4198">
        <v>136152</v>
      </c>
      <c r="B4198">
        <v>0</v>
      </c>
      <c r="C4198" t="s">
        <v>65</v>
      </c>
      <c r="D4198" t="s">
        <v>88</v>
      </c>
      <c r="E4198" t="s">
        <v>67</v>
      </c>
      <c r="F4198" t="s">
        <v>68</v>
      </c>
      <c r="G4198">
        <v>0</v>
      </c>
      <c r="H4198">
        <v>112500</v>
      </c>
      <c r="I4198">
        <v>364896</v>
      </c>
      <c r="J4198" t="s">
        <v>69</v>
      </c>
      <c r="K4198" t="s">
        <v>70</v>
      </c>
      <c r="L4198" t="s">
        <v>71</v>
      </c>
      <c r="M4198" t="s">
        <v>72</v>
      </c>
      <c r="N4198">
        <v>1.0005999999999999E-2</v>
      </c>
      <c r="O4198">
        <v>14797</v>
      </c>
      <c r="P4198">
        <v>1296</v>
      </c>
      <c r="Q4198">
        <v>6245</v>
      </c>
      <c r="R4198">
        <v>4242</v>
      </c>
      <c r="S4198">
        <v>2</v>
      </c>
      <c r="T4198">
        <v>2</v>
      </c>
      <c r="U4198" t="s">
        <v>120</v>
      </c>
      <c r="V4198">
        <v>10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 t="s">
        <v>92</v>
      </c>
      <c r="AD4198">
        <v>1857664</v>
      </c>
      <c r="AE4198" t="s">
        <v>93</v>
      </c>
      <c r="AG4198">
        <v>66096</v>
      </c>
      <c r="AH4198">
        <v>66096</v>
      </c>
      <c r="AI4198">
        <v>0</v>
      </c>
      <c r="AJ4198">
        <v>66096</v>
      </c>
      <c r="AK4198" t="s">
        <v>73</v>
      </c>
      <c r="AL4198">
        <v>14</v>
      </c>
      <c r="AM4198" t="s">
        <v>68</v>
      </c>
      <c r="AN4198">
        <v>1</v>
      </c>
      <c r="AO4198">
        <v>0</v>
      </c>
      <c r="AR4198" t="s">
        <v>79</v>
      </c>
      <c r="AS4198" t="s">
        <v>180</v>
      </c>
      <c r="AT4198">
        <v>-216</v>
      </c>
      <c r="AU4198" t="s">
        <v>78</v>
      </c>
      <c r="AV4198" t="s">
        <v>181</v>
      </c>
      <c r="AX4198" t="s">
        <v>81</v>
      </c>
      <c r="AY4198" t="s">
        <v>124</v>
      </c>
      <c r="AZ4198" t="s">
        <v>76</v>
      </c>
      <c r="BA4198" t="s">
        <v>76</v>
      </c>
      <c r="BB4198" t="s">
        <v>104</v>
      </c>
      <c r="BC4198">
        <v>40</v>
      </c>
      <c r="BD4198" t="s">
        <v>105</v>
      </c>
      <c r="BF4198" t="s">
        <v>76</v>
      </c>
      <c r="BG4198" t="s">
        <v>106</v>
      </c>
    </row>
    <row r="4199" spans="1:65" x14ac:dyDescent="0.3">
      <c r="A4199">
        <v>136157</v>
      </c>
      <c r="B4199">
        <v>0</v>
      </c>
      <c r="C4199" t="s">
        <v>65</v>
      </c>
      <c r="D4199" t="s">
        <v>88</v>
      </c>
      <c r="E4199" t="s">
        <v>67</v>
      </c>
      <c r="F4199" t="s">
        <v>68</v>
      </c>
      <c r="G4199">
        <v>1</v>
      </c>
      <c r="H4199">
        <v>162000</v>
      </c>
      <c r="I4199">
        <v>787131</v>
      </c>
      <c r="J4199" t="s">
        <v>69</v>
      </c>
      <c r="K4199" t="s">
        <v>70</v>
      </c>
      <c r="L4199" t="s">
        <v>91</v>
      </c>
      <c r="M4199" t="s">
        <v>72</v>
      </c>
      <c r="N4199">
        <v>1.0147E-2</v>
      </c>
      <c r="O4199">
        <v>14145</v>
      </c>
      <c r="P4199">
        <v>702</v>
      </c>
      <c r="Q4199">
        <v>6750</v>
      </c>
      <c r="R4199">
        <v>4898</v>
      </c>
      <c r="S4199">
        <v>2</v>
      </c>
      <c r="T4199">
        <v>2</v>
      </c>
      <c r="U4199" t="s">
        <v>73</v>
      </c>
      <c r="V4199">
        <v>11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108</v>
      </c>
      <c r="AD4199">
        <v>1960024</v>
      </c>
      <c r="AE4199" t="s">
        <v>65</v>
      </c>
      <c r="AF4199">
        <v>18071.145</v>
      </c>
      <c r="AG4199">
        <v>135000</v>
      </c>
      <c r="AH4199">
        <v>163732.5</v>
      </c>
      <c r="AJ4199">
        <v>135000</v>
      </c>
      <c r="AK4199" t="s">
        <v>94</v>
      </c>
      <c r="AL4199">
        <v>15</v>
      </c>
      <c r="AM4199" t="s">
        <v>68</v>
      </c>
      <c r="AN4199">
        <v>1</v>
      </c>
      <c r="AR4199" t="s">
        <v>76</v>
      </c>
      <c r="AS4199" t="s">
        <v>77</v>
      </c>
      <c r="AT4199">
        <v>-1041</v>
      </c>
      <c r="AU4199" t="s">
        <v>78</v>
      </c>
      <c r="AV4199" t="s">
        <v>79</v>
      </c>
      <c r="AW4199" t="s">
        <v>101</v>
      </c>
      <c r="AX4199" t="s">
        <v>81</v>
      </c>
      <c r="AY4199" t="s">
        <v>76</v>
      </c>
      <c r="AZ4199" t="s">
        <v>82</v>
      </c>
      <c r="BA4199" t="s">
        <v>116</v>
      </c>
      <c r="BB4199" t="s">
        <v>121</v>
      </c>
      <c r="BC4199">
        <v>-1</v>
      </c>
      <c r="BD4199" t="s">
        <v>76</v>
      </c>
      <c r="BE4199">
        <v>12</v>
      </c>
      <c r="BF4199" t="s">
        <v>86</v>
      </c>
      <c r="BG4199" t="s">
        <v>172</v>
      </c>
      <c r="BH4199">
        <v>365243</v>
      </c>
      <c r="BI4199">
        <v>-1011</v>
      </c>
      <c r="BJ4199">
        <v>-681</v>
      </c>
      <c r="BK4199">
        <v>-681</v>
      </c>
      <c r="BL4199">
        <v>-675</v>
      </c>
      <c r="BM4199">
        <v>1</v>
      </c>
    </row>
    <row r="4200" spans="1:65" x14ac:dyDescent="0.3">
      <c r="A4200">
        <v>136165</v>
      </c>
      <c r="B4200">
        <v>0</v>
      </c>
      <c r="C4200" t="s">
        <v>65</v>
      </c>
      <c r="D4200" t="s">
        <v>88</v>
      </c>
      <c r="E4200" t="s">
        <v>67</v>
      </c>
      <c r="F4200" t="s">
        <v>68</v>
      </c>
      <c r="G4200">
        <v>2</v>
      </c>
      <c r="H4200">
        <v>112500</v>
      </c>
      <c r="I4200">
        <v>229230</v>
      </c>
      <c r="J4200" t="s">
        <v>133</v>
      </c>
      <c r="K4200" t="s">
        <v>70</v>
      </c>
      <c r="L4200" t="s">
        <v>119</v>
      </c>
      <c r="M4200" t="s">
        <v>212</v>
      </c>
      <c r="N4200">
        <v>1.6611999999999998E-2</v>
      </c>
      <c r="O4200">
        <v>15943</v>
      </c>
      <c r="P4200">
        <v>9136</v>
      </c>
      <c r="Q4200">
        <v>3848</v>
      </c>
      <c r="R4200">
        <v>4046</v>
      </c>
      <c r="S4200">
        <v>2</v>
      </c>
      <c r="T4200">
        <v>2</v>
      </c>
      <c r="U4200" t="s">
        <v>120</v>
      </c>
      <c r="V4200">
        <v>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 t="s">
        <v>122</v>
      </c>
      <c r="AD4200">
        <v>1494681</v>
      </c>
      <c r="AE4200" t="s">
        <v>99</v>
      </c>
      <c r="AF4200">
        <v>9000</v>
      </c>
      <c r="AG4200">
        <v>0</v>
      </c>
      <c r="AH4200">
        <v>180000</v>
      </c>
      <c r="AK4200" t="s">
        <v>125</v>
      </c>
      <c r="AL4200">
        <v>13</v>
      </c>
      <c r="AM4200" t="s">
        <v>68</v>
      </c>
      <c r="AN4200">
        <v>1</v>
      </c>
      <c r="AR4200" t="s">
        <v>79</v>
      </c>
      <c r="AS4200" t="s">
        <v>77</v>
      </c>
      <c r="AT4200">
        <v>-2402</v>
      </c>
      <c r="AU4200" t="s">
        <v>76</v>
      </c>
      <c r="AV4200" t="s">
        <v>79</v>
      </c>
      <c r="AX4200" t="s">
        <v>81</v>
      </c>
      <c r="AY4200" t="s">
        <v>76</v>
      </c>
      <c r="AZ4200" t="s">
        <v>131</v>
      </c>
      <c r="BA4200" t="s">
        <v>116</v>
      </c>
      <c r="BB4200" t="s">
        <v>138</v>
      </c>
      <c r="BC4200">
        <v>116</v>
      </c>
      <c r="BD4200" t="s">
        <v>85</v>
      </c>
      <c r="BE4200">
        <v>0</v>
      </c>
      <c r="BF4200" t="s">
        <v>76</v>
      </c>
      <c r="BG4200" t="s">
        <v>132</v>
      </c>
      <c r="BH4200">
        <v>-2399</v>
      </c>
      <c r="BI4200">
        <v>-2350</v>
      </c>
      <c r="BJ4200">
        <v>365243</v>
      </c>
      <c r="BK4200">
        <v>365243</v>
      </c>
      <c r="BL4200">
        <v>365243</v>
      </c>
      <c r="BM4200">
        <v>0</v>
      </c>
    </row>
    <row r="4201" spans="1:65" x14ac:dyDescent="0.3">
      <c r="A4201">
        <v>136171</v>
      </c>
      <c r="B4201">
        <v>0</v>
      </c>
      <c r="C4201" t="s">
        <v>65</v>
      </c>
      <c r="D4201" t="s">
        <v>88</v>
      </c>
      <c r="E4201" t="s">
        <v>67</v>
      </c>
      <c r="F4201" t="s">
        <v>68</v>
      </c>
      <c r="G4201">
        <v>0</v>
      </c>
      <c r="H4201">
        <v>157500</v>
      </c>
      <c r="I4201">
        <v>573628.5</v>
      </c>
      <c r="J4201" t="s">
        <v>113</v>
      </c>
      <c r="K4201" t="s">
        <v>70</v>
      </c>
      <c r="L4201" t="s">
        <v>91</v>
      </c>
      <c r="M4201" t="s">
        <v>72</v>
      </c>
      <c r="N4201">
        <v>1.9101E-2</v>
      </c>
      <c r="O4201">
        <v>23055</v>
      </c>
      <c r="P4201">
        <v>365243</v>
      </c>
      <c r="Q4201">
        <v>12483</v>
      </c>
      <c r="R4201">
        <v>4717</v>
      </c>
      <c r="S4201">
        <v>2</v>
      </c>
      <c r="T4201">
        <v>2</v>
      </c>
      <c r="U4201" t="s">
        <v>73</v>
      </c>
      <c r="V4201">
        <v>11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76</v>
      </c>
      <c r="AD4201">
        <v>2071061</v>
      </c>
      <c r="AE4201" t="s">
        <v>65</v>
      </c>
      <c r="AF4201">
        <v>62910.36</v>
      </c>
      <c r="AG4201">
        <v>2002500</v>
      </c>
      <c r="AH4201">
        <v>2240397</v>
      </c>
      <c r="AJ4201">
        <v>2002500</v>
      </c>
      <c r="AK4201" t="s">
        <v>73</v>
      </c>
      <c r="AL4201">
        <v>17</v>
      </c>
      <c r="AM4201" t="s">
        <v>68</v>
      </c>
      <c r="AN4201">
        <v>1</v>
      </c>
      <c r="AR4201" t="s">
        <v>76</v>
      </c>
      <c r="AS4201" t="s">
        <v>77</v>
      </c>
      <c r="AT4201">
        <v>-266</v>
      </c>
      <c r="AU4201" t="s">
        <v>78</v>
      </c>
      <c r="AV4201" t="s">
        <v>79</v>
      </c>
      <c r="AW4201" t="s">
        <v>101</v>
      </c>
      <c r="AX4201" t="s">
        <v>81</v>
      </c>
      <c r="AY4201" t="s">
        <v>76</v>
      </c>
      <c r="AZ4201" t="s">
        <v>82</v>
      </c>
      <c r="BA4201" t="s">
        <v>116</v>
      </c>
      <c r="BB4201" t="s">
        <v>121</v>
      </c>
      <c r="BC4201">
        <v>-1</v>
      </c>
      <c r="BD4201" t="s">
        <v>76</v>
      </c>
      <c r="BE4201">
        <v>60</v>
      </c>
      <c r="BF4201" t="s">
        <v>112</v>
      </c>
      <c r="BG4201" t="s">
        <v>118</v>
      </c>
      <c r="BH4201">
        <v>365243</v>
      </c>
      <c r="BI4201">
        <v>-235</v>
      </c>
      <c r="BJ4201">
        <v>1535</v>
      </c>
      <c r="BK4201">
        <v>-235</v>
      </c>
      <c r="BL4201">
        <v>-228</v>
      </c>
      <c r="BM4201">
        <v>0</v>
      </c>
    </row>
    <row r="4202" spans="1:65" x14ac:dyDescent="0.3">
      <c r="A4202">
        <v>136172</v>
      </c>
      <c r="B4202">
        <v>0</v>
      </c>
      <c r="C4202" t="s">
        <v>65</v>
      </c>
      <c r="D4202" t="s">
        <v>88</v>
      </c>
      <c r="E4202" t="s">
        <v>67</v>
      </c>
      <c r="F4202" t="s">
        <v>67</v>
      </c>
      <c r="G4202">
        <v>2</v>
      </c>
      <c r="H4202">
        <v>157500</v>
      </c>
      <c r="I4202">
        <v>367389</v>
      </c>
      <c r="J4202" t="s">
        <v>89</v>
      </c>
      <c r="K4202" t="s">
        <v>70</v>
      </c>
      <c r="L4202" t="s">
        <v>91</v>
      </c>
      <c r="M4202" t="s">
        <v>72</v>
      </c>
      <c r="N4202">
        <v>4.6219999999999997E-2</v>
      </c>
      <c r="O4202">
        <v>19416</v>
      </c>
      <c r="P4202">
        <v>4611</v>
      </c>
      <c r="Q4202">
        <v>13517</v>
      </c>
      <c r="R4202">
        <v>2891</v>
      </c>
      <c r="S4202">
        <v>1</v>
      </c>
      <c r="T4202">
        <v>1</v>
      </c>
      <c r="U4202" t="s">
        <v>120</v>
      </c>
      <c r="V4202">
        <v>18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 t="s">
        <v>168</v>
      </c>
      <c r="AD4202">
        <v>1002335</v>
      </c>
      <c r="AE4202" t="s">
        <v>99</v>
      </c>
      <c r="AF4202">
        <v>4500</v>
      </c>
      <c r="AG4202">
        <v>90000</v>
      </c>
      <c r="AH4202">
        <v>90000</v>
      </c>
      <c r="AJ4202">
        <v>90000</v>
      </c>
      <c r="AK4202" t="s">
        <v>120</v>
      </c>
      <c r="AL4202">
        <v>18</v>
      </c>
      <c r="AM4202" t="s">
        <v>68</v>
      </c>
      <c r="AN4202">
        <v>1</v>
      </c>
      <c r="AR4202" t="s">
        <v>79</v>
      </c>
      <c r="AS4202" t="s">
        <v>77</v>
      </c>
      <c r="AT4202">
        <v>-266</v>
      </c>
      <c r="AU4202" t="s">
        <v>76</v>
      </c>
      <c r="AV4202" t="s">
        <v>79</v>
      </c>
      <c r="AW4202" t="s">
        <v>80</v>
      </c>
      <c r="AX4202" t="s">
        <v>81</v>
      </c>
      <c r="AY4202" t="s">
        <v>76</v>
      </c>
      <c r="AZ4202" t="s">
        <v>131</v>
      </c>
      <c r="BA4202" t="s">
        <v>116</v>
      </c>
      <c r="BB4202" t="s">
        <v>121</v>
      </c>
      <c r="BC4202">
        <v>-1</v>
      </c>
      <c r="BD4202" t="s">
        <v>76</v>
      </c>
      <c r="BE4202">
        <v>0</v>
      </c>
      <c r="BF4202" t="s">
        <v>76</v>
      </c>
      <c r="BG4202" t="s">
        <v>160</v>
      </c>
      <c r="BH4202">
        <v>365243</v>
      </c>
      <c r="BI4202">
        <v>365243</v>
      </c>
      <c r="BJ4202">
        <v>365243</v>
      </c>
      <c r="BK4202">
        <v>365243</v>
      </c>
      <c r="BL4202">
        <v>365243</v>
      </c>
      <c r="BM4202">
        <v>0</v>
      </c>
    </row>
    <row r="4203" spans="1:65" x14ac:dyDescent="0.3">
      <c r="A4203">
        <v>136175</v>
      </c>
      <c r="B4203">
        <v>1</v>
      </c>
      <c r="C4203" t="s">
        <v>65</v>
      </c>
      <c r="D4203" t="s">
        <v>66</v>
      </c>
      <c r="E4203" t="s">
        <v>67</v>
      </c>
      <c r="F4203" t="s">
        <v>67</v>
      </c>
      <c r="G4203">
        <v>1</v>
      </c>
      <c r="H4203">
        <v>202500</v>
      </c>
      <c r="I4203">
        <v>808650</v>
      </c>
      <c r="J4203" t="s">
        <v>89</v>
      </c>
      <c r="K4203" t="s">
        <v>70</v>
      </c>
      <c r="L4203" t="s">
        <v>91</v>
      </c>
      <c r="M4203" t="s">
        <v>72</v>
      </c>
      <c r="N4203">
        <v>2.6391999999999999E-2</v>
      </c>
      <c r="O4203">
        <v>13257</v>
      </c>
      <c r="P4203">
        <v>581</v>
      </c>
      <c r="Q4203">
        <v>7234</v>
      </c>
      <c r="R4203">
        <v>4031</v>
      </c>
      <c r="S4203">
        <v>2</v>
      </c>
      <c r="T4203">
        <v>2</v>
      </c>
      <c r="U4203" t="s">
        <v>73</v>
      </c>
      <c r="V4203">
        <v>10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 t="s">
        <v>137</v>
      </c>
      <c r="AD4203">
        <v>2593236</v>
      </c>
      <c r="AE4203" t="s">
        <v>65</v>
      </c>
      <c r="AF4203">
        <v>13201.605</v>
      </c>
      <c r="AG4203">
        <v>90000</v>
      </c>
      <c r="AH4203">
        <v>110146.5</v>
      </c>
      <c r="AI4203">
        <v>0</v>
      </c>
      <c r="AJ4203">
        <v>90000</v>
      </c>
      <c r="AK4203" t="s">
        <v>120</v>
      </c>
      <c r="AL4203">
        <v>14</v>
      </c>
      <c r="AM4203" t="s">
        <v>68</v>
      </c>
      <c r="AN4203">
        <v>1</v>
      </c>
      <c r="AO4203">
        <v>0</v>
      </c>
      <c r="AR4203" t="s">
        <v>152</v>
      </c>
      <c r="AS4203" t="s">
        <v>77</v>
      </c>
      <c r="AT4203">
        <v>-1660</v>
      </c>
      <c r="AU4203" t="s">
        <v>78</v>
      </c>
      <c r="AV4203" t="s">
        <v>79</v>
      </c>
      <c r="AW4203" t="s">
        <v>80</v>
      </c>
      <c r="AX4203" t="s">
        <v>161</v>
      </c>
      <c r="AY4203" t="s">
        <v>76</v>
      </c>
      <c r="AZ4203" t="s">
        <v>82</v>
      </c>
      <c r="BA4203" t="s">
        <v>83</v>
      </c>
      <c r="BB4203" t="s">
        <v>121</v>
      </c>
      <c r="BC4203">
        <v>0</v>
      </c>
      <c r="BD4203" t="s">
        <v>76</v>
      </c>
      <c r="BE4203">
        <v>12</v>
      </c>
      <c r="BF4203" t="s">
        <v>86</v>
      </c>
      <c r="BG4203" t="s">
        <v>87</v>
      </c>
      <c r="BH4203">
        <v>365243</v>
      </c>
      <c r="BI4203">
        <v>-1629</v>
      </c>
      <c r="BJ4203">
        <v>-1299</v>
      </c>
      <c r="BK4203">
        <v>-1299</v>
      </c>
      <c r="BL4203">
        <v>-1293</v>
      </c>
      <c r="BM4203">
        <v>0</v>
      </c>
    </row>
    <row r="4204" spans="1:65" x14ac:dyDescent="0.3">
      <c r="A4204">
        <v>136180</v>
      </c>
      <c r="B4204">
        <v>0</v>
      </c>
      <c r="C4204" t="s">
        <v>99</v>
      </c>
      <c r="D4204" t="s">
        <v>88</v>
      </c>
      <c r="E4204" t="s">
        <v>67</v>
      </c>
      <c r="F4204" t="s">
        <v>68</v>
      </c>
      <c r="G4204">
        <v>0</v>
      </c>
      <c r="H4204">
        <v>180000</v>
      </c>
      <c r="I4204">
        <v>450000</v>
      </c>
      <c r="J4204" t="s">
        <v>89</v>
      </c>
      <c r="K4204" t="s">
        <v>90</v>
      </c>
      <c r="L4204" t="s">
        <v>91</v>
      </c>
      <c r="M4204" t="s">
        <v>72</v>
      </c>
      <c r="N4204">
        <v>4.6219999999999997E-2</v>
      </c>
      <c r="O4204">
        <v>19445</v>
      </c>
      <c r="P4204">
        <v>3098</v>
      </c>
      <c r="Q4204">
        <v>8424</v>
      </c>
      <c r="R4204">
        <v>2859</v>
      </c>
      <c r="S4204">
        <v>1</v>
      </c>
      <c r="T4204">
        <v>1</v>
      </c>
      <c r="U4204" t="s">
        <v>75</v>
      </c>
      <c r="V4204">
        <v>12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 t="s">
        <v>174</v>
      </c>
      <c r="AD4204">
        <v>1864466</v>
      </c>
      <c r="AE4204" t="s">
        <v>93</v>
      </c>
      <c r="AF4204">
        <v>12427.334999999999</v>
      </c>
      <c r="AG4204">
        <v>85455</v>
      </c>
      <c r="AH4204">
        <v>62955</v>
      </c>
      <c r="AI4204">
        <v>22500</v>
      </c>
      <c r="AJ4204">
        <v>85455</v>
      </c>
      <c r="AK4204" t="s">
        <v>75</v>
      </c>
      <c r="AL4204">
        <v>13</v>
      </c>
      <c r="AM4204" t="s">
        <v>68</v>
      </c>
      <c r="AN4204">
        <v>1</v>
      </c>
      <c r="AO4204">
        <v>0.28675379400000001</v>
      </c>
      <c r="AR4204" t="s">
        <v>79</v>
      </c>
      <c r="AS4204" t="s">
        <v>77</v>
      </c>
      <c r="AT4204">
        <v>-1260</v>
      </c>
      <c r="AU4204" t="s">
        <v>78</v>
      </c>
      <c r="AV4204" t="s">
        <v>79</v>
      </c>
      <c r="AW4204" t="s">
        <v>110</v>
      </c>
      <c r="AX4204" t="s">
        <v>102</v>
      </c>
      <c r="AY4204" t="s">
        <v>95</v>
      </c>
      <c r="AZ4204" t="s">
        <v>96</v>
      </c>
      <c r="BA4204" t="s">
        <v>76</v>
      </c>
      <c r="BB4204" t="s">
        <v>84</v>
      </c>
      <c r="BC4204">
        <v>9850</v>
      </c>
      <c r="BD4204" t="s">
        <v>85</v>
      </c>
      <c r="BE4204">
        <v>6</v>
      </c>
      <c r="BF4204" t="s">
        <v>86</v>
      </c>
      <c r="BG4204" t="s">
        <v>151</v>
      </c>
      <c r="BH4204">
        <v>365243</v>
      </c>
      <c r="BI4204">
        <v>-1229</v>
      </c>
      <c r="BJ4204">
        <v>-1079</v>
      </c>
      <c r="BK4204">
        <v>-1079</v>
      </c>
      <c r="BL4204">
        <v>-1071</v>
      </c>
      <c r="BM4204">
        <v>0</v>
      </c>
    </row>
    <row r="4205" spans="1:65" x14ac:dyDescent="0.3">
      <c r="A4205">
        <v>136182</v>
      </c>
      <c r="B4205">
        <v>0</v>
      </c>
      <c r="C4205" t="s">
        <v>65</v>
      </c>
      <c r="D4205" t="s">
        <v>88</v>
      </c>
      <c r="E4205" t="s">
        <v>67</v>
      </c>
      <c r="F4205" t="s">
        <v>68</v>
      </c>
      <c r="G4205">
        <v>0</v>
      </c>
      <c r="H4205">
        <v>150750</v>
      </c>
      <c r="I4205">
        <v>247275</v>
      </c>
      <c r="J4205" t="s">
        <v>113</v>
      </c>
      <c r="K4205" t="s">
        <v>70</v>
      </c>
      <c r="L4205" t="s">
        <v>91</v>
      </c>
      <c r="M4205" t="s">
        <v>72</v>
      </c>
      <c r="N4205">
        <v>1.1703E-2</v>
      </c>
      <c r="O4205">
        <v>23914</v>
      </c>
      <c r="P4205">
        <v>365243</v>
      </c>
      <c r="Q4205">
        <v>12230</v>
      </c>
      <c r="R4205">
        <v>4522</v>
      </c>
      <c r="S4205">
        <v>2</v>
      </c>
      <c r="T4205">
        <v>2</v>
      </c>
      <c r="U4205" t="s">
        <v>73</v>
      </c>
      <c r="V4205">
        <v>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 t="s">
        <v>76</v>
      </c>
      <c r="AD4205">
        <v>2401126</v>
      </c>
      <c r="AE4205" t="s">
        <v>65</v>
      </c>
      <c r="AF4205">
        <v>23496.705000000002</v>
      </c>
      <c r="AG4205">
        <v>225000</v>
      </c>
      <c r="AH4205">
        <v>239850</v>
      </c>
      <c r="AJ4205">
        <v>225000</v>
      </c>
      <c r="AK4205" t="s">
        <v>73</v>
      </c>
      <c r="AL4205">
        <v>10</v>
      </c>
      <c r="AM4205" t="s">
        <v>68</v>
      </c>
      <c r="AN4205">
        <v>1</v>
      </c>
      <c r="AR4205" t="s">
        <v>76</v>
      </c>
      <c r="AS4205" t="s">
        <v>77</v>
      </c>
      <c r="AT4205">
        <v>-111</v>
      </c>
      <c r="AU4205" t="s">
        <v>76</v>
      </c>
      <c r="AV4205" t="s">
        <v>79</v>
      </c>
      <c r="AW4205" t="s">
        <v>80</v>
      </c>
      <c r="AX4205" t="s">
        <v>161</v>
      </c>
      <c r="AY4205" t="s">
        <v>76</v>
      </c>
      <c r="AZ4205" t="s">
        <v>82</v>
      </c>
      <c r="BA4205" t="s">
        <v>116</v>
      </c>
      <c r="BB4205" t="s">
        <v>187</v>
      </c>
      <c r="BC4205">
        <v>-1</v>
      </c>
      <c r="BD4205" t="s">
        <v>76</v>
      </c>
      <c r="BE4205">
        <v>12</v>
      </c>
      <c r="BF4205" t="s">
        <v>112</v>
      </c>
      <c r="BG4205" t="s">
        <v>118</v>
      </c>
      <c r="BH4205">
        <v>365243</v>
      </c>
      <c r="BI4205">
        <v>-81</v>
      </c>
      <c r="BJ4205">
        <v>249</v>
      </c>
      <c r="BK4205">
        <v>365243</v>
      </c>
      <c r="BL4205">
        <v>365243</v>
      </c>
      <c r="BM4205">
        <v>1</v>
      </c>
    </row>
    <row r="4206" spans="1:65" x14ac:dyDescent="0.3">
      <c r="A4206">
        <v>136182</v>
      </c>
      <c r="B4206">
        <v>0</v>
      </c>
      <c r="C4206" t="s">
        <v>65</v>
      </c>
      <c r="D4206" t="s">
        <v>88</v>
      </c>
      <c r="E4206" t="s">
        <v>67</v>
      </c>
      <c r="F4206" t="s">
        <v>68</v>
      </c>
      <c r="G4206">
        <v>0</v>
      </c>
      <c r="H4206">
        <v>150750</v>
      </c>
      <c r="I4206">
        <v>247275</v>
      </c>
      <c r="J4206" t="s">
        <v>113</v>
      </c>
      <c r="K4206" t="s">
        <v>70</v>
      </c>
      <c r="L4206" t="s">
        <v>91</v>
      </c>
      <c r="M4206" t="s">
        <v>72</v>
      </c>
      <c r="N4206">
        <v>1.1703E-2</v>
      </c>
      <c r="O4206">
        <v>23914</v>
      </c>
      <c r="P4206">
        <v>365243</v>
      </c>
      <c r="Q4206">
        <v>12230</v>
      </c>
      <c r="R4206">
        <v>4522</v>
      </c>
      <c r="S4206">
        <v>2</v>
      </c>
      <c r="T4206">
        <v>2</v>
      </c>
      <c r="U4206" t="s">
        <v>73</v>
      </c>
      <c r="V4206">
        <v>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 t="s">
        <v>76</v>
      </c>
      <c r="AD4206">
        <v>2116524</v>
      </c>
      <c r="AE4206" t="s">
        <v>93</v>
      </c>
      <c r="AF4206">
        <v>9781.2450000000008</v>
      </c>
      <c r="AG4206">
        <v>52042.5</v>
      </c>
      <c r="AH4206">
        <v>54616.5</v>
      </c>
      <c r="AI4206">
        <v>0</v>
      </c>
      <c r="AJ4206">
        <v>52042.5</v>
      </c>
      <c r="AK4206" t="s">
        <v>75</v>
      </c>
      <c r="AL4206">
        <v>10</v>
      </c>
      <c r="AM4206" t="s">
        <v>68</v>
      </c>
      <c r="AN4206">
        <v>1</v>
      </c>
      <c r="AO4206">
        <v>0</v>
      </c>
      <c r="AR4206" t="s">
        <v>79</v>
      </c>
      <c r="AS4206" t="s">
        <v>77</v>
      </c>
      <c r="AT4206">
        <v>-1068</v>
      </c>
      <c r="AU4206" t="s">
        <v>76</v>
      </c>
      <c r="AV4206" t="s">
        <v>79</v>
      </c>
      <c r="AW4206" t="s">
        <v>80</v>
      </c>
      <c r="AX4206" t="s">
        <v>102</v>
      </c>
      <c r="AY4206" t="s">
        <v>95</v>
      </c>
      <c r="AZ4206" t="s">
        <v>96</v>
      </c>
      <c r="BA4206" t="s">
        <v>76</v>
      </c>
      <c r="BB4206" t="s">
        <v>84</v>
      </c>
      <c r="BC4206">
        <v>865</v>
      </c>
      <c r="BD4206" t="s">
        <v>85</v>
      </c>
      <c r="BE4206">
        <v>6</v>
      </c>
      <c r="BF4206" t="s">
        <v>112</v>
      </c>
      <c r="BG4206" t="s">
        <v>151</v>
      </c>
      <c r="BH4206">
        <v>365243</v>
      </c>
      <c r="BI4206">
        <v>-1037</v>
      </c>
      <c r="BJ4206">
        <v>-887</v>
      </c>
      <c r="BK4206">
        <v>-887</v>
      </c>
      <c r="BL4206">
        <v>-879</v>
      </c>
      <c r="BM4206">
        <v>0</v>
      </c>
    </row>
    <row r="4207" spans="1:65" x14ac:dyDescent="0.3">
      <c r="A4207">
        <v>136191</v>
      </c>
      <c r="B4207">
        <v>0</v>
      </c>
      <c r="C4207" t="s">
        <v>65</v>
      </c>
      <c r="D4207" t="s">
        <v>66</v>
      </c>
      <c r="E4207" t="s">
        <v>68</v>
      </c>
      <c r="F4207" t="s">
        <v>67</v>
      </c>
      <c r="G4207">
        <v>2</v>
      </c>
      <c r="H4207">
        <v>225000</v>
      </c>
      <c r="I4207">
        <v>675000</v>
      </c>
      <c r="J4207" t="s">
        <v>69</v>
      </c>
      <c r="K4207" t="s">
        <v>70</v>
      </c>
      <c r="L4207" t="s">
        <v>91</v>
      </c>
      <c r="M4207" t="s">
        <v>72</v>
      </c>
      <c r="N4207">
        <v>1.9101E-2</v>
      </c>
      <c r="O4207">
        <v>11542</v>
      </c>
      <c r="P4207">
        <v>740</v>
      </c>
      <c r="Q4207">
        <v>5402</v>
      </c>
      <c r="R4207">
        <v>2126</v>
      </c>
      <c r="S4207">
        <v>2</v>
      </c>
      <c r="T4207">
        <v>2</v>
      </c>
      <c r="U4207" t="s">
        <v>120</v>
      </c>
      <c r="V4207">
        <v>17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 t="s">
        <v>195</v>
      </c>
      <c r="AD4207">
        <v>2798516</v>
      </c>
      <c r="AE4207" t="s">
        <v>93</v>
      </c>
      <c r="AF4207">
        <v>5527.44</v>
      </c>
      <c r="AG4207">
        <v>53054.64</v>
      </c>
      <c r="AH4207">
        <v>47650.5</v>
      </c>
      <c r="AI4207">
        <v>5404.14</v>
      </c>
      <c r="AJ4207">
        <v>53054.64</v>
      </c>
      <c r="AK4207" t="s">
        <v>94</v>
      </c>
      <c r="AL4207">
        <v>13</v>
      </c>
      <c r="AM4207" t="s">
        <v>68</v>
      </c>
      <c r="AN4207">
        <v>1</v>
      </c>
      <c r="AO4207">
        <v>0.11093468400000001</v>
      </c>
      <c r="AR4207" t="s">
        <v>79</v>
      </c>
      <c r="AS4207" t="s">
        <v>114</v>
      </c>
      <c r="AT4207">
        <v>-2210</v>
      </c>
      <c r="AU4207" t="s">
        <v>78</v>
      </c>
      <c r="AV4207" t="s">
        <v>115</v>
      </c>
      <c r="AW4207" t="s">
        <v>177</v>
      </c>
      <c r="AX4207" t="s">
        <v>81</v>
      </c>
      <c r="AY4207" t="s">
        <v>124</v>
      </c>
      <c r="AZ4207" t="s">
        <v>96</v>
      </c>
      <c r="BA4207" t="s">
        <v>76</v>
      </c>
      <c r="BB4207" t="s">
        <v>104</v>
      </c>
      <c r="BC4207">
        <v>2500</v>
      </c>
      <c r="BD4207" t="s">
        <v>85</v>
      </c>
      <c r="BE4207">
        <v>12</v>
      </c>
      <c r="BF4207" t="s">
        <v>86</v>
      </c>
      <c r="BG4207" t="s">
        <v>151</v>
      </c>
    </row>
    <row r="4208" spans="1:65" x14ac:dyDescent="0.3">
      <c r="A4208">
        <v>136197</v>
      </c>
      <c r="B4208">
        <v>0</v>
      </c>
      <c r="C4208" t="s">
        <v>65</v>
      </c>
      <c r="D4208" t="s">
        <v>88</v>
      </c>
      <c r="E4208" t="s">
        <v>67</v>
      </c>
      <c r="F4208" t="s">
        <v>67</v>
      </c>
      <c r="G4208">
        <v>0</v>
      </c>
      <c r="H4208">
        <v>72000</v>
      </c>
      <c r="I4208">
        <v>297130.5</v>
      </c>
      <c r="J4208" t="s">
        <v>113</v>
      </c>
      <c r="K4208" t="s">
        <v>90</v>
      </c>
      <c r="L4208" t="s">
        <v>140</v>
      </c>
      <c r="M4208" t="s">
        <v>72</v>
      </c>
      <c r="N4208">
        <v>8.4740000000000006E-3</v>
      </c>
      <c r="O4208">
        <v>21225</v>
      </c>
      <c r="P4208">
        <v>365243</v>
      </c>
      <c r="Q4208">
        <v>9000</v>
      </c>
      <c r="R4208">
        <v>2345</v>
      </c>
      <c r="S4208">
        <v>2</v>
      </c>
      <c r="T4208">
        <v>2</v>
      </c>
      <c r="U4208" t="s">
        <v>125</v>
      </c>
      <c r="V4208">
        <v>14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 t="s">
        <v>76</v>
      </c>
      <c r="AD4208">
        <v>1207018</v>
      </c>
      <c r="AE4208" t="s">
        <v>93</v>
      </c>
      <c r="AF4208">
        <v>5954.3549999999996</v>
      </c>
      <c r="AG4208">
        <v>31410</v>
      </c>
      <c r="AH4208">
        <v>33277.5</v>
      </c>
      <c r="AI4208">
        <v>0</v>
      </c>
      <c r="AJ4208">
        <v>31410</v>
      </c>
      <c r="AK4208" t="s">
        <v>125</v>
      </c>
      <c r="AL4208">
        <v>16</v>
      </c>
      <c r="AM4208" t="s">
        <v>68</v>
      </c>
      <c r="AN4208">
        <v>1</v>
      </c>
      <c r="AO4208">
        <v>0</v>
      </c>
      <c r="AR4208" t="s">
        <v>79</v>
      </c>
      <c r="AS4208" t="s">
        <v>77</v>
      </c>
      <c r="AT4208">
        <v>-64</v>
      </c>
      <c r="AU4208" t="s">
        <v>78</v>
      </c>
      <c r="AV4208" t="s">
        <v>79</v>
      </c>
      <c r="AW4208" t="s">
        <v>171</v>
      </c>
      <c r="AX4208" t="s">
        <v>102</v>
      </c>
      <c r="AY4208" t="s">
        <v>157</v>
      </c>
      <c r="AZ4208" t="s">
        <v>96</v>
      </c>
      <c r="BA4208" t="s">
        <v>76</v>
      </c>
      <c r="BB4208" t="s">
        <v>138</v>
      </c>
      <c r="BC4208">
        <v>1378</v>
      </c>
      <c r="BD4208" t="s">
        <v>157</v>
      </c>
      <c r="BE4208">
        <v>6</v>
      </c>
      <c r="BF4208" t="s">
        <v>112</v>
      </c>
      <c r="BG4208" t="s">
        <v>158</v>
      </c>
      <c r="BH4208">
        <v>365243</v>
      </c>
      <c r="BI4208">
        <v>-32</v>
      </c>
      <c r="BJ4208">
        <v>118</v>
      </c>
      <c r="BK4208">
        <v>365243</v>
      </c>
      <c r="BL4208">
        <v>365243</v>
      </c>
      <c r="BM4208">
        <v>0</v>
      </c>
    </row>
    <row r="4209" spans="1:65" x14ac:dyDescent="0.3">
      <c r="A4209">
        <v>136215</v>
      </c>
      <c r="B4209">
        <v>0</v>
      </c>
      <c r="C4209" t="s">
        <v>65</v>
      </c>
      <c r="D4209" t="s">
        <v>88</v>
      </c>
      <c r="E4209" t="s">
        <v>67</v>
      </c>
      <c r="F4209" t="s">
        <v>68</v>
      </c>
      <c r="G4209">
        <v>0</v>
      </c>
      <c r="H4209">
        <v>135000</v>
      </c>
      <c r="I4209">
        <v>325908</v>
      </c>
      <c r="J4209" t="s">
        <v>89</v>
      </c>
      <c r="K4209" t="s">
        <v>70</v>
      </c>
      <c r="L4209" t="s">
        <v>91</v>
      </c>
      <c r="M4209" t="s">
        <v>72</v>
      </c>
      <c r="N4209">
        <v>2.2800000000000001E-2</v>
      </c>
      <c r="O4209">
        <v>18091</v>
      </c>
      <c r="P4209">
        <v>2718</v>
      </c>
      <c r="Q4209">
        <v>1667</v>
      </c>
      <c r="R4209">
        <v>1619</v>
      </c>
      <c r="S4209">
        <v>2</v>
      </c>
      <c r="T4209">
        <v>2</v>
      </c>
      <c r="U4209" t="s">
        <v>120</v>
      </c>
      <c r="V4209">
        <v>15</v>
      </c>
      <c r="W4209">
        <v>0</v>
      </c>
      <c r="X4209">
        <v>0</v>
      </c>
      <c r="Y4209">
        <v>0</v>
      </c>
      <c r="Z4209">
        <v>1</v>
      </c>
      <c r="AA4209">
        <v>1</v>
      </c>
      <c r="AB4209">
        <v>0</v>
      </c>
      <c r="AC4209" t="s">
        <v>92</v>
      </c>
      <c r="AD4209">
        <v>1464105</v>
      </c>
      <c r="AE4209" t="s">
        <v>99</v>
      </c>
      <c r="AF4209">
        <v>4500</v>
      </c>
      <c r="AG4209">
        <v>0</v>
      </c>
      <c r="AH4209">
        <v>90000</v>
      </c>
      <c r="AK4209" t="s">
        <v>73</v>
      </c>
      <c r="AL4209">
        <v>13</v>
      </c>
      <c r="AM4209" t="s">
        <v>68</v>
      </c>
      <c r="AN4209">
        <v>1</v>
      </c>
      <c r="AR4209" t="s">
        <v>79</v>
      </c>
      <c r="AS4209" t="s">
        <v>77</v>
      </c>
      <c r="AT4209">
        <v>-2687</v>
      </c>
      <c r="AU4209" t="s">
        <v>76</v>
      </c>
      <c r="AV4209" t="s">
        <v>79</v>
      </c>
      <c r="AX4209" t="s">
        <v>81</v>
      </c>
      <c r="AY4209" t="s">
        <v>76</v>
      </c>
      <c r="AZ4209" t="s">
        <v>131</v>
      </c>
      <c r="BA4209" t="s">
        <v>116</v>
      </c>
      <c r="BB4209" t="s">
        <v>104</v>
      </c>
      <c r="BC4209">
        <v>24</v>
      </c>
      <c r="BD4209" t="s">
        <v>105</v>
      </c>
      <c r="BE4209">
        <v>0</v>
      </c>
      <c r="BF4209" t="s">
        <v>76</v>
      </c>
      <c r="BG4209" t="s">
        <v>132</v>
      </c>
      <c r="BH4209">
        <v>365243</v>
      </c>
      <c r="BI4209">
        <v>365243</v>
      </c>
      <c r="BJ4209">
        <v>365243</v>
      </c>
      <c r="BK4209">
        <v>365243</v>
      </c>
      <c r="BL4209">
        <v>365243</v>
      </c>
      <c r="BM4209">
        <v>0</v>
      </c>
    </row>
    <row r="4210" spans="1:65" x14ac:dyDescent="0.3">
      <c r="A4210">
        <v>136216</v>
      </c>
      <c r="B4210">
        <v>0</v>
      </c>
      <c r="C4210" t="s">
        <v>65</v>
      </c>
      <c r="D4210" t="s">
        <v>88</v>
      </c>
      <c r="E4210" t="s">
        <v>67</v>
      </c>
      <c r="F4210" t="s">
        <v>67</v>
      </c>
      <c r="G4210">
        <v>0</v>
      </c>
      <c r="H4210">
        <v>67500</v>
      </c>
      <c r="I4210">
        <v>262246.5</v>
      </c>
      <c r="J4210" t="s">
        <v>113</v>
      </c>
      <c r="K4210" t="s">
        <v>70</v>
      </c>
      <c r="L4210" t="s">
        <v>139</v>
      </c>
      <c r="M4210" t="s">
        <v>72</v>
      </c>
      <c r="N4210">
        <v>1.8634000000000001E-2</v>
      </c>
      <c r="O4210">
        <v>24990</v>
      </c>
      <c r="P4210">
        <v>365243</v>
      </c>
      <c r="Q4210">
        <v>5003</v>
      </c>
      <c r="R4210">
        <v>4021</v>
      </c>
      <c r="S4210">
        <v>2</v>
      </c>
      <c r="T4210">
        <v>2</v>
      </c>
      <c r="U4210" t="s">
        <v>73</v>
      </c>
      <c r="V4210">
        <v>10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 t="s">
        <v>76</v>
      </c>
      <c r="AD4210">
        <v>1123558</v>
      </c>
      <c r="AE4210" t="s">
        <v>99</v>
      </c>
      <c r="AG4210">
        <v>0</v>
      </c>
      <c r="AH4210">
        <v>0</v>
      </c>
      <c r="AK4210" t="s">
        <v>125</v>
      </c>
      <c r="AL4210">
        <v>10</v>
      </c>
      <c r="AM4210" t="s">
        <v>68</v>
      </c>
      <c r="AN4210">
        <v>1</v>
      </c>
      <c r="AR4210" t="s">
        <v>79</v>
      </c>
      <c r="AS4210" t="s">
        <v>129</v>
      </c>
      <c r="AT4210">
        <v>-250</v>
      </c>
      <c r="AU4210" t="s">
        <v>76</v>
      </c>
      <c r="AV4210" t="s">
        <v>79</v>
      </c>
      <c r="AX4210" t="s">
        <v>81</v>
      </c>
      <c r="AY4210" t="s">
        <v>76</v>
      </c>
      <c r="AZ4210" t="s">
        <v>76</v>
      </c>
      <c r="BA4210" t="s">
        <v>76</v>
      </c>
      <c r="BB4210" t="s">
        <v>121</v>
      </c>
      <c r="BC4210">
        <v>-1</v>
      </c>
      <c r="BD4210" t="s">
        <v>76</v>
      </c>
      <c r="BF4210" t="s">
        <v>76</v>
      </c>
      <c r="BG4210" t="s">
        <v>132</v>
      </c>
    </row>
    <row r="4211" spans="1:65" x14ac:dyDescent="0.3">
      <c r="A4211">
        <v>136222</v>
      </c>
      <c r="B4211">
        <v>0</v>
      </c>
      <c r="C4211" t="s">
        <v>65</v>
      </c>
      <c r="D4211" t="s">
        <v>66</v>
      </c>
      <c r="E4211" t="s">
        <v>68</v>
      </c>
      <c r="F4211" t="s">
        <v>67</v>
      </c>
      <c r="G4211">
        <v>0</v>
      </c>
      <c r="H4211">
        <v>112500</v>
      </c>
      <c r="I4211">
        <v>261288</v>
      </c>
      <c r="J4211" t="s">
        <v>69</v>
      </c>
      <c r="K4211" t="s">
        <v>70</v>
      </c>
      <c r="L4211" t="s">
        <v>119</v>
      </c>
      <c r="M4211" t="s">
        <v>72</v>
      </c>
      <c r="N4211">
        <v>8.2299999999999995E-3</v>
      </c>
      <c r="O4211">
        <v>10751</v>
      </c>
      <c r="P4211">
        <v>219</v>
      </c>
      <c r="Q4211">
        <v>48</v>
      </c>
      <c r="R4211">
        <v>2842</v>
      </c>
      <c r="S4211">
        <v>2</v>
      </c>
      <c r="T4211">
        <v>2</v>
      </c>
      <c r="U4211" t="s">
        <v>73</v>
      </c>
      <c r="V4211">
        <v>13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92</v>
      </c>
      <c r="AD4211">
        <v>2378515</v>
      </c>
      <c r="AE4211" t="s">
        <v>93</v>
      </c>
      <c r="AF4211">
        <v>4549.8599999999997</v>
      </c>
      <c r="AG4211">
        <v>33255</v>
      </c>
      <c r="AH4211">
        <v>32400</v>
      </c>
      <c r="AI4211">
        <v>3325.5</v>
      </c>
      <c r="AJ4211">
        <v>33255</v>
      </c>
      <c r="AK4211" t="s">
        <v>109</v>
      </c>
      <c r="AL4211">
        <v>14</v>
      </c>
      <c r="AM4211" t="s">
        <v>68</v>
      </c>
      <c r="AN4211">
        <v>1</v>
      </c>
      <c r="AO4211">
        <v>0.101377778</v>
      </c>
      <c r="AR4211" t="s">
        <v>79</v>
      </c>
      <c r="AS4211" t="s">
        <v>77</v>
      </c>
      <c r="AT4211">
        <v>-2183</v>
      </c>
      <c r="AU4211" t="s">
        <v>78</v>
      </c>
      <c r="AV4211" t="s">
        <v>79</v>
      </c>
      <c r="AW4211" t="s">
        <v>101</v>
      </c>
      <c r="AX4211" t="s">
        <v>81</v>
      </c>
      <c r="AY4211" t="s">
        <v>124</v>
      </c>
      <c r="AZ4211" t="s">
        <v>96</v>
      </c>
      <c r="BA4211" t="s">
        <v>76</v>
      </c>
      <c r="BB4211" t="s">
        <v>104</v>
      </c>
      <c r="BC4211">
        <v>1900</v>
      </c>
      <c r="BD4211" t="s">
        <v>85</v>
      </c>
      <c r="BE4211">
        <v>10</v>
      </c>
      <c r="BF4211" t="s">
        <v>86</v>
      </c>
      <c r="BG4211" t="s">
        <v>151</v>
      </c>
      <c r="BH4211">
        <v>365243</v>
      </c>
      <c r="BI4211">
        <v>-2152</v>
      </c>
      <c r="BJ4211">
        <v>-1882</v>
      </c>
      <c r="BK4211">
        <v>-1882</v>
      </c>
      <c r="BL4211">
        <v>-1880</v>
      </c>
      <c r="BM4211">
        <v>0</v>
      </c>
    </row>
    <row r="4212" spans="1:65" x14ac:dyDescent="0.3">
      <c r="A4212">
        <v>136223</v>
      </c>
      <c r="B4212">
        <v>0</v>
      </c>
      <c r="C4212" t="s">
        <v>65</v>
      </c>
      <c r="D4212" t="s">
        <v>66</v>
      </c>
      <c r="E4212" t="s">
        <v>68</v>
      </c>
      <c r="F4212" t="s">
        <v>67</v>
      </c>
      <c r="G4212">
        <v>0</v>
      </c>
      <c r="H4212">
        <v>315000</v>
      </c>
      <c r="I4212">
        <v>1174005</v>
      </c>
      <c r="J4212" t="s">
        <v>89</v>
      </c>
      <c r="K4212" t="s">
        <v>70</v>
      </c>
      <c r="L4212" t="s">
        <v>91</v>
      </c>
      <c r="M4212" t="s">
        <v>72</v>
      </c>
      <c r="N4212">
        <v>3.8180000000000002E-3</v>
      </c>
      <c r="O4212">
        <v>19237</v>
      </c>
      <c r="P4212">
        <v>3358</v>
      </c>
      <c r="Q4212">
        <v>2890</v>
      </c>
      <c r="R4212">
        <v>2782</v>
      </c>
      <c r="S4212">
        <v>2</v>
      </c>
      <c r="T4212">
        <v>2</v>
      </c>
      <c r="U4212" t="s">
        <v>125</v>
      </c>
      <c r="V4212">
        <v>10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141</v>
      </c>
      <c r="AD4212">
        <v>1529834</v>
      </c>
      <c r="AE4212" t="s">
        <v>65</v>
      </c>
      <c r="AG4212">
        <v>0</v>
      </c>
      <c r="AH4212">
        <v>0</v>
      </c>
      <c r="AK4212" t="s">
        <v>94</v>
      </c>
      <c r="AL4212">
        <v>4</v>
      </c>
      <c r="AM4212" t="s">
        <v>68</v>
      </c>
      <c r="AN4212">
        <v>1</v>
      </c>
      <c r="AR4212" t="s">
        <v>76</v>
      </c>
      <c r="AS4212" t="s">
        <v>129</v>
      </c>
      <c r="AT4212">
        <v>-391</v>
      </c>
      <c r="AU4212" t="s">
        <v>76</v>
      </c>
      <c r="AV4212" t="s">
        <v>79</v>
      </c>
      <c r="AX4212" t="s">
        <v>81</v>
      </c>
      <c r="AY4212" t="s">
        <v>76</v>
      </c>
      <c r="AZ4212" t="s">
        <v>76</v>
      </c>
      <c r="BA4212" t="s">
        <v>76</v>
      </c>
      <c r="BB4212" t="s">
        <v>121</v>
      </c>
      <c r="BC4212">
        <v>-1</v>
      </c>
      <c r="BD4212" t="s">
        <v>76</v>
      </c>
      <c r="BF4212" t="s">
        <v>76</v>
      </c>
      <c r="BG4212" t="s">
        <v>82</v>
      </c>
    </row>
    <row r="4213" spans="1:65" x14ac:dyDescent="0.3">
      <c r="A4213">
        <v>136227</v>
      </c>
      <c r="B4213">
        <v>0</v>
      </c>
      <c r="C4213" t="s">
        <v>65</v>
      </c>
      <c r="D4213" t="s">
        <v>88</v>
      </c>
      <c r="E4213" t="s">
        <v>67</v>
      </c>
      <c r="F4213" t="s">
        <v>68</v>
      </c>
      <c r="G4213">
        <v>1</v>
      </c>
      <c r="H4213">
        <v>90000</v>
      </c>
      <c r="I4213">
        <v>269550</v>
      </c>
      <c r="J4213" t="s">
        <v>69</v>
      </c>
      <c r="K4213" t="s">
        <v>70</v>
      </c>
      <c r="L4213" t="s">
        <v>91</v>
      </c>
      <c r="M4213" t="s">
        <v>72</v>
      </c>
      <c r="N4213">
        <v>3.5791999999999997E-2</v>
      </c>
      <c r="O4213">
        <v>15718</v>
      </c>
      <c r="P4213">
        <v>598</v>
      </c>
      <c r="Q4213">
        <v>956</v>
      </c>
      <c r="R4213">
        <v>4361</v>
      </c>
      <c r="S4213">
        <v>2</v>
      </c>
      <c r="T4213">
        <v>2</v>
      </c>
      <c r="U4213" t="s">
        <v>125</v>
      </c>
      <c r="V4213">
        <v>15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 t="s">
        <v>108</v>
      </c>
      <c r="AD4213">
        <v>1725584</v>
      </c>
      <c r="AE4213" t="s">
        <v>65</v>
      </c>
      <c r="AG4213">
        <v>0</v>
      </c>
      <c r="AH4213">
        <v>0</v>
      </c>
      <c r="AK4213" t="s">
        <v>125</v>
      </c>
      <c r="AL4213">
        <v>12</v>
      </c>
      <c r="AM4213" t="s">
        <v>68</v>
      </c>
      <c r="AN4213">
        <v>1</v>
      </c>
      <c r="AR4213" t="s">
        <v>76</v>
      </c>
      <c r="AS4213" t="s">
        <v>129</v>
      </c>
      <c r="AT4213">
        <v>-294</v>
      </c>
      <c r="AU4213" t="s">
        <v>76</v>
      </c>
      <c r="AV4213" t="s">
        <v>79</v>
      </c>
      <c r="AX4213" t="s">
        <v>161</v>
      </c>
      <c r="AY4213" t="s">
        <v>76</v>
      </c>
      <c r="AZ4213" t="s">
        <v>76</v>
      </c>
      <c r="BA4213" t="s">
        <v>76</v>
      </c>
      <c r="BB4213" t="s">
        <v>121</v>
      </c>
      <c r="BC4213">
        <v>-1</v>
      </c>
      <c r="BD4213" t="s">
        <v>76</v>
      </c>
      <c r="BF4213" t="s">
        <v>76</v>
      </c>
      <c r="BG4213" t="s">
        <v>82</v>
      </c>
    </row>
    <row r="4214" spans="1:65" x14ac:dyDescent="0.3">
      <c r="A4214">
        <v>136242</v>
      </c>
      <c r="B4214">
        <v>0</v>
      </c>
      <c r="C4214" t="s">
        <v>65</v>
      </c>
      <c r="D4214" t="s">
        <v>88</v>
      </c>
      <c r="E4214" t="s">
        <v>68</v>
      </c>
      <c r="F4214" t="s">
        <v>67</v>
      </c>
      <c r="G4214">
        <v>0</v>
      </c>
      <c r="H4214">
        <v>202500</v>
      </c>
      <c r="I4214">
        <v>1327500</v>
      </c>
      <c r="J4214" t="s">
        <v>69</v>
      </c>
      <c r="K4214" t="s">
        <v>70</v>
      </c>
      <c r="L4214" t="s">
        <v>91</v>
      </c>
      <c r="M4214" t="s">
        <v>72</v>
      </c>
      <c r="N4214">
        <v>1.9689000000000002E-2</v>
      </c>
      <c r="O4214">
        <v>11379</v>
      </c>
      <c r="P4214">
        <v>1414</v>
      </c>
      <c r="Q4214">
        <v>5353</v>
      </c>
      <c r="R4214">
        <v>544</v>
      </c>
      <c r="S4214">
        <v>2</v>
      </c>
      <c r="T4214">
        <v>2</v>
      </c>
      <c r="U4214" t="s">
        <v>125</v>
      </c>
      <c r="V4214">
        <v>13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 t="s">
        <v>206</v>
      </c>
      <c r="AD4214">
        <v>1962848</v>
      </c>
      <c r="AE4214" t="s">
        <v>99</v>
      </c>
      <c r="AF4214">
        <v>4500</v>
      </c>
      <c r="AG4214">
        <v>0</v>
      </c>
      <c r="AH4214">
        <v>450000</v>
      </c>
      <c r="AK4214" t="s">
        <v>123</v>
      </c>
      <c r="AL4214">
        <v>12</v>
      </c>
      <c r="AM4214" t="s">
        <v>67</v>
      </c>
      <c r="AN4214">
        <v>0</v>
      </c>
      <c r="AR4214" t="s">
        <v>79</v>
      </c>
      <c r="AS4214" t="s">
        <v>114</v>
      </c>
      <c r="AT4214">
        <v>-456</v>
      </c>
      <c r="AU4214" t="s">
        <v>76</v>
      </c>
      <c r="AV4214" t="s">
        <v>115</v>
      </c>
      <c r="AX4214" t="s">
        <v>81</v>
      </c>
      <c r="AY4214" t="s">
        <v>76</v>
      </c>
      <c r="AZ4214" t="s">
        <v>131</v>
      </c>
      <c r="BA4214" t="s">
        <v>116</v>
      </c>
      <c r="BB4214" t="s">
        <v>138</v>
      </c>
      <c r="BC4214">
        <v>519</v>
      </c>
      <c r="BD4214" t="s">
        <v>85</v>
      </c>
      <c r="BE4214">
        <v>0</v>
      </c>
      <c r="BF4214" t="s">
        <v>76</v>
      </c>
      <c r="BG4214" t="s">
        <v>160</v>
      </c>
    </row>
    <row r="4215" spans="1:65" x14ac:dyDescent="0.3">
      <c r="A4215">
        <v>136276</v>
      </c>
      <c r="B4215">
        <v>0</v>
      </c>
      <c r="C4215" t="s">
        <v>99</v>
      </c>
      <c r="D4215" t="s">
        <v>88</v>
      </c>
      <c r="E4215" t="s">
        <v>67</v>
      </c>
      <c r="F4215" t="s">
        <v>68</v>
      </c>
      <c r="G4215">
        <v>0</v>
      </c>
      <c r="H4215">
        <v>103500</v>
      </c>
      <c r="I4215">
        <v>225000</v>
      </c>
      <c r="J4215" t="s">
        <v>69</v>
      </c>
      <c r="K4215" t="s">
        <v>70</v>
      </c>
      <c r="L4215" t="s">
        <v>140</v>
      </c>
      <c r="M4215" t="s">
        <v>107</v>
      </c>
      <c r="N4215">
        <v>9.6570000000000007E-3</v>
      </c>
      <c r="O4215">
        <v>16407</v>
      </c>
      <c r="P4215">
        <v>2762</v>
      </c>
      <c r="Q4215">
        <v>3484</v>
      </c>
      <c r="R4215">
        <v>4087</v>
      </c>
      <c r="S4215">
        <v>2</v>
      </c>
      <c r="T4215">
        <v>2</v>
      </c>
      <c r="U4215" t="s">
        <v>120</v>
      </c>
      <c r="V4215">
        <v>14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 t="s">
        <v>92</v>
      </c>
      <c r="AD4215">
        <v>2511635</v>
      </c>
      <c r="AE4215" t="s">
        <v>65</v>
      </c>
      <c r="AG4215">
        <v>0</v>
      </c>
      <c r="AH4215">
        <v>0</v>
      </c>
      <c r="AK4215" t="s">
        <v>125</v>
      </c>
      <c r="AL4215">
        <v>10</v>
      </c>
      <c r="AM4215" t="s">
        <v>68</v>
      </c>
      <c r="AN4215">
        <v>1</v>
      </c>
      <c r="AR4215" t="s">
        <v>76</v>
      </c>
      <c r="AS4215" t="s">
        <v>129</v>
      </c>
      <c r="AT4215">
        <v>-267</v>
      </c>
      <c r="AU4215" t="s">
        <v>76</v>
      </c>
      <c r="AV4215" t="s">
        <v>79</v>
      </c>
      <c r="AX4215" t="s">
        <v>81</v>
      </c>
      <c r="AY4215" t="s">
        <v>76</v>
      </c>
      <c r="AZ4215" t="s">
        <v>76</v>
      </c>
      <c r="BA4215" t="s">
        <v>76</v>
      </c>
      <c r="BB4215" t="s">
        <v>121</v>
      </c>
      <c r="BC4215">
        <v>-1</v>
      </c>
      <c r="BD4215" t="s">
        <v>76</v>
      </c>
      <c r="BF4215" t="s">
        <v>76</v>
      </c>
      <c r="BG4215" t="s">
        <v>82</v>
      </c>
    </row>
    <row r="4216" spans="1:65" x14ac:dyDescent="0.3">
      <c r="A4216">
        <v>136294</v>
      </c>
      <c r="B4216">
        <v>0</v>
      </c>
      <c r="C4216" t="s">
        <v>65</v>
      </c>
      <c r="D4216" t="s">
        <v>88</v>
      </c>
      <c r="E4216" t="s">
        <v>67</v>
      </c>
      <c r="F4216" t="s">
        <v>68</v>
      </c>
      <c r="G4216">
        <v>0</v>
      </c>
      <c r="H4216">
        <v>225000</v>
      </c>
      <c r="I4216">
        <v>521280</v>
      </c>
      <c r="J4216" t="s">
        <v>69</v>
      </c>
      <c r="K4216" t="s">
        <v>90</v>
      </c>
      <c r="L4216" t="s">
        <v>140</v>
      </c>
      <c r="M4216" t="s">
        <v>72</v>
      </c>
      <c r="N4216">
        <v>9.1750000000000009E-3</v>
      </c>
      <c r="O4216">
        <v>13943</v>
      </c>
      <c r="P4216">
        <v>894</v>
      </c>
      <c r="Q4216">
        <v>7938</v>
      </c>
      <c r="R4216">
        <v>3770</v>
      </c>
      <c r="S4216">
        <v>2</v>
      </c>
      <c r="T4216">
        <v>2</v>
      </c>
      <c r="U4216" t="s">
        <v>125</v>
      </c>
      <c r="V4216">
        <v>18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 t="s">
        <v>122</v>
      </c>
      <c r="AD4216">
        <v>1886540</v>
      </c>
      <c r="AE4216" t="s">
        <v>65</v>
      </c>
      <c r="AG4216">
        <v>0</v>
      </c>
      <c r="AH4216">
        <v>0</v>
      </c>
      <c r="AK4216" t="s">
        <v>125</v>
      </c>
      <c r="AL4216">
        <v>17</v>
      </c>
      <c r="AM4216" t="s">
        <v>68</v>
      </c>
      <c r="AN4216">
        <v>1</v>
      </c>
      <c r="AR4216" t="s">
        <v>76</v>
      </c>
      <c r="AS4216" t="s">
        <v>129</v>
      </c>
      <c r="AT4216">
        <v>-285</v>
      </c>
      <c r="AU4216" t="s">
        <v>76</v>
      </c>
      <c r="AV4216" t="s">
        <v>79</v>
      </c>
      <c r="AX4216" t="s">
        <v>81</v>
      </c>
      <c r="AY4216" t="s">
        <v>76</v>
      </c>
      <c r="AZ4216" t="s">
        <v>76</v>
      </c>
      <c r="BA4216" t="s">
        <v>76</v>
      </c>
      <c r="BB4216" t="s">
        <v>121</v>
      </c>
      <c r="BC4216">
        <v>-1</v>
      </c>
      <c r="BD4216" t="s">
        <v>76</v>
      </c>
      <c r="BF4216" t="s">
        <v>76</v>
      </c>
      <c r="BG4216" t="s">
        <v>82</v>
      </c>
    </row>
    <row r="4217" spans="1:65" x14ac:dyDescent="0.3">
      <c r="A4217">
        <v>136297</v>
      </c>
      <c r="B4217">
        <v>0</v>
      </c>
      <c r="C4217" t="s">
        <v>65</v>
      </c>
      <c r="D4217" t="s">
        <v>88</v>
      </c>
      <c r="E4217" t="s">
        <v>67</v>
      </c>
      <c r="F4217" t="s">
        <v>68</v>
      </c>
      <c r="G4217">
        <v>0</v>
      </c>
      <c r="H4217">
        <v>180000</v>
      </c>
      <c r="I4217">
        <v>1288350</v>
      </c>
      <c r="J4217" t="s">
        <v>69</v>
      </c>
      <c r="K4217" t="s">
        <v>90</v>
      </c>
      <c r="L4217" t="s">
        <v>91</v>
      </c>
      <c r="M4217" t="s">
        <v>72</v>
      </c>
      <c r="N4217">
        <v>8.0190000000000001E-3</v>
      </c>
      <c r="O4217">
        <v>18945</v>
      </c>
      <c r="P4217">
        <v>2172</v>
      </c>
      <c r="Q4217">
        <v>9831</v>
      </c>
      <c r="R4217">
        <v>2487</v>
      </c>
      <c r="S4217">
        <v>2</v>
      </c>
      <c r="T4217">
        <v>2</v>
      </c>
      <c r="U4217" t="s">
        <v>94</v>
      </c>
      <c r="V4217">
        <v>11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1</v>
      </c>
      <c r="AC4217" t="s">
        <v>167</v>
      </c>
      <c r="AD4217">
        <v>1522593</v>
      </c>
      <c r="AE4217" t="s">
        <v>65</v>
      </c>
      <c r="AF4217">
        <v>29877.48</v>
      </c>
      <c r="AG4217">
        <v>675000</v>
      </c>
      <c r="AH4217">
        <v>767664</v>
      </c>
      <c r="AJ4217">
        <v>675000</v>
      </c>
      <c r="AK4217" t="s">
        <v>120</v>
      </c>
      <c r="AL4217">
        <v>13</v>
      </c>
      <c r="AM4217" t="s">
        <v>68</v>
      </c>
      <c r="AN4217">
        <v>1</v>
      </c>
      <c r="AR4217" t="s">
        <v>76</v>
      </c>
      <c r="AS4217" t="s">
        <v>77</v>
      </c>
      <c r="AT4217">
        <v>-605</v>
      </c>
      <c r="AU4217" t="s">
        <v>78</v>
      </c>
      <c r="AV4217" t="s">
        <v>79</v>
      </c>
      <c r="AX4217" t="s">
        <v>81</v>
      </c>
      <c r="AY4217" t="s">
        <v>76</v>
      </c>
      <c r="AZ4217" t="s">
        <v>82</v>
      </c>
      <c r="BA4217" t="s">
        <v>116</v>
      </c>
      <c r="BB4217" t="s">
        <v>121</v>
      </c>
      <c r="BC4217">
        <v>-1</v>
      </c>
      <c r="BD4217" t="s">
        <v>76</v>
      </c>
      <c r="BE4217">
        <v>48</v>
      </c>
      <c r="BF4217" t="s">
        <v>147</v>
      </c>
      <c r="BG4217" t="s">
        <v>154</v>
      </c>
      <c r="BH4217">
        <v>365243</v>
      </c>
      <c r="BI4217">
        <v>-575</v>
      </c>
      <c r="BJ4217">
        <v>835</v>
      </c>
      <c r="BK4217">
        <v>-185</v>
      </c>
      <c r="BL4217">
        <v>-181</v>
      </c>
      <c r="BM4217">
        <v>1</v>
      </c>
    </row>
    <row r="4218" spans="1:65" x14ac:dyDescent="0.3">
      <c r="A4218">
        <v>136306</v>
      </c>
      <c r="B4218">
        <v>0</v>
      </c>
      <c r="C4218" t="s">
        <v>65</v>
      </c>
      <c r="D4218" t="s">
        <v>88</v>
      </c>
      <c r="E4218" t="s">
        <v>68</v>
      </c>
      <c r="F4218" t="s">
        <v>68</v>
      </c>
      <c r="G4218">
        <v>0</v>
      </c>
      <c r="H4218">
        <v>135000</v>
      </c>
      <c r="I4218">
        <v>409500</v>
      </c>
      <c r="J4218" t="s">
        <v>89</v>
      </c>
      <c r="K4218" t="s">
        <v>90</v>
      </c>
      <c r="L4218" t="s">
        <v>91</v>
      </c>
      <c r="M4218" t="s">
        <v>72</v>
      </c>
      <c r="N4218">
        <v>8.6250000000000007E-3</v>
      </c>
      <c r="O4218">
        <v>11192</v>
      </c>
      <c r="P4218">
        <v>2690</v>
      </c>
      <c r="Q4218">
        <v>2784</v>
      </c>
      <c r="R4218">
        <v>243</v>
      </c>
      <c r="S4218">
        <v>2</v>
      </c>
      <c r="T4218">
        <v>2</v>
      </c>
      <c r="U4218" t="s">
        <v>123</v>
      </c>
      <c r="V4218">
        <v>16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195</v>
      </c>
      <c r="AD4218">
        <v>2480438</v>
      </c>
      <c r="AE4218" t="s">
        <v>65</v>
      </c>
      <c r="AF4218">
        <v>29371.41</v>
      </c>
      <c r="AG4218">
        <v>450000</v>
      </c>
      <c r="AH4218">
        <v>541408.5</v>
      </c>
      <c r="AJ4218">
        <v>450000</v>
      </c>
      <c r="AK4218" t="s">
        <v>73</v>
      </c>
      <c r="AL4218">
        <v>15</v>
      </c>
      <c r="AM4218" t="s">
        <v>68</v>
      </c>
      <c r="AN4218">
        <v>1</v>
      </c>
      <c r="AR4218" t="s">
        <v>235</v>
      </c>
      <c r="AS4218" t="s">
        <v>77</v>
      </c>
      <c r="AT4218">
        <v>-536</v>
      </c>
      <c r="AU4218" t="s">
        <v>78</v>
      </c>
      <c r="AV4218" t="s">
        <v>79</v>
      </c>
      <c r="AX4218" t="s">
        <v>102</v>
      </c>
      <c r="AY4218" t="s">
        <v>76</v>
      </c>
      <c r="AZ4218" t="s">
        <v>82</v>
      </c>
      <c r="BA4218" t="s">
        <v>83</v>
      </c>
      <c r="BB4218" t="s">
        <v>121</v>
      </c>
      <c r="BC4218">
        <v>-1</v>
      </c>
      <c r="BD4218" t="s">
        <v>76</v>
      </c>
      <c r="BE4218">
        <v>36</v>
      </c>
      <c r="BF4218" t="s">
        <v>147</v>
      </c>
      <c r="BG4218" t="s">
        <v>196</v>
      </c>
      <c r="BH4218">
        <v>365243</v>
      </c>
      <c r="BI4218">
        <v>-506</v>
      </c>
      <c r="BJ4218">
        <v>544</v>
      </c>
      <c r="BK4218">
        <v>365243</v>
      </c>
      <c r="BL4218">
        <v>365243</v>
      </c>
      <c r="BM4218">
        <v>1</v>
      </c>
    </row>
    <row r="4219" spans="1:65" x14ac:dyDescent="0.3">
      <c r="A4219">
        <v>136310</v>
      </c>
      <c r="B4219">
        <v>0</v>
      </c>
      <c r="C4219" t="s">
        <v>65</v>
      </c>
      <c r="D4219" t="s">
        <v>88</v>
      </c>
      <c r="E4219" t="s">
        <v>67</v>
      </c>
      <c r="F4219" t="s">
        <v>68</v>
      </c>
      <c r="G4219">
        <v>0</v>
      </c>
      <c r="H4219">
        <v>270000</v>
      </c>
      <c r="I4219">
        <v>491823</v>
      </c>
      <c r="J4219" t="s">
        <v>113</v>
      </c>
      <c r="K4219" t="s">
        <v>90</v>
      </c>
      <c r="L4219" t="s">
        <v>91</v>
      </c>
      <c r="M4219" t="s">
        <v>72</v>
      </c>
      <c r="N4219">
        <v>3.813E-3</v>
      </c>
      <c r="O4219">
        <v>22340</v>
      </c>
      <c r="P4219">
        <v>365243</v>
      </c>
      <c r="Q4219">
        <v>9165</v>
      </c>
      <c r="R4219">
        <v>4434</v>
      </c>
      <c r="S4219">
        <v>2</v>
      </c>
      <c r="T4219">
        <v>2</v>
      </c>
      <c r="U4219" t="s">
        <v>73</v>
      </c>
      <c r="V4219">
        <v>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76</v>
      </c>
      <c r="AD4219">
        <v>2266121</v>
      </c>
      <c r="AE4219" t="s">
        <v>93</v>
      </c>
      <c r="AF4219">
        <v>8700.4349999999995</v>
      </c>
      <c r="AG4219">
        <v>103698</v>
      </c>
      <c r="AH4219">
        <v>89235</v>
      </c>
      <c r="AI4219">
        <v>22500</v>
      </c>
      <c r="AJ4219">
        <v>103698</v>
      </c>
      <c r="AK4219" t="s">
        <v>120</v>
      </c>
      <c r="AL4219">
        <v>13</v>
      </c>
      <c r="AM4219" t="s">
        <v>68</v>
      </c>
      <c r="AN4219">
        <v>1</v>
      </c>
      <c r="AO4219">
        <v>0.219309486</v>
      </c>
      <c r="AR4219" t="s">
        <v>79</v>
      </c>
      <c r="AS4219" t="s">
        <v>77</v>
      </c>
      <c r="AT4219">
        <v>-2486</v>
      </c>
      <c r="AU4219" t="s">
        <v>76</v>
      </c>
      <c r="AV4219" t="s">
        <v>79</v>
      </c>
      <c r="AW4219" t="s">
        <v>101</v>
      </c>
      <c r="AX4219" t="s">
        <v>81</v>
      </c>
      <c r="AY4219" t="s">
        <v>199</v>
      </c>
      <c r="AZ4219" t="s">
        <v>96</v>
      </c>
      <c r="BA4219" t="s">
        <v>76</v>
      </c>
      <c r="BB4219" t="s">
        <v>84</v>
      </c>
      <c r="BC4219">
        <v>6</v>
      </c>
      <c r="BD4219" t="s">
        <v>141</v>
      </c>
      <c r="BE4219">
        <v>12</v>
      </c>
      <c r="BF4219" t="s">
        <v>147</v>
      </c>
      <c r="BG4219" t="s">
        <v>158</v>
      </c>
      <c r="BH4219">
        <v>365243</v>
      </c>
      <c r="BI4219">
        <v>-2454</v>
      </c>
      <c r="BJ4219">
        <v>-2124</v>
      </c>
      <c r="BK4219">
        <v>-2124</v>
      </c>
      <c r="BL4219">
        <v>-2118</v>
      </c>
      <c r="BM4219">
        <v>1</v>
      </c>
    </row>
    <row r="4220" spans="1:65" x14ac:dyDescent="0.3">
      <c r="A4220">
        <v>136314</v>
      </c>
      <c r="B4220">
        <v>0</v>
      </c>
      <c r="C4220" t="s">
        <v>65</v>
      </c>
      <c r="D4220" t="s">
        <v>88</v>
      </c>
      <c r="E4220" t="s">
        <v>67</v>
      </c>
      <c r="F4220" t="s">
        <v>68</v>
      </c>
      <c r="G4220">
        <v>2</v>
      </c>
      <c r="H4220">
        <v>135000</v>
      </c>
      <c r="I4220">
        <v>810000</v>
      </c>
      <c r="J4220" t="s">
        <v>89</v>
      </c>
      <c r="K4220" t="s">
        <v>90</v>
      </c>
      <c r="L4220" t="s">
        <v>91</v>
      </c>
      <c r="M4220" t="s">
        <v>72</v>
      </c>
      <c r="N4220">
        <v>1.0147E-2</v>
      </c>
      <c r="O4220">
        <v>13804</v>
      </c>
      <c r="P4220">
        <v>323</v>
      </c>
      <c r="Q4220">
        <v>6394</v>
      </c>
      <c r="R4220">
        <v>4832</v>
      </c>
      <c r="S4220">
        <v>2</v>
      </c>
      <c r="T4220">
        <v>2</v>
      </c>
      <c r="U4220" t="s">
        <v>109</v>
      </c>
      <c r="V4220">
        <v>14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108</v>
      </c>
      <c r="AD4220">
        <v>1398743</v>
      </c>
      <c r="AE4220" t="s">
        <v>93</v>
      </c>
      <c r="AF4220">
        <v>3881.25</v>
      </c>
      <c r="AG4220">
        <v>21285</v>
      </c>
      <c r="AH4220">
        <v>19035</v>
      </c>
      <c r="AI4220">
        <v>2250</v>
      </c>
      <c r="AJ4220">
        <v>21285</v>
      </c>
      <c r="AK4220" t="s">
        <v>120</v>
      </c>
      <c r="AL4220">
        <v>19</v>
      </c>
      <c r="AM4220" t="s">
        <v>68</v>
      </c>
      <c r="AN4220">
        <v>1</v>
      </c>
      <c r="AO4220">
        <v>0.115125889</v>
      </c>
      <c r="AR4220" t="s">
        <v>79</v>
      </c>
      <c r="AS4220" t="s">
        <v>77</v>
      </c>
      <c r="AT4220">
        <v>-1906</v>
      </c>
      <c r="AU4220" t="s">
        <v>78</v>
      </c>
      <c r="AV4220" t="s">
        <v>79</v>
      </c>
      <c r="AX4220" t="s">
        <v>102</v>
      </c>
      <c r="AY4220" t="s">
        <v>124</v>
      </c>
      <c r="AZ4220" t="s">
        <v>96</v>
      </c>
      <c r="BA4220" t="s">
        <v>76</v>
      </c>
      <c r="BB4220" t="s">
        <v>104</v>
      </c>
      <c r="BC4220">
        <v>50</v>
      </c>
      <c r="BD4220" t="s">
        <v>105</v>
      </c>
      <c r="BE4220">
        <v>6</v>
      </c>
      <c r="BF4220" t="s">
        <v>86</v>
      </c>
      <c r="BG4220" t="s">
        <v>106</v>
      </c>
      <c r="BH4220">
        <v>365243</v>
      </c>
      <c r="BI4220">
        <v>-1860</v>
      </c>
      <c r="BJ4220">
        <v>-1710</v>
      </c>
      <c r="BK4220">
        <v>-1740</v>
      </c>
      <c r="BL4220">
        <v>-1734</v>
      </c>
      <c r="BM4220">
        <v>0</v>
      </c>
    </row>
    <row r="4221" spans="1:65" x14ac:dyDescent="0.3">
      <c r="A4221">
        <v>136336</v>
      </c>
      <c r="B4221">
        <v>0</v>
      </c>
      <c r="C4221" t="s">
        <v>65</v>
      </c>
      <c r="D4221" t="s">
        <v>88</v>
      </c>
      <c r="E4221" t="s">
        <v>67</v>
      </c>
      <c r="F4221" t="s">
        <v>68</v>
      </c>
      <c r="G4221">
        <v>2</v>
      </c>
      <c r="H4221">
        <v>112500</v>
      </c>
      <c r="I4221">
        <v>81504</v>
      </c>
      <c r="J4221" t="s">
        <v>69</v>
      </c>
      <c r="K4221" t="s">
        <v>70</v>
      </c>
      <c r="L4221" t="s">
        <v>91</v>
      </c>
      <c r="M4221" t="s">
        <v>72</v>
      </c>
      <c r="N4221">
        <v>1.8849999999999999E-2</v>
      </c>
      <c r="O4221">
        <v>12686</v>
      </c>
      <c r="P4221">
        <v>3488</v>
      </c>
      <c r="Q4221">
        <v>181</v>
      </c>
      <c r="R4221">
        <v>4591</v>
      </c>
      <c r="S4221">
        <v>2</v>
      </c>
      <c r="T4221">
        <v>2</v>
      </c>
      <c r="U4221" t="s">
        <v>73</v>
      </c>
      <c r="V4221">
        <v>11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 t="s">
        <v>108</v>
      </c>
      <c r="AD4221">
        <v>2205635</v>
      </c>
      <c r="AE4221" t="s">
        <v>99</v>
      </c>
      <c r="AG4221">
        <v>0</v>
      </c>
      <c r="AH4221">
        <v>0</v>
      </c>
      <c r="AK4221" t="s">
        <v>125</v>
      </c>
      <c r="AL4221">
        <v>12</v>
      </c>
      <c r="AM4221" t="s">
        <v>68</v>
      </c>
      <c r="AN4221">
        <v>1</v>
      </c>
      <c r="AR4221" t="s">
        <v>79</v>
      </c>
      <c r="AS4221" t="s">
        <v>129</v>
      </c>
      <c r="AT4221">
        <v>-100</v>
      </c>
      <c r="AU4221" t="s">
        <v>76</v>
      </c>
      <c r="AV4221" t="s">
        <v>79</v>
      </c>
      <c r="AX4221" t="s">
        <v>81</v>
      </c>
      <c r="AY4221" t="s">
        <v>76</v>
      </c>
      <c r="AZ4221" t="s">
        <v>76</v>
      </c>
      <c r="BA4221" t="s">
        <v>76</v>
      </c>
      <c r="BB4221" t="s">
        <v>121</v>
      </c>
      <c r="BC4221">
        <v>0</v>
      </c>
      <c r="BD4221" t="s">
        <v>76</v>
      </c>
      <c r="BF4221" t="s">
        <v>76</v>
      </c>
      <c r="BG4221" t="s">
        <v>132</v>
      </c>
    </row>
    <row r="4222" spans="1:65" x14ac:dyDescent="0.3">
      <c r="A4222">
        <v>136336</v>
      </c>
      <c r="B4222">
        <v>0</v>
      </c>
      <c r="C4222" t="s">
        <v>65</v>
      </c>
      <c r="D4222" t="s">
        <v>88</v>
      </c>
      <c r="E4222" t="s">
        <v>67</v>
      </c>
      <c r="F4222" t="s">
        <v>68</v>
      </c>
      <c r="G4222">
        <v>2</v>
      </c>
      <c r="H4222">
        <v>112500</v>
      </c>
      <c r="I4222">
        <v>81504</v>
      </c>
      <c r="J4222" t="s">
        <v>69</v>
      </c>
      <c r="K4222" t="s">
        <v>70</v>
      </c>
      <c r="L4222" t="s">
        <v>91</v>
      </c>
      <c r="M4222" t="s">
        <v>72</v>
      </c>
      <c r="N4222">
        <v>1.8849999999999999E-2</v>
      </c>
      <c r="O4222">
        <v>12686</v>
      </c>
      <c r="P4222">
        <v>3488</v>
      </c>
      <c r="Q4222">
        <v>181</v>
      </c>
      <c r="R4222">
        <v>4591</v>
      </c>
      <c r="S4222">
        <v>2</v>
      </c>
      <c r="T4222">
        <v>2</v>
      </c>
      <c r="U4222" t="s">
        <v>73</v>
      </c>
      <c r="V4222">
        <v>11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108</v>
      </c>
      <c r="AD4222">
        <v>1393097</v>
      </c>
      <c r="AE4222" t="s">
        <v>99</v>
      </c>
      <c r="AG4222">
        <v>0</v>
      </c>
      <c r="AH4222">
        <v>0</v>
      </c>
      <c r="AK4222" t="s">
        <v>125</v>
      </c>
      <c r="AL4222">
        <v>10</v>
      </c>
      <c r="AM4222" t="s">
        <v>68</v>
      </c>
      <c r="AN4222">
        <v>1</v>
      </c>
      <c r="AR4222" t="s">
        <v>79</v>
      </c>
      <c r="AS4222" t="s">
        <v>129</v>
      </c>
      <c r="AT4222">
        <v>-100</v>
      </c>
      <c r="AU4222" t="s">
        <v>76</v>
      </c>
      <c r="AV4222" t="s">
        <v>79</v>
      </c>
      <c r="AX4222" t="s">
        <v>81</v>
      </c>
      <c r="AY4222" t="s">
        <v>76</v>
      </c>
      <c r="AZ4222" t="s">
        <v>76</v>
      </c>
      <c r="BA4222" t="s">
        <v>76</v>
      </c>
      <c r="BB4222" t="s">
        <v>121</v>
      </c>
      <c r="BC4222">
        <v>0</v>
      </c>
      <c r="BD4222" t="s">
        <v>76</v>
      </c>
      <c r="BF4222" t="s">
        <v>76</v>
      </c>
      <c r="BG4222" t="s">
        <v>132</v>
      </c>
    </row>
    <row r="4223" spans="1:65" x14ac:dyDescent="0.3">
      <c r="A4223">
        <v>136344</v>
      </c>
      <c r="B4223">
        <v>0</v>
      </c>
      <c r="C4223" t="s">
        <v>65</v>
      </c>
      <c r="D4223" t="s">
        <v>88</v>
      </c>
      <c r="E4223" t="s">
        <v>67</v>
      </c>
      <c r="F4223" t="s">
        <v>68</v>
      </c>
      <c r="G4223">
        <v>0</v>
      </c>
      <c r="H4223">
        <v>157500</v>
      </c>
      <c r="I4223">
        <v>491823</v>
      </c>
      <c r="J4223" t="s">
        <v>69</v>
      </c>
      <c r="K4223" t="s">
        <v>70</v>
      </c>
      <c r="L4223" t="s">
        <v>140</v>
      </c>
      <c r="M4223" t="s">
        <v>72</v>
      </c>
      <c r="N4223">
        <v>1.8029E-2</v>
      </c>
      <c r="O4223">
        <v>11059</v>
      </c>
      <c r="P4223">
        <v>1190</v>
      </c>
      <c r="Q4223">
        <v>5305</v>
      </c>
      <c r="R4223">
        <v>1148</v>
      </c>
      <c r="S4223">
        <v>3</v>
      </c>
      <c r="T4223">
        <v>3</v>
      </c>
      <c r="U4223" t="s">
        <v>73</v>
      </c>
      <c r="V4223">
        <v>12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 t="s">
        <v>134</v>
      </c>
      <c r="AD4223">
        <v>1037743</v>
      </c>
      <c r="AE4223" t="s">
        <v>93</v>
      </c>
      <c r="AF4223">
        <v>5448.5550000000003</v>
      </c>
      <c r="AG4223">
        <v>44811</v>
      </c>
      <c r="AH4223">
        <v>44811</v>
      </c>
      <c r="AI4223">
        <v>0</v>
      </c>
      <c r="AJ4223">
        <v>44811</v>
      </c>
      <c r="AK4223" t="s">
        <v>123</v>
      </c>
      <c r="AL4223">
        <v>12</v>
      </c>
      <c r="AM4223" t="s">
        <v>68</v>
      </c>
      <c r="AN4223">
        <v>1</v>
      </c>
      <c r="AO4223">
        <v>0</v>
      </c>
      <c r="AR4223" t="s">
        <v>79</v>
      </c>
      <c r="AS4223" t="s">
        <v>77</v>
      </c>
      <c r="AT4223">
        <v>-486</v>
      </c>
      <c r="AU4223" t="s">
        <v>78</v>
      </c>
      <c r="AV4223" t="s">
        <v>79</v>
      </c>
      <c r="AX4223" t="s">
        <v>102</v>
      </c>
      <c r="AY4223" t="s">
        <v>124</v>
      </c>
      <c r="AZ4223" t="s">
        <v>96</v>
      </c>
      <c r="BA4223" t="s">
        <v>76</v>
      </c>
      <c r="BB4223" t="s">
        <v>104</v>
      </c>
      <c r="BC4223">
        <v>38</v>
      </c>
      <c r="BD4223" t="s">
        <v>105</v>
      </c>
      <c r="BE4223">
        <v>12</v>
      </c>
      <c r="BF4223" t="s">
        <v>86</v>
      </c>
      <c r="BG4223" t="s">
        <v>106</v>
      </c>
      <c r="BH4223">
        <v>365243</v>
      </c>
      <c r="BI4223">
        <v>-439</v>
      </c>
      <c r="BJ4223">
        <v>-109</v>
      </c>
      <c r="BK4223">
        <v>-139</v>
      </c>
      <c r="BL4223">
        <v>-137</v>
      </c>
      <c r="BM4223">
        <v>0</v>
      </c>
    </row>
    <row r="4224" spans="1:65" x14ac:dyDescent="0.3">
      <c r="A4224">
        <v>136359</v>
      </c>
      <c r="B4224">
        <v>0</v>
      </c>
      <c r="C4224" t="s">
        <v>65</v>
      </c>
      <c r="D4224" t="s">
        <v>88</v>
      </c>
      <c r="E4224" t="s">
        <v>67</v>
      </c>
      <c r="F4224" t="s">
        <v>68</v>
      </c>
      <c r="G4224">
        <v>0</v>
      </c>
      <c r="H4224">
        <v>67500</v>
      </c>
      <c r="I4224">
        <v>49500</v>
      </c>
      <c r="J4224" t="s">
        <v>113</v>
      </c>
      <c r="K4224" t="s">
        <v>70</v>
      </c>
      <c r="L4224" t="s">
        <v>139</v>
      </c>
      <c r="M4224" t="s">
        <v>72</v>
      </c>
      <c r="N4224">
        <v>1.5221E-2</v>
      </c>
      <c r="O4224">
        <v>23908</v>
      </c>
      <c r="P4224">
        <v>365243</v>
      </c>
      <c r="Q4224">
        <v>5908</v>
      </c>
      <c r="R4224">
        <v>4443</v>
      </c>
      <c r="S4224">
        <v>2</v>
      </c>
      <c r="T4224">
        <v>2</v>
      </c>
      <c r="U4224" t="s">
        <v>123</v>
      </c>
      <c r="V4224">
        <v>9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 t="s">
        <v>76</v>
      </c>
      <c r="AD4224">
        <v>1631249</v>
      </c>
      <c r="AE4224" t="s">
        <v>93</v>
      </c>
      <c r="AG4224">
        <v>16191</v>
      </c>
      <c r="AH4224">
        <v>16191</v>
      </c>
      <c r="AI4224">
        <v>0</v>
      </c>
      <c r="AJ4224">
        <v>16191</v>
      </c>
      <c r="AK4224" t="s">
        <v>125</v>
      </c>
      <c r="AL4224">
        <v>16</v>
      </c>
      <c r="AM4224" t="s">
        <v>68</v>
      </c>
      <c r="AN4224">
        <v>1</v>
      </c>
      <c r="AO4224">
        <v>0</v>
      </c>
      <c r="AR4224" t="s">
        <v>79</v>
      </c>
      <c r="AS4224" t="s">
        <v>180</v>
      </c>
      <c r="AT4224">
        <v>-27</v>
      </c>
      <c r="AU4224" t="s">
        <v>78</v>
      </c>
      <c r="AV4224" t="s">
        <v>181</v>
      </c>
      <c r="AX4224" t="s">
        <v>81</v>
      </c>
      <c r="AY4224" t="s">
        <v>111</v>
      </c>
      <c r="AZ4224" t="s">
        <v>76</v>
      </c>
      <c r="BA4224" t="s">
        <v>76</v>
      </c>
      <c r="BB4224" t="s">
        <v>104</v>
      </c>
      <c r="BC4224">
        <v>5</v>
      </c>
      <c r="BD4224" t="s">
        <v>105</v>
      </c>
      <c r="BF4224" t="s">
        <v>76</v>
      </c>
      <c r="BG4224" t="s">
        <v>106</v>
      </c>
    </row>
    <row r="4225" spans="1:65" x14ac:dyDescent="0.3">
      <c r="A4225">
        <v>136374</v>
      </c>
      <c r="B4225">
        <v>0</v>
      </c>
      <c r="C4225" t="s">
        <v>65</v>
      </c>
      <c r="D4225" t="s">
        <v>88</v>
      </c>
      <c r="E4225" t="s">
        <v>67</v>
      </c>
      <c r="F4225" t="s">
        <v>68</v>
      </c>
      <c r="G4225">
        <v>0</v>
      </c>
      <c r="H4225">
        <v>45000</v>
      </c>
      <c r="I4225">
        <v>855882</v>
      </c>
      <c r="J4225" t="s">
        <v>113</v>
      </c>
      <c r="K4225" t="s">
        <v>70</v>
      </c>
      <c r="L4225" t="s">
        <v>91</v>
      </c>
      <c r="M4225" t="s">
        <v>72</v>
      </c>
      <c r="N4225">
        <v>1.0555999999999999E-2</v>
      </c>
      <c r="O4225">
        <v>23684</v>
      </c>
      <c r="P4225">
        <v>365243</v>
      </c>
      <c r="Q4225">
        <v>12472</v>
      </c>
      <c r="R4225">
        <v>4346</v>
      </c>
      <c r="S4225">
        <v>3</v>
      </c>
      <c r="T4225">
        <v>3</v>
      </c>
      <c r="U4225" t="s">
        <v>123</v>
      </c>
      <c r="V4225">
        <v>11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76</v>
      </c>
      <c r="AD4225">
        <v>2146004</v>
      </c>
      <c r="AE4225" t="s">
        <v>65</v>
      </c>
      <c r="AG4225">
        <v>0</v>
      </c>
      <c r="AH4225">
        <v>0</v>
      </c>
      <c r="AK4225" t="s">
        <v>75</v>
      </c>
      <c r="AL4225">
        <v>10</v>
      </c>
      <c r="AM4225" t="s">
        <v>68</v>
      </c>
      <c r="AN4225">
        <v>1</v>
      </c>
      <c r="AR4225" t="s">
        <v>76</v>
      </c>
      <c r="AS4225" t="s">
        <v>129</v>
      </c>
      <c r="AT4225">
        <v>-260</v>
      </c>
      <c r="AU4225" t="s">
        <v>76</v>
      </c>
      <c r="AV4225" t="s">
        <v>79</v>
      </c>
      <c r="AX4225" t="s">
        <v>81</v>
      </c>
      <c r="AY4225" t="s">
        <v>76</v>
      </c>
      <c r="AZ4225" t="s">
        <v>76</v>
      </c>
      <c r="BA4225" t="s">
        <v>76</v>
      </c>
      <c r="BB4225" t="s">
        <v>121</v>
      </c>
      <c r="BC4225">
        <v>-1</v>
      </c>
      <c r="BD4225" t="s">
        <v>76</v>
      </c>
      <c r="BF4225" t="s">
        <v>76</v>
      </c>
      <c r="BG4225" t="s">
        <v>82</v>
      </c>
    </row>
    <row r="4226" spans="1:65" x14ac:dyDescent="0.3">
      <c r="A4226">
        <v>136382</v>
      </c>
      <c r="B4226">
        <v>0</v>
      </c>
      <c r="C4226" t="s">
        <v>65</v>
      </c>
      <c r="D4226" t="s">
        <v>88</v>
      </c>
      <c r="E4226" t="s">
        <v>67</v>
      </c>
      <c r="F4226" t="s">
        <v>68</v>
      </c>
      <c r="G4226">
        <v>0</v>
      </c>
      <c r="H4226">
        <v>225000</v>
      </c>
      <c r="I4226">
        <v>1255680</v>
      </c>
      <c r="J4226" t="s">
        <v>133</v>
      </c>
      <c r="K4226" t="s">
        <v>70</v>
      </c>
      <c r="L4226" t="s">
        <v>91</v>
      </c>
      <c r="M4226" t="s">
        <v>72</v>
      </c>
      <c r="N4226">
        <v>6.2329999999999998E-3</v>
      </c>
      <c r="O4226">
        <v>15937</v>
      </c>
      <c r="P4226">
        <v>2083</v>
      </c>
      <c r="Q4226">
        <v>1770</v>
      </c>
      <c r="R4226">
        <v>2939</v>
      </c>
      <c r="S4226">
        <v>2</v>
      </c>
      <c r="T4226">
        <v>2</v>
      </c>
      <c r="U4226" t="s">
        <v>73</v>
      </c>
      <c r="V4226">
        <v>15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168</v>
      </c>
      <c r="AD4226">
        <v>2520754</v>
      </c>
      <c r="AE4226" t="s">
        <v>65</v>
      </c>
      <c r="AG4226">
        <v>0</v>
      </c>
      <c r="AH4226">
        <v>0</v>
      </c>
      <c r="AK4226" t="s">
        <v>120</v>
      </c>
      <c r="AL4226">
        <v>15</v>
      </c>
      <c r="AM4226" t="s">
        <v>68</v>
      </c>
      <c r="AN4226">
        <v>1</v>
      </c>
      <c r="AR4226" t="s">
        <v>76</v>
      </c>
      <c r="AS4226" t="s">
        <v>129</v>
      </c>
      <c r="AT4226">
        <v>-50</v>
      </c>
      <c r="AU4226" t="s">
        <v>76</v>
      </c>
      <c r="AV4226" t="s">
        <v>79</v>
      </c>
      <c r="AX4226" t="s">
        <v>81</v>
      </c>
      <c r="AY4226" t="s">
        <v>76</v>
      </c>
      <c r="AZ4226" t="s">
        <v>76</v>
      </c>
      <c r="BA4226" t="s">
        <v>76</v>
      </c>
      <c r="BB4226" t="s">
        <v>121</v>
      </c>
      <c r="BC4226">
        <v>-1</v>
      </c>
      <c r="BD4226" t="s">
        <v>76</v>
      </c>
      <c r="BF4226" t="s">
        <v>76</v>
      </c>
      <c r="BG4226" t="s">
        <v>82</v>
      </c>
    </row>
    <row r="4227" spans="1:65" x14ac:dyDescent="0.3">
      <c r="A4227">
        <v>136396</v>
      </c>
      <c r="B4227">
        <v>0</v>
      </c>
      <c r="C4227" t="s">
        <v>65</v>
      </c>
      <c r="D4227" t="s">
        <v>66</v>
      </c>
      <c r="E4227" t="s">
        <v>67</v>
      </c>
      <c r="F4227" t="s">
        <v>67</v>
      </c>
      <c r="G4227">
        <v>1</v>
      </c>
      <c r="H4227">
        <v>225000</v>
      </c>
      <c r="I4227">
        <v>152820</v>
      </c>
      <c r="J4227" t="s">
        <v>69</v>
      </c>
      <c r="K4227" t="s">
        <v>90</v>
      </c>
      <c r="L4227" t="s">
        <v>71</v>
      </c>
      <c r="M4227" t="s">
        <v>72</v>
      </c>
      <c r="N4227">
        <v>3.0755000000000001E-2</v>
      </c>
      <c r="O4227">
        <v>13626</v>
      </c>
      <c r="P4227">
        <v>527</v>
      </c>
      <c r="Q4227">
        <v>7208</v>
      </c>
      <c r="R4227">
        <v>4037</v>
      </c>
      <c r="S4227">
        <v>2</v>
      </c>
      <c r="T4227">
        <v>2</v>
      </c>
      <c r="U4227" t="s">
        <v>75</v>
      </c>
      <c r="V4227">
        <v>15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 t="s">
        <v>108</v>
      </c>
      <c r="AD4227">
        <v>2507165</v>
      </c>
      <c r="AE4227" t="s">
        <v>65</v>
      </c>
      <c r="AG4227">
        <v>0</v>
      </c>
      <c r="AH4227">
        <v>0</v>
      </c>
      <c r="AK4227" t="s">
        <v>125</v>
      </c>
      <c r="AL4227">
        <v>9</v>
      </c>
      <c r="AM4227" t="s">
        <v>68</v>
      </c>
      <c r="AN4227">
        <v>1</v>
      </c>
      <c r="AR4227" t="s">
        <v>76</v>
      </c>
      <c r="AS4227" t="s">
        <v>129</v>
      </c>
      <c r="AT4227">
        <v>-117</v>
      </c>
      <c r="AU4227" t="s">
        <v>76</v>
      </c>
      <c r="AV4227" t="s">
        <v>79</v>
      </c>
      <c r="AX4227" t="s">
        <v>81</v>
      </c>
      <c r="AY4227" t="s">
        <v>76</v>
      </c>
      <c r="AZ4227" t="s">
        <v>76</v>
      </c>
      <c r="BA4227" t="s">
        <v>76</v>
      </c>
      <c r="BB4227" t="s">
        <v>121</v>
      </c>
      <c r="BC4227">
        <v>-1</v>
      </c>
      <c r="BD4227" t="s">
        <v>76</v>
      </c>
      <c r="BF4227" t="s">
        <v>76</v>
      </c>
      <c r="BG4227" t="s">
        <v>82</v>
      </c>
    </row>
    <row r="4228" spans="1:65" x14ac:dyDescent="0.3">
      <c r="A4228">
        <v>136412</v>
      </c>
      <c r="B4228">
        <v>0</v>
      </c>
      <c r="C4228" t="s">
        <v>65</v>
      </c>
      <c r="D4228" t="s">
        <v>88</v>
      </c>
      <c r="E4228" t="s">
        <v>67</v>
      </c>
      <c r="F4228" t="s">
        <v>68</v>
      </c>
      <c r="G4228">
        <v>0</v>
      </c>
      <c r="H4228">
        <v>135000</v>
      </c>
      <c r="I4228">
        <v>622413</v>
      </c>
      <c r="J4228" t="s">
        <v>69</v>
      </c>
      <c r="K4228" t="s">
        <v>70</v>
      </c>
      <c r="L4228" t="s">
        <v>119</v>
      </c>
      <c r="M4228" t="s">
        <v>72</v>
      </c>
      <c r="N4228">
        <v>7.3049999999999999E-3</v>
      </c>
      <c r="O4228">
        <v>19721</v>
      </c>
      <c r="P4228">
        <v>3897</v>
      </c>
      <c r="Q4228">
        <v>1690</v>
      </c>
      <c r="R4228">
        <v>3257</v>
      </c>
      <c r="S4228">
        <v>3</v>
      </c>
      <c r="T4228">
        <v>3</v>
      </c>
      <c r="U4228" t="s">
        <v>109</v>
      </c>
      <c r="V4228">
        <v>12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92</v>
      </c>
      <c r="AD4228">
        <v>2207290</v>
      </c>
      <c r="AE4228" t="s">
        <v>65</v>
      </c>
      <c r="AF4228">
        <v>25153.11</v>
      </c>
      <c r="AG4228">
        <v>450000</v>
      </c>
      <c r="AH4228">
        <v>593653.5</v>
      </c>
      <c r="AJ4228">
        <v>450000</v>
      </c>
      <c r="AK4228" t="s">
        <v>73</v>
      </c>
      <c r="AL4228">
        <v>12</v>
      </c>
      <c r="AM4228" t="s">
        <v>68</v>
      </c>
      <c r="AN4228">
        <v>1</v>
      </c>
      <c r="AR4228" t="s">
        <v>76</v>
      </c>
      <c r="AS4228" t="s">
        <v>77</v>
      </c>
      <c r="AT4228">
        <v>-729</v>
      </c>
      <c r="AU4228" t="s">
        <v>78</v>
      </c>
      <c r="AV4228" t="s">
        <v>79</v>
      </c>
      <c r="AX4228" t="s">
        <v>81</v>
      </c>
      <c r="AY4228" t="s">
        <v>76</v>
      </c>
      <c r="AZ4228" t="s">
        <v>82</v>
      </c>
      <c r="BA4228" t="s">
        <v>116</v>
      </c>
      <c r="BB4228" t="s">
        <v>121</v>
      </c>
      <c r="BC4228">
        <v>-1</v>
      </c>
      <c r="BD4228" t="s">
        <v>76</v>
      </c>
      <c r="BE4228">
        <v>36</v>
      </c>
      <c r="BF4228" t="s">
        <v>112</v>
      </c>
      <c r="BG4228" t="s">
        <v>118</v>
      </c>
      <c r="BH4228">
        <v>365243</v>
      </c>
      <c r="BI4228">
        <v>-699</v>
      </c>
      <c r="BJ4228">
        <v>351</v>
      </c>
      <c r="BK4228">
        <v>-339</v>
      </c>
      <c r="BL4228">
        <v>-334</v>
      </c>
      <c r="BM4228">
        <v>1</v>
      </c>
    </row>
    <row r="4229" spans="1:65" x14ac:dyDescent="0.3">
      <c r="A4229">
        <v>136419</v>
      </c>
      <c r="B4229">
        <v>1</v>
      </c>
      <c r="C4229" t="s">
        <v>65</v>
      </c>
      <c r="D4229" t="s">
        <v>66</v>
      </c>
      <c r="E4229" t="s">
        <v>67</v>
      </c>
      <c r="F4229" t="s">
        <v>68</v>
      </c>
      <c r="G4229">
        <v>0</v>
      </c>
      <c r="H4229">
        <v>135000</v>
      </c>
      <c r="I4229">
        <v>284256</v>
      </c>
      <c r="J4229" t="s">
        <v>113</v>
      </c>
      <c r="K4229" t="s">
        <v>70</v>
      </c>
      <c r="L4229" t="s">
        <v>71</v>
      </c>
      <c r="M4229" t="s">
        <v>72</v>
      </c>
      <c r="N4229">
        <v>3.5791999999999997E-2</v>
      </c>
      <c r="O4229">
        <v>25032</v>
      </c>
      <c r="P4229">
        <v>365243</v>
      </c>
      <c r="Q4229">
        <v>3478</v>
      </c>
      <c r="R4229">
        <v>4109</v>
      </c>
      <c r="S4229">
        <v>2</v>
      </c>
      <c r="T4229">
        <v>2</v>
      </c>
      <c r="U4229" t="s">
        <v>73</v>
      </c>
      <c r="V4229">
        <v>11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76</v>
      </c>
      <c r="AD4229">
        <v>2570942</v>
      </c>
      <c r="AE4229" t="s">
        <v>93</v>
      </c>
      <c r="AF4229">
        <v>6795.4049999999997</v>
      </c>
      <c r="AG4229">
        <v>67428</v>
      </c>
      <c r="AH4229">
        <v>67428</v>
      </c>
      <c r="AI4229">
        <v>0</v>
      </c>
      <c r="AJ4229">
        <v>67428</v>
      </c>
      <c r="AK4229" t="s">
        <v>75</v>
      </c>
      <c r="AL4229">
        <v>11</v>
      </c>
      <c r="AM4229" t="s">
        <v>68</v>
      </c>
      <c r="AN4229">
        <v>1</v>
      </c>
      <c r="AO4229">
        <v>0</v>
      </c>
      <c r="AR4229" t="s">
        <v>79</v>
      </c>
      <c r="AS4229" t="s">
        <v>77</v>
      </c>
      <c r="AT4229">
        <v>-508</v>
      </c>
      <c r="AU4229" t="s">
        <v>78</v>
      </c>
      <c r="AV4229" t="s">
        <v>79</v>
      </c>
      <c r="AX4229" t="s">
        <v>161</v>
      </c>
      <c r="AY4229" t="s">
        <v>103</v>
      </c>
      <c r="AZ4229" t="s">
        <v>96</v>
      </c>
      <c r="BA4229" t="s">
        <v>76</v>
      </c>
      <c r="BB4229" t="s">
        <v>104</v>
      </c>
      <c r="BC4229">
        <v>1108</v>
      </c>
      <c r="BD4229" t="s">
        <v>85</v>
      </c>
      <c r="BE4229">
        <v>12</v>
      </c>
      <c r="BF4229" t="s">
        <v>147</v>
      </c>
      <c r="BG4229" t="s">
        <v>151</v>
      </c>
      <c r="BH4229">
        <v>365243</v>
      </c>
      <c r="BI4229">
        <v>-477</v>
      </c>
      <c r="BJ4229">
        <v>-147</v>
      </c>
      <c r="BK4229">
        <v>-477</v>
      </c>
      <c r="BL4229">
        <v>-447</v>
      </c>
      <c r="BM4229">
        <v>0</v>
      </c>
    </row>
    <row r="4230" spans="1:65" x14ac:dyDescent="0.3">
      <c r="A4230">
        <v>136419</v>
      </c>
      <c r="B4230">
        <v>1</v>
      </c>
      <c r="C4230" t="s">
        <v>65</v>
      </c>
      <c r="D4230" t="s">
        <v>66</v>
      </c>
      <c r="E4230" t="s">
        <v>67</v>
      </c>
      <c r="F4230" t="s">
        <v>68</v>
      </c>
      <c r="G4230">
        <v>0</v>
      </c>
      <c r="H4230">
        <v>135000</v>
      </c>
      <c r="I4230">
        <v>284256</v>
      </c>
      <c r="J4230" t="s">
        <v>113</v>
      </c>
      <c r="K4230" t="s">
        <v>70</v>
      </c>
      <c r="L4230" t="s">
        <v>71</v>
      </c>
      <c r="M4230" t="s">
        <v>72</v>
      </c>
      <c r="N4230">
        <v>3.5791999999999997E-2</v>
      </c>
      <c r="O4230">
        <v>25032</v>
      </c>
      <c r="P4230">
        <v>365243</v>
      </c>
      <c r="Q4230">
        <v>3478</v>
      </c>
      <c r="R4230">
        <v>4109</v>
      </c>
      <c r="S4230">
        <v>2</v>
      </c>
      <c r="T4230">
        <v>2</v>
      </c>
      <c r="U4230" t="s">
        <v>73</v>
      </c>
      <c r="V4230">
        <v>11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 t="s">
        <v>76</v>
      </c>
      <c r="AD4230">
        <v>1235260</v>
      </c>
      <c r="AE4230" t="s">
        <v>93</v>
      </c>
      <c r="AF4230">
        <v>5117.2650000000003</v>
      </c>
      <c r="AG4230">
        <v>26995.5</v>
      </c>
      <c r="AH4230">
        <v>25497</v>
      </c>
      <c r="AI4230">
        <v>2700</v>
      </c>
      <c r="AJ4230">
        <v>26995.5</v>
      </c>
      <c r="AK4230" t="s">
        <v>75</v>
      </c>
      <c r="AL4230">
        <v>10</v>
      </c>
      <c r="AM4230" t="s">
        <v>68</v>
      </c>
      <c r="AN4230">
        <v>1</v>
      </c>
      <c r="AO4230">
        <v>0.10428575599999999</v>
      </c>
      <c r="AR4230" t="s">
        <v>79</v>
      </c>
      <c r="AS4230" t="s">
        <v>77</v>
      </c>
      <c r="AT4230">
        <v>-2405</v>
      </c>
      <c r="AU4230" t="s">
        <v>78</v>
      </c>
      <c r="AV4230" t="s">
        <v>79</v>
      </c>
      <c r="AW4230" t="s">
        <v>110</v>
      </c>
      <c r="AX4230" t="s">
        <v>161</v>
      </c>
      <c r="AY4230" t="s">
        <v>124</v>
      </c>
      <c r="AZ4230" t="s">
        <v>96</v>
      </c>
      <c r="BA4230" t="s">
        <v>76</v>
      </c>
      <c r="BB4230" t="s">
        <v>104</v>
      </c>
      <c r="BC4230">
        <v>123</v>
      </c>
      <c r="BD4230" t="s">
        <v>105</v>
      </c>
      <c r="BE4230">
        <v>6</v>
      </c>
      <c r="BF4230" t="s">
        <v>112</v>
      </c>
      <c r="BG4230" t="s">
        <v>106</v>
      </c>
      <c r="BH4230">
        <v>365243</v>
      </c>
      <c r="BI4230">
        <v>-2374</v>
      </c>
      <c r="BJ4230">
        <v>-2224</v>
      </c>
      <c r="BK4230">
        <v>-2284</v>
      </c>
      <c r="BL4230">
        <v>-2258</v>
      </c>
      <c r="BM4230">
        <v>1</v>
      </c>
    </row>
    <row r="4231" spans="1:65" x14ac:dyDescent="0.3">
      <c r="A4231">
        <v>136420</v>
      </c>
      <c r="B4231">
        <v>0</v>
      </c>
      <c r="C4231" t="s">
        <v>65</v>
      </c>
      <c r="D4231" t="s">
        <v>88</v>
      </c>
      <c r="E4231" t="s">
        <v>67</v>
      </c>
      <c r="F4231" t="s">
        <v>68</v>
      </c>
      <c r="G4231">
        <v>0</v>
      </c>
      <c r="H4231">
        <v>175500</v>
      </c>
      <c r="I4231">
        <v>697500</v>
      </c>
      <c r="J4231" t="s">
        <v>113</v>
      </c>
      <c r="K4231" t="s">
        <v>126</v>
      </c>
      <c r="L4231" t="s">
        <v>91</v>
      </c>
      <c r="M4231" t="s">
        <v>72</v>
      </c>
      <c r="N4231">
        <v>1.1703E-2</v>
      </c>
      <c r="O4231">
        <v>22876</v>
      </c>
      <c r="P4231">
        <v>365243</v>
      </c>
      <c r="Q4231">
        <v>10088</v>
      </c>
      <c r="R4231">
        <v>4641</v>
      </c>
      <c r="S4231">
        <v>2</v>
      </c>
      <c r="T4231">
        <v>2</v>
      </c>
      <c r="U4231" t="s">
        <v>120</v>
      </c>
      <c r="V4231">
        <v>12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 t="s">
        <v>76</v>
      </c>
      <c r="AD4231">
        <v>2115031</v>
      </c>
      <c r="AE4231" t="s">
        <v>65</v>
      </c>
      <c r="AG4231">
        <v>0</v>
      </c>
      <c r="AH4231">
        <v>0</v>
      </c>
      <c r="AK4231" t="s">
        <v>120</v>
      </c>
      <c r="AL4231">
        <v>14</v>
      </c>
      <c r="AM4231" t="s">
        <v>68</v>
      </c>
      <c r="AN4231">
        <v>1</v>
      </c>
      <c r="AR4231" t="s">
        <v>76</v>
      </c>
      <c r="AS4231" t="s">
        <v>129</v>
      </c>
      <c r="AT4231">
        <v>-175</v>
      </c>
      <c r="AU4231" t="s">
        <v>76</v>
      </c>
      <c r="AV4231" t="s">
        <v>79</v>
      </c>
      <c r="AX4231" t="s">
        <v>81</v>
      </c>
      <c r="AY4231" t="s">
        <v>76</v>
      </c>
      <c r="AZ4231" t="s">
        <v>76</v>
      </c>
      <c r="BA4231" t="s">
        <v>76</v>
      </c>
      <c r="BB4231" t="s">
        <v>121</v>
      </c>
      <c r="BC4231">
        <v>-1</v>
      </c>
      <c r="BD4231" t="s">
        <v>76</v>
      </c>
      <c r="BF4231" t="s">
        <v>76</v>
      </c>
      <c r="BG4231" t="s">
        <v>82</v>
      </c>
    </row>
    <row r="4232" spans="1:65" x14ac:dyDescent="0.3">
      <c r="A4232">
        <v>136426</v>
      </c>
      <c r="B4232">
        <v>0</v>
      </c>
      <c r="C4232" t="s">
        <v>65</v>
      </c>
      <c r="D4232" t="s">
        <v>66</v>
      </c>
      <c r="E4232" t="s">
        <v>68</v>
      </c>
      <c r="F4232" t="s">
        <v>68</v>
      </c>
      <c r="G4232">
        <v>2</v>
      </c>
      <c r="H4232">
        <v>135000</v>
      </c>
      <c r="I4232">
        <v>221832</v>
      </c>
      <c r="J4232" t="s">
        <v>89</v>
      </c>
      <c r="K4232" t="s">
        <v>90</v>
      </c>
      <c r="L4232" t="s">
        <v>91</v>
      </c>
      <c r="M4232" t="s">
        <v>72</v>
      </c>
      <c r="N4232">
        <v>5.084E-3</v>
      </c>
      <c r="O4232">
        <v>15996</v>
      </c>
      <c r="P4232">
        <v>2213</v>
      </c>
      <c r="Q4232">
        <v>10088</v>
      </c>
      <c r="R4232">
        <v>4645</v>
      </c>
      <c r="S4232">
        <v>2</v>
      </c>
      <c r="T4232">
        <v>2</v>
      </c>
      <c r="U4232" t="s">
        <v>94</v>
      </c>
      <c r="V4232">
        <v>12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 t="s">
        <v>137</v>
      </c>
      <c r="AD4232">
        <v>1347244</v>
      </c>
      <c r="AE4232" t="s">
        <v>65</v>
      </c>
      <c r="AG4232">
        <v>0</v>
      </c>
      <c r="AH4232">
        <v>0</v>
      </c>
      <c r="AK4232" t="s">
        <v>123</v>
      </c>
      <c r="AL4232">
        <v>17</v>
      </c>
      <c r="AM4232" t="s">
        <v>68</v>
      </c>
      <c r="AN4232">
        <v>1</v>
      </c>
      <c r="AR4232" t="s">
        <v>76</v>
      </c>
      <c r="AS4232" t="s">
        <v>129</v>
      </c>
      <c r="AT4232">
        <v>-250</v>
      </c>
      <c r="AU4232" t="s">
        <v>76</v>
      </c>
      <c r="AV4232" t="s">
        <v>79</v>
      </c>
      <c r="AX4232" t="s">
        <v>81</v>
      </c>
      <c r="AY4232" t="s">
        <v>76</v>
      </c>
      <c r="AZ4232" t="s">
        <v>76</v>
      </c>
      <c r="BA4232" t="s">
        <v>76</v>
      </c>
      <c r="BB4232" t="s">
        <v>121</v>
      </c>
      <c r="BC4232">
        <v>-1</v>
      </c>
      <c r="BD4232" t="s">
        <v>76</v>
      </c>
      <c r="BF4232" t="s">
        <v>76</v>
      </c>
      <c r="BG4232" t="s">
        <v>82</v>
      </c>
    </row>
    <row r="4233" spans="1:65" x14ac:dyDescent="0.3">
      <c r="A4233">
        <v>136455</v>
      </c>
      <c r="B4233">
        <v>0</v>
      </c>
      <c r="C4233" t="s">
        <v>65</v>
      </c>
      <c r="D4233" t="s">
        <v>66</v>
      </c>
      <c r="E4233" t="s">
        <v>67</v>
      </c>
      <c r="F4233" t="s">
        <v>68</v>
      </c>
      <c r="G4233">
        <v>0</v>
      </c>
      <c r="H4233">
        <v>405000</v>
      </c>
      <c r="I4233">
        <v>1223010</v>
      </c>
      <c r="J4233" t="s">
        <v>69</v>
      </c>
      <c r="K4233" t="s">
        <v>70</v>
      </c>
      <c r="L4233" t="s">
        <v>91</v>
      </c>
      <c r="M4233" t="s">
        <v>72</v>
      </c>
      <c r="N4233">
        <v>5.1440000000000001E-3</v>
      </c>
      <c r="O4233">
        <v>16161</v>
      </c>
      <c r="P4233">
        <v>623</v>
      </c>
      <c r="Q4233">
        <v>5687</v>
      </c>
      <c r="R4233">
        <v>4356</v>
      </c>
      <c r="S4233">
        <v>2</v>
      </c>
      <c r="T4233">
        <v>2</v>
      </c>
      <c r="U4233" t="s">
        <v>94</v>
      </c>
      <c r="V4233">
        <v>10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1</v>
      </c>
      <c r="AC4233" t="s">
        <v>92</v>
      </c>
      <c r="AD4233">
        <v>1259020</v>
      </c>
      <c r="AE4233" t="s">
        <v>65</v>
      </c>
      <c r="AF4233">
        <v>14884.155000000001</v>
      </c>
      <c r="AG4233">
        <v>157500</v>
      </c>
      <c r="AH4233">
        <v>197320.5</v>
      </c>
      <c r="AJ4233">
        <v>157500</v>
      </c>
      <c r="AK4233" t="s">
        <v>94</v>
      </c>
      <c r="AL4233">
        <v>9</v>
      </c>
      <c r="AM4233" t="s">
        <v>68</v>
      </c>
      <c r="AN4233">
        <v>1</v>
      </c>
      <c r="AR4233" t="s">
        <v>76</v>
      </c>
      <c r="AS4233" t="s">
        <v>77</v>
      </c>
      <c r="AT4233">
        <v>-658</v>
      </c>
      <c r="AU4233" t="s">
        <v>78</v>
      </c>
      <c r="AV4233" t="s">
        <v>79</v>
      </c>
      <c r="AW4233" t="s">
        <v>80</v>
      </c>
      <c r="AX4233" t="s">
        <v>161</v>
      </c>
      <c r="AY4233" t="s">
        <v>76</v>
      </c>
      <c r="AZ4233" t="s">
        <v>82</v>
      </c>
      <c r="BA4233" t="s">
        <v>116</v>
      </c>
      <c r="BB4233" t="s">
        <v>121</v>
      </c>
      <c r="BC4233">
        <v>-1</v>
      </c>
      <c r="BD4233" t="s">
        <v>76</v>
      </c>
      <c r="BE4233">
        <v>18</v>
      </c>
      <c r="BF4233" t="s">
        <v>147</v>
      </c>
      <c r="BG4233" t="s">
        <v>154</v>
      </c>
      <c r="BH4233">
        <v>365243</v>
      </c>
      <c r="BI4233">
        <v>-628</v>
      </c>
      <c r="BJ4233">
        <v>-118</v>
      </c>
      <c r="BK4233">
        <v>-388</v>
      </c>
      <c r="BL4233">
        <v>-384</v>
      </c>
      <c r="BM4233">
        <v>1</v>
      </c>
    </row>
    <row r="4234" spans="1:65" x14ac:dyDescent="0.3">
      <c r="A4234">
        <v>136456</v>
      </c>
      <c r="B4234">
        <v>0</v>
      </c>
      <c r="C4234" t="s">
        <v>99</v>
      </c>
      <c r="D4234" t="s">
        <v>66</v>
      </c>
      <c r="E4234" t="s">
        <v>68</v>
      </c>
      <c r="F4234" t="s">
        <v>68</v>
      </c>
      <c r="G4234">
        <v>0</v>
      </c>
      <c r="H4234">
        <v>157500</v>
      </c>
      <c r="I4234">
        <v>270000</v>
      </c>
      <c r="J4234" t="s">
        <v>89</v>
      </c>
      <c r="K4234" t="s">
        <v>90</v>
      </c>
      <c r="L4234" t="s">
        <v>119</v>
      </c>
      <c r="M4234" t="s">
        <v>72</v>
      </c>
      <c r="N4234">
        <v>6.0080000000000003E-3</v>
      </c>
      <c r="O4234">
        <v>21983</v>
      </c>
      <c r="P4234">
        <v>1944</v>
      </c>
      <c r="Q4234">
        <v>8345</v>
      </c>
      <c r="R4234">
        <v>3919</v>
      </c>
      <c r="S4234">
        <v>2</v>
      </c>
      <c r="T4234">
        <v>2</v>
      </c>
      <c r="U4234" t="s">
        <v>120</v>
      </c>
      <c r="V4234">
        <v>15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92</v>
      </c>
      <c r="AD4234">
        <v>2307664</v>
      </c>
      <c r="AE4234" t="s">
        <v>93</v>
      </c>
      <c r="AF4234">
        <v>9953.1450000000004</v>
      </c>
      <c r="AG4234">
        <v>41625</v>
      </c>
      <c r="AH4234">
        <v>28125</v>
      </c>
      <c r="AI4234">
        <v>13500</v>
      </c>
      <c r="AJ4234">
        <v>41625</v>
      </c>
      <c r="AK4234" t="s">
        <v>73</v>
      </c>
      <c r="AL4234">
        <v>18</v>
      </c>
      <c r="AM4234" t="s">
        <v>68</v>
      </c>
      <c r="AN4234">
        <v>1</v>
      </c>
      <c r="AO4234">
        <v>0.35321867299999998</v>
      </c>
      <c r="AR4234" t="s">
        <v>79</v>
      </c>
      <c r="AS4234" t="s">
        <v>77</v>
      </c>
      <c r="AT4234">
        <v>-363</v>
      </c>
      <c r="AU4234" t="s">
        <v>78</v>
      </c>
      <c r="AV4234" t="s">
        <v>79</v>
      </c>
      <c r="AX4234" t="s">
        <v>102</v>
      </c>
      <c r="AY4234" t="s">
        <v>136</v>
      </c>
      <c r="AZ4234" t="s">
        <v>96</v>
      </c>
      <c r="BA4234" t="s">
        <v>76</v>
      </c>
      <c r="BB4234" t="s">
        <v>84</v>
      </c>
      <c r="BC4234">
        <v>10</v>
      </c>
      <c r="BD4234" t="s">
        <v>105</v>
      </c>
      <c r="BE4234">
        <v>3</v>
      </c>
      <c r="BF4234" t="s">
        <v>147</v>
      </c>
      <c r="BG4234" t="s">
        <v>106</v>
      </c>
      <c r="BH4234">
        <v>365243</v>
      </c>
      <c r="BI4234">
        <v>-324</v>
      </c>
      <c r="BJ4234">
        <v>-264</v>
      </c>
      <c r="BK4234">
        <v>-264</v>
      </c>
      <c r="BL4234">
        <v>-261</v>
      </c>
      <c r="BM4234">
        <v>0</v>
      </c>
    </row>
    <row r="4235" spans="1:65" x14ac:dyDescent="0.3">
      <c r="A4235">
        <v>136458</v>
      </c>
      <c r="B4235">
        <v>0</v>
      </c>
      <c r="C4235" t="s">
        <v>65</v>
      </c>
      <c r="D4235" t="s">
        <v>88</v>
      </c>
      <c r="E4235" t="s">
        <v>67</v>
      </c>
      <c r="F4235" t="s">
        <v>67</v>
      </c>
      <c r="G4235">
        <v>0</v>
      </c>
      <c r="H4235">
        <v>112500</v>
      </c>
      <c r="I4235">
        <v>508495.5</v>
      </c>
      <c r="J4235" t="s">
        <v>113</v>
      </c>
      <c r="K4235" t="s">
        <v>70</v>
      </c>
      <c r="L4235" t="s">
        <v>91</v>
      </c>
      <c r="M4235" t="s">
        <v>72</v>
      </c>
      <c r="N4235">
        <v>1.8849999999999999E-2</v>
      </c>
      <c r="O4235">
        <v>20901</v>
      </c>
      <c r="P4235">
        <v>365243</v>
      </c>
      <c r="Q4235">
        <v>2246</v>
      </c>
      <c r="R4235">
        <v>4154</v>
      </c>
      <c r="S4235">
        <v>2</v>
      </c>
      <c r="T4235">
        <v>2</v>
      </c>
      <c r="U4235" t="s">
        <v>73</v>
      </c>
      <c r="V4235">
        <v>10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76</v>
      </c>
      <c r="AD4235">
        <v>1910893</v>
      </c>
      <c r="AE4235" t="s">
        <v>65</v>
      </c>
      <c r="AG4235">
        <v>0</v>
      </c>
      <c r="AH4235">
        <v>0</v>
      </c>
      <c r="AK4235" t="s">
        <v>75</v>
      </c>
      <c r="AL4235">
        <v>10</v>
      </c>
      <c r="AM4235" t="s">
        <v>68</v>
      </c>
      <c r="AN4235">
        <v>1</v>
      </c>
      <c r="AR4235" t="s">
        <v>76</v>
      </c>
      <c r="AS4235" t="s">
        <v>129</v>
      </c>
      <c r="AT4235">
        <v>-364</v>
      </c>
      <c r="AU4235" t="s">
        <v>76</v>
      </c>
      <c r="AV4235" t="s">
        <v>79</v>
      </c>
      <c r="AX4235" t="s">
        <v>81</v>
      </c>
      <c r="AY4235" t="s">
        <v>76</v>
      </c>
      <c r="AZ4235" t="s">
        <v>76</v>
      </c>
      <c r="BA4235" t="s">
        <v>76</v>
      </c>
      <c r="BB4235" t="s">
        <v>121</v>
      </c>
      <c r="BC4235">
        <v>-1</v>
      </c>
      <c r="BD4235" t="s">
        <v>76</v>
      </c>
      <c r="BF4235" t="s">
        <v>76</v>
      </c>
      <c r="BG4235" t="s">
        <v>82</v>
      </c>
    </row>
    <row r="4236" spans="1:65" x14ac:dyDescent="0.3">
      <c r="A4236">
        <v>136471</v>
      </c>
      <c r="B4236">
        <v>0</v>
      </c>
      <c r="C4236" t="s">
        <v>65</v>
      </c>
      <c r="D4236" t="s">
        <v>66</v>
      </c>
      <c r="E4236" t="s">
        <v>67</v>
      </c>
      <c r="F4236" t="s">
        <v>68</v>
      </c>
      <c r="G4236">
        <v>1</v>
      </c>
      <c r="H4236">
        <v>292500</v>
      </c>
      <c r="I4236">
        <v>1078200</v>
      </c>
      <c r="J4236" t="s">
        <v>89</v>
      </c>
      <c r="K4236" t="s">
        <v>186</v>
      </c>
      <c r="L4236" t="s">
        <v>91</v>
      </c>
      <c r="M4236" t="s">
        <v>72</v>
      </c>
      <c r="N4236">
        <v>3.1329000000000003E-2</v>
      </c>
      <c r="O4236">
        <v>15162</v>
      </c>
      <c r="P4236">
        <v>1402</v>
      </c>
      <c r="Q4236">
        <v>5462</v>
      </c>
      <c r="R4236">
        <v>4433</v>
      </c>
      <c r="S4236">
        <v>2</v>
      </c>
      <c r="T4236">
        <v>2</v>
      </c>
      <c r="U4236" t="s">
        <v>75</v>
      </c>
      <c r="V4236">
        <v>11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 t="s">
        <v>92</v>
      </c>
      <c r="AD4236">
        <v>2585302</v>
      </c>
      <c r="AE4236" t="s">
        <v>65</v>
      </c>
      <c r="AF4236">
        <v>17582.625</v>
      </c>
      <c r="AG4236">
        <v>135000</v>
      </c>
      <c r="AH4236">
        <v>163255.5</v>
      </c>
      <c r="AJ4236">
        <v>135000</v>
      </c>
      <c r="AK4236" t="s">
        <v>94</v>
      </c>
      <c r="AL4236">
        <v>13</v>
      </c>
      <c r="AM4236" t="s">
        <v>68</v>
      </c>
      <c r="AN4236">
        <v>1</v>
      </c>
      <c r="AR4236" t="s">
        <v>76</v>
      </c>
      <c r="AS4236" t="s">
        <v>77</v>
      </c>
      <c r="AT4236">
        <v>-456</v>
      </c>
      <c r="AU4236" t="s">
        <v>78</v>
      </c>
      <c r="AV4236" t="s">
        <v>79</v>
      </c>
      <c r="AX4236" t="s">
        <v>81</v>
      </c>
      <c r="AY4236" t="s">
        <v>76</v>
      </c>
      <c r="AZ4236" t="s">
        <v>82</v>
      </c>
      <c r="BA4236" t="s">
        <v>116</v>
      </c>
      <c r="BB4236" t="s">
        <v>121</v>
      </c>
      <c r="BC4236">
        <v>-1</v>
      </c>
      <c r="BD4236" t="s">
        <v>76</v>
      </c>
      <c r="BE4236">
        <v>12</v>
      </c>
      <c r="BF4236" t="s">
        <v>147</v>
      </c>
      <c r="BG4236" t="s">
        <v>154</v>
      </c>
      <c r="BH4236">
        <v>365243</v>
      </c>
      <c r="BI4236">
        <v>-426</v>
      </c>
      <c r="BJ4236">
        <v>-96</v>
      </c>
      <c r="BK4236">
        <v>-96</v>
      </c>
      <c r="BL4236">
        <v>-91</v>
      </c>
      <c r="BM4236">
        <v>1</v>
      </c>
    </row>
    <row r="4237" spans="1:65" x14ac:dyDescent="0.3">
      <c r="A4237">
        <v>136477</v>
      </c>
      <c r="B4237">
        <v>0</v>
      </c>
      <c r="C4237" t="s">
        <v>65</v>
      </c>
      <c r="D4237" t="s">
        <v>66</v>
      </c>
      <c r="E4237" t="s">
        <v>68</v>
      </c>
      <c r="F4237" t="s">
        <v>68</v>
      </c>
      <c r="G4237">
        <v>2</v>
      </c>
      <c r="H4237">
        <v>202500</v>
      </c>
      <c r="I4237">
        <v>701721</v>
      </c>
      <c r="J4237" t="s">
        <v>69</v>
      </c>
      <c r="K4237" t="s">
        <v>70</v>
      </c>
      <c r="L4237" t="s">
        <v>91</v>
      </c>
      <c r="M4237" t="s">
        <v>72</v>
      </c>
      <c r="N4237">
        <v>9.6570000000000007E-3</v>
      </c>
      <c r="O4237">
        <v>14349</v>
      </c>
      <c r="P4237">
        <v>949</v>
      </c>
      <c r="Q4237">
        <v>4619</v>
      </c>
      <c r="R4237">
        <v>4884</v>
      </c>
      <c r="S4237">
        <v>2</v>
      </c>
      <c r="T4237">
        <v>2</v>
      </c>
      <c r="U4237" t="s">
        <v>73</v>
      </c>
      <c r="V4237">
        <v>10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92</v>
      </c>
      <c r="AD4237">
        <v>2799009</v>
      </c>
      <c r="AE4237" t="s">
        <v>99</v>
      </c>
      <c r="AG4237">
        <v>0</v>
      </c>
      <c r="AH4237">
        <v>0</v>
      </c>
      <c r="AK4237" t="s">
        <v>109</v>
      </c>
      <c r="AL4237">
        <v>10</v>
      </c>
      <c r="AM4237" t="s">
        <v>68</v>
      </c>
      <c r="AN4237">
        <v>1</v>
      </c>
      <c r="AR4237" t="s">
        <v>79</v>
      </c>
      <c r="AS4237" t="s">
        <v>129</v>
      </c>
      <c r="AT4237">
        <v>-195</v>
      </c>
      <c r="AU4237" t="s">
        <v>76</v>
      </c>
      <c r="AV4237" t="s">
        <v>79</v>
      </c>
      <c r="AX4237" t="s">
        <v>81</v>
      </c>
      <c r="AY4237" t="s">
        <v>76</v>
      </c>
      <c r="AZ4237" t="s">
        <v>76</v>
      </c>
      <c r="BA4237" t="s">
        <v>76</v>
      </c>
      <c r="BB4237" t="s">
        <v>121</v>
      </c>
      <c r="BC4237">
        <v>-1</v>
      </c>
      <c r="BD4237" t="s">
        <v>76</v>
      </c>
      <c r="BF4237" t="s">
        <v>76</v>
      </c>
      <c r="BG4237" t="s">
        <v>132</v>
      </c>
    </row>
    <row r="4238" spans="1:65" x14ac:dyDescent="0.3">
      <c r="A4238">
        <v>136486</v>
      </c>
      <c r="B4238">
        <v>1</v>
      </c>
      <c r="C4238" t="s">
        <v>65</v>
      </c>
      <c r="D4238" t="s">
        <v>88</v>
      </c>
      <c r="E4238" t="s">
        <v>67</v>
      </c>
      <c r="F4238" t="s">
        <v>68</v>
      </c>
      <c r="G4238">
        <v>0</v>
      </c>
      <c r="H4238">
        <v>63000</v>
      </c>
      <c r="I4238">
        <v>292500</v>
      </c>
      <c r="J4238" t="s">
        <v>113</v>
      </c>
      <c r="K4238" t="s">
        <v>70</v>
      </c>
      <c r="L4238" t="s">
        <v>139</v>
      </c>
      <c r="M4238" t="s">
        <v>72</v>
      </c>
      <c r="N4238">
        <v>1.0555999999999999E-2</v>
      </c>
      <c r="O4238">
        <v>23882</v>
      </c>
      <c r="P4238">
        <v>365243</v>
      </c>
      <c r="Q4238">
        <v>13002</v>
      </c>
      <c r="R4238">
        <v>4016</v>
      </c>
      <c r="S4238">
        <v>3</v>
      </c>
      <c r="T4238">
        <v>3</v>
      </c>
      <c r="U4238" t="s">
        <v>123</v>
      </c>
      <c r="V4238">
        <v>10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76</v>
      </c>
      <c r="AD4238">
        <v>1860463</v>
      </c>
      <c r="AE4238" t="s">
        <v>65</v>
      </c>
      <c r="AG4238">
        <v>0</v>
      </c>
      <c r="AH4238">
        <v>0</v>
      </c>
      <c r="AK4238" t="s">
        <v>73</v>
      </c>
      <c r="AL4238">
        <v>9</v>
      </c>
      <c r="AM4238" t="s">
        <v>68</v>
      </c>
      <c r="AN4238">
        <v>1</v>
      </c>
      <c r="AR4238" t="s">
        <v>76</v>
      </c>
      <c r="AS4238" t="s">
        <v>129</v>
      </c>
      <c r="AT4238">
        <v>-144</v>
      </c>
      <c r="AU4238" t="s">
        <v>76</v>
      </c>
      <c r="AV4238" t="s">
        <v>79</v>
      </c>
      <c r="AX4238" t="s">
        <v>81</v>
      </c>
      <c r="AY4238" t="s">
        <v>76</v>
      </c>
      <c r="AZ4238" t="s">
        <v>76</v>
      </c>
      <c r="BA4238" t="s">
        <v>76</v>
      </c>
      <c r="BB4238" t="s">
        <v>121</v>
      </c>
      <c r="BC4238">
        <v>-1</v>
      </c>
      <c r="BD4238" t="s">
        <v>76</v>
      </c>
      <c r="BF4238" t="s">
        <v>76</v>
      </c>
      <c r="BG4238" t="s">
        <v>82</v>
      </c>
    </row>
    <row r="4239" spans="1:65" x14ac:dyDescent="0.3">
      <c r="A4239">
        <v>136486</v>
      </c>
      <c r="B4239">
        <v>1</v>
      </c>
      <c r="C4239" t="s">
        <v>65</v>
      </c>
      <c r="D4239" t="s">
        <v>88</v>
      </c>
      <c r="E4239" t="s">
        <v>67</v>
      </c>
      <c r="F4239" t="s">
        <v>68</v>
      </c>
      <c r="G4239">
        <v>0</v>
      </c>
      <c r="H4239">
        <v>63000</v>
      </c>
      <c r="I4239">
        <v>292500</v>
      </c>
      <c r="J4239" t="s">
        <v>113</v>
      </c>
      <c r="K4239" t="s">
        <v>70</v>
      </c>
      <c r="L4239" t="s">
        <v>139</v>
      </c>
      <c r="M4239" t="s">
        <v>72</v>
      </c>
      <c r="N4239">
        <v>1.0555999999999999E-2</v>
      </c>
      <c r="O4239">
        <v>23882</v>
      </c>
      <c r="P4239">
        <v>365243</v>
      </c>
      <c r="Q4239">
        <v>13002</v>
      </c>
      <c r="R4239">
        <v>4016</v>
      </c>
      <c r="S4239">
        <v>3</v>
      </c>
      <c r="T4239">
        <v>3</v>
      </c>
      <c r="U4239" t="s">
        <v>123</v>
      </c>
      <c r="V4239">
        <v>10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 t="s">
        <v>76</v>
      </c>
      <c r="AD4239">
        <v>1194617</v>
      </c>
      <c r="AE4239" t="s">
        <v>65</v>
      </c>
      <c r="AF4239">
        <v>6484.0050000000001</v>
      </c>
      <c r="AG4239">
        <v>112500</v>
      </c>
      <c r="AH4239">
        <v>134775</v>
      </c>
      <c r="AJ4239">
        <v>112500</v>
      </c>
      <c r="AK4239" t="s">
        <v>73</v>
      </c>
      <c r="AL4239">
        <v>9</v>
      </c>
      <c r="AM4239" t="s">
        <v>68</v>
      </c>
      <c r="AN4239">
        <v>1</v>
      </c>
      <c r="AR4239" t="s">
        <v>76</v>
      </c>
      <c r="AS4239" t="s">
        <v>77</v>
      </c>
      <c r="AT4239">
        <v>-424</v>
      </c>
      <c r="AU4239" t="s">
        <v>78</v>
      </c>
      <c r="AV4239" t="s">
        <v>79</v>
      </c>
      <c r="AX4239" t="s">
        <v>81</v>
      </c>
      <c r="AY4239" t="s">
        <v>76</v>
      </c>
      <c r="AZ4239" t="s">
        <v>82</v>
      </c>
      <c r="BA4239" t="s">
        <v>116</v>
      </c>
      <c r="BB4239" t="s">
        <v>121</v>
      </c>
      <c r="BC4239">
        <v>-1</v>
      </c>
      <c r="BD4239" t="s">
        <v>76</v>
      </c>
      <c r="BE4239">
        <v>36</v>
      </c>
      <c r="BF4239" t="s">
        <v>147</v>
      </c>
      <c r="BG4239" t="s">
        <v>154</v>
      </c>
      <c r="BH4239">
        <v>365243</v>
      </c>
      <c r="BI4239">
        <v>-394</v>
      </c>
      <c r="BJ4239">
        <v>656</v>
      </c>
      <c r="BK4239">
        <v>-214</v>
      </c>
      <c r="BL4239">
        <v>-204</v>
      </c>
      <c r="BM4239">
        <v>1</v>
      </c>
    </row>
    <row r="4240" spans="1:65" x14ac:dyDescent="0.3">
      <c r="A4240">
        <v>136486</v>
      </c>
      <c r="B4240">
        <v>1</v>
      </c>
      <c r="C4240" t="s">
        <v>65</v>
      </c>
      <c r="D4240" t="s">
        <v>88</v>
      </c>
      <c r="E4240" t="s">
        <v>67</v>
      </c>
      <c r="F4240" t="s">
        <v>68</v>
      </c>
      <c r="G4240">
        <v>0</v>
      </c>
      <c r="H4240">
        <v>63000</v>
      </c>
      <c r="I4240">
        <v>292500</v>
      </c>
      <c r="J4240" t="s">
        <v>113</v>
      </c>
      <c r="K4240" t="s">
        <v>70</v>
      </c>
      <c r="L4240" t="s">
        <v>139</v>
      </c>
      <c r="M4240" t="s">
        <v>72</v>
      </c>
      <c r="N4240">
        <v>1.0555999999999999E-2</v>
      </c>
      <c r="O4240">
        <v>23882</v>
      </c>
      <c r="P4240">
        <v>365243</v>
      </c>
      <c r="Q4240">
        <v>13002</v>
      </c>
      <c r="R4240">
        <v>4016</v>
      </c>
      <c r="S4240">
        <v>3</v>
      </c>
      <c r="T4240">
        <v>3</v>
      </c>
      <c r="U4240" t="s">
        <v>123</v>
      </c>
      <c r="V4240">
        <v>10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76</v>
      </c>
      <c r="AD4240">
        <v>1124147</v>
      </c>
      <c r="AE4240" t="s">
        <v>99</v>
      </c>
      <c r="AG4240">
        <v>0</v>
      </c>
      <c r="AH4240">
        <v>0</v>
      </c>
      <c r="AK4240" t="s">
        <v>73</v>
      </c>
      <c r="AL4240">
        <v>11</v>
      </c>
      <c r="AM4240" t="s">
        <v>68</v>
      </c>
      <c r="AN4240">
        <v>1</v>
      </c>
      <c r="AR4240" t="s">
        <v>79</v>
      </c>
      <c r="AS4240" t="s">
        <v>129</v>
      </c>
      <c r="AT4240">
        <v>-130</v>
      </c>
      <c r="AU4240" t="s">
        <v>76</v>
      </c>
      <c r="AV4240" t="s">
        <v>79</v>
      </c>
      <c r="AX4240" t="s">
        <v>81</v>
      </c>
      <c r="AY4240" t="s">
        <v>76</v>
      </c>
      <c r="AZ4240" t="s">
        <v>76</v>
      </c>
      <c r="BA4240" t="s">
        <v>76</v>
      </c>
      <c r="BB4240" t="s">
        <v>121</v>
      </c>
      <c r="BC4240">
        <v>-1</v>
      </c>
      <c r="BD4240" t="s">
        <v>76</v>
      </c>
      <c r="BF4240" t="s">
        <v>76</v>
      </c>
      <c r="BG4240" t="s">
        <v>132</v>
      </c>
    </row>
    <row r="4241" spans="1:65" x14ac:dyDescent="0.3">
      <c r="A4241">
        <v>136486</v>
      </c>
      <c r="B4241">
        <v>1</v>
      </c>
      <c r="C4241" t="s">
        <v>65</v>
      </c>
      <c r="D4241" t="s">
        <v>88</v>
      </c>
      <c r="E4241" t="s">
        <v>67</v>
      </c>
      <c r="F4241" t="s">
        <v>68</v>
      </c>
      <c r="G4241">
        <v>0</v>
      </c>
      <c r="H4241">
        <v>63000</v>
      </c>
      <c r="I4241">
        <v>292500</v>
      </c>
      <c r="J4241" t="s">
        <v>113</v>
      </c>
      <c r="K4241" t="s">
        <v>70</v>
      </c>
      <c r="L4241" t="s">
        <v>139</v>
      </c>
      <c r="M4241" t="s">
        <v>72</v>
      </c>
      <c r="N4241">
        <v>1.0555999999999999E-2</v>
      </c>
      <c r="O4241">
        <v>23882</v>
      </c>
      <c r="P4241">
        <v>365243</v>
      </c>
      <c r="Q4241">
        <v>13002</v>
      </c>
      <c r="R4241">
        <v>4016</v>
      </c>
      <c r="S4241">
        <v>3</v>
      </c>
      <c r="T4241">
        <v>3</v>
      </c>
      <c r="U4241" t="s">
        <v>123</v>
      </c>
      <c r="V4241">
        <v>10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 t="s">
        <v>76</v>
      </c>
      <c r="AD4241">
        <v>1475095</v>
      </c>
      <c r="AE4241" t="s">
        <v>65</v>
      </c>
      <c r="AF4241">
        <v>17376.705000000002</v>
      </c>
      <c r="AG4241">
        <v>360000</v>
      </c>
      <c r="AH4241">
        <v>418212</v>
      </c>
      <c r="AJ4241">
        <v>360000</v>
      </c>
      <c r="AK4241" t="s">
        <v>123</v>
      </c>
      <c r="AL4241">
        <v>12</v>
      </c>
      <c r="AM4241" t="s">
        <v>68</v>
      </c>
      <c r="AN4241">
        <v>1</v>
      </c>
      <c r="AR4241" t="s">
        <v>76</v>
      </c>
      <c r="AS4241" t="s">
        <v>77</v>
      </c>
      <c r="AT4241">
        <v>-742</v>
      </c>
      <c r="AU4241" t="s">
        <v>76</v>
      </c>
      <c r="AV4241" t="s">
        <v>79</v>
      </c>
      <c r="AW4241" t="s">
        <v>171</v>
      </c>
      <c r="AX4241" t="s">
        <v>81</v>
      </c>
      <c r="AY4241" t="s">
        <v>76</v>
      </c>
      <c r="AZ4241" t="s">
        <v>82</v>
      </c>
      <c r="BA4241" t="s">
        <v>116</v>
      </c>
      <c r="BB4241" t="s">
        <v>121</v>
      </c>
      <c r="BC4241">
        <v>-1</v>
      </c>
      <c r="BD4241" t="s">
        <v>76</v>
      </c>
      <c r="BE4241">
        <v>42</v>
      </c>
      <c r="BF4241" t="s">
        <v>147</v>
      </c>
      <c r="BG4241" t="s">
        <v>154</v>
      </c>
      <c r="BH4241">
        <v>365243</v>
      </c>
      <c r="BI4241">
        <v>-712</v>
      </c>
      <c r="BJ4241">
        <v>518</v>
      </c>
      <c r="BK4241">
        <v>365243</v>
      </c>
      <c r="BL4241">
        <v>365243</v>
      </c>
      <c r="BM4241">
        <v>1</v>
      </c>
    </row>
    <row r="4242" spans="1:65" x14ac:dyDescent="0.3">
      <c r="A4242">
        <v>136487</v>
      </c>
      <c r="B4242">
        <v>0</v>
      </c>
      <c r="C4242" t="s">
        <v>65</v>
      </c>
      <c r="D4242" t="s">
        <v>66</v>
      </c>
      <c r="E4242" t="s">
        <v>68</v>
      </c>
      <c r="F4242" t="s">
        <v>67</v>
      </c>
      <c r="G4242">
        <v>0</v>
      </c>
      <c r="H4242">
        <v>180000</v>
      </c>
      <c r="I4242">
        <v>1647000</v>
      </c>
      <c r="J4242" t="s">
        <v>113</v>
      </c>
      <c r="K4242" t="s">
        <v>70</v>
      </c>
      <c r="L4242" t="s">
        <v>91</v>
      </c>
      <c r="M4242" t="s">
        <v>72</v>
      </c>
      <c r="N4242">
        <v>3.5791999999999997E-2</v>
      </c>
      <c r="O4242">
        <v>21487</v>
      </c>
      <c r="P4242">
        <v>365243</v>
      </c>
      <c r="Q4242">
        <v>5492</v>
      </c>
      <c r="R4242">
        <v>4140</v>
      </c>
      <c r="S4242">
        <v>2</v>
      </c>
      <c r="T4242">
        <v>2</v>
      </c>
      <c r="U4242" t="s">
        <v>94</v>
      </c>
      <c r="V4242">
        <v>15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76</v>
      </c>
      <c r="AD4242">
        <v>1819073</v>
      </c>
      <c r="AE4242" t="s">
        <v>93</v>
      </c>
      <c r="AF4242">
        <v>7396.5150000000003</v>
      </c>
      <c r="AG4242">
        <v>164002.5</v>
      </c>
      <c r="AH4242">
        <v>164002.5</v>
      </c>
      <c r="AI4242">
        <v>0</v>
      </c>
      <c r="AJ4242">
        <v>164002.5</v>
      </c>
      <c r="AK4242" t="s">
        <v>94</v>
      </c>
      <c r="AL4242">
        <v>13</v>
      </c>
      <c r="AM4242" t="s">
        <v>68</v>
      </c>
      <c r="AN4242">
        <v>1</v>
      </c>
      <c r="AO4242">
        <v>0</v>
      </c>
      <c r="AR4242" t="s">
        <v>79</v>
      </c>
      <c r="AS4242" t="s">
        <v>77</v>
      </c>
      <c r="AT4242">
        <v>-1505</v>
      </c>
      <c r="AU4242" t="s">
        <v>78</v>
      </c>
      <c r="AV4242" t="s">
        <v>79</v>
      </c>
      <c r="AW4242" t="s">
        <v>101</v>
      </c>
      <c r="AX4242" t="s">
        <v>81</v>
      </c>
      <c r="AY4242" t="s">
        <v>111</v>
      </c>
      <c r="AZ4242" t="s">
        <v>96</v>
      </c>
      <c r="BA4242" t="s">
        <v>76</v>
      </c>
      <c r="BB4242" t="s">
        <v>84</v>
      </c>
      <c r="BC4242">
        <v>454</v>
      </c>
      <c r="BD4242" t="s">
        <v>85</v>
      </c>
      <c r="BE4242">
        <v>24</v>
      </c>
      <c r="BF4242" t="s">
        <v>97</v>
      </c>
      <c r="BG4242" t="s">
        <v>98</v>
      </c>
      <c r="BH4242">
        <v>365243</v>
      </c>
      <c r="BI4242">
        <v>-1474</v>
      </c>
      <c r="BJ4242">
        <v>-784</v>
      </c>
      <c r="BK4242">
        <v>-784</v>
      </c>
      <c r="BL4242">
        <v>-776</v>
      </c>
      <c r="BM4242">
        <v>0</v>
      </c>
    </row>
    <row r="4243" spans="1:65" x14ac:dyDescent="0.3">
      <c r="A4243">
        <v>136494</v>
      </c>
      <c r="B4243">
        <v>0</v>
      </c>
      <c r="C4243" t="s">
        <v>65</v>
      </c>
      <c r="D4243" t="s">
        <v>88</v>
      </c>
      <c r="E4243" t="s">
        <v>68</v>
      </c>
      <c r="F4243" t="s">
        <v>67</v>
      </c>
      <c r="G4243">
        <v>0</v>
      </c>
      <c r="H4243">
        <v>67500</v>
      </c>
      <c r="I4243">
        <v>677664</v>
      </c>
      <c r="J4243" t="s">
        <v>113</v>
      </c>
      <c r="K4243" t="s">
        <v>70</v>
      </c>
      <c r="L4243" t="s">
        <v>91</v>
      </c>
      <c r="M4243" t="s">
        <v>72</v>
      </c>
      <c r="N4243">
        <v>6.2329999999999998E-3</v>
      </c>
      <c r="O4243">
        <v>21900</v>
      </c>
      <c r="P4243">
        <v>365243</v>
      </c>
      <c r="Q4243">
        <v>9987</v>
      </c>
      <c r="R4243">
        <v>4355</v>
      </c>
      <c r="S4243">
        <v>2</v>
      </c>
      <c r="T4243">
        <v>2</v>
      </c>
      <c r="U4243" t="s">
        <v>125</v>
      </c>
      <c r="V4243">
        <v>18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 t="s">
        <v>76</v>
      </c>
      <c r="AD4243">
        <v>2317346</v>
      </c>
      <c r="AE4243" t="s">
        <v>93</v>
      </c>
      <c r="AF4243">
        <v>11749.815000000001</v>
      </c>
      <c r="AG4243">
        <v>139950</v>
      </c>
      <c r="AH4243">
        <v>158517</v>
      </c>
      <c r="AI4243">
        <v>0</v>
      </c>
      <c r="AJ4243">
        <v>139950</v>
      </c>
      <c r="AK4243" t="s">
        <v>125</v>
      </c>
      <c r="AL4243">
        <v>11</v>
      </c>
      <c r="AM4243" t="s">
        <v>68</v>
      </c>
      <c r="AN4243">
        <v>1</v>
      </c>
      <c r="AO4243">
        <v>0</v>
      </c>
      <c r="AR4243" t="s">
        <v>79</v>
      </c>
      <c r="AS4243" t="s">
        <v>77</v>
      </c>
      <c r="AT4243">
        <v>-1856</v>
      </c>
      <c r="AU4243" t="s">
        <v>78</v>
      </c>
      <c r="AV4243" t="s">
        <v>79</v>
      </c>
      <c r="AW4243" t="s">
        <v>101</v>
      </c>
      <c r="AX4243" t="s">
        <v>102</v>
      </c>
      <c r="AY4243" t="s">
        <v>157</v>
      </c>
      <c r="AZ4243" t="s">
        <v>96</v>
      </c>
      <c r="BA4243" t="s">
        <v>76</v>
      </c>
      <c r="BB4243" t="s">
        <v>138</v>
      </c>
      <c r="BC4243">
        <v>280</v>
      </c>
      <c r="BD4243" t="s">
        <v>157</v>
      </c>
      <c r="BE4243">
        <v>18</v>
      </c>
      <c r="BF4243" t="s">
        <v>147</v>
      </c>
      <c r="BG4243" t="s">
        <v>158</v>
      </c>
      <c r="BH4243">
        <v>365243</v>
      </c>
      <c r="BI4243">
        <v>-1824</v>
      </c>
      <c r="BJ4243">
        <v>-1314</v>
      </c>
      <c r="BK4243">
        <v>-1494</v>
      </c>
      <c r="BL4243">
        <v>-1487</v>
      </c>
      <c r="BM4243">
        <v>0</v>
      </c>
    </row>
    <row r="4244" spans="1:65" x14ac:dyDescent="0.3">
      <c r="A4244">
        <v>136494</v>
      </c>
      <c r="B4244">
        <v>0</v>
      </c>
      <c r="C4244" t="s">
        <v>65</v>
      </c>
      <c r="D4244" t="s">
        <v>88</v>
      </c>
      <c r="E4244" t="s">
        <v>68</v>
      </c>
      <c r="F4244" t="s">
        <v>67</v>
      </c>
      <c r="G4244">
        <v>0</v>
      </c>
      <c r="H4244">
        <v>67500</v>
      </c>
      <c r="I4244">
        <v>677664</v>
      </c>
      <c r="J4244" t="s">
        <v>113</v>
      </c>
      <c r="K4244" t="s">
        <v>70</v>
      </c>
      <c r="L4244" t="s">
        <v>91</v>
      </c>
      <c r="M4244" t="s">
        <v>72</v>
      </c>
      <c r="N4244">
        <v>6.2329999999999998E-3</v>
      </c>
      <c r="O4244">
        <v>21900</v>
      </c>
      <c r="P4244">
        <v>365243</v>
      </c>
      <c r="Q4244">
        <v>9987</v>
      </c>
      <c r="R4244">
        <v>4355</v>
      </c>
      <c r="S4244">
        <v>2</v>
      </c>
      <c r="T4244">
        <v>2</v>
      </c>
      <c r="U4244" t="s">
        <v>125</v>
      </c>
      <c r="V4244">
        <v>18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 t="s">
        <v>76</v>
      </c>
      <c r="AD4244">
        <v>2775426</v>
      </c>
      <c r="AE4244" t="s">
        <v>65</v>
      </c>
      <c r="AF4244">
        <v>23432.76</v>
      </c>
      <c r="AG4244">
        <v>360000</v>
      </c>
      <c r="AH4244">
        <v>464751</v>
      </c>
      <c r="AJ4244">
        <v>360000</v>
      </c>
      <c r="AK4244" t="s">
        <v>109</v>
      </c>
      <c r="AL4244">
        <v>14</v>
      </c>
      <c r="AM4244" t="s">
        <v>68</v>
      </c>
      <c r="AN4244">
        <v>1</v>
      </c>
      <c r="AR4244" t="s">
        <v>76</v>
      </c>
      <c r="AS4244" t="s">
        <v>77</v>
      </c>
      <c r="AT4244">
        <v>-1181</v>
      </c>
      <c r="AU4244" t="s">
        <v>78</v>
      </c>
      <c r="AV4244" t="s">
        <v>79</v>
      </c>
      <c r="AW4244" t="s">
        <v>80</v>
      </c>
      <c r="AX4244" t="s">
        <v>81</v>
      </c>
      <c r="AY4244" t="s">
        <v>76</v>
      </c>
      <c r="AZ4244" t="s">
        <v>82</v>
      </c>
      <c r="BA4244" t="s">
        <v>116</v>
      </c>
      <c r="BB4244" t="s">
        <v>121</v>
      </c>
      <c r="BC4244">
        <v>-1</v>
      </c>
      <c r="BD4244" t="s">
        <v>76</v>
      </c>
      <c r="BE4244">
        <v>30</v>
      </c>
      <c r="BF4244" t="s">
        <v>147</v>
      </c>
      <c r="BG4244" t="s">
        <v>154</v>
      </c>
      <c r="BH4244">
        <v>365243</v>
      </c>
      <c r="BI4244">
        <v>-1151</v>
      </c>
      <c r="BJ4244">
        <v>-281</v>
      </c>
      <c r="BK4244">
        <v>-911</v>
      </c>
      <c r="BL4244">
        <v>-905</v>
      </c>
      <c r="BM4244">
        <v>1</v>
      </c>
    </row>
    <row r="4245" spans="1:65" x14ac:dyDescent="0.3">
      <c r="A4245">
        <v>136494</v>
      </c>
      <c r="B4245">
        <v>0</v>
      </c>
      <c r="C4245" t="s">
        <v>65</v>
      </c>
      <c r="D4245" t="s">
        <v>88</v>
      </c>
      <c r="E4245" t="s">
        <v>68</v>
      </c>
      <c r="F4245" t="s">
        <v>67</v>
      </c>
      <c r="G4245">
        <v>0</v>
      </c>
      <c r="H4245">
        <v>67500</v>
      </c>
      <c r="I4245">
        <v>677664</v>
      </c>
      <c r="J4245" t="s">
        <v>113</v>
      </c>
      <c r="K4245" t="s">
        <v>70</v>
      </c>
      <c r="L4245" t="s">
        <v>91</v>
      </c>
      <c r="M4245" t="s">
        <v>72</v>
      </c>
      <c r="N4245">
        <v>6.2329999999999998E-3</v>
      </c>
      <c r="O4245">
        <v>21900</v>
      </c>
      <c r="P4245">
        <v>365243</v>
      </c>
      <c r="Q4245">
        <v>9987</v>
      </c>
      <c r="R4245">
        <v>4355</v>
      </c>
      <c r="S4245">
        <v>2</v>
      </c>
      <c r="T4245">
        <v>2</v>
      </c>
      <c r="U4245" t="s">
        <v>125</v>
      </c>
      <c r="V4245">
        <v>18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 t="s">
        <v>76</v>
      </c>
      <c r="AD4245">
        <v>1244291</v>
      </c>
      <c r="AE4245" t="s">
        <v>65</v>
      </c>
      <c r="AF4245">
        <v>26197.47</v>
      </c>
      <c r="AG4245">
        <v>450000</v>
      </c>
      <c r="AH4245">
        <v>512370</v>
      </c>
      <c r="AJ4245">
        <v>450000</v>
      </c>
      <c r="AK4245" t="s">
        <v>123</v>
      </c>
      <c r="AL4245">
        <v>11</v>
      </c>
      <c r="AM4245" t="s">
        <v>68</v>
      </c>
      <c r="AN4245">
        <v>1</v>
      </c>
      <c r="AR4245" t="s">
        <v>76</v>
      </c>
      <c r="AS4245" t="s">
        <v>77</v>
      </c>
      <c r="AT4245">
        <v>-933</v>
      </c>
      <c r="AU4245" t="s">
        <v>78</v>
      </c>
      <c r="AV4245" t="s">
        <v>79</v>
      </c>
      <c r="AW4245" t="s">
        <v>80</v>
      </c>
      <c r="AX4245" t="s">
        <v>81</v>
      </c>
      <c r="AY4245" t="s">
        <v>76</v>
      </c>
      <c r="AZ4245" t="s">
        <v>82</v>
      </c>
      <c r="BA4245" t="s">
        <v>116</v>
      </c>
      <c r="BB4245" t="s">
        <v>121</v>
      </c>
      <c r="BC4245">
        <v>-1</v>
      </c>
      <c r="BD4245" t="s">
        <v>76</v>
      </c>
      <c r="BE4245">
        <v>36</v>
      </c>
      <c r="BF4245" t="s">
        <v>147</v>
      </c>
      <c r="BG4245" t="s">
        <v>154</v>
      </c>
      <c r="BH4245">
        <v>365243</v>
      </c>
      <c r="BI4245">
        <v>-903</v>
      </c>
      <c r="BJ4245">
        <v>147</v>
      </c>
      <c r="BK4245">
        <v>365243</v>
      </c>
      <c r="BL4245">
        <v>365243</v>
      </c>
      <c r="BM4245">
        <v>1</v>
      </c>
    </row>
    <row r="4246" spans="1:65" x14ac:dyDescent="0.3">
      <c r="A4246">
        <v>136499</v>
      </c>
      <c r="B4246">
        <v>0</v>
      </c>
      <c r="C4246" t="s">
        <v>65</v>
      </c>
      <c r="D4246" t="s">
        <v>88</v>
      </c>
      <c r="E4246" t="s">
        <v>67</v>
      </c>
      <c r="F4246" t="s">
        <v>67</v>
      </c>
      <c r="G4246">
        <v>1</v>
      </c>
      <c r="H4246">
        <v>135000</v>
      </c>
      <c r="I4246">
        <v>743031</v>
      </c>
      <c r="J4246" t="s">
        <v>89</v>
      </c>
      <c r="K4246" t="s">
        <v>70</v>
      </c>
      <c r="L4246" t="s">
        <v>119</v>
      </c>
      <c r="M4246" t="s">
        <v>107</v>
      </c>
      <c r="N4246">
        <v>2.2624999999999999E-2</v>
      </c>
      <c r="O4246">
        <v>11241</v>
      </c>
      <c r="P4246">
        <v>3940</v>
      </c>
      <c r="Q4246">
        <v>426</v>
      </c>
      <c r="R4246">
        <v>476</v>
      </c>
      <c r="S4246">
        <v>2</v>
      </c>
      <c r="T4246">
        <v>2</v>
      </c>
      <c r="U4246" t="s">
        <v>109</v>
      </c>
      <c r="V4246">
        <v>18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92</v>
      </c>
      <c r="AD4246">
        <v>1643066</v>
      </c>
      <c r="AE4246" t="s">
        <v>93</v>
      </c>
      <c r="AF4246">
        <v>3197.16</v>
      </c>
      <c r="AG4246">
        <v>17730</v>
      </c>
      <c r="AH4246">
        <v>15930</v>
      </c>
      <c r="AI4246">
        <v>1800</v>
      </c>
      <c r="AJ4246">
        <v>17730</v>
      </c>
      <c r="AK4246" t="s">
        <v>75</v>
      </c>
      <c r="AL4246">
        <v>17</v>
      </c>
      <c r="AM4246" t="s">
        <v>68</v>
      </c>
      <c r="AN4246">
        <v>1</v>
      </c>
      <c r="AO4246">
        <v>0.110567605</v>
      </c>
      <c r="AR4246" t="s">
        <v>79</v>
      </c>
      <c r="AS4246" t="s">
        <v>77</v>
      </c>
      <c r="AT4246">
        <v>-2700</v>
      </c>
      <c r="AU4246" t="s">
        <v>78</v>
      </c>
      <c r="AV4246" t="s">
        <v>79</v>
      </c>
      <c r="AX4246" t="s">
        <v>102</v>
      </c>
      <c r="AY4246" t="s">
        <v>124</v>
      </c>
      <c r="AZ4246" t="s">
        <v>96</v>
      </c>
      <c r="BA4246" t="s">
        <v>76</v>
      </c>
      <c r="BB4246" t="s">
        <v>138</v>
      </c>
      <c r="BC4246">
        <v>6</v>
      </c>
      <c r="BD4246" t="s">
        <v>105</v>
      </c>
      <c r="BE4246">
        <v>6</v>
      </c>
      <c r="BF4246" t="s">
        <v>86</v>
      </c>
      <c r="BG4246" t="s">
        <v>106</v>
      </c>
      <c r="BH4246">
        <v>365243</v>
      </c>
      <c r="BI4246">
        <v>-2667</v>
      </c>
      <c r="BJ4246">
        <v>-2517</v>
      </c>
      <c r="BK4246">
        <v>-2517</v>
      </c>
      <c r="BL4246">
        <v>-2511</v>
      </c>
      <c r="BM4246">
        <v>0</v>
      </c>
    </row>
    <row r="4247" spans="1:65" x14ac:dyDescent="0.3">
      <c r="A4247">
        <v>136502</v>
      </c>
      <c r="B4247">
        <v>0</v>
      </c>
      <c r="C4247" t="s">
        <v>65</v>
      </c>
      <c r="D4247" t="s">
        <v>66</v>
      </c>
      <c r="E4247" t="s">
        <v>67</v>
      </c>
      <c r="F4247" t="s">
        <v>68</v>
      </c>
      <c r="G4247">
        <v>2</v>
      </c>
      <c r="H4247">
        <v>202500</v>
      </c>
      <c r="I4247">
        <v>479700</v>
      </c>
      <c r="J4247" t="s">
        <v>69</v>
      </c>
      <c r="K4247" t="s">
        <v>90</v>
      </c>
      <c r="L4247" t="s">
        <v>91</v>
      </c>
      <c r="M4247" t="s">
        <v>72</v>
      </c>
      <c r="N4247">
        <v>4.96E-3</v>
      </c>
      <c r="O4247">
        <v>15160</v>
      </c>
      <c r="P4247">
        <v>2463</v>
      </c>
      <c r="Q4247">
        <v>8713</v>
      </c>
      <c r="R4247">
        <v>4760</v>
      </c>
      <c r="S4247">
        <v>2</v>
      </c>
      <c r="T4247">
        <v>2</v>
      </c>
      <c r="U4247" t="s">
        <v>73</v>
      </c>
      <c r="V4247">
        <v>13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0</v>
      </c>
      <c r="AC4247" t="s">
        <v>108</v>
      </c>
      <c r="AD4247">
        <v>2000832</v>
      </c>
      <c r="AE4247" t="s">
        <v>93</v>
      </c>
      <c r="AF4247">
        <v>6916.95</v>
      </c>
      <c r="AG4247">
        <v>33660</v>
      </c>
      <c r="AH4247">
        <v>35658</v>
      </c>
      <c r="AI4247">
        <v>0</v>
      </c>
      <c r="AJ4247">
        <v>33660</v>
      </c>
      <c r="AK4247" t="s">
        <v>73</v>
      </c>
      <c r="AL4247">
        <v>13</v>
      </c>
      <c r="AM4247" t="s">
        <v>68</v>
      </c>
      <c r="AN4247">
        <v>1</v>
      </c>
      <c r="AO4247">
        <v>0</v>
      </c>
      <c r="AR4247" t="s">
        <v>79</v>
      </c>
      <c r="AS4247" t="s">
        <v>77</v>
      </c>
      <c r="AT4247">
        <v>-392</v>
      </c>
      <c r="AU4247" t="s">
        <v>78</v>
      </c>
      <c r="AV4247" t="s">
        <v>79</v>
      </c>
      <c r="AW4247" t="s">
        <v>80</v>
      </c>
      <c r="AX4247" t="s">
        <v>102</v>
      </c>
      <c r="AY4247" t="s">
        <v>103</v>
      </c>
      <c r="AZ4247" t="s">
        <v>96</v>
      </c>
      <c r="BA4247" t="s">
        <v>76</v>
      </c>
      <c r="BB4247" t="s">
        <v>104</v>
      </c>
      <c r="BC4247">
        <v>40</v>
      </c>
      <c r="BD4247" t="s">
        <v>85</v>
      </c>
      <c r="BE4247">
        <v>6</v>
      </c>
      <c r="BF4247" t="s">
        <v>147</v>
      </c>
      <c r="BG4247" t="s">
        <v>151</v>
      </c>
      <c r="BH4247">
        <v>365243</v>
      </c>
      <c r="BI4247">
        <v>-362</v>
      </c>
      <c r="BJ4247">
        <v>-212</v>
      </c>
      <c r="BK4247">
        <v>-212</v>
      </c>
      <c r="BL4247">
        <v>-207</v>
      </c>
      <c r="BM4247">
        <v>1</v>
      </c>
    </row>
    <row r="4248" spans="1:65" x14ac:dyDescent="0.3">
      <c r="A4248">
        <v>136509</v>
      </c>
      <c r="B4248">
        <v>0</v>
      </c>
      <c r="C4248" t="s">
        <v>65</v>
      </c>
      <c r="D4248" t="s">
        <v>88</v>
      </c>
      <c r="E4248" t="s">
        <v>67</v>
      </c>
      <c r="F4248" t="s">
        <v>67</v>
      </c>
      <c r="G4248">
        <v>0</v>
      </c>
      <c r="H4248">
        <v>29250</v>
      </c>
      <c r="I4248">
        <v>468000</v>
      </c>
      <c r="J4248" t="s">
        <v>113</v>
      </c>
      <c r="K4248" t="s">
        <v>70</v>
      </c>
      <c r="L4248" t="s">
        <v>91</v>
      </c>
      <c r="M4248" t="s">
        <v>72</v>
      </c>
      <c r="N4248">
        <v>2.0712999999999999E-2</v>
      </c>
      <c r="O4248">
        <v>15272</v>
      </c>
      <c r="P4248">
        <v>365243</v>
      </c>
      <c r="Q4248">
        <v>7082</v>
      </c>
      <c r="R4248">
        <v>4280</v>
      </c>
      <c r="S4248">
        <v>3</v>
      </c>
      <c r="T4248">
        <v>3</v>
      </c>
      <c r="U4248" t="s">
        <v>75</v>
      </c>
      <c r="V4248">
        <v>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76</v>
      </c>
      <c r="AD4248">
        <v>1798681</v>
      </c>
      <c r="AE4248" t="s">
        <v>93</v>
      </c>
      <c r="AF4248">
        <v>14012.415000000001</v>
      </c>
      <c r="AG4248">
        <v>84195</v>
      </c>
      <c r="AH4248">
        <v>75775.5</v>
      </c>
      <c r="AI4248">
        <v>8419.5</v>
      </c>
      <c r="AJ4248">
        <v>84195</v>
      </c>
      <c r="AK4248" t="s">
        <v>120</v>
      </c>
      <c r="AL4248">
        <v>7</v>
      </c>
      <c r="AM4248" t="s">
        <v>68</v>
      </c>
      <c r="AN4248">
        <v>1</v>
      </c>
      <c r="AO4248">
        <v>0.108909091</v>
      </c>
      <c r="AR4248" t="s">
        <v>79</v>
      </c>
      <c r="AS4248" t="s">
        <v>77</v>
      </c>
      <c r="AT4248">
        <v>-284</v>
      </c>
      <c r="AU4248" t="s">
        <v>76</v>
      </c>
      <c r="AV4248" t="s">
        <v>79</v>
      </c>
      <c r="AW4248" t="s">
        <v>80</v>
      </c>
      <c r="AX4248" t="s">
        <v>81</v>
      </c>
      <c r="AY4248" t="s">
        <v>95</v>
      </c>
      <c r="AZ4248" t="s">
        <v>96</v>
      </c>
      <c r="BA4248" t="s">
        <v>76</v>
      </c>
      <c r="BB4248" t="s">
        <v>138</v>
      </c>
      <c r="BC4248">
        <v>21</v>
      </c>
      <c r="BD4248" t="s">
        <v>105</v>
      </c>
      <c r="BE4248">
        <v>6</v>
      </c>
      <c r="BF4248" t="s">
        <v>147</v>
      </c>
      <c r="BG4248" t="s">
        <v>106</v>
      </c>
      <c r="BH4248">
        <v>365243</v>
      </c>
      <c r="BI4248">
        <v>-247</v>
      </c>
      <c r="BJ4248">
        <v>-97</v>
      </c>
      <c r="BK4248">
        <v>-97</v>
      </c>
      <c r="BL4248">
        <v>-91</v>
      </c>
      <c r="BM4248">
        <v>0</v>
      </c>
    </row>
    <row r="4249" spans="1:65" x14ac:dyDescent="0.3">
      <c r="A4249">
        <v>136512</v>
      </c>
      <c r="B4249">
        <v>0</v>
      </c>
      <c r="C4249" t="s">
        <v>65</v>
      </c>
      <c r="D4249" t="s">
        <v>88</v>
      </c>
      <c r="E4249" t="s">
        <v>67</v>
      </c>
      <c r="F4249" t="s">
        <v>68</v>
      </c>
      <c r="G4249">
        <v>0</v>
      </c>
      <c r="H4249">
        <v>157500</v>
      </c>
      <c r="I4249">
        <v>418500</v>
      </c>
      <c r="J4249" t="s">
        <v>89</v>
      </c>
      <c r="K4249" t="s">
        <v>70</v>
      </c>
      <c r="L4249" t="s">
        <v>139</v>
      </c>
      <c r="M4249" t="s">
        <v>72</v>
      </c>
      <c r="N4249">
        <v>1.0031999999999999E-2</v>
      </c>
      <c r="O4249">
        <v>23369</v>
      </c>
      <c r="P4249">
        <v>2017</v>
      </c>
      <c r="Q4249">
        <v>11252</v>
      </c>
      <c r="R4249">
        <v>4532</v>
      </c>
      <c r="S4249">
        <v>2</v>
      </c>
      <c r="T4249">
        <v>2</v>
      </c>
      <c r="U4249" t="s">
        <v>123</v>
      </c>
      <c r="V4249">
        <v>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 t="s">
        <v>92</v>
      </c>
      <c r="AD4249">
        <v>2502995</v>
      </c>
      <c r="AE4249" t="s">
        <v>65</v>
      </c>
      <c r="AF4249">
        <v>9586.3050000000003</v>
      </c>
      <c r="AG4249">
        <v>90000</v>
      </c>
      <c r="AH4249">
        <v>95940</v>
      </c>
      <c r="AJ4249">
        <v>90000</v>
      </c>
      <c r="AK4249" t="s">
        <v>125</v>
      </c>
      <c r="AL4249">
        <v>4</v>
      </c>
      <c r="AM4249" t="s">
        <v>68</v>
      </c>
      <c r="AN4249">
        <v>1</v>
      </c>
      <c r="AR4249" t="s">
        <v>76</v>
      </c>
      <c r="AS4249" t="s">
        <v>77</v>
      </c>
      <c r="AT4249">
        <v>-538</v>
      </c>
      <c r="AU4249" t="s">
        <v>78</v>
      </c>
      <c r="AV4249" t="s">
        <v>79</v>
      </c>
      <c r="AX4249" t="s">
        <v>81</v>
      </c>
      <c r="AY4249" t="s">
        <v>76</v>
      </c>
      <c r="AZ4249" t="s">
        <v>82</v>
      </c>
      <c r="BA4249" t="s">
        <v>116</v>
      </c>
      <c r="BB4249" t="s">
        <v>121</v>
      </c>
      <c r="BC4249">
        <v>-1</v>
      </c>
      <c r="BD4249" t="s">
        <v>76</v>
      </c>
      <c r="BE4249">
        <v>12</v>
      </c>
      <c r="BF4249" t="s">
        <v>147</v>
      </c>
      <c r="BG4249" t="s">
        <v>154</v>
      </c>
      <c r="BH4249">
        <v>365243</v>
      </c>
      <c r="BI4249">
        <v>-508</v>
      </c>
      <c r="BJ4249">
        <v>-178</v>
      </c>
      <c r="BK4249">
        <v>-298</v>
      </c>
      <c r="BL4249">
        <v>-295</v>
      </c>
      <c r="BM4249">
        <v>1</v>
      </c>
    </row>
    <row r="4250" spans="1:65" x14ac:dyDescent="0.3">
      <c r="A4250">
        <v>136524</v>
      </c>
      <c r="B4250">
        <v>0</v>
      </c>
      <c r="C4250" t="s">
        <v>65</v>
      </c>
      <c r="D4250" t="s">
        <v>88</v>
      </c>
      <c r="E4250" t="s">
        <v>67</v>
      </c>
      <c r="F4250" t="s">
        <v>68</v>
      </c>
      <c r="G4250">
        <v>0</v>
      </c>
      <c r="H4250">
        <v>72000</v>
      </c>
      <c r="I4250">
        <v>343377</v>
      </c>
      <c r="J4250" t="s">
        <v>113</v>
      </c>
      <c r="K4250" t="s">
        <v>70</v>
      </c>
      <c r="L4250" t="s">
        <v>71</v>
      </c>
      <c r="M4250" t="s">
        <v>169</v>
      </c>
      <c r="N4250">
        <v>9.5490000000000002E-3</v>
      </c>
      <c r="O4250">
        <v>22182</v>
      </c>
      <c r="P4250">
        <v>365243</v>
      </c>
      <c r="Q4250">
        <v>9467</v>
      </c>
      <c r="R4250">
        <v>3717</v>
      </c>
      <c r="S4250">
        <v>2</v>
      </c>
      <c r="T4250">
        <v>2</v>
      </c>
      <c r="U4250" t="s">
        <v>94</v>
      </c>
      <c r="V4250">
        <v>10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 t="s">
        <v>76</v>
      </c>
      <c r="AD4250">
        <v>2468715</v>
      </c>
      <c r="AE4250" t="s">
        <v>93</v>
      </c>
      <c r="AF4250">
        <v>14571.45</v>
      </c>
      <c r="AG4250">
        <v>108886.5</v>
      </c>
      <c r="AH4250">
        <v>81436.5</v>
      </c>
      <c r="AI4250">
        <v>31500</v>
      </c>
      <c r="AJ4250">
        <v>108886.5</v>
      </c>
      <c r="AK4250" t="s">
        <v>73</v>
      </c>
      <c r="AL4250">
        <v>12</v>
      </c>
      <c r="AM4250" t="s">
        <v>68</v>
      </c>
      <c r="AN4250">
        <v>1</v>
      </c>
      <c r="AO4250">
        <v>0.30376683900000001</v>
      </c>
      <c r="AR4250" t="s">
        <v>79</v>
      </c>
      <c r="AS4250" t="s">
        <v>77</v>
      </c>
      <c r="AT4250">
        <v>-191</v>
      </c>
      <c r="AU4250" t="s">
        <v>78</v>
      </c>
      <c r="AV4250" t="s">
        <v>79</v>
      </c>
      <c r="AW4250" t="s">
        <v>80</v>
      </c>
      <c r="AX4250" t="s">
        <v>81</v>
      </c>
      <c r="AY4250" t="s">
        <v>95</v>
      </c>
      <c r="AZ4250" t="s">
        <v>96</v>
      </c>
      <c r="BA4250" t="s">
        <v>76</v>
      </c>
      <c r="BB4250" t="s">
        <v>104</v>
      </c>
      <c r="BC4250">
        <v>2708</v>
      </c>
      <c r="BD4250" t="s">
        <v>85</v>
      </c>
      <c r="BE4250">
        <v>6</v>
      </c>
      <c r="BF4250" t="s">
        <v>112</v>
      </c>
      <c r="BG4250" t="s">
        <v>151</v>
      </c>
      <c r="BH4250">
        <v>365243</v>
      </c>
      <c r="BI4250">
        <v>-161</v>
      </c>
      <c r="BJ4250">
        <v>-11</v>
      </c>
      <c r="BK4250">
        <v>-11</v>
      </c>
      <c r="BL4250">
        <v>-6</v>
      </c>
      <c r="BM4250">
        <v>1</v>
      </c>
    </row>
    <row r="4251" spans="1:65" x14ac:dyDescent="0.3">
      <c r="A4251">
        <v>136535</v>
      </c>
      <c r="B4251">
        <v>0</v>
      </c>
      <c r="C4251" t="s">
        <v>65</v>
      </c>
      <c r="D4251" t="s">
        <v>88</v>
      </c>
      <c r="E4251" t="s">
        <v>67</v>
      </c>
      <c r="F4251" t="s">
        <v>68</v>
      </c>
      <c r="G4251">
        <v>2</v>
      </c>
      <c r="H4251">
        <v>112500</v>
      </c>
      <c r="I4251">
        <v>448056</v>
      </c>
      <c r="J4251" t="s">
        <v>89</v>
      </c>
      <c r="K4251" t="s">
        <v>70</v>
      </c>
      <c r="L4251" t="s">
        <v>91</v>
      </c>
      <c r="M4251" t="s">
        <v>72</v>
      </c>
      <c r="N4251">
        <v>3.0755000000000001E-2</v>
      </c>
      <c r="O4251">
        <v>11622</v>
      </c>
      <c r="P4251">
        <v>953</v>
      </c>
      <c r="Q4251">
        <v>2856</v>
      </c>
      <c r="R4251">
        <v>465</v>
      </c>
      <c r="S4251">
        <v>2</v>
      </c>
      <c r="T4251">
        <v>2</v>
      </c>
      <c r="U4251" t="s">
        <v>120</v>
      </c>
      <c r="V4251">
        <v>14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 t="s">
        <v>108</v>
      </c>
      <c r="AD4251">
        <v>1328249</v>
      </c>
      <c r="AE4251" t="s">
        <v>65</v>
      </c>
      <c r="AF4251">
        <v>12178.125</v>
      </c>
      <c r="AG4251">
        <v>90000</v>
      </c>
      <c r="AH4251">
        <v>109156.5</v>
      </c>
      <c r="AJ4251">
        <v>90000</v>
      </c>
      <c r="AK4251" t="s">
        <v>94</v>
      </c>
      <c r="AL4251">
        <v>12</v>
      </c>
      <c r="AM4251" t="s">
        <v>68</v>
      </c>
      <c r="AN4251">
        <v>1</v>
      </c>
      <c r="AR4251" t="s">
        <v>76</v>
      </c>
      <c r="AS4251" t="s">
        <v>77</v>
      </c>
      <c r="AT4251">
        <v>-1243</v>
      </c>
      <c r="AU4251" t="s">
        <v>78</v>
      </c>
      <c r="AV4251" t="s">
        <v>79</v>
      </c>
      <c r="AW4251" t="s">
        <v>101</v>
      </c>
      <c r="AX4251" t="s">
        <v>81</v>
      </c>
      <c r="AY4251" t="s">
        <v>76</v>
      </c>
      <c r="AZ4251" t="s">
        <v>82</v>
      </c>
      <c r="BA4251" t="s">
        <v>116</v>
      </c>
      <c r="BB4251" t="s">
        <v>121</v>
      </c>
      <c r="BC4251">
        <v>-1</v>
      </c>
      <c r="BD4251" t="s">
        <v>76</v>
      </c>
      <c r="BE4251">
        <v>12</v>
      </c>
      <c r="BF4251" t="s">
        <v>86</v>
      </c>
      <c r="BG4251" t="s">
        <v>172</v>
      </c>
      <c r="BH4251">
        <v>365243</v>
      </c>
      <c r="BI4251">
        <v>-1213</v>
      </c>
      <c r="BJ4251">
        <v>-883</v>
      </c>
      <c r="BK4251">
        <v>-883</v>
      </c>
      <c r="BL4251">
        <v>-878</v>
      </c>
      <c r="BM4251">
        <v>1</v>
      </c>
    </row>
    <row r="4252" spans="1:65" x14ac:dyDescent="0.3">
      <c r="A4252">
        <v>136556</v>
      </c>
      <c r="B4252">
        <v>0</v>
      </c>
      <c r="C4252" t="s">
        <v>65</v>
      </c>
      <c r="D4252" t="s">
        <v>88</v>
      </c>
      <c r="E4252" t="s">
        <v>67</v>
      </c>
      <c r="F4252" t="s">
        <v>68</v>
      </c>
      <c r="G4252">
        <v>0</v>
      </c>
      <c r="H4252">
        <v>135000</v>
      </c>
      <c r="I4252">
        <v>1078200</v>
      </c>
      <c r="J4252" t="s">
        <v>69</v>
      </c>
      <c r="K4252" t="s">
        <v>70</v>
      </c>
      <c r="L4252" t="s">
        <v>91</v>
      </c>
      <c r="M4252" t="s">
        <v>72</v>
      </c>
      <c r="N4252">
        <v>2.461E-2</v>
      </c>
      <c r="O4252">
        <v>17950</v>
      </c>
      <c r="P4252">
        <v>961</v>
      </c>
      <c r="Q4252">
        <v>4021</v>
      </c>
      <c r="R4252">
        <v>1502</v>
      </c>
      <c r="S4252">
        <v>2</v>
      </c>
      <c r="T4252">
        <v>2</v>
      </c>
      <c r="U4252" t="s">
        <v>109</v>
      </c>
      <c r="V4252">
        <v>12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 t="s">
        <v>92</v>
      </c>
      <c r="AD4252">
        <v>2712771</v>
      </c>
      <c r="AE4252" t="s">
        <v>93</v>
      </c>
      <c r="AF4252">
        <v>12569.67</v>
      </c>
      <c r="AG4252">
        <v>147870</v>
      </c>
      <c r="AH4252">
        <v>133083</v>
      </c>
      <c r="AI4252">
        <v>14787</v>
      </c>
      <c r="AJ4252">
        <v>147870</v>
      </c>
      <c r="AK4252" t="s">
        <v>123</v>
      </c>
      <c r="AL4252">
        <v>12</v>
      </c>
      <c r="AM4252" t="s">
        <v>68</v>
      </c>
      <c r="AN4252">
        <v>1</v>
      </c>
      <c r="AO4252">
        <v>0.108909091</v>
      </c>
      <c r="AR4252" t="s">
        <v>79</v>
      </c>
      <c r="AS4252" t="s">
        <v>77</v>
      </c>
      <c r="AT4252">
        <v>-550</v>
      </c>
      <c r="AU4252" t="s">
        <v>78</v>
      </c>
      <c r="AV4252" t="s">
        <v>79</v>
      </c>
      <c r="AX4252" t="s">
        <v>102</v>
      </c>
      <c r="AY4252" t="s">
        <v>182</v>
      </c>
      <c r="AZ4252" t="s">
        <v>96</v>
      </c>
      <c r="BA4252" t="s">
        <v>76</v>
      </c>
      <c r="BB4252" t="s">
        <v>84</v>
      </c>
      <c r="BC4252">
        <v>35</v>
      </c>
      <c r="BD4252" t="s">
        <v>141</v>
      </c>
      <c r="BE4252">
        <v>12</v>
      </c>
      <c r="BF4252" t="s">
        <v>112</v>
      </c>
      <c r="BG4252" t="s">
        <v>148</v>
      </c>
      <c r="BH4252">
        <v>365243</v>
      </c>
      <c r="BI4252">
        <v>-517</v>
      </c>
      <c r="BJ4252">
        <v>-187</v>
      </c>
      <c r="BK4252">
        <v>-247</v>
      </c>
      <c r="BL4252">
        <v>-236</v>
      </c>
      <c r="BM4252">
        <v>0</v>
      </c>
    </row>
    <row r="4253" spans="1:65" x14ac:dyDescent="0.3">
      <c r="A4253">
        <v>136587</v>
      </c>
      <c r="B4253">
        <v>0</v>
      </c>
      <c r="C4253" t="s">
        <v>65</v>
      </c>
      <c r="D4253" t="s">
        <v>88</v>
      </c>
      <c r="E4253" t="s">
        <v>67</v>
      </c>
      <c r="F4253" t="s">
        <v>68</v>
      </c>
      <c r="G4253">
        <v>0</v>
      </c>
      <c r="H4253">
        <v>90000</v>
      </c>
      <c r="I4253">
        <v>603000</v>
      </c>
      <c r="J4253" t="s">
        <v>69</v>
      </c>
      <c r="K4253" t="s">
        <v>70</v>
      </c>
      <c r="L4253" t="s">
        <v>91</v>
      </c>
      <c r="M4253" t="s">
        <v>72</v>
      </c>
      <c r="N4253">
        <v>1.0643E-2</v>
      </c>
      <c r="O4253">
        <v>15933</v>
      </c>
      <c r="P4253">
        <v>3625</v>
      </c>
      <c r="Q4253">
        <v>9270</v>
      </c>
      <c r="R4253">
        <v>4606</v>
      </c>
      <c r="S4253">
        <v>2</v>
      </c>
      <c r="T4253">
        <v>2</v>
      </c>
      <c r="U4253" t="s">
        <v>109</v>
      </c>
      <c r="V4253">
        <v>11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1</v>
      </c>
      <c r="AC4253" t="s">
        <v>143</v>
      </c>
      <c r="AD4253">
        <v>2348621</v>
      </c>
      <c r="AE4253" t="s">
        <v>99</v>
      </c>
      <c r="AF4253">
        <v>6750</v>
      </c>
      <c r="AG4253">
        <v>0</v>
      </c>
      <c r="AH4253">
        <v>360000</v>
      </c>
      <c r="AK4253" t="s">
        <v>120</v>
      </c>
      <c r="AL4253">
        <v>14</v>
      </c>
      <c r="AM4253" t="s">
        <v>67</v>
      </c>
      <c r="AN4253">
        <v>0</v>
      </c>
      <c r="AR4253" t="s">
        <v>79</v>
      </c>
      <c r="AS4253" t="s">
        <v>114</v>
      </c>
      <c r="AT4253">
        <v>-639</v>
      </c>
      <c r="AU4253" t="s">
        <v>76</v>
      </c>
      <c r="AV4253" t="s">
        <v>193</v>
      </c>
      <c r="AX4253" t="s">
        <v>81</v>
      </c>
      <c r="AY4253" t="s">
        <v>76</v>
      </c>
      <c r="AZ4253" t="s">
        <v>131</v>
      </c>
      <c r="BA4253" t="s">
        <v>116</v>
      </c>
      <c r="BB4253" t="s">
        <v>117</v>
      </c>
      <c r="BC4253">
        <v>7</v>
      </c>
      <c r="BD4253" t="s">
        <v>76</v>
      </c>
      <c r="BE4253">
        <v>0</v>
      </c>
      <c r="BF4253" t="s">
        <v>76</v>
      </c>
      <c r="BG4253" t="s">
        <v>160</v>
      </c>
    </row>
    <row r="4254" spans="1:65" x14ac:dyDescent="0.3">
      <c r="A4254">
        <v>136601</v>
      </c>
      <c r="B4254">
        <v>0</v>
      </c>
      <c r="C4254" t="s">
        <v>99</v>
      </c>
      <c r="D4254" t="s">
        <v>66</v>
      </c>
      <c r="E4254" t="s">
        <v>67</v>
      </c>
      <c r="F4254" t="s">
        <v>68</v>
      </c>
      <c r="G4254">
        <v>0</v>
      </c>
      <c r="H4254">
        <v>315000</v>
      </c>
      <c r="I4254">
        <v>270000</v>
      </c>
      <c r="J4254" t="s">
        <v>69</v>
      </c>
      <c r="K4254" t="s">
        <v>90</v>
      </c>
      <c r="L4254" t="s">
        <v>91</v>
      </c>
      <c r="M4254" t="s">
        <v>72</v>
      </c>
      <c r="N4254">
        <v>1.8634000000000001E-2</v>
      </c>
      <c r="O4254">
        <v>11541</v>
      </c>
      <c r="P4254">
        <v>577</v>
      </c>
      <c r="Q4254">
        <v>6815</v>
      </c>
      <c r="R4254">
        <v>4186</v>
      </c>
      <c r="S4254">
        <v>2</v>
      </c>
      <c r="T4254">
        <v>2</v>
      </c>
      <c r="U4254" t="s">
        <v>109</v>
      </c>
      <c r="V4254">
        <v>16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108</v>
      </c>
      <c r="AD4254">
        <v>2774657</v>
      </c>
      <c r="AE4254" t="s">
        <v>65</v>
      </c>
      <c r="AF4254">
        <v>18362.88</v>
      </c>
      <c r="AG4254">
        <v>225000</v>
      </c>
      <c r="AH4254">
        <v>269550</v>
      </c>
      <c r="AJ4254">
        <v>225000</v>
      </c>
      <c r="AK4254" t="s">
        <v>125</v>
      </c>
      <c r="AL4254">
        <v>16</v>
      </c>
      <c r="AM4254" t="s">
        <v>68</v>
      </c>
      <c r="AN4254">
        <v>1</v>
      </c>
      <c r="AR4254" t="s">
        <v>76</v>
      </c>
      <c r="AS4254" t="s">
        <v>114</v>
      </c>
      <c r="AT4254">
        <v>-906</v>
      </c>
      <c r="AU4254" t="s">
        <v>78</v>
      </c>
      <c r="AV4254" t="s">
        <v>115</v>
      </c>
      <c r="AW4254" t="s">
        <v>80</v>
      </c>
      <c r="AX4254" t="s">
        <v>81</v>
      </c>
      <c r="AY4254" t="s">
        <v>76</v>
      </c>
      <c r="AZ4254" t="s">
        <v>82</v>
      </c>
      <c r="BA4254" t="s">
        <v>83</v>
      </c>
      <c r="BB4254" t="s">
        <v>121</v>
      </c>
      <c r="BC4254">
        <v>-1</v>
      </c>
      <c r="BD4254" t="s">
        <v>76</v>
      </c>
      <c r="BE4254">
        <v>36</v>
      </c>
      <c r="BF4254" t="s">
        <v>86</v>
      </c>
      <c r="BG4254" t="s">
        <v>87</v>
      </c>
    </row>
    <row r="4255" spans="1:65" x14ac:dyDescent="0.3">
      <c r="A4255">
        <v>136686</v>
      </c>
      <c r="B4255">
        <v>0</v>
      </c>
      <c r="C4255" t="s">
        <v>65</v>
      </c>
      <c r="D4255" t="s">
        <v>88</v>
      </c>
      <c r="E4255" t="s">
        <v>67</v>
      </c>
      <c r="F4255" t="s">
        <v>67</v>
      </c>
      <c r="G4255">
        <v>0</v>
      </c>
      <c r="H4255">
        <v>202500</v>
      </c>
      <c r="I4255">
        <v>640080</v>
      </c>
      <c r="J4255" t="s">
        <v>133</v>
      </c>
      <c r="K4255" t="s">
        <v>90</v>
      </c>
      <c r="L4255" t="s">
        <v>119</v>
      </c>
      <c r="M4255" t="s">
        <v>72</v>
      </c>
      <c r="N4255">
        <v>3.5791999999999997E-2</v>
      </c>
      <c r="O4255">
        <v>15956</v>
      </c>
      <c r="P4255">
        <v>1833</v>
      </c>
      <c r="Q4255">
        <v>6576</v>
      </c>
      <c r="R4255">
        <v>3103</v>
      </c>
      <c r="S4255">
        <v>2</v>
      </c>
      <c r="T4255">
        <v>2</v>
      </c>
      <c r="U4255" t="s">
        <v>123</v>
      </c>
      <c r="V4255">
        <v>19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1</v>
      </c>
      <c r="AC4255" t="s">
        <v>168</v>
      </c>
      <c r="AD4255">
        <v>2186984</v>
      </c>
      <c r="AE4255" t="s">
        <v>65</v>
      </c>
      <c r="AG4255">
        <v>0</v>
      </c>
      <c r="AH4255">
        <v>0</v>
      </c>
      <c r="AK4255" t="s">
        <v>73</v>
      </c>
      <c r="AL4255">
        <v>15</v>
      </c>
      <c r="AM4255" t="s">
        <v>68</v>
      </c>
      <c r="AN4255">
        <v>1</v>
      </c>
      <c r="AR4255" t="s">
        <v>76</v>
      </c>
      <c r="AS4255" t="s">
        <v>129</v>
      </c>
      <c r="AT4255">
        <v>-123</v>
      </c>
      <c r="AU4255" t="s">
        <v>76</v>
      </c>
      <c r="AV4255" t="s">
        <v>79</v>
      </c>
      <c r="AX4255" t="s">
        <v>81</v>
      </c>
      <c r="AY4255" t="s">
        <v>76</v>
      </c>
      <c r="AZ4255" t="s">
        <v>76</v>
      </c>
      <c r="BA4255" t="s">
        <v>76</v>
      </c>
      <c r="BB4255" t="s">
        <v>121</v>
      </c>
      <c r="BC4255">
        <v>150</v>
      </c>
      <c r="BD4255" t="s">
        <v>76</v>
      </c>
      <c r="BF4255" t="s">
        <v>76</v>
      </c>
      <c r="BG4255" t="s">
        <v>82</v>
      </c>
    </row>
    <row r="4256" spans="1:65" x14ac:dyDescent="0.3">
      <c r="A4256">
        <v>136688</v>
      </c>
      <c r="B4256">
        <v>0</v>
      </c>
      <c r="C4256" t="s">
        <v>65</v>
      </c>
      <c r="D4256" t="s">
        <v>88</v>
      </c>
      <c r="E4256" t="s">
        <v>67</v>
      </c>
      <c r="F4256" t="s">
        <v>68</v>
      </c>
      <c r="G4256">
        <v>0</v>
      </c>
      <c r="H4256">
        <v>360000</v>
      </c>
      <c r="I4256">
        <v>1615968</v>
      </c>
      <c r="J4256" t="s">
        <v>69</v>
      </c>
      <c r="K4256" t="s">
        <v>70</v>
      </c>
      <c r="L4256" t="s">
        <v>71</v>
      </c>
      <c r="M4256" t="s">
        <v>72</v>
      </c>
      <c r="N4256">
        <v>2.0246E-2</v>
      </c>
      <c r="O4256">
        <v>20069</v>
      </c>
      <c r="P4256">
        <v>12810</v>
      </c>
      <c r="Q4256">
        <v>276</v>
      </c>
      <c r="R4256">
        <v>3522</v>
      </c>
      <c r="S4256">
        <v>3</v>
      </c>
      <c r="T4256">
        <v>3</v>
      </c>
      <c r="U4256" t="s">
        <v>94</v>
      </c>
      <c r="V4256">
        <v>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 t="s">
        <v>122</v>
      </c>
      <c r="AD4256">
        <v>2695183</v>
      </c>
      <c r="AE4256" t="s">
        <v>99</v>
      </c>
      <c r="AG4256">
        <v>0</v>
      </c>
      <c r="AH4256">
        <v>0</v>
      </c>
      <c r="AK4256" t="s">
        <v>109</v>
      </c>
      <c r="AL4256">
        <v>11</v>
      </c>
      <c r="AM4256" t="s">
        <v>68</v>
      </c>
      <c r="AN4256">
        <v>1</v>
      </c>
      <c r="AR4256" t="s">
        <v>79</v>
      </c>
      <c r="AS4256" t="s">
        <v>129</v>
      </c>
      <c r="AT4256">
        <v>-337</v>
      </c>
      <c r="AU4256" t="s">
        <v>76</v>
      </c>
      <c r="AV4256" t="s">
        <v>79</v>
      </c>
      <c r="AX4256" t="s">
        <v>81</v>
      </c>
      <c r="AY4256" t="s">
        <v>76</v>
      </c>
      <c r="AZ4256" t="s">
        <v>76</v>
      </c>
      <c r="BA4256" t="s">
        <v>76</v>
      </c>
      <c r="BB4256" t="s">
        <v>121</v>
      </c>
      <c r="BC4256">
        <v>-1</v>
      </c>
      <c r="BD4256" t="s">
        <v>76</v>
      </c>
      <c r="BF4256" t="s">
        <v>76</v>
      </c>
      <c r="BG4256" t="s">
        <v>132</v>
      </c>
    </row>
    <row r="4257" spans="1:65" x14ac:dyDescent="0.3">
      <c r="A4257">
        <v>136690</v>
      </c>
      <c r="B4257">
        <v>0</v>
      </c>
      <c r="C4257" t="s">
        <v>65</v>
      </c>
      <c r="D4257" t="s">
        <v>88</v>
      </c>
      <c r="E4257" t="s">
        <v>67</v>
      </c>
      <c r="F4257" t="s">
        <v>67</v>
      </c>
      <c r="G4257">
        <v>0</v>
      </c>
      <c r="H4257">
        <v>45000</v>
      </c>
      <c r="I4257">
        <v>254700</v>
      </c>
      <c r="J4257" t="s">
        <v>113</v>
      </c>
      <c r="K4257" t="s">
        <v>90</v>
      </c>
      <c r="L4257" t="s">
        <v>71</v>
      </c>
      <c r="M4257" t="s">
        <v>72</v>
      </c>
      <c r="N4257">
        <v>1.8634000000000001E-2</v>
      </c>
      <c r="O4257">
        <v>24738</v>
      </c>
      <c r="P4257">
        <v>365243</v>
      </c>
      <c r="Q4257">
        <v>2030</v>
      </c>
      <c r="R4257">
        <v>4732</v>
      </c>
      <c r="S4257">
        <v>2</v>
      </c>
      <c r="T4257">
        <v>2</v>
      </c>
      <c r="U4257" t="s">
        <v>73</v>
      </c>
      <c r="V4257">
        <v>15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 t="s">
        <v>76</v>
      </c>
      <c r="AD4257">
        <v>1002321</v>
      </c>
      <c r="AE4257" t="s">
        <v>65</v>
      </c>
      <c r="AF4257">
        <v>8610.1200000000008</v>
      </c>
      <c r="AG4257">
        <v>112500</v>
      </c>
      <c r="AH4257">
        <v>127350</v>
      </c>
      <c r="AI4257">
        <v>0</v>
      </c>
      <c r="AJ4257">
        <v>112500</v>
      </c>
      <c r="AK4257" t="s">
        <v>125</v>
      </c>
      <c r="AL4257">
        <v>10</v>
      </c>
      <c r="AM4257" t="s">
        <v>68</v>
      </c>
      <c r="AN4257">
        <v>1</v>
      </c>
      <c r="AO4257">
        <v>0</v>
      </c>
      <c r="AR4257" t="s">
        <v>76</v>
      </c>
      <c r="AS4257" t="s">
        <v>77</v>
      </c>
      <c r="AT4257">
        <v>-2333</v>
      </c>
      <c r="AU4257" t="s">
        <v>78</v>
      </c>
      <c r="AV4257" t="s">
        <v>79</v>
      </c>
      <c r="AX4257" t="s">
        <v>81</v>
      </c>
      <c r="AY4257" t="s">
        <v>76</v>
      </c>
      <c r="AZ4257" t="s">
        <v>82</v>
      </c>
      <c r="BA4257" t="s">
        <v>116</v>
      </c>
      <c r="BB4257" t="s">
        <v>104</v>
      </c>
      <c r="BC4257">
        <v>-1</v>
      </c>
      <c r="BD4257" t="s">
        <v>85</v>
      </c>
      <c r="BE4257">
        <v>24</v>
      </c>
      <c r="BF4257" t="s">
        <v>86</v>
      </c>
      <c r="BG4257" t="s">
        <v>87</v>
      </c>
      <c r="BH4257">
        <v>365243</v>
      </c>
      <c r="BI4257">
        <v>-2303</v>
      </c>
      <c r="BJ4257">
        <v>-1613</v>
      </c>
      <c r="BK4257">
        <v>-1613</v>
      </c>
      <c r="BL4257">
        <v>-1607</v>
      </c>
      <c r="BM4257">
        <v>1</v>
      </c>
    </row>
    <row r="4258" spans="1:65" x14ac:dyDescent="0.3">
      <c r="A4258">
        <v>136694</v>
      </c>
      <c r="B4258">
        <v>0</v>
      </c>
      <c r="C4258" t="s">
        <v>65</v>
      </c>
      <c r="D4258" t="s">
        <v>88</v>
      </c>
      <c r="E4258" t="s">
        <v>68</v>
      </c>
      <c r="F4258" t="s">
        <v>68</v>
      </c>
      <c r="G4258">
        <v>0</v>
      </c>
      <c r="H4258">
        <v>157500</v>
      </c>
      <c r="I4258">
        <v>423000</v>
      </c>
      <c r="J4258" t="s">
        <v>89</v>
      </c>
      <c r="K4258" t="s">
        <v>90</v>
      </c>
      <c r="L4258" t="s">
        <v>119</v>
      </c>
      <c r="M4258" t="s">
        <v>72</v>
      </c>
      <c r="N4258">
        <v>1.8849999999999999E-2</v>
      </c>
      <c r="O4258">
        <v>16659</v>
      </c>
      <c r="P4258">
        <v>2378</v>
      </c>
      <c r="Q4258">
        <v>8261</v>
      </c>
      <c r="R4258">
        <v>203</v>
      </c>
      <c r="S4258">
        <v>2</v>
      </c>
      <c r="T4258">
        <v>2</v>
      </c>
      <c r="U4258" t="s">
        <v>73</v>
      </c>
      <c r="V4258">
        <v>11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 t="s">
        <v>92</v>
      </c>
      <c r="AD4258">
        <v>2191020</v>
      </c>
      <c r="AE4258" t="s">
        <v>93</v>
      </c>
      <c r="AF4258">
        <v>6939.63</v>
      </c>
      <c r="AG4258">
        <v>47205</v>
      </c>
      <c r="AH4258">
        <v>34663.5</v>
      </c>
      <c r="AI4258">
        <v>14175</v>
      </c>
      <c r="AJ4258">
        <v>47205</v>
      </c>
      <c r="AK4258" t="s">
        <v>75</v>
      </c>
      <c r="AL4258">
        <v>15</v>
      </c>
      <c r="AM4258" t="s">
        <v>68</v>
      </c>
      <c r="AN4258">
        <v>1</v>
      </c>
      <c r="AO4258">
        <v>0.31610028200000001</v>
      </c>
      <c r="AR4258" t="s">
        <v>79</v>
      </c>
      <c r="AS4258" t="s">
        <v>77</v>
      </c>
      <c r="AT4258">
        <v>-1999</v>
      </c>
      <c r="AU4258" t="s">
        <v>78</v>
      </c>
      <c r="AV4258" t="s">
        <v>79</v>
      </c>
      <c r="AW4258" t="s">
        <v>171</v>
      </c>
      <c r="AX4258" t="s">
        <v>102</v>
      </c>
      <c r="AY4258" t="s">
        <v>124</v>
      </c>
      <c r="AZ4258" t="s">
        <v>96</v>
      </c>
      <c r="BA4258" t="s">
        <v>76</v>
      </c>
      <c r="BB4258" t="s">
        <v>104</v>
      </c>
      <c r="BC4258">
        <v>2000</v>
      </c>
      <c r="BD4258" t="s">
        <v>85</v>
      </c>
      <c r="BE4258">
        <v>6</v>
      </c>
      <c r="BF4258" t="s">
        <v>86</v>
      </c>
      <c r="BG4258" t="s">
        <v>151</v>
      </c>
      <c r="BH4258">
        <v>365243</v>
      </c>
      <c r="BI4258">
        <v>-1968</v>
      </c>
      <c r="BJ4258">
        <v>-1818</v>
      </c>
      <c r="BK4258">
        <v>-1818</v>
      </c>
      <c r="BL4258">
        <v>-1810</v>
      </c>
      <c r="BM4258">
        <v>0</v>
      </c>
    </row>
    <row r="4259" spans="1:65" x14ac:dyDescent="0.3">
      <c r="A4259">
        <v>136694</v>
      </c>
      <c r="B4259">
        <v>0</v>
      </c>
      <c r="C4259" t="s">
        <v>65</v>
      </c>
      <c r="D4259" t="s">
        <v>88</v>
      </c>
      <c r="E4259" t="s">
        <v>68</v>
      </c>
      <c r="F4259" t="s">
        <v>68</v>
      </c>
      <c r="G4259">
        <v>0</v>
      </c>
      <c r="H4259">
        <v>157500</v>
      </c>
      <c r="I4259">
        <v>423000</v>
      </c>
      <c r="J4259" t="s">
        <v>89</v>
      </c>
      <c r="K4259" t="s">
        <v>90</v>
      </c>
      <c r="L4259" t="s">
        <v>119</v>
      </c>
      <c r="M4259" t="s">
        <v>72</v>
      </c>
      <c r="N4259">
        <v>1.8849999999999999E-2</v>
      </c>
      <c r="O4259">
        <v>16659</v>
      </c>
      <c r="P4259">
        <v>2378</v>
      </c>
      <c r="Q4259">
        <v>8261</v>
      </c>
      <c r="R4259">
        <v>203</v>
      </c>
      <c r="S4259">
        <v>2</v>
      </c>
      <c r="T4259">
        <v>2</v>
      </c>
      <c r="U4259" t="s">
        <v>73</v>
      </c>
      <c r="V4259">
        <v>11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92</v>
      </c>
      <c r="AD4259">
        <v>2419180</v>
      </c>
      <c r="AE4259" t="s">
        <v>65</v>
      </c>
      <c r="AF4259">
        <v>34253.1</v>
      </c>
      <c r="AG4259">
        <v>1129500</v>
      </c>
      <c r="AH4259">
        <v>1293502.5</v>
      </c>
      <c r="AJ4259">
        <v>1129500</v>
      </c>
      <c r="AK4259" t="s">
        <v>123</v>
      </c>
      <c r="AL4259">
        <v>10</v>
      </c>
      <c r="AM4259" t="s">
        <v>68</v>
      </c>
      <c r="AN4259">
        <v>1</v>
      </c>
      <c r="AR4259" t="s">
        <v>76</v>
      </c>
      <c r="AS4259" t="s">
        <v>114</v>
      </c>
      <c r="AT4259">
        <v>-269</v>
      </c>
      <c r="AU4259" t="s">
        <v>78</v>
      </c>
      <c r="AV4259" t="s">
        <v>115</v>
      </c>
      <c r="AX4259" t="s">
        <v>81</v>
      </c>
      <c r="AY4259" t="s">
        <v>76</v>
      </c>
      <c r="AZ4259" t="s">
        <v>82</v>
      </c>
      <c r="BA4259" t="s">
        <v>116</v>
      </c>
      <c r="BB4259" t="s">
        <v>121</v>
      </c>
      <c r="BC4259">
        <v>-1</v>
      </c>
      <c r="BD4259" t="s">
        <v>76</v>
      </c>
      <c r="BE4259">
        <v>60</v>
      </c>
      <c r="BF4259" t="s">
        <v>97</v>
      </c>
      <c r="BG4259" t="s">
        <v>118</v>
      </c>
    </row>
    <row r="4260" spans="1:65" x14ac:dyDescent="0.3">
      <c r="A4260">
        <v>136738</v>
      </c>
      <c r="B4260">
        <v>0</v>
      </c>
      <c r="C4260" t="s">
        <v>65</v>
      </c>
      <c r="D4260" t="s">
        <v>66</v>
      </c>
      <c r="E4260" t="s">
        <v>67</v>
      </c>
      <c r="F4260" t="s">
        <v>68</v>
      </c>
      <c r="G4260">
        <v>1</v>
      </c>
      <c r="H4260">
        <v>175500</v>
      </c>
      <c r="I4260">
        <v>163512</v>
      </c>
      <c r="J4260" t="s">
        <v>89</v>
      </c>
      <c r="K4260" t="s">
        <v>90</v>
      </c>
      <c r="L4260" t="s">
        <v>91</v>
      </c>
      <c r="M4260" t="s">
        <v>72</v>
      </c>
      <c r="N4260">
        <v>7.0200000000000002E-3</v>
      </c>
      <c r="O4260">
        <v>12299</v>
      </c>
      <c r="P4260">
        <v>4523</v>
      </c>
      <c r="Q4260">
        <v>1938</v>
      </c>
      <c r="R4260">
        <v>4765</v>
      </c>
      <c r="S4260">
        <v>2</v>
      </c>
      <c r="T4260">
        <v>2</v>
      </c>
      <c r="U4260" t="s">
        <v>123</v>
      </c>
      <c r="V4260">
        <v>18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 t="s">
        <v>164</v>
      </c>
      <c r="AD4260">
        <v>1877270</v>
      </c>
      <c r="AE4260" t="s">
        <v>93</v>
      </c>
      <c r="AF4260">
        <v>6117.4350000000004</v>
      </c>
      <c r="AG4260">
        <v>101250</v>
      </c>
      <c r="AH4260">
        <v>91125</v>
      </c>
      <c r="AI4260">
        <v>10125</v>
      </c>
      <c r="AJ4260">
        <v>101250</v>
      </c>
      <c r="AK4260" t="s">
        <v>75</v>
      </c>
      <c r="AL4260">
        <v>14</v>
      </c>
      <c r="AM4260" t="s">
        <v>68</v>
      </c>
      <c r="AN4260">
        <v>1</v>
      </c>
      <c r="AO4260">
        <v>0.108909091</v>
      </c>
      <c r="AR4260" t="s">
        <v>79</v>
      </c>
      <c r="AS4260" t="s">
        <v>77</v>
      </c>
      <c r="AT4260">
        <v>-1940</v>
      </c>
      <c r="AU4260" t="s">
        <v>78</v>
      </c>
      <c r="AV4260" t="s">
        <v>79</v>
      </c>
      <c r="AW4260" t="s">
        <v>80</v>
      </c>
      <c r="AX4260" t="s">
        <v>81</v>
      </c>
      <c r="AY4260" t="s">
        <v>103</v>
      </c>
      <c r="AZ4260" t="s">
        <v>96</v>
      </c>
      <c r="BA4260" t="s">
        <v>76</v>
      </c>
      <c r="BB4260" t="s">
        <v>84</v>
      </c>
      <c r="BC4260">
        <v>100</v>
      </c>
      <c r="BD4260" t="s">
        <v>85</v>
      </c>
      <c r="BE4260">
        <v>24</v>
      </c>
      <c r="BF4260" t="s">
        <v>147</v>
      </c>
      <c r="BG4260" t="s">
        <v>151</v>
      </c>
      <c r="BH4260">
        <v>365243</v>
      </c>
      <c r="BI4260">
        <v>-1909</v>
      </c>
      <c r="BJ4260">
        <v>-1219</v>
      </c>
      <c r="BK4260">
        <v>-1759</v>
      </c>
      <c r="BL4260">
        <v>-1751</v>
      </c>
      <c r="BM4260">
        <v>0</v>
      </c>
    </row>
    <row r="4261" spans="1:65" x14ac:dyDescent="0.3">
      <c r="A4261">
        <v>136765</v>
      </c>
      <c r="B4261">
        <v>0</v>
      </c>
      <c r="C4261" t="s">
        <v>65</v>
      </c>
      <c r="D4261" t="s">
        <v>88</v>
      </c>
      <c r="E4261" t="s">
        <v>67</v>
      </c>
      <c r="F4261" t="s">
        <v>68</v>
      </c>
      <c r="G4261">
        <v>0</v>
      </c>
      <c r="H4261">
        <v>157500</v>
      </c>
      <c r="I4261">
        <v>337923</v>
      </c>
      <c r="J4261" t="s">
        <v>89</v>
      </c>
      <c r="K4261" t="s">
        <v>70</v>
      </c>
      <c r="L4261" t="s">
        <v>91</v>
      </c>
      <c r="M4261" t="s">
        <v>72</v>
      </c>
      <c r="N4261">
        <v>1.6611999999999998E-2</v>
      </c>
      <c r="O4261">
        <v>14934</v>
      </c>
      <c r="P4261">
        <v>906</v>
      </c>
      <c r="Q4261">
        <v>1380</v>
      </c>
      <c r="R4261">
        <v>5082</v>
      </c>
      <c r="S4261">
        <v>2</v>
      </c>
      <c r="T4261">
        <v>2</v>
      </c>
      <c r="U4261" t="s">
        <v>109</v>
      </c>
      <c r="V4261">
        <v>16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 t="s">
        <v>108</v>
      </c>
      <c r="AD4261">
        <v>1694585</v>
      </c>
      <c r="AE4261" t="s">
        <v>65</v>
      </c>
      <c r="AF4261">
        <v>53091.764999999999</v>
      </c>
      <c r="AG4261">
        <v>225000</v>
      </c>
      <c r="AH4261">
        <v>261832.5</v>
      </c>
      <c r="AJ4261">
        <v>225000</v>
      </c>
      <c r="AK4261" t="s">
        <v>73</v>
      </c>
      <c r="AL4261">
        <v>9</v>
      </c>
      <c r="AM4261" t="s">
        <v>68</v>
      </c>
      <c r="AN4261">
        <v>1</v>
      </c>
      <c r="AR4261" t="s">
        <v>76</v>
      </c>
      <c r="AS4261" t="s">
        <v>114</v>
      </c>
      <c r="AT4261">
        <v>-1240</v>
      </c>
      <c r="AU4261" t="s">
        <v>78</v>
      </c>
      <c r="AV4261" t="s">
        <v>165</v>
      </c>
      <c r="AW4261" t="s">
        <v>80</v>
      </c>
      <c r="AX4261" t="s">
        <v>81</v>
      </c>
      <c r="AY4261" t="s">
        <v>76</v>
      </c>
      <c r="AZ4261" t="s">
        <v>82</v>
      </c>
      <c r="BA4261" t="s">
        <v>83</v>
      </c>
      <c r="BB4261" t="s">
        <v>121</v>
      </c>
      <c r="BC4261">
        <v>-1</v>
      </c>
      <c r="BD4261" t="s">
        <v>76</v>
      </c>
      <c r="BE4261">
        <v>6</v>
      </c>
      <c r="BF4261" t="s">
        <v>86</v>
      </c>
      <c r="BG4261" t="s">
        <v>87</v>
      </c>
    </row>
    <row r="4262" spans="1:65" x14ac:dyDescent="0.3">
      <c r="A4262">
        <v>136770</v>
      </c>
      <c r="B4262">
        <v>0</v>
      </c>
      <c r="C4262" t="s">
        <v>65</v>
      </c>
      <c r="D4262" t="s">
        <v>66</v>
      </c>
      <c r="E4262" t="s">
        <v>68</v>
      </c>
      <c r="F4262" t="s">
        <v>68</v>
      </c>
      <c r="G4262">
        <v>4</v>
      </c>
      <c r="H4262">
        <v>135000</v>
      </c>
      <c r="I4262">
        <v>170640</v>
      </c>
      <c r="J4262" t="s">
        <v>69</v>
      </c>
      <c r="K4262" t="s">
        <v>70</v>
      </c>
      <c r="L4262" t="s">
        <v>91</v>
      </c>
      <c r="M4262" t="s">
        <v>72</v>
      </c>
      <c r="N4262">
        <v>1.1703E-2</v>
      </c>
      <c r="O4262">
        <v>14497</v>
      </c>
      <c r="P4262">
        <v>1759</v>
      </c>
      <c r="Q4262">
        <v>1821</v>
      </c>
      <c r="R4262">
        <v>3486</v>
      </c>
      <c r="S4262">
        <v>2</v>
      </c>
      <c r="T4262">
        <v>2</v>
      </c>
      <c r="U4262" t="s">
        <v>125</v>
      </c>
      <c r="V4262">
        <v>10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1</v>
      </c>
      <c r="AC4262" t="s">
        <v>189</v>
      </c>
      <c r="AD4262">
        <v>2167278</v>
      </c>
      <c r="AE4262" t="s">
        <v>99</v>
      </c>
      <c r="AF4262">
        <v>13500</v>
      </c>
      <c r="AG4262">
        <v>270000</v>
      </c>
      <c r="AH4262">
        <v>270000</v>
      </c>
      <c r="AJ4262">
        <v>270000</v>
      </c>
      <c r="AK4262" t="s">
        <v>109</v>
      </c>
      <c r="AL4262">
        <v>11</v>
      </c>
      <c r="AM4262" t="s">
        <v>68</v>
      </c>
      <c r="AN4262">
        <v>1</v>
      </c>
      <c r="AR4262" t="s">
        <v>79</v>
      </c>
      <c r="AS4262" t="s">
        <v>77</v>
      </c>
      <c r="AT4262">
        <v>-983</v>
      </c>
      <c r="AU4262" t="s">
        <v>76</v>
      </c>
      <c r="AV4262" t="s">
        <v>79</v>
      </c>
      <c r="AX4262" t="s">
        <v>81</v>
      </c>
      <c r="AY4262" t="s">
        <v>76</v>
      </c>
      <c r="AZ4262" t="s">
        <v>131</v>
      </c>
      <c r="BA4262" t="s">
        <v>83</v>
      </c>
      <c r="BB4262" t="s">
        <v>117</v>
      </c>
      <c r="BC4262">
        <v>3</v>
      </c>
      <c r="BD4262" t="s">
        <v>76</v>
      </c>
      <c r="BE4262">
        <v>0</v>
      </c>
      <c r="BF4262" t="s">
        <v>76</v>
      </c>
      <c r="BG4262" t="s">
        <v>132</v>
      </c>
    </row>
    <row r="4263" spans="1:65" x14ac:dyDescent="0.3">
      <c r="A4263">
        <v>136773</v>
      </c>
      <c r="B4263">
        <v>0</v>
      </c>
      <c r="C4263" t="s">
        <v>65</v>
      </c>
      <c r="D4263" t="s">
        <v>88</v>
      </c>
      <c r="E4263" t="s">
        <v>67</v>
      </c>
      <c r="F4263" t="s">
        <v>68</v>
      </c>
      <c r="G4263">
        <v>0</v>
      </c>
      <c r="H4263">
        <v>99000</v>
      </c>
      <c r="I4263">
        <v>227493</v>
      </c>
      <c r="J4263" t="s">
        <v>69</v>
      </c>
      <c r="K4263" t="s">
        <v>90</v>
      </c>
      <c r="L4263" t="s">
        <v>91</v>
      </c>
      <c r="M4263" t="s">
        <v>72</v>
      </c>
      <c r="N4263">
        <v>1.6611999999999998E-2</v>
      </c>
      <c r="O4263">
        <v>21611</v>
      </c>
      <c r="P4263">
        <v>7967</v>
      </c>
      <c r="Q4263">
        <v>9163</v>
      </c>
      <c r="R4263">
        <v>4297</v>
      </c>
      <c r="S4263">
        <v>2</v>
      </c>
      <c r="T4263">
        <v>2</v>
      </c>
      <c r="U4263" t="s">
        <v>109</v>
      </c>
      <c r="V4263">
        <v>9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1</v>
      </c>
      <c r="AC4263" t="s">
        <v>200</v>
      </c>
      <c r="AD4263">
        <v>2204718</v>
      </c>
      <c r="AE4263" t="s">
        <v>65</v>
      </c>
      <c r="AF4263">
        <v>20508.12</v>
      </c>
      <c r="AG4263">
        <v>180000</v>
      </c>
      <c r="AH4263">
        <v>214614</v>
      </c>
      <c r="AJ4263">
        <v>180000</v>
      </c>
      <c r="AK4263" t="s">
        <v>73</v>
      </c>
      <c r="AL4263">
        <v>9</v>
      </c>
      <c r="AM4263" t="s">
        <v>68</v>
      </c>
      <c r="AN4263">
        <v>1</v>
      </c>
      <c r="AR4263" t="s">
        <v>76</v>
      </c>
      <c r="AS4263" t="s">
        <v>77</v>
      </c>
      <c r="AT4263">
        <v>-1128</v>
      </c>
      <c r="AU4263" t="s">
        <v>78</v>
      </c>
      <c r="AV4263" t="s">
        <v>79</v>
      </c>
      <c r="AW4263" t="s">
        <v>101</v>
      </c>
      <c r="AX4263" t="s">
        <v>81</v>
      </c>
      <c r="AY4263" t="s">
        <v>76</v>
      </c>
      <c r="AZ4263" t="s">
        <v>82</v>
      </c>
      <c r="BA4263" t="s">
        <v>116</v>
      </c>
      <c r="BB4263" t="s">
        <v>121</v>
      </c>
      <c r="BC4263">
        <v>-1</v>
      </c>
      <c r="BD4263" t="s">
        <v>76</v>
      </c>
      <c r="BE4263">
        <v>12</v>
      </c>
      <c r="BF4263" t="s">
        <v>112</v>
      </c>
      <c r="BG4263" t="s">
        <v>118</v>
      </c>
      <c r="BH4263">
        <v>365243</v>
      </c>
      <c r="BI4263">
        <v>-1098</v>
      </c>
      <c r="BJ4263">
        <v>-768</v>
      </c>
      <c r="BK4263">
        <v>-768</v>
      </c>
      <c r="BL4263">
        <v>-759</v>
      </c>
      <c r="BM4263">
        <v>1</v>
      </c>
    </row>
    <row r="4264" spans="1:65" x14ac:dyDescent="0.3">
      <c r="A4264">
        <v>136775</v>
      </c>
      <c r="B4264">
        <v>0</v>
      </c>
      <c r="C4264" t="s">
        <v>65</v>
      </c>
      <c r="D4264" t="s">
        <v>88</v>
      </c>
      <c r="E4264" t="s">
        <v>67</v>
      </c>
      <c r="F4264" t="s">
        <v>68</v>
      </c>
      <c r="G4264">
        <v>0</v>
      </c>
      <c r="H4264">
        <v>270000</v>
      </c>
      <c r="I4264">
        <v>1035000</v>
      </c>
      <c r="J4264" t="s">
        <v>89</v>
      </c>
      <c r="K4264" t="s">
        <v>126</v>
      </c>
      <c r="L4264" t="s">
        <v>91</v>
      </c>
      <c r="M4264" t="s">
        <v>72</v>
      </c>
      <c r="N4264">
        <v>2.461E-2</v>
      </c>
      <c r="O4264">
        <v>16141</v>
      </c>
      <c r="P4264">
        <v>188</v>
      </c>
      <c r="Q4264">
        <v>283</v>
      </c>
      <c r="R4264">
        <v>4636</v>
      </c>
      <c r="S4264">
        <v>2</v>
      </c>
      <c r="T4264">
        <v>2</v>
      </c>
      <c r="U4264" t="s">
        <v>109</v>
      </c>
      <c r="V4264">
        <v>16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 t="s">
        <v>176</v>
      </c>
      <c r="AD4264">
        <v>2682483</v>
      </c>
      <c r="AE4264" t="s">
        <v>65</v>
      </c>
      <c r="AF4264">
        <v>24730.2</v>
      </c>
      <c r="AG4264">
        <v>247500</v>
      </c>
      <c r="AH4264">
        <v>247500</v>
      </c>
      <c r="AJ4264">
        <v>247500</v>
      </c>
      <c r="AK4264" t="s">
        <v>109</v>
      </c>
      <c r="AL4264">
        <v>10</v>
      </c>
      <c r="AM4264" t="s">
        <v>68</v>
      </c>
      <c r="AN4264">
        <v>1</v>
      </c>
      <c r="AR4264" t="s">
        <v>76</v>
      </c>
      <c r="AS4264" t="s">
        <v>77</v>
      </c>
      <c r="AT4264">
        <v>-1036</v>
      </c>
      <c r="AU4264" t="s">
        <v>78</v>
      </c>
      <c r="AV4264" t="s">
        <v>79</v>
      </c>
      <c r="AW4264" t="s">
        <v>80</v>
      </c>
      <c r="AX4264" t="s">
        <v>81</v>
      </c>
      <c r="AY4264" t="s">
        <v>76</v>
      </c>
      <c r="AZ4264" t="s">
        <v>82</v>
      </c>
      <c r="BA4264" t="s">
        <v>116</v>
      </c>
      <c r="BB4264" t="s">
        <v>121</v>
      </c>
      <c r="BC4264">
        <v>-1</v>
      </c>
      <c r="BD4264" t="s">
        <v>76</v>
      </c>
      <c r="BE4264">
        <v>12</v>
      </c>
      <c r="BF4264" t="s">
        <v>147</v>
      </c>
      <c r="BG4264" t="s">
        <v>154</v>
      </c>
      <c r="BH4264">
        <v>365243</v>
      </c>
      <c r="BI4264">
        <v>-1004</v>
      </c>
      <c r="BJ4264">
        <v>-674</v>
      </c>
      <c r="BK4264">
        <v>-1004</v>
      </c>
      <c r="BL4264">
        <v>-998</v>
      </c>
      <c r="BM4264">
        <v>0</v>
      </c>
    </row>
    <row r="4265" spans="1:65" x14ac:dyDescent="0.3">
      <c r="A4265">
        <v>136795</v>
      </c>
      <c r="B4265">
        <v>0</v>
      </c>
      <c r="C4265" t="s">
        <v>65</v>
      </c>
      <c r="D4265" t="s">
        <v>66</v>
      </c>
      <c r="E4265" t="s">
        <v>68</v>
      </c>
      <c r="F4265" t="s">
        <v>68</v>
      </c>
      <c r="G4265">
        <v>0</v>
      </c>
      <c r="H4265">
        <v>180000</v>
      </c>
      <c r="I4265">
        <v>1006920</v>
      </c>
      <c r="J4265" t="s">
        <v>69</v>
      </c>
      <c r="K4265" t="s">
        <v>70</v>
      </c>
      <c r="L4265" t="s">
        <v>71</v>
      </c>
      <c r="M4265" t="s">
        <v>72</v>
      </c>
      <c r="N4265">
        <v>8.2299999999999995E-3</v>
      </c>
      <c r="O4265">
        <v>10551</v>
      </c>
      <c r="P4265">
        <v>2333</v>
      </c>
      <c r="Q4265">
        <v>8947</v>
      </c>
      <c r="R4265">
        <v>3138</v>
      </c>
      <c r="S4265">
        <v>2</v>
      </c>
      <c r="T4265">
        <v>2</v>
      </c>
      <c r="U4265" t="s">
        <v>109</v>
      </c>
      <c r="V4265">
        <v>10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1</v>
      </c>
      <c r="AC4265" t="s">
        <v>200</v>
      </c>
      <c r="AD4265">
        <v>2042843</v>
      </c>
      <c r="AE4265" t="s">
        <v>93</v>
      </c>
      <c r="AF4265">
        <v>5398.74</v>
      </c>
      <c r="AG4265">
        <v>39595.5</v>
      </c>
      <c r="AH4265">
        <v>45027</v>
      </c>
      <c r="AI4265">
        <v>3960</v>
      </c>
      <c r="AJ4265">
        <v>39595.5</v>
      </c>
      <c r="AK4265" t="s">
        <v>94</v>
      </c>
      <c r="AL4265">
        <v>15</v>
      </c>
      <c r="AM4265" t="s">
        <v>68</v>
      </c>
      <c r="AN4265">
        <v>1</v>
      </c>
      <c r="AO4265">
        <v>8.8039684000000007E-2</v>
      </c>
      <c r="AR4265" t="s">
        <v>79</v>
      </c>
      <c r="AS4265" t="s">
        <v>114</v>
      </c>
      <c r="AT4265">
        <v>-1833</v>
      </c>
      <c r="AU4265" t="s">
        <v>78</v>
      </c>
      <c r="AV4265" t="s">
        <v>165</v>
      </c>
      <c r="AX4265" t="s">
        <v>81</v>
      </c>
      <c r="AY4265" t="s">
        <v>124</v>
      </c>
      <c r="AZ4265" t="s">
        <v>96</v>
      </c>
      <c r="BA4265" t="s">
        <v>76</v>
      </c>
      <c r="BB4265" t="s">
        <v>104</v>
      </c>
      <c r="BC4265">
        <v>40</v>
      </c>
      <c r="BD4265" t="s">
        <v>105</v>
      </c>
      <c r="BE4265">
        <v>12</v>
      </c>
      <c r="BF4265" t="s">
        <v>86</v>
      </c>
      <c r="BG4265" t="s">
        <v>106</v>
      </c>
    </row>
    <row r="4266" spans="1:65" x14ac:dyDescent="0.3">
      <c r="A4266">
        <v>136803</v>
      </c>
      <c r="B4266">
        <v>0</v>
      </c>
      <c r="C4266" t="s">
        <v>65</v>
      </c>
      <c r="D4266" t="s">
        <v>88</v>
      </c>
      <c r="E4266" t="s">
        <v>67</v>
      </c>
      <c r="F4266" t="s">
        <v>68</v>
      </c>
      <c r="G4266">
        <v>2</v>
      </c>
      <c r="H4266">
        <v>225000</v>
      </c>
      <c r="I4266">
        <v>472500</v>
      </c>
      <c r="J4266" t="s">
        <v>89</v>
      </c>
      <c r="K4266" t="s">
        <v>90</v>
      </c>
      <c r="L4266" t="s">
        <v>91</v>
      </c>
      <c r="M4266" t="s">
        <v>72</v>
      </c>
      <c r="N4266">
        <v>3.2561E-2</v>
      </c>
      <c r="O4266">
        <v>11539</v>
      </c>
      <c r="P4266">
        <v>1315</v>
      </c>
      <c r="Q4266">
        <v>921</v>
      </c>
      <c r="R4266">
        <v>2515</v>
      </c>
      <c r="S4266">
        <v>1</v>
      </c>
      <c r="T4266">
        <v>1</v>
      </c>
      <c r="U4266" t="s">
        <v>123</v>
      </c>
      <c r="V4266">
        <v>16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 t="s">
        <v>185</v>
      </c>
      <c r="AD4266">
        <v>1421236</v>
      </c>
      <c r="AE4266" t="s">
        <v>93</v>
      </c>
      <c r="AF4266">
        <v>24523.02</v>
      </c>
      <c r="AG4266">
        <v>242991</v>
      </c>
      <c r="AH4266">
        <v>237744</v>
      </c>
      <c r="AI4266">
        <v>24300</v>
      </c>
      <c r="AJ4266">
        <v>242991</v>
      </c>
      <c r="AK4266" t="s">
        <v>123</v>
      </c>
      <c r="AL4266">
        <v>20</v>
      </c>
      <c r="AM4266" t="s">
        <v>68</v>
      </c>
      <c r="AN4266">
        <v>1</v>
      </c>
      <c r="AO4266">
        <v>0.10099414299999999</v>
      </c>
      <c r="AR4266" t="s">
        <v>79</v>
      </c>
      <c r="AS4266" t="s">
        <v>77</v>
      </c>
      <c r="AT4266">
        <v>-1099</v>
      </c>
      <c r="AU4266" t="s">
        <v>78</v>
      </c>
      <c r="AV4266" t="s">
        <v>79</v>
      </c>
      <c r="AW4266" t="s">
        <v>80</v>
      </c>
      <c r="AX4266" t="s">
        <v>81</v>
      </c>
      <c r="AY4266" t="s">
        <v>111</v>
      </c>
      <c r="AZ4266" t="s">
        <v>96</v>
      </c>
      <c r="BA4266" t="s">
        <v>76</v>
      </c>
      <c r="BB4266" t="s">
        <v>104</v>
      </c>
      <c r="BC4266">
        <v>1215</v>
      </c>
      <c r="BD4266" t="s">
        <v>85</v>
      </c>
      <c r="BE4266">
        <v>12</v>
      </c>
      <c r="BF4266" t="s">
        <v>147</v>
      </c>
      <c r="BG4266" t="s">
        <v>151</v>
      </c>
      <c r="BH4266">
        <v>365243</v>
      </c>
      <c r="BI4266">
        <v>-1068</v>
      </c>
      <c r="BJ4266">
        <v>-738</v>
      </c>
      <c r="BK4266">
        <v>-738</v>
      </c>
      <c r="BL4266">
        <v>-728</v>
      </c>
      <c r="BM4266">
        <v>0</v>
      </c>
    </row>
    <row r="4267" spans="1:65" x14ac:dyDescent="0.3">
      <c r="A4267">
        <v>136822</v>
      </c>
      <c r="B4267">
        <v>0</v>
      </c>
      <c r="C4267" t="s">
        <v>65</v>
      </c>
      <c r="D4267" t="s">
        <v>66</v>
      </c>
      <c r="E4267" t="s">
        <v>68</v>
      </c>
      <c r="F4267" t="s">
        <v>68</v>
      </c>
      <c r="G4267">
        <v>0</v>
      </c>
      <c r="H4267">
        <v>157500</v>
      </c>
      <c r="I4267">
        <v>414229.5</v>
      </c>
      <c r="J4267" t="s">
        <v>69</v>
      </c>
      <c r="K4267" t="s">
        <v>70</v>
      </c>
      <c r="L4267" t="s">
        <v>91</v>
      </c>
      <c r="M4267" t="s">
        <v>72</v>
      </c>
      <c r="N4267">
        <v>1.8849999999999999E-2</v>
      </c>
      <c r="O4267">
        <v>17883</v>
      </c>
      <c r="P4267">
        <v>947</v>
      </c>
      <c r="Q4267">
        <v>6150</v>
      </c>
      <c r="R4267">
        <v>1430</v>
      </c>
      <c r="S4267">
        <v>2</v>
      </c>
      <c r="T4267">
        <v>2</v>
      </c>
      <c r="U4267" t="s">
        <v>109</v>
      </c>
      <c r="V4267">
        <v>11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s">
        <v>108</v>
      </c>
      <c r="AD4267">
        <v>1825151</v>
      </c>
      <c r="AE4267" t="s">
        <v>65</v>
      </c>
      <c r="AF4267">
        <v>18195.39</v>
      </c>
      <c r="AG4267">
        <v>396000</v>
      </c>
      <c r="AH4267">
        <v>546592.5</v>
      </c>
      <c r="AJ4267">
        <v>396000</v>
      </c>
      <c r="AK4267" t="s">
        <v>120</v>
      </c>
      <c r="AL4267">
        <v>10</v>
      </c>
      <c r="AM4267" t="s">
        <v>68</v>
      </c>
      <c r="AN4267">
        <v>1</v>
      </c>
      <c r="AR4267" t="s">
        <v>76</v>
      </c>
      <c r="AS4267" t="s">
        <v>77</v>
      </c>
      <c r="AT4267">
        <v>-177</v>
      </c>
      <c r="AU4267" t="s">
        <v>78</v>
      </c>
      <c r="AV4267" t="s">
        <v>79</v>
      </c>
      <c r="AW4267" t="s">
        <v>101</v>
      </c>
      <c r="AX4267" t="s">
        <v>81</v>
      </c>
      <c r="AY4267" t="s">
        <v>76</v>
      </c>
      <c r="AZ4267" t="s">
        <v>82</v>
      </c>
      <c r="BA4267" t="s">
        <v>116</v>
      </c>
      <c r="BB4267" t="s">
        <v>121</v>
      </c>
      <c r="BC4267">
        <v>-1</v>
      </c>
      <c r="BD4267" t="s">
        <v>76</v>
      </c>
      <c r="BE4267">
        <v>48</v>
      </c>
      <c r="BF4267" t="s">
        <v>112</v>
      </c>
      <c r="BG4267" t="s">
        <v>118</v>
      </c>
      <c r="BH4267">
        <v>365243</v>
      </c>
      <c r="BI4267">
        <v>-147</v>
      </c>
      <c r="BJ4267">
        <v>1263</v>
      </c>
      <c r="BK4267">
        <v>365243</v>
      </c>
      <c r="BL4267">
        <v>365243</v>
      </c>
      <c r="BM4267">
        <v>1</v>
      </c>
    </row>
    <row r="4268" spans="1:65" x14ac:dyDescent="0.3">
      <c r="A4268">
        <v>136844</v>
      </c>
      <c r="B4268">
        <v>0</v>
      </c>
      <c r="C4268" t="s">
        <v>65</v>
      </c>
      <c r="D4268" t="s">
        <v>88</v>
      </c>
      <c r="E4268" t="s">
        <v>67</v>
      </c>
      <c r="F4268" t="s">
        <v>67</v>
      </c>
      <c r="G4268">
        <v>0</v>
      </c>
      <c r="H4268">
        <v>99000</v>
      </c>
      <c r="I4268">
        <v>755190</v>
      </c>
      <c r="J4268" t="s">
        <v>113</v>
      </c>
      <c r="K4268" t="s">
        <v>70</v>
      </c>
      <c r="L4268" t="s">
        <v>91</v>
      </c>
      <c r="M4268" t="s">
        <v>72</v>
      </c>
      <c r="N4268">
        <v>2.0712999999999999E-2</v>
      </c>
      <c r="O4268">
        <v>22190</v>
      </c>
      <c r="P4268">
        <v>365243</v>
      </c>
      <c r="Q4268">
        <v>10389</v>
      </c>
      <c r="R4268">
        <v>4911</v>
      </c>
      <c r="S4268">
        <v>3</v>
      </c>
      <c r="T4268">
        <v>3</v>
      </c>
      <c r="U4268" t="s">
        <v>109</v>
      </c>
      <c r="V4268">
        <v>11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 t="s">
        <v>76</v>
      </c>
      <c r="AD4268">
        <v>1298964</v>
      </c>
      <c r="AE4268" t="s">
        <v>93</v>
      </c>
      <c r="AF4268">
        <v>13749.615</v>
      </c>
      <c r="AG4268">
        <v>94410</v>
      </c>
      <c r="AH4268">
        <v>86251.5</v>
      </c>
      <c r="AI4268">
        <v>13500</v>
      </c>
      <c r="AJ4268">
        <v>94410</v>
      </c>
      <c r="AK4268" t="s">
        <v>120</v>
      </c>
      <c r="AL4268">
        <v>11</v>
      </c>
      <c r="AM4268" t="s">
        <v>68</v>
      </c>
      <c r="AN4268">
        <v>1</v>
      </c>
      <c r="AO4268">
        <v>0.14739354599999999</v>
      </c>
      <c r="AR4268" t="s">
        <v>79</v>
      </c>
      <c r="AS4268" t="s">
        <v>77</v>
      </c>
      <c r="AT4268">
        <v>-1949</v>
      </c>
      <c r="AU4268" t="s">
        <v>78</v>
      </c>
      <c r="AV4268" t="s">
        <v>79</v>
      </c>
      <c r="AW4268" t="s">
        <v>171</v>
      </c>
      <c r="AX4268" t="s">
        <v>81</v>
      </c>
      <c r="AY4268" t="s">
        <v>95</v>
      </c>
      <c r="AZ4268" t="s">
        <v>96</v>
      </c>
      <c r="BA4268" t="s">
        <v>76</v>
      </c>
      <c r="BB4268" t="s">
        <v>104</v>
      </c>
      <c r="BC4268">
        <v>356</v>
      </c>
      <c r="BD4268" t="s">
        <v>85</v>
      </c>
      <c r="BE4268">
        <v>8</v>
      </c>
      <c r="BF4268" t="s">
        <v>86</v>
      </c>
      <c r="BG4268" t="s">
        <v>151</v>
      </c>
      <c r="BH4268">
        <v>365243</v>
      </c>
      <c r="BI4268">
        <v>-1918</v>
      </c>
      <c r="BJ4268">
        <v>-1708</v>
      </c>
      <c r="BK4268">
        <v>-1708</v>
      </c>
      <c r="BL4268">
        <v>-1700</v>
      </c>
      <c r="BM4268">
        <v>0</v>
      </c>
    </row>
    <row r="4269" spans="1:65" x14ac:dyDescent="0.3">
      <c r="A4269">
        <v>136877</v>
      </c>
      <c r="B4269">
        <v>0</v>
      </c>
      <c r="C4269" t="s">
        <v>65</v>
      </c>
      <c r="D4269" t="s">
        <v>88</v>
      </c>
      <c r="E4269" t="s">
        <v>67</v>
      </c>
      <c r="F4269" t="s">
        <v>68</v>
      </c>
      <c r="G4269">
        <v>1</v>
      </c>
      <c r="H4269">
        <v>90000</v>
      </c>
      <c r="I4269">
        <v>247675.5</v>
      </c>
      <c r="J4269" t="s">
        <v>69</v>
      </c>
      <c r="K4269" t="s">
        <v>70</v>
      </c>
      <c r="L4269" t="s">
        <v>91</v>
      </c>
      <c r="M4269" t="s">
        <v>72</v>
      </c>
      <c r="N4269">
        <v>1.8029E-2</v>
      </c>
      <c r="O4269">
        <v>10083</v>
      </c>
      <c r="P4269">
        <v>703</v>
      </c>
      <c r="Q4269">
        <v>2792</v>
      </c>
      <c r="R4269">
        <v>138</v>
      </c>
      <c r="S4269">
        <v>3</v>
      </c>
      <c r="T4269">
        <v>3</v>
      </c>
      <c r="U4269" t="s">
        <v>125</v>
      </c>
      <c r="V4269">
        <v>5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t="s">
        <v>108</v>
      </c>
      <c r="AD4269">
        <v>2253855</v>
      </c>
      <c r="AE4269" t="s">
        <v>65</v>
      </c>
      <c r="AF4269">
        <v>18033.21</v>
      </c>
      <c r="AG4269">
        <v>270000</v>
      </c>
      <c r="AH4269">
        <v>313839</v>
      </c>
      <c r="AJ4269">
        <v>270000</v>
      </c>
      <c r="AK4269" t="s">
        <v>125</v>
      </c>
      <c r="AL4269">
        <v>7</v>
      </c>
      <c r="AM4269" t="s">
        <v>68</v>
      </c>
      <c r="AN4269">
        <v>1</v>
      </c>
      <c r="AR4269" t="s">
        <v>76</v>
      </c>
      <c r="AS4269" t="s">
        <v>77</v>
      </c>
      <c r="AT4269">
        <v>-546</v>
      </c>
      <c r="AU4269" t="s">
        <v>78</v>
      </c>
      <c r="AV4269" t="s">
        <v>79</v>
      </c>
      <c r="AX4269" t="s">
        <v>81</v>
      </c>
      <c r="AY4269" t="s">
        <v>76</v>
      </c>
      <c r="AZ4269" t="s">
        <v>82</v>
      </c>
      <c r="BA4269" t="s">
        <v>116</v>
      </c>
      <c r="BB4269" t="s">
        <v>121</v>
      </c>
      <c r="BC4269">
        <v>-1</v>
      </c>
      <c r="BD4269" t="s">
        <v>76</v>
      </c>
      <c r="BE4269">
        <v>36</v>
      </c>
      <c r="BF4269" t="s">
        <v>86</v>
      </c>
      <c r="BG4269" t="s">
        <v>172</v>
      </c>
      <c r="BH4269">
        <v>365243</v>
      </c>
      <c r="BI4269">
        <v>-516</v>
      </c>
      <c r="BJ4269">
        <v>534</v>
      </c>
      <c r="BK4269">
        <v>365243</v>
      </c>
      <c r="BL4269">
        <v>365243</v>
      </c>
      <c r="BM4269">
        <v>1</v>
      </c>
    </row>
    <row r="4270" spans="1:65" x14ac:dyDescent="0.3">
      <c r="A4270">
        <v>136882</v>
      </c>
      <c r="B4270">
        <v>0</v>
      </c>
      <c r="C4270" t="s">
        <v>65</v>
      </c>
      <c r="D4270" t="s">
        <v>88</v>
      </c>
      <c r="E4270" t="s">
        <v>67</v>
      </c>
      <c r="F4270" t="s">
        <v>67</v>
      </c>
      <c r="G4270">
        <v>1</v>
      </c>
      <c r="H4270">
        <v>144000</v>
      </c>
      <c r="I4270">
        <v>497520</v>
      </c>
      <c r="J4270" t="s">
        <v>89</v>
      </c>
      <c r="K4270" t="s">
        <v>70</v>
      </c>
      <c r="L4270" t="s">
        <v>140</v>
      </c>
      <c r="M4270" t="s">
        <v>72</v>
      </c>
      <c r="N4270">
        <v>4.6219999999999997E-2</v>
      </c>
      <c r="O4270">
        <v>11998</v>
      </c>
      <c r="P4270">
        <v>453</v>
      </c>
      <c r="Q4270">
        <v>6028</v>
      </c>
      <c r="R4270">
        <v>4021</v>
      </c>
      <c r="S4270">
        <v>1</v>
      </c>
      <c r="T4270">
        <v>1</v>
      </c>
      <c r="U4270" t="s">
        <v>109</v>
      </c>
      <c r="V4270">
        <v>14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92</v>
      </c>
      <c r="AD4270">
        <v>1172877</v>
      </c>
      <c r="AE4270" t="s">
        <v>65</v>
      </c>
      <c r="AG4270">
        <v>0</v>
      </c>
      <c r="AH4270">
        <v>0</v>
      </c>
      <c r="AK4270" t="s">
        <v>120</v>
      </c>
      <c r="AL4270">
        <v>10</v>
      </c>
      <c r="AM4270" t="s">
        <v>68</v>
      </c>
      <c r="AN4270">
        <v>1</v>
      </c>
      <c r="AR4270" t="s">
        <v>76</v>
      </c>
      <c r="AS4270" t="s">
        <v>129</v>
      </c>
      <c r="AT4270">
        <v>-170</v>
      </c>
      <c r="AU4270" t="s">
        <v>76</v>
      </c>
      <c r="AV4270" t="s">
        <v>79</v>
      </c>
      <c r="AX4270" t="s">
        <v>81</v>
      </c>
      <c r="AY4270" t="s">
        <v>76</v>
      </c>
      <c r="AZ4270" t="s">
        <v>76</v>
      </c>
      <c r="BA4270" t="s">
        <v>76</v>
      </c>
      <c r="BB4270" t="s">
        <v>121</v>
      </c>
      <c r="BC4270">
        <v>-1</v>
      </c>
      <c r="BD4270" t="s">
        <v>76</v>
      </c>
      <c r="BF4270" t="s">
        <v>76</v>
      </c>
      <c r="BG4270" t="s">
        <v>82</v>
      </c>
    </row>
    <row r="4271" spans="1:65" x14ac:dyDescent="0.3">
      <c r="A4271">
        <v>136896</v>
      </c>
      <c r="B4271">
        <v>0</v>
      </c>
      <c r="C4271" t="s">
        <v>65</v>
      </c>
      <c r="D4271" t="s">
        <v>88</v>
      </c>
      <c r="E4271" t="s">
        <v>67</v>
      </c>
      <c r="F4271" t="s">
        <v>68</v>
      </c>
      <c r="G4271">
        <v>0</v>
      </c>
      <c r="H4271">
        <v>180000</v>
      </c>
      <c r="I4271">
        <v>162000</v>
      </c>
      <c r="J4271" t="s">
        <v>89</v>
      </c>
      <c r="K4271" t="s">
        <v>70</v>
      </c>
      <c r="L4271" t="s">
        <v>91</v>
      </c>
      <c r="M4271" t="s">
        <v>72</v>
      </c>
      <c r="N4271">
        <v>2.5163999999999999E-2</v>
      </c>
      <c r="O4271">
        <v>16359</v>
      </c>
      <c r="P4271">
        <v>5551</v>
      </c>
      <c r="Q4271">
        <v>3266</v>
      </c>
      <c r="R4271">
        <v>4239</v>
      </c>
      <c r="S4271">
        <v>2</v>
      </c>
      <c r="T4271">
        <v>2</v>
      </c>
      <c r="U4271" t="s">
        <v>125</v>
      </c>
      <c r="V4271">
        <v>14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 t="s">
        <v>168</v>
      </c>
      <c r="AD4271">
        <v>2454603</v>
      </c>
      <c r="AE4271" t="s">
        <v>99</v>
      </c>
      <c r="AF4271">
        <v>2250</v>
      </c>
      <c r="AG4271">
        <v>0</v>
      </c>
      <c r="AH4271">
        <v>45000</v>
      </c>
      <c r="AJ4271">
        <v>0</v>
      </c>
      <c r="AK4271" t="s">
        <v>123</v>
      </c>
      <c r="AL4271">
        <v>15</v>
      </c>
      <c r="AM4271" t="s">
        <v>68</v>
      </c>
      <c r="AN4271">
        <v>1</v>
      </c>
      <c r="AR4271" t="s">
        <v>79</v>
      </c>
      <c r="AS4271" t="s">
        <v>114</v>
      </c>
      <c r="AT4271">
        <v>-1373</v>
      </c>
      <c r="AU4271" t="s">
        <v>76</v>
      </c>
      <c r="AV4271" t="s">
        <v>149</v>
      </c>
      <c r="AX4271" t="s">
        <v>81</v>
      </c>
      <c r="AY4271" t="s">
        <v>76</v>
      </c>
      <c r="AZ4271" t="s">
        <v>131</v>
      </c>
      <c r="BA4271" t="s">
        <v>83</v>
      </c>
      <c r="BB4271" t="s">
        <v>121</v>
      </c>
      <c r="BC4271">
        <v>-1</v>
      </c>
      <c r="BD4271" t="s">
        <v>76</v>
      </c>
      <c r="BE4271">
        <v>0</v>
      </c>
      <c r="BF4271" t="s">
        <v>76</v>
      </c>
      <c r="BG4271" t="s">
        <v>132</v>
      </c>
    </row>
    <row r="4272" spans="1:65" x14ac:dyDescent="0.3">
      <c r="A4272">
        <v>136905</v>
      </c>
      <c r="B4272">
        <v>0</v>
      </c>
      <c r="C4272" t="s">
        <v>65</v>
      </c>
      <c r="D4272" t="s">
        <v>88</v>
      </c>
      <c r="E4272" t="s">
        <v>67</v>
      </c>
      <c r="F4272" t="s">
        <v>68</v>
      </c>
      <c r="G4272">
        <v>0</v>
      </c>
      <c r="H4272">
        <v>166500</v>
      </c>
      <c r="I4272">
        <v>994500</v>
      </c>
      <c r="J4272" t="s">
        <v>69</v>
      </c>
      <c r="K4272" t="s">
        <v>70</v>
      </c>
      <c r="L4272" t="s">
        <v>119</v>
      </c>
      <c r="M4272" t="s">
        <v>72</v>
      </c>
      <c r="N4272">
        <v>2.8663000000000001E-2</v>
      </c>
      <c r="O4272">
        <v>23484</v>
      </c>
      <c r="P4272">
        <v>5863</v>
      </c>
      <c r="Q4272">
        <v>15622</v>
      </c>
      <c r="R4272">
        <v>4542</v>
      </c>
      <c r="S4272">
        <v>2</v>
      </c>
      <c r="T4272">
        <v>2</v>
      </c>
      <c r="U4272" t="s">
        <v>120</v>
      </c>
      <c r="V4272">
        <v>9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174</v>
      </c>
      <c r="AD4272">
        <v>2242705</v>
      </c>
      <c r="AE4272" t="s">
        <v>65</v>
      </c>
      <c r="AF4272">
        <v>29737.08</v>
      </c>
      <c r="AG4272">
        <v>1017000</v>
      </c>
      <c r="AH4272">
        <v>1017000</v>
      </c>
      <c r="AJ4272">
        <v>1017000</v>
      </c>
      <c r="AK4272" t="s">
        <v>94</v>
      </c>
      <c r="AL4272">
        <v>8</v>
      </c>
      <c r="AM4272" t="s">
        <v>68</v>
      </c>
      <c r="AN4272">
        <v>1</v>
      </c>
      <c r="AR4272" t="s">
        <v>76</v>
      </c>
      <c r="AS4272" t="s">
        <v>77</v>
      </c>
      <c r="AT4272">
        <v>-116</v>
      </c>
      <c r="AU4272" t="s">
        <v>78</v>
      </c>
      <c r="AV4272" t="s">
        <v>79</v>
      </c>
      <c r="AW4272" t="s">
        <v>80</v>
      </c>
      <c r="AX4272" t="s">
        <v>161</v>
      </c>
      <c r="AY4272" t="s">
        <v>76</v>
      </c>
      <c r="AZ4272" t="s">
        <v>82</v>
      </c>
      <c r="BA4272" t="s">
        <v>116</v>
      </c>
      <c r="BB4272" t="s">
        <v>121</v>
      </c>
      <c r="BC4272">
        <v>-1</v>
      </c>
      <c r="BD4272" t="s">
        <v>76</v>
      </c>
      <c r="BE4272">
        <v>60</v>
      </c>
      <c r="BF4272" t="s">
        <v>112</v>
      </c>
      <c r="BG4272" t="s">
        <v>118</v>
      </c>
      <c r="BH4272">
        <v>365243</v>
      </c>
      <c r="BI4272">
        <v>-86</v>
      </c>
      <c r="BJ4272">
        <v>1684</v>
      </c>
      <c r="BK4272">
        <v>365243</v>
      </c>
      <c r="BL4272">
        <v>365243</v>
      </c>
      <c r="BM4272">
        <v>0</v>
      </c>
    </row>
    <row r="4273" spans="1:65" x14ac:dyDescent="0.3">
      <c r="A4273">
        <v>136910</v>
      </c>
      <c r="B4273">
        <v>0</v>
      </c>
      <c r="C4273" t="s">
        <v>65</v>
      </c>
      <c r="D4273" t="s">
        <v>88</v>
      </c>
      <c r="E4273" t="s">
        <v>67</v>
      </c>
      <c r="F4273" t="s">
        <v>68</v>
      </c>
      <c r="G4273">
        <v>0</v>
      </c>
      <c r="H4273">
        <v>112500</v>
      </c>
      <c r="I4273">
        <v>675000</v>
      </c>
      <c r="J4273" t="s">
        <v>113</v>
      </c>
      <c r="K4273" t="s">
        <v>70</v>
      </c>
      <c r="L4273" t="s">
        <v>119</v>
      </c>
      <c r="M4273" t="s">
        <v>72</v>
      </c>
      <c r="N4273">
        <v>2.8663000000000001E-2</v>
      </c>
      <c r="O4273">
        <v>21004</v>
      </c>
      <c r="P4273">
        <v>365243</v>
      </c>
      <c r="Q4273">
        <v>4469</v>
      </c>
      <c r="R4273">
        <v>4512</v>
      </c>
      <c r="S4273">
        <v>2</v>
      </c>
      <c r="T4273">
        <v>2</v>
      </c>
      <c r="U4273" t="s">
        <v>123</v>
      </c>
      <c r="V4273">
        <v>13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 t="s">
        <v>76</v>
      </c>
      <c r="AD4273">
        <v>2791476</v>
      </c>
      <c r="AE4273" t="s">
        <v>65</v>
      </c>
      <c r="AF4273">
        <v>29922.48</v>
      </c>
      <c r="AG4273">
        <v>315000</v>
      </c>
      <c r="AH4273">
        <v>377113.5</v>
      </c>
      <c r="AJ4273">
        <v>315000</v>
      </c>
      <c r="AK4273" t="s">
        <v>120</v>
      </c>
      <c r="AL4273">
        <v>9</v>
      </c>
      <c r="AM4273" t="s">
        <v>68</v>
      </c>
      <c r="AN4273">
        <v>1</v>
      </c>
      <c r="AR4273" t="s">
        <v>76</v>
      </c>
      <c r="AS4273" t="s">
        <v>77</v>
      </c>
      <c r="AT4273">
        <v>-1069</v>
      </c>
      <c r="AU4273" t="s">
        <v>78</v>
      </c>
      <c r="AV4273" t="s">
        <v>79</v>
      </c>
      <c r="AW4273" t="s">
        <v>110</v>
      </c>
      <c r="AX4273" t="s">
        <v>81</v>
      </c>
      <c r="AY4273" t="s">
        <v>76</v>
      </c>
      <c r="AZ4273" t="s">
        <v>82</v>
      </c>
      <c r="BA4273" t="s">
        <v>83</v>
      </c>
      <c r="BB4273" t="s">
        <v>117</v>
      </c>
      <c r="BC4273">
        <v>5</v>
      </c>
      <c r="BD4273" t="s">
        <v>76</v>
      </c>
      <c r="BE4273">
        <v>24</v>
      </c>
      <c r="BF4273" t="s">
        <v>86</v>
      </c>
      <c r="BG4273" t="s">
        <v>87</v>
      </c>
      <c r="BH4273">
        <v>365243</v>
      </c>
      <c r="BI4273">
        <v>-1039</v>
      </c>
      <c r="BJ4273">
        <v>-349</v>
      </c>
      <c r="BK4273">
        <v>-709</v>
      </c>
      <c r="BL4273">
        <v>-701</v>
      </c>
      <c r="BM4273">
        <v>1</v>
      </c>
    </row>
    <row r="4274" spans="1:65" x14ac:dyDescent="0.3">
      <c r="A4274">
        <v>136925</v>
      </c>
      <c r="B4274">
        <v>0</v>
      </c>
      <c r="C4274" t="s">
        <v>65</v>
      </c>
      <c r="D4274" t="s">
        <v>88</v>
      </c>
      <c r="E4274" t="s">
        <v>67</v>
      </c>
      <c r="F4274" t="s">
        <v>68</v>
      </c>
      <c r="G4274">
        <v>1</v>
      </c>
      <c r="H4274">
        <v>225000</v>
      </c>
      <c r="I4274">
        <v>450000</v>
      </c>
      <c r="J4274" t="s">
        <v>69</v>
      </c>
      <c r="K4274" t="s">
        <v>70</v>
      </c>
      <c r="L4274" t="s">
        <v>119</v>
      </c>
      <c r="M4274" t="s">
        <v>72</v>
      </c>
      <c r="N4274">
        <v>4.6219999999999997E-2</v>
      </c>
      <c r="O4274">
        <v>10772</v>
      </c>
      <c r="P4274">
        <v>2324</v>
      </c>
      <c r="Q4274">
        <v>2468</v>
      </c>
      <c r="R4274">
        <v>3437</v>
      </c>
      <c r="S4274">
        <v>1</v>
      </c>
      <c r="T4274">
        <v>1</v>
      </c>
      <c r="U4274" t="s">
        <v>125</v>
      </c>
      <c r="V4274">
        <v>14</v>
      </c>
      <c r="W4274">
        <v>0</v>
      </c>
      <c r="X4274">
        <v>1</v>
      </c>
      <c r="Y4274">
        <v>1</v>
      </c>
      <c r="Z4274">
        <v>0</v>
      </c>
      <c r="AA4274">
        <v>1</v>
      </c>
      <c r="AB4274">
        <v>1</v>
      </c>
      <c r="AC4274" t="s">
        <v>205</v>
      </c>
      <c r="AD4274">
        <v>2089585</v>
      </c>
      <c r="AE4274" t="s">
        <v>93</v>
      </c>
      <c r="AG4274">
        <v>62995.5</v>
      </c>
      <c r="AH4274">
        <v>62995.5</v>
      </c>
      <c r="AJ4274">
        <v>62995.5</v>
      </c>
      <c r="AK4274" t="s">
        <v>123</v>
      </c>
      <c r="AL4274">
        <v>15</v>
      </c>
      <c r="AM4274" t="s">
        <v>68</v>
      </c>
      <c r="AN4274">
        <v>1</v>
      </c>
      <c r="AR4274" t="s">
        <v>79</v>
      </c>
      <c r="AS4274" t="s">
        <v>180</v>
      </c>
      <c r="AT4274">
        <v>-267</v>
      </c>
      <c r="AU4274" t="s">
        <v>78</v>
      </c>
      <c r="AV4274" t="s">
        <v>181</v>
      </c>
      <c r="AW4274" t="s">
        <v>80</v>
      </c>
      <c r="AX4274" t="s">
        <v>81</v>
      </c>
      <c r="AY4274" t="s">
        <v>124</v>
      </c>
      <c r="AZ4274" t="s">
        <v>76</v>
      </c>
      <c r="BA4274" t="s">
        <v>76</v>
      </c>
      <c r="BB4274" t="s">
        <v>104</v>
      </c>
      <c r="BC4274">
        <v>3205</v>
      </c>
      <c r="BD4274" t="s">
        <v>85</v>
      </c>
      <c r="BF4274" t="s">
        <v>76</v>
      </c>
      <c r="BG4274" t="s">
        <v>151</v>
      </c>
    </row>
    <row r="4275" spans="1:65" x14ac:dyDescent="0.3">
      <c r="A4275">
        <v>136928</v>
      </c>
      <c r="B4275">
        <v>0</v>
      </c>
      <c r="C4275" t="s">
        <v>65</v>
      </c>
      <c r="D4275" t="s">
        <v>66</v>
      </c>
      <c r="E4275" t="s">
        <v>67</v>
      </c>
      <c r="F4275" t="s">
        <v>68</v>
      </c>
      <c r="G4275">
        <v>0</v>
      </c>
      <c r="H4275">
        <v>112500</v>
      </c>
      <c r="I4275">
        <v>384048</v>
      </c>
      <c r="J4275" t="s">
        <v>113</v>
      </c>
      <c r="K4275" t="s">
        <v>70</v>
      </c>
      <c r="L4275" t="s">
        <v>91</v>
      </c>
      <c r="M4275" t="s">
        <v>72</v>
      </c>
      <c r="N4275">
        <v>3.2561E-2</v>
      </c>
      <c r="O4275">
        <v>23680</v>
      </c>
      <c r="P4275">
        <v>365243</v>
      </c>
      <c r="Q4275">
        <v>3198</v>
      </c>
      <c r="R4275">
        <v>4733</v>
      </c>
      <c r="S4275">
        <v>1</v>
      </c>
      <c r="T4275">
        <v>1</v>
      </c>
      <c r="U4275" t="s">
        <v>73</v>
      </c>
      <c r="V4275">
        <v>10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 t="s">
        <v>76</v>
      </c>
      <c r="AD4275">
        <v>1499854</v>
      </c>
      <c r="AE4275" t="s">
        <v>93</v>
      </c>
      <c r="AF4275">
        <v>6479.73</v>
      </c>
      <c r="AG4275">
        <v>43110</v>
      </c>
      <c r="AH4275">
        <v>46903.5</v>
      </c>
      <c r="AI4275">
        <v>0</v>
      </c>
      <c r="AJ4275">
        <v>43110</v>
      </c>
      <c r="AK4275" t="s">
        <v>120</v>
      </c>
      <c r="AL4275">
        <v>16</v>
      </c>
      <c r="AM4275" t="s">
        <v>68</v>
      </c>
      <c r="AN4275">
        <v>1</v>
      </c>
      <c r="AO4275">
        <v>0</v>
      </c>
      <c r="AR4275" t="s">
        <v>79</v>
      </c>
      <c r="AS4275" t="s">
        <v>77</v>
      </c>
      <c r="AT4275">
        <v>-463</v>
      </c>
      <c r="AU4275" t="s">
        <v>144</v>
      </c>
      <c r="AV4275" t="s">
        <v>79</v>
      </c>
      <c r="AX4275" t="s">
        <v>81</v>
      </c>
      <c r="AY4275" t="s">
        <v>111</v>
      </c>
      <c r="AZ4275" t="s">
        <v>96</v>
      </c>
      <c r="BA4275" t="s">
        <v>76</v>
      </c>
      <c r="BB4275" t="s">
        <v>104</v>
      </c>
      <c r="BC4275">
        <v>30</v>
      </c>
      <c r="BD4275" t="s">
        <v>105</v>
      </c>
      <c r="BE4275">
        <v>10</v>
      </c>
      <c r="BF4275" t="s">
        <v>86</v>
      </c>
      <c r="BG4275" t="s">
        <v>106</v>
      </c>
      <c r="BH4275">
        <v>365243</v>
      </c>
      <c r="BI4275">
        <v>-420</v>
      </c>
      <c r="BJ4275">
        <v>-150</v>
      </c>
      <c r="BK4275">
        <v>-150</v>
      </c>
      <c r="BL4275">
        <v>-144</v>
      </c>
      <c r="BM4275">
        <v>0</v>
      </c>
    </row>
    <row r="4276" spans="1:65" x14ac:dyDescent="0.3">
      <c r="A4276">
        <v>136936</v>
      </c>
      <c r="B4276">
        <v>0</v>
      </c>
      <c r="C4276" t="s">
        <v>65</v>
      </c>
      <c r="D4276" t="s">
        <v>88</v>
      </c>
      <c r="E4276" t="s">
        <v>67</v>
      </c>
      <c r="F4276" t="s">
        <v>68</v>
      </c>
      <c r="G4276">
        <v>0</v>
      </c>
      <c r="H4276">
        <v>157500</v>
      </c>
      <c r="I4276">
        <v>225000</v>
      </c>
      <c r="J4276" t="s">
        <v>69</v>
      </c>
      <c r="K4276" t="s">
        <v>70</v>
      </c>
      <c r="L4276" t="s">
        <v>139</v>
      </c>
      <c r="M4276" t="s">
        <v>72</v>
      </c>
      <c r="N4276">
        <v>2.6391999999999999E-2</v>
      </c>
      <c r="O4276">
        <v>24005</v>
      </c>
      <c r="P4276">
        <v>12869</v>
      </c>
      <c r="Q4276">
        <v>248</v>
      </c>
      <c r="R4276">
        <v>4102</v>
      </c>
      <c r="S4276">
        <v>2</v>
      </c>
      <c r="T4276">
        <v>2</v>
      </c>
      <c r="U4276" t="s">
        <v>123</v>
      </c>
      <c r="V4276">
        <v>19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195</v>
      </c>
      <c r="AD4276">
        <v>2781993</v>
      </c>
      <c r="AE4276" t="s">
        <v>93</v>
      </c>
      <c r="AF4276">
        <v>15210.045</v>
      </c>
      <c r="AG4276">
        <v>152059.27499999999</v>
      </c>
      <c r="AH4276">
        <v>106438.5</v>
      </c>
      <c r="AI4276">
        <v>45620.775000000001</v>
      </c>
      <c r="AJ4276">
        <v>152059.27499999999</v>
      </c>
      <c r="AK4276" t="s">
        <v>73</v>
      </c>
      <c r="AL4276">
        <v>17</v>
      </c>
      <c r="AM4276" t="s">
        <v>68</v>
      </c>
      <c r="AN4276">
        <v>1</v>
      </c>
      <c r="AO4276">
        <v>0.326748706</v>
      </c>
      <c r="AR4276" t="s">
        <v>79</v>
      </c>
      <c r="AS4276" t="s">
        <v>114</v>
      </c>
      <c r="AT4276">
        <v>-1698</v>
      </c>
      <c r="AU4276" t="s">
        <v>78</v>
      </c>
      <c r="AV4276" t="s">
        <v>149</v>
      </c>
      <c r="AX4276" t="s">
        <v>81</v>
      </c>
      <c r="AY4276" t="s">
        <v>103</v>
      </c>
      <c r="AZ4276" t="s">
        <v>96</v>
      </c>
      <c r="BA4276" t="s">
        <v>76</v>
      </c>
      <c r="BB4276" t="s">
        <v>104</v>
      </c>
      <c r="BC4276">
        <v>1235</v>
      </c>
      <c r="BD4276" t="s">
        <v>85</v>
      </c>
      <c r="BE4276">
        <v>8</v>
      </c>
      <c r="BF4276" t="s">
        <v>147</v>
      </c>
      <c r="BG4276" t="s">
        <v>98</v>
      </c>
    </row>
    <row r="4277" spans="1:65" x14ac:dyDescent="0.3">
      <c r="A4277">
        <v>136937</v>
      </c>
      <c r="B4277">
        <v>1</v>
      </c>
      <c r="C4277" t="s">
        <v>65</v>
      </c>
      <c r="D4277" t="s">
        <v>88</v>
      </c>
      <c r="E4277" t="s">
        <v>67</v>
      </c>
      <c r="F4277" t="s">
        <v>68</v>
      </c>
      <c r="G4277">
        <v>0</v>
      </c>
      <c r="H4277">
        <v>72000</v>
      </c>
      <c r="I4277">
        <v>417024</v>
      </c>
      <c r="J4277" t="s">
        <v>89</v>
      </c>
      <c r="K4277" t="s">
        <v>70</v>
      </c>
      <c r="L4277" t="s">
        <v>91</v>
      </c>
      <c r="M4277" t="s">
        <v>72</v>
      </c>
      <c r="N4277">
        <v>1.9101E-2</v>
      </c>
      <c r="O4277">
        <v>11464</v>
      </c>
      <c r="P4277">
        <v>2331</v>
      </c>
      <c r="Q4277">
        <v>4679</v>
      </c>
      <c r="R4277">
        <v>4007</v>
      </c>
      <c r="S4277">
        <v>2</v>
      </c>
      <c r="T4277">
        <v>2</v>
      </c>
      <c r="U4277" t="s">
        <v>73</v>
      </c>
      <c r="V4277">
        <v>10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1</v>
      </c>
      <c r="AC4277" t="s">
        <v>134</v>
      </c>
      <c r="AD4277">
        <v>1648287</v>
      </c>
      <c r="AE4277" t="s">
        <v>65</v>
      </c>
      <c r="AF4277">
        <v>18851.535</v>
      </c>
      <c r="AG4277">
        <v>90000</v>
      </c>
      <c r="AH4277">
        <v>92970</v>
      </c>
      <c r="AJ4277">
        <v>90000</v>
      </c>
      <c r="AK4277" t="s">
        <v>125</v>
      </c>
      <c r="AL4277">
        <v>10</v>
      </c>
      <c r="AM4277" t="s">
        <v>68</v>
      </c>
      <c r="AN4277">
        <v>1</v>
      </c>
      <c r="AR4277" t="s">
        <v>76</v>
      </c>
      <c r="AS4277" t="s">
        <v>77</v>
      </c>
      <c r="AT4277">
        <v>-744</v>
      </c>
      <c r="AU4277" t="s">
        <v>78</v>
      </c>
      <c r="AV4277" t="s">
        <v>79</v>
      </c>
      <c r="AW4277" t="s">
        <v>80</v>
      </c>
      <c r="AX4277" t="s">
        <v>81</v>
      </c>
      <c r="AY4277" t="s">
        <v>76</v>
      </c>
      <c r="AZ4277" t="s">
        <v>82</v>
      </c>
      <c r="BA4277" t="s">
        <v>83</v>
      </c>
      <c r="BB4277" t="s">
        <v>121</v>
      </c>
      <c r="BC4277">
        <v>-1</v>
      </c>
      <c r="BD4277" t="s">
        <v>76</v>
      </c>
      <c r="BE4277">
        <v>6</v>
      </c>
      <c r="BF4277" t="s">
        <v>86</v>
      </c>
      <c r="BG4277" t="s">
        <v>87</v>
      </c>
      <c r="BH4277">
        <v>365243</v>
      </c>
      <c r="BI4277">
        <v>-714</v>
      </c>
      <c r="BJ4277">
        <v>-564</v>
      </c>
      <c r="BK4277">
        <v>-564</v>
      </c>
      <c r="BL4277">
        <v>-550</v>
      </c>
      <c r="BM4277">
        <v>1</v>
      </c>
    </row>
    <row r="4278" spans="1:65" x14ac:dyDescent="0.3">
      <c r="A4278">
        <v>136942</v>
      </c>
      <c r="B4278">
        <v>0</v>
      </c>
      <c r="C4278" t="s">
        <v>65</v>
      </c>
      <c r="D4278" t="s">
        <v>66</v>
      </c>
      <c r="E4278" t="s">
        <v>68</v>
      </c>
      <c r="F4278" t="s">
        <v>68</v>
      </c>
      <c r="G4278">
        <v>1</v>
      </c>
      <c r="H4278">
        <v>202500</v>
      </c>
      <c r="I4278">
        <v>490495.5</v>
      </c>
      <c r="J4278" t="s">
        <v>69</v>
      </c>
      <c r="K4278" t="s">
        <v>70</v>
      </c>
      <c r="L4278" t="s">
        <v>91</v>
      </c>
      <c r="M4278" t="s">
        <v>72</v>
      </c>
      <c r="N4278">
        <v>1.9689000000000002E-2</v>
      </c>
      <c r="O4278">
        <v>11653</v>
      </c>
      <c r="P4278">
        <v>244</v>
      </c>
      <c r="Q4278">
        <v>3489</v>
      </c>
      <c r="R4278">
        <v>3643</v>
      </c>
      <c r="S4278">
        <v>2</v>
      </c>
      <c r="T4278">
        <v>2</v>
      </c>
      <c r="U4278" t="s">
        <v>109</v>
      </c>
      <c r="V4278">
        <v>14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 t="s">
        <v>201</v>
      </c>
      <c r="AD4278">
        <v>2224828</v>
      </c>
      <c r="AE4278" t="s">
        <v>93</v>
      </c>
      <c r="AF4278">
        <v>4924.71</v>
      </c>
      <c r="AG4278">
        <v>24925.5</v>
      </c>
      <c r="AH4278">
        <v>23512.5</v>
      </c>
      <c r="AI4278">
        <v>2520</v>
      </c>
      <c r="AJ4278">
        <v>24925.5</v>
      </c>
      <c r="AK4278" t="s">
        <v>75</v>
      </c>
      <c r="AL4278">
        <v>10</v>
      </c>
      <c r="AM4278" t="s">
        <v>68</v>
      </c>
      <c r="AN4278">
        <v>1</v>
      </c>
      <c r="AO4278">
        <v>0.10542625899999999</v>
      </c>
      <c r="AR4278" t="s">
        <v>79</v>
      </c>
      <c r="AS4278" t="s">
        <v>77</v>
      </c>
      <c r="AT4278">
        <v>-1566</v>
      </c>
      <c r="AU4278" t="s">
        <v>78</v>
      </c>
      <c r="AV4278" t="s">
        <v>79</v>
      </c>
      <c r="AW4278" t="s">
        <v>110</v>
      </c>
      <c r="AX4278" t="s">
        <v>81</v>
      </c>
      <c r="AY4278" t="s">
        <v>124</v>
      </c>
      <c r="AZ4278" t="s">
        <v>96</v>
      </c>
      <c r="BA4278" t="s">
        <v>76</v>
      </c>
      <c r="BB4278" t="s">
        <v>104</v>
      </c>
      <c r="BC4278">
        <v>20</v>
      </c>
      <c r="BD4278" t="s">
        <v>105</v>
      </c>
      <c r="BE4278">
        <v>6</v>
      </c>
      <c r="BF4278" t="s">
        <v>86</v>
      </c>
      <c r="BG4278" t="s">
        <v>106</v>
      </c>
      <c r="BH4278">
        <v>365243</v>
      </c>
      <c r="BI4278">
        <v>-1535</v>
      </c>
      <c r="BJ4278">
        <v>-1385</v>
      </c>
      <c r="BK4278">
        <v>-1385</v>
      </c>
      <c r="BL4278">
        <v>-1377</v>
      </c>
      <c r="BM4278">
        <v>0</v>
      </c>
    </row>
    <row r="4279" spans="1:65" x14ac:dyDescent="0.3">
      <c r="A4279">
        <v>136949</v>
      </c>
      <c r="B4279">
        <v>0</v>
      </c>
      <c r="C4279" t="s">
        <v>65</v>
      </c>
      <c r="D4279" t="s">
        <v>66</v>
      </c>
      <c r="E4279" t="s">
        <v>68</v>
      </c>
      <c r="F4279" t="s">
        <v>68</v>
      </c>
      <c r="G4279">
        <v>1</v>
      </c>
      <c r="H4279">
        <v>450000</v>
      </c>
      <c r="I4279">
        <v>834048</v>
      </c>
      <c r="J4279" t="s">
        <v>69</v>
      </c>
      <c r="K4279" t="s">
        <v>70</v>
      </c>
      <c r="L4279" t="s">
        <v>91</v>
      </c>
      <c r="M4279" t="s">
        <v>72</v>
      </c>
      <c r="N4279">
        <v>1.1703E-2</v>
      </c>
      <c r="O4279">
        <v>11808</v>
      </c>
      <c r="P4279">
        <v>901</v>
      </c>
      <c r="Q4279">
        <v>5702</v>
      </c>
      <c r="R4279">
        <v>3563</v>
      </c>
      <c r="S4279">
        <v>2</v>
      </c>
      <c r="T4279">
        <v>2</v>
      </c>
      <c r="U4279" t="s">
        <v>109</v>
      </c>
      <c r="V4279">
        <v>13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 t="s">
        <v>210</v>
      </c>
      <c r="AD4279">
        <v>2103177</v>
      </c>
      <c r="AE4279" t="s">
        <v>99</v>
      </c>
      <c r="AF4279">
        <v>19125</v>
      </c>
      <c r="AG4279">
        <v>0</v>
      </c>
      <c r="AH4279">
        <v>382500</v>
      </c>
      <c r="AK4279" t="s">
        <v>73</v>
      </c>
      <c r="AL4279">
        <v>18</v>
      </c>
      <c r="AM4279" t="s">
        <v>67</v>
      </c>
      <c r="AN4279">
        <v>1</v>
      </c>
      <c r="AR4279" t="s">
        <v>79</v>
      </c>
      <c r="AS4279" t="s">
        <v>114</v>
      </c>
      <c r="AT4279">
        <v>-869</v>
      </c>
      <c r="AU4279" t="s">
        <v>76</v>
      </c>
      <c r="AV4279" t="s">
        <v>149</v>
      </c>
      <c r="AX4279" t="s">
        <v>81</v>
      </c>
      <c r="AY4279" t="s">
        <v>76</v>
      </c>
      <c r="AZ4279" t="s">
        <v>131</v>
      </c>
      <c r="BA4279" t="s">
        <v>116</v>
      </c>
      <c r="BB4279" t="s">
        <v>117</v>
      </c>
      <c r="BC4279">
        <v>5</v>
      </c>
      <c r="BD4279" t="s">
        <v>76</v>
      </c>
      <c r="BE4279">
        <v>0</v>
      </c>
      <c r="BF4279" t="s">
        <v>76</v>
      </c>
      <c r="BG4279" t="s">
        <v>160</v>
      </c>
    </row>
    <row r="4280" spans="1:65" x14ac:dyDescent="0.3">
      <c r="A4280">
        <v>136953</v>
      </c>
      <c r="B4280">
        <v>0</v>
      </c>
      <c r="C4280" t="s">
        <v>65</v>
      </c>
      <c r="D4280" t="s">
        <v>88</v>
      </c>
      <c r="E4280" t="s">
        <v>67</v>
      </c>
      <c r="F4280" t="s">
        <v>68</v>
      </c>
      <c r="G4280">
        <v>0</v>
      </c>
      <c r="H4280">
        <v>108000</v>
      </c>
      <c r="I4280">
        <v>270000</v>
      </c>
      <c r="J4280" t="s">
        <v>113</v>
      </c>
      <c r="K4280" t="s">
        <v>70</v>
      </c>
      <c r="L4280" t="s">
        <v>91</v>
      </c>
      <c r="M4280" t="s">
        <v>72</v>
      </c>
      <c r="N4280">
        <v>2.6391999999999999E-2</v>
      </c>
      <c r="O4280">
        <v>20290</v>
      </c>
      <c r="P4280">
        <v>365243</v>
      </c>
      <c r="Q4280">
        <v>368</v>
      </c>
      <c r="R4280">
        <v>1865</v>
      </c>
      <c r="S4280">
        <v>2</v>
      </c>
      <c r="T4280">
        <v>2</v>
      </c>
      <c r="U4280" t="s">
        <v>125</v>
      </c>
      <c r="V4280">
        <v>16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 t="s">
        <v>76</v>
      </c>
      <c r="AD4280">
        <v>1291937</v>
      </c>
      <c r="AE4280" t="s">
        <v>93</v>
      </c>
      <c r="AF4280">
        <v>15175.665000000001</v>
      </c>
      <c r="AG4280">
        <v>263056.5</v>
      </c>
      <c r="AH4280">
        <v>236749.5</v>
      </c>
      <c r="AI4280">
        <v>26307</v>
      </c>
      <c r="AJ4280">
        <v>263056.5</v>
      </c>
      <c r="AK4280" t="s">
        <v>75</v>
      </c>
      <c r="AL4280">
        <v>13</v>
      </c>
      <c r="AM4280" t="s">
        <v>68</v>
      </c>
      <c r="AN4280">
        <v>1</v>
      </c>
      <c r="AO4280">
        <v>0.10891468</v>
      </c>
      <c r="AR4280" t="s">
        <v>79</v>
      </c>
      <c r="AS4280" t="s">
        <v>77</v>
      </c>
      <c r="AT4280">
        <v>-2144</v>
      </c>
      <c r="AU4280" t="s">
        <v>78</v>
      </c>
      <c r="AV4280" t="s">
        <v>79</v>
      </c>
      <c r="AW4280" t="s">
        <v>101</v>
      </c>
      <c r="AX4280" t="s">
        <v>161</v>
      </c>
      <c r="AY4280" t="s">
        <v>111</v>
      </c>
      <c r="AZ4280" t="s">
        <v>96</v>
      </c>
      <c r="BA4280" t="s">
        <v>76</v>
      </c>
      <c r="BB4280" t="s">
        <v>84</v>
      </c>
      <c r="BC4280">
        <v>281</v>
      </c>
      <c r="BD4280" t="s">
        <v>85</v>
      </c>
      <c r="BE4280">
        <v>24</v>
      </c>
      <c r="BF4280" t="s">
        <v>147</v>
      </c>
      <c r="BG4280" t="s">
        <v>151</v>
      </c>
      <c r="BH4280">
        <v>365243</v>
      </c>
      <c r="BI4280">
        <v>-2113</v>
      </c>
      <c r="BJ4280">
        <v>-1423</v>
      </c>
      <c r="BK4280">
        <v>-1423</v>
      </c>
      <c r="BL4280">
        <v>-1416</v>
      </c>
      <c r="BM4280">
        <v>0</v>
      </c>
    </row>
    <row r="4281" spans="1:65" x14ac:dyDescent="0.3">
      <c r="A4281">
        <v>136956</v>
      </c>
      <c r="B4281">
        <v>0</v>
      </c>
      <c r="C4281" t="s">
        <v>65</v>
      </c>
      <c r="D4281" t="s">
        <v>88</v>
      </c>
      <c r="E4281" t="s">
        <v>67</v>
      </c>
      <c r="F4281" t="s">
        <v>68</v>
      </c>
      <c r="G4281">
        <v>1</v>
      </c>
      <c r="H4281">
        <v>180000</v>
      </c>
      <c r="I4281">
        <v>760225.5</v>
      </c>
      <c r="J4281" t="s">
        <v>69</v>
      </c>
      <c r="K4281" t="s">
        <v>70</v>
      </c>
      <c r="L4281" t="s">
        <v>91</v>
      </c>
      <c r="M4281" t="s">
        <v>72</v>
      </c>
      <c r="N4281">
        <v>1.0555999999999999E-2</v>
      </c>
      <c r="O4281">
        <v>16839</v>
      </c>
      <c r="P4281">
        <v>2571</v>
      </c>
      <c r="Q4281">
        <v>8562</v>
      </c>
      <c r="R4281">
        <v>385</v>
      </c>
      <c r="S4281">
        <v>3</v>
      </c>
      <c r="T4281">
        <v>3</v>
      </c>
      <c r="U4281" t="s">
        <v>73</v>
      </c>
      <c r="V4281">
        <v>10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 t="s">
        <v>108</v>
      </c>
      <c r="AD4281">
        <v>1330530</v>
      </c>
      <c r="AE4281" t="s">
        <v>99</v>
      </c>
      <c r="AF4281">
        <v>22500</v>
      </c>
      <c r="AG4281">
        <v>0</v>
      </c>
      <c r="AH4281">
        <v>450000</v>
      </c>
      <c r="AK4281" t="s">
        <v>123</v>
      </c>
      <c r="AL4281">
        <v>12</v>
      </c>
      <c r="AM4281" t="s">
        <v>68</v>
      </c>
      <c r="AN4281">
        <v>1</v>
      </c>
      <c r="AR4281" t="s">
        <v>79</v>
      </c>
      <c r="AS4281" t="s">
        <v>77</v>
      </c>
      <c r="AT4281">
        <v>-1277</v>
      </c>
      <c r="AU4281" t="s">
        <v>76</v>
      </c>
      <c r="AV4281" t="s">
        <v>79</v>
      </c>
      <c r="AX4281" t="s">
        <v>81</v>
      </c>
      <c r="AY4281" t="s">
        <v>76</v>
      </c>
      <c r="AZ4281" t="s">
        <v>131</v>
      </c>
      <c r="BA4281" t="s">
        <v>116</v>
      </c>
      <c r="BB4281" t="s">
        <v>117</v>
      </c>
      <c r="BC4281">
        <v>10</v>
      </c>
      <c r="BD4281" t="s">
        <v>76</v>
      </c>
      <c r="BE4281">
        <v>0</v>
      </c>
      <c r="BF4281" t="s">
        <v>76</v>
      </c>
      <c r="BG4281" t="s">
        <v>160</v>
      </c>
      <c r="BH4281">
        <v>365243</v>
      </c>
      <c r="BI4281">
        <v>365243</v>
      </c>
      <c r="BJ4281">
        <v>365243</v>
      </c>
      <c r="BK4281">
        <v>365243</v>
      </c>
      <c r="BL4281">
        <v>-205</v>
      </c>
      <c r="BM4281">
        <v>0</v>
      </c>
    </row>
    <row r="4282" spans="1:65" x14ac:dyDescent="0.3">
      <c r="A4282">
        <v>136961</v>
      </c>
      <c r="B4282">
        <v>0</v>
      </c>
      <c r="C4282" t="s">
        <v>99</v>
      </c>
      <c r="D4282" t="s">
        <v>88</v>
      </c>
      <c r="E4282" t="s">
        <v>67</v>
      </c>
      <c r="F4282" t="s">
        <v>68</v>
      </c>
      <c r="G4282">
        <v>1</v>
      </c>
      <c r="H4282">
        <v>67500</v>
      </c>
      <c r="I4282">
        <v>270000</v>
      </c>
      <c r="J4282" t="s">
        <v>69</v>
      </c>
      <c r="K4282" t="s">
        <v>70</v>
      </c>
      <c r="L4282" t="s">
        <v>119</v>
      </c>
      <c r="M4282" t="s">
        <v>72</v>
      </c>
      <c r="N4282">
        <v>1.8634000000000001E-2</v>
      </c>
      <c r="O4282">
        <v>14873</v>
      </c>
      <c r="P4282">
        <v>405</v>
      </c>
      <c r="Q4282">
        <v>3486</v>
      </c>
      <c r="R4282">
        <v>3815</v>
      </c>
      <c r="S4282">
        <v>2</v>
      </c>
      <c r="T4282">
        <v>2</v>
      </c>
      <c r="U4282" t="s">
        <v>109</v>
      </c>
      <c r="V4282">
        <v>12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92</v>
      </c>
      <c r="AD4282">
        <v>1808011</v>
      </c>
      <c r="AE4282" t="s">
        <v>99</v>
      </c>
      <c r="AF4282">
        <v>2250</v>
      </c>
      <c r="AG4282">
        <v>45000</v>
      </c>
      <c r="AH4282">
        <v>45000</v>
      </c>
      <c r="AJ4282">
        <v>45000</v>
      </c>
      <c r="AK4282" t="s">
        <v>94</v>
      </c>
      <c r="AL4282">
        <v>13</v>
      </c>
      <c r="AM4282" t="s">
        <v>68</v>
      </c>
      <c r="AN4282">
        <v>1</v>
      </c>
      <c r="AR4282" t="s">
        <v>79</v>
      </c>
      <c r="AS4282" t="s">
        <v>114</v>
      </c>
      <c r="AT4282">
        <v>-342</v>
      </c>
      <c r="AU4282" t="s">
        <v>76</v>
      </c>
      <c r="AV4282" t="s">
        <v>165</v>
      </c>
      <c r="AW4282" t="s">
        <v>101</v>
      </c>
      <c r="AX4282" t="s">
        <v>81</v>
      </c>
      <c r="AY4282" t="s">
        <v>76</v>
      </c>
      <c r="AZ4282" t="s">
        <v>131</v>
      </c>
      <c r="BA4282" t="s">
        <v>83</v>
      </c>
      <c r="BB4282" t="s">
        <v>121</v>
      </c>
      <c r="BC4282">
        <v>-1</v>
      </c>
      <c r="BD4282" t="s">
        <v>76</v>
      </c>
      <c r="BE4282">
        <v>0</v>
      </c>
      <c r="BF4282" t="s">
        <v>76</v>
      </c>
      <c r="BG4282" t="s">
        <v>132</v>
      </c>
    </row>
    <row r="4283" spans="1:65" x14ac:dyDescent="0.3">
      <c r="A4283">
        <v>136971</v>
      </c>
      <c r="B4283">
        <v>0</v>
      </c>
      <c r="C4283" t="s">
        <v>99</v>
      </c>
      <c r="D4283" t="s">
        <v>88</v>
      </c>
      <c r="E4283" t="s">
        <v>68</v>
      </c>
      <c r="F4283" t="s">
        <v>68</v>
      </c>
      <c r="G4283">
        <v>0</v>
      </c>
      <c r="H4283">
        <v>360000</v>
      </c>
      <c r="I4283">
        <v>405000</v>
      </c>
      <c r="J4283" t="s">
        <v>89</v>
      </c>
      <c r="K4283" t="s">
        <v>70</v>
      </c>
      <c r="L4283" t="s">
        <v>91</v>
      </c>
      <c r="M4283" t="s">
        <v>72</v>
      </c>
      <c r="N4283">
        <v>1.8849999999999999E-2</v>
      </c>
      <c r="O4283">
        <v>16766</v>
      </c>
      <c r="P4283">
        <v>9381</v>
      </c>
      <c r="Q4283">
        <v>9512</v>
      </c>
      <c r="R4283">
        <v>313</v>
      </c>
      <c r="S4283">
        <v>2</v>
      </c>
      <c r="T4283">
        <v>2</v>
      </c>
      <c r="U4283" t="s">
        <v>73</v>
      </c>
      <c r="V4283">
        <v>14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 t="s">
        <v>92</v>
      </c>
      <c r="AD4283">
        <v>1537647</v>
      </c>
      <c r="AE4283" t="s">
        <v>65</v>
      </c>
      <c r="AF4283">
        <v>16689.240000000002</v>
      </c>
      <c r="AG4283">
        <v>180000</v>
      </c>
      <c r="AH4283">
        <v>239238</v>
      </c>
      <c r="AJ4283">
        <v>180000</v>
      </c>
      <c r="AK4283" t="s">
        <v>120</v>
      </c>
      <c r="AL4283">
        <v>17</v>
      </c>
      <c r="AM4283" t="s">
        <v>68</v>
      </c>
      <c r="AN4283">
        <v>1</v>
      </c>
      <c r="AR4283" t="s">
        <v>76</v>
      </c>
      <c r="AS4283" t="s">
        <v>77</v>
      </c>
      <c r="AT4283">
        <v>-1058</v>
      </c>
      <c r="AU4283" t="s">
        <v>78</v>
      </c>
      <c r="AV4283" t="s">
        <v>79</v>
      </c>
      <c r="AW4283" t="s">
        <v>101</v>
      </c>
      <c r="AX4283" t="s">
        <v>81</v>
      </c>
      <c r="AY4283" t="s">
        <v>76</v>
      </c>
      <c r="AZ4283" t="s">
        <v>82</v>
      </c>
      <c r="BA4283" t="s">
        <v>116</v>
      </c>
      <c r="BB4283" t="s">
        <v>121</v>
      </c>
      <c r="BC4283">
        <v>-1</v>
      </c>
      <c r="BD4283" t="s">
        <v>76</v>
      </c>
      <c r="BE4283">
        <v>24</v>
      </c>
      <c r="BF4283" t="s">
        <v>86</v>
      </c>
      <c r="BG4283" t="s">
        <v>172</v>
      </c>
      <c r="BH4283">
        <v>365243</v>
      </c>
      <c r="BI4283">
        <v>-1028</v>
      </c>
      <c r="BJ4283">
        <v>-338</v>
      </c>
      <c r="BK4283">
        <v>-878</v>
      </c>
      <c r="BL4283">
        <v>-872</v>
      </c>
      <c r="BM4283">
        <v>1</v>
      </c>
    </row>
    <row r="4284" spans="1:65" x14ac:dyDescent="0.3">
      <c r="A4284">
        <v>136983</v>
      </c>
      <c r="B4284">
        <v>0</v>
      </c>
      <c r="C4284" t="s">
        <v>65</v>
      </c>
      <c r="D4284" t="s">
        <v>66</v>
      </c>
      <c r="E4284" t="s">
        <v>68</v>
      </c>
      <c r="F4284" t="s">
        <v>67</v>
      </c>
      <c r="G4284">
        <v>2</v>
      </c>
      <c r="H4284">
        <v>157500</v>
      </c>
      <c r="I4284">
        <v>473760</v>
      </c>
      <c r="J4284" t="s">
        <v>133</v>
      </c>
      <c r="K4284" t="s">
        <v>90</v>
      </c>
      <c r="L4284" t="s">
        <v>91</v>
      </c>
      <c r="M4284" t="s">
        <v>72</v>
      </c>
      <c r="N4284">
        <v>3.5791999999999997E-2</v>
      </c>
      <c r="O4284">
        <v>11196</v>
      </c>
      <c r="P4284">
        <v>1519</v>
      </c>
      <c r="Q4284">
        <v>5219</v>
      </c>
      <c r="R4284">
        <v>3865</v>
      </c>
      <c r="S4284">
        <v>2</v>
      </c>
      <c r="T4284">
        <v>2</v>
      </c>
      <c r="U4284" t="s">
        <v>120</v>
      </c>
      <c r="V4284">
        <v>12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0</v>
      </c>
      <c r="AC4284" t="s">
        <v>134</v>
      </c>
      <c r="AD4284">
        <v>1627033</v>
      </c>
      <c r="AE4284" t="s">
        <v>99</v>
      </c>
      <c r="AF4284">
        <v>9000</v>
      </c>
      <c r="AG4284">
        <v>0</v>
      </c>
      <c r="AH4284">
        <v>450000</v>
      </c>
      <c r="AK4284" t="s">
        <v>123</v>
      </c>
      <c r="AL4284">
        <v>12</v>
      </c>
      <c r="AM4284" t="s">
        <v>67</v>
      </c>
      <c r="AN4284">
        <v>0</v>
      </c>
      <c r="AR4284" t="s">
        <v>79</v>
      </c>
      <c r="AS4284" t="s">
        <v>114</v>
      </c>
      <c r="AT4284">
        <v>-345</v>
      </c>
      <c r="AU4284" t="s">
        <v>76</v>
      </c>
      <c r="AV4284" t="s">
        <v>165</v>
      </c>
      <c r="AX4284" t="s">
        <v>81</v>
      </c>
      <c r="AY4284" t="s">
        <v>76</v>
      </c>
      <c r="AZ4284" t="s">
        <v>131</v>
      </c>
      <c r="BA4284" t="s">
        <v>116</v>
      </c>
      <c r="BB4284" t="s">
        <v>178</v>
      </c>
      <c r="BC4284">
        <v>-1</v>
      </c>
      <c r="BD4284" t="s">
        <v>76</v>
      </c>
      <c r="BE4284">
        <v>0</v>
      </c>
      <c r="BF4284" t="s">
        <v>76</v>
      </c>
      <c r="BG4284" t="s">
        <v>160</v>
      </c>
    </row>
    <row r="4285" spans="1:65" x14ac:dyDescent="0.3">
      <c r="A4285">
        <v>137009</v>
      </c>
      <c r="B4285">
        <v>0</v>
      </c>
      <c r="C4285" t="s">
        <v>65</v>
      </c>
      <c r="D4285" t="s">
        <v>88</v>
      </c>
      <c r="E4285" t="s">
        <v>67</v>
      </c>
      <c r="F4285" t="s">
        <v>67</v>
      </c>
      <c r="G4285">
        <v>0</v>
      </c>
      <c r="H4285">
        <v>135000</v>
      </c>
      <c r="I4285">
        <v>781920</v>
      </c>
      <c r="J4285" t="s">
        <v>113</v>
      </c>
      <c r="K4285" t="s">
        <v>90</v>
      </c>
      <c r="L4285" t="s">
        <v>139</v>
      </c>
      <c r="M4285" t="s">
        <v>72</v>
      </c>
      <c r="N4285">
        <v>1.9101E-2</v>
      </c>
      <c r="O4285">
        <v>23477</v>
      </c>
      <c r="P4285">
        <v>365243</v>
      </c>
      <c r="Q4285">
        <v>5261</v>
      </c>
      <c r="R4285">
        <v>4711</v>
      </c>
      <c r="S4285">
        <v>2</v>
      </c>
      <c r="T4285">
        <v>2</v>
      </c>
      <c r="U4285" t="s">
        <v>123</v>
      </c>
      <c r="V4285">
        <v>10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 t="s">
        <v>76</v>
      </c>
      <c r="AD4285">
        <v>1164251</v>
      </c>
      <c r="AE4285" t="s">
        <v>65</v>
      </c>
      <c r="AG4285">
        <v>0</v>
      </c>
      <c r="AH4285">
        <v>0</v>
      </c>
      <c r="AK4285" t="s">
        <v>120</v>
      </c>
      <c r="AL4285">
        <v>15</v>
      </c>
      <c r="AM4285" t="s">
        <v>68</v>
      </c>
      <c r="AN4285">
        <v>1</v>
      </c>
      <c r="AR4285" t="s">
        <v>76</v>
      </c>
      <c r="AS4285" t="s">
        <v>129</v>
      </c>
      <c r="AT4285">
        <v>-201</v>
      </c>
      <c r="AU4285" t="s">
        <v>76</v>
      </c>
      <c r="AV4285" t="s">
        <v>79</v>
      </c>
      <c r="AX4285" t="s">
        <v>161</v>
      </c>
      <c r="AY4285" t="s">
        <v>76</v>
      </c>
      <c r="AZ4285" t="s">
        <v>76</v>
      </c>
      <c r="BA4285" t="s">
        <v>76</v>
      </c>
      <c r="BB4285" t="s">
        <v>121</v>
      </c>
      <c r="BC4285">
        <v>-1</v>
      </c>
      <c r="BD4285" t="s">
        <v>76</v>
      </c>
      <c r="BF4285" t="s">
        <v>76</v>
      </c>
      <c r="BG4285" t="s">
        <v>82</v>
      </c>
    </row>
    <row r="4286" spans="1:65" x14ac:dyDescent="0.3">
      <c r="A4286">
        <v>137042</v>
      </c>
      <c r="B4286">
        <v>0</v>
      </c>
      <c r="C4286" t="s">
        <v>65</v>
      </c>
      <c r="D4286" t="s">
        <v>66</v>
      </c>
      <c r="E4286" t="s">
        <v>68</v>
      </c>
      <c r="F4286" t="s">
        <v>68</v>
      </c>
      <c r="G4286">
        <v>2</v>
      </c>
      <c r="H4286">
        <v>180000</v>
      </c>
      <c r="I4286">
        <v>497520</v>
      </c>
      <c r="J4286" t="s">
        <v>69</v>
      </c>
      <c r="K4286" t="s">
        <v>90</v>
      </c>
      <c r="L4286" t="s">
        <v>91</v>
      </c>
      <c r="M4286" t="s">
        <v>72</v>
      </c>
      <c r="N4286">
        <v>1.9101E-2</v>
      </c>
      <c r="O4286">
        <v>17449</v>
      </c>
      <c r="P4286">
        <v>595</v>
      </c>
      <c r="Q4286">
        <v>399</v>
      </c>
      <c r="R4286">
        <v>217</v>
      </c>
      <c r="S4286">
        <v>2</v>
      </c>
      <c r="T4286">
        <v>2</v>
      </c>
      <c r="U4286" t="s">
        <v>120</v>
      </c>
      <c r="V4286">
        <v>15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1</v>
      </c>
      <c r="AC4286" t="s">
        <v>122</v>
      </c>
      <c r="AD4286">
        <v>1867589</v>
      </c>
      <c r="AE4286" t="s">
        <v>65</v>
      </c>
      <c r="AF4286">
        <v>48111.885000000002</v>
      </c>
      <c r="AG4286">
        <v>337500</v>
      </c>
      <c r="AH4286">
        <v>405391.5</v>
      </c>
      <c r="AJ4286">
        <v>337500</v>
      </c>
      <c r="AK4286" t="s">
        <v>109</v>
      </c>
      <c r="AL4286">
        <v>15</v>
      </c>
      <c r="AM4286" t="s">
        <v>68</v>
      </c>
      <c r="AN4286">
        <v>1</v>
      </c>
      <c r="AR4286" t="s">
        <v>122</v>
      </c>
      <c r="AS4286" t="s">
        <v>114</v>
      </c>
      <c r="AT4286">
        <v>-677</v>
      </c>
      <c r="AU4286" t="s">
        <v>78</v>
      </c>
      <c r="AV4286" t="s">
        <v>115</v>
      </c>
      <c r="AX4286" t="s">
        <v>102</v>
      </c>
      <c r="AY4286" t="s">
        <v>76</v>
      </c>
      <c r="AZ4286" t="s">
        <v>82</v>
      </c>
      <c r="BA4286" t="s">
        <v>83</v>
      </c>
      <c r="BB4286" t="s">
        <v>121</v>
      </c>
      <c r="BC4286">
        <v>-1</v>
      </c>
      <c r="BD4286" t="s">
        <v>76</v>
      </c>
      <c r="BE4286">
        <v>12</v>
      </c>
      <c r="BF4286" t="s">
        <v>86</v>
      </c>
      <c r="BG4286" t="s">
        <v>87</v>
      </c>
    </row>
    <row r="4287" spans="1:65" x14ac:dyDescent="0.3">
      <c r="A4287">
        <v>137046</v>
      </c>
      <c r="B4287">
        <v>0</v>
      </c>
      <c r="C4287" t="s">
        <v>65</v>
      </c>
      <c r="D4287" t="s">
        <v>66</v>
      </c>
      <c r="E4287" t="s">
        <v>68</v>
      </c>
      <c r="F4287" t="s">
        <v>67</v>
      </c>
      <c r="G4287">
        <v>0</v>
      </c>
      <c r="H4287">
        <v>450000</v>
      </c>
      <c r="I4287">
        <v>450000</v>
      </c>
      <c r="J4287" t="s">
        <v>69</v>
      </c>
      <c r="K4287" t="s">
        <v>70</v>
      </c>
      <c r="L4287" t="s">
        <v>119</v>
      </c>
      <c r="M4287" t="s">
        <v>72</v>
      </c>
      <c r="N4287">
        <v>1.452E-2</v>
      </c>
      <c r="O4287">
        <v>8424</v>
      </c>
      <c r="P4287">
        <v>467</v>
      </c>
      <c r="Q4287">
        <v>8287</v>
      </c>
      <c r="R4287">
        <v>1082</v>
      </c>
      <c r="S4287">
        <v>2</v>
      </c>
      <c r="T4287">
        <v>2</v>
      </c>
      <c r="U4287" t="s">
        <v>123</v>
      </c>
      <c r="V4287">
        <v>13</v>
      </c>
      <c r="W4287">
        <v>0</v>
      </c>
      <c r="X4287">
        <v>0</v>
      </c>
      <c r="Y4287">
        <v>0</v>
      </c>
      <c r="Z4287">
        <v>1</v>
      </c>
      <c r="AA4287">
        <v>1</v>
      </c>
      <c r="AB4287">
        <v>0</v>
      </c>
      <c r="AC4287" t="s">
        <v>92</v>
      </c>
      <c r="AD4287">
        <v>1729182</v>
      </c>
      <c r="AE4287" t="s">
        <v>93</v>
      </c>
      <c r="AF4287">
        <v>6119.3249999999998</v>
      </c>
      <c r="AG4287">
        <v>49936.5</v>
      </c>
      <c r="AH4287">
        <v>54882</v>
      </c>
      <c r="AI4287">
        <v>0</v>
      </c>
      <c r="AJ4287">
        <v>49936.5</v>
      </c>
      <c r="AK4287" t="s">
        <v>123</v>
      </c>
      <c r="AL4287">
        <v>11</v>
      </c>
      <c r="AM4287" t="s">
        <v>68</v>
      </c>
      <c r="AN4287">
        <v>1</v>
      </c>
      <c r="AO4287">
        <v>0</v>
      </c>
      <c r="AR4287" t="s">
        <v>79</v>
      </c>
      <c r="AS4287" t="s">
        <v>114</v>
      </c>
      <c r="AT4287">
        <v>-1078</v>
      </c>
      <c r="AU4287" t="s">
        <v>78</v>
      </c>
      <c r="AV4287" t="s">
        <v>165</v>
      </c>
      <c r="AW4287" t="s">
        <v>80</v>
      </c>
      <c r="AX4287" t="s">
        <v>81</v>
      </c>
      <c r="AY4287" t="s">
        <v>103</v>
      </c>
      <c r="AZ4287" t="s">
        <v>96</v>
      </c>
      <c r="BA4287" t="s">
        <v>76</v>
      </c>
      <c r="BB4287" t="s">
        <v>104</v>
      </c>
      <c r="BC4287">
        <v>30200</v>
      </c>
      <c r="BD4287" t="s">
        <v>85</v>
      </c>
      <c r="BE4287">
        <v>12</v>
      </c>
      <c r="BF4287" t="s">
        <v>86</v>
      </c>
      <c r="BG4287" t="s">
        <v>151</v>
      </c>
    </row>
    <row r="4288" spans="1:65" x14ac:dyDescent="0.3">
      <c r="A4288">
        <v>137047</v>
      </c>
      <c r="B4288">
        <v>0</v>
      </c>
      <c r="C4288" t="s">
        <v>65</v>
      </c>
      <c r="D4288" t="s">
        <v>88</v>
      </c>
      <c r="E4288" t="s">
        <v>67</v>
      </c>
      <c r="F4288" t="s">
        <v>68</v>
      </c>
      <c r="G4288">
        <v>2</v>
      </c>
      <c r="H4288">
        <v>121500</v>
      </c>
      <c r="I4288">
        <v>254700</v>
      </c>
      <c r="J4288" t="s">
        <v>69</v>
      </c>
      <c r="K4288" t="s">
        <v>90</v>
      </c>
      <c r="L4288" t="s">
        <v>91</v>
      </c>
      <c r="M4288" t="s">
        <v>72</v>
      </c>
      <c r="N4288">
        <v>1.8800999999999998E-2</v>
      </c>
      <c r="O4288">
        <v>11659</v>
      </c>
      <c r="P4288">
        <v>3205</v>
      </c>
      <c r="Q4288">
        <v>3259</v>
      </c>
      <c r="R4288">
        <v>2264</v>
      </c>
      <c r="S4288">
        <v>2</v>
      </c>
      <c r="T4288">
        <v>2</v>
      </c>
      <c r="U4288" t="s">
        <v>123</v>
      </c>
      <c r="V4288">
        <v>16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170</v>
      </c>
      <c r="AD4288">
        <v>1451798</v>
      </c>
      <c r="AE4288" t="s">
        <v>93</v>
      </c>
      <c r="AF4288">
        <v>12078.18</v>
      </c>
      <c r="AG4288">
        <v>86044.05</v>
      </c>
      <c r="AH4288">
        <v>42394.5</v>
      </c>
      <c r="AI4288">
        <v>45004.05</v>
      </c>
      <c r="AJ4288">
        <v>86044.05</v>
      </c>
      <c r="AK4288" t="s">
        <v>73</v>
      </c>
      <c r="AL4288">
        <v>14</v>
      </c>
      <c r="AM4288" t="s">
        <v>68</v>
      </c>
      <c r="AN4288">
        <v>1</v>
      </c>
      <c r="AO4288">
        <v>0.56080451799999997</v>
      </c>
      <c r="AR4288" t="s">
        <v>79</v>
      </c>
      <c r="AS4288" t="s">
        <v>77</v>
      </c>
      <c r="AT4288">
        <v>-2587</v>
      </c>
      <c r="AU4288" t="s">
        <v>78</v>
      </c>
      <c r="AV4288" t="s">
        <v>79</v>
      </c>
      <c r="AW4288" t="s">
        <v>110</v>
      </c>
      <c r="AX4288" t="s">
        <v>81</v>
      </c>
      <c r="AY4288" t="s">
        <v>103</v>
      </c>
      <c r="AZ4288" t="s">
        <v>96</v>
      </c>
      <c r="BA4288" t="s">
        <v>76</v>
      </c>
      <c r="BB4288" t="s">
        <v>104</v>
      </c>
      <c r="BC4288">
        <v>-1</v>
      </c>
      <c r="BD4288" t="s">
        <v>85</v>
      </c>
      <c r="BE4288">
        <v>4</v>
      </c>
      <c r="BF4288" t="s">
        <v>112</v>
      </c>
      <c r="BG4288" t="s">
        <v>151</v>
      </c>
      <c r="BH4288">
        <v>365243</v>
      </c>
      <c r="BI4288">
        <v>-2556</v>
      </c>
      <c r="BJ4288">
        <v>-2466</v>
      </c>
      <c r="BK4288">
        <v>-2466</v>
      </c>
      <c r="BL4288">
        <v>-2458</v>
      </c>
      <c r="BM4288">
        <v>1</v>
      </c>
    </row>
    <row r="4289" spans="1:65" x14ac:dyDescent="0.3">
      <c r="A4289">
        <v>137057</v>
      </c>
      <c r="B4289">
        <v>0</v>
      </c>
      <c r="C4289" t="s">
        <v>65</v>
      </c>
      <c r="D4289" t="s">
        <v>88</v>
      </c>
      <c r="E4289" t="s">
        <v>68</v>
      </c>
      <c r="F4289" t="s">
        <v>67</v>
      </c>
      <c r="G4289">
        <v>0</v>
      </c>
      <c r="H4289">
        <v>292500</v>
      </c>
      <c r="I4289">
        <v>1824480</v>
      </c>
      <c r="J4289" t="s">
        <v>133</v>
      </c>
      <c r="K4289" t="s">
        <v>90</v>
      </c>
      <c r="L4289" t="s">
        <v>119</v>
      </c>
      <c r="M4289" t="s">
        <v>72</v>
      </c>
      <c r="N4289">
        <v>5.0020000000000004E-3</v>
      </c>
      <c r="O4289">
        <v>10316</v>
      </c>
      <c r="P4289">
        <v>1631</v>
      </c>
      <c r="Q4289">
        <v>2002</v>
      </c>
      <c r="R4289">
        <v>2971</v>
      </c>
      <c r="S4289">
        <v>3</v>
      </c>
      <c r="T4289">
        <v>3</v>
      </c>
      <c r="U4289" t="s">
        <v>120</v>
      </c>
      <c r="V4289">
        <v>19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189</v>
      </c>
      <c r="AD4289">
        <v>1263059</v>
      </c>
      <c r="AE4289" t="s">
        <v>93</v>
      </c>
      <c r="AF4289">
        <v>2902.2750000000001</v>
      </c>
      <c r="AG4289">
        <v>31455</v>
      </c>
      <c r="AH4289">
        <v>28309.5</v>
      </c>
      <c r="AI4289">
        <v>3145.5</v>
      </c>
      <c r="AJ4289">
        <v>31455</v>
      </c>
      <c r="AK4289" t="s">
        <v>125</v>
      </c>
      <c r="AL4289">
        <v>13</v>
      </c>
      <c r="AM4289" t="s">
        <v>68</v>
      </c>
      <c r="AN4289">
        <v>1</v>
      </c>
      <c r="AO4289">
        <v>0.108909091</v>
      </c>
      <c r="AR4289" t="s">
        <v>79</v>
      </c>
      <c r="AS4289" t="s">
        <v>77</v>
      </c>
      <c r="AT4289">
        <v>-506</v>
      </c>
      <c r="AU4289" t="s">
        <v>76</v>
      </c>
      <c r="AV4289" t="s">
        <v>79</v>
      </c>
      <c r="AX4289" t="s">
        <v>81</v>
      </c>
      <c r="AY4289" t="s">
        <v>95</v>
      </c>
      <c r="AZ4289" t="s">
        <v>96</v>
      </c>
      <c r="BA4289" t="s">
        <v>76</v>
      </c>
      <c r="BB4289" t="s">
        <v>84</v>
      </c>
      <c r="BC4289">
        <v>60</v>
      </c>
      <c r="BD4289" t="s">
        <v>85</v>
      </c>
      <c r="BE4289">
        <v>12</v>
      </c>
      <c r="BF4289" t="s">
        <v>147</v>
      </c>
      <c r="BG4289" t="s">
        <v>151</v>
      </c>
      <c r="BH4289">
        <v>365243</v>
      </c>
      <c r="BI4289">
        <v>-475</v>
      </c>
      <c r="BJ4289">
        <v>-145</v>
      </c>
      <c r="BK4289">
        <v>-325</v>
      </c>
      <c r="BL4289">
        <v>-319</v>
      </c>
      <c r="BM4289">
        <v>0</v>
      </c>
    </row>
    <row r="4290" spans="1:65" x14ac:dyDescent="0.3">
      <c r="A4290">
        <v>137059</v>
      </c>
      <c r="B4290">
        <v>0</v>
      </c>
      <c r="C4290" t="s">
        <v>65</v>
      </c>
      <c r="D4290" t="s">
        <v>88</v>
      </c>
      <c r="E4290" t="s">
        <v>67</v>
      </c>
      <c r="F4290" t="s">
        <v>68</v>
      </c>
      <c r="G4290">
        <v>0</v>
      </c>
      <c r="H4290">
        <v>112500</v>
      </c>
      <c r="I4290">
        <v>1006920</v>
      </c>
      <c r="J4290" t="s">
        <v>69</v>
      </c>
      <c r="K4290" t="s">
        <v>70</v>
      </c>
      <c r="L4290" t="s">
        <v>91</v>
      </c>
      <c r="M4290" t="s">
        <v>107</v>
      </c>
      <c r="N4290">
        <v>1.8800999999999998E-2</v>
      </c>
      <c r="O4290">
        <v>15522</v>
      </c>
      <c r="P4290">
        <v>847</v>
      </c>
      <c r="Q4290">
        <v>5593</v>
      </c>
      <c r="R4290">
        <v>3408</v>
      </c>
      <c r="S4290">
        <v>2</v>
      </c>
      <c r="T4290">
        <v>2</v>
      </c>
      <c r="U4290" t="s">
        <v>73</v>
      </c>
      <c r="V4290">
        <v>15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0</v>
      </c>
      <c r="AC4290" t="s">
        <v>92</v>
      </c>
      <c r="AD4290">
        <v>2730335</v>
      </c>
      <c r="AE4290" t="s">
        <v>65</v>
      </c>
      <c r="AF4290">
        <v>28465.38</v>
      </c>
      <c r="AG4290">
        <v>225000</v>
      </c>
      <c r="AH4290">
        <v>239850</v>
      </c>
      <c r="AJ4290">
        <v>225000</v>
      </c>
      <c r="AK4290" t="s">
        <v>120</v>
      </c>
      <c r="AL4290">
        <v>7</v>
      </c>
      <c r="AM4290" t="s">
        <v>68</v>
      </c>
      <c r="AN4290">
        <v>1</v>
      </c>
      <c r="AR4290" t="s">
        <v>245</v>
      </c>
      <c r="AS4290" t="s">
        <v>77</v>
      </c>
      <c r="AT4290">
        <v>-526</v>
      </c>
      <c r="AU4290" t="s">
        <v>78</v>
      </c>
      <c r="AV4290" t="s">
        <v>79</v>
      </c>
      <c r="AX4290" t="s">
        <v>102</v>
      </c>
      <c r="AY4290" t="s">
        <v>76</v>
      </c>
      <c r="AZ4290" t="s">
        <v>82</v>
      </c>
      <c r="BA4290" t="s">
        <v>83</v>
      </c>
      <c r="BB4290" t="s">
        <v>117</v>
      </c>
      <c r="BC4290">
        <v>-1</v>
      </c>
      <c r="BD4290" t="s">
        <v>76</v>
      </c>
      <c r="BE4290">
        <v>12</v>
      </c>
      <c r="BF4290" t="s">
        <v>86</v>
      </c>
      <c r="BG4290" t="s">
        <v>87</v>
      </c>
      <c r="BH4290">
        <v>365243</v>
      </c>
      <c r="BI4290">
        <v>-496</v>
      </c>
      <c r="BJ4290">
        <v>-166</v>
      </c>
      <c r="BK4290">
        <v>-316</v>
      </c>
      <c r="BL4290">
        <v>-312</v>
      </c>
      <c r="BM4290">
        <v>1</v>
      </c>
    </row>
    <row r="4291" spans="1:65" x14ac:dyDescent="0.3">
      <c r="A4291">
        <v>137064</v>
      </c>
      <c r="B4291">
        <v>0</v>
      </c>
      <c r="C4291" t="s">
        <v>65</v>
      </c>
      <c r="D4291" t="s">
        <v>88</v>
      </c>
      <c r="E4291" t="s">
        <v>67</v>
      </c>
      <c r="F4291" t="s">
        <v>68</v>
      </c>
      <c r="G4291">
        <v>0</v>
      </c>
      <c r="H4291">
        <v>90000</v>
      </c>
      <c r="I4291">
        <v>555273</v>
      </c>
      <c r="J4291" t="s">
        <v>89</v>
      </c>
      <c r="K4291" t="s">
        <v>90</v>
      </c>
      <c r="L4291" t="s">
        <v>71</v>
      </c>
      <c r="M4291" t="s">
        <v>72</v>
      </c>
      <c r="N4291">
        <v>1.9689000000000002E-2</v>
      </c>
      <c r="O4291">
        <v>10377</v>
      </c>
      <c r="P4291">
        <v>100</v>
      </c>
      <c r="Q4291">
        <v>3072</v>
      </c>
      <c r="R4291">
        <v>501</v>
      </c>
      <c r="S4291">
        <v>2</v>
      </c>
      <c r="T4291">
        <v>2</v>
      </c>
      <c r="U4291" t="s">
        <v>125</v>
      </c>
      <c r="V4291">
        <v>17</v>
      </c>
      <c r="W4291">
        <v>0</v>
      </c>
      <c r="X4291">
        <v>0</v>
      </c>
      <c r="Y4291">
        <v>0</v>
      </c>
      <c r="Z4291">
        <v>1</v>
      </c>
      <c r="AA4291">
        <v>1</v>
      </c>
      <c r="AB4291">
        <v>1</v>
      </c>
      <c r="AC4291" t="s">
        <v>141</v>
      </c>
      <c r="AD4291">
        <v>2574476</v>
      </c>
      <c r="AE4291" t="s">
        <v>65</v>
      </c>
      <c r="AG4291">
        <v>0</v>
      </c>
      <c r="AH4291">
        <v>0</v>
      </c>
      <c r="AK4291" t="s">
        <v>125</v>
      </c>
      <c r="AL4291">
        <v>13</v>
      </c>
      <c r="AM4291" t="s">
        <v>68</v>
      </c>
      <c r="AN4291">
        <v>1</v>
      </c>
      <c r="AR4291" t="s">
        <v>76</v>
      </c>
      <c r="AS4291" t="s">
        <v>129</v>
      </c>
      <c r="AT4291">
        <v>-133</v>
      </c>
      <c r="AU4291" t="s">
        <v>76</v>
      </c>
      <c r="AV4291" t="s">
        <v>79</v>
      </c>
      <c r="AX4291" t="s">
        <v>161</v>
      </c>
      <c r="AY4291" t="s">
        <v>76</v>
      </c>
      <c r="AZ4291" t="s">
        <v>76</v>
      </c>
      <c r="BA4291" t="s">
        <v>76</v>
      </c>
      <c r="BB4291" t="s">
        <v>121</v>
      </c>
      <c r="BC4291">
        <v>0</v>
      </c>
      <c r="BD4291" t="s">
        <v>76</v>
      </c>
      <c r="BF4291" t="s">
        <v>76</v>
      </c>
      <c r="BG4291" t="s">
        <v>82</v>
      </c>
    </row>
    <row r="4292" spans="1:65" x14ac:dyDescent="0.3">
      <c r="A4292">
        <v>137064</v>
      </c>
      <c r="B4292">
        <v>0</v>
      </c>
      <c r="C4292" t="s">
        <v>65</v>
      </c>
      <c r="D4292" t="s">
        <v>88</v>
      </c>
      <c r="E4292" t="s">
        <v>67</v>
      </c>
      <c r="F4292" t="s">
        <v>68</v>
      </c>
      <c r="G4292">
        <v>0</v>
      </c>
      <c r="H4292">
        <v>90000</v>
      </c>
      <c r="I4292">
        <v>555273</v>
      </c>
      <c r="J4292" t="s">
        <v>89</v>
      </c>
      <c r="K4292" t="s">
        <v>90</v>
      </c>
      <c r="L4292" t="s">
        <v>71</v>
      </c>
      <c r="M4292" t="s">
        <v>72</v>
      </c>
      <c r="N4292">
        <v>1.9689000000000002E-2</v>
      </c>
      <c r="O4292">
        <v>10377</v>
      </c>
      <c r="P4292">
        <v>100</v>
      </c>
      <c r="Q4292">
        <v>3072</v>
      </c>
      <c r="R4292">
        <v>501</v>
      </c>
      <c r="S4292">
        <v>2</v>
      </c>
      <c r="T4292">
        <v>2</v>
      </c>
      <c r="U4292" t="s">
        <v>125</v>
      </c>
      <c r="V4292">
        <v>17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1</v>
      </c>
      <c r="AC4292" t="s">
        <v>141</v>
      </c>
      <c r="AD4292">
        <v>1009148</v>
      </c>
      <c r="AE4292" t="s">
        <v>93</v>
      </c>
      <c r="AF4292">
        <v>4950.8549999999996</v>
      </c>
      <c r="AG4292">
        <v>28381.5</v>
      </c>
      <c r="AH4292">
        <v>23958</v>
      </c>
      <c r="AI4292">
        <v>8100</v>
      </c>
      <c r="AJ4292">
        <v>28381.5</v>
      </c>
      <c r="AK4292" t="s">
        <v>109</v>
      </c>
      <c r="AL4292">
        <v>19</v>
      </c>
      <c r="AM4292" t="s">
        <v>68</v>
      </c>
      <c r="AN4292">
        <v>1</v>
      </c>
      <c r="AO4292">
        <v>0.275177377</v>
      </c>
      <c r="AR4292" t="s">
        <v>79</v>
      </c>
      <c r="AS4292" t="s">
        <v>77</v>
      </c>
      <c r="AT4292">
        <v>-1509</v>
      </c>
      <c r="AU4292" t="s">
        <v>78</v>
      </c>
      <c r="AV4292" t="s">
        <v>79</v>
      </c>
      <c r="AW4292" t="s">
        <v>177</v>
      </c>
      <c r="AX4292" t="s">
        <v>81</v>
      </c>
      <c r="AY4292" t="s">
        <v>136</v>
      </c>
      <c r="AZ4292" t="s">
        <v>96</v>
      </c>
      <c r="BA4292" t="s">
        <v>76</v>
      </c>
      <c r="BB4292" t="s">
        <v>104</v>
      </c>
      <c r="BC4292">
        <v>2009</v>
      </c>
      <c r="BD4292" t="s">
        <v>85</v>
      </c>
      <c r="BE4292">
        <v>6</v>
      </c>
      <c r="BF4292" t="s">
        <v>86</v>
      </c>
      <c r="BG4292" t="s">
        <v>151</v>
      </c>
      <c r="BH4292">
        <v>365243</v>
      </c>
      <c r="BI4292">
        <v>-1478</v>
      </c>
      <c r="BJ4292">
        <v>-1328</v>
      </c>
      <c r="BK4292">
        <v>-1328</v>
      </c>
      <c r="BL4292">
        <v>-1325</v>
      </c>
      <c r="BM4292">
        <v>0</v>
      </c>
    </row>
    <row r="4293" spans="1:65" x14ac:dyDescent="0.3">
      <c r="A4293">
        <v>137083</v>
      </c>
      <c r="B4293">
        <v>0</v>
      </c>
      <c r="C4293" t="s">
        <v>65</v>
      </c>
      <c r="D4293" t="s">
        <v>88</v>
      </c>
      <c r="E4293" t="s">
        <v>67</v>
      </c>
      <c r="F4293" t="s">
        <v>67</v>
      </c>
      <c r="G4293">
        <v>2</v>
      </c>
      <c r="H4293">
        <v>67500</v>
      </c>
      <c r="I4293">
        <v>119925</v>
      </c>
      <c r="J4293" t="s">
        <v>69</v>
      </c>
      <c r="K4293" t="s">
        <v>70</v>
      </c>
      <c r="L4293" t="s">
        <v>91</v>
      </c>
      <c r="M4293" t="s">
        <v>169</v>
      </c>
      <c r="N4293">
        <v>9.5490000000000002E-3</v>
      </c>
      <c r="O4293">
        <v>13021</v>
      </c>
      <c r="P4293">
        <v>2138</v>
      </c>
      <c r="Q4293">
        <v>5758</v>
      </c>
      <c r="R4293">
        <v>4266</v>
      </c>
      <c r="S4293">
        <v>2</v>
      </c>
      <c r="T4293">
        <v>2</v>
      </c>
      <c r="U4293" t="s">
        <v>94</v>
      </c>
      <c r="V4293">
        <v>10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92</v>
      </c>
      <c r="AD4293">
        <v>1936747</v>
      </c>
      <c r="AE4293" t="s">
        <v>65</v>
      </c>
      <c r="AF4293">
        <v>11683.08</v>
      </c>
      <c r="AG4293">
        <v>112500</v>
      </c>
      <c r="AH4293">
        <v>119925</v>
      </c>
      <c r="AJ4293">
        <v>112500</v>
      </c>
      <c r="AK4293" t="s">
        <v>94</v>
      </c>
      <c r="AL4293">
        <v>11</v>
      </c>
      <c r="AM4293" t="s">
        <v>68</v>
      </c>
      <c r="AN4293">
        <v>1</v>
      </c>
      <c r="AR4293" t="s">
        <v>76</v>
      </c>
      <c r="AS4293" t="s">
        <v>77</v>
      </c>
      <c r="AT4293">
        <v>-210</v>
      </c>
      <c r="AU4293" t="s">
        <v>78</v>
      </c>
      <c r="AV4293" t="s">
        <v>79</v>
      </c>
      <c r="AW4293" t="s">
        <v>80</v>
      </c>
      <c r="AX4293" t="s">
        <v>81</v>
      </c>
      <c r="AY4293" t="s">
        <v>76</v>
      </c>
      <c r="AZ4293" t="s">
        <v>82</v>
      </c>
      <c r="BA4293" t="s">
        <v>116</v>
      </c>
      <c r="BB4293" t="s">
        <v>121</v>
      </c>
      <c r="BC4293">
        <v>-1</v>
      </c>
      <c r="BD4293" t="s">
        <v>76</v>
      </c>
      <c r="BE4293">
        <v>12</v>
      </c>
      <c r="BF4293" t="s">
        <v>112</v>
      </c>
      <c r="BG4293" t="s">
        <v>118</v>
      </c>
      <c r="BH4293">
        <v>365243</v>
      </c>
      <c r="BI4293">
        <v>-180</v>
      </c>
      <c r="BJ4293">
        <v>150</v>
      </c>
      <c r="BK4293">
        <v>365243</v>
      </c>
      <c r="BL4293">
        <v>365243</v>
      </c>
      <c r="BM4293">
        <v>1</v>
      </c>
    </row>
    <row r="4294" spans="1:65" x14ac:dyDescent="0.3">
      <c r="A4294">
        <v>137083</v>
      </c>
      <c r="B4294">
        <v>0</v>
      </c>
      <c r="C4294" t="s">
        <v>65</v>
      </c>
      <c r="D4294" t="s">
        <v>88</v>
      </c>
      <c r="E4294" t="s">
        <v>67</v>
      </c>
      <c r="F4294" t="s">
        <v>67</v>
      </c>
      <c r="G4294">
        <v>2</v>
      </c>
      <c r="H4294">
        <v>67500</v>
      </c>
      <c r="I4294">
        <v>119925</v>
      </c>
      <c r="J4294" t="s">
        <v>69</v>
      </c>
      <c r="K4294" t="s">
        <v>70</v>
      </c>
      <c r="L4294" t="s">
        <v>91</v>
      </c>
      <c r="M4294" t="s">
        <v>169</v>
      </c>
      <c r="N4294">
        <v>9.5490000000000002E-3</v>
      </c>
      <c r="O4294">
        <v>13021</v>
      </c>
      <c r="P4294">
        <v>2138</v>
      </c>
      <c r="Q4294">
        <v>5758</v>
      </c>
      <c r="R4294">
        <v>4266</v>
      </c>
      <c r="S4294">
        <v>2</v>
      </c>
      <c r="T4294">
        <v>2</v>
      </c>
      <c r="U4294" t="s">
        <v>94</v>
      </c>
      <c r="V4294">
        <v>10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 t="s">
        <v>92</v>
      </c>
      <c r="AD4294">
        <v>2383616</v>
      </c>
      <c r="AE4294" t="s">
        <v>65</v>
      </c>
      <c r="AF4294">
        <v>5823.09</v>
      </c>
      <c r="AG4294">
        <v>45000</v>
      </c>
      <c r="AH4294">
        <v>47970</v>
      </c>
      <c r="AJ4294">
        <v>45000</v>
      </c>
      <c r="AK4294" t="s">
        <v>125</v>
      </c>
      <c r="AL4294">
        <v>11</v>
      </c>
      <c r="AM4294" t="s">
        <v>68</v>
      </c>
      <c r="AN4294">
        <v>1</v>
      </c>
      <c r="AR4294" t="s">
        <v>76</v>
      </c>
      <c r="AS4294" t="s">
        <v>77</v>
      </c>
      <c r="AT4294">
        <v>-718</v>
      </c>
      <c r="AU4294" t="s">
        <v>78</v>
      </c>
      <c r="AV4294" t="s">
        <v>79</v>
      </c>
      <c r="AW4294" t="s">
        <v>80</v>
      </c>
      <c r="AX4294" t="s">
        <v>102</v>
      </c>
      <c r="AY4294" t="s">
        <v>76</v>
      </c>
      <c r="AZ4294" t="s">
        <v>82</v>
      </c>
      <c r="BA4294" t="s">
        <v>83</v>
      </c>
      <c r="BB4294" t="s">
        <v>121</v>
      </c>
      <c r="BC4294">
        <v>-1</v>
      </c>
      <c r="BD4294" t="s">
        <v>76</v>
      </c>
      <c r="BE4294">
        <v>12</v>
      </c>
      <c r="BF4294" t="s">
        <v>86</v>
      </c>
      <c r="BG4294" t="s">
        <v>87</v>
      </c>
      <c r="BH4294">
        <v>365243</v>
      </c>
      <c r="BI4294">
        <v>-688</v>
      </c>
      <c r="BJ4294">
        <v>-358</v>
      </c>
      <c r="BK4294">
        <v>-358</v>
      </c>
      <c r="BL4294">
        <v>-356</v>
      </c>
      <c r="BM4294">
        <v>1</v>
      </c>
    </row>
    <row r="4295" spans="1:65" x14ac:dyDescent="0.3">
      <c r="A4295">
        <v>137110</v>
      </c>
      <c r="B4295">
        <v>0</v>
      </c>
      <c r="C4295" t="s">
        <v>99</v>
      </c>
      <c r="D4295" t="s">
        <v>88</v>
      </c>
      <c r="E4295" t="s">
        <v>67</v>
      </c>
      <c r="F4295" t="s">
        <v>68</v>
      </c>
      <c r="G4295">
        <v>1</v>
      </c>
      <c r="H4295">
        <v>202500</v>
      </c>
      <c r="I4295">
        <v>720000</v>
      </c>
      <c r="J4295" t="s">
        <v>69</v>
      </c>
      <c r="K4295" t="s">
        <v>90</v>
      </c>
      <c r="L4295" t="s">
        <v>91</v>
      </c>
      <c r="M4295" t="s">
        <v>72</v>
      </c>
      <c r="N4295">
        <v>1.0031999999999999E-2</v>
      </c>
      <c r="O4295">
        <v>12188</v>
      </c>
      <c r="P4295">
        <v>1240</v>
      </c>
      <c r="Q4295">
        <v>2507</v>
      </c>
      <c r="R4295">
        <v>3911</v>
      </c>
      <c r="S4295">
        <v>2</v>
      </c>
      <c r="T4295">
        <v>2</v>
      </c>
      <c r="U4295" t="s">
        <v>120</v>
      </c>
      <c r="V4295">
        <v>12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 t="s">
        <v>92</v>
      </c>
      <c r="AD4295">
        <v>1801263</v>
      </c>
      <c r="AE4295" t="s">
        <v>93</v>
      </c>
      <c r="AF4295">
        <v>3588.3449999999998</v>
      </c>
      <c r="AG4295">
        <v>40230</v>
      </c>
      <c r="AH4295">
        <v>35388</v>
      </c>
      <c r="AI4295">
        <v>8505</v>
      </c>
      <c r="AJ4295">
        <v>40230</v>
      </c>
      <c r="AK4295" t="s">
        <v>123</v>
      </c>
      <c r="AL4295">
        <v>12</v>
      </c>
      <c r="AM4295" t="s">
        <v>68</v>
      </c>
      <c r="AN4295">
        <v>1</v>
      </c>
      <c r="AO4295">
        <v>0.211029508</v>
      </c>
      <c r="AR4295" t="s">
        <v>79</v>
      </c>
      <c r="AS4295" t="s">
        <v>77</v>
      </c>
      <c r="AT4295">
        <v>-2060</v>
      </c>
      <c r="AU4295" t="s">
        <v>76</v>
      </c>
      <c r="AV4295" t="s">
        <v>79</v>
      </c>
      <c r="AW4295" t="s">
        <v>80</v>
      </c>
      <c r="AX4295" t="s">
        <v>81</v>
      </c>
      <c r="AY4295" t="s">
        <v>124</v>
      </c>
      <c r="AZ4295" t="s">
        <v>96</v>
      </c>
      <c r="BA4295" t="s">
        <v>76</v>
      </c>
      <c r="BB4295" t="s">
        <v>104</v>
      </c>
      <c r="BC4295">
        <v>110</v>
      </c>
      <c r="BD4295" t="s">
        <v>105</v>
      </c>
      <c r="BE4295">
        <v>14</v>
      </c>
      <c r="BF4295" t="s">
        <v>86</v>
      </c>
      <c r="BG4295" t="s">
        <v>106</v>
      </c>
      <c r="BH4295">
        <v>365243</v>
      </c>
      <c r="BI4295">
        <v>-2029</v>
      </c>
      <c r="BJ4295">
        <v>-1639</v>
      </c>
      <c r="BK4295">
        <v>-1669</v>
      </c>
      <c r="BL4295">
        <v>-1662</v>
      </c>
      <c r="BM4295">
        <v>0</v>
      </c>
    </row>
    <row r="4296" spans="1:65" x14ac:dyDescent="0.3">
      <c r="A4296">
        <v>137124</v>
      </c>
      <c r="B4296">
        <v>0</v>
      </c>
      <c r="C4296" t="s">
        <v>65</v>
      </c>
      <c r="D4296" t="s">
        <v>88</v>
      </c>
      <c r="E4296" t="s">
        <v>67</v>
      </c>
      <c r="F4296" t="s">
        <v>68</v>
      </c>
      <c r="G4296">
        <v>0</v>
      </c>
      <c r="H4296">
        <v>135000</v>
      </c>
      <c r="I4296">
        <v>225000</v>
      </c>
      <c r="J4296" t="s">
        <v>69</v>
      </c>
      <c r="K4296" t="s">
        <v>90</v>
      </c>
      <c r="L4296" t="s">
        <v>91</v>
      </c>
      <c r="M4296" t="s">
        <v>72</v>
      </c>
      <c r="N4296">
        <v>1.1657000000000001E-2</v>
      </c>
      <c r="O4296">
        <v>11739</v>
      </c>
      <c r="P4296">
        <v>1830</v>
      </c>
      <c r="Q4296">
        <v>5435</v>
      </c>
      <c r="R4296">
        <v>3529</v>
      </c>
      <c r="S4296">
        <v>1</v>
      </c>
      <c r="T4296">
        <v>1</v>
      </c>
      <c r="U4296" t="s">
        <v>73</v>
      </c>
      <c r="V4296">
        <v>12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 t="s">
        <v>92</v>
      </c>
      <c r="AD4296">
        <v>2735993</v>
      </c>
      <c r="AE4296" t="s">
        <v>65</v>
      </c>
      <c r="AF4296">
        <v>64966.5</v>
      </c>
      <c r="AG4296">
        <v>1800000</v>
      </c>
      <c r="AH4296">
        <v>2013840</v>
      </c>
      <c r="AJ4296">
        <v>1800000</v>
      </c>
      <c r="AK4296" t="s">
        <v>125</v>
      </c>
      <c r="AL4296">
        <v>18</v>
      </c>
      <c r="AM4296" t="s">
        <v>68</v>
      </c>
      <c r="AN4296">
        <v>1</v>
      </c>
      <c r="AR4296" t="s">
        <v>197</v>
      </c>
      <c r="AS4296" t="s">
        <v>114</v>
      </c>
      <c r="AT4296">
        <v>-447</v>
      </c>
      <c r="AU4296" t="s">
        <v>78</v>
      </c>
      <c r="AV4296" t="s">
        <v>226</v>
      </c>
      <c r="AW4296" t="s">
        <v>80</v>
      </c>
      <c r="AX4296" t="s">
        <v>81</v>
      </c>
      <c r="AY4296" t="s">
        <v>76</v>
      </c>
      <c r="AZ4296" t="s">
        <v>82</v>
      </c>
      <c r="BA4296" t="s">
        <v>83</v>
      </c>
      <c r="BB4296" t="s">
        <v>121</v>
      </c>
      <c r="BC4296">
        <v>-1</v>
      </c>
      <c r="BD4296" t="s">
        <v>76</v>
      </c>
      <c r="BE4296">
        <v>60</v>
      </c>
      <c r="BF4296" t="s">
        <v>112</v>
      </c>
      <c r="BG4296" t="s">
        <v>150</v>
      </c>
    </row>
    <row r="4297" spans="1:65" x14ac:dyDescent="0.3">
      <c r="A4297">
        <v>137129</v>
      </c>
      <c r="B4297">
        <v>0</v>
      </c>
      <c r="C4297" t="s">
        <v>65</v>
      </c>
      <c r="D4297" t="s">
        <v>88</v>
      </c>
      <c r="E4297" t="s">
        <v>67</v>
      </c>
      <c r="F4297" t="s">
        <v>67</v>
      </c>
      <c r="G4297">
        <v>2</v>
      </c>
      <c r="H4297">
        <v>45000</v>
      </c>
      <c r="I4297">
        <v>270000</v>
      </c>
      <c r="J4297" t="s">
        <v>69</v>
      </c>
      <c r="K4297" t="s">
        <v>70</v>
      </c>
      <c r="L4297" t="s">
        <v>91</v>
      </c>
      <c r="M4297" t="s">
        <v>72</v>
      </c>
      <c r="N4297">
        <v>3.5791999999999997E-2</v>
      </c>
      <c r="O4297">
        <v>16071</v>
      </c>
      <c r="P4297">
        <v>2045</v>
      </c>
      <c r="Q4297">
        <v>6997</v>
      </c>
      <c r="R4297">
        <v>4415</v>
      </c>
      <c r="S4297">
        <v>2</v>
      </c>
      <c r="T4297">
        <v>2</v>
      </c>
      <c r="U4297" t="s">
        <v>75</v>
      </c>
      <c r="V4297">
        <v>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137</v>
      </c>
      <c r="AD4297">
        <v>1038856</v>
      </c>
      <c r="AE4297" t="s">
        <v>93</v>
      </c>
      <c r="AF4297">
        <v>4381.0649999999996</v>
      </c>
      <c r="AG4297">
        <v>44550</v>
      </c>
      <c r="AH4297">
        <v>23143.5</v>
      </c>
      <c r="AI4297">
        <v>22500</v>
      </c>
      <c r="AJ4297">
        <v>44550</v>
      </c>
      <c r="AK4297" t="s">
        <v>125</v>
      </c>
      <c r="AL4297">
        <v>12</v>
      </c>
      <c r="AM4297" t="s">
        <v>68</v>
      </c>
      <c r="AN4297">
        <v>1</v>
      </c>
      <c r="AO4297">
        <v>0.53686823900000002</v>
      </c>
      <c r="AR4297" t="s">
        <v>79</v>
      </c>
      <c r="AS4297" t="s">
        <v>77</v>
      </c>
      <c r="AT4297">
        <v>-1917</v>
      </c>
      <c r="AU4297" t="s">
        <v>78</v>
      </c>
      <c r="AV4297" t="s">
        <v>79</v>
      </c>
      <c r="AW4297" t="s">
        <v>101</v>
      </c>
      <c r="AX4297" t="s">
        <v>81</v>
      </c>
      <c r="AY4297" t="s">
        <v>95</v>
      </c>
      <c r="AZ4297" t="s">
        <v>96</v>
      </c>
      <c r="BA4297" t="s">
        <v>76</v>
      </c>
      <c r="BB4297" t="s">
        <v>104</v>
      </c>
      <c r="BC4297">
        <v>300</v>
      </c>
      <c r="BD4297" t="s">
        <v>85</v>
      </c>
      <c r="BE4297">
        <v>6</v>
      </c>
      <c r="BF4297" t="s">
        <v>147</v>
      </c>
      <c r="BG4297" t="s">
        <v>151</v>
      </c>
      <c r="BH4297">
        <v>365243</v>
      </c>
      <c r="BI4297">
        <v>-1879</v>
      </c>
      <c r="BJ4297">
        <v>-1729</v>
      </c>
      <c r="BK4297">
        <v>-1729</v>
      </c>
      <c r="BL4297">
        <v>-1723</v>
      </c>
      <c r="BM4297">
        <v>0</v>
      </c>
    </row>
    <row r="4298" spans="1:65" x14ac:dyDescent="0.3">
      <c r="A4298">
        <v>137129</v>
      </c>
      <c r="B4298">
        <v>0</v>
      </c>
      <c r="C4298" t="s">
        <v>65</v>
      </c>
      <c r="D4298" t="s">
        <v>88</v>
      </c>
      <c r="E4298" t="s">
        <v>67</v>
      </c>
      <c r="F4298" t="s">
        <v>67</v>
      </c>
      <c r="G4298">
        <v>2</v>
      </c>
      <c r="H4298">
        <v>45000</v>
      </c>
      <c r="I4298">
        <v>270000</v>
      </c>
      <c r="J4298" t="s">
        <v>69</v>
      </c>
      <c r="K4298" t="s">
        <v>70</v>
      </c>
      <c r="L4298" t="s">
        <v>91</v>
      </c>
      <c r="M4298" t="s">
        <v>72</v>
      </c>
      <c r="N4298">
        <v>3.5791999999999997E-2</v>
      </c>
      <c r="O4298">
        <v>16071</v>
      </c>
      <c r="P4298">
        <v>2045</v>
      </c>
      <c r="Q4298">
        <v>6997</v>
      </c>
      <c r="R4298">
        <v>4415</v>
      </c>
      <c r="S4298">
        <v>2</v>
      </c>
      <c r="T4298">
        <v>2</v>
      </c>
      <c r="U4298" t="s">
        <v>75</v>
      </c>
      <c r="V4298">
        <v>9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 t="s">
        <v>137</v>
      </c>
      <c r="AD4298">
        <v>2310988</v>
      </c>
      <c r="AE4298" t="s">
        <v>93</v>
      </c>
      <c r="AF4298">
        <v>9426.9150000000009</v>
      </c>
      <c r="AG4298">
        <v>166788</v>
      </c>
      <c r="AH4298">
        <v>133186.5</v>
      </c>
      <c r="AI4298">
        <v>50040</v>
      </c>
      <c r="AJ4298">
        <v>166788</v>
      </c>
      <c r="AK4298" t="s">
        <v>94</v>
      </c>
      <c r="AL4298">
        <v>10</v>
      </c>
      <c r="AM4298" t="s">
        <v>68</v>
      </c>
      <c r="AN4298">
        <v>1</v>
      </c>
      <c r="AO4298">
        <v>0.29743573699999998</v>
      </c>
      <c r="AR4298" t="s">
        <v>79</v>
      </c>
      <c r="AS4298" t="s">
        <v>77</v>
      </c>
      <c r="AT4298">
        <v>-933</v>
      </c>
      <c r="AU4298" t="s">
        <v>78</v>
      </c>
      <c r="AV4298" t="s">
        <v>79</v>
      </c>
      <c r="AW4298" t="s">
        <v>110</v>
      </c>
      <c r="AX4298" t="s">
        <v>81</v>
      </c>
      <c r="AY4298" t="s">
        <v>199</v>
      </c>
      <c r="AZ4298" t="s">
        <v>96</v>
      </c>
      <c r="BA4298" t="s">
        <v>76</v>
      </c>
      <c r="BB4298" t="s">
        <v>84</v>
      </c>
      <c r="BC4298">
        <v>100</v>
      </c>
      <c r="BD4298" t="s">
        <v>85</v>
      </c>
      <c r="BE4298">
        <v>16</v>
      </c>
      <c r="BF4298" t="s">
        <v>97</v>
      </c>
      <c r="BG4298" t="s">
        <v>98</v>
      </c>
      <c r="BH4298">
        <v>365243</v>
      </c>
      <c r="BI4298">
        <v>-902</v>
      </c>
      <c r="BJ4298">
        <v>-452</v>
      </c>
      <c r="BK4298">
        <v>-452</v>
      </c>
      <c r="BL4298">
        <v>-449</v>
      </c>
      <c r="BM4298">
        <v>0</v>
      </c>
    </row>
    <row r="4299" spans="1:65" x14ac:dyDescent="0.3">
      <c r="A4299">
        <v>137131</v>
      </c>
      <c r="B4299">
        <v>0</v>
      </c>
      <c r="C4299" t="s">
        <v>65</v>
      </c>
      <c r="D4299" t="s">
        <v>66</v>
      </c>
      <c r="E4299" t="s">
        <v>67</v>
      </c>
      <c r="F4299" t="s">
        <v>68</v>
      </c>
      <c r="G4299">
        <v>0</v>
      </c>
      <c r="H4299">
        <v>157500</v>
      </c>
      <c r="I4299">
        <v>479637</v>
      </c>
      <c r="J4299" t="s">
        <v>113</v>
      </c>
      <c r="K4299" t="s">
        <v>70</v>
      </c>
      <c r="L4299" t="s">
        <v>91</v>
      </c>
      <c r="M4299" t="s">
        <v>72</v>
      </c>
      <c r="N4299">
        <v>1.1703E-2</v>
      </c>
      <c r="O4299">
        <v>21109</v>
      </c>
      <c r="P4299">
        <v>365243</v>
      </c>
      <c r="Q4299">
        <v>7335</v>
      </c>
      <c r="R4299">
        <v>4389</v>
      </c>
      <c r="S4299">
        <v>2</v>
      </c>
      <c r="T4299">
        <v>2</v>
      </c>
      <c r="U4299" t="s">
        <v>73</v>
      </c>
      <c r="V4299">
        <v>13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 t="s">
        <v>76</v>
      </c>
      <c r="AD4299">
        <v>1351634</v>
      </c>
      <c r="AE4299" t="s">
        <v>99</v>
      </c>
      <c r="AF4299">
        <v>13500</v>
      </c>
      <c r="AG4299">
        <v>270000</v>
      </c>
      <c r="AH4299">
        <v>270000</v>
      </c>
      <c r="AJ4299">
        <v>270000</v>
      </c>
      <c r="AK4299" t="s">
        <v>123</v>
      </c>
      <c r="AL4299">
        <v>11</v>
      </c>
      <c r="AM4299" t="s">
        <v>68</v>
      </c>
      <c r="AN4299">
        <v>1</v>
      </c>
      <c r="AR4299" t="s">
        <v>79</v>
      </c>
      <c r="AS4299" t="s">
        <v>114</v>
      </c>
      <c r="AT4299">
        <v>-241</v>
      </c>
      <c r="AU4299" t="s">
        <v>76</v>
      </c>
      <c r="AV4299" t="s">
        <v>115</v>
      </c>
      <c r="AW4299" t="s">
        <v>80</v>
      </c>
      <c r="AX4299" t="s">
        <v>81</v>
      </c>
      <c r="AY4299" t="s">
        <v>76</v>
      </c>
      <c r="AZ4299" t="s">
        <v>131</v>
      </c>
      <c r="BA4299" t="s">
        <v>116</v>
      </c>
      <c r="BB4299" t="s">
        <v>121</v>
      </c>
      <c r="BC4299">
        <v>-1</v>
      </c>
      <c r="BD4299" t="s">
        <v>76</v>
      </c>
      <c r="BE4299">
        <v>0</v>
      </c>
      <c r="BF4299" t="s">
        <v>76</v>
      </c>
      <c r="BG4299" t="s">
        <v>160</v>
      </c>
    </row>
    <row r="4300" spans="1:65" x14ac:dyDescent="0.3">
      <c r="A4300">
        <v>137131</v>
      </c>
      <c r="B4300">
        <v>0</v>
      </c>
      <c r="C4300" t="s">
        <v>65</v>
      </c>
      <c r="D4300" t="s">
        <v>66</v>
      </c>
      <c r="E4300" t="s">
        <v>67</v>
      </c>
      <c r="F4300" t="s">
        <v>68</v>
      </c>
      <c r="G4300">
        <v>0</v>
      </c>
      <c r="H4300">
        <v>157500</v>
      </c>
      <c r="I4300">
        <v>479637</v>
      </c>
      <c r="J4300" t="s">
        <v>113</v>
      </c>
      <c r="K4300" t="s">
        <v>70</v>
      </c>
      <c r="L4300" t="s">
        <v>91</v>
      </c>
      <c r="M4300" t="s">
        <v>72</v>
      </c>
      <c r="N4300">
        <v>1.1703E-2</v>
      </c>
      <c r="O4300">
        <v>21109</v>
      </c>
      <c r="P4300">
        <v>365243</v>
      </c>
      <c r="Q4300">
        <v>7335</v>
      </c>
      <c r="R4300">
        <v>4389</v>
      </c>
      <c r="S4300">
        <v>2</v>
      </c>
      <c r="T4300">
        <v>2</v>
      </c>
      <c r="U4300" t="s">
        <v>73</v>
      </c>
      <c r="V4300">
        <v>13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76</v>
      </c>
      <c r="AD4300">
        <v>2273957</v>
      </c>
      <c r="AE4300" t="s">
        <v>93</v>
      </c>
      <c r="AF4300">
        <v>6066.18</v>
      </c>
      <c r="AG4300">
        <v>51435</v>
      </c>
      <c r="AH4300">
        <v>50593.5</v>
      </c>
      <c r="AI4300">
        <v>5400</v>
      </c>
      <c r="AJ4300">
        <v>51435</v>
      </c>
      <c r="AK4300" t="s">
        <v>120</v>
      </c>
      <c r="AL4300">
        <v>10</v>
      </c>
      <c r="AM4300" t="s">
        <v>68</v>
      </c>
      <c r="AN4300">
        <v>1</v>
      </c>
      <c r="AO4300">
        <v>0.10503167200000001</v>
      </c>
      <c r="AR4300" t="s">
        <v>79</v>
      </c>
      <c r="AS4300" t="s">
        <v>77</v>
      </c>
      <c r="AT4300">
        <v>-1709</v>
      </c>
      <c r="AU4300" t="s">
        <v>78</v>
      </c>
      <c r="AV4300" t="s">
        <v>79</v>
      </c>
      <c r="AX4300" t="s">
        <v>102</v>
      </c>
      <c r="AY4300" t="s">
        <v>124</v>
      </c>
      <c r="AZ4300" t="s">
        <v>96</v>
      </c>
      <c r="BA4300" t="s">
        <v>76</v>
      </c>
      <c r="BB4300" t="s">
        <v>104</v>
      </c>
      <c r="BC4300">
        <v>40</v>
      </c>
      <c r="BD4300" t="s">
        <v>105</v>
      </c>
      <c r="BE4300">
        <v>12</v>
      </c>
      <c r="BF4300" t="s">
        <v>86</v>
      </c>
      <c r="BG4300" t="s">
        <v>106</v>
      </c>
      <c r="BH4300">
        <v>365243</v>
      </c>
      <c r="BI4300">
        <v>-1673</v>
      </c>
      <c r="BJ4300">
        <v>-1343</v>
      </c>
      <c r="BK4300">
        <v>-1343</v>
      </c>
      <c r="BL4300">
        <v>-1334</v>
      </c>
      <c r="BM4300">
        <v>0</v>
      </c>
    </row>
    <row r="4301" spans="1:65" x14ac:dyDescent="0.3">
      <c r="A4301">
        <v>137133</v>
      </c>
      <c r="B4301">
        <v>0</v>
      </c>
      <c r="C4301" t="s">
        <v>65</v>
      </c>
      <c r="D4301" t="s">
        <v>88</v>
      </c>
      <c r="E4301" t="s">
        <v>67</v>
      </c>
      <c r="F4301" t="s">
        <v>68</v>
      </c>
      <c r="G4301">
        <v>0</v>
      </c>
      <c r="H4301">
        <v>67500</v>
      </c>
      <c r="I4301">
        <v>203760</v>
      </c>
      <c r="J4301" t="s">
        <v>113</v>
      </c>
      <c r="K4301" t="s">
        <v>70</v>
      </c>
      <c r="L4301" t="s">
        <v>139</v>
      </c>
      <c r="M4301" t="s">
        <v>72</v>
      </c>
      <c r="N4301">
        <v>2.8663000000000001E-2</v>
      </c>
      <c r="O4301">
        <v>23904</v>
      </c>
      <c r="P4301">
        <v>365243</v>
      </c>
      <c r="Q4301">
        <v>12023</v>
      </c>
      <c r="R4301">
        <v>4529</v>
      </c>
      <c r="S4301">
        <v>2</v>
      </c>
      <c r="T4301">
        <v>2</v>
      </c>
      <c r="U4301" t="s">
        <v>125</v>
      </c>
      <c r="V4301">
        <v>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 t="s">
        <v>76</v>
      </c>
      <c r="AD4301">
        <v>2167560</v>
      </c>
      <c r="AE4301" t="s">
        <v>93</v>
      </c>
      <c r="AF4301">
        <v>6131.0249999999996</v>
      </c>
      <c r="AG4301">
        <v>37350</v>
      </c>
      <c r="AH4301">
        <v>32116.5</v>
      </c>
      <c r="AI4301">
        <v>6750</v>
      </c>
      <c r="AJ4301">
        <v>37350</v>
      </c>
      <c r="AK4301" t="s">
        <v>75</v>
      </c>
      <c r="AL4301">
        <v>13</v>
      </c>
      <c r="AM4301" t="s">
        <v>68</v>
      </c>
      <c r="AN4301">
        <v>1</v>
      </c>
      <c r="AO4301">
        <v>0.189143958</v>
      </c>
      <c r="AR4301" t="s">
        <v>79</v>
      </c>
      <c r="AS4301" t="s">
        <v>77</v>
      </c>
      <c r="AT4301">
        <v>-1612</v>
      </c>
      <c r="AU4301" t="s">
        <v>78</v>
      </c>
      <c r="AV4301" t="s">
        <v>79</v>
      </c>
      <c r="AW4301" t="s">
        <v>171</v>
      </c>
      <c r="AX4301" t="s">
        <v>102</v>
      </c>
      <c r="AY4301" t="s">
        <v>157</v>
      </c>
      <c r="AZ4301" t="s">
        <v>96</v>
      </c>
      <c r="BA4301" t="s">
        <v>76</v>
      </c>
      <c r="BB4301" t="s">
        <v>138</v>
      </c>
      <c r="BC4301">
        <v>50</v>
      </c>
      <c r="BD4301" t="s">
        <v>157</v>
      </c>
      <c r="BE4301">
        <v>6</v>
      </c>
      <c r="BF4301" t="s">
        <v>147</v>
      </c>
      <c r="BG4301" t="s">
        <v>158</v>
      </c>
      <c r="BH4301">
        <v>365243</v>
      </c>
      <c r="BI4301">
        <v>-1580</v>
      </c>
      <c r="BJ4301">
        <v>-1430</v>
      </c>
      <c r="BK4301">
        <v>-1430</v>
      </c>
      <c r="BL4301">
        <v>-1423</v>
      </c>
      <c r="BM4301">
        <v>0</v>
      </c>
    </row>
    <row r="4302" spans="1:65" x14ac:dyDescent="0.3">
      <c r="A4302">
        <v>137179</v>
      </c>
      <c r="B4302">
        <v>1</v>
      </c>
      <c r="C4302" t="s">
        <v>65</v>
      </c>
      <c r="D4302" t="s">
        <v>88</v>
      </c>
      <c r="E4302" t="s">
        <v>67</v>
      </c>
      <c r="F4302" t="s">
        <v>67</v>
      </c>
      <c r="G4302">
        <v>0</v>
      </c>
      <c r="H4302">
        <v>135000</v>
      </c>
      <c r="I4302">
        <v>601677</v>
      </c>
      <c r="J4302" t="s">
        <v>69</v>
      </c>
      <c r="K4302" t="s">
        <v>70</v>
      </c>
      <c r="L4302" t="s">
        <v>91</v>
      </c>
      <c r="M4302" t="s">
        <v>72</v>
      </c>
      <c r="N4302">
        <v>3.5791999999999997E-2</v>
      </c>
      <c r="O4302">
        <v>17502</v>
      </c>
      <c r="P4302">
        <v>1770</v>
      </c>
      <c r="Q4302">
        <v>9969</v>
      </c>
      <c r="R4302">
        <v>1031</v>
      </c>
      <c r="S4302">
        <v>2</v>
      </c>
      <c r="T4302">
        <v>2</v>
      </c>
      <c r="U4302" t="s">
        <v>73</v>
      </c>
      <c r="V4302">
        <v>13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1</v>
      </c>
      <c r="AC4302" t="s">
        <v>141</v>
      </c>
      <c r="AD4302">
        <v>1074341</v>
      </c>
      <c r="AE4302" t="s">
        <v>65</v>
      </c>
      <c r="AG4302">
        <v>0</v>
      </c>
      <c r="AH4302">
        <v>0</v>
      </c>
      <c r="AK4302" t="s">
        <v>109</v>
      </c>
      <c r="AL4302">
        <v>16</v>
      </c>
      <c r="AM4302" t="s">
        <v>68</v>
      </c>
      <c r="AN4302">
        <v>1</v>
      </c>
      <c r="AR4302" t="s">
        <v>76</v>
      </c>
      <c r="AS4302" t="s">
        <v>129</v>
      </c>
      <c r="AT4302">
        <v>-237</v>
      </c>
      <c r="AU4302" t="s">
        <v>76</v>
      </c>
      <c r="AV4302" t="s">
        <v>79</v>
      </c>
      <c r="AX4302" t="s">
        <v>81</v>
      </c>
      <c r="AY4302" t="s">
        <v>76</v>
      </c>
      <c r="AZ4302" t="s">
        <v>76</v>
      </c>
      <c r="BA4302" t="s">
        <v>76</v>
      </c>
      <c r="BB4302" t="s">
        <v>121</v>
      </c>
      <c r="BC4302">
        <v>-1</v>
      </c>
      <c r="BD4302" t="s">
        <v>76</v>
      </c>
      <c r="BF4302" t="s">
        <v>76</v>
      </c>
      <c r="BG4302" t="s">
        <v>82</v>
      </c>
    </row>
    <row r="4303" spans="1:65" x14ac:dyDescent="0.3">
      <c r="A4303">
        <v>137183</v>
      </c>
      <c r="B4303">
        <v>0</v>
      </c>
      <c r="C4303" t="s">
        <v>65</v>
      </c>
      <c r="D4303" t="s">
        <v>88</v>
      </c>
      <c r="E4303" t="s">
        <v>68</v>
      </c>
      <c r="F4303" t="s">
        <v>68</v>
      </c>
      <c r="G4303">
        <v>0</v>
      </c>
      <c r="H4303">
        <v>76500</v>
      </c>
      <c r="I4303">
        <v>313438.5</v>
      </c>
      <c r="J4303" t="s">
        <v>113</v>
      </c>
      <c r="K4303" t="s">
        <v>70</v>
      </c>
      <c r="L4303" t="s">
        <v>119</v>
      </c>
      <c r="M4303" t="s">
        <v>72</v>
      </c>
      <c r="N4303">
        <v>8.5749999999999993E-3</v>
      </c>
      <c r="O4303">
        <v>20229</v>
      </c>
      <c r="P4303">
        <v>365243</v>
      </c>
      <c r="Q4303">
        <v>11480</v>
      </c>
      <c r="R4303">
        <v>3570</v>
      </c>
      <c r="S4303">
        <v>2</v>
      </c>
      <c r="T4303">
        <v>2</v>
      </c>
      <c r="U4303" t="s">
        <v>125</v>
      </c>
      <c r="V4303">
        <v>13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76</v>
      </c>
      <c r="AD4303">
        <v>2358407</v>
      </c>
      <c r="AE4303" t="s">
        <v>65</v>
      </c>
      <c r="AG4303">
        <v>0</v>
      </c>
      <c r="AH4303">
        <v>0</v>
      </c>
      <c r="AK4303" t="s">
        <v>120</v>
      </c>
      <c r="AL4303">
        <v>11</v>
      </c>
      <c r="AM4303" t="s">
        <v>68</v>
      </c>
      <c r="AN4303">
        <v>1</v>
      </c>
      <c r="AR4303" t="s">
        <v>76</v>
      </c>
      <c r="AS4303" t="s">
        <v>129</v>
      </c>
      <c r="AT4303">
        <v>-272</v>
      </c>
      <c r="AU4303" t="s">
        <v>76</v>
      </c>
      <c r="AV4303" t="s">
        <v>79</v>
      </c>
      <c r="AX4303" t="s">
        <v>81</v>
      </c>
      <c r="AY4303" t="s">
        <v>76</v>
      </c>
      <c r="AZ4303" t="s">
        <v>76</v>
      </c>
      <c r="BA4303" t="s">
        <v>76</v>
      </c>
      <c r="BB4303" t="s">
        <v>121</v>
      </c>
      <c r="BC4303">
        <v>-1</v>
      </c>
      <c r="BD4303" t="s">
        <v>76</v>
      </c>
      <c r="BF4303" t="s">
        <v>76</v>
      </c>
      <c r="BG4303" t="s">
        <v>82</v>
      </c>
    </row>
    <row r="4304" spans="1:65" x14ac:dyDescent="0.3">
      <c r="A4304">
        <v>137190</v>
      </c>
      <c r="B4304">
        <v>1</v>
      </c>
      <c r="C4304" t="s">
        <v>65</v>
      </c>
      <c r="D4304" t="s">
        <v>88</v>
      </c>
      <c r="E4304" t="s">
        <v>67</v>
      </c>
      <c r="F4304" t="s">
        <v>67</v>
      </c>
      <c r="G4304">
        <v>0</v>
      </c>
      <c r="H4304">
        <v>99000</v>
      </c>
      <c r="I4304">
        <v>229500</v>
      </c>
      <c r="J4304" t="s">
        <v>69</v>
      </c>
      <c r="K4304" t="s">
        <v>70</v>
      </c>
      <c r="L4304" t="s">
        <v>71</v>
      </c>
      <c r="M4304" t="s">
        <v>72</v>
      </c>
      <c r="N4304">
        <v>3.1329000000000003E-2</v>
      </c>
      <c r="O4304">
        <v>14363</v>
      </c>
      <c r="P4304">
        <v>2258</v>
      </c>
      <c r="Q4304">
        <v>8464</v>
      </c>
      <c r="R4304">
        <v>4029</v>
      </c>
      <c r="S4304">
        <v>2</v>
      </c>
      <c r="T4304">
        <v>2</v>
      </c>
      <c r="U4304" t="s">
        <v>73</v>
      </c>
      <c r="V4304">
        <v>12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108</v>
      </c>
      <c r="AD4304">
        <v>2750167</v>
      </c>
      <c r="AE4304" t="s">
        <v>65</v>
      </c>
      <c r="AG4304">
        <v>0</v>
      </c>
      <c r="AH4304">
        <v>0</v>
      </c>
      <c r="AK4304" t="s">
        <v>120</v>
      </c>
      <c r="AL4304">
        <v>18</v>
      </c>
      <c r="AM4304" t="s">
        <v>68</v>
      </c>
      <c r="AN4304">
        <v>1</v>
      </c>
      <c r="AR4304" t="s">
        <v>76</v>
      </c>
      <c r="AS4304" t="s">
        <v>129</v>
      </c>
      <c r="AT4304">
        <v>-50</v>
      </c>
      <c r="AU4304" t="s">
        <v>76</v>
      </c>
      <c r="AV4304" t="s">
        <v>79</v>
      </c>
      <c r="AX4304" t="s">
        <v>81</v>
      </c>
      <c r="AY4304" t="s">
        <v>76</v>
      </c>
      <c r="AZ4304" t="s">
        <v>76</v>
      </c>
      <c r="BA4304" t="s">
        <v>76</v>
      </c>
      <c r="BB4304" t="s">
        <v>121</v>
      </c>
      <c r="BC4304">
        <v>-1</v>
      </c>
      <c r="BD4304" t="s">
        <v>76</v>
      </c>
      <c r="BF4304" t="s">
        <v>76</v>
      </c>
      <c r="BG4304" t="s">
        <v>82</v>
      </c>
    </row>
    <row r="4305" spans="1:65" x14ac:dyDescent="0.3">
      <c r="A4305">
        <v>137199</v>
      </c>
      <c r="B4305">
        <v>0</v>
      </c>
      <c r="C4305" t="s">
        <v>65</v>
      </c>
      <c r="D4305" t="s">
        <v>66</v>
      </c>
      <c r="E4305" t="s">
        <v>68</v>
      </c>
      <c r="F4305" t="s">
        <v>67</v>
      </c>
      <c r="G4305">
        <v>0</v>
      </c>
      <c r="H4305">
        <v>112500</v>
      </c>
      <c r="I4305">
        <v>101880</v>
      </c>
      <c r="J4305" t="s">
        <v>69</v>
      </c>
      <c r="K4305" t="s">
        <v>70</v>
      </c>
      <c r="L4305" t="s">
        <v>71</v>
      </c>
      <c r="M4305" t="s">
        <v>72</v>
      </c>
      <c r="N4305">
        <v>1.9101E-2</v>
      </c>
      <c r="O4305">
        <v>9034</v>
      </c>
      <c r="P4305">
        <v>1404</v>
      </c>
      <c r="Q4305">
        <v>3402</v>
      </c>
      <c r="R4305">
        <v>1706</v>
      </c>
      <c r="S4305">
        <v>2</v>
      </c>
      <c r="T4305">
        <v>2</v>
      </c>
      <c r="U4305" t="s">
        <v>125</v>
      </c>
      <c r="V4305">
        <v>14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167</v>
      </c>
      <c r="AD4305">
        <v>2522662</v>
      </c>
      <c r="AE4305" t="s">
        <v>93</v>
      </c>
      <c r="AF4305">
        <v>3890.7</v>
      </c>
      <c r="AG4305">
        <v>32805</v>
      </c>
      <c r="AH4305">
        <v>32449.5</v>
      </c>
      <c r="AI4305">
        <v>3280.5</v>
      </c>
      <c r="AJ4305">
        <v>32805</v>
      </c>
      <c r="AK4305" t="s">
        <v>94</v>
      </c>
      <c r="AL4305">
        <v>9</v>
      </c>
      <c r="AM4305" t="s">
        <v>68</v>
      </c>
      <c r="AN4305">
        <v>1</v>
      </c>
      <c r="AO4305">
        <v>9.9993359000000004E-2</v>
      </c>
      <c r="AR4305" t="s">
        <v>79</v>
      </c>
      <c r="AS4305" t="s">
        <v>77</v>
      </c>
      <c r="AT4305">
        <v>-1445</v>
      </c>
      <c r="AU4305" t="s">
        <v>78</v>
      </c>
      <c r="AV4305" t="s">
        <v>79</v>
      </c>
      <c r="AW4305" t="s">
        <v>101</v>
      </c>
      <c r="AX4305" t="s">
        <v>102</v>
      </c>
      <c r="AY4305" t="s">
        <v>124</v>
      </c>
      <c r="AZ4305" t="s">
        <v>96</v>
      </c>
      <c r="BA4305" t="s">
        <v>76</v>
      </c>
      <c r="BB4305" t="s">
        <v>104</v>
      </c>
      <c r="BC4305">
        <v>261</v>
      </c>
      <c r="BD4305" t="s">
        <v>85</v>
      </c>
      <c r="BE4305">
        <v>12</v>
      </c>
      <c r="BF4305" t="s">
        <v>86</v>
      </c>
      <c r="BG4305" t="s">
        <v>151</v>
      </c>
      <c r="BH4305">
        <v>365243</v>
      </c>
      <c r="BI4305">
        <v>-1413</v>
      </c>
      <c r="BJ4305">
        <v>-1083</v>
      </c>
      <c r="BK4305">
        <v>-1083</v>
      </c>
      <c r="BL4305">
        <v>-1080</v>
      </c>
      <c r="BM4305">
        <v>0</v>
      </c>
    </row>
    <row r="4306" spans="1:65" x14ac:dyDescent="0.3">
      <c r="A4306">
        <v>137207</v>
      </c>
      <c r="B4306">
        <v>1</v>
      </c>
      <c r="C4306" t="s">
        <v>65</v>
      </c>
      <c r="D4306" t="s">
        <v>88</v>
      </c>
      <c r="E4306" t="s">
        <v>67</v>
      </c>
      <c r="F4306" t="s">
        <v>68</v>
      </c>
      <c r="G4306">
        <v>0</v>
      </c>
      <c r="H4306">
        <v>270000</v>
      </c>
      <c r="I4306">
        <v>657886.5</v>
      </c>
      <c r="J4306" t="s">
        <v>69</v>
      </c>
      <c r="K4306" t="s">
        <v>70</v>
      </c>
      <c r="L4306" t="s">
        <v>140</v>
      </c>
      <c r="M4306" t="s">
        <v>72</v>
      </c>
      <c r="N4306">
        <v>3.0755000000000001E-2</v>
      </c>
      <c r="O4306">
        <v>17467</v>
      </c>
      <c r="P4306">
        <v>1311</v>
      </c>
      <c r="Q4306">
        <v>1459</v>
      </c>
      <c r="R4306">
        <v>852</v>
      </c>
      <c r="S4306">
        <v>2</v>
      </c>
      <c r="T4306">
        <v>2</v>
      </c>
      <c r="U4306" t="s">
        <v>125</v>
      </c>
      <c r="V4306">
        <v>16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108</v>
      </c>
      <c r="AD4306">
        <v>2047153</v>
      </c>
      <c r="AE4306" t="s">
        <v>65</v>
      </c>
      <c r="AG4306">
        <v>0</v>
      </c>
      <c r="AH4306">
        <v>0</v>
      </c>
      <c r="AK4306" t="s">
        <v>73</v>
      </c>
      <c r="AL4306">
        <v>13</v>
      </c>
      <c r="AM4306" t="s">
        <v>68</v>
      </c>
      <c r="AN4306">
        <v>1</v>
      </c>
      <c r="AR4306" t="s">
        <v>76</v>
      </c>
      <c r="AS4306" t="s">
        <v>114</v>
      </c>
      <c r="AT4306">
        <v>-299</v>
      </c>
      <c r="AU4306" t="s">
        <v>76</v>
      </c>
      <c r="AV4306" t="s">
        <v>115</v>
      </c>
      <c r="AX4306" t="s">
        <v>81</v>
      </c>
      <c r="AY4306" t="s">
        <v>76</v>
      </c>
      <c r="AZ4306" t="s">
        <v>76</v>
      </c>
      <c r="BA4306" t="s">
        <v>76</v>
      </c>
      <c r="BB4306" t="s">
        <v>121</v>
      </c>
      <c r="BC4306">
        <v>-1</v>
      </c>
      <c r="BD4306" t="s">
        <v>76</v>
      </c>
      <c r="BF4306" t="s">
        <v>76</v>
      </c>
      <c r="BG4306" t="s">
        <v>82</v>
      </c>
    </row>
    <row r="4307" spans="1:65" x14ac:dyDescent="0.3">
      <c r="A4307">
        <v>137207</v>
      </c>
      <c r="B4307">
        <v>1</v>
      </c>
      <c r="C4307" t="s">
        <v>65</v>
      </c>
      <c r="D4307" t="s">
        <v>88</v>
      </c>
      <c r="E4307" t="s">
        <v>67</v>
      </c>
      <c r="F4307" t="s">
        <v>68</v>
      </c>
      <c r="G4307">
        <v>0</v>
      </c>
      <c r="H4307">
        <v>270000</v>
      </c>
      <c r="I4307">
        <v>657886.5</v>
      </c>
      <c r="J4307" t="s">
        <v>69</v>
      </c>
      <c r="K4307" t="s">
        <v>70</v>
      </c>
      <c r="L4307" t="s">
        <v>140</v>
      </c>
      <c r="M4307" t="s">
        <v>72</v>
      </c>
      <c r="N4307">
        <v>3.0755000000000001E-2</v>
      </c>
      <c r="O4307">
        <v>17467</v>
      </c>
      <c r="P4307">
        <v>1311</v>
      </c>
      <c r="Q4307">
        <v>1459</v>
      </c>
      <c r="R4307">
        <v>852</v>
      </c>
      <c r="S4307">
        <v>2</v>
      </c>
      <c r="T4307">
        <v>2</v>
      </c>
      <c r="U4307" t="s">
        <v>125</v>
      </c>
      <c r="V4307">
        <v>16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108</v>
      </c>
      <c r="AD4307">
        <v>2620278</v>
      </c>
      <c r="AE4307" t="s">
        <v>65</v>
      </c>
      <c r="AG4307">
        <v>0</v>
      </c>
      <c r="AH4307">
        <v>0</v>
      </c>
      <c r="AK4307" t="s">
        <v>73</v>
      </c>
      <c r="AL4307">
        <v>11</v>
      </c>
      <c r="AM4307" t="s">
        <v>68</v>
      </c>
      <c r="AN4307">
        <v>1</v>
      </c>
      <c r="AR4307" t="s">
        <v>76</v>
      </c>
      <c r="AS4307" t="s">
        <v>129</v>
      </c>
      <c r="AT4307">
        <v>-138</v>
      </c>
      <c r="AU4307" t="s">
        <v>76</v>
      </c>
      <c r="AV4307" t="s">
        <v>79</v>
      </c>
      <c r="AX4307" t="s">
        <v>81</v>
      </c>
      <c r="AY4307" t="s">
        <v>76</v>
      </c>
      <c r="AZ4307" t="s">
        <v>76</v>
      </c>
      <c r="BA4307" t="s">
        <v>76</v>
      </c>
      <c r="BB4307" t="s">
        <v>121</v>
      </c>
      <c r="BC4307">
        <v>-1</v>
      </c>
      <c r="BD4307" t="s">
        <v>76</v>
      </c>
      <c r="BF4307" t="s">
        <v>76</v>
      </c>
      <c r="BG4307" t="s">
        <v>82</v>
      </c>
    </row>
    <row r="4308" spans="1:65" x14ac:dyDescent="0.3">
      <c r="A4308">
        <v>137229</v>
      </c>
      <c r="B4308">
        <v>0</v>
      </c>
      <c r="C4308" t="s">
        <v>65</v>
      </c>
      <c r="D4308" t="s">
        <v>88</v>
      </c>
      <c r="E4308" t="s">
        <v>67</v>
      </c>
      <c r="F4308" t="s">
        <v>68</v>
      </c>
      <c r="G4308">
        <v>0</v>
      </c>
      <c r="H4308">
        <v>135000</v>
      </c>
      <c r="I4308">
        <v>846387</v>
      </c>
      <c r="J4308" t="s">
        <v>113</v>
      </c>
      <c r="K4308" t="s">
        <v>70</v>
      </c>
      <c r="L4308" t="s">
        <v>139</v>
      </c>
      <c r="M4308" t="s">
        <v>72</v>
      </c>
      <c r="N4308">
        <v>5.1440000000000001E-3</v>
      </c>
      <c r="O4308">
        <v>22113</v>
      </c>
      <c r="P4308">
        <v>365243</v>
      </c>
      <c r="Q4308">
        <v>5630</v>
      </c>
      <c r="R4308">
        <v>4172</v>
      </c>
      <c r="S4308">
        <v>2</v>
      </c>
      <c r="T4308">
        <v>2</v>
      </c>
      <c r="U4308" t="s">
        <v>120</v>
      </c>
      <c r="V4308">
        <v>11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 t="s">
        <v>76</v>
      </c>
      <c r="AD4308">
        <v>1999926</v>
      </c>
      <c r="AE4308" t="s">
        <v>93</v>
      </c>
      <c r="AF4308">
        <v>14364.45</v>
      </c>
      <c r="AG4308">
        <v>143914.5</v>
      </c>
      <c r="AH4308">
        <v>142339.5</v>
      </c>
      <c r="AI4308">
        <v>14395.5</v>
      </c>
      <c r="AJ4308">
        <v>143914.5</v>
      </c>
      <c r="AK4308" t="s">
        <v>73</v>
      </c>
      <c r="AL4308">
        <v>18</v>
      </c>
      <c r="AM4308" t="s">
        <v>68</v>
      </c>
      <c r="AN4308">
        <v>1</v>
      </c>
      <c r="AO4308">
        <v>0.10002876300000001</v>
      </c>
      <c r="AR4308" t="s">
        <v>79</v>
      </c>
      <c r="AS4308" t="s">
        <v>77</v>
      </c>
      <c r="AT4308">
        <v>-1217</v>
      </c>
      <c r="AU4308" t="s">
        <v>78</v>
      </c>
      <c r="AV4308" t="s">
        <v>79</v>
      </c>
      <c r="AW4308" t="s">
        <v>101</v>
      </c>
      <c r="AX4308" t="s">
        <v>81</v>
      </c>
      <c r="AY4308" t="s">
        <v>111</v>
      </c>
      <c r="AZ4308" t="s">
        <v>96</v>
      </c>
      <c r="BA4308" t="s">
        <v>76</v>
      </c>
      <c r="BB4308" t="s">
        <v>104</v>
      </c>
      <c r="BC4308">
        <v>450</v>
      </c>
      <c r="BD4308" t="s">
        <v>85</v>
      </c>
      <c r="BE4308">
        <v>12</v>
      </c>
      <c r="BF4308" t="s">
        <v>147</v>
      </c>
      <c r="BG4308" t="s">
        <v>151</v>
      </c>
      <c r="BH4308">
        <v>365243</v>
      </c>
      <c r="BI4308">
        <v>-1186</v>
      </c>
      <c r="BJ4308">
        <v>-856</v>
      </c>
      <c r="BK4308">
        <v>-856</v>
      </c>
      <c r="BL4308">
        <v>-850</v>
      </c>
      <c r="BM4308">
        <v>0</v>
      </c>
    </row>
    <row r="4309" spans="1:65" x14ac:dyDescent="0.3">
      <c r="A4309">
        <v>137233</v>
      </c>
      <c r="B4309">
        <v>0</v>
      </c>
      <c r="C4309" t="s">
        <v>65</v>
      </c>
      <c r="D4309" t="s">
        <v>88</v>
      </c>
      <c r="E4309" t="s">
        <v>68</v>
      </c>
      <c r="F4309" t="s">
        <v>68</v>
      </c>
      <c r="G4309">
        <v>0</v>
      </c>
      <c r="H4309">
        <v>166500</v>
      </c>
      <c r="I4309">
        <v>1327500</v>
      </c>
      <c r="J4309" t="s">
        <v>69</v>
      </c>
      <c r="K4309" t="s">
        <v>70</v>
      </c>
      <c r="L4309" t="s">
        <v>91</v>
      </c>
      <c r="M4309" t="s">
        <v>72</v>
      </c>
      <c r="N4309">
        <v>2.8663000000000001E-2</v>
      </c>
      <c r="O4309">
        <v>17280</v>
      </c>
      <c r="P4309">
        <v>5740</v>
      </c>
      <c r="Q4309">
        <v>384</v>
      </c>
      <c r="R4309">
        <v>816</v>
      </c>
      <c r="S4309">
        <v>2</v>
      </c>
      <c r="T4309">
        <v>2</v>
      </c>
      <c r="U4309" t="s">
        <v>123</v>
      </c>
      <c r="V4309">
        <v>16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 t="s">
        <v>134</v>
      </c>
      <c r="AD4309">
        <v>1207149</v>
      </c>
      <c r="AE4309" t="s">
        <v>93</v>
      </c>
      <c r="AF4309">
        <v>23193.54</v>
      </c>
      <c r="AG4309">
        <v>231750</v>
      </c>
      <c r="AH4309">
        <v>208575</v>
      </c>
      <c r="AI4309">
        <v>23175</v>
      </c>
      <c r="AJ4309">
        <v>231750</v>
      </c>
      <c r="AK4309" t="s">
        <v>125</v>
      </c>
      <c r="AL4309">
        <v>13</v>
      </c>
      <c r="AM4309" t="s">
        <v>68</v>
      </c>
      <c r="AN4309">
        <v>1</v>
      </c>
      <c r="AO4309">
        <v>0.108909091</v>
      </c>
      <c r="AR4309" t="s">
        <v>79</v>
      </c>
      <c r="AS4309" t="s">
        <v>77</v>
      </c>
      <c r="AT4309">
        <v>-1322</v>
      </c>
      <c r="AU4309" t="s">
        <v>78</v>
      </c>
      <c r="AV4309" t="s">
        <v>79</v>
      </c>
      <c r="AX4309" t="s">
        <v>81</v>
      </c>
      <c r="AY4309" t="s">
        <v>199</v>
      </c>
      <c r="AZ4309" t="s">
        <v>96</v>
      </c>
      <c r="BA4309" t="s">
        <v>76</v>
      </c>
      <c r="BB4309" t="s">
        <v>138</v>
      </c>
      <c r="BC4309">
        <v>20</v>
      </c>
      <c r="BD4309" t="s">
        <v>85</v>
      </c>
      <c r="BE4309">
        <v>10</v>
      </c>
      <c r="BF4309" t="s">
        <v>112</v>
      </c>
      <c r="BG4309" t="s">
        <v>151</v>
      </c>
      <c r="BH4309">
        <v>365243</v>
      </c>
      <c r="BI4309">
        <v>-1288</v>
      </c>
      <c r="BJ4309">
        <v>-1018</v>
      </c>
      <c r="BK4309">
        <v>-1048</v>
      </c>
      <c r="BL4309">
        <v>-1044</v>
      </c>
      <c r="BM4309">
        <v>0</v>
      </c>
    </row>
    <row r="4310" spans="1:65" x14ac:dyDescent="0.3">
      <c r="A4310">
        <v>137237</v>
      </c>
      <c r="B4310">
        <v>0</v>
      </c>
      <c r="C4310" t="s">
        <v>65</v>
      </c>
      <c r="D4310" t="s">
        <v>88</v>
      </c>
      <c r="E4310" t="s">
        <v>67</v>
      </c>
      <c r="F4310" t="s">
        <v>68</v>
      </c>
      <c r="G4310">
        <v>1</v>
      </c>
      <c r="H4310">
        <v>135000</v>
      </c>
      <c r="I4310">
        <v>497520</v>
      </c>
      <c r="J4310" t="s">
        <v>69</v>
      </c>
      <c r="K4310" t="s">
        <v>70</v>
      </c>
      <c r="L4310" t="s">
        <v>91</v>
      </c>
      <c r="M4310" t="s">
        <v>72</v>
      </c>
      <c r="N4310">
        <v>2.5163999999999999E-2</v>
      </c>
      <c r="O4310">
        <v>10622</v>
      </c>
      <c r="P4310">
        <v>673</v>
      </c>
      <c r="Q4310">
        <v>3149</v>
      </c>
      <c r="R4310">
        <v>1959</v>
      </c>
      <c r="S4310">
        <v>2</v>
      </c>
      <c r="T4310">
        <v>2</v>
      </c>
      <c r="U4310" t="s">
        <v>73</v>
      </c>
      <c r="V4310">
        <v>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 t="s">
        <v>92</v>
      </c>
      <c r="AD4310">
        <v>1950347</v>
      </c>
      <c r="AE4310" t="s">
        <v>93</v>
      </c>
      <c r="AF4310">
        <v>7367.22</v>
      </c>
      <c r="AG4310">
        <v>147006</v>
      </c>
      <c r="AH4310">
        <v>163534.5</v>
      </c>
      <c r="AI4310">
        <v>0</v>
      </c>
      <c r="AJ4310">
        <v>147006</v>
      </c>
      <c r="AK4310" t="s">
        <v>94</v>
      </c>
      <c r="AL4310">
        <v>16</v>
      </c>
      <c r="AM4310" t="s">
        <v>68</v>
      </c>
      <c r="AN4310">
        <v>1</v>
      </c>
      <c r="AO4310">
        <v>0</v>
      </c>
      <c r="AR4310" t="s">
        <v>79</v>
      </c>
      <c r="AS4310" t="s">
        <v>77</v>
      </c>
      <c r="AT4310">
        <v>-845</v>
      </c>
      <c r="AU4310" t="s">
        <v>78</v>
      </c>
      <c r="AV4310" t="s">
        <v>79</v>
      </c>
      <c r="AW4310" t="s">
        <v>101</v>
      </c>
      <c r="AX4310" t="s">
        <v>102</v>
      </c>
      <c r="AY4310" t="s">
        <v>103</v>
      </c>
      <c r="AZ4310" t="s">
        <v>96</v>
      </c>
      <c r="BA4310" t="s">
        <v>76</v>
      </c>
      <c r="BB4310" t="s">
        <v>104</v>
      </c>
      <c r="BC4310">
        <v>3575</v>
      </c>
      <c r="BD4310" t="s">
        <v>85</v>
      </c>
      <c r="BE4310">
        <v>24</v>
      </c>
      <c r="BF4310" t="s">
        <v>97</v>
      </c>
      <c r="BG4310" t="s">
        <v>98</v>
      </c>
      <c r="BH4310">
        <v>365243</v>
      </c>
      <c r="BI4310">
        <v>-812</v>
      </c>
      <c r="BJ4310">
        <v>-122</v>
      </c>
      <c r="BK4310">
        <v>-152</v>
      </c>
      <c r="BL4310">
        <v>-144</v>
      </c>
      <c r="BM4310">
        <v>0</v>
      </c>
    </row>
    <row r="4311" spans="1:65" x14ac:dyDescent="0.3">
      <c r="A4311">
        <v>137238</v>
      </c>
      <c r="B4311">
        <v>1</v>
      </c>
      <c r="C4311" t="s">
        <v>65</v>
      </c>
      <c r="D4311" t="s">
        <v>88</v>
      </c>
      <c r="E4311" t="s">
        <v>67</v>
      </c>
      <c r="F4311" t="s">
        <v>68</v>
      </c>
      <c r="G4311">
        <v>0</v>
      </c>
      <c r="H4311">
        <v>58500</v>
      </c>
      <c r="I4311">
        <v>976500</v>
      </c>
      <c r="J4311" t="s">
        <v>113</v>
      </c>
      <c r="K4311" t="s">
        <v>70</v>
      </c>
      <c r="L4311" t="s">
        <v>140</v>
      </c>
      <c r="M4311" t="s">
        <v>72</v>
      </c>
      <c r="N4311">
        <v>2.0246E-2</v>
      </c>
      <c r="O4311">
        <v>16311</v>
      </c>
      <c r="P4311">
        <v>365243</v>
      </c>
      <c r="Q4311">
        <v>6622</v>
      </c>
      <c r="R4311">
        <v>4269</v>
      </c>
      <c r="S4311">
        <v>3</v>
      </c>
      <c r="T4311">
        <v>3</v>
      </c>
      <c r="U4311" t="s">
        <v>125</v>
      </c>
      <c r="V4311">
        <v>11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 t="s">
        <v>76</v>
      </c>
      <c r="AD4311">
        <v>1132995</v>
      </c>
      <c r="AE4311" t="s">
        <v>93</v>
      </c>
      <c r="AF4311">
        <v>4722.66</v>
      </c>
      <c r="AG4311">
        <v>87408.09</v>
      </c>
      <c r="AH4311">
        <v>104715</v>
      </c>
      <c r="AI4311">
        <v>0.09</v>
      </c>
      <c r="AJ4311">
        <v>87408.09</v>
      </c>
      <c r="AK4311" t="s">
        <v>125</v>
      </c>
      <c r="AL4311">
        <v>11</v>
      </c>
      <c r="AM4311" t="s">
        <v>68</v>
      </c>
      <c r="AN4311">
        <v>1</v>
      </c>
      <c r="AO4311" s="1">
        <v>9.3600000000000002E-7</v>
      </c>
      <c r="AR4311" t="s">
        <v>79</v>
      </c>
      <c r="AS4311" t="s">
        <v>77</v>
      </c>
      <c r="AT4311">
        <v>-1099</v>
      </c>
      <c r="AU4311" t="s">
        <v>78</v>
      </c>
      <c r="AV4311" t="s">
        <v>79</v>
      </c>
      <c r="AW4311" t="s">
        <v>171</v>
      </c>
      <c r="AX4311" t="s">
        <v>81</v>
      </c>
      <c r="AY4311" t="s">
        <v>103</v>
      </c>
      <c r="AZ4311" t="s">
        <v>96</v>
      </c>
      <c r="BA4311" t="s">
        <v>76</v>
      </c>
      <c r="BB4311" t="s">
        <v>104</v>
      </c>
      <c r="BC4311">
        <v>2641</v>
      </c>
      <c r="BD4311" t="s">
        <v>85</v>
      </c>
      <c r="BE4311">
        <v>24</v>
      </c>
      <c r="BF4311" t="s">
        <v>97</v>
      </c>
      <c r="BG4311" t="s">
        <v>98</v>
      </c>
      <c r="BH4311">
        <v>365243</v>
      </c>
      <c r="BI4311">
        <v>-1068</v>
      </c>
      <c r="BJ4311">
        <v>-378</v>
      </c>
      <c r="BK4311">
        <v>-858</v>
      </c>
      <c r="BL4311">
        <v>-856</v>
      </c>
      <c r="BM4311">
        <v>0</v>
      </c>
    </row>
    <row r="4312" spans="1:65" x14ac:dyDescent="0.3">
      <c r="A4312">
        <v>137238</v>
      </c>
      <c r="B4312">
        <v>1</v>
      </c>
      <c r="C4312" t="s">
        <v>65</v>
      </c>
      <c r="D4312" t="s">
        <v>88</v>
      </c>
      <c r="E4312" t="s">
        <v>67</v>
      </c>
      <c r="F4312" t="s">
        <v>68</v>
      </c>
      <c r="G4312">
        <v>0</v>
      </c>
      <c r="H4312">
        <v>58500</v>
      </c>
      <c r="I4312">
        <v>976500</v>
      </c>
      <c r="J4312" t="s">
        <v>113</v>
      </c>
      <c r="K4312" t="s">
        <v>70</v>
      </c>
      <c r="L4312" t="s">
        <v>140</v>
      </c>
      <c r="M4312" t="s">
        <v>72</v>
      </c>
      <c r="N4312">
        <v>2.0246E-2</v>
      </c>
      <c r="O4312">
        <v>16311</v>
      </c>
      <c r="P4312">
        <v>365243</v>
      </c>
      <c r="Q4312">
        <v>6622</v>
      </c>
      <c r="R4312">
        <v>4269</v>
      </c>
      <c r="S4312">
        <v>3</v>
      </c>
      <c r="T4312">
        <v>3</v>
      </c>
      <c r="U4312" t="s">
        <v>125</v>
      </c>
      <c r="V4312">
        <v>11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 t="s">
        <v>76</v>
      </c>
      <c r="AD4312">
        <v>1920885</v>
      </c>
      <c r="AE4312" t="s">
        <v>65</v>
      </c>
      <c r="AF4312">
        <v>12939.57</v>
      </c>
      <c r="AG4312">
        <v>211500</v>
      </c>
      <c r="AH4312">
        <v>211500</v>
      </c>
      <c r="AJ4312">
        <v>211500</v>
      </c>
      <c r="AK4312" t="s">
        <v>109</v>
      </c>
      <c r="AL4312">
        <v>11</v>
      </c>
      <c r="AM4312" t="s">
        <v>68</v>
      </c>
      <c r="AN4312">
        <v>1</v>
      </c>
      <c r="AR4312" t="s">
        <v>76</v>
      </c>
      <c r="AS4312" t="s">
        <v>77</v>
      </c>
      <c r="AT4312">
        <v>-725</v>
      </c>
      <c r="AU4312" t="s">
        <v>76</v>
      </c>
      <c r="AV4312" t="s">
        <v>79</v>
      </c>
      <c r="AW4312" t="s">
        <v>171</v>
      </c>
      <c r="AX4312" t="s">
        <v>81</v>
      </c>
      <c r="AY4312" t="s">
        <v>76</v>
      </c>
      <c r="AZ4312" t="s">
        <v>82</v>
      </c>
      <c r="BA4312" t="s">
        <v>116</v>
      </c>
      <c r="BB4312" t="s">
        <v>121</v>
      </c>
      <c r="BC4312">
        <v>-1</v>
      </c>
      <c r="BD4312" t="s">
        <v>76</v>
      </c>
      <c r="BE4312">
        <v>24</v>
      </c>
      <c r="BF4312" t="s">
        <v>147</v>
      </c>
      <c r="BG4312" t="s">
        <v>154</v>
      </c>
      <c r="BH4312">
        <v>365243</v>
      </c>
      <c r="BI4312">
        <v>-695</v>
      </c>
      <c r="BJ4312">
        <v>-5</v>
      </c>
      <c r="BK4312">
        <v>-661</v>
      </c>
      <c r="BL4312">
        <v>-651</v>
      </c>
      <c r="BM4312">
        <v>0</v>
      </c>
    </row>
    <row r="4313" spans="1:65" x14ac:dyDescent="0.3">
      <c r="A4313">
        <v>137238</v>
      </c>
      <c r="B4313">
        <v>1</v>
      </c>
      <c r="C4313" t="s">
        <v>65</v>
      </c>
      <c r="D4313" t="s">
        <v>88</v>
      </c>
      <c r="E4313" t="s">
        <v>67</v>
      </c>
      <c r="F4313" t="s">
        <v>68</v>
      </c>
      <c r="G4313">
        <v>0</v>
      </c>
      <c r="H4313">
        <v>58500</v>
      </c>
      <c r="I4313">
        <v>976500</v>
      </c>
      <c r="J4313" t="s">
        <v>113</v>
      </c>
      <c r="K4313" t="s">
        <v>70</v>
      </c>
      <c r="L4313" t="s">
        <v>140</v>
      </c>
      <c r="M4313" t="s">
        <v>72</v>
      </c>
      <c r="N4313">
        <v>2.0246E-2</v>
      </c>
      <c r="O4313">
        <v>16311</v>
      </c>
      <c r="P4313">
        <v>365243</v>
      </c>
      <c r="Q4313">
        <v>6622</v>
      </c>
      <c r="R4313">
        <v>4269</v>
      </c>
      <c r="S4313">
        <v>3</v>
      </c>
      <c r="T4313">
        <v>3</v>
      </c>
      <c r="U4313" t="s">
        <v>125</v>
      </c>
      <c r="V4313">
        <v>11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 t="s">
        <v>76</v>
      </c>
      <c r="AD4313">
        <v>1326399</v>
      </c>
      <c r="AE4313" t="s">
        <v>65</v>
      </c>
      <c r="AF4313">
        <v>22689</v>
      </c>
      <c r="AG4313">
        <v>450000</v>
      </c>
      <c r="AH4313">
        <v>450000</v>
      </c>
      <c r="AJ4313">
        <v>450000</v>
      </c>
      <c r="AK4313" t="s">
        <v>73</v>
      </c>
      <c r="AL4313">
        <v>8</v>
      </c>
      <c r="AM4313" t="s">
        <v>68</v>
      </c>
      <c r="AN4313">
        <v>1</v>
      </c>
      <c r="AR4313" t="s">
        <v>76</v>
      </c>
      <c r="AS4313" t="s">
        <v>77</v>
      </c>
      <c r="AT4313">
        <v>-1090</v>
      </c>
      <c r="AU4313" t="s">
        <v>78</v>
      </c>
      <c r="AV4313" t="s">
        <v>79</v>
      </c>
      <c r="AW4313" t="s">
        <v>80</v>
      </c>
      <c r="AX4313" t="s">
        <v>81</v>
      </c>
      <c r="AY4313" t="s">
        <v>76</v>
      </c>
      <c r="AZ4313" t="s">
        <v>82</v>
      </c>
      <c r="BA4313" t="s">
        <v>116</v>
      </c>
      <c r="BB4313" t="s">
        <v>121</v>
      </c>
      <c r="BC4313">
        <v>-1</v>
      </c>
      <c r="BD4313" t="s">
        <v>76</v>
      </c>
      <c r="BE4313">
        <v>30</v>
      </c>
      <c r="BF4313" t="s">
        <v>147</v>
      </c>
      <c r="BG4313" t="s">
        <v>154</v>
      </c>
      <c r="BH4313">
        <v>365243</v>
      </c>
      <c r="BI4313">
        <v>-1060</v>
      </c>
      <c r="BJ4313">
        <v>-190</v>
      </c>
      <c r="BK4313">
        <v>-820</v>
      </c>
      <c r="BL4313">
        <v>-814</v>
      </c>
      <c r="BM4313">
        <v>0</v>
      </c>
    </row>
    <row r="4314" spans="1:65" x14ac:dyDescent="0.3">
      <c r="A4314">
        <v>137239</v>
      </c>
      <c r="B4314">
        <v>0</v>
      </c>
      <c r="C4314" t="s">
        <v>65</v>
      </c>
      <c r="D4314" t="s">
        <v>66</v>
      </c>
      <c r="E4314" t="s">
        <v>68</v>
      </c>
      <c r="F4314" t="s">
        <v>67</v>
      </c>
      <c r="G4314">
        <v>0</v>
      </c>
      <c r="H4314">
        <v>135000</v>
      </c>
      <c r="I4314">
        <v>536917.5</v>
      </c>
      <c r="J4314" t="s">
        <v>89</v>
      </c>
      <c r="K4314" t="s">
        <v>70</v>
      </c>
      <c r="L4314" t="s">
        <v>91</v>
      </c>
      <c r="M4314" t="s">
        <v>72</v>
      </c>
      <c r="N4314">
        <v>8.5749999999999993E-3</v>
      </c>
      <c r="O4314">
        <v>8407</v>
      </c>
      <c r="P4314">
        <v>1490</v>
      </c>
      <c r="Q4314">
        <v>809</v>
      </c>
      <c r="R4314">
        <v>1047</v>
      </c>
      <c r="S4314">
        <v>2</v>
      </c>
      <c r="T4314">
        <v>2</v>
      </c>
      <c r="U4314" t="s">
        <v>120</v>
      </c>
      <c r="V4314">
        <v>17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 t="s">
        <v>159</v>
      </c>
      <c r="AD4314">
        <v>1486861</v>
      </c>
      <c r="AE4314" t="s">
        <v>93</v>
      </c>
      <c r="AF4314">
        <v>6332.22</v>
      </c>
      <c r="AG4314">
        <v>28566</v>
      </c>
      <c r="AH4314">
        <v>30415.5</v>
      </c>
      <c r="AI4314">
        <v>2857.5</v>
      </c>
      <c r="AJ4314">
        <v>28566</v>
      </c>
      <c r="AK4314" t="s">
        <v>120</v>
      </c>
      <c r="AL4314">
        <v>14</v>
      </c>
      <c r="AM4314" t="s">
        <v>68</v>
      </c>
      <c r="AN4314">
        <v>1</v>
      </c>
      <c r="AO4314">
        <v>9.3531610000000001E-2</v>
      </c>
      <c r="AR4314" t="s">
        <v>79</v>
      </c>
      <c r="AS4314" t="s">
        <v>77</v>
      </c>
      <c r="AT4314">
        <v>-1535</v>
      </c>
      <c r="AU4314" t="s">
        <v>78</v>
      </c>
      <c r="AV4314" t="s">
        <v>79</v>
      </c>
      <c r="AW4314" t="s">
        <v>80</v>
      </c>
      <c r="AX4314" t="s">
        <v>102</v>
      </c>
      <c r="AY4314" t="s">
        <v>124</v>
      </c>
      <c r="AZ4314" t="s">
        <v>96</v>
      </c>
      <c r="BA4314" t="s">
        <v>76</v>
      </c>
      <c r="BB4314" t="s">
        <v>104</v>
      </c>
      <c r="BC4314">
        <v>4000</v>
      </c>
      <c r="BD4314" t="s">
        <v>85</v>
      </c>
      <c r="BE4314">
        <v>6</v>
      </c>
      <c r="BF4314" t="s">
        <v>86</v>
      </c>
      <c r="BG4314" t="s">
        <v>151</v>
      </c>
      <c r="BH4314">
        <v>365243</v>
      </c>
      <c r="BI4314">
        <v>-1504</v>
      </c>
      <c r="BJ4314">
        <v>-1354</v>
      </c>
      <c r="BK4314">
        <v>-1354</v>
      </c>
      <c r="BL4314">
        <v>-1348</v>
      </c>
      <c r="BM4314">
        <v>0</v>
      </c>
    </row>
    <row r="4315" spans="1:65" x14ac:dyDescent="0.3">
      <c r="A4315">
        <v>137257</v>
      </c>
      <c r="B4315">
        <v>1</v>
      </c>
      <c r="C4315" t="s">
        <v>65</v>
      </c>
      <c r="D4315" t="s">
        <v>88</v>
      </c>
      <c r="E4315" t="s">
        <v>67</v>
      </c>
      <c r="F4315" t="s">
        <v>68</v>
      </c>
      <c r="G4315">
        <v>0</v>
      </c>
      <c r="H4315">
        <v>202500</v>
      </c>
      <c r="I4315">
        <v>261648</v>
      </c>
      <c r="J4315" t="s">
        <v>69</v>
      </c>
      <c r="K4315" t="s">
        <v>70</v>
      </c>
      <c r="L4315" t="s">
        <v>71</v>
      </c>
      <c r="M4315" t="s">
        <v>72</v>
      </c>
      <c r="N4315">
        <v>1.6611999999999998E-2</v>
      </c>
      <c r="O4315">
        <v>9165</v>
      </c>
      <c r="P4315">
        <v>1157</v>
      </c>
      <c r="Q4315">
        <v>8367</v>
      </c>
      <c r="R4315">
        <v>1837</v>
      </c>
      <c r="S4315">
        <v>2</v>
      </c>
      <c r="T4315">
        <v>2</v>
      </c>
      <c r="U4315" t="s">
        <v>75</v>
      </c>
      <c r="V4315">
        <v>13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 t="s">
        <v>92</v>
      </c>
      <c r="AD4315">
        <v>1069799</v>
      </c>
      <c r="AE4315" t="s">
        <v>65</v>
      </c>
      <c r="AF4315">
        <v>11721.735000000001</v>
      </c>
      <c r="AG4315">
        <v>90000</v>
      </c>
      <c r="AH4315">
        <v>108837</v>
      </c>
      <c r="AJ4315">
        <v>90000</v>
      </c>
      <c r="AK4315" t="s">
        <v>120</v>
      </c>
      <c r="AL4315">
        <v>11</v>
      </c>
      <c r="AM4315" t="s">
        <v>68</v>
      </c>
      <c r="AN4315">
        <v>1</v>
      </c>
      <c r="AR4315" t="s">
        <v>76</v>
      </c>
      <c r="AS4315" t="s">
        <v>77</v>
      </c>
      <c r="AT4315">
        <v>-627</v>
      </c>
      <c r="AU4315" t="s">
        <v>76</v>
      </c>
      <c r="AV4315" t="s">
        <v>79</v>
      </c>
      <c r="AW4315" t="s">
        <v>80</v>
      </c>
      <c r="AX4315" t="s">
        <v>81</v>
      </c>
      <c r="AY4315" t="s">
        <v>76</v>
      </c>
      <c r="AZ4315" t="s">
        <v>82</v>
      </c>
      <c r="BA4315" t="s">
        <v>116</v>
      </c>
      <c r="BB4315" t="s">
        <v>187</v>
      </c>
      <c r="BC4315">
        <v>-1</v>
      </c>
      <c r="BD4315" t="s">
        <v>76</v>
      </c>
      <c r="BE4315">
        <v>12</v>
      </c>
      <c r="BF4315" t="s">
        <v>147</v>
      </c>
      <c r="BG4315" t="s">
        <v>154</v>
      </c>
      <c r="BH4315">
        <v>365243</v>
      </c>
      <c r="BI4315">
        <v>-593</v>
      </c>
      <c r="BJ4315">
        <v>-263</v>
      </c>
      <c r="BK4315">
        <v>-323</v>
      </c>
      <c r="BL4315">
        <v>-315</v>
      </c>
      <c r="BM4315">
        <v>0</v>
      </c>
    </row>
    <row r="4316" spans="1:65" x14ac:dyDescent="0.3">
      <c r="A4316">
        <v>137263</v>
      </c>
      <c r="B4316">
        <v>0</v>
      </c>
      <c r="C4316" t="s">
        <v>65</v>
      </c>
      <c r="D4316" t="s">
        <v>66</v>
      </c>
      <c r="E4316" t="s">
        <v>67</v>
      </c>
      <c r="F4316" t="s">
        <v>67</v>
      </c>
      <c r="G4316">
        <v>0</v>
      </c>
      <c r="H4316">
        <v>90000</v>
      </c>
      <c r="I4316">
        <v>592560</v>
      </c>
      <c r="J4316" t="s">
        <v>69</v>
      </c>
      <c r="K4316" t="s">
        <v>70</v>
      </c>
      <c r="L4316" t="s">
        <v>91</v>
      </c>
      <c r="M4316" t="s">
        <v>72</v>
      </c>
      <c r="N4316">
        <v>7.3299999999999997E-3</v>
      </c>
      <c r="O4316">
        <v>20403</v>
      </c>
      <c r="P4316">
        <v>4505</v>
      </c>
      <c r="Q4316">
        <v>10013</v>
      </c>
      <c r="R4316">
        <v>3631</v>
      </c>
      <c r="S4316">
        <v>2</v>
      </c>
      <c r="T4316">
        <v>2</v>
      </c>
      <c r="U4316" t="s">
        <v>120</v>
      </c>
      <c r="V4316">
        <v>15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141</v>
      </c>
      <c r="AD4316">
        <v>2365911</v>
      </c>
      <c r="AE4316" t="s">
        <v>93</v>
      </c>
      <c r="AG4316">
        <v>26055</v>
      </c>
      <c r="AH4316">
        <v>26055</v>
      </c>
      <c r="AJ4316">
        <v>26055</v>
      </c>
      <c r="AK4316" t="s">
        <v>94</v>
      </c>
      <c r="AL4316">
        <v>18</v>
      </c>
      <c r="AM4316" t="s">
        <v>68</v>
      </c>
      <c r="AN4316">
        <v>1</v>
      </c>
      <c r="AR4316" t="s">
        <v>79</v>
      </c>
      <c r="AS4316" t="s">
        <v>180</v>
      </c>
      <c r="AT4316">
        <v>-1320</v>
      </c>
      <c r="AU4316" t="s">
        <v>78</v>
      </c>
      <c r="AV4316" t="s">
        <v>181</v>
      </c>
      <c r="AW4316" t="s">
        <v>101</v>
      </c>
      <c r="AX4316" t="s">
        <v>81</v>
      </c>
      <c r="AY4316" t="s">
        <v>124</v>
      </c>
      <c r="AZ4316" t="s">
        <v>76</v>
      </c>
      <c r="BA4316" t="s">
        <v>76</v>
      </c>
      <c r="BB4316" t="s">
        <v>104</v>
      </c>
      <c r="BC4316">
        <v>30</v>
      </c>
      <c r="BD4316" t="s">
        <v>105</v>
      </c>
      <c r="BF4316" t="s">
        <v>76</v>
      </c>
      <c r="BG4316" t="s">
        <v>106</v>
      </c>
    </row>
    <row r="4317" spans="1:65" x14ac:dyDescent="0.3">
      <c r="A4317">
        <v>137272</v>
      </c>
      <c r="B4317">
        <v>0</v>
      </c>
      <c r="C4317" t="s">
        <v>65</v>
      </c>
      <c r="D4317" t="s">
        <v>88</v>
      </c>
      <c r="E4317" t="s">
        <v>67</v>
      </c>
      <c r="F4317" t="s">
        <v>67</v>
      </c>
      <c r="G4317">
        <v>0</v>
      </c>
      <c r="H4317">
        <v>135000</v>
      </c>
      <c r="I4317">
        <v>312768</v>
      </c>
      <c r="J4317" t="s">
        <v>89</v>
      </c>
      <c r="K4317" t="s">
        <v>70</v>
      </c>
      <c r="L4317" t="s">
        <v>91</v>
      </c>
      <c r="M4317" t="s">
        <v>72</v>
      </c>
      <c r="N4317">
        <v>4.96E-3</v>
      </c>
      <c r="O4317">
        <v>10060</v>
      </c>
      <c r="P4317">
        <v>894</v>
      </c>
      <c r="Q4317">
        <v>17</v>
      </c>
      <c r="R4317">
        <v>2400</v>
      </c>
      <c r="S4317">
        <v>2</v>
      </c>
      <c r="T4317">
        <v>2</v>
      </c>
      <c r="U4317" t="s">
        <v>73</v>
      </c>
      <c r="V4317">
        <v>14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 t="s">
        <v>135</v>
      </c>
      <c r="AD4317">
        <v>1714111</v>
      </c>
      <c r="AE4317" t="s">
        <v>93</v>
      </c>
      <c r="AF4317">
        <v>9677.7000000000007</v>
      </c>
      <c r="AG4317">
        <v>91710</v>
      </c>
      <c r="AH4317">
        <v>82539</v>
      </c>
      <c r="AI4317">
        <v>9171</v>
      </c>
      <c r="AJ4317">
        <v>91710</v>
      </c>
      <c r="AK4317" t="s">
        <v>120</v>
      </c>
      <c r="AL4317">
        <v>14</v>
      </c>
      <c r="AM4317" t="s">
        <v>68</v>
      </c>
      <c r="AN4317">
        <v>1</v>
      </c>
      <c r="AO4317">
        <v>0.108909091</v>
      </c>
      <c r="AR4317" t="s">
        <v>79</v>
      </c>
      <c r="AS4317" t="s">
        <v>77</v>
      </c>
      <c r="AT4317">
        <v>-841</v>
      </c>
      <c r="AU4317" t="s">
        <v>78</v>
      </c>
      <c r="AV4317" t="s">
        <v>79</v>
      </c>
      <c r="AW4317" t="s">
        <v>80</v>
      </c>
      <c r="AX4317" t="s">
        <v>81</v>
      </c>
      <c r="AY4317" t="s">
        <v>103</v>
      </c>
      <c r="AZ4317" t="s">
        <v>96</v>
      </c>
      <c r="BA4317" t="s">
        <v>76</v>
      </c>
      <c r="BB4317" t="s">
        <v>84</v>
      </c>
      <c r="BC4317">
        <v>121</v>
      </c>
      <c r="BD4317" t="s">
        <v>85</v>
      </c>
      <c r="BE4317">
        <v>10</v>
      </c>
      <c r="BF4317" t="s">
        <v>147</v>
      </c>
      <c r="BG4317" t="s">
        <v>151</v>
      </c>
      <c r="BH4317">
        <v>365243</v>
      </c>
      <c r="BI4317">
        <v>-809</v>
      </c>
      <c r="BJ4317">
        <v>-539</v>
      </c>
      <c r="BK4317">
        <v>-539</v>
      </c>
      <c r="BL4317">
        <v>-536</v>
      </c>
      <c r="BM4317">
        <v>0</v>
      </c>
    </row>
    <row r="4318" spans="1:65" x14ac:dyDescent="0.3">
      <c r="A4318">
        <v>137273</v>
      </c>
      <c r="B4318">
        <v>0</v>
      </c>
      <c r="C4318" t="s">
        <v>65</v>
      </c>
      <c r="D4318" t="s">
        <v>88</v>
      </c>
      <c r="E4318" t="s">
        <v>68</v>
      </c>
      <c r="F4318" t="s">
        <v>67</v>
      </c>
      <c r="G4318">
        <v>0</v>
      </c>
      <c r="H4318">
        <v>56250</v>
      </c>
      <c r="I4318">
        <v>338314.5</v>
      </c>
      <c r="J4318" t="s">
        <v>113</v>
      </c>
      <c r="K4318" t="s">
        <v>70</v>
      </c>
      <c r="L4318" t="s">
        <v>91</v>
      </c>
      <c r="M4318" t="s">
        <v>72</v>
      </c>
      <c r="N4318">
        <v>3.1329000000000003E-2</v>
      </c>
      <c r="O4318">
        <v>23773</v>
      </c>
      <c r="P4318">
        <v>365243</v>
      </c>
      <c r="Q4318">
        <v>13752</v>
      </c>
      <c r="R4318">
        <v>4106</v>
      </c>
      <c r="S4318">
        <v>2</v>
      </c>
      <c r="T4318">
        <v>2</v>
      </c>
      <c r="U4318" t="s">
        <v>125</v>
      </c>
      <c r="V4318">
        <v>12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76</v>
      </c>
      <c r="AD4318">
        <v>2469258</v>
      </c>
      <c r="AE4318" t="s">
        <v>65</v>
      </c>
      <c r="AF4318">
        <v>9842.4</v>
      </c>
      <c r="AG4318">
        <v>90000</v>
      </c>
      <c r="AH4318">
        <v>90000</v>
      </c>
      <c r="AI4318">
        <v>0</v>
      </c>
      <c r="AJ4318">
        <v>90000</v>
      </c>
      <c r="AK4318" t="s">
        <v>123</v>
      </c>
      <c r="AL4318">
        <v>12</v>
      </c>
      <c r="AM4318" t="s">
        <v>68</v>
      </c>
      <c r="AN4318">
        <v>1</v>
      </c>
      <c r="AO4318">
        <v>0</v>
      </c>
      <c r="AR4318" t="s">
        <v>76</v>
      </c>
      <c r="AS4318" t="s">
        <v>114</v>
      </c>
      <c r="AT4318">
        <v>-2577</v>
      </c>
      <c r="AU4318" t="s">
        <v>76</v>
      </c>
      <c r="AV4318" t="s">
        <v>115</v>
      </c>
      <c r="AX4318" t="s">
        <v>81</v>
      </c>
      <c r="AY4318" t="s">
        <v>76</v>
      </c>
      <c r="AZ4318" t="s">
        <v>82</v>
      </c>
      <c r="BA4318" t="s">
        <v>116</v>
      </c>
      <c r="BB4318" t="s">
        <v>104</v>
      </c>
      <c r="BC4318">
        <v>-1</v>
      </c>
      <c r="BD4318" t="s">
        <v>85</v>
      </c>
      <c r="BE4318">
        <v>12</v>
      </c>
      <c r="BF4318" t="s">
        <v>86</v>
      </c>
      <c r="BG4318" t="s">
        <v>87</v>
      </c>
    </row>
    <row r="4319" spans="1:65" x14ac:dyDescent="0.3">
      <c r="A4319">
        <v>137302</v>
      </c>
      <c r="B4319">
        <v>0</v>
      </c>
      <c r="C4319" t="s">
        <v>65</v>
      </c>
      <c r="D4319" t="s">
        <v>88</v>
      </c>
      <c r="E4319" t="s">
        <v>67</v>
      </c>
      <c r="F4319" t="s">
        <v>68</v>
      </c>
      <c r="G4319">
        <v>0</v>
      </c>
      <c r="H4319">
        <v>112500</v>
      </c>
      <c r="I4319">
        <v>545040</v>
      </c>
      <c r="J4319" t="s">
        <v>69</v>
      </c>
      <c r="K4319" t="s">
        <v>70</v>
      </c>
      <c r="L4319" t="s">
        <v>91</v>
      </c>
      <c r="M4319" t="s">
        <v>72</v>
      </c>
      <c r="N4319">
        <v>3.0755000000000001E-2</v>
      </c>
      <c r="O4319">
        <v>18824</v>
      </c>
      <c r="P4319">
        <v>1015</v>
      </c>
      <c r="Q4319">
        <v>10122</v>
      </c>
      <c r="R4319">
        <v>2346</v>
      </c>
      <c r="S4319">
        <v>2</v>
      </c>
      <c r="T4319">
        <v>2</v>
      </c>
      <c r="U4319" t="s">
        <v>120</v>
      </c>
      <c r="V4319">
        <v>14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 t="s">
        <v>176</v>
      </c>
      <c r="AD4319">
        <v>2691645</v>
      </c>
      <c r="AE4319" t="s">
        <v>65</v>
      </c>
      <c r="AG4319">
        <v>0</v>
      </c>
      <c r="AH4319">
        <v>0</v>
      </c>
      <c r="AK4319" t="s">
        <v>73</v>
      </c>
      <c r="AL4319">
        <v>12</v>
      </c>
      <c r="AM4319" t="s">
        <v>68</v>
      </c>
      <c r="AN4319">
        <v>1</v>
      </c>
      <c r="AR4319" t="s">
        <v>76</v>
      </c>
      <c r="AS4319" t="s">
        <v>114</v>
      </c>
      <c r="AT4319">
        <v>-181</v>
      </c>
      <c r="AU4319" t="s">
        <v>76</v>
      </c>
      <c r="AV4319" t="s">
        <v>115</v>
      </c>
      <c r="AX4319" t="s">
        <v>81</v>
      </c>
      <c r="AY4319" t="s">
        <v>76</v>
      </c>
      <c r="AZ4319" t="s">
        <v>76</v>
      </c>
      <c r="BA4319" t="s">
        <v>76</v>
      </c>
      <c r="BB4319" t="s">
        <v>121</v>
      </c>
      <c r="BC4319">
        <v>-1</v>
      </c>
      <c r="BD4319" t="s">
        <v>76</v>
      </c>
      <c r="BF4319" t="s">
        <v>76</v>
      </c>
      <c r="BG4319" t="s">
        <v>82</v>
      </c>
    </row>
    <row r="4320" spans="1:65" x14ac:dyDescent="0.3">
      <c r="A4320">
        <v>137326</v>
      </c>
      <c r="B4320">
        <v>0</v>
      </c>
      <c r="C4320" t="s">
        <v>65</v>
      </c>
      <c r="D4320" t="s">
        <v>66</v>
      </c>
      <c r="E4320" t="s">
        <v>68</v>
      </c>
      <c r="F4320" t="s">
        <v>67</v>
      </c>
      <c r="G4320">
        <v>0</v>
      </c>
      <c r="H4320">
        <v>180000</v>
      </c>
      <c r="I4320">
        <v>614223</v>
      </c>
      <c r="J4320" t="s">
        <v>69</v>
      </c>
      <c r="K4320" t="s">
        <v>90</v>
      </c>
      <c r="L4320" t="s">
        <v>91</v>
      </c>
      <c r="M4320" t="s">
        <v>127</v>
      </c>
      <c r="N4320">
        <v>3.0755000000000001E-2</v>
      </c>
      <c r="O4320">
        <v>11079</v>
      </c>
      <c r="P4320">
        <v>589</v>
      </c>
      <c r="Q4320">
        <v>4537</v>
      </c>
      <c r="R4320">
        <v>3584</v>
      </c>
      <c r="S4320">
        <v>2</v>
      </c>
      <c r="T4320">
        <v>2</v>
      </c>
      <c r="U4320" t="s">
        <v>73</v>
      </c>
      <c r="V4320">
        <v>15</v>
      </c>
      <c r="W4320">
        <v>0</v>
      </c>
      <c r="X4320">
        <v>1</v>
      </c>
      <c r="Y4320">
        <v>1</v>
      </c>
      <c r="Z4320">
        <v>0</v>
      </c>
      <c r="AA4320">
        <v>1</v>
      </c>
      <c r="AB4320">
        <v>1</v>
      </c>
      <c r="AC4320" t="s">
        <v>122</v>
      </c>
      <c r="AD4320">
        <v>1985381</v>
      </c>
      <c r="AE4320" t="s">
        <v>93</v>
      </c>
      <c r="AF4320">
        <v>6313.0050000000001</v>
      </c>
      <c r="AG4320">
        <v>40455</v>
      </c>
      <c r="AH4320">
        <v>31455</v>
      </c>
      <c r="AI4320">
        <v>9000</v>
      </c>
      <c r="AJ4320">
        <v>40455</v>
      </c>
      <c r="AK4320" t="s">
        <v>125</v>
      </c>
      <c r="AL4320">
        <v>17</v>
      </c>
      <c r="AM4320" t="s">
        <v>68</v>
      </c>
      <c r="AN4320">
        <v>1</v>
      </c>
      <c r="AO4320">
        <v>0.24228941200000001</v>
      </c>
      <c r="AR4320" t="s">
        <v>79</v>
      </c>
      <c r="AS4320" t="s">
        <v>77</v>
      </c>
      <c r="AT4320">
        <v>-2704</v>
      </c>
      <c r="AU4320" t="s">
        <v>78</v>
      </c>
      <c r="AV4320" t="s">
        <v>79</v>
      </c>
      <c r="AX4320" t="s">
        <v>102</v>
      </c>
      <c r="AY4320" t="s">
        <v>124</v>
      </c>
      <c r="AZ4320" t="s">
        <v>96</v>
      </c>
      <c r="BA4320" t="s">
        <v>76</v>
      </c>
      <c r="BB4320" t="s">
        <v>104</v>
      </c>
      <c r="BC4320">
        <v>20</v>
      </c>
      <c r="BD4320" t="s">
        <v>105</v>
      </c>
      <c r="BE4320">
        <v>6</v>
      </c>
      <c r="BF4320" t="s">
        <v>112</v>
      </c>
      <c r="BG4320" t="s">
        <v>106</v>
      </c>
      <c r="BH4320">
        <v>365243</v>
      </c>
      <c r="BI4320">
        <v>-2670</v>
      </c>
      <c r="BJ4320">
        <v>-2520</v>
      </c>
      <c r="BK4320">
        <v>-2520</v>
      </c>
      <c r="BL4320">
        <v>-2517</v>
      </c>
      <c r="BM4320">
        <v>0</v>
      </c>
    </row>
    <row r="4321" spans="1:65" x14ac:dyDescent="0.3">
      <c r="A4321">
        <v>137327</v>
      </c>
      <c r="B4321">
        <v>0</v>
      </c>
      <c r="C4321" t="s">
        <v>65</v>
      </c>
      <c r="D4321" t="s">
        <v>88</v>
      </c>
      <c r="E4321" t="s">
        <v>67</v>
      </c>
      <c r="F4321" t="s">
        <v>67</v>
      </c>
      <c r="G4321">
        <v>0</v>
      </c>
      <c r="H4321">
        <v>135000</v>
      </c>
      <c r="I4321">
        <v>497520</v>
      </c>
      <c r="J4321" t="s">
        <v>69</v>
      </c>
      <c r="K4321" t="s">
        <v>70</v>
      </c>
      <c r="L4321" t="s">
        <v>91</v>
      </c>
      <c r="M4321" t="s">
        <v>72</v>
      </c>
      <c r="N4321">
        <v>3.0690000000000001E-3</v>
      </c>
      <c r="O4321">
        <v>16994</v>
      </c>
      <c r="P4321">
        <v>4022</v>
      </c>
      <c r="Q4321">
        <v>9948</v>
      </c>
      <c r="R4321">
        <v>526</v>
      </c>
      <c r="S4321">
        <v>3</v>
      </c>
      <c r="T4321">
        <v>3</v>
      </c>
      <c r="U4321" t="s">
        <v>109</v>
      </c>
      <c r="V4321">
        <v>12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 t="s">
        <v>185</v>
      </c>
      <c r="AD4321">
        <v>1381070</v>
      </c>
      <c r="AE4321" t="s">
        <v>93</v>
      </c>
      <c r="AF4321">
        <v>11858.715</v>
      </c>
      <c r="AG4321">
        <v>116955</v>
      </c>
      <c r="AH4321">
        <v>116374.5</v>
      </c>
      <c r="AI4321">
        <v>11695.5</v>
      </c>
      <c r="AJ4321">
        <v>116955</v>
      </c>
      <c r="AK4321" t="s">
        <v>120</v>
      </c>
      <c r="AL4321">
        <v>11</v>
      </c>
      <c r="AM4321" t="s">
        <v>68</v>
      </c>
      <c r="AN4321">
        <v>1</v>
      </c>
      <c r="AO4321">
        <v>9.9457036999999998E-2</v>
      </c>
      <c r="AR4321" t="s">
        <v>79</v>
      </c>
      <c r="AS4321" t="s">
        <v>77</v>
      </c>
      <c r="AT4321">
        <v>-65</v>
      </c>
      <c r="AU4321" t="s">
        <v>78</v>
      </c>
      <c r="AV4321" t="s">
        <v>79</v>
      </c>
      <c r="AW4321" t="s">
        <v>110</v>
      </c>
      <c r="AX4321" t="s">
        <v>81</v>
      </c>
      <c r="AY4321" t="s">
        <v>103</v>
      </c>
      <c r="AZ4321" t="s">
        <v>96</v>
      </c>
      <c r="BA4321" t="s">
        <v>76</v>
      </c>
      <c r="BB4321" t="s">
        <v>138</v>
      </c>
      <c r="BC4321">
        <v>200</v>
      </c>
      <c r="BD4321" t="s">
        <v>85</v>
      </c>
      <c r="BE4321">
        <v>12</v>
      </c>
      <c r="BF4321" t="s">
        <v>147</v>
      </c>
      <c r="BG4321" t="s">
        <v>151</v>
      </c>
      <c r="BH4321">
        <v>365243</v>
      </c>
      <c r="BI4321">
        <v>-33</v>
      </c>
      <c r="BJ4321">
        <v>297</v>
      </c>
      <c r="BK4321">
        <v>365243</v>
      </c>
      <c r="BL4321">
        <v>365243</v>
      </c>
      <c r="BM4321">
        <v>0</v>
      </c>
    </row>
    <row r="4322" spans="1:65" x14ac:dyDescent="0.3">
      <c r="A4322">
        <v>137334</v>
      </c>
      <c r="B4322">
        <v>0</v>
      </c>
      <c r="C4322" t="s">
        <v>65</v>
      </c>
      <c r="D4322" t="s">
        <v>88</v>
      </c>
      <c r="E4322" t="s">
        <v>67</v>
      </c>
      <c r="F4322" t="s">
        <v>68</v>
      </c>
      <c r="G4322">
        <v>0</v>
      </c>
      <c r="H4322">
        <v>67500</v>
      </c>
      <c r="I4322">
        <v>418500</v>
      </c>
      <c r="J4322" t="s">
        <v>69</v>
      </c>
      <c r="K4322" t="s">
        <v>70</v>
      </c>
      <c r="L4322" t="s">
        <v>91</v>
      </c>
      <c r="M4322" t="s">
        <v>72</v>
      </c>
      <c r="N4322">
        <v>2.8663000000000001E-2</v>
      </c>
      <c r="O4322">
        <v>15842</v>
      </c>
      <c r="P4322">
        <v>7601</v>
      </c>
      <c r="Q4322">
        <v>2807</v>
      </c>
      <c r="R4322">
        <v>4166</v>
      </c>
      <c r="S4322">
        <v>2</v>
      </c>
      <c r="T4322">
        <v>2</v>
      </c>
      <c r="U4322" t="s">
        <v>109</v>
      </c>
      <c r="V4322">
        <v>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205</v>
      </c>
      <c r="AD4322">
        <v>1296717</v>
      </c>
      <c r="AE4322" t="s">
        <v>65</v>
      </c>
      <c r="AG4322">
        <v>0</v>
      </c>
      <c r="AH4322">
        <v>0</v>
      </c>
      <c r="AK4322" t="s">
        <v>94</v>
      </c>
      <c r="AL4322">
        <v>12</v>
      </c>
      <c r="AM4322" t="s">
        <v>68</v>
      </c>
      <c r="AN4322">
        <v>1</v>
      </c>
      <c r="AR4322" t="s">
        <v>76</v>
      </c>
      <c r="AS4322" t="s">
        <v>129</v>
      </c>
      <c r="AT4322">
        <v>-237</v>
      </c>
      <c r="AU4322" t="s">
        <v>76</v>
      </c>
      <c r="AV4322" t="s">
        <v>79</v>
      </c>
      <c r="AX4322" t="s">
        <v>81</v>
      </c>
      <c r="AY4322" t="s">
        <v>76</v>
      </c>
      <c r="AZ4322" t="s">
        <v>76</v>
      </c>
      <c r="BA4322" t="s">
        <v>76</v>
      </c>
      <c r="BB4322" t="s">
        <v>121</v>
      </c>
      <c r="BC4322">
        <v>-1</v>
      </c>
      <c r="BD4322" t="s">
        <v>76</v>
      </c>
      <c r="BF4322" t="s">
        <v>76</v>
      </c>
      <c r="BG4322" t="s">
        <v>82</v>
      </c>
    </row>
    <row r="4323" spans="1:65" x14ac:dyDescent="0.3">
      <c r="A4323">
        <v>137335</v>
      </c>
      <c r="B4323">
        <v>0</v>
      </c>
      <c r="C4323" t="s">
        <v>65</v>
      </c>
      <c r="D4323" t="s">
        <v>88</v>
      </c>
      <c r="E4323" t="s">
        <v>67</v>
      </c>
      <c r="F4323" t="s">
        <v>68</v>
      </c>
      <c r="G4323">
        <v>1</v>
      </c>
      <c r="H4323">
        <v>67500</v>
      </c>
      <c r="I4323">
        <v>534204</v>
      </c>
      <c r="J4323" t="s">
        <v>113</v>
      </c>
      <c r="K4323" t="s">
        <v>186</v>
      </c>
      <c r="L4323" t="s">
        <v>91</v>
      </c>
      <c r="M4323" t="s">
        <v>72</v>
      </c>
      <c r="N4323">
        <v>2.0246E-2</v>
      </c>
      <c r="O4323">
        <v>20415</v>
      </c>
      <c r="P4323">
        <v>365243</v>
      </c>
      <c r="Q4323">
        <v>4602</v>
      </c>
      <c r="R4323">
        <v>2257</v>
      </c>
      <c r="S4323">
        <v>3</v>
      </c>
      <c r="T4323">
        <v>3</v>
      </c>
      <c r="U4323" t="s">
        <v>109</v>
      </c>
      <c r="V4323">
        <v>11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76</v>
      </c>
      <c r="AD4323">
        <v>2167559</v>
      </c>
      <c r="AE4323" t="s">
        <v>99</v>
      </c>
      <c r="AF4323">
        <v>4500</v>
      </c>
      <c r="AG4323">
        <v>90000</v>
      </c>
      <c r="AH4323">
        <v>90000</v>
      </c>
      <c r="AJ4323">
        <v>90000</v>
      </c>
      <c r="AK4323" t="s">
        <v>109</v>
      </c>
      <c r="AL4323">
        <v>9</v>
      </c>
      <c r="AM4323" t="s">
        <v>68</v>
      </c>
      <c r="AN4323">
        <v>1</v>
      </c>
      <c r="AR4323" t="s">
        <v>79</v>
      </c>
      <c r="AS4323" t="s">
        <v>77</v>
      </c>
      <c r="AT4323">
        <v>-56</v>
      </c>
      <c r="AU4323" t="s">
        <v>76</v>
      </c>
      <c r="AV4323" t="s">
        <v>79</v>
      </c>
      <c r="AW4323" t="s">
        <v>80</v>
      </c>
      <c r="AX4323" t="s">
        <v>81</v>
      </c>
      <c r="AY4323" t="s">
        <v>76</v>
      </c>
      <c r="AZ4323" t="s">
        <v>131</v>
      </c>
      <c r="BA4323" t="s">
        <v>116</v>
      </c>
      <c r="BB4323" t="s">
        <v>121</v>
      </c>
      <c r="BC4323">
        <v>-1</v>
      </c>
      <c r="BD4323" t="s">
        <v>76</v>
      </c>
      <c r="BE4323">
        <v>0</v>
      </c>
      <c r="BF4323" t="s">
        <v>76</v>
      </c>
      <c r="BG4323" t="s">
        <v>160</v>
      </c>
      <c r="BH4323">
        <v>-56</v>
      </c>
      <c r="BI4323">
        <v>365243</v>
      </c>
      <c r="BJ4323">
        <v>365243</v>
      </c>
      <c r="BK4323">
        <v>365243</v>
      </c>
      <c r="BL4323">
        <v>365243</v>
      </c>
      <c r="BM4323">
        <v>0</v>
      </c>
    </row>
    <row r="4324" spans="1:65" x14ac:dyDescent="0.3">
      <c r="A4324">
        <v>137351</v>
      </c>
      <c r="B4324">
        <v>0</v>
      </c>
      <c r="C4324" t="s">
        <v>65</v>
      </c>
      <c r="D4324" t="s">
        <v>88</v>
      </c>
      <c r="E4324" t="s">
        <v>68</v>
      </c>
      <c r="F4324" t="s">
        <v>68</v>
      </c>
      <c r="G4324">
        <v>0</v>
      </c>
      <c r="H4324">
        <v>135000</v>
      </c>
      <c r="I4324">
        <v>490495.5</v>
      </c>
      <c r="J4324" t="s">
        <v>69</v>
      </c>
      <c r="K4324" t="s">
        <v>70</v>
      </c>
      <c r="L4324" t="s">
        <v>91</v>
      </c>
      <c r="M4324" t="s">
        <v>72</v>
      </c>
      <c r="N4324">
        <v>2.0712999999999999E-2</v>
      </c>
      <c r="O4324">
        <v>20352</v>
      </c>
      <c r="P4324">
        <v>13179</v>
      </c>
      <c r="Q4324">
        <v>10028</v>
      </c>
      <c r="R4324">
        <v>3900</v>
      </c>
      <c r="S4324">
        <v>3</v>
      </c>
      <c r="T4324">
        <v>3</v>
      </c>
      <c r="U4324" t="s">
        <v>75</v>
      </c>
      <c r="V4324">
        <v>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143</v>
      </c>
      <c r="AD4324">
        <v>2814059</v>
      </c>
      <c r="AE4324" t="s">
        <v>93</v>
      </c>
      <c r="AF4324">
        <v>45309.195</v>
      </c>
      <c r="AG4324">
        <v>241425</v>
      </c>
      <c r="AH4324">
        <v>249390</v>
      </c>
      <c r="AI4324">
        <v>0</v>
      </c>
      <c r="AJ4324">
        <v>241425</v>
      </c>
      <c r="AK4324" t="s">
        <v>123</v>
      </c>
      <c r="AL4324">
        <v>9</v>
      </c>
      <c r="AM4324" t="s">
        <v>68</v>
      </c>
      <c r="AN4324">
        <v>1</v>
      </c>
      <c r="AO4324">
        <v>0</v>
      </c>
      <c r="AR4324" t="s">
        <v>79</v>
      </c>
      <c r="AS4324" t="s">
        <v>77</v>
      </c>
      <c r="AT4324">
        <v>-293</v>
      </c>
      <c r="AU4324" t="s">
        <v>78</v>
      </c>
      <c r="AV4324" t="s">
        <v>79</v>
      </c>
      <c r="AX4324" t="s">
        <v>81</v>
      </c>
      <c r="AY4324" t="s">
        <v>157</v>
      </c>
      <c r="AZ4324" t="s">
        <v>96</v>
      </c>
      <c r="BA4324" t="s">
        <v>76</v>
      </c>
      <c r="BB4324" t="s">
        <v>84</v>
      </c>
      <c r="BC4324">
        <v>1000</v>
      </c>
      <c r="BD4324" t="s">
        <v>157</v>
      </c>
      <c r="BE4324">
        <v>6</v>
      </c>
      <c r="BF4324" t="s">
        <v>147</v>
      </c>
      <c r="BG4324" t="s">
        <v>158</v>
      </c>
      <c r="BH4324">
        <v>365243</v>
      </c>
      <c r="BI4324">
        <v>-262</v>
      </c>
      <c r="BJ4324">
        <v>-112</v>
      </c>
      <c r="BK4324">
        <v>-142</v>
      </c>
      <c r="BL4324">
        <v>-140</v>
      </c>
      <c r="BM4324">
        <v>0</v>
      </c>
    </row>
    <row r="4325" spans="1:65" x14ac:dyDescent="0.3">
      <c r="A4325">
        <v>137363</v>
      </c>
      <c r="B4325">
        <v>0</v>
      </c>
      <c r="C4325" t="s">
        <v>65</v>
      </c>
      <c r="D4325" t="s">
        <v>88</v>
      </c>
      <c r="E4325" t="s">
        <v>68</v>
      </c>
      <c r="F4325" t="s">
        <v>68</v>
      </c>
      <c r="G4325">
        <v>2</v>
      </c>
      <c r="H4325">
        <v>112500</v>
      </c>
      <c r="I4325">
        <v>274941</v>
      </c>
      <c r="J4325" t="s">
        <v>69</v>
      </c>
      <c r="K4325" t="s">
        <v>70</v>
      </c>
      <c r="L4325" t="s">
        <v>91</v>
      </c>
      <c r="M4325" t="s">
        <v>72</v>
      </c>
      <c r="N4325">
        <v>3.5791999999999997E-2</v>
      </c>
      <c r="O4325">
        <v>11089</v>
      </c>
      <c r="P4325">
        <v>3455</v>
      </c>
      <c r="Q4325">
        <v>5528</v>
      </c>
      <c r="R4325">
        <v>3456</v>
      </c>
      <c r="S4325">
        <v>2</v>
      </c>
      <c r="T4325">
        <v>2</v>
      </c>
      <c r="U4325" t="s">
        <v>120</v>
      </c>
      <c r="V4325">
        <v>16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 t="s">
        <v>168</v>
      </c>
      <c r="AD4325">
        <v>1835832</v>
      </c>
      <c r="AE4325" t="s">
        <v>93</v>
      </c>
      <c r="AF4325">
        <v>9347.2199999999993</v>
      </c>
      <c r="AG4325">
        <v>75825</v>
      </c>
      <c r="AH4325">
        <v>82498.5</v>
      </c>
      <c r="AI4325">
        <v>0</v>
      </c>
      <c r="AJ4325">
        <v>75825</v>
      </c>
      <c r="AK4325" t="s">
        <v>123</v>
      </c>
      <c r="AL4325">
        <v>12</v>
      </c>
      <c r="AM4325" t="s">
        <v>68</v>
      </c>
      <c r="AN4325">
        <v>1</v>
      </c>
      <c r="AO4325">
        <v>0</v>
      </c>
      <c r="AR4325" t="s">
        <v>79</v>
      </c>
      <c r="AS4325" t="s">
        <v>77</v>
      </c>
      <c r="AT4325">
        <v>-121</v>
      </c>
      <c r="AU4325" t="s">
        <v>78</v>
      </c>
      <c r="AV4325" t="s">
        <v>79</v>
      </c>
      <c r="AW4325" t="s">
        <v>80</v>
      </c>
      <c r="AX4325" t="s">
        <v>161</v>
      </c>
      <c r="AY4325" t="s">
        <v>162</v>
      </c>
      <c r="AZ4325" t="s">
        <v>96</v>
      </c>
      <c r="BA4325" t="s">
        <v>76</v>
      </c>
      <c r="BB4325" t="s">
        <v>138</v>
      </c>
      <c r="BC4325">
        <v>100</v>
      </c>
      <c r="BD4325" t="s">
        <v>85</v>
      </c>
      <c r="BE4325">
        <v>10</v>
      </c>
      <c r="BF4325" t="s">
        <v>112</v>
      </c>
      <c r="BG4325" t="s">
        <v>151</v>
      </c>
      <c r="BH4325">
        <v>365243</v>
      </c>
      <c r="BI4325">
        <v>-90</v>
      </c>
      <c r="BJ4325">
        <v>180</v>
      </c>
      <c r="BK4325">
        <v>365243</v>
      </c>
      <c r="BL4325">
        <v>365243</v>
      </c>
      <c r="BM4325">
        <v>0</v>
      </c>
    </row>
    <row r="4326" spans="1:65" x14ac:dyDescent="0.3">
      <c r="A4326">
        <v>137375</v>
      </c>
      <c r="B4326">
        <v>0</v>
      </c>
      <c r="C4326" t="s">
        <v>65</v>
      </c>
      <c r="D4326" t="s">
        <v>66</v>
      </c>
      <c r="E4326" t="s">
        <v>67</v>
      </c>
      <c r="F4326" t="s">
        <v>68</v>
      </c>
      <c r="G4326">
        <v>0</v>
      </c>
      <c r="H4326">
        <v>112500</v>
      </c>
      <c r="I4326">
        <v>263686.5</v>
      </c>
      <c r="J4326" t="s">
        <v>69</v>
      </c>
      <c r="K4326" t="s">
        <v>70</v>
      </c>
      <c r="L4326" t="s">
        <v>140</v>
      </c>
      <c r="M4326" t="s">
        <v>72</v>
      </c>
      <c r="N4326">
        <v>5.1440000000000001E-3</v>
      </c>
      <c r="O4326">
        <v>14373</v>
      </c>
      <c r="P4326">
        <v>6753</v>
      </c>
      <c r="Q4326">
        <v>8406</v>
      </c>
      <c r="R4326">
        <v>4242</v>
      </c>
      <c r="S4326">
        <v>2</v>
      </c>
      <c r="T4326">
        <v>2</v>
      </c>
      <c r="U4326" t="s">
        <v>123</v>
      </c>
      <c r="V4326">
        <v>11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221</v>
      </c>
      <c r="AD4326">
        <v>1351603</v>
      </c>
      <c r="AE4326" t="s">
        <v>99</v>
      </c>
      <c r="AF4326">
        <v>13500</v>
      </c>
      <c r="AG4326">
        <v>270000</v>
      </c>
      <c r="AH4326">
        <v>270000</v>
      </c>
      <c r="AJ4326">
        <v>270000</v>
      </c>
      <c r="AK4326" t="s">
        <v>94</v>
      </c>
      <c r="AL4326">
        <v>12</v>
      </c>
      <c r="AM4326" t="s">
        <v>68</v>
      </c>
      <c r="AN4326">
        <v>1</v>
      </c>
      <c r="AR4326" t="s">
        <v>79</v>
      </c>
      <c r="AS4326" t="s">
        <v>114</v>
      </c>
      <c r="AT4326">
        <v>-163</v>
      </c>
      <c r="AU4326" t="s">
        <v>76</v>
      </c>
      <c r="AV4326" t="s">
        <v>115</v>
      </c>
      <c r="AW4326" t="s">
        <v>80</v>
      </c>
      <c r="AX4326" t="s">
        <v>81</v>
      </c>
      <c r="AY4326" t="s">
        <v>76</v>
      </c>
      <c r="AZ4326" t="s">
        <v>131</v>
      </c>
      <c r="BA4326" t="s">
        <v>116</v>
      </c>
      <c r="BB4326" t="s">
        <v>121</v>
      </c>
      <c r="BC4326">
        <v>-1</v>
      </c>
      <c r="BD4326" t="s">
        <v>76</v>
      </c>
      <c r="BE4326">
        <v>0</v>
      </c>
      <c r="BF4326" t="s">
        <v>76</v>
      </c>
      <c r="BG4326" t="s">
        <v>160</v>
      </c>
    </row>
    <row r="4327" spans="1:65" x14ac:dyDescent="0.3">
      <c r="A4327">
        <v>137376</v>
      </c>
      <c r="B4327">
        <v>0</v>
      </c>
      <c r="C4327" t="s">
        <v>65</v>
      </c>
      <c r="D4327" t="s">
        <v>88</v>
      </c>
      <c r="E4327" t="s">
        <v>67</v>
      </c>
      <c r="F4327" t="s">
        <v>67</v>
      </c>
      <c r="G4327">
        <v>1</v>
      </c>
      <c r="H4327">
        <v>58500</v>
      </c>
      <c r="I4327">
        <v>521280</v>
      </c>
      <c r="J4327" t="s">
        <v>113</v>
      </c>
      <c r="K4327" t="s">
        <v>70</v>
      </c>
      <c r="L4327" t="s">
        <v>91</v>
      </c>
      <c r="M4327" t="s">
        <v>72</v>
      </c>
      <c r="N4327">
        <v>1.8029E-2</v>
      </c>
      <c r="O4327">
        <v>20769</v>
      </c>
      <c r="P4327">
        <v>365243</v>
      </c>
      <c r="Q4327">
        <v>1112</v>
      </c>
      <c r="R4327">
        <v>4235</v>
      </c>
      <c r="S4327">
        <v>3</v>
      </c>
      <c r="T4327">
        <v>3</v>
      </c>
      <c r="U4327" t="s">
        <v>120</v>
      </c>
      <c r="V4327">
        <v>10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76</v>
      </c>
      <c r="AD4327">
        <v>1589395</v>
      </c>
      <c r="AE4327" t="s">
        <v>93</v>
      </c>
      <c r="AF4327">
        <v>9357.7049999999999</v>
      </c>
      <c r="AG4327">
        <v>55345.5</v>
      </c>
      <c r="AH4327">
        <v>32845.5</v>
      </c>
      <c r="AI4327">
        <v>22500</v>
      </c>
      <c r="AJ4327">
        <v>55345.5</v>
      </c>
      <c r="AK4327" t="s">
        <v>75</v>
      </c>
      <c r="AL4327">
        <v>7</v>
      </c>
      <c r="AM4327" t="s">
        <v>68</v>
      </c>
      <c r="AN4327">
        <v>1</v>
      </c>
      <c r="AO4327">
        <v>0.44275587799999999</v>
      </c>
      <c r="AR4327" t="s">
        <v>79</v>
      </c>
      <c r="AS4327" t="s">
        <v>77</v>
      </c>
      <c r="AT4327">
        <v>-2846</v>
      </c>
      <c r="AU4327" t="s">
        <v>78</v>
      </c>
      <c r="AV4327" t="s">
        <v>79</v>
      </c>
      <c r="AW4327" t="s">
        <v>101</v>
      </c>
      <c r="AX4327" t="s">
        <v>102</v>
      </c>
      <c r="AY4327" t="s">
        <v>95</v>
      </c>
      <c r="AZ4327" t="s">
        <v>96</v>
      </c>
      <c r="BA4327" t="s">
        <v>76</v>
      </c>
      <c r="BB4327" t="s">
        <v>104</v>
      </c>
      <c r="BC4327">
        <v>1080</v>
      </c>
      <c r="BD4327" t="s">
        <v>85</v>
      </c>
      <c r="BE4327">
        <v>4</v>
      </c>
      <c r="BF4327" t="s">
        <v>112</v>
      </c>
      <c r="BG4327" t="s">
        <v>151</v>
      </c>
      <c r="BH4327">
        <v>365243</v>
      </c>
      <c r="BI4327">
        <v>-2814</v>
      </c>
      <c r="BJ4327">
        <v>-2724</v>
      </c>
      <c r="BK4327">
        <v>-2754</v>
      </c>
      <c r="BL4327">
        <v>-2720</v>
      </c>
      <c r="BM4327">
        <v>0</v>
      </c>
    </row>
    <row r="4328" spans="1:65" x14ac:dyDescent="0.3">
      <c r="A4328">
        <v>137390</v>
      </c>
      <c r="B4328">
        <v>0</v>
      </c>
      <c r="C4328" t="s">
        <v>65</v>
      </c>
      <c r="D4328" t="s">
        <v>88</v>
      </c>
      <c r="E4328" t="s">
        <v>67</v>
      </c>
      <c r="F4328" t="s">
        <v>67</v>
      </c>
      <c r="G4328">
        <v>0</v>
      </c>
      <c r="H4328">
        <v>371925</v>
      </c>
      <c r="I4328">
        <v>1762110</v>
      </c>
      <c r="J4328" t="s">
        <v>89</v>
      </c>
      <c r="K4328" t="s">
        <v>90</v>
      </c>
      <c r="L4328" t="s">
        <v>119</v>
      </c>
      <c r="M4328" t="s">
        <v>72</v>
      </c>
      <c r="N4328">
        <v>4.6219999999999997E-2</v>
      </c>
      <c r="O4328">
        <v>19649</v>
      </c>
      <c r="P4328">
        <v>1145</v>
      </c>
      <c r="Q4328">
        <v>1367</v>
      </c>
      <c r="R4328">
        <v>3150</v>
      </c>
      <c r="S4328">
        <v>1</v>
      </c>
      <c r="T4328">
        <v>1</v>
      </c>
      <c r="U4328" t="s">
        <v>125</v>
      </c>
      <c r="V4328">
        <v>19</v>
      </c>
      <c r="W4328">
        <v>1</v>
      </c>
      <c r="X4328">
        <v>0</v>
      </c>
      <c r="Y4328">
        <v>1</v>
      </c>
      <c r="Z4328">
        <v>1</v>
      </c>
      <c r="AA4328">
        <v>1</v>
      </c>
      <c r="AB4328">
        <v>1</v>
      </c>
      <c r="AC4328" t="s">
        <v>92</v>
      </c>
      <c r="AD4328">
        <v>1754121</v>
      </c>
      <c r="AE4328" t="s">
        <v>65</v>
      </c>
      <c r="AF4328">
        <v>62014.364999999998</v>
      </c>
      <c r="AG4328">
        <v>2254500</v>
      </c>
      <c r="AH4328">
        <v>2447937</v>
      </c>
      <c r="AJ4328">
        <v>2254500</v>
      </c>
      <c r="AK4328" t="s">
        <v>125</v>
      </c>
      <c r="AL4328">
        <v>18</v>
      </c>
      <c r="AM4328" t="s">
        <v>68</v>
      </c>
      <c r="AN4328">
        <v>1</v>
      </c>
      <c r="AR4328" t="s">
        <v>152</v>
      </c>
      <c r="AS4328" t="s">
        <v>114</v>
      </c>
      <c r="AT4328">
        <v>-17</v>
      </c>
      <c r="AU4328" t="s">
        <v>78</v>
      </c>
      <c r="AV4328" t="s">
        <v>115</v>
      </c>
      <c r="AW4328" t="s">
        <v>80</v>
      </c>
      <c r="AX4328" t="s">
        <v>81</v>
      </c>
      <c r="AY4328" t="s">
        <v>76</v>
      </c>
      <c r="AZ4328" t="s">
        <v>82</v>
      </c>
      <c r="BA4328" t="s">
        <v>83</v>
      </c>
      <c r="BB4328" t="s">
        <v>178</v>
      </c>
      <c r="BC4328">
        <v>-1</v>
      </c>
      <c r="BD4328" t="s">
        <v>76</v>
      </c>
      <c r="BE4328">
        <v>60</v>
      </c>
      <c r="BF4328" t="s">
        <v>97</v>
      </c>
      <c r="BG4328" t="s">
        <v>150</v>
      </c>
    </row>
    <row r="4329" spans="1:65" x14ac:dyDescent="0.3">
      <c r="A4329">
        <v>137413</v>
      </c>
      <c r="B4329">
        <v>0</v>
      </c>
      <c r="C4329" t="s">
        <v>65</v>
      </c>
      <c r="D4329" t="s">
        <v>66</v>
      </c>
      <c r="E4329" t="s">
        <v>67</v>
      </c>
      <c r="F4329" t="s">
        <v>68</v>
      </c>
      <c r="G4329">
        <v>0</v>
      </c>
      <c r="H4329">
        <v>315000</v>
      </c>
      <c r="I4329">
        <v>775327.5</v>
      </c>
      <c r="J4329" t="s">
        <v>69</v>
      </c>
      <c r="K4329" t="s">
        <v>70</v>
      </c>
      <c r="L4329" t="s">
        <v>119</v>
      </c>
      <c r="M4329" t="s">
        <v>72</v>
      </c>
      <c r="N4329">
        <v>1.0031999999999999E-2</v>
      </c>
      <c r="O4329">
        <v>18326</v>
      </c>
      <c r="P4329">
        <v>1998</v>
      </c>
      <c r="Q4329">
        <v>2282</v>
      </c>
      <c r="R4329">
        <v>1879</v>
      </c>
      <c r="S4329">
        <v>2</v>
      </c>
      <c r="T4329">
        <v>2</v>
      </c>
      <c r="U4329" t="s">
        <v>73</v>
      </c>
      <c r="V4329">
        <v>5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 t="s">
        <v>231</v>
      </c>
      <c r="AD4329">
        <v>2374307</v>
      </c>
      <c r="AE4329" t="s">
        <v>65</v>
      </c>
      <c r="AF4329">
        <v>60884.415000000001</v>
      </c>
      <c r="AG4329">
        <v>1080000</v>
      </c>
      <c r="AH4329">
        <v>1142725.5</v>
      </c>
      <c r="AJ4329">
        <v>1080000</v>
      </c>
      <c r="AK4329" t="s">
        <v>94</v>
      </c>
      <c r="AL4329">
        <v>3</v>
      </c>
      <c r="AM4329" t="s">
        <v>68</v>
      </c>
      <c r="AN4329">
        <v>1</v>
      </c>
      <c r="AR4329" t="s">
        <v>76</v>
      </c>
      <c r="AS4329" t="s">
        <v>114</v>
      </c>
      <c r="AT4329">
        <v>-299</v>
      </c>
      <c r="AU4329" t="s">
        <v>78</v>
      </c>
      <c r="AV4329" t="s">
        <v>115</v>
      </c>
      <c r="AW4329" t="s">
        <v>80</v>
      </c>
      <c r="AX4329" t="s">
        <v>81</v>
      </c>
      <c r="AY4329" t="s">
        <v>76</v>
      </c>
      <c r="AZ4329" t="s">
        <v>82</v>
      </c>
      <c r="BA4329" t="s">
        <v>116</v>
      </c>
      <c r="BB4329" t="s">
        <v>121</v>
      </c>
      <c r="BC4329">
        <v>-1</v>
      </c>
      <c r="BD4329" t="s">
        <v>76</v>
      </c>
      <c r="BE4329">
        <v>24</v>
      </c>
      <c r="BF4329" t="s">
        <v>112</v>
      </c>
      <c r="BG4329" t="s">
        <v>118</v>
      </c>
    </row>
    <row r="4330" spans="1:65" x14ac:dyDescent="0.3">
      <c r="A4330">
        <v>137417</v>
      </c>
      <c r="B4330">
        <v>0</v>
      </c>
      <c r="C4330" t="s">
        <v>65</v>
      </c>
      <c r="D4330" t="s">
        <v>88</v>
      </c>
      <c r="E4330" t="s">
        <v>67</v>
      </c>
      <c r="F4330" t="s">
        <v>68</v>
      </c>
      <c r="G4330">
        <v>1</v>
      </c>
      <c r="H4330">
        <v>135000</v>
      </c>
      <c r="I4330">
        <v>218016</v>
      </c>
      <c r="J4330" t="s">
        <v>69</v>
      </c>
      <c r="K4330" t="s">
        <v>90</v>
      </c>
      <c r="L4330" t="s">
        <v>91</v>
      </c>
      <c r="M4330" t="s">
        <v>72</v>
      </c>
      <c r="N4330">
        <v>7.3299999999999997E-3</v>
      </c>
      <c r="O4330">
        <v>13901</v>
      </c>
      <c r="P4330">
        <v>1564</v>
      </c>
      <c r="Q4330">
        <v>2665</v>
      </c>
      <c r="R4330">
        <v>2668</v>
      </c>
      <c r="S4330">
        <v>2</v>
      </c>
      <c r="T4330">
        <v>2</v>
      </c>
      <c r="U4330" t="s">
        <v>125</v>
      </c>
      <c r="V4330">
        <v>13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 t="s">
        <v>122</v>
      </c>
      <c r="AD4330">
        <v>1632298</v>
      </c>
      <c r="AE4330" t="s">
        <v>99</v>
      </c>
      <c r="AG4330">
        <v>0</v>
      </c>
      <c r="AH4330">
        <v>0</v>
      </c>
      <c r="AK4330" t="s">
        <v>73</v>
      </c>
      <c r="AL4330">
        <v>17</v>
      </c>
      <c r="AM4330" t="s">
        <v>68</v>
      </c>
      <c r="AN4330">
        <v>1</v>
      </c>
      <c r="AR4330" t="s">
        <v>79</v>
      </c>
      <c r="AS4330" t="s">
        <v>129</v>
      </c>
      <c r="AT4330">
        <v>-481</v>
      </c>
      <c r="AU4330" t="s">
        <v>76</v>
      </c>
      <c r="AV4330" t="s">
        <v>79</v>
      </c>
      <c r="AX4330" t="s">
        <v>81</v>
      </c>
      <c r="AY4330" t="s">
        <v>76</v>
      </c>
      <c r="AZ4330" t="s">
        <v>76</v>
      </c>
      <c r="BA4330" t="s">
        <v>76</v>
      </c>
      <c r="BB4330" t="s">
        <v>121</v>
      </c>
      <c r="BC4330">
        <v>-1</v>
      </c>
      <c r="BD4330" t="s">
        <v>76</v>
      </c>
      <c r="BF4330" t="s">
        <v>76</v>
      </c>
      <c r="BG4330" t="s">
        <v>132</v>
      </c>
    </row>
    <row r="4331" spans="1:65" x14ac:dyDescent="0.3">
      <c r="A4331">
        <v>137418</v>
      </c>
      <c r="B4331">
        <v>0</v>
      </c>
      <c r="C4331" t="s">
        <v>65</v>
      </c>
      <c r="D4331" t="s">
        <v>66</v>
      </c>
      <c r="E4331" t="s">
        <v>68</v>
      </c>
      <c r="F4331" t="s">
        <v>68</v>
      </c>
      <c r="G4331">
        <v>0</v>
      </c>
      <c r="H4331">
        <v>67500</v>
      </c>
      <c r="I4331">
        <v>50940</v>
      </c>
      <c r="J4331" t="s">
        <v>89</v>
      </c>
      <c r="K4331" t="s">
        <v>70</v>
      </c>
      <c r="L4331" t="s">
        <v>91</v>
      </c>
      <c r="M4331" t="s">
        <v>72</v>
      </c>
      <c r="N4331">
        <v>2.5163999999999999E-2</v>
      </c>
      <c r="O4331">
        <v>13576</v>
      </c>
      <c r="P4331">
        <v>1328</v>
      </c>
      <c r="Q4331">
        <v>4474</v>
      </c>
      <c r="R4331">
        <v>3949</v>
      </c>
      <c r="S4331">
        <v>2</v>
      </c>
      <c r="T4331">
        <v>2</v>
      </c>
      <c r="U4331" t="s">
        <v>120</v>
      </c>
      <c r="V4331">
        <v>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108</v>
      </c>
      <c r="AD4331">
        <v>2433893</v>
      </c>
      <c r="AE4331" t="s">
        <v>99</v>
      </c>
      <c r="AF4331">
        <v>11250</v>
      </c>
      <c r="AG4331">
        <v>0</v>
      </c>
      <c r="AH4331">
        <v>225000</v>
      </c>
      <c r="AK4331" t="s">
        <v>109</v>
      </c>
      <c r="AL4331">
        <v>14</v>
      </c>
      <c r="AM4331" t="s">
        <v>68</v>
      </c>
      <c r="AN4331">
        <v>1</v>
      </c>
      <c r="AR4331" t="s">
        <v>79</v>
      </c>
      <c r="AS4331" t="s">
        <v>114</v>
      </c>
      <c r="AT4331">
        <v>-1034</v>
      </c>
      <c r="AU4331" t="s">
        <v>76</v>
      </c>
      <c r="AV4331" t="s">
        <v>115</v>
      </c>
      <c r="AX4331" t="s">
        <v>161</v>
      </c>
      <c r="AY4331" t="s">
        <v>76</v>
      </c>
      <c r="AZ4331" t="s">
        <v>131</v>
      </c>
      <c r="BA4331" t="s">
        <v>116</v>
      </c>
      <c r="BB4331" t="s">
        <v>117</v>
      </c>
      <c r="BC4331">
        <v>10</v>
      </c>
      <c r="BD4331" t="s">
        <v>76</v>
      </c>
      <c r="BE4331">
        <v>0</v>
      </c>
      <c r="BF4331" t="s">
        <v>76</v>
      </c>
      <c r="BG4331" t="s">
        <v>160</v>
      </c>
    </row>
    <row r="4332" spans="1:65" x14ac:dyDescent="0.3">
      <c r="A4332">
        <v>137427</v>
      </c>
      <c r="B4332">
        <v>0</v>
      </c>
      <c r="C4332" t="s">
        <v>65</v>
      </c>
      <c r="D4332" t="s">
        <v>88</v>
      </c>
      <c r="E4332" t="s">
        <v>67</v>
      </c>
      <c r="F4332" t="s">
        <v>68</v>
      </c>
      <c r="G4332">
        <v>1</v>
      </c>
      <c r="H4332">
        <v>360000</v>
      </c>
      <c r="I4332">
        <v>1029199.5</v>
      </c>
      <c r="J4332" t="s">
        <v>89</v>
      </c>
      <c r="K4332" t="s">
        <v>90</v>
      </c>
      <c r="L4332" t="s">
        <v>91</v>
      </c>
      <c r="M4332" t="s">
        <v>72</v>
      </c>
      <c r="N4332">
        <v>2.0246E-2</v>
      </c>
      <c r="O4332">
        <v>17234</v>
      </c>
      <c r="P4332">
        <v>286</v>
      </c>
      <c r="Q4332">
        <v>6065</v>
      </c>
      <c r="R4332">
        <v>781</v>
      </c>
      <c r="S4332">
        <v>3</v>
      </c>
      <c r="T4332">
        <v>3</v>
      </c>
      <c r="U4332" t="s">
        <v>123</v>
      </c>
      <c r="V4332">
        <v>13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 t="s">
        <v>175</v>
      </c>
      <c r="AD4332">
        <v>2817231</v>
      </c>
      <c r="AE4332" t="s">
        <v>65</v>
      </c>
      <c r="AF4332">
        <v>63314.235000000001</v>
      </c>
      <c r="AG4332">
        <v>1237500</v>
      </c>
      <c r="AH4332">
        <v>1327342.5</v>
      </c>
      <c r="AJ4332">
        <v>1237500</v>
      </c>
      <c r="AK4332" t="s">
        <v>125</v>
      </c>
      <c r="AL4332">
        <v>15</v>
      </c>
      <c r="AM4332" t="s">
        <v>68</v>
      </c>
      <c r="AN4332">
        <v>1</v>
      </c>
      <c r="AR4332" t="s">
        <v>76</v>
      </c>
      <c r="AS4332" t="s">
        <v>77</v>
      </c>
      <c r="AT4332">
        <v>-839</v>
      </c>
      <c r="AU4332" t="s">
        <v>78</v>
      </c>
      <c r="AV4332" t="s">
        <v>79</v>
      </c>
      <c r="AW4332" t="s">
        <v>80</v>
      </c>
      <c r="AX4332" t="s">
        <v>81</v>
      </c>
      <c r="AY4332" t="s">
        <v>76</v>
      </c>
      <c r="AZ4332" t="s">
        <v>82</v>
      </c>
      <c r="BA4332" t="s">
        <v>116</v>
      </c>
      <c r="BB4332" t="s">
        <v>121</v>
      </c>
      <c r="BC4332">
        <v>-1</v>
      </c>
      <c r="BD4332" t="s">
        <v>76</v>
      </c>
      <c r="BE4332">
        <v>30</v>
      </c>
      <c r="BF4332" t="s">
        <v>112</v>
      </c>
      <c r="BG4332" t="s">
        <v>118</v>
      </c>
      <c r="BH4332">
        <v>365243</v>
      </c>
      <c r="BI4332">
        <v>-809</v>
      </c>
      <c r="BJ4332">
        <v>61</v>
      </c>
      <c r="BK4332">
        <v>365243</v>
      </c>
      <c r="BL4332">
        <v>365243</v>
      </c>
      <c r="BM4332">
        <v>1</v>
      </c>
    </row>
    <row r="4333" spans="1:65" x14ac:dyDescent="0.3">
      <c r="A4333">
        <v>137427</v>
      </c>
      <c r="B4333">
        <v>0</v>
      </c>
      <c r="C4333" t="s">
        <v>65</v>
      </c>
      <c r="D4333" t="s">
        <v>88</v>
      </c>
      <c r="E4333" t="s">
        <v>67</v>
      </c>
      <c r="F4333" t="s">
        <v>68</v>
      </c>
      <c r="G4333">
        <v>1</v>
      </c>
      <c r="H4333">
        <v>360000</v>
      </c>
      <c r="I4333">
        <v>1029199.5</v>
      </c>
      <c r="J4333" t="s">
        <v>89</v>
      </c>
      <c r="K4333" t="s">
        <v>90</v>
      </c>
      <c r="L4333" t="s">
        <v>91</v>
      </c>
      <c r="M4333" t="s">
        <v>72</v>
      </c>
      <c r="N4333">
        <v>2.0246E-2</v>
      </c>
      <c r="O4333">
        <v>17234</v>
      </c>
      <c r="P4333">
        <v>286</v>
      </c>
      <c r="Q4333">
        <v>6065</v>
      </c>
      <c r="R4333">
        <v>781</v>
      </c>
      <c r="S4333">
        <v>3</v>
      </c>
      <c r="T4333">
        <v>3</v>
      </c>
      <c r="U4333" t="s">
        <v>123</v>
      </c>
      <c r="V4333">
        <v>13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175</v>
      </c>
      <c r="AD4333">
        <v>1815263</v>
      </c>
      <c r="AE4333" t="s">
        <v>65</v>
      </c>
      <c r="AF4333">
        <v>48672.45</v>
      </c>
      <c r="AG4333">
        <v>900000</v>
      </c>
      <c r="AH4333">
        <v>965340</v>
      </c>
      <c r="AJ4333">
        <v>900000</v>
      </c>
      <c r="AK4333" t="s">
        <v>94</v>
      </c>
      <c r="AL4333">
        <v>9</v>
      </c>
      <c r="AM4333" t="s">
        <v>68</v>
      </c>
      <c r="AN4333">
        <v>1</v>
      </c>
      <c r="AR4333" t="s">
        <v>76</v>
      </c>
      <c r="AS4333" t="s">
        <v>77</v>
      </c>
      <c r="AT4333">
        <v>-1003</v>
      </c>
      <c r="AU4333" t="s">
        <v>76</v>
      </c>
      <c r="AV4333" t="s">
        <v>79</v>
      </c>
      <c r="AW4333" t="s">
        <v>80</v>
      </c>
      <c r="AX4333" t="s">
        <v>81</v>
      </c>
      <c r="AY4333" t="s">
        <v>76</v>
      </c>
      <c r="AZ4333" t="s">
        <v>82</v>
      </c>
      <c r="BA4333" t="s">
        <v>116</v>
      </c>
      <c r="BB4333" t="s">
        <v>121</v>
      </c>
      <c r="BC4333">
        <v>-1</v>
      </c>
      <c r="BD4333" t="s">
        <v>76</v>
      </c>
      <c r="BE4333">
        <v>30</v>
      </c>
      <c r="BF4333" t="s">
        <v>147</v>
      </c>
      <c r="BG4333" t="s">
        <v>154</v>
      </c>
      <c r="BH4333">
        <v>365243</v>
      </c>
      <c r="BI4333">
        <v>-973</v>
      </c>
      <c r="BJ4333">
        <v>-103</v>
      </c>
      <c r="BK4333">
        <v>-133</v>
      </c>
      <c r="BL4333">
        <v>-127</v>
      </c>
      <c r="BM4333">
        <v>1</v>
      </c>
    </row>
    <row r="4334" spans="1:65" x14ac:dyDescent="0.3">
      <c r="A4334">
        <v>137437</v>
      </c>
      <c r="B4334">
        <v>0</v>
      </c>
      <c r="C4334" t="s">
        <v>99</v>
      </c>
      <c r="D4334" t="s">
        <v>66</v>
      </c>
      <c r="E4334" t="s">
        <v>68</v>
      </c>
      <c r="F4334" t="s">
        <v>67</v>
      </c>
      <c r="G4334">
        <v>0</v>
      </c>
      <c r="H4334">
        <v>157500</v>
      </c>
      <c r="I4334">
        <v>180000</v>
      </c>
      <c r="J4334" t="s">
        <v>69</v>
      </c>
      <c r="K4334" t="s">
        <v>90</v>
      </c>
      <c r="L4334" t="s">
        <v>71</v>
      </c>
      <c r="M4334" t="s">
        <v>72</v>
      </c>
      <c r="N4334">
        <v>4.96E-3</v>
      </c>
      <c r="O4334">
        <v>9964</v>
      </c>
      <c r="P4334">
        <v>115</v>
      </c>
      <c r="Q4334">
        <v>3658</v>
      </c>
      <c r="R4334">
        <v>2493</v>
      </c>
      <c r="S4334">
        <v>2</v>
      </c>
      <c r="T4334">
        <v>2</v>
      </c>
      <c r="U4334" t="s">
        <v>75</v>
      </c>
      <c r="V4334">
        <v>10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 t="s">
        <v>164</v>
      </c>
      <c r="AD4334">
        <v>1879717</v>
      </c>
      <c r="AE4334" t="s">
        <v>93</v>
      </c>
      <c r="AF4334">
        <v>8273.43</v>
      </c>
      <c r="AG4334">
        <v>137250</v>
      </c>
      <c r="AH4334">
        <v>109800</v>
      </c>
      <c r="AI4334">
        <v>27450</v>
      </c>
      <c r="AJ4334">
        <v>137250</v>
      </c>
      <c r="AK4334" t="s">
        <v>94</v>
      </c>
      <c r="AL4334">
        <v>13</v>
      </c>
      <c r="AM4334" t="s">
        <v>68</v>
      </c>
      <c r="AN4334">
        <v>1</v>
      </c>
      <c r="AO4334">
        <v>0.217818182</v>
      </c>
      <c r="AR4334" t="s">
        <v>79</v>
      </c>
      <c r="AS4334" t="s">
        <v>77</v>
      </c>
      <c r="AT4334">
        <v>-589</v>
      </c>
      <c r="AU4334" t="s">
        <v>78</v>
      </c>
      <c r="AV4334" t="s">
        <v>79</v>
      </c>
      <c r="AW4334" t="s">
        <v>80</v>
      </c>
      <c r="AX4334" t="s">
        <v>81</v>
      </c>
      <c r="AY4334" t="s">
        <v>124</v>
      </c>
      <c r="AZ4334" t="s">
        <v>96</v>
      </c>
      <c r="BA4334" t="s">
        <v>76</v>
      </c>
      <c r="BB4334" t="s">
        <v>138</v>
      </c>
      <c r="BC4334">
        <v>30</v>
      </c>
      <c r="BD4334" t="s">
        <v>105</v>
      </c>
      <c r="BE4334">
        <v>18</v>
      </c>
      <c r="BF4334" t="s">
        <v>147</v>
      </c>
      <c r="BG4334" t="s">
        <v>106</v>
      </c>
      <c r="BH4334">
        <v>365243</v>
      </c>
      <c r="BI4334">
        <v>-547</v>
      </c>
      <c r="BJ4334">
        <v>-37</v>
      </c>
      <c r="BK4334">
        <v>-457</v>
      </c>
      <c r="BL4334">
        <v>-455</v>
      </c>
      <c r="BM4334">
        <v>0</v>
      </c>
    </row>
    <row r="4335" spans="1:65" x14ac:dyDescent="0.3">
      <c r="A4335">
        <v>137441</v>
      </c>
      <c r="B4335">
        <v>0</v>
      </c>
      <c r="C4335" t="s">
        <v>65</v>
      </c>
      <c r="D4335" t="s">
        <v>66</v>
      </c>
      <c r="E4335" t="s">
        <v>67</v>
      </c>
      <c r="F4335" t="s">
        <v>68</v>
      </c>
      <c r="G4335">
        <v>0</v>
      </c>
      <c r="H4335">
        <v>99000</v>
      </c>
      <c r="I4335">
        <v>123637.5</v>
      </c>
      <c r="J4335" t="s">
        <v>69</v>
      </c>
      <c r="K4335" t="s">
        <v>70</v>
      </c>
      <c r="L4335" t="s">
        <v>71</v>
      </c>
      <c r="M4335" t="s">
        <v>72</v>
      </c>
      <c r="N4335">
        <v>5.0020000000000004E-3</v>
      </c>
      <c r="O4335">
        <v>12189</v>
      </c>
      <c r="P4335">
        <v>1166</v>
      </c>
      <c r="Q4335">
        <v>10159</v>
      </c>
      <c r="R4335">
        <v>4124</v>
      </c>
      <c r="S4335">
        <v>3</v>
      </c>
      <c r="T4335">
        <v>3</v>
      </c>
      <c r="U4335" t="s">
        <v>120</v>
      </c>
      <c r="V4335">
        <v>13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 t="s">
        <v>92</v>
      </c>
      <c r="AD4335">
        <v>2088396</v>
      </c>
      <c r="AE4335" t="s">
        <v>93</v>
      </c>
      <c r="AF4335">
        <v>3488.895</v>
      </c>
      <c r="AG4335">
        <v>20466</v>
      </c>
      <c r="AH4335">
        <v>17343</v>
      </c>
      <c r="AI4335">
        <v>4095</v>
      </c>
      <c r="AJ4335">
        <v>20466</v>
      </c>
      <c r="AK4335" t="s">
        <v>120</v>
      </c>
      <c r="AL4335">
        <v>17</v>
      </c>
      <c r="AM4335" t="s">
        <v>68</v>
      </c>
      <c r="AN4335">
        <v>1</v>
      </c>
      <c r="AO4335">
        <v>0.208033738</v>
      </c>
      <c r="AR4335" t="s">
        <v>79</v>
      </c>
      <c r="AS4335" t="s">
        <v>77</v>
      </c>
      <c r="AT4335">
        <v>-287</v>
      </c>
      <c r="AU4335" t="s">
        <v>78</v>
      </c>
      <c r="AV4335" t="s">
        <v>79</v>
      </c>
      <c r="AW4335" t="s">
        <v>80</v>
      </c>
      <c r="AX4335" t="s">
        <v>102</v>
      </c>
      <c r="AY4335" t="s">
        <v>124</v>
      </c>
      <c r="AZ4335" t="s">
        <v>96</v>
      </c>
      <c r="BA4335" t="s">
        <v>76</v>
      </c>
      <c r="BB4335" t="s">
        <v>104</v>
      </c>
      <c r="BC4335">
        <v>30</v>
      </c>
      <c r="BD4335" t="s">
        <v>105</v>
      </c>
      <c r="BE4335">
        <v>6</v>
      </c>
      <c r="BF4335" t="s">
        <v>86</v>
      </c>
      <c r="BG4335" t="s">
        <v>106</v>
      </c>
      <c r="BH4335">
        <v>365243</v>
      </c>
      <c r="BI4335">
        <v>-257</v>
      </c>
      <c r="BJ4335">
        <v>-107</v>
      </c>
      <c r="BK4335">
        <v>-107</v>
      </c>
      <c r="BL4335">
        <v>-101</v>
      </c>
      <c r="BM4335">
        <v>1</v>
      </c>
    </row>
    <row r="4336" spans="1:65" x14ac:dyDescent="0.3">
      <c r="A4336">
        <v>137466</v>
      </c>
      <c r="B4336">
        <v>0</v>
      </c>
      <c r="C4336" t="s">
        <v>65</v>
      </c>
      <c r="D4336" t="s">
        <v>66</v>
      </c>
      <c r="E4336" t="s">
        <v>67</v>
      </c>
      <c r="F4336" t="s">
        <v>68</v>
      </c>
      <c r="G4336">
        <v>0</v>
      </c>
      <c r="H4336">
        <v>360000</v>
      </c>
      <c r="I4336">
        <v>762768</v>
      </c>
      <c r="J4336" t="s">
        <v>69</v>
      </c>
      <c r="K4336" t="s">
        <v>90</v>
      </c>
      <c r="L4336" t="s">
        <v>91</v>
      </c>
      <c r="M4336" t="s">
        <v>72</v>
      </c>
      <c r="N4336">
        <v>9.6299999999999997E-3</v>
      </c>
      <c r="O4336">
        <v>13403</v>
      </c>
      <c r="P4336">
        <v>5019</v>
      </c>
      <c r="Q4336">
        <v>1878</v>
      </c>
      <c r="R4336">
        <v>4612</v>
      </c>
      <c r="S4336">
        <v>2</v>
      </c>
      <c r="T4336">
        <v>2</v>
      </c>
      <c r="U4336" t="s">
        <v>73</v>
      </c>
      <c r="V4336">
        <v>10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0</v>
      </c>
      <c r="AC4336" t="s">
        <v>145</v>
      </c>
      <c r="AD4336">
        <v>1027526</v>
      </c>
      <c r="AE4336" t="s">
        <v>65</v>
      </c>
      <c r="AF4336">
        <v>31212.404999999999</v>
      </c>
      <c r="AG4336">
        <v>450000</v>
      </c>
      <c r="AH4336">
        <v>610452</v>
      </c>
      <c r="AJ4336">
        <v>450000</v>
      </c>
      <c r="AK4336" t="s">
        <v>120</v>
      </c>
      <c r="AL4336">
        <v>13</v>
      </c>
      <c r="AM4336" t="s">
        <v>68</v>
      </c>
      <c r="AN4336">
        <v>1</v>
      </c>
      <c r="AR4336" t="s">
        <v>76</v>
      </c>
      <c r="AS4336" t="s">
        <v>77</v>
      </c>
      <c r="AT4336">
        <v>-617</v>
      </c>
      <c r="AU4336" t="s">
        <v>78</v>
      </c>
      <c r="AV4336" t="s">
        <v>79</v>
      </c>
      <c r="AX4336" t="s">
        <v>161</v>
      </c>
      <c r="AY4336" t="s">
        <v>76</v>
      </c>
      <c r="AZ4336" t="s">
        <v>82</v>
      </c>
      <c r="BA4336" t="s">
        <v>116</v>
      </c>
      <c r="BB4336" t="s">
        <v>121</v>
      </c>
      <c r="BC4336">
        <v>-1</v>
      </c>
      <c r="BD4336" t="s">
        <v>76</v>
      </c>
      <c r="BE4336">
        <v>36</v>
      </c>
      <c r="BF4336" t="s">
        <v>147</v>
      </c>
      <c r="BG4336" t="s">
        <v>154</v>
      </c>
      <c r="BH4336">
        <v>365243</v>
      </c>
      <c r="BI4336">
        <v>-587</v>
      </c>
      <c r="BJ4336">
        <v>463</v>
      </c>
      <c r="BK4336">
        <v>365243</v>
      </c>
      <c r="BL4336">
        <v>365243</v>
      </c>
      <c r="BM4336">
        <v>1</v>
      </c>
    </row>
    <row r="4337" spans="1:65" x14ac:dyDescent="0.3">
      <c r="A4337">
        <v>137470</v>
      </c>
      <c r="B4337">
        <v>0</v>
      </c>
      <c r="C4337" t="s">
        <v>65</v>
      </c>
      <c r="D4337" t="s">
        <v>88</v>
      </c>
      <c r="E4337" t="s">
        <v>68</v>
      </c>
      <c r="F4337" t="s">
        <v>67</v>
      </c>
      <c r="G4337">
        <v>0</v>
      </c>
      <c r="H4337">
        <v>144000</v>
      </c>
      <c r="I4337">
        <v>440784</v>
      </c>
      <c r="J4337" t="s">
        <v>69</v>
      </c>
      <c r="K4337" t="s">
        <v>126</v>
      </c>
      <c r="L4337" t="s">
        <v>91</v>
      </c>
      <c r="M4337" t="s">
        <v>127</v>
      </c>
      <c r="N4337">
        <v>1.9101E-2</v>
      </c>
      <c r="O4337">
        <v>8689</v>
      </c>
      <c r="P4337">
        <v>1320</v>
      </c>
      <c r="Q4337">
        <v>2869</v>
      </c>
      <c r="R4337">
        <v>1368</v>
      </c>
      <c r="S4337">
        <v>2</v>
      </c>
      <c r="T4337">
        <v>2</v>
      </c>
      <c r="U4337" t="s">
        <v>123</v>
      </c>
      <c r="V4337">
        <v>17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134</v>
      </c>
      <c r="AD4337">
        <v>1265504</v>
      </c>
      <c r="AE4337" t="s">
        <v>93</v>
      </c>
      <c r="AF4337">
        <v>6976.3050000000003</v>
      </c>
      <c r="AG4337">
        <v>55755</v>
      </c>
      <c r="AH4337">
        <v>62793</v>
      </c>
      <c r="AI4337">
        <v>5575.5</v>
      </c>
      <c r="AJ4337">
        <v>55755</v>
      </c>
      <c r="AK4337" t="s">
        <v>75</v>
      </c>
      <c r="AL4337">
        <v>13</v>
      </c>
      <c r="AM4337" t="s">
        <v>68</v>
      </c>
      <c r="AN4337">
        <v>1</v>
      </c>
      <c r="AO4337">
        <v>8.8816141000000001E-2</v>
      </c>
      <c r="AR4337" t="s">
        <v>79</v>
      </c>
      <c r="AS4337" t="s">
        <v>77</v>
      </c>
      <c r="AT4337">
        <v>-1905</v>
      </c>
      <c r="AU4337" t="s">
        <v>78</v>
      </c>
      <c r="AV4337" t="s">
        <v>79</v>
      </c>
      <c r="AX4337" t="s">
        <v>102</v>
      </c>
      <c r="AY4337" t="s">
        <v>124</v>
      </c>
      <c r="AZ4337" t="s">
        <v>96</v>
      </c>
      <c r="BA4337" t="s">
        <v>76</v>
      </c>
      <c r="BB4337" t="s">
        <v>138</v>
      </c>
      <c r="BC4337">
        <v>59</v>
      </c>
      <c r="BD4337" t="s">
        <v>105</v>
      </c>
      <c r="BE4337">
        <v>12</v>
      </c>
      <c r="BF4337" t="s">
        <v>86</v>
      </c>
      <c r="BG4337" t="s">
        <v>106</v>
      </c>
      <c r="BH4337">
        <v>365243</v>
      </c>
      <c r="BI4337">
        <v>-1863</v>
      </c>
      <c r="BJ4337">
        <v>-1533</v>
      </c>
      <c r="BK4337">
        <v>-1533</v>
      </c>
      <c r="BL4337">
        <v>-1527</v>
      </c>
      <c r="BM4337">
        <v>0</v>
      </c>
    </row>
    <row r="4338" spans="1:65" x14ac:dyDescent="0.3">
      <c r="A4338">
        <v>137477</v>
      </c>
      <c r="B4338">
        <v>0</v>
      </c>
      <c r="C4338" t="s">
        <v>65</v>
      </c>
      <c r="D4338" t="s">
        <v>66</v>
      </c>
      <c r="E4338" t="s">
        <v>67</v>
      </c>
      <c r="F4338" t="s">
        <v>67</v>
      </c>
      <c r="G4338">
        <v>1</v>
      </c>
      <c r="H4338">
        <v>180000</v>
      </c>
      <c r="I4338">
        <v>720000</v>
      </c>
      <c r="J4338" t="s">
        <v>113</v>
      </c>
      <c r="K4338" t="s">
        <v>90</v>
      </c>
      <c r="L4338" t="s">
        <v>91</v>
      </c>
      <c r="M4338" t="s">
        <v>72</v>
      </c>
      <c r="N4338">
        <v>4.96E-3</v>
      </c>
      <c r="O4338">
        <v>17926</v>
      </c>
      <c r="P4338">
        <v>365243</v>
      </c>
      <c r="Q4338">
        <v>5257</v>
      </c>
      <c r="R4338">
        <v>1338</v>
      </c>
      <c r="S4338">
        <v>2</v>
      </c>
      <c r="T4338">
        <v>2</v>
      </c>
      <c r="U4338" t="s">
        <v>109</v>
      </c>
      <c r="V4338">
        <v>11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76</v>
      </c>
      <c r="AD4338">
        <v>1678192</v>
      </c>
      <c r="AE4338" t="s">
        <v>93</v>
      </c>
      <c r="AF4338">
        <v>7552.35</v>
      </c>
      <c r="AG4338">
        <v>67455</v>
      </c>
      <c r="AH4338">
        <v>66717</v>
      </c>
      <c r="AI4338">
        <v>6750</v>
      </c>
      <c r="AJ4338">
        <v>67455</v>
      </c>
      <c r="AK4338" t="s">
        <v>109</v>
      </c>
      <c r="AL4338">
        <v>16</v>
      </c>
      <c r="AM4338" t="s">
        <v>68</v>
      </c>
      <c r="AN4338">
        <v>1</v>
      </c>
      <c r="AO4338">
        <v>0.100063479</v>
      </c>
      <c r="AR4338" t="s">
        <v>79</v>
      </c>
      <c r="AS4338" t="s">
        <v>77</v>
      </c>
      <c r="AT4338">
        <v>-1708</v>
      </c>
      <c r="AU4338" t="s">
        <v>78</v>
      </c>
      <c r="AV4338" t="s">
        <v>79</v>
      </c>
      <c r="AW4338" t="s">
        <v>80</v>
      </c>
      <c r="AX4338" t="s">
        <v>102</v>
      </c>
      <c r="AY4338" t="s">
        <v>103</v>
      </c>
      <c r="AZ4338" t="s">
        <v>96</v>
      </c>
      <c r="BA4338" t="s">
        <v>76</v>
      </c>
      <c r="BB4338" t="s">
        <v>104</v>
      </c>
      <c r="BC4338">
        <v>1768</v>
      </c>
      <c r="BD4338" t="s">
        <v>85</v>
      </c>
      <c r="BE4338">
        <v>12</v>
      </c>
      <c r="BF4338" t="s">
        <v>86</v>
      </c>
      <c r="BG4338" t="s">
        <v>151</v>
      </c>
      <c r="BH4338">
        <v>365243</v>
      </c>
      <c r="BI4338">
        <v>-1677</v>
      </c>
      <c r="BJ4338">
        <v>-1347</v>
      </c>
      <c r="BK4338">
        <v>-1347</v>
      </c>
      <c r="BL4338">
        <v>-1342</v>
      </c>
      <c r="BM4338">
        <v>0</v>
      </c>
    </row>
    <row r="4339" spans="1:65" x14ac:dyDescent="0.3">
      <c r="A4339">
        <v>137481</v>
      </c>
      <c r="B4339">
        <v>0</v>
      </c>
      <c r="C4339" t="s">
        <v>65</v>
      </c>
      <c r="D4339" t="s">
        <v>88</v>
      </c>
      <c r="E4339" t="s">
        <v>68</v>
      </c>
      <c r="F4339" t="s">
        <v>68</v>
      </c>
      <c r="G4339">
        <v>1</v>
      </c>
      <c r="H4339">
        <v>135000</v>
      </c>
      <c r="I4339">
        <v>457312.5</v>
      </c>
      <c r="J4339" t="s">
        <v>69</v>
      </c>
      <c r="K4339" t="s">
        <v>70</v>
      </c>
      <c r="L4339" t="s">
        <v>91</v>
      </c>
      <c r="M4339" t="s">
        <v>72</v>
      </c>
      <c r="N4339">
        <v>5.313E-3</v>
      </c>
      <c r="O4339">
        <v>18049</v>
      </c>
      <c r="P4339">
        <v>1733</v>
      </c>
      <c r="Q4339">
        <v>11917</v>
      </c>
      <c r="R4339">
        <v>1599</v>
      </c>
      <c r="S4339">
        <v>2</v>
      </c>
      <c r="T4339">
        <v>2</v>
      </c>
      <c r="U4339" t="s">
        <v>73</v>
      </c>
      <c r="V4339">
        <v>14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 t="s">
        <v>92</v>
      </c>
      <c r="AD4339">
        <v>2163995</v>
      </c>
      <c r="AE4339" t="s">
        <v>65</v>
      </c>
      <c r="AG4339">
        <v>0</v>
      </c>
      <c r="AH4339">
        <v>0</v>
      </c>
      <c r="AK4339" t="s">
        <v>73</v>
      </c>
      <c r="AL4339">
        <v>12</v>
      </c>
      <c r="AM4339" t="s">
        <v>68</v>
      </c>
      <c r="AN4339">
        <v>1</v>
      </c>
      <c r="AR4339" t="s">
        <v>76</v>
      </c>
      <c r="AS4339" t="s">
        <v>129</v>
      </c>
      <c r="AT4339">
        <v>-280</v>
      </c>
      <c r="AU4339" t="s">
        <v>76</v>
      </c>
      <c r="AV4339" t="s">
        <v>79</v>
      </c>
      <c r="AX4339" t="s">
        <v>81</v>
      </c>
      <c r="AY4339" t="s">
        <v>76</v>
      </c>
      <c r="AZ4339" t="s">
        <v>76</v>
      </c>
      <c r="BA4339" t="s">
        <v>76</v>
      </c>
      <c r="BB4339" t="s">
        <v>121</v>
      </c>
      <c r="BC4339">
        <v>-1</v>
      </c>
      <c r="BD4339" t="s">
        <v>76</v>
      </c>
      <c r="BF4339" t="s">
        <v>76</v>
      </c>
      <c r="BG4339" t="s">
        <v>82</v>
      </c>
    </row>
    <row r="4340" spans="1:65" x14ac:dyDescent="0.3">
      <c r="A4340">
        <v>137481</v>
      </c>
      <c r="B4340">
        <v>0</v>
      </c>
      <c r="C4340" t="s">
        <v>65</v>
      </c>
      <c r="D4340" t="s">
        <v>88</v>
      </c>
      <c r="E4340" t="s">
        <v>68</v>
      </c>
      <c r="F4340" t="s">
        <v>68</v>
      </c>
      <c r="G4340">
        <v>1</v>
      </c>
      <c r="H4340">
        <v>135000</v>
      </c>
      <c r="I4340">
        <v>457312.5</v>
      </c>
      <c r="J4340" t="s">
        <v>69</v>
      </c>
      <c r="K4340" t="s">
        <v>70</v>
      </c>
      <c r="L4340" t="s">
        <v>91</v>
      </c>
      <c r="M4340" t="s">
        <v>72</v>
      </c>
      <c r="N4340">
        <v>5.313E-3</v>
      </c>
      <c r="O4340">
        <v>18049</v>
      </c>
      <c r="P4340">
        <v>1733</v>
      </c>
      <c r="Q4340">
        <v>11917</v>
      </c>
      <c r="R4340">
        <v>1599</v>
      </c>
      <c r="S4340">
        <v>2</v>
      </c>
      <c r="T4340">
        <v>2</v>
      </c>
      <c r="U4340" t="s">
        <v>73</v>
      </c>
      <c r="V4340">
        <v>14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92</v>
      </c>
      <c r="AD4340">
        <v>2390677</v>
      </c>
      <c r="AE4340" t="s">
        <v>99</v>
      </c>
      <c r="AF4340">
        <v>38250</v>
      </c>
      <c r="AG4340">
        <v>0</v>
      </c>
      <c r="AH4340">
        <v>765000</v>
      </c>
      <c r="AK4340" t="s">
        <v>94</v>
      </c>
      <c r="AL4340">
        <v>19</v>
      </c>
      <c r="AM4340" t="s">
        <v>68</v>
      </c>
      <c r="AN4340">
        <v>1</v>
      </c>
      <c r="AR4340" t="s">
        <v>79</v>
      </c>
      <c r="AS4340" t="s">
        <v>77</v>
      </c>
      <c r="AT4340">
        <v>-859</v>
      </c>
      <c r="AU4340" t="s">
        <v>76</v>
      </c>
      <c r="AV4340" t="s">
        <v>79</v>
      </c>
      <c r="AX4340" t="s">
        <v>81</v>
      </c>
      <c r="AY4340" t="s">
        <v>76</v>
      </c>
      <c r="AZ4340" t="s">
        <v>131</v>
      </c>
      <c r="BA4340" t="s">
        <v>116</v>
      </c>
      <c r="BB4340" t="s">
        <v>121</v>
      </c>
      <c r="BC4340">
        <v>-1</v>
      </c>
      <c r="BD4340" t="s">
        <v>76</v>
      </c>
      <c r="BE4340">
        <v>0</v>
      </c>
      <c r="BF4340" t="s">
        <v>76</v>
      </c>
      <c r="BG4340" t="s">
        <v>160</v>
      </c>
      <c r="BH4340">
        <v>-818</v>
      </c>
      <c r="BI4340">
        <v>-785</v>
      </c>
      <c r="BJ4340">
        <v>365243</v>
      </c>
      <c r="BK4340">
        <v>-361</v>
      </c>
      <c r="BL4340">
        <v>-334</v>
      </c>
      <c r="BM4340">
        <v>0</v>
      </c>
    </row>
    <row r="4341" spans="1:65" x14ac:dyDescent="0.3">
      <c r="A4341">
        <v>137498</v>
      </c>
      <c r="B4341">
        <v>0</v>
      </c>
      <c r="C4341" t="s">
        <v>65</v>
      </c>
      <c r="D4341" t="s">
        <v>88</v>
      </c>
      <c r="E4341" t="s">
        <v>67</v>
      </c>
      <c r="F4341" t="s">
        <v>67</v>
      </c>
      <c r="G4341">
        <v>0</v>
      </c>
      <c r="H4341">
        <v>135000</v>
      </c>
      <c r="I4341">
        <v>230256</v>
      </c>
      <c r="J4341" t="s">
        <v>113</v>
      </c>
      <c r="K4341" t="s">
        <v>70</v>
      </c>
      <c r="L4341" t="s">
        <v>139</v>
      </c>
      <c r="M4341" t="s">
        <v>72</v>
      </c>
      <c r="N4341">
        <v>7.1199999999999996E-3</v>
      </c>
      <c r="O4341">
        <v>25016</v>
      </c>
      <c r="P4341">
        <v>365243</v>
      </c>
      <c r="Q4341">
        <v>12330</v>
      </c>
      <c r="R4341">
        <v>4963</v>
      </c>
      <c r="S4341">
        <v>2</v>
      </c>
      <c r="T4341">
        <v>2</v>
      </c>
      <c r="U4341" t="s">
        <v>94</v>
      </c>
      <c r="V4341">
        <v>12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 t="s">
        <v>76</v>
      </c>
      <c r="AD4341">
        <v>2577975</v>
      </c>
      <c r="AE4341" t="s">
        <v>65</v>
      </c>
      <c r="AG4341">
        <v>0</v>
      </c>
      <c r="AH4341">
        <v>0</v>
      </c>
      <c r="AK4341" t="s">
        <v>75</v>
      </c>
      <c r="AL4341">
        <v>10</v>
      </c>
      <c r="AM4341" t="s">
        <v>68</v>
      </c>
      <c r="AN4341">
        <v>1</v>
      </c>
      <c r="AR4341" t="s">
        <v>76</v>
      </c>
      <c r="AS4341" t="s">
        <v>114</v>
      </c>
      <c r="AT4341">
        <v>-301</v>
      </c>
      <c r="AU4341" t="s">
        <v>76</v>
      </c>
      <c r="AV4341" t="s">
        <v>115</v>
      </c>
      <c r="AX4341" t="s">
        <v>81</v>
      </c>
      <c r="AY4341" t="s">
        <v>76</v>
      </c>
      <c r="AZ4341" t="s">
        <v>76</v>
      </c>
      <c r="BA4341" t="s">
        <v>76</v>
      </c>
      <c r="BB4341" t="s">
        <v>121</v>
      </c>
      <c r="BC4341">
        <v>-1</v>
      </c>
      <c r="BD4341" t="s">
        <v>76</v>
      </c>
      <c r="BF4341" t="s">
        <v>76</v>
      </c>
      <c r="BG4341" t="s">
        <v>82</v>
      </c>
    </row>
    <row r="4342" spans="1:65" x14ac:dyDescent="0.3">
      <c r="A4342">
        <v>137503</v>
      </c>
      <c r="B4342">
        <v>0</v>
      </c>
      <c r="C4342" t="s">
        <v>65</v>
      </c>
      <c r="D4342" t="s">
        <v>88</v>
      </c>
      <c r="E4342" t="s">
        <v>67</v>
      </c>
      <c r="F4342" t="s">
        <v>67</v>
      </c>
      <c r="G4342">
        <v>0</v>
      </c>
      <c r="H4342">
        <v>180000</v>
      </c>
      <c r="I4342">
        <v>675000</v>
      </c>
      <c r="J4342" t="s">
        <v>69</v>
      </c>
      <c r="K4342" t="s">
        <v>70</v>
      </c>
      <c r="L4342" t="s">
        <v>71</v>
      </c>
      <c r="M4342" t="s">
        <v>127</v>
      </c>
      <c r="N4342">
        <v>1.9101E-2</v>
      </c>
      <c r="O4342">
        <v>10274</v>
      </c>
      <c r="P4342">
        <v>1170</v>
      </c>
      <c r="Q4342">
        <v>6252</v>
      </c>
      <c r="R4342">
        <v>1655</v>
      </c>
      <c r="S4342">
        <v>2</v>
      </c>
      <c r="T4342">
        <v>2</v>
      </c>
      <c r="U4342" t="s">
        <v>73</v>
      </c>
      <c r="V4342">
        <v>18</v>
      </c>
      <c r="W4342">
        <v>0</v>
      </c>
      <c r="X4342">
        <v>0</v>
      </c>
      <c r="Y4342">
        <v>0</v>
      </c>
      <c r="Z4342">
        <v>1</v>
      </c>
      <c r="AA4342">
        <v>1</v>
      </c>
      <c r="AB4342">
        <v>0</v>
      </c>
      <c r="AC4342" t="s">
        <v>108</v>
      </c>
      <c r="AD4342">
        <v>2757058</v>
      </c>
      <c r="AE4342" t="s">
        <v>65</v>
      </c>
      <c r="AG4342">
        <v>0</v>
      </c>
      <c r="AH4342">
        <v>0</v>
      </c>
      <c r="AK4342" t="s">
        <v>94</v>
      </c>
      <c r="AL4342">
        <v>10</v>
      </c>
      <c r="AM4342" t="s">
        <v>68</v>
      </c>
      <c r="AN4342">
        <v>1</v>
      </c>
      <c r="AR4342" t="s">
        <v>76</v>
      </c>
      <c r="AS4342" t="s">
        <v>129</v>
      </c>
      <c r="AT4342">
        <v>-195</v>
      </c>
      <c r="AU4342" t="s">
        <v>76</v>
      </c>
      <c r="AV4342" t="s">
        <v>79</v>
      </c>
      <c r="AX4342" t="s">
        <v>81</v>
      </c>
      <c r="AY4342" t="s">
        <v>76</v>
      </c>
      <c r="AZ4342" t="s">
        <v>76</v>
      </c>
      <c r="BA4342" t="s">
        <v>76</v>
      </c>
      <c r="BB4342" t="s">
        <v>121</v>
      </c>
      <c r="BC4342">
        <v>-1</v>
      </c>
      <c r="BD4342" t="s">
        <v>76</v>
      </c>
      <c r="BF4342" t="s">
        <v>76</v>
      </c>
      <c r="BG4342" t="s">
        <v>82</v>
      </c>
    </row>
    <row r="4343" spans="1:65" x14ac:dyDescent="0.3">
      <c r="A4343">
        <v>137503</v>
      </c>
      <c r="B4343">
        <v>0</v>
      </c>
      <c r="C4343" t="s">
        <v>65</v>
      </c>
      <c r="D4343" t="s">
        <v>88</v>
      </c>
      <c r="E4343" t="s">
        <v>67</v>
      </c>
      <c r="F4343" t="s">
        <v>67</v>
      </c>
      <c r="G4343">
        <v>0</v>
      </c>
      <c r="H4343">
        <v>180000</v>
      </c>
      <c r="I4343">
        <v>675000</v>
      </c>
      <c r="J4343" t="s">
        <v>69</v>
      </c>
      <c r="K4343" t="s">
        <v>70</v>
      </c>
      <c r="L4343" t="s">
        <v>71</v>
      </c>
      <c r="M4343" t="s">
        <v>127</v>
      </c>
      <c r="N4343">
        <v>1.9101E-2</v>
      </c>
      <c r="O4343">
        <v>10274</v>
      </c>
      <c r="P4343">
        <v>1170</v>
      </c>
      <c r="Q4343">
        <v>6252</v>
      </c>
      <c r="R4343">
        <v>1655</v>
      </c>
      <c r="S4343">
        <v>2</v>
      </c>
      <c r="T4343">
        <v>2</v>
      </c>
      <c r="U4343" t="s">
        <v>73</v>
      </c>
      <c r="V4343">
        <v>18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0</v>
      </c>
      <c r="AC4343" t="s">
        <v>108</v>
      </c>
      <c r="AD4343">
        <v>1943766</v>
      </c>
      <c r="AE4343" t="s">
        <v>65</v>
      </c>
      <c r="AG4343">
        <v>0</v>
      </c>
      <c r="AH4343">
        <v>0</v>
      </c>
      <c r="AK4343" t="s">
        <v>94</v>
      </c>
      <c r="AL4343">
        <v>10</v>
      </c>
      <c r="AM4343" t="s">
        <v>68</v>
      </c>
      <c r="AN4343">
        <v>1</v>
      </c>
      <c r="AR4343" t="s">
        <v>76</v>
      </c>
      <c r="AS4343" t="s">
        <v>129</v>
      </c>
      <c r="AT4343">
        <v>-195</v>
      </c>
      <c r="AU4343" t="s">
        <v>76</v>
      </c>
      <c r="AV4343" t="s">
        <v>79</v>
      </c>
      <c r="AX4343" t="s">
        <v>81</v>
      </c>
      <c r="AY4343" t="s">
        <v>76</v>
      </c>
      <c r="AZ4343" t="s">
        <v>76</v>
      </c>
      <c r="BA4343" t="s">
        <v>76</v>
      </c>
      <c r="BB4343" t="s">
        <v>121</v>
      </c>
      <c r="BC4343">
        <v>-1</v>
      </c>
      <c r="BD4343" t="s">
        <v>76</v>
      </c>
      <c r="BF4343" t="s">
        <v>76</v>
      </c>
      <c r="BG4343" t="s">
        <v>82</v>
      </c>
    </row>
    <row r="4344" spans="1:65" x14ac:dyDescent="0.3">
      <c r="A4344">
        <v>137528</v>
      </c>
      <c r="B4344">
        <v>0</v>
      </c>
      <c r="C4344" t="s">
        <v>65</v>
      </c>
      <c r="D4344" t="s">
        <v>88</v>
      </c>
      <c r="E4344" t="s">
        <v>67</v>
      </c>
      <c r="F4344" t="s">
        <v>67</v>
      </c>
      <c r="G4344">
        <v>0</v>
      </c>
      <c r="H4344">
        <v>67500</v>
      </c>
      <c r="I4344">
        <v>254700</v>
      </c>
      <c r="J4344" t="s">
        <v>113</v>
      </c>
      <c r="K4344" t="s">
        <v>70</v>
      </c>
      <c r="L4344" t="s">
        <v>119</v>
      </c>
      <c r="M4344" t="s">
        <v>72</v>
      </c>
      <c r="N4344">
        <v>2.8663000000000001E-2</v>
      </c>
      <c r="O4344">
        <v>22566</v>
      </c>
      <c r="P4344">
        <v>365243</v>
      </c>
      <c r="Q4344">
        <v>1513</v>
      </c>
      <c r="R4344">
        <v>3913</v>
      </c>
      <c r="S4344">
        <v>2</v>
      </c>
      <c r="T4344">
        <v>2</v>
      </c>
      <c r="U4344" t="s">
        <v>120</v>
      </c>
      <c r="V4344">
        <v>10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 t="s">
        <v>76</v>
      </c>
      <c r="AD4344">
        <v>1022629</v>
      </c>
      <c r="AE4344" t="s">
        <v>93</v>
      </c>
      <c r="AG4344">
        <v>21325.5</v>
      </c>
      <c r="AH4344">
        <v>21325.5</v>
      </c>
      <c r="AI4344">
        <v>0</v>
      </c>
      <c r="AJ4344">
        <v>21325.5</v>
      </c>
      <c r="AK4344" t="s">
        <v>120</v>
      </c>
      <c r="AL4344">
        <v>12</v>
      </c>
      <c r="AM4344" t="s">
        <v>68</v>
      </c>
      <c r="AN4344">
        <v>1</v>
      </c>
      <c r="AO4344">
        <v>0</v>
      </c>
      <c r="AR4344" t="s">
        <v>79</v>
      </c>
      <c r="AS4344" t="s">
        <v>180</v>
      </c>
      <c r="AT4344">
        <v>-1680</v>
      </c>
      <c r="AU4344" t="s">
        <v>78</v>
      </c>
      <c r="AV4344" t="s">
        <v>181</v>
      </c>
      <c r="AW4344" t="s">
        <v>80</v>
      </c>
      <c r="AX4344" t="s">
        <v>161</v>
      </c>
      <c r="AY4344" t="s">
        <v>124</v>
      </c>
      <c r="AZ4344" t="s">
        <v>76</v>
      </c>
      <c r="BA4344" t="s">
        <v>76</v>
      </c>
      <c r="BB4344" t="s">
        <v>104</v>
      </c>
      <c r="BC4344">
        <v>71</v>
      </c>
      <c r="BD4344" t="s">
        <v>105</v>
      </c>
      <c r="BF4344" t="s">
        <v>76</v>
      </c>
      <c r="BG4344" t="s">
        <v>106</v>
      </c>
    </row>
    <row r="4345" spans="1:65" x14ac:dyDescent="0.3">
      <c r="A4345">
        <v>137529</v>
      </c>
      <c r="B4345">
        <v>0</v>
      </c>
      <c r="C4345" t="s">
        <v>65</v>
      </c>
      <c r="D4345" t="s">
        <v>88</v>
      </c>
      <c r="E4345" t="s">
        <v>68</v>
      </c>
      <c r="F4345" t="s">
        <v>67</v>
      </c>
      <c r="G4345">
        <v>0</v>
      </c>
      <c r="H4345">
        <v>90000</v>
      </c>
      <c r="I4345">
        <v>900000</v>
      </c>
      <c r="J4345" t="s">
        <v>133</v>
      </c>
      <c r="K4345" t="s">
        <v>90</v>
      </c>
      <c r="L4345" t="s">
        <v>91</v>
      </c>
      <c r="M4345" t="s">
        <v>127</v>
      </c>
      <c r="N4345">
        <v>3.1329000000000003E-2</v>
      </c>
      <c r="O4345">
        <v>11401</v>
      </c>
      <c r="P4345">
        <v>1260</v>
      </c>
      <c r="Q4345">
        <v>4123</v>
      </c>
      <c r="R4345">
        <v>2896</v>
      </c>
      <c r="S4345">
        <v>2</v>
      </c>
      <c r="T4345">
        <v>2</v>
      </c>
      <c r="U4345" t="s">
        <v>125</v>
      </c>
      <c r="V4345">
        <v>10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 t="s">
        <v>189</v>
      </c>
      <c r="AD4345">
        <v>1490422</v>
      </c>
      <c r="AE4345" t="s">
        <v>93</v>
      </c>
      <c r="AF4345">
        <v>1999.8</v>
      </c>
      <c r="AG4345">
        <v>28575</v>
      </c>
      <c r="AH4345">
        <v>18000</v>
      </c>
      <c r="AI4345">
        <v>10575</v>
      </c>
      <c r="AJ4345">
        <v>28575</v>
      </c>
      <c r="AK4345" t="s">
        <v>75</v>
      </c>
      <c r="AL4345">
        <v>10</v>
      </c>
      <c r="AM4345" t="s">
        <v>68</v>
      </c>
      <c r="AN4345">
        <v>1</v>
      </c>
      <c r="AO4345">
        <v>0.40304939200000001</v>
      </c>
      <c r="AR4345" t="s">
        <v>79</v>
      </c>
      <c r="AS4345" t="s">
        <v>77</v>
      </c>
      <c r="AT4345">
        <v>-2725</v>
      </c>
      <c r="AU4345" t="s">
        <v>76</v>
      </c>
      <c r="AV4345" t="s">
        <v>79</v>
      </c>
      <c r="AX4345" t="s">
        <v>102</v>
      </c>
      <c r="AY4345" t="s">
        <v>95</v>
      </c>
      <c r="AZ4345" t="s">
        <v>96</v>
      </c>
      <c r="BA4345" t="s">
        <v>76</v>
      </c>
      <c r="BB4345" t="s">
        <v>84</v>
      </c>
      <c r="BC4345">
        <v>149</v>
      </c>
      <c r="BD4345" t="s">
        <v>85</v>
      </c>
      <c r="BE4345">
        <v>10</v>
      </c>
      <c r="BF4345" t="s">
        <v>112</v>
      </c>
      <c r="BG4345" t="s">
        <v>98</v>
      </c>
      <c r="BH4345">
        <v>365243</v>
      </c>
      <c r="BI4345">
        <v>-2692</v>
      </c>
      <c r="BJ4345">
        <v>-2422</v>
      </c>
      <c r="BK4345">
        <v>-2452</v>
      </c>
      <c r="BL4345">
        <v>-2445</v>
      </c>
      <c r="BM4345">
        <v>0</v>
      </c>
    </row>
    <row r="4346" spans="1:65" x14ac:dyDescent="0.3">
      <c r="A4346">
        <v>137554</v>
      </c>
      <c r="B4346">
        <v>0</v>
      </c>
      <c r="C4346" t="s">
        <v>65</v>
      </c>
      <c r="D4346" t="s">
        <v>88</v>
      </c>
      <c r="E4346" t="s">
        <v>67</v>
      </c>
      <c r="F4346" t="s">
        <v>68</v>
      </c>
      <c r="G4346">
        <v>0</v>
      </c>
      <c r="H4346">
        <v>135000</v>
      </c>
      <c r="I4346">
        <v>325908</v>
      </c>
      <c r="J4346" t="s">
        <v>89</v>
      </c>
      <c r="K4346" t="s">
        <v>70</v>
      </c>
      <c r="L4346" t="s">
        <v>91</v>
      </c>
      <c r="M4346" t="s">
        <v>72</v>
      </c>
      <c r="N4346">
        <v>5.084E-3</v>
      </c>
      <c r="O4346">
        <v>19559</v>
      </c>
      <c r="P4346">
        <v>1935</v>
      </c>
      <c r="Q4346">
        <v>3558</v>
      </c>
      <c r="R4346">
        <v>3095</v>
      </c>
      <c r="S4346">
        <v>2</v>
      </c>
      <c r="T4346">
        <v>2</v>
      </c>
      <c r="U4346" t="s">
        <v>109</v>
      </c>
      <c r="V4346">
        <v>11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 t="s">
        <v>143</v>
      </c>
      <c r="AD4346">
        <v>1671940</v>
      </c>
      <c r="AE4346" t="s">
        <v>65</v>
      </c>
      <c r="AF4346">
        <v>23304.87</v>
      </c>
      <c r="AG4346">
        <v>450000</v>
      </c>
      <c r="AH4346">
        <v>522765</v>
      </c>
      <c r="AJ4346">
        <v>450000</v>
      </c>
      <c r="AK4346" t="s">
        <v>73</v>
      </c>
      <c r="AL4346">
        <v>11</v>
      </c>
      <c r="AM4346" t="s">
        <v>68</v>
      </c>
      <c r="AN4346">
        <v>1</v>
      </c>
      <c r="AR4346" t="s">
        <v>76</v>
      </c>
      <c r="AS4346" t="s">
        <v>77</v>
      </c>
      <c r="AT4346">
        <v>-1092</v>
      </c>
      <c r="AU4346" t="s">
        <v>78</v>
      </c>
      <c r="AV4346" t="s">
        <v>79</v>
      </c>
      <c r="AW4346" t="s">
        <v>171</v>
      </c>
      <c r="AX4346" t="s">
        <v>81</v>
      </c>
      <c r="AY4346" t="s">
        <v>76</v>
      </c>
      <c r="AZ4346" t="s">
        <v>82</v>
      </c>
      <c r="BA4346" t="s">
        <v>83</v>
      </c>
      <c r="BB4346" t="s">
        <v>121</v>
      </c>
      <c r="BC4346">
        <v>-1</v>
      </c>
      <c r="BD4346" t="s">
        <v>76</v>
      </c>
      <c r="BE4346">
        <v>42</v>
      </c>
      <c r="BF4346" t="s">
        <v>147</v>
      </c>
      <c r="BG4346" t="s">
        <v>196</v>
      </c>
      <c r="BH4346">
        <v>365243</v>
      </c>
      <c r="BI4346">
        <v>-1058</v>
      </c>
      <c r="BJ4346">
        <v>172</v>
      </c>
      <c r="BK4346">
        <v>-128</v>
      </c>
      <c r="BL4346">
        <v>-124</v>
      </c>
      <c r="BM4346">
        <v>0</v>
      </c>
    </row>
    <row r="4347" spans="1:65" x14ac:dyDescent="0.3">
      <c r="A4347">
        <v>137556</v>
      </c>
      <c r="B4347">
        <v>0</v>
      </c>
      <c r="C4347" t="s">
        <v>65</v>
      </c>
      <c r="D4347" t="s">
        <v>88</v>
      </c>
      <c r="E4347" t="s">
        <v>67</v>
      </c>
      <c r="F4347" t="s">
        <v>68</v>
      </c>
      <c r="G4347">
        <v>0</v>
      </c>
      <c r="H4347">
        <v>112500</v>
      </c>
      <c r="I4347">
        <v>101880</v>
      </c>
      <c r="J4347" t="s">
        <v>69</v>
      </c>
      <c r="K4347" t="s">
        <v>70</v>
      </c>
      <c r="L4347" t="s">
        <v>140</v>
      </c>
      <c r="M4347" t="s">
        <v>72</v>
      </c>
      <c r="N4347">
        <v>3.0755000000000001E-2</v>
      </c>
      <c r="O4347">
        <v>18694</v>
      </c>
      <c r="P4347">
        <v>3055</v>
      </c>
      <c r="Q4347">
        <v>3788</v>
      </c>
      <c r="R4347">
        <v>2231</v>
      </c>
      <c r="S4347">
        <v>2</v>
      </c>
      <c r="T4347">
        <v>2</v>
      </c>
      <c r="U4347" t="s">
        <v>73</v>
      </c>
      <c r="V4347">
        <v>15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108</v>
      </c>
      <c r="AD4347">
        <v>2538974</v>
      </c>
      <c r="AE4347" t="s">
        <v>93</v>
      </c>
      <c r="AF4347">
        <v>10915.83</v>
      </c>
      <c r="AG4347">
        <v>121275</v>
      </c>
      <c r="AH4347">
        <v>109147.5</v>
      </c>
      <c r="AI4347">
        <v>12127.5</v>
      </c>
      <c r="AJ4347">
        <v>121275</v>
      </c>
      <c r="AK4347" t="s">
        <v>109</v>
      </c>
      <c r="AL4347">
        <v>15</v>
      </c>
      <c r="AM4347" t="s">
        <v>68</v>
      </c>
      <c r="AN4347">
        <v>1</v>
      </c>
      <c r="AO4347">
        <v>0.108909091</v>
      </c>
      <c r="AR4347" t="s">
        <v>79</v>
      </c>
      <c r="AS4347" t="s">
        <v>77</v>
      </c>
      <c r="AT4347">
        <v>-454</v>
      </c>
      <c r="AU4347" t="s">
        <v>78</v>
      </c>
      <c r="AV4347" t="s">
        <v>79</v>
      </c>
      <c r="AX4347" t="s">
        <v>102</v>
      </c>
      <c r="AY4347" t="s">
        <v>234</v>
      </c>
      <c r="AZ4347" t="s">
        <v>96</v>
      </c>
      <c r="BA4347" t="s">
        <v>76</v>
      </c>
      <c r="BB4347" t="s">
        <v>138</v>
      </c>
      <c r="BC4347">
        <v>70</v>
      </c>
      <c r="BD4347" t="s">
        <v>163</v>
      </c>
      <c r="BE4347">
        <v>12</v>
      </c>
      <c r="BF4347" t="s">
        <v>147</v>
      </c>
      <c r="BG4347" t="s">
        <v>148</v>
      </c>
      <c r="BH4347">
        <v>365243</v>
      </c>
      <c r="BI4347">
        <v>-423</v>
      </c>
      <c r="BJ4347">
        <v>-93</v>
      </c>
      <c r="BK4347">
        <v>-93</v>
      </c>
      <c r="BL4347">
        <v>-88</v>
      </c>
      <c r="BM4347">
        <v>0</v>
      </c>
    </row>
    <row r="4348" spans="1:65" x14ac:dyDescent="0.3">
      <c r="A4348">
        <v>137575</v>
      </c>
      <c r="B4348">
        <v>0</v>
      </c>
      <c r="C4348" t="s">
        <v>65</v>
      </c>
      <c r="D4348" t="s">
        <v>88</v>
      </c>
      <c r="E4348" t="s">
        <v>67</v>
      </c>
      <c r="F4348" t="s">
        <v>68</v>
      </c>
      <c r="G4348">
        <v>0</v>
      </c>
      <c r="H4348">
        <v>315000</v>
      </c>
      <c r="I4348">
        <v>472500</v>
      </c>
      <c r="J4348" t="s">
        <v>113</v>
      </c>
      <c r="K4348" t="s">
        <v>70</v>
      </c>
      <c r="L4348" t="s">
        <v>91</v>
      </c>
      <c r="M4348" t="s">
        <v>72</v>
      </c>
      <c r="N4348">
        <v>1.452E-2</v>
      </c>
      <c r="O4348">
        <v>22966</v>
      </c>
      <c r="P4348">
        <v>365243</v>
      </c>
      <c r="Q4348">
        <v>233</v>
      </c>
      <c r="R4348">
        <v>1668</v>
      </c>
      <c r="S4348">
        <v>2</v>
      </c>
      <c r="T4348">
        <v>2</v>
      </c>
      <c r="U4348" t="s">
        <v>123</v>
      </c>
      <c r="V4348">
        <v>14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 t="s">
        <v>76</v>
      </c>
      <c r="AD4348">
        <v>1634115</v>
      </c>
      <c r="AE4348" t="s">
        <v>99</v>
      </c>
      <c r="AG4348">
        <v>0</v>
      </c>
      <c r="AH4348">
        <v>0</v>
      </c>
      <c r="AK4348" t="s">
        <v>109</v>
      </c>
      <c r="AL4348">
        <v>10</v>
      </c>
      <c r="AM4348" t="s">
        <v>68</v>
      </c>
      <c r="AN4348">
        <v>1</v>
      </c>
      <c r="AR4348" t="s">
        <v>79</v>
      </c>
      <c r="AS4348" t="s">
        <v>114</v>
      </c>
      <c r="AT4348">
        <v>-178</v>
      </c>
      <c r="AU4348" t="s">
        <v>76</v>
      </c>
      <c r="AV4348" t="s">
        <v>115</v>
      </c>
      <c r="AX4348" t="s">
        <v>81</v>
      </c>
      <c r="AY4348" t="s">
        <v>76</v>
      </c>
      <c r="AZ4348" t="s">
        <v>76</v>
      </c>
      <c r="BA4348" t="s">
        <v>76</v>
      </c>
      <c r="BB4348" t="s">
        <v>121</v>
      </c>
      <c r="BC4348">
        <v>-1</v>
      </c>
      <c r="BD4348" t="s">
        <v>76</v>
      </c>
      <c r="BF4348" t="s">
        <v>76</v>
      </c>
      <c r="BG4348" t="s">
        <v>132</v>
      </c>
    </row>
    <row r="4349" spans="1:65" x14ac:dyDescent="0.3">
      <c r="A4349">
        <v>137575</v>
      </c>
      <c r="B4349">
        <v>0</v>
      </c>
      <c r="C4349" t="s">
        <v>65</v>
      </c>
      <c r="D4349" t="s">
        <v>88</v>
      </c>
      <c r="E4349" t="s">
        <v>67</v>
      </c>
      <c r="F4349" t="s">
        <v>68</v>
      </c>
      <c r="G4349">
        <v>0</v>
      </c>
      <c r="H4349">
        <v>315000</v>
      </c>
      <c r="I4349">
        <v>472500</v>
      </c>
      <c r="J4349" t="s">
        <v>113</v>
      </c>
      <c r="K4349" t="s">
        <v>70</v>
      </c>
      <c r="L4349" t="s">
        <v>91</v>
      </c>
      <c r="M4349" t="s">
        <v>72</v>
      </c>
      <c r="N4349">
        <v>1.452E-2</v>
      </c>
      <c r="O4349">
        <v>22966</v>
      </c>
      <c r="P4349">
        <v>365243</v>
      </c>
      <c r="Q4349">
        <v>233</v>
      </c>
      <c r="R4349">
        <v>1668</v>
      </c>
      <c r="S4349">
        <v>2</v>
      </c>
      <c r="T4349">
        <v>2</v>
      </c>
      <c r="U4349" t="s">
        <v>123</v>
      </c>
      <c r="V4349">
        <v>14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76</v>
      </c>
      <c r="AD4349">
        <v>1118429</v>
      </c>
      <c r="AE4349" t="s">
        <v>65</v>
      </c>
      <c r="AF4349">
        <v>14892.3</v>
      </c>
      <c r="AG4349">
        <v>225000</v>
      </c>
      <c r="AH4349">
        <v>254700</v>
      </c>
      <c r="AJ4349">
        <v>225000</v>
      </c>
      <c r="AK4349" t="s">
        <v>109</v>
      </c>
      <c r="AL4349">
        <v>10</v>
      </c>
      <c r="AM4349" t="s">
        <v>68</v>
      </c>
      <c r="AN4349">
        <v>1</v>
      </c>
      <c r="AR4349" t="s">
        <v>76</v>
      </c>
      <c r="AS4349" t="s">
        <v>77</v>
      </c>
      <c r="AT4349">
        <v>-1480</v>
      </c>
      <c r="AU4349" t="s">
        <v>78</v>
      </c>
      <c r="AV4349" t="s">
        <v>79</v>
      </c>
      <c r="AW4349" t="s">
        <v>80</v>
      </c>
      <c r="AX4349" t="s">
        <v>81</v>
      </c>
      <c r="AY4349" t="s">
        <v>76</v>
      </c>
      <c r="AZ4349" t="s">
        <v>82</v>
      </c>
      <c r="BA4349" t="s">
        <v>116</v>
      </c>
      <c r="BB4349" t="s">
        <v>121</v>
      </c>
      <c r="BC4349">
        <v>-1</v>
      </c>
      <c r="BD4349" t="s">
        <v>76</v>
      </c>
      <c r="BE4349">
        <v>24</v>
      </c>
      <c r="BF4349" t="s">
        <v>147</v>
      </c>
      <c r="BG4349" t="s">
        <v>154</v>
      </c>
    </row>
    <row r="4350" spans="1:65" x14ac:dyDescent="0.3">
      <c r="A4350">
        <v>137581</v>
      </c>
      <c r="B4350">
        <v>0</v>
      </c>
      <c r="C4350" t="s">
        <v>65</v>
      </c>
      <c r="D4350" t="s">
        <v>88</v>
      </c>
      <c r="E4350" t="s">
        <v>67</v>
      </c>
      <c r="F4350" t="s">
        <v>68</v>
      </c>
      <c r="G4350">
        <v>0</v>
      </c>
      <c r="H4350">
        <v>270000</v>
      </c>
      <c r="I4350">
        <v>900000</v>
      </c>
      <c r="J4350" t="s">
        <v>113</v>
      </c>
      <c r="K4350" t="s">
        <v>70</v>
      </c>
      <c r="L4350" t="s">
        <v>91</v>
      </c>
      <c r="M4350" t="s">
        <v>72</v>
      </c>
      <c r="N4350">
        <v>3.5791999999999997E-2</v>
      </c>
      <c r="O4350">
        <v>23193</v>
      </c>
      <c r="P4350">
        <v>365243</v>
      </c>
      <c r="Q4350">
        <v>3698</v>
      </c>
      <c r="R4350">
        <v>4327</v>
      </c>
      <c r="S4350">
        <v>2</v>
      </c>
      <c r="T4350">
        <v>2</v>
      </c>
      <c r="U4350" t="s">
        <v>109</v>
      </c>
      <c r="V4350">
        <v>12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76</v>
      </c>
      <c r="AD4350">
        <v>2352900</v>
      </c>
      <c r="AE4350" t="s">
        <v>65</v>
      </c>
      <c r="AG4350">
        <v>0</v>
      </c>
      <c r="AH4350">
        <v>0</v>
      </c>
      <c r="AK4350" t="s">
        <v>94</v>
      </c>
      <c r="AL4350">
        <v>12</v>
      </c>
      <c r="AM4350" t="s">
        <v>68</v>
      </c>
      <c r="AN4350">
        <v>1</v>
      </c>
      <c r="AR4350" t="s">
        <v>76</v>
      </c>
      <c r="AS4350" t="s">
        <v>129</v>
      </c>
      <c r="AT4350">
        <v>-265</v>
      </c>
      <c r="AU4350" t="s">
        <v>76</v>
      </c>
      <c r="AV4350" t="s">
        <v>79</v>
      </c>
      <c r="AX4350" t="s">
        <v>161</v>
      </c>
      <c r="AY4350" t="s">
        <v>76</v>
      </c>
      <c r="AZ4350" t="s">
        <v>76</v>
      </c>
      <c r="BA4350" t="s">
        <v>76</v>
      </c>
      <c r="BB4350" t="s">
        <v>121</v>
      </c>
      <c r="BC4350">
        <v>-1</v>
      </c>
      <c r="BD4350" t="s">
        <v>76</v>
      </c>
      <c r="BF4350" t="s">
        <v>76</v>
      </c>
      <c r="BG4350" t="s">
        <v>82</v>
      </c>
    </row>
    <row r="4351" spans="1:65" x14ac:dyDescent="0.3">
      <c r="A4351">
        <v>137585</v>
      </c>
      <c r="B4351">
        <v>0</v>
      </c>
      <c r="C4351" t="s">
        <v>65</v>
      </c>
      <c r="D4351" t="s">
        <v>88</v>
      </c>
      <c r="E4351" t="s">
        <v>67</v>
      </c>
      <c r="F4351" t="s">
        <v>68</v>
      </c>
      <c r="G4351">
        <v>0</v>
      </c>
      <c r="H4351">
        <v>180000</v>
      </c>
      <c r="I4351">
        <v>997974</v>
      </c>
      <c r="J4351" t="s">
        <v>89</v>
      </c>
      <c r="K4351" t="s">
        <v>70</v>
      </c>
      <c r="L4351" t="s">
        <v>140</v>
      </c>
      <c r="M4351" t="s">
        <v>72</v>
      </c>
      <c r="N4351">
        <v>2.2624999999999999E-2</v>
      </c>
      <c r="O4351">
        <v>17288</v>
      </c>
      <c r="P4351">
        <v>4259</v>
      </c>
      <c r="Q4351">
        <v>3058</v>
      </c>
      <c r="R4351">
        <v>809</v>
      </c>
      <c r="S4351">
        <v>2</v>
      </c>
      <c r="T4351">
        <v>2</v>
      </c>
      <c r="U4351" t="s">
        <v>109</v>
      </c>
      <c r="V4351">
        <v>16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92</v>
      </c>
      <c r="AD4351">
        <v>1574146</v>
      </c>
      <c r="AE4351" t="s">
        <v>93</v>
      </c>
      <c r="AF4351">
        <v>4442.3999999999996</v>
      </c>
      <c r="AG4351">
        <v>40500</v>
      </c>
      <c r="AH4351">
        <v>36000</v>
      </c>
      <c r="AI4351">
        <v>4500</v>
      </c>
      <c r="AJ4351">
        <v>40500</v>
      </c>
      <c r="AK4351" t="s">
        <v>120</v>
      </c>
      <c r="AL4351">
        <v>13</v>
      </c>
      <c r="AM4351" t="s">
        <v>68</v>
      </c>
      <c r="AN4351">
        <v>1</v>
      </c>
      <c r="AO4351">
        <v>0.12101010099999999</v>
      </c>
      <c r="AR4351" t="s">
        <v>79</v>
      </c>
      <c r="AS4351" t="s">
        <v>77</v>
      </c>
      <c r="AT4351">
        <v>-1892</v>
      </c>
      <c r="AU4351" t="s">
        <v>78</v>
      </c>
      <c r="AV4351" t="s">
        <v>79</v>
      </c>
      <c r="AW4351" t="s">
        <v>80</v>
      </c>
      <c r="AX4351" t="s">
        <v>161</v>
      </c>
      <c r="AY4351" t="s">
        <v>103</v>
      </c>
      <c r="AZ4351" t="s">
        <v>96</v>
      </c>
      <c r="BA4351" t="s">
        <v>76</v>
      </c>
      <c r="BB4351" t="s">
        <v>138</v>
      </c>
      <c r="BC4351">
        <v>20</v>
      </c>
      <c r="BD4351" t="s">
        <v>85</v>
      </c>
      <c r="BE4351">
        <v>10</v>
      </c>
      <c r="BF4351" t="s">
        <v>147</v>
      </c>
      <c r="BG4351" t="s">
        <v>151</v>
      </c>
      <c r="BH4351">
        <v>365243</v>
      </c>
      <c r="BI4351">
        <v>-1825</v>
      </c>
      <c r="BJ4351">
        <v>-1555</v>
      </c>
      <c r="BK4351">
        <v>-1585</v>
      </c>
      <c r="BL4351">
        <v>-1580</v>
      </c>
      <c r="BM4351">
        <v>0</v>
      </c>
    </row>
    <row r="4352" spans="1:65" x14ac:dyDescent="0.3">
      <c r="A4352">
        <v>137607</v>
      </c>
      <c r="B4352">
        <v>0</v>
      </c>
      <c r="C4352" t="s">
        <v>65</v>
      </c>
      <c r="D4352" t="s">
        <v>66</v>
      </c>
      <c r="E4352" t="s">
        <v>67</v>
      </c>
      <c r="F4352" t="s">
        <v>68</v>
      </c>
      <c r="G4352">
        <v>0</v>
      </c>
      <c r="H4352">
        <v>67500</v>
      </c>
      <c r="I4352">
        <v>204768</v>
      </c>
      <c r="J4352" t="s">
        <v>69</v>
      </c>
      <c r="K4352" t="s">
        <v>70</v>
      </c>
      <c r="L4352" t="s">
        <v>91</v>
      </c>
      <c r="M4352" t="s">
        <v>72</v>
      </c>
      <c r="N4352">
        <v>1.8634000000000001E-2</v>
      </c>
      <c r="O4352">
        <v>19090</v>
      </c>
      <c r="P4352">
        <v>2540</v>
      </c>
      <c r="Q4352">
        <v>3250</v>
      </c>
      <c r="R4352">
        <v>291</v>
      </c>
      <c r="S4352">
        <v>2</v>
      </c>
      <c r="T4352">
        <v>2</v>
      </c>
      <c r="U4352" t="s">
        <v>120</v>
      </c>
      <c r="V4352">
        <v>14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0</v>
      </c>
      <c r="AC4352" t="s">
        <v>141</v>
      </c>
      <c r="AD4352">
        <v>2175377</v>
      </c>
      <c r="AE4352" t="s">
        <v>93</v>
      </c>
      <c r="AF4352">
        <v>14669.01</v>
      </c>
      <c r="AG4352">
        <v>130725</v>
      </c>
      <c r="AH4352">
        <v>145822.5</v>
      </c>
      <c r="AI4352">
        <v>0</v>
      </c>
      <c r="AJ4352">
        <v>130725</v>
      </c>
      <c r="AK4352" t="s">
        <v>125</v>
      </c>
      <c r="AL4352">
        <v>12</v>
      </c>
      <c r="AM4352" t="s">
        <v>68</v>
      </c>
      <c r="AN4352">
        <v>1</v>
      </c>
      <c r="AO4352">
        <v>0</v>
      </c>
      <c r="AR4352" t="s">
        <v>79</v>
      </c>
      <c r="AS4352" t="s">
        <v>114</v>
      </c>
      <c r="AT4352">
        <v>-1779</v>
      </c>
      <c r="AU4352" t="s">
        <v>78</v>
      </c>
      <c r="AV4352" t="s">
        <v>115</v>
      </c>
      <c r="AW4352" t="s">
        <v>101</v>
      </c>
      <c r="AX4352" t="s">
        <v>81</v>
      </c>
      <c r="AY4352" t="s">
        <v>111</v>
      </c>
      <c r="AZ4352" t="s">
        <v>96</v>
      </c>
      <c r="BA4352" t="s">
        <v>76</v>
      </c>
      <c r="BB4352" t="s">
        <v>104</v>
      </c>
      <c r="BC4352">
        <v>203</v>
      </c>
      <c r="BD4352" t="s">
        <v>85</v>
      </c>
      <c r="BE4352">
        <v>14</v>
      </c>
      <c r="BF4352" t="s">
        <v>86</v>
      </c>
      <c r="BG4352" t="s">
        <v>151</v>
      </c>
    </row>
    <row r="4353" spans="1:65" x14ac:dyDescent="0.3">
      <c r="A4353">
        <v>137634</v>
      </c>
      <c r="B4353">
        <v>0</v>
      </c>
      <c r="C4353" t="s">
        <v>65</v>
      </c>
      <c r="D4353" t="s">
        <v>88</v>
      </c>
      <c r="E4353" t="s">
        <v>68</v>
      </c>
      <c r="F4353" t="s">
        <v>67</v>
      </c>
      <c r="G4353">
        <v>1</v>
      </c>
      <c r="H4353">
        <v>180000</v>
      </c>
      <c r="I4353">
        <v>1546020</v>
      </c>
      <c r="J4353" t="s">
        <v>69</v>
      </c>
      <c r="K4353" t="s">
        <v>70</v>
      </c>
      <c r="L4353" t="s">
        <v>91</v>
      </c>
      <c r="M4353" t="s">
        <v>72</v>
      </c>
      <c r="N4353">
        <v>6.3049999999999998E-3</v>
      </c>
      <c r="O4353">
        <v>11813</v>
      </c>
      <c r="P4353">
        <v>3755</v>
      </c>
      <c r="Q4353">
        <v>2455</v>
      </c>
      <c r="R4353">
        <v>3196</v>
      </c>
      <c r="S4353">
        <v>3</v>
      </c>
      <c r="T4353">
        <v>3</v>
      </c>
      <c r="U4353" t="s">
        <v>120</v>
      </c>
      <c r="V4353">
        <v>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 t="s">
        <v>108</v>
      </c>
      <c r="AD4353">
        <v>1082504</v>
      </c>
      <c r="AE4353" t="s">
        <v>93</v>
      </c>
      <c r="AF4353">
        <v>10814.94</v>
      </c>
      <c r="AG4353">
        <v>53460</v>
      </c>
      <c r="AH4353">
        <v>53460</v>
      </c>
      <c r="AI4353">
        <v>0</v>
      </c>
      <c r="AJ4353">
        <v>53460</v>
      </c>
      <c r="AK4353" t="s">
        <v>109</v>
      </c>
      <c r="AL4353">
        <v>8</v>
      </c>
      <c r="AM4353" t="s">
        <v>68</v>
      </c>
      <c r="AN4353">
        <v>1</v>
      </c>
      <c r="AO4353">
        <v>0</v>
      </c>
      <c r="AR4353" t="s">
        <v>79</v>
      </c>
      <c r="AS4353" t="s">
        <v>77</v>
      </c>
      <c r="AT4353">
        <v>-2283</v>
      </c>
      <c r="AU4353" t="s">
        <v>78</v>
      </c>
      <c r="AV4353" t="s">
        <v>79</v>
      </c>
      <c r="AW4353" t="s">
        <v>101</v>
      </c>
      <c r="AX4353" t="s">
        <v>102</v>
      </c>
      <c r="AY4353" t="s">
        <v>136</v>
      </c>
      <c r="AZ4353" t="s">
        <v>96</v>
      </c>
      <c r="BA4353" t="s">
        <v>76</v>
      </c>
      <c r="BB4353" t="s">
        <v>84</v>
      </c>
      <c r="BC4353">
        <v>100</v>
      </c>
      <c r="BD4353" t="s">
        <v>85</v>
      </c>
      <c r="BE4353">
        <v>6</v>
      </c>
      <c r="BF4353" t="s">
        <v>86</v>
      </c>
      <c r="BG4353" t="s">
        <v>151</v>
      </c>
      <c r="BH4353">
        <v>365243</v>
      </c>
      <c r="BI4353">
        <v>-2252</v>
      </c>
      <c r="BJ4353">
        <v>-2102</v>
      </c>
      <c r="BK4353">
        <v>-2132</v>
      </c>
      <c r="BL4353">
        <v>-2127</v>
      </c>
      <c r="BM4353">
        <v>0</v>
      </c>
    </row>
    <row r="4354" spans="1:65" x14ac:dyDescent="0.3">
      <c r="A4354">
        <v>137635</v>
      </c>
      <c r="B4354">
        <v>0</v>
      </c>
      <c r="C4354" t="s">
        <v>65</v>
      </c>
      <c r="D4354" t="s">
        <v>88</v>
      </c>
      <c r="E4354" t="s">
        <v>67</v>
      </c>
      <c r="F4354" t="s">
        <v>68</v>
      </c>
      <c r="G4354">
        <v>2</v>
      </c>
      <c r="H4354">
        <v>225000</v>
      </c>
      <c r="I4354">
        <v>906615</v>
      </c>
      <c r="J4354" t="s">
        <v>69</v>
      </c>
      <c r="K4354" t="s">
        <v>90</v>
      </c>
      <c r="L4354" t="s">
        <v>91</v>
      </c>
      <c r="M4354" t="s">
        <v>72</v>
      </c>
      <c r="N4354">
        <v>4.6219999999999997E-2</v>
      </c>
      <c r="O4354">
        <v>13462</v>
      </c>
      <c r="P4354">
        <v>1015</v>
      </c>
      <c r="Q4354">
        <v>5634</v>
      </c>
      <c r="R4354">
        <v>5219</v>
      </c>
      <c r="S4354">
        <v>1</v>
      </c>
      <c r="T4354">
        <v>1</v>
      </c>
      <c r="U4354" t="s">
        <v>120</v>
      </c>
      <c r="V4354">
        <v>16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 t="s">
        <v>108</v>
      </c>
      <c r="AD4354">
        <v>2668206</v>
      </c>
      <c r="AE4354" t="s">
        <v>99</v>
      </c>
      <c r="AF4354">
        <v>29250</v>
      </c>
      <c r="AG4354">
        <v>585000</v>
      </c>
      <c r="AH4354">
        <v>585000</v>
      </c>
      <c r="AJ4354">
        <v>585000</v>
      </c>
      <c r="AK4354" t="s">
        <v>120</v>
      </c>
      <c r="AL4354">
        <v>12</v>
      </c>
      <c r="AM4354" t="s">
        <v>68</v>
      </c>
      <c r="AN4354">
        <v>1</v>
      </c>
      <c r="AR4354" t="s">
        <v>79</v>
      </c>
      <c r="AS4354" t="s">
        <v>77</v>
      </c>
      <c r="AT4354">
        <v>-77</v>
      </c>
      <c r="AU4354" t="s">
        <v>76</v>
      </c>
      <c r="AV4354" t="s">
        <v>79</v>
      </c>
      <c r="AW4354" t="s">
        <v>80</v>
      </c>
      <c r="AX4354" t="s">
        <v>81</v>
      </c>
      <c r="AY4354" t="s">
        <v>76</v>
      </c>
      <c r="AZ4354" t="s">
        <v>131</v>
      </c>
      <c r="BA4354" t="s">
        <v>116</v>
      </c>
      <c r="BB4354" t="s">
        <v>121</v>
      </c>
      <c r="BC4354">
        <v>-1</v>
      </c>
      <c r="BD4354" t="s">
        <v>76</v>
      </c>
      <c r="BE4354">
        <v>0</v>
      </c>
      <c r="BF4354" t="s">
        <v>76</v>
      </c>
      <c r="BG4354" t="s">
        <v>160</v>
      </c>
      <c r="BH4354">
        <v>-77</v>
      </c>
      <c r="BI4354">
        <v>-29</v>
      </c>
      <c r="BJ4354">
        <v>365243</v>
      </c>
      <c r="BK4354">
        <v>365243</v>
      </c>
      <c r="BL4354">
        <v>365243</v>
      </c>
      <c r="BM4354">
        <v>0</v>
      </c>
    </row>
    <row r="4355" spans="1:65" x14ac:dyDescent="0.3">
      <c r="A4355">
        <v>137637</v>
      </c>
      <c r="B4355">
        <v>0</v>
      </c>
      <c r="C4355" t="s">
        <v>65</v>
      </c>
      <c r="D4355" t="s">
        <v>66</v>
      </c>
      <c r="E4355" t="s">
        <v>68</v>
      </c>
      <c r="F4355" t="s">
        <v>68</v>
      </c>
      <c r="G4355">
        <v>0</v>
      </c>
      <c r="H4355">
        <v>225000</v>
      </c>
      <c r="I4355">
        <v>1575000</v>
      </c>
      <c r="J4355" t="s">
        <v>89</v>
      </c>
      <c r="K4355" t="s">
        <v>70</v>
      </c>
      <c r="L4355" t="s">
        <v>71</v>
      </c>
      <c r="M4355" t="s">
        <v>72</v>
      </c>
      <c r="N4355">
        <v>5.0020000000000004E-3</v>
      </c>
      <c r="O4355">
        <v>17245</v>
      </c>
      <c r="P4355">
        <v>7383</v>
      </c>
      <c r="Q4355">
        <v>2310</v>
      </c>
      <c r="R4355">
        <v>802</v>
      </c>
      <c r="S4355">
        <v>3</v>
      </c>
      <c r="T4355">
        <v>3</v>
      </c>
      <c r="U4355" t="s">
        <v>123</v>
      </c>
      <c r="V4355">
        <v>10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 t="s">
        <v>92</v>
      </c>
      <c r="AD4355">
        <v>2010785</v>
      </c>
      <c r="AE4355" t="s">
        <v>93</v>
      </c>
      <c r="AF4355">
        <v>4858.9650000000001</v>
      </c>
      <c r="AG4355">
        <v>39010.5</v>
      </c>
      <c r="AH4355">
        <v>17055</v>
      </c>
      <c r="AI4355">
        <v>22500</v>
      </c>
      <c r="AJ4355">
        <v>39010.5</v>
      </c>
      <c r="AK4355" t="s">
        <v>123</v>
      </c>
      <c r="AL4355">
        <v>13</v>
      </c>
      <c r="AM4355" t="s">
        <v>68</v>
      </c>
      <c r="AN4355">
        <v>1</v>
      </c>
      <c r="AO4355">
        <v>0.61950563700000005</v>
      </c>
      <c r="AR4355" t="s">
        <v>79</v>
      </c>
      <c r="AS4355" t="s">
        <v>77</v>
      </c>
      <c r="AT4355">
        <v>-2772</v>
      </c>
      <c r="AU4355" t="s">
        <v>78</v>
      </c>
      <c r="AV4355" t="s">
        <v>79</v>
      </c>
      <c r="AW4355" t="s">
        <v>80</v>
      </c>
      <c r="AX4355" t="s">
        <v>102</v>
      </c>
      <c r="AY4355" t="s">
        <v>103</v>
      </c>
      <c r="AZ4355" t="s">
        <v>96</v>
      </c>
      <c r="BA4355" t="s">
        <v>76</v>
      </c>
      <c r="BB4355" t="s">
        <v>138</v>
      </c>
      <c r="BC4355">
        <v>85</v>
      </c>
      <c r="BD4355" t="s">
        <v>85</v>
      </c>
      <c r="BE4355">
        <v>4</v>
      </c>
      <c r="BF4355" t="s">
        <v>112</v>
      </c>
      <c r="BG4355" t="s">
        <v>151</v>
      </c>
      <c r="BH4355">
        <v>365243</v>
      </c>
      <c r="BI4355">
        <v>-2741</v>
      </c>
      <c r="BJ4355">
        <v>-2651</v>
      </c>
      <c r="BK4355">
        <v>-2651</v>
      </c>
      <c r="BL4355">
        <v>-2556</v>
      </c>
      <c r="BM4355">
        <v>1</v>
      </c>
    </row>
    <row r="4356" spans="1:65" x14ac:dyDescent="0.3">
      <c r="A4356">
        <v>137663</v>
      </c>
      <c r="B4356">
        <v>0</v>
      </c>
      <c r="C4356" t="s">
        <v>99</v>
      </c>
      <c r="D4356" t="s">
        <v>66</v>
      </c>
      <c r="E4356" t="s">
        <v>68</v>
      </c>
      <c r="F4356" t="s">
        <v>68</v>
      </c>
      <c r="G4356">
        <v>1</v>
      </c>
      <c r="H4356">
        <v>180000</v>
      </c>
      <c r="I4356">
        <v>270000</v>
      </c>
      <c r="J4356" t="s">
        <v>89</v>
      </c>
      <c r="K4356" t="s">
        <v>90</v>
      </c>
      <c r="L4356" t="s">
        <v>91</v>
      </c>
      <c r="M4356" t="s">
        <v>72</v>
      </c>
      <c r="N4356">
        <v>2.8663000000000001E-2</v>
      </c>
      <c r="O4356">
        <v>14109</v>
      </c>
      <c r="P4356">
        <v>6292</v>
      </c>
      <c r="Q4356">
        <v>2650</v>
      </c>
      <c r="R4356">
        <v>4214</v>
      </c>
      <c r="S4356">
        <v>2</v>
      </c>
      <c r="T4356">
        <v>2</v>
      </c>
      <c r="U4356" t="s">
        <v>125</v>
      </c>
      <c r="V4356">
        <v>11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 t="s">
        <v>137</v>
      </c>
      <c r="AD4356">
        <v>2762907</v>
      </c>
      <c r="AE4356" t="s">
        <v>93</v>
      </c>
      <c r="AF4356">
        <v>6073.335</v>
      </c>
      <c r="AG4356">
        <v>49455</v>
      </c>
      <c r="AH4356">
        <v>44509.5</v>
      </c>
      <c r="AI4356">
        <v>4945.5</v>
      </c>
      <c r="AJ4356">
        <v>49455</v>
      </c>
      <c r="AK4356" t="s">
        <v>73</v>
      </c>
      <c r="AL4356">
        <v>8</v>
      </c>
      <c r="AM4356" t="s">
        <v>68</v>
      </c>
      <c r="AN4356">
        <v>1</v>
      </c>
      <c r="AO4356">
        <v>0.108909091</v>
      </c>
      <c r="AR4356" t="s">
        <v>79</v>
      </c>
      <c r="AS4356" t="s">
        <v>77</v>
      </c>
      <c r="AT4356">
        <v>-341</v>
      </c>
      <c r="AU4356" t="s">
        <v>78</v>
      </c>
      <c r="AV4356" t="s">
        <v>79</v>
      </c>
      <c r="AX4356" t="s">
        <v>161</v>
      </c>
      <c r="AY4356" t="s">
        <v>124</v>
      </c>
      <c r="AZ4356" t="s">
        <v>96</v>
      </c>
      <c r="BA4356" t="s">
        <v>76</v>
      </c>
      <c r="BB4356" t="s">
        <v>104</v>
      </c>
      <c r="BC4356">
        <v>76</v>
      </c>
      <c r="BD4356" t="s">
        <v>105</v>
      </c>
      <c r="BE4356">
        <v>10</v>
      </c>
      <c r="BF4356" t="s">
        <v>86</v>
      </c>
      <c r="BG4356" t="s">
        <v>106</v>
      </c>
      <c r="BH4356">
        <v>365243</v>
      </c>
      <c r="BI4356">
        <v>-305</v>
      </c>
      <c r="BJ4356">
        <v>-35</v>
      </c>
      <c r="BK4356">
        <v>-215</v>
      </c>
      <c r="BL4356">
        <v>-205</v>
      </c>
      <c r="BM4356">
        <v>0</v>
      </c>
    </row>
    <row r="4357" spans="1:65" x14ac:dyDescent="0.3">
      <c r="A4357">
        <v>137677</v>
      </c>
      <c r="B4357">
        <v>0</v>
      </c>
      <c r="C4357" t="s">
        <v>65</v>
      </c>
      <c r="D4357" t="s">
        <v>88</v>
      </c>
      <c r="E4357" t="s">
        <v>68</v>
      </c>
      <c r="F4357" t="s">
        <v>67</v>
      </c>
      <c r="G4357">
        <v>0</v>
      </c>
      <c r="H4357">
        <v>157500</v>
      </c>
      <c r="I4357">
        <v>454500</v>
      </c>
      <c r="J4357" t="s">
        <v>69</v>
      </c>
      <c r="K4357" t="s">
        <v>126</v>
      </c>
      <c r="L4357" t="s">
        <v>91</v>
      </c>
      <c r="M4357" t="s">
        <v>72</v>
      </c>
      <c r="N4357">
        <v>2.6391999999999999E-2</v>
      </c>
      <c r="O4357">
        <v>15546</v>
      </c>
      <c r="P4357">
        <v>2362</v>
      </c>
      <c r="Q4357">
        <v>4783</v>
      </c>
      <c r="R4357">
        <v>4783</v>
      </c>
      <c r="S4357">
        <v>2</v>
      </c>
      <c r="T4357">
        <v>2</v>
      </c>
      <c r="U4357" t="s">
        <v>75</v>
      </c>
      <c r="V4357">
        <v>15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92</v>
      </c>
      <c r="AD4357">
        <v>1099525</v>
      </c>
      <c r="AE4357" t="s">
        <v>99</v>
      </c>
      <c r="AF4357">
        <v>2250</v>
      </c>
      <c r="AG4357">
        <v>45000</v>
      </c>
      <c r="AH4357">
        <v>45000</v>
      </c>
      <c r="AJ4357">
        <v>45000</v>
      </c>
      <c r="AK4357" t="s">
        <v>75</v>
      </c>
      <c r="AL4357">
        <v>17</v>
      </c>
      <c r="AM4357" t="s">
        <v>68</v>
      </c>
      <c r="AN4357">
        <v>1</v>
      </c>
      <c r="AR4357" t="s">
        <v>79</v>
      </c>
      <c r="AS4357" t="s">
        <v>114</v>
      </c>
      <c r="AT4357">
        <v>-273</v>
      </c>
      <c r="AU4357" t="s">
        <v>76</v>
      </c>
      <c r="AV4357" t="s">
        <v>115</v>
      </c>
      <c r="AW4357" t="s">
        <v>101</v>
      </c>
      <c r="AX4357" t="s">
        <v>81</v>
      </c>
      <c r="AY4357" t="s">
        <v>76</v>
      </c>
      <c r="AZ4357" t="s">
        <v>131</v>
      </c>
      <c r="BA4357" t="s">
        <v>83</v>
      </c>
      <c r="BB4357" t="s">
        <v>138</v>
      </c>
      <c r="BC4357">
        <v>130</v>
      </c>
      <c r="BD4357" t="s">
        <v>191</v>
      </c>
      <c r="BE4357">
        <v>0</v>
      </c>
      <c r="BF4357" t="s">
        <v>76</v>
      </c>
      <c r="BG4357" t="s">
        <v>132</v>
      </c>
    </row>
    <row r="4358" spans="1:65" x14ac:dyDescent="0.3">
      <c r="A4358">
        <v>137679</v>
      </c>
      <c r="B4358">
        <v>0</v>
      </c>
      <c r="C4358" t="s">
        <v>65</v>
      </c>
      <c r="D4358" t="s">
        <v>88</v>
      </c>
      <c r="E4358" t="s">
        <v>68</v>
      </c>
      <c r="F4358" t="s">
        <v>68</v>
      </c>
      <c r="G4358">
        <v>0</v>
      </c>
      <c r="H4358">
        <v>112500</v>
      </c>
      <c r="I4358">
        <v>225000</v>
      </c>
      <c r="J4358" t="s">
        <v>69</v>
      </c>
      <c r="K4358" t="s">
        <v>70</v>
      </c>
      <c r="L4358" t="s">
        <v>91</v>
      </c>
      <c r="M4358" t="s">
        <v>72</v>
      </c>
      <c r="N4358">
        <v>2.6391999999999999E-2</v>
      </c>
      <c r="O4358">
        <v>11290</v>
      </c>
      <c r="P4358">
        <v>3031</v>
      </c>
      <c r="Q4358">
        <v>3000</v>
      </c>
      <c r="R4358">
        <v>657</v>
      </c>
      <c r="S4358">
        <v>2</v>
      </c>
      <c r="T4358">
        <v>2</v>
      </c>
      <c r="U4358" t="s">
        <v>123</v>
      </c>
      <c r="V4358">
        <v>12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 t="s">
        <v>108</v>
      </c>
      <c r="AD4358">
        <v>1457114</v>
      </c>
      <c r="AE4358" t="s">
        <v>93</v>
      </c>
      <c r="AF4358">
        <v>8166.6</v>
      </c>
      <c r="AG4358">
        <v>71172</v>
      </c>
      <c r="AH4358">
        <v>45000</v>
      </c>
      <c r="AI4358">
        <v>26172</v>
      </c>
      <c r="AJ4358">
        <v>71172</v>
      </c>
      <c r="AK4358" t="s">
        <v>94</v>
      </c>
      <c r="AL4358">
        <v>14</v>
      </c>
      <c r="AM4358" t="s">
        <v>68</v>
      </c>
      <c r="AN4358">
        <v>1</v>
      </c>
      <c r="AO4358">
        <v>0.400490183</v>
      </c>
      <c r="AR4358" t="s">
        <v>79</v>
      </c>
      <c r="AS4358" t="s">
        <v>77</v>
      </c>
      <c r="AT4358">
        <v>-240</v>
      </c>
      <c r="AU4358" t="s">
        <v>76</v>
      </c>
      <c r="AV4358" t="s">
        <v>79</v>
      </c>
      <c r="AW4358" t="s">
        <v>80</v>
      </c>
      <c r="AX4358" t="s">
        <v>102</v>
      </c>
      <c r="AY4358" t="s">
        <v>111</v>
      </c>
      <c r="AZ4358" t="s">
        <v>96</v>
      </c>
      <c r="BA4358" t="s">
        <v>76</v>
      </c>
      <c r="BB4358" t="s">
        <v>84</v>
      </c>
      <c r="BC4358">
        <v>149</v>
      </c>
      <c r="BD4358" t="s">
        <v>85</v>
      </c>
      <c r="BE4358">
        <v>6</v>
      </c>
      <c r="BF4358" t="s">
        <v>112</v>
      </c>
      <c r="BG4358" t="s">
        <v>151</v>
      </c>
      <c r="BH4358">
        <v>365243</v>
      </c>
      <c r="BI4358">
        <v>-207</v>
      </c>
      <c r="BJ4358">
        <v>-57</v>
      </c>
      <c r="BK4358">
        <v>-57</v>
      </c>
      <c r="BL4358">
        <v>-50</v>
      </c>
      <c r="BM4358">
        <v>0</v>
      </c>
    </row>
    <row r="4359" spans="1:65" x14ac:dyDescent="0.3">
      <c r="A4359">
        <v>137697</v>
      </c>
      <c r="B4359">
        <v>0</v>
      </c>
      <c r="C4359" t="s">
        <v>65</v>
      </c>
      <c r="D4359" t="s">
        <v>66</v>
      </c>
      <c r="E4359" t="s">
        <v>68</v>
      </c>
      <c r="F4359" t="s">
        <v>67</v>
      </c>
      <c r="G4359">
        <v>0</v>
      </c>
      <c r="H4359">
        <v>157500</v>
      </c>
      <c r="I4359">
        <v>450000</v>
      </c>
      <c r="J4359" t="s">
        <v>89</v>
      </c>
      <c r="K4359" t="s">
        <v>70</v>
      </c>
      <c r="L4359" t="s">
        <v>91</v>
      </c>
      <c r="M4359" t="s">
        <v>72</v>
      </c>
      <c r="N4359">
        <v>1.4463999999999999E-2</v>
      </c>
      <c r="O4359">
        <v>22678</v>
      </c>
      <c r="P4359">
        <v>2923</v>
      </c>
      <c r="Q4359">
        <v>3607</v>
      </c>
      <c r="R4359">
        <v>4669</v>
      </c>
      <c r="S4359">
        <v>2</v>
      </c>
      <c r="T4359">
        <v>2</v>
      </c>
      <c r="U4359" t="s">
        <v>120</v>
      </c>
      <c r="V4359">
        <v>11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 t="s">
        <v>100</v>
      </c>
      <c r="AD4359">
        <v>2085180</v>
      </c>
      <c r="AE4359" t="s">
        <v>93</v>
      </c>
      <c r="AF4359">
        <v>3758.94</v>
      </c>
      <c r="AG4359">
        <v>37935</v>
      </c>
      <c r="AH4359">
        <v>31801.5</v>
      </c>
      <c r="AI4359">
        <v>9000</v>
      </c>
      <c r="AJ4359">
        <v>37935</v>
      </c>
      <c r="AK4359" t="s">
        <v>75</v>
      </c>
      <c r="AL4359">
        <v>7</v>
      </c>
      <c r="AM4359" t="s">
        <v>68</v>
      </c>
      <c r="AN4359">
        <v>1</v>
      </c>
      <c r="AO4359">
        <v>0.24023180999999999</v>
      </c>
      <c r="AR4359" t="s">
        <v>79</v>
      </c>
      <c r="AS4359" t="s">
        <v>77</v>
      </c>
      <c r="AT4359">
        <v>-1950</v>
      </c>
      <c r="AU4359" t="s">
        <v>78</v>
      </c>
      <c r="AV4359" t="s">
        <v>79</v>
      </c>
      <c r="AW4359" t="s">
        <v>101</v>
      </c>
      <c r="AX4359" t="s">
        <v>102</v>
      </c>
      <c r="AY4359" t="s">
        <v>124</v>
      </c>
      <c r="AZ4359" t="s">
        <v>96</v>
      </c>
      <c r="BA4359" t="s">
        <v>76</v>
      </c>
      <c r="BB4359" t="s">
        <v>84</v>
      </c>
      <c r="BC4359">
        <v>52</v>
      </c>
      <c r="BD4359" t="s">
        <v>105</v>
      </c>
      <c r="BE4359">
        <v>12</v>
      </c>
      <c r="BF4359" t="s">
        <v>86</v>
      </c>
      <c r="BG4359" t="s">
        <v>151</v>
      </c>
      <c r="BH4359">
        <v>365243</v>
      </c>
      <c r="BI4359">
        <v>-1900</v>
      </c>
      <c r="BJ4359">
        <v>-1570</v>
      </c>
      <c r="BK4359">
        <v>-1570</v>
      </c>
      <c r="BL4359">
        <v>-1565</v>
      </c>
      <c r="BM4359">
        <v>0</v>
      </c>
    </row>
    <row r="4360" spans="1:65" x14ac:dyDescent="0.3">
      <c r="A4360">
        <v>137707</v>
      </c>
      <c r="B4360">
        <v>0</v>
      </c>
      <c r="C4360" t="s">
        <v>65</v>
      </c>
      <c r="D4360" t="s">
        <v>88</v>
      </c>
      <c r="E4360" t="s">
        <v>67</v>
      </c>
      <c r="F4360" t="s">
        <v>68</v>
      </c>
      <c r="G4360">
        <v>1</v>
      </c>
      <c r="H4360">
        <v>180000</v>
      </c>
      <c r="I4360">
        <v>288562.5</v>
      </c>
      <c r="J4360" t="s">
        <v>69</v>
      </c>
      <c r="K4360" t="s">
        <v>70</v>
      </c>
      <c r="L4360" t="s">
        <v>140</v>
      </c>
      <c r="M4360" t="s">
        <v>72</v>
      </c>
      <c r="N4360">
        <v>1.8800999999999998E-2</v>
      </c>
      <c r="O4360">
        <v>11117</v>
      </c>
      <c r="P4360">
        <v>916</v>
      </c>
      <c r="Q4360">
        <v>1206</v>
      </c>
      <c r="R4360">
        <v>3187</v>
      </c>
      <c r="S4360">
        <v>2</v>
      </c>
      <c r="T4360">
        <v>2</v>
      </c>
      <c r="U4360" t="s">
        <v>73</v>
      </c>
      <c r="V4360">
        <v>6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 t="s">
        <v>92</v>
      </c>
      <c r="AD4360">
        <v>2363523</v>
      </c>
      <c r="AE4360" t="s">
        <v>93</v>
      </c>
      <c r="AF4360">
        <v>4288.8599999999997</v>
      </c>
      <c r="AG4360">
        <v>34191</v>
      </c>
      <c r="AH4360">
        <v>42556.5</v>
      </c>
      <c r="AI4360">
        <v>0</v>
      </c>
      <c r="AJ4360">
        <v>34191</v>
      </c>
      <c r="AK4360" t="s">
        <v>94</v>
      </c>
      <c r="AL4360">
        <v>8</v>
      </c>
      <c r="AM4360" t="s">
        <v>68</v>
      </c>
      <c r="AN4360">
        <v>1</v>
      </c>
      <c r="AO4360">
        <v>0</v>
      </c>
      <c r="AR4360" t="s">
        <v>79</v>
      </c>
      <c r="AS4360" t="s">
        <v>114</v>
      </c>
      <c r="AT4360">
        <v>-607</v>
      </c>
      <c r="AU4360" t="s">
        <v>78</v>
      </c>
      <c r="AV4360" t="s">
        <v>165</v>
      </c>
      <c r="AX4360" t="s">
        <v>81</v>
      </c>
      <c r="AY4360" t="s">
        <v>136</v>
      </c>
      <c r="AZ4360" t="s">
        <v>96</v>
      </c>
      <c r="BA4360" t="s">
        <v>76</v>
      </c>
      <c r="BB4360" t="s">
        <v>104</v>
      </c>
      <c r="BC4360">
        <v>2000</v>
      </c>
      <c r="BD4360" t="s">
        <v>85</v>
      </c>
      <c r="BE4360">
        <v>12</v>
      </c>
      <c r="BF4360" t="s">
        <v>147</v>
      </c>
      <c r="BG4360" t="s">
        <v>151</v>
      </c>
    </row>
    <row r="4361" spans="1:65" x14ac:dyDescent="0.3">
      <c r="A4361">
        <v>137714</v>
      </c>
      <c r="B4361">
        <v>0</v>
      </c>
      <c r="C4361" t="s">
        <v>65</v>
      </c>
      <c r="D4361" t="s">
        <v>66</v>
      </c>
      <c r="E4361" t="s">
        <v>67</v>
      </c>
      <c r="F4361" t="s">
        <v>68</v>
      </c>
      <c r="G4361">
        <v>1</v>
      </c>
      <c r="H4361">
        <v>103500</v>
      </c>
      <c r="I4361">
        <v>114430.5</v>
      </c>
      <c r="J4361" t="s">
        <v>69</v>
      </c>
      <c r="K4361" t="s">
        <v>70</v>
      </c>
      <c r="L4361" t="s">
        <v>91</v>
      </c>
      <c r="M4361" t="s">
        <v>72</v>
      </c>
      <c r="N4361">
        <v>9.6570000000000007E-3</v>
      </c>
      <c r="O4361">
        <v>10024</v>
      </c>
      <c r="P4361">
        <v>1357</v>
      </c>
      <c r="Q4361">
        <v>9435</v>
      </c>
      <c r="R4361">
        <v>2673</v>
      </c>
      <c r="S4361">
        <v>2</v>
      </c>
      <c r="T4361">
        <v>2</v>
      </c>
      <c r="U4361" t="s">
        <v>73</v>
      </c>
      <c r="V4361">
        <v>15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201</v>
      </c>
      <c r="AD4361">
        <v>1064187</v>
      </c>
      <c r="AE4361" t="s">
        <v>65</v>
      </c>
      <c r="AG4361">
        <v>0</v>
      </c>
      <c r="AH4361">
        <v>0</v>
      </c>
      <c r="AK4361" t="s">
        <v>109</v>
      </c>
      <c r="AL4361">
        <v>11</v>
      </c>
      <c r="AM4361" t="s">
        <v>68</v>
      </c>
      <c r="AN4361">
        <v>1</v>
      </c>
      <c r="AR4361" t="s">
        <v>76</v>
      </c>
      <c r="AS4361" t="s">
        <v>129</v>
      </c>
      <c r="AT4361">
        <v>-202</v>
      </c>
      <c r="AU4361" t="s">
        <v>76</v>
      </c>
      <c r="AV4361" t="s">
        <v>79</v>
      </c>
      <c r="AX4361" t="s">
        <v>81</v>
      </c>
      <c r="AY4361" t="s">
        <v>76</v>
      </c>
      <c r="AZ4361" t="s">
        <v>76</v>
      </c>
      <c r="BA4361" t="s">
        <v>76</v>
      </c>
      <c r="BB4361" t="s">
        <v>121</v>
      </c>
      <c r="BC4361">
        <v>-1</v>
      </c>
      <c r="BD4361" t="s">
        <v>76</v>
      </c>
      <c r="BF4361" t="s">
        <v>76</v>
      </c>
      <c r="BG4361" t="s">
        <v>82</v>
      </c>
    </row>
    <row r="4362" spans="1:65" x14ac:dyDescent="0.3">
      <c r="A4362">
        <v>137737</v>
      </c>
      <c r="B4362">
        <v>0</v>
      </c>
      <c r="C4362" t="s">
        <v>65</v>
      </c>
      <c r="D4362" t="s">
        <v>88</v>
      </c>
      <c r="E4362" t="s">
        <v>67</v>
      </c>
      <c r="F4362" t="s">
        <v>68</v>
      </c>
      <c r="G4362">
        <v>0</v>
      </c>
      <c r="H4362">
        <v>144000</v>
      </c>
      <c r="I4362">
        <v>630000</v>
      </c>
      <c r="J4362" t="s">
        <v>113</v>
      </c>
      <c r="K4362" t="s">
        <v>70</v>
      </c>
      <c r="L4362" t="s">
        <v>91</v>
      </c>
      <c r="M4362" t="s">
        <v>72</v>
      </c>
      <c r="N4362">
        <v>3.0755000000000001E-2</v>
      </c>
      <c r="O4362">
        <v>20531</v>
      </c>
      <c r="P4362">
        <v>365243</v>
      </c>
      <c r="Q4362">
        <v>9221</v>
      </c>
      <c r="R4362">
        <v>3658</v>
      </c>
      <c r="S4362">
        <v>2</v>
      </c>
      <c r="T4362">
        <v>2</v>
      </c>
      <c r="U4362" t="s">
        <v>123</v>
      </c>
      <c r="V4362">
        <v>16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 t="s">
        <v>76</v>
      </c>
      <c r="AD4362">
        <v>2710269</v>
      </c>
      <c r="AE4362" t="s">
        <v>93</v>
      </c>
      <c r="AF4362">
        <v>12451.14</v>
      </c>
      <c r="AG4362">
        <v>69435</v>
      </c>
      <c r="AH4362">
        <v>61065</v>
      </c>
      <c r="AI4362">
        <v>11250</v>
      </c>
      <c r="AJ4362">
        <v>69435</v>
      </c>
      <c r="AK4362" t="s">
        <v>94</v>
      </c>
      <c r="AL4362">
        <v>17</v>
      </c>
      <c r="AM4362" t="s">
        <v>68</v>
      </c>
      <c r="AN4362">
        <v>1</v>
      </c>
      <c r="AO4362">
        <v>0.169429202</v>
      </c>
      <c r="AR4362" t="s">
        <v>79</v>
      </c>
      <c r="AS4362" t="s">
        <v>77</v>
      </c>
      <c r="AT4362">
        <v>-1983</v>
      </c>
      <c r="AU4362" t="s">
        <v>78</v>
      </c>
      <c r="AV4362" t="s">
        <v>79</v>
      </c>
      <c r="AX4362" t="s">
        <v>81</v>
      </c>
      <c r="AY4362" t="s">
        <v>124</v>
      </c>
      <c r="AZ4362" t="s">
        <v>96</v>
      </c>
      <c r="BA4362" t="s">
        <v>76</v>
      </c>
      <c r="BB4362" t="s">
        <v>104</v>
      </c>
      <c r="BC4362">
        <v>20</v>
      </c>
      <c r="BD4362" t="s">
        <v>105</v>
      </c>
      <c r="BE4362">
        <v>6</v>
      </c>
      <c r="BF4362" t="s">
        <v>86</v>
      </c>
      <c r="BG4362" t="s">
        <v>106</v>
      </c>
      <c r="BH4362">
        <v>365243</v>
      </c>
      <c r="BI4362">
        <v>-1935</v>
      </c>
      <c r="BJ4362">
        <v>-1785</v>
      </c>
      <c r="BK4362">
        <v>-1815</v>
      </c>
      <c r="BL4362">
        <v>-1807</v>
      </c>
      <c r="BM4362">
        <v>0</v>
      </c>
    </row>
    <row r="4363" spans="1:65" x14ac:dyDescent="0.3">
      <c r="A4363">
        <v>137745</v>
      </c>
      <c r="B4363">
        <v>0</v>
      </c>
      <c r="C4363" t="s">
        <v>65</v>
      </c>
      <c r="D4363" t="s">
        <v>88</v>
      </c>
      <c r="E4363" t="s">
        <v>68</v>
      </c>
      <c r="F4363" t="s">
        <v>68</v>
      </c>
      <c r="G4363">
        <v>2</v>
      </c>
      <c r="H4363">
        <v>112500</v>
      </c>
      <c r="I4363">
        <v>711747</v>
      </c>
      <c r="J4363" t="s">
        <v>133</v>
      </c>
      <c r="K4363" t="s">
        <v>126</v>
      </c>
      <c r="L4363" t="s">
        <v>91</v>
      </c>
      <c r="M4363" t="s">
        <v>72</v>
      </c>
      <c r="N4363">
        <v>3.1329000000000003E-2</v>
      </c>
      <c r="O4363">
        <v>13014</v>
      </c>
      <c r="P4363">
        <v>111</v>
      </c>
      <c r="Q4363">
        <v>1552</v>
      </c>
      <c r="R4363">
        <v>4833</v>
      </c>
      <c r="S4363">
        <v>2</v>
      </c>
      <c r="T4363">
        <v>2</v>
      </c>
      <c r="U4363" t="s">
        <v>75</v>
      </c>
      <c r="V4363">
        <v>11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 t="s">
        <v>170</v>
      </c>
      <c r="AD4363">
        <v>1343968</v>
      </c>
      <c r="AE4363" t="s">
        <v>65</v>
      </c>
      <c r="AF4363">
        <v>58061.52</v>
      </c>
      <c r="AG4363">
        <v>1363500</v>
      </c>
      <c r="AH4363">
        <v>1460691</v>
      </c>
      <c r="AJ4363">
        <v>1363500</v>
      </c>
      <c r="AK4363" t="s">
        <v>120</v>
      </c>
      <c r="AL4363">
        <v>8</v>
      </c>
      <c r="AM4363" t="s">
        <v>68</v>
      </c>
      <c r="AN4363">
        <v>1</v>
      </c>
      <c r="AR4363" t="s">
        <v>76</v>
      </c>
      <c r="AS4363" t="s">
        <v>77</v>
      </c>
      <c r="AT4363">
        <v>-305</v>
      </c>
      <c r="AU4363" t="s">
        <v>78</v>
      </c>
      <c r="AV4363" t="s">
        <v>79</v>
      </c>
      <c r="AW4363" t="s">
        <v>80</v>
      </c>
      <c r="AX4363" t="s">
        <v>81</v>
      </c>
      <c r="AY4363" t="s">
        <v>76</v>
      </c>
      <c r="AZ4363" t="s">
        <v>82</v>
      </c>
      <c r="BA4363" t="s">
        <v>116</v>
      </c>
      <c r="BB4363" t="s">
        <v>121</v>
      </c>
      <c r="BC4363">
        <v>-1</v>
      </c>
      <c r="BD4363" t="s">
        <v>76</v>
      </c>
      <c r="BE4363">
        <v>36</v>
      </c>
      <c r="BF4363" t="s">
        <v>112</v>
      </c>
      <c r="BG4363" t="s">
        <v>118</v>
      </c>
      <c r="BH4363">
        <v>365243</v>
      </c>
      <c r="BI4363">
        <v>-275</v>
      </c>
      <c r="BJ4363">
        <v>775</v>
      </c>
      <c r="BK4363">
        <v>365243</v>
      </c>
      <c r="BL4363">
        <v>365243</v>
      </c>
      <c r="BM4363">
        <v>1</v>
      </c>
    </row>
    <row r="4364" spans="1:65" x14ac:dyDescent="0.3">
      <c r="A4364">
        <v>137745</v>
      </c>
      <c r="B4364">
        <v>0</v>
      </c>
      <c r="C4364" t="s">
        <v>65</v>
      </c>
      <c r="D4364" t="s">
        <v>88</v>
      </c>
      <c r="E4364" t="s">
        <v>68</v>
      </c>
      <c r="F4364" t="s">
        <v>68</v>
      </c>
      <c r="G4364">
        <v>2</v>
      </c>
      <c r="H4364">
        <v>112500</v>
      </c>
      <c r="I4364">
        <v>711747</v>
      </c>
      <c r="J4364" t="s">
        <v>133</v>
      </c>
      <c r="K4364" t="s">
        <v>126</v>
      </c>
      <c r="L4364" t="s">
        <v>91</v>
      </c>
      <c r="M4364" t="s">
        <v>72</v>
      </c>
      <c r="N4364">
        <v>3.1329000000000003E-2</v>
      </c>
      <c r="O4364">
        <v>13014</v>
      </c>
      <c r="P4364">
        <v>111</v>
      </c>
      <c r="Q4364">
        <v>1552</v>
      </c>
      <c r="R4364">
        <v>4833</v>
      </c>
      <c r="S4364">
        <v>2</v>
      </c>
      <c r="T4364">
        <v>2</v>
      </c>
      <c r="U4364" t="s">
        <v>75</v>
      </c>
      <c r="V4364">
        <v>11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 t="s">
        <v>170</v>
      </c>
      <c r="AD4364">
        <v>1186400</v>
      </c>
      <c r="AE4364" t="s">
        <v>93</v>
      </c>
      <c r="AF4364">
        <v>5650.56</v>
      </c>
      <c r="AG4364">
        <v>43907.4</v>
      </c>
      <c r="AH4364">
        <v>39514.5</v>
      </c>
      <c r="AI4364">
        <v>4392.8999999999996</v>
      </c>
      <c r="AJ4364">
        <v>43907.4</v>
      </c>
      <c r="AK4364" t="s">
        <v>125</v>
      </c>
      <c r="AL4364">
        <v>10</v>
      </c>
      <c r="AM4364" t="s">
        <v>68</v>
      </c>
      <c r="AN4364">
        <v>1</v>
      </c>
      <c r="AO4364">
        <v>0.108962668</v>
      </c>
      <c r="AR4364" t="s">
        <v>79</v>
      </c>
      <c r="AS4364" t="s">
        <v>114</v>
      </c>
      <c r="AT4364">
        <v>-2273</v>
      </c>
      <c r="AU4364" t="s">
        <v>78</v>
      </c>
      <c r="AV4364" t="s">
        <v>149</v>
      </c>
      <c r="AW4364" t="s">
        <v>80</v>
      </c>
      <c r="AX4364" t="s">
        <v>81</v>
      </c>
      <c r="AY4364" t="s">
        <v>157</v>
      </c>
      <c r="AZ4364" t="s">
        <v>96</v>
      </c>
      <c r="BA4364" t="s">
        <v>76</v>
      </c>
      <c r="BB4364" t="s">
        <v>104</v>
      </c>
      <c r="BC4364">
        <v>1491</v>
      </c>
      <c r="BD4364" t="s">
        <v>157</v>
      </c>
      <c r="BE4364">
        <v>8</v>
      </c>
      <c r="BF4364" t="s">
        <v>147</v>
      </c>
      <c r="BG4364" t="s">
        <v>158</v>
      </c>
    </row>
    <row r="4365" spans="1:65" x14ac:dyDescent="0.3">
      <c r="A4365">
        <v>137753</v>
      </c>
      <c r="B4365">
        <v>0</v>
      </c>
      <c r="C4365" t="s">
        <v>99</v>
      </c>
      <c r="D4365" t="s">
        <v>88</v>
      </c>
      <c r="E4365" t="s">
        <v>68</v>
      </c>
      <c r="F4365" t="s">
        <v>67</v>
      </c>
      <c r="G4365">
        <v>0</v>
      </c>
      <c r="H4365">
        <v>405000</v>
      </c>
      <c r="I4365">
        <v>270000</v>
      </c>
      <c r="J4365" t="s">
        <v>69</v>
      </c>
      <c r="K4365" t="s">
        <v>70</v>
      </c>
      <c r="L4365" t="s">
        <v>91</v>
      </c>
      <c r="M4365" t="s">
        <v>72</v>
      </c>
      <c r="N4365">
        <v>3.0755000000000001E-2</v>
      </c>
      <c r="O4365">
        <v>16490</v>
      </c>
      <c r="P4365">
        <v>1052</v>
      </c>
      <c r="Q4365">
        <v>8717</v>
      </c>
      <c r="R4365">
        <v>43</v>
      </c>
      <c r="S4365">
        <v>2</v>
      </c>
      <c r="T4365">
        <v>2</v>
      </c>
      <c r="U4365" t="s">
        <v>109</v>
      </c>
      <c r="V4365">
        <v>13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 t="s">
        <v>92</v>
      </c>
      <c r="AD4365">
        <v>2456586</v>
      </c>
      <c r="AE4365" t="s">
        <v>65</v>
      </c>
      <c r="AG4365">
        <v>0</v>
      </c>
      <c r="AH4365">
        <v>0</v>
      </c>
      <c r="AK4365" t="s">
        <v>123</v>
      </c>
      <c r="AL4365">
        <v>15</v>
      </c>
      <c r="AM4365" t="s">
        <v>68</v>
      </c>
      <c r="AN4365">
        <v>1</v>
      </c>
      <c r="AR4365" t="s">
        <v>76</v>
      </c>
      <c r="AS4365" t="s">
        <v>129</v>
      </c>
      <c r="AT4365">
        <v>-326</v>
      </c>
      <c r="AU4365" t="s">
        <v>76</v>
      </c>
      <c r="AV4365" t="s">
        <v>79</v>
      </c>
      <c r="AX4365" t="s">
        <v>81</v>
      </c>
      <c r="AY4365" t="s">
        <v>76</v>
      </c>
      <c r="AZ4365" t="s">
        <v>76</v>
      </c>
      <c r="BA4365" t="s">
        <v>76</v>
      </c>
      <c r="BB4365" t="s">
        <v>121</v>
      </c>
      <c r="BC4365">
        <v>-1</v>
      </c>
      <c r="BD4365" t="s">
        <v>76</v>
      </c>
      <c r="BF4365" t="s">
        <v>76</v>
      </c>
      <c r="BG4365" t="s">
        <v>82</v>
      </c>
    </row>
    <row r="4366" spans="1:65" x14ac:dyDescent="0.3">
      <c r="A4366">
        <v>137757</v>
      </c>
      <c r="B4366">
        <v>0</v>
      </c>
      <c r="C4366" t="s">
        <v>65</v>
      </c>
      <c r="D4366" t="s">
        <v>66</v>
      </c>
      <c r="E4366" t="s">
        <v>67</v>
      </c>
      <c r="F4366" t="s">
        <v>68</v>
      </c>
      <c r="G4366">
        <v>0</v>
      </c>
      <c r="H4366">
        <v>225000</v>
      </c>
      <c r="I4366">
        <v>509922</v>
      </c>
      <c r="J4366" t="s">
        <v>69</v>
      </c>
      <c r="K4366" t="s">
        <v>70</v>
      </c>
      <c r="L4366" t="s">
        <v>119</v>
      </c>
      <c r="M4366" t="s">
        <v>72</v>
      </c>
      <c r="N4366">
        <v>1.4463999999999999E-2</v>
      </c>
      <c r="O4366">
        <v>10570</v>
      </c>
      <c r="P4366">
        <v>1175</v>
      </c>
      <c r="Q4366">
        <v>1404</v>
      </c>
      <c r="R4366">
        <v>3007</v>
      </c>
      <c r="S4366">
        <v>2</v>
      </c>
      <c r="T4366">
        <v>2</v>
      </c>
      <c r="U4366" t="s">
        <v>123</v>
      </c>
      <c r="V4366">
        <v>7</v>
      </c>
      <c r="W4366">
        <v>0</v>
      </c>
      <c r="X4366">
        <v>1</v>
      </c>
      <c r="Y4366">
        <v>1</v>
      </c>
      <c r="Z4366">
        <v>0</v>
      </c>
      <c r="AA4366">
        <v>1</v>
      </c>
      <c r="AB4366">
        <v>1</v>
      </c>
      <c r="AC4366" t="s">
        <v>92</v>
      </c>
      <c r="AD4366">
        <v>2095540</v>
      </c>
      <c r="AE4366" t="s">
        <v>93</v>
      </c>
      <c r="AF4366">
        <v>7259.7150000000001</v>
      </c>
      <c r="AG4366">
        <v>71140.5</v>
      </c>
      <c r="AH4366">
        <v>79272</v>
      </c>
      <c r="AI4366">
        <v>0</v>
      </c>
      <c r="AJ4366">
        <v>71140.5</v>
      </c>
      <c r="AK4366" t="s">
        <v>120</v>
      </c>
      <c r="AL4366">
        <v>11</v>
      </c>
      <c r="AM4366" t="s">
        <v>68</v>
      </c>
      <c r="AN4366">
        <v>1</v>
      </c>
      <c r="AO4366">
        <v>0</v>
      </c>
      <c r="AR4366" t="s">
        <v>79</v>
      </c>
      <c r="AS4366" t="s">
        <v>77</v>
      </c>
      <c r="AT4366">
        <v>-607</v>
      </c>
      <c r="AU4366" t="s">
        <v>76</v>
      </c>
      <c r="AV4366" t="s">
        <v>79</v>
      </c>
      <c r="AX4366" t="s">
        <v>81</v>
      </c>
      <c r="AY4366" t="s">
        <v>136</v>
      </c>
      <c r="AZ4366" t="s">
        <v>96</v>
      </c>
      <c r="BA4366" t="s">
        <v>76</v>
      </c>
      <c r="BB4366" t="s">
        <v>84</v>
      </c>
      <c r="BC4366">
        <v>134</v>
      </c>
      <c r="BD4366" t="s">
        <v>85</v>
      </c>
      <c r="BE4366">
        <v>12</v>
      </c>
      <c r="BF4366" t="s">
        <v>97</v>
      </c>
      <c r="BG4366" t="s">
        <v>98</v>
      </c>
      <c r="BH4366">
        <v>365243</v>
      </c>
      <c r="BI4366">
        <v>-576</v>
      </c>
      <c r="BJ4366">
        <v>-246</v>
      </c>
      <c r="BK4366">
        <v>-246</v>
      </c>
      <c r="BL4366">
        <v>-239</v>
      </c>
      <c r="BM4366">
        <v>0</v>
      </c>
    </row>
    <row r="4367" spans="1:65" x14ac:dyDescent="0.3">
      <c r="A4367">
        <v>137759</v>
      </c>
      <c r="B4367">
        <v>1</v>
      </c>
      <c r="C4367" t="s">
        <v>65</v>
      </c>
      <c r="D4367" t="s">
        <v>66</v>
      </c>
      <c r="E4367" t="s">
        <v>67</v>
      </c>
      <c r="F4367" t="s">
        <v>67</v>
      </c>
      <c r="G4367">
        <v>1</v>
      </c>
      <c r="H4367">
        <v>180000</v>
      </c>
      <c r="I4367">
        <v>339241.5</v>
      </c>
      <c r="J4367" t="s">
        <v>89</v>
      </c>
      <c r="K4367" t="s">
        <v>70</v>
      </c>
      <c r="L4367" t="s">
        <v>91</v>
      </c>
      <c r="M4367" t="s">
        <v>72</v>
      </c>
      <c r="N4367">
        <v>5.313E-3</v>
      </c>
      <c r="O4367">
        <v>15157</v>
      </c>
      <c r="P4367">
        <v>1528</v>
      </c>
      <c r="Q4367">
        <v>4900</v>
      </c>
      <c r="R4367">
        <v>4848</v>
      </c>
      <c r="S4367">
        <v>2</v>
      </c>
      <c r="T4367">
        <v>2</v>
      </c>
      <c r="U4367" t="s">
        <v>109</v>
      </c>
      <c r="V4367">
        <v>14</v>
      </c>
      <c r="W4367">
        <v>0</v>
      </c>
      <c r="X4367">
        <v>1</v>
      </c>
      <c r="Y4367">
        <v>1</v>
      </c>
      <c r="Z4367">
        <v>0</v>
      </c>
      <c r="AA4367">
        <v>0</v>
      </c>
      <c r="AB4367">
        <v>0</v>
      </c>
      <c r="AC4367" t="s">
        <v>92</v>
      </c>
      <c r="AD4367">
        <v>1370214</v>
      </c>
      <c r="AE4367" t="s">
        <v>93</v>
      </c>
      <c r="AF4367">
        <v>11017.53</v>
      </c>
      <c r="AG4367">
        <v>206203.5</v>
      </c>
      <c r="AH4367">
        <v>210703.5</v>
      </c>
      <c r="AI4367">
        <v>0</v>
      </c>
      <c r="AJ4367">
        <v>206203.5</v>
      </c>
      <c r="AK4367" t="s">
        <v>109</v>
      </c>
      <c r="AL4367">
        <v>11</v>
      </c>
      <c r="AM4367" t="s">
        <v>68</v>
      </c>
      <c r="AN4367">
        <v>1</v>
      </c>
      <c r="AO4367">
        <v>0</v>
      </c>
      <c r="AR4367" t="s">
        <v>79</v>
      </c>
      <c r="AS4367" t="s">
        <v>77</v>
      </c>
      <c r="AT4367">
        <v>-637</v>
      </c>
      <c r="AU4367" t="s">
        <v>78</v>
      </c>
      <c r="AV4367" t="s">
        <v>79</v>
      </c>
      <c r="AX4367" t="s">
        <v>102</v>
      </c>
      <c r="AY4367" t="s">
        <v>111</v>
      </c>
      <c r="AZ4367" t="s">
        <v>96</v>
      </c>
      <c r="BA4367" t="s">
        <v>76</v>
      </c>
      <c r="BB4367" t="s">
        <v>104</v>
      </c>
      <c r="BC4367">
        <v>3093</v>
      </c>
      <c r="BD4367" t="s">
        <v>85</v>
      </c>
      <c r="BE4367">
        <v>24</v>
      </c>
      <c r="BF4367" t="s">
        <v>112</v>
      </c>
      <c r="BG4367" t="s">
        <v>151</v>
      </c>
      <c r="BH4367">
        <v>365243</v>
      </c>
      <c r="BI4367">
        <v>-606</v>
      </c>
      <c r="BJ4367">
        <v>84</v>
      </c>
      <c r="BK4367">
        <v>365243</v>
      </c>
      <c r="BL4367">
        <v>365243</v>
      </c>
      <c r="BM4367">
        <v>0</v>
      </c>
    </row>
    <row r="4368" spans="1:65" x14ac:dyDescent="0.3">
      <c r="A4368">
        <v>137771</v>
      </c>
      <c r="B4368">
        <v>0</v>
      </c>
      <c r="C4368" t="s">
        <v>65</v>
      </c>
      <c r="D4368" t="s">
        <v>66</v>
      </c>
      <c r="E4368" t="s">
        <v>68</v>
      </c>
      <c r="F4368" t="s">
        <v>67</v>
      </c>
      <c r="G4368">
        <v>2</v>
      </c>
      <c r="H4368">
        <v>225000</v>
      </c>
      <c r="I4368">
        <v>417024</v>
      </c>
      <c r="J4368" t="s">
        <v>69</v>
      </c>
      <c r="K4368" t="s">
        <v>70</v>
      </c>
      <c r="L4368" t="s">
        <v>91</v>
      </c>
      <c r="M4368" t="s">
        <v>72</v>
      </c>
      <c r="N4368">
        <v>9.1750000000000009E-3</v>
      </c>
      <c r="O4368">
        <v>17707</v>
      </c>
      <c r="P4368">
        <v>5242</v>
      </c>
      <c r="Q4368">
        <v>3771</v>
      </c>
      <c r="R4368">
        <v>1253</v>
      </c>
      <c r="S4368">
        <v>2</v>
      </c>
      <c r="T4368">
        <v>2</v>
      </c>
      <c r="U4368" t="s">
        <v>123</v>
      </c>
      <c r="V4368">
        <v>13</v>
      </c>
      <c r="W4368">
        <v>0</v>
      </c>
      <c r="X4368">
        <v>1</v>
      </c>
      <c r="Y4368">
        <v>1</v>
      </c>
      <c r="Z4368">
        <v>0</v>
      </c>
      <c r="AA4368">
        <v>1</v>
      </c>
      <c r="AB4368">
        <v>1</v>
      </c>
      <c r="AC4368" t="s">
        <v>175</v>
      </c>
      <c r="AD4368">
        <v>1976261</v>
      </c>
      <c r="AE4368" t="s">
        <v>93</v>
      </c>
      <c r="AF4368">
        <v>15045.615</v>
      </c>
      <c r="AG4368">
        <v>112495.5</v>
      </c>
      <c r="AH4368">
        <v>122395.5</v>
      </c>
      <c r="AI4368">
        <v>0</v>
      </c>
      <c r="AJ4368">
        <v>112495.5</v>
      </c>
      <c r="AK4368" t="s">
        <v>120</v>
      </c>
      <c r="AL4368">
        <v>12</v>
      </c>
      <c r="AM4368" t="s">
        <v>68</v>
      </c>
      <c r="AN4368">
        <v>1</v>
      </c>
      <c r="AO4368">
        <v>0</v>
      </c>
      <c r="AR4368" t="s">
        <v>79</v>
      </c>
      <c r="AS4368" t="s">
        <v>77</v>
      </c>
      <c r="AT4368">
        <v>-952</v>
      </c>
      <c r="AU4368" t="s">
        <v>78</v>
      </c>
      <c r="AV4368" t="s">
        <v>79</v>
      </c>
      <c r="AW4368" t="s">
        <v>110</v>
      </c>
      <c r="AX4368" t="s">
        <v>81</v>
      </c>
      <c r="AY4368" t="s">
        <v>103</v>
      </c>
      <c r="AZ4368" t="s">
        <v>96</v>
      </c>
      <c r="BA4368" t="s">
        <v>76</v>
      </c>
      <c r="BB4368" t="s">
        <v>104</v>
      </c>
      <c r="BC4368">
        <v>3000</v>
      </c>
      <c r="BD4368" t="s">
        <v>85</v>
      </c>
      <c r="BE4368">
        <v>10</v>
      </c>
      <c r="BF4368" t="s">
        <v>147</v>
      </c>
      <c r="BG4368" t="s">
        <v>151</v>
      </c>
      <c r="BH4368">
        <v>365243</v>
      </c>
      <c r="BI4368">
        <v>-921</v>
      </c>
      <c r="BJ4368">
        <v>-651</v>
      </c>
      <c r="BK4368">
        <v>-711</v>
      </c>
      <c r="BL4368">
        <v>-702</v>
      </c>
      <c r="BM4368">
        <v>0</v>
      </c>
    </row>
    <row r="4369" spans="1:65" x14ac:dyDescent="0.3">
      <c r="A4369">
        <v>137773</v>
      </c>
      <c r="B4369">
        <v>0</v>
      </c>
      <c r="C4369" t="s">
        <v>65</v>
      </c>
      <c r="D4369" t="s">
        <v>88</v>
      </c>
      <c r="E4369" t="s">
        <v>67</v>
      </c>
      <c r="F4369" t="s">
        <v>68</v>
      </c>
      <c r="G4369">
        <v>0</v>
      </c>
      <c r="H4369">
        <v>135000</v>
      </c>
      <c r="I4369">
        <v>540000</v>
      </c>
      <c r="J4369" t="s">
        <v>113</v>
      </c>
      <c r="K4369" t="s">
        <v>70</v>
      </c>
      <c r="L4369" t="s">
        <v>91</v>
      </c>
      <c r="M4369" t="s">
        <v>72</v>
      </c>
      <c r="N4369">
        <v>2.5163999999999999E-2</v>
      </c>
      <c r="O4369">
        <v>22988</v>
      </c>
      <c r="P4369">
        <v>365243</v>
      </c>
      <c r="Q4369">
        <v>2660</v>
      </c>
      <c r="R4369">
        <v>4784</v>
      </c>
      <c r="S4369">
        <v>2</v>
      </c>
      <c r="T4369">
        <v>2</v>
      </c>
      <c r="U4369" t="s">
        <v>94</v>
      </c>
      <c r="V4369">
        <v>9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 t="s">
        <v>76</v>
      </c>
      <c r="AD4369">
        <v>1719008</v>
      </c>
      <c r="AE4369" t="s">
        <v>93</v>
      </c>
      <c r="AF4369">
        <v>3676.7249999999999</v>
      </c>
      <c r="AG4369">
        <v>19395</v>
      </c>
      <c r="AH4369">
        <v>18319.5</v>
      </c>
      <c r="AI4369">
        <v>1939.5</v>
      </c>
      <c r="AJ4369">
        <v>19395</v>
      </c>
      <c r="AK4369" t="s">
        <v>120</v>
      </c>
      <c r="AL4369">
        <v>12</v>
      </c>
      <c r="AM4369" t="s">
        <v>68</v>
      </c>
      <c r="AN4369">
        <v>1</v>
      </c>
      <c r="AO4369">
        <v>0.104264367</v>
      </c>
      <c r="AR4369" t="s">
        <v>79</v>
      </c>
      <c r="AS4369" t="s">
        <v>77</v>
      </c>
      <c r="AT4369">
        <v>-2369</v>
      </c>
      <c r="AU4369" t="s">
        <v>76</v>
      </c>
      <c r="AV4369" t="s">
        <v>79</v>
      </c>
      <c r="AW4369" t="s">
        <v>101</v>
      </c>
      <c r="AX4369" t="s">
        <v>102</v>
      </c>
      <c r="AY4369" t="s">
        <v>124</v>
      </c>
      <c r="AZ4369" t="s">
        <v>96</v>
      </c>
      <c r="BA4369" t="s">
        <v>76</v>
      </c>
      <c r="BB4369" t="s">
        <v>104</v>
      </c>
      <c r="BC4369">
        <v>46</v>
      </c>
      <c r="BD4369" t="s">
        <v>105</v>
      </c>
      <c r="BE4369">
        <v>6</v>
      </c>
      <c r="BF4369" t="s">
        <v>86</v>
      </c>
      <c r="BG4369" t="s">
        <v>106</v>
      </c>
      <c r="BH4369">
        <v>365243</v>
      </c>
      <c r="BI4369">
        <v>-2338</v>
      </c>
      <c r="BJ4369">
        <v>-2188</v>
      </c>
      <c r="BK4369">
        <v>-2188</v>
      </c>
      <c r="BL4369">
        <v>-2169</v>
      </c>
      <c r="BM4369">
        <v>1</v>
      </c>
    </row>
    <row r="4370" spans="1:65" x14ac:dyDescent="0.3">
      <c r="A4370">
        <v>137779</v>
      </c>
      <c r="B4370">
        <v>0</v>
      </c>
      <c r="C4370" t="s">
        <v>65</v>
      </c>
      <c r="D4370" t="s">
        <v>88</v>
      </c>
      <c r="E4370" t="s">
        <v>67</v>
      </c>
      <c r="F4370" t="s">
        <v>68</v>
      </c>
      <c r="G4370">
        <v>1</v>
      </c>
      <c r="H4370">
        <v>112500</v>
      </c>
      <c r="I4370">
        <v>161730</v>
      </c>
      <c r="J4370" t="s">
        <v>69</v>
      </c>
      <c r="K4370" t="s">
        <v>70</v>
      </c>
      <c r="L4370" t="s">
        <v>91</v>
      </c>
      <c r="M4370" t="s">
        <v>72</v>
      </c>
      <c r="N4370">
        <v>1.4463999999999999E-2</v>
      </c>
      <c r="O4370">
        <v>14491</v>
      </c>
      <c r="P4370">
        <v>6475</v>
      </c>
      <c r="Q4370">
        <v>4481</v>
      </c>
      <c r="R4370">
        <v>4992</v>
      </c>
      <c r="S4370">
        <v>2</v>
      </c>
      <c r="T4370">
        <v>2</v>
      </c>
      <c r="U4370" t="s">
        <v>120</v>
      </c>
      <c r="V4370">
        <v>3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 t="s">
        <v>201</v>
      </c>
      <c r="AD4370">
        <v>1266172</v>
      </c>
      <c r="AE4370" t="s">
        <v>99</v>
      </c>
      <c r="AF4370">
        <v>38250</v>
      </c>
      <c r="AG4370">
        <v>0</v>
      </c>
      <c r="AH4370">
        <v>765000</v>
      </c>
      <c r="AK4370" t="s">
        <v>94</v>
      </c>
      <c r="AL4370">
        <v>8</v>
      </c>
      <c r="AM4370" t="s">
        <v>68</v>
      </c>
      <c r="AN4370">
        <v>1</v>
      </c>
      <c r="AR4370" t="s">
        <v>79</v>
      </c>
      <c r="AS4370" t="s">
        <v>77</v>
      </c>
      <c r="AT4370">
        <v>-466</v>
      </c>
      <c r="AU4370" t="s">
        <v>76</v>
      </c>
      <c r="AV4370" t="s">
        <v>79</v>
      </c>
      <c r="AX4370" t="s">
        <v>81</v>
      </c>
      <c r="AY4370" t="s">
        <v>76</v>
      </c>
      <c r="AZ4370" t="s">
        <v>131</v>
      </c>
      <c r="BA4370" t="s">
        <v>116</v>
      </c>
      <c r="BB4370" t="s">
        <v>138</v>
      </c>
      <c r="BC4370">
        <v>130</v>
      </c>
      <c r="BD4370" t="s">
        <v>85</v>
      </c>
      <c r="BE4370">
        <v>0</v>
      </c>
      <c r="BF4370" t="s">
        <v>76</v>
      </c>
      <c r="BG4370" t="s">
        <v>160</v>
      </c>
      <c r="BH4370">
        <v>365243</v>
      </c>
      <c r="BI4370">
        <v>365243</v>
      </c>
      <c r="BJ4370">
        <v>365243</v>
      </c>
      <c r="BK4370">
        <v>365243</v>
      </c>
      <c r="BL4370">
        <v>365243</v>
      </c>
      <c r="BM4370">
        <v>0</v>
      </c>
    </row>
    <row r="4371" spans="1:65" x14ac:dyDescent="0.3">
      <c r="A4371">
        <v>137797</v>
      </c>
      <c r="B4371">
        <v>0</v>
      </c>
      <c r="C4371" t="s">
        <v>65</v>
      </c>
      <c r="D4371" t="s">
        <v>88</v>
      </c>
      <c r="E4371" t="s">
        <v>67</v>
      </c>
      <c r="F4371" t="s">
        <v>68</v>
      </c>
      <c r="G4371">
        <v>0</v>
      </c>
      <c r="H4371">
        <v>270000</v>
      </c>
      <c r="I4371">
        <v>1467612</v>
      </c>
      <c r="J4371" t="s">
        <v>113</v>
      </c>
      <c r="K4371" t="s">
        <v>70</v>
      </c>
      <c r="L4371" t="s">
        <v>91</v>
      </c>
      <c r="M4371" t="s">
        <v>72</v>
      </c>
      <c r="N4371">
        <v>2.5163999999999999E-2</v>
      </c>
      <c r="O4371">
        <v>23429</v>
      </c>
      <c r="P4371">
        <v>365243</v>
      </c>
      <c r="Q4371">
        <v>3786</v>
      </c>
      <c r="R4371">
        <v>4685</v>
      </c>
      <c r="S4371">
        <v>2</v>
      </c>
      <c r="T4371">
        <v>2</v>
      </c>
      <c r="U4371" t="s">
        <v>73</v>
      </c>
      <c r="V4371">
        <v>16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76</v>
      </c>
      <c r="AD4371">
        <v>2646857</v>
      </c>
      <c r="AE4371" t="s">
        <v>93</v>
      </c>
      <c r="AF4371">
        <v>9649.26</v>
      </c>
      <c r="AG4371">
        <v>34695</v>
      </c>
      <c r="AH4371">
        <v>35914.5</v>
      </c>
      <c r="AI4371">
        <v>0</v>
      </c>
      <c r="AJ4371">
        <v>34695</v>
      </c>
      <c r="AK4371" t="s">
        <v>123</v>
      </c>
      <c r="AL4371">
        <v>10</v>
      </c>
      <c r="AM4371" t="s">
        <v>68</v>
      </c>
      <c r="AN4371">
        <v>1</v>
      </c>
      <c r="AO4371">
        <v>0</v>
      </c>
      <c r="AR4371" t="s">
        <v>79</v>
      </c>
      <c r="AS4371" t="s">
        <v>114</v>
      </c>
      <c r="AT4371">
        <v>-745</v>
      </c>
      <c r="AU4371" t="s">
        <v>78</v>
      </c>
      <c r="AV4371" t="s">
        <v>115</v>
      </c>
      <c r="AW4371" t="s">
        <v>80</v>
      </c>
      <c r="AX4371" t="s">
        <v>81</v>
      </c>
      <c r="AY4371" t="s">
        <v>103</v>
      </c>
      <c r="AZ4371" t="s">
        <v>96</v>
      </c>
      <c r="BA4371" t="s">
        <v>76</v>
      </c>
      <c r="BB4371" t="s">
        <v>84</v>
      </c>
      <c r="BC4371">
        <v>250</v>
      </c>
      <c r="BD4371" t="s">
        <v>85</v>
      </c>
      <c r="BE4371">
        <v>4</v>
      </c>
      <c r="BF4371" t="s">
        <v>112</v>
      </c>
      <c r="BG4371" t="s">
        <v>151</v>
      </c>
    </row>
    <row r="4372" spans="1:65" x14ac:dyDescent="0.3">
      <c r="A4372">
        <v>137812</v>
      </c>
      <c r="B4372">
        <v>1</v>
      </c>
      <c r="C4372" t="s">
        <v>65</v>
      </c>
      <c r="D4372" t="s">
        <v>66</v>
      </c>
      <c r="E4372" t="s">
        <v>67</v>
      </c>
      <c r="F4372" t="s">
        <v>68</v>
      </c>
      <c r="G4372">
        <v>2</v>
      </c>
      <c r="H4372">
        <v>900000</v>
      </c>
      <c r="I4372">
        <v>967500</v>
      </c>
      <c r="J4372" t="s">
        <v>89</v>
      </c>
      <c r="K4372" t="s">
        <v>90</v>
      </c>
      <c r="L4372" t="s">
        <v>119</v>
      </c>
      <c r="M4372" t="s">
        <v>72</v>
      </c>
      <c r="N4372">
        <v>1.8208999999999999E-2</v>
      </c>
      <c r="O4372">
        <v>12298</v>
      </c>
      <c r="P4372">
        <v>4469</v>
      </c>
      <c r="Q4372">
        <v>1289</v>
      </c>
      <c r="R4372">
        <v>1301</v>
      </c>
      <c r="S4372">
        <v>3</v>
      </c>
      <c r="T4372">
        <v>3</v>
      </c>
      <c r="U4372" t="s">
        <v>120</v>
      </c>
      <c r="V4372">
        <v>14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 t="s">
        <v>92</v>
      </c>
      <c r="AD4372">
        <v>2513411</v>
      </c>
      <c r="AE4372" t="s">
        <v>93</v>
      </c>
      <c r="AF4372">
        <v>14768.504999999999</v>
      </c>
      <c r="AG4372">
        <v>121500</v>
      </c>
      <c r="AH4372">
        <v>132192</v>
      </c>
      <c r="AI4372">
        <v>0</v>
      </c>
      <c r="AJ4372">
        <v>121500</v>
      </c>
      <c r="AK4372" t="s">
        <v>109</v>
      </c>
      <c r="AL4372">
        <v>12</v>
      </c>
      <c r="AM4372" t="s">
        <v>68</v>
      </c>
      <c r="AN4372">
        <v>1</v>
      </c>
      <c r="AO4372">
        <v>0</v>
      </c>
      <c r="AR4372" t="s">
        <v>79</v>
      </c>
      <c r="AS4372" t="s">
        <v>77</v>
      </c>
      <c r="AT4372">
        <v>-271</v>
      </c>
      <c r="AU4372" t="s">
        <v>78</v>
      </c>
      <c r="AV4372" t="s">
        <v>79</v>
      </c>
      <c r="AW4372" t="s">
        <v>80</v>
      </c>
      <c r="AX4372" t="s">
        <v>81</v>
      </c>
      <c r="AY4372" t="s">
        <v>157</v>
      </c>
      <c r="AZ4372" t="s">
        <v>96</v>
      </c>
      <c r="BA4372" t="s">
        <v>76</v>
      </c>
      <c r="BB4372" t="s">
        <v>138</v>
      </c>
      <c r="BC4372">
        <v>60</v>
      </c>
      <c r="BD4372" t="s">
        <v>157</v>
      </c>
      <c r="BE4372">
        <v>10</v>
      </c>
      <c r="BF4372" t="s">
        <v>112</v>
      </c>
      <c r="BG4372" t="s">
        <v>158</v>
      </c>
      <c r="BH4372">
        <v>365243</v>
      </c>
      <c r="BI4372">
        <v>-241</v>
      </c>
      <c r="BJ4372">
        <v>29</v>
      </c>
      <c r="BK4372">
        <v>365243</v>
      </c>
      <c r="BL4372">
        <v>365243</v>
      </c>
      <c r="BM4372">
        <v>1</v>
      </c>
    </row>
    <row r="4373" spans="1:65" x14ac:dyDescent="0.3">
      <c r="A4373">
        <v>137813</v>
      </c>
      <c r="B4373">
        <v>0</v>
      </c>
      <c r="C4373" t="s">
        <v>65</v>
      </c>
      <c r="D4373" t="s">
        <v>88</v>
      </c>
      <c r="E4373" t="s">
        <v>67</v>
      </c>
      <c r="F4373" t="s">
        <v>68</v>
      </c>
      <c r="G4373">
        <v>0</v>
      </c>
      <c r="H4373">
        <v>180000</v>
      </c>
      <c r="I4373">
        <v>397017</v>
      </c>
      <c r="J4373" t="s">
        <v>113</v>
      </c>
      <c r="K4373" t="s">
        <v>90</v>
      </c>
      <c r="L4373" t="s">
        <v>91</v>
      </c>
      <c r="M4373" t="s">
        <v>72</v>
      </c>
      <c r="N4373">
        <v>1.1657000000000001E-2</v>
      </c>
      <c r="O4373">
        <v>21243</v>
      </c>
      <c r="P4373">
        <v>365243</v>
      </c>
      <c r="Q4373">
        <v>9545</v>
      </c>
      <c r="R4373">
        <v>4757</v>
      </c>
      <c r="S4373">
        <v>1</v>
      </c>
      <c r="T4373">
        <v>1</v>
      </c>
      <c r="U4373" t="s">
        <v>94</v>
      </c>
      <c r="V4373">
        <v>15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 t="s">
        <v>76</v>
      </c>
      <c r="AD4373">
        <v>2103499</v>
      </c>
      <c r="AE4373" t="s">
        <v>93</v>
      </c>
      <c r="AF4373">
        <v>6765.7049999999999</v>
      </c>
      <c r="AG4373">
        <v>41805</v>
      </c>
      <c r="AH4373">
        <v>33444</v>
      </c>
      <c r="AI4373">
        <v>8361</v>
      </c>
      <c r="AJ4373">
        <v>41805</v>
      </c>
      <c r="AK4373" t="s">
        <v>109</v>
      </c>
      <c r="AL4373">
        <v>15</v>
      </c>
      <c r="AM4373" t="s">
        <v>68</v>
      </c>
      <c r="AN4373">
        <v>1</v>
      </c>
      <c r="AO4373">
        <v>0.217818182</v>
      </c>
      <c r="AR4373" t="s">
        <v>79</v>
      </c>
      <c r="AS4373" t="s">
        <v>77</v>
      </c>
      <c r="AT4373">
        <v>-1870</v>
      </c>
      <c r="AU4373" t="s">
        <v>78</v>
      </c>
      <c r="AV4373" t="s">
        <v>79</v>
      </c>
      <c r="AX4373" t="s">
        <v>81</v>
      </c>
      <c r="AY4373" t="s">
        <v>124</v>
      </c>
      <c r="AZ4373" t="s">
        <v>96</v>
      </c>
      <c r="BA4373" t="s">
        <v>76</v>
      </c>
      <c r="BB4373" t="s">
        <v>104</v>
      </c>
      <c r="BC4373">
        <v>45</v>
      </c>
      <c r="BD4373" t="s">
        <v>105</v>
      </c>
      <c r="BE4373">
        <v>6</v>
      </c>
      <c r="BF4373" t="s">
        <v>86</v>
      </c>
      <c r="BG4373" t="s">
        <v>106</v>
      </c>
      <c r="BH4373">
        <v>365243</v>
      </c>
      <c r="BI4373">
        <v>-1833</v>
      </c>
      <c r="BJ4373">
        <v>-1683</v>
      </c>
      <c r="BK4373">
        <v>-1683</v>
      </c>
      <c r="BL4373">
        <v>-1679</v>
      </c>
      <c r="BM4373">
        <v>0</v>
      </c>
    </row>
    <row r="4374" spans="1:65" x14ac:dyDescent="0.3">
      <c r="A4374">
        <v>137843</v>
      </c>
      <c r="B4374">
        <v>0</v>
      </c>
      <c r="C4374" t="s">
        <v>65</v>
      </c>
      <c r="D4374" t="s">
        <v>88</v>
      </c>
      <c r="E4374" t="s">
        <v>67</v>
      </c>
      <c r="F4374" t="s">
        <v>68</v>
      </c>
      <c r="G4374">
        <v>0</v>
      </c>
      <c r="H4374">
        <v>157500</v>
      </c>
      <c r="I4374">
        <v>86346</v>
      </c>
      <c r="J4374" t="s">
        <v>69</v>
      </c>
      <c r="K4374" t="s">
        <v>70</v>
      </c>
      <c r="L4374" t="s">
        <v>139</v>
      </c>
      <c r="M4374" t="s">
        <v>72</v>
      </c>
      <c r="N4374">
        <v>2.461E-2</v>
      </c>
      <c r="O4374">
        <v>17866</v>
      </c>
      <c r="P4374">
        <v>1452</v>
      </c>
      <c r="Q4374">
        <v>8347</v>
      </c>
      <c r="R4374">
        <v>1412</v>
      </c>
      <c r="S4374">
        <v>2</v>
      </c>
      <c r="T4374">
        <v>2</v>
      </c>
      <c r="U4374" t="s">
        <v>123</v>
      </c>
      <c r="V4374">
        <v>11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92</v>
      </c>
      <c r="AD4374">
        <v>1754188</v>
      </c>
      <c r="AE4374" t="s">
        <v>93</v>
      </c>
      <c r="AF4374">
        <v>6841.4849999999997</v>
      </c>
      <c r="AG4374">
        <v>36891</v>
      </c>
      <c r="AH4374">
        <v>38718</v>
      </c>
      <c r="AI4374">
        <v>0</v>
      </c>
      <c r="AJ4374">
        <v>36891</v>
      </c>
      <c r="AK4374" t="s">
        <v>120</v>
      </c>
      <c r="AL4374">
        <v>18</v>
      </c>
      <c r="AM4374" t="s">
        <v>68</v>
      </c>
      <c r="AN4374">
        <v>1</v>
      </c>
      <c r="AO4374">
        <v>0</v>
      </c>
      <c r="AR4374" t="s">
        <v>79</v>
      </c>
      <c r="AS4374" t="s">
        <v>114</v>
      </c>
      <c r="AT4374">
        <v>-1181</v>
      </c>
      <c r="AU4374" t="s">
        <v>78</v>
      </c>
      <c r="AV4374" t="s">
        <v>76</v>
      </c>
      <c r="AW4374" t="s">
        <v>80</v>
      </c>
      <c r="AX4374" t="s">
        <v>81</v>
      </c>
      <c r="AY4374" t="s">
        <v>103</v>
      </c>
      <c r="AZ4374" t="s">
        <v>96</v>
      </c>
      <c r="BA4374" t="s">
        <v>76</v>
      </c>
      <c r="BB4374" t="s">
        <v>138</v>
      </c>
      <c r="BC4374">
        <v>135</v>
      </c>
      <c r="BD4374" t="s">
        <v>85</v>
      </c>
      <c r="BE4374">
        <v>6</v>
      </c>
      <c r="BF4374" t="s">
        <v>112</v>
      </c>
      <c r="BG4374" t="s">
        <v>151</v>
      </c>
    </row>
    <row r="4375" spans="1:65" x14ac:dyDescent="0.3">
      <c r="A4375">
        <v>137845</v>
      </c>
      <c r="B4375">
        <v>0</v>
      </c>
      <c r="C4375" t="s">
        <v>65</v>
      </c>
      <c r="D4375" t="s">
        <v>66</v>
      </c>
      <c r="E4375" t="s">
        <v>67</v>
      </c>
      <c r="F4375" t="s">
        <v>67</v>
      </c>
      <c r="G4375">
        <v>0</v>
      </c>
      <c r="H4375">
        <v>144000</v>
      </c>
      <c r="I4375">
        <v>419679</v>
      </c>
      <c r="J4375" t="s">
        <v>89</v>
      </c>
      <c r="K4375" t="s">
        <v>70</v>
      </c>
      <c r="L4375" t="s">
        <v>119</v>
      </c>
      <c r="M4375" t="s">
        <v>72</v>
      </c>
      <c r="N4375">
        <v>9.6299999999999997E-3</v>
      </c>
      <c r="O4375">
        <v>15543</v>
      </c>
      <c r="P4375">
        <v>3133</v>
      </c>
      <c r="Q4375">
        <v>5532</v>
      </c>
      <c r="R4375">
        <v>3366</v>
      </c>
      <c r="S4375">
        <v>2</v>
      </c>
      <c r="T4375">
        <v>2</v>
      </c>
      <c r="U4375" t="s">
        <v>125</v>
      </c>
      <c r="V4375">
        <v>13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 t="s">
        <v>92</v>
      </c>
      <c r="AD4375">
        <v>1828126</v>
      </c>
      <c r="AE4375" t="s">
        <v>65</v>
      </c>
      <c r="AG4375">
        <v>0</v>
      </c>
      <c r="AH4375">
        <v>0</v>
      </c>
      <c r="AK4375" t="s">
        <v>73</v>
      </c>
      <c r="AL4375">
        <v>11</v>
      </c>
      <c r="AM4375" t="s">
        <v>68</v>
      </c>
      <c r="AN4375">
        <v>1</v>
      </c>
      <c r="AR4375" t="s">
        <v>76</v>
      </c>
      <c r="AS4375" t="s">
        <v>129</v>
      </c>
      <c r="AT4375">
        <v>-188</v>
      </c>
      <c r="AU4375" t="s">
        <v>76</v>
      </c>
      <c r="AV4375" t="s">
        <v>79</v>
      </c>
      <c r="AX4375" t="s">
        <v>81</v>
      </c>
      <c r="AY4375" t="s">
        <v>76</v>
      </c>
      <c r="AZ4375" t="s">
        <v>76</v>
      </c>
      <c r="BA4375" t="s">
        <v>76</v>
      </c>
      <c r="BB4375" t="s">
        <v>121</v>
      </c>
      <c r="BC4375">
        <v>-1</v>
      </c>
      <c r="BD4375" t="s">
        <v>76</v>
      </c>
      <c r="BF4375" t="s">
        <v>76</v>
      </c>
      <c r="BG4375" t="s">
        <v>82</v>
      </c>
    </row>
    <row r="4376" spans="1:65" x14ac:dyDescent="0.3">
      <c r="A4376">
        <v>137856</v>
      </c>
      <c r="B4376">
        <v>0</v>
      </c>
      <c r="C4376" t="s">
        <v>65</v>
      </c>
      <c r="D4376" t="s">
        <v>88</v>
      </c>
      <c r="E4376" t="s">
        <v>68</v>
      </c>
      <c r="F4376" t="s">
        <v>68</v>
      </c>
      <c r="G4376">
        <v>0</v>
      </c>
      <c r="H4376">
        <v>675000</v>
      </c>
      <c r="I4376">
        <v>1436850</v>
      </c>
      <c r="J4376" t="s">
        <v>89</v>
      </c>
      <c r="K4376" t="s">
        <v>90</v>
      </c>
      <c r="L4376" t="s">
        <v>119</v>
      </c>
      <c r="M4376" t="s">
        <v>72</v>
      </c>
      <c r="N4376">
        <v>7.2740000000000001E-3</v>
      </c>
      <c r="O4376">
        <v>11259</v>
      </c>
      <c r="P4376">
        <v>2329</v>
      </c>
      <c r="Q4376">
        <v>5171</v>
      </c>
      <c r="R4376">
        <v>3875</v>
      </c>
      <c r="S4376">
        <v>2</v>
      </c>
      <c r="T4376">
        <v>2</v>
      </c>
      <c r="U4376" t="s">
        <v>125</v>
      </c>
      <c r="V4376">
        <v>10</v>
      </c>
      <c r="W4376">
        <v>0</v>
      </c>
      <c r="X4376">
        <v>1</v>
      </c>
      <c r="Y4376">
        <v>1</v>
      </c>
      <c r="Z4376">
        <v>0</v>
      </c>
      <c r="AA4376">
        <v>0</v>
      </c>
      <c r="AB4376">
        <v>0</v>
      </c>
      <c r="AC4376" t="s">
        <v>92</v>
      </c>
      <c r="AD4376">
        <v>2142120</v>
      </c>
      <c r="AE4376" t="s">
        <v>65</v>
      </c>
      <c r="AF4376">
        <v>57285.135000000002</v>
      </c>
      <c r="AG4376">
        <v>895500</v>
      </c>
      <c r="AH4376">
        <v>895500</v>
      </c>
      <c r="AJ4376">
        <v>895500</v>
      </c>
      <c r="AK4376" t="s">
        <v>123</v>
      </c>
      <c r="AL4376">
        <v>8</v>
      </c>
      <c r="AM4376" t="s">
        <v>68</v>
      </c>
      <c r="AN4376">
        <v>1</v>
      </c>
      <c r="AR4376" t="s">
        <v>76</v>
      </c>
      <c r="AS4376" t="s">
        <v>77</v>
      </c>
      <c r="AT4376">
        <v>-512</v>
      </c>
      <c r="AU4376" t="s">
        <v>78</v>
      </c>
      <c r="AV4376" t="s">
        <v>79</v>
      </c>
      <c r="AX4376" t="s">
        <v>161</v>
      </c>
      <c r="AY4376" t="s">
        <v>76</v>
      </c>
      <c r="AZ4376" t="s">
        <v>82</v>
      </c>
      <c r="BA4376" t="s">
        <v>116</v>
      </c>
      <c r="BB4376" t="s">
        <v>187</v>
      </c>
      <c r="BC4376">
        <v>-1</v>
      </c>
      <c r="BD4376" t="s">
        <v>76</v>
      </c>
      <c r="BE4376">
        <v>24</v>
      </c>
      <c r="BF4376" t="s">
        <v>147</v>
      </c>
      <c r="BG4376" t="s">
        <v>154</v>
      </c>
      <c r="BH4376">
        <v>365243</v>
      </c>
      <c r="BI4376">
        <v>-482</v>
      </c>
      <c r="BJ4376">
        <v>208</v>
      </c>
      <c r="BK4376">
        <v>-122</v>
      </c>
      <c r="BL4376">
        <v>-114</v>
      </c>
      <c r="BM4376">
        <v>0</v>
      </c>
    </row>
    <row r="4377" spans="1:65" x14ac:dyDescent="0.3">
      <c r="A4377">
        <v>137858</v>
      </c>
      <c r="B4377">
        <v>0</v>
      </c>
      <c r="C4377" t="s">
        <v>99</v>
      </c>
      <c r="D4377" t="s">
        <v>88</v>
      </c>
      <c r="E4377" t="s">
        <v>67</v>
      </c>
      <c r="F4377" t="s">
        <v>68</v>
      </c>
      <c r="G4377">
        <v>0</v>
      </c>
      <c r="H4377">
        <v>99000</v>
      </c>
      <c r="I4377">
        <v>135000</v>
      </c>
      <c r="J4377" t="s">
        <v>69</v>
      </c>
      <c r="K4377" t="s">
        <v>70</v>
      </c>
      <c r="L4377" t="s">
        <v>71</v>
      </c>
      <c r="M4377" t="s">
        <v>72</v>
      </c>
      <c r="N4377">
        <v>2.6391999999999999E-2</v>
      </c>
      <c r="O4377">
        <v>7742</v>
      </c>
      <c r="P4377">
        <v>411</v>
      </c>
      <c r="Q4377">
        <v>6237</v>
      </c>
      <c r="R4377">
        <v>434</v>
      </c>
      <c r="S4377">
        <v>2</v>
      </c>
      <c r="T4377">
        <v>2</v>
      </c>
      <c r="U4377" t="s">
        <v>125</v>
      </c>
      <c r="V4377">
        <v>16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108</v>
      </c>
      <c r="AD4377">
        <v>1586835</v>
      </c>
      <c r="AE4377" t="s">
        <v>65</v>
      </c>
      <c r="AG4377">
        <v>0</v>
      </c>
      <c r="AH4377">
        <v>0</v>
      </c>
      <c r="AK4377" t="s">
        <v>123</v>
      </c>
      <c r="AL4377">
        <v>12</v>
      </c>
      <c r="AM4377" t="s">
        <v>68</v>
      </c>
      <c r="AN4377">
        <v>1</v>
      </c>
      <c r="AR4377" t="s">
        <v>76</v>
      </c>
      <c r="AS4377" t="s">
        <v>129</v>
      </c>
      <c r="AT4377">
        <v>-15</v>
      </c>
      <c r="AU4377" t="s">
        <v>76</v>
      </c>
      <c r="AV4377" t="s">
        <v>79</v>
      </c>
      <c r="AX4377" t="s">
        <v>81</v>
      </c>
      <c r="AY4377" t="s">
        <v>76</v>
      </c>
      <c r="AZ4377" t="s">
        <v>76</v>
      </c>
      <c r="BA4377" t="s">
        <v>76</v>
      </c>
      <c r="BB4377" t="s">
        <v>121</v>
      </c>
      <c r="BC4377">
        <v>-1</v>
      </c>
      <c r="BD4377" t="s">
        <v>76</v>
      </c>
      <c r="BF4377" t="s">
        <v>76</v>
      </c>
      <c r="BG4377" t="s">
        <v>82</v>
      </c>
    </row>
    <row r="4378" spans="1:65" x14ac:dyDescent="0.3">
      <c r="A4378">
        <v>137863</v>
      </c>
      <c r="B4378">
        <v>0</v>
      </c>
      <c r="C4378" t="s">
        <v>65</v>
      </c>
      <c r="D4378" t="s">
        <v>88</v>
      </c>
      <c r="E4378" t="s">
        <v>67</v>
      </c>
      <c r="F4378" t="s">
        <v>67</v>
      </c>
      <c r="G4378">
        <v>0</v>
      </c>
      <c r="H4378">
        <v>360000</v>
      </c>
      <c r="I4378">
        <v>729792</v>
      </c>
      <c r="J4378" t="s">
        <v>69</v>
      </c>
      <c r="K4378" t="s">
        <v>186</v>
      </c>
      <c r="L4378" t="s">
        <v>91</v>
      </c>
      <c r="M4378" t="s">
        <v>72</v>
      </c>
      <c r="N4378">
        <v>1.0031999999999999E-2</v>
      </c>
      <c r="O4378">
        <v>16384</v>
      </c>
      <c r="P4378">
        <v>4794</v>
      </c>
      <c r="Q4378">
        <v>4595</v>
      </c>
      <c r="R4378">
        <v>4588</v>
      </c>
      <c r="S4378">
        <v>2</v>
      </c>
      <c r="T4378">
        <v>2</v>
      </c>
      <c r="U4378" t="s">
        <v>73</v>
      </c>
      <c r="V4378">
        <v>13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 t="s">
        <v>74</v>
      </c>
      <c r="AD4378">
        <v>1535263</v>
      </c>
      <c r="AE4378" t="s">
        <v>93</v>
      </c>
      <c r="AF4378">
        <v>8723.61</v>
      </c>
      <c r="AG4378">
        <v>80595</v>
      </c>
      <c r="AH4378">
        <v>78520.5</v>
      </c>
      <c r="AI4378">
        <v>8059.5</v>
      </c>
      <c r="AJ4378">
        <v>80595</v>
      </c>
      <c r="AK4378" t="s">
        <v>109</v>
      </c>
      <c r="AL4378">
        <v>5</v>
      </c>
      <c r="AM4378" t="s">
        <v>68</v>
      </c>
      <c r="AN4378">
        <v>1</v>
      </c>
      <c r="AO4378">
        <v>0.101380552</v>
      </c>
      <c r="AR4378" t="s">
        <v>79</v>
      </c>
      <c r="AS4378" t="s">
        <v>77</v>
      </c>
      <c r="AT4378">
        <v>-1610</v>
      </c>
      <c r="AU4378" t="s">
        <v>76</v>
      </c>
      <c r="AV4378" t="s">
        <v>79</v>
      </c>
      <c r="AW4378" t="s">
        <v>110</v>
      </c>
      <c r="AX4378" t="s">
        <v>81</v>
      </c>
      <c r="AY4378" t="s">
        <v>157</v>
      </c>
      <c r="AZ4378" t="s">
        <v>96</v>
      </c>
      <c r="BA4378" t="s">
        <v>76</v>
      </c>
      <c r="BB4378" t="s">
        <v>84</v>
      </c>
      <c r="BC4378">
        <v>62</v>
      </c>
      <c r="BD4378" t="s">
        <v>85</v>
      </c>
      <c r="BE4378">
        <v>10</v>
      </c>
      <c r="BF4378" t="s">
        <v>112</v>
      </c>
      <c r="BG4378" t="s">
        <v>151</v>
      </c>
      <c r="BH4378">
        <v>365243</v>
      </c>
      <c r="BI4378">
        <v>-1579</v>
      </c>
      <c r="BJ4378">
        <v>-1309</v>
      </c>
      <c r="BK4378">
        <v>-1309</v>
      </c>
      <c r="BL4378">
        <v>-1300</v>
      </c>
      <c r="BM4378">
        <v>0</v>
      </c>
    </row>
    <row r="4379" spans="1:65" x14ac:dyDescent="0.3">
      <c r="A4379">
        <v>137895</v>
      </c>
      <c r="B4379">
        <v>0</v>
      </c>
      <c r="C4379" t="s">
        <v>99</v>
      </c>
      <c r="D4379" t="s">
        <v>88</v>
      </c>
      <c r="E4379" t="s">
        <v>68</v>
      </c>
      <c r="F4379" t="s">
        <v>68</v>
      </c>
      <c r="G4379">
        <v>1</v>
      </c>
      <c r="H4379">
        <v>225000</v>
      </c>
      <c r="I4379">
        <v>450000</v>
      </c>
      <c r="J4379" t="s">
        <v>69</v>
      </c>
      <c r="K4379" t="s">
        <v>70</v>
      </c>
      <c r="L4379" t="s">
        <v>91</v>
      </c>
      <c r="M4379" t="s">
        <v>72</v>
      </c>
      <c r="N4379">
        <v>2.2800000000000001E-2</v>
      </c>
      <c r="O4379">
        <v>14293</v>
      </c>
      <c r="P4379">
        <v>448</v>
      </c>
      <c r="Q4379">
        <v>900</v>
      </c>
      <c r="R4379">
        <v>893</v>
      </c>
      <c r="S4379">
        <v>2</v>
      </c>
      <c r="T4379">
        <v>2</v>
      </c>
      <c r="U4379" t="s">
        <v>94</v>
      </c>
      <c r="V4379">
        <v>10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92</v>
      </c>
      <c r="AD4379">
        <v>1448708</v>
      </c>
      <c r="AE4379" t="s">
        <v>93</v>
      </c>
      <c r="AF4379">
        <v>12532.545</v>
      </c>
      <c r="AG4379">
        <v>242550</v>
      </c>
      <c r="AH4379">
        <v>242550</v>
      </c>
      <c r="AI4379">
        <v>0</v>
      </c>
      <c r="AJ4379">
        <v>242550</v>
      </c>
      <c r="AK4379" t="s">
        <v>94</v>
      </c>
      <c r="AL4379">
        <v>15</v>
      </c>
      <c r="AM4379" t="s">
        <v>68</v>
      </c>
      <c r="AN4379">
        <v>1</v>
      </c>
      <c r="AO4379">
        <v>0</v>
      </c>
      <c r="AR4379" t="s">
        <v>79</v>
      </c>
      <c r="AS4379" t="s">
        <v>77</v>
      </c>
      <c r="AT4379">
        <v>-511</v>
      </c>
      <c r="AU4379" t="s">
        <v>78</v>
      </c>
      <c r="AV4379" t="s">
        <v>79</v>
      </c>
      <c r="AX4379" t="s">
        <v>81</v>
      </c>
      <c r="AY4379" t="s">
        <v>190</v>
      </c>
      <c r="AZ4379" t="s">
        <v>96</v>
      </c>
      <c r="BA4379" t="s">
        <v>76</v>
      </c>
      <c r="BB4379" t="s">
        <v>104</v>
      </c>
      <c r="BC4379">
        <v>200</v>
      </c>
      <c r="BD4379" t="s">
        <v>191</v>
      </c>
      <c r="BE4379">
        <v>24</v>
      </c>
      <c r="BF4379" t="s">
        <v>112</v>
      </c>
      <c r="BG4379" t="s">
        <v>158</v>
      </c>
      <c r="BH4379">
        <v>365243</v>
      </c>
      <c r="BI4379">
        <v>-477</v>
      </c>
      <c r="BJ4379">
        <v>213</v>
      </c>
      <c r="BK4379">
        <v>365243</v>
      </c>
      <c r="BL4379">
        <v>365243</v>
      </c>
      <c r="BM4379">
        <v>0</v>
      </c>
    </row>
    <row r="4380" spans="1:65" x14ac:dyDescent="0.3">
      <c r="A4380">
        <v>137907</v>
      </c>
      <c r="B4380">
        <v>0</v>
      </c>
      <c r="C4380" t="s">
        <v>65</v>
      </c>
      <c r="D4380" t="s">
        <v>88</v>
      </c>
      <c r="E4380" t="s">
        <v>67</v>
      </c>
      <c r="F4380" t="s">
        <v>68</v>
      </c>
      <c r="G4380">
        <v>0</v>
      </c>
      <c r="H4380">
        <v>359100</v>
      </c>
      <c r="I4380">
        <v>1113399</v>
      </c>
      <c r="J4380" t="s">
        <v>89</v>
      </c>
      <c r="K4380" t="s">
        <v>70</v>
      </c>
      <c r="L4380" t="s">
        <v>140</v>
      </c>
      <c r="M4380" t="s">
        <v>169</v>
      </c>
      <c r="N4380">
        <v>7.2508000000000003E-2</v>
      </c>
      <c r="O4380">
        <v>15085</v>
      </c>
      <c r="P4380">
        <v>2770</v>
      </c>
      <c r="Q4380">
        <v>9065</v>
      </c>
      <c r="R4380">
        <v>3908</v>
      </c>
      <c r="S4380">
        <v>1</v>
      </c>
      <c r="T4380">
        <v>1</v>
      </c>
      <c r="U4380" t="s">
        <v>73</v>
      </c>
      <c r="V4380">
        <v>19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92</v>
      </c>
      <c r="AD4380">
        <v>1198203</v>
      </c>
      <c r="AE4380" t="s">
        <v>99</v>
      </c>
      <c r="AF4380">
        <v>15750</v>
      </c>
      <c r="AG4380">
        <v>0</v>
      </c>
      <c r="AH4380">
        <v>315000</v>
      </c>
      <c r="AK4380" t="s">
        <v>120</v>
      </c>
      <c r="AL4380">
        <v>17</v>
      </c>
      <c r="AM4380" t="s">
        <v>68</v>
      </c>
      <c r="AN4380">
        <v>1</v>
      </c>
      <c r="AR4380" t="s">
        <v>79</v>
      </c>
      <c r="AS4380" t="s">
        <v>77</v>
      </c>
      <c r="AT4380">
        <v>-1380</v>
      </c>
      <c r="AU4380" t="s">
        <v>76</v>
      </c>
      <c r="AV4380" t="s">
        <v>79</v>
      </c>
      <c r="AX4380" t="s">
        <v>81</v>
      </c>
      <c r="AY4380" t="s">
        <v>76</v>
      </c>
      <c r="AZ4380" t="s">
        <v>131</v>
      </c>
      <c r="BA4380" t="s">
        <v>116</v>
      </c>
      <c r="BB4380" t="s">
        <v>121</v>
      </c>
      <c r="BC4380">
        <v>-1</v>
      </c>
      <c r="BD4380" t="s">
        <v>76</v>
      </c>
      <c r="BE4380">
        <v>0</v>
      </c>
      <c r="BF4380" t="s">
        <v>76</v>
      </c>
      <c r="BG4380" t="s">
        <v>160</v>
      </c>
      <c r="BH4380">
        <v>365243</v>
      </c>
      <c r="BI4380">
        <v>365243</v>
      </c>
      <c r="BJ4380">
        <v>365243</v>
      </c>
      <c r="BK4380">
        <v>365243</v>
      </c>
      <c r="BL4380">
        <v>-282</v>
      </c>
      <c r="BM4380">
        <v>0</v>
      </c>
    </row>
    <row r="4381" spans="1:65" x14ac:dyDescent="0.3">
      <c r="A4381">
        <v>137920</v>
      </c>
      <c r="B4381">
        <v>0</v>
      </c>
      <c r="C4381" t="s">
        <v>65</v>
      </c>
      <c r="D4381" t="s">
        <v>88</v>
      </c>
      <c r="E4381" t="s">
        <v>67</v>
      </c>
      <c r="F4381" t="s">
        <v>68</v>
      </c>
      <c r="G4381">
        <v>0</v>
      </c>
      <c r="H4381">
        <v>261000</v>
      </c>
      <c r="I4381">
        <v>323388</v>
      </c>
      <c r="J4381" t="s">
        <v>133</v>
      </c>
      <c r="K4381" t="s">
        <v>90</v>
      </c>
      <c r="L4381" t="s">
        <v>71</v>
      </c>
      <c r="M4381" t="s">
        <v>127</v>
      </c>
      <c r="N4381">
        <v>2.042E-3</v>
      </c>
      <c r="O4381">
        <v>8937</v>
      </c>
      <c r="P4381">
        <v>224</v>
      </c>
      <c r="Q4381">
        <v>715</v>
      </c>
      <c r="R4381">
        <v>1602</v>
      </c>
      <c r="S4381">
        <v>3</v>
      </c>
      <c r="T4381">
        <v>3</v>
      </c>
      <c r="U4381" t="s">
        <v>120</v>
      </c>
      <c r="V4381">
        <v>11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 t="s">
        <v>130</v>
      </c>
      <c r="AD4381">
        <v>1240840</v>
      </c>
      <c r="AE4381" t="s">
        <v>93</v>
      </c>
      <c r="AG4381">
        <v>92385</v>
      </c>
      <c r="AH4381">
        <v>92385</v>
      </c>
      <c r="AI4381">
        <v>0</v>
      </c>
      <c r="AJ4381">
        <v>92385</v>
      </c>
      <c r="AK4381" t="s">
        <v>123</v>
      </c>
      <c r="AL4381">
        <v>13</v>
      </c>
      <c r="AM4381" t="s">
        <v>68</v>
      </c>
      <c r="AN4381">
        <v>1</v>
      </c>
      <c r="AO4381">
        <v>0</v>
      </c>
      <c r="AR4381" t="s">
        <v>79</v>
      </c>
      <c r="AS4381" t="s">
        <v>114</v>
      </c>
      <c r="AT4381">
        <v>-1115</v>
      </c>
      <c r="AU4381" t="s">
        <v>78</v>
      </c>
      <c r="AV4381" t="s">
        <v>76</v>
      </c>
      <c r="AX4381" t="s">
        <v>81</v>
      </c>
      <c r="AY4381" t="s">
        <v>111</v>
      </c>
      <c r="AZ4381" t="s">
        <v>76</v>
      </c>
      <c r="BA4381" t="s">
        <v>76</v>
      </c>
      <c r="BB4381" t="s">
        <v>104</v>
      </c>
      <c r="BC4381">
        <v>36</v>
      </c>
      <c r="BD4381" t="s">
        <v>105</v>
      </c>
      <c r="BF4381" t="s">
        <v>76</v>
      </c>
      <c r="BG4381" t="s">
        <v>106</v>
      </c>
    </row>
    <row r="4382" spans="1:65" x14ac:dyDescent="0.3">
      <c r="A4382">
        <v>137923</v>
      </c>
      <c r="B4382">
        <v>0</v>
      </c>
      <c r="C4382" t="s">
        <v>99</v>
      </c>
      <c r="D4382" t="s">
        <v>88</v>
      </c>
      <c r="E4382" t="s">
        <v>67</v>
      </c>
      <c r="F4382" t="s">
        <v>68</v>
      </c>
      <c r="G4382">
        <v>0</v>
      </c>
      <c r="H4382">
        <v>81000</v>
      </c>
      <c r="I4382">
        <v>180000</v>
      </c>
      <c r="J4382" t="s">
        <v>113</v>
      </c>
      <c r="K4382" t="s">
        <v>70</v>
      </c>
      <c r="L4382" t="s">
        <v>71</v>
      </c>
      <c r="M4382" t="s">
        <v>72</v>
      </c>
      <c r="N4382">
        <v>2.0712999999999999E-2</v>
      </c>
      <c r="O4382">
        <v>22354</v>
      </c>
      <c r="P4382">
        <v>365243</v>
      </c>
      <c r="Q4382">
        <v>1005</v>
      </c>
      <c r="R4382">
        <v>2240</v>
      </c>
      <c r="S4382">
        <v>3</v>
      </c>
      <c r="T4382">
        <v>3</v>
      </c>
      <c r="U4382" t="s">
        <v>125</v>
      </c>
      <c r="V4382">
        <v>5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 t="s">
        <v>76</v>
      </c>
      <c r="AD4382">
        <v>2153842</v>
      </c>
      <c r="AE4382" t="s">
        <v>99</v>
      </c>
      <c r="AF4382">
        <v>10125</v>
      </c>
      <c r="AG4382">
        <v>202500</v>
      </c>
      <c r="AH4382">
        <v>202500</v>
      </c>
      <c r="AJ4382">
        <v>202500</v>
      </c>
      <c r="AK4382" t="s">
        <v>125</v>
      </c>
      <c r="AL4382">
        <v>5</v>
      </c>
      <c r="AM4382" t="s">
        <v>68</v>
      </c>
      <c r="AN4382">
        <v>1</v>
      </c>
      <c r="AR4382" t="s">
        <v>79</v>
      </c>
      <c r="AS4382" t="s">
        <v>77</v>
      </c>
      <c r="AT4382">
        <v>-98</v>
      </c>
      <c r="AU4382" t="s">
        <v>76</v>
      </c>
      <c r="AV4382" t="s">
        <v>79</v>
      </c>
      <c r="AW4382" t="s">
        <v>80</v>
      </c>
      <c r="AX4382" t="s">
        <v>81</v>
      </c>
      <c r="AY4382" t="s">
        <v>76</v>
      </c>
      <c r="AZ4382" t="s">
        <v>131</v>
      </c>
      <c r="BA4382" t="s">
        <v>116</v>
      </c>
      <c r="BB4382" t="s">
        <v>121</v>
      </c>
      <c r="BC4382">
        <v>-1</v>
      </c>
      <c r="BD4382" t="s">
        <v>76</v>
      </c>
      <c r="BE4382">
        <v>0</v>
      </c>
      <c r="BF4382" t="s">
        <v>76</v>
      </c>
      <c r="BG4382" t="s">
        <v>160</v>
      </c>
      <c r="BH4382">
        <v>365243</v>
      </c>
      <c r="BI4382">
        <v>365243</v>
      </c>
      <c r="BJ4382">
        <v>365243</v>
      </c>
      <c r="BK4382">
        <v>365243</v>
      </c>
      <c r="BL4382">
        <v>-59</v>
      </c>
      <c r="BM4382">
        <v>0</v>
      </c>
    </row>
    <row r="4383" spans="1:65" x14ac:dyDescent="0.3">
      <c r="A4383">
        <v>137923</v>
      </c>
      <c r="B4383">
        <v>0</v>
      </c>
      <c r="C4383" t="s">
        <v>99</v>
      </c>
      <c r="D4383" t="s">
        <v>88</v>
      </c>
      <c r="E4383" t="s">
        <v>67</v>
      </c>
      <c r="F4383" t="s">
        <v>68</v>
      </c>
      <c r="G4383">
        <v>0</v>
      </c>
      <c r="H4383">
        <v>81000</v>
      </c>
      <c r="I4383">
        <v>180000</v>
      </c>
      <c r="J4383" t="s">
        <v>113</v>
      </c>
      <c r="K4383" t="s">
        <v>70</v>
      </c>
      <c r="L4383" t="s">
        <v>71</v>
      </c>
      <c r="M4383" t="s">
        <v>72</v>
      </c>
      <c r="N4383">
        <v>2.0712999999999999E-2</v>
      </c>
      <c r="O4383">
        <v>22354</v>
      </c>
      <c r="P4383">
        <v>365243</v>
      </c>
      <c r="Q4383">
        <v>1005</v>
      </c>
      <c r="R4383">
        <v>2240</v>
      </c>
      <c r="S4383">
        <v>3</v>
      </c>
      <c r="T4383">
        <v>3</v>
      </c>
      <c r="U4383" t="s">
        <v>125</v>
      </c>
      <c r="V4383">
        <v>5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76</v>
      </c>
      <c r="AD4383">
        <v>2336810</v>
      </c>
      <c r="AE4383" t="s">
        <v>99</v>
      </c>
      <c r="AG4383">
        <v>0</v>
      </c>
      <c r="AH4383">
        <v>0</v>
      </c>
      <c r="AK4383" t="s">
        <v>125</v>
      </c>
      <c r="AL4383">
        <v>5</v>
      </c>
      <c r="AM4383" t="s">
        <v>68</v>
      </c>
      <c r="AN4383">
        <v>1</v>
      </c>
      <c r="AR4383" t="s">
        <v>79</v>
      </c>
      <c r="AS4383" t="s">
        <v>129</v>
      </c>
      <c r="AT4383">
        <v>-98</v>
      </c>
      <c r="AU4383" t="s">
        <v>76</v>
      </c>
      <c r="AV4383" t="s">
        <v>79</v>
      </c>
      <c r="AX4383" t="s">
        <v>81</v>
      </c>
      <c r="AY4383" t="s">
        <v>76</v>
      </c>
      <c r="AZ4383" t="s">
        <v>76</v>
      </c>
      <c r="BA4383" t="s">
        <v>76</v>
      </c>
      <c r="BB4383" t="s">
        <v>121</v>
      </c>
      <c r="BC4383">
        <v>-1</v>
      </c>
      <c r="BD4383" t="s">
        <v>76</v>
      </c>
      <c r="BF4383" t="s">
        <v>76</v>
      </c>
      <c r="BG4383" t="s">
        <v>132</v>
      </c>
    </row>
    <row r="4384" spans="1:65" x14ac:dyDescent="0.3">
      <c r="A4384">
        <v>137925</v>
      </c>
      <c r="B4384">
        <v>0</v>
      </c>
      <c r="C4384" t="s">
        <v>65</v>
      </c>
      <c r="D4384" t="s">
        <v>88</v>
      </c>
      <c r="E4384" t="s">
        <v>67</v>
      </c>
      <c r="F4384" t="s">
        <v>68</v>
      </c>
      <c r="G4384">
        <v>0</v>
      </c>
      <c r="H4384">
        <v>72000</v>
      </c>
      <c r="I4384">
        <v>521280</v>
      </c>
      <c r="J4384" t="s">
        <v>113</v>
      </c>
      <c r="K4384" t="s">
        <v>70</v>
      </c>
      <c r="L4384" t="s">
        <v>91</v>
      </c>
      <c r="M4384" t="s">
        <v>72</v>
      </c>
      <c r="N4384">
        <v>1.9101E-2</v>
      </c>
      <c r="O4384">
        <v>22082</v>
      </c>
      <c r="P4384">
        <v>365243</v>
      </c>
      <c r="Q4384">
        <v>4627</v>
      </c>
      <c r="R4384">
        <v>4805</v>
      </c>
      <c r="S4384">
        <v>2</v>
      </c>
      <c r="T4384">
        <v>2</v>
      </c>
      <c r="U4384" t="s">
        <v>123</v>
      </c>
      <c r="V4384">
        <v>15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76</v>
      </c>
      <c r="AD4384">
        <v>1127067</v>
      </c>
      <c r="AE4384" t="s">
        <v>93</v>
      </c>
      <c r="AF4384">
        <v>8137.26</v>
      </c>
      <c r="AG4384">
        <v>41400</v>
      </c>
      <c r="AH4384">
        <v>43587</v>
      </c>
      <c r="AI4384">
        <v>0</v>
      </c>
      <c r="AJ4384">
        <v>41400</v>
      </c>
      <c r="AK4384" t="s">
        <v>123</v>
      </c>
      <c r="AL4384">
        <v>13</v>
      </c>
      <c r="AM4384" t="s">
        <v>68</v>
      </c>
      <c r="AN4384">
        <v>1</v>
      </c>
      <c r="AO4384">
        <v>0</v>
      </c>
      <c r="AR4384" t="s">
        <v>79</v>
      </c>
      <c r="AS4384" t="s">
        <v>77</v>
      </c>
      <c r="AT4384">
        <v>-616</v>
      </c>
      <c r="AU4384" t="s">
        <v>76</v>
      </c>
      <c r="AV4384" t="s">
        <v>79</v>
      </c>
      <c r="AX4384" t="s">
        <v>81</v>
      </c>
      <c r="AY4384" t="s">
        <v>95</v>
      </c>
      <c r="AZ4384" t="s">
        <v>96</v>
      </c>
      <c r="BA4384" t="s">
        <v>76</v>
      </c>
      <c r="BB4384" t="s">
        <v>138</v>
      </c>
      <c r="BC4384">
        <v>70</v>
      </c>
      <c r="BD4384" t="s">
        <v>157</v>
      </c>
      <c r="BE4384">
        <v>6</v>
      </c>
      <c r="BF4384" t="s">
        <v>147</v>
      </c>
      <c r="BG4384" t="s">
        <v>158</v>
      </c>
      <c r="BH4384">
        <v>365243</v>
      </c>
      <c r="BI4384">
        <v>-582</v>
      </c>
      <c r="BJ4384">
        <v>-432</v>
      </c>
      <c r="BK4384">
        <v>-462</v>
      </c>
      <c r="BL4384">
        <v>-449</v>
      </c>
      <c r="BM4384">
        <v>0</v>
      </c>
    </row>
    <row r="4385" spans="1:65" x14ac:dyDescent="0.3">
      <c r="A4385">
        <v>137926</v>
      </c>
      <c r="B4385">
        <v>1</v>
      </c>
      <c r="C4385" t="s">
        <v>65</v>
      </c>
      <c r="D4385" t="s">
        <v>66</v>
      </c>
      <c r="E4385" t="s">
        <v>68</v>
      </c>
      <c r="F4385" t="s">
        <v>67</v>
      </c>
      <c r="G4385">
        <v>1</v>
      </c>
      <c r="H4385">
        <v>450000</v>
      </c>
      <c r="I4385">
        <v>961146</v>
      </c>
      <c r="J4385" t="s">
        <v>89</v>
      </c>
      <c r="K4385" t="s">
        <v>90</v>
      </c>
      <c r="L4385" t="s">
        <v>91</v>
      </c>
      <c r="M4385" t="s">
        <v>72</v>
      </c>
      <c r="N4385">
        <v>3.1220000000000002E-3</v>
      </c>
      <c r="O4385">
        <v>14315</v>
      </c>
      <c r="P4385">
        <v>3287</v>
      </c>
      <c r="Q4385">
        <v>5748</v>
      </c>
      <c r="R4385">
        <v>3760</v>
      </c>
      <c r="S4385">
        <v>3</v>
      </c>
      <c r="T4385">
        <v>3</v>
      </c>
      <c r="U4385" t="s">
        <v>120</v>
      </c>
      <c r="V4385">
        <v>15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 t="s">
        <v>135</v>
      </c>
      <c r="AD4385">
        <v>2278915</v>
      </c>
      <c r="AE4385" t="s">
        <v>65</v>
      </c>
      <c r="AG4385">
        <v>0</v>
      </c>
      <c r="AH4385">
        <v>0</v>
      </c>
      <c r="AK4385" t="s">
        <v>109</v>
      </c>
      <c r="AL4385">
        <v>9</v>
      </c>
      <c r="AM4385" t="s">
        <v>68</v>
      </c>
      <c r="AN4385">
        <v>1</v>
      </c>
      <c r="AR4385" t="s">
        <v>76</v>
      </c>
      <c r="AS4385" t="s">
        <v>129</v>
      </c>
      <c r="AT4385">
        <v>-229</v>
      </c>
      <c r="AU4385" t="s">
        <v>76</v>
      </c>
      <c r="AV4385" t="s">
        <v>79</v>
      </c>
      <c r="AX4385" t="s">
        <v>81</v>
      </c>
      <c r="AY4385" t="s">
        <v>76</v>
      </c>
      <c r="AZ4385" t="s">
        <v>76</v>
      </c>
      <c r="BA4385" t="s">
        <v>76</v>
      </c>
      <c r="BB4385" t="s">
        <v>121</v>
      </c>
      <c r="BC4385">
        <v>-1</v>
      </c>
      <c r="BD4385" t="s">
        <v>76</v>
      </c>
      <c r="BF4385" t="s">
        <v>76</v>
      </c>
      <c r="BG4385" t="s">
        <v>82</v>
      </c>
    </row>
    <row r="4386" spans="1:65" x14ac:dyDescent="0.3">
      <c r="A4386">
        <v>137939</v>
      </c>
      <c r="B4386">
        <v>0</v>
      </c>
      <c r="C4386" t="s">
        <v>65</v>
      </c>
      <c r="D4386" t="s">
        <v>66</v>
      </c>
      <c r="E4386" t="s">
        <v>68</v>
      </c>
      <c r="F4386" t="s">
        <v>68</v>
      </c>
      <c r="G4386">
        <v>1</v>
      </c>
      <c r="H4386">
        <v>180000</v>
      </c>
      <c r="I4386">
        <v>604152</v>
      </c>
      <c r="J4386" t="s">
        <v>69</v>
      </c>
      <c r="K4386" t="s">
        <v>70</v>
      </c>
      <c r="L4386" t="s">
        <v>119</v>
      </c>
      <c r="M4386" t="s">
        <v>72</v>
      </c>
      <c r="N4386">
        <v>3.1329000000000003E-2</v>
      </c>
      <c r="O4386">
        <v>16280</v>
      </c>
      <c r="P4386">
        <v>5686</v>
      </c>
      <c r="Q4386">
        <v>7547</v>
      </c>
      <c r="R4386">
        <v>4032</v>
      </c>
      <c r="S4386">
        <v>2</v>
      </c>
      <c r="T4386">
        <v>2</v>
      </c>
      <c r="U4386" t="s">
        <v>120</v>
      </c>
      <c r="V4386">
        <v>5</v>
      </c>
      <c r="W4386">
        <v>0</v>
      </c>
      <c r="X4386">
        <v>1</v>
      </c>
      <c r="Y4386">
        <v>1</v>
      </c>
      <c r="Z4386">
        <v>0</v>
      </c>
      <c r="AA4386">
        <v>1</v>
      </c>
      <c r="AB4386">
        <v>1</v>
      </c>
      <c r="AC4386" t="s">
        <v>92</v>
      </c>
      <c r="AD4386">
        <v>1284486</v>
      </c>
      <c r="AE4386" t="s">
        <v>93</v>
      </c>
      <c r="AF4386">
        <v>4558.32</v>
      </c>
      <c r="AG4386">
        <v>43560</v>
      </c>
      <c r="AH4386">
        <v>39060</v>
      </c>
      <c r="AI4386">
        <v>4500</v>
      </c>
      <c r="AJ4386">
        <v>43560</v>
      </c>
      <c r="AK4386" t="s">
        <v>125</v>
      </c>
      <c r="AL4386">
        <v>11</v>
      </c>
      <c r="AM4386" t="s">
        <v>68</v>
      </c>
      <c r="AN4386">
        <v>1</v>
      </c>
      <c r="AO4386">
        <v>0.112509391</v>
      </c>
      <c r="AR4386" t="s">
        <v>79</v>
      </c>
      <c r="AS4386" t="s">
        <v>77</v>
      </c>
      <c r="AT4386">
        <v>-2549</v>
      </c>
      <c r="AU4386" t="s">
        <v>78</v>
      </c>
      <c r="AV4386" t="s">
        <v>79</v>
      </c>
      <c r="AW4386" t="s">
        <v>171</v>
      </c>
      <c r="AX4386" t="s">
        <v>81</v>
      </c>
      <c r="AY4386" t="s">
        <v>124</v>
      </c>
      <c r="AZ4386" t="s">
        <v>96</v>
      </c>
      <c r="BA4386" t="s">
        <v>76</v>
      </c>
      <c r="BB4386" t="s">
        <v>138</v>
      </c>
      <c r="BC4386">
        <v>10</v>
      </c>
      <c r="BD4386" t="s">
        <v>85</v>
      </c>
      <c r="BE4386">
        <v>12</v>
      </c>
      <c r="BF4386" t="s">
        <v>86</v>
      </c>
      <c r="BG4386" t="s">
        <v>151</v>
      </c>
      <c r="BH4386">
        <v>365243</v>
      </c>
      <c r="BI4386">
        <v>-2509</v>
      </c>
      <c r="BJ4386">
        <v>-2179</v>
      </c>
      <c r="BK4386">
        <v>-2179</v>
      </c>
      <c r="BL4386">
        <v>-2173</v>
      </c>
      <c r="BM4386">
        <v>0</v>
      </c>
    </row>
    <row r="4387" spans="1:65" x14ac:dyDescent="0.3">
      <c r="A4387">
        <v>137957</v>
      </c>
      <c r="B4387">
        <v>1</v>
      </c>
      <c r="C4387" t="s">
        <v>65</v>
      </c>
      <c r="D4387" t="s">
        <v>88</v>
      </c>
      <c r="E4387" t="s">
        <v>67</v>
      </c>
      <c r="F4387" t="s">
        <v>67</v>
      </c>
      <c r="G4387">
        <v>0</v>
      </c>
      <c r="H4387">
        <v>135000</v>
      </c>
      <c r="I4387">
        <v>601470</v>
      </c>
      <c r="J4387" t="s">
        <v>113</v>
      </c>
      <c r="K4387" t="s">
        <v>70</v>
      </c>
      <c r="L4387" t="s">
        <v>91</v>
      </c>
      <c r="M4387" t="s">
        <v>72</v>
      </c>
      <c r="N4387">
        <v>3.5791999999999997E-2</v>
      </c>
      <c r="O4387">
        <v>23467</v>
      </c>
      <c r="P4387">
        <v>365243</v>
      </c>
      <c r="Q4387">
        <v>1080</v>
      </c>
      <c r="R4387">
        <v>5091</v>
      </c>
      <c r="S4387">
        <v>2</v>
      </c>
      <c r="T4387">
        <v>2</v>
      </c>
      <c r="U4387" t="s">
        <v>73</v>
      </c>
      <c r="V4387">
        <v>14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76</v>
      </c>
      <c r="AD4387">
        <v>2213756</v>
      </c>
      <c r="AE4387" t="s">
        <v>65</v>
      </c>
      <c r="AF4387">
        <v>16844.580000000002</v>
      </c>
      <c r="AG4387">
        <v>234000</v>
      </c>
      <c r="AH4387">
        <v>258709.5</v>
      </c>
      <c r="AJ4387">
        <v>234000</v>
      </c>
      <c r="AK4387" t="s">
        <v>73</v>
      </c>
      <c r="AL4387">
        <v>15</v>
      </c>
      <c r="AM4387" t="s">
        <v>68</v>
      </c>
      <c r="AN4387">
        <v>1</v>
      </c>
      <c r="AR4387" t="s">
        <v>76</v>
      </c>
      <c r="AS4387" t="s">
        <v>114</v>
      </c>
      <c r="AT4387">
        <v>-294</v>
      </c>
      <c r="AU4387" t="s">
        <v>78</v>
      </c>
      <c r="AV4387" t="s">
        <v>115</v>
      </c>
      <c r="AW4387" t="s">
        <v>80</v>
      </c>
      <c r="AX4387" t="s">
        <v>81</v>
      </c>
      <c r="AY4387" t="s">
        <v>76</v>
      </c>
      <c r="AZ4387" t="s">
        <v>82</v>
      </c>
      <c r="BA4387" t="s">
        <v>116</v>
      </c>
      <c r="BB4387" t="s">
        <v>121</v>
      </c>
      <c r="BC4387">
        <v>-1</v>
      </c>
      <c r="BD4387" t="s">
        <v>76</v>
      </c>
      <c r="BE4387">
        <v>24</v>
      </c>
      <c r="BF4387" t="s">
        <v>147</v>
      </c>
      <c r="BG4387" t="s">
        <v>154</v>
      </c>
    </row>
    <row r="4388" spans="1:65" x14ac:dyDescent="0.3">
      <c r="A4388">
        <v>137967</v>
      </c>
      <c r="B4388">
        <v>0</v>
      </c>
      <c r="C4388" t="s">
        <v>65</v>
      </c>
      <c r="D4388" t="s">
        <v>88</v>
      </c>
      <c r="E4388" t="s">
        <v>67</v>
      </c>
      <c r="F4388" t="s">
        <v>68</v>
      </c>
      <c r="G4388">
        <v>3</v>
      </c>
      <c r="H4388">
        <v>135000</v>
      </c>
      <c r="I4388">
        <v>523152</v>
      </c>
      <c r="J4388" t="s">
        <v>89</v>
      </c>
      <c r="K4388" t="s">
        <v>90</v>
      </c>
      <c r="L4388" t="s">
        <v>91</v>
      </c>
      <c r="M4388" t="s">
        <v>72</v>
      </c>
      <c r="N4388">
        <v>2.5163999999999999E-2</v>
      </c>
      <c r="O4388">
        <v>13038</v>
      </c>
      <c r="P4388">
        <v>2128</v>
      </c>
      <c r="Q4388">
        <v>1417</v>
      </c>
      <c r="R4388">
        <v>416</v>
      </c>
      <c r="S4388">
        <v>2</v>
      </c>
      <c r="T4388">
        <v>2</v>
      </c>
      <c r="U4388" t="s">
        <v>123</v>
      </c>
      <c r="V4388">
        <v>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108</v>
      </c>
      <c r="AD4388">
        <v>1088108</v>
      </c>
      <c r="AE4388" t="s">
        <v>93</v>
      </c>
      <c r="AF4388">
        <v>16064.594999999999</v>
      </c>
      <c r="AG4388">
        <v>105089.4</v>
      </c>
      <c r="AH4388">
        <v>100404</v>
      </c>
      <c r="AI4388">
        <v>10512.9</v>
      </c>
      <c r="AJ4388">
        <v>105089.4</v>
      </c>
      <c r="AK4388" t="s">
        <v>125</v>
      </c>
      <c r="AL4388">
        <v>12</v>
      </c>
      <c r="AM4388" t="s">
        <v>68</v>
      </c>
      <c r="AN4388">
        <v>1</v>
      </c>
      <c r="AO4388">
        <v>0.103225963</v>
      </c>
      <c r="AR4388" t="s">
        <v>79</v>
      </c>
      <c r="AS4388" t="s">
        <v>77</v>
      </c>
      <c r="AT4388">
        <v>-1140</v>
      </c>
      <c r="AU4388" t="s">
        <v>78</v>
      </c>
      <c r="AV4388" t="s">
        <v>79</v>
      </c>
      <c r="AW4388" t="s">
        <v>166</v>
      </c>
      <c r="AX4388" t="s">
        <v>81</v>
      </c>
      <c r="AY4388" t="s">
        <v>95</v>
      </c>
      <c r="AZ4388" t="s">
        <v>96</v>
      </c>
      <c r="BA4388" t="s">
        <v>76</v>
      </c>
      <c r="BB4388" t="s">
        <v>104</v>
      </c>
      <c r="BC4388">
        <v>264</v>
      </c>
      <c r="BD4388" t="s">
        <v>85</v>
      </c>
      <c r="BE4388">
        <v>7</v>
      </c>
      <c r="BF4388" t="s">
        <v>147</v>
      </c>
      <c r="BG4388" t="s">
        <v>151</v>
      </c>
      <c r="BH4388">
        <v>365243</v>
      </c>
      <c r="BI4388">
        <v>-1109</v>
      </c>
      <c r="BJ4388">
        <v>-929</v>
      </c>
      <c r="BK4388">
        <v>-929</v>
      </c>
      <c r="BL4388">
        <v>-925</v>
      </c>
      <c r="BM4388">
        <v>0</v>
      </c>
    </row>
    <row r="4389" spans="1:65" x14ac:dyDescent="0.3">
      <c r="A4389">
        <v>137975</v>
      </c>
      <c r="B4389">
        <v>1</v>
      </c>
      <c r="C4389" t="s">
        <v>65</v>
      </c>
      <c r="D4389" t="s">
        <v>66</v>
      </c>
      <c r="E4389" t="s">
        <v>67</v>
      </c>
      <c r="F4389" t="s">
        <v>68</v>
      </c>
      <c r="G4389">
        <v>0</v>
      </c>
      <c r="H4389">
        <v>90000</v>
      </c>
      <c r="I4389">
        <v>675000</v>
      </c>
      <c r="J4389" t="s">
        <v>69</v>
      </c>
      <c r="K4389" t="s">
        <v>70</v>
      </c>
      <c r="L4389" t="s">
        <v>91</v>
      </c>
      <c r="M4389" t="s">
        <v>72</v>
      </c>
      <c r="N4389">
        <v>2.2624999999999999E-2</v>
      </c>
      <c r="O4389">
        <v>12052</v>
      </c>
      <c r="P4389">
        <v>22</v>
      </c>
      <c r="Q4389">
        <v>874</v>
      </c>
      <c r="R4389">
        <v>3351</v>
      </c>
      <c r="S4389">
        <v>2</v>
      </c>
      <c r="T4389">
        <v>2</v>
      </c>
      <c r="U4389" t="s">
        <v>123</v>
      </c>
      <c r="V4389">
        <v>17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1</v>
      </c>
      <c r="AC4389" t="s">
        <v>184</v>
      </c>
      <c r="AD4389">
        <v>2789212</v>
      </c>
      <c r="AE4389" t="s">
        <v>93</v>
      </c>
      <c r="AF4389">
        <v>4867.2449999999999</v>
      </c>
      <c r="AG4389">
        <v>33705</v>
      </c>
      <c r="AH4389">
        <v>36486</v>
      </c>
      <c r="AI4389">
        <v>0</v>
      </c>
      <c r="AJ4389">
        <v>33705</v>
      </c>
      <c r="AK4389" t="s">
        <v>120</v>
      </c>
      <c r="AL4389">
        <v>15</v>
      </c>
      <c r="AM4389" t="s">
        <v>68</v>
      </c>
      <c r="AN4389">
        <v>1</v>
      </c>
      <c r="AO4389">
        <v>0</v>
      </c>
      <c r="AR4389" t="s">
        <v>79</v>
      </c>
      <c r="AS4389" t="s">
        <v>77</v>
      </c>
      <c r="AT4389">
        <v>-2581</v>
      </c>
      <c r="AU4389" t="s">
        <v>78</v>
      </c>
      <c r="AV4389" t="s">
        <v>79</v>
      </c>
      <c r="AW4389" t="s">
        <v>80</v>
      </c>
      <c r="AX4389" t="s">
        <v>81</v>
      </c>
      <c r="AY4389" t="s">
        <v>124</v>
      </c>
      <c r="AZ4389" t="s">
        <v>96</v>
      </c>
      <c r="BA4389" t="s">
        <v>76</v>
      </c>
      <c r="BB4389" t="s">
        <v>104</v>
      </c>
      <c r="BC4389">
        <v>40</v>
      </c>
      <c r="BD4389" t="s">
        <v>105</v>
      </c>
      <c r="BE4389">
        <v>10</v>
      </c>
      <c r="BF4389" t="s">
        <v>86</v>
      </c>
      <c r="BG4389" t="s">
        <v>106</v>
      </c>
      <c r="BH4389">
        <v>365243</v>
      </c>
      <c r="BI4389">
        <v>-2550</v>
      </c>
      <c r="BJ4389">
        <v>-2280</v>
      </c>
      <c r="BK4389">
        <v>-2280</v>
      </c>
      <c r="BL4389">
        <v>-2276</v>
      </c>
      <c r="BM4389">
        <v>1</v>
      </c>
    </row>
    <row r="4390" spans="1:65" x14ac:dyDescent="0.3">
      <c r="A4390">
        <v>137991</v>
      </c>
      <c r="B4390">
        <v>0</v>
      </c>
      <c r="C4390" t="s">
        <v>65</v>
      </c>
      <c r="D4390" t="s">
        <v>88</v>
      </c>
      <c r="E4390" t="s">
        <v>67</v>
      </c>
      <c r="F4390" t="s">
        <v>68</v>
      </c>
      <c r="G4390">
        <v>0</v>
      </c>
      <c r="H4390">
        <v>202500</v>
      </c>
      <c r="I4390">
        <v>288873</v>
      </c>
      <c r="J4390" t="s">
        <v>89</v>
      </c>
      <c r="K4390" t="s">
        <v>70</v>
      </c>
      <c r="L4390" t="s">
        <v>71</v>
      </c>
      <c r="M4390" t="s">
        <v>72</v>
      </c>
      <c r="N4390">
        <v>8.5749999999999993E-3</v>
      </c>
      <c r="O4390">
        <v>23493</v>
      </c>
      <c r="P4390">
        <v>3578</v>
      </c>
      <c r="Q4390">
        <v>6806</v>
      </c>
      <c r="R4390">
        <v>4418</v>
      </c>
      <c r="S4390">
        <v>2</v>
      </c>
      <c r="T4390">
        <v>2</v>
      </c>
      <c r="U4390" t="s">
        <v>73</v>
      </c>
      <c r="V4390">
        <v>15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 t="s">
        <v>122</v>
      </c>
      <c r="AD4390">
        <v>1424005</v>
      </c>
      <c r="AE4390" t="s">
        <v>65</v>
      </c>
      <c r="AF4390">
        <v>22994.145</v>
      </c>
      <c r="AG4390">
        <v>360000</v>
      </c>
      <c r="AH4390">
        <v>393264</v>
      </c>
      <c r="AJ4390">
        <v>360000</v>
      </c>
      <c r="AK4390" t="s">
        <v>120</v>
      </c>
      <c r="AL4390">
        <v>12</v>
      </c>
      <c r="AM4390" t="s">
        <v>68</v>
      </c>
      <c r="AN4390">
        <v>1</v>
      </c>
      <c r="AR4390" t="s">
        <v>76</v>
      </c>
      <c r="AS4390" t="s">
        <v>77</v>
      </c>
      <c r="AT4390">
        <v>-848</v>
      </c>
      <c r="AU4390" t="s">
        <v>78</v>
      </c>
      <c r="AV4390" t="s">
        <v>79</v>
      </c>
      <c r="AW4390" t="s">
        <v>80</v>
      </c>
      <c r="AX4390" t="s">
        <v>81</v>
      </c>
      <c r="AY4390" t="s">
        <v>76</v>
      </c>
      <c r="AZ4390" t="s">
        <v>82</v>
      </c>
      <c r="BA4390" t="s">
        <v>116</v>
      </c>
      <c r="BB4390" t="s">
        <v>121</v>
      </c>
      <c r="BC4390">
        <v>-1</v>
      </c>
      <c r="BD4390" t="s">
        <v>76</v>
      </c>
      <c r="BE4390">
        <v>24</v>
      </c>
      <c r="BF4390" t="s">
        <v>147</v>
      </c>
      <c r="BG4390" t="s">
        <v>154</v>
      </c>
      <c r="BH4390">
        <v>365243</v>
      </c>
      <c r="BI4390">
        <v>-818</v>
      </c>
      <c r="BJ4390">
        <v>-128</v>
      </c>
      <c r="BK4390">
        <v>-788</v>
      </c>
      <c r="BL4390">
        <v>-781</v>
      </c>
      <c r="BM4390">
        <v>1</v>
      </c>
    </row>
    <row r="4391" spans="1:65" x14ac:dyDescent="0.3">
      <c r="A4391">
        <v>138000</v>
      </c>
      <c r="B4391">
        <v>0</v>
      </c>
      <c r="C4391" t="s">
        <v>65</v>
      </c>
      <c r="D4391" t="s">
        <v>88</v>
      </c>
      <c r="E4391" t="s">
        <v>67</v>
      </c>
      <c r="F4391" t="s">
        <v>67</v>
      </c>
      <c r="G4391">
        <v>0</v>
      </c>
      <c r="H4391">
        <v>90000</v>
      </c>
      <c r="I4391">
        <v>183384</v>
      </c>
      <c r="J4391" t="s">
        <v>69</v>
      </c>
      <c r="K4391" t="s">
        <v>70</v>
      </c>
      <c r="L4391" t="s">
        <v>91</v>
      </c>
      <c r="M4391" t="s">
        <v>72</v>
      </c>
      <c r="N4391">
        <v>2.461E-2</v>
      </c>
      <c r="O4391">
        <v>15405</v>
      </c>
      <c r="P4391">
        <v>1035</v>
      </c>
      <c r="Q4391">
        <v>1967</v>
      </c>
      <c r="R4391">
        <v>1824</v>
      </c>
      <c r="S4391">
        <v>2</v>
      </c>
      <c r="T4391">
        <v>2</v>
      </c>
      <c r="U4391" t="s">
        <v>123</v>
      </c>
      <c r="V4391">
        <v>13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92</v>
      </c>
      <c r="AD4391">
        <v>1017485</v>
      </c>
      <c r="AE4391" t="s">
        <v>99</v>
      </c>
      <c r="AF4391">
        <v>16875</v>
      </c>
      <c r="AG4391">
        <v>0</v>
      </c>
      <c r="AH4391">
        <v>337500</v>
      </c>
      <c r="AK4391" t="s">
        <v>120</v>
      </c>
      <c r="AL4391">
        <v>14</v>
      </c>
      <c r="AM4391" t="s">
        <v>68</v>
      </c>
      <c r="AN4391">
        <v>0</v>
      </c>
      <c r="AR4391" t="s">
        <v>79</v>
      </c>
      <c r="AS4391" t="s">
        <v>77</v>
      </c>
      <c r="AT4391">
        <v>-523</v>
      </c>
      <c r="AU4391" t="s">
        <v>76</v>
      </c>
      <c r="AV4391" t="s">
        <v>79</v>
      </c>
      <c r="AX4391" t="s">
        <v>81</v>
      </c>
      <c r="AY4391" t="s">
        <v>76</v>
      </c>
      <c r="AZ4391" t="s">
        <v>131</v>
      </c>
      <c r="BA4391" t="s">
        <v>116</v>
      </c>
      <c r="BB4391" t="s">
        <v>117</v>
      </c>
      <c r="BC4391">
        <v>25</v>
      </c>
      <c r="BD4391" t="s">
        <v>76</v>
      </c>
      <c r="BE4391">
        <v>0</v>
      </c>
      <c r="BF4391" t="s">
        <v>76</v>
      </c>
      <c r="BG4391" t="s">
        <v>160</v>
      </c>
      <c r="BH4391">
        <v>-522</v>
      </c>
      <c r="BI4391">
        <v>-485</v>
      </c>
      <c r="BJ4391">
        <v>365243</v>
      </c>
      <c r="BK4391">
        <v>365243</v>
      </c>
      <c r="BL4391">
        <v>365243</v>
      </c>
      <c r="BM4391">
        <v>0</v>
      </c>
    </row>
    <row r="4392" spans="1:65" x14ac:dyDescent="0.3">
      <c r="A4392">
        <v>138001</v>
      </c>
      <c r="B4392">
        <v>0</v>
      </c>
      <c r="C4392" t="s">
        <v>65</v>
      </c>
      <c r="D4392" t="s">
        <v>88</v>
      </c>
      <c r="E4392" t="s">
        <v>67</v>
      </c>
      <c r="F4392" t="s">
        <v>67</v>
      </c>
      <c r="G4392">
        <v>0</v>
      </c>
      <c r="H4392">
        <v>117000</v>
      </c>
      <c r="I4392">
        <v>870984</v>
      </c>
      <c r="J4392" t="s">
        <v>113</v>
      </c>
      <c r="K4392" t="s">
        <v>70</v>
      </c>
      <c r="L4392" t="s">
        <v>119</v>
      </c>
      <c r="M4392" t="s">
        <v>72</v>
      </c>
      <c r="N4392">
        <v>7.3049999999999999E-3</v>
      </c>
      <c r="O4392">
        <v>23582</v>
      </c>
      <c r="P4392">
        <v>365243</v>
      </c>
      <c r="Q4392">
        <v>2593</v>
      </c>
      <c r="R4392">
        <v>4246</v>
      </c>
      <c r="S4392">
        <v>3</v>
      </c>
      <c r="T4392">
        <v>3</v>
      </c>
      <c r="U4392" t="s">
        <v>109</v>
      </c>
      <c r="V4392">
        <v>9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76</v>
      </c>
      <c r="AD4392">
        <v>1392723</v>
      </c>
      <c r="AE4392" t="s">
        <v>93</v>
      </c>
      <c r="AF4392">
        <v>6840.36</v>
      </c>
      <c r="AG4392">
        <v>57600</v>
      </c>
      <c r="AH4392">
        <v>55044</v>
      </c>
      <c r="AI4392">
        <v>6750</v>
      </c>
      <c r="AJ4392">
        <v>57600</v>
      </c>
      <c r="AK4392" t="s">
        <v>94</v>
      </c>
      <c r="AL4392">
        <v>9</v>
      </c>
      <c r="AM4392" t="s">
        <v>68</v>
      </c>
      <c r="AN4392">
        <v>1</v>
      </c>
      <c r="AO4392">
        <v>0.118965654</v>
      </c>
      <c r="AR4392" t="s">
        <v>79</v>
      </c>
      <c r="AS4392" t="s">
        <v>77</v>
      </c>
      <c r="AT4392">
        <v>-2127</v>
      </c>
      <c r="AU4392" t="s">
        <v>78</v>
      </c>
      <c r="AV4392" t="s">
        <v>79</v>
      </c>
      <c r="AW4392" t="s">
        <v>80</v>
      </c>
      <c r="AX4392" t="s">
        <v>102</v>
      </c>
      <c r="AY4392" t="s">
        <v>103</v>
      </c>
      <c r="AZ4392" t="s">
        <v>96</v>
      </c>
      <c r="BA4392" t="s">
        <v>76</v>
      </c>
      <c r="BB4392" t="s">
        <v>104</v>
      </c>
      <c r="BC4392">
        <v>2000</v>
      </c>
      <c r="BD4392" t="s">
        <v>85</v>
      </c>
      <c r="BE4392">
        <v>10</v>
      </c>
      <c r="BF4392" t="s">
        <v>147</v>
      </c>
      <c r="BG4392" t="s">
        <v>151</v>
      </c>
      <c r="BH4392">
        <v>365243</v>
      </c>
      <c r="BI4392">
        <v>-2095</v>
      </c>
      <c r="BJ4392">
        <v>-1825</v>
      </c>
      <c r="BK4392">
        <v>-1825</v>
      </c>
      <c r="BL4392">
        <v>-1818</v>
      </c>
      <c r="BM4392">
        <v>0</v>
      </c>
    </row>
    <row r="4393" spans="1:65" x14ac:dyDescent="0.3">
      <c r="A4393">
        <v>138011</v>
      </c>
      <c r="B4393">
        <v>0</v>
      </c>
      <c r="C4393" t="s">
        <v>65</v>
      </c>
      <c r="D4393" t="s">
        <v>88</v>
      </c>
      <c r="E4393" t="s">
        <v>67</v>
      </c>
      <c r="F4393" t="s">
        <v>67</v>
      </c>
      <c r="G4393">
        <v>0</v>
      </c>
      <c r="H4393">
        <v>81000</v>
      </c>
      <c r="I4393">
        <v>427450.5</v>
      </c>
      <c r="J4393" t="s">
        <v>113</v>
      </c>
      <c r="K4393" t="s">
        <v>70</v>
      </c>
      <c r="L4393" t="s">
        <v>139</v>
      </c>
      <c r="M4393" t="s">
        <v>72</v>
      </c>
      <c r="N4393">
        <v>1.8849999999999999E-2</v>
      </c>
      <c r="O4393">
        <v>24190</v>
      </c>
      <c r="P4393">
        <v>365243</v>
      </c>
      <c r="Q4393">
        <v>330</v>
      </c>
      <c r="R4393">
        <v>4540</v>
      </c>
      <c r="S4393">
        <v>2</v>
      </c>
      <c r="T4393">
        <v>2</v>
      </c>
      <c r="U4393" t="s">
        <v>123</v>
      </c>
      <c r="V4393">
        <v>13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76</v>
      </c>
      <c r="AD4393">
        <v>1429974</v>
      </c>
      <c r="AE4393" t="s">
        <v>93</v>
      </c>
      <c r="AF4393">
        <v>8193.7800000000007</v>
      </c>
      <c r="AG4393">
        <v>76491</v>
      </c>
      <c r="AH4393">
        <v>79861.5</v>
      </c>
      <c r="AI4393">
        <v>3825</v>
      </c>
      <c r="AJ4393">
        <v>76491</v>
      </c>
      <c r="AK4393" t="s">
        <v>123</v>
      </c>
      <c r="AL4393">
        <v>15</v>
      </c>
      <c r="AM4393" t="s">
        <v>68</v>
      </c>
      <c r="AN4393">
        <v>1</v>
      </c>
      <c r="AO4393">
        <v>4.9778311999999998E-2</v>
      </c>
      <c r="AR4393" t="s">
        <v>79</v>
      </c>
      <c r="AS4393" t="s">
        <v>77</v>
      </c>
      <c r="AT4393">
        <v>-1283</v>
      </c>
      <c r="AU4393" t="s">
        <v>78</v>
      </c>
      <c r="AV4393" t="s">
        <v>79</v>
      </c>
      <c r="AW4393" t="s">
        <v>110</v>
      </c>
      <c r="AX4393" t="s">
        <v>81</v>
      </c>
      <c r="AY4393" t="s">
        <v>103</v>
      </c>
      <c r="AZ4393" t="s">
        <v>96</v>
      </c>
      <c r="BA4393" t="s">
        <v>76</v>
      </c>
      <c r="BB4393" t="s">
        <v>104</v>
      </c>
      <c r="BC4393">
        <v>584</v>
      </c>
      <c r="BD4393" t="s">
        <v>85</v>
      </c>
      <c r="BE4393">
        <v>12</v>
      </c>
      <c r="BF4393" t="s">
        <v>147</v>
      </c>
      <c r="BG4393" t="s">
        <v>151</v>
      </c>
      <c r="BH4393">
        <v>365243</v>
      </c>
      <c r="BI4393">
        <v>-1251</v>
      </c>
      <c r="BJ4393">
        <v>-921</v>
      </c>
      <c r="BK4393">
        <v>-921</v>
      </c>
      <c r="BL4393">
        <v>-913</v>
      </c>
      <c r="BM4393">
        <v>0</v>
      </c>
    </row>
    <row r="4394" spans="1:65" x14ac:dyDescent="0.3">
      <c r="A4394">
        <v>138012</v>
      </c>
      <c r="B4394">
        <v>0</v>
      </c>
      <c r="C4394" t="s">
        <v>65</v>
      </c>
      <c r="D4394" t="s">
        <v>88</v>
      </c>
      <c r="E4394" t="s">
        <v>68</v>
      </c>
      <c r="F4394" t="s">
        <v>68</v>
      </c>
      <c r="G4394">
        <v>1</v>
      </c>
      <c r="H4394">
        <v>270000</v>
      </c>
      <c r="I4394">
        <v>1081179</v>
      </c>
      <c r="J4394" t="s">
        <v>69</v>
      </c>
      <c r="K4394" t="s">
        <v>70</v>
      </c>
      <c r="L4394" t="s">
        <v>91</v>
      </c>
      <c r="M4394" t="s">
        <v>72</v>
      </c>
      <c r="N4394">
        <v>1.0276E-2</v>
      </c>
      <c r="O4394">
        <v>16263</v>
      </c>
      <c r="P4394">
        <v>649</v>
      </c>
      <c r="Q4394">
        <v>8848</v>
      </c>
      <c r="R4394">
        <v>3906</v>
      </c>
      <c r="S4394">
        <v>2</v>
      </c>
      <c r="T4394">
        <v>2</v>
      </c>
      <c r="U4394" t="s">
        <v>125</v>
      </c>
      <c r="V4394">
        <v>17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 t="s">
        <v>108</v>
      </c>
      <c r="AD4394">
        <v>1151966</v>
      </c>
      <c r="AE4394" t="s">
        <v>93</v>
      </c>
      <c r="AF4394">
        <v>10378.98</v>
      </c>
      <c r="AG4394">
        <v>98995.5</v>
      </c>
      <c r="AH4394">
        <v>52110</v>
      </c>
      <c r="AI4394">
        <v>49500</v>
      </c>
      <c r="AJ4394">
        <v>98995.5</v>
      </c>
      <c r="AK4394" t="s">
        <v>125</v>
      </c>
      <c r="AL4394">
        <v>16</v>
      </c>
      <c r="AM4394" t="s">
        <v>68</v>
      </c>
      <c r="AN4394">
        <v>1</v>
      </c>
      <c r="AO4394">
        <v>0.53055801599999997</v>
      </c>
      <c r="AR4394" t="s">
        <v>79</v>
      </c>
      <c r="AS4394" t="s">
        <v>77</v>
      </c>
      <c r="AT4394">
        <v>-399</v>
      </c>
      <c r="AU4394" t="s">
        <v>78</v>
      </c>
      <c r="AV4394" t="s">
        <v>79</v>
      </c>
      <c r="AX4394" t="s">
        <v>81</v>
      </c>
      <c r="AY4394" t="s">
        <v>95</v>
      </c>
      <c r="AZ4394" t="s">
        <v>96</v>
      </c>
      <c r="BA4394" t="s">
        <v>76</v>
      </c>
      <c r="BB4394" t="s">
        <v>104</v>
      </c>
      <c r="BC4394">
        <v>1951</v>
      </c>
      <c r="BD4394" t="s">
        <v>85</v>
      </c>
      <c r="BE4394">
        <v>6</v>
      </c>
      <c r="BF4394" t="s">
        <v>86</v>
      </c>
      <c r="BG4394" t="s">
        <v>151</v>
      </c>
      <c r="BH4394">
        <v>365243</v>
      </c>
      <c r="BI4394">
        <v>-368</v>
      </c>
      <c r="BJ4394">
        <v>-218</v>
      </c>
      <c r="BK4394">
        <v>-248</v>
      </c>
      <c r="BL4394">
        <v>-240</v>
      </c>
      <c r="BM4394">
        <v>0</v>
      </c>
    </row>
    <row r="4395" spans="1:65" x14ac:dyDescent="0.3">
      <c r="A4395">
        <v>138015</v>
      </c>
      <c r="B4395">
        <v>1</v>
      </c>
      <c r="C4395" t="s">
        <v>65</v>
      </c>
      <c r="D4395" t="s">
        <v>88</v>
      </c>
      <c r="E4395" t="s">
        <v>67</v>
      </c>
      <c r="F4395" t="s">
        <v>68</v>
      </c>
      <c r="G4395">
        <v>0</v>
      </c>
      <c r="H4395">
        <v>225000</v>
      </c>
      <c r="I4395">
        <v>469152</v>
      </c>
      <c r="J4395" t="s">
        <v>89</v>
      </c>
      <c r="K4395" t="s">
        <v>70</v>
      </c>
      <c r="L4395" t="s">
        <v>119</v>
      </c>
      <c r="M4395" t="s">
        <v>72</v>
      </c>
      <c r="N4395">
        <v>1.6611999999999998E-2</v>
      </c>
      <c r="O4395">
        <v>20551</v>
      </c>
      <c r="P4395">
        <v>12650</v>
      </c>
      <c r="Q4395">
        <v>14274</v>
      </c>
      <c r="R4395">
        <v>1539</v>
      </c>
      <c r="S4395">
        <v>2</v>
      </c>
      <c r="T4395">
        <v>2</v>
      </c>
      <c r="U4395" t="s">
        <v>120</v>
      </c>
      <c r="V4395">
        <v>15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1</v>
      </c>
      <c r="AC4395" t="s">
        <v>122</v>
      </c>
      <c r="AD4395">
        <v>1734152</v>
      </c>
      <c r="AE4395" t="s">
        <v>65</v>
      </c>
      <c r="AF4395">
        <v>12074.31</v>
      </c>
      <c r="AG4395">
        <v>135000</v>
      </c>
      <c r="AH4395">
        <v>152820</v>
      </c>
      <c r="AJ4395">
        <v>135000</v>
      </c>
      <c r="AK4395" t="s">
        <v>120</v>
      </c>
      <c r="AL4395">
        <v>13</v>
      </c>
      <c r="AM4395" t="s">
        <v>68</v>
      </c>
      <c r="AN4395">
        <v>1</v>
      </c>
      <c r="AR4395" t="s">
        <v>122</v>
      </c>
      <c r="AS4395" t="s">
        <v>114</v>
      </c>
      <c r="AT4395">
        <v>-308</v>
      </c>
      <c r="AU4395" t="s">
        <v>78</v>
      </c>
      <c r="AV4395" t="s">
        <v>115</v>
      </c>
      <c r="AX4395" t="s">
        <v>81</v>
      </c>
      <c r="AY4395" t="s">
        <v>76</v>
      </c>
      <c r="AZ4395" t="s">
        <v>82</v>
      </c>
      <c r="BA4395" t="s">
        <v>83</v>
      </c>
      <c r="BB4395" t="s">
        <v>121</v>
      </c>
      <c r="BC4395">
        <v>-1</v>
      </c>
      <c r="BD4395" t="s">
        <v>76</v>
      </c>
      <c r="BE4395">
        <v>24</v>
      </c>
      <c r="BF4395" t="s">
        <v>86</v>
      </c>
      <c r="BG4395" t="s">
        <v>87</v>
      </c>
    </row>
    <row r="4396" spans="1:65" x14ac:dyDescent="0.3">
      <c r="A4396">
        <v>138015</v>
      </c>
      <c r="B4396">
        <v>1</v>
      </c>
      <c r="C4396" t="s">
        <v>65</v>
      </c>
      <c r="D4396" t="s">
        <v>88</v>
      </c>
      <c r="E4396" t="s">
        <v>67</v>
      </c>
      <c r="F4396" t="s">
        <v>68</v>
      </c>
      <c r="G4396">
        <v>0</v>
      </c>
      <c r="H4396">
        <v>225000</v>
      </c>
      <c r="I4396">
        <v>469152</v>
      </c>
      <c r="J4396" t="s">
        <v>89</v>
      </c>
      <c r="K4396" t="s">
        <v>70</v>
      </c>
      <c r="L4396" t="s">
        <v>119</v>
      </c>
      <c r="M4396" t="s">
        <v>72</v>
      </c>
      <c r="N4396">
        <v>1.6611999999999998E-2</v>
      </c>
      <c r="O4396">
        <v>20551</v>
      </c>
      <c r="P4396">
        <v>12650</v>
      </c>
      <c r="Q4396">
        <v>14274</v>
      </c>
      <c r="R4396">
        <v>1539</v>
      </c>
      <c r="S4396">
        <v>2</v>
      </c>
      <c r="T4396">
        <v>2</v>
      </c>
      <c r="U4396" t="s">
        <v>120</v>
      </c>
      <c r="V4396">
        <v>15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1</v>
      </c>
      <c r="AC4396" t="s">
        <v>122</v>
      </c>
      <c r="AD4396">
        <v>2021000</v>
      </c>
      <c r="AE4396" t="s">
        <v>65</v>
      </c>
      <c r="AF4396">
        <v>25996.365000000002</v>
      </c>
      <c r="AG4396">
        <v>337500</v>
      </c>
      <c r="AH4396">
        <v>384277.5</v>
      </c>
      <c r="AJ4396">
        <v>337500</v>
      </c>
      <c r="AK4396" t="s">
        <v>109</v>
      </c>
      <c r="AL4396">
        <v>13</v>
      </c>
      <c r="AM4396" t="s">
        <v>68</v>
      </c>
      <c r="AN4396">
        <v>1</v>
      </c>
      <c r="AR4396" t="s">
        <v>122</v>
      </c>
      <c r="AS4396" t="s">
        <v>114</v>
      </c>
      <c r="AT4396">
        <v>-341</v>
      </c>
      <c r="AU4396" t="s">
        <v>78</v>
      </c>
      <c r="AV4396" t="s">
        <v>115</v>
      </c>
      <c r="AX4396" t="s">
        <v>81</v>
      </c>
      <c r="AY4396" t="s">
        <v>76</v>
      </c>
      <c r="AZ4396" t="s">
        <v>82</v>
      </c>
      <c r="BA4396" t="s">
        <v>83</v>
      </c>
      <c r="BB4396" t="s">
        <v>121</v>
      </c>
      <c r="BC4396">
        <v>-1</v>
      </c>
      <c r="BD4396" t="s">
        <v>76</v>
      </c>
      <c r="BE4396">
        <v>36</v>
      </c>
      <c r="BF4396" t="s">
        <v>86</v>
      </c>
      <c r="BG4396" t="s">
        <v>87</v>
      </c>
    </row>
    <row r="4397" spans="1:65" x14ac:dyDescent="0.3">
      <c r="A4397">
        <v>138026</v>
      </c>
      <c r="B4397">
        <v>1</v>
      </c>
      <c r="C4397" t="s">
        <v>65</v>
      </c>
      <c r="D4397" t="s">
        <v>66</v>
      </c>
      <c r="E4397" t="s">
        <v>68</v>
      </c>
      <c r="F4397" t="s">
        <v>68</v>
      </c>
      <c r="G4397">
        <v>0</v>
      </c>
      <c r="H4397">
        <v>161307</v>
      </c>
      <c r="I4397">
        <v>157500</v>
      </c>
      <c r="J4397" t="s">
        <v>89</v>
      </c>
      <c r="K4397" t="s">
        <v>70</v>
      </c>
      <c r="L4397" t="s">
        <v>71</v>
      </c>
      <c r="M4397" t="s">
        <v>72</v>
      </c>
      <c r="N4397">
        <v>1.8800999999999998E-2</v>
      </c>
      <c r="O4397">
        <v>10974</v>
      </c>
      <c r="P4397">
        <v>1815</v>
      </c>
      <c r="Q4397">
        <v>4587</v>
      </c>
      <c r="R4397">
        <v>3166</v>
      </c>
      <c r="S4397">
        <v>2</v>
      </c>
      <c r="T4397">
        <v>2</v>
      </c>
      <c r="U4397" t="s">
        <v>120</v>
      </c>
      <c r="V4397">
        <v>11</v>
      </c>
      <c r="W4397">
        <v>0</v>
      </c>
      <c r="X4397">
        <v>0</v>
      </c>
      <c r="Y4397">
        <v>0</v>
      </c>
      <c r="Z4397">
        <v>1</v>
      </c>
      <c r="AA4397">
        <v>1</v>
      </c>
      <c r="AB4397">
        <v>0</v>
      </c>
      <c r="AC4397" t="s">
        <v>128</v>
      </c>
      <c r="AD4397">
        <v>2082022</v>
      </c>
      <c r="AE4397" t="s">
        <v>65</v>
      </c>
      <c r="AG4397">
        <v>0</v>
      </c>
      <c r="AH4397">
        <v>0</v>
      </c>
      <c r="AK4397" t="s">
        <v>123</v>
      </c>
      <c r="AL4397">
        <v>15</v>
      </c>
      <c r="AM4397" t="s">
        <v>68</v>
      </c>
      <c r="AN4397">
        <v>1</v>
      </c>
      <c r="AR4397" t="s">
        <v>76</v>
      </c>
      <c r="AS4397" t="s">
        <v>129</v>
      </c>
      <c r="AT4397">
        <v>-177</v>
      </c>
      <c r="AU4397" t="s">
        <v>76</v>
      </c>
      <c r="AV4397" t="s">
        <v>79</v>
      </c>
      <c r="AX4397" t="s">
        <v>81</v>
      </c>
      <c r="AY4397" t="s">
        <v>76</v>
      </c>
      <c r="AZ4397" t="s">
        <v>76</v>
      </c>
      <c r="BA4397" t="s">
        <v>76</v>
      </c>
      <c r="BB4397" t="s">
        <v>121</v>
      </c>
      <c r="BC4397">
        <v>-1</v>
      </c>
      <c r="BD4397" t="s">
        <v>76</v>
      </c>
      <c r="BF4397" t="s">
        <v>76</v>
      </c>
      <c r="BG4397" t="s">
        <v>82</v>
      </c>
    </row>
    <row r="4398" spans="1:65" x14ac:dyDescent="0.3">
      <c r="A4398">
        <v>138031</v>
      </c>
      <c r="B4398">
        <v>0</v>
      </c>
      <c r="C4398" t="s">
        <v>65</v>
      </c>
      <c r="D4398" t="s">
        <v>88</v>
      </c>
      <c r="E4398" t="s">
        <v>68</v>
      </c>
      <c r="F4398" t="s">
        <v>68</v>
      </c>
      <c r="G4398">
        <v>0</v>
      </c>
      <c r="H4398">
        <v>337500</v>
      </c>
      <c r="I4398">
        <v>900000</v>
      </c>
      <c r="J4398" t="s">
        <v>69</v>
      </c>
      <c r="K4398" t="s">
        <v>90</v>
      </c>
      <c r="L4398" t="s">
        <v>119</v>
      </c>
      <c r="M4398" t="s">
        <v>72</v>
      </c>
      <c r="N4398">
        <v>2.2624999999999999E-2</v>
      </c>
      <c r="O4398">
        <v>10284</v>
      </c>
      <c r="P4398">
        <v>657</v>
      </c>
      <c r="Q4398">
        <v>988</v>
      </c>
      <c r="R4398">
        <v>2962</v>
      </c>
      <c r="S4398">
        <v>2</v>
      </c>
      <c r="T4398">
        <v>2</v>
      </c>
      <c r="U4398" t="s">
        <v>73</v>
      </c>
      <c r="V4398">
        <v>13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195</v>
      </c>
      <c r="AD4398">
        <v>2657910</v>
      </c>
      <c r="AE4398" t="s">
        <v>93</v>
      </c>
      <c r="AF4398">
        <v>15976.8</v>
      </c>
      <c r="AG4398">
        <v>94275</v>
      </c>
      <c r="AH4398">
        <v>84847.5</v>
      </c>
      <c r="AI4398">
        <v>9427.5</v>
      </c>
      <c r="AJ4398">
        <v>94275</v>
      </c>
      <c r="AK4398" t="s">
        <v>125</v>
      </c>
      <c r="AL4398">
        <v>10</v>
      </c>
      <c r="AM4398" t="s">
        <v>68</v>
      </c>
      <c r="AN4398">
        <v>1</v>
      </c>
      <c r="AO4398">
        <v>0.108909091</v>
      </c>
      <c r="AR4398" t="s">
        <v>79</v>
      </c>
      <c r="AS4398" t="s">
        <v>77</v>
      </c>
      <c r="AT4398">
        <v>-2172</v>
      </c>
      <c r="AU4398" t="s">
        <v>76</v>
      </c>
      <c r="AV4398" t="s">
        <v>79</v>
      </c>
      <c r="AW4398" t="s">
        <v>101</v>
      </c>
      <c r="AX4398" t="s">
        <v>102</v>
      </c>
      <c r="AY4398" t="s">
        <v>103</v>
      </c>
      <c r="AZ4398" t="s">
        <v>96</v>
      </c>
      <c r="BA4398" t="s">
        <v>76</v>
      </c>
      <c r="BB4398" t="s">
        <v>138</v>
      </c>
      <c r="BC4398">
        <v>200</v>
      </c>
      <c r="BD4398" t="s">
        <v>85</v>
      </c>
      <c r="BE4398">
        <v>6</v>
      </c>
      <c r="BF4398" t="s">
        <v>147</v>
      </c>
      <c r="BG4398" t="s">
        <v>151</v>
      </c>
      <c r="BH4398">
        <v>365243</v>
      </c>
      <c r="BI4398">
        <v>-2141</v>
      </c>
      <c r="BJ4398">
        <v>-1991</v>
      </c>
      <c r="BK4398">
        <v>-1991</v>
      </c>
      <c r="BL4398">
        <v>-1985</v>
      </c>
      <c r="BM4398">
        <v>0</v>
      </c>
    </row>
    <row r="4399" spans="1:65" x14ac:dyDescent="0.3">
      <c r="A4399">
        <v>138041</v>
      </c>
      <c r="B4399">
        <v>0</v>
      </c>
      <c r="C4399" t="s">
        <v>65</v>
      </c>
      <c r="D4399" t="s">
        <v>66</v>
      </c>
      <c r="E4399" t="s">
        <v>67</v>
      </c>
      <c r="F4399" t="s">
        <v>68</v>
      </c>
      <c r="G4399">
        <v>0</v>
      </c>
      <c r="H4399">
        <v>315000</v>
      </c>
      <c r="I4399">
        <v>971280</v>
      </c>
      <c r="J4399" t="s">
        <v>89</v>
      </c>
      <c r="K4399" t="s">
        <v>126</v>
      </c>
      <c r="L4399" t="s">
        <v>91</v>
      </c>
      <c r="M4399" t="s">
        <v>72</v>
      </c>
      <c r="N4399">
        <v>4.6219999999999997E-2</v>
      </c>
      <c r="O4399">
        <v>16458</v>
      </c>
      <c r="P4399">
        <v>842</v>
      </c>
      <c r="Q4399">
        <v>1722</v>
      </c>
      <c r="R4399">
        <v>8</v>
      </c>
      <c r="S4399">
        <v>1</v>
      </c>
      <c r="T4399">
        <v>1</v>
      </c>
      <c r="U4399" t="s">
        <v>73</v>
      </c>
      <c r="V4399">
        <v>16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0</v>
      </c>
      <c r="AC4399" t="s">
        <v>92</v>
      </c>
      <c r="AD4399">
        <v>1640973</v>
      </c>
      <c r="AE4399" t="s">
        <v>99</v>
      </c>
      <c r="AF4399">
        <v>2250</v>
      </c>
      <c r="AG4399">
        <v>45000</v>
      </c>
      <c r="AH4399">
        <v>45000</v>
      </c>
      <c r="AJ4399">
        <v>45000</v>
      </c>
      <c r="AK4399" t="s">
        <v>125</v>
      </c>
      <c r="AL4399">
        <v>14</v>
      </c>
      <c r="AM4399" t="s">
        <v>68</v>
      </c>
      <c r="AN4399">
        <v>1</v>
      </c>
      <c r="AR4399" t="s">
        <v>79</v>
      </c>
      <c r="AS4399" t="s">
        <v>77</v>
      </c>
      <c r="AT4399">
        <v>-212</v>
      </c>
      <c r="AU4399" t="s">
        <v>76</v>
      </c>
      <c r="AV4399" t="s">
        <v>79</v>
      </c>
      <c r="AW4399" t="s">
        <v>80</v>
      </c>
      <c r="AX4399" t="s">
        <v>81</v>
      </c>
      <c r="AY4399" t="s">
        <v>76</v>
      </c>
      <c r="AZ4399" t="s">
        <v>131</v>
      </c>
      <c r="BA4399" t="s">
        <v>83</v>
      </c>
      <c r="BB4399" t="s">
        <v>104</v>
      </c>
      <c r="BC4399">
        <v>200</v>
      </c>
      <c r="BD4399" t="s">
        <v>85</v>
      </c>
      <c r="BE4399">
        <v>0</v>
      </c>
      <c r="BF4399" t="s">
        <v>76</v>
      </c>
      <c r="BG4399" t="s">
        <v>132</v>
      </c>
      <c r="BH4399">
        <v>-212</v>
      </c>
      <c r="BI4399">
        <v>-168</v>
      </c>
      <c r="BJ4399">
        <v>365243</v>
      </c>
      <c r="BK4399">
        <v>365243</v>
      </c>
      <c r="BL4399">
        <v>365243</v>
      </c>
      <c r="BM4399">
        <v>0</v>
      </c>
    </row>
    <row r="4400" spans="1:65" x14ac:dyDescent="0.3">
      <c r="A4400">
        <v>138047</v>
      </c>
      <c r="B4400">
        <v>1</v>
      </c>
      <c r="C4400" t="s">
        <v>65</v>
      </c>
      <c r="D4400" t="s">
        <v>88</v>
      </c>
      <c r="E4400" t="s">
        <v>67</v>
      </c>
      <c r="F4400" t="s">
        <v>68</v>
      </c>
      <c r="G4400">
        <v>0</v>
      </c>
      <c r="H4400">
        <v>225000</v>
      </c>
      <c r="I4400">
        <v>560664</v>
      </c>
      <c r="J4400" t="s">
        <v>69</v>
      </c>
      <c r="K4400" t="s">
        <v>70</v>
      </c>
      <c r="L4400" t="s">
        <v>139</v>
      </c>
      <c r="M4400" t="s">
        <v>72</v>
      </c>
      <c r="N4400">
        <v>1.8849999999999999E-2</v>
      </c>
      <c r="O4400">
        <v>18111</v>
      </c>
      <c r="P4400">
        <v>1124</v>
      </c>
      <c r="Q4400">
        <v>10256</v>
      </c>
      <c r="R4400">
        <v>1653</v>
      </c>
      <c r="S4400">
        <v>2</v>
      </c>
      <c r="T4400">
        <v>2</v>
      </c>
      <c r="U4400" t="s">
        <v>120</v>
      </c>
      <c r="V4400">
        <v>13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92</v>
      </c>
      <c r="AD4400">
        <v>1120816</v>
      </c>
      <c r="AE4400" t="s">
        <v>99</v>
      </c>
      <c r="AG4400">
        <v>0</v>
      </c>
      <c r="AH4400">
        <v>0</v>
      </c>
      <c r="AK4400" t="s">
        <v>120</v>
      </c>
      <c r="AL4400">
        <v>9</v>
      </c>
      <c r="AM4400" t="s">
        <v>68</v>
      </c>
      <c r="AN4400">
        <v>1</v>
      </c>
      <c r="AR4400" t="s">
        <v>79</v>
      </c>
      <c r="AS4400" t="s">
        <v>129</v>
      </c>
      <c r="AT4400">
        <v>-357</v>
      </c>
      <c r="AU4400" t="s">
        <v>76</v>
      </c>
      <c r="AV4400" t="s">
        <v>79</v>
      </c>
      <c r="AX4400" t="s">
        <v>81</v>
      </c>
      <c r="AY4400" t="s">
        <v>76</v>
      </c>
      <c r="AZ4400" t="s">
        <v>76</v>
      </c>
      <c r="BA4400" t="s">
        <v>76</v>
      </c>
      <c r="BB4400" t="s">
        <v>121</v>
      </c>
      <c r="BC4400">
        <v>-1</v>
      </c>
      <c r="BD4400" t="s">
        <v>76</v>
      </c>
      <c r="BF4400" t="s">
        <v>76</v>
      </c>
      <c r="BG4400" t="s">
        <v>132</v>
      </c>
    </row>
    <row r="4401" spans="1:65" x14ac:dyDescent="0.3">
      <c r="A4401">
        <v>138055</v>
      </c>
      <c r="B4401">
        <v>0</v>
      </c>
      <c r="C4401" t="s">
        <v>65</v>
      </c>
      <c r="D4401" t="s">
        <v>88</v>
      </c>
      <c r="E4401" t="s">
        <v>67</v>
      </c>
      <c r="F4401" t="s">
        <v>67</v>
      </c>
      <c r="G4401">
        <v>0</v>
      </c>
      <c r="H4401">
        <v>135000</v>
      </c>
      <c r="I4401">
        <v>270000</v>
      </c>
      <c r="J4401" t="s">
        <v>69</v>
      </c>
      <c r="K4401" t="s">
        <v>90</v>
      </c>
      <c r="L4401" t="s">
        <v>91</v>
      </c>
      <c r="M4401" t="s">
        <v>72</v>
      </c>
      <c r="N4401">
        <v>1.452E-2</v>
      </c>
      <c r="O4401">
        <v>14705</v>
      </c>
      <c r="P4401">
        <v>6742</v>
      </c>
      <c r="Q4401">
        <v>7863</v>
      </c>
      <c r="R4401">
        <v>4936</v>
      </c>
      <c r="S4401">
        <v>2</v>
      </c>
      <c r="T4401">
        <v>2</v>
      </c>
      <c r="U4401" t="s">
        <v>109</v>
      </c>
      <c r="V4401">
        <v>11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 t="s">
        <v>143</v>
      </c>
      <c r="AD4401">
        <v>2048762</v>
      </c>
      <c r="AE4401" t="s">
        <v>93</v>
      </c>
      <c r="AF4401">
        <v>32162.94</v>
      </c>
      <c r="AG4401">
        <v>641776.5</v>
      </c>
      <c r="AH4401">
        <v>713938.5</v>
      </c>
      <c r="AI4401">
        <v>0</v>
      </c>
      <c r="AJ4401">
        <v>641776.5</v>
      </c>
      <c r="AK4401" t="s">
        <v>75</v>
      </c>
      <c r="AL4401">
        <v>15</v>
      </c>
      <c r="AM4401" t="s">
        <v>68</v>
      </c>
      <c r="AN4401">
        <v>1</v>
      </c>
      <c r="AO4401">
        <v>0</v>
      </c>
      <c r="AR4401" t="s">
        <v>79</v>
      </c>
      <c r="AS4401" t="s">
        <v>77</v>
      </c>
      <c r="AT4401">
        <v>-691</v>
      </c>
      <c r="AU4401" t="s">
        <v>78</v>
      </c>
      <c r="AV4401" t="s">
        <v>79</v>
      </c>
      <c r="AX4401" t="s">
        <v>161</v>
      </c>
      <c r="AY4401" t="s">
        <v>157</v>
      </c>
      <c r="AZ4401" t="s">
        <v>96</v>
      </c>
      <c r="BA4401" t="s">
        <v>76</v>
      </c>
      <c r="BB4401" t="s">
        <v>104</v>
      </c>
      <c r="BC4401">
        <v>50</v>
      </c>
      <c r="BD4401" t="s">
        <v>157</v>
      </c>
      <c r="BE4401">
        <v>24</v>
      </c>
      <c r="BF4401" t="s">
        <v>97</v>
      </c>
      <c r="BG4401" t="s">
        <v>188</v>
      </c>
      <c r="BH4401">
        <v>365243</v>
      </c>
      <c r="BI4401">
        <v>-660</v>
      </c>
      <c r="BJ4401">
        <v>30</v>
      </c>
      <c r="BK4401">
        <v>365243</v>
      </c>
      <c r="BL4401">
        <v>365243</v>
      </c>
      <c r="BM4401">
        <v>0</v>
      </c>
    </row>
    <row r="4402" spans="1:65" x14ac:dyDescent="0.3">
      <c r="A4402">
        <v>138057</v>
      </c>
      <c r="B4402">
        <v>0</v>
      </c>
      <c r="C4402" t="s">
        <v>65</v>
      </c>
      <c r="D4402" t="s">
        <v>88</v>
      </c>
      <c r="E4402" t="s">
        <v>67</v>
      </c>
      <c r="F4402" t="s">
        <v>68</v>
      </c>
      <c r="G4402">
        <v>0</v>
      </c>
      <c r="H4402">
        <v>81000</v>
      </c>
      <c r="I4402">
        <v>193392</v>
      </c>
      <c r="J4402" t="s">
        <v>69</v>
      </c>
      <c r="K4402" t="s">
        <v>70</v>
      </c>
      <c r="L4402" t="s">
        <v>71</v>
      </c>
      <c r="M4402" t="s">
        <v>72</v>
      </c>
      <c r="N4402">
        <v>7.3299999999999997E-3</v>
      </c>
      <c r="O4402">
        <v>14132</v>
      </c>
      <c r="P4402">
        <v>3505</v>
      </c>
      <c r="Q4402">
        <v>2745</v>
      </c>
      <c r="R4402">
        <v>4477</v>
      </c>
      <c r="S4402">
        <v>2</v>
      </c>
      <c r="T4402">
        <v>2</v>
      </c>
      <c r="U4402" t="s">
        <v>94</v>
      </c>
      <c r="V4402">
        <v>12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108</v>
      </c>
      <c r="AD4402">
        <v>1529969</v>
      </c>
      <c r="AE4402" t="s">
        <v>65</v>
      </c>
      <c r="AG4402">
        <v>0</v>
      </c>
      <c r="AH4402">
        <v>0</v>
      </c>
      <c r="AK4402" t="s">
        <v>109</v>
      </c>
      <c r="AL4402">
        <v>16</v>
      </c>
      <c r="AM4402" t="s">
        <v>68</v>
      </c>
      <c r="AN4402">
        <v>1</v>
      </c>
      <c r="AR4402" t="s">
        <v>76</v>
      </c>
      <c r="AS4402" t="s">
        <v>129</v>
      </c>
      <c r="AT4402">
        <v>-309</v>
      </c>
      <c r="AU4402" t="s">
        <v>76</v>
      </c>
      <c r="AV4402" t="s">
        <v>79</v>
      </c>
      <c r="AX4402" t="s">
        <v>81</v>
      </c>
      <c r="AY4402" t="s">
        <v>76</v>
      </c>
      <c r="AZ4402" t="s">
        <v>76</v>
      </c>
      <c r="BA4402" t="s">
        <v>76</v>
      </c>
      <c r="BB4402" t="s">
        <v>121</v>
      </c>
      <c r="BC4402">
        <v>-1</v>
      </c>
      <c r="BD4402" t="s">
        <v>76</v>
      </c>
      <c r="BF4402" t="s">
        <v>76</v>
      </c>
      <c r="BG4402" t="s">
        <v>82</v>
      </c>
    </row>
    <row r="4403" spans="1:65" x14ac:dyDescent="0.3">
      <c r="A4403">
        <v>138061</v>
      </c>
      <c r="B4403">
        <v>0</v>
      </c>
      <c r="C4403" t="s">
        <v>65</v>
      </c>
      <c r="D4403" t="s">
        <v>88</v>
      </c>
      <c r="E4403" t="s">
        <v>68</v>
      </c>
      <c r="F4403" t="s">
        <v>68</v>
      </c>
      <c r="G4403">
        <v>0</v>
      </c>
      <c r="H4403">
        <v>337500</v>
      </c>
      <c r="I4403">
        <v>2316010.5</v>
      </c>
      <c r="J4403" t="s">
        <v>133</v>
      </c>
      <c r="K4403" t="s">
        <v>90</v>
      </c>
      <c r="L4403" t="s">
        <v>91</v>
      </c>
      <c r="M4403" t="s">
        <v>72</v>
      </c>
      <c r="N4403">
        <v>4.6219999999999997E-2</v>
      </c>
      <c r="O4403">
        <v>16469</v>
      </c>
      <c r="P4403">
        <v>2992</v>
      </c>
      <c r="Q4403">
        <v>4070</v>
      </c>
      <c r="R4403">
        <v>16</v>
      </c>
      <c r="S4403">
        <v>1</v>
      </c>
      <c r="T4403">
        <v>1</v>
      </c>
      <c r="U4403" t="s">
        <v>123</v>
      </c>
      <c r="V4403">
        <v>16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 t="s">
        <v>143</v>
      </c>
      <c r="AD4403">
        <v>1374259</v>
      </c>
      <c r="AE4403" t="s">
        <v>93</v>
      </c>
      <c r="AF4403">
        <v>2704.05</v>
      </c>
      <c r="AG4403">
        <v>103747.59</v>
      </c>
      <c r="AH4403">
        <v>13747.5</v>
      </c>
      <c r="AI4403">
        <v>90000.09</v>
      </c>
      <c r="AJ4403">
        <v>103747.59</v>
      </c>
      <c r="AK4403" t="s">
        <v>109</v>
      </c>
      <c r="AL4403">
        <v>16</v>
      </c>
      <c r="AM4403" t="s">
        <v>68</v>
      </c>
      <c r="AN4403">
        <v>1</v>
      </c>
      <c r="AO4403">
        <v>0.94477645099999996</v>
      </c>
      <c r="AR4403" t="s">
        <v>79</v>
      </c>
      <c r="AS4403" t="s">
        <v>77</v>
      </c>
      <c r="AT4403">
        <v>-1781</v>
      </c>
      <c r="AU4403" t="s">
        <v>78</v>
      </c>
      <c r="AV4403" t="s">
        <v>79</v>
      </c>
      <c r="AW4403" t="s">
        <v>80</v>
      </c>
      <c r="AX4403" t="s">
        <v>102</v>
      </c>
      <c r="AY4403" t="s">
        <v>111</v>
      </c>
      <c r="AZ4403" t="s">
        <v>96</v>
      </c>
      <c r="BA4403" t="s">
        <v>76</v>
      </c>
      <c r="BB4403" t="s">
        <v>104</v>
      </c>
      <c r="BC4403">
        <v>138</v>
      </c>
      <c r="BD4403" t="s">
        <v>85</v>
      </c>
      <c r="BE4403">
        <v>6</v>
      </c>
      <c r="BF4403" t="s">
        <v>147</v>
      </c>
      <c r="BG4403" t="s">
        <v>151</v>
      </c>
      <c r="BH4403">
        <v>365243</v>
      </c>
      <c r="BI4403">
        <v>-1750</v>
      </c>
      <c r="BJ4403">
        <v>-1600</v>
      </c>
      <c r="BK4403">
        <v>-1660</v>
      </c>
      <c r="BL4403">
        <v>-1653</v>
      </c>
      <c r="BM4403">
        <v>0</v>
      </c>
    </row>
    <row r="4404" spans="1:65" x14ac:dyDescent="0.3">
      <c r="A4404">
        <v>138073</v>
      </c>
      <c r="B4404">
        <v>0</v>
      </c>
      <c r="C4404" t="s">
        <v>65</v>
      </c>
      <c r="D4404" t="s">
        <v>88</v>
      </c>
      <c r="E4404" t="s">
        <v>67</v>
      </c>
      <c r="F4404" t="s">
        <v>68</v>
      </c>
      <c r="G4404">
        <v>0</v>
      </c>
      <c r="H4404">
        <v>315000</v>
      </c>
      <c r="I4404">
        <v>746896.5</v>
      </c>
      <c r="J4404" t="s">
        <v>69</v>
      </c>
      <c r="K4404" t="s">
        <v>70</v>
      </c>
      <c r="L4404" t="s">
        <v>71</v>
      </c>
      <c r="M4404" t="s">
        <v>72</v>
      </c>
      <c r="N4404">
        <v>3.5791999999999997E-2</v>
      </c>
      <c r="O4404">
        <v>21680</v>
      </c>
      <c r="P4404">
        <v>5530</v>
      </c>
      <c r="Q4404">
        <v>1053</v>
      </c>
      <c r="R4404">
        <v>1765</v>
      </c>
      <c r="S4404">
        <v>2</v>
      </c>
      <c r="T4404">
        <v>2</v>
      </c>
      <c r="U4404" t="s">
        <v>125</v>
      </c>
      <c r="V4404">
        <v>15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 t="s">
        <v>134</v>
      </c>
      <c r="AD4404">
        <v>1634093</v>
      </c>
      <c r="AE4404" t="s">
        <v>65</v>
      </c>
      <c r="AG4404">
        <v>0</v>
      </c>
      <c r="AH4404">
        <v>0</v>
      </c>
      <c r="AK4404" t="s">
        <v>120</v>
      </c>
      <c r="AL4404">
        <v>13</v>
      </c>
      <c r="AM4404" t="s">
        <v>68</v>
      </c>
      <c r="AN4404">
        <v>1</v>
      </c>
      <c r="AR4404" t="s">
        <v>76</v>
      </c>
      <c r="AS4404" t="s">
        <v>129</v>
      </c>
      <c r="AT4404">
        <v>-202</v>
      </c>
      <c r="AU4404" t="s">
        <v>76</v>
      </c>
      <c r="AV4404" t="s">
        <v>79</v>
      </c>
      <c r="AX4404" t="s">
        <v>81</v>
      </c>
      <c r="AY4404" t="s">
        <v>76</v>
      </c>
      <c r="AZ4404" t="s">
        <v>76</v>
      </c>
      <c r="BA4404" t="s">
        <v>76</v>
      </c>
      <c r="BB4404" t="s">
        <v>121</v>
      </c>
      <c r="BC4404">
        <v>-1</v>
      </c>
      <c r="BD4404" t="s">
        <v>76</v>
      </c>
      <c r="BF4404" t="s">
        <v>76</v>
      </c>
      <c r="BG4404" t="s">
        <v>82</v>
      </c>
    </row>
    <row r="4405" spans="1:65" x14ac:dyDescent="0.3">
      <c r="A4405">
        <v>138078</v>
      </c>
      <c r="B4405">
        <v>0</v>
      </c>
      <c r="C4405" t="s">
        <v>65</v>
      </c>
      <c r="D4405" t="s">
        <v>88</v>
      </c>
      <c r="E4405" t="s">
        <v>67</v>
      </c>
      <c r="F4405" t="s">
        <v>68</v>
      </c>
      <c r="G4405">
        <v>0</v>
      </c>
      <c r="H4405">
        <v>121500</v>
      </c>
      <c r="I4405">
        <v>545040</v>
      </c>
      <c r="J4405" t="s">
        <v>113</v>
      </c>
      <c r="K4405" t="s">
        <v>70</v>
      </c>
      <c r="L4405" t="s">
        <v>140</v>
      </c>
      <c r="M4405" t="s">
        <v>72</v>
      </c>
      <c r="N4405">
        <v>2.5163999999999999E-2</v>
      </c>
      <c r="O4405">
        <v>21983</v>
      </c>
      <c r="P4405">
        <v>365243</v>
      </c>
      <c r="Q4405">
        <v>6104</v>
      </c>
      <c r="R4405">
        <v>4116</v>
      </c>
      <c r="S4405">
        <v>2</v>
      </c>
      <c r="T4405">
        <v>2</v>
      </c>
      <c r="U4405" t="s">
        <v>120</v>
      </c>
      <c r="V4405">
        <v>12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 t="s">
        <v>76</v>
      </c>
      <c r="AD4405">
        <v>2370165</v>
      </c>
      <c r="AE4405" t="s">
        <v>93</v>
      </c>
      <c r="AF4405">
        <v>4906.4849999999997</v>
      </c>
      <c r="AG4405">
        <v>27000</v>
      </c>
      <c r="AH4405">
        <v>25501.5</v>
      </c>
      <c r="AI4405">
        <v>2700</v>
      </c>
      <c r="AJ4405">
        <v>27000</v>
      </c>
      <c r="AK4405" t="s">
        <v>120</v>
      </c>
      <c r="AL4405">
        <v>7</v>
      </c>
      <c r="AM4405" t="s">
        <v>68</v>
      </c>
      <c r="AN4405">
        <v>1</v>
      </c>
      <c r="AO4405">
        <v>0.104269115</v>
      </c>
      <c r="AR4405" t="s">
        <v>79</v>
      </c>
      <c r="AS4405" t="s">
        <v>77</v>
      </c>
      <c r="AT4405">
        <v>-2345</v>
      </c>
      <c r="AU4405" t="s">
        <v>78</v>
      </c>
      <c r="AV4405" t="s">
        <v>79</v>
      </c>
      <c r="AW4405" t="s">
        <v>80</v>
      </c>
      <c r="AX4405" t="s">
        <v>102</v>
      </c>
      <c r="AY4405" t="s">
        <v>199</v>
      </c>
      <c r="AZ4405" t="s">
        <v>96</v>
      </c>
      <c r="BA4405" t="s">
        <v>76</v>
      </c>
      <c r="BB4405" t="s">
        <v>138</v>
      </c>
      <c r="BC4405">
        <v>15</v>
      </c>
      <c r="BD4405" t="s">
        <v>105</v>
      </c>
      <c r="BE4405">
        <v>6</v>
      </c>
      <c r="BF4405" t="s">
        <v>86</v>
      </c>
      <c r="BG4405" t="s">
        <v>106</v>
      </c>
      <c r="BH4405">
        <v>365243</v>
      </c>
      <c r="BI4405">
        <v>-2306</v>
      </c>
      <c r="BJ4405">
        <v>-2156</v>
      </c>
      <c r="BK4405">
        <v>-2156</v>
      </c>
      <c r="BL4405">
        <v>-2152</v>
      </c>
      <c r="BM4405">
        <v>1</v>
      </c>
    </row>
    <row r="4406" spans="1:65" x14ac:dyDescent="0.3">
      <c r="A4406">
        <v>138090</v>
      </c>
      <c r="B4406">
        <v>0</v>
      </c>
      <c r="C4406" t="s">
        <v>65</v>
      </c>
      <c r="D4406" t="s">
        <v>88</v>
      </c>
      <c r="E4406" t="s">
        <v>68</v>
      </c>
      <c r="F4406" t="s">
        <v>68</v>
      </c>
      <c r="G4406">
        <v>0</v>
      </c>
      <c r="H4406">
        <v>675000</v>
      </c>
      <c r="I4406">
        <v>1282500</v>
      </c>
      <c r="J4406" t="s">
        <v>89</v>
      </c>
      <c r="K4406" t="s">
        <v>70</v>
      </c>
      <c r="L4406" t="s">
        <v>91</v>
      </c>
      <c r="M4406" t="s">
        <v>72</v>
      </c>
      <c r="N4406">
        <v>4.6219999999999997E-2</v>
      </c>
      <c r="O4406">
        <v>14480</v>
      </c>
      <c r="P4406">
        <v>3718</v>
      </c>
      <c r="Q4406">
        <v>5497</v>
      </c>
      <c r="R4406">
        <v>4465</v>
      </c>
      <c r="S4406">
        <v>1</v>
      </c>
      <c r="T4406">
        <v>1</v>
      </c>
      <c r="U4406" t="s">
        <v>73</v>
      </c>
      <c r="V4406">
        <v>15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92</v>
      </c>
      <c r="AD4406">
        <v>2458519</v>
      </c>
      <c r="AE4406" t="s">
        <v>93</v>
      </c>
      <c r="AF4406">
        <v>28706.985000000001</v>
      </c>
      <c r="AG4406">
        <v>151510.5</v>
      </c>
      <c r="AH4406">
        <v>158008.5</v>
      </c>
      <c r="AI4406">
        <v>0</v>
      </c>
      <c r="AJ4406">
        <v>151510.5</v>
      </c>
      <c r="AK4406" t="s">
        <v>94</v>
      </c>
      <c r="AL4406">
        <v>18</v>
      </c>
      <c r="AM4406" t="s">
        <v>68</v>
      </c>
      <c r="AN4406">
        <v>1</v>
      </c>
      <c r="AO4406">
        <v>0</v>
      </c>
      <c r="AR4406" t="s">
        <v>79</v>
      </c>
      <c r="AS4406" t="s">
        <v>77</v>
      </c>
      <c r="AT4406">
        <v>-565</v>
      </c>
      <c r="AU4406" t="s">
        <v>78</v>
      </c>
      <c r="AV4406" t="s">
        <v>79</v>
      </c>
      <c r="AX4406" t="s">
        <v>102</v>
      </c>
      <c r="AY4406" t="s">
        <v>157</v>
      </c>
      <c r="AZ4406" t="s">
        <v>96</v>
      </c>
      <c r="BA4406" t="s">
        <v>76</v>
      </c>
      <c r="BB4406" t="s">
        <v>104</v>
      </c>
      <c r="BC4406">
        <v>20</v>
      </c>
      <c r="BD4406" t="s">
        <v>157</v>
      </c>
      <c r="BE4406">
        <v>6</v>
      </c>
      <c r="BF4406" t="s">
        <v>147</v>
      </c>
      <c r="BG4406" t="s">
        <v>158</v>
      </c>
      <c r="BH4406">
        <v>365243</v>
      </c>
      <c r="BI4406">
        <v>-531</v>
      </c>
      <c r="BJ4406">
        <v>-381</v>
      </c>
      <c r="BK4406">
        <v>-381</v>
      </c>
      <c r="BL4406">
        <v>-375</v>
      </c>
      <c r="BM4406">
        <v>0</v>
      </c>
    </row>
    <row r="4407" spans="1:65" x14ac:dyDescent="0.3">
      <c r="A4407">
        <v>138099</v>
      </c>
      <c r="B4407">
        <v>0</v>
      </c>
      <c r="C4407" t="s">
        <v>65</v>
      </c>
      <c r="D4407" t="s">
        <v>66</v>
      </c>
      <c r="E4407" t="s">
        <v>67</v>
      </c>
      <c r="F4407" t="s">
        <v>68</v>
      </c>
      <c r="G4407">
        <v>0</v>
      </c>
      <c r="H4407">
        <v>225000</v>
      </c>
      <c r="I4407">
        <v>59256</v>
      </c>
      <c r="J4407" t="s">
        <v>69</v>
      </c>
      <c r="K4407" t="s">
        <v>70</v>
      </c>
      <c r="L4407" t="s">
        <v>71</v>
      </c>
      <c r="M4407" t="s">
        <v>72</v>
      </c>
      <c r="N4407">
        <v>3.1329000000000003E-2</v>
      </c>
      <c r="O4407">
        <v>14898</v>
      </c>
      <c r="P4407">
        <v>405</v>
      </c>
      <c r="Q4407">
        <v>1381</v>
      </c>
      <c r="R4407">
        <v>84</v>
      </c>
      <c r="S4407">
        <v>2</v>
      </c>
      <c r="T4407">
        <v>2</v>
      </c>
      <c r="U4407" t="s">
        <v>109</v>
      </c>
      <c r="V4407">
        <v>8</v>
      </c>
      <c r="W4407">
        <v>0</v>
      </c>
      <c r="X4407">
        <v>0</v>
      </c>
      <c r="Y4407">
        <v>0</v>
      </c>
      <c r="Z4407">
        <v>1</v>
      </c>
      <c r="AA4407">
        <v>1</v>
      </c>
      <c r="AB4407">
        <v>0</v>
      </c>
      <c r="AC4407" t="s">
        <v>168</v>
      </c>
      <c r="AD4407">
        <v>1913395</v>
      </c>
      <c r="AE4407" t="s">
        <v>65</v>
      </c>
      <c r="AG4407">
        <v>0</v>
      </c>
      <c r="AH4407">
        <v>0</v>
      </c>
      <c r="AK4407" t="s">
        <v>73</v>
      </c>
      <c r="AL4407">
        <v>8</v>
      </c>
      <c r="AM4407" t="s">
        <v>68</v>
      </c>
      <c r="AN4407">
        <v>1</v>
      </c>
      <c r="AR4407" t="s">
        <v>76</v>
      </c>
      <c r="AS4407" t="s">
        <v>129</v>
      </c>
      <c r="AT4407">
        <v>-505</v>
      </c>
      <c r="AU4407" t="s">
        <v>76</v>
      </c>
      <c r="AV4407" t="s">
        <v>79</v>
      </c>
      <c r="AX4407" t="s">
        <v>81</v>
      </c>
      <c r="AY4407" t="s">
        <v>76</v>
      </c>
      <c r="AZ4407" t="s">
        <v>76</v>
      </c>
      <c r="BA4407" t="s">
        <v>76</v>
      </c>
      <c r="BB4407" t="s">
        <v>121</v>
      </c>
      <c r="BC4407">
        <v>-1</v>
      </c>
      <c r="BD4407" t="s">
        <v>76</v>
      </c>
      <c r="BF4407" t="s">
        <v>76</v>
      </c>
      <c r="BG4407" t="s">
        <v>82</v>
      </c>
    </row>
    <row r="4408" spans="1:65" x14ac:dyDescent="0.3">
      <c r="A4408">
        <v>138099</v>
      </c>
      <c r="B4408">
        <v>0</v>
      </c>
      <c r="C4408" t="s">
        <v>65</v>
      </c>
      <c r="D4408" t="s">
        <v>66</v>
      </c>
      <c r="E4408" t="s">
        <v>67</v>
      </c>
      <c r="F4408" t="s">
        <v>68</v>
      </c>
      <c r="G4408">
        <v>0</v>
      </c>
      <c r="H4408">
        <v>225000</v>
      </c>
      <c r="I4408">
        <v>59256</v>
      </c>
      <c r="J4408" t="s">
        <v>69</v>
      </c>
      <c r="K4408" t="s">
        <v>70</v>
      </c>
      <c r="L4408" t="s">
        <v>71</v>
      </c>
      <c r="M4408" t="s">
        <v>72</v>
      </c>
      <c r="N4408">
        <v>3.1329000000000003E-2</v>
      </c>
      <c r="O4408">
        <v>14898</v>
      </c>
      <c r="P4408">
        <v>405</v>
      </c>
      <c r="Q4408">
        <v>1381</v>
      </c>
      <c r="R4408">
        <v>84</v>
      </c>
      <c r="S4408">
        <v>2</v>
      </c>
      <c r="T4408">
        <v>2</v>
      </c>
      <c r="U4408" t="s">
        <v>109</v>
      </c>
      <c r="V4408">
        <v>8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0</v>
      </c>
      <c r="AC4408" t="s">
        <v>168</v>
      </c>
      <c r="AD4408">
        <v>2588221</v>
      </c>
      <c r="AE4408" t="s">
        <v>65</v>
      </c>
      <c r="AF4408">
        <v>6154.56</v>
      </c>
      <c r="AG4408">
        <v>45000</v>
      </c>
      <c r="AH4408">
        <v>54580.5</v>
      </c>
      <c r="AJ4408">
        <v>45000</v>
      </c>
      <c r="AK4408" t="s">
        <v>120</v>
      </c>
      <c r="AL4408">
        <v>14</v>
      </c>
      <c r="AM4408" t="s">
        <v>68</v>
      </c>
      <c r="AN4408">
        <v>1</v>
      </c>
      <c r="AR4408" t="s">
        <v>76</v>
      </c>
      <c r="AS4408" t="s">
        <v>77</v>
      </c>
      <c r="AT4408">
        <v>-947</v>
      </c>
      <c r="AU4408" t="s">
        <v>78</v>
      </c>
      <c r="AV4408" t="s">
        <v>79</v>
      </c>
      <c r="AW4408" t="s">
        <v>80</v>
      </c>
      <c r="AX4408" t="s">
        <v>81</v>
      </c>
      <c r="AY4408" t="s">
        <v>76</v>
      </c>
      <c r="AZ4408" t="s">
        <v>82</v>
      </c>
      <c r="BA4408" t="s">
        <v>116</v>
      </c>
      <c r="BB4408" t="s">
        <v>121</v>
      </c>
      <c r="BC4408">
        <v>-1</v>
      </c>
      <c r="BD4408" t="s">
        <v>76</v>
      </c>
      <c r="BE4408">
        <v>12</v>
      </c>
      <c r="BF4408" t="s">
        <v>86</v>
      </c>
      <c r="BG4408" t="s">
        <v>172</v>
      </c>
      <c r="BH4408">
        <v>365243</v>
      </c>
      <c r="BI4408">
        <v>-917</v>
      </c>
      <c r="BJ4408">
        <v>-587</v>
      </c>
      <c r="BK4408">
        <v>-587</v>
      </c>
      <c r="BL4408">
        <v>-579</v>
      </c>
      <c r="BM4408">
        <v>1</v>
      </c>
    </row>
    <row r="4409" spans="1:65" x14ac:dyDescent="0.3">
      <c r="A4409">
        <v>138109</v>
      </c>
      <c r="B4409">
        <v>0</v>
      </c>
      <c r="C4409" t="s">
        <v>65</v>
      </c>
      <c r="D4409" t="s">
        <v>88</v>
      </c>
      <c r="E4409" t="s">
        <v>68</v>
      </c>
      <c r="F4409" t="s">
        <v>67</v>
      </c>
      <c r="G4409">
        <v>0</v>
      </c>
      <c r="H4409">
        <v>225000</v>
      </c>
      <c r="I4409">
        <v>733315.5</v>
      </c>
      <c r="J4409" t="s">
        <v>113</v>
      </c>
      <c r="K4409" t="s">
        <v>90</v>
      </c>
      <c r="L4409" t="s">
        <v>91</v>
      </c>
      <c r="M4409" t="s">
        <v>72</v>
      </c>
      <c r="N4409">
        <v>7.2508000000000003E-2</v>
      </c>
      <c r="O4409">
        <v>19501</v>
      </c>
      <c r="P4409">
        <v>365243</v>
      </c>
      <c r="Q4409">
        <v>5409</v>
      </c>
      <c r="R4409">
        <v>3044</v>
      </c>
      <c r="S4409">
        <v>1</v>
      </c>
      <c r="T4409">
        <v>1</v>
      </c>
      <c r="U4409" t="s">
        <v>75</v>
      </c>
      <c r="V4409">
        <v>14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76</v>
      </c>
      <c r="AD4409">
        <v>2184276</v>
      </c>
      <c r="AE4409" t="s">
        <v>65</v>
      </c>
      <c r="AG4409">
        <v>0</v>
      </c>
      <c r="AH4409">
        <v>0</v>
      </c>
      <c r="AK4409" t="s">
        <v>123</v>
      </c>
      <c r="AL4409">
        <v>11</v>
      </c>
      <c r="AM4409" t="s">
        <v>68</v>
      </c>
      <c r="AN4409">
        <v>1</v>
      </c>
      <c r="AR4409" t="s">
        <v>76</v>
      </c>
      <c r="AS4409" t="s">
        <v>129</v>
      </c>
      <c r="AT4409">
        <v>-230</v>
      </c>
      <c r="AU4409" t="s">
        <v>76</v>
      </c>
      <c r="AV4409" t="s">
        <v>79</v>
      </c>
      <c r="AX4409" t="s">
        <v>81</v>
      </c>
      <c r="AY4409" t="s">
        <v>76</v>
      </c>
      <c r="AZ4409" t="s">
        <v>76</v>
      </c>
      <c r="BA4409" t="s">
        <v>76</v>
      </c>
      <c r="BB4409" t="s">
        <v>121</v>
      </c>
      <c r="BC4409">
        <v>-1</v>
      </c>
      <c r="BD4409" t="s">
        <v>76</v>
      </c>
      <c r="BF4409" t="s">
        <v>76</v>
      </c>
      <c r="BG4409" t="s">
        <v>82</v>
      </c>
    </row>
    <row r="4410" spans="1:65" x14ac:dyDescent="0.3">
      <c r="A4410">
        <v>138109</v>
      </c>
      <c r="B4410">
        <v>0</v>
      </c>
      <c r="C4410" t="s">
        <v>65</v>
      </c>
      <c r="D4410" t="s">
        <v>88</v>
      </c>
      <c r="E4410" t="s">
        <v>68</v>
      </c>
      <c r="F4410" t="s">
        <v>67</v>
      </c>
      <c r="G4410">
        <v>0</v>
      </c>
      <c r="H4410">
        <v>225000</v>
      </c>
      <c r="I4410">
        <v>733315.5</v>
      </c>
      <c r="J4410" t="s">
        <v>113</v>
      </c>
      <c r="K4410" t="s">
        <v>90</v>
      </c>
      <c r="L4410" t="s">
        <v>91</v>
      </c>
      <c r="M4410" t="s">
        <v>72</v>
      </c>
      <c r="N4410">
        <v>7.2508000000000003E-2</v>
      </c>
      <c r="O4410">
        <v>19501</v>
      </c>
      <c r="P4410">
        <v>365243</v>
      </c>
      <c r="Q4410">
        <v>5409</v>
      </c>
      <c r="R4410">
        <v>3044</v>
      </c>
      <c r="S4410">
        <v>1</v>
      </c>
      <c r="T4410">
        <v>1</v>
      </c>
      <c r="U4410" t="s">
        <v>75</v>
      </c>
      <c r="V4410">
        <v>14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 t="s">
        <v>76</v>
      </c>
      <c r="AD4410">
        <v>2117563</v>
      </c>
      <c r="AE4410" t="s">
        <v>65</v>
      </c>
      <c r="AG4410">
        <v>0</v>
      </c>
      <c r="AH4410">
        <v>0</v>
      </c>
      <c r="AK4410" t="s">
        <v>125</v>
      </c>
      <c r="AL4410">
        <v>15</v>
      </c>
      <c r="AM4410" t="s">
        <v>68</v>
      </c>
      <c r="AN4410">
        <v>1</v>
      </c>
      <c r="AR4410" t="s">
        <v>76</v>
      </c>
      <c r="AS4410" t="s">
        <v>129</v>
      </c>
      <c r="AT4410">
        <v>-229</v>
      </c>
      <c r="AU4410" t="s">
        <v>76</v>
      </c>
      <c r="AV4410" t="s">
        <v>79</v>
      </c>
      <c r="AX4410" t="s">
        <v>81</v>
      </c>
      <c r="AY4410" t="s">
        <v>76</v>
      </c>
      <c r="AZ4410" t="s">
        <v>76</v>
      </c>
      <c r="BA4410" t="s">
        <v>76</v>
      </c>
      <c r="BB4410" t="s">
        <v>121</v>
      </c>
      <c r="BC4410">
        <v>-1</v>
      </c>
      <c r="BD4410" t="s">
        <v>76</v>
      </c>
      <c r="BF4410" t="s">
        <v>76</v>
      </c>
      <c r="BG4410" t="s">
        <v>82</v>
      </c>
    </row>
    <row r="4411" spans="1:65" x14ac:dyDescent="0.3">
      <c r="A4411">
        <v>138120</v>
      </c>
      <c r="B4411">
        <v>0</v>
      </c>
      <c r="C4411" t="s">
        <v>65</v>
      </c>
      <c r="D4411" t="s">
        <v>66</v>
      </c>
      <c r="E4411" t="s">
        <v>67</v>
      </c>
      <c r="F4411" t="s">
        <v>68</v>
      </c>
      <c r="G4411">
        <v>0</v>
      </c>
      <c r="H4411">
        <v>81000</v>
      </c>
      <c r="I4411">
        <v>203760</v>
      </c>
      <c r="J4411" t="s">
        <v>113</v>
      </c>
      <c r="K4411" t="s">
        <v>70</v>
      </c>
      <c r="L4411" t="s">
        <v>91</v>
      </c>
      <c r="M4411" t="s">
        <v>72</v>
      </c>
      <c r="N4411">
        <v>1.8849999999999999E-2</v>
      </c>
      <c r="O4411">
        <v>22427</v>
      </c>
      <c r="P4411">
        <v>365243</v>
      </c>
      <c r="Q4411">
        <v>13161</v>
      </c>
      <c r="R4411">
        <v>4528</v>
      </c>
      <c r="S4411">
        <v>2</v>
      </c>
      <c r="T4411">
        <v>2</v>
      </c>
      <c r="U4411" t="s">
        <v>120</v>
      </c>
      <c r="V4411">
        <v>10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 t="s">
        <v>76</v>
      </c>
      <c r="AD4411">
        <v>2445888</v>
      </c>
      <c r="AE4411" t="s">
        <v>93</v>
      </c>
      <c r="AF4411">
        <v>4139.46</v>
      </c>
      <c r="AG4411">
        <v>37125</v>
      </c>
      <c r="AH4411">
        <v>37125</v>
      </c>
      <c r="AI4411">
        <v>0</v>
      </c>
      <c r="AJ4411">
        <v>37125</v>
      </c>
      <c r="AK4411" t="s">
        <v>109</v>
      </c>
      <c r="AL4411">
        <v>11</v>
      </c>
      <c r="AM4411" t="s">
        <v>68</v>
      </c>
      <c r="AN4411">
        <v>1</v>
      </c>
      <c r="AO4411">
        <v>0</v>
      </c>
      <c r="AR4411" t="s">
        <v>79</v>
      </c>
      <c r="AS4411" t="s">
        <v>77</v>
      </c>
      <c r="AT4411">
        <v>-1944</v>
      </c>
      <c r="AU4411" t="s">
        <v>76</v>
      </c>
      <c r="AV4411" t="s">
        <v>79</v>
      </c>
      <c r="AW4411" t="s">
        <v>101</v>
      </c>
      <c r="AX4411" t="s">
        <v>81</v>
      </c>
      <c r="AY4411" t="s">
        <v>157</v>
      </c>
      <c r="AZ4411" t="s">
        <v>96</v>
      </c>
      <c r="BA4411" t="s">
        <v>76</v>
      </c>
      <c r="BB4411" t="s">
        <v>138</v>
      </c>
      <c r="BC4411">
        <v>30</v>
      </c>
      <c r="BD4411" t="s">
        <v>157</v>
      </c>
      <c r="BE4411">
        <v>12</v>
      </c>
      <c r="BF4411" t="s">
        <v>86</v>
      </c>
      <c r="BG4411" t="s">
        <v>158</v>
      </c>
      <c r="BH4411">
        <v>365243</v>
      </c>
      <c r="BI4411">
        <v>-1900</v>
      </c>
      <c r="BJ4411">
        <v>-1570</v>
      </c>
      <c r="BK4411">
        <v>-1570</v>
      </c>
      <c r="BL4411">
        <v>-1564</v>
      </c>
      <c r="BM4411">
        <v>0</v>
      </c>
    </row>
    <row r="4412" spans="1:65" x14ac:dyDescent="0.3">
      <c r="A4412">
        <v>138125</v>
      </c>
      <c r="B4412">
        <v>0</v>
      </c>
      <c r="C4412" t="s">
        <v>65</v>
      </c>
      <c r="D4412" t="s">
        <v>88</v>
      </c>
      <c r="E4412" t="s">
        <v>67</v>
      </c>
      <c r="F4412" t="s">
        <v>68</v>
      </c>
      <c r="G4412">
        <v>0</v>
      </c>
      <c r="H4412">
        <v>135000</v>
      </c>
      <c r="I4412">
        <v>553806</v>
      </c>
      <c r="J4412" t="s">
        <v>113</v>
      </c>
      <c r="K4412" t="s">
        <v>70</v>
      </c>
      <c r="L4412" t="s">
        <v>91</v>
      </c>
      <c r="M4412" t="s">
        <v>72</v>
      </c>
      <c r="N4412">
        <v>1.9689000000000002E-2</v>
      </c>
      <c r="O4412">
        <v>22056</v>
      </c>
      <c r="P4412">
        <v>365243</v>
      </c>
      <c r="Q4412">
        <v>3543</v>
      </c>
      <c r="R4412">
        <v>4436</v>
      </c>
      <c r="S4412">
        <v>2</v>
      </c>
      <c r="T4412">
        <v>2</v>
      </c>
      <c r="U4412" t="s">
        <v>125</v>
      </c>
      <c r="V4412">
        <v>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 t="s">
        <v>76</v>
      </c>
      <c r="AD4412">
        <v>1063442</v>
      </c>
      <c r="AE4412" t="s">
        <v>65</v>
      </c>
      <c r="AF4412">
        <v>5314.9949999999999</v>
      </c>
      <c r="AG4412">
        <v>90000</v>
      </c>
      <c r="AH4412">
        <v>137520</v>
      </c>
      <c r="AJ4412">
        <v>90000</v>
      </c>
      <c r="AK4412" t="s">
        <v>120</v>
      </c>
      <c r="AL4412">
        <v>9</v>
      </c>
      <c r="AM4412" t="s">
        <v>68</v>
      </c>
      <c r="AN4412">
        <v>1</v>
      </c>
      <c r="AR4412" t="s">
        <v>76</v>
      </c>
      <c r="AS4412" t="s">
        <v>114</v>
      </c>
      <c r="AT4412">
        <v>-209</v>
      </c>
      <c r="AU4412" t="s">
        <v>78</v>
      </c>
      <c r="AV4412" t="s">
        <v>115</v>
      </c>
      <c r="AW4412" t="s">
        <v>80</v>
      </c>
      <c r="AX4412" t="s">
        <v>81</v>
      </c>
      <c r="AY4412" t="s">
        <v>76</v>
      </c>
      <c r="AZ4412" t="s">
        <v>82</v>
      </c>
      <c r="BA4412" t="s">
        <v>116</v>
      </c>
      <c r="BB4412" t="s">
        <v>121</v>
      </c>
      <c r="BC4412">
        <v>-1</v>
      </c>
      <c r="BD4412" t="s">
        <v>76</v>
      </c>
      <c r="BE4412">
        <v>48</v>
      </c>
      <c r="BF4412" t="s">
        <v>147</v>
      </c>
      <c r="BG4412" t="s">
        <v>154</v>
      </c>
    </row>
    <row r="4413" spans="1:65" x14ac:dyDescent="0.3">
      <c r="A4413">
        <v>138126</v>
      </c>
      <c r="B4413">
        <v>0</v>
      </c>
      <c r="C4413" t="s">
        <v>65</v>
      </c>
      <c r="D4413" t="s">
        <v>66</v>
      </c>
      <c r="E4413" t="s">
        <v>68</v>
      </c>
      <c r="F4413" t="s">
        <v>68</v>
      </c>
      <c r="G4413">
        <v>2</v>
      </c>
      <c r="H4413">
        <v>202500</v>
      </c>
      <c r="I4413">
        <v>755190</v>
      </c>
      <c r="J4413" t="s">
        <v>89</v>
      </c>
      <c r="K4413" t="s">
        <v>70</v>
      </c>
      <c r="L4413" t="s">
        <v>91</v>
      </c>
      <c r="M4413" t="s">
        <v>72</v>
      </c>
      <c r="N4413">
        <v>1.0500000000000001E-2</v>
      </c>
      <c r="O4413">
        <v>16246</v>
      </c>
      <c r="P4413">
        <v>1684</v>
      </c>
      <c r="Q4413">
        <v>1806</v>
      </c>
      <c r="R4413">
        <v>5155</v>
      </c>
      <c r="S4413">
        <v>3</v>
      </c>
      <c r="T4413">
        <v>3</v>
      </c>
      <c r="U4413" t="s">
        <v>123</v>
      </c>
      <c r="V4413">
        <v>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92</v>
      </c>
      <c r="AD4413">
        <v>1543139</v>
      </c>
      <c r="AE4413" t="s">
        <v>93</v>
      </c>
      <c r="AF4413">
        <v>8191.44</v>
      </c>
      <c r="AG4413">
        <v>94432.5</v>
      </c>
      <c r="AH4413">
        <v>79528.5</v>
      </c>
      <c r="AI4413">
        <v>22500</v>
      </c>
      <c r="AJ4413">
        <v>94432.5</v>
      </c>
      <c r="AK4413" t="s">
        <v>109</v>
      </c>
      <c r="AL4413">
        <v>13</v>
      </c>
      <c r="AM4413" t="s">
        <v>68</v>
      </c>
      <c r="AN4413">
        <v>1</v>
      </c>
      <c r="AO4413">
        <v>0.24017353399999999</v>
      </c>
      <c r="AR4413" t="s">
        <v>79</v>
      </c>
      <c r="AS4413" t="s">
        <v>77</v>
      </c>
      <c r="AT4413">
        <v>-1088</v>
      </c>
      <c r="AU4413" t="s">
        <v>78</v>
      </c>
      <c r="AV4413" t="s">
        <v>79</v>
      </c>
      <c r="AW4413" t="s">
        <v>80</v>
      </c>
      <c r="AX4413" t="s">
        <v>161</v>
      </c>
      <c r="AY4413" t="s">
        <v>103</v>
      </c>
      <c r="AZ4413" t="s">
        <v>96</v>
      </c>
      <c r="BA4413" t="s">
        <v>76</v>
      </c>
      <c r="BB4413" t="s">
        <v>138</v>
      </c>
      <c r="BC4413">
        <v>264</v>
      </c>
      <c r="BD4413" t="s">
        <v>85</v>
      </c>
      <c r="BE4413">
        <v>12</v>
      </c>
      <c r="BF4413" t="s">
        <v>147</v>
      </c>
      <c r="BG4413" t="s">
        <v>151</v>
      </c>
      <c r="BH4413">
        <v>365243</v>
      </c>
      <c r="BI4413">
        <v>-1056</v>
      </c>
      <c r="BJ4413">
        <v>-726</v>
      </c>
      <c r="BK4413">
        <v>-726</v>
      </c>
      <c r="BL4413">
        <v>-721</v>
      </c>
      <c r="BM4413">
        <v>0</v>
      </c>
    </row>
    <row r="4414" spans="1:65" x14ac:dyDescent="0.3">
      <c r="A4414">
        <v>138140</v>
      </c>
      <c r="B4414">
        <v>0</v>
      </c>
      <c r="C4414" t="s">
        <v>65</v>
      </c>
      <c r="D4414" t="s">
        <v>66</v>
      </c>
      <c r="E4414" t="s">
        <v>68</v>
      </c>
      <c r="F4414" t="s">
        <v>68</v>
      </c>
      <c r="G4414">
        <v>0</v>
      </c>
      <c r="H4414">
        <v>225000</v>
      </c>
      <c r="I4414">
        <v>225000</v>
      </c>
      <c r="J4414" t="s">
        <v>89</v>
      </c>
      <c r="K4414" t="s">
        <v>90</v>
      </c>
      <c r="L4414" t="s">
        <v>71</v>
      </c>
      <c r="M4414" t="s">
        <v>72</v>
      </c>
      <c r="N4414">
        <v>2.6391999999999999E-2</v>
      </c>
      <c r="O4414">
        <v>11052</v>
      </c>
      <c r="P4414">
        <v>794</v>
      </c>
      <c r="Q4414">
        <v>5198</v>
      </c>
      <c r="R4414">
        <v>1491</v>
      </c>
      <c r="S4414">
        <v>2</v>
      </c>
      <c r="T4414">
        <v>2</v>
      </c>
      <c r="U4414" t="s">
        <v>125</v>
      </c>
      <c r="V4414">
        <v>17</v>
      </c>
      <c r="W4414">
        <v>0</v>
      </c>
      <c r="X4414">
        <v>1</v>
      </c>
      <c r="Y4414">
        <v>1</v>
      </c>
      <c r="Z4414">
        <v>0</v>
      </c>
      <c r="AA4414">
        <v>1</v>
      </c>
      <c r="AB4414">
        <v>1</v>
      </c>
      <c r="AC4414" t="s">
        <v>92</v>
      </c>
      <c r="AD4414">
        <v>1730000</v>
      </c>
      <c r="AE4414" t="s">
        <v>93</v>
      </c>
      <c r="AF4414">
        <v>10100.969999999999</v>
      </c>
      <c r="AG4414">
        <v>200376</v>
      </c>
      <c r="AH4414">
        <v>223029</v>
      </c>
      <c r="AI4414">
        <v>0</v>
      </c>
      <c r="AJ4414">
        <v>200376</v>
      </c>
      <c r="AK4414" t="s">
        <v>73</v>
      </c>
      <c r="AL4414">
        <v>19</v>
      </c>
      <c r="AM4414" t="s">
        <v>68</v>
      </c>
      <c r="AN4414">
        <v>1</v>
      </c>
      <c r="AO4414">
        <v>0</v>
      </c>
      <c r="AR4414" t="s">
        <v>79</v>
      </c>
      <c r="AS4414" t="s">
        <v>77</v>
      </c>
      <c r="AT4414">
        <v>-516</v>
      </c>
      <c r="AU4414" t="s">
        <v>78</v>
      </c>
      <c r="AV4414" t="s">
        <v>79</v>
      </c>
      <c r="AX4414" t="s">
        <v>81</v>
      </c>
      <c r="AY4414" t="s">
        <v>103</v>
      </c>
      <c r="AZ4414" t="s">
        <v>96</v>
      </c>
      <c r="BA4414" t="s">
        <v>76</v>
      </c>
      <c r="BB4414" t="s">
        <v>104</v>
      </c>
      <c r="BC4414">
        <v>1000</v>
      </c>
      <c r="BD4414" t="s">
        <v>85</v>
      </c>
      <c r="BE4414">
        <v>24</v>
      </c>
      <c r="BF4414" t="s">
        <v>97</v>
      </c>
      <c r="BG4414" t="s">
        <v>98</v>
      </c>
      <c r="BH4414">
        <v>365243</v>
      </c>
      <c r="BI4414">
        <v>-485</v>
      </c>
      <c r="BJ4414">
        <v>205</v>
      </c>
      <c r="BK4414">
        <v>365243</v>
      </c>
      <c r="BL4414">
        <v>365243</v>
      </c>
      <c r="BM4414">
        <v>0</v>
      </c>
    </row>
    <row r="4415" spans="1:65" x14ac:dyDescent="0.3">
      <c r="A4415">
        <v>138152</v>
      </c>
      <c r="B4415">
        <v>0</v>
      </c>
      <c r="C4415" t="s">
        <v>65</v>
      </c>
      <c r="D4415" t="s">
        <v>88</v>
      </c>
      <c r="E4415" t="s">
        <v>67</v>
      </c>
      <c r="F4415" t="s">
        <v>68</v>
      </c>
      <c r="G4415">
        <v>0</v>
      </c>
      <c r="H4415">
        <v>144000</v>
      </c>
      <c r="I4415">
        <v>284400</v>
      </c>
      <c r="J4415" t="s">
        <v>89</v>
      </c>
      <c r="K4415" t="s">
        <v>70</v>
      </c>
      <c r="L4415" t="s">
        <v>139</v>
      </c>
      <c r="M4415" t="s">
        <v>72</v>
      </c>
      <c r="N4415">
        <v>1.1703E-2</v>
      </c>
      <c r="O4415">
        <v>20400</v>
      </c>
      <c r="P4415">
        <v>2520</v>
      </c>
      <c r="Q4415">
        <v>6191</v>
      </c>
      <c r="R4415">
        <v>3713</v>
      </c>
      <c r="S4415">
        <v>2</v>
      </c>
      <c r="T4415">
        <v>2</v>
      </c>
      <c r="U4415" t="s">
        <v>123</v>
      </c>
      <c r="V4415">
        <v>9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1</v>
      </c>
      <c r="AC4415" t="s">
        <v>92</v>
      </c>
      <c r="AD4415">
        <v>1100421</v>
      </c>
      <c r="AE4415" t="s">
        <v>93</v>
      </c>
      <c r="AF4415">
        <v>5133.78</v>
      </c>
      <c r="AG4415">
        <v>39510</v>
      </c>
      <c r="AH4415">
        <v>38484</v>
      </c>
      <c r="AI4415">
        <v>3960</v>
      </c>
      <c r="AJ4415">
        <v>39510</v>
      </c>
      <c r="AK4415" t="s">
        <v>73</v>
      </c>
      <c r="AL4415">
        <v>14</v>
      </c>
      <c r="AM4415" t="s">
        <v>68</v>
      </c>
      <c r="AN4415">
        <v>1</v>
      </c>
      <c r="AO4415">
        <v>0.101611535</v>
      </c>
      <c r="AR4415" t="s">
        <v>79</v>
      </c>
      <c r="AS4415" t="s">
        <v>77</v>
      </c>
      <c r="AT4415">
        <v>-2461</v>
      </c>
      <c r="AU4415" t="s">
        <v>76</v>
      </c>
      <c r="AV4415" t="s">
        <v>79</v>
      </c>
      <c r="AW4415" t="s">
        <v>80</v>
      </c>
      <c r="AX4415" t="s">
        <v>102</v>
      </c>
      <c r="AY4415" t="s">
        <v>124</v>
      </c>
      <c r="AZ4415" t="s">
        <v>96</v>
      </c>
      <c r="BA4415" t="s">
        <v>76</v>
      </c>
      <c r="BB4415" t="s">
        <v>104</v>
      </c>
      <c r="BC4415">
        <v>30</v>
      </c>
      <c r="BD4415" t="s">
        <v>105</v>
      </c>
      <c r="BE4415">
        <v>10</v>
      </c>
      <c r="BF4415" t="s">
        <v>86</v>
      </c>
      <c r="BG4415" t="s">
        <v>106</v>
      </c>
      <c r="BH4415">
        <v>365243</v>
      </c>
      <c r="BI4415">
        <v>-2429</v>
      </c>
      <c r="BJ4415">
        <v>-2159</v>
      </c>
      <c r="BK4415">
        <v>-2309</v>
      </c>
      <c r="BL4415">
        <v>-2304</v>
      </c>
      <c r="BM4415">
        <v>1</v>
      </c>
    </row>
    <row r="4416" spans="1:65" x14ac:dyDescent="0.3">
      <c r="A4416">
        <v>138167</v>
      </c>
      <c r="B4416">
        <v>0</v>
      </c>
      <c r="C4416" t="s">
        <v>65</v>
      </c>
      <c r="D4416" t="s">
        <v>66</v>
      </c>
      <c r="E4416" t="s">
        <v>68</v>
      </c>
      <c r="F4416" t="s">
        <v>68</v>
      </c>
      <c r="G4416">
        <v>2</v>
      </c>
      <c r="H4416">
        <v>180000</v>
      </c>
      <c r="I4416">
        <v>429763.5</v>
      </c>
      <c r="J4416" t="s">
        <v>69</v>
      </c>
      <c r="K4416" t="s">
        <v>70</v>
      </c>
      <c r="L4416" t="s">
        <v>91</v>
      </c>
      <c r="M4416" t="s">
        <v>72</v>
      </c>
      <c r="N4416">
        <v>6.8519999999999996E-3</v>
      </c>
      <c r="O4416">
        <v>14255</v>
      </c>
      <c r="P4416">
        <v>2059</v>
      </c>
      <c r="Q4416">
        <v>1157</v>
      </c>
      <c r="R4416">
        <v>4836</v>
      </c>
      <c r="S4416">
        <v>3</v>
      </c>
      <c r="T4416">
        <v>3</v>
      </c>
      <c r="U4416" t="s">
        <v>75</v>
      </c>
      <c r="V4416">
        <v>11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 t="s">
        <v>92</v>
      </c>
      <c r="AD4416">
        <v>1447328</v>
      </c>
      <c r="AE4416" t="s">
        <v>65</v>
      </c>
      <c r="AG4416">
        <v>0</v>
      </c>
      <c r="AH4416">
        <v>0</v>
      </c>
      <c r="AK4416" t="s">
        <v>73</v>
      </c>
      <c r="AL4416">
        <v>13</v>
      </c>
      <c r="AM4416" t="s">
        <v>68</v>
      </c>
      <c r="AN4416">
        <v>1</v>
      </c>
      <c r="AR4416" t="s">
        <v>76</v>
      </c>
      <c r="AS4416" t="s">
        <v>129</v>
      </c>
      <c r="AT4416">
        <v>-220</v>
      </c>
      <c r="AU4416" t="s">
        <v>76</v>
      </c>
      <c r="AV4416" t="s">
        <v>79</v>
      </c>
      <c r="AX4416" t="s">
        <v>81</v>
      </c>
      <c r="AY4416" t="s">
        <v>76</v>
      </c>
      <c r="AZ4416" t="s">
        <v>76</v>
      </c>
      <c r="BA4416" t="s">
        <v>76</v>
      </c>
      <c r="BB4416" t="s">
        <v>121</v>
      </c>
      <c r="BC4416">
        <v>-1</v>
      </c>
      <c r="BD4416" t="s">
        <v>76</v>
      </c>
      <c r="BF4416" t="s">
        <v>76</v>
      </c>
      <c r="BG4416" t="s">
        <v>82</v>
      </c>
    </row>
    <row r="4417" spans="1:65" x14ac:dyDescent="0.3">
      <c r="A4417">
        <v>138175</v>
      </c>
      <c r="B4417">
        <v>0</v>
      </c>
      <c r="C4417" t="s">
        <v>65</v>
      </c>
      <c r="D4417" t="s">
        <v>88</v>
      </c>
      <c r="E4417" t="s">
        <v>67</v>
      </c>
      <c r="F4417" t="s">
        <v>68</v>
      </c>
      <c r="G4417">
        <v>0</v>
      </c>
      <c r="H4417">
        <v>112500</v>
      </c>
      <c r="I4417">
        <v>1223010</v>
      </c>
      <c r="J4417" t="s">
        <v>69</v>
      </c>
      <c r="K4417" t="s">
        <v>70</v>
      </c>
      <c r="L4417" t="s">
        <v>91</v>
      </c>
      <c r="M4417" t="s">
        <v>72</v>
      </c>
      <c r="N4417">
        <v>8.0680000000000005E-3</v>
      </c>
      <c r="O4417">
        <v>11363</v>
      </c>
      <c r="P4417">
        <v>108</v>
      </c>
      <c r="Q4417">
        <v>4858</v>
      </c>
      <c r="R4417">
        <v>2249</v>
      </c>
      <c r="S4417">
        <v>3</v>
      </c>
      <c r="T4417">
        <v>3</v>
      </c>
      <c r="U4417" t="s">
        <v>73</v>
      </c>
      <c r="V4417">
        <v>10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 t="s">
        <v>159</v>
      </c>
      <c r="AD4417">
        <v>2367638</v>
      </c>
      <c r="AE4417" t="s">
        <v>93</v>
      </c>
      <c r="AG4417">
        <v>89995.5</v>
      </c>
      <c r="AH4417">
        <v>89995.5</v>
      </c>
      <c r="AI4417">
        <v>0</v>
      </c>
      <c r="AJ4417">
        <v>89995.5</v>
      </c>
      <c r="AK4417" t="s">
        <v>120</v>
      </c>
      <c r="AL4417">
        <v>11</v>
      </c>
      <c r="AM4417" t="s">
        <v>68</v>
      </c>
      <c r="AN4417">
        <v>1</v>
      </c>
      <c r="AO4417">
        <v>0</v>
      </c>
      <c r="AR4417" t="s">
        <v>79</v>
      </c>
      <c r="AS4417" t="s">
        <v>180</v>
      </c>
      <c r="AT4417">
        <v>-2052</v>
      </c>
      <c r="AU4417" t="s">
        <v>78</v>
      </c>
      <c r="AV4417" t="s">
        <v>181</v>
      </c>
      <c r="AW4417" t="s">
        <v>101</v>
      </c>
      <c r="AX4417" t="s">
        <v>81</v>
      </c>
      <c r="AY4417" t="s">
        <v>111</v>
      </c>
      <c r="AZ4417" t="s">
        <v>76</v>
      </c>
      <c r="BA4417" t="s">
        <v>76</v>
      </c>
      <c r="BB4417" t="s">
        <v>84</v>
      </c>
      <c r="BC4417">
        <v>356</v>
      </c>
      <c r="BD4417" t="s">
        <v>85</v>
      </c>
      <c r="BF4417" t="s">
        <v>76</v>
      </c>
      <c r="BG4417" t="s">
        <v>151</v>
      </c>
    </row>
    <row r="4418" spans="1:65" x14ac:dyDescent="0.3">
      <c r="A4418">
        <v>138191</v>
      </c>
      <c r="B4418">
        <v>1</v>
      </c>
      <c r="C4418" t="s">
        <v>65</v>
      </c>
      <c r="D4418" t="s">
        <v>88</v>
      </c>
      <c r="E4418" t="s">
        <v>67</v>
      </c>
      <c r="F4418" t="s">
        <v>68</v>
      </c>
      <c r="G4418">
        <v>1</v>
      </c>
      <c r="H4418">
        <v>216000</v>
      </c>
      <c r="I4418">
        <v>199152</v>
      </c>
      <c r="J4418" t="s">
        <v>69</v>
      </c>
      <c r="K4418" t="s">
        <v>70</v>
      </c>
      <c r="L4418" t="s">
        <v>91</v>
      </c>
      <c r="M4418" t="s">
        <v>72</v>
      </c>
      <c r="N4418">
        <v>4.96E-3</v>
      </c>
      <c r="O4418">
        <v>14837</v>
      </c>
      <c r="P4418">
        <v>3699</v>
      </c>
      <c r="Q4418">
        <v>3563</v>
      </c>
      <c r="R4418">
        <v>1085</v>
      </c>
      <c r="S4418">
        <v>2</v>
      </c>
      <c r="T4418">
        <v>2</v>
      </c>
      <c r="U4418" t="s">
        <v>109</v>
      </c>
      <c r="V4418">
        <v>12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108</v>
      </c>
      <c r="AD4418">
        <v>2086511</v>
      </c>
      <c r="AE4418" t="s">
        <v>65</v>
      </c>
      <c r="AG4418">
        <v>0</v>
      </c>
      <c r="AH4418">
        <v>0</v>
      </c>
      <c r="AK4418" t="s">
        <v>120</v>
      </c>
      <c r="AL4418">
        <v>17</v>
      </c>
      <c r="AM4418" t="s">
        <v>68</v>
      </c>
      <c r="AN4418">
        <v>1</v>
      </c>
      <c r="AR4418" t="s">
        <v>76</v>
      </c>
      <c r="AS4418" t="s">
        <v>129</v>
      </c>
      <c r="AT4418">
        <v>-268</v>
      </c>
      <c r="AU4418" t="s">
        <v>76</v>
      </c>
      <c r="AV4418" t="s">
        <v>79</v>
      </c>
      <c r="AX4418" t="s">
        <v>81</v>
      </c>
      <c r="AY4418" t="s">
        <v>76</v>
      </c>
      <c r="AZ4418" t="s">
        <v>76</v>
      </c>
      <c r="BA4418" t="s">
        <v>76</v>
      </c>
      <c r="BB4418" t="s">
        <v>121</v>
      </c>
      <c r="BC4418">
        <v>-1</v>
      </c>
      <c r="BD4418" t="s">
        <v>76</v>
      </c>
      <c r="BF4418" t="s">
        <v>76</v>
      </c>
      <c r="BG4418" t="s">
        <v>82</v>
      </c>
    </row>
    <row r="4419" spans="1:65" x14ac:dyDescent="0.3">
      <c r="A4419">
        <v>138192</v>
      </c>
      <c r="B4419">
        <v>0</v>
      </c>
      <c r="C4419" t="s">
        <v>65</v>
      </c>
      <c r="D4419" t="s">
        <v>66</v>
      </c>
      <c r="E4419" t="s">
        <v>67</v>
      </c>
      <c r="F4419" t="s">
        <v>67</v>
      </c>
      <c r="G4419">
        <v>0</v>
      </c>
      <c r="H4419">
        <v>155250</v>
      </c>
      <c r="I4419">
        <v>225000</v>
      </c>
      <c r="J4419" t="s">
        <v>69</v>
      </c>
      <c r="K4419" t="s">
        <v>70</v>
      </c>
      <c r="L4419" t="s">
        <v>91</v>
      </c>
      <c r="M4419" t="s">
        <v>72</v>
      </c>
      <c r="N4419">
        <v>2.8663000000000001E-2</v>
      </c>
      <c r="O4419">
        <v>9707</v>
      </c>
      <c r="P4419">
        <v>1456</v>
      </c>
      <c r="Q4419">
        <v>3220</v>
      </c>
      <c r="R4419">
        <v>2090</v>
      </c>
      <c r="S4419">
        <v>2</v>
      </c>
      <c r="T4419">
        <v>2</v>
      </c>
      <c r="U4419" t="s">
        <v>125</v>
      </c>
      <c r="V4419">
        <v>19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 t="s">
        <v>176</v>
      </c>
      <c r="AD4419">
        <v>1895703</v>
      </c>
      <c r="AE4419" t="s">
        <v>93</v>
      </c>
      <c r="AF4419">
        <v>7030.665</v>
      </c>
      <c r="AG4419">
        <v>60642</v>
      </c>
      <c r="AH4419">
        <v>68049</v>
      </c>
      <c r="AI4419">
        <v>3015</v>
      </c>
      <c r="AJ4419">
        <v>60642</v>
      </c>
      <c r="AK4419" t="s">
        <v>120</v>
      </c>
      <c r="AL4419">
        <v>14</v>
      </c>
      <c r="AM4419" t="s">
        <v>68</v>
      </c>
      <c r="AN4419">
        <v>1</v>
      </c>
      <c r="AO4419">
        <v>4.6206364999999999E-2</v>
      </c>
      <c r="AR4419" t="s">
        <v>79</v>
      </c>
      <c r="AS4419" t="s">
        <v>77</v>
      </c>
      <c r="AT4419">
        <v>-1274</v>
      </c>
      <c r="AU4419" t="s">
        <v>78</v>
      </c>
      <c r="AV4419" t="s">
        <v>79</v>
      </c>
      <c r="AW4419" t="s">
        <v>110</v>
      </c>
      <c r="AX4419" t="s">
        <v>102</v>
      </c>
      <c r="AY4419" t="s">
        <v>124</v>
      </c>
      <c r="AZ4419" t="s">
        <v>96</v>
      </c>
      <c r="BA4419" t="s">
        <v>76</v>
      </c>
      <c r="BB4419" t="s">
        <v>104</v>
      </c>
      <c r="BC4419">
        <v>31</v>
      </c>
      <c r="BD4419" t="s">
        <v>105</v>
      </c>
      <c r="BE4419">
        <v>14</v>
      </c>
      <c r="BF4419" t="s">
        <v>86</v>
      </c>
      <c r="BG4419" t="s">
        <v>106</v>
      </c>
      <c r="BH4419">
        <v>365243</v>
      </c>
      <c r="BI4419">
        <v>-1243</v>
      </c>
      <c r="BJ4419">
        <v>-853</v>
      </c>
      <c r="BK4419">
        <v>-853</v>
      </c>
      <c r="BL4419">
        <v>-843</v>
      </c>
      <c r="BM4419">
        <v>0</v>
      </c>
    </row>
    <row r="4420" spans="1:65" x14ac:dyDescent="0.3">
      <c r="A4420">
        <v>138198</v>
      </c>
      <c r="B4420">
        <v>0</v>
      </c>
      <c r="C4420" t="s">
        <v>65</v>
      </c>
      <c r="D4420" t="s">
        <v>88</v>
      </c>
      <c r="E4420" t="s">
        <v>67</v>
      </c>
      <c r="F4420" t="s">
        <v>67</v>
      </c>
      <c r="G4420">
        <v>0</v>
      </c>
      <c r="H4420">
        <v>90000</v>
      </c>
      <c r="I4420">
        <v>536917.5</v>
      </c>
      <c r="J4420" t="s">
        <v>133</v>
      </c>
      <c r="K4420" t="s">
        <v>70</v>
      </c>
      <c r="L4420" t="s">
        <v>91</v>
      </c>
      <c r="M4420" t="s">
        <v>72</v>
      </c>
      <c r="N4420">
        <v>2.2800000000000001E-2</v>
      </c>
      <c r="O4420">
        <v>15872</v>
      </c>
      <c r="P4420">
        <v>8908</v>
      </c>
      <c r="Q4420">
        <v>8645</v>
      </c>
      <c r="R4420">
        <v>4896</v>
      </c>
      <c r="S4420">
        <v>2</v>
      </c>
      <c r="T4420">
        <v>2</v>
      </c>
      <c r="U4420" t="s">
        <v>73</v>
      </c>
      <c r="V4420">
        <v>15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 t="s">
        <v>168</v>
      </c>
      <c r="AD4420">
        <v>1250169</v>
      </c>
      <c r="AE4420" t="s">
        <v>65</v>
      </c>
      <c r="AG4420">
        <v>0</v>
      </c>
      <c r="AH4420">
        <v>0</v>
      </c>
      <c r="AK4420" t="s">
        <v>125</v>
      </c>
      <c r="AL4420">
        <v>16</v>
      </c>
      <c r="AM4420" t="s">
        <v>68</v>
      </c>
      <c r="AN4420">
        <v>1</v>
      </c>
      <c r="AR4420" t="s">
        <v>76</v>
      </c>
      <c r="AS4420" t="s">
        <v>129</v>
      </c>
      <c r="AT4420">
        <v>-2</v>
      </c>
      <c r="AU4420" t="s">
        <v>76</v>
      </c>
      <c r="AV4420" t="s">
        <v>79</v>
      </c>
      <c r="AX4420" t="s">
        <v>81</v>
      </c>
      <c r="AY4420" t="s">
        <v>76</v>
      </c>
      <c r="AZ4420" t="s">
        <v>76</v>
      </c>
      <c r="BA4420" t="s">
        <v>76</v>
      </c>
      <c r="BB4420" t="s">
        <v>121</v>
      </c>
      <c r="BC4420">
        <v>-1</v>
      </c>
      <c r="BD4420" t="s">
        <v>76</v>
      </c>
      <c r="BF4420" t="s">
        <v>76</v>
      </c>
      <c r="BG4420" t="s">
        <v>82</v>
      </c>
    </row>
    <row r="4421" spans="1:65" x14ac:dyDescent="0.3">
      <c r="A4421">
        <v>138210</v>
      </c>
      <c r="B4421">
        <v>0</v>
      </c>
      <c r="C4421" t="s">
        <v>65</v>
      </c>
      <c r="D4421" t="s">
        <v>66</v>
      </c>
      <c r="E4421" t="s">
        <v>68</v>
      </c>
      <c r="F4421" t="s">
        <v>68</v>
      </c>
      <c r="G4421">
        <v>2</v>
      </c>
      <c r="H4421">
        <v>225000</v>
      </c>
      <c r="I4421">
        <v>450000</v>
      </c>
      <c r="J4421" t="s">
        <v>89</v>
      </c>
      <c r="K4421" t="s">
        <v>70</v>
      </c>
      <c r="L4421" t="s">
        <v>119</v>
      </c>
      <c r="M4421" t="s">
        <v>72</v>
      </c>
      <c r="N4421">
        <v>2.5163999999999999E-2</v>
      </c>
      <c r="O4421">
        <v>12510</v>
      </c>
      <c r="P4421">
        <v>212</v>
      </c>
      <c r="Q4421">
        <v>2445</v>
      </c>
      <c r="R4421">
        <v>4595</v>
      </c>
      <c r="S4421">
        <v>2</v>
      </c>
      <c r="T4421">
        <v>2</v>
      </c>
      <c r="U4421" t="s">
        <v>73</v>
      </c>
      <c r="V4421">
        <v>11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 t="s">
        <v>92</v>
      </c>
      <c r="AD4421">
        <v>2565631</v>
      </c>
      <c r="AE4421" t="s">
        <v>93</v>
      </c>
      <c r="AF4421">
        <v>1293.3900000000001</v>
      </c>
      <c r="AG4421">
        <v>28678.5</v>
      </c>
      <c r="AH4421">
        <v>28678.5</v>
      </c>
      <c r="AI4421">
        <v>0</v>
      </c>
      <c r="AJ4421">
        <v>28678.5</v>
      </c>
      <c r="AK4421" t="s">
        <v>125</v>
      </c>
      <c r="AL4421">
        <v>9</v>
      </c>
      <c r="AM4421" t="s">
        <v>68</v>
      </c>
      <c r="AN4421">
        <v>1</v>
      </c>
      <c r="AO4421">
        <v>0</v>
      </c>
      <c r="AR4421" t="s">
        <v>79</v>
      </c>
      <c r="AS4421" t="s">
        <v>77</v>
      </c>
      <c r="AT4421">
        <v>-1556</v>
      </c>
      <c r="AU4421" t="s">
        <v>78</v>
      </c>
      <c r="AV4421" t="s">
        <v>79</v>
      </c>
      <c r="AW4421" t="s">
        <v>80</v>
      </c>
      <c r="AX4421" t="s">
        <v>102</v>
      </c>
      <c r="AY4421" t="s">
        <v>124</v>
      </c>
      <c r="AZ4421" t="s">
        <v>96</v>
      </c>
      <c r="BA4421" t="s">
        <v>76</v>
      </c>
      <c r="BB4421" t="s">
        <v>104</v>
      </c>
      <c r="BC4421">
        <v>1136</v>
      </c>
      <c r="BD4421" t="s">
        <v>85</v>
      </c>
      <c r="BE4421">
        <v>24</v>
      </c>
      <c r="BF4421" t="s">
        <v>97</v>
      </c>
      <c r="BG4421" t="s">
        <v>98</v>
      </c>
      <c r="BH4421">
        <v>365243</v>
      </c>
      <c r="BI4421">
        <v>-1525</v>
      </c>
      <c r="BJ4421">
        <v>-835</v>
      </c>
      <c r="BK4421">
        <v>-1345</v>
      </c>
      <c r="BL4421">
        <v>-1341</v>
      </c>
      <c r="BM4421">
        <v>0</v>
      </c>
    </row>
    <row r="4422" spans="1:65" x14ac:dyDescent="0.3">
      <c r="A4422">
        <v>138218</v>
      </c>
      <c r="B4422">
        <v>0</v>
      </c>
      <c r="C4422" t="s">
        <v>65</v>
      </c>
      <c r="D4422" t="s">
        <v>88</v>
      </c>
      <c r="E4422" t="s">
        <v>67</v>
      </c>
      <c r="F4422" t="s">
        <v>68</v>
      </c>
      <c r="G4422">
        <v>2</v>
      </c>
      <c r="H4422">
        <v>225000</v>
      </c>
      <c r="I4422">
        <v>225000</v>
      </c>
      <c r="J4422" t="s">
        <v>113</v>
      </c>
      <c r="K4422" t="s">
        <v>70</v>
      </c>
      <c r="L4422" t="s">
        <v>91</v>
      </c>
      <c r="M4422" t="s">
        <v>72</v>
      </c>
      <c r="N4422">
        <v>2.6391999999999999E-2</v>
      </c>
      <c r="O4422">
        <v>21008</v>
      </c>
      <c r="P4422">
        <v>365243</v>
      </c>
      <c r="Q4422">
        <v>8891</v>
      </c>
      <c r="R4422">
        <v>4319</v>
      </c>
      <c r="S4422">
        <v>2</v>
      </c>
      <c r="T4422">
        <v>2</v>
      </c>
      <c r="U4422" t="s">
        <v>94</v>
      </c>
      <c r="V4422">
        <v>16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 t="s">
        <v>76</v>
      </c>
      <c r="AD4422">
        <v>1172444</v>
      </c>
      <c r="AE4422" t="s">
        <v>93</v>
      </c>
      <c r="AF4422">
        <v>2155.0949999999998</v>
      </c>
      <c r="AG4422">
        <v>17955</v>
      </c>
      <c r="AH4422">
        <v>16155</v>
      </c>
      <c r="AI4422">
        <v>1800</v>
      </c>
      <c r="AJ4422">
        <v>17955</v>
      </c>
      <c r="AK4422" t="s">
        <v>120</v>
      </c>
      <c r="AL4422">
        <v>19</v>
      </c>
      <c r="AM4422" t="s">
        <v>68</v>
      </c>
      <c r="AN4422">
        <v>1</v>
      </c>
      <c r="AO4422">
        <v>0.109182046</v>
      </c>
      <c r="AR4422" t="s">
        <v>79</v>
      </c>
      <c r="AS4422" t="s">
        <v>114</v>
      </c>
      <c r="AT4422">
        <v>-2369</v>
      </c>
      <c r="AU4422" t="s">
        <v>78</v>
      </c>
      <c r="AV4422" t="s">
        <v>149</v>
      </c>
      <c r="AX4422" t="s">
        <v>81</v>
      </c>
      <c r="AY4422" t="s">
        <v>124</v>
      </c>
      <c r="AZ4422" t="s">
        <v>96</v>
      </c>
      <c r="BA4422" t="s">
        <v>76</v>
      </c>
      <c r="BB4422" t="s">
        <v>104</v>
      </c>
      <c r="BC4422">
        <v>42</v>
      </c>
      <c r="BD4422" t="s">
        <v>105</v>
      </c>
      <c r="BE4422">
        <v>10</v>
      </c>
      <c r="BF4422" t="s">
        <v>86</v>
      </c>
      <c r="BG4422" t="s">
        <v>106</v>
      </c>
    </row>
    <row r="4423" spans="1:65" x14ac:dyDescent="0.3">
      <c r="A4423">
        <v>138227</v>
      </c>
      <c r="B4423">
        <v>1</v>
      </c>
      <c r="C4423" t="s">
        <v>65</v>
      </c>
      <c r="D4423" t="s">
        <v>88</v>
      </c>
      <c r="E4423" t="s">
        <v>67</v>
      </c>
      <c r="F4423" t="s">
        <v>68</v>
      </c>
      <c r="G4423">
        <v>0</v>
      </c>
      <c r="H4423">
        <v>180000</v>
      </c>
      <c r="I4423">
        <v>755190</v>
      </c>
      <c r="J4423" t="s">
        <v>89</v>
      </c>
      <c r="K4423" t="s">
        <v>70</v>
      </c>
      <c r="L4423" t="s">
        <v>71</v>
      </c>
      <c r="M4423" t="s">
        <v>72</v>
      </c>
      <c r="N4423">
        <v>1.9689000000000002E-2</v>
      </c>
      <c r="O4423">
        <v>19052</v>
      </c>
      <c r="P4423">
        <v>1272</v>
      </c>
      <c r="Q4423">
        <v>9762</v>
      </c>
      <c r="R4423">
        <v>2592</v>
      </c>
      <c r="S4423">
        <v>2</v>
      </c>
      <c r="T4423">
        <v>2</v>
      </c>
      <c r="U4423" t="s">
        <v>123</v>
      </c>
      <c r="V4423">
        <v>12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 t="s">
        <v>92</v>
      </c>
      <c r="AD4423">
        <v>1089671</v>
      </c>
      <c r="AE4423" t="s">
        <v>65</v>
      </c>
      <c r="AG4423">
        <v>0</v>
      </c>
      <c r="AH4423">
        <v>0</v>
      </c>
      <c r="AK4423" t="s">
        <v>123</v>
      </c>
      <c r="AL4423">
        <v>13</v>
      </c>
      <c r="AM4423" t="s">
        <v>68</v>
      </c>
      <c r="AN4423">
        <v>1</v>
      </c>
      <c r="AR4423" t="s">
        <v>76</v>
      </c>
      <c r="AS4423" t="s">
        <v>129</v>
      </c>
      <c r="AT4423">
        <v>-112</v>
      </c>
      <c r="AU4423" t="s">
        <v>76</v>
      </c>
      <c r="AV4423" t="s">
        <v>79</v>
      </c>
      <c r="AX4423" t="s">
        <v>81</v>
      </c>
      <c r="AY4423" t="s">
        <v>76</v>
      </c>
      <c r="AZ4423" t="s">
        <v>76</v>
      </c>
      <c r="BA4423" t="s">
        <v>76</v>
      </c>
      <c r="BB4423" t="s">
        <v>121</v>
      </c>
      <c r="BC4423">
        <v>0</v>
      </c>
      <c r="BD4423" t="s">
        <v>76</v>
      </c>
      <c r="BF4423" t="s">
        <v>76</v>
      </c>
      <c r="BG4423" t="s">
        <v>82</v>
      </c>
    </row>
    <row r="4424" spans="1:65" x14ac:dyDescent="0.3">
      <c r="A4424">
        <v>138229</v>
      </c>
      <c r="B4424">
        <v>0</v>
      </c>
      <c r="C4424" t="s">
        <v>65</v>
      </c>
      <c r="D4424" t="s">
        <v>88</v>
      </c>
      <c r="E4424" t="s">
        <v>67</v>
      </c>
      <c r="F4424" t="s">
        <v>68</v>
      </c>
      <c r="G4424">
        <v>0</v>
      </c>
      <c r="H4424">
        <v>247500</v>
      </c>
      <c r="I4424">
        <v>1174005</v>
      </c>
      <c r="J4424" t="s">
        <v>89</v>
      </c>
      <c r="K4424" t="s">
        <v>90</v>
      </c>
      <c r="L4424" t="s">
        <v>140</v>
      </c>
      <c r="M4424" t="s">
        <v>72</v>
      </c>
      <c r="N4424">
        <v>4.6219999999999997E-2</v>
      </c>
      <c r="O4424">
        <v>16055</v>
      </c>
      <c r="P4424">
        <v>1812</v>
      </c>
      <c r="Q4424">
        <v>6320</v>
      </c>
      <c r="R4424">
        <v>4714</v>
      </c>
      <c r="S4424">
        <v>1</v>
      </c>
      <c r="T4424">
        <v>1</v>
      </c>
      <c r="U4424" t="s">
        <v>123</v>
      </c>
      <c r="V4424">
        <v>11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 t="s">
        <v>108</v>
      </c>
      <c r="AD4424">
        <v>2811519</v>
      </c>
      <c r="AE4424" t="s">
        <v>65</v>
      </c>
      <c r="AG4424">
        <v>0</v>
      </c>
      <c r="AH4424">
        <v>0</v>
      </c>
      <c r="AK4424" t="s">
        <v>125</v>
      </c>
      <c r="AL4424">
        <v>13</v>
      </c>
      <c r="AM4424" t="s">
        <v>68</v>
      </c>
      <c r="AN4424">
        <v>1</v>
      </c>
      <c r="AR4424" t="s">
        <v>76</v>
      </c>
      <c r="AS4424" t="s">
        <v>129</v>
      </c>
      <c r="AT4424">
        <v>-230</v>
      </c>
      <c r="AU4424" t="s">
        <v>76</v>
      </c>
      <c r="AV4424" t="s">
        <v>79</v>
      </c>
      <c r="AX4424" t="s">
        <v>81</v>
      </c>
      <c r="AY4424" t="s">
        <v>76</v>
      </c>
      <c r="AZ4424" t="s">
        <v>76</v>
      </c>
      <c r="BA4424" t="s">
        <v>76</v>
      </c>
      <c r="BB4424" t="s">
        <v>121</v>
      </c>
      <c r="BC4424">
        <v>-1</v>
      </c>
      <c r="BD4424" t="s">
        <v>76</v>
      </c>
      <c r="BF4424" t="s">
        <v>76</v>
      </c>
      <c r="BG4424" t="s">
        <v>82</v>
      </c>
    </row>
    <row r="4425" spans="1:65" x14ac:dyDescent="0.3">
      <c r="A4425">
        <v>138229</v>
      </c>
      <c r="B4425">
        <v>0</v>
      </c>
      <c r="C4425" t="s">
        <v>65</v>
      </c>
      <c r="D4425" t="s">
        <v>88</v>
      </c>
      <c r="E4425" t="s">
        <v>67</v>
      </c>
      <c r="F4425" t="s">
        <v>68</v>
      </c>
      <c r="G4425">
        <v>0</v>
      </c>
      <c r="H4425">
        <v>247500</v>
      </c>
      <c r="I4425">
        <v>1174005</v>
      </c>
      <c r="J4425" t="s">
        <v>89</v>
      </c>
      <c r="K4425" t="s">
        <v>90</v>
      </c>
      <c r="L4425" t="s">
        <v>140</v>
      </c>
      <c r="M4425" t="s">
        <v>72</v>
      </c>
      <c r="N4425">
        <v>4.6219999999999997E-2</v>
      </c>
      <c r="O4425">
        <v>16055</v>
      </c>
      <c r="P4425">
        <v>1812</v>
      </c>
      <c r="Q4425">
        <v>6320</v>
      </c>
      <c r="R4425">
        <v>4714</v>
      </c>
      <c r="S4425">
        <v>1</v>
      </c>
      <c r="T4425">
        <v>1</v>
      </c>
      <c r="U4425" t="s">
        <v>123</v>
      </c>
      <c r="V4425">
        <v>11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108</v>
      </c>
      <c r="AD4425">
        <v>2273711</v>
      </c>
      <c r="AE4425" t="s">
        <v>65</v>
      </c>
      <c r="AF4425">
        <v>51757.919999999998</v>
      </c>
      <c r="AG4425">
        <v>454500</v>
      </c>
      <c r="AH4425">
        <v>529947</v>
      </c>
      <c r="AJ4425">
        <v>454500</v>
      </c>
      <c r="AK4425" t="s">
        <v>120</v>
      </c>
      <c r="AL4425">
        <v>16</v>
      </c>
      <c r="AM4425" t="s">
        <v>68</v>
      </c>
      <c r="AN4425">
        <v>1</v>
      </c>
      <c r="AR4425" t="s">
        <v>76</v>
      </c>
      <c r="AS4425" t="s">
        <v>77</v>
      </c>
      <c r="AT4425">
        <v>-467</v>
      </c>
      <c r="AU4425" t="s">
        <v>78</v>
      </c>
      <c r="AV4425" t="s">
        <v>79</v>
      </c>
      <c r="AX4425" t="s">
        <v>81</v>
      </c>
      <c r="AY4425" t="s">
        <v>76</v>
      </c>
      <c r="AZ4425" t="s">
        <v>82</v>
      </c>
      <c r="BA4425" t="s">
        <v>116</v>
      </c>
      <c r="BB4425" t="s">
        <v>121</v>
      </c>
      <c r="BC4425">
        <v>-1</v>
      </c>
      <c r="BD4425" t="s">
        <v>76</v>
      </c>
      <c r="BE4425">
        <v>12</v>
      </c>
      <c r="BF4425" t="s">
        <v>112</v>
      </c>
      <c r="BG4425" t="s">
        <v>118</v>
      </c>
      <c r="BH4425">
        <v>365243</v>
      </c>
      <c r="BI4425">
        <v>-437</v>
      </c>
      <c r="BJ4425">
        <v>-107</v>
      </c>
      <c r="BK4425">
        <v>-227</v>
      </c>
      <c r="BL4425">
        <v>-225</v>
      </c>
      <c r="BM4425">
        <v>1</v>
      </c>
    </row>
    <row r="4426" spans="1:65" x14ac:dyDescent="0.3">
      <c r="A4426">
        <v>138263</v>
      </c>
      <c r="B4426">
        <v>0</v>
      </c>
      <c r="C4426" t="s">
        <v>65</v>
      </c>
      <c r="D4426" t="s">
        <v>66</v>
      </c>
      <c r="E4426" t="s">
        <v>67</v>
      </c>
      <c r="F4426" t="s">
        <v>67</v>
      </c>
      <c r="G4426">
        <v>2</v>
      </c>
      <c r="H4426">
        <v>292500</v>
      </c>
      <c r="I4426">
        <v>1575000</v>
      </c>
      <c r="J4426" t="s">
        <v>69</v>
      </c>
      <c r="K4426" t="s">
        <v>70</v>
      </c>
      <c r="L4426" t="s">
        <v>91</v>
      </c>
      <c r="M4426" t="s">
        <v>72</v>
      </c>
      <c r="N4426">
        <v>2.0712999999999999E-2</v>
      </c>
      <c r="O4426">
        <v>18344</v>
      </c>
      <c r="P4426">
        <v>7566</v>
      </c>
      <c r="Q4426">
        <v>7370</v>
      </c>
      <c r="R4426">
        <v>1877</v>
      </c>
      <c r="S4426">
        <v>3</v>
      </c>
      <c r="T4426">
        <v>1</v>
      </c>
      <c r="U4426" t="s">
        <v>125</v>
      </c>
      <c r="V4426">
        <v>11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 t="s">
        <v>134</v>
      </c>
      <c r="AD4426">
        <v>1362180</v>
      </c>
      <c r="AE4426" t="s">
        <v>93</v>
      </c>
      <c r="AF4426">
        <v>17739.044999999998</v>
      </c>
      <c r="AG4426">
        <v>193657.5</v>
      </c>
      <c r="AH4426">
        <v>193657.5</v>
      </c>
      <c r="AI4426">
        <v>0</v>
      </c>
      <c r="AJ4426">
        <v>193657.5</v>
      </c>
      <c r="AK4426" t="s">
        <v>109</v>
      </c>
      <c r="AL4426">
        <v>9</v>
      </c>
      <c r="AM4426" t="s">
        <v>68</v>
      </c>
      <c r="AN4426">
        <v>1</v>
      </c>
      <c r="AO4426">
        <v>0</v>
      </c>
      <c r="AR4426" t="s">
        <v>79</v>
      </c>
      <c r="AS4426" t="s">
        <v>77</v>
      </c>
      <c r="AT4426">
        <v>-1369</v>
      </c>
      <c r="AU4426" t="s">
        <v>78</v>
      </c>
      <c r="AV4426" t="s">
        <v>79</v>
      </c>
      <c r="AW4426" t="s">
        <v>80</v>
      </c>
      <c r="AX4426" t="s">
        <v>102</v>
      </c>
      <c r="AY4426" t="s">
        <v>103</v>
      </c>
      <c r="AZ4426" t="s">
        <v>96</v>
      </c>
      <c r="BA4426" t="s">
        <v>76</v>
      </c>
      <c r="BB4426" t="s">
        <v>84</v>
      </c>
      <c r="BC4426">
        <v>142</v>
      </c>
      <c r="BD4426" t="s">
        <v>85</v>
      </c>
      <c r="BE4426">
        <v>12</v>
      </c>
      <c r="BF4426" t="s">
        <v>97</v>
      </c>
      <c r="BG4426" t="s">
        <v>98</v>
      </c>
      <c r="BH4426">
        <v>365243</v>
      </c>
      <c r="BI4426">
        <v>-1336</v>
      </c>
      <c r="BJ4426">
        <v>-1006</v>
      </c>
      <c r="BK4426">
        <v>-1006</v>
      </c>
      <c r="BL4426">
        <v>-1003</v>
      </c>
      <c r="BM4426">
        <v>0</v>
      </c>
    </row>
    <row r="4427" spans="1:65" x14ac:dyDescent="0.3">
      <c r="A4427">
        <v>138266</v>
      </c>
      <c r="B4427">
        <v>1</v>
      </c>
      <c r="C4427" t="s">
        <v>65</v>
      </c>
      <c r="D4427" t="s">
        <v>66</v>
      </c>
      <c r="E4427" t="s">
        <v>67</v>
      </c>
      <c r="F4427" t="s">
        <v>67</v>
      </c>
      <c r="G4427">
        <v>0</v>
      </c>
      <c r="H4427">
        <v>112500</v>
      </c>
      <c r="I4427">
        <v>450000</v>
      </c>
      <c r="J4427" t="s">
        <v>69</v>
      </c>
      <c r="K4427" t="s">
        <v>70</v>
      </c>
      <c r="L4427" t="s">
        <v>91</v>
      </c>
      <c r="M4427" t="s">
        <v>72</v>
      </c>
      <c r="N4427">
        <v>7.1199999999999996E-3</v>
      </c>
      <c r="O4427">
        <v>19767</v>
      </c>
      <c r="P4427">
        <v>1529</v>
      </c>
      <c r="Q4427">
        <v>4082</v>
      </c>
      <c r="R4427">
        <v>3244</v>
      </c>
      <c r="S4427">
        <v>2</v>
      </c>
      <c r="T4427">
        <v>2</v>
      </c>
      <c r="U4427" t="s">
        <v>73</v>
      </c>
      <c r="V4427">
        <v>16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92</v>
      </c>
      <c r="AD4427">
        <v>1298028</v>
      </c>
      <c r="AE4427" t="s">
        <v>99</v>
      </c>
      <c r="AF4427">
        <v>22500</v>
      </c>
      <c r="AG4427">
        <v>0</v>
      </c>
      <c r="AH4427">
        <v>450000</v>
      </c>
      <c r="AK4427" t="s">
        <v>123</v>
      </c>
      <c r="AL4427">
        <v>9</v>
      </c>
      <c r="AM4427" t="s">
        <v>68</v>
      </c>
      <c r="AN4427">
        <v>1</v>
      </c>
      <c r="AR4427" t="s">
        <v>79</v>
      </c>
      <c r="AS4427" t="s">
        <v>114</v>
      </c>
      <c r="AT4427">
        <v>-579</v>
      </c>
      <c r="AU4427" t="s">
        <v>76</v>
      </c>
      <c r="AV4427" t="s">
        <v>115</v>
      </c>
      <c r="AX4427" t="s">
        <v>81</v>
      </c>
      <c r="AY4427" t="s">
        <v>76</v>
      </c>
      <c r="AZ4427" t="s">
        <v>131</v>
      </c>
      <c r="BA4427" t="s">
        <v>116</v>
      </c>
      <c r="BB4427" t="s">
        <v>117</v>
      </c>
      <c r="BC4427">
        <v>4</v>
      </c>
      <c r="BD4427" t="s">
        <v>76</v>
      </c>
      <c r="BE4427">
        <v>0</v>
      </c>
      <c r="BF4427" t="s">
        <v>76</v>
      </c>
      <c r="BG4427" t="s">
        <v>160</v>
      </c>
    </row>
    <row r="4428" spans="1:65" x14ac:dyDescent="0.3">
      <c r="A4428">
        <v>138278</v>
      </c>
      <c r="B4428">
        <v>0</v>
      </c>
      <c r="C4428" t="s">
        <v>99</v>
      </c>
      <c r="D4428" t="s">
        <v>88</v>
      </c>
      <c r="E4428" t="s">
        <v>67</v>
      </c>
      <c r="F4428" t="s">
        <v>68</v>
      </c>
      <c r="G4428">
        <v>1</v>
      </c>
      <c r="H4428">
        <v>157500</v>
      </c>
      <c r="I4428">
        <v>225000</v>
      </c>
      <c r="J4428" t="s">
        <v>69</v>
      </c>
      <c r="K4428" t="s">
        <v>70</v>
      </c>
      <c r="L4428" t="s">
        <v>140</v>
      </c>
      <c r="M4428" t="s">
        <v>72</v>
      </c>
      <c r="N4428">
        <v>3.1329000000000003E-2</v>
      </c>
      <c r="O4428">
        <v>12969</v>
      </c>
      <c r="P4428">
        <v>3369</v>
      </c>
      <c r="Q4428">
        <v>7018</v>
      </c>
      <c r="R4428">
        <v>1106</v>
      </c>
      <c r="S4428">
        <v>2</v>
      </c>
      <c r="T4428">
        <v>2</v>
      </c>
      <c r="U4428" t="s">
        <v>75</v>
      </c>
      <c r="V4428">
        <v>15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 t="s">
        <v>108</v>
      </c>
      <c r="AD4428">
        <v>2290506</v>
      </c>
      <c r="AE4428" t="s">
        <v>65</v>
      </c>
      <c r="AF4428">
        <v>13740.434999999999</v>
      </c>
      <c r="AG4428">
        <v>121500</v>
      </c>
      <c r="AH4428">
        <v>121500</v>
      </c>
      <c r="AI4428">
        <v>0</v>
      </c>
      <c r="AJ4428">
        <v>121500</v>
      </c>
      <c r="AK4428" t="s">
        <v>73</v>
      </c>
      <c r="AL4428">
        <v>9</v>
      </c>
      <c r="AM4428" t="s">
        <v>68</v>
      </c>
      <c r="AN4428">
        <v>1</v>
      </c>
      <c r="AO4428">
        <v>0</v>
      </c>
      <c r="AR4428" t="s">
        <v>76</v>
      </c>
      <c r="AS4428" t="s">
        <v>77</v>
      </c>
      <c r="AT4428">
        <v>-2005</v>
      </c>
      <c r="AU4428" t="s">
        <v>76</v>
      </c>
      <c r="AV4428" t="s">
        <v>79</v>
      </c>
      <c r="AX4428" t="s">
        <v>81</v>
      </c>
      <c r="AY4428" t="s">
        <v>76</v>
      </c>
      <c r="AZ4428" t="s">
        <v>82</v>
      </c>
      <c r="BA4428" t="s">
        <v>116</v>
      </c>
      <c r="BB4428" t="s">
        <v>104</v>
      </c>
      <c r="BC4428">
        <v>-1</v>
      </c>
      <c r="BD4428" t="s">
        <v>85</v>
      </c>
      <c r="BE4428">
        <v>12</v>
      </c>
      <c r="BF4428" t="s">
        <v>86</v>
      </c>
      <c r="BG4428" t="s">
        <v>87</v>
      </c>
      <c r="BH4428">
        <v>365243</v>
      </c>
      <c r="BI4428">
        <v>-1975</v>
      </c>
      <c r="BJ4428">
        <v>-1645</v>
      </c>
      <c r="BK4428">
        <v>-1645</v>
      </c>
      <c r="BL4428">
        <v>-1638</v>
      </c>
      <c r="BM4428">
        <v>0</v>
      </c>
    </row>
    <row r="4429" spans="1:65" x14ac:dyDescent="0.3">
      <c r="A4429">
        <v>138281</v>
      </c>
      <c r="B4429">
        <v>0</v>
      </c>
      <c r="C4429" t="s">
        <v>65</v>
      </c>
      <c r="D4429" t="s">
        <v>88</v>
      </c>
      <c r="E4429" t="s">
        <v>67</v>
      </c>
      <c r="F4429" t="s">
        <v>68</v>
      </c>
      <c r="G4429">
        <v>2</v>
      </c>
      <c r="H4429">
        <v>135000</v>
      </c>
      <c r="I4429">
        <v>283419</v>
      </c>
      <c r="J4429" t="s">
        <v>69</v>
      </c>
      <c r="K4429" t="s">
        <v>70</v>
      </c>
      <c r="L4429" t="s">
        <v>91</v>
      </c>
      <c r="M4429" t="s">
        <v>72</v>
      </c>
      <c r="N4429">
        <v>2.5163999999999999E-2</v>
      </c>
      <c r="O4429">
        <v>14208</v>
      </c>
      <c r="P4429">
        <v>1751</v>
      </c>
      <c r="Q4429">
        <v>1992</v>
      </c>
      <c r="R4429">
        <v>3878</v>
      </c>
      <c r="S4429">
        <v>2</v>
      </c>
      <c r="T4429">
        <v>2</v>
      </c>
      <c r="U4429" t="s">
        <v>123</v>
      </c>
      <c r="V4429">
        <v>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108</v>
      </c>
      <c r="AD4429">
        <v>1596405</v>
      </c>
      <c r="AE4429" t="s">
        <v>93</v>
      </c>
      <c r="AF4429">
        <v>12882.96</v>
      </c>
      <c r="AG4429">
        <v>121500</v>
      </c>
      <c r="AH4429">
        <v>120177</v>
      </c>
      <c r="AI4429">
        <v>12150</v>
      </c>
      <c r="AJ4429">
        <v>121500</v>
      </c>
      <c r="AK4429" t="s">
        <v>109</v>
      </c>
      <c r="AL4429">
        <v>10</v>
      </c>
      <c r="AM4429" t="s">
        <v>68</v>
      </c>
      <c r="AN4429">
        <v>1</v>
      </c>
      <c r="AO4429">
        <v>9.9998144999999997E-2</v>
      </c>
      <c r="AR4429" t="s">
        <v>79</v>
      </c>
      <c r="AS4429" t="s">
        <v>77</v>
      </c>
      <c r="AT4429">
        <v>-1340</v>
      </c>
      <c r="AU4429" t="s">
        <v>78</v>
      </c>
      <c r="AV4429" t="s">
        <v>79</v>
      </c>
      <c r="AW4429" t="s">
        <v>80</v>
      </c>
      <c r="AX4429" t="s">
        <v>81</v>
      </c>
      <c r="AY4429" t="s">
        <v>111</v>
      </c>
      <c r="AZ4429" t="s">
        <v>96</v>
      </c>
      <c r="BA4429" t="s">
        <v>76</v>
      </c>
      <c r="BB4429" t="s">
        <v>138</v>
      </c>
      <c r="BC4429">
        <v>36</v>
      </c>
      <c r="BD4429" t="s">
        <v>85</v>
      </c>
      <c r="BE4429">
        <v>12</v>
      </c>
      <c r="BF4429" t="s">
        <v>147</v>
      </c>
      <c r="BG4429" t="s">
        <v>151</v>
      </c>
      <c r="BH4429">
        <v>365243</v>
      </c>
      <c r="BI4429">
        <v>-1305</v>
      </c>
      <c r="BJ4429">
        <v>-975</v>
      </c>
      <c r="BK4429">
        <v>-975</v>
      </c>
      <c r="BL4429">
        <v>-966</v>
      </c>
      <c r="BM4429">
        <v>0</v>
      </c>
    </row>
    <row r="4430" spans="1:65" x14ac:dyDescent="0.3">
      <c r="A4430">
        <v>138282</v>
      </c>
      <c r="B4430">
        <v>1</v>
      </c>
      <c r="C4430" t="s">
        <v>65</v>
      </c>
      <c r="D4430" t="s">
        <v>66</v>
      </c>
      <c r="E4430" t="s">
        <v>68</v>
      </c>
      <c r="F4430" t="s">
        <v>67</v>
      </c>
      <c r="G4430">
        <v>0</v>
      </c>
      <c r="H4430">
        <v>112500</v>
      </c>
      <c r="I4430">
        <v>199080</v>
      </c>
      <c r="J4430" t="s">
        <v>69</v>
      </c>
      <c r="K4430" t="s">
        <v>70</v>
      </c>
      <c r="L4430" t="s">
        <v>71</v>
      </c>
      <c r="M4430" t="s">
        <v>72</v>
      </c>
      <c r="N4430">
        <v>1.0500000000000001E-2</v>
      </c>
      <c r="O4430">
        <v>12161</v>
      </c>
      <c r="P4430">
        <v>1153</v>
      </c>
      <c r="Q4430">
        <v>2403</v>
      </c>
      <c r="R4430">
        <v>3807</v>
      </c>
      <c r="S4430">
        <v>3</v>
      </c>
      <c r="T4430">
        <v>3</v>
      </c>
      <c r="U4430" t="s">
        <v>73</v>
      </c>
      <c r="V4430">
        <v>12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92</v>
      </c>
      <c r="AD4430">
        <v>1795739</v>
      </c>
      <c r="AE4430" t="s">
        <v>99</v>
      </c>
      <c r="AF4430">
        <v>11250</v>
      </c>
      <c r="AG4430">
        <v>225000</v>
      </c>
      <c r="AH4430">
        <v>225000</v>
      </c>
      <c r="AJ4430">
        <v>225000</v>
      </c>
      <c r="AK4430" t="s">
        <v>125</v>
      </c>
      <c r="AL4430">
        <v>13</v>
      </c>
      <c r="AM4430" t="s">
        <v>68</v>
      </c>
      <c r="AN4430">
        <v>1</v>
      </c>
      <c r="AR4430" t="s">
        <v>79</v>
      </c>
      <c r="AS4430" t="s">
        <v>114</v>
      </c>
      <c r="AT4430">
        <v>-744</v>
      </c>
      <c r="AU4430" t="s">
        <v>76</v>
      </c>
      <c r="AV4430" t="s">
        <v>193</v>
      </c>
      <c r="AX4430" t="s">
        <v>81</v>
      </c>
      <c r="AY4430" t="s">
        <v>76</v>
      </c>
      <c r="AZ4430" t="s">
        <v>131</v>
      </c>
      <c r="BA4430" t="s">
        <v>83</v>
      </c>
      <c r="BB4430" t="s">
        <v>121</v>
      </c>
      <c r="BC4430">
        <v>-1</v>
      </c>
      <c r="BD4430" t="s">
        <v>76</v>
      </c>
      <c r="BE4430">
        <v>0</v>
      </c>
      <c r="BF4430" t="s">
        <v>76</v>
      </c>
      <c r="BG4430" t="s">
        <v>132</v>
      </c>
    </row>
    <row r="4431" spans="1:65" x14ac:dyDescent="0.3">
      <c r="A4431">
        <v>138282</v>
      </c>
      <c r="B4431">
        <v>1</v>
      </c>
      <c r="C4431" t="s">
        <v>65</v>
      </c>
      <c r="D4431" t="s">
        <v>66</v>
      </c>
      <c r="E4431" t="s">
        <v>68</v>
      </c>
      <c r="F4431" t="s">
        <v>67</v>
      </c>
      <c r="G4431">
        <v>0</v>
      </c>
      <c r="H4431">
        <v>112500</v>
      </c>
      <c r="I4431">
        <v>199080</v>
      </c>
      <c r="J4431" t="s">
        <v>69</v>
      </c>
      <c r="K4431" t="s">
        <v>70</v>
      </c>
      <c r="L4431" t="s">
        <v>71</v>
      </c>
      <c r="M4431" t="s">
        <v>72</v>
      </c>
      <c r="N4431">
        <v>1.0500000000000001E-2</v>
      </c>
      <c r="O4431">
        <v>12161</v>
      </c>
      <c r="P4431">
        <v>1153</v>
      </c>
      <c r="Q4431">
        <v>2403</v>
      </c>
      <c r="R4431">
        <v>3807</v>
      </c>
      <c r="S4431">
        <v>3</v>
      </c>
      <c r="T4431">
        <v>3</v>
      </c>
      <c r="U4431" t="s">
        <v>73</v>
      </c>
      <c r="V4431">
        <v>12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 t="s">
        <v>92</v>
      </c>
      <c r="AD4431">
        <v>2517569</v>
      </c>
      <c r="AE4431" t="s">
        <v>65</v>
      </c>
      <c r="AF4431">
        <v>17981.099999999999</v>
      </c>
      <c r="AG4431">
        <v>184500</v>
      </c>
      <c r="AH4431">
        <v>232164</v>
      </c>
      <c r="AJ4431">
        <v>184500</v>
      </c>
      <c r="AK4431" t="s">
        <v>123</v>
      </c>
      <c r="AL4431">
        <v>12</v>
      </c>
      <c r="AM4431" t="s">
        <v>68</v>
      </c>
      <c r="AN4431">
        <v>1</v>
      </c>
      <c r="AR4431" t="s">
        <v>76</v>
      </c>
      <c r="AS4431" t="s">
        <v>77</v>
      </c>
      <c r="AT4431">
        <v>-843</v>
      </c>
      <c r="AU4431" t="s">
        <v>78</v>
      </c>
      <c r="AV4431" t="s">
        <v>79</v>
      </c>
      <c r="AW4431" t="s">
        <v>80</v>
      </c>
      <c r="AX4431" t="s">
        <v>161</v>
      </c>
      <c r="AY4431" t="s">
        <v>76</v>
      </c>
      <c r="AZ4431" t="s">
        <v>82</v>
      </c>
      <c r="BA4431" t="s">
        <v>116</v>
      </c>
      <c r="BB4431" t="s">
        <v>121</v>
      </c>
      <c r="BC4431">
        <v>-1</v>
      </c>
      <c r="BD4431" t="s">
        <v>76</v>
      </c>
      <c r="BE4431">
        <v>18</v>
      </c>
      <c r="BF4431" t="s">
        <v>147</v>
      </c>
      <c r="BG4431" t="s">
        <v>154</v>
      </c>
      <c r="BH4431">
        <v>365243</v>
      </c>
      <c r="BI4431">
        <v>-813</v>
      </c>
      <c r="BJ4431">
        <v>-303</v>
      </c>
      <c r="BK4431">
        <v>-603</v>
      </c>
      <c r="BL4431">
        <v>-599</v>
      </c>
      <c r="BM4431">
        <v>1</v>
      </c>
    </row>
    <row r="4432" spans="1:65" x14ac:dyDescent="0.3">
      <c r="A4432">
        <v>138282</v>
      </c>
      <c r="B4432">
        <v>1</v>
      </c>
      <c r="C4432" t="s">
        <v>65</v>
      </c>
      <c r="D4432" t="s">
        <v>66</v>
      </c>
      <c r="E4432" t="s">
        <v>68</v>
      </c>
      <c r="F4432" t="s">
        <v>67</v>
      </c>
      <c r="G4432">
        <v>0</v>
      </c>
      <c r="H4432">
        <v>112500</v>
      </c>
      <c r="I4432">
        <v>199080</v>
      </c>
      <c r="J4432" t="s">
        <v>69</v>
      </c>
      <c r="K4432" t="s">
        <v>70</v>
      </c>
      <c r="L4432" t="s">
        <v>71</v>
      </c>
      <c r="M4432" t="s">
        <v>72</v>
      </c>
      <c r="N4432">
        <v>1.0500000000000001E-2</v>
      </c>
      <c r="O4432">
        <v>12161</v>
      </c>
      <c r="P4432">
        <v>1153</v>
      </c>
      <c r="Q4432">
        <v>2403</v>
      </c>
      <c r="R4432">
        <v>3807</v>
      </c>
      <c r="S4432">
        <v>3</v>
      </c>
      <c r="T4432">
        <v>3</v>
      </c>
      <c r="U4432" t="s">
        <v>73</v>
      </c>
      <c r="V4432">
        <v>12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 t="s">
        <v>92</v>
      </c>
      <c r="AD4432">
        <v>2493757</v>
      </c>
      <c r="AE4432" t="s">
        <v>99</v>
      </c>
      <c r="AF4432">
        <v>6750</v>
      </c>
      <c r="AG4432">
        <v>135000</v>
      </c>
      <c r="AH4432">
        <v>135000</v>
      </c>
      <c r="AJ4432">
        <v>135000</v>
      </c>
      <c r="AK4432" t="s">
        <v>125</v>
      </c>
      <c r="AL4432">
        <v>13</v>
      </c>
      <c r="AM4432" t="s">
        <v>68</v>
      </c>
      <c r="AN4432">
        <v>1</v>
      </c>
      <c r="AR4432" t="s">
        <v>79</v>
      </c>
      <c r="AS4432" t="s">
        <v>114</v>
      </c>
      <c r="AT4432">
        <v>-744</v>
      </c>
      <c r="AU4432" t="s">
        <v>76</v>
      </c>
      <c r="AV4432" t="s">
        <v>193</v>
      </c>
      <c r="AX4432" t="s">
        <v>81</v>
      </c>
      <c r="AY4432" t="s">
        <v>76</v>
      </c>
      <c r="AZ4432" t="s">
        <v>131</v>
      </c>
      <c r="BA4432" t="s">
        <v>83</v>
      </c>
      <c r="BB4432" t="s">
        <v>121</v>
      </c>
      <c r="BC4432">
        <v>-1</v>
      </c>
      <c r="BD4432" t="s">
        <v>76</v>
      </c>
      <c r="BE4432">
        <v>0</v>
      </c>
      <c r="BF4432" t="s">
        <v>76</v>
      </c>
      <c r="BG4432" t="s">
        <v>132</v>
      </c>
    </row>
    <row r="4433" spans="1:65" x14ac:dyDescent="0.3">
      <c r="A4433">
        <v>138288</v>
      </c>
      <c r="B4433">
        <v>1</v>
      </c>
      <c r="C4433" t="s">
        <v>65</v>
      </c>
      <c r="D4433" t="s">
        <v>88</v>
      </c>
      <c r="E4433" t="s">
        <v>67</v>
      </c>
      <c r="F4433" t="s">
        <v>68</v>
      </c>
      <c r="G4433">
        <v>0</v>
      </c>
      <c r="H4433">
        <v>112500</v>
      </c>
      <c r="I4433">
        <v>62568</v>
      </c>
      <c r="J4433" t="s">
        <v>113</v>
      </c>
      <c r="K4433" t="s">
        <v>70</v>
      </c>
      <c r="L4433" t="s">
        <v>91</v>
      </c>
      <c r="M4433" t="s">
        <v>72</v>
      </c>
      <c r="N4433">
        <v>2.5163999999999999E-2</v>
      </c>
      <c r="O4433">
        <v>21914</v>
      </c>
      <c r="P4433">
        <v>365243</v>
      </c>
      <c r="Q4433">
        <v>687</v>
      </c>
      <c r="R4433">
        <v>4766</v>
      </c>
      <c r="S4433">
        <v>2</v>
      </c>
      <c r="T4433">
        <v>2</v>
      </c>
      <c r="U4433" t="s">
        <v>125</v>
      </c>
      <c r="V4433">
        <v>8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 t="s">
        <v>76</v>
      </c>
      <c r="AD4433">
        <v>1486235</v>
      </c>
      <c r="AE4433" t="s">
        <v>93</v>
      </c>
      <c r="AF4433">
        <v>5710.0050000000001</v>
      </c>
      <c r="AG4433">
        <v>47047.5</v>
      </c>
      <c r="AH4433">
        <v>46534.5</v>
      </c>
      <c r="AI4433">
        <v>4707</v>
      </c>
      <c r="AJ4433">
        <v>47047.5</v>
      </c>
      <c r="AK4433" t="s">
        <v>94</v>
      </c>
      <c r="AL4433">
        <v>11</v>
      </c>
      <c r="AM4433" t="s">
        <v>68</v>
      </c>
      <c r="AN4433">
        <v>1</v>
      </c>
      <c r="AO4433">
        <v>0.100042952</v>
      </c>
      <c r="AR4433" t="s">
        <v>79</v>
      </c>
      <c r="AS4433" t="s">
        <v>77</v>
      </c>
      <c r="AT4433">
        <v>-1319</v>
      </c>
      <c r="AU4433" t="s">
        <v>78</v>
      </c>
      <c r="AV4433" t="s">
        <v>79</v>
      </c>
      <c r="AW4433" t="s">
        <v>101</v>
      </c>
      <c r="AX4433" t="s">
        <v>81</v>
      </c>
      <c r="AY4433" t="s">
        <v>103</v>
      </c>
      <c r="AZ4433" t="s">
        <v>96</v>
      </c>
      <c r="BA4433" t="s">
        <v>76</v>
      </c>
      <c r="BB4433" t="s">
        <v>138</v>
      </c>
      <c r="BC4433">
        <v>133</v>
      </c>
      <c r="BD4433" t="s">
        <v>85</v>
      </c>
      <c r="BE4433">
        <v>12</v>
      </c>
      <c r="BF4433" t="s">
        <v>86</v>
      </c>
      <c r="BG4433" t="s">
        <v>151</v>
      </c>
      <c r="BH4433">
        <v>365243</v>
      </c>
      <c r="BI4433">
        <v>-1288</v>
      </c>
      <c r="BJ4433">
        <v>-958</v>
      </c>
      <c r="BK4433">
        <v>-958</v>
      </c>
      <c r="BL4433">
        <v>-953</v>
      </c>
      <c r="BM4433">
        <v>0</v>
      </c>
    </row>
    <row r="4434" spans="1:65" x14ac:dyDescent="0.3">
      <c r="A4434">
        <v>138295</v>
      </c>
      <c r="B4434">
        <v>0</v>
      </c>
      <c r="C4434" t="s">
        <v>65</v>
      </c>
      <c r="D4434" t="s">
        <v>88</v>
      </c>
      <c r="E4434" t="s">
        <v>67</v>
      </c>
      <c r="F4434" t="s">
        <v>68</v>
      </c>
      <c r="G4434">
        <v>0</v>
      </c>
      <c r="H4434">
        <v>171000</v>
      </c>
      <c r="I4434">
        <v>601470</v>
      </c>
      <c r="J4434" t="s">
        <v>113</v>
      </c>
      <c r="K4434" t="s">
        <v>70</v>
      </c>
      <c r="L4434" t="s">
        <v>91</v>
      </c>
      <c r="M4434" t="s">
        <v>72</v>
      </c>
      <c r="N4434">
        <v>2.0246E-2</v>
      </c>
      <c r="O4434">
        <v>23391</v>
      </c>
      <c r="P4434">
        <v>365243</v>
      </c>
      <c r="Q4434">
        <v>3178</v>
      </c>
      <c r="R4434">
        <v>4693</v>
      </c>
      <c r="S4434">
        <v>3</v>
      </c>
      <c r="T4434">
        <v>3</v>
      </c>
      <c r="U4434" t="s">
        <v>123</v>
      </c>
      <c r="V4434">
        <v>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 t="s">
        <v>76</v>
      </c>
      <c r="AD4434">
        <v>1036878</v>
      </c>
      <c r="AE4434" t="s">
        <v>65</v>
      </c>
      <c r="AF4434">
        <v>15923.16</v>
      </c>
      <c r="AG4434">
        <v>184500</v>
      </c>
      <c r="AH4434">
        <v>202765.5</v>
      </c>
      <c r="AJ4434">
        <v>184500</v>
      </c>
      <c r="AK4434" t="s">
        <v>123</v>
      </c>
      <c r="AL4434">
        <v>11</v>
      </c>
      <c r="AM4434" t="s">
        <v>68</v>
      </c>
      <c r="AN4434">
        <v>1</v>
      </c>
      <c r="AR4434" t="s">
        <v>122</v>
      </c>
      <c r="AS4434" t="s">
        <v>114</v>
      </c>
      <c r="AT4434">
        <v>-455</v>
      </c>
      <c r="AU4434" t="s">
        <v>78</v>
      </c>
      <c r="AV4434" t="s">
        <v>115</v>
      </c>
      <c r="AW4434" t="s">
        <v>80</v>
      </c>
      <c r="AX4434" t="s">
        <v>102</v>
      </c>
      <c r="AY4434" t="s">
        <v>76</v>
      </c>
      <c r="AZ4434" t="s">
        <v>82</v>
      </c>
      <c r="BA4434" t="s">
        <v>83</v>
      </c>
      <c r="BB4434" t="s">
        <v>121</v>
      </c>
      <c r="BC4434">
        <v>-1</v>
      </c>
      <c r="BD4434" t="s">
        <v>76</v>
      </c>
      <c r="BE4434">
        <v>18</v>
      </c>
      <c r="BF4434" t="s">
        <v>147</v>
      </c>
      <c r="BG4434" t="s">
        <v>196</v>
      </c>
    </row>
    <row r="4435" spans="1:65" x14ac:dyDescent="0.3">
      <c r="A4435">
        <v>138318</v>
      </c>
      <c r="B4435">
        <v>0</v>
      </c>
      <c r="C4435" t="s">
        <v>65</v>
      </c>
      <c r="D4435" t="s">
        <v>88</v>
      </c>
      <c r="E4435" t="s">
        <v>68</v>
      </c>
      <c r="F4435" t="s">
        <v>68</v>
      </c>
      <c r="G4435">
        <v>0</v>
      </c>
      <c r="H4435">
        <v>85500</v>
      </c>
      <c r="I4435">
        <v>284400</v>
      </c>
      <c r="J4435" t="s">
        <v>69</v>
      </c>
      <c r="K4435" t="s">
        <v>70</v>
      </c>
      <c r="L4435" t="s">
        <v>91</v>
      </c>
      <c r="M4435" t="s">
        <v>72</v>
      </c>
      <c r="N4435">
        <v>2.8663000000000001E-2</v>
      </c>
      <c r="O4435">
        <v>18772</v>
      </c>
      <c r="P4435">
        <v>1850</v>
      </c>
      <c r="Q4435">
        <v>10712</v>
      </c>
      <c r="R4435">
        <v>2320</v>
      </c>
      <c r="S4435">
        <v>2</v>
      </c>
      <c r="T4435">
        <v>2</v>
      </c>
      <c r="U4435" t="s">
        <v>73</v>
      </c>
      <c r="V4435">
        <v>15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1</v>
      </c>
      <c r="AC4435" t="s">
        <v>92</v>
      </c>
      <c r="AD4435">
        <v>1681617</v>
      </c>
      <c r="AE4435" t="s">
        <v>93</v>
      </c>
      <c r="AF4435">
        <v>5740.02</v>
      </c>
      <c r="AG4435">
        <v>47475</v>
      </c>
      <c r="AH4435">
        <v>49554</v>
      </c>
      <c r="AI4435">
        <v>2385</v>
      </c>
      <c r="AJ4435">
        <v>47475</v>
      </c>
      <c r="AK4435" t="s">
        <v>123</v>
      </c>
      <c r="AL4435">
        <v>9</v>
      </c>
      <c r="AM4435" t="s">
        <v>68</v>
      </c>
      <c r="AN4435">
        <v>1</v>
      </c>
      <c r="AO4435">
        <v>5.0010238999999998E-2</v>
      </c>
      <c r="AR4435" t="s">
        <v>79</v>
      </c>
      <c r="AS4435" t="s">
        <v>77</v>
      </c>
      <c r="AT4435">
        <v>-1928</v>
      </c>
      <c r="AU4435" t="s">
        <v>76</v>
      </c>
      <c r="AV4435" t="s">
        <v>79</v>
      </c>
      <c r="AW4435" t="s">
        <v>80</v>
      </c>
      <c r="AX4435" t="s">
        <v>81</v>
      </c>
      <c r="AY4435" t="s">
        <v>230</v>
      </c>
      <c r="AZ4435" t="s">
        <v>96</v>
      </c>
      <c r="BA4435" t="s">
        <v>76</v>
      </c>
      <c r="BB4435" t="s">
        <v>138</v>
      </c>
      <c r="BC4435">
        <v>42</v>
      </c>
      <c r="BD4435" t="s">
        <v>163</v>
      </c>
      <c r="BE4435">
        <v>12</v>
      </c>
      <c r="BF4435" t="s">
        <v>86</v>
      </c>
      <c r="BG4435" t="s">
        <v>148</v>
      </c>
      <c r="BH4435">
        <v>365243</v>
      </c>
      <c r="BI4435">
        <v>-1897</v>
      </c>
      <c r="BJ4435">
        <v>-1567</v>
      </c>
      <c r="BK4435">
        <v>-1567</v>
      </c>
      <c r="BL4435">
        <v>-1565</v>
      </c>
      <c r="BM4435">
        <v>0</v>
      </c>
    </row>
    <row r="4436" spans="1:65" x14ac:dyDescent="0.3">
      <c r="A4436">
        <v>138324</v>
      </c>
      <c r="B4436">
        <v>0</v>
      </c>
      <c r="C4436" t="s">
        <v>65</v>
      </c>
      <c r="D4436" t="s">
        <v>88</v>
      </c>
      <c r="E4436" t="s">
        <v>67</v>
      </c>
      <c r="F4436" t="s">
        <v>68</v>
      </c>
      <c r="G4436">
        <v>0</v>
      </c>
      <c r="H4436">
        <v>180000</v>
      </c>
      <c r="I4436">
        <v>254700</v>
      </c>
      <c r="J4436" t="s">
        <v>69</v>
      </c>
      <c r="K4436" t="s">
        <v>70</v>
      </c>
      <c r="L4436" t="s">
        <v>119</v>
      </c>
      <c r="M4436" t="s">
        <v>72</v>
      </c>
      <c r="N4436">
        <v>1.9101E-2</v>
      </c>
      <c r="O4436">
        <v>18979</v>
      </c>
      <c r="P4436">
        <v>2430</v>
      </c>
      <c r="Q4436">
        <v>3044</v>
      </c>
      <c r="R4436">
        <v>566</v>
      </c>
      <c r="S4436">
        <v>2</v>
      </c>
      <c r="T4436">
        <v>2</v>
      </c>
      <c r="U4436" t="s">
        <v>120</v>
      </c>
      <c r="V4436">
        <v>14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 t="s">
        <v>168</v>
      </c>
      <c r="AD4436">
        <v>2001037</v>
      </c>
      <c r="AE4436" t="s">
        <v>99</v>
      </c>
      <c r="AF4436">
        <v>2250</v>
      </c>
      <c r="AG4436">
        <v>45000</v>
      </c>
      <c r="AH4436">
        <v>45000</v>
      </c>
      <c r="AJ4436">
        <v>45000</v>
      </c>
      <c r="AK4436" t="s">
        <v>75</v>
      </c>
      <c r="AL4436">
        <v>14</v>
      </c>
      <c r="AM4436" t="s">
        <v>68</v>
      </c>
      <c r="AN4436">
        <v>1</v>
      </c>
      <c r="AR4436" t="s">
        <v>79</v>
      </c>
      <c r="AS4436" t="s">
        <v>77</v>
      </c>
      <c r="AT4436">
        <v>-157</v>
      </c>
      <c r="AU4436" t="s">
        <v>76</v>
      </c>
      <c r="AV4436" t="s">
        <v>79</v>
      </c>
      <c r="AW4436" t="s">
        <v>80</v>
      </c>
      <c r="AX4436" t="s">
        <v>102</v>
      </c>
      <c r="AY4436" t="s">
        <v>76</v>
      </c>
      <c r="AZ4436" t="s">
        <v>131</v>
      </c>
      <c r="BA4436" t="s">
        <v>83</v>
      </c>
      <c r="BB4436" t="s">
        <v>84</v>
      </c>
      <c r="BC4436">
        <v>1400</v>
      </c>
      <c r="BD4436" t="s">
        <v>85</v>
      </c>
      <c r="BE4436">
        <v>0</v>
      </c>
      <c r="BF4436" t="s">
        <v>76</v>
      </c>
      <c r="BG4436" t="s">
        <v>132</v>
      </c>
      <c r="BH4436">
        <v>-156</v>
      </c>
      <c r="BI4436">
        <v>-115</v>
      </c>
      <c r="BJ4436">
        <v>365243</v>
      </c>
      <c r="BK4436">
        <v>365243</v>
      </c>
      <c r="BL4436">
        <v>365243</v>
      </c>
      <c r="BM4436">
        <v>0</v>
      </c>
    </row>
    <row r="4437" spans="1:65" x14ac:dyDescent="0.3">
      <c r="A4437">
        <v>138329</v>
      </c>
      <c r="B4437">
        <v>0</v>
      </c>
      <c r="C4437" t="s">
        <v>65</v>
      </c>
      <c r="D4437" t="s">
        <v>88</v>
      </c>
      <c r="E4437" t="s">
        <v>67</v>
      </c>
      <c r="F4437" t="s">
        <v>68</v>
      </c>
      <c r="G4437">
        <v>2</v>
      </c>
      <c r="H4437">
        <v>90000</v>
      </c>
      <c r="I4437">
        <v>436032</v>
      </c>
      <c r="J4437" t="s">
        <v>89</v>
      </c>
      <c r="K4437" t="s">
        <v>90</v>
      </c>
      <c r="L4437" t="s">
        <v>91</v>
      </c>
      <c r="M4437" t="s">
        <v>72</v>
      </c>
      <c r="N4437">
        <v>7.0200000000000002E-3</v>
      </c>
      <c r="O4437">
        <v>9959</v>
      </c>
      <c r="P4437">
        <v>2624</v>
      </c>
      <c r="Q4437">
        <v>9941</v>
      </c>
      <c r="R4437">
        <v>1200</v>
      </c>
      <c r="S4437">
        <v>2</v>
      </c>
      <c r="T4437">
        <v>2</v>
      </c>
      <c r="U4437" t="s">
        <v>123</v>
      </c>
      <c r="V4437">
        <v>12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 t="s">
        <v>108</v>
      </c>
      <c r="AD4437">
        <v>1360492</v>
      </c>
      <c r="AE4437" t="s">
        <v>93</v>
      </c>
      <c r="AF4437">
        <v>2918.6550000000002</v>
      </c>
      <c r="AG4437">
        <v>22455</v>
      </c>
      <c r="AH4437">
        <v>21879</v>
      </c>
      <c r="AI4437">
        <v>2245.5</v>
      </c>
      <c r="AJ4437">
        <v>22455</v>
      </c>
      <c r="AK4437" t="s">
        <v>73</v>
      </c>
      <c r="AL4437">
        <v>14</v>
      </c>
      <c r="AM4437" t="s">
        <v>68</v>
      </c>
      <c r="AN4437">
        <v>1</v>
      </c>
      <c r="AO4437">
        <v>0.1013722</v>
      </c>
      <c r="AR4437" t="s">
        <v>79</v>
      </c>
      <c r="AS4437" t="s">
        <v>77</v>
      </c>
      <c r="AT4437">
        <v>-2755</v>
      </c>
      <c r="AU4437" t="s">
        <v>78</v>
      </c>
      <c r="AV4437" t="s">
        <v>79</v>
      </c>
      <c r="AW4437" t="s">
        <v>101</v>
      </c>
      <c r="AX4437" t="s">
        <v>102</v>
      </c>
      <c r="AY4437" t="s">
        <v>124</v>
      </c>
      <c r="AZ4437" t="s">
        <v>96</v>
      </c>
      <c r="BA4437" t="s">
        <v>76</v>
      </c>
      <c r="BB4437" t="s">
        <v>104</v>
      </c>
      <c r="BC4437">
        <v>84</v>
      </c>
      <c r="BD4437" t="s">
        <v>105</v>
      </c>
      <c r="BE4437">
        <v>10</v>
      </c>
      <c r="BF4437" t="s">
        <v>112</v>
      </c>
      <c r="BG4437" t="s">
        <v>106</v>
      </c>
      <c r="BH4437">
        <v>365243</v>
      </c>
      <c r="BI4437">
        <v>-2724</v>
      </c>
      <c r="BJ4437">
        <v>-2454</v>
      </c>
      <c r="BK4437">
        <v>-2454</v>
      </c>
      <c r="BL4437">
        <v>-2444</v>
      </c>
      <c r="BM4437">
        <v>1</v>
      </c>
    </row>
    <row r="4438" spans="1:65" x14ac:dyDescent="0.3">
      <c r="A4438">
        <v>138366</v>
      </c>
      <c r="B4438">
        <v>0</v>
      </c>
      <c r="C4438" t="s">
        <v>65</v>
      </c>
      <c r="D4438" t="s">
        <v>88</v>
      </c>
      <c r="E4438" t="s">
        <v>67</v>
      </c>
      <c r="F4438" t="s">
        <v>68</v>
      </c>
      <c r="G4438">
        <v>0</v>
      </c>
      <c r="H4438">
        <v>135000</v>
      </c>
      <c r="I4438">
        <v>545040</v>
      </c>
      <c r="J4438" t="s">
        <v>69</v>
      </c>
      <c r="K4438" t="s">
        <v>70</v>
      </c>
      <c r="L4438" t="s">
        <v>91</v>
      </c>
      <c r="M4438" t="s">
        <v>72</v>
      </c>
      <c r="N4438">
        <v>2.0712999999999999E-2</v>
      </c>
      <c r="O4438">
        <v>12167</v>
      </c>
      <c r="P4438">
        <v>3359</v>
      </c>
      <c r="Q4438">
        <v>42</v>
      </c>
      <c r="R4438">
        <v>111</v>
      </c>
      <c r="S4438">
        <v>3</v>
      </c>
      <c r="T4438">
        <v>3</v>
      </c>
      <c r="U4438" t="s">
        <v>120</v>
      </c>
      <c r="V4438">
        <v>10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1</v>
      </c>
      <c r="AC4438" t="s">
        <v>164</v>
      </c>
      <c r="AD4438">
        <v>2032190</v>
      </c>
      <c r="AE4438" t="s">
        <v>99</v>
      </c>
      <c r="AF4438">
        <v>12375</v>
      </c>
      <c r="AG4438">
        <v>247500</v>
      </c>
      <c r="AH4438">
        <v>247500</v>
      </c>
      <c r="AJ4438">
        <v>247500</v>
      </c>
      <c r="AK4438" t="s">
        <v>120</v>
      </c>
      <c r="AL4438">
        <v>11</v>
      </c>
      <c r="AM4438" t="s">
        <v>68</v>
      </c>
      <c r="AN4438">
        <v>1</v>
      </c>
      <c r="AR4438" t="s">
        <v>79</v>
      </c>
      <c r="AS4438" t="s">
        <v>77</v>
      </c>
      <c r="AT4438">
        <v>-252</v>
      </c>
      <c r="AU4438" t="s">
        <v>76</v>
      </c>
      <c r="AV4438" t="s">
        <v>79</v>
      </c>
      <c r="AW4438" t="s">
        <v>101</v>
      </c>
      <c r="AX4438" t="s">
        <v>81</v>
      </c>
      <c r="AY4438" t="s">
        <v>76</v>
      </c>
      <c r="AZ4438" t="s">
        <v>131</v>
      </c>
      <c r="BA4438" t="s">
        <v>116</v>
      </c>
      <c r="BB4438" t="s">
        <v>121</v>
      </c>
      <c r="BC4438">
        <v>-1</v>
      </c>
      <c r="BD4438" t="s">
        <v>76</v>
      </c>
      <c r="BE4438">
        <v>0</v>
      </c>
      <c r="BF4438" t="s">
        <v>76</v>
      </c>
      <c r="BG4438" t="s">
        <v>160</v>
      </c>
      <c r="BH4438">
        <v>-202</v>
      </c>
      <c r="BI4438">
        <v>-172</v>
      </c>
      <c r="BJ4438">
        <v>365243</v>
      </c>
      <c r="BK4438">
        <v>365243</v>
      </c>
      <c r="BL4438">
        <v>365243</v>
      </c>
      <c r="BM4438">
        <v>0</v>
      </c>
    </row>
    <row r="4439" spans="1:65" x14ac:dyDescent="0.3">
      <c r="A4439">
        <v>138368</v>
      </c>
      <c r="B4439">
        <v>0</v>
      </c>
      <c r="C4439" t="s">
        <v>65</v>
      </c>
      <c r="D4439" t="s">
        <v>88</v>
      </c>
      <c r="E4439" t="s">
        <v>68</v>
      </c>
      <c r="F4439" t="s">
        <v>68</v>
      </c>
      <c r="G4439">
        <v>0</v>
      </c>
      <c r="H4439">
        <v>171000</v>
      </c>
      <c r="I4439">
        <v>545040</v>
      </c>
      <c r="J4439" t="s">
        <v>113</v>
      </c>
      <c r="K4439" t="s">
        <v>70</v>
      </c>
      <c r="L4439" t="s">
        <v>139</v>
      </c>
      <c r="M4439" t="s">
        <v>72</v>
      </c>
      <c r="N4439">
        <v>9.5490000000000002E-3</v>
      </c>
      <c r="O4439">
        <v>20814</v>
      </c>
      <c r="P4439">
        <v>365243</v>
      </c>
      <c r="Q4439">
        <v>361</v>
      </c>
      <c r="R4439">
        <v>724</v>
      </c>
      <c r="S4439">
        <v>2</v>
      </c>
      <c r="T4439">
        <v>2</v>
      </c>
      <c r="U4439" t="s">
        <v>123</v>
      </c>
      <c r="V4439">
        <v>11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76</v>
      </c>
      <c r="AD4439">
        <v>1727420</v>
      </c>
      <c r="AE4439" t="s">
        <v>65</v>
      </c>
      <c r="AG4439">
        <v>0</v>
      </c>
      <c r="AH4439">
        <v>0</v>
      </c>
      <c r="AK4439" t="s">
        <v>125</v>
      </c>
      <c r="AL4439">
        <v>10</v>
      </c>
      <c r="AM4439" t="s">
        <v>68</v>
      </c>
      <c r="AN4439">
        <v>1</v>
      </c>
      <c r="AR4439" t="s">
        <v>76</v>
      </c>
      <c r="AS4439" t="s">
        <v>129</v>
      </c>
      <c r="AT4439">
        <v>-97</v>
      </c>
      <c r="AU4439" t="s">
        <v>76</v>
      </c>
      <c r="AV4439" t="s">
        <v>79</v>
      </c>
      <c r="AX4439" t="s">
        <v>81</v>
      </c>
      <c r="AY4439" t="s">
        <v>76</v>
      </c>
      <c r="AZ4439" t="s">
        <v>76</v>
      </c>
      <c r="BA4439" t="s">
        <v>76</v>
      </c>
      <c r="BB4439" t="s">
        <v>121</v>
      </c>
      <c r="BC4439">
        <v>-1</v>
      </c>
      <c r="BD4439" t="s">
        <v>76</v>
      </c>
      <c r="BF4439" t="s">
        <v>76</v>
      </c>
      <c r="BG4439" t="s">
        <v>82</v>
      </c>
    </row>
    <row r="4440" spans="1:65" x14ac:dyDescent="0.3">
      <c r="A4440">
        <v>138371</v>
      </c>
      <c r="B4440">
        <v>0</v>
      </c>
      <c r="C4440" t="s">
        <v>65</v>
      </c>
      <c r="D4440" t="s">
        <v>88</v>
      </c>
      <c r="E4440" t="s">
        <v>67</v>
      </c>
      <c r="F4440" t="s">
        <v>67</v>
      </c>
      <c r="G4440">
        <v>1</v>
      </c>
      <c r="H4440">
        <v>225000</v>
      </c>
      <c r="I4440">
        <v>331110</v>
      </c>
      <c r="J4440" t="s">
        <v>89</v>
      </c>
      <c r="K4440" t="s">
        <v>70</v>
      </c>
      <c r="L4440" t="s">
        <v>91</v>
      </c>
      <c r="M4440" t="s">
        <v>72</v>
      </c>
      <c r="N4440">
        <v>4.6219999999999997E-2</v>
      </c>
      <c r="O4440">
        <v>14778</v>
      </c>
      <c r="P4440">
        <v>7013</v>
      </c>
      <c r="Q4440">
        <v>8553</v>
      </c>
      <c r="R4440">
        <v>4229</v>
      </c>
      <c r="S4440">
        <v>1</v>
      </c>
      <c r="T4440">
        <v>1</v>
      </c>
      <c r="U4440" t="s">
        <v>120</v>
      </c>
      <c r="V4440">
        <v>17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 t="s">
        <v>200</v>
      </c>
      <c r="AD4440">
        <v>1665206</v>
      </c>
      <c r="AE4440" t="s">
        <v>93</v>
      </c>
      <c r="AF4440">
        <v>12279.96</v>
      </c>
      <c r="AG4440">
        <v>103531.5</v>
      </c>
      <c r="AH4440">
        <v>118566</v>
      </c>
      <c r="AI4440">
        <v>0</v>
      </c>
      <c r="AJ4440">
        <v>103531.5</v>
      </c>
      <c r="AK4440" t="s">
        <v>109</v>
      </c>
      <c r="AL4440">
        <v>11</v>
      </c>
      <c r="AM4440" t="s">
        <v>68</v>
      </c>
      <c r="AN4440">
        <v>1</v>
      </c>
      <c r="AO4440">
        <v>0</v>
      </c>
      <c r="AR4440" t="s">
        <v>79</v>
      </c>
      <c r="AS4440" t="s">
        <v>77</v>
      </c>
      <c r="AT4440">
        <v>-159</v>
      </c>
      <c r="AU4440" t="s">
        <v>78</v>
      </c>
      <c r="AV4440" t="s">
        <v>79</v>
      </c>
      <c r="AW4440" t="s">
        <v>101</v>
      </c>
      <c r="AX4440" t="s">
        <v>81</v>
      </c>
      <c r="AY4440" t="s">
        <v>223</v>
      </c>
      <c r="AZ4440" t="s">
        <v>96</v>
      </c>
      <c r="BA4440" t="s">
        <v>76</v>
      </c>
      <c r="BB4440" t="s">
        <v>104</v>
      </c>
      <c r="BC4440">
        <v>1092</v>
      </c>
      <c r="BD4440" t="s">
        <v>85</v>
      </c>
      <c r="BE4440">
        <v>12</v>
      </c>
      <c r="BF4440" t="s">
        <v>147</v>
      </c>
      <c r="BG4440" t="s">
        <v>151</v>
      </c>
      <c r="BH4440">
        <v>365243</v>
      </c>
      <c r="BI4440">
        <v>-129</v>
      </c>
      <c r="BJ4440">
        <v>201</v>
      </c>
      <c r="BK4440">
        <v>365243</v>
      </c>
      <c r="BL4440">
        <v>365243</v>
      </c>
      <c r="BM4440">
        <v>1</v>
      </c>
    </row>
    <row r="4441" spans="1:65" x14ac:dyDescent="0.3">
      <c r="A4441">
        <v>138373</v>
      </c>
      <c r="B4441">
        <v>0</v>
      </c>
      <c r="C4441" t="s">
        <v>65</v>
      </c>
      <c r="D4441" t="s">
        <v>88</v>
      </c>
      <c r="E4441" t="s">
        <v>68</v>
      </c>
      <c r="F4441" t="s">
        <v>68</v>
      </c>
      <c r="G4441">
        <v>0</v>
      </c>
      <c r="H4441">
        <v>90000</v>
      </c>
      <c r="I4441">
        <v>284400</v>
      </c>
      <c r="J4441" t="s">
        <v>69</v>
      </c>
      <c r="K4441" t="s">
        <v>70</v>
      </c>
      <c r="L4441" t="s">
        <v>91</v>
      </c>
      <c r="M4441" t="s">
        <v>72</v>
      </c>
      <c r="N4441">
        <v>7.0200000000000002E-3</v>
      </c>
      <c r="O4441">
        <v>8941</v>
      </c>
      <c r="P4441">
        <v>1605</v>
      </c>
      <c r="Q4441">
        <v>4193</v>
      </c>
      <c r="R4441">
        <v>320</v>
      </c>
      <c r="S4441">
        <v>2</v>
      </c>
      <c r="T4441">
        <v>2</v>
      </c>
      <c r="U4441" t="s">
        <v>123</v>
      </c>
      <c r="V4441">
        <v>14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108</v>
      </c>
      <c r="AD4441">
        <v>2614718</v>
      </c>
      <c r="AE4441" t="s">
        <v>65</v>
      </c>
      <c r="AF4441">
        <v>10811.7</v>
      </c>
      <c r="AG4441">
        <v>90000</v>
      </c>
      <c r="AH4441">
        <v>90000</v>
      </c>
      <c r="AJ4441">
        <v>90000</v>
      </c>
      <c r="AK4441" t="s">
        <v>109</v>
      </c>
      <c r="AL4441">
        <v>11</v>
      </c>
      <c r="AM4441" t="s">
        <v>68</v>
      </c>
      <c r="AN4441">
        <v>1</v>
      </c>
      <c r="AR4441" t="s">
        <v>76</v>
      </c>
      <c r="AS4441" t="s">
        <v>114</v>
      </c>
      <c r="AT4441">
        <v>-31</v>
      </c>
      <c r="AU4441" t="s">
        <v>78</v>
      </c>
      <c r="AV4441" t="s">
        <v>115</v>
      </c>
      <c r="AW4441" t="s">
        <v>80</v>
      </c>
      <c r="AX4441" t="s">
        <v>81</v>
      </c>
      <c r="AY4441" t="s">
        <v>76</v>
      </c>
      <c r="AZ4441" t="s">
        <v>82</v>
      </c>
      <c r="BA4441" t="s">
        <v>116</v>
      </c>
      <c r="BB4441" t="s">
        <v>138</v>
      </c>
      <c r="BC4441">
        <v>98</v>
      </c>
      <c r="BD4441" t="s">
        <v>85</v>
      </c>
      <c r="BE4441">
        <v>12</v>
      </c>
      <c r="BF4441" t="s">
        <v>86</v>
      </c>
      <c r="BG4441" t="s">
        <v>172</v>
      </c>
    </row>
    <row r="4442" spans="1:65" x14ac:dyDescent="0.3">
      <c r="A4442">
        <v>138385</v>
      </c>
      <c r="B4442">
        <v>0</v>
      </c>
      <c r="C4442" t="s">
        <v>65</v>
      </c>
      <c r="D4442" t="s">
        <v>66</v>
      </c>
      <c r="E4442" t="s">
        <v>68</v>
      </c>
      <c r="F4442" t="s">
        <v>68</v>
      </c>
      <c r="G4442">
        <v>0</v>
      </c>
      <c r="H4442">
        <v>157500</v>
      </c>
      <c r="I4442">
        <v>343800</v>
      </c>
      <c r="J4442" t="s">
        <v>69</v>
      </c>
      <c r="K4442" t="s">
        <v>70</v>
      </c>
      <c r="L4442" t="s">
        <v>91</v>
      </c>
      <c r="M4442" t="s">
        <v>72</v>
      </c>
      <c r="N4442">
        <v>2.2624999999999999E-2</v>
      </c>
      <c r="O4442">
        <v>13103</v>
      </c>
      <c r="P4442">
        <v>2482</v>
      </c>
      <c r="Q4442">
        <v>2616</v>
      </c>
      <c r="R4442">
        <v>3777</v>
      </c>
      <c r="S4442">
        <v>2</v>
      </c>
      <c r="T4442">
        <v>2</v>
      </c>
      <c r="U4442" t="s">
        <v>123</v>
      </c>
      <c r="V4442">
        <v>11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1</v>
      </c>
      <c r="AC4442" t="s">
        <v>174</v>
      </c>
      <c r="AD4442">
        <v>1235209</v>
      </c>
      <c r="AE4442" t="s">
        <v>93</v>
      </c>
      <c r="AF4442">
        <v>6385.8149999999996</v>
      </c>
      <c r="AG4442">
        <v>51331.5</v>
      </c>
      <c r="AH4442">
        <v>54720</v>
      </c>
      <c r="AI4442">
        <v>0</v>
      </c>
      <c r="AJ4442">
        <v>51331.5</v>
      </c>
      <c r="AK4442" t="s">
        <v>125</v>
      </c>
      <c r="AL4442">
        <v>12</v>
      </c>
      <c r="AM4442" t="s">
        <v>68</v>
      </c>
      <c r="AN4442">
        <v>1</v>
      </c>
      <c r="AO4442">
        <v>0</v>
      </c>
      <c r="AR4442" t="s">
        <v>79</v>
      </c>
      <c r="AS4442" t="s">
        <v>77</v>
      </c>
      <c r="AT4442">
        <v>-2918</v>
      </c>
      <c r="AU4442" t="s">
        <v>78</v>
      </c>
      <c r="AV4442" t="s">
        <v>79</v>
      </c>
      <c r="AW4442" t="s">
        <v>80</v>
      </c>
      <c r="AX4442" t="s">
        <v>81</v>
      </c>
      <c r="AY4442" t="s">
        <v>103</v>
      </c>
      <c r="AZ4442" t="s">
        <v>96</v>
      </c>
      <c r="BA4442" t="s">
        <v>76</v>
      </c>
      <c r="BB4442" t="s">
        <v>104</v>
      </c>
      <c r="BC4442">
        <v>1700</v>
      </c>
      <c r="BD4442" t="s">
        <v>85</v>
      </c>
      <c r="BE4442">
        <v>12</v>
      </c>
      <c r="BF4442" t="s">
        <v>86</v>
      </c>
      <c r="BG4442" t="s">
        <v>151</v>
      </c>
      <c r="BH4442">
        <v>365243</v>
      </c>
      <c r="BI4442">
        <v>-2887</v>
      </c>
      <c r="BJ4442">
        <v>-2557</v>
      </c>
      <c r="BK4442">
        <v>-2557</v>
      </c>
      <c r="BL4442">
        <v>-2542</v>
      </c>
      <c r="BM4442">
        <v>0</v>
      </c>
    </row>
    <row r="4443" spans="1:65" x14ac:dyDescent="0.3">
      <c r="A4443">
        <v>138392</v>
      </c>
      <c r="B4443">
        <v>0</v>
      </c>
      <c r="C4443" t="s">
        <v>65</v>
      </c>
      <c r="D4443" t="s">
        <v>66</v>
      </c>
      <c r="E4443" t="s">
        <v>67</v>
      </c>
      <c r="F4443" t="s">
        <v>67</v>
      </c>
      <c r="G4443">
        <v>0</v>
      </c>
      <c r="H4443">
        <v>270000</v>
      </c>
      <c r="I4443">
        <v>592560</v>
      </c>
      <c r="J4443" t="s">
        <v>69</v>
      </c>
      <c r="K4443" t="s">
        <v>70</v>
      </c>
      <c r="L4443" t="s">
        <v>91</v>
      </c>
      <c r="M4443" t="s">
        <v>169</v>
      </c>
      <c r="N4443">
        <v>7.0200000000000002E-3</v>
      </c>
      <c r="O4443">
        <v>13681</v>
      </c>
      <c r="P4443">
        <v>605</v>
      </c>
      <c r="Q4443">
        <v>1328</v>
      </c>
      <c r="R4443">
        <v>4370</v>
      </c>
      <c r="S4443">
        <v>2</v>
      </c>
      <c r="T4443">
        <v>2</v>
      </c>
      <c r="U4443" t="s">
        <v>123</v>
      </c>
      <c r="V4443">
        <v>17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92</v>
      </c>
      <c r="AD4443">
        <v>1735162</v>
      </c>
      <c r="AE4443" t="s">
        <v>65</v>
      </c>
      <c r="AG4443">
        <v>0</v>
      </c>
      <c r="AH4443">
        <v>0</v>
      </c>
      <c r="AK4443" t="s">
        <v>120</v>
      </c>
      <c r="AL4443">
        <v>13</v>
      </c>
      <c r="AM4443" t="s">
        <v>68</v>
      </c>
      <c r="AN4443">
        <v>1</v>
      </c>
      <c r="AR4443" t="s">
        <v>76</v>
      </c>
      <c r="AS4443" t="s">
        <v>129</v>
      </c>
      <c r="AT4443">
        <v>-340</v>
      </c>
      <c r="AU4443" t="s">
        <v>76</v>
      </c>
      <c r="AV4443" t="s">
        <v>79</v>
      </c>
      <c r="AX4443" t="s">
        <v>81</v>
      </c>
      <c r="AY4443" t="s">
        <v>76</v>
      </c>
      <c r="AZ4443" t="s">
        <v>76</v>
      </c>
      <c r="BA4443" t="s">
        <v>76</v>
      </c>
      <c r="BB4443" t="s">
        <v>121</v>
      </c>
      <c r="BC4443">
        <v>-1</v>
      </c>
      <c r="BD4443" t="s">
        <v>76</v>
      </c>
      <c r="BF4443" t="s">
        <v>76</v>
      </c>
      <c r="BG4443" t="s">
        <v>82</v>
      </c>
    </row>
    <row r="4444" spans="1:65" x14ac:dyDescent="0.3">
      <c r="A4444">
        <v>138396</v>
      </c>
      <c r="B4444">
        <v>0</v>
      </c>
      <c r="C4444" t="s">
        <v>65</v>
      </c>
      <c r="D4444" t="s">
        <v>88</v>
      </c>
      <c r="E4444" t="s">
        <v>68</v>
      </c>
      <c r="F4444" t="s">
        <v>67</v>
      </c>
      <c r="G4444">
        <v>1</v>
      </c>
      <c r="H4444">
        <v>180000</v>
      </c>
      <c r="I4444">
        <v>1080000</v>
      </c>
      <c r="J4444" t="s">
        <v>69</v>
      </c>
      <c r="K4444" t="s">
        <v>90</v>
      </c>
      <c r="L4444" t="s">
        <v>91</v>
      </c>
      <c r="M4444" t="s">
        <v>72</v>
      </c>
      <c r="N4444">
        <v>2.2624999999999999E-2</v>
      </c>
      <c r="O4444">
        <v>10147</v>
      </c>
      <c r="P4444">
        <v>1195</v>
      </c>
      <c r="Q4444">
        <v>976</v>
      </c>
      <c r="R4444">
        <v>1313</v>
      </c>
      <c r="S4444">
        <v>2</v>
      </c>
      <c r="T4444">
        <v>2</v>
      </c>
      <c r="U4444" t="s">
        <v>109</v>
      </c>
      <c r="V4444">
        <v>14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 t="s">
        <v>92</v>
      </c>
      <c r="AD4444">
        <v>2382838</v>
      </c>
      <c r="AE4444" t="s">
        <v>93</v>
      </c>
      <c r="AF4444">
        <v>16749</v>
      </c>
      <c r="AG4444">
        <v>163975.5</v>
      </c>
      <c r="AH4444">
        <v>178042.5</v>
      </c>
      <c r="AI4444">
        <v>0</v>
      </c>
      <c r="AJ4444">
        <v>163975.5</v>
      </c>
      <c r="AK4444" t="s">
        <v>109</v>
      </c>
      <c r="AL4444">
        <v>18</v>
      </c>
      <c r="AM4444" t="s">
        <v>68</v>
      </c>
      <c r="AN4444">
        <v>1</v>
      </c>
      <c r="AO4444">
        <v>0</v>
      </c>
      <c r="AR4444" t="s">
        <v>79</v>
      </c>
      <c r="AS4444" t="s">
        <v>77</v>
      </c>
      <c r="AT4444">
        <v>-337</v>
      </c>
      <c r="AU4444" t="s">
        <v>78</v>
      </c>
      <c r="AV4444" t="s">
        <v>79</v>
      </c>
      <c r="AX4444" t="s">
        <v>81</v>
      </c>
      <c r="AY4444" t="s">
        <v>103</v>
      </c>
      <c r="AZ4444" t="s">
        <v>96</v>
      </c>
      <c r="BA4444" t="s">
        <v>76</v>
      </c>
      <c r="BB4444" t="s">
        <v>104</v>
      </c>
      <c r="BC4444">
        <v>1099</v>
      </c>
      <c r="BD4444" t="s">
        <v>85</v>
      </c>
      <c r="BE4444">
        <v>12</v>
      </c>
      <c r="BF4444" t="s">
        <v>112</v>
      </c>
      <c r="BG4444" t="s">
        <v>151</v>
      </c>
      <c r="BH4444">
        <v>365243</v>
      </c>
      <c r="BI4444">
        <v>-306</v>
      </c>
      <c r="BJ4444">
        <v>24</v>
      </c>
      <c r="BK4444">
        <v>-36</v>
      </c>
      <c r="BL4444">
        <v>-34</v>
      </c>
      <c r="BM4444">
        <v>0</v>
      </c>
    </row>
    <row r="4445" spans="1:65" x14ac:dyDescent="0.3">
      <c r="A4445">
        <v>138398</v>
      </c>
      <c r="B4445">
        <v>0</v>
      </c>
      <c r="C4445" t="s">
        <v>99</v>
      </c>
      <c r="D4445" t="s">
        <v>66</v>
      </c>
      <c r="E4445" t="s">
        <v>68</v>
      </c>
      <c r="F4445" t="s">
        <v>68</v>
      </c>
      <c r="G4445">
        <v>0</v>
      </c>
      <c r="H4445">
        <v>351000</v>
      </c>
      <c r="I4445">
        <v>180000</v>
      </c>
      <c r="J4445" t="s">
        <v>89</v>
      </c>
      <c r="K4445" t="s">
        <v>70</v>
      </c>
      <c r="L4445" t="s">
        <v>71</v>
      </c>
      <c r="M4445" t="s">
        <v>72</v>
      </c>
      <c r="N4445">
        <v>2.5163999999999999E-2</v>
      </c>
      <c r="O4445">
        <v>8045</v>
      </c>
      <c r="P4445">
        <v>1319</v>
      </c>
      <c r="Q4445">
        <v>698</v>
      </c>
      <c r="R4445">
        <v>707</v>
      </c>
      <c r="S4445">
        <v>2</v>
      </c>
      <c r="T4445">
        <v>2</v>
      </c>
      <c r="U4445" t="s">
        <v>123</v>
      </c>
      <c r="V4445">
        <v>13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108</v>
      </c>
      <c r="AD4445">
        <v>2559061</v>
      </c>
      <c r="AE4445" t="s">
        <v>93</v>
      </c>
      <c r="AF4445">
        <v>11187.36</v>
      </c>
      <c r="AG4445">
        <v>90990</v>
      </c>
      <c r="AH4445">
        <v>104202</v>
      </c>
      <c r="AI4445">
        <v>0</v>
      </c>
      <c r="AJ4445">
        <v>90990</v>
      </c>
      <c r="AK4445" t="s">
        <v>123</v>
      </c>
      <c r="AL4445">
        <v>17</v>
      </c>
      <c r="AM4445" t="s">
        <v>68</v>
      </c>
      <c r="AN4445">
        <v>1</v>
      </c>
      <c r="AO4445">
        <v>0</v>
      </c>
      <c r="AR4445" t="s">
        <v>79</v>
      </c>
      <c r="AS4445" t="s">
        <v>77</v>
      </c>
      <c r="AT4445">
        <v>-252</v>
      </c>
      <c r="AU4445" t="s">
        <v>78</v>
      </c>
      <c r="AV4445" t="s">
        <v>79</v>
      </c>
      <c r="AW4445" t="s">
        <v>101</v>
      </c>
      <c r="AX4445" t="s">
        <v>81</v>
      </c>
      <c r="AY4445" t="s">
        <v>162</v>
      </c>
      <c r="AZ4445" t="s">
        <v>96</v>
      </c>
      <c r="BA4445" t="s">
        <v>76</v>
      </c>
      <c r="BB4445" t="s">
        <v>138</v>
      </c>
      <c r="BC4445">
        <v>200</v>
      </c>
      <c r="BD4445" t="s">
        <v>198</v>
      </c>
      <c r="BE4445">
        <v>12</v>
      </c>
      <c r="BF4445" t="s">
        <v>147</v>
      </c>
      <c r="BG4445" t="s">
        <v>148</v>
      </c>
      <c r="BH4445">
        <v>365243</v>
      </c>
      <c r="BI4445">
        <v>-218</v>
      </c>
      <c r="BJ4445">
        <v>112</v>
      </c>
      <c r="BK4445">
        <v>365243</v>
      </c>
      <c r="BL4445">
        <v>365243</v>
      </c>
      <c r="BM4445">
        <v>0</v>
      </c>
    </row>
    <row r="4446" spans="1:65" x14ac:dyDescent="0.3">
      <c r="A4446">
        <v>138420</v>
      </c>
      <c r="B4446">
        <v>0</v>
      </c>
      <c r="C4446" t="s">
        <v>65</v>
      </c>
      <c r="D4446" t="s">
        <v>66</v>
      </c>
      <c r="E4446" t="s">
        <v>68</v>
      </c>
      <c r="F4446" t="s">
        <v>68</v>
      </c>
      <c r="G4446">
        <v>0</v>
      </c>
      <c r="H4446">
        <v>135000</v>
      </c>
      <c r="I4446">
        <v>454500</v>
      </c>
      <c r="J4446" t="s">
        <v>113</v>
      </c>
      <c r="K4446" t="s">
        <v>70</v>
      </c>
      <c r="L4446" t="s">
        <v>91</v>
      </c>
      <c r="M4446" t="s">
        <v>72</v>
      </c>
      <c r="N4446">
        <v>1.8849999999999999E-2</v>
      </c>
      <c r="O4446">
        <v>23634</v>
      </c>
      <c r="P4446">
        <v>365243</v>
      </c>
      <c r="Q4446">
        <v>5796</v>
      </c>
      <c r="R4446">
        <v>4669</v>
      </c>
      <c r="S4446">
        <v>2</v>
      </c>
      <c r="T4446">
        <v>2</v>
      </c>
      <c r="U4446" t="s">
        <v>120</v>
      </c>
      <c r="V4446">
        <v>13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 t="s">
        <v>76</v>
      </c>
      <c r="AD4446">
        <v>1378461</v>
      </c>
      <c r="AE4446" t="s">
        <v>65</v>
      </c>
      <c r="AF4446">
        <v>25765.919999999998</v>
      </c>
      <c r="AG4446">
        <v>450000</v>
      </c>
      <c r="AH4446">
        <v>537318</v>
      </c>
      <c r="AJ4446">
        <v>450000</v>
      </c>
      <c r="AK4446" t="s">
        <v>73</v>
      </c>
      <c r="AL4446">
        <v>14</v>
      </c>
      <c r="AM4446" t="s">
        <v>68</v>
      </c>
      <c r="AN4446">
        <v>1</v>
      </c>
      <c r="AR4446" t="s">
        <v>76</v>
      </c>
      <c r="AS4446" t="s">
        <v>77</v>
      </c>
      <c r="AT4446">
        <v>-1371</v>
      </c>
      <c r="AU4446" t="s">
        <v>78</v>
      </c>
      <c r="AV4446" t="s">
        <v>79</v>
      </c>
      <c r="AW4446" t="s">
        <v>110</v>
      </c>
      <c r="AX4446" t="s">
        <v>102</v>
      </c>
      <c r="AY4446" t="s">
        <v>76</v>
      </c>
      <c r="AZ4446" t="s">
        <v>82</v>
      </c>
      <c r="BA4446" t="s">
        <v>116</v>
      </c>
      <c r="BB4446" t="s">
        <v>121</v>
      </c>
      <c r="BC4446">
        <v>-1</v>
      </c>
      <c r="BD4446" t="s">
        <v>76</v>
      </c>
      <c r="BE4446">
        <v>42</v>
      </c>
      <c r="BF4446" t="s">
        <v>147</v>
      </c>
      <c r="BG4446" t="s">
        <v>154</v>
      </c>
      <c r="BH4446">
        <v>365243</v>
      </c>
      <c r="BI4446">
        <v>-1341</v>
      </c>
      <c r="BJ4446">
        <v>-111</v>
      </c>
      <c r="BK4446">
        <v>-1161</v>
      </c>
      <c r="BL4446">
        <v>-1158</v>
      </c>
      <c r="BM4446">
        <v>1</v>
      </c>
    </row>
    <row r="4447" spans="1:65" x14ac:dyDescent="0.3">
      <c r="A4447">
        <v>138424</v>
      </c>
      <c r="B4447">
        <v>1</v>
      </c>
      <c r="C4447" t="s">
        <v>65</v>
      </c>
      <c r="D4447" t="s">
        <v>88</v>
      </c>
      <c r="E4447" t="s">
        <v>67</v>
      </c>
      <c r="F4447" t="s">
        <v>67</v>
      </c>
      <c r="G4447">
        <v>0</v>
      </c>
      <c r="H4447">
        <v>81000</v>
      </c>
      <c r="I4447">
        <v>162000</v>
      </c>
      <c r="J4447" t="s">
        <v>69</v>
      </c>
      <c r="K4447" t="s">
        <v>70</v>
      </c>
      <c r="L4447" t="s">
        <v>91</v>
      </c>
      <c r="M4447" t="s">
        <v>72</v>
      </c>
      <c r="N4447">
        <v>1.5221E-2</v>
      </c>
      <c r="O4447">
        <v>14708</v>
      </c>
      <c r="P4447">
        <v>475</v>
      </c>
      <c r="Q4447">
        <v>1252</v>
      </c>
      <c r="R4447">
        <v>4853</v>
      </c>
      <c r="S4447">
        <v>2</v>
      </c>
      <c r="T4447">
        <v>2</v>
      </c>
      <c r="U4447" t="s">
        <v>125</v>
      </c>
      <c r="V4447">
        <v>11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1</v>
      </c>
      <c r="AC4447" t="s">
        <v>168</v>
      </c>
      <c r="AD4447">
        <v>1022726</v>
      </c>
      <c r="AE4447" t="s">
        <v>65</v>
      </c>
      <c r="AF4447">
        <v>9271.7549999999992</v>
      </c>
      <c r="AG4447">
        <v>90000</v>
      </c>
      <c r="AH4447">
        <v>135126</v>
      </c>
      <c r="AJ4447">
        <v>90000</v>
      </c>
      <c r="AK4447" t="s">
        <v>120</v>
      </c>
      <c r="AL4447">
        <v>9</v>
      </c>
      <c r="AM4447" t="s">
        <v>68</v>
      </c>
      <c r="AN4447">
        <v>1</v>
      </c>
      <c r="AR4447" t="s">
        <v>202</v>
      </c>
      <c r="AS4447" t="s">
        <v>114</v>
      </c>
      <c r="AT4447">
        <v>-385</v>
      </c>
      <c r="AU4447" t="s">
        <v>78</v>
      </c>
      <c r="AV4447" t="s">
        <v>115</v>
      </c>
      <c r="AX4447" t="s">
        <v>81</v>
      </c>
      <c r="AY4447" t="s">
        <v>76</v>
      </c>
      <c r="AZ4447" t="s">
        <v>82</v>
      </c>
      <c r="BA4447" t="s">
        <v>83</v>
      </c>
      <c r="BB4447" t="s">
        <v>117</v>
      </c>
      <c r="BC4447">
        <v>5</v>
      </c>
      <c r="BD4447" t="s">
        <v>76</v>
      </c>
      <c r="BE4447">
        <v>36</v>
      </c>
      <c r="BF4447" t="s">
        <v>86</v>
      </c>
      <c r="BG4447" t="s">
        <v>87</v>
      </c>
    </row>
    <row r="4448" spans="1:65" x14ac:dyDescent="0.3">
      <c r="A4448">
        <v>138429</v>
      </c>
      <c r="B4448">
        <v>0</v>
      </c>
      <c r="C4448" t="s">
        <v>65</v>
      </c>
      <c r="D4448" t="s">
        <v>66</v>
      </c>
      <c r="E4448" t="s">
        <v>67</v>
      </c>
      <c r="F4448" t="s">
        <v>67</v>
      </c>
      <c r="G4448">
        <v>1</v>
      </c>
      <c r="H4448">
        <v>292500</v>
      </c>
      <c r="I4448">
        <v>953460</v>
      </c>
      <c r="J4448" t="s">
        <v>69</v>
      </c>
      <c r="K4448" t="s">
        <v>90</v>
      </c>
      <c r="L4448" t="s">
        <v>91</v>
      </c>
      <c r="M4448" t="s">
        <v>72</v>
      </c>
      <c r="N4448">
        <v>1.9101E-2</v>
      </c>
      <c r="O4448">
        <v>16171</v>
      </c>
      <c r="P4448">
        <v>1678</v>
      </c>
      <c r="Q4448">
        <v>4802</v>
      </c>
      <c r="R4448">
        <v>4242</v>
      </c>
      <c r="S4448">
        <v>2</v>
      </c>
      <c r="T4448">
        <v>2</v>
      </c>
      <c r="U4448" t="s">
        <v>120</v>
      </c>
      <c r="V4448">
        <v>15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t="s">
        <v>108</v>
      </c>
      <c r="AD4448">
        <v>2398626</v>
      </c>
      <c r="AE4448" t="s">
        <v>65</v>
      </c>
      <c r="AG4448">
        <v>0</v>
      </c>
      <c r="AH4448">
        <v>0</v>
      </c>
      <c r="AK4448" t="s">
        <v>120</v>
      </c>
      <c r="AL4448">
        <v>13</v>
      </c>
      <c r="AM4448" t="s">
        <v>68</v>
      </c>
      <c r="AN4448">
        <v>1</v>
      </c>
      <c r="AR4448" t="s">
        <v>76</v>
      </c>
      <c r="AS4448" t="s">
        <v>129</v>
      </c>
      <c r="AT4448">
        <v>-126</v>
      </c>
      <c r="AU4448" t="s">
        <v>76</v>
      </c>
      <c r="AV4448" t="s">
        <v>79</v>
      </c>
      <c r="AX4448" t="s">
        <v>81</v>
      </c>
      <c r="AY4448" t="s">
        <v>76</v>
      </c>
      <c r="AZ4448" t="s">
        <v>76</v>
      </c>
      <c r="BA4448" t="s">
        <v>76</v>
      </c>
      <c r="BB4448" t="s">
        <v>121</v>
      </c>
      <c r="BC4448">
        <v>-1</v>
      </c>
      <c r="BD4448" t="s">
        <v>76</v>
      </c>
      <c r="BF4448" t="s">
        <v>76</v>
      </c>
      <c r="BG4448" t="s">
        <v>82</v>
      </c>
    </row>
    <row r="4449" spans="1:65" x14ac:dyDescent="0.3">
      <c r="A4449">
        <v>138450</v>
      </c>
      <c r="B4449">
        <v>1</v>
      </c>
      <c r="C4449" t="s">
        <v>65</v>
      </c>
      <c r="D4449" t="s">
        <v>88</v>
      </c>
      <c r="E4449" t="s">
        <v>67</v>
      </c>
      <c r="F4449" t="s">
        <v>68</v>
      </c>
      <c r="G4449">
        <v>0</v>
      </c>
      <c r="H4449">
        <v>135000</v>
      </c>
      <c r="I4449">
        <v>519637.5</v>
      </c>
      <c r="J4449" t="s">
        <v>69</v>
      </c>
      <c r="K4449" t="s">
        <v>90</v>
      </c>
      <c r="L4449" t="s">
        <v>139</v>
      </c>
      <c r="M4449" t="s">
        <v>72</v>
      </c>
      <c r="N4449">
        <v>7.3299999999999997E-3</v>
      </c>
      <c r="O4449">
        <v>20011</v>
      </c>
      <c r="P4449">
        <v>2906</v>
      </c>
      <c r="Q4449">
        <v>1954</v>
      </c>
      <c r="R4449">
        <v>3492</v>
      </c>
      <c r="S4449">
        <v>2</v>
      </c>
      <c r="T4449">
        <v>2</v>
      </c>
      <c r="U4449" t="s">
        <v>125</v>
      </c>
      <c r="V4449">
        <v>16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 t="s">
        <v>201</v>
      </c>
      <c r="AD4449">
        <v>2573401</v>
      </c>
      <c r="AE4449" t="s">
        <v>65</v>
      </c>
      <c r="AF4449">
        <v>13389.21</v>
      </c>
      <c r="AG4449">
        <v>225000</v>
      </c>
      <c r="AH4449">
        <v>284400</v>
      </c>
      <c r="AJ4449">
        <v>225000</v>
      </c>
      <c r="AK4449" t="s">
        <v>73</v>
      </c>
      <c r="AL4449">
        <v>17</v>
      </c>
      <c r="AM4449" t="s">
        <v>68</v>
      </c>
      <c r="AN4449">
        <v>1</v>
      </c>
      <c r="AR4449" t="s">
        <v>76</v>
      </c>
      <c r="AS4449" t="s">
        <v>114</v>
      </c>
      <c r="AT4449">
        <v>-201</v>
      </c>
      <c r="AU4449" t="s">
        <v>78</v>
      </c>
      <c r="AV4449" t="s">
        <v>115</v>
      </c>
      <c r="AW4449" t="s">
        <v>80</v>
      </c>
      <c r="AX4449" t="s">
        <v>81</v>
      </c>
      <c r="AY4449" t="s">
        <v>76</v>
      </c>
      <c r="AZ4449" t="s">
        <v>82</v>
      </c>
      <c r="BA4449" t="s">
        <v>116</v>
      </c>
      <c r="BB4449" t="s">
        <v>121</v>
      </c>
      <c r="BC4449">
        <v>-1</v>
      </c>
      <c r="BD4449" t="s">
        <v>76</v>
      </c>
      <c r="BE4449">
        <v>48</v>
      </c>
      <c r="BF4449" t="s">
        <v>147</v>
      </c>
      <c r="BG4449" t="s">
        <v>154</v>
      </c>
    </row>
    <row r="4450" spans="1:65" x14ac:dyDescent="0.3">
      <c r="A4450">
        <v>138451</v>
      </c>
      <c r="B4450">
        <v>0</v>
      </c>
      <c r="C4450" t="s">
        <v>65</v>
      </c>
      <c r="D4450" t="s">
        <v>88</v>
      </c>
      <c r="E4450" t="s">
        <v>67</v>
      </c>
      <c r="F4450" t="s">
        <v>68</v>
      </c>
      <c r="G4450">
        <v>1</v>
      </c>
      <c r="H4450">
        <v>135000</v>
      </c>
      <c r="I4450">
        <v>625536</v>
      </c>
      <c r="J4450" t="s">
        <v>89</v>
      </c>
      <c r="K4450" t="s">
        <v>70</v>
      </c>
      <c r="L4450" t="s">
        <v>119</v>
      </c>
      <c r="M4450" t="s">
        <v>127</v>
      </c>
      <c r="N4450">
        <v>1.8800999999999998E-2</v>
      </c>
      <c r="O4450">
        <v>12689</v>
      </c>
      <c r="P4450">
        <v>3256</v>
      </c>
      <c r="Q4450">
        <v>6828</v>
      </c>
      <c r="R4450">
        <v>5076</v>
      </c>
      <c r="S4450">
        <v>2</v>
      </c>
      <c r="T4450">
        <v>2</v>
      </c>
      <c r="U4450" t="s">
        <v>109</v>
      </c>
      <c r="V4450">
        <v>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 t="s">
        <v>205</v>
      </c>
      <c r="AD4450">
        <v>2383167</v>
      </c>
      <c r="AE4450" t="s">
        <v>93</v>
      </c>
      <c r="AF4450">
        <v>23109.66</v>
      </c>
      <c r="AG4450">
        <v>107100</v>
      </c>
      <c r="AH4450">
        <v>112401</v>
      </c>
      <c r="AI4450">
        <v>0</v>
      </c>
      <c r="AJ4450">
        <v>107100</v>
      </c>
      <c r="AK4450" t="s">
        <v>120</v>
      </c>
      <c r="AL4450">
        <v>10</v>
      </c>
      <c r="AM4450" t="s">
        <v>68</v>
      </c>
      <c r="AN4450">
        <v>1</v>
      </c>
      <c r="AO4450">
        <v>0</v>
      </c>
      <c r="AR4450" t="s">
        <v>79</v>
      </c>
      <c r="AS4450" t="s">
        <v>77</v>
      </c>
      <c r="AT4450">
        <v>-1752</v>
      </c>
      <c r="AU4450" t="s">
        <v>155</v>
      </c>
      <c r="AV4450" t="s">
        <v>79</v>
      </c>
      <c r="AX4450" t="s">
        <v>81</v>
      </c>
      <c r="AY4450" t="s">
        <v>157</v>
      </c>
      <c r="AZ4450" t="s">
        <v>96</v>
      </c>
      <c r="BA4450" t="s">
        <v>76</v>
      </c>
      <c r="BB4450" t="s">
        <v>138</v>
      </c>
      <c r="BC4450">
        <v>444</v>
      </c>
      <c r="BD4450" t="s">
        <v>157</v>
      </c>
      <c r="BE4450">
        <v>6</v>
      </c>
      <c r="BF4450" t="s">
        <v>86</v>
      </c>
      <c r="BG4450" t="s">
        <v>158</v>
      </c>
      <c r="BH4450">
        <v>365243</v>
      </c>
      <c r="BI4450">
        <v>-1719</v>
      </c>
      <c r="BJ4450">
        <v>-1569</v>
      </c>
      <c r="BK4450">
        <v>-1569</v>
      </c>
      <c r="BL4450">
        <v>-1566</v>
      </c>
      <c r="BM4450">
        <v>0</v>
      </c>
    </row>
    <row r="4451" spans="1:65" x14ac:dyDescent="0.3">
      <c r="A4451">
        <v>138457</v>
      </c>
      <c r="B4451">
        <v>0</v>
      </c>
      <c r="C4451" t="s">
        <v>65</v>
      </c>
      <c r="D4451" t="s">
        <v>88</v>
      </c>
      <c r="E4451" t="s">
        <v>68</v>
      </c>
      <c r="F4451" t="s">
        <v>68</v>
      </c>
      <c r="G4451">
        <v>0</v>
      </c>
      <c r="H4451">
        <v>99000</v>
      </c>
      <c r="I4451">
        <v>254700</v>
      </c>
      <c r="J4451" t="s">
        <v>69</v>
      </c>
      <c r="K4451" t="s">
        <v>70</v>
      </c>
      <c r="L4451" t="s">
        <v>91</v>
      </c>
      <c r="M4451" t="s">
        <v>72</v>
      </c>
      <c r="N4451">
        <v>1.9101E-2</v>
      </c>
      <c r="O4451">
        <v>11244</v>
      </c>
      <c r="P4451">
        <v>903</v>
      </c>
      <c r="Q4451">
        <v>5196</v>
      </c>
      <c r="R4451">
        <v>54</v>
      </c>
      <c r="S4451">
        <v>2</v>
      </c>
      <c r="T4451">
        <v>2</v>
      </c>
      <c r="U4451" t="s">
        <v>75</v>
      </c>
      <c r="V4451">
        <v>10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201</v>
      </c>
      <c r="AD4451">
        <v>1063365</v>
      </c>
      <c r="AE4451" t="s">
        <v>93</v>
      </c>
      <c r="AG4451">
        <v>0</v>
      </c>
      <c r="AH4451">
        <v>0</v>
      </c>
      <c r="AK4451" t="s">
        <v>123</v>
      </c>
      <c r="AL4451">
        <v>14</v>
      </c>
      <c r="AM4451" t="s">
        <v>68</v>
      </c>
      <c r="AN4451">
        <v>1</v>
      </c>
      <c r="AR4451" t="s">
        <v>79</v>
      </c>
      <c r="AS4451" t="s">
        <v>129</v>
      </c>
      <c r="AT4451">
        <v>-398</v>
      </c>
      <c r="AU4451" t="s">
        <v>76</v>
      </c>
      <c r="AV4451" t="s">
        <v>79</v>
      </c>
      <c r="AX4451" t="s">
        <v>81</v>
      </c>
      <c r="AY4451" t="s">
        <v>76</v>
      </c>
      <c r="AZ4451" t="s">
        <v>76</v>
      </c>
      <c r="BA4451" t="s">
        <v>76</v>
      </c>
      <c r="BB4451" t="s">
        <v>104</v>
      </c>
      <c r="BC4451">
        <v>15</v>
      </c>
      <c r="BD4451" t="s">
        <v>105</v>
      </c>
      <c r="BF4451" t="s">
        <v>76</v>
      </c>
      <c r="BG4451" t="s">
        <v>106</v>
      </c>
    </row>
    <row r="4452" spans="1:65" x14ac:dyDescent="0.3">
      <c r="A4452">
        <v>138457</v>
      </c>
      <c r="B4452">
        <v>0</v>
      </c>
      <c r="C4452" t="s">
        <v>65</v>
      </c>
      <c r="D4452" t="s">
        <v>88</v>
      </c>
      <c r="E4452" t="s">
        <v>68</v>
      </c>
      <c r="F4452" t="s">
        <v>68</v>
      </c>
      <c r="G4452">
        <v>0</v>
      </c>
      <c r="H4452">
        <v>99000</v>
      </c>
      <c r="I4452">
        <v>254700</v>
      </c>
      <c r="J4452" t="s">
        <v>69</v>
      </c>
      <c r="K4452" t="s">
        <v>70</v>
      </c>
      <c r="L4452" t="s">
        <v>91</v>
      </c>
      <c r="M4452" t="s">
        <v>72</v>
      </c>
      <c r="N4452">
        <v>1.9101E-2</v>
      </c>
      <c r="O4452">
        <v>11244</v>
      </c>
      <c r="P4452">
        <v>903</v>
      </c>
      <c r="Q4452">
        <v>5196</v>
      </c>
      <c r="R4452">
        <v>54</v>
      </c>
      <c r="S4452">
        <v>2</v>
      </c>
      <c r="T4452">
        <v>2</v>
      </c>
      <c r="U4452" t="s">
        <v>75</v>
      </c>
      <c r="V4452">
        <v>10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 t="s">
        <v>201</v>
      </c>
      <c r="AD4452">
        <v>2251113</v>
      </c>
      <c r="AE4452" t="s">
        <v>65</v>
      </c>
      <c r="AG4452">
        <v>675000</v>
      </c>
      <c r="AH4452">
        <v>675000</v>
      </c>
      <c r="AI4452">
        <v>0</v>
      </c>
      <c r="AJ4452">
        <v>675000</v>
      </c>
      <c r="AK4452" t="s">
        <v>123</v>
      </c>
      <c r="AL4452">
        <v>14</v>
      </c>
      <c r="AM4452" t="s">
        <v>68</v>
      </c>
      <c r="AN4452">
        <v>1</v>
      </c>
      <c r="AO4452">
        <v>0</v>
      </c>
      <c r="AR4452" t="s">
        <v>76</v>
      </c>
      <c r="AS4452" t="s">
        <v>129</v>
      </c>
      <c r="AT4452">
        <v>-398</v>
      </c>
      <c r="AU4452" t="s">
        <v>76</v>
      </c>
      <c r="AV4452" t="s">
        <v>79</v>
      </c>
      <c r="AX4452" t="s">
        <v>81</v>
      </c>
      <c r="AY4452" t="s">
        <v>76</v>
      </c>
      <c r="AZ4452" t="s">
        <v>76</v>
      </c>
      <c r="BA4452" t="s">
        <v>76</v>
      </c>
      <c r="BB4452" t="s">
        <v>104</v>
      </c>
      <c r="BC4452">
        <v>15</v>
      </c>
      <c r="BD4452" t="s">
        <v>105</v>
      </c>
      <c r="BF4452" t="s">
        <v>76</v>
      </c>
      <c r="BG4452" t="s">
        <v>82</v>
      </c>
    </row>
    <row r="4453" spans="1:65" x14ac:dyDescent="0.3">
      <c r="A4453">
        <v>138460</v>
      </c>
      <c r="B4453">
        <v>0</v>
      </c>
      <c r="C4453" t="s">
        <v>65</v>
      </c>
      <c r="D4453" t="s">
        <v>88</v>
      </c>
      <c r="E4453" t="s">
        <v>67</v>
      </c>
      <c r="F4453" t="s">
        <v>68</v>
      </c>
      <c r="G4453">
        <v>1</v>
      </c>
      <c r="H4453">
        <v>225000</v>
      </c>
      <c r="I4453">
        <v>770292</v>
      </c>
      <c r="J4453" t="s">
        <v>89</v>
      </c>
      <c r="K4453" t="s">
        <v>70</v>
      </c>
      <c r="L4453" t="s">
        <v>140</v>
      </c>
      <c r="M4453" t="s">
        <v>72</v>
      </c>
      <c r="N4453">
        <v>1.0005999999999999E-2</v>
      </c>
      <c r="O4453">
        <v>17493</v>
      </c>
      <c r="P4453">
        <v>8692</v>
      </c>
      <c r="Q4453">
        <v>2884</v>
      </c>
      <c r="R4453">
        <v>1044</v>
      </c>
      <c r="S4453">
        <v>2</v>
      </c>
      <c r="T4453">
        <v>1</v>
      </c>
      <c r="U4453" t="s">
        <v>120</v>
      </c>
      <c r="V4453">
        <v>12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 t="s">
        <v>232</v>
      </c>
      <c r="AD4453">
        <v>2794954</v>
      </c>
      <c r="AE4453" t="s">
        <v>93</v>
      </c>
      <c r="AF4453">
        <v>13826.88</v>
      </c>
      <c r="AG4453">
        <v>123291</v>
      </c>
      <c r="AH4453">
        <v>136309.5</v>
      </c>
      <c r="AI4453">
        <v>0</v>
      </c>
      <c r="AJ4453">
        <v>123291</v>
      </c>
      <c r="AK4453" t="s">
        <v>94</v>
      </c>
      <c r="AL4453">
        <v>14</v>
      </c>
      <c r="AM4453" t="s">
        <v>68</v>
      </c>
      <c r="AN4453">
        <v>1</v>
      </c>
      <c r="AO4453">
        <v>0</v>
      </c>
      <c r="AR4453" t="s">
        <v>79</v>
      </c>
      <c r="AS4453" t="s">
        <v>77</v>
      </c>
      <c r="AT4453">
        <v>-774</v>
      </c>
      <c r="AU4453" t="s">
        <v>78</v>
      </c>
      <c r="AV4453" t="s">
        <v>79</v>
      </c>
      <c r="AW4453" t="s">
        <v>101</v>
      </c>
      <c r="AX4453" t="s">
        <v>102</v>
      </c>
      <c r="AY4453" t="s">
        <v>95</v>
      </c>
      <c r="AZ4453" t="s">
        <v>96</v>
      </c>
      <c r="BA4453" t="s">
        <v>76</v>
      </c>
      <c r="BB4453" t="s">
        <v>104</v>
      </c>
      <c r="BC4453">
        <v>900</v>
      </c>
      <c r="BD4453" t="s">
        <v>85</v>
      </c>
      <c r="BE4453">
        <v>12</v>
      </c>
      <c r="BF4453" t="s">
        <v>147</v>
      </c>
      <c r="BG4453" t="s">
        <v>151</v>
      </c>
      <c r="BH4453">
        <v>365243</v>
      </c>
      <c r="BI4453">
        <v>-743</v>
      </c>
      <c r="BJ4453">
        <v>-413</v>
      </c>
      <c r="BK4453">
        <v>-413</v>
      </c>
      <c r="BL4453">
        <v>-409</v>
      </c>
      <c r="BM4453">
        <v>0</v>
      </c>
    </row>
    <row r="4454" spans="1:65" x14ac:dyDescent="0.3">
      <c r="A4454">
        <v>138463</v>
      </c>
      <c r="B4454">
        <v>0</v>
      </c>
      <c r="C4454" t="s">
        <v>65</v>
      </c>
      <c r="D4454" t="s">
        <v>88</v>
      </c>
      <c r="E4454" t="s">
        <v>67</v>
      </c>
      <c r="F4454" t="s">
        <v>68</v>
      </c>
      <c r="G4454">
        <v>1</v>
      </c>
      <c r="H4454">
        <v>180000</v>
      </c>
      <c r="I4454">
        <v>1309500</v>
      </c>
      <c r="J4454" t="s">
        <v>69</v>
      </c>
      <c r="K4454" t="s">
        <v>90</v>
      </c>
      <c r="L4454" t="s">
        <v>91</v>
      </c>
      <c r="M4454" t="s">
        <v>72</v>
      </c>
      <c r="N4454">
        <v>1.1703E-2</v>
      </c>
      <c r="O4454">
        <v>10927</v>
      </c>
      <c r="P4454">
        <v>1182</v>
      </c>
      <c r="Q4454">
        <v>1504</v>
      </c>
      <c r="R4454">
        <v>2665</v>
      </c>
      <c r="S4454">
        <v>2</v>
      </c>
      <c r="T4454">
        <v>2</v>
      </c>
      <c r="U4454" t="s">
        <v>75</v>
      </c>
      <c r="V4454">
        <v>10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141</v>
      </c>
      <c r="AD4454">
        <v>2031567</v>
      </c>
      <c r="AE4454" t="s">
        <v>99</v>
      </c>
      <c r="AG4454">
        <v>0</v>
      </c>
      <c r="AH4454">
        <v>0</v>
      </c>
      <c r="AK4454" t="s">
        <v>125</v>
      </c>
      <c r="AL4454">
        <v>14</v>
      </c>
      <c r="AM4454" t="s">
        <v>68</v>
      </c>
      <c r="AN4454">
        <v>1</v>
      </c>
      <c r="AR4454" t="s">
        <v>79</v>
      </c>
      <c r="AS4454" t="s">
        <v>129</v>
      </c>
      <c r="AT4454">
        <v>-229</v>
      </c>
      <c r="AU4454" t="s">
        <v>76</v>
      </c>
      <c r="AV4454" t="s">
        <v>79</v>
      </c>
      <c r="AX4454" t="s">
        <v>81</v>
      </c>
      <c r="AY4454" t="s">
        <v>76</v>
      </c>
      <c r="AZ4454" t="s">
        <v>76</v>
      </c>
      <c r="BA4454" t="s">
        <v>76</v>
      </c>
      <c r="BB4454" t="s">
        <v>121</v>
      </c>
      <c r="BC4454">
        <v>-1</v>
      </c>
      <c r="BD4454" t="s">
        <v>76</v>
      </c>
      <c r="BF4454" t="s">
        <v>76</v>
      </c>
      <c r="BG4454" t="s">
        <v>132</v>
      </c>
    </row>
    <row r="4455" spans="1:65" x14ac:dyDescent="0.3">
      <c r="A4455">
        <v>138466</v>
      </c>
      <c r="B4455">
        <v>0</v>
      </c>
      <c r="C4455" t="s">
        <v>65</v>
      </c>
      <c r="D4455" t="s">
        <v>88</v>
      </c>
      <c r="E4455" t="s">
        <v>67</v>
      </c>
      <c r="F4455" t="s">
        <v>67</v>
      </c>
      <c r="G4455">
        <v>0</v>
      </c>
      <c r="H4455">
        <v>112500</v>
      </c>
      <c r="I4455">
        <v>163008</v>
      </c>
      <c r="J4455" t="s">
        <v>69</v>
      </c>
      <c r="K4455" t="s">
        <v>70</v>
      </c>
      <c r="L4455" t="s">
        <v>71</v>
      </c>
      <c r="M4455" t="s">
        <v>72</v>
      </c>
      <c r="N4455">
        <v>1.8849999999999999E-2</v>
      </c>
      <c r="O4455">
        <v>19167</v>
      </c>
      <c r="P4455">
        <v>2061</v>
      </c>
      <c r="Q4455">
        <v>5823</v>
      </c>
      <c r="R4455">
        <v>2694</v>
      </c>
      <c r="S4455">
        <v>2</v>
      </c>
      <c r="T4455">
        <v>2</v>
      </c>
      <c r="U4455" t="s">
        <v>123</v>
      </c>
      <c r="V4455">
        <v>11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92</v>
      </c>
      <c r="AD4455">
        <v>1025210</v>
      </c>
      <c r="AE4455" t="s">
        <v>65</v>
      </c>
      <c r="AF4455">
        <v>19940.13</v>
      </c>
      <c r="AG4455">
        <v>144000</v>
      </c>
      <c r="AH4455">
        <v>175167</v>
      </c>
      <c r="AI4455">
        <v>0</v>
      </c>
      <c r="AJ4455">
        <v>144000</v>
      </c>
      <c r="AK4455" t="s">
        <v>120</v>
      </c>
      <c r="AL4455">
        <v>16</v>
      </c>
      <c r="AM4455" t="s">
        <v>68</v>
      </c>
      <c r="AN4455">
        <v>1</v>
      </c>
      <c r="AO4455">
        <v>0</v>
      </c>
      <c r="AR4455" t="s">
        <v>76</v>
      </c>
      <c r="AS4455" t="s">
        <v>77</v>
      </c>
      <c r="AT4455">
        <v>-1958</v>
      </c>
      <c r="AU4455" t="s">
        <v>78</v>
      </c>
      <c r="AV4455" t="s">
        <v>79</v>
      </c>
      <c r="AW4455" t="s">
        <v>80</v>
      </c>
      <c r="AX4455" t="s">
        <v>161</v>
      </c>
      <c r="AY4455" t="s">
        <v>76</v>
      </c>
      <c r="AZ4455" t="s">
        <v>82</v>
      </c>
      <c r="BA4455" t="s">
        <v>116</v>
      </c>
      <c r="BB4455" t="s">
        <v>121</v>
      </c>
      <c r="BC4455">
        <v>-1</v>
      </c>
      <c r="BD4455" t="s">
        <v>76</v>
      </c>
      <c r="BE4455">
        <v>12</v>
      </c>
      <c r="BF4455" t="s">
        <v>86</v>
      </c>
      <c r="BG4455" t="s">
        <v>172</v>
      </c>
      <c r="BH4455">
        <v>365243</v>
      </c>
      <c r="BI4455">
        <v>-1928</v>
      </c>
      <c r="BJ4455">
        <v>-1598</v>
      </c>
      <c r="BK4455">
        <v>-1598</v>
      </c>
      <c r="BL4455">
        <v>-1590</v>
      </c>
      <c r="BM4455">
        <v>1</v>
      </c>
    </row>
    <row r="4456" spans="1:65" x14ac:dyDescent="0.3">
      <c r="A4456">
        <v>138489</v>
      </c>
      <c r="B4456">
        <v>0</v>
      </c>
      <c r="C4456" t="s">
        <v>65</v>
      </c>
      <c r="D4456" t="s">
        <v>88</v>
      </c>
      <c r="E4456" t="s">
        <v>67</v>
      </c>
      <c r="F4456" t="s">
        <v>68</v>
      </c>
      <c r="G4456">
        <v>1</v>
      </c>
      <c r="H4456">
        <v>189000</v>
      </c>
      <c r="I4456">
        <v>513040.5</v>
      </c>
      <c r="J4456" t="s">
        <v>69</v>
      </c>
      <c r="K4456" t="s">
        <v>90</v>
      </c>
      <c r="L4456" t="s">
        <v>91</v>
      </c>
      <c r="M4456" t="s">
        <v>72</v>
      </c>
      <c r="N4456">
        <v>1.0005999999999999E-2</v>
      </c>
      <c r="O4456">
        <v>12221</v>
      </c>
      <c r="P4456">
        <v>412</v>
      </c>
      <c r="Q4456">
        <v>102</v>
      </c>
      <c r="R4456">
        <v>1606</v>
      </c>
      <c r="S4456">
        <v>2</v>
      </c>
      <c r="T4456">
        <v>1</v>
      </c>
      <c r="U4456" t="s">
        <v>109</v>
      </c>
      <c r="V4456">
        <v>14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 t="s">
        <v>122</v>
      </c>
      <c r="AD4456">
        <v>1223435</v>
      </c>
      <c r="AE4456" t="s">
        <v>65</v>
      </c>
      <c r="AF4456">
        <v>28409.174999999999</v>
      </c>
      <c r="AG4456">
        <v>135000</v>
      </c>
      <c r="AH4456">
        <v>139455</v>
      </c>
      <c r="AJ4456">
        <v>135000</v>
      </c>
      <c r="AK4456" t="s">
        <v>73</v>
      </c>
      <c r="AL4456">
        <v>18</v>
      </c>
      <c r="AM4456" t="s">
        <v>68</v>
      </c>
      <c r="AN4456">
        <v>1</v>
      </c>
      <c r="AR4456" t="s">
        <v>245</v>
      </c>
      <c r="AS4456" t="s">
        <v>77</v>
      </c>
      <c r="AT4456">
        <v>-771</v>
      </c>
      <c r="AU4456" t="s">
        <v>78</v>
      </c>
      <c r="AV4456" t="s">
        <v>79</v>
      </c>
      <c r="AX4456" t="s">
        <v>161</v>
      </c>
      <c r="AY4456" t="s">
        <v>76</v>
      </c>
      <c r="AZ4456" t="s">
        <v>82</v>
      </c>
      <c r="BA4456" t="s">
        <v>83</v>
      </c>
      <c r="BB4456" t="s">
        <v>104</v>
      </c>
      <c r="BC4456">
        <v>85</v>
      </c>
      <c r="BD4456" t="s">
        <v>105</v>
      </c>
      <c r="BE4456">
        <v>6</v>
      </c>
      <c r="BF4456" t="s">
        <v>86</v>
      </c>
      <c r="BG4456" t="s">
        <v>87</v>
      </c>
      <c r="BH4456">
        <v>365243</v>
      </c>
      <c r="BI4456">
        <v>-741</v>
      </c>
      <c r="BJ4456">
        <v>-591</v>
      </c>
      <c r="BK4456">
        <v>-741</v>
      </c>
      <c r="BL4456">
        <v>-733</v>
      </c>
      <c r="BM4456">
        <v>1</v>
      </c>
    </row>
    <row r="4457" spans="1:65" x14ac:dyDescent="0.3">
      <c r="A4457">
        <v>138511</v>
      </c>
      <c r="B4457">
        <v>0</v>
      </c>
      <c r="C4457" t="s">
        <v>65</v>
      </c>
      <c r="D4457" t="s">
        <v>88</v>
      </c>
      <c r="E4457" t="s">
        <v>67</v>
      </c>
      <c r="F4457" t="s">
        <v>68</v>
      </c>
      <c r="G4457">
        <v>0</v>
      </c>
      <c r="H4457">
        <v>49500</v>
      </c>
      <c r="I4457">
        <v>74628</v>
      </c>
      <c r="J4457" t="s">
        <v>113</v>
      </c>
      <c r="K4457" t="s">
        <v>70</v>
      </c>
      <c r="L4457" t="s">
        <v>91</v>
      </c>
      <c r="M4457" t="s">
        <v>72</v>
      </c>
      <c r="N4457">
        <v>2.0712999999999999E-2</v>
      </c>
      <c r="O4457">
        <v>23479</v>
      </c>
      <c r="P4457">
        <v>365243</v>
      </c>
      <c r="Q4457">
        <v>6847</v>
      </c>
      <c r="R4457">
        <v>4201</v>
      </c>
      <c r="S4457">
        <v>3</v>
      </c>
      <c r="T4457">
        <v>3</v>
      </c>
      <c r="U4457" t="s">
        <v>125</v>
      </c>
      <c r="V4457">
        <v>11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 t="s">
        <v>76</v>
      </c>
      <c r="AD4457">
        <v>2383646</v>
      </c>
      <c r="AE4457" t="s">
        <v>93</v>
      </c>
      <c r="AF4457">
        <v>3227.31</v>
      </c>
      <c r="AG4457">
        <v>24166.799999999999</v>
      </c>
      <c r="AH4457">
        <v>24844.5</v>
      </c>
      <c r="AI4457">
        <v>1216.8</v>
      </c>
      <c r="AJ4457">
        <v>24166.799999999999</v>
      </c>
      <c r="AK4457" t="s">
        <v>94</v>
      </c>
      <c r="AL4457">
        <v>13</v>
      </c>
      <c r="AM4457" t="s">
        <v>68</v>
      </c>
      <c r="AN4457">
        <v>1</v>
      </c>
      <c r="AO4457">
        <v>5.0849566999999998E-2</v>
      </c>
      <c r="AR4457" t="s">
        <v>79</v>
      </c>
      <c r="AS4457" t="s">
        <v>77</v>
      </c>
      <c r="AT4457">
        <v>-2229</v>
      </c>
      <c r="AU4457" t="s">
        <v>78</v>
      </c>
      <c r="AV4457" t="s">
        <v>79</v>
      </c>
      <c r="AW4457" t="s">
        <v>80</v>
      </c>
      <c r="AX4457" t="s">
        <v>81</v>
      </c>
      <c r="AY4457" t="s">
        <v>95</v>
      </c>
      <c r="AZ4457" t="s">
        <v>96</v>
      </c>
      <c r="BA4457" t="s">
        <v>76</v>
      </c>
      <c r="BB4457" t="s">
        <v>138</v>
      </c>
      <c r="BC4457">
        <v>168</v>
      </c>
      <c r="BD4457" t="s">
        <v>85</v>
      </c>
      <c r="BE4457">
        <v>10</v>
      </c>
      <c r="BF4457" t="s">
        <v>86</v>
      </c>
      <c r="BG4457" t="s">
        <v>151</v>
      </c>
      <c r="BH4457">
        <v>365243</v>
      </c>
      <c r="BI4457">
        <v>-2198</v>
      </c>
      <c r="BJ4457">
        <v>-1928</v>
      </c>
      <c r="BK4457">
        <v>-2108</v>
      </c>
      <c r="BL4457">
        <v>-2095</v>
      </c>
      <c r="BM4457">
        <v>0</v>
      </c>
    </row>
    <row r="4458" spans="1:65" x14ac:dyDescent="0.3">
      <c r="A4458">
        <v>138523</v>
      </c>
      <c r="B4458">
        <v>0</v>
      </c>
      <c r="C4458" t="s">
        <v>65</v>
      </c>
      <c r="D4458" t="s">
        <v>88</v>
      </c>
      <c r="E4458" t="s">
        <v>67</v>
      </c>
      <c r="F4458" t="s">
        <v>68</v>
      </c>
      <c r="G4458">
        <v>0</v>
      </c>
      <c r="H4458">
        <v>157500</v>
      </c>
      <c r="I4458">
        <v>651600</v>
      </c>
      <c r="J4458" t="s">
        <v>69</v>
      </c>
      <c r="K4458" t="s">
        <v>70</v>
      </c>
      <c r="L4458" t="s">
        <v>140</v>
      </c>
      <c r="M4458" t="s">
        <v>72</v>
      </c>
      <c r="N4458">
        <v>1.0031999999999999E-2</v>
      </c>
      <c r="O4458">
        <v>19607</v>
      </c>
      <c r="P4458">
        <v>7875</v>
      </c>
      <c r="Q4458">
        <v>9036</v>
      </c>
      <c r="R4458">
        <v>888</v>
      </c>
      <c r="S4458">
        <v>2</v>
      </c>
      <c r="T4458">
        <v>2</v>
      </c>
      <c r="U4458" t="s">
        <v>73</v>
      </c>
      <c r="V4458">
        <v>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 t="s">
        <v>168</v>
      </c>
      <c r="AD4458">
        <v>2171003</v>
      </c>
      <c r="AE4458" t="s">
        <v>65</v>
      </c>
      <c r="AG4458">
        <v>0</v>
      </c>
      <c r="AH4458">
        <v>0</v>
      </c>
      <c r="AK4458" t="s">
        <v>109</v>
      </c>
      <c r="AL4458">
        <v>4</v>
      </c>
      <c r="AM4458" t="s">
        <v>68</v>
      </c>
      <c r="AN4458">
        <v>1</v>
      </c>
      <c r="AR4458" t="s">
        <v>76</v>
      </c>
      <c r="AS4458" t="s">
        <v>129</v>
      </c>
      <c r="AT4458">
        <v>-48</v>
      </c>
      <c r="AU4458" t="s">
        <v>76</v>
      </c>
      <c r="AV4458" t="s">
        <v>79</v>
      </c>
      <c r="AX4458" t="s">
        <v>81</v>
      </c>
      <c r="AY4458" t="s">
        <v>76</v>
      </c>
      <c r="AZ4458" t="s">
        <v>76</v>
      </c>
      <c r="BA4458" t="s">
        <v>76</v>
      </c>
      <c r="BB4458" t="s">
        <v>121</v>
      </c>
      <c r="BC4458">
        <v>-1</v>
      </c>
      <c r="BD4458" t="s">
        <v>76</v>
      </c>
      <c r="BF4458" t="s">
        <v>76</v>
      </c>
      <c r="BG4458" t="s">
        <v>82</v>
      </c>
    </row>
    <row r="4459" spans="1:65" x14ac:dyDescent="0.3">
      <c r="A4459">
        <v>138526</v>
      </c>
      <c r="B4459">
        <v>0</v>
      </c>
      <c r="C4459" t="s">
        <v>65</v>
      </c>
      <c r="D4459" t="s">
        <v>66</v>
      </c>
      <c r="E4459" t="s">
        <v>67</v>
      </c>
      <c r="F4459" t="s">
        <v>68</v>
      </c>
      <c r="G4459">
        <v>1</v>
      </c>
      <c r="H4459">
        <v>135000</v>
      </c>
      <c r="I4459">
        <v>640080</v>
      </c>
      <c r="J4459" t="s">
        <v>69</v>
      </c>
      <c r="K4459" t="s">
        <v>70</v>
      </c>
      <c r="L4459" t="s">
        <v>91</v>
      </c>
      <c r="M4459" t="s">
        <v>72</v>
      </c>
      <c r="N4459">
        <v>1.276E-3</v>
      </c>
      <c r="O4459">
        <v>14232</v>
      </c>
      <c r="P4459">
        <v>6037</v>
      </c>
      <c r="Q4459">
        <v>580</v>
      </c>
      <c r="R4459">
        <v>2834</v>
      </c>
      <c r="S4459">
        <v>2</v>
      </c>
      <c r="T4459">
        <v>2</v>
      </c>
      <c r="U4459" t="s">
        <v>120</v>
      </c>
      <c r="V4459">
        <v>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 t="s">
        <v>176</v>
      </c>
      <c r="AD4459">
        <v>2322642</v>
      </c>
      <c r="AE4459" t="s">
        <v>99</v>
      </c>
      <c r="AF4459">
        <v>2250</v>
      </c>
      <c r="AG4459">
        <v>45000</v>
      </c>
      <c r="AH4459">
        <v>45000</v>
      </c>
      <c r="AJ4459">
        <v>45000</v>
      </c>
      <c r="AK4459" t="s">
        <v>120</v>
      </c>
      <c r="AL4459">
        <v>6</v>
      </c>
      <c r="AM4459" t="s">
        <v>68</v>
      </c>
      <c r="AN4459">
        <v>1</v>
      </c>
      <c r="AR4459" t="s">
        <v>79</v>
      </c>
      <c r="AS4459" t="s">
        <v>77</v>
      </c>
      <c r="AT4459">
        <v>-224</v>
      </c>
      <c r="AU4459" t="s">
        <v>76</v>
      </c>
      <c r="AV4459" t="s">
        <v>79</v>
      </c>
      <c r="AW4459" t="s">
        <v>80</v>
      </c>
      <c r="AX4459" t="s">
        <v>81</v>
      </c>
      <c r="AY4459" t="s">
        <v>76</v>
      </c>
      <c r="AZ4459" t="s">
        <v>131</v>
      </c>
      <c r="BA4459" t="s">
        <v>83</v>
      </c>
      <c r="BB4459" t="s">
        <v>121</v>
      </c>
      <c r="BC4459">
        <v>-1</v>
      </c>
      <c r="BD4459" t="s">
        <v>76</v>
      </c>
      <c r="BE4459">
        <v>0</v>
      </c>
      <c r="BF4459" t="s">
        <v>76</v>
      </c>
      <c r="BG4459" t="s">
        <v>132</v>
      </c>
      <c r="BH4459">
        <v>-207</v>
      </c>
      <c r="BI4459">
        <v>-178</v>
      </c>
      <c r="BJ4459">
        <v>365243</v>
      </c>
      <c r="BK4459">
        <v>365243</v>
      </c>
      <c r="BL4459">
        <v>365243</v>
      </c>
      <c r="BM4459">
        <v>0</v>
      </c>
    </row>
    <row r="4460" spans="1:65" x14ac:dyDescent="0.3">
      <c r="A4460">
        <v>138533</v>
      </c>
      <c r="B4460">
        <v>0</v>
      </c>
      <c r="C4460" t="s">
        <v>65</v>
      </c>
      <c r="D4460" t="s">
        <v>88</v>
      </c>
      <c r="E4460" t="s">
        <v>68</v>
      </c>
      <c r="F4460" t="s">
        <v>68</v>
      </c>
      <c r="G4460">
        <v>0</v>
      </c>
      <c r="H4460">
        <v>382500</v>
      </c>
      <c r="I4460">
        <v>1971072</v>
      </c>
      <c r="J4460" t="s">
        <v>133</v>
      </c>
      <c r="K4460" t="s">
        <v>90</v>
      </c>
      <c r="L4460" t="s">
        <v>91</v>
      </c>
      <c r="M4460" t="s">
        <v>72</v>
      </c>
      <c r="N4460">
        <v>3.1329000000000003E-2</v>
      </c>
      <c r="O4460">
        <v>18073</v>
      </c>
      <c r="P4460">
        <v>10347</v>
      </c>
      <c r="Q4460">
        <v>2421</v>
      </c>
      <c r="R4460">
        <v>1596</v>
      </c>
      <c r="S4460">
        <v>2</v>
      </c>
      <c r="T4460">
        <v>2</v>
      </c>
      <c r="U4460" t="s">
        <v>125</v>
      </c>
      <c r="V4460">
        <v>16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1</v>
      </c>
      <c r="AC4460" t="s">
        <v>134</v>
      </c>
      <c r="AD4460">
        <v>2156126</v>
      </c>
      <c r="AE4460" t="s">
        <v>65</v>
      </c>
      <c r="AF4460">
        <v>16769.025000000001</v>
      </c>
      <c r="AG4460">
        <v>292500</v>
      </c>
      <c r="AH4460">
        <v>292500</v>
      </c>
      <c r="AI4460">
        <v>0</v>
      </c>
      <c r="AJ4460">
        <v>292500</v>
      </c>
      <c r="AK4460" t="s">
        <v>125</v>
      </c>
      <c r="AL4460">
        <v>9</v>
      </c>
      <c r="AM4460" t="s">
        <v>68</v>
      </c>
      <c r="AN4460">
        <v>1</v>
      </c>
      <c r="AO4460">
        <v>0</v>
      </c>
      <c r="AR4460" t="s">
        <v>76</v>
      </c>
      <c r="AS4460" t="s">
        <v>114</v>
      </c>
      <c r="AT4460">
        <v>-2702</v>
      </c>
      <c r="AU4460" t="s">
        <v>76</v>
      </c>
      <c r="AV4460" t="s">
        <v>115</v>
      </c>
      <c r="AX4460" t="s">
        <v>81</v>
      </c>
      <c r="AY4460" t="s">
        <v>76</v>
      </c>
      <c r="AZ4460" t="s">
        <v>82</v>
      </c>
      <c r="BA4460" t="s">
        <v>116</v>
      </c>
      <c r="BB4460" t="s">
        <v>104</v>
      </c>
      <c r="BC4460">
        <v>-1</v>
      </c>
      <c r="BD4460" t="s">
        <v>85</v>
      </c>
      <c r="BE4460">
        <v>30</v>
      </c>
      <c r="BF4460" t="s">
        <v>147</v>
      </c>
      <c r="BG4460" t="s">
        <v>196</v>
      </c>
    </row>
    <row r="4461" spans="1:65" x14ac:dyDescent="0.3">
      <c r="A4461">
        <v>138537</v>
      </c>
      <c r="B4461">
        <v>0</v>
      </c>
      <c r="C4461" t="s">
        <v>65</v>
      </c>
      <c r="D4461" t="s">
        <v>88</v>
      </c>
      <c r="E4461" t="s">
        <v>68</v>
      </c>
      <c r="F4461" t="s">
        <v>67</v>
      </c>
      <c r="G4461">
        <v>0</v>
      </c>
      <c r="H4461">
        <v>225000</v>
      </c>
      <c r="I4461">
        <v>738108</v>
      </c>
      <c r="J4461" t="s">
        <v>69</v>
      </c>
      <c r="K4461" t="s">
        <v>90</v>
      </c>
      <c r="L4461" t="s">
        <v>91</v>
      </c>
      <c r="M4461" t="s">
        <v>72</v>
      </c>
      <c r="N4461">
        <v>6.2069999999999998E-3</v>
      </c>
      <c r="O4461">
        <v>14923</v>
      </c>
      <c r="P4461">
        <v>1049</v>
      </c>
      <c r="Q4461">
        <v>7463</v>
      </c>
      <c r="R4461">
        <v>4570</v>
      </c>
      <c r="S4461">
        <v>2</v>
      </c>
      <c r="T4461">
        <v>2</v>
      </c>
      <c r="U4461" t="s">
        <v>73</v>
      </c>
      <c r="V4461">
        <v>11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 t="s">
        <v>210</v>
      </c>
      <c r="AD4461">
        <v>2580352</v>
      </c>
      <c r="AE4461" t="s">
        <v>93</v>
      </c>
      <c r="AF4461">
        <v>6228.63</v>
      </c>
      <c r="AG4461">
        <v>85041</v>
      </c>
      <c r="AH4461">
        <v>32575.5</v>
      </c>
      <c r="AI4461">
        <v>54000</v>
      </c>
      <c r="AJ4461">
        <v>85041</v>
      </c>
      <c r="AK4461" t="s">
        <v>120</v>
      </c>
      <c r="AL4461">
        <v>17</v>
      </c>
      <c r="AM4461" t="s">
        <v>68</v>
      </c>
      <c r="AN4461">
        <v>1</v>
      </c>
      <c r="AO4461">
        <v>0.67930198600000002</v>
      </c>
      <c r="AR4461" t="s">
        <v>79</v>
      </c>
      <c r="AS4461" t="s">
        <v>77</v>
      </c>
      <c r="AT4461">
        <v>-1660</v>
      </c>
      <c r="AU4461" t="s">
        <v>78</v>
      </c>
      <c r="AV4461" t="s">
        <v>79</v>
      </c>
      <c r="AW4461" t="s">
        <v>101</v>
      </c>
      <c r="AX4461" t="s">
        <v>102</v>
      </c>
      <c r="AY4461" t="s">
        <v>103</v>
      </c>
      <c r="AZ4461" t="s">
        <v>96</v>
      </c>
      <c r="BA4461" t="s">
        <v>76</v>
      </c>
      <c r="BB4461" t="s">
        <v>104</v>
      </c>
      <c r="BC4461">
        <v>3063</v>
      </c>
      <c r="BD4461" t="s">
        <v>85</v>
      </c>
      <c r="BE4461">
        <v>6</v>
      </c>
      <c r="BF4461" t="s">
        <v>147</v>
      </c>
      <c r="BG4461" t="s">
        <v>151</v>
      </c>
      <c r="BH4461">
        <v>365243</v>
      </c>
      <c r="BI4461">
        <v>-1629</v>
      </c>
      <c r="BJ4461">
        <v>-1479</v>
      </c>
      <c r="BK4461">
        <v>-1479</v>
      </c>
      <c r="BL4461">
        <v>-1474</v>
      </c>
      <c r="BM4461">
        <v>0</v>
      </c>
    </row>
    <row r="4462" spans="1:65" x14ac:dyDescent="0.3">
      <c r="A4462">
        <v>138537</v>
      </c>
      <c r="B4462">
        <v>0</v>
      </c>
      <c r="C4462" t="s">
        <v>65</v>
      </c>
      <c r="D4462" t="s">
        <v>88</v>
      </c>
      <c r="E4462" t="s">
        <v>68</v>
      </c>
      <c r="F4462" t="s">
        <v>67</v>
      </c>
      <c r="G4462">
        <v>0</v>
      </c>
      <c r="H4462">
        <v>225000</v>
      </c>
      <c r="I4462">
        <v>738108</v>
      </c>
      <c r="J4462" t="s">
        <v>69</v>
      </c>
      <c r="K4462" t="s">
        <v>90</v>
      </c>
      <c r="L4462" t="s">
        <v>91</v>
      </c>
      <c r="M4462" t="s">
        <v>72</v>
      </c>
      <c r="N4462">
        <v>6.2069999999999998E-3</v>
      </c>
      <c r="O4462">
        <v>14923</v>
      </c>
      <c r="P4462">
        <v>1049</v>
      </c>
      <c r="Q4462">
        <v>7463</v>
      </c>
      <c r="R4462">
        <v>4570</v>
      </c>
      <c r="S4462">
        <v>2</v>
      </c>
      <c r="T4462">
        <v>2</v>
      </c>
      <c r="U4462" t="s">
        <v>73</v>
      </c>
      <c r="V4462">
        <v>11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 t="s">
        <v>210</v>
      </c>
      <c r="AD4462">
        <v>1353898</v>
      </c>
      <c r="AE4462" t="s">
        <v>65</v>
      </c>
      <c r="AG4462">
        <v>0</v>
      </c>
      <c r="AH4462">
        <v>0</v>
      </c>
      <c r="AK4462" t="s">
        <v>123</v>
      </c>
      <c r="AL4462">
        <v>15</v>
      </c>
      <c r="AM4462" t="s">
        <v>68</v>
      </c>
      <c r="AN4462">
        <v>1</v>
      </c>
      <c r="AR4462" t="s">
        <v>76</v>
      </c>
      <c r="AS4462" t="s">
        <v>129</v>
      </c>
      <c r="AT4462">
        <v>-220</v>
      </c>
      <c r="AU4462" t="s">
        <v>76</v>
      </c>
      <c r="AV4462" t="s">
        <v>79</v>
      </c>
      <c r="AX4462" t="s">
        <v>76</v>
      </c>
      <c r="AY4462" t="s">
        <v>76</v>
      </c>
      <c r="AZ4462" t="s">
        <v>76</v>
      </c>
      <c r="BA4462" t="s">
        <v>76</v>
      </c>
      <c r="BB4462" t="s">
        <v>121</v>
      </c>
      <c r="BC4462">
        <v>-1</v>
      </c>
      <c r="BD4462" t="s">
        <v>76</v>
      </c>
      <c r="BF4462" t="s">
        <v>76</v>
      </c>
      <c r="BG4462" t="s">
        <v>82</v>
      </c>
    </row>
    <row r="4463" spans="1:65" x14ac:dyDescent="0.3">
      <c r="A4463">
        <v>138557</v>
      </c>
      <c r="B4463">
        <v>0</v>
      </c>
      <c r="C4463" t="s">
        <v>99</v>
      </c>
      <c r="D4463" t="s">
        <v>88</v>
      </c>
      <c r="E4463" t="s">
        <v>67</v>
      </c>
      <c r="F4463" t="s">
        <v>68</v>
      </c>
      <c r="G4463">
        <v>0</v>
      </c>
      <c r="H4463">
        <v>157500</v>
      </c>
      <c r="I4463">
        <v>450000</v>
      </c>
      <c r="J4463" t="s">
        <v>89</v>
      </c>
      <c r="K4463" t="s">
        <v>90</v>
      </c>
      <c r="L4463" t="s">
        <v>139</v>
      </c>
      <c r="M4463" t="s">
        <v>72</v>
      </c>
      <c r="N4463">
        <v>4.96E-3</v>
      </c>
      <c r="O4463">
        <v>19335</v>
      </c>
      <c r="P4463">
        <v>1345</v>
      </c>
      <c r="Q4463">
        <v>5211</v>
      </c>
      <c r="R4463">
        <v>95</v>
      </c>
      <c r="S4463">
        <v>2</v>
      </c>
      <c r="T4463">
        <v>2</v>
      </c>
      <c r="U4463" t="s">
        <v>94</v>
      </c>
      <c r="V4463">
        <v>11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 t="s">
        <v>183</v>
      </c>
      <c r="AD4463">
        <v>2721970</v>
      </c>
      <c r="AE4463" t="s">
        <v>65</v>
      </c>
      <c r="AF4463">
        <v>19418.490000000002</v>
      </c>
      <c r="AG4463">
        <v>225000</v>
      </c>
      <c r="AH4463">
        <v>247275</v>
      </c>
      <c r="AJ4463">
        <v>225000</v>
      </c>
      <c r="AK4463" t="s">
        <v>73</v>
      </c>
      <c r="AL4463">
        <v>12</v>
      </c>
      <c r="AM4463" t="s">
        <v>68</v>
      </c>
      <c r="AN4463">
        <v>1</v>
      </c>
      <c r="AR4463" t="s">
        <v>76</v>
      </c>
      <c r="AS4463" t="s">
        <v>114</v>
      </c>
      <c r="AT4463">
        <v>-128</v>
      </c>
      <c r="AU4463" t="s">
        <v>78</v>
      </c>
      <c r="AV4463" t="s">
        <v>115</v>
      </c>
      <c r="AW4463" t="s">
        <v>101</v>
      </c>
      <c r="AX4463" t="s">
        <v>81</v>
      </c>
      <c r="AY4463" t="s">
        <v>76</v>
      </c>
      <c r="AZ4463" t="s">
        <v>82</v>
      </c>
      <c r="BA4463" t="s">
        <v>116</v>
      </c>
      <c r="BB4463" t="s">
        <v>84</v>
      </c>
      <c r="BC4463">
        <v>121</v>
      </c>
      <c r="BD4463" t="s">
        <v>85</v>
      </c>
      <c r="BE4463">
        <v>18</v>
      </c>
      <c r="BF4463" t="s">
        <v>147</v>
      </c>
      <c r="BG4463" t="s">
        <v>154</v>
      </c>
    </row>
    <row r="4464" spans="1:65" x14ac:dyDescent="0.3">
      <c r="A4464">
        <v>138568</v>
      </c>
      <c r="B4464">
        <v>0</v>
      </c>
      <c r="C4464" t="s">
        <v>65</v>
      </c>
      <c r="D4464" t="s">
        <v>88</v>
      </c>
      <c r="E4464" t="s">
        <v>67</v>
      </c>
      <c r="F4464" t="s">
        <v>68</v>
      </c>
      <c r="G4464">
        <v>0</v>
      </c>
      <c r="H4464">
        <v>225000</v>
      </c>
      <c r="I4464">
        <v>1096020</v>
      </c>
      <c r="J4464" t="s">
        <v>89</v>
      </c>
      <c r="K4464" t="s">
        <v>90</v>
      </c>
      <c r="L4464" t="s">
        <v>91</v>
      </c>
      <c r="M4464" t="s">
        <v>72</v>
      </c>
      <c r="N4464">
        <v>3.2561E-2</v>
      </c>
      <c r="O4464">
        <v>14258</v>
      </c>
      <c r="P4464">
        <v>1037</v>
      </c>
      <c r="Q4464">
        <v>3474</v>
      </c>
      <c r="R4464">
        <v>2369</v>
      </c>
      <c r="S4464">
        <v>1</v>
      </c>
      <c r="T4464">
        <v>1</v>
      </c>
      <c r="U4464" t="s">
        <v>94</v>
      </c>
      <c r="V4464">
        <v>10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179</v>
      </c>
      <c r="AD4464">
        <v>2650643</v>
      </c>
      <c r="AE4464" t="s">
        <v>65</v>
      </c>
      <c r="AF4464">
        <v>24521.355</v>
      </c>
      <c r="AG4464">
        <v>247500</v>
      </c>
      <c r="AH4464">
        <v>360544.5</v>
      </c>
      <c r="AJ4464">
        <v>247500</v>
      </c>
      <c r="AK4464" t="s">
        <v>75</v>
      </c>
      <c r="AL4464">
        <v>13</v>
      </c>
      <c r="AM4464" t="s">
        <v>68</v>
      </c>
      <c r="AN4464">
        <v>1</v>
      </c>
      <c r="AR4464" t="s">
        <v>224</v>
      </c>
      <c r="AS4464" t="s">
        <v>114</v>
      </c>
      <c r="AT4464">
        <v>-587</v>
      </c>
      <c r="AU4464" t="s">
        <v>78</v>
      </c>
      <c r="AV4464" t="s">
        <v>115</v>
      </c>
      <c r="AX4464" t="s">
        <v>81</v>
      </c>
      <c r="AY4464" t="s">
        <v>76</v>
      </c>
      <c r="AZ4464" t="s">
        <v>82</v>
      </c>
      <c r="BA4464" t="s">
        <v>83</v>
      </c>
      <c r="BB4464" t="s">
        <v>121</v>
      </c>
      <c r="BC4464">
        <v>100</v>
      </c>
      <c r="BD4464" t="s">
        <v>76</v>
      </c>
      <c r="BE4464">
        <v>36</v>
      </c>
      <c r="BF4464" t="s">
        <v>86</v>
      </c>
      <c r="BG4464" t="s">
        <v>87</v>
      </c>
    </row>
    <row r="4465" spans="1:65" x14ac:dyDescent="0.3">
      <c r="A4465">
        <v>138570</v>
      </c>
      <c r="B4465">
        <v>0</v>
      </c>
      <c r="C4465" t="s">
        <v>65</v>
      </c>
      <c r="D4465" t="s">
        <v>88</v>
      </c>
      <c r="E4465" t="s">
        <v>67</v>
      </c>
      <c r="F4465" t="s">
        <v>68</v>
      </c>
      <c r="G4465">
        <v>0</v>
      </c>
      <c r="H4465">
        <v>112500</v>
      </c>
      <c r="I4465">
        <v>824823</v>
      </c>
      <c r="J4465" t="s">
        <v>69</v>
      </c>
      <c r="K4465" t="s">
        <v>186</v>
      </c>
      <c r="L4465" t="s">
        <v>71</v>
      </c>
      <c r="M4465" t="s">
        <v>72</v>
      </c>
      <c r="N4465">
        <v>1.0031999999999999E-2</v>
      </c>
      <c r="O4465">
        <v>21686</v>
      </c>
      <c r="P4465">
        <v>589</v>
      </c>
      <c r="Q4465">
        <v>9796</v>
      </c>
      <c r="R4465">
        <v>4325</v>
      </c>
      <c r="S4465">
        <v>2</v>
      </c>
      <c r="T4465">
        <v>2</v>
      </c>
      <c r="U4465" t="s">
        <v>94</v>
      </c>
      <c r="V4465">
        <v>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 t="s">
        <v>122</v>
      </c>
      <c r="AD4465">
        <v>1760225</v>
      </c>
      <c r="AE4465" t="s">
        <v>65</v>
      </c>
      <c r="AG4465">
        <v>0</v>
      </c>
      <c r="AH4465">
        <v>0</v>
      </c>
      <c r="AK4465" t="s">
        <v>120</v>
      </c>
      <c r="AL4465">
        <v>8</v>
      </c>
      <c r="AM4465" t="s">
        <v>68</v>
      </c>
      <c r="AN4465">
        <v>1</v>
      </c>
      <c r="AR4465" t="s">
        <v>76</v>
      </c>
      <c r="AS4465" t="s">
        <v>129</v>
      </c>
      <c r="AT4465">
        <v>-185</v>
      </c>
      <c r="AU4465" t="s">
        <v>76</v>
      </c>
      <c r="AV4465" t="s">
        <v>79</v>
      </c>
      <c r="AX4465" t="s">
        <v>161</v>
      </c>
      <c r="AY4465" t="s">
        <v>76</v>
      </c>
      <c r="AZ4465" t="s">
        <v>76</v>
      </c>
      <c r="BA4465" t="s">
        <v>76</v>
      </c>
      <c r="BB4465" t="s">
        <v>121</v>
      </c>
      <c r="BC4465">
        <v>-1</v>
      </c>
      <c r="BD4465" t="s">
        <v>76</v>
      </c>
      <c r="BF4465" t="s">
        <v>76</v>
      </c>
      <c r="BG4465" t="s">
        <v>82</v>
      </c>
    </row>
    <row r="4466" spans="1:65" x14ac:dyDescent="0.3">
      <c r="A4466">
        <v>138593</v>
      </c>
      <c r="B4466">
        <v>0</v>
      </c>
      <c r="C4466" t="s">
        <v>65</v>
      </c>
      <c r="D4466" t="s">
        <v>88</v>
      </c>
      <c r="E4466" t="s">
        <v>67</v>
      </c>
      <c r="F4466" t="s">
        <v>68</v>
      </c>
      <c r="G4466">
        <v>0</v>
      </c>
      <c r="H4466">
        <v>270000</v>
      </c>
      <c r="I4466">
        <v>720310.5</v>
      </c>
      <c r="J4466" t="s">
        <v>69</v>
      </c>
      <c r="K4466" t="s">
        <v>70</v>
      </c>
      <c r="L4466" t="s">
        <v>91</v>
      </c>
      <c r="M4466" t="s">
        <v>72</v>
      </c>
      <c r="N4466">
        <v>3.2561E-2</v>
      </c>
      <c r="O4466">
        <v>18590</v>
      </c>
      <c r="P4466">
        <v>4280</v>
      </c>
      <c r="Q4466">
        <v>4022</v>
      </c>
      <c r="R4466">
        <v>2049</v>
      </c>
      <c r="S4466">
        <v>1</v>
      </c>
      <c r="T4466">
        <v>1</v>
      </c>
      <c r="U4466" t="s">
        <v>123</v>
      </c>
      <c r="V4466">
        <v>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 t="s">
        <v>108</v>
      </c>
      <c r="AD4466">
        <v>1006367</v>
      </c>
      <c r="AE4466" t="s">
        <v>99</v>
      </c>
      <c r="AF4466">
        <v>2250</v>
      </c>
      <c r="AG4466">
        <v>45000</v>
      </c>
      <c r="AH4466">
        <v>45000</v>
      </c>
      <c r="AJ4466">
        <v>45000</v>
      </c>
      <c r="AK4466" t="s">
        <v>125</v>
      </c>
      <c r="AL4466">
        <v>11</v>
      </c>
      <c r="AM4466" t="s">
        <v>68</v>
      </c>
      <c r="AN4466">
        <v>1</v>
      </c>
      <c r="AR4466" t="s">
        <v>79</v>
      </c>
      <c r="AS4466" t="s">
        <v>77</v>
      </c>
      <c r="AT4466">
        <v>-300</v>
      </c>
      <c r="AU4466" t="s">
        <v>76</v>
      </c>
      <c r="AV4466" t="s">
        <v>79</v>
      </c>
      <c r="AW4466" t="s">
        <v>80</v>
      </c>
      <c r="AX4466" t="s">
        <v>161</v>
      </c>
      <c r="AY4466" t="s">
        <v>76</v>
      </c>
      <c r="AZ4466" t="s">
        <v>131</v>
      </c>
      <c r="BA4466" t="s">
        <v>116</v>
      </c>
      <c r="BB4466" t="s">
        <v>121</v>
      </c>
      <c r="BC4466">
        <v>-1</v>
      </c>
      <c r="BD4466" t="s">
        <v>76</v>
      </c>
      <c r="BE4466">
        <v>0</v>
      </c>
      <c r="BF4466" t="s">
        <v>76</v>
      </c>
      <c r="BG4466" t="s">
        <v>160</v>
      </c>
      <c r="BH4466">
        <v>365243</v>
      </c>
      <c r="BI4466">
        <v>365243</v>
      </c>
      <c r="BJ4466">
        <v>365243</v>
      </c>
      <c r="BK4466">
        <v>365243</v>
      </c>
      <c r="BL4466">
        <v>365243</v>
      </c>
      <c r="BM4466">
        <v>0</v>
      </c>
    </row>
    <row r="4467" spans="1:65" x14ac:dyDescent="0.3">
      <c r="A4467">
        <v>138607</v>
      </c>
      <c r="B4467">
        <v>0</v>
      </c>
      <c r="C4467" t="s">
        <v>65</v>
      </c>
      <c r="D4467" t="s">
        <v>88</v>
      </c>
      <c r="E4467" t="s">
        <v>68</v>
      </c>
      <c r="F4467" t="s">
        <v>68</v>
      </c>
      <c r="G4467">
        <v>0</v>
      </c>
      <c r="H4467">
        <v>81000</v>
      </c>
      <c r="I4467">
        <v>184500</v>
      </c>
      <c r="J4467" t="s">
        <v>113</v>
      </c>
      <c r="K4467" t="s">
        <v>70</v>
      </c>
      <c r="L4467" t="s">
        <v>91</v>
      </c>
      <c r="M4467" t="s">
        <v>72</v>
      </c>
      <c r="N4467">
        <v>1.452E-2</v>
      </c>
      <c r="O4467">
        <v>21387</v>
      </c>
      <c r="P4467">
        <v>365243</v>
      </c>
      <c r="Q4467">
        <v>8121</v>
      </c>
      <c r="R4467">
        <v>4129</v>
      </c>
      <c r="S4467">
        <v>2</v>
      </c>
      <c r="T4467">
        <v>2</v>
      </c>
      <c r="U4467" t="s">
        <v>73</v>
      </c>
      <c r="V4467">
        <v>14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 t="s">
        <v>76</v>
      </c>
      <c r="AD4467">
        <v>1339975</v>
      </c>
      <c r="AE4467" t="s">
        <v>65</v>
      </c>
      <c r="AF4467">
        <v>24007.634999999998</v>
      </c>
      <c r="AG4467">
        <v>391500</v>
      </c>
      <c r="AH4467">
        <v>427675.5</v>
      </c>
      <c r="AJ4467">
        <v>391500</v>
      </c>
      <c r="AK4467" t="s">
        <v>123</v>
      </c>
      <c r="AL4467">
        <v>14</v>
      </c>
      <c r="AM4467" t="s">
        <v>68</v>
      </c>
      <c r="AN4467">
        <v>1</v>
      </c>
      <c r="AR4467" t="s">
        <v>76</v>
      </c>
      <c r="AS4467" t="s">
        <v>77</v>
      </c>
      <c r="AT4467">
        <v>-1179</v>
      </c>
      <c r="AU4467" t="s">
        <v>78</v>
      </c>
      <c r="AV4467" t="s">
        <v>79</v>
      </c>
      <c r="AW4467" t="s">
        <v>80</v>
      </c>
      <c r="AX4467" t="s">
        <v>81</v>
      </c>
      <c r="AY4467" t="s">
        <v>76</v>
      </c>
      <c r="AZ4467" t="s">
        <v>82</v>
      </c>
      <c r="BA4467" t="s">
        <v>116</v>
      </c>
      <c r="BB4467" t="s">
        <v>121</v>
      </c>
      <c r="BC4467">
        <v>-1</v>
      </c>
      <c r="BD4467" t="s">
        <v>76</v>
      </c>
      <c r="BE4467">
        <v>24</v>
      </c>
      <c r="BF4467" t="s">
        <v>112</v>
      </c>
      <c r="BG4467" t="s">
        <v>118</v>
      </c>
      <c r="BH4467">
        <v>365243</v>
      </c>
      <c r="BI4467">
        <v>-1149</v>
      </c>
      <c r="BJ4467">
        <v>-459</v>
      </c>
      <c r="BK4467">
        <v>-914</v>
      </c>
      <c r="BL4467">
        <v>-907</v>
      </c>
      <c r="BM4467">
        <v>1</v>
      </c>
    </row>
    <row r="4468" spans="1:65" x14ac:dyDescent="0.3">
      <c r="A4468">
        <v>138612</v>
      </c>
      <c r="B4468">
        <v>0</v>
      </c>
      <c r="C4468" t="s">
        <v>65</v>
      </c>
      <c r="D4468" t="s">
        <v>88</v>
      </c>
      <c r="E4468" t="s">
        <v>67</v>
      </c>
      <c r="F4468" t="s">
        <v>68</v>
      </c>
      <c r="G4468">
        <v>0</v>
      </c>
      <c r="H4468">
        <v>157500</v>
      </c>
      <c r="I4468">
        <v>675000</v>
      </c>
      <c r="J4468" t="s">
        <v>69</v>
      </c>
      <c r="K4468" t="s">
        <v>70</v>
      </c>
      <c r="L4468" t="s">
        <v>91</v>
      </c>
      <c r="M4468" t="s">
        <v>72</v>
      </c>
      <c r="N4468">
        <v>2.8663000000000001E-2</v>
      </c>
      <c r="O4468">
        <v>19721</v>
      </c>
      <c r="P4468">
        <v>904</v>
      </c>
      <c r="Q4468">
        <v>8712</v>
      </c>
      <c r="R4468">
        <v>3259</v>
      </c>
      <c r="S4468">
        <v>2</v>
      </c>
      <c r="T4468">
        <v>2</v>
      </c>
      <c r="U4468" t="s">
        <v>94</v>
      </c>
      <c r="V4468">
        <v>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 t="s">
        <v>168</v>
      </c>
      <c r="AD4468">
        <v>2730431</v>
      </c>
      <c r="AE4468" t="s">
        <v>99</v>
      </c>
      <c r="AF4468">
        <v>20250</v>
      </c>
      <c r="AG4468">
        <v>0</v>
      </c>
      <c r="AH4468">
        <v>405000</v>
      </c>
      <c r="AK4468" t="s">
        <v>109</v>
      </c>
      <c r="AL4468">
        <v>14</v>
      </c>
      <c r="AM4468" t="s">
        <v>68</v>
      </c>
      <c r="AN4468">
        <v>1</v>
      </c>
      <c r="AR4468" t="s">
        <v>79</v>
      </c>
      <c r="AS4468" t="s">
        <v>77</v>
      </c>
      <c r="AT4468">
        <v>-1177</v>
      </c>
      <c r="AU4468" t="s">
        <v>76</v>
      </c>
      <c r="AV4468" t="s">
        <v>79</v>
      </c>
      <c r="AX4468" t="s">
        <v>81</v>
      </c>
      <c r="AY4468" t="s">
        <v>76</v>
      </c>
      <c r="AZ4468" t="s">
        <v>131</v>
      </c>
      <c r="BA4468" t="s">
        <v>116</v>
      </c>
      <c r="BB4468" t="s">
        <v>121</v>
      </c>
      <c r="BC4468">
        <v>-1</v>
      </c>
      <c r="BD4468" t="s">
        <v>76</v>
      </c>
      <c r="BE4468">
        <v>0</v>
      </c>
      <c r="BF4468" t="s">
        <v>76</v>
      </c>
      <c r="BG4468" t="s">
        <v>160</v>
      </c>
      <c r="BH4468">
        <v>-983</v>
      </c>
      <c r="BI4468">
        <v>-953</v>
      </c>
      <c r="BJ4468">
        <v>365243</v>
      </c>
      <c r="BK4468">
        <v>365243</v>
      </c>
      <c r="BL4468">
        <v>365243</v>
      </c>
      <c r="BM4468">
        <v>0</v>
      </c>
    </row>
    <row r="4469" spans="1:65" x14ac:dyDescent="0.3">
      <c r="A4469">
        <v>138631</v>
      </c>
      <c r="B4469">
        <v>0</v>
      </c>
      <c r="C4469" t="s">
        <v>65</v>
      </c>
      <c r="D4469" t="s">
        <v>88</v>
      </c>
      <c r="E4469" t="s">
        <v>67</v>
      </c>
      <c r="F4469" t="s">
        <v>67</v>
      </c>
      <c r="G4469">
        <v>0</v>
      </c>
      <c r="H4469">
        <v>157500</v>
      </c>
      <c r="I4469">
        <v>868500</v>
      </c>
      <c r="J4469" t="s">
        <v>113</v>
      </c>
      <c r="K4469" t="s">
        <v>70</v>
      </c>
      <c r="L4469" t="s">
        <v>91</v>
      </c>
      <c r="M4469" t="s">
        <v>72</v>
      </c>
      <c r="N4469">
        <v>2.5163999999999999E-2</v>
      </c>
      <c r="O4469">
        <v>19966</v>
      </c>
      <c r="P4469">
        <v>365243</v>
      </c>
      <c r="Q4469">
        <v>10829</v>
      </c>
      <c r="R4469">
        <v>3265</v>
      </c>
      <c r="S4469">
        <v>2</v>
      </c>
      <c r="T4469">
        <v>2</v>
      </c>
      <c r="U4469" t="s">
        <v>73</v>
      </c>
      <c r="V4469">
        <v>16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76</v>
      </c>
      <c r="AD4469">
        <v>1111562</v>
      </c>
      <c r="AE4469" t="s">
        <v>93</v>
      </c>
      <c r="AF4469">
        <v>7580.16</v>
      </c>
      <c r="AG4469">
        <v>35131.5</v>
      </c>
      <c r="AH4469">
        <v>36868.5</v>
      </c>
      <c r="AI4469">
        <v>0</v>
      </c>
      <c r="AJ4469">
        <v>35131.5</v>
      </c>
      <c r="AK4469" t="s">
        <v>73</v>
      </c>
      <c r="AL4469">
        <v>13</v>
      </c>
      <c r="AM4469" t="s">
        <v>68</v>
      </c>
      <c r="AN4469">
        <v>1</v>
      </c>
      <c r="AO4469">
        <v>0</v>
      </c>
      <c r="AR4469" t="s">
        <v>79</v>
      </c>
      <c r="AS4469" t="s">
        <v>77</v>
      </c>
      <c r="AT4469">
        <v>-1583</v>
      </c>
      <c r="AU4469" t="s">
        <v>78</v>
      </c>
      <c r="AV4469" t="s">
        <v>79</v>
      </c>
      <c r="AW4469" t="s">
        <v>171</v>
      </c>
      <c r="AX4469" t="s">
        <v>81</v>
      </c>
      <c r="AY4469" t="s">
        <v>95</v>
      </c>
      <c r="AZ4469" t="s">
        <v>96</v>
      </c>
      <c r="BA4469" t="s">
        <v>76</v>
      </c>
      <c r="BB4469" t="s">
        <v>138</v>
      </c>
      <c r="BC4469">
        <v>77</v>
      </c>
      <c r="BD4469" t="s">
        <v>85</v>
      </c>
      <c r="BE4469">
        <v>6</v>
      </c>
      <c r="BF4469" t="s">
        <v>86</v>
      </c>
      <c r="BG4469" t="s">
        <v>151</v>
      </c>
      <c r="BH4469">
        <v>365243</v>
      </c>
      <c r="BI4469">
        <v>-1552</v>
      </c>
      <c r="BJ4469">
        <v>-1402</v>
      </c>
      <c r="BK4469">
        <v>-1402</v>
      </c>
      <c r="BL4469">
        <v>-1398</v>
      </c>
      <c r="BM4469">
        <v>0</v>
      </c>
    </row>
    <row r="4470" spans="1:65" x14ac:dyDescent="0.3">
      <c r="A4470">
        <v>138640</v>
      </c>
      <c r="B4470">
        <v>1</v>
      </c>
      <c r="C4470" t="s">
        <v>65</v>
      </c>
      <c r="D4470" t="s">
        <v>66</v>
      </c>
      <c r="E4470" t="s">
        <v>68</v>
      </c>
      <c r="F4470" t="s">
        <v>68</v>
      </c>
      <c r="G4470">
        <v>0</v>
      </c>
      <c r="H4470">
        <v>216000</v>
      </c>
      <c r="I4470">
        <v>1332000</v>
      </c>
      <c r="J4470" t="s">
        <v>113</v>
      </c>
      <c r="K4470" t="s">
        <v>70</v>
      </c>
      <c r="L4470" t="s">
        <v>91</v>
      </c>
      <c r="M4470" t="s">
        <v>72</v>
      </c>
      <c r="N4470">
        <v>1.5221E-2</v>
      </c>
      <c r="O4470">
        <v>19800</v>
      </c>
      <c r="P4470">
        <v>365243</v>
      </c>
      <c r="Q4470">
        <v>5438</v>
      </c>
      <c r="R4470">
        <v>3293</v>
      </c>
      <c r="S4470">
        <v>2</v>
      </c>
      <c r="T4470">
        <v>2</v>
      </c>
      <c r="U4470" t="s">
        <v>75</v>
      </c>
      <c r="V4470">
        <v>8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76</v>
      </c>
      <c r="AD4470">
        <v>1568971</v>
      </c>
      <c r="AE4470" t="s">
        <v>93</v>
      </c>
      <c r="AF4470">
        <v>11256.525</v>
      </c>
      <c r="AG4470">
        <v>119250</v>
      </c>
      <c r="AH4470">
        <v>119250</v>
      </c>
      <c r="AI4470">
        <v>0</v>
      </c>
      <c r="AJ4470">
        <v>119250</v>
      </c>
      <c r="AK4470" t="s">
        <v>109</v>
      </c>
      <c r="AL4470">
        <v>16</v>
      </c>
      <c r="AM4470" t="s">
        <v>68</v>
      </c>
      <c r="AN4470">
        <v>1</v>
      </c>
      <c r="AO4470">
        <v>0</v>
      </c>
      <c r="AR4470" t="s">
        <v>79</v>
      </c>
      <c r="AS4470" t="s">
        <v>77</v>
      </c>
      <c r="AT4470">
        <v>-1500</v>
      </c>
      <c r="AU4470" t="s">
        <v>78</v>
      </c>
      <c r="AV4470" t="s">
        <v>79</v>
      </c>
      <c r="AW4470" t="s">
        <v>101</v>
      </c>
      <c r="AX4470" t="s">
        <v>81</v>
      </c>
      <c r="AY4470" t="s">
        <v>157</v>
      </c>
      <c r="AZ4470" t="s">
        <v>96</v>
      </c>
      <c r="BA4470" t="s">
        <v>76</v>
      </c>
      <c r="BB4470" t="s">
        <v>138</v>
      </c>
      <c r="BC4470">
        <v>10</v>
      </c>
      <c r="BD4470" t="s">
        <v>157</v>
      </c>
      <c r="BE4470">
        <v>12</v>
      </c>
      <c r="BF4470" t="s">
        <v>112</v>
      </c>
      <c r="BG4470" t="s">
        <v>158</v>
      </c>
      <c r="BH4470">
        <v>365243</v>
      </c>
      <c r="BI4470">
        <v>-1468</v>
      </c>
      <c r="BJ4470">
        <v>-1138</v>
      </c>
      <c r="BK4470">
        <v>-1378</v>
      </c>
      <c r="BL4470">
        <v>-1372</v>
      </c>
      <c r="BM4470">
        <v>0</v>
      </c>
    </row>
    <row r="4471" spans="1:65" x14ac:dyDescent="0.3">
      <c r="A4471">
        <v>138653</v>
      </c>
      <c r="B4471">
        <v>0</v>
      </c>
      <c r="C4471" t="s">
        <v>65</v>
      </c>
      <c r="D4471" t="s">
        <v>88</v>
      </c>
      <c r="E4471" t="s">
        <v>68</v>
      </c>
      <c r="F4471" t="s">
        <v>68</v>
      </c>
      <c r="G4471">
        <v>3</v>
      </c>
      <c r="H4471">
        <v>67500</v>
      </c>
      <c r="I4471">
        <v>1075500</v>
      </c>
      <c r="J4471" t="s">
        <v>69</v>
      </c>
      <c r="K4471" t="s">
        <v>70</v>
      </c>
      <c r="L4471" t="s">
        <v>91</v>
      </c>
      <c r="M4471" t="s">
        <v>72</v>
      </c>
      <c r="N4471">
        <v>1.8849999999999999E-2</v>
      </c>
      <c r="O4471">
        <v>13034</v>
      </c>
      <c r="P4471">
        <v>989</v>
      </c>
      <c r="Q4471">
        <v>1140</v>
      </c>
      <c r="R4471">
        <v>5137</v>
      </c>
      <c r="S4471">
        <v>2</v>
      </c>
      <c r="T4471">
        <v>2</v>
      </c>
      <c r="U4471" t="s">
        <v>125</v>
      </c>
      <c r="V4471">
        <v>9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1</v>
      </c>
      <c r="AC4471" t="s">
        <v>108</v>
      </c>
      <c r="AD4471">
        <v>1334922</v>
      </c>
      <c r="AE4471" t="s">
        <v>65</v>
      </c>
      <c r="AF4471">
        <v>9349.5149999999994</v>
      </c>
      <c r="AG4471">
        <v>135000</v>
      </c>
      <c r="AH4471">
        <v>152820</v>
      </c>
      <c r="AJ4471">
        <v>135000</v>
      </c>
      <c r="AK4471" t="s">
        <v>94</v>
      </c>
      <c r="AL4471">
        <v>15</v>
      </c>
      <c r="AM4471" t="s">
        <v>68</v>
      </c>
      <c r="AN4471">
        <v>1</v>
      </c>
      <c r="AR4471" t="s">
        <v>76</v>
      </c>
      <c r="AS4471" t="s">
        <v>77</v>
      </c>
      <c r="AT4471">
        <v>-1095</v>
      </c>
      <c r="AU4471" t="s">
        <v>78</v>
      </c>
      <c r="AV4471" t="s">
        <v>79</v>
      </c>
      <c r="AW4471" t="s">
        <v>80</v>
      </c>
      <c r="AX4471" t="s">
        <v>81</v>
      </c>
      <c r="AY4471" t="s">
        <v>76</v>
      </c>
      <c r="AZ4471" t="s">
        <v>82</v>
      </c>
      <c r="BA4471" t="s">
        <v>116</v>
      </c>
      <c r="BB4471" t="s">
        <v>117</v>
      </c>
      <c r="BC4471">
        <v>72</v>
      </c>
      <c r="BD4471" t="s">
        <v>76</v>
      </c>
      <c r="BE4471">
        <v>24</v>
      </c>
      <c r="BF4471" t="s">
        <v>147</v>
      </c>
      <c r="BG4471" t="s">
        <v>154</v>
      </c>
      <c r="BH4471">
        <v>365243</v>
      </c>
      <c r="BI4471">
        <v>-1065</v>
      </c>
      <c r="BJ4471">
        <v>-375</v>
      </c>
      <c r="BK4471">
        <v>-405</v>
      </c>
      <c r="BL4471">
        <v>-401</v>
      </c>
      <c r="BM4471">
        <v>1</v>
      </c>
    </row>
    <row r="4472" spans="1:65" x14ac:dyDescent="0.3">
      <c r="A4472">
        <v>138657</v>
      </c>
      <c r="B4472">
        <v>0</v>
      </c>
      <c r="C4472" t="s">
        <v>65</v>
      </c>
      <c r="D4472" t="s">
        <v>66</v>
      </c>
      <c r="E4472" t="s">
        <v>68</v>
      </c>
      <c r="F4472" t="s">
        <v>67</v>
      </c>
      <c r="G4472">
        <v>0</v>
      </c>
      <c r="H4472">
        <v>225000</v>
      </c>
      <c r="I4472">
        <v>900000</v>
      </c>
      <c r="J4472" t="s">
        <v>89</v>
      </c>
      <c r="K4472" t="s">
        <v>70</v>
      </c>
      <c r="L4472" t="s">
        <v>91</v>
      </c>
      <c r="M4472" t="s">
        <v>72</v>
      </c>
      <c r="N4472">
        <v>3.0755000000000001E-2</v>
      </c>
      <c r="O4472">
        <v>12284</v>
      </c>
      <c r="P4472">
        <v>4233</v>
      </c>
      <c r="Q4472">
        <v>6421</v>
      </c>
      <c r="R4472">
        <v>4208</v>
      </c>
      <c r="S4472">
        <v>2</v>
      </c>
      <c r="T4472">
        <v>2</v>
      </c>
      <c r="U4472" t="s">
        <v>109</v>
      </c>
      <c r="V4472">
        <v>16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1</v>
      </c>
      <c r="AC4472" t="s">
        <v>108</v>
      </c>
      <c r="AD4472">
        <v>2173343</v>
      </c>
      <c r="AE4472" t="s">
        <v>93</v>
      </c>
      <c r="AF4472">
        <v>13203.63</v>
      </c>
      <c r="AG4472">
        <v>112495.5</v>
      </c>
      <c r="AH4472">
        <v>124375.5</v>
      </c>
      <c r="AI4472">
        <v>0</v>
      </c>
      <c r="AJ4472">
        <v>112495.5</v>
      </c>
      <c r="AK4472" t="s">
        <v>73</v>
      </c>
      <c r="AL4472">
        <v>16</v>
      </c>
      <c r="AM4472" t="s">
        <v>68</v>
      </c>
      <c r="AN4472">
        <v>1</v>
      </c>
      <c r="AO4472">
        <v>0</v>
      </c>
      <c r="AR4472" t="s">
        <v>79</v>
      </c>
      <c r="AS4472" t="s">
        <v>77</v>
      </c>
      <c r="AT4472">
        <v>-1010</v>
      </c>
      <c r="AU4472" t="s">
        <v>78</v>
      </c>
      <c r="AV4472" t="s">
        <v>79</v>
      </c>
      <c r="AW4472" t="s">
        <v>171</v>
      </c>
      <c r="AX4472" t="s">
        <v>102</v>
      </c>
      <c r="AY4472" t="s">
        <v>111</v>
      </c>
      <c r="AZ4472" t="s">
        <v>96</v>
      </c>
      <c r="BA4472" t="s">
        <v>76</v>
      </c>
      <c r="BB4472" t="s">
        <v>104</v>
      </c>
      <c r="BC4472">
        <v>1350</v>
      </c>
      <c r="BD4472" t="s">
        <v>85</v>
      </c>
      <c r="BE4472">
        <v>12</v>
      </c>
      <c r="BF4472" t="s">
        <v>147</v>
      </c>
      <c r="BG4472" t="s">
        <v>151</v>
      </c>
      <c r="BH4472">
        <v>365243</v>
      </c>
      <c r="BI4472">
        <v>-979</v>
      </c>
      <c r="BJ4472">
        <v>-649</v>
      </c>
      <c r="BK4472">
        <v>-649</v>
      </c>
      <c r="BL4472">
        <v>-636</v>
      </c>
      <c r="BM4472">
        <v>0</v>
      </c>
    </row>
    <row r="4473" spans="1:65" x14ac:dyDescent="0.3">
      <c r="A4473">
        <v>138689</v>
      </c>
      <c r="B4473">
        <v>0</v>
      </c>
      <c r="C4473" t="s">
        <v>65</v>
      </c>
      <c r="D4473" t="s">
        <v>66</v>
      </c>
      <c r="E4473" t="s">
        <v>68</v>
      </c>
      <c r="F4473" t="s">
        <v>67</v>
      </c>
      <c r="G4473">
        <v>1</v>
      </c>
      <c r="H4473">
        <v>144000</v>
      </c>
      <c r="I4473">
        <v>1078200</v>
      </c>
      <c r="J4473" t="s">
        <v>69</v>
      </c>
      <c r="K4473" t="s">
        <v>186</v>
      </c>
      <c r="L4473" t="s">
        <v>91</v>
      </c>
      <c r="M4473" t="s">
        <v>72</v>
      </c>
      <c r="N4473">
        <v>9.1750000000000009E-3</v>
      </c>
      <c r="O4473">
        <v>10494</v>
      </c>
      <c r="P4473">
        <v>2285</v>
      </c>
      <c r="Q4473">
        <v>3859</v>
      </c>
      <c r="R4473">
        <v>3113</v>
      </c>
      <c r="S4473">
        <v>2</v>
      </c>
      <c r="T4473">
        <v>2</v>
      </c>
      <c r="U4473" t="s">
        <v>123</v>
      </c>
      <c r="V4473">
        <v>18</v>
      </c>
      <c r="W4473">
        <v>0</v>
      </c>
      <c r="X4473">
        <v>0</v>
      </c>
      <c r="Y4473">
        <v>0</v>
      </c>
      <c r="Z4473">
        <v>1</v>
      </c>
      <c r="AA4473">
        <v>1</v>
      </c>
      <c r="AB4473">
        <v>0</v>
      </c>
      <c r="AC4473" t="s">
        <v>92</v>
      </c>
      <c r="AD4473">
        <v>2592633</v>
      </c>
      <c r="AE4473" t="s">
        <v>93</v>
      </c>
      <c r="AF4473">
        <v>5271.165</v>
      </c>
      <c r="AG4473">
        <v>52425.9</v>
      </c>
      <c r="AH4473">
        <v>53460</v>
      </c>
      <c r="AI4473">
        <v>4500.8999999999996</v>
      </c>
      <c r="AJ4473">
        <v>52425.9</v>
      </c>
      <c r="AK4473" t="s">
        <v>120</v>
      </c>
      <c r="AL4473">
        <v>19</v>
      </c>
      <c r="AM4473" t="s">
        <v>68</v>
      </c>
      <c r="AN4473">
        <v>1</v>
      </c>
      <c r="AO4473">
        <v>8.4572346000000007E-2</v>
      </c>
      <c r="AR4473" t="s">
        <v>79</v>
      </c>
      <c r="AS4473" t="s">
        <v>77</v>
      </c>
      <c r="AT4473">
        <v>-1310</v>
      </c>
      <c r="AU4473" t="s">
        <v>78</v>
      </c>
      <c r="AV4473" t="s">
        <v>79</v>
      </c>
      <c r="AX4473" t="s">
        <v>81</v>
      </c>
      <c r="AY4473" t="s">
        <v>124</v>
      </c>
      <c r="AZ4473" t="s">
        <v>96</v>
      </c>
      <c r="BA4473" t="s">
        <v>76</v>
      </c>
      <c r="BB4473" t="s">
        <v>104</v>
      </c>
      <c r="BC4473">
        <v>48</v>
      </c>
      <c r="BD4473" t="s">
        <v>105</v>
      </c>
      <c r="BE4473">
        <v>14</v>
      </c>
      <c r="BF4473" t="s">
        <v>86</v>
      </c>
      <c r="BG4473" t="s">
        <v>106</v>
      </c>
      <c r="BH4473">
        <v>365243</v>
      </c>
      <c r="BI4473">
        <v>-1272</v>
      </c>
      <c r="BJ4473">
        <v>-882</v>
      </c>
      <c r="BK4473">
        <v>-882</v>
      </c>
      <c r="BL4473">
        <v>-879</v>
      </c>
      <c r="BM4473">
        <v>0</v>
      </c>
    </row>
    <row r="4474" spans="1:65" x14ac:dyDescent="0.3">
      <c r="A4474">
        <v>138690</v>
      </c>
      <c r="B4474">
        <v>0</v>
      </c>
      <c r="C4474" t="s">
        <v>65</v>
      </c>
      <c r="D4474" t="s">
        <v>88</v>
      </c>
      <c r="E4474" t="s">
        <v>67</v>
      </c>
      <c r="F4474" t="s">
        <v>68</v>
      </c>
      <c r="G4474">
        <v>0</v>
      </c>
      <c r="H4474">
        <v>202500</v>
      </c>
      <c r="I4474">
        <v>787131</v>
      </c>
      <c r="J4474" t="s">
        <v>69</v>
      </c>
      <c r="K4474" t="s">
        <v>90</v>
      </c>
      <c r="L4474" t="s">
        <v>91</v>
      </c>
      <c r="M4474" t="s">
        <v>72</v>
      </c>
      <c r="N4474">
        <v>2.2624999999999999E-2</v>
      </c>
      <c r="O4474">
        <v>11472</v>
      </c>
      <c r="P4474">
        <v>596</v>
      </c>
      <c r="Q4474">
        <v>424</v>
      </c>
      <c r="R4474">
        <v>2590</v>
      </c>
      <c r="S4474">
        <v>2</v>
      </c>
      <c r="T4474">
        <v>2</v>
      </c>
      <c r="U4474" t="s">
        <v>125</v>
      </c>
      <c r="V4474">
        <v>16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 t="s">
        <v>92</v>
      </c>
      <c r="AD4474">
        <v>2404285</v>
      </c>
      <c r="AE4474" t="s">
        <v>93</v>
      </c>
      <c r="AF4474">
        <v>24066.18</v>
      </c>
      <c r="AG4474">
        <v>120096</v>
      </c>
      <c r="AH4474">
        <v>126436.5</v>
      </c>
      <c r="AI4474">
        <v>0</v>
      </c>
      <c r="AJ4474">
        <v>120096</v>
      </c>
      <c r="AK4474" t="s">
        <v>94</v>
      </c>
      <c r="AL4474">
        <v>14</v>
      </c>
      <c r="AM4474" t="s">
        <v>68</v>
      </c>
      <c r="AN4474">
        <v>1</v>
      </c>
      <c r="AO4474">
        <v>0</v>
      </c>
      <c r="AR4474" t="s">
        <v>79</v>
      </c>
      <c r="AS4474" t="s">
        <v>77</v>
      </c>
      <c r="AT4474">
        <v>-822</v>
      </c>
      <c r="AU4474" t="s">
        <v>78</v>
      </c>
      <c r="AV4474" t="s">
        <v>79</v>
      </c>
      <c r="AW4474" t="s">
        <v>101</v>
      </c>
      <c r="AX4474" t="s">
        <v>81</v>
      </c>
      <c r="AY4474" t="s">
        <v>136</v>
      </c>
      <c r="AZ4474" t="s">
        <v>96</v>
      </c>
      <c r="BA4474" t="s">
        <v>76</v>
      </c>
      <c r="BB4474" t="s">
        <v>104</v>
      </c>
      <c r="BC4474">
        <v>2000</v>
      </c>
      <c r="BD4474" t="s">
        <v>85</v>
      </c>
      <c r="BE4474">
        <v>6</v>
      </c>
      <c r="BF4474" t="s">
        <v>147</v>
      </c>
      <c r="BG4474" t="s">
        <v>151</v>
      </c>
      <c r="BH4474">
        <v>365243</v>
      </c>
      <c r="BI4474">
        <v>-789</v>
      </c>
      <c r="BJ4474">
        <v>-639</v>
      </c>
      <c r="BK4474">
        <v>-669</v>
      </c>
      <c r="BL4474">
        <v>-659</v>
      </c>
      <c r="BM4474">
        <v>0</v>
      </c>
    </row>
    <row r="4475" spans="1:65" x14ac:dyDescent="0.3">
      <c r="A4475">
        <v>138721</v>
      </c>
      <c r="B4475">
        <v>0</v>
      </c>
      <c r="C4475" t="s">
        <v>65</v>
      </c>
      <c r="D4475" t="s">
        <v>66</v>
      </c>
      <c r="E4475" t="s">
        <v>68</v>
      </c>
      <c r="F4475" t="s">
        <v>68</v>
      </c>
      <c r="G4475">
        <v>1</v>
      </c>
      <c r="H4475">
        <v>180000</v>
      </c>
      <c r="I4475">
        <v>450000</v>
      </c>
      <c r="J4475" t="s">
        <v>89</v>
      </c>
      <c r="K4475" t="s">
        <v>70</v>
      </c>
      <c r="L4475" t="s">
        <v>91</v>
      </c>
      <c r="M4475" t="s">
        <v>72</v>
      </c>
      <c r="N4475">
        <v>2.8663000000000001E-2</v>
      </c>
      <c r="O4475">
        <v>10146</v>
      </c>
      <c r="P4475">
        <v>310</v>
      </c>
      <c r="Q4475">
        <v>3502</v>
      </c>
      <c r="R4475">
        <v>2695</v>
      </c>
      <c r="S4475">
        <v>2</v>
      </c>
      <c r="T4475">
        <v>2</v>
      </c>
      <c r="U4475" t="s">
        <v>109</v>
      </c>
      <c r="V4475">
        <v>7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 t="s">
        <v>145</v>
      </c>
      <c r="AD4475">
        <v>1837734</v>
      </c>
      <c r="AE4475" t="s">
        <v>93</v>
      </c>
      <c r="AF4475">
        <v>4128.8850000000002</v>
      </c>
      <c r="AG4475">
        <v>22495.5</v>
      </c>
      <c r="AH4475">
        <v>20245.5</v>
      </c>
      <c r="AI4475">
        <v>2250</v>
      </c>
      <c r="AJ4475">
        <v>22495.5</v>
      </c>
      <c r="AK4475" t="s">
        <v>125</v>
      </c>
      <c r="AL4475">
        <v>13</v>
      </c>
      <c r="AM4475" t="s">
        <v>68</v>
      </c>
      <c r="AN4475">
        <v>1</v>
      </c>
      <c r="AO4475">
        <v>0.108930877</v>
      </c>
      <c r="AR4475" t="s">
        <v>79</v>
      </c>
      <c r="AS4475" t="s">
        <v>114</v>
      </c>
      <c r="AT4475">
        <v>-780</v>
      </c>
      <c r="AU4475" t="s">
        <v>76</v>
      </c>
      <c r="AV4475" t="s">
        <v>165</v>
      </c>
      <c r="AW4475" t="s">
        <v>80</v>
      </c>
      <c r="AX4475" t="s">
        <v>81</v>
      </c>
      <c r="AY4475" t="s">
        <v>136</v>
      </c>
      <c r="AZ4475" t="s">
        <v>96</v>
      </c>
      <c r="BA4475" t="s">
        <v>76</v>
      </c>
      <c r="BB4475" t="s">
        <v>138</v>
      </c>
      <c r="BC4475">
        <v>5</v>
      </c>
      <c r="BD4475" t="s">
        <v>105</v>
      </c>
      <c r="BE4475">
        <v>6</v>
      </c>
      <c r="BF4475" t="s">
        <v>86</v>
      </c>
      <c r="BG4475" t="s">
        <v>106</v>
      </c>
    </row>
    <row r="4476" spans="1:65" x14ac:dyDescent="0.3">
      <c r="A4476">
        <v>138738</v>
      </c>
      <c r="B4476">
        <v>0</v>
      </c>
      <c r="C4476" t="s">
        <v>65</v>
      </c>
      <c r="D4476" t="s">
        <v>88</v>
      </c>
      <c r="E4476" t="s">
        <v>67</v>
      </c>
      <c r="F4476" t="s">
        <v>68</v>
      </c>
      <c r="G4476">
        <v>0</v>
      </c>
      <c r="H4476">
        <v>225000</v>
      </c>
      <c r="I4476">
        <v>1195101</v>
      </c>
      <c r="J4476" t="s">
        <v>89</v>
      </c>
      <c r="K4476" t="s">
        <v>90</v>
      </c>
      <c r="L4476" t="s">
        <v>91</v>
      </c>
      <c r="M4476" t="s">
        <v>72</v>
      </c>
      <c r="N4476">
        <v>1.6611999999999998E-2</v>
      </c>
      <c r="O4476">
        <v>19032</v>
      </c>
      <c r="P4476">
        <v>3376</v>
      </c>
      <c r="Q4476">
        <v>6691</v>
      </c>
      <c r="R4476">
        <v>2557</v>
      </c>
      <c r="S4476">
        <v>2</v>
      </c>
      <c r="T4476">
        <v>2</v>
      </c>
      <c r="U4476" t="s">
        <v>120</v>
      </c>
      <c r="V4476">
        <v>9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0</v>
      </c>
      <c r="AC4476" t="s">
        <v>137</v>
      </c>
      <c r="AD4476">
        <v>2258356</v>
      </c>
      <c r="AE4476" t="s">
        <v>65</v>
      </c>
      <c r="AF4476">
        <v>17065.755000000001</v>
      </c>
      <c r="AG4476">
        <v>162000</v>
      </c>
      <c r="AH4476">
        <v>205686</v>
      </c>
      <c r="AJ4476">
        <v>162000</v>
      </c>
      <c r="AK4476" t="s">
        <v>109</v>
      </c>
      <c r="AL4476">
        <v>9</v>
      </c>
      <c r="AM4476" t="s">
        <v>68</v>
      </c>
      <c r="AN4476">
        <v>1</v>
      </c>
      <c r="AR4476" t="s">
        <v>76</v>
      </c>
      <c r="AS4476" t="s">
        <v>77</v>
      </c>
      <c r="AT4476">
        <v>-1020</v>
      </c>
      <c r="AU4476" t="s">
        <v>78</v>
      </c>
      <c r="AV4476" t="s">
        <v>79</v>
      </c>
      <c r="AW4476" t="s">
        <v>80</v>
      </c>
      <c r="AX4476" t="s">
        <v>81</v>
      </c>
      <c r="AY4476" t="s">
        <v>76</v>
      </c>
      <c r="AZ4476" t="s">
        <v>82</v>
      </c>
      <c r="BA4476" t="s">
        <v>116</v>
      </c>
      <c r="BB4476" t="s">
        <v>121</v>
      </c>
      <c r="BC4476">
        <v>-1</v>
      </c>
      <c r="BD4476" t="s">
        <v>76</v>
      </c>
      <c r="BE4476">
        <v>18</v>
      </c>
      <c r="BF4476" t="s">
        <v>86</v>
      </c>
      <c r="BG4476" t="s">
        <v>172</v>
      </c>
      <c r="BH4476">
        <v>365243</v>
      </c>
      <c r="BI4476">
        <v>-990</v>
      </c>
      <c r="BJ4476">
        <v>-480</v>
      </c>
      <c r="BK4476">
        <v>-750</v>
      </c>
      <c r="BL4476">
        <v>-744</v>
      </c>
      <c r="BM4476">
        <v>1</v>
      </c>
    </row>
    <row r="4477" spans="1:65" x14ac:dyDescent="0.3">
      <c r="A4477">
        <v>138738</v>
      </c>
      <c r="B4477">
        <v>0</v>
      </c>
      <c r="C4477" t="s">
        <v>65</v>
      </c>
      <c r="D4477" t="s">
        <v>88</v>
      </c>
      <c r="E4477" t="s">
        <v>67</v>
      </c>
      <c r="F4477" t="s">
        <v>68</v>
      </c>
      <c r="G4477">
        <v>0</v>
      </c>
      <c r="H4477">
        <v>225000</v>
      </c>
      <c r="I4477">
        <v>1195101</v>
      </c>
      <c r="J4477" t="s">
        <v>89</v>
      </c>
      <c r="K4477" t="s">
        <v>90</v>
      </c>
      <c r="L4477" t="s">
        <v>91</v>
      </c>
      <c r="M4477" t="s">
        <v>72</v>
      </c>
      <c r="N4477">
        <v>1.6611999999999998E-2</v>
      </c>
      <c r="O4477">
        <v>19032</v>
      </c>
      <c r="P4477">
        <v>3376</v>
      </c>
      <c r="Q4477">
        <v>6691</v>
      </c>
      <c r="R4477">
        <v>2557</v>
      </c>
      <c r="S4477">
        <v>2</v>
      </c>
      <c r="T4477">
        <v>2</v>
      </c>
      <c r="U4477" t="s">
        <v>120</v>
      </c>
      <c r="V4477">
        <v>9</v>
      </c>
      <c r="W4477">
        <v>0</v>
      </c>
      <c r="X4477">
        <v>0</v>
      </c>
      <c r="Y4477">
        <v>0</v>
      </c>
      <c r="Z4477">
        <v>1</v>
      </c>
      <c r="AA4477">
        <v>1</v>
      </c>
      <c r="AB4477">
        <v>0</v>
      </c>
      <c r="AC4477" t="s">
        <v>137</v>
      </c>
      <c r="AD4477">
        <v>2153330</v>
      </c>
      <c r="AE4477" t="s">
        <v>65</v>
      </c>
      <c r="AF4477">
        <v>45835.875</v>
      </c>
      <c r="AG4477">
        <v>670500</v>
      </c>
      <c r="AH4477">
        <v>716521.5</v>
      </c>
      <c r="AJ4477">
        <v>670500</v>
      </c>
      <c r="AK4477" t="s">
        <v>125</v>
      </c>
      <c r="AL4477">
        <v>10</v>
      </c>
      <c r="AM4477" t="s">
        <v>68</v>
      </c>
      <c r="AN4477">
        <v>1</v>
      </c>
      <c r="AR4477" t="s">
        <v>76</v>
      </c>
      <c r="AS4477" t="s">
        <v>77</v>
      </c>
      <c r="AT4477">
        <v>-757</v>
      </c>
      <c r="AU4477" t="s">
        <v>78</v>
      </c>
      <c r="AV4477" t="s">
        <v>79</v>
      </c>
      <c r="AW4477" t="s">
        <v>80</v>
      </c>
      <c r="AX4477" t="s">
        <v>81</v>
      </c>
      <c r="AY4477" t="s">
        <v>76</v>
      </c>
      <c r="AZ4477" t="s">
        <v>82</v>
      </c>
      <c r="BA4477" t="s">
        <v>116</v>
      </c>
      <c r="BB4477" t="s">
        <v>121</v>
      </c>
      <c r="BC4477">
        <v>-1</v>
      </c>
      <c r="BD4477" t="s">
        <v>76</v>
      </c>
      <c r="BE4477">
        <v>24</v>
      </c>
      <c r="BF4477" t="s">
        <v>147</v>
      </c>
      <c r="BG4477" t="s">
        <v>154</v>
      </c>
      <c r="BH4477">
        <v>365243</v>
      </c>
      <c r="BI4477">
        <v>-727</v>
      </c>
      <c r="BJ4477">
        <v>-37</v>
      </c>
      <c r="BK4477">
        <v>-697</v>
      </c>
      <c r="BL4477">
        <v>-688</v>
      </c>
      <c r="BM4477">
        <v>1</v>
      </c>
    </row>
    <row r="4478" spans="1:65" x14ac:dyDescent="0.3">
      <c r="A4478">
        <v>138760</v>
      </c>
      <c r="B4478">
        <v>0</v>
      </c>
      <c r="C4478" t="s">
        <v>65</v>
      </c>
      <c r="D4478" t="s">
        <v>88</v>
      </c>
      <c r="E4478" t="s">
        <v>67</v>
      </c>
      <c r="F4478" t="s">
        <v>68</v>
      </c>
      <c r="G4478">
        <v>0</v>
      </c>
      <c r="H4478">
        <v>225000</v>
      </c>
      <c r="I4478">
        <v>1288350</v>
      </c>
      <c r="J4478" t="s">
        <v>69</v>
      </c>
      <c r="K4478" t="s">
        <v>90</v>
      </c>
      <c r="L4478" t="s">
        <v>91</v>
      </c>
      <c r="M4478" t="s">
        <v>72</v>
      </c>
      <c r="N4478">
        <v>1.0147E-2</v>
      </c>
      <c r="O4478">
        <v>20234</v>
      </c>
      <c r="P4478">
        <v>6427</v>
      </c>
      <c r="Q4478">
        <v>9072</v>
      </c>
      <c r="R4478">
        <v>3446</v>
      </c>
      <c r="S4478">
        <v>2</v>
      </c>
      <c r="T4478">
        <v>2</v>
      </c>
      <c r="U4478" t="s">
        <v>73</v>
      </c>
      <c r="V4478">
        <v>17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 t="s">
        <v>122</v>
      </c>
      <c r="AD4478">
        <v>2776266</v>
      </c>
      <c r="AE4478" t="s">
        <v>65</v>
      </c>
      <c r="AF4478">
        <v>45636.525000000001</v>
      </c>
      <c r="AG4478">
        <v>1129500</v>
      </c>
      <c r="AH4478">
        <v>1227901.5</v>
      </c>
      <c r="AJ4478">
        <v>1129500</v>
      </c>
      <c r="AK4478" t="s">
        <v>120</v>
      </c>
      <c r="AL4478">
        <v>12</v>
      </c>
      <c r="AM4478" t="s">
        <v>68</v>
      </c>
      <c r="AN4478">
        <v>1</v>
      </c>
      <c r="AR4478" t="s">
        <v>76</v>
      </c>
      <c r="AS4478" t="s">
        <v>77</v>
      </c>
      <c r="AT4478">
        <v>-456</v>
      </c>
      <c r="AU4478" t="s">
        <v>78</v>
      </c>
      <c r="AV4478" t="s">
        <v>79</v>
      </c>
      <c r="AX4478" t="s">
        <v>161</v>
      </c>
      <c r="AY4478" t="s">
        <v>76</v>
      </c>
      <c r="AZ4478" t="s">
        <v>82</v>
      </c>
      <c r="BA4478" t="s">
        <v>116</v>
      </c>
      <c r="BB4478" t="s">
        <v>121</v>
      </c>
      <c r="BC4478">
        <v>-1</v>
      </c>
      <c r="BD4478" t="s">
        <v>76</v>
      </c>
      <c r="BE4478">
        <v>36</v>
      </c>
      <c r="BF4478" t="s">
        <v>97</v>
      </c>
      <c r="BG4478" t="s">
        <v>118</v>
      </c>
      <c r="BH4478">
        <v>365243</v>
      </c>
      <c r="BI4478">
        <v>-426</v>
      </c>
      <c r="BJ4478">
        <v>624</v>
      </c>
      <c r="BK4478">
        <v>-96</v>
      </c>
      <c r="BL4478">
        <v>-88</v>
      </c>
      <c r="BM4478">
        <v>1</v>
      </c>
    </row>
    <row r="4479" spans="1:65" x14ac:dyDescent="0.3">
      <c r="A4479">
        <v>138764</v>
      </c>
      <c r="B4479">
        <v>0</v>
      </c>
      <c r="C4479" t="s">
        <v>65</v>
      </c>
      <c r="D4479" t="s">
        <v>66</v>
      </c>
      <c r="E4479" t="s">
        <v>68</v>
      </c>
      <c r="F4479" t="s">
        <v>68</v>
      </c>
      <c r="G4479">
        <v>0</v>
      </c>
      <c r="H4479">
        <v>450000</v>
      </c>
      <c r="I4479">
        <v>900000</v>
      </c>
      <c r="J4479" t="s">
        <v>69</v>
      </c>
      <c r="K4479" t="s">
        <v>70</v>
      </c>
      <c r="L4479" t="s">
        <v>91</v>
      </c>
      <c r="M4479" t="s">
        <v>72</v>
      </c>
      <c r="N4479">
        <v>2.8663000000000001E-2</v>
      </c>
      <c r="O4479">
        <v>20462</v>
      </c>
      <c r="P4479">
        <v>2777</v>
      </c>
      <c r="Q4479">
        <v>7181</v>
      </c>
      <c r="R4479">
        <v>2635</v>
      </c>
      <c r="S4479">
        <v>2</v>
      </c>
      <c r="T4479">
        <v>2</v>
      </c>
      <c r="U4479" t="s">
        <v>73</v>
      </c>
      <c r="V4479">
        <v>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 t="s">
        <v>92</v>
      </c>
      <c r="AD4479">
        <v>2049262</v>
      </c>
      <c r="AE4479" t="s">
        <v>93</v>
      </c>
      <c r="AF4479">
        <v>13384.665000000001</v>
      </c>
      <c r="AG4479">
        <v>66690</v>
      </c>
      <c r="AH4479">
        <v>66690</v>
      </c>
      <c r="AI4479">
        <v>0</v>
      </c>
      <c r="AJ4479">
        <v>66690</v>
      </c>
      <c r="AK4479" t="s">
        <v>125</v>
      </c>
      <c r="AL4479">
        <v>17</v>
      </c>
      <c r="AM4479" t="s">
        <v>68</v>
      </c>
      <c r="AN4479">
        <v>1</v>
      </c>
      <c r="AO4479">
        <v>0</v>
      </c>
      <c r="AR4479" t="s">
        <v>79</v>
      </c>
      <c r="AS4479" t="s">
        <v>77</v>
      </c>
      <c r="AT4479">
        <v>-2634</v>
      </c>
      <c r="AU4479" t="s">
        <v>78</v>
      </c>
      <c r="AV4479" t="s">
        <v>79</v>
      </c>
      <c r="AW4479" t="s">
        <v>171</v>
      </c>
      <c r="AX4479" t="s">
        <v>102</v>
      </c>
      <c r="AY4479" t="s">
        <v>124</v>
      </c>
      <c r="AZ4479" t="s">
        <v>96</v>
      </c>
      <c r="BA4479" t="s">
        <v>76</v>
      </c>
      <c r="BB4479" t="s">
        <v>138</v>
      </c>
      <c r="BC4479">
        <v>3</v>
      </c>
      <c r="BD4479" t="s">
        <v>105</v>
      </c>
      <c r="BE4479">
        <v>6</v>
      </c>
      <c r="BF4479" t="s">
        <v>86</v>
      </c>
      <c r="BG4479" t="s">
        <v>106</v>
      </c>
      <c r="BH4479">
        <v>365243</v>
      </c>
      <c r="BI4479">
        <v>-2603</v>
      </c>
      <c r="BJ4479">
        <v>-2453</v>
      </c>
      <c r="BK4479">
        <v>-2513</v>
      </c>
      <c r="BL4479">
        <v>-2503</v>
      </c>
      <c r="BM4479">
        <v>0</v>
      </c>
    </row>
    <row r="4480" spans="1:65" x14ac:dyDescent="0.3">
      <c r="A4480">
        <v>138764</v>
      </c>
      <c r="B4480">
        <v>0</v>
      </c>
      <c r="C4480" t="s">
        <v>65</v>
      </c>
      <c r="D4480" t="s">
        <v>66</v>
      </c>
      <c r="E4480" t="s">
        <v>68</v>
      </c>
      <c r="F4480" t="s">
        <v>68</v>
      </c>
      <c r="G4480">
        <v>0</v>
      </c>
      <c r="H4480">
        <v>450000</v>
      </c>
      <c r="I4480">
        <v>900000</v>
      </c>
      <c r="J4480" t="s">
        <v>69</v>
      </c>
      <c r="K4480" t="s">
        <v>70</v>
      </c>
      <c r="L4480" t="s">
        <v>91</v>
      </c>
      <c r="M4480" t="s">
        <v>72</v>
      </c>
      <c r="N4480">
        <v>2.8663000000000001E-2</v>
      </c>
      <c r="O4480">
        <v>20462</v>
      </c>
      <c r="P4480">
        <v>2777</v>
      </c>
      <c r="Q4480">
        <v>7181</v>
      </c>
      <c r="R4480">
        <v>2635</v>
      </c>
      <c r="S4480">
        <v>2</v>
      </c>
      <c r="T4480">
        <v>2</v>
      </c>
      <c r="U4480" t="s">
        <v>73</v>
      </c>
      <c r="V4480">
        <v>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 t="s">
        <v>92</v>
      </c>
      <c r="AD4480">
        <v>1530019</v>
      </c>
      <c r="AE4480" t="s">
        <v>65</v>
      </c>
      <c r="AF4480">
        <v>59355</v>
      </c>
      <c r="AG4480">
        <v>2250000</v>
      </c>
      <c r="AH4480">
        <v>2250000</v>
      </c>
      <c r="AJ4480">
        <v>2250000</v>
      </c>
      <c r="AK4480" t="s">
        <v>73</v>
      </c>
      <c r="AL4480">
        <v>12</v>
      </c>
      <c r="AM4480" t="s">
        <v>68</v>
      </c>
      <c r="AN4480">
        <v>1</v>
      </c>
      <c r="AR4480" t="s">
        <v>76</v>
      </c>
      <c r="AS4480" t="s">
        <v>77</v>
      </c>
      <c r="AT4480">
        <v>-230</v>
      </c>
      <c r="AU4480" t="s">
        <v>76</v>
      </c>
      <c r="AV4480" t="s">
        <v>79</v>
      </c>
      <c r="AW4480" t="s">
        <v>80</v>
      </c>
      <c r="AX4480" t="s">
        <v>81</v>
      </c>
      <c r="AY4480" t="s">
        <v>76</v>
      </c>
      <c r="AZ4480" t="s">
        <v>82</v>
      </c>
      <c r="BA4480" t="s">
        <v>116</v>
      </c>
      <c r="BB4480" t="s">
        <v>187</v>
      </c>
      <c r="BC4480">
        <v>-1</v>
      </c>
      <c r="BD4480" t="s">
        <v>76</v>
      </c>
      <c r="BE4480">
        <v>60</v>
      </c>
      <c r="BF4480" t="s">
        <v>97</v>
      </c>
      <c r="BG4480" t="s">
        <v>118</v>
      </c>
      <c r="BH4480">
        <v>365243</v>
      </c>
      <c r="BI4480">
        <v>-200</v>
      </c>
      <c r="BJ4480">
        <v>1570</v>
      </c>
      <c r="BK4480">
        <v>-170</v>
      </c>
      <c r="BL4480">
        <v>-165</v>
      </c>
      <c r="BM4480">
        <v>0</v>
      </c>
    </row>
    <row r="4481" spans="1:65" x14ac:dyDescent="0.3">
      <c r="A4481">
        <v>138775</v>
      </c>
      <c r="B4481">
        <v>0</v>
      </c>
      <c r="C4481" t="s">
        <v>65</v>
      </c>
      <c r="D4481" t="s">
        <v>88</v>
      </c>
      <c r="E4481" t="s">
        <v>67</v>
      </c>
      <c r="F4481" t="s">
        <v>68</v>
      </c>
      <c r="G4481">
        <v>0</v>
      </c>
      <c r="H4481">
        <v>135000</v>
      </c>
      <c r="I4481">
        <v>284400</v>
      </c>
      <c r="J4481" t="s">
        <v>89</v>
      </c>
      <c r="K4481" t="s">
        <v>70</v>
      </c>
      <c r="L4481" t="s">
        <v>91</v>
      </c>
      <c r="M4481" t="s">
        <v>72</v>
      </c>
      <c r="N4481">
        <v>1.9689000000000002E-2</v>
      </c>
      <c r="O4481">
        <v>18171</v>
      </c>
      <c r="P4481">
        <v>4792</v>
      </c>
      <c r="Q4481">
        <v>7345</v>
      </c>
      <c r="R4481">
        <v>1715</v>
      </c>
      <c r="S4481">
        <v>2</v>
      </c>
      <c r="T4481">
        <v>2</v>
      </c>
      <c r="U4481" t="s">
        <v>73</v>
      </c>
      <c r="V4481">
        <v>17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 t="s">
        <v>153</v>
      </c>
      <c r="AD4481">
        <v>1941088</v>
      </c>
      <c r="AE4481" t="s">
        <v>93</v>
      </c>
      <c r="AF4481">
        <v>4843.125</v>
      </c>
      <c r="AG4481">
        <v>42211.8</v>
      </c>
      <c r="AH4481">
        <v>41751</v>
      </c>
      <c r="AI4481">
        <v>4222.8</v>
      </c>
      <c r="AJ4481">
        <v>42211.8</v>
      </c>
      <c r="AK4481" t="s">
        <v>94</v>
      </c>
      <c r="AL4481">
        <v>9</v>
      </c>
      <c r="AM4481" t="s">
        <v>68</v>
      </c>
      <c r="AN4481">
        <v>1</v>
      </c>
      <c r="AO4481">
        <v>0.100035522</v>
      </c>
      <c r="AR4481" t="s">
        <v>79</v>
      </c>
      <c r="AS4481" t="s">
        <v>77</v>
      </c>
      <c r="AT4481">
        <v>-2140</v>
      </c>
      <c r="AU4481" t="s">
        <v>78</v>
      </c>
      <c r="AV4481" t="s">
        <v>79</v>
      </c>
      <c r="AW4481" t="s">
        <v>110</v>
      </c>
      <c r="AX4481" t="s">
        <v>81</v>
      </c>
      <c r="AY4481" t="s">
        <v>95</v>
      </c>
      <c r="AZ4481" t="s">
        <v>96</v>
      </c>
      <c r="BA4481" t="s">
        <v>76</v>
      </c>
      <c r="BB4481" t="s">
        <v>138</v>
      </c>
      <c r="BC4481">
        <v>100</v>
      </c>
      <c r="BD4481" t="s">
        <v>85</v>
      </c>
      <c r="BE4481">
        <v>12</v>
      </c>
      <c r="BF4481" t="s">
        <v>86</v>
      </c>
      <c r="BG4481" t="s">
        <v>151</v>
      </c>
      <c r="BH4481">
        <v>365243</v>
      </c>
      <c r="BI4481">
        <v>-2109</v>
      </c>
      <c r="BJ4481">
        <v>-1779</v>
      </c>
      <c r="BK4481">
        <v>-1779</v>
      </c>
      <c r="BL4481">
        <v>-1775</v>
      </c>
      <c r="BM4481">
        <v>0</v>
      </c>
    </row>
    <row r="4482" spans="1:65" x14ac:dyDescent="0.3">
      <c r="A4482">
        <v>138788</v>
      </c>
      <c r="B4482">
        <v>0</v>
      </c>
      <c r="C4482" t="s">
        <v>65</v>
      </c>
      <c r="D4482" t="s">
        <v>66</v>
      </c>
      <c r="E4482" t="s">
        <v>68</v>
      </c>
      <c r="F4482" t="s">
        <v>68</v>
      </c>
      <c r="G4482">
        <v>0</v>
      </c>
      <c r="H4482">
        <v>180000</v>
      </c>
      <c r="I4482">
        <v>270000</v>
      </c>
      <c r="J4482" t="s">
        <v>69</v>
      </c>
      <c r="K4482" t="s">
        <v>90</v>
      </c>
      <c r="L4482" t="s">
        <v>91</v>
      </c>
      <c r="M4482" t="s">
        <v>72</v>
      </c>
      <c r="N4482">
        <v>8.2299999999999995E-3</v>
      </c>
      <c r="O4482">
        <v>11644</v>
      </c>
      <c r="P4482">
        <v>2132</v>
      </c>
      <c r="Q4482">
        <v>401</v>
      </c>
      <c r="R4482">
        <v>4318</v>
      </c>
      <c r="S4482">
        <v>2</v>
      </c>
      <c r="T4482">
        <v>2</v>
      </c>
      <c r="U4482" t="s">
        <v>73</v>
      </c>
      <c r="V4482">
        <v>18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 t="s">
        <v>108</v>
      </c>
      <c r="AD4482">
        <v>2537053</v>
      </c>
      <c r="AE4482" t="s">
        <v>93</v>
      </c>
      <c r="AF4482">
        <v>15459.03</v>
      </c>
      <c r="AG4482">
        <v>70062.975000000006</v>
      </c>
      <c r="AH4482">
        <v>58018.5</v>
      </c>
      <c r="AI4482">
        <v>14015.475</v>
      </c>
      <c r="AJ4482">
        <v>70062.975000000006</v>
      </c>
      <c r="AK4482" t="s">
        <v>125</v>
      </c>
      <c r="AL4482">
        <v>13</v>
      </c>
      <c r="AM4482" t="s">
        <v>68</v>
      </c>
      <c r="AN4482">
        <v>1</v>
      </c>
      <c r="AO4482">
        <v>0.21190176499999999</v>
      </c>
      <c r="AR4482" t="s">
        <v>79</v>
      </c>
      <c r="AS4482" t="s">
        <v>77</v>
      </c>
      <c r="AT4482">
        <v>-1003</v>
      </c>
      <c r="AU4482" t="s">
        <v>78</v>
      </c>
      <c r="AV4482" t="s">
        <v>79</v>
      </c>
      <c r="AX4482" t="s">
        <v>81</v>
      </c>
      <c r="AY4482" t="s">
        <v>124</v>
      </c>
      <c r="AZ4482" t="s">
        <v>96</v>
      </c>
      <c r="BA4482" t="s">
        <v>76</v>
      </c>
      <c r="BB4482" t="s">
        <v>104</v>
      </c>
      <c r="BC4482">
        <v>20</v>
      </c>
      <c r="BD4482" t="s">
        <v>105</v>
      </c>
      <c r="BE4482">
        <v>4</v>
      </c>
      <c r="BF4482" t="s">
        <v>147</v>
      </c>
      <c r="BG4482" t="s">
        <v>208</v>
      </c>
      <c r="BH4482">
        <v>365243</v>
      </c>
      <c r="BI4482">
        <v>-965</v>
      </c>
      <c r="BJ4482">
        <v>-875</v>
      </c>
      <c r="BK4482">
        <v>-875</v>
      </c>
      <c r="BL4482">
        <v>-872</v>
      </c>
      <c r="BM4482">
        <v>0</v>
      </c>
    </row>
    <row r="4483" spans="1:65" x14ac:dyDescent="0.3">
      <c r="A4483">
        <v>138799</v>
      </c>
      <c r="B4483">
        <v>0</v>
      </c>
      <c r="C4483" t="s">
        <v>65</v>
      </c>
      <c r="D4483" t="s">
        <v>88</v>
      </c>
      <c r="E4483" t="s">
        <v>67</v>
      </c>
      <c r="F4483" t="s">
        <v>67</v>
      </c>
      <c r="G4483">
        <v>0</v>
      </c>
      <c r="H4483">
        <v>180000</v>
      </c>
      <c r="I4483">
        <v>247500</v>
      </c>
      <c r="J4483" t="s">
        <v>69</v>
      </c>
      <c r="K4483" t="s">
        <v>70</v>
      </c>
      <c r="L4483" t="s">
        <v>71</v>
      </c>
      <c r="M4483" t="s">
        <v>72</v>
      </c>
      <c r="N4483">
        <v>2.6391999999999999E-2</v>
      </c>
      <c r="O4483">
        <v>19987</v>
      </c>
      <c r="P4483">
        <v>1817</v>
      </c>
      <c r="Q4483">
        <v>1014</v>
      </c>
      <c r="R4483">
        <v>2937</v>
      </c>
      <c r="S4483">
        <v>2</v>
      </c>
      <c r="T4483">
        <v>2</v>
      </c>
      <c r="U4483" t="s">
        <v>123</v>
      </c>
      <c r="V4483">
        <v>15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 t="s">
        <v>219</v>
      </c>
      <c r="AD4483">
        <v>1196054</v>
      </c>
      <c r="AE4483" t="s">
        <v>65</v>
      </c>
      <c r="AG4483">
        <v>0</v>
      </c>
      <c r="AH4483">
        <v>0</v>
      </c>
      <c r="AK4483" t="s">
        <v>123</v>
      </c>
      <c r="AL4483">
        <v>10</v>
      </c>
      <c r="AM4483" t="s">
        <v>68</v>
      </c>
      <c r="AN4483">
        <v>1</v>
      </c>
      <c r="AR4483" t="s">
        <v>76</v>
      </c>
      <c r="AS4483" t="s">
        <v>129</v>
      </c>
      <c r="AT4483">
        <v>-189</v>
      </c>
      <c r="AU4483" t="s">
        <v>76</v>
      </c>
      <c r="AV4483" t="s">
        <v>79</v>
      </c>
      <c r="AX4483" t="s">
        <v>81</v>
      </c>
      <c r="AY4483" t="s">
        <v>76</v>
      </c>
      <c r="AZ4483" t="s">
        <v>76</v>
      </c>
      <c r="BA4483" t="s">
        <v>76</v>
      </c>
      <c r="BB4483" t="s">
        <v>121</v>
      </c>
      <c r="BC4483">
        <v>-1</v>
      </c>
      <c r="BD4483" t="s">
        <v>76</v>
      </c>
      <c r="BF4483" t="s">
        <v>76</v>
      </c>
      <c r="BG4483" t="s">
        <v>82</v>
      </c>
    </row>
    <row r="4484" spans="1:65" x14ac:dyDescent="0.3">
      <c r="A4484">
        <v>138805</v>
      </c>
      <c r="B4484">
        <v>0</v>
      </c>
      <c r="C4484" t="s">
        <v>99</v>
      </c>
      <c r="D4484" t="s">
        <v>88</v>
      </c>
      <c r="E4484" t="s">
        <v>67</v>
      </c>
      <c r="F4484" t="s">
        <v>68</v>
      </c>
      <c r="G4484">
        <v>1</v>
      </c>
      <c r="H4484">
        <v>90000</v>
      </c>
      <c r="I4484">
        <v>180000</v>
      </c>
      <c r="J4484" t="s">
        <v>69</v>
      </c>
      <c r="K4484" t="s">
        <v>70</v>
      </c>
      <c r="L4484" t="s">
        <v>91</v>
      </c>
      <c r="M4484" t="s">
        <v>72</v>
      </c>
      <c r="N4484">
        <v>9.6570000000000007E-3</v>
      </c>
      <c r="O4484">
        <v>13731</v>
      </c>
      <c r="P4484">
        <v>3276</v>
      </c>
      <c r="Q4484">
        <v>3033</v>
      </c>
      <c r="R4484">
        <v>3467</v>
      </c>
      <c r="S4484">
        <v>2</v>
      </c>
      <c r="T4484">
        <v>2</v>
      </c>
      <c r="U4484" t="s">
        <v>73</v>
      </c>
      <c r="V4484">
        <v>15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134</v>
      </c>
      <c r="AD4484">
        <v>1420313</v>
      </c>
      <c r="AE4484" t="s">
        <v>93</v>
      </c>
      <c r="AF4484">
        <v>5649.93</v>
      </c>
      <c r="AG4484">
        <v>125275.5</v>
      </c>
      <c r="AH4484">
        <v>125275.5</v>
      </c>
      <c r="AI4484">
        <v>0</v>
      </c>
      <c r="AJ4484">
        <v>125275.5</v>
      </c>
      <c r="AK4484" t="s">
        <v>73</v>
      </c>
      <c r="AL4484">
        <v>9</v>
      </c>
      <c r="AM4484" t="s">
        <v>68</v>
      </c>
      <c r="AN4484">
        <v>1</v>
      </c>
      <c r="AO4484">
        <v>0</v>
      </c>
      <c r="AR4484" t="s">
        <v>79</v>
      </c>
      <c r="AS4484" t="s">
        <v>77</v>
      </c>
      <c r="AT4484">
        <v>-1386</v>
      </c>
      <c r="AU4484" t="s">
        <v>78</v>
      </c>
      <c r="AV4484" t="s">
        <v>79</v>
      </c>
      <c r="AW4484" t="s">
        <v>171</v>
      </c>
      <c r="AX4484" t="s">
        <v>81</v>
      </c>
      <c r="AY4484" t="s">
        <v>103</v>
      </c>
      <c r="AZ4484" t="s">
        <v>96</v>
      </c>
      <c r="BA4484" t="s">
        <v>76</v>
      </c>
      <c r="BB4484" t="s">
        <v>104</v>
      </c>
      <c r="BC4484">
        <v>1690</v>
      </c>
      <c r="BD4484" t="s">
        <v>85</v>
      </c>
      <c r="BE4484">
        <v>24</v>
      </c>
      <c r="BF4484" t="s">
        <v>97</v>
      </c>
      <c r="BG4484" t="s">
        <v>98</v>
      </c>
      <c r="BH4484">
        <v>365243</v>
      </c>
      <c r="BI4484">
        <v>-1355</v>
      </c>
      <c r="BJ4484">
        <v>-665</v>
      </c>
      <c r="BK4484">
        <v>-965</v>
      </c>
      <c r="BL4484">
        <v>-963</v>
      </c>
      <c r="BM4484">
        <v>0</v>
      </c>
    </row>
    <row r="4485" spans="1:65" x14ac:dyDescent="0.3">
      <c r="A4485">
        <v>138806</v>
      </c>
      <c r="B4485">
        <v>0</v>
      </c>
      <c r="C4485" t="s">
        <v>65</v>
      </c>
      <c r="D4485" t="s">
        <v>66</v>
      </c>
      <c r="E4485" t="s">
        <v>68</v>
      </c>
      <c r="F4485" t="s">
        <v>68</v>
      </c>
      <c r="G4485">
        <v>1</v>
      </c>
      <c r="H4485">
        <v>135000</v>
      </c>
      <c r="I4485">
        <v>540000</v>
      </c>
      <c r="J4485" t="s">
        <v>69</v>
      </c>
      <c r="K4485" t="s">
        <v>90</v>
      </c>
      <c r="L4485" t="s">
        <v>91</v>
      </c>
      <c r="M4485" t="s">
        <v>72</v>
      </c>
      <c r="N4485">
        <v>1.452E-2</v>
      </c>
      <c r="O4485">
        <v>11220</v>
      </c>
      <c r="P4485">
        <v>128</v>
      </c>
      <c r="Q4485">
        <v>230</v>
      </c>
      <c r="R4485">
        <v>153</v>
      </c>
      <c r="S4485">
        <v>2</v>
      </c>
      <c r="T4485">
        <v>2</v>
      </c>
      <c r="U4485" t="s">
        <v>123</v>
      </c>
      <c r="V4485">
        <v>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 t="s">
        <v>173</v>
      </c>
      <c r="AD4485">
        <v>2685879</v>
      </c>
      <c r="AE4485" t="s">
        <v>93</v>
      </c>
      <c r="AG4485">
        <v>21105</v>
      </c>
      <c r="AH4485">
        <v>21105</v>
      </c>
      <c r="AI4485">
        <v>0</v>
      </c>
      <c r="AJ4485">
        <v>21105</v>
      </c>
      <c r="AK4485" t="s">
        <v>123</v>
      </c>
      <c r="AL4485">
        <v>14</v>
      </c>
      <c r="AM4485" t="s">
        <v>68</v>
      </c>
      <c r="AN4485">
        <v>1</v>
      </c>
      <c r="AO4485">
        <v>0</v>
      </c>
      <c r="AR4485" t="s">
        <v>79</v>
      </c>
      <c r="AS4485" t="s">
        <v>180</v>
      </c>
      <c r="AT4485">
        <v>-594</v>
      </c>
      <c r="AU4485" t="s">
        <v>78</v>
      </c>
      <c r="AV4485" t="s">
        <v>181</v>
      </c>
      <c r="AX4485" t="s">
        <v>81</v>
      </c>
      <c r="AY4485" t="s">
        <v>162</v>
      </c>
      <c r="AZ4485" t="s">
        <v>76</v>
      </c>
      <c r="BA4485" t="s">
        <v>76</v>
      </c>
      <c r="BB4485" t="s">
        <v>104</v>
      </c>
      <c r="BC4485">
        <v>70</v>
      </c>
      <c r="BD4485" t="s">
        <v>105</v>
      </c>
      <c r="BF4485" t="s">
        <v>76</v>
      </c>
      <c r="BG4485" t="s">
        <v>106</v>
      </c>
    </row>
    <row r="4486" spans="1:65" x14ac:dyDescent="0.3">
      <c r="A4486">
        <v>138811</v>
      </c>
      <c r="B4486">
        <v>0</v>
      </c>
      <c r="C4486" t="s">
        <v>65</v>
      </c>
      <c r="D4486" t="s">
        <v>66</v>
      </c>
      <c r="E4486" t="s">
        <v>68</v>
      </c>
      <c r="F4486" t="s">
        <v>68</v>
      </c>
      <c r="G4486">
        <v>0</v>
      </c>
      <c r="H4486">
        <v>180000</v>
      </c>
      <c r="I4486">
        <v>283585.5</v>
      </c>
      <c r="J4486" t="s">
        <v>133</v>
      </c>
      <c r="K4486" t="s">
        <v>90</v>
      </c>
      <c r="L4486" t="s">
        <v>91</v>
      </c>
      <c r="M4486" t="s">
        <v>72</v>
      </c>
      <c r="N4486">
        <v>7.0200000000000002E-3</v>
      </c>
      <c r="O4486">
        <v>14077</v>
      </c>
      <c r="P4486">
        <v>5188</v>
      </c>
      <c r="Q4486">
        <v>2542</v>
      </c>
      <c r="R4486">
        <v>4729</v>
      </c>
      <c r="S4486">
        <v>2</v>
      </c>
      <c r="T4486">
        <v>2</v>
      </c>
      <c r="U4486" t="s">
        <v>94</v>
      </c>
      <c r="V4486">
        <v>11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 t="s">
        <v>189</v>
      </c>
      <c r="AD4486">
        <v>1589843</v>
      </c>
      <c r="AE4486" t="s">
        <v>65</v>
      </c>
      <c r="AF4486">
        <v>28873.17</v>
      </c>
      <c r="AG4486">
        <v>450000</v>
      </c>
      <c r="AH4486">
        <v>491580</v>
      </c>
      <c r="AJ4486">
        <v>450000</v>
      </c>
      <c r="AK4486" t="s">
        <v>94</v>
      </c>
      <c r="AL4486">
        <v>11</v>
      </c>
      <c r="AM4486" t="s">
        <v>68</v>
      </c>
      <c r="AN4486">
        <v>1</v>
      </c>
      <c r="AR4486" t="s">
        <v>76</v>
      </c>
      <c r="AS4486" t="s">
        <v>77</v>
      </c>
      <c r="AT4486">
        <v>-1351</v>
      </c>
      <c r="AU4486" t="s">
        <v>78</v>
      </c>
      <c r="AV4486" t="s">
        <v>79</v>
      </c>
      <c r="AW4486" t="s">
        <v>110</v>
      </c>
      <c r="AX4486" t="s">
        <v>81</v>
      </c>
      <c r="AY4486" t="s">
        <v>76</v>
      </c>
      <c r="AZ4486" t="s">
        <v>82</v>
      </c>
      <c r="BA4486" t="s">
        <v>116</v>
      </c>
      <c r="BB4486" t="s">
        <v>121</v>
      </c>
      <c r="BC4486">
        <v>-1</v>
      </c>
      <c r="BD4486" t="s">
        <v>76</v>
      </c>
      <c r="BE4486">
        <v>24</v>
      </c>
      <c r="BF4486" t="s">
        <v>147</v>
      </c>
      <c r="BG4486" t="s">
        <v>154</v>
      </c>
    </row>
    <row r="4487" spans="1:65" x14ac:dyDescent="0.3">
      <c r="A4487">
        <v>138821</v>
      </c>
      <c r="B4487">
        <v>0</v>
      </c>
      <c r="C4487" t="s">
        <v>65</v>
      </c>
      <c r="D4487" t="s">
        <v>88</v>
      </c>
      <c r="E4487" t="s">
        <v>68</v>
      </c>
      <c r="F4487" t="s">
        <v>68</v>
      </c>
      <c r="G4487">
        <v>0</v>
      </c>
      <c r="H4487">
        <v>135000</v>
      </c>
      <c r="I4487">
        <v>711072</v>
      </c>
      <c r="J4487" t="s">
        <v>89</v>
      </c>
      <c r="K4487" t="s">
        <v>70</v>
      </c>
      <c r="L4487" t="s">
        <v>91</v>
      </c>
      <c r="M4487" t="s">
        <v>72</v>
      </c>
      <c r="N4487">
        <v>8.2299999999999995E-3</v>
      </c>
      <c r="O4487">
        <v>16257</v>
      </c>
      <c r="P4487">
        <v>1697</v>
      </c>
      <c r="Q4487">
        <v>3168</v>
      </c>
      <c r="R4487">
        <v>4486</v>
      </c>
      <c r="S4487">
        <v>2</v>
      </c>
      <c r="T4487">
        <v>2</v>
      </c>
      <c r="U4487" t="s">
        <v>75</v>
      </c>
      <c r="V4487">
        <v>13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 t="s">
        <v>92</v>
      </c>
      <c r="AD4487">
        <v>2522857</v>
      </c>
      <c r="AE4487" t="s">
        <v>65</v>
      </c>
      <c r="AF4487">
        <v>47261.025000000001</v>
      </c>
      <c r="AG4487">
        <v>576000</v>
      </c>
      <c r="AH4487">
        <v>610213.5</v>
      </c>
      <c r="AJ4487">
        <v>576000</v>
      </c>
      <c r="AK4487" t="s">
        <v>125</v>
      </c>
      <c r="AL4487">
        <v>13</v>
      </c>
      <c r="AM4487" t="s">
        <v>68</v>
      </c>
      <c r="AN4487">
        <v>1</v>
      </c>
      <c r="AR4487" t="s">
        <v>76</v>
      </c>
      <c r="AS4487" t="s">
        <v>77</v>
      </c>
      <c r="AT4487">
        <v>-712</v>
      </c>
      <c r="AU4487" t="s">
        <v>78</v>
      </c>
      <c r="AV4487" t="s">
        <v>79</v>
      </c>
      <c r="AW4487" t="s">
        <v>80</v>
      </c>
      <c r="AX4487" t="s">
        <v>81</v>
      </c>
      <c r="AY4487" t="s">
        <v>76</v>
      </c>
      <c r="AZ4487" t="s">
        <v>82</v>
      </c>
      <c r="BA4487" t="s">
        <v>116</v>
      </c>
      <c r="BB4487" t="s">
        <v>121</v>
      </c>
      <c r="BC4487">
        <v>-1</v>
      </c>
      <c r="BD4487" t="s">
        <v>76</v>
      </c>
      <c r="BE4487">
        <v>18</v>
      </c>
      <c r="BF4487" t="s">
        <v>147</v>
      </c>
      <c r="BG4487" t="s">
        <v>154</v>
      </c>
      <c r="BH4487">
        <v>365243</v>
      </c>
      <c r="BI4487">
        <v>-682</v>
      </c>
      <c r="BJ4487">
        <v>-172</v>
      </c>
      <c r="BK4487">
        <v>-172</v>
      </c>
      <c r="BL4487">
        <v>-168</v>
      </c>
      <c r="BM4487">
        <v>1</v>
      </c>
    </row>
    <row r="4488" spans="1:65" x14ac:dyDescent="0.3">
      <c r="A4488">
        <v>138824</v>
      </c>
      <c r="B4488">
        <v>0</v>
      </c>
      <c r="C4488" t="s">
        <v>99</v>
      </c>
      <c r="D4488" t="s">
        <v>88</v>
      </c>
      <c r="E4488" t="s">
        <v>67</v>
      </c>
      <c r="F4488" t="s">
        <v>68</v>
      </c>
      <c r="G4488">
        <v>2</v>
      </c>
      <c r="H4488">
        <v>135000</v>
      </c>
      <c r="I4488">
        <v>405000</v>
      </c>
      <c r="J4488" t="s">
        <v>69</v>
      </c>
      <c r="K4488" t="s">
        <v>70</v>
      </c>
      <c r="L4488" t="s">
        <v>140</v>
      </c>
      <c r="M4488" t="s">
        <v>72</v>
      </c>
      <c r="N4488">
        <v>1.0005999999999999E-2</v>
      </c>
      <c r="O4488">
        <v>10950</v>
      </c>
      <c r="P4488">
        <v>2988</v>
      </c>
      <c r="Q4488">
        <v>623</v>
      </c>
      <c r="R4488">
        <v>589</v>
      </c>
      <c r="S4488">
        <v>2</v>
      </c>
      <c r="T4488">
        <v>2</v>
      </c>
      <c r="U4488" t="s">
        <v>120</v>
      </c>
      <c r="V4488">
        <v>13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 t="s">
        <v>168</v>
      </c>
      <c r="AD4488">
        <v>1598277</v>
      </c>
      <c r="AE4488" t="s">
        <v>93</v>
      </c>
      <c r="AF4488">
        <v>18025.064999999999</v>
      </c>
      <c r="AG4488">
        <v>194715</v>
      </c>
      <c r="AH4488">
        <v>190741.5</v>
      </c>
      <c r="AI4488">
        <v>19471.5</v>
      </c>
      <c r="AJ4488">
        <v>194715</v>
      </c>
      <c r="AK4488" t="s">
        <v>125</v>
      </c>
      <c r="AL4488">
        <v>11</v>
      </c>
      <c r="AM4488" t="s">
        <v>68</v>
      </c>
      <c r="AN4488">
        <v>1</v>
      </c>
      <c r="AO4488">
        <v>0.10087974399999999</v>
      </c>
      <c r="AR4488" t="s">
        <v>79</v>
      </c>
      <c r="AS4488" t="s">
        <v>77</v>
      </c>
      <c r="AT4488">
        <v>-1394</v>
      </c>
      <c r="AU4488" t="s">
        <v>76</v>
      </c>
      <c r="AV4488" t="s">
        <v>79</v>
      </c>
      <c r="AW4488" t="s">
        <v>80</v>
      </c>
      <c r="AX4488" t="s">
        <v>81</v>
      </c>
      <c r="AY4488" t="s">
        <v>157</v>
      </c>
      <c r="AZ4488" t="s">
        <v>96</v>
      </c>
      <c r="BA4488" t="s">
        <v>76</v>
      </c>
      <c r="BB4488" t="s">
        <v>138</v>
      </c>
      <c r="BC4488">
        <v>250</v>
      </c>
      <c r="BD4488" t="s">
        <v>157</v>
      </c>
      <c r="BE4488">
        <v>12</v>
      </c>
      <c r="BF4488" t="s">
        <v>112</v>
      </c>
      <c r="BG4488" t="s">
        <v>158</v>
      </c>
      <c r="BH4488">
        <v>365243</v>
      </c>
      <c r="BI4488">
        <v>-1362</v>
      </c>
      <c r="BJ4488">
        <v>-1032</v>
      </c>
      <c r="BK4488">
        <v>-1212</v>
      </c>
      <c r="BL4488">
        <v>-1207</v>
      </c>
      <c r="BM4488">
        <v>0</v>
      </c>
    </row>
    <row r="4489" spans="1:65" x14ac:dyDescent="0.3">
      <c r="A4489">
        <v>138851</v>
      </c>
      <c r="B4489">
        <v>0</v>
      </c>
      <c r="C4489" t="s">
        <v>65</v>
      </c>
      <c r="D4489" t="s">
        <v>88</v>
      </c>
      <c r="E4489" t="s">
        <v>67</v>
      </c>
      <c r="F4489" t="s">
        <v>68</v>
      </c>
      <c r="G4489">
        <v>2</v>
      </c>
      <c r="H4489">
        <v>157500</v>
      </c>
      <c r="I4489">
        <v>1035832.5</v>
      </c>
      <c r="J4489" t="s">
        <v>89</v>
      </c>
      <c r="K4489" t="s">
        <v>70</v>
      </c>
      <c r="L4489" t="s">
        <v>71</v>
      </c>
      <c r="M4489" t="s">
        <v>72</v>
      </c>
      <c r="N4489">
        <v>3.8180000000000002E-3</v>
      </c>
      <c r="O4489">
        <v>13412</v>
      </c>
      <c r="P4489">
        <v>3045</v>
      </c>
      <c r="Q4489">
        <v>1030</v>
      </c>
      <c r="R4489">
        <v>4179</v>
      </c>
      <c r="S4489">
        <v>2</v>
      </c>
      <c r="T4489">
        <v>2</v>
      </c>
      <c r="U4489" t="s">
        <v>73</v>
      </c>
      <c r="V4489">
        <v>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108</v>
      </c>
      <c r="AD4489">
        <v>1158441</v>
      </c>
      <c r="AE4489" t="s">
        <v>65</v>
      </c>
      <c r="AF4489">
        <v>18082.305</v>
      </c>
      <c r="AG4489">
        <v>157500</v>
      </c>
      <c r="AH4489">
        <v>167895</v>
      </c>
      <c r="AJ4489">
        <v>157500</v>
      </c>
      <c r="AK4489" t="s">
        <v>125</v>
      </c>
      <c r="AL4489">
        <v>8</v>
      </c>
      <c r="AM4489" t="s">
        <v>68</v>
      </c>
      <c r="AN4489">
        <v>1</v>
      </c>
      <c r="AR4489" t="s">
        <v>76</v>
      </c>
      <c r="AS4489" t="s">
        <v>77</v>
      </c>
      <c r="AT4489">
        <v>-828</v>
      </c>
      <c r="AU4489" t="s">
        <v>78</v>
      </c>
      <c r="AV4489" t="s">
        <v>79</v>
      </c>
      <c r="AW4489" t="s">
        <v>177</v>
      </c>
      <c r="AX4489" t="s">
        <v>81</v>
      </c>
      <c r="AY4489" t="s">
        <v>76</v>
      </c>
      <c r="AZ4489" t="s">
        <v>82</v>
      </c>
      <c r="BA4489" t="s">
        <v>116</v>
      </c>
      <c r="BB4489" t="s">
        <v>117</v>
      </c>
      <c r="BC4489">
        <v>3</v>
      </c>
      <c r="BD4489" t="s">
        <v>76</v>
      </c>
      <c r="BE4489">
        <v>12</v>
      </c>
      <c r="BF4489" t="s">
        <v>147</v>
      </c>
      <c r="BG4489" t="s">
        <v>154</v>
      </c>
      <c r="BH4489">
        <v>365243</v>
      </c>
      <c r="BI4489">
        <v>-798</v>
      </c>
      <c r="BJ4489">
        <v>-468</v>
      </c>
      <c r="BK4489">
        <v>-468</v>
      </c>
      <c r="BL4489">
        <v>-466</v>
      </c>
      <c r="BM4489">
        <v>1</v>
      </c>
    </row>
    <row r="4490" spans="1:65" x14ac:dyDescent="0.3">
      <c r="A4490">
        <v>138867</v>
      </c>
      <c r="B4490">
        <v>0</v>
      </c>
      <c r="C4490" t="s">
        <v>65</v>
      </c>
      <c r="D4490" t="s">
        <v>88</v>
      </c>
      <c r="E4490" t="s">
        <v>68</v>
      </c>
      <c r="F4490" t="s">
        <v>67</v>
      </c>
      <c r="G4490">
        <v>0</v>
      </c>
      <c r="H4490">
        <v>58500</v>
      </c>
      <c r="I4490">
        <v>270000</v>
      </c>
      <c r="J4490" t="s">
        <v>113</v>
      </c>
      <c r="K4490" t="s">
        <v>186</v>
      </c>
      <c r="L4490" t="s">
        <v>91</v>
      </c>
      <c r="M4490" t="s">
        <v>72</v>
      </c>
      <c r="N4490">
        <v>3.0755000000000001E-2</v>
      </c>
      <c r="O4490">
        <v>23377</v>
      </c>
      <c r="P4490">
        <v>365243</v>
      </c>
      <c r="Q4490">
        <v>12338</v>
      </c>
      <c r="R4490">
        <v>3516</v>
      </c>
      <c r="S4490">
        <v>2</v>
      </c>
      <c r="T4490">
        <v>2</v>
      </c>
      <c r="U4490" t="s">
        <v>109</v>
      </c>
      <c r="V4490">
        <v>14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 t="s">
        <v>76</v>
      </c>
      <c r="AD4490">
        <v>2178315</v>
      </c>
      <c r="AE4490" t="s">
        <v>93</v>
      </c>
      <c r="AF4490">
        <v>14172.21</v>
      </c>
      <c r="AG4490">
        <v>101520</v>
      </c>
      <c r="AH4490">
        <v>81216</v>
      </c>
      <c r="AI4490">
        <v>20304</v>
      </c>
      <c r="AJ4490">
        <v>101520</v>
      </c>
      <c r="AK4490" t="s">
        <v>125</v>
      </c>
      <c r="AL4490">
        <v>11</v>
      </c>
      <c r="AM4490" t="s">
        <v>68</v>
      </c>
      <c r="AN4490">
        <v>1</v>
      </c>
      <c r="AO4490">
        <v>0.217818182</v>
      </c>
      <c r="AR4490" t="s">
        <v>79</v>
      </c>
      <c r="AS4490" t="s">
        <v>77</v>
      </c>
      <c r="AT4490">
        <v>-2826</v>
      </c>
      <c r="AU4490" t="s">
        <v>78</v>
      </c>
      <c r="AV4490" t="s">
        <v>79</v>
      </c>
      <c r="AW4490" t="s">
        <v>101</v>
      </c>
      <c r="AX4490" t="s">
        <v>81</v>
      </c>
      <c r="AY4490" t="s">
        <v>122</v>
      </c>
      <c r="AZ4490" t="s">
        <v>96</v>
      </c>
      <c r="BA4490" t="s">
        <v>76</v>
      </c>
      <c r="BB4490" t="s">
        <v>138</v>
      </c>
      <c r="BC4490">
        <v>9</v>
      </c>
      <c r="BD4490" t="s">
        <v>163</v>
      </c>
      <c r="BE4490">
        <v>6</v>
      </c>
      <c r="BF4490" t="s">
        <v>97</v>
      </c>
      <c r="BG4490" t="s">
        <v>158</v>
      </c>
      <c r="BH4490">
        <v>365243</v>
      </c>
      <c r="BI4490">
        <v>-2787</v>
      </c>
      <c r="BJ4490">
        <v>-2637</v>
      </c>
      <c r="BK4490">
        <v>-2637</v>
      </c>
      <c r="BL4490">
        <v>-2632</v>
      </c>
      <c r="BM4490">
        <v>0</v>
      </c>
    </row>
    <row r="4491" spans="1:65" x14ac:dyDescent="0.3">
      <c r="A4491">
        <v>138869</v>
      </c>
      <c r="B4491">
        <v>0</v>
      </c>
      <c r="C4491" t="s">
        <v>65</v>
      </c>
      <c r="D4491" t="s">
        <v>88</v>
      </c>
      <c r="E4491" t="s">
        <v>67</v>
      </c>
      <c r="F4491" t="s">
        <v>67</v>
      </c>
      <c r="G4491">
        <v>3</v>
      </c>
      <c r="H4491">
        <v>450000</v>
      </c>
      <c r="I4491">
        <v>942300</v>
      </c>
      <c r="J4491" t="s">
        <v>133</v>
      </c>
      <c r="K4491" t="s">
        <v>70</v>
      </c>
      <c r="L4491" t="s">
        <v>91</v>
      </c>
      <c r="M4491" t="s">
        <v>169</v>
      </c>
      <c r="N4491">
        <v>7.2508000000000003E-2</v>
      </c>
      <c r="O4491">
        <v>13603</v>
      </c>
      <c r="P4491">
        <v>4793</v>
      </c>
      <c r="Q4491">
        <v>7728</v>
      </c>
      <c r="R4491">
        <v>3728</v>
      </c>
      <c r="S4491">
        <v>1</v>
      </c>
      <c r="T4491">
        <v>1</v>
      </c>
      <c r="U4491" t="s">
        <v>94</v>
      </c>
      <c r="V4491">
        <v>12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130</v>
      </c>
      <c r="AD4491">
        <v>1675331</v>
      </c>
      <c r="AE4491" t="s">
        <v>93</v>
      </c>
      <c r="AF4491">
        <v>8977.0949999999993</v>
      </c>
      <c r="AG4491">
        <v>59310</v>
      </c>
      <c r="AH4491">
        <v>43708.5</v>
      </c>
      <c r="AI4491">
        <v>17793</v>
      </c>
      <c r="AJ4491">
        <v>59310</v>
      </c>
      <c r="AK4491" t="s">
        <v>125</v>
      </c>
      <c r="AL4491">
        <v>20</v>
      </c>
      <c r="AM4491" t="s">
        <v>68</v>
      </c>
      <c r="AN4491">
        <v>1</v>
      </c>
      <c r="AO4491">
        <v>0.31508490900000002</v>
      </c>
      <c r="AR4491" t="s">
        <v>79</v>
      </c>
      <c r="AS4491" t="s">
        <v>77</v>
      </c>
      <c r="AT4491">
        <v>-620</v>
      </c>
      <c r="AU4491" t="s">
        <v>78</v>
      </c>
      <c r="AV4491" t="s">
        <v>79</v>
      </c>
      <c r="AX4491" t="s">
        <v>81</v>
      </c>
      <c r="AY4491" t="s">
        <v>124</v>
      </c>
      <c r="AZ4491" t="s">
        <v>96</v>
      </c>
      <c r="BA4491" t="s">
        <v>76</v>
      </c>
      <c r="BB4491" t="s">
        <v>104</v>
      </c>
      <c r="BC4491">
        <v>20</v>
      </c>
      <c r="BD4491" t="s">
        <v>105</v>
      </c>
      <c r="BE4491">
        <v>6</v>
      </c>
      <c r="BF4491" t="s">
        <v>86</v>
      </c>
      <c r="BG4491" t="s">
        <v>106</v>
      </c>
      <c r="BH4491">
        <v>365243</v>
      </c>
      <c r="BI4491">
        <v>-589</v>
      </c>
      <c r="BJ4491">
        <v>-439</v>
      </c>
      <c r="BK4491">
        <v>-439</v>
      </c>
      <c r="BL4491">
        <v>-426</v>
      </c>
      <c r="BM4491">
        <v>0</v>
      </c>
    </row>
    <row r="4492" spans="1:65" x14ac:dyDescent="0.3">
      <c r="A4492">
        <v>138898</v>
      </c>
      <c r="B4492">
        <v>0</v>
      </c>
      <c r="C4492" t="s">
        <v>65</v>
      </c>
      <c r="D4492" t="s">
        <v>88</v>
      </c>
      <c r="E4492" t="s">
        <v>67</v>
      </c>
      <c r="F4492" t="s">
        <v>68</v>
      </c>
      <c r="G4492">
        <v>1</v>
      </c>
      <c r="H4492">
        <v>67500</v>
      </c>
      <c r="I4492">
        <v>593010</v>
      </c>
      <c r="J4492" t="s">
        <v>133</v>
      </c>
      <c r="K4492" t="s">
        <v>90</v>
      </c>
      <c r="L4492" t="s">
        <v>119</v>
      </c>
      <c r="M4492" t="s">
        <v>72</v>
      </c>
      <c r="N4492">
        <v>2.0246E-2</v>
      </c>
      <c r="O4492">
        <v>16573</v>
      </c>
      <c r="P4492">
        <v>1506</v>
      </c>
      <c r="Q4492">
        <v>2571</v>
      </c>
      <c r="R4492">
        <v>99</v>
      </c>
      <c r="S4492">
        <v>3</v>
      </c>
      <c r="T4492">
        <v>3</v>
      </c>
      <c r="U4492" t="s">
        <v>73</v>
      </c>
      <c r="V4492">
        <v>13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 t="s">
        <v>170</v>
      </c>
      <c r="AD4492">
        <v>1783219</v>
      </c>
      <c r="AE4492" t="s">
        <v>93</v>
      </c>
      <c r="AF4492">
        <v>3485.88</v>
      </c>
      <c r="AG4492">
        <v>37782</v>
      </c>
      <c r="AH4492">
        <v>34002</v>
      </c>
      <c r="AI4492">
        <v>3780</v>
      </c>
      <c r="AJ4492">
        <v>37782</v>
      </c>
      <c r="AK4492" t="s">
        <v>109</v>
      </c>
      <c r="AL4492">
        <v>12</v>
      </c>
      <c r="AM4492" t="s">
        <v>68</v>
      </c>
      <c r="AN4492">
        <v>1</v>
      </c>
      <c r="AO4492">
        <v>0.108960977</v>
      </c>
      <c r="AR4492" t="s">
        <v>79</v>
      </c>
      <c r="AS4492" t="s">
        <v>77</v>
      </c>
      <c r="AT4492">
        <v>-419</v>
      </c>
      <c r="AU4492" t="s">
        <v>78</v>
      </c>
      <c r="AV4492" t="s">
        <v>79</v>
      </c>
      <c r="AX4492" t="s">
        <v>102</v>
      </c>
      <c r="AY4492" t="s">
        <v>223</v>
      </c>
      <c r="AZ4492" t="s">
        <v>96</v>
      </c>
      <c r="BA4492" t="s">
        <v>76</v>
      </c>
      <c r="BB4492" t="s">
        <v>138</v>
      </c>
      <c r="BC4492">
        <v>117</v>
      </c>
      <c r="BD4492" t="s">
        <v>85</v>
      </c>
      <c r="BE4492">
        <v>12</v>
      </c>
      <c r="BF4492" t="s">
        <v>147</v>
      </c>
      <c r="BG4492" t="s">
        <v>151</v>
      </c>
      <c r="BH4492">
        <v>365243</v>
      </c>
      <c r="BI4492">
        <v>-385</v>
      </c>
      <c r="BJ4492">
        <v>-55</v>
      </c>
      <c r="BK4492">
        <v>-205</v>
      </c>
      <c r="BL4492">
        <v>-200</v>
      </c>
      <c r="BM4492">
        <v>0</v>
      </c>
    </row>
    <row r="4493" spans="1:65" x14ac:dyDescent="0.3">
      <c r="A4493">
        <v>138908</v>
      </c>
      <c r="B4493">
        <v>0</v>
      </c>
      <c r="C4493" t="s">
        <v>65</v>
      </c>
      <c r="D4493" t="s">
        <v>88</v>
      </c>
      <c r="E4493" t="s">
        <v>67</v>
      </c>
      <c r="F4493" t="s">
        <v>67</v>
      </c>
      <c r="G4493">
        <v>0</v>
      </c>
      <c r="H4493">
        <v>202500</v>
      </c>
      <c r="I4493">
        <v>521280</v>
      </c>
      <c r="J4493" t="s">
        <v>113</v>
      </c>
      <c r="K4493" t="s">
        <v>70</v>
      </c>
      <c r="L4493" t="s">
        <v>140</v>
      </c>
      <c r="M4493" t="s">
        <v>142</v>
      </c>
      <c r="N4493">
        <v>2.2800000000000001E-2</v>
      </c>
      <c r="O4493">
        <v>20892</v>
      </c>
      <c r="P4493">
        <v>365243</v>
      </c>
      <c r="Q4493">
        <v>163</v>
      </c>
      <c r="R4493">
        <v>3934</v>
      </c>
      <c r="S4493">
        <v>2</v>
      </c>
      <c r="T4493">
        <v>2</v>
      </c>
      <c r="U4493" t="s">
        <v>73</v>
      </c>
      <c r="V4493">
        <v>11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 t="s">
        <v>76</v>
      </c>
      <c r="AD4493">
        <v>1134132</v>
      </c>
      <c r="AE4493" t="s">
        <v>65</v>
      </c>
      <c r="AF4493">
        <v>25942.814999999999</v>
      </c>
      <c r="AG4493">
        <v>220500</v>
      </c>
      <c r="AH4493">
        <v>235053</v>
      </c>
      <c r="AJ4493">
        <v>220500</v>
      </c>
      <c r="AK4493" t="s">
        <v>123</v>
      </c>
      <c r="AL4493">
        <v>13</v>
      </c>
      <c r="AM4493" t="s">
        <v>68</v>
      </c>
      <c r="AN4493">
        <v>1</v>
      </c>
      <c r="AR4493" t="s">
        <v>76</v>
      </c>
      <c r="AS4493" t="s">
        <v>77</v>
      </c>
      <c r="AT4493">
        <v>-1459</v>
      </c>
      <c r="AU4493" t="s">
        <v>78</v>
      </c>
      <c r="AV4493" t="s">
        <v>79</v>
      </c>
      <c r="AW4493" t="s">
        <v>80</v>
      </c>
      <c r="AX4493" t="s">
        <v>81</v>
      </c>
      <c r="AY4493" t="s">
        <v>76</v>
      </c>
      <c r="AZ4493" t="s">
        <v>82</v>
      </c>
      <c r="BA4493" t="s">
        <v>116</v>
      </c>
      <c r="BB4493" t="s">
        <v>121</v>
      </c>
      <c r="BC4493">
        <v>-1</v>
      </c>
      <c r="BD4493" t="s">
        <v>76</v>
      </c>
      <c r="BE4493">
        <v>12</v>
      </c>
      <c r="BF4493" t="s">
        <v>86</v>
      </c>
      <c r="BG4493" t="s">
        <v>172</v>
      </c>
      <c r="BH4493">
        <v>365243</v>
      </c>
      <c r="BI4493">
        <v>-1429</v>
      </c>
      <c r="BJ4493">
        <v>-1099</v>
      </c>
      <c r="BK4493">
        <v>-1159</v>
      </c>
      <c r="BL4493">
        <v>-1152</v>
      </c>
      <c r="BM4493">
        <v>1</v>
      </c>
    </row>
    <row r="4494" spans="1:65" x14ac:dyDescent="0.3">
      <c r="A4494">
        <v>138923</v>
      </c>
      <c r="B4494">
        <v>0</v>
      </c>
      <c r="C4494" t="s">
        <v>65</v>
      </c>
      <c r="D4494" t="s">
        <v>88</v>
      </c>
      <c r="E4494" t="s">
        <v>68</v>
      </c>
      <c r="F4494" t="s">
        <v>67</v>
      </c>
      <c r="G4494">
        <v>1</v>
      </c>
      <c r="H4494">
        <v>67500</v>
      </c>
      <c r="I4494">
        <v>450000</v>
      </c>
      <c r="J4494" t="s">
        <v>69</v>
      </c>
      <c r="K4494" t="s">
        <v>70</v>
      </c>
      <c r="L4494" t="s">
        <v>91</v>
      </c>
      <c r="M4494" t="s">
        <v>72</v>
      </c>
      <c r="N4494">
        <v>1.5221E-2</v>
      </c>
      <c r="O4494">
        <v>15674</v>
      </c>
      <c r="P4494">
        <v>3126</v>
      </c>
      <c r="Q4494">
        <v>6308</v>
      </c>
      <c r="R4494">
        <v>4473</v>
      </c>
      <c r="S4494">
        <v>2</v>
      </c>
      <c r="T4494">
        <v>2</v>
      </c>
      <c r="U4494" t="s">
        <v>75</v>
      </c>
      <c r="V4494">
        <v>20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134</v>
      </c>
      <c r="AD4494">
        <v>1731652</v>
      </c>
      <c r="AE4494" t="s">
        <v>65</v>
      </c>
      <c r="AF4494">
        <v>9556.74</v>
      </c>
      <c r="AG4494">
        <v>45000</v>
      </c>
      <c r="AH4494">
        <v>46485</v>
      </c>
      <c r="AJ4494">
        <v>45000</v>
      </c>
      <c r="AK4494" t="s">
        <v>120</v>
      </c>
      <c r="AL4494">
        <v>8</v>
      </c>
      <c r="AM4494" t="s">
        <v>68</v>
      </c>
      <c r="AN4494">
        <v>1</v>
      </c>
      <c r="AR4494" t="s">
        <v>122</v>
      </c>
      <c r="AS4494" t="s">
        <v>114</v>
      </c>
      <c r="AT4494">
        <v>-643</v>
      </c>
      <c r="AU4494" t="s">
        <v>78</v>
      </c>
      <c r="AV4494" t="s">
        <v>115</v>
      </c>
      <c r="AX4494" t="s">
        <v>81</v>
      </c>
      <c r="AY4494" t="s">
        <v>76</v>
      </c>
      <c r="AZ4494" t="s">
        <v>82</v>
      </c>
      <c r="BA4494" t="s">
        <v>83</v>
      </c>
      <c r="BB4494" t="s">
        <v>104</v>
      </c>
      <c r="BC4494">
        <v>21</v>
      </c>
      <c r="BD4494" t="s">
        <v>105</v>
      </c>
      <c r="BE4494">
        <v>6</v>
      </c>
      <c r="BF4494" t="s">
        <v>86</v>
      </c>
      <c r="BG4494" t="s">
        <v>87</v>
      </c>
    </row>
    <row r="4495" spans="1:65" x14ac:dyDescent="0.3">
      <c r="A4495">
        <v>138923</v>
      </c>
      <c r="B4495">
        <v>0</v>
      </c>
      <c r="C4495" t="s">
        <v>65</v>
      </c>
      <c r="D4495" t="s">
        <v>88</v>
      </c>
      <c r="E4495" t="s">
        <v>68</v>
      </c>
      <c r="F4495" t="s">
        <v>67</v>
      </c>
      <c r="G4495">
        <v>1</v>
      </c>
      <c r="H4495">
        <v>67500</v>
      </c>
      <c r="I4495">
        <v>450000</v>
      </c>
      <c r="J4495" t="s">
        <v>69</v>
      </c>
      <c r="K4495" t="s">
        <v>70</v>
      </c>
      <c r="L4495" t="s">
        <v>91</v>
      </c>
      <c r="M4495" t="s">
        <v>72</v>
      </c>
      <c r="N4495">
        <v>1.5221E-2</v>
      </c>
      <c r="O4495">
        <v>15674</v>
      </c>
      <c r="P4495">
        <v>3126</v>
      </c>
      <c r="Q4495">
        <v>6308</v>
      </c>
      <c r="R4495">
        <v>4473</v>
      </c>
      <c r="S4495">
        <v>2</v>
      </c>
      <c r="T4495">
        <v>2</v>
      </c>
      <c r="U4495" t="s">
        <v>75</v>
      </c>
      <c r="V4495">
        <v>20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 t="s">
        <v>134</v>
      </c>
      <c r="AD4495">
        <v>1062194</v>
      </c>
      <c r="AE4495" t="s">
        <v>93</v>
      </c>
      <c r="AF4495">
        <v>5369.13</v>
      </c>
      <c r="AG4495">
        <v>23850</v>
      </c>
      <c r="AH4495">
        <v>26766</v>
      </c>
      <c r="AI4495">
        <v>0</v>
      </c>
      <c r="AJ4495">
        <v>23850</v>
      </c>
      <c r="AK4495" t="s">
        <v>123</v>
      </c>
      <c r="AL4495">
        <v>7</v>
      </c>
      <c r="AM4495" t="s">
        <v>68</v>
      </c>
      <c r="AN4495">
        <v>1</v>
      </c>
      <c r="AO4495">
        <v>0</v>
      </c>
      <c r="AR4495" t="s">
        <v>79</v>
      </c>
      <c r="AS4495" t="s">
        <v>77</v>
      </c>
      <c r="AT4495">
        <v>-1065</v>
      </c>
      <c r="AU4495" t="s">
        <v>78</v>
      </c>
      <c r="AV4495" t="s">
        <v>79</v>
      </c>
      <c r="AW4495" t="s">
        <v>80</v>
      </c>
      <c r="AX4495" t="s">
        <v>81</v>
      </c>
      <c r="AY4495" t="s">
        <v>95</v>
      </c>
      <c r="AZ4495" t="s">
        <v>96</v>
      </c>
      <c r="BA4495" t="s">
        <v>76</v>
      </c>
      <c r="BB4495" t="s">
        <v>138</v>
      </c>
      <c r="BC4495">
        <v>5</v>
      </c>
      <c r="BD4495" t="s">
        <v>85</v>
      </c>
      <c r="BE4495">
        <v>6</v>
      </c>
      <c r="BF4495" t="s">
        <v>86</v>
      </c>
      <c r="BG4495" t="s">
        <v>151</v>
      </c>
      <c r="BH4495">
        <v>365243</v>
      </c>
      <c r="BI4495">
        <v>-1034</v>
      </c>
      <c r="BJ4495">
        <v>-884</v>
      </c>
      <c r="BK4495">
        <v>-884</v>
      </c>
      <c r="BL4495">
        <v>-876</v>
      </c>
      <c r="BM4495">
        <v>0</v>
      </c>
    </row>
    <row r="4496" spans="1:65" x14ac:dyDescent="0.3">
      <c r="A4496">
        <v>138942</v>
      </c>
      <c r="B4496">
        <v>0</v>
      </c>
      <c r="C4496" t="s">
        <v>65</v>
      </c>
      <c r="D4496" t="s">
        <v>88</v>
      </c>
      <c r="E4496" t="s">
        <v>67</v>
      </c>
      <c r="F4496" t="s">
        <v>68</v>
      </c>
      <c r="G4496">
        <v>0</v>
      </c>
      <c r="H4496">
        <v>180000</v>
      </c>
      <c r="I4496">
        <v>288873</v>
      </c>
      <c r="J4496" t="s">
        <v>113</v>
      </c>
      <c r="K4496" t="s">
        <v>70</v>
      </c>
      <c r="L4496" t="s">
        <v>71</v>
      </c>
      <c r="M4496" t="s">
        <v>72</v>
      </c>
      <c r="N4496">
        <v>1.8634000000000001E-2</v>
      </c>
      <c r="O4496">
        <v>22916</v>
      </c>
      <c r="P4496">
        <v>365243</v>
      </c>
      <c r="Q4496">
        <v>8989</v>
      </c>
      <c r="R4496">
        <v>4075</v>
      </c>
      <c r="S4496">
        <v>2</v>
      </c>
      <c r="T4496">
        <v>2</v>
      </c>
      <c r="U4496" t="s">
        <v>120</v>
      </c>
      <c r="V4496">
        <v>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 t="s">
        <v>76</v>
      </c>
      <c r="AD4496">
        <v>1089536</v>
      </c>
      <c r="AE4496" t="s">
        <v>65</v>
      </c>
      <c r="AG4496">
        <v>0</v>
      </c>
      <c r="AH4496">
        <v>0</v>
      </c>
      <c r="AJ4496">
        <v>0</v>
      </c>
      <c r="AK4496" t="s">
        <v>109</v>
      </c>
      <c r="AL4496">
        <v>11</v>
      </c>
      <c r="AM4496" t="s">
        <v>68</v>
      </c>
      <c r="AN4496">
        <v>1</v>
      </c>
      <c r="AR4496" t="s">
        <v>76</v>
      </c>
      <c r="AS4496" t="s">
        <v>114</v>
      </c>
      <c r="AT4496">
        <v>-1160</v>
      </c>
      <c r="AU4496" t="s">
        <v>78</v>
      </c>
      <c r="AV4496" t="s">
        <v>76</v>
      </c>
      <c r="AW4496" t="s">
        <v>80</v>
      </c>
      <c r="AX4496" t="s">
        <v>81</v>
      </c>
      <c r="AY4496" t="s">
        <v>76</v>
      </c>
      <c r="AZ4496" t="s">
        <v>76</v>
      </c>
      <c r="BA4496" t="s">
        <v>76</v>
      </c>
      <c r="BB4496" t="s">
        <v>121</v>
      </c>
      <c r="BC4496">
        <v>-1</v>
      </c>
      <c r="BD4496" t="s">
        <v>76</v>
      </c>
      <c r="BF4496" t="s">
        <v>76</v>
      </c>
      <c r="BG4496" t="s">
        <v>82</v>
      </c>
    </row>
    <row r="4497" spans="1:65" x14ac:dyDescent="0.3">
      <c r="A4497">
        <v>138962</v>
      </c>
      <c r="B4497">
        <v>0</v>
      </c>
      <c r="C4497" t="s">
        <v>65</v>
      </c>
      <c r="D4497" t="s">
        <v>88</v>
      </c>
      <c r="E4497" t="s">
        <v>67</v>
      </c>
      <c r="F4497" t="s">
        <v>67</v>
      </c>
      <c r="G4497">
        <v>0</v>
      </c>
      <c r="H4497">
        <v>225000</v>
      </c>
      <c r="I4497">
        <v>518562</v>
      </c>
      <c r="J4497" t="s">
        <v>89</v>
      </c>
      <c r="K4497" t="s">
        <v>70</v>
      </c>
      <c r="L4497" t="s">
        <v>119</v>
      </c>
      <c r="M4497" t="s">
        <v>72</v>
      </c>
      <c r="N4497">
        <v>1.8800999999999998E-2</v>
      </c>
      <c r="O4497">
        <v>18714</v>
      </c>
      <c r="P4497">
        <v>2669</v>
      </c>
      <c r="Q4497">
        <v>4043</v>
      </c>
      <c r="R4497">
        <v>2253</v>
      </c>
      <c r="S4497">
        <v>2</v>
      </c>
      <c r="T4497">
        <v>2</v>
      </c>
      <c r="U4497" t="s">
        <v>123</v>
      </c>
      <c r="V4497">
        <v>14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92</v>
      </c>
      <c r="AD4497">
        <v>2231089</v>
      </c>
      <c r="AE4497" t="s">
        <v>65</v>
      </c>
      <c r="AG4497">
        <v>0</v>
      </c>
      <c r="AH4497">
        <v>0</v>
      </c>
      <c r="AK4497" t="s">
        <v>75</v>
      </c>
      <c r="AL4497">
        <v>7</v>
      </c>
      <c r="AM4497" t="s">
        <v>68</v>
      </c>
      <c r="AN4497">
        <v>1</v>
      </c>
      <c r="AR4497" t="s">
        <v>76</v>
      </c>
      <c r="AS4497" t="s">
        <v>129</v>
      </c>
      <c r="AT4497">
        <v>-359</v>
      </c>
      <c r="AU4497" t="s">
        <v>76</v>
      </c>
      <c r="AV4497" t="s">
        <v>79</v>
      </c>
      <c r="AX4497" t="s">
        <v>161</v>
      </c>
      <c r="AY4497" t="s">
        <v>76</v>
      </c>
      <c r="AZ4497" t="s">
        <v>76</v>
      </c>
      <c r="BA4497" t="s">
        <v>76</v>
      </c>
      <c r="BB4497" t="s">
        <v>121</v>
      </c>
      <c r="BC4497">
        <v>-1</v>
      </c>
      <c r="BD4497" t="s">
        <v>76</v>
      </c>
      <c r="BF4497" t="s">
        <v>76</v>
      </c>
      <c r="BG4497" t="s">
        <v>82</v>
      </c>
    </row>
    <row r="4498" spans="1:65" x14ac:dyDescent="0.3">
      <c r="A4498">
        <v>138975</v>
      </c>
      <c r="B4498">
        <v>0</v>
      </c>
      <c r="C4498" t="s">
        <v>65</v>
      </c>
      <c r="D4498" t="s">
        <v>66</v>
      </c>
      <c r="E4498" t="s">
        <v>68</v>
      </c>
      <c r="F4498" t="s">
        <v>68</v>
      </c>
      <c r="G4498">
        <v>2</v>
      </c>
      <c r="H4498">
        <v>157500</v>
      </c>
      <c r="I4498">
        <v>970380</v>
      </c>
      <c r="J4498" t="s">
        <v>69</v>
      </c>
      <c r="K4498" t="s">
        <v>90</v>
      </c>
      <c r="L4498" t="s">
        <v>91</v>
      </c>
      <c r="M4498" t="s">
        <v>72</v>
      </c>
      <c r="N4498">
        <v>1.0555999999999999E-2</v>
      </c>
      <c r="O4498">
        <v>15811</v>
      </c>
      <c r="P4498">
        <v>435</v>
      </c>
      <c r="Q4498">
        <v>6603</v>
      </c>
      <c r="R4498">
        <v>4221</v>
      </c>
      <c r="S4498">
        <v>3</v>
      </c>
      <c r="T4498">
        <v>3</v>
      </c>
      <c r="U4498" t="s">
        <v>120</v>
      </c>
      <c r="V4498">
        <v>13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1</v>
      </c>
      <c r="AC4498" t="s">
        <v>108</v>
      </c>
      <c r="AD4498">
        <v>1142318</v>
      </c>
      <c r="AE4498" t="s">
        <v>93</v>
      </c>
      <c r="AF4498">
        <v>5375.0249999999996</v>
      </c>
      <c r="AG4498">
        <v>40455</v>
      </c>
      <c r="AH4498">
        <v>39406.5</v>
      </c>
      <c r="AI4498">
        <v>4050</v>
      </c>
      <c r="AJ4498">
        <v>40455</v>
      </c>
      <c r="AK4498" t="s">
        <v>123</v>
      </c>
      <c r="AL4498">
        <v>12</v>
      </c>
      <c r="AM4498" t="s">
        <v>68</v>
      </c>
      <c r="AN4498">
        <v>1</v>
      </c>
      <c r="AO4498">
        <v>0.101499619</v>
      </c>
      <c r="AR4498" t="s">
        <v>79</v>
      </c>
      <c r="AS4498" t="s">
        <v>114</v>
      </c>
      <c r="AT4498">
        <v>-2018</v>
      </c>
      <c r="AU4498" t="s">
        <v>78</v>
      </c>
      <c r="AV4498" t="s">
        <v>165</v>
      </c>
      <c r="AX4498" t="s">
        <v>81</v>
      </c>
      <c r="AY4498" t="s">
        <v>124</v>
      </c>
      <c r="AZ4498" t="s">
        <v>96</v>
      </c>
      <c r="BA4498" t="s">
        <v>76</v>
      </c>
      <c r="BB4498" t="s">
        <v>104</v>
      </c>
      <c r="BC4498">
        <v>22</v>
      </c>
      <c r="BD4498" t="s">
        <v>105</v>
      </c>
      <c r="BE4498">
        <v>10</v>
      </c>
      <c r="BF4498" t="s">
        <v>86</v>
      </c>
      <c r="BG4498" t="s">
        <v>106</v>
      </c>
    </row>
    <row r="4499" spans="1:65" x14ac:dyDescent="0.3">
      <c r="A4499">
        <v>138976</v>
      </c>
      <c r="B4499">
        <v>1</v>
      </c>
      <c r="C4499" t="s">
        <v>65</v>
      </c>
      <c r="D4499" t="s">
        <v>66</v>
      </c>
      <c r="E4499" t="s">
        <v>67</v>
      </c>
      <c r="F4499" t="s">
        <v>68</v>
      </c>
      <c r="G4499">
        <v>0</v>
      </c>
      <c r="H4499">
        <v>81000</v>
      </c>
      <c r="I4499">
        <v>163008</v>
      </c>
      <c r="J4499" t="s">
        <v>69</v>
      </c>
      <c r="K4499" t="s">
        <v>70</v>
      </c>
      <c r="L4499" t="s">
        <v>71</v>
      </c>
      <c r="M4499" t="s">
        <v>127</v>
      </c>
      <c r="N4499">
        <v>1.0500000000000001E-2</v>
      </c>
      <c r="O4499">
        <v>8600</v>
      </c>
      <c r="P4499">
        <v>809</v>
      </c>
      <c r="Q4499">
        <v>2900</v>
      </c>
      <c r="R4499">
        <v>1186</v>
      </c>
      <c r="S4499">
        <v>3</v>
      </c>
      <c r="T4499">
        <v>3</v>
      </c>
      <c r="U4499" t="s">
        <v>75</v>
      </c>
      <c r="V4499">
        <v>15</v>
      </c>
      <c r="W4499">
        <v>1</v>
      </c>
      <c r="X4499">
        <v>1</v>
      </c>
      <c r="Y4499">
        <v>0</v>
      </c>
      <c r="Z4499">
        <v>1</v>
      </c>
      <c r="AA4499">
        <v>1</v>
      </c>
      <c r="AB4499">
        <v>0</v>
      </c>
      <c r="AC4499" t="s">
        <v>92</v>
      </c>
      <c r="AD4499">
        <v>1767269</v>
      </c>
      <c r="AE4499" t="s">
        <v>93</v>
      </c>
      <c r="AF4499">
        <v>10781.73</v>
      </c>
      <c r="AG4499">
        <v>86715</v>
      </c>
      <c r="AH4499">
        <v>78043.5</v>
      </c>
      <c r="AI4499">
        <v>8671.5</v>
      </c>
      <c r="AJ4499">
        <v>86715</v>
      </c>
      <c r="AK4499" t="s">
        <v>123</v>
      </c>
      <c r="AL4499">
        <v>19</v>
      </c>
      <c r="AM4499" t="s">
        <v>68</v>
      </c>
      <c r="AN4499">
        <v>1</v>
      </c>
      <c r="AO4499">
        <v>0.108909091</v>
      </c>
      <c r="AR4499" t="s">
        <v>79</v>
      </c>
      <c r="AS4499" t="s">
        <v>77</v>
      </c>
      <c r="AT4499">
        <v>-461</v>
      </c>
      <c r="AU4499" t="s">
        <v>78</v>
      </c>
      <c r="AV4499" t="s">
        <v>79</v>
      </c>
      <c r="AX4499" t="s">
        <v>102</v>
      </c>
      <c r="AY4499" t="s">
        <v>124</v>
      </c>
      <c r="AZ4499" t="s">
        <v>96</v>
      </c>
      <c r="BA4499" t="s">
        <v>76</v>
      </c>
      <c r="BB4499" t="s">
        <v>104</v>
      </c>
      <c r="BC4499">
        <v>15</v>
      </c>
      <c r="BD4499" t="s">
        <v>105</v>
      </c>
      <c r="BE4499">
        <v>10</v>
      </c>
      <c r="BF4499" t="s">
        <v>86</v>
      </c>
      <c r="BG4499" t="s">
        <v>106</v>
      </c>
      <c r="BH4499">
        <v>365243</v>
      </c>
      <c r="BI4499">
        <v>-415</v>
      </c>
      <c r="BJ4499">
        <v>-145</v>
      </c>
      <c r="BK4499">
        <v>-145</v>
      </c>
      <c r="BL4499">
        <v>-140</v>
      </c>
      <c r="BM4499">
        <v>0</v>
      </c>
    </row>
    <row r="4500" spans="1:65" x14ac:dyDescent="0.3">
      <c r="A4500">
        <v>138978</v>
      </c>
      <c r="B4500">
        <v>0</v>
      </c>
      <c r="C4500" t="s">
        <v>65</v>
      </c>
      <c r="D4500" t="s">
        <v>88</v>
      </c>
      <c r="E4500" t="s">
        <v>67</v>
      </c>
      <c r="F4500" t="s">
        <v>68</v>
      </c>
      <c r="G4500">
        <v>0</v>
      </c>
      <c r="H4500">
        <v>202500</v>
      </c>
      <c r="I4500">
        <v>675000</v>
      </c>
      <c r="J4500" t="s">
        <v>89</v>
      </c>
      <c r="K4500" t="s">
        <v>90</v>
      </c>
      <c r="L4500" t="s">
        <v>71</v>
      </c>
      <c r="M4500" t="s">
        <v>72</v>
      </c>
      <c r="N4500">
        <v>3.2561E-2</v>
      </c>
      <c r="O4500">
        <v>11381</v>
      </c>
      <c r="P4500">
        <v>349</v>
      </c>
      <c r="Q4500">
        <v>108</v>
      </c>
      <c r="R4500">
        <v>3892</v>
      </c>
      <c r="S4500">
        <v>1</v>
      </c>
      <c r="T4500">
        <v>1</v>
      </c>
      <c r="U4500" t="s">
        <v>123</v>
      </c>
      <c r="V4500">
        <v>21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 t="s">
        <v>174</v>
      </c>
      <c r="AD4500">
        <v>1449727</v>
      </c>
      <c r="AE4500" t="s">
        <v>93</v>
      </c>
      <c r="AF4500">
        <v>24042.014999999999</v>
      </c>
      <c r="AG4500">
        <v>400500</v>
      </c>
      <c r="AH4500">
        <v>360450</v>
      </c>
      <c r="AI4500">
        <v>40050</v>
      </c>
      <c r="AJ4500">
        <v>400500</v>
      </c>
      <c r="AK4500" t="s">
        <v>73</v>
      </c>
      <c r="AL4500">
        <v>7</v>
      </c>
      <c r="AM4500" t="s">
        <v>68</v>
      </c>
      <c r="AN4500">
        <v>1</v>
      </c>
      <c r="AO4500">
        <v>0.108909091</v>
      </c>
      <c r="AR4500" t="s">
        <v>79</v>
      </c>
      <c r="AS4500" t="s">
        <v>77</v>
      </c>
      <c r="AT4500">
        <v>-1243</v>
      </c>
      <c r="AU4500" t="s">
        <v>78</v>
      </c>
      <c r="AV4500" t="s">
        <v>79</v>
      </c>
      <c r="AW4500" t="s">
        <v>101</v>
      </c>
      <c r="AX4500" t="s">
        <v>102</v>
      </c>
      <c r="AY4500" t="s">
        <v>190</v>
      </c>
      <c r="AZ4500" t="s">
        <v>96</v>
      </c>
      <c r="BA4500" t="s">
        <v>76</v>
      </c>
      <c r="BB4500" t="s">
        <v>138</v>
      </c>
      <c r="BC4500">
        <v>8</v>
      </c>
      <c r="BD4500" t="s">
        <v>191</v>
      </c>
      <c r="BE4500">
        <v>18</v>
      </c>
      <c r="BF4500" t="s">
        <v>112</v>
      </c>
      <c r="BG4500" t="s">
        <v>158</v>
      </c>
      <c r="BH4500">
        <v>365243</v>
      </c>
      <c r="BI4500">
        <v>-1212</v>
      </c>
      <c r="BJ4500">
        <v>-702</v>
      </c>
      <c r="BK4500">
        <v>-1032</v>
      </c>
      <c r="BL4500">
        <v>-1030</v>
      </c>
      <c r="BM4500">
        <v>0</v>
      </c>
    </row>
    <row r="4501" spans="1:65" x14ac:dyDescent="0.3">
      <c r="A4501">
        <v>138994</v>
      </c>
      <c r="B4501">
        <v>1</v>
      </c>
      <c r="C4501" t="s">
        <v>65</v>
      </c>
      <c r="D4501" t="s">
        <v>66</v>
      </c>
      <c r="E4501" t="s">
        <v>68</v>
      </c>
      <c r="F4501" t="s">
        <v>68</v>
      </c>
      <c r="G4501">
        <v>0</v>
      </c>
      <c r="H4501">
        <v>225000</v>
      </c>
      <c r="I4501">
        <v>855000</v>
      </c>
      <c r="J4501" t="s">
        <v>89</v>
      </c>
      <c r="K4501" t="s">
        <v>90</v>
      </c>
      <c r="L4501" t="s">
        <v>91</v>
      </c>
      <c r="M4501" t="s">
        <v>72</v>
      </c>
      <c r="N4501">
        <v>6.3049999999999998E-3</v>
      </c>
      <c r="O4501">
        <v>10824</v>
      </c>
      <c r="P4501">
        <v>1059</v>
      </c>
      <c r="Q4501">
        <v>4863</v>
      </c>
      <c r="R4501">
        <v>3320</v>
      </c>
      <c r="S4501">
        <v>3</v>
      </c>
      <c r="T4501">
        <v>3</v>
      </c>
      <c r="U4501" t="s">
        <v>94</v>
      </c>
      <c r="V4501">
        <v>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 t="s">
        <v>92</v>
      </c>
      <c r="AD4501">
        <v>1533730</v>
      </c>
      <c r="AE4501" t="s">
        <v>65</v>
      </c>
      <c r="AG4501">
        <v>0</v>
      </c>
      <c r="AH4501">
        <v>0</v>
      </c>
      <c r="AK4501" t="s">
        <v>123</v>
      </c>
      <c r="AL4501">
        <v>13</v>
      </c>
      <c r="AM4501" t="s">
        <v>68</v>
      </c>
      <c r="AN4501">
        <v>1</v>
      </c>
      <c r="AR4501" t="s">
        <v>76</v>
      </c>
      <c r="AS4501" t="s">
        <v>129</v>
      </c>
      <c r="AT4501">
        <v>-306</v>
      </c>
      <c r="AU4501" t="s">
        <v>76</v>
      </c>
      <c r="AV4501" t="s">
        <v>79</v>
      </c>
      <c r="AX4501" t="s">
        <v>81</v>
      </c>
      <c r="AY4501" t="s">
        <v>76</v>
      </c>
      <c r="AZ4501" t="s">
        <v>76</v>
      </c>
      <c r="BA4501" t="s">
        <v>76</v>
      </c>
      <c r="BB4501" t="s">
        <v>121</v>
      </c>
      <c r="BC4501">
        <v>-1</v>
      </c>
      <c r="BD4501" t="s">
        <v>76</v>
      </c>
      <c r="BF4501" t="s">
        <v>76</v>
      </c>
      <c r="BG4501" t="s">
        <v>82</v>
      </c>
    </row>
    <row r="4502" spans="1:65" x14ac:dyDescent="0.3">
      <c r="A4502">
        <v>139013</v>
      </c>
      <c r="B4502">
        <v>0</v>
      </c>
      <c r="C4502" t="s">
        <v>65</v>
      </c>
      <c r="D4502" t="s">
        <v>88</v>
      </c>
      <c r="E4502" t="s">
        <v>68</v>
      </c>
      <c r="F4502" t="s">
        <v>67</v>
      </c>
      <c r="G4502">
        <v>0</v>
      </c>
      <c r="H4502">
        <v>225000</v>
      </c>
      <c r="I4502">
        <v>180000</v>
      </c>
      <c r="J4502" t="s">
        <v>69</v>
      </c>
      <c r="K4502" t="s">
        <v>90</v>
      </c>
      <c r="L4502" t="s">
        <v>71</v>
      </c>
      <c r="M4502" t="s">
        <v>72</v>
      </c>
      <c r="N4502">
        <v>2.461E-2</v>
      </c>
      <c r="O4502">
        <v>9312</v>
      </c>
      <c r="P4502">
        <v>2088</v>
      </c>
      <c r="Q4502">
        <v>3992</v>
      </c>
      <c r="R4502">
        <v>1967</v>
      </c>
      <c r="S4502">
        <v>2</v>
      </c>
      <c r="T4502">
        <v>2</v>
      </c>
      <c r="U4502" t="s">
        <v>109</v>
      </c>
      <c r="V4502">
        <v>14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 t="s">
        <v>174</v>
      </c>
      <c r="AD4502">
        <v>1661609</v>
      </c>
      <c r="AE4502" t="s">
        <v>93</v>
      </c>
      <c r="AF4502">
        <v>12607.334999999999</v>
      </c>
      <c r="AG4502">
        <v>74250</v>
      </c>
      <c r="AH4502">
        <v>68481</v>
      </c>
      <c r="AI4502">
        <v>9000</v>
      </c>
      <c r="AJ4502">
        <v>74250</v>
      </c>
      <c r="AK4502" t="s">
        <v>94</v>
      </c>
      <c r="AL4502">
        <v>18</v>
      </c>
      <c r="AM4502" t="s">
        <v>68</v>
      </c>
      <c r="AN4502">
        <v>1</v>
      </c>
      <c r="AO4502">
        <v>0.12650608799999999</v>
      </c>
      <c r="AR4502" t="s">
        <v>79</v>
      </c>
      <c r="AS4502" t="s">
        <v>77</v>
      </c>
      <c r="AT4502">
        <v>-1637</v>
      </c>
      <c r="AU4502" t="s">
        <v>78</v>
      </c>
      <c r="AV4502" t="s">
        <v>79</v>
      </c>
      <c r="AW4502" t="s">
        <v>80</v>
      </c>
      <c r="AX4502" t="s">
        <v>102</v>
      </c>
      <c r="AY4502" t="s">
        <v>190</v>
      </c>
      <c r="AZ4502" t="s">
        <v>96</v>
      </c>
      <c r="BA4502" t="s">
        <v>76</v>
      </c>
      <c r="BB4502" t="s">
        <v>84</v>
      </c>
      <c r="BC4502">
        <v>33</v>
      </c>
      <c r="BD4502" t="s">
        <v>191</v>
      </c>
      <c r="BE4502">
        <v>6</v>
      </c>
      <c r="BF4502" t="s">
        <v>147</v>
      </c>
      <c r="BG4502" t="s">
        <v>158</v>
      </c>
      <c r="BH4502">
        <v>365243</v>
      </c>
      <c r="BI4502">
        <v>-1606</v>
      </c>
      <c r="BJ4502">
        <v>-1456</v>
      </c>
      <c r="BK4502">
        <v>-1486</v>
      </c>
      <c r="BL4502">
        <v>-1482</v>
      </c>
      <c r="BM4502">
        <v>0</v>
      </c>
    </row>
    <row r="4503" spans="1:65" x14ac:dyDescent="0.3">
      <c r="A4503">
        <v>139014</v>
      </c>
      <c r="B4503">
        <v>0</v>
      </c>
      <c r="C4503" t="s">
        <v>65</v>
      </c>
      <c r="D4503" t="s">
        <v>88</v>
      </c>
      <c r="E4503" t="s">
        <v>67</v>
      </c>
      <c r="F4503" t="s">
        <v>68</v>
      </c>
      <c r="G4503">
        <v>0</v>
      </c>
      <c r="H4503">
        <v>112500</v>
      </c>
      <c r="I4503">
        <v>328581</v>
      </c>
      <c r="J4503" t="s">
        <v>69</v>
      </c>
      <c r="K4503" t="s">
        <v>90</v>
      </c>
      <c r="L4503" t="s">
        <v>140</v>
      </c>
      <c r="M4503" t="s">
        <v>72</v>
      </c>
      <c r="N4503">
        <v>2.0246E-2</v>
      </c>
      <c r="O4503">
        <v>12188</v>
      </c>
      <c r="P4503">
        <v>684</v>
      </c>
      <c r="Q4503">
        <v>59</v>
      </c>
      <c r="R4503">
        <v>2837</v>
      </c>
      <c r="S4503">
        <v>3</v>
      </c>
      <c r="T4503">
        <v>3</v>
      </c>
      <c r="U4503" t="s">
        <v>123</v>
      </c>
      <c r="V4503">
        <v>13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 t="s">
        <v>205</v>
      </c>
      <c r="AD4503">
        <v>2590844</v>
      </c>
      <c r="AE4503" t="s">
        <v>65</v>
      </c>
      <c r="AG4503">
        <v>0</v>
      </c>
      <c r="AH4503">
        <v>0</v>
      </c>
      <c r="AK4503" t="s">
        <v>109</v>
      </c>
      <c r="AL4503">
        <v>10</v>
      </c>
      <c r="AM4503" t="s">
        <v>68</v>
      </c>
      <c r="AN4503">
        <v>1</v>
      </c>
      <c r="AR4503" t="s">
        <v>76</v>
      </c>
      <c r="AS4503" t="s">
        <v>129</v>
      </c>
      <c r="AT4503">
        <v>-444</v>
      </c>
      <c r="AU4503" t="s">
        <v>76</v>
      </c>
      <c r="AV4503" t="s">
        <v>79</v>
      </c>
      <c r="AX4503" t="s">
        <v>102</v>
      </c>
      <c r="AY4503" t="s">
        <v>76</v>
      </c>
      <c r="AZ4503" t="s">
        <v>76</v>
      </c>
      <c r="BA4503" t="s">
        <v>76</v>
      </c>
      <c r="BB4503" t="s">
        <v>121</v>
      </c>
      <c r="BC4503">
        <v>-1</v>
      </c>
      <c r="BD4503" t="s">
        <v>76</v>
      </c>
      <c r="BF4503" t="s">
        <v>76</v>
      </c>
      <c r="BG4503" t="s">
        <v>82</v>
      </c>
    </row>
    <row r="4504" spans="1:65" x14ac:dyDescent="0.3">
      <c r="A4504">
        <v>139020</v>
      </c>
      <c r="B4504">
        <v>0</v>
      </c>
      <c r="C4504" t="s">
        <v>65</v>
      </c>
      <c r="D4504" t="s">
        <v>88</v>
      </c>
      <c r="E4504" t="s">
        <v>68</v>
      </c>
      <c r="F4504" t="s">
        <v>68</v>
      </c>
      <c r="G4504">
        <v>2</v>
      </c>
      <c r="H4504">
        <v>139500</v>
      </c>
      <c r="I4504">
        <v>247500</v>
      </c>
      <c r="J4504" t="s">
        <v>89</v>
      </c>
      <c r="K4504" t="s">
        <v>70</v>
      </c>
      <c r="L4504" t="s">
        <v>91</v>
      </c>
      <c r="M4504" t="s">
        <v>72</v>
      </c>
      <c r="N4504">
        <v>6.0080000000000003E-3</v>
      </c>
      <c r="O4504">
        <v>13459</v>
      </c>
      <c r="P4504">
        <v>251</v>
      </c>
      <c r="Q4504">
        <v>308</v>
      </c>
      <c r="R4504">
        <v>525</v>
      </c>
      <c r="S4504">
        <v>2</v>
      </c>
      <c r="T4504">
        <v>2</v>
      </c>
      <c r="U4504" t="s">
        <v>125</v>
      </c>
      <c r="V4504">
        <v>15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1</v>
      </c>
      <c r="AC4504" t="s">
        <v>135</v>
      </c>
      <c r="AD4504">
        <v>2090673</v>
      </c>
      <c r="AE4504" t="s">
        <v>93</v>
      </c>
      <c r="AF4504">
        <v>4948.6949999999997</v>
      </c>
      <c r="AG4504">
        <v>34816.5</v>
      </c>
      <c r="AH4504">
        <v>17370</v>
      </c>
      <c r="AI4504">
        <v>18000</v>
      </c>
      <c r="AJ4504">
        <v>34816.5</v>
      </c>
      <c r="AK4504" t="s">
        <v>73</v>
      </c>
      <c r="AL4504">
        <v>18</v>
      </c>
      <c r="AM4504" t="s">
        <v>68</v>
      </c>
      <c r="AN4504">
        <v>1</v>
      </c>
      <c r="AO4504">
        <v>0.55424473699999999</v>
      </c>
      <c r="AR4504" t="s">
        <v>79</v>
      </c>
      <c r="AS4504" t="s">
        <v>77</v>
      </c>
      <c r="AT4504">
        <v>-2357</v>
      </c>
      <c r="AU4504" t="s">
        <v>78</v>
      </c>
      <c r="AV4504" t="s">
        <v>79</v>
      </c>
      <c r="AX4504" t="s">
        <v>81</v>
      </c>
      <c r="AY4504" t="s">
        <v>124</v>
      </c>
      <c r="AZ4504" t="s">
        <v>96</v>
      </c>
      <c r="BA4504" t="s">
        <v>76</v>
      </c>
      <c r="BB4504" t="s">
        <v>104</v>
      </c>
      <c r="BC4504">
        <v>23</v>
      </c>
      <c r="BD4504" t="s">
        <v>105</v>
      </c>
      <c r="BE4504">
        <v>4</v>
      </c>
      <c r="BF4504" t="s">
        <v>112</v>
      </c>
      <c r="BG4504" t="s">
        <v>106</v>
      </c>
      <c r="BH4504">
        <v>365243</v>
      </c>
      <c r="BI4504">
        <v>-2321</v>
      </c>
      <c r="BJ4504">
        <v>-2231</v>
      </c>
      <c r="BK4504">
        <v>-2231</v>
      </c>
      <c r="BL4504">
        <v>-2228</v>
      </c>
      <c r="BM4504">
        <v>1</v>
      </c>
    </row>
    <row r="4505" spans="1:65" x14ac:dyDescent="0.3">
      <c r="A4505">
        <v>139021</v>
      </c>
      <c r="B4505">
        <v>0</v>
      </c>
      <c r="C4505" t="s">
        <v>65</v>
      </c>
      <c r="D4505" t="s">
        <v>88</v>
      </c>
      <c r="E4505" t="s">
        <v>67</v>
      </c>
      <c r="F4505" t="s">
        <v>68</v>
      </c>
      <c r="G4505">
        <v>0</v>
      </c>
      <c r="H4505">
        <v>225000</v>
      </c>
      <c r="I4505">
        <v>830709</v>
      </c>
      <c r="J4505" t="s">
        <v>69</v>
      </c>
      <c r="K4505" t="s">
        <v>70</v>
      </c>
      <c r="L4505" t="s">
        <v>91</v>
      </c>
      <c r="M4505" t="s">
        <v>72</v>
      </c>
      <c r="N4505">
        <v>2.2624999999999999E-2</v>
      </c>
      <c r="O4505">
        <v>21052</v>
      </c>
      <c r="P4505">
        <v>242</v>
      </c>
      <c r="Q4505">
        <v>3459</v>
      </c>
      <c r="R4505">
        <v>4190</v>
      </c>
      <c r="S4505">
        <v>2</v>
      </c>
      <c r="T4505">
        <v>2</v>
      </c>
      <c r="U4505" t="s">
        <v>94</v>
      </c>
      <c r="V4505">
        <v>14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1</v>
      </c>
      <c r="AC4505" t="s">
        <v>173</v>
      </c>
      <c r="AD4505">
        <v>2529982</v>
      </c>
      <c r="AE4505" t="s">
        <v>65</v>
      </c>
      <c r="AG4505">
        <v>0</v>
      </c>
      <c r="AH4505">
        <v>0</v>
      </c>
      <c r="AK4505" t="s">
        <v>73</v>
      </c>
      <c r="AL4505">
        <v>11</v>
      </c>
      <c r="AM4505" t="s">
        <v>68</v>
      </c>
      <c r="AN4505">
        <v>1</v>
      </c>
      <c r="AR4505" t="s">
        <v>76</v>
      </c>
      <c r="AS4505" t="s">
        <v>129</v>
      </c>
      <c r="AT4505">
        <v>-9</v>
      </c>
      <c r="AU4505" t="s">
        <v>76</v>
      </c>
      <c r="AV4505" t="s">
        <v>79</v>
      </c>
      <c r="AX4505" t="s">
        <v>81</v>
      </c>
      <c r="AY4505" t="s">
        <v>76</v>
      </c>
      <c r="AZ4505" t="s">
        <v>76</v>
      </c>
      <c r="BA4505" t="s">
        <v>76</v>
      </c>
      <c r="BB4505" t="s">
        <v>121</v>
      </c>
      <c r="BC4505">
        <v>-1</v>
      </c>
      <c r="BD4505" t="s">
        <v>76</v>
      </c>
      <c r="BF4505" t="s">
        <v>76</v>
      </c>
      <c r="BG4505" t="s">
        <v>82</v>
      </c>
    </row>
    <row r="4506" spans="1:65" x14ac:dyDescent="0.3">
      <c r="A4506">
        <v>139021</v>
      </c>
      <c r="B4506">
        <v>0</v>
      </c>
      <c r="C4506" t="s">
        <v>65</v>
      </c>
      <c r="D4506" t="s">
        <v>88</v>
      </c>
      <c r="E4506" t="s">
        <v>67</v>
      </c>
      <c r="F4506" t="s">
        <v>68</v>
      </c>
      <c r="G4506">
        <v>0</v>
      </c>
      <c r="H4506">
        <v>225000</v>
      </c>
      <c r="I4506">
        <v>830709</v>
      </c>
      <c r="J4506" t="s">
        <v>69</v>
      </c>
      <c r="K4506" t="s">
        <v>70</v>
      </c>
      <c r="L4506" t="s">
        <v>91</v>
      </c>
      <c r="M4506" t="s">
        <v>72</v>
      </c>
      <c r="N4506">
        <v>2.2624999999999999E-2</v>
      </c>
      <c r="O4506">
        <v>21052</v>
      </c>
      <c r="P4506">
        <v>242</v>
      </c>
      <c r="Q4506">
        <v>3459</v>
      </c>
      <c r="R4506">
        <v>4190</v>
      </c>
      <c r="S4506">
        <v>2</v>
      </c>
      <c r="T4506">
        <v>2</v>
      </c>
      <c r="U4506" t="s">
        <v>94</v>
      </c>
      <c r="V4506">
        <v>14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1</v>
      </c>
      <c r="AC4506" t="s">
        <v>173</v>
      </c>
      <c r="AD4506">
        <v>1704069</v>
      </c>
      <c r="AE4506" t="s">
        <v>93</v>
      </c>
      <c r="AF4506">
        <v>2799.7649999999999</v>
      </c>
      <c r="AG4506">
        <v>15525</v>
      </c>
      <c r="AH4506">
        <v>13950</v>
      </c>
      <c r="AI4506">
        <v>1575</v>
      </c>
      <c r="AJ4506">
        <v>15525</v>
      </c>
      <c r="AK4506" t="s">
        <v>120</v>
      </c>
      <c r="AL4506">
        <v>13</v>
      </c>
      <c r="AM4506" t="s">
        <v>68</v>
      </c>
      <c r="AN4506">
        <v>1</v>
      </c>
      <c r="AO4506">
        <v>0.110487484</v>
      </c>
      <c r="AR4506" t="s">
        <v>79</v>
      </c>
      <c r="AS4506" t="s">
        <v>114</v>
      </c>
      <c r="AT4506">
        <v>-2649</v>
      </c>
      <c r="AU4506" t="s">
        <v>76</v>
      </c>
      <c r="AV4506" t="s">
        <v>149</v>
      </c>
      <c r="AW4506" t="s">
        <v>101</v>
      </c>
      <c r="AX4506" t="s">
        <v>81</v>
      </c>
      <c r="AY4506" t="s">
        <v>76</v>
      </c>
      <c r="AZ4506" t="s">
        <v>96</v>
      </c>
      <c r="BA4506" t="s">
        <v>76</v>
      </c>
      <c r="BB4506" t="s">
        <v>138</v>
      </c>
      <c r="BC4506">
        <v>25</v>
      </c>
      <c r="BD4506" t="s">
        <v>105</v>
      </c>
      <c r="BE4506">
        <v>6</v>
      </c>
      <c r="BF4506" t="s">
        <v>86</v>
      </c>
      <c r="BG4506" t="s">
        <v>106</v>
      </c>
    </row>
    <row r="4507" spans="1:65" x14ac:dyDescent="0.3">
      <c r="A4507">
        <v>139081</v>
      </c>
      <c r="B4507">
        <v>0</v>
      </c>
      <c r="C4507" t="s">
        <v>65</v>
      </c>
      <c r="D4507" t="s">
        <v>88</v>
      </c>
      <c r="E4507" t="s">
        <v>68</v>
      </c>
      <c r="F4507" t="s">
        <v>68</v>
      </c>
      <c r="G4507">
        <v>0</v>
      </c>
      <c r="H4507">
        <v>225000</v>
      </c>
      <c r="I4507">
        <v>1006920</v>
      </c>
      <c r="J4507" t="s">
        <v>69</v>
      </c>
      <c r="K4507" t="s">
        <v>70</v>
      </c>
      <c r="L4507" t="s">
        <v>139</v>
      </c>
      <c r="M4507" t="s">
        <v>72</v>
      </c>
      <c r="N4507">
        <v>1.5221E-2</v>
      </c>
      <c r="O4507">
        <v>19655</v>
      </c>
      <c r="P4507">
        <v>2012</v>
      </c>
      <c r="Q4507">
        <v>10228</v>
      </c>
      <c r="R4507">
        <v>3106</v>
      </c>
      <c r="S4507">
        <v>2</v>
      </c>
      <c r="T4507">
        <v>2</v>
      </c>
      <c r="U4507" t="s">
        <v>120</v>
      </c>
      <c r="V4507">
        <v>13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 t="s">
        <v>175</v>
      </c>
      <c r="AD4507">
        <v>2550896</v>
      </c>
      <c r="AE4507" t="s">
        <v>93</v>
      </c>
      <c r="AF4507">
        <v>5445.81</v>
      </c>
      <c r="AG4507">
        <v>46665</v>
      </c>
      <c r="AH4507">
        <v>46665</v>
      </c>
      <c r="AI4507">
        <v>0</v>
      </c>
      <c r="AJ4507">
        <v>46665</v>
      </c>
      <c r="AK4507" t="s">
        <v>73</v>
      </c>
      <c r="AL4507">
        <v>13</v>
      </c>
      <c r="AM4507" t="s">
        <v>68</v>
      </c>
      <c r="AN4507">
        <v>1</v>
      </c>
      <c r="AO4507">
        <v>0</v>
      </c>
      <c r="AR4507" t="s">
        <v>79</v>
      </c>
      <c r="AS4507" t="s">
        <v>114</v>
      </c>
      <c r="AT4507">
        <v>-2239</v>
      </c>
      <c r="AU4507" t="s">
        <v>78</v>
      </c>
      <c r="AV4507" t="s">
        <v>165</v>
      </c>
      <c r="AW4507" t="s">
        <v>80</v>
      </c>
      <c r="AX4507" t="s">
        <v>81</v>
      </c>
      <c r="AY4507" t="s">
        <v>199</v>
      </c>
      <c r="AZ4507" t="s">
        <v>96</v>
      </c>
      <c r="BA4507" t="s">
        <v>76</v>
      </c>
      <c r="BB4507" t="s">
        <v>138</v>
      </c>
      <c r="BC4507">
        <v>1000</v>
      </c>
      <c r="BD4507" t="s">
        <v>141</v>
      </c>
      <c r="BE4507">
        <v>12</v>
      </c>
      <c r="BF4507" t="s">
        <v>86</v>
      </c>
      <c r="BG4507" t="s">
        <v>158</v>
      </c>
    </row>
    <row r="4508" spans="1:65" x14ac:dyDescent="0.3">
      <c r="A4508">
        <v>139091</v>
      </c>
      <c r="B4508">
        <v>0</v>
      </c>
      <c r="C4508" t="s">
        <v>65</v>
      </c>
      <c r="D4508" t="s">
        <v>66</v>
      </c>
      <c r="E4508" t="s">
        <v>68</v>
      </c>
      <c r="F4508" t="s">
        <v>68</v>
      </c>
      <c r="G4508">
        <v>2</v>
      </c>
      <c r="H4508">
        <v>202500</v>
      </c>
      <c r="I4508">
        <v>536917.5</v>
      </c>
      <c r="J4508" t="s">
        <v>133</v>
      </c>
      <c r="K4508" t="s">
        <v>70</v>
      </c>
      <c r="L4508" t="s">
        <v>91</v>
      </c>
      <c r="M4508" t="s">
        <v>72</v>
      </c>
      <c r="N4508">
        <v>1.9101E-2</v>
      </c>
      <c r="O4508">
        <v>13032</v>
      </c>
      <c r="P4508">
        <v>3410</v>
      </c>
      <c r="Q4508">
        <v>1833</v>
      </c>
      <c r="R4508">
        <v>5194</v>
      </c>
      <c r="S4508">
        <v>2</v>
      </c>
      <c r="T4508">
        <v>2</v>
      </c>
      <c r="U4508" t="s">
        <v>109</v>
      </c>
      <c r="V4508">
        <v>10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1</v>
      </c>
      <c r="AC4508" t="s">
        <v>134</v>
      </c>
      <c r="AD4508">
        <v>2280997</v>
      </c>
      <c r="AE4508" t="s">
        <v>65</v>
      </c>
      <c r="AF4508">
        <v>3733.65</v>
      </c>
      <c r="AG4508">
        <v>45000</v>
      </c>
      <c r="AH4508">
        <v>45000</v>
      </c>
      <c r="AJ4508">
        <v>45000</v>
      </c>
      <c r="AK4508" t="s">
        <v>120</v>
      </c>
      <c r="AL4508">
        <v>14</v>
      </c>
      <c r="AM4508" t="s">
        <v>68</v>
      </c>
      <c r="AN4508">
        <v>1</v>
      </c>
      <c r="AR4508" t="s">
        <v>76</v>
      </c>
      <c r="AS4508" t="s">
        <v>77</v>
      </c>
      <c r="AT4508">
        <v>-1136</v>
      </c>
      <c r="AU4508" t="s">
        <v>78</v>
      </c>
      <c r="AV4508" t="s">
        <v>79</v>
      </c>
      <c r="AW4508" t="s">
        <v>80</v>
      </c>
      <c r="AX4508" t="s">
        <v>81</v>
      </c>
      <c r="AY4508" t="s">
        <v>76</v>
      </c>
      <c r="AZ4508" t="s">
        <v>82</v>
      </c>
      <c r="BA4508" t="s">
        <v>116</v>
      </c>
      <c r="BB4508" t="s">
        <v>121</v>
      </c>
      <c r="BC4508">
        <v>-1</v>
      </c>
      <c r="BD4508" t="s">
        <v>76</v>
      </c>
      <c r="BE4508">
        <v>18</v>
      </c>
      <c r="BF4508" t="s">
        <v>86</v>
      </c>
      <c r="BG4508" t="s">
        <v>172</v>
      </c>
      <c r="BH4508">
        <v>365243</v>
      </c>
      <c r="BI4508">
        <v>-1106</v>
      </c>
      <c r="BJ4508">
        <v>-596</v>
      </c>
      <c r="BK4508">
        <v>-986</v>
      </c>
      <c r="BL4508">
        <v>-978</v>
      </c>
      <c r="BM4508">
        <v>0</v>
      </c>
    </row>
    <row r="4509" spans="1:65" x14ac:dyDescent="0.3">
      <c r="A4509">
        <v>139115</v>
      </c>
      <c r="B4509">
        <v>0</v>
      </c>
      <c r="C4509" t="s">
        <v>65</v>
      </c>
      <c r="D4509" t="s">
        <v>66</v>
      </c>
      <c r="E4509" t="s">
        <v>68</v>
      </c>
      <c r="F4509" t="s">
        <v>67</v>
      </c>
      <c r="G4509">
        <v>0</v>
      </c>
      <c r="H4509">
        <v>180000</v>
      </c>
      <c r="I4509">
        <v>1395000</v>
      </c>
      <c r="J4509" t="s">
        <v>113</v>
      </c>
      <c r="K4509" t="s">
        <v>70</v>
      </c>
      <c r="L4509" t="s">
        <v>91</v>
      </c>
      <c r="M4509" t="s">
        <v>72</v>
      </c>
      <c r="N4509">
        <v>3.1329000000000003E-2</v>
      </c>
      <c r="O4509">
        <v>21981</v>
      </c>
      <c r="P4509">
        <v>365243</v>
      </c>
      <c r="Q4509">
        <v>9342</v>
      </c>
      <c r="R4509">
        <v>4183</v>
      </c>
      <c r="S4509">
        <v>2</v>
      </c>
      <c r="T4509">
        <v>2</v>
      </c>
      <c r="U4509" t="s">
        <v>109</v>
      </c>
      <c r="V4509">
        <v>16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76</v>
      </c>
      <c r="AD4509">
        <v>1592008</v>
      </c>
      <c r="AE4509" t="s">
        <v>99</v>
      </c>
      <c r="AF4509">
        <v>9000</v>
      </c>
      <c r="AG4509">
        <v>0</v>
      </c>
      <c r="AH4509">
        <v>180000</v>
      </c>
      <c r="AK4509" t="s">
        <v>120</v>
      </c>
      <c r="AL4509">
        <v>12</v>
      </c>
      <c r="AM4509" t="s">
        <v>68</v>
      </c>
      <c r="AN4509">
        <v>1</v>
      </c>
      <c r="AR4509" t="s">
        <v>79</v>
      </c>
      <c r="AS4509" t="s">
        <v>77</v>
      </c>
      <c r="AT4509">
        <v>-2663</v>
      </c>
      <c r="AU4509" t="s">
        <v>76</v>
      </c>
      <c r="AV4509" t="s">
        <v>79</v>
      </c>
      <c r="AX4509" t="s">
        <v>81</v>
      </c>
      <c r="AY4509" t="s">
        <v>76</v>
      </c>
      <c r="AZ4509" t="s">
        <v>131</v>
      </c>
      <c r="BA4509" t="s">
        <v>116</v>
      </c>
      <c r="BB4509" t="s">
        <v>187</v>
      </c>
      <c r="BC4509">
        <v>0</v>
      </c>
      <c r="BD4509" t="s">
        <v>76</v>
      </c>
      <c r="BE4509">
        <v>0</v>
      </c>
      <c r="BF4509" t="s">
        <v>76</v>
      </c>
      <c r="BG4509" t="s">
        <v>132</v>
      </c>
      <c r="BH4509">
        <v>-2661</v>
      </c>
      <c r="BI4509">
        <v>-2618</v>
      </c>
      <c r="BJ4509">
        <v>365243</v>
      </c>
      <c r="BK4509">
        <v>365243</v>
      </c>
      <c r="BL4509">
        <v>365243</v>
      </c>
      <c r="BM4509">
        <v>0</v>
      </c>
    </row>
    <row r="4510" spans="1:65" x14ac:dyDescent="0.3">
      <c r="A4510">
        <v>139116</v>
      </c>
      <c r="B4510">
        <v>0</v>
      </c>
      <c r="C4510" t="s">
        <v>99</v>
      </c>
      <c r="D4510" t="s">
        <v>66</v>
      </c>
      <c r="E4510" t="s">
        <v>67</v>
      </c>
      <c r="F4510" t="s">
        <v>68</v>
      </c>
      <c r="G4510">
        <v>0</v>
      </c>
      <c r="H4510">
        <v>67500</v>
      </c>
      <c r="I4510">
        <v>202500</v>
      </c>
      <c r="J4510" t="s">
        <v>69</v>
      </c>
      <c r="K4510" t="s">
        <v>70</v>
      </c>
      <c r="L4510" t="s">
        <v>91</v>
      </c>
      <c r="M4510" t="s">
        <v>72</v>
      </c>
      <c r="N4510">
        <v>7.1199999999999996E-3</v>
      </c>
      <c r="O4510">
        <v>21259</v>
      </c>
      <c r="P4510">
        <v>3389</v>
      </c>
      <c r="Q4510">
        <v>13075</v>
      </c>
      <c r="R4510">
        <v>4163</v>
      </c>
      <c r="S4510">
        <v>2</v>
      </c>
      <c r="T4510">
        <v>2</v>
      </c>
      <c r="U4510" t="s">
        <v>123</v>
      </c>
      <c r="V4510">
        <v>12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 t="s">
        <v>143</v>
      </c>
      <c r="AD4510">
        <v>1602156</v>
      </c>
      <c r="AE4510" t="s">
        <v>65</v>
      </c>
      <c r="AF4510">
        <v>13988.7</v>
      </c>
      <c r="AG4510">
        <v>445500</v>
      </c>
      <c r="AH4510">
        <v>445500</v>
      </c>
      <c r="AJ4510">
        <v>445500</v>
      </c>
      <c r="AK4510" t="s">
        <v>125</v>
      </c>
      <c r="AL4510">
        <v>9</v>
      </c>
      <c r="AM4510" t="s">
        <v>68</v>
      </c>
      <c r="AN4510">
        <v>1</v>
      </c>
      <c r="AR4510" t="s">
        <v>76</v>
      </c>
      <c r="AS4510" t="s">
        <v>114</v>
      </c>
      <c r="AT4510">
        <v>-153</v>
      </c>
      <c r="AU4510" t="s">
        <v>78</v>
      </c>
      <c r="AV4510" t="s">
        <v>115</v>
      </c>
      <c r="AW4510" t="s">
        <v>110</v>
      </c>
      <c r="AX4510" t="s">
        <v>81</v>
      </c>
      <c r="AY4510" t="s">
        <v>76</v>
      </c>
      <c r="AZ4510" t="s">
        <v>82</v>
      </c>
      <c r="BA4510" t="s">
        <v>116</v>
      </c>
      <c r="BB4510" t="s">
        <v>104</v>
      </c>
      <c r="BC4510">
        <v>100</v>
      </c>
      <c r="BD4510" t="s">
        <v>105</v>
      </c>
      <c r="BE4510">
        <v>48</v>
      </c>
      <c r="BF4510" t="s">
        <v>112</v>
      </c>
      <c r="BG4510" t="s">
        <v>118</v>
      </c>
    </row>
    <row r="4511" spans="1:65" x14ac:dyDescent="0.3">
      <c r="A4511">
        <v>139119</v>
      </c>
      <c r="B4511">
        <v>1</v>
      </c>
      <c r="C4511" t="s">
        <v>65</v>
      </c>
      <c r="D4511" t="s">
        <v>88</v>
      </c>
      <c r="E4511" t="s">
        <v>67</v>
      </c>
      <c r="F4511" t="s">
        <v>68</v>
      </c>
      <c r="G4511">
        <v>3</v>
      </c>
      <c r="H4511">
        <v>135000</v>
      </c>
      <c r="I4511">
        <v>439740</v>
      </c>
      <c r="J4511" t="s">
        <v>133</v>
      </c>
      <c r="K4511" t="s">
        <v>70</v>
      </c>
      <c r="L4511" t="s">
        <v>91</v>
      </c>
      <c r="M4511" t="s">
        <v>72</v>
      </c>
      <c r="N4511">
        <v>6.6290000000000003E-3</v>
      </c>
      <c r="O4511">
        <v>15645</v>
      </c>
      <c r="P4511">
        <v>2310</v>
      </c>
      <c r="Q4511">
        <v>8402</v>
      </c>
      <c r="R4511">
        <v>4657</v>
      </c>
      <c r="S4511">
        <v>2</v>
      </c>
      <c r="T4511">
        <v>2</v>
      </c>
      <c r="U4511" t="s">
        <v>123</v>
      </c>
      <c r="V4511">
        <v>5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1</v>
      </c>
      <c r="AC4511" t="s">
        <v>122</v>
      </c>
      <c r="AD4511">
        <v>1808609</v>
      </c>
      <c r="AE4511" t="s">
        <v>99</v>
      </c>
      <c r="AG4511">
        <v>0</v>
      </c>
      <c r="AH4511">
        <v>0</v>
      </c>
      <c r="AK4511" t="s">
        <v>123</v>
      </c>
      <c r="AL4511">
        <v>9</v>
      </c>
      <c r="AM4511" t="s">
        <v>68</v>
      </c>
      <c r="AN4511">
        <v>1</v>
      </c>
      <c r="AR4511" t="s">
        <v>79</v>
      </c>
      <c r="AS4511" t="s">
        <v>114</v>
      </c>
      <c r="AT4511">
        <v>-462</v>
      </c>
      <c r="AU4511" t="s">
        <v>76</v>
      </c>
      <c r="AV4511" t="s">
        <v>115</v>
      </c>
      <c r="AW4511" t="s">
        <v>80</v>
      </c>
      <c r="AX4511" t="s">
        <v>161</v>
      </c>
      <c r="AY4511" t="s">
        <v>76</v>
      </c>
      <c r="AZ4511" t="s">
        <v>76</v>
      </c>
      <c r="BA4511" t="s">
        <v>76</v>
      </c>
      <c r="BB4511" t="s">
        <v>117</v>
      </c>
      <c r="BC4511">
        <v>4</v>
      </c>
      <c r="BD4511" t="s">
        <v>76</v>
      </c>
      <c r="BF4511" t="s">
        <v>76</v>
      </c>
      <c r="BG4511" t="s">
        <v>132</v>
      </c>
    </row>
    <row r="4512" spans="1:65" x14ac:dyDescent="0.3">
      <c r="A4512">
        <v>139122</v>
      </c>
      <c r="B4512">
        <v>1</v>
      </c>
      <c r="C4512" t="s">
        <v>65</v>
      </c>
      <c r="D4512" t="s">
        <v>88</v>
      </c>
      <c r="E4512" t="s">
        <v>67</v>
      </c>
      <c r="F4512" t="s">
        <v>68</v>
      </c>
      <c r="G4512">
        <v>0</v>
      </c>
      <c r="H4512">
        <v>202500</v>
      </c>
      <c r="I4512">
        <v>730017</v>
      </c>
      <c r="J4512" t="s">
        <v>89</v>
      </c>
      <c r="K4512" t="s">
        <v>70</v>
      </c>
      <c r="L4512" t="s">
        <v>71</v>
      </c>
      <c r="M4512" t="s">
        <v>72</v>
      </c>
      <c r="N4512">
        <v>1.8634000000000001E-2</v>
      </c>
      <c r="O4512">
        <v>17846</v>
      </c>
      <c r="P4512">
        <v>6700</v>
      </c>
      <c r="Q4512">
        <v>10509</v>
      </c>
      <c r="R4512">
        <v>1401</v>
      </c>
      <c r="S4512">
        <v>2</v>
      </c>
      <c r="T4512">
        <v>2</v>
      </c>
      <c r="U4512" t="s">
        <v>120</v>
      </c>
      <c r="V4512">
        <v>12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 t="s">
        <v>134</v>
      </c>
      <c r="AD4512">
        <v>1541473</v>
      </c>
      <c r="AE4512" t="s">
        <v>65</v>
      </c>
      <c r="AF4512">
        <v>12231.54</v>
      </c>
      <c r="AG4512">
        <v>247500</v>
      </c>
      <c r="AH4512">
        <v>294381</v>
      </c>
      <c r="AJ4512">
        <v>247500</v>
      </c>
      <c r="AK4512" t="s">
        <v>120</v>
      </c>
      <c r="AL4512">
        <v>11</v>
      </c>
      <c r="AM4512" t="s">
        <v>68</v>
      </c>
      <c r="AN4512">
        <v>1</v>
      </c>
      <c r="AR4512" t="s">
        <v>76</v>
      </c>
      <c r="AS4512" t="s">
        <v>77</v>
      </c>
      <c r="AT4512">
        <v>-504</v>
      </c>
      <c r="AU4512" t="s">
        <v>78</v>
      </c>
      <c r="AV4512" t="s">
        <v>79</v>
      </c>
      <c r="AX4512" t="s">
        <v>81</v>
      </c>
      <c r="AY4512" t="s">
        <v>76</v>
      </c>
      <c r="AZ4512" t="s">
        <v>82</v>
      </c>
      <c r="BA4512" t="s">
        <v>116</v>
      </c>
      <c r="BB4512" t="s">
        <v>117</v>
      </c>
      <c r="BC4512">
        <v>4</v>
      </c>
      <c r="BD4512" t="s">
        <v>76</v>
      </c>
      <c r="BE4512">
        <v>42</v>
      </c>
      <c r="BF4512" t="s">
        <v>147</v>
      </c>
      <c r="BG4512" t="s">
        <v>154</v>
      </c>
      <c r="BH4512">
        <v>365243</v>
      </c>
      <c r="BI4512">
        <v>-474</v>
      </c>
      <c r="BJ4512">
        <v>756</v>
      </c>
      <c r="BK4512">
        <v>-294</v>
      </c>
      <c r="BL4512">
        <v>-290</v>
      </c>
      <c r="BM4512">
        <v>1</v>
      </c>
    </row>
    <row r="4513" spans="1:65" x14ac:dyDescent="0.3">
      <c r="A4513">
        <v>139128</v>
      </c>
      <c r="B4513">
        <v>0</v>
      </c>
      <c r="C4513" t="s">
        <v>65</v>
      </c>
      <c r="D4513" t="s">
        <v>88</v>
      </c>
      <c r="E4513" t="s">
        <v>68</v>
      </c>
      <c r="F4513" t="s">
        <v>68</v>
      </c>
      <c r="G4513">
        <v>0</v>
      </c>
      <c r="H4513">
        <v>135000</v>
      </c>
      <c r="I4513">
        <v>792162</v>
      </c>
      <c r="J4513" t="s">
        <v>69</v>
      </c>
      <c r="K4513" t="s">
        <v>70</v>
      </c>
      <c r="L4513" t="s">
        <v>91</v>
      </c>
      <c r="M4513" t="s">
        <v>72</v>
      </c>
      <c r="N4513">
        <v>6.8519999999999996E-3</v>
      </c>
      <c r="O4513">
        <v>16151</v>
      </c>
      <c r="P4513">
        <v>3421</v>
      </c>
      <c r="Q4513">
        <v>3056</v>
      </c>
      <c r="R4513">
        <v>4927</v>
      </c>
      <c r="S4513">
        <v>3</v>
      </c>
      <c r="T4513">
        <v>3</v>
      </c>
      <c r="U4513" t="s">
        <v>125</v>
      </c>
      <c r="V4513">
        <v>12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1</v>
      </c>
      <c r="AC4513" t="s">
        <v>145</v>
      </c>
      <c r="AD4513">
        <v>1910377</v>
      </c>
      <c r="AE4513" t="s">
        <v>93</v>
      </c>
      <c r="AF4513">
        <v>8064.99</v>
      </c>
      <c r="AG4513">
        <v>114300</v>
      </c>
      <c r="AH4513">
        <v>114300</v>
      </c>
      <c r="AI4513">
        <v>0</v>
      </c>
      <c r="AJ4513">
        <v>114300</v>
      </c>
      <c r="AK4513" t="s">
        <v>125</v>
      </c>
      <c r="AL4513">
        <v>13</v>
      </c>
      <c r="AM4513" t="s">
        <v>68</v>
      </c>
      <c r="AN4513">
        <v>1</v>
      </c>
      <c r="AO4513">
        <v>0</v>
      </c>
      <c r="AR4513" t="s">
        <v>79</v>
      </c>
      <c r="AS4513" t="s">
        <v>77</v>
      </c>
      <c r="AT4513">
        <v>-798</v>
      </c>
      <c r="AU4513" t="s">
        <v>78</v>
      </c>
      <c r="AV4513" t="s">
        <v>79</v>
      </c>
      <c r="AX4513" t="s">
        <v>81</v>
      </c>
      <c r="AY4513" t="s">
        <v>190</v>
      </c>
      <c r="AZ4513" t="s">
        <v>96</v>
      </c>
      <c r="BA4513" t="s">
        <v>76</v>
      </c>
      <c r="BB4513" t="s">
        <v>138</v>
      </c>
      <c r="BC4513">
        <v>60</v>
      </c>
      <c r="BD4513" t="s">
        <v>191</v>
      </c>
      <c r="BE4513">
        <v>18</v>
      </c>
      <c r="BF4513" t="s">
        <v>147</v>
      </c>
      <c r="BG4513" t="s">
        <v>158</v>
      </c>
      <c r="BH4513">
        <v>365243</v>
      </c>
      <c r="BI4513">
        <v>-767</v>
      </c>
      <c r="BJ4513">
        <v>-257</v>
      </c>
      <c r="BK4513">
        <v>-347</v>
      </c>
      <c r="BL4513">
        <v>-345</v>
      </c>
      <c r="BM4513">
        <v>0</v>
      </c>
    </row>
    <row r="4514" spans="1:65" x14ac:dyDescent="0.3">
      <c r="A4514">
        <v>139128</v>
      </c>
      <c r="B4514">
        <v>0</v>
      </c>
      <c r="C4514" t="s">
        <v>65</v>
      </c>
      <c r="D4514" t="s">
        <v>88</v>
      </c>
      <c r="E4514" t="s">
        <v>68</v>
      </c>
      <c r="F4514" t="s">
        <v>68</v>
      </c>
      <c r="G4514">
        <v>0</v>
      </c>
      <c r="H4514">
        <v>135000</v>
      </c>
      <c r="I4514">
        <v>792162</v>
      </c>
      <c r="J4514" t="s">
        <v>69</v>
      </c>
      <c r="K4514" t="s">
        <v>70</v>
      </c>
      <c r="L4514" t="s">
        <v>91</v>
      </c>
      <c r="M4514" t="s">
        <v>72</v>
      </c>
      <c r="N4514">
        <v>6.8519999999999996E-3</v>
      </c>
      <c r="O4514">
        <v>16151</v>
      </c>
      <c r="P4514">
        <v>3421</v>
      </c>
      <c r="Q4514">
        <v>3056</v>
      </c>
      <c r="R4514">
        <v>4927</v>
      </c>
      <c r="S4514">
        <v>3</v>
      </c>
      <c r="T4514">
        <v>3</v>
      </c>
      <c r="U4514" t="s">
        <v>125</v>
      </c>
      <c r="V4514">
        <v>12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1</v>
      </c>
      <c r="AC4514" t="s">
        <v>145</v>
      </c>
      <c r="AD4514">
        <v>2696432</v>
      </c>
      <c r="AE4514" t="s">
        <v>93</v>
      </c>
      <c r="AF4514">
        <v>4210.1099999999997</v>
      </c>
      <c r="AG4514">
        <v>27670.5</v>
      </c>
      <c r="AH4514">
        <v>26545.5</v>
      </c>
      <c r="AI4514">
        <v>2767.5</v>
      </c>
      <c r="AJ4514">
        <v>27670.5</v>
      </c>
      <c r="AK4514" t="s">
        <v>75</v>
      </c>
      <c r="AL4514">
        <v>7</v>
      </c>
      <c r="AM4514" t="s">
        <v>68</v>
      </c>
      <c r="AN4514">
        <v>1</v>
      </c>
      <c r="AO4514">
        <v>0.10282329</v>
      </c>
      <c r="AR4514" t="s">
        <v>79</v>
      </c>
      <c r="AS4514" t="s">
        <v>77</v>
      </c>
      <c r="AT4514">
        <v>-2704</v>
      </c>
      <c r="AU4514" t="s">
        <v>78</v>
      </c>
      <c r="AV4514" t="s">
        <v>79</v>
      </c>
      <c r="AW4514" t="s">
        <v>101</v>
      </c>
      <c r="AX4514" t="s">
        <v>102</v>
      </c>
      <c r="AY4514" t="s">
        <v>124</v>
      </c>
      <c r="AZ4514" t="s">
        <v>96</v>
      </c>
      <c r="BA4514" t="s">
        <v>76</v>
      </c>
      <c r="BB4514" t="s">
        <v>104</v>
      </c>
      <c r="BC4514">
        <v>30</v>
      </c>
      <c r="BD4514" t="s">
        <v>105</v>
      </c>
      <c r="BE4514">
        <v>8</v>
      </c>
      <c r="BF4514" t="s">
        <v>86</v>
      </c>
      <c r="BG4514" t="s">
        <v>106</v>
      </c>
      <c r="BH4514">
        <v>365243</v>
      </c>
      <c r="BI4514">
        <v>-2673</v>
      </c>
      <c r="BJ4514">
        <v>-2463</v>
      </c>
      <c r="BK4514">
        <v>-2463</v>
      </c>
      <c r="BL4514">
        <v>-2445</v>
      </c>
      <c r="BM4514">
        <v>1</v>
      </c>
    </row>
    <row r="4515" spans="1:65" x14ac:dyDescent="0.3">
      <c r="A4515">
        <v>139128</v>
      </c>
      <c r="B4515">
        <v>0</v>
      </c>
      <c r="C4515" t="s">
        <v>65</v>
      </c>
      <c r="D4515" t="s">
        <v>88</v>
      </c>
      <c r="E4515" t="s">
        <v>68</v>
      </c>
      <c r="F4515" t="s">
        <v>68</v>
      </c>
      <c r="G4515">
        <v>0</v>
      </c>
      <c r="H4515">
        <v>135000</v>
      </c>
      <c r="I4515">
        <v>792162</v>
      </c>
      <c r="J4515" t="s">
        <v>69</v>
      </c>
      <c r="K4515" t="s">
        <v>70</v>
      </c>
      <c r="L4515" t="s">
        <v>91</v>
      </c>
      <c r="M4515" t="s">
        <v>72</v>
      </c>
      <c r="N4515">
        <v>6.8519999999999996E-3</v>
      </c>
      <c r="O4515">
        <v>16151</v>
      </c>
      <c r="P4515">
        <v>3421</v>
      </c>
      <c r="Q4515">
        <v>3056</v>
      </c>
      <c r="R4515">
        <v>4927</v>
      </c>
      <c r="S4515">
        <v>3</v>
      </c>
      <c r="T4515">
        <v>3</v>
      </c>
      <c r="U4515" t="s">
        <v>125</v>
      </c>
      <c r="V4515">
        <v>12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 t="s">
        <v>145</v>
      </c>
      <c r="AD4515">
        <v>2170642</v>
      </c>
      <c r="AE4515" t="s">
        <v>65</v>
      </c>
      <c r="AF4515">
        <v>9426.24</v>
      </c>
      <c r="AG4515">
        <v>45000</v>
      </c>
      <c r="AH4515">
        <v>46485</v>
      </c>
      <c r="AJ4515">
        <v>45000</v>
      </c>
      <c r="AK4515" t="s">
        <v>123</v>
      </c>
      <c r="AL4515">
        <v>11</v>
      </c>
      <c r="AM4515" t="s">
        <v>68</v>
      </c>
      <c r="AN4515">
        <v>1</v>
      </c>
      <c r="AR4515" t="s">
        <v>76</v>
      </c>
      <c r="AS4515" t="s">
        <v>114</v>
      </c>
      <c r="AT4515">
        <v>-1135</v>
      </c>
      <c r="AU4515" t="s">
        <v>78</v>
      </c>
      <c r="AV4515" t="s">
        <v>165</v>
      </c>
      <c r="AW4515" t="s">
        <v>101</v>
      </c>
      <c r="AX4515" t="s">
        <v>81</v>
      </c>
      <c r="AY4515" t="s">
        <v>76</v>
      </c>
      <c r="AZ4515" t="s">
        <v>82</v>
      </c>
      <c r="BA4515" t="s">
        <v>83</v>
      </c>
      <c r="BB4515" t="s">
        <v>104</v>
      </c>
      <c r="BC4515">
        <v>15</v>
      </c>
      <c r="BD4515" t="s">
        <v>105</v>
      </c>
      <c r="BE4515">
        <v>6</v>
      </c>
      <c r="BF4515" t="s">
        <v>86</v>
      </c>
      <c r="BG4515" t="s">
        <v>87</v>
      </c>
    </row>
    <row r="4516" spans="1:65" x14ac:dyDescent="0.3">
      <c r="A4516">
        <v>139132</v>
      </c>
      <c r="B4516">
        <v>0</v>
      </c>
      <c r="C4516" t="s">
        <v>65</v>
      </c>
      <c r="D4516" t="s">
        <v>88</v>
      </c>
      <c r="E4516" t="s">
        <v>67</v>
      </c>
      <c r="F4516" t="s">
        <v>67</v>
      </c>
      <c r="G4516">
        <v>0</v>
      </c>
      <c r="H4516">
        <v>157500</v>
      </c>
      <c r="I4516">
        <v>755190</v>
      </c>
      <c r="J4516" t="s">
        <v>89</v>
      </c>
      <c r="K4516" t="s">
        <v>70</v>
      </c>
      <c r="L4516" t="s">
        <v>91</v>
      </c>
      <c r="M4516" t="s">
        <v>127</v>
      </c>
      <c r="N4516">
        <v>1.9689000000000002E-2</v>
      </c>
      <c r="O4516">
        <v>11432</v>
      </c>
      <c r="P4516">
        <v>1274</v>
      </c>
      <c r="Q4516">
        <v>4228</v>
      </c>
      <c r="R4516">
        <v>4055</v>
      </c>
      <c r="S4516">
        <v>2</v>
      </c>
      <c r="T4516">
        <v>2</v>
      </c>
      <c r="U4516" t="s">
        <v>94</v>
      </c>
      <c r="V4516">
        <v>19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 t="s">
        <v>92</v>
      </c>
      <c r="AD4516">
        <v>2102379</v>
      </c>
      <c r="AE4516" t="s">
        <v>93</v>
      </c>
      <c r="AF4516">
        <v>10265.67</v>
      </c>
      <c r="AG4516">
        <v>62775</v>
      </c>
      <c r="AH4516">
        <v>53775</v>
      </c>
      <c r="AI4516">
        <v>9000</v>
      </c>
      <c r="AJ4516">
        <v>62775</v>
      </c>
      <c r="AK4516" t="s">
        <v>75</v>
      </c>
      <c r="AL4516">
        <v>13</v>
      </c>
      <c r="AM4516" t="s">
        <v>68</v>
      </c>
      <c r="AN4516">
        <v>1</v>
      </c>
      <c r="AO4516">
        <v>0.156142066</v>
      </c>
      <c r="AR4516" t="s">
        <v>79</v>
      </c>
      <c r="AS4516" t="s">
        <v>77</v>
      </c>
      <c r="AT4516">
        <v>-1667</v>
      </c>
      <c r="AU4516" t="s">
        <v>78</v>
      </c>
      <c r="AV4516" t="s">
        <v>79</v>
      </c>
      <c r="AW4516" t="s">
        <v>80</v>
      </c>
      <c r="AX4516" t="s">
        <v>81</v>
      </c>
      <c r="AY4516" t="s">
        <v>95</v>
      </c>
      <c r="AZ4516" t="s">
        <v>96</v>
      </c>
      <c r="BA4516" t="s">
        <v>76</v>
      </c>
      <c r="BB4516" t="s">
        <v>138</v>
      </c>
      <c r="BC4516">
        <v>144</v>
      </c>
      <c r="BD4516" t="s">
        <v>85</v>
      </c>
      <c r="BE4516">
        <v>6</v>
      </c>
      <c r="BF4516" t="s">
        <v>147</v>
      </c>
      <c r="BG4516" t="s">
        <v>151</v>
      </c>
      <c r="BH4516">
        <v>365243</v>
      </c>
      <c r="BI4516">
        <v>-1627</v>
      </c>
      <c r="BJ4516">
        <v>-1477</v>
      </c>
      <c r="BK4516">
        <v>-1507</v>
      </c>
      <c r="BL4516">
        <v>-1499</v>
      </c>
      <c r="BM4516">
        <v>0</v>
      </c>
    </row>
    <row r="4517" spans="1:65" x14ac:dyDescent="0.3">
      <c r="A4517">
        <v>139138</v>
      </c>
      <c r="B4517">
        <v>0</v>
      </c>
      <c r="C4517" t="s">
        <v>65</v>
      </c>
      <c r="D4517" t="s">
        <v>66</v>
      </c>
      <c r="E4517" t="s">
        <v>68</v>
      </c>
      <c r="F4517" t="s">
        <v>68</v>
      </c>
      <c r="G4517">
        <v>2</v>
      </c>
      <c r="H4517">
        <v>76500</v>
      </c>
      <c r="I4517">
        <v>276277.5</v>
      </c>
      <c r="J4517" t="s">
        <v>69</v>
      </c>
      <c r="K4517" t="s">
        <v>70</v>
      </c>
      <c r="L4517" t="s">
        <v>91</v>
      </c>
      <c r="M4517" t="s">
        <v>72</v>
      </c>
      <c r="N4517">
        <v>3.1329000000000003E-2</v>
      </c>
      <c r="O4517">
        <v>10427</v>
      </c>
      <c r="P4517">
        <v>2450</v>
      </c>
      <c r="Q4517">
        <v>102</v>
      </c>
      <c r="R4517">
        <v>123</v>
      </c>
      <c r="S4517">
        <v>2</v>
      </c>
      <c r="T4517">
        <v>2</v>
      </c>
      <c r="U4517" t="s">
        <v>125</v>
      </c>
      <c r="V4517">
        <v>15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1</v>
      </c>
      <c r="AC4517" t="s">
        <v>176</v>
      </c>
      <c r="AD4517">
        <v>2024386</v>
      </c>
      <c r="AE4517" t="s">
        <v>93</v>
      </c>
      <c r="AF4517">
        <v>8073.36</v>
      </c>
      <c r="AG4517">
        <v>45900</v>
      </c>
      <c r="AH4517">
        <v>49959</v>
      </c>
      <c r="AI4517">
        <v>4590</v>
      </c>
      <c r="AJ4517">
        <v>45900</v>
      </c>
      <c r="AK4517" t="s">
        <v>109</v>
      </c>
      <c r="AL4517">
        <v>14</v>
      </c>
      <c r="AM4517" t="s">
        <v>68</v>
      </c>
      <c r="AN4517">
        <v>1</v>
      </c>
      <c r="AO4517">
        <v>9.1641043000000005E-2</v>
      </c>
      <c r="AR4517" t="s">
        <v>79</v>
      </c>
      <c r="AS4517" t="s">
        <v>77</v>
      </c>
      <c r="AT4517">
        <v>-1796</v>
      </c>
      <c r="AU4517" t="s">
        <v>76</v>
      </c>
      <c r="AV4517" t="s">
        <v>79</v>
      </c>
      <c r="AX4517" t="s">
        <v>102</v>
      </c>
      <c r="AY4517" t="s">
        <v>103</v>
      </c>
      <c r="AZ4517" t="s">
        <v>96</v>
      </c>
      <c r="BA4517" t="s">
        <v>76</v>
      </c>
      <c r="BB4517" t="s">
        <v>138</v>
      </c>
      <c r="BC4517">
        <v>26</v>
      </c>
      <c r="BD4517" t="s">
        <v>105</v>
      </c>
      <c r="BE4517">
        <v>8</v>
      </c>
      <c r="BF4517" t="s">
        <v>86</v>
      </c>
      <c r="BG4517" t="s">
        <v>106</v>
      </c>
      <c r="BH4517">
        <v>365243</v>
      </c>
      <c r="BI4517">
        <v>-1764</v>
      </c>
      <c r="BJ4517">
        <v>-1554</v>
      </c>
      <c r="BK4517">
        <v>-1554</v>
      </c>
      <c r="BL4517">
        <v>-1472</v>
      </c>
      <c r="BM4517">
        <v>0</v>
      </c>
    </row>
    <row r="4518" spans="1:65" x14ac:dyDescent="0.3">
      <c r="A4518">
        <v>139141</v>
      </c>
      <c r="B4518">
        <v>0</v>
      </c>
      <c r="C4518" t="s">
        <v>65</v>
      </c>
      <c r="D4518" t="s">
        <v>88</v>
      </c>
      <c r="E4518" t="s">
        <v>67</v>
      </c>
      <c r="F4518" t="s">
        <v>68</v>
      </c>
      <c r="G4518">
        <v>0</v>
      </c>
      <c r="H4518">
        <v>54000</v>
      </c>
      <c r="I4518">
        <v>97038</v>
      </c>
      <c r="J4518" t="s">
        <v>69</v>
      </c>
      <c r="K4518" t="s">
        <v>70</v>
      </c>
      <c r="L4518" t="s">
        <v>91</v>
      </c>
      <c r="M4518" t="s">
        <v>72</v>
      </c>
      <c r="N4518">
        <v>2.8663000000000001E-2</v>
      </c>
      <c r="O4518">
        <v>16333</v>
      </c>
      <c r="P4518">
        <v>8925</v>
      </c>
      <c r="Q4518">
        <v>6248</v>
      </c>
      <c r="R4518">
        <v>4143</v>
      </c>
      <c r="S4518">
        <v>2</v>
      </c>
      <c r="T4518">
        <v>2</v>
      </c>
      <c r="U4518" t="s">
        <v>73</v>
      </c>
      <c r="V4518">
        <v>16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 t="s">
        <v>170</v>
      </c>
      <c r="AD4518">
        <v>1890296</v>
      </c>
      <c r="AE4518" t="s">
        <v>65</v>
      </c>
      <c r="AF4518">
        <v>16776.09</v>
      </c>
      <c r="AG4518">
        <v>157500</v>
      </c>
      <c r="AH4518">
        <v>167895</v>
      </c>
      <c r="AJ4518">
        <v>157500</v>
      </c>
      <c r="AK4518" t="s">
        <v>73</v>
      </c>
      <c r="AL4518">
        <v>8</v>
      </c>
      <c r="AM4518" t="s">
        <v>68</v>
      </c>
      <c r="AN4518">
        <v>1</v>
      </c>
      <c r="AR4518" t="s">
        <v>76</v>
      </c>
      <c r="AS4518" t="s">
        <v>77</v>
      </c>
      <c r="AT4518">
        <v>-1015</v>
      </c>
      <c r="AU4518" t="s">
        <v>78</v>
      </c>
      <c r="AV4518" t="s">
        <v>79</v>
      </c>
      <c r="AX4518" t="s">
        <v>81</v>
      </c>
      <c r="AY4518" t="s">
        <v>76</v>
      </c>
      <c r="AZ4518" t="s">
        <v>82</v>
      </c>
      <c r="BA4518" t="s">
        <v>116</v>
      </c>
      <c r="BB4518" t="s">
        <v>104</v>
      </c>
      <c r="BC4518">
        <v>-1</v>
      </c>
      <c r="BD4518" t="s">
        <v>76</v>
      </c>
      <c r="BE4518">
        <v>12</v>
      </c>
      <c r="BF4518" t="s">
        <v>147</v>
      </c>
      <c r="BG4518" t="s">
        <v>154</v>
      </c>
      <c r="BH4518">
        <v>365243</v>
      </c>
      <c r="BI4518">
        <v>-985</v>
      </c>
      <c r="BJ4518">
        <v>-655</v>
      </c>
      <c r="BK4518">
        <v>-835</v>
      </c>
      <c r="BL4518">
        <v>-830</v>
      </c>
      <c r="BM4518">
        <v>1</v>
      </c>
    </row>
    <row r="4519" spans="1:65" x14ac:dyDescent="0.3">
      <c r="A4519">
        <v>139148</v>
      </c>
      <c r="B4519">
        <v>0</v>
      </c>
      <c r="C4519" t="s">
        <v>65</v>
      </c>
      <c r="D4519" t="s">
        <v>88</v>
      </c>
      <c r="E4519" t="s">
        <v>67</v>
      </c>
      <c r="F4519" t="s">
        <v>68</v>
      </c>
      <c r="G4519">
        <v>1</v>
      </c>
      <c r="H4519">
        <v>90000</v>
      </c>
      <c r="I4519">
        <v>835380</v>
      </c>
      <c r="J4519" t="s">
        <v>113</v>
      </c>
      <c r="K4519" t="s">
        <v>70</v>
      </c>
      <c r="L4519" t="s">
        <v>91</v>
      </c>
      <c r="M4519" t="s">
        <v>72</v>
      </c>
      <c r="N4519">
        <v>2.0712999999999999E-2</v>
      </c>
      <c r="O4519">
        <v>18834</v>
      </c>
      <c r="P4519">
        <v>365243</v>
      </c>
      <c r="Q4519">
        <v>3093</v>
      </c>
      <c r="R4519">
        <v>2355</v>
      </c>
      <c r="S4519">
        <v>3</v>
      </c>
      <c r="T4519">
        <v>1</v>
      </c>
      <c r="U4519" t="s">
        <v>125</v>
      </c>
      <c r="V4519">
        <v>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76</v>
      </c>
      <c r="AD4519">
        <v>1287039</v>
      </c>
      <c r="AE4519" t="s">
        <v>93</v>
      </c>
      <c r="AF4519">
        <v>22298.04</v>
      </c>
      <c r="AG4519">
        <v>127264.5</v>
      </c>
      <c r="AH4519">
        <v>120582</v>
      </c>
      <c r="AI4519">
        <v>12730.5</v>
      </c>
      <c r="AJ4519">
        <v>127264.5</v>
      </c>
      <c r="AK4519" t="s">
        <v>123</v>
      </c>
      <c r="AL4519">
        <v>14</v>
      </c>
      <c r="AM4519" t="s">
        <v>68</v>
      </c>
      <c r="AN4519">
        <v>1</v>
      </c>
      <c r="AO4519">
        <v>0.104001289</v>
      </c>
      <c r="AR4519" t="s">
        <v>79</v>
      </c>
      <c r="AS4519" t="s">
        <v>77</v>
      </c>
      <c r="AT4519">
        <v>-645</v>
      </c>
      <c r="AU4519" t="s">
        <v>78</v>
      </c>
      <c r="AV4519" t="s">
        <v>79</v>
      </c>
      <c r="AX4519" t="s">
        <v>102</v>
      </c>
      <c r="AY4519" t="s">
        <v>111</v>
      </c>
      <c r="AZ4519" t="s">
        <v>96</v>
      </c>
      <c r="BA4519" t="s">
        <v>76</v>
      </c>
      <c r="BB4519" t="s">
        <v>84</v>
      </c>
      <c r="BC4519">
        <v>91</v>
      </c>
      <c r="BD4519" t="s">
        <v>85</v>
      </c>
      <c r="BE4519">
        <v>6</v>
      </c>
      <c r="BF4519" t="s">
        <v>147</v>
      </c>
      <c r="BG4519" t="s">
        <v>151</v>
      </c>
      <c r="BH4519">
        <v>365243</v>
      </c>
      <c r="BI4519">
        <v>-610</v>
      </c>
      <c r="BJ4519">
        <v>-460</v>
      </c>
      <c r="BK4519">
        <v>-490</v>
      </c>
      <c r="BL4519">
        <v>-478</v>
      </c>
      <c r="BM4519">
        <v>0</v>
      </c>
    </row>
    <row r="4520" spans="1:65" x14ac:dyDescent="0.3">
      <c r="A4520">
        <v>139154</v>
      </c>
      <c r="B4520">
        <v>1</v>
      </c>
      <c r="C4520" t="s">
        <v>99</v>
      </c>
      <c r="D4520" t="s">
        <v>88</v>
      </c>
      <c r="E4520" t="s">
        <v>67</v>
      </c>
      <c r="F4520" t="s">
        <v>68</v>
      </c>
      <c r="G4520">
        <v>1</v>
      </c>
      <c r="H4520">
        <v>157500</v>
      </c>
      <c r="I4520">
        <v>202500</v>
      </c>
      <c r="J4520" t="s">
        <v>69</v>
      </c>
      <c r="K4520" t="s">
        <v>90</v>
      </c>
      <c r="L4520" t="s">
        <v>91</v>
      </c>
      <c r="M4520" t="s">
        <v>72</v>
      </c>
      <c r="N4520">
        <v>2.042E-3</v>
      </c>
      <c r="O4520">
        <v>14931</v>
      </c>
      <c r="P4520">
        <v>213</v>
      </c>
      <c r="Q4520">
        <v>2261</v>
      </c>
      <c r="R4520">
        <v>4431</v>
      </c>
      <c r="S4520">
        <v>3</v>
      </c>
      <c r="T4520">
        <v>3</v>
      </c>
      <c r="U4520" t="s">
        <v>109</v>
      </c>
      <c r="V4520">
        <v>16</v>
      </c>
      <c r="W4520">
        <v>1</v>
      </c>
      <c r="X4520">
        <v>1</v>
      </c>
      <c r="Y4520">
        <v>0</v>
      </c>
      <c r="Z4520">
        <v>1</v>
      </c>
      <c r="AA4520">
        <v>1</v>
      </c>
      <c r="AB4520">
        <v>0</v>
      </c>
      <c r="AC4520" t="s">
        <v>92</v>
      </c>
      <c r="AD4520">
        <v>1055736</v>
      </c>
      <c r="AE4520" t="s">
        <v>65</v>
      </c>
      <c r="AF4520">
        <v>24277.32</v>
      </c>
      <c r="AG4520">
        <v>450000</v>
      </c>
      <c r="AH4520">
        <v>533160</v>
      </c>
      <c r="AJ4520">
        <v>450000</v>
      </c>
      <c r="AK4520" t="s">
        <v>123</v>
      </c>
      <c r="AL4520">
        <v>14</v>
      </c>
      <c r="AM4520" t="s">
        <v>68</v>
      </c>
      <c r="AN4520">
        <v>1</v>
      </c>
      <c r="AR4520" t="s">
        <v>76</v>
      </c>
      <c r="AS4520" t="s">
        <v>77</v>
      </c>
      <c r="AT4520">
        <v>-809</v>
      </c>
      <c r="AU4520" t="s">
        <v>78</v>
      </c>
      <c r="AV4520" t="s">
        <v>79</v>
      </c>
      <c r="AW4520" t="s">
        <v>80</v>
      </c>
      <c r="AX4520" t="s">
        <v>81</v>
      </c>
      <c r="AY4520" t="s">
        <v>76</v>
      </c>
      <c r="AZ4520" t="s">
        <v>82</v>
      </c>
      <c r="BA4520" t="s">
        <v>116</v>
      </c>
      <c r="BB4520" t="s">
        <v>138</v>
      </c>
      <c r="BC4520">
        <v>750</v>
      </c>
      <c r="BD4520" t="s">
        <v>85</v>
      </c>
      <c r="BE4520">
        <v>48</v>
      </c>
      <c r="BF4520" t="s">
        <v>147</v>
      </c>
      <c r="BG4520" t="s">
        <v>154</v>
      </c>
      <c r="BH4520">
        <v>365243</v>
      </c>
      <c r="BI4520">
        <v>-779</v>
      </c>
      <c r="BJ4520">
        <v>631</v>
      </c>
      <c r="BK4520">
        <v>-689</v>
      </c>
      <c r="BL4520">
        <v>-682</v>
      </c>
      <c r="BM4520">
        <v>1</v>
      </c>
    </row>
    <row r="4521" spans="1:65" x14ac:dyDescent="0.3">
      <c r="A4521">
        <v>139156</v>
      </c>
      <c r="B4521">
        <v>0</v>
      </c>
      <c r="C4521" t="s">
        <v>65</v>
      </c>
      <c r="D4521" t="s">
        <v>66</v>
      </c>
      <c r="E4521" t="s">
        <v>68</v>
      </c>
      <c r="F4521" t="s">
        <v>68</v>
      </c>
      <c r="G4521">
        <v>0</v>
      </c>
      <c r="H4521">
        <v>135000</v>
      </c>
      <c r="I4521">
        <v>916470</v>
      </c>
      <c r="J4521" t="s">
        <v>69</v>
      </c>
      <c r="K4521" t="s">
        <v>70</v>
      </c>
      <c r="L4521" t="s">
        <v>91</v>
      </c>
      <c r="M4521" t="s">
        <v>72</v>
      </c>
      <c r="N4521">
        <v>2.0246E-2</v>
      </c>
      <c r="O4521">
        <v>19919</v>
      </c>
      <c r="P4521">
        <v>5578</v>
      </c>
      <c r="Q4521">
        <v>10322</v>
      </c>
      <c r="R4521">
        <v>3461</v>
      </c>
      <c r="S4521">
        <v>3</v>
      </c>
      <c r="T4521">
        <v>3</v>
      </c>
      <c r="U4521" t="s">
        <v>109</v>
      </c>
      <c r="V4521">
        <v>10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167</v>
      </c>
      <c r="AD4521">
        <v>1825508</v>
      </c>
      <c r="AE4521" t="s">
        <v>93</v>
      </c>
      <c r="AF4521">
        <v>12759.525</v>
      </c>
      <c r="AG4521">
        <v>95697</v>
      </c>
      <c r="AH4521">
        <v>111564</v>
      </c>
      <c r="AI4521">
        <v>6750</v>
      </c>
      <c r="AJ4521">
        <v>95697</v>
      </c>
      <c r="AK4521" t="s">
        <v>75</v>
      </c>
      <c r="AL4521">
        <v>10</v>
      </c>
      <c r="AM4521" t="s">
        <v>68</v>
      </c>
      <c r="AN4521">
        <v>1</v>
      </c>
      <c r="AO4521">
        <v>6.2134350999999997E-2</v>
      </c>
      <c r="AR4521" t="s">
        <v>79</v>
      </c>
      <c r="AS4521" t="s">
        <v>77</v>
      </c>
      <c r="AT4521">
        <v>-1335</v>
      </c>
      <c r="AU4521" t="s">
        <v>78</v>
      </c>
      <c r="AV4521" t="s">
        <v>79</v>
      </c>
      <c r="AW4521" t="s">
        <v>110</v>
      </c>
      <c r="AX4521" t="s">
        <v>81</v>
      </c>
      <c r="AY4521" t="s">
        <v>103</v>
      </c>
      <c r="AZ4521" t="s">
        <v>96</v>
      </c>
      <c r="BA4521" t="s">
        <v>76</v>
      </c>
      <c r="BB4521" t="s">
        <v>138</v>
      </c>
      <c r="BC4521">
        <v>90</v>
      </c>
      <c r="BD4521" t="s">
        <v>85</v>
      </c>
      <c r="BE4521">
        <v>12</v>
      </c>
      <c r="BF4521" t="s">
        <v>86</v>
      </c>
      <c r="BG4521" t="s">
        <v>151</v>
      </c>
      <c r="BH4521">
        <v>365243</v>
      </c>
      <c r="BI4521">
        <v>-1304</v>
      </c>
      <c r="BJ4521">
        <v>-974</v>
      </c>
      <c r="BK4521">
        <v>-974</v>
      </c>
      <c r="BL4521">
        <v>-970</v>
      </c>
      <c r="BM4521">
        <v>0</v>
      </c>
    </row>
    <row r="4522" spans="1:65" x14ac:dyDescent="0.3">
      <c r="A4522">
        <v>139161</v>
      </c>
      <c r="B4522">
        <v>0</v>
      </c>
      <c r="C4522" t="s">
        <v>65</v>
      </c>
      <c r="D4522" t="s">
        <v>88</v>
      </c>
      <c r="E4522" t="s">
        <v>67</v>
      </c>
      <c r="F4522" t="s">
        <v>67</v>
      </c>
      <c r="G4522">
        <v>1</v>
      </c>
      <c r="H4522">
        <v>81000</v>
      </c>
      <c r="I4522">
        <v>408780</v>
      </c>
      <c r="J4522" t="s">
        <v>69</v>
      </c>
      <c r="K4522" t="s">
        <v>70</v>
      </c>
      <c r="L4522" t="s">
        <v>91</v>
      </c>
      <c r="M4522" t="s">
        <v>127</v>
      </c>
      <c r="N4522">
        <v>3.0690000000000001E-3</v>
      </c>
      <c r="O4522">
        <v>11834</v>
      </c>
      <c r="P4522">
        <v>2063</v>
      </c>
      <c r="Q4522">
        <v>273</v>
      </c>
      <c r="R4522">
        <v>981</v>
      </c>
      <c r="S4522">
        <v>3</v>
      </c>
      <c r="T4522">
        <v>3</v>
      </c>
      <c r="U4522" t="s">
        <v>109</v>
      </c>
      <c r="V4522">
        <v>14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 t="s">
        <v>92</v>
      </c>
      <c r="AD4522">
        <v>2708747</v>
      </c>
      <c r="AE4522" t="s">
        <v>99</v>
      </c>
      <c r="AF4522">
        <v>22500</v>
      </c>
      <c r="AG4522">
        <v>450000</v>
      </c>
      <c r="AH4522">
        <v>450000</v>
      </c>
      <c r="AJ4522">
        <v>450000</v>
      </c>
      <c r="AK4522" t="s">
        <v>120</v>
      </c>
      <c r="AL4522">
        <v>15</v>
      </c>
      <c r="AM4522" t="s">
        <v>68</v>
      </c>
      <c r="AN4522">
        <v>1</v>
      </c>
      <c r="AR4522" t="s">
        <v>79</v>
      </c>
      <c r="AS4522" t="s">
        <v>114</v>
      </c>
      <c r="AT4522">
        <v>-296</v>
      </c>
      <c r="AU4522" t="s">
        <v>76</v>
      </c>
      <c r="AV4522" t="s">
        <v>165</v>
      </c>
      <c r="AX4522" t="s">
        <v>81</v>
      </c>
      <c r="AY4522" t="s">
        <v>76</v>
      </c>
      <c r="AZ4522" t="s">
        <v>131</v>
      </c>
      <c r="BA4522" t="s">
        <v>116</v>
      </c>
      <c r="BB4522" t="s">
        <v>121</v>
      </c>
      <c r="BC4522">
        <v>-1</v>
      </c>
      <c r="BD4522" t="s">
        <v>76</v>
      </c>
      <c r="BE4522">
        <v>0</v>
      </c>
      <c r="BF4522" t="s">
        <v>76</v>
      </c>
      <c r="BG4522" t="s">
        <v>160</v>
      </c>
    </row>
    <row r="4523" spans="1:65" x14ac:dyDescent="0.3">
      <c r="A4523">
        <v>139169</v>
      </c>
      <c r="B4523">
        <v>0</v>
      </c>
      <c r="C4523" t="s">
        <v>65</v>
      </c>
      <c r="D4523" t="s">
        <v>66</v>
      </c>
      <c r="E4523" t="s">
        <v>67</v>
      </c>
      <c r="F4523" t="s">
        <v>68</v>
      </c>
      <c r="G4523">
        <v>2</v>
      </c>
      <c r="H4523">
        <v>225000</v>
      </c>
      <c r="I4523">
        <v>495000</v>
      </c>
      <c r="J4523" t="s">
        <v>69</v>
      </c>
      <c r="K4523" t="s">
        <v>70</v>
      </c>
      <c r="L4523" t="s">
        <v>91</v>
      </c>
      <c r="M4523" t="s">
        <v>72</v>
      </c>
      <c r="N4523">
        <v>3.5791999999999997E-2</v>
      </c>
      <c r="O4523">
        <v>14673</v>
      </c>
      <c r="P4523">
        <v>442</v>
      </c>
      <c r="Q4523">
        <v>440</v>
      </c>
      <c r="R4523">
        <v>4199</v>
      </c>
      <c r="S4523">
        <v>2</v>
      </c>
      <c r="T4523">
        <v>2</v>
      </c>
      <c r="U4523" t="s">
        <v>123</v>
      </c>
      <c r="V4523">
        <v>14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1</v>
      </c>
      <c r="AC4523" t="s">
        <v>195</v>
      </c>
      <c r="AD4523">
        <v>1627935</v>
      </c>
      <c r="AE4523" t="s">
        <v>65</v>
      </c>
      <c r="AF4523">
        <v>26038.305</v>
      </c>
      <c r="AG4523">
        <v>337500</v>
      </c>
      <c r="AH4523">
        <v>360891</v>
      </c>
      <c r="AJ4523">
        <v>337500</v>
      </c>
      <c r="AK4523" t="s">
        <v>120</v>
      </c>
      <c r="AL4523">
        <v>11</v>
      </c>
      <c r="AM4523" t="s">
        <v>68</v>
      </c>
      <c r="AN4523">
        <v>1</v>
      </c>
      <c r="AR4523" t="s">
        <v>76</v>
      </c>
      <c r="AS4523" t="s">
        <v>114</v>
      </c>
      <c r="AT4523">
        <v>-446</v>
      </c>
      <c r="AU4523" t="s">
        <v>78</v>
      </c>
      <c r="AV4523" t="s">
        <v>115</v>
      </c>
      <c r="AX4523" t="s">
        <v>81</v>
      </c>
      <c r="AY4523" t="s">
        <v>76</v>
      </c>
      <c r="AZ4523" t="s">
        <v>82</v>
      </c>
      <c r="BA4523" t="s">
        <v>116</v>
      </c>
      <c r="BB4523" t="s">
        <v>117</v>
      </c>
      <c r="BC4523">
        <v>4</v>
      </c>
      <c r="BD4523" t="s">
        <v>76</v>
      </c>
      <c r="BE4523">
        <v>18</v>
      </c>
      <c r="BF4523" t="s">
        <v>147</v>
      </c>
      <c r="BG4523" t="s">
        <v>154</v>
      </c>
    </row>
    <row r="4524" spans="1:65" x14ac:dyDescent="0.3">
      <c r="A4524">
        <v>139173</v>
      </c>
      <c r="B4524">
        <v>0</v>
      </c>
      <c r="C4524" t="s">
        <v>65</v>
      </c>
      <c r="D4524" t="s">
        <v>88</v>
      </c>
      <c r="E4524" t="s">
        <v>67</v>
      </c>
      <c r="F4524" t="s">
        <v>67</v>
      </c>
      <c r="G4524">
        <v>0</v>
      </c>
      <c r="H4524">
        <v>112500</v>
      </c>
      <c r="I4524">
        <v>45000</v>
      </c>
      <c r="J4524" t="s">
        <v>89</v>
      </c>
      <c r="K4524" t="s">
        <v>90</v>
      </c>
      <c r="L4524" t="s">
        <v>71</v>
      </c>
      <c r="M4524" t="s">
        <v>72</v>
      </c>
      <c r="N4524">
        <v>4.849E-3</v>
      </c>
      <c r="O4524">
        <v>10197</v>
      </c>
      <c r="P4524">
        <v>533</v>
      </c>
      <c r="Q4524">
        <v>4424</v>
      </c>
      <c r="R4524">
        <v>2849</v>
      </c>
      <c r="S4524">
        <v>2</v>
      </c>
      <c r="T4524">
        <v>2</v>
      </c>
      <c r="U4524" t="s">
        <v>125</v>
      </c>
      <c r="V4524">
        <v>15</v>
      </c>
      <c r="W4524">
        <v>0</v>
      </c>
      <c r="X4524">
        <v>1</v>
      </c>
      <c r="Y4524">
        <v>1</v>
      </c>
      <c r="Z4524">
        <v>0</v>
      </c>
      <c r="AA4524">
        <v>1</v>
      </c>
      <c r="AB4524">
        <v>1</v>
      </c>
      <c r="AC4524" t="s">
        <v>92</v>
      </c>
      <c r="AD4524">
        <v>1376782</v>
      </c>
      <c r="AE4524" t="s">
        <v>93</v>
      </c>
      <c r="AF4524">
        <v>9457.83</v>
      </c>
      <c r="AG4524">
        <v>85410</v>
      </c>
      <c r="AH4524">
        <v>95931</v>
      </c>
      <c r="AI4524">
        <v>0</v>
      </c>
      <c r="AJ4524">
        <v>85410</v>
      </c>
      <c r="AK4524" t="s">
        <v>120</v>
      </c>
      <c r="AL4524">
        <v>18</v>
      </c>
      <c r="AM4524" t="s">
        <v>68</v>
      </c>
      <c r="AN4524">
        <v>1</v>
      </c>
      <c r="AO4524">
        <v>0</v>
      </c>
      <c r="AR4524" t="s">
        <v>79</v>
      </c>
      <c r="AS4524" t="s">
        <v>77</v>
      </c>
      <c r="AT4524">
        <v>-412</v>
      </c>
      <c r="AU4524" t="s">
        <v>78</v>
      </c>
      <c r="AV4524" t="s">
        <v>79</v>
      </c>
      <c r="AX4524" t="s">
        <v>102</v>
      </c>
      <c r="AY4524" t="s">
        <v>124</v>
      </c>
      <c r="AZ4524" t="s">
        <v>96</v>
      </c>
      <c r="BA4524" t="s">
        <v>76</v>
      </c>
      <c r="BB4524" t="s">
        <v>104</v>
      </c>
      <c r="BC4524">
        <v>25</v>
      </c>
      <c r="BD4524" t="s">
        <v>105</v>
      </c>
      <c r="BE4524">
        <v>14</v>
      </c>
      <c r="BF4524" t="s">
        <v>86</v>
      </c>
      <c r="BG4524" t="s">
        <v>106</v>
      </c>
      <c r="BH4524">
        <v>365243</v>
      </c>
      <c r="BI4524">
        <v>-376</v>
      </c>
      <c r="BJ4524">
        <v>14</v>
      </c>
      <c r="BK4524">
        <v>365243</v>
      </c>
      <c r="BL4524">
        <v>365243</v>
      </c>
      <c r="BM4524">
        <v>0</v>
      </c>
    </row>
    <row r="4525" spans="1:65" x14ac:dyDescent="0.3">
      <c r="A4525">
        <v>139176</v>
      </c>
      <c r="B4525">
        <v>0</v>
      </c>
      <c r="C4525" t="s">
        <v>65</v>
      </c>
      <c r="D4525" t="s">
        <v>66</v>
      </c>
      <c r="E4525" t="s">
        <v>67</v>
      </c>
      <c r="F4525" t="s">
        <v>67</v>
      </c>
      <c r="G4525">
        <v>1</v>
      </c>
      <c r="H4525">
        <v>135000</v>
      </c>
      <c r="I4525">
        <v>225000</v>
      </c>
      <c r="J4525" t="s">
        <v>69</v>
      </c>
      <c r="K4525" t="s">
        <v>70</v>
      </c>
      <c r="L4525" t="s">
        <v>91</v>
      </c>
      <c r="M4525" t="s">
        <v>127</v>
      </c>
      <c r="N4525">
        <v>1.8208999999999999E-2</v>
      </c>
      <c r="O4525">
        <v>12421</v>
      </c>
      <c r="P4525">
        <v>511</v>
      </c>
      <c r="Q4525">
        <v>8103</v>
      </c>
      <c r="R4525">
        <v>4122</v>
      </c>
      <c r="S4525">
        <v>3</v>
      </c>
      <c r="T4525">
        <v>3</v>
      </c>
      <c r="U4525" t="s">
        <v>125</v>
      </c>
      <c r="V4525">
        <v>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 t="s">
        <v>108</v>
      </c>
      <c r="AD4525">
        <v>1735131</v>
      </c>
      <c r="AE4525" t="s">
        <v>65</v>
      </c>
      <c r="AG4525">
        <v>0</v>
      </c>
      <c r="AH4525">
        <v>0</v>
      </c>
      <c r="AK4525" t="s">
        <v>109</v>
      </c>
      <c r="AL4525">
        <v>12</v>
      </c>
      <c r="AM4525" t="s">
        <v>68</v>
      </c>
      <c r="AN4525">
        <v>1</v>
      </c>
      <c r="AR4525" t="s">
        <v>76</v>
      </c>
      <c r="AS4525" t="s">
        <v>129</v>
      </c>
      <c r="AT4525">
        <v>-67</v>
      </c>
      <c r="AU4525" t="s">
        <v>76</v>
      </c>
      <c r="AV4525" t="s">
        <v>79</v>
      </c>
      <c r="AX4525" t="s">
        <v>81</v>
      </c>
      <c r="AY4525" t="s">
        <v>76</v>
      </c>
      <c r="AZ4525" t="s">
        <v>76</v>
      </c>
      <c r="BA4525" t="s">
        <v>76</v>
      </c>
      <c r="BB4525" t="s">
        <v>121</v>
      </c>
      <c r="BC4525">
        <v>-1</v>
      </c>
      <c r="BD4525" t="s">
        <v>76</v>
      </c>
      <c r="BF4525" t="s">
        <v>76</v>
      </c>
      <c r="BG4525" t="s">
        <v>82</v>
      </c>
    </row>
    <row r="4526" spans="1:65" x14ac:dyDescent="0.3">
      <c r="A4526">
        <v>139184</v>
      </c>
      <c r="B4526">
        <v>0</v>
      </c>
      <c r="C4526" t="s">
        <v>65</v>
      </c>
      <c r="D4526" t="s">
        <v>66</v>
      </c>
      <c r="E4526" t="s">
        <v>68</v>
      </c>
      <c r="F4526" t="s">
        <v>67</v>
      </c>
      <c r="G4526">
        <v>0</v>
      </c>
      <c r="H4526">
        <v>270000</v>
      </c>
      <c r="I4526">
        <v>540000</v>
      </c>
      <c r="J4526" t="s">
        <v>89</v>
      </c>
      <c r="K4526" t="s">
        <v>126</v>
      </c>
      <c r="L4526" t="s">
        <v>91</v>
      </c>
      <c r="M4526" t="s">
        <v>72</v>
      </c>
      <c r="N4526">
        <v>1.8849999999999999E-2</v>
      </c>
      <c r="O4526">
        <v>15624</v>
      </c>
      <c r="P4526">
        <v>4424</v>
      </c>
      <c r="Q4526">
        <v>5125</v>
      </c>
      <c r="R4526">
        <v>3221</v>
      </c>
      <c r="S4526">
        <v>2</v>
      </c>
      <c r="T4526">
        <v>2</v>
      </c>
      <c r="U4526" t="s">
        <v>109</v>
      </c>
      <c r="V4526">
        <v>13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 t="s">
        <v>195</v>
      </c>
      <c r="AD4526">
        <v>1656160</v>
      </c>
      <c r="AE4526" t="s">
        <v>93</v>
      </c>
      <c r="AF4526">
        <v>13438.305</v>
      </c>
      <c r="AG4526">
        <v>130455</v>
      </c>
      <c r="AH4526">
        <v>129807</v>
      </c>
      <c r="AI4526">
        <v>13045.5</v>
      </c>
      <c r="AJ4526">
        <v>130455</v>
      </c>
      <c r="AK4526" t="s">
        <v>120</v>
      </c>
      <c r="AL4526">
        <v>16</v>
      </c>
      <c r="AM4526" t="s">
        <v>68</v>
      </c>
      <c r="AN4526">
        <v>1</v>
      </c>
      <c r="AO4526">
        <v>9.9457380999999997E-2</v>
      </c>
      <c r="AR4526" t="s">
        <v>79</v>
      </c>
      <c r="AS4526" t="s">
        <v>77</v>
      </c>
      <c r="AT4526">
        <v>-934</v>
      </c>
      <c r="AU4526" t="s">
        <v>78</v>
      </c>
      <c r="AV4526" t="s">
        <v>79</v>
      </c>
      <c r="AW4526" t="s">
        <v>80</v>
      </c>
      <c r="AX4526" t="s">
        <v>81</v>
      </c>
      <c r="AY4526" t="s">
        <v>111</v>
      </c>
      <c r="AZ4526" t="s">
        <v>96</v>
      </c>
      <c r="BA4526" t="s">
        <v>76</v>
      </c>
      <c r="BB4526" t="s">
        <v>84</v>
      </c>
      <c r="BC4526">
        <v>149</v>
      </c>
      <c r="BD4526" t="s">
        <v>85</v>
      </c>
      <c r="BE4526">
        <v>12</v>
      </c>
      <c r="BF4526" t="s">
        <v>147</v>
      </c>
      <c r="BG4526" t="s">
        <v>151</v>
      </c>
      <c r="BH4526">
        <v>365243</v>
      </c>
      <c r="BI4526">
        <v>-903</v>
      </c>
      <c r="BJ4526">
        <v>-573</v>
      </c>
      <c r="BK4526">
        <v>-603</v>
      </c>
      <c r="BL4526">
        <v>-587</v>
      </c>
      <c r="BM4526">
        <v>0</v>
      </c>
    </row>
    <row r="4527" spans="1:65" x14ac:dyDescent="0.3">
      <c r="A4527">
        <v>139203</v>
      </c>
      <c r="B4527">
        <v>0</v>
      </c>
      <c r="C4527" t="s">
        <v>65</v>
      </c>
      <c r="D4527" t="s">
        <v>88</v>
      </c>
      <c r="E4527" t="s">
        <v>67</v>
      </c>
      <c r="F4527" t="s">
        <v>67</v>
      </c>
      <c r="G4527">
        <v>2</v>
      </c>
      <c r="H4527">
        <v>90000</v>
      </c>
      <c r="I4527">
        <v>640458</v>
      </c>
      <c r="J4527" t="s">
        <v>69</v>
      </c>
      <c r="K4527" t="s">
        <v>126</v>
      </c>
      <c r="L4527" t="s">
        <v>91</v>
      </c>
      <c r="M4527" t="s">
        <v>107</v>
      </c>
      <c r="N4527">
        <v>9.6570000000000007E-3</v>
      </c>
      <c r="O4527">
        <v>12961</v>
      </c>
      <c r="P4527">
        <v>3783</v>
      </c>
      <c r="Q4527">
        <v>5411</v>
      </c>
      <c r="R4527">
        <v>738</v>
      </c>
      <c r="S4527">
        <v>2</v>
      </c>
      <c r="T4527">
        <v>2</v>
      </c>
      <c r="U4527" t="s">
        <v>123</v>
      </c>
      <c r="V4527">
        <v>14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 t="s">
        <v>195</v>
      </c>
      <c r="AD4527">
        <v>2566764</v>
      </c>
      <c r="AE4527" t="s">
        <v>93</v>
      </c>
      <c r="AF4527">
        <v>9256.14</v>
      </c>
      <c r="AG4527">
        <v>76000.5</v>
      </c>
      <c r="AH4527">
        <v>67000.5</v>
      </c>
      <c r="AI4527">
        <v>9000</v>
      </c>
      <c r="AJ4527">
        <v>76000.5</v>
      </c>
      <c r="AK4527" t="s">
        <v>75</v>
      </c>
      <c r="AL4527">
        <v>13</v>
      </c>
      <c r="AM4527" t="s">
        <v>68</v>
      </c>
      <c r="AN4527">
        <v>1</v>
      </c>
      <c r="AO4527">
        <v>0.12897044299999999</v>
      </c>
      <c r="AR4527" t="s">
        <v>79</v>
      </c>
      <c r="AS4527" t="s">
        <v>77</v>
      </c>
      <c r="AT4527">
        <v>-449</v>
      </c>
      <c r="AU4527" t="s">
        <v>78</v>
      </c>
      <c r="AV4527" t="s">
        <v>79</v>
      </c>
      <c r="AX4527" t="s">
        <v>81</v>
      </c>
      <c r="AY4527" t="s">
        <v>124</v>
      </c>
      <c r="AZ4527" t="s">
        <v>96</v>
      </c>
      <c r="BA4527" t="s">
        <v>76</v>
      </c>
      <c r="BB4527" t="s">
        <v>104</v>
      </c>
      <c r="BC4527">
        <v>40</v>
      </c>
      <c r="BD4527" t="s">
        <v>105</v>
      </c>
      <c r="BE4527">
        <v>10</v>
      </c>
      <c r="BF4527" t="s">
        <v>86</v>
      </c>
      <c r="BG4527" t="s">
        <v>106</v>
      </c>
      <c r="BH4527">
        <v>365243</v>
      </c>
      <c r="BI4527">
        <v>-413</v>
      </c>
      <c r="BJ4527">
        <v>-143</v>
      </c>
      <c r="BK4527">
        <v>-173</v>
      </c>
      <c r="BL4527">
        <v>-169</v>
      </c>
      <c r="BM4527">
        <v>0</v>
      </c>
    </row>
    <row r="4528" spans="1:65" x14ac:dyDescent="0.3">
      <c r="A4528">
        <v>139205</v>
      </c>
      <c r="B4528">
        <v>0</v>
      </c>
      <c r="C4528" t="s">
        <v>65</v>
      </c>
      <c r="D4528" t="s">
        <v>88</v>
      </c>
      <c r="E4528" t="s">
        <v>67</v>
      </c>
      <c r="F4528" t="s">
        <v>67</v>
      </c>
      <c r="G4528">
        <v>0</v>
      </c>
      <c r="H4528">
        <v>90000</v>
      </c>
      <c r="I4528">
        <v>364230</v>
      </c>
      <c r="J4528" t="s">
        <v>69</v>
      </c>
      <c r="K4528" t="s">
        <v>90</v>
      </c>
      <c r="L4528" t="s">
        <v>140</v>
      </c>
      <c r="M4528" t="s">
        <v>72</v>
      </c>
      <c r="N4528">
        <v>2.461E-2</v>
      </c>
      <c r="O4528">
        <v>20510</v>
      </c>
      <c r="P4528">
        <v>3057</v>
      </c>
      <c r="Q4528">
        <v>2717</v>
      </c>
      <c r="R4528">
        <v>4066</v>
      </c>
      <c r="S4528">
        <v>2</v>
      </c>
      <c r="T4528">
        <v>2</v>
      </c>
      <c r="U4528" t="s">
        <v>125</v>
      </c>
      <c r="V4528">
        <v>16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 t="s">
        <v>92</v>
      </c>
      <c r="AD4528">
        <v>1156977</v>
      </c>
      <c r="AE4528" t="s">
        <v>93</v>
      </c>
      <c r="AF4528">
        <v>8246.6550000000007</v>
      </c>
      <c r="AG4528">
        <v>45679.5</v>
      </c>
      <c r="AH4528">
        <v>41089.5</v>
      </c>
      <c r="AI4528">
        <v>4590</v>
      </c>
      <c r="AJ4528">
        <v>45679.5</v>
      </c>
      <c r="AK4528" t="s">
        <v>94</v>
      </c>
      <c r="AL4528">
        <v>17</v>
      </c>
      <c r="AM4528" t="s">
        <v>68</v>
      </c>
      <c r="AN4528">
        <v>1</v>
      </c>
      <c r="AO4528">
        <v>0.109434807</v>
      </c>
      <c r="AR4528" t="s">
        <v>79</v>
      </c>
      <c r="AS4528" t="s">
        <v>77</v>
      </c>
      <c r="AT4528">
        <v>-2588</v>
      </c>
      <c r="AU4528" t="s">
        <v>78</v>
      </c>
      <c r="AV4528" t="s">
        <v>79</v>
      </c>
      <c r="AW4528" t="s">
        <v>101</v>
      </c>
      <c r="AX4528" t="s">
        <v>81</v>
      </c>
      <c r="AY4528" t="s">
        <v>124</v>
      </c>
      <c r="AZ4528" t="s">
        <v>96</v>
      </c>
      <c r="BA4528" t="s">
        <v>76</v>
      </c>
      <c r="BB4528" t="s">
        <v>138</v>
      </c>
      <c r="BC4528">
        <v>11</v>
      </c>
      <c r="BD4528" t="s">
        <v>105</v>
      </c>
      <c r="BE4528">
        <v>6</v>
      </c>
      <c r="BF4528" t="s">
        <v>112</v>
      </c>
      <c r="BG4528" t="s">
        <v>106</v>
      </c>
    </row>
    <row r="4529" spans="1:65" x14ac:dyDescent="0.3">
      <c r="A4529">
        <v>139212</v>
      </c>
      <c r="B4529">
        <v>0</v>
      </c>
      <c r="C4529" t="s">
        <v>65</v>
      </c>
      <c r="D4529" t="s">
        <v>88</v>
      </c>
      <c r="E4529" t="s">
        <v>67</v>
      </c>
      <c r="F4529" t="s">
        <v>68</v>
      </c>
      <c r="G4529">
        <v>0</v>
      </c>
      <c r="H4529">
        <v>112500</v>
      </c>
      <c r="I4529">
        <v>292500</v>
      </c>
      <c r="J4529" t="s">
        <v>113</v>
      </c>
      <c r="K4529" t="s">
        <v>70</v>
      </c>
      <c r="L4529" t="s">
        <v>139</v>
      </c>
      <c r="M4529" t="s">
        <v>72</v>
      </c>
      <c r="N4529">
        <v>2.0712999999999999E-2</v>
      </c>
      <c r="O4529">
        <v>23818</v>
      </c>
      <c r="P4529">
        <v>365243</v>
      </c>
      <c r="Q4529">
        <v>10320</v>
      </c>
      <c r="R4529">
        <v>4236</v>
      </c>
      <c r="S4529">
        <v>3</v>
      </c>
      <c r="T4529">
        <v>3</v>
      </c>
      <c r="U4529" t="s">
        <v>73</v>
      </c>
      <c r="V4529">
        <v>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 t="s">
        <v>76</v>
      </c>
      <c r="AD4529">
        <v>2708354</v>
      </c>
      <c r="AE4529" t="s">
        <v>65</v>
      </c>
      <c r="AG4529">
        <v>0</v>
      </c>
      <c r="AH4529">
        <v>0</v>
      </c>
      <c r="AK4529" t="s">
        <v>123</v>
      </c>
      <c r="AL4529">
        <v>6</v>
      </c>
      <c r="AM4529" t="s">
        <v>68</v>
      </c>
      <c r="AN4529">
        <v>1</v>
      </c>
      <c r="AR4529" t="s">
        <v>76</v>
      </c>
      <c r="AS4529" t="s">
        <v>129</v>
      </c>
      <c r="AT4529">
        <v>-185</v>
      </c>
      <c r="AU4529" t="s">
        <v>76</v>
      </c>
      <c r="AV4529" t="s">
        <v>79</v>
      </c>
      <c r="AX4529" t="s">
        <v>81</v>
      </c>
      <c r="AY4529" t="s">
        <v>76</v>
      </c>
      <c r="AZ4529" t="s">
        <v>76</v>
      </c>
      <c r="BA4529" t="s">
        <v>76</v>
      </c>
      <c r="BB4529" t="s">
        <v>121</v>
      </c>
      <c r="BC4529">
        <v>-1</v>
      </c>
      <c r="BD4529" t="s">
        <v>76</v>
      </c>
      <c r="BF4529" t="s">
        <v>76</v>
      </c>
      <c r="BG4529" t="s">
        <v>82</v>
      </c>
    </row>
    <row r="4530" spans="1:65" x14ac:dyDescent="0.3">
      <c r="A4530">
        <v>139216</v>
      </c>
      <c r="B4530">
        <v>0</v>
      </c>
      <c r="C4530" t="s">
        <v>65</v>
      </c>
      <c r="D4530" t="s">
        <v>88</v>
      </c>
      <c r="E4530" t="s">
        <v>67</v>
      </c>
      <c r="F4530" t="s">
        <v>68</v>
      </c>
      <c r="G4530">
        <v>1</v>
      </c>
      <c r="H4530">
        <v>103500</v>
      </c>
      <c r="I4530">
        <v>735052.5</v>
      </c>
      <c r="J4530" t="s">
        <v>89</v>
      </c>
      <c r="K4530" t="s">
        <v>70</v>
      </c>
      <c r="L4530" t="s">
        <v>119</v>
      </c>
      <c r="M4530" t="s">
        <v>72</v>
      </c>
      <c r="N4530">
        <v>7.1199999999999996E-3</v>
      </c>
      <c r="O4530">
        <v>15245</v>
      </c>
      <c r="P4530">
        <v>745</v>
      </c>
      <c r="Q4530">
        <v>3258</v>
      </c>
      <c r="R4530">
        <v>3892</v>
      </c>
      <c r="S4530">
        <v>2</v>
      </c>
      <c r="T4530">
        <v>2</v>
      </c>
      <c r="U4530" t="s">
        <v>123</v>
      </c>
      <c r="V4530">
        <v>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 t="s">
        <v>108</v>
      </c>
      <c r="AD4530">
        <v>2704694</v>
      </c>
      <c r="AE4530" t="s">
        <v>93</v>
      </c>
      <c r="AF4530">
        <v>4262.7150000000001</v>
      </c>
      <c r="AG4530">
        <v>36270</v>
      </c>
      <c r="AH4530">
        <v>31954.5</v>
      </c>
      <c r="AI4530">
        <v>6750</v>
      </c>
      <c r="AJ4530">
        <v>36270</v>
      </c>
      <c r="AK4530" t="s">
        <v>125</v>
      </c>
      <c r="AL4530">
        <v>17</v>
      </c>
      <c r="AM4530" t="s">
        <v>68</v>
      </c>
      <c r="AN4530">
        <v>1</v>
      </c>
      <c r="AO4530">
        <v>0.18993563099999999</v>
      </c>
      <c r="AR4530" t="s">
        <v>79</v>
      </c>
      <c r="AS4530" t="s">
        <v>77</v>
      </c>
      <c r="AT4530">
        <v>-2680</v>
      </c>
      <c r="AU4530" t="s">
        <v>78</v>
      </c>
      <c r="AV4530" t="s">
        <v>79</v>
      </c>
      <c r="AW4530" t="s">
        <v>166</v>
      </c>
      <c r="AX4530" t="s">
        <v>102</v>
      </c>
      <c r="AY4530" t="s">
        <v>124</v>
      </c>
      <c r="AZ4530" t="s">
        <v>96</v>
      </c>
      <c r="BA4530" t="s">
        <v>76</v>
      </c>
      <c r="BB4530" t="s">
        <v>104</v>
      </c>
      <c r="BC4530">
        <v>24</v>
      </c>
      <c r="BD4530" t="s">
        <v>105</v>
      </c>
      <c r="BE4530">
        <v>10</v>
      </c>
      <c r="BF4530" t="s">
        <v>112</v>
      </c>
      <c r="BG4530" t="s">
        <v>106</v>
      </c>
      <c r="BH4530">
        <v>365243</v>
      </c>
      <c r="BI4530">
        <v>-2649</v>
      </c>
      <c r="BJ4530">
        <v>-2379</v>
      </c>
      <c r="BK4530">
        <v>-2379</v>
      </c>
      <c r="BL4530">
        <v>-2374</v>
      </c>
      <c r="BM4530">
        <v>1</v>
      </c>
    </row>
    <row r="4531" spans="1:65" x14ac:dyDescent="0.3">
      <c r="A4531">
        <v>139232</v>
      </c>
      <c r="B4531">
        <v>1</v>
      </c>
      <c r="C4531" t="s">
        <v>65</v>
      </c>
      <c r="D4531" t="s">
        <v>88</v>
      </c>
      <c r="E4531" t="s">
        <v>67</v>
      </c>
      <c r="F4531" t="s">
        <v>68</v>
      </c>
      <c r="G4531">
        <v>0</v>
      </c>
      <c r="H4531">
        <v>405000</v>
      </c>
      <c r="I4531">
        <v>485190</v>
      </c>
      <c r="J4531" t="s">
        <v>69</v>
      </c>
      <c r="K4531" t="s">
        <v>70</v>
      </c>
      <c r="L4531" t="s">
        <v>140</v>
      </c>
      <c r="M4531" t="s">
        <v>72</v>
      </c>
      <c r="N4531">
        <v>1.8800999999999998E-2</v>
      </c>
      <c r="O4531">
        <v>16744</v>
      </c>
      <c r="P4531">
        <v>9724</v>
      </c>
      <c r="Q4531">
        <v>9608</v>
      </c>
      <c r="R4531">
        <v>281</v>
      </c>
      <c r="S4531">
        <v>2</v>
      </c>
      <c r="T4531">
        <v>2</v>
      </c>
      <c r="U4531" t="s">
        <v>125</v>
      </c>
      <c r="V4531">
        <v>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 t="s">
        <v>168</v>
      </c>
      <c r="AD4531">
        <v>1932908</v>
      </c>
      <c r="AE4531" t="s">
        <v>93</v>
      </c>
      <c r="AF4531">
        <v>3881.0250000000001</v>
      </c>
      <c r="AG4531">
        <v>18895.5</v>
      </c>
      <c r="AH4531">
        <v>19831.5</v>
      </c>
      <c r="AI4531">
        <v>0</v>
      </c>
      <c r="AJ4531">
        <v>18895.5</v>
      </c>
      <c r="AK4531" t="s">
        <v>120</v>
      </c>
      <c r="AL4531">
        <v>16</v>
      </c>
      <c r="AM4531" t="s">
        <v>68</v>
      </c>
      <c r="AN4531">
        <v>1</v>
      </c>
      <c r="AO4531">
        <v>0</v>
      </c>
      <c r="AR4531" t="s">
        <v>79</v>
      </c>
      <c r="AS4531" t="s">
        <v>114</v>
      </c>
      <c r="AT4531">
        <v>-1476</v>
      </c>
      <c r="AU4531" t="s">
        <v>78</v>
      </c>
      <c r="AV4531" t="s">
        <v>115</v>
      </c>
      <c r="AW4531" t="s">
        <v>110</v>
      </c>
      <c r="AX4531" t="s">
        <v>81</v>
      </c>
      <c r="AY4531" t="s">
        <v>95</v>
      </c>
      <c r="AZ4531" t="s">
        <v>96</v>
      </c>
      <c r="BA4531" t="s">
        <v>76</v>
      </c>
      <c r="BB4531" t="s">
        <v>104</v>
      </c>
      <c r="BC4531">
        <v>400</v>
      </c>
      <c r="BD4531" t="s">
        <v>85</v>
      </c>
      <c r="BE4531">
        <v>6</v>
      </c>
      <c r="BF4531" t="s">
        <v>86</v>
      </c>
      <c r="BG4531" t="s">
        <v>151</v>
      </c>
    </row>
    <row r="4532" spans="1:65" x14ac:dyDescent="0.3">
      <c r="A4532">
        <v>139247</v>
      </c>
      <c r="B4532">
        <v>0</v>
      </c>
      <c r="C4532" t="s">
        <v>65</v>
      </c>
      <c r="D4532" t="s">
        <v>88</v>
      </c>
      <c r="E4532" t="s">
        <v>68</v>
      </c>
      <c r="F4532" t="s">
        <v>68</v>
      </c>
      <c r="G4532">
        <v>0</v>
      </c>
      <c r="H4532">
        <v>162000</v>
      </c>
      <c r="I4532">
        <v>490500</v>
      </c>
      <c r="J4532" t="s">
        <v>113</v>
      </c>
      <c r="K4532" t="s">
        <v>70</v>
      </c>
      <c r="L4532" t="s">
        <v>91</v>
      </c>
      <c r="M4532" t="s">
        <v>72</v>
      </c>
      <c r="N4532">
        <v>2.8663000000000001E-2</v>
      </c>
      <c r="O4532">
        <v>20624</v>
      </c>
      <c r="P4532">
        <v>365243</v>
      </c>
      <c r="Q4532">
        <v>9832</v>
      </c>
      <c r="R4532">
        <v>3701</v>
      </c>
      <c r="S4532">
        <v>2</v>
      </c>
      <c r="T4532">
        <v>2</v>
      </c>
      <c r="U4532" t="s">
        <v>94</v>
      </c>
      <c r="V4532">
        <v>13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76</v>
      </c>
      <c r="AD4532">
        <v>2535483</v>
      </c>
      <c r="AE4532" t="s">
        <v>93</v>
      </c>
      <c r="AF4532">
        <v>8803.26</v>
      </c>
      <c r="AG4532">
        <v>27729</v>
      </c>
      <c r="AH4532">
        <v>24952.5</v>
      </c>
      <c r="AI4532">
        <v>2776.5</v>
      </c>
      <c r="AJ4532">
        <v>27729</v>
      </c>
      <c r="AK4532" t="s">
        <v>109</v>
      </c>
      <c r="AL4532">
        <v>9</v>
      </c>
      <c r="AM4532" t="s">
        <v>68</v>
      </c>
      <c r="AN4532">
        <v>1</v>
      </c>
      <c r="AO4532">
        <v>0.109050485</v>
      </c>
      <c r="AR4532" t="s">
        <v>79</v>
      </c>
      <c r="AS4532" t="s">
        <v>77</v>
      </c>
      <c r="AT4532">
        <v>-1100</v>
      </c>
      <c r="AU4532" t="s">
        <v>76</v>
      </c>
      <c r="AV4532" t="s">
        <v>79</v>
      </c>
      <c r="AX4532" t="s">
        <v>81</v>
      </c>
      <c r="AY4532" t="s">
        <v>199</v>
      </c>
      <c r="AZ4532" t="s">
        <v>96</v>
      </c>
      <c r="BA4532" t="s">
        <v>76</v>
      </c>
      <c r="BB4532" t="s">
        <v>138</v>
      </c>
      <c r="BC4532">
        <v>1016</v>
      </c>
      <c r="BD4532" t="s">
        <v>141</v>
      </c>
      <c r="BE4532">
        <v>3</v>
      </c>
      <c r="BF4532" t="s">
        <v>147</v>
      </c>
      <c r="BG4532" t="s">
        <v>188</v>
      </c>
      <c r="BH4532">
        <v>365243</v>
      </c>
      <c r="BI4532">
        <v>-1066</v>
      </c>
      <c r="BJ4532">
        <v>-1006</v>
      </c>
      <c r="BK4532">
        <v>-1066</v>
      </c>
      <c r="BL4532">
        <v>-1063</v>
      </c>
      <c r="BM4532">
        <v>0</v>
      </c>
    </row>
    <row r="4533" spans="1:65" x14ac:dyDescent="0.3">
      <c r="A4533">
        <v>139254</v>
      </c>
      <c r="B4533">
        <v>0</v>
      </c>
      <c r="C4533" t="s">
        <v>65</v>
      </c>
      <c r="D4533" t="s">
        <v>66</v>
      </c>
      <c r="E4533" t="s">
        <v>68</v>
      </c>
      <c r="F4533" t="s">
        <v>67</v>
      </c>
      <c r="G4533">
        <v>0</v>
      </c>
      <c r="H4533">
        <v>382500</v>
      </c>
      <c r="I4533">
        <v>675000</v>
      </c>
      <c r="J4533" t="s">
        <v>69</v>
      </c>
      <c r="K4533" t="s">
        <v>70</v>
      </c>
      <c r="L4533" t="s">
        <v>91</v>
      </c>
      <c r="M4533" t="s">
        <v>72</v>
      </c>
      <c r="N4533">
        <v>3.2561E-2</v>
      </c>
      <c r="O4533">
        <v>18761</v>
      </c>
      <c r="P4533">
        <v>3770</v>
      </c>
      <c r="Q4533">
        <v>9133</v>
      </c>
      <c r="R4533">
        <v>2289</v>
      </c>
      <c r="S4533">
        <v>1</v>
      </c>
      <c r="T4533">
        <v>1</v>
      </c>
      <c r="U4533" t="s">
        <v>125</v>
      </c>
      <c r="V4533">
        <v>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 t="s">
        <v>92</v>
      </c>
      <c r="AD4533">
        <v>2575955</v>
      </c>
      <c r="AE4533" t="s">
        <v>93</v>
      </c>
      <c r="AF4533">
        <v>18914.490000000002</v>
      </c>
      <c r="AG4533">
        <v>184495.5</v>
      </c>
      <c r="AH4533">
        <v>184495.5</v>
      </c>
      <c r="AI4533">
        <v>0</v>
      </c>
      <c r="AJ4533">
        <v>184495.5</v>
      </c>
      <c r="AK4533" t="s">
        <v>75</v>
      </c>
      <c r="AL4533">
        <v>17</v>
      </c>
      <c r="AM4533" t="s">
        <v>68</v>
      </c>
      <c r="AN4533">
        <v>1</v>
      </c>
      <c r="AO4533">
        <v>0</v>
      </c>
      <c r="AR4533" t="s">
        <v>79</v>
      </c>
      <c r="AS4533" t="s">
        <v>77</v>
      </c>
      <c r="AT4533">
        <v>-752</v>
      </c>
      <c r="AU4533" t="s">
        <v>78</v>
      </c>
      <c r="AV4533" t="s">
        <v>79</v>
      </c>
      <c r="AX4533" t="s">
        <v>102</v>
      </c>
      <c r="AY4533" t="s">
        <v>157</v>
      </c>
      <c r="AZ4533" t="s">
        <v>96</v>
      </c>
      <c r="BA4533" t="s">
        <v>76</v>
      </c>
      <c r="BB4533" t="s">
        <v>138</v>
      </c>
      <c r="BC4533">
        <v>50</v>
      </c>
      <c r="BD4533" t="s">
        <v>157</v>
      </c>
      <c r="BE4533">
        <v>12</v>
      </c>
      <c r="BF4533" t="s">
        <v>147</v>
      </c>
      <c r="BG4533" t="s">
        <v>158</v>
      </c>
      <c r="BH4533">
        <v>365243</v>
      </c>
      <c r="BI4533">
        <v>-721</v>
      </c>
      <c r="BJ4533">
        <v>-391</v>
      </c>
      <c r="BK4533">
        <v>-391</v>
      </c>
      <c r="BL4533">
        <v>-388</v>
      </c>
      <c r="BM4533">
        <v>0</v>
      </c>
    </row>
    <row r="4534" spans="1:65" x14ac:dyDescent="0.3">
      <c r="A4534">
        <v>139296</v>
      </c>
      <c r="B4534">
        <v>0</v>
      </c>
      <c r="C4534" t="s">
        <v>99</v>
      </c>
      <c r="D4534" t="s">
        <v>88</v>
      </c>
      <c r="E4534" t="s">
        <v>67</v>
      </c>
      <c r="F4534" t="s">
        <v>67</v>
      </c>
      <c r="G4534">
        <v>0</v>
      </c>
      <c r="H4534">
        <v>90000</v>
      </c>
      <c r="I4534">
        <v>247500</v>
      </c>
      <c r="J4534" t="s">
        <v>69</v>
      </c>
      <c r="K4534" t="s">
        <v>70</v>
      </c>
      <c r="L4534" t="s">
        <v>139</v>
      </c>
      <c r="M4534" t="s">
        <v>107</v>
      </c>
      <c r="N4534">
        <v>1.452E-2</v>
      </c>
      <c r="O4534">
        <v>16090</v>
      </c>
      <c r="P4534">
        <v>1834</v>
      </c>
      <c r="Q4534">
        <v>8298</v>
      </c>
      <c r="R4534">
        <v>4898</v>
      </c>
      <c r="S4534">
        <v>2</v>
      </c>
      <c r="T4534">
        <v>2</v>
      </c>
      <c r="U4534" t="s">
        <v>94</v>
      </c>
      <c r="V4534">
        <v>10</v>
      </c>
      <c r="W4534">
        <v>0</v>
      </c>
      <c r="X4534">
        <v>0</v>
      </c>
      <c r="Y4534">
        <v>0</v>
      </c>
      <c r="Z4534">
        <v>1</v>
      </c>
      <c r="AA4534">
        <v>1</v>
      </c>
      <c r="AB4534">
        <v>0</v>
      </c>
      <c r="AC4534" t="s">
        <v>92</v>
      </c>
      <c r="AD4534">
        <v>2357084</v>
      </c>
      <c r="AE4534" t="s">
        <v>93</v>
      </c>
      <c r="AF4534">
        <v>19107.674999999999</v>
      </c>
      <c r="AG4534">
        <v>166153.5</v>
      </c>
      <c r="AH4534">
        <v>166153.5</v>
      </c>
      <c r="AI4534">
        <v>0</v>
      </c>
      <c r="AJ4534">
        <v>166153.5</v>
      </c>
      <c r="AK4534" t="s">
        <v>123</v>
      </c>
      <c r="AL4534">
        <v>13</v>
      </c>
      <c r="AM4534" t="s">
        <v>68</v>
      </c>
      <c r="AN4534">
        <v>1</v>
      </c>
      <c r="AO4534">
        <v>0</v>
      </c>
      <c r="AR4534" t="s">
        <v>79</v>
      </c>
      <c r="AS4534" t="s">
        <v>77</v>
      </c>
      <c r="AT4534">
        <v>-796</v>
      </c>
      <c r="AU4534" t="s">
        <v>78</v>
      </c>
      <c r="AV4534" t="s">
        <v>79</v>
      </c>
      <c r="AW4534" t="s">
        <v>101</v>
      </c>
      <c r="AX4534" t="s">
        <v>81</v>
      </c>
      <c r="AY4534" t="s">
        <v>111</v>
      </c>
      <c r="AZ4534" t="s">
        <v>96</v>
      </c>
      <c r="BA4534" t="s">
        <v>76</v>
      </c>
      <c r="BB4534" t="s">
        <v>84</v>
      </c>
      <c r="BC4534">
        <v>148</v>
      </c>
      <c r="BD4534" t="s">
        <v>85</v>
      </c>
      <c r="BE4534">
        <v>10</v>
      </c>
      <c r="BF4534" t="s">
        <v>147</v>
      </c>
      <c r="BG4534" t="s">
        <v>151</v>
      </c>
      <c r="BH4534">
        <v>365243</v>
      </c>
      <c r="BI4534">
        <v>-765</v>
      </c>
      <c r="BJ4534">
        <v>-495</v>
      </c>
      <c r="BK4534">
        <v>-495</v>
      </c>
      <c r="BL4534">
        <v>-489</v>
      </c>
      <c r="BM4534">
        <v>0</v>
      </c>
    </row>
    <row r="4535" spans="1:65" x14ac:dyDescent="0.3">
      <c r="A4535">
        <v>139331</v>
      </c>
      <c r="B4535">
        <v>0</v>
      </c>
      <c r="C4535" t="s">
        <v>65</v>
      </c>
      <c r="D4535" t="s">
        <v>66</v>
      </c>
      <c r="E4535" t="s">
        <v>67</v>
      </c>
      <c r="F4535" t="s">
        <v>68</v>
      </c>
      <c r="G4535">
        <v>0</v>
      </c>
      <c r="H4535">
        <v>112500</v>
      </c>
      <c r="I4535">
        <v>824823</v>
      </c>
      <c r="J4535" t="s">
        <v>69</v>
      </c>
      <c r="K4535" t="s">
        <v>90</v>
      </c>
      <c r="L4535" t="s">
        <v>91</v>
      </c>
      <c r="M4535" t="s">
        <v>72</v>
      </c>
      <c r="N4535">
        <v>8.5749999999999993E-3</v>
      </c>
      <c r="O4535">
        <v>19004</v>
      </c>
      <c r="P4535">
        <v>4935</v>
      </c>
      <c r="Q4535">
        <v>10922</v>
      </c>
      <c r="R4535">
        <v>1789</v>
      </c>
      <c r="S4535">
        <v>2</v>
      </c>
      <c r="T4535">
        <v>2</v>
      </c>
      <c r="U4535" t="s">
        <v>109</v>
      </c>
      <c r="V4535">
        <v>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 t="s">
        <v>134</v>
      </c>
      <c r="AD4535">
        <v>2419550</v>
      </c>
      <c r="AE4535" t="s">
        <v>93</v>
      </c>
      <c r="AG4535">
        <v>73935</v>
      </c>
      <c r="AH4535">
        <v>73935</v>
      </c>
      <c r="AI4535">
        <v>0</v>
      </c>
      <c r="AJ4535">
        <v>73935</v>
      </c>
      <c r="AK4535" t="s">
        <v>94</v>
      </c>
      <c r="AL4535">
        <v>15</v>
      </c>
      <c r="AM4535" t="s">
        <v>68</v>
      </c>
      <c r="AN4535">
        <v>1</v>
      </c>
      <c r="AO4535">
        <v>0</v>
      </c>
      <c r="AR4535" t="s">
        <v>79</v>
      </c>
      <c r="AS4535" t="s">
        <v>180</v>
      </c>
      <c r="AT4535">
        <v>-468</v>
      </c>
      <c r="AU4535" t="s">
        <v>78</v>
      </c>
      <c r="AV4535" t="s">
        <v>181</v>
      </c>
      <c r="AX4535" t="s">
        <v>102</v>
      </c>
      <c r="AY4535" t="s">
        <v>182</v>
      </c>
      <c r="AZ4535" t="s">
        <v>76</v>
      </c>
      <c r="BA4535" t="s">
        <v>76</v>
      </c>
      <c r="BB4535" t="s">
        <v>104</v>
      </c>
      <c r="BC4535">
        <v>50</v>
      </c>
      <c r="BD4535" t="s">
        <v>105</v>
      </c>
      <c r="BF4535" t="s">
        <v>76</v>
      </c>
      <c r="BG4535" t="s">
        <v>106</v>
      </c>
    </row>
    <row r="4536" spans="1:65" x14ac:dyDescent="0.3">
      <c r="A4536">
        <v>139340</v>
      </c>
      <c r="B4536">
        <v>0</v>
      </c>
      <c r="C4536" t="s">
        <v>65</v>
      </c>
      <c r="D4536" t="s">
        <v>66</v>
      </c>
      <c r="E4536" t="s">
        <v>67</v>
      </c>
      <c r="F4536" t="s">
        <v>67</v>
      </c>
      <c r="G4536">
        <v>0</v>
      </c>
      <c r="H4536">
        <v>135000</v>
      </c>
      <c r="I4536">
        <v>505066.5</v>
      </c>
      <c r="J4536" t="s">
        <v>89</v>
      </c>
      <c r="K4536" t="s">
        <v>70</v>
      </c>
      <c r="L4536" t="s">
        <v>71</v>
      </c>
      <c r="M4536" t="s">
        <v>72</v>
      </c>
      <c r="N4536">
        <v>3.5791999999999997E-2</v>
      </c>
      <c r="O4536">
        <v>9053</v>
      </c>
      <c r="P4536">
        <v>194</v>
      </c>
      <c r="Q4536">
        <v>2631</v>
      </c>
      <c r="R4536">
        <v>1710</v>
      </c>
      <c r="S4536">
        <v>2</v>
      </c>
      <c r="T4536">
        <v>2</v>
      </c>
      <c r="U4536" t="s">
        <v>109</v>
      </c>
      <c r="V4536">
        <v>11</v>
      </c>
      <c r="W4536">
        <v>0</v>
      </c>
      <c r="X4536">
        <v>0</v>
      </c>
      <c r="Y4536">
        <v>0</v>
      </c>
      <c r="Z4536">
        <v>1</v>
      </c>
      <c r="AA4536">
        <v>1</v>
      </c>
      <c r="AB4536">
        <v>0</v>
      </c>
      <c r="AC4536" t="s">
        <v>108</v>
      </c>
      <c r="AD4536">
        <v>1362887</v>
      </c>
      <c r="AE4536" t="s">
        <v>99</v>
      </c>
      <c r="AF4536">
        <v>0</v>
      </c>
      <c r="AG4536">
        <v>0</v>
      </c>
      <c r="AH4536">
        <v>0</v>
      </c>
      <c r="AJ4536">
        <v>0</v>
      </c>
      <c r="AK4536" t="s">
        <v>73</v>
      </c>
      <c r="AL4536">
        <v>16</v>
      </c>
      <c r="AM4536" t="s">
        <v>68</v>
      </c>
      <c r="AN4536">
        <v>1</v>
      </c>
      <c r="AR4536" t="s">
        <v>79</v>
      </c>
      <c r="AS4536" t="s">
        <v>77</v>
      </c>
      <c r="AT4536">
        <v>-603</v>
      </c>
      <c r="AU4536" t="s">
        <v>76</v>
      </c>
      <c r="AV4536" t="s">
        <v>79</v>
      </c>
      <c r="AX4536" t="s">
        <v>81</v>
      </c>
      <c r="AY4536" t="s">
        <v>76</v>
      </c>
      <c r="AZ4536" t="s">
        <v>131</v>
      </c>
      <c r="BA4536" t="s">
        <v>83</v>
      </c>
      <c r="BB4536" t="s">
        <v>121</v>
      </c>
      <c r="BC4536">
        <v>-1</v>
      </c>
      <c r="BD4536" t="s">
        <v>76</v>
      </c>
      <c r="BE4536">
        <v>0</v>
      </c>
      <c r="BF4536" t="s">
        <v>76</v>
      </c>
      <c r="BG4536" t="s">
        <v>132</v>
      </c>
      <c r="BH4536">
        <v>365243</v>
      </c>
      <c r="BI4536">
        <v>365243</v>
      </c>
      <c r="BJ4536">
        <v>365243</v>
      </c>
      <c r="BK4536">
        <v>365243</v>
      </c>
      <c r="BL4536">
        <v>365243</v>
      </c>
      <c r="BM4536">
        <v>0</v>
      </c>
    </row>
    <row r="4537" spans="1:65" x14ac:dyDescent="0.3">
      <c r="A4537">
        <v>139343</v>
      </c>
      <c r="B4537">
        <v>0</v>
      </c>
      <c r="C4537" t="s">
        <v>65</v>
      </c>
      <c r="D4537" t="s">
        <v>66</v>
      </c>
      <c r="E4537" t="s">
        <v>68</v>
      </c>
      <c r="F4537" t="s">
        <v>67</v>
      </c>
      <c r="G4537">
        <v>0</v>
      </c>
      <c r="H4537">
        <v>135000</v>
      </c>
      <c r="I4537">
        <v>360000</v>
      </c>
      <c r="J4537" t="s">
        <v>89</v>
      </c>
      <c r="K4537" t="s">
        <v>70</v>
      </c>
      <c r="L4537" t="s">
        <v>91</v>
      </c>
      <c r="M4537" t="s">
        <v>72</v>
      </c>
      <c r="N4537">
        <v>2.5163999999999999E-2</v>
      </c>
      <c r="O4537">
        <v>17197</v>
      </c>
      <c r="P4537">
        <v>919</v>
      </c>
      <c r="Q4537">
        <v>7451</v>
      </c>
      <c r="R4537">
        <v>499</v>
      </c>
      <c r="S4537">
        <v>2</v>
      </c>
      <c r="T4537">
        <v>2</v>
      </c>
      <c r="U4537" t="s">
        <v>73</v>
      </c>
      <c r="V4537">
        <v>13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128</v>
      </c>
      <c r="AD4537">
        <v>2734469</v>
      </c>
      <c r="AE4537" t="s">
        <v>99</v>
      </c>
      <c r="AF4537">
        <v>2250</v>
      </c>
      <c r="AG4537">
        <v>45000</v>
      </c>
      <c r="AH4537">
        <v>45000</v>
      </c>
      <c r="AJ4537">
        <v>45000</v>
      </c>
      <c r="AK4537" t="s">
        <v>109</v>
      </c>
      <c r="AL4537">
        <v>16</v>
      </c>
      <c r="AM4537" t="s">
        <v>68</v>
      </c>
      <c r="AN4537">
        <v>1</v>
      </c>
      <c r="AR4537" t="s">
        <v>79</v>
      </c>
      <c r="AS4537" t="s">
        <v>114</v>
      </c>
      <c r="AT4537">
        <v>-392</v>
      </c>
      <c r="AU4537" t="s">
        <v>76</v>
      </c>
      <c r="AV4537" t="s">
        <v>165</v>
      </c>
      <c r="AX4537" t="s">
        <v>102</v>
      </c>
      <c r="AY4537" t="s">
        <v>76</v>
      </c>
      <c r="AZ4537" t="s">
        <v>131</v>
      </c>
      <c r="BA4537" t="s">
        <v>83</v>
      </c>
      <c r="BB4537" t="s">
        <v>104</v>
      </c>
      <c r="BC4537">
        <v>2390</v>
      </c>
      <c r="BD4537" t="s">
        <v>85</v>
      </c>
      <c r="BE4537">
        <v>0</v>
      </c>
      <c r="BF4537" t="s">
        <v>76</v>
      </c>
      <c r="BG4537" t="s">
        <v>132</v>
      </c>
    </row>
    <row r="4538" spans="1:65" x14ac:dyDescent="0.3">
      <c r="A4538">
        <v>139346</v>
      </c>
      <c r="B4538">
        <v>1</v>
      </c>
      <c r="C4538" t="s">
        <v>65</v>
      </c>
      <c r="D4538" t="s">
        <v>66</v>
      </c>
      <c r="E4538" t="s">
        <v>68</v>
      </c>
      <c r="F4538" t="s">
        <v>68</v>
      </c>
      <c r="G4538">
        <v>0</v>
      </c>
      <c r="H4538">
        <v>450000</v>
      </c>
      <c r="I4538">
        <v>1042560</v>
      </c>
      <c r="J4538" t="s">
        <v>89</v>
      </c>
      <c r="K4538" t="s">
        <v>70</v>
      </c>
      <c r="L4538" t="s">
        <v>91</v>
      </c>
      <c r="M4538" t="s">
        <v>142</v>
      </c>
      <c r="N4538">
        <v>1.4463999999999999E-2</v>
      </c>
      <c r="O4538">
        <v>16584</v>
      </c>
      <c r="P4538">
        <v>9027</v>
      </c>
      <c r="Q4538">
        <v>4379</v>
      </c>
      <c r="R4538">
        <v>131</v>
      </c>
      <c r="S4538">
        <v>2</v>
      </c>
      <c r="T4538">
        <v>2</v>
      </c>
      <c r="U4538" t="s">
        <v>123</v>
      </c>
      <c r="V4538">
        <v>7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</v>
      </c>
      <c r="AC4538" t="s">
        <v>137</v>
      </c>
      <c r="AD4538">
        <v>1683529</v>
      </c>
      <c r="AE4538" t="s">
        <v>93</v>
      </c>
      <c r="AF4538">
        <v>7026.5249999999996</v>
      </c>
      <c r="AG4538">
        <v>44010</v>
      </c>
      <c r="AH4538">
        <v>35010</v>
      </c>
      <c r="AI4538">
        <v>9000</v>
      </c>
      <c r="AJ4538">
        <v>44010</v>
      </c>
      <c r="AK4538" t="s">
        <v>125</v>
      </c>
      <c r="AL4538">
        <v>7</v>
      </c>
      <c r="AM4538" t="s">
        <v>68</v>
      </c>
      <c r="AN4538">
        <v>1</v>
      </c>
      <c r="AO4538">
        <v>0.22271797700000001</v>
      </c>
      <c r="AR4538" t="s">
        <v>79</v>
      </c>
      <c r="AS4538" t="s">
        <v>77</v>
      </c>
      <c r="AT4538">
        <v>-2568</v>
      </c>
      <c r="AU4538" t="s">
        <v>76</v>
      </c>
      <c r="AV4538" t="s">
        <v>79</v>
      </c>
      <c r="AX4538" t="s">
        <v>102</v>
      </c>
      <c r="AY4538" t="s">
        <v>124</v>
      </c>
      <c r="AZ4538" t="s">
        <v>96</v>
      </c>
      <c r="BA4538" t="s">
        <v>76</v>
      </c>
      <c r="BB4538" t="s">
        <v>104</v>
      </c>
      <c r="BC4538">
        <v>21</v>
      </c>
      <c r="BD4538" t="s">
        <v>105</v>
      </c>
      <c r="BE4538">
        <v>6</v>
      </c>
      <c r="BF4538" t="s">
        <v>112</v>
      </c>
      <c r="BG4538" t="s">
        <v>106</v>
      </c>
      <c r="BH4538">
        <v>365243</v>
      </c>
      <c r="BI4538">
        <v>-2527</v>
      </c>
      <c r="BJ4538">
        <v>-2377</v>
      </c>
      <c r="BK4538">
        <v>-2437</v>
      </c>
      <c r="BL4538">
        <v>-2430</v>
      </c>
      <c r="BM4538">
        <v>0</v>
      </c>
    </row>
    <row r="4539" spans="1:65" x14ac:dyDescent="0.3">
      <c r="A4539">
        <v>139349</v>
      </c>
      <c r="B4539">
        <v>0</v>
      </c>
      <c r="C4539" t="s">
        <v>65</v>
      </c>
      <c r="D4539" t="s">
        <v>88</v>
      </c>
      <c r="E4539" t="s">
        <v>68</v>
      </c>
      <c r="F4539" t="s">
        <v>68</v>
      </c>
      <c r="G4539">
        <v>1</v>
      </c>
      <c r="H4539">
        <v>486000</v>
      </c>
      <c r="I4539">
        <v>298512</v>
      </c>
      <c r="J4539" t="s">
        <v>89</v>
      </c>
      <c r="K4539" t="s">
        <v>90</v>
      </c>
      <c r="L4539" t="s">
        <v>119</v>
      </c>
      <c r="M4539" t="s">
        <v>72</v>
      </c>
      <c r="N4539">
        <v>3.2561E-2</v>
      </c>
      <c r="O4539">
        <v>14723</v>
      </c>
      <c r="P4539">
        <v>1809</v>
      </c>
      <c r="Q4539">
        <v>3968</v>
      </c>
      <c r="R4539">
        <v>886</v>
      </c>
      <c r="S4539">
        <v>1</v>
      </c>
      <c r="T4539">
        <v>1</v>
      </c>
      <c r="U4539" t="s">
        <v>75</v>
      </c>
      <c r="V4539">
        <v>13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137</v>
      </c>
      <c r="AD4539">
        <v>2589910</v>
      </c>
      <c r="AE4539" t="s">
        <v>65</v>
      </c>
      <c r="AG4539">
        <v>0</v>
      </c>
      <c r="AH4539">
        <v>0</v>
      </c>
      <c r="AK4539" t="s">
        <v>73</v>
      </c>
      <c r="AL4539">
        <v>16</v>
      </c>
      <c r="AM4539" t="s">
        <v>68</v>
      </c>
      <c r="AN4539">
        <v>1</v>
      </c>
      <c r="AR4539" t="s">
        <v>76</v>
      </c>
      <c r="AS4539" t="s">
        <v>129</v>
      </c>
      <c r="AT4539">
        <v>-31</v>
      </c>
      <c r="AU4539" t="s">
        <v>76</v>
      </c>
      <c r="AV4539" t="s">
        <v>79</v>
      </c>
      <c r="AX4539" t="s">
        <v>81</v>
      </c>
      <c r="AY4539" t="s">
        <v>76</v>
      </c>
      <c r="AZ4539" t="s">
        <v>76</v>
      </c>
      <c r="BA4539" t="s">
        <v>76</v>
      </c>
      <c r="BB4539" t="s">
        <v>121</v>
      </c>
      <c r="BC4539">
        <v>-1</v>
      </c>
      <c r="BD4539" t="s">
        <v>76</v>
      </c>
      <c r="BF4539" t="s">
        <v>76</v>
      </c>
      <c r="BG4539" t="s">
        <v>82</v>
      </c>
    </row>
    <row r="4540" spans="1:65" x14ac:dyDescent="0.3">
      <c r="A4540">
        <v>139378</v>
      </c>
      <c r="B4540">
        <v>0</v>
      </c>
      <c r="C4540" t="s">
        <v>65</v>
      </c>
      <c r="D4540" t="s">
        <v>88</v>
      </c>
      <c r="E4540" t="s">
        <v>68</v>
      </c>
      <c r="F4540" t="s">
        <v>67</v>
      </c>
      <c r="G4540">
        <v>1</v>
      </c>
      <c r="H4540">
        <v>180000</v>
      </c>
      <c r="I4540">
        <v>755190</v>
      </c>
      <c r="J4540" t="s">
        <v>69</v>
      </c>
      <c r="K4540" t="s">
        <v>70</v>
      </c>
      <c r="L4540" t="s">
        <v>91</v>
      </c>
      <c r="M4540" t="s">
        <v>72</v>
      </c>
      <c r="N4540">
        <v>2.0246E-2</v>
      </c>
      <c r="O4540">
        <v>15273</v>
      </c>
      <c r="P4540">
        <v>2490</v>
      </c>
      <c r="Q4540">
        <v>4626</v>
      </c>
      <c r="R4540">
        <v>3574</v>
      </c>
      <c r="S4540">
        <v>3</v>
      </c>
      <c r="T4540">
        <v>3</v>
      </c>
      <c r="U4540" t="s">
        <v>75</v>
      </c>
      <c r="V4540">
        <v>9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92</v>
      </c>
      <c r="AD4540">
        <v>2775661</v>
      </c>
      <c r="AE4540" t="s">
        <v>93</v>
      </c>
      <c r="AF4540">
        <v>3540.87</v>
      </c>
      <c r="AG4540">
        <v>20245.5</v>
      </c>
      <c r="AH4540">
        <v>19971</v>
      </c>
      <c r="AI4540">
        <v>1215</v>
      </c>
      <c r="AJ4540">
        <v>20245.5</v>
      </c>
      <c r="AK4540" t="s">
        <v>123</v>
      </c>
      <c r="AL4540">
        <v>10</v>
      </c>
      <c r="AM4540" t="s">
        <v>68</v>
      </c>
      <c r="AN4540">
        <v>1</v>
      </c>
      <c r="AO4540">
        <v>6.2458485000000001E-2</v>
      </c>
      <c r="AR4540" t="s">
        <v>79</v>
      </c>
      <c r="AS4540" t="s">
        <v>77</v>
      </c>
      <c r="AT4540">
        <v>-2673</v>
      </c>
      <c r="AU4540" t="s">
        <v>78</v>
      </c>
      <c r="AV4540" t="s">
        <v>79</v>
      </c>
      <c r="AW4540" t="s">
        <v>156</v>
      </c>
      <c r="AX4540" t="s">
        <v>102</v>
      </c>
      <c r="AY4540" t="s">
        <v>95</v>
      </c>
      <c r="AZ4540" t="s">
        <v>96</v>
      </c>
      <c r="BA4540" t="s">
        <v>76</v>
      </c>
      <c r="BB4540" t="s">
        <v>104</v>
      </c>
      <c r="BC4540">
        <v>880</v>
      </c>
      <c r="BD4540" t="s">
        <v>85</v>
      </c>
      <c r="BE4540">
        <v>6</v>
      </c>
      <c r="BF4540" t="s">
        <v>112</v>
      </c>
      <c r="BG4540" t="s">
        <v>98</v>
      </c>
      <c r="BH4540">
        <v>365243</v>
      </c>
      <c r="BI4540">
        <v>-2642</v>
      </c>
      <c r="BJ4540">
        <v>-2492</v>
      </c>
      <c r="BK4540">
        <v>-2492</v>
      </c>
      <c r="BL4540">
        <v>-2485</v>
      </c>
      <c r="BM4540">
        <v>1</v>
      </c>
    </row>
    <row r="4541" spans="1:65" x14ac:dyDescent="0.3">
      <c r="A4541">
        <v>139389</v>
      </c>
      <c r="B4541">
        <v>0</v>
      </c>
      <c r="C4541" t="s">
        <v>65</v>
      </c>
      <c r="D4541" t="s">
        <v>88</v>
      </c>
      <c r="E4541" t="s">
        <v>67</v>
      </c>
      <c r="F4541" t="s">
        <v>67</v>
      </c>
      <c r="G4541">
        <v>0</v>
      </c>
      <c r="H4541">
        <v>202500</v>
      </c>
      <c r="I4541">
        <v>607050</v>
      </c>
      <c r="J4541" t="s">
        <v>89</v>
      </c>
      <c r="K4541" t="s">
        <v>90</v>
      </c>
      <c r="L4541" t="s">
        <v>71</v>
      </c>
      <c r="M4541" t="s">
        <v>72</v>
      </c>
      <c r="N4541">
        <v>3.5791999999999997E-2</v>
      </c>
      <c r="O4541">
        <v>18742</v>
      </c>
      <c r="P4541">
        <v>681</v>
      </c>
      <c r="Q4541">
        <v>1672</v>
      </c>
      <c r="R4541">
        <v>1934</v>
      </c>
      <c r="S4541">
        <v>2</v>
      </c>
      <c r="T4541">
        <v>2</v>
      </c>
      <c r="U4541" t="s">
        <v>73</v>
      </c>
      <c r="V4541">
        <v>15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135</v>
      </c>
      <c r="AD4541">
        <v>1895630</v>
      </c>
      <c r="AE4541" t="s">
        <v>99</v>
      </c>
      <c r="AF4541">
        <v>45000</v>
      </c>
      <c r="AG4541">
        <v>0</v>
      </c>
      <c r="AH4541">
        <v>900000</v>
      </c>
      <c r="AK4541" t="s">
        <v>123</v>
      </c>
      <c r="AL4541">
        <v>14</v>
      </c>
      <c r="AM4541" t="s">
        <v>68</v>
      </c>
      <c r="AN4541">
        <v>1</v>
      </c>
      <c r="AR4541" t="s">
        <v>79</v>
      </c>
      <c r="AS4541" t="s">
        <v>77</v>
      </c>
      <c r="AT4541">
        <v>-731</v>
      </c>
      <c r="AU4541" t="s">
        <v>76</v>
      </c>
      <c r="AV4541" t="s">
        <v>79</v>
      </c>
      <c r="AX4541" t="s">
        <v>81</v>
      </c>
      <c r="AY4541" t="s">
        <v>76</v>
      </c>
      <c r="AZ4541" t="s">
        <v>131</v>
      </c>
      <c r="BA4541" t="s">
        <v>116</v>
      </c>
      <c r="BB4541" t="s">
        <v>121</v>
      </c>
      <c r="BC4541">
        <v>-1</v>
      </c>
      <c r="BD4541" t="s">
        <v>76</v>
      </c>
      <c r="BE4541">
        <v>0</v>
      </c>
      <c r="BF4541" t="s">
        <v>76</v>
      </c>
      <c r="BG4541" t="s">
        <v>160</v>
      </c>
      <c r="BH4541">
        <v>-690</v>
      </c>
      <c r="BI4541">
        <v>-658</v>
      </c>
      <c r="BJ4541">
        <v>365243</v>
      </c>
      <c r="BK4541">
        <v>-385</v>
      </c>
      <c r="BL4541">
        <v>365243</v>
      </c>
      <c r="BM4541">
        <v>0</v>
      </c>
    </row>
    <row r="4542" spans="1:65" x14ac:dyDescent="0.3">
      <c r="A4542">
        <v>139390</v>
      </c>
      <c r="B4542">
        <v>0</v>
      </c>
      <c r="C4542" t="s">
        <v>65</v>
      </c>
      <c r="D4542" t="s">
        <v>88</v>
      </c>
      <c r="E4542" t="s">
        <v>67</v>
      </c>
      <c r="F4542" t="s">
        <v>68</v>
      </c>
      <c r="G4542">
        <v>1</v>
      </c>
      <c r="H4542">
        <v>225000</v>
      </c>
      <c r="I4542">
        <v>1166724</v>
      </c>
      <c r="J4542" t="s">
        <v>69</v>
      </c>
      <c r="K4542" t="s">
        <v>70</v>
      </c>
      <c r="L4542" t="s">
        <v>91</v>
      </c>
      <c r="M4542" t="s">
        <v>72</v>
      </c>
      <c r="N4542">
        <v>1.0500000000000001E-2</v>
      </c>
      <c r="O4542">
        <v>17691</v>
      </c>
      <c r="P4542">
        <v>353</v>
      </c>
      <c r="Q4542">
        <v>2308</v>
      </c>
      <c r="R4542">
        <v>1063</v>
      </c>
      <c r="S4542">
        <v>3</v>
      </c>
      <c r="T4542">
        <v>3</v>
      </c>
      <c r="U4542" t="s">
        <v>120</v>
      </c>
      <c r="V4542">
        <v>12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1</v>
      </c>
      <c r="AC4542" t="s">
        <v>145</v>
      </c>
      <c r="AD4542">
        <v>1819424</v>
      </c>
      <c r="AE4542" t="s">
        <v>65</v>
      </c>
      <c r="AF4542">
        <v>37267.56</v>
      </c>
      <c r="AG4542">
        <v>900000</v>
      </c>
      <c r="AH4542">
        <v>978408</v>
      </c>
      <c r="AJ4542">
        <v>900000</v>
      </c>
      <c r="AK4542" t="s">
        <v>75</v>
      </c>
      <c r="AL4542">
        <v>9</v>
      </c>
      <c r="AM4542" t="s">
        <v>68</v>
      </c>
      <c r="AN4542">
        <v>1</v>
      </c>
      <c r="AR4542" t="s">
        <v>76</v>
      </c>
      <c r="AS4542" t="s">
        <v>114</v>
      </c>
      <c r="AT4542">
        <v>-290</v>
      </c>
      <c r="AU4542" t="s">
        <v>78</v>
      </c>
      <c r="AV4542" t="s">
        <v>115</v>
      </c>
      <c r="AW4542" t="s">
        <v>101</v>
      </c>
      <c r="AX4542" t="s">
        <v>81</v>
      </c>
      <c r="AY4542" t="s">
        <v>76</v>
      </c>
      <c r="AZ4542" t="s">
        <v>82</v>
      </c>
      <c r="BA4542" t="s">
        <v>116</v>
      </c>
      <c r="BB4542" t="s">
        <v>121</v>
      </c>
      <c r="BC4542">
        <v>-1</v>
      </c>
      <c r="BD4542" t="s">
        <v>76</v>
      </c>
      <c r="BE4542">
        <v>36</v>
      </c>
      <c r="BF4542" t="s">
        <v>112</v>
      </c>
      <c r="BG4542" t="s">
        <v>118</v>
      </c>
    </row>
    <row r="4543" spans="1:65" x14ac:dyDescent="0.3">
      <c r="A4543">
        <v>139419</v>
      </c>
      <c r="B4543">
        <v>0</v>
      </c>
      <c r="C4543" t="s">
        <v>65</v>
      </c>
      <c r="D4543" t="s">
        <v>88</v>
      </c>
      <c r="E4543" t="s">
        <v>68</v>
      </c>
      <c r="F4543" t="s">
        <v>68</v>
      </c>
      <c r="G4543">
        <v>0</v>
      </c>
      <c r="H4543">
        <v>126000</v>
      </c>
      <c r="I4543">
        <v>814041</v>
      </c>
      <c r="J4543" t="s">
        <v>89</v>
      </c>
      <c r="K4543" t="s">
        <v>70</v>
      </c>
      <c r="L4543" t="s">
        <v>91</v>
      </c>
      <c r="M4543" t="s">
        <v>72</v>
      </c>
      <c r="N4543">
        <v>1.9689000000000002E-2</v>
      </c>
      <c r="O4543">
        <v>15216</v>
      </c>
      <c r="P4543">
        <v>2189</v>
      </c>
      <c r="Q4543">
        <v>4986</v>
      </c>
      <c r="R4543">
        <v>4972</v>
      </c>
      <c r="S4543">
        <v>2</v>
      </c>
      <c r="T4543">
        <v>2</v>
      </c>
      <c r="U4543" t="s">
        <v>73</v>
      </c>
      <c r="V4543">
        <v>7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1</v>
      </c>
      <c r="AC4543" t="s">
        <v>92</v>
      </c>
      <c r="AD4543">
        <v>1289046</v>
      </c>
      <c r="AE4543" t="s">
        <v>93</v>
      </c>
      <c r="AF4543">
        <v>24206.400000000001</v>
      </c>
      <c r="AG4543">
        <v>369000</v>
      </c>
      <c r="AH4543">
        <v>369000</v>
      </c>
      <c r="AI4543">
        <v>0</v>
      </c>
      <c r="AJ4543">
        <v>369000</v>
      </c>
      <c r="AK4543" t="s">
        <v>120</v>
      </c>
      <c r="AL4543">
        <v>13</v>
      </c>
      <c r="AM4543" t="s">
        <v>68</v>
      </c>
      <c r="AN4543">
        <v>1</v>
      </c>
      <c r="AO4543">
        <v>0</v>
      </c>
      <c r="AR4543" t="s">
        <v>79</v>
      </c>
      <c r="AS4543" t="s">
        <v>77</v>
      </c>
      <c r="AT4543">
        <v>-1436</v>
      </c>
      <c r="AU4543" t="s">
        <v>78</v>
      </c>
      <c r="AV4543" t="s">
        <v>79</v>
      </c>
      <c r="AW4543" t="s">
        <v>101</v>
      </c>
      <c r="AX4543" t="s">
        <v>81</v>
      </c>
      <c r="AY4543" t="s">
        <v>190</v>
      </c>
      <c r="AZ4543" t="s">
        <v>96</v>
      </c>
      <c r="BA4543" t="s">
        <v>76</v>
      </c>
      <c r="BB4543" t="s">
        <v>138</v>
      </c>
      <c r="BC4543">
        <v>52</v>
      </c>
      <c r="BD4543" t="s">
        <v>191</v>
      </c>
      <c r="BE4543">
        <v>18</v>
      </c>
      <c r="BF4543" t="s">
        <v>112</v>
      </c>
      <c r="BG4543" t="s">
        <v>158</v>
      </c>
      <c r="BH4543">
        <v>365243</v>
      </c>
      <c r="BI4543">
        <v>-1404</v>
      </c>
      <c r="BJ4543">
        <v>-894</v>
      </c>
      <c r="BK4543">
        <v>-894</v>
      </c>
      <c r="BL4543">
        <v>-886</v>
      </c>
      <c r="BM4543">
        <v>0</v>
      </c>
    </row>
    <row r="4544" spans="1:65" x14ac:dyDescent="0.3">
      <c r="A4544">
        <v>139438</v>
      </c>
      <c r="B4544">
        <v>0</v>
      </c>
      <c r="C4544" t="s">
        <v>65</v>
      </c>
      <c r="D4544" t="s">
        <v>88</v>
      </c>
      <c r="E4544" t="s">
        <v>67</v>
      </c>
      <c r="F4544" t="s">
        <v>68</v>
      </c>
      <c r="G4544">
        <v>0</v>
      </c>
      <c r="H4544">
        <v>90000</v>
      </c>
      <c r="I4544">
        <v>88618.5</v>
      </c>
      <c r="J4544" t="s">
        <v>113</v>
      </c>
      <c r="K4544" t="s">
        <v>70</v>
      </c>
      <c r="L4544" t="s">
        <v>71</v>
      </c>
      <c r="M4544" t="s">
        <v>72</v>
      </c>
      <c r="N4544">
        <v>3.5791999999999997E-2</v>
      </c>
      <c r="O4544">
        <v>24565</v>
      </c>
      <c r="P4544">
        <v>365243</v>
      </c>
      <c r="Q4544">
        <v>7790</v>
      </c>
      <c r="R4544">
        <v>4276</v>
      </c>
      <c r="S4544">
        <v>2</v>
      </c>
      <c r="T4544">
        <v>2</v>
      </c>
      <c r="U4544" t="s">
        <v>73</v>
      </c>
      <c r="V4544">
        <v>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76</v>
      </c>
      <c r="AD4544">
        <v>2531656</v>
      </c>
      <c r="AE4544" t="s">
        <v>65</v>
      </c>
      <c r="AG4544">
        <v>0</v>
      </c>
      <c r="AH4544">
        <v>0</v>
      </c>
      <c r="AK4544" t="s">
        <v>125</v>
      </c>
      <c r="AL4544">
        <v>12</v>
      </c>
      <c r="AM4544" t="s">
        <v>68</v>
      </c>
      <c r="AN4544">
        <v>1</v>
      </c>
      <c r="AR4544" t="s">
        <v>76</v>
      </c>
      <c r="AS4544" t="s">
        <v>129</v>
      </c>
      <c r="AT4544">
        <v>-512</v>
      </c>
      <c r="AU4544" t="s">
        <v>76</v>
      </c>
      <c r="AV4544" t="s">
        <v>79</v>
      </c>
      <c r="AX4544" t="s">
        <v>81</v>
      </c>
      <c r="AY4544" t="s">
        <v>76</v>
      </c>
      <c r="AZ4544" t="s">
        <v>76</v>
      </c>
      <c r="BA4544" t="s">
        <v>76</v>
      </c>
      <c r="BB4544" t="s">
        <v>121</v>
      </c>
      <c r="BC4544">
        <v>-1</v>
      </c>
      <c r="BD4544" t="s">
        <v>76</v>
      </c>
      <c r="BF4544" t="s">
        <v>76</v>
      </c>
      <c r="BG4544" t="s">
        <v>82</v>
      </c>
    </row>
    <row r="4545" spans="1:65" x14ac:dyDescent="0.3">
      <c r="A4545">
        <v>139438</v>
      </c>
      <c r="B4545">
        <v>0</v>
      </c>
      <c r="C4545" t="s">
        <v>65</v>
      </c>
      <c r="D4545" t="s">
        <v>88</v>
      </c>
      <c r="E4545" t="s">
        <v>67</v>
      </c>
      <c r="F4545" t="s">
        <v>68</v>
      </c>
      <c r="G4545">
        <v>0</v>
      </c>
      <c r="H4545">
        <v>90000</v>
      </c>
      <c r="I4545">
        <v>88618.5</v>
      </c>
      <c r="J4545" t="s">
        <v>113</v>
      </c>
      <c r="K4545" t="s">
        <v>70</v>
      </c>
      <c r="L4545" t="s">
        <v>71</v>
      </c>
      <c r="M4545" t="s">
        <v>72</v>
      </c>
      <c r="N4545">
        <v>3.5791999999999997E-2</v>
      </c>
      <c r="O4545">
        <v>24565</v>
      </c>
      <c r="P4545">
        <v>365243</v>
      </c>
      <c r="Q4545">
        <v>7790</v>
      </c>
      <c r="R4545">
        <v>4276</v>
      </c>
      <c r="S4545">
        <v>2</v>
      </c>
      <c r="T4545">
        <v>2</v>
      </c>
      <c r="U4545" t="s">
        <v>73</v>
      </c>
      <c r="V4545">
        <v>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76</v>
      </c>
      <c r="AD4545">
        <v>1626888</v>
      </c>
      <c r="AE4545" t="s">
        <v>65</v>
      </c>
      <c r="AG4545">
        <v>0</v>
      </c>
      <c r="AH4545">
        <v>0</v>
      </c>
      <c r="AK4545" t="s">
        <v>94</v>
      </c>
      <c r="AL4545">
        <v>11</v>
      </c>
      <c r="AM4545" t="s">
        <v>68</v>
      </c>
      <c r="AN4545">
        <v>1</v>
      </c>
      <c r="AR4545" t="s">
        <v>76</v>
      </c>
      <c r="AS4545" t="s">
        <v>129</v>
      </c>
      <c r="AT4545">
        <v>-502</v>
      </c>
      <c r="AU4545" t="s">
        <v>76</v>
      </c>
      <c r="AV4545" t="s">
        <v>79</v>
      </c>
      <c r="AX4545" t="s">
        <v>81</v>
      </c>
      <c r="AY4545" t="s">
        <v>76</v>
      </c>
      <c r="AZ4545" t="s">
        <v>76</v>
      </c>
      <c r="BA4545" t="s">
        <v>76</v>
      </c>
      <c r="BB4545" t="s">
        <v>121</v>
      </c>
      <c r="BC4545">
        <v>-1</v>
      </c>
      <c r="BD4545" t="s">
        <v>76</v>
      </c>
      <c r="BF4545" t="s">
        <v>76</v>
      </c>
      <c r="BG4545" t="s">
        <v>82</v>
      </c>
    </row>
    <row r="4546" spans="1:65" x14ac:dyDescent="0.3">
      <c r="A4546">
        <v>139438</v>
      </c>
      <c r="B4546">
        <v>0</v>
      </c>
      <c r="C4546" t="s">
        <v>65</v>
      </c>
      <c r="D4546" t="s">
        <v>88</v>
      </c>
      <c r="E4546" t="s">
        <v>67</v>
      </c>
      <c r="F4546" t="s">
        <v>68</v>
      </c>
      <c r="G4546">
        <v>0</v>
      </c>
      <c r="H4546">
        <v>90000</v>
      </c>
      <c r="I4546">
        <v>88618.5</v>
      </c>
      <c r="J4546" t="s">
        <v>113</v>
      </c>
      <c r="K4546" t="s">
        <v>70</v>
      </c>
      <c r="L4546" t="s">
        <v>71</v>
      </c>
      <c r="M4546" t="s">
        <v>72</v>
      </c>
      <c r="N4546">
        <v>3.5791999999999997E-2</v>
      </c>
      <c r="O4546">
        <v>24565</v>
      </c>
      <c r="P4546">
        <v>365243</v>
      </c>
      <c r="Q4546">
        <v>7790</v>
      </c>
      <c r="R4546">
        <v>4276</v>
      </c>
      <c r="S4546">
        <v>2</v>
      </c>
      <c r="T4546">
        <v>2</v>
      </c>
      <c r="U4546" t="s">
        <v>73</v>
      </c>
      <c r="V4546">
        <v>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76</v>
      </c>
      <c r="AD4546">
        <v>2527501</v>
      </c>
      <c r="AE4546" t="s">
        <v>93</v>
      </c>
      <c r="AF4546">
        <v>2285.8200000000002</v>
      </c>
      <c r="AG4546">
        <v>50683.5</v>
      </c>
      <c r="AH4546">
        <v>50683.5</v>
      </c>
      <c r="AI4546">
        <v>0</v>
      </c>
      <c r="AJ4546">
        <v>50683.5</v>
      </c>
      <c r="AK4546" t="s">
        <v>125</v>
      </c>
      <c r="AL4546">
        <v>13</v>
      </c>
      <c r="AM4546" t="s">
        <v>68</v>
      </c>
      <c r="AN4546">
        <v>1</v>
      </c>
      <c r="AO4546">
        <v>0</v>
      </c>
      <c r="AR4546" t="s">
        <v>79</v>
      </c>
      <c r="AS4546" t="s">
        <v>77</v>
      </c>
      <c r="AT4546">
        <v>-1745</v>
      </c>
      <c r="AU4546" t="s">
        <v>78</v>
      </c>
      <c r="AV4546" t="s">
        <v>79</v>
      </c>
      <c r="AW4546" t="s">
        <v>80</v>
      </c>
      <c r="AX4546" t="s">
        <v>102</v>
      </c>
      <c r="AY4546" t="s">
        <v>95</v>
      </c>
      <c r="AZ4546" t="s">
        <v>96</v>
      </c>
      <c r="BA4546" t="s">
        <v>76</v>
      </c>
      <c r="BB4546" t="s">
        <v>104</v>
      </c>
      <c r="BC4546">
        <v>1108</v>
      </c>
      <c r="BD4546" t="s">
        <v>85</v>
      </c>
      <c r="BE4546">
        <v>24</v>
      </c>
      <c r="BF4546" t="s">
        <v>97</v>
      </c>
      <c r="BG4546" t="s">
        <v>98</v>
      </c>
      <c r="BH4546">
        <v>365243</v>
      </c>
      <c r="BI4546">
        <v>-1714</v>
      </c>
      <c r="BJ4546">
        <v>-1024</v>
      </c>
      <c r="BK4546">
        <v>-1324</v>
      </c>
      <c r="BL4546">
        <v>-1320</v>
      </c>
      <c r="BM4546">
        <v>0</v>
      </c>
    </row>
    <row r="4547" spans="1:65" x14ac:dyDescent="0.3">
      <c r="A4547">
        <v>139440</v>
      </c>
      <c r="B4547">
        <v>0</v>
      </c>
      <c r="C4547" t="s">
        <v>99</v>
      </c>
      <c r="D4547" t="s">
        <v>88</v>
      </c>
      <c r="E4547" t="s">
        <v>68</v>
      </c>
      <c r="F4547" t="s">
        <v>68</v>
      </c>
      <c r="G4547">
        <v>2</v>
      </c>
      <c r="H4547">
        <v>76500</v>
      </c>
      <c r="I4547">
        <v>247500</v>
      </c>
      <c r="J4547" t="s">
        <v>69</v>
      </c>
      <c r="K4547" t="s">
        <v>90</v>
      </c>
      <c r="L4547" t="s">
        <v>91</v>
      </c>
      <c r="M4547" t="s">
        <v>127</v>
      </c>
      <c r="N4547">
        <v>9.1750000000000009E-3</v>
      </c>
      <c r="O4547">
        <v>10440</v>
      </c>
      <c r="P4547">
        <v>1237</v>
      </c>
      <c r="Q4547">
        <v>5321</v>
      </c>
      <c r="R4547">
        <v>907</v>
      </c>
      <c r="S4547">
        <v>2</v>
      </c>
      <c r="T4547">
        <v>2</v>
      </c>
      <c r="U4547" t="s">
        <v>94</v>
      </c>
      <c r="V4547">
        <v>17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238</v>
      </c>
      <c r="AD4547">
        <v>2821322</v>
      </c>
      <c r="AE4547" t="s">
        <v>93</v>
      </c>
      <c r="AF4547">
        <v>13230.72</v>
      </c>
      <c r="AG4547">
        <v>234045</v>
      </c>
      <c r="AH4547">
        <v>115726.5</v>
      </c>
      <c r="AI4547">
        <v>128745</v>
      </c>
      <c r="AJ4547">
        <v>234045</v>
      </c>
      <c r="AK4547" t="s">
        <v>109</v>
      </c>
      <c r="AL4547">
        <v>11</v>
      </c>
      <c r="AM4547" t="s">
        <v>68</v>
      </c>
      <c r="AN4547">
        <v>1</v>
      </c>
      <c r="AO4547">
        <v>0.57354337499999997</v>
      </c>
      <c r="AR4547" t="s">
        <v>79</v>
      </c>
      <c r="AS4547" t="s">
        <v>77</v>
      </c>
      <c r="AT4547">
        <v>-2122</v>
      </c>
      <c r="AU4547" t="s">
        <v>78</v>
      </c>
      <c r="AV4547" t="s">
        <v>79</v>
      </c>
      <c r="AW4547" t="s">
        <v>80</v>
      </c>
      <c r="AX4547" t="s">
        <v>102</v>
      </c>
      <c r="AY4547" t="s">
        <v>103</v>
      </c>
      <c r="AZ4547" t="s">
        <v>96</v>
      </c>
      <c r="BA4547" t="s">
        <v>76</v>
      </c>
      <c r="BB4547" t="s">
        <v>104</v>
      </c>
      <c r="BC4547">
        <v>1700</v>
      </c>
      <c r="BD4547" t="s">
        <v>85</v>
      </c>
      <c r="BE4547">
        <v>12</v>
      </c>
      <c r="BF4547" t="s">
        <v>86</v>
      </c>
      <c r="BG4547" t="s">
        <v>151</v>
      </c>
      <c r="BH4547">
        <v>365243</v>
      </c>
      <c r="BI4547">
        <v>-2091</v>
      </c>
      <c r="BJ4547">
        <v>-1761</v>
      </c>
      <c r="BK4547">
        <v>-1851</v>
      </c>
      <c r="BL4547">
        <v>-1847</v>
      </c>
      <c r="BM4547">
        <v>0</v>
      </c>
    </row>
    <row r="4548" spans="1:65" x14ac:dyDescent="0.3">
      <c r="A4548">
        <v>139446</v>
      </c>
      <c r="B4548">
        <v>0</v>
      </c>
      <c r="C4548" t="s">
        <v>65</v>
      </c>
      <c r="D4548" t="s">
        <v>66</v>
      </c>
      <c r="E4548" t="s">
        <v>68</v>
      </c>
      <c r="F4548" t="s">
        <v>68</v>
      </c>
      <c r="G4548">
        <v>1</v>
      </c>
      <c r="H4548">
        <v>360000</v>
      </c>
      <c r="I4548">
        <v>957033</v>
      </c>
      <c r="J4548" t="s">
        <v>69</v>
      </c>
      <c r="K4548" t="s">
        <v>70</v>
      </c>
      <c r="L4548" t="s">
        <v>91</v>
      </c>
      <c r="M4548" t="s">
        <v>72</v>
      </c>
      <c r="N4548">
        <v>1.0147E-2</v>
      </c>
      <c r="O4548">
        <v>13576</v>
      </c>
      <c r="P4548">
        <v>218</v>
      </c>
      <c r="Q4548">
        <v>2112</v>
      </c>
      <c r="R4548">
        <v>2112</v>
      </c>
      <c r="S4548">
        <v>2</v>
      </c>
      <c r="T4548">
        <v>2</v>
      </c>
      <c r="U4548" t="s">
        <v>75</v>
      </c>
      <c r="V4548">
        <v>13</v>
      </c>
      <c r="W4548">
        <v>0</v>
      </c>
      <c r="X4548">
        <v>1</v>
      </c>
      <c r="Y4548">
        <v>1</v>
      </c>
      <c r="Z4548">
        <v>0</v>
      </c>
      <c r="AA4548">
        <v>0</v>
      </c>
      <c r="AB4548">
        <v>0</v>
      </c>
      <c r="AC4548" t="s">
        <v>141</v>
      </c>
      <c r="AD4548">
        <v>2538090</v>
      </c>
      <c r="AE4548" t="s">
        <v>93</v>
      </c>
      <c r="AF4548">
        <v>17520.705000000002</v>
      </c>
      <c r="AG4548">
        <v>98995.5</v>
      </c>
      <c r="AH4548">
        <v>94747.5</v>
      </c>
      <c r="AI4548">
        <v>9000</v>
      </c>
      <c r="AJ4548">
        <v>98995.5</v>
      </c>
      <c r="AK4548" t="s">
        <v>94</v>
      </c>
      <c r="AL4548">
        <v>16</v>
      </c>
      <c r="AM4548" t="s">
        <v>68</v>
      </c>
      <c r="AN4548">
        <v>1</v>
      </c>
      <c r="AO4548">
        <v>9.4477633000000005E-2</v>
      </c>
      <c r="AR4548" t="s">
        <v>79</v>
      </c>
      <c r="AS4548" t="s">
        <v>77</v>
      </c>
      <c r="AT4548">
        <v>-589</v>
      </c>
      <c r="AU4548" t="s">
        <v>78</v>
      </c>
      <c r="AV4548" t="s">
        <v>79</v>
      </c>
      <c r="AX4548" t="s">
        <v>81</v>
      </c>
      <c r="AY4548" t="s">
        <v>103</v>
      </c>
      <c r="AZ4548" t="s">
        <v>96</v>
      </c>
      <c r="BA4548" t="s">
        <v>76</v>
      </c>
      <c r="BB4548" t="s">
        <v>104</v>
      </c>
      <c r="BC4548">
        <v>1892</v>
      </c>
      <c r="BD4548" t="s">
        <v>85</v>
      </c>
      <c r="BE4548">
        <v>6</v>
      </c>
      <c r="BF4548" t="s">
        <v>147</v>
      </c>
      <c r="BG4548" t="s">
        <v>151</v>
      </c>
      <c r="BH4548">
        <v>365243</v>
      </c>
      <c r="BI4548">
        <v>-558</v>
      </c>
      <c r="BJ4548">
        <v>-408</v>
      </c>
      <c r="BK4548">
        <v>-408</v>
      </c>
      <c r="BL4548">
        <v>-406</v>
      </c>
      <c r="BM4548">
        <v>0</v>
      </c>
    </row>
    <row r="4549" spans="1:65" x14ac:dyDescent="0.3">
      <c r="A4549">
        <v>139450</v>
      </c>
      <c r="B4549">
        <v>0</v>
      </c>
      <c r="C4549" t="s">
        <v>65</v>
      </c>
      <c r="D4549" t="s">
        <v>88</v>
      </c>
      <c r="E4549" t="s">
        <v>68</v>
      </c>
      <c r="F4549" t="s">
        <v>67</v>
      </c>
      <c r="G4549">
        <v>0</v>
      </c>
      <c r="H4549">
        <v>63000</v>
      </c>
      <c r="I4549">
        <v>225000</v>
      </c>
      <c r="J4549" t="s">
        <v>69</v>
      </c>
      <c r="K4549" t="s">
        <v>186</v>
      </c>
      <c r="L4549" t="s">
        <v>119</v>
      </c>
      <c r="M4549" t="s">
        <v>72</v>
      </c>
      <c r="N4549">
        <v>3.813E-3</v>
      </c>
      <c r="O4549">
        <v>18211</v>
      </c>
      <c r="P4549">
        <v>1682</v>
      </c>
      <c r="Q4549">
        <v>819</v>
      </c>
      <c r="R4549">
        <v>1695</v>
      </c>
      <c r="S4549">
        <v>2</v>
      </c>
      <c r="T4549">
        <v>2</v>
      </c>
      <c r="U4549" t="s">
        <v>75</v>
      </c>
      <c r="V4549">
        <v>11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170</v>
      </c>
      <c r="AD4549">
        <v>1251903</v>
      </c>
      <c r="AE4549" t="s">
        <v>65</v>
      </c>
      <c r="AF4549">
        <v>20320.605</v>
      </c>
      <c r="AG4549">
        <v>450000</v>
      </c>
      <c r="AH4549">
        <v>512370</v>
      </c>
      <c r="AJ4549">
        <v>450000</v>
      </c>
      <c r="AK4549" t="s">
        <v>94</v>
      </c>
      <c r="AL4549">
        <v>7</v>
      </c>
      <c r="AM4549" t="s">
        <v>68</v>
      </c>
      <c r="AN4549">
        <v>1</v>
      </c>
      <c r="AR4549" t="s">
        <v>76</v>
      </c>
      <c r="AS4549" t="s">
        <v>77</v>
      </c>
      <c r="AT4549">
        <v>-702</v>
      </c>
      <c r="AU4549" t="s">
        <v>76</v>
      </c>
      <c r="AV4549" t="s">
        <v>79</v>
      </c>
      <c r="AW4549" t="s">
        <v>80</v>
      </c>
      <c r="AX4549" t="s">
        <v>102</v>
      </c>
      <c r="AY4549" t="s">
        <v>76</v>
      </c>
      <c r="AZ4549" t="s">
        <v>82</v>
      </c>
      <c r="BA4549" t="s">
        <v>83</v>
      </c>
      <c r="BB4549" t="s">
        <v>121</v>
      </c>
      <c r="BC4549">
        <v>-1</v>
      </c>
      <c r="BD4549" t="s">
        <v>76</v>
      </c>
      <c r="BE4549">
        <v>36</v>
      </c>
      <c r="BF4549" t="s">
        <v>112</v>
      </c>
      <c r="BG4549" t="s">
        <v>150</v>
      </c>
      <c r="BH4549">
        <v>365243</v>
      </c>
      <c r="BI4549">
        <v>-668</v>
      </c>
      <c r="BJ4549">
        <v>382</v>
      </c>
      <c r="BK4549">
        <v>-248</v>
      </c>
      <c r="BL4549">
        <v>-241</v>
      </c>
      <c r="BM4549">
        <v>0</v>
      </c>
    </row>
    <row r="4550" spans="1:65" x14ac:dyDescent="0.3">
      <c r="A4550">
        <v>139454</v>
      </c>
      <c r="B4550">
        <v>0</v>
      </c>
      <c r="C4550" t="s">
        <v>65</v>
      </c>
      <c r="D4550" t="s">
        <v>88</v>
      </c>
      <c r="E4550" t="s">
        <v>67</v>
      </c>
      <c r="F4550" t="s">
        <v>67</v>
      </c>
      <c r="G4550">
        <v>2</v>
      </c>
      <c r="H4550">
        <v>180000</v>
      </c>
      <c r="I4550">
        <v>540000</v>
      </c>
      <c r="J4550" t="s">
        <v>69</v>
      </c>
      <c r="K4550" t="s">
        <v>70</v>
      </c>
      <c r="L4550" t="s">
        <v>71</v>
      </c>
      <c r="M4550" t="s">
        <v>72</v>
      </c>
      <c r="N4550">
        <v>2.0246E-2</v>
      </c>
      <c r="O4550">
        <v>10139</v>
      </c>
      <c r="P4550">
        <v>1037</v>
      </c>
      <c r="Q4550">
        <v>4263</v>
      </c>
      <c r="R4550">
        <v>2249</v>
      </c>
      <c r="S4550">
        <v>3</v>
      </c>
      <c r="T4550">
        <v>3</v>
      </c>
      <c r="U4550" t="s">
        <v>73</v>
      </c>
      <c r="V4550">
        <v>15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</v>
      </c>
      <c r="AC4550" t="s">
        <v>153</v>
      </c>
      <c r="AD4550">
        <v>1698927</v>
      </c>
      <c r="AE4550" t="s">
        <v>93</v>
      </c>
      <c r="AF4550">
        <v>13563.135</v>
      </c>
      <c r="AG4550">
        <v>157230</v>
      </c>
      <c r="AH4550">
        <v>179478</v>
      </c>
      <c r="AI4550">
        <v>0</v>
      </c>
      <c r="AJ4550">
        <v>157230</v>
      </c>
      <c r="AK4550" t="s">
        <v>94</v>
      </c>
      <c r="AL4550">
        <v>8</v>
      </c>
      <c r="AM4550" t="s">
        <v>68</v>
      </c>
      <c r="AN4550">
        <v>1</v>
      </c>
      <c r="AO4550">
        <v>0</v>
      </c>
      <c r="AR4550" t="s">
        <v>79</v>
      </c>
      <c r="AS4550" t="s">
        <v>114</v>
      </c>
      <c r="AT4550">
        <v>-461</v>
      </c>
      <c r="AU4550" t="s">
        <v>78</v>
      </c>
      <c r="AV4550" t="s">
        <v>165</v>
      </c>
      <c r="AX4550" t="s">
        <v>102</v>
      </c>
      <c r="AY4550" t="s">
        <v>103</v>
      </c>
      <c r="AZ4550" t="s">
        <v>96</v>
      </c>
      <c r="BA4550" t="s">
        <v>76</v>
      </c>
      <c r="BB4550" t="s">
        <v>104</v>
      </c>
      <c r="BC4550">
        <v>1607</v>
      </c>
      <c r="BD4550" t="s">
        <v>85</v>
      </c>
      <c r="BE4550">
        <v>18</v>
      </c>
      <c r="BF4550" t="s">
        <v>147</v>
      </c>
      <c r="BG4550" t="s">
        <v>151</v>
      </c>
    </row>
    <row r="4551" spans="1:65" x14ac:dyDescent="0.3">
      <c r="A4551">
        <v>139457</v>
      </c>
      <c r="B4551">
        <v>0</v>
      </c>
      <c r="C4551" t="s">
        <v>65</v>
      </c>
      <c r="D4551" t="s">
        <v>88</v>
      </c>
      <c r="E4551" t="s">
        <v>67</v>
      </c>
      <c r="F4551" t="s">
        <v>68</v>
      </c>
      <c r="G4551">
        <v>0</v>
      </c>
      <c r="H4551">
        <v>90000</v>
      </c>
      <c r="I4551">
        <v>279000</v>
      </c>
      <c r="J4551" t="s">
        <v>113</v>
      </c>
      <c r="K4551" t="s">
        <v>70</v>
      </c>
      <c r="L4551" t="s">
        <v>91</v>
      </c>
      <c r="M4551" t="s">
        <v>72</v>
      </c>
      <c r="N4551">
        <v>2.6391999999999999E-2</v>
      </c>
      <c r="O4551">
        <v>23563</v>
      </c>
      <c r="P4551">
        <v>365243</v>
      </c>
      <c r="Q4551">
        <v>6232</v>
      </c>
      <c r="R4551">
        <v>4255</v>
      </c>
      <c r="S4551">
        <v>2</v>
      </c>
      <c r="T4551">
        <v>2</v>
      </c>
      <c r="U4551" t="s">
        <v>109</v>
      </c>
      <c r="V4551">
        <v>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76</v>
      </c>
      <c r="AD4551">
        <v>1247265</v>
      </c>
      <c r="AE4551" t="s">
        <v>65</v>
      </c>
      <c r="AG4551">
        <v>0</v>
      </c>
      <c r="AH4551">
        <v>0</v>
      </c>
      <c r="AK4551" t="s">
        <v>120</v>
      </c>
      <c r="AL4551">
        <v>12</v>
      </c>
      <c r="AM4551" t="s">
        <v>68</v>
      </c>
      <c r="AN4551">
        <v>1</v>
      </c>
      <c r="AR4551" t="s">
        <v>76</v>
      </c>
      <c r="AS4551" t="s">
        <v>129</v>
      </c>
      <c r="AT4551">
        <v>-401</v>
      </c>
      <c r="AU4551" t="s">
        <v>76</v>
      </c>
      <c r="AV4551" t="s">
        <v>79</v>
      </c>
      <c r="AX4551" t="s">
        <v>81</v>
      </c>
      <c r="AY4551" t="s">
        <v>76</v>
      </c>
      <c r="AZ4551" t="s">
        <v>76</v>
      </c>
      <c r="BA4551" t="s">
        <v>76</v>
      </c>
      <c r="BB4551" t="s">
        <v>121</v>
      </c>
      <c r="BC4551">
        <v>-1</v>
      </c>
      <c r="BD4551" t="s">
        <v>76</v>
      </c>
      <c r="BF4551" t="s">
        <v>76</v>
      </c>
      <c r="BG4551" t="s">
        <v>82</v>
      </c>
    </row>
    <row r="4552" spans="1:65" x14ac:dyDescent="0.3">
      <c r="A4552">
        <v>139467</v>
      </c>
      <c r="B4552">
        <v>0</v>
      </c>
      <c r="C4552" t="s">
        <v>65</v>
      </c>
      <c r="D4552" t="s">
        <v>88</v>
      </c>
      <c r="E4552" t="s">
        <v>67</v>
      </c>
      <c r="F4552" t="s">
        <v>68</v>
      </c>
      <c r="G4552">
        <v>0</v>
      </c>
      <c r="H4552">
        <v>157500</v>
      </c>
      <c r="I4552">
        <v>904500</v>
      </c>
      <c r="J4552" t="s">
        <v>69</v>
      </c>
      <c r="K4552" t="s">
        <v>70</v>
      </c>
      <c r="L4552" t="s">
        <v>91</v>
      </c>
      <c r="M4552" t="s">
        <v>72</v>
      </c>
      <c r="N4552">
        <v>1.5221E-2</v>
      </c>
      <c r="O4552">
        <v>17938</v>
      </c>
      <c r="P4552">
        <v>2638</v>
      </c>
      <c r="Q4552">
        <v>542</v>
      </c>
      <c r="R4552">
        <v>1482</v>
      </c>
      <c r="S4552">
        <v>2</v>
      </c>
      <c r="T4552">
        <v>2</v>
      </c>
      <c r="U4552" t="s">
        <v>123</v>
      </c>
      <c r="V4552">
        <v>11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 t="s">
        <v>108</v>
      </c>
      <c r="AD4552">
        <v>1117661</v>
      </c>
      <c r="AE4552" t="s">
        <v>65</v>
      </c>
      <c r="AG4552">
        <v>0</v>
      </c>
      <c r="AH4552">
        <v>0</v>
      </c>
      <c r="AK4552" t="s">
        <v>120</v>
      </c>
      <c r="AL4552">
        <v>15</v>
      </c>
      <c r="AM4552" t="s">
        <v>68</v>
      </c>
      <c r="AN4552">
        <v>1</v>
      </c>
      <c r="AR4552" t="s">
        <v>76</v>
      </c>
      <c r="AS4552" t="s">
        <v>129</v>
      </c>
      <c r="AT4552">
        <v>-26</v>
      </c>
      <c r="AU4552" t="s">
        <v>76</v>
      </c>
      <c r="AV4552" t="s">
        <v>79</v>
      </c>
      <c r="AX4552" t="s">
        <v>81</v>
      </c>
      <c r="AY4552" t="s">
        <v>76</v>
      </c>
      <c r="AZ4552" t="s">
        <v>76</v>
      </c>
      <c r="BA4552" t="s">
        <v>76</v>
      </c>
      <c r="BB4552" t="s">
        <v>121</v>
      </c>
      <c r="BC4552">
        <v>-1</v>
      </c>
      <c r="BD4552" t="s">
        <v>76</v>
      </c>
      <c r="BF4552" t="s">
        <v>76</v>
      </c>
      <c r="BG4552" t="s">
        <v>82</v>
      </c>
    </row>
    <row r="4553" spans="1:65" x14ac:dyDescent="0.3">
      <c r="A4553">
        <v>139470</v>
      </c>
      <c r="B4553">
        <v>0</v>
      </c>
      <c r="C4553" t="s">
        <v>65</v>
      </c>
      <c r="D4553" t="s">
        <v>88</v>
      </c>
      <c r="E4553" t="s">
        <v>67</v>
      </c>
      <c r="F4553" t="s">
        <v>68</v>
      </c>
      <c r="G4553">
        <v>1</v>
      </c>
      <c r="H4553">
        <v>112500</v>
      </c>
      <c r="I4553">
        <v>553500</v>
      </c>
      <c r="J4553" t="s">
        <v>69</v>
      </c>
      <c r="K4553" t="s">
        <v>70</v>
      </c>
      <c r="L4553" t="s">
        <v>91</v>
      </c>
      <c r="M4553" t="s">
        <v>72</v>
      </c>
      <c r="N4553">
        <v>1.8029E-2</v>
      </c>
      <c r="O4553">
        <v>9328</v>
      </c>
      <c r="P4553">
        <v>2087</v>
      </c>
      <c r="Q4553">
        <v>2786</v>
      </c>
      <c r="R4553">
        <v>332</v>
      </c>
      <c r="S4553">
        <v>3</v>
      </c>
      <c r="T4553">
        <v>3</v>
      </c>
      <c r="U4553" t="s">
        <v>109</v>
      </c>
      <c r="V4553">
        <v>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108</v>
      </c>
      <c r="AD4553">
        <v>2620390</v>
      </c>
      <c r="AE4553" t="s">
        <v>65</v>
      </c>
      <c r="AF4553">
        <v>30431.654999999999</v>
      </c>
      <c r="AG4553">
        <v>135000</v>
      </c>
      <c r="AH4553">
        <v>156388.5</v>
      </c>
      <c r="AJ4553">
        <v>135000</v>
      </c>
      <c r="AK4553" t="s">
        <v>73</v>
      </c>
      <c r="AL4553">
        <v>12</v>
      </c>
      <c r="AM4553" t="s">
        <v>68</v>
      </c>
      <c r="AN4553">
        <v>1</v>
      </c>
      <c r="AR4553" t="s">
        <v>76</v>
      </c>
      <c r="AS4553" t="s">
        <v>114</v>
      </c>
      <c r="AT4553">
        <v>-386</v>
      </c>
      <c r="AU4553" t="s">
        <v>78</v>
      </c>
      <c r="AV4553" t="s">
        <v>115</v>
      </c>
      <c r="AX4553" t="s">
        <v>81</v>
      </c>
      <c r="AY4553" t="s">
        <v>76</v>
      </c>
      <c r="AZ4553" t="s">
        <v>82</v>
      </c>
      <c r="BA4553" t="s">
        <v>116</v>
      </c>
      <c r="BB4553" t="s">
        <v>121</v>
      </c>
      <c r="BC4553">
        <v>-1</v>
      </c>
      <c r="BD4553" t="s">
        <v>76</v>
      </c>
      <c r="BE4553">
        <v>6</v>
      </c>
      <c r="BF4553" t="s">
        <v>86</v>
      </c>
      <c r="BG4553" t="s">
        <v>172</v>
      </c>
    </row>
    <row r="4554" spans="1:65" x14ac:dyDescent="0.3">
      <c r="A4554">
        <v>139479</v>
      </c>
      <c r="B4554">
        <v>0</v>
      </c>
      <c r="C4554" t="s">
        <v>65</v>
      </c>
      <c r="D4554" t="s">
        <v>88</v>
      </c>
      <c r="E4554" t="s">
        <v>67</v>
      </c>
      <c r="F4554" t="s">
        <v>68</v>
      </c>
      <c r="G4554">
        <v>0</v>
      </c>
      <c r="H4554">
        <v>135000</v>
      </c>
      <c r="I4554">
        <v>305221.5</v>
      </c>
      <c r="J4554" t="s">
        <v>113</v>
      </c>
      <c r="K4554" t="s">
        <v>70</v>
      </c>
      <c r="L4554" t="s">
        <v>140</v>
      </c>
      <c r="M4554" t="s">
        <v>72</v>
      </c>
      <c r="N4554">
        <v>1.8634000000000001E-2</v>
      </c>
      <c r="O4554">
        <v>21192</v>
      </c>
      <c r="P4554">
        <v>365243</v>
      </c>
      <c r="Q4554">
        <v>654</v>
      </c>
      <c r="R4554">
        <v>2829</v>
      </c>
      <c r="S4554">
        <v>2</v>
      </c>
      <c r="T4554">
        <v>2</v>
      </c>
      <c r="U4554" t="s">
        <v>73</v>
      </c>
      <c r="V4554">
        <v>17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76</v>
      </c>
      <c r="AD4554">
        <v>1636326</v>
      </c>
      <c r="AE4554" t="s">
        <v>93</v>
      </c>
      <c r="AF4554">
        <v>11139.3</v>
      </c>
      <c r="AG4554">
        <v>115191</v>
      </c>
      <c r="AH4554">
        <v>132295.5</v>
      </c>
      <c r="AI4554">
        <v>0</v>
      </c>
      <c r="AJ4554">
        <v>115191</v>
      </c>
      <c r="AK4554" t="s">
        <v>125</v>
      </c>
      <c r="AL4554">
        <v>16</v>
      </c>
      <c r="AM4554" t="s">
        <v>68</v>
      </c>
      <c r="AN4554">
        <v>1</v>
      </c>
      <c r="AO4554">
        <v>0</v>
      </c>
      <c r="AR4554" t="s">
        <v>79</v>
      </c>
      <c r="AS4554" t="s">
        <v>77</v>
      </c>
      <c r="AT4554">
        <v>-1605</v>
      </c>
      <c r="AU4554" t="s">
        <v>78</v>
      </c>
      <c r="AV4554" t="s">
        <v>79</v>
      </c>
      <c r="AW4554" t="s">
        <v>80</v>
      </c>
      <c r="AX4554" t="s">
        <v>102</v>
      </c>
      <c r="AY4554" t="s">
        <v>103</v>
      </c>
      <c r="AZ4554" t="s">
        <v>96</v>
      </c>
      <c r="BA4554" t="s">
        <v>76</v>
      </c>
      <c r="BB4554" t="s">
        <v>104</v>
      </c>
      <c r="BC4554">
        <v>2661</v>
      </c>
      <c r="BD4554" t="s">
        <v>85</v>
      </c>
      <c r="BE4554">
        <v>18</v>
      </c>
      <c r="BF4554" t="s">
        <v>86</v>
      </c>
      <c r="BG4554" t="s">
        <v>151</v>
      </c>
      <c r="BH4554">
        <v>365243</v>
      </c>
      <c r="BI4554">
        <v>-1574</v>
      </c>
      <c r="BJ4554">
        <v>-1064</v>
      </c>
      <c r="BK4554">
        <v>-1304</v>
      </c>
      <c r="BL4554">
        <v>-1299</v>
      </c>
      <c r="BM4554">
        <v>0</v>
      </c>
    </row>
    <row r="4555" spans="1:65" x14ac:dyDescent="0.3">
      <c r="A4555">
        <v>139483</v>
      </c>
      <c r="B4555">
        <v>0</v>
      </c>
      <c r="C4555" t="s">
        <v>65</v>
      </c>
      <c r="D4555" t="s">
        <v>66</v>
      </c>
      <c r="E4555" t="s">
        <v>68</v>
      </c>
      <c r="F4555" t="s">
        <v>68</v>
      </c>
      <c r="G4555">
        <v>0</v>
      </c>
      <c r="H4555">
        <v>306000</v>
      </c>
      <c r="I4555">
        <v>1125000</v>
      </c>
      <c r="J4555" t="s">
        <v>133</v>
      </c>
      <c r="K4555" t="s">
        <v>90</v>
      </c>
      <c r="L4555" t="s">
        <v>91</v>
      </c>
      <c r="M4555" t="s">
        <v>72</v>
      </c>
      <c r="N4555">
        <v>6.6290000000000003E-3</v>
      </c>
      <c r="O4555">
        <v>9967</v>
      </c>
      <c r="P4555">
        <v>973</v>
      </c>
      <c r="Q4555">
        <v>2234</v>
      </c>
      <c r="R4555">
        <v>2234</v>
      </c>
      <c r="S4555">
        <v>2</v>
      </c>
      <c r="T4555">
        <v>2</v>
      </c>
      <c r="U4555" t="s">
        <v>73</v>
      </c>
      <c r="V4555">
        <v>9</v>
      </c>
      <c r="W4555">
        <v>0</v>
      </c>
      <c r="X4555">
        <v>0</v>
      </c>
      <c r="Y4555">
        <v>0</v>
      </c>
      <c r="Z4555">
        <v>1</v>
      </c>
      <c r="AA4555">
        <v>1</v>
      </c>
      <c r="AB4555">
        <v>0</v>
      </c>
      <c r="AC4555" t="s">
        <v>130</v>
      </c>
      <c r="AD4555">
        <v>1330005</v>
      </c>
      <c r="AE4555" t="s">
        <v>93</v>
      </c>
      <c r="AF4555">
        <v>7250.2650000000003</v>
      </c>
      <c r="AG4555">
        <v>79020</v>
      </c>
      <c r="AH4555">
        <v>36040.5</v>
      </c>
      <c r="AI4555">
        <v>45000</v>
      </c>
      <c r="AJ4555">
        <v>79020</v>
      </c>
      <c r="AK4555" t="s">
        <v>109</v>
      </c>
      <c r="AL4555">
        <v>7</v>
      </c>
      <c r="AM4555" t="s">
        <v>68</v>
      </c>
      <c r="AN4555">
        <v>1</v>
      </c>
      <c r="AO4555">
        <v>0.60474813100000002</v>
      </c>
      <c r="AR4555" t="s">
        <v>79</v>
      </c>
      <c r="AS4555" t="s">
        <v>77</v>
      </c>
      <c r="AT4555">
        <v>-356</v>
      </c>
      <c r="AU4555" t="s">
        <v>76</v>
      </c>
      <c r="AV4555" t="s">
        <v>79</v>
      </c>
      <c r="AX4555" t="s">
        <v>81</v>
      </c>
      <c r="AY4555" t="s">
        <v>162</v>
      </c>
      <c r="AZ4555" t="s">
        <v>96</v>
      </c>
      <c r="BA4555" t="s">
        <v>76</v>
      </c>
      <c r="BB4555" t="s">
        <v>84</v>
      </c>
      <c r="BC4555">
        <v>350</v>
      </c>
      <c r="BD4555" t="s">
        <v>198</v>
      </c>
      <c r="BE4555">
        <v>6</v>
      </c>
      <c r="BF4555" t="s">
        <v>86</v>
      </c>
      <c r="BG4555" t="s">
        <v>148</v>
      </c>
      <c r="BH4555">
        <v>365243</v>
      </c>
      <c r="BI4555">
        <v>-323</v>
      </c>
      <c r="BJ4555">
        <v>-173</v>
      </c>
      <c r="BK4555">
        <v>-293</v>
      </c>
      <c r="BL4555">
        <v>-284</v>
      </c>
      <c r="BM4555">
        <v>0</v>
      </c>
    </row>
    <row r="4556" spans="1:65" x14ac:dyDescent="0.3">
      <c r="A4556">
        <v>139488</v>
      </c>
      <c r="B4556">
        <v>0</v>
      </c>
      <c r="C4556" t="s">
        <v>65</v>
      </c>
      <c r="D4556" t="s">
        <v>88</v>
      </c>
      <c r="E4556" t="s">
        <v>67</v>
      </c>
      <c r="F4556" t="s">
        <v>68</v>
      </c>
      <c r="G4556">
        <v>1</v>
      </c>
      <c r="H4556">
        <v>67500</v>
      </c>
      <c r="I4556">
        <v>641173.5</v>
      </c>
      <c r="J4556" t="s">
        <v>69</v>
      </c>
      <c r="K4556" t="s">
        <v>70</v>
      </c>
      <c r="L4556" t="s">
        <v>91</v>
      </c>
      <c r="M4556" t="s">
        <v>72</v>
      </c>
      <c r="N4556">
        <v>3.0755000000000001E-2</v>
      </c>
      <c r="O4556">
        <v>9720</v>
      </c>
      <c r="P4556">
        <v>507</v>
      </c>
      <c r="Q4556">
        <v>550</v>
      </c>
      <c r="R4556">
        <v>1650</v>
      </c>
      <c r="S4556">
        <v>2</v>
      </c>
      <c r="T4556">
        <v>2</v>
      </c>
      <c r="U4556" t="s">
        <v>123</v>
      </c>
      <c r="V4556">
        <v>14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 t="s">
        <v>92</v>
      </c>
      <c r="AD4556">
        <v>1826485</v>
      </c>
      <c r="AE4556" t="s">
        <v>93</v>
      </c>
      <c r="AF4556">
        <v>7812.4949999999999</v>
      </c>
      <c r="AG4556">
        <v>151200</v>
      </c>
      <c r="AH4556">
        <v>151200</v>
      </c>
      <c r="AI4556">
        <v>0</v>
      </c>
      <c r="AJ4556">
        <v>151200</v>
      </c>
      <c r="AK4556" t="s">
        <v>73</v>
      </c>
      <c r="AL4556">
        <v>12</v>
      </c>
      <c r="AM4556" t="s">
        <v>68</v>
      </c>
      <c r="AN4556">
        <v>1</v>
      </c>
      <c r="AO4556">
        <v>0</v>
      </c>
      <c r="AR4556" t="s">
        <v>79</v>
      </c>
      <c r="AS4556" t="s">
        <v>114</v>
      </c>
      <c r="AT4556">
        <v>-648</v>
      </c>
      <c r="AU4556" t="s">
        <v>78</v>
      </c>
      <c r="AV4556" t="s">
        <v>165</v>
      </c>
      <c r="AX4556" t="s">
        <v>81</v>
      </c>
      <c r="AY4556" t="s">
        <v>157</v>
      </c>
      <c r="AZ4556" t="s">
        <v>96</v>
      </c>
      <c r="BA4556" t="s">
        <v>76</v>
      </c>
      <c r="BB4556" t="s">
        <v>138</v>
      </c>
      <c r="BC4556">
        <v>20</v>
      </c>
      <c r="BD4556" t="s">
        <v>157</v>
      </c>
      <c r="BE4556">
        <v>24</v>
      </c>
      <c r="BF4556" t="s">
        <v>112</v>
      </c>
      <c r="BG4556" t="s">
        <v>158</v>
      </c>
    </row>
    <row r="4557" spans="1:65" x14ac:dyDescent="0.3">
      <c r="A4557">
        <v>139507</v>
      </c>
      <c r="B4557">
        <v>0</v>
      </c>
      <c r="C4557" t="s">
        <v>65</v>
      </c>
      <c r="D4557" t="s">
        <v>88</v>
      </c>
      <c r="E4557" t="s">
        <v>67</v>
      </c>
      <c r="F4557" t="s">
        <v>67</v>
      </c>
      <c r="G4557">
        <v>0</v>
      </c>
      <c r="H4557">
        <v>81000</v>
      </c>
      <c r="I4557">
        <v>862560</v>
      </c>
      <c r="J4557" t="s">
        <v>69</v>
      </c>
      <c r="K4557" t="s">
        <v>126</v>
      </c>
      <c r="L4557" t="s">
        <v>91</v>
      </c>
      <c r="M4557" t="s">
        <v>72</v>
      </c>
      <c r="N4557">
        <v>1.0966E-2</v>
      </c>
      <c r="O4557">
        <v>14115</v>
      </c>
      <c r="P4557">
        <v>1517</v>
      </c>
      <c r="Q4557">
        <v>1530</v>
      </c>
      <c r="R4557">
        <v>4498</v>
      </c>
      <c r="S4557">
        <v>2</v>
      </c>
      <c r="T4557">
        <v>2</v>
      </c>
      <c r="U4557" t="s">
        <v>109</v>
      </c>
      <c r="V4557">
        <v>9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1</v>
      </c>
      <c r="AC4557" t="s">
        <v>92</v>
      </c>
      <c r="AD4557">
        <v>2190545</v>
      </c>
      <c r="AE4557" t="s">
        <v>93</v>
      </c>
      <c r="AF4557">
        <v>3213.1350000000002</v>
      </c>
      <c r="AG4557">
        <v>14085</v>
      </c>
      <c r="AH4557">
        <v>14827.5</v>
      </c>
      <c r="AI4557">
        <v>0</v>
      </c>
      <c r="AJ4557">
        <v>14085</v>
      </c>
      <c r="AK4557" t="s">
        <v>94</v>
      </c>
      <c r="AL4557">
        <v>11</v>
      </c>
      <c r="AM4557" t="s">
        <v>68</v>
      </c>
      <c r="AN4557">
        <v>1</v>
      </c>
      <c r="AO4557">
        <v>0</v>
      </c>
      <c r="AR4557" t="s">
        <v>79</v>
      </c>
      <c r="AS4557" t="s">
        <v>77</v>
      </c>
      <c r="AT4557">
        <v>-1035</v>
      </c>
      <c r="AU4557" t="s">
        <v>78</v>
      </c>
      <c r="AV4557" t="s">
        <v>79</v>
      </c>
      <c r="AW4557" t="s">
        <v>101</v>
      </c>
      <c r="AX4557" t="s">
        <v>81</v>
      </c>
      <c r="AY4557" t="s">
        <v>124</v>
      </c>
      <c r="AZ4557" t="s">
        <v>96</v>
      </c>
      <c r="BA4557" t="s">
        <v>76</v>
      </c>
      <c r="BB4557" t="s">
        <v>104</v>
      </c>
      <c r="BC4557">
        <v>25</v>
      </c>
      <c r="BD4557" t="s">
        <v>105</v>
      </c>
      <c r="BE4557">
        <v>6</v>
      </c>
      <c r="BF4557" t="s">
        <v>86</v>
      </c>
      <c r="BG4557" t="s">
        <v>106</v>
      </c>
      <c r="BH4557">
        <v>365243</v>
      </c>
      <c r="BI4557">
        <v>-1004</v>
      </c>
      <c r="BJ4557">
        <v>-854</v>
      </c>
      <c r="BK4557">
        <v>-854</v>
      </c>
      <c r="BL4557">
        <v>-852</v>
      </c>
      <c r="BM4557">
        <v>0</v>
      </c>
    </row>
    <row r="4558" spans="1:65" x14ac:dyDescent="0.3">
      <c r="A4558">
        <v>139511</v>
      </c>
      <c r="B4558">
        <v>0</v>
      </c>
      <c r="C4558" t="s">
        <v>65</v>
      </c>
      <c r="D4558" t="s">
        <v>66</v>
      </c>
      <c r="E4558" t="s">
        <v>67</v>
      </c>
      <c r="F4558" t="s">
        <v>68</v>
      </c>
      <c r="G4558">
        <v>0</v>
      </c>
      <c r="H4558">
        <v>180000</v>
      </c>
      <c r="I4558">
        <v>740704.5</v>
      </c>
      <c r="J4558" t="s">
        <v>69</v>
      </c>
      <c r="K4558" t="s">
        <v>70</v>
      </c>
      <c r="L4558" t="s">
        <v>119</v>
      </c>
      <c r="M4558" t="s">
        <v>72</v>
      </c>
      <c r="N4558">
        <v>2.2624999999999999E-2</v>
      </c>
      <c r="O4558">
        <v>15943</v>
      </c>
      <c r="P4558">
        <v>1416</v>
      </c>
      <c r="Q4558">
        <v>1707</v>
      </c>
      <c r="R4558">
        <v>4067</v>
      </c>
      <c r="S4558">
        <v>2</v>
      </c>
      <c r="T4558">
        <v>2</v>
      </c>
      <c r="U4558" t="s">
        <v>73</v>
      </c>
      <c r="V4558">
        <v>11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 t="s">
        <v>92</v>
      </c>
      <c r="AD4558">
        <v>2224778</v>
      </c>
      <c r="AE4558" t="s">
        <v>93</v>
      </c>
      <c r="AF4558">
        <v>6958.98</v>
      </c>
      <c r="AG4558">
        <v>49496.4</v>
      </c>
      <c r="AH4558">
        <v>36477</v>
      </c>
      <c r="AI4558">
        <v>14850.9</v>
      </c>
      <c r="AJ4558">
        <v>49496.4</v>
      </c>
      <c r="AK4558" t="s">
        <v>123</v>
      </c>
      <c r="AL4558">
        <v>12</v>
      </c>
      <c r="AM4558" t="s">
        <v>68</v>
      </c>
      <c r="AN4558">
        <v>1</v>
      </c>
      <c r="AO4558">
        <v>0.31511088900000001</v>
      </c>
      <c r="AR4558" t="s">
        <v>79</v>
      </c>
      <c r="AS4558" t="s">
        <v>77</v>
      </c>
      <c r="AT4558">
        <v>-1088</v>
      </c>
      <c r="AU4558" t="s">
        <v>78</v>
      </c>
      <c r="AV4558" t="s">
        <v>79</v>
      </c>
      <c r="AW4558" t="s">
        <v>80</v>
      </c>
      <c r="AX4558" t="s">
        <v>102</v>
      </c>
      <c r="AY4558" t="s">
        <v>95</v>
      </c>
      <c r="AZ4558" t="s">
        <v>96</v>
      </c>
      <c r="BA4558" t="s">
        <v>76</v>
      </c>
      <c r="BB4558" t="s">
        <v>138</v>
      </c>
      <c r="BC4558">
        <v>149</v>
      </c>
      <c r="BD4558" t="s">
        <v>85</v>
      </c>
      <c r="BE4558">
        <v>6</v>
      </c>
      <c r="BF4558" t="s">
        <v>147</v>
      </c>
      <c r="BG4558" t="s">
        <v>151</v>
      </c>
      <c r="BH4558">
        <v>365243</v>
      </c>
      <c r="BI4558">
        <v>-1057</v>
      </c>
      <c r="BJ4558">
        <v>-907</v>
      </c>
      <c r="BK4558">
        <v>-907</v>
      </c>
      <c r="BL4558">
        <v>-900</v>
      </c>
      <c r="BM4558">
        <v>0</v>
      </c>
    </row>
    <row r="4559" spans="1:65" x14ac:dyDescent="0.3">
      <c r="A4559">
        <v>139519</v>
      </c>
      <c r="B4559">
        <v>0</v>
      </c>
      <c r="C4559" t="s">
        <v>65</v>
      </c>
      <c r="D4559" t="s">
        <v>88</v>
      </c>
      <c r="E4559" t="s">
        <v>68</v>
      </c>
      <c r="F4559" t="s">
        <v>68</v>
      </c>
      <c r="G4559">
        <v>0</v>
      </c>
      <c r="H4559">
        <v>135000</v>
      </c>
      <c r="I4559">
        <v>916470</v>
      </c>
      <c r="J4559" t="s">
        <v>69</v>
      </c>
      <c r="K4559" t="s">
        <v>70</v>
      </c>
      <c r="L4559" t="s">
        <v>91</v>
      </c>
      <c r="M4559" t="s">
        <v>72</v>
      </c>
      <c r="N4559">
        <v>9.3340000000000003E-3</v>
      </c>
      <c r="O4559">
        <v>8175</v>
      </c>
      <c r="P4559">
        <v>891</v>
      </c>
      <c r="Q4559">
        <v>7775</v>
      </c>
      <c r="R4559">
        <v>72</v>
      </c>
      <c r="S4559">
        <v>2</v>
      </c>
      <c r="T4559">
        <v>2</v>
      </c>
      <c r="U4559" t="s">
        <v>125</v>
      </c>
      <c r="V4559">
        <v>13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0</v>
      </c>
      <c r="AC4559" t="s">
        <v>168</v>
      </c>
      <c r="AD4559">
        <v>2427582</v>
      </c>
      <c r="AE4559" t="s">
        <v>93</v>
      </c>
      <c r="AF4559">
        <v>10243.44</v>
      </c>
      <c r="AG4559">
        <v>198247.5</v>
      </c>
      <c r="AH4559">
        <v>198247.5</v>
      </c>
      <c r="AI4559">
        <v>0</v>
      </c>
      <c r="AJ4559">
        <v>198247.5</v>
      </c>
      <c r="AK4559" t="s">
        <v>75</v>
      </c>
      <c r="AL4559">
        <v>14</v>
      </c>
      <c r="AM4559" t="s">
        <v>68</v>
      </c>
      <c r="AN4559">
        <v>1</v>
      </c>
      <c r="AO4559">
        <v>0</v>
      </c>
      <c r="AR4559" t="s">
        <v>79</v>
      </c>
      <c r="AS4559" t="s">
        <v>77</v>
      </c>
      <c r="AT4559">
        <v>-527</v>
      </c>
      <c r="AU4559" t="s">
        <v>78</v>
      </c>
      <c r="AV4559" t="s">
        <v>79</v>
      </c>
      <c r="AX4559" t="s">
        <v>102</v>
      </c>
      <c r="AY4559" t="s">
        <v>95</v>
      </c>
      <c r="AZ4559" t="s">
        <v>96</v>
      </c>
      <c r="BA4559" t="s">
        <v>76</v>
      </c>
      <c r="BB4559" t="s">
        <v>104</v>
      </c>
      <c r="BC4559">
        <v>951</v>
      </c>
      <c r="BD4559" t="s">
        <v>85</v>
      </c>
      <c r="BE4559">
        <v>24</v>
      </c>
      <c r="BF4559" t="s">
        <v>112</v>
      </c>
      <c r="BG4559" t="s">
        <v>151</v>
      </c>
      <c r="BH4559">
        <v>365243</v>
      </c>
      <c r="BI4559">
        <v>-496</v>
      </c>
      <c r="BJ4559">
        <v>194</v>
      </c>
      <c r="BK4559">
        <v>365243</v>
      </c>
      <c r="BL4559">
        <v>365243</v>
      </c>
      <c r="BM4559">
        <v>0</v>
      </c>
    </row>
    <row r="4560" spans="1:65" x14ac:dyDescent="0.3">
      <c r="A4560">
        <v>139527</v>
      </c>
      <c r="B4560">
        <v>0</v>
      </c>
      <c r="C4560" t="s">
        <v>65</v>
      </c>
      <c r="D4560" t="s">
        <v>66</v>
      </c>
      <c r="E4560" t="s">
        <v>68</v>
      </c>
      <c r="F4560" t="s">
        <v>68</v>
      </c>
      <c r="G4560">
        <v>1</v>
      </c>
      <c r="H4560">
        <v>112500</v>
      </c>
      <c r="I4560">
        <v>254700</v>
      </c>
      <c r="J4560" t="s">
        <v>69</v>
      </c>
      <c r="K4560" t="s">
        <v>90</v>
      </c>
      <c r="L4560" t="s">
        <v>91</v>
      </c>
      <c r="M4560" t="s">
        <v>72</v>
      </c>
      <c r="N4560">
        <v>2.5163999999999999E-2</v>
      </c>
      <c r="O4560">
        <v>16634</v>
      </c>
      <c r="P4560">
        <v>207</v>
      </c>
      <c r="Q4560">
        <v>1137</v>
      </c>
      <c r="R4560">
        <v>179</v>
      </c>
      <c r="S4560">
        <v>2</v>
      </c>
      <c r="T4560">
        <v>2</v>
      </c>
      <c r="U4560" t="s">
        <v>94</v>
      </c>
      <c r="V4560">
        <v>11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 t="s">
        <v>92</v>
      </c>
      <c r="AD4560">
        <v>1924128</v>
      </c>
      <c r="AE4560" t="s">
        <v>93</v>
      </c>
      <c r="AF4560">
        <v>2913.4349999999999</v>
      </c>
      <c r="AG4560">
        <v>14850</v>
      </c>
      <c r="AH4560">
        <v>14170.5</v>
      </c>
      <c r="AI4560">
        <v>1350</v>
      </c>
      <c r="AJ4560">
        <v>14850</v>
      </c>
      <c r="AK4560" t="s">
        <v>73</v>
      </c>
      <c r="AL4560">
        <v>16</v>
      </c>
      <c r="AM4560" t="s">
        <v>68</v>
      </c>
      <c r="AN4560">
        <v>1</v>
      </c>
      <c r="AO4560">
        <v>9.4731016000000001E-2</v>
      </c>
      <c r="AR4560" t="s">
        <v>79</v>
      </c>
      <c r="AS4560" t="s">
        <v>77</v>
      </c>
      <c r="AT4560">
        <v>-2151</v>
      </c>
      <c r="AU4560" t="s">
        <v>78</v>
      </c>
      <c r="AV4560" t="s">
        <v>79</v>
      </c>
      <c r="AW4560" t="s">
        <v>171</v>
      </c>
      <c r="AX4560" t="s">
        <v>102</v>
      </c>
      <c r="AY4560" t="s">
        <v>103</v>
      </c>
      <c r="AZ4560" t="s">
        <v>96</v>
      </c>
      <c r="BA4560" t="s">
        <v>76</v>
      </c>
      <c r="BB4560" t="s">
        <v>104</v>
      </c>
      <c r="BC4560">
        <v>1600</v>
      </c>
      <c r="BD4560" t="s">
        <v>85</v>
      </c>
      <c r="BE4560">
        <v>6</v>
      </c>
      <c r="BF4560" t="s">
        <v>86</v>
      </c>
      <c r="BG4560" t="s">
        <v>151</v>
      </c>
      <c r="BH4560">
        <v>365243</v>
      </c>
      <c r="BI4560">
        <v>-2120</v>
      </c>
      <c r="BJ4560">
        <v>-1970</v>
      </c>
      <c r="BK4560">
        <v>-1970</v>
      </c>
      <c r="BL4560">
        <v>-1966</v>
      </c>
      <c r="BM4560">
        <v>0</v>
      </c>
    </row>
    <row r="4561" spans="1:65" x14ac:dyDescent="0.3">
      <c r="A4561">
        <v>139528</v>
      </c>
      <c r="B4561">
        <v>0</v>
      </c>
      <c r="C4561" t="s">
        <v>65</v>
      </c>
      <c r="D4561" t="s">
        <v>88</v>
      </c>
      <c r="E4561" t="s">
        <v>67</v>
      </c>
      <c r="F4561" t="s">
        <v>68</v>
      </c>
      <c r="G4561">
        <v>0</v>
      </c>
      <c r="H4561">
        <v>157500</v>
      </c>
      <c r="I4561">
        <v>291915</v>
      </c>
      <c r="J4561" t="s">
        <v>69</v>
      </c>
      <c r="K4561" t="s">
        <v>70</v>
      </c>
      <c r="L4561" t="s">
        <v>91</v>
      </c>
      <c r="M4561" t="s">
        <v>72</v>
      </c>
      <c r="N4561">
        <v>2.2624999999999999E-2</v>
      </c>
      <c r="O4561">
        <v>12466</v>
      </c>
      <c r="P4561">
        <v>230</v>
      </c>
      <c r="Q4561">
        <v>6492</v>
      </c>
      <c r="R4561">
        <v>4405</v>
      </c>
      <c r="S4561">
        <v>2</v>
      </c>
      <c r="T4561">
        <v>2</v>
      </c>
      <c r="U4561" t="s">
        <v>94</v>
      </c>
      <c r="V4561">
        <v>9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 t="s">
        <v>108</v>
      </c>
      <c r="AD4561">
        <v>2718134</v>
      </c>
      <c r="AE4561" t="s">
        <v>93</v>
      </c>
      <c r="AG4561">
        <v>65650.5</v>
      </c>
      <c r="AH4561">
        <v>65650.5</v>
      </c>
      <c r="AI4561">
        <v>0</v>
      </c>
      <c r="AJ4561">
        <v>65650.5</v>
      </c>
      <c r="AK4561" t="s">
        <v>125</v>
      </c>
      <c r="AL4561">
        <v>20</v>
      </c>
      <c r="AM4561" t="s">
        <v>68</v>
      </c>
      <c r="AN4561">
        <v>1</v>
      </c>
      <c r="AO4561">
        <v>0</v>
      </c>
      <c r="AR4561" t="s">
        <v>79</v>
      </c>
      <c r="AS4561" t="s">
        <v>180</v>
      </c>
      <c r="AT4561">
        <v>-438</v>
      </c>
      <c r="AU4561" t="s">
        <v>78</v>
      </c>
      <c r="AV4561" t="s">
        <v>181</v>
      </c>
      <c r="AX4561" t="s">
        <v>81</v>
      </c>
      <c r="AY4561" t="s">
        <v>124</v>
      </c>
      <c r="AZ4561" t="s">
        <v>76</v>
      </c>
      <c r="BA4561" t="s">
        <v>76</v>
      </c>
      <c r="BB4561" t="s">
        <v>104</v>
      </c>
      <c r="BC4561">
        <v>10</v>
      </c>
      <c r="BD4561" t="s">
        <v>105</v>
      </c>
      <c r="BF4561" t="s">
        <v>76</v>
      </c>
      <c r="BG4561" t="s">
        <v>106</v>
      </c>
    </row>
    <row r="4562" spans="1:65" x14ac:dyDescent="0.3">
      <c r="A4562">
        <v>139531</v>
      </c>
      <c r="B4562">
        <v>0</v>
      </c>
      <c r="C4562" t="s">
        <v>65</v>
      </c>
      <c r="D4562" t="s">
        <v>66</v>
      </c>
      <c r="E4562" t="s">
        <v>68</v>
      </c>
      <c r="F4562" t="s">
        <v>67</v>
      </c>
      <c r="G4562">
        <v>1</v>
      </c>
      <c r="H4562">
        <v>292500</v>
      </c>
      <c r="I4562">
        <v>1676520</v>
      </c>
      <c r="J4562" t="s">
        <v>89</v>
      </c>
      <c r="K4562" t="s">
        <v>70</v>
      </c>
      <c r="L4562" t="s">
        <v>91</v>
      </c>
      <c r="M4562" t="s">
        <v>169</v>
      </c>
      <c r="N4562">
        <v>3.8180000000000002E-3</v>
      </c>
      <c r="O4562">
        <v>13321</v>
      </c>
      <c r="P4562">
        <v>2363</v>
      </c>
      <c r="Q4562">
        <v>5517</v>
      </c>
      <c r="R4562">
        <v>4212</v>
      </c>
      <c r="S4562">
        <v>2</v>
      </c>
      <c r="T4562">
        <v>2</v>
      </c>
      <c r="U4562" t="s">
        <v>120</v>
      </c>
      <c r="V4562">
        <v>9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92</v>
      </c>
      <c r="AD4562">
        <v>1910360</v>
      </c>
      <c r="AE4562" t="s">
        <v>93</v>
      </c>
      <c r="AF4562">
        <v>5866.2</v>
      </c>
      <c r="AG4562">
        <v>53955</v>
      </c>
      <c r="AH4562">
        <v>59652</v>
      </c>
      <c r="AI4562">
        <v>0</v>
      </c>
      <c r="AJ4562">
        <v>53955</v>
      </c>
      <c r="AK4562" t="s">
        <v>109</v>
      </c>
      <c r="AL4562">
        <v>6</v>
      </c>
      <c r="AM4562" t="s">
        <v>68</v>
      </c>
      <c r="AN4562">
        <v>1</v>
      </c>
      <c r="AO4562">
        <v>0</v>
      </c>
      <c r="AR4562" t="s">
        <v>79</v>
      </c>
      <c r="AS4562" t="s">
        <v>77</v>
      </c>
      <c r="AT4562">
        <v>-257</v>
      </c>
      <c r="AU4562" t="s">
        <v>78</v>
      </c>
      <c r="AV4562" t="s">
        <v>79</v>
      </c>
      <c r="AX4562" t="s">
        <v>81</v>
      </c>
      <c r="AY4562" t="s">
        <v>103</v>
      </c>
      <c r="AZ4562" t="s">
        <v>96</v>
      </c>
      <c r="BA4562" t="s">
        <v>76</v>
      </c>
      <c r="BB4562" t="s">
        <v>84</v>
      </c>
      <c r="BC4562">
        <v>200</v>
      </c>
      <c r="BD4562" t="s">
        <v>85</v>
      </c>
      <c r="BE4562">
        <v>12</v>
      </c>
      <c r="BF4562" t="s">
        <v>147</v>
      </c>
      <c r="BG4562" t="s">
        <v>151</v>
      </c>
      <c r="BH4562">
        <v>365243</v>
      </c>
      <c r="BI4562">
        <v>-226</v>
      </c>
      <c r="BJ4562">
        <v>104</v>
      </c>
      <c r="BK4562">
        <v>365243</v>
      </c>
      <c r="BL4562">
        <v>365243</v>
      </c>
      <c r="BM4562">
        <v>0</v>
      </c>
    </row>
    <row r="4563" spans="1:65" x14ac:dyDescent="0.3">
      <c r="A4563">
        <v>139538</v>
      </c>
      <c r="B4563">
        <v>0</v>
      </c>
      <c r="C4563" t="s">
        <v>65</v>
      </c>
      <c r="D4563" t="s">
        <v>66</v>
      </c>
      <c r="E4563" t="s">
        <v>67</v>
      </c>
      <c r="F4563" t="s">
        <v>67</v>
      </c>
      <c r="G4563">
        <v>0</v>
      </c>
      <c r="H4563">
        <v>157500</v>
      </c>
      <c r="I4563">
        <v>521280</v>
      </c>
      <c r="J4563" t="s">
        <v>133</v>
      </c>
      <c r="K4563" t="s">
        <v>70</v>
      </c>
      <c r="L4563" t="s">
        <v>91</v>
      </c>
      <c r="M4563" t="s">
        <v>72</v>
      </c>
      <c r="N4563">
        <v>6.8519999999999996E-3</v>
      </c>
      <c r="O4563">
        <v>9238</v>
      </c>
      <c r="P4563">
        <v>1296</v>
      </c>
      <c r="Q4563">
        <v>120</v>
      </c>
      <c r="R4563">
        <v>522</v>
      </c>
      <c r="S4563">
        <v>3</v>
      </c>
      <c r="T4563">
        <v>3</v>
      </c>
      <c r="U4563" t="s">
        <v>123</v>
      </c>
      <c r="V4563">
        <v>12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 t="s">
        <v>122</v>
      </c>
      <c r="AD4563">
        <v>1191075</v>
      </c>
      <c r="AE4563" t="s">
        <v>65</v>
      </c>
      <c r="AF4563">
        <v>25540.244999999999</v>
      </c>
      <c r="AG4563">
        <v>450000</v>
      </c>
      <c r="AH4563">
        <v>545040</v>
      </c>
      <c r="AJ4563">
        <v>450000</v>
      </c>
      <c r="AK4563" t="s">
        <v>109</v>
      </c>
      <c r="AL4563">
        <v>10</v>
      </c>
      <c r="AM4563" t="s">
        <v>68</v>
      </c>
      <c r="AN4563">
        <v>1</v>
      </c>
      <c r="AR4563" t="s">
        <v>76</v>
      </c>
      <c r="AS4563" t="s">
        <v>114</v>
      </c>
      <c r="AT4563">
        <v>-200</v>
      </c>
      <c r="AU4563" t="s">
        <v>78</v>
      </c>
      <c r="AV4563" t="s">
        <v>115</v>
      </c>
      <c r="AW4563" t="s">
        <v>80</v>
      </c>
      <c r="AX4563" t="s">
        <v>81</v>
      </c>
      <c r="AY4563" t="s">
        <v>76</v>
      </c>
      <c r="AZ4563" t="s">
        <v>82</v>
      </c>
      <c r="BA4563" t="s">
        <v>116</v>
      </c>
      <c r="BB4563" t="s">
        <v>121</v>
      </c>
      <c r="BC4563">
        <v>-1</v>
      </c>
      <c r="BD4563" t="s">
        <v>76</v>
      </c>
      <c r="BE4563">
        <v>48</v>
      </c>
      <c r="BF4563" t="s">
        <v>147</v>
      </c>
      <c r="BG4563" t="s">
        <v>154</v>
      </c>
    </row>
    <row r="4564" spans="1:65" x14ac:dyDescent="0.3">
      <c r="A4564">
        <v>139543</v>
      </c>
      <c r="B4564">
        <v>0</v>
      </c>
      <c r="C4564" t="s">
        <v>65</v>
      </c>
      <c r="D4564" t="s">
        <v>66</v>
      </c>
      <c r="E4564" t="s">
        <v>67</v>
      </c>
      <c r="F4564" t="s">
        <v>67</v>
      </c>
      <c r="G4564">
        <v>0</v>
      </c>
      <c r="H4564">
        <v>81000</v>
      </c>
      <c r="I4564">
        <v>888840</v>
      </c>
      <c r="J4564" t="s">
        <v>89</v>
      </c>
      <c r="K4564" t="s">
        <v>70</v>
      </c>
      <c r="L4564" t="s">
        <v>71</v>
      </c>
      <c r="M4564" t="s">
        <v>72</v>
      </c>
      <c r="N4564">
        <v>1.0500000000000001E-2</v>
      </c>
      <c r="O4564">
        <v>11533</v>
      </c>
      <c r="P4564">
        <v>1100</v>
      </c>
      <c r="Q4564">
        <v>4764</v>
      </c>
      <c r="R4564">
        <v>3427</v>
      </c>
      <c r="S4564">
        <v>3</v>
      </c>
      <c r="T4564">
        <v>3</v>
      </c>
      <c r="U4564" t="s">
        <v>109</v>
      </c>
      <c r="V4564">
        <v>15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 t="s">
        <v>92</v>
      </c>
      <c r="AD4564">
        <v>1355313</v>
      </c>
      <c r="AE4564" t="s">
        <v>65</v>
      </c>
      <c r="AF4564">
        <v>20286.134999999998</v>
      </c>
      <c r="AG4564">
        <v>90000</v>
      </c>
      <c r="AH4564">
        <v>104256</v>
      </c>
      <c r="AJ4564">
        <v>90000</v>
      </c>
      <c r="AK4564" t="s">
        <v>73</v>
      </c>
      <c r="AL4564">
        <v>12</v>
      </c>
      <c r="AM4564" t="s">
        <v>68</v>
      </c>
      <c r="AN4564">
        <v>1</v>
      </c>
      <c r="AR4564" t="s">
        <v>76</v>
      </c>
      <c r="AS4564" t="s">
        <v>77</v>
      </c>
      <c r="AT4564">
        <v>-1016</v>
      </c>
      <c r="AU4564" t="s">
        <v>78</v>
      </c>
      <c r="AV4564" t="s">
        <v>79</v>
      </c>
      <c r="AW4564" t="s">
        <v>80</v>
      </c>
      <c r="AX4564" t="s">
        <v>81</v>
      </c>
      <c r="AY4564" t="s">
        <v>76</v>
      </c>
      <c r="AZ4564" t="s">
        <v>82</v>
      </c>
      <c r="BA4564" t="s">
        <v>116</v>
      </c>
      <c r="BB4564" t="s">
        <v>121</v>
      </c>
      <c r="BC4564">
        <v>-1</v>
      </c>
      <c r="BD4564" t="s">
        <v>76</v>
      </c>
      <c r="BE4564">
        <v>6</v>
      </c>
      <c r="BF4564" t="s">
        <v>86</v>
      </c>
      <c r="BG4564" t="s">
        <v>172</v>
      </c>
      <c r="BH4564">
        <v>365243</v>
      </c>
      <c r="BI4564">
        <v>-986</v>
      </c>
      <c r="BJ4564">
        <v>-836</v>
      </c>
      <c r="BK4564">
        <v>-836</v>
      </c>
      <c r="BL4564">
        <v>-831</v>
      </c>
      <c r="BM4564">
        <v>1</v>
      </c>
    </row>
    <row r="4565" spans="1:65" x14ac:dyDescent="0.3">
      <c r="A4565">
        <v>139566</v>
      </c>
      <c r="B4565">
        <v>0</v>
      </c>
      <c r="C4565" t="s">
        <v>65</v>
      </c>
      <c r="D4565" t="s">
        <v>66</v>
      </c>
      <c r="E4565" t="s">
        <v>67</v>
      </c>
      <c r="F4565" t="s">
        <v>68</v>
      </c>
      <c r="G4565">
        <v>0</v>
      </c>
      <c r="H4565">
        <v>270000</v>
      </c>
      <c r="I4565">
        <v>225000</v>
      </c>
      <c r="J4565" t="s">
        <v>69</v>
      </c>
      <c r="K4565" t="s">
        <v>126</v>
      </c>
      <c r="L4565" t="s">
        <v>71</v>
      </c>
      <c r="M4565" t="s">
        <v>72</v>
      </c>
      <c r="N4565">
        <v>3.2561E-2</v>
      </c>
      <c r="O4565">
        <v>9891</v>
      </c>
      <c r="P4565">
        <v>572</v>
      </c>
      <c r="Q4565">
        <v>3498</v>
      </c>
      <c r="R4565">
        <v>1801</v>
      </c>
      <c r="S4565">
        <v>1</v>
      </c>
      <c r="T4565">
        <v>1</v>
      </c>
      <c r="U4565" t="s">
        <v>75</v>
      </c>
      <c r="V4565">
        <v>14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 t="s">
        <v>168</v>
      </c>
      <c r="AD4565">
        <v>1860977</v>
      </c>
      <c r="AE4565" t="s">
        <v>93</v>
      </c>
      <c r="AF4565">
        <v>6006.8249999999998</v>
      </c>
      <c r="AG4565">
        <v>98955</v>
      </c>
      <c r="AH4565">
        <v>88465.5</v>
      </c>
      <c r="AI4565">
        <v>10489.5</v>
      </c>
      <c r="AJ4565">
        <v>98955</v>
      </c>
      <c r="AK4565" t="s">
        <v>125</v>
      </c>
      <c r="AL4565">
        <v>16</v>
      </c>
      <c r="AM4565" t="s">
        <v>68</v>
      </c>
      <c r="AN4565">
        <v>1</v>
      </c>
      <c r="AO4565">
        <v>0.11544660800000001</v>
      </c>
      <c r="AR4565" t="s">
        <v>79</v>
      </c>
      <c r="AS4565" t="s">
        <v>77</v>
      </c>
      <c r="AT4565">
        <v>-2819</v>
      </c>
      <c r="AU4565" t="s">
        <v>78</v>
      </c>
      <c r="AV4565" t="s">
        <v>79</v>
      </c>
      <c r="AW4565" t="s">
        <v>80</v>
      </c>
      <c r="AX4565" t="s">
        <v>81</v>
      </c>
      <c r="AY4565" t="s">
        <v>103</v>
      </c>
      <c r="AZ4565" t="s">
        <v>96</v>
      </c>
      <c r="BA4565" t="s">
        <v>76</v>
      </c>
      <c r="BB4565" t="s">
        <v>104</v>
      </c>
      <c r="BC4565">
        <v>-1</v>
      </c>
      <c r="BD4565" t="s">
        <v>85</v>
      </c>
      <c r="BE4565">
        <v>24</v>
      </c>
      <c r="BF4565" t="s">
        <v>86</v>
      </c>
      <c r="BG4565" t="s">
        <v>98</v>
      </c>
      <c r="BH4565">
        <v>365243</v>
      </c>
      <c r="BI4565">
        <v>-2788</v>
      </c>
      <c r="BJ4565">
        <v>-2098</v>
      </c>
      <c r="BK4565">
        <v>-2368</v>
      </c>
      <c r="BL4565">
        <v>-2366</v>
      </c>
      <c r="BM4565">
        <v>0</v>
      </c>
    </row>
    <row r="4566" spans="1:65" x14ac:dyDescent="0.3">
      <c r="A4566">
        <v>139566</v>
      </c>
      <c r="B4566">
        <v>0</v>
      </c>
      <c r="C4566" t="s">
        <v>65</v>
      </c>
      <c r="D4566" t="s">
        <v>66</v>
      </c>
      <c r="E4566" t="s">
        <v>67</v>
      </c>
      <c r="F4566" t="s">
        <v>68</v>
      </c>
      <c r="G4566">
        <v>0</v>
      </c>
      <c r="H4566">
        <v>270000</v>
      </c>
      <c r="I4566">
        <v>225000</v>
      </c>
      <c r="J4566" t="s">
        <v>69</v>
      </c>
      <c r="K4566" t="s">
        <v>126</v>
      </c>
      <c r="L4566" t="s">
        <v>71</v>
      </c>
      <c r="M4566" t="s">
        <v>72</v>
      </c>
      <c r="N4566">
        <v>3.2561E-2</v>
      </c>
      <c r="O4566">
        <v>9891</v>
      </c>
      <c r="P4566">
        <v>572</v>
      </c>
      <c r="Q4566">
        <v>3498</v>
      </c>
      <c r="R4566">
        <v>1801</v>
      </c>
      <c r="S4566">
        <v>1</v>
      </c>
      <c r="T4566">
        <v>1</v>
      </c>
      <c r="U4566" t="s">
        <v>75</v>
      </c>
      <c r="V4566">
        <v>14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t="s">
        <v>168</v>
      </c>
      <c r="AD4566">
        <v>1097100</v>
      </c>
      <c r="AE4566" t="s">
        <v>93</v>
      </c>
      <c r="AF4566">
        <v>8542.17</v>
      </c>
      <c r="AG4566">
        <v>102505.5</v>
      </c>
      <c r="AH4566">
        <v>90202.5</v>
      </c>
      <c r="AI4566">
        <v>12303</v>
      </c>
      <c r="AJ4566">
        <v>102505.5</v>
      </c>
      <c r="AK4566" t="s">
        <v>94</v>
      </c>
      <c r="AL4566">
        <v>20</v>
      </c>
      <c r="AM4566" t="s">
        <v>68</v>
      </c>
      <c r="AN4566">
        <v>1</v>
      </c>
      <c r="AO4566">
        <v>0.13071577100000001</v>
      </c>
      <c r="AR4566" t="s">
        <v>79</v>
      </c>
      <c r="AS4566" t="s">
        <v>114</v>
      </c>
      <c r="AT4566">
        <v>-2297</v>
      </c>
      <c r="AU4566" t="s">
        <v>78</v>
      </c>
      <c r="AV4566" t="s">
        <v>115</v>
      </c>
      <c r="AW4566" t="s">
        <v>80</v>
      </c>
      <c r="AX4566" t="s">
        <v>81</v>
      </c>
      <c r="AY4566" t="s">
        <v>95</v>
      </c>
      <c r="AZ4566" t="s">
        <v>96</v>
      </c>
      <c r="BA4566" t="s">
        <v>76</v>
      </c>
      <c r="BB4566" t="s">
        <v>104</v>
      </c>
      <c r="BC4566">
        <v>1013</v>
      </c>
      <c r="BD4566" t="s">
        <v>85</v>
      </c>
      <c r="BE4566">
        <v>12</v>
      </c>
      <c r="BF4566" t="s">
        <v>112</v>
      </c>
      <c r="BG4566" t="s">
        <v>98</v>
      </c>
    </row>
    <row r="4567" spans="1:65" x14ac:dyDescent="0.3">
      <c r="A4567">
        <v>139570</v>
      </c>
      <c r="B4567">
        <v>0</v>
      </c>
      <c r="C4567" t="s">
        <v>65</v>
      </c>
      <c r="D4567" t="s">
        <v>88</v>
      </c>
      <c r="E4567" t="s">
        <v>67</v>
      </c>
      <c r="F4567" t="s">
        <v>68</v>
      </c>
      <c r="G4567">
        <v>0</v>
      </c>
      <c r="H4567">
        <v>157500</v>
      </c>
      <c r="I4567">
        <v>472500</v>
      </c>
      <c r="J4567" t="s">
        <v>113</v>
      </c>
      <c r="K4567" t="s">
        <v>70</v>
      </c>
      <c r="L4567" t="s">
        <v>140</v>
      </c>
      <c r="M4567" t="s">
        <v>72</v>
      </c>
      <c r="N4567">
        <v>1.452E-2</v>
      </c>
      <c r="O4567">
        <v>21574</v>
      </c>
      <c r="P4567">
        <v>365243</v>
      </c>
      <c r="Q4567">
        <v>10659</v>
      </c>
      <c r="R4567">
        <v>4961</v>
      </c>
      <c r="S4567">
        <v>2</v>
      </c>
      <c r="T4567">
        <v>2</v>
      </c>
      <c r="U4567" t="s">
        <v>123</v>
      </c>
      <c r="V4567">
        <v>15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 t="s">
        <v>76</v>
      </c>
      <c r="AD4567">
        <v>2479772</v>
      </c>
      <c r="AE4567" t="s">
        <v>65</v>
      </c>
      <c r="AF4567">
        <v>13551.254999999999</v>
      </c>
      <c r="AG4567">
        <v>229500</v>
      </c>
      <c r="AH4567">
        <v>254340</v>
      </c>
      <c r="AJ4567">
        <v>229500</v>
      </c>
      <c r="AK4567" t="s">
        <v>109</v>
      </c>
      <c r="AL4567">
        <v>10</v>
      </c>
      <c r="AM4567" t="s">
        <v>68</v>
      </c>
      <c r="AN4567">
        <v>1</v>
      </c>
      <c r="AR4567" t="s">
        <v>76</v>
      </c>
      <c r="AS4567" t="s">
        <v>77</v>
      </c>
      <c r="AT4567">
        <v>-759</v>
      </c>
      <c r="AU4567" t="s">
        <v>78</v>
      </c>
      <c r="AV4567" t="s">
        <v>79</v>
      </c>
      <c r="AW4567" t="s">
        <v>80</v>
      </c>
      <c r="AX4567" t="s">
        <v>81</v>
      </c>
      <c r="AY4567" t="s">
        <v>76</v>
      </c>
      <c r="AZ4567" t="s">
        <v>82</v>
      </c>
      <c r="BA4567" t="s">
        <v>116</v>
      </c>
      <c r="BB4567" t="s">
        <v>121</v>
      </c>
      <c r="BC4567">
        <v>-1</v>
      </c>
      <c r="BD4567" t="s">
        <v>76</v>
      </c>
      <c r="BE4567">
        <v>24</v>
      </c>
      <c r="BF4567" t="s">
        <v>112</v>
      </c>
      <c r="BG4567" t="s">
        <v>118</v>
      </c>
      <c r="BH4567">
        <v>365243</v>
      </c>
      <c r="BI4567">
        <v>-729</v>
      </c>
      <c r="BJ4567">
        <v>-39</v>
      </c>
      <c r="BK4567">
        <v>-39</v>
      </c>
      <c r="BL4567">
        <v>-36</v>
      </c>
      <c r="BM4567">
        <v>1</v>
      </c>
    </row>
    <row r="4568" spans="1:65" x14ac:dyDescent="0.3">
      <c r="A4568">
        <v>139576</v>
      </c>
      <c r="B4568">
        <v>1</v>
      </c>
      <c r="C4568" t="s">
        <v>65</v>
      </c>
      <c r="D4568" t="s">
        <v>66</v>
      </c>
      <c r="E4568" t="s">
        <v>68</v>
      </c>
      <c r="F4568" t="s">
        <v>68</v>
      </c>
      <c r="G4568">
        <v>0</v>
      </c>
      <c r="H4568">
        <v>337500</v>
      </c>
      <c r="I4568">
        <v>1078200</v>
      </c>
      <c r="J4568" t="s">
        <v>89</v>
      </c>
      <c r="K4568" t="s">
        <v>90</v>
      </c>
      <c r="L4568" t="s">
        <v>91</v>
      </c>
      <c r="M4568" t="s">
        <v>72</v>
      </c>
      <c r="N4568">
        <v>1.9689000000000002E-2</v>
      </c>
      <c r="O4568">
        <v>17525</v>
      </c>
      <c r="P4568">
        <v>253</v>
      </c>
      <c r="Q4568">
        <v>4340</v>
      </c>
      <c r="R4568">
        <v>1058</v>
      </c>
      <c r="S4568">
        <v>2</v>
      </c>
      <c r="T4568">
        <v>2</v>
      </c>
      <c r="U4568" t="s">
        <v>73</v>
      </c>
      <c r="V4568">
        <v>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 t="s">
        <v>168</v>
      </c>
      <c r="AD4568">
        <v>1698738</v>
      </c>
      <c r="AE4568" t="s">
        <v>99</v>
      </c>
      <c r="AF4568">
        <v>38250</v>
      </c>
      <c r="AG4568">
        <v>765000</v>
      </c>
      <c r="AH4568">
        <v>765000</v>
      </c>
      <c r="AJ4568">
        <v>765000</v>
      </c>
      <c r="AK4568" t="s">
        <v>109</v>
      </c>
      <c r="AL4568">
        <v>8</v>
      </c>
      <c r="AM4568" t="s">
        <v>68</v>
      </c>
      <c r="AN4568">
        <v>1</v>
      </c>
      <c r="AR4568" t="s">
        <v>79</v>
      </c>
      <c r="AS4568" t="s">
        <v>77</v>
      </c>
      <c r="AT4568">
        <v>-398</v>
      </c>
      <c r="AU4568" t="s">
        <v>76</v>
      </c>
      <c r="AV4568" t="s">
        <v>79</v>
      </c>
      <c r="AX4568" t="s">
        <v>161</v>
      </c>
      <c r="AY4568" t="s">
        <v>76</v>
      </c>
      <c r="AZ4568" t="s">
        <v>131</v>
      </c>
      <c r="BA4568" t="s">
        <v>116</v>
      </c>
      <c r="BB4568" t="s">
        <v>121</v>
      </c>
      <c r="BC4568">
        <v>-1</v>
      </c>
      <c r="BD4568" t="s">
        <v>76</v>
      </c>
      <c r="BE4568">
        <v>0</v>
      </c>
      <c r="BF4568" t="s">
        <v>76</v>
      </c>
      <c r="BG4568" t="s">
        <v>160</v>
      </c>
      <c r="BH4568">
        <v>-396</v>
      </c>
      <c r="BI4568">
        <v>-352</v>
      </c>
      <c r="BJ4568">
        <v>365243</v>
      </c>
      <c r="BK4568">
        <v>365243</v>
      </c>
      <c r="BL4568">
        <v>365243</v>
      </c>
      <c r="BM4568">
        <v>0</v>
      </c>
    </row>
    <row r="4569" spans="1:65" x14ac:dyDescent="0.3">
      <c r="A4569">
        <v>139581</v>
      </c>
      <c r="B4569">
        <v>1</v>
      </c>
      <c r="C4569" t="s">
        <v>65</v>
      </c>
      <c r="D4569" t="s">
        <v>66</v>
      </c>
      <c r="E4569" t="s">
        <v>67</v>
      </c>
      <c r="F4569" t="s">
        <v>68</v>
      </c>
      <c r="G4569">
        <v>0</v>
      </c>
      <c r="H4569">
        <v>157500</v>
      </c>
      <c r="I4569">
        <v>401386.5</v>
      </c>
      <c r="J4569" t="s">
        <v>69</v>
      </c>
      <c r="K4569" t="s">
        <v>70</v>
      </c>
      <c r="L4569" t="s">
        <v>91</v>
      </c>
      <c r="M4569" t="s">
        <v>72</v>
      </c>
      <c r="N4569">
        <v>3.5791999999999997E-2</v>
      </c>
      <c r="O4569">
        <v>14010</v>
      </c>
      <c r="P4569">
        <v>1651</v>
      </c>
      <c r="Q4569">
        <v>2282</v>
      </c>
      <c r="R4569">
        <v>2299</v>
      </c>
      <c r="S4569">
        <v>2</v>
      </c>
      <c r="T4569">
        <v>2</v>
      </c>
      <c r="U4569" t="s">
        <v>125</v>
      </c>
      <c r="V4569">
        <v>12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 t="s">
        <v>92</v>
      </c>
      <c r="AD4569">
        <v>1321467</v>
      </c>
      <c r="AE4569" t="s">
        <v>65</v>
      </c>
      <c r="AG4569">
        <v>0</v>
      </c>
      <c r="AH4569">
        <v>0</v>
      </c>
      <c r="AK4569" t="s">
        <v>123</v>
      </c>
      <c r="AL4569">
        <v>16</v>
      </c>
      <c r="AM4569" t="s">
        <v>68</v>
      </c>
      <c r="AN4569">
        <v>1</v>
      </c>
      <c r="AR4569" t="s">
        <v>76</v>
      </c>
      <c r="AS4569" t="s">
        <v>129</v>
      </c>
      <c r="AT4569">
        <v>-8</v>
      </c>
      <c r="AU4569" t="s">
        <v>76</v>
      </c>
      <c r="AV4569" t="s">
        <v>79</v>
      </c>
      <c r="AX4569" t="s">
        <v>81</v>
      </c>
      <c r="AY4569" t="s">
        <v>76</v>
      </c>
      <c r="AZ4569" t="s">
        <v>76</v>
      </c>
      <c r="BA4569" t="s">
        <v>76</v>
      </c>
      <c r="BB4569" t="s">
        <v>121</v>
      </c>
      <c r="BC4569">
        <v>-1</v>
      </c>
      <c r="BD4569" t="s">
        <v>76</v>
      </c>
      <c r="BF4569" t="s">
        <v>76</v>
      </c>
      <c r="BG4569" t="s">
        <v>82</v>
      </c>
    </row>
    <row r="4570" spans="1:65" x14ac:dyDescent="0.3">
      <c r="A4570">
        <v>139586</v>
      </c>
      <c r="B4570">
        <v>0</v>
      </c>
      <c r="C4570" t="s">
        <v>65</v>
      </c>
      <c r="D4570" t="s">
        <v>88</v>
      </c>
      <c r="E4570" t="s">
        <v>68</v>
      </c>
      <c r="F4570" t="s">
        <v>68</v>
      </c>
      <c r="G4570">
        <v>0</v>
      </c>
      <c r="H4570">
        <v>135000</v>
      </c>
      <c r="I4570">
        <v>179235</v>
      </c>
      <c r="J4570" t="s">
        <v>89</v>
      </c>
      <c r="K4570" t="s">
        <v>70</v>
      </c>
      <c r="L4570" t="s">
        <v>91</v>
      </c>
      <c r="M4570" t="s">
        <v>72</v>
      </c>
      <c r="N4570">
        <v>1.9689000000000002E-2</v>
      </c>
      <c r="O4570">
        <v>17249</v>
      </c>
      <c r="P4570">
        <v>932</v>
      </c>
      <c r="Q4570">
        <v>5391</v>
      </c>
      <c r="R4570">
        <v>783</v>
      </c>
      <c r="S4570">
        <v>2</v>
      </c>
      <c r="T4570">
        <v>2</v>
      </c>
      <c r="U4570" t="s">
        <v>125</v>
      </c>
      <c r="V4570">
        <v>13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 t="s">
        <v>135</v>
      </c>
      <c r="AD4570">
        <v>2094524</v>
      </c>
      <c r="AE4570" t="s">
        <v>93</v>
      </c>
      <c r="AF4570">
        <v>5103.45</v>
      </c>
      <c r="AG4570">
        <v>51800.4</v>
      </c>
      <c r="AH4570">
        <v>51759</v>
      </c>
      <c r="AI4570">
        <v>5400.9</v>
      </c>
      <c r="AJ4570">
        <v>51800.4</v>
      </c>
      <c r="AK4570" t="s">
        <v>125</v>
      </c>
      <c r="AL4570">
        <v>16</v>
      </c>
      <c r="AM4570" t="s">
        <v>68</v>
      </c>
      <c r="AN4570">
        <v>1</v>
      </c>
      <c r="AO4570">
        <v>0.102905553</v>
      </c>
      <c r="AR4570" t="s">
        <v>79</v>
      </c>
      <c r="AS4570" t="s">
        <v>77</v>
      </c>
      <c r="AT4570">
        <v>-1701</v>
      </c>
      <c r="AU4570" t="s">
        <v>78</v>
      </c>
      <c r="AV4570" t="s">
        <v>79</v>
      </c>
      <c r="AX4570" t="s">
        <v>81</v>
      </c>
      <c r="AY4570" t="s">
        <v>124</v>
      </c>
      <c r="AZ4570" t="s">
        <v>96</v>
      </c>
      <c r="BA4570" t="s">
        <v>76</v>
      </c>
      <c r="BB4570" t="s">
        <v>104</v>
      </c>
      <c r="BC4570">
        <v>34</v>
      </c>
      <c r="BD4570" t="s">
        <v>105</v>
      </c>
      <c r="BE4570">
        <v>14</v>
      </c>
      <c r="BF4570" t="s">
        <v>86</v>
      </c>
      <c r="BG4570" t="s">
        <v>106</v>
      </c>
      <c r="BH4570">
        <v>365243</v>
      </c>
      <c r="BI4570">
        <v>-1663</v>
      </c>
      <c r="BJ4570">
        <v>-1273</v>
      </c>
      <c r="BK4570">
        <v>-1393</v>
      </c>
      <c r="BL4570">
        <v>-1387</v>
      </c>
      <c r="BM4570">
        <v>0</v>
      </c>
    </row>
    <row r="4571" spans="1:65" x14ac:dyDescent="0.3">
      <c r="A4571">
        <v>139587</v>
      </c>
      <c r="B4571">
        <v>0</v>
      </c>
      <c r="C4571" t="s">
        <v>65</v>
      </c>
      <c r="D4571" t="s">
        <v>66</v>
      </c>
      <c r="E4571" t="s">
        <v>68</v>
      </c>
      <c r="F4571" t="s">
        <v>68</v>
      </c>
      <c r="G4571">
        <v>0</v>
      </c>
      <c r="H4571">
        <v>76500</v>
      </c>
      <c r="I4571">
        <v>345645</v>
      </c>
      <c r="J4571" t="s">
        <v>69</v>
      </c>
      <c r="K4571" t="s">
        <v>70</v>
      </c>
      <c r="L4571" t="s">
        <v>91</v>
      </c>
      <c r="M4571" t="s">
        <v>72</v>
      </c>
      <c r="N4571">
        <v>2.8663000000000001E-2</v>
      </c>
      <c r="O4571">
        <v>11433</v>
      </c>
      <c r="P4571">
        <v>622</v>
      </c>
      <c r="Q4571">
        <v>3686</v>
      </c>
      <c r="R4571">
        <v>1937</v>
      </c>
      <c r="S4571">
        <v>2</v>
      </c>
      <c r="T4571">
        <v>2</v>
      </c>
      <c r="U4571" t="s">
        <v>123</v>
      </c>
      <c r="V4571">
        <v>9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0</v>
      </c>
      <c r="AC4571" t="s">
        <v>216</v>
      </c>
      <c r="AD4571">
        <v>2730039</v>
      </c>
      <c r="AE4571" t="s">
        <v>93</v>
      </c>
      <c r="AF4571">
        <v>2887.7849999999999</v>
      </c>
      <c r="AG4571">
        <v>24745.5</v>
      </c>
      <c r="AH4571">
        <v>24745.5</v>
      </c>
      <c r="AI4571">
        <v>0</v>
      </c>
      <c r="AJ4571">
        <v>24745.5</v>
      </c>
      <c r="AK4571" t="s">
        <v>75</v>
      </c>
      <c r="AL4571">
        <v>15</v>
      </c>
      <c r="AM4571" t="s">
        <v>68</v>
      </c>
      <c r="AN4571">
        <v>1</v>
      </c>
      <c r="AO4571">
        <v>0</v>
      </c>
      <c r="AR4571" t="s">
        <v>79</v>
      </c>
      <c r="AS4571" t="s">
        <v>114</v>
      </c>
      <c r="AT4571">
        <v>-2563</v>
      </c>
      <c r="AU4571" t="s">
        <v>78</v>
      </c>
      <c r="AV4571" t="s">
        <v>149</v>
      </c>
      <c r="AW4571" t="s">
        <v>80</v>
      </c>
      <c r="AX4571" t="s">
        <v>81</v>
      </c>
      <c r="AY4571" t="s">
        <v>76</v>
      </c>
      <c r="AZ4571" t="s">
        <v>96</v>
      </c>
      <c r="BA4571" t="s">
        <v>76</v>
      </c>
      <c r="BB4571" t="s">
        <v>104</v>
      </c>
      <c r="BC4571">
        <v>29</v>
      </c>
      <c r="BD4571" t="s">
        <v>105</v>
      </c>
      <c r="BE4571">
        <v>12</v>
      </c>
      <c r="BF4571" t="s">
        <v>86</v>
      </c>
      <c r="BG4571" t="s">
        <v>106</v>
      </c>
    </row>
    <row r="4572" spans="1:65" x14ac:dyDescent="0.3">
      <c r="A4572">
        <v>139594</v>
      </c>
      <c r="B4572">
        <v>0</v>
      </c>
      <c r="C4572" t="s">
        <v>65</v>
      </c>
      <c r="D4572" t="s">
        <v>88</v>
      </c>
      <c r="E4572" t="s">
        <v>67</v>
      </c>
      <c r="F4572" t="s">
        <v>68</v>
      </c>
      <c r="G4572">
        <v>0</v>
      </c>
      <c r="H4572">
        <v>112500</v>
      </c>
      <c r="I4572">
        <v>360000</v>
      </c>
      <c r="J4572" t="s">
        <v>69</v>
      </c>
      <c r="K4572" t="s">
        <v>70</v>
      </c>
      <c r="L4572" t="s">
        <v>119</v>
      </c>
      <c r="M4572" t="s">
        <v>72</v>
      </c>
      <c r="N4572">
        <v>1.9689000000000002E-2</v>
      </c>
      <c r="O4572">
        <v>16139</v>
      </c>
      <c r="P4572">
        <v>4969</v>
      </c>
      <c r="Q4572">
        <v>5</v>
      </c>
      <c r="R4572">
        <v>3935</v>
      </c>
      <c r="S4572">
        <v>2</v>
      </c>
      <c r="T4572">
        <v>2</v>
      </c>
      <c r="U4572" t="s">
        <v>120</v>
      </c>
      <c r="V4572">
        <v>10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108</v>
      </c>
      <c r="AD4572">
        <v>1605419</v>
      </c>
      <c r="AE4572" t="s">
        <v>93</v>
      </c>
      <c r="AF4572">
        <v>3022.7849999999999</v>
      </c>
      <c r="AG4572">
        <v>28782</v>
      </c>
      <c r="AH4572">
        <v>25902</v>
      </c>
      <c r="AI4572">
        <v>2880</v>
      </c>
      <c r="AJ4572">
        <v>28782</v>
      </c>
      <c r="AK4572" t="s">
        <v>125</v>
      </c>
      <c r="AL4572">
        <v>8</v>
      </c>
      <c r="AM4572" t="s">
        <v>68</v>
      </c>
      <c r="AN4572">
        <v>1</v>
      </c>
      <c r="AO4572">
        <v>0.108977202</v>
      </c>
      <c r="AR4572" t="s">
        <v>79</v>
      </c>
      <c r="AS4572" t="s">
        <v>77</v>
      </c>
      <c r="AT4572">
        <v>-2878</v>
      </c>
      <c r="AU4572" t="s">
        <v>78</v>
      </c>
      <c r="AV4572" t="s">
        <v>79</v>
      </c>
      <c r="AW4572" t="s">
        <v>101</v>
      </c>
      <c r="AX4572" t="s">
        <v>81</v>
      </c>
      <c r="AY4572" t="s">
        <v>124</v>
      </c>
      <c r="AZ4572" t="s">
        <v>96</v>
      </c>
      <c r="BA4572" t="s">
        <v>76</v>
      </c>
      <c r="BB4572" t="s">
        <v>104</v>
      </c>
      <c r="BC4572">
        <v>32</v>
      </c>
      <c r="BD4572" t="s">
        <v>105</v>
      </c>
      <c r="BE4572">
        <v>12</v>
      </c>
      <c r="BF4572" t="s">
        <v>112</v>
      </c>
      <c r="BG4572" t="s">
        <v>106</v>
      </c>
      <c r="BH4572">
        <v>365243</v>
      </c>
      <c r="BI4572">
        <v>-2847</v>
      </c>
      <c r="BJ4572">
        <v>-2517</v>
      </c>
      <c r="BK4572">
        <v>-2517</v>
      </c>
      <c r="BL4572">
        <v>-2509</v>
      </c>
      <c r="BM4572">
        <v>0</v>
      </c>
    </row>
    <row r="4573" spans="1:65" x14ac:dyDescent="0.3">
      <c r="A4573">
        <v>139596</v>
      </c>
      <c r="B4573">
        <v>0</v>
      </c>
      <c r="C4573" t="s">
        <v>65</v>
      </c>
      <c r="D4573" t="s">
        <v>66</v>
      </c>
      <c r="E4573" t="s">
        <v>67</v>
      </c>
      <c r="F4573" t="s">
        <v>68</v>
      </c>
      <c r="G4573">
        <v>0</v>
      </c>
      <c r="H4573">
        <v>90000</v>
      </c>
      <c r="I4573">
        <v>675000</v>
      </c>
      <c r="J4573" t="s">
        <v>69</v>
      </c>
      <c r="K4573" t="s">
        <v>70</v>
      </c>
      <c r="L4573" t="s">
        <v>71</v>
      </c>
      <c r="M4573" t="s">
        <v>72</v>
      </c>
      <c r="N4573">
        <v>1.452E-2</v>
      </c>
      <c r="O4573">
        <v>14285</v>
      </c>
      <c r="P4573">
        <v>331</v>
      </c>
      <c r="Q4573">
        <v>5025</v>
      </c>
      <c r="R4573">
        <v>6019</v>
      </c>
      <c r="S4573">
        <v>2</v>
      </c>
      <c r="T4573">
        <v>2</v>
      </c>
      <c r="U4573" t="s">
        <v>109</v>
      </c>
      <c r="V4573">
        <v>9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1</v>
      </c>
      <c r="AC4573" t="s">
        <v>209</v>
      </c>
      <c r="AD4573">
        <v>2452085</v>
      </c>
      <c r="AE4573" t="s">
        <v>93</v>
      </c>
      <c r="AF4573">
        <v>3404.16</v>
      </c>
      <c r="AG4573">
        <v>26073</v>
      </c>
      <c r="AH4573">
        <v>28368</v>
      </c>
      <c r="AI4573">
        <v>0</v>
      </c>
      <c r="AJ4573">
        <v>26073</v>
      </c>
      <c r="AK4573" t="s">
        <v>109</v>
      </c>
      <c r="AL4573">
        <v>9</v>
      </c>
      <c r="AM4573" t="s">
        <v>68</v>
      </c>
      <c r="AN4573">
        <v>1</v>
      </c>
      <c r="AO4573">
        <v>0</v>
      </c>
      <c r="AR4573" t="s">
        <v>79</v>
      </c>
      <c r="AS4573" t="s">
        <v>114</v>
      </c>
      <c r="AT4573">
        <v>-546</v>
      </c>
      <c r="AU4573" t="s">
        <v>78</v>
      </c>
      <c r="AV4573" t="s">
        <v>165</v>
      </c>
      <c r="AX4573" t="s">
        <v>81</v>
      </c>
      <c r="AY4573" t="s">
        <v>230</v>
      </c>
      <c r="AZ4573" t="s">
        <v>96</v>
      </c>
      <c r="BA4573" t="s">
        <v>76</v>
      </c>
      <c r="BB4573" t="s">
        <v>84</v>
      </c>
      <c r="BC4573">
        <v>430</v>
      </c>
      <c r="BD4573" t="s">
        <v>85</v>
      </c>
      <c r="BE4573">
        <v>10</v>
      </c>
      <c r="BF4573" t="s">
        <v>147</v>
      </c>
      <c r="BG4573" t="s">
        <v>151</v>
      </c>
    </row>
    <row r="4574" spans="1:65" x14ac:dyDescent="0.3">
      <c r="A4574">
        <v>139603</v>
      </c>
      <c r="B4574">
        <v>0</v>
      </c>
      <c r="C4574" t="s">
        <v>65</v>
      </c>
      <c r="D4574" t="s">
        <v>66</v>
      </c>
      <c r="E4574" t="s">
        <v>68</v>
      </c>
      <c r="F4574" t="s">
        <v>68</v>
      </c>
      <c r="G4574">
        <v>0</v>
      </c>
      <c r="H4574">
        <v>126000</v>
      </c>
      <c r="I4574">
        <v>225000</v>
      </c>
      <c r="J4574" t="s">
        <v>69</v>
      </c>
      <c r="K4574" t="s">
        <v>70</v>
      </c>
      <c r="L4574" t="s">
        <v>119</v>
      </c>
      <c r="M4574" t="s">
        <v>72</v>
      </c>
      <c r="N4574">
        <v>8.6250000000000007E-3</v>
      </c>
      <c r="O4574">
        <v>10331</v>
      </c>
      <c r="P4574">
        <v>242</v>
      </c>
      <c r="Q4574">
        <v>3758</v>
      </c>
      <c r="R4574">
        <v>2959</v>
      </c>
      <c r="S4574">
        <v>2</v>
      </c>
      <c r="T4574">
        <v>2</v>
      </c>
      <c r="U4574" t="s">
        <v>120</v>
      </c>
      <c r="V4574">
        <v>14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1</v>
      </c>
      <c r="AC4574" t="s">
        <v>108</v>
      </c>
      <c r="AD4574">
        <v>2447584</v>
      </c>
      <c r="AE4574" t="s">
        <v>65</v>
      </c>
      <c r="AF4574">
        <v>5823.585</v>
      </c>
      <c r="AG4574">
        <v>45000</v>
      </c>
      <c r="AH4574">
        <v>47970</v>
      </c>
      <c r="AJ4574">
        <v>45000</v>
      </c>
      <c r="AK4574" t="s">
        <v>120</v>
      </c>
      <c r="AL4574">
        <v>17</v>
      </c>
      <c r="AM4574" t="s">
        <v>68</v>
      </c>
      <c r="AN4574">
        <v>1</v>
      </c>
      <c r="AR4574" t="s">
        <v>76</v>
      </c>
      <c r="AS4574" t="s">
        <v>114</v>
      </c>
      <c r="AT4574">
        <v>-770</v>
      </c>
      <c r="AU4574" t="s">
        <v>78</v>
      </c>
      <c r="AV4574" t="s">
        <v>149</v>
      </c>
      <c r="AW4574" t="s">
        <v>101</v>
      </c>
      <c r="AX4574" t="s">
        <v>81</v>
      </c>
      <c r="AY4574" t="s">
        <v>76</v>
      </c>
      <c r="AZ4574" t="s">
        <v>82</v>
      </c>
      <c r="BA4574" t="s">
        <v>83</v>
      </c>
      <c r="BB4574" t="s">
        <v>104</v>
      </c>
      <c r="BC4574">
        <v>35</v>
      </c>
      <c r="BD4574" t="s">
        <v>105</v>
      </c>
      <c r="BE4574">
        <v>12</v>
      </c>
      <c r="BF4574" t="s">
        <v>86</v>
      </c>
      <c r="BG4574" t="s">
        <v>87</v>
      </c>
    </row>
    <row r="4575" spans="1:65" x14ac:dyDescent="0.3">
      <c r="A4575">
        <v>139606</v>
      </c>
      <c r="B4575">
        <v>0</v>
      </c>
      <c r="C4575" t="s">
        <v>65</v>
      </c>
      <c r="D4575" t="s">
        <v>88</v>
      </c>
      <c r="E4575" t="s">
        <v>67</v>
      </c>
      <c r="F4575" t="s">
        <v>68</v>
      </c>
      <c r="G4575">
        <v>2</v>
      </c>
      <c r="H4575">
        <v>135000</v>
      </c>
      <c r="I4575">
        <v>755190</v>
      </c>
      <c r="J4575" t="s">
        <v>89</v>
      </c>
      <c r="K4575" t="s">
        <v>70</v>
      </c>
      <c r="L4575" t="s">
        <v>91</v>
      </c>
      <c r="M4575" t="s">
        <v>72</v>
      </c>
      <c r="N4575">
        <v>3.5791999999999997E-2</v>
      </c>
      <c r="O4575">
        <v>14030</v>
      </c>
      <c r="P4575">
        <v>2169</v>
      </c>
      <c r="Q4575">
        <v>1129</v>
      </c>
      <c r="R4575">
        <v>369</v>
      </c>
      <c r="S4575">
        <v>2</v>
      </c>
      <c r="T4575">
        <v>2</v>
      </c>
      <c r="U4575" t="s">
        <v>120</v>
      </c>
      <c r="V4575">
        <v>16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 t="s">
        <v>141</v>
      </c>
      <c r="AD4575">
        <v>2480464</v>
      </c>
      <c r="AE4575" t="s">
        <v>93</v>
      </c>
      <c r="AF4575">
        <v>7951.5</v>
      </c>
      <c r="AG4575">
        <v>71100</v>
      </c>
      <c r="AH4575">
        <v>71100</v>
      </c>
      <c r="AI4575">
        <v>0</v>
      </c>
      <c r="AJ4575">
        <v>71100</v>
      </c>
      <c r="AK4575" t="s">
        <v>123</v>
      </c>
      <c r="AL4575">
        <v>15</v>
      </c>
      <c r="AM4575" t="s">
        <v>68</v>
      </c>
      <c r="AN4575">
        <v>1</v>
      </c>
      <c r="AO4575">
        <v>0</v>
      </c>
      <c r="AR4575" t="s">
        <v>79</v>
      </c>
      <c r="AS4575" t="s">
        <v>77</v>
      </c>
      <c r="AT4575">
        <v>-380</v>
      </c>
      <c r="AU4575" t="s">
        <v>78</v>
      </c>
      <c r="AV4575" t="s">
        <v>79</v>
      </c>
      <c r="AX4575" t="s">
        <v>102</v>
      </c>
      <c r="AY4575" t="s">
        <v>162</v>
      </c>
      <c r="AZ4575" t="s">
        <v>96</v>
      </c>
      <c r="BA4575" t="s">
        <v>76</v>
      </c>
      <c r="BB4575" t="s">
        <v>138</v>
      </c>
      <c r="BC4575">
        <v>250</v>
      </c>
      <c r="BD4575" t="s">
        <v>198</v>
      </c>
      <c r="BE4575">
        <v>10</v>
      </c>
      <c r="BF4575" t="s">
        <v>112</v>
      </c>
      <c r="BG4575" t="s">
        <v>148</v>
      </c>
      <c r="BH4575">
        <v>365243</v>
      </c>
      <c r="BI4575">
        <v>-349</v>
      </c>
      <c r="BJ4575">
        <v>-79</v>
      </c>
      <c r="BK4575">
        <v>-79</v>
      </c>
      <c r="BL4575">
        <v>-73</v>
      </c>
      <c r="BM4575">
        <v>0</v>
      </c>
    </row>
    <row r="4576" spans="1:65" x14ac:dyDescent="0.3">
      <c r="A4576">
        <v>139608</v>
      </c>
      <c r="B4576">
        <v>0</v>
      </c>
      <c r="C4576" t="s">
        <v>65</v>
      </c>
      <c r="D4576" t="s">
        <v>88</v>
      </c>
      <c r="E4576" t="s">
        <v>67</v>
      </c>
      <c r="F4576" t="s">
        <v>67</v>
      </c>
      <c r="G4576">
        <v>2</v>
      </c>
      <c r="H4576">
        <v>630000</v>
      </c>
      <c r="I4576">
        <v>398016</v>
      </c>
      <c r="J4576" t="s">
        <v>69</v>
      </c>
      <c r="K4576" t="s">
        <v>90</v>
      </c>
      <c r="L4576" t="s">
        <v>91</v>
      </c>
      <c r="M4576" t="s">
        <v>72</v>
      </c>
      <c r="N4576">
        <v>2.0712999999999999E-2</v>
      </c>
      <c r="O4576">
        <v>13590</v>
      </c>
      <c r="P4576">
        <v>5818</v>
      </c>
      <c r="Q4576">
        <v>424</v>
      </c>
      <c r="R4576">
        <v>4434</v>
      </c>
      <c r="S4576">
        <v>3</v>
      </c>
      <c r="T4576">
        <v>1</v>
      </c>
      <c r="U4576" t="s">
        <v>123</v>
      </c>
      <c r="V4576">
        <v>11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 t="s">
        <v>141</v>
      </c>
      <c r="AD4576">
        <v>1287907</v>
      </c>
      <c r="AE4576" t="s">
        <v>65</v>
      </c>
      <c r="AF4576">
        <v>25823.7</v>
      </c>
      <c r="AG4576">
        <v>135000</v>
      </c>
      <c r="AH4576">
        <v>135000</v>
      </c>
      <c r="AJ4576">
        <v>135000</v>
      </c>
      <c r="AK4576" t="s">
        <v>125</v>
      </c>
      <c r="AL4576">
        <v>11</v>
      </c>
      <c r="AM4576" t="s">
        <v>68</v>
      </c>
      <c r="AN4576">
        <v>1</v>
      </c>
      <c r="AR4576" t="s">
        <v>76</v>
      </c>
      <c r="AS4576" t="s">
        <v>77</v>
      </c>
      <c r="AT4576">
        <v>-210</v>
      </c>
      <c r="AU4576" t="s">
        <v>78</v>
      </c>
      <c r="AV4576" t="s">
        <v>79</v>
      </c>
      <c r="AW4576" t="s">
        <v>80</v>
      </c>
      <c r="AX4576" t="s">
        <v>81</v>
      </c>
      <c r="AY4576" t="s">
        <v>76</v>
      </c>
      <c r="AZ4576" t="s">
        <v>82</v>
      </c>
      <c r="BA4576" t="s">
        <v>116</v>
      </c>
      <c r="BB4576" t="s">
        <v>121</v>
      </c>
      <c r="BC4576">
        <v>-1</v>
      </c>
      <c r="BD4576" t="s">
        <v>76</v>
      </c>
      <c r="BE4576">
        <v>6</v>
      </c>
      <c r="BF4576" t="s">
        <v>147</v>
      </c>
      <c r="BG4576" t="s">
        <v>154</v>
      </c>
      <c r="BH4576">
        <v>365243</v>
      </c>
      <c r="BI4576">
        <v>-180</v>
      </c>
      <c r="BJ4576">
        <v>-30</v>
      </c>
      <c r="BK4576">
        <v>-150</v>
      </c>
      <c r="BL4576">
        <v>-142</v>
      </c>
      <c r="BM4576">
        <v>0</v>
      </c>
    </row>
    <row r="4577" spans="1:65" x14ac:dyDescent="0.3">
      <c r="A4577">
        <v>139623</v>
      </c>
      <c r="B4577">
        <v>0</v>
      </c>
      <c r="C4577" t="s">
        <v>65</v>
      </c>
      <c r="D4577" t="s">
        <v>66</v>
      </c>
      <c r="E4577" t="s">
        <v>68</v>
      </c>
      <c r="F4577" t="s">
        <v>68</v>
      </c>
      <c r="G4577">
        <v>0</v>
      </c>
      <c r="H4577">
        <v>202500</v>
      </c>
      <c r="I4577">
        <v>450000</v>
      </c>
      <c r="J4577" t="s">
        <v>89</v>
      </c>
      <c r="K4577" t="s">
        <v>70</v>
      </c>
      <c r="L4577" t="s">
        <v>71</v>
      </c>
      <c r="M4577" t="s">
        <v>72</v>
      </c>
      <c r="N4577">
        <v>4.6219999999999997E-2</v>
      </c>
      <c r="O4577">
        <v>9701</v>
      </c>
      <c r="P4577">
        <v>1386</v>
      </c>
      <c r="Q4577">
        <v>4261</v>
      </c>
      <c r="R4577">
        <v>1300</v>
      </c>
      <c r="S4577">
        <v>1</v>
      </c>
      <c r="T4577">
        <v>1</v>
      </c>
      <c r="U4577" t="s">
        <v>120</v>
      </c>
      <c r="V4577">
        <v>17</v>
      </c>
      <c r="W4577">
        <v>0</v>
      </c>
      <c r="X4577">
        <v>1</v>
      </c>
      <c r="Y4577">
        <v>1</v>
      </c>
      <c r="Z4577">
        <v>0</v>
      </c>
      <c r="AA4577">
        <v>0</v>
      </c>
      <c r="AB4577">
        <v>0</v>
      </c>
      <c r="AC4577" t="s">
        <v>92</v>
      </c>
      <c r="AD4577">
        <v>1537787</v>
      </c>
      <c r="AE4577" t="s">
        <v>93</v>
      </c>
      <c r="AF4577">
        <v>10527.39</v>
      </c>
      <c r="AG4577">
        <v>100260</v>
      </c>
      <c r="AH4577">
        <v>88659</v>
      </c>
      <c r="AI4577">
        <v>20070</v>
      </c>
      <c r="AJ4577">
        <v>100260</v>
      </c>
      <c r="AK4577" t="s">
        <v>120</v>
      </c>
      <c r="AL4577">
        <v>20</v>
      </c>
      <c r="AM4577" t="s">
        <v>68</v>
      </c>
      <c r="AN4577">
        <v>1</v>
      </c>
      <c r="AO4577">
        <v>0.20103242499999999</v>
      </c>
      <c r="AR4577" t="s">
        <v>79</v>
      </c>
      <c r="AS4577" t="s">
        <v>77</v>
      </c>
      <c r="AT4577">
        <v>-833</v>
      </c>
      <c r="AU4577" t="s">
        <v>78</v>
      </c>
      <c r="AV4577" t="s">
        <v>79</v>
      </c>
      <c r="AX4577" t="s">
        <v>102</v>
      </c>
      <c r="AY4577" t="s">
        <v>124</v>
      </c>
      <c r="AZ4577" t="s">
        <v>96</v>
      </c>
      <c r="BA4577" t="s">
        <v>76</v>
      </c>
      <c r="BB4577" t="s">
        <v>104</v>
      </c>
      <c r="BC4577">
        <v>25</v>
      </c>
      <c r="BD4577" t="s">
        <v>105</v>
      </c>
      <c r="BE4577">
        <v>12</v>
      </c>
      <c r="BF4577" t="s">
        <v>86</v>
      </c>
      <c r="BG4577" t="s">
        <v>106</v>
      </c>
      <c r="BH4577">
        <v>365243</v>
      </c>
      <c r="BI4577">
        <v>-796</v>
      </c>
      <c r="BJ4577">
        <v>-466</v>
      </c>
      <c r="BK4577">
        <v>-646</v>
      </c>
      <c r="BL4577">
        <v>-640</v>
      </c>
      <c r="BM4577">
        <v>0</v>
      </c>
    </row>
    <row r="4578" spans="1:65" x14ac:dyDescent="0.3">
      <c r="A4578">
        <v>139638</v>
      </c>
      <c r="B4578">
        <v>0</v>
      </c>
      <c r="C4578" t="s">
        <v>65</v>
      </c>
      <c r="D4578" t="s">
        <v>88</v>
      </c>
      <c r="E4578" t="s">
        <v>67</v>
      </c>
      <c r="F4578" t="s">
        <v>67</v>
      </c>
      <c r="G4578">
        <v>0</v>
      </c>
      <c r="H4578">
        <v>270000</v>
      </c>
      <c r="I4578">
        <v>1762110</v>
      </c>
      <c r="J4578" t="s">
        <v>89</v>
      </c>
      <c r="K4578" t="s">
        <v>70</v>
      </c>
      <c r="L4578" t="s">
        <v>140</v>
      </c>
      <c r="M4578" t="s">
        <v>169</v>
      </c>
      <c r="N4578">
        <v>4.6219999999999997E-2</v>
      </c>
      <c r="O4578">
        <v>16216</v>
      </c>
      <c r="P4578">
        <v>3422</v>
      </c>
      <c r="Q4578">
        <v>10337</v>
      </c>
      <c r="R4578">
        <v>4514</v>
      </c>
      <c r="S4578">
        <v>1</v>
      </c>
      <c r="T4578">
        <v>1</v>
      </c>
      <c r="U4578" t="s">
        <v>125</v>
      </c>
      <c r="V4578">
        <v>10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 t="s">
        <v>92</v>
      </c>
      <c r="AD4578">
        <v>1755558</v>
      </c>
      <c r="AE4578" t="s">
        <v>65</v>
      </c>
      <c r="AG4578">
        <v>0</v>
      </c>
      <c r="AH4578">
        <v>0</v>
      </c>
      <c r="AK4578" t="s">
        <v>125</v>
      </c>
      <c r="AL4578">
        <v>16</v>
      </c>
      <c r="AM4578" t="s">
        <v>68</v>
      </c>
      <c r="AN4578">
        <v>1</v>
      </c>
      <c r="AR4578" t="s">
        <v>76</v>
      </c>
      <c r="AS4578" t="s">
        <v>129</v>
      </c>
      <c r="AT4578">
        <v>-163</v>
      </c>
      <c r="AU4578" t="s">
        <v>76</v>
      </c>
      <c r="AV4578" t="s">
        <v>79</v>
      </c>
      <c r="AX4578" t="s">
        <v>161</v>
      </c>
      <c r="AY4578" t="s">
        <v>76</v>
      </c>
      <c r="AZ4578" t="s">
        <v>76</v>
      </c>
      <c r="BA4578" t="s">
        <v>76</v>
      </c>
      <c r="BB4578" t="s">
        <v>121</v>
      </c>
      <c r="BC4578">
        <v>-1</v>
      </c>
      <c r="BD4578" t="s">
        <v>76</v>
      </c>
      <c r="BF4578" t="s">
        <v>76</v>
      </c>
      <c r="BG4578" t="s">
        <v>82</v>
      </c>
    </row>
    <row r="4579" spans="1:65" x14ac:dyDescent="0.3">
      <c r="A4579">
        <v>139650</v>
      </c>
      <c r="B4579">
        <v>0</v>
      </c>
      <c r="C4579" t="s">
        <v>65</v>
      </c>
      <c r="D4579" t="s">
        <v>88</v>
      </c>
      <c r="E4579" t="s">
        <v>67</v>
      </c>
      <c r="F4579" t="s">
        <v>67</v>
      </c>
      <c r="G4579">
        <v>0</v>
      </c>
      <c r="H4579">
        <v>135000</v>
      </c>
      <c r="I4579">
        <v>101880</v>
      </c>
      <c r="J4579" t="s">
        <v>133</v>
      </c>
      <c r="K4579" t="s">
        <v>90</v>
      </c>
      <c r="L4579" t="s">
        <v>71</v>
      </c>
      <c r="M4579" t="s">
        <v>72</v>
      </c>
      <c r="N4579">
        <v>3.0690000000000001E-3</v>
      </c>
      <c r="O4579">
        <v>10562</v>
      </c>
      <c r="P4579">
        <v>1040</v>
      </c>
      <c r="Q4579">
        <v>4582</v>
      </c>
      <c r="R4579">
        <v>3180</v>
      </c>
      <c r="S4579">
        <v>3</v>
      </c>
      <c r="T4579">
        <v>3</v>
      </c>
      <c r="U4579" t="s">
        <v>94</v>
      </c>
      <c r="V4579">
        <v>12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0</v>
      </c>
      <c r="AC4579" t="s">
        <v>122</v>
      </c>
      <c r="AD4579">
        <v>2265449</v>
      </c>
      <c r="AE4579" t="s">
        <v>65</v>
      </c>
      <c r="AG4579">
        <v>0</v>
      </c>
      <c r="AH4579">
        <v>0</v>
      </c>
      <c r="AK4579" t="s">
        <v>109</v>
      </c>
      <c r="AL4579">
        <v>12</v>
      </c>
      <c r="AM4579" t="s">
        <v>68</v>
      </c>
      <c r="AN4579">
        <v>1</v>
      </c>
      <c r="AR4579" t="s">
        <v>76</v>
      </c>
      <c r="AS4579" t="s">
        <v>129</v>
      </c>
      <c r="AT4579">
        <v>-295</v>
      </c>
      <c r="AU4579" t="s">
        <v>76</v>
      </c>
      <c r="AV4579" t="s">
        <v>79</v>
      </c>
      <c r="AX4579" t="s">
        <v>81</v>
      </c>
      <c r="AY4579" t="s">
        <v>76</v>
      </c>
      <c r="AZ4579" t="s">
        <v>76</v>
      </c>
      <c r="BA4579" t="s">
        <v>76</v>
      </c>
      <c r="BB4579" t="s">
        <v>121</v>
      </c>
      <c r="BC4579">
        <v>-1</v>
      </c>
      <c r="BD4579" t="s">
        <v>76</v>
      </c>
      <c r="BF4579" t="s">
        <v>76</v>
      </c>
      <c r="BG4579" t="s">
        <v>82</v>
      </c>
    </row>
    <row r="4580" spans="1:65" x14ac:dyDescent="0.3">
      <c r="A4580">
        <v>139654</v>
      </c>
      <c r="B4580">
        <v>0</v>
      </c>
      <c r="C4580" t="s">
        <v>65</v>
      </c>
      <c r="D4580" t="s">
        <v>88</v>
      </c>
      <c r="E4580" t="s">
        <v>67</v>
      </c>
      <c r="F4580" t="s">
        <v>68</v>
      </c>
      <c r="G4580">
        <v>0</v>
      </c>
      <c r="H4580">
        <v>67500</v>
      </c>
      <c r="I4580">
        <v>450000</v>
      </c>
      <c r="J4580" t="s">
        <v>113</v>
      </c>
      <c r="K4580" t="s">
        <v>70</v>
      </c>
      <c r="L4580" t="s">
        <v>91</v>
      </c>
      <c r="M4580" t="s">
        <v>72</v>
      </c>
      <c r="N4580">
        <v>2.2800000000000001E-2</v>
      </c>
      <c r="O4580">
        <v>20904</v>
      </c>
      <c r="P4580">
        <v>365243</v>
      </c>
      <c r="Q4580">
        <v>965</v>
      </c>
      <c r="R4580">
        <v>3546</v>
      </c>
      <c r="S4580">
        <v>2</v>
      </c>
      <c r="T4580">
        <v>2</v>
      </c>
      <c r="U4580" t="s">
        <v>125</v>
      </c>
      <c r="V4580">
        <v>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76</v>
      </c>
      <c r="AD4580">
        <v>1411455</v>
      </c>
      <c r="AE4580" t="s">
        <v>93</v>
      </c>
      <c r="AF4580">
        <v>14291.955</v>
      </c>
      <c r="AG4580">
        <v>150052.5</v>
      </c>
      <c r="AH4580">
        <v>162927</v>
      </c>
      <c r="AI4580">
        <v>0</v>
      </c>
      <c r="AJ4580">
        <v>150052.5</v>
      </c>
      <c r="AK4580" t="s">
        <v>109</v>
      </c>
      <c r="AL4580">
        <v>12</v>
      </c>
      <c r="AM4580" t="s">
        <v>68</v>
      </c>
      <c r="AN4580">
        <v>1</v>
      </c>
      <c r="AO4580">
        <v>0</v>
      </c>
      <c r="AR4580" t="s">
        <v>79</v>
      </c>
      <c r="AS4580" t="s">
        <v>77</v>
      </c>
      <c r="AT4580">
        <v>-613</v>
      </c>
      <c r="AU4580" t="s">
        <v>78</v>
      </c>
      <c r="AV4580" t="s">
        <v>79</v>
      </c>
      <c r="AX4580" t="s">
        <v>102</v>
      </c>
      <c r="AY4580" t="s">
        <v>103</v>
      </c>
      <c r="AZ4580" t="s">
        <v>96</v>
      </c>
      <c r="BA4580" t="s">
        <v>76</v>
      </c>
      <c r="BB4580" t="s">
        <v>104</v>
      </c>
      <c r="BC4580">
        <v>1500</v>
      </c>
      <c r="BD4580" t="s">
        <v>85</v>
      </c>
      <c r="BE4580">
        <v>12</v>
      </c>
      <c r="BF4580" t="s">
        <v>97</v>
      </c>
      <c r="BG4580" t="s">
        <v>98</v>
      </c>
      <c r="BH4580">
        <v>365243</v>
      </c>
      <c r="BI4580">
        <v>-582</v>
      </c>
      <c r="BJ4580">
        <v>-252</v>
      </c>
      <c r="BK4580">
        <v>-252</v>
      </c>
      <c r="BL4580">
        <v>-247</v>
      </c>
      <c r="BM4580">
        <v>0</v>
      </c>
    </row>
    <row r="4581" spans="1:65" x14ac:dyDescent="0.3">
      <c r="A4581">
        <v>139663</v>
      </c>
      <c r="B4581">
        <v>0</v>
      </c>
      <c r="C4581" t="s">
        <v>65</v>
      </c>
      <c r="D4581" t="s">
        <v>88</v>
      </c>
      <c r="E4581" t="s">
        <v>67</v>
      </c>
      <c r="F4581" t="s">
        <v>68</v>
      </c>
      <c r="G4581">
        <v>2</v>
      </c>
      <c r="H4581">
        <v>108000</v>
      </c>
      <c r="I4581">
        <v>407938.5</v>
      </c>
      <c r="J4581" t="s">
        <v>69</v>
      </c>
      <c r="K4581" t="s">
        <v>70</v>
      </c>
      <c r="L4581" t="s">
        <v>119</v>
      </c>
      <c r="M4581" t="s">
        <v>72</v>
      </c>
      <c r="N4581">
        <v>3.1329000000000003E-2</v>
      </c>
      <c r="O4581">
        <v>14149</v>
      </c>
      <c r="P4581">
        <v>2738</v>
      </c>
      <c r="Q4581">
        <v>2187</v>
      </c>
      <c r="R4581">
        <v>4273</v>
      </c>
      <c r="S4581">
        <v>2</v>
      </c>
      <c r="T4581">
        <v>2</v>
      </c>
      <c r="U4581" t="s">
        <v>109</v>
      </c>
      <c r="V4581">
        <v>12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 t="s">
        <v>137</v>
      </c>
      <c r="AD4581">
        <v>2532537</v>
      </c>
      <c r="AE4581" t="s">
        <v>65</v>
      </c>
      <c r="AF4581">
        <v>18274.544999999998</v>
      </c>
      <c r="AG4581">
        <v>180000</v>
      </c>
      <c r="AH4581">
        <v>197820</v>
      </c>
      <c r="AJ4581">
        <v>180000</v>
      </c>
      <c r="AK4581" t="s">
        <v>109</v>
      </c>
      <c r="AL4581">
        <v>12</v>
      </c>
      <c r="AM4581" t="s">
        <v>68</v>
      </c>
      <c r="AN4581">
        <v>1</v>
      </c>
      <c r="AR4581" t="s">
        <v>76</v>
      </c>
      <c r="AS4581" t="s">
        <v>77</v>
      </c>
      <c r="AT4581">
        <v>-1246</v>
      </c>
      <c r="AU4581" t="s">
        <v>78</v>
      </c>
      <c r="AV4581" t="s">
        <v>79</v>
      </c>
      <c r="AW4581" t="s">
        <v>110</v>
      </c>
      <c r="AX4581" t="s">
        <v>81</v>
      </c>
      <c r="AY4581" t="s">
        <v>76</v>
      </c>
      <c r="AZ4581" t="s">
        <v>82</v>
      </c>
      <c r="BA4581" t="s">
        <v>83</v>
      </c>
      <c r="BB4581" t="s">
        <v>121</v>
      </c>
      <c r="BC4581">
        <v>-1</v>
      </c>
      <c r="BD4581" t="s">
        <v>76</v>
      </c>
      <c r="BE4581">
        <v>18</v>
      </c>
      <c r="BF4581" t="s">
        <v>86</v>
      </c>
      <c r="BG4581" t="s">
        <v>87</v>
      </c>
      <c r="BH4581">
        <v>365243</v>
      </c>
      <c r="BI4581">
        <v>-1216</v>
      </c>
      <c r="BJ4581">
        <v>-706</v>
      </c>
      <c r="BK4581">
        <v>-706</v>
      </c>
      <c r="BL4581">
        <v>-697</v>
      </c>
      <c r="BM4581">
        <v>1</v>
      </c>
    </row>
    <row r="4582" spans="1:65" x14ac:dyDescent="0.3">
      <c r="A4582">
        <v>139664</v>
      </c>
      <c r="B4582">
        <v>0</v>
      </c>
      <c r="C4582" t="s">
        <v>65</v>
      </c>
      <c r="D4582" t="s">
        <v>66</v>
      </c>
      <c r="E4582" t="s">
        <v>67</v>
      </c>
      <c r="F4582" t="s">
        <v>68</v>
      </c>
      <c r="G4582">
        <v>0</v>
      </c>
      <c r="H4582">
        <v>202500</v>
      </c>
      <c r="I4582">
        <v>545040</v>
      </c>
      <c r="J4582" t="s">
        <v>89</v>
      </c>
      <c r="K4582" t="s">
        <v>70</v>
      </c>
      <c r="L4582" t="s">
        <v>119</v>
      </c>
      <c r="M4582" t="s">
        <v>72</v>
      </c>
      <c r="N4582">
        <v>4.6219999999999997E-2</v>
      </c>
      <c r="O4582">
        <v>19874</v>
      </c>
      <c r="P4582">
        <v>2738</v>
      </c>
      <c r="Q4582">
        <v>4980</v>
      </c>
      <c r="R4582">
        <v>3223</v>
      </c>
      <c r="S4582">
        <v>1</v>
      </c>
      <c r="T4582">
        <v>1</v>
      </c>
      <c r="U4582" t="s">
        <v>109</v>
      </c>
      <c r="V4582">
        <v>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92</v>
      </c>
      <c r="AD4582">
        <v>1296146</v>
      </c>
      <c r="AE4582" t="s">
        <v>65</v>
      </c>
      <c r="AG4582">
        <v>0</v>
      </c>
      <c r="AH4582">
        <v>0</v>
      </c>
      <c r="AK4582" t="s">
        <v>123</v>
      </c>
      <c r="AL4582">
        <v>12</v>
      </c>
      <c r="AM4582" t="s">
        <v>68</v>
      </c>
      <c r="AN4582">
        <v>1</v>
      </c>
      <c r="AR4582" t="s">
        <v>76</v>
      </c>
      <c r="AS4582" t="s">
        <v>129</v>
      </c>
      <c r="AT4582">
        <v>-11</v>
      </c>
      <c r="AU4582" t="s">
        <v>76</v>
      </c>
      <c r="AV4582" t="s">
        <v>79</v>
      </c>
      <c r="AX4582" t="s">
        <v>81</v>
      </c>
      <c r="AY4582" t="s">
        <v>76</v>
      </c>
      <c r="AZ4582" t="s">
        <v>76</v>
      </c>
      <c r="BA4582" t="s">
        <v>76</v>
      </c>
      <c r="BB4582" t="s">
        <v>121</v>
      </c>
      <c r="BC4582">
        <v>-1</v>
      </c>
      <c r="BD4582" t="s">
        <v>76</v>
      </c>
      <c r="BF4582" t="s">
        <v>76</v>
      </c>
      <c r="BG4582" t="s">
        <v>82</v>
      </c>
    </row>
    <row r="4583" spans="1:65" x14ac:dyDescent="0.3">
      <c r="A4583">
        <v>139686</v>
      </c>
      <c r="B4583">
        <v>0</v>
      </c>
      <c r="C4583" t="s">
        <v>65</v>
      </c>
      <c r="D4583" t="s">
        <v>66</v>
      </c>
      <c r="E4583" t="s">
        <v>68</v>
      </c>
      <c r="F4583" t="s">
        <v>68</v>
      </c>
      <c r="G4583">
        <v>0</v>
      </c>
      <c r="H4583">
        <v>180000</v>
      </c>
      <c r="I4583">
        <v>474048</v>
      </c>
      <c r="J4583" t="s">
        <v>89</v>
      </c>
      <c r="K4583" t="s">
        <v>70</v>
      </c>
      <c r="L4583" t="s">
        <v>91</v>
      </c>
      <c r="M4583" t="s">
        <v>72</v>
      </c>
      <c r="N4583">
        <v>3.1329000000000003E-2</v>
      </c>
      <c r="O4583">
        <v>18238</v>
      </c>
      <c r="P4583">
        <v>866</v>
      </c>
      <c r="Q4583">
        <v>4168</v>
      </c>
      <c r="R4583">
        <v>1786</v>
      </c>
      <c r="S4583">
        <v>2</v>
      </c>
      <c r="T4583">
        <v>2</v>
      </c>
      <c r="U4583" t="s">
        <v>109</v>
      </c>
      <c r="V4583">
        <v>12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1</v>
      </c>
      <c r="AC4583" t="s">
        <v>92</v>
      </c>
      <c r="AD4583">
        <v>1877945</v>
      </c>
      <c r="AE4583" t="s">
        <v>99</v>
      </c>
      <c r="AF4583">
        <v>5625</v>
      </c>
      <c r="AG4583">
        <v>0</v>
      </c>
      <c r="AH4583">
        <v>112500</v>
      </c>
      <c r="AK4583" t="s">
        <v>125</v>
      </c>
      <c r="AL4583">
        <v>8</v>
      </c>
      <c r="AM4583" t="s">
        <v>68</v>
      </c>
      <c r="AN4583">
        <v>1</v>
      </c>
      <c r="AR4583" t="s">
        <v>79</v>
      </c>
      <c r="AS4583" t="s">
        <v>77</v>
      </c>
      <c r="AT4583">
        <v>-2845</v>
      </c>
      <c r="AU4583" t="s">
        <v>76</v>
      </c>
      <c r="AV4583" t="s">
        <v>79</v>
      </c>
      <c r="AX4583" t="s">
        <v>81</v>
      </c>
      <c r="AY4583" t="s">
        <v>76</v>
      </c>
      <c r="AZ4583" t="s">
        <v>131</v>
      </c>
      <c r="BA4583" t="s">
        <v>116</v>
      </c>
      <c r="BB4583" t="s">
        <v>104</v>
      </c>
      <c r="BC4583">
        <v>12</v>
      </c>
      <c r="BD4583" t="s">
        <v>105</v>
      </c>
      <c r="BE4583">
        <v>0</v>
      </c>
      <c r="BF4583" t="s">
        <v>76</v>
      </c>
      <c r="BG4583" t="s">
        <v>132</v>
      </c>
      <c r="BH4583">
        <v>-2774</v>
      </c>
      <c r="BI4583">
        <v>-2725</v>
      </c>
      <c r="BJ4583">
        <v>365243</v>
      </c>
      <c r="BK4583">
        <v>-2511</v>
      </c>
      <c r="BL4583">
        <v>365243</v>
      </c>
      <c r="BM4583">
        <v>0</v>
      </c>
    </row>
    <row r="4584" spans="1:65" x14ac:dyDescent="0.3">
      <c r="A4584">
        <v>139690</v>
      </c>
      <c r="B4584">
        <v>0</v>
      </c>
      <c r="C4584" t="s">
        <v>65</v>
      </c>
      <c r="D4584" t="s">
        <v>66</v>
      </c>
      <c r="E4584" t="s">
        <v>67</v>
      </c>
      <c r="F4584" t="s">
        <v>68</v>
      </c>
      <c r="G4584">
        <v>0</v>
      </c>
      <c r="H4584">
        <v>112500</v>
      </c>
      <c r="I4584">
        <v>675000</v>
      </c>
      <c r="J4584" t="s">
        <v>69</v>
      </c>
      <c r="K4584" t="s">
        <v>90</v>
      </c>
      <c r="L4584" t="s">
        <v>91</v>
      </c>
      <c r="M4584" t="s">
        <v>72</v>
      </c>
      <c r="N4584">
        <v>3.5791999999999997E-2</v>
      </c>
      <c r="O4584">
        <v>15061</v>
      </c>
      <c r="P4584">
        <v>1886</v>
      </c>
      <c r="Q4584">
        <v>1864</v>
      </c>
      <c r="R4584">
        <v>1872</v>
      </c>
      <c r="S4584">
        <v>2</v>
      </c>
      <c r="T4584">
        <v>2</v>
      </c>
      <c r="U4584" t="s">
        <v>109</v>
      </c>
      <c r="V4584">
        <v>17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1</v>
      </c>
      <c r="AC4584" t="s">
        <v>168</v>
      </c>
      <c r="AD4584">
        <v>1709162</v>
      </c>
      <c r="AE4584" t="s">
        <v>65</v>
      </c>
      <c r="AG4584">
        <v>0</v>
      </c>
      <c r="AH4584">
        <v>0</v>
      </c>
      <c r="AK4584" t="s">
        <v>94</v>
      </c>
      <c r="AL4584">
        <v>17</v>
      </c>
      <c r="AM4584" t="s">
        <v>68</v>
      </c>
      <c r="AN4584">
        <v>1</v>
      </c>
      <c r="AR4584" t="s">
        <v>76</v>
      </c>
      <c r="AS4584" t="s">
        <v>129</v>
      </c>
      <c r="AT4584">
        <v>-111</v>
      </c>
      <c r="AU4584" t="s">
        <v>76</v>
      </c>
      <c r="AV4584" t="s">
        <v>79</v>
      </c>
      <c r="AX4584" t="s">
        <v>81</v>
      </c>
      <c r="AY4584" t="s">
        <v>76</v>
      </c>
      <c r="AZ4584" t="s">
        <v>76</v>
      </c>
      <c r="BA4584" t="s">
        <v>76</v>
      </c>
      <c r="BB4584" t="s">
        <v>121</v>
      </c>
      <c r="BC4584">
        <v>-1</v>
      </c>
      <c r="BD4584" t="s">
        <v>76</v>
      </c>
      <c r="BF4584" t="s">
        <v>76</v>
      </c>
      <c r="BG4584" t="s">
        <v>82</v>
      </c>
    </row>
    <row r="4585" spans="1:65" x14ac:dyDescent="0.3">
      <c r="A4585">
        <v>139690</v>
      </c>
      <c r="B4585">
        <v>0</v>
      </c>
      <c r="C4585" t="s">
        <v>65</v>
      </c>
      <c r="D4585" t="s">
        <v>66</v>
      </c>
      <c r="E4585" t="s">
        <v>67</v>
      </c>
      <c r="F4585" t="s">
        <v>68</v>
      </c>
      <c r="G4585">
        <v>0</v>
      </c>
      <c r="H4585">
        <v>112500</v>
      </c>
      <c r="I4585">
        <v>675000</v>
      </c>
      <c r="J4585" t="s">
        <v>69</v>
      </c>
      <c r="K4585" t="s">
        <v>90</v>
      </c>
      <c r="L4585" t="s">
        <v>91</v>
      </c>
      <c r="M4585" t="s">
        <v>72</v>
      </c>
      <c r="N4585">
        <v>3.5791999999999997E-2</v>
      </c>
      <c r="O4585">
        <v>15061</v>
      </c>
      <c r="P4585">
        <v>1886</v>
      </c>
      <c r="Q4585">
        <v>1864</v>
      </c>
      <c r="R4585">
        <v>1872</v>
      </c>
      <c r="S4585">
        <v>2</v>
      </c>
      <c r="T4585">
        <v>2</v>
      </c>
      <c r="U4585" t="s">
        <v>109</v>
      </c>
      <c r="V4585">
        <v>17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1</v>
      </c>
      <c r="AC4585" t="s">
        <v>168</v>
      </c>
      <c r="AD4585">
        <v>1993102</v>
      </c>
      <c r="AE4585" t="s">
        <v>99</v>
      </c>
      <c r="AG4585">
        <v>0</v>
      </c>
      <c r="AH4585">
        <v>0</v>
      </c>
      <c r="AK4585" t="s">
        <v>94</v>
      </c>
      <c r="AL4585">
        <v>16</v>
      </c>
      <c r="AM4585" t="s">
        <v>68</v>
      </c>
      <c r="AN4585">
        <v>1</v>
      </c>
      <c r="AR4585" t="s">
        <v>79</v>
      </c>
      <c r="AS4585" t="s">
        <v>129</v>
      </c>
      <c r="AT4585">
        <v>-111</v>
      </c>
      <c r="AU4585" t="s">
        <v>76</v>
      </c>
      <c r="AV4585" t="s">
        <v>79</v>
      </c>
      <c r="AX4585" t="s">
        <v>81</v>
      </c>
      <c r="AY4585" t="s">
        <v>76</v>
      </c>
      <c r="AZ4585" t="s">
        <v>76</v>
      </c>
      <c r="BA4585" t="s">
        <v>76</v>
      </c>
      <c r="BB4585" t="s">
        <v>121</v>
      </c>
      <c r="BC4585">
        <v>-1</v>
      </c>
      <c r="BD4585" t="s">
        <v>76</v>
      </c>
      <c r="BF4585" t="s">
        <v>76</v>
      </c>
      <c r="BG4585" t="s">
        <v>132</v>
      </c>
    </row>
    <row r="4586" spans="1:65" x14ac:dyDescent="0.3">
      <c r="A4586">
        <v>139691</v>
      </c>
      <c r="B4586">
        <v>0</v>
      </c>
      <c r="C4586" t="s">
        <v>65</v>
      </c>
      <c r="D4586" t="s">
        <v>88</v>
      </c>
      <c r="E4586" t="s">
        <v>67</v>
      </c>
      <c r="F4586" t="s">
        <v>68</v>
      </c>
      <c r="G4586">
        <v>2</v>
      </c>
      <c r="H4586">
        <v>189000</v>
      </c>
      <c r="I4586">
        <v>755190</v>
      </c>
      <c r="J4586" t="s">
        <v>69</v>
      </c>
      <c r="K4586" t="s">
        <v>70</v>
      </c>
      <c r="L4586" t="s">
        <v>71</v>
      </c>
      <c r="M4586" t="s">
        <v>72</v>
      </c>
      <c r="N4586">
        <v>1.9689000000000002E-2</v>
      </c>
      <c r="O4586">
        <v>11836</v>
      </c>
      <c r="P4586">
        <v>1059</v>
      </c>
      <c r="Q4586">
        <v>953</v>
      </c>
      <c r="R4586">
        <v>1718</v>
      </c>
      <c r="S4586">
        <v>2</v>
      </c>
      <c r="T4586">
        <v>2</v>
      </c>
      <c r="U4586" t="s">
        <v>109</v>
      </c>
      <c r="V4586">
        <v>14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 t="s">
        <v>108</v>
      </c>
      <c r="AD4586">
        <v>1562326</v>
      </c>
      <c r="AE4586" t="s">
        <v>93</v>
      </c>
      <c r="AF4586">
        <v>12690.584999999999</v>
      </c>
      <c r="AG4586">
        <v>98325</v>
      </c>
      <c r="AH4586">
        <v>122733</v>
      </c>
      <c r="AI4586">
        <v>0</v>
      </c>
      <c r="AJ4586">
        <v>98325</v>
      </c>
      <c r="AK4586" t="s">
        <v>94</v>
      </c>
      <c r="AL4586">
        <v>7</v>
      </c>
      <c r="AM4586" t="s">
        <v>68</v>
      </c>
      <c r="AN4586">
        <v>1</v>
      </c>
      <c r="AO4586">
        <v>0</v>
      </c>
      <c r="AR4586" t="s">
        <v>79</v>
      </c>
      <c r="AS4586" t="s">
        <v>77</v>
      </c>
      <c r="AT4586">
        <v>-734</v>
      </c>
      <c r="AU4586" t="s">
        <v>78</v>
      </c>
      <c r="AV4586" t="s">
        <v>79</v>
      </c>
      <c r="AX4586" t="s">
        <v>81</v>
      </c>
      <c r="AY4586" t="s">
        <v>103</v>
      </c>
      <c r="AZ4586" t="s">
        <v>96</v>
      </c>
      <c r="BA4586" t="s">
        <v>76</v>
      </c>
      <c r="BB4586" t="s">
        <v>138</v>
      </c>
      <c r="BC4586">
        <v>59</v>
      </c>
      <c r="BD4586" t="s">
        <v>85</v>
      </c>
      <c r="BE4586">
        <v>12</v>
      </c>
      <c r="BF4586" t="s">
        <v>147</v>
      </c>
      <c r="BG4586" t="s">
        <v>151</v>
      </c>
      <c r="BH4586">
        <v>365243</v>
      </c>
      <c r="BI4586">
        <v>-699</v>
      </c>
      <c r="BJ4586">
        <v>-369</v>
      </c>
      <c r="BK4586">
        <v>-369</v>
      </c>
      <c r="BL4586">
        <v>-362</v>
      </c>
      <c r="BM4586">
        <v>0</v>
      </c>
    </row>
    <row r="4587" spans="1:65" x14ac:dyDescent="0.3">
      <c r="A4587">
        <v>139700</v>
      </c>
      <c r="B4587">
        <v>0</v>
      </c>
      <c r="C4587" t="s">
        <v>65</v>
      </c>
      <c r="D4587" t="s">
        <v>88</v>
      </c>
      <c r="E4587" t="s">
        <v>68</v>
      </c>
      <c r="F4587" t="s">
        <v>68</v>
      </c>
      <c r="G4587">
        <v>1</v>
      </c>
      <c r="H4587">
        <v>202500</v>
      </c>
      <c r="I4587">
        <v>1006920</v>
      </c>
      <c r="J4587" t="s">
        <v>69</v>
      </c>
      <c r="K4587" t="s">
        <v>90</v>
      </c>
      <c r="L4587" t="s">
        <v>91</v>
      </c>
      <c r="M4587" t="s">
        <v>72</v>
      </c>
      <c r="N4587">
        <v>1.0966E-2</v>
      </c>
      <c r="O4587">
        <v>10881</v>
      </c>
      <c r="P4587">
        <v>3714</v>
      </c>
      <c r="Q4587">
        <v>142</v>
      </c>
      <c r="R4587">
        <v>274</v>
      </c>
      <c r="S4587">
        <v>2</v>
      </c>
      <c r="T4587">
        <v>2</v>
      </c>
      <c r="U4587" t="s">
        <v>94</v>
      </c>
      <c r="V4587">
        <v>10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1</v>
      </c>
      <c r="AC4587" t="s">
        <v>92</v>
      </c>
      <c r="AD4587">
        <v>2562422</v>
      </c>
      <c r="AE4587" t="s">
        <v>65</v>
      </c>
      <c r="AF4587">
        <v>10080.045</v>
      </c>
      <c r="AG4587">
        <v>49500</v>
      </c>
      <c r="AH4587">
        <v>51133.5</v>
      </c>
      <c r="AJ4587">
        <v>49500</v>
      </c>
      <c r="AK4587" t="s">
        <v>73</v>
      </c>
      <c r="AL4587">
        <v>17</v>
      </c>
      <c r="AM4587" t="s">
        <v>68</v>
      </c>
      <c r="AN4587">
        <v>1</v>
      </c>
      <c r="AR4587" t="s">
        <v>76</v>
      </c>
      <c r="AS4587" t="s">
        <v>77</v>
      </c>
      <c r="AT4587">
        <v>-765</v>
      </c>
      <c r="AU4587" t="s">
        <v>78</v>
      </c>
      <c r="AV4587" t="s">
        <v>79</v>
      </c>
      <c r="AW4587" t="s">
        <v>80</v>
      </c>
      <c r="AX4587" t="s">
        <v>81</v>
      </c>
      <c r="AY4587" t="s">
        <v>76</v>
      </c>
      <c r="AZ4587" t="s">
        <v>82</v>
      </c>
      <c r="BA4587" t="s">
        <v>116</v>
      </c>
      <c r="BB4587" t="s">
        <v>121</v>
      </c>
      <c r="BC4587">
        <v>-1</v>
      </c>
      <c r="BD4587" t="s">
        <v>76</v>
      </c>
      <c r="BE4587">
        <v>6</v>
      </c>
      <c r="BF4587" t="s">
        <v>86</v>
      </c>
      <c r="BG4587" t="s">
        <v>172</v>
      </c>
      <c r="BH4587">
        <v>365243</v>
      </c>
      <c r="BI4587">
        <v>-735</v>
      </c>
      <c r="BJ4587">
        <v>-585</v>
      </c>
      <c r="BK4587">
        <v>-675</v>
      </c>
      <c r="BL4587">
        <v>-671</v>
      </c>
      <c r="BM4587">
        <v>1</v>
      </c>
    </row>
    <row r="4588" spans="1:65" x14ac:dyDescent="0.3">
      <c r="A4588">
        <v>139705</v>
      </c>
      <c r="B4588">
        <v>0</v>
      </c>
      <c r="C4588" t="s">
        <v>65</v>
      </c>
      <c r="D4588" t="s">
        <v>88</v>
      </c>
      <c r="E4588" t="s">
        <v>68</v>
      </c>
      <c r="F4588" t="s">
        <v>68</v>
      </c>
      <c r="G4588">
        <v>2</v>
      </c>
      <c r="H4588">
        <v>135000</v>
      </c>
      <c r="I4588">
        <v>452385</v>
      </c>
      <c r="J4588" t="s">
        <v>133</v>
      </c>
      <c r="K4588" t="s">
        <v>70</v>
      </c>
      <c r="L4588" t="s">
        <v>91</v>
      </c>
      <c r="M4588" t="s">
        <v>72</v>
      </c>
      <c r="N4588">
        <v>6.8519999999999996E-3</v>
      </c>
      <c r="O4588">
        <v>12094</v>
      </c>
      <c r="P4588">
        <v>2826</v>
      </c>
      <c r="Q4588">
        <v>262</v>
      </c>
      <c r="R4588">
        <v>4192</v>
      </c>
      <c r="S4588">
        <v>3</v>
      </c>
      <c r="T4588">
        <v>3</v>
      </c>
      <c r="U4588" t="s">
        <v>75</v>
      </c>
      <c r="V4588">
        <v>10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168</v>
      </c>
      <c r="AD4588">
        <v>1879926</v>
      </c>
      <c r="AE4588" t="s">
        <v>93</v>
      </c>
      <c r="AF4588">
        <v>6656.31</v>
      </c>
      <c r="AG4588">
        <v>80995.5</v>
      </c>
      <c r="AH4588">
        <v>35995.5</v>
      </c>
      <c r="AI4588">
        <v>45000</v>
      </c>
      <c r="AJ4588">
        <v>80995.5</v>
      </c>
      <c r="AK4588" t="s">
        <v>94</v>
      </c>
      <c r="AL4588">
        <v>15</v>
      </c>
      <c r="AM4588" t="s">
        <v>68</v>
      </c>
      <c r="AN4588">
        <v>1</v>
      </c>
      <c r="AO4588">
        <v>0.60508412099999997</v>
      </c>
      <c r="AR4588" t="s">
        <v>79</v>
      </c>
      <c r="AS4588" t="s">
        <v>77</v>
      </c>
      <c r="AT4588">
        <v>-680</v>
      </c>
      <c r="AU4588" t="s">
        <v>78</v>
      </c>
      <c r="AV4588" t="s">
        <v>79</v>
      </c>
      <c r="AX4588" t="s">
        <v>81</v>
      </c>
      <c r="AY4588" t="s">
        <v>136</v>
      </c>
      <c r="AZ4588" t="s">
        <v>96</v>
      </c>
      <c r="BA4588" t="s">
        <v>76</v>
      </c>
      <c r="BB4588" t="s">
        <v>104</v>
      </c>
      <c r="BC4588">
        <v>1291</v>
      </c>
      <c r="BD4588" t="s">
        <v>85</v>
      </c>
      <c r="BE4588">
        <v>6</v>
      </c>
      <c r="BF4588" t="s">
        <v>147</v>
      </c>
      <c r="BG4588" t="s">
        <v>151</v>
      </c>
      <c r="BH4588">
        <v>365243</v>
      </c>
      <c r="BI4588">
        <v>-649</v>
      </c>
      <c r="BJ4588">
        <v>-499</v>
      </c>
      <c r="BK4588">
        <v>-649</v>
      </c>
      <c r="BL4588">
        <v>-644</v>
      </c>
      <c r="BM4588">
        <v>0</v>
      </c>
    </row>
    <row r="4589" spans="1:65" x14ac:dyDescent="0.3">
      <c r="A4589">
        <v>139709</v>
      </c>
      <c r="B4589">
        <v>0</v>
      </c>
      <c r="C4589" t="s">
        <v>65</v>
      </c>
      <c r="D4589" t="s">
        <v>66</v>
      </c>
      <c r="E4589" t="s">
        <v>68</v>
      </c>
      <c r="F4589" t="s">
        <v>68</v>
      </c>
      <c r="G4589">
        <v>0</v>
      </c>
      <c r="H4589">
        <v>247500</v>
      </c>
      <c r="I4589">
        <v>539100</v>
      </c>
      <c r="J4589" t="s">
        <v>69</v>
      </c>
      <c r="K4589" t="s">
        <v>70</v>
      </c>
      <c r="L4589" t="s">
        <v>91</v>
      </c>
      <c r="M4589" t="s">
        <v>72</v>
      </c>
      <c r="N4589">
        <v>3.5791999999999997E-2</v>
      </c>
      <c r="O4589">
        <v>19132</v>
      </c>
      <c r="P4589">
        <v>2151</v>
      </c>
      <c r="Q4589">
        <v>2170</v>
      </c>
      <c r="R4589">
        <v>2640</v>
      </c>
      <c r="S4589">
        <v>2</v>
      </c>
      <c r="T4589">
        <v>2</v>
      </c>
      <c r="U4589" t="s">
        <v>120</v>
      </c>
      <c r="V4589">
        <v>14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 t="s">
        <v>108</v>
      </c>
      <c r="AD4589">
        <v>2837367</v>
      </c>
      <c r="AE4589" t="s">
        <v>93</v>
      </c>
      <c r="AF4589">
        <v>14838.66</v>
      </c>
      <c r="AG4589">
        <v>107397</v>
      </c>
      <c r="AH4589">
        <v>118710</v>
      </c>
      <c r="AI4589">
        <v>10741.5</v>
      </c>
      <c r="AJ4589">
        <v>107397</v>
      </c>
      <c r="AK4589" t="s">
        <v>75</v>
      </c>
      <c r="AL4589">
        <v>11</v>
      </c>
      <c r="AM4589" t="s">
        <v>68</v>
      </c>
      <c r="AN4589">
        <v>1</v>
      </c>
      <c r="AO4589">
        <v>9.0369520999999994E-2</v>
      </c>
      <c r="AR4589" t="s">
        <v>79</v>
      </c>
      <c r="AS4589" t="s">
        <v>77</v>
      </c>
      <c r="AT4589">
        <v>-1186</v>
      </c>
      <c r="AU4589" t="s">
        <v>78</v>
      </c>
      <c r="AV4589" t="s">
        <v>79</v>
      </c>
      <c r="AW4589" t="s">
        <v>101</v>
      </c>
      <c r="AX4589" t="s">
        <v>81</v>
      </c>
      <c r="AY4589" t="s">
        <v>111</v>
      </c>
      <c r="AZ4589" t="s">
        <v>96</v>
      </c>
      <c r="BA4589" t="s">
        <v>76</v>
      </c>
      <c r="BB4589" t="s">
        <v>84</v>
      </c>
      <c r="BC4589">
        <v>90</v>
      </c>
      <c r="BD4589" t="s">
        <v>85</v>
      </c>
      <c r="BE4589">
        <v>10</v>
      </c>
      <c r="BF4589" t="s">
        <v>147</v>
      </c>
      <c r="BG4589" t="s">
        <v>151</v>
      </c>
      <c r="BH4589">
        <v>365243</v>
      </c>
      <c r="BI4589">
        <v>-1153</v>
      </c>
      <c r="BJ4589">
        <v>-883</v>
      </c>
      <c r="BK4589">
        <v>-943</v>
      </c>
      <c r="BL4589">
        <v>-925</v>
      </c>
      <c r="BM4589">
        <v>0</v>
      </c>
    </row>
    <row r="4590" spans="1:65" x14ac:dyDescent="0.3">
      <c r="A4590">
        <v>139719</v>
      </c>
      <c r="B4590">
        <v>0</v>
      </c>
      <c r="C4590" t="s">
        <v>65</v>
      </c>
      <c r="D4590" t="s">
        <v>88</v>
      </c>
      <c r="E4590" t="s">
        <v>67</v>
      </c>
      <c r="F4590" t="s">
        <v>68</v>
      </c>
      <c r="G4590">
        <v>2</v>
      </c>
      <c r="H4590">
        <v>135000</v>
      </c>
      <c r="I4590">
        <v>248760</v>
      </c>
      <c r="J4590" t="s">
        <v>69</v>
      </c>
      <c r="K4590" t="s">
        <v>90</v>
      </c>
      <c r="L4590" t="s">
        <v>91</v>
      </c>
      <c r="M4590" t="s">
        <v>72</v>
      </c>
      <c r="N4590">
        <v>1.6611999999999998E-2</v>
      </c>
      <c r="O4590">
        <v>15017</v>
      </c>
      <c r="P4590">
        <v>1726</v>
      </c>
      <c r="Q4590">
        <v>3615</v>
      </c>
      <c r="R4590">
        <v>2599</v>
      </c>
      <c r="S4590">
        <v>2</v>
      </c>
      <c r="T4590">
        <v>2</v>
      </c>
      <c r="U4590" t="s">
        <v>73</v>
      </c>
      <c r="V4590">
        <v>12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168</v>
      </c>
      <c r="AD4590">
        <v>1023166</v>
      </c>
      <c r="AE4590" t="s">
        <v>65</v>
      </c>
      <c r="AG4590">
        <v>0</v>
      </c>
      <c r="AH4590">
        <v>0</v>
      </c>
      <c r="AK4590" t="s">
        <v>109</v>
      </c>
      <c r="AL4590">
        <v>11</v>
      </c>
      <c r="AM4590" t="s">
        <v>68</v>
      </c>
      <c r="AN4590">
        <v>1</v>
      </c>
      <c r="AR4590" t="s">
        <v>76</v>
      </c>
      <c r="AS4590" t="s">
        <v>129</v>
      </c>
      <c r="AT4590">
        <v>-398</v>
      </c>
      <c r="AU4590" t="s">
        <v>76</v>
      </c>
      <c r="AV4590" t="s">
        <v>79</v>
      </c>
      <c r="AX4590" t="s">
        <v>81</v>
      </c>
      <c r="AY4590" t="s">
        <v>76</v>
      </c>
      <c r="AZ4590" t="s">
        <v>76</v>
      </c>
      <c r="BA4590" t="s">
        <v>76</v>
      </c>
      <c r="BB4590" t="s">
        <v>121</v>
      </c>
      <c r="BC4590">
        <v>-1</v>
      </c>
      <c r="BD4590" t="s">
        <v>76</v>
      </c>
      <c r="BF4590" t="s">
        <v>76</v>
      </c>
      <c r="BG4590" t="s">
        <v>82</v>
      </c>
    </row>
    <row r="4591" spans="1:65" x14ac:dyDescent="0.3">
      <c r="A4591">
        <v>139729</v>
      </c>
      <c r="B4591">
        <v>0</v>
      </c>
      <c r="C4591" t="s">
        <v>65</v>
      </c>
      <c r="D4591" t="s">
        <v>88</v>
      </c>
      <c r="E4591" t="s">
        <v>68</v>
      </c>
      <c r="F4591" t="s">
        <v>68</v>
      </c>
      <c r="G4591">
        <v>0</v>
      </c>
      <c r="H4591">
        <v>247500</v>
      </c>
      <c r="I4591">
        <v>247500</v>
      </c>
      <c r="J4591" t="s">
        <v>69</v>
      </c>
      <c r="K4591" t="s">
        <v>90</v>
      </c>
      <c r="L4591" t="s">
        <v>119</v>
      </c>
      <c r="M4591" t="s">
        <v>72</v>
      </c>
      <c r="N4591">
        <v>9.1750000000000009E-3</v>
      </c>
      <c r="O4591">
        <v>16901</v>
      </c>
      <c r="P4591">
        <v>992</v>
      </c>
      <c r="Q4591">
        <v>1418</v>
      </c>
      <c r="R4591">
        <v>450</v>
      </c>
      <c r="S4591">
        <v>2</v>
      </c>
      <c r="T4591">
        <v>2</v>
      </c>
      <c r="U4591" t="s">
        <v>109</v>
      </c>
      <c r="V4591">
        <v>13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 t="s">
        <v>135</v>
      </c>
      <c r="AD4591">
        <v>1916721</v>
      </c>
      <c r="AE4591" t="s">
        <v>93</v>
      </c>
      <c r="AF4591">
        <v>26330.264999999999</v>
      </c>
      <c r="AG4591">
        <v>401805</v>
      </c>
      <c r="AH4591">
        <v>401805</v>
      </c>
      <c r="AI4591">
        <v>0</v>
      </c>
      <c r="AJ4591">
        <v>401805</v>
      </c>
      <c r="AK4591" t="s">
        <v>73</v>
      </c>
      <c r="AL4591">
        <v>10</v>
      </c>
      <c r="AM4591" t="s">
        <v>68</v>
      </c>
      <c r="AN4591">
        <v>1</v>
      </c>
      <c r="AO4591">
        <v>0</v>
      </c>
      <c r="AR4591" t="s">
        <v>79</v>
      </c>
      <c r="AS4591" t="s">
        <v>77</v>
      </c>
      <c r="AT4591">
        <v>-694</v>
      </c>
      <c r="AU4591" t="s">
        <v>78</v>
      </c>
      <c r="AV4591" t="s">
        <v>79</v>
      </c>
      <c r="AX4591" t="s">
        <v>81</v>
      </c>
      <c r="AY4591" t="s">
        <v>182</v>
      </c>
      <c r="AZ4591" t="s">
        <v>96</v>
      </c>
      <c r="BA4591" t="s">
        <v>76</v>
      </c>
      <c r="BB4591" t="s">
        <v>104</v>
      </c>
      <c r="BC4591">
        <v>172</v>
      </c>
      <c r="BD4591" t="s">
        <v>141</v>
      </c>
      <c r="BE4591">
        <v>18</v>
      </c>
      <c r="BF4591" t="s">
        <v>112</v>
      </c>
      <c r="BG4591" t="s">
        <v>148</v>
      </c>
      <c r="BH4591">
        <v>365243</v>
      </c>
      <c r="BI4591">
        <v>-662</v>
      </c>
      <c r="BJ4591">
        <v>-152</v>
      </c>
      <c r="BK4591">
        <v>-182</v>
      </c>
      <c r="BL4591">
        <v>-180</v>
      </c>
      <c r="BM4591">
        <v>0</v>
      </c>
    </row>
    <row r="4592" spans="1:65" x14ac:dyDescent="0.3">
      <c r="A4592">
        <v>139729</v>
      </c>
      <c r="B4592">
        <v>0</v>
      </c>
      <c r="C4592" t="s">
        <v>65</v>
      </c>
      <c r="D4592" t="s">
        <v>88</v>
      </c>
      <c r="E4592" t="s">
        <v>68</v>
      </c>
      <c r="F4592" t="s">
        <v>68</v>
      </c>
      <c r="G4592">
        <v>0</v>
      </c>
      <c r="H4592">
        <v>247500</v>
      </c>
      <c r="I4592">
        <v>247500</v>
      </c>
      <c r="J4592" t="s">
        <v>69</v>
      </c>
      <c r="K4592" t="s">
        <v>90</v>
      </c>
      <c r="L4592" t="s">
        <v>119</v>
      </c>
      <c r="M4592" t="s">
        <v>72</v>
      </c>
      <c r="N4592">
        <v>9.1750000000000009E-3</v>
      </c>
      <c r="O4592">
        <v>16901</v>
      </c>
      <c r="P4592">
        <v>992</v>
      </c>
      <c r="Q4592">
        <v>1418</v>
      </c>
      <c r="R4592">
        <v>450</v>
      </c>
      <c r="S4592">
        <v>2</v>
      </c>
      <c r="T4592">
        <v>2</v>
      </c>
      <c r="U4592" t="s">
        <v>109</v>
      </c>
      <c r="V4592">
        <v>13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 t="s">
        <v>135</v>
      </c>
      <c r="AD4592">
        <v>2424693</v>
      </c>
      <c r="AE4592" t="s">
        <v>93</v>
      </c>
      <c r="AF4592">
        <v>38729.25</v>
      </c>
      <c r="AG4592">
        <v>222542.55</v>
      </c>
      <c r="AH4592">
        <v>218439</v>
      </c>
      <c r="AI4592">
        <v>13355.55</v>
      </c>
      <c r="AJ4592">
        <v>222542.55</v>
      </c>
      <c r="AK4592" t="s">
        <v>123</v>
      </c>
      <c r="AL4592">
        <v>17</v>
      </c>
      <c r="AM4592" t="s">
        <v>68</v>
      </c>
      <c r="AN4592">
        <v>1</v>
      </c>
      <c r="AO4592">
        <v>6.2751294999999999E-2</v>
      </c>
      <c r="AR4592" t="s">
        <v>79</v>
      </c>
      <c r="AS4592" t="s">
        <v>77</v>
      </c>
      <c r="AT4592">
        <v>-2321</v>
      </c>
      <c r="AU4592" t="s">
        <v>78</v>
      </c>
      <c r="AV4592" t="s">
        <v>79</v>
      </c>
      <c r="AW4592" t="s">
        <v>80</v>
      </c>
      <c r="AX4592" t="s">
        <v>161</v>
      </c>
      <c r="AY4592" t="s">
        <v>199</v>
      </c>
      <c r="AZ4592" t="s">
        <v>96</v>
      </c>
      <c r="BA4592" t="s">
        <v>76</v>
      </c>
      <c r="BB4592" t="s">
        <v>138</v>
      </c>
      <c r="BC4592">
        <v>1194</v>
      </c>
      <c r="BD4592" t="s">
        <v>141</v>
      </c>
      <c r="BE4592">
        <v>6</v>
      </c>
      <c r="BF4592" t="s">
        <v>112</v>
      </c>
      <c r="BG4592" t="s">
        <v>188</v>
      </c>
      <c r="BH4592">
        <v>365243</v>
      </c>
      <c r="BI4592">
        <v>-2290</v>
      </c>
      <c r="BJ4592">
        <v>-2140</v>
      </c>
      <c r="BK4592">
        <v>-2140</v>
      </c>
      <c r="BL4592">
        <v>-2133</v>
      </c>
      <c r="BM4592">
        <v>1</v>
      </c>
    </row>
    <row r="4593" spans="1:65" x14ac:dyDescent="0.3">
      <c r="A4593">
        <v>139733</v>
      </c>
      <c r="B4593">
        <v>0</v>
      </c>
      <c r="C4593" t="s">
        <v>65</v>
      </c>
      <c r="D4593" t="s">
        <v>88</v>
      </c>
      <c r="E4593" t="s">
        <v>67</v>
      </c>
      <c r="F4593" t="s">
        <v>68</v>
      </c>
      <c r="G4593">
        <v>0</v>
      </c>
      <c r="H4593">
        <v>90000</v>
      </c>
      <c r="I4593">
        <v>58500</v>
      </c>
      <c r="J4593" t="s">
        <v>113</v>
      </c>
      <c r="K4593" t="s">
        <v>186</v>
      </c>
      <c r="L4593" t="s">
        <v>139</v>
      </c>
      <c r="M4593" t="s">
        <v>72</v>
      </c>
      <c r="N4593">
        <v>1.5221E-2</v>
      </c>
      <c r="O4593">
        <v>23392</v>
      </c>
      <c r="P4593">
        <v>365243</v>
      </c>
      <c r="Q4593">
        <v>7687</v>
      </c>
      <c r="R4593">
        <v>4229</v>
      </c>
      <c r="S4593">
        <v>2</v>
      </c>
      <c r="T4593">
        <v>2</v>
      </c>
      <c r="U4593" t="s">
        <v>94</v>
      </c>
      <c r="V4593">
        <v>10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 t="s">
        <v>76</v>
      </c>
      <c r="AD4593">
        <v>2279426</v>
      </c>
      <c r="AE4593" t="s">
        <v>65</v>
      </c>
      <c r="AF4593">
        <v>11666.25</v>
      </c>
      <c r="AG4593">
        <v>225000</v>
      </c>
      <c r="AH4593">
        <v>225000</v>
      </c>
      <c r="AI4593">
        <v>0</v>
      </c>
      <c r="AJ4593">
        <v>225000</v>
      </c>
      <c r="AK4593" t="s">
        <v>125</v>
      </c>
      <c r="AL4593">
        <v>11</v>
      </c>
      <c r="AM4593" t="s">
        <v>68</v>
      </c>
      <c r="AN4593">
        <v>1</v>
      </c>
      <c r="AO4593">
        <v>0</v>
      </c>
      <c r="AR4593" t="s">
        <v>76</v>
      </c>
      <c r="AS4593" t="s">
        <v>114</v>
      </c>
      <c r="AT4593">
        <v>-2552</v>
      </c>
      <c r="AU4593" t="s">
        <v>78</v>
      </c>
      <c r="AV4593" t="s">
        <v>165</v>
      </c>
      <c r="AW4593" t="s">
        <v>80</v>
      </c>
      <c r="AX4593" t="s">
        <v>81</v>
      </c>
      <c r="AY4593" t="s">
        <v>76</v>
      </c>
      <c r="AZ4593" t="s">
        <v>82</v>
      </c>
      <c r="BA4593" t="s">
        <v>116</v>
      </c>
      <c r="BB4593" t="s">
        <v>121</v>
      </c>
      <c r="BC4593">
        <v>-1</v>
      </c>
      <c r="BD4593" t="s">
        <v>76</v>
      </c>
      <c r="BE4593">
        <v>36</v>
      </c>
      <c r="BF4593" t="s">
        <v>147</v>
      </c>
      <c r="BG4593" t="s">
        <v>196</v>
      </c>
    </row>
    <row r="4594" spans="1:65" x14ac:dyDescent="0.3">
      <c r="A4594">
        <v>139734</v>
      </c>
      <c r="B4594">
        <v>0</v>
      </c>
      <c r="C4594" t="s">
        <v>65</v>
      </c>
      <c r="D4594" t="s">
        <v>66</v>
      </c>
      <c r="E4594" t="s">
        <v>68</v>
      </c>
      <c r="F4594" t="s">
        <v>67</v>
      </c>
      <c r="G4594">
        <v>0</v>
      </c>
      <c r="H4594">
        <v>135000</v>
      </c>
      <c r="I4594">
        <v>1305000</v>
      </c>
      <c r="J4594" t="s">
        <v>69</v>
      </c>
      <c r="K4594" t="s">
        <v>70</v>
      </c>
      <c r="L4594" t="s">
        <v>91</v>
      </c>
      <c r="M4594" t="s">
        <v>72</v>
      </c>
      <c r="N4594">
        <v>1.8634000000000001E-2</v>
      </c>
      <c r="O4594">
        <v>18265</v>
      </c>
      <c r="P4594">
        <v>409</v>
      </c>
      <c r="Q4594">
        <v>5813</v>
      </c>
      <c r="R4594">
        <v>1793</v>
      </c>
      <c r="S4594">
        <v>2</v>
      </c>
      <c r="T4594">
        <v>2</v>
      </c>
      <c r="U4594" t="s">
        <v>120</v>
      </c>
      <c r="V4594">
        <v>18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 t="s">
        <v>141</v>
      </c>
      <c r="AD4594">
        <v>2839841</v>
      </c>
      <c r="AE4594" t="s">
        <v>99</v>
      </c>
      <c r="AG4594">
        <v>0</v>
      </c>
      <c r="AH4594">
        <v>0</v>
      </c>
      <c r="AK4594" t="s">
        <v>109</v>
      </c>
      <c r="AL4594">
        <v>12</v>
      </c>
      <c r="AM4594" t="s">
        <v>68</v>
      </c>
      <c r="AN4594">
        <v>1</v>
      </c>
      <c r="AR4594" t="s">
        <v>79</v>
      </c>
      <c r="AS4594" t="s">
        <v>129</v>
      </c>
      <c r="AT4594">
        <v>-280</v>
      </c>
      <c r="AU4594" t="s">
        <v>76</v>
      </c>
      <c r="AV4594" t="s">
        <v>79</v>
      </c>
      <c r="AX4594" t="s">
        <v>81</v>
      </c>
      <c r="AY4594" t="s">
        <v>76</v>
      </c>
      <c r="AZ4594" t="s">
        <v>76</v>
      </c>
      <c r="BA4594" t="s">
        <v>76</v>
      </c>
      <c r="BB4594" t="s">
        <v>121</v>
      </c>
      <c r="BC4594">
        <v>-1</v>
      </c>
      <c r="BD4594" t="s">
        <v>76</v>
      </c>
      <c r="BF4594" t="s">
        <v>76</v>
      </c>
      <c r="BG4594" t="s">
        <v>132</v>
      </c>
    </row>
    <row r="4595" spans="1:65" x14ac:dyDescent="0.3">
      <c r="A4595">
        <v>139747</v>
      </c>
      <c r="B4595">
        <v>0</v>
      </c>
      <c r="C4595" t="s">
        <v>65</v>
      </c>
      <c r="D4595" t="s">
        <v>88</v>
      </c>
      <c r="E4595" t="s">
        <v>68</v>
      </c>
      <c r="F4595" t="s">
        <v>68</v>
      </c>
      <c r="G4595">
        <v>1</v>
      </c>
      <c r="H4595">
        <v>112500</v>
      </c>
      <c r="I4595">
        <v>260640</v>
      </c>
      <c r="J4595" t="s">
        <v>69</v>
      </c>
      <c r="K4595" t="s">
        <v>70</v>
      </c>
      <c r="L4595" t="s">
        <v>91</v>
      </c>
      <c r="M4595" t="s">
        <v>72</v>
      </c>
      <c r="N4595">
        <v>7.3299999999999997E-3</v>
      </c>
      <c r="O4595">
        <v>15182</v>
      </c>
      <c r="P4595">
        <v>4215</v>
      </c>
      <c r="Q4595">
        <v>4800</v>
      </c>
      <c r="R4595">
        <v>4550</v>
      </c>
      <c r="S4595">
        <v>2</v>
      </c>
      <c r="T4595">
        <v>2</v>
      </c>
      <c r="U4595" t="s">
        <v>125</v>
      </c>
      <c r="V4595">
        <v>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 t="s">
        <v>143</v>
      </c>
      <c r="AD4595">
        <v>1840666</v>
      </c>
      <c r="AE4595" t="s">
        <v>93</v>
      </c>
      <c r="AF4595">
        <v>12333.825000000001</v>
      </c>
      <c r="AG4595">
        <v>87975</v>
      </c>
      <c r="AH4595">
        <v>68931</v>
      </c>
      <c r="AI4595">
        <v>22500</v>
      </c>
      <c r="AJ4595">
        <v>87975</v>
      </c>
      <c r="AK4595" t="s">
        <v>125</v>
      </c>
      <c r="AL4595">
        <v>13</v>
      </c>
      <c r="AM4595" t="s">
        <v>68</v>
      </c>
      <c r="AN4595">
        <v>1</v>
      </c>
      <c r="AO4595">
        <v>0.26801134700000001</v>
      </c>
      <c r="AR4595" t="s">
        <v>79</v>
      </c>
      <c r="AS4595" t="s">
        <v>77</v>
      </c>
      <c r="AT4595">
        <v>-364</v>
      </c>
      <c r="AU4595" t="s">
        <v>78</v>
      </c>
      <c r="AV4595" t="s">
        <v>79</v>
      </c>
      <c r="AW4595" t="s">
        <v>101</v>
      </c>
      <c r="AX4595" t="s">
        <v>81</v>
      </c>
      <c r="AY4595" t="s">
        <v>157</v>
      </c>
      <c r="AZ4595" t="s">
        <v>96</v>
      </c>
      <c r="BA4595" t="s">
        <v>76</v>
      </c>
      <c r="BB4595" t="s">
        <v>138</v>
      </c>
      <c r="BC4595">
        <v>72</v>
      </c>
      <c r="BD4595" t="s">
        <v>157</v>
      </c>
      <c r="BE4595">
        <v>6</v>
      </c>
      <c r="BF4595" t="s">
        <v>112</v>
      </c>
      <c r="BG4595" t="s">
        <v>158</v>
      </c>
      <c r="BH4595">
        <v>365243</v>
      </c>
      <c r="BI4595">
        <v>-334</v>
      </c>
      <c r="BJ4595">
        <v>-184</v>
      </c>
      <c r="BK4595">
        <v>-184</v>
      </c>
      <c r="BL4595">
        <v>-177</v>
      </c>
      <c r="BM4595">
        <v>1</v>
      </c>
    </row>
    <row r="4596" spans="1:65" x14ac:dyDescent="0.3">
      <c r="A4596">
        <v>139750</v>
      </c>
      <c r="B4596">
        <v>0</v>
      </c>
      <c r="C4596" t="s">
        <v>65</v>
      </c>
      <c r="D4596" t="s">
        <v>88</v>
      </c>
      <c r="E4596" t="s">
        <v>67</v>
      </c>
      <c r="F4596" t="s">
        <v>68</v>
      </c>
      <c r="G4596">
        <v>2</v>
      </c>
      <c r="H4596">
        <v>94500</v>
      </c>
      <c r="I4596">
        <v>808650</v>
      </c>
      <c r="J4596" t="s">
        <v>69</v>
      </c>
      <c r="K4596" t="s">
        <v>70</v>
      </c>
      <c r="L4596" t="s">
        <v>91</v>
      </c>
      <c r="M4596" t="s">
        <v>72</v>
      </c>
      <c r="N4596">
        <v>1.5221E-2</v>
      </c>
      <c r="O4596">
        <v>12273</v>
      </c>
      <c r="P4596">
        <v>3447</v>
      </c>
      <c r="Q4596">
        <v>3470</v>
      </c>
      <c r="R4596">
        <v>4237</v>
      </c>
      <c r="S4596">
        <v>2</v>
      </c>
      <c r="T4596">
        <v>2</v>
      </c>
      <c r="U4596" t="s">
        <v>123</v>
      </c>
      <c r="V4596">
        <v>11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 t="s">
        <v>168</v>
      </c>
      <c r="AD4596">
        <v>1531317</v>
      </c>
      <c r="AE4596" t="s">
        <v>99</v>
      </c>
      <c r="AF4596">
        <v>9000</v>
      </c>
      <c r="AG4596">
        <v>0</v>
      </c>
      <c r="AH4596">
        <v>180000</v>
      </c>
      <c r="AK4596" t="s">
        <v>94</v>
      </c>
      <c r="AL4596">
        <v>13</v>
      </c>
      <c r="AM4596" t="s">
        <v>68</v>
      </c>
      <c r="AN4596">
        <v>1</v>
      </c>
      <c r="AR4596" t="s">
        <v>79</v>
      </c>
      <c r="AS4596" t="s">
        <v>77</v>
      </c>
      <c r="AT4596">
        <v>-527</v>
      </c>
      <c r="AU4596" t="s">
        <v>76</v>
      </c>
      <c r="AV4596" t="s">
        <v>79</v>
      </c>
      <c r="AX4596" t="s">
        <v>81</v>
      </c>
      <c r="AY4596" t="s">
        <v>76</v>
      </c>
      <c r="AZ4596" t="s">
        <v>131</v>
      </c>
      <c r="BA4596" t="s">
        <v>116</v>
      </c>
      <c r="BB4596" t="s">
        <v>187</v>
      </c>
      <c r="BC4596">
        <v>-1</v>
      </c>
      <c r="BD4596" t="s">
        <v>76</v>
      </c>
      <c r="BE4596">
        <v>0</v>
      </c>
      <c r="BF4596" t="s">
        <v>76</v>
      </c>
      <c r="BG4596" t="s">
        <v>160</v>
      </c>
      <c r="BH4596">
        <v>-273</v>
      </c>
      <c r="BI4596">
        <v>-238</v>
      </c>
      <c r="BJ4596">
        <v>365243</v>
      </c>
      <c r="BK4596">
        <v>365243</v>
      </c>
      <c r="BL4596">
        <v>365243</v>
      </c>
      <c r="BM4596">
        <v>0</v>
      </c>
    </row>
    <row r="4597" spans="1:65" x14ac:dyDescent="0.3">
      <c r="A4597">
        <v>139750</v>
      </c>
      <c r="B4597">
        <v>0</v>
      </c>
      <c r="C4597" t="s">
        <v>65</v>
      </c>
      <c r="D4597" t="s">
        <v>88</v>
      </c>
      <c r="E4597" t="s">
        <v>67</v>
      </c>
      <c r="F4597" t="s">
        <v>68</v>
      </c>
      <c r="G4597">
        <v>2</v>
      </c>
      <c r="H4597">
        <v>94500</v>
      </c>
      <c r="I4597">
        <v>808650</v>
      </c>
      <c r="J4597" t="s">
        <v>69</v>
      </c>
      <c r="K4597" t="s">
        <v>70</v>
      </c>
      <c r="L4597" t="s">
        <v>91</v>
      </c>
      <c r="M4597" t="s">
        <v>72</v>
      </c>
      <c r="N4597">
        <v>1.5221E-2</v>
      </c>
      <c r="O4597">
        <v>12273</v>
      </c>
      <c r="P4597">
        <v>3447</v>
      </c>
      <c r="Q4597">
        <v>3470</v>
      </c>
      <c r="R4597">
        <v>4237</v>
      </c>
      <c r="S4597">
        <v>2</v>
      </c>
      <c r="T4597">
        <v>2</v>
      </c>
      <c r="U4597" t="s">
        <v>123</v>
      </c>
      <c r="V4597">
        <v>11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 t="s">
        <v>168</v>
      </c>
      <c r="AD4597">
        <v>1515035</v>
      </c>
      <c r="AE4597" t="s">
        <v>93</v>
      </c>
      <c r="AF4597">
        <v>2281.59</v>
      </c>
      <c r="AG4597">
        <v>23967</v>
      </c>
      <c r="AH4597">
        <v>21195</v>
      </c>
      <c r="AI4597">
        <v>4797</v>
      </c>
      <c r="AJ4597">
        <v>23967</v>
      </c>
      <c r="AK4597" t="s">
        <v>125</v>
      </c>
      <c r="AL4597">
        <v>11</v>
      </c>
      <c r="AM4597" t="s">
        <v>68</v>
      </c>
      <c r="AN4597">
        <v>1</v>
      </c>
      <c r="AO4597">
        <v>0.200999119</v>
      </c>
      <c r="AR4597" t="s">
        <v>79</v>
      </c>
      <c r="AS4597" t="s">
        <v>77</v>
      </c>
      <c r="AT4597">
        <v>-363</v>
      </c>
      <c r="AU4597" t="s">
        <v>78</v>
      </c>
      <c r="AV4597" t="s">
        <v>79</v>
      </c>
      <c r="AX4597" t="s">
        <v>81</v>
      </c>
      <c r="AY4597" t="s">
        <v>124</v>
      </c>
      <c r="AZ4597" t="s">
        <v>96</v>
      </c>
      <c r="BA4597" t="s">
        <v>76</v>
      </c>
      <c r="BB4597" t="s">
        <v>104</v>
      </c>
      <c r="BC4597">
        <v>21</v>
      </c>
      <c r="BD4597" t="s">
        <v>105</v>
      </c>
      <c r="BE4597">
        <v>12</v>
      </c>
      <c r="BF4597" t="s">
        <v>147</v>
      </c>
      <c r="BG4597" t="s">
        <v>106</v>
      </c>
      <c r="BH4597">
        <v>365243</v>
      </c>
      <c r="BI4597">
        <v>-332</v>
      </c>
      <c r="BJ4597">
        <v>-2</v>
      </c>
      <c r="BK4597">
        <v>-332</v>
      </c>
      <c r="BL4597">
        <v>-330</v>
      </c>
      <c r="BM4597">
        <v>0</v>
      </c>
    </row>
    <row r="4598" spans="1:65" x14ac:dyDescent="0.3">
      <c r="A4598">
        <v>139752</v>
      </c>
      <c r="B4598">
        <v>0</v>
      </c>
      <c r="C4598" t="s">
        <v>65</v>
      </c>
      <c r="D4598" t="s">
        <v>88</v>
      </c>
      <c r="E4598" t="s">
        <v>67</v>
      </c>
      <c r="F4598" t="s">
        <v>67</v>
      </c>
      <c r="G4598">
        <v>2</v>
      </c>
      <c r="H4598">
        <v>180000</v>
      </c>
      <c r="I4598">
        <v>1113840</v>
      </c>
      <c r="J4598" t="s">
        <v>69</v>
      </c>
      <c r="K4598" t="s">
        <v>70</v>
      </c>
      <c r="L4598" t="s">
        <v>119</v>
      </c>
      <c r="M4598" t="s">
        <v>72</v>
      </c>
      <c r="N4598">
        <v>7.1139999999999997E-3</v>
      </c>
      <c r="O4598">
        <v>11490</v>
      </c>
      <c r="P4598">
        <v>2379</v>
      </c>
      <c r="Q4598">
        <v>4979</v>
      </c>
      <c r="R4598">
        <v>3702</v>
      </c>
      <c r="S4598">
        <v>2</v>
      </c>
      <c r="T4598">
        <v>2</v>
      </c>
      <c r="U4598" t="s">
        <v>120</v>
      </c>
      <c r="V4598">
        <v>18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205</v>
      </c>
      <c r="AD4598">
        <v>2490842</v>
      </c>
      <c r="AE4598" t="s">
        <v>93</v>
      </c>
      <c r="AF4598">
        <v>25621.83</v>
      </c>
      <c r="AG4598">
        <v>274500</v>
      </c>
      <c r="AH4598">
        <v>274500</v>
      </c>
      <c r="AI4598">
        <v>0</v>
      </c>
      <c r="AJ4598">
        <v>274500</v>
      </c>
      <c r="AK4598" t="s">
        <v>94</v>
      </c>
      <c r="AL4598">
        <v>15</v>
      </c>
      <c r="AM4598" t="s">
        <v>68</v>
      </c>
      <c r="AN4598">
        <v>1</v>
      </c>
      <c r="AO4598">
        <v>0</v>
      </c>
      <c r="AR4598" t="s">
        <v>79</v>
      </c>
      <c r="AS4598" t="s">
        <v>77</v>
      </c>
      <c r="AT4598">
        <v>-453</v>
      </c>
      <c r="AU4598" t="s">
        <v>78</v>
      </c>
      <c r="AV4598" t="s">
        <v>79</v>
      </c>
      <c r="AX4598" t="s">
        <v>81</v>
      </c>
      <c r="AY4598" t="s">
        <v>190</v>
      </c>
      <c r="AZ4598" t="s">
        <v>96</v>
      </c>
      <c r="BA4598" t="s">
        <v>76</v>
      </c>
      <c r="BB4598" t="s">
        <v>104</v>
      </c>
      <c r="BC4598">
        <v>48</v>
      </c>
      <c r="BD4598" t="s">
        <v>191</v>
      </c>
      <c r="BE4598">
        <v>12</v>
      </c>
      <c r="BF4598" t="s">
        <v>112</v>
      </c>
      <c r="BG4598" t="s">
        <v>158</v>
      </c>
      <c r="BH4598">
        <v>365243</v>
      </c>
      <c r="BI4598">
        <v>-411</v>
      </c>
      <c r="BJ4598">
        <v>-81</v>
      </c>
      <c r="BK4598">
        <v>-411</v>
      </c>
      <c r="BL4598">
        <v>-403</v>
      </c>
      <c r="BM4598">
        <v>0</v>
      </c>
    </row>
    <row r="4599" spans="1:65" x14ac:dyDescent="0.3">
      <c r="A4599">
        <v>139773</v>
      </c>
      <c r="B4599">
        <v>0</v>
      </c>
      <c r="C4599" t="s">
        <v>65</v>
      </c>
      <c r="D4599" t="s">
        <v>88</v>
      </c>
      <c r="E4599" t="s">
        <v>68</v>
      </c>
      <c r="F4599" t="s">
        <v>67</v>
      </c>
      <c r="G4599">
        <v>0</v>
      </c>
      <c r="H4599">
        <v>202500</v>
      </c>
      <c r="I4599">
        <v>135000</v>
      </c>
      <c r="J4599" t="s">
        <v>89</v>
      </c>
      <c r="K4599" t="s">
        <v>126</v>
      </c>
      <c r="L4599" t="s">
        <v>71</v>
      </c>
      <c r="M4599" t="s">
        <v>72</v>
      </c>
      <c r="N4599">
        <v>2.6391999999999999E-2</v>
      </c>
      <c r="O4599">
        <v>9908</v>
      </c>
      <c r="P4599">
        <v>1727</v>
      </c>
      <c r="Q4599">
        <v>14</v>
      </c>
      <c r="R4599">
        <v>2563</v>
      </c>
      <c r="S4599">
        <v>2</v>
      </c>
      <c r="T4599">
        <v>2</v>
      </c>
      <c r="U4599" t="s">
        <v>109</v>
      </c>
      <c r="V4599">
        <v>13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 t="s">
        <v>122</v>
      </c>
      <c r="AD4599">
        <v>1256260</v>
      </c>
      <c r="AE4599" t="s">
        <v>93</v>
      </c>
      <c r="AF4599">
        <v>15212.7</v>
      </c>
      <c r="AG4599">
        <v>135000</v>
      </c>
      <c r="AH4599">
        <v>135000</v>
      </c>
      <c r="AI4599">
        <v>0</v>
      </c>
      <c r="AJ4599">
        <v>135000</v>
      </c>
      <c r="AK4599" t="s">
        <v>109</v>
      </c>
      <c r="AL4599">
        <v>15</v>
      </c>
      <c r="AM4599" t="s">
        <v>68</v>
      </c>
      <c r="AN4599">
        <v>1</v>
      </c>
      <c r="AO4599">
        <v>0</v>
      </c>
      <c r="AR4599" t="s">
        <v>79</v>
      </c>
      <c r="AS4599" t="s">
        <v>77</v>
      </c>
      <c r="AT4599">
        <v>-133</v>
      </c>
      <c r="AU4599" t="s">
        <v>78</v>
      </c>
      <c r="AV4599" t="s">
        <v>79</v>
      </c>
      <c r="AW4599" t="s">
        <v>101</v>
      </c>
      <c r="AX4599" t="s">
        <v>81</v>
      </c>
      <c r="AY4599" t="s">
        <v>190</v>
      </c>
      <c r="AZ4599" t="s">
        <v>96</v>
      </c>
      <c r="BA4599" t="s">
        <v>76</v>
      </c>
      <c r="BB4599" t="s">
        <v>138</v>
      </c>
      <c r="BC4599">
        <v>30</v>
      </c>
      <c r="BD4599" t="s">
        <v>191</v>
      </c>
      <c r="BE4599">
        <v>10</v>
      </c>
      <c r="BF4599" t="s">
        <v>112</v>
      </c>
      <c r="BG4599" t="s">
        <v>158</v>
      </c>
      <c r="BH4599">
        <v>365243</v>
      </c>
      <c r="BI4599">
        <v>-99</v>
      </c>
      <c r="BJ4599">
        <v>171</v>
      </c>
      <c r="BK4599">
        <v>365243</v>
      </c>
      <c r="BL4599">
        <v>365243</v>
      </c>
      <c r="BM4599">
        <v>0</v>
      </c>
    </row>
    <row r="4600" spans="1:65" x14ac:dyDescent="0.3">
      <c r="A4600">
        <v>139790</v>
      </c>
      <c r="B4600">
        <v>0</v>
      </c>
      <c r="C4600" t="s">
        <v>65</v>
      </c>
      <c r="D4600" t="s">
        <v>88</v>
      </c>
      <c r="E4600" t="s">
        <v>67</v>
      </c>
      <c r="F4600" t="s">
        <v>68</v>
      </c>
      <c r="G4600">
        <v>0</v>
      </c>
      <c r="H4600">
        <v>202500</v>
      </c>
      <c r="I4600">
        <v>239850</v>
      </c>
      <c r="J4600" t="s">
        <v>113</v>
      </c>
      <c r="K4600" t="s">
        <v>70</v>
      </c>
      <c r="L4600" t="s">
        <v>119</v>
      </c>
      <c r="M4600" t="s">
        <v>72</v>
      </c>
      <c r="N4600">
        <v>1.9101E-2</v>
      </c>
      <c r="O4600">
        <v>24856</v>
      </c>
      <c r="P4600">
        <v>365243</v>
      </c>
      <c r="Q4600">
        <v>2376</v>
      </c>
      <c r="R4600">
        <v>5037</v>
      </c>
      <c r="S4600">
        <v>2</v>
      </c>
      <c r="T4600">
        <v>2</v>
      </c>
      <c r="U4600" t="s">
        <v>94</v>
      </c>
      <c r="V4600">
        <v>9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 t="s">
        <v>76</v>
      </c>
      <c r="AD4600">
        <v>1677871</v>
      </c>
      <c r="AE4600" t="s">
        <v>93</v>
      </c>
      <c r="AF4600">
        <v>5000.58</v>
      </c>
      <c r="AG4600">
        <v>36441.9</v>
      </c>
      <c r="AH4600">
        <v>40050</v>
      </c>
      <c r="AI4600">
        <v>0.9</v>
      </c>
      <c r="AJ4600">
        <v>36441.9</v>
      </c>
      <c r="AK4600" t="s">
        <v>120</v>
      </c>
      <c r="AL4600">
        <v>11</v>
      </c>
      <c r="AM4600" t="s">
        <v>68</v>
      </c>
      <c r="AN4600">
        <v>1</v>
      </c>
      <c r="AO4600" s="1">
        <v>2.4499999999999999E-5</v>
      </c>
      <c r="AR4600" t="s">
        <v>79</v>
      </c>
      <c r="AS4600" t="s">
        <v>77</v>
      </c>
      <c r="AT4600">
        <v>-1851</v>
      </c>
      <c r="AU4600" t="s">
        <v>76</v>
      </c>
      <c r="AV4600" t="s">
        <v>79</v>
      </c>
      <c r="AW4600" t="s">
        <v>101</v>
      </c>
      <c r="AX4600" t="s">
        <v>102</v>
      </c>
      <c r="AY4600" t="s">
        <v>95</v>
      </c>
      <c r="AZ4600" t="s">
        <v>96</v>
      </c>
      <c r="BA4600" t="s">
        <v>76</v>
      </c>
      <c r="BB4600" t="s">
        <v>138</v>
      </c>
      <c r="BC4600">
        <v>149</v>
      </c>
      <c r="BD4600" t="s">
        <v>85</v>
      </c>
      <c r="BE4600">
        <v>12</v>
      </c>
      <c r="BF4600" t="s">
        <v>86</v>
      </c>
      <c r="BG4600" t="s">
        <v>151</v>
      </c>
      <c r="BH4600">
        <v>365243</v>
      </c>
      <c r="BI4600">
        <v>-1820</v>
      </c>
      <c r="BJ4600">
        <v>-1490</v>
      </c>
      <c r="BK4600">
        <v>-1490</v>
      </c>
      <c r="BL4600">
        <v>-1483</v>
      </c>
      <c r="BM4600">
        <v>0</v>
      </c>
    </row>
    <row r="4601" spans="1:65" x14ac:dyDescent="0.3">
      <c r="A4601">
        <v>139793</v>
      </c>
      <c r="B4601">
        <v>0</v>
      </c>
      <c r="C4601" t="s">
        <v>65</v>
      </c>
      <c r="D4601" t="s">
        <v>88</v>
      </c>
      <c r="E4601" t="s">
        <v>67</v>
      </c>
      <c r="F4601" t="s">
        <v>67</v>
      </c>
      <c r="G4601">
        <v>0</v>
      </c>
      <c r="H4601">
        <v>135000</v>
      </c>
      <c r="I4601">
        <v>1120068</v>
      </c>
      <c r="J4601" t="s">
        <v>89</v>
      </c>
      <c r="K4601" t="s">
        <v>126</v>
      </c>
      <c r="L4601" t="s">
        <v>119</v>
      </c>
      <c r="M4601" t="s">
        <v>72</v>
      </c>
      <c r="N4601">
        <v>3.5791999999999997E-2</v>
      </c>
      <c r="O4601">
        <v>17435</v>
      </c>
      <c r="P4601">
        <v>142</v>
      </c>
      <c r="Q4601">
        <v>143</v>
      </c>
      <c r="R4601">
        <v>979</v>
      </c>
      <c r="S4601">
        <v>2</v>
      </c>
      <c r="T4601">
        <v>2</v>
      </c>
      <c r="U4601" t="s">
        <v>73</v>
      </c>
      <c r="V4601">
        <v>15</v>
      </c>
      <c r="W4601">
        <v>1</v>
      </c>
      <c r="X4601">
        <v>0</v>
      </c>
      <c r="Y4601">
        <v>1</v>
      </c>
      <c r="Z4601">
        <v>1</v>
      </c>
      <c r="AA4601">
        <v>0</v>
      </c>
      <c r="AB4601">
        <v>1</v>
      </c>
      <c r="AC4601" t="s">
        <v>250</v>
      </c>
      <c r="AD4601">
        <v>1538883</v>
      </c>
      <c r="AE4601" t="s">
        <v>93</v>
      </c>
      <c r="AF4601">
        <v>18896.939999999999</v>
      </c>
      <c r="AG4601">
        <v>286074</v>
      </c>
      <c r="AH4601">
        <v>286074</v>
      </c>
      <c r="AI4601">
        <v>0</v>
      </c>
      <c r="AJ4601">
        <v>286074</v>
      </c>
      <c r="AK4601" t="s">
        <v>125</v>
      </c>
      <c r="AL4601">
        <v>18</v>
      </c>
      <c r="AM4601" t="s">
        <v>68</v>
      </c>
      <c r="AN4601">
        <v>1</v>
      </c>
      <c r="AO4601">
        <v>0</v>
      </c>
      <c r="AR4601" t="s">
        <v>79</v>
      </c>
      <c r="AS4601" t="s">
        <v>77</v>
      </c>
      <c r="AT4601">
        <v>-1402</v>
      </c>
      <c r="AU4601" t="s">
        <v>78</v>
      </c>
      <c r="AV4601" t="s">
        <v>79</v>
      </c>
      <c r="AW4601" t="s">
        <v>80</v>
      </c>
      <c r="AX4601" t="s">
        <v>81</v>
      </c>
      <c r="AY4601" t="s">
        <v>157</v>
      </c>
      <c r="AZ4601" t="s">
        <v>96</v>
      </c>
      <c r="BA4601" t="s">
        <v>76</v>
      </c>
      <c r="BB4601" t="s">
        <v>138</v>
      </c>
      <c r="BC4601">
        <v>562</v>
      </c>
      <c r="BD4601" t="s">
        <v>157</v>
      </c>
      <c r="BE4601">
        <v>18</v>
      </c>
      <c r="BF4601" t="s">
        <v>112</v>
      </c>
      <c r="BG4601" t="s">
        <v>158</v>
      </c>
      <c r="BH4601">
        <v>365243</v>
      </c>
      <c r="BI4601">
        <v>-1371</v>
      </c>
      <c r="BJ4601">
        <v>-861</v>
      </c>
      <c r="BK4601">
        <v>-861</v>
      </c>
      <c r="BL4601">
        <v>-858</v>
      </c>
      <c r="BM4601">
        <v>0</v>
      </c>
    </row>
    <row r="4602" spans="1:65" x14ac:dyDescent="0.3">
      <c r="A4602">
        <v>139795</v>
      </c>
      <c r="B4602">
        <v>0</v>
      </c>
      <c r="C4602" t="s">
        <v>65</v>
      </c>
      <c r="D4602" t="s">
        <v>88</v>
      </c>
      <c r="E4602" t="s">
        <v>68</v>
      </c>
      <c r="F4602" t="s">
        <v>68</v>
      </c>
      <c r="G4602">
        <v>2</v>
      </c>
      <c r="H4602">
        <v>126000</v>
      </c>
      <c r="I4602">
        <v>238500</v>
      </c>
      <c r="J4602" t="s">
        <v>69</v>
      </c>
      <c r="K4602" t="s">
        <v>70</v>
      </c>
      <c r="L4602" t="s">
        <v>91</v>
      </c>
      <c r="M4602" t="s">
        <v>72</v>
      </c>
      <c r="N4602">
        <v>3.1329000000000003E-2</v>
      </c>
      <c r="O4602">
        <v>10271</v>
      </c>
      <c r="P4602">
        <v>2976</v>
      </c>
      <c r="Q4602">
        <v>308</v>
      </c>
      <c r="R4602">
        <v>2356</v>
      </c>
      <c r="S4602">
        <v>2</v>
      </c>
      <c r="T4602">
        <v>2</v>
      </c>
      <c r="U4602" t="s">
        <v>125</v>
      </c>
      <c r="V4602">
        <v>15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205</v>
      </c>
      <c r="AD4602">
        <v>2264532</v>
      </c>
      <c r="AE4602" t="s">
        <v>93</v>
      </c>
      <c r="AF4602">
        <v>4871.79</v>
      </c>
      <c r="AG4602">
        <v>67725</v>
      </c>
      <c r="AH4602">
        <v>82030.5</v>
      </c>
      <c r="AI4602">
        <v>0</v>
      </c>
      <c r="AJ4602">
        <v>67725</v>
      </c>
      <c r="AK4602" t="s">
        <v>75</v>
      </c>
      <c r="AL4602">
        <v>12</v>
      </c>
      <c r="AM4602" t="s">
        <v>68</v>
      </c>
      <c r="AN4602">
        <v>1</v>
      </c>
      <c r="AO4602">
        <v>0</v>
      </c>
      <c r="AR4602" t="s">
        <v>79</v>
      </c>
      <c r="AS4602" t="s">
        <v>114</v>
      </c>
      <c r="AT4602">
        <v>-170</v>
      </c>
      <c r="AU4602" t="s">
        <v>76</v>
      </c>
      <c r="AV4602" t="s">
        <v>115</v>
      </c>
      <c r="AW4602" t="s">
        <v>101</v>
      </c>
      <c r="AX4602" t="s">
        <v>76</v>
      </c>
      <c r="AY4602" t="s">
        <v>182</v>
      </c>
      <c r="AZ4602" t="s">
        <v>96</v>
      </c>
      <c r="BA4602" t="s">
        <v>76</v>
      </c>
      <c r="BB4602" t="s">
        <v>138</v>
      </c>
      <c r="BC4602">
        <v>130</v>
      </c>
      <c r="BD4602" t="s">
        <v>141</v>
      </c>
      <c r="BE4602">
        <v>24</v>
      </c>
      <c r="BF4602" t="s">
        <v>147</v>
      </c>
      <c r="BG4602" t="s">
        <v>158</v>
      </c>
    </row>
    <row r="4603" spans="1:65" x14ac:dyDescent="0.3">
      <c r="A4603">
        <v>139800</v>
      </c>
      <c r="B4603">
        <v>0</v>
      </c>
      <c r="C4603" t="s">
        <v>65</v>
      </c>
      <c r="D4603" t="s">
        <v>88</v>
      </c>
      <c r="E4603" t="s">
        <v>68</v>
      </c>
      <c r="F4603" t="s">
        <v>68</v>
      </c>
      <c r="G4603">
        <v>1</v>
      </c>
      <c r="H4603">
        <v>121500</v>
      </c>
      <c r="I4603">
        <v>775327.5</v>
      </c>
      <c r="J4603" t="s">
        <v>89</v>
      </c>
      <c r="K4603" t="s">
        <v>70</v>
      </c>
      <c r="L4603" t="s">
        <v>91</v>
      </c>
      <c r="M4603" t="s">
        <v>169</v>
      </c>
      <c r="N4603">
        <v>1.8800999999999998E-2</v>
      </c>
      <c r="O4603">
        <v>14892</v>
      </c>
      <c r="P4603">
        <v>595</v>
      </c>
      <c r="Q4603">
        <v>1063</v>
      </c>
      <c r="R4603">
        <v>1482</v>
      </c>
      <c r="S4603">
        <v>2</v>
      </c>
      <c r="T4603">
        <v>2</v>
      </c>
      <c r="U4603" t="s">
        <v>120</v>
      </c>
      <c r="V4603">
        <v>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92</v>
      </c>
      <c r="AD4603">
        <v>1754563</v>
      </c>
      <c r="AE4603" t="s">
        <v>93</v>
      </c>
      <c r="AF4603">
        <v>1754.325</v>
      </c>
      <c r="AG4603">
        <v>17549.595000000001</v>
      </c>
      <c r="AH4603">
        <v>15790.5</v>
      </c>
      <c r="AI4603">
        <v>1759.095</v>
      </c>
      <c r="AJ4603">
        <v>17549.595000000001</v>
      </c>
      <c r="AK4603" t="s">
        <v>94</v>
      </c>
      <c r="AL4603">
        <v>9</v>
      </c>
      <c r="AM4603" t="s">
        <v>68</v>
      </c>
      <c r="AN4603">
        <v>1</v>
      </c>
      <c r="AO4603">
        <v>0.109165731</v>
      </c>
      <c r="AR4603" t="s">
        <v>79</v>
      </c>
      <c r="AS4603" t="s">
        <v>114</v>
      </c>
      <c r="AT4603">
        <v>-2916</v>
      </c>
      <c r="AU4603" t="s">
        <v>78</v>
      </c>
      <c r="AV4603" t="s">
        <v>149</v>
      </c>
      <c r="AW4603" t="s">
        <v>80</v>
      </c>
      <c r="AX4603" t="s">
        <v>81</v>
      </c>
      <c r="AY4603" t="s">
        <v>76</v>
      </c>
      <c r="AZ4603" t="s">
        <v>96</v>
      </c>
      <c r="BA4603" t="s">
        <v>76</v>
      </c>
      <c r="BB4603" t="s">
        <v>104</v>
      </c>
      <c r="BC4603">
        <v>3100</v>
      </c>
      <c r="BD4603" t="s">
        <v>85</v>
      </c>
      <c r="BE4603">
        <v>10</v>
      </c>
      <c r="BF4603" t="s">
        <v>112</v>
      </c>
      <c r="BG4603" t="s">
        <v>98</v>
      </c>
    </row>
    <row r="4604" spans="1:65" x14ac:dyDescent="0.3">
      <c r="A4604">
        <v>139802</v>
      </c>
      <c r="B4604">
        <v>0</v>
      </c>
      <c r="C4604" t="s">
        <v>65</v>
      </c>
      <c r="D4604" t="s">
        <v>88</v>
      </c>
      <c r="E4604" t="s">
        <v>67</v>
      </c>
      <c r="F4604" t="s">
        <v>67</v>
      </c>
      <c r="G4604">
        <v>1</v>
      </c>
      <c r="H4604">
        <v>126000</v>
      </c>
      <c r="I4604">
        <v>431280</v>
      </c>
      <c r="J4604" t="s">
        <v>89</v>
      </c>
      <c r="K4604" t="s">
        <v>70</v>
      </c>
      <c r="L4604" t="s">
        <v>91</v>
      </c>
      <c r="M4604" t="s">
        <v>107</v>
      </c>
      <c r="N4604">
        <v>1.1703E-2</v>
      </c>
      <c r="O4604">
        <v>10186</v>
      </c>
      <c r="P4604">
        <v>2978</v>
      </c>
      <c r="Q4604">
        <v>5492</v>
      </c>
      <c r="R4604">
        <v>788</v>
      </c>
      <c r="S4604">
        <v>2</v>
      </c>
      <c r="T4604">
        <v>2</v>
      </c>
      <c r="U4604" t="s">
        <v>94</v>
      </c>
      <c r="V4604">
        <v>12</v>
      </c>
      <c r="W4604">
        <v>0</v>
      </c>
      <c r="X4604">
        <v>0</v>
      </c>
      <c r="Y4604">
        <v>0</v>
      </c>
      <c r="Z4604">
        <v>1</v>
      </c>
      <c r="AA4604">
        <v>1</v>
      </c>
      <c r="AB4604">
        <v>1</v>
      </c>
      <c r="AC4604" t="s">
        <v>195</v>
      </c>
      <c r="AD4604">
        <v>2593427</v>
      </c>
      <c r="AE4604" t="s">
        <v>93</v>
      </c>
      <c r="AF4604">
        <v>5175</v>
      </c>
      <c r="AG4604">
        <v>56974.5</v>
      </c>
      <c r="AH4604">
        <v>51273</v>
      </c>
      <c r="AI4604">
        <v>5701.5</v>
      </c>
      <c r="AJ4604">
        <v>56974.5</v>
      </c>
      <c r="AK4604" t="s">
        <v>94</v>
      </c>
      <c r="AL4604">
        <v>13</v>
      </c>
      <c r="AM4604" t="s">
        <v>68</v>
      </c>
      <c r="AN4604">
        <v>1</v>
      </c>
      <c r="AO4604">
        <v>0.108986508</v>
      </c>
      <c r="AR4604" t="s">
        <v>79</v>
      </c>
      <c r="AS4604" t="s">
        <v>77</v>
      </c>
      <c r="AT4604">
        <v>-309</v>
      </c>
      <c r="AU4604" t="s">
        <v>76</v>
      </c>
      <c r="AV4604" t="s">
        <v>79</v>
      </c>
      <c r="AX4604" t="s">
        <v>161</v>
      </c>
      <c r="AY4604" t="s">
        <v>162</v>
      </c>
      <c r="AZ4604" t="s">
        <v>96</v>
      </c>
      <c r="BA4604" t="s">
        <v>76</v>
      </c>
      <c r="BB4604" t="s">
        <v>84</v>
      </c>
      <c r="BC4604">
        <v>138</v>
      </c>
      <c r="BD4604" t="s">
        <v>105</v>
      </c>
      <c r="BE4604">
        <v>12</v>
      </c>
      <c r="BF4604" t="s">
        <v>147</v>
      </c>
      <c r="BG4604" t="s">
        <v>106</v>
      </c>
      <c r="BH4604">
        <v>365243</v>
      </c>
      <c r="BI4604">
        <v>-277</v>
      </c>
      <c r="BJ4604">
        <v>53</v>
      </c>
      <c r="BK4604">
        <v>-187</v>
      </c>
      <c r="BL4604">
        <v>-182</v>
      </c>
      <c r="BM4604">
        <v>0</v>
      </c>
    </row>
    <row r="4605" spans="1:65" x14ac:dyDescent="0.3">
      <c r="A4605">
        <v>139803</v>
      </c>
      <c r="B4605">
        <v>0</v>
      </c>
      <c r="C4605" t="s">
        <v>65</v>
      </c>
      <c r="D4605" t="s">
        <v>88</v>
      </c>
      <c r="E4605" t="s">
        <v>67</v>
      </c>
      <c r="F4605" t="s">
        <v>68</v>
      </c>
      <c r="G4605">
        <v>1</v>
      </c>
      <c r="H4605">
        <v>103500</v>
      </c>
      <c r="I4605">
        <v>900000</v>
      </c>
      <c r="J4605" t="s">
        <v>69</v>
      </c>
      <c r="K4605" t="s">
        <v>70</v>
      </c>
      <c r="L4605" t="s">
        <v>91</v>
      </c>
      <c r="M4605" t="s">
        <v>72</v>
      </c>
      <c r="N4605">
        <v>2.461E-2</v>
      </c>
      <c r="O4605">
        <v>15819</v>
      </c>
      <c r="P4605">
        <v>5105</v>
      </c>
      <c r="Q4605">
        <v>2009</v>
      </c>
      <c r="R4605">
        <v>2631</v>
      </c>
      <c r="S4605">
        <v>2</v>
      </c>
      <c r="T4605">
        <v>2</v>
      </c>
      <c r="U4605" t="s">
        <v>125</v>
      </c>
      <c r="V4605">
        <v>11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 t="s">
        <v>108</v>
      </c>
      <c r="AD4605">
        <v>1786989</v>
      </c>
      <c r="AE4605" t="s">
        <v>93</v>
      </c>
      <c r="AF4605">
        <v>3266.6849999999999</v>
      </c>
      <c r="AG4605">
        <v>17977.5</v>
      </c>
      <c r="AH4605">
        <v>16978.5</v>
      </c>
      <c r="AI4605">
        <v>1800</v>
      </c>
      <c r="AJ4605">
        <v>17977.5</v>
      </c>
      <c r="AK4605" t="s">
        <v>123</v>
      </c>
      <c r="AL4605">
        <v>9</v>
      </c>
      <c r="AM4605" t="s">
        <v>68</v>
      </c>
      <c r="AN4605">
        <v>1</v>
      </c>
      <c r="AO4605">
        <v>0.104394048</v>
      </c>
      <c r="AR4605" t="s">
        <v>79</v>
      </c>
      <c r="AS4605" t="s">
        <v>77</v>
      </c>
      <c r="AT4605">
        <v>-2458</v>
      </c>
      <c r="AU4605" t="s">
        <v>78</v>
      </c>
      <c r="AV4605" t="s">
        <v>79</v>
      </c>
      <c r="AW4605" t="s">
        <v>101</v>
      </c>
      <c r="AX4605" t="s">
        <v>102</v>
      </c>
      <c r="AY4605" t="s">
        <v>103</v>
      </c>
      <c r="AZ4605" t="s">
        <v>96</v>
      </c>
      <c r="BA4605" t="s">
        <v>76</v>
      </c>
      <c r="BB4605" t="s">
        <v>138</v>
      </c>
      <c r="BC4605">
        <v>130</v>
      </c>
      <c r="BD4605" t="s">
        <v>85</v>
      </c>
      <c r="BE4605">
        <v>6</v>
      </c>
      <c r="BF4605" t="s">
        <v>86</v>
      </c>
      <c r="BG4605" t="s">
        <v>151</v>
      </c>
      <c r="BH4605">
        <v>365243</v>
      </c>
      <c r="BI4605">
        <v>-2424</v>
      </c>
      <c r="BJ4605">
        <v>-2274</v>
      </c>
      <c r="BK4605">
        <v>-2274</v>
      </c>
      <c r="BL4605">
        <v>-2256</v>
      </c>
      <c r="BM4605">
        <v>1</v>
      </c>
    </row>
    <row r="4606" spans="1:65" x14ac:dyDescent="0.3">
      <c r="A4606">
        <v>139806</v>
      </c>
      <c r="B4606">
        <v>1</v>
      </c>
      <c r="C4606" t="s">
        <v>65</v>
      </c>
      <c r="D4606" t="s">
        <v>66</v>
      </c>
      <c r="E4606" t="s">
        <v>67</v>
      </c>
      <c r="F4606" t="s">
        <v>67</v>
      </c>
      <c r="G4606">
        <v>0</v>
      </c>
      <c r="H4606">
        <v>135000</v>
      </c>
      <c r="I4606">
        <v>364896</v>
      </c>
      <c r="J4606" t="s">
        <v>69</v>
      </c>
      <c r="K4606" t="s">
        <v>70</v>
      </c>
      <c r="L4606" t="s">
        <v>91</v>
      </c>
      <c r="M4606" t="s">
        <v>72</v>
      </c>
      <c r="N4606">
        <v>1.0643E-2</v>
      </c>
      <c r="O4606">
        <v>11782</v>
      </c>
      <c r="P4606">
        <v>469</v>
      </c>
      <c r="Q4606">
        <v>513</v>
      </c>
      <c r="R4606">
        <v>3008</v>
      </c>
      <c r="S4606">
        <v>2</v>
      </c>
      <c r="T4606">
        <v>2</v>
      </c>
      <c r="U4606" t="s">
        <v>125</v>
      </c>
      <c r="V4606">
        <v>15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 t="s">
        <v>108</v>
      </c>
      <c r="AD4606">
        <v>2166263</v>
      </c>
      <c r="AE4606" t="s">
        <v>65</v>
      </c>
      <c r="AF4606">
        <v>31821.705000000002</v>
      </c>
      <c r="AG4606">
        <v>495000</v>
      </c>
      <c r="AH4606">
        <v>553806</v>
      </c>
      <c r="AJ4606">
        <v>495000</v>
      </c>
      <c r="AK4606" t="s">
        <v>75</v>
      </c>
      <c r="AL4606">
        <v>13</v>
      </c>
      <c r="AM4606" t="s">
        <v>68</v>
      </c>
      <c r="AN4606">
        <v>1</v>
      </c>
      <c r="AR4606" t="s">
        <v>76</v>
      </c>
      <c r="AS4606" t="s">
        <v>77</v>
      </c>
      <c r="AT4606">
        <v>-578</v>
      </c>
      <c r="AU4606" t="s">
        <v>78</v>
      </c>
      <c r="AV4606" t="s">
        <v>79</v>
      </c>
      <c r="AX4606" t="s">
        <v>81</v>
      </c>
      <c r="AY4606" t="s">
        <v>76</v>
      </c>
      <c r="AZ4606" t="s">
        <v>82</v>
      </c>
      <c r="BA4606" t="s">
        <v>116</v>
      </c>
      <c r="BB4606" t="s">
        <v>121</v>
      </c>
      <c r="BC4606">
        <v>-1</v>
      </c>
      <c r="BD4606" t="s">
        <v>76</v>
      </c>
      <c r="BE4606">
        <v>36</v>
      </c>
      <c r="BF4606" t="s">
        <v>86</v>
      </c>
      <c r="BG4606" t="s">
        <v>172</v>
      </c>
      <c r="BH4606">
        <v>365243</v>
      </c>
      <c r="BI4606">
        <v>-548</v>
      </c>
      <c r="BJ4606">
        <v>502</v>
      </c>
      <c r="BK4606">
        <v>-218</v>
      </c>
      <c r="BL4606">
        <v>-214</v>
      </c>
      <c r="BM4606">
        <v>1</v>
      </c>
    </row>
    <row r="4607" spans="1:65" x14ac:dyDescent="0.3">
      <c r="A4607">
        <v>139818</v>
      </c>
      <c r="B4607">
        <v>0</v>
      </c>
      <c r="C4607" t="s">
        <v>65</v>
      </c>
      <c r="D4607" t="s">
        <v>66</v>
      </c>
      <c r="E4607" t="s">
        <v>68</v>
      </c>
      <c r="F4607" t="s">
        <v>68</v>
      </c>
      <c r="G4607">
        <v>0</v>
      </c>
      <c r="H4607">
        <v>225000</v>
      </c>
      <c r="I4607">
        <v>1256400</v>
      </c>
      <c r="J4607" t="s">
        <v>89</v>
      </c>
      <c r="K4607" t="s">
        <v>90</v>
      </c>
      <c r="L4607" t="s">
        <v>140</v>
      </c>
      <c r="M4607" t="s">
        <v>72</v>
      </c>
      <c r="N4607">
        <v>3.8180000000000002E-3</v>
      </c>
      <c r="O4607">
        <v>12385</v>
      </c>
      <c r="P4607">
        <v>4570</v>
      </c>
      <c r="Q4607">
        <v>6519</v>
      </c>
      <c r="R4607">
        <v>4613</v>
      </c>
      <c r="S4607">
        <v>2</v>
      </c>
      <c r="T4607">
        <v>2</v>
      </c>
      <c r="U4607" t="s">
        <v>109</v>
      </c>
      <c r="V4607">
        <v>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 t="s">
        <v>122</v>
      </c>
      <c r="AD4607">
        <v>1970490</v>
      </c>
      <c r="AE4607" t="s">
        <v>93</v>
      </c>
      <c r="AF4607">
        <v>5075.5950000000003</v>
      </c>
      <c r="AG4607">
        <v>46188</v>
      </c>
      <c r="AH4607">
        <v>46188</v>
      </c>
      <c r="AI4607">
        <v>0</v>
      </c>
      <c r="AJ4607">
        <v>46188</v>
      </c>
      <c r="AK4607" t="s">
        <v>109</v>
      </c>
      <c r="AL4607">
        <v>3</v>
      </c>
      <c r="AM4607" t="s">
        <v>68</v>
      </c>
      <c r="AN4607">
        <v>1</v>
      </c>
      <c r="AO4607">
        <v>0</v>
      </c>
      <c r="AR4607" t="s">
        <v>79</v>
      </c>
      <c r="AS4607" t="s">
        <v>77</v>
      </c>
      <c r="AT4607">
        <v>-532</v>
      </c>
      <c r="AU4607" t="s">
        <v>78</v>
      </c>
      <c r="AV4607" t="s">
        <v>79</v>
      </c>
      <c r="AX4607" t="s">
        <v>102</v>
      </c>
      <c r="AY4607" t="s">
        <v>124</v>
      </c>
      <c r="AZ4607" t="s">
        <v>96</v>
      </c>
      <c r="BA4607" t="s">
        <v>76</v>
      </c>
      <c r="BB4607" t="s">
        <v>104</v>
      </c>
      <c r="BC4607">
        <v>20</v>
      </c>
      <c r="BD4607" t="s">
        <v>105</v>
      </c>
      <c r="BE4607">
        <v>10</v>
      </c>
      <c r="BF4607" t="s">
        <v>112</v>
      </c>
      <c r="BG4607" t="s">
        <v>208</v>
      </c>
      <c r="BH4607">
        <v>365243</v>
      </c>
      <c r="BI4607">
        <v>-494</v>
      </c>
      <c r="BJ4607">
        <v>-224</v>
      </c>
      <c r="BK4607">
        <v>-314</v>
      </c>
      <c r="BL4607">
        <v>-306</v>
      </c>
      <c r="BM4607">
        <v>0</v>
      </c>
    </row>
    <row r="4608" spans="1:65" x14ac:dyDescent="0.3">
      <c r="A4608">
        <v>139819</v>
      </c>
      <c r="B4608">
        <v>0</v>
      </c>
      <c r="C4608" t="s">
        <v>65</v>
      </c>
      <c r="D4608" t="s">
        <v>66</v>
      </c>
      <c r="E4608" t="s">
        <v>67</v>
      </c>
      <c r="F4608" t="s">
        <v>67</v>
      </c>
      <c r="G4608">
        <v>2</v>
      </c>
      <c r="H4608">
        <v>225000</v>
      </c>
      <c r="I4608">
        <v>521280</v>
      </c>
      <c r="J4608" t="s">
        <v>69</v>
      </c>
      <c r="K4608" t="s">
        <v>70</v>
      </c>
      <c r="L4608" t="s">
        <v>91</v>
      </c>
      <c r="M4608" t="s">
        <v>127</v>
      </c>
      <c r="N4608">
        <v>1.8634000000000001E-2</v>
      </c>
      <c r="O4608">
        <v>11368</v>
      </c>
      <c r="P4608">
        <v>543</v>
      </c>
      <c r="Q4608">
        <v>9191</v>
      </c>
      <c r="R4608">
        <v>3827</v>
      </c>
      <c r="S4608">
        <v>2</v>
      </c>
      <c r="T4608">
        <v>2</v>
      </c>
      <c r="U4608" t="s">
        <v>125</v>
      </c>
      <c r="V4608">
        <v>16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 t="s">
        <v>92</v>
      </c>
      <c r="AD4608">
        <v>2731035</v>
      </c>
      <c r="AE4608" t="s">
        <v>99</v>
      </c>
      <c r="AF4608">
        <v>22500</v>
      </c>
      <c r="AG4608">
        <v>0</v>
      </c>
      <c r="AH4608">
        <v>450000</v>
      </c>
      <c r="AK4608" t="s">
        <v>75</v>
      </c>
      <c r="AL4608">
        <v>18</v>
      </c>
      <c r="AM4608" t="s">
        <v>68</v>
      </c>
      <c r="AN4608">
        <v>1</v>
      </c>
      <c r="AR4608" t="s">
        <v>79</v>
      </c>
      <c r="AS4608" t="s">
        <v>77</v>
      </c>
      <c r="AT4608">
        <v>-555</v>
      </c>
      <c r="AU4608" t="s">
        <v>76</v>
      </c>
      <c r="AV4608" t="s">
        <v>79</v>
      </c>
      <c r="AX4608" t="s">
        <v>81</v>
      </c>
      <c r="AY4608" t="s">
        <v>76</v>
      </c>
      <c r="AZ4608" t="s">
        <v>131</v>
      </c>
      <c r="BA4608" t="s">
        <v>116</v>
      </c>
      <c r="BB4608" t="s">
        <v>121</v>
      </c>
      <c r="BC4608">
        <v>-1</v>
      </c>
      <c r="BD4608" t="s">
        <v>76</v>
      </c>
      <c r="BE4608">
        <v>0</v>
      </c>
      <c r="BF4608" t="s">
        <v>76</v>
      </c>
      <c r="BG4608" t="s">
        <v>160</v>
      </c>
      <c r="BH4608">
        <v>-460</v>
      </c>
      <c r="BI4608">
        <v>-418</v>
      </c>
      <c r="BJ4608">
        <v>365243</v>
      </c>
      <c r="BK4608">
        <v>365243</v>
      </c>
      <c r="BL4608">
        <v>365243</v>
      </c>
      <c r="BM4608">
        <v>0</v>
      </c>
    </row>
    <row r="4609" spans="1:65" x14ac:dyDescent="0.3">
      <c r="A4609">
        <v>139820</v>
      </c>
      <c r="B4609">
        <v>0</v>
      </c>
      <c r="C4609" t="s">
        <v>65</v>
      </c>
      <c r="D4609" t="s">
        <v>66</v>
      </c>
      <c r="E4609" t="s">
        <v>68</v>
      </c>
      <c r="F4609" t="s">
        <v>67</v>
      </c>
      <c r="G4609">
        <v>0</v>
      </c>
      <c r="H4609">
        <v>225000</v>
      </c>
      <c r="I4609">
        <v>1350000</v>
      </c>
      <c r="J4609" t="s">
        <v>69</v>
      </c>
      <c r="K4609" t="s">
        <v>70</v>
      </c>
      <c r="L4609" t="s">
        <v>91</v>
      </c>
      <c r="M4609" t="s">
        <v>72</v>
      </c>
      <c r="N4609">
        <v>1.452E-2</v>
      </c>
      <c r="O4609">
        <v>12314</v>
      </c>
      <c r="P4609">
        <v>457</v>
      </c>
      <c r="Q4609">
        <v>5363</v>
      </c>
      <c r="R4609">
        <v>2621</v>
      </c>
      <c r="S4609">
        <v>2</v>
      </c>
      <c r="T4609">
        <v>2</v>
      </c>
      <c r="U4609" t="s">
        <v>94</v>
      </c>
      <c r="V4609">
        <v>10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1</v>
      </c>
      <c r="AC4609" t="s">
        <v>195</v>
      </c>
      <c r="AD4609">
        <v>2024749</v>
      </c>
      <c r="AE4609" t="s">
        <v>65</v>
      </c>
      <c r="AF4609">
        <v>13064.715</v>
      </c>
      <c r="AG4609">
        <v>135000</v>
      </c>
      <c r="AH4609">
        <v>146137.5</v>
      </c>
      <c r="AI4609">
        <v>0</v>
      </c>
      <c r="AJ4609">
        <v>135000</v>
      </c>
      <c r="AK4609" t="s">
        <v>109</v>
      </c>
      <c r="AL4609">
        <v>6</v>
      </c>
      <c r="AM4609" t="s">
        <v>68</v>
      </c>
      <c r="AN4609">
        <v>1</v>
      </c>
      <c r="AO4609">
        <v>0</v>
      </c>
      <c r="AR4609" t="s">
        <v>76</v>
      </c>
      <c r="AS4609" t="s">
        <v>77</v>
      </c>
      <c r="AT4609">
        <v>-2766</v>
      </c>
      <c r="AU4609" t="s">
        <v>76</v>
      </c>
      <c r="AV4609" t="s">
        <v>79</v>
      </c>
      <c r="AX4609" t="s">
        <v>81</v>
      </c>
      <c r="AY4609" t="s">
        <v>76</v>
      </c>
      <c r="AZ4609" t="s">
        <v>82</v>
      </c>
      <c r="BA4609" t="s">
        <v>116</v>
      </c>
      <c r="BB4609" t="s">
        <v>104</v>
      </c>
      <c r="BC4609">
        <v>-1</v>
      </c>
      <c r="BD4609" t="s">
        <v>85</v>
      </c>
      <c r="BE4609">
        <v>15</v>
      </c>
      <c r="BF4609" t="s">
        <v>147</v>
      </c>
      <c r="BG4609" t="s">
        <v>196</v>
      </c>
      <c r="BH4609">
        <v>365243</v>
      </c>
      <c r="BI4609">
        <v>-2736</v>
      </c>
      <c r="BJ4609">
        <v>-2316</v>
      </c>
      <c r="BK4609">
        <v>-2316</v>
      </c>
      <c r="BL4609">
        <v>-2309</v>
      </c>
      <c r="BM4609">
        <v>1</v>
      </c>
    </row>
    <row r="4610" spans="1:65" x14ac:dyDescent="0.3">
      <c r="A4610">
        <v>139823</v>
      </c>
      <c r="B4610">
        <v>0</v>
      </c>
      <c r="C4610" t="s">
        <v>65</v>
      </c>
      <c r="D4610" t="s">
        <v>88</v>
      </c>
      <c r="E4610" t="s">
        <v>67</v>
      </c>
      <c r="F4610" t="s">
        <v>68</v>
      </c>
      <c r="G4610">
        <v>0</v>
      </c>
      <c r="H4610">
        <v>202500</v>
      </c>
      <c r="I4610">
        <v>1006920</v>
      </c>
      <c r="J4610" t="s">
        <v>113</v>
      </c>
      <c r="K4610" t="s">
        <v>70</v>
      </c>
      <c r="L4610" t="s">
        <v>91</v>
      </c>
      <c r="M4610" t="s">
        <v>72</v>
      </c>
      <c r="N4610">
        <v>1.6611999999999998E-2</v>
      </c>
      <c r="O4610">
        <v>19631</v>
      </c>
      <c r="P4610">
        <v>365243</v>
      </c>
      <c r="Q4610">
        <v>2543</v>
      </c>
      <c r="R4610">
        <v>3173</v>
      </c>
      <c r="S4610">
        <v>2</v>
      </c>
      <c r="T4610">
        <v>2</v>
      </c>
      <c r="U4610" t="s">
        <v>73</v>
      </c>
      <c r="V4610">
        <v>13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 t="s">
        <v>76</v>
      </c>
      <c r="AD4610">
        <v>1181822</v>
      </c>
      <c r="AE4610" t="s">
        <v>93</v>
      </c>
      <c r="AF4610">
        <v>15230.97</v>
      </c>
      <c r="AG4610">
        <v>152325</v>
      </c>
      <c r="AH4610">
        <v>137092.5</v>
      </c>
      <c r="AI4610">
        <v>15232.5</v>
      </c>
      <c r="AJ4610">
        <v>152325</v>
      </c>
      <c r="AK4610" t="s">
        <v>123</v>
      </c>
      <c r="AL4610">
        <v>13</v>
      </c>
      <c r="AM4610" t="s">
        <v>68</v>
      </c>
      <c r="AN4610">
        <v>1</v>
      </c>
      <c r="AO4610">
        <v>0.108909091</v>
      </c>
      <c r="AR4610" t="s">
        <v>79</v>
      </c>
      <c r="AS4610" t="s">
        <v>77</v>
      </c>
      <c r="AT4610">
        <v>-2705</v>
      </c>
      <c r="AU4610" t="s">
        <v>78</v>
      </c>
      <c r="AV4610" t="s">
        <v>79</v>
      </c>
      <c r="AW4610" t="s">
        <v>80</v>
      </c>
      <c r="AX4610" t="s">
        <v>102</v>
      </c>
      <c r="AY4610" t="s">
        <v>95</v>
      </c>
      <c r="AZ4610" t="s">
        <v>96</v>
      </c>
      <c r="BA4610" t="s">
        <v>76</v>
      </c>
      <c r="BB4610" t="s">
        <v>138</v>
      </c>
      <c r="BC4610">
        <v>390</v>
      </c>
      <c r="BD4610" t="s">
        <v>157</v>
      </c>
      <c r="BE4610">
        <v>10</v>
      </c>
      <c r="BF4610" t="s">
        <v>112</v>
      </c>
      <c r="BG4610" t="s">
        <v>188</v>
      </c>
      <c r="BH4610">
        <v>365243</v>
      </c>
      <c r="BI4610">
        <v>-2672</v>
      </c>
      <c r="BJ4610">
        <v>-2402</v>
      </c>
      <c r="BK4610">
        <v>-2432</v>
      </c>
      <c r="BL4610">
        <v>-2426</v>
      </c>
      <c r="BM4610">
        <v>0</v>
      </c>
    </row>
    <row r="4611" spans="1:65" x14ac:dyDescent="0.3">
      <c r="A4611">
        <v>139826</v>
      </c>
      <c r="B4611">
        <v>0</v>
      </c>
      <c r="C4611" t="s">
        <v>65</v>
      </c>
      <c r="D4611" t="s">
        <v>66</v>
      </c>
      <c r="E4611" t="s">
        <v>67</v>
      </c>
      <c r="F4611" t="s">
        <v>68</v>
      </c>
      <c r="G4611">
        <v>2</v>
      </c>
      <c r="H4611">
        <v>112500</v>
      </c>
      <c r="I4611">
        <v>238500</v>
      </c>
      <c r="J4611" t="s">
        <v>69</v>
      </c>
      <c r="K4611" t="s">
        <v>70</v>
      </c>
      <c r="L4611" t="s">
        <v>91</v>
      </c>
      <c r="M4611" t="s">
        <v>72</v>
      </c>
      <c r="N4611">
        <v>2.8663000000000001E-2</v>
      </c>
      <c r="O4611">
        <v>11293</v>
      </c>
      <c r="P4611">
        <v>2640</v>
      </c>
      <c r="Q4611">
        <v>4860</v>
      </c>
      <c r="R4611">
        <v>3675</v>
      </c>
      <c r="S4611">
        <v>2</v>
      </c>
      <c r="T4611">
        <v>2</v>
      </c>
      <c r="U4611" t="s">
        <v>120</v>
      </c>
      <c r="V4611">
        <v>15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 t="s">
        <v>92</v>
      </c>
      <c r="AD4611">
        <v>2139095</v>
      </c>
      <c r="AE4611" t="s">
        <v>93</v>
      </c>
      <c r="AF4611">
        <v>3635.73</v>
      </c>
      <c r="AG4611">
        <v>30555</v>
      </c>
      <c r="AH4611">
        <v>30217.5</v>
      </c>
      <c r="AI4611">
        <v>3060</v>
      </c>
      <c r="AJ4611">
        <v>30555</v>
      </c>
      <c r="AK4611" t="s">
        <v>75</v>
      </c>
      <c r="AL4611">
        <v>9</v>
      </c>
      <c r="AM4611" t="s">
        <v>68</v>
      </c>
      <c r="AN4611">
        <v>1</v>
      </c>
      <c r="AO4611">
        <v>0.10014629</v>
      </c>
      <c r="AR4611" t="s">
        <v>79</v>
      </c>
      <c r="AS4611" t="s">
        <v>77</v>
      </c>
      <c r="AT4611">
        <v>-2215</v>
      </c>
      <c r="AU4611" t="s">
        <v>78</v>
      </c>
      <c r="AV4611" t="s">
        <v>79</v>
      </c>
      <c r="AW4611" t="s">
        <v>80</v>
      </c>
      <c r="AX4611" t="s">
        <v>81</v>
      </c>
      <c r="AY4611" t="s">
        <v>136</v>
      </c>
      <c r="AZ4611" t="s">
        <v>96</v>
      </c>
      <c r="BA4611" t="s">
        <v>76</v>
      </c>
      <c r="BB4611" t="s">
        <v>104</v>
      </c>
      <c r="BC4611">
        <v>30</v>
      </c>
      <c r="BD4611" t="s">
        <v>105</v>
      </c>
      <c r="BE4611">
        <v>12</v>
      </c>
      <c r="BF4611" t="s">
        <v>86</v>
      </c>
      <c r="BG4611" t="s">
        <v>106</v>
      </c>
      <c r="BH4611">
        <v>365243</v>
      </c>
      <c r="BI4611">
        <v>-2184</v>
      </c>
      <c r="BJ4611">
        <v>-1854</v>
      </c>
      <c r="BK4611">
        <v>-1854</v>
      </c>
      <c r="BL4611">
        <v>-1851</v>
      </c>
      <c r="BM4611">
        <v>0</v>
      </c>
    </row>
    <row r="4612" spans="1:65" x14ac:dyDescent="0.3">
      <c r="A4612">
        <v>139830</v>
      </c>
      <c r="B4612">
        <v>0</v>
      </c>
      <c r="C4612" t="s">
        <v>99</v>
      </c>
      <c r="D4612" t="s">
        <v>66</v>
      </c>
      <c r="E4612" t="s">
        <v>68</v>
      </c>
      <c r="F4612" t="s">
        <v>68</v>
      </c>
      <c r="G4612">
        <v>1</v>
      </c>
      <c r="H4612">
        <v>180000</v>
      </c>
      <c r="I4612">
        <v>270000</v>
      </c>
      <c r="J4612" t="s">
        <v>69</v>
      </c>
      <c r="K4612" t="s">
        <v>70</v>
      </c>
      <c r="L4612" t="s">
        <v>91</v>
      </c>
      <c r="M4612" t="s">
        <v>72</v>
      </c>
      <c r="N4612">
        <v>3.0755000000000001E-2</v>
      </c>
      <c r="O4612">
        <v>12966</v>
      </c>
      <c r="P4612">
        <v>499</v>
      </c>
      <c r="Q4612">
        <v>346</v>
      </c>
      <c r="R4612">
        <v>3942</v>
      </c>
      <c r="S4612">
        <v>2</v>
      </c>
      <c r="T4612">
        <v>2</v>
      </c>
      <c r="U4612" t="s">
        <v>109</v>
      </c>
      <c r="V4612">
        <v>12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 t="s">
        <v>92</v>
      </c>
      <c r="AD4612">
        <v>1280961</v>
      </c>
      <c r="AE4612" t="s">
        <v>93</v>
      </c>
      <c r="AF4612">
        <v>6516.72</v>
      </c>
      <c r="AG4612">
        <v>49041</v>
      </c>
      <c r="AH4612">
        <v>47776.5</v>
      </c>
      <c r="AI4612">
        <v>4905</v>
      </c>
      <c r="AJ4612">
        <v>49041</v>
      </c>
      <c r="AK4612" t="s">
        <v>73</v>
      </c>
      <c r="AL4612">
        <v>16</v>
      </c>
      <c r="AM4612" t="s">
        <v>68</v>
      </c>
      <c r="AN4612">
        <v>1</v>
      </c>
      <c r="AO4612">
        <v>0.101401648</v>
      </c>
      <c r="AR4612" t="s">
        <v>79</v>
      </c>
      <c r="AS4612" t="s">
        <v>77</v>
      </c>
      <c r="AT4612">
        <v>-2038</v>
      </c>
      <c r="AU4612" t="s">
        <v>78</v>
      </c>
      <c r="AV4612" t="s">
        <v>79</v>
      </c>
      <c r="AW4612" t="s">
        <v>80</v>
      </c>
      <c r="AX4612" t="s">
        <v>102</v>
      </c>
      <c r="AY4612" t="s">
        <v>124</v>
      </c>
      <c r="AZ4612" t="s">
        <v>96</v>
      </c>
      <c r="BA4612" t="s">
        <v>76</v>
      </c>
      <c r="BB4612" t="s">
        <v>104</v>
      </c>
      <c r="BC4612">
        <v>2160</v>
      </c>
      <c r="BD4612" t="s">
        <v>85</v>
      </c>
      <c r="BE4612">
        <v>10</v>
      </c>
      <c r="BF4612" t="s">
        <v>86</v>
      </c>
      <c r="BG4612" t="s">
        <v>151</v>
      </c>
      <c r="BH4612">
        <v>365243</v>
      </c>
      <c r="BI4612">
        <v>-2007</v>
      </c>
      <c r="BJ4612">
        <v>-1737</v>
      </c>
      <c r="BK4612">
        <v>-1737</v>
      </c>
      <c r="BL4612">
        <v>-1734</v>
      </c>
      <c r="BM4612">
        <v>0</v>
      </c>
    </row>
    <row r="4613" spans="1:65" x14ac:dyDescent="0.3">
      <c r="A4613">
        <v>139837</v>
      </c>
      <c r="B4613">
        <v>0</v>
      </c>
      <c r="C4613" t="s">
        <v>65</v>
      </c>
      <c r="D4613" t="s">
        <v>66</v>
      </c>
      <c r="E4613" t="s">
        <v>67</v>
      </c>
      <c r="F4613" t="s">
        <v>67</v>
      </c>
      <c r="G4613">
        <v>0</v>
      </c>
      <c r="H4613">
        <v>369000</v>
      </c>
      <c r="I4613">
        <v>930321</v>
      </c>
      <c r="J4613" t="s">
        <v>89</v>
      </c>
      <c r="K4613" t="s">
        <v>90</v>
      </c>
      <c r="L4613" t="s">
        <v>71</v>
      </c>
      <c r="M4613" t="s">
        <v>72</v>
      </c>
      <c r="N4613">
        <v>3.2561E-2</v>
      </c>
      <c r="O4613">
        <v>19765</v>
      </c>
      <c r="P4613">
        <v>2717</v>
      </c>
      <c r="Q4613">
        <v>1092</v>
      </c>
      <c r="R4613">
        <v>3281</v>
      </c>
      <c r="S4613">
        <v>1</v>
      </c>
      <c r="T4613">
        <v>1</v>
      </c>
      <c r="U4613" t="s">
        <v>123</v>
      </c>
      <c r="V4613">
        <v>14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195</v>
      </c>
      <c r="AD4613">
        <v>2679955</v>
      </c>
      <c r="AE4613" t="s">
        <v>99</v>
      </c>
      <c r="AG4613">
        <v>0</v>
      </c>
      <c r="AH4613">
        <v>0</v>
      </c>
      <c r="AK4613" t="s">
        <v>123</v>
      </c>
      <c r="AL4613">
        <v>15</v>
      </c>
      <c r="AM4613" t="s">
        <v>68</v>
      </c>
      <c r="AN4613">
        <v>1</v>
      </c>
      <c r="AR4613" t="s">
        <v>79</v>
      </c>
      <c r="AS4613" t="s">
        <v>129</v>
      </c>
      <c r="AT4613">
        <v>-105</v>
      </c>
      <c r="AU4613" t="s">
        <v>76</v>
      </c>
      <c r="AV4613" t="s">
        <v>79</v>
      </c>
      <c r="AX4613" t="s">
        <v>81</v>
      </c>
      <c r="AY4613" t="s">
        <v>76</v>
      </c>
      <c r="AZ4613" t="s">
        <v>76</v>
      </c>
      <c r="BA4613" t="s">
        <v>76</v>
      </c>
      <c r="BB4613" t="s">
        <v>121</v>
      </c>
      <c r="BC4613">
        <v>-1</v>
      </c>
      <c r="BD4613" t="s">
        <v>76</v>
      </c>
      <c r="BF4613" t="s">
        <v>76</v>
      </c>
      <c r="BG4613" t="s">
        <v>132</v>
      </c>
    </row>
    <row r="4614" spans="1:65" x14ac:dyDescent="0.3">
      <c r="A4614">
        <v>139840</v>
      </c>
      <c r="B4614">
        <v>0</v>
      </c>
      <c r="C4614" t="s">
        <v>65</v>
      </c>
      <c r="D4614" t="s">
        <v>88</v>
      </c>
      <c r="E4614" t="s">
        <v>67</v>
      </c>
      <c r="F4614" t="s">
        <v>68</v>
      </c>
      <c r="G4614">
        <v>1</v>
      </c>
      <c r="H4614">
        <v>135000</v>
      </c>
      <c r="I4614">
        <v>254700</v>
      </c>
      <c r="J4614" t="s">
        <v>89</v>
      </c>
      <c r="K4614" t="s">
        <v>70</v>
      </c>
      <c r="L4614" t="s">
        <v>140</v>
      </c>
      <c r="M4614" t="s">
        <v>72</v>
      </c>
      <c r="N4614">
        <v>9.5490000000000002E-3</v>
      </c>
      <c r="O4614">
        <v>16898</v>
      </c>
      <c r="P4614">
        <v>9573</v>
      </c>
      <c r="Q4614">
        <v>2854</v>
      </c>
      <c r="R4614">
        <v>455</v>
      </c>
      <c r="S4614">
        <v>2</v>
      </c>
      <c r="T4614">
        <v>2</v>
      </c>
      <c r="U4614" t="s">
        <v>123</v>
      </c>
      <c r="V4614">
        <v>14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122</v>
      </c>
      <c r="AD4614">
        <v>1102506</v>
      </c>
      <c r="AE4614" t="s">
        <v>93</v>
      </c>
      <c r="AF4614">
        <v>6032.4750000000004</v>
      </c>
      <c r="AG4614">
        <v>58455</v>
      </c>
      <c r="AH4614">
        <v>64629</v>
      </c>
      <c r="AI4614">
        <v>0</v>
      </c>
      <c r="AJ4614">
        <v>58455</v>
      </c>
      <c r="AK4614" t="s">
        <v>73</v>
      </c>
      <c r="AL4614">
        <v>14</v>
      </c>
      <c r="AM4614" t="s">
        <v>68</v>
      </c>
      <c r="AN4614">
        <v>1</v>
      </c>
      <c r="AO4614">
        <v>0</v>
      </c>
      <c r="AR4614" t="s">
        <v>79</v>
      </c>
      <c r="AS4614" t="s">
        <v>77</v>
      </c>
      <c r="AT4614">
        <v>-837</v>
      </c>
      <c r="AU4614" t="s">
        <v>78</v>
      </c>
      <c r="AV4614" t="s">
        <v>79</v>
      </c>
      <c r="AW4614" t="s">
        <v>80</v>
      </c>
      <c r="AX4614" t="s">
        <v>81</v>
      </c>
      <c r="AY4614" t="s">
        <v>95</v>
      </c>
      <c r="AZ4614" t="s">
        <v>96</v>
      </c>
      <c r="BA4614" t="s">
        <v>76</v>
      </c>
      <c r="BB4614" t="s">
        <v>138</v>
      </c>
      <c r="BC4614">
        <v>3500</v>
      </c>
      <c r="BD4614" t="s">
        <v>85</v>
      </c>
      <c r="BE4614">
        <v>12</v>
      </c>
      <c r="BF4614" t="s">
        <v>112</v>
      </c>
      <c r="BG4614" t="s">
        <v>151</v>
      </c>
      <c r="BH4614">
        <v>365243</v>
      </c>
      <c r="BI4614">
        <v>-806</v>
      </c>
      <c r="BJ4614">
        <v>-476</v>
      </c>
      <c r="BK4614">
        <v>-476</v>
      </c>
      <c r="BL4614">
        <v>-470</v>
      </c>
      <c r="BM4614">
        <v>0</v>
      </c>
    </row>
    <row r="4615" spans="1:65" x14ac:dyDescent="0.3">
      <c r="A4615">
        <v>139867</v>
      </c>
      <c r="B4615">
        <v>0</v>
      </c>
      <c r="C4615" t="s">
        <v>65</v>
      </c>
      <c r="D4615" t="s">
        <v>88</v>
      </c>
      <c r="E4615" t="s">
        <v>68</v>
      </c>
      <c r="F4615" t="s">
        <v>68</v>
      </c>
      <c r="G4615">
        <v>2</v>
      </c>
      <c r="H4615">
        <v>90000</v>
      </c>
      <c r="I4615">
        <v>1078200</v>
      </c>
      <c r="J4615" t="s">
        <v>69</v>
      </c>
      <c r="K4615" t="s">
        <v>90</v>
      </c>
      <c r="L4615" t="s">
        <v>91</v>
      </c>
      <c r="M4615" t="s">
        <v>72</v>
      </c>
      <c r="N4615">
        <v>2.8663000000000001E-2</v>
      </c>
      <c r="O4615">
        <v>14041</v>
      </c>
      <c r="P4615">
        <v>7305</v>
      </c>
      <c r="Q4615">
        <v>7013</v>
      </c>
      <c r="R4615">
        <v>4750</v>
      </c>
      <c r="S4615">
        <v>2</v>
      </c>
      <c r="T4615">
        <v>2</v>
      </c>
      <c r="U4615" t="s">
        <v>123</v>
      </c>
      <c r="V4615">
        <v>15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 t="s">
        <v>168</v>
      </c>
      <c r="AD4615">
        <v>1579743</v>
      </c>
      <c r="AE4615" t="s">
        <v>65</v>
      </c>
      <c r="AG4615">
        <v>0</v>
      </c>
      <c r="AH4615">
        <v>0</v>
      </c>
      <c r="AK4615" t="s">
        <v>123</v>
      </c>
      <c r="AL4615">
        <v>15</v>
      </c>
      <c r="AM4615" t="s">
        <v>68</v>
      </c>
      <c r="AN4615">
        <v>1</v>
      </c>
      <c r="AR4615" t="s">
        <v>76</v>
      </c>
      <c r="AS4615" t="s">
        <v>129</v>
      </c>
      <c r="AT4615">
        <v>-133</v>
      </c>
      <c r="AU4615" t="s">
        <v>76</v>
      </c>
      <c r="AV4615" t="s">
        <v>79</v>
      </c>
      <c r="AX4615" t="s">
        <v>81</v>
      </c>
      <c r="AY4615" t="s">
        <v>76</v>
      </c>
      <c r="AZ4615" t="s">
        <v>76</v>
      </c>
      <c r="BA4615" t="s">
        <v>76</v>
      </c>
      <c r="BB4615" t="s">
        <v>121</v>
      </c>
      <c r="BC4615">
        <v>-1</v>
      </c>
      <c r="BD4615" t="s">
        <v>76</v>
      </c>
      <c r="BF4615" t="s">
        <v>76</v>
      </c>
      <c r="BG4615" t="s">
        <v>82</v>
      </c>
    </row>
    <row r="4616" spans="1:65" x14ac:dyDescent="0.3">
      <c r="A4616">
        <v>139875</v>
      </c>
      <c r="B4616">
        <v>1</v>
      </c>
      <c r="C4616" t="s">
        <v>65</v>
      </c>
      <c r="D4616" t="s">
        <v>66</v>
      </c>
      <c r="E4616" t="s">
        <v>68</v>
      </c>
      <c r="F4616" t="s">
        <v>68</v>
      </c>
      <c r="G4616">
        <v>0</v>
      </c>
      <c r="H4616">
        <v>540000</v>
      </c>
      <c r="I4616">
        <v>640080</v>
      </c>
      <c r="J4616" t="s">
        <v>69</v>
      </c>
      <c r="K4616" t="s">
        <v>70</v>
      </c>
      <c r="L4616" t="s">
        <v>71</v>
      </c>
      <c r="M4616" t="s">
        <v>127</v>
      </c>
      <c r="N4616">
        <v>2.8663000000000001E-2</v>
      </c>
      <c r="O4616">
        <v>13966</v>
      </c>
      <c r="P4616">
        <v>500</v>
      </c>
      <c r="Q4616">
        <v>4717</v>
      </c>
      <c r="R4616">
        <v>4817</v>
      </c>
      <c r="S4616">
        <v>2</v>
      </c>
      <c r="T4616">
        <v>2</v>
      </c>
      <c r="U4616" t="s">
        <v>73</v>
      </c>
      <c r="V4616">
        <v>7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1</v>
      </c>
      <c r="AC4616" t="s">
        <v>175</v>
      </c>
      <c r="AD4616">
        <v>1602190</v>
      </c>
      <c r="AE4616" t="s">
        <v>65</v>
      </c>
      <c r="AG4616">
        <v>0</v>
      </c>
      <c r="AH4616">
        <v>0</v>
      </c>
      <c r="AK4616" t="s">
        <v>109</v>
      </c>
      <c r="AL4616">
        <v>10</v>
      </c>
      <c r="AM4616" t="s">
        <v>68</v>
      </c>
      <c r="AN4616">
        <v>1</v>
      </c>
      <c r="AR4616" t="s">
        <v>76</v>
      </c>
      <c r="AS4616" t="s">
        <v>129</v>
      </c>
      <c r="AT4616">
        <v>-209</v>
      </c>
      <c r="AU4616" t="s">
        <v>76</v>
      </c>
      <c r="AV4616" t="s">
        <v>79</v>
      </c>
      <c r="AX4616" t="s">
        <v>81</v>
      </c>
      <c r="AY4616" t="s">
        <v>76</v>
      </c>
      <c r="AZ4616" t="s">
        <v>76</v>
      </c>
      <c r="BA4616" t="s">
        <v>76</v>
      </c>
      <c r="BB4616" t="s">
        <v>121</v>
      </c>
      <c r="BC4616">
        <v>-1</v>
      </c>
      <c r="BD4616" t="s">
        <v>76</v>
      </c>
      <c r="BF4616" t="s">
        <v>76</v>
      </c>
      <c r="BG4616" t="s">
        <v>82</v>
      </c>
    </row>
    <row r="4617" spans="1:65" x14ac:dyDescent="0.3">
      <c r="A4617">
        <v>139881</v>
      </c>
      <c r="B4617">
        <v>0</v>
      </c>
      <c r="C4617" t="s">
        <v>65</v>
      </c>
      <c r="D4617" t="s">
        <v>66</v>
      </c>
      <c r="E4617" t="s">
        <v>68</v>
      </c>
      <c r="F4617" t="s">
        <v>68</v>
      </c>
      <c r="G4617">
        <v>1</v>
      </c>
      <c r="H4617">
        <v>157500</v>
      </c>
      <c r="I4617">
        <v>855000</v>
      </c>
      <c r="J4617" t="s">
        <v>69</v>
      </c>
      <c r="K4617" t="s">
        <v>90</v>
      </c>
      <c r="L4617" t="s">
        <v>91</v>
      </c>
      <c r="M4617" t="s">
        <v>72</v>
      </c>
      <c r="N4617">
        <v>4.6219999999999997E-2</v>
      </c>
      <c r="O4617">
        <v>15514</v>
      </c>
      <c r="P4617">
        <v>2616</v>
      </c>
      <c r="Q4617">
        <v>9407</v>
      </c>
      <c r="R4617">
        <v>1552</v>
      </c>
      <c r="S4617">
        <v>1</v>
      </c>
      <c r="T4617">
        <v>1</v>
      </c>
      <c r="U4617" t="s">
        <v>123</v>
      </c>
      <c r="V4617">
        <v>18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 t="s">
        <v>92</v>
      </c>
      <c r="AD4617">
        <v>2388690</v>
      </c>
      <c r="AE4617" t="s">
        <v>93</v>
      </c>
      <c r="AF4617">
        <v>6291.36</v>
      </c>
      <c r="AG4617">
        <v>44955</v>
      </c>
      <c r="AH4617">
        <v>33025.5</v>
      </c>
      <c r="AI4617">
        <v>13486.5</v>
      </c>
      <c r="AJ4617">
        <v>44955</v>
      </c>
      <c r="AK4617" t="s">
        <v>123</v>
      </c>
      <c r="AL4617">
        <v>15</v>
      </c>
      <c r="AM4617" t="s">
        <v>68</v>
      </c>
      <c r="AN4617">
        <v>1</v>
      </c>
      <c r="AO4617">
        <v>0.31579000099999999</v>
      </c>
      <c r="AR4617" t="s">
        <v>79</v>
      </c>
      <c r="AS4617" t="s">
        <v>77</v>
      </c>
      <c r="AT4617">
        <v>-1771</v>
      </c>
      <c r="AU4617" t="s">
        <v>78</v>
      </c>
      <c r="AV4617" t="s">
        <v>79</v>
      </c>
      <c r="AW4617" t="s">
        <v>80</v>
      </c>
      <c r="AX4617" t="s">
        <v>81</v>
      </c>
      <c r="AY4617" t="s">
        <v>103</v>
      </c>
      <c r="AZ4617" t="s">
        <v>96</v>
      </c>
      <c r="BA4617" t="s">
        <v>76</v>
      </c>
      <c r="BB4617" t="s">
        <v>104</v>
      </c>
      <c r="BC4617">
        <v>1200</v>
      </c>
      <c r="BD4617" t="s">
        <v>85</v>
      </c>
      <c r="BE4617">
        <v>6</v>
      </c>
      <c r="BF4617" t="s">
        <v>147</v>
      </c>
      <c r="BG4617" t="s">
        <v>151</v>
      </c>
      <c r="BH4617">
        <v>365243</v>
      </c>
      <c r="BI4617">
        <v>-1708</v>
      </c>
      <c r="BJ4617">
        <v>-1558</v>
      </c>
      <c r="BK4617">
        <v>-1588</v>
      </c>
      <c r="BL4617">
        <v>-1583</v>
      </c>
      <c r="BM4617">
        <v>0</v>
      </c>
    </row>
    <row r="4618" spans="1:65" x14ac:dyDescent="0.3">
      <c r="A4618">
        <v>139883</v>
      </c>
      <c r="B4618">
        <v>0</v>
      </c>
      <c r="C4618" t="s">
        <v>65</v>
      </c>
      <c r="D4618" t="s">
        <v>88</v>
      </c>
      <c r="E4618" t="s">
        <v>67</v>
      </c>
      <c r="F4618" t="s">
        <v>68</v>
      </c>
      <c r="G4618">
        <v>0</v>
      </c>
      <c r="H4618">
        <v>202500</v>
      </c>
      <c r="I4618">
        <v>1288350</v>
      </c>
      <c r="J4618" t="s">
        <v>69</v>
      </c>
      <c r="K4618" t="s">
        <v>70</v>
      </c>
      <c r="L4618" t="s">
        <v>91</v>
      </c>
      <c r="M4618" t="s">
        <v>72</v>
      </c>
      <c r="N4618">
        <v>6.2069999999999998E-3</v>
      </c>
      <c r="O4618">
        <v>12047</v>
      </c>
      <c r="P4618">
        <v>1949</v>
      </c>
      <c r="Q4618">
        <v>139</v>
      </c>
      <c r="R4618">
        <v>4051</v>
      </c>
      <c r="S4618">
        <v>2</v>
      </c>
      <c r="T4618">
        <v>2</v>
      </c>
      <c r="U4618" t="s">
        <v>125</v>
      </c>
      <c r="V4618">
        <v>10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1</v>
      </c>
      <c r="AC4618" t="s">
        <v>135</v>
      </c>
      <c r="AD4618">
        <v>1780264</v>
      </c>
      <c r="AE4618" t="s">
        <v>93</v>
      </c>
      <c r="AF4618">
        <v>4496.7150000000001</v>
      </c>
      <c r="AG4618">
        <v>33840</v>
      </c>
      <c r="AH4618">
        <v>32967</v>
      </c>
      <c r="AI4618">
        <v>3384</v>
      </c>
      <c r="AJ4618">
        <v>33840</v>
      </c>
      <c r="AK4618" t="s">
        <v>75</v>
      </c>
      <c r="AL4618">
        <v>16</v>
      </c>
      <c r="AM4618" t="s">
        <v>68</v>
      </c>
      <c r="AN4618">
        <v>1</v>
      </c>
      <c r="AO4618">
        <v>0.101386032</v>
      </c>
      <c r="AR4618" t="s">
        <v>79</v>
      </c>
      <c r="AS4618" t="s">
        <v>77</v>
      </c>
      <c r="AT4618">
        <v>-2116</v>
      </c>
      <c r="AU4618" t="s">
        <v>78</v>
      </c>
      <c r="AV4618" t="s">
        <v>79</v>
      </c>
      <c r="AX4618" t="s">
        <v>81</v>
      </c>
      <c r="AY4618" t="s">
        <v>124</v>
      </c>
      <c r="AZ4618" t="s">
        <v>96</v>
      </c>
      <c r="BA4618" t="s">
        <v>76</v>
      </c>
      <c r="BB4618" t="s">
        <v>104</v>
      </c>
      <c r="BC4618">
        <v>72</v>
      </c>
      <c r="BD4618" t="s">
        <v>105</v>
      </c>
      <c r="BE4618">
        <v>10</v>
      </c>
      <c r="BF4618" t="s">
        <v>86</v>
      </c>
      <c r="BG4618" t="s">
        <v>106</v>
      </c>
      <c r="BH4618">
        <v>365243</v>
      </c>
      <c r="BI4618">
        <v>-2069</v>
      </c>
      <c r="BJ4618">
        <v>-1799</v>
      </c>
      <c r="BK4618">
        <v>-1799</v>
      </c>
      <c r="BL4618">
        <v>-1794</v>
      </c>
      <c r="BM4618">
        <v>0</v>
      </c>
    </row>
    <row r="4619" spans="1:65" x14ac:dyDescent="0.3">
      <c r="A4619">
        <v>139910</v>
      </c>
      <c r="B4619">
        <v>0</v>
      </c>
      <c r="C4619" t="s">
        <v>65</v>
      </c>
      <c r="D4619" t="s">
        <v>88</v>
      </c>
      <c r="E4619" t="s">
        <v>67</v>
      </c>
      <c r="F4619" t="s">
        <v>68</v>
      </c>
      <c r="G4619">
        <v>1</v>
      </c>
      <c r="H4619">
        <v>135000</v>
      </c>
      <c r="I4619">
        <v>810000</v>
      </c>
      <c r="J4619" t="s">
        <v>69</v>
      </c>
      <c r="K4619" t="s">
        <v>70</v>
      </c>
      <c r="L4619" t="s">
        <v>91</v>
      </c>
      <c r="M4619" t="s">
        <v>72</v>
      </c>
      <c r="N4619">
        <v>1.8849999999999999E-2</v>
      </c>
      <c r="O4619">
        <v>9711</v>
      </c>
      <c r="P4619">
        <v>2558</v>
      </c>
      <c r="Q4619">
        <v>5411</v>
      </c>
      <c r="R4619">
        <v>710</v>
      </c>
      <c r="S4619">
        <v>2</v>
      </c>
      <c r="T4619">
        <v>2</v>
      </c>
      <c r="U4619" t="s">
        <v>125</v>
      </c>
      <c r="V4619">
        <v>11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 t="s">
        <v>108</v>
      </c>
      <c r="AD4619">
        <v>2586454</v>
      </c>
      <c r="AE4619" t="s">
        <v>93</v>
      </c>
      <c r="AF4619">
        <v>7815.1049999999996</v>
      </c>
      <c r="AG4619">
        <v>78147</v>
      </c>
      <c r="AH4619">
        <v>70330.5</v>
      </c>
      <c r="AI4619">
        <v>7816.5</v>
      </c>
      <c r="AJ4619">
        <v>78147</v>
      </c>
      <c r="AK4619" t="s">
        <v>120</v>
      </c>
      <c r="AL4619">
        <v>18</v>
      </c>
      <c r="AM4619" t="s">
        <v>68</v>
      </c>
      <c r="AN4619">
        <v>1</v>
      </c>
      <c r="AO4619">
        <v>0.10893417599999999</v>
      </c>
      <c r="AR4619" t="s">
        <v>79</v>
      </c>
      <c r="AS4619" t="s">
        <v>114</v>
      </c>
      <c r="AT4619">
        <v>-615</v>
      </c>
      <c r="AU4619" t="s">
        <v>78</v>
      </c>
      <c r="AV4619" t="s">
        <v>165</v>
      </c>
      <c r="AX4619" t="s">
        <v>81</v>
      </c>
      <c r="AY4619" t="s">
        <v>95</v>
      </c>
      <c r="AZ4619" t="s">
        <v>96</v>
      </c>
      <c r="BA4619" t="s">
        <v>76</v>
      </c>
      <c r="BB4619" t="s">
        <v>84</v>
      </c>
      <c r="BC4619">
        <v>142</v>
      </c>
      <c r="BD4619" t="s">
        <v>85</v>
      </c>
      <c r="BE4619">
        <v>10</v>
      </c>
      <c r="BF4619" t="s">
        <v>112</v>
      </c>
      <c r="BG4619" t="s">
        <v>151</v>
      </c>
    </row>
    <row r="4620" spans="1:65" x14ac:dyDescent="0.3">
      <c r="A4620">
        <v>139912</v>
      </c>
      <c r="B4620">
        <v>1</v>
      </c>
      <c r="C4620" t="s">
        <v>65</v>
      </c>
      <c r="D4620" t="s">
        <v>88</v>
      </c>
      <c r="E4620" t="s">
        <v>67</v>
      </c>
      <c r="F4620" t="s">
        <v>68</v>
      </c>
      <c r="G4620">
        <v>0</v>
      </c>
      <c r="H4620">
        <v>117000</v>
      </c>
      <c r="I4620">
        <v>521280</v>
      </c>
      <c r="J4620" t="s">
        <v>69</v>
      </c>
      <c r="K4620" t="s">
        <v>70</v>
      </c>
      <c r="L4620" t="s">
        <v>91</v>
      </c>
      <c r="M4620" t="s">
        <v>72</v>
      </c>
      <c r="N4620">
        <v>7.1199999999999996E-3</v>
      </c>
      <c r="O4620">
        <v>18176</v>
      </c>
      <c r="P4620">
        <v>1321</v>
      </c>
      <c r="Q4620">
        <v>3398</v>
      </c>
      <c r="R4620">
        <v>1698</v>
      </c>
      <c r="S4620">
        <v>2</v>
      </c>
      <c r="T4620">
        <v>2</v>
      </c>
      <c r="U4620" t="s">
        <v>123</v>
      </c>
      <c r="V4620">
        <v>10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 t="s">
        <v>176</v>
      </c>
      <c r="AD4620">
        <v>1082444</v>
      </c>
      <c r="AE4620" t="s">
        <v>99</v>
      </c>
      <c r="AF4620">
        <v>6750</v>
      </c>
      <c r="AG4620">
        <v>135000</v>
      </c>
      <c r="AH4620">
        <v>135000</v>
      </c>
      <c r="AJ4620">
        <v>135000</v>
      </c>
      <c r="AK4620" t="s">
        <v>75</v>
      </c>
      <c r="AL4620">
        <v>9</v>
      </c>
      <c r="AM4620" t="s">
        <v>68</v>
      </c>
      <c r="AN4620">
        <v>1</v>
      </c>
      <c r="AR4620" t="s">
        <v>79</v>
      </c>
      <c r="AS4620" t="s">
        <v>77</v>
      </c>
      <c r="AT4620">
        <v>-582</v>
      </c>
      <c r="AU4620" t="s">
        <v>76</v>
      </c>
      <c r="AV4620" t="s">
        <v>79</v>
      </c>
      <c r="AX4620" t="s">
        <v>81</v>
      </c>
      <c r="AY4620" t="s">
        <v>76</v>
      </c>
      <c r="AZ4620" t="s">
        <v>131</v>
      </c>
      <c r="BA4620" t="s">
        <v>116</v>
      </c>
      <c r="BB4620" t="s">
        <v>121</v>
      </c>
      <c r="BC4620">
        <v>-1</v>
      </c>
      <c r="BD4620" t="s">
        <v>76</v>
      </c>
      <c r="BE4620">
        <v>0</v>
      </c>
      <c r="BF4620" t="s">
        <v>76</v>
      </c>
      <c r="BG4620" t="s">
        <v>160</v>
      </c>
      <c r="BH4620">
        <v>-580</v>
      </c>
      <c r="BI4620">
        <v>-537</v>
      </c>
      <c r="BJ4620">
        <v>365243</v>
      </c>
      <c r="BK4620">
        <v>365243</v>
      </c>
      <c r="BL4620">
        <v>365243</v>
      </c>
      <c r="BM4620">
        <v>0</v>
      </c>
    </row>
    <row r="4621" spans="1:65" x14ac:dyDescent="0.3">
      <c r="A4621">
        <v>139915</v>
      </c>
      <c r="B4621">
        <v>0</v>
      </c>
      <c r="C4621" t="s">
        <v>65</v>
      </c>
      <c r="D4621" t="s">
        <v>88</v>
      </c>
      <c r="E4621" t="s">
        <v>67</v>
      </c>
      <c r="F4621" t="s">
        <v>68</v>
      </c>
      <c r="G4621">
        <v>0</v>
      </c>
      <c r="H4621">
        <v>90000</v>
      </c>
      <c r="I4621">
        <v>339241.5</v>
      </c>
      <c r="J4621" t="s">
        <v>89</v>
      </c>
      <c r="K4621" t="s">
        <v>70</v>
      </c>
      <c r="L4621" t="s">
        <v>91</v>
      </c>
      <c r="M4621" t="s">
        <v>72</v>
      </c>
      <c r="N4621">
        <v>3.1220000000000002E-3</v>
      </c>
      <c r="O4621">
        <v>19288</v>
      </c>
      <c r="P4621">
        <v>5172</v>
      </c>
      <c r="Q4621">
        <v>466</v>
      </c>
      <c r="R4621">
        <v>2270</v>
      </c>
      <c r="S4621">
        <v>3</v>
      </c>
      <c r="T4621">
        <v>3</v>
      </c>
      <c r="U4621" t="s">
        <v>123</v>
      </c>
      <c r="V4621">
        <v>15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108</v>
      </c>
      <c r="AD4621">
        <v>1376534</v>
      </c>
      <c r="AE4621" t="s">
        <v>65</v>
      </c>
      <c r="AG4621">
        <v>0</v>
      </c>
      <c r="AH4621">
        <v>0</v>
      </c>
      <c r="AK4621" t="s">
        <v>120</v>
      </c>
      <c r="AL4621">
        <v>14</v>
      </c>
      <c r="AM4621" t="s">
        <v>68</v>
      </c>
      <c r="AN4621">
        <v>1</v>
      </c>
      <c r="AR4621" t="s">
        <v>76</v>
      </c>
      <c r="AS4621" t="s">
        <v>129</v>
      </c>
      <c r="AT4621">
        <v>-68</v>
      </c>
      <c r="AU4621" t="s">
        <v>76</v>
      </c>
      <c r="AV4621" t="s">
        <v>79</v>
      </c>
      <c r="AX4621" t="s">
        <v>81</v>
      </c>
      <c r="AY4621" t="s">
        <v>76</v>
      </c>
      <c r="AZ4621" t="s">
        <v>76</v>
      </c>
      <c r="BA4621" t="s">
        <v>76</v>
      </c>
      <c r="BB4621" t="s">
        <v>121</v>
      </c>
      <c r="BC4621">
        <v>-1</v>
      </c>
      <c r="BD4621" t="s">
        <v>76</v>
      </c>
      <c r="BF4621" t="s">
        <v>76</v>
      </c>
      <c r="BG4621" t="s">
        <v>82</v>
      </c>
    </row>
    <row r="4622" spans="1:65" x14ac:dyDescent="0.3">
      <c r="A4622">
        <v>139928</v>
      </c>
      <c r="B4622">
        <v>0</v>
      </c>
      <c r="C4622" t="s">
        <v>99</v>
      </c>
      <c r="D4622" t="s">
        <v>66</v>
      </c>
      <c r="E4622" t="s">
        <v>68</v>
      </c>
      <c r="F4622" t="s">
        <v>68</v>
      </c>
      <c r="G4622">
        <v>0</v>
      </c>
      <c r="H4622">
        <v>360000</v>
      </c>
      <c r="I4622">
        <v>180000</v>
      </c>
      <c r="J4622" t="s">
        <v>133</v>
      </c>
      <c r="K4622" t="s">
        <v>70</v>
      </c>
      <c r="L4622" t="s">
        <v>91</v>
      </c>
      <c r="M4622" t="s">
        <v>72</v>
      </c>
      <c r="N4622">
        <v>3.8180000000000002E-3</v>
      </c>
      <c r="O4622">
        <v>13356</v>
      </c>
      <c r="P4622">
        <v>5235</v>
      </c>
      <c r="Q4622">
        <v>5521</v>
      </c>
      <c r="R4622">
        <v>4605</v>
      </c>
      <c r="S4622">
        <v>2</v>
      </c>
      <c r="T4622">
        <v>2</v>
      </c>
      <c r="U4622" t="s">
        <v>120</v>
      </c>
      <c r="V4622">
        <v>8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 t="s">
        <v>189</v>
      </c>
      <c r="AD4622">
        <v>2416877</v>
      </c>
      <c r="AE4622" t="s">
        <v>99</v>
      </c>
      <c r="AF4622">
        <v>45000</v>
      </c>
      <c r="AG4622">
        <v>900000</v>
      </c>
      <c r="AH4622">
        <v>900000</v>
      </c>
      <c r="AJ4622">
        <v>900000</v>
      </c>
      <c r="AK4622" t="s">
        <v>125</v>
      </c>
      <c r="AL4622">
        <v>6</v>
      </c>
      <c r="AM4622" t="s">
        <v>68</v>
      </c>
      <c r="AN4622">
        <v>1</v>
      </c>
      <c r="AR4622" t="s">
        <v>79</v>
      </c>
      <c r="AS4622" t="s">
        <v>77</v>
      </c>
      <c r="AT4622">
        <v>-330</v>
      </c>
      <c r="AU4622" t="s">
        <v>76</v>
      </c>
      <c r="AV4622" t="s">
        <v>79</v>
      </c>
      <c r="AX4622" t="s">
        <v>81</v>
      </c>
      <c r="AY4622" t="s">
        <v>76</v>
      </c>
      <c r="AZ4622" t="s">
        <v>131</v>
      </c>
      <c r="BA4622" t="s">
        <v>116</v>
      </c>
      <c r="BB4622" t="s">
        <v>121</v>
      </c>
      <c r="BC4622">
        <v>-1</v>
      </c>
      <c r="BD4622" t="s">
        <v>76</v>
      </c>
      <c r="BE4622">
        <v>0</v>
      </c>
      <c r="BF4622" t="s">
        <v>76</v>
      </c>
      <c r="BG4622" t="s">
        <v>160</v>
      </c>
      <c r="BH4622">
        <v>365243</v>
      </c>
      <c r="BI4622">
        <v>365243</v>
      </c>
      <c r="BJ4622">
        <v>365243</v>
      </c>
      <c r="BK4622">
        <v>365243</v>
      </c>
      <c r="BL4622">
        <v>-99</v>
      </c>
      <c r="BM4622">
        <v>0</v>
      </c>
    </row>
    <row r="4623" spans="1:65" x14ac:dyDescent="0.3">
      <c r="A4623">
        <v>139937</v>
      </c>
      <c r="B4623">
        <v>0</v>
      </c>
      <c r="C4623" t="s">
        <v>65</v>
      </c>
      <c r="D4623" t="s">
        <v>66</v>
      </c>
      <c r="E4623" t="s">
        <v>68</v>
      </c>
      <c r="F4623" t="s">
        <v>68</v>
      </c>
      <c r="G4623">
        <v>0</v>
      </c>
      <c r="H4623">
        <v>315000</v>
      </c>
      <c r="I4623">
        <v>1469565</v>
      </c>
      <c r="J4623" t="s">
        <v>89</v>
      </c>
      <c r="K4623" t="s">
        <v>70</v>
      </c>
      <c r="L4623" t="s">
        <v>119</v>
      </c>
      <c r="M4623" t="s">
        <v>72</v>
      </c>
      <c r="N4623">
        <v>7.2508000000000003E-2</v>
      </c>
      <c r="O4623">
        <v>15807</v>
      </c>
      <c r="P4623">
        <v>1573</v>
      </c>
      <c r="Q4623">
        <v>8206</v>
      </c>
      <c r="R4623">
        <v>1187</v>
      </c>
      <c r="S4623">
        <v>1</v>
      </c>
      <c r="T4623">
        <v>1</v>
      </c>
      <c r="U4623" t="s">
        <v>109</v>
      </c>
      <c r="V4623">
        <v>18</v>
      </c>
      <c r="W4623">
        <v>0</v>
      </c>
      <c r="X4623">
        <v>1</v>
      </c>
      <c r="Y4623">
        <v>1</v>
      </c>
      <c r="Z4623">
        <v>0</v>
      </c>
      <c r="AA4623">
        <v>0</v>
      </c>
      <c r="AB4623">
        <v>0</v>
      </c>
      <c r="AC4623" t="s">
        <v>92</v>
      </c>
      <c r="AD4623">
        <v>1652300</v>
      </c>
      <c r="AE4623" t="s">
        <v>65</v>
      </c>
      <c r="AF4623">
        <v>21321.99</v>
      </c>
      <c r="AG4623">
        <v>292500</v>
      </c>
      <c r="AH4623">
        <v>324931.5</v>
      </c>
      <c r="AI4623">
        <v>0</v>
      </c>
      <c r="AJ4623">
        <v>292500</v>
      </c>
      <c r="AK4623" t="s">
        <v>109</v>
      </c>
      <c r="AL4623">
        <v>13</v>
      </c>
      <c r="AM4623" t="s">
        <v>68</v>
      </c>
      <c r="AN4623">
        <v>1</v>
      </c>
      <c r="AO4623">
        <v>0</v>
      </c>
      <c r="AR4623" t="s">
        <v>76</v>
      </c>
      <c r="AS4623" t="s">
        <v>77</v>
      </c>
      <c r="AT4623">
        <v>-2478</v>
      </c>
      <c r="AU4623" t="s">
        <v>78</v>
      </c>
      <c r="AV4623" t="s">
        <v>79</v>
      </c>
      <c r="AW4623" t="s">
        <v>80</v>
      </c>
      <c r="AX4623" t="s">
        <v>102</v>
      </c>
      <c r="AY4623" t="s">
        <v>76</v>
      </c>
      <c r="AZ4623" t="s">
        <v>82</v>
      </c>
      <c r="BA4623" t="s">
        <v>116</v>
      </c>
      <c r="BB4623" t="s">
        <v>121</v>
      </c>
      <c r="BC4623">
        <v>-1</v>
      </c>
      <c r="BD4623" t="s">
        <v>76</v>
      </c>
      <c r="BE4623">
        <v>24</v>
      </c>
      <c r="BF4623" t="s">
        <v>147</v>
      </c>
      <c r="BG4623" t="s">
        <v>196</v>
      </c>
      <c r="BH4623">
        <v>365243</v>
      </c>
      <c r="BI4623">
        <v>-2448</v>
      </c>
      <c r="BJ4623">
        <v>-1758</v>
      </c>
      <c r="BK4623">
        <v>-1758</v>
      </c>
      <c r="BL4623">
        <v>-1755</v>
      </c>
      <c r="BM4623">
        <v>1</v>
      </c>
    </row>
    <row r="4624" spans="1:65" x14ac:dyDescent="0.3">
      <c r="A4624">
        <v>139942</v>
      </c>
      <c r="B4624">
        <v>0</v>
      </c>
      <c r="C4624" t="s">
        <v>65</v>
      </c>
      <c r="D4624" t="s">
        <v>88</v>
      </c>
      <c r="E4624" t="s">
        <v>67</v>
      </c>
      <c r="F4624" t="s">
        <v>68</v>
      </c>
      <c r="G4624">
        <v>0</v>
      </c>
      <c r="H4624">
        <v>135000</v>
      </c>
      <c r="I4624">
        <v>1006920</v>
      </c>
      <c r="J4624" t="s">
        <v>69</v>
      </c>
      <c r="K4624" t="s">
        <v>90</v>
      </c>
      <c r="L4624" t="s">
        <v>91</v>
      </c>
      <c r="M4624" t="s">
        <v>72</v>
      </c>
      <c r="N4624">
        <v>1.9101E-2</v>
      </c>
      <c r="O4624">
        <v>20133</v>
      </c>
      <c r="P4624">
        <v>8379</v>
      </c>
      <c r="Q4624">
        <v>8985</v>
      </c>
      <c r="R4624">
        <v>3602</v>
      </c>
      <c r="S4624">
        <v>2</v>
      </c>
      <c r="T4624">
        <v>2</v>
      </c>
      <c r="U4624" t="s">
        <v>94</v>
      </c>
      <c r="V4624">
        <v>11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143</v>
      </c>
      <c r="AD4624">
        <v>1365553</v>
      </c>
      <c r="AE4624" t="s">
        <v>93</v>
      </c>
      <c r="AF4624">
        <v>4899.1049999999996</v>
      </c>
      <c r="AG4624">
        <v>53955</v>
      </c>
      <c r="AH4624">
        <v>26977.5</v>
      </c>
      <c r="AI4624">
        <v>26977.5</v>
      </c>
      <c r="AJ4624">
        <v>53955</v>
      </c>
      <c r="AK4624" t="s">
        <v>109</v>
      </c>
      <c r="AL4624">
        <v>11</v>
      </c>
      <c r="AM4624" t="s">
        <v>68</v>
      </c>
      <c r="AN4624">
        <v>1</v>
      </c>
      <c r="AO4624">
        <v>0.54454545499999996</v>
      </c>
      <c r="AR4624" t="s">
        <v>79</v>
      </c>
      <c r="AS4624" t="s">
        <v>77</v>
      </c>
      <c r="AT4624">
        <v>-2570</v>
      </c>
      <c r="AU4624" t="s">
        <v>78</v>
      </c>
      <c r="AV4624" t="s">
        <v>79</v>
      </c>
      <c r="AW4624" t="s">
        <v>101</v>
      </c>
      <c r="AX4624" t="s">
        <v>102</v>
      </c>
      <c r="AY4624" t="s">
        <v>95</v>
      </c>
      <c r="AZ4624" t="s">
        <v>96</v>
      </c>
      <c r="BA4624" t="s">
        <v>76</v>
      </c>
      <c r="BB4624" t="s">
        <v>104</v>
      </c>
      <c r="BC4624">
        <v>280</v>
      </c>
      <c r="BD4624" t="s">
        <v>85</v>
      </c>
      <c r="BE4624">
        <v>6</v>
      </c>
      <c r="BF4624" t="s">
        <v>147</v>
      </c>
      <c r="BG4624" t="s">
        <v>151</v>
      </c>
      <c r="BH4624">
        <v>365243</v>
      </c>
      <c r="BI4624">
        <v>-2527</v>
      </c>
      <c r="BJ4624">
        <v>-2377</v>
      </c>
      <c r="BK4624">
        <v>-2437</v>
      </c>
      <c r="BL4624">
        <v>-2428</v>
      </c>
      <c r="BM4624">
        <v>0</v>
      </c>
    </row>
    <row r="4625" spans="1:65" x14ac:dyDescent="0.3">
      <c r="A4625">
        <v>139948</v>
      </c>
      <c r="B4625">
        <v>1</v>
      </c>
      <c r="C4625" t="s">
        <v>65</v>
      </c>
      <c r="D4625" t="s">
        <v>66</v>
      </c>
      <c r="E4625" t="s">
        <v>68</v>
      </c>
      <c r="F4625" t="s">
        <v>67</v>
      </c>
      <c r="G4625">
        <v>0</v>
      </c>
      <c r="H4625">
        <v>184500</v>
      </c>
      <c r="I4625">
        <v>728460</v>
      </c>
      <c r="J4625" t="s">
        <v>133</v>
      </c>
      <c r="K4625" t="s">
        <v>126</v>
      </c>
      <c r="L4625" t="s">
        <v>71</v>
      </c>
      <c r="M4625" t="s">
        <v>127</v>
      </c>
      <c r="N4625">
        <v>4.96E-3</v>
      </c>
      <c r="O4625">
        <v>8978</v>
      </c>
      <c r="P4625">
        <v>1125</v>
      </c>
      <c r="Q4625">
        <v>3852</v>
      </c>
      <c r="R4625">
        <v>1637</v>
      </c>
      <c r="S4625">
        <v>2</v>
      </c>
      <c r="T4625">
        <v>2</v>
      </c>
      <c r="U4625" t="s">
        <v>123</v>
      </c>
      <c r="V4625">
        <v>16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130</v>
      </c>
      <c r="AD4625">
        <v>1653385</v>
      </c>
      <c r="AE4625" t="s">
        <v>93</v>
      </c>
      <c r="AF4625">
        <v>27286.875</v>
      </c>
      <c r="AG4625">
        <v>141210</v>
      </c>
      <c r="AH4625">
        <v>133798.5</v>
      </c>
      <c r="AI4625">
        <v>14121</v>
      </c>
      <c r="AJ4625">
        <v>141210</v>
      </c>
      <c r="AK4625" t="s">
        <v>123</v>
      </c>
      <c r="AL4625">
        <v>19</v>
      </c>
      <c r="AM4625" t="s">
        <v>68</v>
      </c>
      <c r="AN4625">
        <v>1</v>
      </c>
      <c r="AO4625">
        <v>0.103969069</v>
      </c>
      <c r="AR4625" t="s">
        <v>79</v>
      </c>
      <c r="AS4625" t="s">
        <v>77</v>
      </c>
      <c r="AT4625">
        <v>-959</v>
      </c>
      <c r="AU4625" t="s">
        <v>78</v>
      </c>
      <c r="AV4625" t="s">
        <v>79</v>
      </c>
      <c r="AX4625" t="s">
        <v>102</v>
      </c>
      <c r="AY4625" t="s">
        <v>124</v>
      </c>
      <c r="AZ4625" t="s">
        <v>96</v>
      </c>
      <c r="BA4625" t="s">
        <v>76</v>
      </c>
      <c r="BB4625" t="s">
        <v>104</v>
      </c>
      <c r="BC4625">
        <v>212</v>
      </c>
      <c r="BD4625" t="s">
        <v>105</v>
      </c>
      <c r="BE4625">
        <v>6</v>
      </c>
      <c r="BF4625" t="s">
        <v>86</v>
      </c>
      <c r="BG4625" t="s">
        <v>106</v>
      </c>
      <c r="BH4625">
        <v>365243</v>
      </c>
      <c r="BI4625">
        <v>-911</v>
      </c>
      <c r="BJ4625">
        <v>-761</v>
      </c>
      <c r="BK4625">
        <v>-821</v>
      </c>
      <c r="BL4625">
        <v>-812</v>
      </c>
      <c r="BM4625">
        <v>0</v>
      </c>
    </row>
    <row r="4626" spans="1:65" x14ac:dyDescent="0.3">
      <c r="A4626">
        <v>139948</v>
      </c>
      <c r="B4626">
        <v>1</v>
      </c>
      <c r="C4626" t="s">
        <v>65</v>
      </c>
      <c r="D4626" t="s">
        <v>66</v>
      </c>
      <c r="E4626" t="s">
        <v>68</v>
      </c>
      <c r="F4626" t="s">
        <v>67</v>
      </c>
      <c r="G4626">
        <v>0</v>
      </c>
      <c r="H4626">
        <v>184500</v>
      </c>
      <c r="I4626">
        <v>728460</v>
      </c>
      <c r="J4626" t="s">
        <v>133</v>
      </c>
      <c r="K4626" t="s">
        <v>126</v>
      </c>
      <c r="L4626" t="s">
        <v>71</v>
      </c>
      <c r="M4626" t="s">
        <v>127</v>
      </c>
      <c r="N4626">
        <v>4.96E-3</v>
      </c>
      <c r="O4626">
        <v>8978</v>
      </c>
      <c r="P4626">
        <v>1125</v>
      </c>
      <c r="Q4626">
        <v>3852</v>
      </c>
      <c r="R4626">
        <v>1637</v>
      </c>
      <c r="S4626">
        <v>2</v>
      </c>
      <c r="T4626">
        <v>2</v>
      </c>
      <c r="U4626" t="s">
        <v>123</v>
      </c>
      <c r="V4626">
        <v>16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130</v>
      </c>
      <c r="AD4626">
        <v>2320779</v>
      </c>
      <c r="AE4626" t="s">
        <v>93</v>
      </c>
      <c r="AF4626">
        <v>13414.995000000001</v>
      </c>
      <c r="AG4626">
        <v>72810</v>
      </c>
      <c r="AH4626">
        <v>68989.5</v>
      </c>
      <c r="AI4626">
        <v>7281</v>
      </c>
      <c r="AJ4626">
        <v>72810</v>
      </c>
      <c r="AK4626" t="s">
        <v>73</v>
      </c>
      <c r="AL4626">
        <v>19</v>
      </c>
      <c r="AM4626" t="s">
        <v>68</v>
      </c>
      <c r="AN4626">
        <v>1</v>
      </c>
      <c r="AO4626">
        <v>0.10396773199999999</v>
      </c>
      <c r="AR4626" t="s">
        <v>79</v>
      </c>
      <c r="AS4626" t="s">
        <v>77</v>
      </c>
      <c r="AT4626">
        <v>-438</v>
      </c>
      <c r="AU4626" t="s">
        <v>78</v>
      </c>
      <c r="AV4626" t="s">
        <v>79</v>
      </c>
      <c r="AW4626" t="s">
        <v>80</v>
      </c>
      <c r="AX4626" t="s">
        <v>81</v>
      </c>
      <c r="AY4626" t="s">
        <v>124</v>
      </c>
      <c r="AZ4626" t="s">
        <v>96</v>
      </c>
      <c r="BA4626" t="s">
        <v>76</v>
      </c>
      <c r="BB4626" t="s">
        <v>104</v>
      </c>
      <c r="BC4626">
        <v>212</v>
      </c>
      <c r="BD4626" t="s">
        <v>105</v>
      </c>
      <c r="BE4626">
        <v>6</v>
      </c>
      <c r="BF4626" t="s">
        <v>86</v>
      </c>
      <c r="BG4626" t="s">
        <v>106</v>
      </c>
      <c r="BH4626">
        <v>365243</v>
      </c>
      <c r="BI4626">
        <v>-407</v>
      </c>
      <c r="BJ4626">
        <v>-257</v>
      </c>
      <c r="BK4626">
        <v>-257</v>
      </c>
      <c r="BL4626">
        <v>-253</v>
      </c>
      <c r="BM4626">
        <v>0</v>
      </c>
    </row>
    <row r="4627" spans="1:65" x14ac:dyDescent="0.3">
      <c r="A4627">
        <v>139976</v>
      </c>
      <c r="B4627">
        <v>0</v>
      </c>
      <c r="C4627" t="s">
        <v>65</v>
      </c>
      <c r="D4627" t="s">
        <v>66</v>
      </c>
      <c r="E4627" t="s">
        <v>68</v>
      </c>
      <c r="F4627" t="s">
        <v>67</v>
      </c>
      <c r="G4627">
        <v>0</v>
      </c>
      <c r="H4627">
        <v>270000</v>
      </c>
      <c r="I4627">
        <v>450000</v>
      </c>
      <c r="J4627" t="s">
        <v>113</v>
      </c>
      <c r="K4627" t="s">
        <v>70</v>
      </c>
      <c r="L4627" t="s">
        <v>91</v>
      </c>
      <c r="M4627" t="s">
        <v>72</v>
      </c>
      <c r="N4627">
        <v>1.5221E-2</v>
      </c>
      <c r="O4627">
        <v>18024</v>
      </c>
      <c r="P4627">
        <v>365243</v>
      </c>
      <c r="Q4627">
        <v>5884</v>
      </c>
      <c r="R4627">
        <v>1573</v>
      </c>
      <c r="S4627">
        <v>2</v>
      </c>
      <c r="T4627">
        <v>2</v>
      </c>
      <c r="U4627" t="s">
        <v>120</v>
      </c>
      <c r="V4627">
        <v>9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 t="s">
        <v>76</v>
      </c>
      <c r="AD4627">
        <v>2606003</v>
      </c>
      <c r="AE4627" t="s">
        <v>99</v>
      </c>
      <c r="AF4627">
        <v>45000</v>
      </c>
      <c r="AG4627">
        <v>900000</v>
      </c>
      <c r="AH4627">
        <v>900000</v>
      </c>
      <c r="AJ4627">
        <v>900000</v>
      </c>
      <c r="AK4627" t="s">
        <v>125</v>
      </c>
      <c r="AL4627">
        <v>11</v>
      </c>
      <c r="AM4627" t="s">
        <v>68</v>
      </c>
      <c r="AN4627">
        <v>1</v>
      </c>
      <c r="AR4627" t="s">
        <v>79</v>
      </c>
      <c r="AS4627" t="s">
        <v>77</v>
      </c>
      <c r="AT4627">
        <v>-693</v>
      </c>
      <c r="AU4627" t="s">
        <v>76</v>
      </c>
      <c r="AV4627" t="s">
        <v>79</v>
      </c>
      <c r="AX4627" t="s">
        <v>81</v>
      </c>
      <c r="AY4627" t="s">
        <v>76</v>
      </c>
      <c r="AZ4627" t="s">
        <v>131</v>
      </c>
      <c r="BA4627" t="s">
        <v>116</v>
      </c>
      <c r="BB4627" t="s">
        <v>121</v>
      </c>
      <c r="BC4627">
        <v>-1</v>
      </c>
      <c r="BD4627" t="s">
        <v>76</v>
      </c>
      <c r="BE4627">
        <v>0</v>
      </c>
      <c r="BF4627" t="s">
        <v>76</v>
      </c>
      <c r="BG4627" t="s">
        <v>160</v>
      </c>
      <c r="BH4627">
        <v>-691</v>
      </c>
      <c r="BI4627">
        <v>-647</v>
      </c>
      <c r="BJ4627">
        <v>365243</v>
      </c>
      <c r="BK4627">
        <v>365243</v>
      </c>
      <c r="BL4627">
        <v>365243</v>
      </c>
      <c r="BM4627">
        <v>0</v>
      </c>
    </row>
    <row r="4628" spans="1:65" x14ac:dyDescent="0.3">
      <c r="A4628">
        <v>139976</v>
      </c>
      <c r="B4628">
        <v>0</v>
      </c>
      <c r="C4628" t="s">
        <v>65</v>
      </c>
      <c r="D4628" t="s">
        <v>66</v>
      </c>
      <c r="E4628" t="s">
        <v>68</v>
      </c>
      <c r="F4628" t="s">
        <v>67</v>
      </c>
      <c r="G4628">
        <v>0</v>
      </c>
      <c r="H4628">
        <v>270000</v>
      </c>
      <c r="I4628">
        <v>450000</v>
      </c>
      <c r="J4628" t="s">
        <v>113</v>
      </c>
      <c r="K4628" t="s">
        <v>70</v>
      </c>
      <c r="L4628" t="s">
        <v>91</v>
      </c>
      <c r="M4628" t="s">
        <v>72</v>
      </c>
      <c r="N4628">
        <v>1.5221E-2</v>
      </c>
      <c r="O4628">
        <v>18024</v>
      </c>
      <c r="P4628">
        <v>365243</v>
      </c>
      <c r="Q4628">
        <v>5884</v>
      </c>
      <c r="R4628">
        <v>1573</v>
      </c>
      <c r="S4628">
        <v>2</v>
      </c>
      <c r="T4628">
        <v>2</v>
      </c>
      <c r="U4628" t="s">
        <v>120</v>
      </c>
      <c r="V4628">
        <v>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 t="s">
        <v>76</v>
      </c>
      <c r="AD4628">
        <v>2294744</v>
      </c>
      <c r="AE4628" t="s">
        <v>65</v>
      </c>
      <c r="AG4628">
        <v>0</v>
      </c>
      <c r="AH4628">
        <v>0</v>
      </c>
      <c r="AK4628" t="s">
        <v>125</v>
      </c>
      <c r="AL4628">
        <v>14</v>
      </c>
      <c r="AM4628" t="s">
        <v>68</v>
      </c>
      <c r="AN4628">
        <v>1</v>
      </c>
      <c r="AR4628" t="s">
        <v>76</v>
      </c>
      <c r="AS4628" t="s">
        <v>129</v>
      </c>
      <c r="AT4628">
        <v>-217</v>
      </c>
      <c r="AU4628" t="s">
        <v>76</v>
      </c>
      <c r="AV4628" t="s">
        <v>79</v>
      </c>
      <c r="AX4628" t="s">
        <v>81</v>
      </c>
      <c r="AY4628" t="s">
        <v>76</v>
      </c>
      <c r="AZ4628" t="s">
        <v>76</v>
      </c>
      <c r="BA4628" t="s">
        <v>76</v>
      </c>
      <c r="BB4628" t="s">
        <v>121</v>
      </c>
      <c r="BC4628">
        <v>-1</v>
      </c>
      <c r="BD4628" t="s">
        <v>76</v>
      </c>
      <c r="BF4628" t="s">
        <v>76</v>
      </c>
      <c r="BG4628" t="s">
        <v>82</v>
      </c>
    </row>
    <row r="4629" spans="1:65" x14ac:dyDescent="0.3">
      <c r="A4629">
        <v>139978</v>
      </c>
      <c r="B4629">
        <v>0</v>
      </c>
      <c r="C4629" t="s">
        <v>65</v>
      </c>
      <c r="D4629" t="s">
        <v>66</v>
      </c>
      <c r="E4629" t="s">
        <v>67</v>
      </c>
      <c r="F4629" t="s">
        <v>68</v>
      </c>
      <c r="G4629">
        <v>0</v>
      </c>
      <c r="H4629">
        <v>103500</v>
      </c>
      <c r="I4629">
        <v>270000</v>
      </c>
      <c r="J4629" t="s">
        <v>113</v>
      </c>
      <c r="K4629" t="s">
        <v>70</v>
      </c>
      <c r="L4629" t="s">
        <v>139</v>
      </c>
      <c r="M4629" t="s">
        <v>72</v>
      </c>
      <c r="N4629">
        <v>1.9689000000000002E-2</v>
      </c>
      <c r="O4629">
        <v>18917</v>
      </c>
      <c r="P4629">
        <v>365243</v>
      </c>
      <c r="Q4629">
        <v>1575</v>
      </c>
      <c r="R4629">
        <v>2464</v>
      </c>
      <c r="S4629">
        <v>2</v>
      </c>
      <c r="T4629">
        <v>2</v>
      </c>
      <c r="U4629" t="s">
        <v>125</v>
      </c>
      <c r="V4629">
        <v>10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 t="s">
        <v>76</v>
      </c>
      <c r="AD4629">
        <v>2793811</v>
      </c>
      <c r="AE4629" t="s">
        <v>65</v>
      </c>
      <c r="AF4629">
        <v>11330.28</v>
      </c>
      <c r="AG4629">
        <v>229500</v>
      </c>
      <c r="AH4629">
        <v>302206.5</v>
      </c>
      <c r="AJ4629">
        <v>229500</v>
      </c>
      <c r="AK4629" t="s">
        <v>73</v>
      </c>
      <c r="AL4629">
        <v>8</v>
      </c>
      <c r="AM4629" t="s">
        <v>68</v>
      </c>
      <c r="AN4629">
        <v>1</v>
      </c>
      <c r="AR4629" t="s">
        <v>152</v>
      </c>
      <c r="AS4629" t="s">
        <v>114</v>
      </c>
      <c r="AT4629">
        <v>-33</v>
      </c>
      <c r="AU4629" t="s">
        <v>78</v>
      </c>
      <c r="AV4629" t="s">
        <v>193</v>
      </c>
      <c r="AW4629" t="s">
        <v>80</v>
      </c>
      <c r="AX4629" t="s">
        <v>81</v>
      </c>
      <c r="AY4629" t="s">
        <v>76</v>
      </c>
      <c r="AZ4629" t="s">
        <v>82</v>
      </c>
      <c r="BA4629" t="s">
        <v>83</v>
      </c>
      <c r="BB4629" t="s">
        <v>121</v>
      </c>
      <c r="BC4629">
        <v>-1</v>
      </c>
      <c r="BD4629" t="s">
        <v>76</v>
      </c>
      <c r="BE4629">
        <v>36</v>
      </c>
      <c r="BF4629" t="s">
        <v>97</v>
      </c>
      <c r="BG4629" t="s">
        <v>150</v>
      </c>
    </row>
    <row r="4630" spans="1:65" x14ac:dyDescent="0.3">
      <c r="A4630">
        <v>140002</v>
      </c>
      <c r="B4630">
        <v>0</v>
      </c>
      <c r="C4630" t="s">
        <v>65</v>
      </c>
      <c r="D4630" t="s">
        <v>88</v>
      </c>
      <c r="E4630" t="s">
        <v>67</v>
      </c>
      <c r="F4630" t="s">
        <v>67</v>
      </c>
      <c r="G4630">
        <v>0</v>
      </c>
      <c r="H4630">
        <v>99000</v>
      </c>
      <c r="I4630">
        <v>202500</v>
      </c>
      <c r="J4630" t="s">
        <v>69</v>
      </c>
      <c r="K4630" t="s">
        <v>70</v>
      </c>
      <c r="L4630" t="s">
        <v>91</v>
      </c>
      <c r="M4630" t="s">
        <v>72</v>
      </c>
      <c r="N4630">
        <v>1.4463999999999999E-2</v>
      </c>
      <c r="O4630">
        <v>16054</v>
      </c>
      <c r="P4630">
        <v>2385</v>
      </c>
      <c r="Q4630">
        <v>947</v>
      </c>
      <c r="R4630">
        <v>4741</v>
      </c>
      <c r="S4630">
        <v>2</v>
      </c>
      <c r="T4630">
        <v>2</v>
      </c>
      <c r="U4630" t="s">
        <v>73</v>
      </c>
      <c r="V4630">
        <v>6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 t="s">
        <v>92</v>
      </c>
      <c r="AD4630">
        <v>1308234</v>
      </c>
      <c r="AE4630" t="s">
        <v>65</v>
      </c>
      <c r="AF4630">
        <v>14521.23</v>
      </c>
      <c r="AG4630">
        <v>315000</v>
      </c>
      <c r="AH4630">
        <v>366142.5</v>
      </c>
      <c r="AJ4630">
        <v>315000</v>
      </c>
      <c r="AK4630" t="s">
        <v>75</v>
      </c>
      <c r="AL4630">
        <v>6</v>
      </c>
      <c r="AM4630" t="s">
        <v>68</v>
      </c>
      <c r="AN4630">
        <v>1</v>
      </c>
      <c r="AR4630" t="s">
        <v>76</v>
      </c>
      <c r="AS4630" t="s">
        <v>77</v>
      </c>
      <c r="AT4630">
        <v>-207</v>
      </c>
      <c r="AU4630" t="s">
        <v>78</v>
      </c>
      <c r="AV4630" t="s">
        <v>79</v>
      </c>
      <c r="AW4630" t="s">
        <v>80</v>
      </c>
      <c r="AX4630" t="s">
        <v>81</v>
      </c>
      <c r="AY4630" t="s">
        <v>76</v>
      </c>
      <c r="AZ4630" t="s">
        <v>82</v>
      </c>
      <c r="BA4630" t="s">
        <v>116</v>
      </c>
      <c r="BB4630" t="s">
        <v>121</v>
      </c>
      <c r="BC4630">
        <v>-1</v>
      </c>
      <c r="BD4630" t="s">
        <v>76</v>
      </c>
      <c r="BE4630">
        <v>36</v>
      </c>
      <c r="BF4630" t="s">
        <v>112</v>
      </c>
      <c r="BG4630" t="s">
        <v>118</v>
      </c>
      <c r="BH4630">
        <v>365243</v>
      </c>
      <c r="BI4630">
        <v>-177</v>
      </c>
      <c r="BJ4630">
        <v>873</v>
      </c>
      <c r="BK4630">
        <v>-147</v>
      </c>
      <c r="BL4630">
        <v>-144</v>
      </c>
      <c r="BM4630">
        <v>1</v>
      </c>
    </row>
    <row r="4631" spans="1:65" x14ac:dyDescent="0.3">
      <c r="A4631">
        <v>140004</v>
      </c>
      <c r="B4631">
        <v>0</v>
      </c>
      <c r="C4631" t="s">
        <v>65</v>
      </c>
      <c r="D4631" t="s">
        <v>66</v>
      </c>
      <c r="E4631" t="s">
        <v>68</v>
      </c>
      <c r="F4631" t="s">
        <v>68</v>
      </c>
      <c r="G4631">
        <v>0</v>
      </c>
      <c r="H4631">
        <v>180000</v>
      </c>
      <c r="I4631">
        <v>888840</v>
      </c>
      <c r="J4631" t="s">
        <v>69</v>
      </c>
      <c r="K4631" t="s">
        <v>70</v>
      </c>
      <c r="L4631" t="s">
        <v>91</v>
      </c>
      <c r="M4631" t="s">
        <v>72</v>
      </c>
      <c r="N4631">
        <v>1.0031999999999999E-2</v>
      </c>
      <c r="O4631">
        <v>22664</v>
      </c>
      <c r="P4631">
        <v>186</v>
      </c>
      <c r="Q4631">
        <v>3776</v>
      </c>
      <c r="R4631">
        <v>4782</v>
      </c>
      <c r="S4631">
        <v>2</v>
      </c>
      <c r="T4631">
        <v>2</v>
      </c>
      <c r="U4631" t="s">
        <v>73</v>
      </c>
      <c r="V4631">
        <v>4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 t="s">
        <v>92</v>
      </c>
      <c r="AD4631">
        <v>1469155</v>
      </c>
      <c r="AE4631" t="s">
        <v>99</v>
      </c>
      <c r="AF4631">
        <v>0</v>
      </c>
      <c r="AG4631">
        <v>0</v>
      </c>
      <c r="AH4631">
        <v>0</v>
      </c>
      <c r="AJ4631">
        <v>0</v>
      </c>
      <c r="AK4631" t="s">
        <v>125</v>
      </c>
      <c r="AL4631">
        <v>4</v>
      </c>
      <c r="AM4631" t="s">
        <v>68</v>
      </c>
      <c r="AN4631">
        <v>1</v>
      </c>
      <c r="AR4631" t="s">
        <v>79</v>
      </c>
      <c r="AS4631" t="s">
        <v>77</v>
      </c>
      <c r="AT4631">
        <v>-422</v>
      </c>
      <c r="AU4631" t="s">
        <v>76</v>
      </c>
      <c r="AV4631" t="s">
        <v>79</v>
      </c>
      <c r="AX4631" t="s">
        <v>102</v>
      </c>
      <c r="AY4631" t="s">
        <v>76</v>
      </c>
      <c r="AZ4631" t="s">
        <v>131</v>
      </c>
      <c r="BA4631" t="s">
        <v>83</v>
      </c>
      <c r="BB4631" t="s">
        <v>104</v>
      </c>
      <c r="BC4631">
        <v>41</v>
      </c>
      <c r="BD4631" t="s">
        <v>105</v>
      </c>
      <c r="BE4631">
        <v>0</v>
      </c>
      <c r="BF4631" t="s">
        <v>76</v>
      </c>
      <c r="BG4631" t="s">
        <v>132</v>
      </c>
    </row>
    <row r="4632" spans="1:65" x14ac:dyDescent="0.3">
      <c r="A4632">
        <v>140020</v>
      </c>
      <c r="B4632">
        <v>1</v>
      </c>
      <c r="C4632" t="s">
        <v>65</v>
      </c>
      <c r="D4632" t="s">
        <v>88</v>
      </c>
      <c r="E4632" t="s">
        <v>67</v>
      </c>
      <c r="F4632" t="s">
        <v>68</v>
      </c>
      <c r="G4632">
        <v>0</v>
      </c>
      <c r="H4632">
        <v>81000</v>
      </c>
      <c r="I4632">
        <v>238896</v>
      </c>
      <c r="J4632" t="s">
        <v>69</v>
      </c>
      <c r="K4632" t="s">
        <v>70</v>
      </c>
      <c r="L4632" t="s">
        <v>91</v>
      </c>
      <c r="M4632" t="s">
        <v>72</v>
      </c>
      <c r="N4632">
        <v>2.0712999999999999E-2</v>
      </c>
      <c r="O4632">
        <v>15766</v>
      </c>
      <c r="P4632">
        <v>1732</v>
      </c>
      <c r="Q4632">
        <v>5305</v>
      </c>
      <c r="R4632">
        <v>4046</v>
      </c>
      <c r="S4632">
        <v>3</v>
      </c>
      <c r="T4632">
        <v>3</v>
      </c>
      <c r="U4632" t="s">
        <v>73</v>
      </c>
      <c r="V4632">
        <v>7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 t="s">
        <v>122</v>
      </c>
      <c r="AD4632">
        <v>1016778</v>
      </c>
      <c r="AE4632" t="s">
        <v>93</v>
      </c>
      <c r="AF4632">
        <v>10300.049999999999</v>
      </c>
      <c r="AG4632">
        <v>158445</v>
      </c>
      <c r="AH4632">
        <v>142600.5</v>
      </c>
      <c r="AI4632">
        <v>15844.5</v>
      </c>
      <c r="AJ4632">
        <v>158445</v>
      </c>
      <c r="AK4632" t="s">
        <v>123</v>
      </c>
      <c r="AL4632">
        <v>7</v>
      </c>
      <c r="AM4632" t="s">
        <v>68</v>
      </c>
      <c r="AN4632">
        <v>1</v>
      </c>
      <c r="AO4632">
        <v>0.108909091</v>
      </c>
      <c r="AR4632" t="s">
        <v>79</v>
      </c>
      <c r="AS4632" t="s">
        <v>77</v>
      </c>
      <c r="AT4632">
        <v>-556</v>
      </c>
      <c r="AU4632" t="s">
        <v>76</v>
      </c>
      <c r="AV4632" t="s">
        <v>79</v>
      </c>
      <c r="AX4632" t="s">
        <v>102</v>
      </c>
      <c r="AY4632" t="s">
        <v>95</v>
      </c>
      <c r="AZ4632" t="s">
        <v>96</v>
      </c>
      <c r="BA4632" t="s">
        <v>76</v>
      </c>
      <c r="BB4632" t="s">
        <v>138</v>
      </c>
      <c r="BC4632">
        <v>150</v>
      </c>
      <c r="BD4632" t="s">
        <v>85</v>
      </c>
      <c r="BE4632">
        <v>18</v>
      </c>
      <c r="BF4632" t="s">
        <v>147</v>
      </c>
      <c r="BG4632" t="s">
        <v>151</v>
      </c>
      <c r="BH4632">
        <v>365243</v>
      </c>
      <c r="BI4632">
        <v>-508</v>
      </c>
      <c r="BJ4632">
        <v>2</v>
      </c>
      <c r="BK4632">
        <v>365243</v>
      </c>
      <c r="BL4632">
        <v>365243</v>
      </c>
      <c r="BM4632">
        <v>0</v>
      </c>
    </row>
    <row r="4633" spans="1:65" x14ac:dyDescent="0.3">
      <c r="A4633">
        <v>140025</v>
      </c>
      <c r="B4633">
        <v>0</v>
      </c>
      <c r="C4633" t="s">
        <v>65</v>
      </c>
      <c r="D4633" t="s">
        <v>88</v>
      </c>
      <c r="E4633" t="s">
        <v>67</v>
      </c>
      <c r="F4633" t="s">
        <v>68</v>
      </c>
      <c r="G4633">
        <v>0</v>
      </c>
      <c r="H4633">
        <v>270000</v>
      </c>
      <c r="I4633">
        <v>284400</v>
      </c>
      <c r="J4633" t="s">
        <v>69</v>
      </c>
      <c r="K4633" t="s">
        <v>90</v>
      </c>
      <c r="L4633" t="s">
        <v>119</v>
      </c>
      <c r="M4633" t="s">
        <v>72</v>
      </c>
      <c r="N4633">
        <v>8.0190000000000001E-3</v>
      </c>
      <c r="O4633">
        <v>14136</v>
      </c>
      <c r="P4633">
        <v>115</v>
      </c>
      <c r="Q4633">
        <v>7624</v>
      </c>
      <c r="R4633">
        <v>4665</v>
      </c>
      <c r="S4633">
        <v>2</v>
      </c>
      <c r="T4633">
        <v>2</v>
      </c>
      <c r="U4633" t="s">
        <v>73</v>
      </c>
      <c r="V4633">
        <v>19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 t="s">
        <v>122</v>
      </c>
      <c r="AD4633">
        <v>2472305</v>
      </c>
      <c r="AE4633" t="s">
        <v>99</v>
      </c>
      <c r="AF4633">
        <v>6750</v>
      </c>
      <c r="AG4633">
        <v>0</v>
      </c>
      <c r="AH4633">
        <v>135000</v>
      </c>
      <c r="AJ4633">
        <v>0</v>
      </c>
      <c r="AK4633" t="s">
        <v>120</v>
      </c>
      <c r="AL4633">
        <v>10</v>
      </c>
      <c r="AM4633" t="s">
        <v>68</v>
      </c>
      <c r="AN4633">
        <v>1</v>
      </c>
      <c r="AR4633" t="s">
        <v>79</v>
      </c>
      <c r="AS4633" t="s">
        <v>114</v>
      </c>
      <c r="AT4633">
        <v>-1527</v>
      </c>
      <c r="AU4633" t="s">
        <v>76</v>
      </c>
      <c r="AV4633" t="s">
        <v>115</v>
      </c>
      <c r="AX4633" t="s">
        <v>81</v>
      </c>
      <c r="AY4633" t="s">
        <v>76</v>
      </c>
      <c r="AZ4633" t="s">
        <v>131</v>
      </c>
      <c r="BA4633" t="s">
        <v>83</v>
      </c>
      <c r="BB4633" t="s">
        <v>138</v>
      </c>
      <c r="BC4633">
        <v>129</v>
      </c>
      <c r="BD4633" t="s">
        <v>85</v>
      </c>
      <c r="BE4633">
        <v>0</v>
      </c>
      <c r="BF4633" t="s">
        <v>76</v>
      </c>
      <c r="BG4633" t="s">
        <v>132</v>
      </c>
    </row>
    <row r="4634" spans="1:65" x14ac:dyDescent="0.3">
      <c r="A4634">
        <v>140053</v>
      </c>
      <c r="B4634">
        <v>0</v>
      </c>
      <c r="C4634" t="s">
        <v>65</v>
      </c>
      <c r="D4634" t="s">
        <v>88</v>
      </c>
      <c r="E4634" t="s">
        <v>68</v>
      </c>
      <c r="F4634" t="s">
        <v>68</v>
      </c>
      <c r="G4634">
        <v>1</v>
      </c>
      <c r="H4634">
        <v>90000</v>
      </c>
      <c r="I4634">
        <v>284400</v>
      </c>
      <c r="J4634" t="s">
        <v>89</v>
      </c>
      <c r="K4634" t="s">
        <v>70</v>
      </c>
      <c r="L4634" t="s">
        <v>91</v>
      </c>
      <c r="M4634" t="s">
        <v>72</v>
      </c>
      <c r="N4634">
        <v>2.042E-3</v>
      </c>
      <c r="O4634">
        <v>14402</v>
      </c>
      <c r="P4634">
        <v>475</v>
      </c>
      <c r="Q4634">
        <v>7026</v>
      </c>
      <c r="R4634">
        <v>3498</v>
      </c>
      <c r="S4634">
        <v>3</v>
      </c>
      <c r="T4634">
        <v>3</v>
      </c>
      <c r="U4634" t="s">
        <v>120</v>
      </c>
      <c r="V4634">
        <v>16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 t="s">
        <v>92</v>
      </c>
      <c r="AD4634">
        <v>2228040</v>
      </c>
      <c r="AE4634" t="s">
        <v>93</v>
      </c>
      <c r="AF4634">
        <v>57215.745000000003</v>
      </c>
      <c r="AG4634">
        <v>323118</v>
      </c>
      <c r="AH4634">
        <v>323118</v>
      </c>
      <c r="AI4634">
        <v>0</v>
      </c>
      <c r="AJ4634">
        <v>323118</v>
      </c>
      <c r="AK4634" t="s">
        <v>125</v>
      </c>
      <c r="AL4634">
        <v>17</v>
      </c>
      <c r="AM4634" t="s">
        <v>68</v>
      </c>
      <c r="AN4634">
        <v>1</v>
      </c>
      <c r="AO4634">
        <v>0</v>
      </c>
      <c r="AR4634" t="s">
        <v>79</v>
      </c>
      <c r="AS4634" t="s">
        <v>77</v>
      </c>
      <c r="AT4634">
        <v>-631</v>
      </c>
      <c r="AU4634" t="s">
        <v>78</v>
      </c>
      <c r="AV4634" t="s">
        <v>79</v>
      </c>
      <c r="AX4634" t="s">
        <v>81</v>
      </c>
      <c r="AY4634" t="s">
        <v>157</v>
      </c>
      <c r="AZ4634" t="s">
        <v>96</v>
      </c>
      <c r="BA4634" t="s">
        <v>76</v>
      </c>
      <c r="BB4634" t="s">
        <v>138</v>
      </c>
      <c r="BC4634">
        <v>500</v>
      </c>
      <c r="BD4634" t="s">
        <v>157</v>
      </c>
      <c r="BE4634">
        <v>6</v>
      </c>
      <c r="BF4634" t="s">
        <v>112</v>
      </c>
      <c r="BG4634" t="s">
        <v>158</v>
      </c>
      <c r="BH4634">
        <v>365243</v>
      </c>
      <c r="BI4634">
        <v>-600</v>
      </c>
      <c r="BJ4634">
        <v>-450</v>
      </c>
      <c r="BK4634">
        <v>-450</v>
      </c>
      <c r="BL4634">
        <v>-444</v>
      </c>
      <c r="BM4634">
        <v>0</v>
      </c>
    </row>
    <row r="4635" spans="1:65" x14ac:dyDescent="0.3">
      <c r="A4635">
        <v>140057</v>
      </c>
      <c r="B4635">
        <v>0</v>
      </c>
      <c r="C4635" t="s">
        <v>99</v>
      </c>
      <c r="D4635" t="s">
        <v>66</v>
      </c>
      <c r="E4635" t="s">
        <v>68</v>
      </c>
      <c r="F4635" t="s">
        <v>68</v>
      </c>
      <c r="G4635">
        <v>2</v>
      </c>
      <c r="H4635">
        <v>270000</v>
      </c>
      <c r="I4635">
        <v>765000</v>
      </c>
      <c r="J4635" t="s">
        <v>69</v>
      </c>
      <c r="K4635" t="s">
        <v>90</v>
      </c>
      <c r="L4635" t="s">
        <v>91</v>
      </c>
      <c r="M4635" t="s">
        <v>72</v>
      </c>
      <c r="N4635">
        <v>1.8800999999999998E-2</v>
      </c>
      <c r="O4635">
        <v>15613</v>
      </c>
      <c r="P4635">
        <v>796</v>
      </c>
      <c r="Q4635">
        <v>3420</v>
      </c>
      <c r="R4635">
        <v>3420</v>
      </c>
      <c r="S4635">
        <v>2</v>
      </c>
      <c r="T4635">
        <v>2</v>
      </c>
      <c r="U4635" t="s">
        <v>109</v>
      </c>
      <c r="V4635">
        <v>9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 t="s">
        <v>128</v>
      </c>
      <c r="AD4635">
        <v>1567354</v>
      </c>
      <c r="AE4635" t="s">
        <v>65</v>
      </c>
      <c r="AF4635">
        <v>9816.2999999999993</v>
      </c>
      <c r="AG4635">
        <v>45000</v>
      </c>
      <c r="AH4635">
        <v>51898.5</v>
      </c>
      <c r="AJ4635">
        <v>45000</v>
      </c>
      <c r="AK4635" t="s">
        <v>94</v>
      </c>
      <c r="AL4635">
        <v>8</v>
      </c>
      <c r="AM4635" t="s">
        <v>68</v>
      </c>
      <c r="AN4635">
        <v>1</v>
      </c>
      <c r="AR4635" t="s">
        <v>76</v>
      </c>
      <c r="AS4635" t="s">
        <v>77</v>
      </c>
      <c r="AT4635">
        <v>-1007</v>
      </c>
      <c r="AU4635" t="s">
        <v>78</v>
      </c>
      <c r="AV4635" t="s">
        <v>79</v>
      </c>
      <c r="AW4635" t="s">
        <v>80</v>
      </c>
      <c r="AX4635" t="s">
        <v>81</v>
      </c>
      <c r="AY4635" t="s">
        <v>76</v>
      </c>
      <c r="AZ4635" t="s">
        <v>82</v>
      </c>
      <c r="BA4635" t="s">
        <v>116</v>
      </c>
      <c r="BB4635" t="s">
        <v>121</v>
      </c>
      <c r="BC4635">
        <v>-1</v>
      </c>
      <c r="BD4635" t="s">
        <v>76</v>
      </c>
      <c r="BE4635">
        <v>6</v>
      </c>
      <c r="BF4635" t="s">
        <v>147</v>
      </c>
      <c r="BG4635" t="s">
        <v>154</v>
      </c>
      <c r="BH4635">
        <v>365243</v>
      </c>
      <c r="BI4635">
        <v>-977</v>
      </c>
      <c r="BJ4635">
        <v>-827</v>
      </c>
      <c r="BK4635">
        <v>-917</v>
      </c>
      <c r="BL4635">
        <v>-915</v>
      </c>
      <c r="BM4635">
        <v>1</v>
      </c>
    </row>
    <row r="4636" spans="1:65" x14ac:dyDescent="0.3">
      <c r="A4636">
        <v>140063</v>
      </c>
      <c r="B4636">
        <v>0</v>
      </c>
      <c r="C4636" t="s">
        <v>65</v>
      </c>
      <c r="D4636" t="s">
        <v>88</v>
      </c>
      <c r="E4636" t="s">
        <v>68</v>
      </c>
      <c r="F4636" t="s">
        <v>68</v>
      </c>
      <c r="G4636">
        <v>0</v>
      </c>
      <c r="H4636">
        <v>157500</v>
      </c>
      <c r="I4636">
        <v>1270174.5</v>
      </c>
      <c r="J4636" t="s">
        <v>69</v>
      </c>
      <c r="K4636" t="s">
        <v>70</v>
      </c>
      <c r="L4636" t="s">
        <v>91</v>
      </c>
      <c r="M4636" t="s">
        <v>72</v>
      </c>
      <c r="N4636">
        <v>1.8849999999999999E-2</v>
      </c>
      <c r="O4636">
        <v>14916</v>
      </c>
      <c r="P4636">
        <v>1602</v>
      </c>
      <c r="Q4636">
        <v>4216</v>
      </c>
      <c r="R4636">
        <v>4413</v>
      </c>
      <c r="S4636">
        <v>2</v>
      </c>
      <c r="T4636">
        <v>2</v>
      </c>
      <c r="U4636" t="s">
        <v>109</v>
      </c>
      <c r="V4636">
        <v>12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 t="s">
        <v>168</v>
      </c>
      <c r="AD4636">
        <v>2229225</v>
      </c>
      <c r="AE4636" t="s">
        <v>93</v>
      </c>
      <c r="AF4636">
        <v>14312.834999999999</v>
      </c>
      <c r="AG4636">
        <v>130500</v>
      </c>
      <c r="AH4636">
        <v>119403</v>
      </c>
      <c r="AI4636">
        <v>22500</v>
      </c>
      <c r="AJ4636">
        <v>130500</v>
      </c>
      <c r="AK4636" t="s">
        <v>94</v>
      </c>
      <c r="AL4636">
        <v>9</v>
      </c>
      <c r="AM4636" t="s">
        <v>68</v>
      </c>
      <c r="AN4636">
        <v>1</v>
      </c>
      <c r="AO4636">
        <v>0.17268518299999999</v>
      </c>
      <c r="AR4636" t="s">
        <v>79</v>
      </c>
      <c r="AS4636" t="s">
        <v>77</v>
      </c>
      <c r="AT4636">
        <v>-440</v>
      </c>
      <c r="AU4636" t="s">
        <v>78</v>
      </c>
      <c r="AV4636" t="s">
        <v>79</v>
      </c>
      <c r="AX4636" t="s">
        <v>81</v>
      </c>
      <c r="AY4636" t="s">
        <v>157</v>
      </c>
      <c r="AZ4636" t="s">
        <v>96</v>
      </c>
      <c r="BA4636" t="s">
        <v>76</v>
      </c>
      <c r="BB4636" t="s">
        <v>138</v>
      </c>
      <c r="BC4636">
        <v>30</v>
      </c>
      <c r="BD4636" t="s">
        <v>157</v>
      </c>
      <c r="BE4636">
        <v>12</v>
      </c>
      <c r="BF4636" t="s">
        <v>86</v>
      </c>
      <c r="BG4636" t="s">
        <v>158</v>
      </c>
      <c r="BH4636">
        <v>365243</v>
      </c>
      <c r="BI4636">
        <v>-409</v>
      </c>
      <c r="BJ4636">
        <v>-79</v>
      </c>
      <c r="BK4636">
        <v>-79</v>
      </c>
      <c r="BL4636">
        <v>-75</v>
      </c>
      <c r="BM4636">
        <v>0</v>
      </c>
    </row>
    <row r="4637" spans="1:65" x14ac:dyDescent="0.3">
      <c r="A4637">
        <v>140081</v>
      </c>
      <c r="B4637">
        <v>0</v>
      </c>
      <c r="C4637" t="s">
        <v>65</v>
      </c>
      <c r="D4637" t="s">
        <v>88</v>
      </c>
      <c r="E4637" t="s">
        <v>68</v>
      </c>
      <c r="F4637" t="s">
        <v>68</v>
      </c>
      <c r="G4637">
        <v>0</v>
      </c>
      <c r="H4637">
        <v>202500</v>
      </c>
      <c r="I4637">
        <v>1494436.5</v>
      </c>
      <c r="J4637" t="s">
        <v>89</v>
      </c>
      <c r="K4637" t="s">
        <v>90</v>
      </c>
      <c r="L4637" t="s">
        <v>91</v>
      </c>
      <c r="M4637" t="s">
        <v>72</v>
      </c>
      <c r="N4637">
        <v>3.0690000000000001E-3</v>
      </c>
      <c r="O4637">
        <v>16956</v>
      </c>
      <c r="P4637">
        <v>2241</v>
      </c>
      <c r="Q4637">
        <v>6641</v>
      </c>
      <c r="R4637">
        <v>508</v>
      </c>
      <c r="S4637">
        <v>3</v>
      </c>
      <c r="T4637">
        <v>3</v>
      </c>
      <c r="U4637" t="s">
        <v>123</v>
      </c>
      <c r="V4637">
        <v>12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 t="s">
        <v>92</v>
      </c>
      <c r="AD4637">
        <v>1006380</v>
      </c>
      <c r="AE4637" t="s">
        <v>65</v>
      </c>
      <c r="AF4637">
        <v>97106.94</v>
      </c>
      <c r="AG4637">
        <v>855000</v>
      </c>
      <c r="AH4637">
        <v>879831</v>
      </c>
      <c r="AJ4637">
        <v>855000</v>
      </c>
      <c r="AK4637" t="s">
        <v>123</v>
      </c>
      <c r="AL4637">
        <v>14</v>
      </c>
      <c r="AM4637" t="s">
        <v>68</v>
      </c>
      <c r="AN4637">
        <v>1</v>
      </c>
      <c r="AR4637" t="s">
        <v>76</v>
      </c>
      <c r="AS4637" t="s">
        <v>77</v>
      </c>
      <c r="AT4637">
        <v>-973</v>
      </c>
      <c r="AU4637" t="s">
        <v>78</v>
      </c>
      <c r="AV4637" t="s">
        <v>79</v>
      </c>
      <c r="AW4637" t="s">
        <v>110</v>
      </c>
      <c r="AX4637" t="s">
        <v>81</v>
      </c>
      <c r="AY4637" t="s">
        <v>76</v>
      </c>
      <c r="AZ4637" t="s">
        <v>82</v>
      </c>
      <c r="BA4637" t="s">
        <v>116</v>
      </c>
      <c r="BB4637" t="s">
        <v>121</v>
      </c>
      <c r="BC4637">
        <v>-1</v>
      </c>
      <c r="BD4637" t="s">
        <v>76</v>
      </c>
      <c r="BE4637">
        <v>12</v>
      </c>
      <c r="BF4637" t="s">
        <v>86</v>
      </c>
      <c r="BG4637" t="s">
        <v>172</v>
      </c>
      <c r="BH4637">
        <v>365243</v>
      </c>
      <c r="BI4637">
        <v>-943</v>
      </c>
      <c r="BJ4637">
        <v>-613</v>
      </c>
      <c r="BK4637">
        <v>-763</v>
      </c>
      <c r="BL4637">
        <v>-757</v>
      </c>
      <c r="BM4637">
        <v>1</v>
      </c>
    </row>
    <row r="4638" spans="1:65" x14ac:dyDescent="0.3">
      <c r="A4638">
        <v>140093</v>
      </c>
      <c r="B4638">
        <v>0</v>
      </c>
      <c r="C4638" t="s">
        <v>65</v>
      </c>
      <c r="D4638" t="s">
        <v>88</v>
      </c>
      <c r="E4638" t="s">
        <v>68</v>
      </c>
      <c r="F4638" t="s">
        <v>68</v>
      </c>
      <c r="G4638">
        <v>0</v>
      </c>
      <c r="H4638">
        <v>58500</v>
      </c>
      <c r="I4638">
        <v>298512</v>
      </c>
      <c r="J4638" t="s">
        <v>113</v>
      </c>
      <c r="K4638" t="s">
        <v>70</v>
      </c>
      <c r="L4638" t="s">
        <v>91</v>
      </c>
      <c r="M4638" t="s">
        <v>72</v>
      </c>
      <c r="N4638">
        <v>2.8663000000000001E-2</v>
      </c>
      <c r="O4638">
        <v>22298</v>
      </c>
      <c r="P4638">
        <v>365243</v>
      </c>
      <c r="Q4638">
        <v>4684</v>
      </c>
      <c r="R4638">
        <v>4628</v>
      </c>
      <c r="S4638">
        <v>2</v>
      </c>
      <c r="T4638">
        <v>2</v>
      </c>
      <c r="U4638" t="s">
        <v>125</v>
      </c>
      <c r="V4638">
        <v>12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76</v>
      </c>
      <c r="AD4638">
        <v>1567848</v>
      </c>
      <c r="AE4638" t="s">
        <v>93</v>
      </c>
      <c r="AF4638">
        <v>5893.92</v>
      </c>
      <c r="AG4638">
        <v>58945.5</v>
      </c>
      <c r="AH4638">
        <v>53050.5</v>
      </c>
      <c r="AI4638">
        <v>5895</v>
      </c>
      <c r="AJ4638">
        <v>58945.5</v>
      </c>
      <c r="AK4638" t="s">
        <v>94</v>
      </c>
      <c r="AL4638">
        <v>11</v>
      </c>
      <c r="AM4638" t="s">
        <v>68</v>
      </c>
      <c r="AN4638">
        <v>1</v>
      </c>
      <c r="AO4638">
        <v>0.10891740499999999</v>
      </c>
      <c r="AR4638" t="s">
        <v>79</v>
      </c>
      <c r="AS4638" t="s">
        <v>77</v>
      </c>
      <c r="AT4638">
        <v>-2593</v>
      </c>
      <c r="AU4638" t="s">
        <v>78</v>
      </c>
      <c r="AV4638" t="s">
        <v>79</v>
      </c>
      <c r="AW4638" t="s">
        <v>101</v>
      </c>
      <c r="AX4638" t="s">
        <v>102</v>
      </c>
      <c r="AY4638" t="s">
        <v>95</v>
      </c>
      <c r="AZ4638" t="s">
        <v>96</v>
      </c>
      <c r="BA4638" t="s">
        <v>76</v>
      </c>
      <c r="BB4638" t="s">
        <v>138</v>
      </c>
      <c r="BC4638">
        <v>102</v>
      </c>
      <c r="BD4638" t="s">
        <v>85</v>
      </c>
      <c r="BE4638">
        <v>10</v>
      </c>
      <c r="BF4638" t="s">
        <v>112</v>
      </c>
      <c r="BG4638" t="s">
        <v>98</v>
      </c>
      <c r="BH4638">
        <v>365243</v>
      </c>
      <c r="BI4638">
        <v>-2556</v>
      </c>
      <c r="BJ4638">
        <v>-2286</v>
      </c>
      <c r="BK4638">
        <v>-2286</v>
      </c>
      <c r="BL4638">
        <v>-2277</v>
      </c>
      <c r="BM4638">
        <v>0</v>
      </c>
    </row>
    <row r="4639" spans="1:65" x14ac:dyDescent="0.3">
      <c r="A4639">
        <v>140100</v>
      </c>
      <c r="B4639">
        <v>0</v>
      </c>
      <c r="C4639" t="s">
        <v>65</v>
      </c>
      <c r="D4639" t="s">
        <v>88</v>
      </c>
      <c r="E4639" t="s">
        <v>67</v>
      </c>
      <c r="F4639" t="s">
        <v>68</v>
      </c>
      <c r="G4639">
        <v>0</v>
      </c>
      <c r="H4639">
        <v>81000</v>
      </c>
      <c r="I4639">
        <v>690048</v>
      </c>
      <c r="J4639" t="s">
        <v>113</v>
      </c>
      <c r="K4639" t="s">
        <v>70</v>
      </c>
      <c r="L4639" t="s">
        <v>91</v>
      </c>
      <c r="M4639" t="s">
        <v>72</v>
      </c>
      <c r="N4639">
        <v>8.5749999999999993E-3</v>
      </c>
      <c r="O4639">
        <v>22630</v>
      </c>
      <c r="P4639">
        <v>365243</v>
      </c>
      <c r="Q4639">
        <v>9137</v>
      </c>
      <c r="R4639">
        <v>4682</v>
      </c>
      <c r="S4639">
        <v>2</v>
      </c>
      <c r="T4639">
        <v>2</v>
      </c>
      <c r="U4639" t="s">
        <v>120</v>
      </c>
      <c r="V4639">
        <v>10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 t="s">
        <v>76</v>
      </c>
      <c r="AD4639">
        <v>2628659</v>
      </c>
      <c r="AE4639" t="s">
        <v>93</v>
      </c>
      <c r="AF4639">
        <v>14864.355</v>
      </c>
      <c r="AG4639">
        <v>124200</v>
      </c>
      <c r="AH4639">
        <v>135130.5</v>
      </c>
      <c r="AI4639">
        <v>0</v>
      </c>
      <c r="AJ4639">
        <v>124200</v>
      </c>
      <c r="AK4639" t="s">
        <v>120</v>
      </c>
      <c r="AL4639">
        <v>12</v>
      </c>
      <c r="AM4639" t="s">
        <v>68</v>
      </c>
      <c r="AN4639">
        <v>1</v>
      </c>
      <c r="AO4639">
        <v>0</v>
      </c>
      <c r="AR4639" t="s">
        <v>79</v>
      </c>
      <c r="AS4639" t="s">
        <v>77</v>
      </c>
      <c r="AT4639">
        <v>-490</v>
      </c>
      <c r="AU4639" t="s">
        <v>78</v>
      </c>
      <c r="AV4639" t="s">
        <v>79</v>
      </c>
      <c r="AX4639" t="s">
        <v>81</v>
      </c>
      <c r="AY4639" t="s">
        <v>157</v>
      </c>
      <c r="AZ4639" t="s">
        <v>96</v>
      </c>
      <c r="BA4639" t="s">
        <v>76</v>
      </c>
      <c r="BB4639" t="s">
        <v>138</v>
      </c>
      <c r="BC4639">
        <v>150</v>
      </c>
      <c r="BD4639" t="s">
        <v>157</v>
      </c>
      <c r="BE4639">
        <v>10</v>
      </c>
      <c r="BF4639" t="s">
        <v>112</v>
      </c>
      <c r="BG4639" t="s">
        <v>158</v>
      </c>
      <c r="BH4639">
        <v>365243</v>
      </c>
      <c r="BI4639">
        <v>-459</v>
      </c>
      <c r="BJ4639">
        <v>-189</v>
      </c>
      <c r="BK4639">
        <v>-219</v>
      </c>
      <c r="BL4639">
        <v>-213</v>
      </c>
      <c r="BM4639">
        <v>0</v>
      </c>
    </row>
    <row r="4640" spans="1:65" x14ac:dyDescent="0.3">
      <c r="A4640">
        <v>140115</v>
      </c>
      <c r="B4640">
        <v>0</v>
      </c>
      <c r="C4640" t="s">
        <v>99</v>
      </c>
      <c r="D4640" t="s">
        <v>88</v>
      </c>
      <c r="E4640" t="s">
        <v>67</v>
      </c>
      <c r="F4640" t="s">
        <v>68</v>
      </c>
      <c r="G4640">
        <v>1</v>
      </c>
      <c r="H4640">
        <v>157500</v>
      </c>
      <c r="I4640">
        <v>180000</v>
      </c>
      <c r="J4640" t="s">
        <v>69</v>
      </c>
      <c r="K4640" t="s">
        <v>70</v>
      </c>
      <c r="L4640" t="s">
        <v>91</v>
      </c>
      <c r="M4640" t="s">
        <v>72</v>
      </c>
      <c r="N4640">
        <v>1.9689000000000002E-2</v>
      </c>
      <c r="O4640">
        <v>8155</v>
      </c>
      <c r="P4640">
        <v>962</v>
      </c>
      <c r="Q4640">
        <v>6839</v>
      </c>
      <c r="R4640">
        <v>607</v>
      </c>
      <c r="S4640">
        <v>2</v>
      </c>
      <c r="T4640">
        <v>2</v>
      </c>
      <c r="U4640" t="s">
        <v>120</v>
      </c>
      <c r="V4640">
        <v>9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0</v>
      </c>
      <c r="AC4640" t="s">
        <v>167</v>
      </c>
      <c r="AD4640">
        <v>1609892</v>
      </c>
      <c r="AE4640" t="s">
        <v>65</v>
      </c>
      <c r="AG4640">
        <v>0</v>
      </c>
      <c r="AH4640">
        <v>0</v>
      </c>
      <c r="AK4640" t="s">
        <v>120</v>
      </c>
      <c r="AL4640">
        <v>16</v>
      </c>
      <c r="AM4640" t="s">
        <v>68</v>
      </c>
      <c r="AN4640">
        <v>1</v>
      </c>
      <c r="AR4640" t="s">
        <v>76</v>
      </c>
      <c r="AS4640" t="s">
        <v>129</v>
      </c>
      <c r="AT4640">
        <v>-259</v>
      </c>
      <c r="AU4640" t="s">
        <v>76</v>
      </c>
      <c r="AV4640" t="s">
        <v>79</v>
      </c>
      <c r="AX4640" t="s">
        <v>81</v>
      </c>
      <c r="AY4640" t="s">
        <v>76</v>
      </c>
      <c r="AZ4640" t="s">
        <v>76</v>
      </c>
      <c r="BA4640" t="s">
        <v>76</v>
      </c>
      <c r="BB4640" t="s">
        <v>121</v>
      </c>
      <c r="BC4640">
        <v>-1</v>
      </c>
      <c r="BD4640" t="s">
        <v>76</v>
      </c>
      <c r="BF4640" t="s">
        <v>76</v>
      </c>
      <c r="BG4640" t="s">
        <v>82</v>
      </c>
    </row>
    <row r="4641" spans="1:65" x14ac:dyDescent="0.3">
      <c r="A4641">
        <v>140120</v>
      </c>
      <c r="B4641">
        <v>0</v>
      </c>
      <c r="C4641" t="s">
        <v>99</v>
      </c>
      <c r="D4641" t="s">
        <v>66</v>
      </c>
      <c r="E4641" t="s">
        <v>68</v>
      </c>
      <c r="F4641" t="s">
        <v>67</v>
      </c>
      <c r="G4641">
        <v>0</v>
      </c>
      <c r="H4641">
        <v>225000</v>
      </c>
      <c r="I4641">
        <v>405000</v>
      </c>
      <c r="J4641" t="s">
        <v>69</v>
      </c>
      <c r="K4641" t="s">
        <v>70</v>
      </c>
      <c r="L4641" t="s">
        <v>91</v>
      </c>
      <c r="M4641" t="s">
        <v>72</v>
      </c>
      <c r="N4641">
        <v>1.0555999999999999E-2</v>
      </c>
      <c r="O4641">
        <v>17444</v>
      </c>
      <c r="P4641">
        <v>2417</v>
      </c>
      <c r="Q4641">
        <v>1689</v>
      </c>
      <c r="R4641">
        <v>980</v>
      </c>
      <c r="S4641">
        <v>3</v>
      </c>
      <c r="T4641">
        <v>3</v>
      </c>
      <c r="U4641" t="s">
        <v>73</v>
      </c>
      <c r="V4641">
        <v>17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92</v>
      </c>
      <c r="AD4641">
        <v>1752208</v>
      </c>
      <c r="AE4641" t="s">
        <v>93</v>
      </c>
      <c r="AF4641">
        <v>12456.764999999999</v>
      </c>
      <c r="AG4641">
        <v>109674</v>
      </c>
      <c r="AH4641">
        <v>109674</v>
      </c>
      <c r="AI4641">
        <v>0</v>
      </c>
      <c r="AJ4641">
        <v>109674</v>
      </c>
      <c r="AK4641" t="s">
        <v>109</v>
      </c>
      <c r="AL4641">
        <v>13</v>
      </c>
      <c r="AM4641" t="s">
        <v>68</v>
      </c>
      <c r="AN4641">
        <v>1</v>
      </c>
      <c r="AO4641">
        <v>0</v>
      </c>
      <c r="AR4641" t="s">
        <v>79</v>
      </c>
      <c r="AS4641" t="s">
        <v>77</v>
      </c>
      <c r="AT4641">
        <v>-188</v>
      </c>
      <c r="AU4641" t="s">
        <v>78</v>
      </c>
      <c r="AV4641" t="s">
        <v>79</v>
      </c>
      <c r="AX4641" t="s">
        <v>81</v>
      </c>
      <c r="AY4641" t="s">
        <v>124</v>
      </c>
      <c r="AZ4641" t="s">
        <v>96</v>
      </c>
      <c r="BA4641" t="s">
        <v>76</v>
      </c>
      <c r="BB4641" t="s">
        <v>104</v>
      </c>
      <c r="BC4641">
        <v>20</v>
      </c>
      <c r="BD4641" t="s">
        <v>105</v>
      </c>
      <c r="BE4641">
        <v>10</v>
      </c>
      <c r="BF4641" t="s">
        <v>112</v>
      </c>
      <c r="BG4641" t="s">
        <v>208</v>
      </c>
      <c r="BH4641">
        <v>365243</v>
      </c>
      <c r="BI4641">
        <v>-153</v>
      </c>
      <c r="BJ4641">
        <v>117</v>
      </c>
      <c r="BK4641">
        <v>365243</v>
      </c>
      <c r="BL4641">
        <v>365243</v>
      </c>
      <c r="BM4641">
        <v>0</v>
      </c>
    </row>
    <row r="4642" spans="1:65" x14ac:dyDescent="0.3">
      <c r="A4642">
        <v>140122</v>
      </c>
      <c r="B4642">
        <v>0</v>
      </c>
      <c r="C4642" t="s">
        <v>65</v>
      </c>
      <c r="D4642" t="s">
        <v>66</v>
      </c>
      <c r="E4642" t="s">
        <v>67</v>
      </c>
      <c r="F4642" t="s">
        <v>68</v>
      </c>
      <c r="G4642">
        <v>0</v>
      </c>
      <c r="H4642">
        <v>130500</v>
      </c>
      <c r="I4642">
        <v>1082214</v>
      </c>
      <c r="J4642" t="s">
        <v>69</v>
      </c>
      <c r="K4642" t="s">
        <v>70</v>
      </c>
      <c r="L4642" t="s">
        <v>71</v>
      </c>
      <c r="M4642" t="s">
        <v>72</v>
      </c>
      <c r="N4642">
        <v>3.8180000000000002E-3</v>
      </c>
      <c r="O4642">
        <v>20980</v>
      </c>
      <c r="P4642">
        <v>76</v>
      </c>
      <c r="Q4642">
        <v>5889</v>
      </c>
      <c r="R4642">
        <v>4503</v>
      </c>
      <c r="S4642">
        <v>2</v>
      </c>
      <c r="T4642">
        <v>2</v>
      </c>
      <c r="U4642" t="s">
        <v>73</v>
      </c>
      <c r="V4642">
        <v>6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 t="s">
        <v>141</v>
      </c>
      <c r="AD4642">
        <v>1213509</v>
      </c>
      <c r="AE4642" t="s">
        <v>93</v>
      </c>
      <c r="AF4642">
        <v>15475.77</v>
      </c>
      <c r="AG4642">
        <v>83205</v>
      </c>
      <c r="AH4642">
        <v>87597</v>
      </c>
      <c r="AI4642">
        <v>0</v>
      </c>
      <c r="AJ4642">
        <v>83205</v>
      </c>
      <c r="AK4642" t="s">
        <v>123</v>
      </c>
      <c r="AL4642">
        <v>5</v>
      </c>
      <c r="AM4642" t="s">
        <v>68</v>
      </c>
      <c r="AN4642">
        <v>1</v>
      </c>
      <c r="AO4642">
        <v>0</v>
      </c>
      <c r="AR4642" t="s">
        <v>79</v>
      </c>
      <c r="AS4642" t="s">
        <v>77</v>
      </c>
      <c r="AT4642">
        <v>-605</v>
      </c>
      <c r="AU4642" t="s">
        <v>78</v>
      </c>
      <c r="AV4642" t="s">
        <v>79</v>
      </c>
      <c r="AX4642" t="s">
        <v>161</v>
      </c>
      <c r="AY4642" t="s">
        <v>103</v>
      </c>
      <c r="AZ4642" t="s">
        <v>96</v>
      </c>
      <c r="BA4642" t="s">
        <v>76</v>
      </c>
      <c r="BB4642" t="s">
        <v>84</v>
      </c>
      <c r="BC4642">
        <v>55</v>
      </c>
      <c r="BD4642" t="s">
        <v>85</v>
      </c>
      <c r="BE4642">
        <v>6</v>
      </c>
      <c r="BF4642" t="s">
        <v>112</v>
      </c>
      <c r="BG4642" t="s">
        <v>151</v>
      </c>
      <c r="BH4642">
        <v>365243</v>
      </c>
      <c r="BI4642">
        <v>-574</v>
      </c>
      <c r="BJ4642">
        <v>-424</v>
      </c>
      <c r="BK4642">
        <v>-454</v>
      </c>
      <c r="BL4642">
        <v>-452</v>
      </c>
      <c r="BM4642">
        <v>0</v>
      </c>
    </row>
    <row r="4643" spans="1:65" x14ac:dyDescent="0.3">
      <c r="A4643">
        <v>140122</v>
      </c>
      <c r="B4643">
        <v>0</v>
      </c>
      <c r="C4643" t="s">
        <v>65</v>
      </c>
      <c r="D4643" t="s">
        <v>66</v>
      </c>
      <c r="E4643" t="s">
        <v>67</v>
      </c>
      <c r="F4643" t="s">
        <v>68</v>
      </c>
      <c r="G4643">
        <v>0</v>
      </c>
      <c r="H4643">
        <v>130500</v>
      </c>
      <c r="I4643">
        <v>1082214</v>
      </c>
      <c r="J4643" t="s">
        <v>69</v>
      </c>
      <c r="K4643" t="s">
        <v>70</v>
      </c>
      <c r="L4643" t="s">
        <v>71</v>
      </c>
      <c r="M4643" t="s">
        <v>72</v>
      </c>
      <c r="N4643">
        <v>3.8180000000000002E-3</v>
      </c>
      <c r="O4643">
        <v>20980</v>
      </c>
      <c r="P4643">
        <v>76</v>
      </c>
      <c r="Q4643">
        <v>5889</v>
      </c>
      <c r="R4643">
        <v>4503</v>
      </c>
      <c r="S4643">
        <v>2</v>
      </c>
      <c r="T4643">
        <v>2</v>
      </c>
      <c r="U4643" t="s">
        <v>73</v>
      </c>
      <c r="V4643">
        <v>6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 t="s">
        <v>141</v>
      </c>
      <c r="AD4643">
        <v>2510459</v>
      </c>
      <c r="AE4643" t="s">
        <v>93</v>
      </c>
      <c r="AF4643">
        <v>3035.52</v>
      </c>
      <c r="AG4643">
        <v>19440</v>
      </c>
      <c r="AH4643">
        <v>16371</v>
      </c>
      <c r="AI4643">
        <v>3888</v>
      </c>
      <c r="AJ4643">
        <v>19440</v>
      </c>
      <c r="AK4643" t="s">
        <v>94</v>
      </c>
      <c r="AL4643">
        <v>6</v>
      </c>
      <c r="AM4643" t="s">
        <v>68</v>
      </c>
      <c r="AN4643">
        <v>1</v>
      </c>
      <c r="AO4643">
        <v>0.20901255999999999</v>
      </c>
      <c r="AR4643" t="s">
        <v>79</v>
      </c>
      <c r="AS4643" t="s">
        <v>77</v>
      </c>
      <c r="AT4643">
        <v>-600</v>
      </c>
      <c r="AU4643" t="s">
        <v>78</v>
      </c>
      <c r="AV4643" t="s">
        <v>79</v>
      </c>
      <c r="AX4643" t="s">
        <v>81</v>
      </c>
      <c r="AY4643" t="s">
        <v>95</v>
      </c>
      <c r="AZ4643" t="s">
        <v>96</v>
      </c>
      <c r="BA4643" t="s">
        <v>76</v>
      </c>
      <c r="BB4643" t="s">
        <v>138</v>
      </c>
      <c r="BC4643">
        <v>48</v>
      </c>
      <c r="BD4643" t="s">
        <v>85</v>
      </c>
      <c r="BE4643">
        <v>6</v>
      </c>
      <c r="BF4643" t="s">
        <v>147</v>
      </c>
      <c r="BG4643" t="s">
        <v>151</v>
      </c>
      <c r="BH4643">
        <v>365243</v>
      </c>
      <c r="BI4643">
        <v>-569</v>
      </c>
      <c r="BJ4643">
        <v>-419</v>
      </c>
      <c r="BK4643">
        <v>-419</v>
      </c>
      <c r="BL4643">
        <v>-417</v>
      </c>
      <c r="BM4643">
        <v>0</v>
      </c>
    </row>
    <row r="4644" spans="1:65" x14ac:dyDescent="0.3">
      <c r="A4644">
        <v>140126</v>
      </c>
      <c r="B4644">
        <v>0</v>
      </c>
      <c r="C4644" t="s">
        <v>65</v>
      </c>
      <c r="D4644" t="s">
        <v>88</v>
      </c>
      <c r="E4644" t="s">
        <v>67</v>
      </c>
      <c r="F4644" t="s">
        <v>68</v>
      </c>
      <c r="G4644">
        <v>2</v>
      </c>
      <c r="H4644">
        <v>90000</v>
      </c>
      <c r="I4644">
        <v>1061599.5</v>
      </c>
      <c r="J4644" t="s">
        <v>69</v>
      </c>
      <c r="K4644" t="s">
        <v>70</v>
      </c>
      <c r="L4644" t="s">
        <v>91</v>
      </c>
      <c r="M4644" t="s">
        <v>72</v>
      </c>
      <c r="N4644">
        <v>1.8029E-2</v>
      </c>
      <c r="O4644">
        <v>14379</v>
      </c>
      <c r="P4644">
        <v>4931</v>
      </c>
      <c r="Q4644">
        <v>1524</v>
      </c>
      <c r="R4644">
        <v>3560</v>
      </c>
      <c r="S4644">
        <v>3</v>
      </c>
      <c r="T4644">
        <v>3</v>
      </c>
      <c r="U4644" t="s">
        <v>123</v>
      </c>
      <c r="V4644">
        <v>11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 t="s">
        <v>92</v>
      </c>
      <c r="AD4644">
        <v>1351102</v>
      </c>
      <c r="AE4644" t="s">
        <v>93</v>
      </c>
      <c r="AF4644">
        <v>3785.4</v>
      </c>
      <c r="AG4644">
        <v>26536.5</v>
      </c>
      <c r="AH4644">
        <v>25456.5</v>
      </c>
      <c r="AI4644">
        <v>2655</v>
      </c>
      <c r="AJ4644">
        <v>26536.5</v>
      </c>
      <c r="AK4644" t="s">
        <v>120</v>
      </c>
      <c r="AL4644">
        <v>13</v>
      </c>
      <c r="AM4644" t="s">
        <v>68</v>
      </c>
      <c r="AN4644">
        <v>1</v>
      </c>
      <c r="AO4644">
        <v>0.10285955400000001</v>
      </c>
      <c r="AR4644" t="s">
        <v>79</v>
      </c>
      <c r="AS4644" t="s">
        <v>77</v>
      </c>
      <c r="AT4644">
        <v>-1916</v>
      </c>
      <c r="AU4644" t="s">
        <v>78</v>
      </c>
      <c r="AV4644" t="s">
        <v>79</v>
      </c>
      <c r="AW4644" t="s">
        <v>101</v>
      </c>
      <c r="AX4644" t="s">
        <v>81</v>
      </c>
      <c r="AY4644" t="s">
        <v>95</v>
      </c>
      <c r="AZ4644" t="s">
        <v>96</v>
      </c>
      <c r="BA4644" t="s">
        <v>76</v>
      </c>
      <c r="BB4644" t="s">
        <v>104</v>
      </c>
      <c r="BC4644">
        <v>1375</v>
      </c>
      <c r="BD4644" t="s">
        <v>85</v>
      </c>
      <c r="BE4644">
        <v>8</v>
      </c>
      <c r="BF4644" t="s">
        <v>147</v>
      </c>
      <c r="BG4644" t="s">
        <v>151</v>
      </c>
      <c r="BH4644">
        <v>365243</v>
      </c>
      <c r="BI4644">
        <v>-1884</v>
      </c>
      <c r="BJ4644">
        <v>-1674</v>
      </c>
      <c r="BK4644">
        <v>-1674</v>
      </c>
      <c r="BL4644">
        <v>-1667</v>
      </c>
      <c r="BM4644">
        <v>0</v>
      </c>
    </row>
    <row r="4645" spans="1:65" x14ac:dyDescent="0.3">
      <c r="A4645">
        <v>140126</v>
      </c>
      <c r="B4645">
        <v>0</v>
      </c>
      <c r="C4645" t="s">
        <v>65</v>
      </c>
      <c r="D4645" t="s">
        <v>88</v>
      </c>
      <c r="E4645" t="s">
        <v>67</v>
      </c>
      <c r="F4645" t="s">
        <v>68</v>
      </c>
      <c r="G4645">
        <v>2</v>
      </c>
      <c r="H4645">
        <v>90000</v>
      </c>
      <c r="I4645">
        <v>1061599.5</v>
      </c>
      <c r="J4645" t="s">
        <v>69</v>
      </c>
      <c r="K4645" t="s">
        <v>70</v>
      </c>
      <c r="L4645" t="s">
        <v>91</v>
      </c>
      <c r="M4645" t="s">
        <v>72</v>
      </c>
      <c r="N4645">
        <v>1.8029E-2</v>
      </c>
      <c r="O4645">
        <v>14379</v>
      </c>
      <c r="P4645">
        <v>4931</v>
      </c>
      <c r="Q4645">
        <v>1524</v>
      </c>
      <c r="R4645">
        <v>3560</v>
      </c>
      <c r="S4645">
        <v>3</v>
      </c>
      <c r="T4645">
        <v>3</v>
      </c>
      <c r="U4645" t="s">
        <v>123</v>
      </c>
      <c r="V4645">
        <v>11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 t="s">
        <v>92</v>
      </c>
      <c r="AD4645">
        <v>2592655</v>
      </c>
      <c r="AE4645" t="s">
        <v>93</v>
      </c>
      <c r="AF4645">
        <v>12729.06</v>
      </c>
      <c r="AG4645">
        <v>135441</v>
      </c>
      <c r="AH4645">
        <v>134770.5</v>
      </c>
      <c r="AI4645">
        <v>13545</v>
      </c>
      <c r="AJ4645">
        <v>135441</v>
      </c>
      <c r="AK4645" t="s">
        <v>94</v>
      </c>
      <c r="AL4645">
        <v>6</v>
      </c>
      <c r="AM4645" t="s">
        <v>68</v>
      </c>
      <c r="AN4645">
        <v>1</v>
      </c>
      <c r="AO4645">
        <v>9.9461865999999996E-2</v>
      </c>
      <c r="AR4645" t="s">
        <v>79</v>
      </c>
      <c r="AS4645" t="s">
        <v>77</v>
      </c>
      <c r="AT4645">
        <v>-576</v>
      </c>
      <c r="AU4645" t="s">
        <v>78</v>
      </c>
      <c r="AV4645" t="s">
        <v>79</v>
      </c>
      <c r="AX4645" t="s">
        <v>81</v>
      </c>
      <c r="AY4645" t="s">
        <v>95</v>
      </c>
      <c r="AZ4645" t="s">
        <v>96</v>
      </c>
      <c r="BA4645" t="s">
        <v>76</v>
      </c>
      <c r="BB4645" t="s">
        <v>104</v>
      </c>
      <c r="BC4645">
        <v>1375</v>
      </c>
      <c r="BD4645" t="s">
        <v>85</v>
      </c>
      <c r="BE4645">
        <v>12</v>
      </c>
      <c r="BF4645" t="s">
        <v>112</v>
      </c>
      <c r="BG4645" t="s">
        <v>151</v>
      </c>
      <c r="BH4645">
        <v>365243</v>
      </c>
      <c r="BI4645">
        <v>-544</v>
      </c>
      <c r="BJ4645">
        <v>-214</v>
      </c>
      <c r="BK4645">
        <v>-214</v>
      </c>
      <c r="BL4645">
        <v>-211</v>
      </c>
      <c r="BM4645">
        <v>0</v>
      </c>
    </row>
    <row r="4646" spans="1:65" x14ac:dyDescent="0.3">
      <c r="A4646">
        <v>140154</v>
      </c>
      <c r="B4646">
        <v>0</v>
      </c>
      <c r="C4646" t="s">
        <v>65</v>
      </c>
      <c r="D4646" t="s">
        <v>88</v>
      </c>
      <c r="E4646" t="s">
        <v>67</v>
      </c>
      <c r="F4646" t="s">
        <v>68</v>
      </c>
      <c r="G4646">
        <v>0</v>
      </c>
      <c r="H4646">
        <v>81000</v>
      </c>
      <c r="I4646">
        <v>199080</v>
      </c>
      <c r="J4646" t="s">
        <v>113</v>
      </c>
      <c r="K4646" t="s">
        <v>70</v>
      </c>
      <c r="L4646" t="s">
        <v>119</v>
      </c>
      <c r="M4646" t="s">
        <v>72</v>
      </c>
      <c r="N4646">
        <v>2.461E-2</v>
      </c>
      <c r="O4646">
        <v>20641</v>
      </c>
      <c r="P4646">
        <v>365243</v>
      </c>
      <c r="Q4646">
        <v>1908</v>
      </c>
      <c r="R4646">
        <v>3902</v>
      </c>
      <c r="S4646">
        <v>2</v>
      </c>
      <c r="T4646">
        <v>2</v>
      </c>
      <c r="U4646" t="s">
        <v>123</v>
      </c>
      <c r="V4646">
        <v>15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 t="s">
        <v>76</v>
      </c>
      <c r="AD4646">
        <v>2302019</v>
      </c>
      <c r="AE4646" t="s">
        <v>65</v>
      </c>
      <c r="AF4646">
        <v>9425.7450000000008</v>
      </c>
      <c r="AG4646">
        <v>45000</v>
      </c>
      <c r="AH4646">
        <v>46485</v>
      </c>
      <c r="AJ4646">
        <v>45000</v>
      </c>
      <c r="AK4646" t="s">
        <v>125</v>
      </c>
      <c r="AL4646">
        <v>16</v>
      </c>
      <c r="AM4646" t="s">
        <v>68</v>
      </c>
      <c r="AN4646">
        <v>1</v>
      </c>
      <c r="AR4646" t="s">
        <v>76</v>
      </c>
      <c r="AS4646" t="s">
        <v>114</v>
      </c>
      <c r="AT4646">
        <v>-734</v>
      </c>
      <c r="AU4646" t="s">
        <v>78</v>
      </c>
      <c r="AV4646" t="s">
        <v>149</v>
      </c>
      <c r="AW4646" t="s">
        <v>80</v>
      </c>
      <c r="AX4646" t="s">
        <v>102</v>
      </c>
      <c r="AY4646" t="s">
        <v>76</v>
      </c>
      <c r="AZ4646" t="s">
        <v>82</v>
      </c>
      <c r="BA4646" t="s">
        <v>83</v>
      </c>
      <c r="BB4646" t="s">
        <v>117</v>
      </c>
      <c r="BC4646">
        <v>4</v>
      </c>
      <c r="BD4646" t="s">
        <v>76</v>
      </c>
      <c r="BE4646">
        <v>6</v>
      </c>
      <c r="BF4646" t="s">
        <v>86</v>
      </c>
      <c r="BG4646" t="s">
        <v>87</v>
      </c>
    </row>
    <row r="4647" spans="1:65" x14ac:dyDescent="0.3">
      <c r="A4647">
        <v>140162</v>
      </c>
      <c r="B4647">
        <v>0</v>
      </c>
      <c r="C4647" t="s">
        <v>65</v>
      </c>
      <c r="D4647" t="s">
        <v>88</v>
      </c>
      <c r="E4647" t="s">
        <v>67</v>
      </c>
      <c r="F4647" t="s">
        <v>68</v>
      </c>
      <c r="G4647">
        <v>1</v>
      </c>
      <c r="H4647">
        <v>94500</v>
      </c>
      <c r="I4647">
        <v>720000</v>
      </c>
      <c r="J4647" t="s">
        <v>69</v>
      </c>
      <c r="K4647" t="s">
        <v>90</v>
      </c>
      <c r="L4647" t="s">
        <v>71</v>
      </c>
      <c r="M4647" t="s">
        <v>72</v>
      </c>
      <c r="N4647">
        <v>2.6391999999999999E-2</v>
      </c>
      <c r="O4647">
        <v>10487</v>
      </c>
      <c r="P4647">
        <v>3472</v>
      </c>
      <c r="Q4647">
        <v>3485</v>
      </c>
      <c r="R4647">
        <v>3022</v>
      </c>
      <c r="S4647">
        <v>2</v>
      </c>
      <c r="T4647">
        <v>2</v>
      </c>
      <c r="U4647" t="s">
        <v>123</v>
      </c>
      <c r="V4647">
        <v>11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 t="s">
        <v>122</v>
      </c>
      <c r="AD4647">
        <v>2414618</v>
      </c>
      <c r="AE4647" t="s">
        <v>93</v>
      </c>
      <c r="AF4647">
        <v>6598.35</v>
      </c>
      <c r="AG4647">
        <v>87988.5</v>
      </c>
      <c r="AH4647">
        <v>57136.5</v>
      </c>
      <c r="AI4647">
        <v>36000</v>
      </c>
      <c r="AJ4647">
        <v>87988.5</v>
      </c>
      <c r="AK4647" t="s">
        <v>75</v>
      </c>
      <c r="AL4647">
        <v>16</v>
      </c>
      <c r="AM4647" t="s">
        <v>68</v>
      </c>
      <c r="AN4647">
        <v>1</v>
      </c>
      <c r="AO4647">
        <v>0.42096570900000002</v>
      </c>
      <c r="AR4647" t="s">
        <v>79</v>
      </c>
      <c r="AS4647" t="s">
        <v>77</v>
      </c>
      <c r="AT4647">
        <v>-2073</v>
      </c>
      <c r="AU4647" t="s">
        <v>78</v>
      </c>
      <c r="AV4647" t="s">
        <v>79</v>
      </c>
      <c r="AW4647" t="s">
        <v>101</v>
      </c>
      <c r="AX4647" t="s">
        <v>102</v>
      </c>
      <c r="AY4647" t="s">
        <v>95</v>
      </c>
      <c r="AZ4647" t="s">
        <v>96</v>
      </c>
      <c r="BA4647" t="s">
        <v>76</v>
      </c>
      <c r="BB4647" t="s">
        <v>104</v>
      </c>
      <c r="BC4647">
        <v>1000</v>
      </c>
      <c r="BD4647" t="s">
        <v>85</v>
      </c>
      <c r="BE4647">
        <v>12</v>
      </c>
      <c r="BF4647" t="s">
        <v>86</v>
      </c>
      <c r="BG4647" t="s">
        <v>151</v>
      </c>
      <c r="BH4647">
        <v>365243</v>
      </c>
      <c r="BI4647">
        <v>-2042</v>
      </c>
      <c r="BJ4647">
        <v>-1712</v>
      </c>
      <c r="BK4647">
        <v>-1892</v>
      </c>
      <c r="BL4647">
        <v>-1884</v>
      </c>
      <c r="BM4647">
        <v>0</v>
      </c>
    </row>
    <row r="4648" spans="1:65" x14ac:dyDescent="0.3">
      <c r="A4648">
        <v>140181</v>
      </c>
      <c r="B4648">
        <v>0</v>
      </c>
      <c r="C4648" t="s">
        <v>65</v>
      </c>
      <c r="D4648" t="s">
        <v>66</v>
      </c>
      <c r="E4648" t="s">
        <v>67</v>
      </c>
      <c r="F4648" t="s">
        <v>68</v>
      </c>
      <c r="G4648">
        <v>1</v>
      </c>
      <c r="H4648">
        <v>270000</v>
      </c>
      <c r="I4648">
        <v>820453.5</v>
      </c>
      <c r="J4648" t="s">
        <v>89</v>
      </c>
      <c r="K4648" t="s">
        <v>90</v>
      </c>
      <c r="L4648" t="s">
        <v>91</v>
      </c>
      <c r="M4648" t="s">
        <v>72</v>
      </c>
      <c r="N4648">
        <v>1.1703E-2</v>
      </c>
      <c r="O4648">
        <v>13092</v>
      </c>
      <c r="P4648">
        <v>150</v>
      </c>
      <c r="Q4648">
        <v>7036</v>
      </c>
      <c r="R4648">
        <v>4346</v>
      </c>
      <c r="S4648">
        <v>2</v>
      </c>
      <c r="T4648">
        <v>2</v>
      </c>
      <c r="U4648" t="s">
        <v>73</v>
      </c>
      <c r="V4648">
        <v>13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 t="s">
        <v>92</v>
      </c>
      <c r="AD4648">
        <v>2339808</v>
      </c>
      <c r="AE4648" t="s">
        <v>65</v>
      </c>
      <c r="AF4648">
        <v>17171.91</v>
      </c>
      <c r="AG4648">
        <v>229500</v>
      </c>
      <c r="AH4648">
        <v>291456</v>
      </c>
      <c r="AJ4648">
        <v>229500</v>
      </c>
      <c r="AK4648" t="s">
        <v>123</v>
      </c>
      <c r="AL4648">
        <v>18</v>
      </c>
      <c r="AM4648" t="s">
        <v>68</v>
      </c>
      <c r="AN4648">
        <v>1</v>
      </c>
      <c r="AR4648" t="s">
        <v>76</v>
      </c>
      <c r="AS4648" t="s">
        <v>77</v>
      </c>
      <c r="AT4648">
        <v>-1088</v>
      </c>
      <c r="AU4648" t="s">
        <v>76</v>
      </c>
      <c r="AV4648" t="s">
        <v>79</v>
      </c>
      <c r="AW4648" t="s">
        <v>80</v>
      </c>
      <c r="AX4648" t="s">
        <v>81</v>
      </c>
      <c r="AY4648" t="s">
        <v>76</v>
      </c>
      <c r="AZ4648" t="s">
        <v>82</v>
      </c>
      <c r="BA4648" t="s">
        <v>116</v>
      </c>
      <c r="BB4648" t="s">
        <v>121</v>
      </c>
      <c r="BC4648">
        <v>-1</v>
      </c>
      <c r="BD4648" t="s">
        <v>76</v>
      </c>
      <c r="BE4648">
        <v>24</v>
      </c>
      <c r="BF4648" t="s">
        <v>147</v>
      </c>
      <c r="BG4648" t="s">
        <v>154</v>
      </c>
      <c r="BH4648">
        <v>365243</v>
      </c>
      <c r="BI4648">
        <v>-1058</v>
      </c>
      <c r="BJ4648">
        <v>-368</v>
      </c>
      <c r="BK4648">
        <v>-398</v>
      </c>
      <c r="BL4648">
        <v>-396</v>
      </c>
      <c r="BM4648">
        <v>1</v>
      </c>
    </row>
    <row r="4649" spans="1:65" x14ac:dyDescent="0.3">
      <c r="A4649">
        <v>140187</v>
      </c>
      <c r="B4649">
        <v>0</v>
      </c>
      <c r="C4649" t="s">
        <v>65</v>
      </c>
      <c r="D4649" t="s">
        <v>88</v>
      </c>
      <c r="E4649" t="s">
        <v>68</v>
      </c>
      <c r="F4649" t="s">
        <v>68</v>
      </c>
      <c r="G4649">
        <v>2</v>
      </c>
      <c r="H4649">
        <v>180000</v>
      </c>
      <c r="I4649">
        <v>781920</v>
      </c>
      <c r="J4649" t="s">
        <v>69</v>
      </c>
      <c r="K4649" t="s">
        <v>90</v>
      </c>
      <c r="L4649" t="s">
        <v>91</v>
      </c>
      <c r="M4649" t="s">
        <v>72</v>
      </c>
      <c r="N4649">
        <v>3.0755000000000001E-2</v>
      </c>
      <c r="O4649">
        <v>14366</v>
      </c>
      <c r="P4649">
        <v>188</v>
      </c>
      <c r="Q4649">
        <v>3850</v>
      </c>
      <c r="R4649">
        <v>4368</v>
      </c>
      <c r="S4649">
        <v>2</v>
      </c>
      <c r="T4649">
        <v>2</v>
      </c>
      <c r="U4649" t="s">
        <v>109</v>
      </c>
      <c r="V4649">
        <v>11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 t="s">
        <v>122</v>
      </c>
      <c r="AD4649">
        <v>2162279</v>
      </c>
      <c r="AE4649" t="s">
        <v>93</v>
      </c>
      <c r="AF4649">
        <v>22775.445</v>
      </c>
      <c r="AG4649">
        <v>187668</v>
      </c>
      <c r="AH4649">
        <v>204264</v>
      </c>
      <c r="AI4649">
        <v>0</v>
      </c>
      <c r="AJ4649">
        <v>187668</v>
      </c>
      <c r="AK4649" t="s">
        <v>94</v>
      </c>
      <c r="AL4649">
        <v>13</v>
      </c>
      <c r="AM4649" t="s">
        <v>68</v>
      </c>
      <c r="AN4649">
        <v>1</v>
      </c>
      <c r="AO4649">
        <v>0</v>
      </c>
      <c r="AR4649" t="s">
        <v>79</v>
      </c>
      <c r="AS4649" t="s">
        <v>77</v>
      </c>
      <c r="AT4649">
        <v>-1798</v>
      </c>
      <c r="AU4649" t="s">
        <v>78</v>
      </c>
      <c r="AV4649" t="s">
        <v>79</v>
      </c>
      <c r="AW4649" t="s">
        <v>101</v>
      </c>
      <c r="AX4649" t="s">
        <v>102</v>
      </c>
      <c r="AY4649" t="s">
        <v>103</v>
      </c>
      <c r="AZ4649" t="s">
        <v>96</v>
      </c>
      <c r="BA4649" t="s">
        <v>76</v>
      </c>
      <c r="BB4649" t="s">
        <v>104</v>
      </c>
      <c r="BC4649">
        <v>1657</v>
      </c>
      <c r="BD4649" t="s">
        <v>85</v>
      </c>
      <c r="BE4649">
        <v>12</v>
      </c>
      <c r="BF4649" t="s">
        <v>86</v>
      </c>
      <c r="BG4649" t="s">
        <v>151</v>
      </c>
      <c r="BH4649">
        <v>365243</v>
      </c>
      <c r="BI4649">
        <v>-1767</v>
      </c>
      <c r="BJ4649">
        <v>-1437</v>
      </c>
      <c r="BK4649">
        <v>-1677</v>
      </c>
      <c r="BL4649">
        <v>-1671</v>
      </c>
      <c r="BM4649">
        <v>0</v>
      </c>
    </row>
    <row r="4650" spans="1:65" x14ac:dyDescent="0.3">
      <c r="A4650">
        <v>140206</v>
      </c>
      <c r="B4650">
        <v>0</v>
      </c>
      <c r="C4650" t="s">
        <v>65</v>
      </c>
      <c r="D4650" t="s">
        <v>88</v>
      </c>
      <c r="E4650" t="s">
        <v>67</v>
      </c>
      <c r="F4650" t="s">
        <v>68</v>
      </c>
      <c r="G4650">
        <v>0</v>
      </c>
      <c r="H4650">
        <v>135000</v>
      </c>
      <c r="I4650">
        <v>787131</v>
      </c>
      <c r="J4650" t="s">
        <v>69</v>
      </c>
      <c r="K4650" t="s">
        <v>70</v>
      </c>
      <c r="L4650" t="s">
        <v>91</v>
      </c>
      <c r="M4650" t="s">
        <v>72</v>
      </c>
      <c r="N4650">
        <v>1.9101E-2</v>
      </c>
      <c r="O4650">
        <v>17947</v>
      </c>
      <c r="P4650">
        <v>315</v>
      </c>
      <c r="Q4650">
        <v>2423</v>
      </c>
      <c r="R4650">
        <v>1488</v>
      </c>
      <c r="S4650">
        <v>2</v>
      </c>
      <c r="T4650">
        <v>2</v>
      </c>
      <c r="U4650" t="s">
        <v>120</v>
      </c>
      <c r="V4650">
        <v>11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 t="s">
        <v>122</v>
      </c>
      <c r="AD4650">
        <v>2811748</v>
      </c>
      <c r="AE4650" t="s">
        <v>99</v>
      </c>
      <c r="AG4650">
        <v>0</v>
      </c>
      <c r="AH4650">
        <v>0</v>
      </c>
      <c r="AK4650" t="s">
        <v>125</v>
      </c>
      <c r="AL4650">
        <v>13</v>
      </c>
      <c r="AM4650" t="s">
        <v>68</v>
      </c>
      <c r="AN4650">
        <v>1</v>
      </c>
      <c r="AR4650" t="s">
        <v>79</v>
      </c>
      <c r="AS4650" t="s">
        <v>129</v>
      </c>
      <c r="AT4650">
        <v>-176</v>
      </c>
      <c r="AU4650" t="s">
        <v>76</v>
      </c>
      <c r="AV4650" t="s">
        <v>79</v>
      </c>
      <c r="AX4650" t="s">
        <v>161</v>
      </c>
      <c r="AY4650" t="s">
        <v>76</v>
      </c>
      <c r="AZ4650" t="s">
        <v>76</v>
      </c>
      <c r="BA4650" t="s">
        <v>76</v>
      </c>
      <c r="BB4650" t="s">
        <v>121</v>
      </c>
      <c r="BC4650">
        <v>-1</v>
      </c>
      <c r="BD4650" t="s">
        <v>76</v>
      </c>
      <c r="BF4650" t="s">
        <v>76</v>
      </c>
      <c r="BG4650" t="s">
        <v>132</v>
      </c>
    </row>
    <row r="4651" spans="1:65" x14ac:dyDescent="0.3">
      <c r="A4651">
        <v>140215</v>
      </c>
      <c r="B4651">
        <v>0</v>
      </c>
      <c r="C4651" t="s">
        <v>65</v>
      </c>
      <c r="D4651" t="s">
        <v>66</v>
      </c>
      <c r="E4651" t="s">
        <v>67</v>
      </c>
      <c r="F4651" t="s">
        <v>67</v>
      </c>
      <c r="G4651">
        <v>0</v>
      </c>
      <c r="H4651">
        <v>135000</v>
      </c>
      <c r="I4651">
        <v>427500</v>
      </c>
      <c r="J4651" t="s">
        <v>69</v>
      </c>
      <c r="K4651" t="s">
        <v>70</v>
      </c>
      <c r="L4651" t="s">
        <v>71</v>
      </c>
      <c r="M4651" t="s">
        <v>72</v>
      </c>
      <c r="N4651">
        <v>1.0147E-2</v>
      </c>
      <c r="O4651">
        <v>16205</v>
      </c>
      <c r="P4651">
        <v>554</v>
      </c>
      <c r="Q4651">
        <v>1354</v>
      </c>
      <c r="R4651">
        <v>3888</v>
      </c>
      <c r="S4651">
        <v>2</v>
      </c>
      <c r="T4651">
        <v>2</v>
      </c>
      <c r="U4651" t="s">
        <v>75</v>
      </c>
      <c r="V4651">
        <v>13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 t="s">
        <v>184</v>
      </c>
      <c r="AD4651">
        <v>1514559</v>
      </c>
      <c r="AE4651" t="s">
        <v>99</v>
      </c>
      <c r="AF4651">
        <v>2250</v>
      </c>
      <c r="AG4651">
        <v>45000</v>
      </c>
      <c r="AH4651">
        <v>45000</v>
      </c>
      <c r="AJ4651">
        <v>45000</v>
      </c>
      <c r="AK4651" t="s">
        <v>94</v>
      </c>
      <c r="AL4651">
        <v>15</v>
      </c>
      <c r="AM4651" t="s">
        <v>68</v>
      </c>
      <c r="AN4651">
        <v>1</v>
      </c>
      <c r="AR4651" t="s">
        <v>79</v>
      </c>
      <c r="AS4651" t="s">
        <v>77</v>
      </c>
      <c r="AT4651">
        <v>-275</v>
      </c>
      <c r="AU4651" t="s">
        <v>76</v>
      </c>
      <c r="AV4651" t="s">
        <v>79</v>
      </c>
      <c r="AW4651" t="s">
        <v>80</v>
      </c>
      <c r="AX4651" t="s">
        <v>102</v>
      </c>
      <c r="AY4651" t="s">
        <v>76</v>
      </c>
      <c r="AZ4651" t="s">
        <v>131</v>
      </c>
      <c r="BA4651" t="s">
        <v>83</v>
      </c>
      <c r="BB4651" t="s">
        <v>104</v>
      </c>
      <c r="BC4651">
        <v>20</v>
      </c>
      <c r="BD4651" t="s">
        <v>105</v>
      </c>
      <c r="BE4651">
        <v>0</v>
      </c>
      <c r="BF4651" t="s">
        <v>76</v>
      </c>
      <c r="BG4651" t="s">
        <v>132</v>
      </c>
      <c r="BH4651">
        <v>-274</v>
      </c>
      <c r="BI4651">
        <v>-197</v>
      </c>
      <c r="BJ4651">
        <v>365243</v>
      </c>
      <c r="BK4651">
        <v>365243</v>
      </c>
      <c r="BL4651">
        <v>365243</v>
      </c>
      <c r="BM4651">
        <v>0</v>
      </c>
    </row>
    <row r="4652" spans="1:65" x14ac:dyDescent="0.3">
      <c r="A4652">
        <v>140219</v>
      </c>
      <c r="B4652">
        <v>0</v>
      </c>
      <c r="C4652" t="s">
        <v>99</v>
      </c>
      <c r="D4652" t="s">
        <v>88</v>
      </c>
      <c r="E4652" t="s">
        <v>68</v>
      </c>
      <c r="F4652" t="s">
        <v>68</v>
      </c>
      <c r="G4652">
        <v>0</v>
      </c>
      <c r="H4652">
        <v>171000</v>
      </c>
      <c r="I4652">
        <v>405000</v>
      </c>
      <c r="J4652" t="s">
        <v>69</v>
      </c>
      <c r="K4652" t="s">
        <v>70</v>
      </c>
      <c r="L4652" t="s">
        <v>91</v>
      </c>
      <c r="M4652" t="s">
        <v>72</v>
      </c>
      <c r="N4652">
        <v>3.5791999999999997E-2</v>
      </c>
      <c r="O4652">
        <v>17122</v>
      </c>
      <c r="P4652">
        <v>2904</v>
      </c>
      <c r="Q4652">
        <v>7158</v>
      </c>
      <c r="R4652">
        <v>662</v>
      </c>
      <c r="S4652">
        <v>2</v>
      </c>
      <c r="T4652">
        <v>2</v>
      </c>
      <c r="U4652" t="s">
        <v>94</v>
      </c>
      <c r="V4652">
        <v>11</v>
      </c>
      <c r="W4652">
        <v>0</v>
      </c>
      <c r="X4652">
        <v>0</v>
      </c>
      <c r="Y4652">
        <v>0</v>
      </c>
      <c r="Z4652">
        <v>1</v>
      </c>
      <c r="AA4652">
        <v>1</v>
      </c>
      <c r="AB4652">
        <v>0</v>
      </c>
      <c r="AC4652" t="s">
        <v>108</v>
      </c>
      <c r="AD4652">
        <v>1832080</v>
      </c>
      <c r="AE4652" t="s">
        <v>93</v>
      </c>
      <c r="AF4652">
        <v>7551.27</v>
      </c>
      <c r="AG4652">
        <v>35505</v>
      </c>
      <c r="AH4652">
        <v>26505</v>
      </c>
      <c r="AI4652">
        <v>9000</v>
      </c>
      <c r="AJ4652">
        <v>35505</v>
      </c>
      <c r="AK4652" t="s">
        <v>94</v>
      </c>
      <c r="AL4652">
        <v>10</v>
      </c>
      <c r="AM4652" t="s">
        <v>68</v>
      </c>
      <c r="AN4652">
        <v>1</v>
      </c>
      <c r="AO4652">
        <v>0.27606867200000001</v>
      </c>
      <c r="AR4652" t="s">
        <v>79</v>
      </c>
      <c r="AS4652" t="s">
        <v>114</v>
      </c>
      <c r="AT4652">
        <v>-2345</v>
      </c>
      <c r="AU4652" t="s">
        <v>78</v>
      </c>
      <c r="AV4652" t="s">
        <v>165</v>
      </c>
      <c r="AX4652" t="s">
        <v>81</v>
      </c>
      <c r="AY4652" t="s">
        <v>122</v>
      </c>
      <c r="AZ4652" t="s">
        <v>96</v>
      </c>
      <c r="BA4652" t="s">
        <v>76</v>
      </c>
      <c r="BB4652" t="s">
        <v>104</v>
      </c>
      <c r="BC4652">
        <v>26</v>
      </c>
      <c r="BD4652" t="s">
        <v>105</v>
      </c>
      <c r="BE4652">
        <v>4</v>
      </c>
      <c r="BF4652" t="s">
        <v>86</v>
      </c>
      <c r="BG4652" t="s">
        <v>106</v>
      </c>
    </row>
    <row r="4653" spans="1:65" x14ac:dyDescent="0.3">
      <c r="A4653">
        <v>140242</v>
      </c>
      <c r="B4653">
        <v>0</v>
      </c>
      <c r="C4653" t="s">
        <v>65</v>
      </c>
      <c r="D4653" t="s">
        <v>88</v>
      </c>
      <c r="E4653" t="s">
        <v>67</v>
      </c>
      <c r="F4653" t="s">
        <v>68</v>
      </c>
      <c r="G4653">
        <v>0</v>
      </c>
      <c r="H4653">
        <v>144000</v>
      </c>
      <c r="I4653">
        <v>781920</v>
      </c>
      <c r="J4653" t="s">
        <v>89</v>
      </c>
      <c r="K4653" t="s">
        <v>70</v>
      </c>
      <c r="L4653" t="s">
        <v>91</v>
      </c>
      <c r="M4653" t="s">
        <v>169</v>
      </c>
      <c r="N4653">
        <v>4.6219999999999997E-2</v>
      </c>
      <c r="O4653">
        <v>13846</v>
      </c>
      <c r="P4653">
        <v>1569</v>
      </c>
      <c r="Q4653">
        <v>7884</v>
      </c>
      <c r="R4653">
        <v>4444</v>
      </c>
      <c r="S4653">
        <v>1</v>
      </c>
      <c r="T4653">
        <v>1</v>
      </c>
      <c r="U4653" t="s">
        <v>123</v>
      </c>
      <c r="V4653">
        <v>12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 t="s">
        <v>92</v>
      </c>
      <c r="AD4653">
        <v>1119865</v>
      </c>
      <c r="AE4653" t="s">
        <v>99</v>
      </c>
      <c r="AF4653">
        <v>11250</v>
      </c>
      <c r="AG4653">
        <v>225000</v>
      </c>
      <c r="AH4653">
        <v>225000</v>
      </c>
      <c r="AJ4653">
        <v>225000</v>
      </c>
      <c r="AK4653" t="s">
        <v>120</v>
      </c>
      <c r="AL4653">
        <v>17</v>
      </c>
      <c r="AM4653" t="s">
        <v>68</v>
      </c>
      <c r="AN4653">
        <v>1</v>
      </c>
      <c r="AR4653" t="s">
        <v>79</v>
      </c>
      <c r="AS4653" t="s">
        <v>114</v>
      </c>
      <c r="AT4653">
        <v>-635</v>
      </c>
      <c r="AU4653" t="s">
        <v>76</v>
      </c>
      <c r="AV4653" t="s">
        <v>193</v>
      </c>
      <c r="AX4653" t="s">
        <v>81</v>
      </c>
      <c r="AY4653" t="s">
        <v>76</v>
      </c>
      <c r="AZ4653" t="s">
        <v>131</v>
      </c>
      <c r="BA4653" t="s">
        <v>83</v>
      </c>
      <c r="BB4653" t="s">
        <v>121</v>
      </c>
      <c r="BC4653">
        <v>-1</v>
      </c>
      <c r="BD4653" t="s">
        <v>76</v>
      </c>
      <c r="BE4653">
        <v>0</v>
      </c>
      <c r="BF4653" t="s">
        <v>76</v>
      </c>
      <c r="BG4653" t="s">
        <v>132</v>
      </c>
    </row>
    <row r="4654" spans="1:65" x14ac:dyDescent="0.3">
      <c r="A4654">
        <v>140242</v>
      </c>
      <c r="B4654">
        <v>0</v>
      </c>
      <c r="C4654" t="s">
        <v>65</v>
      </c>
      <c r="D4654" t="s">
        <v>88</v>
      </c>
      <c r="E4654" t="s">
        <v>67</v>
      </c>
      <c r="F4654" t="s">
        <v>68</v>
      </c>
      <c r="G4654">
        <v>0</v>
      </c>
      <c r="H4654">
        <v>144000</v>
      </c>
      <c r="I4654">
        <v>781920</v>
      </c>
      <c r="J4654" t="s">
        <v>89</v>
      </c>
      <c r="K4654" t="s">
        <v>70</v>
      </c>
      <c r="L4654" t="s">
        <v>91</v>
      </c>
      <c r="M4654" t="s">
        <v>169</v>
      </c>
      <c r="N4654">
        <v>4.6219999999999997E-2</v>
      </c>
      <c r="O4654">
        <v>13846</v>
      </c>
      <c r="P4654">
        <v>1569</v>
      </c>
      <c r="Q4654">
        <v>7884</v>
      </c>
      <c r="R4654">
        <v>4444</v>
      </c>
      <c r="S4654">
        <v>1</v>
      </c>
      <c r="T4654">
        <v>1</v>
      </c>
      <c r="U4654" t="s">
        <v>123</v>
      </c>
      <c r="V4654">
        <v>12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 t="s">
        <v>92</v>
      </c>
      <c r="AD4654">
        <v>1341997</v>
      </c>
      <c r="AE4654" t="s">
        <v>65</v>
      </c>
      <c r="AG4654">
        <v>0</v>
      </c>
      <c r="AH4654">
        <v>0</v>
      </c>
      <c r="AK4654" t="s">
        <v>109</v>
      </c>
      <c r="AL4654">
        <v>17</v>
      </c>
      <c r="AM4654" t="s">
        <v>68</v>
      </c>
      <c r="AN4654">
        <v>1</v>
      </c>
      <c r="AR4654" t="s">
        <v>76</v>
      </c>
      <c r="AS4654" t="s">
        <v>129</v>
      </c>
      <c r="AT4654">
        <v>-66</v>
      </c>
      <c r="AU4654" t="s">
        <v>76</v>
      </c>
      <c r="AV4654" t="s">
        <v>79</v>
      </c>
      <c r="AX4654" t="s">
        <v>81</v>
      </c>
      <c r="AY4654" t="s">
        <v>76</v>
      </c>
      <c r="AZ4654" t="s">
        <v>76</v>
      </c>
      <c r="BA4654" t="s">
        <v>76</v>
      </c>
      <c r="BB4654" t="s">
        <v>121</v>
      </c>
      <c r="BC4654">
        <v>-1</v>
      </c>
      <c r="BD4654" t="s">
        <v>76</v>
      </c>
      <c r="BF4654" t="s">
        <v>76</v>
      </c>
      <c r="BG4654" t="s">
        <v>82</v>
      </c>
    </row>
    <row r="4655" spans="1:65" x14ac:dyDescent="0.3">
      <c r="A4655">
        <v>140242</v>
      </c>
      <c r="B4655">
        <v>0</v>
      </c>
      <c r="C4655" t="s">
        <v>65</v>
      </c>
      <c r="D4655" t="s">
        <v>88</v>
      </c>
      <c r="E4655" t="s">
        <v>67</v>
      </c>
      <c r="F4655" t="s">
        <v>68</v>
      </c>
      <c r="G4655">
        <v>0</v>
      </c>
      <c r="H4655">
        <v>144000</v>
      </c>
      <c r="I4655">
        <v>781920</v>
      </c>
      <c r="J4655" t="s">
        <v>89</v>
      </c>
      <c r="K4655" t="s">
        <v>70</v>
      </c>
      <c r="L4655" t="s">
        <v>91</v>
      </c>
      <c r="M4655" t="s">
        <v>169</v>
      </c>
      <c r="N4655">
        <v>4.6219999999999997E-2</v>
      </c>
      <c r="O4655">
        <v>13846</v>
      </c>
      <c r="P4655">
        <v>1569</v>
      </c>
      <c r="Q4655">
        <v>7884</v>
      </c>
      <c r="R4655">
        <v>4444</v>
      </c>
      <c r="S4655">
        <v>1</v>
      </c>
      <c r="T4655">
        <v>1</v>
      </c>
      <c r="U4655" t="s">
        <v>123</v>
      </c>
      <c r="V4655">
        <v>12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1</v>
      </c>
      <c r="AC4655" t="s">
        <v>92</v>
      </c>
      <c r="AD4655">
        <v>2103931</v>
      </c>
      <c r="AE4655" t="s">
        <v>99</v>
      </c>
      <c r="AF4655">
        <v>2250</v>
      </c>
      <c r="AG4655">
        <v>45000</v>
      </c>
      <c r="AH4655">
        <v>45000</v>
      </c>
      <c r="AJ4655">
        <v>45000</v>
      </c>
      <c r="AK4655" t="s">
        <v>73</v>
      </c>
      <c r="AL4655">
        <v>17</v>
      </c>
      <c r="AM4655" t="s">
        <v>68</v>
      </c>
      <c r="AN4655">
        <v>1</v>
      </c>
      <c r="AR4655" t="s">
        <v>79</v>
      </c>
      <c r="AS4655" t="s">
        <v>77</v>
      </c>
      <c r="AT4655">
        <v>-207</v>
      </c>
      <c r="AU4655" t="s">
        <v>76</v>
      </c>
      <c r="AV4655" t="s">
        <v>79</v>
      </c>
      <c r="AW4655" t="s">
        <v>80</v>
      </c>
      <c r="AX4655" t="s">
        <v>81</v>
      </c>
      <c r="AY4655" t="s">
        <v>76</v>
      </c>
      <c r="AZ4655" t="s">
        <v>131</v>
      </c>
      <c r="BA4655" t="s">
        <v>83</v>
      </c>
      <c r="BB4655" t="s">
        <v>121</v>
      </c>
      <c r="BC4655">
        <v>-1</v>
      </c>
      <c r="BD4655" t="s">
        <v>76</v>
      </c>
      <c r="BE4655">
        <v>0</v>
      </c>
      <c r="BF4655" t="s">
        <v>76</v>
      </c>
      <c r="BG4655" t="s">
        <v>132</v>
      </c>
      <c r="BH4655">
        <v>-203</v>
      </c>
      <c r="BI4655">
        <v>-167</v>
      </c>
      <c r="BJ4655">
        <v>365243</v>
      </c>
      <c r="BK4655">
        <v>365243</v>
      </c>
      <c r="BL4655">
        <v>365243</v>
      </c>
      <c r="BM4655">
        <v>0</v>
      </c>
    </row>
    <row r="4656" spans="1:65" x14ac:dyDescent="0.3">
      <c r="A4656">
        <v>140250</v>
      </c>
      <c r="B4656">
        <v>0</v>
      </c>
      <c r="C4656" t="s">
        <v>65</v>
      </c>
      <c r="D4656" t="s">
        <v>88</v>
      </c>
      <c r="E4656" t="s">
        <v>68</v>
      </c>
      <c r="F4656" t="s">
        <v>68</v>
      </c>
      <c r="G4656">
        <v>1</v>
      </c>
      <c r="H4656">
        <v>202500</v>
      </c>
      <c r="I4656">
        <v>405000</v>
      </c>
      <c r="J4656" t="s">
        <v>69</v>
      </c>
      <c r="K4656" t="s">
        <v>90</v>
      </c>
      <c r="L4656" t="s">
        <v>91</v>
      </c>
      <c r="M4656" t="s">
        <v>72</v>
      </c>
      <c r="N4656">
        <v>1.0555999999999999E-2</v>
      </c>
      <c r="O4656">
        <v>11811</v>
      </c>
      <c r="P4656">
        <v>716</v>
      </c>
      <c r="Q4656">
        <v>2887</v>
      </c>
      <c r="R4656">
        <v>4387</v>
      </c>
      <c r="S4656">
        <v>3</v>
      </c>
      <c r="T4656">
        <v>3</v>
      </c>
      <c r="U4656" t="s">
        <v>123</v>
      </c>
      <c r="V4656">
        <v>18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92</v>
      </c>
      <c r="AD4656">
        <v>1929889</v>
      </c>
      <c r="AE4656" t="s">
        <v>93</v>
      </c>
      <c r="AF4656">
        <v>26263.439999999999</v>
      </c>
      <c r="AG4656">
        <v>283500</v>
      </c>
      <c r="AH4656">
        <v>226800</v>
      </c>
      <c r="AI4656">
        <v>56700</v>
      </c>
      <c r="AJ4656">
        <v>283500</v>
      </c>
      <c r="AK4656" t="s">
        <v>73</v>
      </c>
      <c r="AL4656">
        <v>13</v>
      </c>
      <c r="AM4656" t="s">
        <v>68</v>
      </c>
      <c r="AN4656">
        <v>1</v>
      </c>
      <c r="AO4656">
        <v>0.217818182</v>
      </c>
      <c r="AR4656" t="s">
        <v>79</v>
      </c>
      <c r="AS4656" t="s">
        <v>114</v>
      </c>
      <c r="AT4656">
        <v>-1565</v>
      </c>
      <c r="AU4656" t="s">
        <v>78</v>
      </c>
      <c r="AV4656" t="s">
        <v>115</v>
      </c>
      <c r="AX4656" t="s">
        <v>81</v>
      </c>
      <c r="AY4656" t="s">
        <v>157</v>
      </c>
      <c r="AZ4656" t="s">
        <v>96</v>
      </c>
      <c r="BA4656" t="s">
        <v>76</v>
      </c>
      <c r="BB4656" t="s">
        <v>138</v>
      </c>
      <c r="BC4656">
        <v>45</v>
      </c>
      <c r="BD4656" t="s">
        <v>157</v>
      </c>
      <c r="BE4656">
        <v>10</v>
      </c>
      <c r="BF4656" t="s">
        <v>147</v>
      </c>
      <c r="BG4656" t="s">
        <v>158</v>
      </c>
    </row>
    <row r="4657" spans="1:65" x14ac:dyDescent="0.3">
      <c r="A4657">
        <v>140253</v>
      </c>
      <c r="B4657">
        <v>0</v>
      </c>
      <c r="C4657" t="s">
        <v>65</v>
      </c>
      <c r="D4657" t="s">
        <v>88</v>
      </c>
      <c r="E4657" t="s">
        <v>67</v>
      </c>
      <c r="F4657" t="s">
        <v>68</v>
      </c>
      <c r="G4657">
        <v>0</v>
      </c>
      <c r="H4657">
        <v>153000</v>
      </c>
      <c r="I4657">
        <v>247275</v>
      </c>
      <c r="J4657" t="s">
        <v>113</v>
      </c>
      <c r="K4657" t="s">
        <v>70</v>
      </c>
      <c r="L4657" t="s">
        <v>91</v>
      </c>
      <c r="M4657" t="s">
        <v>72</v>
      </c>
      <c r="N4657">
        <v>1.8849999999999999E-2</v>
      </c>
      <c r="O4657">
        <v>24376</v>
      </c>
      <c r="P4657">
        <v>365243</v>
      </c>
      <c r="Q4657">
        <v>47</v>
      </c>
      <c r="R4657">
        <v>4478</v>
      </c>
      <c r="S4657">
        <v>2</v>
      </c>
      <c r="T4657">
        <v>2</v>
      </c>
      <c r="U4657" t="s">
        <v>75</v>
      </c>
      <c r="V4657">
        <v>10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 t="s">
        <v>76</v>
      </c>
      <c r="AD4657">
        <v>1273190</v>
      </c>
      <c r="AE4657" t="s">
        <v>65</v>
      </c>
      <c r="AG4657">
        <v>0</v>
      </c>
      <c r="AH4657">
        <v>0</v>
      </c>
      <c r="AK4657" t="s">
        <v>120</v>
      </c>
      <c r="AL4657">
        <v>16</v>
      </c>
      <c r="AM4657" t="s">
        <v>68</v>
      </c>
      <c r="AN4657">
        <v>1</v>
      </c>
      <c r="AR4657" t="s">
        <v>76</v>
      </c>
      <c r="AS4657" t="s">
        <v>129</v>
      </c>
      <c r="AT4657">
        <v>-109</v>
      </c>
      <c r="AU4657" t="s">
        <v>76</v>
      </c>
      <c r="AV4657" t="s">
        <v>79</v>
      </c>
      <c r="AX4657" t="s">
        <v>81</v>
      </c>
      <c r="AY4657" t="s">
        <v>76</v>
      </c>
      <c r="AZ4657" t="s">
        <v>76</v>
      </c>
      <c r="BA4657" t="s">
        <v>76</v>
      </c>
      <c r="BB4657" t="s">
        <v>121</v>
      </c>
      <c r="BC4657">
        <v>-1</v>
      </c>
      <c r="BD4657" t="s">
        <v>76</v>
      </c>
      <c r="BF4657" t="s">
        <v>76</v>
      </c>
      <c r="BG4657" t="s">
        <v>82</v>
      </c>
    </row>
    <row r="4658" spans="1:65" x14ac:dyDescent="0.3">
      <c r="A4658">
        <v>140260</v>
      </c>
      <c r="B4658">
        <v>0</v>
      </c>
      <c r="C4658" t="s">
        <v>65</v>
      </c>
      <c r="D4658" t="s">
        <v>66</v>
      </c>
      <c r="E4658" t="s">
        <v>68</v>
      </c>
      <c r="F4658" t="s">
        <v>68</v>
      </c>
      <c r="G4658">
        <v>0</v>
      </c>
      <c r="H4658">
        <v>247500</v>
      </c>
      <c r="I4658">
        <v>269550</v>
      </c>
      <c r="J4658" t="s">
        <v>69</v>
      </c>
      <c r="K4658" t="s">
        <v>70</v>
      </c>
      <c r="L4658" t="s">
        <v>91</v>
      </c>
      <c r="M4658" t="s">
        <v>72</v>
      </c>
      <c r="N4658">
        <v>2.5163999999999999E-2</v>
      </c>
      <c r="O4658">
        <v>12498</v>
      </c>
      <c r="P4658">
        <v>5025</v>
      </c>
      <c r="Q4658">
        <v>5176</v>
      </c>
      <c r="R4658">
        <v>4490</v>
      </c>
      <c r="S4658">
        <v>2</v>
      </c>
      <c r="T4658">
        <v>2</v>
      </c>
      <c r="U4658" t="s">
        <v>73</v>
      </c>
      <c r="V4658">
        <v>11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201</v>
      </c>
      <c r="AD4658">
        <v>1709250</v>
      </c>
      <c r="AE4658" t="s">
        <v>99</v>
      </c>
      <c r="AF4658">
        <v>13500</v>
      </c>
      <c r="AG4658">
        <v>270000</v>
      </c>
      <c r="AH4658">
        <v>270000</v>
      </c>
      <c r="AJ4658">
        <v>270000</v>
      </c>
      <c r="AK4658" t="s">
        <v>123</v>
      </c>
      <c r="AL4658">
        <v>9</v>
      </c>
      <c r="AM4658" t="s">
        <v>68</v>
      </c>
      <c r="AN4658">
        <v>1</v>
      </c>
      <c r="AR4658" t="s">
        <v>79</v>
      </c>
      <c r="AS4658" t="s">
        <v>114</v>
      </c>
      <c r="AT4658">
        <v>-255</v>
      </c>
      <c r="AU4658" t="s">
        <v>76</v>
      </c>
      <c r="AV4658" t="s">
        <v>149</v>
      </c>
      <c r="AW4658" t="s">
        <v>80</v>
      </c>
      <c r="AX4658" t="s">
        <v>81</v>
      </c>
      <c r="AY4658" t="s">
        <v>76</v>
      </c>
      <c r="AZ4658" t="s">
        <v>131</v>
      </c>
      <c r="BA4658" t="s">
        <v>116</v>
      </c>
      <c r="BB4658" t="s">
        <v>121</v>
      </c>
      <c r="BC4658">
        <v>-1</v>
      </c>
      <c r="BD4658" t="s">
        <v>76</v>
      </c>
      <c r="BE4658">
        <v>0</v>
      </c>
      <c r="BF4658" t="s">
        <v>76</v>
      </c>
      <c r="BG4658" t="s">
        <v>160</v>
      </c>
    </row>
    <row r="4659" spans="1:65" x14ac:dyDescent="0.3">
      <c r="A4659">
        <v>140263</v>
      </c>
      <c r="B4659">
        <v>1</v>
      </c>
      <c r="C4659" t="s">
        <v>65</v>
      </c>
      <c r="D4659" t="s">
        <v>88</v>
      </c>
      <c r="E4659" t="s">
        <v>67</v>
      </c>
      <c r="F4659" t="s">
        <v>68</v>
      </c>
      <c r="G4659">
        <v>0</v>
      </c>
      <c r="H4659">
        <v>180000</v>
      </c>
      <c r="I4659">
        <v>450000</v>
      </c>
      <c r="J4659" t="s">
        <v>69</v>
      </c>
      <c r="K4659" t="s">
        <v>70</v>
      </c>
      <c r="L4659" t="s">
        <v>91</v>
      </c>
      <c r="M4659" t="s">
        <v>72</v>
      </c>
      <c r="N4659">
        <v>2.8663000000000001E-2</v>
      </c>
      <c r="O4659">
        <v>14847</v>
      </c>
      <c r="P4659">
        <v>576</v>
      </c>
      <c r="Q4659">
        <v>8921</v>
      </c>
      <c r="R4659">
        <v>4228</v>
      </c>
      <c r="S4659">
        <v>2</v>
      </c>
      <c r="T4659">
        <v>2</v>
      </c>
      <c r="U4659" t="s">
        <v>73</v>
      </c>
      <c r="V4659">
        <v>10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92</v>
      </c>
      <c r="AD4659">
        <v>1838430</v>
      </c>
      <c r="AE4659" t="s">
        <v>65</v>
      </c>
      <c r="AF4659">
        <v>21888</v>
      </c>
      <c r="AG4659">
        <v>450000</v>
      </c>
      <c r="AH4659">
        <v>450000</v>
      </c>
      <c r="AJ4659">
        <v>450000</v>
      </c>
      <c r="AK4659" t="s">
        <v>125</v>
      </c>
      <c r="AL4659">
        <v>11</v>
      </c>
      <c r="AM4659" t="s">
        <v>68</v>
      </c>
      <c r="AN4659">
        <v>1</v>
      </c>
      <c r="AR4659" t="s">
        <v>76</v>
      </c>
      <c r="AS4659" t="s">
        <v>114</v>
      </c>
      <c r="AT4659">
        <v>-233</v>
      </c>
      <c r="AU4659" t="s">
        <v>78</v>
      </c>
      <c r="AV4659" t="s">
        <v>115</v>
      </c>
      <c r="AW4659" t="s">
        <v>80</v>
      </c>
      <c r="AX4659" t="s">
        <v>81</v>
      </c>
      <c r="AY4659" t="s">
        <v>76</v>
      </c>
      <c r="AZ4659" t="s">
        <v>82</v>
      </c>
      <c r="BA4659" t="s">
        <v>116</v>
      </c>
      <c r="BB4659" t="s">
        <v>121</v>
      </c>
      <c r="BC4659">
        <v>0</v>
      </c>
      <c r="BD4659" t="s">
        <v>76</v>
      </c>
      <c r="BE4659">
        <v>48</v>
      </c>
      <c r="BF4659" t="s">
        <v>147</v>
      </c>
      <c r="BG4659" t="s">
        <v>154</v>
      </c>
    </row>
    <row r="4660" spans="1:65" x14ac:dyDescent="0.3">
      <c r="A4660">
        <v>140266</v>
      </c>
      <c r="B4660">
        <v>0</v>
      </c>
      <c r="C4660" t="s">
        <v>65</v>
      </c>
      <c r="D4660" t="s">
        <v>88</v>
      </c>
      <c r="E4660" t="s">
        <v>67</v>
      </c>
      <c r="F4660" t="s">
        <v>68</v>
      </c>
      <c r="G4660">
        <v>0</v>
      </c>
      <c r="H4660">
        <v>99000</v>
      </c>
      <c r="I4660">
        <v>728460</v>
      </c>
      <c r="J4660" t="s">
        <v>113</v>
      </c>
      <c r="K4660" t="s">
        <v>70</v>
      </c>
      <c r="L4660" t="s">
        <v>91</v>
      </c>
      <c r="M4660" t="s">
        <v>72</v>
      </c>
      <c r="N4660">
        <v>3.5791999999999997E-2</v>
      </c>
      <c r="O4660">
        <v>21102</v>
      </c>
      <c r="P4660">
        <v>365243</v>
      </c>
      <c r="Q4660">
        <v>5231</v>
      </c>
      <c r="R4660">
        <v>4451</v>
      </c>
      <c r="S4660">
        <v>2</v>
      </c>
      <c r="T4660">
        <v>2</v>
      </c>
      <c r="U4660" t="s">
        <v>73</v>
      </c>
      <c r="V4660">
        <v>13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76</v>
      </c>
      <c r="AD4660">
        <v>2199744</v>
      </c>
      <c r="AE4660" t="s">
        <v>93</v>
      </c>
      <c r="AF4660">
        <v>20747.744999999999</v>
      </c>
      <c r="AG4660">
        <v>198900</v>
      </c>
      <c r="AH4660">
        <v>194449.5</v>
      </c>
      <c r="AI4660">
        <v>20250</v>
      </c>
      <c r="AJ4660">
        <v>198900</v>
      </c>
      <c r="AK4660" t="s">
        <v>120</v>
      </c>
      <c r="AL4660">
        <v>16</v>
      </c>
      <c r="AM4660" t="s">
        <v>68</v>
      </c>
      <c r="AN4660">
        <v>1</v>
      </c>
      <c r="AO4660">
        <v>0.10272073700000001</v>
      </c>
      <c r="AR4660" t="s">
        <v>79</v>
      </c>
      <c r="AS4660" t="s">
        <v>77</v>
      </c>
      <c r="AT4660">
        <v>-1576</v>
      </c>
      <c r="AU4660" t="s">
        <v>76</v>
      </c>
      <c r="AV4660" t="s">
        <v>79</v>
      </c>
      <c r="AW4660" t="s">
        <v>110</v>
      </c>
      <c r="AX4660" t="s">
        <v>102</v>
      </c>
      <c r="AY4660" t="s">
        <v>103</v>
      </c>
      <c r="AZ4660" t="s">
        <v>96</v>
      </c>
      <c r="BA4660" t="s">
        <v>76</v>
      </c>
      <c r="BB4660" t="s">
        <v>138</v>
      </c>
      <c r="BC4660">
        <v>93</v>
      </c>
      <c r="BD4660" t="s">
        <v>141</v>
      </c>
      <c r="BE4660">
        <v>12</v>
      </c>
      <c r="BF4660" t="s">
        <v>147</v>
      </c>
      <c r="BG4660" t="s">
        <v>151</v>
      </c>
      <c r="BH4660">
        <v>365243</v>
      </c>
      <c r="BI4660">
        <v>-1543</v>
      </c>
      <c r="BJ4660">
        <v>-1213</v>
      </c>
      <c r="BK4660">
        <v>-1213</v>
      </c>
      <c r="BL4660">
        <v>-1207</v>
      </c>
      <c r="BM4660">
        <v>0</v>
      </c>
    </row>
    <row r="4661" spans="1:65" x14ac:dyDescent="0.3">
      <c r="A4661">
        <v>140270</v>
      </c>
      <c r="B4661">
        <v>0</v>
      </c>
      <c r="C4661" t="s">
        <v>65</v>
      </c>
      <c r="D4661" t="s">
        <v>88</v>
      </c>
      <c r="E4661" t="s">
        <v>67</v>
      </c>
      <c r="F4661" t="s">
        <v>67</v>
      </c>
      <c r="G4661">
        <v>0</v>
      </c>
      <c r="H4661">
        <v>90000</v>
      </c>
      <c r="I4661">
        <v>454500</v>
      </c>
      <c r="J4661" t="s">
        <v>69</v>
      </c>
      <c r="K4661" t="s">
        <v>90</v>
      </c>
      <c r="L4661" t="s">
        <v>91</v>
      </c>
      <c r="M4661" t="s">
        <v>72</v>
      </c>
      <c r="N4661">
        <v>1.8634000000000001E-2</v>
      </c>
      <c r="O4661">
        <v>17731</v>
      </c>
      <c r="P4661">
        <v>1386</v>
      </c>
      <c r="Q4661">
        <v>3976</v>
      </c>
      <c r="R4661">
        <v>1283</v>
      </c>
      <c r="S4661">
        <v>2</v>
      </c>
      <c r="T4661">
        <v>2</v>
      </c>
      <c r="U4661" t="s">
        <v>109</v>
      </c>
      <c r="V4661">
        <v>18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 t="s">
        <v>122</v>
      </c>
      <c r="AD4661">
        <v>2060729</v>
      </c>
      <c r="AE4661" t="s">
        <v>65</v>
      </c>
      <c r="AG4661">
        <v>0</v>
      </c>
      <c r="AH4661">
        <v>0</v>
      </c>
      <c r="AK4661" t="s">
        <v>75</v>
      </c>
      <c r="AL4661">
        <v>12</v>
      </c>
      <c r="AM4661" t="s">
        <v>68</v>
      </c>
      <c r="AN4661">
        <v>1</v>
      </c>
      <c r="AR4661" t="s">
        <v>76</v>
      </c>
      <c r="AS4661" t="s">
        <v>129</v>
      </c>
      <c r="AT4661">
        <v>-237</v>
      </c>
      <c r="AU4661" t="s">
        <v>76</v>
      </c>
      <c r="AV4661" t="s">
        <v>79</v>
      </c>
      <c r="AX4661" t="s">
        <v>81</v>
      </c>
      <c r="AY4661" t="s">
        <v>76</v>
      </c>
      <c r="AZ4661" t="s">
        <v>76</v>
      </c>
      <c r="BA4661" t="s">
        <v>76</v>
      </c>
      <c r="BB4661" t="s">
        <v>121</v>
      </c>
      <c r="BC4661">
        <v>-1</v>
      </c>
      <c r="BD4661" t="s">
        <v>76</v>
      </c>
      <c r="BF4661" t="s">
        <v>76</v>
      </c>
      <c r="BG4661" t="s">
        <v>82</v>
      </c>
    </row>
    <row r="4662" spans="1:65" x14ac:dyDescent="0.3">
      <c r="A4662">
        <v>140286</v>
      </c>
      <c r="B4662">
        <v>0</v>
      </c>
      <c r="C4662" t="s">
        <v>65</v>
      </c>
      <c r="D4662" t="s">
        <v>88</v>
      </c>
      <c r="E4662" t="s">
        <v>68</v>
      </c>
      <c r="F4662" t="s">
        <v>68</v>
      </c>
      <c r="G4662">
        <v>1</v>
      </c>
      <c r="H4662">
        <v>90000</v>
      </c>
      <c r="I4662">
        <v>589045.5</v>
      </c>
      <c r="J4662" t="s">
        <v>69</v>
      </c>
      <c r="K4662" t="s">
        <v>70</v>
      </c>
      <c r="L4662" t="s">
        <v>91</v>
      </c>
      <c r="M4662" t="s">
        <v>72</v>
      </c>
      <c r="N4662">
        <v>4.6219999999999997E-2</v>
      </c>
      <c r="O4662">
        <v>14667</v>
      </c>
      <c r="P4662">
        <v>3573</v>
      </c>
      <c r="Q4662">
        <v>1358</v>
      </c>
      <c r="R4662">
        <v>2024</v>
      </c>
      <c r="S4662">
        <v>1</v>
      </c>
      <c r="T4662">
        <v>1</v>
      </c>
      <c r="U4662" t="s">
        <v>94</v>
      </c>
      <c r="V4662">
        <v>11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184</v>
      </c>
      <c r="AD4662">
        <v>1103490</v>
      </c>
      <c r="AE4662" t="s">
        <v>93</v>
      </c>
      <c r="AF4662">
        <v>5556.6450000000004</v>
      </c>
      <c r="AG4662">
        <v>46224</v>
      </c>
      <c r="AH4662">
        <v>51916.5</v>
      </c>
      <c r="AI4662">
        <v>0</v>
      </c>
      <c r="AJ4662">
        <v>46224</v>
      </c>
      <c r="AK4662" t="s">
        <v>75</v>
      </c>
      <c r="AL4662">
        <v>11</v>
      </c>
      <c r="AM4662" t="s">
        <v>68</v>
      </c>
      <c r="AN4662">
        <v>1</v>
      </c>
      <c r="AO4662">
        <v>0</v>
      </c>
      <c r="AR4662" t="s">
        <v>79</v>
      </c>
      <c r="AS4662" t="s">
        <v>77</v>
      </c>
      <c r="AT4662">
        <v>-328</v>
      </c>
      <c r="AU4662" t="s">
        <v>78</v>
      </c>
      <c r="AV4662" t="s">
        <v>79</v>
      </c>
      <c r="AX4662" t="s">
        <v>161</v>
      </c>
      <c r="AY4662" t="s">
        <v>162</v>
      </c>
      <c r="AZ4662" t="s">
        <v>96</v>
      </c>
      <c r="BA4662" t="s">
        <v>76</v>
      </c>
      <c r="BB4662" t="s">
        <v>104</v>
      </c>
      <c r="BC4662">
        <v>20</v>
      </c>
      <c r="BD4662" t="s">
        <v>105</v>
      </c>
      <c r="BE4662">
        <v>14</v>
      </c>
      <c r="BF4662" t="s">
        <v>86</v>
      </c>
      <c r="BG4662" t="s">
        <v>106</v>
      </c>
      <c r="BH4662">
        <v>365243</v>
      </c>
      <c r="BI4662">
        <v>-292</v>
      </c>
      <c r="BJ4662">
        <v>98</v>
      </c>
      <c r="BK4662">
        <v>365243</v>
      </c>
      <c r="BL4662">
        <v>365243</v>
      </c>
      <c r="BM4662">
        <v>0</v>
      </c>
    </row>
    <row r="4663" spans="1:65" x14ac:dyDescent="0.3">
      <c r="A4663">
        <v>140291</v>
      </c>
      <c r="B4663">
        <v>0</v>
      </c>
      <c r="C4663" t="s">
        <v>65</v>
      </c>
      <c r="D4663" t="s">
        <v>88</v>
      </c>
      <c r="E4663" t="s">
        <v>67</v>
      </c>
      <c r="F4663" t="s">
        <v>68</v>
      </c>
      <c r="G4663">
        <v>0</v>
      </c>
      <c r="H4663">
        <v>121500</v>
      </c>
      <c r="I4663">
        <v>225000</v>
      </c>
      <c r="J4663" t="s">
        <v>113</v>
      </c>
      <c r="K4663" t="s">
        <v>70</v>
      </c>
      <c r="L4663" t="s">
        <v>91</v>
      </c>
      <c r="M4663" t="s">
        <v>72</v>
      </c>
      <c r="N4663">
        <v>1.5221E-2</v>
      </c>
      <c r="O4663">
        <v>24374</v>
      </c>
      <c r="P4663">
        <v>365243</v>
      </c>
      <c r="Q4663">
        <v>10735</v>
      </c>
      <c r="R4663">
        <v>4483</v>
      </c>
      <c r="S4663">
        <v>2</v>
      </c>
      <c r="T4663">
        <v>2</v>
      </c>
      <c r="U4663" t="s">
        <v>94</v>
      </c>
      <c r="V4663">
        <v>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 t="s">
        <v>76</v>
      </c>
      <c r="AD4663">
        <v>2118901</v>
      </c>
      <c r="AE4663" t="s">
        <v>65</v>
      </c>
      <c r="AF4663">
        <v>17400.330000000002</v>
      </c>
      <c r="AG4663">
        <v>229500</v>
      </c>
      <c r="AH4663">
        <v>248130</v>
      </c>
      <c r="AJ4663">
        <v>229500</v>
      </c>
      <c r="AK4663" t="s">
        <v>75</v>
      </c>
      <c r="AL4663">
        <v>10</v>
      </c>
      <c r="AM4663" t="s">
        <v>68</v>
      </c>
      <c r="AN4663">
        <v>1</v>
      </c>
      <c r="AR4663" t="s">
        <v>76</v>
      </c>
      <c r="AS4663" t="s">
        <v>77</v>
      </c>
      <c r="AT4663">
        <v>-1049</v>
      </c>
      <c r="AU4663" t="s">
        <v>78</v>
      </c>
      <c r="AV4663" t="s">
        <v>79</v>
      </c>
      <c r="AW4663" t="s">
        <v>80</v>
      </c>
      <c r="AX4663" t="s">
        <v>81</v>
      </c>
      <c r="AY4663" t="s">
        <v>76</v>
      </c>
      <c r="AZ4663" t="s">
        <v>82</v>
      </c>
      <c r="BA4663" t="s">
        <v>116</v>
      </c>
      <c r="BB4663" t="s">
        <v>121</v>
      </c>
      <c r="BC4663">
        <v>-1</v>
      </c>
      <c r="BD4663" t="s">
        <v>76</v>
      </c>
      <c r="BE4663">
        <v>18</v>
      </c>
      <c r="BF4663" t="s">
        <v>112</v>
      </c>
      <c r="BG4663" t="s">
        <v>118</v>
      </c>
    </row>
    <row r="4664" spans="1:65" x14ac:dyDescent="0.3">
      <c r="A4664">
        <v>140297</v>
      </c>
      <c r="B4664">
        <v>0</v>
      </c>
      <c r="C4664" t="s">
        <v>65</v>
      </c>
      <c r="D4664" t="s">
        <v>88</v>
      </c>
      <c r="E4664" t="s">
        <v>67</v>
      </c>
      <c r="F4664" t="s">
        <v>68</v>
      </c>
      <c r="G4664">
        <v>0</v>
      </c>
      <c r="H4664">
        <v>202500</v>
      </c>
      <c r="I4664">
        <v>740700</v>
      </c>
      <c r="J4664" t="s">
        <v>113</v>
      </c>
      <c r="K4664" t="s">
        <v>70</v>
      </c>
      <c r="L4664" t="s">
        <v>140</v>
      </c>
      <c r="M4664" t="s">
        <v>72</v>
      </c>
      <c r="N4664">
        <v>1.6611999999999998E-2</v>
      </c>
      <c r="O4664">
        <v>23701</v>
      </c>
      <c r="P4664">
        <v>365243</v>
      </c>
      <c r="Q4664">
        <v>5803</v>
      </c>
      <c r="R4664">
        <v>3944</v>
      </c>
      <c r="S4664">
        <v>2</v>
      </c>
      <c r="T4664">
        <v>2</v>
      </c>
      <c r="U4664" t="s">
        <v>123</v>
      </c>
      <c r="V4664">
        <v>13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 t="s">
        <v>76</v>
      </c>
      <c r="AD4664">
        <v>1760250</v>
      </c>
      <c r="AE4664" t="s">
        <v>65</v>
      </c>
      <c r="AG4664">
        <v>0</v>
      </c>
      <c r="AH4664">
        <v>0</v>
      </c>
      <c r="AK4664" t="s">
        <v>109</v>
      </c>
      <c r="AL4664">
        <v>12</v>
      </c>
      <c r="AM4664" t="s">
        <v>68</v>
      </c>
      <c r="AN4664">
        <v>1</v>
      </c>
      <c r="AR4664" t="s">
        <v>76</v>
      </c>
      <c r="AS4664" t="s">
        <v>129</v>
      </c>
      <c r="AT4664">
        <v>-108</v>
      </c>
      <c r="AU4664" t="s">
        <v>76</v>
      </c>
      <c r="AV4664" t="s">
        <v>79</v>
      </c>
      <c r="AX4664" t="s">
        <v>81</v>
      </c>
      <c r="AY4664" t="s">
        <v>76</v>
      </c>
      <c r="AZ4664" t="s">
        <v>76</v>
      </c>
      <c r="BA4664" t="s">
        <v>76</v>
      </c>
      <c r="BB4664" t="s">
        <v>121</v>
      </c>
      <c r="BC4664">
        <v>-1</v>
      </c>
      <c r="BD4664" t="s">
        <v>76</v>
      </c>
      <c r="BF4664" t="s">
        <v>76</v>
      </c>
      <c r="BG4664" t="s">
        <v>82</v>
      </c>
    </row>
    <row r="4665" spans="1:65" x14ac:dyDescent="0.3">
      <c r="A4665">
        <v>140297</v>
      </c>
      <c r="B4665">
        <v>0</v>
      </c>
      <c r="C4665" t="s">
        <v>65</v>
      </c>
      <c r="D4665" t="s">
        <v>88</v>
      </c>
      <c r="E4665" t="s">
        <v>67</v>
      </c>
      <c r="F4665" t="s">
        <v>68</v>
      </c>
      <c r="G4665">
        <v>0</v>
      </c>
      <c r="H4665">
        <v>202500</v>
      </c>
      <c r="I4665">
        <v>740700</v>
      </c>
      <c r="J4665" t="s">
        <v>113</v>
      </c>
      <c r="K4665" t="s">
        <v>70</v>
      </c>
      <c r="L4665" t="s">
        <v>140</v>
      </c>
      <c r="M4665" t="s">
        <v>72</v>
      </c>
      <c r="N4665">
        <v>1.6611999999999998E-2</v>
      </c>
      <c r="O4665">
        <v>23701</v>
      </c>
      <c r="P4665">
        <v>365243</v>
      </c>
      <c r="Q4665">
        <v>5803</v>
      </c>
      <c r="R4665">
        <v>3944</v>
      </c>
      <c r="S4665">
        <v>2</v>
      </c>
      <c r="T4665">
        <v>2</v>
      </c>
      <c r="U4665" t="s">
        <v>123</v>
      </c>
      <c r="V4665">
        <v>13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 t="s">
        <v>76</v>
      </c>
      <c r="AD4665">
        <v>1454404</v>
      </c>
      <c r="AE4665" t="s">
        <v>65</v>
      </c>
      <c r="AG4665">
        <v>0</v>
      </c>
      <c r="AH4665">
        <v>0</v>
      </c>
      <c r="AK4665" t="s">
        <v>123</v>
      </c>
      <c r="AL4665">
        <v>13</v>
      </c>
      <c r="AM4665" t="s">
        <v>68</v>
      </c>
      <c r="AN4665">
        <v>1</v>
      </c>
      <c r="AR4665" t="s">
        <v>76</v>
      </c>
      <c r="AS4665" t="s">
        <v>129</v>
      </c>
      <c r="AT4665">
        <v>-314</v>
      </c>
      <c r="AU4665" t="s">
        <v>76</v>
      </c>
      <c r="AV4665" t="s">
        <v>79</v>
      </c>
      <c r="AX4665" t="s">
        <v>81</v>
      </c>
      <c r="AY4665" t="s">
        <v>76</v>
      </c>
      <c r="AZ4665" t="s">
        <v>76</v>
      </c>
      <c r="BA4665" t="s">
        <v>76</v>
      </c>
      <c r="BB4665" t="s">
        <v>121</v>
      </c>
      <c r="BC4665">
        <v>-1</v>
      </c>
      <c r="BD4665" t="s">
        <v>76</v>
      </c>
      <c r="BF4665" t="s">
        <v>76</v>
      </c>
      <c r="BG4665" t="s">
        <v>82</v>
      </c>
    </row>
    <row r="4666" spans="1:65" x14ac:dyDescent="0.3">
      <c r="A4666">
        <v>140300</v>
      </c>
      <c r="B4666">
        <v>0</v>
      </c>
      <c r="C4666" t="s">
        <v>65</v>
      </c>
      <c r="D4666" t="s">
        <v>66</v>
      </c>
      <c r="E4666" t="s">
        <v>67</v>
      </c>
      <c r="F4666" t="s">
        <v>68</v>
      </c>
      <c r="G4666">
        <v>0</v>
      </c>
      <c r="H4666">
        <v>135000</v>
      </c>
      <c r="I4666">
        <v>202500</v>
      </c>
      <c r="J4666" t="s">
        <v>89</v>
      </c>
      <c r="K4666" t="s">
        <v>90</v>
      </c>
      <c r="L4666" t="s">
        <v>119</v>
      </c>
      <c r="M4666" t="s">
        <v>72</v>
      </c>
      <c r="N4666">
        <v>1.5221E-2</v>
      </c>
      <c r="O4666">
        <v>17306</v>
      </c>
      <c r="P4666">
        <v>1875</v>
      </c>
      <c r="Q4666">
        <v>6146</v>
      </c>
      <c r="R4666">
        <v>859</v>
      </c>
      <c r="S4666">
        <v>2</v>
      </c>
      <c r="T4666">
        <v>2</v>
      </c>
      <c r="U4666" t="s">
        <v>123</v>
      </c>
      <c r="V4666">
        <v>12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 t="s">
        <v>195</v>
      </c>
      <c r="AD4666">
        <v>1545624</v>
      </c>
      <c r="AE4666" t="s">
        <v>65</v>
      </c>
      <c r="AF4666">
        <v>21054.195</v>
      </c>
      <c r="AG4666">
        <v>270000</v>
      </c>
      <c r="AH4666">
        <v>299938.5</v>
      </c>
      <c r="AJ4666">
        <v>270000</v>
      </c>
      <c r="AK4666" t="s">
        <v>125</v>
      </c>
      <c r="AL4666">
        <v>13</v>
      </c>
      <c r="AM4666" t="s">
        <v>68</v>
      </c>
      <c r="AN4666">
        <v>1</v>
      </c>
      <c r="AR4666" t="s">
        <v>76</v>
      </c>
      <c r="AS4666" t="s">
        <v>77</v>
      </c>
      <c r="AT4666">
        <v>-1518</v>
      </c>
      <c r="AU4666" t="s">
        <v>78</v>
      </c>
      <c r="AV4666" t="s">
        <v>79</v>
      </c>
      <c r="AW4666" t="s">
        <v>80</v>
      </c>
      <c r="AX4666" t="s">
        <v>161</v>
      </c>
      <c r="AY4666" t="s">
        <v>76</v>
      </c>
      <c r="AZ4666" t="s">
        <v>82</v>
      </c>
      <c r="BA4666" t="s">
        <v>116</v>
      </c>
      <c r="BB4666" t="s">
        <v>121</v>
      </c>
      <c r="BC4666">
        <v>-1</v>
      </c>
      <c r="BD4666" t="s">
        <v>76</v>
      </c>
      <c r="BE4666">
        <v>24</v>
      </c>
      <c r="BF4666" t="s">
        <v>86</v>
      </c>
      <c r="BG4666" t="s">
        <v>172</v>
      </c>
      <c r="BH4666">
        <v>365243</v>
      </c>
      <c r="BI4666">
        <v>-1485</v>
      </c>
      <c r="BJ4666">
        <v>-795</v>
      </c>
      <c r="BK4666">
        <v>-1215</v>
      </c>
      <c r="BL4666">
        <v>-1212</v>
      </c>
      <c r="BM4666">
        <v>0</v>
      </c>
    </row>
    <row r="4667" spans="1:65" x14ac:dyDescent="0.3">
      <c r="A4667">
        <v>140302</v>
      </c>
      <c r="B4667">
        <v>0</v>
      </c>
      <c r="C4667" t="s">
        <v>65</v>
      </c>
      <c r="D4667" t="s">
        <v>88</v>
      </c>
      <c r="E4667" t="s">
        <v>67</v>
      </c>
      <c r="F4667" t="s">
        <v>68</v>
      </c>
      <c r="G4667">
        <v>0</v>
      </c>
      <c r="H4667">
        <v>58500</v>
      </c>
      <c r="I4667">
        <v>199080</v>
      </c>
      <c r="J4667" t="s">
        <v>113</v>
      </c>
      <c r="K4667" t="s">
        <v>70</v>
      </c>
      <c r="L4667" t="s">
        <v>91</v>
      </c>
      <c r="M4667" t="s">
        <v>72</v>
      </c>
      <c r="N4667">
        <v>2.0246E-2</v>
      </c>
      <c r="O4667">
        <v>24276</v>
      </c>
      <c r="P4667">
        <v>365243</v>
      </c>
      <c r="Q4667">
        <v>1149</v>
      </c>
      <c r="R4667">
        <v>4394</v>
      </c>
      <c r="S4667">
        <v>3</v>
      </c>
      <c r="T4667">
        <v>3</v>
      </c>
      <c r="U4667" t="s">
        <v>94</v>
      </c>
      <c r="V4667">
        <v>8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 t="s">
        <v>76</v>
      </c>
      <c r="AD4667">
        <v>1447345</v>
      </c>
      <c r="AE4667" t="s">
        <v>65</v>
      </c>
      <c r="AG4667">
        <v>0</v>
      </c>
      <c r="AH4667">
        <v>0</v>
      </c>
      <c r="AK4667" t="s">
        <v>125</v>
      </c>
      <c r="AL4667">
        <v>6</v>
      </c>
      <c r="AM4667" t="s">
        <v>68</v>
      </c>
      <c r="AN4667">
        <v>1</v>
      </c>
      <c r="AR4667" t="s">
        <v>76</v>
      </c>
      <c r="AS4667" t="s">
        <v>129</v>
      </c>
      <c r="AT4667">
        <v>-32</v>
      </c>
      <c r="AU4667" t="s">
        <v>76</v>
      </c>
      <c r="AV4667" t="s">
        <v>79</v>
      </c>
      <c r="AX4667" t="s">
        <v>81</v>
      </c>
      <c r="AY4667" t="s">
        <v>76</v>
      </c>
      <c r="AZ4667" t="s">
        <v>76</v>
      </c>
      <c r="BA4667" t="s">
        <v>76</v>
      </c>
      <c r="BB4667" t="s">
        <v>121</v>
      </c>
      <c r="BC4667">
        <v>-1</v>
      </c>
      <c r="BD4667" t="s">
        <v>76</v>
      </c>
      <c r="BF4667" t="s">
        <v>76</v>
      </c>
      <c r="BG4667" t="s">
        <v>82</v>
      </c>
    </row>
    <row r="4668" spans="1:65" x14ac:dyDescent="0.3">
      <c r="A4668">
        <v>140304</v>
      </c>
      <c r="B4668">
        <v>0</v>
      </c>
      <c r="C4668" t="s">
        <v>65</v>
      </c>
      <c r="D4668" t="s">
        <v>66</v>
      </c>
      <c r="E4668" t="s">
        <v>68</v>
      </c>
      <c r="F4668" t="s">
        <v>67</v>
      </c>
      <c r="G4668">
        <v>0</v>
      </c>
      <c r="H4668">
        <v>270000</v>
      </c>
      <c r="I4668">
        <v>528633</v>
      </c>
      <c r="J4668" t="s">
        <v>113</v>
      </c>
      <c r="K4668" t="s">
        <v>90</v>
      </c>
      <c r="L4668" t="s">
        <v>91</v>
      </c>
      <c r="M4668" t="s">
        <v>72</v>
      </c>
      <c r="N4668">
        <v>4.96E-3</v>
      </c>
      <c r="O4668">
        <v>16456</v>
      </c>
      <c r="P4668">
        <v>365243</v>
      </c>
      <c r="Q4668">
        <v>4440</v>
      </c>
      <c r="R4668">
        <v>6</v>
      </c>
      <c r="S4668">
        <v>2</v>
      </c>
      <c r="T4668">
        <v>2</v>
      </c>
      <c r="U4668" t="s">
        <v>73</v>
      </c>
      <c r="V4668">
        <v>12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76</v>
      </c>
      <c r="AD4668">
        <v>2503768</v>
      </c>
      <c r="AE4668" t="s">
        <v>65</v>
      </c>
      <c r="AF4668">
        <v>42646.05</v>
      </c>
      <c r="AG4668">
        <v>1350000</v>
      </c>
      <c r="AH4668">
        <v>1546020</v>
      </c>
      <c r="AJ4668">
        <v>1350000</v>
      </c>
      <c r="AK4668" t="s">
        <v>120</v>
      </c>
      <c r="AL4668">
        <v>12</v>
      </c>
      <c r="AM4668" t="s">
        <v>68</v>
      </c>
      <c r="AN4668">
        <v>1</v>
      </c>
      <c r="AR4668" t="s">
        <v>76</v>
      </c>
      <c r="AS4668" t="s">
        <v>114</v>
      </c>
      <c r="AT4668">
        <v>-134</v>
      </c>
      <c r="AU4668" t="s">
        <v>78</v>
      </c>
      <c r="AV4668" t="s">
        <v>115</v>
      </c>
      <c r="AW4668" t="s">
        <v>80</v>
      </c>
      <c r="AX4668" t="s">
        <v>81</v>
      </c>
      <c r="AY4668" t="s">
        <v>76</v>
      </c>
      <c r="AZ4668" t="s">
        <v>82</v>
      </c>
      <c r="BA4668" t="s">
        <v>116</v>
      </c>
      <c r="BB4668" t="s">
        <v>121</v>
      </c>
      <c r="BC4668">
        <v>-1</v>
      </c>
      <c r="BD4668" t="s">
        <v>76</v>
      </c>
      <c r="BE4668">
        <v>60</v>
      </c>
      <c r="BF4668" t="s">
        <v>112</v>
      </c>
      <c r="BG4668" t="s">
        <v>118</v>
      </c>
    </row>
    <row r="4669" spans="1:65" x14ac:dyDescent="0.3">
      <c r="A4669">
        <v>140307</v>
      </c>
      <c r="B4669">
        <v>0</v>
      </c>
      <c r="C4669" t="s">
        <v>65</v>
      </c>
      <c r="D4669" t="s">
        <v>88</v>
      </c>
      <c r="E4669" t="s">
        <v>67</v>
      </c>
      <c r="F4669" t="s">
        <v>68</v>
      </c>
      <c r="G4669">
        <v>0</v>
      </c>
      <c r="H4669">
        <v>180000</v>
      </c>
      <c r="I4669">
        <v>225000</v>
      </c>
      <c r="J4669" t="s">
        <v>89</v>
      </c>
      <c r="K4669" t="s">
        <v>90</v>
      </c>
      <c r="L4669" t="s">
        <v>139</v>
      </c>
      <c r="M4669" t="s">
        <v>72</v>
      </c>
      <c r="N4669">
        <v>3.2561E-2</v>
      </c>
      <c r="O4669">
        <v>24276</v>
      </c>
      <c r="P4669">
        <v>3598</v>
      </c>
      <c r="Q4669">
        <v>5716</v>
      </c>
      <c r="R4669">
        <v>257</v>
      </c>
      <c r="S4669">
        <v>1</v>
      </c>
      <c r="T4669">
        <v>1</v>
      </c>
      <c r="U4669" t="s">
        <v>123</v>
      </c>
      <c r="V4669">
        <v>18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210</v>
      </c>
      <c r="AD4669">
        <v>2539282</v>
      </c>
      <c r="AE4669" t="s">
        <v>65</v>
      </c>
      <c r="AF4669">
        <v>30153.599999999999</v>
      </c>
      <c r="AG4669">
        <v>540000</v>
      </c>
      <c r="AH4669">
        <v>540000</v>
      </c>
      <c r="AJ4669">
        <v>540000</v>
      </c>
      <c r="AK4669" t="s">
        <v>123</v>
      </c>
      <c r="AL4669">
        <v>19</v>
      </c>
      <c r="AM4669" t="s">
        <v>68</v>
      </c>
      <c r="AN4669">
        <v>1</v>
      </c>
      <c r="AR4669" t="s">
        <v>76</v>
      </c>
      <c r="AS4669" t="s">
        <v>77</v>
      </c>
      <c r="AT4669">
        <v>-686</v>
      </c>
      <c r="AU4669" t="s">
        <v>78</v>
      </c>
      <c r="AV4669" t="s">
        <v>79</v>
      </c>
      <c r="AW4669" t="s">
        <v>80</v>
      </c>
      <c r="AX4669" t="s">
        <v>81</v>
      </c>
      <c r="AY4669" t="s">
        <v>76</v>
      </c>
      <c r="AZ4669" t="s">
        <v>82</v>
      </c>
      <c r="BA4669" t="s">
        <v>116</v>
      </c>
      <c r="BB4669" t="s">
        <v>121</v>
      </c>
      <c r="BC4669">
        <v>-1</v>
      </c>
      <c r="BD4669" t="s">
        <v>76</v>
      </c>
      <c r="BE4669">
        <v>24</v>
      </c>
      <c r="BF4669" t="s">
        <v>112</v>
      </c>
      <c r="BG4669" t="s">
        <v>118</v>
      </c>
      <c r="BH4669">
        <v>365243</v>
      </c>
      <c r="BI4669">
        <v>-656</v>
      </c>
      <c r="BJ4669">
        <v>34</v>
      </c>
      <c r="BK4669">
        <v>365243</v>
      </c>
      <c r="BL4669">
        <v>365243</v>
      </c>
      <c r="BM4669">
        <v>0</v>
      </c>
    </row>
    <row r="4670" spans="1:65" x14ac:dyDescent="0.3">
      <c r="A4670">
        <v>140307</v>
      </c>
      <c r="B4670">
        <v>0</v>
      </c>
      <c r="C4670" t="s">
        <v>65</v>
      </c>
      <c r="D4670" t="s">
        <v>88</v>
      </c>
      <c r="E4670" t="s">
        <v>67</v>
      </c>
      <c r="F4670" t="s">
        <v>68</v>
      </c>
      <c r="G4670">
        <v>0</v>
      </c>
      <c r="H4670">
        <v>180000</v>
      </c>
      <c r="I4670">
        <v>225000</v>
      </c>
      <c r="J4670" t="s">
        <v>89</v>
      </c>
      <c r="K4670" t="s">
        <v>90</v>
      </c>
      <c r="L4670" t="s">
        <v>139</v>
      </c>
      <c r="M4670" t="s">
        <v>72</v>
      </c>
      <c r="N4670">
        <v>3.2561E-2</v>
      </c>
      <c r="O4670">
        <v>24276</v>
      </c>
      <c r="P4670">
        <v>3598</v>
      </c>
      <c r="Q4670">
        <v>5716</v>
      </c>
      <c r="R4670">
        <v>257</v>
      </c>
      <c r="S4670">
        <v>1</v>
      </c>
      <c r="T4670">
        <v>1</v>
      </c>
      <c r="U4670" t="s">
        <v>123</v>
      </c>
      <c r="V4670">
        <v>18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210</v>
      </c>
      <c r="AD4670">
        <v>2216393</v>
      </c>
      <c r="AE4670" t="s">
        <v>65</v>
      </c>
      <c r="AF4670">
        <v>25868.43</v>
      </c>
      <c r="AG4670">
        <v>405000</v>
      </c>
      <c r="AH4670">
        <v>442422</v>
      </c>
      <c r="AJ4670">
        <v>405000</v>
      </c>
      <c r="AK4670" t="s">
        <v>73</v>
      </c>
      <c r="AL4670">
        <v>13</v>
      </c>
      <c r="AM4670" t="s">
        <v>68</v>
      </c>
      <c r="AN4670">
        <v>1</v>
      </c>
      <c r="AR4670" t="s">
        <v>76</v>
      </c>
      <c r="AS4670" t="s">
        <v>77</v>
      </c>
      <c r="AT4670">
        <v>-844</v>
      </c>
      <c r="AU4670" t="s">
        <v>76</v>
      </c>
      <c r="AV4670" t="s">
        <v>79</v>
      </c>
      <c r="AW4670" t="s">
        <v>80</v>
      </c>
      <c r="AX4670" t="s">
        <v>81</v>
      </c>
      <c r="AY4670" t="s">
        <v>76</v>
      </c>
      <c r="AZ4670" t="s">
        <v>82</v>
      </c>
      <c r="BA4670" t="s">
        <v>116</v>
      </c>
      <c r="BB4670" t="s">
        <v>121</v>
      </c>
      <c r="BC4670">
        <v>-1</v>
      </c>
      <c r="BD4670" t="s">
        <v>76</v>
      </c>
      <c r="BE4670">
        <v>24</v>
      </c>
      <c r="BF4670" t="s">
        <v>147</v>
      </c>
      <c r="BG4670" t="s">
        <v>154</v>
      </c>
      <c r="BH4670">
        <v>365243</v>
      </c>
      <c r="BI4670">
        <v>-814</v>
      </c>
      <c r="BJ4670">
        <v>-124</v>
      </c>
      <c r="BK4670">
        <v>-694</v>
      </c>
      <c r="BL4670">
        <v>-685</v>
      </c>
      <c r="BM4670">
        <v>1</v>
      </c>
    </row>
    <row r="4671" spans="1:65" x14ac:dyDescent="0.3">
      <c r="A4671">
        <v>140307</v>
      </c>
      <c r="B4671">
        <v>0</v>
      </c>
      <c r="C4671" t="s">
        <v>65</v>
      </c>
      <c r="D4671" t="s">
        <v>88</v>
      </c>
      <c r="E4671" t="s">
        <v>67</v>
      </c>
      <c r="F4671" t="s">
        <v>68</v>
      </c>
      <c r="G4671">
        <v>0</v>
      </c>
      <c r="H4671">
        <v>180000</v>
      </c>
      <c r="I4671">
        <v>225000</v>
      </c>
      <c r="J4671" t="s">
        <v>89</v>
      </c>
      <c r="K4671" t="s">
        <v>90</v>
      </c>
      <c r="L4671" t="s">
        <v>139</v>
      </c>
      <c r="M4671" t="s">
        <v>72</v>
      </c>
      <c r="N4671">
        <v>3.2561E-2</v>
      </c>
      <c r="O4671">
        <v>24276</v>
      </c>
      <c r="P4671">
        <v>3598</v>
      </c>
      <c r="Q4671">
        <v>5716</v>
      </c>
      <c r="R4671">
        <v>257</v>
      </c>
      <c r="S4671">
        <v>1</v>
      </c>
      <c r="T4671">
        <v>1</v>
      </c>
      <c r="U4671" t="s">
        <v>123</v>
      </c>
      <c r="V4671">
        <v>18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 t="s">
        <v>210</v>
      </c>
      <c r="AD4671">
        <v>2433823</v>
      </c>
      <c r="AE4671" t="s">
        <v>65</v>
      </c>
      <c r="AG4671">
        <v>0</v>
      </c>
      <c r="AH4671">
        <v>0</v>
      </c>
      <c r="AK4671" t="s">
        <v>120</v>
      </c>
      <c r="AL4671">
        <v>14</v>
      </c>
      <c r="AM4671" t="s">
        <v>68</v>
      </c>
      <c r="AN4671">
        <v>1</v>
      </c>
      <c r="AR4671" t="s">
        <v>76</v>
      </c>
      <c r="AS4671" t="s">
        <v>129</v>
      </c>
      <c r="AT4671">
        <v>-26</v>
      </c>
      <c r="AU4671" t="s">
        <v>76</v>
      </c>
      <c r="AV4671" t="s">
        <v>79</v>
      </c>
      <c r="AX4671" t="s">
        <v>81</v>
      </c>
      <c r="AY4671" t="s">
        <v>76</v>
      </c>
      <c r="AZ4671" t="s">
        <v>76</v>
      </c>
      <c r="BA4671" t="s">
        <v>76</v>
      </c>
      <c r="BB4671" t="s">
        <v>121</v>
      </c>
      <c r="BC4671">
        <v>-1</v>
      </c>
      <c r="BD4671" t="s">
        <v>76</v>
      </c>
      <c r="BF4671" t="s">
        <v>76</v>
      </c>
      <c r="BG4671" t="s">
        <v>82</v>
      </c>
    </row>
    <row r="4672" spans="1:65" x14ac:dyDescent="0.3">
      <c r="A4672">
        <v>140310</v>
      </c>
      <c r="B4672">
        <v>0</v>
      </c>
      <c r="C4672" t="s">
        <v>65</v>
      </c>
      <c r="D4672" t="s">
        <v>88</v>
      </c>
      <c r="E4672" t="s">
        <v>67</v>
      </c>
      <c r="F4672" t="s">
        <v>68</v>
      </c>
      <c r="G4672">
        <v>1</v>
      </c>
      <c r="H4672">
        <v>202500</v>
      </c>
      <c r="I4672">
        <v>495000</v>
      </c>
      <c r="J4672" t="s">
        <v>69</v>
      </c>
      <c r="K4672" t="s">
        <v>70</v>
      </c>
      <c r="L4672" t="s">
        <v>119</v>
      </c>
      <c r="M4672" t="s">
        <v>72</v>
      </c>
      <c r="N4672">
        <v>1.452E-2</v>
      </c>
      <c r="O4672">
        <v>13753</v>
      </c>
      <c r="P4672">
        <v>5341</v>
      </c>
      <c r="Q4672">
        <v>5366</v>
      </c>
      <c r="R4672">
        <v>4571</v>
      </c>
      <c r="S4672">
        <v>2</v>
      </c>
      <c r="T4672">
        <v>2</v>
      </c>
      <c r="U4672" t="s">
        <v>123</v>
      </c>
      <c r="V4672">
        <v>10</v>
      </c>
      <c r="W4672">
        <v>0</v>
      </c>
      <c r="X4672">
        <v>0</v>
      </c>
      <c r="Y4672">
        <v>0</v>
      </c>
      <c r="Z4672">
        <v>1</v>
      </c>
      <c r="AA4672">
        <v>1</v>
      </c>
      <c r="AB4672">
        <v>0</v>
      </c>
      <c r="AC4672" t="s">
        <v>122</v>
      </c>
      <c r="AD4672">
        <v>2333233</v>
      </c>
      <c r="AE4672" t="s">
        <v>93</v>
      </c>
      <c r="AF4672">
        <v>2717.6849999999999</v>
      </c>
      <c r="AG4672">
        <v>31005</v>
      </c>
      <c r="AH4672">
        <v>29128.5</v>
      </c>
      <c r="AI4672">
        <v>4500</v>
      </c>
      <c r="AJ4672">
        <v>31005</v>
      </c>
      <c r="AK4672" t="s">
        <v>123</v>
      </c>
      <c r="AL4672">
        <v>9</v>
      </c>
      <c r="AM4672" t="s">
        <v>68</v>
      </c>
      <c r="AN4672">
        <v>1</v>
      </c>
      <c r="AO4672">
        <v>0.14573677400000001</v>
      </c>
      <c r="AR4672" t="s">
        <v>79</v>
      </c>
      <c r="AS4672" t="s">
        <v>77</v>
      </c>
      <c r="AT4672">
        <v>-2422</v>
      </c>
      <c r="AU4672" t="s">
        <v>78</v>
      </c>
      <c r="AV4672" t="s">
        <v>79</v>
      </c>
      <c r="AW4672" t="s">
        <v>101</v>
      </c>
      <c r="AX4672" t="s">
        <v>81</v>
      </c>
      <c r="AY4672" t="s">
        <v>157</v>
      </c>
      <c r="AZ4672" t="s">
        <v>96</v>
      </c>
      <c r="BA4672" t="s">
        <v>76</v>
      </c>
      <c r="BB4672" t="s">
        <v>138</v>
      </c>
      <c r="BC4672">
        <v>200</v>
      </c>
      <c r="BD4672" t="s">
        <v>157</v>
      </c>
      <c r="BE4672">
        <v>12</v>
      </c>
      <c r="BF4672" t="s">
        <v>112</v>
      </c>
      <c r="BG4672" t="s">
        <v>158</v>
      </c>
      <c r="BH4672">
        <v>365243</v>
      </c>
      <c r="BI4672">
        <v>-2389</v>
      </c>
      <c r="BJ4672">
        <v>-2059</v>
      </c>
      <c r="BK4672">
        <v>-2059</v>
      </c>
      <c r="BL4672">
        <v>-2052</v>
      </c>
      <c r="BM4672">
        <v>1</v>
      </c>
    </row>
    <row r="4673" spans="1:65" x14ac:dyDescent="0.3">
      <c r="A4673">
        <v>140320</v>
      </c>
      <c r="B4673">
        <v>0</v>
      </c>
      <c r="C4673" t="s">
        <v>99</v>
      </c>
      <c r="D4673" t="s">
        <v>88</v>
      </c>
      <c r="E4673" t="s">
        <v>68</v>
      </c>
      <c r="F4673" t="s">
        <v>68</v>
      </c>
      <c r="G4673">
        <v>1</v>
      </c>
      <c r="H4673">
        <v>198378</v>
      </c>
      <c r="I4673">
        <v>225000</v>
      </c>
      <c r="J4673" t="s">
        <v>89</v>
      </c>
      <c r="K4673" t="s">
        <v>90</v>
      </c>
      <c r="L4673" t="s">
        <v>91</v>
      </c>
      <c r="M4673" t="s">
        <v>72</v>
      </c>
      <c r="N4673">
        <v>2.8663000000000001E-2</v>
      </c>
      <c r="O4673">
        <v>15197</v>
      </c>
      <c r="P4673">
        <v>1580</v>
      </c>
      <c r="Q4673">
        <v>7361</v>
      </c>
      <c r="R4673">
        <v>3780</v>
      </c>
      <c r="S4673">
        <v>2</v>
      </c>
      <c r="T4673">
        <v>2</v>
      </c>
      <c r="U4673" t="s">
        <v>125</v>
      </c>
      <c r="V4673">
        <v>10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122</v>
      </c>
      <c r="AD4673">
        <v>1461970</v>
      </c>
      <c r="AE4673" t="s">
        <v>99</v>
      </c>
      <c r="AF4673">
        <v>2250</v>
      </c>
      <c r="AG4673">
        <v>45000</v>
      </c>
      <c r="AH4673">
        <v>45000</v>
      </c>
      <c r="AJ4673">
        <v>45000</v>
      </c>
      <c r="AK4673" t="s">
        <v>73</v>
      </c>
      <c r="AL4673">
        <v>10</v>
      </c>
      <c r="AM4673" t="s">
        <v>68</v>
      </c>
      <c r="AN4673">
        <v>1</v>
      </c>
      <c r="AR4673" t="s">
        <v>79</v>
      </c>
      <c r="AS4673" t="s">
        <v>77</v>
      </c>
      <c r="AT4673">
        <v>-557</v>
      </c>
      <c r="AU4673" t="s">
        <v>76</v>
      </c>
      <c r="AV4673" t="s">
        <v>79</v>
      </c>
      <c r="AX4673" t="s">
        <v>161</v>
      </c>
      <c r="AY4673" t="s">
        <v>76</v>
      </c>
      <c r="AZ4673" t="s">
        <v>131</v>
      </c>
      <c r="BA4673" t="s">
        <v>83</v>
      </c>
      <c r="BB4673" t="s">
        <v>178</v>
      </c>
      <c r="BC4673">
        <v>-1</v>
      </c>
      <c r="BD4673" t="s">
        <v>76</v>
      </c>
      <c r="BE4673">
        <v>0</v>
      </c>
      <c r="BF4673" t="s">
        <v>76</v>
      </c>
      <c r="BG4673" t="s">
        <v>132</v>
      </c>
      <c r="BH4673">
        <v>365243</v>
      </c>
      <c r="BI4673">
        <v>365243</v>
      </c>
      <c r="BJ4673">
        <v>365243</v>
      </c>
      <c r="BK4673">
        <v>365243</v>
      </c>
      <c r="BL4673">
        <v>365243</v>
      </c>
      <c r="BM4673">
        <v>0</v>
      </c>
    </row>
    <row r="4674" spans="1:65" x14ac:dyDescent="0.3">
      <c r="A4674">
        <v>140323</v>
      </c>
      <c r="B4674">
        <v>1</v>
      </c>
      <c r="C4674" t="s">
        <v>65</v>
      </c>
      <c r="D4674" t="s">
        <v>88</v>
      </c>
      <c r="E4674" t="s">
        <v>67</v>
      </c>
      <c r="F4674" t="s">
        <v>68</v>
      </c>
      <c r="G4674">
        <v>1</v>
      </c>
      <c r="H4674">
        <v>146250</v>
      </c>
      <c r="I4674">
        <v>473760</v>
      </c>
      <c r="J4674" t="s">
        <v>69</v>
      </c>
      <c r="K4674" t="s">
        <v>70</v>
      </c>
      <c r="L4674" t="s">
        <v>91</v>
      </c>
      <c r="M4674" t="s">
        <v>72</v>
      </c>
      <c r="N4674">
        <v>2.506E-3</v>
      </c>
      <c r="O4674">
        <v>13429</v>
      </c>
      <c r="P4674">
        <v>1052</v>
      </c>
      <c r="Q4674">
        <v>2814</v>
      </c>
      <c r="R4674">
        <v>3770</v>
      </c>
      <c r="S4674">
        <v>2</v>
      </c>
      <c r="T4674">
        <v>2</v>
      </c>
      <c r="U4674" t="s">
        <v>125</v>
      </c>
      <c r="V4674">
        <v>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108</v>
      </c>
      <c r="AD4674">
        <v>2655155</v>
      </c>
      <c r="AE4674" t="s">
        <v>99</v>
      </c>
      <c r="AF4674">
        <v>11250</v>
      </c>
      <c r="AG4674">
        <v>225000</v>
      </c>
      <c r="AH4674">
        <v>225000</v>
      </c>
      <c r="AJ4674">
        <v>225000</v>
      </c>
      <c r="AK4674" t="s">
        <v>94</v>
      </c>
      <c r="AL4674">
        <v>3</v>
      </c>
      <c r="AM4674" t="s">
        <v>68</v>
      </c>
      <c r="AN4674">
        <v>1</v>
      </c>
      <c r="AR4674" t="s">
        <v>79</v>
      </c>
      <c r="AS4674" t="s">
        <v>114</v>
      </c>
      <c r="AT4674">
        <v>-598</v>
      </c>
      <c r="AU4674" t="s">
        <v>76</v>
      </c>
      <c r="AV4674" t="s">
        <v>193</v>
      </c>
      <c r="AX4674" t="s">
        <v>81</v>
      </c>
      <c r="AY4674" t="s">
        <v>76</v>
      </c>
      <c r="AZ4674" t="s">
        <v>131</v>
      </c>
      <c r="BA4674" t="s">
        <v>83</v>
      </c>
      <c r="BB4674" t="s">
        <v>121</v>
      </c>
      <c r="BC4674">
        <v>-1</v>
      </c>
      <c r="BD4674" t="s">
        <v>76</v>
      </c>
      <c r="BE4674">
        <v>0</v>
      </c>
      <c r="BF4674" t="s">
        <v>76</v>
      </c>
      <c r="BG4674" t="s">
        <v>132</v>
      </c>
    </row>
    <row r="4675" spans="1:65" x14ac:dyDescent="0.3">
      <c r="A4675">
        <v>140340</v>
      </c>
      <c r="B4675">
        <v>0</v>
      </c>
      <c r="C4675" t="s">
        <v>65</v>
      </c>
      <c r="D4675" t="s">
        <v>66</v>
      </c>
      <c r="E4675" t="s">
        <v>68</v>
      </c>
      <c r="F4675" t="s">
        <v>67</v>
      </c>
      <c r="G4675">
        <v>0</v>
      </c>
      <c r="H4675">
        <v>315000</v>
      </c>
      <c r="I4675">
        <v>1260000</v>
      </c>
      <c r="J4675" t="s">
        <v>89</v>
      </c>
      <c r="K4675" t="s">
        <v>90</v>
      </c>
      <c r="L4675" t="s">
        <v>91</v>
      </c>
      <c r="M4675" t="s">
        <v>72</v>
      </c>
      <c r="N4675">
        <v>1.0500000000000001E-2</v>
      </c>
      <c r="O4675">
        <v>15386</v>
      </c>
      <c r="P4675">
        <v>6553</v>
      </c>
      <c r="Q4675">
        <v>2365</v>
      </c>
      <c r="R4675">
        <v>4213</v>
      </c>
      <c r="S4675">
        <v>3</v>
      </c>
      <c r="T4675">
        <v>3</v>
      </c>
      <c r="U4675" t="s">
        <v>73</v>
      </c>
      <c r="V4675">
        <v>16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 t="s">
        <v>92</v>
      </c>
      <c r="AD4675">
        <v>2486500</v>
      </c>
      <c r="AE4675" t="s">
        <v>65</v>
      </c>
      <c r="AF4675">
        <v>50276.114999999998</v>
      </c>
      <c r="AG4675">
        <v>904500</v>
      </c>
      <c r="AH4675">
        <v>983299.5</v>
      </c>
      <c r="AJ4675">
        <v>904500</v>
      </c>
      <c r="AK4675" t="s">
        <v>123</v>
      </c>
      <c r="AL4675">
        <v>12</v>
      </c>
      <c r="AM4675" t="s">
        <v>68</v>
      </c>
      <c r="AN4675">
        <v>1</v>
      </c>
      <c r="AR4675" t="s">
        <v>76</v>
      </c>
      <c r="AS4675" t="s">
        <v>77</v>
      </c>
      <c r="AT4675">
        <v>-364</v>
      </c>
      <c r="AU4675" t="s">
        <v>78</v>
      </c>
      <c r="AV4675" t="s">
        <v>79</v>
      </c>
      <c r="AX4675" t="s">
        <v>81</v>
      </c>
      <c r="AY4675" t="s">
        <v>76</v>
      </c>
      <c r="AZ4675" t="s">
        <v>82</v>
      </c>
      <c r="BA4675" t="s">
        <v>116</v>
      </c>
      <c r="BB4675" t="s">
        <v>121</v>
      </c>
      <c r="BC4675">
        <v>-1</v>
      </c>
      <c r="BD4675" t="s">
        <v>76</v>
      </c>
      <c r="BE4675">
        <v>36</v>
      </c>
      <c r="BF4675" t="s">
        <v>147</v>
      </c>
      <c r="BG4675" t="s">
        <v>154</v>
      </c>
      <c r="BH4675">
        <v>365243</v>
      </c>
      <c r="BI4675">
        <v>-334</v>
      </c>
      <c r="BJ4675">
        <v>716</v>
      </c>
      <c r="BK4675">
        <v>-124</v>
      </c>
      <c r="BL4675">
        <v>-120</v>
      </c>
      <c r="BM4675">
        <v>1</v>
      </c>
    </row>
    <row r="4676" spans="1:65" x14ac:dyDescent="0.3">
      <c r="A4676">
        <v>140347</v>
      </c>
      <c r="B4676">
        <v>0</v>
      </c>
      <c r="C4676" t="s">
        <v>65</v>
      </c>
      <c r="D4676" t="s">
        <v>66</v>
      </c>
      <c r="E4676" t="s">
        <v>67</v>
      </c>
      <c r="F4676" t="s">
        <v>68</v>
      </c>
      <c r="G4676">
        <v>0</v>
      </c>
      <c r="H4676">
        <v>292500</v>
      </c>
      <c r="I4676">
        <v>592560</v>
      </c>
      <c r="J4676" t="s">
        <v>113</v>
      </c>
      <c r="K4676" t="s">
        <v>70</v>
      </c>
      <c r="L4676" t="s">
        <v>140</v>
      </c>
      <c r="M4676" t="s">
        <v>169</v>
      </c>
      <c r="N4676">
        <v>3.2561E-2</v>
      </c>
      <c r="O4676">
        <v>19061</v>
      </c>
      <c r="P4676">
        <v>365243</v>
      </c>
      <c r="Q4676">
        <v>9040</v>
      </c>
      <c r="R4676">
        <v>2580</v>
      </c>
      <c r="S4676">
        <v>1</v>
      </c>
      <c r="T4676">
        <v>1</v>
      </c>
      <c r="U4676" t="s">
        <v>123</v>
      </c>
      <c r="V4676">
        <v>14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 t="s">
        <v>76</v>
      </c>
      <c r="AD4676">
        <v>2074613</v>
      </c>
      <c r="AE4676" t="s">
        <v>65</v>
      </c>
      <c r="AF4676">
        <v>10911.96</v>
      </c>
      <c r="AG4676">
        <v>90000</v>
      </c>
      <c r="AH4676">
        <v>107901</v>
      </c>
      <c r="AJ4676">
        <v>90000</v>
      </c>
      <c r="AK4676" t="s">
        <v>120</v>
      </c>
      <c r="AL4676">
        <v>16</v>
      </c>
      <c r="AM4676" t="s">
        <v>68</v>
      </c>
      <c r="AN4676">
        <v>1</v>
      </c>
      <c r="AR4676" t="s">
        <v>76</v>
      </c>
      <c r="AS4676" t="s">
        <v>77</v>
      </c>
      <c r="AT4676">
        <v>-1524</v>
      </c>
      <c r="AU4676" t="s">
        <v>78</v>
      </c>
      <c r="AV4676" t="s">
        <v>79</v>
      </c>
      <c r="AW4676" t="s">
        <v>80</v>
      </c>
      <c r="AX4676" t="s">
        <v>81</v>
      </c>
      <c r="AY4676" t="s">
        <v>76</v>
      </c>
      <c r="AZ4676" t="s">
        <v>82</v>
      </c>
      <c r="BA4676" t="s">
        <v>116</v>
      </c>
      <c r="BB4676" t="s">
        <v>121</v>
      </c>
      <c r="BC4676">
        <v>-1</v>
      </c>
      <c r="BD4676" t="s">
        <v>76</v>
      </c>
      <c r="BE4676">
        <v>12</v>
      </c>
      <c r="BF4676" t="s">
        <v>147</v>
      </c>
      <c r="BG4676" t="s">
        <v>154</v>
      </c>
      <c r="BH4676">
        <v>365243</v>
      </c>
      <c r="BI4676">
        <v>-1494</v>
      </c>
      <c r="BJ4676">
        <v>-1164</v>
      </c>
      <c r="BK4676">
        <v>-1164</v>
      </c>
      <c r="BL4676">
        <v>-1156</v>
      </c>
      <c r="BM4676">
        <v>1</v>
      </c>
    </row>
    <row r="4677" spans="1:65" x14ac:dyDescent="0.3">
      <c r="A4677">
        <v>140347</v>
      </c>
      <c r="B4677">
        <v>0</v>
      </c>
      <c r="C4677" t="s">
        <v>65</v>
      </c>
      <c r="D4677" t="s">
        <v>66</v>
      </c>
      <c r="E4677" t="s">
        <v>67</v>
      </c>
      <c r="F4677" t="s">
        <v>68</v>
      </c>
      <c r="G4677">
        <v>0</v>
      </c>
      <c r="H4677">
        <v>292500</v>
      </c>
      <c r="I4677">
        <v>592560</v>
      </c>
      <c r="J4677" t="s">
        <v>113</v>
      </c>
      <c r="K4677" t="s">
        <v>70</v>
      </c>
      <c r="L4677" t="s">
        <v>140</v>
      </c>
      <c r="M4677" t="s">
        <v>169</v>
      </c>
      <c r="N4677">
        <v>3.2561E-2</v>
      </c>
      <c r="O4677">
        <v>19061</v>
      </c>
      <c r="P4677">
        <v>365243</v>
      </c>
      <c r="Q4677">
        <v>9040</v>
      </c>
      <c r="R4677">
        <v>2580</v>
      </c>
      <c r="S4677">
        <v>1</v>
      </c>
      <c r="T4677">
        <v>1</v>
      </c>
      <c r="U4677" t="s">
        <v>123</v>
      </c>
      <c r="V4677">
        <v>14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76</v>
      </c>
      <c r="AD4677">
        <v>2466606</v>
      </c>
      <c r="AE4677" t="s">
        <v>65</v>
      </c>
      <c r="AF4677">
        <v>50731.29</v>
      </c>
      <c r="AG4677">
        <v>540000</v>
      </c>
      <c r="AH4677">
        <v>655020</v>
      </c>
      <c r="AJ4677">
        <v>540000</v>
      </c>
      <c r="AK4677" t="s">
        <v>109</v>
      </c>
      <c r="AL4677">
        <v>15</v>
      </c>
      <c r="AM4677" t="s">
        <v>68</v>
      </c>
      <c r="AN4677">
        <v>1</v>
      </c>
      <c r="AR4677" t="s">
        <v>76</v>
      </c>
      <c r="AS4677" t="s">
        <v>77</v>
      </c>
      <c r="AT4677">
        <v>-584</v>
      </c>
      <c r="AU4677" t="s">
        <v>78</v>
      </c>
      <c r="AV4677" t="s">
        <v>79</v>
      </c>
      <c r="AX4677" t="s">
        <v>81</v>
      </c>
      <c r="AY4677" t="s">
        <v>76</v>
      </c>
      <c r="AZ4677" t="s">
        <v>82</v>
      </c>
      <c r="BA4677" t="s">
        <v>116</v>
      </c>
      <c r="BB4677" t="s">
        <v>121</v>
      </c>
      <c r="BC4677">
        <v>-1</v>
      </c>
      <c r="BD4677" t="s">
        <v>76</v>
      </c>
      <c r="BE4677">
        <v>18</v>
      </c>
      <c r="BF4677" t="s">
        <v>147</v>
      </c>
      <c r="BG4677" t="s">
        <v>154</v>
      </c>
      <c r="BH4677">
        <v>365243</v>
      </c>
      <c r="BI4677">
        <v>-554</v>
      </c>
      <c r="BJ4677">
        <v>-44</v>
      </c>
      <c r="BK4677">
        <v>-464</v>
      </c>
      <c r="BL4677">
        <v>-456</v>
      </c>
      <c r="BM4677">
        <v>1</v>
      </c>
    </row>
    <row r="4678" spans="1:65" x14ac:dyDescent="0.3">
      <c r="A4678">
        <v>140348</v>
      </c>
      <c r="B4678">
        <v>0</v>
      </c>
      <c r="C4678" t="s">
        <v>65</v>
      </c>
      <c r="D4678" t="s">
        <v>88</v>
      </c>
      <c r="E4678" t="s">
        <v>67</v>
      </c>
      <c r="F4678" t="s">
        <v>68</v>
      </c>
      <c r="G4678">
        <v>0</v>
      </c>
      <c r="H4678">
        <v>180000</v>
      </c>
      <c r="I4678">
        <v>835380</v>
      </c>
      <c r="J4678" t="s">
        <v>89</v>
      </c>
      <c r="K4678" t="s">
        <v>70</v>
      </c>
      <c r="L4678" t="s">
        <v>91</v>
      </c>
      <c r="M4678" t="s">
        <v>169</v>
      </c>
      <c r="N4678">
        <v>4.6219999999999997E-2</v>
      </c>
      <c r="O4678">
        <v>14884</v>
      </c>
      <c r="P4678">
        <v>5151</v>
      </c>
      <c r="Q4678">
        <v>3246</v>
      </c>
      <c r="R4678">
        <v>4512</v>
      </c>
      <c r="S4678">
        <v>1</v>
      </c>
      <c r="T4678">
        <v>1</v>
      </c>
      <c r="U4678" t="s">
        <v>75</v>
      </c>
      <c r="V4678">
        <v>12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 t="s">
        <v>143</v>
      </c>
      <c r="AD4678">
        <v>2196587</v>
      </c>
      <c r="AE4678" t="s">
        <v>93</v>
      </c>
      <c r="AF4678">
        <v>2762.73</v>
      </c>
      <c r="AG4678">
        <v>18265.5</v>
      </c>
      <c r="AH4678">
        <v>13765.5</v>
      </c>
      <c r="AI4678">
        <v>4500</v>
      </c>
      <c r="AJ4678">
        <v>18265.5</v>
      </c>
      <c r="AK4678" t="s">
        <v>75</v>
      </c>
      <c r="AL4678">
        <v>15</v>
      </c>
      <c r="AM4678" t="s">
        <v>68</v>
      </c>
      <c r="AN4678">
        <v>1</v>
      </c>
      <c r="AO4678">
        <v>0.26831507999999998</v>
      </c>
      <c r="AR4678" t="s">
        <v>79</v>
      </c>
      <c r="AS4678" t="s">
        <v>77</v>
      </c>
      <c r="AT4678">
        <v>-2793</v>
      </c>
      <c r="AU4678" t="s">
        <v>78</v>
      </c>
      <c r="AV4678" t="s">
        <v>79</v>
      </c>
      <c r="AX4678" t="s">
        <v>81</v>
      </c>
      <c r="AY4678" t="s">
        <v>124</v>
      </c>
      <c r="AZ4678" t="s">
        <v>96</v>
      </c>
      <c r="BA4678" t="s">
        <v>76</v>
      </c>
      <c r="BB4678" t="s">
        <v>104</v>
      </c>
      <c r="BC4678">
        <v>12</v>
      </c>
      <c r="BD4678" t="s">
        <v>105</v>
      </c>
      <c r="BE4678">
        <v>6</v>
      </c>
      <c r="BF4678" t="s">
        <v>112</v>
      </c>
      <c r="BG4678" t="s">
        <v>106</v>
      </c>
      <c r="BH4678">
        <v>365243</v>
      </c>
      <c r="BI4678">
        <v>-2729</v>
      </c>
      <c r="BJ4678">
        <v>-2579</v>
      </c>
      <c r="BK4678">
        <v>-2579</v>
      </c>
      <c r="BL4678">
        <v>-2576</v>
      </c>
      <c r="BM4678">
        <v>0</v>
      </c>
    </row>
    <row r="4679" spans="1:65" x14ac:dyDescent="0.3">
      <c r="A4679">
        <v>140356</v>
      </c>
      <c r="B4679">
        <v>1</v>
      </c>
      <c r="C4679" t="s">
        <v>65</v>
      </c>
      <c r="D4679" t="s">
        <v>88</v>
      </c>
      <c r="E4679" t="s">
        <v>67</v>
      </c>
      <c r="F4679" t="s">
        <v>68</v>
      </c>
      <c r="G4679">
        <v>0</v>
      </c>
      <c r="H4679">
        <v>180000</v>
      </c>
      <c r="I4679">
        <v>363190.5</v>
      </c>
      <c r="J4679" t="s">
        <v>69</v>
      </c>
      <c r="K4679" t="s">
        <v>90</v>
      </c>
      <c r="L4679" t="s">
        <v>91</v>
      </c>
      <c r="M4679" t="s">
        <v>72</v>
      </c>
      <c r="N4679">
        <v>1.0031999999999999E-2</v>
      </c>
      <c r="O4679">
        <v>15186</v>
      </c>
      <c r="P4679">
        <v>2715</v>
      </c>
      <c r="Q4679">
        <v>2752</v>
      </c>
      <c r="R4679">
        <v>4161</v>
      </c>
      <c r="S4679">
        <v>2</v>
      </c>
      <c r="T4679">
        <v>2</v>
      </c>
      <c r="U4679" t="s">
        <v>109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 t="s">
        <v>137</v>
      </c>
      <c r="AD4679">
        <v>1699186</v>
      </c>
      <c r="AE4679" t="s">
        <v>65</v>
      </c>
      <c r="AG4679">
        <v>0</v>
      </c>
      <c r="AH4679">
        <v>0</v>
      </c>
      <c r="AK4679" t="s">
        <v>94</v>
      </c>
      <c r="AL4679">
        <v>10</v>
      </c>
      <c r="AM4679" t="s">
        <v>68</v>
      </c>
      <c r="AN4679">
        <v>1</v>
      </c>
      <c r="AR4679" t="s">
        <v>76</v>
      </c>
      <c r="AS4679" t="s">
        <v>129</v>
      </c>
      <c r="AT4679">
        <v>-453</v>
      </c>
      <c r="AU4679" t="s">
        <v>76</v>
      </c>
      <c r="AV4679" t="s">
        <v>79</v>
      </c>
      <c r="AX4679" t="s">
        <v>81</v>
      </c>
      <c r="AY4679" t="s">
        <v>76</v>
      </c>
      <c r="AZ4679" t="s">
        <v>76</v>
      </c>
      <c r="BA4679" t="s">
        <v>76</v>
      </c>
      <c r="BB4679" t="s">
        <v>121</v>
      </c>
      <c r="BC4679">
        <v>-1</v>
      </c>
      <c r="BD4679" t="s">
        <v>76</v>
      </c>
      <c r="BF4679" t="s">
        <v>76</v>
      </c>
      <c r="BG4679" t="s">
        <v>82</v>
      </c>
    </row>
    <row r="4680" spans="1:65" x14ac:dyDescent="0.3">
      <c r="A4680">
        <v>140366</v>
      </c>
      <c r="B4680">
        <v>0</v>
      </c>
      <c r="C4680" t="s">
        <v>99</v>
      </c>
      <c r="D4680" t="s">
        <v>66</v>
      </c>
      <c r="E4680" t="s">
        <v>68</v>
      </c>
      <c r="F4680" t="s">
        <v>67</v>
      </c>
      <c r="G4680">
        <v>0</v>
      </c>
      <c r="H4680">
        <v>202500</v>
      </c>
      <c r="I4680">
        <v>157500</v>
      </c>
      <c r="J4680" t="s">
        <v>69</v>
      </c>
      <c r="K4680" t="s">
        <v>90</v>
      </c>
      <c r="L4680" t="s">
        <v>91</v>
      </c>
      <c r="M4680" t="s">
        <v>72</v>
      </c>
      <c r="N4680">
        <v>1.8029E-2</v>
      </c>
      <c r="O4680">
        <v>20862</v>
      </c>
      <c r="P4680">
        <v>1044</v>
      </c>
      <c r="Q4680">
        <v>4196</v>
      </c>
      <c r="R4680">
        <v>4388</v>
      </c>
      <c r="S4680">
        <v>3</v>
      </c>
      <c r="T4680">
        <v>3</v>
      </c>
      <c r="U4680" t="s">
        <v>123</v>
      </c>
      <c r="V4680">
        <v>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 t="s">
        <v>108</v>
      </c>
      <c r="AD4680">
        <v>2104170</v>
      </c>
      <c r="AE4680" t="s">
        <v>93</v>
      </c>
      <c r="AF4680">
        <v>4904.37</v>
      </c>
      <c r="AG4680">
        <v>97290</v>
      </c>
      <c r="AH4680">
        <v>108288</v>
      </c>
      <c r="AI4680">
        <v>0</v>
      </c>
      <c r="AJ4680">
        <v>97290</v>
      </c>
      <c r="AK4680" t="s">
        <v>123</v>
      </c>
      <c r="AL4680">
        <v>9</v>
      </c>
      <c r="AM4680" t="s">
        <v>68</v>
      </c>
      <c r="AN4680">
        <v>1</v>
      </c>
      <c r="AO4680">
        <v>0</v>
      </c>
      <c r="AR4680" t="s">
        <v>79</v>
      </c>
      <c r="AS4680" t="s">
        <v>77</v>
      </c>
      <c r="AT4680">
        <v>-364</v>
      </c>
      <c r="AU4680" t="s">
        <v>78</v>
      </c>
      <c r="AV4680" t="s">
        <v>79</v>
      </c>
      <c r="AW4680" t="s">
        <v>80</v>
      </c>
      <c r="AX4680" t="s">
        <v>81</v>
      </c>
      <c r="AY4680" t="s">
        <v>111</v>
      </c>
      <c r="AZ4680" t="s">
        <v>96</v>
      </c>
      <c r="BA4680" t="s">
        <v>76</v>
      </c>
      <c r="BB4680" t="s">
        <v>104</v>
      </c>
      <c r="BC4680">
        <v>1759</v>
      </c>
      <c r="BD4680" t="s">
        <v>85</v>
      </c>
      <c r="BE4680">
        <v>24</v>
      </c>
      <c r="BF4680" t="s">
        <v>97</v>
      </c>
      <c r="BG4680" t="s">
        <v>98</v>
      </c>
      <c r="BH4680">
        <v>365243</v>
      </c>
      <c r="BI4680">
        <v>-333</v>
      </c>
      <c r="BJ4680">
        <v>357</v>
      </c>
      <c r="BK4680">
        <v>365243</v>
      </c>
      <c r="BL4680">
        <v>365243</v>
      </c>
      <c r="BM4680">
        <v>0</v>
      </c>
    </row>
    <row r="4681" spans="1:65" x14ac:dyDescent="0.3">
      <c r="A4681">
        <v>140369</v>
      </c>
      <c r="B4681">
        <v>0</v>
      </c>
      <c r="C4681" t="s">
        <v>65</v>
      </c>
      <c r="D4681" t="s">
        <v>88</v>
      </c>
      <c r="E4681" t="s">
        <v>67</v>
      </c>
      <c r="F4681" t="s">
        <v>67</v>
      </c>
      <c r="G4681">
        <v>0</v>
      </c>
      <c r="H4681">
        <v>99000</v>
      </c>
      <c r="I4681">
        <v>675000</v>
      </c>
      <c r="J4681" t="s">
        <v>113</v>
      </c>
      <c r="K4681" t="s">
        <v>90</v>
      </c>
      <c r="L4681" t="s">
        <v>91</v>
      </c>
      <c r="M4681" t="s">
        <v>72</v>
      </c>
      <c r="N4681">
        <v>1.452E-2</v>
      </c>
      <c r="O4681">
        <v>20870</v>
      </c>
      <c r="P4681">
        <v>365243</v>
      </c>
      <c r="Q4681">
        <v>13587</v>
      </c>
      <c r="R4681">
        <v>4297</v>
      </c>
      <c r="S4681">
        <v>2</v>
      </c>
      <c r="T4681">
        <v>2</v>
      </c>
      <c r="U4681" t="s">
        <v>125</v>
      </c>
      <c r="V4681">
        <v>13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 t="s">
        <v>76</v>
      </c>
      <c r="AD4681">
        <v>2670477</v>
      </c>
      <c r="AE4681" t="s">
        <v>99</v>
      </c>
      <c r="AF4681">
        <v>5625</v>
      </c>
      <c r="AG4681">
        <v>0</v>
      </c>
      <c r="AH4681">
        <v>157500</v>
      </c>
      <c r="AK4681" t="s">
        <v>125</v>
      </c>
      <c r="AL4681">
        <v>13</v>
      </c>
      <c r="AM4681" t="s">
        <v>67</v>
      </c>
      <c r="AN4681">
        <v>0</v>
      </c>
      <c r="AR4681" t="s">
        <v>79</v>
      </c>
      <c r="AS4681" t="s">
        <v>114</v>
      </c>
      <c r="AT4681">
        <v>-2541</v>
      </c>
      <c r="AU4681" t="s">
        <v>76</v>
      </c>
      <c r="AV4681" t="s">
        <v>76</v>
      </c>
      <c r="AX4681" t="s">
        <v>81</v>
      </c>
      <c r="AY4681" t="s">
        <v>76</v>
      </c>
      <c r="AZ4681" t="s">
        <v>131</v>
      </c>
      <c r="BA4681" t="s">
        <v>116</v>
      </c>
      <c r="BB4681" t="s">
        <v>104</v>
      </c>
      <c r="BC4681">
        <v>602</v>
      </c>
      <c r="BD4681" t="s">
        <v>85</v>
      </c>
      <c r="BE4681">
        <v>0</v>
      </c>
      <c r="BF4681" t="s">
        <v>76</v>
      </c>
      <c r="BG4681" t="s">
        <v>132</v>
      </c>
    </row>
    <row r="4682" spans="1:65" x14ac:dyDescent="0.3">
      <c r="A4682">
        <v>140377</v>
      </c>
      <c r="B4682">
        <v>0</v>
      </c>
      <c r="C4682" t="s">
        <v>65</v>
      </c>
      <c r="D4682" t="s">
        <v>66</v>
      </c>
      <c r="E4682" t="s">
        <v>67</v>
      </c>
      <c r="F4682" t="s">
        <v>68</v>
      </c>
      <c r="G4682">
        <v>0</v>
      </c>
      <c r="H4682">
        <v>112500</v>
      </c>
      <c r="I4682">
        <v>450000</v>
      </c>
      <c r="J4682" t="s">
        <v>69</v>
      </c>
      <c r="K4682" t="s">
        <v>70</v>
      </c>
      <c r="L4682" t="s">
        <v>91</v>
      </c>
      <c r="M4682" t="s">
        <v>72</v>
      </c>
      <c r="N4682">
        <v>2.2624999999999999E-2</v>
      </c>
      <c r="O4682">
        <v>11979</v>
      </c>
      <c r="P4682">
        <v>2145</v>
      </c>
      <c r="Q4682">
        <v>2307</v>
      </c>
      <c r="R4682">
        <v>4436</v>
      </c>
      <c r="S4682">
        <v>2</v>
      </c>
      <c r="T4682">
        <v>2</v>
      </c>
      <c r="U4682" t="s">
        <v>120</v>
      </c>
      <c r="V4682">
        <v>11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 t="s">
        <v>108</v>
      </c>
      <c r="AD4682">
        <v>1325672</v>
      </c>
      <c r="AE4682" t="s">
        <v>99</v>
      </c>
      <c r="AF4682">
        <v>22500</v>
      </c>
      <c r="AG4682">
        <v>0</v>
      </c>
      <c r="AH4682">
        <v>450000</v>
      </c>
      <c r="AK4682" t="s">
        <v>120</v>
      </c>
      <c r="AL4682">
        <v>10</v>
      </c>
      <c r="AM4682" t="s">
        <v>68</v>
      </c>
      <c r="AN4682">
        <v>1</v>
      </c>
      <c r="AR4682" t="s">
        <v>79</v>
      </c>
      <c r="AS4682" t="s">
        <v>114</v>
      </c>
      <c r="AT4682">
        <v>-525</v>
      </c>
      <c r="AU4682" t="s">
        <v>76</v>
      </c>
      <c r="AV4682" t="s">
        <v>115</v>
      </c>
      <c r="AX4682" t="s">
        <v>81</v>
      </c>
      <c r="AY4682" t="s">
        <v>76</v>
      </c>
      <c r="AZ4682" t="s">
        <v>131</v>
      </c>
      <c r="BA4682" t="s">
        <v>116</v>
      </c>
      <c r="BB4682" t="s">
        <v>117</v>
      </c>
      <c r="BC4682">
        <v>3</v>
      </c>
      <c r="BD4682" t="s">
        <v>76</v>
      </c>
      <c r="BE4682">
        <v>0</v>
      </c>
      <c r="BF4682" t="s">
        <v>76</v>
      </c>
      <c r="BG4682" t="s">
        <v>160</v>
      </c>
    </row>
    <row r="4683" spans="1:65" x14ac:dyDescent="0.3">
      <c r="A4683">
        <v>140387</v>
      </c>
      <c r="B4683">
        <v>0</v>
      </c>
      <c r="C4683" t="s">
        <v>65</v>
      </c>
      <c r="D4683" t="s">
        <v>88</v>
      </c>
      <c r="E4683" t="s">
        <v>68</v>
      </c>
      <c r="F4683" t="s">
        <v>68</v>
      </c>
      <c r="G4683">
        <v>0</v>
      </c>
      <c r="H4683">
        <v>216000</v>
      </c>
      <c r="I4683">
        <v>1155226.5</v>
      </c>
      <c r="J4683" t="s">
        <v>69</v>
      </c>
      <c r="K4683" t="s">
        <v>70</v>
      </c>
      <c r="L4683" t="s">
        <v>91</v>
      </c>
      <c r="M4683" t="s">
        <v>142</v>
      </c>
      <c r="N4683">
        <v>2.2624999999999999E-2</v>
      </c>
      <c r="O4683">
        <v>17099</v>
      </c>
      <c r="P4683">
        <v>5030</v>
      </c>
      <c r="Q4683">
        <v>892</v>
      </c>
      <c r="R4683">
        <v>503</v>
      </c>
      <c r="S4683">
        <v>2</v>
      </c>
      <c r="T4683">
        <v>2</v>
      </c>
      <c r="U4683" t="s">
        <v>123</v>
      </c>
      <c r="V4683">
        <v>16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 t="s">
        <v>108</v>
      </c>
      <c r="AD4683">
        <v>1344284</v>
      </c>
      <c r="AE4683" t="s">
        <v>99</v>
      </c>
      <c r="AG4683">
        <v>0</v>
      </c>
      <c r="AH4683">
        <v>0</v>
      </c>
      <c r="AK4683" t="s">
        <v>120</v>
      </c>
      <c r="AL4683">
        <v>16</v>
      </c>
      <c r="AM4683" t="s">
        <v>68</v>
      </c>
      <c r="AN4683">
        <v>1</v>
      </c>
      <c r="AR4683" t="s">
        <v>79</v>
      </c>
      <c r="AS4683" t="s">
        <v>129</v>
      </c>
      <c r="AT4683">
        <v>-383</v>
      </c>
      <c r="AU4683" t="s">
        <v>76</v>
      </c>
      <c r="AV4683" t="s">
        <v>79</v>
      </c>
      <c r="AX4683" t="s">
        <v>81</v>
      </c>
      <c r="AY4683" t="s">
        <v>76</v>
      </c>
      <c r="AZ4683" t="s">
        <v>76</v>
      </c>
      <c r="BA4683" t="s">
        <v>76</v>
      </c>
      <c r="BB4683" t="s">
        <v>121</v>
      </c>
      <c r="BC4683">
        <v>-1</v>
      </c>
      <c r="BD4683" t="s">
        <v>76</v>
      </c>
      <c r="BF4683" t="s">
        <v>76</v>
      </c>
      <c r="BG4683" t="s">
        <v>132</v>
      </c>
    </row>
    <row r="4684" spans="1:65" x14ac:dyDescent="0.3">
      <c r="A4684">
        <v>140387</v>
      </c>
      <c r="B4684">
        <v>0</v>
      </c>
      <c r="C4684" t="s">
        <v>65</v>
      </c>
      <c r="D4684" t="s">
        <v>88</v>
      </c>
      <c r="E4684" t="s">
        <v>68</v>
      </c>
      <c r="F4684" t="s">
        <v>68</v>
      </c>
      <c r="G4684">
        <v>0</v>
      </c>
      <c r="H4684">
        <v>216000</v>
      </c>
      <c r="I4684">
        <v>1155226.5</v>
      </c>
      <c r="J4684" t="s">
        <v>69</v>
      </c>
      <c r="K4684" t="s">
        <v>70</v>
      </c>
      <c r="L4684" t="s">
        <v>91</v>
      </c>
      <c r="M4684" t="s">
        <v>142</v>
      </c>
      <c r="N4684">
        <v>2.2624999999999999E-2</v>
      </c>
      <c r="O4684">
        <v>17099</v>
      </c>
      <c r="P4684">
        <v>5030</v>
      </c>
      <c r="Q4684">
        <v>892</v>
      </c>
      <c r="R4684">
        <v>503</v>
      </c>
      <c r="S4684">
        <v>2</v>
      </c>
      <c r="T4684">
        <v>2</v>
      </c>
      <c r="U4684" t="s">
        <v>123</v>
      </c>
      <c r="V4684">
        <v>16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 t="s">
        <v>108</v>
      </c>
      <c r="AD4684">
        <v>1942737</v>
      </c>
      <c r="AE4684" t="s">
        <v>65</v>
      </c>
      <c r="AG4684">
        <v>0</v>
      </c>
      <c r="AH4684">
        <v>0</v>
      </c>
      <c r="AK4684" t="s">
        <v>73</v>
      </c>
      <c r="AL4684">
        <v>14</v>
      </c>
      <c r="AM4684" t="s">
        <v>68</v>
      </c>
      <c r="AN4684">
        <v>1</v>
      </c>
      <c r="AR4684" t="s">
        <v>76</v>
      </c>
      <c r="AS4684" t="s">
        <v>129</v>
      </c>
      <c r="AT4684">
        <v>-312</v>
      </c>
      <c r="AU4684" t="s">
        <v>76</v>
      </c>
      <c r="AV4684" t="s">
        <v>79</v>
      </c>
      <c r="AX4684" t="s">
        <v>81</v>
      </c>
      <c r="AY4684" t="s">
        <v>76</v>
      </c>
      <c r="AZ4684" t="s">
        <v>76</v>
      </c>
      <c r="BA4684" t="s">
        <v>76</v>
      </c>
      <c r="BB4684" t="s">
        <v>121</v>
      </c>
      <c r="BC4684">
        <v>-1</v>
      </c>
      <c r="BD4684" t="s">
        <v>76</v>
      </c>
      <c r="BF4684" t="s">
        <v>76</v>
      </c>
      <c r="BG4684" t="s">
        <v>82</v>
      </c>
    </row>
    <row r="4685" spans="1:65" x14ac:dyDescent="0.3">
      <c r="A4685">
        <v>140397</v>
      </c>
      <c r="B4685">
        <v>0</v>
      </c>
      <c r="C4685" t="s">
        <v>65</v>
      </c>
      <c r="D4685" t="s">
        <v>88</v>
      </c>
      <c r="E4685" t="s">
        <v>67</v>
      </c>
      <c r="F4685" t="s">
        <v>67</v>
      </c>
      <c r="G4685">
        <v>2</v>
      </c>
      <c r="H4685">
        <v>166500</v>
      </c>
      <c r="I4685">
        <v>450000</v>
      </c>
      <c r="J4685" t="s">
        <v>133</v>
      </c>
      <c r="K4685" t="s">
        <v>90</v>
      </c>
      <c r="L4685" t="s">
        <v>91</v>
      </c>
      <c r="M4685" t="s">
        <v>169</v>
      </c>
      <c r="N4685">
        <v>9.3340000000000003E-3</v>
      </c>
      <c r="O4685">
        <v>13543</v>
      </c>
      <c r="P4685">
        <v>3848</v>
      </c>
      <c r="Q4685">
        <v>1212</v>
      </c>
      <c r="R4685">
        <v>4190</v>
      </c>
      <c r="S4685">
        <v>2</v>
      </c>
      <c r="T4685">
        <v>2</v>
      </c>
      <c r="U4685" t="s">
        <v>109</v>
      </c>
      <c r="V4685">
        <v>11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 t="s">
        <v>122</v>
      </c>
      <c r="AD4685">
        <v>2197117</v>
      </c>
      <c r="AE4685" t="s">
        <v>93</v>
      </c>
      <c r="AF4685">
        <v>19861.334999999999</v>
      </c>
      <c r="AG4685">
        <v>264465</v>
      </c>
      <c r="AH4685">
        <v>264465</v>
      </c>
      <c r="AI4685">
        <v>0</v>
      </c>
      <c r="AJ4685">
        <v>264465</v>
      </c>
      <c r="AK4685" t="s">
        <v>94</v>
      </c>
      <c r="AL4685">
        <v>14</v>
      </c>
      <c r="AM4685" t="s">
        <v>68</v>
      </c>
      <c r="AN4685">
        <v>1</v>
      </c>
      <c r="AO4685">
        <v>0</v>
      </c>
      <c r="AR4685" t="s">
        <v>79</v>
      </c>
      <c r="AS4685" t="s">
        <v>114</v>
      </c>
      <c r="AT4685">
        <v>-2540</v>
      </c>
      <c r="AU4685" t="s">
        <v>78</v>
      </c>
      <c r="AV4685" t="s">
        <v>149</v>
      </c>
      <c r="AW4685" t="s">
        <v>80</v>
      </c>
      <c r="AX4685" t="s">
        <v>81</v>
      </c>
      <c r="AY4685" t="s">
        <v>111</v>
      </c>
      <c r="AZ4685" t="s">
        <v>96</v>
      </c>
      <c r="BA4685" t="s">
        <v>76</v>
      </c>
      <c r="BB4685" t="s">
        <v>104</v>
      </c>
      <c r="BC4685">
        <v>951</v>
      </c>
      <c r="BD4685" t="s">
        <v>85</v>
      </c>
      <c r="BE4685">
        <v>24</v>
      </c>
      <c r="BF4685" t="s">
        <v>86</v>
      </c>
      <c r="BG4685" t="s">
        <v>151</v>
      </c>
    </row>
    <row r="4686" spans="1:65" x14ac:dyDescent="0.3">
      <c r="A4686">
        <v>140412</v>
      </c>
      <c r="B4686">
        <v>0</v>
      </c>
      <c r="C4686" t="s">
        <v>65</v>
      </c>
      <c r="D4686" t="s">
        <v>88</v>
      </c>
      <c r="E4686" t="s">
        <v>67</v>
      </c>
      <c r="F4686" t="s">
        <v>68</v>
      </c>
      <c r="G4686">
        <v>0</v>
      </c>
      <c r="H4686">
        <v>135000</v>
      </c>
      <c r="I4686">
        <v>1082214</v>
      </c>
      <c r="J4686" t="s">
        <v>69</v>
      </c>
      <c r="K4686" t="s">
        <v>70</v>
      </c>
      <c r="L4686" t="s">
        <v>91</v>
      </c>
      <c r="M4686" t="s">
        <v>72</v>
      </c>
      <c r="N4686">
        <v>1.0966E-2</v>
      </c>
      <c r="O4686">
        <v>18501</v>
      </c>
      <c r="P4686">
        <v>9999</v>
      </c>
      <c r="Q4686">
        <v>1158</v>
      </c>
      <c r="R4686">
        <v>1842</v>
      </c>
      <c r="S4686">
        <v>2</v>
      </c>
      <c r="T4686">
        <v>2</v>
      </c>
      <c r="U4686" t="s">
        <v>73</v>
      </c>
      <c r="V4686">
        <v>15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 t="s">
        <v>176</v>
      </c>
      <c r="AD4686">
        <v>2318929</v>
      </c>
      <c r="AE4686" t="s">
        <v>93</v>
      </c>
      <c r="AF4686">
        <v>2718.9</v>
      </c>
      <c r="AG4686">
        <v>27490.5</v>
      </c>
      <c r="AH4686">
        <v>27189</v>
      </c>
      <c r="AI4686">
        <v>2749.5</v>
      </c>
      <c r="AJ4686">
        <v>27490.5</v>
      </c>
      <c r="AK4686" t="s">
        <v>73</v>
      </c>
      <c r="AL4686">
        <v>16</v>
      </c>
      <c r="AM4686" t="s">
        <v>68</v>
      </c>
      <c r="AN4686">
        <v>1</v>
      </c>
      <c r="AO4686">
        <v>0.10002022300000001</v>
      </c>
      <c r="AR4686" t="s">
        <v>79</v>
      </c>
      <c r="AS4686" t="s">
        <v>77</v>
      </c>
      <c r="AT4686">
        <v>-1526</v>
      </c>
      <c r="AU4686" t="s">
        <v>78</v>
      </c>
      <c r="AV4686" t="s">
        <v>79</v>
      </c>
      <c r="AW4686" t="s">
        <v>101</v>
      </c>
      <c r="AX4686" t="s">
        <v>102</v>
      </c>
      <c r="AY4686" t="s">
        <v>103</v>
      </c>
      <c r="AZ4686" t="s">
        <v>96</v>
      </c>
      <c r="BA4686" t="s">
        <v>76</v>
      </c>
      <c r="BB4686" t="s">
        <v>104</v>
      </c>
      <c r="BC4686">
        <v>25</v>
      </c>
      <c r="BD4686" t="s">
        <v>105</v>
      </c>
      <c r="BE4686">
        <v>12</v>
      </c>
      <c r="BF4686" t="s">
        <v>147</v>
      </c>
      <c r="BG4686" t="s">
        <v>106</v>
      </c>
      <c r="BH4686">
        <v>365243</v>
      </c>
      <c r="BI4686">
        <v>-1495</v>
      </c>
      <c r="BJ4686">
        <v>-1165</v>
      </c>
      <c r="BK4686">
        <v>-1195</v>
      </c>
      <c r="BL4686">
        <v>-1186</v>
      </c>
      <c r="BM4686">
        <v>0</v>
      </c>
    </row>
    <row r="4687" spans="1:65" x14ac:dyDescent="0.3">
      <c r="A4687">
        <v>140424</v>
      </c>
      <c r="B4687">
        <v>0</v>
      </c>
      <c r="C4687" t="s">
        <v>99</v>
      </c>
      <c r="D4687" t="s">
        <v>88</v>
      </c>
      <c r="E4687" t="s">
        <v>67</v>
      </c>
      <c r="F4687" t="s">
        <v>68</v>
      </c>
      <c r="G4687">
        <v>1</v>
      </c>
      <c r="H4687">
        <v>135000</v>
      </c>
      <c r="I4687">
        <v>270000</v>
      </c>
      <c r="J4687" t="s">
        <v>69</v>
      </c>
      <c r="K4687" t="s">
        <v>70</v>
      </c>
      <c r="L4687" t="s">
        <v>91</v>
      </c>
      <c r="M4687" t="s">
        <v>72</v>
      </c>
      <c r="N4687">
        <v>1.1657000000000001E-2</v>
      </c>
      <c r="O4687">
        <v>15239</v>
      </c>
      <c r="P4687">
        <v>113</v>
      </c>
      <c r="Q4687">
        <v>984</v>
      </c>
      <c r="R4687">
        <v>4781</v>
      </c>
      <c r="S4687">
        <v>1</v>
      </c>
      <c r="T4687">
        <v>1</v>
      </c>
      <c r="U4687" t="s">
        <v>125</v>
      </c>
      <c r="V4687">
        <v>13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232</v>
      </c>
      <c r="AD4687">
        <v>2605956</v>
      </c>
      <c r="AE4687" t="s">
        <v>93</v>
      </c>
      <c r="AF4687">
        <v>12534.21</v>
      </c>
      <c r="AG4687">
        <v>125955</v>
      </c>
      <c r="AH4687">
        <v>125329.5</v>
      </c>
      <c r="AI4687">
        <v>12595.5</v>
      </c>
      <c r="AJ4687">
        <v>125955</v>
      </c>
      <c r="AK4687" t="s">
        <v>125</v>
      </c>
      <c r="AL4687">
        <v>16</v>
      </c>
      <c r="AM4687" t="s">
        <v>68</v>
      </c>
      <c r="AN4687">
        <v>1</v>
      </c>
      <c r="AO4687">
        <v>9.9457273999999998E-2</v>
      </c>
      <c r="AR4687" t="s">
        <v>79</v>
      </c>
      <c r="AS4687" t="s">
        <v>77</v>
      </c>
      <c r="AT4687">
        <v>-630</v>
      </c>
      <c r="AU4687" t="s">
        <v>78</v>
      </c>
      <c r="AV4687" t="s">
        <v>79</v>
      </c>
      <c r="AX4687" t="s">
        <v>81</v>
      </c>
      <c r="AY4687" t="s">
        <v>111</v>
      </c>
      <c r="AZ4687" t="s">
        <v>96</v>
      </c>
      <c r="BA4687" t="s">
        <v>76</v>
      </c>
      <c r="BB4687" t="s">
        <v>104</v>
      </c>
      <c r="BC4687">
        <v>25</v>
      </c>
      <c r="BD4687" t="s">
        <v>85</v>
      </c>
      <c r="BE4687">
        <v>12</v>
      </c>
      <c r="BF4687" t="s">
        <v>147</v>
      </c>
      <c r="BG4687" t="s">
        <v>151</v>
      </c>
      <c r="BH4687">
        <v>365243</v>
      </c>
      <c r="BI4687">
        <v>-599</v>
      </c>
      <c r="BJ4687">
        <v>-269</v>
      </c>
      <c r="BK4687">
        <v>-479</v>
      </c>
      <c r="BL4687">
        <v>-470</v>
      </c>
      <c r="BM4687">
        <v>0</v>
      </c>
    </row>
    <row r="4688" spans="1:65" x14ac:dyDescent="0.3">
      <c r="A4688">
        <v>140424</v>
      </c>
      <c r="B4688">
        <v>0</v>
      </c>
      <c r="C4688" t="s">
        <v>99</v>
      </c>
      <c r="D4688" t="s">
        <v>88</v>
      </c>
      <c r="E4688" t="s">
        <v>67</v>
      </c>
      <c r="F4688" t="s">
        <v>68</v>
      </c>
      <c r="G4688">
        <v>1</v>
      </c>
      <c r="H4688">
        <v>135000</v>
      </c>
      <c r="I4688">
        <v>270000</v>
      </c>
      <c r="J4688" t="s">
        <v>69</v>
      </c>
      <c r="K4688" t="s">
        <v>70</v>
      </c>
      <c r="L4688" t="s">
        <v>91</v>
      </c>
      <c r="M4688" t="s">
        <v>72</v>
      </c>
      <c r="N4688">
        <v>1.1657000000000001E-2</v>
      </c>
      <c r="O4688">
        <v>15239</v>
      </c>
      <c r="P4688">
        <v>113</v>
      </c>
      <c r="Q4688">
        <v>984</v>
      </c>
      <c r="R4688">
        <v>4781</v>
      </c>
      <c r="S4688">
        <v>1</v>
      </c>
      <c r="T4688">
        <v>1</v>
      </c>
      <c r="U4688" t="s">
        <v>125</v>
      </c>
      <c r="V4688">
        <v>13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232</v>
      </c>
      <c r="AD4688">
        <v>1765250</v>
      </c>
      <c r="AE4688" t="s">
        <v>93</v>
      </c>
      <c r="AF4688">
        <v>13740.795</v>
      </c>
      <c r="AG4688">
        <v>98950.5</v>
      </c>
      <c r="AH4688">
        <v>95323.5</v>
      </c>
      <c r="AI4688">
        <v>9895.5</v>
      </c>
      <c r="AJ4688">
        <v>98950.5</v>
      </c>
      <c r="AK4688" t="s">
        <v>125</v>
      </c>
      <c r="AL4688">
        <v>14</v>
      </c>
      <c r="AM4688" t="s">
        <v>68</v>
      </c>
      <c r="AN4688">
        <v>1</v>
      </c>
      <c r="AO4688">
        <v>0.102425409</v>
      </c>
      <c r="AR4688" t="s">
        <v>79</v>
      </c>
      <c r="AS4688" t="s">
        <v>77</v>
      </c>
      <c r="AT4688">
        <v>-203</v>
      </c>
      <c r="AU4688" t="s">
        <v>78</v>
      </c>
      <c r="AV4688" t="s">
        <v>79</v>
      </c>
      <c r="AW4688" t="s">
        <v>80</v>
      </c>
      <c r="AX4688" t="s">
        <v>81</v>
      </c>
      <c r="AY4688" t="s">
        <v>136</v>
      </c>
      <c r="AZ4688" t="s">
        <v>96</v>
      </c>
      <c r="BA4688" t="s">
        <v>76</v>
      </c>
      <c r="BB4688" t="s">
        <v>84</v>
      </c>
      <c r="BC4688">
        <v>1500</v>
      </c>
      <c r="BD4688" t="s">
        <v>85</v>
      </c>
      <c r="BE4688">
        <v>8</v>
      </c>
      <c r="BF4688" t="s">
        <v>147</v>
      </c>
      <c r="BG4688" t="s">
        <v>151</v>
      </c>
      <c r="BH4688">
        <v>365243</v>
      </c>
      <c r="BI4688">
        <v>-173</v>
      </c>
      <c r="BJ4688">
        <v>37</v>
      </c>
      <c r="BK4688">
        <v>365243</v>
      </c>
      <c r="BL4688">
        <v>365243</v>
      </c>
      <c r="BM4688">
        <v>1</v>
      </c>
    </row>
    <row r="4689" spans="1:65" x14ac:dyDescent="0.3">
      <c r="A4689">
        <v>140441</v>
      </c>
      <c r="B4689">
        <v>0</v>
      </c>
      <c r="C4689" t="s">
        <v>65</v>
      </c>
      <c r="D4689" t="s">
        <v>66</v>
      </c>
      <c r="E4689" t="s">
        <v>67</v>
      </c>
      <c r="F4689" t="s">
        <v>68</v>
      </c>
      <c r="G4689">
        <v>2</v>
      </c>
      <c r="H4689">
        <v>157500</v>
      </c>
      <c r="I4689">
        <v>270000</v>
      </c>
      <c r="J4689" t="s">
        <v>69</v>
      </c>
      <c r="K4689" t="s">
        <v>70</v>
      </c>
      <c r="L4689" t="s">
        <v>91</v>
      </c>
      <c r="M4689" t="s">
        <v>72</v>
      </c>
      <c r="N4689">
        <v>5.313E-3</v>
      </c>
      <c r="O4689">
        <v>11354</v>
      </c>
      <c r="P4689">
        <v>2089</v>
      </c>
      <c r="Q4689">
        <v>2724</v>
      </c>
      <c r="R4689">
        <v>3580</v>
      </c>
      <c r="S4689">
        <v>2</v>
      </c>
      <c r="T4689">
        <v>2</v>
      </c>
      <c r="U4689" t="s">
        <v>94</v>
      </c>
      <c r="V4689">
        <v>14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1</v>
      </c>
      <c r="AC4689" t="s">
        <v>183</v>
      </c>
      <c r="AD4689">
        <v>2702730</v>
      </c>
      <c r="AE4689" t="s">
        <v>93</v>
      </c>
      <c r="AF4689">
        <v>6728.76</v>
      </c>
      <c r="AG4689">
        <v>146497.5</v>
      </c>
      <c r="AH4689">
        <v>146497.5</v>
      </c>
      <c r="AI4689">
        <v>0</v>
      </c>
      <c r="AJ4689">
        <v>146497.5</v>
      </c>
      <c r="AK4689" t="s">
        <v>73</v>
      </c>
      <c r="AL4689">
        <v>14</v>
      </c>
      <c r="AM4689" t="s">
        <v>68</v>
      </c>
      <c r="AN4689">
        <v>1</v>
      </c>
      <c r="AO4689">
        <v>0</v>
      </c>
      <c r="AR4689" t="s">
        <v>79</v>
      </c>
      <c r="AS4689" t="s">
        <v>77</v>
      </c>
      <c r="AT4689">
        <v>-219</v>
      </c>
      <c r="AU4689" t="s">
        <v>78</v>
      </c>
      <c r="AV4689" t="s">
        <v>79</v>
      </c>
      <c r="AW4689" t="s">
        <v>80</v>
      </c>
      <c r="AX4689" t="s">
        <v>81</v>
      </c>
      <c r="AY4689" t="s">
        <v>103</v>
      </c>
      <c r="AZ4689" t="s">
        <v>96</v>
      </c>
      <c r="BA4689" t="s">
        <v>76</v>
      </c>
      <c r="BB4689" t="s">
        <v>84</v>
      </c>
      <c r="BC4689">
        <v>890</v>
      </c>
      <c r="BD4689" t="s">
        <v>85</v>
      </c>
      <c r="BE4689">
        <v>24</v>
      </c>
      <c r="BF4689" t="s">
        <v>97</v>
      </c>
      <c r="BG4689" t="s">
        <v>98</v>
      </c>
      <c r="BH4689">
        <v>365243</v>
      </c>
      <c r="BI4689">
        <v>-189</v>
      </c>
      <c r="BJ4689">
        <v>501</v>
      </c>
      <c r="BK4689">
        <v>365243</v>
      </c>
      <c r="BL4689">
        <v>365243</v>
      </c>
      <c r="BM4689">
        <v>0</v>
      </c>
    </row>
    <row r="4690" spans="1:65" x14ac:dyDescent="0.3">
      <c r="A4690">
        <v>140444</v>
      </c>
      <c r="B4690">
        <v>0</v>
      </c>
      <c r="C4690" t="s">
        <v>65</v>
      </c>
      <c r="D4690" t="s">
        <v>88</v>
      </c>
      <c r="E4690" t="s">
        <v>68</v>
      </c>
      <c r="F4690" t="s">
        <v>68</v>
      </c>
      <c r="G4690">
        <v>2</v>
      </c>
      <c r="H4690">
        <v>108000</v>
      </c>
      <c r="I4690">
        <v>490500</v>
      </c>
      <c r="J4690" t="s">
        <v>69</v>
      </c>
      <c r="K4690" t="s">
        <v>90</v>
      </c>
      <c r="L4690" t="s">
        <v>91</v>
      </c>
      <c r="M4690" t="s">
        <v>72</v>
      </c>
      <c r="N4690">
        <v>7.3049999999999999E-3</v>
      </c>
      <c r="O4690">
        <v>10962</v>
      </c>
      <c r="P4690">
        <v>1353</v>
      </c>
      <c r="Q4690">
        <v>4733</v>
      </c>
      <c r="R4690">
        <v>2255</v>
      </c>
      <c r="S4690">
        <v>3</v>
      </c>
      <c r="T4690">
        <v>3</v>
      </c>
      <c r="U4690" t="s">
        <v>73</v>
      </c>
      <c r="V4690">
        <v>10</v>
      </c>
      <c r="W4690">
        <v>0</v>
      </c>
      <c r="X4690">
        <v>0</v>
      </c>
      <c r="Y4690">
        <v>0</v>
      </c>
      <c r="Z4690">
        <v>1</v>
      </c>
      <c r="AA4690">
        <v>1</v>
      </c>
      <c r="AB4690">
        <v>0</v>
      </c>
      <c r="AC4690" t="s">
        <v>135</v>
      </c>
      <c r="AD4690">
        <v>1647121</v>
      </c>
      <c r="AE4690" t="s">
        <v>93</v>
      </c>
      <c r="AF4690">
        <v>7946.1450000000004</v>
      </c>
      <c r="AG4690">
        <v>57141</v>
      </c>
      <c r="AH4690">
        <v>27891</v>
      </c>
      <c r="AI4690">
        <v>29250</v>
      </c>
      <c r="AJ4690">
        <v>57141</v>
      </c>
      <c r="AK4690" t="s">
        <v>75</v>
      </c>
      <c r="AL4690">
        <v>10</v>
      </c>
      <c r="AM4690" t="s">
        <v>68</v>
      </c>
      <c r="AN4690">
        <v>1</v>
      </c>
      <c r="AO4690">
        <v>0.55749652800000005</v>
      </c>
      <c r="AR4690" t="s">
        <v>79</v>
      </c>
      <c r="AS4690" t="s">
        <v>114</v>
      </c>
      <c r="AT4690">
        <v>-2503</v>
      </c>
      <c r="AU4690" t="s">
        <v>78</v>
      </c>
      <c r="AV4690" t="s">
        <v>149</v>
      </c>
      <c r="AW4690" t="s">
        <v>110</v>
      </c>
      <c r="AX4690" t="s">
        <v>81</v>
      </c>
      <c r="AY4690" t="s">
        <v>95</v>
      </c>
      <c r="AZ4690" t="s">
        <v>96</v>
      </c>
      <c r="BA4690" t="s">
        <v>76</v>
      </c>
      <c r="BB4690" t="s">
        <v>104</v>
      </c>
      <c r="BC4690">
        <v>1500</v>
      </c>
      <c r="BD4690" t="s">
        <v>85</v>
      </c>
      <c r="BE4690">
        <v>4</v>
      </c>
      <c r="BF4690" t="s">
        <v>112</v>
      </c>
      <c r="BG4690" t="s">
        <v>151</v>
      </c>
    </row>
    <row r="4691" spans="1:65" x14ac:dyDescent="0.3">
      <c r="A4691">
        <v>140447</v>
      </c>
      <c r="B4691">
        <v>0</v>
      </c>
      <c r="C4691" t="s">
        <v>65</v>
      </c>
      <c r="D4691" t="s">
        <v>66</v>
      </c>
      <c r="E4691" t="s">
        <v>67</v>
      </c>
      <c r="F4691" t="s">
        <v>68</v>
      </c>
      <c r="G4691">
        <v>0</v>
      </c>
      <c r="H4691">
        <v>202500</v>
      </c>
      <c r="I4691">
        <v>760225.5</v>
      </c>
      <c r="J4691" t="s">
        <v>69</v>
      </c>
      <c r="K4691" t="s">
        <v>70</v>
      </c>
      <c r="L4691" t="s">
        <v>71</v>
      </c>
      <c r="M4691" t="s">
        <v>127</v>
      </c>
      <c r="N4691">
        <v>4.849E-3</v>
      </c>
      <c r="O4691">
        <v>8336</v>
      </c>
      <c r="P4691">
        <v>541</v>
      </c>
      <c r="Q4691">
        <v>952</v>
      </c>
      <c r="R4691">
        <v>995</v>
      </c>
      <c r="S4691">
        <v>2</v>
      </c>
      <c r="T4691">
        <v>2</v>
      </c>
      <c r="U4691" t="s">
        <v>120</v>
      </c>
      <c r="V4691">
        <v>10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 t="s">
        <v>137</v>
      </c>
      <c r="AD4691">
        <v>1423989</v>
      </c>
      <c r="AE4691" t="s">
        <v>93</v>
      </c>
      <c r="AF4691">
        <v>4607.7749999999996</v>
      </c>
      <c r="AG4691">
        <v>56362.5</v>
      </c>
      <c r="AH4691">
        <v>50724</v>
      </c>
      <c r="AI4691">
        <v>5638.5</v>
      </c>
      <c r="AJ4691">
        <v>56362.5</v>
      </c>
      <c r="AK4691" t="s">
        <v>94</v>
      </c>
      <c r="AL4691">
        <v>19</v>
      </c>
      <c r="AM4691" t="s">
        <v>68</v>
      </c>
      <c r="AN4691">
        <v>1</v>
      </c>
      <c r="AO4691">
        <v>0.108952568</v>
      </c>
      <c r="AR4691" t="s">
        <v>79</v>
      </c>
      <c r="AS4691" t="s">
        <v>77</v>
      </c>
      <c r="AT4691">
        <v>-123</v>
      </c>
      <c r="AU4691" t="s">
        <v>78</v>
      </c>
      <c r="AV4691" t="s">
        <v>79</v>
      </c>
      <c r="AW4691" t="s">
        <v>80</v>
      </c>
      <c r="AX4691" t="s">
        <v>81</v>
      </c>
      <c r="AY4691" t="s">
        <v>111</v>
      </c>
      <c r="AZ4691" t="s">
        <v>96</v>
      </c>
      <c r="BA4691" t="s">
        <v>76</v>
      </c>
      <c r="BB4691" t="s">
        <v>104</v>
      </c>
      <c r="BC4691">
        <v>1200</v>
      </c>
      <c r="BD4691" t="s">
        <v>85</v>
      </c>
      <c r="BE4691">
        <v>12</v>
      </c>
      <c r="BF4691" t="s">
        <v>97</v>
      </c>
      <c r="BG4691" t="s">
        <v>98</v>
      </c>
      <c r="BH4691">
        <v>365243</v>
      </c>
      <c r="BI4691">
        <v>-93</v>
      </c>
      <c r="BJ4691">
        <v>237</v>
      </c>
      <c r="BK4691">
        <v>-3</v>
      </c>
      <c r="BL4691">
        <v>365243</v>
      </c>
      <c r="BM4691">
        <v>0</v>
      </c>
    </row>
    <row r="4692" spans="1:65" x14ac:dyDescent="0.3">
      <c r="A4692">
        <v>140448</v>
      </c>
      <c r="B4692">
        <v>0</v>
      </c>
      <c r="C4692" t="s">
        <v>65</v>
      </c>
      <c r="D4692" t="s">
        <v>88</v>
      </c>
      <c r="E4692" t="s">
        <v>67</v>
      </c>
      <c r="F4692" t="s">
        <v>68</v>
      </c>
      <c r="G4692">
        <v>1</v>
      </c>
      <c r="H4692">
        <v>112500</v>
      </c>
      <c r="I4692">
        <v>440784</v>
      </c>
      <c r="J4692" t="s">
        <v>69</v>
      </c>
      <c r="K4692" t="s">
        <v>90</v>
      </c>
      <c r="L4692" t="s">
        <v>91</v>
      </c>
      <c r="M4692" t="s">
        <v>72</v>
      </c>
      <c r="N4692">
        <v>6.3049999999999998E-3</v>
      </c>
      <c r="O4692">
        <v>15593</v>
      </c>
      <c r="P4692">
        <v>5774</v>
      </c>
      <c r="Q4692">
        <v>8189</v>
      </c>
      <c r="R4692">
        <v>2897</v>
      </c>
      <c r="S4692">
        <v>3</v>
      </c>
      <c r="T4692">
        <v>3</v>
      </c>
      <c r="U4692" t="s">
        <v>123</v>
      </c>
      <c r="V4692">
        <v>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 t="s">
        <v>205</v>
      </c>
      <c r="AD4692">
        <v>2043028</v>
      </c>
      <c r="AE4692" t="s">
        <v>65</v>
      </c>
      <c r="AG4692">
        <v>0</v>
      </c>
      <c r="AH4692">
        <v>0</v>
      </c>
      <c r="AK4692" t="s">
        <v>123</v>
      </c>
      <c r="AL4692">
        <v>8</v>
      </c>
      <c r="AM4692" t="s">
        <v>68</v>
      </c>
      <c r="AN4692">
        <v>1</v>
      </c>
      <c r="AR4692" t="s">
        <v>76</v>
      </c>
      <c r="AS4692" t="s">
        <v>129</v>
      </c>
      <c r="AT4692">
        <v>-350</v>
      </c>
      <c r="AU4692" t="s">
        <v>76</v>
      </c>
      <c r="AV4692" t="s">
        <v>79</v>
      </c>
      <c r="AX4692" t="s">
        <v>81</v>
      </c>
      <c r="AY4692" t="s">
        <v>76</v>
      </c>
      <c r="AZ4692" t="s">
        <v>76</v>
      </c>
      <c r="BA4692" t="s">
        <v>76</v>
      </c>
      <c r="BB4692" t="s">
        <v>121</v>
      </c>
      <c r="BC4692">
        <v>-1</v>
      </c>
      <c r="BD4692" t="s">
        <v>76</v>
      </c>
      <c r="BF4692" t="s">
        <v>76</v>
      </c>
      <c r="BG4692" t="s">
        <v>82</v>
      </c>
    </row>
    <row r="4693" spans="1:65" x14ac:dyDescent="0.3">
      <c r="A4693">
        <v>140449</v>
      </c>
      <c r="B4693">
        <v>0</v>
      </c>
      <c r="C4693" t="s">
        <v>65</v>
      </c>
      <c r="D4693" t="s">
        <v>88</v>
      </c>
      <c r="E4693" t="s">
        <v>67</v>
      </c>
      <c r="F4693" t="s">
        <v>68</v>
      </c>
      <c r="G4693">
        <v>0</v>
      </c>
      <c r="H4693">
        <v>81000</v>
      </c>
      <c r="I4693">
        <v>188460</v>
      </c>
      <c r="J4693" t="s">
        <v>69</v>
      </c>
      <c r="K4693" t="s">
        <v>70</v>
      </c>
      <c r="L4693" t="s">
        <v>71</v>
      </c>
      <c r="M4693" t="s">
        <v>72</v>
      </c>
      <c r="N4693">
        <v>2.5163999999999999E-2</v>
      </c>
      <c r="O4693">
        <v>8838</v>
      </c>
      <c r="P4693">
        <v>1673</v>
      </c>
      <c r="Q4693">
        <v>8270</v>
      </c>
      <c r="R4693">
        <v>1523</v>
      </c>
      <c r="S4693">
        <v>2</v>
      </c>
      <c r="T4693">
        <v>2</v>
      </c>
      <c r="U4693" t="s">
        <v>109</v>
      </c>
      <c r="V4693">
        <v>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 t="s">
        <v>108</v>
      </c>
      <c r="AD4693">
        <v>2365040</v>
      </c>
      <c r="AE4693" t="s">
        <v>93</v>
      </c>
      <c r="AF4693">
        <v>3875.04</v>
      </c>
      <c r="AG4693">
        <v>32692.5</v>
      </c>
      <c r="AH4693">
        <v>32319</v>
      </c>
      <c r="AI4693">
        <v>3285</v>
      </c>
      <c r="AJ4693">
        <v>32692.5</v>
      </c>
      <c r="AK4693" t="s">
        <v>123</v>
      </c>
      <c r="AL4693">
        <v>18</v>
      </c>
      <c r="AM4693" t="s">
        <v>68</v>
      </c>
      <c r="AN4693">
        <v>1</v>
      </c>
      <c r="AO4693">
        <v>0.100484879</v>
      </c>
      <c r="AR4693" t="s">
        <v>79</v>
      </c>
      <c r="AS4693" t="s">
        <v>114</v>
      </c>
      <c r="AT4693">
        <v>-1481</v>
      </c>
      <c r="AU4693" t="s">
        <v>78</v>
      </c>
      <c r="AV4693" t="s">
        <v>149</v>
      </c>
      <c r="AX4693" t="s">
        <v>81</v>
      </c>
      <c r="AY4693" t="s">
        <v>124</v>
      </c>
      <c r="AZ4693" t="s">
        <v>96</v>
      </c>
      <c r="BA4693" t="s">
        <v>76</v>
      </c>
      <c r="BB4693" t="s">
        <v>104</v>
      </c>
      <c r="BC4693">
        <v>20</v>
      </c>
      <c r="BD4693" t="s">
        <v>105</v>
      </c>
      <c r="BE4693">
        <v>12</v>
      </c>
      <c r="BF4693" t="s">
        <v>86</v>
      </c>
      <c r="BG4693" t="s">
        <v>106</v>
      </c>
    </row>
    <row r="4694" spans="1:65" x14ac:dyDescent="0.3">
      <c r="A4694">
        <v>140482</v>
      </c>
      <c r="B4694">
        <v>0</v>
      </c>
      <c r="C4694" t="s">
        <v>65</v>
      </c>
      <c r="D4694" t="s">
        <v>88</v>
      </c>
      <c r="E4694" t="s">
        <v>68</v>
      </c>
      <c r="F4694" t="s">
        <v>67</v>
      </c>
      <c r="G4694">
        <v>1</v>
      </c>
      <c r="H4694">
        <v>103500</v>
      </c>
      <c r="I4694">
        <v>509922</v>
      </c>
      <c r="J4694" t="s">
        <v>69</v>
      </c>
      <c r="K4694" t="s">
        <v>90</v>
      </c>
      <c r="L4694" t="s">
        <v>91</v>
      </c>
      <c r="M4694" t="s">
        <v>72</v>
      </c>
      <c r="N4694">
        <v>8.0680000000000005E-3</v>
      </c>
      <c r="O4694">
        <v>13302</v>
      </c>
      <c r="P4694">
        <v>2257</v>
      </c>
      <c r="Q4694">
        <v>623</v>
      </c>
      <c r="R4694">
        <v>3838</v>
      </c>
      <c r="S4694">
        <v>3</v>
      </c>
      <c r="T4694">
        <v>3</v>
      </c>
      <c r="U4694" t="s">
        <v>120</v>
      </c>
      <c r="V4694">
        <v>9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 t="s">
        <v>108</v>
      </c>
      <c r="AD4694">
        <v>1439589</v>
      </c>
      <c r="AE4694" t="s">
        <v>93</v>
      </c>
      <c r="AF4694">
        <v>10222.155000000001</v>
      </c>
      <c r="AG4694">
        <v>59445</v>
      </c>
      <c r="AH4694">
        <v>56326.5</v>
      </c>
      <c r="AI4694">
        <v>5944.5</v>
      </c>
      <c r="AJ4694">
        <v>59445</v>
      </c>
      <c r="AK4694" t="s">
        <v>109</v>
      </c>
      <c r="AL4694">
        <v>10</v>
      </c>
      <c r="AM4694" t="s">
        <v>68</v>
      </c>
      <c r="AN4694">
        <v>1</v>
      </c>
      <c r="AO4694">
        <v>0.10396654800000001</v>
      </c>
      <c r="AR4694" t="s">
        <v>79</v>
      </c>
      <c r="AS4694" t="s">
        <v>77</v>
      </c>
      <c r="AT4694">
        <v>-173</v>
      </c>
      <c r="AU4694" t="s">
        <v>78</v>
      </c>
      <c r="AV4694" t="s">
        <v>79</v>
      </c>
      <c r="AW4694" t="s">
        <v>101</v>
      </c>
      <c r="AX4694" t="s">
        <v>102</v>
      </c>
      <c r="AY4694" t="s">
        <v>111</v>
      </c>
      <c r="AZ4694" t="s">
        <v>96</v>
      </c>
      <c r="BA4694" t="s">
        <v>76</v>
      </c>
      <c r="BB4694" t="s">
        <v>104</v>
      </c>
      <c r="BC4694">
        <v>200</v>
      </c>
      <c r="BD4694" t="s">
        <v>85</v>
      </c>
      <c r="BE4694">
        <v>6</v>
      </c>
      <c r="BF4694" t="s">
        <v>112</v>
      </c>
      <c r="BG4694" t="s">
        <v>151</v>
      </c>
      <c r="BH4694">
        <v>365243</v>
      </c>
      <c r="BI4694">
        <v>-142</v>
      </c>
      <c r="BJ4694">
        <v>8</v>
      </c>
      <c r="BK4694">
        <v>365243</v>
      </c>
      <c r="BL4694">
        <v>365243</v>
      </c>
      <c r="BM4694">
        <v>0</v>
      </c>
    </row>
    <row r="4695" spans="1:65" x14ac:dyDescent="0.3">
      <c r="A4695">
        <v>140511</v>
      </c>
      <c r="B4695">
        <v>0</v>
      </c>
      <c r="C4695" t="s">
        <v>65</v>
      </c>
      <c r="D4695" t="s">
        <v>66</v>
      </c>
      <c r="E4695" t="s">
        <v>67</v>
      </c>
      <c r="F4695" t="s">
        <v>68</v>
      </c>
      <c r="G4695">
        <v>0</v>
      </c>
      <c r="H4695">
        <v>135000</v>
      </c>
      <c r="I4695">
        <v>171841.5</v>
      </c>
      <c r="J4695" t="s">
        <v>69</v>
      </c>
      <c r="K4695" t="s">
        <v>70</v>
      </c>
      <c r="L4695" t="s">
        <v>91</v>
      </c>
      <c r="M4695" t="s">
        <v>72</v>
      </c>
      <c r="N4695">
        <v>4.6219999999999997E-2</v>
      </c>
      <c r="O4695">
        <v>12164</v>
      </c>
      <c r="P4695">
        <v>413</v>
      </c>
      <c r="Q4695">
        <v>5775</v>
      </c>
      <c r="R4695">
        <v>458</v>
      </c>
      <c r="S4695">
        <v>1</v>
      </c>
      <c r="T4695">
        <v>1</v>
      </c>
      <c r="U4695" t="s">
        <v>94</v>
      </c>
      <c r="V4695">
        <v>17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 t="s">
        <v>92</v>
      </c>
      <c r="AD4695">
        <v>1453619</v>
      </c>
      <c r="AE4695" t="s">
        <v>65</v>
      </c>
      <c r="AG4695">
        <v>0</v>
      </c>
      <c r="AH4695">
        <v>0</v>
      </c>
      <c r="AK4695" t="s">
        <v>125</v>
      </c>
      <c r="AL4695">
        <v>10</v>
      </c>
      <c r="AM4695" t="s">
        <v>68</v>
      </c>
      <c r="AN4695">
        <v>1</v>
      </c>
      <c r="AR4695" t="s">
        <v>76</v>
      </c>
      <c r="AS4695" t="s">
        <v>129</v>
      </c>
      <c r="AT4695">
        <v>-319</v>
      </c>
      <c r="AU4695" t="s">
        <v>76</v>
      </c>
      <c r="AV4695" t="s">
        <v>79</v>
      </c>
      <c r="AX4695" t="s">
        <v>81</v>
      </c>
      <c r="AY4695" t="s">
        <v>76</v>
      </c>
      <c r="AZ4695" t="s">
        <v>76</v>
      </c>
      <c r="BA4695" t="s">
        <v>76</v>
      </c>
      <c r="BB4695" t="s">
        <v>121</v>
      </c>
      <c r="BC4695">
        <v>32</v>
      </c>
      <c r="BD4695" t="s">
        <v>76</v>
      </c>
      <c r="BF4695" t="s">
        <v>76</v>
      </c>
      <c r="BG4695" t="s">
        <v>82</v>
      </c>
    </row>
    <row r="4696" spans="1:65" x14ac:dyDescent="0.3">
      <c r="A4696">
        <v>140514</v>
      </c>
      <c r="B4696">
        <v>0</v>
      </c>
      <c r="C4696" t="s">
        <v>65</v>
      </c>
      <c r="D4696" t="s">
        <v>88</v>
      </c>
      <c r="E4696" t="s">
        <v>68</v>
      </c>
      <c r="F4696" t="s">
        <v>68</v>
      </c>
      <c r="G4696">
        <v>1</v>
      </c>
      <c r="H4696">
        <v>171000</v>
      </c>
      <c r="I4696">
        <v>432567</v>
      </c>
      <c r="J4696" t="s">
        <v>89</v>
      </c>
      <c r="K4696" t="s">
        <v>70</v>
      </c>
      <c r="L4696" t="s">
        <v>91</v>
      </c>
      <c r="M4696" t="s">
        <v>72</v>
      </c>
      <c r="N4696">
        <v>3.5791999999999997E-2</v>
      </c>
      <c r="O4696">
        <v>10122</v>
      </c>
      <c r="P4696">
        <v>2637</v>
      </c>
      <c r="Q4696">
        <v>4288</v>
      </c>
      <c r="R4696">
        <v>2788</v>
      </c>
      <c r="S4696">
        <v>2</v>
      </c>
      <c r="T4696">
        <v>2</v>
      </c>
      <c r="U4696" t="s">
        <v>94</v>
      </c>
      <c r="V4696">
        <v>11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 t="s">
        <v>92</v>
      </c>
      <c r="AD4696">
        <v>2347986</v>
      </c>
      <c r="AE4696" t="s">
        <v>93</v>
      </c>
      <c r="AF4696">
        <v>5332.4549999999999</v>
      </c>
      <c r="AG4696">
        <v>44415</v>
      </c>
      <c r="AH4696">
        <v>39973.5</v>
      </c>
      <c r="AI4696">
        <v>4441.5</v>
      </c>
      <c r="AJ4696">
        <v>44415</v>
      </c>
      <c r="AK4696" t="s">
        <v>94</v>
      </c>
      <c r="AL4696">
        <v>12</v>
      </c>
      <c r="AM4696" t="s">
        <v>68</v>
      </c>
      <c r="AN4696">
        <v>1</v>
      </c>
      <c r="AO4696">
        <v>0.108909091</v>
      </c>
      <c r="AR4696" t="s">
        <v>79</v>
      </c>
      <c r="AS4696" t="s">
        <v>77</v>
      </c>
      <c r="AT4696">
        <v>-2674</v>
      </c>
      <c r="AU4696" t="s">
        <v>78</v>
      </c>
      <c r="AV4696" t="s">
        <v>79</v>
      </c>
      <c r="AW4696" t="s">
        <v>101</v>
      </c>
      <c r="AX4696" t="s">
        <v>102</v>
      </c>
      <c r="AY4696" t="s">
        <v>124</v>
      </c>
      <c r="AZ4696" t="s">
        <v>96</v>
      </c>
      <c r="BA4696" t="s">
        <v>76</v>
      </c>
      <c r="BB4696" t="s">
        <v>138</v>
      </c>
      <c r="BC4696">
        <v>15</v>
      </c>
      <c r="BD4696" t="s">
        <v>105</v>
      </c>
      <c r="BE4696">
        <v>10</v>
      </c>
      <c r="BF4696" t="s">
        <v>86</v>
      </c>
      <c r="BG4696" t="s">
        <v>106</v>
      </c>
      <c r="BH4696">
        <v>365243</v>
      </c>
      <c r="BI4696">
        <v>-2639</v>
      </c>
      <c r="BJ4696">
        <v>-2369</v>
      </c>
      <c r="BK4696">
        <v>-2369</v>
      </c>
      <c r="BL4696">
        <v>-2365</v>
      </c>
      <c r="BM4696">
        <v>0</v>
      </c>
    </row>
    <row r="4697" spans="1:65" x14ac:dyDescent="0.3">
      <c r="A4697">
        <v>140522</v>
      </c>
      <c r="B4697">
        <v>1</v>
      </c>
      <c r="C4697" t="s">
        <v>65</v>
      </c>
      <c r="D4697" t="s">
        <v>88</v>
      </c>
      <c r="E4697" t="s">
        <v>67</v>
      </c>
      <c r="F4697" t="s">
        <v>67</v>
      </c>
      <c r="G4697">
        <v>0</v>
      </c>
      <c r="H4697">
        <v>121500</v>
      </c>
      <c r="I4697">
        <v>900000</v>
      </c>
      <c r="J4697" t="s">
        <v>113</v>
      </c>
      <c r="K4697" t="s">
        <v>70</v>
      </c>
      <c r="L4697" t="s">
        <v>91</v>
      </c>
      <c r="M4697" t="s">
        <v>72</v>
      </c>
      <c r="N4697">
        <v>8.5749999999999993E-3</v>
      </c>
      <c r="O4697">
        <v>22624</v>
      </c>
      <c r="P4697">
        <v>365243</v>
      </c>
      <c r="Q4697">
        <v>12560</v>
      </c>
      <c r="R4697">
        <v>5320</v>
      </c>
      <c r="S4697">
        <v>2</v>
      </c>
      <c r="T4697">
        <v>2</v>
      </c>
      <c r="U4697" t="s">
        <v>123</v>
      </c>
      <c r="V4697">
        <v>12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 t="s">
        <v>76</v>
      </c>
      <c r="AD4697">
        <v>2638780</v>
      </c>
      <c r="AE4697" t="s">
        <v>65</v>
      </c>
      <c r="AG4697">
        <v>0</v>
      </c>
      <c r="AH4697">
        <v>0</v>
      </c>
      <c r="AK4697" t="s">
        <v>73</v>
      </c>
      <c r="AL4697">
        <v>12</v>
      </c>
      <c r="AM4697" t="s">
        <v>68</v>
      </c>
      <c r="AN4697">
        <v>1</v>
      </c>
      <c r="AR4697" t="s">
        <v>76</v>
      </c>
      <c r="AS4697" t="s">
        <v>129</v>
      </c>
      <c r="AT4697">
        <v>-490</v>
      </c>
      <c r="AU4697" t="s">
        <v>76</v>
      </c>
      <c r="AV4697" t="s">
        <v>79</v>
      </c>
      <c r="AX4697" t="s">
        <v>81</v>
      </c>
      <c r="AY4697" t="s">
        <v>76</v>
      </c>
      <c r="AZ4697" t="s">
        <v>76</v>
      </c>
      <c r="BA4697" t="s">
        <v>76</v>
      </c>
      <c r="BB4697" t="s">
        <v>121</v>
      </c>
      <c r="BC4697">
        <v>-1</v>
      </c>
      <c r="BD4697" t="s">
        <v>76</v>
      </c>
      <c r="BF4697" t="s">
        <v>76</v>
      </c>
      <c r="BG4697" t="s">
        <v>82</v>
      </c>
    </row>
    <row r="4698" spans="1:65" x14ac:dyDescent="0.3">
      <c r="A4698">
        <v>140533</v>
      </c>
      <c r="B4698">
        <v>0</v>
      </c>
      <c r="C4698" t="s">
        <v>99</v>
      </c>
      <c r="D4698" t="s">
        <v>88</v>
      </c>
      <c r="E4698" t="s">
        <v>67</v>
      </c>
      <c r="F4698" t="s">
        <v>68</v>
      </c>
      <c r="G4698">
        <v>0</v>
      </c>
      <c r="H4698">
        <v>103500</v>
      </c>
      <c r="I4698">
        <v>135000</v>
      </c>
      <c r="J4698" t="s">
        <v>113</v>
      </c>
      <c r="K4698" t="s">
        <v>70</v>
      </c>
      <c r="L4698" t="s">
        <v>71</v>
      </c>
      <c r="M4698" t="s">
        <v>72</v>
      </c>
      <c r="N4698">
        <v>1.0005999999999999E-2</v>
      </c>
      <c r="O4698">
        <v>21177</v>
      </c>
      <c r="P4698">
        <v>365243</v>
      </c>
      <c r="Q4698">
        <v>7703</v>
      </c>
      <c r="R4698">
        <v>4449</v>
      </c>
      <c r="S4698">
        <v>2</v>
      </c>
      <c r="T4698">
        <v>2</v>
      </c>
      <c r="U4698" t="s">
        <v>123</v>
      </c>
      <c r="V4698">
        <v>10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 t="s">
        <v>76</v>
      </c>
      <c r="AD4698">
        <v>1522781</v>
      </c>
      <c r="AE4698" t="s">
        <v>65</v>
      </c>
      <c r="AF4698">
        <v>40098.33</v>
      </c>
      <c r="AG4698">
        <v>927000</v>
      </c>
      <c r="AH4698">
        <v>1007761.5</v>
      </c>
      <c r="AJ4698">
        <v>927000</v>
      </c>
      <c r="AK4698" t="s">
        <v>125</v>
      </c>
      <c r="AL4698">
        <v>10</v>
      </c>
      <c r="AM4698" t="s">
        <v>68</v>
      </c>
      <c r="AN4698">
        <v>1</v>
      </c>
      <c r="AR4698" t="s">
        <v>76</v>
      </c>
      <c r="AS4698" t="s">
        <v>77</v>
      </c>
      <c r="AT4698">
        <v>-55</v>
      </c>
      <c r="AU4698" t="s">
        <v>78</v>
      </c>
      <c r="AV4698" t="s">
        <v>79</v>
      </c>
      <c r="AW4698" t="s">
        <v>80</v>
      </c>
      <c r="AX4698" t="s">
        <v>81</v>
      </c>
      <c r="AY4698" t="s">
        <v>76</v>
      </c>
      <c r="AZ4698" t="s">
        <v>82</v>
      </c>
      <c r="BA4698" t="s">
        <v>116</v>
      </c>
      <c r="BB4698" t="s">
        <v>121</v>
      </c>
      <c r="BC4698">
        <v>-1</v>
      </c>
      <c r="BD4698" t="s">
        <v>76</v>
      </c>
      <c r="BE4698">
        <v>36</v>
      </c>
      <c r="BF4698" t="s">
        <v>112</v>
      </c>
      <c r="BG4698" t="s">
        <v>118</v>
      </c>
      <c r="BH4698">
        <v>365243</v>
      </c>
      <c r="BI4698">
        <v>-25</v>
      </c>
      <c r="BJ4698">
        <v>1025</v>
      </c>
      <c r="BK4698">
        <v>365243</v>
      </c>
      <c r="BL4698">
        <v>365243</v>
      </c>
      <c r="BM4698">
        <v>1</v>
      </c>
    </row>
    <row r="4699" spans="1:65" x14ac:dyDescent="0.3">
      <c r="A4699">
        <v>140552</v>
      </c>
      <c r="B4699">
        <v>1</v>
      </c>
      <c r="C4699" t="s">
        <v>65</v>
      </c>
      <c r="D4699" t="s">
        <v>66</v>
      </c>
      <c r="E4699" t="s">
        <v>68</v>
      </c>
      <c r="F4699" t="s">
        <v>68</v>
      </c>
      <c r="G4699">
        <v>1</v>
      </c>
      <c r="H4699">
        <v>90000</v>
      </c>
      <c r="I4699">
        <v>153576</v>
      </c>
      <c r="J4699" t="s">
        <v>69</v>
      </c>
      <c r="K4699" t="s">
        <v>70</v>
      </c>
      <c r="L4699" t="s">
        <v>71</v>
      </c>
      <c r="M4699" t="s">
        <v>72</v>
      </c>
      <c r="N4699">
        <v>3.1329000000000003E-2</v>
      </c>
      <c r="O4699">
        <v>15014</v>
      </c>
      <c r="P4699">
        <v>391</v>
      </c>
      <c r="Q4699">
        <v>4590</v>
      </c>
      <c r="R4699">
        <v>4590</v>
      </c>
      <c r="S4699">
        <v>2</v>
      </c>
      <c r="T4699">
        <v>2</v>
      </c>
      <c r="U4699" t="s">
        <v>125</v>
      </c>
      <c r="V4699">
        <v>8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 t="s">
        <v>173</v>
      </c>
      <c r="AD4699">
        <v>1526326</v>
      </c>
      <c r="AE4699" t="s">
        <v>93</v>
      </c>
      <c r="AG4699">
        <v>42151.5</v>
      </c>
      <c r="AH4699">
        <v>42151.5</v>
      </c>
      <c r="AI4699">
        <v>0</v>
      </c>
      <c r="AJ4699">
        <v>42151.5</v>
      </c>
      <c r="AK4699" t="s">
        <v>73</v>
      </c>
      <c r="AL4699">
        <v>11</v>
      </c>
      <c r="AM4699" t="s">
        <v>68</v>
      </c>
      <c r="AN4699">
        <v>1</v>
      </c>
      <c r="AO4699">
        <v>0</v>
      </c>
      <c r="AR4699" t="s">
        <v>79</v>
      </c>
      <c r="AS4699" t="s">
        <v>180</v>
      </c>
      <c r="AT4699">
        <v>-235</v>
      </c>
      <c r="AU4699" t="s">
        <v>78</v>
      </c>
      <c r="AV4699" t="s">
        <v>181</v>
      </c>
      <c r="AX4699" t="s">
        <v>81</v>
      </c>
      <c r="AY4699" t="s">
        <v>124</v>
      </c>
      <c r="AZ4699" t="s">
        <v>76</v>
      </c>
      <c r="BA4699" t="s">
        <v>76</v>
      </c>
      <c r="BB4699" t="s">
        <v>104</v>
      </c>
      <c r="BC4699">
        <v>30</v>
      </c>
      <c r="BD4699" t="s">
        <v>105</v>
      </c>
      <c r="BF4699" t="s">
        <v>76</v>
      </c>
      <c r="BG4699" t="s">
        <v>106</v>
      </c>
    </row>
    <row r="4700" spans="1:65" x14ac:dyDescent="0.3">
      <c r="A4700">
        <v>140555</v>
      </c>
      <c r="B4700">
        <v>0</v>
      </c>
      <c r="C4700" t="s">
        <v>65</v>
      </c>
      <c r="D4700" t="s">
        <v>88</v>
      </c>
      <c r="E4700" t="s">
        <v>67</v>
      </c>
      <c r="F4700" t="s">
        <v>68</v>
      </c>
      <c r="G4700">
        <v>0</v>
      </c>
      <c r="H4700">
        <v>121500</v>
      </c>
      <c r="I4700">
        <v>595903.5</v>
      </c>
      <c r="J4700" t="s">
        <v>69</v>
      </c>
      <c r="K4700" t="s">
        <v>70</v>
      </c>
      <c r="L4700" t="s">
        <v>91</v>
      </c>
      <c r="M4700" t="s">
        <v>72</v>
      </c>
      <c r="N4700">
        <v>1.9101E-2</v>
      </c>
      <c r="O4700">
        <v>20283</v>
      </c>
      <c r="P4700">
        <v>2613</v>
      </c>
      <c r="Q4700">
        <v>14406</v>
      </c>
      <c r="R4700">
        <v>3144</v>
      </c>
      <c r="S4700">
        <v>2</v>
      </c>
      <c r="T4700">
        <v>2</v>
      </c>
      <c r="U4700" t="s">
        <v>73</v>
      </c>
      <c r="V4700">
        <v>9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201</v>
      </c>
      <c r="AD4700">
        <v>1713480</v>
      </c>
      <c r="AE4700" t="s">
        <v>65</v>
      </c>
      <c r="AG4700">
        <v>0</v>
      </c>
      <c r="AH4700">
        <v>0</v>
      </c>
      <c r="AK4700" t="s">
        <v>125</v>
      </c>
      <c r="AL4700">
        <v>10</v>
      </c>
      <c r="AM4700" t="s">
        <v>68</v>
      </c>
      <c r="AN4700">
        <v>1</v>
      </c>
      <c r="AR4700" t="s">
        <v>76</v>
      </c>
      <c r="AS4700" t="s">
        <v>129</v>
      </c>
      <c r="AT4700">
        <v>-198</v>
      </c>
      <c r="AU4700" t="s">
        <v>76</v>
      </c>
      <c r="AV4700" t="s">
        <v>79</v>
      </c>
      <c r="AX4700" t="s">
        <v>81</v>
      </c>
      <c r="AY4700" t="s">
        <v>76</v>
      </c>
      <c r="AZ4700" t="s">
        <v>76</v>
      </c>
      <c r="BA4700" t="s">
        <v>76</v>
      </c>
      <c r="BB4700" t="s">
        <v>121</v>
      </c>
      <c r="BC4700">
        <v>-1</v>
      </c>
      <c r="BD4700" t="s">
        <v>76</v>
      </c>
      <c r="BF4700" t="s">
        <v>76</v>
      </c>
      <c r="BG4700" t="s">
        <v>82</v>
      </c>
    </row>
    <row r="4701" spans="1:65" x14ac:dyDescent="0.3">
      <c r="A4701">
        <v>140574</v>
      </c>
      <c r="B4701">
        <v>0</v>
      </c>
      <c r="C4701" t="s">
        <v>65</v>
      </c>
      <c r="D4701" t="s">
        <v>88</v>
      </c>
      <c r="E4701" t="s">
        <v>67</v>
      </c>
      <c r="F4701" t="s">
        <v>68</v>
      </c>
      <c r="G4701">
        <v>3</v>
      </c>
      <c r="H4701">
        <v>90000</v>
      </c>
      <c r="I4701">
        <v>1288350</v>
      </c>
      <c r="J4701" t="s">
        <v>69</v>
      </c>
      <c r="K4701" t="s">
        <v>70</v>
      </c>
      <c r="L4701" t="s">
        <v>91</v>
      </c>
      <c r="M4701" t="s">
        <v>72</v>
      </c>
      <c r="N4701">
        <v>6.8519999999999996E-3</v>
      </c>
      <c r="O4701">
        <v>13992</v>
      </c>
      <c r="P4701">
        <v>530</v>
      </c>
      <c r="Q4701">
        <v>5377</v>
      </c>
      <c r="R4701">
        <v>5414</v>
      </c>
      <c r="S4701">
        <v>3</v>
      </c>
      <c r="T4701">
        <v>3</v>
      </c>
      <c r="U4701" t="s">
        <v>94</v>
      </c>
      <c r="V4701">
        <v>9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1</v>
      </c>
      <c r="AC4701" t="s">
        <v>108</v>
      </c>
      <c r="AD4701">
        <v>1040120</v>
      </c>
      <c r="AE4701" t="s">
        <v>93</v>
      </c>
      <c r="AF4701">
        <v>5107.32</v>
      </c>
      <c r="AG4701">
        <v>45805.5</v>
      </c>
      <c r="AH4701">
        <v>45805.5</v>
      </c>
      <c r="AI4701">
        <v>0</v>
      </c>
      <c r="AJ4701">
        <v>45805.5</v>
      </c>
      <c r="AK4701" t="s">
        <v>125</v>
      </c>
      <c r="AL4701">
        <v>7</v>
      </c>
      <c r="AM4701" t="s">
        <v>68</v>
      </c>
      <c r="AN4701">
        <v>1</v>
      </c>
      <c r="AO4701">
        <v>0</v>
      </c>
      <c r="AR4701" t="s">
        <v>79</v>
      </c>
      <c r="AS4701" t="s">
        <v>77</v>
      </c>
      <c r="AT4701">
        <v>-2167</v>
      </c>
      <c r="AU4701" t="s">
        <v>76</v>
      </c>
      <c r="AV4701" t="s">
        <v>79</v>
      </c>
      <c r="AW4701" t="s">
        <v>171</v>
      </c>
      <c r="AX4701" t="s">
        <v>102</v>
      </c>
      <c r="AY4701" t="s">
        <v>95</v>
      </c>
      <c r="AZ4701" t="s">
        <v>96</v>
      </c>
      <c r="BA4701" t="s">
        <v>76</v>
      </c>
      <c r="BB4701" t="s">
        <v>138</v>
      </c>
      <c r="BC4701">
        <v>110</v>
      </c>
      <c r="BD4701" t="s">
        <v>85</v>
      </c>
      <c r="BE4701">
        <v>12</v>
      </c>
      <c r="BF4701" t="s">
        <v>86</v>
      </c>
      <c r="BG4701" t="s">
        <v>151</v>
      </c>
      <c r="BH4701">
        <v>365243</v>
      </c>
      <c r="BI4701">
        <v>-2133</v>
      </c>
      <c r="BJ4701">
        <v>-1803</v>
      </c>
      <c r="BK4701">
        <v>-1803</v>
      </c>
      <c r="BL4701">
        <v>-1798</v>
      </c>
      <c r="BM4701">
        <v>0</v>
      </c>
    </row>
    <row r="4702" spans="1:65" x14ac:dyDescent="0.3">
      <c r="A4702">
        <v>140591</v>
      </c>
      <c r="B4702">
        <v>0</v>
      </c>
      <c r="C4702" t="s">
        <v>99</v>
      </c>
      <c r="D4702" t="s">
        <v>66</v>
      </c>
      <c r="E4702" t="s">
        <v>68</v>
      </c>
      <c r="F4702" t="s">
        <v>68</v>
      </c>
      <c r="G4702">
        <v>1</v>
      </c>
      <c r="H4702">
        <v>157500</v>
      </c>
      <c r="I4702">
        <v>270000</v>
      </c>
      <c r="J4702" t="s">
        <v>69</v>
      </c>
      <c r="K4702" t="s">
        <v>70</v>
      </c>
      <c r="L4702" t="s">
        <v>91</v>
      </c>
      <c r="M4702" t="s">
        <v>72</v>
      </c>
      <c r="N4702">
        <v>3.5791999999999997E-2</v>
      </c>
      <c r="O4702">
        <v>14146</v>
      </c>
      <c r="P4702">
        <v>3018</v>
      </c>
      <c r="Q4702">
        <v>3144</v>
      </c>
      <c r="R4702">
        <v>2457</v>
      </c>
      <c r="S4702">
        <v>2</v>
      </c>
      <c r="T4702">
        <v>2</v>
      </c>
      <c r="U4702" t="s">
        <v>125</v>
      </c>
      <c r="V4702">
        <v>13</v>
      </c>
      <c r="W4702">
        <v>1</v>
      </c>
      <c r="X4702">
        <v>1</v>
      </c>
      <c r="Y4702">
        <v>0</v>
      </c>
      <c r="Z4702">
        <v>1</v>
      </c>
      <c r="AA4702">
        <v>1</v>
      </c>
      <c r="AB4702">
        <v>0</v>
      </c>
      <c r="AC4702" t="s">
        <v>92</v>
      </c>
      <c r="AD4702">
        <v>1718608</v>
      </c>
      <c r="AE4702" t="s">
        <v>93</v>
      </c>
      <c r="AF4702">
        <v>19775.34</v>
      </c>
      <c r="AG4702">
        <v>76405.5</v>
      </c>
      <c r="AH4702">
        <v>71185.5</v>
      </c>
      <c r="AI4702">
        <v>7641</v>
      </c>
      <c r="AJ4702">
        <v>76405.5</v>
      </c>
      <c r="AK4702" t="s">
        <v>73</v>
      </c>
      <c r="AL4702">
        <v>16</v>
      </c>
      <c r="AM4702" t="s">
        <v>68</v>
      </c>
      <c r="AN4702">
        <v>1</v>
      </c>
      <c r="AO4702">
        <v>0.105570381</v>
      </c>
      <c r="AR4702" t="s">
        <v>79</v>
      </c>
      <c r="AS4702" t="s">
        <v>77</v>
      </c>
      <c r="AT4702">
        <v>-586</v>
      </c>
      <c r="AU4702" t="s">
        <v>78</v>
      </c>
      <c r="AV4702" t="s">
        <v>79</v>
      </c>
      <c r="AW4702" t="s">
        <v>80</v>
      </c>
      <c r="AX4702" t="s">
        <v>81</v>
      </c>
      <c r="AY4702" t="s">
        <v>124</v>
      </c>
      <c r="AZ4702" t="s">
        <v>96</v>
      </c>
      <c r="BA4702" t="s">
        <v>76</v>
      </c>
      <c r="BB4702" t="s">
        <v>104</v>
      </c>
      <c r="BC4702">
        <v>15</v>
      </c>
      <c r="BD4702" t="s">
        <v>105</v>
      </c>
      <c r="BE4702">
        <v>4</v>
      </c>
      <c r="BF4702" t="s">
        <v>86</v>
      </c>
      <c r="BG4702" t="s">
        <v>106</v>
      </c>
      <c r="BH4702">
        <v>365243</v>
      </c>
      <c r="BI4702">
        <v>-555</v>
      </c>
      <c r="BJ4702">
        <v>-465</v>
      </c>
      <c r="BK4702">
        <v>-495</v>
      </c>
      <c r="BL4702">
        <v>-492</v>
      </c>
      <c r="BM4702">
        <v>0</v>
      </c>
    </row>
    <row r="4703" spans="1:65" x14ac:dyDescent="0.3">
      <c r="A4703">
        <v>140599</v>
      </c>
      <c r="B4703">
        <v>0</v>
      </c>
      <c r="C4703" t="s">
        <v>65</v>
      </c>
      <c r="D4703" t="s">
        <v>66</v>
      </c>
      <c r="E4703" t="s">
        <v>68</v>
      </c>
      <c r="F4703" t="s">
        <v>68</v>
      </c>
      <c r="G4703">
        <v>0</v>
      </c>
      <c r="H4703">
        <v>315000</v>
      </c>
      <c r="I4703">
        <v>1042560</v>
      </c>
      <c r="J4703" t="s">
        <v>89</v>
      </c>
      <c r="K4703" t="s">
        <v>90</v>
      </c>
      <c r="L4703" t="s">
        <v>119</v>
      </c>
      <c r="M4703" t="s">
        <v>72</v>
      </c>
      <c r="N4703">
        <v>2.5163999999999999E-2</v>
      </c>
      <c r="O4703">
        <v>10849</v>
      </c>
      <c r="P4703">
        <v>1555</v>
      </c>
      <c r="Q4703">
        <v>3811</v>
      </c>
      <c r="R4703">
        <v>412</v>
      </c>
      <c r="S4703">
        <v>2</v>
      </c>
      <c r="T4703">
        <v>2</v>
      </c>
      <c r="U4703" t="s">
        <v>75</v>
      </c>
      <c r="V4703">
        <v>12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 t="s">
        <v>92</v>
      </c>
      <c r="AD4703">
        <v>2821150</v>
      </c>
      <c r="AE4703" t="s">
        <v>93</v>
      </c>
      <c r="AF4703">
        <v>3874.5</v>
      </c>
      <c r="AG4703">
        <v>40896</v>
      </c>
      <c r="AH4703">
        <v>19305</v>
      </c>
      <c r="AI4703">
        <v>22500</v>
      </c>
      <c r="AJ4703">
        <v>40896</v>
      </c>
      <c r="AK4703" t="s">
        <v>75</v>
      </c>
      <c r="AL4703">
        <v>13</v>
      </c>
      <c r="AM4703" t="s">
        <v>68</v>
      </c>
      <c r="AN4703">
        <v>1</v>
      </c>
      <c r="AO4703">
        <v>0.58616303000000003</v>
      </c>
      <c r="AR4703" t="s">
        <v>79</v>
      </c>
      <c r="AS4703" t="s">
        <v>77</v>
      </c>
      <c r="AT4703">
        <v>-2303</v>
      </c>
      <c r="AU4703" t="s">
        <v>78</v>
      </c>
      <c r="AV4703" t="s">
        <v>79</v>
      </c>
      <c r="AW4703" t="s">
        <v>101</v>
      </c>
      <c r="AX4703" t="s">
        <v>102</v>
      </c>
      <c r="AY4703" t="s">
        <v>124</v>
      </c>
      <c r="AZ4703" t="s">
        <v>96</v>
      </c>
      <c r="BA4703" t="s">
        <v>76</v>
      </c>
      <c r="BB4703" t="s">
        <v>138</v>
      </c>
      <c r="BC4703">
        <v>30</v>
      </c>
      <c r="BD4703" t="s">
        <v>105</v>
      </c>
      <c r="BE4703">
        <v>6</v>
      </c>
      <c r="BF4703" t="s">
        <v>86</v>
      </c>
      <c r="BG4703" t="s">
        <v>106</v>
      </c>
      <c r="BH4703">
        <v>365243</v>
      </c>
      <c r="BI4703">
        <v>-2271</v>
      </c>
      <c r="BJ4703">
        <v>-2121</v>
      </c>
      <c r="BK4703">
        <v>-2121</v>
      </c>
      <c r="BL4703">
        <v>-2114</v>
      </c>
      <c r="BM4703">
        <v>1</v>
      </c>
    </row>
    <row r="4704" spans="1:65" x14ac:dyDescent="0.3">
      <c r="A4704">
        <v>140616</v>
      </c>
      <c r="B4704">
        <v>0</v>
      </c>
      <c r="C4704" t="s">
        <v>65</v>
      </c>
      <c r="D4704" t="s">
        <v>88</v>
      </c>
      <c r="E4704" t="s">
        <v>67</v>
      </c>
      <c r="F4704" t="s">
        <v>68</v>
      </c>
      <c r="G4704">
        <v>0</v>
      </c>
      <c r="H4704">
        <v>67500</v>
      </c>
      <c r="I4704">
        <v>269550</v>
      </c>
      <c r="J4704" t="s">
        <v>69</v>
      </c>
      <c r="K4704" t="s">
        <v>70</v>
      </c>
      <c r="L4704" t="s">
        <v>71</v>
      </c>
      <c r="M4704" t="s">
        <v>72</v>
      </c>
      <c r="N4704">
        <v>1.0555999999999999E-2</v>
      </c>
      <c r="O4704">
        <v>18378</v>
      </c>
      <c r="P4704">
        <v>10661</v>
      </c>
      <c r="Q4704">
        <v>1495</v>
      </c>
      <c r="R4704">
        <v>1908</v>
      </c>
      <c r="S4704">
        <v>3</v>
      </c>
      <c r="T4704">
        <v>3</v>
      </c>
      <c r="U4704" t="s">
        <v>94</v>
      </c>
      <c r="V4704">
        <v>11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1</v>
      </c>
      <c r="AC4704" t="s">
        <v>221</v>
      </c>
      <c r="AD4704">
        <v>2461686</v>
      </c>
      <c r="AE4704" t="s">
        <v>93</v>
      </c>
      <c r="AF4704">
        <v>32796.720000000001</v>
      </c>
      <c r="AG4704">
        <v>499950</v>
      </c>
      <c r="AH4704">
        <v>499950</v>
      </c>
      <c r="AI4704">
        <v>0</v>
      </c>
      <c r="AJ4704">
        <v>499950</v>
      </c>
      <c r="AK4704" t="s">
        <v>123</v>
      </c>
      <c r="AL4704">
        <v>14</v>
      </c>
      <c r="AM4704" t="s">
        <v>68</v>
      </c>
      <c r="AN4704">
        <v>1</v>
      </c>
      <c r="AO4704">
        <v>0</v>
      </c>
      <c r="AR4704" t="s">
        <v>79</v>
      </c>
      <c r="AS4704" t="s">
        <v>114</v>
      </c>
      <c r="AT4704">
        <v>-1216</v>
      </c>
      <c r="AU4704" t="s">
        <v>78</v>
      </c>
      <c r="AV4704" t="s">
        <v>165</v>
      </c>
      <c r="AX4704" t="s">
        <v>81</v>
      </c>
      <c r="AY4704" t="s">
        <v>199</v>
      </c>
      <c r="AZ4704" t="s">
        <v>96</v>
      </c>
      <c r="BA4704" t="s">
        <v>76</v>
      </c>
      <c r="BB4704" t="s">
        <v>138</v>
      </c>
      <c r="BC4704">
        <v>13</v>
      </c>
      <c r="BD4704" t="s">
        <v>141</v>
      </c>
      <c r="BE4704">
        <v>18</v>
      </c>
      <c r="BF4704" t="s">
        <v>112</v>
      </c>
      <c r="BG4704" t="s">
        <v>158</v>
      </c>
    </row>
    <row r="4705" spans="1:65" x14ac:dyDescent="0.3">
      <c r="A4705">
        <v>140618</v>
      </c>
      <c r="B4705">
        <v>0</v>
      </c>
      <c r="C4705" t="s">
        <v>99</v>
      </c>
      <c r="D4705" t="s">
        <v>88</v>
      </c>
      <c r="E4705" t="s">
        <v>67</v>
      </c>
      <c r="F4705" t="s">
        <v>68</v>
      </c>
      <c r="G4705">
        <v>0</v>
      </c>
      <c r="H4705">
        <v>90000</v>
      </c>
      <c r="I4705">
        <v>247500</v>
      </c>
      <c r="J4705" t="s">
        <v>89</v>
      </c>
      <c r="K4705" t="s">
        <v>70</v>
      </c>
      <c r="L4705" t="s">
        <v>91</v>
      </c>
      <c r="M4705" t="s">
        <v>72</v>
      </c>
      <c r="N4705">
        <v>1.0555999999999999E-2</v>
      </c>
      <c r="O4705">
        <v>15759</v>
      </c>
      <c r="P4705">
        <v>755</v>
      </c>
      <c r="Q4705">
        <v>4335</v>
      </c>
      <c r="R4705">
        <v>1138</v>
      </c>
      <c r="S4705">
        <v>3</v>
      </c>
      <c r="T4705">
        <v>3</v>
      </c>
      <c r="U4705" t="s">
        <v>109</v>
      </c>
      <c r="V4705">
        <v>14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 t="s">
        <v>201</v>
      </c>
      <c r="AD4705">
        <v>1872548</v>
      </c>
      <c r="AE4705" t="s">
        <v>65</v>
      </c>
      <c r="AG4705">
        <v>0</v>
      </c>
      <c r="AH4705">
        <v>0</v>
      </c>
      <c r="AK4705" t="s">
        <v>123</v>
      </c>
      <c r="AL4705">
        <v>10</v>
      </c>
      <c r="AM4705" t="s">
        <v>68</v>
      </c>
      <c r="AN4705">
        <v>1</v>
      </c>
      <c r="AR4705" t="s">
        <v>76</v>
      </c>
      <c r="AS4705" t="s">
        <v>129</v>
      </c>
      <c r="AT4705">
        <v>-235</v>
      </c>
      <c r="AU4705" t="s">
        <v>76</v>
      </c>
      <c r="AV4705" t="s">
        <v>79</v>
      </c>
      <c r="AX4705" t="s">
        <v>81</v>
      </c>
      <c r="AY4705" t="s">
        <v>76</v>
      </c>
      <c r="AZ4705" t="s">
        <v>76</v>
      </c>
      <c r="BA4705" t="s">
        <v>76</v>
      </c>
      <c r="BB4705" t="s">
        <v>121</v>
      </c>
      <c r="BC4705">
        <v>-1</v>
      </c>
      <c r="BD4705" t="s">
        <v>76</v>
      </c>
      <c r="BF4705" t="s">
        <v>76</v>
      </c>
      <c r="BG4705" t="s">
        <v>82</v>
      </c>
    </row>
    <row r="4706" spans="1:65" x14ac:dyDescent="0.3">
      <c r="A4706">
        <v>140618</v>
      </c>
      <c r="B4706">
        <v>0</v>
      </c>
      <c r="C4706" t="s">
        <v>99</v>
      </c>
      <c r="D4706" t="s">
        <v>88</v>
      </c>
      <c r="E4706" t="s">
        <v>67</v>
      </c>
      <c r="F4706" t="s">
        <v>68</v>
      </c>
      <c r="G4706">
        <v>0</v>
      </c>
      <c r="H4706">
        <v>90000</v>
      </c>
      <c r="I4706">
        <v>247500</v>
      </c>
      <c r="J4706" t="s">
        <v>89</v>
      </c>
      <c r="K4706" t="s">
        <v>70</v>
      </c>
      <c r="L4706" t="s">
        <v>91</v>
      </c>
      <c r="M4706" t="s">
        <v>72</v>
      </c>
      <c r="N4706">
        <v>1.0555999999999999E-2</v>
      </c>
      <c r="O4706">
        <v>15759</v>
      </c>
      <c r="P4706">
        <v>755</v>
      </c>
      <c r="Q4706">
        <v>4335</v>
      </c>
      <c r="R4706">
        <v>1138</v>
      </c>
      <c r="S4706">
        <v>3</v>
      </c>
      <c r="T4706">
        <v>3</v>
      </c>
      <c r="U4706" t="s">
        <v>109</v>
      </c>
      <c r="V4706">
        <v>14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1</v>
      </c>
      <c r="AC4706" t="s">
        <v>201</v>
      </c>
      <c r="AD4706">
        <v>1195551</v>
      </c>
      <c r="AE4706" t="s">
        <v>99</v>
      </c>
      <c r="AF4706">
        <v>11250</v>
      </c>
      <c r="AG4706">
        <v>225000</v>
      </c>
      <c r="AH4706">
        <v>225000</v>
      </c>
      <c r="AJ4706">
        <v>225000</v>
      </c>
      <c r="AK4706" t="s">
        <v>73</v>
      </c>
      <c r="AL4706">
        <v>10</v>
      </c>
      <c r="AM4706" t="s">
        <v>68</v>
      </c>
      <c r="AN4706">
        <v>1</v>
      </c>
      <c r="AR4706" t="s">
        <v>79</v>
      </c>
      <c r="AS4706" t="s">
        <v>114</v>
      </c>
      <c r="AT4706">
        <v>-855</v>
      </c>
      <c r="AU4706" t="s">
        <v>76</v>
      </c>
      <c r="AV4706" t="s">
        <v>165</v>
      </c>
      <c r="AX4706" t="s">
        <v>161</v>
      </c>
      <c r="AY4706" t="s">
        <v>76</v>
      </c>
      <c r="AZ4706" t="s">
        <v>131</v>
      </c>
      <c r="BA4706" t="s">
        <v>83</v>
      </c>
      <c r="BB4706" t="s">
        <v>121</v>
      </c>
      <c r="BC4706">
        <v>-1</v>
      </c>
      <c r="BD4706" t="s">
        <v>76</v>
      </c>
      <c r="BE4706">
        <v>0</v>
      </c>
      <c r="BF4706" t="s">
        <v>76</v>
      </c>
      <c r="BG4706" t="s">
        <v>132</v>
      </c>
    </row>
    <row r="4707" spans="1:65" x14ac:dyDescent="0.3">
      <c r="A4707">
        <v>140624</v>
      </c>
      <c r="B4707">
        <v>0</v>
      </c>
      <c r="C4707" t="s">
        <v>65</v>
      </c>
      <c r="D4707" t="s">
        <v>88</v>
      </c>
      <c r="E4707" t="s">
        <v>68</v>
      </c>
      <c r="F4707" t="s">
        <v>68</v>
      </c>
      <c r="G4707">
        <v>0</v>
      </c>
      <c r="H4707">
        <v>202500</v>
      </c>
      <c r="I4707">
        <v>521280</v>
      </c>
      <c r="J4707" t="s">
        <v>69</v>
      </c>
      <c r="K4707" t="s">
        <v>90</v>
      </c>
      <c r="L4707" t="s">
        <v>91</v>
      </c>
      <c r="M4707" t="s">
        <v>72</v>
      </c>
      <c r="N4707">
        <v>2.5163999999999999E-2</v>
      </c>
      <c r="O4707">
        <v>13961</v>
      </c>
      <c r="P4707">
        <v>3936</v>
      </c>
      <c r="Q4707">
        <v>4144</v>
      </c>
      <c r="R4707">
        <v>4136</v>
      </c>
      <c r="S4707">
        <v>2</v>
      </c>
      <c r="T4707">
        <v>2</v>
      </c>
      <c r="U4707" t="s">
        <v>123</v>
      </c>
      <c r="V4707">
        <v>10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 t="s">
        <v>92</v>
      </c>
      <c r="AD4707">
        <v>1564702</v>
      </c>
      <c r="AE4707" t="s">
        <v>93</v>
      </c>
      <c r="AF4707">
        <v>9554.58</v>
      </c>
      <c r="AG4707">
        <v>43677</v>
      </c>
      <c r="AH4707">
        <v>45837</v>
      </c>
      <c r="AI4707">
        <v>0</v>
      </c>
      <c r="AJ4707">
        <v>43677</v>
      </c>
      <c r="AK4707" t="s">
        <v>109</v>
      </c>
      <c r="AL4707">
        <v>8</v>
      </c>
      <c r="AM4707" t="s">
        <v>68</v>
      </c>
      <c r="AN4707">
        <v>1</v>
      </c>
      <c r="AO4707">
        <v>0</v>
      </c>
      <c r="AR4707" t="s">
        <v>79</v>
      </c>
      <c r="AS4707" t="s">
        <v>77</v>
      </c>
      <c r="AT4707">
        <v>-1963</v>
      </c>
      <c r="AU4707" t="s">
        <v>78</v>
      </c>
      <c r="AV4707" t="s">
        <v>79</v>
      </c>
      <c r="AW4707" t="s">
        <v>101</v>
      </c>
      <c r="AX4707" t="s">
        <v>81</v>
      </c>
      <c r="AY4707" t="s">
        <v>103</v>
      </c>
      <c r="AZ4707" t="s">
        <v>96</v>
      </c>
      <c r="BA4707" t="s">
        <v>76</v>
      </c>
      <c r="BB4707" t="s">
        <v>104</v>
      </c>
      <c r="BC4707">
        <v>75</v>
      </c>
      <c r="BD4707" t="s">
        <v>105</v>
      </c>
      <c r="BE4707">
        <v>6</v>
      </c>
      <c r="BF4707" t="s">
        <v>86</v>
      </c>
      <c r="BG4707" t="s">
        <v>106</v>
      </c>
      <c r="BH4707">
        <v>365243</v>
      </c>
      <c r="BI4707">
        <v>-1932</v>
      </c>
      <c r="BJ4707">
        <v>-1782</v>
      </c>
      <c r="BK4707">
        <v>-1782</v>
      </c>
      <c r="BL4707">
        <v>-1779</v>
      </c>
      <c r="BM4707">
        <v>0</v>
      </c>
    </row>
    <row r="4708" spans="1:65" x14ac:dyDescent="0.3">
      <c r="A4708">
        <v>140630</v>
      </c>
      <c r="B4708">
        <v>0</v>
      </c>
      <c r="C4708" t="s">
        <v>65</v>
      </c>
      <c r="D4708" t="s">
        <v>88</v>
      </c>
      <c r="E4708" t="s">
        <v>67</v>
      </c>
      <c r="F4708" t="s">
        <v>67</v>
      </c>
      <c r="G4708">
        <v>0</v>
      </c>
      <c r="H4708">
        <v>90000</v>
      </c>
      <c r="I4708">
        <v>239850</v>
      </c>
      <c r="J4708" t="s">
        <v>69</v>
      </c>
      <c r="K4708" t="s">
        <v>70</v>
      </c>
      <c r="L4708" t="s">
        <v>119</v>
      </c>
      <c r="M4708" t="s">
        <v>72</v>
      </c>
      <c r="N4708">
        <v>1.8634000000000001E-2</v>
      </c>
      <c r="O4708">
        <v>19047</v>
      </c>
      <c r="P4708">
        <v>3406</v>
      </c>
      <c r="Q4708">
        <v>2404</v>
      </c>
      <c r="R4708">
        <v>2600</v>
      </c>
      <c r="S4708">
        <v>2</v>
      </c>
      <c r="T4708">
        <v>2</v>
      </c>
      <c r="U4708" t="s">
        <v>120</v>
      </c>
      <c r="V4708">
        <v>13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 t="s">
        <v>108</v>
      </c>
      <c r="AD4708">
        <v>2615217</v>
      </c>
      <c r="AE4708" t="s">
        <v>65</v>
      </c>
      <c r="AG4708">
        <v>0</v>
      </c>
      <c r="AH4708">
        <v>0</v>
      </c>
      <c r="AK4708" t="s">
        <v>120</v>
      </c>
      <c r="AL4708">
        <v>15</v>
      </c>
      <c r="AM4708" t="s">
        <v>68</v>
      </c>
      <c r="AN4708">
        <v>1</v>
      </c>
      <c r="AR4708" t="s">
        <v>76</v>
      </c>
      <c r="AS4708" t="s">
        <v>129</v>
      </c>
      <c r="AT4708">
        <v>-260</v>
      </c>
      <c r="AU4708" t="s">
        <v>76</v>
      </c>
      <c r="AV4708" t="s">
        <v>79</v>
      </c>
      <c r="AX4708" t="s">
        <v>81</v>
      </c>
      <c r="AY4708" t="s">
        <v>76</v>
      </c>
      <c r="AZ4708" t="s">
        <v>76</v>
      </c>
      <c r="BA4708" t="s">
        <v>76</v>
      </c>
      <c r="BB4708" t="s">
        <v>121</v>
      </c>
      <c r="BC4708">
        <v>-1</v>
      </c>
      <c r="BD4708" t="s">
        <v>76</v>
      </c>
      <c r="BF4708" t="s">
        <v>76</v>
      </c>
      <c r="BG4708" t="s">
        <v>82</v>
      </c>
    </row>
    <row r="4709" spans="1:65" x14ac:dyDescent="0.3">
      <c r="A4709">
        <v>140633</v>
      </c>
      <c r="B4709">
        <v>0</v>
      </c>
      <c r="C4709" t="s">
        <v>65</v>
      </c>
      <c r="D4709" t="s">
        <v>88</v>
      </c>
      <c r="E4709" t="s">
        <v>67</v>
      </c>
      <c r="F4709" t="s">
        <v>68</v>
      </c>
      <c r="G4709">
        <v>0</v>
      </c>
      <c r="H4709">
        <v>178200</v>
      </c>
      <c r="I4709">
        <v>1812456</v>
      </c>
      <c r="J4709" t="s">
        <v>113</v>
      </c>
      <c r="K4709" t="s">
        <v>70</v>
      </c>
      <c r="L4709" t="s">
        <v>91</v>
      </c>
      <c r="M4709" t="s">
        <v>72</v>
      </c>
      <c r="N4709">
        <v>2.2800000000000001E-2</v>
      </c>
      <c r="O4709">
        <v>20578</v>
      </c>
      <c r="P4709">
        <v>365243</v>
      </c>
      <c r="Q4709">
        <v>4029</v>
      </c>
      <c r="R4709">
        <v>1299</v>
      </c>
      <c r="S4709">
        <v>2</v>
      </c>
      <c r="T4709">
        <v>2</v>
      </c>
      <c r="U4709" t="s">
        <v>125</v>
      </c>
      <c r="V4709">
        <v>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76</v>
      </c>
      <c r="AD4709">
        <v>1014693</v>
      </c>
      <c r="AE4709" t="s">
        <v>99</v>
      </c>
      <c r="AF4709">
        <v>45000</v>
      </c>
      <c r="AG4709">
        <v>900000</v>
      </c>
      <c r="AH4709">
        <v>900000</v>
      </c>
      <c r="AJ4709">
        <v>900000</v>
      </c>
      <c r="AK4709" t="s">
        <v>120</v>
      </c>
      <c r="AL4709">
        <v>9</v>
      </c>
      <c r="AM4709" t="s">
        <v>68</v>
      </c>
      <c r="AN4709">
        <v>1</v>
      </c>
      <c r="AR4709" t="s">
        <v>79</v>
      </c>
      <c r="AS4709" t="s">
        <v>114</v>
      </c>
      <c r="AT4709">
        <v>-230</v>
      </c>
      <c r="AU4709" t="s">
        <v>76</v>
      </c>
      <c r="AV4709" t="s">
        <v>165</v>
      </c>
      <c r="AW4709" t="s">
        <v>80</v>
      </c>
      <c r="AX4709" t="s">
        <v>81</v>
      </c>
      <c r="AY4709" t="s">
        <v>76</v>
      </c>
      <c r="AZ4709" t="s">
        <v>131</v>
      </c>
      <c r="BA4709" t="s">
        <v>116</v>
      </c>
      <c r="BB4709" t="s">
        <v>121</v>
      </c>
      <c r="BC4709">
        <v>-1</v>
      </c>
      <c r="BD4709" t="s">
        <v>76</v>
      </c>
      <c r="BE4709">
        <v>0</v>
      </c>
      <c r="BF4709" t="s">
        <v>76</v>
      </c>
      <c r="BG4709" t="s">
        <v>160</v>
      </c>
    </row>
    <row r="4710" spans="1:65" x14ac:dyDescent="0.3">
      <c r="A4710">
        <v>140651</v>
      </c>
      <c r="B4710">
        <v>0</v>
      </c>
      <c r="C4710" t="s">
        <v>65</v>
      </c>
      <c r="D4710" t="s">
        <v>88</v>
      </c>
      <c r="E4710" t="s">
        <v>68</v>
      </c>
      <c r="F4710" t="s">
        <v>68</v>
      </c>
      <c r="G4710">
        <v>0</v>
      </c>
      <c r="H4710">
        <v>112500</v>
      </c>
      <c r="I4710">
        <v>508495.5</v>
      </c>
      <c r="J4710" t="s">
        <v>113</v>
      </c>
      <c r="K4710" t="s">
        <v>186</v>
      </c>
      <c r="L4710" t="s">
        <v>91</v>
      </c>
      <c r="M4710" t="s">
        <v>72</v>
      </c>
      <c r="N4710">
        <v>1.9101E-2</v>
      </c>
      <c r="O4710">
        <v>22918</v>
      </c>
      <c r="P4710">
        <v>365243</v>
      </c>
      <c r="Q4710">
        <v>5140</v>
      </c>
      <c r="R4710">
        <v>4268</v>
      </c>
      <c r="S4710">
        <v>2</v>
      </c>
      <c r="T4710">
        <v>2</v>
      </c>
      <c r="U4710" t="s">
        <v>120</v>
      </c>
      <c r="V4710">
        <v>12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76</v>
      </c>
      <c r="AD4710">
        <v>2006308</v>
      </c>
      <c r="AE4710" t="s">
        <v>93</v>
      </c>
      <c r="AF4710">
        <v>2776.32</v>
      </c>
      <c r="AG4710">
        <v>61631.324999999997</v>
      </c>
      <c r="AH4710">
        <v>61627.5</v>
      </c>
      <c r="AI4710">
        <v>3.8250000000000002</v>
      </c>
      <c r="AJ4710">
        <v>61631.324999999997</v>
      </c>
      <c r="AK4710" t="s">
        <v>94</v>
      </c>
      <c r="AL4710">
        <v>10</v>
      </c>
      <c r="AM4710" t="s">
        <v>68</v>
      </c>
      <c r="AN4710">
        <v>1</v>
      </c>
      <c r="AO4710" s="1">
        <v>6.7600000000000003E-5</v>
      </c>
      <c r="AR4710" t="s">
        <v>79</v>
      </c>
      <c r="AS4710" t="s">
        <v>77</v>
      </c>
      <c r="AT4710">
        <v>-620</v>
      </c>
      <c r="AU4710" t="s">
        <v>78</v>
      </c>
      <c r="AV4710" t="s">
        <v>79</v>
      </c>
      <c r="AX4710" t="s">
        <v>102</v>
      </c>
      <c r="AY4710" t="s">
        <v>95</v>
      </c>
      <c r="AZ4710" t="s">
        <v>96</v>
      </c>
      <c r="BA4710" t="s">
        <v>76</v>
      </c>
      <c r="BB4710" t="s">
        <v>84</v>
      </c>
      <c r="BC4710">
        <v>146</v>
      </c>
      <c r="BD4710" t="s">
        <v>85</v>
      </c>
      <c r="BE4710">
        <v>24</v>
      </c>
      <c r="BF4710" t="s">
        <v>97</v>
      </c>
      <c r="BG4710" t="s">
        <v>98</v>
      </c>
      <c r="BH4710">
        <v>365243</v>
      </c>
      <c r="BI4710">
        <v>-589</v>
      </c>
      <c r="BJ4710">
        <v>101</v>
      </c>
      <c r="BK4710">
        <v>-169</v>
      </c>
      <c r="BL4710">
        <v>-164</v>
      </c>
      <c r="BM4710">
        <v>0</v>
      </c>
    </row>
    <row r="4711" spans="1:65" x14ac:dyDescent="0.3">
      <c r="A4711">
        <v>140673</v>
      </c>
      <c r="B4711">
        <v>0</v>
      </c>
      <c r="C4711" t="s">
        <v>65</v>
      </c>
      <c r="D4711" t="s">
        <v>88</v>
      </c>
      <c r="E4711" t="s">
        <v>67</v>
      </c>
      <c r="F4711" t="s">
        <v>68</v>
      </c>
      <c r="G4711">
        <v>0</v>
      </c>
      <c r="H4711">
        <v>112500</v>
      </c>
      <c r="I4711">
        <v>294322.5</v>
      </c>
      <c r="J4711" t="s">
        <v>89</v>
      </c>
      <c r="K4711" t="s">
        <v>70</v>
      </c>
      <c r="L4711" t="s">
        <v>139</v>
      </c>
      <c r="M4711" t="s">
        <v>72</v>
      </c>
      <c r="N4711">
        <v>2.0712999999999999E-2</v>
      </c>
      <c r="O4711">
        <v>18731</v>
      </c>
      <c r="P4711">
        <v>370</v>
      </c>
      <c r="Q4711">
        <v>12524</v>
      </c>
      <c r="R4711">
        <v>2291</v>
      </c>
      <c r="S4711">
        <v>3</v>
      </c>
      <c r="T4711">
        <v>2</v>
      </c>
      <c r="U4711" t="s">
        <v>73</v>
      </c>
      <c r="V4711">
        <v>7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108</v>
      </c>
      <c r="AD4711">
        <v>1579568</v>
      </c>
      <c r="AE4711" t="s">
        <v>65</v>
      </c>
      <c r="AG4711">
        <v>0</v>
      </c>
      <c r="AH4711">
        <v>0</v>
      </c>
      <c r="AK4711" t="s">
        <v>109</v>
      </c>
      <c r="AL4711">
        <v>7</v>
      </c>
      <c r="AM4711" t="s">
        <v>68</v>
      </c>
      <c r="AN4711">
        <v>1</v>
      </c>
      <c r="AR4711" t="s">
        <v>76</v>
      </c>
      <c r="AS4711" t="s">
        <v>129</v>
      </c>
      <c r="AT4711">
        <v>-237</v>
      </c>
      <c r="AU4711" t="s">
        <v>76</v>
      </c>
      <c r="AV4711" t="s">
        <v>79</v>
      </c>
      <c r="AX4711" t="s">
        <v>81</v>
      </c>
      <c r="AY4711" t="s">
        <v>76</v>
      </c>
      <c r="AZ4711" t="s">
        <v>76</v>
      </c>
      <c r="BA4711" t="s">
        <v>76</v>
      </c>
      <c r="BB4711" t="s">
        <v>121</v>
      </c>
      <c r="BC4711">
        <v>-1</v>
      </c>
      <c r="BD4711" t="s">
        <v>76</v>
      </c>
      <c r="BF4711" t="s">
        <v>76</v>
      </c>
      <c r="BG4711" t="s">
        <v>82</v>
      </c>
    </row>
    <row r="4712" spans="1:65" x14ac:dyDescent="0.3">
      <c r="A4712">
        <v>140674</v>
      </c>
      <c r="B4712">
        <v>0</v>
      </c>
      <c r="C4712" t="s">
        <v>65</v>
      </c>
      <c r="D4712" t="s">
        <v>88</v>
      </c>
      <c r="E4712" t="s">
        <v>67</v>
      </c>
      <c r="F4712" t="s">
        <v>67</v>
      </c>
      <c r="G4712">
        <v>0</v>
      </c>
      <c r="H4712">
        <v>225000</v>
      </c>
      <c r="I4712">
        <v>1266048</v>
      </c>
      <c r="J4712" t="s">
        <v>69</v>
      </c>
      <c r="K4712" t="s">
        <v>70</v>
      </c>
      <c r="L4712" t="s">
        <v>91</v>
      </c>
      <c r="M4712" t="s">
        <v>72</v>
      </c>
      <c r="N4712">
        <v>2.2800000000000001E-2</v>
      </c>
      <c r="O4712">
        <v>21876</v>
      </c>
      <c r="P4712">
        <v>3017</v>
      </c>
      <c r="Q4712">
        <v>2263</v>
      </c>
      <c r="R4712">
        <v>3068</v>
      </c>
      <c r="S4712">
        <v>2</v>
      </c>
      <c r="T4712">
        <v>2</v>
      </c>
      <c r="U4712" t="s">
        <v>123</v>
      </c>
      <c r="V4712">
        <v>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 t="s">
        <v>143</v>
      </c>
      <c r="AD4712">
        <v>1593839</v>
      </c>
      <c r="AE4712" t="s">
        <v>93</v>
      </c>
      <c r="AG4712">
        <v>182578.095</v>
      </c>
      <c r="AH4712">
        <v>182578.095</v>
      </c>
      <c r="AI4712">
        <v>0</v>
      </c>
      <c r="AJ4712">
        <v>182578.095</v>
      </c>
      <c r="AK4712" t="s">
        <v>73</v>
      </c>
      <c r="AL4712">
        <v>17</v>
      </c>
      <c r="AM4712" t="s">
        <v>68</v>
      </c>
      <c r="AN4712">
        <v>1</v>
      </c>
      <c r="AO4712">
        <v>0</v>
      </c>
      <c r="AR4712" t="s">
        <v>79</v>
      </c>
      <c r="AS4712" t="s">
        <v>114</v>
      </c>
      <c r="AT4712">
        <v>-1999</v>
      </c>
      <c r="AU4712" t="s">
        <v>78</v>
      </c>
      <c r="AV4712" t="s">
        <v>115</v>
      </c>
      <c r="AW4712" t="s">
        <v>166</v>
      </c>
      <c r="AX4712" t="s">
        <v>81</v>
      </c>
      <c r="AY4712" t="s">
        <v>103</v>
      </c>
      <c r="AZ4712" t="s">
        <v>76</v>
      </c>
      <c r="BA4712" t="s">
        <v>76</v>
      </c>
      <c r="BB4712" t="s">
        <v>104</v>
      </c>
      <c r="BC4712">
        <v>3775</v>
      </c>
      <c r="BD4712" t="s">
        <v>85</v>
      </c>
      <c r="BF4712" t="s">
        <v>76</v>
      </c>
      <c r="BG4712" t="s">
        <v>151</v>
      </c>
    </row>
    <row r="4713" spans="1:65" x14ac:dyDescent="0.3">
      <c r="A4713">
        <v>140680</v>
      </c>
      <c r="B4713">
        <v>0</v>
      </c>
      <c r="C4713" t="s">
        <v>65</v>
      </c>
      <c r="D4713" t="s">
        <v>88</v>
      </c>
      <c r="E4713" t="s">
        <v>67</v>
      </c>
      <c r="F4713" t="s">
        <v>68</v>
      </c>
      <c r="G4713">
        <v>2</v>
      </c>
      <c r="H4713">
        <v>72000</v>
      </c>
      <c r="I4713">
        <v>158148</v>
      </c>
      <c r="J4713" t="s">
        <v>133</v>
      </c>
      <c r="K4713" t="s">
        <v>70</v>
      </c>
      <c r="L4713" t="s">
        <v>91</v>
      </c>
      <c r="M4713" t="s">
        <v>72</v>
      </c>
      <c r="N4713">
        <v>2.0246E-2</v>
      </c>
      <c r="O4713">
        <v>12353</v>
      </c>
      <c r="P4713">
        <v>1316</v>
      </c>
      <c r="Q4713">
        <v>3213</v>
      </c>
      <c r="R4713">
        <v>4802</v>
      </c>
      <c r="S4713">
        <v>3</v>
      </c>
      <c r="T4713">
        <v>3</v>
      </c>
      <c r="U4713" t="s">
        <v>125</v>
      </c>
      <c r="V4713">
        <v>11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 t="s">
        <v>170</v>
      </c>
      <c r="AD4713">
        <v>1073526</v>
      </c>
      <c r="AE4713" t="s">
        <v>65</v>
      </c>
      <c r="AG4713">
        <v>0</v>
      </c>
      <c r="AH4713">
        <v>0</v>
      </c>
      <c r="AK4713" t="s">
        <v>125</v>
      </c>
      <c r="AL4713">
        <v>10</v>
      </c>
      <c r="AM4713" t="s">
        <v>68</v>
      </c>
      <c r="AN4713">
        <v>1</v>
      </c>
      <c r="AR4713" t="s">
        <v>76</v>
      </c>
      <c r="AS4713" t="s">
        <v>129</v>
      </c>
      <c r="AT4713">
        <v>-105</v>
      </c>
      <c r="AU4713" t="s">
        <v>76</v>
      </c>
      <c r="AV4713" t="s">
        <v>79</v>
      </c>
      <c r="AX4713" t="s">
        <v>81</v>
      </c>
      <c r="AY4713" t="s">
        <v>76</v>
      </c>
      <c r="AZ4713" t="s">
        <v>76</v>
      </c>
      <c r="BA4713" t="s">
        <v>76</v>
      </c>
      <c r="BB4713" t="s">
        <v>121</v>
      </c>
      <c r="BC4713">
        <v>-1</v>
      </c>
      <c r="BD4713" t="s">
        <v>76</v>
      </c>
      <c r="BF4713" t="s">
        <v>76</v>
      </c>
      <c r="BG4713" t="s">
        <v>82</v>
      </c>
    </row>
    <row r="4714" spans="1:65" x14ac:dyDescent="0.3">
      <c r="A4714">
        <v>140699</v>
      </c>
      <c r="B4714">
        <v>0</v>
      </c>
      <c r="C4714" t="s">
        <v>65</v>
      </c>
      <c r="D4714" t="s">
        <v>88</v>
      </c>
      <c r="E4714" t="s">
        <v>68</v>
      </c>
      <c r="F4714" t="s">
        <v>68</v>
      </c>
      <c r="G4714">
        <v>0</v>
      </c>
      <c r="H4714">
        <v>180000</v>
      </c>
      <c r="I4714">
        <v>1011955.5</v>
      </c>
      <c r="J4714" t="s">
        <v>89</v>
      </c>
      <c r="K4714" t="s">
        <v>70</v>
      </c>
      <c r="L4714" t="s">
        <v>91</v>
      </c>
      <c r="M4714" t="s">
        <v>72</v>
      </c>
      <c r="N4714">
        <v>3.5791999999999997E-2</v>
      </c>
      <c r="O4714">
        <v>13254</v>
      </c>
      <c r="P4714">
        <v>2542</v>
      </c>
      <c r="Q4714">
        <v>7162</v>
      </c>
      <c r="R4714">
        <v>1958</v>
      </c>
      <c r="S4714">
        <v>2</v>
      </c>
      <c r="T4714">
        <v>2</v>
      </c>
      <c r="U4714" t="s">
        <v>120</v>
      </c>
      <c r="V4714">
        <v>12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0</v>
      </c>
      <c r="AC4714" t="s">
        <v>185</v>
      </c>
      <c r="AD4714">
        <v>1141440</v>
      </c>
      <c r="AE4714" t="s">
        <v>65</v>
      </c>
      <c r="AF4714">
        <v>5555.43</v>
      </c>
      <c r="AG4714">
        <v>45000</v>
      </c>
      <c r="AH4714">
        <v>47970</v>
      </c>
      <c r="AI4714">
        <v>0</v>
      </c>
      <c r="AJ4714">
        <v>45000</v>
      </c>
      <c r="AK4714" t="s">
        <v>123</v>
      </c>
      <c r="AL4714">
        <v>16</v>
      </c>
      <c r="AM4714" t="s">
        <v>68</v>
      </c>
      <c r="AN4714">
        <v>1</v>
      </c>
      <c r="AO4714">
        <v>0</v>
      </c>
      <c r="AR4714" t="s">
        <v>76</v>
      </c>
      <c r="AS4714" t="s">
        <v>77</v>
      </c>
      <c r="AT4714">
        <v>-1808</v>
      </c>
      <c r="AU4714" t="s">
        <v>78</v>
      </c>
      <c r="AV4714" t="s">
        <v>79</v>
      </c>
      <c r="AW4714" t="s">
        <v>80</v>
      </c>
      <c r="AX4714" t="s">
        <v>81</v>
      </c>
      <c r="AY4714" t="s">
        <v>76</v>
      </c>
      <c r="AZ4714" t="s">
        <v>82</v>
      </c>
      <c r="BA4714" t="s">
        <v>116</v>
      </c>
      <c r="BB4714" t="s">
        <v>121</v>
      </c>
      <c r="BC4714">
        <v>-1</v>
      </c>
      <c r="BD4714" t="s">
        <v>76</v>
      </c>
      <c r="BE4714">
        <v>12</v>
      </c>
      <c r="BF4714" t="s">
        <v>86</v>
      </c>
      <c r="BG4714" t="s">
        <v>172</v>
      </c>
      <c r="BH4714">
        <v>365243</v>
      </c>
      <c r="BI4714">
        <v>-1778</v>
      </c>
      <c r="BJ4714">
        <v>-1448</v>
      </c>
      <c r="BK4714">
        <v>-1568</v>
      </c>
      <c r="BL4714">
        <v>-1564</v>
      </c>
      <c r="BM4714">
        <v>1</v>
      </c>
    </row>
    <row r="4715" spans="1:65" x14ac:dyDescent="0.3">
      <c r="A4715">
        <v>140703</v>
      </c>
      <c r="B4715">
        <v>0</v>
      </c>
      <c r="C4715" t="s">
        <v>65</v>
      </c>
      <c r="D4715" t="s">
        <v>66</v>
      </c>
      <c r="E4715" t="s">
        <v>68</v>
      </c>
      <c r="F4715" t="s">
        <v>68</v>
      </c>
      <c r="G4715">
        <v>0</v>
      </c>
      <c r="H4715">
        <v>157500</v>
      </c>
      <c r="I4715">
        <v>695970</v>
      </c>
      <c r="J4715" t="s">
        <v>133</v>
      </c>
      <c r="K4715" t="s">
        <v>90</v>
      </c>
      <c r="L4715" t="s">
        <v>91</v>
      </c>
      <c r="M4715" t="s">
        <v>72</v>
      </c>
      <c r="N4715">
        <v>1.8849999999999999E-2</v>
      </c>
      <c r="O4715">
        <v>10792</v>
      </c>
      <c r="P4715">
        <v>1121</v>
      </c>
      <c r="Q4715">
        <v>224</v>
      </c>
      <c r="R4715">
        <v>3472</v>
      </c>
      <c r="S4715">
        <v>2</v>
      </c>
      <c r="T4715">
        <v>2</v>
      </c>
      <c r="U4715" t="s">
        <v>109</v>
      </c>
      <c r="V4715">
        <v>10</v>
      </c>
      <c r="W4715">
        <v>0</v>
      </c>
      <c r="X4715">
        <v>0</v>
      </c>
      <c r="Y4715">
        <v>0</v>
      </c>
      <c r="Z4715">
        <v>1</v>
      </c>
      <c r="AA4715">
        <v>1</v>
      </c>
      <c r="AB4715">
        <v>0</v>
      </c>
      <c r="AC4715" t="s">
        <v>122</v>
      </c>
      <c r="AD4715">
        <v>1541864</v>
      </c>
      <c r="AE4715" t="s">
        <v>65</v>
      </c>
      <c r="AG4715">
        <v>0</v>
      </c>
      <c r="AH4715">
        <v>0</v>
      </c>
      <c r="AK4715" t="s">
        <v>123</v>
      </c>
      <c r="AL4715">
        <v>15</v>
      </c>
      <c r="AM4715" t="s">
        <v>68</v>
      </c>
      <c r="AN4715">
        <v>1</v>
      </c>
      <c r="AR4715" t="s">
        <v>76</v>
      </c>
      <c r="AS4715" t="s">
        <v>129</v>
      </c>
      <c r="AT4715">
        <v>-193</v>
      </c>
      <c r="AU4715" t="s">
        <v>76</v>
      </c>
      <c r="AV4715" t="s">
        <v>79</v>
      </c>
      <c r="AX4715" t="s">
        <v>81</v>
      </c>
      <c r="AY4715" t="s">
        <v>76</v>
      </c>
      <c r="AZ4715" t="s">
        <v>76</v>
      </c>
      <c r="BA4715" t="s">
        <v>76</v>
      </c>
      <c r="BB4715" t="s">
        <v>121</v>
      </c>
      <c r="BC4715">
        <v>-1</v>
      </c>
      <c r="BD4715" t="s">
        <v>76</v>
      </c>
      <c r="BF4715" t="s">
        <v>76</v>
      </c>
      <c r="BG4715" t="s">
        <v>82</v>
      </c>
    </row>
    <row r="4716" spans="1:65" x14ac:dyDescent="0.3">
      <c r="A4716">
        <v>140737</v>
      </c>
      <c r="B4716">
        <v>0</v>
      </c>
      <c r="C4716" t="s">
        <v>65</v>
      </c>
      <c r="D4716" t="s">
        <v>66</v>
      </c>
      <c r="E4716" t="s">
        <v>68</v>
      </c>
      <c r="F4716" t="s">
        <v>68</v>
      </c>
      <c r="G4716">
        <v>0</v>
      </c>
      <c r="H4716">
        <v>270000</v>
      </c>
      <c r="I4716">
        <v>254700</v>
      </c>
      <c r="J4716" t="s">
        <v>69</v>
      </c>
      <c r="K4716" t="s">
        <v>70</v>
      </c>
      <c r="L4716" t="s">
        <v>91</v>
      </c>
      <c r="M4716" t="s">
        <v>72</v>
      </c>
      <c r="N4716">
        <v>2.0712999999999999E-2</v>
      </c>
      <c r="O4716">
        <v>15171</v>
      </c>
      <c r="P4716">
        <v>3320</v>
      </c>
      <c r="Q4716">
        <v>7685</v>
      </c>
      <c r="R4716">
        <v>3913</v>
      </c>
      <c r="S4716">
        <v>3</v>
      </c>
      <c r="T4716">
        <v>1</v>
      </c>
      <c r="U4716" t="s">
        <v>120</v>
      </c>
      <c r="V4716">
        <v>9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92</v>
      </c>
      <c r="AD4716">
        <v>2546063</v>
      </c>
      <c r="AE4716" t="s">
        <v>93</v>
      </c>
      <c r="AF4716">
        <v>12517.2</v>
      </c>
      <c r="AG4716">
        <v>67495.5</v>
      </c>
      <c r="AH4716">
        <v>61389</v>
      </c>
      <c r="AI4716">
        <v>9000</v>
      </c>
      <c r="AJ4716">
        <v>67495.5</v>
      </c>
      <c r="AK4716" t="s">
        <v>75</v>
      </c>
      <c r="AL4716">
        <v>9</v>
      </c>
      <c r="AM4716" t="s">
        <v>68</v>
      </c>
      <c r="AN4716">
        <v>1</v>
      </c>
      <c r="AO4716">
        <v>0.13925213</v>
      </c>
      <c r="AR4716" t="s">
        <v>79</v>
      </c>
      <c r="AS4716" t="s">
        <v>77</v>
      </c>
      <c r="AT4716">
        <v>-1676</v>
      </c>
      <c r="AU4716" t="s">
        <v>78</v>
      </c>
      <c r="AV4716" t="s">
        <v>79</v>
      </c>
      <c r="AW4716" t="s">
        <v>166</v>
      </c>
      <c r="AX4716" t="s">
        <v>102</v>
      </c>
      <c r="AY4716" t="s">
        <v>124</v>
      </c>
      <c r="AZ4716" t="s">
        <v>96</v>
      </c>
      <c r="BA4716" t="s">
        <v>76</v>
      </c>
      <c r="BB4716" t="s">
        <v>84</v>
      </c>
      <c r="BC4716">
        <v>31</v>
      </c>
      <c r="BD4716" t="s">
        <v>85</v>
      </c>
      <c r="BE4716">
        <v>6</v>
      </c>
      <c r="BF4716" t="s">
        <v>86</v>
      </c>
      <c r="BG4716" t="s">
        <v>151</v>
      </c>
      <c r="BH4716">
        <v>365243</v>
      </c>
      <c r="BI4716">
        <v>-1638</v>
      </c>
      <c r="BJ4716">
        <v>-1488</v>
      </c>
      <c r="BK4716">
        <v>-1488</v>
      </c>
      <c r="BL4716">
        <v>-1480</v>
      </c>
      <c r="BM4716">
        <v>0</v>
      </c>
    </row>
    <row r="4717" spans="1:65" x14ac:dyDescent="0.3">
      <c r="A4717">
        <v>140741</v>
      </c>
      <c r="B4717">
        <v>0</v>
      </c>
      <c r="C4717" t="s">
        <v>65</v>
      </c>
      <c r="D4717" t="s">
        <v>88</v>
      </c>
      <c r="E4717" t="s">
        <v>67</v>
      </c>
      <c r="F4717" t="s">
        <v>68</v>
      </c>
      <c r="G4717">
        <v>0</v>
      </c>
      <c r="H4717">
        <v>247500</v>
      </c>
      <c r="I4717">
        <v>820732.5</v>
      </c>
      <c r="J4717" t="s">
        <v>69</v>
      </c>
      <c r="K4717" t="s">
        <v>70</v>
      </c>
      <c r="L4717" t="s">
        <v>119</v>
      </c>
      <c r="M4717" t="s">
        <v>72</v>
      </c>
      <c r="N4717">
        <v>1.0500000000000001E-2</v>
      </c>
      <c r="O4717">
        <v>17826</v>
      </c>
      <c r="P4717">
        <v>1264</v>
      </c>
      <c r="Q4717">
        <v>7810</v>
      </c>
      <c r="R4717">
        <v>1377</v>
      </c>
      <c r="S4717">
        <v>3</v>
      </c>
      <c r="T4717">
        <v>3</v>
      </c>
      <c r="U4717" t="s">
        <v>94</v>
      </c>
      <c r="V4717">
        <v>10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183</v>
      </c>
      <c r="AD4717">
        <v>2627476</v>
      </c>
      <c r="AE4717" t="s">
        <v>65</v>
      </c>
      <c r="AF4717">
        <v>70268.354999999996</v>
      </c>
      <c r="AG4717">
        <v>715500</v>
      </c>
      <c r="AH4717">
        <v>740056.5</v>
      </c>
      <c r="AJ4717">
        <v>715500</v>
      </c>
      <c r="AK4717" t="s">
        <v>75</v>
      </c>
      <c r="AL4717">
        <v>12</v>
      </c>
      <c r="AM4717" t="s">
        <v>68</v>
      </c>
      <c r="AN4717">
        <v>1</v>
      </c>
      <c r="AR4717" t="s">
        <v>76</v>
      </c>
      <c r="AS4717" t="s">
        <v>77</v>
      </c>
      <c r="AT4717">
        <v>-174</v>
      </c>
      <c r="AU4717" t="s">
        <v>78</v>
      </c>
      <c r="AV4717" t="s">
        <v>79</v>
      </c>
      <c r="AW4717" t="s">
        <v>110</v>
      </c>
      <c r="AX4717" t="s">
        <v>81</v>
      </c>
      <c r="AY4717" t="s">
        <v>76</v>
      </c>
      <c r="AZ4717" t="s">
        <v>82</v>
      </c>
      <c r="BA4717" t="s">
        <v>116</v>
      </c>
      <c r="BB4717" t="s">
        <v>121</v>
      </c>
      <c r="BC4717">
        <v>-1</v>
      </c>
      <c r="BD4717" t="s">
        <v>76</v>
      </c>
      <c r="BE4717">
        <v>12</v>
      </c>
      <c r="BF4717" t="s">
        <v>112</v>
      </c>
      <c r="BG4717" t="s">
        <v>118</v>
      </c>
      <c r="BH4717">
        <v>365243</v>
      </c>
      <c r="BI4717">
        <v>-144</v>
      </c>
      <c r="BJ4717">
        <v>186</v>
      </c>
      <c r="BK4717">
        <v>365243</v>
      </c>
      <c r="BL4717">
        <v>365243</v>
      </c>
      <c r="BM4717">
        <v>1</v>
      </c>
    </row>
    <row r="4718" spans="1:65" x14ac:dyDescent="0.3">
      <c r="A4718">
        <v>140756</v>
      </c>
      <c r="B4718">
        <v>0</v>
      </c>
      <c r="C4718" t="s">
        <v>65</v>
      </c>
      <c r="D4718" t="s">
        <v>66</v>
      </c>
      <c r="E4718" t="s">
        <v>67</v>
      </c>
      <c r="F4718" t="s">
        <v>68</v>
      </c>
      <c r="G4718">
        <v>0</v>
      </c>
      <c r="H4718">
        <v>157500</v>
      </c>
      <c r="I4718">
        <v>263686.5</v>
      </c>
      <c r="J4718" t="s">
        <v>69</v>
      </c>
      <c r="K4718" t="s">
        <v>70</v>
      </c>
      <c r="L4718" t="s">
        <v>91</v>
      </c>
      <c r="M4718" t="s">
        <v>72</v>
      </c>
      <c r="N4718">
        <v>3.2561E-2</v>
      </c>
      <c r="O4718">
        <v>22286</v>
      </c>
      <c r="P4718">
        <v>1528</v>
      </c>
      <c r="Q4718">
        <v>7134</v>
      </c>
      <c r="R4718">
        <v>4673</v>
      </c>
      <c r="S4718">
        <v>1</v>
      </c>
      <c r="T4718">
        <v>1</v>
      </c>
      <c r="U4718" t="s">
        <v>109</v>
      </c>
      <c r="V4718">
        <v>11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92</v>
      </c>
      <c r="AD4718">
        <v>2166828</v>
      </c>
      <c r="AE4718" t="s">
        <v>93</v>
      </c>
      <c r="AF4718">
        <v>12240.63</v>
      </c>
      <c r="AG4718">
        <v>140377.5</v>
      </c>
      <c r="AH4718">
        <v>130216.5</v>
      </c>
      <c r="AI4718">
        <v>27000</v>
      </c>
      <c r="AJ4718">
        <v>140377.5</v>
      </c>
      <c r="AK4718" t="s">
        <v>109</v>
      </c>
      <c r="AL4718">
        <v>14</v>
      </c>
      <c r="AM4718" t="s">
        <v>68</v>
      </c>
      <c r="AN4718">
        <v>1</v>
      </c>
      <c r="AO4718">
        <v>0.187037967</v>
      </c>
      <c r="AR4718" t="s">
        <v>79</v>
      </c>
      <c r="AS4718" t="s">
        <v>77</v>
      </c>
      <c r="AT4718">
        <v>-1771</v>
      </c>
      <c r="AU4718" t="s">
        <v>78</v>
      </c>
      <c r="AV4718" t="s">
        <v>79</v>
      </c>
      <c r="AW4718" t="s">
        <v>101</v>
      </c>
      <c r="AX4718" t="s">
        <v>102</v>
      </c>
      <c r="AY4718" t="s">
        <v>111</v>
      </c>
      <c r="AZ4718" t="s">
        <v>96</v>
      </c>
      <c r="BA4718" t="s">
        <v>76</v>
      </c>
      <c r="BB4718" t="s">
        <v>104</v>
      </c>
      <c r="BC4718">
        <v>1703</v>
      </c>
      <c r="BD4718" t="s">
        <v>85</v>
      </c>
      <c r="BE4718">
        <v>18</v>
      </c>
      <c r="BF4718" t="s">
        <v>86</v>
      </c>
      <c r="BG4718" t="s">
        <v>151</v>
      </c>
      <c r="BH4718">
        <v>365243</v>
      </c>
      <c r="BI4718">
        <v>-1740</v>
      </c>
      <c r="BJ4718">
        <v>-1230</v>
      </c>
      <c r="BK4718">
        <v>-1350</v>
      </c>
      <c r="BL4718">
        <v>-1334</v>
      </c>
      <c r="BM4718">
        <v>0</v>
      </c>
    </row>
    <row r="4719" spans="1:65" x14ac:dyDescent="0.3">
      <c r="A4719">
        <v>140756</v>
      </c>
      <c r="B4719">
        <v>0</v>
      </c>
      <c r="C4719" t="s">
        <v>65</v>
      </c>
      <c r="D4719" t="s">
        <v>66</v>
      </c>
      <c r="E4719" t="s">
        <v>67</v>
      </c>
      <c r="F4719" t="s">
        <v>68</v>
      </c>
      <c r="G4719">
        <v>0</v>
      </c>
      <c r="H4719">
        <v>157500</v>
      </c>
      <c r="I4719">
        <v>263686.5</v>
      </c>
      <c r="J4719" t="s">
        <v>69</v>
      </c>
      <c r="K4719" t="s">
        <v>70</v>
      </c>
      <c r="L4719" t="s">
        <v>91</v>
      </c>
      <c r="M4719" t="s">
        <v>72</v>
      </c>
      <c r="N4719">
        <v>3.2561E-2</v>
      </c>
      <c r="O4719">
        <v>22286</v>
      </c>
      <c r="P4719">
        <v>1528</v>
      </c>
      <c r="Q4719">
        <v>7134</v>
      </c>
      <c r="R4719">
        <v>4673</v>
      </c>
      <c r="S4719">
        <v>1</v>
      </c>
      <c r="T4719">
        <v>1</v>
      </c>
      <c r="U4719" t="s">
        <v>109</v>
      </c>
      <c r="V4719">
        <v>11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 t="s">
        <v>92</v>
      </c>
      <c r="AD4719">
        <v>1772744</v>
      </c>
      <c r="AE4719" t="s">
        <v>65</v>
      </c>
      <c r="AF4719">
        <v>28113.075000000001</v>
      </c>
      <c r="AG4719">
        <v>270000</v>
      </c>
      <c r="AH4719">
        <v>337261.5</v>
      </c>
      <c r="AJ4719">
        <v>270000</v>
      </c>
      <c r="AK4719" t="s">
        <v>73</v>
      </c>
      <c r="AL4719">
        <v>13</v>
      </c>
      <c r="AM4719" t="s">
        <v>68</v>
      </c>
      <c r="AN4719">
        <v>1</v>
      </c>
      <c r="AR4719" t="s">
        <v>76</v>
      </c>
      <c r="AS4719" t="s">
        <v>77</v>
      </c>
      <c r="AT4719">
        <v>-1373</v>
      </c>
      <c r="AU4719" t="s">
        <v>78</v>
      </c>
      <c r="AV4719" t="s">
        <v>79</v>
      </c>
      <c r="AW4719" t="s">
        <v>80</v>
      </c>
      <c r="AX4719" t="s">
        <v>81</v>
      </c>
      <c r="AY4719" t="s">
        <v>76</v>
      </c>
      <c r="AZ4719" t="s">
        <v>82</v>
      </c>
      <c r="BA4719" t="s">
        <v>116</v>
      </c>
      <c r="BB4719" t="s">
        <v>121</v>
      </c>
      <c r="BC4719">
        <v>-1</v>
      </c>
      <c r="BD4719" t="s">
        <v>76</v>
      </c>
      <c r="BE4719">
        <v>18</v>
      </c>
      <c r="BF4719" t="s">
        <v>86</v>
      </c>
      <c r="BG4719" t="s">
        <v>172</v>
      </c>
      <c r="BH4719">
        <v>365243</v>
      </c>
      <c r="BI4719">
        <v>-1343</v>
      </c>
      <c r="BJ4719">
        <v>-833</v>
      </c>
      <c r="BK4719">
        <v>-1043</v>
      </c>
      <c r="BL4719">
        <v>-1041</v>
      </c>
      <c r="BM4719">
        <v>1</v>
      </c>
    </row>
    <row r="4720" spans="1:65" x14ac:dyDescent="0.3">
      <c r="A4720">
        <v>140782</v>
      </c>
      <c r="B4720">
        <v>0</v>
      </c>
      <c r="C4720" t="s">
        <v>65</v>
      </c>
      <c r="D4720" t="s">
        <v>88</v>
      </c>
      <c r="E4720" t="s">
        <v>68</v>
      </c>
      <c r="F4720" t="s">
        <v>68</v>
      </c>
      <c r="G4720">
        <v>2</v>
      </c>
      <c r="H4720">
        <v>81000</v>
      </c>
      <c r="I4720">
        <v>997335</v>
      </c>
      <c r="J4720" t="s">
        <v>69</v>
      </c>
      <c r="K4720" t="s">
        <v>70</v>
      </c>
      <c r="L4720" t="s">
        <v>91</v>
      </c>
      <c r="M4720" t="s">
        <v>72</v>
      </c>
      <c r="N4720">
        <v>3.1329000000000003E-2</v>
      </c>
      <c r="O4720">
        <v>15788</v>
      </c>
      <c r="P4720">
        <v>3251</v>
      </c>
      <c r="Q4720">
        <v>82</v>
      </c>
      <c r="R4720">
        <v>4696</v>
      </c>
      <c r="S4720">
        <v>2</v>
      </c>
      <c r="T4720">
        <v>2</v>
      </c>
      <c r="U4720" t="s">
        <v>120</v>
      </c>
      <c r="V4720">
        <v>12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 t="s">
        <v>170</v>
      </c>
      <c r="AD4720">
        <v>2443871</v>
      </c>
      <c r="AE4720" t="s">
        <v>65</v>
      </c>
      <c r="AF4720">
        <v>9206.64</v>
      </c>
      <c r="AG4720">
        <v>180000</v>
      </c>
      <c r="AH4720">
        <v>221580</v>
      </c>
      <c r="AJ4720">
        <v>180000</v>
      </c>
      <c r="AK4720" t="s">
        <v>75</v>
      </c>
      <c r="AL4720">
        <v>12</v>
      </c>
      <c r="AM4720" t="s">
        <v>68</v>
      </c>
      <c r="AN4720">
        <v>1</v>
      </c>
      <c r="AR4720" t="s">
        <v>76</v>
      </c>
      <c r="AS4720" t="s">
        <v>77</v>
      </c>
      <c r="AT4720">
        <v>-822</v>
      </c>
      <c r="AU4720" t="s">
        <v>76</v>
      </c>
      <c r="AV4720" t="s">
        <v>79</v>
      </c>
      <c r="AW4720" t="s">
        <v>80</v>
      </c>
      <c r="AX4720" t="s">
        <v>81</v>
      </c>
      <c r="AY4720" t="s">
        <v>76</v>
      </c>
      <c r="AZ4720" t="s">
        <v>82</v>
      </c>
      <c r="BA4720" t="s">
        <v>116</v>
      </c>
      <c r="BB4720" t="s">
        <v>187</v>
      </c>
      <c r="BC4720">
        <v>-1</v>
      </c>
      <c r="BD4720" t="s">
        <v>76</v>
      </c>
      <c r="BE4720">
        <v>42</v>
      </c>
      <c r="BF4720" t="s">
        <v>147</v>
      </c>
      <c r="BG4720" t="s">
        <v>154</v>
      </c>
      <c r="BH4720">
        <v>365243</v>
      </c>
      <c r="BI4720">
        <v>-789</v>
      </c>
      <c r="BJ4720">
        <v>441</v>
      </c>
      <c r="BK4720">
        <v>365243</v>
      </c>
      <c r="BL4720">
        <v>365243</v>
      </c>
      <c r="BM4720">
        <v>0</v>
      </c>
    </row>
    <row r="4721" spans="1:65" x14ac:dyDescent="0.3">
      <c r="A4721">
        <v>140789</v>
      </c>
      <c r="B4721">
        <v>0</v>
      </c>
      <c r="C4721" t="s">
        <v>65</v>
      </c>
      <c r="D4721" t="s">
        <v>88</v>
      </c>
      <c r="E4721" t="s">
        <v>67</v>
      </c>
      <c r="F4721" t="s">
        <v>67</v>
      </c>
      <c r="G4721">
        <v>1</v>
      </c>
      <c r="H4721">
        <v>90000</v>
      </c>
      <c r="I4721">
        <v>172021.5</v>
      </c>
      <c r="J4721" t="s">
        <v>89</v>
      </c>
      <c r="K4721" t="s">
        <v>70</v>
      </c>
      <c r="L4721" t="s">
        <v>91</v>
      </c>
      <c r="M4721" t="s">
        <v>127</v>
      </c>
      <c r="N4721">
        <v>8.0680000000000005E-3</v>
      </c>
      <c r="O4721">
        <v>8814</v>
      </c>
      <c r="P4721">
        <v>432</v>
      </c>
      <c r="Q4721">
        <v>3633</v>
      </c>
      <c r="R4721">
        <v>258</v>
      </c>
      <c r="S4721">
        <v>3</v>
      </c>
      <c r="T4721">
        <v>3</v>
      </c>
      <c r="U4721" t="s">
        <v>73</v>
      </c>
      <c r="V4721">
        <v>10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 t="s">
        <v>135</v>
      </c>
      <c r="AD4721">
        <v>1101050</v>
      </c>
      <c r="AE4721" t="s">
        <v>93</v>
      </c>
      <c r="AF4721">
        <v>14259.465</v>
      </c>
      <c r="AG4721">
        <v>124875</v>
      </c>
      <c r="AH4721">
        <v>124875</v>
      </c>
      <c r="AI4721">
        <v>0</v>
      </c>
      <c r="AJ4721">
        <v>124875</v>
      </c>
      <c r="AK4721" t="s">
        <v>125</v>
      </c>
      <c r="AL4721">
        <v>6</v>
      </c>
      <c r="AM4721" t="s">
        <v>68</v>
      </c>
      <c r="AN4721">
        <v>1</v>
      </c>
      <c r="AO4721">
        <v>0</v>
      </c>
      <c r="AR4721" t="s">
        <v>79</v>
      </c>
      <c r="AS4721" t="s">
        <v>77</v>
      </c>
      <c r="AT4721">
        <v>-212</v>
      </c>
      <c r="AU4721" t="s">
        <v>76</v>
      </c>
      <c r="AV4721" t="s">
        <v>79</v>
      </c>
      <c r="AW4721" t="s">
        <v>80</v>
      </c>
      <c r="AX4721" t="s">
        <v>81</v>
      </c>
      <c r="AY4721" t="s">
        <v>157</v>
      </c>
      <c r="AZ4721" t="s">
        <v>96</v>
      </c>
      <c r="BA4721" t="s">
        <v>76</v>
      </c>
      <c r="BB4721" t="s">
        <v>138</v>
      </c>
      <c r="BC4721">
        <v>100</v>
      </c>
      <c r="BD4721" t="s">
        <v>157</v>
      </c>
      <c r="BE4721">
        <v>10</v>
      </c>
      <c r="BF4721" t="s">
        <v>112</v>
      </c>
      <c r="BG4721" t="s">
        <v>158</v>
      </c>
      <c r="BH4721">
        <v>365243</v>
      </c>
      <c r="BI4721">
        <v>-181</v>
      </c>
      <c r="BJ4721">
        <v>89</v>
      </c>
      <c r="BK4721">
        <v>-31</v>
      </c>
      <c r="BL4721">
        <v>-25</v>
      </c>
      <c r="BM4721">
        <v>0</v>
      </c>
    </row>
    <row r="4722" spans="1:65" x14ac:dyDescent="0.3">
      <c r="A4722">
        <v>140795</v>
      </c>
      <c r="B4722">
        <v>0</v>
      </c>
      <c r="C4722" t="s">
        <v>65</v>
      </c>
      <c r="D4722" t="s">
        <v>66</v>
      </c>
      <c r="E4722" t="s">
        <v>68</v>
      </c>
      <c r="F4722" t="s">
        <v>68</v>
      </c>
      <c r="G4722">
        <v>0</v>
      </c>
      <c r="H4722">
        <v>180000</v>
      </c>
      <c r="I4722">
        <v>450000</v>
      </c>
      <c r="J4722" t="s">
        <v>69</v>
      </c>
      <c r="K4722" t="s">
        <v>70</v>
      </c>
      <c r="L4722" t="s">
        <v>71</v>
      </c>
      <c r="M4722" t="s">
        <v>72</v>
      </c>
      <c r="N4722">
        <v>1.5221E-2</v>
      </c>
      <c r="O4722">
        <v>11437</v>
      </c>
      <c r="P4722">
        <v>2249</v>
      </c>
      <c r="Q4722">
        <v>4060</v>
      </c>
      <c r="R4722">
        <v>4057</v>
      </c>
      <c r="S4722">
        <v>2</v>
      </c>
      <c r="T4722">
        <v>2</v>
      </c>
      <c r="U4722" t="s">
        <v>109</v>
      </c>
      <c r="V4722">
        <v>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200</v>
      </c>
      <c r="AD4722">
        <v>1679992</v>
      </c>
      <c r="AE4722" t="s">
        <v>93</v>
      </c>
      <c r="AG4722">
        <v>71092.755000000005</v>
      </c>
      <c r="AH4722">
        <v>71092.755000000005</v>
      </c>
      <c r="AI4722">
        <v>0</v>
      </c>
      <c r="AJ4722">
        <v>71092.755000000005</v>
      </c>
      <c r="AK4722" t="s">
        <v>109</v>
      </c>
      <c r="AL4722">
        <v>9</v>
      </c>
      <c r="AM4722" t="s">
        <v>68</v>
      </c>
      <c r="AN4722">
        <v>1</v>
      </c>
      <c r="AO4722">
        <v>0</v>
      </c>
      <c r="AR4722" t="s">
        <v>79</v>
      </c>
      <c r="AS4722" t="s">
        <v>180</v>
      </c>
      <c r="AT4722">
        <v>-406</v>
      </c>
      <c r="AU4722" t="s">
        <v>78</v>
      </c>
      <c r="AV4722" t="s">
        <v>181</v>
      </c>
      <c r="AX4722" t="s">
        <v>161</v>
      </c>
      <c r="AY4722" t="s">
        <v>124</v>
      </c>
      <c r="AZ4722" t="s">
        <v>76</v>
      </c>
      <c r="BA4722" t="s">
        <v>76</v>
      </c>
      <c r="BB4722" t="s">
        <v>104</v>
      </c>
      <c r="BC4722">
        <v>25</v>
      </c>
      <c r="BD4722" t="s">
        <v>105</v>
      </c>
      <c r="BF4722" t="s">
        <v>76</v>
      </c>
      <c r="BG4722" t="s">
        <v>106</v>
      </c>
    </row>
    <row r="4723" spans="1:65" x14ac:dyDescent="0.3">
      <c r="A4723">
        <v>140818</v>
      </c>
      <c r="B4723">
        <v>0</v>
      </c>
      <c r="C4723" t="s">
        <v>65</v>
      </c>
      <c r="D4723" t="s">
        <v>88</v>
      </c>
      <c r="E4723" t="s">
        <v>67</v>
      </c>
      <c r="F4723" t="s">
        <v>68</v>
      </c>
      <c r="G4723">
        <v>0</v>
      </c>
      <c r="H4723">
        <v>315000</v>
      </c>
      <c r="I4723">
        <v>1066320</v>
      </c>
      <c r="J4723" t="s">
        <v>69</v>
      </c>
      <c r="K4723" t="s">
        <v>90</v>
      </c>
      <c r="L4723" t="s">
        <v>71</v>
      </c>
      <c r="M4723" t="s">
        <v>72</v>
      </c>
      <c r="N4723">
        <v>3.5791999999999997E-2</v>
      </c>
      <c r="O4723">
        <v>16755</v>
      </c>
      <c r="P4723">
        <v>1844</v>
      </c>
      <c r="Q4723">
        <v>1829</v>
      </c>
      <c r="R4723">
        <v>296</v>
      </c>
      <c r="S4723">
        <v>2</v>
      </c>
      <c r="T4723">
        <v>2</v>
      </c>
      <c r="U4723" t="s">
        <v>73</v>
      </c>
      <c r="V4723">
        <v>16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210</v>
      </c>
      <c r="AD4723">
        <v>2119426</v>
      </c>
      <c r="AE4723" t="s">
        <v>93</v>
      </c>
      <c r="AF4723">
        <v>12417.525</v>
      </c>
      <c r="AG4723">
        <v>88191</v>
      </c>
      <c r="AH4723">
        <v>84415.5</v>
      </c>
      <c r="AI4723">
        <v>9000</v>
      </c>
      <c r="AJ4723">
        <v>88191</v>
      </c>
      <c r="AK4723" t="s">
        <v>94</v>
      </c>
      <c r="AL4723">
        <v>12</v>
      </c>
      <c r="AM4723" t="s">
        <v>68</v>
      </c>
      <c r="AN4723">
        <v>1</v>
      </c>
      <c r="AO4723">
        <v>0.10492710700000001</v>
      </c>
      <c r="AR4723" t="s">
        <v>79</v>
      </c>
      <c r="AS4723" t="s">
        <v>77</v>
      </c>
      <c r="AT4723">
        <v>-1643</v>
      </c>
      <c r="AU4723" t="s">
        <v>78</v>
      </c>
      <c r="AV4723" t="s">
        <v>79</v>
      </c>
      <c r="AW4723" t="s">
        <v>101</v>
      </c>
      <c r="AX4723" t="s">
        <v>102</v>
      </c>
      <c r="AY4723" t="s">
        <v>95</v>
      </c>
      <c r="AZ4723" t="s">
        <v>96</v>
      </c>
      <c r="BA4723" t="s">
        <v>76</v>
      </c>
      <c r="BB4723" t="s">
        <v>104</v>
      </c>
      <c r="BC4723">
        <v>1674</v>
      </c>
      <c r="BD4723" t="s">
        <v>85</v>
      </c>
      <c r="BE4723">
        <v>8</v>
      </c>
      <c r="BF4723" t="s">
        <v>147</v>
      </c>
      <c r="BG4723" t="s">
        <v>151</v>
      </c>
      <c r="BH4723">
        <v>365243</v>
      </c>
      <c r="BI4723">
        <v>-1612</v>
      </c>
      <c r="BJ4723">
        <v>-1402</v>
      </c>
      <c r="BK4723">
        <v>-1402</v>
      </c>
      <c r="BL4723">
        <v>-1397</v>
      </c>
      <c r="BM4723">
        <v>0</v>
      </c>
    </row>
    <row r="4724" spans="1:65" x14ac:dyDescent="0.3">
      <c r="A4724">
        <v>140826</v>
      </c>
      <c r="B4724">
        <v>0</v>
      </c>
      <c r="C4724" t="s">
        <v>65</v>
      </c>
      <c r="D4724" t="s">
        <v>88</v>
      </c>
      <c r="E4724" t="s">
        <v>67</v>
      </c>
      <c r="F4724" t="s">
        <v>68</v>
      </c>
      <c r="G4724">
        <v>0</v>
      </c>
      <c r="H4724">
        <v>157500</v>
      </c>
      <c r="I4724">
        <v>990000</v>
      </c>
      <c r="J4724" t="s">
        <v>69</v>
      </c>
      <c r="K4724" t="s">
        <v>70</v>
      </c>
      <c r="L4724" t="s">
        <v>91</v>
      </c>
      <c r="M4724" t="s">
        <v>72</v>
      </c>
      <c r="N4724">
        <v>3.5791999999999997E-2</v>
      </c>
      <c r="O4724">
        <v>16299</v>
      </c>
      <c r="P4724">
        <v>2080</v>
      </c>
      <c r="Q4724">
        <v>2165</v>
      </c>
      <c r="R4724">
        <v>645</v>
      </c>
      <c r="S4724">
        <v>2</v>
      </c>
      <c r="T4724">
        <v>2</v>
      </c>
      <c r="U4724" t="s">
        <v>109</v>
      </c>
      <c r="V4724">
        <v>15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 t="s">
        <v>170</v>
      </c>
      <c r="AD4724">
        <v>1291742</v>
      </c>
      <c r="AE4724" t="s">
        <v>93</v>
      </c>
      <c r="AF4724">
        <v>13495.545</v>
      </c>
      <c r="AG4724">
        <v>122809.5</v>
      </c>
      <c r="AH4724">
        <v>122809.5</v>
      </c>
      <c r="AI4724">
        <v>0</v>
      </c>
      <c r="AJ4724">
        <v>122809.5</v>
      </c>
      <c r="AK4724" t="s">
        <v>94</v>
      </c>
      <c r="AL4724">
        <v>10</v>
      </c>
      <c r="AM4724" t="s">
        <v>68</v>
      </c>
      <c r="AN4724">
        <v>1</v>
      </c>
      <c r="AO4724">
        <v>0</v>
      </c>
      <c r="AR4724" t="s">
        <v>79</v>
      </c>
      <c r="AS4724" t="s">
        <v>77</v>
      </c>
      <c r="AT4724">
        <v>-398</v>
      </c>
      <c r="AU4724" t="s">
        <v>78</v>
      </c>
      <c r="AV4724" t="s">
        <v>79</v>
      </c>
      <c r="AX4724" t="s">
        <v>81</v>
      </c>
      <c r="AY4724" t="s">
        <v>124</v>
      </c>
      <c r="AZ4724" t="s">
        <v>96</v>
      </c>
      <c r="BA4724" t="s">
        <v>76</v>
      </c>
      <c r="BB4724" t="s">
        <v>104</v>
      </c>
      <c r="BC4724">
        <v>10</v>
      </c>
      <c r="BD4724" t="s">
        <v>105</v>
      </c>
      <c r="BE4724">
        <v>10</v>
      </c>
      <c r="BF4724" t="s">
        <v>112</v>
      </c>
      <c r="BG4724" t="s">
        <v>208</v>
      </c>
      <c r="BH4724">
        <v>365243</v>
      </c>
      <c r="BI4724">
        <v>-365</v>
      </c>
      <c r="BJ4724">
        <v>-95</v>
      </c>
      <c r="BK4724">
        <v>-95</v>
      </c>
      <c r="BL4724">
        <v>-89</v>
      </c>
      <c r="BM4724">
        <v>0</v>
      </c>
    </row>
    <row r="4725" spans="1:65" x14ac:dyDescent="0.3">
      <c r="A4725">
        <v>140842</v>
      </c>
      <c r="B4725">
        <v>0</v>
      </c>
      <c r="C4725" t="s">
        <v>65</v>
      </c>
      <c r="D4725" t="s">
        <v>66</v>
      </c>
      <c r="E4725" t="s">
        <v>68</v>
      </c>
      <c r="F4725" t="s">
        <v>68</v>
      </c>
      <c r="G4725">
        <v>0</v>
      </c>
      <c r="H4725">
        <v>135000</v>
      </c>
      <c r="I4725">
        <v>1051789.5</v>
      </c>
      <c r="J4725" t="s">
        <v>69</v>
      </c>
      <c r="K4725" t="s">
        <v>90</v>
      </c>
      <c r="L4725" t="s">
        <v>91</v>
      </c>
      <c r="M4725" t="s">
        <v>72</v>
      </c>
      <c r="N4725">
        <v>1.9101E-2</v>
      </c>
      <c r="O4725">
        <v>11642</v>
      </c>
      <c r="P4725">
        <v>558</v>
      </c>
      <c r="Q4725">
        <v>4139</v>
      </c>
      <c r="R4725">
        <v>4139</v>
      </c>
      <c r="S4725">
        <v>2</v>
      </c>
      <c r="T4725">
        <v>2</v>
      </c>
      <c r="U4725" t="s">
        <v>123</v>
      </c>
      <c r="V4725">
        <v>14</v>
      </c>
      <c r="W4725">
        <v>0</v>
      </c>
      <c r="X4725">
        <v>0</v>
      </c>
      <c r="Y4725">
        <v>0</v>
      </c>
      <c r="Z4725">
        <v>1</v>
      </c>
      <c r="AA4725">
        <v>1</v>
      </c>
      <c r="AB4725">
        <v>0</v>
      </c>
      <c r="AC4725" t="s">
        <v>108</v>
      </c>
      <c r="AD4725">
        <v>1522149</v>
      </c>
      <c r="AE4725" t="s">
        <v>99</v>
      </c>
      <c r="AF4725">
        <v>2250</v>
      </c>
      <c r="AG4725">
        <v>45000</v>
      </c>
      <c r="AH4725">
        <v>45000</v>
      </c>
      <c r="AJ4725">
        <v>45000</v>
      </c>
      <c r="AK4725" t="s">
        <v>75</v>
      </c>
      <c r="AL4725">
        <v>18</v>
      </c>
      <c r="AM4725" t="s">
        <v>68</v>
      </c>
      <c r="AN4725">
        <v>1</v>
      </c>
      <c r="AR4725" t="s">
        <v>79</v>
      </c>
      <c r="AS4725" t="s">
        <v>77</v>
      </c>
      <c r="AT4725">
        <v>-197</v>
      </c>
      <c r="AU4725" t="s">
        <v>76</v>
      </c>
      <c r="AV4725" t="s">
        <v>79</v>
      </c>
      <c r="AW4725" t="s">
        <v>80</v>
      </c>
      <c r="AX4725" t="s">
        <v>81</v>
      </c>
      <c r="AY4725" t="s">
        <v>76</v>
      </c>
      <c r="AZ4725" t="s">
        <v>131</v>
      </c>
      <c r="BA4725" t="s">
        <v>83</v>
      </c>
      <c r="BB4725" t="s">
        <v>84</v>
      </c>
      <c r="BC4725">
        <v>300</v>
      </c>
      <c r="BD4725" t="s">
        <v>85</v>
      </c>
      <c r="BE4725">
        <v>0</v>
      </c>
      <c r="BF4725" t="s">
        <v>76</v>
      </c>
      <c r="BG4725" t="s">
        <v>132</v>
      </c>
      <c r="BH4725">
        <v>365243</v>
      </c>
      <c r="BI4725">
        <v>365243</v>
      </c>
      <c r="BJ4725">
        <v>365243</v>
      </c>
      <c r="BK4725">
        <v>365243</v>
      </c>
      <c r="BL4725">
        <v>365243</v>
      </c>
      <c r="BM4725">
        <v>0</v>
      </c>
    </row>
    <row r="4726" spans="1:65" x14ac:dyDescent="0.3">
      <c r="A4726">
        <v>140848</v>
      </c>
      <c r="B4726">
        <v>0</v>
      </c>
      <c r="C4726" t="s">
        <v>65</v>
      </c>
      <c r="D4726" t="s">
        <v>66</v>
      </c>
      <c r="E4726" t="s">
        <v>68</v>
      </c>
      <c r="F4726" t="s">
        <v>68</v>
      </c>
      <c r="G4726">
        <v>0</v>
      </c>
      <c r="H4726">
        <v>202500</v>
      </c>
      <c r="I4726">
        <v>603000</v>
      </c>
      <c r="J4726" t="s">
        <v>69</v>
      </c>
      <c r="K4726" t="s">
        <v>70</v>
      </c>
      <c r="L4726" t="s">
        <v>91</v>
      </c>
      <c r="M4726" t="s">
        <v>72</v>
      </c>
      <c r="N4726">
        <v>1.0555999999999999E-2</v>
      </c>
      <c r="O4726">
        <v>16121</v>
      </c>
      <c r="P4726">
        <v>2423</v>
      </c>
      <c r="Q4726">
        <v>5223</v>
      </c>
      <c r="R4726">
        <v>4658</v>
      </c>
      <c r="S4726">
        <v>3</v>
      </c>
      <c r="T4726">
        <v>3</v>
      </c>
      <c r="U4726" t="s">
        <v>125</v>
      </c>
      <c r="V4726">
        <v>15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173</v>
      </c>
      <c r="AD4726">
        <v>2800018</v>
      </c>
      <c r="AE4726" t="s">
        <v>65</v>
      </c>
      <c r="AG4726">
        <v>0</v>
      </c>
      <c r="AH4726">
        <v>0</v>
      </c>
      <c r="AK4726" t="s">
        <v>109</v>
      </c>
      <c r="AL4726">
        <v>11</v>
      </c>
      <c r="AM4726" t="s">
        <v>68</v>
      </c>
      <c r="AN4726">
        <v>1</v>
      </c>
      <c r="AR4726" t="s">
        <v>76</v>
      </c>
      <c r="AS4726" t="s">
        <v>129</v>
      </c>
      <c r="AT4726">
        <v>-333</v>
      </c>
      <c r="AU4726" t="s">
        <v>76</v>
      </c>
      <c r="AV4726" t="s">
        <v>79</v>
      </c>
      <c r="AX4726" t="s">
        <v>81</v>
      </c>
      <c r="AY4726" t="s">
        <v>76</v>
      </c>
      <c r="AZ4726" t="s">
        <v>76</v>
      </c>
      <c r="BA4726" t="s">
        <v>76</v>
      </c>
      <c r="BB4726" t="s">
        <v>121</v>
      </c>
      <c r="BC4726">
        <v>-1</v>
      </c>
      <c r="BD4726" t="s">
        <v>76</v>
      </c>
      <c r="BF4726" t="s">
        <v>76</v>
      </c>
      <c r="BG4726" t="s">
        <v>82</v>
      </c>
    </row>
    <row r="4727" spans="1:65" x14ac:dyDescent="0.3">
      <c r="A4727">
        <v>140854</v>
      </c>
      <c r="B4727">
        <v>0</v>
      </c>
      <c r="C4727" t="s">
        <v>65</v>
      </c>
      <c r="D4727" t="s">
        <v>66</v>
      </c>
      <c r="E4727" t="s">
        <v>68</v>
      </c>
      <c r="F4727" t="s">
        <v>68</v>
      </c>
      <c r="G4727">
        <v>0</v>
      </c>
      <c r="H4727">
        <v>292500</v>
      </c>
      <c r="I4727">
        <v>225000</v>
      </c>
      <c r="J4727" t="s">
        <v>69</v>
      </c>
      <c r="K4727" t="s">
        <v>90</v>
      </c>
      <c r="L4727" t="s">
        <v>91</v>
      </c>
      <c r="M4727" t="s">
        <v>72</v>
      </c>
      <c r="N4727">
        <v>3.5791999999999997E-2</v>
      </c>
      <c r="O4727">
        <v>11904</v>
      </c>
      <c r="P4727">
        <v>1052</v>
      </c>
      <c r="Q4727">
        <v>5138</v>
      </c>
      <c r="R4727">
        <v>4356</v>
      </c>
      <c r="S4727">
        <v>2</v>
      </c>
      <c r="T4727">
        <v>2</v>
      </c>
      <c r="U4727" t="s">
        <v>109</v>
      </c>
      <c r="V4727">
        <v>14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 t="s">
        <v>128</v>
      </c>
      <c r="AD4727">
        <v>1064355</v>
      </c>
      <c r="AE4727" t="s">
        <v>99</v>
      </c>
      <c r="AF4727">
        <v>45000</v>
      </c>
      <c r="AG4727">
        <v>450000</v>
      </c>
      <c r="AH4727">
        <v>450000</v>
      </c>
      <c r="AJ4727">
        <v>450000</v>
      </c>
      <c r="AK4727" t="s">
        <v>120</v>
      </c>
      <c r="AL4727">
        <v>15</v>
      </c>
      <c r="AM4727" t="s">
        <v>68</v>
      </c>
      <c r="AN4727">
        <v>1</v>
      </c>
      <c r="AR4727" t="s">
        <v>79</v>
      </c>
      <c r="AS4727" t="s">
        <v>114</v>
      </c>
      <c r="AT4727">
        <v>-919</v>
      </c>
      <c r="AU4727" t="s">
        <v>76</v>
      </c>
      <c r="AV4727" t="s">
        <v>115</v>
      </c>
      <c r="AX4727" t="s">
        <v>81</v>
      </c>
      <c r="AY4727" t="s">
        <v>76</v>
      </c>
      <c r="AZ4727" t="s">
        <v>131</v>
      </c>
      <c r="BA4727" t="s">
        <v>83</v>
      </c>
      <c r="BB4727" t="s">
        <v>178</v>
      </c>
      <c r="BC4727">
        <v>-1</v>
      </c>
      <c r="BD4727" t="s">
        <v>76</v>
      </c>
      <c r="BE4727">
        <v>0</v>
      </c>
      <c r="BF4727" t="s">
        <v>76</v>
      </c>
      <c r="BG4727" t="s">
        <v>132</v>
      </c>
    </row>
    <row r="4728" spans="1:65" x14ac:dyDescent="0.3">
      <c r="A4728">
        <v>140856</v>
      </c>
      <c r="B4728">
        <v>0</v>
      </c>
      <c r="C4728" t="s">
        <v>65</v>
      </c>
      <c r="D4728" t="s">
        <v>88</v>
      </c>
      <c r="E4728" t="s">
        <v>67</v>
      </c>
      <c r="F4728" t="s">
        <v>67</v>
      </c>
      <c r="G4728">
        <v>0</v>
      </c>
      <c r="H4728">
        <v>81000</v>
      </c>
      <c r="I4728">
        <v>755190</v>
      </c>
      <c r="J4728" t="s">
        <v>113</v>
      </c>
      <c r="K4728" t="s">
        <v>70</v>
      </c>
      <c r="L4728" t="s">
        <v>91</v>
      </c>
      <c r="M4728" t="s">
        <v>72</v>
      </c>
      <c r="N4728">
        <v>2.5163999999999999E-2</v>
      </c>
      <c r="O4728">
        <v>22743</v>
      </c>
      <c r="P4728">
        <v>365243</v>
      </c>
      <c r="Q4728">
        <v>11668</v>
      </c>
      <c r="R4728">
        <v>3979</v>
      </c>
      <c r="S4728">
        <v>2</v>
      </c>
      <c r="T4728">
        <v>2</v>
      </c>
      <c r="U4728" t="s">
        <v>123</v>
      </c>
      <c r="V4728">
        <v>21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 t="s">
        <v>76</v>
      </c>
      <c r="AD4728">
        <v>1578445</v>
      </c>
      <c r="AE4728" t="s">
        <v>65</v>
      </c>
      <c r="AF4728">
        <v>21839.625</v>
      </c>
      <c r="AG4728">
        <v>450000</v>
      </c>
      <c r="AH4728">
        <v>512370</v>
      </c>
      <c r="AJ4728">
        <v>450000</v>
      </c>
      <c r="AK4728" t="s">
        <v>94</v>
      </c>
      <c r="AL4728">
        <v>13</v>
      </c>
      <c r="AM4728" t="s">
        <v>68</v>
      </c>
      <c r="AN4728">
        <v>1</v>
      </c>
      <c r="AR4728" t="s">
        <v>76</v>
      </c>
      <c r="AS4728" t="s">
        <v>114</v>
      </c>
      <c r="AT4728">
        <v>-1094</v>
      </c>
      <c r="AU4728" t="s">
        <v>78</v>
      </c>
      <c r="AV4728" t="s">
        <v>115</v>
      </c>
      <c r="AW4728" t="s">
        <v>80</v>
      </c>
      <c r="AX4728" t="s">
        <v>81</v>
      </c>
      <c r="AY4728" t="s">
        <v>76</v>
      </c>
      <c r="AZ4728" t="s">
        <v>82</v>
      </c>
      <c r="BA4728" t="s">
        <v>116</v>
      </c>
      <c r="BB4728" t="s">
        <v>121</v>
      </c>
      <c r="BC4728">
        <v>0</v>
      </c>
      <c r="BD4728" t="s">
        <v>76</v>
      </c>
      <c r="BE4728">
        <v>36</v>
      </c>
      <c r="BF4728" t="s">
        <v>112</v>
      </c>
      <c r="BG4728" t="s">
        <v>118</v>
      </c>
    </row>
    <row r="4729" spans="1:65" x14ac:dyDescent="0.3">
      <c r="A4729">
        <v>140866</v>
      </c>
      <c r="B4729">
        <v>0</v>
      </c>
      <c r="C4729" t="s">
        <v>65</v>
      </c>
      <c r="D4729" t="s">
        <v>88</v>
      </c>
      <c r="E4729" t="s">
        <v>67</v>
      </c>
      <c r="F4729" t="s">
        <v>68</v>
      </c>
      <c r="G4729">
        <v>1</v>
      </c>
      <c r="H4729">
        <v>225000</v>
      </c>
      <c r="I4729">
        <v>888840</v>
      </c>
      <c r="J4729" t="s">
        <v>69</v>
      </c>
      <c r="K4729" t="s">
        <v>70</v>
      </c>
      <c r="L4729" t="s">
        <v>71</v>
      </c>
      <c r="M4729" t="s">
        <v>72</v>
      </c>
      <c r="N4729">
        <v>1.8029E-2</v>
      </c>
      <c r="O4729">
        <v>16373</v>
      </c>
      <c r="P4729">
        <v>1606</v>
      </c>
      <c r="Q4729">
        <v>10495</v>
      </c>
      <c r="R4729">
        <v>3812</v>
      </c>
      <c r="S4729">
        <v>3</v>
      </c>
      <c r="T4729">
        <v>3</v>
      </c>
      <c r="U4729" t="s">
        <v>75</v>
      </c>
      <c r="V4729">
        <v>8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 t="s">
        <v>143</v>
      </c>
      <c r="AD4729">
        <v>2381589</v>
      </c>
      <c r="AE4729" t="s">
        <v>93</v>
      </c>
      <c r="AF4729">
        <v>9824.5349999999999</v>
      </c>
      <c r="AG4729">
        <v>98257.5</v>
      </c>
      <c r="AH4729">
        <v>88429.5</v>
      </c>
      <c r="AI4729">
        <v>9828</v>
      </c>
      <c r="AJ4729">
        <v>98257.5</v>
      </c>
      <c r="AK4729" t="s">
        <v>94</v>
      </c>
      <c r="AL4729">
        <v>11</v>
      </c>
      <c r="AM4729" t="s">
        <v>68</v>
      </c>
      <c r="AN4729">
        <v>1</v>
      </c>
      <c r="AO4729">
        <v>0.10893403</v>
      </c>
      <c r="AR4729" t="s">
        <v>79</v>
      </c>
      <c r="AS4729" t="s">
        <v>114</v>
      </c>
      <c r="AT4729">
        <v>-2136</v>
      </c>
      <c r="AU4729" t="s">
        <v>76</v>
      </c>
      <c r="AV4729" t="s">
        <v>149</v>
      </c>
      <c r="AW4729" t="s">
        <v>101</v>
      </c>
      <c r="AX4729" t="s">
        <v>81</v>
      </c>
      <c r="AY4729" t="s">
        <v>95</v>
      </c>
      <c r="AZ4729" t="s">
        <v>96</v>
      </c>
      <c r="BA4729" t="s">
        <v>76</v>
      </c>
      <c r="BB4729" t="s">
        <v>138</v>
      </c>
      <c r="BC4729">
        <v>20</v>
      </c>
      <c r="BD4729" t="s">
        <v>85</v>
      </c>
      <c r="BE4729">
        <v>10</v>
      </c>
      <c r="BF4729" t="s">
        <v>112</v>
      </c>
      <c r="BG4729" t="s">
        <v>151</v>
      </c>
    </row>
    <row r="4730" spans="1:65" x14ac:dyDescent="0.3">
      <c r="A4730">
        <v>140876</v>
      </c>
      <c r="B4730">
        <v>1</v>
      </c>
      <c r="C4730" t="s">
        <v>65</v>
      </c>
      <c r="D4730" t="s">
        <v>66</v>
      </c>
      <c r="E4730" t="s">
        <v>68</v>
      </c>
      <c r="F4730" t="s">
        <v>67</v>
      </c>
      <c r="G4730">
        <v>0</v>
      </c>
      <c r="H4730">
        <v>135000</v>
      </c>
      <c r="I4730">
        <v>327024</v>
      </c>
      <c r="J4730" t="s">
        <v>69</v>
      </c>
      <c r="K4730" t="s">
        <v>70</v>
      </c>
      <c r="L4730" t="s">
        <v>91</v>
      </c>
      <c r="M4730" t="s">
        <v>127</v>
      </c>
      <c r="N4730">
        <v>3.5791999999999997E-2</v>
      </c>
      <c r="O4730">
        <v>10969</v>
      </c>
      <c r="P4730">
        <v>552</v>
      </c>
      <c r="Q4730">
        <v>5069</v>
      </c>
      <c r="R4730">
        <v>3459</v>
      </c>
      <c r="S4730">
        <v>2</v>
      </c>
      <c r="T4730">
        <v>2</v>
      </c>
      <c r="U4730" t="s">
        <v>73</v>
      </c>
      <c r="V4730">
        <v>15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108</v>
      </c>
      <c r="AD4730">
        <v>1755682</v>
      </c>
      <c r="AE4730" t="s">
        <v>65</v>
      </c>
      <c r="AG4730">
        <v>0</v>
      </c>
      <c r="AH4730">
        <v>0</v>
      </c>
      <c r="AK4730" t="s">
        <v>123</v>
      </c>
      <c r="AL4730">
        <v>14</v>
      </c>
      <c r="AM4730" t="s">
        <v>68</v>
      </c>
      <c r="AN4730">
        <v>1</v>
      </c>
      <c r="AR4730" t="s">
        <v>76</v>
      </c>
      <c r="AS4730" t="s">
        <v>129</v>
      </c>
      <c r="AT4730">
        <v>-31</v>
      </c>
      <c r="AU4730" t="s">
        <v>76</v>
      </c>
      <c r="AV4730" t="s">
        <v>79</v>
      </c>
      <c r="AX4730" t="s">
        <v>81</v>
      </c>
      <c r="AY4730" t="s">
        <v>76</v>
      </c>
      <c r="AZ4730" t="s">
        <v>76</v>
      </c>
      <c r="BA4730" t="s">
        <v>76</v>
      </c>
      <c r="BB4730" t="s">
        <v>121</v>
      </c>
      <c r="BC4730">
        <v>-1</v>
      </c>
      <c r="BD4730" t="s">
        <v>76</v>
      </c>
      <c r="BF4730" t="s">
        <v>76</v>
      </c>
      <c r="BG4730" t="s">
        <v>82</v>
      </c>
    </row>
    <row r="4731" spans="1:65" x14ac:dyDescent="0.3">
      <c r="A4731">
        <v>140894</v>
      </c>
      <c r="B4731">
        <v>0</v>
      </c>
      <c r="C4731" t="s">
        <v>65</v>
      </c>
      <c r="D4731" t="s">
        <v>88</v>
      </c>
      <c r="E4731" t="s">
        <v>67</v>
      </c>
      <c r="F4731" t="s">
        <v>68</v>
      </c>
      <c r="G4731">
        <v>0</v>
      </c>
      <c r="H4731">
        <v>157500</v>
      </c>
      <c r="I4731">
        <v>254700</v>
      </c>
      <c r="J4731" t="s">
        <v>113</v>
      </c>
      <c r="K4731" t="s">
        <v>90</v>
      </c>
      <c r="L4731" t="s">
        <v>139</v>
      </c>
      <c r="M4731" t="s">
        <v>72</v>
      </c>
      <c r="N4731">
        <v>8.0190000000000001E-3</v>
      </c>
      <c r="O4731">
        <v>24820</v>
      </c>
      <c r="P4731">
        <v>365243</v>
      </c>
      <c r="Q4731">
        <v>14151</v>
      </c>
      <c r="R4731">
        <v>4576</v>
      </c>
      <c r="S4731">
        <v>2</v>
      </c>
      <c r="T4731">
        <v>2</v>
      </c>
      <c r="U4731" t="s">
        <v>125</v>
      </c>
      <c r="V4731">
        <v>14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76</v>
      </c>
      <c r="AD4731">
        <v>2434997</v>
      </c>
      <c r="AE4731" t="s">
        <v>65</v>
      </c>
      <c r="AG4731">
        <v>0</v>
      </c>
      <c r="AH4731">
        <v>0</v>
      </c>
      <c r="AK4731" t="s">
        <v>109</v>
      </c>
      <c r="AL4731">
        <v>10</v>
      </c>
      <c r="AM4731" t="s">
        <v>68</v>
      </c>
      <c r="AN4731">
        <v>1</v>
      </c>
      <c r="AR4731" t="s">
        <v>76</v>
      </c>
      <c r="AS4731" t="s">
        <v>129</v>
      </c>
      <c r="AT4731">
        <v>-186</v>
      </c>
      <c r="AU4731" t="s">
        <v>76</v>
      </c>
      <c r="AV4731" t="s">
        <v>79</v>
      </c>
      <c r="AX4731" t="s">
        <v>81</v>
      </c>
      <c r="AY4731" t="s">
        <v>76</v>
      </c>
      <c r="AZ4731" t="s">
        <v>76</v>
      </c>
      <c r="BA4731" t="s">
        <v>76</v>
      </c>
      <c r="BB4731" t="s">
        <v>121</v>
      </c>
      <c r="BC4731">
        <v>-1</v>
      </c>
      <c r="BD4731" t="s">
        <v>76</v>
      </c>
      <c r="BF4731" t="s">
        <v>76</v>
      </c>
      <c r="BG4731" t="s">
        <v>82</v>
      </c>
    </row>
    <row r="4732" spans="1:65" x14ac:dyDescent="0.3">
      <c r="A4732">
        <v>140909</v>
      </c>
      <c r="B4732">
        <v>0</v>
      </c>
      <c r="C4732" t="s">
        <v>65</v>
      </c>
      <c r="D4732" t="s">
        <v>66</v>
      </c>
      <c r="E4732" t="s">
        <v>68</v>
      </c>
      <c r="F4732" t="s">
        <v>68</v>
      </c>
      <c r="G4732">
        <v>0</v>
      </c>
      <c r="H4732">
        <v>135000</v>
      </c>
      <c r="I4732">
        <v>814041</v>
      </c>
      <c r="J4732" t="s">
        <v>69</v>
      </c>
      <c r="K4732" t="s">
        <v>70</v>
      </c>
      <c r="L4732" t="s">
        <v>91</v>
      </c>
      <c r="M4732" t="s">
        <v>72</v>
      </c>
      <c r="N4732">
        <v>5.313E-3</v>
      </c>
      <c r="O4732">
        <v>11596</v>
      </c>
      <c r="P4732">
        <v>553</v>
      </c>
      <c r="Q4732">
        <v>4173</v>
      </c>
      <c r="R4732">
        <v>4173</v>
      </c>
      <c r="S4732">
        <v>2</v>
      </c>
      <c r="T4732">
        <v>2</v>
      </c>
      <c r="U4732" t="s">
        <v>94</v>
      </c>
      <c r="V4732">
        <v>15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 t="s">
        <v>108</v>
      </c>
      <c r="AD4732">
        <v>2191336</v>
      </c>
      <c r="AE4732" t="s">
        <v>93</v>
      </c>
      <c r="AF4732">
        <v>8725.32</v>
      </c>
      <c r="AG4732">
        <v>47155.5</v>
      </c>
      <c r="AH4732">
        <v>24655.5</v>
      </c>
      <c r="AI4732">
        <v>22500</v>
      </c>
      <c r="AJ4732">
        <v>47155.5</v>
      </c>
      <c r="AK4732" t="s">
        <v>75</v>
      </c>
      <c r="AL4732">
        <v>14</v>
      </c>
      <c r="AM4732" t="s">
        <v>68</v>
      </c>
      <c r="AN4732">
        <v>1</v>
      </c>
      <c r="AO4732">
        <v>0.51965402699999996</v>
      </c>
      <c r="AR4732" t="s">
        <v>79</v>
      </c>
      <c r="AS4732" t="s">
        <v>77</v>
      </c>
      <c r="AT4732">
        <v>-643</v>
      </c>
      <c r="AU4732" t="s">
        <v>78</v>
      </c>
      <c r="AV4732" t="s">
        <v>79</v>
      </c>
      <c r="AX4732" t="s">
        <v>161</v>
      </c>
      <c r="AY4732" t="s">
        <v>111</v>
      </c>
      <c r="AZ4732" t="s">
        <v>96</v>
      </c>
      <c r="BA4732" t="s">
        <v>76</v>
      </c>
      <c r="BB4732" t="s">
        <v>84</v>
      </c>
      <c r="BC4732">
        <v>1700</v>
      </c>
      <c r="BD4732" t="s">
        <v>85</v>
      </c>
      <c r="BE4732">
        <v>3</v>
      </c>
      <c r="BF4732" t="s">
        <v>147</v>
      </c>
      <c r="BG4732" t="s">
        <v>151</v>
      </c>
      <c r="BH4732">
        <v>365243</v>
      </c>
      <c r="BI4732">
        <v>-612</v>
      </c>
      <c r="BJ4732">
        <v>-552</v>
      </c>
      <c r="BK4732">
        <v>-552</v>
      </c>
      <c r="BL4732">
        <v>-545</v>
      </c>
      <c r="BM4732">
        <v>0</v>
      </c>
    </row>
    <row r="4733" spans="1:65" x14ac:dyDescent="0.3">
      <c r="A4733">
        <v>140926</v>
      </c>
      <c r="B4733">
        <v>0</v>
      </c>
      <c r="C4733" t="s">
        <v>65</v>
      </c>
      <c r="D4733" t="s">
        <v>66</v>
      </c>
      <c r="E4733" t="s">
        <v>68</v>
      </c>
      <c r="F4733" t="s">
        <v>68</v>
      </c>
      <c r="G4733">
        <v>1</v>
      </c>
      <c r="H4733">
        <v>180000</v>
      </c>
      <c r="I4733">
        <v>2250000</v>
      </c>
      <c r="J4733" t="s">
        <v>69</v>
      </c>
      <c r="K4733" t="s">
        <v>90</v>
      </c>
      <c r="L4733" t="s">
        <v>91</v>
      </c>
      <c r="M4733" t="s">
        <v>72</v>
      </c>
      <c r="N4733">
        <v>3.1329000000000003E-2</v>
      </c>
      <c r="O4733">
        <v>10755</v>
      </c>
      <c r="P4733">
        <v>1215</v>
      </c>
      <c r="Q4733">
        <v>5179</v>
      </c>
      <c r="R4733">
        <v>3286</v>
      </c>
      <c r="S4733">
        <v>2</v>
      </c>
      <c r="T4733">
        <v>2</v>
      </c>
      <c r="U4733" t="s">
        <v>73</v>
      </c>
      <c r="V4733">
        <v>13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1</v>
      </c>
      <c r="AC4733" t="s">
        <v>92</v>
      </c>
      <c r="AD4733">
        <v>2440338</v>
      </c>
      <c r="AE4733" t="s">
        <v>93</v>
      </c>
      <c r="AF4733">
        <v>15089.49</v>
      </c>
      <c r="AG4733">
        <v>113904</v>
      </c>
      <c r="AH4733">
        <v>102510</v>
      </c>
      <c r="AI4733">
        <v>11394</v>
      </c>
      <c r="AJ4733">
        <v>113904</v>
      </c>
      <c r="AK4733" t="s">
        <v>109</v>
      </c>
      <c r="AL4733">
        <v>16</v>
      </c>
      <c r="AM4733" t="s">
        <v>68</v>
      </c>
      <c r="AN4733">
        <v>1</v>
      </c>
      <c r="AO4733">
        <v>0.10894351200000001</v>
      </c>
      <c r="AR4733" t="s">
        <v>79</v>
      </c>
      <c r="AS4733" t="s">
        <v>77</v>
      </c>
      <c r="AT4733">
        <v>-1749</v>
      </c>
      <c r="AU4733" t="s">
        <v>78</v>
      </c>
      <c r="AV4733" t="s">
        <v>79</v>
      </c>
      <c r="AW4733" t="s">
        <v>80</v>
      </c>
      <c r="AX4733" t="s">
        <v>81</v>
      </c>
      <c r="AY4733" t="s">
        <v>111</v>
      </c>
      <c r="AZ4733" t="s">
        <v>96</v>
      </c>
      <c r="BA4733" t="s">
        <v>76</v>
      </c>
      <c r="BB4733" t="s">
        <v>138</v>
      </c>
      <c r="BC4733">
        <v>120</v>
      </c>
      <c r="BD4733" t="s">
        <v>85</v>
      </c>
      <c r="BE4733">
        <v>8</v>
      </c>
      <c r="BF4733" t="s">
        <v>147</v>
      </c>
      <c r="BG4733" t="s">
        <v>151</v>
      </c>
      <c r="BH4733">
        <v>365243</v>
      </c>
      <c r="BI4733">
        <v>-1718</v>
      </c>
      <c r="BJ4733">
        <v>-1508</v>
      </c>
      <c r="BK4733">
        <v>-1538</v>
      </c>
      <c r="BL4733">
        <v>-1530</v>
      </c>
      <c r="BM4733">
        <v>0</v>
      </c>
    </row>
    <row r="4734" spans="1:65" x14ac:dyDescent="0.3">
      <c r="A4734">
        <v>140927</v>
      </c>
      <c r="B4734">
        <v>0</v>
      </c>
      <c r="C4734" t="s">
        <v>65</v>
      </c>
      <c r="D4734" t="s">
        <v>66</v>
      </c>
      <c r="E4734" t="s">
        <v>68</v>
      </c>
      <c r="F4734" t="s">
        <v>67</v>
      </c>
      <c r="G4734">
        <v>0</v>
      </c>
      <c r="H4734">
        <v>135000</v>
      </c>
      <c r="I4734">
        <v>450000</v>
      </c>
      <c r="J4734" t="s">
        <v>69</v>
      </c>
      <c r="K4734" t="s">
        <v>70</v>
      </c>
      <c r="L4734" t="s">
        <v>91</v>
      </c>
      <c r="M4734" t="s">
        <v>72</v>
      </c>
      <c r="N4734">
        <v>3.0755000000000001E-2</v>
      </c>
      <c r="O4734">
        <v>8899</v>
      </c>
      <c r="P4734">
        <v>2326</v>
      </c>
      <c r="Q4734">
        <v>3517</v>
      </c>
      <c r="R4734">
        <v>1571</v>
      </c>
      <c r="S4734">
        <v>2</v>
      </c>
      <c r="T4734">
        <v>2</v>
      </c>
      <c r="U4734" t="s">
        <v>73</v>
      </c>
      <c r="V4734">
        <v>17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195</v>
      </c>
      <c r="AD4734">
        <v>2146436</v>
      </c>
      <c r="AE4734" t="s">
        <v>65</v>
      </c>
      <c r="AG4734">
        <v>0</v>
      </c>
      <c r="AH4734">
        <v>0</v>
      </c>
      <c r="AK4734" t="s">
        <v>73</v>
      </c>
      <c r="AL4734">
        <v>11</v>
      </c>
      <c r="AM4734" t="s">
        <v>68</v>
      </c>
      <c r="AN4734">
        <v>1</v>
      </c>
      <c r="AR4734" t="s">
        <v>76</v>
      </c>
      <c r="AS4734" t="s">
        <v>129</v>
      </c>
      <c r="AT4734">
        <v>-85</v>
      </c>
      <c r="AU4734" t="s">
        <v>76</v>
      </c>
      <c r="AV4734" t="s">
        <v>79</v>
      </c>
      <c r="AX4734" t="s">
        <v>81</v>
      </c>
      <c r="AY4734" t="s">
        <v>76</v>
      </c>
      <c r="AZ4734" t="s">
        <v>76</v>
      </c>
      <c r="BA4734" t="s">
        <v>76</v>
      </c>
      <c r="BB4734" t="s">
        <v>121</v>
      </c>
      <c r="BC4734">
        <v>-1</v>
      </c>
      <c r="BD4734" t="s">
        <v>76</v>
      </c>
      <c r="BF4734" t="s">
        <v>76</v>
      </c>
      <c r="BG4734" t="s">
        <v>82</v>
      </c>
    </row>
    <row r="4735" spans="1:65" x14ac:dyDescent="0.3">
      <c r="A4735">
        <v>140929</v>
      </c>
      <c r="B4735">
        <v>0</v>
      </c>
      <c r="C4735" t="s">
        <v>65</v>
      </c>
      <c r="D4735" t="s">
        <v>66</v>
      </c>
      <c r="E4735" t="s">
        <v>68</v>
      </c>
      <c r="F4735" t="s">
        <v>68</v>
      </c>
      <c r="G4735">
        <v>1</v>
      </c>
      <c r="H4735">
        <v>225000</v>
      </c>
      <c r="I4735">
        <v>1125000</v>
      </c>
      <c r="J4735" t="s">
        <v>69</v>
      </c>
      <c r="K4735" t="s">
        <v>70</v>
      </c>
      <c r="L4735" t="s">
        <v>119</v>
      </c>
      <c r="M4735" t="s">
        <v>72</v>
      </c>
      <c r="N4735">
        <v>1.9689000000000002E-2</v>
      </c>
      <c r="O4735">
        <v>12629</v>
      </c>
      <c r="P4735">
        <v>4114</v>
      </c>
      <c r="Q4735">
        <v>2301</v>
      </c>
      <c r="R4735">
        <v>4251</v>
      </c>
      <c r="S4735">
        <v>2</v>
      </c>
      <c r="T4735">
        <v>2</v>
      </c>
      <c r="U4735" t="s">
        <v>94</v>
      </c>
      <c r="V4735">
        <v>10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 t="s">
        <v>92</v>
      </c>
      <c r="AD4735">
        <v>2389422</v>
      </c>
      <c r="AE4735" t="s">
        <v>93</v>
      </c>
      <c r="AF4735">
        <v>7775.3249999999998</v>
      </c>
      <c r="AG4735">
        <v>70375.5</v>
      </c>
      <c r="AH4735">
        <v>70654.5</v>
      </c>
      <c r="AI4735">
        <v>7038</v>
      </c>
      <c r="AJ4735">
        <v>70375.5</v>
      </c>
      <c r="AK4735" t="s">
        <v>109</v>
      </c>
      <c r="AL4735">
        <v>17</v>
      </c>
      <c r="AM4735" t="s">
        <v>68</v>
      </c>
      <c r="AN4735">
        <v>1</v>
      </c>
      <c r="AO4735">
        <v>9.8658451999999994E-2</v>
      </c>
      <c r="AR4735" t="s">
        <v>79</v>
      </c>
      <c r="AS4735" t="s">
        <v>114</v>
      </c>
      <c r="AT4735">
        <v>-1891</v>
      </c>
      <c r="AU4735" t="s">
        <v>78</v>
      </c>
      <c r="AV4735" t="s">
        <v>165</v>
      </c>
      <c r="AW4735" t="s">
        <v>80</v>
      </c>
      <c r="AX4735" t="s">
        <v>81</v>
      </c>
      <c r="AY4735" t="s">
        <v>124</v>
      </c>
      <c r="AZ4735" t="s">
        <v>96</v>
      </c>
      <c r="BA4735" t="s">
        <v>76</v>
      </c>
      <c r="BB4735" t="s">
        <v>104</v>
      </c>
      <c r="BC4735">
        <v>20</v>
      </c>
      <c r="BD4735" t="s">
        <v>105</v>
      </c>
      <c r="BE4735">
        <v>14</v>
      </c>
      <c r="BF4735" t="s">
        <v>86</v>
      </c>
      <c r="BG4735" t="s">
        <v>106</v>
      </c>
    </row>
    <row r="4736" spans="1:65" x14ac:dyDescent="0.3">
      <c r="A4736">
        <v>140949</v>
      </c>
      <c r="B4736">
        <v>0</v>
      </c>
      <c r="C4736" t="s">
        <v>65</v>
      </c>
      <c r="D4736" t="s">
        <v>88</v>
      </c>
      <c r="E4736" t="s">
        <v>67</v>
      </c>
      <c r="F4736" t="s">
        <v>67</v>
      </c>
      <c r="G4736">
        <v>0</v>
      </c>
      <c r="H4736">
        <v>56250</v>
      </c>
      <c r="I4736">
        <v>1530000</v>
      </c>
      <c r="J4736" t="s">
        <v>246</v>
      </c>
      <c r="K4736" t="s">
        <v>70</v>
      </c>
      <c r="L4736" t="s">
        <v>71</v>
      </c>
      <c r="M4736" t="s">
        <v>72</v>
      </c>
      <c r="N4736">
        <v>1.1703E-2</v>
      </c>
      <c r="O4736">
        <v>17418</v>
      </c>
      <c r="P4736">
        <v>365243</v>
      </c>
      <c r="Q4736">
        <v>5086</v>
      </c>
      <c r="R4736">
        <v>951</v>
      </c>
      <c r="S4736">
        <v>2</v>
      </c>
      <c r="T4736">
        <v>2</v>
      </c>
      <c r="U4736" t="s">
        <v>123</v>
      </c>
      <c r="V4736">
        <v>12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 t="s">
        <v>76</v>
      </c>
      <c r="AD4736">
        <v>2724541</v>
      </c>
      <c r="AE4736" t="s">
        <v>65</v>
      </c>
      <c r="AF4736">
        <v>25642.665000000001</v>
      </c>
      <c r="AG4736">
        <v>675000</v>
      </c>
      <c r="AH4736">
        <v>790830</v>
      </c>
      <c r="AJ4736">
        <v>675000</v>
      </c>
      <c r="AK4736" t="s">
        <v>123</v>
      </c>
      <c r="AL4736">
        <v>13</v>
      </c>
      <c r="AM4736" t="s">
        <v>68</v>
      </c>
      <c r="AN4736">
        <v>1</v>
      </c>
      <c r="AR4736" t="s">
        <v>76</v>
      </c>
      <c r="AS4736" t="s">
        <v>114</v>
      </c>
      <c r="AT4736">
        <v>-1169</v>
      </c>
      <c r="AU4736" t="s">
        <v>76</v>
      </c>
      <c r="AV4736" t="s">
        <v>165</v>
      </c>
      <c r="AW4736" t="s">
        <v>101</v>
      </c>
      <c r="AX4736" t="s">
        <v>81</v>
      </c>
      <c r="AY4736" t="s">
        <v>76</v>
      </c>
      <c r="AZ4736" t="s">
        <v>82</v>
      </c>
      <c r="BA4736" t="s">
        <v>116</v>
      </c>
      <c r="BB4736" t="s">
        <v>121</v>
      </c>
      <c r="BC4736">
        <v>-1</v>
      </c>
      <c r="BD4736" t="s">
        <v>76</v>
      </c>
      <c r="BE4736">
        <v>60</v>
      </c>
      <c r="BF4736" t="s">
        <v>112</v>
      </c>
      <c r="BG4736" t="s">
        <v>118</v>
      </c>
    </row>
    <row r="4737" spans="1:65" x14ac:dyDescent="0.3">
      <c r="A4737">
        <v>140951</v>
      </c>
      <c r="B4737">
        <v>0</v>
      </c>
      <c r="C4737" t="s">
        <v>65</v>
      </c>
      <c r="D4737" t="s">
        <v>88</v>
      </c>
      <c r="E4737" t="s">
        <v>67</v>
      </c>
      <c r="F4737" t="s">
        <v>68</v>
      </c>
      <c r="G4737">
        <v>0</v>
      </c>
      <c r="H4737">
        <v>103500</v>
      </c>
      <c r="I4737">
        <v>301500</v>
      </c>
      <c r="J4737" t="s">
        <v>113</v>
      </c>
      <c r="K4737" t="s">
        <v>90</v>
      </c>
      <c r="L4737" t="s">
        <v>139</v>
      </c>
      <c r="M4737" t="s">
        <v>72</v>
      </c>
      <c r="N4737">
        <v>2.6391999999999999E-2</v>
      </c>
      <c r="O4737">
        <v>23119</v>
      </c>
      <c r="P4737">
        <v>365243</v>
      </c>
      <c r="Q4737">
        <v>85</v>
      </c>
      <c r="R4737">
        <v>3095</v>
      </c>
      <c r="S4737">
        <v>2</v>
      </c>
      <c r="T4737">
        <v>2</v>
      </c>
      <c r="U4737" t="s">
        <v>73</v>
      </c>
      <c r="V4737">
        <v>10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 t="s">
        <v>76</v>
      </c>
      <c r="AD4737">
        <v>2433062</v>
      </c>
      <c r="AE4737" t="s">
        <v>93</v>
      </c>
      <c r="AF4737">
        <v>6631.7849999999999</v>
      </c>
      <c r="AG4737">
        <v>27462.15</v>
      </c>
      <c r="AH4737">
        <v>24714</v>
      </c>
      <c r="AI4737">
        <v>2748.15</v>
      </c>
      <c r="AJ4737">
        <v>27462.15</v>
      </c>
      <c r="AK4737" t="s">
        <v>120</v>
      </c>
      <c r="AL4737">
        <v>13</v>
      </c>
      <c r="AM4737" t="s">
        <v>68</v>
      </c>
      <c r="AN4737">
        <v>1</v>
      </c>
      <c r="AO4737">
        <v>0.10898582900000001</v>
      </c>
      <c r="AR4737" t="s">
        <v>79</v>
      </c>
      <c r="AS4737" t="s">
        <v>114</v>
      </c>
      <c r="AT4737">
        <v>-176</v>
      </c>
      <c r="AU4737" t="s">
        <v>78</v>
      </c>
      <c r="AV4737" t="s">
        <v>165</v>
      </c>
      <c r="AW4737" t="s">
        <v>80</v>
      </c>
      <c r="AX4737" t="s">
        <v>81</v>
      </c>
      <c r="AY4737" t="s">
        <v>199</v>
      </c>
      <c r="AZ4737" t="s">
        <v>96</v>
      </c>
      <c r="BA4737" t="s">
        <v>76</v>
      </c>
      <c r="BB4737" t="s">
        <v>138</v>
      </c>
      <c r="BC4737">
        <v>1000</v>
      </c>
      <c r="BD4737" t="s">
        <v>251</v>
      </c>
      <c r="BE4737">
        <v>4</v>
      </c>
      <c r="BF4737" t="s">
        <v>112</v>
      </c>
      <c r="BG4737" t="s">
        <v>148</v>
      </c>
    </row>
    <row r="4738" spans="1:65" x14ac:dyDescent="0.3">
      <c r="A4738">
        <v>140954</v>
      </c>
      <c r="B4738">
        <v>0</v>
      </c>
      <c r="C4738" t="s">
        <v>65</v>
      </c>
      <c r="D4738" t="s">
        <v>66</v>
      </c>
      <c r="E4738" t="s">
        <v>68</v>
      </c>
      <c r="F4738" t="s">
        <v>67</v>
      </c>
      <c r="G4738">
        <v>2</v>
      </c>
      <c r="H4738">
        <v>225000</v>
      </c>
      <c r="I4738">
        <v>383760</v>
      </c>
      <c r="J4738" t="s">
        <v>89</v>
      </c>
      <c r="K4738" t="s">
        <v>70</v>
      </c>
      <c r="L4738" t="s">
        <v>91</v>
      </c>
      <c r="M4738" t="s">
        <v>72</v>
      </c>
      <c r="N4738">
        <v>3.2561E-2</v>
      </c>
      <c r="O4738">
        <v>15230</v>
      </c>
      <c r="P4738">
        <v>1337</v>
      </c>
      <c r="Q4738">
        <v>6909</v>
      </c>
      <c r="R4738">
        <v>4246</v>
      </c>
      <c r="S4738">
        <v>1</v>
      </c>
      <c r="T4738">
        <v>1</v>
      </c>
      <c r="U4738" t="s">
        <v>123</v>
      </c>
      <c r="V4738">
        <v>17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 t="s">
        <v>92</v>
      </c>
      <c r="AD4738">
        <v>1092662</v>
      </c>
      <c r="AE4738" t="s">
        <v>65</v>
      </c>
      <c r="AF4738">
        <v>26563.68</v>
      </c>
      <c r="AG4738">
        <v>229500</v>
      </c>
      <c r="AH4738">
        <v>271332</v>
      </c>
      <c r="AJ4738">
        <v>229500</v>
      </c>
      <c r="AK4738" t="s">
        <v>75</v>
      </c>
      <c r="AL4738">
        <v>13</v>
      </c>
      <c r="AM4738" t="s">
        <v>68</v>
      </c>
      <c r="AN4738">
        <v>1</v>
      </c>
      <c r="AR4738" t="s">
        <v>76</v>
      </c>
      <c r="AS4738" t="s">
        <v>77</v>
      </c>
      <c r="AT4738">
        <v>-981</v>
      </c>
      <c r="AU4738" t="s">
        <v>78</v>
      </c>
      <c r="AV4738" t="s">
        <v>79</v>
      </c>
      <c r="AW4738" t="s">
        <v>80</v>
      </c>
      <c r="AX4738" t="s">
        <v>81</v>
      </c>
      <c r="AY4738" t="s">
        <v>76</v>
      </c>
      <c r="AZ4738" t="s">
        <v>82</v>
      </c>
      <c r="BA4738" t="s">
        <v>116</v>
      </c>
      <c r="BB4738" t="s">
        <v>121</v>
      </c>
      <c r="BC4738">
        <v>-1</v>
      </c>
      <c r="BD4738" t="s">
        <v>76</v>
      </c>
      <c r="BE4738">
        <v>12</v>
      </c>
      <c r="BF4738" t="s">
        <v>112</v>
      </c>
      <c r="BG4738" t="s">
        <v>118</v>
      </c>
      <c r="BH4738">
        <v>365243</v>
      </c>
      <c r="BI4738">
        <v>-951</v>
      </c>
      <c r="BJ4738">
        <v>-621</v>
      </c>
      <c r="BK4738">
        <v>-681</v>
      </c>
      <c r="BL4738">
        <v>-673</v>
      </c>
      <c r="BM4738">
        <v>1</v>
      </c>
    </row>
    <row r="4739" spans="1:65" x14ac:dyDescent="0.3">
      <c r="A4739">
        <v>140968</v>
      </c>
      <c r="B4739">
        <v>0</v>
      </c>
      <c r="C4739" t="s">
        <v>65</v>
      </c>
      <c r="D4739" t="s">
        <v>88</v>
      </c>
      <c r="E4739" t="s">
        <v>67</v>
      </c>
      <c r="F4739" t="s">
        <v>68</v>
      </c>
      <c r="G4739">
        <v>1</v>
      </c>
      <c r="H4739">
        <v>90000</v>
      </c>
      <c r="I4739">
        <v>1125000</v>
      </c>
      <c r="J4739" t="s">
        <v>133</v>
      </c>
      <c r="K4739" t="s">
        <v>70</v>
      </c>
      <c r="L4739" t="s">
        <v>91</v>
      </c>
      <c r="M4739" t="s">
        <v>72</v>
      </c>
      <c r="N4739">
        <v>1.9689000000000002E-2</v>
      </c>
      <c r="O4739">
        <v>11038</v>
      </c>
      <c r="P4739">
        <v>3753</v>
      </c>
      <c r="Q4739">
        <v>2320</v>
      </c>
      <c r="R4739">
        <v>2500</v>
      </c>
      <c r="S4739">
        <v>2</v>
      </c>
      <c r="T4739">
        <v>2</v>
      </c>
      <c r="U4739" t="s">
        <v>73</v>
      </c>
      <c r="V4739">
        <v>9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0</v>
      </c>
      <c r="AC4739" t="s">
        <v>170</v>
      </c>
      <c r="AD4739">
        <v>1878692</v>
      </c>
      <c r="AE4739" t="s">
        <v>93</v>
      </c>
      <c r="AF4739">
        <v>10080.719999999999</v>
      </c>
      <c r="AG4739">
        <v>108000</v>
      </c>
      <c r="AH4739">
        <v>108000</v>
      </c>
      <c r="AI4739">
        <v>0</v>
      </c>
      <c r="AJ4739">
        <v>108000</v>
      </c>
      <c r="AK4739" t="s">
        <v>123</v>
      </c>
      <c r="AL4739">
        <v>17</v>
      </c>
      <c r="AM4739" t="s">
        <v>68</v>
      </c>
      <c r="AN4739">
        <v>1</v>
      </c>
      <c r="AO4739">
        <v>0</v>
      </c>
      <c r="AR4739" t="s">
        <v>79</v>
      </c>
      <c r="AS4739" t="s">
        <v>77</v>
      </c>
      <c r="AT4739">
        <v>-409</v>
      </c>
      <c r="AU4739" t="s">
        <v>78</v>
      </c>
      <c r="AV4739" t="s">
        <v>79</v>
      </c>
      <c r="AX4739" t="s">
        <v>161</v>
      </c>
      <c r="AY4739" t="s">
        <v>190</v>
      </c>
      <c r="AZ4739" t="s">
        <v>96</v>
      </c>
      <c r="BA4739" t="s">
        <v>76</v>
      </c>
      <c r="BB4739" t="s">
        <v>138</v>
      </c>
      <c r="BC4739">
        <v>52</v>
      </c>
      <c r="BD4739" t="s">
        <v>191</v>
      </c>
      <c r="BE4739">
        <v>12</v>
      </c>
      <c r="BF4739" t="s">
        <v>112</v>
      </c>
      <c r="BG4739" t="s">
        <v>158</v>
      </c>
      <c r="BH4739">
        <v>365243</v>
      </c>
      <c r="BI4739">
        <v>-378</v>
      </c>
      <c r="BJ4739">
        <v>-48</v>
      </c>
      <c r="BK4739">
        <v>-378</v>
      </c>
      <c r="BL4739">
        <v>-375</v>
      </c>
      <c r="BM4739">
        <v>0</v>
      </c>
    </row>
    <row r="4740" spans="1:65" x14ac:dyDescent="0.3">
      <c r="A4740">
        <v>140997</v>
      </c>
      <c r="B4740">
        <v>0</v>
      </c>
      <c r="C4740" t="s">
        <v>65</v>
      </c>
      <c r="D4740" t="s">
        <v>88</v>
      </c>
      <c r="E4740" t="s">
        <v>67</v>
      </c>
      <c r="F4740" t="s">
        <v>68</v>
      </c>
      <c r="G4740">
        <v>0</v>
      </c>
      <c r="H4740">
        <v>225000</v>
      </c>
      <c r="I4740">
        <v>1288350</v>
      </c>
      <c r="J4740" t="s">
        <v>89</v>
      </c>
      <c r="K4740" t="s">
        <v>70</v>
      </c>
      <c r="L4740" t="s">
        <v>71</v>
      </c>
      <c r="M4740" t="s">
        <v>72</v>
      </c>
      <c r="N4740">
        <v>7.2508000000000003E-2</v>
      </c>
      <c r="O4740">
        <v>14979</v>
      </c>
      <c r="P4740">
        <v>2175</v>
      </c>
      <c r="Q4740">
        <v>8935</v>
      </c>
      <c r="R4740">
        <v>5245</v>
      </c>
      <c r="S4740">
        <v>1</v>
      </c>
      <c r="T4740">
        <v>1</v>
      </c>
      <c r="U4740" t="s">
        <v>123</v>
      </c>
      <c r="V4740">
        <v>19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174</v>
      </c>
      <c r="AD4740">
        <v>1779090</v>
      </c>
      <c r="AE4740" t="s">
        <v>65</v>
      </c>
      <c r="AF4740">
        <v>5491.44</v>
      </c>
      <c r="AG4740">
        <v>112500</v>
      </c>
      <c r="AH4740">
        <v>142200</v>
      </c>
      <c r="AJ4740">
        <v>112500</v>
      </c>
      <c r="AK4740" t="s">
        <v>94</v>
      </c>
      <c r="AL4740">
        <v>20</v>
      </c>
      <c r="AM4740" t="s">
        <v>68</v>
      </c>
      <c r="AN4740">
        <v>1</v>
      </c>
      <c r="AR4740" t="s">
        <v>76</v>
      </c>
      <c r="AS4740" t="s">
        <v>114</v>
      </c>
      <c r="AT4740">
        <v>-114</v>
      </c>
      <c r="AU4740" t="s">
        <v>78</v>
      </c>
      <c r="AV4740" t="s">
        <v>115</v>
      </c>
      <c r="AW4740" t="s">
        <v>80</v>
      </c>
      <c r="AX4740" t="s">
        <v>81</v>
      </c>
      <c r="AY4740" t="s">
        <v>76</v>
      </c>
      <c r="AZ4740" t="s">
        <v>82</v>
      </c>
      <c r="BA4740" t="s">
        <v>116</v>
      </c>
      <c r="BB4740" t="s">
        <v>121</v>
      </c>
      <c r="BC4740">
        <v>-1</v>
      </c>
      <c r="BD4740" t="s">
        <v>76</v>
      </c>
      <c r="BE4740">
        <v>48</v>
      </c>
      <c r="BF4740" t="s">
        <v>147</v>
      </c>
      <c r="BG4740" t="s">
        <v>154</v>
      </c>
    </row>
    <row r="4741" spans="1:65" x14ac:dyDescent="0.3">
      <c r="A4741">
        <v>141001</v>
      </c>
      <c r="B4741">
        <v>0</v>
      </c>
      <c r="C4741" t="s">
        <v>65</v>
      </c>
      <c r="D4741" t="s">
        <v>88</v>
      </c>
      <c r="E4741" t="s">
        <v>67</v>
      </c>
      <c r="F4741" t="s">
        <v>68</v>
      </c>
      <c r="G4741">
        <v>0</v>
      </c>
      <c r="H4741">
        <v>112500</v>
      </c>
      <c r="I4741">
        <v>252531</v>
      </c>
      <c r="J4741" t="s">
        <v>69</v>
      </c>
      <c r="K4741" t="s">
        <v>70</v>
      </c>
      <c r="L4741" t="s">
        <v>91</v>
      </c>
      <c r="M4741" t="s">
        <v>169</v>
      </c>
      <c r="N4741">
        <v>9.5490000000000002E-3</v>
      </c>
      <c r="O4741">
        <v>20589</v>
      </c>
      <c r="P4741">
        <v>3680</v>
      </c>
      <c r="Q4741">
        <v>9813</v>
      </c>
      <c r="R4741">
        <v>4108</v>
      </c>
      <c r="S4741">
        <v>2</v>
      </c>
      <c r="T4741">
        <v>2</v>
      </c>
      <c r="U4741" t="s">
        <v>73</v>
      </c>
      <c r="V4741">
        <v>12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1</v>
      </c>
      <c r="AC4741" t="s">
        <v>122</v>
      </c>
      <c r="AD4741">
        <v>1644016</v>
      </c>
      <c r="AE4741" t="s">
        <v>93</v>
      </c>
      <c r="AF4741">
        <v>4820.9849999999997</v>
      </c>
      <c r="AG4741">
        <v>60255</v>
      </c>
      <c r="AH4741">
        <v>42178.5</v>
      </c>
      <c r="AI4741">
        <v>18076.5</v>
      </c>
      <c r="AJ4741">
        <v>60255</v>
      </c>
      <c r="AK4741" t="s">
        <v>73</v>
      </c>
      <c r="AL4741">
        <v>11</v>
      </c>
      <c r="AM4741" t="s">
        <v>68</v>
      </c>
      <c r="AN4741">
        <v>1</v>
      </c>
      <c r="AO4741">
        <v>0.32672727299999998</v>
      </c>
      <c r="AR4741" t="s">
        <v>79</v>
      </c>
      <c r="AS4741" t="s">
        <v>77</v>
      </c>
      <c r="AT4741">
        <v>-2786</v>
      </c>
      <c r="AU4741" t="s">
        <v>78</v>
      </c>
      <c r="AV4741" t="s">
        <v>79</v>
      </c>
      <c r="AW4741" t="s">
        <v>101</v>
      </c>
      <c r="AX4741" t="s">
        <v>102</v>
      </c>
      <c r="AY4741" t="s">
        <v>95</v>
      </c>
      <c r="AZ4741" t="s">
        <v>96</v>
      </c>
      <c r="BA4741" t="s">
        <v>76</v>
      </c>
      <c r="BB4741" t="s">
        <v>138</v>
      </c>
      <c r="BC4741">
        <v>818</v>
      </c>
      <c r="BD4741" t="s">
        <v>85</v>
      </c>
      <c r="BE4741">
        <v>10</v>
      </c>
      <c r="BF4741" t="s">
        <v>147</v>
      </c>
      <c r="BG4741" t="s">
        <v>98</v>
      </c>
      <c r="BH4741">
        <v>365243</v>
      </c>
      <c r="BI4741">
        <v>-2754</v>
      </c>
      <c r="BJ4741">
        <v>-2484</v>
      </c>
      <c r="BK4741">
        <v>-2484</v>
      </c>
      <c r="BL4741">
        <v>-2475</v>
      </c>
      <c r="BM4741">
        <v>0</v>
      </c>
    </row>
    <row r="4742" spans="1:65" x14ac:dyDescent="0.3">
      <c r="A4742">
        <v>141017</v>
      </c>
      <c r="B4742">
        <v>0</v>
      </c>
      <c r="C4742" t="s">
        <v>65</v>
      </c>
      <c r="D4742" t="s">
        <v>88</v>
      </c>
      <c r="E4742" t="s">
        <v>67</v>
      </c>
      <c r="F4742" t="s">
        <v>68</v>
      </c>
      <c r="G4742">
        <v>1</v>
      </c>
      <c r="H4742">
        <v>157500</v>
      </c>
      <c r="I4742">
        <v>300546</v>
      </c>
      <c r="J4742" t="s">
        <v>69</v>
      </c>
      <c r="K4742" t="s">
        <v>90</v>
      </c>
      <c r="L4742" t="s">
        <v>91</v>
      </c>
      <c r="M4742" t="s">
        <v>127</v>
      </c>
      <c r="N4742">
        <v>1.9689000000000002E-2</v>
      </c>
      <c r="O4742">
        <v>12798</v>
      </c>
      <c r="P4742">
        <v>3347</v>
      </c>
      <c r="Q4742">
        <v>6866</v>
      </c>
      <c r="R4742">
        <v>5179</v>
      </c>
      <c r="S4742">
        <v>2</v>
      </c>
      <c r="T4742">
        <v>2</v>
      </c>
      <c r="U4742" t="s">
        <v>73</v>
      </c>
      <c r="V4742">
        <v>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 t="s">
        <v>134</v>
      </c>
      <c r="AD4742">
        <v>2823764</v>
      </c>
      <c r="AE4742" t="s">
        <v>65</v>
      </c>
      <c r="AF4742">
        <v>26831.25</v>
      </c>
      <c r="AG4742">
        <v>337500</v>
      </c>
      <c r="AH4742">
        <v>337500</v>
      </c>
      <c r="AI4742">
        <v>0</v>
      </c>
      <c r="AJ4742">
        <v>337500</v>
      </c>
      <c r="AK4742" t="s">
        <v>125</v>
      </c>
      <c r="AL4742">
        <v>15</v>
      </c>
      <c r="AM4742" t="s">
        <v>68</v>
      </c>
      <c r="AN4742">
        <v>1</v>
      </c>
      <c r="AO4742">
        <v>0</v>
      </c>
      <c r="AR4742" t="s">
        <v>76</v>
      </c>
      <c r="AS4742" t="s">
        <v>114</v>
      </c>
      <c r="AT4742">
        <v>-2536</v>
      </c>
      <c r="AU4742" t="s">
        <v>78</v>
      </c>
      <c r="AV4742" t="s">
        <v>165</v>
      </c>
      <c r="AW4742" t="s">
        <v>110</v>
      </c>
      <c r="AX4742" t="s">
        <v>81</v>
      </c>
      <c r="AY4742" t="s">
        <v>76</v>
      </c>
      <c r="AZ4742" t="s">
        <v>82</v>
      </c>
      <c r="BA4742" t="s">
        <v>116</v>
      </c>
      <c r="BB4742" t="s">
        <v>121</v>
      </c>
      <c r="BC4742">
        <v>0</v>
      </c>
      <c r="BD4742" t="s">
        <v>76</v>
      </c>
      <c r="BE4742">
        <v>18</v>
      </c>
      <c r="BF4742" t="s">
        <v>147</v>
      </c>
      <c r="BG4742" t="s">
        <v>196</v>
      </c>
    </row>
    <row r="4743" spans="1:65" x14ac:dyDescent="0.3">
      <c r="A4743">
        <v>141026</v>
      </c>
      <c r="B4743">
        <v>0</v>
      </c>
      <c r="C4743" t="s">
        <v>65</v>
      </c>
      <c r="D4743" t="s">
        <v>88</v>
      </c>
      <c r="E4743" t="s">
        <v>67</v>
      </c>
      <c r="F4743" t="s">
        <v>68</v>
      </c>
      <c r="G4743">
        <v>0</v>
      </c>
      <c r="H4743">
        <v>90000</v>
      </c>
      <c r="I4743">
        <v>538704</v>
      </c>
      <c r="J4743" t="s">
        <v>133</v>
      </c>
      <c r="K4743" t="s">
        <v>70</v>
      </c>
      <c r="L4743" t="s">
        <v>91</v>
      </c>
      <c r="M4743" t="s">
        <v>72</v>
      </c>
      <c r="N4743">
        <v>7.0200000000000002E-3</v>
      </c>
      <c r="O4743">
        <v>16453</v>
      </c>
      <c r="P4743">
        <v>3654</v>
      </c>
      <c r="Q4743">
        <v>15218</v>
      </c>
      <c r="R4743">
        <v>12</v>
      </c>
      <c r="S4743">
        <v>2</v>
      </c>
      <c r="T4743">
        <v>2</v>
      </c>
      <c r="U4743" t="s">
        <v>125</v>
      </c>
      <c r="V4743">
        <v>14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 t="s">
        <v>170</v>
      </c>
      <c r="AD4743">
        <v>2210996</v>
      </c>
      <c r="AE4743" t="s">
        <v>65</v>
      </c>
      <c r="AF4743">
        <v>16531.830000000002</v>
      </c>
      <c r="AG4743">
        <v>454500</v>
      </c>
      <c r="AH4743">
        <v>526491</v>
      </c>
      <c r="AJ4743">
        <v>454500</v>
      </c>
      <c r="AK4743" t="s">
        <v>125</v>
      </c>
      <c r="AL4743">
        <v>12</v>
      </c>
      <c r="AM4743" t="s">
        <v>68</v>
      </c>
      <c r="AN4743">
        <v>1</v>
      </c>
      <c r="AR4743" t="s">
        <v>76</v>
      </c>
      <c r="AS4743" t="s">
        <v>77</v>
      </c>
      <c r="AT4743">
        <v>-357</v>
      </c>
      <c r="AU4743" t="s">
        <v>78</v>
      </c>
      <c r="AV4743" t="s">
        <v>79</v>
      </c>
      <c r="AW4743" t="s">
        <v>101</v>
      </c>
      <c r="AX4743" t="s">
        <v>81</v>
      </c>
      <c r="AY4743" t="s">
        <v>76</v>
      </c>
      <c r="AZ4743" t="s">
        <v>82</v>
      </c>
      <c r="BA4743" t="s">
        <v>116</v>
      </c>
      <c r="BB4743" t="s">
        <v>121</v>
      </c>
      <c r="BC4743">
        <v>-1</v>
      </c>
      <c r="BD4743" t="s">
        <v>76</v>
      </c>
      <c r="BE4743">
        <v>48</v>
      </c>
      <c r="BF4743" t="s">
        <v>112</v>
      </c>
      <c r="BG4743" t="s">
        <v>118</v>
      </c>
      <c r="BH4743">
        <v>365243</v>
      </c>
      <c r="BI4743">
        <v>-327</v>
      </c>
      <c r="BJ4743">
        <v>1083</v>
      </c>
      <c r="BK4743">
        <v>-147</v>
      </c>
      <c r="BL4743">
        <v>-142</v>
      </c>
      <c r="BM4743">
        <v>1</v>
      </c>
    </row>
    <row r="4744" spans="1:65" x14ac:dyDescent="0.3">
      <c r="A4744">
        <v>141026</v>
      </c>
      <c r="B4744">
        <v>0</v>
      </c>
      <c r="C4744" t="s">
        <v>65</v>
      </c>
      <c r="D4744" t="s">
        <v>88</v>
      </c>
      <c r="E4744" t="s">
        <v>67</v>
      </c>
      <c r="F4744" t="s">
        <v>68</v>
      </c>
      <c r="G4744">
        <v>0</v>
      </c>
      <c r="H4744">
        <v>90000</v>
      </c>
      <c r="I4744">
        <v>538704</v>
      </c>
      <c r="J4744" t="s">
        <v>133</v>
      </c>
      <c r="K4744" t="s">
        <v>70</v>
      </c>
      <c r="L4744" t="s">
        <v>91</v>
      </c>
      <c r="M4744" t="s">
        <v>72</v>
      </c>
      <c r="N4744">
        <v>7.0200000000000002E-3</v>
      </c>
      <c r="O4744">
        <v>16453</v>
      </c>
      <c r="P4744">
        <v>3654</v>
      </c>
      <c r="Q4744">
        <v>15218</v>
      </c>
      <c r="R4744">
        <v>12</v>
      </c>
      <c r="S4744">
        <v>2</v>
      </c>
      <c r="T4744">
        <v>2</v>
      </c>
      <c r="U4744" t="s">
        <v>125</v>
      </c>
      <c r="V4744">
        <v>14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170</v>
      </c>
      <c r="AD4744">
        <v>2348179</v>
      </c>
      <c r="AE4744" t="s">
        <v>93</v>
      </c>
      <c r="AF4744">
        <v>9895.2749999999996</v>
      </c>
      <c r="AG4744">
        <v>83236.5</v>
      </c>
      <c r="AH4744">
        <v>92025</v>
      </c>
      <c r="AI4744">
        <v>0</v>
      </c>
      <c r="AJ4744">
        <v>83236.5</v>
      </c>
      <c r="AK4744" t="s">
        <v>94</v>
      </c>
      <c r="AL4744">
        <v>12</v>
      </c>
      <c r="AM4744" t="s">
        <v>68</v>
      </c>
      <c r="AN4744">
        <v>1</v>
      </c>
      <c r="AO4744">
        <v>0</v>
      </c>
      <c r="AR4744" t="s">
        <v>79</v>
      </c>
      <c r="AS4744" t="s">
        <v>114</v>
      </c>
      <c r="AT4744">
        <v>-108</v>
      </c>
      <c r="AU4744" t="s">
        <v>78</v>
      </c>
      <c r="AV4744" t="s">
        <v>115</v>
      </c>
      <c r="AW4744" t="s">
        <v>80</v>
      </c>
      <c r="AX4744" t="s">
        <v>81</v>
      </c>
      <c r="AY4744" t="s">
        <v>111</v>
      </c>
      <c r="AZ4744" t="s">
        <v>96</v>
      </c>
      <c r="BA4744" t="s">
        <v>76</v>
      </c>
      <c r="BB4744" t="s">
        <v>104</v>
      </c>
      <c r="BC4744">
        <v>1500</v>
      </c>
      <c r="BD4744" t="s">
        <v>85</v>
      </c>
      <c r="BE4744">
        <v>12</v>
      </c>
      <c r="BF4744" t="s">
        <v>147</v>
      </c>
      <c r="BG4744" t="s">
        <v>151</v>
      </c>
    </row>
    <row r="4745" spans="1:65" x14ac:dyDescent="0.3">
      <c r="A4745">
        <v>141033</v>
      </c>
      <c r="B4745">
        <v>0</v>
      </c>
      <c r="C4745" t="s">
        <v>65</v>
      </c>
      <c r="D4745" t="s">
        <v>88</v>
      </c>
      <c r="E4745" t="s">
        <v>67</v>
      </c>
      <c r="F4745" t="s">
        <v>68</v>
      </c>
      <c r="G4745">
        <v>0</v>
      </c>
      <c r="H4745">
        <v>85500</v>
      </c>
      <c r="I4745">
        <v>203760</v>
      </c>
      <c r="J4745" t="s">
        <v>69</v>
      </c>
      <c r="K4745" t="s">
        <v>70</v>
      </c>
      <c r="L4745" t="s">
        <v>71</v>
      </c>
      <c r="M4745" t="s">
        <v>72</v>
      </c>
      <c r="N4745">
        <v>1.333E-3</v>
      </c>
      <c r="O4745">
        <v>24879</v>
      </c>
      <c r="P4745">
        <v>3322</v>
      </c>
      <c r="Q4745">
        <v>10069</v>
      </c>
      <c r="R4745">
        <v>4361</v>
      </c>
      <c r="S4745">
        <v>3</v>
      </c>
      <c r="T4745">
        <v>3</v>
      </c>
      <c r="U4745" t="s">
        <v>109</v>
      </c>
      <c r="V4745">
        <v>5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 t="s">
        <v>122</v>
      </c>
      <c r="AD4745">
        <v>2472404</v>
      </c>
      <c r="AE4745" t="s">
        <v>65</v>
      </c>
      <c r="AG4745">
        <v>0</v>
      </c>
      <c r="AH4745">
        <v>0</v>
      </c>
      <c r="AK4745" t="s">
        <v>109</v>
      </c>
      <c r="AL4745">
        <v>3</v>
      </c>
      <c r="AM4745" t="s">
        <v>68</v>
      </c>
      <c r="AN4745">
        <v>1</v>
      </c>
      <c r="AR4745" t="s">
        <v>76</v>
      </c>
      <c r="AS4745" t="s">
        <v>129</v>
      </c>
      <c r="AT4745">
        <v>-203</v>
      </c>
      <c r="AU4745" t="s">
        <v>76</v>
      </c>
      <c r="AV4745" t="s">
        <v>79</v>
      </c>
      <c r="AX4745" t="s">
        <v>81</v>
      </c>
      <c r="AY4745" t="s">
        <v>76</v>
      </c>
      <c r="AZ4745" t="s">
        <v>76</v>
      </c>
      <c r="BA4745" t="s">
        <v>76</v>
      </c>
      <c r="BB4745" t="s">
        <v>121</v>
      </c>
      <c r="BC4745">
        <v>-1</v>
      </c>
      <c r="BD4745" t="s">
        <v>76</v>
      </c>
      <c r="BF4745" t="s">
        <v>76</v>
      </c>
      <c r="BG4745" t="s">
        <v>82</v>
      </c>
    </row>
    <row r="4746" spans="1:65" x14ac:dyDescent="0.3">
      <c r="A4746">
        <v>141041</v>
      </c>
      <c r="B4746">
        <v>0</v>
      </c>
      <c r="C4746" t="s">
        <v>65</v>
      </c>
      <c r="D4746" t="s">
        <v>88</v>
      </c>
      <c r="E4746" t="s">
        <v>67</v>
      </c>
      <c r="F4746" t="s">
        <v>68</v>
      </c>
      <c r="G4746">
        <v>1</v>
      </c>
      <c r="H4746">
        <v>288000</v>
      </c>
      <c r="I4746">
        <v>195543</v>
      </c>
      <c r="J4746" t="s">
        <v>69</v>
      </c>
      <c r="K4746" t="s">
        <v>70</v>
      </c>
      <c r="L4746" t="s">
        <v>91</v>
      </c>
      <c r="M4746" t="s">
        <v>72</v>
      </c>
      <c r="N4746">
        <v>3.813E-3</v>
      </c>
      <c r="O4746">
        <v>12707</v>
      </c>
      <c r="P4746">
        <v>3372</v>
      </c>
      <c r="Q4746">
        <v>6579</v>
      </c>
      <c r="R4746">
        <v>759</v>
      </c>
      <c r="S4746">
        <v>2</v>
      </c>
      <c r="T4746">
        <v>2</v>
      </c>
      <c r="U4746" t="s">
        <v>123</v>
      </c>
      <c r="V4746">
        <v>10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 t="s">
        <v>108</v>
      </c>
      <c r="AD4746">
        <v>2195572</v>
      </c>
      <c r="AE4746" t="s">
        <v>65</v>
      </c>
      <c r="AF4746">
        <v>15876.225</v>
      </c>
      <c r="AG4746">
        <v>450000</v>
      </c>
      <c r="AH4746">
        <v>553950</v>
      </c>
      <c r="AJ4746">
        <v>450000</v>
      </c>
      <c r="AK4746" t="s">
        <v>123</v>
      </c>
      <c r="AL4746">
        <v>11</v>
      </c>
      <c r="AM4746" t="s">
        <v>68</v>
      </c>
      <c r="AN4746">
        <v>1</v>
      </c>
      <c r="AR4746" t="s">
        <v>122</v>
      </c>
      <c r="AS4746" t="s">
        <v>114</v>
      </c>
      <c r="AT4746">
        <v>-357</v>
      </c>
      <c r="AU4746" t="s">
        <v>78</v>
      </c>
      <c r="AV4746" t="s">
        <v>115</v>
      </c>
      <c r="AW4746" t="s">
        <v>80</v>
      </c>
      <c r="AX4746" t="s">
        <v>81</v>
      </c>
      <c r="AY4746" t="s">
        <v>76</v>
      </c>
      <c r="AZ4746" t="s">
        <v>82</v>
      </c>
      <c r="BA4746" t="s">
        <v>83</v>
      </c>
      <c r="BB4746" t="s">
        <v>121</v>
      </c>
      <c r="BC4746">
        <v>-1</v>
      </c>
      <c r="BD4746" t="s">
        <v>76</v>
      </c>
      <c r="BE4746">
        <v>60</v>
      </c>
      <c r="BF4746" t="s">
        <v>112</v>
      </c>
      <c r="BG4746" t="s">
        <v>150</v>
      </c>
    </row>
    <row r="4747" spans="1:65" x14ac:dyDescent="0.3">
      <c r="A4747">
        <v>141048</v>
      </c>
      <c r="B4747">
        <v>0</v>
      </c>
      <c r="C4747" t="s">
        <v>65</v>
      </c>
      <c r="D4747" t="s">
        <v>88</v>
      </c>
      <c r="E4747" t="s">
        <v>67</v>
      </c>
      <c r="F4747" t="s">
        <v>68</v>
      </c>
      <c r="G4747">
        <v>2</v>
      </c>
      <c r="H4747">
        <v>112500</v>
      </c>
      <c r="I4747">
        <v>180000</v>
      </c>
      <c r="J4747" t="s">
        <v>69</v>
      </c>
      <c r="K4747" t="s">
        <v>70</v>
      </c>
      <c r="L4747" t="s">
        <v>91</v>
      </c>
      <c r="M4747" t="s">
        <v>72</v>
      </c>
      <c r="N4747">
        <v>9.3340000000000003E-3</v>
      </c>
      <c r="O4747">
        <v>16163</v>
      </c>
      <c r="P4747">
        <v>740</v>
      </c>
      <c r="Q4747">
        <v>370</v>
      </c>
      <c r="R4747">
        <v>699</v>
      </c>
      <c r="S4747">
        <v>2</v>
      </c>
      <c r="T4747">
        <v>2</v>
      </c>
      <c r="U4747" t="s">
        <v>125</v>
      </c>
      <c r="V4747">
        <v>13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 t="s">
        <v>122</v>
      </c>
      <c r="AD4747">
        <v>1132250</v>
      </c>
      <c r="AE4747" t="s">
        <v>65</v>
      </c>
      <c r="AF4747">
        <v>16978.904999999999</v>
      </c>
      <c r="AG4747">
        <v>180000</v>
      </c>
      <c r="AH4747">
        <v>197820</v>
      </c>
      <c r="AJ4747">
        <v>180000</v>
      </c>
      <c r="AK4747" t="s">
        <v>120</v>
      </c>
      <c r="AL4747">
        <v>17</v>
      </c>
      <c r="AM4747" t="s">
        <v>68</v>
      </c>
      <c r="AN4747">
        <v>1</v>
      </c>
      <c r="AR4747" t="s">
        <v>76</v>
      </c>
      <c r="AS4747" t="s">
        <v>77</v>
      </c>
      <c r="AT4747">
        <v>-391</v>
      </c>
      <c r="AU4747" t="s">
        <v>78</v>
      </c>
      <c r="AV4747" t="s">
        <v>79</v>
      </c>
      <c r="AX4747" t="s">
        <v>81</v>
      </c>
      <c r="AY4747" t="s">
        <v>76</v>
      </c>
      <c r="AZ4747" t="s">
        <v>82</v>
      </c>
      <c r="BA4747" t="s">
        <v>116</v>
      </c>
      <c r="BB4747" t="s">
        <v>84</v>
      </c>
      <c r="BC4747">
        <v>5</v>
      </c>
      <c r="BD4747" t="s">
        <v>85</v>
      </c>
      <c r="BE4747">
        <v>18</v>
      </c>
      <c r="BF4747" t="s">
        <v>86</v>
      </c>
      <c r="BG4747" t="s">
        <v>172</v>
      </c>
      <c r="BH4747">
        <v>365243</v>
      </c>
      <c r="BI4747">
        <v>-361</v>
      </c>
      <c r="BJ4747">
        <v>149</v>
      </c>
      <c r="BK4747">
        <v>-211</v>
      </c>
      <c r="BL4747">
        <v>-205</v>
      </c>
      <c r="BM4747">
        <v>1</v>
      </c>
    </row>
    <row r="4748" spans="1:65" x14ac:dyDescent="0.3">
      <c r="A4748">
        <v>141064</v>
      </c>
      <c r="B4748">
        <v>0</v>
      </c>
      <c r="C4748" t="s">
        <v>65</v>
      </c>
      <c r="D4748" t="s">
        <v>88</v>
      </c>
      <c r="E4748" t="s">
        <v>68</v>
      </c>
      <c r="F4748" t="s">
        <v>68</v>
      </c>
      <c r="G4748">
        <v>1</v>
      </c>
      <c r="H4748">
        <v>270000</v>
      </c>
      <c r="I4748">
        <v>568800</v>
      </c>
      <c r="J4748" t="s">
        <v>89</v>
      </c>
      <c r="K4748" t="s">
        <v>70</v>
      </c>
      <c r="L4748" t="s">
        <v>119</v>
      </c>
      <c r="M4748" t="s">
        <v>72</v>
      </c>
      <c r="N4748">
        <v>3.0755000000000001E-2</v>
      </c>
      <c r="O4748">
        <v>8533</v>
      </c>
      <c r="P4748">
        <v>280</v>
      </c>
      <c r="Q4748">
        <v>3299</v>
      </c>
      <c r="R4748">
        <v>1215</v>
      </c>
      <c r="S4748">
        <v>2</v>
      </c>
      <c r="T4748">
        <v>2</v>
      </c>
      <c r="U4748" t="s">
        <v>94</v>
      </c>
      <c r="V4748">
        <v>12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 t="s">
        <v>185</v>
      </c>
      <c r="AD4748">
        <v>1063699</v>
      </c>
      <c r="AE4748" t="s">
        <v>65</v>
      </c>
      <c r="AG4748">
        <v>0</v>
      </c>
      <c r="AH4748">
        <v>0</v>
      </c>
      <c r="AK4748" t="s">
        <v>94</v>
      </c>
      <c r="AL4748">
        <v>13</v>
      </c>
      <c r="AM4748" t="s">
        <v>68</v>
      </c>
      <c r="AN4748">
        <v>1</v>
      </c>
      <c r="AR4748" t="s">
        <v>76</v>
      </c>
      <c r="AS4748" t="s">
        <v>129</v>
      </c>
      <c r="AT4748">
        <v>-14</v>
      </c>
      <c r="AU4748" t="s">
        <v>76</v>
      </c>
      <c r="AV4748" t="s">
        <v>79</v>
      </c>
      <c r="AX4748" t="s">
        <v>81</v>
      </c>
      <c r="AY4748" t="s">
        <v>76</v>
      </c>
      <c r="AZ4748" t="s">
        <v>76</v>
      </c>
      <c r="BA4748" t="s">
        <v>76</v>
      </c>
      <c r="BB4748" t="s">
        <v>121</v>
      </c>
      <c r="BC4748">
        <v>-1</v>
      </c>
      <c r="BD4748" t="s">
        <v>76</v>
      </c>
      <c r="BF4748" t="s">
        <v>76</v>
      </c>
      <c r="BG4748" t="s">
        <v>82</v>
      </c>
    </row>
    <row r="4749" spans="1:65" x14ac:dyDescent="0.3">
      <c r="A4749">
        <v>141068</v>
      </c>
      <c r="B4749">
        <v>0</v>
      </c>
      <c r="C4749" t="s">
        <v>65</v>
      </c>
      <c r="D4749" t="s">
        <v>88</v>
      </c>
      <c r="E4749" t="s">
        <v>67</v>
      </c>
      <c r="F4749" t="s">
        <v>68</v>
      </c>
      <c r="G4749">
        <v>0</v>
      </c>
      <c r="H4749">
        <v>157500</v>
      </c>
      <c r="I4749">
        <v>225000</v>
      </c>
      <c r="J4749" t="s">
        <v>113</v>
      </c>
      <c r="K4749" t="s">
        <v>70</v>
      </c>
      <c r="L4749" t="s">
        <v>91</v>
      </c>
      <c r="M4749" t="s">
        <v>72</v>
      </c>
      <c r="N4749">
        <v>6.0080000000000003E-3</v>
      </c>
      <c r="O4749">
        <v>22861</v>
      </c>
      <c r="P4749">
        <v>365243</v>
      </c>
      <c r="Q4749">
        <v>5937</v>
      </c>
      <c r="R4749">
        <v>4654</v>
      </c>
      <c r="S4749">
        <v>2</v>
      </c>
      <c r="T4749">
        <v>2</v>
      </c>
      <c r="U4749" t="s">
        <v>73</v>
      </c>
      <c r="V4749">
        <v>13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76</v>
      </c>
      <c r="AD4749">
        <v>1661713</v>
      </c>
      <c r="AE4749" t="s">
        <v>93</v>
      </c>
      <c r="AF4749">
        <v>8461.125</v>
      </c>
      <c r="AG4749">
        <v>84150</v>
      </c>
      <c r="AH4749">
        <v>75735</v>
      </c>
      <c r="AI4749">
        <v>8415</v>
      </c>
      <c r="AJ4749">
        <v>84150</v>
      </c>
      <c r="AK4749" t="s">
        <v>125</v>
      </c>
      <c r="AL4749">
        <v>10</v>
      </c>
      <c r="AM4749" t="s">
        <v>68</v>
      </c>
      <c r="AN4749">
        <v>1</v>
      </c>
      <c r="AO4749">
        <v>0.108909091</v>
      </c>
      <c r="AR4749" t="s">
        <v>79</v>
      </c>
      <c r="AS4749" t="s">
        <v>77</v>
      </c>
      <c r="AT4749">
        <v>-93</v>
      </c>
      <c r="AU4749" t="s">
        <v>78</v>
      </c>
      <c r="AV4749" t="s">
        <v>79</v>
      </c>
      <c r="AW4749" t="s">
        <v>80</v>
      </c>
      <c r="AX4749" t="s">
        <v>81</v>
      </c>
      <c r="AY4749" t="s">
        <v>95</v>
      </c>
      <c r="AZ4749" t="s">
        <v>96</v>
      </c>
      <c r="BA4749" t="s">
        <v>76</v>
      </c>
      <c r="BB4749" t="s">
        <v>84</v>
      </c>
      <c r="BC4749">
        <v>62</v>
      </c>
      <c r="BD4749" t="s">
        <v>157</v>
      </c>
      <c r="BE4749">
        <v>10</v>
      </c>
      <c r="BF4749" t="s">
        <v>112</v>
      </c>
      <c r="BG4749" t="s">
        <v>158</v>
      </c>
      <c r="BH4749">
        <v>365243</v>
      </c>
      <c r="BI4749">
        <v>-62</v>
      </c>
      <c r="BJ4749">
        <v>208</v>
      </c>
      <c r="BK4749">
        <v>365243</v>
      </c>
      <c r="BL4749">
        <v>365243</v>
      </c>
      <c r="BM4749">
        <v>0</v>
      </c>
    </row>
    <row r="4750" spans="1:65" x14ac:dyDescent="0.3">
      <c r="A4750">
        <v>141077</v>
      </c>
      <c r="B4750">
        <v>0</v>
      </c>
      <c r="C4750" t="s">
        <v>65</v>
      </c>
      <c r="D4750" t="s">
        <v>88</v>
      </c>
      <c r="E4750" t="s">
        <v>68</v>
      </c>
      <c r="F4750" t="s">
        <v>68</v>
      </c>
      <c r="G4750">
        <v>1</v>
      </c>
      <c r="H4750">
        <v>171000</v>
      </c>
      <c r="I4750">
        <v>258709.5</v>
      </c>
      <c r="J4750" t="s">
        <v>133</v>
      </c>
      <c r="K4750" t="s">
        <v>70</v>
      </c>
      <c r="L4750" t="s">
        <v>91</v>
      </c>
      <c r="M4750" t="s">
        <v>72</v>
      </c>
      <c r="N4750">
        <v>1.8849999999999999E-2</v>
      </c>
      <c r="O4750">
        <v>15885</v>
      </c>
      <c r="P4750">
        <v>4182</v>
      </c>
      <c r="Q4750">
        <v>5261</v>
      </c>
      <c r="R4750">
        <v>4028</v>
      </c>
      <c r="S4750">
        <v>2</v>
      </c>
      <c r="T4750">
        <v>2</v>
      </c>
      <c r="U4750" t="s">
        <v>109</v>
      </c>
      <c r="V4750">
        <v>15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1</v>
      </c>
      <c r="AC4750" t="s">
        <v>170</v>
      </c>
      <c r="AD4750">
        <v>2248234</v>
      </c>
      <c r="AE4750" t="s">
        <v>65</v>
      </c>
      <c r="AF4750">
        <v>65449.485000000001</v>
      </c>
      <c r="AG4750">
        <v>675000</v>
      </c>
      <c r="AH4750">
        <v>816282</v>
      </c>
      <c r="AJ4750">
        <v>675000</v>
      </c>
      <c r="AK4750" t="s">
        <v>109</v>
      </c>
      <c r="AL4750">
        <v>11</v>
      </c>
      <c r="AM4750" t="s">
        <v>68</v>
      </c>
      <c r="AN4750">
        <v>1</v>
      </c>
      <c r="AR4750" t="s">
        <v>245</v>
      </c>
      <c r="AS4750" t="s">
        <v>77</v>
      </c>
      <c r="AT4750">
        <v>-392</v>
      </c>
      <c r="AU4750" t="s">
        <v>78</v>
      </c>
      <c r="AV4750" t="s">
        <v>79</v>
      </c>
      <c r="AX4750" t="s">
        <v>81</v>
      </c>
      <c r="AY4750" t="s">
        <v>76</v>
      </c>
      <c r="AZ4750" t="s">
        <v>82</v>
      </c>
      <c r="BA4750" t="s">
        <v>83</v>
      </c>
      <c r="BB4750" t="s">
        <v>121</v>
      </c>
      <c r="BC4750">
        <v>-1</v>
      </c>
      <c r="BD4750" t="s">
        <v>76</v>
      </c>
      <c r="BE4750">
        <v>18</v>
      </c>
      <c r="BF4750" t="s">
        <v>147</v>
      </c>
      <c r="BG4750" t="s">
        <v>196</v>
      </c>
      <c r="BH4750">
        <v>365243</v>
      </c>
      <c r="BI4750">
        <v>-362</v>
      </c>
      <c r="BJ4750">
        <v>148</v>
      </c>
      <c r="BK4750">
        <v>-152</v>
      </c>
      <c r="BL4750">
        <v>-145</v>
      </c>
      <c r="BM4750">
        <v>1</v>
      </c>
    </row>
    <row r="4751" spans="1:65" x14ac:dyDescent="0.3">
      <c r="A4751">
        <v>141115</v>
      </c>
      <c r="B4751">
        <v>1</v>
      </c>
      <c r="C4751" t="s">
        <v>99</v>
      </c>
      <c r="D4751" t="s">
        <v>88</v>
      </c>
      <c r="E4751" t="s">
        <v>67</v>
      </c>
      <c r="F4751" t="s">
        <v>68</v>
      </c>
      <c r="G4751">
        <v>2</v>
      </c>
      <c r="H4751">
        <v>225000</v>
      </c>
      <c r="I4751">
        <v>540000</v>
      </c>
      <c r="J4751" t="s">
        <v>89</v>
      </c>
      <c r="K4751" t="s">
        <v>90</v>
      </c>
      <c r="L4751" t="s">
        <v>119</v>
      </c>
      <c r="M4751" t="s">
        <v>72</v>
      </c>
      <c r="N4751">
        <v>2.5163999999999999E-2</v>
      </c>
      <c r="O4751">
        <v>13411</v>
      </c>
      <c r="P4751">
        <v>2175</v>
      </c>
      <c r="Q4751">
        <v>7515</v>
      </c>
      <c r="R4751">
        <v>3952</v>
      </c>
      <c r="S4751">
        <v>2</v>
      </c>
      <c r="T4751">
        <v>2</v>
      </c>
      <c r="U4751" t="s">
        <v>94</v>
      </c>
      <c r="V4751">
        <v>11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 t="s">
        <v>228</v>
      </c>
      <c r="AD4751">
        <v>2585871</v>
      </c>
      <c r="AE4751" t="s">
        <v>93</v>
      </c>
      <c r="AF4751">
        <v>10048.275</v>
      </c>
      <c r="AG4751">
        <v>104197.5</v>
      </c>
      <c r="AH4751">
        <v>103059</v>
      </c>
      <c r="AI4751">
        <v>10422</v>
      </c>
      <c r="AJ4751">
        <v>104197.5</v>
      </c>
      <c r="AK4751" t="s">
        <v>123</v>
      </c>
      <c r="AL4751">
        <v>14</v>
      </c>
      <c r="AM4751" t="s">
        <v>68</v>
      </c>
      <c r="AN4751">
        <v>1</v>
      </c>
      <c r="AO4751">
        <v>0.10002119700000001</v>
      </c>
      <c r="AR4751" t="s">
        <v>79</v>
      </c>
      <c r="AS4751" t="s">
        <v>77</v>
      </c>
      <c r="AT4751">
        <v>-2210</v>
      </c>
      <c r="AU4751" t="s">
        <v>78</v>
      </c>
      <c r="AV4751" t="s">
        <v>79</v>
      </c>
      <c r="AW4751" t="s">
        <v>80</v>
      </c>
      <c r="AX4751" t="s">
        <v>102</v>
      </c>
      <c r="AY4751" t="s">
        <v>157</v>
      </c>
      <c r="AZ4751" t="s">
        <v>96</v>
      </c>
      <c r="BA4751" t="s">
        <v>76</v>
      </c>
      <c r="BB4751" t="s">
        <v>138</v>
      </c>
      <c r="BC4751">
        <v>15</v>
      </c>
      <c r="BD4751" t="s">
        <v>157</v>
      </c>
      <c r="BE4751">
        <v>12</v>
      </c>
      <c r="BF4751" t="s">
        <v>147</v>
      </c>
      <c r="BG4751" t="s">
        <v>158</v>
      </c>
      <c r="BH4751">
        <v>365243</v>
      </c>
      <c r="BI4751">
        <v>-2179</v>
      </c>
      <c r="BJ4751">
        <v>-1849</v>
      </c>
      <c r="BK4751">
        <v>-1909</v>
      </c>
      <c r="BL4751">
        <v>-1903</v>
      </c>
      <c r="BM4751">
        <v>1</v>
      </c>
    </row>
    <row r="4752" spans="1:65" x14ac:dyDescent="0.3">
      <c r="A4752">
        <v>141120</v>
      </c>
      <c r="B4752">
        <v>0</v>
      </c>
      <c r="C4752" t="s">
        <v>65</v>
      </c>
      <c r="D4752" t="s">
        <v>88</v>
      </c>
      <c r="E4752" t="s">
        <v>67</v>
      </c>
      <c r="F4752" t="s">
        <v>67</v>
      </c>
      <c r="G4752">
        <v>0</v>
      </c>
      <c r="H4752">
        <v>85500</v>
      </c>
      <c r="I4752">
        <v>338832</v>
      </c>
      <c r="J4752" t="s">
        <v>89</v>
      </c>
      <c r="K4752" t="s">
        <v>90</v>
      </c>
      <c r="L4752" t="s">
        <v>91</v>
      </c>
      <c r="M4752" t="s">
        <v>127</v>
      </c>
      <c r="N4752">
        <v>6.0080000000000003E-3</v>
      </c>
      <c r="O4752">
        <v>10715</v>
      </c>
      <c r="P4752">
        <v>3423</v>
      </c>
      <c r="Q4752">
        <v>4407</v>
      </c>
      <c r="R4752">
        <v>3021</v>
      </c>
      <c r="S4752">
        <v>2</v>
      </c>
      <c r="T4752">
        <v>2</v>
      </c>
      <c r="U4752" t="s">
        <v>94</v>
      </c>
      <c r="V4752">
        <v>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 t="s">
        <v>184</v>
      </c>
      <c r="AD4752">
        <v>2538591</v>
      </c>
      <c r="AE4752" t="s">
        <v>93</v>
      </c>
      <c r="AF4752">
        <v>14185.17</v>
      </c>
      <c r="AG4752">
        <v>61230.6</v>
      </c>
      <c r="AH4752">
        <v>50706</v>
      </c>
      <c r="AI4752">
        <v>12248.1</v>
      </c>
      <c r="AJ4752">
        <v>61230.6</v>
      </c>
      <c r="AK4752" t="s">
        <v>123</v>
      </c>
      <c r="AL4752">
        <v>17</v>
      </c>
      <c r="AM4752" t="s">
        <v>68</v>
      </c>
      <c r="AN4752">
        <v>1</v>
      </c>
      <c r="AO4752">
        <v>0.211889208</v>
      </c>
      <c r="AR4752" t="s">
        <v>79</v>
      </c>
      <c r="AS4752" t="s">
        <v>77</v>
      </c>
      <c r="AT4752">
        <v>-1118</v>
      </c>
      <c r="AU4752" t="s">
        <v>78</v>
      </c>
      <c r="AV4752" t="s">
        <v>79</v>
      </c>
      <c r="AW4752" t="s">
        <v>166</v>
      </c>
      <c r="AX4752" t="s">
        <v>102</v>
      </c>
      <c r="AY4752" t="s">
        <v>124</v>
      </c>
      <c r="AZ4752" t="s">
        <v>96</v>
      </c>
      <c r="BA4752" t="s">
        <v>76</v>
      </c>
      <c r="BB4752" t="s">
        <v>104</v>
      </c>
      <c r="BC4752">
        <v>29</v>
      </c>
      <c r="BD4752" t="s">
        <v>105</v>
      </c>
      <c r="BE4752">
        <v>4</v>
      </c>
      <c r="BF4752" t="s">
        <v>86</v>
      </c>
      <c r="BG4752" t="s">
        <v>208</v>
      </c>
      <c r="BH4752">
        <v>365243</v>
      </c>
      <c r="BI4752">
        <v>-1087</v>
      </c>
      <c r="BJ4752">
        <v>-997</v>
      </c>
      <c r="BK4752">
        <v>-997</v>
      </c>
      <c r="BL4752">
        <v>-993</v>
      </c>
      <c r="BM4752">
        <v>0</v>
      </c>
    </row>
    <row r="4753" spans="1:65" x14ac:dyDescent="0.3">
      <c r="A4753">
        <v>141125</v>
      </c>
      <c r="B4753">
        <v>0</v>
      </c>
      <c r="C4753" t="s">
        <v>65</v>
      </c>
      <c r="D4753" t="s">
        <v>66</v>
      </c>
      <c r="E4753" t="s">
        <v>68</v>
      </c>
      <c r="F4753" t="s">
        <v>68</v>
      </c>
      <c r="G4753">
        <v>0</v>
      </c>
      <c r="H4753">
        <v>148500</v>
      </c>
      <c r="I4753">
        <v>814041</v>
      </c>
      <c r="J4753" t="s">
        <v>69</v>
      </c>
      <c r="K4753" t="s">
        <v>90</v>
      </c>
      <c r="L4753" t="s">
        <v>140</v>
      </c>
      <c r="M4753" t="s">
        <v>72</v>
      </c>
      <c r="N4753">
        <v>2.5163999999999999E-2</v>
      </c>
      <c r="O4753">
        <v>16546</v>
      </c>
      <c r="P4753">
        <v>5329</v>
      </c>
      <c r="Q4753">
        <v>4705</v>
      </c>
      <c r="R4753">
        <v>93</v>
      </c>
      <c r="S4753">
        <v>2</v>
      </c>
      <c r="T4753">
        <v>2</v>
      </c>
      <c r="U4753" t="s">
        <v>73</v>
      </c>
      <c r="V4753">
        <v>8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 t="s">
        <v>175</v>
      </c>
      <c r="AD4753">
        <v>2609956</v>
      </c>
      <c r="AE4753" t="s">
        <v>93</v>
      </c>
      <c r="AF4753">
        <v>8795.43</v>
      </c>
      <c r="AG4753">
        <v>100318.5</v>
      </c>
      <c r="AH4753">
        <v>90283.5</v>
      </c>
      <c r="AI4753">
        <v>10035</v>
      </c>
      <c r="AJ4753">
        <v>100318.5</v>
      </c>
      <c r="AK4753" t="s">
        <v>94</v>
      </c>
      <c r="AL4753">
        <v>15</v>
      </c>
      <c r="AM4753" t="s">
        <v>68</v>
      </c>
      <c r="AN4753">
        <v>1</v>
      </c>
      <c r="AO4753">
        <v>0.108943288</v>
      </c>
      <c r="AR4753" t="s">
        <v>79</v>
      </c>
      <c r="AS4753" t="s">
        <v>77</v>
      </c>
      <c r="AT4753">
        <v>-243</v>
      </c>
      <c r="AU4753" t="s">
        <v>78</v>
      </c>
      <c r="AV4753" t="s">
        <v>79</v>
      </c>
      <c r="AX4753" t="s">
        <v>81</v>
      </c>
      <c r="AY4753" t="s">
        <v>111</v>
      </c>
      <c r="AZ4753" t="s">
        <v>96</v>
      </c>
      <c r="BA4753" t="s">
        <v>76</v>
      </c>
      <c r="BB4753" t="s">
        <v>104</v>
      </c>
      <c r="BC4753">
        <v>10</v>
      </c>
      <c r="BD4753" t="s">
        <v>85</v>
      </c>
      <c r="BE4753">
        <v>12</v>
      </c>
      <c r="BF4753" t="s">
        <v>112</v>
      </c>
      <c r="BG4753" t="s">
        <v>151</v>
      </c>
      <c r="BH4753">
        <v>365243</v>
      </c>
      <c r="BI4753">
        <v>-209</v>
      </c>
      <c r="BJ4753">
        <v>121</v>
      </c>
      <c r="BK4753">
        <v>365243</v>
      </c>
      <c r="BL4753">
        <v>365243</v>
      </c>
      <c r="BM4753">
        <v>0</v>
      </c>
    </row>
    <row r="4754" spans="1:65" x14ac:dyDescent="0.3">
      <c r="A4754">
        <v>141128</v>
      </c>
      <c r="B4754">
        <v>0</v>
      </c>
      <c r="C4754" t="s">
        <v>65</v>
      </c>
      <c r="D4754" t="s">
        <v>88</v>
      </c>
      <c r="E4754" t="s">
        <v>67</v>
      </c>
      <c r="F4754" t="s">
        <v>68</v>
      </c>
      <c r="G4754">
        <v>1</v>
      </c>
      <c r="H4754">
        <v>247500</v>
      </c>
      <c r="I4754">
        <v>562500</v>
      </c>
      <c r="J4754" t="s">
        <v>69</v>
      </c>
      <c r="K4754" t="s">
        <v>90</v>
      </c>
      <c r="L4754" t="s">
        <v>91</v>
      </c>
      <c r="M4754" t="s">
        <v>72</v>
      </c>
      <c r="N4754">
        <v>4.6219999999999997E-2</v>
      </c>
      <c r="O4754">
        <v>18817</v>
      </c>
      <c r="P4754">
        <v>1770</v>
      </c>
      <c r="Q4754">
        <v>5709</v>
      </c>
      <c r="R4754">
        <v>1909</v>
      </c>
      <c r="S4754">
        <v>1</v>
      </c>
      <c r="T4754">
        <v>1</v>
      </c>
      <c r="U4754" t="s">
        <v>94</v>
      </c>
      <c r="V4754">
        <v>15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 t="s">
        <v>134</v>
      </c>
      <c r="AD4754">
        <v>2576914</v>
      </c>
      <c r="AE4754" t="s">
        <v>93</v>
      </c>
      <c r="AF4754">
        <v>36918.18</v>
      </c>
      <c r="AG4754">
        <v>340011</v>
      </c>
      <c r="AH4754">
        <v>307908</v>
      </c>
      <c r="AI4754">
        <v>54000</v>
      </c>
      <c r="AJ4754">
        <v>340011</v>
      </c>
      <c r="AK4754" t="s">
        <v>75</v>
      </c>
      <c r="AL4754">
        <v>17</v>
      </c>
      <c r="AM4754" t="s">
        <v>68</v>
      </c>
      <c r="AN4754">
        <v>1</v>
      </c>
      <c r="AO4754">
        <v>0.162502374</v>
      </c>
      <c r="AR4754" t="s">
        <v>79</v>
      </c>
      <c r="AS4754" t="s">
        <v>114</v>
      </c>
      <c r="AT4754">
        <v>-1609</v>
      </c>
      <c r="AU4754" t="s">
        <v>78</v>
      </c>
      <c r="AV4754" t="s">
        <v>115</v>
      </c>
      <c r="AW4754" t="s">
        <v>80</v>
      </c>
      <c r="AX4754" t="s">
        <v>161</v>
      </c>
      <c r="AY4754" t="s">
        <v>111</v>
      </c>
      <c r="AZ4754" t="s">
        <v>96</v>
      </c>
      <c r="BA4754" t="s">
        <v>76</v>
      </c>
      <c r="BB4754" t="s">
        <v>84</v>
      </c>
      <c r="BC4754">
        <v>60</v>
      </c>
      <c r="BD4754" t="s">
        <v>85</v>
      </c>
      <c r="BE4754">
        <v>12</v>
      </c>
      <c r="BF4754" t="s">
        <v>86</v>
      </c>
      <c r="BG4754" t="s">
        <v>151</v>
      </c>
    </row>
    <row r="4755" spans="1:65" x14ac:dyDescent="0.3">
      <c r="A4755">
        <v>141134</v>
      </c>
      <c r="B4755">
        <v>0</v>
      </c>
      <c r="C4755" t="s">
        <v>65</v>
      </c>
      <c r="D4755" t="s">
        <v>88</v>
      </c>
      <c r="E4755" t="s">
        <v>67</v>
      </c>
      <c r="F4755" t="s">
        <v>68</v>
      </c>
      <c r="G4755">
        <v>2</v>
      </c>
      <c r="H4755">
        <v>90000</v>
      </c>
      <c r="I4755">
        <v>254700</v>
      </c>
      <c r="J4755" t="s">
        <v>89</v>
      </c>
      <c r="K4755" t="s">
        <v>70</v>
      </c>
      <c r="L4755" t="s">
        <v>91</v>
      </c>
      <c r="M4755" t="s">
        <v>72</v>
      </c>
      <c r="N4755">
        <v>7.3049999999999999E-3</v>
      </c>
      <c r="O4755">
        <v>11777</v>
      </c>
      <c r="P4755">
        <v>3685</v>
      </c>
      <c r="Q4755">
        <v>390</v>
      </c>
      <c r="R4755">
        <v>1831</v>
      </c>
      <c r="S4755">
        <v>3</v>
      </c>
      <c r="T4755">
        <v>3</v>
      </c>
      <c r="U4755" t="s">
        <v>94</v>
      </c>
      <c r="V4755">
        <v>13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92</v>
      </c>
      <c r="AD4755">
        <v>2583969</v>
      </c>
      <c r="AE4755" t="s">
        <v>93</v>
      </c>
      <c r="AF4755">
        <v>6155.28</v>
      </c>
      <c r="AG4755">
        <v>129087</v>
      </c>
      <c r="AH4755">
        <v>133587</v>
      </c>
      <c r="AI4755">
        <v>0</v>
      </c>
      <c r="AJ4755">
        <v>129087</v>
      </c>
      <c r="AK4755" t="s">
        <v>75</v>
      </c>
      <c r="AL4755">
        <v>9</v>
      </c>
      <c r="AM4755" t="s">
        <v>68</v>
      </c>
      <c r="AN4755">
        <v>1</v>
      </c>
      <c r="AO4755">
        <v>0</v>
      </c>
      <c r="AR4755" t="s">
        <v>79</v>
      </c>
      <c r="AS4755" t="s">
        <v>77</v>
      </c>
      <c r="AT4755">
        <v>-1322</v>
      </c>
      <c r="AU4755" t="s">
        <v>78</v>
      </c>
      <c r="AV4755" t="s">
        <v>79</v>
      </c>
      <c r="AW4755" t="s">
        <v>80</v>
      </c>
      <c r="AX4755" t="s">
        <v>102</v>
      </c>
      <c r="AY4755" t="s">
        <v>111</v>
      </c>
      <c r="AZ4755" t="s">
        <v>96</v>
      </c>
      <c r="BA4755" t="s">
        <v>76</v>
      </c>
      <c r="BB4755" t="s">
        <v>104</v>
      </c>
      <c r="BC4755">
        <v>4500</v>
      </c>
      <c r="BD4755" t="s">
        <v>85</v>
      </c>
      <c r="BE4755">
        <v>24</v>
      </c>
      <c r="BF4755" t="s">
        <v>97</v>
      </c>
      <c r="BG4755" t="s">
        <v>98</v>
      </c>
      <c r="BH4755">
        <v>365243</v>
      </c>
      <c r="BI4755">
        <v>-1291</v>
      </c>
      <c r="BJ4755">
        <v>-601</v>
      </c>
      <c r="BK4755">
        <v>-1111</v>
      </c>
      <c r="BL4755">
        <v>-1105</v>
      </c>
      <c r="BM4755">
        <v>0</v>
      </c>
    </row>
    <row r="4756" spans="1:65" x14ac:dyDescent="0.3">
      <c r="A4756">
        <v>141142</v>
      </c>
      <c r="B4756">
        <v>0</v>
      </c>
      <c r="C4756" t="s">
        <v>65</v>
      </c>
      <c r="D4756" t="s">
        <v>66</v>
      </c>
      <c r="E4756" t="s">
        <v>67</v>
      </c>
      <c r="F4756" t="s">
        <v>67</v>
      </c>
      <c r="G4756">
        <v>0</v>
      </c>
      <c r="H4756">
        <v>135000</v>
      </c>
      <c r="I4756">
        <v>495000</v>
      </c>
      <c r="J4756" t="s">
        <v>69</v>
      </c>
      <c r="K4756" t="s">
        <v>70</v>
      </c>
      <c r="L4756" t="s">
        <v>91</v>
      </c>
      <c r="M4756" t="s">
        <v>72</v>
      </c>
      <c r="N4756">
        <v>1.8849999999999999E-2</v>
      </c>
      <c r="O4756">
        <v>13236</v>
      </c>
      <c r="P4756">
        <v>2916</v>
      </c>
      <c r="Q4756">
        <v>2294</v>
      </c>
      <c r="R4756">
        <v>4398</v>
      </c>
      <c r="S4756">
        <v>2</v>
      </c>
      <c r="T4756">
        <v>2</v>
      </c>
      <c r="U4756" t="s">
        <v>73</v>
      </c>
      <c r="V4756">
        <v>15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1</v>
      </c>
      <c r="AC4756" t="s">
        <v>92</v>
      </c>
      <c r="AD4756">
        <v>1907244</v>
      </c>
      <c r="AE4756" t="s">
        <v>93</v>
      </c>
      <c r="AF4756">
        <v>4501.3050000000003</v>
      </c>
      <c r="AG4756">
        <v>24921</v>
      </c>
      <c r="AH4756">
        <v>22428</v>
      </c>
      <c r="AI4756">
        <v>2493</v>
      </c>
      <c r="AJ4756">
        <v>24921</v>
      </c>
      <c r="AK4756" t="s">
        <v>109</v>
      </c>
      <c r="AL4756">
        <v>10</v>
      </c>
      <c r="AM4756" t="s">
        <v>68</v>
      </c>
      <c r="AN4756">
        <v>1</v>
      </c>
      <c r="AO4756">
        <v>0.108948422</v>
      </c>
      <c r="AR4756" t="s">
        <v>79</v>
      </c>
      <c r="AS4756" t="s">
        <v>77</v>
      </c>
      <c r="AT4756">
        <v>-2843</v>
      </c>
      <c r="AU4756" t="s">
        <v>78</v>
      </c>
      <c r="AV4756" t="s">
        <v>79</v>
      </c>
      <c r="AX4756" t="s">
        <v>81</v>
      </c>
      <c r="AY4756" t="s">
        <v>124</v>
      </c>
      <c r="AZ4756" t="s">
        <v>96</v>
      </c>
      <c r="BA4756" t="s">
        <v>76</v>
      </c>
      <c r="BB4756" t="s">
        <v>104</v>
      </c>
      <c r="BC4756">
        <v>30</v>
      </c>
      <c r="BD4756" t="s">
        <v>105</v>
      </c>
      <c r="BE4756">
        <v>6</v>
      </c>
      <c r="BF4756" t="s">
        <v>112</v>
      </c>
      <c r="BG4756" t="s">
        <v>106</v>
      </c>
      <c r="BH4756">
        <v>365243</v>
      </c>
      <c r="BI4756">
        <v>-2810</v>
      </c>
      <c r="BJ4756">
        <v>-2660</v>
      </c>
      <c r="BK4756">
        <v>-2660</v>
      </c>
      <c r="BL4756">
        <v>-2652</v>
      </c>
      <c r="BM4756">
        <v>0</v>
      </c>
    </row>
    <row r="4757" spans="1:65" x14ac:dyDescent="0.3">
      <c r="A4757">
        <v>141146</v>
      </c>
      <c r="B4757">
        <v>0</v>
      </c>
      <c r="C4757" t="s">
        <v>65</v>
      </c>
      <c r="D4757" t="s">
        <v>66</v>
      </c>
      <c r="E4757" t="s">
        <v>67</v>
      </c>
      <c r="F4757" t="s">
        <v>68</v>
      </c>
      <c r="G4757">
        <v>0</v>
      </c>
      <c r="H4757">
        <v>202500</v>
      </c>
      <c r="I4757">
        <v>134316</v>
      </c>
      <c r="J4757" t="s">
        <v>69</v>
      </c>
      <c r="K4757" t="s">
        <v>70</v>
      </c>
      <c r="L4757" t="s">
        <v>71</v>
      </c>
      <c r="M4757" t="s">
        <v>72</v>
      </c>
      <c r="N4757">
        <v>4.6219999999999997E-2</v>
      </c>
      <c r="O4757">
        <v>13242</v>
      </c>
      <c r="P4757">
        <v>394</v>
      </c>
      <c r="Q4757">
        <v>4207</v>
      </c>
      <c r="R4757">
        <v>4188</v>
      </c>
      <c r="S4757">
        <v>1</v>
      </c>
      <c r="T4757">
        <v>1</v>
      </c>
      <c r="U4757" t="s">
        <v>109</v>
      </c>
      <c r="V4757">
        <v>13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92</v>
      </c>
      <c r="AD4757">
        <v>1607194</v>
      </c>
      <c r="AE4757" t="s">
        <v>93</v>
      </c>
      <c r="AF4757">
        <v>11450.115</v>
      </c>
      <c r="AG4757">
        <v>60435</v>
      </c>
      <c r="AH4757">
        <v>57051</v>
      </c>
      <c r="AI4757">
        <v>6075</v>
      </c>
      <c r="AJ4757">
        <v>60435</v>
      </c>
      <c r="AK4757" t="s">
        <v>109</v>
      </c>
      <c r="AL4757">
        <v>10</v>
      </c>
      <c r="AM4757" t="s">
        <v>68</v>
      </c>
      <c r="AN4757">
        <v>1</v>
      </c>
      <c r="AO4757">
        <v>0.104809861</v>
      </c>
      <c r="AR4757" t="s">
        <v>79</v>
      </c>
      <c r="AS4757" t="s">
        <v>77</v>
      </c>
      <c r="AT4757">
        <v>-2779</v>
      </c>
      <c r="AU4757" t="s">
        <v>78</v>
      </c>
      <c r="AV4757" t="s">
        <v>79</v>
      </c>
      <c r="AW4757" t="s">
        <v>80</v>
      </c>
      <c r="AX4757" t="s">
        <v>81</v>
      </c>
      <c r="AY4757" t="s">
        <v>95</v>
      </c>
      <c r="AZ4757" t="s">
        <v>96</v>
      </c>
      <c r="BA4757" t="s">
        <v>76</v>
      </c>
      <c r="BB4757" t="s">
        <v>138</v>
      </c>
      <c r="BC4757">
        <v>73</v>
      </c>
      <c r="BD4757" t="s">
        <v>85</v>
      </c>
      <c r="BE4757">
        <v>6</v>
      </c>
      <c r="BF4757" t="s">
        <v>112</v>
      </c>
      <c r="BG4757" t="s">
        <v>151</v>
      </c>
      <c r="BH4757">
        <v>365243</v>
      </c>
      <c r="BI4757">
        <v>-2741</v>
      </c>
      <c r="BJ4757">
        <v>-2591</v>
      </c>
      <c r="BK4757">
        <v>-2591</v>
      </c>
      <c r="BL4757">
        <v>-2588</v>
      </c>
      <c r="BM4757">
        <v>1</v>
      </c>
    </row>
    <row r="4758" spans="1:65" x14ac:dyDescent="0.3">
      <c r="A4758">
        <v>141179</v>
      </c>
      <c r="B4758">
        <v>1</v>
      </c>
      <c r="C4758" t="s">
        <v>65</v>
      </c>
      <c r="D4758" t="s">
        <v>66</v>
      </c>
      <c r="E4758" t="s">
        <v>68</v>
      </c>
      <c r="F4758" t="s">
        <v>67</v>
      </c>
      <c r="G4758">
        <v>0</v>
      </c>
      <c r="H4758">
        <v>135000</v>
      </c>
      <c r="I4758">
        <v>545040</v>
      </c>
      <c r="J4758" t="s">
        <v>89</v>
      </c>
      <c r="K4758" t="s">
        <v>70</v>
      </c>
      <c r="L4758" t="s">
        <v>91</v>
      </c>
      <c r="M4758" t="s">
        <v>72</v>
      </c>
      <c r="N4758">
        <v>3.1329000000000003E-2</v>
      </c>
      <c r="O4758">
        <v>15164</v>
      </c>
      <c r="P4758">
        <v>2834</v>
      </c>
      <c r="Q4758">
        <v>8530</v>
      </c>
      <c r="R4758">
        <v>5107</v>
      </c>
      <c r="S4758">
        <v>2</v>
      </c>
      <c r="T4758">
        <v>2</v>
      </c>
      <c r="U4758" t="s">
        <v>123</v>
      </c>
      <c r="V4758">
        <v>10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1</v>
      </c>
      <c r="AC4758" t="s">
        <v>141</v>
      </c>
      <c r="AD4758">
        <v>1091665</v>
      </c>
      <c r="AE4758" t="s">
        <v>65</v>
      </c>
      <c r="AF4758">
        <v>20172.599999999999</v>
      </c>
      <c r="AG4758">
        <v>180000</v>
      </c>
      <c r="AH4758">
        <v>180000</v>
      </c>
      <c r="AI4758">
        <v>0</v>
      </c>
      <c r="AJ4758">
        <v>180000</v>
      </c>
      <c r="AK4758" t="s">
        <v>123</v>
      </c>
      <c r="AL4758">
        <v>16</v>
      </c>
      <c r="AM4758" t="s">
        <v>68</v>
      </c>
      <c r="AN4758">
        <v>1</v>
      </c>
      <c r="AO4758">
        <v>0</v>
      </c>
      <c r="AR4758" t="s">
        <v>224</v>
      </c>
      <c r="AS4758" t="s">
        <v>114</v>
      </c>
      <c r="AT4758">
        <v>-2136</v>
      </c>
      <c r="AU4758" t="s">
        <v>78</v>
      </c>
      <c r="AV4758" t="s">
        <v>165</v>
      </c>
      <c r="AW4758" t="s">
        <v>80</v>
      </c>
      <c r="AX4758" t="s">
        <v>81</v>
      </c>
      <c r="AY4758" t="s">
        <v>76</v>
      </c>
      <c r="AZ4758" t="s">
        <v>82</v>
      </c>
      <c r="BA4758" t="s">
        <v>83</v>
      </c>
      <c r="BB4758" t="s">
        <v>121</v>
      </c>
      <c r="BC4758">
        <v>-1</v>
      </c>
      <c r="BD4758" t="s">
        <v>76</v>
      </c>
      <c r="BE4758">
        <v>12</v>
      </c>
      <c r="BF4758" t="s">
        <v>86</v>
      </c>
      <c r="BG4758" t="s">
        <v>87</v>
      </c>
    </row>
    <row r="4759" spans="1:65" x14ac:dyDescent="0.3">
      <c r="A4759">
        <v>141179</v>
      </c>
      <c r="B4759">
        <v>1</v>
      </c>
      <c r="C4759" t="s">
        <v>65</v>
      </c>
      <c r="D4759" t="s">
        <v>66</v>
      </c>
      <c r="E4759" t="s">
        <v>68</v>
      </c>
      <c r="F4759" t="s">
        <v>67</v>
      </c>
      <c r="G4759">
        <v>0</v>
      </c>
      <c r="H4759">
        <v>135000</v>
      </c>
      <c r="I4759">
        <v>545040</v>
      </c>
      <c r="J4759" t="s">
        <v>89</v>
      </c>
      <c r="K4759" t="s">
        <v>70</v>
      </c>
      <c r="L4759" t="s">
        <v>91</v>
      </c>
      <c r="M4759" t="s">
        <v>72</v>
      </c>
      <c r="N4759">
        <v>3.1329000000000003E-2</v>
      </c>
      <c r="O4759">
        <v>15164</v>
      </c>
      <c r="P4759">
        <v>2834</v>
      </c>
      <c r="Q4759">
        <v>8530</v>
      </c>
      <c r="R4759">
        <v>5107</v>
      </c>
      <c r="S4759">
        <v>2</v>
      </c>
      <c r="T4759">
        <v>2</v>
      </c>
      <c r="U4759" t="s">
        <v>123</v>
      </c>
      <c r="V4759">
        <v>10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1</v>
      </c>
      <c r="AC4759" t="s">
        <v>141</v>
      </c>
      <c r="AD4759">
        <v>2686479</v>
      </c>
      <c r="AE4759" t="s">
        <v>65</v>
      </c>
      <c r="AF4759">
        <v>18702.494999999999</v>
      </c>
      <c r="AG4759">
        <v>135000</v>
      </c>
      <c r="AH4759">
        <v>164223</v>
      </c>
      <c r="AI4759">
        <v>0</v>
      </c>
      <c r="AJ4759">
        <v>135000</v>
      </c>
      <c r="AK4759" t="s">
        <v>120</v>
      </c>
      <c r="AL4759">
        <v>10</v>
      </c>
      <c r="AM4759" t="s">
        <v>68</v>
      </c>
      <c r="AN4759">
        <v>1</v>
      </c>
      <c r="AO4759">
        <v>0</v>
      </c>
      <c r="AR4759" t="s">
        <v>76</v>
      </c>
      <c r="AS4759" t="s">
        <v>114</v>
      </c>
      <c r="AT4759">
        <v>-1861</v>
      </c>
      <c r="AU4759" t="s">
        <v>78</v>
      </c>
      <c r="AV4759" t="s">
        <v>165</v>
      </c>
      <c r="AW4759" t="s">
        <v>80</v>
      </c>
      <c r="AX4759" t="s">
        <v>81</v>
      </c>
      <c r="AY4759" t="s">
        <v>76</v>
      </c>
      <c r="AZ4759" t="s">
        <v>82</v>
      </c>
      <c r="BA4759" t="s">
        <v>116</v>
      </c>
      <c r="BB4759" t="s">
        <v>121</v>
      </c>
      <c r="BC4759">
        <v>-1</v>
      </c>
      <c r="BD4759" t="s">
        <v>76</v>
      </c>
      <c r="BE4759">
        <v>12</v>
      </c>
      <c r="BF4759" t="s">
        <v>86</v>
      </c>
      <c r="BG4759" t="s">
        <v>172</v>
      </c>
    </row>
    <row r="4760" spans="1:65" x14ac:dyDescent="0.3">
      <c r="A4760">
        <v>141182</v>
      </c>
      <c r="B4760">
        <v>0</v>
      </c>
      <c r="C4760" t="s">
        <v>65</v>
      </c>
      <c r="D4760" t="s">
        <v>88</v>
      </c>
      <c r="E4760" t="s">
        <v>67</v>
      </c>
      <c r="F4760" t="s">
        <v>68</v>
      </c>
      <c r="G4760">
        <v>1</v>
      </c>
      <c r="H4760">
        <v>112500</v>
      </c>
      <c r="I4760">
        <v>486000</v>
      </c>
      <c r="J4760" t="s">
        <v>89</v>
      </c>
      <c r="K4760" t="s">
        <v>70</v>
      </c>
      <c r="L4760" t="s">
        <v>71</v>
      </c>
      <c r="M4760" t="s">
        <v>72</v>
      </c>
      <c r="N4760">
        <v>1.5221E-2</v>
      </c>
      <c r="O4760">
        <v>17472</v>
      </c>
      <c r="P4760">
        <v>1228</v>
      </c>
      <c r="Q4760">
        <v>9705</v>
      </c>
      <c r="R4760">
        <v>973</v>
      </c>
      <c r="S4760">
        <v>2</v>
      </c>
      <c r="T4760">
        <v>2</v>
      </c>
      <c r="U4760" t="s">
        <v>123</v>
      </c>
      <c r="V4760">
        <v>10</v>
      </c>
      <c r="W4760">
        <v>0</v>
      </c>
      <c r="X4760">
        <v>0</v>
      </c>
      <c r="Y4760">
        <v>0</v>
      </c>
      <c r="Z4760">
        <v>1</v>
      </c>
      <c r="AA4760">
        <v>1</v>
      </c>
      <c r="AB4760">
        <v>0</v>
      </c>
      <c r="AC4760" t="s">
        <v>108</v>
      </c>
      <c r="AD4760">
        <v>1696605</v>
      </c>
      <c r="AE4760" t="s">
        <v>99</v>
      </c>
      <c r="AF4760">
        <v>5670</v>
      </c>
      <c r="AG4760">
        <v>85455</v>
      </c>
      <c r="AH4760">
        <v>81000</v>
      </c>
      <c r="AI4760">
        <v>8545.5</v>
      </c>
      <c r="AJ4760">
        <v>85455</v>
      </c>
      <c r="AK4760" t="s">
        <v>94</v>
      </c>
      <c r="AL4760">
        <v>15</v>
      </c>
      <c r="AM4760" t="s">
        <v>68</v>
      </c>
      <c r="AN4760">
        <v>1</v>
      </c>
      <c r="AO4760">
        <v>0.103934049</v>
      </c>
      <c r="AR4760" t="s">
        <v>79</v>
      </c>
      <c r="AS4760" t="s">
        <v>77</v>
      </c>
      <c r="AT4760">
        <v>-2417</v>
      </c>
      <c r="AU4760" t="s">
        <v>76</v>
      </c>
      <c r="AV4760" t="s">
        <v>79</v>
      </c>
      <c r="AX4760" t="s">
        <v>102</v>
      </c>
      <c r="AY4760" t="s">
        <v>95</v>
      </c>
      <c r="AZ4760" t="s">
        <v>131</v>
      </c>
      <c r="BA4760" t="s">
        <v>116</v>
      </c>
      <c r="BB4760" t="s">
        <v>104</v>
      </c>
      <c r="BC4760">
        <v>2000</v>
      </c>
      <c r="BD4760" t="s">
        <v>85</v>
      </c>
      <c r="BE4760">
        <v>0</v>
      </c>
      <c r="BF4760" t="s">
        <v>76</v>
      </c>
      <c r="BG4760" t="s">
        <v>132</v>
      </c>
      <c r="BH4760">
        <v>-2417</v>
      </c>
      <c r="BI4760">
        <v>-2384</v>
      </c>
      <c r="BJ4760">
        <v>365243</v>
      </c>
      <c r="BK4760">
        <v>-1776</v>
      </c>
      <c r="BL4760">
        <v>365243</v>
      </c>
      <c r="BM4760">
        <v>0</v>
      </c>
    </row>
    <row r="4761" spans="1:65" x14ac:dyDescent="0.3">
      <c r="A4761">
        <v>141190</v>
      </c>
      <c r="B4761">
        <v>0</v>
      </c>
      <c r="C4761" t="s">
        <v>65</v>
      </c>
      <c r="D4761" t="s">
        <v>88</v>
      </c>
      <c r="E4761" t="s">
        <v>67</v>
      </c>
      <c r="F4761" t="s">
        <v>68</v>
      </c>
      <c r="G4761">
        <v>0</v>
      </c>
      <c r="H4761">
        <v>148500</v>
      </c>
      <c r="I4761">
        <v>808650</v>
      </c>
      <c r="J4761" t="s">
        <v>113</v>
      </c>
      <c r="K4761" t="s">
        <v>70</v>
      </c>
      <c r="L4761" t="s">
        <v>91</v>
      </c>
      <c r="M4761" t="s">
        <v>72</v>
      </c>
      <c r="N4761">
        <v>5.0020000000000004E-3</v>
      </c>
      <c r="O4761">
        <v>23413</v>
      </c>
      <c r="P4761">
        <v>365243</v>
      </c>
      <c r="Q4761">
        <v>10137</v>
      </c>
      <c r="R4761">
        <v>3984</v>
      </c>
      <c r="S4761">
        <v>3</v>
      </c>
      <c r="T4761">
        <v>3</v>
      </c>
      <c r="U4761" t="s">
        <v>94</v>
      </c>
      <c r="V4761">
        <v>16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76</v>
      </c>
      <c r="AD4761">
        <v>2350677</v>
      </c>
      <c r="AE4761" t="s">
        <v>65</v>
      </c>
      <c r="AG4761">
        <v>0</v>
      </c>
      <c r="AH4761">
        <v>0</v>
      </c>
      <c r="AK4761" t="s">
        <v>109</v>
      </c>
      <c r="AL4761">
        <v>11</v>
      </c>
      <c r="AM4761" t="s">
        <v>68</v>
      </c>
      <c r="AN4761">
        <v>1</v>
      </c>
      <c r="AR4761" t="s">
        <v>76</v>
      </c>
      <c r="AS4761" t="s">
        <v>129</v>
      </c>
      <c r="AT4761">
        <v>-253</v>
      </c>
      <c r="AU4761" t="s">
        <v>76</v>
      </c>
      <c r="AV4761" t="s">
        <v>79</v>
      </c>
      <c r="AX4761" t="s">
        <v>81</v>
      </c>
      <c r="AY4761" t="s">
        <v>76</v>
      </c>
      <c r="AZ4761" t="s">
        <v>76</v>
      </c>
      <c r="BA4761" t="s">
        <v>76</v>
      </c>
      <c r="BB4761" t="s">
        <v>121</v>
      </c>
      <c r="BC4761">
        <v>-1</v>
      </c>
      <c r="BD4761" t="s">
        <v>76</v>
      </c>
      <c r="BF4761" t="s">
        <v>76</v>
      </c>
      <c r="BG4761" t="s">
        <v>82</v>
      </c>
    </row>
    <row r="4762" spans="1:65" x14ac:dyDescent="0.3">
      <c r="A4762">
        <v>141221</v>
      </c>
      <c r="B4762">
        <v>0</v>
      </c>
      <c r="C4762" t="s">
        <v>65</v>
      </c>
      <c r="D4762" t="s">
        <v>88</v>
      </c>
      <c r="E4762" t="s">
        <v>67</v>
      </c>
      <c r="F4762" t="s">
        <v>68</v>
      </c>
      <c r="G4762">
        <v>0</v>
      </c>
      <c r="H4762">
        <v>135000</v>
      </c>
      <c r="I4762">
        <v>50940</v>
      </c>
      <c r="J4762" t="s">
        <v>113</v>
      </c>
      <c r="K4762" t="s">
        <v>70</v>
      </c>
      <c r="L4762" t="s">
        <v>91</v>
      </c>
      <c r="M4762" t="s">
        <v>72</v>
      </c>
      <c r="N4762">
        <v>1.8800999999999998E-2</v>
      </c>
      <c r="O4762">
        <v>20076</v>
      </c>
      <c r="P4762">
        <v>365243</v>
      </c>
      <c r="Q4762">
        <v>10077</v>
      </c>
      <c r="R4762">
        <v>3547</v>
      </c>
      <c r="S4762">
        <v>2</v>
      </c>
      <c r="T4762">
        <v>2</v>
      </c>
      <c r="U4762" t="s">
        <v>123</v>
      </c>
      <c r="V4762">
        <v>11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 t="s">
        <v>76</v>
      </c>
      <c r="AD4762">
        <v>1011156</v>
      </c>
      <c r="AE4762" t="s">
        <v>99</v>
      </c>
      <c r="AF4762">
        <v>3375</v>
      </c>
      <c r="AG4762">
        <v>0</v>
      </c>
      <c r="AH4762">
        <v>67500</v>
      </c>
      <c r="AK4762" t="s">
        <v>125</v>
      </c>
      <c r="AL4762">
        <v>9</v>
      </c>
      <c r="AM4762" t="s">
        <v>68</v>
      </c>
      <c r="AN4762">
        <v>1</v>
      </c>
      <c r="AR4762" t="s">
        <v>79</v>
      </c>
      <c r="AS4762" t="s">
        <v>77</v>
      </c>
      <c r="AT4762">
        <v>-2841</v>
      </c>
      <c r="AU4762" t="s">
        <v>76</v>
      </c>
      <c r="AV4762" t="s">
        <v>79</v>
      </c>
      <c r="AX4762" t="s">
        <v>81</v>
      </c>
      <c r="AY4762" t="s">
        <v>76</v>
      </c>
      <c r="AZ4762" t="s">
        <v>131</v>
      </c>
      <c r="BA4762" t="s">
        <v>116</v>
      </c>
      <c r="BB4762" t="s">
        <v>104</v>
      </c>
      <c r="BC4762">
        <v>549</v>
      </c>
      <c r="BD4762" t="s">
        <v>85</v>
      </c>
      <c r="BE4762">
        <v>0</v>
      </c>
      <c r="BF4762" t="s">
        <v>76</v>
      </c>
      <c r="BG4762" t="s">
        <v>132</v>
      </c>
      <c r="BH4762">
        <v>-2812</v>
      </c>
      <c r="BI4762">
        <v>-2763</v>
      </c>
      <c r="BJ4762">
        <v>365243</v>
      </c>
      <c r="BK4762">
        <v>-1578</v>
      </c>
      <c r="BL4762">
        <v>-718</v>
      </c>
      <c r="BM4762">
        <v>0</v>
      </c>
    </row>
    <row r="4763" spans="1:65" x14ac:dyDescent="0.3">
      <c r="A4763">
        <v>141229</v>
      </c>
      <c r="B4763">
        <v>0</v>
      </c>
      <c r="C4763" t="s">
        <v>65</v>
      </c>
      <c r="D4763" t="s">
        <v>88</v>
      </c>
      <c r="E4763" t="s">
        <v>67</v>
      </c>
      <c r="F4763" t="s">
        <v>68</v>
      </c>
      <c r="G4763">
        <v>0</v>
      </c>
      <c r="H4763">
        <v>292500</v>
      </c>
      <c r="I4763">
        <v>614223</v>
      </c>
      <c r="J4763" t="s">
        <v>69</v>
      </c>
      <c r="K4763" t="s">
        <v>70</v>
      </c>
      <c r="L4763" t="s">
        <v>91</v>
      </c>
      <c r="M4763" t="s">
        <v>72</v>
      </c>
      <c r="N4763">
        <v>2.042E-3</v>
      </c>
      <c r="O4763">
        <v>20099</v>
      </c>
      <c r="P4763">
        <v>1329</v>
      </c>
      <c r="Q4763">
        <v>7369</v>
      </c>
      <c r="R4763">
        <v>3414</v>
      </c>
      <c r="S4763">
        <v>3</v>
      </c>
      <c r="T4763">
        <v>3</v>
      </c>
      <c r="U4763" t="s">
        <v>73</v>
      </c>
      <c r="V4763">
        <v>15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 t="s">
        <v>206</v>
      </c>
      <c r="AD4763">
        <v>2773869</v>
      </c>
      <c r="AE4763" t="s">
        <v>93</v>
      </c>
      <c r="AF4763">
        <v>11588.22</v>
      </c>
      <c r="AG4763">
        <v>58500</v>
      </c>
      <c r="AH4763">
        <v>63135</v>
      </c>
      <c r="AI4763">
        <v>0</v>
      </c>
      <c r="AJ4763">
        <v>58500</v>
      </c>
      <c r="AK4763" t="s">
        <v>73</v>
      </c>
      <c r="AL4763">
        <v>11</v>
      </c>
      <c r="AM4763" t="s">
        <v>68</v>
      </c>
      <c r="AN4763">
        <v>1</v>
      </c>
      <c r="AO4763">
        <v>0</v>
      </c>
      <c r="AR4763" t="s">
        <v>79</v>
      </c>
      <c r="AS4763" t="s">
        <v>77</v>
      </c>
      <c r="AT4763">
        <v>-35</v>
      </c>
      <c r="AU4763" t="s">
        <v>78</v>
      </c>
      <c r="AV4763" t="s">
        <v>79</v>
      </c>
      <c r="AW4763" t="s">
        <v>80</v>
      </c>
      <c r="AX4763" t="s">
        <v>81</v>
      </c>
      <c r="AY4763" t="s">
        <v>199</v>
      </c>
      <c r="AZ4763" t="s">
        <v>96</v>
      </c>
      <c r="BA4763" t="s">
        <v>76</v>
      </c>
      <c r="BB4763" t="s">
        <v>138</v>
      </c>
      <c r="BC4763">
        <v>98</v>
      </c>
      <c r="BD4763" t="s">
        <v>141</v>
      </c>
      <c r="BE4763">
        <v>6</v>
      </c>
      <c r="BF4763" t="s">
        <v>112</v>
      </c>
      <c r="BG4763" t="s">
        <v>158</v>
      </c>
      <c r="BH4763">
        <v>365243</v>
      </c>
      <c r="BI4763">
        <v>-5</v>
      </c>
      <c r="BJ4763">
        <v>145</v>
      </c>
      <c r="BK4763">
        <v>365243</v>
      </c>
      <c r="BL4763">
        <v>365243</v>
      </c>
      <c r="BM4763">
        <v>0</v>
      </c>
    </row>
    <row r="4764" spans="1:65" x14ac:dyDescent="0.3">
      <c r="A4764">
        <v>141233</v>
      </c>
      <c r="B4764">
        <v>0</v>
      </c>
      <c r="C4764" t="s">
        <v>65</v>
      </c>
      <c r="D4764" t="s">
        <v>88</v>
      </c>
      <c r="E4764" t="s">
        <v>67</v>
      </c>
      <c r="F4764" t="s">
        <v>67</v>
      </c>
      <c r="G4764">
        <v>0</v>
      </c>
      <c r="H4764">
        <v>85500</v>
      </c>
      <c r="I4764">
        <v>203760</v>
      </c>
      <c r="J4764" t="s">
        <v>113</v>
      </c>
      <c r="K4764" t="s">
        <v>70</v>
      </c>
      <c r="L4764" t="s">
        <v>139</v>
      </c>
      <c r="M4764" t="s">
        <v>169</v>
      </c>
      <c r="N4764">
        <v>7.1139999999999997E-3</v>
      </c>
      <c r="O4764">
        <v>21350</v>
      </c>
      <c r="P4764">
        <v>365243</v>
      </c>
      <c r="Q4764">
        <v>13283</v>
      </c>
      <c r="R4764">
        <v>4777</v>
      </c>
      <c r="S4764">
        <v>2</v>
      </c>
      <c r="T4764">
        <v>2</v>
      </c>
      <c r="U4764" t="s">
        <v>125</v>
      </c>
      <c r="V4764">
        <v>10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 t="s">
        <v>76</v>
      </c>
      <c r="AD4764">
        <v>2613794</v>
      </c>
      <c r="AE4764" t="s">
        <v>93</v>
      </c>
      <c r="AF4764">
        <v>10514.7</v>
      </c>
      <c r="AG4764">
        <v>84744</v>
      </c>
      <c r="AH4764">
        <v>93132</v>
      </c>
      <c r="AI4764">
        <v>0</v>
      </c>
      <c r="AJ4764">
        <v>84744</v>
      </c>
      <c r="AK4764" t="s">
        <v>120</v>
      </c>
      <c r="AL4764">
        <v>15</v>
      </c>
      <c r="AM4764" t="s">
        <v>68</v>
      </c>
      <c r="AN4764">
        <v>1</v>
      </c>
      <c r="AO4764">
        <v>0</v>
      </c>
      <c r="AR4764" t="s">
        <v>79</v>
      </c>
      <c r="AS4764" t="s">
        <v>77</v>
      </c>
      <c r="AT4764">
        <v>-1749</v>
      </c>
      <c r="AU4764" t="s">
        <v>78</v>
      </c>
      <c r="AV4764" t="s">
        <v>79</v>
      </c>
      <c r="AW4764" t="s">
        <v>80</v>
      </c>
      <c r="AX4764" t="s">
        <v>81</v>
      </c>
      <c r="AY4764" t="s">
        <v>95</v>
      </c>
      <c r="AZ4764" t="s">
        <v>96</v>
      </c>
      <c r="BA4764" t="s">
        <v>76</v>
      </c>
      <c r="BB4764" t="s">
        <v>84</v>
      </c>
      <c r="BC4764">
        <v>-1</v>
      </c>
      <c r="BD4764" t="s">
        <v>85</v>
      </c>
      <c r="BE4764">
        <v>12</v>
      </c>
      <c r="BF4764" t="s">
        <v>86</v>
      </c>
      <c r="BG4764" t="s">
        <v>151</v>
      </c>
      <c r="BH4764">
        <v>365243</v>
      </c>
      <c r="BI4764">
        <v>-1718</v>
      </c>
      <c r="BJ4764">
        <v>-1388</v>
      </c>
      <c r="BK4764">
        <v>-1388</v>
      </c>
      <c r="BL4764">
        <v>-1381</v>
      </c>
      <c r="BM4764">
        <v>0</v>
      </c>
    </row>
    <row r="4765" spans="1:65" x14ac:dyDescent="0.3">
      <c r="A4765">
        <v>141237</v>
      </c>
      <c r="B4765">
        <v>0</v>
      </c>
      <c r="C4765" t="s">
        <v>99</v>
      </c>
      <c r="D4765" t="s">
        <v>88</v>
      </c>
      <c r="E4765" t="s">
        <v>68</v>
      </c>
      <c r="F4765" t="s">
        <v>68</v>
      </c>
      <c r="G4765">
        <v>2</v>
      </c>
      <c r="H4765">
        <v>247500</v>
      </c>
      <c r="I4765">
        <v>337500</v>
      </c>
      <c r="J4765" t="s">
        <v>69</v>
      </c>
      <c r="K4765" t="s">
        <v>70</v>
      </c>
      <c r="L4765" t="s">
        <v>91</v>
      </c>
      <c r="M4765" t="s">
        <v>169</v>
      </c>
      <c r="N4765">
        <v>1.8634000000000001E-2</v>
      </c>
      <c r="O4765">
        <v>15458</v>
      </c>
      <c r="P4765">
        <v>527</v>
      </c>
      <c r="Q4765">
        <v>413</v>
      </c>
      <c r="R4765">
        <v>865</v>
      </c>
      <c r="S4765">
        <v>2</v>
      </c>
      <c r="T4765">
        <v>2</v>
      </c>
      <c r="U4765" t="s">
        <v>125</v>
      </c>
      <c r="V4765">
        <v>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92</v>
      </c>
      <c r="AD4765">
        <v>1740833</v>
      </c>
      <c r="AE4765" t="s">
        <v>93</v>
      </c>
      <c r="AF4765">
        <v>7256.3850000000002</v>
      </c>
      <c r="AG4765">
        <v>36864</v>
      </c>
      <c r="AH4765">
        <v>38011.5</v>
      </c>
      <c r="AI4765">
        <v>4500</v>
      </c>
      <c r="AJ4765">
        <v>36864</v>
      </c>
      <c r="AK4765" t="s">
        <v>123</v>
      </c>
      <c r="AL4765">
        <v>17</v>
      </c>
      <c r="AM4765" t="s">
        <v>68</v>
      </c>
      <c r="AN4765">
        <v>1</v>
      </c>
      <c r="AO4765">
        <v>0.115284313</v>
      </c>
      <c r="AR4765" t="s">
        <v>79</v>
      </c>
      <c r="AS4765" t="s">
        <v>77</v>
      </c>
      <c r="AT4765">
        <v>-1877</v>
      </c>
      <c r="AU4765" t="s">
        <v>78</v>
      </c>
      <c r="AV4765" t="s">
        <v>79</v>
      </c>
      <c r="AW4765" t="s">
        <v>80</v>
      </c>
      <c r="AX4765" t="s">
        <v>102</v>
      </c>
      <c r="AY4765" t="s">
        <v>136</v>
      </c>
      <c r="AZ4765" t="s">
        <v>96</v>
      </c>
      <c r="BA4765" t="s">
        <v>76</v>
      </c>
      <c r="BB4765" t="s">
        <v>138</v>
      </c>
      <c r="BC4765">
        <v>189</v>
      </c>
      <c r="BD4765" t="s">
        <v>85</v>
      </c>
      <c r="BE4765">
        <v>6</v>
      </c>
      <c r="BF4765" t="s">
        <v>147</v>
      </c>
      <c r="BG4765" t="s">
        <v>151</v>
      </c>
      <c r="BH4765">
        <v>365243</v>
      </c>
      <c r="BI4765">
        <v>-1846</v>
      </c>
      <c r="BJ4765">
        <v>-1696</v>
      </c>
      <c r="BK4765">
        <v>-1696</v>
      </c>
      <c r="BL4765">
        <v>-1689</v>
      </c>
      <c r="BM4765">
        <v>0</v>
      </c>
    </row>
    <row r="4766" spans="1:65" x14ac:dyDescent="0.3">
      <c r="A4766">
        <v>141252</v>
      </c>
      <c r="B4766">
        <v>0</v>
      </c>
      <c r="C4766" t="s">
        <v>65</v>
      </c>
      <c r="D4766" t="s">
        <v>66</v>
      </c>
      <c r="E4766" t="s">
        <v>68</v>
      </c>
      <c r="F4766" t="s">
        <v>68</v>
      </c>
      <c r="G4766">
        <v>0</v>
      </c>
      <c r="H4766">
        <v>270000</v>
      </c>
      <c r="I4766">
        <v>675000</v>
      </c>
      <c r="J4766" t="s">
        <v>89</v>
      </c>
      <c r="K4766" t="s">
        <v>70</v>
      </c>
      <c r="L4766" t="s">
        <v>119</v>
      </c>
      <c r="M4766" t="s">
        <v>72</v>
      </c>
      <c r="N4766">
        <v>3.2561E-2</v>
      </c>
      <c r="O4766">
        <v>18215</v>
      </c>
      <c r="P4766">
        <v>919</v>
      </c>
      <c r="Q4766">
        <v>1807</v>
      </c>
      <c r="R4766">
        <v>1771</v>
      </c>
      <c r="S4766">
        <v>1</v>
      </c>
      <c r="T4766">
        <v>1</v>
      </c>
      <c r="U4766" t="s">
        <v>109</v>
      </c>
      <c r="V4766">
        <v>16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 t="s">
        <v>134</v>
      </c>
      <c r="AD4766">
        <v>1605484</v>
      </c>
      <c r="AE4766" t="s">
        <v>99</v>
      </c>
      <c r="AF4766">
        <v>22500</v>
      </c>
      <c r="AG4766">
        <v>0</v>
      </c>
      <c r="AH4766">
        <v>450000</v>
      </c>
      <c r="AK4766" t="s">
        <v>125</v>
      </c>
      <c r="AL4766">
        <v>13</v>
      </c>
      <c r="AM4766" t="s">
        <v>68</v>
      </c>
      <c r="AN4766">
        <v>1</v>
      </c>
      <c r="AR4766" t="s">
        <v>79</v>
      </c>
      <c r="AS4766" t="s">
        <v>77</v>
      </c>
      <c r="AT4766">
        <v>-1172</v>
      </c>
      <c r="AU4766" t="s">
        <v>76</v>
      </c>
      <c r="AV4766" t="s">
        <v>79</v>
      </c>
      <c r="AX4766" t="s">
        <v>81</v>
      </c>
      <c r="AY4766" t="s">
        <v>76</v>
      </c>
      <c r="AZ4766" t="s">
        <v>131</v>
      </c>
      <c r="BA4766" t="s">
        <v>116</v>
      </c>
      <c r="BB4766" t="s">
        <v>121</v>
      </c>
      <c r="BC4766">
        <v>100</v>
      </c>
      <c r="BD4766" t="s">
        <v>76</v>
      </c>
      <c r="BE4766">
        <v>0</v>
      </c>
      <c r="BF4766" t="s">
        <v>76</v>
      </c>
      <c r="BG4766" t="s">
        <v>160</v>
      </c>
      <c r="BH4766">
        <v>-919</v>
      </c>
      <c r="BI4766">
        <v>-876</v>
      </c>
      <c r="BJ4766">
        <v>365243</v>
      </c>
      <c r="BK4766">
        <v>-327</v>
      </c>
      <c r="BL4766">
        <v>365243</v>
      </c>
      <c r="BM4766">
        <v>0</v>
      </c>
    </row>
    <row r="4767" spans="1:65" x14ac:dyDescent="0.3">
      <c r="A4767">
        <v>141252</v>
      </c>
      <c r="B4767">
        <v>0</v>
      </c>
      <c r="C4767" t="s">
        <v>65</v>
      </c>
      <c r="D4767" t="s">
        <v>66</v>
      </c>
      <c r="E4767" t="s">
        <v>68</v>
      </c>
      <c r="F4767" t="s">
        <v>68</v>
      </c>
      <c r="G4767">
        <v>0</v>
      </c>
      <c r="H4767">
        <v>270000</v>
      </c>
      <c r="I4767">
        <v>675000</v>
      </c>
      <c r="J4767" t="s">
        <v>89</v>
      </c>
      <c r="K4767" t="s">
        <v>70</v>
      </c>
      <c r="L4767" t="s">
        <v>119</v>
      </c>
      <c r="M4767" t="s">
        <v>72</v>
      </c>
      <c r="N4767">
        <v>3.2561E-2</v>
      </c>
      <c r="O4767">
        <v>18215</v>
      </c>
      <c r="P4767">
        <v>919</v>
      </c>
      <c r="Q4767">
        <v>1807</v>
      </c>
      <c r="R4767">
        <v>1771</v>
      </c>
      <c r="S4767">
        <v>1</v>
      </c>
      <c r="T4767">
        <v>1</v>
      </c>
      <c r="U4767" t="s">
        <v>109</v>
      </c>
      <c r="V4767">
        <v>16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 t="s">
        <v>134</v>
      </c>
      <c r="AD4767">
        <v>2781080</v>
      </c>
      <c r="AE4767" t="s">
        <v>65</v>
      </c>
      <c r="AF4767">
        <v>32809.004999999997</v>
      </c>
      <c r="AG4767">
        <v>225000</v>
      </c>
      <c r="AH4767">
        <v>275373</v>
      </c>
      <c r="AJ4767">
        <v>225000</v>
      </c>
      <c r="AK4767" t="s">
        <v>123</v>
      </c>
      <c r="AL4767">
        <v>11</v>
      </c>
      <c r="AM4767" t="s">
        <v>68</v>
      </c>
      <c r="AN4767">
        <v>1</v>
      </c>
      <c r="AR4767" t="s">
        <v>76</v>
      </c>
      <c r="AS4767" t="s">
        <v>114</v>
      </c>
      <c r="AT4767">
        <v>-1474</v>
      </c>
      <c r="AU4767" t="s">
        <v>78</v>
      </c>
      <c r="AV4767" t="s">
        <v>165</v>
      </c>
      <c r="AW4767" t="s">
        <v>80</v>
      </c>
      <c r="AX4767" t="s">
        <v>81</v>
      </c>
      <c r="AY4767" t="s">
        <v>76</v>
      </c>
      <c r="AZ4767" t="s">
        <v>82</v>
      </c>
      <c r="BA4767" t="s">
        <v>83</v>
      </c>
      <c r="BB4767" t="s">
        <v>121</v>
      </c>
      <c r="BC4767">
        <v>100</v>
      </c>
      <c r="BD4767" t="s">
        <v>76</v>
      </c>
      <c r="BE4767">
        <v>12</v>
      </c>
      <c r="BF4767" t="s">
        <v>86</v>
      </c>
      <c r="BG4767" t="s">
        <v>87</v>
      </c>
    </row>
    <row r="4768" spans="1:65" x14ac:dyDescent="0.3">
      <c r="A4768">
        <v>141263</v>
      </c>
      <c r="B4768">
        <v>0</v>
      </c>
      <c r="C4768" t="s">
        <v>99</v>
      </c>
      <c r="D4768" t="s">
        <v>88</v>
      </c>
      <c r="E4768" t="s">
        <v>67</v>
      </c>
      <c r="F4768" t="s">
        <v>68</v>
      </c>
      <c r="G4768">
        <v>1</v>
      </c>
      <c r="H4768">
        <v>180000</v>
      </c>
      <c r="I4768">
        <v>450000</v>
      </c>
      <c r="J4768" t="s">
        <v>133</v>
      </c>
      <c r="K4768" t="s">
        <v>90</v>
      </c>
      <c r="L4768" t="s">
        <v>71</v>
      </c>
      <c r="M4768" t="s">
        <v>72</v>
      </c>
      <c r="N4768">
        <v>3.1329000000000003E-2</v>
      </c>
      <c r="O4768">
        <v>16341</v>
      </c>
      <c r="P4768">
        <v>1854</v>
      </c>
      <c r="Q4768">
        <v>8440</v>
      </c>
      <c r="R4768">
        <v>4963</v>
      </c>
      <c r="S4768">
        <v>2</v>
      </c>
      <c r="T4768">
        <v>2</v>
      </c>
      <c r="U4768" t="s">
        <v>123</v>
      </c>
      <c r="V4768">
        <v>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143</v>
      </c>
      <c r="AD4768">
        <v>1717345</v>
      </c>
      <c r="AE4768" t="s">
        <v>65</v>
      </c>
      <c r="AF4768">
        <v>5956.92</v>
      </c>
      <c r="AG4768">
        <v>90000</v>
      </c>
      <c r="AH4768">
        <v>101880</v>
      </c>
      <c r="AJ4768">
        <v>90000</v>
      </c>
      <c r="AK4768" t="s">
        <v>109</v>
      </c>
      <c r="AL4768">
        <v>15</v>
      </c>
      <c r="AM4768" t="s">
        <v>68</v>
      </c>
      <c r="AN4768">
        <v>1</v>
      </c>
      <c r="AR4768" t="s">
        <v>76</v>
      </c>
      <c r="AS4768" t="s">
        <v>77</v>
      </c>
      <c r="AT4768">
        <v>-717</v>
      </c>
      <c r="AU4768" t="s">
        <v>78</v>
      </c>
      <c r="AV4768" t="s">
        <v>79</v>
      </c>
      <c r="AW4768" t="s">
        <v>80</v>
      </c>
      <c r="AX4768" t="s">
        <v>81</v>
      </c>
      <c r="AY4768" t="s">
        <v>76</v>
      </c>
      <c r="AZ4768" t="s">
        <v>82</v>
      </c>
      <c r="BA4768" t="s">
        <v>116</v>
      </c>
      <c r="BB4768" t="s">
        <v>121</v>
      </c>
      <c r="BC4768">
        <v>-1</v>
      </c>
      <c r="BD4768" t="s">
        <v>76</v>
      </c>
      <c r="BE4768">
        <v>24</v>
      </c>
      <c r="BF4768" t="s">
        <v>147</v>
      </c>
      <c r="BG4768" t="s">
        <v>154</v>
      </c>
      <c r="BH4768">
        <v>365243</v>
      </c>
      <c r="BI4768">
        <v>-687</v>
      </c>
      <c r="BJ4768">
        <v>3</v>
      </c>
      <c r="BK4768">
        <v>-687</v>
      </c>
      <c r="BL4768">
        <v>-679</v>
      </c>
      <c r="BM4768">
        <v>1</v>
      </c>
    </row>
    <row r="4769" spans="1:65" x14ac:dyDescent="0.3">
      <c r="A4769">
        <v>141265</v>
      </c>
      <c r="B4769">
        <v>0</v>
      </c>
      <c r="C4769" t="s">
        <v>65</v>
      </c>
      <c r="D4769" t="s">
        <v>88</v>
      </c>
      <c r="E4769" t="s">
        <v>67</v>
      </c>
      <c r="F4769" t="s">
        <v>68</v>
      </c>
      <c r="G4769">
        <v>3</v>
      </c>
      <c r="H4769">
        <v>180000</v>
      </c>
      <c r="I4769">
        <v>1178982</v>
      </c>
      <c r="J4769" t="s">
        <v>69</v>
      </c>
      <c r="K4769" t="s">
        <v>90</v>
      </c>
      <c r="L4769" t="s">
        <v>91</v>
      </c>
      <c r="M4769" t="s">
        <v>72</v>
      </c>
      <c r="N4769">
        <v>6.8519999999999996E-3</v>
      </c>
      <c r="O4769">
        <v>11859</v>
      </c>
      <c r="P4769">
        <v>965</v>
      </c>
      <c r="Q4769">
        <v>2896</v>
      </c>
      <c r="R4769">
        <v>1002</v>
      </c>
      <c r="S4769">
        <v>3</v>
      </c>
      <c r="T4769">
        <v>3</v>
      </c>
      <c r="U4769" t="s">
        <v>94</v>
      </c>
      <c r="V4769">
        <v>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 t="s">
        <v>108</v>
      </c>
      <c r="AD4769">
        <v>1907682</v>
      </c>
      <c r="AE4769" t="s">
        <v>65</v>
      </c>
      <c r="AF4769">
        <v>47071.214999999997</v>
      </c>
      <c r="AG4769">
        <v>900000</v>
      </c>
      <c r="AH4769">
        <v>978408</v>
      </c>
      <c r="AJ4769">
        <v>900000</v>
      </c>
      <c r="AK4769" t="s">
        <v>109</v>
      </c>
      <c r="AL4769">
        <v>8</v>
      </c>
      <c r="AM4769" t="s">
        <v>68</v>
      </c>
      <c r="AN4769">
        <v>1</v>
      </c>
      <c r="AR4769" t="s">
        <v>122</v>
      </c>
      <c r="AS4769" t="s">
        <v>77</v>
      </c>
      <c r="AT4769">
        <v>-645</v>
      </c>
      <c r="AU4769" t="s">
        <v>78</v>
      </c>
      <c r="AV4769" t="s">
        <v>79</v>
      </c>
      <c r="AX4769" t="s">
        <v>81</v>
      </c>
      <c r="AY4769" t="s">
        <v>76</v>
      </c>
      <c r="AZ4769" t="s">
        <v>82</v>
      </c>
      <c r="BA4769" t="s">
        <v>83</v>
      </c>
      <c r="BB4769" t="s">
        <v>121</v>
      </c>
      <c r="BC4769">
        <v>-1</v>
      </c>
      <c r="BD4769" t="s">
        <v>76</v>
      </c>
      <c r="BE4769">
        <v>36</v>
      </c>
      <c r="BF4769" t="s">
        <v>147</v>
      </c>
      <c r="BG4769" t="s">
        <v>196</v>
      </c>
      <c r="BH4769">
        <v>365243</v>
      </c>
      <c r="BI4769">
        <v>-615</v>
      </c>
      <c r="BJ4769">
        <v>435</v>
      </c>
      <c r="BK4769">
        <v>-405</v>
      </c>
      <c r="BL4769">
        <v>-398</v>
      </c>
      <c r="BM4769">
        <v>1</v>
      </c>
    </row>
    <row r="4770" spans="1:65" x14ac:dyDescent="0.3">
      <c r="A4770">
        <v>141290</v>
      </c>
      <c r="B4770">
        <v>0</v>
      </c>
      <c r="C4770" t="s">
        <v>65</v>
      </c>
      <c r="D4770" t="s">
        <v>88</v>
      </c>
      <c r="E4770" t="s">
        <v>67</v>
      </c>
      <c r="F4770" t="s">
        <v>67</v>
      </c>
      <c r="G4770">
        <v>0</v>
      </c>
      <c r="H4770">
        <v>112500</v>
      </c>
      <c r="I4770">
        <v>566055</v>
      </c>
      <c r="J4770" t="s">
        <v>113</v>
      </c>
      <c r="K4770" t="s">
        <v>70</v>
      </c>
      <c r="L4770" t="s">
        <v>91</v>
      </c>
      <c r="M4770" t="s">
        <v>72</v>
      </c>
      <c r="N4770">
        <v>3.5409999999999999E-3</v>
      </c>
      <c r="O4770">
        <v>21511</v>
      </c>
      <c r="P4770">
        <v>365243</v>
      </c>
      <c r="Q4770">
        <v>8864</v>
      </c>
      <c r="R4770">
        <v>4911</v>
      </c>
      <c r="S4770">
        <v>1</v>
      </c>
      <c r="T4770">
        <v>1</v>
      </c>
      <c r="U4770" t="s">
        <v>123</v>
      </c>
      <c r="V4770">
        <v>12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 t="s">
        <v>76</v>
      </c>
      <c r="AD4770">
        <v>1556055</v>
      </c>
      <c r="AE4770" t="s">
        <v>99</v>
      </c>
      <c r="AF4770">
        <v>11250</v>
      </c>
      <c r="AG4770">
        <v>0</v>
      </c>
      <c r="AH4770">
        <v>225000</v>
      </c>
      <c r="AK4770" t="s">
        <v>75</v>
      </c>
      <c r="AL4770">
        <v>10</v>
      </c>
      <c r="AM4770" t="s">
        <v>68</v>
      </c>
      <c r="AN4770">
        <v>1</v>
      </c>
      <c r="AR4770" t="s">
        <v>79</v>
      </c>
      <c r="AS4770" t="s">
        <v>77</v>
      </c>
      <c r="AT4770">
        <v>-946</v>
      </c>
      <c r="AU4770" t="s">
        <v>76</v>
      </c>
      <c r="AV4770" t="s">
        <v>79</v>
      </c>
      <c r="AX4770" t="s">
        <v>81</v>
      </c>
      <c r="AY4770" t="s">
        <v>76</v>
      </c>
      <c r="AZ4770" t="s">
        <v>131</v>
      </c>
      <c r="BA4770" t="s">
        <v>116</v>
      </c>
      <c r="BB4770" t="s">
        <v>187</v>
      </c>
      <c r="BC4770">
        <v>-1</v>
      </c>
      <c r="BD4770" t="s">
        <v>76</v>
      </c>
      <c r="BE4770">
        <v>0</v>
      </c>
      <c r="BF4770" t="s">
        <v>76</v>
      </c>
      <c r="BG4770" t="s">
        <v>160</v>
      </c>
      <c r="BH4770">
        <v>365243</v>
      </c>
      <c r="BI4770">
        <v>365243</v>
      </c>
      <c r="BJ4770">
        <v>365243</v>
      </c>
      <c r="BK4770">
        <v>365243</v>
      </c>
      <c r="BL4770">
        <v>365243</v>
      </c>
      <c r="BM4770">
        <v>0</v>
      </c>
    </row>
    <row r="4771" spans="1:65" x14ac:dyDescent="0.3">
      <c r="A4771">
        <v>141292</v>
      </c>
      <c r="B4771">
        <v>0</v>
      </c>
      <c r="C4771" t="s">
        <v>65</v>
      </c>
      <c r="D4771" t="s">
        <v>88</v>
      </c>
      <c r="E4771" t="s">
        <v>68</v>
      </c>
      <c r="F4771" t="s">
        <v>68</v>
      </c>
      <c r="G4771">
        <v>0</v>
      </c>
      <c r="H4771">
        <v>135000</v>
      </c>
      <c r="I4771">
        <v>239850</v>
      </c>
      <c r="J4771" t="s">
        <v>69</v>
      </c>
      <c r="K4771" t="s">
        <v>70</v>
      </c>
      <c r="L4771" t="s">
        <v>91</v>
      </c>
      <c r="M4771" t="s">
        <v>72</v>
      </c>
      <c r="N4771">
        <v>6.6290000000000003E-3</v>
      </c>
      <c r="O4771">
        <v>13595</v>
      </c>
      <c r="P4771">
        <v>2721</v>
      </c>
      <c r="Q4771">
        <v>1331</v>
      </c>
      <c r="R4771">
        <v>5467</v>
      </c>
      <c r="S4771">
        <v>2</v>
      </c>
      <c r="T4771">
        <v>2</v>
      </c>
      <c r="U4771" t="s">
        <v>125</v>
      </c>
      <c r="V4771">
        <v>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 t="s">
        <v>108</v>
      </c>
      <c r="AD4771">
        <v>1462942</v>
      </c>
      <c r="AE4771" t="s">
        <v>93</v>
      </c>
      <c r="AF4771">
        <v>4383.4049999999997</v>
      </c>
      <c r="AG4771">
        <v>33745.5</v>
      </c>
      <c r="AH4771">
        <v>37084.5</v>
      </c>
      <c r="AI4771">
        <v>0</v>
      </c>
      <c r="AJ4771">
        <v>33745.5</v>
      </c>
      <c r="AK4771" t="s">
        <v>109</v>
      </c>
      <c r="AL4771">
        <v>8</v>
      </c>
      <c r="AM4771" t="s">
        <v>68</v>
      </c>
      <c r="AN4771">
        <v>1</v>
      </c>
      <c r="AO4771">
        <v>0</v>
      </c>
      <c r="AR4771" t="s">
        <v>79</v>
      </c>
      <c r="AS4771" t="s">
        <v>77</v>
      </c>
      <c r="AT4771">
        <v>-2181</v>
      </c>
      <c r="AU4771" t="s">
        <v>78</v>
      </c>
      <c r="AV4771" t="s">
        <v>79</v>
      </c>
      <c r="AW4771" t="s">
        <v>110</v>
      </c>
      <c r="AX4771" t="s">
        <v>102</v>
      </c>
      <c r="AY4771" t="s">
        <v>124</v>
      </c>
      <c r="AZ4771" t="s">
        <v>96</v>
      </c>
      <c r="BA4771" t="s">
        <v>76</v>
      </c>
      <c r="BB4771" t="s">
        <v>104</v>
      </c>
      <c r="BC4771">
        <v>1214</v>
      </c>
      <c r="BD4771" t="s">
        <v>85</v>
      </c>
      <c r="BE4771">
        <v>12</v>
      </c>
      <c r="BF4771" t="s">
        <v>86</v>
      </c>
      <c r="BG4771" t="s">
        <v>151</v>
      </c>
      <c r="BH4771">
        <v>365243</v>
      </c>
      <c r="BI4771">
        <v>-2150</v>
      </c>
      <c r="BJ4771">
        <v>-1820</v>
      </c>
      <c r="BK4771">
        <v>-1820</v>
      </c>
      <c r="BL4771">
        <v>-1815</v>
      </c>
      <c r="BM4771">
        <v>1</v>
      </c>
    </row>
    <row r="4772" spans="1:65" x14ac:dyDescent="0.3">
      <c r="A4772">
        <v>141293</v>
      </c>
      <c r="B4772">
        <v>0</v>
      </c>
      <c r="C4772" t="s">
        <v>65</v>
      </c>
      <c r="D4772" t="s">
        <v>88</v>
      </c>
      <c r="E4772" t="s">
        <v>67</v>
      </c>
      <c r="F4772" t="s">
        <v>68</v>
      </c>
      <c r="G4772">
        <v>0</v>
      </c>
      <c r="H4772">
        <v>135000</v>
      </c>
      <c r="I4772">
        <v>490495.5</v>
      </c>
      <c r="J4772" t="s">
        <v>69</v>
      </c>
      <c r="K4772" t="s">
        <v>70</v>
      </c>
      <c r="L4772" t="s">
        <v>91</v>
      </c>
      <c r="M4772" t="s">
        <v>72</v>
      </c>
      <c r="N4772">
        <v>4.6219999999999997E-2</v>
      </c>
      <c r="O4772">
        <v>19716</v>
      </c>
      <c r="P4772">
        <v>3002</v>
      </c>
      <c r="Q4772">
        <v>9225</v>
      </c>
      <c r="R4772">
        <v>3245</v>
      </c>
      <c r="S4772">
        <v>1</v>
      </c>
      <c r="T4772">
        <v>1</v>
      </c>
      <c r="U4772" t="s">
        <v>120</v>
      </c>
      <c r="V4772">
        <v>12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167</v>
      </c>
      <c r="AD4772">
        <v>2573793</v>
      </c>
      <c r="AE4772" t="s">
        <v>65</v>
      </c>
      <c r="AF4772">
        <v>12940.2</v>
      </c>
      <c r="AG4772">
        <v>315000</v>
      </c>
      <c r="AH4772">
        <v>315000</v>
      </c>
      <c r="AI4772">
        <v>0</v>
      </c>
      <c r="AJ4772">
        <v>315000</v>
      </c>
      <c r="AK4772" t="s">
        <v>125</v>
      </c>
      <c r="AL4772">
        <v>9</v>
      </c>
      <c r="AM4772" t="s">
        <v>68</v>
      </c>
      <c r="AN4772">
        <v>1</v>
      </c>
      <c r="AO4772">
        <v>0</v>
      </c>
      <c r="AR4772" t="s">
        <v>76</v>
      </c>
      <c r="AS4772" t="s">
        <v>114</v>
      </c>
      <c r="AT4772">
        <v>-2507</v>
      </c>
      <c r="AU4772" t="s">
        <v>76</v>
      </c>
      <c r="AV4772" t="s">
        <v>149</v>
      </c>
      <c r="AX4772" t="s">
        <v>81</v>
      </c>
      <c r="AY4772" t="s">
        <v>76</v>
      </c>
      <c r="AZ4772" t="s">
        <v>82</v>
      </c>
      <c r="BA4772" t="s">
        <v>116</v>
      </c>
      <c r="BB4772" t="s">
        <v>104</v>
      </c>
      <c r="BC4772">
        <v>-1</v>
      </c>
      <c r="BD4772" t="s">
        <v>85</v>
      </c>
      <c r="BE4772">
        <v>60</v>
      </c>
      <c r="BF4772" t="s">
        <v>147</v>
      </c>
      <c r="BG4772" t="s">
        <v>196</v>
      </c>
    </row>
    <row r="4773" spans="1:65" x14ac:dyDescent="0.3">
      <c r="A4773">
        <v>141297</v>
      </c>
      <c r="B4773">
        <v>0</v>
      </c>
      <c r="C4773" t="s">
        <v>65</v>
      </c>
      <c r="D4773" t="s">
        <v>88</v>
      </c>
      <c r="E4773" t="s">
        <v>67</v>
      </c>
      <c r="F4773" t="s">
        <v>68</v>
      </c>
      <c r="G4773">
        <v>0</v>
      </c>
      <c r="H4773">
        <v>171000</v>
      </c>
      <c r="I4773">
        <v>355806</v>
      </c>
      <c r="J4773" t="s">
        <v>89</v>
      </c>
      <c r="K4773" t="s">
        <v>70</v>
      </c>
      <c r="L4773" t="s">
        <v>91</v>
      </c>
      <c r="M4773" t="s">
        <v>72</v>
      </c>
      <c r="N4773">
        <v>6.6290000000000003E-3</v>
      </c>
      <c r="O4773">
        <v>21475</v>
      </c>
      <c r="P4773">
        <v>5643</v>
      </c>
      <c r="Q4773">
        <v>2830</v>
      </c>
      <c r="R4773">
        <v>4704</v>
      </c>
      <c r="S4773">
        <v>2</v>
      </c>
      <c r="T4773">
        <v>2</v>
      </c>
      <c r="U4773" t="s">
        <v>125</v>
      </c>
      <c r="V4773">
        <v>7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243</v>
      </c>
      <c r="AD4773">
        <v>2117416</v>
      </c>
      <c r="AE4773" t="s">
        <v>65</v>
      </c>
      <c r="AF4773">
        <v>25736.174999999999</v>
      </c>
      <c r="AG4773">
        <v>630000</v>
      </c>
      <c r="AH4773">
        <v>716485.5</v>
      </c>
      <c r="AJ4773">
        <v>630000</v>
      </c>
      <c r="AK4773" t="s">
        <v>94</v>
      </c>
      <c r="AL4773">
        <v>5</v>
      </c>
      <c r="AM4773" t="s">
        <v>68</v>
      </c>
      <c r="AN4773">
        <v>1</v>
      </c>
      <c r="AR4773" t="s">
        <v>76</v>
      </c>
      <c r="AS4773" t="s">
        <v>77</v>
      </c>
      <c r="AT4773">
        <v>-1284</v>
      </c>
      <c r="AU4773" t="s">
        <v>76</v>
      </c>
      <c r="AV4773" t="s">
        <v>79</v>
      </c>
      <c r="AW4773" t="s">
        <v>80</v>
      </c>
      <c r="AX4773" t="s">
        <v>81</v>
      </c>
      <c r="AY4773" t="s">
        <v>76</v>
      </c>
      <c r="AZ4773" t="s">
        <v>82</v>
      </c>
      <c r="BA4773" t="s">
        <v>116</v>
      </c>
      <c r="BB4773" t="s">
        <v>121</v>
      </c>
      <c r="BC4773">
        <v>-1</v>
      </c>
      <c r="BD4773" t="s">
        <v>76</v>
      </c>
      <c r="BE4773">
        <v>48</v>
      </c>
      <c r="BF4773" t="s">
        <v>112</v>
      </c>
      <c r="BG4773" t="s">
        <v>118</v>
      </c>
      <c r="BH4773">
        <v>365243</v>
      </c>
      <c r="BI4773">
        <v>-1254</v>
      </c>
      <c r="BJ4773">
        <v>156</v>
      </c>
      <c r="BK4773">
        <v>-894</v>
      </c>
      <c r="BL4773">
        <v>-891</v>
      </c>
      <c r="BM4773">
        <v>1</v>
      </c>
    </row>
    <row r="4774" spans="1:65" x14ac:dyDescent="0.3">
      <c r="A4774">
        <v>141297</v>
      </c>
      <c r="B4774">
        <v>0</v>
      </c>
      <c r="C4774" t="s">
        <v>65</v>
      </c>
      <c r="D4774" t="s">
        <v>88</v>
      </c>
      <c r="E4774" t="s">
        <v>67</v>
      </c>
      <c r="F4774" t="s">
        <v>68</v>
      </c>
      <c r="G4774">
        <v>0</v>
      </c>
      <c r="H4774">
        <v>171000</v>
      </c>
      <c r="I4774">
        <v>355806</v>
      </c>
      <c r="J4774" t="s">
        <v>89</v>
      </c>
      <c r="K4774" t="s">
        <v>70</v>
      </c>
      <c r="L4774" t="s">
        <v>91</v>
      </c>
      <c r="M4774" t="s">
        <v>72</v>
      </c>
      <c r="N4774">
        <v>6.6290000000000003E-3</v>
      </c>
      <c r="O4774">
        <v>21475</v>
      </c>
      <c r="P4774">
        <v>5643</v>
      </c>
      <c r="Q4774">
        <v>2830</v>
      </c>
      <c r="R4774">
        <v>4704</v>
      </c>
      <c r="S4774">
        <v>2</v>
      </c>
      <c r="T4774">
        <v>2</v>
      </c>
      <c r="U4774" t="s">
        <v>125</v>
      </c>
      <c r="V4774">
        <v>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 t="s">
        <v>243</v>
      </c>
      <c r="AD4774">
        <v>2004522</v>
      </c>
      <c r="AE4774" t="s">
        <v>65</v>
      </c>
      <c r="AF4774">
        <v>57548.565000000002</v>
      </c>
      <c r="AG4774">
        <v>1354500</v>
      </c>
      <c r="AH4774">
        <v>1451047.5</v>
      </c>
      <c r="AJ4774">
        <v>1354500</v>
      </c>
      <c r="AK4774" t="s">
        <v>94</v>
      </c>
      <c r="AL4774">
        <v>9</v>
      </c>
      <c r="AM4774" t="s">
        <v>68</v>
      </c>
      <c r="AN4774">
        <v>1</v>
      </c>
      <c r="AR4774" t="s">
        <v>76</v>
      </c>
      <c r="AS4774" t="s">
        <v>77</v>
      </c>
      <c r="AT4774">
        <v>-563</v>
      </c>
      <c r="AU4774" t="s">
        <v>78</v>
      </c>
      <c r="AV4774" t="s">
        <v>79</v>
      </c>
      <c r="AX4774" t="s">
        <v>81</v>
      </c>
      <c r="AY4774" t="s">
        <v>76</v>
      </c>
      <c r="AZ4774" t="s">
        <v>82</v>
      </c>
      <c r="BA4774" t="s">
        <v>116</v>
      </c>
      <c r="BB4774" t="s">
        <v>121</v>
      </c>
      <c r="BC4774">
        <v>-1</v>
      </c>
      <c r="BD4774" t="s">
        <v>76</v>
      </c>
      <c r="BE4774">
        <v>36</v>
      </c>
      <c r="BF4774" t="s">
        <v>112</v>
      </c>
      <c r="BG4774" t="s">
        <v>118</v>
      </c>
      <c r="BH4774">
        <v>365243</v>
      </c>
      <c r="BI4774">
        <v>-533</v>
      </c>
      <c r="BJ4774">
        <v>517</v>
      </c>
      <c r="BK4774">
        <v>365243</v>
      </c>
      <c r="BL4774">
        <v>365243</v>
      </c>
      <c r="BM4774">
        <v>1</v>
      </c>
    </row>
    <row r="4775" spans="1:65" x14ac:dyDescent="0.3">
      <c r="A4775">
        <v>141299</v>
      </c>
      <c r="B4775">
        <v>0</v>
      </c>
      <c r="C4775" t="s">
        <v>65</v>
      </c>
      <c r="D4775" t="s">
        <v>66</v>
      </c>
      <c r="E4775" t="s">
        <v>67</v>
      </c>
      <c r="F4775" t="s">
        <v>67</v>
      </c>
      <c r="G4775">
        <v>0</v>
      </c>
      <c r="H4775">
        <v>351000</v>
      </c>
      <c r="I4775">
        <v>390960</v>
      </c>
      <c r="J4775" t="s">
        <v>89</v>
      </c>
      <c r="K4775" t="s">
        <v>90</v>
      </c>
      <c r="L4775" t="s">
        <v>91</v>
      </c>
      <c r="M4775" t="s">
        <v>72</v>
      </c>
      <c r="N4775">
        <v>1.9101E-2</v>
      </c>
      <c r="O4775">
        <v>22658</v>
      </c>
      <c r="P4775">
        <v>1256</v>
      </c>
      <c r="Q4775">
        <v>6113</v>
      </c>
      <c r="R4775">
        <v>4127</v>
      </c>
      <c r="S4775">
        <v>2</v>
      </c>
      <c r="T4775">
        <v>2</v>
      </c>
      <c r="U4775" t="s">
        <v>125</v>
      </c>
      <c r="V4775">
        <v>9</v>
      </c>
      <c r="W4775">
        <v>0</v>
      </c>
      <c r="X4775">
        <v>1</v>
      </c>
      <c r="Y4775">
        <v>1</v>
      </c>
      <c r="Z4775">
        <v>0</v>
      </c>
      <c r="AA4775">
        <v>1</v>
      </c>
      <c r="AB4775">
        <v>1</v>
      </c>
      <c r="AC4775" t="s">
        <v>92</v>
      </c>
      <c r="AD4775">
        <v>2015433</v>
      </c>
      <c r="AE4775" t="s">
        <v>99</v>
      </c>
      <c r="AF4775">
        <v>6750</v>
      </c>
      <c r="AG4775">
        <v>0</v>
      </c>
      <c r="AH4775">
        <v>135000</v>
      </c>
      <c r="AK4775" t="s">
        <v>73</v>
      </c>
      <c r="AL4775">
        <v>16</v>
      </c>
      <c r="AM4775" t="s">
        <v>68</v>
      </c>
      <c r="AN4775">
        <v>1</v>
      </c>
      <c r="AR4775" t="s">
        <v>79</v>
      </c>
      <c r="AS4775" t="s">
        <v>77</v>
      </c>
      <c r="AT4775">
        <v>-2878</v>
      </c>
      <c r="AU4775" t="s">
        <v>76</v>
      </c>
      <c r="AV4775" t="s">
        <v>79</v>
      </c>
      <c r="AX4775" t="s">
        <v>81</v>
      </c>
      <c r="AY4775" t="s">
        <v>76</v>
      </c>
      <c r="AZ4775" t="s">
        <v>131</v>
      </c>
      <c r="BA4775" t="s">
        <v>116</v>
      </c>
      <c r="BB4775" t="s">
        <v>104</v>
      </c>
      <c r="BC4775">
        <v>38</v>
      </c>
      <c r="BD4775" t="s">
        <v>105</v>
      </c>
      <c r="BE4775">
        <v>0</v>
      </c>
      <c r="BF4775" t="s">
        <v>76</v>
      </c>
      <c r="BG4775" t="s">
        <v>132</v>
      </c>
      <c r="BH4775">
        <v>-2659</v>
      </c>
      <c r="BI4775">
        <v>-2596</v>
      </c>
      <c r="BJ4775">
        <v>365243</v>
      </c>
      <c r="BK4775">
        <v>-1226</v>
      </c>
      <c r="BL4775">
        <v>365243</v>
      </c>
      <c r="BM4775">
        <v>0</v>
      </c>
    </row>
    <row r="4776" spans="1:65" x14ac:dyDescent="0.3">
      <c r="A4776">
        <v>141300</v>
      </c>
      <c r="B4776">
        <v>0</v>
      </c>
      <c r="C4776" t="s">
        <v>65</v>
      </c>
      <c r="D4776" t="s">
        <v>88</v>
      </c>
      <c r="E4776" t="s">
        <v>67</v>
      </c>
      <c r="F4776" t="s">
        <v>68</v>
      </c>
      <c r="G4776">
        <v>0</v>
      </c>
      <c r="H4776">
        <v>225000</v>
      </c>
      <c r="I4776">
        <v>148500</v>
      </c>
      <c r="J4776" t="s">
        <v>89</v>
      </c>
      <c r="K4776" t="s">
        <v>70</v>
      </c>
      <c r="L4776" t="s">
        <v>91</v>
      </c>
      <c r="M4776" t="s">
        <v>72</v>
      </c>
      <c r="N4776">
        <v>1.5221E-2</v>
      </c>
      <c r="O4776">
        <v>13788</v>
      </c>
      <c r="P4776">
        <v>3154</v>
      </c>
      <c r="Q4776">
        <v>2336</v>
      </c>
      <c r="R4776">
        <v>4388</v>
      </c>
      <c r="S4776">
        <v>2</v>
      </c>
      <c r="T4776">
        <v>2</v>
      </c>
      <c r="U4776" t="s">
        <v>123</v>
      </c>
      <c r="V4776">
        <v>13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135</v>
      </c>
      <c r="AD4776">
        <v>1984785</v>
      </c>
      <c r="AE4776" t="s">
        <v>93</v>
      </c>
      <c r="AF4776">
        <v>4626.54</v>
      </c>
      <c r="AG4776">
        <v>42745.5</v>
      </c>
      <c r="AH4776">
        <v>41643</v>
      </c>
      <c r="AI4776">
        <v>4275</v>
      </c>
      <c r="AJ4776">
        <v>42745.5</v>
      </c>
      <c r="AK4776" t="s">
        <v>125</v>
      </c>
      <c r="AL4776">
        <v>10</v>
      </c>
      <c r="AM4776" t="s">
        <v>68</v>
      </c>
      <c r="AN4776">
        <v>1</v>
      </c>
      <c r="AO4776">
        <v>0.101395175</v>
      </c>
      <c r="AR4776" t="s">
        <v>79</v>
      </c>
      <c r="AS4776" t="s">
        <v>77</v>
      </c>
      <c r="AT4776">
        <v>-1609</v>
      </c>
      <c r="AU4776" t="s">
        <v>78</v>
      </c>
      <c r="AV4776" t="s">
        <v>79</v>
      </c>
      <c r="AW4776" t="s">
        <v>80</v>
      </c>
      <c r="AX4776" t="s">
        <v>161</v>
      </c>
      <c r="AY4776" t="s">
        <v>103</v>
      </c>
      <c r="AZ4776" t="s">
        <v>96</v>
      </c>
      <c r="BA4776" t="s">
        <v>76</v>
      </c>
      <c r="BB4776" t="s">
        <v>104</v>
      </c>
      <c r="BC4776">
        <v>1</v>
      </c>
      <c r="BD4776" t="s">
        <v>85</v>
      </c>
      <c r="BE4776">
        <v>10</v>
      </c>
      <c r="BF4776" t="s">
        <v>112</v>
      </c>
      <c r="BG4776" t="s">
        <v>151</v>
      </c>
      <c r="BH4776">
        <v>365243</v>
      </c>
      <c r="BI4776">
        <v>-1578</v>
      </c>
      <c r="BJ4776">
        <v>-1308</v>
      </c>
      <c r="BK4776">
        <v>-1338</v>
      </c>
      <c r="BL4776">
        <v>-1330</v>
      </c>
      <c r="BM4776">
        <v>0</v>
      </c>
    </row>
    <row r="4777" spans="1:65" x14ac:dyDescent="0.3">
      <c r="A4777">
        <v>141301</v>
      </c>
      <c r="B4777">
        <v>0</v>
      </c>
      <c r="C4777" t="s">
        <v>65</v>
      </c>
      <c r="D4777" t="s">
        <v>88</v>
      </c>
      <c r="E4777" t="s">
        <v>68</v>
      </c>
      <c r="F4777" t="s">
        <v>68</v>
      </c>
      <c r="G4777">
        <v>2</v>
      </c>
      <c r="H4777">
        <v>135000</v>
      </c>
      <c r="I4777">
        <v>495882</v>
      </c>
      <c r="J4777" t="s">
        <v>69</v>
      </c>
      <c r="K4777" t="s">
        <v>70</v>
      </c>
      <c r="L4777" t="s">
        <v>71</v>
      </c>
      <c r="M4777" t="s">
        <v>72</v>
      </c>
      <c r="N4777">
        <v>3.1329000000000003E-2</v>
      </c>
      <c r="O4777">
        <v>13260</v>
      </c>
      <c r="P4777">
        <v>111</v>
      </c>
      <c r="Q4777">
        <v>2487</v>
      </c>
      <c r="R4777">
        <v>4416</v>
      </c>
      <c r="S4777">
        <v>2</v>
      </c>
      <c r="T4777">
        <v>2</v>
      </c>
      <c r="U4777" t="s">
        <v>75</v>
      </c>
      <c r="V4777">
        <v>10</v>
      </c>
      <c r="W4777">
        <v>1</v>
      </c>
      <c r="X4777">
        <v>1</v>
      </c>
      <c r="Y4777">
        <v>0</v>
      </c>
      <c r="Z4777">
        <v>1</v>
      </c>
      <c r="AA4777">
        <v>1</v>
      </c>
      <c r="AB4777">
        <v>0</v>
      </c>
      <c r="AC4777" t="s">
        <v>185</v>
      </c>
      <c r="AD4777">
        <v>2665950</v>
      </c>
      <c r="AE4777" t="s">
        <v>99</v>
      </c>
      <c r="AF4777">
        <v>0</v>
      </c>
      <c r="AG4777">
        <v>0</v>
      </c>
      <c r="AH4777">
        <v>0</v>
      </c>
      <c r="AJ4777">
        <v>0</v>
      </c>
      <c r="AK4777" t="s">
        <v>94</v>
      </c>
      <c r="AL4777">
        <v>10</v>
      </c>
      <c r="AM4777" t="s">
        <v>68</v>
      </c>
      <c r="AN4777">
        <v>1</v>
      </c>
      <c r="AR4777" t="s">
        <v>79</v>
      </c>
      <c r="AS4777" t="s">
        <v>77</v>
      </c>
      <c r="AT4777">
        <v>-561</v>
      </c>
      <c r="AU4777" t="s">
        <v>76</v>
      </c>
      <c r="AV4777" t="s">
        <v>79</v>
      </c>
      <c r="AX4777" t="s">
        <v>102</v>
      </c>
      <c r="AY4777" t="s">
        <v>76</v>
      </c>
      <c r="AZ4777" t="s">
        <v>131</v>
      </c>
      <c r="BA4777" t="s">
        <v>83</v>
      </c>
      <c r="BB4777" t="s">
        <v>104</v>
      </c>
      <c r="BC4777">
        <v>30</v>
      </c>
      <c r="BD4777" t="s">
        <v>105</v>
      </c>
      <c r="BE4777">
        <v>0</v>
      </c>
      <c r="BF4777" t="s">
        <v>76</v>
      </c>
      <c r="BG4777" t="s">
        <v>132</v>
      </c>
      <c r="BH4777">
        <v>-561</v>
      </c>
      <c r="BI4777">
        <v>365243</v>
      </c>
      <c r="BJ4777">
        <v>365243</v>
      </c>
      <c r="BK4777">
        <v>365243</v>
      </c>
      <c r="BL4777">
        <v>365243</v>
      </c>
      <c r="BM4777">
        <v>0</v>
      </c>
    </row>
    <row r="4778" spans="1:65" x14ac:dyDescent="0.3">
      <c r="A4778">
        <v>141302</v>
      </c>
      <c r="B4778">
        <v>0</v>
      </c>
      <c r="C4778" t="s">
        <v>99</v>
      </c>
      <c r="D4778" t="s">
        <v>66</v>
      </c>
      <c r="E4778" t="s">
        <v>67</v>
      </c>
      <c r="F4778" t="s">
        <v>68</v>
      </c>
      <c r="G4778">
        <v>0</v>
      </c>
      <c r="H4778">
        <v>90000</v>
      </c>
      <c r="I4778">
        <v>247500</v>
      </c>
      <c r="J4778" t="s">
        <v>89</v>
      </c>
      <c r="K4778" t="s">
        <v>70</v>
      </c>
      <c r="L4778" t="s">
        <v>91</v>
      </c>
      <c r="M4778" t="s">
        <v>72</v>
      </c>
      <c r="N4778">
        <v>7.1199999999999996E-3</v>
      </c>
      <c r="O4778">
        <v>18981</v>
      </c>
      <c r="P4778">
        <v>3412</v>
      </c>
      <c r="Q4778">
        <v>11128</v>
      </c>
      <c r="R4778">
        <v>2530</v>
      </c>
      <c r="S4778">
        <v>2</v>
      </c>
      <c r="T4778">
        <v>2</v>
      </c>
      <c r="U4778" t="s">
        <v>94</v>
      </c>
      <c r="V4778">
        <v>11</v>
      </c>
      <c r="W4778">
        <v>0</v>
      </c>
      <c r="X4778">
        <v>1</v>
      </c>
      <c r="Y4778">
        <v>1</v>
      </c>
      <c r="Z4778">
        <v>0</v>
      </c>
      <c r="AA4778">
        <v>1</v>
      </c>
      <c r="AB4778">
        <v>1</v>
      </c>
      <c r="AC4778" t="s">
        <v>173</v>
      </c>
      <c r="AD4778">
        <v>1334477</v>
      </c>
      <c r="AE4778" t="s">
        <v>93</v>
      </c>
      <c r="AF4778">
        <v>6703.83</v>
      </c>
      <c r="AG4778">
        <v>80865</v>
      </c>
      <c r="AH4778">
        <v>96876</v>
      </c>
      <c r="AI4778">
        <v>0</v>
      </c>
      <c r="AJ4778">
        <v>80865</v>
      </c>
      <c r="AK4778" t="s">
        <v>125</v>
      </c>
      <c r="AL4778">
        <v>15</v>
      </c>
      <c r="AM4778" t="s">
        <v>68</v>
      </c>
      <c r="AN4778">
        <v>1</v>
      </c>
      <c r="AO4778">
        <v>0</v>
      </c>
      <c r="AR4778" t="s">
        <v>79</v>
      </c>
      <c r="AS4778" t="s">
        <v>77</v>
      </c>
      <c r="AT4778">
        <v>-2223</v>
      </c>
      <c r="AU4778" t="s">
        <v>78</v>
      </c>
      <c r="AV4778" t="s">
        <v>79</v>
      </c>
      <c r="AW4778" t="s">
        <v>171</v>
      </c>
      <c r="AX4778" t="s">
        <v>102</v>
      </c>
      <c r="AY4778" t="s">
        <v>95</v>
      </c>
      <c r="AZ4778" t="s">
        <v>96</v>
      </c>
      <c r="BA4778" t="s">
        <v>76</v>
      </c>
      <c r="BB4778" t="s">
        <v>104</v>
      </c>
      <c r="BC4778">
        <v>2610</v>
      </c>
      <c r="BD4778" t="s">
        <v>85</v>
      </c>
      <c r="BE4778">
        <v>24</v>
      </c>
      <c r="BF4778" t="s">
        <v>86</v>
      </c>
      <c r="BG4778" t="s">
        <v>151</v>
      </c>
      <c r="BH4778">
        <v>365243</v>
      </c>
      <c r="BI4778">
        <v>-2192</v>
      </c>
      <c r="BJ4778">
        <v>-1502</v>
      </c>
      <c r="BK4778">
        <v>-1532</v>
      </c>
      <c r="BL4778">
        <v>-1525</v>
      </c>
      <c r="BM4778">
        <v>1</v>
      </c>
    </row>
    <row r="4779" spans="1:65" x14ac:dyDescent="0.3">
      <c r="A4779">
        <v>141303</v>
      </c>
      <c r="B4779">
        <v>0</v>
      </c>
      <c r="C4779" t="s">
        <v>65</v>
      </c>
      <c r="D4779" t="s">
        <v>66</v>
      </c>
      <c r="E4779" t="s">
        <v>68</v>
      </c>
      <c r="F4779" t="s">
        <v>68</v>
      </c>
      <c r="G4779">
        <v>0</v>
      </c>
      <c r="H4779">
        <v>243000</v>
      </c>
      <c r="I4779">
        <v>90000</v>
      </c>
      <c r="J4779" t="s">
        <v>89</v>
      </c>
      <c r="K4779" t="s">
        <v>90</v>
      </c>
      <c r="L4779" t="s">
        <v>140</v>
      </c>
      <c r="M4779" t="s">
        <v>72</v>
      </c>
      <c r="N4779">
        <v>1.8849999999999999E-2</v>
      </c>
      <c r="O4779">
        <v>17050</v>
      </c>
      <c r="P4779">
        <v>135</v>
      </c>
      <c r="Q4779">
        <v>5409</v>
      </c>
      <c r="R4779">
        <v>596</v>
      </c>
      <c r="S4779">
        <v>2</v>
      </c>
      <c r="T4779">
        <v>2</v>
      </c>
      <c r="U4779" t="s">
        <v>120</v>
      </c>
      <c r="V4779">
        <v>10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137</v>
      </c>
      <c r="AD4779">
        <v>1777146</v>
      </c>
      <c r="AE4779" t="s">
        <v>93</v>
      </c>
      <c r="AF4779">
        <v>2343.7800000000002</v>
      </c>
      <c r="AG4779">
        <v>29209.095000000001</v>
      </c>
      <c r="AH4779">
        <v>20205</v>
      </c>
      <c r="AI4779">
        <v>9004.0949999999993</v>
      </c>
      <c r="AJ4779">
        <v>29209.095000000001</v>
      </c>
      <c r="AK4779" t="s">
        <v>94</v>
      </c>
      <c r="AL4779">
        <v>14</v>
      </c>
      <c r="AM4779" t="s">
        <v>68</v>
      </c>
      <c r="AN4779">
        <v>1</v>
      </c>
      <c r="AO4779">
        <v>0.33572686899999998</v>
      </c>
      <c r="AR4779" t="s">
        <v>79</v>
      </c>
      <c r="AS4779" t="s">
        <v>114</v>
      </c>
      <c r="AT4779">
        <v>-2398</v>
      </c>
      <c r="AU4779" t="s">
        <v>78</v>
      </c>
      <c r="AV4779" t="s">
        <v>165</v>
      </c>
      <c r="AW4779" t="s">
        <v>166</v>
      </c>
      <c r="AX4779" t="s">
        <v>81</v>
      </c>
      <c r="AY4779" t="s">
        <v>124</v>
      </c>
      <c r="AZ4779" t="s">
        <v>96</v>
      </c>
      <c r="BA4779" t="s">
        <v>76</v>
      </c>
      <c r="BB4779" t="s">
        <v>104</v>
      </c>
      <c r="BC4779">
        <v>1847</v>
      </c>
      <c r="BD4779" t="s">
        <v>85</v>
      </c>
      <c r="BE4779">
        <v>12</v>
      </c>
      <c r="BF4779" t="s">
        <v>86</v>
      </c>
      <c r="BG4779" t="s">
        <v>151</v>
      </c>
    </row>
    <row r="4780" spans="1:65" x14ac:dyDescent="0.3">
      <c r="A4780">
        <v>141305</v>
      </c>
      <c r="B4780">
        <v>0</v>
      </c>
      <c r="C4780" t="s">
        <v>99</v>
      </c>
      <c r="D4780" t="s">
        <v>66</v>
      </c>
      <c r="E4780" t="s">
        <v>68</v>
      </c>
      <c r="F4780" t="s">
        <v>68</v>
      </c>
      <c r="G4780">
        <v>2</v>
      </c>
      <c r="H4780">
        <v>135000</v>
      </c>
      <c r="I4780">
        <v>405000</v>
      </c>
      <c r="J4780" t="s">
        <v>69</v>
      </c>
      <c r="K4780" t="s">
        <v>70</v>
      </c>
      <c r="L4780" t="s">
        <v>91</v>
      </c>
      <c r="M4780" t="s">
        <v>72</v>
      </c>
      <c r="N4780">
        <v>1.9101E-2</v>
      </c>
      <c r="O4780">
        <v>13739</v>
      </c>
      <c r="P4780">
        <v>1141</v>
      </c>
      <c r="Q4780">
        <v>6737</v>
      </c>
      <c r="R4780">
        <v>4116</v>
      </c>
      <c r="S4780">
        <v>2</v>
      </c>
      <c r="T4780">
        <v>2</v>
      </c>
      <c r="U4780" t="s">
        <v>125</v>
      </c>
      <c r="V4780">
        <v>14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 t="s">
        <v>137</v>
      </c>
      <c r="AD4780">
        <v>2338782</v>
      </c>
      <c r="AE4780" t="s">
        <v>99</v>
      </c>
      <c r="AF4780">
        <v>11250</v>
      </c>
      <c r="AG4780">
        <v>225000</v>
      </c>
      <c r="AH4780">
        <v>225000</v>
      </c>
      <c r="AJ4780">
        <v>225000</v>
      </c>
      <c r="AK4780" t="s">
        <v>73</v>
      </c>
      <c r="AL4780">
        <v>12</v>
      </c>
      <c r="AM4780" t="s">
        <v>68</v>
      </c>
      <c r="AN4780">
        <v>1</v>
      </c>
      <c r="AR4780" t="s">
        <v>79</v>
      </c>
      <c r="AS4780" t="s">
        <v>114</v>
      </c>
      <c r="AT4780">
        <v>-719</v>
      </c>
      <c r="AU4780" t="s">
        <v>76</v>
      </c>
      <c r="AV4780" t="s">
        <v>193</v>
      </c>
      <c r="AX4780" t="s">
        <v>81</v>
      </c>
      <c r="AY4780" t="s">
        <v>76</v>
      </c>
      <c r="AZ4780" t="s">
        <v>131</v>
      </c>
      <c r="BA4780" t="s">
        <v>83</v>
      </c>
      <c r="BB4780" t="s">
        <v>121</v>
      </c>
      <c r="BC4780">
        <v>-1</v>
      </c>
      <c r="BD4780" t="s">
        <v>76</v>
      </c>
      <c r="BE4780">
        <v>0</v>
      </c>
      <c r="BF4780" t="s">
        <v>76</v>
      </c>
      <c r="BG4780" t="s">
        <v>132</v>
      </c>
    </row>
    <row r="4781" spans="1:65" x14ac:dyDescent="0.3">
      <c r="A4781">
        <v>141314</v>
      </c>
      <c r="B4781">
        <v>0</v>
      </c>
      <c r="C4781" t="s">
        <v>65</v>
      </c>
      <c r="D4781" t="s">
        <v>66</v>
      </c>
      <c r="E4781" t="s">
        <v>68</v>
      </c>
      <c r="F4781" t="s">
        <v>67</v>
      </c>
      <c r="G4781">
        <v>0</v>
      </c>
      <c r="H4781">
        <v>45000</v>
      </c>
      <c r="I4781">
        <v>225000</v>
      </c>
      <c r="J4781" t="s">
        <v>69</v>
      </c>
      <c r="K4781" t="s">
        <v>70</v>
      </c>
      <c r="L4781" t="s">
        <v>140</v>
      </c>
      <c r="M4781" t="s">
        <v>72</v>
      </c>
      <c r="N4781">
        <v>1.5221E-2</v>
      </c>
      <c r="O4781">
        <v>18346</v>
      </c>
      <c r="P4781">
        <v>2028</v>
      </c>
      <c r="Q4781">
        <v>7028</v>
      </c>
      <c r="R4781">
        <v>1902</v>
      </c>
      <c r="S4781">
        <v>2</v>
      </c>
      <c r="T4781">
        <v>2</v>
      </c>
      <c r="U4781" t="s">
        <v>120</v>
      </c>
      <c r="V4781">
        <v>7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134</v>
      </c>
      <c r="AD4781">
        <v>2369685</v>
      </c>
      <c r="AE4781" t="s">
        <v>65</v>
      </c>
      <c r="AF4781">
        <v>13781.475</v>
      </c>
      <c r="AG4781">
        <v>171000</v>
      </c>
      <c r="AH4781">
        <v>223128</v>
      </c>
      <c r="AJ4781">
        <v>171000</v>
      </c>
      <c r="AK4781" t="s">
        <v>120</v>
      </c>
      <c r="AL4781">
        <v>8</v>
      </c>
      <c r="AM4781" t="s">
        <v>68</v>
      </c>
      <c r="AN4781">
        <v>1</v>
      </c>
      <c r="AR4781" t="s">
        <v>76</v>
      </c>
      <c r="AS4781" t="s">
        <v>77</v>
      </c>
      <c r="AT4781">
        <v>-1099</v>
      </c>
      <c r="AU4781" t="s">
        <v>78</v>
      </c>
      <c r="AV4781" t="s">
        <v>79</v>
      </c>
      <c r="AW4781" t="s">
        <v>80</v>
      </c>
      <c r="AX4781" t="s">
        <v>81</v>
      </c>
      <c r="AY4781" t="s">
        <v>76</v>
      </c>
      <c r="AZ4781" t="s">
        <v>82</v>
      </c>
      <c r="BA4781" t="s">
        <v>116</v>
      </c>
      <c r="BB4781" t="s">
        <v>121</v>
      </c>
      <c r="BC4781">
        <v>-1</v>
      </c>
      <c r="BD4781" t="s">
        <v>76</v>
      </c>
      <c r="BE4781">
        <v>24</v>
      </c>
      <c r="BF4781" t="s">
        <v>147</v>
      </c>
      <c r="BG4781" t="s">
        <v>154</v>
      </c>
      <c r="BH4781">
        <v>365243</v>
      </c>
      <c r="BI4781">
        <v>-1069</v>
      </c>
      <c r="BJ4781">
        <v>-379</v>
      </c>
      <c r="BK4781">
        <v>-739</v>
      </c>
      <c r="BL4781">
        <v>-729</v>
      </c>
      <c r="BM4781">
        <v>1</v>
      </c>
    </row>
    <row r="4782" spans="1:65" x14ac:dyDescent="0.3">
      <c r="A4782">
        <v>141317</v>
      </c>
      <c r="B4782">
        <v>0</v>
      </c>
      <c r="C4782" t="s">
        <v>65</v>
      </c>
      <c r="D4782" t="s">
        <v>88</v>
      </c>
      <c r="E4782" t="s">
        <v>68</v>
      </c>
      <c r="F4782" t="s">
        <v>68</v>
      </c>
      <c r="G4782">
        <v>0</v>
      </c>
      <c r="H4782">
        <v>31500</v>
      </c>
      <c r="I4782">
        <v>187704</v>
      </c>
      <c r="J4782" t="s">
        <v>113</v>
      </c>
      <c r="K4782" t="s">
        <v>186</v>
      </c>
      <c r="L4782" t="s">
        <v>91</v>
      </c>
      <c r="M4782" t="s">
        <v>72</v>
      </c>
      <c r="N4782">
        <v>3.1329000000000003E-2</v>
      </c>
      <c r="O4782">
        <v>22507</v>
      </c>
      <c r="P4782">
        <v>365243</v>
      </c>
      <c r="Q4782">
        <v>9756</v>
      </c>
      <c r="R4782">
        <v>3950</v>
      </c>
      <c r="S4782">
        <v>2</v>
      </c>
      <c r="T4782">
        <v>2</v>
      </c>
      <c r="U4782" t="s">
        <v>120</v>
      </c>
      <c r="V4782">
        <v>13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 t="s">
        <v>76</v>
      </c>
      <c r="AD4782">
        <v>1487335</v>
      </c>
      <c r="AE4782" t="s">
        <v>93</v>
      </c>
      <c r="AF4782">
        <v>4363.29</v>
      </c>
      <c r="AG4782">
        <v>35721</v>
      </c>
      <c r="AH4782">
        <v>35302.5</v>
      </c>
      <c r="AI4782">
        <v>3600</v>
      </c>
      <c r="AJ4782">
        <v>35721</v>
      </c>
      <c r="AK4782" t="s">
        <v>109</v>
      </c>
      <c r="AL4782">
        <v>12</v>
      </c>
      <c r="AM4782" t="s">
        <v>68</v>
      </c>
      <c r="AN4782">
        <v>1</v>
      </c>
      <c r="AO4782">
        <v>0.10078342699999999</v>
      </c>
      <c r="AR4782" t="s">
        <v>79</v>
      </c>
      <c r="AS4782" t="s">
        <v>77</v>
      </c>
      <c r="AT4782">
        <v>-1489</v>
      </c>
      <c r="AU4782" t="s">
        <v>78</v>
      </c>
      <c r="AV4782" t="s">
        <v>79</v>
      </c>
      <c r="AW4782" t="s">
        <v>171</v>
      </c>
      <c r="AX4782" t="s">
        <v>102</v>
      </c>
      <c r="AY4782" t="s">
        <v>124</v>
      </c>
      <c r="AZ4782" t="s">
        <v>96</v>
      </c>
      <c r="BA4782" t="s">
        <v>76</v>
      </c>
      <c r="BB4782" t="s">
        <v>104</v>
      </c>
      <c r="BC4782">
        <v>40</v>
      </c>
      <c r="BD4782" t="s">
        <v>105</v>
      </c>
      <c r="BE4782">
        <v>12</v>
      </c>
      <c r="BF4782" t="s">
        <v>86</v>
      </c>
      <c r="BG4782" t="s">
        <v>106</v>
      </c>
      <c r="BH4782">
        <v>365243</v>
      </c>
      <c r="BI4782">
        <v>-1458</v>
      </c>
      <c r="BJ4782">
        <v>-1128</v>
      </c>
      <c r="BK4782">
        <v>-1128</v>
      </c>
      <c r="BL4782">
        <v>-1123</v>
      </c>
      <c r="BM4782">
        <v>0</v>
      </c>
    </row>
    <row r="4783" spans="1:65" x14ac:dyDescent="0.3">
      <c r="A4783">
        <v>141335</v>
      </c>
      <c r="B4783">
        <v>0</v>
      </c>
      <c r="C4783" t="s">
        <v>65</v>
      </c>
      <c r="D4783" t="s">
        <v>88</v>
      </c>
      <c r="E4783" t="s">
        <v>67</v>
      </c>
      <c r="F4783" t="s">
        <v>68</v>
      </c>
      <c r="G4783">
        <v>1</v>
      </c>
      <c r="H4783">
        <v>67500</v>
      </c>
      <c r="I4783">
        <v>337500</v>
      </c>
      <c r="J4783" t="s">
        <v>69</v>
      </c>
      <c r="K4783" t="s">
        <v>90</v>
      </c>
      <c r="L4783" t="s">
        <v>91</v>
      </c>
      <c r="M4783" t="s">
        <v>72</v>
      </c>
      <c r="N4783">
        <v>3.5791999999999997E-2</v>
      </c>
      <c r="O4783">
        <v>17972</v>
      </c>
      <c r="P4783">
        <v>1175</v>
      </c>
      <c r="Q4783">
        <v>2469</v>
      </c>
      <c r="R4783">
        <v>1525</v>
      </c>
      <c r="S4783">
        <v>2</v>
      </c>
      <c r="T4783">
        <v>2</v>
      </c>
      <c r="U4783" t="s">
        <v>73</v>
      </c>
      <c r="V4783">
        <v>14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 t="s">
        <v>135</v>
      </c>
      <c r="AD4783">
        <v>1397152</v>
      </c>
      <c r="AE4783" t="s">
        <v>99</v>
      </c>
      <c r="AG4783">
        <v>0</v>
      </c>
      <c r="AH4783">
        <v>0</v>
      </c>
      <c r="AK4783" t="s">
        <v>73</v>
      </c>
      <c r="AL4783">
        <v>14</v>
      </c>
      <c r="AM4783" t="s">
        <v>68</v>
      </c>
      <c r="AN4783">
        <v>1</v>
      </c>
      <c r="AR4783" t="s">
        <v>79</v>
      </c>
      <c r="AS4783" t="s">
        <v>129</v>
      </c>
      <c r="AT4783">
        <v>-224</v>
      </c>
      <c r="AU4783" t="s">
        <v>76</v>
      </c>
      <c r="AV4783" t="s">
        <v>79</v>
      </c>
      <c r="AX4783" t="s">
        <v>102</v>
      </c>
      <c r="AY4783" t="s">
        <v>76</v>
      </c>
      <c r="AZ4783" t="s">
        <v>76</v>
      </c>
      <c r="BA4783" t="s">
        <v>76</v>
      </c>
      <c r="BB4783" t="s">
        <v>121</v>
      </c>
      <c r="BC4783">
        <v>-1</v>
      </c>
      <c r="BD4783" t="s">
        <v>76</v>
      </c>
      <c r="BF4783" t="s">
        <v>76</v>
      </c>
      <c r="BG4783" t="s">
        <v>132</v>
      </c>
    </row>
    <row r="4784" spans="1:65" x14ac:dyDescent="0.3">
      <c r="A4784">
        <v>141367</v>
      </c>
      <c r="B4784">
        <v>0</v>
      </c>
      <c r="C4784" t="s">
        <v>65</v>
      </c>
      <c r="D4784" t="s">
        <v>88</v>
      </c>
      <c r="E4784" t="s">
        <v>67</v>
      </c>
      <c r="F4784" t="s">
        <v>68</v>
      </c>
      <c r="G4784">
        <v>0</v>
      </c>
      <c r="H4784">
        <v>274500</v>
      </c>
      <c r="I4784">
        <v>485086.5</v>
      </c>
      <c r="J4784" t="s">
        <v>113</v>
      </c>
      <c r="K4784" t="s">
        <v>70</v>
      </c>
      <c r="L4784" t="s">
        <v>139</v>
      </c>
      <c r="M4784" t="s">
        <v>72</v>
      </c>
      <c r="N4784">
        <v>2.0246E-2</v>
      </c>
      <c r="O4784">
        <v>20566</v>
      </c>
      <c r="P4784">
        <v>365243</v>
      </c>
      <c r="Q4784">
        <v>10326</v>
      </c>
      <c r="R4784">
        <v>4130</v>
      </c>
      <c r="S4784">
        <v>3</v>
      </c>
      <c r="T4784">
        <v>3</v>
      </c>
      <c r="U4784" t="s">
        <v>109</v>
      </c>
      <c r="V4784">
        <v>10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76</v>
      </c>
      <c r="AD4784">
        <v>2778738</v>
      </c>
      <c r="AE4784" t="s">
        <v>93</v>
      </c>
      <c r="AF4784">
        <v>19428.705000000002</v>
      </c>
      <c r="AG4784">
        <v>99603</v>
      </c>
      <c r="AH4784">
        <v>104535</v>
      </c>
      <c r="AI4784">
        <v>0</v>
      </c>
      <c r="AJ4784">
        <v>99603</v>
      </c>
      <c r="AK4784" t="s">
        <v>94</v>
      </c>
      <c r="AL4784">
        <v>9</v>
      </c>
      <c r="AM4784" t="s">
        <v>68</v>
      </c>
      <c r="AN4784">
        <v>1</v>
      </c>
      <c r="AO4784">
        <v>0</v>
      </c>
      <c r="AR4784" t="s">
        <v>79</v>
      </c>
      <c r="AS4784" t="s">
        <v>77</v>
      </c>
      <c r="AT4784">
        <v>-1203</v>
      </c>
      <c r="AU4784" t="s">
        <v>78</v>
      </c>
      <c r="AV4784" t="s">
        <v>79</v>
      </c>
      <c r="AW4784" t="s">
        <v>101</v>
      </c>
      <c r="AX4784" t="s">
        <v>81</v>
      </c>
      <c r="AY4784" t="s">
        <v>103</v>
      </c>
      <c r="AZ4784" t="s">
        <v>96</v>
      </c>
      <c r="BA4784" t="s">
        <v>76</v>
      </c>
      <c r="BB4784" t="s">
        <v>104</v>
      </c>
      <c r="BC4784">
        <v>1607</v>
      </c>
      <c r="BD4784" t="s">
        <v>85</v>
      </c>
      <c r="BE4784">
        <v>6</v>
      </c>
      <c r="BF4784" t="s">
        <v>147</v>
      </c>
      <c r="BG4784" t="s">
        <v>151</v>
      </c>
      <c r="BH4784">
        <v>365243</v>
      </c>
      <c r="BI4784">
        <v>-1171</v>
      </c>
      <c r="BJ4784">
        <v>-1021</v>
      </c>
      <c r="BK4784">
        <v>-1081</v>
      </c>
      <c r="BL4784">
        <v>-1075</v>
      </c>
      <c r="BM4784">
        <v>0</v>
      </c>
    </row>
    <row r="4785" spans="1:65" x14ac:dyDescent="0.3">
      <c r="A4785">
        <v>141374</v>
      </c>
      <c r="B4785">
        <v>0</v>
      </c>
      <c r="C4785" t="s">
        <v>65</v>
      </c>
      <c r="D4785" t="s">
        <v>66</v>
      </c>
      <c r="E4785" t="s">
        <v>68</v>
      </c>
      <c r="F4785" t="s">
        <v>67</v>
      </c>
      <c r="G4785">
        <v>2</v>
      </c>
      <c r="H4785">
        <v>270000</v>
      </c>
      <c r="I4785">
        <v>755190</v>
      </c>
      <c r="J4785" t="s">
        <v>69</v>
      </c>
      <c r="K4785" t="s">
        <v>70</v>
      </c>
      <c r="L4785" t="s">
        <v>91</v>
      </c>
      <c r="M4785" t="s">
        <v>72</v>
      </c>
      <c r="N4785">
        <v>3.5791999999999997E-2</v>
      </c>
      <c r="O4785">
        <v>11218</v>
      </c>
      <c r="P4785">
        <v>696</v>
      </c>
      <c r="Q4785">
        <v>1209</v>
      </c>
      <c r="R4785">
        <v>496</v>
      </c>
      <c r="S4785">
        <v>2</v>
      </c>
      <c r="T4785">
        <v>2</v>
      </c>
      <c r="U4785" t="s">
        <v>120</v>
      </c>
      <c r="V4785">
        <v>20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145</v>
      </c>
      <c r="AD4785">
        <v>1272105</v>
      </c>
      <c r="AE4785" t="s">
        <v>93</v>
      </c>
      <c r="AF4785">
        <v>6682.7250000000004</v>
      </c>
      <c r="AG4785">
        <v>69592.5</v>
      </c>
      <c r="AH4785">
        <v>62631</v>
      </c>
      <c r="AI4785">
        <v>6961.5</v>
      </c>
      <c r="AJ4785">
        <v>69592.5</v>
      </c>
      <c r="AK4785" t="s">
        <v>94</v>
      </c>
      <c r="AL4785">
        <v>14</v>
      </c>
      <c r="AM4785" t="s">
        <v>68</v>
      </c>
      <c r="AN4785">
        <v>1</v>
      </c>
      <c r="AO4785">
        <v>0.10894430200000001</v>
      </c>
      <c r="AR4785" t="s">
        <v>79</v>
      </c>
      <c r="AS4785" t="s">
        <v>114</v>
      </c>
      <c r="AT4785">
        <v>-1405</v>
      </c>
      <c r="AU4785" t="s">
        <v>78</v>
      </c>
      <c r="AV4785" t="s">
        <v>165</v>
      </c>
      <c r="AW4785" t="s">
        <v>177</v>
      </c>
      <c r="AX4785" t="s">
        <v>81</v>
      </c>
      <c r="AY4785" t="s">
        <v>95</v>
      </c>
      <c r="AZ4785" t="s">
        <v>96</v>
      </c>
      <c r="BA4785" t="s">
        <v>76</v>
      </c>
      <c r="BB4785" t="s">
        <v>104</v>
      </c>
      <c r="BC4785">
        <v>2500</v>
      </c>
      <c r="BD4785" t="s">
        <v>85</v>
      </c>
      <c r="BE4785">
        <v>12</v>
      </c>
      <c r="BF4785" t="s">
        <v>147</v>
      </c>
      <c r="BG4785" t="s">
        <v>151</v>
      </c>
    </row>
    <row r="4786" spans="1:65" x14ac:dyDescent="0.3">
      <c r="A4786">
        <v>141425</v>
      </c>
      <c r="B4786">
        <v>0</v>
      </c>
      <c r="C4786" t="s">
        <v>65</v>
      </c>
      <c r="D4786" t="s">
        <v>88</v>
      </c>
      <c r="E4786" t="s">
        <v>67</v>
      </c>
      <c r="F4786" t="s">
        <v>68</v>
      </c>
      <c r="G4786">
        <v>1</v>
      </c>
      <c r="H4786">
        <v>135000</v>
      </c>
      <c r="I4786">
        <v>352044</v>
      </c>
      <c r="J4786" t="s">
        <v>69</v>
      </c>
      <c r="K4786" t="s">
        <v>70</v>
      </c>
      <c r="L4786" t="s">
        <v>71</v>
      </c>
      <c r="M4786" t="s">
        <v>72</v>
      </c>
      <c r="N4786">
        <v>1.8800999999999998E-2</v>
      </c>
      <c r="O4786">
        <v>18996</v>
      </c>
      <c r="P4786">
        <v>599</v>
      </c>
      <c r="Q4786">
        <v>9118</v>
      </c>
      <c r="R4786">
        <v>2428</v>
      </c>
      <c r="S4786">
        <v>2</v>
      </c>
      <c r="T4786">
        <v>2</v>
      </c>
      <c r="U4786" t="s">
        <v>125</v>
      </c>
      <c r="V4786">
        <v>11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 t="s">
        <v>92</v>
      </c>
      <c r="AD4786">
        <v>1426790</v>
      </c>
      <c r="AE4786" t="s">
        <v>99</v>
      </c>
      <c r="AG4786">
        <v>0</v>
      </c>
      <c r="AH4786">
        <v>0</v>
      </c>
      <c r="AK4786" t="s">
        <v>120</v>
      </c>
      <c r="AL4786">
        <v>6</v>
      </c>
      <c r="AM4786" t="s">
        <v>68</v>
      </c>
      <c r="AN4786">
        <v>1</v>
      </c>
      <c r="AR4786" t="s">
        <v>79</v>
      </c>
      <c r="AS4786" t="s">
        <v>129</v>
      </c>
      <c r="AT4786">
        <v>-188</v>
      </c>
      <c r="AU4786" t="s">
        <v>76</v>
      </c>
      <c r="AV4786" t="s">
        <v>79</v>
      </c>
      <c r="AX4786" t="s">
        <v>81</v>
      </c>
      <c r="AY4786" t="s">
        <v>76</v>
      </c>
      <c r="AZ4786" t="s">
        <v>76</v>
      </c>
      <c r="BA4786" t="s">
        <v>76</v>
      </c>
      <c r="BB4786" t="s">
        <v>121</v>
      </c>
      <c r="BC4786">
        <v>-1</v>
      </c>
      <c r="BD4786" t="s">
        <v>76</v>
      </c>
      <c r="BF4786" t="s">
        <v>76</v>
      </c>
      <c r="BG4786" t="s">
        <v>132</v>
      </c>
    </row>
    <row r="4787" spans="1:65" x14ac:dyDescent="0.3">
      <c r="A4787">
        <v>141437</v>
      </c>
      <c r="B4787">
        <v>0</v>
      </c>
      <c r="C4787" t="s">
        <v>65</v>
      </c>
      <c r="D4787" t="s">
        <v>88</v>
      </c>
      <c r="E4787" t="s">
        <v>67</v>
      </c>
      <c r="F4787" t="s">
        <v>68</v>
      </c>
      <c r="G4787">
        <v>0</v>
      </c>
      <c r="H4787">
        <v>225000</v>
      </c>
      <c r="I4787">
        <v>605439</v>
      </c>
      <c r="J4787" t="s">
        <v>113</v>
      </c>
      <c r="K4787" t="s">
        <v>70</v>
      </c>
      <c r="L4787" t="s">
        <v>91</v>
      </c>
      <c r="M4787" t="s">
        <v>72</v>
      </c>
      <c r="N4787">
        <v>1.8849999999999999E-2</v>
      </c>
      <c r="O4787">
        <v>20200</v>
      </c>
      <c r="P4787">
        <v>365243</v>
      </c>
      <c r="Q4787">
        <v>9762</v>
      </c>
      <c r="R4787">
        <v>3521</v>
      </c>
      <c r="S4787">
        <v>2</v>
      </c>
      <c r="T4787">
        <v>2</v>
      </c>
      <c r="U4787" t="s">
        <v>125</v>
      </c>
      <c r="V4787">
        <v>16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 t="s">
        <v>76</v>
      </c>
      <c r="AD4787">
        <v>1782922</v>
      </c>
      <c r="AE4787" t="s">
        <v>65</v>
      </c>
      <c r="AF4787">
        <v>15884.775</v>
      </c>
      <c r="AG4787">
        <v>135000</v>
      </c>
      <c r="AH4787">
        <v>143910</v>
      </c>
      <c r="AJ4787">
        <v>135000</v>
      </c>
      <c r="AK4787" t="s">
        <v>120</v>
      </c>
      <c r="AL4787">
        <v>12</v>
      </c>
      <c r="AM4787" t="s">
        <v>68</v>
      </c>
      <c r="AN4787">
        <v>1</v>
      </c>
      <c r="AR4787" t="s">
        <v>76</v>
      </c>
      <c r="AS4787" t="s">
        <v>77</v>
      </c>
      <c r="AT4787">
        <v>-475</v>
      </c>
      <c r="AU4787" t="s">
        <v>78</v>
      </c>
      <c r="AV4787" t="s">
        <v>79</v>
      </c>
      <c r="AW4787" t="s">
        <v>80</v>
      </c>
      <c r="AX4787" t="s">
        <v>81</v>
      </c>
      <c r="AY4787" t="s">
        <v>76</v>
      </c>
      <c r="AZ4787" t="s">
        <v>82</v>
      </c>
      <c r="BA4787" t="s">
        <v>116</v>
      </c>
      <c r="BB4787" t="s">
        <v>121</v>
      </c>
      <c r="BC4787">
        <v>-1</v>
      </c>
      <c r="BD4787" t="s">
        <v>76</v>
      </c>
      <c r="BE4787">
        <v>12</v>
      </c>
      <c r="BF4787" t="s">
        <v>86</v>
      </c>
      <c r="BG4787" t="s">
        <v>172</v>
      </c>
      <c r="BH4787">
        <v>365243</v>
      </c>
      <c r="BI4787">
        <v>-445</v>
      </c>
      <c r="BJ4787">
        <v>-115</v>
      </c>
      <c r="BK4787">
        <v>-355</v>
      </c>
      <c r="BL4787">
        <v>-352</v>
      </c>
      <c r="BM4787">
        <v>1</v>
      </c>
    </row>
    <row r="4788" spans="1:65" x14ac:dyDescent="0.3">
      <c r="A4788">
        <v>141440</v>
      </c>
      <c r="B4788">
        <v>0</v>
      </c>
      <c r="C4788" t="s">
        <v>65</v>
      </c>
      <c r="D4788" t="s">
        <v>88</v>
      </c>
      <c r="E4788" t="s">
        <v>67</v>
      </c>
      <c r="F4788" t="s">
        <v>67</v>
      </c>
      <c r="G4788">
        <v>0</v>
      </c>
      <c r="H4788">
        <v>135000</v>
      </c>
      <c r="I4788">
        <v>971280</v>
      </c>
      <c r="J4788" t="s">
        <v>89</v>
      </c>
      <c r="K4788" t="s">
        <v>70</v>
      </c>
      <c r="L4788" t="s">
        <v>91</v>
      </c>
      <c r="M4788" t="s">
        <v>72</v>
      </c>
      <c r="N4788">
        <v>2.5163999999999999E-2</v>
      </c>
      <c r="O4788">
        <v>19158</v>
      </c>
      <c r="P4788">
        <v>1968</v>
      </c>
      <c r="Q4788">
        <v>7882</v>
      </c>
      <c r="R4788">
        <v>2720</v>
      </c>
      <c r="S4788">
        <v>2</v>
      </c>
      <c r="T4788">
        <v>2</v>
      </c>
      <c r="U4788" t="s">
        <v>109</v>
      </c>
      <c r="V4788">
        <v>11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 t="s">
        <v>168</v>
      </c>
      <c r="AD4788">
        <v>1071695</v>
      </c>
      <c r="AE4788" t="s">
        <v>93</v>
      </c>
      <c r="AF4788">
        <v>13971.195</v>
      </c>
      <c r="AG4788">
        <v>139189.5</v>
      </c>
      <c r="AH4788">
        <v>151132.5</v>
      </c>
      <c r="AI4788">
        <v>0</v>
      </c>
      <c r="AJ4788">
        <v>139189.5</v>
      </c>
      <c r="AK4788" t="s">
        <v>109</v>
      </c>
      <c r="AL4788">
        <v>10</v>
      </c>
      <c r="AM4788" t="s">
        <v>68</v>
      </c>
      <c r="AN4788">
        <v>1</v>
      </c>
      <c r="AO4788">
        <v>0</v>
      </c>
      <c r="AR4788" t="s">
        <v>79</v>
      </c>
      <c r="AS4788" t="s">
        <v>77</v>
      </c>
      <c r="AT4788">
        <v>-788</v>
      </c>
      <c r="AU4788" t="s">
        <v>78</v>
      </c>
      <c r="AV4788" t="s">
        <v>79</v>
      </c>
      <c r="AW4788" t="s">
        <v>110</v>
      </c>
      <c r="AX4788" t="s">
        <v>161</v>
      </c>
      <c r="AY4788" t="s">
        <v>95</v>
      </c>
      <c r="AZ4788" t="s">
        <v>96</v>
      </c>
      <c r="BA4788" t="s">
        <v>76</v>
      </c>
      <c r="BB4788" t="s">
        <v>104</v>
      </c>
      <c r="BC4788">
        <v>100</v>
      </c>
      <c r="BD4788" t="s">
        <v>85</v>
      </c>
      <c r="BE4788">
        <v>12</v>
      </c>
      <c r="BF4788" t="s">
        <v>97</v>
      </c>
      <c r="BG4788" t="s">
        <v>98</v>
      </c>
      <c r="BH4788">
        <v>365243</v>
      </c>
      <c r="BI4788">
        <v>-756</v>
      </c>
      <c r="BJ4788">
        <v>-426</v>
      </c>
      <c r="BK4788">
        <v>-426</v>
      </c>
      <c r="BL4788">
        <v>-422</v>
      </c>
      <c r="BM4788">
        <v>0</v>
      </c>
    </row>
    <row r="4789" spans="1:65" x14ac:dyDescent="0.3">
      <c r="A4789">
        <v>141445</v>
      </c>
      <c r="B4789">
        <v>0</v>
      </c>
      <c r="C4789" t="s">
        <v>65</v>
      </c>
      <c r="D4789" t="s">
        <v>66</v>
      </c>
      <c r="E4789" t="s">
        <v>67</v>
      </c>
      <c r="F4789" t="s">
        <v>68</v>
      </c>
      <c r="G4789">
        <v>2</v>
      </c>
      <c r="H4789">
        <v>315000</v>
      </c>
      <c r="I4789">
        <v>942300</v>
      </c>
      <c r="J4789" t="s">
        <v>89</v>
      </c>
      <c r="K4789" t="s">
        <v>70</v>
      </c>
      <c r="L4789" t="s">
        <v>119</v>
      </c>
      <c r="M4789" t="s">
        <v>72</v>
      </c>
      <c r="N4789">
        <v>3.2561E-2</v>
      </c>
      <c r="O4789">
        <v>17299</v>
      </c>
      <c r="P4789">
        <v>2560</v>
      </c>
      <c r="Q4789">
        <v>7930</v>
      </c>
      <c r="R4789">
        <v>685</v>
      </c>
      <c r="S4789">
        <v>1</v>
      </c>
      <c r="T4789">
        <v>1</v>
      </c>
      <c r="U4789" t="s">
        <v>73</v>
      </c>
      <c r="V4789">
        <v>14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 t="s">
        <v>92</v>
      </c>
      <c r="AD4789">
        <v>1562966</v>
      </c>
      <c r="AE4789" t="s">
        <v>93</v>
      </c>
      <c r="AF4789">
        <v>16009.47</v>
      </c>
      <c r="AG4789">
        <v>86890.5</v>
      </c>
      <c r="AH4789">
        <v>82332</v>
      </c>
      <c r="AI4789">
        <v>8689.5</v>
      </c>
      <c r="AJ4789">
        <v>86890.5</v>
      </c>
      <c r="AK4789" t="s">
        <v>123</v>
      </c>
      <c r="AL4789">
        <v>18</v>
      </c>
      <c r="AM4789" t="s">
        <v>68</v>
      </c>
      <c r="AN4789">
        <v>1</v>
      </c>
      <c r="AO4789">
        <v>0.103971649</v>
      </c>
      <c r="AR4789" t="s">
        <v>79</v>
      </c>
      <c r="AS4789" t="s">
        <v>77</v>
      </c>
      <c r="AT4789">
        <v>-416</v>
      </c>
      <c r="AU4789" t="s">
        <v>78</v>
      </c>
      <c r="AV4789" t="s">
        <v>79</v>
      </c>
      <c r="AX4789" t="s">
        <v>81</v>
      </c>
      <c r="AY4789" t="s">
        <v>124</v>
      </c>
      <c r="AZ4789" t="s">
        <v>96</v>
      </c>
      <c r="BA4789" t="s">
        <v>76</v>
      </c>
      <c r="BB4789" t="s">
        <v>104</v>
      </c>
      <c r="BC4789">
        <v>18</v>
      </c>
      <c r="BD4789" t="s">
        <v>105</v>
      </c>
      <c r="BE4789">
        <v>6</v>
      </c>
      <c r="BF4789" t="s">
        <v>86</v>
      </c>
      <c r="BG4789" t="s">
        <v>106</v>
      </c>
      <c r="BH4789">
        <v>365243</v>
      </c>
      <c r="BI4789">
        <v>-385</v>
      </c>
      <c r="BJ4789">
        <v>-235</v>
      </c>
      <c r="BK4789">
        <v>-235</v>
      </c>
      <c r="BL4789">
        <v>-228</v>
      </c>
      <c r="BM4789">
        <v>0</v>
      </c>
    </row>
    <row r="4790" spans="1:65" x14ac:dyDescent="0.3">
      <c r="A4790">
        <v>141451</v>
      </c>
      <c r="B4790">
        <v>0</v>
      </c>
      <c r="C4790" t="s">
        <v>65</v>
      </c>
      <c r="D4790" t="s">
        <v>66</v>
      </c>
      <c r="E4790" t="s">
        <v>67</v>
      </c>
      <c r="F4790" t="s">
        <v>68</v>
      </c>
      <c r="G4790">
        <v>0</v>
      </c>
      <c r="H4790">
        <v>112500</v>
      </c>
      <c r="I4790">
        <v>118602</v>
      </c>
      <c r="J4790" t="s">
        <v>69</v>
      </c>
      <c r="K4790" t="s">
        <v>70</v>
      </c>
      <c r="L4790" t="s">
        <v>91</v>
      </c>
      <c r="M4790" t="s">
        <v>72</v>
      </c>
      <c r="N4790">
        <v>2.2624999999999999E-2</v>
      </c>
      <c r="O4790">
        <v>13591</v>
      </c>
      <c r="P4790">
        <v>582</v>
      </c>
      <c r="Q4790">
        <v>731</v>
      </c>
      <c r="R4790">
        <v>2534</v>
      </c>
      <c r="S4790">
        <v>2</v>
      </c>
      <c r="T4790">
        <v>2</v>
      </c>
      <c r="U4790" t="s">
        <v>109</v>
      </c>
      <c r="V4790">
        <v>17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 t="s">
        <v>184</v>
      </c>
      <c r="AD4790">
        <v>1539400</v>
      </c>
      <c r="AE4790" t="s">
        <v>93</v>
      </c>
      <c r="AF4790">
        <v>8141.04</v>
      </c>
      <c r="AG4790">
        <v>62356.5</v>
      </c>
      <c r="AH4790">
        <v>67842</v>
      </c>
      <c r="AI4790">
        <v>0</v>
      </c>
      <c r="AJ4790">
        <v>62356.5</v>
      </c>
      <c r="AK4790" t="s">
        <v>125</v>
      </c>
      <c r="AL4790">
        <v>12</v>
      </c>
      <c r="AM4790" t="s">
        <v>68</v>
      </c>
      <c r="AN4790">
        <v>1</v>
      </c>
      <c r="AO4790">
        <v>0</v>
      </c>
      <c r="AR4790" t="s">
        <v>79</v>
      </c>
      <c r="AS4790" t="s">
        <v>77</v>
      </c>
      <c r="AT4790">
        <v>-486</v>
      </c>
      <c r="AU4790" t="s">
        <v>76</v>
      </c>
      <c r="AV4790" t="s">
        <v>79</v>
      </c>
      <c r="AX4790" t="s">
        <v>161</v>
      </c>
      <c r="AY4790" t="s">
        <v>95</v>
      </c>
      <c r="AZ4790" t="s">
        <v>96</v>
      </c>
      <c r="BA4790" t="s">
        <v>76</v>
      </c>
      <c r="BB4790" t="s">
        <v>104</v>
      </c>
      <c r="BC4790">
        <v>1500</v>
      </c>
      <c r="BD4790" t="s">
        <v>85</v>
      </c>
      <c r="BE4790">
        <v>10</v>
      </c>
      <c r="BF4790" t="s">
        <v>147</v>
      </c>
      <c r="BG4790" t="s">
        <v>151</v>
      </c>
      <c r="BH4790">
        <v>365243</v>
      </c>
      <c r="BI4790">
        <v>-454</v>
      </c>
      <c r="BJ4790">
        <v>-184</v>
      </c>
      <c r="BK4790">
        <v>-214</v>
      </c>
      <c r="BL4790">
        <v>-208</v>
      </c>
      <c r="BM4790">
        <v>0</v>
      </c>
    </row>
    <row r="4791" spans="1:65" x14ac:dyDescent="0.3">
      <c r="A4791">
        <v>141467</v>
      </c>
      <c r="B4791">
        <v>0</v>
      </c>
      <c r="C4791" t="s">
        <v>65</v>
      </c>
      <c r="D4791" t="s">
        <v>88</v>
      </c>
      <c r="E4791" t="s">
        <v>67</v>
      </c>
      <c r="F4791" t="s">
        <v>68</v>
      </c>
      <c r="G4791">
        <v>0</v>
      </c>
      <c r="H4791">
        <v>202500</v>
      </c>
      <c r="I4791">
        <v>679500</v>
      </c>
      <c r="J4791" t="s">
        <v>133</v>
      </c>
      <c r="K4791" t="s">
        <v>70</v>
      </c>
      <c r="L4791" t="s">
        <v>91</v>
      </c>
      <c r="M4791" t="s">
        <v>72</v>
      </c>
      <c r="N4791">
        <v>2.8663000000000001E-2</v>
      </c>
      <c r="O4791">
        <v>20352</v>
      </c>
      <c r="P4791">
        <v>13071</v>
      </c>
      <c r="Q4791">
        <v>13239</v>
      </c>
      <c r="R4791">
        <v>3575</v>
      </c>
      <c r="S4791">
        <v>2</v>
      </c>
      <c r="T4791">
        <v>2</v>
      </c>
      <c r="U4791" t="s">
        <v>94</v>
      </c>
      <c r="V4791">
        <v>12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 t="s">
        <v>168</v>
      </c>
      <c r="AD4791">
        <v>1900331</v>
      </c>
      <c r="AE4791" t="s">
        <v>65</v>
      </c>
      <c r="AF4791">
        <v>17095.5</v>
      </c>
      <c r="AG4791">
        <v>450000</v>
      </c>
      <c r="AH4791">
        <v>450000</v>
      </c>
      <c r="AJ4791">
        <v>450000</v>
      </c>
      <c r="AK4791" t="s">
        <v>109</v>
      </c>
      <c r="AL4791">
        <v>15</v>
      </c>
      <c r="AM4791" t="s">
        <v>68</v>
      </c>
      <c r="AN4791">
        <v>1</v>
      </c>
      <c r="AR4791" t="s">
        <v>76</v>
      </c>
      <c r="AS4791" t="s">
        <v>77</v>
      </c>
      <c r="AT4791">
        <v>-106</v>
      </c>
      <c r="AU4791" t="s">
        <v>78</v>
      </c>
      <c r="AV4791" t="s">
        <v>79</v>
      </c>
      <c r="AW4791" t="s">
        <v>80</v>
      </c>
      <c r="AX4791" t="s">
        <v>81</v>
      </c>
      <c r="AY4791" t="s">
        <v>76</v>
      </c>
      <c r="AZ4791" t="s">
        <v>82</v>
      </c>
      <c r="BA4791" t="s">
        <v>116</v>
      </c>
      <c r="BB4791" t="s">
        <v>121</v>
      </c>
      <c r="BC4791">
        <v>-1</v>
      </c>
      <c r="BD4791" t="s">
        <v>76</v>
      </c>
      <c r="BE4791">
        <v>48</v>
      </c>
      <c r="BF4791" t="s">
        <v>147</v>
      </c>
      <c r="BG4791" t="s">
        <v>154</v>
      </c>
      <c r="BH4791">
        <v>365243</v>
      </c>
      <c r="BI4791">
        <v>-76</v>
      </c>
      <c r="BJ4791">
        <v>1334</v>
      </c>
      <c r="BK4791">
        <v>365243</v>
      </c>
      <c r="BL4791">
        <v>365243</v>
      </c>
      <c r="BM4791">
        <v>0</v>
      </c>
    </row>
    <row r="4792" spans="1:65" x14ac:dyDescent="0.3">
      <c r="A4792">
        <v>141469</v>
      </c>
      <c r="B4792">
        <v>0</v>
      </c>
      <c r="C4792" t="s">
        <v>99</v>
      </c>
      <c r="D4792" t="s">
        <v>66</v>
      </c>
      <c r="E4792" t="s">
        <v>68</v>
      </c>
      <c r="F4792" t="s">
        <v>68</v>
      </c>
      <c r="G4792">
        <v>0</v>
      </c>
      <c r="H4792">
        <v>225000</v>
      </c>
      <c r="I4792">
        <v>450000</v>
      </c>
      <c r="J4792" t="s">
        <v>89</v>
      </c>
      <c r="K4792" t="s">
        <v>90</v>
      </c>
      <c r="L4792" t="s">
        <v>91</v>
      </c>
      <c r="M4792" t="s">
        <v>72</v>
      </c>
      <c r="N4792">
        <v>1.9689000000000002E-2</v>
      </c>
      <c r="O4792">
        <v>16036</v>
      </c>
      <c r="P4792">
        <v>39</v>
      </c>
      <c r="Q4792">
        <v>6342</v>
      </c>
      <c r="R4792">
        <v>4004</v>
      </c>
      <c r="S4792">
        <v>2</v>
      </c>
      <c r="T4792">
        <v>2</v>
      </c>
      <c r="U4792" t="s">
        <v>109</v>
      </c>
      <c r="V4792">
        <v>13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 t="s">
        <v>100</v>
      </c>
      <c r="AD4792">
        <v>1872990</v>
      </c>
      <c r="AE4792" t="s">
        <v>93</v>
      </c>
      <c r="AF4792">
        <v>6433.11</v>
      </c>
      <c r="AG4792">
        <v>139747.5</v>
      </c>
      <c r="AH4792">
        <v>139747.5</v>
      </c>
      <c r="AI4792">
        <v>0</v>
      </c>
      <c r="AJ4792">
        <v>139747.5</v>
      </c>
      <c r="AK4792" t="s">
        <v>75</v>
      </c>
      <c r="AL4792">
        <v>11</v>
      </c>
      <c r="AM4792" t="s">
        <v>68</v>
      </c>
      <c r="AN4792">
        <v>1</v>
      </c>
      <c r="AO4792">
        <v>0</v>
      </c>
      <c r="AR4792" t="s">
        <v>79</v>
      </c>
      <c r="AS4792" t="s">
        <v>77</v>
      </c>
      <c r="AT4792">
        <v>-1433</v>
      </c>
      <c r="AU4792" t="s">
        <v>78</v>
      </c>
      <c r="AV4792" t="s">
        <v>79</v>
      </c>
      <c r="AW4792" t="s">
        <v>101</v>
      </c>
      <c r="AX4792" t="s">
        <v>102</v>
      </c>
      <c r="AY4792" t="s">
        <v>103</v>
      </c>
      <c r="AZ4792" t="s">
        <v>96</v>
      </c>
      <c r="BA4792" t="s">
        <v>76</v>
      </c>
      <c r="BB4792" t="s">
        <v>104</v>
      </c>
      <c r="BC4792">
        <v>3500</v>
      </c>
      <c r="BD4792" t="s">
        <v>85</v>
      </c>
      <c r="BE4792">
        <v>24</v>
      </c>
      <c r="BF4792" t="s">
        <v>97</v>
      </c>
      <c r="BG4792" t="s">
        <v>98</v>
      </c>
      <c r="BH4792">
        <v>365243</v>
      </c>
      <c r="BI4792">
        <v>-1401</v>
      </c>
      <c r="BJ4792">
        <v>-711</v>
      </c>
      <c r="BK4792">
        <v>-711</v>
      </c>
      <c r="BL4792">
        <v>-704</v>
      </c>
      <c r="BM4792">
        <v>0</v>
      </c>
    </row>
    <row r="4793" spans="1:65" x14ac:dyDescent="0.3">
      <c r="A4793">
        <v>141475</v>
      </c>
      <c r="B4793">
        <v>0</v>
      </c>
      <c r="C4793" t="s">
        <v>65</v>
      </c>
      <c r="D4793" t="s">
        <v>66</v>
      </c>
      <c r="E4793" t="s">
        <v>68</v>
      </c>
      <c r="F4793" t="s">
        <v>68</v>
      </c>
      <c r="G4793">
        <v>0</v>
      </c>
      <c r="H4793">
        <v>247500</v>
      </c>
      <c r="I4793">
        <v>457312.5</v>
      </c>
      <c r="J4793" t="s">
        <v>89</v>
      </c>
      <c r="K4793" t="s">
        <v>70</v>
      </c>
      <c r="L4793" t="s">
        <v>91</v>
      </c>
      <c r="M4793" t="s">
        <v>72</v>
      </c>
      <c r="N4793">
        <v>3.5791999999999997E-2</v>
      </c>
      <c r="O4793">
        <v>20826</v>
      </c>
      <c r="P4793">
        <v>2690</v>
      </c>
      <c r="Q4793">
        <v>88</v>
      </c>
      <c r="R4793">
        <v>4182</v>
      </c>
      <c r="S4793">
        <v>2</v>
      </c>
      <c r="T4793">
        <v>2</v>
      </c>
      <c r="U4793" t="s">
        <v>123</v>
      </c>
      <c r="V4793">
        <v>13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122</v>
      </c>
      <c r="AD4793">
        <v>2590525</v>
      </c>
      <c r="AE4793" t="s">
        <v>65</v>
      </c>
      <c r="AF4793">
        <v>12615.48</v>
      </c>
      <c r="AG4793">
        <v>238500</v>
      </c>
      <c r="AH4793">
        <v>276277.5</v>
      </c>
      <c r="AJ4793">
        <v>238500</v>
      </c>
      <c r="AK4793" t="s">
        <v>120</v>
      </c>
      <c r="AL4793">
        <v>13</v>
      </c>
      <c r="AM4793" t="s">
        <v>68</v>
      </c>
      <c r="AN4793">
        <v>1</v>
      </c>
      <c r="AR4793" t="s">
        <v>152</v>
      </c>
      <c r="AS4793" t="s">
        <v>114</v>
      </c>
      <c r="AT4793">
        <v>-110</v>
      </c>
      <c r="AU4793" t="s">
        <v>78</v>
      </c>
      <c r="AV4793" t="s">
        <v>115</v>
      </c>
      <c r="AW4793" t="s">
        <v>80</v>
      </c>
      <c r="AX4793" t="s">
        <v>81</v>
      </c>
      <c r="AY4793" t="s">
        <v>76</v>
      </c>
      <c r="AZ4793" t="s">
        <v>82</v>
      </c>
      <c r="BA4793" t="s">
        <v>83</v>
      </c>
      <c r="BB4793" t="s">
        <v>121</v>
      </c>
      <c r="BC4793">
        <v>-1</v>
      </c>
      <c r="BD4793" t="s">
        <v>76</v>
      </c>
      <c r="BE4793">
        <v>36</v>
      </c>
      <c r="BF4793" t="s">
        <v>147</v>
      </c>
      <c r="BG4793" t="s">
        <v>196</v>
      </c>
    </row>
    <row r="4794" spans="1:65" x14ac:dyDescent="0.3">
      <c r="A4794">
        <v>141476</v>
      </c>
      <c r="B4794">
        <v>0</v>
      </c>
      <c r="C4794" t="s">
        <v>65</v>
      </c>
      <c r="D4794" t="s">
        <v>88</v>
      </c>
      <c r="E4794" t="s">
        <v>67</v>
      </c>
      <c r="F4794" t="s">
        <v>68</v>
      </c>
      <c r="G4794">
        <v>0</v>
      </c>
      <c r="H4794">
        <v>101250</v>
      </c>
      <c r="I4794">
        <v>337923</v>
      </c>
      <c r="J4794" t="s">
        <v>113</v>
      </c>
      <c r="K4794" t="s">
        <v>70</v>
      </c>
      <c r="L4794" t="s">
        <v>91</v>
      </c>
      <c r="M4794" t="s">
        <v>72</v>
      </c>
      <c r="N4794">
        <v>2.0246E-2</v>
      </c>
      <c r="O4794">
        <v>21392</v>
      </c>
      <c r="P4794">
        <v>365243</v>
      </c>
      <c r="Q4794">
        <v>6621</v>
      </c>
      <c r="R4794">
        <v>4899</v>
      </c>
      <c r="S4794">
        <v>3</v>
      </c>
      <c r="T4794">
        <v>3</v>
      </c>
      <c r="U4794" t="s">
        <v>120</v>
      </c>
      <c r="V4794">
        <v>12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 t="s">
        <v>76</v>
      </c>
      <c r="AD4794">
        <v>1555215</v>
      </c>
      <c r="AE4794" t="s">
        <v>65</v>
      </c>
      <c r="AG4794">
        <v>0</v>
      </c>
      <c r="AH4794">
        <v>0</v>
      </c>
      <c r="AK4794" t="s">
        <v>75</v>
      </c>
      <c r="AL4794">
        <v>9</v>
      </c>
      <c r="AM4794" t="s">
        <v>68</v>
      </c>
      <c r="AN4794">
        <v>1</v>
      </c>
      <c r="AR4794" t="s">
        <v>76</v>
      </c>
      <c r="AS4794" t="s">
        <v>129</v>
      </c>
      <c r="AT4794">
        <v>-290</v>
      </c>
      <c r="AU4794" t="s">
        <v>76</v>
      </c>
      <c r="AV4794" t="s">
        <v>79</v>
      </c>
      <c r="AX4794" t="s">
        <v>81</v>
      </c>
      <c r="AY4794" t="s">
        <v>76</v>
      </c>
      <c r="AZ4794" t="s">
        <v>76</v>
      </c>
      <c r="BA4794" t="s">
        <v>76</v>
      </c>
      <c r="BB4794" t="s">
        <v>121</v>
      </c>
      <c r="BC4794">
        <v>-1</v>
      </c>
      <c r="BD4794" t="s">
        <v>76</v>
      </c>
      <c r="BF4794" t="s">
        <v>76</v>
      </c>
      <c r="BG4794" t="s">
        <v>82</v>
      </c>
    </row>
    <row r="4795" spans="1:65" x14ac:dyDescent="0.3">
      <c r="A4795">
        <v>141495</v>
      </c>
      <c r="B4795">
        <v>0</v>
      </c>
      <c r="C4795" t="s">
        <v>65</v>
      </c>
      <c r="D4795" t="s">
        <v>88</v>
      </c>
      <c r="E4795" t="s">
        <v>67</v>
      </c>
      <c r="F4795" t="s">
        <v>68</v>
      </c>
      <c r="G4795">
        <v>0</v>
      </c>
      <c r="H4795">
        <v>135000</v>
      </c>
      <c r="I4795">
        <v>409653</v>
      </c>
      <c r="J4795" t="s">
        <v>113</v>
      </c>
      <c r="K4795" t="s">
        <v>70</v>
      </c>
      <c r="L4795" t="s">
        <v>119</v>
      </c>
      <c r="M4795" t="s">
        <v>72</v>
      </c>
      <c r="N4795">
        <v>1.1703E-2</v>
      </c>
      <c r="O4795">
        <v>21246</v>
      </c>
      <c r="P4795">
        <v>365243</v>
      </c>
      <c r="Q4795">
        <v>2834</v>
      </c>
      <c r="R4795">
        <v>4408</v>
      </c>
      <c r="S4795">
        <v>2</v>
      </c>
      <c r="T4795">
        <v>2</v>
      </c>
      <c r="U4795" t="s">
        <v>123</v>
      </c>
      <c r="V4795">
        <v>11</v>
      </c>
      <c r="W4795">
        <v>1</v>
      </c>
      <c r="X4795">
        <v>0</v>
      </c>
      <c r="Y4795">
        <v>0</v>
      </c>
      <c r="Z4795">
        <v>1</v>
      </c>
      <c r="AA4795">
        <v>0</v>
      </c>
      <c r="AB4795">
        <v>0</v>
      </c>
      <c r="AC4795" t="s">
        <v>76</v>
      </c>
      <c r="AD4795">
        <v>1874479</v>
      </c>
      <c r="AE4795" t="s">
        <v>93</v>
      </c>
      <c r="AF4795">
        <v>4569.3900000000003</v>
      </c>
      <c r="AG4795">
        <v>24930</v>
      </c>
      <c r="AH4795">
        <v>22410</v>
      </c>
      <c r="AI4795">
        <v>2520</v>
      </c>
      <c r="AJ4795">
        <v>24930</v>
      </c>
      <c r="AK4795" t="s">
        <v>94</v>
      </c>
      <c r="AL4795">
        <v>10</v>
      </c>
      <c r="AM4795" t="s">
        <v>68</v>
      </c>
      <c r="AN4795">
        <v>1</v>
      </c>
      <c r="AO4795">
        <v>0.110088612</v>
      </c>
      <c r="AR4795" t="s">
        <v>79</v>
      </c>
      <c r="AS4795" t="s">
        <v>77</v>
      </c>
      <c r="AT4795">
        <v>-1654</v>
      </c>
      <c r="AU4795" t="s">
        <v>78</v>
      </c>
      <c r="AV4795" t="s">
        <v>79</v>
      </c>
      <c r="AX4795" t="s">
        <v>102</v>
      </c>
      <c r="AY4795" t="s">
        <v>124</v>
      </c>
      <c r="AZ4795" t="s">
        <v>96</v>
      </c>
      <c r="BA4795" t="s">
        <v>76</v>
      </c>
      <c r="BB4795" t="s">
        <v>104</v>
      </c>
      <c r="BC4795">
        <v>55</v>
      </c>
      <c r="BD4795" t="s">
        <v>105</v>
      </c>
      <c r="BE4795">
        <v>6</v>
      </c>
      <c r="BF4795" t="s">
        <v>86</v>
      </c>
      <c r="BG4795" t="s">
        <v>106</v>
      </c>
      <c r="BH4795">
        <v>365243</v>
      </c>
      <c r="BI4795">
        <v>-1617</v>
      </c>
      <c r="BJ4795">
        <v>-1467</v>
      </c>
      <c r="BK4795">
        <v>-1467</v>
      </c>
      <c r="BL4795">
        <v>-1464</v>
      </c>
      <c r="BM4795">
        <v>0</v>
      </c>
    </row>
    <row r="4796" spans="1:65" x14ac:dyDescent="0.3">
      <c r="A4796">
        <v>141506</v>
      </c>
      <c r="B4796">
        <v>0</v>
      </c>
      <c r="C4796" t="s">
        <v>65</v>
      </c>
      <c r="D4796" t="s">
        <v>66</v>
      </c>
      <c r="E4796" t="s">
        <v>68</v>
      </c>
      <c r="F4796" t="s">
        <v>68</v>
      </c>
      <c r="G4796">
        <v>0</v>
      </c>
      <c r="H4796">
        <v>270000</v>
      </c>
      <c r="I4796">
        <v>868500</v>
      </c>
      <c r="J4796" t="s">
        <v>69</v>
      </c>
      <c r="K4796" t="s">
        <v>70</v>
      </c>
      <c r="L4796" t="s">
        <v>140</v>
      </c>
      <c r="M4796" t="s">
        <v>72</v>
      </c>
      <c r="N4796">
        <v>5.0020000000000004E-3</v>
      </c>
      <c r="O4796">
        <v>15731</v>
      </c>
      <c r="P4796">
        <v>6029</v>
      </c>
      <c r="Q4796">
        <v>7045</v>
      </c>
      <c r="R4796">
        <v>3478</v>
      </c>
      <c r="S4796">
        <v>3</v>
      </c>
      <c r="T4796">
        <v>3</v>
      </c>
      <c r="U4796" t="s">
        <v>73</v>
      </c>
      <c r="V4796">
        <v>11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 t="s">
        <v>108</v>
      </c>
      <c r="AD4796">
        <v>1270764</v>
      </c>
      <c r="AE4796" t="s">
        <v>93</v>
      </c>
      <c r="AF4796">
        <v>6102.63</v>
      </c>
      <c r="AG4796">
        <v>33255</v>
      </c>
      <c r="AH4796">
        <v>29929.5</v>
      </c>
      <c r="AI4796">
        <v>3325.5</v>
      </c>
      <c r="AJ4796">
        <v>33255</v>
      </c>
      <c r="AK4796" t="s">
        <v>94</v>
      </c>
      <c r="AL4796">
        <v>15</v>
      </c>
      <c r="AM4796" t="s">
        <v>68</v>
      </c>
      <c r="AN4796">
        <v>1</v>
      </c>
      <c r="AO4796">
        <v>0.108909091</v>
      </c>
      <c r="AR4796" t="s">
        <v>79</v>
      </c>
      <c r="AS4796" t="s">
        <v>77</v>
      </c>
      <c r="AT4796">
        <v>-1552</v>
      </c>
      <c r="AU4796" t="s">
        <v>78</v>
      </c>
      <c r="AV4796" t="s">
        <v>79</v>
      </c>
      <c r="AX4796" t="s">
        <v>81</v>
      </c>
      <c r="AY4796" t="s">
        <v>124</v>
      </c>
      <c r="AZ4796" t="s">
        <v>96</v>
      </c>
      <c r="BA4796" t="s">
        <v>76</v>
      </c>
      <c r="BB4796" t="s">
        <v>104</v>
      </c>
      <c r="BC4796">
        <v>76</v>
      </c>
      <c r="BD4796" t="s">
        <v>105</v>
      </c>
      <c r="BE4796">
        <v>6</v>
      </c>
      <c r="BF4796" t="s">
        <v>86</v>
      </c>
      <c r="BG4796" t="s">
        <v>106</v>
      </c>
      <c r="BH4796">
        <v>365243</v>
      </c>
      <c r="BI4796">
        <v>-1497</v>
      </c>
      <c r="BJ4796">
        <v>-1347</v>
      </c>
      <c r="BK4796">
        <v>-1377</v>
      </c>
      <c r="BL4796">
        <v>-1368</v>
      </c>
      <c r="BM4796">
        <v>0</v>
      </c>
    </row>
    <row r="4797" spans="1:65" x14ac:dyDescent="0.3">
      <c r="A4797">
        <v>141510</v>
      </c>
      <c r="B4797">
        <v>0</v>
      </c>
      <c r="C4797" t="s">
        <v>65</v>
      </c>
      <c r="D4797" t="s">
        <v>88</v>
      </c>
      <c r="E4797" t="s">
        <v>68</v>
      </c>
      <c r="F4797" t="s">
        <v>68</v>
      </c>
      <c r="G4797">
        <v>1</v>
      </c>
      <c r="H4797">
        <v>31500</v>
      </c>
      <c r="I4797">
        <v>315000</v>
      </c>
      <c r="J4797" t="s">
        <v>69</v>
      </c>
      <c r="K4797" t="s">
        <v>90</v>
      </c>
      <c r="L4797" t="s">
        <v>140</v>
      </c>
      <c r="M4797" t="s">
        <v>72</v>
      </c>
      <c r="N4797">
        <v>9.6570000000000007E-3</v>
      </c>
      <c r="O4797">
        <v>16189</v>
      </c>
      <c r="P4797">
        <v>2486</v>
      </c>
      <c r="Q4797">
        <v>7950</v>
      </c>
      <c r="R4797">
        <v>4832</v>
      </c>
      <c r="S4797">
        <v>2</v>
      </c>
      <c r="T4797">
        <v>2</v>
      </c>
      <c r="U4797" t="s">
        <v>75</v>
      </c>
      <c r="V4797">
        <v>10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1</v>
      </c>
      <c r="AC4797" t="s">
        <v>167</v>
      </c>
      <c r="AD4797">
        <v>1672642</v>
      </c>
      <c r="AE4797" t="s">
        <v>93</v>
      </c>
      <c r="AF4797">
        <v>2555.0549999999998</v>
      </c>
      <c r="AG4797">
        <v>14602.5</v>
      </c>
      <c r="AH4797">
        <v>13140</v>
      </c>
      <c r="AI4797">
        <v>1462.5</v>
      </c>
      <c r="AJ4797">
        <v>14602.5</v>
      </c>
      <c r="AK4797" t="s">
        <v>120</v>
      </c>
      <c r="AL4797">
        <v>9</v>
      </c>
      <c r="AM4797" t="s">
        <v>68</v>
      </c>
      <c r="AN4797">
        <v>1</v>
      </c>
      <c r="AO4797">
        <v>0.109076902</v>
      </c>
      <c r="AR4797" t="s">
        <v>79</v>
      </c>
      <c r="AS4797" t="s">
        <v>77</v>
      </c>
      <c r="AT4797">
        <v>-284</v>
      </c>
      <c r="AU4797" t="s">
        <v>78</v>
      </c>
      <c r="AV4797" t="s">
        <v>79</v>
      </c>
      <c r="AX4797" t="s">
        <v>81</v>
      </c>
      <c r="AY4797" t="s">
        <v>124</v>
      </c>
      <c r="AZ4797" t="s">
        <v>96</v>
      </c>
      <c r="BA4797" t="s">
        <v>76</v>
      </c>
      <c r="BB4797" t="s">
        <v>84</v>
      </c>
      <c r="BC4797">
        <v>10</v>
      </c>
      <c r="BD4797" t="s">
        <v>105</v>
      </c>
      <c r="BE4797">
        <v>6</v>
      </c>
      <c r="BF4797" t="s">
        <v>86</v>
      </c>
      <c r="BG4797" t="s">
        <v>106</v>
      </c>
      <c r="BH4797">
        <v>365243</v>
      </c>
      <c r="BI4797">
        <v>-234</v>
      </c>
      <c r="BJ4797">
        <v>-84</v>
      </c>
      <c r="BK4797">
        <v>-114</v>
      </c>
      <c r="BL4797">
        <v>-112</v>
      </c>
      <c r="BM4797">
        <v>0</v>
      </c>
    </row>
    <row r="4798" spans="1:65" x14ac:dyDescent="0.3">
      <c r="A4798">
        <v>141514</v>
      </c>
      <c r="B4798">
        <v>0</v>
      </c>
      <c r="C4798" t="s">
        <v>65</v>
      </c>
      <c r="D4798" t="s">
        <v>66</v>
      </c>
      <c r="E4798" t="s">
        <v>67</v>
      </c>
      <c r="F4798" t="s">
        <v>68</v>
      </c>
      <c r="G4798">
        <v>0</v>
      </c>
      <c r="H4798">
        <v>337500</v>
      </c>
      <c r="I4798">
        <v>558855</v>
      </c>
      <c r="J4798" t="s">
        <v>69</v>
      </c>
      <c r="K4798" t="s">
        <v>70</v>
      </c>
      <c r="L4798" t="s">
        <v>119</v>
      </c>
      <c r="M4798" t="s">
        <v>72</v>
      </c>
      <c r="N4798">
        <v>2.0712999999999999E-2</v>
      </c>
      <c r="O4798">
        <v>18682</v>
      </c>
      <c r="P4798">
        <v>7563</v>
      </c>
      <c r="Q4798">
        <v>7174</v>
      </c>
      <c r="R4798">
        <v>2218</v>
      </c>
      <c r="S4798">
        <v>3</v>
      </c>
      <c r="T4798">
        <v>2</v>
      </c>
      <c r="U4798" t="s">
        <v>73</v>
      </c>
      <c r="V4798">
        <v>6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 t="s">
        <v>137</v>
      </c>
      <c r="AD4798">
        <v>2424784</v>
      </c>
      <c r="AE4798" t="s">
        <v>93</v>
      </c>
      <c r="AF4798">
        <v>4055.13</v>
      </c>
      <c r="AG4798">
        <v>22455</v>
      </c>
      <c r="AH4798">
        <v>20205</v>
      </c>
      <c r="AI4798">
        <v>2250</v>
      </c>
      <c r="AJ4798">
        <v>22455</v>
      </c>
      <c r="AK4798" t="s">
        <v>94</v>
      </c>
      <c r="AL4798">
        <v>11</v>
      </c>
      <c r="AM4798" t="s">
        <v>68</v>
      </c>
      <c r="AN4798">
        <v>1</v>
      </c>
      <c r="AO4798">
        <v>0.109127346</v>
      </c>
      <c r="AR4798" t="s">
        <v>79</v>
      </c>
      <c r="AS4798" t="s">
        <v>77</v>
      </c>
      <c r="AT4798">
        <v>-2854</v>
      </c>
      <c r="AU4798" t="s">
        <v>78</v>
      </c>
      <c r="AV4798" t="s">
        <v>79</v>
      </c>
      <c r="AW4798" t="s">
        <v>80</v>
      </c>
      <c r="AX4798" t="s">
        <v>81</v>
      </c>
      <c r="AY4798" t="s">
        <v>124</v>
      </c>
      <c r="AZ4798" t="s">
        <v>96</v>
      </c>
      <c r="BA4798" t="s">
        <v>76</v>
      </c>
      <c r="BB4798" t="s">
        <v>104</v>
      </c>
      <c r="BC4798">
        <v>23</v>
      </c>
      <c r="BD4798" t="s">
        <v>105</v>
      </c>
      <c r="BE4798">
        <v>6</v>
      </c>
      <c r="BF4798" t="s">
        <v>86</v>
      </c>
      <c r="BG4798" t="s">
        <v>106</v>
      </c>
      <c r="BH4798">
        <v>365243</v>
      </c>
      <c r="BI4798">
        <v>-2812</v>
      </c>
      <c r="BJ4798">
        <v>-2662</v>
      </c>
      <c r="BK4798">
        <v>-2662</v>
      </c>
      <c r="BL4798">
        <v>-2650</v>
      </c>
      <c r="BM4798">
        <v>0</v>
      </c>
    </row>
    <row r="4799" spans="1:65" x14ac:dyDescent="0.3">
      <c r="A4799">
        <v>141534</v>
      </c>
      <c r="B4799">
        <v>0</v>
      </c>
      <c r="C4799" t="s">
        <v>65</v>
      </c>
      <c r="D4799" t="s">
        <v>66</v>
      </c>
      <c r="E4799" t="s">
        <v>67</v>
      </c>
      <c r="F4799" t="s">
        <v>67</v>
      </c>
      <c r="G4799">
        <v>0</v>
      </c>
      <c r="H4799">
        <v>166500</v>
      </c>
      <c r="I4799">
        <v>143910</v>
      </c>
      <c r="J4799" t="s">
        <v>89</v>
      </c>
      <c r="K4799" t="s">
        <v>90</v>
      </c>
      <c r="L4799" t="s">
        <v>71</v>
      </c>
      <c r="M4799" t="s">
        <v>72</v>
      </c>
      <c r="N4799">
        <v>1.1657000000000001E-2</v>
      </c>
      <c r="O4799">
        <v>10599</v>
      </c>
      <c r="P4799">
        <v>2158</v>
      </c>
      <c r="Q4799">
        <v>1835</v>
      </c>
      <c r="R4799">
        <v>3086</v>
      </c>
      <c r="S4799">
        <v>1</v>
      </c>
      <c r="T4799">
        <v>1</v>
      </c>
      <c r="U4799" t="s">
        <v>125</v>
      </c>
      <c r="V4799">
        <v>14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 t="s">
        <v>108</v>
      </c>
      <c r="AD4799">
        <v>1505765</v>
      </c>
      <c r="AE4799" t="s">
        <v>99</v>
      </c>
      <c r="AF4799">
        <v>13500</v>
      </c>
      <c r="AG4799">
        <v>0</v>
      </c>
      <c r="AH4799">
        <v>270000</v>
      </c>
      <c r="AK4799" t="s">
        <v>123</v>
      </c>
      <c r="AL4799">
        <v>10</v>
      </c>
      <c r="AM4799" t="s">
        <v>68</v>
      </c>
      <c r="AN4799">
        <v>1</v>
      </c>
      <c r="AR4799" t="s">
        <v>79</v>
      </c>
      <c r="AS4799" t="s">
        <v>114</v>
      </c>
      <c r="AT4799">
        <v>-792</v>
      </c>
      <c r="AU4799" t="s">
        <v>76</v>
      </c>
      <c r="AV4799" t="s">
        <v>115</v>
      </c>
      <c r="AX4799" t="s">
        <v>161</v>
      </c>
      <c r="AY4799" t="s">
        <v>76</v>
      </c>
      <c r="AZ4799" t="s">
        <v>131</v>
      </c>
      <c r="BA4799" t="s">
        <v>116</v>
      </c>
      <c r="BB4799" t="s">
        <v>121</v>
      </c>
      <c r="BC4799">
        <v>-1</v>
      </c>
      <c r="BD4799" t="s">
        <v>76</v>
      </c>
      <c r="BE4799">
        <v>0</v>
      </c>
      <c r="BF4799" t="s">
        <v>76</v>
      </c>
      <c r="BG4799" t="s">
        <v>160</v>
      </c>
    </row>
    <row r="4800" spans="1:65" x14ac:dyDescent="0.3">
      <c r="A4800">
        <v>141534</v>
      </c>
      <c r="B4800">
        <v>0</v>
      </c>
      <c r="C4800" t="s">
        <v>65</v>
      </c>
      <c r="D4800" t="s">
        <v>66</v>
      </c>
      <c r="E4800" t="s">
        <v>67</v>
      </c>
      <c r="F4800" t="s">
        <v>67</v>
      </c>
      <c r="G4800">
        <v>0</v>
      </c>
      <c r="H4800">
        <v>166500</v>
      </c>
      <c r="I4800">
        <v>143910</v>
      </c>
      <c r="J4800" t="s">
        <v>89</v>
      </c>
      <c r="K4800" t="s">
        <v>90</v>
      </c>
      <c r="L4800" t="s">
        <v>71</v>
      </c>
      <c r="M4800" t="s">
        <v>72</v>
      </c>
      <c r="N4800">
        <v>1.1657000000000001E-2</v>
      </c>
      <c r="O4800">
        <v>10599</v>
      </c>
      <c r="P4800">
        <v>2158</v>
      </c>
      <c r="Q4800">
        <v>1835</v>
      </c>
      <c r="R4800">
        <v>3086</v>
      </c>
      <c r="S4800">
        <v>1</v>
      </c>
      <c r="T4800">
        <v>1</v>
      </c>
      <c r="U4800" t="s">
        <v>125</v>
      </c>
      <c r="V4800">
        <v>14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 t="s">
        <v>108</v>
      </c>
      <c r="AD4800">
        <v>2188143</v>
      </c>
      <c r="AE4800" t="s">
        <v>99</v>
      </c>
      <c r="AF4800">
        <v>11250</v>
      </c>
      <c r="AG4800">
        <v>225000</v>
      </c>
      <c r="AH4800">
        <v>225000</v>
      </c>
      <c r="AJ4800">
        <v>225000</v>
      </c>
      <c r="AK4800" t="s">
        <v>109</v>
      </c>
      <c r="AL4800">
        <v>17</v>
      </c>
      <c r="AM4800" t="s">
        <v>68</v>
      </c>
      <c r="AN4800">
        <v>1</v>
      </c>
      <c r="AR4800" t="s">
        <v>79</v>
      </c>
      <c r="AS4800" t="s">
        <v>114</v>
      </c>
      <c r="AT4800">
        <v>-711</v>
      </c>
      <c r="AU4800" t="s">
        <v>76</v>
      </c>
      <c r="AV4800" t="s">
        <v>165</v>
      </c>
      <c r="AX4800" t="s">
        <v>161</v>
      </c>
      <c r="AY4800" t="s">
        <v>76</v>
      </c>
      <c r="AZ4800" t="s">
        <v>131</v>
      </c>
      <c r="BA4800" t="s">
        <v>83</v>
      </c>
      <c r="BB4800" t="s">
        <v>121</v>
      </c>
      <c r="BC4800">
        <v>-1</v>
      </c>
      <c r="BD4800" t="s">
        <v>76</v>
      </c>
      <c r="BE4800">
        <v>0</v>
      </c>
      <c r="BF4800" t="s">
        <v>76</v>
      </c>
      <c r="BG4800" t="s">
        <v>132</v>
      </c>
    </row>
    <row r="4801" spans="1:65" x14ac:dyDescent="0.3">
      <c r="A4801">
        <v>141539</v>
      </c>
      <c r="B4801">
        <v>0</v>
      </c>
      <c r="C4801" t="s">
        <v>65</v>
      </c>
      <c r="D4801" t="s">
        <v>88</v>
      </c>
      <c r="E4801" t="s">
        <v>67</v>
      </c>
      <c r="F4801" t="s">
        <v>68</v>
      </c>
      <c r="G4801">
        <v>0</v>
      </c>
      <c r="H4801">
        <v>225000</v>
      </c>
      <c r="I4801">
        <v>1185120</v>
      </c>
      <c r="J4801" t="s">
        <v>69</v>
      </c>
      <c r="K4801" t="s">
        <v>70</v>
      </c>
      <c r="L4801" t="s">
        <v>91</v>
      </c>
      <c r="M4801" t="s">
        <v>72</v>
      </c>
      <c r="N4801">
        <v>2.2624999999999999E-2</v>
      </c>
      <c r="O4801">
        <v>15349</v>
      </c>
      <c r="P4801">
        <v>2156</v>
      </c>
      <c r="Q4801">
        <v>7250</v>
      </c>
      <c r="R4801">
        <v>3494</v>
      </c>
      <c r="S4801">
        <v>2</v>
      </c>
      <c r="T4801">
        <v>2</v>
      </c>
      <c r="U4801" t="s">
        <v>120</v>
      </c>
      <c r="V4801">
        <v>16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92</v>
      </c>
      <c r="AD4801">
        <v>1707682</v>
      </c>
      <c r="AE4801" t="s">
        <v>65</v>
      </c>
      <c r="AG4801">
        <v>0</v>
      </c>
      <c r="AH4801">
        <v>0</v>
      </c>
      <c r="AK4801" t="s">
        <v>109</v>
      </c>
      <c r="AL4801">
        <v>10</v>
      </c>
      <c r="AM4801" t="s">
        <v>68</v>
      </c>
      <c r="AN4801">
        <v>1</v>
      </c>
      <c r="AR4801" t="s">
        <v>76</v>
      </c>
      <c r="AS4801" t="s">
        <v>129</v>
      </c>
      <c r="AT4801">
        <v>-263</v>
      </c>
      <c r="AU4801" t="s">
        <v>76</v>
      </c>
      <c r="AV4801" t="s">
        <v>79</v>
      </c>
      <c r="AX4801" t="s">
        <v>81</v>
      </c>
      <c r="AY4801" t="s">
        <v>76</v>
      </c>
      <c r="AZ4801" t="s">
        <v>76</v>
      </c>
      <c r="BA4801" t="s">
        <v>76</v>
      </c>
      <c r="BB4801" t="s">
        <v>121</v>
      </c>
      <c r="BC4801">
        <v>-1</v>
      </c>
      <c r="BD4801" t="s">
        <v>76</v>
      </c>
      <c r="BF4801" t="s">
        <v>76</v>
      </c>
      <c r="BG4801" t="s">
        <v>82</v>
      </c>
    </row>
    <row r="4802" spans="1:65" x14ac:dyDescent="0.3">
      <c r="A4802">
        <v>141541</v>
      </c>
      <c r="B4802">
        <v>0</v>
      </c>
      <c r="C4802" t="s">
        <v>65</v>
      </c>
      <c r="D4802" t="s">
        <v>88</v>
      </c>
      <c r="E4802" t="s">
        <v>67</v>
      </c>
      <c r="F4802" t="s">
        <v>67</v>
      </c>
      <c r="G4802">
        <v>0</v>
      </c>
      <c r="H4802">
        <v>202500</v>
      </c>
      <c r="I4802">
        <v>1024740</v>
      </c>
      <c r="J4802" t="s">
        <v>69</v>
      </c>
      <c r="K4802" t="s">
        <v>70</v>
      </c>
      <c r="L4802" t="s">
        <v>91</v>
      </c>
      <c r="M4802" t="s">
        <v>72</v>
      </c>
      <c r="N4802">
        <v>2.0712999999999999E-2</v>
      </c>
      <c r="O4802">
        <v>16475</v>
      </c>
      <c r="P4802">
        <v>2126</v>
      </c>
      <c r="Q4802">
        <v>7670</v>
      </c>
      <c r="R4802">
        <v>25</v>
      </c>
      <c r="S4802">
        <v>3</v>
      </c>
      <c r="T4802">
        <v>2</v>
      </c>
      <c r="U4802" t="s">
        <v>123</v>
      </c>
      <c r="V4802">
        <v>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170</v>
      </c>
      <c r="AD4802">
        <v>1699963</v>
      </c>
      <c r="AE4802" t="s">
        <v>65</v>
      </c>
      <c r="AF4802">
        <v>29745</v>
      </c>
      <c r="AG4802">
        <v>900000</v>
      </c>
      <c r="AH4802">
        <v>900000</v>
      </c>
      <c r="AJ4802">
        <v>900000</v>
      </c>
      <c r="AK4802" t="s">
        <v>123</v>
      </c>
      <c r="AL4802">
        <v>10</v>
      </c>
      <c r="AM4802" t="s">
        <v>68</v>
      </c>
      <c r="AN4802">
        <v>1</v>
      </c>
      <c r="AR4802" t="s">
        <v>76</v>
      </c>
      <c r="AS4802" t="s">
        <v>114</v>
      </c>
      <c r="AT4802">
        <v>-1225</v>
      </c>
      <c r="AU4802" t="s">
        <v>76</v>
      </c>
      <c r="AV4802" t="s">
        <v>115</v>
      </c>
      <c r="AW4802" t="s">
        <v>80</v>
      </c>
      <c r="AX4802" t="s">
        <v>81</v>
      </c>
      <c r="AY4802" t="s">
        <v>76</v>
      </c>
      <c r="AZ4802" t="s">
        <v>82</v>
      </c>
      <c r="BA4802" t="s">
        <v>116</v>
      </c>
      <c r="BB4802" t="s">
        <v>121</v>
      </c>
      <c r="BC4802">
        <v>0</v>
      </c>
      <c r="BD4802" t="s">
        <v>76</v>
      </c>
      <c r="BE4802">
        <v>48</v>
      </c>
      <c r="BF4802" t="s">
        <v>112</v>
      </c>
      <c r="BG4802" t="s">
        <v>118</v>
      </c>
    </row>
    <row r="4803" spans="1:65" x14ac:dyDescent="0.3">
      <c r="A4803">
        <v>141541</v>
      </c>
      <c r="B4803">
        <v>0</v>
      </c>
      <c r="C4803" t="s">
        <v>65</v>
      </c>
      <c r="D4803" t="s">
        <v>88</v>
      </c>
      <c r="E4803" t="s">
        <v>67</v>
      </c>
      <c r="F4803" t="s">
        <v>67</v>
      </c>
      <c r="G4803">
        <v>0</v>
      </c>
      <c r="H4803">
        <v>202500</v>
      </c>
      <c r="I4803">
        <v>1024740</v>
      </c>
      <c r="J4803" t="s">
        <v>69</v>
      </c>
      <c r="K4803" t="s">
        <v>70</v>
      </c>
      <c r="L4803" t="s">
        <v>91</v>
      </c>
      <c r="M4803" t="s">
        <v>72</v>
      </c>
      <c r="N4803">
        <v>2.0712999999999999E-2</v>
      </c>
      <c r="O4803">
        <v>16475</v>
      </c>
      <c r="P4803">
        <v>2126</v>
      </c>
      <c r="Q4803">
        <v>7670</v>
      </c>
      <c r="R4803">
        <v>25</v>
      </c>
      <c r="S4803">
        <v>3</v>
      </c>
      <c r="T4803">
        <v>2</v>
      </c>
      <c r="U4803" t="s">
        <v>123</v>
      </c>
      <c r="V4803">
        <v>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 t="s">
        <v>170</v>
      </c>
      <c r="AD4803">
        <v>1012934</v>
      </c>
      <c r="AE4803" t="s">
        <v>65</v>
      </c>
      <c r="AF4803">
        <v>12682.754999999999</v>
      </c>
      <c r="AG4803">
        <v>126000</v>
      </c>
      <c r="AH4803">
        <v>146245.5</v>
      </c>
      <c r="AI4803">
        <v>0</v>
      </c>
      <c r="AJ4803">
        <v>126000</v>
      </c>
      <c r="AK4803" t="s">
        <v>109</v>
      </c>
      <c r="AL4803">
        <v>12</v>
      </c>
      <c r="AM4803" t="s">
        <v>68</v>
      </c>
      <c r="AN4803">
        <v>1</v>
      </c>
      <c r="AO4803">
        <v>0</v>
      </c>
      <c r="AR4803" t="s">
        <v>76</v>
      </c>
      <c r="AS4803" t="s">
        <v>77</v>
      </c>
      <c r="AT4803">
        <v>-1900</v>
      </c>
      <c r="AU4803" t="s">
        <v>76</v>
      </c>
      <c r="AV4803" t="s">
        <v>79</v>
      </c>
      <c r="AW4803" t="s">
        <v>80</v>
      </c>
      <c r="AX4803" t="s">
        <v>81</v>
      </c>
      <c r="AY4803" t="s">
        <v>76</v>
      </c>
      <c r="AZ4803" t="s">
        <v>82</v>
      </c>
      <c r="BA4803" t="s">
        <v>116</v>
      </c>
      <c r="BB4803" t="s">
        <v>121</v>
      </c>
      <c r="BC4803">
        <v>-1</v>
      </c>
      <c r="BD4803" t="s">
        <v>76</v>
      </c>
      <c r="BE4803">
        <v>18</v>
      </c>
      <c r="BF4803" t="s">
        <v>86</v>
      </c>
      <c r="BG4803" t="s">
        <v>172</v>
      </c>
      <c r="BH4803">
        <v>365243</v>
      </c>
      <c r="BI4803">
        <v>-1870</v>
      </c>
      <c r="BJ4803">
        <v>-1360</v>
      </c>
      <c r="BK4803">
        <v>-1360</v>
      </c>
      <c r="BL4803">
        <v>-1352</v>
      </c>
      <c r="BM4803">
        <v>1</v>
      </c>
    </row>
    <row r="4804" spans="1:65" x14ac:dyDescent="0.3">
      <c r="A4804">
        <v>141550</v>
      </c>
      <c r="B4804">
        <v>0</v>
      </c>
      <c r="C4804" t="s">
        <v>65</v>
      </c>
      <c r="D4804" t="s">
        <v>88</v>
      </c>
      <c r="E4804" t="s">
        <v>67</v>
      </c>
      <c r="F4804" t="s">
        <v>67</v>
      </c>
      <c r="G4804">
        <v>1</v>
      </c>
      <c r="H4804">
        <v>157500</v>
      </c>
      <c r="I4804">
        <v>497520</v>
      </c>
      <c r="J4804" t="s">
        <v>69</v>
      </c>
      <c r="K4804" t="s">
        <v>70</v>
      </c>
      <c r="L4804" t="s">
        <v>71</v>
      </c>
      <c r="M4804" t="s">
        <v>127</v>
      </c>
      <c r="N4804">
        <v>3.1329000000000003E-2</v>
      </c>
      <c r="O4804">
        <v>11006</v>
      </c>
      <c r="P4804">
        <v>1310</v>
      </c>
      <c r="Q4804">
        <v>5627</v>
      </c>
      <c r="R4804">
        <v>3307</v>
      </c>
      <c r="S4804">
        <v>2</v>
      </c>
      <c r="T4804">
        <v>2</v>
      </c>
      <c r="U4804" t="s">
        <v>125</v>
      </c>
      <c r="V4804">
        <v>15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 t="s">
        <v>108</v>
      </c>
      <c r="AD4804">
        <v>1775350</v>
      </c>
      <c r="AE4804" t="s">
        <v>99</v>
      </c>
      <c r="AF4804">
        <v>2250</v>
      </c>
      <c r="AG4804">
        <v>45000</v>
      </c>
      <c r="AH4804">
        <v>45000</v>
      </c>
      <c r="AJ4804">
        <v>45000</v>
      </c>
      <c r="AK4804" t="s">
        <v>109</v>
      </c>
      <c r="AL4804">
        <v>10</v>
      </c>
      <c r="AM4804" t="s">
        <v>68</v>
      </c>
      <c r="AN4804">
        <v>1</v>
      </c>
      <c r="AR4804" t="s">
        <v>79</v>
      </c>
      <c r="AS4804" t="s">
        <v>77</v>
      </c>
      <c r="AT4804">
        <v>-508</v>
      </c>
      <c r="AU4804" t="s">
        <v>76</v>
      </c>
      <c r="AV4804" t="s">
        <v>79</v>
      </c>
      <c r="AX4804" t="s">
        <v>161</v>
      </c>
      <c r="AY4804" t="s">
        <v>76</v>
      </c>
      <c r="AZ4804" t="s">
        <v>131</v>
      </c>
      <c r="BA4804" t="s">
        <v>83</v>
      </c>
      <c r="BB4804" t="s">
        <v>84</v>
      </c>
      <c r="BC4804">
        <v>100</v>
      </c>
      <c r="BD4804" t="s">
        <v>85</v>
      </c>
      <c r="BE4804">
        <v>0</v>
      </c>
      <c r="BF4804" t="s">
        <v>76</v>
      </c>
      <c r="BG4804" t="s">
        <v>132</v>
      </c>
      <c r="BH4804">
        <v>365243</v>
      </c>
      <c r="BI4804">
        <v>365243</v>
      </c>
      <c r="BJ4804">
        <v>365243</v>
      </c>
      <c r="BK4804">
        <v>365243</v>
      </c>
      <c r="BL4804">
        <v>-97</v>
      </c>
      <c r="BM4804">
        <v>0</v>
      </c>
    </row>
    <row r="4805" spans="1:65" x14ac:dyDescent="0.3">
      <c r="A4805">
        <v>141552</v>
      </c>
      <c r="B4805">
        <v>0</v>
      </c>
      <c r="C4805" t="s">
        <v>65</v>
      </c>
      <c r="D4805" t="s">
        <v>88</v>
      </c>
      <c r="E4805" t="s">
        <v>67</v>
      </c>
      <c r="F4805" t="s">
        <v>67</v>
      </c>
      <c r="G4805">
        <v>0</v>
      </c>
      <c r="H4805">
        <v>225000</v>
      </c>
      <c r="I4805">
        <v>1575000</v>
      </c>
      <c r="J4805" t="s">
        <v>113</v>
      </c>
      <c r="K4805" t="s">
        <v>70</v>
      </c>
      <c r="L4805" t="s">
        <v>91</v>
      </c>
      <c r="M4805" t="s">
        <v>72</v>
      </c>
      <c r="N4805">
        <v>7.2508000000000003E-2</v>
      </c>
      <c r="O4805">
        <v>23721</v>
      </c>
      <c r="P4805">
        <v>365243</v>
      </c>
      <c r="Q4805">
        <v>7020</v>
      </c>
      <c r="R4805">
        <v>4339</v>
      </c>
      <c r="S4805">
        <v>1</v>
      </c>
      <c r="T4805">
        <v>1</v>
      </c>
      <c r="U4805" t="s">
        <v>123</v>
      </c>
      <c r="V4805">
        <v>15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76</v>
      </c>
      <c r="AD4805">
        <v>1145918</v>
      </c>
      <c r="AE4805" t="s">
        <v>93</v>
      </c>
      <c r="AF4805">
        <v>15098.58</v>
      </c>
      <c r="AG4805">
        <v>154336.5</v>
      </c>
      <c r="AH4805">
        <v>138901.5</v>
      </c>
      <c r="AI4805">
        <v>15435</v>
      </c>
      <c r="AJ4805">
        <v>154336.5</v>
      </c>
      <c r="AK4805" t="s">
        <v>109</v>
      </c>
      <c r="AL4805">
        <v>13</v>
      </c>
      <c r="AM4805" t="s">
        <v>68</v>
      </c>
      <c r="AN4805">
        <v>1</v>
      </c>
      <c r="AO4805">
        <v>0.108918617</v>
      </c>
      <c r="AR4805" t="s">
        <v>79</v>
      </c>
      <c r="AS4805" t="s">
        <v>114</v>
      </c>
      <c r="AT4805">
        <v>-2678</v>
      </c>
      <c r="AU4805" t="s">
        <v>78</v>
      </c>
      <c r="AV4805" t="s">
        <v>149</v>
      </c>
      <c r="AW4805" t="s">
        <v>80</v>
      </c>
      <c r="AX4805" t="s">
        <v>81</v>
      </c>
      <c r="AY4805" t="s">
        <v>76</v>
      </c>
      <c r="AZ4805" t="s">
        <v>96</v>
      </c>
      <c r="BA4805" t="s">
        <v>76</v>
      </c>
      <c r="BB4805" t="s">
        <v>104</v>
      </c>
      <c r="BC4805">
        <v>-1</v>
      </c>
      <c r="BD4805" t="s">
        <v>85</v>
      </c>
      <c r="BE4805">
        <v>12</v>
      </c>
      <c r="BF4805" t="s">
        <v>86</v>
      </c>
      <c r="BG4805" t="s">
        <v>151</v>
      </c>
    </row>
    <row r="4806" spans="1:65" x14ac:dyDescent="0.3">
      <c r="A4806">
        <v>141553</v>
      </c>
      <c r="B4806">
        <v>0</v>
      </c>
      <c r="C4806" t="s">
        <v>65</v>
      </c>
      <c r="D4806" t="s">
        <v>66</v>
      </c>
      <c r="E4806" t="s">
        <v>67</v>
      </c>
      <c r="F4806" t="s">
        <v>68</v>
      </c>
      <c r="G4806">
        <v>0</v>
      </c>
      <c r="H4806">
        <v>225000</v>
      </c>
      <c r="I4806">
        <v>1467612</v>
      </c>
      <c r="J4806" t="s">
        <v>113</v>
      </c>
      <c r="K4806" t="s">
        <v>90</v>
      </c>
      <c r="L4806" t="s">
        <v>91</v>
      </c>
      <c r="M4806" t="s">
        <v>72</v>
      </c>
      <c r="N4806">
        <v>8.6250000000000007E-3</v>
      </c>
      <c r="O4806">
        <v>21185</v>
      </c>
      <c r="P4806">
        <v>365243</v>
      </c>
      <c r="Q4806">
        <v>1711</v>
      </c>
      <c r="R4806">
        <v>4667</v>
      </c>
      <c r="S4806">
        <v>2</v>
      </c>
      <c r="T4806">
        <v>2</v>
      </c>
      <c r="U4806" t="s">
        <v>123</v>
      </c>
      <c r="V4806">
        <v>13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 t="s">
        <v>76</v>
      </c>
      <c r="AD4806">
        <v>1384634</v>
      </c>
      <c r="AE4806" t="s">
        <v>93</v>
      </c>
      <c r="AF4806">
        <v>16998.255000000001</v>
      </c>
      <c r="AG4806">
        <v>107959.14</v>
      </c>
      <c r="AH4806">
        <v>95175</v>
      </c>
      <c r="AI4806">
        <v>17275.14</v>
      </c>
      <c r="AJ4806">
        <v>107959.14</v>
      </c>
      <c r="AK4806" t="s">
        <v>123</v>
      </c>
      <c r="AL4806">
        <v>18</v>
      </c>
      <c r="AM4806" t="s">
        <v>68</v>
      </c>
      <c r="AN4806">
        <v>1</v>
      </c>
      <c r="AO4806">
        <v>0.16731146699999999</v>
      </c>
      <c r="AR4806" t="s">
        <v>79</v>
      </c>
      <c r="AS4806" t="s">
        <v>77</v>
      </c>
      <c r="AT4806">
        <v>-2184</v>
      </c>
      <c r="AU4806" t="s">
        <v>78</v>
      </c>
      <c r="AV4806" t="s">
        <v>79</v>
      </c>
      <c r="AW4806" t="s">
        <v>101</v>
      </c>
      <c r="AX4806" t="s">
        <v>81</v>
      </c>
      <c r="AY4806" t="s">
        <v>103</v>
      </c>
      <c r="AZ4806" t="s">
        <v>96</v>
      </c>
      <c r="BA4806" t="s">
        <v>76</v>
      </c>
      <c r="BB4806" t="s">
        <v>104</v>
      </c>
      <c r="BC4806">
        <v>3000</v>
      </c>
      <c r="BD4806" t="s">
        <v>85</v>
      </c>
      <c r="BE4806">
        <v>6</v>
      </c>
      <c r="BF4806" t="s">
        <v>112</v>
      </c>
      <c r="BG4806" t="s">
        <v>98</v>
      </c>
      <c r="BH4806">
        <v>365243</v>
      </c>
      <c r="BI4806">
        <v>-2153</v>
      </c>
      <c r="BJ4806">
        <v>-2003</v>
      </c>
      <c r="BK4806">
        <v>-2003</v>
      </c>
      <c r="BL4806">
        <v>-1996</v>
      </c>
      <c r="BM4806">
        <v>0</v>
      </c>
    </row>
    <row r="4807" spans="1:65" x14ac:dyDescent="0.3">
      <c r="A4807">
        <v>141574</v>
      </c>
      <c r="B4807">
        <v>0</v>
      </c>
      <c r="C4807" t="s">
        <v>99</v>
      </c>
      <c r="D4807" t="s">
        <v>88</v>
      </c>
      <c r="E4807" t="s">
        <v>67</v>
      </c>
      <c r="F4807" t="s">
        <v>68</v>
      </c>
      <c r="G4807">
        <v>0</v>
      </c>
      <c r="H4807">
        <v>67500</v>
      </c>
      <c r="I4807">
        <v>202500</v>
      </c>
      <c r="J4807" t="s">
        <v>113</v>
      </c>
      <c r="K4807" t="s">
        <v>70</v>
      </c>
      <c r="L4807" t="s">
        <v>91</v>
      </c>
      <c r="M4807" t="s">
        <v>72</v>
      </c>
      <c r="N4807">
        <v>2.461E-2</v>
      </c>
      <c r="O4807">
        <v>20951</v>
      </c>
      <c r="P4807">
        <v>365243</v>
      </c>
      <c r="Q4807">
        <v>6748</v>
      </c>
      <c r="R4807">
        <v>4492</v>
      </c>
      <c r="S4807">
        <v>2</v>
      </c>
      <c r="T4807">
        <v>2</v>
      </c>
      <c r="U4807" t="s">
        <v>73</v>
      </c>
      <c r="V4807">
        <v>15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76</v>
      </c>
      <c r="AD4807">
        <v>1234551</v>
      </c>
      <c r="AE4807" t="s">
        <v>93</v>
      </c>
      <c r="AF4807">
        <v>10324.575000000001</v>
      </c>
      <c r="AG4807">
        <v>170550</v>
      </c>
      <c r="AH4807">
        <v>199818</v>
      </c>
      <c r="AI4807">
        <v>0</v>
      </c>
      <c r="AJ4807">
        <v>170550</v>
      </c>
      <c r="AK4807" t="s">
        <v>109</v>
      </c>
      <c r="AL4807">
        <v>16</v>
      </c>
      <c r="AM4807" t="s">
        <v>68</v>
      </c>
      <c r="AN4807">
        <v>1</v>
      </c>
      <c r="AO4807">
        <v>0</v>
      </c>
      <c r="AR4807" t="s">
        <v>79</v>
      </c>
      <c r="AS4807" t="s">
        <v>77</v>
      </c>
      <c r="AT4807">
        <v>-377</v>
      </c>
      <c r="AU4807" t="s">
        <v>78</v>
      </c>
      <c r="AV4807" t="s">
        <v>79</v>
      </c>
      <c r="AX4807" t="s">
        <v>81</v>
      </c>
      <c r="AY4807" t="s">
        <v>111</v>
      </c>
      <c r="AZ4807" t="s">
        <v>96</v>
      </c>
      <c r="BA4807" t="s">
        <v>76</v>
      </c>
      <c r="BB4807" t="s">
        <v>104</v>
      </c>
      <c r="BC4807">
        <v>150</v>
      </c>
      <c r="BD4807" t="s">
        <v>85</v>
      </c>
      <c r="BE4807">
        <v>24</v>
      </c>
      <c r="BF4807" t="s">
        <v>112</v>
      </c>
      <c r="BG4807" t="s">
        <v>151</v>
      </c>
      <c r="BH4807">
        <v>365243</v>
      </c>
      <c r="BI4807">
        <v>-346</v>
      </c>
      <c r="BJ4807">
        <v>344</v>
      </c>
      <c r="BK4807">
        <v>365243</v>
      </c>
      <c r="BL4807">
        <v>365243</v>
      </c>
      <c r="BM4807">
        <v>0</v>
      </c>
    </row>
    <row r="4808" spans="1:65" x14ac:dyDescent="0.3">
      <c r="A4808">
        <v>141579</v>
      </c>
      <c r="B4808">
        <v>0</v>
      </c>
      <c r="C4808" t="s">
        <v>65</v>
      </c>
      <c r="D4808" t="s">
        <v>66</v>
      </c>
      <c r="E4808" t="s">
        <v>68</v>
      </c>
      <c r="F4808" t="s">
        <v>68</v>
      </c>
      <c r="G4808">
        <v>1</v>
      </c>
      <c r="H4808">
        <v>202500</v>
      </c>
      <c r="I4808">
        <v>640080</v>
      </c>
      <c r="J4808" t="s">
        <v>89</v>
      </c>
      <c r="K4808" t="s">
        <v>70</v>
      </c>
      <c r="L4808" t="s">
        <v>91</v>
      </c>
      <c r="M4808" t="s">
        <v>72</v>
      </c>
      <c r="N4808">
        <v>2.2624999999999999E-2</v>
      </c>
      <c r="O4808">
        <v>14495</v>
      </c>
      <c r="P4808">
        <v>1289</v>
      </c>
      <c r="Q4808">
        <v>6810</v>
      </c>
      <c r="R4808">
        <v>5127</v>
      </c>
      <c r="S4808">
        <v>2</v>
      </c>
      <c r="T4808">
        <v>2</v>
      </c>
      <c r="U4808" t="s">
        <v>123</v>
      </c>
      <c r="V4808">
        <v>9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1</v>
      </c>
      <c r="AC4808" t="s">
        <v>92</v>
      </c>
      <c r="AD4808">
        <v>2604481</v>
      </c>
      <c r="AE4808" t="s">
        <v>65</v>
      </c>
      <c r="AF4808">
        <v>11937.375</v>
      </c>
      <c r="AG4808">
        <v>112500</v>
      </c>
      <c r="AH4808">
        <v>112500</v>
      </c>
      <c r="AJ4808">
        <v>112500</v>
      </c>
      <c r="AK4808" t="s">
        <v>73</v>
      </c>
      <c r="AL4808">
        <v>13</v>
      </c>
      <c r="AM4808" t="s">
        <v>68</v>
      </c>
      <c r="AN4808">
        <v>1</v>
      </c>
      <c r="AR4808" t="s">
        <v>152</v>
      </c>
      <c r="AS4808" t="s">
        <v>114</v>
      </c>
      <c r="AT4808">
        <v>-305</v>
      </c>
      <c r="AU4808" t="s">
        <v>78</v>
      </c>
      <c r="AV4808" t="s">
        <v>149</v>
      </c>
      <c r="AW4808" t="s">
        <v>101</v>
      </c>
      <c r="AX4808" t="s">
        <v>81</v>
      </c>
      <c r="AY4808" t="s">
        <v>76</v>
      </c>
      <c r="AZ4808" t="s">
        <v>82</v>
      </c>
      <c r="BA4808" t="s">
        <v>83</v>
      </c>
      <c r="BB4808" t="s">
        <v>104</v>
      </c>
      <c r="BC4808">
        <v>15</v>
      </c>
      <c r="BD4808" t="s">
        <v>105</v>
      </c>
      <c r="BE4808">
        <v>12</v>
      </c>
      <c r="BF4808" t="s">
        <v>147</v>
      </c>
      <c r="BG4808" t="s">
        <v>196</v>
      </c>
    </row>
    <row r="4809" spans="1:65" x14ac:dyDescent="0.3">
      <c r="A4809">
        <v>141586</v>
      </c>
      <c r="B4809">
        <v>0</v>
      </c>
      <c r="C4809" t="s">
        <v>65</v>
      </c>
      <c r="D4809" t="s">
        <v>88</v>
      </c>
      <c r="E4809" t="s">
        <v>68</v>
      </c>
      <c r="F4809" t="s">
        <v>68</v>
      </c>
      <c r="G4809">
        <v>0</v>
      </c>
      <c r="H4809">
        <v>112500</v>
      </c>
      <c r="I4809">
        <v>305221.5</v>
      </c>
      <c r="J4809" t="s">
        <v>69</v>
      </c>
      <c r="K4809" t="s">
        <v>70</v>
      </c>
      <c r="L4809" t="s">
        <v>91</v>
      </c>
      <c r="M4809" t="s">
        <v>72</v>
      </c>
      <c r="N4809">
        <v>2.2624999999999999E-2</v>
      </c>
      <c r="O4809">
        <v>10993</v>
      </c>
      <c r="P4809">
        <v>2604</v>
      </c>
      <c r="Q4809">
        <v>803</v>
      </c>
      <c r="R4809">
        <v>3496</v>
      </c>
      <c r="S4809">
        <v>2</v>
      </c>
      <c r="T4809">
        <v>2</v>
      </c>
      <c r="U4809" t="s">
        <v>123</v>
      </c>
      <c r="V4809">
        <v>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 t="s">
        <v>122</v>
      </c>
      <c r="AD4809">
        <v>1572274</v>
      </c>
      <c r="AE4809" t="s">
        <v>93</v>
      </c>
      <c r="AF4809">
        <v>8722.5300000000007</v>
      </c>
      <c r="AG4809">
        <v>72891</v>
      </c>
      <c r="AH4809">
        <v>75901.5</v>
      </c>
      <c r="AI4809">
        <v>3825</v>
      </c>
      <c r="AJ4809">
        <v>72891</v>
      </c>
      <c r="AK4809" t="s">
        <v>109</v>
      </c>
      <c r="AL4809">
        <v>19</v>
      </c>
      <c r="AM4809" t="s">
        <v>68</v>
      </c>
      <c r="AN4809">
        <v>1</v>
      </c>
      <c r="AO4809">
        <v>5.2250790999999998E-2</v>
      </c>
      <c r="AR4809" t="s">
        <v>79</v>
      </c>
      <c r="AS4809" t="s">
        <v>77</v>
      </c>
      <c r="AT4809">
        <v>-1445</v>
      </c>
      <c r="AU4809" t="s">
        <v>78</v>
      </c>
      <c r="AV4809" t="s">
        <v>79</v>
      </c>
      <c r="AW4809" t="s">
        <v>110</v>
      </c>
      <c r="AX4809" t="s">
        <v>102</v>
      </c>
      <c r="AY4809" t="s">
        <v>103</v>
      </c>
      <c r="AZ4809" t="s">
        <v>96</v>
      </c>
      <c r="BA4809" t="s">
        <v>76</v>
      </c>
      <c r="BB4809" t="s">
        <v>104</v>
      </c>
      <c r="BC4809">
        <v>2821</v>
      </c>
      <c r="BD4809" t="s">
        <v>85</v>
      </c>
      <c r="BE4809">
        <v>12</v>
      </c>
      <c r="BF4809" t="s">
        <v>86</v>
      </c>
      <c r="BG4809" t="s">
        <v>151</v>
      </c>
      <c r="BH4809">
        <v>365243</v>
      </c>
      <c r="BI4809">
        <v>-1414</v>
      </c>
      <c r="BJ4809">
        <v>-1084</v>
      </c>
      <c r="BK4809">
        <v>-1084</v>
      </c>
      <c r="BL4809">
        <v>-1079</v>
      </c>
      <c r="BM4809">
        <v>0</v>
      </c>
    </row>
    <row r="4810" spans="1:65" x14ac:dyDescent="0.3">
      <c r="A4810">
        <v>141590</v>
      </c>
      <c r="B4810">
        <v>0</v>
      </c>
      <c r="C4810" t="s">
        <v>65</v>
      </c>
      <c r="D4810" t="s">
        <v>88</v>
      </c>
      <c r="E4810" t="s">
        <v>68</v>
      </c>
      <c r="F4810" t="s">
        <v>67</v>
      </c>
      <c r="G4810">
        <v>1</v>
      </c>
      <c r="H4810">
        <v>162000</v>
      </c>
      <c r="I4810">
        <v>513531</v>
      </c>
      <c r="J4810" t="s">
        <v>69</v>
      </c>
      <c r="K4810" t="s">
        <v>70</v>
      </c>
      <c r="L4810" t="s">
        <v>91</v>
      </c>
      <c r="M4810" t="s">
        <v>72</v>
      </c>
      <c r="N4810">
        <v>1.9689000000000002E-2</v>
      </c>
      <c r="O4810">
        <v>12618</v>
      </c>
      <c r="P4810">
        <v>598</v>
      </c>
      <c r="Q4810">
        <v>1841</v>
      </c>
      <c r="R4810">
        <v>587</v>
      </c>
      <c r="S4810">
        <v>2</v>
      </c>
      <c r="T4810">
        <v>2</v>
      </c>
      <c r="U4810" t="s">
        <v>123</v>
      </c>
      <c r="V4810">
        <v>15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168</v>
      </c>
      <c r="AD4810">
        <v>2657460</v>
      </c>
      <c r="AE4810" t="s">
        <v>65</v>
      </c>
      <c r="AF4810">
        <v>15321.69</v>
      </c>
      <c r="AG4810">
        <v>270000</v>
      </c>
      <c r="AH4810">
        <v>321142.5</v>
      </c>
      <c r="AJ4810">
        <v>270000</v>
      </c>
      <c r="AK4810" t="s">
        <v>125</v>
      </c>
      <c r="AL4810">
        <v>8</v>
      </c>
      <c r="AM4810" t="s">
        <v>68</v>
      </c>
      <c r="AN4810">
        <v>1</v>
      </c>
      <c r="AR4810" t="s">
        <v>76</v>
      </c>
      <c r="AS4810" t="s">
        <v>77</v>
      </c>
      <c r="AT4810">
        <v>-685</v>
      </c>
      <c r="AU4810" t="s">
        <v>78</v>
      </c>
      <c r="AV4810" t="s">
        <v>79</v>
      </c>
      <c r="AW4810" t="s">
        <v>110</v>
      </c>
      <c r="AX4810" t="s">
        <v>161</v>
      </c>
      <c r="AY4810" t="s">
        <v>76</v>
      </c>
      <c r="AZ4810" t="s">
        <v>82</v>
      </c>
      <c r="BA4810" t="s">
        <v>116</v>
      </c>
      <c r="BB4810" t="s">
        <v>121</v>
      </c>
      <c r="BC4810">
        <v>-1</v>
      </c>
      <c r="BD4810" t="s">
        <v>76</v>
      </c>
      <c r="BE4810">
        <v>42</v>
      </c>
      <c r="BF4810" t="s">
        <v>147</v>
      </c>
      <c r="BG4810" t="s">
        <v>154</v>
      </c>
      <c r="BH4810">
        <v>365243</v>
      </c>
      <c r="BI4810">
        <v>-655</v>
      </c>
      <c r="BJ4810">
        <v>575</v>
      </c>
      <c r="BK4810">
        <v>365243</v>
      </c>
      <c r="BL4810">
        <v>365243</v>
      </c>
      <c r="BM4810">
        <v>1</v>
      </c>
    </row>
    <row r="4811" spans="1:65" x14ac:dyDescent="0.3">
      <c r="A4811">
        <v>141592</v>
      </c>
      <c r="B4811">
        <v>0</v>
      </c>
      <c r="C4811" t="s">
        <v>65</v>
      </c>
      <c r="D4811" t="s">
        <v>88</v>
      </c>
      <c r="E4811" t="s">
        <v>67</v>
      </c>
      <c r="F4811" t="s">
        <v>68</v>
      </c>
      <c r="G4811">
        <v>0</v>
      </c>
      <c r="H4811">
        <v>112500</v>
      </c>
      <c r="I4811">
        <v>417024</v>
      </c>
      <c r="J4811" t="s">
        <v>133</v>
      </c>
      <c r="K4811" t="s">
        <v>70</v>
      </c>
      <c r="L4811" t="s">
        <v>71</v>
      </c>
      <c r="M4811" t="s">
        <v>169</v>
      </c>
      <c r="N4811">
        <v>1.8800999999999998E-2</v>
      </c>
      <c r="O4811">
        <v>21454</v>
      </c>
      <c r="P4811">
        <v>7451</v>
      </c>
      <c r="Q4811">
        <v>2381</v>
      </c>
      <c r="R4811">
        <v>4505</v>
      </c>
      <c r="S4811">
        <v>2</v>
      </c>
      <c r="T4811">
        <v>2</v>
      </c>
      <c r="U4811" t="s">
        <v>125</v>
      </c>
      <c r="V4811">
        <v>12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 t="s">
        <v>168</v>
      </c>
      <c r="AD4811">
        <v>1464973</v>
      </c>
      <c r="AE4811" t="s">
        <v>93</v>
      </c>
      <c r="AF4811">
        <v>6441.8850000000002</v>
      </c>
      <c r="AG4811">
        <v>67455</v>
      </c>
      <c r="AH4811">
        <v>60709.5</v>
      </c>
      <c r="AI4811">
        <v>6745.5</v>
      </c>
      <c r="AJ4811">
        <v>67455</v>
      </c>
      <c r="AK4811" t="s">
        <v>125</v>
      </c>
      <c r="AL4811">
        <v>14</v>
      </c>
      <c r="AM4811" t="s">
        <v>68</v>
      </c>
      <c r="AN4811">
        <v>1</v>
      </c>
      <c r="AO4811">
        <v>0.108909091</v>
      </c>
      <c r="AR4811" t="s">
        <v>79</v>
      </c>
      <c r="AS4811" t="s">
        <v>77</v>
      </c>
      <c r="AT4811">
        <v>-273</v>
      </c>
      <c r="AU4811" t="s">
        <v>78</v>
      </c>
      <c r="AV4811" t="s">
        <v>79</v>
      </c>
      <c r="AX4811" t="s">
        <v>81</v>
      </c>
      <c r="AY4811" t="s">
        <v>124</v>
      </c>
      <c r="AZ4811" t="s">
        <v>96</v>
      </c>
      <c r="BA4811" t="s">
        <v>76</v>
      </c>
      <c r="BB4811" t="s">
        <v>104</v>
      </c>
      <c r="BC4811">
        <v>25</v>
      </c>
      <c r="BD4811" t="s">
        <v>105</v>
      </c>
      <c r="BE4811">
        <v>12</v>
      </c>
      <c r="BF4811" t="s">
        <v>147</v>
      </c>
      <c r="BG4811" t="s">
        <v>106</v>
      </c>
      <c r="BH4811">
        <v>365243</v>
      </c>
      <c r="BI4811">
        <v>-235</v>
      </c>
      <c r="BJ4811">
        <v>95</v>
      </c>
      <c r="BK4811">
        <v>365243</v>
      </c>
      <c r="BL4811">
        <v>365243</v>
      </c>
      <c r="BM4811">
        <v>0</v>
      </c>
    </row>
    <row r="4812" spans="1:65" x14ac:dyDescent="0.3">
      <c r="A4812">
        <v>141601</v>
      </c>
      <c r="B4812">
        <v>0</v>
      </c>
      <c r="C4812" t="s">
        <v>65</v>
      </c>
      <c r="D4812" t="s">
        <v>88</v>
      </c>
      <c r="E4812" t="s">
        <v>68</v>
      </c>
      <c r="F4812" t="s">
        <v>67</v>
      </c>
      <c r="G4812">
        <v>1</v>
      </c>
      <c r="H4812">
        <v>135000</v>
      </c>
      <c r="I4812">
        <v>849415.5</v>
      </c>
      <c r="J4812" t="s">
        <v>69</v>
      </c>
      <c r="K4812" t="s">
        <v>90</v>
      </c>
      <c r="L4812" t="s">
        <v>91</v>
      </c>
      <c r="M4812" t="s">
        <v>107</v>
      </c>
      <c r="N4812">
        <v>2.0246E-2</v>
      </c>
      <c r="O4812">
        <v>11262</v>
      </c>
      <c r="P4812">
        <v>563</v>
      </c>
      <c r="Q4812">
        <v>5454</v>
      </c>
      <c r="R4812">
        <v>3945</v>
      </c>
      <c r="S4812">
        <v>3</v>
      </c>
      <c r="T4812">
        <v>3</v>
      </c>
      <c r="U4812" t="s">
        <v>109</v>
      </c>
      <c r="V4812">
        <v>10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174</v>
      </c>
      <c r="AD4812">
        <v>1100891</v>
      </c>
      <c r="AE4812" t="s">
        <v>93</v>
      </c>
      <c r="AF4812">
        <v>3866.04</v>
      </c>
      <c r="AG4812">
        <v>36310.5</v>
      </c>
      <c r="AH4812">
        <v>19215</v>
      </c>
      <c r="AI4812">
        <v>18000</v>
      </c>
      <c r="AJ4812">
        <v>36310.5</v>
      </c>
      <c r="AK4812" t="s">
        <v>94</v>
      </c>
      <c r="AL4812">
        <v>15</v>
      </c>
      <c r="AM4812" t="s">
        <v>68</v>
      </c>
      <c r="AN4812">
        <v>1</v>
      </c>
      <c r="AO4812">
        <v>0.52676706600000001</v>
      </c>
      <c r="AR4812" t="s">
        <v>79</v>
      </c>
      <c r="AS4812" t="s">
        <v>77</v>
      </c>
      <c r="AT4812">
        <v>-2127</v>
      </c>
      <c r="AU4812" t="s">
        <v>78</v>
      </c>
      <c r="AV4812" t="s">
        <v>79</v>
      </c>
      <c r="AW4812" t="s">
        <v>80</v>
      </c>
      <c r="AX4812" t="s">
        <v>161</v>
      </c>
      <c r="AY4812" t="s">
        <v>136</v>
      </c>
      <c r="AZ4812" t="s">
        <v>96</v>
      </c>
      <c r="BA4812" t="s">
        <v>76</v>
      </c>
      <c r="BB4812" t="s">
        <v>104</v>
      </c>
      <c r="BC4812">
        <v>2089</v>
      </c>
      <c r="BD4812" t="s">
        <v>85</v>
      </c>
      <c r="BE4812">
        <v>6</v>
      </c>
      <c r="BF4812" t="s">
        <v>86</v>
      </c>
      <c r="BG4812" t="s">
        <v>151</v>
      </c>
      <c r="BH4812">
        <v>365243</v>
      </c>
      <c r="BI4812">
        <v>-2096</v>
      </c>
      <c r="BJ4812">
        <v>-1946</v>
      </c>
      <c r="BK4812">
        <v>-1946</v>
      </c>
      <c r="BL4812">
        <v>-1944</v>
      </c>
      <c r="BM4812">
        <v>0</v>
      </c>
    </row>
    <row r="4813" spans="1:65" x14ac:dyDescent="0.3">
      <c r="A4813">
        <v>141604</v>
      </c>
      <c r="B4813">
        <v>0</v>
      </c>
      <c r="C4813" t="s">
        <v>65</v>
      </c>
      <c r="D4813" t="s">
        <v>88</v>
      </c>
      <c r="E4813" t="s">
        <v>67</v>
      </c>
      <c r="F4813" t="s">
        <v>68</v>
      </c>
      <c r="G4813">
        <v>0</v>
      </c>
      <c r="H4813">
        <v>135000</v>
      </c>
      <c r="I4813">
        <v>414792</v>
      </c>
      <c r="J4813" t="s">
        <v>89</v>
      </c>
      <c r="K4813" t="s">
        <v>70</v>
      </c>
      <c r="L4813" t="s">
        <v>71</v>
      </c>
      <c r="M4813" t="s">
        <v>72</v>
      </c>
      <c r="N4813">
        <v>3.1329000000000003E-2</v>
      </c>
      <c r="O4813">
        <v>9085</v>
      </c>
      <c r="P4813">
        <v>1171</v>
      </c>
      <c r="Q4813">
        <v>3436</v>
      </c>
      <c r="R4813">
        <v>1738</v>
      </c>
      <c r="S4813">
        <v>2</v>
      </c>
      <c r="T4813">
        <v>2</v>
      </c>
      <c r="U4813" t="s">
        <v>73</v>
      </c>
      <c r="V4813">
        <v>10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 t="s">
        <v>108</v>
      </c>
      <c r="AD4813">
        <v>2454359</v>
      </c>
      <c r="AE4813" t="s">
        <v>93</v>
      </c>
      <c r="AF4813">
        <v>5842.71</v>
      </c>
      <c r="AG4813">
        <v>44955</v>
      </c>
      <c r="AH4813">
        <v>43798.5</v>
      </c>
      <c r="AI4813">
        <v>4495.5</v>
      </c>
      <c r="AJ4813">
        <v>44955</v>
      </c>
      <c r="AK4813" t="s">
        <v>123</v>
      </c>
      <c r="AL4813">
        <v>18</v>
      </c>
      <c r="AM4813" t="s">
        <v>68</v>
      </c>
      <c r="AN4813">
        <v>1</v>
      </c>
      <c r="AO4813">
        <v>0.101379223</v>
      </c>
      <c r="AR4813" t="s">
        <v>79</v>
      </c>
      <c r="AS4813" t="s">
        <v>77</v>
      </c>
      <c r="AT4813">
        <v>-2376</v>
      </c>
      <c r="AU4813" t="s">
        <v>78</v>
      </c>
      <c r="AV4813" t="s">
        <v>79</v>
      </c>
      <c r="AW4813" t="s">
        <v>80</v>
      </c>
      <c r="AX4813" t="s">
        <v>102</v>
      </c>
      <c r="AY4813" t="s">
        <v>124</v>
      </c>
      <c r="AZ4813" t="s">
        <v>96</v>
      </c>
      <c r="BA4813" t="s">
        <v>76</v>
      </c>
      <c r="BB4813" t="s">
        <v>104</v>
      </c>
      <c r="BC4813">
        <v>25</v>
      </c>
      <c r="BD4813" t="s">
        <v>105</v>
      </c>
      <c r="BE4813">
        <v>10</v>
      </c>
      <c r="BF4813" t="s">
        <v>112</v>
      </c>
      <c r="BG4813" t="s">
        <v>106</v>
      </c>
      <c r="BH4813">
        <v>365243</v>
      </c>
      <c r="BI4813">
        <v>-2344</v>
      </c>
      <c r="BJ4813">
        <v>-2074</v>
      </c>
      <c r="BK4813">
        <v>-2074</v>
      </c>
      <c r="BL4813">
        <v>-2069</v>
      </c>
      <c r="BM4813">
        <v>1</v>
      </c>
    </row>
    <row r="4814" spans="1:65" x14ac:dyDescent="0.3">
      <c r="A4814">
        <v>141623</v>
      </c>
      <c r="B4814">
        <v>0</v>
      </c>
      <c r="C4814" t="s">
        <v>65</v>
      </c>
      <c r="D4814" t="s">
        <v>88</v>
      </c>
      <c r="E4814" t="s">
        <v>67</v>
      </c>
      <c r="F4814" t="s">
        <v>68</v>
      </c>
      <c r="G4814">
        <v>0</v>
      </c>
      <c r="H4814">
        <v>67500</v>
      </c>
      <c r="I4814">
        <v>781920</v>
      </c>
      <c r="J4814" t="s">
        <v>113</v>
      </c>
      <c r="K4814" t="s">
        <v>70</v>
      </c>
      <c r="L4814" t="s">
        <v>91</v>
      </c>
      <c r="M4814" t="s">
        <v>72</v>
      </c>
      <c r="N4814">
        <v>3.1329000000000003E-2</v>
      </c>
      <c r="O4814">
        <v>22659</v>
      </c>
      <c r="P4814">
        <v>365243</v>
      </c>
      <c r="Q4814">
        <v>6701</v>
      </c>
      <c r="R4814">
        <v>4565</v>
      </c>
      <c r="S4814">
        <v>2</v>
      </c>
      <c r="T4814">
        <v>2</v>
      </c>
      <c r="U4814" t="s">
        <v>73</v>
      </c>
      <c r="V4814">
        <v>9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 t="s">
        <v>76</v>
      </c>
      <c r="AD4814">
        <v>2203728</v>
      </c>
      <c r="AE4814" t="s">
        <v>65</v>
      </c>
      <c r="AF4814">
        <v>7688.2049999999999</v>
      </c>
      <c r="AG4814">
        <v>67500</v>
      </c>
      <c r="AH4814">
        <v>76410</v>
      </c>
      <c r="AJ4814">
        <v>67500</v>
      </c>
      <c r="AK4814" t="s">
        <v>123</v>
      </c>
      <c r="AL4814">
        <v>15</v>
      </c>
      <c r="AM4814" t="s">
        <v>68</v>
      </c>
      <c r="AN4814">
        <v>1</v>
      </c>
      <c r="AR4814" t="s">
        <v>76</v>
      </c>
      <c r="AS4814" t="s">
        <v>77</v>
      </c>
      <c r="AT4814">
        <v>-311</v>
      </c>
      <c r="AU4814" t="s">
        <v>78</v>
      </c>
      <c r="AV4814" t="s">
        <v>79</v>
      </c>
      <c r="AW4814" t="s">
        <v>80</v>
      </c>
      <c r="AX4814" t="s">
        <v>81</v>
      </c>
      <c r="AY4814" t="s">
        <v>76</v>
      </c>
      <c r="AZ4814" t="s">
        <v>82</v>
      </c>
      <c r="BA4814" t="s">
        <v>116</v>
      </c>
      <c r="BB4814" t="s">
        <v>121</v>
      </c>
      <c r="BC4814">
        <v>-1</v>
      </c>
      <c r="BD4814" t="s">
        <v>76</v>
      </c>
      <c r="BE4814">
        <v>12</v>
      </c>
      <c r="BF4814" t="s">
        <v>147</v>
      </c>
      <c r="BG4814" t="s">
        <v>154</v>
      </c>
      <c r="BH4814">
        <v>365243</v>
      </c>
      <c r="BI4814">
        <v>-281</v>
      </c>
      <c r="BJ4814">
        <v>49</v>
      </c>
      <c r="BK4814">
        <v>-11</v>
      </c>
      <c r="BL4814">
        <v>-4</v>
      </c>
      <c r="BM4814">
        <v>1</v>
      </c>
    </row>
    <row r="4815" spans="1:65" x14ac:dyDescent="0.3">
      <c r="A4815">
        <v>141623</v>
      </c>
      <c r="B4815">
        <v>0</v>
      </c>
      <c r="C4815" t="s">
        <v>65</v>
      </c>
      <c r="D4815" t="s">
        <v>88</v>
      </c>
      <c r="E4815" t="s">
        <v>67</v>
      </c>
      <c r="F4815" t="s">
        <v>68</v>
      </c>
      <c r="G4815">
        <v>0</v>
      </c>
      <c r="H4815">
        <v>67500</v>
      </c>
      <c r="I4815">
        <v>781920</v>
      </c>
      <c r="J4815" t="s">
        <v>113</v>
      </c>
      <c r="K4815" t="s">
        <v>70</v>
      </c>
      <c r="L4815" t="s">
        <v>91</v>
      </c>
      <c r="M4815" t="s">
        <v>72</v>
      </c>
      <c r="N4815">
        <v>3.1329000000000003E-2</v>
      </c>
      <c r="O4815">
        <v>22659</v>
      </c>
      <c r="P4815">
        <v>365243</v>
      </c>
      <c r="Q4815">
        <v>6701</v>
      </c>
      <c r="R4815">
        <v>4565</v>
      </c>
      <c r="S4815">
        <v>2</v>
      </c>
      <c r="T4815">
        <v>2</v>
      </c>
      <c r="U4815" t="s">
        <v>73</v>
      </c>
      <c r="V4815">
        <v>9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 t="s">
        <v>76</v>
      </c>
      <c r="AD4815">
        <v>2281356</v>
      </c>
      <c r="AE4815" t="s">
        <v>65</v>
      </c>
      <c r="AG4815">
        <v>0</v>
      </c>
      <c r="AH4815">
        <v>0</v>
      </c>
      <c r="AK4815" t="s">
        <v>94</v>
      </c>
      <c r="AL4815">
        <v>10</v>
      </c>
      <c r="AM4815" t="s">
        <v>68</v>
      </c>
      <c r="AN4815">
        <v>1</v>
      </c>
      <c r="AR4815" t="s">
        <v>76</v>
      </c>
      <c r="AS4815" t="s">
        <v>129</v>
      </c>
      <c r="AT4815">
        <v>-551</v>
      </c>
      <c r="AU4815" t="s">
        <v>76</v>
      </c>
      <c r="AV4815" t="s">
        <v>79</v>
      </c>
      <c r="AX4815" t="s">
        <v>81</v>
      </c>
      <c r="AY4815" t="s">
        <v>76</v>
      </c>
      <c r="AZ4815" t="s">
        <v>76</v>
      </c>
      <c r="BA4815" t="s">
        <v>76</v>
      </c>
      <c r="BB4815" t="s">
        <v>121</v>
      </c>
      <c r="BC4815">
        <v>-1</v>
      </c>
      <c r="BD4815" t="s">
        <v>76</v>
      </c>
      <c r="BF4815" t="s">
        <v>76</v>
      </c>
      <c r="BG4815" t="s">
        <v>82</v>
      </c>
    </row>
    <row r="4816" spans="1:65" x14ac:dyDescent="0.3">
      <c r="A4816">
        <v>141625</v>
      </c>
      <c r="B4816">
        <v>0</v>
      </c>
      <c r="C4816" t="s">
        <v>65</v>
      </c>
      <c r="D4816" t="s">
        <v>88</v>
      </c>
      <c r="E4816" t="s">
        <v>68</v>
      </c>
      <c r="F4816" t="s">
        <v>68</v>
      </c>
      <c r="G4816">
        <v>0</v>
      </c>
      <c r="H4816">
        <v>166500</v>
      </c>
      <c r="I4816">
        <v>834048</v>
      </c>
      <c r="J4816" t="s">
        <v>69</v>
      </c>
      <c r="K4816" t="s">
        <v>70</v>
      </c>
      <c r="L4816" t="s">
        <v>91</v>
      </c>
      <c r="M4816" t="s">
        <v>72</v>
      </c>
      <c r="N4816">
        <v>3.813E-3</v>
      </c>
      <c r="O4816">
        <v>15824</v>
      </c>
      <c r="P4816">
        <v>2763</v>
      </c>
      <c r="Q4816">
        <v>6031</v>
      </c>
      <c r="R4816">
        <v>3638</v>
      </c>
      <c r="S4816">
        <v>2</v>
      </c>
      <c r="T4816">
        <v>2</v>
      </c>
      <c r="U4816" t="s">
        <v>125</v>
      </c>
      <c r="V4816">
        <v>11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 t="s">
        <v>108</v>
      </c>
      <c r="AD4816">
        <v>2425139</v>
      </c>
      <c r="AE4816" t="s">
        <v>93</v>
      </c>
      <c r="AF4816">
        <v>7382.34</v>
      </c>
      <c r="AG4816">
        <v>44046</v>
      </c>
      <c r="AH4816">
        <v>36783</v>
      </c>
      <c r="AI4816">
        <v>9000</v>
      </c>
      <c r="AJ4816">
        <v>44046</v>
      </c>
      <c r="AK4816" t="s">
        <v>73</v>
      </c>
      <c r="AL4816">
        <v>10</v>
      </c>
      <c r="AM4816" t="s">
        <v>68</v>
      </c>
      <c r="AN4816">
        <v>1</v>
      </c>
      <c r="AO4816">
        <v>0.214092964</v>
      </c>
      <c r="AR4816" t="s">
        <v>79</v>
      </c>
      <c r="AS4816" t="s">
        <v>77</v>
      </c>
      <c r="AT4816">
        <v>-2322</v>
      </c>
      <c r="AU4816" t="s">
        <v>78</v>
      </c>
      <c r="AV4816" t="s">
        <v>79</v>
      </c>
      <c r="AW4816" t="s">
        <v>101</v>
      </c>
      <c r="AX4816" t="s">
        <v>102</v>
      </c>
      <c r="AY4816" t="s">
        <v>124</v>
      </c>
      <c r="AZ4816" t="s">
        <v>96</v>
      </c>
      <c r="BA4816" t="s">
        <v>76</v>
      </c>
      <c r="BB4816" t="s">
        <v>104</v>
      </c>
      <c r="BC4816">
        <v>2775</v>
      </c>
      <c r="BD4816" t="s">
        <v>85</v>
      </c>
      <c r="BE4816">
        <v>6</v>
      </c>
      <c r="BF4816" t="s">
        <v>86</v>
      </c>
      <c r="BG4816" t="s">
        <v>151</v>
      </c>
      <c r="BH4816">
        <v>365243</v>
      </c>
      <c r="BI4816">
        <v>-2291</v>
      </c>
      <c r="BJ4816">
        <v>-2141</v>
      </c>
      <c r="BK4816">
        <v>-2141</v>
      </c>
      <c r="BL4816">
        <v>-2137</v>
      </c>
      <c r="BM4816">
        <v>1</v>
      </c>
    </row>
    <row r="4817" spans="1:65" x14ac:dyDescent="0.3">
      <c r="A4817">
        <v>141647</v>
      </c>
      <c r="B4817">
        <v>0</v>
      </c>
      <c r="C4817" t="s">
        <v>65</v>
      </c>
      <c r="D4817" t="s">
        <v>88</v>
      </c>
      <c r="E4817" t="s">
        <v>67</v>
      </c>
      <c r="F4817" t="s">
        <v>68</v>
      </c>
      <c r="G4817">
        <v>0</v>
      </c>
      <c r="H4817">
        <v>225000</v>
      </c>
      <c r="I4817">
        <v>500211</v>
      </c>
      <c r="J4817" t="s">
        <v>113</v>
      </c>
      <c r="K4817" t="s">
        <v>70</v>
      </c>
      <c r="L4817" t="s">
        <v>91</v>
      </c>
      <c r="M4817" t="s">
        <v>72</v>
      </c>
      <c r="N4817">
        <v>1.8800999999999998E-2</v>
      </c>
      <c r="O4817">
        <v>21666</v>
      </c>
      <c r="P4817">
        <v>365243</v>
      </c>
      <c r="Q4817">
        <v>1194</v>
      </c>
      <c r="R4817">
        <v>4744</v>
      </c>
      <c r="S4817">
        <v>2</v>
      </c>
      <c r="T4817">
        <v>2</v>
      </c>
      <c r="U4817" t="s">
        <v>123</v>
      </c>
      <c r="V4817">
        <v>7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 t="s">
        <v>76</v>
      </c>
      <c r="AD4817">
        <v>2374767</v>
      </c>
      <c r="AE4817" t="s">
        <v>99</v>
      </c>
      <c r="AG4817">
        <v>0</v>
      </c>
      <c r="AH4817">
        <v>0</v>
      </c>
      <c r="AK4817" t="s">
        <v>125</v>
      </c>
      <c r="AL4817">
        <v>12</v>
      </c>
      <c r="AM4817" t="s">
        <v>68</v>
      </c>
      <c r="AN4817">
        <v>1</v>
      </c>
      <c r="AR4817" t="s">
        <v>79</v>
      </c>
      <c r="AS4817" t="s">
        <v>129</v>
      </c>
      <c r="AT4817">
        <v>-174</v>
      </c>
      <c r="AU4817" t="s">
        <v>76</v>
      </c>
      <c r="AV4817" t="s">
        <v>79</v>
      </c>
      <c r="AX4817" t="s">
        <v>81</v>
      </c>
      <c r="AY4817" t="s">
        <v>76</v>
      </c>
      <c r="AZ4817" t="s">
        <v>76</v>
      </c>
      <c r="BA4817" t="s">
        <v>76</v>
      </c>
      <c r="BB4817" t="s">
        <v>121</v>
      </c>
      <c r="BC4817">
        <v>-1</v>
      </c>
      <c r="BD4817" t="s">
        <v>76</v>
      </c>
      <c r="BF4817" t="s">
        <v>76</v>
      </c>
      <c r="BG4817" t="s">
        <v>132</v>
      </c>
    </row>
    <row r="4818" spans="1:65" x14ac:dyDescent="0.3">
      <c r="A4818">
        <v>141650</v>
      </c>
      <c r="B4818">
        <v>0</v>
      </c>
      <c r="C4818" t="s">
        <v>65</v>
      </c>
      <c r="D4818" t="s">
        <v>88</v>
      </c>
      <c r="E4818" t="s">
        <v>67</v>
      </c>
      <c r="F4818" t="s">
        <v>68</v>
      </c>
      <c r="G4818">
        <v>0</v>
      </c>
      <c r="H4818">
        <v>211500</v>
      </c>
      <c r="I4818">
        <v>1800000</v>
      </c>
      <c r="J4818" t="s">
        <v>113</v>
      </c>
      <c r="K4818" t="s">
        <v>70</v>
      </c>
      <c r="L4818" t="s">
        <v>91</v>
      </c>
      <c r="M4818" t="s">
        <v>72</v>
      </c>
      <c r="N4818">
        <v>2.5163999999999999E-2</v>
      </c>
      <c r="O4818">
        <v>21972</v>
      </c>
      <c r="P4818">
        <v>365243</v>
      </c>
      <c r="Q4818">
        <v>3753</v>
      </c>
      <c r="R4818">
        <v>4743</v>
      </c>
      <c r="S4818">
        <v>2</v>
      </c>
      <c r="T4818">
        <v>2</v>
      </c>
      <c r="U4818" t="s">
        <v>94</v>
      </c>
      <c r="V4818">
        <v>14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 t="s">
        <v>76</v>
      </c>
      <c r="AD4818">
        <v>1206210</v>
      </c>
      <c r="AE4818" t="s">
        <v>93</v>
      </c>
      <c r="AF4818">
        <v>16131.375</v>
      </c>
      <c r="AG4818">
        <v>150255</v>
      </c>
      <c r="AH4818">
        <v>145197</v>
      </c>
      <c r="AI4818">
        <v>15025.5</v>
      </c>
      <c r="AJ4818">
        <v>150255</v>
      </c>
      <c r="AK4818" t="s">
        <v>75</v>
      </c>
      <c r="AL4818">
        <v>12</v>
      </c>
      <c r="AM4818" t="s">
        <v>68</v>
      </c>
      <c r="AN4818">
        <v>1</v>
      </c>
      <c r="AO4818">
        <v>0.102133817</v>
      </c>
      <c r="AR4818" t="s">
        <v>79</v>
      </c>
      <c r="AS4818" t="s">
        <v>77</v>
      </c>
      <c r="AT4818">
        <v>-2456</v>
      </c>
      <c r="AU4818" t="s">
        <v>78</v>
      </c>
      <c r="AV4818" t="s">
        <v>79</v>
      </c>
      <c r="AW4818" t="s">
        <v>80</v>
      </c>
      <c r="AX4818" t="s">
        <v>81</v>
      </c>
      <c r="AY4818" t="s">
        <v>103</v>
      </c>
      <c r="AZ4818" t="s">
        <v>96</v>
      </c>
      <c r="BA4818" t="s">
        <v>76</v>
      </c>
      <c r="BB4818" t="s">
        <v>138</v>
      </c>
      <c r="BC4818">
        <v>23</v>
      </c>
      <c r="BD4818" t="s">
        <v>85</v>
      </c>
      <c r="BE4818">
        <v>10</v>
      </c>
      <c r="BF4818" t="s">
        <v>112</v>
      </c>
      <c r="BG4818" t="s">
        <v>151</v>
      </c>
      <c r="BH4818">
        <v>365243</v>
      </c>
      <c r="BI4818">
        <v>-2425</v>
      </c>
      <c r="BJ4818">
        <v>-2155</v>
      </c>
      <c r="BK4818">
        <v>-2155</v>
      </c>
      <c r="BL4818">
        <v>-2148</v>
      </c>
      <c r="BM4818">
        <v>1</v>
      </c>
    </row>
    <row r="4819" spans="1:65" x14ac:dyDescent="0.3">
      <c r="A4819">
        <v>141652</v>
      </c>
      <c r="B4819">
        <v>0</v>
      </c>
      <c r="C4819" t="s">
        <v>65</v>
      </c>
      <c r="D4819" t="s">
        <v>88</v>
      </c>
      <c r="E4819" t="s">
        <v>67</v>
      </c>
      <c r="F4819" t="s">
        <v>68</v>
      </c>
      <c r="G4819">
        <v>1</v>
      </c>
      <c r="H4819">
        <v>112500</v>
      </c>
      <c r="I4819">
        <v>271066.5</v>
      </c>
      <c r="J4819" t="s">
        <v>113</v>
      </c>
      <c r="K4819" t="s">
        <v>70</v>
      </c>
      <c r="L4819" t="s">
        <v>91</v>
      </c>
      <c r="M4819" t="s">
        <v>72</v>
      </c>
      <c r="N4819">
        <v>1.0147E-2</v>
      </c>
      <c r="O4819">
        <v>20075</v>
      </c>
      <c r="P4819">
        <v>365243</v>
      </c>
      <c r="Q4819">
        <v>7090</v>
      </c>
      <c r="R4819">
        <v>3604</v>
      </c>
      <c r="S4819">
        <v>2</v>
      </c>
      <c r="T4819">
        <v>2</v>
      </c>
      <c r="U4819" t="s">
        <v>123</v>
      </c>
      <c r="V4819">
        <v>10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 t="s">
        <v>76</v>
      </c>
      <c r="AD4819">
        <v>1441233</v>
      </c>
      <c r="AE4819" t="s">
        <v>65</v>
      </c>
      <c r="AG4819">
        <v>0</v>
      </c>
      <c r="AH4819">
        <v>0</v>
      </c>
      <c r="AK4819" t="s">
        <v>120</v>
      </c>
      <c r="AL4819">
        <v>13</v>
      </c>
      <c r="AM4819" t="s">
        <v>68</v>
      </c>
      <c r="AN4819">
        <v>1</v>
      </c>
      <c r="AR4819" t="s">
        <v>76</v>
      </c>
      <c r="AS4819" t="s">
        <v>129</v>
      </c>
      <c r="AT4819">
        <v>-124</v>
      </c>
      <c r="AU4819" t="s">
        <v>76</v>
      </c>
      <c r="AV4819" t="s">
        <v>79</v>
      </c>
      <c r="AX4819" t="s">
        <v>161</v>
      </c>
      <c r="AY4819" t="s">
        <v>76</v>
      </c>
      <c r="AZ4819" t="s">
        <v>76</v>
      </c>
      <c r="BA4819" t="s">
        <v>76</v>
      </c>
      <c r="BB4819" t="s">
        <v>121</v>
      </c>
      <c r="BC4819">
        <v>-1</v>
      </c>
      <c r="BD4819" t="s">
        <v>76</v>
      </c>
      <c r="BF4819" t="s">
        <v>76</v>
      </c>
      <c r="BG4819" t="s">
        <v>82</v>
      </c>
    </row>
    <row r="4820" spans="1:65" x14ac:dyDescent="0.3">
      <c r="A4820">
        <v>141658</v>
      </c>
      <c r="B4820">
        <v>0</v>
      </c>
      <c r="C4820" t="s">
        <v>65</v>
      </c>
      <c r="D4820" t="s">
        <v>88</v>
      </c>
      <c r="E4820" t="s">
        <v>68</v>
      </c>
      <c r="F4820" t="s">
        <v>68</v>
      </c>
      <c r="G4820">
        <v>1</v>
      </c>
      <c r="H4820">
        <v>135000</v>
      </c>
      <c r="I4820">
        <v>256500</v>
      </c>
      <c r="J4820" t="s">
        <v>69</v>
      </c>
      <c r="K4820" t="s">
        <v>90</v>
      </c>
      <c r="L4820" t="s">
        <v>91</v>
      </c>
      <c r="M4820" t="s">
        <v>72</v>
      </c>
      <c r="N4820">
        <v>1.5221E-2</v>
      </c>
      <c r="O4820">
        <v>11008</v>
      </c>
      <c r="P4820">
        <v>1462</v>
      </c>
      <c r="Q4820">
        <v>3383</v>
      </c>
      <c r="R4820">
        <v>3383</v>
      </c>
      <c r="S4820">
        <v>2</v>
      </c>
      <c r="T4820">
        <v>2</v>
      </c>
      <c r="U4820" t="s">
        <v>73</v>
      </c>
      <c r="V4820">
        <v>16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 t="s">
        <v>92</v>
      </c>
      <c r="AD4820">
        <v>1098814</v>
      </c>
      <c r="AE4820" t="s">
        <v>65</v>
      </c>
      <c r="AF4820">
        <v>15065.55</v>
      </c>
      <c r="AG4820">
        <v>292500</v>
      </c>
      <c r="AH4820">
        <v>292500</v>
      </c>
      <c r="AJ4820">
        <v>292500</v>
      </c>
      <c r="AK4820" t="s">
        <v>120</v>
      </c>
      <c r="AL4820">
        <v>8</v>
      </c>
      <c r="AM4820" t="s">
        <v>68</v>
      </c>
      <c r="AN4820">
        <v>1</v>
      </c>
      <c r="AR4820" t="s">
        <v>76</v>
      </c>
      <c r="AS4820" t="s">
        <v>114</v>
      </c>
      <c r="AT4820">
        <v>-8</v>
      </c>
      <c r="AU4820" t="s">
        <v>78</v>
      </c>
      <c r="AV4820" t="s">
        <v>115</v>
      </c>
      <c r="AW4820" t="s">
        <v>80</v>
      </c>
      <c r="AX4820" t="s">
        <v>81</v>
      </c>
      <c r="AY4820" t="s">
        <v>76</v>
      </c>
      <c r="AZ4820" t="s">
        <v>82</v>
      </c>
      <c r="BA4820" t="s">
        <v>116</v>
      </c>
      <c r="BB4820" t="s">
        <v>121</v>
      </c>
      <c r="BC4820">
        <v>-1</v>
      </c>
      <c r="BD4820" t="s">
        <v>76</v>
      </c>
      <c r="BE4820">
        <v>36</v>
      </c>
      <c r="BF4820" t="s">
        <v>147</v>
      </c>
      <c r="BG4820" t="s">
        <v>154</v>
      </c>
    </row>
    <row r="4821" spans="1:65" x14ac:dyDescent="0.3">
      <c r="A4821">
        <v>141685</v>
      </c>
      <c r="B4821">
        <v>0</v>
      </c>
      <c r="C4821" t="s">
        <v>99</v>
      </c>
      <c r="D4821" t="s">
        <v>88</v>
      </c>
      <c r="E4821" t="s">
        <v>67</v>
      </c>
      <c r="F4821" t="s">
        <v>68</v>
      </c>
      <c r="G4821">
        <v>0</v>
      </c>
      <c r="H4821">
        <v>99000</v>
      </c>
      <c r="I4821">
        <v>270000</v>
      </c>
      <c r="J4821" t="s">
        <v>69</v>
      </c>
      <c r="K4821" t="s">
        <v>90</v>
      </c>
      <c r="L4821" t="s">
        <v>91</v>
      </c>
      <c r="M4821" t="s">
        <v>72</v>
      </c>
      <c r="N4821">
        <v>1.8634000000000001E-2</v>
      </c>
      <c r="O4821">
        <v>15217</v>
      </c>
      <c r="P4821">
        <v>388</v>
      </c>
      <c r="Q4821">
        <v>8202</v>
      </c>
      <c r="R4821">
        <v>4253</v>
      </c>
      <c r="S4821">
        <v>2</v>
      </c>
      <c r="T4821">
        <v>2</v>
      </c>
      <c r="U4821" t="s">
        <v>120</v>
      </c>
      <c r="V4821">
        <v>18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122</v>
      </c>
      <c r="AD4821">
        <v>1913679</v>
      </c>
      <c r="AE4821" t="s">
        <v>99</v>
      </c>
      <c r="AF4821">
        <v>6750</v>
      </c>
      <c r="AG4821">
        <v>0</v>
      </c>
      <c r="AH4821">
        <v>135000</v>
      </c>
      <c r="AJ4821">
        <v>0</v>
      </c>
      <c r="AK4821" t="s">
        <v>73</v>
      </c>
      <c r="AL4821">
        <v>15</v>
      </c>
      <c r="AM4821" t="s">
        <v>68</v>
      </c>
      <c r="AN4821">
        <v>1</v>
      </c>
      <c r="AR4821" t="s">
        <v>79</v>
      </c>
      <c r="AS4821" t="s">
        <v>114</v>
      </c>
      <c r="AT4821">
        <v>-1210</v>
      </c>
      <c r="AU4821" t="s">
        <v>76</v>
      </c>
      <c r="AV4821" t="s">
        <v>115</v>
      </c>
      <c r="AX4821" t="s">
        <v>81</v>
      </c>
      <c r="AY4821" t="s">
        <v>76</v>
      </c>
      <c r="AZ4821" t="s">
        <v>131</v>
      </c>
      <c r="BA4821" t="s">
        <v>83</v>
      </c>
      <c r="BB4821" t="s">
        <v>121</v>
      </c>
      <c r="BC4821">
        <v>-1</v>
      </c>
      <c r="BD4821" t="s">
        <v>76</v>
      </c>
      <c r="BE4821">
        <v>0</v>
      </c>
      <c r="BF4821" t="s">
        <v>76</v>
      </c>
      <c r="BG4821" t="s">
        <v>132</v>
      </c>
    </row>
    <row r="4822" spans="1:65" x14ac:dyDescent="0.3">
      <c r="A4822">
        <v>141689</v>
      </c>
      <c r="B4822">
        <v>0</v>
      </c>
      <c r="C4822" t="s">
        <v>65</v>
      </c>
      <c r="D4822" t="s">
        <v>88</v>
      </c>
      <c r="E4822" t="s">
        <v>67</v>
      </c>
      <c r="F4822" t="s">
        <v>68</v>
      </c>
      <c r="G4822">
        <v>0</v>
      </c>
      <c r="H4822">
        <v>247500</v>
      </c>
      <c r="I4822">
        <v>938304</v>
      </c>
      <c r="J4822" t="s">
        <v>113</v>
      </c>
      <c r="K4822" t="s">
        <v>90</v>
      </c>
      <c r="L4822" t="s">
        <v>91</v>
      </c>
      <c r="M4822" t="s">
        <v>72</v>
      </c>
      <c r="N4822">
        <v>3.1220000000000002E-3</v>
      </c>
      <c r="O4822">
        <v>20434</v>
      </c>
      <c r="P4822">
        <v>365243</v>
      </c>
      <c r="Q4822">
        <v>6630</v>
      </c>
      <c r="R4822">
        <v>3716</v>
      </c>
      <c r="S4822">
        <v>3</v>
      </c>
      <c r="T4822">
        <v>3</v>
      </c>
      <c r="U4822" t="s">
        <v>73</v>
      </c>
      <c r="V4822">
        <v>16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 t="s">
        <v>76</v>
      </c>
      <c r="AD4822">
        <v>1826549</v>
      </c>
      <c r="AE4822" t="s">
        <v>65</v>
      </c>
      <c r="AG4822">
        <v>0</v>
      </c>
      <c r="AH4822">
        <v>0</v>
      </c>
      <c r="AK4822" t="s">
        <v>120</v>
      </c>
      <c r="AL4822">
        <v>15</v>
      </c>
      <c r="AM4822" t="s">
        <v>68</v>
      </c>
      <c r="AN4822">
        <v>1</v>
      </c>
      <c r="AR4822" t="s">
        <v>76</v>
      </c>
      <c r="AS4822" t="s">
        <v>129</v>
      </c>
      <c r="AT4822">
        <v>-197</v>
      </c>
      <c r="AU4822" t="s">
        <v>76</v>
      </c>
      <c r="AV4822" t="s">
        <v>79</v>
      </c>
      <c r="AX4822" t="s">
        <v>81</v>
      </c>
      <c r="AY4822" t="s">
        <v>76</v>
      </c>
      <c r="AZ4822" t="s">
        <v>76</v>
      </c>
      <c r="BA4822" t="s">
        <v>76</v>
      </c>
      <c r="BB4822" t="s">
        <v>121</v>
      </c>
      <c r="BC4822">
        <v>-1</v>
      </c>
      <c r="BD4822" t="s">
        <v>76</v>
      </c>
      <c r="BF4822" t="s">
        <v>76</v>
      </c>
      <c r="BG4822" t="s">
        <v>82</v>
      </c>
    </row>
    <row r="4823" spans="1:65" x14ac:dyDescent="0.3">
      <c r="A4823">
        <v>141690</v>
      </c>
      <c r="B4823">
        <v>0</v>
      </c>
      <c r="C4823" t="s">
        <v>65</v>
      </c>
      <c r="D4823" t="s">
        <v>66</v>
      </c>
      <c r="E4823" t="s">
        <v>68</v>
      </c>
      <c r="F4823" t="s">
        <v>68</v>
      </c>
      <c r="G4823">
        <v>0</v>
      </c>
      <c r="H4823">
        <v>337500</v>
      </c>
      <c r="I4823">
        <v>628114.5</v>
      </c>
      <c r="J4823" t="s">
        <v>69</v>
      </c>
      <c r="K4823" t="s">
        <v>90</v>
      </c>
      <c r="L4823" t="s">
        <v>91</v>
      </c>
      <c r="M4823" t="s">
        <v>72</v>
      </c>
      <c r="N4823">
        <v>2.2624999999999999E-2</v>
      </c>
      <c r="O4823">
        <v>22109</v>
      </c>
      <c r="P4823">
        <v>996</v>
      </c>
      <c r="Q4823">
        <v>2789</v>
      </c>
      <c r="R4823">
        <v>3664</v>
      </c>
      <c r="S4823">
        <v>2</v>
      </c>
      <c r="T4823">
        <v>2</v>
      </c>
      <c r="U4823" t="s">
        <v>109</v>
      </c>
      <c r="V4823">
        <v>13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 t="s">
        <v>92</v>
      </c>
      <c r="AD4823">
        <v>2181123</v>
      </c>
      <c r="AE4823" t="s">
        <v>65</v>
      </c>
      <c r="AF4823">
        <v>33767.864999999998</v>
      </c>
      <c r="AG4823">
        <v>585000</v>
      </c>
      <c r="AH4823">
        <v>631332</v>
      </c>
      <c r="AJ4823">
        <v>585000</v>
      </c>
      <c r="AK4823" t="s">
        <v>123</v>
      </c>
      <c r="AL4823">
        <v>15</v>
      </c>
      <c r="AM4823" t="s">
        <v>68</v>
      </c>
      <c r="AN4823">
        <v>1</v>
      </c>
      <c r="AR4823" t="s">
        <v>76</v>
      </c>
      <c r="AS4823" t="s">
        <v>77</v>
      </c>
      <c r="AT4823">
        <v>-116</v>
      </c>
      <c r="AU4823" t="s">
        <v>78</v>
      </c>
      <c r="AV4823" t="s">
        <v>79</v>
      </c>
      <c r="AW4823" t="s">
        <v>80</v>
      </c>
      <c r="AX4823" t="s">
        <v>81</v>
      </c>
      <c r="AY4823" t="s">
        <v>76</v>
      </c>
      <c r="AZ4823" t="s">
        <v>82</v>
      </c>
      <c r="BA4823" t="s">
        <v>116</v>
      </c>
      <c r="BB4823" t="s">
        <v>121</v>
      </c>
      <c r="BC4823">
        <v>-1</v>
      </c>
      <c r="BD4823" t="s">
        <v>76</v>
      </c>
      <c r="BE4823">
        <v>24</v>
      </c>
      <c r="BF4823" t="s">
        <v>112</v>
      </c>
      <c r="BG4823" t="s">
        <v>118</v>
      </c>
      <c r="BH4823">
        <v>365243</v>
      </c>
      <c r="BI4823">
        <v>-86</v>
      </c>
      <c r="BJ4823">
        <v>604</v>
      </c>
      <c r="BK4823">
        <v>365243</v>
      </c>
      <c r="BL4823">
        <v>365243</v>
      </c>
      <c r="BM4823">
        <v>1</v>
      </c>
    </row>
    <row r="4824" spans="1:65" x14ac:dyDescent="0.3">
      <c r="A4824">
        <v>141696</v>
      </c>
      <c r="B4824">
        <v>1</v>
      </c>
      <c r="C4824" t="s">
        <v>65</v>
      </c>
      <c r="D4824" t="s">
        <v>88</v>
      </c>
      <c r="E4824" t="s">
        <v>67</v>
      </c>
      <c r="F4824" t="s">
        <v>67</v>
      </c>
      <c r="G4824">
        <v>0</v>
      </c>
      <c r="H4824">
        <v>103500</v>
      </c>
      <c r="I4824">
        <v>296280</v>
      </c>
      <c r="J4824" t="s">
        <v>69</v>
      </c>
      <c r="K4824" t="s">
        <v>70</v>
      </c>
      <c r="L4824" t="s">
        <v>91</v>
      </c>
      <c r="M4824" t="s">
        <v>72</v>
      </c>
      <c r="N4824">
        <v>7.0200000000000002E-3</v>
      </c>
      <c r="O4824">
        <v>17907</v>
      </c>
      <c r="P4824">
        <v>1712</v>
      </c>
      <c r="Q4824">
        <v>10450</v>
      </c>
      <c r="R4824">
        <v>253</v>
      </c>
      <c r="S4824">
        <v>2</v>
      </c>
      <c r="T4824">
        <v>2</v>
      </c>
      <c r="U4824" t="s">
        <v>94</v>
      </c>
      <c r="V4824">
        <v>14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 t="s">
        <v>143</v>
      </c>
      <c r="AD4824">
        <v>1433585</v>
      </c>
      <c r="AE4824" t="s">
        <v>99</v>
      </c>
      <c r="AG4824">
        <v>0</v>
      </c>
      <c r="AH4824">
        <v>0</v>
      </c>
      <c r="AK4824" t="s">
        <v>125</v>
      </c>
      <c r="AL4824">
        <v>11</v>
      </c>
      <c r="AM4824" t="s">
        <v>68</v>
      </c>
      <c r="AN4824">
        <v>1</v>
      </c>
      <c r="AR4824" t="s">
        <v>79</v>
      </c>
      <c r="AS4824" t="s">
        <v>129</v>
      </c>
      <c r="AT4824">
        <v>-212</v>
      </c>
      <c r="AU4824" t="s">
        <v>76</v>
      </c>
      <c r="AV4824" t="s">
        <v>79</v>
      </c>
      <c r="AX4824" t="s">
        <v>161</v>
      </c>
      <c r="AY4824" t="s">
        <v>76</v>
      </c>
      <c r="AZ4824" t="s">
        <v>76</v>
      </c>
      <c r="BA4824" t="s">
        <v>76</v>
      </c>
      <c r="BB4824" t="s">
        <v>121</v>
      </c>
      <c r="BC4824">
        <v>-1</v>
      </c>
      <c r="BD4824" t="s">
        <v>76</v>
      </c>
      <c r="BF4824" t="s">
        <v>76</v>
      </c>
      <c r="BG4824" t="s">
        <v>132</v>
      </c>
    </row>
    <row r="4825" spans="1:65" x14ac:dyDescent="0.3">
      <c r="A4825">
        <v>141714</v>
      </c>
      <c r="B4825">
        <v>0</v>
      </c>
      <c r="C4825" t="s">
        <v>99</v>
      </c>
      <c r="D4825" t="s">
        <v>88</v>
      </c>
      <c r="E4825" t="s">
        <v>67</v>
      </c>
      <c r="F4825" t="s">
        <v>68</v>
      </c>
      <c r="G4825">
        <v>0</v>
      </c>
      <c r="H4825">
        <v>135000</v>
      </c>
      <c r="I4825">
        <v>405000</v>
      </c>
      <c r="J4825" t="s">
        <v>89</v>
      </c>
      <c r="K4825" t="s">
        <v>90</v>
      </c>
      <c r="L4825" t="s">
        <v>91</v>
      </c>
      <c r="M4825" t="s">
        <v>72</v>
      </c>
      <c r="N4825">
        <v>2.5163999999999999E-2</v>
      </c>
      <c r="O4825">
        <v>11137</v>
      </c>
      <c r="P4825">
        <v>401</v>
      </c>
      <c r="Q4825">
        <v>5558</v>
      </c>
      <c r="R4825">
        <v>2597</v>
      </c>
      <c r="S4825">
        <v>2</v>
      </c>
      <c r="T4825">
        <v>2</v>
      </c>
      <c r="U4825" t="s">
        <v>120</v>
      </c>
      <c r="V4825">
        <v>16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 t="s">
        <v>92</v>
      </c>
      <c r="AD4825">
        <v>1766481</v>
      </c>
      <c r="AE4825" t="s">
        <v>65</v>
      </c>
      <c r="AF4825">
        <v>62182.71</v>
      </c>
      <c r="AG4825">
        <v>1350000</v>
      </c>
      <c r="AH4825">
        <v>1467612</v>
      </c>
      <c r="AJ4825">
        <v>1350000</v>
      </c>
      <c r="AK4825" t="s">
        <v>125</v>
      </c>
      <c r="AL4825">
        <v>12</v>
      </c>
      <c r="AM4825" t="s">
        <v>68</v>
      </c>
      <c r="AN4825">
        <v>1</v>
      </c>
      <c r="AR4825" t="s">
        <v>76</v>
      </c>
      <c r="AS4825" t="s">
        <v>77</v>
      </c>
      <c r="AT4825">
        <v>-273</v>
      </c>
      <c r="AU4825" t="s">
        <v>78</v>
      </c>
      <c r="AV4825" t="s">
        <v>79</v>
      </c>
      <c r="AW4825" t="s">
        <v>80</v>
      </c>
      <c r="AX4825" t="s">
        <v>81</v>
      </c>
      <c r="AY4825" t="s">
        <v>76</v>
      </c>
      <c r="AZ4825" t="s">
        <v>82</v>
      </c>
      <c r="BA4825" t="s">
        <v>83</v>
      </c>
      <c r="BB4825" t="s">
        <v>121</v>
      </c>
      <c r="BC4825">
        <v>-1</v>
      </c>
      <c r="BD4825" t="s">
        <v>76</v>
      </c>
      <c r="BE4825">
        <v>36</v>
      </c>
      <c r="BF4825" t="s">
        <v>112</v>
      </c>
      <c r="BG4825" t="s">
        <v>150</v>
      </c>
    </row>
    <row r="4826" spans="1:65" x14ac:dyDescent="0.3">
      <c r="A4826">
        <v>141738</v>
      </c>
      <c r="B4826">
        <v>0</v>
      </c>
      <c r="C4826" t="s">
        <v>65</v>
      </c>
      <c r="D4826" t="s">
        <v>88</v>
      </c>
      <c r="E4826" t="s">
        <v>67</v>
      </c>
      <c r="F4826" t="s">
        <v>68</v>
      </c>
      <c r="G4826">
        <v>0</v>
      </c>
      <c r="H4826">
        <v>126000</v>
      </c>
      <c r="I4826">
        <v>76410</v>
      </c>
      <c r="J4826" t="s">
        <v>69</v>
      </c>
      <c r="K4826" t="s">
        <v>70</v>
      </c>
      <c r="L4826" t="s">
        <v>119</v>
      </c>
      <c r="M4826" t="s">
        <v>72</v>
      </c>
      <c r="N4826">
        <v>2.042E-3</v>
      </c>
      <c r="O4826">
        <v>19640</v>
      </c>
      <c r="P4826">
        <v>295</v>
      </c>
      <c r="Q4826">
        <v>682</v>
      </c>
      <c r="R4826">
        <v>380</v>
      </c>
      <c r="S4826">
        <v>3</v>
      </c>
      <c r="T4826">
        <v>3</v>
      </c>
      <c r="U4826" t="s">
        <v>94</v>
      </c>
      <c r="V4826">
        <v>12</v>
      </c>
      <c r="W4826">
        <v>0</v>
      </c>
      <c r="X4826">
        <v>0</v>
      </c>
      <c r="Y4826">
        <v>0</v>
      </c>
      <c r="Z4826">
        <v>1</v>
      </c>
      <c r="AA4826">
        <v>1</v>
      </c>
      <c r="AB4826">
        <v>0</v>
      </c>
      <c r="AC4826" t="s">
        <v>108</v>
      </c>
      <c r="AD4826">
        <v>2474628</v>
      </c>
      <c r="AE4826" t="s">
        <v>93</v>
      </c>
      <c r="AF4826">
        <v>13240.125</v>
      </c>
      <c r="AG4826">
        <v>114750</v>
      </c>
      <c r="AH4826">
        <v>112365</v>
      </c>
      <c r="AI4826">
        <v>11475</v>
      </c>
      <c r="AJ4826">
        <v>114750</v>
      </c>
      <c r="AK4826" t="s">
        <v>125</v>
      </c>
      <c r="AL4826">
        <v>16</v>
      </c>
      <c r="AM4826" t="s">
        <v>68</v>
      </c>
      <c r="AN4826">
        <v>1</v>
      </c>
      <c r="AO4826">
        <v>0.100915037</v>
      </c>
      <c r="AR4826" t="s">
        <v>79</v>
      </c>
      <c r="AS4826" t="s">
        <v>77</v>
      </c>
      <c r="AT4826">
        <v>-424</v>
      </c>
      <c r="AU4826" t="s">
        <v>78</v>
      </c>
      <c r="AV4826" t="s">
        <v>79</v>
      </c>
      <c r="AX4826" t="s">
        <v>81</v>
      </c>
      <c r="AY4826" t="s">
        <v>95</v>
      </c>
      <c r="AZ4826" t="s">
        <v>96</v>
      </c>
      <c r="BA4826" t="s">
        <v>76</v>
      </c>
      <c r="BB4826" t="s">
        <v>138</v>
      </c>
      <c r="BC4826">
        <v>306</v>
      </c>
      <c r="BD4826" t="s">
        <v>85</v>
      </c>
      <c r="BE4826">
        <v>10</v>
      </c>
      <c r="BF4826" t="s">
        <v>147</v>
      </c>
      <c r="BG4826" t="s">
        <v>151</v>
      </c>
      <c r="BH4826">
        <v>365243</v>
      </c>
      <c r="BI4826">
        <v>-393</v>
      </c>
      <c r="BJ4826">
        <v>-123</v>
      </c>
      <c r="BK4826">
        <v>-123</v>
      </c>
      <c r="BL4826">
        <v>-118</v>
      </c>
      <c r="BM4826">
        <v>0</v>
      </c>
    </row>
    <row r="4827" spans="1:65" x14ac:dyDescent="0.3">
      <c r="A4827">
        <v>141752</v>
      </c>
      <c r="B4827">
        <v>0</v>
      </c>
      <c r="C4827" t="s">
        <v>65</v>
      </c>
      <c r="D4827" t="s">
        <v>88</v>
      </c>
      <c r="E4827" t="s">
        <v>67</v>
      </c>
      <c r="F4827" t="s">
        <v>68</v>
      </c>
      <c r="G4827">
        <v>2</v>
      </c>
      <c r="H4827">
        <v>139500</v>
      </c>
      <c r="I4827">
        <v>497520</v>
      </c>
      <c r="J4827" t="s">
        <v>69</v>
      </c>
      <c r="K4827" t="s">
        <v>70</v>
      </c>
      <c r="L4827" t="s">
        <v>91</v>
      </c>
      <c r="M4827" t="s">
        <v>72</v>
      </c>
      <c r="N4827">
        <v>1.8029E-2</v>
      </c>
      <c r="O4827">
        <v>12504</v>
      </c>
      <c r="P4827">
        <v>1031</v>
      </c>
      <c r="Q4827">
        <v>1465</v>
      </c>
      <c r="R4827">
        <v>837</v>
      </c>
      <c r="S4827">
        <v>3</v>
      </c>
      <c r="T4827">
        <v>3</v>
      </c>
      <c r="U4827" t="s">
        <v>109</v>
      </c>
      <c r="V4827">
        <v>10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 t="s">
        <v>108</v>
      </c>
      <c r="AD4827">
        <v>2649982</v>
      </c>
      <c r="AE4827" t="s">
        <v>93</v>
      </c>
      <c r="AF4827">
        <v>5424.6149999999998</v>
      </c>
      <c r="AG4827">
        <v>45756</v>
      </c>
      <c r="AH4827">
        <v>45243</v>
      </c>
      <c r="AI4827">
        <v>4590</v>
      </c>
      <c r="AJ4827">
        <v>45756</v>
      </c>
      <c r="AK4827" t="s">
        <v>120</v>
      </c>
      <c r="AL4827">
        <v>7</v>
      </c>
      <c r="AM4827" t="s">
        <v>68</v>
      </c>
      <c r="AN4827">
        <v>1</v>
      </c>
      <c r="AO4827">
        <v>0.10031359300000001</v>
      </c>
      <c r="AR4827" t="s">
        <v>79</v>
      </c>
      <c r="AS4827" t="s">
        <v>114</v>
      </c>
      <c r="AT4827">
        <v>-1724</v>
      </c>
      <c r="AU4827" t="s">
        <v>76</v>
      </c>
      <c r="AV4827" t="s">
        <v>115</v>
      </c>
      <c r="AW4827" t="s">
        <v>110</v>
      </c>
      <c r="AX4827" t="s">
        <v>81</v>
      </c>
      <c r="AY4827" t="s">
        <v>124</v>
      </c>
      <c r="AZ4827" t="s">
        <v>96</v>
      </c>
      <c r="BA4827" t="s">
        <v>76</v>
      </c>
      <c r="BB4827" t="s">
        <v>104</v>
      </c>
      <c r="BC4827">
        <v>72</v>
      </c>
      <c r="BD4827" t="s">
        <v>105</v>
      </c>
      <c r="BE4827">
        <v>12</v>
      </c>
      <c r="BF4827" t="s">
        <v>86</v>
      </c>
      <c r="BG4827" t="s">
        <v>106</v>
      </c>
    </row>
    <row r="4828" spans="1:65" x14ac:dyDescent="0.3">
      <c r="A4828">
        <v>141763</v>
      </c>
      <c r="B4828">
        <v>0</v>
      </c>
      <c r="C4828" t="s">
        <v>65</v>
      </c>
      <c r="D4828" t="s">
        <v>88</v>
      </c>
      <c r="E4828" t="s">
        <v>67</v>
      </c>
      <c r="F4828" t="s">
        <v>68</v>
      </c>
      <c r="G4828">
        <v>0</v>
      </c>
      <c r="H4828">
        <v>171000</v>
      </c>
      <c r="I4828">
        <v>508495.5</v>
      </c>
      <c r="J4828" t="s">
        <v>69</v>
      </c>
      <c r="K4828" t="s">
        <v>70</v>
      </c>
      <c r="L4828" t="s">
        <v>71</v>
      </c>
      <c r="M4828" t="s">
        <v>72</v>
      </c>
      <c r="N4828">
        <v>9.3340000000000003E-3</v>
      </c>
      <c r="O4828">
        <v>15882</v>
      </c>
      <c r="P4828">
        <v>2389</v>
      </c>
      <c r="Q4828">
        <v>2592</v>
      </c>
      <c r="R4828">
        <v>4098</v>
      </c>
      <c r="S4828">
        <v>2</v>
      </c>
      <c r="T4828">
        <v>2</v>
      </c>
      <c r="U4828" t="s">
        <v>73</v>
      </c>
      <c r="V4828">
        <v>13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 t="s">
        <v>141</v>
      </c>
      <c r="AD4828">
        <v>2275167</v>
      </c>
      <c r="AE4828" t="s">
        <v>65</v>
      </c>
      <c r="AF4828">
        <v>18913.68</v>
      </c>
      <c r="AG4828">
        <v>90000</v>
      </c>
      <c r="AH4828">
        <v>103500</v>
      </c>
      <c r="AJ4828">
        <v>90000</v>
      </c>
      <c r="AK4828" t="s">
        <v>94</v>
      </c>
      <c r="AL4828">
        <v>10</v>
      </c>
      <c r="AM4828" t="s">
        <v>68</v>
      </c>
      <c r="AN4828">
        <v>1</v>
      </c>
      <c r="AR4828" t="s">
        <v>76</v>
      </c>
      <c r="AS4828" t="s">
        <v>77</v>
      </c>
      <c r="AT4828">
        <v>-908</v>
      </c>
      <c r="AU4828" t="s">
        <v>78</v>
      </c>
      <c r="AV4828" t="s">
        <v>79</v>
      </c>
      <c r="AW4828" t="s">
        <v>177</v>
      </c>
      <c r="AX4828" t="s">
        <v>81</v>
      </c>
      <c r="AY4828" t="s">
        <v>76</v>
      </c>
      <c r="AZ4828" t="s">
        <v>82</v>
      </c>
      <c r="BA4828" t="s">
        <v>116</v>
      </c>
      <c r="BB4828" t="s">
        <v>121</v>
      </c>
      <c r="BC4828">
        <v>-1</v>
      </c>
      <c r="BD4828" t="s">
        <v>76</v>
      </c>
      <c r="BE4828">
        <v>6</v>
      </c>
      <c r="BF4828" t="s">
        <v>112</v>
      </c>
      <c r="BG4828" t="s">
        <v>118</v>
      </c>
      <c r="BH4828">
        <v>365243</v>
      </c>
      <c r="BI4828">
        <v>-878</v>
      </c>
      <c r="BJ4828">
        <v>-728</v>
      </c>
      <c r="BK4828">
        <v>-758</v>
      </c>
      <c r="BL4828">
        <v>-752</v>
      </c>
      <c r="BM4828">
        <v>1</v>
      </c>
    </row>
    <row r="4829" spans="1:65" x14ac:dyDescent="0.3">
      <c r="A4829">
        <v>141771</v>
      </c>
      <c r="B4829">
        <v>0</v>
      </c>
      <c r="C4829" t="s">
        <v>99</v>
      </c>
      <c r="D4829" t="s">
        <v>66</v>
      </c>
      <c r="E4829" t="s">
        <v>67</v>
      </c>
      <c r="F4829" t="s">
        <v>68</v>
      </c>
      <c r="G4829">
        <v>0</v>
      </c>
      <c r="H4829">
        <v>270000</v>
      </c>
      <c r="I4829">
        <v>675000</v>
      </c>
      <c r="J4829" t="s">
        <v>89</v>
      </c>
      <c r="K4829" t="s">
        <v>90</v>
      </c>
      <c r="L4829" t="s">
        <v>91</v>
      </c>
      <c r="M4829" t="s">
        <v>72</v>
      </c>
      <c r="N4829">
        <v>3.2561E-2</v>
      </c>
      <c r="O4829">
        <v>21826</v>
      </c>
      <c r="P4829">
        <v>372</v>
      </c>
      <c r="Q4829">
        <v>12864</v>
      </c>
      <c r="R4829">
        <v>3180</v>
      </c>
      <c r="S4829">
        <v>1</v>
      </c>
      <c r="T4829">
        <v>1</v>
      </c>
      <c r="U4829" t="s">
        <v>120</v>
      </c>
      <c r="V4829">
        <v>13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122</v>
      </c>
      <c r="AD4829">
        <v>2356083</v>
      </c>
      <c r="AE4829" t="s">
        <v>93</v>
      </c>
      <c r="AF4829">
        <v>7781.9849999999997</v>
      </c>
      <c r="AG4829">
        <v>71280</v>
      </c>
      <c r="AH4829">
        <v>70425</v>
      </c>
      <c r="AI4829">
        <v>7200</v>
      </c>
      <c r="AJ4829">
        <v>71280</v>
      </c>
      <c r="AK4829" t="s">
        <v>120</v>
      </c>
      <c r="AL4829">
        <v>10</v>
      </c>
      <c r="AM4829" t="s">
        <v>68</v>
      </c>
      <c r="AN4829">
        <v>1</v>
      </c>
      <c r="AO4829">
        <v>0.101017128</v>
      </c>
      <c r="AR4829" t="s">
        <v>79</v>
      </c>
      <c r="AS4829" t="s">
        <v>77</v>
      </c>
      <c r="AT4829">
        <v>-1330</v>
      </c>
      <c r="AU4829" t="s">
        <v>78</v>
      </c>
      <c r="AV4829" t="s">
        <v>79</v>
      </c>
      <c r="AX4829" t="s">
        <v>102</v>
      </c>
      <c r="AY4829" t="s">
        <v>124</v>
      </c>
      <c r="AZ4829" t="s">
        <v>96</v>
      </c>
      <c r="BA4829" t="s">
        <v>76</v>
      </c>
      <c r="BB4829" t="s">
        <v>104</v>
      </c>
      <c r="BC4829">
        <v>1000</v>
      </c>
      <c r="BD4829" t="s">
        <v>105</v>
      </c>
      <c r="BE4829">
        <v>12</v>
      </c>
      <c r="BF4829" t="s">
        <v>86</v>
      </c>
      <c r="BG4829" t="s">
        <v>106</v>
      </c>
      <c r="BH4829">
        <v>365243</v>
      </c>
      <c r="BI4829">
        <v>-1297</v>
      </c>
      <c r="BJ4829">
        <v>-967</v>
      </c>
      <c r="BK4829">
        <v>-967</v>
      </c>
      <c r="BL4829">
        <v>-961</v>
      </c>
      <c r="BM4829">
        <v>0</v>
      </c>
    </row>
    <row r="4830" spans="1:65" x14ac:dyDescent="0.3">
      <c r="A4830">
        <v>141775</v>
      </c>
      <c r="B4830">
        <v>0</v>
      </c>
      <c r="C4830" t="s">
        <v>65</v>
      </c>
      <c r="D4830" t="s">
        <v>88</v>
      </c>
      <c r="E4830" t="s">
        <v>67</v>
      </c>
      <c r="F4830" t="s">
        <v>68</v>
      </c>
      <c r="G4830">
        <v>0</v>
      </c>
      <c r="H4830">
        <v>270000</v>
      </c>
      <c r="I4830">
        <v>269550</v>
      </c>
      <c r="J4830" t="s">
        <v>89</v>
      </c>
      <c r="K4830" t="s">
        <v>90</v>
      </c>
      <c r="L4830" t="s">
        <v>71</v>
      </c>
      <c r="M4830" t="s">
        <v>72</v>
      </c>
      <c r="N4830">
        <v>7.2508000000000003E-2</v>
      </c>
      <c r="O4830">
        <v>17514</v>
      </c>
      <c r="P4830">
        <v>4836</v>
      </c>
      <c r="Q4830">
        <v>3333</v>
      </c>
      <c r="R4830">
        <v>994</v>
      </c>
      <c r="S4830">
        <v>1</v>
      </c>
      <c r="T4830">
        <v>1</v>
      </c>
      <c r="U4830" t="s">
        <v>109</v>
      </c>
      <c r="V4830">
        <v>14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 t="s">
        <v>92</v>
      </c>
      <c r="AD4830">
        <v>1206216</v>
      </c>
      <c r="AE4830" t="s">
        <v>93</v>
      </c>
      <c r="AF4830">
        <v>8203.9500000000007</v>
      </c>
      <c r="AG4830">
        <v>38074.5</v>
      </c>
      <c r="AH4830">
        <v>30456</v>
      </c>
      <c r="AI4830">
        <v>7618.5</v>
      </c>
      <c r="AJ4830">
        <v>38074.5</v>
      </c>
      <c r="AK4830" t="s">
        <v>75</v>
      </c>
      <c r="AL4830">
        <v>17</v>
      </c>
      <c r="AM4830" t="s">
        <v>68</v>
      </c>
      <c r="AN4830">
        <v>1</v>
      </c>
      <c r="AO4830">
        <v>0.217921157</v>
      </c>
      <c r="AR4830" t="s">
        <v>79</v>
      </c>
      <c r="AS4830" t="s">
        <v>77</v>
      </c>
      <c r="AT4830">
        <v>-110</v>
      </c>
      <c r="AU4830" t="s">
        <v>78</v>
      </c>
      <c r="AV4830" t="s">
        <v>79</v>
      </c>
      <c r="AW4830" t="s">
        <v>80</v>
      </c>
      <c r="AX4830" t="s">
        <v>81</v>
      </c>
      <c r="AY4830" t="s">
        <v>124</v>
      </c>
      <c r="AZ4830" t="s">
        <v>96</v>
      </c>
      <c r="BA4830" t="s">
        <v>76</v>
      </c>
      <c r="BB4830" t="s">
        <v>104</v>
      </c>
      <c r="BC4830">
        <v>50</v>
      </c>
      <c r="BD4830" t="s">
        <v>85</v>
      </c>
      <c r="BE4830">
        <v>4</v>
      </c>
      <c r="BF4830" t="s">
        <v>147</v>
      </c>
      <c r="BG4830" t="s">
        <v>151</v>
      </c>
      <c r="BH4830">
        <v>365243</v>
      </c>
      <c r="BI4830">
        <v>-77</v>
      </c>
      <c r="BJ4830">
        <v>13</v>
      </c>
      <c r="BK4830">
        <v>-17</v>
      </c>
      <c r="BL4830">
        <v>-12</v>
      </c>
      <c r="BM4830">
        <v>0</v>
      </c>
    </row>
    <row r="4831" spans="1:65" x14ac:dyDescent="0.3">
      <c r="A4831">
        <v>141778</v>
      </c>
      <c r="B4831">
        <v>0</v>
      </c>
      <c r="C4831" t="s">
        <v>65</v>
      </c>
      <c r="D4831" t="s">
        <v>88</v>
      </c>
      <c r="E4831" t="s">
        <v>68</v>
      </c>
      <c r="F4831" t="s">
        <v>68</v>
      </c>
      <c r="G4831">
        <v>0</v>
      </c>
      <c r="H4831">
        <v>247500</v>
      </c>
      <c r="I4831">
        <v>430582.5</v>
      </c>
      <c r="J4831" t="s">
        <v>69</v>
      </c>
      <c r="K4831" t="s">
        <v>70</v>
      </c>
      <c r="L4831" t="s">
        <v>91</v>
      </c>
      <c r="M4831" t="s">
        <v>72</v>
      </c>
      <c r="N4831">
        <v>7.1139999999999997E-3</v>
      </c>
      <c r="O4831">
        <v>15356</v>
      </c>
      <c r="P4831">
        <v>1868</v>
      </c>
      <c r="Q4831">
        <v>2830</v>
      </c>
      <c r="R4831">
        <v>4347</v>
      </c>
      <c r="S4831">
        <v>2</v>
      </c>
      <c r="T4831">
        <v>2</v>
      </c>
      <c r="U4831" t="s">
        <v>120</v>
      </c>
      <c r="V4831">
        <v>10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 t="s">
        <v>168</v>
      </c>
      <c r="AD4831">
        <v>1640343</v>
      </c>
      <c r="AE4831" t="s">
        <v>93</v>
      </c>
      <c r="AF4831">
        <v>12439.665000000001</v>
      </c>
      <c r="AG4831">
        <v>63895.5</v>
      </c>
      <c r="AH4831">
        <v>67270.5</v>
      </c>
      <c r="AI4831">
        <v>0</v>
      </c>
      <c r="AJ4831">
        <v>63895.5</v>
      </c>
      <c r="AK4831" t="s">
        <v>120</v>
      </c>
      <c r="AL4831">
        <v>16</v>
      </c>
      <c r="AM4831" t="s">
        <v>68</v>
      </c>
      <c r="AN4831">
        <v>1</v>
      </c>
      <c r="AO4831">
        <v>0</v>
      </c>
      <c r="AR4831" t="s">
        <v>79</v>
      </c>
      <c r="AS4831" t="s">
        <v>77</v>
      </c>
      <c r="AT4831">
        <v>-553</v>
      </c>
      <c r="AU4831" t="s">
        <v>78</v>
      </c>
      <c r="AV4831" t="s">
        <v>79</v>
      </c>
      <c r="AX4831" t="s">
        <v>102</v>
      </c>
      <c r="AY4831" t="s">
        <v>103</v>
      </c>
      <c r="AZ4831" t="s">
        <v>96</v>
      </c>
      <c r="BA4831" t="s">
        <v>76</v>
      </c>
      <c r="BB4831" t="s">
        <v>84</v>
      </c>
      <c r="BC4831">
        <v>200</v>
      </c>
      <c r="BD4831" t="s">
        <v>85</v>
      </c>
      <c r="BE4831">
        <v>6</v>
      </c>
      <c r="BF4831" t="s">
        <v>147</v>
      </c>
      <c r="BG4831" t="s">
        <v>151</v>
      </c>
      <c r="BH4831">
        <v>365243</v>
      </c>
      <c r="BI4831">
        <v>-522</v>
      </c>
      <c r="BJ4831">
        <v>-372</v>
      </c>
      <c r="BK4831">
        <v>-372</v>
      </c>
      <c r="BL4831">
        <v>-360</v>
      </c>
      <c r="BM4831">
        <v>0</v>
      </c>
    </row>
    <row r="4832" spans="1:65" x14ac:dyDescent="0.3">
      <c r="A4832">
        <v>141781</v>
      </c>
      <c r="B4832">
        <v>0</v>
      </c>
      <c r="C4832" t="s">
        <v>65</v>
      </c>
      <c r="D4832" t="s">
        <v>66</v>
      </c>
      <c r="E4832" t="s">
        <v>67</v>
      </c>
      <c r="F4832" t="s">
        <v>68</v>
      </c>
      <c r="G4832">
        <v>0</v>
      </c>
      <c r="H4832">
        <v>81000</v>
      </c>
      <c r="I4832">
        <v>1309500</v>
      </c>
      <c r="J4832" t="s">
        <v>113</v>
      </c>
      <c r="K4832" t="s">
        <v>70</v>
      </c>
      <c r="L4832" t="s">
        <v>91</v>
      </c>
      <c r="M4832" t="s">
        <v>72</v>
      </c>
      <c r="N4832">
        <v>7.2508000000000003E-2</v>
      </c>
      <c r="O4832">
        <v>16466</v>
      </c>
      <c r="P4832">
        <v>365243</v>
      </c>
      <c r="Q4832">
        <v>9051</v>
      </c>
      <c r="R4832">
        <v>15</v>
      </c>
      <c r="S4832">
        <v>1</v>
      </c>
      <c r="T4832">
        <v>1</v>
      </c>
      <c r="U4832" t="s">
        <v>120</v>
      </c>
      <c r="V4832">
        <v>13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 t="s">
        <v>76</v>
      </c>
      <c r="AD4832">
        <v>2317689</v>
      </c>
      <c r="AE4832" t="s">
        <v>93</v>
      </c>
      <c r="AF4832">
        <v>15127.47</v>
      </c>
      <c r="AG4832">
        <v>151290</v>
      </c>
      <c r="AH4832">
        <v>136161</v>
      </c>
      <c r="AI4832">
        <v>15129</v>
      </c>
      <c r="AJ4832">
        <v>151290</v>
      </c>
      <c r="AK4832" t="s">
        <v>123</v>
      </c>
      <c r="AL4832">
        <v>15</v>
      </c>
      <c r="AM4832" t="s">
        <v>68</v>
      </c>
      <c r="AN4832">
        <v>1</v>
      </c>
      <c r="AO4832">
        <v>0.108909091</v>
      </c>
      <c r="AR4832" t="s">
        <v>79</v>
      </c>
      <c r="AS4832" t="s">
        <v>77</v>
      </c>
      <c r="AT4832">
        <v>-2452</v>
      </c>
      <c r="AU4832" t="s">
        <v>78</v>
      </c>
      <c r="AV4832" t="s">
        <v>79</v>
      </c>
      <c r="AW4832" t="s">
        <v>171</v>
      </c>
      <c r="AX4832" t="s">
        <v>81</v>
      </c>
      <c r="AY4832" t="s">
        <v>103</v>
      </c>
      <c r="AZ4832" t="s">
        <v>96</v>
      </c>
      <c r="BA4832" t="s">
        <v>76</v>
      </c>
      <c r="BB4832" t="s">
        <v>104</v>
      </c>
      <c r="BC4832">
        <v>1200</v>
      </c>
      <c r="BD4832" t="s">
        <v>85</v>
      </c>
      <c r="BE4832">
        <v>10</v>
      </c>
      <c r="BF4832" t="s">
        <v>112</v>
      </c>
      <c r="BG4832" t="s">
        <v>98</v>
      </c>
      <c r="BH4832">
        <v>365243</v>
      </c>
      <c r="BI4832">
        <v>-2421</v>
      </c>
      <c r="BJ4832">
        <v>-2151</v>
      </c>
      <c r="BK4832">
        <v>-2181</v>
      </c>
      <c r="BL4832">
        <v>-2173</v>
      </c>
      <c r="BM4832">
        <v>0</v>
      </c>
    </row>
    <row r="4833" spans="1:65" x14ac:dyDescent="0.3">
      <c r="A4833">
        <v>141784</v>
      </c>
      <c r="B4833">
        <v>0</v>
      </c>
      <c r="C4833" t="s">
        <v>65</v>
      </c>
      <c r="D4833" t="s">
        <v>88</v>
      </c>
      <c r="E4833" t="s">
        <v>67</v>
      </c>
      <c r="F4833" t="s">
        <v>68</v>
      </c>
      <c r="G4833">
        <v>0</v>
      </c>
      <c r="H4833">
        <v>90000</v>
      </c>
      <c r="I4833">
        <v>900000</v>
      </c>
      <c r="J4833" t="s">
        <v>113</v>
      </c>
      <c r="K4833" t="s">
        <v>70</v>
      </c>
      <c r="L4833" t="s">
        <v>91</v>
      </c>
      <c r="M4833" t="s">
        <v>72</v>
      </c>
      <c r="N4833">
        <v>1.5221E-2</v>
      </c>
      <c r="O4833">
        <v>23265</v>
      </c>
      <c r="P4833">
        <v>365243</v>
      </c>
      <c r="Q4833">
        <v>1104</v>
      </c>
      <c r="R4833">
        <v>4448</v>
      </c>
      <c r="S4833">
        <v>2</v>
      </c>
      <c r="T4833">
        <v>2</v>
      </c>
      <c r="U4833" t="s">
        <v>125</v>
      </c>
      <c r="V4833">
        <v>9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 t="s">
        <v>76</v>
      </c>
      <c r="AD4833">
        <v>2335679</v>
      </c>
      <c r="AE4833" t="s">
        <v>65</v>
      </c>
      <c r="AF4833">
        <v>20135.61</v>
      </c>
      <c r="AG4833">
        <v>472500</v>
      </c>
      <c r="AH4833">
        <v>528633</v>
      </c>
      <c r="AJ4833">
        <v>472500</v>
      </c>
      <c r="AK4833" t="s">
        <v>109</v>
      </c>
      <c r="AL4833">
        <v>8</v>
      </c>
      <c r="AM4833" t="s">
        <v>68</v>
      </c>
      <c r="AN4833">
        <v>1</v>
      </c>
      <c r="AR4833" t="s">
        <v>76</v>
      </c>
      <c r="AS4833" t="s">
        <v>77</v>
      </c>
      <c r="AT4833">
        <v>-305</v>
      </c>
      <c r="AU4833" t="s">
        <v>78</v>
      </c>
      <c r="AV4833" t="s">
        <v>79</v>
      </c>
      <c r="AW4833" t="s">
        <v>80</v>
      </c>
      <c r="AX4833" t="s">
        <v>81</v>
      </c>
      <c r="AY4833" t="s">
        <v>76</v>
      </c>
      <c r="AZ4833" t="s">
        <v>82</v>
      </c>
      <c r="BA4833" t="s">
        <v>116</v>
      </c>
      <c r="BB4833" t="s">
        <v>121</v>
      </c>
      <c r="BC4833">
        <v>-1</v>
      </c>
      <c r="BD4833" t="s">
        <v>76</v>
      </c>
      <c r="BE4833">
        <v>36</v>
      </c>
      <c r="BF4833" t="s">
        <v>112</v>
      </c>
      <c r="BG4833" t="s">
        <v>118</v>
      </c>
      <c r="BH4833">
        <v>365243</v>
      </c>
      <c r="BI4833">
        <v>-275</v>
      </c>
      <c r="BJ4833">
        <v>775</v>
      </c>
      <c r="BK4833">
        <v>365243</v>
      </c>
      <c r="BL4833">
        <v>365243</v>
      </c>
      <c r="BM4833">
        <v>1</v>
      </c>
    </row>
    <row r="4834" spans="1:65" x14ac:dyDescent="0.3">
      <c r="A4834">
        <v>141788</v>
      </c>
      <c r="B4834">
        <v>0</v>
      </c>
      <c r="C4834" t="s">
        <v>65</v>
      </c>
      <c r="D4834" t="s">
        <v>88</v>
      </c>
      <c r="E4834" t="s">
        <v>68</v>
      </c>
      <c r="F4834" t="s">
        <v>68</v>
      </c>
      <c r="G4834">
        <v>0</v>
      </c>
      <c r="H4834">
        <v>135000</v>
      </c>
      <c r="I4834">
        <v>500211</v>
      </c>
      <c r="J4834" t="s">
        <v>69</v>
      </c>
      <c r="K4834" t="s">
        <v>70</v>
      </c>
      <c r="L4834" t="s">
        <v>119</v>
      </c>
      <c r="M4834" t="s">
        <v>72</v>
      </c>
      <c r="N4834">
        <v>1.0031999999999999E-2</v>
      </c>
      <c r="O4834">
        <v>17918</v>
      </c>
      <c r="P4834">
        <v>9580</v>
      </c>
      <c r="Q4834">
        <v>9600</v>
      </c>
      <c r="R4834">
        <v>1283</v>
      </c>
      <c r="S4834">
        <v>2</v>
      </c>
      <c r="T4834">
        <v>2</v>
      </c>
      <c r="U4834" t="s">
        <v>109</v>
      </c>
      <c r="V4834">
        <v>10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137</v>
      </c>
      <c r="AD4834">
        <v>1072247</v>
      </c>
      <c r="AE4834" t="s">
        <v>65</v>
      </c>
      <c r="AG4834">
        <v>0</v>
      </c>
      <c r="AH4834">
        <v>0</v>
      </c>
      <c r="AK4834" t="s">
        <v>123</v>
      </c>
      <c r="AL4834">
        <v>8</v>
      </c>
      <c r="AM4834" t="s">
        <v>68</v>
      </c>
      <c r="AN4834">
        <v>1</v>
      </c>
      <c r="AR4834" t="s">
        <v>76</v>
      </c>
      <c r="AS4834" t="s">
        <v>129</v>
      </c>
      <c r="AT4834">
        <v>-256</v>
      </c>
      <c r="AU4834" t="s">
        <v>76</v>
      </c>
      <c r="AV4834" t="s">
        <v>79</v>
      </c>
      <c r="AX4834" t="s">
        <v>81</v>
      </c>
      <c r="AY4834" t="s">
        <v>76</v>
      </c>
      <c r="AZ4834" t="s">
        <v>76</v>
      </c>
      <c r="BA4834" t="s">
        <v>76</v>
      </c>
      <c r="BB4834" t="s">
        <v>121</v>
      </c>
      <c r="BC4834">
        <v>-1</v>
      </c>
      <c r="BD4834" t="s">
        <v>76</v>
      </c>
      <c r="BF4834" t="s">
        <v>76</v>
      </c>
      <c r="BG4834" t="s">
        <v>82</v>
      </c>
    </row>
    <row r="4835" spans="1:65" x14ac:dyDescent="0.3">
      <c r="A4835">
        <v>141792</v>
      </c>
      <c r="B4835">
        <v>0</v>
      </c>
      <c r="C4835" t="s">
        <v>65</v>
      </c>
      <c r="D4835" t="s">
        <v>66</v>
      </c>
      <c r="E4835" t="s">
        <v>68</v>
      </c>
      <c r="F4835" t="s">
        <v>68</v>
      </c>
      <c r="G4835">
        <v>2</v>
      </c>
      <c r="H4835">
        <v>112500</v>
      </c>
      <c r="I4835">
        <v>508495.5</v>
      </c>
      <c r="J4835" t="s">
        <v>69</v>
      </c>
      <c r="K4835" t="s">
        <v>70</v>
      </c>
      <c r="L4835" t="s">
        <v>91</v>
      </c>
      <c r="M4835" t="s">
        <v>72</v>
      </c>
      <c r="N4835">
        <v>2.0246E-2</v>
      </c>
      <c r="O4835">
        <v>13979</v>
      </c>
      <c r="P4835">
        <v>2228</v>
      </c>
      <c r="Q4835">
        <v>755</v>
      </c>
      <c r="R4835">
        <v>4568</v>
      </c>
      <c r="S4835">
        <v>3</v>
      </c>
      <c r="T4835">
        <v>3</v>
      </c>
      <c r="U4835" t="s">
        <v>123</v>
      </c>
      <c r="V4835">
        <v>7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 t="s">
        <v>135</v>
      </c>
      <c r="AD4835">
        <v>1860320</v>
      </c>
      <c r="AE4835" t="s">
        <v>65</v>
      </c>
      <c r="AG4835">
        <v>0</v>
      </c>
      <c r="AH4835">
        <v>0</v>
      </c>
      <c r="AK4835" t="s">
        <v>125</v>
      </c>
      <c r="AL4835">
        <v>11</v>
      </c>
      <c r="AM4835" t="s">
        <v>68</v>
      </c>
      <c r="AN4835">
        <v>1</v>
      </c>
      <c r="AR4835" t="s">
        <v>76</v>
      </c>
      <c r="AS4835" t="s">
        <v>129</v>
      </c>
      <c r="AT4835">
        <v>-258</v>
      </c>
      <c r="AU4835" t="s">
        <v>76</v>
      </c>
      <c r="AV4835" t="s">
        <v>79</v>
      </c>
      <c r="AX4835" t="s">
        <v>81</v>
      </c>
      <c r="AY4835" t="s">
        <v>76</v>
      </c>
      <c r="AZ4835" t="s">
        <v>76</v>
      </c>
      <c r="BA4835" t="s">
        <v>76</v>
      </c>
      <c r="BB4835" t="s">
        <v>121</v>
      </c>
      <c r="BC4835">
        <v>-1</v>
      </c>
      <c r="BD4835" t="s">
        <v>76</v>
      </c>
      <c r="BF4835" t="s">
        <v>76</v>
      </c>
      <c r="BG4835" t="s">
        <v>82</v>
      </c>
    </row>
    <row r="4836" spans="1:65" x14ac:dyDescent="0.3">
      <c r="A4836">
        <v>141794</v>
      </c>
      <c r="B4836">
        <v>0</v>
      </c>
      <c r="C4836" t="s">
        <v>65</v>
      </c>
      <c r="D4836" t="s">
        <v>88</v>
      </c>
      <c r="E4836" t="s">
        <v>67</v>
      </c>
      <c r="F4836" t="s">
        <v>68</v>
      </c>
      <c r="G4836">
        <v>0</v>
      </c>
      <c r="H4836">
        <v>202500</v>
      </c>
      <c r="I4836">
        <v>983299.5</v>
      </c>
      <c r="J4836" t="s">
        <v>133</v>
      </c>
      <c r="K4836" t="s">
        <v>70</v>
      </c>
      <c r="L4836" t="s">
        <v>91</v>
      </c>
      <c r="M4836" t="s">
        <v>72</v>
      </c>
      <c r="N4836">
        <v>2.5163999999999999E-2</v>
      </c>
      <c r="O4836">
        <v>20149</v>
      </c>
      <c r="P4836">
        <v>1762</v>
      </c>
      <c r="Q4836">
        <v>9427</v>
      </c>
      <c r="R4836">
        <v>3657</v>
      </c>
      <c r="S4836">
        <v>2</v>
      </c>
      <c r="T4836">
        <v>2</v>
      </c>
      <c r="U4836" t="s">
        <v>73</v>
      </c>
      <c r="V4836">
        <v>14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 t="s">
        <v>134</v>
      </c>
      <c r="AD4836">
        <v>1327731</v>
      </c>
      <c r="AE4836" t="s">
        <v>65</v>
      </c>
      <c r="AF4836">
        <v>34691.129999999997</v>
      </c>
      <c r="AG4836">
        <v>855000</v>
      </c>
      <c r="AH4836">
        <v>979146</v>
      </c>
      <c r="AJ4836">
        <v>855000</v>
      </c>
      <c r="AK4836" t="s">
        <v>73</v>
      </c>
      <c r="AL4836">
        <v>16</v>
      </c>
      <c r="AM4836" t="s">
        <v>68</v>
      </c>
      <c r="AN4836">
        <v>1</v>
      </c>
      <c r="AR4836" t="s">
        <v>76</v>
      </c>
      <c r="AS4836" t="s">
        <v>77</v>
      </c>
      <c r="AT4836">
        <v>-434</v>
      </c>
      <c r="AU4836" t="s">
        <v>78</v>
      </c>
      <c r="AV4836" t="s">
        <v>79</v>
      </c>
      <c r="AW4836" t="s">
        <v>80</v>
      </c>
      <c r="AX4836" t="s">
        <v>81</v>
      </c>
      <c r="AY4836" t="s">
        <v>76</v>
      </c>
      <c r="AZ4836" t="s">
        <v>82</v>
      </c>
      <c r="BA4836" t="s">
        <v>116</v>
      </c>
      <c r="BB4836" t="s">
        <v>121</v>
      </c>
      <c r="BC4836">
        <v>-1</v>
      </c>
      <c r="BD4836" t="s">
        <v>76</v>
      </c>
      <c r="BE4836">
        <v>60</v>
      </c>
      <c r="BF4836" t="s">
        <v>147</v>
      </c>
      <c r="BG4836" t="s">
        <v>154</v>
      </c>
      <c r="BH4836">
        <v>365243</v>
      </c>
      <c r="BI4836">
        <v>-404</v>
      </c>
      <c r="BJ4836">
        <v>1366</v>
      </c>
      <c r="BK4836">
        <v>-134</v>
      </c>
      <c r="BL4836">
        <v>-130</v>
      </c>
      <c r="BM4836">
        <v>1</v>
      </c>
    </row>
    <row r="4837" spans="1:65" x14ac:dyDescent="0.3">
      <c r="A4837">
        <v>141811</v>
      </c>
      <c r="B4837">
        <v>0</v>
      </c>
      <c r="C4837" t="s">
        <v>99</v>
      </c>
      <c r="D4837" t="s">
        <v>88</v>
      </c>
      <c r="E4837" t="s">
        <v>67</v>
      </c>
      <c r="F4837" t="s">
        <v>68</v>
      </c>
      <c r="G4837">
        <v>0</v>
      </c>
      <c r="H4837">
        <v>108000</v>
      </c>
      <c r="I4837">
        <v>180000</v>
      </c>
      <c r="J4837" t="s">
        <v>69</v>
      </c>
      <c r="K4837" t="s">
        <v>70</v>
      </c>
      <c r="L4837" t="s">
        <v>71</v>
      </c>
      <c r="M4837" t="s">
        <v>72</v>
      </c>
      <c r="N4837">
        <v>1.1657000000000001E-2</v>
      </c>
      <c r="O4837">
        <v>7797</v>
      </c>
      <c r="P4837">
        <v>950</v>
      </c>
      <c r="Q4837">
        <v>3958</v>
      </c>
      <c r="R4837">
        <v>286</v>
      </c>
      <c r="S4837">
        <v>1</v>
      </c>
      <c r="T4837">
        <v>1</v>
      </c>
      <c r="U4837" t="s">
        <v>125</v>
      </c>
      <c r="V4837">
        <v>16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92</v>
      </c>
      <c r="AD4837">
        <v>1748205</v>
      </c>
      <c r="AE4837" t="s">
        <v>93</v>
      </c>
      <c r="AF4837">
        <v>16689.915000000001</v>
      </c>
      <c r="AG4837">
        <v>103495.5</v>
      </c>
      <c r="AH4837">
        <v>93145.5</v>
      </c>
      <c r="AI4837">
        <v>10350</v>
      </c>
      <c r="AJ4837">
        <v>103495.5</v>
      </c>
      <c r="AK4837" t="s">
        <v>123</v>
      </c>
      <c r="AL4837">
        <v>18</v>
      </c>
      <c r="AM4837" t="s">
        <v>68</v>
      </c>
      <c r="AN4837">
        <v>1</v>
      </c>
      <c r="AO4837">
        <v>0.10891382600000001</v>
      </c>
      <c r="AR4837" t="s">
        <v>79</v>
      </c>
      <c r="AS4837" t="s">
        <v>77</v>
      </c>
      <c r="AT4837">
        <v>-246</v>
      </c>
      <c r="AU4837" t="s">
        <v>78</v>
      </c>
      <c r="AV4837" t="s">
        <v>79</v>
      </c>
      <c r="AW4837" t="s">
        <v>166</v>
      </c>
      <c r="AX4837" t="s">
        <v>102</v>
      </c>
      <c r="AY4837" t="s">
        <v>103</v>
      </c>
      <c r="AZ4837" t="s">
        <v>96</v>
      </c>
      <c r="BA4837" t="s">
        <v>76</v>
      </c>
      <c r="BB4837" t="s">
        <v>104</v>
      </c>
      <c r="BC4837">
        <v>2000</v>
      </c>
      <c r="BD4837" t="s">
        <v>85</v>
      </c>
      <c r="BE4837">
        <v>6</v>
      </c>
      <c r="BF4837" t="s">
        <v>112</v>
      </c>
      <c r="BG4837" t="s">
        <v>151</v>
      </c>
      <c r="BH4837">
        <v>365243</v>
      </c>
      <c r="BI4837">
        <v>-216</v>
      </c>
      <c r="BJ4837">
        <v>-66</v>
      </c>
      <c r="BK4837">
        <v>-66</v>
      </c>
      <c r="BL4837">
        <v>-58</v>
      </c>
      <c r="BM4837">
        <v>0</v>
      </c>
    </row>
    <row r="4838" spans="1:65" x14ac:dyDescent="0.3">
      <c r="A4838">
        <v>141814</v>
      </c>
      <c r="B4838">
        <v>0</v>
      </c>
      <c r="C4838" t="s">
        <v>65</v>
      </c>
      <c r="D4838" t="s">
        <v>88</v>
      </c>
      <c r="E4838" t="s">
        <v>67</v>
      </c>
      <c r="F4838" t="s">
        <v>67</v>
      </c>
      <c r="G4838">
        <v>0</v>
      </c>
      <c r="H4838">
        <v>99000</v>
      </c>
      <c r="I4838">
        <v>675000</v>
      </c>
      <c r="J4838" t="s">
        <v>69</v>
      </c>
      <c r="K4838" t="s">
        <v>70</v>
      </c>
      <c r="L4838" t="s">
        <v>91</v>
      </c>
      <c r="M4838" t="s">
        <v>72</v>
      </c>
      <c r="N4838">
        <v>1.8634000000000001E-2</v>
      </c>
      <c r="O4838">
        <v>10830</v>
      </c>
      <c r="P4838">
        <v>2346</v>
      </c>
      <c r="Q4838">
        <v>9726</v>
      </c>
      <c r="R4838">
        <v>350</v>
      </c>
      <c r="S4838">
        <v>2</v>
      </c>
      <c r="T4838">
        <v>2</v>
      </c>
      <c r="U4838" t="s">
        <v>109</v>
      </c>
      <c r="V4838">
        <v>17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 t="s">
        <v>92</v>
      </c>
      <c r="AD4838">
        <v>1654197</v>
      </c>
      <c r="AE4838" t="s">
        <v>65</v>
      </c>
      <c r="AG4838">
        <v>0</v>
      </c>
      <c r="AH4838">
        <v>0</v>
      </c>
      <c r="AK4838" t="s">
        <v>120</v>
      </c>
      <c r="AL4838">
        <v>17</v>
      </c>
      <c r="AM4838" t="s">
        <v>68</v>
      </c>
      <c r="AN4838">
        <v>1</v>
      </c>
      <c r="AR4838" t="s">
        <v>76</v>
      </c>
      <c r="AS4838" t="s">
        <v>129</v>
      </c>
      <c r="AT4838">
        <v>-23</v>
      </c>
      <c r="AU4838" t="s">
        <v>76</v>
      </c>
      <c r="AV4838" t="s">
        <v>79</v>
      </c>
      <c r="AX4838" t="s">
        <v>81</v>
      </c>
      <c r="AY4838" t="s">
        <v>76</v>
      </c>
      <c r="AZ4838" t="s">
        <v>76</v>
      </c>
      <c r="BA4838" t="s">
        <v>76</v>
      </c>
      <c r="BB4838" t="s">
        <v>121</v>
      </c>
      <c r="BC4838">
        <v>-1</v>
      </c>
      <c r="BD4838" t="s">
        <v>76</v>
      </c>
      <c r="BF4838" t="s">
        <v>76</v>
      </c>
      <c r="BG4838" t="s">
        <v>82</v>
      </c>
    </row>
    <row r="4839" spans="1:65" x14ac:dyDescent="0.3">
      <c r="A4839">
        <v>141820</v>
      </c>
      <c r="B4839">
        <v>0</v>
      </c>
      <c r="C4839" t="s">
        <v>99</v>
      </c>
      <c r="D4839" t="s">
        <v>88</v>
      </c>
      <c r="E4839" t="s">
        <v>67</v>
      </c>
      <c r="F4839" t="s">
        <v>68</v>
      </c>
      <c r="G4839">
        <v>1</v>
      </c>
      <c r="H4839">
        <v>112500</v>
      </c>
      <c r="I4839">
        <v>270000</v>
      </c>
      <c r="J4839" t="s">
        <v>69</v>
      </c>
      <c r="K4839" t="s">
        <v>70</v>
      </c>
      <c r="L4839" t="s">
        <v>140</v>
      </c>
      <c r="M4839" t="s">
        <v>72</v>
      </c>
      <c r="N4839">
        <v>1.0147E-2</v>
      </c>
      <c r="O4839">
        <v>15708</v>
      </c>
      <c r="P4839">
        <v>2757</v>
      </c>
      <c r="Q4839">
        <v>1649</v>
      </c>
      <c r="R4839">
        <v>4786</v>
      </c>
      <c r="S4839">
        <v>2</v>
      </c>
      <c r="T4839">
        <v>2</v>
      </c>
      <c r="U4839" t="s">
        <v>125</v>
      </c>
      <c r="V4839">
        <v>15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 t="s">
        <v>108</v>
      </c>
      <c r="AD4839">
        <v>2830706</v>
      </c>
      <c r="AE4839" t="s">
        <v>93</v>
      </c>
      <c r="AF4839">
        <v>8232.0750000000007</v>
      </c>
      <c r="AG4839">
        <v>182731.5</v>
      </c>
      <c r="AH4839">
        <v>182731.5</v>
      </c>
      <c r="AI4839">
        <v>0</v>
      </c>
      <c r="AJ4839">
        <v>182731.5</v>
      </c>
      <c r="AK4839" t="s">
        <v>125</v>
      </c>
      <c r="AL4839">
        <v>13</v>
      </c>
      <c r="AM4839" t="s">
        <v>68</v>
      </c>
      <c r="AN4839">
        <v>1</v>
      </c>
      <c r="AO4839">
        <v>0</v>
      </c>
      <c r="AR4839" t="s">
        <v>79</v>
      </c>
      <c r="AS4839" t="s">
        <v>77</v>
      </c>
      <c r="AT4839">
        <v>-784</v>
      </c>
      <c r="AU4839" t="s">
        <v>78</v>
      </c>
      <c r="AV4839" t="s">
        <v>79</v>
      </c>
      <c r="AX4839" t="s">
        <v>81</v>
      </c>
      <c r="AY4839" t="s">
        <v>182</v>
      </c>
      <c r="AZ4839" t="s">
        <v>96</v>
      </c>
      <c r="BA4839" t="s">
        <v>76</v>
      </c>
      <c r="BB4839" t="s">
        <v>138</v>
      </c>
      <c r="BC4839">
        <v>200</v>
      </c>
      <c r="BD4839" t="s">
        <v>141</v>
      </c>
      <c r="BE4839">
        <v>24</v>
      </c>
      <c r="BF4839" t="s">
        <v>97</v>
      </c>
      <c r="BG4839" t="s">
        <v>222</v>
      </c>
      <c r="BH4839">
        <v>365243</v>
      </c>
      <c r="BI4839">
        <v>-749</v>
      </c>
      <c r="BJ4839">
        <v>-59</v>
      </c>
      <c r="BK4839">
        <v>-59</v>
      </c>
      <c r="BL4839">
        <v>-51</v>
      </c>
      <c r="BM4839">
        <v>0</v>
      </c>
    </row>
    <row r="4840" spans="1:65" x14ac:dyDescent="0.3">
      <c r="A4840">
        <v>141834</v>
      </c>
      <c r="B4840">
        <v>0</v>
      </c>
      <c r="C4840" t="s">
        <v>65</v>
      </c>
      <c r="D4840" t="s">
        <v>88</v>
      </c>
      <c r="E4840" t="s">
        <v>68</v>
      </c>
      <c r="F4840" t="s">
        <v>68</v>
      </c>
      <c r="G4840">
        <v>1</v>
      </c>
      <c r="H4840">
        <v>135000</v>
      </c>
      <c r="I4840">
        <v>369000</v>
      </c>
      <c r="J4840" t="s">
        <v>69</v>
      </c>
      <c r="K4840" t="s">
        <v>90</v>
      </c>
      <c r="L4840" t="s">
        <v>71</v>
      </c>
      <c r="M4840" t="s">
        <v>72</v>
      </c>
      <c r="N4840">
        <v>1.5221E-2</v>
      </c>
      <c r="O4840">
        <v>16726</v>
      </c>
      <c r="P4840">
        <v>207</v>
      </c>
      <c r="Q4840">
        <v>730</v>
      </c>
      <c r="R4840">
        <v>271</v>
      </c>
      <c r="S4840">
        <v>2</v>
      </c>
      <c r="T4840">
        <v>2</v>
      </c>
      <c r="U4840" t="s">
        <v>120</v>
      </c>
      <c r="V4840">
        <v>16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1</v>
      </c>
      <c r="AC4840" t="s">
        <v>108</v>
      </c>
      <c r="AD4840">
        <v>1572550</v>
      </c>
      <c r="AE4840" t="s">
        <v>93</v>
      </c>
      <c r="AF4840">
        <v>7537.3649999999998</v>
      </c>
      <c r="AG4840">
        <v>79110</v>
      </c>
      <c r="AH4840">
        <v>40054.5</v>
      </c>
      <c r="AI4840">
        <v>45000</v>
      </c>
      <c r="AJ4840">
        <v>79110</v>
      </c>
      <c r="AK4840" t="s">
        <v>123</v>
      </c>
      <c r="AL4840">
        <v>18</v>
      </c>
      <c r="AM4840" t="s">
        <v>68</v>
      </c>
      <c r="AN4840">
        <v>1</v>
      </c>
      <c r="AO4840">
        <v>0.57620808899999998</v>
      </c>
      <c r="AR4840" t="s">
        <v>79</v>
      </c>
      <c r="AS4840" t="s">
        <v>77</v>
      </c>
      <c r="AT4840">
        <v>-534</v>
      </c>
      <c r="AU4840" t="s">
        <v>78</v>
      </c>
      <c r="AV4840" t="s">
        <v>79</v>
      </c>
      <c r="AX4840" t="s">
        <v>81</v>
      </c>
      <c r="AY4840" t="s">
        <v>103</v>
      </c>
      <c r="AZ4840" t="s">
        <v>96</v>
      </c>
      <c r="BA4840" t="s">
        <v>76</v>
      </c>
      <c r="BB4840" t="s">
        <v>104</v>
      </c>
      <c r="BC4840">
        <v>285</v>
      </c>
      <c r="BD4840" t="s">
        <v>85</v>
      </c>
      <c r="BE4840">
        <v>6</v>
      </c>
      <c r="BF4840" t="s">
        <v>147</v>
      </c>
      <c r="BG4840" t="s">
        <v>151</v>
      </c>
      <c r="BH4840">
        <v>365243</v>
      </c>
      <c r="BI4840">
        <v>-502</v>
      </c>
      <c r="BJ4840">
        <v>-352</v>
      </c>
      <c r="BK4840">
        <v>-382</v>
      </c>
      <c r="BL4840">
        <v>-374</v>
      </c>
      <c r="BM4840">
        <v>0</v>
      </c>
    </row>
    <row r="4841" spans="1:65" x14ac:dyDescent="0.3">
      <c r="A4841">
        <v>141848</v>
      </c>
      <c r="B4841">
        <v>0</v>
      </c>
      <c r="C4841" t="s">
        <v>99</v>
      </c>
      <c r="D4841" t="s">
        <v>66</v>
      </c>
      <c r="E4841" t="s">
        <v>68</v>
      </c>
      <c r="F4841" t="s">
        <v>68</v>
      </c>
      <c r="G4841">
        <v>0</v>
      </c>
      <c r="H4841">
        <v>265500</v>
      </c>
      <c r="I4841">
        <v>450000</v>
      </c>
      <c r="J4841" t="s">
        <v>69</v>
      </c>
      <c r="K4841" t="s">
        <v>70</v>
      </c>
      <c r="L4841" t="s">
        <v>91</v>
      </c>
      <c r="M4841" t="s">
        <v>72</v>
      </c>
      <c r="N4841">
        <v>2.6391999999999999E-2</v>
      </c>
      <c r="O4841">
        <v>15631</v>
      </c>
      <c r="P4841">
        <v>934</v>
      </c>
      <c r="Q4841">
        <v>1273</v>
      </c>
      <c r="R4841">
        <v>4115</v>
      </c>
      <c r="S4841">
        <v>2</v>
      </c>
      <c r="T4841">
        <v>2</v>
      </c>
      <c r="U4841" t="s">
        <v>123</v>
      </c>
      <c r="V4841">
        <v>10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 t="s">
        <v>137</v>
      </c>
      <c r="AD4841">
        <v>2190345</v>
      </c>
      <c r="AE4841" t="s">
        <v>93</v>
      </c>
      <c r="AF4841">
        <v>3650.22</v>
      </c>
      <c r="AG4841">
        <v>32625</v>
      </c>
      <c r="AH4841">
        <v>36513</v>
      </c>
      <c r="AI4841">
        <v>3262.5</v>
      </c>
      <c r="AJ4841">
        <v>32625</v>
      </c>
      <c r="AK4841" t="s">
        <v>120</v>
      </c>
      <c r="AL4841">
        <v>13</v>
      </c>
      <c r="AM4841" t="s">
        <v>68</v>
      </c>
      <c r="AN4841">
        <v>1</v>
      </c>
      <c r="AO4841">
        <v>8.9330344000000006E-2</v>
      </c>
      <c r="AR4841" t="s">
        <v>79</v>
      </c>
      <c r="AS4841" t="s">
        <v>77</v>
      </c>
      <c r="AT4841">
        <v>-775</v>
      </c>
      <c r="AU4841" t="s">
        <v>78</v>
      </c>
      <c r="AV4841" t="s">
        <v>79</v>
      </c>
      <c r="AW4841" t="s">
        <v>80</v>
      </c>
      <c r="AX4841" t="s">
        <v>81</v>
      </c>
      <c r="AY4841" t="s">
        <v>136</v>
      </c>
      <c r="AZ4841" t="s">
        <v>96</v>
      </c>
      <c r="BA4841" t="s">
        <v>76</v>
      </c>
      <c r="BB4841" t="s">
        <v>84</v>
      </c>
      <c r="BC4841">
        <v>50</v>
      </c>
      <c r="BD4841" t="s">
        <v>85</v>
      </c>
      <c r="BE4841">
        <v>12</v>
      </c>
      <c r="BF4841" t="s">
        <v>147</v>
      </c>
      <c r="BG4841" t="s">
        <v>151</v>
      </c>
      <c r="BH4841">
        <v>365243</v>
      </c>
      <c r="BI4841">
        <v>-744</v>
      </c>
      <c r="BJ4841">
        <v>-414</v>
      </c>
      <c r="BK4841">
        <v>-504</v>
      </c>
      <c r="BL4841">
        <v>-498</v>
      </c>
      <c r="BM4841">
        <v>0</v>
      </c>
    </row>
    <row r="4842" spans="1:65" x14ac:dyDescent="0.3">
      <c r="A4842">
        <v>141850</v>
      </c>
      <c r="B4842">
        <v>0</v>
      </c>
      <c r="C4842" t="s">
        <v>65</v>
      </c>
      <c r="D4842" t="s">
        <v>88</v>
      </c>
      <c r="E4842" t="s">
        <v>68</v>
      </c>
      <c r="F4842" t="s">
        <v>67</v>
      </c>
      <c r="G4842">
        <v>2</v>
      </c>
      <c r="H4842">
        <v>202500</v>
      </c>
      <c r="I4842">
        <v>451102.5</v>
      </c>
      <c r="J4842" t="s">
        <v>69</v>
      </c>
      <c r="K4842" t="s">
        <v>90</v>
      </c>
      <c r="L4842" t="s">
        <v>140</v>
      </c>
      <c r="M4842" t="s">
        <v>72</v>
      </c>
      <c r="N4842">
        <v>2.2800000000000001E-2</v>
      </c>
      <c r="O4842">
        <v>11875</v>
      </c>
      <c r="P4842">
        <v>2568</v>
      </c>
      <c r="Q4842">
        <v>5953</v>
      </c>
      <c r="R4842">
        <v>748</v>
      </c>
      <c r="S4842">
        <v>2</v>
      </c>
      <c r="T4842">
        <v>2</v>
      </c>
      <c r="U4842" t="s">
        <v>109</v>
      </c>
      <c r="V4842">
        <v>10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 t="s">
        <v>170</v>
      </c>
      <c r="AD4842">
        <v>1097293</v>
      </c>
      <c r="AE4842" t="s">
        <v>93</v>
      </c>
      <c r="AG4842">
        <v>100341</v>
      </c>
      <c r="AH4842">
        <v>100341</v>
      </c>
      <c r="AI4842">
        <v>0</v>
      </c>
      <c r="AJ4842">
        <v>100341</v>
      </c>
      <c r="AK4842" t="s">
        <v>94</v>
      </c>
      <c r="AL4842">
        <v>12</v>
      </c>
      <c r="AM4842" t="s">
        <v>68</v>
      </c>
      <c r="AN4842">
        <v>1</v>
      </c>
      <c r="AO4842">
        <v>0</v>
      </c>
      <c r="AR4842" t="s">
        <v>79</v>
      </c>
      <c r="AS4842" t="s">
        <v>180</v>
      </c>
      <c r="AT4842">
        <v>-1112</v>
      </c>
      <c r="AU4842" t="s">
        <v>78</v>
      </c>
      <c r="AV4842" t="s">
        <v>181</v>
      </c>
      <c r="AX4842" t="s">
        <v>81</v>
      </c>
      <c r="AY4842" t="s">
        <v>111</v>
      </c>
      <c r="AZ4842" t="s">
        <v>76</v>
      </c>
      <c r="BA4842" t="s">
        <v>76</v>
      </c>
      <c r="BB4842" t="s">
        <v>104</v>
      </c>
      <c r="BC4842">
        <v>80</v>
      </c>
      <c r="BD4842" t="s">
        <v>105</v>
      </c>
      <c r="BF4842" t="s">
        <v>76</v>
      </c>
      <c r="BG4842" t="s">
        <v>106</v>
      </c>
    </row>
    <row r="4843" spans="1:65" x14ac:dyDescent="0.3">
      <c r="A4843">
        <v>141857</v>
      </c>
      <c r="B4843">
        <v>0</v>
      </c>
      <c r="C4843" t="s">
        <v>65</v>
      </c>
      <c r="D4843" t="s">
        <v>66</v>
      </c>
      <c r="E4843" t="s">
        <v>68</v>
      </c>
      <c r="F4843" t="s">
        <v>68</v>
      </c>
      <c r="G4843">
        <v>0</v>
      </c>
      <c r="H4843">
        <v>126000</v>
      </c>
      <c r="I4843">
        <v>228339</v>
      </c>
      <c r="J4843" t="s">
        <v>89</v>
      </c>
      <c r="K4843" t="s">
        <v>70</v>
      </c>
      <c r="L4843" t="s">
        <v>91</v>
      </c>
      <c r="M4843" t="s">
        <v>72</v>
      </c>
      <c r="N4843">
        <v>3.1329000000000003E-2</v>
      </c>
      <c r="O4843">
        <v>14400</v>
      </c>
      <c r="P4843">
        <v>3392</v>
      </c>
      <c r="Q4843">
        <v>7226</v>
      </c>
      <c r="R4843">
        <v>4874</v>
      </c>
      <c r="S4843">
        <v>2</v>
      </c>
      <c r="T4843">
        <v>2</v>
      </c>
      <c r="U4843" t="s">
        <v>73</v>
      </c>
      <c r="V4843">
        <v>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 t="s">
        <v>108</v>
      </c>
      <c r="AD4843">
        <v>2698403</v>
      </c>
      <c r="AE4843" t="s">
        <v>93</v>
      </c>
      <c r="AF4843">
        <v>11476.62</v>
      </c>
      <c r="AG4843">
        <v>78705.899999999994</v>
      </c>
      <c r="AH4843">
        <v>49171.5</v>
      </c>
      <c r="AI4843">
        <v>31482.9</v>
      </c>
      <c r="AJ4843">
        <v>78705.899999999994</v>
      </c>
      <c r="AK4843" t="s">
        <v>109</v>
      </c>
      <c r="AL4843">
        <v>16</v>
      </c>
      <c r="AM4843" t="s">
        <v>68</v>
      </c>
      <c r="AN4843">
        <v>1</v>
      </c>
      <c r="AO4843">
        <v>0.42511927700000002</v>
      </c>
      <c r="AR4843" t="s">
        <v>79</v>
      </c>
      <c r="AS4843" t="s">
        <v>77</v>
      </c>
      <c r="AT4843">
        <v>-2862</v>
      </c>
      <c r="AU4843" t="s">
        <v>78</v>
      </c>
      <c r="AV4843" t="s">
        <v>79</v>
      </c>
      <c r="AW4843" t="s">
        <v>80</v>
      </c>
      <c r="AX4843" t="s">
        <v>102</v>
      </c>
      <c r="AY4843" t="s">
        <v>103</v>
      </c>
      <c r="AZ4843" t="s">
        <v>96</v>
      </c>
      <c r="BA4843" t="s">
        <v>76</v>
      </c>
      <c r="BB4843" t="s">
        <v>104</v>
      </c>
      <c r="BC4843">
        <v>1500</v>
      </c>
      <c r="BD4843" t="s">
        <v>85</v>
      </c>
      <c r="BE4843">
        <v>5</v>
      </c>
      <c r="BF4843" t="s">
        <v>86</v>
      </c>
      <c r="BG4843" t="s">
        <v>98</v>
      </c>
      <c r="BH4843">
        <v>365243</v>
      </c>
      <c r="BI4843">
        <v>-2831</v>
      </c>
      <c r="BJ4843">
        <v>-2711</v>
      </c>
      <c r="BK4843">
        <v>-2711</v>
      </c>
      <c r="BL4843">
        <v>-2706</v>
      </c>
      <c r="BM4843">
        <v>1</v>
      </c>
    </row>
    <row r="4844" spans="1:65" x14ac:dyDescent="0.3">
      <c r="A4844">
        <v>141857</v>
      </c>
      <c r="B4844">
        <v>0</v>
      </c>
      <c r="C4844" t="s">
        <v>65</v>
      </c>
      <c r="D4844" t="s">
        <v>66</v>
      </c>
      <c r="E4844" t="s">
        <v>68</v>
      </c>
      <c r="F4844" t="s">
        <v>68</v>
      </c>
      <c r="G4844">
        <v>0</v>
      </c>
      <c r="H4844">
        <v>126000</v>
      </c>
      <c r="I4844">
        <v>228339</v>
      </c>
      <c r="J4844" t="s">
        <v>89</v>
      </c>
      <c r="K4844" t="s">
        <v>70</v>
      </c>
      <c r="L4844" t="s">
        <v>91</v>
      </c>
      <c r="M4844" t="s">
        <v>72</v>
      </c>
      <c r="N4844">
        <v>3.1329000000000003E-2</v>
      </c>
      <c r="O4844">
        <v>14400</v>
      </c>
      <c r="P4844">
        <v>3392</v>
      </c>
      <c r="Q4844">
        <v>7226</v>
      </c>
      <c r="R4844">
        <v>4874</v>
      </c>
      <c r="S4844">
        <v>2</v>
      </c>
      <c r="T4844">
        <v>2</v>
      </c>
      <c r="U4844" t="s">
        <v>73</v>
      </c>
      <c r="V4844">
        <v>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 t="s">
        <v>108</v>
      </c>
      <c r="AD4844">
        <v>2839728</v>
      </c>
      <c r="AE4844" t="s">
        <v>65</v>
      </c>
      <c r="AG4844">
        <v>0</v>
      </c>
      <c r="AH4844">
        <v>0</v>
      </c>
      <c r="AK4844" t="s">
        <v>123</v>
      </c>
      <c r="AL4844">
        <v>9</v>
      </c>
      <c r="AM4844" t="s">
        <v>68</v>
      </c>
      <c r="AN4844">
        <v>1</v>
      </c>
      <c r="AR4844" t="s">
        <v>76</v>
      </c>
      <c r="AS4844" t="s">
        <v>129</v>
      </c>
      <c r="AT4844">
        <v>-514</v>
      </c>
      <c r="AU4844" t="s">
        <v>76</v>
      </c>
      <c r="AV4844" t="s">
        <v>79</v>
      </c>
      <c r="AX4844" t="s">
        <v>81</v>
      </c>
      <c r="AY4844" t="s">
        <v>76</v>
      </c>
      <c r="AZ4844" t="s">
        <v>76</v>
      </c>
      <c r="BA4844" t="s">
        <v>76</v>
      </c>
      <c r="BB4844" t="s">
        <v>121</v>
      </c>
      <c r="BC4844">
        <v>-1</v>
      </c>
      <c r="BD4844" t="s">
        <v>76</v>
      </c>
      <c r="BF4844" t="s">
        <v>76</v>
      </c>
      <c r="BG4844" t="s">
        <v>82</v>
      </c>
    </row>
    <row r="4845" spans="1:65" x14ac:dyDescent="0.3">
      <c r="A4845">
        <v>141876</v>
      </c>
      <c r="B4845">
        <v>0</v>
      </c>
      <c r="C4845" t="s">
        <v>65</v>
      </c>
      <c r="D4845" t="s">
        <v>88</v>
      </c>
      <c r="E4845" t="s">
        <v>67</v>
      </c>
      <c r="F4845" t="s">
        <v>68</v>
      </c>
      <c r="G4845">
        <v>1</v>
      </c>
      <c r="H4845">
        <v>180000</v>
      </c>
      <c r="I4845">
        <v>658840.5</v>
      </c>
      <c r="J4845" t="s">
        <v>69</v>
      </c>
      <c r="K4845" t="s">
        <v>70</v>
      </c>
      <c r="L4845" t="s">
        <v>91</v>
      </c>
      <c r="M4845" t="s">
        <v>72</v>
      </c>
      <c r="N4845">
        <v>2.0246E-2</v>
      </c>
      <c r="O4845">
        <v>15797</v>
      </c>
      <c r="P4845">
        <v>9068</v>
      </c>
      <c r="Q4845">
        <v>1273</v>
      </c>
      <c r="R4845">
        <v>5751</v>
      </c>
      <c r="S4845">
        <v>3</v>
      </c>
      <c r="T4845">
        <v>3</v>
      </c>
      <c r="U4845" t="s">
        <v>123</v>
      </c>
      <c r="V4845">
        <v>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 t="s">
        <v>194</v>
      </c>
      <c r="AD4845">
        <v>2098856</v>
      </c>
      <c r="AE4845" t="s">
        <v>99</v>
      </c>
      <c r="AF4845">
        <v>15750</v>
      </c>
      <c r="AG4845">
        <v>315000</v>
      </c>
      <c r="AH4845">
        <v>315000</v>
      </c>
      <c r="AJ4845">
        <v>315000</v>
      </c>
      <c r="AK4845" t="s">
        <v>125</v>
      </c>
      <c r="AL4845">
        <v>13</v>
      </c>
      <c r="AM4845" t="s">
        <v>68</v>
      </c>
      <c r="AN4845">
        <v>1</v>
      </c>
      <c r="AR4845" t="s">
        <v>79</v>
      </c>
      <c r="AS4845" t="s">
        <v>77</v>
      </c>
      <c r="AT4845">
        <v>-258</v>
      </c>
      <c r="AU4845" t="s">
        <v>76</v>
      </c>
      <c r="AV4845" t="s">
        <v>79</v>
      </c>
      <c r="AW4845" t="s">
        <v>80</v>
      </c>
      <c r="AX4845" t="s">
        <v>81</v>
      </c>
      <c r="AY4845" t="s">
        <v>76</v>
      </c>
      <c r="AZ4845" t="s">
        <v>131</v>
      </c>
      <c r="BA4845" t="s">
        <v>116</v>
      </c>
      <c r="BB4845" t="s">
        <v>121</v>
      </c>
      <c r="BC4845">
        <v>-1</v>
      </c>
      <c r="BD4845" t="s">
        <v>76</v>
      </c>
      <c r="BE4845">
        <v>0</v>
      </c>
      <c r="BF4845" t="s">
        <v>76</v>
      </c>
      <c r="BG4845" t="s">
        <v>160</v>
      </c>
      <c r="BH4845">
        <v>-241</v>
      </c>
      <c r="BI4845">
        <v>-208</v>
      </c>
      <c r="BJ4845">
        <v>365243</v>
      </c>
      <c r="BK4845">
        <v>365243</v>
      </c>
      <c r="BL4845">
        <v>365243</v>
      </c>
      <c r="BM4845">
        <v>0</v>
      </c>
    </row>
    <row r="4846" spans="1:65" x14ac:dyDescent="0.3">
      <c r="A4846">
        <v>141876</v>
      </c>
      <c r="B4846">
        <v>0</v>
      </c>
      <c r="C4846" t="s">
        <v>65</v>
      </c>
      <c r="D4846" t="s">
        <v>88</v>
      </c>
      <c r="E4846" t="s">
        <v>67</v>
      </c>
      <c r="F4846" t="s">
        <v>68</v>
      </c>
      <c r="G4846">
        <v>1</v>
      </c>
      <c r="H4846">
        <v>180000</v>
      </c>
      <c r="I4846">
        <v>658840.5</v>
      </c>
      <c r="J4846" t="s">
        <v>69</v>
      </c>
      <c r="K4846" t="s">
        <v>70</v>
      </c>
      <c r="L4846" t="s">
        <v>91</v>
      </c>
      <c r="M4846" t="s">
        <v>72</v>
      </c>
      <c r="N4846">
        <v>2.0246E-2</v>
      </c>
      <c r="O4846">
        <v>15797</v>
      </c>
      <c r="P4846">
        <v>9068</v>
      </c>
      <c r="Q4846">
        <v>1273</v>
      </c>
      <c r="R4846">
        <v>5751</v>
      </c>
      <c r="S4846">
        <v>3</v>
      </c>
      <c r="T4846">
        <v>3</v>
      </c>
      <c r="U4846" t="s">
        <v>123</v>
      </c>
      <c r="V4846">
        <v>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 t="s">
        <v>194</v>
      </c>
      <c r="AD4846">
        <v>1820921</v>
      </c>
      <c r="AE4846" t="s">
        <v>93</v>
      </c>
      <c r="AF4846">
        <v>5489.1450000000004</v>
      </c>
      <c r="AG4846">
        <v>45738</v>
      </c>
      <c r="AH4846">
        <v>41148</v>
      </c>
      <c r="AI4846">
        <v>4590</v>
      </c>
      <c r="AJ4846">
        <v>45738</v>
      </c>
      <c r="AK4846" t="s">
        <v>75</v>
      </c>
      <c r="AL4846">
        <v>10</v>
      </c>
      <c r="AM4846" t="s">
        <v>68</v>
      </c>
      <c r="AN4846">
        <v>1</v>
      </c>
      <c r="AO4846">
        <v>0.10929483700000001</v>
      </c>
      <c r="AR4846" t="s">
        <v>79</v>
      </c>
      <c r="AS4846" t="s">
        <v>77</v>
      </c>
      <c r="AT4846">
        <v>-2906</v>
      </c>
      <c r="AU4846" t="s">
        <v>78</v>
      </c>
      <c r="AV4846" t="s">
        <v>79</v>
      </c>
      <c r="AX4846" t="s">
        <v>81</v>
      </c>
      <c r="AY4846" t="s">
        <v>124</v>
      </c>
      <c r="AZ4846" t="s">
        <v>96</v>
      </c>
      <c r="BA4846" t="s">
        <v>76</v>
      </c>
      <c r="BB4846" t="s">
        <v>104</v>
      </c>
      <c r="BC4846">
        <v>38</v>
      </c>
      <c r="BD4846" t="s">
        <v>105</v>
      </c>
      <c r="BE4846">
        <v>10</v>
      </c>
      <c r="BF4846" t="s">
        <v>112</v>
      </c>
      <c r="BG4846" t="s">
        <v>106</v>
      </c>
      <c r="BH4846">
        <v>365243</v>
      </c>
      <c r="BI4846">
        <v>-2870</v>
      </c>
      <c r="BJ4846">
        <v>-2600</v>
      </c>
      <c r="BK4846">
        <v>-2600</v>
      </c>
      <c r="BL4846">
        <v>-2591</v>
      </c>
      <c r="BM4846">
        <v>0</v>
      </c>
    </row>
    <row r="4847" spans="1:65" x14ac:dyDescent="0.3">
      <c r="A4847">
        <v>141880</v>
      </c>
      <c r="B4847">
        <v>0</v>
      </c>
      <c r="C4847" t="s">
        <v>65</v>
      </c>
      <c r="D4847" t="s">
        <v>66</v>
      </c>
      <c r="E4847" t="s">
        <v>68</v>
      </c>
      <c r="F4847" t="s">
        <v>67</v>
      </c>
      <c r="G4847">
        <v>0</v>
      </c>
      <c r="H4847">
        <v>270000</v>
      </c>
      <c r="I4847">
        <v>790434</v>
      </c>
      <c r="J4847" t="s">
        <v>89</v>
      </c>
      <c r="K4847" t="s">
        <v>90</v>
      </c>
      <c r="L4847" t="s">
        <v>71</v>
      </c>
      <c r="M4847" t="s">
        <v>72</v>
      </c>
      <c r="N4847">
        <v>7.2508000000000003E-2</v>
      </c>
      <c r="O4847">
        <v>17957</v>
      </c>
      <c r="P4847">
        <v>2591</v>
      </c>
      <c r="Q4847">
        <v>10397</v>
      </c>
      <c r="R4847">
        <v>1497</v>
      </c>
      <c r="S4847">
        <v>1</v>
      </c>
      <c r="T4847">
        <v>1</v>
      </c>
      <c r="U4847" t="s">
        <v>73</v>
      </c>
      <c r="V4847">
        <v>12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 t="s">
        <v>92</v>
      </c>
      <c r="AD4847">
        <v>2442889</v>
      </c>
      <c r="AE4847" t="s">
        <v>93</v>
      </c>
      <c r="AG4847">
        <v>76455</v>
      </c>
      <c r="AH4847">
        <v>76455</v>
      </c>
      <c r="AI4847">
        <v>0</v>
      </c>
      <c r="AJ4847">
        <v>76455</v>
      </c>
      <c r="AK4847" t="s">
        <v>94</v>
      </c>
      <c r="AL4847">
        <v>17</v>
      </c>
      <c r="AM4847" t="s">
        <v>68</v>
      </c>
      <c r="AN4847">
        <v>1</v>
      </c>
      <c r="AO4847">
        <v>0</v>
      </c>
      <c r="AR4847" t="s">
        <v>79</v>
      </c>
      <c r="AS4847" t="s">
        <v>180</v>
      </c>
      <c r="AT4847">
        <v>-1972</v>
      </c>
      <c r="AU4847" t="s">
        <v>78</v>
      </c>
      <c r="AV4847" t="s">
        <v>181</v>
      </c>
      <c r="AW4847" t="s">
        <v>80</v>
      </c>
      <c r="AX4847" t="s">
        <v>81</v>
      </c>
      <c r="AY4847" t="s">
        <v>103</v>
      </c>
      <c r="AZ4847" t="s">
        <v>76</v>
      </c>
      <c r="BA4847" t="s">
        <v>76</v>
      </c>
      <c r="BB4847" t="s">
        <v>104</v>
      </c>
      <c r="BC4847">
        <v>1200</v>
      </c>
      <c r="BD4847" t="s">
        <v>85</v>
      </c>
      <c r="BF4847" t="s">
        <v>76</v>
      </c>
      <c r="BG4847" t="s">
        <v>151</v>
      </c>
    </row>
    <row r="4848" spans="1:65" x14ac:dyDescent="0.3">
      <c r="A4848">
        <v>141896</v>
      </c>
      <c r="B4848">
        <v>0</v>
      </c>
      <c r="C4848" t="s">
        <v>65</v>
      </c>
      <c r="D4848" t="s">
        <v>88</v>
      </c>
      <c r="E4848" t="s">
        <v>67</v>
      </c>
      <c r="F4848" t="s">
        <v>67</v>
      </c>
      <c r="G4848">
        <v>0</v>
      </c>
      <c r="H4848">
        <v>180000</v>
      </c>
      <c r="I4848">
        <v>450000</v>
      </c>
      <c r="J4848" t="s">
        <v>69</v>
      </c>
      <c r="K4848" t="s">
        <v>126</v>
      </c>
      <c r="L4848" t="s">
        <v>91</v>
      </c>
      <c r="M4848" t="s">
        <v>72</v>
      </c>
      <c r="N4848">
        <v>1.452E-2</v>
      </c>
      <c r="O4848">
        <v>10498</v>
      </c>
      <c r="P4848">
        <v>257</v>
      </c>
      <c r="Q4848">
        <v>5341</v>
      </c>
      <c r="R4848">
        <v>2242</v>
      </c>
      <c r="S4848">
        <v>2</v>
      </c>
      <c r="T4848">
        <v>2</v>
      </c>
      <c r="U4848" t="s">
        <v>125</v>
      </c>
      <c r="V4848">
        <v>5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 t="s">
        <v>122</v>
      </c>
      <c r="AD4848">
        <v>2791555</v>
      </c>
      <c r="AE4848" t="s">
        <v>93</v>
      </c>
      <c r="AF4848">
        <v>6380.9549999999999</v>
      </c>
      <c r="AG4848">
        <v>138591</v>
      </c>
      <c r="AH4848">
        <v>138591</v>
      </c>
      <c r="AI4848">
        <v>0</v>
      </c>
      <c r="AJ4848">
        <v>138591</v>
      </c>
      <c r="AK4848" t="s">
        <v>109</v>
      </c>
      <c r="AL4848">
        <v>9</v>
      </c>
      <c r="AM4848" t="s">
        <v>68</v>
      </c>
      <c r="AN4848">
        <v>1</v>
      </c>
      <c r="AO4848">
        <v>0</v>
      </c>
      <c r="AR4848" t="s">
        <v>79</v>
      </c>
      <c r="AS4848" t="s">
        <v>77</v>
      </c>
      <c r="AT4848">
        <v>-1567</v>
      </c>
      <c r="AU4848" t="s">
        <v>78</v>
      </c>
      <c r="AV4848" t="s">
        <v>79</v>
      </c>
      <c r="AW4848" t="s">
        <v>110</v>
      </c>
      <c r="AX4848" t="s">
        <v>102</v>
      </c>
      <c r="AY4848" t="s">
        <v>95</v>
      </c>
      <c r="AZ4848" t="s">
        <v>96</v>
      </c>
      <c r="BA4848" t="s">
        <v>76</v>
      </c>
      <c r="BB4848" t="s">
        <v>104</v>
      </c>
      <c r="BC4848">
        <v>30200</v>
      </c>
      <c r="BD4848" t="s">
        <v>85</v>
      </c>
      <c r="BE4848">
        <v>24</v>
      </c>
      <c r="BF4848" t="s">
        <v>97</v>
      </c>
      <c r="BG4848" t="s">
        <v>98</v>
      </c>
      <c r="BH4848">
        <v>365243</v>
      </c>
      <c r="BI4848">
        <v>-1536</v>
      </c>
      <c r="BJ4848">
        <v>-846</v>
      </c>
      <c r="BK4848">
        <v>-846</v>
      </c>
      <c r="BL4848">
        <v>-835</v>
      </c>
      <c r="BM4848">
        <v>0</v>
      </c>
    </row>
    <row r="4849" spans="1:65" x14ac:dyDescent="0.3">
      <c r="A4849">
        <v>141911</v>
      </c>
      <c r="B4849">
        <v>0</v>
      </c>
      <c r="C4849" t="s">
        <v>65</v>
      </c>
      <c r="D4849" t="s">
        <v>88</v>
      </c>
      <c r="E4849" t="s">
        <v>67</v>
      </c>
      <c r="F4849" t="s">
        <v>68</v>
      </c>
      <c r="G4849">
        <v>0</v>
      </c>
      <c r="H4849">
        <v>90000</v>
      </c>
      <c r="I4849">
        <v>822942</v>
      </c>
      <c r="J4849" t="s">
        <v>113</v>
      </c>
      <c r="K4849" t="s">
        <v>70</v>
      </c>
      <c r="L4849" t="s">
        <v>91</v>
      </c>
      <c r="M4849" t="s">
        <v>72</v>
      </c>
      <c r="N4849">
        <v>1.8800999999999998E-2</v>
      </c>
      <c r="O4849">
        <v>20569</v>
      </c>
      <c r="P4849">
        <v>365243</v>
      </c>
      <c r="Q4849">
        <v>13781</v>
      </c>
      <c r="R4849">
        <v>4115</v>
      </c>
      <c r="S4849">
        <v>2</v>
      </c>
      <c r="T4849">
        <v>2</v>
      </c>
      <c r="U4849" t="s">
        <v>120</v>
      </c>
      <c r="V4849">
        <v>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 t="s">
        <v>76</v>
      </c>
      <c r="AD4849">
        <v>2249891</v>
      </c>
      <c r="AE4849" t="s">
        <v>65</v>
      </c>
      <c r="AG4849">
        <v>0</v>
      </c>
      <c r="AH4849">
        <v>0</v>
      </c>
      <c r="AK4849" t="s">
        <v>94</v>
      </c>
      <c r="AL4849">
        <v>6</v>
      </c>
      <c r="AM4849" t="s">
        <v>68</v>
      </c>
      <c r="AN4849">
        <v>1</v>
      </c>
      <c r="AR4849" t="s">
        <v>76</v>
      </c>
      <c r="AS4849" t="s">
        <v>129</v>
      </c>
      <c r="AT4849">
        <v>-25</v>
      </c>
      <c r="AU4849" t="s">
        <v>76</v>
      </c>
      <c r="AV4849" t="s">
        <v>79</v>
      </c>
      <c r="AX4849" t="s">
        <v>81</v>
      </c>
      <c r="AY4849" t="s">
        <v>76</v>
      </c>
      <c r="AZ4849" t="s">
        <v>76</v>
      </c>
      <c r="BA4849" t="s">
        <v>76</v>
      </c>
      <c r="BB4849" t="s">
        <v>121</v>
      </c>
      <c r="BC4849">
        <v>-1</v>
      </c>
      <c r="BD4849" t="s">
        <v>76</v>
      </c>
      <c r="BF4849" t="s">
        <v>76</v>
      </c>
      <c r="BG4849" t="s">
        <v>82</v>
      </c>
    </row>
    <row r="4850" spans="1:65" x14ac:dyDescent="0.3">
      <c r="A4850">
        <v>141911</v>
      </c>
      <c r="B4850">
        <v>0</v>
      </c>
      <c r="C4850" t="s">
        <v>65</v>
      </c>
      <c r="D4850" t="s">
        <v>88</v>
      </c>
      <c r="E4850" t="s">
        <v>67</v>
      </c>
      <c r="F4850" t="s">
        <v>68</v>
      </c>
      <c r="G4850">
        <v>0</v>
      </c>
      <c r="H4850">
        <v>90000</v>
      </c>
      <c r="I4850">
        <v>822942</v>
      </c>
      <c r="J4850" t="s">
        <v>113</v>
      </c>
      <c r="K4850" t="s">
        <v>70</v>
      </c>
      <c r="L4850" t="s">
        <v>91</v>
      </c>
      <c r="M4850" t="s">
        <v>72</v>
      </c>
      <c r="N4850">
        <v>1.8800999999999998E-2</v>
      </c>
      <c r="O4850">
        <v>20569</v>
      </c>
      <c r="P4850">
        <v>365243</v>
      </c>
      <c r="Q4850">
        <v>13781</v>
      </c>
      <c r="R4850">
        <v>4115</v>
      </c>
      <c r="S4850">
        <v>2</v>
      </c>
      <c r="T4850">
        <v>2</v>
      </c>
      <c r="U4850" t="s">
        <v>120</v>
      </c>
      <c r="V4850">
        <v>6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 t="s">
        <v>76</v>
      </c>
      <c r="AD4850">
        <v>1114700</v>
      </c>
      <c r="AE4850" t="s">
        <v>65</v>
      </c>
      <c r="AG4850">
        <v>0</v>
      </c>
      <c r="AH4850">
        <v>0</v>
      </c>
      <c r="AK4850" t="s">
        <v>94</v>
      </c>
      <c r="AL4850">
        <v>6</v>
      </c>
      <c r="AM4850" t="s">
        <v>68</v>
      </c>
      <c r="AN4850">
        <v>1</v>
      </c>
      <c r="AR4850" t="s">
        <v>76</v>
      </c>
      <c r="AS4850" t="s">
        <v>129</v>
      </c>
      <c r="AT4850">
        <v>-25</v>
      </c>
      <c r="AU4850" t="s">
        <v>76</v>
      </c>
      <c r="AV4850" t="s">
        <v>79</v>
      </c>
      <c r="AX4850" t="s">
        <v>81</v>
      </c>
      <c r="AY4850" t="s">
        <v>76</v>
      </c>
      <c r="AZ4850" t="s">
        <v>76</v>
      </c>
      <c r="BA4850" t="s">
        <v>76</v>
      </c>
      <c r="BB4850" t="s">
        <v>121</v>
      </c>
      <c r="BC4850">
        <v>-1</v>
      </c>
      <c r="BD4850" t="s">
        <v>76</v>
      </c>
      <c r="BF4850" t="s">
        <v>76</v>
      </c>
      <c r="BG4850" t="s">
        <v>82</v>
      </c>
    </row>
    <row r="4851" spans="1:65" x14ac:dyDescent="0.3">
      <c r="A4851">
        <v>141913</v>
      </c>
      <c r="B4851">
        <v>0</v>
      </c>
      <c r="C4851" t="s">
        <v>65</v>
      </c>
      <c r="D4851" t="s">
        <v>66</v>
      </c>
      <c r="E4851" t="s">
        <v>68</v>
      </c>
      <c r="F4851" t="s">
        <v>68</v>
      </c>
      <c r="G4851">
        <v>0</v>
      </c>
      <c r="H4851">
        <v>225000</v>
      </c>
      <c r="I4851">
        <v>292500</v>
      </c>
      <c r="J4851" t="s">
        <v>69</v>
      </c>
      <c r="K4851" t="s">
        <v>126</v>
      </c>
      <c r="L4851" t="s">
        <v>71</v>
      </c>
      <c r="M4851" t="s">
        <v>107</v>
      </c>
      <c r="N4851">
        <v>1.8208999999999999E-2</v>
      </c>
      <c r="O4851">
        <v>8552</v>
      </c>
      <c r="P4851">
        <v>1100</v>
      </c>
      <c r="Q4851">
        <v>8527</v>
      </c>
      <c r="R4851">
        <v>1228</v>
      </c>
      <c r="S4851">
        <v>3</v>
      </c>
      <c r="T4851">
        <v>3</v>
      </c>
      <c r="U4851" t="s">
        <v>73</v>
      </c>
      <c r="V4851">
        <v>10</v>
      </c>
      <c r="W4851">
        <v>0</v>
      </c>
      <c r="X4851">
        <v>0</v>
      </c>
      <c r="Y4851">
        <v>0</v>
      </c>
      <c r="Z4851">
        <v>1</v>
      </c>
      <c r="AA4851">
        <v>1</v>
      </c>
      <c r="AB4851">
        <v>0</v>
      </c>
      <c r="AC4851" t="s">
        <v>130</v>
      </c>
      <c r="AD4851">
        <v>2295490</v>
      </c>
      <c r="AE4851" t="s">
        <v>93</v>
      </c>
      <c r="AF4851">
        <v>8395.7849999999999</v>
      </c>
      <c r="AG4851">
        <v>72801</v>
      </c>
      <c r="AH4851">
        <v>72427.5</v>
      </c>
      <c r="AI4851">
        <v>7290</v>
      </c>
      <c r="AJ4851">
        <v>72801</v>
      </c>
      <c r="AK4851" t="s">
        <v>125</v>
      </c>
      <c r="AL4851">
        <v>16</v>
      </c>
      <c r="AM4851" t="s">
        <v>68</v>
      </c>
      <c r="AN4851">
        <v>1</v>
      </c>
      <c r="AO4851">
        <v>9.9595104000000004E-2</v>
      </c>
      <c r="AR4851" t="s">
        <v>79</v>
      </c>
      <c r="AS4851" t="s">
        <v>77</v>
      </c>
      <c r="AT4851">
        <v>-534</v>
      </c>
      <c r="AU4851" t="s">
        <v>78</v>
      </c>
      <c r="AV4851" t="s">
        <v>79</v>
      </c>
      <c r="AX4851" t="s">
        <v>81</v>
      </c>
      <c r="AY4851" t="s">
        <v>124</v>
      </c>
      <c r="AZ4851" t="s">
        <v>96</v>
      </c>
      <c r="BA4851" t="s">
        <v>76</v>
      </c>
      <c r="BB4851" t="s">
        <v>104</v>
      </c>
      <c r="BC4851">
        <v>20</v>
      </c>
      <c r="BD4851" t="s">
        <v>105</v>
      </c>
      <c r="BE4851">
        <v>12</v>
      </c>
      <c r="BF4851" t="s">
        <v>86</v>
      </c>
      <c r="BG4851" t="s">
        <v>106</v>
      </c>
      <c r="BH4851">
        <v>365243</v>
      </c>
      <c r="BI4851">
        <v>-497</v>
      </c>
      <c r="BJ4851">
        <v>-167</v>
      </c>
      <c r="BK4851">
        <v>-467</v>
      </c>
      <c r="BL4851">
        <v>-459</v>
      </c>
      <c r="BM4851">
        <v>0</v>
      </c>
    </row>
    <row r="4852" spans="1:65" x14ac:dyDescent="0.3">
      <c r="A4852">
        <v>141914</v>
      </c>
      <c r="B4852">
        <v>0</v>
      </c>
      <c r="C4852" t="s">
        <v>65</v>
      </c>
      <c r="D4852" t="s">
        <v>66</v>
      </c>
      <c r="E4852" t="s">
        <v>68</v>
      </c>
      <c r="F4852" t="s">
        <v>67</v>
      </c>
      <c r="G4852">
        <v>1</v>
      </c>
      <c r="H4852">
        <v>180000</v>
      </c>
      <c r="I4852">
        <v>970380</v>
      </c>
      <c r="J4852" t="s">
        <v>69</v>
      </c>
      <c r="K4852" t="s">
        <v>90</v>
      </c>
      <c r="L4852" t="s">
        <v>91</v>
      </c>
      <c r="M4852" t="s">
        <v>72</v>
      </c>
      <c r="N4852">
        <v>6.6709999999999998E-3</v>
      </c>
      <c r="O4852">
        <v>10774</v>
      </c>
      <c r="P4852">
        <v>259</v>
      </c>
      <c r="Q4852">
        <v>2673</v>
      </c>
      <c r="R4852">
        <v>3452</v>
      </c>
      <c r="S4852">
        <v>2</v>
      </c>
      <c r="T4852">
        <v>2</v>
      </c>
      <c r="U4852" t="s">
        <v>125</v>
      </c>
      <c r="V4852">
        <v>14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 t="s">
        <v>108</v>
      </c>
      <c r="AD4852">
        <v>2088404</v>
      </c>
      <c r="AE4852" t="s">
        <v>93</v>
      </c>
      <c r="AF4852">
        <v>9767.7900000000009</v>
      </c>
      <c r="AG4852">
        <v>86287.5</v>
      </c>
      <c r="AH4852">
        <v>95400</v>
      </c>
      <c r="AI4852">
        <v>0</v>
      </c>
      <c r="AJ4852">
        <v>86287.5</v>
      </c>
      <c r="AK4852" t="s">
        <v>75</v>
      </c>
      <c r="AL4852">
        <v>12</v>
      </c>
      <c r="AM4852" t="s">
        <v>68</v>
      </c>
      <c r="AN4852">
        <v>1</v>
      </c>
      <c r="AO4852">
        <v>0</v>
      </c>
      <c r="AR4852" t="s">
        <v>79</v>
      </c>
      <c r="AS4852" t="s">
        <v>77</v>
      </c>
      <c r="AT4852">
        <v>-870</v>
      </c>
      <c r="AU4852" t="s">
        <v>78</v>
      </c>
      <c r="AV4852" t="s">
        <v>79</v>
      </c>
      <c r="AW4852" t="s">
        <v>101</v>
      </c>
      <c r="AX4852" t="s">
        <v>81</v>
      </c>
      <c r="AY4852" t="s">
        <v>136</v>
      </c>
      <c r="AZ4852" t="s">
        <v>96</v>
      </c>
      <c r="BA4852" t="s">
        <v>76</v>
      </c>
      <c r="BB4852" t="s">
        <v>84</v>
      </c>
      <c r="BC4852">
        <v>1169</v>
      </c>
      <c r="BD4852" t="s">
        <v>85</v>
      </c>
      <c r="BE4852">
        <v>12</v>
      </c>
      <c r="BF4852" t="s">
        <v>147</v>
      </c>
      <c r="BG4852" t="s">
        <v>151</v>
      </c>
      <c r="BH4852">
        <v>365243</v>
      </c>
      <c r="BI4852">
        <v>-839</v>
      </c>
      <c r="BJ4852">
        <v>-509</v>
      </c>
      <c r="BK4852">
        <v>-539</v>
      </c>
      <c r="BL4852">
        <v>-527</v>
      </c>
      <c r="BM4852">
        <v>0</v>
      </c>
    </row>
    <row r="4853" spans="1:65" x14ac:dyDescent="0.3">
      <c r="A4853">
        <v>141919</v>
      </c>
      <c r="B4853">
        <v>0</v>
      </c>
      <c r="C4853" t="s">
        <v>65</v>
      </c>
      <c r="D4853" t="s">
        <v>88</v>
      </c>
      <c r="E4853" t="s">
        <v>67</v>
      </c>
      <c r="F4853" t="s">
        <v>68</v>
      </c>
      <c r="G4853">
        <v>0</v>
      </c>
      <c r="H4853">
        <v>99000</v>
      </c>
      <c r="I4853">
        <v>540000</v>
      </c>
      <c r="J4853" t="s">
        <v>69</v>
      </c>
      <c r="K4853" t="s">
        <v>70</v>
      </c>
      <c r="L4853" t="s">
        <v>91</v>
      </c>
      <c r="M4853" t="s">
        <v>72</v>
      </c>
      <c r="N4853">
        <v>1.5221E-2</v>
      </c>
      <c r="O4853">
        <v>17240</v>
      </c>
      <c r="P4853">
        <v>289</v>
      </c>
      <c r="Q4853">
        <v>6240</v>
      </c>
      <c r="R4853">
        <v>788</v>
      </c>
      <c r="S4853">
        <v>2</v>
      </c>
      <c r="T4853">
        <v>2</v>
      </c>
      <c r="U4853" t="s">
        <v>123</v>
      </c>
      <c r="V4853">
        <v>13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1</v>
      </c>
      <c r="AC4853" t="s">
        <v>168</v>
      </c>
      <c r="AD4853">
        <v>2790600</v>
      </c>
      <c r="AE4853" t="s">
        <v>99</v>
      </c>
      <c r="AF4853">
        <v>3375</v>
      </c>
      <c r="AG4853">
        <v>0</v>
      </c>
      <c r="AH4853">
        <v>67500</v>
      </c>
      <c r="AK4853" t="s">
        <v>109</v>
      </c>
      <c r="AL4853">
        <v>8</v>
      </c>
      <c r="AM4853" t="s">
        <v>68</v>
      </c>
      <c r="AN4853">
        <v>1</v>
      </c>
      <c r="AR4853" t="s">
        <v>79</v>
      </c>
      <c r="AS4853" t="s">
        <v>77</v>
      </c>
      <c r="AT4853">
        <v>-1270</v>
      </c>
      <c r="AU4853" t="s">
        <v>76</v>
      </c>
      <c r="AV4853" t="s">
        <v>79</v>
      </c>
      <c r="AX4853" t="s">
        <v>81</v>
      </c>
      <c r="AY4853" t="s">
        <v>76</v>
      </c>
      <c r="AZ4853" t="s">
        <v>131</v>
      </c>
      <c r="BA4853" t="s">
        <v>116</v>
      </c>
      <c r="BB4853" t="s">
        <v>104</v>
      </c>
      <c r="BC4853">
        <v>31</v>
      </c>
      <c r="BD4853" t="s">
        <v>105</v>
      </c>
      <c r="BE4853">
        <v>0</v>
      </c>
      <c r="BF4853" t="s">
        <v>76</v>
      </c>
      <c r="BG4853" t="s">
        <v>160</v>
      </c>
      <c r="BH4853">
        <v>-1260</v>
      </c>
      <c r="BI4853">
        <v>-1209</v>
      </c>
      <c r="BJ4853">
        <v>365243</v>
      </c>
      <c r="BK4853">
        <v>365243</v>
      </c>
      <c r="BL4853">
        <v>365243</v>
      </c>
      <c r="BM4853">
        <v>0</v>
      </c>
    </row>
    <row r="4854" spans="1:65" x14ac:dyDescent="0.3">
      <c r="A4854">
        <v>141923</v>
      </c>
      <c r="B4854">
        <v>0</v>
      </c>
      <c r="C4854" t="s">
        <v>65</v>
      </c>
      <c r="D4854" t="s">
        <v>66</v>
      </c>
      <c r="E4854" t="s">
        <v>67</v>
      </c>
      <c r="F4854" t="s">
        <v>67</v>
      </c>
      <c r="G4854">
        <v>1</v>
      </c>
      <c r="H4854">
        <v>112500</v>
      </c>
      <c r="I4854">
        <v>310500</v>
      </c>
      <c r="J4854" t="s">
        <v>89</v>
      </c>
      <c r="K4854" t="s">
        <v>70</v>
      </c>
      <c r="L4854" t="s">
        <v>119</v>
      </c>
      <c r="M4854" t="s">
        <v>72</v>
      </c>
      <c r="N4854">
        <v>1.8208999999999999E-2</v>
      </c>
      <c r="O4854">
        <v>13880</v>
      </c>
      <c r="P4854">
        <v>896</v>
      </c>
      <c r="Q4854">
        <v>659</v>
      </c>
      <c r="R4854">
        <v>2015</v>
      </c>
      <c r="S4854">
        <v>3</v>
      </c>
      <c r="T4854">
        <v>3</v>
      </c>
      <c r="U4854" t="s">
        <v>73</v>
      </c>
      <c r="V4854">
        <v>15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 t="s">
        <v>92</v>
      </c>
      <c r="AD4854">
        <v>2591017</v>
      </c>
      <c r="AE4854" t="s">
        <v>99</v>
      </c>
      <c r="AF4854">
        <v>9000</v>
      </c>
      <c r="AG4854">
        <v>0</v>
      </c>
      <c r="AH4854">
        <v>180000</v>
      </c>
      <c r="AJ4854">
        <v>0</v>
      </c>
      <c r="AK4854" t="s">
        <v>120</v>
      </c>
      <c r="AL4854">
        <v>15</v>
      </c>
      <c r="AM4854" t="s">
        <v>68</v>
      </c>
      <c r="AN4854">
        <v>1</v>
      </c>
      <c r="AR4854" t="s">
        <v>79</v>
      </c>
      <c r="AS4854" t="s">
        <v>114</v>
      </c>
      <c r="AT4854">
        <v>-1051</v>
      </c>
      <c r="AU4854" t="s">
        <v>76</v>
      </c>
      <c r="AV4854" t="s">
        <v>149</v>
      </c>
      <c r="AX4854" t="s">
        <v>81</v>
      </c>
      <c r="AY4854" t="s">
        <v>76</v>
      </c>
      <c r="AZ4854" t="s">
        <v>131</v>
      </c>
      <c r="BA4854" t="s">
        <v>83</v>
      </c>
      <c r="BB4854" t="s">
        <v>121</v>
      </c>
      <c r="BC4854">
        <v>-1</v>
      </c>
      <c r="BD4854" t="s">
        <v>76</v>
      </c>
      <c r="BE4854">
        <v>0</v>
      </c>
      <c r="BF4854" t="s">
        <v>76</v>
      </c>
      <c r="BG4854" t="s">
        <v>132</v>
      </c>
    </row>
    <row r="4855" spans="1:65" x14ac:dyDescent="0.3">
      <c r="A4855">
        <v>141928</v>
      </c>
      <c r="B4855">
        <v>0</v>
      </c>
      <c r="C4855" t="s">
        <v>65</v>
      </c>
      <c r="D4855" t="s">
        <v>88</v>
      </c>
      <c r="E4855" t="s">
        <v>67</v>
      </c>
      <c r="F4855" t="s">
        <v>68</v>
      </c>
      <c r="G4855">
        <v>0</v>
      </c>
      <c r="H4855">
        <v>135000</v>
      </c>
      <c r="I4855">
        <v>521568</v>
      </c>
      <c r="J4855" t="s">
        <v>113</v>
      </c>
      <c r="K4855" t="s">
        <v>90</v>
      </c>
      <c r="L4855" t="s">
        <v>71</v>
      </c>
      <c r="M4855" t="s">
        <v>72</v>
      </c>
      <c r="N4855">
        <v>9.6570000000000007E-3</v>
      </c>
      <c r="O4855">
        <v>21428</v>
      </c>
      <c r="P4855">
        <v>365243</v>
      </c>
      <c r="Q4855">
        <v>11348</v>
      </c>
      <c r="R4855">
        <v>4875</v>
      </c>
      <c r="S4855">
        <v>2</v>
      </c>
      <c r="T4855">
        <v>2</v>
      </c>
      <c r="U4855" t="s">
        <v>73</v>
      </c>
      <c r="V4855">
        <v>13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 t="s">
        <v>76</v>
      </c>
      <c r="AD4855">
        <v>1805096</v>
      </c>
      <c r="AE4855" t="s">
        <v>65</v>
      </c>
      <c r="AG4855">
        <v>0</v>
      </c>
      <c r="AH4855">
        <v>0</v>
      </c>
      <c r="AK4855" t="s">
        <v>75</v>
      </c>
      <c r="AL4855">
        <v>13</v>
      </c>
      <c r="AM4855" t="s">
        <v>68</v>
      </c>
      <c r="AN4855">
        <v>1</v>
      </c>
      <c r="AR4855" t="s">
        <v>76</v>
      </c>
      <c r="AS4855" t="s">
        <v>129</v>
      </c>
      <c r="AT4855">
        <v>-11</v>
      </c>
      <c r="AU4855" t="s">
        <v>76</v>
      </c>
      <c r="AV4855" t="s">
        <v>79</v>
      </c>
      <c r="AX4855" t="s">
        <v>81</v>
      </c>
      <c r="AY4855" t="s">
        <v>76</v>
      </c>
      <c r="AZ4855" t="s">
        <v>76</v>
      </c>
      <c r="BA4855" t="s">
        <v>76</v>
      </c>
      <c r="BB4855" t="s">
        <v>121</v>
      </c>
      <c r="BC4855">
        <v>-1</v>
      </c>
      <c r="BD4855" t="s">
        <v>76</v>
      </c>
      <c r="BF4855" t="s">
        <v>76</v>
      </c>
      <c r="BG4855" t="s">
        <v>82</v>
      </c>
    </row>
    <row r="4856" spans="1:65" x14ac:dyDescent="0.3">
      <c r="A4856">
        <v>141934</v>
      </c>
      <c r="B4856">
        <v>0</v>
      </c>
      <c r="C4856" t="s">
        <v>65</v>
      </c>
      <c r="D4856" t="s">
        <v>66</v>
      </c>
      <c r="E4856" t="s">
        <v>68</v>
      </c>
      <c r="F4856" t="s">
        <v>68</v>
      </c>
      <c r="G4856">
        <v>1</v>
      </c>
      <c r="H4856">
        <v>450000</v>
      </c>
      <c r="I4856">
        <v>1058148</v>
      </c>
      <c r="J4856" t="s">
        <v>89</v>
      </c>
      <c r="K4856" t="s">
        <v>90</v>
      </c>
      <c r="L4856" t="s">
        <v>91</v>
      </c>
      <c r="M4856" t="s">
        <v>72</v>
      </c>
      <c r="N4856">
        <v>3.0755000000000001E-2</v>
      </c>
      <c r="O4856">
        <v>11866</v>
      </c>
      <c r="P4856">
        <v>1055</v>
      </c>
      <c r="Q4856">
        <v>6006</v>
      </c>
      <c r="R4856">
        <v>4197</v>
      </c>
      <c r="S4856">
        <v>2</v>
      </c>
      <c r="T4856">
        <v>2</v>
      </c>
      <c r="U4856" t="s">
        <v>109</v>
      </c>
      <c r="V4856">
        <v>12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 t="s">
        <v>141</v>
      </c>
      <c r="AD4856">
        <v>2424340</v>
      </c>
      <c r="AE4856" t="s">
        <v>65</v>
      </c>
      <c r="AF4856">
        <v>59762.925000000003</v>
      </c>
      <c r="AG4856">
        <v>1800000</v>
      </c>
      <c r="AH4856">
        <v>1971072</v>
      </c>
      <c r="AJ4856">
        <v>1800000</v>
      </c>
      <c r="AK4856" t="s">
        <v>123</v>
      </c>
      <c r="AL4856">
        <v>16</v>
      </c>
      <c r="AM4856" t="s">
        <v>68</v>
      </c>
      <c r="AN4856">
        <v>1</v>
      </c>
      <c r="AR4856" t="s">
        <v>76</v>
      </c>
      <c r="AS4856" t="s">
        <v>77</v>
      </c>
      <c r="AT4856">
        <v>-1077</v>
      </c>
      <c r="AU4856" t="s">
        <v>78</v>
      </c>
      <c r="AV4856" t="s">
        <v>79</v>
      </c>
      <c r="AW4856" t="s">
        <v>80</v>
      </c>
      <c r="AX4856" t="s">
        <v>102</v>
      </c>
      <c r="AY4856" t="s">
        <v>76</v>
      </c>
      <c r="AZ4856" t="s">
        <v>82</v>
      </c>
      <c r="BA4856" t="s">
        <v>83</v>
      </c>
      <c r="BB4856" t="s">
        <v>178</v>
      </c>
      <c r="BC4856">
        <v>-1</v>
      </c>
      <c r="BD4856" t="s">
        <v>76</v>
      </c>
      <c r="BE4856">
        <v>48</v>
      </c>
      <c r="BF4856" t="s">
        <v>97</v>
      </c>
      <c r="BG4856" t="s">
        <v>150</v>
      </c>
      <c r="BH4856">
        <v>365243</v>
      </c>
      <c r="BI4856">
        <v>-1046</v>
      </c>
      <c r="BJ4856">
        <v>364</v>
      </c>
      <c r="BK4856">
        <v>365243</v>
      </c>
      <c r="BL4856">
        <v>365243</v>
      </c>
      <c r="BM4856">
        <v>0</v>
      </c>
    </row>
    <row r="4857" spans="1:65" x14ac:dyDescent="0.3">
      <c r="A4857">
        <v>141948</v>
      </c>
      <c r="B4857">
        <v>1</v>
      </c>
      <c r="C4857" t="s">
        <v>65</v>
      </c>
      <c r="D4857" t="s">
        <v>88</v>
      </c>
      <c r="E4857" t="s">
        <v>67</v>
      </c>
      <c r="F4857" t="s">
        <v>68</v>
      </c>
      <c r="G4857">
        <v>0</v>
      </c>
      <c r="H4857">
        <v>225000</v>
      </c>
      <c r="I4857">
        <v>311877</v>
      </c>
      <c r="J4857" t="s">
        <v>89</v>
      </c>
      <c r="K4857" t="s">
        <v>70</v>
      </c>
      <c r="L4857" t="s">
        <v>139</v>
      </c>
      <c r="M4857" t="s">
        <v>72</v>
      </c>
      <c r="N4857">
        <v>1.0500000000000001E-2</v>
      </c>
      <c r="O4857">
        <v>20924</v>
      </c>
      <c r="P4857">
        <v>1050</v>
      </c>
      <c r="Q4857">
        <v>10104</v>
      </c>
      <c r="R4857">
        <v>3150</v>
      </c>
      <c r="S4857">
        <v>3</v>
      </c>
      <c r="T4857">
        <v>3</v>
      </c>
      <c r="U4857" t="s">
        <v>109</v>
      </c>
      <c r="V4857">
        <v>10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 t="s">
        <v>176</v>
      </c>
      <c r="AD4857">
        <v>2561635</v>
      </c>
      <c r="AE4857" t="s">
        <v>65</v>
      </c>
      <c r="AF4857">
        <v>18675.54</v>
      </c>
      <c r="AG4857">
        <v>405000</v>
      </c>
      <c r="AH4857">
        <v>479844</v>
      </c>
      <c r="AJ4857">
        <v>405000</v>
      </c>
      <c r="AK4857" t="s">
        <v>109</v>
      </c>
      <c r="AL4857">
        <v>12</v>
      </c>
      <c r="AM4857" t="s">
        <v>68</v>
      </c>
      <c r="AN4857">
        <v>1</v>
      </c>
      <c r="AR4857" t="s">
        <v>76</v>
      </c>
      <c r="AS4857" t="s">
        <v>77</v>
      </c>
      <c r="AT4857">
        <v>-1022</v>
      </c>
      <c r="AU4857" t="s">
        <v>78</v>
      </c>
      <c r="AV4857" t="s">
        <v>79</v>
      </c>
      <c r="AW4857" t="s">
        <v>80</v>
      </c>
      <c r="AX4857" t="s">
        <v>81</v>
      </c>
      <c r="AY4857" t="s">
        <v>76</v>
      </c>
      <c r="AZ4857" t="s">
        <v>82</v>
      </c>
      <c r="BA4857" t="s">
        <v>116</v>
      </c>
      <c r="BB4857" t="s">
        <v>121</v>
      </c>
      <c r="BC4857">
        <v>-1</v>
      </c>
      <c r="BD4857" t="s">
        <v>76</v>
      </c>
      <c r="BE4857">
        <v>48</v>
      </c>
      <c r="BF4857" t="s">
        <v>147</v>
      </c>
      <c r="BG4857" t="s">
        <v>154</v>
      </c>
      <c r="BH4857">
        <v>365243</v>
      </c>
      <c r="BI4857">
        <v>-992</v>
      </c>
      <c r="BJ4857">
        <v>418</v>
      </c>
      <c r="BK4857">
        <v>365243</v>
      </c>
      <c r="BL4857">
        <v>365243</v>
      </c>
      <c r="BM4857">
        <v>1</v>
      </c>
    </row>
    <row r="4858" spans="1:65" x14ac:dyDescent="0.3">
      <c r="A4858">
        <v>141951</v>
      </c>
      <c r="B4858">
        <v>0</v>
      </c>
      <c r="C4858" t="s">
        <v>65</v>
      </c>
      <c r="D4858" t="s">
        <v>88</v>
      </c>
      <c r="E4858" t="s">
        <v>67</v>
      </c>
      <c r="F4858" t="s">
        <v>68</v>
      </c>
      <c r="G4858">
        <v>0</v>
      </c>
      <c r="H4858">
        <v>126000</v>
      </c>
      <c r="I4858">
        <v>450000</v>
      </c>
      <c r="J4858" t="s">
        <v>89</v>
      </c>
      <c r="K4858" t="s">
        <v>90</v>
      </c>
      <c r="L4858" t="s">
        <v>91</v>
      </c>
      <c r="M4858" t="s">
        <v>72</v>
      </c>
      <c r="N4858">
        <v>1.452E-2</v>
      </c>
      <c r="O4858">
        <v>15112</v>
      </c>
      <c r="P4858">
        <v>5106</v>
      </c>
      <c r="Q4858">
        <v>4183</v>
      </c>
      <c r="R4858">
        <v>2084</v>
      </c>
      <c r="S4858">
        <v>2</v>
      </c>
      <c r="T4858">
        <v>2</v>
      </c>
      <c r="U4858" t="s">
        <v>123</v>
      </c>
      <c r="V4858">
        <v>15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 t="s">
        <v>170</v>
      </c>
      <c r="AD4858">
        <v>1989411</v>
      </c>
      <c r="AE4858" t="s">
        <v>65</v>
      </c>
      <c r="AF4858">
        <v>22373.325000000001</v>
      </c>
      <c r="AG4858">
        <v>247500</v>
      </c>
      <c r="AH4858">
        <v>268083</v>
      </c>
      <c r="AI4858">
        <v>0</v>
      </c>
      <c r="AJ4858">
        <v>247500</v>
      </c>
      <c r="AK4858" t="s">
        <v>73</v>
      </c>
      <c r="AL4858">
        <v>8</v>
      </c>
      <c r="AM4858" t="s">
        <v>68</v>
      </c>
      <c r="AN4858">
        <v>1</v>
      </c>
      <c r="AO4858">
        <v>0</v>
      </c>
      <c r="AR4858" t="s">
        <v>76</v>
      </c>
      <c r="AS4858" t="s">
        <v>77</v>
      </c>
      <c r="AT4858">
        <v>-1558</v>
      </c>
      <c r="AU4858" t="s">
        <v>78</v>
      </c>
      <c r="AV4858" t="s">
        <v>79</v>
      </c>
      <c r="AW4858" t="s">
        <v>80</v>
      </c>
      <c r="AX4858" t="s">
        <v>81</v>
      </c>
      <c r="AY4858" t="s">
        <v>76</v>
      </c>
      <c r="AZ4858" t="s">
        <v>82</v>
      </c>
      <c r="BA4858" t="s">
        <v>116</v>
      </c>
      <c r="BB4858" t="s">
        <v>121</v>
      </c>
      <c r="BC4858">
        <v>-1</v>
      </c>
      <c r="BD4858" t="s">
        <v>76</v>
      </c>
      <c r="BE4858">
        <v>18</v>
      </c>
      <c r="BF4858" t="s">
        <v>86</v>
      </c>
      <c r="BG4858" t="s">
        <v>172</v>
      </c>
      <c r="BH4858">
        <v>365243</v>
      </c>
      <c r="BI4858">
        <v>-1528</v>
      </c>
      <c r="BJ4858">
        <v>-1018</v>
      </c>
      <c r="BK4858">
        <v>-997</v>
      </c>
      <c r="BL4858">
        <v>-995</v>
      </c>
      <c r="BM4858">
        <v>1</v>
      </c>
    </row>
    <row r="4859" spans="1:65" x14ac:dyDescent="0.3">
      <c r="A4859">
        <v>141952</v>
      </c>
      <c r="B4859">
        <v>0</v>
      </c>
      <c r="C4859" t="s">
        <v>65</v>
      </c>
      <c r="D4859" t="s">
        <v>66</v>
      </c>
      <c r="E4859" t="s">
        <v>68</v>
      </c>
      <c r="F4859" t="s">
        <v>67</v>
      </c>
      <c r="G4859">
        <v>2</v>
      </c>
      <c r="H4859">
        <v>225000</v>
      </c>
      <c r="I4859">
        <v>1350000</v>
      </c>
      <c r="J4859" t="s">
        <v>69</v>
      </c>
      <c r="K4859" t="s">
        <v>70</v>
      </c>
      <c r="L4859" t="s">
        <v>91</v>
      </c>
      <c r="M4859" t="s">
        <v>72</v>
      </c>
      <c r="N4859">
        <v>2.5163999999999999E-2</v>
      </c>
      <c r="O4859">
        <v>14220</v>
      </c>
      <c r="P4859">
        <v>206</v>
      </c>
      <c r="Q4859">
        <v>489</v>
      </c>
      <c r="R4859">
        <v>5020</v>
      </c>
      <c r="S4859">
        <v>2</v>
      </c>
      <c r="T4859">
        <v>2</v>
      </c>
      <c r="U4859" t="s">
        <v>125</v>
      </c>
      <c r="V4859">
        <v>12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 t="s">
        <v>92</v>
      </c>
      <c r="AD4859">
        <v>1008854</v>
      </c>
      <c r="AE4859" t="s">
        <v>93</v>
      </c>
      <c r="AF4859">
        <v>8371.7999999999993</v>
      </c>
      <c r="AG4859">
        <v>33885</v>
      </c>
      <c r="AH4859">
        <v>29385</v>
      </c>
      <c r="AI4859">
        <v>4500</v>
      </c>
      <c r="AJ4859">
        <v>33885</v>
      </c>
      <c r="AK4859" t="s">
        <v>125</v>
      </c>
      <c r="AL4859">
        <v>15</v>
      </c>
      <c r="AM4859" t="s">
        <v>68</v>
      </c>
      <c r="AN4859">
        <v>1</v>
      </c>
      <c r="AO4859">
        <v>0.14463358700000001</v>
      </c>
      <c r="AR4859" t="s">
        <v>79</v>
      </c>
      <c r="AS4859" t="s">
        <v>77</v>
      </c>
      <c r="AT4859">
        <v>-2618</v>
      </c>
      <c r="AU4859" t="s">
        <v>78</v>
      </c>
      <c r="AV4859" t="s">
        <v>79</v>
      </c>
      <c r="AW4859" t="s">
        <v>101</v>
      </c>
      <c r="AX4859" t="s">
        <v>161</v>
      </c>
      <c r="AY4859" t="s">
        <v>124</v>
      </c>
      <c r="AZ4859" t="s">
        <v>96</v>
      </c>
      <c r="BA4859" t="s">
        <v>76</v>
      </c>
      <c r="BB4859" t="s">
        <v>104</v>
      </c>
      <c r="BC4859">
        <v>46</v>
      </c>
      <c r="BD4859" t="s">
        <v>105</v>
      </c>
      <c r="BE4859">
        <v>4</v>
      </c>
      <c r="BF4859" t="s">
        <v>112</v>
      </c>
      <c r="BG4859" t="s">
        <v>106</v>
      </c>
      <c r="BH4859">
        <v>365243</v>
      </c>
      <c r="BI4859">
        <v>-2574</v>
      </c>
      <c r="BJ4859">
        <v>-2484</v>
      </c>
      <c r="BK4859">
        <v>-2484</v>
      </c>
      <c r="BL4859">
        <v>-2480</v>
      </c>
      <c r="BM4859">
        <v>0</v>
      </c>
    </row>
    <row r="4860" spans="1:65" x14ac:dyDescent="0.3">
      <c r="A4860">
        <v>141953</v>
      </c>
      <c r="B4860">
        <v>0</v>
      </c>
      <c r="C4860" t="s">
        <v>65</v>
      </c>
      <c r="D4860" t="s">
        <v>88</v>
      </c>
      <c r="E4860" t="s">
        <v>68</v>
      </c>
      <c r="F4860" t="s">
        <v>67</v>
      </c>
      <c r="G4860">
        <v>0</v>
      </c>
      <c r="H4860">
        <v>49500</v>
      </c>
      <c r="I4860">
        <v>396000</v>
      </c>
      <c r="J4860" t="s">
        <v>113</v>
      </c>
      <c r="K4860" t="s">
        <v>70</v>
      </c>
      <c r="L4860" t="s">
        <v>91</v>
      </c>
      <c r="M4860" t="s">
        <v>72</v>
      </c>
      <c r="N4860">
        <v>1.8208999999999999E-2</v>
      </c>
      <c r="O4860">
        <v>21808</v>
      </c>
      <c r="P4860">
        <v>365243</v>
      </c>
      <c r="Q4860">
        <v>11502</v>
      </c>
      <c r="R4860">
        <v>4530</v>
      </c>
      <c r="S4860">
        <v>3</v>
      </c>
      <c r="T4860">
        <v>3</v>
      </c>
      <c r="U4860" t="s">
        <v>120</v>
      </c>
      <c r="V4860">
        <v>7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 t="s">
        <v>76</v>
      </c>
      <c r="AD4860">
        <v>1364974</v>
      </c>
      <c r="AE4860" t="s">
        <v>93</v>
      </c>
      <c r="AF4860">
        <v>4170.2849999999999</v>
      </c>
      <c r="AG4860">
        <v>87250.5</v>
      </c>
      <c r="AH4860">
        <v>20727</v>
      </c>
      <c r="AI4860">
        <v>67500</v>
      </c>
      <c r="AJ4860">
        <v>87250.5</v>
      </c>
      <c r="AK4860" t="s">
        <v>75</v>
      </c>
      <c r="AL4860">
        <v>9</v>
      </c>
      <c r="AM4860" t="s">
        <v>68</v>
      </c>
      <c r="AN4860">
        <v>1</v>
      </c>
      <c r="AO4860">
        <v>0.83323286900000004</v>
      </c>
      <c r="AR4860" t="s">
        <v>79</v>
      </c>
      <c r="AS4860" t="s">
        <v>77</v>
      </c>
      <c r="AT4860">
        <v>-1886</v>
      </c>
      <c r="AU4860" t="s">
        <v>78</v>
      </c>
      <c r="AV4860" t="s">
        <v>79</v>
      </c>
      <c r="AW4860" t="s">
        <v>110</v>
      </c>
      <c r="AX4860" t="s">
        <v>81</v>
      </c>
      <c r="AY4860" t="s">
        <v>95</v>
      </c>
      <c r="AZ4860" t="s">
        <v>96</v>
      </c>
      <c r="BA4860" t="s">
        <v>76</v>
      </c>
      <c r="BB4860" t="s">
        <v>104</v>
      </c>
      <c r="BC4860">
        <v>1000</v>
      </c>
      <c r="BD4860" t="s">
        <v>85</v>
      </c>
      <c r="BE4860">
        <v>6</v>
      </c>
      <c r="BF4860" t="s">
        <v>86</v>
      </c>
      <c r="BG4860" t="s">
        <v>151</v>
      </c>
      <c r="BH4860">
        <v>365243</v>
      </c>
      <c r="BI4860">
        <v>-1855</v>
      </c>
      <c r="BJ4860">
        <v>-1705</v>
      </c>
      <c r="BK4860">
        <v>-1705</v>
      </c>
      <c r="BL4860">
        <v>-1697</v>
      </c>
      <c r="BM4860">
        <v>0</v>
      </c>
    </row>
    <row r="4861" spans="1:65" x14ac:dyDescent="0.3">
      <c r="A4861">
        <v>141955</v>
      </c>
      <c r="B4861">
        <v>1</v>
      </c>
      <c r="C4861" t="s">
        <v>65</v>
      </c>
      <c r="D4861" t="s">
        <v>66</v>
      </c>
      <c r="E4861" t="s">
        <v>67</v>
      </c>
      <c r="F4861" t="s">
        <v>67</v>
      </c>
      <c r="G4861">
        <v>0</v>
      </c>
      <c r="H4861">
        <v>135000</v>
      </c>
      <c r="I4861">
        <v>1255680</v>
      </c>
      <c r="J4861" t="s">
        <v>89</v>
      </c>
      <c r="K4861" t="s">
        <v>70</v>
      </c>
      <c r="L4861" t="s">
        <v>140</v>
      </c>
      <c r="M4861" t="s">
        <v>127</v>
      </c>
      <c r="N4861">
        <v>1.8634000000000001E-2</v>
      </c>
      <c r="O4861">
        <v>17417</v>
      </c>
      <c r="P4861">
        <v>3422</v>
      </c>
      <c r="Q4861">
        <v>4790</v>
      </c>
      <c r="R4861">
        <v>973</v>
      </c>
      <c r="S4861">
        <v>2</v>
      </c>
      <c r="T4861">
        <v>2</v>
      </c>
      <c r="U4861" t="s">
        <v>73</v>
      </c>
      <c r="V4861">
        <v>16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 t="s">
        <v>100</v>
      </c>
      <c r="AD4861">
        <v>2436383</v>
      </c>
      <c r="AE4861" t="s">
        <v>65</v>
      </c>
      <c r="AF4861">
        <v>14910.93</v>
      </c>
      <c r="AG4861">
        <v>135000</v>
      </c>
      <c r="AH4861">
        <v>172206</v>
      </c>
      <c r="AI4861">
        <v>0</v>
      </c>
      <c r="AJ4861">
        <v>135000</v>
      </c>
      <c r="AK4861" t="s">
        <v>109</v>
      </c>
      <c r="AL4861">
        <v>15</v>
      </c>
      <c r="AM4861" t="s">
        <v>68</v>
      </c>
      <c r="AN4861">
        <v>1</v>
      </c>
      <c r="AO4861">
        <v>0</v>
      </c>
      <c r="AR4861" t="s">
        <v>76</v>
      </c>
      <c r="AS4861" t="s">
        <v>77</v>
      </c>
      <c r="AT4861">
        <v>-1602</v>
      </c>
      <c r="AU4861" t="s">
        <v>78</v>
      </c>
      <c r="AV4861" t="s">
        <v>79</v>
      </c>
      <c r="AW4861" t="s">
        <v>80</v>
      </c>
      <c r="AX4861" t="s">
        <v>81</v>
      </c>
      <c r="AY4861" t="s">
        <v>76</v>
      </c>
      <c r="AZ4861" t="s">
        <v>82</v>
      </c>
      <c r="BA4861" t="s">
        <v>116</v>
      </c>
      <c r="BB4861" t="s">
        <v>121</v>
      </c>
      <c r="BC4861">
        <v>-1</v>
      </c>
      <c r="BD4861" t="s">
        <v>76</v>
      </c>
      <c r="BE4861">
        <v>18</v>
      </c>
      <c r="BF4861" t="s">
        <v>86</v>
      </c>
      <c r="BG4861" t="s">
        <v>172</v>
      </c>
      <c r="BH4861">
        <v>365243</v>
      </c>
      <c r="BI4861">
        <v>-1572</v>
      </c>
      <c r="BJ4861">
        <v>-1062</v>
      </c>
      <c r="BK4861">
        <v>-1092</v>
      </c>
      <c r="BL4861">
        <v>-1089</v>
      </c>
      <c r="BM4861">
        <v>1</v>
      </c>
    </row>
    <row r="4862" spans="1:65" x14ac:dyDescent="0.3">
      <c r="A4862">
        <v>141956</v>
      </c>
      <c r="B4862">
        <v>1</v>
      </c>
      <c r="C4862" t="s">
        <v>65</v>
      </c>
      <c r="D4862" t="s">
        <v>66</v>
      </c>
      <c r="E4862" t="s">
        <v>68</v>
      </c>
      <c r="F4862" t="s">
        <v>68</v>
      </c>
      <c r="G4862">
        <v>1</v>
      </c>
      <c r="H4862">
        <v>202500</v>
      </c>
      <c r="I4862">
        <v>348826.5</v>
      </c>
      <c r="J4862" t="s">
        <v>133</v>
      </c>
      <c r="K4862" t="s">
        <v>90</v>
      </c>
      <c r="L4862" t="s">
        <v>140</v>
      </c>
      <c r="M4862" t="s">
        <v>72</v>
      </c>
      <c r="N4862">
        <v>1.8800999999999998E-2</v>
      </c>
      <c r="O4862">
        <v>10396</v>
      </c>
      <c r="P4862">
        <v>2066</v>
      </c>
      <c r="Q4862">
        <v>1383</v>
      </c>
      <c r="R4862">
        <v>2596</v>
      </c>
      <c r="S4862">
        <v>2</v>
      </c>
      <c r="T4862">
        <v>2</v>
      </c>
      <c r="U4862" t="s">
        <v>125</v>
      </c>
      <c r="V4862">
        <v>13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189</v>
      </c>
      <c r="AD4862">
        <v>2270236</v>
      </c>
      <c r="AE4862" t="s">
        <v>93</v>
      </c>
      <c r="AF4862">
        <v>65940.210000000006</v>
      </c>
      <c r="AG4862">
        <v>373176</v>
      </c>
      <c r="AH4862">
        <v>373176</v>
      </c>
      <c r="AI4862">
        <v>0</v>
      </c>
      <c r="AJ4862">
        <v>373176</v>
      </c>
      <c r="AK4862" t="s">
        <v>94</v>
      </c>
      <c r="AL4862">
        <v>12</v>
      </c>
      <c r="AM4862" t="s">
        <v>68</v>
      </c>
      <c r="AN4862">
        <v>1</v>
      </c>
      <c r="AO4862">
        <v>0</v>
      </c>
      <c r="AR4862" t="s">
        <v>79</v>
      </c>
      <c r="AS4862" t="s">
        <v>77</v>
      </c>
      <c r="AT4862">
        <v>-1298</v>
      </c>
      <c r="AU4862" t="s">
        <v>78</v>
      </c>
      <c r="AV4862" t="s">
        <v>79</v>
      </c>
      <c r="AW4862" t="s">
        <v>110</v>
      </c>
      <c r="AX4862" t="s">
        <v>102</v>
      </c>
      <c r="AY4862" t="s">
        <v>157</v>
      </c>
      <c r="AZ4862" t="s">
        <v>96</v>
      </c>
      <c r="BA4862" t="s">
        <v>76</v>
      </c>
      <c r="BB4862" t="s">
        <v>104</v>
      </c>
      <c r="BC4862">
        <v>350</v>
      </c>
      <c r="BD4862" t="s">
        <v>157</v>
      </c>
      <c r="BE4862">
        <v>6</v>
      </c>
      <c r="BF4862" t="s">
        <v>112</v>
      </c>
      <c r="BG4862" t="s">
        <v>158</v>
      </c>
      <c r="BH4862">
        <v>365243</v>
      </c>
      <c r="BI4862">
        <v>-1263</v>
      </c>
      <c r="BJ4862">
        <v>-1113</v>
      </c>
      <c r="BK4862">
        <v>-1113</v>
      </c>
      <c r="BL4862">
        <v>-1108</v>
      </c>
      <c r="BM4862">
        <v>0</v>
      </c>
    </row>
    <row r="4863" spans="1:65" x14ac:dyDescent="0.3">
      <c r="A4863">
        <v>141969</v>
      </c>
      <c r="B4863">
        <v>0</v>
      </c>
      <c r="C4863" t="s">
        <v>65</v>
      </c>
      <c r="D4863" t="s">
        <v>88</v>
      </c>
      <c r="E4863" t="s">
        <v>67</v>
      </c>
      <c r="F4863" t="s">
        <v>68</v>
      </c>
      <c r="G4863">
        <v>0</v>
      </c>
      <c r="H4863">
        <v>166500</v>
      </c>
      <c r="I4863">
        <v>247500</v>
      </c>
      <c r="J4863" t="s">
        <v>69</v>
      </c>
      <c r="K4863" t="s">
        <v>70</v>
      </c>
      <c r="L4863" t="s">
        <v>91</v>
      </c>
      <c r="M4863" t="s">
        <v>72</v>
      </c>
      <c r="N4863">
        <v>2.8663000000000001E-2</v>
      </c>
      <c r="O4863">
        <v>17673</v>
      </c>
      <c r="P4863">
        <v>2310</v>
      </c>
      <c r="Q4863">
        <v>4004</v>
      </c>
      <c r="R4863">
        <v>1205</v>
      </c>
      <c r="S4863">
        <v>2</v>
      </c>
      <c r="T4863">
        <v>2</v>
      </c>
      <c r="U4863" t="s">
        <v>73</v>
      </c>
      <c r="V4863">
        <v>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 t="s">
        <v>92</v>
      </c>
      <c r="AD4863">
        <v>2322136</v>
      </c>
      <c r="AE4863" t="s">
        <v>65</v>
      </c>
      <c r="AF4863">
        <v>18659.654999999999</v>
      </c>
      <c r="AG4863">
        <v>166500</v>
      </c>
      <c r="AH4863">
        <v>166500</v>
      </c>
      <c r="AI4863">
        <v>0</v>
      </c>
      <c r="AJ4863">
        <v>166500</v>
      </c>
      <c r="AK4863" t="s">
        <v>73</v>
      </c>
      <c r="AL4863">
        <v>7</v>
      </c>
      <c r="AM4863" t="s">
        <v>68</v>
      </c>
      <c r="AN4863">
        <v>1</v>
      </c>
      <c r="AO4863">
        <v>0</v>
      </c>
      <c r="AR4863" t="s">
        <v>76</v>
      </c>
      <c r="AS4863" t="s">
        <v>114</v>
      </c>
      <c r="AT4863">
        <v>-2541</v>
      </c>
      <c r="AU4863" t="s">
        <v>78</v>
      </c>
      <c r="AV4863" t="s">
        <v>149</v>
      </c>
      <c r="AW4863" t="s">
        <v>101</v>
      </c>
      <c r="AX4863" t="s">
        <v>102</v>
      </c>
      <c r="AY4863" t="s">
        <v>76</v>
      </c>
      <c r="AZ4863" t="s">
        <v>82</v>
      </c>
      <c r="BA4863" t="s">
        <v>83</v>
      </c>
      <c r="BB4863" t="s">
        <v>121</v>
      </c>
      <c r="BC4863">
        <v>-1</v>
      </c>
      <c r="BD4863" t="s">
        <v>76</v>
      </c>
      <c r="BE4863">
        <v>12</v>
      </c>
      <c r="BF4863" t="s">
        <v>86</v>
      </c>
      <c r="BG4863" t="s">
        <v>87</v>
      </c>
    </row>
    <row r="4864" spans="1:65" x14ac:dyDescent="0.3">
      <c r="A4864">
        <v>141969</v>
      </c>
      <c r="B4864">
        <v>0</v>
      </c>
      <c r="C4864" t="s">
        <v>65</v>
      </c>
      <c r="D4864" t="s">
        <v>88</v>
      </c>
      <c r="E4864" t="s">
        <v>67</v>
      </c>
      <c r="F4864" t="s">
        <v>68</v>
      </c>
      <c r="G4864">
        <v>0</v>
      </c>
      <c r="H4864">
        <v>166500</v>
      </c>
      <c r="I4864">
        <v>247500</v>
      </c>
      <c r="J4864" t="s">
        <v>69</v>
      </c>
      <c r="K4864" t="s">
        <v>70</v>
      </c>
      <c r="L4864" t="s">
        <v>91</v>
      </c>
      <c r="M4864" t="s">
        <v>72</v>
      </c>
      <c r="N4864">
        <v>2.8663000000000001E-2</v>
      </c>
      <c r="O4864">
        <v>17673</v>
      </c>
      <c r="P4864">
        <v>2310</v>
      </c>
      <c r="Q4864">
        <v>4004</v>
      </c>
      <c r="R4864">
        <v>1205</v>
      </c>
      <c r="S4864">
        <v>2</v>
      </c>
      <c r="T4864">
        <v>2</v>
      </c>
      <c r="U4864" t="s">
        <v>73</v>
      </c>
      <c r="V4864">
        <v>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 t="s">
        <v>92</v>
      </c>
      <c r="AD4864">
        <v>2453408</v>
      </c>
      <c r="AE4864" t="s">
        <v>65</v>
      </c>
      <c r="AF4864">
        <v>15242.4</v>
      </c>
      <c r="AG4864">
        <v>180000</v>
      </c>
      <c r="AH4864">
        <v>180000</v>
      </c>
      <c r="AI4864">
        <v>0</v>
      </c>
      <c r="AJ4864">
        <v>180000</v>
      </c>
      <c r="AK4864" t="s">
        <v>73</v>
      </c>
      <c r="AL4864">
        <v>9</v>
      </c>
      <c r="AM4864" t="s">
        <v>68</v>
      </c>
      <c r="AN4864">
        <v>1</v>
      </c>
      <c r="AO4864">
        <v>0</v>
      </c>
      <c r="AR4864" t="s">
        <v>245</v>
      </c>
      <c r="AS4864" t="s">
        <v>114</v>
      </c>
      <c r="AT4864">
        <v>-2282</v>
      </c>
      <c r="AU4864" t="s">
        <v>78</v>
      </c>
      <c r="AV4864" t="s">
        <v>115</v>
      </c>
      <c r="AW4864" t="s">
        <v>80</v>
      </c>
      <c r="AX4864" t="s">
        <v>81</v>
      </c>
      <c r="AY4864" t="s">
        <v>76</v>
      </c>
      <c r="AZ4864" t="s">
        <v>82</v>
      </c>
      <c r="BA4864" t="s">
        <v>83</v>
      </c>
      <c r="BB4864" t="s">
        <v>121</v>
      </c>
      <c r="BC4864">
        <v>-1</v>
      </c>
      <c r="BD4864" t="s">
        <v>76</v>
      </c>
      <c r="BE4864">
        <v>18</v>
      </c>
      <c r="BF4864" t="s">
        <v>86</v>
      </c>
      <c r="BG4864" t="s">
        <v>87</v>
      </c>
    </row>
    <row r="4865" spans="1:65" x14ac:dyDescent="0.3">
      <c r="A4865">
        <v>141972</v>
      </c>
      <c r="B4865">
        <v>0</v>
      </c>
      <c r="C4865" t="s">
        <v>65</v>
      </c>
      <c r="D4865" t="s">
        <v>88</v>
      </c>
      <c r="E4865" t="s">
        <v>68</v>
      </c>
      <c r="F4865" t="s">
        <v>68</v>
      </c>
      <c r="G4865">
        <v>1</v>
      </c>
      <c r="H4865">
        <v>207000</v>
      </c>
      <c r="I4865">
        <v>299772</v>
      </c>
      <c r="J4865" t="s">
        <v>89</v>
      </c>
      <c r="K4865" t="s">
        <v>70</v>
      </c>
      <c r="L4865" t="s">
        <v>91</v>
      </c>
      <c r="M4865" t="s">
        <v>72</v>
      </c>
      <c r="N4865">
        <v>3.5791999999999997E-2</v>
      </c>
      <c r="O4865">
        <v>17325</v>
      </c>
      <c r="P4865">
        <v>764</v>
      </c>
      <c r="Q4865">
        <v>4565</v>
      </c>
      <c r="R4865">
        <v>872</v>
      </c>
      <c r="S4865">
        <v>2</v>
      </c>
      <c r="T4865">
        <v>2</v>
      </c>
      <c r="U4865" t="s">
        <v>109</v>
      </c>
      <c r="V4865">
        <v>15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 t="s">
        <v>108</v>
      </c>
      <c r="AD4865">
        <v>1367960</v>
      </c>
      <c r="AE4865" t="s">
        <v>99</v>
      </c>
      <c r="AF4865">
        <v>29250</v>
      </c>
      <c r="AG4865">
        <v>585000</v>
      </c>
      <c r="AH4865">
        <v>585000</v>
      </c>
      <c r="AJ4865">
        <v>585000</v>
      </c>
      <c r="AK4865" t="s">
        <v>94</v>
      </c>
      <c r="AL4865">
        <v>12</v>
      </c>
      <c r="AM4865" t="s">
        <v>68</v>
      </c>
      <c r="AN4865">
        <v>1</v>
      </c>
      <c r="AR4865" t="s">
        <v>79</v>
      </c>
      <c r="AS4865" t="s">
        <v>77</v>
      </c>
      <c r="AT4865">
        <v>-538</v>
      </c>
      <c r="AU4865" t="s">
        <v>76</v>
      </c>
      <c r="AV4865" t="s">
        <v>79</v>
      </c>
      <c r="AX4865" t="s">
        <v>81</v>
      </c>
      <c r="AY4865" t="s">
        <v>76</v>
      </c>
      <c r="AZ4865" t="s">
        <v>131</v>
      </c>
      <c r="BA4865" t="s">
        <v>116</v>
      </c>
      <c r="BB4865" t="s">
        <v>121</v>
      </c>
      <c r="BC4865">
        <v>-1</v>
      </c>
      <c r="BD4865" t="s">
        <v>76</v>
      </c>
      <c r="BE4865">
        <v>0</v>
      </c>
      <c r="BF4865" t="s">
        <v>76</v>
      </c>
      <c r="BG4865" t="s">
        <v>160</v>
      </c>
      <c r="BH4865">
        <v>365243</v>
      </c>
      <c r="BI4865">
        <v>365243</v>
      </c>
      <c r="BJ4865">
        <v>365243</v>
      </c>
      <c r="BK4865">
        <v>365243</v>
      </c>
      <c r="BL4865">
        <v>365243</v>
      </c>
      <c r="BM4865">
        <v>0</v>
      </c>
    </row>
    <row r="4866" spans="1:65" x14ac:dyDescent="0.3">
      <c r="A4866">
        <v>141975</v>
      </c>
      <c r="B4866">
        <v>0</v>
      </c>
      <c r="C4866" t="s">
        <v>99</v>
      </c>
      <c r="D4866" t="s">
        <v>88</v>
      </c>
      <c r="E4866" t="s">
        <v>67</v>
      </c>
      <c r="F4866" t="s">
        <v>68</v>
      </c>
      <c r="G4866">
        <v>0</v>
      </c>
      <c r="H4866">
        <v>90000</v>
      </c>
      <c r="I4866">
        <v>202500</v>
      </c>
      <c r="J4866" t="s">
        <v>113</v>
      </c>
      <c r="K4866" t="s">
        <v>70</v>
      </c>
      <c r="L4866" t="s">
        <v>139</v>
      </c>
      <c r="M4866" t="s">
        <v>72</v>
      </c>
      <c r="N4866">
        <v>1.1657000000000001E-2</v>
      </c>
      <c r="O4866">
        <v>20277</v>
      </c>
      <c r="P4866">
        <v>365243</v>
      </c>
      <c r="Q4866">
        <v>11951</v>
      </c>
      <c r="R4866">
        <v>2809</v>
      </c>
      <c r="S4866">
        <v>1</v>
      </c>
      <c r="T4866">
        <v>1</v>
      </c>
      <c r="U4866" t="s">
        <v>94</v>
      </c>
      <c r="V4866">
        <v>13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 t="s">
        <v>76</v>
      </c>
      <c r="AD4866">
        <v>1451108</v>
      </c>
      <c r="AE4866" t="s">
        <v>65</v>
      </c>
      <c r="AF4866">
        <v>16073.1</v>
      </c>
      <c r="AG4866">
        <v>270000</v>
      </c>
      <c r="AH4866">
        <v>299223</v>
      </c>
      <c r="AJ4866">
        <v>270000</v>
      </c>
      <c r="AK4866" t="s">
        <v>123</v>
      </c>
      <c r="AL4866">
        <v>12</v>
      </c>
      <c r="AM4866" t="s">
        <v>68</v>
      </c>
      <c r="AN4866">
        <v>1</v>
      </c>
      <c r="AR4866" t="s">
        <v>76</v>
      </c>
      <c r="AS4866" t="s">
        <v>77</v>
      </c>
      <c r="AT4866">
        <v>-593</v>
      </c>
      <c r="AU4866" t="s">
        <v>78</v>
      </c>
      <c r="AV4866" t="s">
        <v>79</v>
      </c>
      <c r="AW4866" t="s">
        <v>80</v>
      </c>
      <c r="AX4866" t="s">
        <v>81</v>
      </c>
      <c r="AY4866" t="s">
        <v>76</v>
      </c>
      <c r="AZ4866" t="s">
        <v>82</v>
      </c>
      <c r="BA4866" t="s">
        <v>116</v>
      </c>
      <c r="BB4866" t="s">
        <v>117</v>
      </c>
      <c r="BC4866">
        <v>4</v>
      </c>
      <c r="BD4866" t="s">
        <v>76</v>
      </c>
      <c r="BE4866">
        <v>24</v>
      </c>
      <c r="BF4866" t="s">
        <v>112</v>
      </c>
      <c r="BG4866" t="s">
        <v>118</v>
      </c>
      <c r="BH4866">
        <v>365243</v>
      </c>
      <c r="BI4866">
        <v>-563</v>
      </c>
      <c r="BJ4866">
        <v>127</v>
      </c>
      <c r="BK4866">
        <v>-293</v>
      </c>
      <c r="BL4866">
        <v>-286</v>
      </c>
      <c r="BM4866">
        <v>1</v>
      </c>
    </row>
    <row r="4867" spans="1:65" x14ac:dyDescent="0.3">
      <c r="A4867">
        <v>141991</v>
      </c>
      <c r="B4867">
        <v>1</v>
      </c>
      <c r="C4867" t="s">
        <v>65</v>
      </c>
      <c r="D4867" t="s">
        <v>88</v>
      </c>
      <c r="E4867" t="s">
        <v>68</v>
      </c>
      <c r="F4867" t="s">
        <v>67</v>
      </c>
      <c r="G4867">
        <v>0</v>
      </c>
      <c r="H4867">
        <v>135000</v>
      </c>
      <c r="I4867">
        <v>261648</v>
      </c>
      <c r="J4867" t="s">
        <v>69</v>
      </c>
      <c r="K4867" t="s">
        <v>70</v>
      </c>
      <c r="L4867" t="s">
        <v>91</v>
      </c>
      <c r="M4867" t="s">
        <v>127</v>
      </c>
      <c r="N4867">
        <v>3.813E-3</v>
      </c>
      <c r="O4867">
        <v>15578</v>
      </c>
      <c r="P4867">
        <v>96</v>
      </c>
      <c r="Q4867">
        <v>7320</v>
      </c>
      <c r="R4867">
        <v>996</v>
      </c>
      <c r="S4867">
        <v>2</v>
      </c>
      <c r="T4867">
        <v>2</v>
      </c>
      <c r="U4867" t="s">
        <v>120</v>
      </c>
      <c r="V4867">
        <v>5</v>
      </c>
      <c r="W4867">
        <v>0</v>
      </c>
      <c r="X4867">
        <v>0</v>
      </c>
      <c r="Y4867">
        <v>0</v>
      </c>
      <c r="Z4867">
        <v>1</v>
      </c>
      <c r="AA4867">
        <v>1</v>
      </c>
      <c r="AB4867">
        <v>0</v>
      </c>
      <c r="AC4867" t="s">
        <v>135</v>
      </c>
      <c r="AD4867">
        <v>1875318</v>
      </c>
      <c r="AE4867" t="s">
        <v>99</v>
      </c>
      <c r="AF4867">
        <v>20250</v>
      </c>
      <c r="AG4867">
        <v>405000</v>
      </c>
      <c r="AH4867">
        <v>405000</v>
      </c>
      <c r="AJ4867">
        <v>405000</v>
      </c>
      <c r="AK4867" t="s">
        <v>123</v>
      </c>
      <c r="AL4867">
        <v>7</v>
      </c>
      <c r="AM4867" t="s">
        <v>68</v>
      </c>
      <c r="AN4867">
        <v>1</v>
      </c>
      <c r="AR4867" t="s">
        <v>79</v>
      </c>
      <c r="AS4867" t="s">
        <v>77</v>
      </c>
      <c r="AT4867">
        <v>-338</v>
      </c>
      <c r="AU4867" t="s">
        <v>76</v>
      </c>
      <c r="AV4867" t="s">
        <v>79</v>
      </c>
      <c r="AX4867" t="s">
        <v>161</v>
      </c>
      <c r="AY4867" t="s">
        <v>76</v>
      </c>
      <c r="AZ4867" t="s">
        <v>131</v>
      </c>
      <c r="BA4867" t="s">
        <v>116</v>
      </c>
      <c r="BB4867" t="s">
        <v>121</v>
      </c>
      <c r="BC4867">
        <v>-1</v>
      </c>
      <c r="BD4867" t="s">
        <v>76</v>
      </c>
      <c r="BE4867">
        <v>0</v>
      </c>
      <c r="BF4867" t="s">
        <v>76</v>
      </c>
      <c r="BG4867" t="s">
        <v>160</v>
      </c>
      <c r="BH4867">
        <v>-314</v>
      </c>
      <c r="BI4867">
        <v>-265</v>
      </c>
      <c r="BJ4867">
        <v>365243</v>
      </c>
      <c r="BK4867">
        <v>365243</v>
      </c>
      <c r="BL4867">
        <v>365243</v>
      </c>
      <c r="BM4867">
        <v>0</v>
      </c>
    </row>
    <row r="4868" spans="1:65" x14ac:dyDescent="0.3">
      <c r="A4868">
        <v>141992</v>
      </c>
      <c r="B4868">
        <v>1</v>
      </c>
      <c r="C4868" t="s">
        <v>65</v>
      </c>
      <c r="D4868" t="s">
        <v>66</v>
      </c>
      <c r="E4868" t="s">
        <v>68</v>
      </c>
      <c r="F4868" t="s">
        <v>68</v>
      </c>
      <c r="G4868">
        <v>1</v>
      </c>
      <c r="H4868">
        <v>360000</v>
      </c>
      <c r="I4868">
        <v>1078200</v>
      </c>
      <c r="J4868" t="s">
        <v>69</v>
      </c>
      <c r="K4868" t="s">
        <v>70</v>
      </c>
      <c r="L4868" t="s">
        <v>91</v>
      </c>
      <c r="M4868" t="s">
        <v>72</v>
      </c>
      <c r="N4868">
        <v>3.0755000000000001E-2</v>
      </c>
      <c r="O4868">
        <v>13028</v>
      </c>
      <c r="P4868">
        <v>3017</v>
      </c>
      <c r="Q4868">
        <v>2805</v>
      </c>
      <c r="R4868">
        <v>3916</v>
      </c>
      <c r="S4868">
        <v>2</v>
      </c>
      <c r="T4868">
        <v>2</v>
      </c>
      <c r="U4868" t="s">
        <v>123</v>
      </c>
      <c r="V4868">
        <v>14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92</v>
      </c>
      <c r="AD4868">
        <v>1958786</v>
      </c>
      <c r="AE4868" t="s">
        <v>99</v>
      </c>
      <c r="AF4868">
        <v>22500</v>
      </c>
      <c r="AG4868">
        <v>450000</v>
      </c>
      <c r="AH4868">
        <v>450000</v>
      </c>
      <c r="AJ4868">
        <v>450000</v>
      </c>
      <c r="AK4868" t="s">
        <v>120</v>
      </c>
      <c r="AL4868">
        <v>10</v>
      </c>
      <c r="AM4868" t="s">
        <v>68</v>
      </c>
      <c r="AN4868">
        <v>1</v>
      </c>
      <c r="AR4868" t="s">
        <v>79</v>
      </c>
      <c r="AS4868" t="s">
        <v>77</v>
      </c>
      <c r="AT4868">
        <v>-425</v>
      </c>
      <c r="AU4868" t="s">
        <v>76</v>
      </c>
      <c r="AV4868" t="s">
        <v>79</v>
      </c>
      <c r="AX4868" t="s">
        <v>161</v>
      </c>
      <c r="AY4868" t="s">
        <v>76</v>
      </c>
      <c r="AZ4868" t="s">
        <v>131</v>
      </c>
      <c r="BA4868" t="s">
        <v>116</v>
      </c>
      <c r="BB4868" t="s">
        <v>121</v>
      </c>
      <c r="BC4868">
        <v>-1</v>
      </c>
      <c r="BD4868" t="s">
        <v>76</v>
      </c>
      <c r="BE4868">
        <v>0</v>
      </c>
      <c r="BF4868" t="s">
        <v>76</v>
      </c>
      <c r="BG4868" t="s">
        <v>160</v>
      </c>
      <c r="BH4868">
        <v>-424</v>
      </c>
      <c r="BI4868">
        <v>-376</v>
      </c>
      <c r="BJ4868">
        <v>365243</v>
      </c>
      <c r="BK4868">
        <v>-314</v>
      </c>
      <c r="BL4868">
        <v>365243</v>
      </c>
      <c r="BM4868">
        <v>0</v>
      </c>
    </row>
    <row r="4869" spans="1:65" x14ac:dyDescent="0.3">
      <c r="A4869">
        <v>141996</v>
      </c>
      <c r="B4869">
        <v>0</v>
      </c>
      <c r="C4869" t="s">
        <v>65</v>
      </c>
      <c r="D4869" t="s">
        <v>88</v>
      </c>
      <c r="E4869" t="s">
        <v>68</v>
      </c>
      <c r="F4869" t="s">
        <v>68</v>
      </c>
      <c r="G4869">
        <v>2</v>
      </c>
      <c r="H4869">
        <v>247500</v>
      </c>
      <c r="I4869">
        <v>1125000</v>
      </c>
      <c r="J4869" t="s">
        <v>69</v>
      </c>
      <c r="K4869" t="s">
        <v>90</v>
      </c>
      <c r="L4869" t="s">
        <v>91</v>
      </c>
      <c r="M4869" t="s">
        <v>72</v>
      </c>
      <c r="N4869">
        <v>2.2800000000000001E-2</v>
      </c>
      <c r="O4869">
        <v>15211</v>
      </c>
      <c r="P4869">
        <v>5314</v>
      </c>
      <c r="Q4869">
        <v>5862</v>
      </c>
      <c r="R4869">
        <v>4407</v>
      </c>
      <c r="S4869">
        <v>2</v>
      </c>
      <c r="T4869">
        <v>2</v>
      </c>
      <c r="U4869" t="s">
        <v>109</v>
      </c>
      <c r="V4869">
        <v>15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 t="s">
        <v>92</v>
      </c>
      <c r="AD4869">
        <v>1845665</v>
      </c>
      <c r="AE4869" t="s">
        <v>93</v>
      </c>
      <c r="AF4869">
        <v>13659.3</v>
      </c>
      <c r="AG4869">
        <v>64082.25</v>
      </c>
      <c r="AH4869">
        <v>51264</v>
      </c>
      <c r="AI4869">
        <v>12818.25</v>
      </c>
      <c r="AJ4869">
        <v>64082.25</v>
      </c>
      <c r="AK4869" t="s">
        <v>75</v>
      </c>
      <c r="AL4869">
        <v>13</v>
      </c>
      <c r="AM4869" t="s">
        <v>68</v>
      </c>
      <c r="AN4869">
        <v>1</v>
      </c>
      <c r="AO4869">
        <v>0.217848773</v>
      </c>
      <c r="AR4869" t="s">
        <v>79</v>
      </c>
      <c r="AS4869" t="s">
        <v>77</v>
      </c>
      <c r="AT4869">
        <v>-719</v>
      </c>
      <c r="AU4869" t="s">
        <v>78</v>
      </c>
      <c r="AV4869" t="s">
        <v>79</v>
      </c>
      <c r="AX4869" t="s">
        <v>102</v>
      </c>
      <c r="AY4869" t="s">
        <v>124</v>
      </c>
      <c r="AZ4869" t="s">
        <v>96</v>
      </c>
      <c r="BA4869" t="s">
        <v>76</v>
      </c>
      <c r="BB4869" t="s">
        <v>104</v>
      </c>
      <c r="BC4869">
        <v>50</v>
      </c>
      <c r="BD4869" t="s">
        <v>105</v>
      </c>
      <c r="BE4869">
        <v>4</v>
      </c>
      <c r="BF4869" t="s">
        <v>147</v>
      </c>
      <c r="BG4869" t="s">
        <v>208</v>
      </c>
      <c r="BH4869">
        <v>365243</v>
      </c>
      <c r="BI4869">
        <v>-672</v>
      </c>
      <c r="BJ4869">
        <v>-582</v>
      </c>
      <c r="BK4869">
        <v>-612</v>
      </c>
      <c r="BL4869">
        <v>-607</v>
      </c>
      <c r="BM4869">
        <v>0</v>
      </c>
    </row>
    <row r="4870" spans="1:65" x14ac:dyDescent="0.3">
      <c r="A4870">
        <v>142029</v>
      </c>
      <c r="B4870">
        <v>1</v>
      </c>
      <c r="C4870" t="s">
        <v>65</v>
      </c>
      <c r="D4870" t="s">
        <v>88</v>
      </c>
      <c r="E4870" t="s">
        <v>67</v>
      </c>
      <c r="F4870" t="s">
        <v>68</v>
      </c>
      <c r="G4870">
        <v>1</v>
      </c>
      <c r="H4870">
        <v>135000</v>
      </c>
      <c r="I4870">
        <v>942300</v>
      </c>
      <c r="J4870" t="s">
        <v>69</v>
      </c>
      <c r="K4870" t="s">
        <v>70</v>
      </c>
      <c r="L4870" t="s">
        <v>119</v>
      </c>
      <c r="M4870" t="s">
        <v>72</v>
      </c>
      <c r="N4870">
        <v>3.5791999999999997E-2</v>
      </c>
      <c r="O4870">
        <v>17613</v>
      </c>
      <c r="P4870">
        <v>740</v>
      </c>
      <c r="Q4870">
        <v>6259</v>
      </c>
      <c r="R4870">
        <v>1149</v>
      </c>
      <c r="S4870">
        <v>2</v>
      </c>
      <c r="T4870">
        <v>2</v>
      </c>
      <c r="U4870" t="s">
        <v>73</v>
      </c>
      <c r="V4870">
        <v>12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 t="s">
        <v>108</v>
      </c>
      <c r="AD4870">
        <v>2606855</v>
      </c>
      <c r="AE4870" t="s">
        <v>65</v>
      </c>
      <c r="AF4870">
        <v>6976.44</v>
      </c>
      <c r="AG4870">
        <v>76500</v>
      </c>
      <c r="AH4870">
        <v>84073.5</v>
      </c>
      <c r="AJ4870">
        <v>76500</v>
      </c>
      <c r="AK4870" t="s">
        <v>125</v>
      </c>
      <c r="AL4870">
        <v>11</v>
      </c>
      <c r="AM4870" t="s">
        <v>68</v>
      </c>
      <c r="AN4870">
        <v>1</v>
      </c>
      <c r="AR4870" t="s">
        <v>76</v>
      </c>
      <c r="AS4870" t="s">
        <v>114</v>
      </c>
      <c r="AT4870">
        <v>-331</v>
      </c>
      <c r="AU4870" t="s">
        <v>78</v>
      </c>
      <c r="AV4870" t="s">
        <v>115</v>
      </c>
      <c r="AX4870" t="s">
        <v>81</v>
      </c>
      <c r="AY4870" t="s">
        <v>76</v>
      </c>
      <c r="AZ4870" t="s">
        <v>82</v>
      </c>
      <c r="BA4870" t="s">
        <v>116</v>
      </c>
      <c r="BB4870" t="s">
        <v>84</v>
      </c>
      <c r="BC4870">
        <v>148</v>
      </c>
      <c r="BD4870" t="s">
        <v>85</v>
      </c>
      <c r="BE4870">
        <v>18</v>
      </c>
      <c r="BF4870" t="s">
        <v>86</v>
      </c>
      <c r="BG4870" t="s">
        <v>172</v>
      </c>
    </row>
    <row r="4871" spans="1:65" x14ac:dyDescent="0.3">
      <c r="A4871">
        <v>142032</v>
      </c>
      <c r="B4871">
        <v>0</v>
      </c>
      <c r="C4871" t="s">
        <v>65</v>
      </c>
      <c r="D4871" t="s">
        <v>66</v>
      </c>
      <c r="E4871" t="s">
        <v>68</v>
      </c>
      <c r="F4871" t="s">
        <v>67</v>
      </c>
      <c r="G4871">
        <v>2</v>
      </c>
      <c r="H4871">
        <v>112500</v>
      </c>
      <c r="I4871">
        <v>576072</v>
      </c>
      <c r="J4871" t="s">
        <v>69</v>
      </c>
      <c r="K4871" t="s">
        <v>70</v>
      </c>
      <c r="L4871" t="s">
        <v>140</v>
      </c>
      <c r="M4871" t="s">
        <v>72</v>
      </c>
      <c r="N4871">
        <v>1.0643E-2</v>
      </c>
      <c r="O4871">
        <v>13076</v>
      </c>
      <c r="P4871">
        <v>305</v>
      </c>
      <c r="Q4871">
        <v>13044</v>
      </c>
      <c r="R4871">
        <v>2405</v>
      </c>
      <c r="S4871">
        <v>2</v>
      </c>
      <c r="T4871">
        <v>2</v>
      </c>
      <c r="U4871" t="s">
        <v>125</v>
      </c>
      <c r="V4871">
        <v>12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1</v>
      </c>
      <c r="AC4871" t="s">
        <v>92</v>
      </c>
      <c r="AD4871">
        <v>2248043</v>
      </c>
      <c r="AE4871" t="s">
        <v>93</v>
      </c>
      <c r="AF4871">
        <v>5369.8950000000004</v>
      </c>
      <c r="AG4871">
        <v>26995.5</v>
      </c>
      <c r="AH4871">
        <v>28215</v>
      </c>
      <c r="AI4871">
        <v>2700</v>
      </c>
      <c r="AJ4871">
        <v>26995.5</v>
      </c>
      <c r="AK4871" t="s">
        <v>120</v>
      </c>
      <c r="AL4871">
        <v>10</v>
      </c>
      <c r="AM4871" t="s">
        <v>68</v>
      </c>
      <c r="AN4871">
        <v>1</v>
      </c>
      <c r="AO4871">
        <v>9.5117110000000005E-2</v>
      </c>
      <c r="AR4871" t="s">
        <v>79</v>
      </c>
      <c r="AS4871" t="s">
        <v>77</v>
      </c>
      <c r="AT4871">
        <v>-160</v>
      </c>
      <c r="AU4871" t="s">
        <v>78</v>
      </c>
      <c r="AV4871" t="s">
        <v>79</v>
      </c>
      <c r="AW4871" t="s">
        <v>80</v>
      </c>
      <c r="AX4871" t="s">
        <v>81</v>
      </c>
      <c r="AY4871" t="s">
        <v>124</v>
      </c>
      <c r="AZ4871" t="s">
        <v>96</v>
      </c>
      <c r="BA4871" t="s">
        <v>76</v>
      </c>
      <c r="BB4871" t="s">
        <v>104</v>
      </c>
      <c r="BC4871">
        <v>2586</v>
      </c>
      <c r="BD4871" t="s">
        <v>85</v>
      </c>
      <c r="BE4871">
        <v>6</v>
      </c>
      <c r="BF4871" t="s">
        <v>147</v>
      </c>
      <c r="BG4871" t="s">
        <v>151</v>
      </c>
      <c r="BH4871">
        <v>365243</v>
      </c>
      <c r="BI4871">
        <v>-130</v>
      </c>
      <c r="BJ4871">
        <v>20</v>
      </c>
      <c r="BK4871">
        <v>-130</v>
      </c>
      <c r="BL4871">
        <v>-128</v>
      </c>
      <c r="BM4871">
        <v>1</v>
      </c>
    </row>
    <row r="4872" spans="1:65" x14ac:dyDescent="0.3">
      <c r="A4872">
        <v>142056</v>
      </c>
      <c r="B4872">
        <v>0</v>
      </c>
      <c r="C4872" t="s">
        <v>65</v>
      </c>
      <c r="D4872" t="s">
        <v>88</v>
      </c>
      <c r="E4872" t="s">
        <v>67</v>
      </c>
      <c r="F4872" t="s">
        <v>68</v>
      </c>
      <c r="G4872">
        <v>0</v>
      </c>
      <c r="H4872">
        <v>90000</v>
      </c>
      <c r="I4872">
        <v>781920</v>
      </c>
      <c r="J4872" t="s">
        <v>113</v>
      </c>
      <c r="K4872" t="s">
        <v>70</v>
      </c>
      <c r="L4872" t="s">
        <v>71</v>
      </c>
      <c r="M4872" t="s">
        <v>72</v>
      </c>
      <c r="N4872">
        <v>7.3049999999999999E-3</v>
      </c>
      <c r="O4872">
        <v>20293</v>
      </c>
      <c r="P4872">
        <v>365243</v>
      </c>
      <c r="Q4872">
        <v>12841</v>
      </c>
      <c r="R4872">
        <v>2415</v>
      </c>
      <c r="S4872">
        <v>3</v>
      </c>
      <c r="T4872">
        <v>3</v>
      </c>
      <c r="U4872" t="s">
        <v>123</v>
      </c>
      <c r="V4872">
        <v>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76</v>
      </c>
      <c r="AD4872">
        <v>1199821</v>
      </c>
      <c r="AE4872" t="s">
        <v>65</v>
      </c>
      <c r="AF4872">
        <v>15735.6</v>
      </c>
      <c r="AG4872">
        <v>454500</v>
      </c>
      <c r="AH4872">
        <v>544491</v>
      </c>
      <c r="AJ4872">
        <v>454500</v>
      </c>
      <c r="AK4872" t="s">
        <v>73</v>
      </c>
      <c r="AL4872">
        <v>7</v>
      </c>
      <c r="AM4872" t="s">
        <v>68</v>
      </c>
      <c r="AN4872">
        <v>1</v>
      </c>
      <c r="AR4872" t="s">
        <v>76</v>
      </c>
      <c r="AS4872" t="s">
        <v>114</v>
      </c>
      <c r="AT4872">
        <v>-67</v>
      </c>
      <c r="AU4872" t="s">
        <v>78</v>
      </c>
      <c r="AV4872" t="s">
        <v>115</v>
      </c>
      <c r="AW4872" t="s">
        <v>101</v>
      </c>
      <c r="AX4872" t="s">
        <v>81</v>
      </c>
      <c r="AY4872" t="s">
        <v>76</v>
      </c>
      <c r="AZ4872" t="s">
        <v>82</v>
      </c>
      <c r="BA4872" t="s">
        <v>116</v>
      </c>
      <c r="BB4872" t="s">
        <v>117</v>
      </c>
      <c r="BC4872">
        <v>2</v>
      </c>
      <c r="BD4872" t="s">
        <v>76</v>
      </c>
      <c r="BE4872">
        <v>60</v>
      </c>
      <c r="BF4872" t="s">
        <v>112</v>
      </c>
      <c r="BG4872" t="s">
        <v>118</v>
      </c>
    </row>
    <row r="4873" spans="1:65" x14ac:dyDescent="0.3">
      <c r="A4873">
        <v>142067</v>
      </c>
      <c r="B4873">
        <v>0</v>
      </c>
      <c r="C4873" t="s">
        <v>65</v>
      </c>
      <c r="D4873" t="s">
        <v>88</v>
      </c>
      <c r="E4873" t="s">
        <v>67</v>
      </c>
      <c r="F4873" t="s">
        <v>68</v>
      </c>
      <c r="G4873">
        <v>0</v>
      </c>
      <c r="H4873">
        <v>180000</v>
      </c>
      <c r="I4873">
        <v>913500</v>
      </c>
      <c r="J4873" t="s">
        <v>113</v>
      </c>
      <c r="K4873" t="s">
        <v>90</v>
      </c>
      <c r="L4873" t="s">
        <v>140</v>
      </c>
      <c r="M4873" t="s">
        <v>72</v>
      </c>
      <c r="N4873">
        <v>2.6391999999999999E-2</v>
      </c>
      <c r="O4873">
        <v>21098</v>
      </c>
      <c r="P4873">
        <v>365243</v>
      </c>
      <c r="Q4873">
        <v>2793</v>
      </c>
      <c r="R4873">
        <v>4582</v>
      </c>
      <c r="S4873">
        <v>2</v>
      </c>
      <c r="T4873">
        <v>2</v>
      </c>
      <c r="U4873" t="s">
        <v>94</v>
      </c>
      <c r="V4873">
        <v>12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 t="s">
        <v>76</v>
      </c>
      <c r="AD4873">
        <v>2737183</v>
      </c>
      <c r="AE4873" t="s">
        <v>99</v>
      </c>
      <c r="AF4873">
        <v>27000</v>
      </c>
      <c r="AG4873">
        <v>540000</v>
      </c>
      <c r="AH4873">
        <v>540000</v>
      </c>
      <c r="AJ4873">
        <v>540000</v>
      </c>
      <c r="AK4873" t="s">
        <v>75</v>
      </c>
      <c r="AL4873">
        <v>14</v>
      </c>
      <c r="AM4873" t="s">
        <v>68</v>
      </c>
      <c r="AN4873">
        <v>1</v>
      </c>
      <c r="AR4873" t="s">
        <v>79</v>
      </c>
      <c r="AS4873" t="s">
        <v>77</v>
      </c>
      <c r="AT4873">
        <v>-76</v>
      </c>
      <c r="AU4873" t="s">
        <v>76</v>
      </c>
      <c r="AV4873" t="s">
        <v>79</v>
      </c>
      <c r="AW4873" t="s">
        <v>171</v>
      </c>
      <c r="AX4873" t="s">
        <v>161</v>
      </c>
      <c r="AY4873" t="s">
        <v>76</v>
      </c>
      <c r="AZ4873" t="s">
        <v>131</v>
      </c>
      <c r="BA4873" t="s">
        <v>116</v>
      </c>
      <c r="BB4873" t="s">
        <v>121</v>
      </c>
      <c r="BC4873">
        <v>0</v>
      </c>
      <c r="BD4873" t="s">
        <v>76</v>
      </c>
      <c r="BE4873">
        <v>0</v>
      </c>
      <c r="BF4873" t="s">
        <v>76</v>
      </c>
      <c r="BG4873" t="s">
        <v>160</v>
      </c>
      <c r="BH4873">
        <v>-76</v>
      </c>
      <c r="BI4873">
        <v>-26</v>
      </c>
      <c r="BJ4873">
        <v>365243</v>
      </c>
      <c r="BK4873">
        <v>-26</v>
      </c>
      <c r="BL4873">
        <v>-10</v>
      </c>
      <c r="BM4873">
        <v>0</v>
      </c>
    </row>
    <row r="4874" spans="1:65" x14ac:dyDescent="0.3">
      <c r="A4874">
        <v>142072</v>
      </c>
      <c r="B4874">
        <v>1</v>
      </c>
      <c r="C4874" t="s">
        <v>65</v>
      </c>
      <c r="D4874" t="s">
        <v>88</v>
      </c>
      <c r="E4874" t="s">
        <v>67</v>
      </c>
      <c r="F4874" t="s">
        <v>68</v>
      </c>
      <c r="G4874">
        <v>0</v>
      </c>
      <c r="H4874">
        <v>162000</v>
      </c>
      <c r="I4874">
        <v>239850</v>
      </c>
      <c r="J4874" t="s">
        <v>113</v>
      </c>
      <c r="K4874" t="s">
        <v>70</v>
      </c>
      <c r="L4874" t="s">
        <v>91</v>
      </c>
      <c r="M4874" t="s">
        <v>72</v>
      </c>
      <c r="N4874">
        <v>1.8634000000000001E-2</v>
      </c>
      <c r="O4874">
        <v>24638</v>
      </c>
      <c r="P4874">
        <v>365243</v>
      </c>
      <c r="Q4874">
        <v>4151</v>
      </c>
      <c r="R4874">
        <v>4163</v>
      </c>
      <c r="S4874">
        <v>2</v>
      </c>
      <c r="T4874">
        <v>2</v>
      </c>
      <c r="U4874" t="s">
        <v>123</v>
      </c>
      <c r="V4874">
        <v>14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 t="s">
        <v>76</v>
      </c>
      <c r="AD4874">
        <v>2591431</v>
      </c>
      <c r="AE4874" t="s">
        <v>65</v>
      </c>
      <c r="AF4874">
        <v>23638.5</v>
      </c>
      <c r="AG4874">
        <v>225000</v>
      </c>
      <c r="AH4874">
        <v>225000</v>
      </c>
      <c r="AJ4874">
        <v>225000</v>
      </c>
      <c r="AK4874" t="s">
        <v>123</v>
      </c>
      <c r="AL4874">
        <v>10</v>
      </c>
      <c r="AM4874" t="s">
        <v>68</v>
      </c>
      <c r="AN4874">
        <v>1</v>
      </c>
      <c r="AR4874" t="s">
        <v>76</v>
      </c>
      <c r="AS4874" t="s">
        <v>114</v>
      </c>
      <c r="AT4874">
        <v>-1099</v>
      </c>
      <c r="AU4874" t="s">
        <v>78</v>
      </c>
      <c r="AV4874" t="s">
        <v>165</v>
      </c>
      <c r="AW4874" t="s">
        <v>80</v>
      </c>
      <c r="AX4874" t="s">
        <v>81</v>
      </c>
      <c r="AY4874" t="s">
        <v>76</v>
      </c>
      <c r="AZ4874" t="s">
        <v>82</v>
      </c>
      <c r="BA4874" t="s">
        <v>116</v>
      </c>
      <c r="BB4874" t="s">
        <v>121</v>
      </c>
      <c r="BC4874">
        <v>-1</v>
      </c>
      <c r="BD4874" t="s">
        <v>76</v>
      </c>
      <c r="BE4874">
        <v>12</v>
      </c>
      <c r="BF4874" t="s">
        <v>147</v>
      </c>
      <c r="BG4874" t="s">
        <v>154</v>
      </c>
    </row>
    <row r="4875" spans="1:65" x14ac:dyDescent="0.3">
      <c r="A4875">
        <v>142083</v>
      </c>
      <c r="B4875">
        <v>0</v>
      </c>
      <c r="C4875" t="s">
        <v>65</v>
      </c>
      <c r="D4875" t="s">
        <v>88</v>
      </c>
      <c r="E4875" t="s">
        <v>67</v>
      </c>
      <c r="F4875" t="s">
        <v>68</v>
      </c>
      <c r="G4875">
        <v>1</v>
      </c>
      <c r="H4875">
        <v>135000</v>
      </c>
      <c r="I4875">
        <v>675000</v>
      </c>
      <c r="J4875" t="s">
        <v>89</v>
      </c>
      <c r="K4875" t="s">
        <v>70</v>
      </c>
      <c r="L4875" t="s">
        <v>119</v>
      </c>
      <c r="M4875" t="s">
        <v>72</v>
      </c>
      <c r="N4875">
        <v>9.1750000000000009E-3</v>
      </c>
      <c r="O4875">
        <v>17263</v>
      </c>
      <c r="P4875">
        <v>3168</v>
      </c>
      <c r="Q4875">
        <v>6919</v>
      </c>
      <c r="R4875">
        <v>796</v>
      </c>
      <c r="S4875">
        <v>2</v>
      </c>
      <c r="T4875">
        <v>2</v>
      </c>
      <c r="U4875" t="s">
        <v>123</v>
      </c>
      <c r="V4875">
        <v>15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 t="s">
        <v>135</v>
      </c>
      <c r="AD4875">
        <v>2747693</v>
      </c>
      <c r="AE4875" t="s">
        <v>93</v>
      </c>
      <c r="AF4875">
        <v>17093.34</v>
      </c>
      <c r="AG4875">
        <v>155394</v>
      </c>
      <c r="AH4875">
        <v>155394</v>
      </c>
      <c r="AI4875">
        <v>0</v>
      </c>
      <c r="AJ4875">
        <v>155394</v>
      </c>
      <c r="AK4875" t="s">
        <v>94</v>
      </c>
      <c r="AL4875">
        <v>12</v>
      </c>
      <c r="AM4875" t="s">
        <v>68</v>
      </c>
      <c r="AN4875">
        <v>1</v>
      </c>
      <c r="AO4875">
        <v>0</v>
      </c>
      <c r="AR4875" t="s">
        <v>79</v>
      </c>
      <c r="AS4875" t="s">
        <v>77</v>
      </c>
      <c r="AT4875">
        <v>-961</v>
      </c>
      <c r="AU4875" t="s">
        <v>78</v>
      </c>
      <c r="AV4875" t="s">
        <v>79</v>
      </c>
      <c r="AW4875" t="s">
        <v>101</v>
      </c>
      <c r="AX4875" t="s">
        <v>102</v>
      </c>
      <c r="AY4875" t="s">
        <v>95</v>
      </c>
      <c r="AZ4875" t="s">
        <v>96</v>
      </c>
      <c r="BA4875" t="s">
        <v>76</v>
      </c>
      <c r="BB4875" t="s">
        <v>84</v>
      </c>
      <c r="BC4875">
        <v>210</v>
      </c>
      <c r="BD4875" t="s">
        <v>85</v>
      </c>
      <c r="BE4875">
        <v>10</v>
      </c>
      <c r="BF4875" t="s">
        <v>112</v>
      </c>
      <c r="BG4875" t="s">
        <v>151</v>
      </c>
      <c r="BH4875">
        <v>365243</v>
      </c>
      <c r="BI4875">
        <v>-930</v>
      </c>
      <c r="BJ4875">
        <v>-660</v>
      </c>
      <c r="BK4875">
        <v>-660</v>
      </c>
      <c r="BL4875">
        <v>-651</v>
      </c>
      <c r="BM4875">
        <v>0</v>
      </c>
    </row>
    <row r="4876" spans="1:65" x14ac:dyDescent="0.3">
      <c r="A4876">
        <v>142090</v>
      </c>
      <c r="B4876">
        <v>0</v>
      </c>
      <c r="C4876" t="s">
        <v>65</v>
      </c>
      <c r="D4876" t="s">
        <v>88</v>
      </c>
      <c r="E4876" t="s">
        <v>67</v>
      </c>
      <c r="F4876" t="s">
        <v>68</v>
      </c>
      <c r="G4876">
        <v>0</v>
      </c>
      <c r="H4876">
        <v>270000</v>
      </c>
      <c r="I4876">
        <v>1170000</v>
      </c>
      <c r="J4876" t="s">
        <v>69</v>
      </c>
      <c r="K4876" t="s">
        <v>70</v>
      </c>
      <c r="L4876" t="s">
        <v>91</v>
      </c>
      <c r="M4876" t="s">
        <v>72</v>
      </c>
      <c r="N4876">
        <v>2.6391999999999999E-2</v>
      </c>
      <c r="O4876">
        <v>13877</v>
      </c>
      <c r="P4876">
        <v>4221</v>
      </c>
      <c r="Q4876">
        <v>7058</v>
      </c>
      <c r="R4876">
        <v>4133</v>
      </c>
      <c r="S4876">
        <v>2</v>
      </c>
      <c r="T4876">
        <v>2</v>
      </c>
      <c r="U4876" t="s">
        <v>73</v>
      </c>
      <c r="V4876">
        <v>12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 t="s">
        <v>92</v>
      </c>
      <c r="AD4876">
        <v>1311923</v>
      </c>
      <c r="AE4876" t="s">
        <v>93</v>
      </c>
      <c r="AF4876">
        <v>6106.9049999999997</v>
      </c>
      <c r="AG4876">
        <v>56169</v>
      </c>
      <c r="AH4876">
        <v>62100</v>
      </c>
      <c r="AI4876">
        <v>0</v>
      </c>
      <c r="AJ4876">
        <v>56169</v>
      </c>
      <c r="AK4876" t="s">
        <v>75</v>
      </c>
      <c r="AL4876">
        <v>10</v>
      </c>
      <c r="AM4876" t="s">
        <v>68</v>
      </c>
      <c r="AN4876">
        <v>1</v>
      </c>
      <c r="AO4876">
        <v>0</v>
      </c>
      <c r="AR4876" t="s">
        <v>79</v>
      </c>
      <c r="AS4876" t="s">
        <v>77</v>
      </c>
      <c r="AT4876">
        <v>-438</v>
      </c>
      <c r="AU4876" t="s">
        <v>78</v>
      </c>
      <c r="AV4876" t="s">
        <v>79</v>
      </c>
      <c r="AX4876" t="s">
        <v>81</v>
      </c>
      <c r="AY4876" t="s">
        <v>111</v>
      </c>
      <c r="AZ4876" t="s">
        <v>96</v>
      </c>
      <c r="BA4876" t="s">
        <v>76</v>
      </c>
      <c r="BB4876" t="s">
        <v>138</v>
      </c>
      <c r="BC4876">
        <v>40</v>
      </c>
      <c r="BD4876" t="s">
        <v>85</v>
      </c>
      <c r="BE4876">
        <v>12</v>
      </c>
      <c r="BF4876" t="s">
        <v>147</v>
      </c>
      <c r="BG4876" t="s">
        <v>151</v>
      </c>
      <c r="BH4876">
        <v>365243</v>
      </c>
      <c r="BI4876">
        <v>-406</v>
      </c>
      <c r="BJ4876">
        <v>-76</v>
      </c>
      <c r="BK4876">
        <v>-76</v>
      </c>
      <c r="BL4876">
        <v>-67</v>
      </c>
      <c r="BM4876">
        <v>0</v>
      </c>
    </row>
    <row r="4877" spans="1:65" x14ac:dyDescent="0.3">
      <c r="A4877">
        <v>142098</v>
      </c>
      <c r="B4877">
        <v>0</v>
      </c>
      <c r="C4877" t="s">
        <v>65</v>
      </c>
      <c r="D4877" t="s">
        <v>88</v>
      </c>
      <c r="E4877" t="s">
        <v>67</v>
      </c>
      <c r="F4877" t="s">
        <v>68</v>
      </c>
      <c r="G4877">
        <v>0</v>
      </c>
      <c r="H4877">
        <v>135000</v>
      </c>
      <c r="I4877">
        <v>695970</v>
      </c>
      <c r="J4877" t="s">
        <v>69</v>
      </c>
      <c r="K4877" t="s">
        <v>70</v>
      </c>
      <c r="L4877" t="s">
        <v>91</v>
      </c>
      <c r="M4877" t="s">
        <v>72</v>
      </c>
      <c r="N4877">
        <v>7.3299999999999997E-3</v>
      </c>
      <c r="O4877">
        <v>19729</v>
      </c>
      <c r="P4877">
        <v>11891</v>
      </c>
      <c r="Q4877">
        <v>4290</v>
      </c>
      <c r="R4877">
        <v>3289</v>
      </c>
      <c r="S4877">
        <v>2</v>
      </c>
      <c r="T4877">
        <v>2</v>
      </c>
      <c r="U4877" t="s">
        <v>120</v>
      </c>
      <c r="V4877">
        <v>17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201</v>
      </c>
      <c r="AD4877">
        <v>1084314</v>
      </c>
      <c r="AE4877" t="s">
        <v>99</v>
      </c>
      <c r="AF4877">
        <v>13500</v>
      </c>
      <c r="AG4877">
        <v>270000</v>
      </c>
      <c r="AH4877">
        <v>270000</v>
      </c>
      <c r="AJ4877">
        <v>270000</v>
      </c>
      <c r="AK4877" t="s">
        <v>73</v>
      </c>
      <c r="AL4877">
        <v>11</v>
      </c>
      <c r="AM4877" t="s">
        <v>68</v>
      </c>
      <c r="AN4877">
        <v>1</v>
      </c>
      <c r="AR4877" t="s">
        <v>79</v>
      </c>
      <c r="AS4877" t="s">
        <v>77</v>
      </c>
      <c r="AT4877">
        <v>-258</v>
      </c>
      <c r="AU4877" t="s">
        <v>76</v>
      </c>
      <c r="AV4877" t="s">
        <v>79</v>
      </c>
      <c r="AW4877" t="s">
        <v>101</v>
      </c>
      <c r="AX4877" t="s">
        <v>81</v>
      </c>
      <c r="AY4877" t="s">
        <v>76</v>
      </c>
      <c r="AZ4877" t="s">
        <v>131</v>
      </c>
      <c r="BA4877" t="s">
        <v>116</v>
      </c>
      <c r="BB4877" t="s">
        <v>121</v>
      </c>
      <c r="BC4877">
        <v>-1</v>
      </c>
      <c r="BD4877" t="s">
        <v>76</v>
      </c>
      <c r="BE4877">
        <v>0</v>
      </c>
      <c r="BF4877" t="s">
        <v>76</v>
      </c>
      <c r="BG4877" t="s">
        <v>160</v>
      </c>
      <c r="BH4877">
        <v>-251</v>
      </c>
      <c r="BI4877">
        <v>-210</v>
      </c>
      <c r="BJ4877">
        <v>365243</v>
      </c>
      <c r="BK4877">
        <v>365243</v>
      </c>
      <c r="BL4877">
        <v>365243</v>
      </c>
      <c r="BM4877">
        <v>0</v>
      </c>
    </row>
    <row r="4878" spans="1:65" x14ac:dyDescent="0.3">
      <c r="A4878">
        <v>142101</v>
      </c>
      <c r="B4878">
        <v>0</v>
      </c>
      <c r="C4878" t="s">
        <v>65</v>
      </c>
      <c r="D4878" t="s">
        <v>66</v>
      </c>
      <c r="E4878" t="s">
        <v>67</v>
      </c>
      <c r="F4878" t="s">
        <v>67</v>
      </c>
      <c r="G4878">
        <v>1</v>
      </c>
      <c r="H4878">
        <v>90000</v>
      </c>
      <c r="I4878">
        <v>145557</v>
      </c>
      <c r="J4878" t="s">
        <v>69</v>
      </c>
      <c r="K4878" t="s">
        <v>90</v>
      </c>
      <c r="L4878" t="s">
        <v>91</v>
      </c>
      <c r="M4878" t="s">
        <v>72</v>
      </c>
      <c r="N4878">
        <v>4.849E-3</v>
      </c>
      <c r="O4878">
        <v>13832</v>
      </c>
      <c r="P4878">
        <v>946</v>
      </c>
      <c r="Q4878">
        <v>7721</v>
      </c>
      <c r="R4878">
        <v>4676</v>
      </c>
      <c r="S4878">
        <v>2</v>
      </c>
      <c r="T4878">
        <v>2</v>
      </c>
      <c r="U4878" t="s">
        <v>73</v>
      </c>
      <c r="V4878">
        <v>16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 t="s">
        <v>108</v>
      </c>
      <c r="AD4878">
        <v>2177637</v>
      </c>
      <c r="AE4878" t="s">
        <v>93</v>
      </c>
      <c r="AF4878">
        <v>5472.6750000000002</v>
      </c>
      <c r="AG4878">
        <v>46165.5</v>
      </c>
      <c r="AH4878">
        <v>45643.5</v>
      </c>
      <c r="AI4878">
        <v>4635</v>
      </c>
      <c r="AJ4878">
        <v>46165.5</v>
      </c>
      <c r="AK4878" t="s">
        <v>94</v>
      </c>
      <c r="AL4878">
        <v>19</v>
      </c>
      <c r="AM4878" t="s">
        <v>68</v>
      </c>
      <c r="AN4878">
        <v>1</v>
      </c>
      <c r="AO4878">
        <v>0.100399502</v>
      </c>
      <c r="AR4878" t="s">
        <v>79</v>
      </c>
      <c r="AS4878" t="s">
        <v>77</v>
      </c>
      <c r="AT4878">
        <v>-1594</v>
      </c>
      <c r="AU4878" t="s">
        <v>78</v>
      </c>
      <c r="AV4878" t="s">
        <v>79</v>
      </c>
      <c r="AX4878" t="s">
        <v>102</v>
      </c>
      <c r="AY4878" t="s">
        <v>124</v>
      </c>
      <c r="AZ4878" t="s">
        <v>96</v>
      </c>
      <c r="BA4878" t="s">
        <v>76</v>
      </c>
      <c r="BB4878" t="s">
        <v>104</v>
      </c>
      <c r="BC4878">
        <v>34</v>
      </c>
      <c r="BD4878" t="s">
        <v>105</v>
      </c>
      <c r="BE4878">
        <v>12</v>
      </c>
      <c r="BF4878" t="s">
        <v>86</v>
      </c>
      <c r="BG4878" t="s">
        <v>106</v>
      </c>
      <c r="BH4878">
        <v>365243</v>
      </c>
      <c r="BI4878">
        <v>-1536</v>
      </c>
      <c r="BJ4878">
        <v>-1206</v>
      </c>
      <c r="BK4878">
        <v>-1266</v>
      </c>
      <c r="BL4878">
        <v>-1257</v>
      </c>
      <c r="BM4878">
        <v>0</v>
      </c>
    </row>
    <row r="4879" spans="1:65" x14ac:dyDescent="0.3">
      <c r="A4879">
        <v>142103</v>
      </c>
      <c r="B4879">
        <v>0</v>
      </c>
      <c r="C4879" t="s">
        <v>65</v>
      </c>
      <c r="D4879" t="s">
        <v>88</v>
      </c>
      <c r="E4879" t="s">
        <v>67</v>
      </c>
      <c r="F4879" t="s">
        <v>67</v>
      </c>
      <c r="G4879">
        <v>0</v>
      </c>
      <c r="H4879">
        <v>233595</v>
      </c>
      <c r="I4879">
        <v>1651347</v>
      </c>
      <c r="J4879" t="s">
        <v>89</v>
      </c>
      <c r="K4879" t="s">
        <v>70</v>
      </c>
      <c r="L4879" t="s">
        <v>119</v>
      </c>
      <c r="M4879" t="s">
        <v>72</v>
      </c>
      <c r="N4879">
        <v>7.2508000000000003E-2</v>
      </c>
      <c r="O4879">
        <v>13539</v>
      </c>
      <c r="P4879">
        <v>2479</v>
      </c>
      <c r="Q4879">
        <v>7124</v>
      </c>
      <c r="R4879">
        <v>4370</v>
      </c>
      <c r="S4879">
        <v>1</v>
      </c>
      <c r="T4879">
        <v>1</v>
      </c>
      <c r="U4879" t="s">
        <v>109</v>
      </c>
      <c r="V4879">
        <v>20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 t="s">
        <v>195</v>
      </c>
      <c r="AD4879">
        <v>1665298</v>
      </c>
      <c r="AE4879" t="s">
        <v>99</v>
      </c>
      <c r="AF4879">
        <v>2250</v>
      </c>
      <c r="AG4879">
        <v>45000</v>
      </c>
      <c r="AH4879">
        <v>45000</v>
      </c>
      <c r="AJ4879">
        <v>45000</v>
      </c>
      <c r="AK4879" t="s">
        <v>109</v>
      </c>
      <c r="AL4879">
        <v>20</v>
      </c>
      <c r="AM4879" t="s">
        <v>68</v>
      </c>
      <c r="AN4879">
        <v>1</v>
      </c>
      <c r="AR4879" t="s">
        <v>79</v>
      </c>
      <c r="AS4879" t="s">
        <v>77</v>
      </c>
      <c r="AT4879">
        <v>-5</v>
      </c>
      <c r="AU4879" t="s">
        <v>76</v>
      </c>
      <c r="AV4879" t="s">
        <v>79</v>
      </c>
      <c r="AW4879" t="s">
        <v>80</v>
      </c>
      <c r="AX4879" t="s">
        <v>102</v>
      </c>
      <c r="AY4879" t="s">
        <v>76</v>
      </c>
      <c r="AZ4879" t="s">
        <v>131</v>
      </c>
      <c r="BA4879" t="s">
        <v>83</v>
      </c>
      <c r="BB4879" t="s">
        <v>178</v>
      </c>
      <c r="BC4879">
        <v>-1</v>
      </c>
      <c r="BD4879" t="s">
        <v>76</v>
      </c>
      <c r="BE4879">
        <v>0</v>
      </c>
      <c r="BF4879" t="s">
        <v>76</v>
      </c>
      <c r="BG4879" t="s">
        <v>132</v>
      </c>
      <c r="BH4879">
        <v>365243</v>
      </c>
      <c r="BI4879">
        <v>365243</v>
      </c>
      <c r="BJ4879">
        <v>365243</v>
      </c>
      <c r="BK4879">
        <v>365243</v>
      </c>
      <c r="BL4879">
        <v>365243</v>
      </c>
      <c r="BM4879">
        <v>0</v>
      </c>
    </row>
    <row r="4880" spans="1:65" x14ac:dyDescent="0.3">
      <c r="A4880">
        <v>142114</v>
      </c>
      <c r="B4880">
        <v>0</v>
      </c>
      <c r="C4880" t="s">
        <v>65</v>
      </c>
      <c r="D4880" t="s">
        <v>66</v>
      </c>
      <c r="E4880" t="s">
        <v>67</v>
      </c>
      <c r="F4880" t="s">
        <v>67</v>
      </c>
      <c r="G4880">
        <v>0</v>
      </c>
      <c r="H4880">
        <v>256500</v>
      </c>
      <c r="I4880">
        <v>888840</v>
      </c>
      <c r="J4880" t="s">
        <v>69</v>
      </c>
      <c r="K4880" t="s">
        <v>70</v>
      </c>
      <c r="L4880" t="s">
        <v>91</v>
      </c>
      <c r="M4880" t="s">
        <v>72</v>
      </c>
      <c r="N4880">
        <v>2.2624999999999999E-2</v>
      </c>
      <c r="O4880">
        <v>13595</v>
      </c>
      <c r="P4880">
        <v>1538</v>
      </c>
      <c r="Q4880">
        <v>762</v>
      </c>
      <c r="R4880">
        <v>3976</v>
      </c>
      <c r="S4880">
        <v>2</v>
      </c>
      <c r="T4880">
        <v>2</v>
      </c>
      <c r="U4880" t="s">
        <v>123</v>
      </c>
      <c r="V4880">
        <v>19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 t="s">
        <v>92</v>
      </c>
      <c r="AD4880">
        <v>2169823</v>
      </c>
      <c r="AE4880" t="s">
        <v>99</v>
      </c>
      <c r="AF4880">
        <v>11250</v>
      </c>
      <c r="AG4880">
        <v>225000</v>
      </c>
      <c r="AH4880">
        <v>225000</v>
      </c>
      <c r="AJ4880">
        <v>225000</v>
      </c>
      <c r="AK4880" t="s">
        <v>120</v>
      </c>
      <c r="AL4880">
        <v>15</v>
      </c>
      <c r="AM4880" t="s">
        <v>68</v>
      </c>
      <c r="AN4880">
        <v>1</v>
      </c>
      <c r="AR4880" t="s">
        <v>79</v>
      </c>
      <c r="AS4880" t="s">
        <v>114</v>
      </c>
      <c r="AT4880">
        <v>-651</v>
      </c>
      <c r="AU4880" t="s">
        <v>76</v>
      </c>
      <c r="AV4880" t="s">
        <v>115</v>
      </c>
      <c r="AX4880" t="s">
        <v>161</v>
      </c>
      <c r="AY4880" t="s">
        <v>76</v>
      </c>
      <c r="AZ4880" t="s">
        <v>131</v>
      </c>
      <c r="BA4880" t="s">
        <v>83</v>
      </c>
      <c r="BB4880" t="s">
        <v>121</v>
      </c>
      <c r="BC4880">
        <v>-1</v>
      </c>
      <c r="BD4880" t="s">
        <v>76</v>
      </c>
      <c r="BE4880">
        <v>0</v>
      </c>
      <c r="BF4880" t="s">
        <v>76</v>
      </c>
      <c r="BG4880" t="s">
        <v>132</v>
      </c>
    </row>
    <row r="4881" spans="1:65" x14ac:dyDescent="0.3">
      <c r="A4881">
        <v>142118</v>
      </c>
      <c r="B4881">
        <v>0</v>
      </c>
      <c r="C4881" t="s">
        <v>99</v>
      </c>
      <c r="D4881" t="s">
        <v>88</v>
      </c>
      <c r="E4881" t="s">
        <v>67</v>
      </c>
      <c r="F4881" t="s">
        <v>68</v>
      </c>
      <c r="G4881">
        <v>0</v>
      </c>
      <c r="H4881">
        <v>135000</v>
      </c>
      <c r="I4881">
        <v>405000</v>
      </c>
      <c r="J4881" t="s">
        <v>113</v>
      </c>
      <c r="K4881" t="s">
        <v>70</v>
      </c>
      <c r="L4881" t="s">
        <v>139</v>
      </c>
      <c r="M4881" t="s">
        <v>72</v>
      </c>
      <c r="N4881">
        <v>9.6299999999999997E-3</v>
      </c>
      <c r="O4881">
        <v>22934</v>
      </c>
      <c r="P4881">
        <v>365243</v>
      </c>
      <c r="Q4881">
        <v>13095</v>
      </c>
      <c r="R4881">
        <v>4217</v>
      </c>
      <c r="S4881">
        <v>2</v>
      </c>
      <c r="T4881">
        <v>2</v>
      </c>
      <c r="U4881" t="s">
        <v>123</v>
      </c>
      <c r="V4881">
        <v>11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t="s">
        <v>76</v>
      </c>
      <c r="AD4881">
        <v>2138237</v>
      </c>
      <c r="AE4881" t="s">
        <v>65</v>
      </c>
      <c r="AF4881">
        <v>9586.3050000000003</v>
      </c>
      <c r="AG4881">
        <v>90000</v>
      </c>
      <c r="AH4881">
        <v>95940</v>
      </c>
      <c r="AJ4881">
        <v>90000</v>
      </c>
      <c r="AK4881" t="s">
        <v>125</v>
      </c>
      <c r="AL4881">
        <v>16</v>
      </c>
      <c r="AM4881" t="s">
        <v>68</v>
      </c>
      <c r="AN4881">
        <v>1</v>
      </c>
      <c r="AR4881" t="s">
        <v>76</v>
      </c>
      <c r="AS4881" t="s">
        <v>77</v>
      </c>
      <c r="AT4881">
        <v>-783</v>
      </c>
      <c r="AU4881" t="s">
        <v>78</v>
      </c>
      <c r="AV4881" t="s">
        <v>79</v>
      </c>
      <c r="AW4881" t="s">
        <v>80</v>
      </c>
      <c r="AX4881" t="s">
        <v>81</v>
      </c>
      <c r="AY4881" t="s">
        <v>76</v>
      </c>
      <c r="AZ4881" t="s">
        <v>82</v>
      </c>
      <c r="BA4881" t="s">
        <v>116</v>
      </c>
      <c r="BB4881" t="s">
        <v>121</v>
      </c>
      <c r="BC4881">
        <v>-1</v>
      </c>
      <c r="BD4881" t="s">
        <v>76</v>
      </c>
      <c r="BE4881">
        <v>12</v>
      </c>
      <c r="BF4881" t="s">
        <v>147</v>
      </c>
      <c r="BG4881" t="s">
        <v>154</v>
      </c>
      <c r="BH4881">
        <v>365243</v>
      </c>
      <c r="BI4881">
        <v>-753</v>
      </c>
      <c r="BJ4881">
        <v>-423</v>
      </c>
      <c r="BK4881">
        <v>-633</v>
      </c>
      <c r="BL4881">
        <v>-624</v>
      </c>
      <c r="BM4881">
        <v>1</v>
      </c>
    </row>
    <row r="4882" spans="1:65" x14ac:dyDescent="0.3">
      <c r="A4882">
        <v>142124</v>
      </c>
      <c r="B4882">
        <v>0</v>
      </c>
      <c r="C4882" t="s">
        <v>99</v>
      </c>
      <c r="D4882" t="s">
        <v>88</v>
      </c>
      <c r="E4882" t="s">
        <v>67</v>
      </c>
      <c r="F4882" t="s">
        <v>68</v>
      </c>
      <c r="G4882">
        <v>1</v>
      </c>
      <c r="H4882">
        <v>157500</v>
      </c>
      <c r="I4882">
        <v>135000</v>
      </c>
      <c r="J4882" t="s">
        <v>89</v>
      </c>
      <c r="K4882" t="s">
        <v>70</v>
      </c>
      <c r="L4882" t="s">
        <v>71</v>
      </c>
      <c r="M4882" t="s">
        <v>72</v>
      </c>
      <c r="N4882">
        <v>4.6219999999999997E-2</v>
      </c>
      <c r="O4882">
        <v>8843</v>
      </c>
      <c r="P4882">
        <v>633</v>
      </c>
      <c r="Q4882">
        <v>8610</v>
      </c>
      <c r="R4882">
        <v>132</v>
      </c>
      <c r="S4882">
        <v>1</v>
      </c>
      <c r="T4882">
        <v>1</v>
      </c>
      <c r="U4882" t="s">
        <v>125</v>
      </c>
      <c r="V4882">
        <v>13</v>
      </c>
      <c r="W4882">
        <v>0</v>
      </c>
      <c r="X4882">
        <v>0</v>
      </c>
      <c r="Y4882">
        <v>0</v>
      </c>
      <c r="Z4882">
        <v>1</v>
      </c>
      <c r="AA4882">
        <v>1</v>
      </c>
      <c r="AB4882">
        <v>1</v>
      </c>
      <c r="AC4882" t="s">
        <v>92</v>
      </c>
      <c r="AD4882">
        <v>2583056</v>
      </c>
      <c r="AE4882" t="s">
        <v>99</v>
      </c>
      <c r="AF4882">
        <v>4500</v>
      </c>
      <c r="AG4882">
        <v>90000</v>
      </c>
      <c r="AH4882">
        <v>112500</v>
      </c>
      <c r="AJ4882">
        <v>90000</v>
      </c>
      <c r="AK4882" t="s">
        <v>120</v>
      </c>
      <c r="AL4882">
        <v>11</v>
      </c>
      <c r="AM4882" t="s">
        <v>67</v>
      </c>
      <c r="AN4882">
        <v>0</v>
      </c>
      <c r="AR4882" t="s">
        <v>79</v>
      </c>
      <c r="AS4882" t="s">
        <v>114</v>
      </c>
      <c r="AT4882">
        <v>-174</v>
      </c>
      <c r="AU4882" t="s">
        <v>76</v>
      </c>
      <c r="AV4882" t="s">
        <v>115</v>
      </c>
      <c r="AW4882" t="s">
        <v>80</v>
      </c>
      <c r="AX4882" t="s">
        <v>81</v>
      </c>
      <c r="AY4882" t="s">
        <v>76</v>
      </c>
      <c r="AZ4882" t="s">
        <v>131</v>
      </c>
      <c r="BA4882" t="s">
        <v>116</v>
      </c>
      <c r="BB4882" t="s">
        <v>117</v>
      </c>
      <c r="BC4882">
        <v>6</v>
      </c>
      <c r="BD4882" t="s">
        <v>76</v>
      </c>
      <c r="BE4882">
        <v>0</v>
      </c>
      <c r="BF4882" t="s">
        <v>76</v>
      </c>
      <c r="BG4882" t="s">
        <v>160</v>
      </c>
    </row>
    <row r="4883" spans="1:65" x14ac:dyDescent="0.3">
      <c r="A4883">
        <v>142127</v>
      </c>
      <c r="B4883">
        <v>0</v>
      </c>
      <c r="C4883" t="s">
        <v>65</v>
      </c>
      <c r="D4883" t="s">
        <v>66</v>
      </c>
      <c r="E4883" t="s">
        <v>67</v>
      </c>
      <c r="F4883" t="s">
        <v>68</v>
      </c>
      <c r="G4883">
        <v>0</v>
      </c>
      <c r="H4883">
        <v>157500</v>
      </c>
      <c r="I4883">
        <v>66222</v>
      </c>
      <c r="J4883" t="s">
        <v>69</v>
      </c>
      <c r="K4883" t="s">
        <v>70</v>
      </c>
      <c r="L4883" t="s">
        <v>119</v>
      </c>
      <c r="M4883" t="s">
        <v>72</v>
      </c>
      <c r="N4883">
        <v>6.8519999999999996E-3</v>
      </c>
      <c r="O4883">
        <v>18514</v>
      </c>
      <c r="P4883">
        <v>5221</v>
      </c>
      <c r="Q4883">
        <v>8013</v>
      </c>
      <c r="R4883">
        <v>2046</v>
      </c>
      <c r="S4883">
        <v>3</v>
      </c>
      <c r="T4883">
        <v>3</v>
      </c>
      <c r="U4883" t="s">
        <v>123</v>
      </c>
      <c r="V4883">
        <v>5</v>
      </c>
      <c r="W4883">
        <v>0</v>
      </c>
      <c r="X4883">
        <v>0</v>
      </c>
      <c r="Y4883">
        <v>0</v>
      </c>
      <c r="Z4883">
        <v>1</v>
      </c>
      <c r="AA4883">
        <v>1</v>
      </c>
      <c r="AB4883">
        <v>0</v>
      </c>
      <c r="AC4883" t="s">
        <v>145</v>
      </c>
      <c r="AD4883">
        <v>1271723</v>
      </c>
      <c r="AE4883" t="s">
        <v>65</v>
      </c>
      <c r="AF4883">
        <v>12037.635</v>
      </c>
      <c r="AG4883">
        <v>337500</v>
      </c>
      <c r="AH4883">
        <v>415462.5</v>
      </c>
      <c r="AJ4883">
        <v>337500</v>
      </c>
      <c r="AK4883" t="s">
        <v>120</v>
      </c>
      <c r="AL4883">
        <v>4</v>
      </c>
      <c r="AM4883" t="s">
        <v>68</v>
      </c>
      <c r="AN4883">
        <v>1</v>
      </c>
      <c r="AR4883" t="s">
        <v>157</v>
      </c>
      <c r="AS4883" t="s">
        <v>114</v>
      </c>
      <c r="AT4883">
        <v>-194</v>
      </c>
      <c r="AU4883" t="s">
        <v>78</v>
      </c>
      <c r="AV4883" t="s">
        <v>193</v>
      </c>
      <c r="AW4883" t="s">
        <v>80</v>
      </c>
      <c r="AX4883" t="s">
        <v>81</v>
      </c>
      <c r="AY4883" t="s">
        <v>76</v>
      </c>
      <c r="AZ4883" t="s">
        <v>82</v>
      </c>
      <c r="BA4883" t="s">
        <v>83</v>
      </c>
      <c r="BB4883" t="s">
        <v>117</v>
      </c>
      <c r="BC4883">
        <v>3</v>
      </c>
      <c r="BD4883" t="s">
        <v>76</v>
      </c>
      <c r="BE4883">
        <v>60</v>
      </c>
      <c r="BF4883" t="s">
        <v>112</v>
      </c>
      <c r="BG4883" t="s">
        <v>150</v>
      </c>
    </row>
    <row r="4884" spans="1:65" x14ac:dyDescent="0.3">
      <c r="A4884">
        <v>142129</v>
      </c>
      <c r="B4884">
        <v>0</v>
      </c>
      <c r="C4884" t="s">
        <v>65</v>
      </c>
      <c r="D4884" t="s">
        <v>88</v>
      </c>
      <c r="E4884" t="s">
        <v>68</v>
      </c>
      <c r="F4884" t="s">
        <v>68</v>
      </c>
      <c r="G4884">
        <v>0</v>
      </c>
      <c r="H4884">
        <v>139500</v>
      </c>
      <c r="I4884">
        <v>725121</v>
      </c>
      <c r="J4884" t="s">
        <v>69</v>
      </c>
      <c r="K4884" t="s">
        <v>70</v>
      </c>
      <c r="L4884" t="s">
        <v>91</v>
      </c>
      <c r="M4884" t="s">
        <v>72</v>
      </c>
      <c r="N4884">
        <v>3.0755000000000001E-2</v>
      </c>
      <c r="O4884">
        <v>20415</v>
      </c>
      <c r="P4884">
        <v>6547</v>
      </c>
      <c r="Q4884">
        <v>6886</v>
      </c>
      <c r="R4884">
        <v>3973</v>
      </c>
      <c r="S4884">
        <v>2</v>
      </c>
      <c r="T4884">
        <v>2</v>
      </c>
      <c r="U4884" t="s">
        <v>125</v>
      </c>
      <c r="V4884">
        <v>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 t="s">
        <v>164</v>
      </c>
      <c r="AD4884">
        <v>1550953</v>
      </c>
      <c r="AE4884" t="s">
        <v>93</v>
      </c>
      <c r="AF4884">
        <v>13365</v>
      </c>
      <c r="AG4884">
        <v>121500</v>
      </c>
      <c r="AH4884">
        <v>121500</v>
      </c>
      <c r="AI4884">
        <v>0</v>
      </c>
      <c r="AJ4884">
        <v>121500</v>
      </c>
      <c r="AK4884" t="s">
        <v>120</v>
      </c>
      <c r="AL4884">
        <v>9</v>
      </c>
      <c r="AM4884" t="s">
        <v>68</v>
      </c>
      <c r="AN4884">
        <v>1</v>
      </c>
      <c r="AO4884">
        <v>0</v>
      </c>
      <c r="AR4884" t="s">
        <v>79</v>
      </c>
      <c r="AS4884" t="s">
        <v>77</v>
      </c>
      <c r="AT4884">
        <v>-307</v>
      </c>
      <c r="AU4884" t="s">
        <v>78</v>
      </c>
      <c r="AV4884" t="s">
        <v>79</v>
      </c>
      <c r="AX4884" t="s">
        <v>102</v>
      </c>
      <c r="AY4884" t="s">
        <v>95</v>
      </c>
      <c r="AZ4884" t="s">
        <v>96</v>
      </c>
      <c r="BA4884" t="s">
        <v>76</v>
      </c>
      <c r="BB4884" t="s">
        <v>138</v>
      </c>
      <c r="BC4884">
        <v>400</v>
      </c>
      <c r="BD4884" t="s">
        <v>85</v>
      </c>
      <c r="BE4884">
        <v>10</v>
      </c>
      <c r="BF4884" t="s">
        <v>112</v>
      </c>
      <c r="BG4884" t="s">
        <v>151</v>
      </c>
      <c r="BH4884">
        <v>365243</v>
      </c>
      <c r="BI4884">
        <v>-276</v>
      </c>
      <c r="BJ4884">
        <v>-6</v>
      </c>
      <c r="BK4884">
        <v>-6</v>
      </c>
      <c r="BL4884">
        <v>-2</v>
      </c>
      <c r="BM4884">
        <v>0</v>
      </c>
    </row>
    <row r="4885" spans="1:65" x14ac:dyDescent="0.3">
      <c r="A4885">
        <v>142140</v>
      </c>
      <c r="B4885">
        <v>0</v>
      </c>
      <c r="C4885" t="s">
        <v>65</v>
      </c>
      <c r="D4885" t="s">
        <v>88</v>
      </c>
      <c r="E4885" t="s">
        <v>67</v>
      </c>
      <c r="F4885" t="s">
        <v>67</v>
      </c>
      <c r="G4885">
        <v>0</v>
      </c>
      <c r="H4885">
        <v>130500</v>
      </c>
      <c r="I4885">
        <v>213948</v>
      </c>
      <c r="J4885" t="s">
        <v>113</v>
      </c>
      <c r="K4885" t="s">
        <v>70</v>
      </c>
      <c r="L4885" t="s">
        <v>139</v>
      </c>
      <c r="M4885" t="s">
        <v>72</v>
      </c>
      <c r="N4885">
        <v>4.96E-3</v>
      </c>
      <c r="O4885">
        <v>19354</v>
      </c>
      <c r="P4885">
        <v>365243</v>
      </c>
      <c r="Q4885">
        <v>1450</v>
      </c>
      <c r="R4885">
        <v>1499</v>
      </c>
      <c r="S4885">
        <v>2</v>
      </c>
      <c r="T4885">
        <v>2</v>
      </c>
      <c r="U4885" t="s">
        <v>73</v>
      </c>
      <c r="V4885">
        <v>11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 t="s">
        <v>76</v>
      </c>
      <c r="AD4885">
        <v>2059353</v>
      </c>
      <c r="AE4885" t="s">
        <v>65</v>
      </c>
      <c r="AG4885">
        <v>0</v>
      </c>
      <c r="AH4885">
        <v>0</v>
      </c>
      <c r="AK4885" t="s">
        <v>120</v>
      </c>
      <c r="AL4885">
        <v>17</v>
      </c>
      <c r="AM4885" t="s">
        <v>68</v>
      </c>
      <c r="AN4885">
        <v>1</v>
      </c>
      <c r="AR4885" t="s">
        <v>76</v>
      </c>
      <c r="AS4885" t="s">
        <v>129</v>
      </c>
      <c r="AT4885">
        <v>-148</v>
      </c>
      <c r="AU4885" t="s">
        <v>76</v>
      </c>
      <c r="AV4885" t="s">
        <v>79</v>
      </c>
      <c r="AX4885" t="s">
        <v>81</v>
      </c>
      <c r="AY4885" t="s">
        <v>76</v>
      </c>
      <c r="AZ4885" t="s">
        <v>76</v>
      </c>
      <c r="BA4885" t="s">
        <v>76</v>
      </c>
      <c r="BB4885" t="s">
        <v>121</v>
      </c>
      <c r="BC4885">
        <v>-1</v>
      </c>
      <c r="BD4885" t="s">
        <v>76</v>
      </c>
      <c r="BF4885" t="s">
        <v>76</v>
      </c>
      <c r="BG4885" t="s">
        <v>82</v>
      </c>
    </row>
    <row r="4886" spans="1:65" x14ac:dyDescent="0.3">
      <c r="A4886">
        <v>142146</v>
      </c>
      <c r="B4886">
        <v>0</v>
      </c>
      <c r="C4886" t="s">
        <v>65</v>
      </c>
      <c r="D4886" t="s">
        <v>66</v>
      </c>
      <c r="E4886" t="s">
        <v>68</v>
      </c>
      <c r="F4886" t="s">
        <v>68</v>
      </c>
      <c r="G4886">
        <v>0</v>
      </c>
      <c r="H4886">
        <v>270000</v>
      </c>
      <c r="I4886">
        <v>573628.5</v>
      </c>
      <c r="J4886" t="s">
        <v>69</v>
      </c>
      <c r="K4886" t="s">
        <v>70</v>
      </c>
      <c r="L4886" t="s">
        <v>91</v>
      </c>
      <c r="M4886" t="s">
        <v>72</v>
      </c>
      <c r="N4886">
        <v>1.8634000000000001E-2</v>
      </c>
      <c r="O4886">
        <v>16699</v>
      </c>
      <c r="P4886">
        <v>4319</v>
      </c>
      <c r="Q4886">
        <v>2195</v>
      </c>
      <c r="R4886">
        <v>178</v>
      </c>
      <c r="S4886">
        <v>2</v>
      </c>
      <c r="T4886">
        <v>2</v>
      </c>
      <c r="U4886" t="s">
        <v>125</v>
      </c>
      <c r="V4886">
        <v>12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 t="s">
        <v>200</v>
      </c>
      <c r="AD4886">
        <v>2082517</v>
      </c>
      <c r="AE4886" t="s">
        <v>93</v>
      </c>
      <c r="AF4886">
        <v>7809.0749999999998</v>
      </c>
      <c r="AG4886">
        <v>89955</v>
      </c>
      <c r="AH4886">
        <v>71964</v>
      </c>
      <c r="AI4886">
        <v>17991</v>
      </c>
      <c r="AJ4886">
        <v>89955</v>
      </c>
      <c r="AK4886" t="s">
        <v>123</v>
      </c>
      <c r="AL4886">
        <v>12</v>
      </c>
      <c r="AM4886" t="s">
        <v>68</v>
      </c>
      <c r="AN4886">
        <v>1</v>
      </c>
      <c r="AO4886">
        <v>0.217818182</v>
      </c>
      <c r="AR4886" t="s">
        <v>79</v>
      </c>
      <c r="AS4886" t="s">
        <v>77</v>
      </c>
      <c r="AT4886">
        <v>-1247</v>
      </c>
      <c r="AU4886" t="s">
        <v>78</v>
      </c>
      <c r="AV4886" t="s">
        <v>79</v>
      </c>
      <c r="AW4886" t="s">
        <v>80</v>
      </c>
      <c r="AX4886" t="s">
        <v>81</v>
      </c>
      <c r="AY4886" t="s">
        <v>103</v>
      </c>
      <c r="AZ4886" t="s">
        <v>96</v>
      </c>
      <c r="BA4886" t="s">
        <v>76</v>
      </c>
      <c r="BB4886" t="s">
        <v>84</v>
      </c>
      <c r="BC4886">
        <v>406</v>
      </c>
      <c r="BD4886" t="s">
        <v>85</v>
      </c>
      <c r="BE4886">
        <v>12</v>
      </c>
      <c r="BF4886" t="s">
        <v>147</v>
      </c>
      <c r="BG4886" t="s">
        <v>151</v>
      </c>
      <c r="BH4886">
        <v>365243</v>
      </c>
      <c r="BI4886">
        <v>-1209</v>
      </c>
      <c r="BJ4886">
        <v>-879</v>
      </c>
      <c r="BK4886">
        <v>-879</v>
      </c>
      <c r="BL4886">
        <v>-877</v>
      </c>
      <c r="BM4886">
        <v>0</v>
      </c>
    </row>
    <row r="4887" spans="1:65" x14ac:dyDescent="0.3">
      <c r="A4887">
        <v>142148</v>
      </c>
      <c r="B4887">
        <v>0</v>
      </c>
      <c r="C4887" t="s">
        <v>65</v>
      </c>
      <c r="D4887" t="s">
        <v>88</v>
      </c>
      <c r="E4887" t="s">
        <v>67</v>
      </c>
      <c r="F4887" t="s">
        <v>68</v>
      </c>
      <c r="G4887">
        <v>0</v>
      </c>
      <c r="H4887">
        <v>135000</v>
      </c>
      <c r="I4887">
        <v>808650</v>
      </c>
      <c r="J4887" t="s">
        <v>89</v>
      </c>
      <c r="K4887" t="s">
        <v>70</v>
      </c>
      <c r="L4887" t="s">
        <v>119</v>
      </c>
      <c r="M4887" t="s">
        <v>72</v>
      </c>
      <c r="N4887">
        <v>7.1139999999999997E-3</v>
      </c>
      <c r="O4887">
        <v>16510</v>
      </c>
      <c r="P4887">
        <v>530</v>
      </c>
      <c r="Q4887">
        <v>1350</v>
      </c>
      <c r="R4887">
        <v>51</v>
      </c>
      <c r="S4887">
        <v>2</v>
      </c>
      <c r="T4887">
        <v>2</v>
      </c>
      <c r="U4887" t="s">
        <v>123</v>
      </c>
      <c r="V4887">
        <v>11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 t="s">
        <v>135</v>
      </c>
      <c r="AD4887">
        <v>2546331</v>
      </c>
      <c r="AE4887" t="s">
        <v>93</v>
      </c>
      <c r="AF4887">
        <v>7047.09</v>
      </c>
      <c r="AG4887">
        <v>49374</v>
      </c>
      <c r="AH4887">
        <v>44433</v>
      </c>
      <c r="AI4887">
        <v>4941</v>
      </c>
      <c r="AJ4887">
        <v>49374</v>
      </c>
      <c r="AK4887" t="s">
        <v>73</v>
      </c>
      <c r="AL4887">
        <v>14</v>
      </c>
      <c r="AM4887" t="s">
        <v>68</v>
      </c>
      <c r="AN4887">
        <v>1</v>
      </c>
      <c r="AO4887">
        <v>0.1089885</v>
      </c>
      <c r="AR4887" t="s">
        <v>79</v>
      </c>
      <c r="AS4887" t="s">
        <v>77</v>
      </c>
      <c r="AT4887">
        <v>-2867</v>
      </c>
      <c r="AU4887" t="s">
        <v>76</v>
      </c>
      <c r="AV4887" t="s">
        <v>79</v>
      </c>
      <c r="AX4887" t="s">
        <v>102</v>
      </c>
      <c r="AY4887" t="s">
        <v>124</v>
      </c>
      <c r="AZ4887" t="s">
        <v>96</v>
      </c>
      <c r="BA4887" t="s">
        <v>76</v>
      </c>
      <c r="BB4887" t="s">
        <v>138</v>
      </c>
      <c r="BC4887">
        <v>60</v>
      </c>
      <c r="BD4887" t="s">
        <v>105</v>
      </c>
      <c r="BE4887">
        <v>8</v>
      </c>
      <c r="BF4887" t="s">
        <v>112</v>
      </c>
      <c r="BG4887" t="s">
        <v>106</v>
      </c>
      <c r="BH4887">
        <v>365243</v>
      </c>
      <c r="BI4887">
        <v>-2774</v>
      </c>
      <c r="BJ4887">
        <v>-2564</v>
      </c>
      <c r="BK4887">
        <v>-2564</v>
      </c>
      <c r="BL4887">
        <v>-2556</v>
      </c>
      <c r="BM4887">
        <v>0</v>
      </c>
    </row>
    <row r="4888" spans="1:65" x14ac:dyDescent="0.3">
      <c r="A4888">
        <v>142150</v>
      </c>
      <c r="B4888">
        <v>0</v>
      </c>
      <c r="C4888" t="s">
        <v>65</v>
      </c>
      <c r="D4888" t="s">
        <v>88</v>
      </c>
      <c r="E4888" t="s">
        <v>67</v>
      </c>
      <c r="F4888" t="s">
        <v>68</v>
      </c>
      <c r="G4888">
        <v>1</v>
      </c>
      <c r="H4888">
        <v>382500</v>
      </c>
      <c r="I4888">
        <v>1024785</v>
      </c>
      <c r="J4888" t="s">
        <v>133</v>
      </c>
      <c r="K4888" t="s">
        <v>90</v>
      </c>
      <c r="L4888" t="s">
        <v>91</v>
      </c>
      <c r="M4888" t="s">
        <v>72</v>
      </c>
      <c r="N4888">
        <v>2.0712999999999999E-2</v>
      </c>
      <c r="O4888">
        <v>19464</v>
      </c>
      <c r="P4888">
        <v>3519</v>
      </c>
      <c r="Q4888">
        <v>4580</v>
      </c>
      <c r="R4888">
        <v>2999</v>
      </c>
      <c r="S4888">
        <v>3</v>
      </c>
      <c r="T4888">
        <v>3</v>
      </c>
      <c r="U4888" t="s">
        <v>73</v>
      </c>
      <c r="V4888">
        <v>13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 t="s">
        <v>134</v>
      </c>
      <c r="AD4888">
        <v>1385159</v>
      </c>
      <c r="AE4888" t="s">
        <v>93</v>
      </c>
      <c r="AF4888">
        <v>57753.09</v>
      </c>
      <c r="AG4888">
        <v>542250</v>
      </c>
      <c r="AH4888">
        <v>565870.5</v>
      </c>
      <c r="AI4888">
        <v>0</v>
      </c>
      <c r="AJ4888">
        <v>542250</v>
      </c>
      <c r="AK4888" t="s">
        <v>75</v>
      </c>
      <c r="AL4888">
        <v>9</v>
      </c>
      <c r="AM4888" t="s">
        <v>68</v>
      </c>
      <c r="AN4888">
        <v>1</v>
      </c>
      <c r="AO4888">
        <v>0</v>
      </c>
      <c r="AR4888" t="s">
        <v>79</v>
      </c>
      <c r="AS4888" t="s">
        <v>77</v>
      </c>
      <c r="AT4888">
        <v>-606</v>
      </c>
      <c r="AU4888" t="s">
        <v>78</v>
      </c>
      <c r="AV4888" t="s">
        <v>79</v>
      </c>
      <c r="AW4888" t="s">
        <v>80</v>
      </c>
      <c r="AX4888" t="s">
        <v>102</v>
      </c>
      <c r="AY4888" t="s">
        <v>190</v>
      </c>
      <c r="AZ4888" t="s">
        <v>96</v>
      </c>
      <c r="BA4888" t="s">
        <v>76</v>
      </c>
      <c r="BB4888" t="s">
        <v>138</v>
      </c>
      <c r="BC4888">
        <v>95</v>
      </c>
      <c r="BD4888" t="s">
        <v>191</v>
      </c>
      <c r="BE4888">
        <v>11</v>
      </c>
      <c r="BF4888" t="s">
        <v>97</v>
      </c>
      <c r="BG4888" t="s">
        <v>158</v>
      </c>
      <c r="BH4888">
        <v>365243</v>
      </c>
      <c r="BI4888">
        <v>-545</v>
      </c>
      <c r="BJ4888">
        <v>-245</v>
      </c>
      <c r="BK4888">
        <v>-335</v>
      </c>
      <c r="BL4888">
        <v>-321</v>
      </c>
      <c r="BM4888">
        <v>0</v>
      </c>
    </row>
    <row r="4889" spans="1:65" x14ac:dyDescent="0.3">
      <c r="A4889">
        <v>142170</v>
      </c>
      <c r="B4889">
        <v>0</v>
      </c>
      <c r="C4889" t="s">
        <v>65</v>
      </c>
      <c r="D4889" t="s">
        <v>66</v>
      </c>
      <c r="E4889" t="s">
        <v>67</v>
      </c>
      <c r="F4889" t="s">
        <v>68</v>
      </c>
      <c r="G4889">
        <v>0</v>
      </c>
      <c r="H4889">
        <v>166500</v>
      </c>
      <c r="I4889">
        <v>283500</v>
      </c>
      <c r="J4889" t="s">
        <v>69</v>
      </c>
      <c r="K4889" t="s">
        <v>90</v>
      </c>
      <c r="L4889" t="s">
        <v>91</v>
      </c>
      <c r="M4889" t="s">
        <v>72</v>
      </c>
      <c r="N4889">
        <v>1.0500000000000001E-2</v>
      </c>
      <c r="O4889">
        <v>20638</v>
      </c>
      <c r="P4889">
        <v>12646</v>
      </c>
      <c r="Q4889">
        <v>10310</v>
      </c>
      <c r="R4889">
        <v>4085</v>
      </c>
      <c r="S4889">
        <v>3</v>
      </c>
      <c r="T4889">
        <v>3</v>
      </c>
      <c r="U4889" t="s">
        <v>123</v>
      </c>
      <c r="V4889">
        <v>15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1</v>
      </c>
      <c r="AC4889" t="s">
        <v>122</v>
      </c>
      <c r="AD4889">
        <v>1878289</v>
      </c>
      <c r="AE4889" t="s">
        <v>65</v>
      </c>
      <c r="AG4889">
        <v>0</v>
      </c>
      <c r="AH4889">
        <v>0</v>
      </c>
      <c r="AK4889" t="s">
        <v>125</v>
      </c>
      <c r="AL4889">
        <v>15</v>
      </c>
      <c r="AM4889" t="s">
        <v>68</v>
      </c>
      <c r="AN4889">
        <v>1</v>
      </c>
      <c r="AR4889" t="s">
        <v>76</v>
      </c>
      <c r="AS4889" t="s">
        <v>129</v>
      </c>
      <c r="AT4889">
        <v>-181</v>
      </c>
      <c r="AU4889" t="s">
        <v>76</v>
      </c>
      <c r="AV4889" t="s">
        <v>79</v>
      </c>
      <c r="AX4889" t="s">
        <v>81</v>
      </c>
      <c r="AY4889" t="s">
        <v>76</v>
      </c>
      <c r="AZ4889" t="s">
        <v>76</v>
      </c>
      <c r="BA4889" t="s">
        <v>76</v>
      </c>
      <c r="BB4889" t="s">
        <v>121</v>
      </c>
      <c r="BC4889">
        <v>-1</v>
      </c>
      <c r="BD4889" t="s">
        <v>76</v>
      </c>
      <c r="BF4889" t="s">
        <v>76</v>
      </c>
      <c r="BG4889" t="s">
        <v>82</v>
      </c>
    </row>
    <row r="4890" spans="1:65" x14ac:dyDescent="0.3">
      <c r="A4890">
        <v>142170</v>
      </c>
      <c r="B4890">
        <v>0</v>
      </c>
      <c r="C4890" t="s">
        <v>65</v>
      </c>
      <c r="D4890" t="s">
        <v>66</v>
      </c>
      <c r="E4890" t="s">
        <v>67</v>
      </c>
      <c r="F4890" t="s">
        <v>68</v>
      </c>
      <c r="G4890">
        <v>0</v>
      </c>
      <c r="H4890">
        <v>166500</v>
      </c>
      <c r="I4890">
        <v>283500</v>
      </c>
      <c r="J4890" t="s">
        <v>69</v>
      </c>
      <c r="K4890" t="s">
        <v>90</v>
      </c>
      <c r="L4890" t="s">
        <v>91</v>
      </c>
      <c r="M4890" t="s">
        <v>72</v>
      </c>
      <c r="N4890">
        <v>1.0500000000000001E-2</v>
      </c>
      <c r="O4890">
        <v>20638</v>
      </c>
      <c r="P4890">
        <v>12646</v>
      </c>
      <c r="Q4890">
        <v>10310</v>
      </c>
      <c r="R4890">
        <v>4085</v>
      </c>
      <c r="S4890">
        <v>3</v>
      </c>
      <c r="T4890">
        <v>3</v>
      </c>
      <c r="U4890" t="s">
        <v>123</v>
      </c>
      <c r="V4890">
        <v>15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1</v>
      </c>
      <c r="AC4890" t="s">
        <v>122</v>
      </c>
      <c r="AD4890">
        <v>1731462</v>
      </c>
      <c r="AE4890" t="s">
        <v>65</v>
      </c>
      <c r="AG4890">
        <v>0</v>
      </c>
      <c r="AH4890">
        <v>0</v>
      </c>
      <c r="AK4890" t="s">
        <v>73</v>
      </c>
      <c r="AL4890">
        <v>14</v>
      </c>
      <c r="AM4890" t="s">
        <v>68</v>
      </c>
      <c r="AN4890">
        <v>1</v>
      </c>
      <c r="AR4890" t="s">
        <v>76</v>
      </c>
      <c r="AS4890" t="s">
        <v>114</v>
      </c>
      <c r="AT4890">
        <v>-305</v>
      </c>
      <c r="AU4890" t="s">
        <v>76</v>
      </c>
      <c r="AV4890" t="s">
        <v>115</v>
      </c>
      <c r="AX4890" t="s">
        <v>161</v>
      </c>
      <c r="AY4890" t="s">
        <v>76</v>
      </c>
      <c r="AZ4890" t="s">
        <v>76</v>
      </c>
      <c r="BA4890" t="s">
        <v>76</v>
      </c>
      <c r="BB4890" t="s">
        <v>121</v>
      </c>
      <c r="BC4890">
        <v>-1</v>
      </c>
      <c r="BD4890" t="s">
        <v>76</v>
      </c>
      <c r="BF4890" t="s">
        <v>76</v>
      </c>
      <c r="BG4890" t="s">
        <v>82</v>
      </c>
    </row>
    <row r="4891" spans="1:65" x14ac:dyDescent="0.3">
      <c r="A4891">
        <v>142171</v>
      </c>
      <c r="B4891">
        <v>0</v>
      </c>
      <c r="C4891" t="s">
        <v>65</v>
      </c>
      <c r="D4891" t="s">
        <v>88</v>
      </c>
      <c r="E4891" t="s">
        <v>67</v>
      </c>
      <c r="F4891" t="s">
        <v>68</v>
      </c>
      <c r="G4891">
        <v>1</v>
      </c>
      <c r="H4891">
        <v>90000</v>
      </c>
      <c r="I4891">
        <v>518562</v>
      </c>
      <c r="J4891" t="s">
        <v>133</v>
      </c>
      <c r="K4891" t="s">
        <v>70</v>
      </c>
      <c r="L4891" t="s">
        <v>140</v>
      </c>
      <c r="M4891" t="s">
        <v>72</v>
      </c>
      <c r="N4891">
        <v>9.6299999999999997E-3</v>
      </c>
      <c r="O4891">
        <v>11644</v>
      </c>
      <c r="P4891">
        <v>2297</v>
      </c>
      <c r="Q4891">
        <v>2385</v>
      </c>
      <c r="R4891">
        <v>3987</v>
      </c>
      <c r="S4891">
        <v>2</v>
      </c>
      <c r="T4891">
        <v>2</v>
      </c>
      <c r="U4891" t="s">
        <v>94</v>
      </c>
      <c r="V4891">
        <v>13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 t="s">
        <v>170</v>
      </c>
      <c r="AD4891">
        <v>1940449</v>
      </c>
      <c r="AE4891" t="s">
        <v>99</v>
      </c>
      <c r="AF4891">
        <v>3375</v>
      </c>
      <c r="AG4891">
        <v>0</v>
      </c>
      <c r="AH4891">
        <v>67500</v>
      </c>
      <c r="AK4891" t="s">
        <v>75</v>
      </c>
      <c r="AL4891">
        <v>12</v>
      </c>
      <c r="AM4891" t="s">
        <v>68</v>
      </c>
      <c r="AN4891">
        <v>1</v>
      </c>
      <c r="AR4891" t="s">
        <v>79</v>
      </c>
      <c r="AS4891" t="s">
        <v>77</v>
      </c>
      <c r="AT4891">
        <v>-2435</v>
      </c>
      <c r="AU4891" t="s">
        <v>76</v>
      </c>
      <c r="AV4891" t="s">
        <v>79</v>
      </c>
      <c r="AX4891" t="s">
        <v>81</v>
      </c>
      <c r="AY4891" t="s">
        <v>76</v>
      </c>
      <c r="AZ4891" t="s">
        <v>131</v>
      </c>
      <c r="BA4891" t="s">
        <v>116</v>
      </c>
      <c r="BB4891" t="s">
        <v>187</v>
      </c>
      <c r="BC4891">
        <v>-1</v>
      </c>
      <c r="BD4891" t="s">
        <v>76</v>
      </c>
      <c r="BE4891">
        <v>0</v>
      </c>
      <c r="BF4891" t="s">
        <v>76</v>
      </c>
      <c r="BG4891" t="s">
        <v>132</v>
      </c>
      <c r="BH4891">
        <v>-2429</v>
      </c>
      <c r="BI4891">
        <v>-2390</v>
      </c>
      <c r="BJ4891">
        <v>365243</v>
      </c>
      <c r="BK4891">
        <v>-1660</v>
      </c>
      <c r="BL4891">
        <v>365243</v>
      </c>
      <c r="BM4891">
        <v>0</v>
      </c>
    </row>
    <row r="4892" spans="1:65" x14ac:dyDescent="0.3">
      <c r="A4892">
        <v>142200</v>
      </c>
      <c r="B4892">
        <v>0</v>
      </c>
      <c r="C4892" t="s">
        <v>65</v>
      </c>
      <c r="D4892" t="s">
        <v>88</v>
      </c>
      <c r="E4892" t="s">
        <v>67</v>
      </c>
      <c r="F4892" t="s">
        <v>68</v>
      </c>
      <c r="G4892">
        <v>0</v>
      </c>
      <c r="H4892">
        <v>225000</v>
      </c>
      <c r="I4892">
        <v>1078200</v>
      </c>
      <c r="J4892" t="s">
        <v>133</v>
      </c>
      <c r="K4892" t="s">
        <v>70</v>
      </c>
      <c r="L4892" t="s">
        <v>139</v>
      </c>
      <c r="M4892" t="s">
        <v>169</v>
      </c>
      <c r="N4892">
        <v>2.2624999999999999E-2</v>
      </c>
      <c r="O4892">
        <v>21766</v>
      </c>
      <c r="P4892">
        <v>4149</v>
      </c>
      <c r="Q4892">
        <v>9201</v>
      </c>
      <c r="R4892">
        <v>2176</v>
      </c>
      <c r="S4892">
        <v>2</v>
      </c>
      <c r="T4892">
        <v>2</v>
      </c>
      <c r="U4892" t="s">
        <v>109</v>
      </c>
      <c r="V4892">
        <v>13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 t="s">
        <v>170</v>
      </c>
      <c r="AD4892">
        <v>1300698</v>
      </c>
      <c r="AE4892" t="s">
        <v>65</v>
      </c>
      <c r="AF4892">
        <v>31657.05</v>
      </c>
      <c r="AG4892">
        <v>900000</v>
      </c>
      <c r="AH4892">
        <v>1078200</v>
      </c>
      <c r="AJ4892">
        <v>900000</v>
      </c>
      <c r="AK4892" t="s">
        <v>123</v>
      </c>
      <c r="AL4892">
        <v>14</v>
      </c>
      <c r="AM4892" t="s">
        <v>68</v>
      </c>
      <c r="AN4892">
        <v>1</v>
      </c>
      <c r="AR4892" t="s">
        <v>76</v>
      </c>
      <c r="AS4892" t="s">
        <v>114</v>
      </c>
      <c r="AT4892">
        <v>-32</v>
      </c>
      <c r="AU4892" t="s">
        <v>78</v>
      </c>
      <c r="AV4892" t="s">
        <v>115</v>
      </c>
      <c r="AW4892" t="s">
        <v>80</v>
      </c>
      <c r="AX4892" t="s">
        <v>76</v>
      </c>
      <c r="AY4892" t="s">
        <v>76</v>
      </c>
      <c r="AZ4892" t="s">
        <v>82</v>
      </c>
      <c r="BA4892" t="s">
        <v>116</v>
      </c>
      <c r="BB4892" t="s">
        <v>121</v>
      </c>
      <c r="BC4892">
        <v>-1</v>
      </c>
      <c r="BD4892" t="s">
        <v>76</v>
      </c>
      <c r="BE4892">
        <v>60</v>
      </c>
      <c r="BF4892" t="s">
        <v>112</v>
      </c>
      <c r="BG4892" t="s">
        <v>118</v>
      </c>
    </row>
    <row r="4893" spans="1:65" x14ac:dyDescent="0.3">
      <c r="A4893">
        <v>142200</v>
      </c>
      <c r="B4893">
        <v>0</v>
      </c>
      <c r="C4893" t="s">
        <v>65</v>
      </c>
      <c r="D4893" t="s">
        <v>88</v>
      </c>
      <c r="E4893" t="s">
        <v>67</v>
      </c>
      <c r="F4893" t="s">
        <v>68</v>
      </c>
      <c r="G4893">
        <v>0</v>
      </c>
      <c r="H4893">
        <v>225000</v>
      </c>
      <c r="I4893">
        <v>1078200</v>
      </c>
      <c r="J4893" t="s">
        <v>133</v>
      </c>
      <c r="K4893" t="s">
        <v>70</v>
      </c>
      <c r="L4893" t="s">
        <v>139</v>
      </c>
      <c r="M4893" t="s">
        <v>169</v>
      </c>
      <c r="N4893">
        <v>2.2624999999999999E-2</v>
      </c>
      <c r="O4893">
        <v>21766</v>
      </c>
      <c r="P4893">
        <v>4149</v>
      </c>
      <c r="Q4893">
        <v>9201</v>
      </c>
      <c r="R4893">
        <v>2176</v>
      </c>
      <c r="S4893">
        <v>2</v>
      </c>
      <c r="T4893">
        <v>2</v>
      </c>
      <c r="U4893" t="s">
        <v>109</v>
      </c>
      <c r="V4893">
        <v>13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170</v>
      </c>
      <c r="AD4893">
        <v>2292899</v>
      </c>
      <c r="AE4893" t="s">
        <v>65</v>
      </c>
      <c r="AG4893">
        <v>0</v>
      </c>
      <c r="AH4893">
        <v>0</v>
      </c>
      <c r="AK4893" t="s">
        <v>123</v>
      </c>
      <c r="AL4893">
        <v>13</v>
      </c>
      <c r="AM4893" t="s">
        <v>68</v>
      </c>
      <c r="AN4893">
        <v>1</v>
      </c>
      <c r="AR4893" t="s">
        <v>76</v>
      </c>
      <c r="AS4893" t="s">
        <v>129</v>
      </c>
      <c r="AT4893">
        <v>-32</v>
      </c>
      <c r="AU4893" t="s">
        <v>76</v>
      </c>
      <c r="AV4893" t="s">
        <v>79</v>
      </c>
      <c r="AX4893" t="s">
        <v>76</v>
      </c>
      <c r="AY4893" t="s">
        <v>76</v>
      </c>
      <c r="AZ4893" t="s">
        <v>76</v>
      </c>
      <c r="BA4893" t="s">
        <v>76</v>
      </c>
      <c r="BB4893" t="s">
        <v>121</v>
      </c>
      <c r="BC4893">
        <v>-1</v>
      </c>
      <c r="BD4893" t="s">
        <v>76</v>
      </c>
      <c r="BF4893" t="s">
        <v>76</v>
      </c>
      <c r="BG4893" t="s">
        <v>82</v>
      </c>
    </row>
    <row r="4894" spans="1:65" x14ac:dyDescent="0.3">
      <c r="A4894">
        <v>142204</v>
      </c>
      <c r="B4894">
        <v>0</v>
      </c>
      <c r="C4894" t="s">
        <v>65</v>
      </c>
      <c r="D4894" t="s">
        <v>66</v>
      </c>
      <c r="E4894" t="s">
        <v>67</v>
      </c>
      <c r="F4894" t="s">
        <v>67</v>
      </c>
      <c r="G4894">
        <v>0</v>
      </c>
      <c r="H4894">
        <v>67500</v>
      </c>
      <c r="I4894">
        <v>168102</v>
      </c>
      <c r="J4894" t="s">
        <v>69</v>
      </c>
      <c r="K4894" t="s">
        <v>70</v>
      </c>
      <c r="L4894" t="s">
        <v>91</v>
      </c>
      <c r="M4894" t="s">
        <v>72</v>
      </c>
      <c r="N4894">
        <v>1.8849999999999999E-2</v>
      </c>
      <c r="O4894">
        <v>19491</v>
      </c>
      <c r="P4894">
        <v>4925</v>
      </c>
      <c r="Q4894">
        <v>9509</v>
      </c>
      <c r="R4894">
        <v>3036</v>
      </c>
      <c r="S4894">
        <v>2</v>
      </c>
      <c r="T4894">
        <v>2</v>
      </c>
      <c r="U4894" t="s">
        <v>123</v>
      </c>
      <c r="V4894">
        <v>16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 t="s">
        <v>92</v>
      </c>
      <c r="AD4894">
        <v>2713132</v>
      </c>
      <c r="AE4894" t="s">
        <v>99</v>
      </c>
      <c r="AF4894">
        <v>22500</v>
      </c>
      <c r="AG4894">
        <v>0</v>
      </c>
      <c r="AH4894">
        <v>450000</v>
      </c>
      <c r="AK4894" t="s">
        <v>94</v>
      </c>
      <c r="AL4894">
        <v>11</v>
      </c>
      <c r="AM4894" t="s">
        <v>68</v>
      </c>
      <c r="AN4894">
        <v>1</v>
      </c>
      <c r="AR4894" t="s">
        <v>79</v>
      </c>
      <c r="AS4894" t="s">
        <v>77</v>
      </c>
      <c r="AT4894">
        <v>-1108</v>
      </c>
      <c r="AU4894" t="s">
        <v>76</v>
      </c>
      <c r="AV4894" t="s">
        <v>79</v>
      </c>
      <c r="AX4894" t="s">
        <v>81</v>
      </c>
      <c r="AY4894" t="s">
        <v>76</v>
      </c>
      <c r="AZ4894" t="s">
        <v>131</v>
      </c>
      <c r="BA4894" t="s">
        <v>116</v>
      </c>
      <c r="BB4894" t="s">
        <v>121</v>
      </c>
      <c r="BC4894">
        <v>0</v>
      </c>
      <c r="BD4894" t="s">
        <v>76</v>
      </c>
      <c r="BE4894">
        <v>0</v>
      </c>
      <c r="BF4894" t="s">
        <v>76</v>
      </c>
      <c r="BG4894" t="s">
        <v>160</v>
      </c>
      <c r="BH4894">
        <v>365243</v>
      </c>
      <c r="BI4894">
        <v>365243</v>
      </c>
      <c r="BJ4894">
        <v>365243</v>
      </c>
      <c r="BK4894">
        <v>365243</v>
      </c>
      <c r="BL4894">
        <v>365243</v>
      </c>
      <c r="BM4894">
        <v>0</v>
      </c>
    </row>
    <row r="4895" spans="1:65" x14ac:dyDescent="0.3">
      <c r="A4895">
        <v>142204</v>
      </c>
      <c r="B4895">
        <v>0</v>
      </c>
      <c r="C4895" t="s">
        <v>65</v>
      </c>
      <c r="D4895" t="s">
        <v>66</v>
      </c>
      <c r="E4895" t="s">
        <v>67</v>
      </c>
      <c r="F4895" t="s">
        <v>67</v>
      </c>
      <c r="G4895">
        <v>0</v>
      </c>
      <c r="H4895">
        <v>67500</v>
      </c>
      <c r="I4895">
        <v>168102</v>
      </c>
      <c r="J4895" t="s">
        <v>69</v>
      </c>
      <c r="K4895" t="s">
        <v>70</v>
      </c>
      <c r="L4895" t="s">
        <v>91</v>
      </c>
      <c r="M4895" t="s">
        <v>72</v>
      </c>
      <c r="N4895">
        <v>1.8849999999999999E-2</v>
      </c>
      <c r="O4895">
        <v>19491</v>
      </c>
      <c r="P4895">
        <v>4925</v>
      </c>
      <c r="Q4895">
        <v>9509</v>
      </c>
      <c r="R4895">
        <v>3036</v>
      </c>
      <c r="S4895">
        <v>2</v>
      </c>
      <c r="T4895">
        <v>2</v>
      </c>
      <c r="U4895" t="s">
        <v>123</v>
      </c>
      <c r="V4895">
        <v>16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 t="s">
        <v>92</v>
      </c>
      <c r="AD4895">
        <v>1254966</v>
      </c>
      <c r="AE4895" t="s">
        <v>65</v>
      </c>
      <c r="AF4895">
        <v>6320.835</v>
      </c>
      <c r="AG4895">
        <v>45000</v>
      </c>
      <c r="AH4895">
        <v>54738</v>
      </c>
      <c r="AI4895">
        <v>0</v>
      </c>
      <c r="AJ4895">
        <v>45000</v>
      </c>
      <c r="AK4895" t="s">
        <v>73</v>
      </c>
      <c r="AL4895">
        <v>17</v>
      </c>
      <c r="AM4895" t="s">
        <v>68</v>
      </c>
      <c r="AN4895">
        <v>1</v>
      </c>
      <c r="AO4895">
        <v>0</v>
      </c>
      <c r="AR4895" t="s">
        <v>76</v>
      </c>
      <c r="AS4895" t="s">
        <v>77</v>
      </c>
      <c r="AT4895">
        <v>-1859</v>
      </c>
      <c r="AU4895" t="s">
        <v>78</v>
      </c>
      <c r="AV4895" t="s">
        <v>79</v>
      </c>
      <c r="AW4895" t="s">
        <v>80</v>
      </c>
      <c r="AX4895" t="s">
        <v>81</v>
      </c>
      <c r="AY4895" t="s">
        <v>76</v>
      </c>
      <c r="AZ4895" t="s">
        <v>82</v>
      </c>
      <c r="BA4895" t="s">
        <v>116</v>
      </c>
      <c r="BB4895" t="s">
        <v>121</v>
      </c>
      <c r="BC4895">
        <v>0</v>
      </c>
      <c r="BD4895" t="s">
        <v>76</v>
      </c>
      <c r="BE4895">
        <v>12</v>
      </c>
      <c r="BF4895" t="s">
        <v>86</v>
      </c>
      <c r="BG4895" t="s">
        <v>172</v>
      </c>
      <c r="BH4895">
        <v>365243</v>
      </c>
      <c r="BI4895">
        <v>-1829</v>
      </c>
      <c r="BJ4895">
        <v>-1499</v>
      </c>
      <c r="BK4895">
        <v>-1499</v>
      </c>
      <c r="BL4895">
        <v>-1492</v>
      </c>
      <c r="BM4895">
        <v>1</v>
      </c>
    </row>
    <row r="4896" spans="1:65" x14ac:dyDescent="0.3">
      <c r="A4896">
        <v>142204</v>
      </c>
      <c r="B4896">
        <v>0</v>
      </c>
      <c r="C4896" t="s">
        <v>65</v>
      </c>
      <c r="D4896" t="s">
        <v>66</v>
      </c>
      <c r="E4896" t="s">
        <v>67</v>
      </c>
      <c r="F4896" t="s">
        <v>67</v>
      </c>
      <c r="G4896">
        <v>0</v>
      </c>
      <c r="H4896">
        <v>67500</v>
      </c>
      <c r="I4896">
        <v>168102</v>
      </c>
      <c r="J4896" t="s">
        <v>69</v>
      </c>
      <c r="K4896" t="s">
        <v>70</v>
      </c>
      <c r="L4896" t="s">
        <v>91</v>
      </c>
      <c r="M4896" t="s">
        <v>72</v>
      </c>
      <c r="N4896">
        <v>1.8849999999999999E-2</v>
      </c>
      <c r="O4896">
        <v>19491</v>
      </c>
      <c r="P4896">
        <v>4925</v>
      </c>
      <c r="Q4896">
        <v>9509</v>
      </c>
      <c r="R4896">
        <v>3036</v>
      </c>
      <c r="S4896">
        <v>2</v>
      </c>
      <c r="T4896">
        <v>2</v>
      </c>
      <c r="U4896" t="s">
        <v>123</v>
      </c>
      <c r="V4896">
        <v>16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92</v>
      </c>
      <c r="AD4896">
        <v>2628314</v>
      </c>
      <c r="AE4896" t="s">
        <v>65</v>
      </c>
      <c r="AF4896">
        <v>14584.05</v>
      </c>
      <c r="AG4896">
        <v>135000</v>
      </c>
      <c r="AH4896">
        <v>182956.5</v>
      </c>
      <c r="AJ4896">
        <v>135000</v>
      </c>
      <c r="AK4896" t="s">
        <v>94</v>
      </c>
      <c r="AL4896">
        <v>12</v>
      </c>
      <c r="AM4896" t="s">
        <v>68</v>
      </c>
      <c r="AN4896">
        <v>1</v>
      </c>
      <c r="AR4896" t="s">
        <v>76</v>
      </c>
      <c r="AS4896" t="s">
        <v>77</v>
      </c>
      <c r="AT4896">
        <v>-982</v>
      </c>
      <c r="AU4896" t="s">
        <v>78</v>
      </c>
      <c r="AV4896" t="s">
        <v>79</v>
      </c>
      <c r="AW4896" t="s">
        <v>80</v>
      </c>
      <c r="AX4896" t="s">
        <v>81</v>
      </c>
      <c r="AY4896" t="s">
        <v>76</v>
      </c>
      <c r="AZ4896" t="s">
        <v>82</v>
      </c>
      <c r="BA4896" t="s">
        <v>83</v>
      </c>
      <c r="BB4896" t="s">
        <v>121</v>
      </c>
      <c r="BC4896">
        <v>0</v>
      </c>
      <c r="BD4896" t="s">
        <v>76</v>
      </c>
      <c r="BE4896">
        <v>24</v>
      </c>
      <c r="BF4896" t="s">
        <v>86</v>
      </c>
      <c r="BG4896" t="s">
        <v>87</v>
      </c>
    </row>
    <row r="4897" spans="1:65" x14ac:dyDescent="0.3">
      <c r="A4897">
        <v>142206</v>
      </c>
      <c r="B4897">
        <v>0</v>
      </c>
      <c r="C4897" t="s">
        <v>65</v>
      </c>
      <c r="D4897" t="s">
        <v>66</v>
      </c>
      <c r="E4897" t="s">
        <v>67</v>
      </c>
      <c r="F4897" t="s">
        <v>68</v>
      </c>
      <c r="G4897">
        <v>1</v>
      </c>
      <c r="H4897">
        <v>90000</v>
      </c>
      <c r="I4897">
        <v>545040</v>
      </c>
      <c r="J4897" t="s">
        <v>69</v>
      </c>
      <c r="K4897" t="s">
        <v>70</v>
      </c>
      <c r="L4897" t="s">
        <v>119</v>
      </c>
      <c r="M4897" t="s">
        <v>72</v>
      </c>
      <c r="N4897">
        <v>8.2299999999999995E-3</v>
      </c>
      <c r="O4897">
        <v>14419</v>
      </c>
      <c r="P4897">
        <v>2868</v>
      </c>
      <c r="Q4897">
        <v>2230</v>
      </c>
      <c r="R4897">
        <v>5002</v>
      </c>
      <c r="S4897">
        <v>2</v>
      </c>
      <c r="T4897">
        <v>2</v>
      </c>
      <c r="U4897" t="s">
        <v>125</v>
      </c>
      <c r="V4897">
        <v>11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 t="s">
        <v>145</v>
      </c>
      <c r="AD4897">
        <v>2782811</v>
      </c>
      <c r="AE4897" t="s">
        <v>99</v>
      </c>
      <c r="AF4897">
        <v>2250</v>
      </c>
      <c r="AG4897">
        <v>45000</v>
      </c>
      <c r="AH4897">
        <v>45000</v>
      </c>
      <c r="AJ4897">
        <v>45000</v>
      </c>
      <c r="AK4897" t="s">
        <v>109</v>
      </c>
      <c r="AL4897">
        <v>14</v>
      </c>
      <c r="AM4897" t="s">
        <v>68</v>
      </c>
      <c r="AN4897">
        <v>1</v>
      </c>
      <c r="AR4897" t="s">
        <v>79</v>
      </c>
      <c r="AS4897" t="s">
        <v>114</v>
      </c>
      <c r="AT4897">
        <v>-172</v>
      </c>
      <c r="AU4897" t="s">
        <v>76</v>
      </c>
      <c r="AV4897" t="s">
        <v>193</v>
      </c>
      <c r="AW4897" t="s">
        <v>80</v>
      </c>
      <c r="AX4897" t="s">
        <v>161</v>
      </c>
      <c r="AY4897" t="s">
        <v>76</v>
      </c>
      <c r="AZ4897" t="s">
        <v>131</v>
      </c>
      <c r="BA4897" t="s">
        <v>83</v>
      </c>
      <c r="BB4897" t="s">
        <v>104</v>
      </c>
      <c r="BC4897">
        <v>37</v>
      </c>
      <c r="BD4897" t="s">
        <v>105</v>
      </c>
      <c r="BE4897">
        <v>0</v>
      </c>
      <c r="BF4897" t="s">
        <v>76</v>
      </c>
      <c r="BG4897" t="s">
        <v>132</v>
      </c>
    </row>
    <row r="4898" spans="1:65" x14ac:dyDescent="0.3">
      <c r="A4898">
        <v>142230</v>
      </c>
      <c r="B4898">
        <v>0</v>
      </c>
      <c r="C4898" t="s">
        <v>65</v>
      </c>
      <c r="D4898" t="s">
        <v>66</v>
      </c>
      <c r="E4898" t="s">
        <v>68</v>
      </c>
      <c r="F4898" t="s">
        <v>68</v>
      </c>
      <c r="G4898">
        <v>1</v>
      </c>
      <c r="H4898">
        <v>225000</v>
      </c>
      <c r="I4898">
        <v>159264</v>
      </c>
      <c r="J4898" t="s">
        <v>69</v>
      </c>
      <c r="K4898" t="s">
        <v>70</v>
      </c>
      <c r="L4898" t="s">
        <v>91</v>
      </c>
      <c r="M4898" t="s">
        <v>72</v>
      </c>
      <c r="N4898">
        <v>8.0190000000000001E-3</v>
      </c>
      <c r="O4898">
        <v>9892</v>
      </c>
      <c r="P4898">
        <v>841</v>
      </c>
      <c r="Q4898">
        <v>4529</v>
      </c>
      <c r="R4898">
        <v>2554</v>
      </c>
      <c r="S4898">
        <v>2</v>
      </c>
      <c r="T4898">
        <v>2</v>
      </c>
      <c r="U4898" t="s">
        <v>125</v>
      </c>
      <c r="V4898">
        <v>14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 t="s">
        <v>92</v>
      </c>
      <c r="AD4898">
        <v>1422658</v>
      </c>
      <c r="AE4898" t="s">
        <v>99</v>
      </c>
      <c r="AG4898">
        <v>0</v>
      </c>
      <c r="AH4898">
        <v>0</v>
      </c>
      <c r="AK4898" t="s">
        <v>109</v>
      </c>
      <c r="AL4898">
        <v>16</v>
      </c>
      <c r="AM4898" t="s">
        <v>68</v>
      </c>
      <c r="AN4898">
        <v>1</v>
      </c>
      <c r="AR4898" t="s">
        <v>79</v>
      </c>
      <c r="AS4898" t="s">
        <v>129</v>
      </c>
      <c r="AT4898">
        <v>-368</v>
      </c>
      <c r="AU4898" t="s">
        <v>76</v>
      </c>
      <c r="AV4898" t="s">
        <v>79</v>
      </c>
      <c r="AX4898" t="s">
        <v>81</v>
      </c>
      <c r="AY4898" t="s">
        <v>76</v>
      </c>
      <c r="AZ4898" t="s">
        <v>76</v>
      </c>
      <c r="BA4898" t="s">
        <v>76</v>
      </c>
      <c r="BB4898" t="s">
        <v>121</v>
      </c>
      <c r="BC4898">
        <v>-1</v>
      </c>
      <c r="BD4898" t="s">
        <v>76</v>
      </c>
      <c r="BF4898" t="s">
        <v>76</v>
      </c>
      <c r="BG4898" t="s">
        <v>132</v>
      </c>
    </row>
    <row r="4899" spans="1:65" x14ac:dyDescent="0.3">
      <c r="A4899">
        <v>142230</v>
      </c>
      <c r="B4899">
        <v>0</v>
      </c>
      <c r="C4899" t="s">
        <v>65</v>
      </c>
      <c r="D4899" t="s">
        <v>66</v>
      </c>
      <c r="E4899" t="s">
        <v>68</v>
      </c>
      <c r="F4899" t="s">
        <v>68</v>
      </c>
      <c r="G4899">
        <v>1</v>
      </c>
      <c r="H4899">
        <v>225000</v>
      </c>
      <c r="I4899">
        <v>159264</v>
      </c>
      <c r="J4899" t="s">
        <v>69</v>
      </c>
      <c r="K4899" t="s">
        <v>70</v>
      </c>
      <c r="L4899" t="s">
        <v>91</v>
      </c>
      <c r="M4899" t="s">
        <v>72</v>
      </c>
      <c r="N4899">
        <v>8.0190000000000001E-3</v>
      </c>
      <c r="O4899">
        <v>9892</v>
      </c>
      <c r="P4899">
        <v>841</v>
      </c>
      <c r="Q4899">
        <v>4529</v>
      </c>
      <c r="R4899">
        <v>2554</v>
      </c>
      <c r="S4899">
        <v>2</v>
      </c>
      <c r="T4899">
        <v>2</v>
      </c>
      <c r="U4899" t="s">
        <v>125</v>
      </c>
      <c r="V4899">
        <v>14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1</v>
      </c>
      <c r="AC4899" t="s">
        <v>92</v>
      </c>
      <c r="AD4899">
        <v>1871370</v>
      </c>
      <c r="AE4899" t="s">
        <v>99</v>
      </c>
      <c r="AF4899">
        <v>2250</v>
      </c>
      <c r="AG4899">
        <v>45000</v>
      </c>
      <c r="AH4899">
        <v>45000</v>
      </c>
      <c r="AJ4899">
        <v>45000</v>
      </c>
      <c r="AK4899" t="s">
        <v>109</v>
      </c>
      <c r="AL4899">
        <v>16</v>
      </c>
      <c r="AM4899" t="s">
        <v>68</v>
      </c>
      <c r="AN4899">
        <v>1</v>
      </c>
      <c r="AR4899" t="s">
        <v>79</v>
      </c>
      <c r="AS4899" t="s">
        <v>77</v>
      </c>
      <c r="AT4899">
        <v>-368</v>
      </c>
      <c r="AU4899" t="s">
        <v>76</v>
      </c>
      <c r="AV4899" t="s">
        <v>79</v>
      </c>
      <c r="AW4899" t="s">
        <v>171</v>
      </c>
      <c r="AX4899" t="s">
        <v>81</v>
      </c>
      <c r="AY4899" t="s">
        <v>76</v>
      </c>
      <c r="AZ4899" t="s">
        <v>131</v>
      </c>
      <c r="BA4899" t="s">
        <v>83</v>
      </c>
      <c r="BB4899" t="s">
        <v>121</v>
      </c>
      <c r="BC4899">
        <v>-1</v>
      </c>
      <c r="BD4899" t="s">
        <v>76</v>
      </c>
      <c r="BE4899">
        <v>0</v>
      </c>
      <c r="BF4899" t="s">
        <v>76</v>
      </c>
      <c r="BG4899" t="s">
        <v>132</v>
      </c>
      <c r="BH4899">
        <v>-366</v>
      </c>
      <c r="BI4899">
        <v>-320</v>
      </c>
      <c r="BJ4899">
        <v>365243</v>
      </c>
      <c r="BK4899">
        <v>365243</v>
      </c>
      <c r="BL4899">
        <v>365243</v>
      </c>
      <c r="BM4899">
        <v>0</v>
      </c>
    </row>
    <row r="4900" spans="1:65" x14ac:dyDescent="0.3">
      <c r="A4900">
        <v>142230</v>
      </c>
      <c r="B4900">
        <v>0</v>
      </c>
      <c r="C4900" t="s">
        <v>65</v>
      </c>
      <c r="D4900" t="s">
        <v>66</v>
      </c>
      <c r="E4900" t="s">
        <v>68</v>
      </c>
      <c r="F4900" t="s">
        <v>68</v>
      </c>
      <c r="G4900">
        <v>1</v>
      </c>
      <c r="H4900">
        <v>225000</v>
      </c>
      <c r="I4900">
        <v>159264</v>
      </c>
      <c r="J4900" t="s">
        <v>69</v>
      </c>
      <c r="K4900" t="s">
        <v>70</v>
      </c>
      <c r="L4900" t="s">
        <v>91</v>
      </c>
      <c r="M4900" t="s">
        <v>72</v>
      </c>
      <c r="N4900">
        <v>8.0190000000000001E-3</v>
      </c>
      <c r="O4900">
        <v>9892</v>
      </c>
      <c r="P4900">
        <v>841</v>
      </c>
      <c r="Q4900">
        <v>4529</v>
      </c>
      <c r="R4900">
        <v>2554</v>
      </c>
      <c r="S4900">
        <v>2</v>
      </c>
      <c r="T4900">
        <v>2</v>
      </c>
      <c r="U4900" t="s">
        <v>125</v>
      </c>
      <c r="V4900">
        <v>14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 t="s">
        <v>92</v>
      </c>
      <c r="AD4900">
        <v>2169646</v>
      </c>
      <c r="AE4900" t="s">
        <v>65</v>
      </c>
      <c r="AF4900">
        <v>21038.535</v>
      </c>
      <c r="AG4900">
        <v>315000</v>
      </c>
      <c r="AH4900">
        <v>366142.5</v>
      </c>
      <c r="AJ4900">
        <v>315000</v>
      </c>
      <c r="AK4900" t="s">
        <v>120</v>
      </c>
      <c r="AL4900">
        <v>15</v>
      </c>
      <c r="AM4900" t="s">
        <v>68</v>
      </c>
      <c r="AN4900">
        <v>1</v>
      </c>
      <c r="AR4900" t="s">
        <v>76</v>
      </c>
      <c r="AS4900" t="s">
        <v>114</v>
      </c>
      <c r="AT4900">
        <v>-972</v>
      </c>
      <c r="AU4900" t="s">
        <v>78</v>
      </c>
      <c r="AV4900" t="s">
        <v>149</v>
      </c>
      <c r="AW4900" t="s">
        <v>80</v>
      </c>
      <c r="AX4900" t="s">
        <v>81</v>
      </c>
      <c r="AY4900" t="s">
        <v>76</v>
      </c>
      <c r="AZ4900" t="s">
        <v>82</v>
      </c>
      <c r="BA4900" t="s">
        <v>116</v>
      </c>
      <c r="BB4900" t="s">
        <v>121</v>
      </c>
      <c r="BC4900">
        <v>-1</v>
      </c>
      <c r="BD4900" t="s">
        <v>76</v>
      </c>
      <c r="BE4900">
        <v>36</v>
      </c>
      <c r="BF4900" t="s">
        <v>86</v>
      </c>
      <c r="BG4900" t="s">
        <v>172</v>
      </c>
    </row>
    <row r="4901" spans="1:65" x14ac:dyDescent="0.3">
      <c r="A4901">
        <v>142232</v>
      </c>
      <c r="B4901">
        <v>0</v>
      </c>
      <c r="C4901" t="s">
        <v>65</v>
      </c>
      <c r="D4901" t="s">
        <v>88</v>
      </c>
      <c r="E4901" t="s">
        <v>68</v>
      </c>
      <c r="F4901" t="s">
        <v>67</v>
      </c>
      <c r="G4901">
        <v>0</v>
      </c>
      <c r="H4901">
        <v>202500</v>
      </c>
      <c r="I4901">
        <v>495000</v>
      </c>
      <c r="J4901" t="s">
        <v>69</v>
      </c>
      <c r="K4901" t="s">
        <v>70</v>
      </c>
      <c r="L4901" t="s">
        <v>91</v>
      </c>
      <c r="M4901" t="s">
        <v>72</v>
      </c>
      <c r="N4901">
        <v>3.5791999999999997E-2</v>
      </c>
      <c r="O4901">
        <v>17907</v>
      </c>
      <c r="P4901">
        <v>639</v>
      </c>
      <c r="Q4901">
        <v>2507</v>
      </c>
      <c r="R4901">
        <v>1461</v>
      </c>
      <c r="S4901">
        <v>2</v>
      </c>
      <c r="T4901">
        <v>2</v>
      </c>
      <c r="U4901" t="s">
        <v>125</v>
      </c>
      <c r="V4901">
        <v>16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 t="s">
        <v>108</v>
      </c>
      <c r="AD4901">
        <v>2308156</v>
      </c>
      <c r="AE4901" t="s">
        <v>93</v>
      </c>
      <c r="AF4901">
        <v>14707.035</v>
      </c>
      <c r="AG4901">
        <v>129486.33</v>
      </c>
      <c r="AH4901">
        <v>129486.33</v>
      </c>
      <c r="AI4901">
        <v>0</v>
      </c>
      <c r="AJ4901">
        <v>129486.33</v>
      </c>
      <c r="AK4901" t="s">
        <v>75</v>
      </c>
      <c r="AL4901">
        <v>16</v>
      </c>
      <c r="AM4901" t="s">
        <v>68</v>
      </c>
      <c r="AN4901">
        <v>1</v>
      </c>
      <c r="AO4901">
        <v>0</v>
      </c>
      <c r="AR4901" t="s">
        <v>79</v>
      </c>
      <c r="AS4901" t="s">
        <v>77</v>
      </c>
      <c r="AT4901">
        <v>-437</v>
      </c>
      <c r="AU4901" t="s">
        <v>78</v>
      </c>
      <c r="AV4901" t="s">
        <v>79</v>
      </c>
      <c r="AX4901" t="s">
        <v>81</v>
      </c>
      <c r="AY4901" t="s">
        <v>124</v>
      </c>
      <c r="AZ4901" t="s">
        <v>96</v>
      </c>
      <c r="BA4901" t="s">
        <v>76</v>
      </c>
      <c r="BB4901" t="s">
        <v>104</v>
      </c>
      <c r="BC4901">
        <v>25</v>
      </c>
      <c r="BD4901" t="s">
        <v>105</v>
      </c>
      <c r="BE4901">
        <v>10</v>
      </c>
      <c r="BF4901" t="s">
        <v>112</v>
      </c>
      <c r="BG4901" t="s">
        <v>208</v>
      </c>
      <c r="BH4901">
        <v>365243</v>
      </c>
      <c r="BI4901">
        <v>-398</v>
      </c>
      <c r="BJ4901">
        <v>-128</v>
      </c>
      <c r="BK4901">
        <v>-128</v>
      </c>
      <c r="BL4901">
        <v>-122</v>
      </c>
      <c r="BM4901">
        <v>0</v>
      </c>
    </row>
    <row r="4902" spans="1:65" x14ac:dyDescent="0.3">
      <c r="A4902">
        <v>142252</v>
      </c>
      <c r="B4902">
        <v>1</v>
      </c>
      <c r="C4902" t="s">
        <v>65</v>
      </c>
      <c r="D4902" t="s">
        <v>88</v>
      </c>
      <c r="E4902" t="s">
        <v>68</v>
      </c>
      <c r="F4902" t="s">
        <v>67</v>
      </c>
      <c r="G4902">
        <v>0</v>
      </c>
      <c r="H4902">
        <v>202500</v>
      </c>
      <c r="I4902">
        <v>746280</v>
      </c>
      <c r="J4902" t="s">
        <v>69</v>
      </c>
      <c r="K4902" t="s">
        <v>70</v>
      </c>
      <c r="L4902" t="s">
        <v>91</v>
      </c>
      <c r="M4902" t="s">
        <v>72</v>
      </c>
      <c r="N4902">
        <v>1.8029E-2</v>
      </c>
      <c r="O4902">
        <v>12442</v>
      </c>
      <c r="P4902">
        <v>2837</v>
      </c>
      <c r="Q4902">
        <v>1386</v>
      </c>
      <c r="R4902">
        <v>1370</v>
      </c>
      <c r="S4902">
        <v>3</v>
      </c>
      <c r="T4902">
        <v>3</v>
      </c>
      <c r="U4902" t="s">
        <v>75</v>
      </c>
      <c r="V4902">
        <v>12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92</v>
      </c>
      <c r="AD4902">
        <v>2025131</v>
      </c>
      <c r="AE4902" t="s">
        <v>93</v>
      </c>
      <c r="AF4902">
        <v>3686.04</v>
      </c>
      <c r="AG4902">
        <v>35095.5</v>
      </c>
      <c r="AH4902">
        <v>31585.5</v>
      </c>
      <c r="AI4902">
        <v>3510</v>
      </c>
      <c r="AJ4902">
        <v>35095.5</v>
      </c>
      <c r="AK4902" t="s">
        <v>73</v>
      </c>
      <c r="AL4902">
        <v>4</v>
      </c>
      <c r="AM4902" t="s">
        <v>68</v>
      </c>
      <c r="AN4902">
        <v>1</v>
      </c>
      <c r="AO4902">
        <v>0.108923055</v>
      </c>
      <c r="AR4902" t="s">
        <v>79</v>
      </c>
      <c r="AS4902" t="s">
        <v>114</v>
      </c>
      <c r="AT4902">
        <v>-2525</v>
      </c>
      <c r="AU4902" t="s">
        <v>78</v>
      </c>
      <c r="AV4902" t="s">
        <v>149</v>
      </c>
      <c r="AW4902" t="s">
        <v>101</v>
      </c>
      <c r="AX4902" t="s">
        <v>81</v>
      </c>
      <c r="AY4902" t="s">
        <v>124</v>
      </c>
      <c r="AZ4902" t="s">
        <v>96</v>
      </c>
      <c r="BA4902" t="s">
        <v>76</v>
      </c>
      <c r="BB4902" t="s">
        <v>104</v>
      </c>
      <c r="BC4902">
        <v>1375</v>
      </c>
      <c r="BD4902" t="s">
        <v>85</v>
      </c>
      <c r="BE4902">
        <v>12</v>
      </c>
      <c r="BF4902" t="s">
        <v>86</v>
      </c>
      <c r="BG4902" t="s">
        <v>151</v>
      </c>
    </row>
    <row r="4903" spans="1:65" x14ac:dyDescent="0.3">
      <c r="A4903">
        <v>142252</v>
      </c>
      <c r="B4903">
        <v>1</v>
      </c>
      <c r="C4903" t="s">
        <v>65</v>
      </c>
      <c r="D4903" t="s">
        <v>88</v>
      </c>
      <c r="E4903" t="s">
        <v>68</v>
      </c>
      <c r="F4903" t="s">
        <v>67</v>
      </c>
      <c r="G4903">
        <v>0</v>
      </c>
      <c r="H4903">
        <v>202500</v>
      </c>
      <c r="I4903">
        <v>746280</v>
      </c>
      <c r="J4903" t="s">
        <v>69</v>
      </c>
      <c r="K4903" t="s">
        <v>70</v>
      </c>
      <c r="L4903" t="s">
        <v>91</v>
      </c>
      <c r="M4903" t="s">
        <v>72</v>
      </c>
      <c r="N4903">
        <v>1.8029E-2</v>
      </c>
      <c r="O4903">
        <v>12442</v>
      </c>
      <c r="P4903">
        <v>2837</v>
      </c>
      <c r="Q4903">
        <v>1386</v>
      </c>
      <c r="R4903">
        <v>1370</v>
      </c>
      <c r="S4903">
        <v>3</v>
      </c>
      <c r="T4903">
        <v>3</v>
      </c>
      <c r="U4903" t="s">
        <v>75</v>
      </c>
      <c r="V4903">
        <v>12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 t="s">
        <v>92</v>
      </c>
      <c r="AD4903">
        <v>2736640</v>
      </c>
      <c r="AE4903" t="s">
        <v>93</v>
      </c>
      <c r="AF4903">
        <v>8018.5050000000001</v>
      </c>
      <c r="AG4903">
        <v>40932</v>
      </c>
      <c r="AH4903">
        <v>43362</v>
      </c>
      <c r="AI4903">
        <v>0</v>
      </c>
      <c r="AJ4903">
        <v>40932</v>
      </c>
      <c r="AK4903" t="s">
        <v>75</v>
      </c>
      <c r="AL4903">
        <v>8</v>
      </c>
      <c r="AM4903" t="s">
        <v>68</v>
      </c>
      <c r="AN4903">
        <v>1</v>
      </c>
      <c r="AO4903">
        <v>0</v>
      </c>
      <c r="AR4903" t="s">
        <v>79</v>
      </c>
      <c r="AS4903" t="s">
        <v>77</v>
      </c>
      <c r="AT4903">
        <v>-464</v>
      </c>
      <c r="AU4903" t="s">
        <v>78</v>
      </c>
      <c r="AV4903" t="s">
        <v>79</v>
      </c>
      <c r="AW4903" t="s">
        <v>80</v>
      </c>
      <c r="AX4903" t="s">
        <v>81</v>
      </c>
      <c r="AY4903" t="s">
        <v>95</v>
      </c>
      <c r="AZ4903" t="s">
        <v>96</v>
      </c>
      <c r="BA4903" t="s">
        <v>76</v>
      </c>
      <c r="BB4903" t="s">
        <v>104</v>
      </c>
      <c r="BC4903">
        <v>1375</v>
      </c>
      <c r="BD4903" t="s">
        <v>85</v>
      </c>
      <c r="BE4903">
        <v>6</v>
      </c>
      <c r="BF4903" t="s">
        <v>147</v>
      </c>
      <c r="BG4903" t="s">
        <v>151</v>
      </c>
      <c r="BH4903">
        <v>365243</v>
      </c>
      <c r="BI4903">
        <v>-432</v>
      </c>
      <c r="BJ4903">
        <v>-282</v>
      </c>
      <c r="BK4903">
        <v>-342</v>
      </c>
      <c r="BL4903">
        <v>-338</v>
      </c>
      <c r="BM4903">
        <v>0</v>
      </c>
    </row>
    <row r="4904" spans="1:65" x14ac:dyDescent="0.3">
      <c r="A4904">
        <v>142254</v>
      </c>
      <c r="B4904">
        <v>0</v>
      </c>
      <c r="C4904" t="s">
        <v>65</v>
      </c>
      <c r="D4904" t="s">
        <v>88</v>
      </c>
      <c r="E4904" t="s">
        <v>67</v>
      </c>
      <c r="F4904" t="s">
        <v>67</v>
      </c>
      <c r="G4904">
        <v>0</v>
      </c>
      <c r="H4904">
        <v>72000</v>
      </c>
      <c r="I4904">
        <v>269550</v>
      </c>
      <c r="J4904" t="s">
        <v>69</v>
      </c>
      <c r="K4904" t="s">
        <v>70</v>
      </c>
      <c r="L4904" t="s">
        <v>71</v>
      </c>
      <c r="M4904" t="s">
        <v>72</v>
      </c>
      <c r="N4904">
        <v>2.2624999999999999E-2</v>
      </c>
      <c r="O4904">
        <v>16124</v>
      </c>
      <c r="P4904">
        <v>272</v>
      </c>
      <c r="Q4904">
        <v>2359</v>
      </c>
      <c r="R4904">
        <v>4206</v>
      </c>
      <c r="S4904">
        <v>2</v>
      </c>
      <c r="T4904">
        <v>2</v>
      </c>
      <c r="U4904" t="s">
        <v>120</v>
      </c>
      <c r="V4904">
        <v>13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 t="s">
        <v>185</v>
      </c>
      <c r="AD4904">
        <v>1081925</v>
      </c>
      <c r="AE4904" t="s">
        <v>65</v>
      </c>
      <c r="AF4904">
        <v>13114.98</v>
      </c>
      <c r="AG4904">
        <v>112500</v>
      </c>
      <c r="AH4904">
        <v>119925</v>
      </c>
      <c r="AI4904">
        <v>0</v>
      </c>
      <c r="AJ4904">
        <v>112500</v>
      </c>
      <c r="AK4904" t="s">
        <v>73</v>
      </c>
      <c r="AL4904">
        <v>8</v>
      </c>
      <c r="AM4904" t="s">
        <v>68</v>
      </c>
      <c r="AN4904">
        <v>1</v>
      </c>
      <c r="AO4904">
        <v>0</v>
      </c>
      <c r="AR4904" t="s">
        <v>76</v>
      </c>
      <c r="AS4904" t="s">
        <v>77</v>
      </c>
      <c r="AT4904">
        <v>-2309</v>
      </c>
      <c r="AU4904" t="s">
        <v>78</v>
      </c>
      <c r="AV4904" t="s">
        <v>79</v>
      </c>
      <c r="AW4904" t="s">
        <v>80</v>
      </c>
      <c r="AX4904" t="s">
        <v>81</v>
      </c>
      <c r="AY4904" t="s">
        <v>76</v>
      </c>
      <c r="AZ4904" t="s">
        <v>82</v>
      </c>
      <c r="BA4904" t="s">
        <v>116</v>
      </c>
      <c r="BB4904" t="s">
        <v>121</v>
      </c>
      <c r="BC4904">
        <v>-1</v>
      </c>
      <c r="BD4904" t="s">
        <v>76</v>
      </c>
      <c r="BE4904">
        <v>12</v>
      </c>
      <c r="BF4904" t="s">
        <v>86</v>
      </c>
      <c r="BG4904" t="s">
        <v>87</v>
      </c>
      <c r="BH4904">
        <v>365243</v>
      </c>
      <c r="BI4904">
        <v>-2279</v>
      </c>
      <c r="BJ4904">
        <v>-1949</v>
      </c>
      <c r="BK4904">
        <v>-1949</v>
      </c>
      <c r="BL4904">
        <v>-1942</v>
      </c>
      <c r="BM4904">
        <v>1</v>
      </c>
    </row>
    <row r="4905" spans="1:65" x14ac:dyDescent="0.3">
      <c r="A4905">
        <v>142260</v>
      </c>
      <c r="B4905">
        <v>0</v>
      </c>
      <c r="C4905" t="s">
        <v>65</v>
      </c>
      <c r="D4905" t="s">
        <v>88</v>
      </c>
      <c r="E4905" t="s">
        <v>67</v>
      </c>
      <c r="F4905" t="s">
        <v>68</v>
      </c>
      <c r="G4905">
        <v>0</v>
      </c>
      <c r="H4905">
        <v>144000</v>
      </c>
      <c r="I4905">
        <v>412173</v>
      </c>
      <c r="J4905" t="s">
        <v>69</v>
      </c>
      <c r="K4905" t="s">
        <v>70</v>
      </c>
      <c r="L4905" t="s">
        <v>71</v>
      </c>
      <c r="M4905" t="s">
        <v>72</v>
      </c>
      <c r="N4905">
        <v>1.8800999999999998E-2</v>
      </c>
      <c r="O4905">
        <v>23729</v>
      </c>
      <c r="P4905">
        <v>482</v>
      </c>
      <c r="Q4905">
        <v>7054</v>
      </c>
      <c r="R4905">
        <v>4100</v>
      </c>
      <c r="S4905">
        <v>2</v>
      </c>
      <c r="T4905">
        <v>2</v>
      </c>
      <c r="U4905" t="s">
        <v>120</v>
      </c>
      <c r="V4905">
        <v>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 t="s">
        <v>92</v>
      </c>
      <c r="AD4905">
        <v>2574093</v>
      </c>
      <c r="AE4905" t="s">
        <v>93</v>
      </c>
      <c r="AF4905">
        <v>17902.035</v>
      </c>
      <c r="AG4905">
        <v>210600</v>
      </c>
      <c r="AH4905">
        <v>189540</v>
      </c>
      <c r="AI4905">
        <v>21060</v>
      </c>
      <c r="AJ4905">
        <v>210600</v>
      </c>
      <c r="AK4905" t="s">
        <v>73</v>
      </c>
      <c r="AL4905">
        <v>13</v>
      </c>
      <c r="AM4905" t="s">
        <v>68</v>
      </c>
      <c r="AN4905">
        <v>1</v>
      </c>
      <c r="AO4905">
        <v>0.108909091</v>
      </c>
      <c r="AR4905" t="s">
        <v>79</v>
      </c>
      <c r="AS4905" t="s">
        <v>77</v>
      </c>
      <c r="AT4905">
        <v>-594</v>
      </c>
      <c r="AU4905" t="s">
        <v>78</v>
      </c>
      <c r="AV4905" t="s">
        <v>79</v>
      </c>
      <c r="AX4905" t="s">
        <v>161</v>
      </c>
      <c r="AY4905" t="s">
        <v>204</v>
      </c>
      <c r="AZ4905" t="s">
        <v>96</v>
      </c>
      <c r="BA4905" t="s">
        <v>76</v>
      </c>
      <c r="BB4905" t="s">
        <v>104</v>
      </c>
      <c r="BC4905">
        <v>80</v>
      </c>
      <c r="BD4905" t="s">
        <v>163</v>
      </c>
      <c r="BE4905">
        <v>12</v>
      </c>
      <c r="BF4905" t="s">
        <v>112</v>
      </c>
      <c r="BG4905" t="s">
        <v>148</v>
      </c>
      <c r="BH4905">
        <v>365243</v>
      </c>
      <c r="BI4905">
        <v>-556</v>
      </c>
      <c r="BJ4905">
        <v>-226</v>
      </c>
      <c r="BK4905">
        <v>-226</v>
      </c>
      <c r="BL4905">
        <v>-220</v>
      </c>
      <c r="BM4905">
        <v>0</v>
      </c>
    </row>
    <row r="4906" spans="1:65" x14ac:dyDescent="0.3">
      <c r="A4906">
        <v>142262</v>
      </c>
      <c r="B4906">
        <v>0</v>
      </c>
      <c r="C4906" t="s">
        <v>65</v>
      </c>
      <c r="D4906" t="s">
        <v>88</v>
      </c>
      <c r="E4906" t="s">
        <v>67</v>
      </c>
      <c r="F4906" t="s">
        <v>68</v>
      </c>
      <c r="G4906">
        <v>0</v>
      </c>
      <c r="H4906">
        <v>337500</v>
      </c>
      <c r="I4906">
        <v>765261</v>
      </c>
      <c r="J4906" t="s">
        <v>113</v>
      </c>
      <c r="K4906" t="s">
        <v>70</v>
      </c>
      <c r="L4906" t="s">
        <v>119</v>
      </c>
      <c r="M4906" t="s">
        <v>72</v>
      </c>
      <c r="N4906">
        <v>1.6611999999999998E-2</v>
      </c>
      <c r="O4906">
        <v>23101</v>
      </c>
      <c r="P4906">
        <v>365243</v>
      </c>
      <c r="Q4906">
        <v>2611</v>
      </c>
      <c r="R4906">
        <v>3257</v>
      </c>
      <c r="S4906">
        <v>2</v>
      </c>
      <c r="T4906">
        <v>2</v>
      </c>
      <c r="U4906" t="s">
        <v>109</v>
      </c>
      <c r="V4906">
        <v>13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 t="s">
        <v>76</v>
      </c>
      <c r="AD4906">
        <v>1658483</v>
      </c>
      <c r="AE4906" t="s">
        <v>65</v>
      </c>
      <c r="AF4906">
        <v>87753.33</v>
      </c>
      <c r="AG4906">
        <v>1300500</v>
      </c>
      <c r="AH4906">
        <v>1357150.5</v>
      </c>
      <c r="AJ4906">
        <v>1300500</v>
      </c>
      <c r="AK4906" t="s">
        <v>73</v>
      </c>
      <c r="AL4906">
        <v>15</v>
      </c>
      <c r="AM4906" t="s">
        <v>68</v>
      </c>
      <c r="AN4906">
        <v>1</v>
      </c>
      <c r="AR4906" t="s">
        <v>76</v>
      </c>
      <c r="AS4906" t="s">
        <v>114</v>
      </c>
      <c r="AT4906">
        <v>-225</v>
      </c>
      <c r="AU4906" t="s">
        <v>78</v>
      </c>
      <c r="AV4906" t="s">
        <v>115</v>
      </c>
      <c r="AW4906" t="s">
        <v>110</v>
      </c>
      <c r="AX4906" t="s">
        <v>81</v>
      </c>
      <c r="AY4906" t="s">
        <v>76</v>
      </c>
      <c r="AZ4906" t="s">
        <v>82</v>
      </c>
      <c r="BA4906" t="s">
        <v>116</v>
      </c>
      <c r="BB4906" t="s">
        <v>121</v>
      </c>
      <c r="BC4906">
        <v>-1</v>
      </c>
      <c r="BD4906" t="s">
        <v>76</v>
      </c>
      <c r="BE4906">
        <v>18</v>
      </c>
      <c r="BF4906" t="s">
        <v>97</v>
      </c>
      <c r="BG4906" t="s">
        <v>118</v>
      </c>
    </row>
    <row r="4907" spans="1:65" x14ac:dyDescent="0.3">
      <c r="A4907">
        <v>142265</v>
      </c>
      <c r="B4907">
        <v>0</v>
      </c>
      <c r="C4907" t="s">
        <v>65</v>
      </c>
      <c r="D4907" t="s">
        <v>88</v>
      </c>
      <c r="E4907" t="s">
        <v>67</v>
      </c>
      <c r="F4907" t="s">
        <v>68</v>
      </c>
      <c r="G4907">
        <v>0</v>
      </c>
      <c r="H4907">
        <v>270000</v>
      </c>
      <c r="I4907">
        <v>1255680</v>
      </c>
      <c r="J4907" t="s">
        <v>113</v>
      </c>
      <c r="K4907" t="s">
        <v>70</v>
      </c>
      <c r="L4907" t="s">
        <v>119</v>
      </c>
      <c r="M4907" t="s">
        <v>72</v>
      </c>
      <c r="N4907">
        <v>9.6299999999999997E-3</v>
      </c>
      <c r="O4907">
        <v>22940</v>
      </c>
      <c r="P4907">
        <v>365243</v>
      </c>
      <c r="Q4907">
        <v>8879</v>
      </c>
      <c r="R4907">
        <v>4123</v>
      </c>
      <c r="S4907">
        <v>2</v>
      </c>
      <c r="T4907">
        <v>2</v>
      </c>
      <c r="U4907" t="s">
        <v>123</v>
      </c>
      <c r="V4907">
        <v>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 t="s">
        <v>76</v>
      </c>
      <c r="AD4907">
        <v>1564729</v>
      </c>
      <c r="AE4907" t="s">
        <v>93</v>
      </c>
      <c r="AF4907">
        <v>11230.02</v>
      </c>
      <c r="AG4907">
        <v>185508</v>
      </c>
      <c r="AH4907">
        <v>217341</v>
      </c>
      <c r="AI4907">
        <v>0</v>
      </c>
      <c r="AJ4907">
        <v>185508</v>
      </c>
      <c r="AK4907" t="s">
        <v>94</v>
      </c>
      <c r="AL4907">
        <v>16</v>
      </c>
      <c r="AM4907" t="s">
        <v>68</v>
      </c>
      <c r="AN4907">
        <v>1</v>
      </c>
      <c r="AO4907">
        <v>0</v>
      </c>
      <c r="AR4907" t="s">
        <v>79</v>
      </c>
      <c r="AS4907" t="s">
        <v>77</v>
      </c>
      <c r="AT4907">
        <v>-905</v>
      </c>
      <c r="AU4907" t="s">
        <v>78</v>
      </c>
      <c r="AV4907" t="s">
        <v>79</v>
      </c>
      <c r="AW4907" t="s">
        <v>101</v>
      </c>
      <c r="AX4907" t="s">
        <v>102</v>
      </c>
      <c r="AY4907" t="s">
        <v>103</v>
      </c>
      <c r="AZ4907" t="s">
        <v>96</v>
      </c>
      <c r="BA4907" t="s">
        <v>76</v>
      </c>
      <c r="BB4907" t="s">
        <v>104</v>
      </c>
      <c r="BC4907">
        <v>1880</v>
      </c>
      <c r="BD4907" t="s">
        <v>85</v>
      </c>
      <c r="BE4907">
        <v>24</v>
      </c>
      <c r="BF4907" t="s">
        <v>112</v>
      </c>
      <c r="BG4907" t="s">
        <v>151</v>
      </c>
      <c r="BH4907">
        <v>365243</v>
      </c>
      <c r="BI4907">
        <v>-874</v>
      </c>
      <c r="BJ4907">
        <v>-184</v>
      </c>
      <c r="BK4907">
        <v>-184</v>
      </c>
      <c r="BL4907">
        <v>-176</v>
      </c>
      <c r="BM4907">
        <v>0</v>
      </c>
    </row>
    <row r="4908" spans="1:65" x14ac:dyDescent="0.3">
      <c r="A4908">
        <v>142267</v>
      </c>
      <c r="B4908">
        <v>1</v>
      </c>
      <c r="C4908" t="s">
        <v>65</v>
      </c>
      <c r="D4908" t="s">
        <v>88</v>
      </c>
      <c r="E4908" t="s">
        <v>68</v>
      </c>
      <c r="F4908" t="s">
        <v>68</v>
      </c>
      <c r="G4908">
        <v>0</v>
      </c>
      <c r="H4908">
        <v>247500</v>
      </c>
      <c r="I4908">
        <v>391500</v>
      </c>
      <c r="J4908" t="s">
        <v>69</v>
      </c>
      <c r="K4908" t="s">
        <v>70</v>
      </c>
      <c r="L4908" t="s">
        <v>71</v>
      </c>
      <c r="M4908" t="s">
        <v>72</v>
      </c>
      <c r="N4908">
        <v>3.5791999999999997E-2</v>
      </c>
      <c r="O4908">
        <v>9859</v>
      </c>
      <c r="P4908">
        <v>659</v>
      </c>
      <c r="Q4908">
        <v>620</v>
      </c>
      <c r="R4908">
        <v>749</v>
      </c>
      <c r="S4908">
        <v>2</v>
      </c>
      <c r="T4908">
        <v>2</v>
      </c>
      <c r="U4908" t="s">
        <v>125</v>
      </c>
      <c r="V4908">
        <v>12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 t="s">
        <v>108</v>
      </c>
      <c r="AD4908">
        <v>1533644</v>
      </c>
      <c r="AE4908" t="s">
        <v>93</v>
      </c>
      <c r="AG4908">
        <v>494910</v>
      </c>
      <c r="AH4908">
        <v>494910</v>
      </c>
      <c r="AJ4908">
        <v>494910</v>
      </c>
      <c r="AK4908" t="s">
        <v>109</v>
      </c>
      <c r="AL4908">
        <v>16</v>
      </c>
      <c r="AM4908" t="s">
        <v>68</v>
      </c>
      <c r="AN4908">
        <v>1</v>
      </c>
      <c r="AR4908" t="s">
        <v>79</v>
      </c>
      <c r="AS4908" t="s">
        <v>180</v>
      </c>
      <c r="AT4908">
        <v>-158</v>
      </c>
      <c r="AU4908" t="s">
        <v>78</v>
      </c>
      <c r="AV4908" t="s">
        <v>181</v>
      </c>
      <c r="AW4908" t="s">
        <v>80</v>
      </c>
      <c r="AX4908" t="s">
        <v>81</v>
      </c>
      <c r="AY4908" t="s">
        <v>103</v>
      </c>
      <c r="AZ4908" t="s">
        <v>76</v>
      </c>
      <c r="BA4908" t="s">
        <v>76</v>
      </c>
      <c r="BB4908" t="s">
        <v>138</v>
      </c>
      <c r="BC4908">
        <v>100</v>
      </c>
      <c r="BD4908" t="s">
        <v>85</v>
      </c>
      <c r="BF4908" t="s">
        <v>76</v>
      </c>
      <c r="BG4908" t="s">
        <v>151</v>
      </c>
    </row>
    <row r="4909" spans="1:65" x14ac:dyDescent="0.3">
      <c r="A4909">
        <v>142268</v>
      </c>
      <c r="B4909">
        <v>0</v>
      </c>
      <c r="C4909" t="s">
        <v>65</v>
      </c>
      <c r="D4909" t="s">
        <v>66</v>
      </c>
      <c r="E4909" t="s">
        <v>68</v>
      </c>
      <c r="F4909" t="s">
        <v>67</v>
      </c>
      <c r="G4909">
        <v>0</v>
      </c>
      <c r="H4909">
        <v>135000</v>
      </c>
      <c r="I4909">
        <v>450000</v>
      </c>
      <c r="J4909" t="s">
        <v>69</v>
      </c>
      <c r="K4909" t="s">
        <v>70</v>
      </c>
      <c r="L4909" t="s">
        <v>91</v>
      </c>
      <c r="M4909" t="s">
        <v>72</v>
      </c>
      <c r="N4909">
        <v>2.6391999999999999E-2</v>
      </c>
      <c r="O4909">
        <v>11103</v>
      </c>
      <c r="P4909">
        <v>441</v>
      </c>
      <c r="Q4909">
        <v>3136</v>
      </c>
      <c r="R4909">
        <v>3153</v>
      </c>
      <c r="S4909">
        <v>2</v>
      </c>
      <c r="T4909">
        <v>2</v>
      </c>
      <c r="U4909" t="s">
        <v>109</v>
      </c>
      <c r="V4909">
        <v>15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1</v>
      </c>
      <c r="AC4909" t="s">
        <v>141</v>
      </c>
      <c r="AD4909">
        <v>1487855</v>
      </c>
      <c r="AE4909" t="s">
        <v>65</v>
      </c>
      <c r="AF4909">
        <v>32990.445</v>
      </c>
      <c r="AG4909">
        <v>472500</v>
      </c>
      <c r="AH4909">
        <v>574146</v>
      </c>
      <c r="AJ4909">
        <v>472500</v>
      </c>
      <c r="AK4909" t="s">
        <v>109</v>
      </c>
      <c r="AL4909">
        <v>16</v>
      </c>
      <c r="AM4909" t="s">
        <v>68</v>
      </c>
      <c r="AN4909">
        <v>1</v>
      </c>
      <c r="AR4909" t="s">
        <v>76</v>
      </c>
      <c r="AS4909" t="s">
        <v>77</v>
      </c>
      <c r="AT4909">
        <v>-424</v>
      </c>
      <c r="AU4909" t="s">
        <v>78</v>
      </c>
      <c r="AV4909" t="s">
        <v>79</v>
      </c>
      <c r="AX4909" t="s">
        <v>81</v>
      </c>
      <c r="AY4909" t="s">
        <v>76</v>
      </c>
      <c r="AZ4909" t="s">
        <v>82</v>
      </c>
      <c r="BA4909" t="s">
        <v>116</v>
      </c>
      <c r="BB4909" t="s">
        <v>121</v>
      </c>
      <c r="BC4909">
        <v>-1</v>
      </c>
      <c r="BD4909" t="s">
        <v>76</v>
      </c>
      <c r="BE4909">
        <v>36</v>
      </c>
      <c r="BF4909" t="s">
        <v>86</v>
      </c>
      <c r="BG4909" t="s">
        <v>172</v>
      </c>
      <c r="BH4909">
        <v>365243</v>
      </c>
      <c r="BI4909">
        <v>-394</v>
      </c>
      <c r="BJ4909">
        <v>656</v>
      </c>
      <c r="BK4909">
        <v>-334</v>
      </c>
      <c r="BL4909">
        <v>-331</v>
      </c>
      <c r="BM4909">
        <v>1</v>
      </c>
    </row>
    <row r="4910" spans="1:65" x14ac:dyDescent="0.3">
      <c r="A4910">
        <v>142269</v>
      </c>
      <c r="B4910">
        <v>0</v>
      </c>
      <c r="C4910" t="s">
        <v>65</v>
      </c>
      <c r="D4910" t="s">
        <v>88</v>
      </c>
      <c r="E4910" t="s">
        <v>68</v>
      </c>
      <c r="F4910" t="s">
        <v>68</v>
      </c>
      <c r="G4910">
        <v>0</v>
      </c>
      <c r="H4910">
        <v>112500</v>
      </c>
      <c r="I4910">
        <v>900000</v>
      </c>
      <c r="J4910" t="s">
        <v>69</v>
      </c>
      <c r="K4910" t="s">
        <v>70</v>
      </c>
      <c r="L4910" t="s">
        <v>91</v>
      </c>
      <c r="M4910" t="s">
        <v>72</v>
      </c>
      <c r="N4910">
        <v>2.6391999999999999E-2</v>
      </c>
      <c r="O4910">
        <v>12394</v>
      </c>
      <c r="P4910">
        <v>4903</v>
      </c>
      <c r="Q4910">
        <v>2187</v>
      </c>
      <c r="R4910">
        <v>766</v>
      </c>
      <c r="S4910">
        <v>2</v>
      </c>
      <c r="T4910">
        <v>2</v>
      </c>
      <c r="U4910" t="s">
        <v>123</v>
      </c>
      <c r="V4910">
        <v>13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 t="s">
        <v>137</v>
      </c>
      <c r="AD4910">
        <v>1713156</v>
      </c>
      <c r="AE4910" t="s">
        <v>65</v>
      </c>
      <c r="AF4910">
        <v>19051.38</v>
      </c>
      <c r="AG4910">
        <v>405000</v>
      </c>
      <c r="AH4910">
        <v>576441</v>
      </c>
      <c r="AJ4910">
        <v>405000</v>
      </c>
      <c r="AK4910" t="s">
        <v>109</v>
      </c>
      <c r="AL4910">
        <v>16</v>
      </c>
      <c r="AM4910" t="s">
        <v>68</v>
      </c>
      <c r="AN4910">
        <v>1</v>
      </c>
      <c r="AR4910" t="s">
        <v>122</v>
      </c>
      <c r="AS4910" t="s">
        <v>114</v>
      </c>
      <c r="AT4910">
        <v>-1487</v>
      </c>
      <c r="AU4910" t="s">
        <v>78</v>
      </c>
      <c r="AV4910" t="s">
        <v>165</v>
      </c>
      <c r="AW4910" t="s">
        <v>80</v>
      </c>
      <c r="AX4910" t="s">
        <v>81</v>
      </c>
      <c r="AY4910" t="s">
        <v>76</v>
      </c>
      <c r="AZ4910" t="s">
        <v>82</v>
      </c>
      <c r="BA4910" t="s">
        <v>83</v>
      </c>
      <c r="BB4910" t="s">
        <v>121</v>
      </c>
      <c r="BC4910">
        <v>0</v>
      </c>
      <c r="BD4910" t="s">
        <v>76</v>
      </c>
      <c r="BE4910">
        <v>48</v>
      </c>
      <c r="BF4910" t="s">
        <v>112</v>
      </c>
      <c r="BG4910" t="s">
        <v>150</v>
      </c>
    </row>
    <row r="4911" spans="1:65" x14ac:dyDescent="0.3">
      <c r="A4911">
        <v>142270</v>
      </c>
      <c r="B4911">
        <v>0</v>
      </c>
      <c r="C4911" t="s">
        <v>65</v>
      </c>
      <c r="D4911" t="s">
        <v>88</v>
      </c>
      <c r="E4911" t="s">
        <v>68</v>
      </c>
      <c r="F4911" t="s">
        <v>68</v>
      </c>
      <c r="G4911">
        <v>0</v>
      </c>
      <c r="H4911">
        <v>126000</v>
      </c>
      <c r="I4911">
        <v>508495.5</v>
      </c>
      <c r="J4911" t="s">
        <v>113</v>
      </c>
      <c r="K4911" t="s">
        <v>90</v>
      </c>
      <c r="L4911" t="s">
        <v>91</v>
      </c>
      <c r="M4911" t="s">
        <v>72</v>
      </c>
      <c r="N4911">
        <v>2.5163999999999999E-2</v>
      </c>
      <c r="O4911">
        <v>19353</v>
      </c>
      <c r="P4911">
        <v>365243</v>
      </c>
      <c r="Q4911">
        <v>5381</v>
      </c>
      <c r="R4911">
        <v>2885</v>
      </c>
      <c r="S4911">
        <v>2</v>
      </c>
      <c r="T4911">
        <v>2</v>
      </c>
      <c r="U4911" t="s">
        <v>75</v>
      </c>
      <c r="V4911">
        <v>13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76</v>
      </c>
      <c r="AD4911">
        <v>1992237</v>
      </c>
      <c r="AE4911" t="s">
        <v>65</v>
      </c>
      <c r="AG4911">
        <v>0</v>
      </c>
      <c r="AH4911">
        <v>0</v>
      </c>
      <c r="AK4911" t="s">
        <v>120</v>
      </c>
      <c r="AL4911">
        <v>13</v>
      </c>
      <c r="AM4911" t="s">
        <v>68</v>
      </c>
      <c r="AN4911">
        <v>1</v>
      </c>
      <c r="AR4911" t="s">
        <v>76</v>
      </c>
      <c r="AS4911" t="s">
        <v>129</v>
      </c>
      <c r="AT4911">
        <v>-200</v>
      </c>
      <c r="AU4911" t="s">
        <v>76</v>
      </c>
      <c r="AV4911" t="s">
        <v>79</v>
      </c>
      <c r="AX4911" t="s">
        <v>81</v>
      </c>
      <c r="AY4911" t="s">
        <v>76</v>
      </c>
      <c r="AZ4911" t="s">
        <v>76</v>
      </c>
      <c r="BA4911" t="s">
        <v>76</v>
      </c>
      <c r="BB4911" t="s">
        <v>121</v>
      </c>
      <c r="BC4911">
        <v>-1</v>
      </c>
      <c r="BD4911" t="s">
        <v>76</v>
      </c>
      <c r="BF4911" t="s">
        <v>76</v>
      </c>
      <c r="BG4911" t="s">
        <v>82</v>
      </c>
    </row>
    <row r="4912" spans="1:65" x14ac:dyDescent="0.3">
      <c r="A4912">
        <v>142280</v>
      </c>
      <c r="B4912">
        <v>0</v>
      </c>
      <c r="C4912" t="s">
        <v>99</v>
      </c>
      <c r="D4912" t="s">
        <v>66</v>
      </c>
      <c r="E4912" t="s">
        <v>67</v>
      </c>
      <c r="F4912" t="s">
        <v>68</v>
      </c>
      <c r="G4912">
        <v>0</v>
      </c>
      <c r="H4912">
        <v>180000</v>
      </c>
      <c r="I4912">
        <v>157500</v>
      </c>
      <c r="J4912" t="s">
        <v>113</v>
      </c>
      <c r="K4912" t="s">
        <v>70</v>
      </c>
      <c r="L4912" t="s">
        <v>71</v>
      </c>
      <c r="M4912" t="s">
        <v>72</v>
      </c>
      <c r="N4912">
        <v>1.8800999999999998E-2</v>
      </c>
      <c r="O4912">
        <v>23740</v>
      </c>
      <c r="P4912">
        <v>365243</v>
      </c>
      <c r="Q4912">
        <v>8878</v>
      </c>
      <c r="R4912">
        <v>4083</v>
      </c>
      <c r="S4912">
        <v>2</v>
      </c>
      <c r="T4912">
        <v>2</v>
      </c>
      <c r="U4912" t="s">
        <v>120</v>
      </c>
      <c r="V4912">
        <v>6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 t="s">
        <v>76</v>
      </c>
      <c r="AD4912">
        <v>2183905</v>
      </c>
      <c r="AE4912" t="s">
        <v>65</v>
      </c>
      <c r="AF4912">
        <v>21892.86</v>
      </c>
      <c r="AG4912">
        <v>679500</v>
      </c>
      <c r="AH4912">
        <v>796104</v>
      </c>
      <c r="AJ4912">
        <v>679500</v>
      </c>
      <c r="AK4912" t="s">
        <v>109</v>
      </c>
      <c r="AL4912">
        <v>6</v>
      </c>
      <c r="AM4912" t="s">
        <v>68</v>
      </c>
      <c r="AN4912">
        <v>1</v>
      </c>
      <c r="AR4912" t="s">
        <v>76</v>
      </c>
      <c r="AS4912" t="s">
        <v>77</v>
      </c>
      <c r="AT4912">
        <v>-222</v>
      </c>
      <c r="AU4912" t="s">
        <v>78</v>
      </c>
      <c r="AV4912" t="s">
        <v>79</v>
      </c>
      <c r="AW4912" t="s">
        <v>101</v>
      </c>
      <c r="AX4912" t="s">
        <v>81</v>
      </c>
      <c r="AY4912" t="s">
        <v>76</v>
      </c>
      <c r="AZ4912" t="s">
        <v>82</v>
      </c>
      <c r="BA4912" t="s">
        <v>116</v>
      </c>
      <c r="BB4912" t="s">
        <v>121</v>
      </c>
      <c r="BC4912">
        <v>-1</v>
      </c>
      <c r="BD4912" t="s">
        <v>76</v>
      </c>
      <c r="BE4912">
        <v>60</v>
      </c>
      <c r="BF4912" t="s">
        <v>112</v>
      </c>
      <c r="BG4912" t="s">
        <v>118</v>
      </c>
      <c r="BH4912">
        <v>365243</v>
      </c>
      <c r="BI4912">
        <v>-192</v>
      </c>
      <c r="BJ4912">
        <v>1578</v>
      </c>
      <c r="BK4912">
        <v>365243</v>
      </c>
      <c r="BL4912">
        <v>365243</v>
      </c>
      <c r="BM4912">
        <v>1</v>
      </c>
    </row>
    <row r="4913" spans="1:65" x14ac:dyDescent="0.3">
      <c r="A4913">
        <v>142281</v>
      </c>
      <c r="B4913">
        <v>0</v>
      </c>
      <c r="C4913" t="s">
        <v>65</v>
      </c>
      <c r="D4913" t="s">
        <v>88</v>
      </c>
      <c r="E4913" t="s">
        <v>67</v>
      </c>
      <c r="F4913" t="s">
        <v>68</v>
      </c>
      <c r="G4913">
        <v>0</v>
      </c>
      <c r="H4913">
        <v>360000</v>
      </c>
      <c r="I4913">
        <v>628114.5</v>
      </c>
      <c r="J4913" t="s">
        <v>89</v>
      </c>
      <c r="K4913" t="s">
        <v>90</v>
      </c>
      <c r="L4913" t="s">
        <v>91</v>
      </c>
      <c r="M4913" t="s">
        <v>72</v>
      </c>
      <c r="N4913">
        <v>2.5163999999999999E-2</v>
      </c>
      <c r="O4913">
        <v>17376</v>
      </c>
      <c r="P4913">
        <v>2283</v>
      </c>
      <c r="Q4913">
        <v>6884</v>
      </c>
      <c r="R4913">
        <v>919</v>
      </c>
      <c r="S4913">
        <v>2</v>
      </c>
      <c r="T4913">
        <v>2</v>
      </c>
      <c r="U4913" t="s">
        <v>109</v>
      </c>
      <c r="V4913">
        <v>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 t="s">
        <v>92</v>
      </c>
      <c r="AD4913">
        <v>1117034</v>
      </c>
      <c r="AE4913" t="s">
        <v>99</v>
      </c>
      <c r="AF4913">
        <v>15750</v>
      </c>
      <c r="AG4913">
        <v>0</v>
      </c>
      <c r="AH4913">
        <v>315000</v>
      </c>
      <c r="AK4913" t="s">
        <v>94</v>
      </c>
      <c r="AL4913">
        <v>14</v>
      </c>
      <c r="AM4913" t="s">
        <v>68</v>
      </c>
      <c r="AN4913">
        <v>1</v>
      </c>
      <c r="AR4913" t="s">
        <v>79</v>
      </c>
      <c r="AS4913" t="s">
        <v>77</v>
      </c>
      <c r="AT4913">
        <v>-1000</v>
      </c>
      <c r="AU4913" t="s">
        <v>76</v>
      </c>
      <c r="AV4913" t="s">
        <v>79</v>
      </c>
      <c r="AX4913" t="s">
        <v>81</v>
      </c>
      <c r="AY4913" t="s">
        <v>76</v>
      </c>
      <c r="AZ4913" t="s">
        <v>131</v>
      </c>
      <c r="BA4913" t="s">
        <v>116</v>
      </c>
      <c r="BB4913" t="s">
        <v>121</v>
      </c>
      <c r="BC4913">
        <v>-1</v>
      </c>
      <c r="BD4913" t="s">
        <v>76</v>
      </c>
      <c r="BE4913">
        <v>0</v>
      </c>
      <c r="BF4913" t="s">
        <v>76</v>
      </c>
      <c r="BG4913" t="s">
        <v>160</v>
      </c>
      <c r="BH4913">
        <v>-997</v>
      </c>
      <c r="BI4913">
        <v>-951</v>
      </c>
      <c r="BJ4913">
        <v>365243</v>
      </c>
      <c r="BK4913">
        <v>365243</v>
      </c>
      <c r="BL4913">
        <v>365243</v>
      </c>
      <c r="BM4913">
        <v>0</v>
      </c>
    </row>
    <row r="4914" spans="1:65" x14ac:dyDescent="0.3">
      <c r="A4914">
        <v>142287</v>
      </c>
      <c r="B4914">
        <v>0</v>
      </c>
      <c r="C4914" t="s">
        <v>99</v>
      </c>
      <c r="D4914" t="s">
        <v>88</v>
      </c>
      <c r="E4914" t="s">
        <v>67</v>
      </c>
      <c r="F4914" t="s">
        <v>67</v>
      </c>
      <c r="G4914">
        <v>1</v>
      </c>
      <c r="H4914">
        <v>90000</v>
      </c>
      <c r="I4914">
        <v>202500</v>
      </c>
      <c r="J4914" t="s">
        <v>69</v>
      </c>
      <c r="K4914" t="s">
        <v>90</v>
      </c>
      <c r="L4914" t="s">
        <v>91</v>
      </c>
      <c r="M4914" t="s">
        <v>169</v>
      </c>
      <c r="N4914">
        <v>8.6250000000000007E-3</v>
      </c>
      <c r="O4914">
        <v>10366</v>
      </c>
      <c r="P4914">
        <v>627</v>
      </c>
      <c r="Q4914">
        <v>2449</v>
      </c>
      <c r="R4914">
        <v>1554</v>
      </c>
      <c r="S4914">
        <v>2</v>
      </c>
      <c r="T4914">
        <v>2</v>
      </c>
      <c r="U4914" t="s">
        <v>109</v>
      </c>
      <c r="V4914">
        <v>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 t="s">
        <v>145</v>
      </c>
      <c r="AD4914">
        <v>1556153</v>
      </c>
      <c r="AE4914" t="s">
        <v>93</v>
      </c>
      <c r="AF4914">
        <v>14016.33</v>
      </c>
      <c r="AG4914">
        <v>71311.5</v>
      </c>
      <c r="AH4914">
        <v>75078</v>
      </c>
      <c r="AI4914">
        <v>0</v>
      </c>
      <c r="AJ4914">
        <v>71311.5</v>
      </c>
      <c r="AK4914" t="s">
        <v>123</v>
      </c>
      <c r="AL4914">
        <v>20</v>
      </c>
      <c r="AM4914" t="s">
        <v>68</v>
      </c>
      <c r="AN4914">
        <v>1</v>
      </c>
      <c r="AO4914">
        <v>0</v>
      </c>
      <c r="AR4914" t="s">
        <v>79</v>
      </c>
      <c r="AS4914" t="s">
        <v>77</v>
      </c>
      <c r="AT4914">
        <v>-767</v>
      </c>
      <c r="AU4914" t="s">
        <v>78</v>
      </c>
      <c r="AV4914" t="s">
        <v>79</v>
      </c>
      <c r="AX4914" t="s">
        <v>102</v>
      </c>
      <c r="AY4914" t="s">
        <v>111</v>
      </c>
      <c r="AZ4914" t="s">
        <v>96</v>
      </c>
      <c r="BA4914" t="s">
        <v>76</v>
      </c>
      <c r="BB4914" t="s">
        <v>104</v>
      </c>
      <c r="BC4914">
        <v>1000</v>
      </c>
      <c r="BD4914" t="s">
        <v>85</v>
      </c>
      <c r="BE4914">
        <v>6</v>
      </c>
      <c r="BF4914" t="s">
        <v>147</v>
      </c>
      <c r="BG4914" t="s">
        <v>151</v>
      </c>
      <c r="BH4914">
        <v>365243</v>
      </c>
      <c r="BI4914">
        <v>-735</v>
      </c>
      <c r="BJ4914">
        <v>-585</v>
      </c>
      <c r="BK4914">
        <v>-585</v>
      </c>
      <c r="BL4914">
        <v>-579</v>
      </c>
      <c r="BM4914">
        <v>0</v>
      </c>
    </row>
    <row r="4915" spans="1:65" x14ac:dyDescent="0.3">
      <c r="A4915">
        <v>142291</v>
      </c>
      <c r="B4915">
        <v>0</v>
      </c>
      <c r="C4915" t="s">
        <v>65</v>
      </c>
      <c r="D4915" t="s">
        <v>88</v>
      </c>
      <c r="E4915" t="s">
        <v>67</v>
      </c>
      <c r="F4915" t="s">
        <v>68</v>
      </c>
      <c r="G4915">
        <v>1</v>
      </c>
      <c r="H4915">
        <v>135000</v>
      </c>
      <c r="I4915">
        <v>500490</v>
      </c>
      <c r="J4915" t="s">
        <v>69</v>
      </c>
      <c r="K4915" t="s">
        <v>90</v>
      </c>
      <c r="L4915" t="s">
        <v>71</v>
      </c>
      <c r="M4915" t="s">
        <v>72</v>
      </c>
      <c r="N4915">
        <v>8.0680000000000005E-3</v>
      </c>
      <c r="O4915">
        <v>14128</v>
      </c>
      <c r="P4915">
        <v>3155</v>
      </c>
      <c r="Q4915">
        <v>3149</v>
      </c>
      <c r="R4915">
        <v>4790</v>
      </c>
      <c r="S4915">
        <v>3</v>
      </c>
      <c r="T4915">
        <v>3</v>
      </c>
      <c r="U4915" t="s">
        <v>120</v>
      </c>
      <c r="V4915">
        <v>12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 t="s">
        <v>168</v>
      </c>
      <c r="AD4915">
        <v>1622775</v>
      </c>
      <c r="AE4915" t="s">
        <v>93</v>
      </c>
      <c r="AF4915">
        <v>11742.75</v>
      </c>
      <c r="AG4915">
        <v>90396</v>
      </c>
      <c r="AH4915">
        <v>99346.5</v>
      </c>
      <c r="AI4915">
        <v>0</v>
      </c>
      <c r="AJ4915">
        <v>90396</v>
      </c>
      <c r="AK4915" t="s">
        <v>94</v>
      </c>
      <c r="AL4915">
        <v>5</v>
      </c>
      <c r="AM4915" t="s">
        <v>68</v>
      </c>
      <c r="AN4915">
        <v>1</v>
      </c>
      <c r="AO4915">
        <v>0</v>
      </c>
      <c r="AR4915" t="s">
        <v>79</v>
      </c>
      <c r="AS4915" t="s">
        <v>77</v>
      </c>
      <c r="AT4915">
        <v>-2412</v>
      </c>
      <c r="AU4915" t="s">
        <v>78</v>
      </c>
      <c r="AV4915" t="s">
        <v>79</v>
      </c>
      <c r="AW4915" t="s">
        <v>177</v>
      </c>
      <c r="AX4915" t="s">
        <v>102</v>
      </c>
      <c r="AY4915" t="s">
        <v>111</v>
      </c>
      <c r="AZ4915" t="s">
        <v>96</v>
      </c>
      <c r="BA4915" t="s">
        <v>76</v>
      </c>
      <c r="BB4915" t="s">
        <v>84</v>
      </c>
      <c r="BC4915">
        <v>144</v>
      </c>
      <c r="BD4915" t="s">
        <v>85</v>
      </c>
      <c r="BE4915">
        <v>12</v>
      </c>
      <c r="BF4915" t="s">
        <v>86</v>
      </c>
      <c r="BG4915" t="s">
        <v>151</v>
      </c>
      <c r="BH4915">
        <v>365243</v>
      </c>
      <c r="BI4915">
        <v>-2381</v>
      </c>
      <c r="BJ4915">
        <v>-2051</v>
      </c>
      <c r="BK4915">
        <v>-2051</v>
      </c>
      <c r="BL4915">
        <v>-2047</v>
      </c>
      <c r="BM4915">
        <v>1</v>
      </c>
    </row>
    <row r="4916" spans="1:65" x14ac:dyDescent="0.3">
      <c r="A4916">
        <v>142308</v>
      </c>
      <c r="B4916">
        <v>0</v>
      </c>
      <c r="C4916" t="s">
        <v>65</v>
      </c>
      <c r="D4916" t="s">
        <v>88</v>
      </c>
      <c r="E4916" t="s">
        <v>67</v>
      </c>
      <c r="F4916" t="s">
        <v>68</v>
      </c>
      <c r="G4916">
        <v>0</v>
      </c>
      <c r="H4916">
        <v>180000</v>
      </c>
      <c r="I4916">
        <v>227520</v>
      </c>
      <c r="J4916" t="s">
        <v>113</v>
      </c>
      <c r="K4916" t="s">
        <v>70</v>
      </c>
      <c r="L4916" t="s">
        <v>91</v>
      </c>
      <c r="M4916" t="s">
        <v>72</v>
      </c>
      <c r="N4916">
        <v>7.2508000000000003E-2</v>
      </c>
      <c r="O4916">
        <v>22774</v>
      </c>
      <c r="P4916">
        <v>365243</v>
      </c>
      <c r="Q4916">
        <v>3505</v>
      </c>
      <c r="R4916">
        <v>4250</v>
      </c>
      <c r="S4916">
        <v>1</v>
      </c>
      <c r="T4916">
        <v>1</v>
      </c>
      <c r="U4916" t="s">
        <v>120</v>
      </c>
      <c r="V4916">
        <v>16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 t="s">
        <v>76</v>
      </c>
      <c r="AD4916">
        <v>2472522</v>
      </c>
      <c r="AE4916" t="s">
        <v>65</v>
      </c>
      <c r="AG4916">
        <v>0</v>
      </c>
      <c r="AH4916">
        <v>0</v>
      </c>
      <c r="AK4916" t="s">
        <v>120</v>
      </c>
      <c r="AL4916">
        <v>15</v>
      </c>
      <c r="AM4916" t="s">
        <v>68</v>
      </c>
      <c r="AN4916">
        <v>1</v>
      </c>
      <c r="AR4916" t="s">
        <v>76</v>
      </c>
      <c r="AS4916" t="s">
        <v>129</v>
      </c>
      <c r="AT4916">
        <v>-189</v>
      </c>
      <c r="AU4916" t="s">
        <v>76</v>
      </c>
      <c r="AV4916" t="s">
        <v>79</v>
      </c>
      <c r="AX4916" t="s">
        <v>81</v>
      </c>
      <c r="AY4916" t="s">
        <v>76</v>
      </c>
      <c r="AZ4916" t="s">
        <v>76</v>
      </c>
      <c r="BA4916" t="s">
        <v>76</v>
      </c>
      <c r="BB4916" t="s">
        <v>121</v>
      </c>
      <c r="BC4916">
        <v>-1</v>
      </c>
      <c r="BD4916" t="s">
        <v>76</v>
      </c>
      <c r="BF4916" t="s">
        <v>76</v>
      </c>
      <c r="BG4916" t="s">
        <v>82</v>
      </c>
    </row>
    <row r="4917" spans="1:65" x14ac:dyDescent="0.3">
      <c r="A4917">
        <v>142309</v>
      </c>
      <c r="B4917">
        <v>0</v>
      </c>
      <c r="C4917" t="s">
        <v>65</v>
      </c>
      <c r="D4917" t="s">
        <v>88</v>
      </c>
      <c r="E4917" t="s">
        <v>67</v>
      </c>
      <c r="F4917" t="s">
        <v>67</v>
      </c>
      <c r="G4917">
        <v>1</v>
      </c>
      <c r="H4917">
        <v>225000</v>
      </c>
      <c r="I4917">
        <v>497520</v>
      </c>
      <c r="J4917" t="s">
        <v>69</v>
      </c>
      <c r="K4917" t="s">
        <v>90</v>
      </c>
      <c r="L4917" t="s">
        <v>91</v>
      </c>
      <c r="M4917" t="s">
        <v>72</v>
      </c>
      <c r="N4917">
        <v>6.2329999999999998E-3</v>
      </c>
      <c r="O4917">
        <v>11580</v>
      </c>
      <c r="P4917">
        <v>264</v>
      </c>
      <c r="Q4917">
        <v>8213</v>
      </c>
      <c r="R4917">
        <v>3268</v>
      </c>
      <c r="S4917">
        <v>2</v>
      </c>
      <c r="T4917">
        <v>2</v>
      </c>
      <c r="U4917" t="s">
        <v>120</v>
      </c>
      <c r="V4917">
        <v>18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 t="s">
        <v>206</v>
      </c>
      <c r="AD4917">
        <v>1211913</v>
      </c>
      <c r="AE4917" t="s">
        <v>93</v>
      </c>
      <c r="AF4917">
        <v>17341.560000000001</v>
      </c>
      <c r="AG4917">
        <v>98100</v>
      </c>
      <c r="AH4917">
        <v>89176.5</v>
      </c>
      <c r="AI4917">
        <v>22500</v>
      </c>
      <c r="AJ4917">
        <v>98100</v>
      </c>
      <c r="AK4917" t="s">
        <v>109</v>
      </c>
      <c r="AL4917">
        <v>18</v>
      </c>
      <c r="AM4917" t="s">
        <v>68</v>
      </c>
      <c r="AN4917">
        <v>1</v>
      </c>
      <c r="AO4917">
        <v>0.21942436800000001</v>
      </c>
      <c r="AR4917" t="s">
        <v>79</v>
      </c>
      <c r="AS4917" t="s">
        <v>77</v>
      </c>
      <c r="AT4917">
        <v>-986</v>
      </c>
      <c r="AU4917" t="s">
        <v>78</v>
      </c>
      <c r="AV4917" t="s">
        <v>79</v>
      </c>
      <c r="AW4917" t="s">
        <v>80</v>
      </c>
      <c r="AX4917" t="s">
        <v>81</v>
      </c>
      <c r="AY4917" t="s">
        <v>124</v>
      </c>
      <c r="AZ4917" t="s">
        <v>96</v>
      </c>
      <c r="BA4917" t="s">
        <v>76</v>
      </c>
      <c r="BB4917" t="s">
        <v>138</v>
      </c>
      <c r="BC4917">
        <v>30</v>
      </c>
      <c r="BD4917" t="s">
        <v>105</v>
      </c>
      <c r="BE4917">
        <v>6</v>
      </c>
      <c r="BF4917" t="s">
        <v>86</v>
      </c>
      <c r="BG4917" t="s">
        <v>106</v>
      </c>
      <c r="BH4917">
        <v>365243</v>
      </c>
      <c r="BI4917">
        <v>-955</v>
      </c>
      <c r="BJ4917">
        <v>-805</v>
      </c>
      <c r="BK4917">
        <v>-835</v>
      </c>
      <c r="BL4917">
        <v>-830</v>
      </c>
      <c r="BM4917">
        <v>0</v>
      </c>
    </row>
    <row r="4918" spans="1:65" x14ac:dyDescent="0.3">
      <c r="A4918">
        <v>142324</v>
      </c>
      <c r="B4918">
        <v>0</v>
      </c>
      <c r="C4918" t="s">
        <v>65</v>
      </c>
      <c r="D4918" t="s">
        <v>66</v>
      </c>
      <c r="E4918" t="s">
        <v>67</v>
      </c>
      <c r="F4918" t="s">
        <v>68</v>
      </c>
      <c r="G4918">
        <v>1</v>
      </c>
      <c r="H4918">
        <v>202500</v>
      </c>
      <c r="I4918">
        <v>453366</v>
      </c>
      <c r="J4918" t="s">
        <v>133</v>
      </c>
      <c r="K4918" t="s">
        <v>70</v>
      </c>
      <c r="L4918" t="s">
        <v>91</v>
      </c>
      <c r="M4918" t="s">
        <v>72</v>
      </c>
      <c r="N4918">
        <v>7.0200000000000002E-3</v>
      </c>
      <c r="O4918">
        <v>10207</v>
      </c>
      <c r="P4918">
        <v>250</v>
      </c>
      <c r="Q4918">
        <v>245</v>
      </c>
      <c r="R4918">
        <v>2818</v>
      </c>
      <c r="S4918">
        <v>2</v>
      </c>
      <c r="T4918">
        <v>2</v>
      </c>
      <c r="U4918" t="s">
        <v>120</v>
      </c>
      <c r="V4918">
        <v>15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1</v>
      </c>
      <c r="AC4918" t="s">
        <v>200</v>
      </c>
      <c r="AD4918">
        <v>1633750</v>
      </c>
      <c r="AE4918" t="s">
        <v>93</v>
      </c>
      <c r="AF4918">
        <v>7064.0550000000003</v>
      </c>
      <c r="AG4918">
        <v>74610</v>
      </c>
      <c r="AH4918">
        <v>67149</v>
      </c>
      <c r="AI4918">
        <v>7461</v>
      </c>
      <c r="AJ4918">
        <v>74610</v>
      </c>
      <c r="AK4918" t="s">
        <v>125</v>
      </c>
      <c r="AL4918">
        <v>13</v>
      </c>
      <c r="AM4918" t="s">
        <v>68</v>
      </c>
      <c r="AN4918">
        <v>1</v>
      </c>
      <c r="AO4918">
        <v>0.108909091</v>
      </c>
      <c r="AR4918" t="s">
        <v>79</v>
      </c>
      <c r="AS4918" t="s">
        <v>114</v>
      </c>
      <c r="AT4918">
        <v>-2437</v>
      </c>
      <c r="AU4918" t="s">
        <v>78</v>
      </c>
      <c r="AV4918" t="s">
        <v>149</v>
      </c>
      <c r="AW4918" t="s">
        <v>101</v>
      </c>
      <c r="AX4918" t="s">
        <v>102</v>
      </c>
      <c r="AY4918" t="s">
        <v>111</v>
      </c>
      <c r="AZ4918" t="s">
        <v>96</v>
      </c>
      <c r="BA4918" t="s">
        <v>76</v>
      </c>
      <c r="BB4918" t="s">
        <v>138</v>
      </c>
      <c r="BC4918">
        <v>2500</v>
      </c>
      <c r="BD4918" t="s">
        <v>85</v>
      </c>
      <c r="BE4918">
        <v>12</v>
      </c>
      <c r="BF4918" t="s">
        <v>147</v>
      </c>
      <c r="BG4918" t="s">
        <v>151</v>
      </c>
    </row>
    <row r="4919" spans="1:65" x14ac:dyDescent="0.3">
      <c r="A4919">
        <v>142335</v>
      </c>
      <c r="B4919">
        <v>0</v>
      </c>
      <c r="C4919" t="s">
        <v>65</v>
      </c>
      <c r="D4919" t="s">
        <v>88</v>
      </c>
      <c r="E4919" t="s">
        <v>67</v>
      </c>
      <c r="F4919" t="s">
        <v>68</v>
      </c>
      <c r="G4919">
        <v>2</v>
      </c>
      <c r="H4919">
        <v>54000</v>
      </c>
      <c r="I4919">
        <v>83403</v>
      </c>
      <c r="J4919" t="s">
        <v>69</v>
      </c>
      <c r="K4919" t="s">
        <v>70</v>
      </c>
      <c r="L4919" t="s">
        <v>91</v>
      </c>
      <c r="M4919" t="s">
        <v>72</v>
      </c>
      <c r="N4919">
        <v>9.6299999999999997E-3</v>
      </c>
      <c r="O4919">
        <v>9905</v>
      </c>
      <c r="P4919">
        <v>795</v>
      </c>
      <c r="Q4919">
        <v>312</v>
      </c>
      <c r="R4919">
        <v>2595</v>
      </c>
      <c r="S4919">
        <v>2</v>
      </c>
      <c r="T4919">
        <v>2</v>
      </c>
      <c r="U4919" t="s">
        <v>125</v>
      </c>
      <c r="V4919">
        <v>10</v>
      </c>
      <c r="W4919">
        <v>0</v>
      </c>
      <c r="X4919">
        <v>0</v>
      </c>
      <c r="Y4919">
        <v>0</v>
      </c>
      <c r="Z4919">
        <v>1</v>
      </c>
      <c r="AA4919">
        <v>1</v>
      </c>
      <c r="AB4919">
        <v>0</v>
      </c>
      <c r="AC4919" t="s">
        <v>135</v>
      </c>
      <c r="AD4919">
        <v>1453376</v>
      </c>
      <c r="AE4919" t="s">
        <v>99</v>
      </c>
      <c r="AG4919">
        <v>0</v>
      </c>
      <c r="AH4919">
        <v>0</v>
      </c>
      <c r="AK4919" t="s">
        <v>73</v>
      </c>
      <c r="AL4919">
        <v>14</v>
      </c>
      <c r="AM4919" t="s">
        <v>68</v>
      </c>
      <c r="AN4919">
        <v>1</v>
      </c>
      <c r="AR4919" t="s">
        <v>79</v>
      </c>
      <c r="AS4919" t="s">
        <v>129</v>
      </c>
      <c r="AT4919">
        <v>-488</v>
      </c>
      <c r="AU4919" t="s">
        <v>76</v>
      </c>
      <c r="AV4919" t="s">
        <v>79</v>
      </c>
      <c r="AX4919" t="s">
        <v>81</v>
      </c>
      <c r="AY4919" t="s">
        <v>76</v>
      </c>
      <c r="AZ4919" t="s">
        <v>76</v>
      </c>
      <c r="BA4919" t="s">
        <v>76</v>
      </c>
      <c r="BB4919" t="s">
        <v>121</v>
      </c>
      <c r="BC4919">
        <v>-1</v>
      </c>
      <c r="BD4919" t="s">
        <v>76</v>
      </c>
      <c r="BF4919" t="s">
        <v>76</v>
      </c>
      <c r="BG4919" t="s">
        <v>132</v>
      </c>
    </row>
    <row r="4920" spans="1:65" x14ac:dyDescent="0.3">
      <c r="A4920">
        <v>142335</v>
      </c>
      <c r="B4920">
        <v>0</v>
      </c>
      <c r="C4920" t="s">
        <v>65</v>
      </c>
      <c r="D4920" t="s">
        <v>88</v>
      </c>
      <c r="E4920" t="s">
        <v>67</v>
      </c>
      <c r="F4920" t="s">
        <v>68</v>
      </c>
      <c r="G4920">
        <v>2</v>
      </c>
      <c r="H4920">
        <v>54000</v>
      </c>
      <c r="I4920">
        <v>83403</v>
      </c>
      <c r="J4920" t="s">
        <v>69</v>
      </c>
      <c r="K4920" t="s">
        <v>70</v>
      </c>
      <c r="L4920" t="s">
        <v>91</v>
      </c>
      <c r="M4920" t="s">
        <v>72</v>
      </c>
      <c r="N4920">
        <v>9.6299999999999997E-3</v>
      </c>
      <c r="O4920">
        <v>9905</v>
      </c>
      <c r="P4920">
        <v>795</v>
      </c>
      <c r="Q4920">
        <v>312</v>
      </c>
      <c r="R4920">
        <v>2595</v>
      </c>
      <c r="S4920">
        <v>2</v>
      </c>
      <c r="T4920">
        <v>2</v>
      </c>
      <c r="U4920" t="s">
        <v>125</v>
      </c>
      <c r="V4920">
        <v>10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0</v>
      </c>
      <c r="AC4920" t="s">
        <v>135</v>
      </c>
      <c r="AD4920">
        <v>2734463</v>
      </c>
      <c r="AE4920" t="s">
        <v>65</v>
      </c>
      <c r="AF4920">
        <v>16158.465</v>
      </c>
      <c r="AG4920">
        <v>225000</v>
      </c>
      <c r="AH4920">
        <v>343800</v>
      </c>
      <c r="AJ4920">
        <v>225000</v>
      </c>
      <c r="AK4920" t="s">
        <v>120</v>
      </c>
      <c r="AL4920">
        <v>9</v>
      </c>
      <c r="AM4920" t="s">
        <v>68</v>
      </c>
      <c r="AN4920">
        <v>1</v>
      </c>
      <c r="AR4920" t="s">
        <v>76</v>
      </c>
      <c r="AS4920" t="s">
        <v>114</v>
      </c>
      <c r="AT4920">
        <v>-244</v>
      </c>
      <c r="AU4920" t="s">
        <v>78</v>
      </c>
      <c r="AV4920" t="s">
        <v>115</v>
      </c>
      <c r="AW4920" t="s">
        <v>80</v>
      </c>
      <c r="AX4920" t="s">
        <v>81</v>
      </c>
      <c r="AY4920" t="s">
        <v>76</v>
      </c>
      <c r="AZ4920" t="s">
        <v>82</v>
      </c>
      <c r="BA4920" t="s">
        <v>116</v>
      </c>
      <c r="BB4920" t="s">
        <v>121</v>
      </c>
      <c r="BC4920">
        <v>-1</v>
      </c>
      <c r="BD4920" t="s">
        <v>76</v>
      </c>
      <c r="BE4920">
        <v>48</v>
      </c>
      <c r="BF4920" t="s">
        <v>147</v>
      </c>
      <c r="BG4920" t="s">
        <v>154</v>
      </c>
    </row>
    <row r="4921" spans="1:65" x14ac:dyDescent="0.3">
      <c r="A4921">
        <v>142337</v>
      </c>
      <c r="B4921">
        <v>0</v>
      </c>
      <c r="C4921" t="s">
        <v>65</v>
      </c>
      <c r="D4921" t="s">
        <v>88</v>
      </c>
      <c r="E4921" t="s">
        <v>67</v>
      </c>
      <c r="F4921" t="s">
        <v>68</v>
      </c>
      <c r="G4921">
        <v>0</v>
      </c>
      <c r="H4921">
        <v>157500</v>
      </c>
      <c r="I4921">
        <v>177768</v>
      </c>
      <c r="J4921" t="s">
        <v>69</v>
      </c>
      <c r="K4921" t="s">
        <v>70</v>
      </c>
      <c r="L4921" t="s">
        <v>91</v>
      </c>
      <c r="M4921" t="s">
        <v>72</v>
      </c>
      <c r="N4921">
        <v>8.2299999999999995E-3</v>
      </c>
      <c r="O4921">
        <v>16503</v>
      </c>
      <c r="P4921">
        <v>1660</v>
      </c>
      <c r="Q4921">
        <v>8289</v>
      </c>
      <c r="R4921">
        <v>46</v>
      </c>
      <c r="S4921">
        <v>2</v>
      </c>
      <c r="T4921">
        <v>2</v>
      </c>
      <c r="U4921" t="s">
        <v>94</v>
      </c>
      <c r="V4921">
        <v>11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 t="s">
        <v>135</v>
      </c>
      <c r="AD4921">
        <v>1126510</v>
      </c>
      <c r="AE4921" t="s">
        <v>65</v>
      </c>
      <c r="AF4921">
        <v>29674.395</v>
      </c>
      <c r="AG4921">
        <v>450000</v>
      </c>
      <c r="AH4921">
        <v>556951.5</v>
      </c>
      <c r="AJ4921">
        <v>450000</v>
      </c>
      <c r="AK4921" t="s">
        <v>94</v>
      </c>
      <c r="AL4921">
        <v>16</v>
      </c>
      <c r="AM4921" t="s">
        <v>68</v>
      </c>
      <c r="AN4921">
        <v>1</v>
      </c>
      <c r="AR4921" t="s">
        <v>76</v>
      </c>
      <c r="AS4921" t="s">
        <v>77</v>
      </c>
      <c r="AT4921">
        <v>-462</v>
      </c>
      <c r="AU4921" t="s">
        <v>78</v>
      </c>
      <c r="AV4921" t="s">
        <v>79</v>
      </c>
      <c r="AW4921" t="s">
        <v>80</v>
      </c>
      <c r="AX4921" t="s">
        <v>81</v>
      </c>
      <c r="AY4921" t="s">
        <v>76</v>
      </c>
      <c r="AZ4921" t="s">
        <v>82</v>
      </c>
      <c r="BA4921" t="s">
        <v>116</v>
      </c>
      <c r="BB4921" t="s">
        <v>121</v>
      </c>
      <c r="BC4921">
        <v>-1</v>
      </c>
      <c r="BD4921" t="s">
        <v>76</v>
      </c>
      <c r="BE4921">
        <v>24</v>
      </c>
      <c r="BF4921" t="s">
        <v>112</v>
      </c>
      <c r="BG4921" t="s">
        <v>118</v>
      </c>
      <c r="BH4921">
        <v>365243</v>
      </c>
      <c r="BI4921">
        <v>-432</v>
      </c>
      <c r="BJ4921">
        <v>258</v>
      </c>
      <c r="BK4921">
        <v>-252</v>
      </c>
      <c r="BL4921">
        <v>-244</v>
      </c>
      <c r="BM4921">
        <v>1</v>
      </c>
    </row>
    <row r="4922" spans="1:65" x14ac:dyDescent="0.3">
      <c r="A4922">
        <v>142337</v>
      </c>
      <c r="B4922">
        <v>0</v>
      </c>
      <c r="C4922" t="s">
        <v>65</v>
      </c>
      <c r="D4922" t="s">
        <v>88</v>
      </c>
      <c r="E4922" t="s">
        <v>67</v>
      </c>
      <c r="F4922" t="s">
        <v>68</v>
      </c>
      <c r="G4922">
        <v>0</v>
      </c>
      <c r="H4922">
        <v>157500</v>
      </c>
      <c r="I4922">
        <v>177768</v>
      </c>
      <c r="J4922" t="s">
        <v>69</v>
      </c>
      <c r="K4922" t="s">
        <v>70</v>
      </c>
      <c r="L4922" t="s">
        <v>91</v>
      </c>
      <c r="M4922" t="s">
        <v>72</v>
      </c>
      <c r="N4922">
        <v>8.2299999999999995E-3</v>
      </c>
      <c r="O4922">
        <v>16503</v>
      </c>
      <c r="P4922">
        <v>1660</v>
      </c>
      <c r="Q4922">
        <v>8289</v>
      </c>
      <c r="R4922">
        <v>46</v>
      </c>
      <c r="S4922">
        <v>2</v>
      </c>
      <c r="T4922">
        <v>2</v>
      </c>
      <c r="U4922" t="s">
        <v>94</v>
      </c>
      <c r="V4922">
        <v>11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 t="s">
        <v>135</v>
      </c>
      <c r="AD4922">
        <v>2712737</v>
      </c>
      <c r="AE4922" t="s">
        <v>65</v>
      </c>
      <c r="AF4922">
        <v>20061.990000000002</v>
      </c>
      <c r="AG4922">
        <v>436500</v>
      </c>
      <c r="AH4922">
        <v>528687</v>
      </c>
      <c r="AJ4922">
        <v>436500</v>
      </c>
      <c r="AK4922" t="s">
        <v>125</v>
      </c>
      <c r="AL4922">
        <v>11</v>
      </c>
      <c r="AM4922" t="s">
        <v>68</v>
      </c>
      <c r="AN4922">
        <v>1</v>
      </c>
      <c r="AR4922" t="s">
        <v>76</v>
      </c>
      <c r="AS4922" t="s">
        <v>77</v>
      </c>
      <c r="AT4922">
        <v>-277</v>
      </c>
      <c r="AU4922" t="s">
        <v>78</v>
      </c>
      <c r="AV4922" t="s">
        <v>79</v>
      </c>
      <c r="AW4922" t="s">
        <v>80</v>
      </c>
      <c r="AX4922" t="s">
        <v>81</v>
      </c>
      <c r="AY4922" t="s">
        <v>76</v>
      </c>
      <c r="AZ4922" t="s">
        <v>82</v>
      </c>
      <c r="BA4922" t="s">
        <v>116</v>
      </c>
      <c r="BB4922" t="s">
        <v>121</v>
      </c>
      <c r="BC4922">
        <v>-1</v>
      </c>
      <c r="BD4922" t="s">
        <v>76</v>
      </c>
      <c r="BE4922">
        <v>48</v>
      </c>
      <c r="BF4922" t="s">
        <v>147</v>
      </c>
      <c r="BG4922" t="s">
        <v>154</v>
      </c>
      <c r="BH4922">
        <v>365243</v>
      </c>
      <c r="BI4922">
        <v>-247</v>
      </c>
      <c r="BJ4922">
        <v>1163</v>
      </c>
      <c r="BK4922">
        <v>365243</v>
      </c>
      <c r="BL4922">
        <v>365243</v>
      </c>
      <c r="BM4922">
        <v>1</v>
      </c>
    </row>
    <row r="4923" spans="1:65" x14ac:dyDescent="0.3">
      <c r="A4923">
        <v>142369</v>
      </c>
      <c r="B4923">
        <v>0</v>
      </c>
      <c r="C4923" t="s">
        <v>65</v>
      </c>
      <c r="D4923" t="s">
        <v>88</v>
      </c>
      <c r="E4923" t="s">
        <v>67</v>
      </c>
      <c r="F4923" t="s">
        <v>68</v>
      </c>
      <c r="G4923">
        <v>0</v>
      </c>
      <c r="H4923">
        <v>135000</v>
      </c>
      <c r="I4923">
        <v>512064</v>
      </c>
      <c r="J4923" t="s">
        <v>69</v>
      </c>
      <c r="K4923" t="s">
        <v>70</v>
      </c>
      <c r="L4923" t="s">
        <v>140</v>
      </c>
      <c r="M4923" t="s">
        <v>169</v>
      </c>
      <c r="N4923">
        <v>2.5163999999999999E-2</v>
      </c>
      <c r="O4923">
        <v>10435</v>
      </c>
      <c r="P4923">
        <v>213</v>
      </c>
      <c r="Q4923">
        <v>4691</v>
      </c>
      <c r="R4923">
        <v>3102</v>
      </c>
      <c r="S4923">
        <v>2</v>
      </c>
      <c r="T4923">
        <v>2</v>
      </c>
      <c r="U4923" t="s">
        <v>125</v>
      </c>
      <c r="V4923">
        <v>8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 t="s">
        <v>92</v>
      </c>
      <c r="AD4923">
        <v>1492752</v>
      </c>
      <c r="AE4923" t="s">
        <v>93</v>
      </c>
      <c r="AF4923">
        <v>9611.1450000000004</v>
      </c>
      <c r="AG4923">
        <v>69255</v>
      </c>
      <c r="AH4923">
        <v>74970</v>
      </c>
      <c r="AI4923">
        <v>0</v>
      </c>
      <c r="AJ4923">
        <v>69255</v>
      </c>
      <c r="AK4923" t="s">
        <v>123</v>
      </c>
      <c r="AL4923">
        <v>13</v>
      </c>
      <c r="AM4923" t="s">
        <v>68</v>
      </c>
      <c r="AN4923">
        <v>1</v>
      </c>
      <c r="AO4923">
        <v>0</v>
      </c>
      <c r="AR4923" t="s">
        <v>79</v>
      </c>
      <c r="AS4923" t="s">
        <v>77</v>
      </c>
      <c r="AT4923">
        <v>-1170</v>
      </c>
      <c r="AU4923" t="s">
        <v>76</v>
      </c>
      <c r="AV4923" t="s">
        <v>79</v>
      </c>
      <c r="AX4923" t="s">
        <v>81</v>
      </c>
      <c r="AY4923" t="s">
        <v>95</v>
      </c>
      <c r="AZ4923" t="s">
        <v>96</v>
      </c>
      <c r="BA4923" t="s">
        <v>76</v>
      </c>
      <c r="BB4923" t="s">
        <v>104</v>
      </c>
      <c r="BC4923">
        <v>100</v>
      </c>
      <c r="BD4923" t="s">
        <v>157</v>
      </c>
      <c r="BE4923">
        <v>10</v>
      </c>
      <c r="BF4923" t="s">
        <v>86</v>
      </c>
      <c r="BG4923" t="s">
        <v>151</v>
      </c>
      <c r="BH4923">
        <v>365243</v>
      </c>
      <c r="BI4923">
        <v>-1125</v>
      </c>
      <c r="BJ4923">
        <v>-855</v>
      </c>
      <c r="BK4923">
        <v>-915</v>
      </c>
      <c r="BL4923">
        <v>-912</v>
      </c>
      <c r="BM4923">
        <v>0</v>
      </c>
    </row>
    <row r="4924" spans="1:65" x14ac:dyDescent="0.3">
      <c r="A4924">
        <v>142371</v>
      </c>
      <c r="B4924">
        <v>0</v>
      </c>
      <c r="C4924" t="s">
        <v>65</v>
      </c>
      <c r="D4924" t="s">
        <v>88</v>
      </c>
      <c r="E4924" t="s">
        <v>67</v>
      </c>
      <c r="F4924" t="s">
        <v>68</v>
      </c>
      <c r="G4924">
        <v>0</v>
      </c>
      <c r="H4924">
        <v>112500</v>
      </c>
      <c r="I4924">
        <v>673875</v>
      </c>
      <c r="J4924" t="s">
        <v>113</v>
      </c>
      <c r="K4924" t="s">
        <v>70</v>
      </c>
      <c r="L4924" t="s">
        <v>91</v>
      </c>
      <c r="M4924" t="s">
        <v>72</v>
      </c>
      <c r="N4924">
        <v>2.8663000000000001E-2</v>
      </c>
      <c r="O4924">
        <v>22112</v>
      </c>
      <c r="P4924">
        <v>365243</v>
      </c>
      <c r="Q4924">
        <v>13560</v>
      </c>
      <c r="R4924">
        <v>979</v>
      </c>
      <c r="S4924">
        <v>2</v>
      </c>
      <c r="T4924">
        <v>2</v>
      </c>
      <c r="U4924" t="s">
        <v>109</v>
      </c>
      <c r="V4924">
        <v>9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 t="s">
        <v>76</v>
      </c>
      <c r="AD4924">
        <v>2211730</v>
      </c>
      <c r="AE4924" t="s">
        <v>65</v>
      </c>
      <c r="AF4924">
        <v>23265.09</v>
      </c>
      <c r="AG4924">
        <v>238500</v>
      </c>
      <c r="AH4924">
        <v>251406</v>
      </c>
      <c r="AJ4924">
        <v>238500</v>
      </c>
      <c r="AK4924" t="s">
        <v>123</v>
      </c>
      <c r="AL4924">
        <v>14</v>
      </c>
      <c r="AM4924" t="s">
        <v>68</v>
      </c>
      <c r="AN4924">
        <v>1</v>
      </c>
      <c r="AR4924" t="s">
        <v>76</v>
      </c>
      <c r="AS4924" t="s">
        <v>77</v>
      </c>
      <c r="AT4924">
        <v>-228</v>
      </c>
      <c r="AU4924" t="s">
        <v>78</v>
      </c>
      <c r="AV4924" t="s">
        <v>79</v>
      </c>
      <c r="AW4924" t="s">
        <v>80</v>
      </c>
      <c r="AX4924" t="s">
        <v>81</v>
      </c>
      <c r="AY4924" t="s">
        <v>76</v>
      </c>
      <c r="AZ4924" t="s">
        <v>82</v>
      </c>
      <c r="BA4924" t="s">
        <v>116</v>
      </c>
      <c r="BB4924" t="s">
        <v>121</v>
      </c>
      <c r="BC4924">
        <v>-1</v>
      </c>
      <c r="BD4924" t="s">
        <v>76</v>
      </c>
      <c r="BE4924">
        <v>12</v>
      </c>
      <c r="BF4924" t="s">
        <v>97</v>
      </c>
      <c r="BG4924" t="s">
        <v>118</v>
      </c>
      <c r="BH4924">
        <v>365243</v>
      </c>
      <c r="BI4924">
        <v>-198</v>
      </c>
      <c r="BJ4924">
        <v>132</v>
      </c>
      <c r="BK4924">
        <v>365243</v>
      </c>
      <c r="BL4924">
        <v>365243</v>
      </c>
      <c r="BM4924">
        <v>1</v>
      </c>
    </row>
    <row r="4925" spans="1:65" x14ac:dyDescent="0.3">
      <c r="A4925">
        <v>142377</v>
      </c>
      <c r="B4925">
        <v>0</v>
      </c>
      <c r="C4925" t="s">
        <v>65</v>
      </c>
      <c r="D4925" t="s">
        <v>88</v>
      </c>
      <c r="E4925" t="s">
        <v>67</v>
      </c>
      <c r="F4925" t="s">
        <v>68</v>
      </c>
      <c r="G4925">
        <v>0</v>
      </c>
      <c r="H4925">
        <v>170100</v>
      </c>
      <c r="I4925">
        <v>630000</v>
      </c>
      <c r="J4925" t="s">
        <v>113</v>
      </c>
      <c r="K4925" t="s">
        <v>70</v>
      </c>
      <c r="L4925" t="s">
        <v>91</v>
      </c>
      <c r="M4925" t="s">
        <v>72</v>
      </c>
      <c r="N4925">
        <v>1.8208999999999999E-2</v>
      </c>
      <c r="O4925">
        <v>17633</v>
      </c>
      <c r="P4925">
        <v>365243</v>
      </c>
      <c r="Q4925">
        <v>5680</v>
      </c>
      <c r="R4925">
        <v>1169</v>
      </c>
      <c r="S4925">
        <v>3</v>
      </c>
      <c r="T4925">
        <v>3</v>
      </c>
      <c r="U4925" t="s">
        <v>73</v>
      </c>
      <c r="V4925">
        <v>10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 t="s">
        <v>76</v>
      </c>
      <c r="AD4925">
        <v>1286256</v>
      </c>
      <c r="AE4925" t="s">
        <v>99</v>
      </c>
      <c r="AF4925">
        <v>6750</v>
      </c>
      <c r="AG4925">
        <v>0</v>
      </c>
      <c r="AH4925">
        <v>135000</v>
      </c>
      <c r="AK4925" t="s">
        <v>125</v>
      </c>
      <c r="AL4925">
        <v>8</v>
      </c>
      <c r="AM4925" t="s">
        <v>68</v>
      </c>
      <c r="AN4925">
        <v>1</v>
      </c>
      <c r="AR4925" t="s">
        <v>79</v>
      </c>
      <c r="AS4925" t="s">
        <v>77</v>
      </c>
      <c r="AT4925">
        <v>-2284</v>
      </c>
      <c r="AU4925" t="s">
        <v>76</v>
      </c>
      <c r="AV4925" t="s">
        <v>79</v>
      </c>
      <c r="AX4925" t="s">
        <v>81</v>
      </c>
      <c r="AY4925" t="s">
        <v>76</v>
      </c>
      <c r="AZ4925" t="s">
        <v>131</v>
      </c>
      <c r="BA4925" t="s">
        <v>116</v>
      </c>
      <c r="BB4925" t="s">
        <v>104</v>
      </c>
      <c r="BC4925">
        <v>524</v>
      </c>
      <c r="BD4925" t="s">
        <v>85</v>
      </c>
      <c r="BE4925">
        <v>0</v>
      </c>
      <c r="BF4925" t="s">
        <v>76</v>
      </c>
      <c r="BG4925" t="s">
        <v>160</v>
      </c>
      <c r="BH4925">
        <v>-2257</v>
      </c>
      <c r="BI4925">
        <v>-2221</v>
      </c>
      <c r="BJ4925">
        <v>365243</v>
      </c>
      <c r="BK4925">
        <v>-1156</v>
      </c>
      <c r="BL4925">
        <v>365243</v>
      </c>
      <c r="BM4925">
        <v>0</v>
      </c>
    </row>
    <row r="4926" spans="1:65" x14ac:dyDescent="0.3">
      <c r="A4926">
        <v>142388</v>
      </c>
      <c r="B4926">
        <v>0</v>
      </c>
      <c r="C4926" t="s">
        <v>65</v>
      </c>
      <c r="D4926" t="s">
        <v>88</v>
      </c>
      <c r="E4926" t="s">
        <v>67</v>
      </c>
      <c r="F4926" t="s">
        <v>68</v>
      </c>
      <c r="G4926">
        <v>1</v>
      </c>
      <c r="H4926">
        <v>193500</v>
      </c>
      <c r="I4926">
        <v>1259626.5</v>
      </c>
      <c r="J4926" t="s">
        <v>69</v>
      </c>
      <c r="K4926" t="s">
        <v>90</v>
      </c>
      <c r="L4926" t="s">
        <v>91</v>
      </c>
      <c r="M4926" t="s">
        <v>72</v>
      </c>
      <c r="N4926">
        <v>2.0246E-2</v>
      </c>
      <c r="O4926">
        <v>17681</v>
      </c>
      <c r="P4926">
        <v>4976</v>
      </c>
      <c r="Q4926">
        <v>1051</v>
      </c>
      <c r="R4926">
        <v>1220</v>
      </c>
      <c r="S4926">
        <v>3</v>
      </c>
      <c r="T4926">
        <v>3</v>
      </c>
      <c r="U4926" t="s">
        <v>94</v>
      </c>
      <c r="V4926">
        <v>8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 t="s">
        <v>92</v>
      </c>
      <c r="AD4926">
        <v>2571652</v>
      </c>
      <c r="AE4926" t="s">
        <v>93</v>
      </c>
      <c r="AF4926">
        <v>43409.16</v>
      </c>
      <c r="AG4926">
        <v>772798.5</v>
      </c>
      <c r="AH4926">
        <v>840123</v>
      </c>
      <c r="AI4926">
        <v>0</v>
      </c>
      <c r="AJ4926">
        <v>772798.5</v>
      </c>
      <c r="AK4926" t="s">
        <v>123</v>
      </c>
      <c r="AL4926">
        <v>13</v>
      </c>
      <c r="AM4926" t="s">
        <v>68</v>
      </c>
      <c r="AN4926">
        <v>1</v>
      </c>
      <c r="AO4926">
        <v>0</v>
      </c>
      <c r="AR4926" t="s">
        <v>79</v>
      </c>
      <c r="AS4926" t="s">
        <v>77</v>
      </c>
      <c r="AT4926">
        <v>-698</v>
      </c>
      <c r="AU4926" t="s">
        <v>78</v>
      </c>
      <c r="AV4926" t="s">
        <v>79</v>
      </c>
      <c r="AW4926" t="s">
        <v>101</v>
      </c>
      <c r="AX4926" t="s">
        <v>102</v>
      </c>
      <c r="AY4926" t="s">
        <v>95</v>
      </c>
      <c r="AZ4926" t="s">
        <v>96</v>
      </c>
      <c r="BA4926" t="s">
        <v>76</v>
      </c>
      <c r="BB4926" t="s">
        <v>104</v>
      </c>
      <c r="BC4926">
        <v>2490</v>
      </c>
      <c r="BD4926" t="s">
        <v>85</v>
      </c>
      <c r="BE4926">
        <v>24</v>
      </c>
      <c r="BF4926" t="s">
        <v>112</v>
      </c>
      <c r="BG4926" t="s">
        <v>151</v>
      </c>
      <c r="BH4926">
        <v>365243</v>
      </c>
      <c r="BI4926">
        <v>-665</v>
      </c>
      <c r="BJ4926">
        <v>25</v>
      </c>
      <c r="BK4926">
        <v>365243</v>
      </c>
      <c r="BL4926">
        <v>365243</v>
      </c>
      <c r="BM4926">
        <v>0</v>
      </c>
    </row>
    <row r="4927" spans="1:65" x14ac:dyDescent="0.3">
      <c r="A4927">
        <v>142400</v>
      </c>
      <c r="B4927">
        <v>0</v>
      </c>
      <c r="C4927" t="s">
        <v>99</v>
      </c>
      <c r="D4927" t="s">
        <v>88</v>
      </c>
      <c r="E4927" t="s">
        <v>67</v>
      </c>
      <c r="F4927" t="s">
        <v>68</v>
      </c>
      <c r="G4927">
        <v>1</v>
      </c>
      <c r="H4927">
        <v>157500</v>
      </c>
      <c r="I4927">
        <v>135000</v>
      </c>
      <c r="J4927" t="s">
        <v>89</v>
      </c>
      <c r="K4927" t="s">
        <v>90</v>
      </c>
      <c r="L4927" t="s">
        <v>140</v>
      </c>
      <c r="M4927" t="s">
        <v>212</v>
      </c>
      <c r="N4927">
        <v>1.9101E-2</v>
      </c>
      <c r="O4927">
        <v>13802</v>
      </c>
      <c r="P4927">
        <v>662</v>
      </c>
      <c r="Q4927">
        <v>7904</v>
      </c>
      <c r="R4927">
        <v>4124</v>
      </c>
      <c r="S4927">
        <v>2</v>
      </c>
      <c r="T4927">
        <v>2</v>
      </c>
      <c r="U4927" t="s">
        <v>120</v>
      </c>
      <c r="V4927">
        <v>10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 t="s">
        <v>135</v>
      </c>
      <c r="AD4927">
        <v>1154765</v>
      </c>
      <c r="AE4927" t="s">
        <v>93</v>
      </c>
      <c r="AF4927">
        <v>11233.53</v>
      </c>
      <c r="AG4927">
        <v>87651</v>
      </c>
      <c r="AH4927">
        <v>96907.5</v>
      </c>
      <c r="AI4927">
        <v>0</v>
      </c>
      <c r="AJ4927">
        <v>87651</v>
      </c>
      <c r="AK4927" t="s">
        <v>73</v>
      </c>
      <c r="AL4927">
        <v>15</v>
      </c>
      <c r="AM4927" t="s">
        <v>68</v>
      </c>
      <c r="AN4927">
        <v>1</v>
      </c>
      <c r="AO4927">
        <v>0</v>
      </c>
      <c r="AR4927" t="s">
        <v>79</v>
      </c>
      <c r="AS4927" t="s">
        <v>77</v>
      </c>
      <c r="AT4927">
        <v>-447</v>
      </c>
      <c r="AU4927" t="s">
        <v>78</v>
      </c>
      <c r="AV4927" t="s">
        <v>79</v>
      </c>
      <c r="AX4927" t="s">
        <v>81</v>
      </c>
      <c r="AY4927" t="s">
        <v>124</v>
      </c>
      <c r="AZ4927" t="s">
        <v>96</v>
      </c>
      <c r="BA4927" t="s">
        <v>76</v>
      </c>
      <c r="BB4927" t="s">
        <v>104</v>
      </c>
      <c r="BC4927">
        <v>25</v>
      </c>
      <c r="BD4927" t="s">
        <v>105</v>
      </c>
      <c r="BE4927">
        <v>12</v>
      </c>
      <c r="BF4927" t="s">
        <v>86</v>
      </c>
      <c r="BG4927" t="s">
        <v>106</v>
      </c>
      <c r="BH4927">
        <v>365243</v>
      </c>
      <c r="BI4927">
        <v>-409</v>
      </c>
      <c r="BJ4927">
        <v>-79</v>
      </c>
      <c r="BK4927">
        <v>-409</v>
      </c>
      <c r="BL4927">
        <v>-402</v>
      </c>
      <c r="BM4927">
        <v>0</v>
      </c>
    </row>
    <row r="4928" spans="1:65" x14ac:dyDescent="0.3">
      <c r="A4928">
        <v>142413</v>
      </c>
      <c r="B4928">
        <v>0</v>
      </c>
      <c r="C4928" t="s">
        <v>65</v>
      </c>
      <c r="D4928" t="s">
        <v>88</v>
      </c>
      <c r="E4928" t="s">
        <v>67</v>
      </c>
      <c r="F4928" t="s">
        <v>68</v>
      </c>
      <c r="G4928">
        <v>1</v>
      </c>
      <c r="H4928">
        <v>121500</v>
      </c>
      <c r="I4928">
        <v>1013508</v>
      </c>
      <c r="J4928" t="s">
        <v>89</v>
      </c>
      <c r="K4928" t="s">
        <v>70</v>
      </c>
      <c r="L4928" t="s">
        <v>119</v>
      </c>
      <c r="M4928" t="s">
        <v>72</v>
      </c>
      <c r="N4928">
        <v>2.461E-2</v>
      </c>
      <c r="O4928">
        <v>15021</v>
      </c>
      <c r="P4928">
        <v>240</v>
      </c>
      <c r="Q4928">
        <v>1061</v>
      </c>
      <c r="R4928">
        <v>1519</v>
      </c>
      <c r="S4928">
        <v>2</v>
      </c>
      <c r="T4928">
        <v>2</v>
      </c>
      <c r="U4928" t="s">
        <v>109</v>
      </c>
      <c r="V4928">
        <v>10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 t="s">
        <v>205</v>
      </c>
      <c r="AD4928">
        <v>2715073</v>
      </c>
      <c r="AE4928" t="s">
        <v>65</v>
      </c>
      <c r="AF4928">
        <v>7381.8</v>
      </c>
      <c r="AG4928">
        <v>67500</v>
      </c>
      <c r="AH4928">
        <v>67500</v>
      </c>
      <c r="AI4928">
        <v>0</v>
      </c>
      <c r="AJ4928">
        <v>67500</v>
      </c>
      <c r="AK4928" t="s">
        <v>120</v>
      </c>
      <c r="AL4928">
        <v>9</v>
      </c>
      <c r="AM4928" t="s">
        <v>68</v>
      </c>
      <c r="AN4928">
        <v>1</v>
      </c>
      <c r="AO4928">
        <v>0</v>
      </c>
      <c r="AR4928" t="s">
        <v>76</v>
      </c>
      <c r="AS4928" t="s">
        <v>77</v>
      </c>
      <c r="AT4928">
        <v>-2326</v>
      </c>
      <c r="AU4928" t="s">
        <v>76</v>
      </c>
      <c r="AV4928" t="s">
        <v>79</v>
      </c>
      <c r="AX4928" t="s">
        <v>81</v>
      </c>
      <c r="AY4928" t="s">
        <v>76</v>
      </c>
      <c r="AZ4928" t="s">
        <v>82</v>
      </c>
      <c r="BA4928" t="s">
        <v>116</v>
      </c>
      <c r="BB4928" t="s">
        <v>104</v>
      </c>
      <c r="BC4928">
        <v>-1</v>
      </c>
      <c r="BD4928" t="s">
        <v>85</v>
      </c>
      <c r="BE4928">
        <v>12</v>
      </c>
      <c r="BF4928" t="s">
        <v>86</v>
      </c>
      <c r="BG4928" t="s">
        <v>87</v>
      </c>
      <c r="BH4928">
        <v>365243</v>
      </c>
      <c r="BI4928">
        <v>-2296</v>
      </c>
      <c r="BJ4928">
        <v>-1966</v>
      </c>
      <c r="BK4928">
        <v>-1966</v>
      </c>
      <c r="BL4928">
        <v>-1965</v>
      </c>
      <c r="BM4928">
        <v>0</v>
      </c>
    </row>
    <row r="4929" spans="1:65" x14ac:dyDescent="0.3">
      <c r="A4929">
        <v>142417</v>
      </c>
      <c r="B4929">
        <v>0</v>
      </c>
      <c r="C4929" t="s">
        <v>99</v>
      </c>
      <c r="D4929" t="s">
        <v>88</v>
      </c>
      <c r="E4929" t="s">
        <v>67</v>
      </c>
      <c r="F4929" t="s">
        <v>68</v>
      </c>
      <c r="G4929">
        <v>0</v>
      </c>
      <c r="H4929">
        <v>112500</v>
      </c>
      <c r="I4929">
        <v>270000</v>
      </c>
      <c r="J4929" t="s">
        <v>113</v>
      </c>
      <c r="K4929" t="s">
        <v>70</v>
      </c>
      <c r="L4929" t="s">
        <v>91</v>
      </c>
      <c r="M4929" t="s">
        <v>72</v>
      </c>
      <c r="N4929">
        <v>1.452E-2</v>
      </c>
      <c r="O4929">
        <v>23293</v>
      </c>
      <c r="P4929">
        <v>365243</v>
      </c>
      <c r="Q4929">
        <v>3096</v>
      </c>
      <c r="R4929">
        <v>4032</v>
      </c>
      <c r="S4929">
        <v>2</v>
      </c>
      <c r="T4929">
        <v>2</v>
      </c>
      <c r="U4929" t="s">
        <v>109</v>
      </c>
      <c r="V4929">
        <v>11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 t="s">
        <v>76</v>
      </c>
      <c r="AD4929">
        <v>2674120</v>
      </c>
      <c r="AE4929" t="s">
        <v>65</v>
      </c>
      <c r="AF4929">
        <v>14562.9</v>
      </c>
      <c r="AG4929">
        <v>180000</v>
      </c>
      <c r="AH4929">
        <v>180000</v>
      </c>
      <c r="AJ4929">
        <v>180000</v>
      </c>
      <c r="AK4929" t="s">
        <v>109</v>
      </c>
      <c r="AL4929">
        <v>13</v>
      </c>
      <c r="AM4929" t="s">
        <v>68</v>
      </c>
      <c r="AN4929">
        <v>1</v>
      </c>
      <c r="AR4929" t="s">
        <v>76</v>
      </c>
      <c r="AS4929" t="s">
        <v>77</v>
      </c>
      <c r="AT4929">
        <v>-119</v>
      </c>
      <c r="AU4929" t="s">
        <v>78</v>
      </c>
      <c r="AV4929" t="s">
        <v>79</v>
      </c>
      <c r="AW4929" t="s">
        <v>80</v>
      </c>
      <c r="AX4929" t="s">
        <v>81</v>
      </c>
      <c r="AY4929" t="s">
        <v>76</v>
      </c>
      <c r="AZ4929" t="s">
        <v>82</v>
      </c>
      <c r="BA4929" t="s">
        <v>116</v>
      </c>
      <c r="BB4929" t="s">
        <v>121</v>
      </c>
      <c r="BC4929">
        <v>-1</v>
      </c>
      <c r="BD4929" t="s">
        <v>76</v>
      </c>
      <c r="BE4929">
        <v>18</v>
      </c>
      <c r="BF4929" t="s">
        <v>147</v>
      </c>
      <c r="BG4929" t="s">
        <v>154</v>
      </c>
      <c r="BH4929">
        <v>365243</v>
      </c>
      <c r="BI4929">
        <v>-89</v>
      </c>
      <c r="BJ4929">
        <v>421</v>
      </c>
      <c r="BK4929">
        <v>365243</v>
      </c>
      <c r="BL4929">
        <v>365243</v>
      </c>
      <c r="BM4929">
        <v>0</v>
      </c>
    </row>
    <row r="4930" spans="1:65" x14ac:dyDescent="0.3">
      <c r="A4930">
        <v>142417</v>
      </c>
      <c r="B4930">
        <v>0</v>
      </c>
      <c r="C4930" t="s">
        <v>99</v>
      </c>
      <c r="D4930" t="s">
        <v>88</v>
      </c>
      <c r="E4930" t="s">
        <v>67</v>
      </c>
      <c r="F4930" t="s">
        <v>68</v>
      </c>
      <c r="G4930">
        <v>0</v>
      </c>
      <c r="H4930">
        <v>112500</v>
      </c>
      <c r="I4930">
        <v>270000</v>
      </c>
      <c r="J4930" t="s">
        <v>113</v>
      </c>
      <c r="K4930" t="s">
        <v>70</v>
      </c>
      <c r="L4930" t="s">
        <v>91</v>
      </c>
      <c r="M4930" t="s">
        <v>72</v>
      </c>
      <c r="N4930">
        <v>1.452E-2</v>
      </c>
      <c r="O4930">
        <v>23293</v>
      </c>
      <c r="P4930">
        <v>365243</v>
      </c>
      <c r="Q4930">
        <v>3096</v>
      </c>
      <c r="R4930">
        <v>4032</v>
      </c>
      <c r="S4930">
        <v>2</v>
      </c>
      <c r="T4930">
        <v>2</v>
      </c>
      <c r="U4930" t="s">
        <v>109</v>
      </c>
      <c r="V4930">
        <v>11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 t="s">
        <v>76</v>
      </c>
      <c r="AD4930">
        <v>2349610</v>
      </c>
      <c r="AE4930" t="s">
        <v>65</v>
      </c>
      <c r="AF4930">
        <v>5823.09</v>
      </c>
      <c r="AG4930">
        <v>45000</v>
      </c>
      <c r="AH4930">
        <v>47970</v>
      </c>
      <c r="AI4930">
        <v>0</v>
      </c>
      <c r="AJ4930">
        <v>45000</v>
      </c>
      <c r="AK4930" t="s">
        <v>123</v>
      </c>
      <c r="AL4930">
        <v>13</v>
      </c>
      <c r="AM4930" t="s">
        <v>68</v>
      </c>
      <c r="AN4930">
        <v>1</v>
      </c>
      <c r="AO4930">
        <v>0</v>
      </c>
      <c r="AR4930" t="s">
        <v>213</v>
      </c>
      <c r="AS4930" t="s">
        <v>77</v>
      </c>
      <c r="AT4930">
        <v>-1872</v>
      </c>
      <c r="AU4930" t="s">
        <v>78</v>
      </c>
      <c r="AV4930" t="s">
        <v>79</v>
      </c>
      <c r="AW4930" t="s">
        <v>80</v>
      </c>
      <c r="AX4930" t="s">
        <v>81</v>
      </c>
      <c r="AY4930" t="s">
        <v>76</v>
      </c>
      <c r="AZ4930" t="s">
        <v>82</v>
      </c>
      <c r="BA4930" t="s">
        <v>83</v>
      </c>
      <c r="BB4930" t="s">
        <v>121</v>
      </c>
      <c r="BC4930">
        <v>-1</v>
      </c>
      <c r="BD4930" t="s">
        <v>76</v>
      </c>
      <c r="BE4930">
        <v>12</v>
      </c>
      <c r="BF4930" t="s">
        <v>86</v>
      </c>
      <c r="BG4930" t="s">
        <v>87</v>
      </c>
      <c r="BH4930">
        <v>365243</v>
      </c>
      <c r="BI4930">
        <v>-1842</v>
      </c>
      <c r="BJ4930">
        <v>-1512</v>
      </c>
      <c r="BK4930">
        <v>-1542</v>
      </c>
      <c r="BL4930">
        <v>-1538</v>
      </c>
      <c r="BM4930">
        <v>1</v>
      </c>
    </row>
    <row r="4931" spans="1:65" x14ac:dyDescent="0.3">
      <c r="A4931">
        <v>142422</v>
      </c>
      <c r="B4931">
        <v>0</v>
      </c>
      <c r="C4931" t="s">
        <v>65</v>
      </c>
      <c r="D4931" t="s">
        <v>88</v>
      </c>
      <c r="E4931" t="s">
        <v>68</v>
      </c>
      <c r="F4931" t="s">
        <v>67</v>
      </c>
      <c r="G4931">
        <v>0</v>
      </c>
      <c r="H4931">
        <v>157500</v>
      </c>
      <c r="I4931">
        <v>450000</v>
      </c>
      <c r="J4931" t="s">
        <v>69</v>
      </c>
      <c r="K4931" t="s">
        <v>70</v>
      </c>
      <c r="L4931" t="s">
        <v>119</v>
      </c>
      <c r="M4931" t="s">
        <v>72</v>
      </c>
      <c r="N4931">
        <v>2.6391999999999999E-2</v>
      </c>
      <c r="O4931">
        <v>12050</v>
      </c>
      <c r="P4931">
        <v>132</v>
      </c>
      <c r="Q4931">
        <v>169</v>
      </c>
      <c r="R4931">
        <v>4145</v>
      </c>
      <c r="S4931">
        <v>2</v>
      </c>
      <c r="T4931">
        <v>2</v>
      </c>
      <c r="U4931" t="s">
        <v>123</v>
      </c>
      <c r="V4931">
        <v>13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92</v>
      </c>
      <c r="AD4931">
        <v>1897704</v>
      </c>
      <c r="AE4931" t="s">
        <v>93</v>
      </c>
      <c r="AF4931">
        <v>17578.62</v>
      </c>
      <c r="AG4931">
        <v>104355</v>
      </c>
      <c r="AH4931">
        <v>98878.5</v>
      </c>
      <c r="AI4931">
        <v>10435.5</v>
      </c>
      <c r="AJ4931">
        <v>104355</v>
      </c>
      <c r="AK4931" t="s">
        <v>120</v>
      </c>
      <c r="AL4931">
        <v>15</v>
      </c>
      <c r="AM4931" t="s">
        <v>68</v>
      </c>
      <c r="AN4931">
        <v>1</v>
      </c>
      <c r="AO4931">
        <v>0.10396846</v>
      </c>
      <c r="AR4931" t="s">
        <v>79</v>
      </c>
      <c r="AS4931" t="s">
        <v>77</v>
      </c>
      <c r="AT4931">
        <v>-400</v>
      </c>
      <c r="AU4931" t="s">
        <v>78</v>
      </c>
      <c r="AV4931" t="s">
        <v>79</v>
      </c>
      <c r="AX4931" t="s">
        <v>81</v>
      </c>
      <c r="AY4931" t="s">
        <v>111</v>
      </c>
      <c r="AZ4931" t="s">
        <v>96</v>
      </c>
      <c r="BA4931" t="s">
        <v>76</v>
      </c>
      <c r="BB4931" t="s">
        <v>84</v>
      </c>
      <c r="BC4931">
        <v>150</v>
      </c>
      <c r="BD4931" t="s">
        <v>85</v>
      </c>
      <c r="BE4931">
        <v>6</v>
      </c>
      <c r="BF4931" t="s">
        <v>112</v>
      </c>
      <c r="BG4931" t="s">
        <v>151</v>
      </c>
      <c r="BH4931">
        <v>365243</v>
      </c>
      <c r="BI4931">
        <v>-369</v>
      </c>
      <c r="BJ4931">
        <v>-219</v>
      </c>
      <c r="BK4931">
        <v>-219</v>
      </c>
      <c r="BL4931">
        <v>-214</v>
      </c>
      <c r="BM4931">
        <v>0</v>
      </c>
    </row>
    <row r="4932" spans="1:65" x14ac:dyDescent="0.3">
      <c r="A4932">
        <v>142442</v>
      </c>
      <c r="B4932">
        <v>0</v>
      </c>
      <c r="C4932" t="s">
        <v>65</v>
      </c>
      <c r="D4932" t="s">
        <v>66</v>
      </c>
      <c r="E4932" t="s">
        <v>68</v>
      </c>
      <c r="F4932" t="s">
        <v>67</v>
      </c>
      <c r="G4932">
        <v>0</v>
      </c>
      <c r="H4932">
        <v>225000</v>
      </c>
      <c r="I4932">
        <v>1515415.5</v>
      </c>
      <c r="J4932" t="s">
        <v>89</v>
      </c>
      <c r="K4932" t="s">
        <v>70</v>
      </c>
      <c r="L4932" t="s">
        <v>91</v>
      </c>
      <c r="M4932" t="s">
        <v>169</v>
      </c>
      <c r="N4932">
        <v>4.6219999999999997E-2</v>
      </c>
      <c r="O4932">
        <v>19624</v>
      </c>
      <c r="P4932">
        <v>2958</v>
      </c>
      <c r="Q4932">
        <v>8902</v>
      </c>
      <c r="R4932">
        <v>3149</v>
      </c>
      <c r="S4932">
        <v>1</v>
      </c>
      <c r="T4932">
        <v>1</v>
      </c>
      <c r="U4932" t="s">
        <v>123</v>
      </c>
      <c r="V4932">
        <v>15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 t="s">
        <v>92</v>
      </c>
      <c r="AD4932">
        <v>2634787</v>
      </c>
      <c r="AE4932" t="s">
        <v>65</v>
      </c>
      <c r="AG4932">
        <v>0</v>
      </c>
      <c r="AH4932">
        <v>0</v>
      </c>
      <c r="AK4932" t="s">
        <v>73</v>
      </c>
      <c r="AL4932">
        <v>14</v>
      </c>
      <c r="AM4932" t="s">
        <v>68</v>
      </c>
      <c r="AN4932">
        <v>1</v>
      </c>
      <c r="AR4932" t="s">
        <v>76</v>
      </c>
      <c r="AS4932" t="s">
        <v>129</v>
      </c>
      <c r="AT4932">
        <v>-229</v>
      </c>
      <c r="AU4932" t="s">
        <v>76</v>
      </c>
      <c r="AV4932" t="s">
        <v>79</v>
      </c>
      <c r="AX4932" t="s">
        <v>81</v>
      </c>
      <c r="AY4932" t="s">
        <v>76</v>
      </c>
      <c r="AZ4932" t="s">
        <v>76</v>
      </c>
      <c r="BA4932" t="s">
        <v>76</v>
      </c>
      <c r="BB4932" t="s">
        <v>121</v>
      </c>
      <c r="BC4932">
        <v>-1</v>
      </c>
      <c r="BD4932" t="s">
        <v>76</v>
      </c>
      <c r="BF4932" t="s">
        <v>76</v>
      </c>
      <c r="BG4932" t="s">
        <v>82</v>
      </c>
    </row>
    <row r="4933" spans="1:65" x14ac:dyDescent="0.3">
      <c r="A4933">
        <v>142445</v>
      </c>
      <c r="B4933">
        <v>0</v>
      </c>
      <c r="C4933" t="s">
        <v>65</v>
      </c>
      <c r="D4933" t="s">
        <v>88</v>
      </c>
      <c r="E4933" t="s">
        <v>67</v>
      </c>
      <c r="F4933" t="s">
        <v>68</v>
      </c>
      <c r="G4933">
        <v>0</v>
      </c>
      <c r="H4933">
        <v>54000</v>
      </c>
      <c r="I4933">
        <v>284400</v>
      </c>
      <c r="J4933" t="s">
        <v>113</v>
      </c>
      <c r="K4933" t="s">
        <v>70</v>
      </c>
      <c r="L4933" t="s">
        <v>140</v>
      </c>
      <c r="M4933" t="s">
        <v>72</v>
      </c>
      <c r="N4933">
        <v>1.4463999999999999E-2</v>
      </c>
      <c r="O4933">
        <v>22996</v>
      </c>
      <c r="P4933">
        <v>365243</v>
      </c>
      <c r="Q4933">
        <v>10022</v>
      </c>
      <c r="R4933">
        <v>4558</v>
      </c>
      <c r="S4933">
        <v>2</v>
      </c>
      <c r="T4933">
        <v>2</v>
      </c>
      <c r="U4933" t="s">
        <v>125</v>
      </c>
      <c r="V4933">
        <v>4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 t="s">
        <v>76</v>
      </c>
      <c r="AD4933">
        <v>1419997</v>
      </c>
      <c r="AE4933" t="s">
        <v>93</v>
      </c>
      <c r="AF4933">
        <v>3564</v>
      </c>
      <c r="AG4933">
        <v>21285</v>
      </c>
      <c r="AH4933">
        <v>17617.5</v>
      </c>
      <c r="AI4933">
        <v>4500</v>
      </c>
      <c r="AJ4933">
        <v>21285</v>
      </c>
      <c r="AK4933" t="s">
        <v>73</v>
      </c>
      <c r="AL4933">
        <v>8</v>
      </c>
      <c r="AM4933" t="s">
        <v>68</v>
      </c>
      <c r="AN4933">
        <v>1</v>
      </c>
      <c r="AO4933">
        <v>0.22158512899999999</v>
      </c>
      <c r="AR4933" t="s">
        <v>79</v>
      </c>
      <c r="AS4933" t="s">
        <v>77</v>
      </c>
      <c r="AT4933">
        <v>-1713</v>
      </c>
      <c r="AU4933" t="s">
        <v>76</v>
      </c>
      <c r="AV4933" t="s">
        <v>79</v>
      </c>
      <c r="AW4933" t="s">
        <v>101</v>
      </c>
      <c r="AX4933" t="s">
        <v>102</v>
      </c>
      <c r="AY4933" t="s">
        <v>124</v>
      </c>
      <c r="AZ4933" t="s">
        <v>96</v>
      </c>
      <c r="BA4933" t="s">
        <v>76</v>
      </c>
      <c r="BB4933" t="s">
        <v>104</v>
      </c>
      <c r="BC4933">
        <v>7</v>
      </c>
      <c r="BD4933" t="s">
        <v>105</v>
      </c>
      <c r="BE4933">
        <v>6</v>
      </c>
      <c r="BF4933" t="s">
        <v>86</v>
      </c>
      <c r="BG4933" t="s">
        <v>106</v>
      </c>
      <c r="BH4933">
        <v>365243</v>
      </c>
      <c r="BI4933">
        <v>-1682</v>
      </c>
      <c r="BJ4933">
        <v>-1532</v>
      </c>
      <c r="BK4933">
        <v>-1532</v>
      </c>
      <c r="BL4933">
        <v>-1528</v>
      </c>
      <c r="BM4933">
        <v>0</v>
      </c>
    </row>
    <row r="4934" spans="1:65" x14ac:dyDescent="0.3">
      <c r="A4934">
        <v>142449</v>
      </c>
      <c r="B4934">
        <v>0</v>
      </c>
      <c r="C4934" t="s">
        <v>65</v>
      </c>
      <c r="D4934" t="s">
        <v>88</v>
      </c>
      <c r="E4934" t="s">
        <v>68</v>
      </c>
      <c r="F4934" t="s">
        <v>68</v>
      </c>
      <c r="G4934">
        <v>1</v>
      </c>
      <c r="H4934">
        <v>135000</v>
      </c>
      <c r="I4934">
        <v>545040</v>
      </c>
      <c r="J4934" t="s">
        <v>69</v>
      </c>
      <c r="K4934" t="s">
        <v>70</v>
      </c>
      <c r="L4934" t="s">
        <v>140</v>
      </c>
      <c r="M4934" t="s">
        <v>72</v>
      </c>
      <c r="N4934">
        <v>3.0755000000000001E-2</v>
      </c>
      <c r="O4934">
        <v>14677</v>
      </c>
      <c r="P4934">
        <v>271</v>
      </c>
      <c r="Q4934">
        <v>8352</v>
      </c>
      <c r="R4934">
        <v>3936</v>
      </c>
      <c r="S4934">
        <v>2</v>
      </c>
      <c r="T4934">
        <v>2</v>
      </c>
      <c r="U4934" t="s">
        <v>73</v>
      </c>
      <c r="V4934">
        <v>13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 t="s">
        <v>92</v>
      </c>
      <c r="AD4934">
        <v>1786342</v>
      </c>
      <c r="AE4934" t="s">
        <v>93</v>
      </c>
      <c r="AG4934">
        <v>62478</v>
      </c>
      <c r="AH4934">
        <v>62478</v>
      </c>
      <c r="AI4934">
        <v>0</v>
      </c>
      <c r="AJ4934">
        <v>62478</v>
      </c>
      <c r="AK4934" t="s">
        <v>94</v>
      </c>
      <c r="AL4934">
        <v>11</v>
      </c>
      <c r="AM4934" t="s">
        <v>68</v>
      </c>
      <c r="AN4934">
        <v>1</v>
      </c>
      <c r="AO4934">
        <v>0</v>
      </c>
      <c r="AR4934" t="s">
        <v>79</v>
      </c>
      <c r="AS4934" t="s">
        <v>180</v>
      </c>
      <c r="AT4934">
        <v>-180</v>
      </c>
      <c r="AU4934" t="s">
        <v>78</v>
      </c>
      <c r="AV4934" t="s">
        <v>181</v>
      </c>
      <c r="AX4934" t="s">
        <v>81</v>
      </c>
      <c r="AY4934" t="s">
        <v>124</v>
      </c>
      <c r="AZ4934" t="s">
        <v>76</v>
      </c>
      <c r="BA4934" t="s">
        <v>76</v>
      </c>
      <c r="BB4934" t="s">
        <v>104</v>
      </c>
      <c r="BC4934">
        <v>34</v>
      </c>
      <c r="BD4934" t="s">
        <v>105</v>
      </c>
      <c r="BF4934" t="s">
        <v>76</v>
      </c>
      <c r="BG4934" t="s">
        <v>106</v>
      </c>
    </row>
    <row r="4935" spans="1:65" x14ac:dyDescent="0.3">
      <c r="A4935">
        <v>142453</v>
      </c>
      <c r="B4935">
        <v>0</v>
      </c>
      <c r="C4935" t="s">
        <v>65</v>
      </c>
      <c r="D4935" t="s">
        <v>88</v>
      </c>
      <c r="E4935" t="s">
        <v>68</v>
      </c>
      <c r="F4935" t="s">
        <v>68</v>
      </c>
      <c r="G4935">
        <v>1</v>
      </c>
      <c r="H4935">
        <v>112500</v>
      </c>
      <c r="I4935">
        <v>276277.5</v>
      </c>
      <c r="J4935" t="s">
        <v>89</v>
      </c>
      <c r="K4935" t="s">
        <v>90</v>
      </c>
      <c r="L4935" t="s">
        <v>91</v>
      </c>
      <c r="M4935" t="s">
        <v>72</v>
      </c>
      <c r="N4935">
        <v>2.0246E-2</v>
      </c>
      <c r="O4935">
        <v>14438</v>
      </c>
      <c r="P4935">
        <v>247</v>
      </c>
      <c r="Q4935">
        <v>1011</v>
      </c>
      <c r="R4935">
        <v>4391</v>
      </c>
      <c r="S4935">
        <v>3</v>
      </c>
      <c r="T4935">
        <v>3</v>
      </c>
      <c r="U4935" t="s">
        <v>73</v>
      </c>
      <c r="V4935">
        <v>12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 t="s">
        <v>206</v>
      </c>
      <c r="AD4935">
        <v>2322171</v>
      </c>
      <c r="AE4935" t="s">
        <v>65</v>
      </c>
      <c r="AG4935">
        <v>0</v>
      </c>
      <c r="AH4935">
        <v>0</v>
      </c>
      <c r="AK4935" t="s">
        <v>123</v>
      </c>
      <c r="AL4935">
        <v>13</v>
      </c>
      <c r="AM4935" t="s">
        <v>68</v>
      </c>
      <c r="AN4935">
        <v>1</v>
      </c>
      <c r="AR4935" t="s">
        <v>76</v>
      </c>
      <c r="AS4935" t="s">
        <v>114</v>
      </c>
      <c r="AT4935">
        <v>-262</v>
      </c>
      <c r="AU4935" t="s">
        <v>76</v>
      </c>
      <c r="AV4935" t="s">
        <v>115</v>
      </c>
      <c r="AX4935" t="s">
        <v>81</v>
      </c>
      <c r="AY4935" t="s">
        <v>76</v>
      </c>
      <c r="AZ4935" t="s">
        <v>76</v>
      </c>
      <c r="BA4935" t="s">
        <v>76</v>
      </c>
      <c r="BB4935" t="s">
        <v>121</v>
      </c>
      <c r="BC4935">
        <v>-1</v>
      </c>
      <c r="BD4935" t="s">
        <v>76</v>
      </c>
      <c r="BF4935" t="s">
        <v>76</v>
      </c>
      <c r="BG4935" t="s">
        <v>82</v>
      </c>
    </row>
    <row r="4936" spans="1:65" x14ac:dyDescent="0.3">
      <c r="A4936">
        <v>142454</v>
      </c>
      <c r="B4936">
        <v>0</v>
      </c>
      <c r="C4936" t="s">
        <v>65</v>
      </c>
      <c r="D4936" t="s">
        <v>66</v>
      </c>
      <c r="E4936" t="s">
        <v>68</v>
      </c>
      <c r="F4936" t="s">
        <v>67</v>
      </c>
      <c r="G4936">
        <v>1</v>
      </c>
      <c r="H4936">
        <v>180000</v>
      </c>
      <c r="I4936">
        <v>1305909</v>
      </c>
      <c r="J4936" t="s">
        <v>69</v>
      </c>
      <c r="K4936" t="s">
        <v>70</v>
      </c>
      <c r="L4936" t="s">
        <v>71</v>
      </c>
      <c r="M4936" t="s">
        <v>72</v>
      </c>
      <c r="N4936">
        <v>2.5163999999999999E-2</v>
      </c>
      <c r="O4936">
        <v>11367</v>
      </c>
      <c r="P4936">
        <v>590</v>
      </c>
      <c r="Q4936">
        <v>5026</v>
      </c>
      <c r="R4936">
        <v>3430</v>
      </c>
      <c r="S4936">
        <v>2</v>
      </c>
      <c r="T4936">
        <v>2</v>
      </c>
      <c r="U4936" t="s">
        <v>73</v>
      </c>
      <c r="V4936">
        <v>14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 t="s">
        <v>92</v>
      </c>
      <c r="AD4936">
        <v>2421206</v>
      </c>
      <c r="AE4936" t="s">
        <v>65</v>
      </c>
      <c r="AG4936">
        <v>0</v>
      </c>
      <c r="AH4936">
        <v>0</v>
      </c>
      <c r="AK4936" t="s">
        <v>120</v>
      </c>
      <c r="AL4936">
        <v>16</v>
      </c>
      <c r="AM4936" t="s">
        <v>68</v>
      </c>
      <c r="AN4936">
        <v>1</v>
      </c>
      <c r="AR4936" t="s">
        <v>76</v>
      </c>
      <c r="AS4936" t="s">
        <v>129</v>
      </c>
      <c r="AT4936">
        <v>-189</v>
      </c>
      <c r="AU4936" t="s">
        <v>76</v>
      </c>
      <c r="AV4936" t="s">
        <v>79</v>
      </c>
      <c r="AX4936" t="s">
        <v>81</v>
      </c>
      <c r="AY4936" t="s">
        <v>76</v>
      </c>
      <c r="AZ4936" t="s">
        <v>76</v>
      </c>
      <c r="BA4936" t="s">
        <v>76</v>
      </c>
      <c r="BB4936" t="s">
        <v>121</v>
      </c>
      <c r="BC4936">
        <v>-1</v>
      </c>
      <c r="BD4936" t="s">
        <v>76</v>
      </c>
      <c r="BF4936" t="s">
        <v>76</v>
      </c>
      <c r="BG4936" t="s">
        <v>82</v>
      </c>
    </row>
    <row r="4937" spans="1:65" x14ac:dyDescent="0.3">
      <c r="A4937">
        <v>142460</v>
      </c>
      <c r="B4937">
        <v>0</v>
      </c>
      <c r="C4937" t="s">
        <v>65</v>
      </c>
      <c r="D4937" t="s">
        <v>88</v>
      </c>
      <c r="E4937" t="s">
        <v>68</v>
      </c>
      <c r="F4937" t="s">
        <v>68</v>
      </c>
      <c r="G4937">
        <v>2</v>
      </c>
      <c r="H4937">
        <v>180000</v>
      </c>
      <c r="I4937">
        <v>1027327.5</v>
      </c>
      <c r="J4937" t="s">
        <v>69</v>
      </c>
      <c r="K4937" t="s">
        <v>70</v>
      </c>
      <c r="L4937" t="s">
        <v>91</v>
      </c>
      <c r="M4937" t="s">
        <v>72</v>
      </c>
      <c r="N4937">
        <v>3.0690000000000001E-3</v>
      </c>
      <c r="O4937">
        <v>12724</v>
      </c>
      <c r="P4937">
        <v>1057</v>
      </c>
      <c r="Q4937">
        <v>2690</v>
      </c>
      <c r="R4937">
        <v>4060</v>
      </c>
      <c r="S4937">
        <v>3</v>
      </c>
      <c r="T4937">
        <v>3</v>
      </c>
      <c r="U4937" t="s">
        <v>120</v>
      </c>
      <c r="V4937">
        <v>16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 t="s">
        <v>108</v>
      </c>
      <c r="AD4937">
        <v>2387190</v>
      </c>
      <c r="AE4937" t="s">
        <v>93</v>
      </c>
      <c r="AF4937">
        <v>9130.4549999999999</v>
      </c>
      <c r="AG4937">
        <v>80253</v>
      </c>
      <c r="AH4937">
        <v>89964</v>
      </c>
      <c r="AI4937">
        <v>8028</v>
      </c>
      <c r="AJ4937">
        <v>80253</v>
      </c>
      <c r="AK4937" t="s">
        <v>109</v>
      </c>
      <c r="AL4937">
        <v>15</v>
      </c>
      <c r="AM4937" t="s">
        <v>68</v>
      </c>
      <c r="AN4937">
        <v>1</v>
      </c>
      <c r="AO4937">
        <v>8.9223833000000002E-2</v>
      </c>
      <c r="AR4937" t="s">
        <v>79</v>
      </c>
      <c r="AS4937" t="s">
        <v>77</v>
      </c>
      <c r="AT4937">
        <v>-558</v>
      </c>
      <c r="AU4937" t="s">
        <v>78</v>
      </c>
      <c r="AV4937" t="s">
        <v>79</v>
      </c>
      <c r="AX4937" t="s">
        <v>102</v>
      </c>
      <c r="AY4937" t="s">
        <v>124</v>
      </c>
      <c r="AZ4937" t="s">
        <v>96</v>
      </c>
      <c r="BA4937" t="s">
        <v>76</v>
      </c>
      <c r="BB4937" t="s">
        <v>104</v>
      </c>
      <c r="BC4937">
        <v>74</v>
      </c>
      <c r="BD4937" t="s">
        <v>105</v>
      </c>
      <c r="BE4937">
        <v>12</v>
      </c>
      <c r="BF4937" t="s">
        <v>147</v>
      </c>
      <c r="BG4937" t="s">
        <v>106</v>
      </c>
      <c r="BH4937">
        <v>365243</v>
      </c>
      <c r="BI4937">
        <v>-527</v>
      </c>
      <c r="BJ4937">
        <v>-197</v>
      </c>
      <c r="BK4937">
        <v>-197</v>
      </c>
      <c r="BL4937">
        <v>-192</v>
      </c>
      <c r="BM4937">
        <v>0</v>
      </c>
    </row>
    <row r="4938" spans="1:65" x14ac:dyDescent="0.3">
      <c r="A4938">
        <v>142464</v>
      </c>
      <c r="B4938">
        <v>0</v>
      </c>
      <c r="C4938" t="s">
        <v>65</v>
      </c>
      <c r="D4938" t="s">
        <v>88</v>
      </c>
      <c r="E4938" t="s">
        <v>67</v>
      </c>
      <c r="F4938" t="s">
        <v>68</v>
      </c>
      <c r="G4938">
        <v>1</v>
      </c>
      <c r="H4938">
        <v>166500</v>
      </c>
      <c r="I4938">
        <v>540000</v>
      </c>
      <c r="J4938" t="s">
        <v>69</v>
      </c>
      <c r="K4938" t="s">
        <v>70</v>
      </c>
      <c r="L4938" t="s">
        <v>71</v>
      </c>
      <c r="M4938" t="s">
        <v>72</v>
      </c>
      <c r="N4938">
        <v>9.3340000000000003E-3</v>
      </c>
      <c r="O4938">
        <v>10436</v>
      </c>
      <c r="P4938">
        <v>361</v>
      </c>
      <c r="Q4938">
        <v>1718</v>
      </c>
      <c r="R4938">
        <v>1628</v>
      </c>
      <c r="S4938">
        <v>2</v>
      </c>
      <c r="T4938">
        <v>2</v>
      </c>
      <c r="U4938" t="s">
        <v>123</v>
      </c>
      <c r="V4938">
        <v>14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92</v>
      </c>
      <c r="AD4938">
        <v>1011101</v>
      </c>
      <c r="AE4938" t="s">
        <v>65</v>
      </c>
      <c r="AF4938">
        <v>9391.59</v>
      </c>
      <c r="AG4938">
        <v>45000</v>
      </c>
      <c r="AH4938">
        <v>51750</v>
      </c>
      <c r="AJ4938">
        <v>45000</v>
      </c>
      <c r="AK4938" t="s">
        <v>73</v>
      </c>
      <c r="AL4938">
        <v>14</v>
      </c>
      <c r="AM4938" t="s">
        <v>68</v>
      </c>
      <c r="AN4938">
        <v>1</v>
      </c>
      <c r="AR4938" t="s">
        <v>76</v>
      </c>
      <c r="AS4938" t="s">
        <v>77</v>
      </c>
      <c r="AT4938">
        <v>-851</v>
      </c>
      <c r="AU4938" t="s">
        <v>78</v>
      </c>
      <c r="AV4938" t="s">
        <v>79</v>
      </c>
      <c r="AW4938" t="s">
        <v>80</v>
      </c>
      <c r="AX4938" t="s">
        <v>81</v>
      </c>
      <c r="AY4938" t="s">
        <v>76</v>
      </c>
      <c r="AZ4938" t="s">
        <v>82</v>
      </c>
      <c r="BA4938" t="s">
        <v>116</v>
      </c>
      <c r="BB4938" t="s">
        <v>121</v>
      </c>
      <c r="BC4938">
        <v>-1</v>
      </c>
      <c r="BD4938" t="s">
        <v>76</v>
      </c>
      <c r="BE4938">
        <v>6</v>
      </c>
      <c r="BF4938" t="s">
        <v>112</v>
      </c>
      <c r="BG4938" t="s">
        <v>118</v>
      </c>
      <c r="BH4938">
        <v>365243</v>
      </c>
      <c r="BI4938">
        <v>-821</v>
      </c>
      <c r="BJ4938">
        <v>-671</v>
      </c>
      <c r="BK4938">
        <v>-671</v>
      </c>
      <c r="BL4938">
        <v>-659</v>
      </c>
      <c r="BM4938">
        <v>1</v>
      </c>
    </row>
    <row r="4939" spans="1:65" x14ac:dyDescent="0.3">
      <c r="A4939">
        <v>142476</v>
      </c>
      <c r="B4939">
        <v>0</v>
      </c>
      <c r="C4939" t="s">
        <v>65</v>
      </c>
      <c r="D4939" t="s">
        <v>88</v>
      </c>
      <c r="E4939" t="s">
        <v>67</v>
      </c>
      <c r="F4939" t="s">
        <v>68</v>
      </c>
      <c r="G4939">
        <v>0</v>
      </c>
      <c r="H4939">
        <v>112500</v>
      </c>
      <c r="I4939">
        <v>364896</v>
      </c>
      <c r="J4939" t="s">
        <v>69</v>
      </c>
      <c r="K4939" t="s">
        <v>70</v>
      </c>
      <c r="L4939" t="s">
        <v>119</v>
      </c>
      <c r="M4939" t="s">
        <v>72</v>
      </c>
      <c r="N4939">
        <v>1.8849999999999999E-2</v>
      </c>
      <c r="O4939">
        <v>18477</v>
      </c>
      <c r="P4939">
        <v>4642</v>
      </c>
      <c r="Q4939">
        <v>8745</v>
      </c>
      <c r="R4939">
        <v>1999</v>
      </c>
      <c r="S4939">
        <v>2</v>
      </c>
      <c r="T4939">
        <v>2</v>
      </c>
      <c r="U4939" t="s">
        <v>75</v>
      </c>
      <c r="V4939">
        <v>13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168</v>
      </c>
      <c r="AD4939">
        <v>1457153</v>
      </c>
      <c r="AE4939" t="s">
        <v>65</v>
      </c>
      <c r="AF4939">
        <v>9686.34</v>
      </c>
      <c r="AG4939">
        <v>45000</v>
      </c>
      <c r="AH4939">
        <v>51898.5</v>
      </c>
      <c r="AJ4939">
        <v>45000</v>
      </c>
      <c r="AK4939" t="s">
        <v>123</v>
      </c>
      <c r="AL4939">
        <v>11</v>
      </c>
      <c r="AM4939" t="s">
        <v>68</v>
      </c>
      <c r="AN4939">
        <v>1</v>
      </c>
      <c r="AR4939" t="s">
        <v>76</v>
      </c>
      <c r="AS4939" t="s">
        <v>77</v>
      </c>
      <c r="AT4939">
        <v>-524</v>
      </c>
      <c r="AU4939" t="s">
        <v>78</v>
      </c>
      <c r="AV4939" t="s">
        <v>79</v>
      </c>
      <c r="AX4939" t="s">
        <v>81</v>
      </c>
      <c r="AY4939" t="s">
        <v>76</v>
      </c>
      <c r="AZ4939" t="s">
        <v>82</v>
      </c>
      <c r="BA4939" t="s">
        <v>116</v>
      </c>
      <c r="BB4939" t="s">
        <v>121</v>
      </c>
      <c r="BC4939">
        <v>-1</v>
      </c>
      <c r="BD4939" t="s">
        <v>76</v>
      </c>
      <c r="BE4939">
        <v>6</v>
      </c>
      <c r="BF4939" t="s">
        <v>147</v>
      </c>
      <c r="BG4939" t="s">
        <v>154</v>
      </c>
      <c r="BH4939">
        <v>365243</v>
      </c>
      <c r="BI4939">
        <v>-494</v>
      </c>
      <c r="BJ4939">
        <v>-344</v>
      </c>
      <c r="BK4939">
        <v>-374</v>
      </c>
      <c r="BL4939">
        <v>-364</v>
      </c>
      <c r="BM4939">
        <v>1</v>
      </c>
    </row>
    <row r="4940" spans="1:65" x14ac:dyDescent="0.3">
      <c r="A4940">
        <v>142479</v>
      </c>
      <c r="B4940">
        <v>0</v>
      </c>
      <c r="C4940" t="s">
        <v>65</v>
      </c>
      <c r="D4940" t="s">
        <v>66</v>
      </c>
      <c r="E4940" t="s">
        <v>68</v>
      </c>
      <c r="F4940" t="s">
        <v>68</v>
      </c>
      <c r="G4940">
        <v>2</v>
      </c>
      <c r="H4940">
        <v>126000</v>
      </c>
      <c r="I4940">
        <v>684706.5</v>
      </c>
      <c r="J4940" t="s">
        <v>89</v>
      </c>
      <c r="K4940" t="s">
        <v>70</v>
      </c>
      <c r="L4940" t="s">
        <v>91</v>
      </c>
      <c r="M4940" t="s">
        <v>72</v>
      </c>
      <c r="N4940">
        <v>1.0555999999999999E-2</v>
      </c>
      <c r="O4940">
        <v>15045</v>
      </c>
      <c r="P4940">
        <v>1417</v>
      </c>
      <c r="Q4940">
        <v>127</v>
      </c>
      <c r="R4940">
        <v>4434</v>
      </c>
      <c r="S4940">
        <v>3</v>
      </c>
      <c r="T4940">
        <v>3</v>
      </c>
      <c r="U4940" t="s">
        <v>125</v>
      </c>
      <c r="V4940">
        <v>13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 t="s">
        <v>108</v>
      </c>
      <c r="AD4940">
        <v>2743063</v>
      </c>
      <c r="AE4940" t="s">
        <v>93</v>
      </c>
      <c r="AF4940">
        <v>7773.03</v>
      </c>
      <c r="AG4940">
        <v>83223</v>
      </c>
      <c r="AH4940">
        <v>83223</v>
      </c>
      <c r="AI4940">
        <v>0</v>
      </c>
      <c r="AJ4940">
        <v>83223</v>
      </c>
      <c r="AK4940" t="s">
        <v>123</v>
      </c>
      <c r="AL4940">
        <v>18</v>
      </c>
      <c r="AM4940" t="s">
        <v>68</v>
      </c>
      <c r="AN4940">
        <v>1</v>
      </c>
      <c r="AO4940">
        <v>0</v>
      </c>
      <c r="AR4940" t="s">
        <v>79</v>
      </c>
      <c r="AS4940" t="s">
        <v>114</v>
      </c>
      <c r="AT4940">
        <v>-1303</v>
      </c>
      <c r="AU4940" t="s">
        <v>78</v>
      </c>
      <c r="AV4940" t="s">
        <v>165</v>
      </c>
      <c r="AW4940" t="s">
        <v>80</v>
      </c>
      <c r="AX4940" t="s">
        <v>81</v>
      </c>
      <c r="AY4940" t="s">
        <v>103</v>
      </c>
      <c r="AZ4940" t="s">
        <v>96</v>
      </c>
      <c r="BA4940" t="s">
        <v>76</v>
      </c>
      <c r="BB4940" t="s">
        <v>104</v>
      </c>
      <c r="BC4940">
        <v>2148</v>
      </c>
      <c r="BD4940" t="s">
        <v>85</v>
      </c>
      <c r="BE4940">
        <v>12</v>
      </c>
      <c r="BF4940" t="s">
        <v>112</v>
      </c>
      <c r="BG4940" t="s">
        <v>151</v>
      </c>
    </row>
    <row r="4941" spans="1:65" x14ac:dyDescent="0.3">
      <c r="A4941">
        <v>142484</v>
      </c>
      <c r="B4941">
        <v>0</v>
      </c>
      <c r="C4941" t="s">
        <v>65</v>
      </c>
      <c r="D4941" t="s">
        <v>88</v>
      </c>
      <c r="E4941" t="s">
        <v>67</v>
      </c>
      <c r="F4941" t="s">
        <v>68</v>
      </c>
      <c r="G4941">
        <v>0</v>
      </c>
      <c r="H4941">
        <v>121500</v>
      </c>
      <c r="I4941">
        <v>518562</v>
      </c>
      <c r="J4941" t="s">
        <v>89</v>
      </c>
      <c r="K4941" t="s">
        <v>70</v>
      </c>
      <c r="L4941" t="s">
        <v>71</v>
      </c>
      <c r="M4941" t="s">
        <v>72</v>
      </c>
      <c r="N4941">
        <v>2.0246E-2</v>
      </c>
      <c r="O4941">
        <v>14706</v>
      </c>
      <c r="P4941">
        <v>6695</v>
      </c>
      <c r="Q4941">
        <v>8594</v>
      </c>
      <c r="R4941">
        <v>662</v>
      </c>
      <c r="S4941">
        <v>3</v>
      </c>
      <c r="T4941">
        <v>3</v>
      </c>
      <c r="U4941" t="s">
        <v>94</v>
      </c>
      <c r="V4941">
        <v>12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 t="s">
        <v>135</v>
      </c>
      <c r="AD4941">
        <v>2575022</v>
      </c>
      <c r="AE4941" t="s">
        <v>93</v>
      </c>
      <c r="AF4941">
        <v>8488.125</v>
      </c>
      <c r="AG4941">
        <v>76797</v>
      </c>
      <c r="AH4941">
        <v>76414.5</v>
      </c>
      <c r="AI4941">
        <v>7681.5</v>
      </c>
      <c r="AJ4941">
        <v>76797</v>
      </c>
      <c r="AK4941" t="s">
        <v>109</v>
      </c>
      <c r="AL4941">
        <v>11</v>
      </c>
      <c r="AM4941" t="s">
        <v>68</v>
      </c>
      <c r="AN4941">
        <v>1</v>
      </c>
      <c r="AO4941">
        <v>9.9479783000000002E-2</v>
      </c>
      <c r="AR4941" t="s">
        <v>79</v>
      </c>
      <c r="AS4941" t="s">
        <v>77</v>
      </c>
      <c r="AT4941">
        <v>-491</v>
      </c>
      <c r="AU4941" t="s">
        <v>78</v>
      </c>
      <c r="AV4941" t="s">
        <v>79</v>
      </c>
      <c r="AX4941" t="s">
        <v>81</v>
      </c>
      <c r="AY4941" t="s">
        <v>124</v>
      </c>
      <c r="AZ4941" t="s">
        <v>96</v>
      </c>
      <c r="BA4941" t="s">
        <v>76</v>
      </c>
      <c r="BB4941" t="s">
        <v>104</v>
      </c>
      <c r="BC4941">
        <v>32</v>
      </c>
      <c r="BD4941" t="s">
        <v>105</v>
      </c>
      <c r="BE4941">
        <v>12</v>
      </c>
      <c r="BF4941" t="s">
        <v>86</v>
      </c>
      <c r="BG4941" t="s">
        <v>106</v>
      </c>
      <c r="BH4941">
        <v>365243</v>
      </c>
      <c r="BI4941">
        <v>-460</v>
      </c>
      <c r="BJ4941">
        <v>-130</v>
      </c>
      <c r="BK4941">
        <v>-130</v>
      </c>
      <c r="BL4941">
        <v>-125</v>
      </c>
      <c r="BM4941">
        <v>0</v>
      </c>
    </row>
    <row r="4942" spans="1:65" x14ac:dyDescent="0.3">
      <c r="A4942">
        <v>142515</v>
      </c>
      <c r="B4942">
        <v>0</v>
      </c>
      <c r="C4942" t="s">
        <v>65</v>
      </c>
      <c r="D4942" t="s">
        <v>88</v>
      </c>
      <c r="E4942" t="s">
        <v>67</v>
      </c>
      <c r="F4942" t="s">
        <v>68</v>
      </c>
      <c r="G4942">
        <v>1</v>
      </c>
      <c r="H4942">
        <v>172800</v>
      </c>
      <c r="I4942">
        <v>675000</v>
      </c>
      <c r="J4942" t="s">
        <v>69</v>
      </c>
      <c r="K4942" t="s">
        <v>70</v>
      </c>
      <c r="L4942" t="s">
        <v>71</v>
      </c>
      <c r="M4942" t="s">
        <v>72</v>
      </c>
      <c r="N4942">
        <v>2.2800000000000001E-2</v>
      </c>
      <c r="O4942">
        <v>14893</v>
      </c>
      <c r="P4942">
        <v>3009</v>
      </c>
      <c r="Q4942">
        <v>3758</v>
      </c>
      <c r="R4942">
        <v>4653</v>
      </c>
      <c r="S4942">
        <v>2</v>
      </c>
      <c r="T4942">
        <v>2</v>
      </c>
      <c r="U4942" t="s">
        <v>123</v>
      </c>
      <c r="V4942">
        <v>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135</v>
      </c>
      <c r="AD4942">
        <v>1225482</v>
      </c>
      <c r="AE4942" t="s">
        <v>65</v>
      </c>
      <c r="AF4942">
        <v>66734.460000000006</v>
      </c>
      <c r="AG4942">
        <v>1129500</v>
      </c>
      <c r="AH4942">
        <v>1195101</v>
      </c>
      <c r="AJ4942">
        <v>1129500</v>
      </c>
      <c r="AK4942" t="s">
        <v>125</v>
      </c>
      <c r="AL4942">
        <v>8</v>
      </c>
      <c r="AM4942" t="s">
        <v>68</v>
      </c>
      <c r="AN4942">
        <v>1</v>
      </c>
      <c r="AR4942" t="s">
        <v>152</v>
      </c>
      <c r="AS4942" t="s">
        <v>114</v>
      </c>
      <c r="AT4942">
        <v>-454</v>
      </c>
      <c r="AU4942" t="s">
        <v>78</v>
      </c>
      <c r="AV4942" t="s">
        <v>115</v>
      </c>
      <c r="AX4942" t="s">
        <v>81</v>
      </c>
      <c r="AY4942" t="s">
        <v>76</v>
      </c>
      <c r="AZ4942" t="s">
        <v>82</v>
      </c>
      <c r="BA4942" t="s">
        <v>83</v>
      </c>
      <c r="BB4942" t="s">
        <v>121</v>
      </c>
      <c r="BC4942">
        <v>-1</v>
      </c>
      <c r="BD4942" t="s">
        <v>76</v>
      </c>
      <c r="BE4942">
        <v>24</v>
      </c>
      <c r="BF4942" t="s">
        <v>112</v>
      </c>
      <c r="BG4942" t="s">
        <v>150</v>
      </c>
    </row>
    <row r="4943" spans="1:65" x14ac:dyDescent="0.3">
      <c r="A4943">
        <v>142516</v>
      </c>
      <c r="B4943">
        <v>0</v>
      </c>
      <c r="C4943" t="s">
        <v>65</v>
      </c>
      <c r="D4943" t="s">
        <v>88</v>
      </c>
      <c r="E4943" t="s">
        <v>68</v>
      </c>
      <c r="F4943" t="s">
        <v>68</v>
      </c>
      <c r="G4943">
        <v>0</v>
      </c>
      <c r="H4943">
        <v>315000</v>
      </c>
      <c r="I4943">
        <v>1170000</v>
      </c>
      <c r="J4943" t="s">
        <v>69</v>
      </c>
      <c r="K4943" t="s">
        <v>90</v>
      </c>
      <c r="L4943" t="s">
        <v>91</v>
      </c>
      <c r="M4943" t="s">
        <v>72</v>
      </c>
      <c r="N4943">
        <v>2.6391999999999999E-2</v>
      </c>
      <c r="O4943">
        <v>18729</v>
      </c>
      <c r="P4943">
        <v>3744</v>
      </c>
      <c r="Q4943">
        <v>9061</v>
      </c>
      <c r="R4943">
        <v>1910</v>
      </c>
      <c r="S4943">
        <v>2</v>
      </c>
      <c r="T4943">
        <v>2</v>
      </c>
      <c r="U4943" t="s">
        <v>125</v>
      </c>
      <c r="V4943">
        <v>15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 t="s">
        <v>143</v>
      </c>
      <c r="AD4943">
        <v>1057746</v>
      </c>
      <c r="AE4943" t="s">
        <v>93</v>
      </c>
      <c r="AF4943">
        <v>8903.43</v>
      </c>
      <c r="AG4943">
        <v>78687</v>
      </c>
      <c r="AH4943">
        <v>78687</v>
      </c>
      <c r="AI4943">
        <v>0</v>
      </c>
      <c r="AJ4943">
        <v>78687</v>
      </c>
      <c r="AK4943" t="s">
        <v>75</v>
      </c>
      <c r="AL4943">
        <v>13</v>
      </c>
      <c r="AM4943" t="s">
        <v>68</v>
      </c>
      <c r="AN4943">
        <v>1</v>
      </c>
      <c r="AO4943">
        <v>0</v>
      </c>
      <c r="AR4943" t="s">
        <v>79</v>
      </c>
      <c r="AS4943" t="s">
        <v>77</v>
      </c>
      <c r="AT4943">
        <v>-338</v>
      </c>
      <c r="AU4943" t="s">
        <v>78</v>
      </c>
      <c r="AV4943" t="s">
        <v>79</v>
      </c>
      <c r="AX4943" t="s">
        <v>81</v>
      </c>
      <c r="AY4943" t="s">
        <v>124</v>
      </c>
      <c r="AZ4943" t="s">
        <v>96</v>
      </c>
      <c r="BA4943" t="s">
        <v>76</v>
      </c>
      <c r="BB4943" t="s">
        <v>104</v>
      </c>
      <c r="BC4943">
        <v>50</v>
      </c>
      <c r="BD4943" t="s">
        <v>105</v>
      </c>
      <c r="BE4943">
        <v>12</v>
      </c>
      <c r="BF4943" t="s">
        <v>86</v>
      </c>
      <c r="BG4943" t="s">
        <v>106</v>
      </c>
      <c r="BH4943">
        <v>365243</v>
      </c>
      <c r="BI4943">
        <v>-293</v>
      </c>
      <c r="BJ4943">
        <v>37</v>
      </c>
      <c r="BK4943">
        <v>365243</v>
      </c>
      <c r="BL4943">
        <v>365243</v>
      </c>
      <c r="BM4943">
        <v>0</v>
      </c>
    </row>
    <row r="4944" spans="1:65" x14ac:dyDescent="0.3">
      <c r="A4944">
        <v>142520</v>
      </c>
      <c r="B4944">
        <v>0</v>
      </c>
      <c r="C4944" t="s">
        <v>65</v>
      </c>
      <c r="D4944" t="s">
        <v>66</v>
      </c>
      <c r="E4944" t="s">
        <v>68</v>
      </c>
      <c r="F4944" t="s">
        <v>67</v>
      </c>
      <c r="G4944">
        <v>1</v>
      </c>
      <c r="H4944">
        <v>360000</v>
      </c>
      <c r="I4944">
        <v>331632</v>
      </c>
      <c r="J4944" t="s">
        <v>69</v>
      </c>
      <c r="K4944" t="s">
        <v>70</v>
      </c>
      <c r="L4944" t="s">
        <v>119</v>
      </c>
      <c r="M4944" t="s">
        <v>107</v>
      </c>
      <c r="N4944">
        <v>1.0031999999999999E-2</v>
      </c>
      <c r="O4944">
        <v>15155</v>
      </c>
      <c r="P4944">
        <v>2909</v>
      </c>
      <c r="Q4944">
        <v>2611</v>
      </c>
      <c r="R4944">
        <v>4403</v>
      </c>
      <c r="S4944">
        <v>2</v>
      </c>
      <c r="T4944">
        <v>2</v>
      </c>
      <c r="U4944" t="s">
        <v>123</v>
      </c>
      <c r="V4944">
        <v>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 t="s">
        <v>164</v>
      </c>
      <c r="AD4944">
        <v>1328717</v>
      </c>
      <c r="AE4944" t="s">
        <v>93</v>
      </c>
      <c r="AF4944">
        <v>20875.814999999999</v>
      </c>
      <c r="AG4944">
        <v>99225</v>
      </c>
      <c r="AH4944">
        <v>92988</v>
      </c>
      <c r="AI4944">
        <v>9922.5</v>
      </c>
      <c r="AJ4944">
        <v>99225</v>
      </c>
      <c r="AK4944" t="s">
        <v>109</v>
      </c>
      <c r="AL4944">
        <v>9</v>
      </c>
      <c r="AM4944" t="s">
        <v>68</v>
      </c>
      <c r="AN4944">
        <v>1</v>
      </c>
      <c r="AO4944">
        <v>0.105008765</v>
      </c>
      <c r="AR4944" t="s">
        <v>79</v>
      </c>
      <c r="AS4944" t="s">
        <v>77</v>
      </c>
      <c r="AT4944">
        <v>-1564</v>
      </c>
      <c r="AU4944" t="s">
        <v>76</v>
      </c>
      <c r="AV4944" t="s">
        <v>79</v>
      </c>
      <c r="AW4944" t="s">
        <v>80</v>
      </c>
      <c r="AX4944" t="s">
        <v>102</v>
      </c>
      <c r="AY4944" t="s">
        <v>95</v>
      </c>
      <c r="AZ4944" t="s">
        <v>96</v>
      </c>
      <c r="BA4944" t="s">
        <v>76</v>
      </c>
      <c r="BB4944" t="s">
        <v>84</v>
      </c>
      <c r="BC4944">
        <v>36</v>
      </c>
      <c r="BD4944" t="s">
        <v>85</v>
      </c>
      <c r="BE4944">
        <v>5</v>
      </c>
      <c r="BF4944" t="s">
        <v>147</v>
      </c>
      <c r="BG4944" t="s">
        <v>98</v>
      </c>
      <c r="BH4944">
        <v>365243</v>
      </c>
      <c r="BI4944">
        <v>-1533</v>
      </c>
      <c r="BJ4944">
        <v>-1413</v>
      </c>
      <c r="BK4944">
        <v>-1443</v>
      </c>
      <c r="BL4944">
        <v>-1436</v>
      </c>
      <c r="BM4944">
        <v>0</v>
      </c>
    </row>
    <row r="4945" spans="1:65" x14ac:dyDescent="0.3">
      <c r="A4945">
        <v>142540</v>
      </c>
      <c r="B4945">
        <v>0</v>
      </c>
      <c r="C4945" t="s">
        <v>65</v>
      </c>
      <c r="D4945" t="s">
        <v>88</v>
      </c>
      <c r="E4945" t="s">
        <v>68</v>
      </c>
      <c r="F4945" t="s">
        <v>68</v>
      </c>
      <c r="G4945">
        <v>0</v>
      </c>
      <c r="H4945">
        <v>247500</v>
      </c>
      <c r="I4945">
        <v>358344</v>
      </c>
      <c r="J4945" t="s">
        <v>89</v>
      </c>
      <c r="K4945" t="s">
        <v>70</v>
      </c>
      <c r="L4945" t="s">
        <v>140</v>
      </c>
      <c r="M4945" t="s">
        <v>72</v>
      </c>
      <c r="N4945">
        <v>7.0200000000000002E-3</v>
      </c>
      <c r="O4945">
        <v>13184</v>
      </c>
      <c r="P4945">
        <v>2662</v>
      </c>
      <c r="Q4945">
        <v>5171</v>
      </c>
      <c r="R4945">
        <v>3037</v>
      </c>
      <c r="S4945">
        <v>2</v>
      </c>
      <c r="T4945">
        <v>2</v>
      </c>
      <c r="U4945" t="s">
        <v>123</v>
      </c>
      <c r="V4945">
        <v>12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 t="s">
        <v>108</v>
      </c>
      <c r="AD4945">
        <v>1542361</v>
      </c>
      <c r="AE4945" t="s">
        <v>93</v>
      </c>
      <c r="AF4945">
        <v>4965.03</v>
      </c>
      <c r="AG4945">
        <v>35505</v>
      </c>
      <c r="AH4945">
        <v>39019.5</v>
      </c>
      <c r="AI4945">
        <v>0</v>
      </c>
      <c r="AJ4945">
        <v>35505</v>
      </c>
      <c r="AK4945" t="s">
        <v>94</v>
      </c>
      <c r="AL4945">
        <v>15</v>
      </c>
      <c r="AM4945" t="s">
        <v>68</v>
      </c>
      <c r="AN4945">
        <v>1</v>
      </c>
      <c r="AO4945">
        <v>0</v>
      </c>
      <c r="AR4945" t="s">
        <v>79</v>
      </c>
      <c r="AS4945" t="s">
        <v>77</v>
      </c>
      <c r="AT4945">
        <v>-1724</v>
      </c>
      <c r="AU4945" t="s">
        <v>78</v>
      </c>
      <c r="AV4945" t="s">
        <v>79</v>
      </c>
      <c r="AW4945" t="s">
        <v>80</v>
      </c>
      <c r="AX4945" t="s">
        <v>81</v>
      </c>
      <c r="AY4945" t="s">
        <v>124</v>
      </c>
      <c r="AZ4945" t="s">
        <v>96</v>
      </c>
      <c r="BA4945" t="s">
        <v>76</v>
      </c>
      <c r="BB4945" t="s">
        <v>104</v>
      </c>
      <c r="BC4945">
        <v>50</v>
      </c>
      <c r="BD4945" t="s">
        <v>105</v>
      </c>
      <c r="BE4945">
        <v>12</v>
      </c>
      <c r="BF4945" t="s">
        <v>86</v>
      </c>
      <c r="BG4945" t="s">
        <v>106</v>
      </c>
      <c r="BH4945">
        <v>365243</v>
      </c>
      <c r="BI4945">
        <v>-1693</v>
      </c>
      <c r="BJ4945">
        <v>-1363</v>
      </c>
      <c r="BK4945">
        <v>-1483</v>
      </c>
      <c r="BL4945">
        <v>-1478</v>
      </c>
      <c r="BM4945">
        <v>0</v>
      </c>
    </row>
    <row r="4946" spans="1:65" x14ac:dyDescent="0.3">
      <c r="A4946">
        <v>142541</v>
      </c>
      <c r="B4946">
        <v>0</v>
      </c>
      <c r="C4946" t="s">
        <v>65</v>
      </c>
      <c r="D4946" t="s">
        <v>66</v>
      </c>
      <c r="E4946" t="s">
        <v>67</v>
      </c>
      <c r="F4946" t="s">
        <v>68</v>
      </c>
      <c r="G4946">
        <v>0</v>
      </c>
      <c r="H4946">
        <v>247500</v>
      </c>
      <c r="I4946">
        <v>886176</v>
      </c>
      <c r="J4946" t="s">
        <v>69</v>
      </c>
      <c r="K4946" t="s">
        <v>126</v>
      </c>
      <c r="L4946" t="s">
        <v>91</v>
      </c>
      <c r="M4946" t="s">
        <v>127</v>
      </c>
      <c r="N4946">
        <v>1.6611999999999998E-2</v>
      </c>
      <c r="O4946">
        <v>11774</v>
      </c>
      <c r="P4946">
        <v>3036</v>
      </c>
      <c r="Q4946">
        <v>4161</v>
      </c>
      <c r="R4946">
        <v>657</v>
      </c>
      <c r="S4946">
        <v>2</v>
      </c>
      <c r="T4946">
        <v>2</v>
      </c>
      <c r="U4946" t="s">
        <v>75</v>
      </c>
      <c r="V4946">
        <v>10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0</v>
      </c>
      <c r="AC4946" t="s">
        <v>141</v>
      </c>
      <c r="AD4946">
        <v>1946301</v>
      </c>
      <c r="AE4946" t="s">
        <v>65</v>
      </c>
      <c r="AF4946">
        <v>34999.74</v>
      </c>
      <c r="AG4946">
        <v>337500</v>
      </c>
      <c r="AH4946">
        <v>441382.5</v>
      </c>
      <c r="AJ4946">
        <v>337500</v>
      </c>
      <c r="AK4946" t="s">
        <v>123</v>
      </c>
      <c r="AL4946">
        <v>14</v>
      </c>
      <c r="AM4946" t="s">
        <v>68</v>
      </c>
      <c r="AN4946">
        <v>1</v>
      </c>
      <c r="AR4946" t="s">
        <v>76</v>
      </c>
      <c r="AS4946" t="s">
        <v>77</v>
      </c>
      <c r="AT4946">
        <v>-1042</v>
      </c>
      <c r="AU4946" t="s">
        <v>78</v>
      </c>
      <c r="AV4946" t="s">
        <v>79</v>
      </c>
      <c r="AW4946" t="s">
        <v>80</v>
      </c>
      <c r="AX4946" t="s">
        <v>81</v>
      </c>
      <c r="AY4946" t="s">
        <v>76</v>
      </c>
      <c r="AZ4946" t="s">
        <v>82</v>
      </c>
      <c r="BA4946" t="s">
        <v>83</v>
      </c>
      <c r="BB4946" t="s">
        <v>121</v>
      </c>
      <c r="BC4946">
        <v>-1</v>
      </c>
      <c r="BD4946" t="s">
        <v>76</v>
      </c>
      <c r="BE4946">
        <v>24</v>
      </c>
      <c r="BF4946" t="s">
        <v>86</v>
      </c>
      <c r="BG4946" t="s">
        <v>87</v>
      </c>
    </row>
    <row r="4947" spans="1:65" x14ac:dyDescent="0.3">
      <c r="A4947">
        <v>142541</v>
      </c>
      <c r="B4947">
        <v>0</v>
      </c>
      <c r="C4947" t="s">
        <v>65</v>
      </c>
      <c r="D4947" t="s">
        <v>66</v>
      </c>
      <c r="E4947" t="s">
        <v>67</v>
      </c>
      <c r="F4947" t="s">
        <v>68</v>
      </c>
      <c r="G4947">
        <v>0</v>
      </c>
      <c r="H4947">
        <v>247500</v>
      </c>
      <c r="I4947">
        <v>886176</v>
      </c>
      <c r="J4947" t="s">
        <v>69</v>
      </c>
      <c r="K4947" t="s">
        <v>126</v>
      </c>
      <c r="L4947" t="s">
        <v>91</v>
      </c>
      <c r="M4947" t="s">
        <v>127</v>
      </c>
      <c r="N4947">
        <v>1.6611999999999998E-2</v>
      </c>
      <c r="O4947">
        <v>11774</v>
      </c>
      <c r="P4947">
        <v>3036</v>
      </c>
      <c r="Q4947">
        <v>4161</v>
      </c>
      <c r="R4947">
        <v>657</v>
      </c>
      <c r="S4947">
        <v>2</v>
      </c>
      <c r="T4947">
        <v>2</v>
      </c>
      <c r="U4947" t="s">
        <v>75</v>
      </c>
      <c r="V4947">
        <v>10</v>
      </c>
      <c r="W4947">
        <v>0</v>
      </c>
      <c r="X4947">
        <v>0</v>
      </c>
      <c r="Y4947">
        <v>0</v>
      </c>
      <c r="Z4947">
        <v>1</v>
      </c>
      <c r="AA4947">
        <v>1</v>
      </c>
      <c r="AB4947">
        <v>0</v>
      </c>
      <c r="AC4947" t="s">
        <v>141</v>
      </c>
      <c r="AD4947">
        <v>1142331</v>
      </c>
      <c r="AE4947" t="s">
        <v>99</v>
      </c>
      <c r="AF4947">
        <v>11250</v>
      </c>
      <c r="AG4947">
        <v>0</v>
      </c>
      <c r="AH4947">
        <v>225000</v>
      </c>
      <c r="AJ4947">
        <v>0</v>
      </c>
      <c r="AK4947" t="s">
        <v>94</v>
      </c>
      <c r="AL4947">
        <v>12</v>
      </c>
      <c r="AM4947" t="s">
        <v>68</v>
      </c>
      <c r="AN4947">
        <v>1</v>
      </c>
      <c r="AR4947" t="s">
        <v>79</v>
      </c>
      <c r="AS4947" t="s">
        <v>114</v>
      </c>
      <c r="AT4947">
        <v>-1226</v>
      </c>
      <c r="AU4947" t="s">
        <v>76</v>
      </c>
      <c r="AV4947" t="s">
        <v>149</v>
      </c>
      <c r="AX4947" t="s">
        <v>81</v>
      </c>
      <c r="AY4947" t="s">
        <v>76</v>
      </c>
      <c r="AZ4947" t="s">
        <v>131</v>
      </c>
      <c r="BA4947" t="s">
        <v>83</v>
      </c>
      <c r="BB4947" t="s">
        <v>121</v>
      </c>
      <c r="BC4947">
        <v>-1</v>
      </c>
      <c r="BD4947" t="s">
        <v>76</v>
      </c>
      <c r="BE4947">
        <v>0</v>
      </c>
      <c r="BF4947" t="s">
        <v>76</v>
      </c>
      <c r="BG4947" t="s">
        <v>132</v>
      </c>
    </row>
    <row r="4948" spans="1:65" x14ac:dyDescent="0.3">
      <c r="A4948">
        <v>142564</v>
      </c>
      <c r="B4948">
        <v>1</v>
      </c>
      <c r="C4948" t="s">
        <v>65</v>
      </c>
      <c r="D4948" t="s">
        <v>66</v>
      </c>
      <c r="E4948" t="s">
        <v>68</v>
      </c>
      <c r="F4948" t="s">
        <v>68</v>
      </c>
      <c r="G4948">
        <v>1</v>
      </c>
      <c r="H4948">
        <v>243000</v>
      </c>
      <c r="I4948">
        <v>518562</v>
      </c>
      <c r="J4948" t="s">
        <v>89</v>
      </c>
      <c r="K4948" t="s">
        <v>70</v>
      </c>
      <c r="L4948" t="s">
        <v>91</v>
      </c>
      <c r="M4948" t="s">
        <v>72</v>
      </c>
      <c r="N4948">
        <v>2.042E-3</v>
      </c>
      <c r="O4948">
        <v>13323</v>
      </c>
      <c r="P4948">
        <v>3614</v>
      </c>
      <c r="Q4948">
        <v>903</v>
      </c>
      <c r="R4948">
        <v>2471</v>
      </c>
      <c r="S4948">
        <v>3</v>
      </c>
      <c r="T4948">
        <v>3</v>
      </c>
      <c r="U4948" t="s">
        <v>73</v>
      </c>
      <c r="V4948">
        <v>15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 t="s">
        <v>231</v>
      </c>
      <c r="AD4948">
        <v>1223583</v>
      </c>
      <c r="AE4948" t="s">
        <v>93</v>
      </c>
      <c r="AF4948">
        <v>13726.035</v>
      </c>
      <c r="AG4948">
        <v>122382</v>
      </c>
      <c r="AH4948">
        <v>135306</v>
      </c>
      <c r="AI4948">
        <v>0</v>
      </c>
      <c r="AJ4948">
        <v>122382</v>
      </c>
      <c r="AK4948" t="s">
        <v>73</v>
      </c>
      <c r="AL4948">
        <v>17</v>
      </c>
      <c r="AM4948" t="s">
        <v>68</v>
      </c>
      <c r="AN4948">
        <v>1</v>
      </c>
      <c r="AO4948">
        <v>0</v>
      </c>
      <c r="AR4948" t="s">
        <v>79</v>
      </c>
      <c r="AS4948" t="s">
        <v>77</v>
      </c>
      <c r="AT4948">
        <v>-854</v>
      </c>
      <c r="AU4948" t="s">
        <v>78</v>
      </c>
      <c r="AV4948" t="s">
        <v>79</v>
      </c>
      <c r="AW4948" t="s">
        <v>80</v>
      </c>
      <c r="AX4948" t="s">
        <v>81</v>
      </c>
      <c r="AY4948" t="s">
        <v>199</v>
      </c>
      <c r="AZ4948" t="s">
        <v>96</v>
      </c>
      <c r="BA4948" t="s">
        <v>76</v>
      </c>
      <c r="BB4948" t="s">
        <v>138</v>
      </c>
      <c r="BC4948">
        <v>49</v>
      </c>
      <c r="BD4948" t="s">
        <v>141</v>
      </c>
      <c r="BE4948">
        <v>12</v>
      </c>
      <c r="BF4948" t="s">
        <v>147</v>
      </c>
      <c r="BG4948" t="s">
        <v>158</v>
      </c>
      <c r="BH4948">
        <v>365243</v>
      </c>
      <c r="BI4948">
        <v>-823</v>
      </c>
      <c r="BJ4948">
        <v>-493</v>
      </c>
      <c r="BK4948">
        <v>-493</v>
      </c>
      <c r="BL4948">
        <v>-480</v>
      </c>
      <c r="BM4948">
        <v>0</v>
      </c>
    </row>
    <row r="4949" spans="1:65" x14ac:dyDescent="0.3">
      <c r="A4949">
        <v>142570</v>
      </c>
      <c r="B4949">
        <v>0</v>
      </c>
      <c r="C4949" t="s">
        <v>65</v>
      </c>
      <c r="D4949" t="s">
        <v>88</v>
      </c>
      <c r="E4949" t="s">
        <v>67</v>
      </c>
      <c r="F4949" t="s">
        <v>68</v>
      </c>
      <c r="G4949">
        <v>0</v>
      </c>
      <c r="H4949">
        <v>229500</v>
      </c>
      <c r="I4949">
        <v>1489333.5</v>
      </c>
      <c r="J4949" t="s">
        <v>69</v>
      </c>
      <c r="K4949" t="s">
        <v>90</v>
      </c>
      <c r="L4949" t="s">
        <v>71</v>
      </c>
      <c r="M4949" t="s">
        <v>72</v>
      </c>
      <c r="N4949">
        <v>1.0031999999999999E-2</v>
      </c>
      <c r="O4949">
        <v>18120</v>
      </c>
      <c r="P4949">
        <v>2731</v>
      </c>
      <c r="Q4949">
        <v>12036</v>
      </c>
      <c r="R4949">
        <v>1661</v>
      </c>
      <c r="S4949">
        <v>2</v>
      </c>
      <c r="T4949">
        <v>2</v>
      </c>
      <c r="U4949" t="s">
        <v>109</v>
      </c>
      <c r="V4949">
        <v>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 t="s">
        <v>143</v>
      </c>
      <c r="AD4949">
        <v>1825740</v>
      </c>
      <c r="AE4949" t="s">
        <v>93</v>
      </c>
      <c r="AF4949">
        <v>19906.785</v>
      </c>
      <c r="AG4949">
        <v>134955</v>
      </c>
      <c r="AH4949">
        <v>98955</v>
      </c>
      <c r="AI4949">
        <v>36000</v>
      </c>
      <c r="AJ4949">
        <v>134955</v>
      </c>
      <c r="AK4949" t="s">
        <v>125</v>
      </c>
      <c r="AL4949">
        <v>11</v>
      </c>
      <c r="AM4949" t="s">
        <v>68</v>
      </c>
      <c r="AN4949">
        <v>1</v>
      </c>
      <c r="AO4949">
        <v>0.29052108300000001</v>
      </c>
      <c r="AR4949" t="s">
        <v>79</v>
      </c>
      <c r="AS4949" t="s">
        <v>77</v>
      </c>
      <c r="AT4949">
        <v>-248</v>
      </c>
      <c r="AU4949" t="s">
        <v>78</v>
      </c>
      <c r="AV4949" t="s">
        <v>79</v>
      </c>
      <c r="AX4949" t="s">
        <v>81</v>
      </c>
      <c r="AY4949" t="s">
        <v>124</v>
      </c>
      <c r="AZ4949" t="s">
        <v>96</v>
      </c>
      <c r="BA4949" t="s">
        <v>76</v>
      </c>
      <c r="BB4949" t="s">
        <v>104</v>
      </c>
      <c r="BC4949">
        <v>264</v>
      </c>
      <c r="BD4949" t="s">
        <v>105</v>
      </c>
      <c r="BE4949">
        <v>6</v>
      </c>
      <c r="BF4949" t="s">
        <v>86</v>
      </c>
      <c r="BG4949" t="s">
        <v>106</v>
      </c>
      <c r="BH4949">
        <v>365243</v>
      </c>
      <c r="BI4949">
        <v>-209</v>
      </c>
      <c r="BJ4949">
        <v>-59</v>
      </c>
      <c r="BK4949">
        <v>-149</v>
      </c>
      <c r="BL4949">
        <v>-145</v>
      </c>
      <c r="BM4949">
        <v>0</v>
      </c>
    </row>
    <row r="4950" spans="1:65" x14ac:dyDescent="0.3">
      <c r="A4950">
        <v>142581</v>
      </c>
      <c r="B4950">
        <v>0</v>
      </c>
      <c r="C4950" t="s">
        <v>65</v>
      </c>
      <c r="D4950" t="s">
        <v>66</v>
      </c>
      <c r="E4950" t="s">
        <v>68</v>
      </c>
      <c r="F4950" t="s">
        <v>68</v>
      </c>
      <c r="G4950">
        <v>0</v>
      </c>
      <c r="H4950">
        <v>360000</v>
      </c>
      <c r="I4950">
        <v>717003</v>
      </c>
      <c r="J4950" t="s">
        <v>113</v>
      </c>
      <c r="K4950" t="s">
        <v>70</v>
      </c>
      <c r="L4950" t="s">
        <v>91</v>
      </c>
      <c r="M4950" t="s">
        <v>72</v>
      </c>
      <c r="N4950">
        <v>1.0555999999999999E-2</v>
      </c>
      <c r="O4950">
        <v>23484</v>
      </c>
      <c r="P4950">
        <v>365243</v>
      </c>
      <c r="Q4950">
        <v>4382</v>
      </c>
      <c r="R4950">
        <v>4663</v>
      </c>
      <c r="S4950">
        <v>3</v>
      </c>
      <c r="T4950">
        <v>3</v>
      </c>
      <c r="U4950" t="s">
        <v>109</v>
      </c>
      <c r="V4950">
        <v>14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 t="s">
        <v>76</v>
      </c>
      <c r="AD4950">
        <v>2074868</v>
      </c>
      <c r="AE4950" t="s">
        <v>65</v>
      </c>
      <c r="AF4950">
        <v>13169.745000000001</v>
      </c>
      <c r="AG4950">
        <v>229500</v>
      </c>
      <c r="AH4950">
        <v>254340</v>
      </c>
      <c r="AJ4950">
        <v>229500</v>
      </c>
      <c r="AK4950" t="s">
        <v>73</v>
      </c>
      <c r="AL4950">
        <v>11</v>
      </c>
      <c r="AM4950" t="s">
        <v>68</v>
      </c>
      <c r="AN4950">
        <v>1</v>
      </c>
      <c r="AR4950" t="s">
        <v>76</v>
      </c>
      <c r="AS4950" t="s">
        <v>77</v>
      </c>
      <c r="AT4950">
        <v>-162</v>
      </c>
      <c r="AU4950" t="s">
        <v>78</v>
      </c>
      <c r="AV4950" t="s">
        <v>79</v>
      </c>
      <c r="AW4950" t="s">
        <v>80</v>
      </c>
      <c r="AX4950" t="s">
        <v>81</v>
      </c>
      <c r="AY4950" t="s">
        <v>76</v>
      </c>
      <c r="AZ4950" t="s">
        <v>82</v>
      </c>
      <c r="BA4950" t="s">
        <v>116</v>
      </c>
      <c r="BB4950" t="s">
        <v>121</v>
      </c>
      <c r="BC4950">
        <v>-1</v>
      </c>
      <c r="BD4950" t="s">
        <v>76</v>
      </c>
      <c r="BE4950">
        <v>24</v>
      </c>
      <c r="BF4950" t="s">
        <v>112</v>
      </c>
      <c r="BG4950" t="s">
        <v>118</v>
      </c>
    </row>
    <row r="4951" spans="1:65" x14ac:dyDescent="0.3">
      <c r="A4951">
        <v>142616</v>
      </c>
      <c r="B4951">
        <v>0</v>
      </c>
      <c r="C4951" t="s">
        <v>65</v>
      </c>
      <c r="D4951" t="s">
        <v>88</v>
      </c>
      <c r="E4951" t="s">
        <v>67</v>
      </c>
      <c r="F4951" t="s">
        <v>68</v>
      </c>
      <c r="G4951">
        <v>0</v>
      </c>
      <c r="H4951">
        <v>126000</v>
      </c>
      <c r="I4951">
        <v>278613</v>
      </c>
      <c r="J4951" t="s">
        <v>113</v>
      </c>
      <c r="K4951" t="s">
        <v>90</v>
      </c>
      <c r="L4951" t="s">
        <v>91</v>
      </c>
      <c r="M4951" t="s">
        <v>72</v>
      </c>
      <c r="N4951">
        <v>1.8849999999999999E-2</v>
      </c>
      <c r="O4951">
        <v>22547</v>
      </c>
      <c r="P4951">
        <v>365243</v>
      </c>
      <c r="Q4951">
        <v>3256</v>
      </c>
      <c r="R4951">
        <v>3431</v>
      </c>
      <c r="S4951">
        <v>2</v>
      </c>
      <c r="T4951">
        <v>2</v>
      </c>
      <c r="U4951" t="s">
        <v>94</v>
      </c>
      <c r="V4951">
        <v>12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 t="s">
        <v>76</v>
      </c>
      <c r="AD4951">
        <v>2156950</v>
      </c>
      <c r="AE4951" t="s">
        <v>65</v>
      </c>
      <c r="AG4951">
        <v>0</v>
      </c>
      <c r="AH4951">
        <v>0</v>
      </c>
      <c r="AK4951" t="s">
        <v>94</v>
      </c>
      <c r="AL4951">
        <v>10</v>
      </c>
      <c r="AM4951" t="s">
        <v>68</v>
      </c>
      <c r="AN4951">
        <v>1</v>
      </c>
      <c r="AR4951" t="s">
        <v>76</v>
      </c>
      <c r="AS4951" t="s">
        <v>129</v>
      </c>
      <c r="AT4951">
        <v>-399</v>
      </c>
      <c r="AU4951" t="s">
        <v>76</v>
      </c>
      <c r="AV4951" t="s">
        <v>79</v>
      </c>
      <c r="AX4951" t="s">
        <v>81</v>
      </c>
      <c r="AY4951" t="s">
        <v>76</v>
      </c>
      <c r="AZ4951" t="s">
        <v>76</v>
      </c>
      <c r="BA4951" t="s">
        <v>76</v>
      </c>
      <c r="BB4951" t="s">
        <v>121</v>
      </c>
      <c r="BC4951">
        <v>-1</v>
      </c>
      <c r="BD4951" t="s">
        <v>76</v>
      </c>
      <c r="BF4951" t="s">
        <v>76</v>
      </c>
      <c r="BG4951" t="s">
        <v>82</v>
      </c>
    </row>
    <row r="4952" spans="1:65" x14ac:dyDescent="0.3">
      <c r="A4952">
        <v>142618</v>
      </c>
      <c r="B4952">
        <v>0</v>
      </c>
      <c r="C4952" t="s">
        <v>65</v>
      </c>
      <c r="D4952" t="s">
        <v>88</v>
      </c>
      <c r="E4952" t="s">
        <v>67</v>
      </c>
      <c r="F4952" t="s">
        <v>68</v>
      </c>
      <c r="G4952">
        <v>1</v>
      </c>
      <c r="H4952">
        <v>58500</v>
      </c>
      <c r="I4952">
        <v>203760</v>
      </c>
      <c r="J4952" t="s">
        <v>113</v>
      </c>
      <c r="K4952" t="s">
        <v>186</v>
      </c>
      <c r="L4952" t="s">
        <v>139</v>
      </c>
      <c r="M4952" t="s">
        <v>72</v>
      </c>
      <c r="N4952">
        <v>7.1199999999999996E-3</v>
      </c>
      <c r="O4952">
        <v>24548</v>
      </c>
      <c r="P4952">
        <v>365243</v>
      </c>
      <c r="Q4952">
        <v>12314</v>
      </c>
      <c r="R4952">
        <v>4649</v>
      </c>
      <c r="S4952">
        <v>2</v>
      </c>
      <c r="T4952">
        <v>2</v>
      </c>
      <c r="U4952" t="s">
        <v>73</v>
      </c>
      <c r="V4952">
        <v>9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76</v>
      </c>
      <c r="AD4952">
        <v>2833999</v>
      </c>
      <c r="AE4952" t="s">
        <v>93</v>
      </c>
      <c r="AF4952">
        <v>4294.8900000000003</v>
      </c>
      <c r="AG4952">
        <v>74497.5</v>
      </c>
      <c r="AH4952">
        <v>74497.5</v>
      </c>
      <c r="AI4952">
        <v>0</v>
      </c>
      <c r="AJ4952">
        <v>74497.5</v>
      </c>
      <c r="AK4952" t="s">
        <v>123</v>
      </c>
      <c r="AL4952">
        <v>10</v>
      </c>
      <c r="AM4952" t="s">
        <v>68</v>
      </c>
      <c r="AN4952">
        <v>1</v>
      </c>
      <c r="AO4952">
        <v>0</v>
      </c>
      <c r="AR4952" t="s">
        <v>79</v>
      </c>
      <c r="AS4952" t="s">
        <v>77</v>
      </c>
      <c r="AT4952">
        <v>-1557</v>
      </c>
      <c r="AU4952" t="s">
        <v>78</v>
      </c>
      <c r="AV4952" t="s">
        <v>79</v>
      </c>
      <c r="AW4952" t="s">
        <v>101</v>
      </c>
      <c r="AX4952" t="s">
        <v>81</v>
      </c>
      <c r="AY4952" t="s">
        <v>95</v>
      </c>
      <c r="AZ4952" t="s">
        <v>96</v>
      </c>
      <c r="BA4952" t="s">
        <v>76</v>
      </c>
      <c r="BB4952" t="s">
        <v>104</v>
      </c>
      <c r="BC4952">
        <v>1500</v>
      </c>
      <c r="BD4952" t="s">
        <v>85</v>
      </c>
      <c r="BE4952">
        <v>24</v>
      </c>
      <c r="BF4952" t="s">
        <v>112</v>
      </c>
      <c r="BG4952" t="s">
        <v>98</v>
      </c>
      <c r="BH4952">
        <v>365243</v>
      </c>
      <c r="BI4952">
        <v>-1526</v>
      </c>
      <c r="BJ4952">
        <v>-836</v>
      </c>
      <c r="BK4952">
        <v>-1226</v>
      </c>
      <c r="BL4952">
        <v>-1222</v>
      </c>
      <c r="BM4952">
        <v>0</v>
      </c>
    </row>
    <row r="4953" spans="1:65" x14ac:dyDescent="0.3">
      <c r="A4953">
        <v>142634</v>
      </c>
      <c r="B4953">
        <v>0</v>
      </c>
      <c r="C4953" t="s">
        <v>65</v>
      </c>
      <c r="D4953" t="s">
        <v>88</v>
      </c>
      <c r="E4953" t="s">
        <v>67</v>
      </c>
      <c r="F4953" t="s">
        <v>68</v>
      </c>
      <c r="G4953">
        <v>0</v>
      </c>
      <c r="H4953">
        <v>202500</v>
      </c>
      <c r="I4953">
        <v>254700</v>
      </c>
      <c r="J4953" t="s">
        <v>113</v>
      </c>
      <c r="K4953" t="s">
        <v>90</v>
      </c>
      <c r="L4953" t="s">
        <v>71</v>
      </c>
      <c r="M4953" t="s">
        <v>72</v>
      </c>
      <c r="N4953">
        <v>3.1329000000000003E-2</v>
      </c>
      <c r="O4953">
        <v>24939</v>
      </c>
      <c r="P4953">
        <v>365243</v>
      </c>
      <c r="Q4953">
        <v>7511</v>
      </c>
      <c r="R4953">
        <v>4732</v>
      </c>
      <c r="S4953">
        <v>2</v>
      </c>
      <c r="T4953">
        <v>2</v>
      </c>
      <c r="U4953" t="s">
        <v>73</v>
      </c>
      <c r="V4953">
        <v>11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 t="s">
        <v>76</v>
      </c>
      <c r="AD4953">
        <v>1834780</v>
      </c>
      <c r="AE4953" t="s">
        <v>65</v>
      </c>
      <c r="AG4953">
        <v>0</v>
      </c>
      <c r="AH4953">
        <v>0</v>
      </c>
      <c r="AK4953" t="s">
        <v>109</v>
      </c>
      <c r="AL4953">
        <v>8</v>
      </c>
      <c r="AM4953" t="s">
        <v>68</v>
      </c>
      <c r="AN4953">
        <v>1</v>
      </c>
      <c r="AR4953" t="s">
        <v>76</v>
      </c>
      <c r="AS4953" t="s">
        <v>129</v>
      </c>
      <c r="AT4953">
        <v>-27</v>
      </c>
      <c r="AU4953" t="s">
        <v>76</v>
      </c>
      <c r="AV4953" t="s">
        <v>79</v>
      </c>
      <c r="AX4953" t="s">
        <v>81</v>
      </c>
      <c r="AY4953" t="s">
        <v>76</v>
      </c>
      <c r="AZ4953" t="s">
        <v>76</v>
      </c>
      <c r="BA4953" t="s">
        <v>76</v>
      </c>
      <c r="BB4953" t="s">
        <v>121</v>
      </c>
      <c r="BC4953">
        <v>-1</v>
      </c>
      <c r="BD4953" t="s">
        <v>76</v>
      </c>
      <c r="BF4953" t="s">
        <v>76</v>
      </c>
      <c r="BG4953" t="s">
        <v>82</v>
      </c>
    </row>
    <row r="4954" spans="1:65" x14ac:dyDescent="0.3">
      <c r="A4954">
        <v>142645</v>
      </c>
      <c r="B4954">
        <v>0</v>
      </c>
      <c r="C4954" t="s">
        <v>65</v>
      </c>
      <c r="D4954" t="s">
        <v>88</v>
      </c>
      <c r="E4954" t="s">
        <v>67</v>
      </c>
      <c r="F4954" t="s">
        <v>68</v>
      </c>
      <c r="G4954">
        <v>0</v>
      </c>
      <c r="H4954">
        <v>225000</v>
      </c>
      <c r="I4954">
        <v>755190</v>
      </c>
      <c r="J4954" t="s">
        <v>89</v>
      </c>
      <c r="K4954" t="s">
        <v>70</v>
      </c>
      <c r="L4954" t="s">
        <v>91</v>
      </c>
      <c r="M4954" t="s">
        <v>72</v>
      </c>
      <c r="N4954">
        <v>1.6611999999999998E-2</v>
      </c>
      <c r="O4954">
        <v>17401</v>
      </c>
      <c r="P4954">
        <v>9559</v>
      </c>
      <c r="Q4954">
        <v>2113</v>
      </c>
      <c r="R4954">
        <v>942</v>
      </c>
      <c r="S4954">
        <v>2</v>
      </c>
      <c r="T4954">
        <v>2</v>
      </c>
      <c r="U4954" t="s">
        <v>120</v>
      </c>
      <c r="V4954">
        <v>13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 t="s">
        <v>206</v>
      </c>
      <c r="AD4954">
        <v>2413816</v>
      </c>
      <c r="AE4954" t="s">
        <v>65</v>
      </c>
      <c r="AF4954">
        <v>77063.58</v>
      </c>
      <c r="AG4954">
        <v>675000</v>
      </c>
      <c r="AH4954">
        <v>698166</v>
      </c>
      <c r="AJ4954">
        <v>675000</v>
      </c>
      <c r="AK4954" t="s">
        <v>73</v>
      </c>
      <c r="AL4954">
        <v>12</v>
      </c>
      <c r="AM4954" t="s">
        <v>68</v>
      </c>
      <c r="AN4954">
        <v>1</v>
      </c>
      <c r="AR4954" t="s">
        <v>76</v>
      </c>
      <c r="AS4954" t="s">
        <v>77</v>
      </c>
      <c r="AT4954">
        <v>-664</v>
      </c>
      <c r="AU4954" t="s">
        <v>78</v>
      </c>
      <c r="AV4954" t="s">
        <v>79</v>
      </c>
      <c r="AX4954" t="s">
        <v>81</v>
      </c>
      <c r="AY4954" t="s">
        <v>76</v>
      </c>
      <c r="AZ4954" t="s">
        <v>82</v>
      </c>
      <c r="BA4954" t="s">
        <v>116</v>
      </c>
      <c r="BB4954" t="s">
        <v>121</v>
      </c>
      <c r="BC4954">
        <v>-1</v>
      </c>
      <c r="BD4954" t="s">
        <v>76</v>
      </c>
      <c r="BE4954">
        <v>12</v>
      </c>
      <c r="BF4954" t="s">
        <v>86</v>
      </c>
      <c r="BG4954" t="s">
        <v>172</v>
      </c>
      <c r="BH4954">
        <v>365243</v>
      </c>
      <c r="BI4954">
        <v>-634</v>
      </c>
      <c r="BJ4954">
        <v>-304</v>
      </c>
      <c r="BK4954">
        <v>-604</v>
      </c>
      <c r="BL4954">
        <v>-598</v>
      </c>
      <c r="BM4954">
        <v>1</v>
      </c>
    </row>
    <row r="4955" spans="1:65" x14ac:dyDescent="0.3">
      <c r="A4955">
        <v>142648</v>
      </c>
      <c r="B4955">
        <v>0</v>
      </c>
      <c r="C4955" t="s">
        <v>65</v>
      </c>
      <c r="D4955" t="s">
        <v>66</v>
      </c>
      <c r="E4955" t="s">
        <v>68</v>
      </c>
      <c r="F4955" t="s">
        <v>67</v>
      </c>
      <c r="G4955">
        <v>0</v>
      </c>
      <c r="H4955">
        <v>153000</v>
      </c>
      <c r="I4955">
        <v>392427</v>
      </c>
      <c r="J4955" t="s">
        <v>89</v>
      </c>
      <c r="K4955" t="s">
        <v>70</v>
      </c>
      <c r="L4955" t="s">
        <v>119</v>
      </c>
      <c r="M4955" t="s">
        <v>72</v>
      </c>
      <c r="N4955">
        <v>1.9101E-2</v>
      </c>
      <c r="O4955">
        <v>12723</v>
      </c>
      <c r="P4955">
        <v>2285</v>
      </c>
      <c r="Q4955">
        <v>6820</v>
      </c>
      <c r="R4955">
        <v>4719</v>
      </c>
      <c r="S4955">
        <v>2</v>
      </c>
      <c r="T4955">
        <v>2</v>
      </c>
      <c r="U4955" t="s">
        <v>73</v>
      </c>
      <c r="V4955">
        <v>17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 t="s">
        <v>108</v>
      </c>
      <c r="AD4955">
        <v>2781031</v>
      </c>
      <c r="AE4955" t="s">
        <v>99</v>
      </c>
      <c r="AG4955">
        <v>0</v>
      </c>
      <c r="AH4955">
        <v>0</v>
      </c>
      <c r="AK4955" t="s">
        <v>125</v>
      </c>
      <c r="AL4955">
        <v>11</v>
      </c>
      <c r="AM4955" t="s">
        <v>68</v>
      </c>
      <c r="AN4955">
        <v>1</v>
      </c>
      <c r="AR4955" t="s">
        <v>79</v>
      </c>
      <c r="AS4955" t="s">
        <v>129</v>
      </c>
      <c r="AT4955">
        <v>-310</v>
      </c>
      <c r="AU4955" t="s">
        <v>76</v>
      </c>
      <c r="AV4955" t="s">
        <v>79</v>
      </c>
      <c r="AX4955" t="s">
        <v>161</v>
      </c>
      <c r="AY4955" t="s">
        <v>76</v>
      </c>
      <c r="AZ4955" t="s">
        <v>76</v>
      </c>
      <c r="BA4955" t="s">
        <v>76</v>
      </c>
      <c r="BB4955" t="s">
        <v>117</v>
      </c>
      <c r="BC4955">
        <v>5</v>
      </c>
      <c r="BD4955" t="s">
        <v>76</v>
      </c>
      <c r="BF4955" t="s">
        <v>76</v>
      </c>
      <c r="BG4955" t="s">
        <v>132</v>
      </c>
    </row>
    <row r="4956" spans="1:65" x14ac:dyDescent="0.3">
      <c r="A4956">
        <v>142648</v>
      </c>
      <c r="B4956">
        <v>0</v>
      </c>
      <c r="C4956" t="s">
        <v>65</v>
      </c>
      <c r="D4956" t="s">
        <v>66</v>
      </c>
      <c r="E4956" t="s">
        <v>68</v>
      </c>
      <c r="F4956" t="s">
        <v>67</v>
      </c>
      <c r="G4956">
        <v>0</v>
      </c>
      <c r="H4956">
        <v>153000</v>
      </c>
      <c r="I4956">
        <v>392427</v>
      </c>
      <c r="J4956" t="s">
        <v>89</v>
      </c>
      <c r="K4956" t="s">
        <v>70</v>
      </c>
      <c r="L4956" t="s">
        <v>119</v>
      </c>
      <c r="M4956" t="s">
        <v>72</v>
      </c>
      <c r="N4956">
        <v>1.9101E-2</v>
      </c>
      <c r="O4956">
        <v>12723</v>
      </c>
      <c r="P4956">
        <v>2285</v>
      </c>
      <c r="Q4956">
        <v>6820</v>
      </c>
      <c r="R4956">
        <v>4719</v>
      </c>
      <c r="S4956">
        <v>2</v>
      </c>
      <c r="T4956">
        <v>2</v>
      </c>
      <c r="U4956" t="s">
        <v>73</v>
      </c>
      <c r="V4956">
        <v>17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 t="s">
        <v>108</v>
      </c>
      <c r="AD4956">
        <v>1652057</v>
      </c>
      <c r="AE4956" t="s">
        <v>65</v>
      </c>
      <c r="AF4956">
        <v>17210.34</v>
      </c>
      <c r="AG4956">
        <v>225000</v>
      </c>
      <c r="AH4956">
        <v>247275</v>
      </c>
      <c r="AJ4956">
        <v>225000</v>
      </c>
      <c r="AK4956" t="s">
        <v>125</v>
      </c>
      <c r="AL4956">
        <v>11</v>
      </c>
      <c r="AM4956" t="s">
        <v>68</v>
      </c>
      <c r="AN4956">
        <v>1</v>
      </c>
      <c r="AR4956" t="s">
        <v>76</v>
      </c>
      <c r="AS4956" t="s">
        <v>77</v>
      </c>
      <c r="AT4956">
        <v>-310</v>
      </c>
      <c r="AU4956" t="s">
        <v>78</v>
      </c>
      <c r="AV4956" t="s">
        <v>79</v>
      </c>
      <c r="AW4956" t="s">
        <v>80</v>
      </c>
      <c r="AX4956" t="s">
        <v>161</v>
      </c>
      <c r="AY4956" t="s">
        <v>76</v>
      </c>
      <c r="AZ4956" t="s">
        <v>82</v>
      </c>
      <c r="BA4956" t="s">
        <v>116</v>
      </c>
      <c r="BB4956" t="s">
        <v>117</v>
      </c>
      <c r="BC4956">
        <v>5</v>
      </c>
      <c r="BD4956" t="s">
        <v>76</v>
      </c>
      <c r="BE4956">
        <v>18</v>
      </c>
      <c r="BF4956" t="s">
        <v>112</v>
      </c>
      <c r="BG4956" t="s">
        <v>118</v>
      </c>
      <c r="BH4956">
        <v>365243</v>
      </c>
      <c r="BI4956">
        <v>-280</v>
      </c>
      <c r="BJ4956">
        <v>230</v>
      </c>
      <c r="BK4956">
        <v>365243</v>
      </c>
      <c r="BL4956">
        <v>365243</v>
      </c>
      <c r="BM4956">
        <v>1</v>
      </c>
    </row>
    <row r="4957" spans="1:65" x14ac:dyDescent="0.3">
      <c r="A4957">
        <v>142659</v>
      </c>
      <c r="B4957">
        <v>0</v>
      </c>
      <c r="C4957" t="s">
        <v>99</v>
      </c>
      <c r="D4957" t="s">
        <v>88</v>
      </c>
      <c r="E4957" t="s">
        <v>67</v>
      </c>
      <c r="F4957" t="s">
        <v>68</v>
      </c>
      <c r="G4957">
        <v>0</v>
      </c>
      <c r="H4957">
        <v>121500</v>
      </c>
      <c r="I4957">
        <v>180000</v>
      </c>
      <c r="J4957" t="s">
        <v>69</v>
      </c>
      <c r="K4957" t="s">
        <v>90</v>
      </c>
      <c r="L4957" t="s">
        <v>91</v>
      </c>
      <c r="M4957" t="s">
        <v>72</v>
      </c>
      <c r="N4957">
        <v>2.0712999999999999E-2</v>
      </c>
      <c r="O4957">
        <v>17050</v>
      </c>
      <c r="P4957">
        <v>2472</v>
      </c>
      <c r="Q4957">
        <v>4628</v>
      </c>
      <c r="R4957">
        <v>590</v>
      </c>
      <c r="S4957">
        <v>3</v>
      </c>
      <c r="T4957">
        <v>2</v>
      </c>
      <c r="U4957" t="s">
        <v>120</v>
      </c>
      <c r="V4957">
        <v>10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 t="s">
        <v>92</v>
      </c>
      <c r="AD4957">
        <v>1302504</v>
      </c>
      <c r="AE4957" t="s">
        <v>93</v>
      </c>
      <c r="AF4957">
        <v>16823.205000000002</v>
      </c>
      <c r="AG4957">
        <v>182331</v>
      </c>
      <c r="AH4957">
        <v>164097</v>
      </c>
      <c r="AI4957">
        <v>18234</v>
      </c>
      <c r="AJ4957">
        <v>182331</v>
      </c>
      <c r="AK4957" t="s">
        <v>75</v>
      </c>
      <c r="AL4957">
        <v>11</v>
      </c>
      <c r="AM4957" t="s">
        <v>68</v>
      </c>
      <c r="AN4957">
        <v>1</v>
      </c>
      <c r="AO4957">
        <v>0.108914467</v>
      </c>
      <c r="AR4957" t="s">
        <v>79</v>
      </c>
      <c r="AS4957" t="s">
        <v>77</v>
      </c>
      <c r="AT4957">
        <v>-311</v>
      </c>
      <c r="AU4957" t="s">
        <v>78</v>
      </c>
      <c r="AV4957" t="s">
        <v>79</v>
      </c>
      <c r="AX4957" t="s">
        <v>81</v>
      </c>
      <c r="AY4957" t="s">
        <v>190</v>
      </c>
      <c r="AZ4957" t="s">
        <v>96</v>
      </c>
      <c r="BA4957" t="s">
        <v>76</v>
      </c>
      <c r="BB4957" t="s">
        <v>104</v>
      </c>
      <c r="BC4957">
        <v>100</v>
      </c>
      <c r="BD4957" t="s">
        <v>191</v>
      </c>
      <c r="BE4957">
        <v>12</v>
      </c>
      <c r="BF4957" t="s">
        <v>147</v>
      </c>
      <c r="BG4957" t="s">
        <v>158</v>
      </c>
      <c r="BH4957">
        <v>365243</v>
      </c>
      <c r="BI4957">
        <v>-280</v>
      </c>
      <c r="BJ4957">
        <v>50</v>
      </c>
      <c r="BK4957">
        <v>-130</v>
      </c>
      <c r="BL4957">
        <v>-122</v>
      </c>
      <c r="BM4957">
        <v>0</v>
      </c>
    </row>
    <row r="4958" spans="1:65" x14ac:dyDescent="0.3">
      <c r="A4958">
        <v>142669</v>
      </c>
      <c r="B4958">
        <v>0</v>
      </c>
      <c r="C4958" t="s">
        <v>65</v>
      </c>
      <c r="D4958" t="s">
        <v>88</v>
      </c>
      <c r="E4958" t="s">
        <v>67</v>
      </c>
      <c r="F4958" t="s">
        <v>68</v>
      </c>
      <c r="G4958">
        <v>0</v>
      </c>
      <c r="H4958">
        <v>135000</v>
      </c>
      <c r="I4958">
        <v>225000</v>
      </c>
      <c r="J4958" t="s">
        <v>113</v>
      </c>
      <c r="K4958" t="s">
        <v>70</v>
      </c>
      <c r="L4958" t="s">
        <v>91</v>
      </c>
      <c r="M4958" t="s">
        <v>72</v>
      </c>
      <c r="N4958">
        <v>2.8663000000000001E-2</v>
      </c>
      <c r="O4958">
        <v>24677</v>
      </c>
      <c r="P4958">
        <v>365243</v>
      </c>
      <c r="Q4958">
        <v>2921</v>
      </c>
      <c r="R4958">
        <v>4754</v>
      </c>
      <c r="S4958">
        <v>2</v>
      </c>
      <c r="T4958">
        <v>2</v>
      </c>
      <c r="U4958" t="s">
        <v>73</v>
      </c>
      <c r="V4958">
        <v>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 t="s">
        <v>76</v>
      </c>
      <c r="AD4958">
        <v>2618678</v>
      </c>
      <c r="AE4958" t="s">
        <v>93</v>
      </c>
      <c r="AF4958">
        <v>3860.19</v>
      </c>
      <c r="AG4958">
        <v>33655.5</v>
      </c>
      <c r="AH4958">
        <v>33277.5</v>
      </c>
      <c r="AI4958">
        <v>3375</v>
      </c>
      <c r="AJ4958">
        <v>33655.5</v>
      </c>
      <c r="AK4958" t="s">
        <v>75</v>
      </c>
      <c r="AL4958">
        <v>15</v>
      </c>
      <c r="AM4958" t="s">
        <v>68</v>
      </c>
      <c r="AN4958">
        <v>1</v>
      </c>
      <c r="AO4958">
        <v>0.10028461399999999</v>
      </c>
      <c r="AR4958" t="s">
        <v>79</v>
      </c>
      <c r="AS4958" t="s">
        <v>77</v>
      </c>
      <c r="AT4958">
        <v>-2223</v>
      </c>
      <c r="AU4958" t="s">
        <v>78</v>
      </c>
      <c r="AV4958" t="s">
        <v>79</v>
      </c>
      <c r="AW4958" t="s">
        <v>101</v>
      </c>
      <c r="AX4958" t="s">
        <v>102</v>
      </c>
      <c r="AY4958" t="s">
        <v>124</v>
      </c>
      <c r="AZ4958" t="s">
        <v>96</v>
      </c>
      <c r="BA4958" t="s">
        <v>76</v>
      </c>
      <c r="BB4958" t="s">
        <v>104</v>
      </c>
      <c r="BC4958">
        <v>-1</v>
      </c>
      <c r="BD4958" t="s">
        <v>105</v>
      </c>
      <c r="BE4958">
        <v>12</v>
      </c>
      <c r="BF4958" t="s">
        <v>86</v>
      </c>
      <c r="BG4958" t="s">
        <v>106</v>
      </c>
      <c r="BH4958">
        <v>365243</v>
      </c>
      <c r="BI4958">
        <v>-2192</v>
      </c>
      <c r="BJ4958">
        <v>-1862</v>
      </c>
      <c r="BK4958">
        <v>-1982</v>
      </c>
      <c r="BL4958">
        <v>-1978</v>
      </c>
      <c r="BM4958">
        <v>0</v>
      </c>
    </row>
    <row r="4959" spans="1:65" x14ac:dyDescent="0.3">
      <c r="A4959">
        <v>142674</v>
      </c>
      <c r="B4959">
        <v>0</v>
      </c>
      <c r="C4959" t="s">
        <v>65</v>
      </c>
      <c r="D4959" t="s">
        <v>88</v>
      </c>
      <c r="E4959" t="s">
        <v>67</v>
      </c>
      <c r="F4959" t="s">
        <v>68</v>
      </c>
      <c r="G4959">
        <v>0</v>
      </c>
      <c r="H4959">
        <v>211500</v>
      </c>
      <c r="I4959">
        <v>855000</v>
      </c>
      <c r="J4959" t="s">
        <v>89</v>
      </c>
      <c r="K4959" t="s">
        <v>70</v>
      </c>
      <c r="L4959" t="s">
        <v>119</v>
      </c>
      <c r="M4959" t="s">
        <v>72</v>
      </c>
      <c r="N4959">
        <v>1.8208999999999999E-2</v>
      </c>
      <c r="O4959">
        <v>15438</v>
      </c>
      <c r="P4959">
        <v>5382</v>
      </c>
      <c r="Q4959">
        <v>2506</v>
      </c>
      <c r="R4959">
        <v>4550</v>
      </c>
      <c r="S4959">
        <v>3</v>
      </c>
      <c r="T4959">
        <v>3</v>
      </c>
      <c r="U4959" t="s">
        <v>125</v>
      </c>
      <c r="V4959">
        <v>14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92</v>
      </c>
      <c r="AD4959">
        <v>2120185</v>
      </c>
      <c r="AE4959" t="s">
        <v>65</v>
      </c>
      <c r="AF4959">
        <v>24683.49</v>
      </c>
      <c r="AG4959">
        <v>693000</v>
      </c>
      <c r="AH4959">
        <v>693000</v>
      </c>
      <c r="AJ4959">
        <v>693000</v>
      </c>
      <c r="AK4959" t="s">
        <v>123</v>
      </c>
      <c r="AL4959">
        <v>14</v>
      </c>
      <c r="AM4959" t="s">
        <v>68</v>
      </c>
      <c r="AN4959">
        <v>1</v>
      </c>
      <c r="AR4959" t="s">
        <v>76</v>
      </c>
      <c r="AS4959" t="s">
        <v>77</v>
      </c>
      <c r="AT4959">
        <v>-148</v>
      </c>
      <c r="AU4959" t="s">
        <v>78</v>
      </c>
      <c r="AV4959" t="s">
        <v>79</v>
      </c>
      <c r="AW4959" t="s">
        <v>80</v>
      </c>
      <c r="AX4959" t="s">
        <v>81</v>
      </c>
      <c r="AY4959" t="s">
        <v>76</v>
      </c>
      <c r="AZ4959" t="s">
        <v>82</v>
      </c>
      <c r="BA4959" t="s">
        <v>116</v>
      </c>
      <c r="BB4959" t="s">
        <v>121</v>
      </c>
      <c r="BC4959">
        <v>-1</v>
      </c>
      <c r="BD4959" t="s">
        <v>76</v>
      </c>
      <c r="BE4959">
        <v>60</v>
      </c>
      <c r="BF4959" t="s">
        <v>147</v>
      </c>
      <c r="BG4959" t="s">
        <v>154</v>
      </c>
      <c r="BH4959">
        <v>365243</v>
      </c>
      <c r="BI4959">
        <v>-118</v>
      </c>
      <c r="BJ4959">
        <v>1652</v>
      </c>
      <c r="BK4959">
        <v>365243</v>
      </c>
      <c r="BL4959">
        <v>365243</v>
      </c>
      <c r="BM4959">
        <v>0</v>
      </c>
    </row>
    <row r="4960" spans="1:65" x14ac:dyDescent="0.3">
      <c r="A4960">
        <v>142681</v>
      </c>
      <c r="B4960">
        <v>0</v>
      </c>
      <c r="C4960" t="s">
        <v>65</v>
      </c>
      <c r="D4960" t="s">
        <v>88</v>
      </c>
      <c r="E4960" t="s">
        <v>67</v>
      </c>
      <c r="F4960" t="s">
        <v>68</v>
      </c>
      <c r="G4960">
        <v>2</v>
      </c>
      <c r="H4960">
        <v>90000</v>
      </c>
      <c r="I4960">
        <v>876816</v>
      </c>
      <c r="J4960" t="s">
        <v>69</v>
      </c>
      <c r="K4960" t="s">
        <v>70</v>
      </c>
      <c r="L4960" t="s">
        <v>91</v>
      </c>
      <c r="M4960" t="s">
        <v>127</v>
      </c>
      <c r="N4960">
        <v>3.1329000000000003E-2</v>
      </c>
      <c r="O4960">
        <v>13847</v>
      </c>
      <c r="P4960">
        <v>366</v>
      </c>
      <c r="Q4960">
        <v>6439</v>
      </c>
      <c r="R4960">
        <v>5034</v>
      </c>
      <c r="S4960">
        <v>2</v>
      </c>
      <c r="T4960">
        <v>2</v>
      </c>
      <c r="U4960" t="s">
        <v>73</v>
      </c>
      <c r="V4960">
        <v>11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 t="s">
        <v>168</v>
      </c>
      <c r="AD4960">
        <v>1168332</v>
      </c>
      <c r="AE4960" t="s">
        <v>93</v>
      </c>
      <c r="AF4960">
        <v>10295.235000000001</v>
      </c>
      <c r="AG4960">
        <v>174318.48</v>
      </c>
      <c r="AH4960">
        <v>174318.48</v>
      </c>
      <c r="AI4960">
        <v>0</v>
      </c>
      <c r="AJ4960">
        <v>174318.48</v>
      </c>
      <c r="AK4960" t="s">
        <v>125</v>
      </c>
      <c r="AL4960">
        <v>12</v>
      </c>
      <c r="AM4960" t="s">
        <v>68</v>
      </c>
      <c r="AN4960">
        <v>1</v>
      </c>
      <c r="AO4960">
        <v>0</v>
      </c>
      <c r="AR4960" t="s">
        <v>79</v>
      </c>
      <c r="AS4960" t="s">
        <v>114</v>
      </c>
      <c r="AT4960">
        <v>-37</v>
      </c>
      <c r="AU4960" t="s">
        <v>76</v>
      </c>
      <c r="AV4960" t="s">
        <v>115</v>
      </c>
      <c r="AX4960" t="s">
        <v>81</v>
      </c>
      <c r="AY4960" t="s">
        <v>204</v>
      </c>
      <c r="AZ4960" t="s">
        <v>96</v>
      </c>
      <c r="BA4960" t="s">
        <v>76</v>
      </c>
      <c r="BB4960" t="s">
        <v>104</v>
      </c>
      <c r="BC4960">
        <v>50</v>
      </c>
      <c r="BD4960" t="s">
        <v>251</v>
      </c>
      <c r="BE4960">
        <v>24</v>
      </c>
      <c r="BF4960" t="s">
        <v>147</v>
      </c>
      <c r="BG4960" t="s">
        <v>158</v>
      </c>
    </row>
    <row r="4961" spans="1:65" x14ac:dyDescent="0.3">
      <c r="A4961">
        <v>142693</v>
      </c>
      <c r="B4961">
        <v>0</v>
      </c>
      <c r="C4961" t="s">
        <v>65</v>
      </c>
      <c r="D4961" t="s">
        <v>88</v>
      </c>
      <c r="E4961" t="s">
        <v>67</v>
      </c>
      <c r="F4961" t="s">
        <v>68</v>
      </c>
      <c r="G4961">
        <v>2</v>
      </c>
      <c r="H4961">
        <v>135000</v>
      </c>
      <c r="I4961">
        <v>153576</v>
      </c>
      <c r="J4961" t="s">
        <v>69</v>
      </c>
      <c r="K4961" t="s">
        <v>126</v>
      </c>
      <c r="L4961" t="s">
        <v>91</v>
      </c>
      <c r="M4961" t="s">
        <v>127</v>
      </c>
      <c r="N4961">
        <v>2.0712999999999999E-2</v>
      </c>
      <c r="O4961">
        <v>11719</v>
      </c>
      <c r="P4961">
        <v>967</v>
      </c>
      <c r="Q4961">
        <v>2184</v>
      </c>
      <c r="R4961">
        <v>2254</v>
      </c>
      <c r="S4961">
        <v>3</v>
      </c>
      <c r="T4961">
        <v>2</v>
      </c>
      <c r="U4961" t="s">
        <v>109</v>
      </c>
      <c r="V4961">
        <v>12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 t="s">
        <v>92</v>
      </c>
      <c r="AD4961">
        <v>1182036</v>
      </c>
      <c r="AE4961" t="s">
        <v>99</v>
      </c>
      <c r="AF4961">
        <v>16875</v>
      </c>
      <c r="AG4961">
        <v>337500</v>
      </c>
      <c r="AH4961">
        <v>337500</v>
      </c>
      <c r="AJ4961">
        <v>337500</v>
      </c>
      <c r="AK4961" t="s">
        <v>125</v>
      </c>
      <c r="AL4961">
        <v>11</v>
      </c>
      <c r="AM4961" t="s">
        <v>68</v>
      </c>
      <c r="AN4961">
        <v>1</v>
      </c>
      <c r="AR4961" t="s">
        <v>79</v>
      </c>
      <c r="AS4961" t="s">
        <v>77</v>
      </c>
      <c r="AT4961">
        <v>-325</v>
      </c>
      <c r="AU4961" t="s">
        <v>76</v>
      </c>
      <c r="AV4961" t="s">
        <v>79</v>
      </c>
      <c r="AX4961" t="s">
        <v>81</v>
      </c>
      <c r="AY4961" t="s">
        <v>76</v>
      </c>
      <c r="AZ4961" t="s">
        <v>131</v>
      </c>
      <c r="BA4961" t="s">
        <v>116</v>
      </c>
      <c r="BB4961" t="s">
        <v>121</v>
      </c>
      <c r="BC4961">
        <v>-1</v>
      </c>
      <c r="BD4961" t="s">
        <v>76</v>
      </c>
      <c r="BE4961">
        <v>0</v>
      </c>
      <c r="BF4961" t="s">
        <v>76</v>
      </c>
      <c r="BG4961" t="s">
        <v>160</v>
      </c>
      <c r="BH4961">
        <v>-312</v>
      </c>
      <c r="BI4961">
        <v>-284</v>
      </c>
      <c r="BJ4961">
        <v>365243</v>
      </c>
      <c r="BK4961">
        <v>-72</v>
      </c>
      <c r="BL4961">
        <v>365243</v>
      </c>
      <c r="BM4961">
        <v>0</v>
      </c>
    </row>
    <row r="4962" spans="1:65" x14ac:dyDescent="0.3">
      <c r="A4962">
        <v>142694</v>
      </c>
      <c r="B4962">
        <v>0</v>
      </c>
      <c r="C4962" t="s">
        <v>65</v>
      </c>
      <c r="D4962" t="s">
        <v>66</v>
      </c>
      <c r="E4962" t="s">
        <v>67</v>
      </c>
      <c r="F4962" t="s">
        <v>68</v>
      </c>
      <c r="G4962">
        <v>2</v>
      </c>
      <c r="H4962">
        <v>225000</v>
      </c>
      <c r="I4962">
        <v>450000</v>
      </c>
      <c r="J4962" t="s">
        <v>69</v>
      </c>
      <c r="K4962" t="s">
        <v>70</v>
      </c>
      <c r="L4962" t="s">
        <v>91</v>
      </c>
      <c r="M4962" t="s">
        <v>127</v>
      </c>
      <c r="N4962">
        <v>1.452E-2</v>
      </c>
      <c r="O4962">
        <v>8866</v>
      </c>
      <c r="P4962">
        <v>1514</v>
      </c>
      <c r="Q4962">
        <v>3590</v>
      </c>
      <c r="R4962">
        <v>1535</v>
      </c>
      <c r="S4962">
        <v>2</v>
      </c>
      <c r="T4962">
        <v>2</v>
      </c>
      <c r="U4962" t="s">
        <v>109</v>
      </c>
      <c r="V4962">
        <v>13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159</v>
      </c>
      <c r="AD4962">
        <v>2401519</v>
      </c>
      <c r="AE4962" t="s">
        <v>99</v>
      </c>
      <c r="AF4962">
        <v>2250</v>
      </c>
      <c r="AG4962">
        <v>45000</v>
      </c>
      <c r="AH4962">
        <v>45000</v>
      </c>
      <c r="AJ4962">
        <v>45000</v>
      </c>
      <c r="AK4962" t="s">
        <v>94</v>
      </c>
      <c r="AL4962">
        <v>7</v>
      </c>
      <c r="AM4962" t="s">
        <v>68</v>
      </c>
      <c r="AN4962">
        <v>1</v>
      </c>
      <c r="AR4962" t="s">
        <v>79</v>
      </c>
      <c r="AS4962" t="s">
        <v>114</v>
      </c>
      <c r="AT4962">
        <v>-251</v>
      </c>
      <c r="AU4962" t="s">
        <v>76</v>
      </c>
      <c r="AV4962" t="s">
        <v>193</v>
      </c>
      <c r="AW4962" t="s">
        <v>80</v>
      </c>
      <c r="AX4962" t="s">
        <v>81</v>
      </c>
      <c r="AY4962" t="s">
        <v>76</v>
      </c>
      <c r="AZ4962" t="s">
        <v>131</v>
      </c>
      <c r="BA4962" t="s">
        <v>83</v>
      </c>
      <c r="BB4962" t="s">
        <v>121</v>
      </c>
      <c r="BC4962">
        <v>-1</v>
      </c>
      <c r="BD4962" t="s">
        <v>76</v>
      </c>
      <c r="BE4962">
        <v>0</v>
      </c>
      <c r="BF4962" t="s">
        <v>76</v>
      </c>
      <c r="BG4962" t="s">
        <v>132</v>
      </c>
    </row>
    <row r="4963" spans="1:65" x14ac:dyDescent="0.3">
      <c r="A4963">
        <v>142713</v>
      </c>
      <c r="B4963">
        <v>0</v>
      </c>
      <c r="C4963" t="s">
        <v>65</v>
      </c>
      <c r="D4963" t="s">
        <v>88</v>
      </c>
      <c r="E4963" t="s">
        <v>67</v>
      </c>
      <c r="F4963" t="s">
        <v>67</v>
      </c>
      <c r="G4963">
        <v>0</v>
      </c>
      <c r="H4963">
        <v>135000</v>
      </c>
      <c r="I4963">
        <v>521280</v>
      </c>
      <c r="J4963" t="s">
        <v>113</v>
      </c>
      <c r="K4963" t="s">
        <v>70</v>
      </c>
      <c r="L4963" t="s">
        <v>91</v>
      </c>
      <c r="M4963" t="s">
        <v>72</v>
      </c>
      <c r="N4963">
        <v>1.9101E-2</v>
      </c>
      <c r="O4963">
        <v>20159</v>
      </c>
      <c r="P4963">
        <v>365243</v>
      </c>
      <c r="Q4963">
        <v>11383</v>
      </c>
      <c r="R4963">
        <v>3632</v>
      </c>
      <c r="S4963">
        <v>2</v>
      </c>
      <c r="T4963">
        <v>2</v>
      </c>
      <c r="U4963" t="s">
        <v>125</v>
      </c>
      <c r="V4963">
        <v>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 t="s">
        <v>76</v>
      </c>
      <c r="AD4963">
        <v>1377591</v>
      </c>
      <c r="AE4963" t="s">
        <v>93</v>
      </c>
      <c r="AF4963">
        <v>3891.6</v>
      </c>
      <c r="AG4963">
        <v>35955</v>
      </c>
      <c r="AH4963">
        <v>35028</v>
      </c>
      <c r="AI4963">
        <v>3595.5</v>
      </c>
      <c r="AJ4963">
        <v>35955</v>
      </c>
      <c r="AK4963" t="s">
        <v>125</v>
      </c>
      <c r="AL4963">
        <v>16</v>
      </c>
      <c r="AM4963" t="s">
        <v>68</v>
      </c>
      <c r="AN4963">
        <v>1</v>
      </c>
      <c r="AO4963">
        <v>0.101384555</v>
      </c>
      <c r="AR4963" t="s">
        <v>79</v>
      </c>
      <c r="AS4963" t="s">
        <v>77</v>
      </c>
      <c r="AT4963">
        <v>-2527</v>
      </c>
      <c r="AU4963" t="s">
        <v>78</v>
      </c>
      <c r="AV4963" t="s">
        <v>79</v>
      </c>
      <c r="AW4963" t="s">
        <v>80</v>
      </c>
      <c r="AX4963" t="s">
        <v>102</v>
      </c>
      <c r="AY4963" t="s">
        <v>95</v>
      </c>
      <c r="AZ4963" t="s">
        <v>96</v>
      </c>
      <c r="BA4963" t="s">
        <v>76</v>
      </c>
      <c r="BB4963" t="s">
        <v>104</v>
      </c>
      <c r="BC4963">
        <v>-1</v>
      </c>
      <c r="BD4963" t="s">
        <v>85</v>
      </c>
      <c r="BE4963">
        <v>10</v>
      </c>
      <c r="BF4963" t="s">
        <v>112</v>
      </c>
      <c r="BG4963" t="s">
        <v>98</v>
      </c>
      <c r="BH4963">
        <v>365243</v>
      </c>
      <c r="BI4963">
        <v>-2496</v>
      </c>
      <c r="BJ4963">
        <v>-2226</v>
      </c>
      <c r="BK4963">
        <v>-2226</v>
      </c>
      <c r="BL4963">
        <v>-2221</v>
      </c>
      <c r="BM4963">
        <v>1</v>
      </c>
    </row>
    <row r="4964" spans="1:65" x14ac:dyDescent="0.3">
      <c r="A4964">
        <v>142726</v>
      </c>
      <c r="B4964">
        <v>0</v>
      </c>
      <c r="C4964" t="s">
        <v>65</v>
      </c>
      <c r="D4964" t="s">
        <v>66</v>
      </c>
      <c r="E4964" t="s">
        <v>67</v>
      </c>
      <c r="F4964" t="s">
        <v>68</v>
      </c>
      <c r="G4964">
        <v>0</v>
      </c>
      <c r="H4964">
        <v>342000</v>
      </c>
      <c r="I4964">
        <v>888840</v>
      </c>
      <c r="J4964" t="s">
        <v>133</v>
      </c>
      <c r="K4964" t="s">
        <v>70</v>
      </c>
      <c r="L4964" t="s">
        <v>71</v>
      </c>
      <c r="M4964" t="s">
        <v>107</v>
      </c>
      <c r="N4964">
        <v>7.2508000000000003E-2</v>
      </c>
      <c r="O4964">
        <v>17319</v>
      </c>
      <c r="P4964">
        <v>7201</v>
      </c>
      <c r="Q4964">
        <v>3268</v>
      </c>
      <c r="R4964">
        <v>871</v>
      </c>
      <c r="S4964">
        <v>1</v>
      </c>
      <c r="T4964">
        <v>1</v>
      </c>
      <c r="U4964" t="s">
        <v>123</v>
      </c>
      <c r="V4964">
        <v>12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 t="s">
        <v>130</v>
      </c>
      <c r="AD4964">
        <v>1921418</v>
      </c>
      <c r="AE4964" t="s">
        <v>93</v>
      </c>
      <c r="AF4964">
        <v>10763.955</v>
      </c>
      <c r="AG4964">
        <v>98986.5</v>
      </c>
      <c r="AH4964">
        <v>97411.5</v>
      </c>
      <c r="AI4964">
        <v>10350</v>
      </c>
      <c r="AJ4964">
        <v>98986.5</v>
      </c>
      <c r="AK4964" t="s">
        <v>125</v>
      </c>
      <c r="AL4964">
        <v>14</v>
      </c>
      <c r="AM4964" t="s">
        <v>68</v>
      </c>
      <c r="AN4964">
        <v>1</v>
      </c>
      <c r="AO4964">
        <v>0.104602209</v>
      </c>
      <c r="AR4964" t="s">
        <v>79</v>
      </c>
      <c r="AS4964" t="s">
        <v>77</v>
      </c>
      <c r="AT4964">
        <v>-1588</v>
      </c>
      <c r="AU4964" t="s">
        <v>78</v>
      </c>
      <c r="AV4964" t="s">
        <v>79</v>
      </c>
      <c r="AW4964" t="s">
        <v>80</v>
      </c>
      <c r="AX4964" t="s">
        <v>102</v>
      </c>
      <c r="AY4964" t="s">
        <v>136</v>
      </c>
      <c r="AZ4964" t="s">
        <v>96</v>
      </c>
      <c r="BA4964" t="s">
        <v>76</v>
      </c>
      <c r="BB4964" t="s">
        <v>104</v>
      </c>
      <c r="BC4964">
        <v>800</v>
      </c>
      <c r="BD4964" t="s">
        <v>85</v>
      </c>
      <c r="BE4964">
        <v>12</v>
      </c>
      <c r="BF4964" t="s">
        <v>86</v>
      </c>
      <c r="BG4964" t="s">
        <v>151</v>
      </c>
      <c r="BH4964">
        <v>365243</v>
      </c>
      <c r="BI4964">
        <v>-1557</v>
      </c>
      <c r="BJ4964">
        <v>-1227</v>
      </c>
      <c r="BK4964">
        <v>-1227</v>
      </c>
      <c r="BL4964">
        <v>-1218</v>
      </c>
      <c r="BM4964">
        <v>0</v>
      </c>
    </row>
    <row r="4965" spans="1:65" x14ac:dyDescent="0.3">
      <c r="A4965">
        <v>142729</v>
      </c>
      <c r="B4965">
        <v>0</v>
      </c>
      <c r="C4965" t="s">
        <v>65</v>
      </c>
      <c r="D4965" t="s">
        <v>66</v>
      </c>
      <c r="E4965" t="s">
        <v>68</v>
      </c>
      <c r="F4965" t="s">
        <v>67</v>
      </c>
      <c r="G4965">
        <v>2</v>
      </c>
      <c r="H4965">
        <v>256500</v>
      </c>
      <c r="I4965">
        <v>1350000</v>
      </c>
      <c r="J4965" t="s">
        <v>69</v>
      </c>
      <c r="K4965" t="s">
        <v>70</v>
      </c>
      <c r="L4965" t="s">
        <v>91</v>
      </c>
      <c r="M4965" t="s">
        <v>72</v>
      </c>
      <c r="N4965">
        <v>9.1750000000000009E-3</v>
      </c>
      <c r="O4965">
        <v>13293</v>
      </c>
      <c r="P4965">
        <v>4352</v>
      </c>
      <c r="Q4965">
        <v>7432</v>
      </c>
      <c r="R4965">
        <v>4675</v>
      </c>
      <c r="S4965">
        <v>2</v>
      </c>
      <c r="T4965">
        <v>2</v>
      </c>
      <c r="U4965" t="s">
        <v>125</v>
      </c>
      <c r="V4965">
        <v>17</v>
      </c>
      <c r="W4965">
        <v>0</v>
      </c>
      <c r="X4965">
        <v>1</v>
      </c>
      <c r="Y4965">
        <v>1</v>
      </c>
      <c r="Z4965">
        <v>0</v>
      </c>
      <c r="AA4965">
        <v>1</v>
      </c>
      <c r="AB4965">
        <v>1</v>
      </c>
      <c r="AC4965" t="s">
        <v>141</v>
      </c>
      <c r="AD4965">
        <v>2689127</v>
      </c>
      <c r="AE4965" t="s">
        <v>65</v>
      </c>
      <c r="AG4965">
        <v>0</v>
      </c>
      <c r="AH4965">
        <v>0</v>
      </c>
      <c r="AK4965" t="s">
        <v>75</v>
      </c>
      <c r="AL4965">
        <v>9</v>
      </c>
      <c r="AM4965" t="s">
        <v>68</v>
      </c>
      <c r="AN4965">
        <v>1</v>
      </c>
      <c r="AR4965" t="s">
        <v>76</v>
      </c>
      <c r="AS4965" t="s">
        <v>129</v>
      </c>
      <c r="AT4965">
        <v>-274</v>
      </c>
      <c r="AU4965" t="s">
        <v>76</v>
      </c>
      <c r="AV4965" t="s">
        <v>79</v>
      </c>
      <c r="AX4965" t="s">
        <v>81</v>
      </c>
      <c r="AY4965" t="s">
        <v>76</v>
      </c>
      <c r="AZ4965" t="s">
        <v>76</v>
      </c>
      <c r="BA4965" t="s">
        <v>76</v>
      </c>
      <c r="BB4965" t="s">
        <v>117</v>
      </c>
      <c r="BC4965">
        <v>4</v>
      </c>
      <c r="BD4965" t="s">
        <v>76</v>
      </c>
      <c r="BF4965" t="s">
        <v>76</v>
      </c>
      <c r="BG4965" t="s">
        <v>82</v>
      </c>
    </row>
    <row r="4966" spans="1:65" x14ac:dyDescent="0.3">
      <c r="A4966">
        <v>142731</v>
      </c>
      <c r="B4966">
        <v>0</v>
      </c>
      <c r="C4966" t="s">
        <v>65</v>
      </c>
      <c r="D4966" t="s">
        <v>88</v>
      </c>
      <c r="E4966" t="s">
        <v>67</v>
      </c>
      <c r="F4966" t="s">
        <v>68</v>
      </c>
      <c r="G4966">
        <v>0</v>
      </c>
      <c r="H4966">
        <v>126000</v>
      </c>
      <c r="I4966">
        <v>1078200</v>
      </c>
      <c r="J4966" t="s">
        <v>89</v>
      </c>
      <c r="K4966" t="s">
        <v>70</v>
      </c>
      <c r="L4966" t="s">
        <v>91</v>
      </c>
      <c r="M4966" t="s">
        <v>72</v>
      </c>
      <c r="N4966">
        <v>2.042E-3</v>
      </c>
      <c r="O4966">
        <v>17120</v>
      </c>
      <c r="P4966">
        <v>4109</v>
      </c>
      <c r="Q4966">
        <v>5373</v>
      </c>
      <c r="R4966">
        <v>675</v>
      </c>
      <c r="S4966">
        <v>3</v>
      </c>
      <c r="T4966">
        <v>3</v>
      </c>
      <c r="U4966" t="s">
        <v>123</v>
      </c>
      <c r="V4966">
        <v>16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 t="s">
        <v>145</v>
      </c>
      <c r="AD4966">
        <v>1575498</v>
      </c>
      <c r="AE4966" t="s">
        <v>65</v>
      </c>
      <c r="AF4966">
        <v>19739.564999999999</v>
      </c>
      <c r="AG4966">
        <v>135000</v>
      </c>
      <c r="AH4966">
        <v>165226.5</v>
      </c>
      <c r="AJ4966">
        <v>135000</v>
      </c>
      <c r="AK4966" t="s">
        <v>120</v>
      </c>
      <c r="AL4966">
        <v>10</v>
      </c>
      <c r="AM4966" t="s">
        <v>68</v>
      </c>
      <c r="AN4966">
        <v>1</v>
      </c>
      <c r="AR4966" t="s">
        <v>122</v>
      </c>
      <c r="AS4966" t="s">
        <v>77</v>
      </c>
      <c r="AT4966">
        <v>-663</v>
      </c>
      <c r="AU4966" t="s">
        <v>78</v>
      </c>
      <c r="AV4966" t="s">
        <v>79</v>
      </c>
      <c r="AX4966" t="s">
        <v>81</v>
      </c>
      <c r="AY4966" t="s">
        <v>76</v>
      </c>
      <c r="AZ4966" t="s">
        <v>82</v>
      </c>
      <c r="BA4966" t="s">
        <v>83</v>
      </c>
      <c r="BB4966" t="s">
        <v>117</v>
      </c>
      <c r="BC4966">
        <v>741</v>
      </c>
      <c r="BD4966" t="s">
        <v>76</v>
      </c>
      <c r="BE4966">
        <v>12</v>
      </c>
      <c r="BF4966" t="s">
        <v>86</v>
      </c>
      <c r="BG4966" t="s">
        <v>87</v>
      </c>
      <c r="BH4966">
        <v>365243</v>
      </c>
      <c r="BI4966">
        <v>-633</v>
      </c>
      <c r="BJ4966">
        <v>-303</v>
      </c>
      <c r="BK4966">
        <v>-633</v>
      </c>
      <c r="BL4966">
        <v>-624</v>
      </c>
      <c r="BM4966">
        <v>1</v>
      </c>
    </row>
    <row r="4967" spans="1:65" x14ac:dyDescent="0.3">
      <c r="A4967">
        <v>142735</v>
      </c>
      <c r="B4967">
        <v>0</v>
      </c>
      <c r="C4967" t="s">
        <v>65</v>
      </c>
      <c r="D4967" t="s">
        <v>88</v>
      </c>
      <c r="E4967" t="s">
        <v>67</v>
      </c>
      <c r="F4967" t="s">
        <v>68</v>
      </c>
      <c r="G4967">
        <v>0</v>
      </c>
      <c r="H4967">
        <v>112500</v>
      </c>
      <c r="I4967">
        <v>1048500</v>
      </c>
      <c r="J4967" t="s">
        <v>69</v>
      </c>
      <c r="K4967" t="s">
        <v>70</v>
      </c>
      <c r="L4967" t="s">
        <v>91</v>
      </c>
      <c r="M4967" t="s">
        <v>72</v>
      </c>
      <c r="N4967">
        <v>1.452E-2</v>
      </c>
      <c r="O4967">
        <v>19675</v>
      </c>
      <c r="P4967">
        <v>3150</v>
      </c>
      <c r="Q4967">
        <v>7284</v>
      </c>
      <c r="R4967">
        <v>3173</v>
      </c>
      <c r="S4967">
        <v>2</v>
      </c>
      <c r="T4967">
        <v>2</v>
      </c>
      <c r="U4967" t="s">
        <v>94</v>
      </c>
      <c r="V4967">
        <v>13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 t="s">
        <v>205</v>
      </c>
      <c r="AD4967">
        <v>2716262</v>
      </c>
      <c r="AE4967" t="s">
        <v>93</v>
      </c>
      <c r="AF4967">
        <v>6753.8249999999998</v>
      </c>
      <c r="AG4967">
        <v>83767.5</v>
      </c>
      <c r="AH4967">
        <v>97038</v>
      </c>
      <c r="AI4967">
        <v>0</v>
      </c>
      <c r="AJ4967">
        <v>83767.5</v>
      </c>
      <c r="AK4967" t="s">
        <v>73</v>
      </c>
      <c r="AL4967">
        <v>8</v>
      </c>
      <c r="AM4967" t="s">
        <v>68</v>
      </c>
      <c r="AN4967">
        <v>1</v>
      </c>
      <c r="AO4967">
        <v>0</v>
      </c>
      <c r="AR4967" t="s">
        <v>79</v>
      </c>
      <c r="AS4967" t="s">
        <v>77</v>
      </c>
      <c r="AT4967">
        <v>-156</v>
      </c>
      <c r="AU4967" t="s">
        <v>78</v>
      </c>
      <c r="AV4967" t="s">
        <v>79</v>
      </c>
      <c r="AW4967" t="s">
        <v>80</v>
      </c>
      <c r="AX4967" t="s">
        <v>81</v>
      </c>
      <c r="AY4967" t="s">
        <v>103</v>
      </c>
      <c r="AZ4967" t="s">
        <v>96</v>
      </c>
      <c r="BA4967" t="s">
        <v>76</v>
      </c>
      <c r="BB4967" t="s">
        <v>104</v>
      </c>
      <c r="BC4967">
        <v>5</v>
      </c>
      <c r="BD4967" t="s">
        <v>85</v>
      </c>
      <c r="BE4967">
        <v>18</v>
      </c>
      <c r="BF4967" t="s">
        <v>112</v>
      </c>
      <c r="BG4967" t="s">
        <v>106</v>
      </c>
      <c r="BH4967">
        <v>365243</v>
      </c>
      <c r="BI4967">
        <v>-126</v>
      </c>
      <c r="BJ4967">
        <v>384</v>
      </c>
      <c r="BK4967">
        <v>365243</v>
      </c>
      <c r="BL4967">
        <v>365243</v>
      </c>
      <c r="BM4967">
        <v>1</v>
      </c>
    </row>
    <row r="4968" spans="1:65" x14ac:dyDescent="0.3">
      <c r="A4968">
        <v>142746</v>
      </c>
      <c r="B4968">
        <v>0</v>
      </c>
      <c r="C4968" t="s">
        <v>65</v>
      </c>
      <c r="D4968" t="s">
        <v>88</v>
      </c>
      <c r="E4968" t="s">
        <v>67</v>
      </c>
      <c r="F4968" t="s">
        <v>68</v>
      </c>
      <c r="G4968">
        <v>0</v>
      </c>
      <c r="H4968">
        <v>225000</v>
      </c>
      <c r="I4968">
        <v>229230</v>
      </c>
      <c r="J4968" t="s">
        <v>113</v>
      </c>
      <c r="K4968" t="s">
        <v>70</v>
      </c>
      <c r="L4968" t="s">
        <v>71</v>
      </c>
      <c r="M4968" t="s">
        <v>72</v>
      </c>
      <c r="N4968">
        <v>5.313E-3</v>
      </c>
      <c r="O4968">
        <v>24044</v>
      </c>
      <c r="P4968">
        <v>365243</v>
      </c>
      <c r="Q4968">
        <v>6470</v>
      </c>
      <c r="R4968">
        <v>4104</v>
      </c>
      <c r="S4968">
        <v>2</v>
      </c>
      <c r="T4968">
        <v>2</v>
      </c>
      <c r="U4968" t="s">
        <v>120</v>
      </c>
      <c r="V4968">
        <v>13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 t="s">
        <v>76</v>
      </c>
      <c r="AD4968">
        <v>1168247</v>
      </c>
      <c r="AE4968" t="s">
        <v>65</v>
      </c>
      <c r="AG4968">
        <v>0</v>
      </c>
      <c r="AH4968">
        <v>0</v>
      </c>
      <c r="AK4968" t="s">
        <v>125</v>
      </c>
      <c r="AL4968">
        <v>15</v>
      </c>
      <c r="AM4968" t="s">
        <v>68</v>
      </c>
      <c r="AN4968">
        <v>1</v>
      </c>
      <c r="AR4968" t="s">
        <v>76</v>
      </c>
      <c r="AS4968" t="s">
        <v>129</v>
      </c>
      <c r="AT4968">
        <v>-393</v>
      </c>
      <c r="AU4968" t="s">
        <v>76</v>
      </c>
      <c r="AV4968" t="s">
        <v>79</v>
      </c>
      <c r="AX4968" t="s">
        <v>161</v>
      </c>
      <c r="AY4968" t="s">
        <v>76</v>
      </c>
      <c r="AZ4968" t="s">
        <v>76</v>
      </c>
      <c r="BA4968" t="s">
        <v>76</v>
      </c>
      <c r="BB4968" t="s">
        <v>121</v>
      </c>
      <c r="BC4968">
        <v>-1</v>
      </c>
      <c r="BD4968" t="s">
        <v>76</v>
      </c>
      <c r="BF4968" t="s">
        <v>76</v>
      </c>
      <c r="BG4968" t="s">
        <v>82</v>
      </c>
    </row>
    <row r="4969" spans="1:65" x14ac:dyDescent="0.3">
      <c r="A4969">
        <v>142773</v>
      </c>
      <c r="B4969">
        <v>0</v>
      </c>
      <c r="C4969" t="s">
        <v>65</v>
      </c>
      <c r="D4969" t="s">
        <v>88</v>
      </c>
      <c r="E4969" t="s">
        <v>67</v>
      </c>
      <c r="F4969" t="s">
        <v>68</v>
      </c>
      <c r="G4969">
        <v>0</v>
      </c>
      <c r="H4969">
        <v>144000</v>
      </c>
      <c r="I4969">
        <v>71955</v>
      </c>
      <c r="J4969" t="s">
        <v>113</v>
      </c>
      <c r="K4969" t="s">
        <v>70</v>
      </c>
      <c r="L4969" t="s">
        <v>139</v>
      </c>
      <c r="M4969" t="s">
        <v>72</v>
      </c>
      <c r="N4969">
        <v>7.3299999999999997E-3</v>
      </c>
      <c r="O4969">
        <v>24669</v>
      </c>
      <c r="P4969">
        <v>365243</v>
      </c>
      <c r="Q4969">
        <v>9599</v>
      </c>
      <c r="R4969">
        <v>1707</v>
      </c>
      <c r="S4969">
        <v>2</v>
      </c>
      <c r="T4969">
        <v>2</v>
      </c>
      <c r="U4969" t="s">
        <v>73</v>
      </c>
      <c r="V4969">
        <v>14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 t="s">
        <v>76</v>
      </c>
      <c r="AD4969">
        <v>1077500</v>
      </c>
      <c r="AE4969" t="s">
        <v>93</v>
      </c>
      <c r="AF4969">
        <v>2234.9250000000002</v>
      </c>
      <c r="AG4969">
        <v>17199</v>
      </c>
      <c r="AH4969">
        <v>16753.5</v>
      </c>
      <c r="AI4969">
        <v>1723.5</v>
      </c>
      <c r="AJ4969">
        <v>17199</v>
      </c>
      <c r="AK4969" t="s">
        <v>94</v>
      </c>
      <c r="AL4969">
        <v>13</v>
      </c>
      <c r="AM4969" t="s">
        <v>68</v>
      </c>
      <c r="AN4969">
        <v>1</v>
      </c>
      <c r="AO4969">
        <v>0.101588363</v>
      </c>
      <c r="AR4969" t="s">
        <v>79</v>
      </c>
      <c r="AS4969" t="s">
        <v>77</v>
      </c>
      <c r="AT4969">
        <v>-2567</v>
      </c>
      <c r="AU4969" t="s">
        <v>78</v>
      </c>
      <c r="AV4969" t="s">
        <v>79</v>
      </c>
      <c r="AW4969" t="s">
        <v>101</v>
      </c>
      <c r="AX4969" t="s">
        <v>102</v>
      </c>
      <c r="AY4969" t="s">
        <v>124</v>
      </c>
      <c r="AZ4969" t="s">
        <v>96</v>
      </c>
      <c r="BA4969" t="s">
        <v>76</v>
      </c>
      <c r="BB4969" t="s">
        <v>104</v>
      </c>
      <c r="BC4969">
        <v>20</v>
      </c>
      <c r="BD4969" t="s">
        <v>105</v>
      </c>
      <c r="BE4969">
        <v>10</v>
      </c>
      <c r="BF4969" t="s">
        <v>112</v>
      </c>
      <c r="BG4969" t="s">
        <v>106</v>
      </c>
      <c r="BH4969">
        <v>365243</v>
      </c>
      <c r="BI4969">
        <v>-2536</v>
      </c>
      <c r="BJ4969">
        <v>-2266</v>
      </c>
      <c r="BK4969">
        <v>-2326</v>
      </c>
      <c r="BL4969">
        <v>-2307</v>
      </c>
      <c r="BM4969">
        <v>1</v>
      </c>
    </row>
    <row r="4970" spans="1:65" x14ac:dyDescent="0.3">
      <c r="A4970">
        <v>142775</v>
      </c>
      <c r="B4970">
        <v>0</v>
      </c>
      <c r="C4970" t="s">
        <v>65</v>
      </c>
      <c r="D4970" t="s">
        <v>88</v>
      </c>
      <c r="E4970" t="s">
        <v>67</v>
      </c>
      <c r="F4970" t="s">
        <v>67</v>
      </c>
      <c r="G4970">
        <v>0</v>
      </c>
      <c r="H4970">
        <v>157500</v>
      </c>
      <c r="I4970">
        <v>431280</v>
      </c>
      <c r="J4970" t="s">
        <v>69</v>
      </c>
      <c r="K4970" t="s">
        <v>70</v>
      </c>
      <c r="L4970" t="s">
        <v>140</v>
      </c>
      <c r="M4970" t="s">
        <v>72</v>
      </c>
      <c r="N4970">
        <v>1.8634000000000001E-2</v>
      </c>
      <c r="O4970">
        <v>18024</v>
      </c>
      <c r="P4970">
        <v>3153</v>
      </c>
      <c r="Q4970">
        <v>9721</v>
      </c>
      <c r="R4970">
        <v>1554</v>
      </c>
      <c r="S4970">
        <v>2</v>
      </c>
      <c r="T4970">
        <v>2</v>
      </c>
      <c r="U4970" t="s">
        <v>109</v>
      </c>
      <c r="V4970">
        <v>15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1</v>
      </c>
      <c r="AC4970" t="s">
        <v>134</v>
      </c>
      <c r="AD4970">
        <v>2501502</v>
      </c>
      <c r="AE4970" t="s">
        <v>93</v>
      </c>
      <c r="AF4970">
        <v>3746.52</v>
      </c>
      <c r="AG4970">
        <v>22995</v>
      </c>
      <c r="AH4970">
        <v>29182.5</v>
      </c>
      <c r="AI4970">
        <v>0</v>
      </c>
      <c r="AJ4970">
        <v>22995</v>
      </c>
      <c r="AK4970" t="s">
        <v>73</v>
      </c>
      <c r="AL4970">
        <v>9</v>
      </c>
      <c r="AM4970" t="s">
        <v>68</v>
      </c>
      <c r="AN4970">
        <v>1</v>
      </c>
      <c r="AO4970">
        <v>0</v>
      </c>
      <c r="AR4970" t="s">
        <v>79</v>
      </c>
      <c r="AS4970" t="s">
        <v>114</v>
      </c>
      <c r="AT4970">
        <v>-1429</v>
      </c>
      <c r="AU4970" t="s">
        <v>78</v>
      </c>
      <c r="AV4970" t="s">
        <v>165</v>
      </c>
      <c r="AW4970" t="s">
        <v>80</v>
      </c>
      <c r="AX4970" t="s">
        <v>81</v>
      </c>
      <c r="AY4970" t="s">
        <v>124</v>
      </c>
      <c r="AZ4970" t="s">
        <v>96</v>
      </c>
      <c r="BA4970" t="s">
        <v>76</v>
      </c>
      <c r="BB4970" t="s">
        <v>104</v>
      </c>
      <c r="BC4970">
        <v>44</v>
      </c>
      <c r="BD4970" t="s">
        <v>105</v>
      </c>
      <c r="BE4970">
        <v>12</v>
      </c>
      <c r="BF4970" t="s">
        <v>86</v>
      </c>
      <c r="BG4970" t="s">
        <v>106</v>
      </c>
    </row>
    <row r="4971" spans="1:65" x14ac:dyDescent="0.3">
      <c r="A4971">
        <v>142782</v>
      </c>
      <c r="B4971">
        <v>0</v>
      </c>
      <c r="C4971" t="s">
        <v>65</v>
      </c>
      <c r="D4971" t="s">
        <v>88</v>
      </c>
      <c r="E4971" t="s">
        <v>68</v>
      </c>
      <c r="F4971" t="s">
        <v>68</v>
      </c>
      <c r="G4971">
        <v>1</v>
      </c>
      <c r="H4971">
        <v>202500</v>
      </c>
      <c r="I4971">
        <v>916470</v>
      </c>
      <c r="J4971" t="s">
        <v>69</v>
      </c>
      <c r="K4971" t="s">
        <v>70</v>
      </c>
      <c r="L4971" t="s">
        <v>91</v>
      </c>
      <c r="M4971" t="s">
        <v>72</v>
      </c>
      <c r="N4971">
        <v>2.8663000000000001E-2</v>
      </c>
      <c r="O4971">
        <v>14211</v>
      </c>
      <c r="P4971">
        <v>626</v>
      </c>
      <c r="Q4971">
        <v>4631</v>
      </c>
      <c r="R4971">
        <v>4648</v>
      </c>
      <c r="S4971">
        <v>2</v>
      </c>
      <c r="T4971">
        <v>2</v>
      </c>
      <c r="U4971" t="s">
        <v>125</v>
      </c>
      <c r="V4971">
        <v>13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1</v>
      </c>
      <c r="AC4971" t="s">
        <v>173</v>
      </c>
      <c r="AD4971">
        <v>2414351</v>
      </c>
      <c r="AE4971" t="s">
        <v>65</v>
      </c>
      <c r="AF4971">
        <v>27187.02</v>
      </c>
      <c r="AG4971">
        <v>229500</v>
      </c>
      <c r="AH4971">
        <v>272088</v>
      </c>
      <c r="AJ4971">
        <v>229500</v>
      </c>
      <c r="AK4971" t="s">
        <v>123</v>
      </c>
      <c r="AL4971">
        <v>10</v>
      </c>
      <c r="AM4971" t="s">
        <v>68</v>
      </c>
      <c r="AN4971">
        <v>1</v>
      </c>
      <c r="AR4971" t="s">
        <v>76</v>
      </c>
      <c r="AS4971" t="s">
        <v>77</v>
      </c>
      <c r="AT4971">
        <v>-743</v>
      </c>
      <c r="AU4971" t="s">
        <v>78</v>
      </c>
      <c r="AV4971" t="s">
        <v>79</v>
      </c>
      <c r="AW4971" t="s">
        <v>171</v>
      </c>
      <c r="AX4971" t="s">
        <v>81</v>
      </c>
      <c r="AY4971" t="s">
        <v>76</v>
      </c>
      <c r="AZ4971" t="s">
        <v>82</v>
      </c>
      <c r="BA4971" t="s">
        <v>116</v>
      </c>
      <c r="BB4971" t="s">
        <v>121</v>
      </c>
      <c r="BC4971">
        <v>-1</v>
      </c>
      <c r="BD4971" t="s">
        <v>76</v>
      </c>
      <c r="BE4971">
        <v>12</v>
      </c>
      <c r="BF4971" t="s">
        <v>147</v>
      </c>
      <c r="BG4971" t="s">
        <v>154</v>
      </c>
      <c r="BH4971">
        <v>365243</v>
      </c>
      <c r="BI4971">
        <v>-713</v>
      </c>
      <c r="BJ4971">
        <v>-383</v>
      </c>
      <c r="BK4971">
        <v>-383</v>
      </c>
      <c r="BL4971">
        <v>-380</v>
      </c>
      <c r="BM4971">
        <v>1</v>
      </c>
    </row>
    <row r="4972" spans="1:65" x14ac:dyDescent="0.3">
      <c r="A4972">
        <v>142786</v>
      </c>
      <c r="B4972">
        <v>0</v>
      </c>
      <c r="C4972" t="s">
        <v>99</v>
      </c>
      <c r="D4972" t="s">
        <v>88</v>
      </c>
      <c r="E4972" t="s">
        <v>67</v>
      </c>
      <c r="F4972" t="s">
        <v>67</v>
      </c>
      <c r="G4972">
        <v>2</v>
      </c>
      <c r="H4972">
        <v>90000</v>
      </c>
      <c r="I4972">
        <v>337500</v>
      </c>
      <c r="J4972" t="s">
        <v>69</v>
      </c>
      <c r="K4972" t="s">
        <v>70</v>
      </c>
      <c r="L4972" t="s">
        <v>91</v>
      </c>
      <c r="M4972" t="s">
        <v>127</v>
      </c>
      <c r="N4972">
        <v>1.0555999999999999E-2</v>
      </c>
      <c r="O4972">
        <v>15737</v>
      </c>
      <c r="P4972">
        <v>1141</v>
      </c>
      <c r="Q4972">
        <v>4817</v>
      </c>
      <c r="R4972">
        <v>4829</v>
      </c>
      <c r="S4972">
        <v>3</v>
      </c>
      <c r="T4972">
        <v>3</v>
      </c>
      <c r="U4972" t="s">
        <v>73</v>
      </c>
      <c r="V4972">
        <v>13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 t="s">
        <v>135</v>
      </c>
      <c r="AD4972">
        <v>1700725</v>
      </c>
      <c r="AE4972" t="s">
        <v>65</v>
      </c>
      <c r="AG4972">
        <v>0</v>
      </c>
      <c r="AH4972">
        <v>0</v>
      </c>
      <c r="AK4972" t="s">
        <v>123</v>
      </c>
      <c r="AL4972">
        <v>15</v>
      </c>
      <c r="AM4972" t="s">
        <v>68</v>
      </c>
      <c r="AN4972">
        <v>1</v>
      </c>
      <c r="AR4972" t="s">
        <v>76</v>
      </c>
      <c r="AS4972" t="s">
        <v>129</v>
      </c>
      <c r="AT4972">
        <v>-234</v>
      </c>
      <c r="AU4972" t="s">
        <v>76</v>
      </c>
      <c r="AV4972" t="s">
        <v>79</v>
      </c>
      <c r="AX4972" t="s">
        <v>81</v>
      </c>
      <c r="AY4972" t="s">
        <v>76</v>
      </c>
      <c r="AZ4972" t="s">
        <v>76</v>
      </c>
      <c r="BA4972" t="s">
        <v>76</v>
      </c>
      <c r="BB4972" t="s">
        <v>121</v>
      </c>
      <c r="BC4972">
        <v>-1</v>
      </c>
      <c r="BD4972" t="s">
        <v>76</v>
      </c>
      <c r="BF4972" t="s">
        <v>76</v>
      </c>
      <c r="BG4972" t="s">
        <v>82</v>
      </c>
    </row>
    <row r="4973" spans="1:65" x14ac:dyDescent="0.3">
      <c r="A4973">
        <v>142798</v>
      </c>
      <c r="B4973">
        <v>0</v>
      </c>
      <c r="C4973" t="s">
        <v>65</v>
      </c>
      <c r="D4973" t="s">
        <v>88</v>
      </c>
      <c r="E4973" t="s">
        <v>67</v>
      </c>
      <c r="F4973" t="s">
        <v>67</v>
      </c>
      <c r="G4973">
        <v>0</v>
      </c>
      <c r="H4973">
        <v>90000</v>
      </c>
      <c r="I4973">
        <v>90000</v>
      </c>
      <c r="J4973" t="s">
        <v>69</v>
      </c>
      <c r="K4973" t="s">
        <v>70</v>
      </c>
      <c r="L4973" t="s">
        <v>91</v>
      </c>
      <c r="M4973" t="s">
        <v>72</v>
      </c>
      <c r="N4973">
        <v>2.6391999999999999E-2</v>
      </c>
      <c r="O4973">
        <v>12662</v>
      </c>
      <c r="P4973">
        <v>2770</v>
      </c>
      <c r="Q4973">
        <v>6216</v>
      </c>
      <c r="R4973">
        <v>3610</v>
      </c>
      <c r="S4973">
        <v>2</v>
      </c>
      <c r="T4973">
        <v>2</v>
      </c>
      <c r="U4973" t="s">
        <v>125</v>
      </c>
      <c r="V4973">
        <v>10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 t="s">
        <v>92</v>
      </c>
      <c r="AD4973">
        <v>1635284</v>
      </c>
      <c r="AE4973" t="s">
        <v>65</v>
      </c>
      <c r="AF4973">
        <v>17208.36</v>
      </c>
      <c r="AG4973">
        <v>225000</v>
      </c>
      <c r="AH4973">
        <v>247275</v>
      </c>
      <c r="AI4973">
        <v>0</v>
      </c>
      <c r="AJ4973">
        <v>225000</v>
      </c>
      <c r="AK4973" t="s">
        <v>123</v>
      </c>
      <c r="AL4973">
        <v>13</v>
      </c>
      <c r="AM4973" t="s">
        <v>68</v>
      </c>
      <c r="AN4973">
        <v>1</v>
      </c>
      <c r="AO4973">
        <v>0</v>
      </c>
      <c r="AR4973" t="s">
        <v>152</v>
      </c>
      <c r="AS4973" t="s">
        <v>77</v>
      </c>
      <c r="AT4973">
        <v>-1870</v>
      </c>
      <c r="AU4973" t="s">
        <v>78</v>
      </c>
      <c r="AV4973" t="s">
        <v>79</v>
      </c>
      <c r="AW4973" t="s">
        <v>80</v>
      </c>
      <c r="AX4973" t="s">
        <v>81</v>
      </c>
      <c r="AY4973" t="s">
        <v>76</v>
      </c>
      <c r="AZ4973" t="s">
        <v>82</v>
      </c>
      <c r="BA4973" t="s">
        <v>83</v>
      </c>
      <c r="BB4973" t="s">
        <v>121</v>
      </c>
      <c r="BC4973">
        <v>0</v>
      </c>
      <c r="BD4973" t="s">
        <v>76</v>
      </c>
      <c r="BE4973">
        <v>18</v>
      </c>
      <c r="BF4973" t="s">
        <v>112</v>
      </c>
      <c r="BG4973" t="s">
        <v>150</v>
      </c>
      <c r="BH4973">
        <v>365243</v>
      </c>
      <c r="BI4973">
        <v>-1838</v>
      </c>
      <c r="BJ4973">
        <v>-1328</v>
      </c>
      <c r="BK4973">
        <v>-1328</v>
      </c>
      <c r="BL4973">
        <v>-1325</v>
      </c>
      <c r="BM4973">
        <v>0</v>
      </c>
    </row>
    <row r="4974" spans="1:65" x14ac:dyDescent="0.3">
      <c r="A4974">
        <v>142799</v>
      </c>
      <c r="B4974">
        <v>0</v>
      </c>
      <c r="C4974" t="s">
        <v>65</v>
      </c>
      <c r="D4974" t="s">
        <v>66</v>
      </c>
      <c r="E4974" t="s">
        <v>68</v>
      </c>
      <c r="F4974" t="s">
        <v>67</v>
      </c>
      <c r="G4974">
        <v>0</v>
      </c>
      <c r="H4974">
        <v>112500</v>
      </c>
      <c r="I4974">
        <v>528633</v>
      </c>
      <c r="J4974" t="s">
        <v>69</v>
      </c>
      <c r="K4974" t="s">
        <v>70</v>
      </c>
      <c r="L4974" t="s">
        <v>91</v>
      </c>
      <c r="M4974" t="s">
        <v>72</v>
      </c>
      <c r="N4974">
        <v>7.1199999999999996E-3</v>
      </c>
      <c r="O4974">
        <v>9619</v>
      </c>
      <c r="P4974">
        <v>208</v>
      </c>
      <c r="Q4974">
        <v>4219</v>
      </c>
      <c r="R4974">
        <v>2286</v>
      </c>
      <c r="S4974">
        <v>2</v>
      </c>
      <c r="T4974">
        <v>2</v>
      </c>
      <c r="U4974" t="s">
        <v>125</v>
      </c>
      <c r="V4974">
        <v>10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 t="s">
        <v>92</v>
      </c>
      <c r="AD4974">
        <v>2670119</v>
      </c>
      <c r="AE4974" t="s">
        <v>65</v>
      </c>
      <c r="AG4974">
        <v>0</v>
      </c>
      <c r="AH4974">
        <v>0</v>
      </c>
      <c r="AK4974" t="s">
        <v>123</v>
      </c>
      <c r="AL4974">
        <v>14</v>
      </c>
      <c r="AM4974" t="s">
        <v>68</v>
      </c>
      <c r="AN4974">
        <v>1</v>
      </c>
      <c r="AR4974" t="s">
        <v>76</v>
      </c>
      <c r="AS4974" t="s">
        <v>129</v>
      </c>
      <c r="AT4974">
        <v>-377</v>
      </c>
      <c r="AU4974" t="s">
        <v>76</v>
      </c>
      <c r="AV4974" t="s">
        <v>79</v>
      </c>
      <c r="AX4974" t="s">
        <v>81</v>
      </c>
      <c r="AY4974" t="s">
        <v>76</v>
      </c>
      <c r="AZ4974" t="s">
        <v>76</v>
      </c>
      <c r="BA4974" t="s">
        <v>76</v>
      </c>
      <c r="BB4974" t="s">
        <v>121</v>
      </c>
      <c r="BC4974">
        <v>-1</v>
      </c>
      <c r="BD4974" t="s">
        <v>76</v>
      </c>
      <c r="BF4974" t="s">
        <v>76</v>
      </c>
      <c r="BG4974" t="s">
        <v>82</v>
      </c>
    </row>
    <row r="4975" spans="1:65" x14ac:dyDescent="0.3">
      <c r="A4975">
        <v>142808</v>
      </c>
      <c r="B4975">
        <v>0</v>
      </c>
      <c r="C4975" t="s">
        <v>65</v>
      </c>
      <c r="D4975" t="s">
        <v>66</v>
      </c>
      <c r="E4975" t="s">
        <v>68</v>
      </c>
      <c r="F4975" t="s">
        <v>67</v>
      </c>
      <c r="G4975">
        <v>0</v>
      </c>
      <c r="H4975">
        <v>315000</v>
      </c>
      <c r="I4975">
        <v>746280</v>
      </c>
      <c r="J4975" t="s">
        <v>89</v>
      </c>
      <c r="K4975" t="s">
        <v>70</v>
      </c>
      <c r="L4975" t="s">
        <v>71</v>
      </c>
      <c r="M4975" t="s">
        <v>72</v>
      </c>
      <c r="N4975">
        <v>2.461E-2</v>
      </c>
      <c r="O4975">
        <v>13850</v>
      </c>
      <c r="P4975">
        <v>3359</v>
      </c>
      <c r="Q4975">
        <v>7935</v>
      </c>
      <c r="R4975">
        <v>4137</v>
      </c>
      <c r="S4975">
        <v>2</v>
      </c>
      <c r="T4975">
        <v>2</v>
      </c>
      <c r="U4975" t="s">
        <v>73</v>
      </c>
      <c r="V4975">
        <v>9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122</v>
      </c>
      <c r="AD4975">
        <v>1673337</v>
      </c>
      <c r="AE4975" t="s">
        <v>65</v>
      </c>
      <c r="AG4975">
        <v>0</v>
      </c>
      <c r="AH4975">
        <v>0</v>
      </c>
      <c r="AK4975" t="s">
        <v>73</v>
      </c>
      <c r="AL4975">
        <v>9</v>
      </c>
      <c r="AM4975" t="s">
        <v>68</v>
      </c>
      <c r="AN4975">
        <v>1</v>
      </c>
      <c r="AR4975" t="s">
        <v>76</v>
      </c>
      <c r="AS4975" t="s">
        <v>129</v>
      </c>
      <c r="AT4975">
        <v>-464</v>
      </c>
      <c r="AU4975" t="s">
        <v>76</v>
      </c>
      <c r="AV4975" t="s">
        <v>79</v>
      </c>
      <c r="AX4975" t="s">
        <v>81</v>
      </c>
      <c r="AY4975" t="s">
        <v>76</v>
      </c>
      <c r="AZ4975" t="s">
        <v>76</v>
      </c>
      <c r="BA4975" t="s">
        <v>76</v>
      </c>
      <c r="BB4975" t="s">
        <v>121</v>
      </c>
      <c r="BC4975">
        <v>-1</v>
      </c>
      <c r="BD4975" t="s">
        <v>76</v>
      </c>
      <c r="BF4975" t="s">
        <v>76</v>
      </c>
      <c r="BG4975" t="s">
        <v>82</v>
      </c>
    </row>
    <row r="4976" spans="1:65" x14ac:dyDescent="0.3">
      <c r="A4976">
        <v>142808</v>
      </c>
      <c r="B4976">
        <v>0</v>
      </c>
      <c r="C4976" t="s">
        <v>65</v>
      </c>
      <c r="D4976" t="s">
        <v>66</v>
      </c>
      <c r="E4976" t="s">
        <v>68</v>
      </c>
      <c r="F4976" t="s">
        <v>67</v>
      </c>
      <c r="G4976">
        <v>0</v>
      </c>
      <c r="H4976">
        <v>315000</v>
      </c>
      <c r="I4976">
        <v>746280</v>
      </c>
      <c r="J4976" t="s">
        <v>89</v>
      </c>
      <c r="K4976" t="s">
        <v>70</v>
      </c>
      <c r="L4976" t="s">
        <v>71</v>
      </c>
      <c r="M4976" t="s">
        <v>72</v>
      </c>
      <c r="N4976">
        <v>2.461E-2</v>
      </c>
      <c r="O4976">
        <v>13850</v>
      </c>
      <c r="P4976">
        <v>3359</v>
      </c>
      <c r="Q4976">
        <v>7935</v>
      </c>
      <c r="R4976">
        <v>4137</v>
      </c>
      <c r="S4976">
        <v>2</v>
      </c>
      <c r="T4976">
        <v>2</v>
      </c>
      <c r="U4976" t="s">
        <v>73</v>
      </c>
      <c r="V4976">
        <v>9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 t="s">
        <v>122</v>
      </c>
      <c r="AD4976">
        <v>2705334</v>
      </c>
      <c r="AE4976" t="s">
        <v>65</v>
      </c>
      <c r="AF4976">
        <v>50408.684999999998</v>
      </c>
      <c r="AG4976">
        <v>675000</v>
      </c>
      <c r="AH4976">
        <v>967351.5</v>
      </c>
      <c r="AJ4976">
        <v>675000</v>
      </c>
      <c r="AK4976" t="s">
        <v>73</v>
      </c>
      <c r="AL4976">
        <v>9</v>
      </c>
      <c r="AM4976" t="s">
        <v>68</v>
      </c>
      <c r="AN4976">
        <v>1</v>
      </c>
      <c r="AR4976" t="s">
        <v>76</v>
      </c>
      <c r="AS4976" t="s">
        <v>77</v>
      </c>
      <c r="AT4976">
        <v>-464</v>
      </c>
      <c r="AU4976" t="s">
        <v>78</v>
      </c>
      <c r="AV4976" t="s">
        <v>79</v>
      </c>
      <c r="AX4976" t="s">
        <v>81</v>
      </c>
      <c r="AY4976" t="s">
        <v>76</v>
      </c>
      <c r="AZ4976" t="s">
        <v>82</v>
      </c>
      <c r="BA4976" t="s">
        <v>116</v>
      </c>
      <c r="BB4976" t="s">
        <v>121</v>
      </c>
      <c r="BC4976">
        <v>-1</v>
      </c>
      <c r="BD4976" t="s">
        <v>76</v>
      </c>
      <c r="BE4976">
        <v>48</v>
      </c>
      <c r="BF4976" t="s">
        <v>86</v>
      </c>
      <c r="BG4976" t="s">
        <v>172</v>
      </c>
      <c r="BH4976">
        <v>365243</v>
      </c>
      <c r="BI4976">
        <v>-434</v>
      </c>
      <c r="BJ4976">
        <v>976</v>
      </c>
      <c r="BK4976">
        <v>-194</v>
      </c>
      <c r="BL4976">
        <v>-188</v>
      </c>
      <c r="BM4976">
        <v>1</v>
      </c>
    </row>
    <row r="4977" spans="1:65" x14ac:dyDescent="0.3">
      <c r="A4977">
        <v>142818</v>
      </c>
      <c r="B4977">
        <v>1</v>
      </c>
      <c r="C4977" t="s">
        <v>65</v>
      </c>
      <c r="D4977" t="s">
        <v>66</v>
      </c>
      <c r="E4977" t="s">
        <v>67</v>
      </c>
      <c r="F4977" t="s">
        <v>67</v>
      </c>
      <c r="G4977">
        <v>0</v>
      </c>
      <c r="H4977">
        <v>157500</v>
      </c>
      <c r="I4977">
        <v>715095</v>
      </c>
      <c r="J4977" t="s">
        <v>69</v>
      </c>
      <c r="K4977" t="s">
        <v>70</v>
      </c>
      <c r="L4977" t="s">
        <v>140</v>
      </c>
      <c r="M4977" t="s">
        <v>127</v>
      </c>
      <c r="N4977">
        <v>3.0755000000000001E-2</v>
      </c>
      <c r="O4977">
        <v>12666</v>
      </c>
      <c r="P4977">
        <v>386</v>
      </c>
      <c r="Q4977">
        <v>6756</v>
      </c>
      <c r="R4977">
        <v>4240</v>
      </c>
      <c r="S4977">
        <v>2</v>
      </c>
      <c r="T4977">
        <v>2</v>
      </c>
      <c r="U4977" t="s">
        <v>73</v>
      </c>
      <c r="V4977">
        <v>11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 t="s">
        <v>108</v>
      </c>
      <c r="AD4977">
        <v>2508265</v>
      </c>
      <c r="AE4977" t="s">
        <v>93</v>
      </c>
      <c r="AF4977">
        <v>16594.11</v>
      </c>
      <c r="AG4977">
        <v>71775</v>
      </c>
      <c r="AH4977">
        <v>84793.5</v>
      </c>
      <c r="AI4977">
        <v>0</v>
      </c>
      <c r="AJ4977">
        <v>71775</v>
      </c>
      <c r="AK4977" t="s">
        <v>75</v>
      </c>
      <c r="AL4977">
        <v>12</v>
      </c>
      <c r="AM4977" t="s">
        <v>68</v>
      </c>
      <c r="AN4977">
        <v>1</v>
      </c>
      <c r="AO4977">
        <v>0</v>
      </c>
      <c r="AR4977" t="s">
        <v>79</v>
      </c>
      <c r="AS4977" t="s">
        <v>77</v>
      </c>
      <c r="AT4977">
        <v>-851</v>
      </c>
      <c r="AU4977" t="s">
        <v>76</v>
      </c>
      <c r="AV4977" t="s">
        <v>79</v>
      </c>
      <c r="AW4977" t="s">
        <v>101</v>
      </c>
      <c r="AX4977" t="s">
        <v>161</v>
      </c>
      <c r="AY4977" t="s">
        <v>103</v>
      </c>
      <c r="AZ4977" t="s">
        <v>96</v>
      </c>
      <c r="BA4977" t="s">
        <v>76</v>
      </c>
      <c r="BB4977" t="s">
        <v>138</v>
      </c>
      <c r="BC4977">
        <v>20</v>
      </c>
      <c r="BD4977" t="s">
        <v>85</v>
      </c>
      <c r="BE4977">
        <v>6</v>
      </c>
      <c r="BF4977" t="s">
        <v>86</v>
      </c>
      <c r="BG4977" t="s">
        <v>151</v>
      </c>
      <c r="BH4977">
        <v>365243</v>
      </c>
      <c r="BI4977">
        <v>-820</v>
      </c>
      <c r="BJ4977">
        <v>-670</v>
      </c>
      <c r="BK4977">
        <v>-670</v>
      </c>
      <c r="BL4977">
        <v>-662</v>
      </c>
      <c r="BM4977">
        <v>0</v>
      </c>
    </row>
    <row r="4978" spans="1:65" x14ac:dyDescent="0.3">
      <c r="A4978">
        <v>142827</v>
      </c>
      <c r="B4978">
        <v>0</v>
      </c>
      <c r="C4978" t="s">
        <v>99</v>
      </c>
      <c r="D4978" t="s">
        <v>66</v>
      </c>
      <c r="E4978" t="s">
        <v>68</v>
      </c>
      <c r="F4978" t="s">
        <v>68</v>
      </c>
      <c r="G4978">
        <v>1</v>
      </c>
      <c r="H4978">
        <v>135000</v>
      </c>
      <c r="I4978">
        <v>270000</v>
      </c>
      <c r="J4978" t="s">
        <v>89</v>
      </c>
      <c r="K4978" t="s">
        <v>90</v>
      </c>
      <c r="L4978" t="s">
        <v>140</v>
      </c>
      <c r="M4978" t="s">
        <v>72</v>
      </c>
      <c r="N4978">
        <v>2.5163999999999999E-2</v>
      </c>
      <c r="O4978">
        <v>13941</v>
      </c>
      <c r="P4978">
        <v>2010</v>
      </c>
      <c r="Q4978">
        <v>8007</v>
      </c>
      <c r="R4978">
        <v>4709</v>
      </c>
      <c r="S4978">
        <v>2</v>
      </c>
      <c r="T4978">
        <v>2</v>
      </c>
      <c r="U4978" t="s">
        <v>123</v>
      </c>
      <c r="V4978">
        <v>13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 t="s">
        <v>92</v>
      </c>
      <c r="AD4978">
        <v>1887242</v>
      </c>
      <c r="AE4978" t="s">
        <v>93</v>
      </c>
      <c r="AF4978">
        <v>7983.18</v>
      </c>
      <c r="AG4978">
        <v>73755</v>
      </c>
      <c r="AH4978">
        <v>71856</v>
      </c>
      <c r="AI4978">
        <v>7375.5</v>
      </c>
      <c r="AJ4978">
        <v>73755</v>
      </c>
      <c r="AK4978" t="s">
        <v>73</v>
      </c>
      <c r="AL4978">
        <v>13</v>
      </c>
      <c r="AM4978" t="s">
        <v>68</v>
      </c>
      <c r="AN4978">
        <v>1</v>
      </c>
      <c r="AO4978">
        <v>0.101381269</v>
      </c>
      <c r="AR4978" t="s">
        <v>79</v>
      </c>
      <c r="AS4978" t="s">
        <v>77</v>
      </c>
      <c r="AT4978">
        <v>-1145</v>
      </c>
      <c r="AU4978" t="s">
        <v>78</v>
      </c>
      <c r="AV4978" t="s">
        <v>79</v>
      </c>
      <c r="AW4978" t="s">
        <v>80</v>
      </c>
      <c r="AX4978" t="s">
        <v>161</v>
      </c>
      <c r="AY4978" t="s">
        <v>95</v>
      </c>
      <c r="AZ4978" t="s">
        <v>96</v>
      </c>
      <c r="BA4978" t="s">
        <v>76</v>
      </c>
      <c r="BB4978" t="s">
        <v>104</v>
      </c>
      <c r="BC4978">
        <v>100</v>
      </c>
      <c r="BD4978" t="s">
        <v>85</v>
      </c>
      <c r="BE4978">
        <v>10</v>
      </c>
      <c r="BF4978" t="s">
        <v>112</v>
      </c>
      <c r="BG4978" t="s">
        <v>151</v>
      </c>
      <c r="BH4978">
        <v>365243</v>
      </c>
      <c r="BI4978">
        <v>-1113</v>
      </c>
      <c r="BJ4978">
        <v>-843</v>
      </c>
      <c r="BK4978">
        <v>-843</v>
      </c>
      <c r="BL4978">
        <v>-834</v>
      </c>
      <c r="BM4978">
        <v>0</v>
      </c>
    </row>
    <row r="4979" spans="1:65" x14ac:dyDescent="0.3">
      <c r="A4979">
        <v>142835</v>
      </c>
      <c r="B4979">
        <v>0</v>
      </c>
      <c r="C4979" t="s">
        <v>65</v>
      </c>
      <c r="D4979" t="s">
        <v>88</v>
      </c>
      <c r="E4979" t="s">
        <v>67</v>
      </c>
      <c r="F4979" t="s">
        <v>68</v>
      </c>
      <c r="G4979">
        <v>0</v>
      </c>
      <c r="H4979">
        <v>180000</v>
      </c>
      <c r="I4979">
        <v>675000</v>
      </c>
      <c r="J4979" t="s">
        <v>69</v>
      </c>
      <c r="K4979" t="s">
        <v>70</v>
      </c>
      <c r="L4979" t="s">
        <v>71</v>
      </c>
      <c r="M4979" t="s">
        <v>72</v>
      </c>
      <c r="N4979">
        <v>1.8208999999999999E-2</v>
      </c>
      <c r="O4979">
        <v>17356</v>
      </c>
      <c r="P4979">
        <v>4732</v>
      </c>
      <c r="Q4979">
        <v>10946</v>
      </c>
      <c r="R4979">
        <v>887</v>
      </c>
      <c r="S4979">
        <v>3</v>
      </c>
      <c r="T4979">
        <v>3</v>
      </c>
      <c r="U4979" t="s">
        <v>125</v>
      </c>
      <c r="V4979">
        <v>13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 t="s">
        <v>228</v>
      </c>
      <c r="AD4979">
        <v>1860269</v>
      </c>
      <c r="AE4979" t="s">
        <v>65</v>
      </c>
      <c r="AF4979">
        <v>5424.93</v>
      </c>
      <c r="AG4979">
        <v>45000</v>
      </c>
      <c r="AH4979">
        <v>47970</v>
      </c>
      <c r="AI4979">
        <v>0</v>
      </c>
      <c r="AJ4979">
        <v>45000</v>
      </c>
      <c r="AK4979" t="s">
        <v>109</v>
      </c>
      <c r="AL4979">
        <v>10</v>
      </c>
      <c r="AM4979" t="s">
        <v>68</v>
      </c>
      <c r="AN4979">
        <v>1</v>
      </c>
      <c r="AO4979">
        <v>0</v>
      </c>
      <c r="AR4979" t="s">
        <v>76</v>
      </c>
      <c r="AS4979" t="s">
        <v>114</v>
      </c>
      <c r="AT4979">
        <v>-2048</v>
      </c>
      <c r="AU4979" t="s">
        <v>76</v>
      </c>
      <c r="AV4979" t="s">
        <v>165</v>
      </c>
      <c r="AX4979" t="s">
        <v>81</v>
      </c>
      <c r="AY4979" t="s">
        <v>76</v>
      </c>
      <c r="AZ4979" t="s">
        <v>82</v>
      </c>
      <c r="BA4979" t="s">
        <v>116</v>
      </c>
      <c r="BB4979" t="s">
        <v>104</v>
      </c>
      <c r="BC4979">
        <v>50</v>
      </c>
      <c r="BD4979" t="s">
        <v>85</v>
      </c>
      <c r="BE4979">
        <v>12</v>
      </c>
      <c r="BF4979" t="s">
        <v>86</v>
      </c>
      <c r="BG4979" t="s">
        <v>87</v>
      </c>
    </row>
    <row r="4980" spans="1:65" x14ac:dyDescent="0.3">
      <c r="A4980">
        <v>142837</v>
      </c>
      <c r="B4980">
        <v>0</v>
      </c>
      <c r="C4980" t="s">
        <v>65</v>
      </c>
      <c r="D4980" t="s">
        <v>88</v>
      </c>
      <c r="E4980" t="s">
        <v>67</v>
      </c>
      <c r="F4980" t="s">
        <v>68</v>
      </c>
      <c r="G4980">
        <v>0</v>
      </c>
      <c r="H4980">
        <v>157500</v>
      </c>
      <c r="I4980">
        <v>247275</v>
      </c>
      <c r="J4980" t="s">
        <v>113</v>
      </c>
      <c r="K4980" t="s">
        <v>70</v>
      </c>
      <c r="L4980" t="s">
        <v>139</v>
      </c>
      <c r="M4980" t="s">
        <v>72</v>
      </c>
      <c r="N4980">
        <v>4.6219999999999997E-2</v>
      </c>
      <c r="O4980">
        <v>23457</v>
      </c>
      <c r="P4980">
        <v>365243</v>
      </c>
      <c r="Q4980">
        <v>7609</v>
      </c>
      <c r="R4980">
        <v>2203</v>
      </c>
      <c r="S4980">
        <v>1</v>
      </c>
      <c r="T4980">
        <v>1</v>
      </c>
      <c r="U4980" t="s">
        <v>125</v>
      </c>
      <c r="V4980">
        <v>12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 t="s">
        <v>76</v>
      </c>
      <c r="AD4980">
        <v>2549699</v>
      </c>
      <c r="AE4980" t="s">
        <v>65</v>
      </c>
      <c r="AG4980">
        <v>0</v>
      </c>
      <c r="AH4980">
        <v>0</v>
      </c>
      <c r="AK4980" t="s">
        <v>109</v>
      </c>
      <c r="AL4980">
        <v>11</v>
      </c>
      <c r="AM4980" t="s">
        <v>68</v>
      </c>
      <c r="AN4980">
        <v>1</v>
      </c>
      <c r="AR4980" t="s">
        <v>76</v>
      </c>
      <c r="AS4980" t="s">
        <v>129</v>
      </c>
      <c r="AT4980">
        <v>-109</v>
      </c>
      <c r="AU4980" t="s">
        <v>76</v>
      </c>
      <c r="AV4980" t="s">
        <v>79</v>
      </c>
      <c r="AX4980" t="s">
        <v>81</v>
      </c>
      <c r="AY4980" t="s">
        <v>76</v>
      </c>
      <c r="AZ4980" t="s">
        <v>76</v>
      </c>
      <c r="BA4980" t="s">
        <v>76</v>
      </c>
      <c r="BB4980" t="s">
        <v>121</v>
      </c>
      <c r="BC4980">
        <v>-1</v>
      </c>
      <c r="BD4980" t="s">
        <v>76</v>
      </c>
      <c r="BF4980" t="s">
        <v>76</v>
      </c>
      <c r="BG4980" t="s">
        <v>82</v>
      </c>
    </row>
    <row r="4981" spans="1:65" x14ac:dyDescent="0.3">
      <c r="A4981">
        <v>142839</v>
      </c>
      <c r="B4981">
        <v>0</v>
      </c>
      <c r="C4981" t="s">
        <v>65</v>
      </c>
      <c r="D4981" t="s">
        <v>88</v>
      </c>
      <c r="E4981" t="s">
        <v>67</v>
      </c>
      <c r="F4981" t="s">
        <v>68</v>
      </c>
      <c r="G4981">
        <v>0</v>
      </c>
      <c r="H4981">
        <v>180000</v>
      </c>
      <c r="I4981">
        <v>162000</v>
      </c>
      <c r="J4981" t="s">
        <v>69</v>
      </c>
      <c r="K4981" t="s">
        <v>70</v>
      </c>
      <c r="L4981" t="s">
        <v>91</v>
      </c>
      <c r="M4981" t="s">
        <v>72</v>
      </c>
      <c r="N4981">
        <v>2.8663000000000001E-2</v>
      </c>
      <c r="O4981">
        <v>18593</v>
      </c>
      <c r="P4981">
        <v>1798</v>
      </c>
      <c r="Q4981">
        <v>7096</v>
      </c>
      <c r="R4981">
        <v>2128</v>
      </c>
      <c r="S4981">
        <v>2</v>
      </c>
      <c r="T4981">
        <v>2</v>
      </c>
      <c r="U4981" t="s">
        <v>120</v>
      </c>
      <c r="V4981">
        <v>8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1</v>
      </c>
      <c r="AC4981" t="s">
        <v>141</v>
      </c>
      <c r="AD4981">
        <v>2731165</v>
      </c>
      <c r="AE4981" t="s">
        <v>93</v>
      </c>
      <c r="AF4981">
        <v>6056.73</v>
      </c>
      <c r="AG4981">
        <v>31455</v>
      </c>
      <c r="AH4981">
        <v>29704.5</v>
      </c>
      <c r="AI4981">
        <v>3150</v>
      </c>
      <c r="AJ4981">
        <v>31455</v>
      </c>
      <c r="AK4981" t="s">
        <v>125</v>
      </c>
      <c r="AL4981">
        <v>11</v>
      </c>
      <c r="AM4981" t="s">
        <v>68</v>
      </c>
      <c r="AN4981">
        <v>1</v>
      </c>
      <c r="AO4981">
        <v>0.104419071</v>
      </c>
      <c r="AR4981" t="s">
        <v>79</v>
      </c>
      <c r="AS4981" t="s">
        <v>77</v>
      </c>
      <c r="AT4981">
        <v>-1884</v>
      </c>
      <c r="AU4981" t="s">
        <v>78</v>
      </c>
      <c r="AV4981" t="s">
        <v>79</v>
      </c>
      <c r="AX4981" t="s">
        <v>102</v>
      </c>
      <c r="AY4981" t="s">
        <v>124</v>
      </c>
      <c r="AZ4981" t="s">
        <v>96</v>
      </c>
      <c r="BA4981" t="s">
        <v>76</v>
      </c>
      <c r="BB4981" t="s">
        <v>104</v>
      </c>
      <c r="BC4981">
        <v>15</v>
      </c>
      <c r="BD4981" t="s">
        <v>105</v>
      </c>
      <c r="BE4981">
        <v>6</v>
      </c>
      <c r="BF4981" t="s">
        <v>86</v>
      </c>
      <c r="BG4981" t="s">
        <v>106</v>
      </c>
      <c r="BH4981">
        <v>365243</v>
      </c>
      <c r="BI4981">
        <v>-1844</v>
      </c>
      <c r="BJ4981">
        <v>-1694</v>
      </c>
      <c r="BK4981">
        <v>-1724</v>
      </c>
      <c r="BL4981">
        <v>-1718</v>
      </c>
      <c r="BM4981">
        <v>0</v>
      </c>
    </row>
    <row r="4982" spans="1:65" x14ac:dyDescent="0.3">
      <c r="A4982">
        <v>142841</v>
      </c>
      <c r="B4982">
        <v>0</v>
      </c>
      <c r="C4982" t="s">
        <v>99</v>
      </c>
      <c r="D4982" t="s">
        <v>88</v>
      </c>
      <c r="E4982" t="s">
        <v>67</v>
      </c>
      <c r="F4982" t="s">
        <v>68</v>
      </c>
      <c r="G4982">
        <v>0</v>
      </c>
      <c r="H4982">
        <v>166500</v>
      </c>
      <c r="I4982">
        <v>270000</v>
      </c>
      <c r="J4982" t="s">
        <v>69</v>
      </c>
      <c r="K4982" t="s">
        <v>70</v>
      </c>
      <c r="L4982" t="s">
        <v>71</v>
      </c>
      <c r="M4982" t="s">
        <v>127</v>
      </c>
      <c r="N4982">
        <v>1.0966E-2</v>
      </c>
      <c r="O4982">
        <v>15983</v>
      </c>
      <c r="P4982">
        <v>1883</v>
      </c>
      <c r="Q4982">
        <v>793</v>
      </c>
      <c r="R4982">
        <v>4413</v>
      </c>
      <c r="S4982">
        <v>2</v>
      </c>
      <c r="T4982">
        <v>2</v>
      </c>
      <c r="U4982" t="s">
        <v>73</v>
      </c>
      <c r="V4982">
        <v>10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108</v>
      </c>
      <c r="AD4982">
        <v>2179677</v>
      </c>
      <c r="AE4982" t="s">
        <v>93</v>
      </c>
      <c r="AF4982">
        <v>17416.080000000002</v>
      </c>
      <c r="AG4982">
        <v>185445</v>
      </c>
      <c r="AH4982">
        <v>150489</v>
      </c>
      <c r="AI4982">
        <v>45000</v>
      </c>
      <c r="AJ4982">
        <v>185445</v>
      </c>
      <c r="AK4982" t="s">
        <v>109</v>
      </c>
      <c r="AL4982">
        <v>11</v>
      </c>
      <c r="AM4982" t="s">
        <v>68</v>
      </c>
      <c r="AN4982">
        <v>1</v>
      </c>
      <c r="AO4982">
        <v>0.25069999300000001</v>
      </c>
      <c r="AR4982" t="s">
        <v>79</v>
      </c>
      <c r="AS4982" t="s">
        <v>77</v>
      </c>
      <c r="AT4982">
        <v>-699</v>
      </c>
      <c r="AU4982" t="s">
        <v>78</v>
      </c>
      <c r="AV4982" t="s">
        <v>79</v>
      </c>
      <c r="AW4982" t="s">
        <v>101</v>
      </c>
      <c r="AX4982" t="s">
        <v>81</v>
      </c>
      <c r="AY4982" t="s">
        <v>157</v>
      </c>
      <c r="AZ4982" t="s">
        <v>96</v>
      </c>
      <c r="BA4982" t="s">
        <v>76</v>
      </c>
      <c r="BB4982" t="s">
        <v>138</v>
      </c>
      <c r="BC4982">
        <v>100</v>
      </c>
      <c r="BD4982" t="s">
        <v>157</v>
      </c>
      <c r="BE4982">
        <v>10</v>
      </c>
      <c r="BF4982" t="s">
        <v>147</v>
      </c>
      <c r="BG4982" t="s">
        <v>158</v>
      </c>
      <c r="BH4982">
        <v>365243</v>
      </c>
      <c r="BI4982">
        <v>-668</v>
      </c>
      <c r="BJ4982">
        <v>-398</v>
      </c>
      <c r="BK4982">
        <v>-548</v>
      </c>
      <c r="BL4982">
        <v>-543</v>
      </c>
      <c r="BM4982">
        <v>0</v>
      </c>
    </row>
    <row r="4983" spans="1:65" x14ac:dyDescent="0.3">
      <c r="A4983">
        <v>142867</v>
      </c>
      <c r="B4983">
        <v>0</v>
      </c>
      <c r="C4983" t="s">
        <v>65</v>
      </c>
      <c r="D4983" t="s">
        <v>88</v>
      </c>
      <c r="E4983" t="s">
        <v>67</v>
      </c>
      <c r="F4983" t="s">
        <v>67</v>
      </c>
      <c r="G4983">
        <v>0</v>
      </c>
      <c r="H4983">
        <v>108000</v>
      </c>
      <c r="I4983">
        <v>405000</v>
      </c>
      <c r="J4983" t="s">
        <v>69</v>
      </c>
      <c r="K4983" t="s">
        <v>70</v>
      </c>
      <c r="L4983" t="s">
        <v>140</v>
      </c>
      <c r="M4983" t="s">
        <v>72</v>
      </c>
      <c r="N4983">
        <v>4.849E-3</v>
      </c>
      <c r="O4983">
        <v>15453</v>
      </c>
      <c r="P4983">
        <v>3924</v>
      </c>
      <c r="Q4983">
        <v>5364</v>
      </c>
      <c r="R4983">
        <v>4536</v>
      </c>
      <c r="S4983">
        <v>2</v>
      </c>
      <c r="T4983">
        <v>2</v>
      </c>
      <c r="U4983" t="s">
        <v>125</v>
      </c>
      <c r="V4983">
        <v>14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 t="s">
        <v>134</v>
      </c>
      <c r="AD4983">
        <v>1317560</v>
      </c>
      <c r="AE4983" t="s">
        <v>93</v>
      </c>
      <c r="AF4983">
        <v>4078.62</v>
      </c>
      <c r="AG4983">
        <v>76410</v>
      </c>
      <c r="AH4983">
        <v>76410</v>
      </c>
      <c r="AI4983">
        <v>0</v>
      </c>
      <c r="AJ4983">
        <v>76410</v>
      </c>
      <c r="AK4983" t="s">
        <v>73</v>
      </c>
      <c r="AL4983">
        <v>17</v>
      </c>
      <c r="AM4983" t="s">
        <v>68</v>
      </c>
      <c r="AN4983">
        <v>1</v>
      </c>
      <c r="AO4983">
        <v>0</v>
      </c>
      <c r="AR4983" t="s">
        <v>79</v>
      </c>
      <c r="AS4983" t="s">
        <v>77</v>
      </c>
      <c r="AT4983">
        <v>-364</v>
      </c>
      <c r="AU4983" t="s">
        <v>76</v>
      </c>
      <c r="AV4983" t="s">
        <v>79</v>
      </c>
      <c r="AX4983" t="s">
        <v>102</v>
      </c>
      <c r="AY4983" t="s">
        <v>95</v>
      </c>
      <c r="AZ4983" t="s">
        <v>96</v>
      </c>
      <c r="BA4983" t="s">
        <v>76</v>
      </c>
      <c r="BB4983" t="s">
        <v>104</v>
      </c>
      <c r="BC4983">
        <v>1200</v>
      </c>
      <c r="BD4983" t="s">
        <v>85</v>
      </c>
      <c r="BE4983">
        <v>24</v>
      </c>
      <c r="BF4983" t="s">
        <v>112</v>
      </c>
      <c r="BG4983" t="s">
        <v>151</v>
      </c>
      <c r="BH4983">
        <v>365243</v>
      </c>
      <c r="BI4983">
        <v>-333</v>
      </c>
      <c r="BJ4983">
        <v>357</v>
      </c>
      <c r="BK4983">
        <v>365243</v>
      </c>
      <c r="BL4983">
        <v>365243</v>
      </c>
      <c r="BM4983">
        <v>0</v>
      </c>
    </row>
    <row r="4984" spans="1:65" x14ac:dyDescent="0.3">
      <c r="A4984">
        <v>142868</v>
      </c>
      <c r="B4984">
        <v>0</v>
      </c>
      <c r="C4984" t="s">
        <v>65</v>
      </c>
      <c r="D4984" t="s">
        <v>88</v>
      </c>
      <c r="E4984" t="s">
        <v>67</v>
      </c>
      <c r="F4984" t="s">
        <v>67</v>
      </c>
      <c r="G4984">
        <v>1</v>
      </c>
      <c r="H4984">
        <v>81000</v>
      </c>
      <c r="I4984">
        <v>432567</v>
      </c>
      <c r="J4984" t="s">
        <v>89</v>
      </c>
      <c r="K4984" t="s">
        <v>90</v>
      </c>
      <c r="L4984" t="s">
        <v>140</v>
      </c>
      <c r="M4984" t="s">
        <v>72</v>
      </c>
      <c r="N4984">
        <v>3.1220000000000002E-3</v>
      </c>
      <c r="O4984">
        <v>12431</v>
      </c>
      <c r="P4984">
        <v>271</v>
      </c>
      <c r="Q4984">
        <v>6327</v>
      </c>
      <c r="R4984">
        <v>2648</v>
      </c>
      <c r="S4984">
        <v>3</v>
      </c>
      <c r="T4984">
        <v>3</v>
      </c>
      <c r="U4984" t="s">
        <v>120</v>
      </c>
      <c r="V4984">
        <v>15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 t="s">
        <v>174</v>
      </c>
      <c r="AD4984">
        <v>1910496</v>
      </c>
      <c r="AE4984" t="s">
        <v>65</v>
      </c>
      <c r="AF4984">
        <v>24552.99</v>
      </c>
      <c r="AG4984">
        <v>693000</v>
      </c>
      <c r="AH4984">
        <v>693000</v>
      </c>
      <c r="AJ4984">
        <v>693000</v>
      </c>
      <c r="AK4984" t="s">
        <v>109</v>
      </c>
      <c r="AL4984">
        <v>10</v>
      </c>
      <c r="AM4984" t="s">
        <v>68</v>
      </c>
      <c r="AN4984">
        <v>1</v>
      </c>
      <c r="AR4984" t="s">
        <v>76</v>
      </c>
      <c r="AS4984" t="s">
        <v>77</v>
      </c>
      <c r="AT4984">
        <v>-384</v>
      </c>
      <c r="AU4984" t="s">
        <v>78</v>
      </c>
      <c r="AV4984" t="s">
        <v>79</v>
      </c>
      <c r="AX4984" t="s">
        <v>81</v>
      </c>
      <c r="AY4984" t="s">
        <v>76</v>
      </c>
      <c r="AZ4984" t="s">
        <v>82</v>
      </c>
      <c r="BA4984" t="s">
        <v>116</v>
      </c>
      <c r="BB4984" t="s">
        <v>84</v>
      </c>
      <c r="BC4984">
        <v>142</v>
      </c>
      <c r="BD4984" t="s">
        <v>85</v>
      </c>
      <c r="BE4984">
        <v>60</v>
      </c>
      <c r="BF4984" t="s">
        <v>147</v>
      </c>
      <c r="BG4984" t="s">
        <v>154</v>
      </c>
    </row>
    <row r="4985" spans="1:65" x14ac:dyDescent="0.3">
      <c r="A4985">
        <v>142869</v>
      </c>
      <c r="B4985">
        <v>1</v>
      </c>
      <c r="C4985" t="s">
        <v>65</v>
      </c>
      <c r="D4985" t="s">
        <v>88</v>
      </c>
      <c r="E4985" t="s">
        <v>67</v>
      </c>
      <c r="F4985" t="s">
        <v>67</v>
      </c>
      <c r="G4985">
        <v>2</v>
      </c>
      <c r="H4985">
        <v>292500</v>
      </c>
      <c r="I4985">
        <v>592560</v>
      </c>
      <c r="J4985" t="s">
        <v>69</v>
      </c>
      <c r="K4985" t="s">
        <v>70</v>
      </c>
      <c r="L4985" t="s">
        <v>91</v>
      </c>
      <c r="M4985" t="s">
        <v>72</v>
      </c>
      <c r="N4985">
        <v>1.6611999999999998E-2</v>
      </c>
      <c r="O4985">
        <v>11951</v>
      </c>
      <c r="P4985">
        <v>139</v>
      </c>
      <c r="Q4985">
        <v>4035</v>
      </c>
      <c r="R4985">
        <v>1785</v>
      </c>
      <c r="S4985">
        <v>2</v>
      </c>
      <c r="T4985">
        <v>2</v>
      </c>
      <c r="U4985" t="s">
        <v>123</v>
      </c>
      <c r="V4985">
        <v>16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 t="s">
        <v>206</v>
      </c>
      <c r="AD4985">
        <v>2006503</v>
      </c>
      <c r="AE4985" t="s">
        <v>93</v>
      </c>
      <c r="AF4985">
        <v>5738.3549999999996</v>
      </c>
      <c r="AG4985">
        <v>151888.5</v>
      </c>
      <c r="AH4985">
        <v>151888.5</v>
      </c>
      <c r="AI4985">
        <v>0</v>
      </c>
      <c r="AJ4985">
        <v>151888.5</v>
      </c>
      <c r="AK4985" t="s">
        <v>125</v>
      </c>
      <c r="AL4985">
        <v>17</v>
      </c>
      <c r="AM4985" t="s">
        <v>68</v>
      </c>
      <c r="AN4985">
        <v>1</v>
      </c>
      <c r="AO4985">
        <v>0</v>
      </c>
      <c r="AR4985" t="s">
        <v>79</v>
      </c>
      <c r="AS4985" t="s">
        <v>77</v>
      </c>
      <c r="AT4985">
        <v>-342</v>
      </c>
      <c r="AU4985" t="s">
        <v>78</v>
      </c>
      <c r="AV4985" t="s">
        <v>79</v>
      </c>
      <c r="AX4985" t="s">
        <v>81</v>
      </c>
      <c r="AY4985" t="s">
        <v>204</v>
      </c>
      <c r="AZ4985" t="s">
        <v>96</v>
      </c>
      <c r="BA4985" t="s">
        <v>76</v>
      </c>
      <c r="BB4985" t="s">
        <v>138</v>
      </c>
      <c r="BC4985">
        <v>1000</v>
      </c>
      <c r="BD4985" t="s">
        <v>163</v>
      </c>
      <c r="BE4985">
        <v>36</v>
      </c>
      <c r="BF4985" t="s">
        <v>112</v>
      </c>
      <c r="BG4985" t="s">
        <v>158</v>
      </c>
      <c r="BH4985">
        <v>365243</v>
      </c>
      <c r="BI4985">
        <v>-304</v>
      </c>
      <c r="BJ4985">
        <v>746</v>
      </c>
      <c r="BK4985">
        <v>365243</v>
      </c>
      <c r="BL4985">
        <v>365243</v>
      </c>
      <c r="BM4985">
        <v>0</v>
      </c>
    </row>
    <row r="4986" spans="1:65" x14ac:dyDescent="0.3">
      <c r="A4986">
        <v>142876</v>
      </c>
      <c r="B4986">
        <v>0</v>
      </c>
      <c r="C4986" t="s">
        <v>99</v>
      </c>
      <c r="D4986" t="s">
        <v>88</v>
      </c>
      <c r="E4986" t="s">
        <v>67</v>
      </c>
      <c r="F4986" t="s">
        <v>68</v>
      </c>
      <c r="G4986">
        <v>1</v>
      </c>
      <c r="H4986">
        <v>57600</v>
      </c>
      <c r="I4986">
        <v>247500</v>
      </c>
      <c r="J4986" t="s">
        <v>69</v>
      </c>
      <c r="K4986" t="s">
        <v>70</v>
      </c>
      <c r="L4986" t="s">
        <v>91</v>
      </c>
      <c r="M4986" t="s">
        <v>72</v>
      </c>
      <c r="N4986">
        <v>2.0246E-2</v>
      </c>
      <c r="O4986">
        <v>13414</v>
      </c>
      <c r="P4986">
        <v>2001</v>
      </c>
      <c r="Q4986">
        <v>4478</v>
      </c>
      <c r="R4986">
        <v>763</v>
      </c>
      <c r="S4986">
        <v>3</v>
      </c>
      <c r="T4986">
        <v>3</v>
      </c>
      <c r="U4986" t="s">
        <v>125</v>
      </c>
      <c r="V4986">
        <v>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 t="s">
        <v>134</v>
      </c>
      <c r="AD4986">
        <v>2004141</v>
      </c>
      <c r="AE4986" t="s">
        <v>93</v>
      </c>
      <c r="AF4986">
        <v>11688.57</v>
      </c>
      <c r="AG4986">
        <v>120010.5</v>
      </c>
      <c r="AH4986">
        <v>97510.5</v>
      </c>
      <c r="AI4986">
        <v>22500</v>
      </c>
      <c r="AJ4986">
        <v>120010.5</v>
      </c>
      <c r="AK4986" t="s">
        <v>120</v>
      </c>
      <c r="AL4986">
        <v>9</v>
      </c>
      <c r="AM4986" t="s">
        <v>68</v>
      </c>
      <c r="AN4986">
        <v>1</v>
      </c>
      <c r="AO4986">
        <v>0.20418667900000001</v>
      </c>
      <c r="AR4986" t="s">
        <v>79</v>
      </c>
      <c r="AS4986" t="s">
        <v>77</v>
      </c>
      <c r="AT4986">
        <v>-566</v>
      </c>
      <c r="AU4986" t="s">
        <v>78</v>
      </c>
      <c r="AV4986" t="s">
        <v>79</v>
      </c>
      <c r="AX4986" t="s">
        <v>102</v>
      </c>
      <c r="AY4986" t="s">
        <v>111</v>
      </c>
      <c r="AZ4986" t="s">
        <v>96</v>
      </c>
      <c r="BA4986" t="s">
        <v>76</v>
      </c>
      <c r="BB4986" t="s">
        <v>104</v>
      </c>
      <c r="BC4986">
        <v>50</v>
      </c>
      <c r="BD4986" t="s">
        <v>105</v>
      </c>
      <c r="BE4986">
        <v>12</v>
      </c>
      <c r="BF4986" t="s">
        <v>86</v>
      </c>
      <c r="BG4986" t="s">
        <v>106</v>
      </c>
      <c r="BH4986">
        <v>365243</v>
      </c>
      <c r="BI4986">
        <v>-526</v>
      </c>
      <c r="BJ4986">
        <v>-196</v>
      </c>
      <c r="BK4986">
        <v>-256</v>
      </c>
      <c r="BL4986">
        <v>-254</v>
      </c>
      <c r="BM4986">
        <v>0</v>
      </c>
    </row>
    <row r="4987" spans="1:65" x14ac:dyDescent="0.3">
      <c r="A4987">
        <v>142891</v>
      </c>
      <c r="B4987">
        <v>0</v>
      </c>
      <c r="C4987" t="s">
        <v>65</v>
      </c>
      <c r="D4987" t="s">
        <v>88</v>
      </c>
      <c r="E4987" t="s">
        <v>67</v>
      </c>
      <c r="F4987" t="s">
        <v>67</v>
      </c>
      <c r="G4987">
        <v>2</v>
      </c>
      <c r="H4987">
        <v>81000</v>
      </c>
      <c r="I4987">
        <v>720000</v>
      </c>
      <c r="J4987" t="s">
        <v>69</v>
      </c>
      <c r="K4987" t="s">
        <v>70</v>
      </c>
      <c r="L4987" t="s">
        <v>91</v>
      </c>
      <c r="M4987" t="s">
        <v>72</v>
      </c>
      <c r="N4987">
        <v>4.849E-3</v>
      </c>
      <c r="O4987">
        <v>13312</v>
      </c>
      <c r="P4987">
        <v>5970</v>
      </c>
      <c r="Q4987">
        <v>3342</v>
      </c>
      <c r="R4987">
        <v>3354</v>
      </c>
      <c r="S4987">
        <v>2</v>
      </c>
      <c r="T4987">
        <v>2</v>
      </c>
      <c r="U4987" t="s">
        <v>109</v>
      </c>
      <c r="V4987">
        <v>17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 t="s">
        <v>143</v>
      </c>
      <c r="AD4987">
        <v>1467302</v>
      </c>
      <c r="AE4987" t="s">
        <v>93</v>
      </c>
      <c r="AF4987">
        <v>11283.75</v>
      </c>
      <c r="AG4987">
        <v>81850.5</v>
      </c>
      <c r="AH4987">
        <v>90018</v>
      </c>
      <c r="AI4987">
        <v>8185.5</v>
      </c>
      <c r="AJ4987">
        <v>81850.5</v>
      </c>
      <c r="AK4987" t="s">
        <v>120</v>
      </c>
      <c r="AL4987">
        <v>16</v>
      </c>
      <c r="AM4987" t="s">
        <v>68</v>
      </c>
      <c r="AN4987">
        <v>1</v>
      </c>
      <c r="AO4987">
        <v>9.0778369999999997E-2</v>
      </c>
      <c r="AR4987" t="s">
        <v>79</v>
      </c>
      <c r="AS4987" t="s">
        <v>77</v>
      </c>
      <c r="AT4987">
        <v>-1836</v>
      </c>
      <c r="AU4987" t="s">
        <v>78</v>
      </c>
      <c r="AV4987" t="s">
        <v>79</v>
      </c>
      <c r="AW4987" t="s">
        <v>80</v>
      </c>
      <c r="AX4987" t="s">
        <v>81</v>
      </c>
      <c r="AY4987" t="s">
        <v>95</v>
      </c>
      <c r="AZ4987" t="s">
        <v>96</v>
      </c>
      <c r="BA4987" t="s">
        <v>76</v>
      </c>
      <c r="BB4987" t="s">
        <v>104</v>
      </c>
      <c r="BC4987">
        <v>536</v>
      </c>
      <c r="BD4987" t="s">
        <v>85</v>
      </c>
      <c r="BE4987">
        <v>10</v>
      </c>
      <c r="BF4987" t="s">
        <v>147</v>
      </c>
      <c r="BG4987" t="s">
        <v>151</v>
      </c>
      <c r="BH4987">
        <v>365243</v>
      </c>
      <c r="BI4987">
        <v>-1805</v>
      </c>
      <c r="BJ4987">
        <v>-1535</v>
      </c>
      <c r="BK4987">
        <v>-1535</v>
      </c>
      <c r="BL4987">
        <v>-1531</v>
      </c>
      <c r="BM4987">
        <v>0</v>
      </c>
    </row>
    <row r="4988" spans="1:65" x14ac:dyDescent="0.3">
      <c r="A4988">
        <v>142894</v>
      </c>
      <c r="B4988">
        <v>0</v>
      </c>
      <c r="C4988" t="s">
        <v>65</v>
      </c>
      <c r="D4988" t="s">
        <v>88</v>
      </c>
      <c r="E4988" t="s">
        <v>67</v>
      </c>
      <c r="F4988" t="s">
        <v>68</v>
      </c>
      <c r="G4988">
        <v>2</v>
      </c>
      <c r="H4988">
        <v>103500</v>
      </c>
      <c r="I4988">
        <v>550980</v>
      </c>
      <c r="J4988" t="s">
        <v>69</v>
      </c>
      <c r="K4988" t="s">
        <v>70</v>
      </c>
      <c r="L4988" t="s">
        <v>140</v>
      </c>
      <c r="M4988" t="s">
        <v>72</v>
      </c>
      <c r="N4988">
        <v>1.9101E-2</v>
      </c>
      <c r="O4988">
        <v>14414</v>
      </c>
      <c r="P4988">
        <v>1669</v>
      </c>
      <c r="Q4988">
        <v>8504</v>
      </c>
      <c r="R4988">
        <v>4731</v>
      </c>
      <c r="S4988">
        <v>2</v>
      </c>
      <c r="T4988">
        <v>2</v>
      </c>
      <c r="U4988" t="s">
        <v>123</v>
      </c>
      <c r="V4988">
        <v>12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 t="s">
        <v>108</v>
      </c>
      <c r="AD4988">
        <v>1091102</v>
      </c>
      <c r="AE4988" t="s">
        <v>65</v>
      </c>
      <c r="AG4988">
        <v>0</v>
      </c>
      <c r="AH4988">
        <v>0</v>
      </c>
      <c r="AK4988" t="s">
        <v>94</v>
      </c>
      <c r="AL4988">
        <v>10</v>
      </c>
      <c r="AM4988" t="s">
        <v>68</v>
      </c>
      <c r="AN4988">
        <v>1</v>
      </c>
      <c r="AR4988" t="s">
        <v>76</v>
      </c>
      <c r="AS4988" t="s">
        <v>129</v>
      </c>
      <c r="AT4988">
        <v>-247</v>
      </c>
      <c r="AU4988" t="s">
        <v>76</v>
      </c>
      <c r="AV4988" t="s">
        <v>79</v>
      </c>
      <c r="AX4988" t="s">
        <v>81</v>
      </c>
      <c r="AY4988" t="s">
        <v>76</v>
      </c>
      <c r="AZ4988" t="s">
        <v>76</v>
      </c>
      <c r="BA4988" t="s">
        <v>76</v>
      </c>
      <c r="BB4988" t="s">
        <v>121</v>
      </c>
      <c r="BC4988">
        <v>-1</v>
      </c>
      <c r="BD4988" t="s">
        <v>76</v>
      </c>
      <c r="BF4988" t="s">
        <v>76</v>
      </c>
      <c r="BG4988" t="s">
        <v>82</v>
      </c>
    </row>
    <row r="4989" spans="1:65" x14ac:dyDescent="0.3">
      <c r="A4989">
        <v>142895</v>
      </c>
      <c r="B4989">
        <v>0</v>
      </c>
      <c r="C4989" t="s">
        <v>65</v>
      </c>
      <c r="D4989" t="s">
        <v>88</v>
      </c>
      <c r="E4989" t="s">
        <v>68</v>
      </c>
      <c r="F4989" t="s">
        <v>68</v>
      </c>
      <c r="G4989">
        <v>0</v>
      </c>
      <c r="H4989">
        <v>225000</v>
      </c>
      <c r="I4989">
        <v>292090.5</v>
      </c>
      <c r="J4989" t="s">
        <v>69</v>
      </c>
      <c r="K4989" t="s">
        <v>90</v>
      </c>
      <c r="L4989" t="s">
        <v>119</v>
      </c>
      <c r="M4989" t="s">
        <v>72</v>
      </c>
      <c r="N4989">
        <v>2.0712999999999999E-2</v>
      </c>
      <c r="O4989">
        <v>11067</v>
      </c>
      <c r="P4989">
        <v>492</v>
      </c>
      <c r="Q4989">
        <v>446</v>
      </c>
      <c r="R4989">
        <v>3689</v>
      </c>
      <c r="S4989">
        <v>3</v>
      </c>
      <c r="T4989">
        <v>2</v>
      </c>
      <c r="U4989" t="s">
        <v>125</v>
      </c>
      <c r="V4989">
        <v>10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t="s">
        <v>92</v>
      </c>
      <c r="AD4989">
        <v>2813069</v>
      </c>
      <c r="AE4989" t="s">
        <v>93</v>
      </c>
      <c r="AF4989">
        <v>4387.59</v>
      </c>
      <c r="AG4989">
        <v>38205</v>
      </c>
      <c r="AH4989">
        <v>42241.5</v>
      </c>
      <c r="AI4989">
        <v>0</v>
      </c>
      <c r="AJ4989">
        <v>38205</v>
      </c>
      <c r="AK4989" t="s">
        <v>94</v>
      </c>
      <c r="AL4989">
        <v>11</v>
      </c>
      <c r="AM4989" t="s">
        <v>68</v>
      </c>
      <c r="AN4989">
        <v>1</v>
      </c>
      <c r="AO4989">
        <v>0</v>
      </c>
      <c r="AR4989" t="s">
        <v>79</v>
      </c>
      <c r="AS4989" t="s">
        <v>77</v>
      </c>
      <c r="AT4989">
        <v>-766</v>
      </c>
      <c r="AU4989" t="s">
        <v>78</v>
      </c>
      <c r="AV4989" t="s">
        <v>79</v>
      </c>
      <c r="AX4989" t="s">
        <v>81</v>
      </c>
      <c r="AY4989" t="s">
        <v>111</v>
      </c>
      <c r="AZ4989" t="s">
        <v>96</v>
      </c>
      <c r="BA4989" t="s">
        <v>76</v>
      </c>
      <c r="BB4989" t="s">
        <v>104</v>
      </c>
      <c r="BC4989">
        <v>150</v>
      </c>
      <c r="BD4989" t="s">
        <v>85</v>
      </c>
      <c r="BE4989">
        <v>12</v>
      </c>
      <c r="BF4989" t="s">
        <v>147</v>
      </c>
      <c r="BG4989" t="s">
        <v>151</v>
      </c>
      <c r="BH4989">
        <v>365243</v>
      </c>
      <c r="BI4989">
        <v>-735</v>
      </c>
      <c r="BJ4989">
        <v>-405</v>
      </c>
      <c r="BK4989">
        <v>-405</v>
      </c>
      <c r="BL4989">
        <v>-401</v>
      </c>
      <c r="BM4989">
        <v>0</v>
      </c>
    </row>
    <row r="4990" spans="1:65" x14ac:dyDescent="0.3">
      <c r="A4990">
        <v>142926</v>
      </c>
      <c r="B4990">
        <v>0</v>
      </c>
      <c r="C4990" t="s">
        <v>65</v>
      </c>
      <c r="D4990" t="s">
        <v>88</v>
      </c>
      <c r="E4990" t="s">
        <v>67</v>
      </c>
      <c r="F4990" t="s">
        <v>68</v>
      </c>
      <c r="G4990">
        <v>1</v>
      </c>
      <c r="H4990">
        <v>112500</v>
      </c>
      <c r="I4990">
        <v>1133748</v>
      </c>
      <c r="J4990" t="s">
        <v>69</v>
      </c>
      <c r="K4990" t="s">
        <v>70</v>
      </c>
      <c r="L4990" t="s">
        <v>91</v>
      </c>
      <c r="M4990" t="s">
        <v>72</v>
      </c>
      <c r="N4990">
        <v>2.5163999999999999E-2</v>
      </c>
      <c r="O4990">
        <v>15956</v>
      </c>
      <c r="P4990">
        <v>1881</v>
      </c>
      <c r="Q4990">
        <v>3802</v>
      </c>
      <c r="R4990">
        <v>4962</v>
      </c>
      <c r="S4990">
        <v>2</v>
      </c>
      <c r="T4990">
        <v>2</v>
      </c>
      <c r="U4990" t="s">
        <v>73</v>
      </c>
      <c r="V4990">
        <v>12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 t="s">
        <v>108</v>
      </c>
      <c r="AD4990">
        <v>2197281</v>
      </c>
      <c r="AE4990" t="s">
        <v>65</v>
      </c>
      <c r="AF4990">
        <v>21839.625</v>
      </c>
      <c r="AG4990">
        <v>450000</v>
      </c>
      <c r="AH4990">
        <v>512370</v>
      </c>
      <c r="AJ4990">
        <v>450000</v>
      </c>
      <c r="AK4990" t="s">
        <v>120</v>
      </c>
      <c r="AL4990">
        <v>13</v>
      </c>
      <c r="AM4990" t="s">
        <v>68</v>
      </c>
      <c r="AN4990">
        <v>1</v>
      </c>
      <c r="AR4990" t="s">
        <v>76</v>
      </c>
      <c r="AS4990" t="s">
        <v>114</v>
      </c>
      <c r="AT4990">
        <v>-1163</v>
      </c>
      <c r="AU4990" t="s">
        <v>78</v>
      </c>
      <c r="AV4990" t="s">
        <v>115</v>
      </c>
      <c r="AW4990" t="s">
        <v>80</v>
      </c>
      <c r="AX4990" t="s">
        <v>81</v>
      </c>
      <c r="AY4990" t="s">
        <v>76</v>
      </c>
      <c r="AZ4990" t="s">
        <v>82</v>
      </c>
      <c r="BA4990" t="s">
        <v>83</v>
      </c>
      <c r="BB4990" t="s">
        <v>121</v>
      </c>
      <c r="BC4990">
        <v>-1</v>
      </c>
      <c r="BD4990" t="s">
        <v>76</v>
      </c>
      <c r="BE4990">
        <v>36</v>
      </c>
      <c r="BF4990" t="s">
        <v>112</v>
      </c>
      <c r="BG4990" t="s">
        <v>150</v>
      </c>
    </row>
    <row r="4991" spans="1:65" x14ac:dyDescent="0.3">
      <c r="A4991">
        <v>142944</v>
      </c>
      <c r="B4991">
        <v>0</v>
      </c>
      <c r="C4991" t="s">
        <v>65</v>
      </c>
      <c r="D4991" t="s">
        <v>88</v>
      </c>
      <c r="E4991" t="s">
        <v>67</v>
      </c>
      <c r="F4991" t="s">
        <v>68</v>
      </c>
      <c r="G4991">
        <v>0</v>
      </c>
      <c r="H4991">
        <v>67500</v>
      </c>
      <c r="I4991">
        <v>840996</v>
      </c>
      <c r="J4991" t="s">
        <v>113</v>
      </c>
      <c r="K4991" t="s">
        <v>70</v>
      </c>
      <c r="L4991" t="s">
        <v>91</v>
      </c>
      <c r="M4991" t="s">
        <v>72</v>
      </c>
      <c r="N4991">
        <v>1.8800999999999998E-2</v>
      </c>
      <c r="O4991">
        <v>21534</v>
      </c>
      <c r="P4991">
        <v>365243</v>
      </c>
      <c r="Q4991">
        <v>128</v>
      </c>
      <c r="R4991">
        <v>4066</v>
      </c>
      <c r="S4991">
        <v>2</v>
      </c>
      <c r="T4991">
        <v>2</v>
      </c>
      <c r="U4991" t="s">
        <v>120</v>
      </c>
      <c r="V4991">
        <v>8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 t="s">
        <v>76</v>
      </c>
      <c r="AD4991">
        <v>1045159</v>
      </c>
      <c r="AE4991" t="s">
        <v>65</v>
      </c>
      <c r="AG4991">
        <v>0</v>
      </c>
      <c r="AH4991">
        <v>0</v>
      </c>
      <c r="AK4991" t="s">
        <v>123</v>
      </c>
      <c r="AL4991">
        <v>11</v>
      </c>
      <c r="AM4991" t="s">
        <v>68</v>
      </c>
      <c r="AN4991">
        <v>1</v>
      </c>
      <c r="AR4991" t="s">
        <v>76</v>
      </c>
      <c r="AS4991" t="s">
        <v>129</v>
      </c>
      <c r="AT4991">
        <v>-191</v>
      </c>
      <c r="AU4991" t="s">
        <v>76</v>
      </c>
      <c r="AV4991" t="s">
        <v>79</v>
      </c>
      <c r="AX4991" t="s">
        <v>81</v>
      </c>
      <c r="AY4991" t="s">
        <v>76</v>
      </c>
      <c r="AZ4991" t="s">
        <v>76</v>
      </c>
      <c r="BA4991" t="s">
        <v>76</v>
      </c>
      <c r="BB4991" t="s">
        <v>121</v>
      </c>
      <c r="BC4991">
        <v>-1</v>
      </c>
      <c r="BD4991" t="s">
        <v>76</v>
      </c>
      <c r="BF4991" t="s">
        <v>76</v>
      </c>
      <c r="BG4991" t="s">
        <v>82</v>
      </c>
    </row>
    <row r="4992" spans="1:65" x14ac:dyDescent="0.3">
      <c r="A4992">
        <v>142946</v>
      </c>
      <c r="B4992">
        <v>0</v>
      </c>
      <c r="C4992" t="s">
        <v>65</v>
      </c>
      <c r="D4992" t="s">
        <v>88</v>
      </c>
      <c r="E4992" t="s">
        <v>67</v>
      </c>
      <c r="F4992" t="s">
        <v>67</v>
      </c>
      <c r="G4992">
        <v>0</v>
      </c>
      <c r="H4992">
        <v>202500</v>
      </c>
      <c r="I4992">
        <v>95940</v>
      </c>
      <c r="J4992" t="s">
        <v>133</v>
      </c>
      <c r="K4992" t="s">
        <v>70</v>
      </c>
      <c r="L4992" t="s">
        <v>91</v>
      </c>
      <c r="M4992" t="s">
        <v>72</v>
      </c>
      <c r="N4992">
        <v>2.8663000000000001E-2</v>
      </c>
      <c r="O4992">
        <v>12670</v>
      </c>
      <c r="P4992">
        <v>3426</v>
      </c>
      <c r="Q4992">
        <v>2399</v>
      </c>
      <c r="R4992">
        <v>1008</v>
      </c>
      <c r="S4992">
        <v>2</v>
      </c>
      <c r="T4992">
        <v>2</v>
      </c>
      <c r="U4992" t="s">
        <v>123</v>
      </c>
      <c r="V4992">
        <v>17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 t="s">
        <v>134</v>
      </c>
      <c r="AD4992">
        <v>2029856</v>
      </c>
      <c r="AE4992" t="s">
        <v>99</v>
      </c>
      <c r="AF4992">
        <v>38250</v>
      </c>
      <c r="AG4992">
        <v>765000</v>
      </c>
      <c r="AH4992">
        <v>765000</v>
      </c>
      <c r="AJ4992">
        <v>765000</v>
      </c>
      <c r="AK4992" t="s">
        <v>120</v>
      </c>
      <c r="AL4992">
        <v>8</v>
      </c>
      <c r="AM4992" t="s">
        <v>68</v>
      </c>
      <c r="AN4992">
        <v>1</v>
      </c>
      <c r="AR4992" t="s">
        <v>79</v>
      </c>
      <c r="AS4992" t="s">
        <v>77</v>
      </c>
      <c r="AT4992">
        <v>-517</v>
      </c>
      <c r="AU4992" t="s">
        <v>76</v>
      </c>
      <c r="AV4992" t="s">
        <v>79</v>
      </c>
      <c r="AX4992" t="s">
        <v>81</v>
      </c>
      <c r="AY4992" t="s">
        <v>76</v>
      </c>
      <c r="AZ4992" t="s">
        <v>131</v>
      </c>
      <c r="BA4992" t="s">
        <v>116</v>
      </c>
      <c r="BB4992" t="s">
        <v>121</v>
      </c>
      <c r="BC4992">
        <v>-1</v>
      </c>
      <c r="BD4992" t="s">
        <v>76</v>
      </c>
      <c r="BE4992">
        <v>0</v>
      </c>
      <c r="BF4992" t="s">
        <v>76</v>
      </c>
      <c r="BG4992" t="s">
        <v>160</v>
      </c>
      <c r="BH4992">
        <v>-516</v>
      </c>
      <c r="BI4992">
        <v>-471</v>
      </c>
      <c r="BJ4992">
        <v>365243</v>
      </c>
      <c r="BK4992">
        <v>365243</v>
      </c>
      <c r="BL4992">
        <v>365243</v>
      </c>
      <c r="BM4992">
        <v>0</v>
      </c>
    </row>
    <row r="4993" spans="1:65" x14ac:dyDescent="0.3">
      <c r="A4993">
        <v>142952</v>
      </c>
      <c r="B4993">
        <v>0</v>
      </c>
      <c r="C4993" t="s">
        <v>99</v>
      </c>
      <c r="D4993" t="s">
        <v>88</v>
      </c>
      <c r="E4993" t="s">
        <v>68</v>
      </c>
      <c r="F4993" t="s">
        <v>68</v>
      </c>
      <c r="G4993">
        <v>0</v>
      </c>
      <c r="H4993">
        <v>157500</v>
      </c>
      <c r="I4993">
        <v>315000</v>
      </c>
      <c r="J4993" t="s">
        <v>69</v>
      </c>
      <c r="K4993" t="s">
        <v>70</v>
      </c>
      <c r="L4993" t="s">
        <v>91</v>
      </c>
      <c r="M4993" t="s">
        <v>72</v>
      </c>
      <c r="N4993">
        <v>1.6611999999999998E-2</v>
      </c>
      <c r="O4993">
        <v>20518</v>
      </c>
      <c r="P4993">
        <v>2174</v>
      </c>
      <c r="Q4993">
        <v>9175</v>
      </c>
      <c r="R4993">
        <v>4043</v>
      </c>
      <c r="S4993">
        <v>2</v>
      </c>
      <c r="T4993">
        <v>2</v>
      </c>
      <c r="U4993" t="s">
        <v>125</v>
      </c>
      <c r="V4993">
        <v>12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 t="s">
        <v>108</v>
      </c>
      <c r="AD4993">
        <v>2162682</v>
      </c>
      <c r="AE4993" t="s">
        <v>93</v>
      </c>
      <c r="AF4993">
        <v>8210.9249999999993</v>
      </c>
      <c r="AG4993">
        <v>88993.574999999997</v>
      </c>
      <c r="AH4993">
        <v>80091</v>
      </c>
      <c r="AI4993">
        <v>8902.5750000000007</v>
      </c>
      <c r="AJ4993">
        <v>88993.574999999997</v>
      </c>
      <c r="AK4993" t="s">
        <v>94</v>
      </c>
      <c r="AL4993">
        <v>15</v>
      </c>
      <c r="AM4993" t="s">
        <v>68</v>
      </c>
      <c r="AN4993">
        <v>1</v>
      </c>
      <c r="AO4993">
        <v>0.10894846599999999</v>
      </c>
      <c r="AR4993" t="s">
        <v>79</v>
      </c>
      <c r="AS4993" t="s">
        <v>77</v>
      </c>
      <c r="AT4993">
        <v>-633</v>
      </c>
      <c r="AU4993" t="s">
        <v>76</v>
      </c>
      <c r="AV4993" t="s">
        <v>79</v>
      </c>
      <c r="AX4993" t="s">
        <v>81</v>
      </c>
      <c r="AY4993" t="s">
        <v>95</v>
      </c>
      <c r="AZ4993" t="s">
        <v>96</v>
      </c>
      <c r="BA4993" t="s">
        <v>76</v>
      </c>
      <c r="BB4993" t="s">
        <v>138</v>
      </c>
      <c r="BC4993">
        <v>335</v>
      </c>
      <c r="BD4993" t="s">
        <v>85</v>
      </c>
      <c r="BE4993">
        <v>12</v>
      </c>
      <c r="BF4993" t="s">
        <v>147</v>
      </c>
      <c r="BG4993" t="s">
        <v>151</v>
      </c>
      <c r="BH4993">
        <v>365243</v>
      </c>
      <c r="BI4993">
        <v>-599</v>
      </c>
      <c r="BJ4993">
        <v>-269</v>
      </c>
      <c r="BK4993">
        <v>-449</v>
      </c>
      <c r="BL4993">
        <v>-443</v>
      </c>
      <c r="BM4993">
        <v>0</v>
      </c>
    </row>
    <row r="4994" spans="1:65" x14ac:dyDescent="0.3">
      <c r="A4994">
        <v>142953</v>
      </c>
      <c r="B4994">
        <v>0</v>
      </c>
      <c r="C4994" t="s">
        <v>65</v>
      </c>
      <c r="D4994" t="s">
        <v>88</v>
      </c>
      <c r="E4994" t="s">
        <v>67</v>
      </c>
      <c r="F4994" t="s">
        <v>68</v>
      </c>
      <c r="G4994">
        <v>0</v>
      </c>
      <c r="H4994">
        <v>153000</v>
      </c>
      <c r="I4994">
        <v>1042560</v>
      </c>
      <c r="J4994" t="s">
        <v>69</v>
      </c>
      <c r="K4994" t="s">
        <v>70</v>
      </c>
      <c r="L4994" t="s">
        <v>139</v>
      </c>
      <c r="M4994" t="s">
        <v>72</v>
      </c>
      <c r="N4994">
        <v>7.3299999999999997E-3</v>
      </c>
      <c r="O4994">
        <v>21073</v>
      </c>
      <c r="P4994">
        <v>6574</v>
      </c>
      <c r="Q4994">
        <v>9867</v>
      </c>
      <c r="R4994">
        <v>4339</v>
      </c>
      <c r="S4994">
        <v>2</v>
      </c>
      <c r="T4994">
        <v>2</v>
      </c>
      <c r="U4994" t="s">
        <v>94</v>
      </c>
      <c r="V4994">
        <v>10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1</v>
      </c>
      <c r="AC4994" t="s">
        <v>100</v>
      </c>
      <c r="AD4994">
        <v>1213864</v>
      </c>
      <c r="AE4994" t="s">
        <v>93</v>
      </c>
      <c r="AF4994">
        <v>9677.2950000000001</v>
      </c>
      <c r="AG4994">
        <v>81450</v>
      </c>
      <c r="AH4994">
        <v>79623</v>
      </c>
      <c r="AI4994">
        <v>9000</v>
      </c>
      <c r="AJ4994">
        <v>81450</v>
      </c>
      <c r="AK4994" t="s">
        <v>120</v>
      </c>
      <c r="AL4994">
        <v>10</v>
      </c>
      <c r="AM4994" t="s">
        <v>68</v>
      </c>
      <c r="AN4994">
        <v>1</v>
      </c>
      <c r="AO4994">
        <v>0.110601291</v>
      </c>
      <c r="AR4994" t="s">
        <v>79</v>
      </c>
      <c r="AS4994" t="s">
        <v>77</v>
      </c>
      <c r="AT4994">
        <v>-1634</v>
      </c>
      <c r="AU4994" t="s">
        <v>78</v>
      </c>
      <c r="AV4994" t="s">
        <v>79</v>
      </c>
      <c r="AW4994" t="s">
        <v>101</v>
      </c>
      <c r="AX4994" t="s">
        <v>81</v>
      </c>
      <c r="AY4994" t="s">
        <v>199</v>
      </c>
      <c r="AZ4994" t="s">
        <v>96</v>
      </c>
      <c r="BA4994" t="s">
        <v>76</v>
      </c>
      <c r="BB4994" t="s">
        <v>138</v>
      </c>
      <c r="BC4994">
        <v>20</v>
      </c>
      <c r="BD4994" t="s">
        <v>141</v>
      </c>
      <c r="BE4994">
        <v>12</v>
      </c>
      <c r="BF4994" t="s">
        <v>86</v>
      </c>
      <c r="BG4994" t="s">
        <v>158</v>
      </c>
      <c r="BH4994">
        <v>365243</v>
      </c>
      <c r="BI4994">
        <v>-1603</v>
      </c>
      <c r="BJ4994">
        <v>-1273</v>
      </c>
      <c r="BK4994">
        <v>-1273</v>
      </c>
      <c r="BL4994">
        <v>-1265</v>
      </c>
      <c r="BM4994">
        <v>0</v>
      </c>
    </row>
    <row r="4995" spans="1:65" x14ac:dyDescent="0.3">
      <c r="A4995">
        <v>142954</v>
      </c>
      <c r="B4995">
        <v>0</v>
      </c>
      <c r="C4995" t="s">
        <v>65</v>
      </c>
      <c r="D4995" t="s">
        <v>66</v>
      </c>
      <c r="E4995" t="s">
        <v>67</v>
      </c>
      <c r="F4995" t="s">
        <v>68</v>
      </c>
      <c r="G4995">
        <v>0</v>
      </c>
      <c r="H4995">
        <v>202500</v>
      </c>
      <c r="I4995">
        <v>846387</v>
      </c>
      <c r="J4995" t="s">
        <v>113</v>
      </c>
      <c r="K4995" t="s">
        <v>70</v>
      </c>
      <c r="L4995" t="s">
        <v>91</v>
      </c>
      <c r="M4995" t="s">
        <v>72</v>
      </c>
      <c r="N4995">
        <v>1.9689000000000002E-2</v>
      </c>
      <c r="O4995">
        <v>22114</v>
      </c>
      <c r="P4995">
        <v>365243</v>
      </c>
      <c r="Q4995">
        <v>12101</v>
      </c>
      <c r="R4995">
        <v>4560</v>
      </c>
      <c r="S4995">
        <v>2</v>
      </c>
      <c r="T4995">
        <v>2</v>
      </c>
      <c r="U4995" t="s">
        <v>94</v>
      </c>
      <c r="V4995">
        <v>8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 t="s">
        <v>76</v>
      </c>
      <c r="AD4995">
        <v>1326743</v>
      </c>
      <c r="AE4995" t="s">
        <v>65</v>
      </c>
      <c r="AF4995">
        <v>9397.7549999999992</v>
      </c>
      <c r="AG4995">
        <v>112500</v>
      </c>
      <c r="AH4995">
        <v>127350</v>
      </c>
      <c r="AJ4995">
        <v>112500</v>
      </c>
      <c r="AK4995" t="s">
        <v>109</v>
      </c>
      <c r="AL4995">
        <v>11</v>
      </c>
      <c r="AM4995" t="s">
        <v>68</v>
      </c>
      <c r="AN4995">
        <v>1</v>
      </c>
      <c r="AR4995" t="s">
        <v>76</v>
      </c>
      <c r="AS4995" t="s">
        <v>77</v>
      </c>
      <c r="AT4995">
        <v>-1555</v>
      </c>
      <c r="AU4995" t="s">
        <v>78</v>
      </c>
      <c r="AV4995" t="s">
        <v>79</v>
      </c>
      <c r="AW4995" t="s">
        <v>101</v>
      </c>
      <c r="AX4995" t="s">
        <v>81</v>
      </c>
      <c r="AY4995" t="s">
        <v>76</v>
      </c>
      <c r="AZ4995" t="s">
        <v>82</v>
      </c>
      <c r="BA4995" t="s">
        <v>116</v>
      </c>
      <c r="BB4995" t="s">
        <v>121</v>
      </c>
      <c r="BC4995">
        <v>0</v>
      </c>
      <c r="BD4995" t="s">
        <v>76</v>
      </c>
      <c r="BE4995">
        <v>24</v>
      </c>
      <c r="BF4995" t="s">
        <v>86</v>
      </c>
      <c r="BG4995" t="s">
        <v>172</v>
      </c>
      <c r="BH4995">
        <v>365243</v>
      </c>
      <c r="BI4995">
        <v>-1525</v>
      </c>
      <c r="BJ4995">
        <v>-835</v>
      </c>
      <c r="BK4995">
        <v>-835</v>
      </c>
      <c r="BL4995">
        <v>-832</v>
      </c>
      <c r="BM4995">
        <v>1</v>
      </c>
    </row>
    <row r="4996" spans="1:65" x14ac:dyDescent="0.3">
      <c r="A4996">
        <v>142955</v>
      </c>
      <c r="B4996">
        <v>0</v>
      </c>
      <c r="C4996" t="s">
        <v>65</v>
      </c>
      <c r="D4996" t="s">
        <v>88</v>
      </c>
      <c r="E4996" t="s">
        <v>67</v>
      </c>
      <c r="F4996" t="s">
        <v>68</v>
      </c>
      <c r="G4996">
        <v>1</v>
      </c>
      <c r="H4996">
        <v>157500</v>
      </c>
      <c r="I4996">
        <v>855882</v>
      </c>
      <c r="J4996" t="s">
        <v>89</v>
      </c>
      <c r="K4996" t="s">
        <v>70</v>
      </c>
      <c r="L4996" t="s">
        <v>91</v>
      </c>
      <c r="M4996" t="s">
        <v>72</v>
      </c>
      <c r="N4996">
        <v>5.084E-3</v>
      </c>
      <c r="O4996">
        <v>14558</v>
      </c>
      <c r="P4996">
        <v>579</v>
      </c>
      <c r="Q4996">
        <v>8588</v>
      </c>
      <c r="R4996">
        <v>431</v>
      </c>
      <c r="S4996">
        <v>2</v>
      </c>
      <c r="T4996">
        <v>2</v>
      </c>
      <c r="U4996" t="s">
        <v>125</v>
      </c>
      <c r="V4996">
        <v>18</v>
      </c>
      <c r="W4996">
        <v>0</v>
      </c>
      <c r="X4996">
        <v>0</v>
      </c>
      <c r="Y4996">
        <v>0</v>
      </c>
      <c r="Z4996">
        <v>1</v>
      </c>
      <c r="AA4996">
        <v>1</v>
      </c>
      <c r="AB4996">
        <v>1</v>
      </c>
      <c r="AC4996" t="s">
        <v>108</v>
      </c>
      <c r="AD4996">
        <v>2529504</v>
      </c>
      <c r="AE4996" t="s">
        <v>65</v>
      </c>
      <c r="AG4996">
        <v>0</v>
      </c>
      <c r="AH4996">
        <v>0</v>
      </c>
      <c r="AK4996" t="s">
        <v>75</v>
      </c>
      <c r="AL4996">
        <v>17</v>
      </c>
      <c r="AM4996" t="s">
        <v>68</v>
      </c>
      <c r="AN4996">
        <v>1</v>
      </c>
      <c r="AR4996" t="s">
        <v>76</v>
      </c>
      <c r="AS4996" t="s">
        <v>129</v>
      </c>
      <c r="AT4996">
        <v>-359</v>
      </c>
      <c r="AU4996" t="s">
        <v>76</v>
      </c>
      <c r="AV4996" t="s">
        <v>79</v>
      </c>
      <c r="AX4996" t="s">
        <v>81</v>
      </c>
      <c r="AY4996" t="s">
        <v>76</v>
      </c>
      <c r="AZ4996" t="s">
        <v>76</v>
      </c>
      <c r="BA4996" t="s">
        <v>76</v>
      </c>
      <c r="BB4996" t="s">
        <v>121</v>
      </c>
      <c r="BC4996">
        <v>-1</v>
      </c>
      <c r="BD4996" t="s">
        <v>76</v>
      </c>
      <c r="BF4996" t="s">
        <v>76</v>
      </c>
      <c r="BG4996" t="s">
        <v>82</v>
      </c>
    </row>
    <row r="4997" spans="1:65" x14ac:dyDescent="0.3">
      <c r="A4997">
        <v>142955</v>
      </c>
      <c r="B4997">
        <v>0</v>
      </c>
      <c r="C4997" t="s">
        <v>65</v>
      </c>
      <c r="D4997" t="s">
        <v>88</v>
      </c>
      <c r="E4997" t="s">
        <v>67</v>
      </c>
      <c r="F4997" t="s">
        <v>68</v>
      </c>
      <c r="G4997">
        <v>1</v>
      </c>
      <c r="H4997">
        <v>157500</v>
      </c>
      <c r="I4997">
        <v>855882</v>
      </c>
      <c r="J4997" t="s">
        <v>89</v>
      </c>
      <c r="K4997" t="s">
        <v>70</v>
      </c>
      <c r="L4997" t="s">
        <v>91</v>
      </c>
      <c r="M4997" t="s">
        <v>72</v>
      </c>
      <c r="N4997">
        <v>5.084E-3</v>
      </c>
      <c r="O4997">
        <v>14558</v>
      </c>
      <c r="P4997">
        <v>579</v>
      </c>
      <c r="Q4997">
        <v>8588</v>
      </c>
      <c r="R4997">
        <v>431</v>
      </c>
      <c r="S4997">
        <v>2</v>
      </c>
      <c r="T4997">
        <v>2</v>
      </c>
      <c r="U4997" t="s">
        <v>125</v>
      </c>
      <c r="V4997">
        <v>18</v>
      </c>
      <c r="W4997">
        <v>0</v>
      </c>
      <c r="X4997">
        <v>0</v>
      </c>
      <c r="Y4997">
        <v>0</v>
      </c>
      <c r="Z4997">
        <v>1</v>
      </c>
      <c r="AA4997">
        <v>1</v>
      </c>
      <c r="AB4997">
        <v>1</v>
      </c>
      <c r="AC4997" t="s">
        <v>108</v>
      </c>
      <c r="AD4997">
        <v>2722004</v>
      </c>
      <c r="AE4997" t="s">
        <v>99</v>
      </c>
      <c r="AG4997">
        <v>0</v>
      </c>
      <c r="AH4997">
        <v>0</v>
      </c>
      <c r="AK4997" t="s">
        <v>109</v>
      </c>
      <c r="AL4997">
        <v>16</v>
      </c>
      <c r="AM4997" t="s">
        <v>68</v>
      </c>
      <c r="AN4997">
        <v>1</v>
      </c>
      <c r="AR4997" t="s">
        <v>79</v>
      </c>
      <c r="AS4997" t="s">
        <v>129</v>
      </c>
      <c r="AT4997">
        <v>-347</v>
      </c>
      <c r="AU4997" t="s">
        <v>76</v>
      </c>
      <c r="AV4997" t="s">
        <v>79</v>
      </c>
      <c r="AX4997" t="s">
        <v>81</v>
      </c>
      <c r="AY4997" t="s">
        <v>76</v>
      </c>
      <c r="AZ4997" t="s">
        <v>76</v>
      </c>
      <c r="BA4997" t="s">
        <v>76</v>
      </c>
      <c r="BB4997" t="s">
        <v>121</v>
      </c>
      <c r="BC4997">
        <v>-1</v>
      </c>
      <c r="BD4997" t="s">
        <v>76</v>
      </c>
      <c r="BF4997" t="s">
        <v>76</v>
      </c>
      <c r="BG4997" t="s">
        <v>132</v>
      </c>
    </row>
    <row r="4998" spans="1:65" x14ac:dyDescent="0.3">
      <c r="A4998">
        <v>142965</v>
      </c>
      <c r="B4998">
        <v>1</v>
      </c>
      <c r="C4998" t="s">
        <v>65</v>
      </c>
      <c r="D4998" t="s">
        <v>66</v>
      </c>
      <c r="E4998" t="s">
        <v>67</v>
      </c>
      <c r="F4998" t="s">
        <v>68</v>
      </c>
      <c r="G4998">
        <v>0</v>
      </c>
      <c r="H4998">
        <v>135000</v>
      </c>
      <c r="I4998">
        <v>327024</v>
      </c>
      <c r="J4998" t="s">
        <v>69</v>
      </c>
      <c r="K4998" t="s">
        <v>70</v>
      </c>
      <c r="L4998" t="s">
        <v>140</v>
      </c>
      <c r="M4998" t="s">
        <v>72</v>
      </c>
      <c r="N4998">
        <v>3.8180000000000002E-3</v>
      </c>
      <c r="O4998">
        <v>13089</v>
      </c>
      <c r="P4998">
        <v>467</v>
      </c>
      <c r="Q4998">
        <v>3669</v>
      </c>
      <c r="R4998">
        <v>4021</v>
      </c>
      <c r="S4998">
        <v>2</v>
      </c>
      <c r="T4998">
        <v>2</v>
      </c>
      <c r="U4998" t="s">
        <v>73</v>
      </c>
      <c r="V4998">
        <v>5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 t="s">
        <v>141</v>
      </c>
      <c r="AD4998">
        <v>1274806</v>
      </c>
      <c r="AE4998" t="s">
        <v>99</v>
      </c>
      <c r="AF4998">
        <v>2250</v>
      </c>
      <c r="AG4998">
        <v>45000</v>
      </c>
      <c r="AH4998">
        <v>45000</v>
      </c>
      <c r="AJ4998">
        <v>45000</v>
      </c>
      <c r="AK4998" t="s">
        <v>120</v>
      </c>
      <c r="AL4998">
        <v>10</v>
      </c>
      <c r="AM4998" t="s">
        <v>68</v>
      </c>
      <c r="AN4998">
        <v>1</v>
      </c>
      <c r="AR4998" t="s">
        <v>79</v>
      </c>
      <c r="AS4998" t="s">
        <v>77</v>
      </c>
      <c r="AT4998">
        <v>-57</v>
      </c>
      <c r="AU4998" t="s">
        <v>76</v>
      </c>
      <c r="AV4998" t="s">
        <v>79</v>
      </c>
      <c r="AW4998" t="s">
        <v>80</v>
      </c>
      <c r="AX4998" t="s">
        <v>81</v>
      </c>
      <c r="AY4998" t="s">
        <v>76</v>
      </c>
      <c r="AZ4998" t="s">
        <v>131</v>
      </c>
      <c r="BA4998" t="s">
        <v>83</v>
      </c>
      <c r="BB4998" t="s">
        <v>138</v>
      </c>
      <c r="BC4998">
        <v>100</v>
      </c>
      <c r="BD4998" t="s">
        <v>85</v>
      </c>
      <c r="BE4998">
        <v>0</v>
      </c>
      <c r="BF4998" t="s">
        <v>76</v>
      </c>
      <c r="BG4998" t="s">
        <v>132</v>
      </c>
      <c r="BH4998">
        <v>-54</v>
      </c>
      <c r="BI4998">
        <v>-8</v>
      </c>
      <c r="BJ4998">
        <v>365243</v>
      </c>
      <c r="BK4998">
        <v>365243</v>
      </c>
      <c r="BL4998">
        <v>365243</v>
      </c>
      <c r="BM4998">
        <v>0</v>
      </c>
    </row>
    <row r="4999" spans="1:65" x14ac:dyDescent="0.3">
      <c r="A4999">
        <v>142978</v>
      </c>
      <c r="B4999">
        <v>0</v>
      </c>
      <c r="C4999" t="s">
        <v>65</v>
      </c>
      <c r="D4999" t="s">
        <v>66</v>
      </c>
      <c r="E4999" t="s">
        <v>68</v>
      </c>
      <c r="F4999" t="s">
        <v>67</v>
      </c>
      <c r="G4999">
        <v>1</v>
      </c>
      <c r="H4999">
        <v>315000</v>
      </c>
      <c r="I4999">
        <v>1193580</v>
      </c>
      <c r="J4999" t="s">
        <v>89</v>
      </c>
      <c r="K4999" t="s">
        <v>70</v>
      </c>
      <c r="L4999" t="s">
        <v>91</v>
      </c>
      <c r="M4999" t="s">
        <v>72</v>
      </c>
      <c r="N4999">
        <v>3.5791999999999997E-2</v>
      </c>
      <c r="O4999">
        <v>20826</v>
      </c>
      <c r="P4999">
        <v>2293</v>
      </c>
      <c r="Q4999">
        <v>13475</v>
      </c>
      <c r="R4999">
        <v>3681</v>
      </c>
      <c r="S4999">
        <v>2</v>
      </c>
      <c r="T4999">
        <v>2</v>
      </c>
      <c r="U4999" t="s">
        <v>125</v>
      </c>
      <c r="V4999">
        <v>17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92</v>
      </c>
      <c r="AD4999">
        <v>2237922</v>
      </c>
      <c r="AE4999" t="s">
        <v>65</v>
      </c>
      <c r="AF4999">
        <v>30079.89</v>
      </c>
      <c r="AG4999">
        <v>724646.83499999996</v>
      </c>
      <c r="AH4999">
        <v>848995.33499999996</v>
      </c>
      <c r="AJ4999">
        <v>724646.83499999996</v>
      </c>
      <c r="AK4999" t="s">
        <v>109</v>
      </c>
      <c r="AL4999">
        <v>17</v>
      </c>
      <c r="AM4999" t="s">
        <v>68</v>
      </c>
      <c r="AN4999">
        <v>1</v>
      </c>
      <c r="AR4999" t="s">
        <v>76</v>
      </c>
      <c r="AS4999" t="s">
        <v>77</v>
      </c>
      <c r="AT4999">
        <v>-928</v>
      </c>
      <c r="AU4999" t="s">
        <v>78</v>
      </c>
      <c r="AV4999" t="s">
        <v>79</v>
      </c>
      <c r="AW4999" t="s">
        <v>101</v>
      </c>
      <c r="AX4999" t="s">
        <v>81</v>
      </c>
      <c r="AY4999" t="s">
        <v>76</v>
      </c>
      <c r="AZ4999" t="s">
        <v>82</v>
      </c>
      <c r="BA4999" t="s">
        <v>116</v>
      </c>
      <c r="BB4999" t="s">
        <v>121</v>
      </c>
      <c r="BC4999">
        <v>-1</v>
      </c>
      <c r="BD4999" t="s">
        <v>76</v>
      </c>
      <c r="BE4999">
        <v>60</v>
      </c>
      <c r="BF4999" t="s">
        <v>147</v>
      </c>
      <c r="BG4999" t="s">
        <v>196</v>
      </c>
      <c r="BH4999">
        <v>365243</v>
      </c>
      <c r="BI4999">
        <v>-898</v>
      </c>
      <c r="BJ4999">
        <v>872</v>
      </c>
      <c r="BK4999">
        <v>-178</v>
      </c>
      <c r="BL4999">
        <v>-170</v>
      </c>
      <c r="BM4999">
        <v>1</v>
      </c>
    </row>
    <row r="5000" spans="1:65" x14ac:dyDescent="0.3">
      <c r="A5000">
        <v>142979</v>
      </c>
      <c r="B5000">
        <v>0</v>
      </c>
      <c r="C5000" t="s">
        <v>65</v>
      </c>
      <c r="D5000" t="s">
        <v>88</v>
      </c>
      <c r="E5000" t="s">
        <v>67</v>
      </c>
      <c r="F5000" t="s">
        <v>68</v>
      </c>
      <c r="G5000">
        <v>2</v>
      </c>
      <c r="H5000">
        <v>157500</v>
      </c>
      <c r="I5000">
        <v>439740</v>
      </c>
      <c r="J5000" t="s">
        <v>69</v>
      </c>
      <c r="K5000" t="s">
        <v>70</v>
      </c>
      <c r="L5000" t="s">
        <v>91</v>
      </c>
      <c r="M5000" t="s">
        <v>72</v>
      </c>
      <c r="N5000">
        <v>8.8660000000000006E-3</v>
      </c>
      <c r="O5000">
        <v>15282</v>
      </c>
      <c r="P5000">
        <v>3270</v>
      </c>
      <c r="Q5000">
        <v>4136</v>
      </c>
      <c r="R5000">
        <v>4192</v>
      </c>
      <c r="S5000">
        <v>2</v>
      </c>
      <c r="T5000">
        <v>2</v>
      </c>
      <c r="U5000" t="s">
        <v>125</v>
      </c>
      <c r="V5000">
        <v>11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0</v>
      </c>
      <c r="AC5000" t="s">
        <v>145</v>
      </c>
      <c r="AD5000">
        <v>1750993</v>
      </c>
      <c r="AE5000" t="s">
        <v>65</v>
      </c>
      <c r="AG5000">
        <v>0</v>
      </c>
      <c r="AH5000">
        <v>0</v>
      </c>
      <c r="AK5000" t="s">
        <v>73</v>
      </c>
      <c r="AL5000">
        <v>11</v>
      </c>
      <c r="AM5000" t="s">
        <v>68</v>
      </c>
      <c r="AN5000">
        <v>1</v>
      </c>
      <c r="AR5000" t="s">
        <v>76</v>
      </c>
      <c r="AS5000" t="s">
        <v>129</v>
      </c>
      <c r="AT5000">
        <v>-474</v>
      </c>
      <c r="AU5000" t="s">
        <v>76</v>
      </c>
      <c r="AV5000" t="s">
        <v>79</v>
      </c>
      <c r="AX5000" t="s">
        <v>81</v>
      </c>
      <c r="AY5000" t="s">
        <v>76</v>
      </c>
      <c r="AZ5000" t="s">
        <v>76</v>
      </c>
      <c r="BA5000" t="s">
        <v>76</v>
      </c>
      <c r="BB5000" t="s">
        <v>121</v>
      </c>
      <c r="BC5000">
        <v>-1</v>
      </c>
      <c r="BD5000" t="s">
        <v>76</v>
      </c>
      <c r="BF5000" t="s">
        <v>76</v>
      </c>
      <c r="BG5000" t="s">
        <v>82</v>
      </c>
    </row>
    <row r="5001" spans="1:65" x14ac:dyDescent="0.3">
      <c r="A5001">
        <v>143007</v>
      </c>
      <c r="B5001">
        <v>0</v>
      </c>
      <c r="C5001" t="s">
        <v>99</v>
      </c>
      <c r="D5001" t="s">
        <v>88</v>
      </c>
      <c r="E5001" t="s">
        <v>67</v>
      </c>
      <c r="F5001" t="s">
        <v>68</v>
      </c>
      <c r="G5001">
        <v>0</v>
      </c>
      <c r="H5001">
        <v>112500</v>
      </c>
      <c r="I5001">
        <v>270000</v>
      </c>
      <c r="J5001" t="s">
        <v>89</v>
      </c>
      <c r="K5001" t="s">
        <v>90</v>
      </c>
      <c r="L5001" t="s">
        <v>91</v>
      </c>
      <c r="M5001" t="s">
        <v>72</v>
      </c>
      <c r="N5001">
        <v>1.0500000000000001E-2</v>
      </c>
      <c r="O5001">
        <v>13185</v>
      </c>
      <c r="P5001">
        <v>2480</v>
      </c>
      <c r="Q5001">
        <v>610</v>
      </c>
      <c r="R5001">
        <v>5041</v>
      </c>
      <c r="S5001">
        <v>3</v>
      </c>
      <c r="T5001">
        <v>3</v>
      </c>
      <c r="U5001" t="s">
        <v>94</v>
      </c>
      <c r="V5001">
        <v>12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 t="s">
        <v>237</v>
      </c>
      <c r="AD5001">
        <v>2501079</v>
      </c>
      <c r="AE5001" t="s">
        <v>99</v>
      </c>
      <c r="AG5001">
        <v>0</v>
      </c>
      <c r="AH5001">
        <v>0</v>
      </c>
      <c r="AK5001" t="s">
        <v>109</v>
      </c>
      <c r="AL5001">
        <v>9</v>
      </c>
      <c r="AM5001" t="s">
        <v>68</v>
      </c>
      <c r="AN5001">
        <v>1</v>
      </c>
      <c r="AR5001" t="s">
        <v>79</v>
      </c>
      <c r="AS5001" t="s">
        <v>129</v>
      </c>
      <c r="AT5001">
        <v>-141</v>
      </c>
      <c r="AU5001" t="s">
        <v>76</v>
      </c>
      <c r="AV5001" t="s">
        <v>79</v>
      </c>
      <c r="AX5001" t="s">
        <v>81</v>
      </c>
      <c r="AY5001" t="s">
        <v>76</v>
      </c>
      <c r="AZ5001" t="s">
        <v>76</v>
      </c>
      <c r="BA5001" t="s">
        <v>76</v>
      </c>
      <c r="BB5001" t="s">
        <v>121</v>
      </c>
      <c r="BC5001">
        <v>-1</v>
      </c>
      <c r="BD5001" t="s">
        <v>76</v>
      </c>
      <c r="BF5001" t="s">
        <v>76</v>
      </c>
      <c r="BG5001" t="s">
        <v>132</v>
      </c>
    </row>
    <row r="5002" spans="1:65" x14ac:dyDescent="0.3">
      <c r="A5002">
        <v>143007</v>
      </c>
      <c r="B5002">
        <v>0</v>
      </c>
      <c r="C5002" t="s">
        <v>99</v>
      </c>
      <c r="D5002" t="s">
        <v>88</v>
      </c>
      <c r="E5002" t="s">
        <v>67</v>
      </c>
      <c r="F5002" t="s">
        <v>68</v>
      </c>
      <c r="G5002">
        <v>0</v>
      </c>
      <c r="H5002">
        <v>112500</v>
      </c>
      <c r="I5002">
        <v>270000</v>
      </c>
      <c r="J5002" t="s">
        <v>89</v>
      </c>
      <c r="K5002" t="s">
        <v>90</v>
      </c>
      <c r="L5002" t="s">
        <v>91</v>
      </c>
      <c r="M5002" t="s">
        <v>72</v>
      </c>
      <c r="N5002">
        <v>1.0500000000000001E-2</v>
      </c>
      <c r="O5002">
        <v>13185</v>
      </c>
      <c r="P5002">
        <v>2480</v>
      </c>
      <c r="Q5002">
        <v>610</v>
      </c>
      <c r="R5002">
        <v>5041</v>
      </c>
      <c r="S5002">
        <v>3</v>
      </c>
      <c r="T5002">
        <v>3</v>
      </c>
      <c r="U5002" t="s">
        <v>94</v>
      </c>
      <c r="V5002">
        <v>12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 t="s">
        <v>237</v>
      </c>
      <c r="AD5002">
        <v>1795076</v>
      </c>
      <c r="AE5002" t="s">
        <v>93</v>
      </c>
      <c r="AF5002">
        <v>11380.05</v>
      </c>
      <c r="AG5002">
        <v>103455</v>
      </c>
      <c r="AH5002">
        <v>103455</v>
      </c>
      <c r="AI5002">
        <v>0</v>
      </c>
      <c r="AJ5002">
        <v>103455</v>
      </c>
      <c r="AK5002" t="s">
        <v>123</v>
      </c>
      <c r="AL5002">
        <v>12</v>
      </c>
      <c r="AM5002" t="s">
        <v>68</v>
      </c>
      <c r="AN5002">
        <v>1</v>
      </c>
      <c r="AO5002">
        <v>0</v>
      </c>
      <c r="AR5002" t="s">
        <v>79</v>
      </c>
      <c r="AS5002" t="s">
        <v>114</v>
      </c>
      <c r="AT5002">
        <v>-264</v>
      </c>
      <c r="AU5002" t="s">
        <v>78</v>
      </c>
      <c r="AV5002" t="s">
        <v>149</v>
      </c>
      <c r="AX5002" t="s">
        <v>102</v>
      </c>
      <c r="AY5002" t="s">
        <v>111</v>
      </c>
      <c r="AZ5002" t="s">
        <v>96</v>
      </c>
      <c r="BA5002" t="s">
        <v>76</v>
      </c>
      <c r="BB5002" t="s">
        <v>104</v>
      </c>
      <c r="BC5002">
        <v>157</v>
      </c>
      <c r="BD5002" t="s">
        <v>85</v>
      </c>
      <c r="BE5002">
        <v>10</v>
      </c>
      <c r="BF5002" t="s">
        <v>112</v>
      </c>
      <c r="BG5002" t="s">
        <v>151</v>
      </c>
    </row>
    <row r="5003" spans="1:65" x14ac:dyDescent="0.3">
      <c r="A5003">
        <v>143008</v>
      </c>
      <c r="B5003">
        <v>0</v>
      </c>
      <c r="C5003" t="s">
        <v>65</v>
      </c>
      <c r="D5003" t="s">
        <v>88</v>
      </c>
      <c r="E5003" t="s">
        <v>68</v>
      </c>
      <c r="F5003" t="s">
        <v>68</v>
      </c>
      <c r="G5003">
        <v>0</v>
      </c>
      <c r="H5003">
        <v>135000</v>
      </c>
      <c r="I5003">
        <v>270000</v>
      </c>
      <c r="J5003" t="s">
        <v>133</v>
      </c>
      <c r="K5003" t="s">
        <v>70</v>
      </c>
      <c r="L5003" t="s">
        <v>91</v>
      </c>
      <c r="M5003" t="s">
        <v>72</v>
      </c>
      <c r="N5003">
        <v>6.8519999999999996E-3</v>
      </c>
      <c r="O5003">
        <v>16168</v>
      </c>
      <c r="P5003">
        <v>6054</v>
      </c>
      <c r="Q5003">
        <v>3306</v>
      </c>
      <c r="R5003">
        <v>4210</v>
      </c>
      <c r="S5003">
        <v>3</v>
      </c>
      <c r="T5003">
        <v>3</v>
      </c>
      <c r="U5003" t="s">
        <v>73</v>
      </c>
      <c r="V5003">
        <v>10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 t="s">
        <v>134</v>
      </c>
      <c r="AD5003">
        <v>2731806</v>
      </c>
      <c r="AE5003" t="s">
        <v>65</v>
      </c>
      <c r="AG5003">
        <v>0</v>
      </c>
      <c r="AH5003">
        <v>0</v>
      </c>
      <c r="AK5003" t="s">
        <v>94</v>
      </c>
      <c r="AL5003">
        <v>8</v>
      </c>
      <c r="AM5003" t="s">
        <v>68</v>
      </c>
      <c r="AN5003">
        <v>1</v>
      </c>
      <c r="AR5003" t="s">
        <v>76</v>
      </c>
      <c r="AS5003" t="s">
        <v>129</v>
      </c>
      <c r="AT5003">
        <v>-236</v>
      </c>
      <c r="AU5003" t="s">
        <v>76</v>
      </c>
      <c r="AV5003" t="s">
        <v>79</v>
      </c>
      <c r="AX5003" t="s">
        <v>81</v>
      </c>
      <c r="AY5003" t="s">
        <v>76</v>
      </c>
      <c r="AZ5003" t="s">
        <v>76</v>
      </c>
      <c r="BA5003" t="s">
        <v>76</v>
      </c>
      <c r="BB5003" t="s">
        <v>121</v>
      </c>
      <c r="BC5003">
        <v>-1</v>
      </c>
      <c r="BD5003" t="s">
        <v>76</v>
      </c>
      <c r="BF5003" t="s">
        <v>76</v>
      </c>
      <c r="BG5003" t="s">
        <v>82</v>
      </c>
    </row>
    <row r="5004" spans="1:65" x14ac:dyDescent="0.3">
      <c r="A5004">
        <v>143023</v>
      </c>
      <c r="B5004">
        <v>1</v>
      </c>
      <c r="C5004" t="s">
        <v>65</v>
      </c>
      <c r="D5004" t="s">
        <v>66</v>
      </c>
      <c r="E5004" t="s">
        <v>68</v>
      </c>
      <c r="F5004" t="s">
        <v>67</v>
      </c>
      <c r="G5004">
        <v>0</v>
      </c>
      <c r="H5004">
        <v>180000</v>
      </c>
      <c r="I5004">
        <v>521280</v>
      </c>
      <c r="J5004" t="s">
        <v>69</v>
      </c>
      <c r="K5004" t="s">
        <v>70</v>
      </c>
      <c r="L5004" t="s">
        <v>91</v>
      </c>
      <c r="M5004" t="s">
        <v>72</v>
      </c>
      <c r="N5004">
        <v>3.5791999999999997E-2</v>
      </c>
      <c r="O5004">
        <v>19859</v>
      </c>
      <c r="P5004">
        <v>1061</v>
      </c>
      <c r="Q5004">
        <v>9038</v>
      </c>
      <c r="R5004">
        <v>3189</v>
      </c>
      <c r="S5004">
        <v>2</v>
      </c>
      <c r="T5004">
        <v>2</v>
      </c>
      <c r="U5004" t="s">
        <v>73</v>
      </c>
      <c r="V5004">
        <v>9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1</v>
      </c>
      <c r="AC5004" t="s">
        <v>122</v>
      </c>
      <c r="AD5004">
        <v>1026687</v>
      </c>
      <c r="AE5004" t="s">
        <v>99</v>
      </c>
      <c r="AF5004">
        <v>5625</v>
      </c>
      <c r="AG5004">
        <v>0</v>
      </c>
      <c r="AH5004">
        <v>112500</v>
      </c>
      <c r="AK5004" t="s">
        <v>75</v>
      </c>
      <c r="AL5004">
        <v>9</v>
      </c>
      <c r="AM5004" t="s">
        <v>68</v>
      </c>
      <c r="AN5004">
        <v>1</v>
      </c>
      <c r="AR5004" t="s">
        <v>79</v>
      </c>
      <c r="AS5004" t="s">
        <v>77</v>
      </c>
      <c r="AT5004">
        <v>-2870</v>
      </c>
      <c r="AU5004" t="s">
        <v>76</v>
      </c>
      <c r="AV5004" t="s">
        <v>79</v>
      </c>
      <c r="AX5004" t="s">
        <v>81</v>
      </c>
      <c r="AY5004" t="s">
        <v>76</v>
      </c>
      <c r="AZ5004" t="s">
        <v>131</v>
      </c>
      <c r="BA5004" t="s">
        <v>116</v>
      </c>
      <c r="BB5004" t="s">
        <v>187</v>
      </c>
      <c r="BC5004">
        <v>0</v>
      </c>
      <c r="BD5004" t="s">
        <v>76</v>
      </c>
      <c r="BE5004">
        <v>0</v>
      </c>
      <c r="BF5004" t="s">
        <v>76</v>
      </c>
      <c r="BG5004" t="s">
        <v>132</v>
      </c>
      <c r="BH5004">
        <v>-2869</v>
      </c>
      <c r="BI5004">
        <v>-2829</v>
      </c>
      <c r="BJ5004">
        <v>365243</v>
      </c>
      <c r="BK5004">
        <v>365243</v>
      </c>
      <c r="BL5004">
        <v>365243</v>
      </c>
      <c r="BM5004">
        <v>0</v>
      </c>
    </row>
    <row r="5005" spans="1:65" x14ac:dyDescent="0.3">
      <c r="A5005">
        <v>143026</v>
      </c>
      <c r="B5005">
        <v>0</v>
      </c>
      <c r="C5005" t="s">
        <v>65</v>
      </c>
      <c r="D5005" t="s">
        <v>88</v>
      </c>
      <c r="E5005" t="s">
        <v>67</v>
      </c>
      <c r="F5005" t="s">
        <v>68</v>
      </c>
      <c r="G5005">
        <v>0</v>
      </c>
      <c r="H5005">
        <v>382500</v>
      </c>
      <c r="I5005">
        <v>1159515</v>
      </c>
      <c r="J5005" t="s">
        <v>69</v>
      </c>
      <c r="K5005" t="s">
        <v>70</v>
      </c>
      <c r="L5005" t="s">
        <v>91</v>
      </c>
      <c r="M5005" t="s">
        <v>72</v>
      </c>
      <c r="N5005">
        <v>1.9689000000000002E-2</v>
      </c>
      <c r="O5005">
        <v>17194</v>
      </c>
      <c r="P5005">
        <v>2614</v>
      </c>
      <c r="Q5005">
        <v>11356</v>
      </c>
      <c r="R5005">
        <v>741</v>
      </c>
      <c r="S5005">
        <v>2</v>
      </c>
      <c r="T5005">
        <v>2</v>
      </c>
      <c r="U5005" t="s">
        <v>73</v>
      </c>
      <c r="V5005">
        <v>14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92</v>
      </c>
      <c r="AD5005">
        <v>2106900</v>
      </c>
      <c r="AE5005" t="s">
        <v>65</v>
      </c>
      <c r="AF5005">
        <v>51655.724999999999</v>
      </c>
      <c r="AG5005">
        <v>1129500</v>
      </c>
      <c r="AH5005">
        <v>1211503.5</v>
      </c>
      <c r="AJ5005">
        <v>1129500</v>
      </c>
      <c r="AK5005" t="s">
        <v>123</v>
      </c>
      <c r="AL5005">
        <v>9</v>
      </c>
      <c r="AM5005" t="s">
        <v>68</v>
      </c>
      <c r="AN5005">
        <v>1</v>
      </c>
      <c r="AR5005" t="s">
        <v>76</v>
      </c>
      <c r="AS5005" t="s">
        <v>77</v>
      </c>
      <c r="AT5005">
        <v>-822</v>
      </c>
      <c r="AU5005" t="s">
        <v>78</v>
      </c>
      <c r="AV5005" t="s">
        <v>79</v>
      </c>
      <c r="AW5005" t="s">
        <v>80</v>
      </c>
      <c r="AX5005" t="s">
        <v>161</v>
      </c>
      <c r="AY5005" t="s">
        <v>76</v>
      </c>
      <c r="AZ5005" t="s">
        <v>82</v>
      </c>
      <c r="BA5005" t="s">
        <v>116</v>
      </c>
      <c r="BB5005" t="s">
        <v>121</v>
      </c>
      <c r="BC5005">
        <v>-1</v>
      </c>
      <c r="BD5005" t="s">
        <v>76</v>
      </c>
      <c r="BE5005">
        <v>30</v>
      </c>
      <c r="BF5005" t="s">
        <v>97</v>
      </c>
      <c r="BG5005" t="s">
        <v>118</v>
      </c>
      <c r="BH5005">
        <v>365243</v>
      </c>
      <c r="BI5005">
        <v>-792</v>
      </c>
      <c r="BJ5005">
        <v>78</v>
      </c>
      <c r="BK5005">
        <v>-612</v>
      </c>
      <c r="BL5005">
        <v>-606</v>
      </c>
      <c r="BM5005">
        <v>1</v>
      </c>
    </row>
    <row r="5006" spans="1:65" x14ac:dyDescent="0.3">
      <c r="A5006">
        <v>143026</v>
      </c>
      <c r="B5006">
        <v>0</v>
      </c>
      <c r="C5006" t="s">
        <v>65</v>
      </c>
      <c r="D5006" t="s">
        <v>88</v>
      </c>
      <c r="E5006" t="s">
        <v>67</v>
      </c>
      <c r="F5006" t="s">
        <v>68</v>
      </c>
      <c r="G5006">
        <v>0</v>
      </c>
      <c r="H5006">
        <v>382500</v>
      </c>
      <c r="I5006">
        <v>1159515</v>
      </c>
      <c r="J5006" t="s">
        <v>69</v>
      </c>
      <c r="K5006" t="s">
        <v>70</v>
      </c>
      <c r="L5006" t="s">
        <v>91</v>
      </c>
      <c r="M5006" t="s">
        <v>72</v>
      </c>
      <c r="N5006">
        <v>1.9689000000000002E-2</v>
      </c>
      <c r="O5006">
        <v>17194</v>
      </c>
      <c r="P5006">
        <v>2614</v>
      </c>
      <c r="Q5006">
        <v>11356</v>
      </c>
      <c r="R5006">
        <v>741</v>
      </c>
      <c r="S5006">
        <v>2</v>
      </c>
      <c r="T5006">
        <v>2</v>
      </c>
      <c r="U5006" t="s">
        <v>73</v>
      </c>
      <c r="V5006">
        <v>14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 t="s">
        <v>92</v>
      </c>
      <c r="AD5006">
        <v>1066372</v>
      </c>
      <c r="AE5006" t="s">
        <v>65</v>
      </c>
      <c r="AG5006">
        <v>0</v>
      </c>
      <c r="AH5006">
        <v>0</v>
      </c>
      <c r="AK5006" t="s">
        <v>109</v>
      </c>
      <c r="AL5006">
        <v>15</v>
      </c>
      <c r="AM5006" t="s">
        <v>68</v>
      </c>
      <c r="AN5006">
        <v>1</v>
      </c>
      <c r="AR5006" t="s">
        <v>76</v>
      </c>
      <c r="AS5006" t="s">
        <v>129</v>
      </c>
      <c r="AT5006">
        <v>-223</v>
      </c>
      <c r="AU5006" t="s">
        <v>76</v>
      </c>
      <c r="AV5006" t="s">
        <v>79</v>
      </c>
      <c r="AX5006" t="s">
        <v>81</v>
      </c>
      <c r="AY5006" t="s">
        <v>76</v>
      </c>
      <c r="AZ5006" t="s">
        <v>76</v>
      </c>
      <c r="BA5006" t="s">
        <v>76</v>
      </c>
      <c r="BB5006" t="s">
        <v>121</v>
      </c>
      <c r="BC5006">
        <v>-1</v>
      </c>
      <c r="BD5006" t="s">
        <v>76</v>
      </c>
      <c r="BF5006" t="s">
        <v>76</v>
      </c>
      <c r="BG5006" t="s">
        <v>82</v>
      </c>
    </row>
    <row r="5007" spans="1:65" x14ac:dyDescent="0.3">
      <c r="A5007">
        <v>143030</v>
      </c>
      <c r="B5007">
        <v>0</v>
      </c>
      <c r="C5007" t="s">
        <v>65</v>
      </c>
      <c r="D5007" t="s">
        <v>88</v>
      </c>
      <c r="E5007" t="s">
        <v>67</v>
      </c>
      <c r="F5007" t="s">
        <v>67</v>
      </c>
      <c r="G5007">
        <v>0</v>
      </c>
      <c r="H5007">
        <v>180000</v>
      </c>
      <c r="I5007">
        <v>528633</v>
      </c>
      <c r="J5007" t="s">
        <v>113</v>
      </c>
      <c r="K5007" t="s">
        <v>70</v>
      </c>
      <c r="L5007" t="s">
        <v>139</v>
      </c>
      <c r="M5007" t="s">
        <v>72</v>
      </c>
      <c r="N5007">
        <v>7.2508000000000003E-2</v>
      </c>
      <c r="O5007">
        <v>21186</v>
      </c>
      <c r="P5007">
        <v>365243</v>
      </c>
      <c r="Q5007">
        <v>9813</v>
      </c>
      <c r="R5007">
        <v>4258</v>
      </c>
      <c r="S5007">
        <v>1</v>
      </c>
      <c r="T5007">
        <v>1</v>
      </c>
      <c r="U5007" t="s">
        <v>125</v>
      </c>
      <c r="V5007">
        <v>15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76</v>
      </c>
      <c r="AD5007">
        <v>2212270</v>
      </c>
      <c r="AE5007" t="s">
        <v>65</v>
      </c>
      <c r="AG5007">
        <v>0</v>
      </c>
      <c r="AH5007">
        <v>0</v>
      </c>
      <c r="AK5007" t="s">
        <v>120</v>
      </c>
      <c r="AL5007">
        <v>17</v>
      </c>
      <c r="AM5007" t="s">
        <v>68</v>
      </c>
      <c r="AN5007">
        <v>1</v>
      </c>
      <c r="AR5007" t="s">
        <v>76</v>
      </c>
      <c r="AS5007" t="s">
        <v>129</v>
      </c>
      <c r="AT5007">
        <v>-125</v>
      </c>
      <c r="AU5007" t="s">
        <v>76</v>
      </c>
      <c r="AV5007" t="s">
        <v>79</v>
      </c>
      <c r="AX5007" t="s">
        <v>81</v>
      </c>
      <c r="AY5007" t="s">
        <v>76</v>
      </c>
      <c r="AZ5007" t="s">
        <v>76</v>
      </c>
      <c r="BA5007" t="s">
        <v>76</v>
      </c>
      <c r="BB5007" t="s">
        <v>121</v>
      </c>
      <c r="BC5007">
        <v>-1</v>
      </c>
      <c r="BD5007" t="s">
        <v>76</v>
      </c>
      <c r="BF5007" t="s">
        <v>76</v>
      </c>
      <c r="BG5007" t="s">
        <v>82</v>
      </c>
    </row>
    <row r="5008" spans="1:65" x14ac:dyDescent="0.3">
      <c r="A5008">
        <v>143036</v>
      </c>
      <c r="B5008">
        <v>0</v>
      </c>
      <c r="C5008" t="s">
        <v>65</v>
      </c>
      <c r="D5008" t="s">
        <v>88</v>
      </c>
      <c r="E5008" t="s">
        <v>67</v>
      </c>
      <c r="F5008" t="s">
        <v>68</v>
      </c>
      <c r="G5008">
        <v>0</v>
      </c>
      <c r="H5008">
        <v>351000</v>
      </c>
      <c r="I5008">
        <v>651600</v>
      </c>
      <c r="J5008" t="s">
        <v>113</v>
      </c>
      <c r="K5008" t="s">
        <v>70</v>
      </c>
      <c r="L5008" t="s">
        <v>91</v>
      </c>
      <c r="M5008" t="s">
        <v>72</v>
      </c>
      <c r="N5008">
        <v>7.0200000000000002E-3</v>
      </c>
      <c r="O5008">
        <v>23183</v>
      </c>
      <c r="P5008">
        <v>365243</v>
      </c>
      <c r="Q5008">
        <v>1675</v>
      </c>
      <c r="R5008">
        <v>3816</v>
      </c>
      <c r="S5008">
        <v>2</v>
      </c>
      <c r="T5008">
        <v>2</v>
      </c>
      <c r="U5008" t="s">
        <v>109</v>
      </c>
      <c r="V5008">
        <v>13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 t="s">
        <v>76</v>
      </c>
      <c r="AD5008">
        <v>2429957</v>
      </c>
      <c r="AE5008" t="s">
        <v>65</v>
      </c>
      <c r="AG5008">
        <v>0</v>
      </c>
      <c r="AH5008">
        <v>0</v>
      </c>
      <c r="AK5008" t="s">
        <v>125</v>
      </c>
      <c r="AL5008">
        <v>12</v>
      </c>
      <c r="AM5008" t="s">
        <v>68</v>
      </c>
      <c r="AN5008">
        <v>1</v>
      </c>
      <c r="AR5008" t="s">
        <v>76</v>
      </c>
      <c r="AS5008" t="s">
        <v>129</v>
      </c>
      <c r="AT5008">
        <v>-213</v>
      </c>
      <c r="AU5008" t="s">
        <v>76</v>
      </c>
      <c r="AV5008" t="s">
        <v>79</v>
      </c>
      <c r="AX5008" t="s">
        <v>81</v>
      </c>
      <c r="AY5008" t="s">
        <v>76</v>
      </c>
      <c r="AZ5008" t="s">
        <v>76</v>
      </c>
      <c r="BA5008" t="s">
        <v>76</v>
      </c>
      <c r="BB5008" t="s">
        <v>121</v>
      </c>
      <c r="BC5008">
        <v>-1</v>
      </c>
      <c r="BD5008" t="s">
        <v>76</v>
      </c>
      <c r="BF5008" t="s">
        <v>76</v>
      </c>
      <c r="BG5008" t="s">
        <v>82</v>
      </c>
    </row>
    <row r="5009" spans="1:65" x14ac:dyDescent="0.3">
      <c r="A5009">
        <v>143041</v>
      </c>
      <c r="B5009">
        <v>0</v>
      </c>
      <c r="C5009" t="s">
        <v>65</v>
      </c>
      <c r="D5009" t="s">
        <v>88</v>
      </c>
      <c r="E5009" t="s">
        <v>67</v>
      </c>
      <c r="F5009" t="s">
        <v>68</v>
      </c>
      <c r="G5009">
        <v>2</v>
      </c>
      <c r="H5009">
        <v>112500</v>
      </c>
      <c r="I5009">
        <v>262246.5</v>
      </c>
      <c r="J5009" t="s">
        <v>69</v>
      </c>
      <c r="K5009" t="s">
        <v>70</v>
      </c>
      <c r="L5009" t="s">
        <v>139</v>
      </c>
      <c r="M5009" t="s">
        <v>72</v>
      </c>
      <c r="N5009">
        <v>2.2800000000000001E-2</v>
      </c>
      <c r="O5009">
        <v>15921</v>
      </c>
      <c r="P5009">
        <v>166</v>
      </c>
      <c r="Q5009">
        <v>4826</v>
      </c>
      <c r="R5009">
        <v>4119</v>
      </c>
      <c r="S5009">
        <v>2</v>
      </c>
      <c r="T5009">
        <v>2</v>
      </c>
      <c r="U5009" t="s">
        <v>109</v>
      </c>
      <c r="V5009">
        <v>9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1</v>
      </c>
      <c r="AC5009" t="s">
        <v>159</v>
      </c>
      <c r="AD5009">
        <v>1002662</v>
      </c>
      <c r="AE5009" t="s">
        <v>99</v>
      </c>
      <c r="AF5009">
        <v>2250</v>
      </c>
      <c r="AG5009">
        <v>45000</v>
      </c>
      <c r="AH5009">
        <v>45000</v>
      </c>
      <c r="AJ5009">
        <v>45000</v>
      </c>
      <c r="AK5009" t="s">
        <v>125</v>
      </c>
      <c r="AL5009">
        <v>13</v>
      </c>
      <c r="AM5009" t="s">
        <v>68</v>
      </c>
      <c r="AN5009">
        <v>1</v>
      </c>
      <c r="AR5009" t="s">
        <v>79</v>
      </c>
      <c r="AS5009" t="s">
        <v>77</v>
      </c>
      <c r="AT5009">
        <v>-367</v>
      </c>
      <c r="AU5009" t="s">
        <v>76</v>
      </c>
      <c r="AV5009" t="s">
        <v>79</v>
      </c>
      <c r="AX5009" t="s">
        <v>161</v>
      </c>
      <c r="AY5009" t="s">
        <v>76</v>
      </c>
      <c r="AZ5009" t="s">
        <v>131</v>
      </c>
      <c r="BA5009" t="s">
        <v>83</v>
      </c>
      <c r="BB5009" t="s">
        <v>138</v>
      </c>
      <c r="BC5009">
        <v>200</v>
      </c>
      <c r="BD5009" t="s">
        <v>157</v>
      </c>
      <c r="BE5009">
        <v>0</v>
      </c>
      <c r="BF5009" t="s">
        <v>76</v>
      </c>
      <c r="BG5009" t="s">
        <v>132</v>
      </c>
      <c r="BH5009">
        <v>365243</v>
      </c>
      <c r="BI5009">
        <v>365243</v>
      </c>
      <c r="BJ5009">
        <v>365243</v>
      </c>
      <c r="BK5009">
        <v>365243</v>
      </c>
      <c r="BL5009">
        <v>365243</v>
      </c>
      <c r="BM5009">
        <v>0</v>
      </c>
    </row>
    <row r="5010" spans="1:65" x14ac:dyDescent="0.3">
      <c r="A5010">
        <v>143049</v>
      </c>
      <c r="B5010">
        <v>1</v>
      </c>
      <c r="C5010" t="s">
        <v>65</v>
      </c>
      <c r="D5010" t="s">
        <v>66</v>
      </c>
      <c r="E5010" t="s">
        <v>67</v>
      </c>
      <c r="F5010" t="s">
        <v>68</v>
      </c>
      <c r="G5010">
        <v>1</v>
      </c>
      <c r="H5010">
        <v>315000</v>
      </c>
      <c r="I5010">
        <v>835380</v>
      </c>
      <c r="J5010" t="s">
        <v>69</v>
      </c>
      <c r="K5010" t="s">
        <v>90</v>
      </c>
      <c r="L5010" t="s">
        <v>91</v>
      </c>
      <c r="M5010" t="s">
        <v>72</v>
      </c>
      <c r="N5010">
        <v>4.849E-3</v>
      </c>
      <c r="O5010">
        <v>11724</v>
      </c>
      <c r="P5010">
        <v>215</v>
      </c>
      <c r="Q5010">
        <v>838</v>
      </c>
      <c r="R5010">
        <v>4093</v>
      </c>
      <c r="S5010">
        <v>2</v>
      </c>
      <c r="T5010">
        <v>2</v>
      </c>
      <c r="U5010" t="s">
        <v>120</v>
      </c>
      <c r="V5010">
        <v>12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 t="s">
        <v>141</v>
      </c>
      <c r="AD5010">
        <v>1565184</v>
      </c>
      <c r="AE5010" t="s">
        <v>93</v>
      </c>
      <c r="AF5010">
        <v>8402.3549999999996</v>
      </c>
      <c r="AG5010">
        <v>49950</v>
      </c>
      <c r="AH5010">
        <v>47551.5</v>
      </c>
      <c r="AI5010">
        <v>4995</v>
      </c>
      <c r="AJ5010">
        <v>49950</v>
      </c>
      <c r="AK5010" t="s">
        <v>94</v>
      </c>
      <c r="AL5010">
        <v>19</v>
      </c>
      <c r="AM5010" t="s">
        <v>68</v>
      </c>
      <c r="AN5010">
        <v>1</v>
      </c>
      <c r="AO5010">
        <v>0.103527525</v>
      </c>
      <c r="AR5010" t="s">
        <v>79</v>
      </c>
      <c r="AS5010" t="s">
        <v>77</v>
      </c>
      <c r="AT5010">
        <v>-2629</v>
      </c>
      <c r="AU5010" t="s">
        <v>78</v>
      </c>
      <c r="AV5010" t="s">
        <v>79</v>
      </c>
      <c r="AW5010" t="s">
        <v>101</v>
      </c>
      <c r="AX5010" t="s">
        <v>102</v>
      </c>
      <c r="AY5010" t="s">
        <v>124</v>
      </c>
      <c r="AZ5010" t="s">
        <v>96</v>
      </c>
      <c r="BA5010" t="s">
        <v>76</v>
      </c>
      <c r="BB5010" t="s">
        <v>104</v>
      </c>
      <c r="BC5010">
        <v>22</v>
      </c>
      <c r="BD5010" t="s">
        <v>105</v>
      </c>
      <c r="BE5010">
        <v>7</v>
      </c>
      <c r="BF5010" t="s">
        <v>112</v>
      </c>
      <c r="BG5010" t="s">
        <v>106</v>
      </c>
      <c r="BH5010">
        <v>365243</v>
      </c>
      <c r="BI5010">
        <v>-2598</v>
      </c>
      <c r="BJ5010">
        <v>-2418</v>
      </c>
      <c r="BK5010">
        <v>-2508</v>
      </c>
      <c r="BL5010">
        <v>-2502</v>
      </c>
      <c r="BM5010">
        <v>1</v>
      </c>
    </row>
    <row r="5011" spans="1:65" x14ac:dyDescent="0.3">
      <c r="A5011">
        <v>143067</v>
      </c>
      <c r="B5011">
        <v>0</v>
      </c>
      <c r="C5011" t="s">
        <v>65</v>
      </c>
      <c r="D5011" t="s">
        <v>88</v>
      </c>
      <c r="E5011" t="s">
        <v>67</v>
      </c>
      <c r="F5011" t="s">
        <v>67</v>
      </c>
      <c r="G5011">
        <v>0</v>
      </c>
      <c r="H5011">
        <v>90000</v>
      </c>
      <c r="I5011">
        <v>651816</v>
      </c>
      <c r="J5011" t="s">
        <v>69</v>
      </c>
      <c r="K5011" t="s">
        <v>90</v>
      </c>
      <c r="L5011" t="s">
        <v>91</v>
      </c>
      <c r="M5011" t="s">
        <v>72</v>
      </c>
      <c r="N5011">
        <v>1.8029E-2</v>
      </c>
      <c r="O5011">
        <v>18118</v>
      </c>
      <c r="P5011">
        <v>4382</v>
      </c>
      <c r="Q5011">
        <v>5953</v>
      </c>
      <c r="R5011">
        <v>1652</v>
      </c>
      <c r="S5011">
        <v>3</v>
      </c>
      <c r="T5011">
        <v>3</v>
      </c>
      <c r="U5011" t="s">
        <v>109</v>
      </c>
      <c r="V5011">
        <v>7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 t="s">
        <v>134</v>
      </c>
      <c r="AD5011">
        <v>2599967</v>
      </c>
      <c r="AE5011" t="s">
        <v>93</v>
      </c>
      <c r="AF5011">
        <v>2654.9549999999999</v>
      </c>
      <c r="AG5011">
        <v>15705</v>
      </c>
      <c r="AH5011">
        <v>16740</v>
      </c>
      <c r="AI5011">
        <v>0</v>
      </c>
      <c r="AJ5011">
        <v>15705</v>
      </c>
      <c r="AK5011" t="s">
        <v>73</v>
      </c>
      <c r="AL5011">
        <v>6</v>
      </c>
      <c r="AM5011" t="s">
        <v>68</v>
      </c>
      <c r="AN5011">
        <v>1</v>
      </c>
      <c r="AO5011">
        <v>0</v>
      </c>
      <c r="AR5011" t="s">
        <v>79</v>
      </c>
      <c r="AS5011" t="s">
        <v>77</v>
      </c>
      <c r="AT5011">
        <v>-2500</v>
      </c>
      <c r="AU5011" t="s">
        <v>78</v>
      </c>
      <c r="AV5011" t="s">
        <v>79</v>
      </c>
      <c r="AW5011" t="s">
        <v>80</v>
      </c>
      <c r="AX5011" t="s">
        <v>102</v>
      </c>
      <c r="AY5011" t="s">
        <v>124</v>
      </c>
      <c r="AZ5011" t="s">
        <v>96</v>
      </c>
      <c r="BA5011" t="s">
        <v>76</v>
      </c>
      <c r="BB5011" t="s">
        <v>104</v>
      </c>
      <c r="BC5011">
        <v>23</v>
      </c>
      <c r="BD5011" t="s">
        <v>105</v>
      </c>
      <c r="BE5011">
        <v>8</v>
      </c>
      <c r="BF5011" t="s">
        <v>86</v>
      </c>
      <c r="BG5011" t="s">
        <v>106</v>
      </c>
      <c r="BH5011">
        <v>365243</v>
      </c>
      <c r="BI5011">
        <v>-2469</v>
      </c>
      <c r="BJ5011">
        <v>-2259</v>
      </c>
      <c r="BK5011">
        <v>-2259</v>
      </c>
      <c r="BL5011">
        <v>-2252</v>
      </c>
      <c r="BM5011">
        <v>1</v>
      </c>
    </row>
    <row r="5012" spans="1:65" x14ac:dyDescent="0.3">
      <c r="A5012">
        <v>143068</v>
      </c>
      <c r="B5012">
        <v>0</v>
      </c>
      <c r="C5012" t="s">
        <v>65</v>
      </c>
      <c r="D5012" t="s">
        <v>66</v>
      </c>
      <c r="E5012" t="s">
        <v>67</v>
      </c>
      <c r="F5012" t="s">
        <v>68</v>
      </c>
      <c r="G5012">
        <v>0</v>
      </c>
      <c r="H5012">
        <v>292500</v>
      </c>
      <c r="I5012">
        <v>308133</v>
      </c>
      <c r="J5012" t="s">
        <v>69</v>
      </c>
      <c r="K5012" t="s">
        <v>70</v>
      </c>
      <c r="L5012" t="s">
        <v>91</v>
      </c>
      <c r="M5012" t="s">
        <v>72</v>
      </c>
      <c r="N5012">
        <v>2.2624999999999999E-2</v>
      </c>
      <c r="O5012">
        <v>13749</v>
      </c>
      <c r="P5012">
        <v>2317</v>
      </c>
      <c r="Q5012">
        <v>7420</v>
      </c>
      <c r="R5012">
        <v>3396</v>
      </c>
      <c r="S5012">
        <v>2</v>
      </c>
      <c r="T5012">
        <v>2</v>
      </c>
      <c r="U5012" t="s">
        <v>109</v>
      </c>
      <c r="V5012">
        <v>13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 t="s">
        <v>195</v>
      </c>
      <c r="AD5012">
        <v>2509805</v>
      </c>
      <c r="AE5012" t="s">
        <v>65</v>
      </c>
      <c r="AF5012">
        <v>18203.310000000001</v>
      </c>
      <c r="AG5012">
        <v>135000</v>
      </c>
      <c r="AH5012">
        <v>163732.5</v>
      </c>
      <c r="AJ5012">
        <v>135000</v>
      </c>
      <c r="AK5012" t="s">
        <v>123</v>
      </c>
      <c r="AL5012">
        <v>10</v>
      </c>
      <c r="AM5012" t="s">
        <v>68</v>
      </c>
      <c r="AN5012">
        <v>1</v>
      </c>
      <c r="AR5012" t="s">
        <v>76</v>
      </c>
      <c r="AS5012" t="s">
        <v>77</v>
      </c>
      <c r="AT5012">
        <v>-466</v>
      </c>
      <c r="AU5012" t="s">
        <v>78</v>
      </c>
      <c r="AV5012" t="s">
        <v>79</v>
      </c>
      <c r="AX5012" t="s">
        <v>81</v>
      </c>
      <c r="AY5012" t="s">
        <v>76</v>
      </c>
      <c r="AZ5012" t="s">
        <v>82</v>
      </c>
      <c r="BA5012" t="s">
        <v>116</v>
      </c>
      <c r="BB5012" t="s">
        <v>121</v>
      </c>
      <c r="BC5012">
        <v>-1</v>
      </c>
      <c r="BD5012" t="s">
        <v>76</v>
      </c>
      <c r="BE5012">
        <v>12</v>
      </c>
      <c r="BF5012" t="s">
        <v>86</v>
      </c>
      <c r="BG5012" t="s">
        <v>172</v>
      </c>
      <c r="BH5012">
        <v>365243</v>
      </c>
      <c r="BI5012">
        <v>-436</v>
      </c>
      <c r="BJ5012">
        <v>-106</v>
      </c>
      <c r="BK5012">
        <v>-106</v>
      </c>
      <c r="BL5012">
        <v>-103</v>
      </c>
      <c r="BM5012">
        <v>1</v>
      </c>
    </row>
    <row r="5013" spans="1:65" x14ac:dyDescent="0.3">
      <c r="A5013">
        <v>143072</v>
      </c>
      <c r="B5013">
        <v>0</v>
      </c>
      <c r="C5013" t="s">
        <v>65</v>
      </c>
      <c r="D5013" t="s">
        <v>66</v>
      </c>
      <c r="E5013" t="s">
        <v>67</v>
      </c>
      <c r="F5013" t="s">
        <v>67</v>
      </c>
      <c r="G5013">
        <v>0</v>
      </c>
      <c r="H5013">
        <v>112500</v>
      </c>
      <c r="I5013">
        <v>254700</v>
      </c>
      <c r="J5013" t="s">
        <v>69</v>
      </c>
      <c r="K5013" t="s">
        <v>70</v>
      </c>
      <c r="L5013" t="s">
        <v>71</v>
      </c>
      <c r="M5013" t="s">
        <v>72</v>
      </c>
      <c r="N5013">
        <v>1.9101E-2</v>
      </c>
      <c r="O5013">
        <v>11679</v>
      </c>
      <c r="P5013">
        <v>4393</v>
      </c>
      <c r="Q5013">
        <v>685</v>
      </c>
      <c r="R5013">
        <v>3118</v>
      </c>
      <c r="S5013">
        <v>2</v>
      </c>
      <c r="T5013">
        <v>2</v>
      </c>
      <c r="U5013" t="s">
        <v>73</v>
      </c>
      <c r="V5013">
        <v>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 t="s">
        <v>145</v>
      </c>
      <c r="AD5013">
        <v>2118264</v>
      </c>
      <c r="AE5013" t="s">
        <v>93</v>
      </c>
      <c r="AF5013">
        <v>7143.6149999999998</v>
      </c>
      <c r="AG5013">
        <v>31851</v>
      </c>
      <c r="AH5013">
        <v>26320.5</v>
      </c>
      <c r="AI5013">
        <v>6372</v>
      </c>
      <c r="AJ5013">
        <v>31851</v>
      </c>
      <c r="AK5013" t="s">
        <v>75</v>
      </c>
      <c r="AL5013">
        <v>13</v>
      </c>
      <c r="AM5013" t="s">
        <v>68</v>
      </c>
      <c r="AN5013">
        <v>1</v>
      </c>
      <c r="AO5013">
        <v>0.21227153900000001</v>
      </c>
      <c r="AR5013" t="s">
        <v>79</v>
      </c>
      <c r="AS5013" t="s">
        <v>77</v>
      </c>
      <c r="AT5013">
        <v>-1285</v>
      </c>
      <c r="AU5013" t="s">
        <v>78</v>
      </c>
      <c r="AV5013" t="s">
        <v>79</v>
      </c>
      <c r="AW5013" t="s">
        <v>80</v>
      </c>
      <c r="AX5013" t="s">
        <v>81</v>
      </c>
      <c r="AY5013" t="s">
        <v>124</v>
      </c>
      <c r="AZ5013" t="s">
        <v>96</v>
      </c>
      <c r="BA5013" t="s">
        <v>76</v>
      </c>
      <c r="BB5013" t="s">
        <v>104</v>
      </c>
      <c r="BC5013">
        <v>73</v>
      </c>
      <c r="BD5013" t="s">
        <v>105</v>
      </c>
      <c r="BE5013">
        <v>4</v>
      </c>
      <c r="BF5013" t="s">
        <v>147</v>
      </c>
      <c r="BG5013" t="s">
        <v>208</v>
      </c>
      <c r="BH5013">
        <v>365243</v>
      </c>
      <c r="BI5013">
        <v>-1254</v>
      </c>
      <c r="BJ5013">
        <v>-1164</v>
      </c>
      <c r="BK5013">
        <v>-1164</v>
      </c>
      <c r="BL5013">
        <v>-1158</v>
      </c>
      <c r="BM5013">
        <v>0</v>
      </c>
    </row>
    <row r="5014" spans="1:65" x14ac:dyDescent="0.3">
      <c r="A5014">
        <v>143086</v>
      </c>
      <c r="B5014">
        <v>0</v>
      </c>
      <c r="C5014" t="s">
        <v>65</v>
      </c>
      <c r="D5014" t="s">
        <v>88</v>
      </c>
      <c r="E5014" t="s">
        <v>67</v>
      </c>
      <c r="F5014" t="s">
        <v>68</v>
      </c>
      <c r="G5014">
        <v>1</v>
      </c>
      <c r="H5014">
        <v>180000</v>
      </c>
      <c r="I5014">
        <v>422235</v>
      </c>
      <c r="J5014" t="s">
        <v>69</v>
      </c>
      <c r="K5014" t="s">
        <v>70</v>
      </c>
      <c r="L5014" t="s">
        <v>91</v>
      </c>
      <c r="M5014" t="s">
        <v>72</v>
      </c>
      <c r="N5014">
        <v>1.9101E-2</v>
      </c>
      <c r="O5014">
        <v>14756</v>
      </c>
      <c r="P5014">
        <v>549</v>
      </c>
      <c r="Q5014">
        <v>3076</v>
      </c>
      <c r="R5014">
        <v>4053</v>
      </c>
      <c r="S5014">
        <v>2</v>
      </c>
      <c r="T5014">
        <v>2</v>
      </c>
      <c r="U5014" t="s">
        <v>125</v>
      </c>
      <c r="V5014">
        <v>11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 t="s">
        <v>108</v>
      </c>
      <c r="AD5014">
        <v>2169251</v>
      </c>
      <c r="AE5014" t="s">
        <v>93</v>
      </c>
      <c r="AF5014">
        <v>25878.15</v>
      </c>
      <c r="AG5014">
        <v>652500</v>
      </c>
      <c r="AH5014">
        <v>652500</v>
      </c>
      <c r="AI5014">
        <v>0</v>
      </c>
      <c r="AJ5014">
        <v>652500</v>
      </c>
      <c r="AK5014" t="s">
        <v>123</v>
      </c>
      <c r="AL5014">
        <v>13</v>
      </c>
      <c r="AM5014" t="s">
        <v>68</v>
      </c>
      <c r="AN5014">
        <v>1</v>
      </c>
      <c r="AO5014">
        <v>0</v>
      </c>
      <c r="AR5014" t="s">
        <v>79</v>
      </c>
      <c r="AS5014" t="s">
        <v>114</v>
      </c>
      <c r="AT5014">
        <v>-232</v>
      </c>
      <c r="AU5014" t="s">
        <v>78</v>
      </c>
      <c r="AV5014" t="s">
        <v>115</v>
      </c>
      <c r="AW5014" t="s">
        <v>80</v>
      </c>
      <c r="AX5014" t="s">
        <v>81</v>
      </c>
      <c r="AY5014" t="s">
        <v>234</v>
      </c>
      <c r="AZ5014" t="s">
        <v>96</v>
      </c>
      <c r="BA5014" t="s">
        <v>76</v>
      </c>
      <c r="BB5014" t="s">
        <v>84</v>
      </c>
      <c r="BC5014">
        <v>300</v>
      </c>
      <c r="BD5014" t="s">
        <v>198</v>
      </c>
      <c r="BE5014">
        <v>36</v>
      </c>
      <c r="BF5014" t="s">
        <v>112</v>
      </c>
      <c r="BG5014" t="s">
        <v>148</v>
      </c>
    </row>
    <row r="5015" spans="1:65" x14ac:dyDescent="0.3">
      <c r="A5015">
        <v>143116</v>
      </c>
      <c r="B5015">
        <v>0</v>
      </c>
      <c r="C5015" t="s">
        <v>65</v>
      </c>
      <c r="D5015" t="s">
        <v>88</v>
      </c>
      <c r="E5015" t="s">
        <v>67</v>
      </c>
      <c r="F5015" t="s">
        <v>67</v>
      </c>
      <c r="G5015">
        <v>3</v>
      </c>
      <c r="H5015">
        <v>675000</v>
      </c>
      <c r="I5015">
        <v>171000</v>
      </c>
      <c r="J5015" t="s">
        <v>69</v>
      </c>
      <c r="K5015" t="s">
        <v>186</v>
      </c>
      <c r="L5015" t="s">
        <v>91</v>
      </c>
      <c r="M5015" t="s">
        <v>107</v>
      </c>
      <c r="N5015">
        <v>9.1750000000000009E-3</v>
      </c>
      <c r="O5015">
        <v>11744</v>
      </c>
      <c r="P5015">
        <v>1669</v>
      </c>
      <c r="Q5015">
        <v>3039</v>
      </c>
      <c r="R5015">
        <v>2252</v>
      </c>
      <c r="S5015">
        <v>2</v>
      </c>
      <c r="T5015">
        <v>2</v>
      </c>
      <c r="U5015" t="s">
        <v>73</v>
      </c>
      <c r="V5015">
        <v>14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 t="s">
        <v>145</v>
      </c>
      <c r="AD5015">
        <v>1166363</v>
      </c>
      <c r="AE5015" t="s">
        <v>93</v>
      </c>
      <c r="AF5015">
        <v>2882.52</v>
      </c>
      <c r="AG5015">
        <v>39820.5</v>
      </c>
      <c r="AH5015">
        <v>49284</v>
      </c>
      <c r="AI5015">
        <v>0</v>
      </c>
      <c r="AJ5015">
        <v>39820.5</v>
      </c>
      <c r="AK5015" t="s">
        <v>123</v>
      </c>
      <c r="AL5015">
        <v>12</v>
      </c>
      <c r="AM5015" t="s">
        <v>68</v>
      </c>
      <c r="AN5015">
        <v>1</v>
      </c>
      <c r="AO5015">
        <v>0</v>
      </c>
      <c r="AR5015" t="s">
        <v>79</v>
      </c>
      <c r="AS5015" t="s">
        <v>114</v>
      </c>
      <c r="AT5015">
        <v>-87</v>
      </c>
      <c r="AU5015" t="s">
        <v>78</v>
      </c>
      <c r="AV5015" t="s">
        <v>115</v>
      </c>
      <c r="AW5015" t="s">
        <v>80</v>
      </c>
      <c r="AX5015" t="s">
        <v>81</v>
      </c>
      <c r="AY5015" t="s">
        <v>111</v>
      </c>
      <c r="AZ5015" t="s">
        <v>96</v>
      </c>
      <c r="BA5015" t="s">
        <v>76</v>
      </c>
      <c r="BB5015" t="s">
        <v>84</v>
      </c>
      <c r="BC5015">
        <v>1000</v>
      </c>
      <c r="BD5015" t="s">
        <v>85</v>
      </c>
      <c r="BE5015">
        <v>24</v>
      </c>
      <c r="BF5015" t="s">
        <v>112</v>
      </c>
      <c r="BG5015" t="s">
        <v>151</v>
      </c>
    </row>
    <row r="5016" spans="1:65" x14ac:dyDescent="0.3">
      <c r="A5016">
        <v>143122</v>
      </c>
      <c r="B5016">
        <v>0</v>
      </c>
      <c r="C5016" t="s">
        <v>65</v>
      </c>
      <c r="D5016" t="s">
        <v>88</v>
      </c>
      <c r="E5016" t="s">
        <v>67</v>
      </c>
      <c r="F5016" t="s">
        <v>67</v>
      </c>
      <c r="G5016">
        <v>0</v>
      </c>
      <c r="H5016">
        <v>112500</v>
      </c>
      <c r="I5016">
        <v>1129500</v>
      </c>
      <c r="J5016" t="s">
        <v>69</v>
      </c>
      <c r="K5016" t="s">
        <v>70</v>
      </c>
      <c r="L5016" t="s">
        <v>91</v>
      </c>
      <c r="M5016" t="s">
        <v>72</v>
      </c>
      <c r="N5016">
        <v>2.6391999999999999E-2</v>
      </c>
      <c r="O5016">
        <v>19407</v>
      </c>
      <c r="P5016">
        <v>1262</v>
      </c>
      <c r="Q5016">
        <v>3296</v>
      </c>
      <c r="R5016">
        <v>2897</v>
      </c>
      <c r="S5016">
        <v>2</v>
      </c>
      <c r="T5016">
        <v>2</v>
      </c>
      <c r="U5016" t="s">
        <v>73</v>
      </c>
      <c r="V5016">
        <v>10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 t="s">
        <v>92</v>
      </c>
      <c r="AD5016">
        <v>2140655</v>
      </c>
      <c r="AE5016" t="s">
        <v>93</v>
      </c>
      <c r="AF5016">
        <v>10769.22</v>
      </c>
      <c r="AG5016">
        <v>53095.5</v>
      </c>
      <c r="AH5016">
        <v>55899</v>
      </c>
      <c r="AI5016">
        <v>0</v>
      </c>
      <c r="AJ5016">
        <v>53095.5</v>
      </c>
      <c r="AK5016" t="s">
        <v>75</v>
      </c>
      <c r="AL5016">
        <v>18</v>
      </c>
      <c r="AM5016" t="s">
        <v>68</v>
      </c>
      <c r="AN5016">
        <v>1</v>
      </c>
      <c r="AO5016">
        <v>0</v>
      </c>
      <c r="AR5016" t="s">
        <v>79</v>
      </c>
      <c r="AS5016" t="s">
        <v>77</v>
      </c>
      <c r="AT5016">
        <v>-163</v>
      </c>
      <c r="AU5016" t="s">
        <v>78</v>
      </c>
      <c r="AV5016" t="s">
        <v>79</v>
      </c>
      <c r="AW5016" t="s">
        <v>101</v>
      </c>
      <c r="AX5016" t="s">
        <v>81</v>
      </c>
      <c r="AY5016" t="s">
        <v>103</v>
      </c>
      <c r="AZ5016" t="s">
        <v>96</v>
      </c>
      <c r="BA5016" t="s">
        <v>76</v>
      </c>
      <c r="BB5016" t="s">
        <v>104</v>
      </c>
      <c r="BC5016">
        <v>1000</v>
      </c>
      <c r="BD5016" t="s">
        <v>85</v>
      </c>
      <c r="BE5016">
        <v>6</v>
      </c>
      <c r="BF5016" t="s">
        <v>147</v>
      </c>
      <c r="BG5016" t="s">
        <v>151</v>
      </c>
      <c r="BH5016">
        <v>365243</v>
      </c>
      <c r="BI5016">
        <v>-132</v>
      </c>
      <c r="BJ5016">
        <v>18</v>
      </c>
      <c r="BK5016">
        <v>-42</v>
      </c>
      <c r="BL5016">
        <v>-30</v>
      </c>
      <c r="BM5016">
        <v>0</v>
      </c>
    </row>
    <row r="5017" spans="1:65" x14ac:dyDescent="0.3">
      <c r="A5017">
        <v>143126</v>
      </c>
      <c r="B5017">
        <v>0</v>
      </c>
      <c r="C5017" t="s">
        <v>65</v>
      </c>
      <c r="D5017" t="s">
        <v>88</v>
      </c>
      <c r="E5017" t="s">
        <v>67</v>
      </c>
      <c r="F5017" t="s">
        <v>67</v>
      </c>
      <c r="G5017">
        <v>0</v>
      </c>
      <c r="H5017">
        <v>180000</v>
      </c>
      <c r="I5017">
        <v>485640</v>
      </c>
      <c r="J5017" t="s">
        <v>113</v>
      </c>
      <c r="K5017" t="s">
        <v>70</v>
      </c>
      <c r="L5017" t="s">
        <v>139</v>
      </c>
      <c r="M5017" t="s">
        <v>72</v>
      </c>
      <c r="N5017">
        <v>3.1329000000000003E-2</v>
      </c>
      <c r="O5017">
        <v>21763</v>
      </c>
      <c r="P5017">
        <v>365243</v>
      </c>
      <c r="Q5017">
        <v>2225</v>
      </c>
      <c r="R5017">
        <v>4389</v>
      </c>
      <c r="S5017">
        <v>2</v>
      </c>
      <c r="T5017">
        <v>2</v>
      </c>
      <c r="U5017" t="s">
        <v>120</v>
      </c>
      <c r="V5017">
        <v>14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76</v>
      </c>
      <c r="AD5017">
        <v>1032592</v>
      </c>
      <c r="AE5017" t="s">
        <v>93</v>
      </c>
      <c r="AF5017">
        <v>13344.885</v>
      </c>
      <c r="AG5017">
        <v>76455</v>
      </c>
      <c r="AH5017">
        <v>71460</v>
      </c>
      <c r="AI5017">
        <v>9000</v>
      </c>
      <c r="AJ5017">
        <v>76455</v>
      </c>
      <c r="AK5017" t="s">
        <v>94</v>
      </c>
      <c r="AL5017">
        <v>14</v>
      </c>
      <c r="AM5017" t="s">
        <v>68</v>
      </c>
      <c r="AN5017">
        <v>1</v>
      </c>
      <c r="AO5017">
        <v>0.12182224899999999</v>
      </c>
      <c r="AR5017" t="s">
        <v>79</v>
      </c>
      <c r="AS5017" t="s">
        <v>77</v>
      </c>
      <c r="AT5017">
        <v>-46</v>
      </c>
      <c r="AU5017" t="s">
        <v>78</v>
      </c>
      <c r="AV5017" t="s">
        <v>79</v>
      </c>
      <c r="AX5017" t="s">
        <v>161</v>
      </c>
      <c r="AY5017" t="s">
        <v>103</v>
      </c>
      <c r="AZ5017" t="s">
        <v>96</v>
      </c>
      <c r="BA5017" t="s">
        <v>76</v>
      </c>
      <c r="BB5017" t="s">
        <v>138</v>
      </c>
      <c r="BC5017">
        <v>260</v>
      </c>
      <c r="BD5017" t="s">
        <v>85</v>
      </c>
      <c r="BE5017">
        <v>6</v>
      </c>
      <c r="BF5017" t="s">
        <v>147</v>
      </c>
      <c r="BG5017" t="s">
        <v>151</v>
      </c>
      <c r="BH5017">
        <v>365243</v>
      </c>
      <c r="BI5017">
        <v>-13</v>
      </c>
      <c r="BJ5017">
        <v>137</v>
      </c>
      <c r="BK5017">
        <v>365243</v>
      </c>
      <c r="BL5017">
        <v>365243</v>
      </c>
      <c r="BM5017">
        <v>0</v>
      </c>
    </row>
    <row r="5018" spans="1:65" x14ac:dyDescent="0.3">
      <c r="A5018">
        <v>143133</v>
      </c>
      <c r="B5018">
        <v>0</v>
      </c>
      <c r="C5018" t="s">
        <v>65</v>
      </c>
      <c r="D5018" t="s">
        <v>66</v>
      </c>
      <c r="E5018" t="s">
        <v>67</v>
      </c>
      <c r="F5018" t="s">
        <v>68</v>
      </c>
      <c r="G5018">
        <v>0</v>
      </c>
      <c r="H5018">
        <v>405000</v>
      </c>
      <c r="I5018">
        <v>675000</v>
      </c>
      <c r="J5018" t="s">
        <v>89</v>
      </c>
      <c r="K5018" t="s">
        <v>90</v>
      </c>
      <c r="L5018" t="s">
        <v>71</v>
      </c>
      <c r="M5018" t="s">
        <v>72</v>
      </c>
      <c r="N5018">
        <v>1.452E-2</v>
      </c>
      <c r="O5018">
        <v>13020</v>
      </c>
      <c r="P5018">
        <v>527</v>
      </c>
      <c r="Q5018">
        <v>5829</v>
      </c>
      <c r="R5018">
        <v>4806</v>
      </c>
      <c r="S5018">
        <v>2</v>
      </c>
      <c r="T5018">
        <v>2</v>
      </c>
      <c r="U5018" t="s">
        <v>120</v>
      </c>
      <c r="V5018">
        <v>11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 t="s">
        <v>174</v>
      </c>
      <c r="AD5018">
        <v>2258545</v>
      </c>
      <c r="AE5018" t="s">
        <v>93</v>
      </c>
      <c r="AF5018">
        <v>16270.65</v>
      </c>
      <c r="AG5018">
        <v>91008</v>
      </c>
      <c r="AH5018">
        <v>79758</v>
      </c>
      <c r="AI5018">
        <v>11250</v>
      </c>
      <c r="AJ5018">
        <v>91008</v>
      </c>
      <c r="AK5018" t="s">
        <v>75</v>
      </c>
      <c r="AL5018">
        <v>11</v>
      </c>
      <c r="AM5018" t="s">
        <v>68</v>
      </c>
      <c r="AN5018">
        <v>1</v>
      </c>
      <c r="AO5018">
        <v>0.134628524</v>
      </c>
      <c r="AR5018" t="s">
        <v>79</v>
      </c>
      <c r="AS5018" t="s">
        <v>77</v>
      </c>
      <c r="AT5018">
        <v>-1158</v>
      </c>
      <c r="AU5018" t="s">
        <v>78</v>
      </c>
      <c r="AV5018" t="s">
        <v>79</v>
      </c>
      <c r="AW5018" t="s">
        <v>80</v>
      </c>
      <c r="AX5018" t="s">
        <v>102</v>
      </c>
      <c r="AY5018" t="s">
        <v>124</v>
      </c>
      <c r="AZ5018" t="s">
        <v>96</v>
      </c>
      <c r="BA5018" t="s">
        <v>76</v>
      </c>
      <c r="BB5018" t="s">
        <v>104</v>
      </c>
      <c r="BC5018">
        <v>102</v>
      </c>
      <c r="BD5018" t="s">
        <v>105</v>
      </c>
      <c r="BE5018">
        <v>6</v>
      </c>
      <c r="BF5018" t="s">
        <v>86</v>
      </c>
      <c r="BG5018" t="s">
        <v>208</v>
      </c>
      <c r="BH5018">
        <v>365243</v>
      </c>
      <c r="BI5018">
        <v>-1127</v>
      </c>
      <c r="BJ5018">
        <v>-977</v>
      </c>
      <c r="BK5018">
        <v>-977</v>
      </c>
      <c r="BL5018">
        <v>-969</v>
      </c>
      <c r="BM5018">
        <v>0</v>
      </c>
    </row>
    <row r="5019" spans="1:65" x14ac:dyDescent="0.3">
      <c r="A5019">
        <v>143140</v>
      </c>
      <c r="B5019">
        <v>0</v>
      </c>
      <c r="C5019" t="s">
        <v>65</v>
      </c>
      <c r="D5019" t="s">
        <v>88</v>
      </c>
      <c r="E5019" t="s">
        <v>68</v>
      </c>
      <c r="F5019" t="s">
        <v>67</v>
      </c>
      <c r="G5019">
        <v>0</v>
      </c>
      <c r="H5019">
        <v>135000</v>
      </c>
      <c r="I5019">
        <v>332842.5</v>
      </c>
      <c r="J5019" t="s">
        <v>69</v>
      </c>
      <c r="K5019" t="s">
        <v>90</v>
      </c>
      <c r="L5019" t="s">
        <v>71</v>
      </c>
      <c r="M5019" t="s">
        <v>72</v>
      </c>
      <c r="N5019">
        <v>1.8849999999999999E-2</v>
      </c>
      <c r="O5019">
        <v>15164</v>
      </c>
      <c r="P5019">
        <v>480</v>
      </c>
      <c r="Q5019">
        <v>7433</v>
      </c>
      <c r="R5019">
        <v>4043</v>
      </c>
      <c r="S5019">
        <v>2</v>
      </c>
      <c r="T5019">
        <v>2</v>
      </c>
      <c r="U5019" t="s">
        <v>123</v>
      </c>
      <c r="V5019">
        <v>15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 t="s">
        <v>143</v>
      </c>
      <c r="AD5019">
        <v>1676767</v>
      </c>
      <c r="AE5019" t="s">
        <v>93</v>
      </c>
      <c r="AF5019">
        <v>5109.12</v>
      </c>
      <c r="AG5019">
        <v>26955</v>
      </c>
      <c r="AH5019">
        <v>25456.5</v>
      </c>
      <c r="AI5019">
        <v>2700</v>
      </c>
      <c r="AJ5019">
        <v>26955</v>
      </c>
      <c r="AK5019" t="s">
        <v>120</v>
      </c>
      <c r="AL5019">
        <v>18</v>
      </c>
      <c r="AM5019" t="s">
        <v>68</v>
      </c>
      <c r="AN5019">
        <v>1</v>
      </c>
      <c r="AO5019">
        <v>0.104435759</v>
      </c>
      <c r="AR5019" t="s">
        <v>79</v>
      </c>
      <c r="AS5019" t="s">
        <v>77</v>
      </c>
      <c r="AT5019">
        <v>-2420</v>
      </c>
      <c r="AU5019" t="s">
        <v>78</v>
      </c>
      <c r="AV5019" t="s">
        <v>79</v>
      </c>
      <c r="AW5019" t="s">
        <v>166</v>
      </c>
      <c r="AX5019" t="s">
        <v>81</v>
      </c>
      <c r="AY5019" t="s">
        <v>124</v>
      </c>
      <c r="AZ5019" t="s">
        <v>96</v>
      </c>
      <c r="BA5019" t="s">
        <v>76</v>
      </c>
      <c r="BB5019" t="s">
        <v>138</v>
      </c>
      <c r="BC5019">
        <v>53</v>
      </c>
      <c r="BD5019" t="s">
        <v>105</v>
      </c>
      <c r="BE5019">
        <v>6</v>
      </c>
      <c r="BF5019" t="s">
        <v>86</v>
      </c>
      <c r="BG5019" t="s">
        <v>106</v>
      </c>
      <c r="BH5019">
        <v>365243</v>
      </c>
      <c r="BI5019">
        <v>-2389</v>
      </c>
      <c r="BJ5019">
        <v>-2239</v>
      </c>
      <c r="BK5019">
        <v>-2239</v>
      </c>
      <c r="BL5019">
        <v>-2227</v>
      </c>
      <c r="BM5019">
        <v>1</v>
      </c>
    </row>
    <row r="5020" spans="1:65" x14ac:dyDescent="0.3">
      <c r="A5020">
        <v>143141</v>
      </c>
      <c r="B5020">
        <v>0</v>
      </c>
      <c r="C5020" t="s">
        <v>65</v>
      </c>
      <c r="D5020" t="s">
        <v>88</v>
      </c>
      <c r="E5020" t="s">
        <v>68</v>
      </c>
      <c r="F5020" t="s">
        <v>67</v>
      </c>
      <c r="G5020">
        <v>0</v>
      </c>
      <c r="H5020">
        <v>112500</v>
      </c>
      <c r="I5020">
        <v>414792</v>
      </c>
      <c r="J5020" t="s">
        <v>89</v>
      </c>
      <c r="K5020" t="s">
        <v>70</v>
      </c>
      <c r="L5020" t="s">
        <v>91</v>
      </c>
      <c r="M5020" t="s">
        <v>72</v>
      </c>
      <c r="N5020">
        <v>3.1329000000000003E-2</v>
      </c>
      <c r="O5020">
        <v>8751</v>
      </c>
      <c r="P5020">
        <v>605</v>
      </c>
      <c r="Q5020">
        <v>7701</v>
      </c>
      <c r="R5020">
        <v>1286</v>
      </c>
      <c r="S5020">
        <v>2</v>
      </c>
      <c r="T5020">
        <v>2</v>
      </c>
      <c r="U5020" t="s">
        <v>123</v>
      </c>
      <c r="V5020">
        <v>10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1</v>
      </c>
      <c r="AC5020" t="s">
        <v>168</v>
      </c>
      <c r="AD5020">
        <v>1549598</v>
      </c>
      <c r="AE5020" t="s">
        <v>93</v>
      </c>
      <c r="AF5020">
        <v>9496.0349999999999</v>
      </c>
      <c r="AG5020">
        <v>85900.5</v>
      </c>
      <c r="AH5020">
        <v>85473</v>
      </c>
      <c r="AI5020">
        <v>8590.5</v>
      </c>
      <c r="AJ5020">
        <v>85900.5</v>
      </c>
      <c r="AK5020" t="s">
        <v>120</v>
      </c>
      <c r="AL5020">
        <v>12</v>
      </c>
      <c r="AM5020" t="s">
        <v>68</v>
      </c>
      <c r="AN5020">
        <v>1</v>
      </c>
      <c r="AO5020">
        <v>9.9462973999999996E-2</v>
      </c>
      <c r="AR5020" t="s">
        <v>79</v>
      </c>
      <c r="AS5020" t="s">
        <v>77</v>
      </c>
      <c r="AT5020">
        <v>-1182</v>
      </c>
      <c r="AU5020" t="s">
        <v>78</v>
      </c>
      <c r="AV5020" t="s">
        <v>79</v>
      </c>
      <c r="AX5020" t="s">
        <v>81</v>
      </c>
      <c r="AY5020" t="s">
        <v>111</v>
      </c>
      <c r="AZ5020" t="s">
        <v>96</v>
      </c>
      <c r="BA5020" t="s">
        <v>76</v>
      </c>
      <c r="BB5020" t="s">
        <v>104</v>
      </c>
      <c r="BC5020">
        <v>20</v>
      </c>
      <c r="BD5020" t="s">
        <v>105</v>
      </c>
      <c r="BE5020">
        <v>12</v>
      </c>
      <c r="BF5020" t="s">
        <v>86</v>
      </c>
      <c r="BG5020" t="s">
        <v>106</v>
      </c>
      <c r="BH5020">
        <v>365243</v>
      </c>
      <c r="BI5020">
        <v>-1137</v>
      </c>
      <c r="BJ5020">
        <v>-807</v>
      </c>
      <c r="BK5020">
        <v>-837</v>
      </c>
      <c r="BL5020">
        <v>-826</v>
      </c>
      <c r="BM5020">
        <v>0</v>
      </c>
    </row>
    <row r="5021" spans="1:65" x14ac:dyDescent="0.3">
      <c r="A5021">
        <v>143150</v>
      </c>
      <c r="B5021">
        <v>0</v>
      </c>
      <c r="C5021" t="s">
        <v>65</v>
      </c>
      <c r="D5021" t="s">
        <v>88</v>
      </c>
      <c r="E5021" t="s">
        <v>67</v>
      </c>
      <c r="F5021" t="s">
        <v>67</v>
      </c>
      <c r="G5021">
        <v>2</v>
      </c>
      <c r="H5021">
        <v>135000</v>
      </c>
      <c r="I5021">
        <v>454500</v>
      </c>
      <c r="J5021" t="s">
        <v>69</v>
      </c>
      <c r="K5021" t="s">
        <v>70</v>
      </c>
      <c r="L5021" t="s">
        <v>140</v>
      </c>
      <c r="M5021" t="s">
        <v>72</v>
      </c>
      <c r="N5021">
        <v>8.8660000000000006E-3</v>
      </c>
      <c r="O5021">
        <v>11504</v>
      </c>
      <c r="P5021">
        <v>349</v>
      </c>
      <c r="Q5021">
        <v>6049</v>
      </c>
      <c r="R5021">
        <v>3263</v>
      </c>
      <c r="S5021">
        <v>2</v>
      </c>
      <c r="T5021">
        <v>2</v>
      </c>
      <c r="U5021" t="s">
        <v>94</v>
      </c>
      <c r="V5021">
        <v>10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 t="s">
        <v>92</v>
      </c>
      <c r="AD5021">
        <v>1897342</v>
      </c>
      <c r="AE5021" t="s">
        <v>93</v>
      </c>
      <c r="AF5021">
        <v>4097.5649999999996</v>
      </c>
      <c r="AG5021">
        <v>37080</v>
      </c>
      <c r="AH5021">
        <v>30397.5</v>
      </c>
      <c r="AI5021">
        <v>9000</v>
      </c>
      <c r="AJ5021">
        <v>37080</v>
      </c>
      <c r="AK5021" t="s">
        <v>73</v>
      </c>
      <c r="AL5021">
        <v>12</v>
      </c>
      <c r="AM5021" t="s">
        <v>68</v>
      </c>
      <c r="AN5021">
        <v>1</v>
      </c>
      <c r="AO5021">
        <v>0.24879289800000001</v>
      </c>
      <c r="AR5021" t="s">
        <v>79</v>
      </c>
      <c r="AS5021" t="s">
        <v>77</v>
      </c>
      <c r="AT5021">
        <v>-1827</v>
      </c>
      <c r="AU5021" t="s">
        <v>78</v>
      </c>
      <c r="AV5021" t="s">
        <v>79</v>
      </c>
      <c r="AX5021" t="s">
        <v>102</v>
      </c>
      <c r="AY5021" t="s">
        <v>124</v>
      </c>
      <c r="AZ5021" t="s">
        <v>96</v>
      </c>
      <c r="BA5021" t="s">
        <v>76</v>
      </c>
      <c r="BB5021" t="s">
        <v>138</v>
      </c>
      <c r="BC5021">
        <v>25</v>
      </c>
      <c r="BD5021" t="s">
        <v>105</v>
      </c>
      <c r="BE5021">
        <v>10</v>
      </c>
      <c r="BF5021" t="s">
        <v>86</v>
      </c>
      <c r="BG5021" t="s">
        <v>106</v>
      </c>
      <c r="BH5021">
        <v>365243</v>
      </c>
      <c r="BI5021">
        <v>-1784</v>
      </c>
      <c r="BJ5021">
        <v>-1514</v>
      </c>
      <c r="BK5021">
        <v>-1514</v>
      </c>
      <c r="BL5021">
        <v>-1509</v>
      </c>
      <c r="BM5021">
        <v>0</v>
      </c>
    </row>
    <row r="5022" spans="1:65" x14ac:dyDescent="0.3">
      <c r="A5022">
        <v>143157</v>
      </c>
      <c r="B5022">
        <v>0</v>
      </c>
      <c r="C5022" t="s">
        <v>65</v>
      </c>
      <c r="D5022" t="s">
        <v>88</v>
      </c>
      <c r="E5022" t="s">
        <v>67</v>
      </c>
      <c r="F5022" t="s">
        <v>68</v>
      </c>
      <c r="G5022">
        <v>0</v>
      </c>
      <c r="H5022">
        <v>112500</v>
      </c>
      <c r="I5022">
        <v>518562</v>
      </c>
      <c r="J5022" t="s">
        <v>113</v>
      </c>
      <c r="K5022" t="s">
        <v>70</v>
      </c>
      <c r="L5022" t="s">
        <v>139</v>
      </c>
      <c r="M5022" t="s">
        <v>72</v>
      </c>
      <c r="N5022">
        <v>2.0712999999999999E-2</v>
      </c>
      <c r="O5022">
        <v>24205</v>
      </c>
      <c r="P5022">
        <v>365243</v>
      </c>
      <c r="Q5022">
        <v>12156</v>
      </c>
      <c r="R5022">
        <v>4272</v>
      </c>
      <c r="S5022">
        <v>3</v>
      </c>
      <c r="T5022">
        <v>2</v>
      </c>
      <c r="U5022" t="s">
        <v>94</v>
      </c>
      <c r="V5022">
        <v>6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 t="s">
        <v>76</v>
      </c>
      <c r="AD5022">
        <v>1059493</v>
      </c>
      <c r="AE5022" t="s">
        <v>65</v>
      </c>
      <c r="AF5022">
        <v>8295.75</v>
      </c>
      <c r="AG5022">
        <v>67500</v>
      </c>
      <c r="AH5022">
        <v>67500</v>
      </c>
      <c r="AI5022">
        <v>0</v>
      </c>
      <c r="AJ5022">
        <v>67500</v>
      </c>
      <c r="AK5022" t="s">
        <v>94</v>
      </c>
      <c r="AL5022">
        <v>5</v>
      </c>
      <c r="AM5022" t="s">
        <v>68</v>
      </c>
      <c r="AN5022">
        <v>1</v>
      </c>
      <c r="AO5022">
        <v>0</v>
      </c>
      <c r="AR5022" t="s">
        <v>76</v>
      </c>
      <c r="AS5022" t="s">
        <v>77</v>
      </c>
      <c r="AT5022">
        <v>-2870</v>
      </c>
      <c r="AU5022" t="s">
        <v>78</v>
      </c>
      <c r="AV5022" t="s">
        <v>79</v>
      </c>
      <c r="AX5022" t="s">
        <v>81</v>
      </c>
      <c r="AY5022" t="s">
        <v>76</v>
      </c>
      <c r="AZ5022" t="s">
        <v>82</v>
      </c>
      <c r="BA5022" t="s">
        <v>116</v>
      </c>
      <c r="BB5022" t="s">
        <v>104</v>
      </c>
      <c r="BC5022">
        <v>53</v>
      </c>
      <c r="BD5022" t="s">
        <v>85</v>
      </c>
      <c r="BE5022">
        <v>10</v>
      </c>
      <c r="BF5022" t="s">
        <v>147</v>
      </c>
      <c r="BG5022" t="s">
        <v>196</v>
      </c>
      <c r="BH5022">
        <v>365243</v>
      </c>
      <c r="BI5022">
        <v>-2840</v>
      </c>
      <c r="BJ5022">
        <v>-2570</v>
      </c>
      <c r="BK5022">
        <v>-2570</v>
      </c>
      <c r="BL5022">
        <v>-2561</v>
      </c>
      <c r="BM5022">
        <v>0</v>
      </c>
    </row>
    <row r="5023" spans="1:65" x14ac:dyDescent="0.3">
      <c r="A5023">
        <v>143158</v>
      </c>
      <c r="B5023">
        <v>0</v>
      </c>
      <c r="C5023" t="s">
        <v>65</v>
      </c>
      <c r="D5023" t="s">
        <v>88</v>
      </c>
      <c r="E5023" t="s">
        <v>68</v>
      </c>
      <c r="F5023" t="s">
        <v>68</v>
      </c>
      <c r="G5023">
        <v>1</v>
      </c>
      <c r="H5023">
        <v>108000</v>
      </c>
      <c r="I5023">
        <v>288873</v>
      </c>
      <c r="J5023" t="s">
        <v>133</v>
      </c>
      <c r="K5023" t="s">
        <v>70</v>
      </c>
      <c r="L5023" t="s">
        <v>91</v>
      </c>
      <c r="M5023" t="s">
        <v>72</v>
      </c>
      <c r="N5023">
        <v>2.5163999999999999E-2</v>
      </c>
      <c r="O5023">
        <v>14091</v>
      </c>
      <c r="P5023">
        <v>5340</v>
      </c>
      <c r="Q5023">
        <v>270</v>
      </c>
      <c r="R5023">
        <v>4255</v>
      </c>
      <c r="S5023">
        <v>2</v>
      </c>
      <c r="T5023">
        <v>2</v>
      </c>
      <c r="U5023" t="s">
        <v>123</v>
      </c>
      <c r="V5023">
        <v>8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168</v>
      </c>
      <c r="AD5023">
        <v>1316667</v>
      </c>
      <c r="AE5023" t="s">
        <v>93</v>
      </c>
      <c r="AF5023">
        <v>11858.94</v>
      </c>
      <c r="AG5023">
        <v>102654</v>
      </c>
      <c r="AH5023">
        <v>88897.5</v>
      </c>
      <c r="AI5023">
        <v>20533.5</v>
      </c>
      <c r="AJ5023">
        <v>102654</v>
      </c>
      <c r="AK5023" t="s">
        <v>123</v>
      </c>
      <c r="AL5023">
        <v>16</v>
      </c>
      <c r="AM5023" t="s">
        <v>68</v>
      </c>
      <c r="AN5023">
        <v>1</v>
      </c>
      <c r="AO5023">
        <v>0.204355696</v>
      </c>
      <c r="AR5023" t="s">
        <v>79</v>
      </c>
      <c r="AS5023" t="s">
        <v>77</v>
      </c>
      <c r="AT5023">
        <v>-2639</v>
      </c>
      <c r="AU5023" t="s">
        <v>78</v>
      </c>
      <c r="AV5023" t="s">
        <v>79</v>
      </c>
      <c r="AW5023" t="s">
        <v>101</v>
      </c>
      <c r="AX5023" t="s">
        <v>81</v>
      </c>
      <c r="AY5023" t="s">
        <v>111</v>
      </c>
      <c r="AZ5023" t="s">
        <v>96</v>
      </c>
      <c r="BA5023" t="s">
        <v>76</v>
      </c>
      <c r="BB5023" t="s">
        <v>138</v>
      </c>
      <c r="BC5023">
        <v>1918</v>
      </c>
      <c r="BD5023" t="s">
        <v>85</v>
      </c>
      <c r="BE5023">
        <v>10</v>
      </c>
      <c r="BF5023" t="s">
        <v>112</v>
      </c>
      <c r="BG5023" t="s">
        <v>151</v>
      </c>
      <c r="BH5023">
        <v>365243</v>
      </c>
      <c r="BI5023">
        <v>-2608</v>
      </c>
      <c r="BJ5023">
        <v>-2338</v>
      </c>
      <c r="BK5023">
        <v>-2338</v>
      </c>
      <c r="BL5023">
        <v>-2332</v>
      </c>
      <c r="BM5023">
        <v>1</v>
      </c>
    </row>
    <row r="5024" spans="1:65" x14ac:dyDescent="0.3">
      <c r="A5024">
        <v>143165</v>
      </c>
      <c r="B5024">
        <v>0</v>
      </c>
      <c r="C5024" t="s">
        <v>65</v>
      </c>
      <c r="D5024" t="s">
        <v>88</v>
      </c>
      <c r="E5024" t="s">
        <v>67</v>
      </c>
      <c r="F5024" t="s">
        <v>68</v>
      </c>
      <c r="G5024">
        <v>0</v>
      </c>
      <c r="H5024">
        <v>202500</v>
      </c>
      <c r="I5024">
        <v>257562</v>
      </c>
      <c r="J5024" t="s">
        <v>69</v>
      </c>
      <c r="K5024" t="s">
        <v>90</v>
      </c>
      <c r="L5024" t="s">
        <v>71</v>
      </c>
      <c r="M5024" t="s">
        <v>72</v>
      </c>
      <c r="N5024">
        <v>2.042E-3</v>
      </c>
      <c r="O5024">
        <v>9898</v>
      </c>
      <c r="P5024">
        <v>1645</v>
      </c>
      <c r="Q5024">
        <v>493</v>
      </c>
      <c r="R5024">
        <v>588</v>
      </c>
      <c r="S5024">
        <v>3</v>
      </c>
      <c r="T5024">
        <v>3</v>
      </c>
      <c r="U5024" t="s">
        <v>125</v>
      </c>
      <c r="V5024">
        <v>12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 t="s">
        <v>92</v>
      </c>
      <c r="AD5024">
        <v>2390022</v>
      </c>
      <c r="AE5024" t="s">
        <v>93</v>
      </c>
      <c r="AG5024">
        <v>87160.5</v>
      </c>
      <c r="AH5024">
        <v>87160.5</v>
      </c>
      <c r="AI5024">
        <v>0</v>
      </c>
      <c r="AJ5024">
        <v>87160.5</v>
      </c>
      <c r="AK5024" t="s">
        <v>123</v>
      </c>
      <c r="AL5024">
        <v>15</v>
      </c>
      <c r="AM5024" t="s">
        <v>68</v>
      </c>
      <c r="AN5024">
        <v>1</v>
      </c>
      <c r="AO5024">
        <v>0</v>
      </c>
      <c r="AR5024" t="s">
        <v>79</v>
      </c>
      <c r="AS5024" t="s">
        <v>180</v>
      </c>
      <c r="AT5024">
        <v>-78</v>
      </c>
      <c r="AU5024" t="s">
        <v>78</v>
      </c>
      <c r="AV5024" t="s">
        <v>181</v>
      </c>
      <c r="AX5024" t="s">
        <v>81</v>
      </c>
      <c r="AY5024" t="s">
        <v>136</v>
      </c>
      <c r="AZ5024" t="s">
        <v>76</v>
      </c>
      <c r="BA5024" t="s">
        <v>76</v>
      </c>
      <c r="BB5024" t="s">
        <v>104</v>
      </c>
      <c r="BC5024">
        <v>25</v>
      </c>
      <c r="BD5024" t="s">
        <v>105</v>
      </c>
      <c r="BF5024" t="s">
        <v>76</v>
      </c>
      <c r="BG5024" t="s">
        <v>106</v>
      </c>
    </row>
    <row r="5025" spans="1:65" x14ac:dyDescent="0.3">
      <c r="A5025">
        <v>143175</v>
      </c>
      <c r="B5025">
        <v>0</v>
      </c>
      <c r="C5025" t="s">
        <v>65</v>
      </c>
      <c r="D5025" t="s">
        <v>88</v>
      </c>
      <c r="E5025" t="s">
        <v>67</v>
      </c>
      <c r="F5025" t="s">
        <v>68</v>
      </c>
      <c r="G5025">
        <v>1</v>
      </c>
      <c r="H5025">
        <v>180000</v>
      </c>
      <c r="I5025">
        <v>348264</v>
      </c>
      <c r="J5025" t="s">
        <v>133</v>
      </c>
      <c r="K5025" t="s">
        <v>70</v>
      </c>
      <c r="L5025" t="s">
        <v>91</v>
      </c>
      <c r="M5025" t="s">
        <v>72</v>
      </c>
      <c r="N5025">
        <v>7.2508000000000003E-2</v>
      </c>
      <c r="O5025">
        <v>15350</v>
      </c>
      <c r="P5025">
        <v>7475</v>
      </c>
      <c r="Q5025">
        <v>9476</v>
      </c>
      <c r="R5025">
        <v>4962</v>
      </c>
      <c r="S5025">
        <v>1</v>
      </c>
      <c r="T5025">
        <v>1</v>
      </c>
      <c r="U5025" t="s">
        <v>73</v>
      </c>
      <c r="V5025">
        <v>14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 t="s">
        <v>205</v>
      </c>
      <c r="AD5025">
        <v>2659482</v>
      </c>
      <c r="AE5025" t="s">
        <v>99</v>
      </c>
      <c r="AF5025">
        <v>11250</v>
      </c>
      <c r="AG5025">
        <v>0</v>
      </c>
      <c r="AH5025">
        <v>225000</v>
      </c>
      <c r="AK5025" t="s">
        <v>125</v>
      </c>
      <c r="AL5025">
        <v>15</v>
      </c>
      <c r="AM5025" t="s">
        <v>68</v>
      </c>
      <c r="AN5025">
        <v>1</v>
      </c>
      <c r="AR5025" t="s">
        <v>79</v>
      </c>
      <c r="AS5025" t="s">
        <v>77</v>
      </c>
      <c r="AT5025">
        <v>-723</v>
      </c>
      <c r="AU5025" t="s">
        <v>76</v>
      </c>
      <c r="AV5025" t="s">
        <v>79</v>
      </c>
      <c r="AX5025" t="s">
        <v>161</v>
      </c>
      <c r="AY5025" t="s">
        <v>76</v>
      </c>
      <c r="AZ5025" t="s">
        <v>131</v>
      </c>
      <c r="BA5025" t="s">
        <v>116</v>
      </c>
      <c r="BB5025" t="s">
        <v>121</v>
      </c>
      <c r="BC5025">
        <v>-1</v>
      </c>
      <c r="BD5025" t="s">
        <v>76</v>
      </c>
      <c r="BE5025">
        <v>0</v>
      </c>
      <c r="BF5025" t="s">
        <v>76</v>
      </c>
      <c r="BG5025" t="s">
        <v>160</v>
      </c>
      <c r="BH5025">
        <v>-355</v>
      </c>
      <c r="BI5025">
        <v>-308</v>
      </c>
      <c r="BJ5025">
        <v>365243</v>
      </c>
      <c r="BK5025">
        <v>365243</v>
      </c>
      <c r="BL5025">
        <v>365243</v>
      </c>
      <c r="BM5025">
        <v>0</v>
      </c>
    </row>
    <row r="5026" spans="1:65" x14ac:dyDescent="0.3">
      <c r="A5026">
        <v>143193</v>
      </c>
      <c r="B5026">
        <v>1</v>
      </c>
      <c r="C5026" t="s">
        <v>65</v>
      </c>
      <c r="D5026" t="s">
        <v>66</v>
      </c>
      <c r="E5026" t="s">
        <v>67</v>
      </c>
      <c r="F5026" t="s">
        <v>68</v>
      </c>
      <c r="G5026">
        <v>2</v>
      </c>
      <c r="H5026">
        <v>90000</v>
      </c>
      <c r="I5026">
        <v>545040</v>
      </c>
      <c r="J5026" t="s">
        <v>133</v>
      </c>
      <c r="K5026" t="s">
        <v>70</v>
      </c>
      <c r="L5026" t="s">
        <v>91</v>
      </c>
      <c r="M5026" t="s">
        <v>72</v>
      </c>
      <c r="N5026">
        <v>5.3300000000000005E-4</v>
      </c>
      <c r="O5026">
        <v>13702</v>
      </c>
      <c r="P5026">
        <v>2884</v>
      </c>
      <c r="Q5026">
        <v>6250</v>
      </c>
      <c r="R5026">
        <v>4338</v>
      </c>
      <c r="S5026">
        <v>3</v>
      </c>
      <c r="T5026">
        <v>3</v>
      </c>
      <c r="U5026" t="s">
        <v>123</v>
      </c>
      <c r="V5026">
        <v>13</v>
      </c>
      <c r="W5026">
        <v>0</v>
      </c>
      <c r="X5026">
        <v>1</v>
      </c>
      <c r="Y5026">
        <v>1</v>
      </c>
      <c r="Z5026">
        <v>0</v>
      </c>
      <c r="AA5026">
        <v>0</v>
      </c>
      <c r="AB5026">
        <v>0</v>
      </c>
      <c r="AC5026" t="s">
        <v>170</v>
      </c>
      <c r="AD5026">
        <v>1652762</v>
      </c>
      <c r="AE5026" t="s">
        <v>93</v>
      </c>
      <c r="AF5026">
        <v>2379.42</v>
      </c>
      <c r="AG5026">
        <v>21285</v>
      </c>
      <c r="AH5026">
        <v>21019.5</v>
      </c>
      <c r="AI5026">
        <v>2160</v>
      </c>
      <c r="AJ5026">
        <v>21285</v>
      </c>
      <c r="AK5026" t="s">
        <v>120</v>
      </c>
      <c r="AL5026">
        <v>8</v>
      </c>
      <c r="AM5026" t="s">
        <v>68</v>
      </c>
      <c r="AN5026">
        <v>1</v>
      </c>
      <c r="AO5026">
        <v>0.10148779600000001</v>
      </c>
      <c r="AR5026" t="s">
        <v>79</v>
      </c>
      <c r="AS5026" t="s">
        <v>77</v>
      </c>
      <c r="AT5026">
        <v>-2182</v>
      </c>
      <c r="AU5026" t="s">
        <v>76</v>
      </c>
      <c r="AV5026" t="s">
        <v>79</v>
      </c>
      <c r="AW5026" t="s">
        <v>80</v>
      </c>
      <c r="AX5026" t="s">
        <v>102</v>
      </c>
      <c r="AY5026" t="s">
        <v>124</v>
      </c>
      <c r="AZ5026" t="s">
        <v>96</v>
      </c>
      <c r="BA5026" t="s">
        <v>76</v>
      </c>
      <c r="BB5026" t="s">
        <v>104</v>
      </c>
      <c r="BC5026">
        <v>42</v>
      </c>
      <c r="BD5026" t="s">
        <v>105</v>
      </c>
      <c r="BE5026">
        <v>12</v>
      </c>
      <c r="BF5026" t="s">
        <v>86</v>
      </c>
      <c r="BG5026" t="s">
        <v>106</v>
      </c>
      <c r="BH5026">
        <v>365243</v>
      </c>
      <c r="BI5026">
        <v>-2151</v>
      </c>
      <c r="BJ5026">
        <v>-1821</v>
      </c>
      <c r="BK5026">
        <v>-1821</v>
      </c>
      <c r="BL5026">
        <v>-1800</v>
      </c>
      <c r="BM5026">
        <v>0</v>
      </c>
    </row>
    <row r="5027" spans="1:65" x14ac:dyDescent="0.3">
      <c r="A5027">
        <v>143197</v>
      </c>
      <c r="B5027">
        <v>0</v>
      </c>
      <c r="C5027" t="s">
        <v>65</v>
      </c>
      <c r="D5027" t="s">
        <v>88</v>
      </c>
      <c r="E5027" t="s">
        <v>67</v>
      </c>
      <c r="F5027" t="s">
        <v>67</v>
      </c>
      <c r="G5027">
        <v>1</v>
      </c>
      <c r="H5027">
        <v>112500</v>
      </c>
      <c r="I5027">
        <v>743031</v>
      </c>
      <c r="J5027" t="s">
        <v>69</v>
      </c>
      <c r="K5027" t="s">
        <v>70</v>
      </c>
      <c r="L5027" t="s">
        <v>119</v>
      </c>
      <c r="M5027" t="s">
        <v>72</v>
      </c>
      <c r="N5027">
        <v>1.0031999999999999E-2</v>
      </c>
      <c r="O5027">
        <v>12742</v>
      </c>
      <c r="P5027">
        <v>2778</v>
      </c>
      <c r="Q5027">
        <v>6862</v>
      </c>
      <c r="R5027">
        <v>4121</v>
      </c>
      <c r="S5027">
        <v>2</v>
      </c>
      <c r="T5027">
        <v>2</v>
      </c>
      <c r="U5027" t="s">
        <v>120</v>
      </c>
      <c r="V5027">
        <v>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168</v>
      </c>
      <c r="AD5027">
        <v>2352052</v>
      </c>
      <c r="AE5027" t="s">
        <v>65</v>
      </c>
      <c r="AG5027">
        <v>0</v>
      </c>
      <c r="AH5027">
        <v>0</v>
      </c>
      <c r="AK5027" t="s">
        <v>120</v>
      </c>
      <c r="AL5027">
        <v>5</v>
      </c>
      <c r="AM5027" t="s">
        <v>68</v>
      </c>
      <c r="AN5027">
        <v>1</v>
      </c>
      <c r="AR5027" t="s">
        <v>76</v>
      </c>
      <c r="AS5027" t="s">
        <v>129</v>
      </c>
      <c r="AT5027">
        <v>-252</v>
      </c>
      <c r="AU5027" t="s">
        <v>76</v>
      </c>
      <c r="AV5027" t="s">
        <v>79</v>
      </c>
      <c r="AX5027" t="s">
        <v>81</v>
      </c>
      <c r="AY5027" t="s">
        <v>76</v>
      </c>
      <c r="AZ5027" t="s">
        <v>76</v>
      </c>
      <c r="BA5027" t="s">
        <v>76</v>
      </c>
      <c r="BB5027" t="s">
        <v>121</v>
      </c>
      <c r="BC5027">
        <v>-1</v>
      </c>
      <c r="BD5027" t="s">
        <v>76</v>
      </c>
      <c r="BF5027" t="s">
        <v>76</v>
      </c>
      <c r="BG5027" t="s">
        <v>82</v>
      </c>
    </row>
    <row r="5028" spans="1:65" x14ac:dyDescent="0.3">
      <c r="A5028">
        <v>143205</v>
      </c>
      <c r="B5028">
        <v>0</v>
      </c>
      <c r="C5028" t="s">
        <v>65</v>
      </c>
      <c r="D5028" t="s">
        <v>88</v>
      </c>
      <c r="E5028" t="s">
        <v>67</v>
      </c>
      <c r="F5028" t="s">
        <v>67</v>
      </c>
      <c r="G5028">
        <v>0</v>
      </c>
      <c r="H5028">
        <v>112500</v>
      </c>
      <c r="I5028">
        <v>90000</v>
      </c>
      <c r="J5028" t="s">
        <v>69</v>
      </c>
      <c r="K5028" t="s">
        <v>70</v>
      </c>
      <c r="L5028" t="s">
        <v>71</v>
      </c>
      <c r="M5028" t="s">
        <v>169</v>
      </c>
      <c r="N5028">
        <v>2.6391999999999999E-2</v>
      </c>
      <c r="O5028">
        <v>16031</v>
      </c>
      <c r="P5028">
        <v>5837</v>
      </c>
      <c r="Q5028">
        <v>6883</v>
      </c>
      <c r="R5028">
        <v>4223</v>
      </c>
      <c r="S5028">
        <v>2</v>
      </c>
      <c r="T5028">
        <v>2</v>
      </c>
      <c r="U5028" t="s">
        <v>73</v>
      </c>
      <c r="V5028">
        <v>13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 t="s">
        <v>122</v>
      </c>
      <c r="AD5028">
        <v>1817524</v>
      </c>
      <c r="AE5028" t="s">
        <v>93</v>
      </c>
      <c r="AF5028">
        <v>7442.28</v>
      </c>
      <c r="AG5028">
        <v>30100.5</v>
      </c>
      <c r="AH5028">
        <v>35797.5</v>
      </c>
      <c r="AI5028">
        <v>0</v>
      </c>
      <c r="AJ5028">
        <v>30100.5</v>
      </c>
      <c r="AK5028" t="s">
        <v>94</v>
      </c>
      <c r="AL5028">
        <v>17</v>
      </c>
      <c r="AM5028" t="s">
        <v>68</v>
      </c>
      <c r="AN5028">
        <v>1</v>
      </c>
      <c r="AO5028">
        <v>0</v>
      </c>
      <c r="AR5028" t="s">
        <v>79</v>
      </c>
      <c r="AS5028" t="s">
        <v>77</v>
      </c>
      <c r="AT5028">
        <v>-1224</v>
      </c>
      <c r="AU5028" t="s">
        <v>78</v>
      </c>
      <c r="AV5028" t="s">
        <v>79</v>
      </c>
      <c r="AW5028" t="s">
        <v>80</v>
      </c>
      <c r="AX5028" t="s">
        <v>81</v>
      </c>
      <c r="AY5028" t="s">
        <v>124</v>
      </c>
      <c r="AZ5028" t="s">
        <v>96</v>
      </c>
      <c r="BA5028" t="s">
        <v>76</v>
      </c>
      <c r="BB5028" t="s">
        <v>104</v>
      </c>
      <c r="BC5028">
        <v>10</v>
      </c>
      <c r="BD5028" t="s">
        <v>105</v>
      </c>
      <c r="BE5028">
        <v>6</v>
      </c>
      <c r="BF5028" t="s">
        <v>86</v>
      </c>
      <c r="BG5028" t="s">
        <v>106</v>
      </c>
      <c r="BH5028">
        <v>365243</v>
      </c>
      <c r="BI5028">
        <v>-1193</v>
      </c>
      <c r="BJ5028">
        <v>-1043</v>
      </c>
      <c r="BK5028">
        <v>-1043</v>
      </c>
      <c r="BL5028">
        <v>-1034</v>
      </c>
      <c r="BM5028">
        <v>0</v>
      </c>
    </row>
    <row r="5029" spans="1:65" x14ac:dyDescent="0.3">
      <c r="A5029">
        <v>143206</v>
      </c>
      <c r="B5029">
        <v>0</v>
      </c>
      <c r="C5029" t="s">
        <v>65</v>
      </c>
      <c r="D5029" t="s">
        <v>88</v>
      </c>
      <c r="E5029" t="s">
        <v>67</v>
      </c>
      <c r="F5029" t="s">
        <v>68</v>
      </c>
      <c r="G5029">
        <v>0</v>
      </c>
      <c r="H5029">
        <v>252000</v>
      </c>
      <c r="I5029">
        <v>760225.5</v>
      </c>
      <c r="J5029" t="s">
        <v>113</v>
      </c>
      <c r="K5029" t="s">
        <v>90</v>
      </c>
      <c r="L5029" t="s">
        <v>91</v>
      </c>
      <c r="M5029" t="s">
        <v>72</v>
      </c>
      <c r="N5029">
        <v>8.2299999999999995E-3</v>
      </c>
      <c r="O5029">
        <v>21198</v>
      </c>
      <c r="P5029">
        <v>365243</v>
      </c>
      <c r="Q5029">
        <v>9581</v>
      </c>
      <c r="R5029">
        <v>4603</v>
      </c>
      <c r="S5029">
        <v>2</v>
      </c>
      <c r="T5029">
        <v>2</v>
      </c>
      <c r="U5029" t="s">
        <v>123</v>
      </c>
      <c r="V5029">
        <v>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 t="s">
        <v>76</v>
      </c>
      <c r="AD5029">
        <v>2458309</v>
      </c>
      <c r="AE5029" t="s">
        <v>65</v>
      </c>
      <c r="AF5029">
        <v>33774.345000000001</v>
      </c>
      <c r="AG5029">
        <v>675000</v>
      </c>
      <c r="AH5029">
        <v>744498</v>
      </c>
      <c r="AJ5029">
        <v>675000</v>
      </c>
      <c r="AK5029" t="s">
        <v>75</v>
      </c>
      <c r="AL5029">
        <v>13</v>
      </c>
      <c r="AM5029" t="s">
        <v>68</v>
      </c>
      <c r="AN5029">
        <v>1</v>
      </c>
      <c r="AR5029" t="s">
        <v>76</v>
      </c>
      <c r="AS5029" t="s">
        <v>77</v>
      </c>
      <c r="AT5029">
        <v>-785</v>
      </c>
      <c r="AU5029" t="s">
        <v>78</v>
      </c>
      <c r="AV5029" t="s">
        <v>79</v>
      </c>
      <c r="AW5029" t="s">
        <v>80</v>
      </c>
      <c r="AX5029" t="s">
        <v>81</v>
      </c>
      <c r="AY5029" t="s">
        <v>76</v>
      </c>
      <c r="AZ5029" t="s">
        <v>82</v>
      </c>
      <c r="BA5029" t="s">
        <v>116</v>
      </c>
      <c r="BB5029" t="s">
        <v>121</v>
      </c>
      <c r="BC5029">
        <v>-1</v>
      </c>
      <c r="BD5029" t="s">
        <v>76</v>
      </c>
      <c r="BE5029">
        <v>36</v>
      </c>
      <c r="BF5029" t="s">
        <v>147</v>
      </c>
      <c r="BG5029" t="s">
        <v>154</v>
      </c>
      <c r="BH5029">
        <v>365243</v>
      </c>
      <c r="BI5029">
        <v>-755</v>
      </c>
      <c r="BJ5029">
        <v>295</v>
      </c>
      <c r="BK5029">
        <v>-695</v>
      </c>
      <c r="BL5029">
        <v>-686</v>
      </c>
      <c r="BM5029">
        <v>1</v>
      </c>
    </row>
    <row r="5030" spans="1:65" x14ac:dyDescent="0.3">
      <c r="A5030">
        <v>143210</v>
      </c>
      <c r="B5030">
        <v>0</v>
      </c>
      <c r="C5030" t="s">
        <v>65</v>
      </c>
      <c r="D5030" t="s">
        <v>88</v>
      </c>
      <c r="E5030" t="s">
        <v>67</v>
      </c>
      <c r="F5030" t="s">
        <v>68</v>
      </c>
      <c r="G5030">
        <v>0</v>
      </c>
      <c r="H5030">
        <v>157500</v>
      </c>
      <c r="I5030">
        <v>840951</v>
      </c>
      <c r="J5030" t="s">
        <v>89</v>
      </c>
      <c r="K5030" t="s">
        <v>70</v>
      </c>
      <c r="L5030" t="s">
        <v>91</v>
      </c>
      <c r="M5030" t="s">
        <v>72</v>
      </c>
      <c r="N5030">
        <v>1.1703E-2</v>
      </c>
      <c r="O5030">
        <v>17689</v>
      </c>
      <c r="P5030">
        <v>2085</v>
      </c>
      <c r="Q5030">
        <v>1125</v>
      </c>
      <c r="R5030">
        <v>1147</v>
      </c>
      <c r="S5030">
        <v>2</v>
      </c>
      <c r="T5030">
        <v>2</v>
      </c>
      <c r="U5030" t="s">
        <v>125</v>
      </c>
      <c r="V5030">
        <v>17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 t="s">
        <v>185</v>
      </c>
      <c r="AD5030">
        <v>2231711</v>
      </c>
      <c r="AE5030" t="s">
        <v>65</v>
      </c>
      <c r="AG5030">
        <v>0</v>
      </c>
      <c r="AH5030">
        <v>0</v>
      </c>
      <c r="AK5030" t="s">
        <v>123</v>
      </c>
      <c r="AL5030">
        <v>10</v>
      </c>
      <c r="AM5030" t="s">
        <v>68</v>
      </c>
      <c r="AN5030">
        <v>1</v>
      </c>
      <c r="AR5030" t="s">
        <v>76</v>
      </c>
      <c r="AS5030" t="s">
        <v>129</v>
      </c>
      <c r="AT5030">
        <v>-99</v>
      </c>
      <c r="AU5030" t="s">
        <v>76</v>
      </c>
      <c r="AV5030" t="s">
        <v>79</v>
      </c>
      <c r="AX5030" t="s">
        <v>76</v>
      </c>
      <c r="AY5030" t="s">
        <v>76</v>
      </c>
      <c r="AZ5030" t="s">
        <v>76</v>
      </c>
      <c r="BA5030" t="s">
        <v>76</v>
      </c>
      <c r="BB5030" t="s">
        <v>121</v>
      </c>
      <c r="BC5030">
        <v>-1</v>
      </c>
      <c r="BD5030" t="s">
        <v>76</v>
      </c>
      <c r="BF5030" t="s">
        <v>76</v>
      </c>
      <c r="BG5030" t="s">
        <v>82</v>
      </c>
    </row>
    <row r="5031" spans="1:65" x14ac:dyDescent="0.3">
      <c r="A5031">
        <v>143234</v>
      </c>
      <c r="B5031">
        <v>1</v>
      </c>
      <c r="C5031" t="s">
        <v>65</v>
      </c>
      <c r="D5031" t="s">
        <v>66</v>
      </c>
      <c r="E5031" t="s">
        <v>68</v>
      </c>
      <c r="F5031" t="s">
        <v>68</v>
      </c>
      <c r="G5031">
        <v>1</v>
      </c>
      <c r="H5031">
        <v>202500</v>
      </c>
      <c r="I5031">
        <v>1042560</v>
      </c>
      <c r="J5031" t="s">
        <v>69</v>
      </c>
      <c r="K5031" t="s">
        <v>70</v>
      </c>
      <c r="L5031" t="s">
        <v>91</v>
      </c>
      <c r="M5031" t="s">
        <v>169</v>
      </c>
      <c r="N5031">
        <v>3.1329000000000003E-2</v>
      </c>
      <c r="O5031">
        <v>14479</v>
      </c>
      <c r="P5031">
        <v>6980</v>
      </c>
      <c r="Q5031">
        <v>8559</v>
      </c>
      <c r="R5031">
        <v>4283</v>
      </c>
      <c r="S5031">
        <v>2</v>
      </c>
      <c r="T5031">
        <v>2</v>
      </c>
      <c r="U5031" t="s">
        <v>120</v>
      </c>
      <c r="V5031">
        <v>10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1</v>
      </c>
      <c r="AC5031" t="s">
        <v>200</v>
      </c>
      <c r="AD5031">
        <v>1213775</v>
      </c>
      <c r="AE5031" t="s">
        <v>93</v>
      </c>
      <c r="AF5031">
        <v>4410.8999999999996</v>
      </c>
      <c r="AG5031">
        <v>35995.5</v>
      </c>
      <c r="AH5031">
        <v>39559.5</v>
      </c>
      <c r="AI5031">
        <v>0</v>
      </c>
      <c r="AJ5031">
        <v>35995.5</v>
      </c>
      <c r="AK5031" t="s">
        <v>109</v>
      </c>
      <c r="AL5031">
        <v>14</v>
      </c>
      <c r="AM5031" t="s">
        <v>68</v>
      </c>
      <c r="AN5031">
        <v>1</v>
      </c>
      <c r="AO5031">
        <v>0</v>
      </c>
      <c r="AR5031" t="s">
        <v>79</v>
      </c>
      <c r="AS5031" t="s">
        <v>77</v>
      </c>
      <c r="AT5031">
        <v>-1587</v>
      </c>
      <c r="AU5031" t="s">
        <v>78</v>
      </c>
      <c r="AV5031" t="s">
        <v>79</v>
      </c>
      <c r="AW5031" t="s">
        <v>110</v>
      </c>
      <c r="AX5031" t="s">
        <v>102</v>
      </c>
      <c r="AY5031" t="s">
        <v>95</v>
      </c>
      <c r="AZ5031" t="s">
        <v>96</v>
      </c>
      <c r="BA5031" t="s">
        <v>76</v>
      </c>
      <c r="BB5031" t="s">
        <v>104</v>
      </c>
      <c r="BC5031">
        <v>2400</v>
      </c>
      <c r="BD5031" t="s">
        <v>85</v>
      </c>
      <c r="BE5031">
        <v>12</v>
      </c>
      <c r="BF5031" t="s">
        <v>86</v>
      </c>
      <c r="BG5031" t="s">
        <v>151</v>
      </c>
      <c r="BH5031">
        <v>365243</v>
      </c>
      <c r="BI5031">
        <v>-1556</v>
      </c>
      <c r="BJ5031">
        <v>-1226</v>
      </c>
      <c r="BK5031">
        <v>-1226</v>
      </c>
      <c r="BL5031">
        <v>-1220</v>
      </c>
      <c r="BM5031">
        <v>0</v>
      </c>
    </row>
    <row r="5032" spans="1:65" x14ac:dyDescent="0.3">
      <c r="A5032">
        <v>143235</v>
      </c>
      <c r="B5032">
        <v>0</v>
      </c>
      <c r="C5032" t="s">
        <v>65</v>
      </c>
      <c r="D5032" t="s">
        <v>66</v>
      </c>
      <c r="E5032" t="s">
        <v>68</v>
      </c>
      <c r="F5032" t="s">
        <v>68</v>
      </c>
      <c r="G5032">
        <v>0</v>
      </c>
      <c r="H5032">
        <v>162000</v>
      </c>
      <c r="I5032">
        <v>467257.5</v>
      </c>
      <c r="J5032" t="s">
        <v>69</v>
      </c>
      <c r="K5032" t="s">
        <v>70</v>
      </c>
      <c r="L5032" t="s">
        <v>91</v>
      </c>
      <c r="M5032" t="s">
        <v>72</v>
      </c>
      <c r="N5032">
        <v>2.5163999999999999E-2</v>
      </c>
      <c r="O5032">
        <v>14247</v>
      </c>
      <c r="P5032">
        <v>1170</v>
      </c>
      <c r="Q5032">
        <v>1347</v>
      </c>
      <c r="R5032">
        <v>4505</v>
      </c>
      <c r="S5032">
        <v>2</v>
      </c>
      <c r="T5032">
        <v>2</v>
      </c>
      <c r="U5032" t="s">
        <v>73</v>
      </c>
      <c r="V5032">
        <v>13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1</v>
      </c>
      <c r="AC5032" t="s">
        <v>92</v>
      </c>
      <c r="AD5032">
        <v>2119687</v>
      </c>
      <c r="AE5032" t="s">
        <v>93</v>
      </c>
      <c r="AF5032">
        <v>7938.45</v>
      </c>
      <c r="AG5032">
        <v>63445.5</v>
      </c>
      <c r="AH5032">
        <v>69030</v>
      </c>
      <c r="AI5032">
        <v>0</v>
      </c>
      <c r="AJ5032">
        <v>63445.5</v>
      </c>
      <c r="AK5032" t="s">
        <v>125</v>
      </c>
      <c r="AL5032">
        <v>11</v>
      </c>
      <c r="AM5032" t="s">
        <v>68</v>
      </c>
      <c r="AN5032">
        <v>1</v>
      </c>
      <c r="AO5032">
        <v>0</v>
      </c>
      <c r="AR5032" t="s">
        <v>79</v>
      </c>
      <c r="AS5032" t="s">
        <v>77</v>
      </c>
      <c r="AT5032">
        <v>-576</v>
      </c>
      <c r="AU5032" t="s">
        <v>78</v>
      </c>
      <c r="AV5032" t="s">
        <v>79</v>
      </c>
      <c r="AW5032" t="s">
        <v>80</v>
      </c>
      <c r="AX5032" t="s">
        <v>81</v>
      </c>
      <c r="AY5032" t="s">
        <v>103</v>
      </c>
      <c r="AZ5032" t="s">
        <v>96</v>
      </c>
      <c r="BA5032" t="s">
        <v>76</v>
      </c>
      <c r="BB5032" t="s">
        <v>104</v>
      </c>
      <c r="BC5032">
        <v>15</v>
      </c>
      <c r="BD5032" t="s">
        <v>85</v>
      </c>
      <c r="BE5032">
        <v>10</v>
      </c>
      <c r="BF5032" t="s">
        <v>147</v>
      </c>
      <c r="BG5032" t="s">
        <v>151</v>
      </c>
      <c r="BH5032">
        <v>365243</v>
      </c>
      <c r="BI5032">
        <v>-545</v>
      </c>
      <c r="BJ5032">
        <v>-275</v>
      </c>
      <c r="BK5032">
        <v>-335</v>
      </c>
      <c r="BL5032">
        <v>-314</v>
      </c>
      <c r="BM5032">
        <v>0</v>
      </c>
    </row>
    <row r="5033" spans="1:65" x14ac:dyDescent="0.3">
      <c r="A5033">
        <v>143252</v>
      </c>
      <c r="B5033">
        <v>0</v>
      </c>
      <c r="C5033" t="s">
        <v>65</v>
      </c>
      <c r="D5033" t="s">
        <v>66</v>
      </c>
      <c r="E5033" t="s">
        <v>67</v>
      </c>
      <c r="F5033" t="s">
        <v>68</v>
      </c>
      <c r="G5033">
        <v>0</v>
      </c>
      <c r="H5033">
        <v>180000</v>
      </c>
      <c r="I5033">
        <v>450000</v>
      </c>
      <c r="J5033" t="s">
        <v>69</v>
      </c>
      <c r="K5033" t="s">
        <v>70</v>
      </c>
      <c r="L5033" t="s">
        <v>140</v>
      </c>
      <c r="M5033" t="s">
        <v>72</v>
      </c>
      <c r="N5033">
        <v>2.8663000000000001E-2</v>
      </c>
      <c r="O5033">
        <v>19136</v>
      </c>
      <c r="P5033">
        <v>5400</v>
      </c>
      <c r="Q5033">
        <v>13270</v>
      </c>
      <c r="R5033">
        <v>2682</v>
      </c>
      <c r="S5033">
        <v>2</v>
      </c>
      <c r="T5033">
        <v>2</v>
      </c>
      <c r="U5033" t="s">
        <v>94</v>
      </c>
      <c r="V5033">
        <v>9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137</v>
      </c>
      <c r="AD5033">
        <v>1474471</v>
      </c>
      <c r="AE5033" t="s">
        <v>65</v>
      </c>
      <c r="AF5033">
        <v>14251.184999999999</v>
      </c>
      <c r="AG5033">
        <v>112500</v>
      </c>
      <c r="AH5033">
        <v>135648</v>
      </c>
      <c r="AJ5033">
        <v>112500</v>
      </c>
      <c r="AK5033" t="s">
        <v>125</v>
      </c>
      <c r="AL5033">
        <v>8</v>
      </c>
      <c r="AM5033" t="s">
        <v>68</v>
      </c>
      <c r="AN5033">
        <v>1</v>
      </c>
      <c r="AR5033" t="s">
        <v>76</v>
      </c>
      <c r="AS5033" t="s">
        <v>77</v>
      </c>
      <c r="AT5033">
        <v>-1334</v>
      </c>
      <c r="AU5033" t="s">
        <v>78</v>
      </c>
      <c r="AV5033" t="s">
        <v>79</v>
      </c>
      <c r="AW5033" t="s">
        <v>80</v>
      </c>
      <c r="AX5033" t="s">
        <v>81</v>
      </c>
      <c r="AY5033" t="s">
        <v>76</v>
      </c>
      <c r="AZ5033" t="s">
        <v>82</v>
      </c>
      <c r="BA5033" t="s">
        <v>116</v>
      </c>
      <c r="BB5033" t="s">
        <v>121</v>
      </c>
      <c r="BC5033">
        <v>-1</v>
      </c>
      <c r="BD5033" t="s">
        <v>76</v>
      </c>
      <c r="BE5033">
        <v>12</v>
      </c>
      <c r="BF5033" t="s">
        <v>147</v>
      </c>
      <c r="BG5033" t="s">
        <v>154</v>
      </c>
      <c r="BH5033">
        <v>365243</v>
      </c>
      <c r="BI5033">
        <v>-1304</v>
      </c>
      <c r="BJ5033">
        <v>-974</v>
      </c>
      <c r="BK5033">
        <v>-1004</v>
      </c>
      <c r="BL5033">
        <v>-1000</v>
      </c>
      <c r="BM5033">
        <v>1</v>
      </c>
    </row>
    <row r="5034" spans="1:65" x14ac:dyDescent="0.3">
      <c r="A5034">
        <v>143269</v>
      </c>
      <c r="B5034">
        <v>0</v>
      </c>
      <c r="C5034" t="s">
        <v>65</v>
      </c>
      <c r="D5034" t="s">
        <v>88</v>
      </c>
      <c r="E5034" t="s">
        <v>67</v>
      </c>
      <c r="F5034" t="s">
        <v>68</v>
      </c>
      <c r="G5034">
        <v>1</v>
      </c>
      <c r="H5034">
        <v>112500</v>
      </c>
      <c r="I5034">
        <v>152820</v>
      </c>
      <c r="J5034" t="s">
        <v>69</v>
      </c>
      <c r="K5034" t="s">
        <v>70</v>
      </c>
      <c r="L5034" t="s">
        <v>91</v>
      </c>
      <c r="M5034" t="s">
        <v>72</v>
      </c>
      <c r="N5034">
        <v>1.0643E-2</v>
      </c>
      <c r="O5034">
        <v>18224</v>
      </c>
      <c r="P5034">
        <v>2674</v>
      </c>
      <c r="Q5034">
        <v>10471</v>
      </c>
      <c r="R5034">
        <v>1767</v>
      </c>
      <c r="S5034">
        <v>2</v>
      </c>
      <c r="T5034">
        <v>2</v>
      </c>
      <c r="U5034" t="s">
        <v>73</v>
      </c>
      <c r="V5034">
        <v>11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 t="s">
        <v>195</v>
      </c>
      <c r="AD5034">
        <v>1169069</v>
      </c>
      <c r="AE5034" t="s">
        <v>93</v>
      </c>
      <c r="AF5034">
        <v>10072.305</v>
      </c>
      <c r="AG5034">
        <v>107910</v>
      </c>
      <c r="AH5034">
        <v>107910</v>
      </c>
      <c r="AI5034">
        <v>0</v>
      </c>
      <c r="AJ5034">
        <v>107910</v>
      </c>
      <c r="AK5034" t="s">
        <v>75</v>
      </c>
      <c r="AL5034">
        <v>18</v>
      </c>
      <c r="AM5034" t="s">
        <v>68</v>
      </c>
      <c r="AN5034">
        <v>1</v>
      </c>
      <c r="AO5034">
        <v>0</v>
      </c>
      <c r="AR5034" t="s">
        <v>79</v>
      </c>
      <c r="AS5034" t="s">
        <v>77</v>
      </c>
      <c r="AT5034">
        <v>-389</v>
      </c>
      <c r="AU5034" t="s">
        <v>78</v>
      </c>
      <c r="AV5034" t="s">
        <v>79</v>
      </c>
      <c r="AW5034" t="s">
        <v>80</v>
      </c>
      <c r="AX5034" t="s">
        <v>81</v>
      </c>
      <c r="AY5034" t="s">
        <v>111</v>
      </c>
      <c r="AZ5034" t="s">
        <v>96</v>
      </c>
      <c r="BA5034" t="s">
        <v>76</v>
      </c>
      <c r="BB5034" t="s">
        <v>84</v>
      </c>
      <c r="BC5034">
        <v>500</v>
      </c>
      <c r="BD5034" t="s">
        <v>85</v>
      </c>
      <c r="BE5034">
        <v>12</v>
      </c>
      <c r="BF5034" t="s">
        <v>112</v>
      </c>
      <c r="BG5034" t="s">
        <v>151</v>
      </c>
      <c r="BH5034">
        <v>365243</v>
      </c>
      <c r="BI5034">
        <v>-359</v>
      </c>
      <c r="BJ5034">
        <v>-29</v>
      </c>
      <c r="BK5034">
        <v>-29</v>
      </c>
      <c r="BL5034">
        <v>-25</v>
      </c>
      <c r="BM5034">
        <v>0</v>
      </c>
    </row>
    <row r="5035" spans="1:65" x14ac:dyDescent="0.3">
      <c r="A5035">
        <v>143291</v>
      </c>
      <c r="B5035">
        <v>0</v>
      </c>
      <c r="C5035" t="s">
        <v>65</v>
      </c>
      <c r="D5035" t="s">
        <v>88</v>
      </c>
      <c r="E5035" t="s">
        <v>67</v>
      </c>
      <c r="F5035" t="s">
        <v>68</v>
      </c>
      <c r="G5035">
        <v>0</v>
      </c>
      <c r="H5035">
        <v>90000</v>
      </c>
      <c r="I5035">
        <v>781920</v>
      </c>
      <c r="J5035" t="s">
        <v>113</v>
      </c>
      <c r="K5035" t="s">
        <v>70</v>
      </c>
      <c r="L5035" t="s">
        <v>91</v>
      </c>
      <c r="M5035" t="s">
        <v>72</v>
      </c>
      <c r="N5035">
        <v>2.8663000000000001E-2</v>
      </c>
      <c r="O5035">
        <v>20871</v>
      </c>
      <c r="P5035">
        <v>365243</v>
      </c>
      <c r="Q5035">
        <v>9686</v>
      </c>
      <c r="R5035">
        <v>2477</v>
      </c>
      <c r="S5035">
        <v>2</v>
      </c>
      <c r="T5035">
        <v>2</v>
      </c>
      <c r="U5035" t="s">
        <v>120</v>
      </c>
      <c r="V5035">
        <v>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 t="s">
        <v>76</v>
      </c>
      <c r="AD5035">
        <v>1073119</v>
      </c>
      <c r="AE5035" t="s">
        <v>93</v>
      </c>
      <c r="AF5035">
        <v>4511.835</v>
      </c>
      <c r="AG5035">
        <v>37530</v>
      </c>
      <c r="AH5035">
        <v>36562.5</v>
      </c>
      <c r="AI5035">
        <v>3753</v>
      </c>
      <c r="AJ5035">
        <v>37530</v>
      </c>
      <c r="AK5035" t="s">
        <v>125</v>
      </c>
      <c r="AL5035">
        <v>13</v>
      </c>
      <c r="AM5035" t="s">
        <v>68</v>
      </c>
      <c r="AN5035">
        <v>1</v>
      </c>
      <c r="AO5035">
        <v>0.101384286</v>
      </c>
      <c r="AR5035" t="s">
        <v>79</v>
      </c>
      <c r="AS5035" t="s">
        <v>114</v>
      </c>
      <c r="AT5035">
        <v>-1520</v>
      </c>
      <c r="AU5035" t="s">
        <v>78</v>
      </c>
      <c r="AV5035" t="s">
        <v>165</v>
      </c>
      <c r="AW5035" t="s">
        <v>101</v>
      </c>
      <c r="AX5035" t="s">
        <v>81</v>
      </c>
      <c r="AY5035" t="s">
        <v>199</v>
      </c>
      <c r="AZ5035" t="s">
        <v>96</v>
      </c>
      <c r="BA5035" t="s">
        <v>76</v>
      </c>
      <c r="BB5035" t="s">
        <v>138</v>
      </c>
      <c r="BC5035">
        <v>40</v>
      </c>
      <c r="BD5035" t="s">
        <v>141</v>
      </c>
      <c r="BE5035">
        <v>10</v>
      </c>
      <c r="BF5035" t="s">
        <v>147</v>
      </c>
      <c r="BG5035" t="s">
        <v>158</v>
      </c>
    </row>
    <row r="5036" spans="1:65" x14ac:dyDescent="0.3">
      <c r="A5036">
        <v>143291</v>
      </c>
      <c r="B5036">
        <v>0</v>
      </c>
      <c r="C5036" t="s">
        <v>65</v>
      </c>
      <c r="D5036" t="s">
        <v>88</v>
      </c>
      <c r="E5036" t="s">
        <v>67</v>
      </c>
      <c r="F5036" t="s">
        <v>68</v>
      </c>
      <c r="G5036">
        <v>0</v>
      </c>
      <c r="H5036">
        <v>90000</v>
      </c>
      <c r="I5036">
        <v>781920</v>
      </c>
      <c r="J5036" t="s">
        <v>113</v>
      </c>
      <c r="K5036" t="s">
        <v>70</v>
      </c>
      <c r="L5036" t="s">
        <v>91</v>
      </c>
      <c r="M5036" t="s">
        <v>72</v>
      </c>
      <c r="N5036">
        <v>2.8663000000000001E-2</v>
      </c>
      <c r="O5036">
        <v>20871</v>
      </c>
      <c r="P5036">
        <v>365243</v>
      </c>
      <c r="Q5036">
        <v>9686</v>
      </c>
      <c r="R5036">
        <v>2477</v>
      </c>
      <c r="S5036">
        <v>2</v>
      </c>
      <c r="T5036">
        <v>2</v>
      </c>
      <c r="U5036" t="s">
        <v>120</v>
      </c>
      <c r="V5036">
        <v>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 t="s">
        <v>76</v>
      </c>
      <c r="AD5036">
        <v>1573280</v>
      </c>
      <c r="AE5036" t="s">
        <v>93</v>
      </c>
      <c r="AF5036">
        <v>4737.78</v>
      </c>
      <c r="AG5036">
        <v>40455</v>
      </c>
      <c r="AH5036">
        <v>39514.5</v>
      </c>
      <c r="AI5036">
        <v>4500</v>
      </c>
      <c r="AJ5036">
        <v>40455</v>
      </c>
      <c r="AK5036" t="s">
        <v>123</v>
      </c>
      <c r="AL5036">
        <v>11</v>
      </c>
      <c r="AM5036" t="s">
        <v>68</v>
      </c>
      <c r="AN5036">
        <v>1</v>
      </c>
      <c r="AO5036">
        <v>0.111347603</v>
      </c>
      <c r="AR5036" t="s">
        <v>79</v>
      </c>
      <c r="AS5036" t="s">
        <v>114</v>
      </c>
      <c r="AT5036">
        <v>-1675</v>
      </c>
      <c r="AU5036" t="s">
        <v>78</v>
      </c>
      <c r="AV5036" t="s">
        <v>149</v>
      </c>
      <c r="AX5036" t="s">
        <v>102</v>
      </c>
      <c r="AY5036" t="s">
        <v>124</v>
      </c>
      <c r="AZ5036" t="s">
        <v>96</v>
      </c>
      <c r="BA5036" t="s">
        <v>76</v>
      </c>
      <c r="BB5036" t="s">
        <v>104</v>
      </c>
      <c r="BC5036">
        <v>11</v>
      </c>
      <c r="BD5036" t="s">
        <v>105</v>
      </c>
      <c r="BE5036">
        <v>12</v>
      </c>
      <c r="BF5036" t="s">
        <v>86</v>
      </c>
      <c r="BG5036" t="s">
        <v>106</v>
      </c>
    </row>
    <row r="5037" spans="1:65" x14ac:dyDescent="0.3">
      <c r="A5037">
        <v>143311</v>
      </c>
      <c r="B5037">
        <v>0</v>
      </c>
      <c r="C5037" t="s">
        <v>65</v>
      </c>
      <c r="D5037" t="s">
        <v>88</v>
      </c>
      <c r="E5037" t="s">
        <v>68</v>
      </c>
      <c r="F5037" t="s">
        <v>68</v>
      </c>
      <c r="G5037">
        <v>0</v>
      </c>
      <c r="H5037">
        <v>126000</v>
      </c>
      <c r="I5037">
        <v>343800</v>
      </c>
      <c r="J5037" t="s">
        <v>69</v>
      </c>
      <c r="K5037" t="s">
        <v>70</v>
      </c>
      <c r="L5037" t="s">
        <v>91</v>
      </c>
      <c r="M5037" t="s">
        <v>72</v>
      </c>
      <c r="N5037">
        <v>3.5791999999999997E-2</v>
      </c>
      <c r="O5037">
        <v>15941</v>
      </c>
      <c r="P5037">
        <v>957</v>
      </c>
      <c r="Q5037">
        <v>7898</v>
      </c>
      <c r="R5037">
        <v>4399</v>
      </c>
      <c r="S5037">
        <v>2</v>
      </c>
      <c r="T5037">
        <v>2</v>
      </c>
      <c r="U5037" t="s">
        <v>109</v>
      </c>
      <c r="V5037">
        <v>11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 t="s">
        <v>159</v>
      </c>
      <c r="AD5037">
        <v>1823854</v>
      </c>
      <c r="AE5037" t="s">
        <v>65</v>
      </c>
      <c r="AG5037">
        <v>0</v>
      </c>
      <c r="AH5037">
        <v>0</v>
      </c>
      <c r="AK5037" t="s">
        <v>125</v>
      </c>
      <c r="AL5037">
        <v>8</v>
      </c>
      <c r="AM5037" t="s">
        <v>68</v>
      </c>
      <c r="AN5037">
        <v>1</v>
      </c>
      <c r="AR5037" t="s">
        <v>76</v>
      </c>
      <c r="AS5037" t="s">
        <v>129</v>
      </c>
      <c r="AT5037">
        <v>-157</v>
      </c>
      <c r="AU5037" t="s">
        <v>76</v>
      </c>
      <c r="AV5037" t="s">
        <v>79</v>
      </c>
      <c r="AX5037" t="s">
        <v>161</v>
      </c>
      <c r="AY5037" t="s">
        <v>76</v>
      </c>
      <c r="AZ5037" t="s">
        <v>76</v>
      </c>
      <c r="BA5037" t="s">
        <v>76</v>
      </c>
      <c r="BB5037" t="s">
        <v>121</v>
      </c>
      <c r="BC5037">
        <v>-1</v>
      </c>
      <c r="BD5037" t="s">
        <v>76</v>
      </c>
      <c r="BF5037" t="s">
        <v>76</v>
      </c>
      <c r="BG5037" t="s">
        <v>82</v>
      </c>
    </row>
    <row r="5038" spans="1:65" x14ac:dyDescent="0.3">
      <c r="A5038">
        <v>143313</v>
      </c>
      <c r="B5038">
        <v>0</v>
      </c>
      <c r="C5038" t="s">
        <v>65</v>
      </c>
      <c r="D5038" t="s">
        <v>88</v>
      </c>
      <c r="E5038" t="s">
        <v>67</v>
      </c>
      <c r="F5038" t="s">
        <v>68</v>
      </c>
      <c r="G5038">
        <v>0</v>
      </c>
      <c r="H5038">
        <v>135000</v>
      </c>
      <c r="I5038">
        <v>490495.5</v>
      </c>
      <c r="J5038" t="s">
        <v>133</v>
      </c>
      <c r="K5038" t="s">
        <v>70</v>
      </c>
      <c r="L5038" t="s">
        <v>91</v>
      </c>
      <c r="M5038" t="s">
        <v>72</v>
      </c>
      <c r="N5038">
        <v>1.452E-2</v>
      </c>
      <c r="O5038">
        <v>15365</v>
      </c>
      <c r="P5038">
        <v>3476</v>
      </c>
      <c r="Q5038">
        <v>8739</v>
      </c>
      <c r="R5038">
        <v>4742</v>
      </c>
      <c r="S5038">
        <v>2</v>
      </c>
      <c r="T5038">
        <v>2</v>
      </c>
      <c r="U5038" t="s">
        <v>109</v>
      </c>
      <c r="V5038">
        <v>12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130</v>
      </c>
      <c r="AD5038">
        <v>1959304</v>
      </c>
      <c r="AE5038" t="s">
        <v>65</v>
      </c>
      <c r="AF5038">
        <v>48092.355000000003</v>
      </c>
      <c r="AG5038">
        <v>1129500</v>
      </c>
      <c r="AH5038">
        <v>1244304</v>
      </c>
      <c r="AJ5038">
        <v>1129500</v>
      </c>
      <c r="AK5038" t="s">
        <v>73</v>
      </c>
      <c r="AL5038">
        <v>13</v>
      </c>
      <c r="AM5038" t="s">
        <v>68</v>
      </c>
      <c r="AN5038">
        <v>1</v>
      </c>
      <c r="AR5038" t="s">
        <v>76</v>
      </c>
      <c r="AS5038" t="s">
        <v>77</v>
      </c>
      <c r="AT5038">
        <v>-687</v>
      </c>
      <c r="AU5038" t="s">
        <v>78</v>
      </c>
      <c r="AV5038" t="s">
        <v>79</v>
      </c>
      <c r="AX5038" t="s">
        <v>81</v>
      </c>
      <c r="AY5038" t="s">
        <v>76</v>
      </c>
      <c r="AZ5038" t="s">
        <v>82</v>
      </c>
      <c r="BA5038" t="s">
        <v>116</v>
      </c>
      <c r="BB5038" t="s">
        <v>121</v>
      </c>
      <c r="BC5038">
        <v>-1</v>
      </c>
      <c r="BD5038" t="s">
        <v>76</v>
      </c>
      <c r="BE5038">
        <v>42</v>
      </c>
      <c r="BF5038" t="s">
        <v>112</v>
      </c>
      <c r="BG5038" t="s">
        <v>118</v>
      </c>
      <c r="BH5038">
        <v>365243</v>
      </c>
      <c r="BI5038">
        <v>-657</v>
      </c>
      <c r="BJ5038">
        <v>573</v>
      </c>
      <c r="BK5038">
        <v>-267</v>
      </c>
      <c r="BL5038">
        <v>-257</v>
      </c>
      <c r="BM5038">
        <v>1</v>
      </c>
    </row>
    <row r="5039" spans="1:65" x14ac:dyDescent="0.3">
      <c r="A5039">
        <v>143313</v>
      </c>
      <c r="B5039">
        <v>0</v>
      </c>
      <c r="C5039" t="s">
        <v>65</v>
      </c>
      <c r="D5039" t="s">
        <v>88</v>
      </c>
      <c r="E5039" t="s">
        <v>67</v>
      </c>
      <c r="F5039" t="s">
        <v>68</v>
      </c>
      <c r="G5039">
        <v>0</v>
      </c>
      <c r="H5039">
        <v>135000</v>
      </c>
      <c r="I5039">
        <v>490495.5</v>
      </c>
      <c r="J5039" t="s">
        <v>133</v>
      </c>
      <c r="K5039" t="s">
        <v>70</v>
      </c>
      <c r="L5039" t="s">
        <v>91</v>
      </c>
      <c r="M5039" t="s">
        <v>72</v>
      </c>
      <c r="N5039">
        <v>1.452E-2</v>
      </c>
      <c r="O5039">
        <v>15365</v>
      </c>
      <c r="P5039">
        <v>3476</v>
      </c>
      <c r="Q5039">
        <v>8739</v>
      </c>
      <c r="R5039">
        <v>4742</v>
      </c>
      <c r="S5039">
        <v>2</v>
      </c>
      <c r="T5039">
        <v>2</v>
      </c>
      <c r="U5039" t="s">
        <v>109</v>
      </c>
      <c r="V5039">
        <v>12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130</v>
      </c>
      <c r="AD5039">
        <v>1542920</v>
      </c>
      <c r="AE5039" t="s">
        <v>99</v>
      </c>
      <c r="AF5039">
        <v>18000</v>
      </c>
      <c r="AG5039">
        <v>0</v>
      </c>
      <c r="AH5039">
        <v>360000</v>
      </c>
      <c r="AK5039" t="s">
        <v>125</v>
      </c>
      <c r="AL5039">
        <v>10</v>
      </c>
      <c r="AM5039" t="s">
        <v>68</v>
      </c>
      <c r="AN5039">
        <v>1</v>
      </c>
      <c r="AR5039" t="s">
        <v>79</v>
      </c>
      <c r="AS5039" t="s">
        <v>77</v>
      </c>
      <c r="AT5039">
        <v>-941</v>
      </c>
      <c r="AU5039" t="s">
        <v>76</v>
      </c>
      <c r="AV5039" t="s">
        <v>79</v>
      </c>
      <c r="AX5039" t="s">
        <v>161</v>
      </c>
      <c r="AY5039" t="s">
        <v>76</v>
      </c>
      <c r="AZ5039" t="s">
        <v>131</v>
      </c>
      <c r="BA5039" t="s">
        <v>116</v>
      </c>
      <c r="BB5039" t="s">
        <v>121</v>
      </c>
      <c r="BC5039">
        <v>-1</v>
      </c>
      <c r="BD5039" t="s">
        <v>76</v>
      </c>
      <c r="BE5039">
        <v>0</v>
      </c>
      <c r="BF5039" t="s">
        <v>76</v>
      </c>
      <c r="BG5039" t="s">
        <v>160</v>
      </c>
      <c r="BH5039">
        <v>-608</v>
      </c>
      <c r="BI5039">
        <v>-562</v>
      </c>
      <c r="BJ5039">
        <v>365243</v>
      </c>
      <c r="BK5039">
        <v>-197</v>
      </c>
      <c r="BL5039">
        <v>-99</v>
      </c>
      <c r="BM5039">
        <v>0</v>
      </c>
    </row>
    <row r="5040" spans="1:65" x14ac:dyDescent="0.3">
      <c r="A5040">
        <v>143322</v>
      </c>
      <c r="B5040">
        <v>0</v>
      </c>
      <c r="C5040" t="s">
        <v>65</v>
      </c>
      <c r="D5040" t="s">
        <v>88</v>
      </c>
      <c r="E5040" t="s">
        <v>67</v>
      </c>
      <c r="F5040" t="s">
        <v>67</v>
      </c>
      <c r="G5040">
        <v>0</v>
      </c>
      <c r="H5040">
        <v>135000</v>
      </c>
      <c r="I5040">
        <v>770328</v>
      </c>
      <c r="J5040" t="s">
        <v>89</v>
      </c>
      <c r="K5040" t="s">
        <v>70</v>
      </c>
      <c r="L5040" t="s">
        <v>119</v>
      </c>
      <c r="M5040" t="s">
        <v>72</v>
      </c>
      <c r="N5040">
        <v>1.9101E-2</v>
      </c>
      <c r="O5040">
        <v>17331</v>
      </c>
      <c r="P5040">
        <v>2610</v>
      </c>
      <c r="Q5040">
        <v>7408</v>
      </c>
      <c r="R5040">
        <v>867</v>
      </c>
      <c r="S5040">
        <v>2</v>
      </c>
      <c r="T5040">
        <v>2</v>
      </c>
      <c r="U5040" t="s">
        <v>109</v>
      </c>
      <c r="V5040">
        <v>13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134</v>
      </c>
      <c r="AD5040">
        <v>2212241</v>
      </c>
      <c r="AE5040" t="s">
        <v>65</v>
      </c>
      <c r="AG5040">
        <v>0</v>
      </c>
      <c r="AH5040">
        <v>0</v>
      </c>
      <c r="AK5040" t="s">
        <v>125</v>
      </c>
      <c r="AL5040">
        <v>13</v>
      </c>
      <c r="AM5040" t="s">
        <v>68</v>
      </c>
      <c r="AN5040">
        <v>1</v>
      </c>
      <c r="AR5040" t="s">
        <v>76</v>
      </c>
      <c r="AS5040" t="s">
        <v>129</v>
      </c>
      <c r="AT5040">
        <v>-3</v>
      </c>
      <c r="AU5040" t="s">
        <v>76</v>
      </c>
      <c r="AV5040" t="s">
        <v>79</v>
      </c>
      <c r="AX5040" t="s">
        <v>81</v>
      </c>
      <c r="AY5040" t="s">
        <v>76</v>
      </c>
      <c r="AZ5040" t="s">
        <v>76</v>
      </c>
      <c r="BA5040" t="s">
        <v>76</v>
      </c>
      <c r="BB5040" t="s">
        <v>121</v>
      </c>
      <c r="BC5040">
        <v>-1</v>
      </c>
      <c r="BD5040" t="s">
        <v>76</v>
      </c>
      <c r="BF5040" t="s">
        <v>76</v>
      </c>
      <c r="BG5040" t="s">
        <v>82</v>
      </c>
    </row>
    <row r="5041" spans="1:65" x14ac:dyDescent="0.3">
      <c r="A5041">
        <v>143322</v>
      </c>
      <c r="B5041">
        <v>0</v>
      </c>
      <c r="C5041" t="s">
        <v>65</v>
      </c>
      <c r="D5041" t="s">
        <v>88</v>
      </c>
      <c r="E5041" t="s">
        <v>67</v>
      </c>
      <c r="F5041" t="s">
        <v>67</v>
      </c>
      <c r="G5041">
        <v>0</v>
      </c>
      <c r="H5041">
        <v>135000</v>
      </c>
      <c r="I5041">
        <v>770328</v>
      </c>
      <c r="J5041" t="s">
        <v>89</v>
      </c>
      <c r="K5041" t="s">
        <v>70</v>
      </c>
      <c r="L5041" t="s">
        <v>119</v>
      </c>
      <c r="M5041" t="s">
        <v>72</v>
      </c>
      <c r="N5041">
        <v>1.9101E-2</v>
      </c>
      <c r="O5041">
        <v>17331</v>
      </c>
      <c r="P5041">
        <v>2610</v>
      </c>
      <c r="Q5041">
        <v>7408</v>
      </c>
      <c r="R5041">
        <v>867</v>
      </c>
      <c r="S5041">
        <v>2</v>
      </c>
      <c r="T5041">
        <v>2</v>
      </c>
      <c r="U5041" t="s">
        <v>109</v>
      </c>
      <c r="V5041">
        <v>13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 t="s">
        <v>134</v>
      </c>
      <c r="AD5041">
        <v>1816776</v>
      </c>
      <c r="AE5041" t="s">
        <v>93</v>
      </c>
      <c r="AF5041">
        <v>7061.49</v>
      </c>
      <c r="AG5041">
        <v>69741</v>
      </c>
      <c r="AH5041">
        <v>77107.5</v>
      </c>
      <c r="AI5041">
        <v>0</v>
      </c>
      <c r="AJ5041">
        <v>69741</v>
      </c>
      <c r="AK5041" t="s">
        <v>109</v>
      </c>
      <c r="AL5041">
        <v>15</v>
      </c>
      <c r="AM5041" t="s">
        <v>68</v>
      </c>
      <c r="AN5041">
        <v>1</v>
      </c>
      <c r="AO5041">
        <v>0</v>
      </c>
      <c r="AR5041" t="s">
        <v>79</v>
      </c>
      <c r="AS5041" t="s">
        <v>77</v>
      </c>
      <c r="AT5041">
        <v>-469</v>
      </c>
      <c r="AU5041" t="s">
        <v>78</v>
      </c>
      <c r="AV5041" t="s">
        <v>79</v>
      </c>
      <c r="AX5041" t="s">
        <v>81</v>
      </c>
      <c r="AY5041" t="s">
        <v>103</v>
      </c>
      <c r="AZ5041" t="s">
        <v>96</v>
      </c>
      <c r="BA5041" t="s">
        <v>76</v>
      </c>
      <c r="BB5041" t="s">
        <v>84</v>
      </c>
      <c r="BC5041">
        <v>150</v>
      </c>
      <c r="BD5041" t="s">
        <v>85</v>
      </c>
      <c r="BE5041">
        <v>12</v>
      </c>
      <c r="BF5041" t="s">
        <v>97</v>
      </c>
      <c r="BG5041" t="s">
        <v>98</v>
      </c>
      <c r="BH5041">
        <v>365243</v>
      </c>
      <c r="BI5041">
        <v>-438</v>
      </c>
      <c r="BJ5041">
        <v>-108</v>
      </c>
      <c r="BK5041">
        <v>-108</v>
      </c>
      <c r="BL5041">
        <v>-103</v>
      </c>
      <c r="BM5041">
        <v>0</v>
      </c>
    </row>
    <row r="5042" spans="1:65" x14ac:dyDescent="0.3">
      <c r="A5042">
        <v>143358</v>
      </c>
      <c r="B5042">
        <v>0</v>
      </c>
      <c r="C5042" t="s">
        <v>65</v>
      </c>
      <c r="D5042" t="s">
        <v>66</v>
      </c>
      <c r="E5042" t="s">
        <v>67</v>
      </c>
      <c r="F5042" t="s">
        <v>68</v>
      </c>
      <c r="G5042">
        <v>0</v>
      </c>
      <c r="H5042">
        <v>135000</v>
      </c>
      <c r="I5042">
        <v>1046142</v>
      </c>
      <c r="J5042" t="s">
        <v>69</v>
      </c>
      <c r="K5042" t="s">
        <v>90</v>
      </c>
      <c r="L5042" t="s">
        <v>91</v>
      </c>
      <c r="M5042" t="s">
        <v>72</v>
      </c>
      <c r="N5042">
        <v>1.8634000000000001E-2</v>
      </c>
      <c r="O5042">
        <v>18714</v>
      </c>
      <c r="P5042">
        <v>2238</v>
      </c>
      <c r="Q5042">
        <v>406</v>
      </c>
      <c r="R5042">
        <v>2248</v>
      </c>
      <c r="S5042">
        <v>2</v>
      </c>
      <c r="T5042">
        <v>2</v>
      </c>
      <c r="U5042" t="s">
        <v>94</v>
      </c>
      <c r="V5042">
        <v>16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 t="s">
        <v>92</v>
      </c>
      <c r="AD5042">
        <v>1299208</v>
      </c>
      <c r="AE5042" t="s">
        <v>99</v>
      </c>
      <c r="AF5042">
        <v>22500</v>
      </c>
      <c r="AG5042">
        <v>0</v>
      </c>
      <c r="AH5042">
        <v>450000</v>
      </c>
      <c r="AK5042" t="s">
        <v>125</v>
      </c>
      <c r="AL5042">
        <v>14</v>
      </c>
      <c r="AM5042" t="s">
        <v>68</v>
      </c>
      <c r="AN5042">
        <v>1</v>
      </c>
      <c r="AR5042" t="s">
        <v>79</v>
      </c>
      <c r="AS5042" t="s">
        <v>114</v>
      </c>
      <c r="AT5042">
        <v>-1299</v>
      </c>
      <c r="AU5042" t="s">
        <v>76</v>
      </c>
      <c r="AV5042" t="s">
        <v>115</v>
      </c>
      <c r="AX5042" t="s">
        <v>81</v>
      </c>
      <c r="AY5042" t="s">
        <v>76</v>
      </c>
      <c r="AZ5042" t="s">
        <v>131</v>
      </c>
      <c r="BA5042" t="s">
        <v>116</v>
      </c>
      <c r="BB5042" t="s">
        <v>121</v>
      </c>
      <c r="BC5042">
        <v>-1</v>
      </c>
      <c r="BD5042" t="s">
        <v>76</v>
      </c>
      <c r="BE5042">
        <v>0</v>
      </c>
      <c r="BF5042" t="s">
        <v>76</v>
      </c>
      <c r="BG5042" t="s">
        <v>160</v>
      </c>
    </row>
    <row r="5043" spans="1:65" x14ac:dyDescent="0.3">
      <c r="A5043">
        <v>143377</v>
      </c>
      <c r="B5043">
        <v>0</v>
      </c>
      <c r="C5043" t="s">
        <v>65</v>
      </c>
      <c r="D5043" t="s">
        <v>66</v>
      </c>
      <c r="E5043" t="s">
        <v>68</v>
      </c>
      <c r="F5043" t="s">
        <v>68</v>
      </c>
      <c r="G5043">
        <v>0</v>
      </c>
      <c r="H5043">
        <v>103500</v>
      </c>
      <c r="I5043">
        <v>296280</v>
      </c>
      <c r="J5043" t="s">
        <v>69</v>
      </c>
      <c r="K5043" t="s">
        <v>70</v>
      </c>
      <c r="L5043" t="s">
        <v>71</v>
      </c>
      <c r="M5043" t="s">
        <v>142</v>
      </c>
      <c r="N5043">
        <v>2.2624999999999999E-2</v>
      </c>
      <c r="O5043">
        <v>9222</v>
      </c>
      <c r="P5043">
        <v>788</v>
      </c>
      <c r="Q5043">
        <v>1021</v>
      </c>
      <c r="R5043">
        <v>1566</v>
      </c>
      <c r="S5043">
        <v>2</v>
      </c>
      <c r="T5043">
        <v>2</v>
      </c>
      <c r="U5043" t="s">
        <v>125</v>
      </c>
      <c r="V5043">
        <v>13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 t="s">
        <v>92</v>
      </c>
      <c r="AD5043">
        <v>1230050</v>
      </c>
      <c r="AE5043" t="s">
        <v>93</v>
      </c>
      <c r="AF5043">
        <v>5480.91</v>
      </c>
      <c r="AG5043">
        <v>61057.62</v>
      </c>
      <c r="AH5043">
        <v>54004.5</v>
      </c>
      <c r="AI5043">
        <v>12210.12</v>
      </c>
      <c r="AJ5043">
        <v>61057.62</v>
      </c>
      <c r="AK5043" t="s">
        <v>120</v>
      </c>
      <c r="AL5043">
        <v>14</v>
      </c>
      <c r="AM5043" t="s">
        <v>68</v>
      </c>
      <c r="AN5043">
        <v>1</v>
      </c>
      <c r="AO5043">
        <v>0.20083073300000001</v>
      </c>
      <c r="AP5043">
        <v>0.16071631</v>
      </c>
      <c r="AQ5043">
        <v>0.71564481999999996</v>
      </c>
      <c r="AR5043" t="s">
        <v>79</v>
      </c>
      <c r="AS5043" t="s">
        <v>77</v>
      </c>
      <c r="AT5043">
        <v>-580</v>
      </c>
      <c r="AU5043" t="s">
        <v>78</v>
      </c>
      <c r="AV5043" t="s">
        <v>79</v>
      </c>
      <c r="AX5043" t="s">
        <v>102</v>
      </c>
      <c r="AY5043" t="s">
        <v>124</v>
      </c>
      <c r="AZ5043" t="s">
        <v>96</v>
      </c>
      <c r="BA5043" t="s">
        <v>76</v>
      </c>
      <c r="BB5043" t="s">
        <v>104</v>
      </c>
      <c r="BC5043">
        <v>142</v>
      </c>
      <c r="BD5043" t="s">
        <v>105</v>
      </c>
      <c r="BE5043">
        <v>12</v>
      </c>
      <c r="BF5043" t="s">
        <v>147</v>
      </c>
      <c r="BG5043" t="s">
        <v>106</v>
      </c>
      <c r="BH5043">
        <v>365243</v>
      </c>
      <c r="BI5043">
        <v>-542</v>
      </c>
      <c r="BJ5043">
        <v>-212</v>
      </c>
      <c r="BK5043">
        <v>-452</v>
      </c>
      <c r="BL5043">
        <v>-443</v>
      </c>
      <c r="BM5043">
        <v>0</v>
      </c>
    </row>
    <row r="5044" spans="1:65" x14ac:dyDescent="0.3">
      <c r="A5044">
        <v>143379</v>
      </c>
      <c r="B5044">
        <v>0</v>
      </c>
      <c r="C5044" t="s">
        <v>65</v>
      </c>
      <c r="D5044" t="s">
        <v>66</v>
      </c>
      <c r="E5044" t="s">
        <v>68</v>
      </c>
      <c r="F5044" t="s">
        <v>68</v>
      </c>
      <c r="G5044">
        <v>0</v>
      </c>
      <c r="H5044">
        <v>90000</v>
      </c>
      <c r="I5044">
        <v>675000</v>
      </c>
      <c r="J5044" t="s">
        <v>69</v>
      </c>
      <c r="K5044" t="s">
        <v>70</v>
      </c>
      <c r="L5044" t="s">
        <v>91</v>
      </c>
      <c r="M5044" t="s">
        <v>72</v>
      </c>
      <c r="N5044">
        <v>2.2800000000000001E-2</v>
      </c>
      <c r="O5044">
        <v>20658</v>
      </c>
      <c r="P5044">
        <v>1114</v>
      </c>
      <c r="Q5044">
        <v>3675</v>
      </c>
      <c r="R5044">
        <v>4146</v>
      </c>
      <c r="S5044">
        <v>2</v>
      </c>
      <c r="T5044">
        <v>2</v>
      </c>
      <c r="U5044" t="s">
        <v>109</v>
      </c>
      <c r="V5044">
        <v>10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92</v>
      </c>
      <c r="AD5044">
        <v>2329622</v>
      </c>
      <c r="AE5044" t="s">
        <v>65</v>
      </c>
      <c r="AF5044">
        <v>19311.75</v>
      </c>
      <c r="AG5044">
        <v>697500</v>
      </c>
      <c r="AH5044">
        <v>697500</v>
      </c>
      <c r="AJ5044">
        <v>697500</v>
      </c>
      <c r="AK5044" t="s">
        <v>120</v>
      </c>
      <c r="AL5044">
        <v>8</v>
      </c>
      <c r="AM5044" t="s">
        <v>68</v>
      </c>
      <c r="AN5044">
        <v>1</v>
      </c>
      <c r="AR5044" t="s">
        <v>76</v>
      </c>
      <c r="AS5044" t="s">
        <v>114</v>
      </c>
      <c r="AT5044">
        <v>-170</v>
      </c>
      <c r="AU5044" t="s">
        <v>78</v>
      </c>
      <c r="AV5044" t="s">
        <v>115</v>
      </c>
      <c r="AW5044" t="s">
        <v>80</v>
      </c>
      <c r="AX5044" t="s">
        <v>81</v>
      </c>
      <c r="AY5044" t="s">
        <v>76</v>
      </c>
      <c r="AZ5044" t="s">
        <v>82</v>
      </c>
      <c r="BA5044" t="s">
        <v>116</v>
      </c>
      <c r="BB5044" t="s">
        <v>117</v>
      </c>
      <c r="BC5044">
        <v>6</v>
      </c>
      <c r="BD5044" t="s">
        <v>76</v>
      </c>
      <c r="BE5044">
        <v>60</v>
      </c>
      <c r="BF5044" t="s">
        <v>112</v>
      </c>
      <c r="BG5044" t="s">
        <v>118</v>
      </c>
    </row>
    <row r="5045" spans="1:65" x14ac:dyDescent="0.3">
      <c r="A5045">
        <v>143384</v>
      </c>
      <c r="B5045">
        <v>1</v>
      </c>
      <c r="C5045" t="s">
        <v>65</v>
      </c>
      <c r="D5045" t="s">
        <v>88</v>
      </c>
      <c r="E5045" t="s">
        <v>67</v>
      </c>
      <c r="F5045" t="s">
        <v>67</v>
      </c>
      <c r="G5045">
        <v>1</v>
      </c>
      <c r="H5045">
        <v>180000</v>
      </c>
      <c r="I5045">
        <v>659610</v>
      </c>
      <c r="J5045" t="s">
        <v>69</v>
      </c>
      <c r="K5045" t="s">
        <v>70</v>
      </c>
      <c r="L5045" t="s">
        <v>71</v>
      </c>
      <c r="M5045" t="s">
        <v>72</v>
      </c>
      <c r="N5045">
        <v>1.0555999999999999E-2</v>
      </c>
      <c r="O5045">
        <v>14921</v>
      </c>
      <c r="P5045">
        <v>3319</v>
      </c>
      <c r="Q5045">
        <v>6002</v>
      </c>
      <c r="R5045">
        <v>4755</v>
      </c>
      <c r="S5045">
        <v>3</v>
      </c>
      <c r="T5045">
        <v>3</v>
      </c>
      <c r="U5045" t="s">
        <v>109</v>
      </c>
      <c r="V5045">
        <v>16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 t="s">
        <v>92</v>
      </c>
      <c r="AD5045">
        <v>2688306</v>
      </c>
      <c r="AE5045" t="s">
        <v>65</v>
      </c>
      <c r="AG5045">
        <v>0</v>
      </c>
      <c r="AH5045">
        <v>0</v>
      </c>
      <c r="AK5045" t="s">
        <v>123</v>
      </c>
      <c r="AL5045">
        <v>16</v>
      </c>
      <c r="AM5045" t="s">
        <v>68</v>
      </c>
      <c r="AN5045">
        <v>1</v>
      </c>
      <c r="AR5045" t="s">
        <v>76</v>
      </c>
      <c r="AS5045" t="s">
        <v>129</v>
      </c>
      <c r="AT5045">
        <v>-18</v>
      </c>
      <c r="AU5045" t="s">
        <v>76</v>
      </c>
      <c r="AV5045" t="s">
        <v>79</v>
      </c>
      <c r="AX5045" t="s">
        <v>81</v>
      </c>
      <c r="AY5045" t="s">
        <v>76</v>
      </c>
      <c r="AZ5045" t="s">
        <v>76</v>
      </c>
      <c r="BA5045" t="s">
        <v>76</v>
      </c>
      <c r="BB5045" t="s">
        <v>121</v>
      </c>
      <c r="BC5045">
        <v>-1</v>
      </c>
      <c r="BD5045" t="s">
        <v>76</v>
      </c>
      <c r="BF5045" t="s">
        <v>76</v>
      </c>
      <c r="BG5045" t="s">
        <v>82</v>
      </c>
    </row>
    <row r="5046" spans="1:65" x14ac:dyDescent="0.3">
      <c r="A5046">
        <v>143397</v>
      </c>
      <c r="B5046">
        <v>0</v>
      </c>
      <c r="C5046" t="s">
        <v>65</v>
      </c>
      <c r="D5046" t="s">
        <v>66</v>
      </c>
      <c r="E5046" t="s">
        <v>67</v>
      </c>
      <c r="F5046" t="s">
        <v>67</v>
      </c>
      <c r="G5046">
        <v>0</v>
      </c>
      <c r="H5046">
        <v>180000</v>
      </c>
      <c r="I5046">
        <v>125640</v>
      </c>
      <c r="J5046" t="s">
        <v>89</v>
      </c>
      <c r="K5046" t="s">
        <v>70</v>
      </c>
      <c r="L5046" t="s">
        <v>71</v>
      </c>
      <c r="M5046" t="s">
        <v>127</v>
      </c>
      <c r="N5046">
        <v>3.5791999999999997E-2</v>
      </c>
      <c r="O5046">
        <v>13316</v>
      </c>
      <c r="P5046">
        <v>341</v>
      </c>
      <c r="Q5046">
        <v>2300</v>
      </c>
      <c r="R5046">
        <v>1389</v>
      </c>
      <c r="S5046">
        <v>2</v>
      </c>
      <c r="T5046">
        <v>2</v>
      </c>
      <c r="U5046" t="s">
        <v>75</v>
      </c>
      <c r="V5046">
        <v>10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 t="s">
        <v>159</v>
      </c>
      <c r="AD5046">
        <v>1397562</v>
      </c>
      <c r="AE5046" t="s">
        <v>93</v>
      </c>
      <c r="AF5046">
        <v>10949.13</v>
      </c>
      <c r="AG5046">
        <v>90450</v>
      </c>
      <c r="AH5046">
        <v>90049.5</v>
      </c>
      <c r="AI5046">
        <v>9000</v>
      </c>
      <c r="AJ5046">
        <v>90450</v>
      </c>
      <c r="AK5046" t="s">
        <v>125</v>
      </c>
      <c r="AL5046">
        <v>16</v>
      </c>
      <c r="AM5046" t="s">
        <v>68</v>
      </c>
      <c r="AN5046">
        <v>1</v>
      </c>
      <c r="AO5046">
        <v>9.8958784999999994E-2</v>
      </c>
      <c r="AR5046" t="s">
        <v>79</v>
      </c>
      <c r="AS5046" t="s">
        <v>114</v>
      </c>
      <c r="AT5046">
        <v>-131</v>
      </c>
      <c r="AU5046" t="s">
        <v>78</v>
      </c>
      <c r="AV5046" t="s">
        <v>165</v>
      </c>
      <c r="AW5046" t="s">
        <v>80</v>
      </c>
      <c r="AX5046" t="s">
        <v>81</v>
      </c>
      <c r="AY5046" t="s">
        <v>124</v>
      </c>
      <c r="AZ5046" t="s">
        <v>96</v>
      </c>
      <c r="BA5046" t="s">
        <v>76</v>
      </c>
      <c r="BB5046" t="s">
        <v>104</v>
      </c>
      <c r="BC5046">
        <v>38</v>
      </c>
      <c r="BD5046" t="s">
        <v>105</v>
      </c>
      <c r="BE5046">
        <v>12</v>
      </c>
      <c r="BF5046" t="s">
        <v>86</v>
      </c>
      <c r="BG5046" t="s">
        <v>106</v>
      </c>
    </row>
    <row r="5047" spans="1:65" x14ac:dyDescent="0.3">
      <c r="A5047">
        <v>143404</v>
      </c>
      <c r="B5047">
        <v>0</v>
      </c>
      <c r="C5047" t="s">
        <v>65</v>
      </c>
      <c r="D5047" t="s">
        <v>66</v>
      </c>
      <c r="E5047" t="s">
        <v>68</v>
      </c>
      <c r="F5047" t="s">
        <v>68</v>
      </c>
      <c r="G5047">
        <v>2</v>
      </c>
      <c r="H5047">
        <v>157500</v>
      </c>
      <c r="I5047">
        <v>239850</v>
      </c>
      <c r="J5047" t="s">
        <v>133</v>
      </c>
      <c r="K5047" t="s">
        <v>90</v>
      </c>
      <c r="L5047" t="s">
        <v>91</v>
      </c>
      <c r="M5047" t="s">
        <v>72</v>
      </c>
      <c r="N5047">
        <v>2.0712999999999999E-2</v>
      </c>
      <c r="O5047">
        <v>12306</v>
      </c>
      <c r="P5047">
        <v>2312</v>
      </c>
      <c r="Q5047">
        <v>866</v>
      </c>
      <c r="R5047">
        <v>4948</v>
      </c>
      <c r="S5047">
        <v>3</v>
      </c>
      <c r="T5047">
        <v>3</v>
      </c>
      <c r="U5047" t="s">
        <v>73</v>
      </c>
      <c r="V5047">
        <v>11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 t="s">
        <v>168</v>
      </c>
      <c r="AD5047">
        <v>2080895</v>
      </c>
      <c r="AE5047" t="s">
        <v>93</v>
      </c>
      <c r="AF5047">
        <v>12474.18</v>
      </c>
      <c r="AG5047">
        <v>140805</v>
      </c>
      <c r="AH5047">
        <v>126513</v>
      </c>
      <c r="AI5047">
        <v>28170</v>
      </c>
      <c r="AJ5047">
        <v>140805</v>
      </c>
      <c r="AK5047" t="s">
        <v>109</v>
      </c>
      <c r="AL5047">
        <v>10</v>
      </c>
      <c r="AM5047" t="s">
        <v>68</v>
      </c>
      <c r="AN5047">
        <v>1</v>
      </c>
      <c r="AO5047">
        <v>0.19833912500000001</v>
      </c>
      <c r="AR5047" t="s">
        <v>79</v>
      </c>
      <c r="AS5047" t="s">
        <v>77</v>
      </c>
      <c r="AT5047">
        <v>-1063</v>
      </c>
      <c r="AU5047" t="s">
        <v>78</v>
      </c>
      <c r="AV5047" t="s">
        <v>79</v>
      </c>
      <c r="AX5047" t="s">
        <v>81</v>
      </c>
      <c r="AY5047" t="s">
        <v>124</v>
      </c>
      <c r="AZ5047" t="s">
        <v>96</v>
      </c>
      <c r="BA5047" t="s">
        <v>76</v>
      </c>
      <c r="BB5047" t="s">
        <v>104</v>
      </c>
      <c r="BC5047">
        <v>48</v>
      </c>
      <c r="BD5047" t="s">
        <v>105</v>
      </c>
      <c r="BE5047">
        <v>14</v>
      </c>
      <c r="BF5047" t="s">
        <v>86</v>
      </c>
      <c r="BG5047" t="s">
        <v>106</v>
      </c>
      <c r="BH5047">
        <v>365243</v>
      </c>
      <c r="BI5047">
        <v>-1022</v>
      </c>
      <c r="BJ5047">
        <v>-632</v>
      </c>
      <c r="BK5047">
        <v>-992</v>
      </c>
      <c r="BL5047">
        <v>-983</v>
      </c>
      <c r="BM5047">
        <v>0</v>
      </c>
    </row>
    <row r="5048" spans="1:65" x14ac:dyDescent="0.3">
      <c r="A5048">
        <v>143408</v>
      </c>
      <c r="B5048">
        <v>1</v>
      </c>
      <c r="C5048" t="s">
        <v>65</v>
      </c>
      <c r="D5048" t="s">
        <v>88</v>
      </c>
      <c r="E5048" t="s">
        <v>67</v>
      </c>
      <c r="F5048" t="s">
        <v>67</v>
      </c>
      <c r="G5048">
        <v>1</v>
      </c>
      <c r="H5048">
        <v>67500</v>
      </c>
      <c r="I5048">
        <v>281916</v>
      </c>
      <c r="J5048" t="s">
        <v>69</v>
      </c>
      <c r="K5048" t="s">
        <v>70</v>
      </c>
      <c r="L5048" t="s">
        <v>91</v>
      </c>
      <c r="M5048" t="s">
        <v>127</v>
      </c>
      <c r="N5048">
        <v>1.9101E-2</v>
      </c>
      <c r="O5048">
        <v>10909</v>
      </c>
      <c r="P5048">
        <v>194</v>
      </c>
      <c r="Q5048">
        <v>4806</v>
      </c>
      <c r="R5048">
        <v>1301</v>
      </c>
      <c r="S5048">
        <v>2</v>
      </c>
      <c r="T5048">
        <v>2</v>
      </c>
      <c r="U5048" t="s">
        <v>125</v>
      </c>
      <c r="V5048">
        <v>13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1</v>
      </c>
      <c r="AC5048" t="s">
        <v>153</v>
      </c>
      <c r="AD5048">
        <v>2473368</v>
      </c>
      <c r="AE5048" t="s">
        <v>93</v>
      </c>
      <c r="AF5048">
        <v>5325.0749999999998</v>
      </c>
      <c r="AG5048">
        <v>51871.5</v>
      </c>
      <c r="AH5048">
        <v>57348</v>
      </c>
      <c r="AI5048">
        <v>0</v>
      </c>
      <c r="AJ5048">
        <v>51871.5</v>
      </c>
      <c r="AK5048" t="s">
        <v>73</v>
      </c>
      <c r="AL5048">
        <v>12</v>
      </c>
      <c r="AM5048" t="s">
        <v>68</v>
      </c>
      <c r="AN5048">
        <v>1</v>
      </c>
      <c r="AO5048">
        <v>0</v>
      </c>
      <c r="AR5048" t="s">
        <v>79</v>
      </c>
      <c r="AS5048" t="s">
        <v>114</v>
      </c>
      <c r="AT5048">
        <v>-397</v>
      </c>
      <c r="AU5048" t="s">
        <v>78</v>
      </c>
      <c r="AV5048" t="s">
        <v>165</v>
      </c>
      <c r="AX5048" t="s">
        <v>81</v>
      </c>
      <c r="AY5048" t="s">
        <v>111</v>
      </c>
      <c r="AZ5048" t="s">
        <v>96</v>
      </c>
      <c r="BA5048" t="s">
        <v>76</v>
      </c>
      <c r="BB5048" t="s">
        <v>84</v>
      </c>
      <c r="BC5048">
        <v>300</v>
      </c>
      <c r="BD5048" t="s">
        <v>85</v>
      </c>
      <c r="BE5048">
        <v>12</v>
      </c>
      <c r="BF5048" t="s">
        <v>97</v>
      </c>
      <c r="BG5048" t="s">
        <v>98</v>
      </c>
    </row>
    <row r="5049" spans="1:65" x14ac:dyDescent="0.3">
      <c r="A5049">
        <v>143415</v>
      </c>
      <c r="B5049">
        <v>0</v>
      </c>
      <c r="C5049" t="s">
        <v>65</v>
      </c>
      <c r="D5049" t="s">
        <v>88</v>
      </c>
      <c r="E5049" t="s">
        <v>67</v>
      </c>
      <c r="F5049" t="s">
        <v>68</v>
      </c>
      <c r="G5049">
        <v>1</v>
      </c>
      <c r="H5049">
        <v>135000</v>
      </c>
      <c r="I5049">
        <v>343377</v>
      </c>
      <c r="J5049" t="s">
        <v>89</v>
      </c>
      <c r="K5049" t="s">
        <v>126</v>
      </c>
      <c r="L5049" t="s">
        <v>91</v>
      </c>
      <c r="M5049" t="s">
        <v>72</v>
      </c>
      <c r="N5049">
        <v>1.6611999999999998E-2</v>
      </c>
      <c r="O5049">
        <v>11469</v>
      </c>
      <c r="P5049">
        <v>1629</v>
      </c>
      <c r="Q5049">
        <v>5477</v>
      </c>
      <c r="R5049">
        <v>3747</v>
      </c>
      <c r="S5049">
        <v>2</v>
      </c>
      <c r="T5049">
        <v>2</v>
      </c>
      <c r="U5049" t="s">
        <v>73</v>
      </c>
      <c r="V5049">
        <v>14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92</v>
      </c>
      <c r="AD5049">
        <v>1845534</v>
      </c>
      <c r="AE5049" t="s">
        <v>99</v>
      </c>
      <c r="AF5049">
        <v>29250</v>
      </c>
      <c r="AG5049">
        <v>585000</v>
      </c>
      <c r="AH5049">
        <v>585000</v>
      </c>
      <c r="AJ5049">
        <v>585000</v>
      </c>
      <c r="AK5049" t="s">
        <v>94</v>
      </c>
      <c r="AL5049">
        <v>11</v>
      </c>
      <c r="AM5049" t="s">
        <v>68</v>
      </c>
      <c r="AN5049">
        <v>1</v>
      </c>
      <c r="AR5049" t="s">
        <v>79</v>
      </c>
      <c r="AS5049" t="s">
        <v>77</v>
      </c>
      <c r="AT5049">
        <v>-502</v>
      </c>
      <c r="AU5049" t="s">
        <v>76</v>
      </c>
      <c r="AV5049" t="s">
        <v>79</v>
      </c>
      <c r="AX5049" t="s">
        <v>161</v>
      </c>
      <c r="AY5049" t="s">
        <v>76</v>
      </c>
      <c r="AZ5049" t="s">
        <v>131</v>
      </c>
      <c r="BA5049" t="s">
        <v>116</v>
      </c>
      <c r="BB5049" t="s">
        <v>121</v>
      </c>
      <c r="BC5049">
        <v>-1</v>
      </c>
      <c r="BD5049" t="s">
        <v>76</v>
      </c>
      <c r="BE5049">
        <v>0</v>
      </c>
      <c r="BF5049" t="s">
        <v>76</v>
      </c>
      <c r="BG5049" t="s">
        <v>160</v>
      </c>
      <c r="BH5049">
        <v>-444</v>
      </c>
      <c r="BI5049">
        <v>-398</v>
      </c>
      <c r="BJ5049">
        <v>365243</v>
      </c>
      <c r="BK5049">
        <v>365243</v>
      </c>
      <c r="BL5049">
        <v>365243</v>
      </c>
      <c r="BM5049">
        <v>0</v>
      </c>
    </row>
    <row r="5050" spans="1:65" x14ac:dyDescent="0.3">
      <c r="A5050">
        <v>143417</v>
      </c>
      <c r="B5050">
        <v>0</v>
      </c>
      <c r="C5050" t="s">
        <v>65</v>
      </c>
      <c r="D5050" t="s">
        <v>88</v>
      </c>
      <c r="E5050" t="s">
        <v>67</v>
      </c>
      <c r="F5050" t="s">
        <v>68</v>
      </c>
      <c r="G5050">
        <v>0</v>
      </c>
      <c r="H5050">
        <v>99000</v>
      </c>
      <c r="I5050">
        <v>101880</v>
      </c>
      <c r="J5050" t="s">
        <v>69</v>
      </c>
      <c r="K5050" t="s">
        <v>70</v>
      </c>
      <c r="L5050" t="s">
        <v>91</v>
      </c>
      <c r="M5050" t="s">
        <v>72</v>
      </c>
      <c r="N5050">
        <v>1.8849999999999999E-2</v>
      </c>
      <c r="O5050">
        <v>19908</v>
      </c>
      <c r="P5050">
        <v>10691</v>
      </c>
      <c r="Q5050">
        <v>9455</v>
      </c>
      <c r="R5050">
        <v>3431</v>
      </c>
      <c r="S5050">
        <v>2</v>
      </c>
      <c r="T5050">
        <v>2</v>
      </c>
      <c r="U5050" t="s">
        <v>125</v>
      </c>
      <c r="V5050">
        <v>11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 t="s">
        <v>168</v>
      </c>
      <c r="AD5050">
        <v>1542455</v>
      </c>
      <c r="AE5050" t="s">
        <v>93</v>
      </c>
      <c r="AF5050">
        <v>5760</v>
      </c>
      <c r="AG5050">
        <v>49000.5</v>
      </c>
      <c r="AH5050">
        <v>49000.5</v>
      </c>
      <c r="AI5050">
        <v>0</v>
      </c>
      <c r="AJ5050">
        <v>49000.5</v>
      </c>
      <c r="AK5050" t="s">
        <v>123</v>
      </c>
      <c r="AL5050">
        <v>17</v>
      </c>
      <c r="AM5050" t="s">
        <v>68</v>
      </c>
      <c r="AN5050">
        <v>1</v>
      </c>
      <c r="AO5050">
        <v>0</v>
      </c>
      <c r="AR5050" t="s">
        <v>79</v>
      </c>
      <c r="AS5050" t="s">
        <v>77</v>
      </c>
      <c r="AT5050">
        <v>-582</v>
      </c>
      <c r="AU5050" t="s">
        <v>78</v>
      </c>
      <c r="AV5050" t="s">
        <v>79</v>
      </c>
      <c r="AX5050" t="s">
        <v>81</v>
      </c>
      <c r="AY5050" t="s">
        <v>157</v>
      </c>
      <c r="AZ5050" t="s">
        <v>96</v>
      </c>
      <c r="BA5050" t="s">
        <v>76</v>
      </c>
      <c r="BB5050" t="s">
        <v>138</v>
      </c>
      <c r="BC5050">
        <v>180</v>
      </c>
      <c r="BD5050" t="s">
        <v>85</v>
      </c>
      <c r="BE5050">
        <v>10</v>
      </c>
      <c r="BF5050" t="s">
        <v>147</v>
      </c>
      <c r="BG5050" t="s">
        <v>151</v>
      </c>
      <c r="BH5050">
        <v>365243</v>
      </c>
      <c r="BI5050">
        <v>-550</v>
      </c>
      <c r="BJ5050">
        <v>-280</v>
      </c>
      <c r="BK5050">
        <v>-280</v>
      </c>
      <c r="BL5050">
        <v>-275</v>
      </c>
      <c r="BM5050">
        <v>0</v>
      </c>
    </row>
    <row r="5051" spans="1:65" x14ac:dyDescent="0.3">
      <c r="A5051">
        <v>143420</v>
      </c>
      <c r="B5051">
        <v>1</v>
      </c>
      <c r="C5051" t="s">
        <v>65</v>
      </c>
      <c r="D5051" t="s">
        <v>88</v>
      </c>
      <c r="E5051" t="s">
        <v>67</v>
      </c>
      <c r="F5051" t="s">
        <v>68</v>
      </c>
      <c r="G5051">
        <v>0</v>
      </c>
      <c r="H5051">
        <v>67500</v>
      </c>
      <c r="I5051">
        <v>113760</v>
      </c>
      <c r="J5051" t="s">
        <v>69</v>
      </c>
      <c r="K5051" t="s">
        <v>70</v>
      </c>
      <c r="L5051" t="s">
        <v>119</v>
      </c>
      <c r="M5051" t="s">
        <v>169</v>
      </c>
      <c r="N5051">
        <v>7.3299999999999997E-3</v>
      </c>
      <c r="O5051">
        <v>18753</v>
      </c>
      <c r="P5051">
        <v>609</v>
      </c>
      <c r="Q5051">
        <v>7019</v>
      </c>
      <c r="R5051">
        <v>1265</v>
      </c>
      <c r="S5051">
        <v>2</v>
      </c>
      <c r="T5051">
        <v>2</v>
      </c>
      <c r="U5051" t="s">
        <v>125</v>
      </c>
      <c r="V5051">
        <v>12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 t="s">
        <v>92</v>
      </c>
      <c r="AD5051">
        <v>1003074</v>
      </c>
      <c r="AE5051" t="s">
        <v>65</v>
      </c>
      <c r="AF5051">
        <v>9251.4150000000009</v>
      </c>
      <c r="AG5051">
        <v>90000</v>
      </c>
      <c r="AH5051">
        <v>113755.5</v>
      </c>
      <c r="AJ5051">
        <v>90000</v>
      </c>
      <c r="AK5051" t="s">
        <v>109</v>
      </c>
      <c r="AL5051">
        <v>12</v>
      </c>
      <c r="AM5051" t="s">
        <v>68</v>
      </c>
      <c r="AN5051">
        <v>1</v>
      </c>
      <c r="AR5051" t="s">
        <v>76</v>
      </c>
      <c r="AS5051" t="s">
        <v>77</v>
      </c>
      <c r="AT5051">
        <v>-844</v>
      </c>
      <c r="AU5051" t="s">
        <v>78</v>
      </c>
      <c r="AV5051" t="s">
        <v>79</v>
      </c>
      <c r="AW5051" t="s">
        <v>80</v>
      </c>
      <c r="AX5051" t="s">
        <v>81</v>
      </c>
      <c r="AY5051" t="s">
        <v>76</v>
      </c>
      <c r="AZ5051" t="s">
        <v>82</v>
      </c>
      <c r="BA5051" t="s">
        <v>116</v>
      </c>
      <c r="BB5051" t="s">
        <v>121</v>
      </c>
      <c r="BC5051">
        <v>-1</v>
      </c>
      <c r="BD5051" t="s">
        <v>76</v>
      </c>
      <c r="BE5051">
        <v>18</v>
      </c>
      <c r="BF5051" t="s">
        <v>147</v>
      </c>
      <c r="BG5051" t="s">
        <v>154</v>
      </c>
      <c r="BH5051">
        <v>365243</v>
      </c>
      <c r="BI5051">
        <v>-814</v>
      </c>
      <c r="BJ5051">
        <v>-304</v>
      </c>
      <c r="BK5051">
        <v>-544</v>
      </c>
      <c r="BL5051">
        <v>-541</v>
      </c>
      <c r="BM5051">
        <v>1</v>
      </c>
    </row>
    <row r="5052" spans="1:65" x14ac:dyDescent="0.3">
      <c r="A5052">
        <v>143428</v>
      </c>
      <c r="B5052">
        <v>0</v>
      </c>
      <c r="C5052" t="s">
        <v>65</v>
      </c>
      <c r="D5052" t="s">
        <v>66</v>
      </c>
      <c r="E5052" t="s">
        <v>67</v>
      </c>
      <c r="F5052" t="s">
        <v>67</v>
      </c>
      <c r="G5052">
        <v>0</v>
      </c>
      <c r="H5052">
        <v>112500</v>
      </c>
      <c r="I5052">
        <v>531265.5</v>
      </c>
      <c r="J5052" t="s">
        <v>133</v>
      </c>
      <c r="K5052" t="s">
        <v>70</v>
      </c>
      <c r="L5052" t="s">
        <v>71</v>
      </c>
      <c r="M5052" t="s">
        <v>72</v>
      </c>
      <c r="N5052">
        <v>1.8800999999999998E-2</v>
      </c>
      <c r="O5052">
        <v>9294</v>
      </c>
      <c r="P5052">
        <v>2627</v>
      </c>
      <c r="Q5052">
        <v>3986</v>
      </c>
      <c r="R5052">
        <v>1941</v>
      </c>
      <c r="S5052">
        <v>2</v>
      </c>
      <c r="T5052">
        <v>2</v>
      </c>
      <c r="U5052" t="s">
        <v>120</v>
      </c>
      <c r="V5052">
        <v>14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 t="s">
        <v>200</v>
      </c>
      <c r="AD5052">
        <v>2535476</v>
      </c>
      <c r="AE5052" t="s">
        <v>93</v>
      </c>
      <c r="AF5052">
        <v>8476.56</v>
      </c>
      <c r="AG5052">
        <v>65927.835000000006</v>
      </c>
      <c r="AH5052">
        <v>74630.835000000006</v>
      </c>
      <c r="AI5052">
        <v>0</v>
      </c>
      <c r="AJ5052">
        <v>65927.835000000006</v>
      </c>
      <c r="AK5052" t="s">
        <v>73</v>
      </c>
      <c r="AL5052">
        <v>15</v>
      </c>
      <c r="AM5052" t="s">
        <v>68</v>
      </c>
      <c r="AN5052">
        <v>1</v>
      </c>
      <c r="AO5052">
        <v>0</v>
      </c>
      <c r="AR5052" t="s">
        <v>79</v>
      </c>
      <c r="AS5052" t="s">
        <v>77</v>
      </c>
      <c r="AT5052">
        <v>-15</v>
      </c>
      <c r="AU5052" t="s">
        <v>78</v>
      </c>
      <c r="AV5052" t="s">
        <v>79</v>
      </c>
      <c r="AX5052" t="s">
        <v>81</v>
      </c>
      <c r="AY5052" t="s">
        <v>124</v>
      </c>
      <c r="AZ5052" t="s">
        <v>96</v>
      </c>
      <c r="BA5052" t="s">
        <v>76</v>
      </c>
      <c r="BB5052" t="s">
        <v>104</v>
      </c>
      <c r="BC5052">
        <v>10</v>
      </c>
      <c r="BD5052" t="s">
        <v>105</v>
      </c>
      <c r="BE5052">
        <v>10</v>
      </c>
      <c r="BF5052" t="s">
        <v>112</v>
      </c>
      <c r="BG5052" t="s">
        <v>208</v>
      </c>
      <c r="BH5052">
        <v>365243</v>
      </c>
      <c r="BI5052">
        <v>365243</v>
      </c>
      <c r="BJ5052">
        <v>291</v>
      </c>
      <c r="BK5052">
        <v>365243</v>
      </c>
      <c r="BL5052">
        <v>365243</v>
      </c>
      <c r="BM5052">
        <v>0</v>
      </c>
    </row>
    <row r="5053" spans="1:65" x14ac:dyDescent="0.3">
      <c r="A5053">
        <v>143448</v>
      </c>
      <c r="B5053">
        <v>0</v>
      </c>
      <c r="C5053" t="s">
        <v>65</v>
      </c>
      <c r="D5053" t="s">
        <v>88</v>
      </c>
      <c r="E5053" t="s">
        <v>68</v>
      </c>
      <c r="F5053" t="s">
        <v>68</v>
      </c>
      <c r="G5053">
        <v>0</v>
      </c>
      <c r="H5053">
        <v>180000</v>
      </c>
      <c r="I5053">
        <v>1134000</v>
      </c>
      <c r="J5053" t="s">
        <v>69</v>
      </c>
      <c r="K5053" t="s">
        <v>70</v>
      </c>
      <c r="L5053" t="s">
        <v>139</v>
      </c>
      <c r="M5053" t="s">
        <v>72</v>
      </c>
      <c r="N5053">
        <v>1.9101E-2</v>
      </c>
      <c r="O5053">
        <v>18832</v>
      </c>
      <c r="P5053">
        <v>1729</v>
      </c>
      <c r="Q5053">
        <v>12400</v>
      </c>
      <c r="R5053">
        <v>2356</v>
      </c>
      <c r="S5053">
        <v>2</v>
      </c>
      <c r="T5053">
        <v>2</v>
      </c>
      <c r="U5053" t="s">
        <v>123</v>
      </c>
      <c r="V5053">
        <v>10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 t="s">
        <v>135</v>
      </c>
      <c r="AD5053">
        <v>1554530</v>
      </c>
      <c r="AE5053" t="s">
        <v>65</v>
      </c>
      <c r="AF5053">
        <v>47212.2</v>
      </c>
      <c r="AG5053">
        <v>454500</v>
      </c>
      <c r="AH5053">
        <v>472500</v>
      </c>
      <c r="AJ5053">
        <v>454500</v>
      </c>
      <c r="AK5053" t="s">
        <v>125</v>
      </c>
      <c r="AL5053">
        <v>15</v>
      </c>
      <c r="AM5053" t="s">
        <v>68</v>
      </c>
      <c r="AN5053">
        <v>1</v>
      </c>
      <c r="AR5053" t="s">
        <v>76</v>
      </c>
      <c r="AS5053" t="s">
        <v>114</v>
      </c>
      <c r="AT5053">
        <v>-356</v>
      </c>
      <c r="AU5053" t="s">
        <v>78</v>
      </c>
      <c r="AV5053" t="s">
        <v>115</v>
      </c>
      <c r="AX5053" t="s">
        <v>81</v>
      </c>
      <c r="AY5053" t="s">
        <v>76</v>
      </c>
      <c r="AZ5053" t="s">
        <v>82</v>
      </c>
      <c r="BA5053" t="s">
        <v>116</v>
      </c>
      <c r="BB5053" t="s">
        <v>121</v>
      </c>
      <c r="BC5053">
        <v>-1</v>
      </c>
      <c r="BD5053" t="s">
        <v>76</v>
      </c>
      <c r="BE5053">
        <v>12</v>
      </c>
      <c r="BF5053" t="s">
        <v>147</v>
      </c>
      <c r="BG5053" t="s">
        <v>154</v>
      </c>
    </row>
    <row r="5054" spans="1:65" x14ac:dyDescent="0.3">
      <c r="A5054">
        <v>143448</v>
      </c>
      <c r="B5054">
        <v>0</v>
      </c>
      <c r="C5054" t="s">
        <v>65</v>
      </c>
      <c r="D5054" t="s">
        <v>88</v>
      </c>
      <c r="E5054" t="s">
        <v>68</v>
      </c>
      <c r="F5054" t="s">
        <v>68</v>
      </c>
      <c r="G5054">
        <v>0</v>
      </c>
      <c r="H5054">
        <v>180000</v>
      </c>
      <c r="I5054">
        <v>1134000</v>
      </c>
      <c r="J5054" t="s">
        <v>69</v>
      </c>
      <c r="K5054" t="s">
        <v>70</v>
      </c>
      <c r="L5054" t="s">
        <v>139</v>
      </c>
      <c r="M5054" t="s">
        <v>72</v>
      </c>
      <c r="N5054">
        <v>1.9101E-2</v>
      </c>
      <c r="O5054">
        <v>18832</v>
      </c>
      <c r="P5054">
        <v>1729</v>
      </c>
      <c r="Q5054">
        <v>12400</v>
      </c>
      <c r="R5054">
        <v>2356</v>
      </c>
      <c r="S5054">
        <v>2</v>
      </c>
      <c r="T5054">
        <v>2</v>
      </c>
      <c r="U5054" t="s">
        <v>123</v>
      </c>
      <c r="V5054">
        <v>10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 t="s">
        <v>135</v>
      </c>
      <c r="AD5054">
        <v>1574094</v>
      </c>
      <c r="AE5054" t="s">
        <v>65</v>
      </c>
      <c r="AF5054">
        <v>37633.050000000003</v>
      </c>
      <c r="AG5054">
        <v>360000</v>
      </c>
      <c r="AH5054">
        <v>376632</v>
      </c>
      <c r="AJ5054">
        <v>360000</v>
      </c>
      <c r="AK5054" t="s">
        <v>73</v>
      </c>
      <c r="AL5054">
        <v>10</v>
      </c>
      <c r="AM5054" t="s">
        <v>68</v>
      </c>
      <c r="AN5054">
        <v>1</v>
      </c>
      <c r="AR5054" t="s">
        <v>76</v>
      </c>
      <c r="AS5054" t="s">
        <v>77</v>
      </c>
      <c r="AT5054">
        <v>-739</v>
      </c>
      <c r="AU5054" t="s">
        <v>78</v>
      </c>
      <c r="AV5054" t="s">
        <v>79</v>
      </c>
      <c r="AW5054" t="s">
        <v>80</v>
      </c>
      <c r="AX5054" t="s">
        <v>81</v>
      </c>
      <c r="AY5054" t="s">
        <v>76</v>
      </c>
      <c r="AZ5054" t="s">
        <v>82</v>
      </c>
      <c r="BA5054" t="s">
        <v>116</v>
      </c>
      <c r="BB5054" t="s">
        <v>121</v>
      </c>
      <c r="BC5054">
        <v>-1</v>
      </c>
      <c r="BD5054" t="s">
        <v>76</v>
      </c>
      <c r="BE5054">
        <v>12</v>
      </c>
      <c r="BF5054" t="s">
        <v>147</v>
      </c>
      <c r="BG5054" t="s">
        <v>154</v>
      </c>
      <c r="BH5054">
        <v>365243</v>
      </c>
      <c r="BI5054">
        <v>-709</v>
      </c>
      <c r="BJ5054">
        <v>-379</v>
      </c>
      <c r="BK5054">
        <v>-379</v>
      </c>
      <c r="BL5054">
        <v>-372</v>
      </c>
      <c r="BM5054">
        <v>1</v>
      </c>
    </row>
    <row r="5055" spans="1:65" x14ac:dyDescent="0.3">
      <c r="A5055">
        <v>143448</v>
      </c>
      <c r="B5055">
        <v>0</v>
      </c>
      <c r="C5055" t="s">
        <v>65</v>
      </c>
      <c r="D5055" t="s">
        <v>88</v>
      </c>
      <c r="E5055" t="s">
        <v>68</v>
      </c>
      <c r="F5055" t="s">
        <v>68</v>
      </c>
      <c r="G5055">
        <v>0</v>
      </c>
      <c r="H5055">
        <v>180000</v>
      </c>
      <c r="I5055">
        <v>1134000</v>
      </c>
      <c r="J5055" t="s">
        <v>69</v>
      </c>
      <c r="K5055" t="s">
        <v>70</v>
      </c>
      <c r="L5055" t="s">
        <v>139</v>
      </c>
      <c r="M5055" t="s">
        <v>72</v>
      </c>
      <c r="N5055">
        <v>1.9101E-2</v>
      </c>
      <c r="O5055">
        <v>18832</v>
      </c>
      <c r="P5055">
        <v>1729</v>
      </c>
      <c r="Q5055">
        <v>12400</v>
      </c>
      <c r="R5055">
        <v>2356</v>
      </c>
      <c r="S5055">
        <v>2</v>
      </c>
      <c r="T5055">
        <v>2</v>
      </c>
      <c r="U5055" t="s">
        <v>123</v>
      </c>
      <c r="V5055">
        <v>10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 t="s">
        <v>135</v>
      </c>
      <c r="AD5055">
        <v>2434093</v>
      </c>
      <c r="AE5055" t="s">
        <v>65</v>
      </c>
      <c r="AG5055">
        <v>0</v>
      </c>
      <c r="AH5055">
        <v>0</v>
      </c>
      <c r="AK5055" t="s">
        <v>120</v>
      </c>
      <c r="AL5055">
        <v>16</v>
      </c>
      <c r="AM5055" t="s">
        <v>68</v>
      </c>
      <c r="AN5055">
        <v>1</v>
      </c>
      <c r="AR5055" t="s">
        <v>76</v>
      </c>
      <c r="AS5055" t="s">
        <v>129</v>
      </c>
      <c r="AT5055">
        <v>-250</v>
      </c>
      <c r="AU5055" t="s">
        <v>76</v>
      </c>
      <c r="AV5055" t="s">
        <v>79</v>
      </c>
      <c r="AX5055" t="s">
        <v>81</v>
      </c>
      <c r="AY5055" t="s">
        <v>76</v>
      </c>
      <c r="AZ5055" t="s">
        <v>76</v>
      </c>
      <c r="BA5055" t="s">
        <v>76</v>
      </c>
      <c r="BB5055" t="s">
        <v>121</v>
      </c>
      <c r="BC5055">
        <v>-1</v>
      </c>
      <c r="BD5055" t="s">
        <v>76</v>
      </c>
      <c r="BF5055" t="s">
        <v>76</v>
      </c>
      <c r="BG5055" t="s">
        <v>82</v>
      </c>
    </row>
    <row r="5056" spans="1:65" x14ac:dyDescent="0.3">
      <c r="A5056">
        <v>143449</v>
      </c>
      <c r="B5056">
        <v>0</v>
      </c>
      <c r="C5056" t="s">
        <v>65</v>
      </c>
      <c r="D5056" t="s">
        <v>88</v>
      </c>
      <c r="E5056" t="s">
        <v>67</v>
      </c>
      <c r="F5056" t="s">
        <v>68</v>
      </c>
      <c r="G5056">
        <v>1</v>
      </c>
      <c r="H5056">
        <v>180000</v>
      </c>
      <c r="I5056">
        <v>1831500</v>
      </c>
      <c r="J5056" t="s">
        <v>69</v>
      </c>
      <c r="K5056" t="s">
        <v>90</v>
      </c>
      <c r="L5056" t="s">
        <v>91</v>
      </c>
      <c r="M5056" t="s">
        <v>72</v>
      </c>
      <c r="N5056">
        <v>9.3340000000000003E-3</v>
      </c>
      <c r="O5056">
        <v>17467</v>
      </c>
      <c r="P5056">
        <v>9446</v>
      </c>
      <c r="Q5056">
        <v>6774</v>
      </c>
      <c r="R5056">
        <v>1013</v>
      </c>
      <c r="S5056">
        <v>2</v>
      </c>
      <c r="T5056">
        <v>2</v>
      </c>
      <c r="U5056" t="s">
        <v>120</v>
      </c>
      <c r="V5056">
        <v>11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 t="s">
        <v>143</v>
      </c>
      <c r="AD5056">
        <v>1207340</v>
      </c>
      <c r="AE5056" t="s">
        <v>93</v>
      </c>
      <c r="AF5056">
        <v>4785.7049999999999</v>
      </c>
      <c r="AG5056">
        <v>23238</v>
      </c>
      <c r="AH5056">
        <v>24385.5</v>
      </c>
      <c r="AI5056">
        <v>2475</v>
      </c>
      <c r="AJ5056">
        <v>23238</v>
      </c>
      <c r="AK5056" t="s">
        <v>73</v>
      </c>
      <c r="AL5056">
        <v>18</v>
      </c>
      <c r="AM5056" t="s">
        <v>68</v>
      </c>
      <c r="AN5056">
        <v>1</v>
      </c>
      <c r="AO5056">
        <v>0.100351818</v>
      </c>
      <c r="AR5056" t="s">
        <v>79</v>
      </c>
      <c r="AS5056" t="s">
        <v>77</v>
      </c>
      <c r="AT5056">
        <v>-1784</v>
      </c>
      <c r="AU5056" t="s">
        <v>78</v>
      </c>
      <c r="AV5056" t="s">
        <v>79</v>
      </c>
      <c r="AW5056" t="s">
        <v>80</v>
      </c>
      <c r="AX5056" t="s">
        <v>102</v>
      </c>
      <c r="AY5056" t="s">
        <v>103</v>
      </c>
      <c r="AZ5056" t="s">
        <v>96</v>
      </c>
      <c r="BA5056" t="s">
        <v>76</v>
      </c>
      <c r="BB5056" t="s">
        <v>104</v>
      </c>
      <c r="BC5056">
        <v>100</v>
      </c>
      <c r="BD5056" t="s">
        <v>85</v>
      </c>
      <c r="BE5056">
        <v>6</v>
      </c>
      <c r="BF5056" t="s">
        <v>147</v>
      </c>
      <c r="BG5056" t="s">
        <v>151</v>
      </c>
      <c r="BH5056">
        <v>365243</v>
      </c>
      <c r="BI5056">
        <v>-1753</v>
      </c>
      <c r="BJ5056">
        <v>-1603</v>
      </c>
      <c r="BK5056">
        <v>-1603</v>
      </c>
      <c r="BL5056">
        <v>-1599</v>
      </c>
      <c r="BM5056">
        <v>0</v>
      </c>
    </row>
    <row r="5057" spans="1:65" x14ac:dyDescent="0.3">
      <c r="A5057">
        <v>143456</v>
      </c>
      <c r="B5057">
        <v>0</v>
      </c>
      <c r="C5057" t="s">
        <v>65</v>
      </c>
      <c r="D5057" t="s">
        <v>88</v>
      </c>
      <c r="E5057" t="s">
        <v>67</v>
      </c>
      <c r="F5057" t="s">
        <v>68</v>
      </c>
      <c r="G5057">
        <v>0</v>
      </c>
      <c r="H5057">
        <v>202500</v>
      </c>
      <c r="I5057">
        <v>1029681</v>
      </c>
      <c r="J5057" t="s">
        <v>89</v>
      </c>
      <c r="K5057" t="s">
        <v>90</v>
      </c>
      <c r="L5057" t="s">
        <v>119</v>
      </c>
      <c r="M5057" t="s">
        <v>72</v>
      </c>
      <c r="N5057">
        <v>4.6219999999999997E-2</v>
      </c>
      <c r="O5057">
        <v>8239</v>
      </c>
      <c r="P5057">
        <v>282</v>
      </c>
      <c r="Q5057">
        <v>8208</v>
      </c>
      <c r="R5057">
        <v>918</v>
      </c>
      <c r="S5057">
        <v>1</v>
      </c>
      <c r="T5057">
        <v>1</v>
      </c>
      <c r="U5057" t="s">
        <v>109</v>
      </c>
      <c r="V5057">
        <v>14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1</v>
      </c>
      <c r="AC5057" t="s">
        <v>128</v>
      </c>
      <c r="AD5057">
        <v>1171746</v>
      </c>
      <c r="AE5057" t="s">
        <v>65</v>
      </c>
      <c r="AF5057">
        <v>26815.95</v>
      </c>
      <c r="AG5057">
        <v>810000</v>
      </c>
      <c r="AH5057">
        <v>970380</v>
      </c>
      <c r="AJ5057">
        <v>810000</v>
      </c>
      <c r="AK5057" t="s">
        <v>94</v>
      </c>
      <c r="AL5057">
        <v>16</v>
      </c>
      <c r="AM5057" t="s">
        <v>68</v>
      </c>
      <c r="AN5057">
        <v>1</v>
      </c>
      <c r="AR5057" t="s">
        <v>76</v>
      </c>
      <c r="AS5057" t="s">
        <v>114</v>
      </c>
      <c r="AT5057">
        <v>-13</v>
      </c>
      <c r="AU5057" t="s">
        <v>78</v>
      </c>
      <c r="AV5057" t="s">
        <v>115</v>
      </c>
      <c r="AW5057" t="s">
        <v>101</v>
      </c>
      <c r="AX5057" t="s">
        <v>81</v>
      </c>
      <c r="AY5057" t="s">
        <v>76</v>
      </c>
      <c r="AZ5057" t="s">
        <v>82</v>
      </c>
      <c r="BA5057" t="s">
        <v>116</v>
      </c>
      <c r="BB5057" t="s">
        <v>121</v>
      </c>
      <c r="BC5057">
        <v>-1</v>
      </c>
      <c r="BD5057" t="s">
        <v>76</v>
      </c>
      <c r="BE5057">
        <v>60</v>
      </c>
      <c r="BF5057" t="s">
        <v>112</v>
      </c>
      <c r="BG5057" t="s">
        <v>118</v>
      </c>
    </row>
    <row r="5058" spans="1:65" x14ac:dyDescent="0.3">
      <c r="A5058">
        <v>143473</v>
      </c>
      <c r="B5058">
        <v>0</v>
      </c>
      <c r="C5058" t="s">
        <v>99</v>
      </c>
      <c r="D5058" t="s">
        <v>66</v>
      </c>
      <c r="E5058" t="s">
        <v>68</v>
      </c>
      <c r="F5058" t="s">
        <v>68</v>
      </c>
      <c r="G5058">
        <v>1</v>
      </c>
      <c r="H5058">
        <v>157500</v>
      </c>
      <c r="I5058">
        <v>270000</v>
      </c>
      <c r="J5058" t="s">
        <v>69</v>
      </c>
      <c r="K5058" t="s">
        <v>70</v>
      </c>
      <c r="L5058" t="s">
        <v>139</v>
      </c>
      <c r="M5058" t="s">
        <v>127</v>
      </c>
      <c r="N5058">
        <v>2.0246E-2</v>
      </c>
      <c r="O5058">
        <v>13073</v>
      </c>
      <c r="P5058">
        <v>30</v>
      </c>
      <c r="Q5058">
        <v>7088</v>
      </c>
      <c r="R5058">
        <v>4088</v>
      </c>
      <c r="S5058">
        <v>3</v>
      </c>
      <c r="T5058">
        <v>3</v>
      </c>
      <c r="U5058" t="s">
        <v>125</v>
      </c>
      <c r="V5058">
        <v>11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1</v>
      </c>
      <c r="AC5058" t="s">
        <v>92</v>
      </c>
      <c r="AD5058">
        <v>2249431</v>
      </c>
      <c r="AE5058" t="s">
        <v>93</v>
      </c>
      <c r="AF5058">
        <v>6040.98</v>
      </c>
      <c r="AG5058">
        <v>64539</v>
      </c>
      <c r="AH5058">
        <v>64539</v>
      </c>
      <c r="AI5058">
        <v>0</v>
      </c>
      <c r="AJ5058">
        <v>64539</v>
      </c>
      <c r="AK5058" t="s">
        <v>123</v>
      </c>
      <c r="AL5058">
        <v>13</v>
      </c>
      <c r="AM5058" t="s">
        <v>68</v>
      </c>
      <c r="AN5058">
        <v>1</v>
      </c>
      <c r="AO5058">
        <v>0</v>
      </c>
      <c r="AR5058" t="s">
        <v>79</v>
      </c>
      <c r="AS5058" t="s">
        <v>77</v>
      </c>
      <c r="AT5058">
        <v>-652</v>
      </c>
      <c r="AU5058" t="s">
        <v>78</v>
      </c>
      <c r="AV5058" t="s">
        <v>79</v>
      </c>
      <c r="AX5058" t="s">
        <v>81</v>
      </c>
      <c r="AY5058" t="s">
        <v>95</v>
      </c>
      <c r="AZ5058" t="s">
        <v>96</v>
      </c>
      <c r="BA5058" t="s">
        <v>76</v>
      </c>
      <c r="BB5058" t="s">
        <v>84</v>
      </c>
      <c r="BC5058">
        <v>300</v>
      </c>
      <c r="BD5058" t="s">
        <v>85</v>
      </c>
      <c r="BE5058">
        <v>12</v>
      </c>
      <c r="BF5058" t="s">
        <v>97</v>
      </c>
      <c r="BG5058" t="s">
        <v>98</v>
      </c>
      <c r="BH5058">
        <v>365243</v>
      </c>
      <c r="BI5058">
        <v>-621</v>
      </c>
      <c r="BJ5058">
        <v>-291</v>
      </c>
      <c r="BK5058">
        <v>-471</v>
      </c>
      <c r="BL5058">
        <v>-464</v>
      </c>
      <c r="BM5058">
        <v>0</v>
      </c>
    </row>
    <row r="5059" spans="1:65" x14ac:dyDescent="0.3">
      <c r="A5059">
        <v>143482</v>
      </c>
      <c r="B5059">
        <v>0</v>
      </c>
      <c r="C5059" t="s">
        <v>65</v>
      </c>
      <c r="D5059" t="s">
        <v>88</v>
      </c>
      <c r="E5059" t="s">
        <v>67</v>
      </c>
      <c r="F5059" t="s">
        <v>68</v>
      </c>
      <c r="G5059">
        <v>0</v>
      </c>
      <c r="H5059">
        <v>193500</v>
      </c>
      <c r="I5059">
        <v>675000</v>
      </c>
      <c r="J5059" t="s">
        <v>113</v>
      </c>
      <c r="K5059" t="s">
        <v>90</v>
      </c>
      <c r="L5059" t="s">
        <v>91</v>
      </c>
      <c r="M5059" t="s">
        <v>72</v>
      </c>
      <c r="N5059">
        <v>7.2508000000000003E-2</v>
      </c>
      <c r="O5059">
        <v>22009</v>
      </c>
      <c r="P5059">
        <v>365243</v>
      </c>
      <c r="Q5059">
        <v>9786</v>
      </c>
      <c r="R5059">
        <v>4679</v>
      </c>
      <c r="S5059">
        <v>1</v>
      </c>
      <c r="T5059">
        <v>1</v>
      </c>
      <c r="U5059" t="s">
        <v>125</v>
      </c>
      <c r="V5059">
        <v>14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76</v>
      </c>
      <c r="AD5059">
        <v>2197917</v>
      </c>
      <c r="AE5059" t="s">
        <v>93</v>
      </c>
      <c r="AF5059">
        <v>23198.715</v>
      </c>
      <c r="AG5059">
        <v>226629</v>
      </c>
      <c r="AH5059">
        <v>203962.5</v>
      </c>
      <c r="AI5059">
        <v>22666.5</v>
      </c>
      <c r="AJ5059">
        <v>226629</v>
      </c>
      <c r="AK5059" t="s">
        <v>73</v>
      </c>
      <c r="AL5059">
        <v>19</v>
      </c>
      <c r="AM5059" t="s">
        <v>68</v>
      </c>
      <c r="AN5059">
        <v>1</v>
      </c>
      <c r="AO5059">
        <v>0.108926391</v>
      </c>
      <c r="AR5059" t="s">
        <v>79</v>
      </c>
      <c r="AS5059" t="s">
        <v>114</v>
      </c>
      <c r="AT5059">
        <v>-1076</v>
      </c>
      <c r="AU5059" t="s">
        <v>78</v>
      </c>
      <c r="AV5059" t="s">
        <v>165</v>
      </c>
      <c r="AX5059" t="s">
        <v>81</v>
      </c>
      <c r="AY5059" t="s">
        <v>157</v>
      </c>
      <c r="AZ5059" t="s">
        <v>96</v>
      </c>
      <c r="BA5059" t="s">
        <v>76</v>
      </c>
      <c r="BB5059" t="s">
        <v>104</v>
      </c>
      <c r="BC5059">
        <v>577</v>
      </c>
      <c r="BD5059" t="s">
        <v>157</v>
      </c>
      <c r="BE5059">
        <v>10</v>
      </c>
      <c r="BF5059" t="s">
        <v>112</v>
      </c>
      <c r="BG5059" t="s">
        <v>158</v>
      </c>
    </row>
    <row r="5060" spans="1:65" x14ac:dyDescent="0.3">
      <c r="A5060">
        <v>143488</v>
      </c>
      <c r="B5060">
        <v>1</v>
      </c>
      <c r="C5060" t="s">
        <v>65</v>
      </c>
      <c r="D5060" t="s">
        <v>66</v>
      </c>
      <c r="E5060" t="s">
        <v>67</v>
      </c>
      <c r="F5060" t="s">
        <v>67</v>
      </c>
      <c r="G5060">
        <v>0</v>
      </c>
      <c r="H5060">
        <v>144000</v>
      </c>
      <c r="I5060">
        <v>247275</v>
      </c>
      <c r="J5060" t="s">
        <v>69</v>
      </c>
      <c r="K5060" t="s">
        <v>70</v>
      </c>
      <c r="L5060" t="s">
        <v>71</v>
      </c>
      <c r="M5060" t="s">
        <v>127</v>
      </c>
      <c r="N5060">
        <v>2.2624999999999999E-2</v>
      </c>
      <c r="O5060">
        <v>10217</v>
      </c>
      <c r="P5060">
        <v>265</v>
      </c>
      <c r="Q5060">
        <v>4773</v>
      </c>
      <c r="R5060">
        <v>2900</v>
      </c>
      <c r="S5060">
        <v>2</v>
      </c>
      <c r="T5060">
        <v>2</v>
      </c>
      <c r="U5060" t="s">
        <v>109</v>
      </c>
      <c r="V5060">
        <v>13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92</v>
      </c>
      <c r="AD5060">
        <v>1717122</v>
      </c>
      <c r="AE5060" t="s">
        <v>93</v>
      </c>
      <c r="AF5060">
        <v>10117.620000000001</v>
      </c>
      <c r="AG5060">
        <v>47655</v>
      </c>
      <c r="AH5060">
        <v>50013</v>
      </c>
      <c r="AI5060">
        <v>0</v>
      </c>
      <c r="AJ5060">
        <v>47655</v>
      </c>
      <c r="AK5060" t="s">
        <v>94</v>
      </c>
      <c r="AL5060">
        <v>14</v>
      </c>
      <c r="AM5060" t="s">
        <v>68</v>
      </c>
      <c r="AN5060">
        <v>1</v>
      </c>
      <c r="AO5060">
        <v>0</v>
      </c>
      <c r="AR5060" t="s">
        <v>79</v>
      </c>
      <c r="AS5060" t="s">
        <v>77</v>
      </c>
      <c r="AT5060">
        <v>-2253</v>
      </c>
      <c r="AU5060" t="s">
        <v>78</v>
      </c>
      <c r="AV5060" t="s">
        <v>79</v>
      </c>
      <c r="AW5060" t="s">
        <v>101</v>
      </c>
      <c r="AX5060" t="s">
        <v>102</v>
      </c>
      <c r="AY5060" t="s">
        <v>124</v>
      </c>
      <c r="AZ5060" t="s">
        <v>96</v>
      </c>
      <c r="BA5060" t="s">
        <v>76</v>
      </c>
      <c r="BB5060" t="s">
        <v>104</v>
      </c>
      <c r="BC5060">
        <v>2917</v>
      </c>
      <c r="BD5060" t="s">
        <v>85</v>
      </c>
      <c r="BE5060">
        <v>6</v>
      </c>
      <c r="BF5060" t="s">
        <v>86</v>
      </c>
      <c r="BG5060" t="s">
        <v>151</v>
      </c>
      <c r="BH5060">
        <v>365243</v>
      </c>
      <c r="BI5060">
        <v>-2222</v>
      </c>
      <c r="BJ5060">
        <v>-2072</v>
      </c>
      <c r="BK5060">
        <v>-2072</v>
      </c>
      <c r="BL5060">
        <v>-2070</v>
      </c>
      <c r="BM5060">
        <v>1</v>
      </c>
    </row>
    <row r="5061" spans="1:65" x14ac:dyDescent="0.3">
      <c r="A5061">
        <v>143490</v>
      </c>
      <c r="B5061">
        <v>0</v>
      </c>
      <c r="C5061" t="s">
        <v>65</v>
      </c>
      <c r="D5061" t="s">
        <v>88</v>
      </c>
      <c r="E5061" t="s">
        <v>67</v>
      </c>
      <c r="F5061" t="s">
        <v>68</v>
      </c>
      <c r="G5061">
        <v>0</v>
      </c>
      <c r="H5061">
        <v>198000</v>
      </c>
      <c r="I5061">
        <v>1223010</v>
      </c>
      <c r="J5061" t="s">
        <v>69</v>
      </c>
      <c r="K5061" t="s">
        <v>90</v>
      </c>
      <c r="L5061" t="s">
        <v>91</v>
      </c>
      <c r="M5061" t="s">
        <v>72</v>
      </c>
      <c r="N5061">
        <v>7.2508000000000003E-2</v>
      </c>
      <c r="O5061">
        <v>23699</v>
      </c>
      <c r="P5061">
        <v>2580</v>
      </c>
      <c r="Q5061">
        <v>5446</v>
      </c>
      <c r="R5061">
        <v>4421</v>
      </c>
      <c r="S5061">
        <v>1</v>
      </c>
      <c r="T5061">
        <v>1</v>
      </c>
      <c r="U5061" t="s">
        <v>125</v>
      </c>
      <c r="V5061">
        <v>9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 t="s">
        <v>122</v>
      </c>
      <c r="AD5061">
        <v>2383062</v>
      </c>
      <c r="AE5061" t="s">
        <v>65</v>
      </c>
      <c r="AF5061">
        <v>46394.01</v>
      </c>
      <c r="AG5061">
        <v>742500</v>
      </c>
      <c r="AH5061">
        <v>793467</v>
      </c>
      <c r="AJ5061">
        <v>742500</v>
      </c>
      <c r="AK5061" t="s">
        <v>125</v>
      </c>
      <c r="AL5061">
        <v>12</v>
      </c>
      <c r="AM5061" t="s">
        <v>68</v>
      </c>
      <c r="AN5061">
        <v>1</v>
      </c>
      <c r="AR5061" t="s">
        <v>76</v>
      </c>
      <c r="AS5061" t="s">
        <v>77</v>
      </c>
      <c r="AT5061">
        <v>-833</v>
      </c>
      <c r="AU5061" t="s">
        <v>78</v>
      </c>
      <c r="AV5061" t="s">
        <v>79</v>
      </c>
      <c r="AW5061" t="s">
        <v>80</v>
      </c>
      <c r="AX5061" t="s">
        <v>81</v>
      </c>
      <c r="AY5061" t="s">
        <v>76</v>
      </c>
      <c r="AZ5061" t="s">
        <v>82</v>
      </c>
      <c r="BA5061" t="s">
        <v>116</v>
      </c>
      <c r="BB5061" t="s">
        <v>121</v>
      </c>
      <c r="BC5061">
        <v>-1</v>
      </c>
      <c r="BD5061" t="s">
        <v>76</v>
      </c>
      <c r="BE5061">
        <v>24</v>
      </c>
      <c r="BF5061" t="s">
        <v>147</v>
      </c>
      <c r="BG5061" t="s">
        <v>154</v>
      </c>
      <c r="BH5061">
        <v>365243</v>
      </c>
      <c r="BI5061">
        <v>-803</v>
      </c>
      <c r="BJ5061">
        <v>-113</v>
      </c>
      <c r="BK5061">
        <v>-113</v>
      </c>
      <c r="BL5061">
        <v>-107</v>
      </c>
      <c r="BM5061">
        <v>1</v>
      </c>
    </row>
    <row r="5062" spans="1:65" x14ac:dyDescent="0.3">
      <c r="A5062">
        <v>143490</v>
      </c>
      <c r="B5062">
        <v>0</v>
      </c>
      <c r="C5062" t="s">
        <v>65</v>
      </c>
      <c r="D5062" t="s">
        <v>88</v>
      </c>
      <c r="E5062" t="s">
        <v>67</v>
      </c>
      <c r="F5062" t="s">
        <v>68</v>
      </c>
      <c r="G5062">
        <v>0</v>
      </c>
      <c r="H5062">
        <v>198000</v>
      </c>
      <c r="I5062">
        <v>1223010</v>
      </c>
      <c r="J5062" t="s">
        <v>69</v>
      </c>
      <c r="K5062" t="s">
        <v>90</v>
      </c>
      <c r="L5062" t="s">
        <v>91</v>
      </c>
      <c r="M5062" t="s">
        <v>72</v>
      </c>
      <c r="N5062">
        <v>7.2508000000000003E-2</v>
      </c>
      <c r="O5062">
        <v>23699</v>
      </c>
      <c r="P5062">
        <v>2580</v>
      </c>
      <c r="Q5062">
        <v>5446</v>
      </c>
      <c r="R5062">
        <v>4421</v>
      </c>
      <c r="S5062">
        <v>1</v>
      </c>
      <c r="T5062">
        <v>1</v>
      </c>
      <c r="U5062" t="s">
        <v>125</v>
      </c>
      <c r="V5062">
        <v>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122</v>
      </c>
      <c r="AD5062">
        <v>2648555</v>
      </c>
      <c r="AE5062" t="s">
        <v>65</v>
      </c>
      <c r="AG5062">
        <v>0</v>
      </c>
      <c r="AH5062">
        <v>0</v>
      </c>
      <c r="AK5062" t="s">
        <v>125</v>
      </c>
      <c r="AL5062">
        <v>18</v>
      </c>
      <c r="AM5062" t="s">
        <v>68</v>
      </c>
      <c r="AN5062">
        <v>1</v>
      </c>
      <c r="AR5062" t="s">
        <v>76</v>
      </c>
      <c r="AS5062" t="s">
        <v>129</v>
      </c>
      <c r="AT5062">
        <v>-224</v>
      </c>
      <c r="AU5062" t="s">
        <v>76</v>
      </c>
      <c r="AV5062" t="s">
        <v>79</v>
      </c>
      <c r="AX5062" t="s">
        <v>81</v>
      </c>
      <c r="AY5062" t="s">
        <v>76</v>
      </c>
      <c r="AZ5062" t="s">
        <v>76</v>
      </c>
      <c r="BA5062" t="s">
        <v>76</v>
      </c>
      <c r="BB5062" t="s">
        <v>121</v>
      </c>
      <c r="BC5062">
        <v>-1</v>
      </c>
      <c r="BD5062" t="s">
        <v>76</v>
      </c>
      <c r="BF5062" t="s">
        <v>76</v>
      </c>
      <c r="BG5062" t="s">
        <v>82</v>
      </c>
    </row>
    <row r="5063" spans="1:65" x14ac:dyDescent="0.3">
      <c r="A5063">
        <v>143490</v>
      </c>
      <c r="B5063">
        <v>0</v>
      </c>
      <c r="C5063" t="s">
        <v>65</v>
      </c>
      <c r="D5063" t="s">
        <v>88</v>
      </c>
      <c r="E5063" t="s">
        <v>67</v>
      </c>
      <c r="F5063" t="s">
        <v>68</v>
      </c>
      <c r="G5063">
        <v>0</v>
      </c>
      <c r="H5063">
        <v>198000</v>
      </c>
      <c r="I5063">
        <v>1223010</v>
      </c>
      <c r="J5063" t="s">
        <v>69</v>
      </c>
      <c r="K5063" t="s">
        <v>90</v>
      </c>
      <c r="L5063" t="s">
        <v>91</v>
      </c>
      <c r="M5063" t="s">
        <v>72</v>
      </c>
      <c r="N5063">
        <v>7.2508000000000003E-2</v>
      </c>
      <c r="O5063">
        <v>23699</v>
      </c>
      <c r="P5063">
        <v>2580</v>
      </c>
      <c r="Q5063">
        <v>5446</v>
      </c>
      <c r="R5063">
        <v>4421</v>
      </c>
      <c r="S5063">
        <v>1</v>
      </c>
      <c r="T5063">
        <v>1</v>
      </c>
      <c r="U5063" t="s">
        <v>125</v>
      </c>
      <c r="V5063">
        <v>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122</v>
      </c>
      <c r="AD5063">
        <v>2159532</v>
      </c>
      <c r="AE5063" t="s">
        <v>65</v>
      </c>
      <c r="AF5063">
        <v>56103.794999999998</v>
      </c>
      <c r="AG5063">
        <v>1035000</v>
      </c>
      <c r="AH5063">
        <v>1110141</v>
      </c>
      <c r="AJ5063">
        <v>1035000</v>
      </c>
      <c r="AK5063" t="s">
        <v>94</v>
      </c>
      <c r="AL5063">
        <v>11</v>
      </c>
      <c r="AM5063" t="s">
        <v>68</v>
      </c>
      <c r="AN5063">
        <v>1</v>
      </c>
      <c r="AR5063" t="s">
        <v>76</v>
      </c>
      <c r="AS5063" t="s">
        <v>114</v>
      </c>
      <c r="AT5063">
        <v>-745</v>
      </c>
      <c r="AU5063" t="s">
        <v>78</v>
      </c>
      <c r="AV5063" t="s">
        <v>165</v>
      </c>
      <c r="AX5063" t="s">
        <v>81</v>
      </c>
      <c r="AY5063" t="s">
        <v>76</v>
      </c>
      <c r="AZ5063" t="s">
        <v>82</v>
      </c>
      <c r="BA5063" t="s">
        <v>116</v>
      </c>
      <c r="BB5063" t="s">
        <v>121</v>
      </c>
      <c r="BC5063">
        <v>-1</v>
      </c>
      <c r="BD5063" t="s">
        <v>76</v>
      </c>
      <c r="BE5063">
        <v>30</v>
      </c>
      <c r="BF5063" t="s">
        <v>147</v>
      </c>
      <c r="BG5063" t="s">
        <v>154</v>
      </c>
    </row>
    <row r="5064" spans="1:65" x14ac:dyDescent="0.3">
      <c r="A5064">
        <v>143497</v>
      </c>
      <c r="B5064">
        <v>0</v>
      </c>
      <c r="C5064" t="s">
        <v>65</v>
      </c>
      <c r="D5064" t="s">
        <v>88</v>
      </c>
      <c r="E5064" t="s">
        <v>67</v>
      </c>
      <c r="F5064" t="s">
        <v>68</v>
      </c>
      <c r="G5064">
        <v>0</v>
      </c>
      <c r="H5064">
        <v>157500</v>
      </c>
      <c r="I5064">
        <v>991678.5</v>
      </c>
      <c r="J5064" t="s">
        <v>113</v>
      </c>
      <c r="K5064" t="s">
        <v>70</v>
      </c>
      <c r="L5064" t="s">
        <v>91</v>
      </c>
      <c r="M5064" t="s">
        <v>72</v>
      </c>
      <c r="N5064">
        <v>1.8029E-2</v>
      </c>
      <c r="O5064">
        <v>23213</v>
      </c>
      <c r="P5064">
        <v>365243</v>
      </c>
      <c r="Q5064">
        <v>4414</v>
      </c>
      <c r="R5064">
        <v>4268</v>
      </c>
      <c r="S5064">
        <v>3</v>
      </c>
      <c r="T5064">
        <v>3</v>
      </c>
      <c r="U5064" t="s">
        <v>123</v>
      </c>
      <c r="V5064">
        <v>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 t="s">
        <v>76</v>
      </c>
      <c r="AD5064">
        <v>1427801</v>
      </c>
      <c r="AE5064" t="s">
        <v>65</v>
      </c>
      <c r="AF5064">
        <v>48078.27</v>
      </c>
      <c r="AG5064">
        <v>1629000</v>
      </c>
      <c r="AH5064">
        <v>1822527</v>
      </c>
      <c r="AJ5064">
        <v>1629000</v>
      </c>
      <c r="AK5064" t="s">
        <v>125</v>
      </c>
      <c r="AL5064">
        <v>7</v>
      </c>
      <c r="AM5064" t="s">
        <v>68</v>
      </c>
      <c r="AN5064">
        <v>1</v>
      </c>
      <c r="AR5064" t="s">
        <v>76</v>
      </c>
      <c r="AS5064" t="s">
        <v>114</v>
      </c>
      <c r="AT5064">
        <v>-454</v>
      </c>
      <c r="AU5064" t="s">
        <v>78</v>
      </c>
      <c r="AV5064" t="s">
        <v>115</v>
      </c>
      <c r="AW5064" t="s">
        <v>80</v>
      </c>
      <c r="AX5064" t="s">
        <v>81</v>
      </c>
      <c r="AY5064" t="s">
        <v>76</v>
      </c>
      <c r="AZ5064" t="s">
        <v>82</v>
      </c>
      <c r="BA5064" t="s">
        <v>116</v>
      </c>
      <c r="BB5064" t="s">
        <v>121</v>
      </c>
      <c r="BC5064">
        <v>-1</v>
      </c>
      <c r="BD5064" t="s">
        <v>76</v>
      </c>
      <c r="BE5064">
        <v>60</v>
      </c>
      <c r="BF5064" t="s">
        <v>97</v>
      </c>
      <c r="BG5064" t="s">
        <v>118</v>
      </c>
    </row>
    <row r="5065" spans="1:65" x14ac:dyDescent="0.3">
      <c r="A5065">
        <v>143504</v>
      </c>
      <c r="B5065">
        <v>0</v>
      </c>
      <c r="C5065" t="s">
        <v>65</v>
      </c>
      <c r="D5065" t="s">
        <v>66</v>
      </c>
      <c r="E5065" t="s">
        <v>67</v>
      </c>
      <c r="F5065" t="s">
        <v>67</v>
      </c>
      <c r="G5065">
        <v>0</v>
      </c>
      <c r="H5065">
        <v>144000</v>
      </c>
      <c r="I5065">
        <v>630000</v>
      </c>
      <c r="J5065" t="s">
        <v>89</v>
      </c>
      <c r="K5065" t="s">
        <v>70</v>
      </c>
      <c r="L5065" t="s">
        <v>119</v>
      </c>
      <c r="M5065" t="s">
        <v>72</v>
      </c>
      <c r="N5065">
        <v>7.3049999999999999E-3</v>
      </c>
      <c r="O5065">
        <v>7687</v>
      </c>
      <c r="P5065">
        <v>524</v>
      </c>
      <c r="Q5065">
        <v>2003</v>
      </c>
      <c r="R5065">
        <v>330</v>
      </c>
      <c r="S5065">
        <v>3</v>
      </c>
      <c r="T5065">
        <v>3</v>
      </c>
      <c r="U5065" t="s">
        <v>125</v>
      </c>
      <c r="V5065">
        <v>12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1</v>
      </c>
      <c r="AC5065" t="s">
        <v>128</v>
      </c>
      <c r="AD5065">
        <v>2719912</v>
      </c>
      <c r="AE5065" t="s">
        <v>93</v>
      </c>
      <c r="AF5065">
        <v>4875.03</v>
      </c>
      <c r="AG5065">
        <v>107640</v>
      </c>
      <c r="AH5065">
        <v>107640</v>
      </c>
      <c r="AI5065">
        <v>0</v>
      </c>
      <c r="AJ5065">
        <v>107640</v>
      </c>
      <c r="AK5065" t="s">
        <v>75</v>
      </c>
      <c r="AL5065">
        <v>7</v>
      </c>
      <c r="AM5065" t="s">
        <v>68</v>
      </c>
      <c r="AN5065">
        <v>1</v>
      </c>
      <c r="AO5065">
        <v>0</v>
      </c>
      <c r="AR5065" t="s">
        <v>79</v>
      </c>
      <c r="AS5065" t="s">
        <v>77</v>
      </c>
      <c r="AT5065">
        <v>-261</v>
      </c>
      <c r="AU5065" t="s">
        <v>78</v>
      </c>
      <c r="AV5065" t="s">
        <v>79</v>
      </c>
      <c r="AW5065" t="s">
        <v>80</v>
      </c>
      <c r="AX5065" t="s">
        <v>81</v>
      </c>
      <c r="AY5065" t="s">
        <v>103</v>
      </c>
      <c r="AZ5065" t="s">
        <v>96</v>
      </c>
      <c r="BA5065" t="s">
        <v>76</v>
      </c>
      <c r="BB5065" t="s">
        <v>104</v>
      </c>
      <c r="BC5065">
        <v>1500</v>
      </c>
      <c r="BD5065" t="s">
        <v>85</v>
      </c>
      <c r="BE5065">
        <v>24</v>
      </c>
      <c r="BF5065" t="s">
        <v>97</v>
      </c>
      <c r="BG5065" t="s">
        <v>98</v>
      </c>
      <c r="BH5065">
        <v>365243</v>
      </c>
      <c r="BI5065">
        <v>-230</v>
      </c>
      <c r="BJ5065">
        <v>460</v>
      </c>
      <c r="BK5065">
        <v>365243</v>
      </c>
      <c r="BL5065">
        <v>365243</v>
      </c>
      <c r="BM5065">
        <v>0</v>
      </c>
    </row>
    <row r="5066" spans="1:65" x14ac:dyDescent="0.3">
      <c r="A5066">
        <v>143506</v>
      </c>
      <c r="B5066">
        <v>0</v>
      </c>
      <c r="C5066" t="s">
        <v>65</v>
      </c>
      <c r="D5066" t="s">
        <v>88</v>
      </c>
      <c r="E5066" t="s">
        <v>67</v>
      </c>
      <c r="F5066" t="s">
        <v>67</v>
      </c>
      <c r="G5066">
        <v>0</v>
      </c>
      <c r="H5066">
        <v>225000</v>
      </c>
      <c r="I5066">
        <v>417024</v>
      </c>
      <c r="J5066" t="s">
        <v>133</v>
      </c>
      <c r="K5066" t="s">
        <v>70</v>
      </c>
      <c r="L5066" t="s">
        <v>91</v>
      </c>
      <c r="M5066" t="s">
        <v>72</v>
      </c>
      <c r="N5066">
        <v>6.6290000000000003E-3</v>
      </c>
      <c r="O5066">
        <v>17441</v>
      </c>
      <c r="P5066">
        <v>10064</v>
      </c>
      <c r="Q5066">
        <v>8809</v>
      </c>
      <c r="R5066">
        <v>971</v>
      </c>
      <c r="S5066">
        <v>2</v>
      </c>
      <c r="T5066">
        <v>2</v>
      </c>
      <c r="U5066" t="s">
        <v>94</v>
      </c>
      <c r="V5066">
        <v>10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232</v>
      </c>
      <c r="AD5066">
        <v>1641822</v>
      </c>
      <c r="AE5066" t="s">
        <v>99</v>
      </c>
      <c r="AF5066">
        <v>9000</v>
      </c>
      <c r="AG5066">
        <v>0</v>
      </c>
      <c r="AH5066">
        <v>180000</v>
      </c>
      <c r="AK5066" t="s">
        <v>120</v>
      </c>
      <c r="AL5066">
        <v>4</v>
      </c>
      <c r="AM5066" t="s">
        <v>68</v>
      </c>
      <c r="AN5066">
        <v>1</v>
      </c>
      <c r="AR5066" t="s">
        <v>79</v>
      </c>
      <c r="AS5066" t="s">
        <v>77</v>
      </c>
      <c r="AT5066">
        <v>-2392</v>
      </c>
      <c r="AU5066" t="s">
        <v>76</v>
      </c>
      <c r="AV5066" t="s">
        <v>79</v>
      </c>
      <c r="AX5066" t="s">
        <v>81</v>
      </c>
      <c r="AY5066" t="s">
        <v>76</v>
      </c>
      <c r="AZ5066" t="s">
        <v>131</v>
      </c>
      <c r="BA5066" t="s">
        <v>116</v>
      </c>
      <c r="BB5066" t="s">
        <v>104</v>
      </c>
      <c r="BC5066">
        <v>50</v>
      </c>
      <c r="BD5066" t="s">
        <v>105</v>
      </c>
      <c r="BE5066">
        <v>0</v>
      </c>
      <c r="BF5066" t="s">
        <v>76</v>
      </c>
      <c r="BG5066" t="s">
        <v>160</v>
      </c>
      <c r="BH5066">
        <v>-2390</v>
      </c>
      <c r="BI5066">
        <v>-2332</v>
      </c>
      <c r="BJ5066">
        <v>365243</v>
      </c>
      <c r="BK5066">
        <v>-1299</v>
      </c>
      <c r="BL5066">
        <v>365243</v>
      </c>
      <c r="BM5066">
        <v>0</v>
      </c>
    </row>
    <row r="5067" spans="1:65" x14ac:dyDescent="0.3">
      <c r="A5067">
        <v>143524</v>
      </c>
      <c r="B5067">
        <v>0</v>
      </c>
      <c r="C5067" t="s">
        <v>65</v>
      </c>
      <c r="D5067" t="s">
        <v>88</v>
      </c>
      <c r="E5067" t="s">
        <v>67</v>
      </c>
      <c r="F5067" t="s">
        <v>68</v>
      </c>
      <c r="G5067">
        <v>0</v>
      </c>
      <c r="H5067">
        <v>112500</v>
      </c>
      <c r="I5067">
        <v>177768</v>
      </c>
      <c r="J5067" t="s">
        <v>133</v>
      </c>
      <c r="K5067" t="s">
        <v>70</v>
      </c>
      <c r="L5067" t="s">
        <v>91</v>
      </c>
      <c r="M5067" t="s">
        <v>72</v>
      </c>
      <c r="N5067">
        <v>2.042E-3</v>
      </c>
      <c r="O5067">
        <v>18792</v>
      </c>
      <c r="P5067">
        <v>2858</v>
      </c>
      <c r="Q5067">
        <v>4280</v>
      </c>
      <c r="R5067">
        <v>1964</v>
      </c>
      <c r="S5067">
        <v>3</v>
      </c>
      <c r="T5067">
        <v>3</v>
      </c>
      <c r="U5067" t="s">
        <v>75</v>
      </c>
      <c r="V5067">
        <v>9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  <c r="AC5067" t="s">
        <v>143</v>
      </c>
      <c r="AD5067">
        <v>1327766</v>
      </c>
      <c r="AE5067" t="s">
        <v>93</v>
      </c>
      <c r="AF5067">
        <v>4764.4650000000001</v>
      </c>
      <c r="AG5067">
        <v>31455</v>
      </c>
      <c r="AH5067">
        <v>33930</v>
      </c>
      <c r="AI5067">
        <v>0</v>
      </c>
      <c r="AJ5067">
        <v>31455</v>
      </c>
      <c r="AK5067" t="s">
        <v>94</v>
      </c>
      <c r="AL5067">
        <v>11</v>
      </c>
      <c r="AM5067" t="s">
        <v>68</v>
      </c>
      <c r="AN5067">
        <v>1</v>
      </c>
      <c r="AO5067">
        <v>0</v>
      </c>
      <c r="AR5067" t="s">
        <v>79</v>
      </c>
      <c r="AS5067" t="s">
        <v>77</v>
      </c>
      <c r="AT5067">
        <v>-1219</v>
      </c>
      <c r="AU5067" t="s">
        <v>78</v>
      </c>
      <c r="AV5067" t="s">
        <v>79</v>
      </c>
      <c r="AW5067" t="s">
        <v>171</v>
      </c>
      <c r="AX5067" t="s">
        <v>81</v>
      </c>
      <c r="AY5067" t="s">
        <v>124</v>
      </c>
      <c r="AZ5067" t="s">
        <v>96</v>
      </c>
      <c r="BA5067" t="s">
        <v>76</v>
      </c>
      <c r="BB5067" t="s">
        <v>104</v>
      </c>
      <c r="BC5067">
        <v>79</v>
      </c>
      <c r="BD5067" t="s">
        <v>105</v>
      </c>
      <c r="BE5067">
        <v>10</v>
      </c>
      <c r="BF5067" t="s">
        <v>86</v>
      </c>
      <c r="BG5067" t="s">
        <v>106</v>
      </c>
      <c r="BH5067">
        <v>365243</v>
      </c>
      <c r="BI5067">
        <v>-1188</v>
      </c>
      <c r="BJ5067">
        <v>-918</v>
      </c>
      <c r="BK5067">
        <v>-978</v>
      </c>
      <c r="BL5067">
        <v>-973</v>
      </c>
      <c r="BM5067">
        <v>0</v>
      </c>
    </row>
    <row r="5068" spans="1:65" x14ac:dyDescent="0.3">
      <c r="A5068">
        <v>143534</v>
      </c>
      <c r="B5068">
        <v>0</v>
      </c>
      <c r="C5068" t="s">
        <v>65</v>
      </c>
      <c r="D5068" t="s">
        <v>88</v>
      </c>
      <c r="E5068" t="s">
        <v>67</v>
      </c>
      <c r="F5068" t="s">
        <v>68</v>
      </c>
      <c r="G5068">
        <v>1</v>
      </c>
      <c r="H5068">
        <v>180000</v>
      </c>
      <c r="I5068">
        <v>345510</v>
      </c>
      <c r="J5068" t="s">
        <v>69</v>
      </c>
      <c r="K5068" t="s">
        <v>70</v>
      </c>
      <c r="L5068" t="s">
        <v>119</v>
      </c>
      <c r="M5068" t="s">
        <v>72</v>
      </c>
      <c r="N5068">
        <v>1.4463999999999999E-2</v>
      </c>
      <c r="O5068">
        <v>14977</v>
      </c>
      <c r="P5068">
        <v>6772</v>
      </c>
      <c r="Q5068">
        <v>1220</v>
      </c>
      <c r="R5068">
        <v>4780</v>
      </c>
      <c r="S5068">
        <v>2</v>
      </c>
      <c r="T5068">
        <v>2</v>
      </c>
      <c r="U5068" t="s">
        <v>109</v>
      </c>
      <c r="V5068">
        <v>3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 t="s">
        <v>143</v>
      </c>
      <c r="AD5068">
        <v>2629591</v>
      </c>
      <c r="AE5068" t="s">
        <v>93</v>
      </c>
      <c r="AF5068">
        <v>5778.1350000000002</v>
      </c>
      <c r="AG5068">
        <v>71563.5</v>
      </c>
      <c r="AH5068">
        <v>57249</v>
      </c>
      <c r="AI5068">
        <v>14314.5</v>
      </c>
      <c r="AJ5068">
        <v>71563.5</v>
      </c>
      <c r="AK5068" t="s">
        <v>123</v>
      </c>
      <c r="AL5068">
        <v>5</v>
      </c>
      <c r="AM5068" t="s">
        <v>68</v>
      </c>
      <c r="AN5068">
        <v>1</v>
      </c>
      <c r="AO5068">
        <v>0.21784557500000001</v>
      </c>
      <c r="AR5068" t="s">
        <v>79</v>
      </c>
      <c r="AS5068" t="s">
        <v>77</v>
      </c>
      <c r="AT5068">
        <v>-291</v>
      </c>
      <c r="AU5068" t="s">
        <v>76</v>
      </c>
      <c r="AV5068" t="s">
        <v>79</v>
      </c>
      <c r="AX5068" t="s">
        <v>102</v>
      </c>
      <c r="AY5068" t="s">
        <v>199</v>
      </c>
      <c r="AZ5068" t="s">
        <v>96</v>
      </c>
      <c r="BA5068" t="s">
        <v>76</v>
      </c>
      <c r="BB5068" t="s">
        <v>138</v>
      </c>
      <c r="BC5068">
        <v>13</v>
      </c>
      <c r="BD5068" t="s">
        <v>141</v>
      </c>
      <c r="BE5068">
        <v>12</v>
      </c>
      <c r="BF5068" t="s">
        <v>147</v>
      </c>
      <c r="BG5068" t="s">
        <v>158</v>
      </c>
      <c r="BH5068">
        <v>365243</v>
      </c>
      <c r="BI5068">
        <v>-259</v>
      </c>
      <c r="BJ5068">
        <v>71</v>
      </c>
      <c r="BK5068">
        <v>-169</v>
      </c>
      <c r="BL5068">
        <v>-166</v>
      </c>
      <c r="BM5068">
        <v>0</v>
      </c>
    </row>
    <row r="5069" spans="1:65" x14ac:dyDescent="0.3">
      <c r="A5069">
        <v>143556</v>
      </c>
      <c r="B5069">
        <v>0</v>
      </c>
      <c r="C5069" t="s">
        <v>65</v>
      </c>
      <c r="D5069" t="s">
        <v>88</v>
      </c>
      <c r="E5069" t="s">
        <v>67</v>
      </c>
      <c r="F5069" t="s">
        <v>68</v>
      </c>
      <c r="G5069">
        <v>0</v>
      </c>
      <c r="H5069">
        <v>225000</v>
      </c>
      <c r="I5069">
        <v>1786500</v>
      </c>
      <c r="J5069" t="s">
        <v>69</v>
      </c>
      <c r="K5069" t="s">
        <v>90</v>
      </c>
      <c r="L5069" t="s">
        <v>91</v>
      </c>
      <c r="M5069" t="s">
        <v>72</v>
      </c>
      <c r="N5069">
        <v>7.3299999999999997E-3</v>
      </c>
      <c r="O5069">
        <v>17249</v>
      </c>
      <c r="P5069">
        <v>4103</v>
      </c>
      <c r="Q5069">
        <v>5476</v>
      </c>
      <c r="R5069">
        <v>786</v>
      </c>
      <c r="S5069">
        <v>2</v>
      </c>
      <c r="T5069">
        <v>2</v>
      </c>
      <c r="U5069" t="s">
        <v>109</v>
      </c>
      <c r="V5069">
        <v>14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92</v>
      </c>
      <c r="AD5069">
        <v>2467060</v>
      </c>
      <c r="AE5069" t="s">
        <v>65</v>
      </c>
      <c r="AF5069">
        <v>10371.105</v>
      </c>
      <c r="AG5069">
        <v>229500</v>
      </c>
      <c r="AH5069">
        <v>229500</v>
      </c>
      <c r="AJ5069">
        <v>229500</v>
      </c>
      <c r="AK5069" t="s">
        <v>109</v>
      </c>
      <c r="AL5069">
        <v>12</v>
      </c>
      <c r="AM5069" t="s">
        <v>68</v>
      </c>
      <c r="AN5069">
        <v>1</v>
      </c>
      <c r="AR5069" t="s">
        <v>76</v>
      </c>
      <c r="AS5069" t="s">
        <v>77</v>
      </c>
      <c r="AT5069">
        <v>-490</v>
      </c>
      <c r="AU5069" t="s">
        <v>78</v>
      </c>
      <c r="AV5069" t="s">
        <v>79</v>
      </c>
      <c r="AX5069" t="s">
        <v>81</v>
      </c>
      <c r="AY5069" t="s">
        <v>76</v>
      </c>
      <c r="AZ5069" t="s">
        <v>82</v>
      </c>
      <c r="BA5069" t="s">
        <v>116</v>
      </c>
      <c r="BB5069" t="s">
        <v>121</v>
      </c>
      <c r="BC5069">
        <v>-1</v>
      </c>
      <c r="BD5069" t="s">
        <v>76</v>
      </c>
      <c r="BE5069">
        <v>36</v>
      </c>
      <c r="BF5069" t="s">
        <v>147</v>
      </c>
      <c r="BG5069" t="s">
        <v>154</v>
      </c>
      <c r="BH5069">
        <v>365243</v>
      </c>
      <c r="BI5069">
        <v>-460</v>
      </c>
      <c r="BJ5069">
        <v>590</v>
      </c>
      <c r="BK5069">
        <v>365243</v>
      </c>
      <c r="BL5069">
        <v>365243</v>
      </c>
      <c r="BM5069">
        <v>0</v>
      </c>
    </row>
    <row r="5070" spans="1:65" x14ac:dyDescent="0.3">
      <c r="A5070">
        <v>143566</v>
      </c>
      <c r="B5070">
        <v>0</v>
      </c>
      <c r="C5070" t="s">
        <v>65</v>
      </c>
      <c r="D5070" t="s">
        <v>66</v>
      </c>
      <c r="E5070" t="s">
        <v>68</v>
      </c>
      <c r="F5070" t="s">
        <v>68</v>
      </c>
      <c r="G5070">
        <v>0</v>
      </c>
      <c r="H5070">
        <v>126000</v>
      </c>
      <c r="I5070">
        <v>432567</v>
      </c>
      <c r="J5070" t="s">
        <v>69</v>
      </c>
      <c r="K5070" t="s">
        <v>90</v>
      </c>
      <c r="L5070" t="s">
        <v>91</v>
      </c>
      <c r="M5070" t="s">
        <v>72</v>
      </c>
      <c r="N5070">
        <v>1.9101E-2</v>
      </c>
      <c r="O5070">
        <v>15840</v>
      </c>
      <c r="P5070">
        <v>6091</v>
      </c>
      <c r="Q5070">
        <v>4832</v>
      </c>
      <c r="R5070">
        <v>4872</v>
      </c>
      <c r="S5070">
        <v>2</v>
      </c>
      <c r="T5070">
        <v>2</v>
      </c>
      <c r="U5070" t="s">
        <v>73</v>
      </c>
      <c r="V5070">
        <v>10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228</v>
      </c>
      <c r="AD5070">
        <v>2099508</v>
      </c>
      <c r="AE5070" t="s">
        <v>93</v>
      </c>
      <c r="AF5070">
        <v>8074.62</v>
      </c>
      <c r="AG5070">
        <v>59940</v>
      </c>
      <c r="AH5070">
        <v>54301.5</v>
      </c>
      <c r="AI5070">
        <v>9000</v>
      </c>
      <c r="AJ5070">
        <v>59940</v>
      </c>
      <c r="AK5070" t="s">
        <v>94</v>
      </c>
      <c r="AL5070">
        <v>15</v>
      </c>
      <c r="AM5070" t="s">
        <v>68</v>
      </c>
      <c r="AN5070">
        <v>1</v>
      </c>
      <c r="AO5070">
        <v>0.154843379</v>
      </c>
      <c r="AR5070" t="s">
        <v>79</v>
      </c>
      <c r="AS5070" t="s">
        <v>77</v>
      </c>
      <c r="AT5070">
        <v>-1699</v>
      </c>
      <c r="AU5070" t="s">
        <v>78</v>
      </c>
      <c r="AV5070" t="s">
        <v>79</v>
      </c>
      <c r="AW5070" t="s">
        <v>80</v>
      </c>
      <c r="AX5070" t="s">
        <v>81</v>
      </c>
      <c r="AY5070" t="s">
        <v>95</v>
      </c>
      <c r="AZ5070" t="s">
        <v>96</v>
      </c>
      <c r="BA5070" t="s">
        <v>76</v>
      </c>
      <c r="BB5070" t="s">
        <v>138</v>
      </c>
      <c r="BC5070">
        <v>149</v>
      </c>
      <c r="BD5070" t="s">
        <v>85</v>
      </c>
      <c r="BE5070">
        <v>8</v>
      </c>
      <c r="BF5070" t="s">
        <v>147</v>
      </c>
      <c r="BG5070" t="s">
        <v>151</v>
      </c>
      <c r="BH5070">
        <v>365243</v>
      </c>
      <c r="BI5070">
        <v>-1666</v>
      </c>
      <c r="BJ5070">
        <v>-1456</v>
      </c>
      <c r="BK5070">
        <v>-1456</v>
      </c>
      <c r="BL5070">
        <v>-1453</v>
      </c>
      <c r="BM5070">
        <v>0</v>
      </c>
    </row>
    <row r="5071" spans="1:65" x14ac:dyDescent="0.3">
      <c r="A5071">
        <v>143573</v>
      </c>
      <c r="B5071">
        <v>0</v>
      </c>
      <c r="C5071" t="s">
        <v>65</v>
      </c>
      <c r="D5071" t="s">
        <v>66</v>
      </c>
      <c r="E5071" t="s">
        <v>68</v>
      </c>
      <c r="F5071" t="s">
        <v>68</v>
      </c>
      <c r="G5071">
        <v>1</v>
      </c>
      <c r="H5071">
        <v>135000</v>
      </c>
      <c r="I5071">
        <v>835605</v>
      </c>
      <c r="J5071" t="s">
        <v>89</v>
      </c>
      <c r="K5071" t="s">
        <v>70</v>
      </c>
      <c r="L5071" t="s">
        <v>91</v>
      </c>
      <c r="M5071" t="s">
        <v>72</v>
      </c>
      <c r="N5071">
        <v>6.6709999999999998E-3</v>
      </c>
      <c r="O5071">
        <v>15145</v>
      </c>
      <c r="P5071">
        <v>3521</v>
      </c>
      <c r="Q5071">
        <v>9272</v>
      </c>
      <c r="R5071">
        <v>4888</v>
      </c>
      <c r="S5071">
        <v>2</v>
      </c>
      <c r="T5071">
        <v>2</v>
      </c>
      <c r="U5071" t="s">
        <v>94</v>
      </c>
      <c r="V5071">
        <v>14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185</v>
      </c>
      <c r="AD5071">
        <v>1498724</v>
      </c>
      <c r="AE5071" t="s">
        <v>65</v>
      </c>
      <c r="AF5071">
        <v>9775.89</v>
      </c>
      <c r="AG5071">
        <v>135000</v>
      </c>
      <c r="AH5071">
        <v>152820</v>
      </c>
      <c r="AJ5071">
        <v>135000</v>
      </c>
      <c r="AK5071" t="s">
        <v>109</v>
      </c>
      <c r="AL5071">
        <v>15</v>
      </c>
      <c r="AM5071" t="s">
        <v>68</v>
      </c>
      <c r="AN5071">
        <v>1</v>
      </c>
      <c r="AR5071" t="s">
        <v>76</v>
      </c>
      <c r="AS5071" t="s">
        <v>77</v>
      </c>
      <c r="AT5071">
        <v>-1009</v>
      </c>
      <c r="AU5071" t="s">
        <v>78</v>
      </c>
      <c r="AV5071" t="s">
        <v>79</v>
      </c>
      <c r="AW5071" t="s">
        <v>80</v>
      </c>
      <c r="AX5071" t="s">
        <v>81</v>
      </c>
      <c r="AY5071" t="s">
        <v>76</v>
      </c>
      <c r="AZ5071" t="s">
        <v>82</v>
      </c>
      <c r="BA5071" t="s">
        <v>116</v>
      </c>
      <c r="BB5071" t="s">
        <v>121</v>
      </c>
      <c r="BC5071">
        <v>-1</v>
      </c>
      <c r="BD5071" t="s">
        <v>76</v>
      </c>
      <c r="BE5071">
        <v>24</v>
      </c>
      <c r="BF5071" t="s">
        <v>147</v>
      </c>
      <c r="BG5071" t="s">
        <v>154</v>
      </c>
      <c r="BH5071">
        <v>365243</v>
      </c>
      <c r="BI5071">
        <v>-979</v>
      </c>
      <c r="BJ5071">
        <v>-289</v>
      </c>
      <c r="BK5071">
        <v>-799</v>
      </c>
      <c r="BL5071">
        <v>-790</v>
      </c>
      <c r="BM5071">
        <v>1</v>
      </c>
    </row>
    <row r="5072" spans="1:65" x14ac:dyDescent="0.3">
      <c r="A5072">
        <v>143582</v>
      </c>
      <c r="B5072">
        <v>0</v>
      </c>
      <c r="C5072" t="s">
        <v>65</v>
      </c>
      <c r="D5072" t="s">
        <v>88</v>
      </c>
      <c r="E5072" t="s">
        <v>67</v>
      </c>
      <c r="F5072" t="s">
        <v>68</v>
      </c>
      <c r="G5072">
        <v>0</v>
      </c>
      <c r="H5072">
        <v>67500</v>
      </c>
      <c r="I5072">
        <v>172692</v>
      </c>
      <c r="J5072" t="s">
        <v>113</v>
      </c>
      <c r="K5072" t="s">
        <v>70</v>
      </c>
      <c r="L5072" t="s">
        <v>139</v>
      </c>
      <c r="M5072" t="s">
        <v>72</v>
      </c>
      <c r="N5072">
        <v>6.8519999999999996E-3</v>
      </c>
      <c r="O5072">
        <v>23909</v>
      </c>
      <c r="P5072">
        <v>365243</v>
      </c>
      <c r="Q5072">
        <v>7770</v>
      </c>
      <c r="R5072">
        <v>4104</v>
      </c>
      <c r="S5072">
        <v>3</v>
      </c>
      <c r="T5072">
        <v>3</v>
      </c>
      <c r="U5072" t="s">
        <v>73</v>
      </c>
      <c r="V5072">
        <v>7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76</v>
      </c>
      <c r="AD5072">
        <v>1088006</v>
      </c>
      <c r="AE5072" t="s">
        <v>65</v>
      </c>
      <c r="AF5072">
        <v>11093.264999999999</v>
      </c>
      <c r="AG5072">
        <v>135000</v>
      </c>
      <c r="AH5072">
        <v>148365</v>
      </c>
      <c r="AJ5072">
        <v>135000</v>
      </c>
      <c r="AK5072" t="s">
        <v>109</v>
      </c>
      <c r="AL5072">
        <v>8</v>
      </c>
      <c r="AM5072" t="s">
        <v>68</v>
      </c>
      <c r="AN5072">
        <v>1</v>
      </c>
      <c r="AR5072" t="s">
        <v>76</v>
      </c>
      <c r="AS5072" t="s">
        <v>77</v>
      </c>
      <c r="AT5072">
        <v>-776</v>
      </c>
      <c r="AU5072" t="s">
        <v>78</v>
      </c>
      <c r="AV5072" t="s">
        <v>79</v>
      </c>
      <c r="AW5072" t="s">
        <v>80</v>
      </c>
      <c r="AX5072" t="s">
        <v>81</v>
      </c>
      <c r="AY5072" t="s">
        <v>76</v>
      </c>
      <c r="AZ5072" t="s">
        <v>82</v>
      </c>
      <c r="BA5072" t="s">
        <v>116</v>
      </c>
      <c r="BB5072" t="s">
        <v>121</v>
      </c>
      <c r="BC5072">
        <v>-1</v>
      </c>
      <c r="BD5072" t="s">
        <v>76</v>
      </c>
      <c r="BE5072">
        <v>18</v>
      </c>
      <c r="BF5072" t="s">
        <v>147</v>
      </c>
      <c r="BG5072" t="s">
        <v>154</v>
      </c>
      <c r="BH5072">
        <v>365243</v>
      </c>
      <c r="BI5072">
        <v>-746</v>
      </c>
      <c r="BJ5072">
        <v>-236</v>
      </c>
      <c r="BK5072">
        <v>-626</v>
      </c>
      <c r="BL5072">
        <v>-619</v>
      </c>
      <c r="BM5072">
        <v>1</v>
      </c>
    </row>
    <row r="5073" spans="1:65" x14ac:dyDescent="0.3">
      <c r="A5073">
        <v>143582</v>
      </c>
      <c r="B5073">
        <v>0</v>
      </c>
      <c r="C5073" t="s">
        <v>65</v>
      </c>
      <c r="D5073" t="s">
        <v>88</v>
      </c>
      <c r="E5073" t="s">
        <v>67</v>
      </c>
      <c r="F5073" t="s">
        <v>68</v>
      </c>
      <c r="G5073">
        <v>0</v>
      </c>
      <c r="H5073">
        <v>67500</v>
      </c>
      <c r="I5073">
        <v>172692</v>
      </c>
      <c r="J5073" t="s">
        <v>113</v>
      </c>
      <c r="K5073" t="s">
        <v>70</v>
      </c>
      <c r="L5073" t="s">
        <v>139</v>
      </c>
      <c r="M5073" t="s">
        <v>72</v>
      </c>
      <c r="N5073">
        <v>6.8519999999999996E-3</v>
      </c>
      <c r="O5073">
        <v>23909</v>
      </c>
      <c r="P5073">
        <v>365243</v>
      </c>
      <c r="Q5073">
        <v>7770</v>
      </c>
      <c r="R5073">
        <v>4104</v>
      </c>
      <c r="S5073">
        <v>3</v>
      </c>
      <c r="T5073">
        <v>3</v>
      </c>
      <c r="U5073" t="s">
        <v>73</v>
      </c>
      <c r="V5073">
        <v>7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76</v>
      </c>
      <c r="AD5073">
        <v>2777866</v>
      </c>
      <c r="AE5073" t="s">
        <v>65</v>
      </c>
      <c r="AF5073">
        <v>17269.830000000002</v>
      </c>
      <c r="AG5073">
        <v>229500</v>
      </c>
      <c r="AH5073">
        <v>248130</v>
      </c>
      <c r="AJ5073">
        <v>229500</v>
      </c>
      <c r="AK5073" t="s">
        <v>73</v>
      </c>
      <c r="AL5073">
        <v>9</v>
      </c>
      <c r="AM5073" t="s">
        <v>68</v>
      </c>
      <c r="AN5073">
        <v>1</v>
      </c>
      <c r="AR5073" t="s">
        <v>76</v>
      </c>
      <c r="AS5073" t="s">
        <v>114</v>
      </c>
      <c r="AT5073">
        <v>-490</v>
      </c>
      <c r="AU5073" t="s">
        <v>78</v>
      </c>
      <c r="AV5073" t="s">
        <v>115</v>
      </c>
      <c r="AX5073" t="s">
        <v>81</v>
      </c>
      <c r="AY5073" t="s">
        <v>76</v>
      </c>
      <c r="AZ5073" t="s">
        <v>82</v>
      </c>
      <c r="BA5073" t="s">
        <v>116</v>
      </c>
      <c r="BB5073" t="s">
        <v>121</v>
      </c>
      <c r="BC5073">
        <v>-1</v>
      </c>
      <c r="BD5073" t="s">
        <v>76</v>
      </c>
      <c r="BE5073">
        <v>18</v>
      </c>
      <c r="BF5073" t="s">
        <v>112</v>
      </c>
      <c r="BG5073" t="s">
        <v>118</v>
      </c>
    </row>
    <row r="5074" spans="1:65" x14ac:dyDescent="0.3">
      <c r="A5074">
        <v>143615</v>
      </c>
      <c r="B5074">
        <v>0</v>
      </c>
      <c r="C5074" t="s">
        <v>65</v>
      </c>
      <c r="D5074" t="s">
        <v>66</v>
      </c>
      <c r="E5074" t="s">
        <v>68</v>
      </c>
      <c r="F5074" t="s">
        <v>68</v>
      </c>
      <c r="G5074">
        <v>0</v>
      </c>
      <c r="H5074">
        <v>81000</v>
      </c>
      <c r="I5074">
        <v>916470</v>
      </c>
      <c r="J5074" t="s">
        <v>113</v>
      </c>
      <c r="K5074" t="s">
        <v>70</v>
      </c>
      <c r="L5074" t="s">
        <v>91</v>
      </c>
      <c r="M5074" t="s">
        <v>72</v>
      </c>
      <c r="N5074">
        <v>1.8029E-2</v>
      </c>
      <c r="O5074">
        <v>17148</v>
      </c>
      <c r="P5074">
        <v>365243</v>
      </c>
      <c r="Q5074">
        <v>1256</v>
      </c>
      <c r="R5074">
        <v>706</v>
      </c>
      <c r="S5074">
        <v>3</v>
      </c>
      <c r="T5074">
        <v>2</v>
      </c>
      <c r="U5074" t="s">
        <v>73</v>
      </c>
      <c r="V5074">
        <v>6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76</v>
      </c>
      <c r="AD5074">
        <v>1035267</v>
      </c>
      <c r="AE5074" t="s">
        <v>93</v>
      </c>
      <c r="AF5074">
        <v>3622.5450000000001</v>
      </c>
      <c r="AG5074">
        <v>35626.949999999997</v>
      </c>
      <c r="AH5074">
        <v>35725.5</v>
      </c>
      <c r="AI5074">
        <v>3600.45</v>
      </c>
      <c r="AJ5074">
        <v>35626.949999999997</v>
      </c>
      <c r="AK5074" t="s">
        <v>125</v>
      </c>
      <c r="AL5074">
        <v>14</v>
      </c>
      <c r="AM5074" t="s">
        <v>68</v>
      </c>
      <c r="AN5074">
        <v>1</v>
      </c>
      <c r="AO5074">
        <v>9.9710683999999994E-2</v>
      </c>
      <c r="AR5074" t="s">
        <v>79</v>
      </c>
      <c r="AS5074" t="s">
        <v>77</v>
      </c>
      <c r="AT5074">
        <v>-1647</v>
      </c>
      <c r="AU5074" t="s">
        <v>78</v>
      </c>
      <c r="AV5074" t="s">
        <v>79</v>
      </c>
      <c r="AW5074" t="s">
        <v>101</v>
      </c>
      <c r="AX5074" t="s">
        <v>102</v>
      </c>
      <c r="AY5074" t="s">
        <v>124</v>
      </c>
      <c r="AZ5074" t="s">
        <v>96</v>
      </c>
      <c r="BA5074" t="s">
        <v>76</v>
      </c>
      <c r="BB5074" t="s">
        <v>104</v>
      </c>
      <c r="BC5074">
        <v>1782</v>
      </c>
      <c r="BD5074" t="s">
        <v>85</v>
      </c>
      <c r="BE5074">
        <v>14</v>
      </c>
      <c r="BF5074" t="s">
        <v>86</v>
      </c>
      <c r="BG5074" t="s">
        <v>151</v>
      </c>
      <c r="BH5074">
        <v>365243</v>
      </c>
      <c r="BI5074">
        <v>-1616</v>
      </c>
      <c r="BJ5074">
        <v>-1226</v>
      </c>
      <c r="BK5074">
        <v>-1226</v>
      </c>
      <c r="BL5074">
        <v>-1221</v>
      </c>
      <c r="BM5074">
        <v>0</v>
      </c>
    </row>
    <row r="5075" spans="1:65" x14ac:dyDescent="0.3">
      <c r="A5075">
        <v>143615</v>
      </c>
      <c r="B5075">
        <v>0</v>
      </c>
      <c r="C5075" t="s">
        <v>65</v>
      </c>
      <c r="D5075" t="s">
        <v>66</v>
      </c>
      <c r="E5075" t="s">
        <v>68</v>
      </c>
      <c r="F5075" t="s">
        <v>68</v>
      </c>
      <c r="G5075">
        <v>0</v>
      </c>
      <c r="H5075">
        <v>81000</v>
      </c>
      <c r="I5075">
        <v>916470</v>
      </c>
      <c r="J5075" t="s">
        <v>113</v>
      </c>
      <c r="K5075" t="s">
        <v>70</v>
      </c>
      <c r="L5075" t="s">
        <v>91</v>
      </c>
      <c r="M5075" t="s">
        <v>72</v>
      </c>
      <c r="N5075">
        <v>1.8029E-2</v>
      </c>
      <c r="O5075">
        <v>17148</v>
      </c>
      <c r="P5075">
        <v>365243</v>
      </c>
      <c r="Q5075">
        <v>1256</v>
      </c>
      <c r="R5075">
        <v>706</v>
      </c>
      <c r="S5075">
        <v>3</v>
      </c>
      <c r="T5075">
        <v>2</v>
      </c>
      <c r="U5075" t="s">
        <v>73</v>
      </c>
      <c r="V5075">
        <v>6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 t="s">
        <v>76</v>
      </c>
      <c r="AD5075">
        <v>1912883</v>
      </c>
      <c r="AE5075" t="s">
        <v>65</v>
      </c>
      <c r="AF5075">
        <v>44465.04</v>
      </c>
      <c r="AG5075">
        <v>846000</v>
      </c>
      <c r="AH5075">
        <v>931986</v>
      </c>
      <c r="AJ5075">
        <v>846000</v>
      </c>
      <c r="AK5075" t="s">
        <v>73</v>
      </c>
      <c r="AL5075">
        <v>10</v>
      </c>
      <c r="AM5075" t="s">
        <v>68</v>
      </c>
      <c r="AN5075">
        <v>1</v>
      </c>
      <c r="AR5075" t="s">
        <v>76</v>
      </c>
      <c r="AS5075" t="s">
        <v>77</v>
      </c>
      <c r="AT5075">
        <v>-672</v>
      </c>
      <c r="AU5075" t="s">
        <v>78</v>
      </c>
      <c r="AV5075" t="s">
        <v>79</v>
      </c>
      <c r="AW5075" t="s">
        <v>80</v>
      </c>
      <c r="AX5075" t="s">
        <v>81</v>
      </c>
      <c r="AY5075" t="s">
        <v>76</v>
      </c>
      <c r="AZ5075" t="s">
        <v>82</v>
      </c>
      <c r="BA5075" t="s">
        <v>116</v>
      </c>
      <c r="BB5075" t="s">
        <v>121</v>
      </c>
      <c r="BC5075">
        <v>-1</v>
      </c>
      <c r="BD5075" t="s">
        <v>76</v>
      </c>
      <c r="BE5075">
        <v>42</v>
      </c>
      <c r="BF5075" t="s">
        <v>147</v>
      </c>
      <c r="BG5075" t="s">
        <v>154</v>
      </c>
      <c r="BH5075">
        <v>365243</v>
      </c>
      <c r="BI5075">
        <v>-642</v>
      </c>
      <c r="BJ5075">
        <v>588</v>
      </c>
      <c r="BK5075">
        <v>-432</v>
      </c>
      <c r="BL5075">
        <v>-424</v>
      </c>
      <c r="BM5075">
        <v>1</v>
      </c>
    </row>
    <row r="5076" spans="1:65" x14ac:dyDescent="0.3">
      <c r="A5076">
        <v>143624</v>
      </c>
      <c r="B5076">
        <v>0</v>
      </c>
      <c r="C5076" t="s">
        <v>65</v>
      </c>
      <c r="D5076" t="s">
        <v>88</v>
      </c>
      <c r="E5076" t="s">
        <v>68</v>
      </c>
      <c r="F5076" t="s">
        <v>68</v>
      </c>
      <c r="G5076">
        <v>0</v>
      </c>
      <c r="H5076">
        <v>157500</v>
      </c>
      <c r="I5076">
        <v>562500</v>
      </c>
      <c r="J5076" t="s">
        <v>69</v>
      </c>
      <c r="K5076" t="s">
        <v>70</v>
      </c>
      <c r="L5076" t="s">
        <v>91</v>
      </c>
      <c r="M5076" t="s">
        <v>169</v>
      </c>
      <c r="N5076">
        <v>3.0755000000000001E-2</v>
      </c>
      <c r="O5076">
        <v>16458</v>
      </c>
      <c r="P5076">
        <v>721</v>
      </c>
      <c r="Q5076">
        <v>5326</v>
      </c>
      <c r="R5076">
        <v>13</v>
      </c>
      <c r="S5076">
        <v>2</v>
      </c>
      <c r="T5076">
        <v>2</v>
      </c>
      <c r="U5076" t="s">
        <v>123</v>
      </c>
      <c r="V5076">
        <v>14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 t="s">
        <v>108</v>
      </c>
      <c r="AD5076">
        <v>1919179</v>
      </c>
      <c r="AE5076" t="s">
        <v>93</v>
      </c>
      <c r="AF5076">
        <v>13870.125</v>
      </c>
      <c r="AG5076">
        <v>260325</v>
      </c>
      <c r="AH5076">
        <v>260325</v>
      </c>
      <c r="AI5076">
        <v>0</v>
      </c>
      <c r="AJ5076">
        <v>260325</v>
      </c>
      <c r="AK5076" t="s">
        <v>125</v>
      </c>
      <c r="AL5076">
        <v>11</v>
      </c>
      <c r="AM5076" t="s">
        <v>68</v>
      </c>
      <c r="AN5076">
        <v>1</v>
      </c>
      <c r="AO5076">
        <v>0</v>
      </c>
      <c r="AR5076" t="s">
        <v>79</v>
      </c>
      <c r="AS5076" t="s">
        <v>77</v>
      </c>
      <c r="AT5076">
        <v>-6</v>
      </c>
      <c r="AU5076" t="s">
        <v>76</v>
      </c>
      <c r="AV5076" t="s">
        <v>79</v>
      </c>
      <c r="AW5076" t="s">
        <v>80</v>
      </c>
      <c r="AX5076" t="s">
        <v>81</v>
      </c>
      <c r="AY5076" t="s">
        <v>157</v>
      </c>
      <c r="AZ5076" t="s">
        <v>96</v>
      </c>
      <c r="BA5076" t="s">
        <v>76</v>
      </c>
      <c r="BB5076" t="s">
        <v>138</v>
      </c>
      <c r="BC5076">
        <v>50</v>
      </c>
      <c r="BD5076" t="s">
        <v>157</v>
      </c>
      <c r="BE5076">
        <v>24</v>
      </c>
      <c r="BF5076" t="s">
        <v>112</v>
      </c>
      <c r="BG5076" t="s">
        <v>158</v>
      </c>
      <c r="BH5076">
        <v>365243</v>
      </c>
      <c r="BI5076">
        <v>365243</v>
      </c>
      <c r="BJ5076">
        <v>715</v>
      </c>
      <c r="BK5076">
        <v>365243</v>
      </c>
      <c r="BL5076">
        <v>365243</v>
      </c>
      <c r="BM5076">
        <v>0</v>
      </c>
    </row>
    <row r="5077" spans="1:65" x14ac:dyDescent="0.3">
      <c r="A5077">
        <v>143628</v>
      </c>
      <c r="B5077">
        <v>0</v>
      </c>
      <c r="C5077" t="s">
        <v>65</v>
      </c>
      <c r="D5077" t="s">
        <v>66</v>
      </c>
      <c r="E5077" t="s">
        <v>67</v>
      </c>
      <c r="F5077" t="s">
        <v>67</v>
      </c>
      <c r="G5077">
        <v>0</v>
      </c>
      <c r="H5077">
        <v>112500</v>
      </c>
      <c r="I5077">
        <v>540000</v>
      </c>
      <c r="J5077" t="s">
        <v>69</v>
      </c>
      <c r="K5077" t="s">
        <v>70</v>
      </c>
      <c r="L5077" t="s">
        <v>91</v>
      </c>
      <c r="M5077" t="s">
        <v>72</v>
      </c>
      <c r="N5077">
        <v>3.0755000000000001E-2</v>
      </c>
      <c r="O5077">
        <v>12985</v>
      </c>
      <c r="P5077">
        <v>1356</v>
      </c>
      <c r="Q5077">
        <v>782</v>
      </c>
      <c r="R5077">
        <v>3667</v>
      </c>
      <c r="S5077">
        <v>2</v>
      </c>
      <c r="T5077">
        <v>2</v>
      </c>
      <c r="U5077" t="s">
        <v>109</v>
      </c>
      <c r="V5077">
        <v>18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1</v>
      </c>
      <c r="AC5077" t="s">
        <v>141</v>
      </c>
      <c r="AD5077">
        <v>1323139</v>
      </c>
      <c r="AE5077" t="s">
        <v>93</v>
      </c>
      <c r="AF5077">
        <v>4967.3249999999998</v>
      </c>
      <c r="AG5077">
        <v>27675</v>
      </c>
      <c r="AH5077">
        <v>24750</v>
      </c>
      <c r="AI5077">
        <v>2925</v>
      </c>
      <c r="AJ5077">
        <v>27675</v>
      </c>
      <c r="AK5077" t="s">
        <v>120</v>
      </c>
      <c r="AL5077">
        <v>16</v>
      </c>
      <c r="AM5077" t="s">
        <v>68</v>
      </c>
      <c r="AN5077">
        <v>1</v>
      </c>
      <c r="AO5077">
        <v>0.115107169</v>
      </c>
      <c r="AR5077" t="s">
        <v>79</v>
      </c>
      <c r="AS5077" t="s">
        <v>77</v>
      </c>
      <c r="AT5077">
        <v>-2786</v>
      </c>
      <c r="AU5077" t="s">
        <v>78</v>
      </c>
      <c r="AV5077" t="s">
        <v>79</v>
      </c>
      <c r="AX5077" t="s">
        <v>102</v>
      </c>
      <c r="AY5077" t="s">
        <v>124</v>
      </c>
      <c r="AZ5077" t="s">
        <v>96</v>
      </c>
      <c r="BA5077" t="s">
        <v>76</v>
      </c>
      <c r="BB5077" t="s">
        <v>104</v>
      </c>
      <c r="BC5077">
        <v>26</v>
      </c>
      <c r="BD5077" t="s">
        <v>105</v>
      </c>
      <c r="BE5077">
        <v>6</v>
      </c>
      <c r="BF5077" t="s">
        <v>112</v>
      </c>
      <c r="BG5077" t="s">
        <v>106</v>
      </c>
      <c r="BH5077">
        <v>365243</v>
      </c>
      <c r="BI5077">
        <v>-2740</v>
      </c>
      <c r="BJ5077">
        <v>-2590</v>
      </c>
      <c r="BK5077">
        <v>-2620</v>
      </c>
      <c r="BL5077">
        <v>-2614</v>
      </c>
      <c r="BM5077">
        <v>0</v>
      </c>
    </row>
    <row r="5078" spans="1:65" x14ac:dyDescent="0.3">
      <c r="A5078">
        <v>143628</v>
      </c>
      <c r="B5078">
        <v>0</v>
      </c>
      <c r="C5078" t="s">
        <v>65</v>
      </c>
      <c r="D5078" t="s">
        <v>66</v>
      </c>
      <c r="E5078" t="s">
        <v>67</v>
      </c>
      <c r="F5078" t="s">
        <v>67</v>
      </c>
      <c r="G5078">
        <v>0</v>
      </c>
      <c r="H5078">
        <v>112500</v>
      </c>
      <c r="I5078">
        <v>540000</v>
      </c>
      <c r="J5078" t="s">
        <v>69</v>
      </c>
      <c r="K5078" t="s">
        <v>70</v>
      </c>
      <c r="L5078" t="s">
        <v>91</v>
      </c>
      <c r="M5078" t="s">
        <v>72</v>
      </c>
      <c r="N5078">
        <v>3.0755000000000001E-2</v>
      </c>
      <c r="O5078">
        <v>12985</v>
      </c>
      <c r="P5078">
        <v>1356</v>
      </c>
      <c r="Q5078">
        <v>782</v>
      </c>
      <c r="R5078">
        <v>3667</v>
      </c>
      <c r="S5078">
        <v>2</v>
      </c>
      <c r="T5078">
        <v>2</v>
      </c>
      <c r="U5078" t="s">
        <v>109</v>
      </c>
      <c r="V5078">
        <v>18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1</v>
      </c>
      <c r="AC5078" t="s">
        <v>141</v>
      </c>
      <c r="AD5078">
        <v>1229447</v>
      </c>
      <c r="AE5078" t="s">
        <v>93</v>
      </c>
      <c r="AF5078">
        <v>5941.3950000000004</v>
      </c>
      <c r="AG5078">
        <v>30820.5</v>
      </c>
      <c r="AH5078">
        <v>29133</v>
      </c>
      <c r="AI5078">
        <v>3150</v>
      </c>
      <c r="AJ5078">
        <v>30820.5</v>
      </c>
      <c r="AK5078" t="s">
        <v>120</v>
      </c>
      <c r="AL5078">
        <v>17</v>
      </c>
      <c r="AM5078" t="s">
        <v>68</v>
      </c>
      <c r="AN5078">
        <v>1</v>
      </c>
      <c r="AO5078">
        <v>0.106267582</v>
      </c>
      <c r="AR5078" t="s">
        <v>79</v>
      </c>
      <c r="AS5078" t="s">
        <v>77</v>
      </c>
      <c r="AT5078">
        <v>-868</v>
      </c>
      <c r="AU5078" t="s">
        <v>78</v>
      </c>
      <c r="AV5078" t="s">
        <v>79</v>
      </c>
      <c r="AX5078" t="s">
        <v>81</v>
      </c>
      <c r="AY5078" t="s">
        <v>124</v>
      </c>
      <c r="AZ5078" t="s">
        <v>96</v>
      </c>
      <c r="BA5078" t="s">
        <v>76</v>
      </c>
      <c r="BB5078" t="s">
        <v>104</v>
      </c>
      <c r="BC5078">
        <v>34</v>
      </c>
      <c r="BD5078" t="s">
        <v>105</v>
      </c>
      <c r="BE5078">
        <v>6</v>
      </c>
      <c r="BF5078" t="s">
        <v>86</v>
      </c>
      <c r="BG5078" t="s">
        <v>106</v>
      </c>
      <c r="BH5078">
        <v>365243</v>
      </c>
      <c r="BI5078">
        <v>-828</v>
      </c>
      <c r="BJ5078">
        <v>-678</v>
      </c>
      <c r="BK5078">
        <v>-678</v>
      </c>
      <c r="BL5078">
        <v>-674</v>
      </c>
      <c r="BM5078">
        <v>0</v>
      </c>
    </row>
    <row r="5079" spans="1:65" x14ac:dyDescent="0.3">
      <c r="A5079">
        <v>143641</v>
      </c>
      <c r="B5079">
        <v>0</v>
      </c>
      <c r="C5079" t="s">
        <v>65</v>
      </c>
      <c r="D5079" t="s">
        <v>88</v>
      </c>
      <c r="E5079" t="s">
        <v>67</v>
      </c>
      <c r="F5079" t="s">
        <v>68</v>
      </c>
      <c r="G5079">
        <v>0</v>
      </c>
      <c r="H5079">
        <v>135000</v>
      </c>
      <c r="I5079">
        <v>247275</v>
      </c>
      <c r="J5079" t="s">
        <v>89</v>
      </c>
      <c r="K5079" t="s">
        <v>70</v>
      </c>
      <c r="L5079" t="s">
        <v>91</v>
      </c>
      <c r="M5079" t="s">
        <v>72</v>
      </c>
      <c r="N5079">
        <v>7.2740000000000001E-3</v>
      </c>
      <c r="O5079">
        <v>15881</v>
      </c>
      <c r="P5079">
        <v>1361</v>
      </c>
      <c r="Q5079">
        <v>5358</v>
      </c>
      <c r="R5079">
        <v>2236</v>
      </c>
      <c r="S5079">
        <v>2</v>
      </c>
      <c r="T5079">
        <v>2</v>
      </c>
      <c r="U5079" t="s">
        <v>109</v>
      </c>
      <c r="V5079">
        <v>14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 t="s">
        <v>108</v>
      </c>
      <c r="AD5079">
        <v>1780258</v>
      </c>
      <c r="AE5079" t="s">
        <v>93</v>
      </c>
      <c r="AF5079">
        <v>7093.125</v>
      </c>
      <c r="AG5079">
        <v>138762</v>
      </c>
      <c r="AH5079">
        <v>154381.5</v>
      </c>
      <c r="AI5079">
        <v>0</v>
      </c>
      <c r="AJ5079">
        <v>138762</v>
      </c>
      <c r="AK5079" t="s">
        <v>73</v>
      </c>
      <c r="AL5079">
        <v>15</v>
      </c>
      <c r="AM5079" t="s">
        <v>68</v>
      </c>
      <c r="AN5079">
        <v>1</v>
      </c>
      <c r="AO5079">
        <v>0</v>
      </c>
      <c r="AR5079" t="s">
        <v>79</v>
      </c>
      <c r="AS5079" t="s">
        <v>77</v>
      </c>
      <c r="AT5079">
        <v>-1562</v>
      </c>
      <c r="AU5079" t="s">
        <v>78</v>
      </c>
      <c r="AV5079" t="s">
        <v>79</v>
      </c>
      <c r="AW5079" t="s">
        <v>80</v>
      </c>
      <c r="AX5079" t="s">
        <v>102</v>
      </c>
      <c r="AY5079" t="s">
        <v>111</v>
      </c>
      <c r="AZ5079" t="s">
        <v>96</v>
      </c>
      <c r="BA5079" t="s">
        <v>76</v>
      </c>
      <c r="BB5079" t="s">
        <v>104</v>
      </c>
      <c r="BC5079">
        <v>1378</v>
      </c>
      <c r="BD5079" t="s">
        <v>85</v>
      </c>
      <c r="BE5079">
        <v>24</v>
      </c>
      <c r="BF5079" t="s">
        <v>97</v>
      </c>
      <c r="BG5079" t="s">
        <v>98</v>
      </c>
      <c r="BH5079">
        <v>365243</v>
      </c>
      <c r="BI5079">
        <v>-1531</v>
      </c>
      <c r="BJ5079">
        <v>-841</v>
      </c>
      <c r="BK5079">
        <v>-841</v>
      </c>
      <c r="BL5079">
        <v>-838</v>
      </c>
      <c r="BM5079">
        <v>0</v>
      </c>
    </row>
    <row r="5080" spans="1:65" x14ac:dyDescent="0.3">
      <c r="A5080">
        <v>143641</v>
      </c>
      <c r="B5080">
        <v>0</v>
      </c>
      <c r="C5080" t="s">
        <v>65</v>
      </c>
      <c r="D5080" t="s">
        <v>88</v>
      </c>
      <c r="E5080" t="s">
        <v>67</v>
      </c>
      <c r="F5080" t="s">
        <v>68</v>
      </c>
      <c r="G5080">
        <v>0</v>
      </c>
      <c r="H5080">
        <v>135000</v>
      </c>
      <c r="I5080">
        <v>247275</v>
      </c>
      <c r="J5080" t="s">
        <v>89</v>
      </c>
      <c r="K5080" t="s">
        <v>70</v>
      </c>
      <c r="L5080" t="s">
        <v>91</v>
      </c>
      <c r="M5080" t="s">
        <v>72</v>
      </c>
      <c r="N5080">
        <v>7.2740000000000001E-3</v>
      </c>
      <c r="O5080">
        <v>15881</v>
      </c>
      <c r="P5080">
        <v>1361</v>
      </c>
      <c r="Q5080">
        <v>5358</v>
      </c>
      <c r="R5080">
        <v>2236</v>
      </c>
      <c r="S5080">
        <v>2</v>
      </c>
      <c r="T5080">
        <v>2</v>
      </c>
      <c r="U5080" t="s">
        <v>109</v>
      </c>
      <c r="V5080">
        <v>14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 t="s">
        <v>108</v>
      </c>
      <c r="AD5080">
        <v>1605200</v>
      </c>
      <c r="AE5080" t="s">
        <v>65</v>
      </c>
      <c r="AF5080">
        <v>31227.884999999998</v>
      </c>
      <c r="AG5080">
        <v>450000</v>
      </c>
      <c r="AH5080">
        <v>501975</v>
      </c>
      <c r="AJ5080">
        <v>450000</v>
      </c>
      <c r="AK5080" t="s">
        <v>75</v>
      </c>
      <c r="AL5080">
        <v>14</v>
      </c>
      <c r="AM5080" t="s">
        <v>68</v>
      </c>
      <c r="AN5080">
        <v>1</v>
      </c>
      <c r="AR5080" t="s">
        <v>76</v>
      </c>
      <c r="AS5080" t="s">
        <v>77</v>
      </c>
      <c r="AT5080">
        <v>-530</v>
      </c>
      <c r="AU5080" t="s">
        <v>78</v>
      </c>
      <c r="AV5080" t="s">
        <v>79</v>
      </c>
      <c r="AX5080" t="s">
        <v>81</v>
      </c>
      <c r="AY5080" t="s">
        <v>76</v>
      </c>
      <c r="AZ5080" t="s">
        <v>82</v>
      </c>
      <c r="BA5080" t="s">
        <v>116</v>
      </c>
      <c r="BB5080" t="s">
        <v>121</v>
      </c>
      <c r="BC5080">
        <v>-1</v>
      </c>
      <c r="BD5080" t="s">
        <v>76</v>
      </c>
      <c r="BE5080">
        <v>30</v>
      </c>
      <c r="BF5080" t="s">
        <v>86</v>
      </c>
      <c r="BG5080" t="s">
        <v>172</v>
      </c>
      <c r="BH5080">
        <v>365243</v>
      </c>
      <c r="BI5080">
        <v>-500</v>
      </c>
      <c r="BJ5080">
        <v>370</v>
      </c>
      <c r="BK5080">
        <v>-170</v>
      </c>
      <c r="BL5080">
        <v>-166</v>
      </c>
      <c r="BM5080">
        <v>1</v>
      </c>
    </row>
    <row r="5081" spans="1:65" x14ac:dyDescent="0.3">
      <c r="A5081">
        <v>143650</v>
      </c>
      <c r="B5081">
        <v>0</v>
      </c>
      <c r="C5081" t="s">
        <v>65</v>
      </c>
      <c r="D5081" t="s">
        <v>66</v>
      </c>
      <c r="E5081" t="s">
        <v>67</v>
      </c>
      <c r="F5081" t="s">
        <v>68</v>
      </c>
      <c r="G5081">
        <v>0</v>
      </c>
      <c r="H5081">
        <v>225000</v>
      </c>
      <c r="I5081">
        <v>355806</v>
      </c>
      <c r="J5081" t="s">
        <v>89</v>
      </c>
      <c r="K5081" t="s">
        <v>70</v>
      </c>
      <c r="L5081" t="s">
        <v>91</v>
      </c>
      <c r="M5081" t="s">
        <v>72</v>
      </c>
      <c r="N5081">
        <v>3.5791999999999997E-2</v>
      </c>
      <c r="O5081">
        <v>20115</v>
      </c>
      <c r="P5081">
        <v>1452</v>
      </c>
      <c r="Q5081">
        <v>5700</v>
      </c>
      <c r="R5081">
        <v>3586</v>
      </c>
      <c r="S5081">
        <v>2</v>
      </c>
      <c r="T5081">
        <v>2</v>
      </c>
      <c r="U5081" t="s">
        <v>120</v>
      </c>
      <c r="V5081">
        <v>13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1</v>
      </c>
      <c r="AC5081" t="s">
        <v>92</v>
      </c>
      <c r="AD5081">
        <v>1470582</v>
      </c>
      <c r="AE5081" t="s">
        <v>65</v>
      </c>
      <c r="AG5081">
        <v>0</v>
      </c>
      <c r="AH5081">
        <v>0</v>
      </c>
      <c r="AK5081" t="s">
        <v>109</v>
      </c>
      <c r="AL5081">
        <v>14</v>
      </c>
      <c r="AM5081" t="s">
        <v>68</v>
      </c>
      <c r="AN5081">
        <v>1</v>
      </c>
      <c r="AR5081" t="s">
        <v>76</v>
      </c>
      <c r="AS5081" t="s">
        <v>114</v>
      </c>
      <c r="AT5081">
        <v>-40</v>
      </c>
      <c r="AU5081" t="s">
        <v>76</v>
      </c>
      <c r="AV5081" t="s">
        <v>115</v>
      </c>
      <c r="AX5081" t="s">
        <v>81</v>
      </c>
      <c r="AY5081" t="s">
        <v>76</v>
      </c>
      <c r="AZ5081" t="s">
        <v>76</v>
      </c>
      <c r="BA5081" t="s">
        <v>76</v>
      </c>
      <c r="BB5081" t="s">
        <v>121</v>
      </c>
      <c r="BC5081">
        <v>-1</v>
      </c>
      <c r="BD5081" t="s">
        <v>76</v>
      </c>
      <c r="BF5081" t="s">
        <v>76</v>
      </c>
      <c r="BG5081" t="s">
        <v>82</v>
      </c>
    </row>
    <row r="5082" spans="1:65" x14ac:dyDescent="0.3">
      <c r="A5082">
        <v>143650</v>
      </c>
      <c r="B5082">
        <v>0</v>
      </c>
      <c r="C5082" t="s">
        <v>65</v>
      </c>
      <c r="D5082" t="s">
        <v>66</v>
      </c>
      <c r="E5082" t="s">
        <v>67</v>
      </c>
      <c r="F5082" t="s">
        <v>68</v>
      </c>
      <c r="G5082">
        <v>0</v>
      </c>
      <c r="H5082">
        <v>225000</v>
      </c>
      <c r="I5082">
        <v>355806</v>
      </c>
      <c r="J5082" t="s">
        <v>89</v>
      </c>
      <c r="K5082" t="s">
        <v>70</v>
      </c>
      <c r="L5082" t="s">
        <v>91</v>
      </c>
      <c r="M5082" t="s">
        <v>72</v>
      </c>
      <c r="N5082">
        <v>3.5791999999999997E-2</v>
      </c>
      <c r="O5082">
        <v>20115</v>
      </c>
      <c r="P5082">
        <v>1452</v>
      </c>
      <c r="Q5082">
        <v>5700</v>
      </c>
      <c r="R5082">
        <v>3586</v>
      </c>
      <c r="S5082">
        <v>2</v>
      </c>
      <c r="T5082">
        <v>2</v>
      </c>
      <c r="U5082" t="s">
        <v>120</v>
      </c>
      <c r="V5082">
        <v>13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1</v>
      </c>
      <c r="AC5082" t="s">
        <v>92</v>
      </c>
      <c r="AD5082">
        <v>2514533</v>
      </c>
      <c r="AE5082" t="s">
        <v>65</v>
      </c>
      <c r="AG5082">
        <v>0</v>
      </c>
      <c r="AH5082">
        <v>0</v>
      </c>
      <c r="AK5082" t="s">
        <v>120</v>
      </c>
      <c r="AL5082">
        <v>9</v>
      </c>
      <c r="AM5082" t="s">
        <v>68</v>
      </c>
      <c r="AN5082">
        <v>1</v>
      </c>
      <c r="AR5082" t="s">
        <v>76</v>
      </c>
      <c r="AS5082" t="s">
        <v>129</v>
      </c>
      <c r="AT5082">
        <v>-539</v>
      </c>
      <c r="AU5082" t="s">
        <v>76</v>
      </c>
      <c r="AV5082" t="s">
        <v>79</v>
      </c>
      <c r="AX5082" t="s">
        <v>161</v>
      </c>
      <c r="AY5082" t="s">
        <v>76</v>
      </c>
      <c r="AZ5082" t="s">
        <v>76</v>
      </c>
      <c r="BA5082" t="s">
        <v>76</v>
      </c>
      <c r="BB5082" t="s">
        <v>121</v>
      </c>
      <c r="BC5082">
        <v>-1</v>
      </c>
      <c r="BD5082" t="s">
        <v>76</v>
      </c>
      <c r="BF5082" t="s">
        <v>76</v>
      </c>
      <c r="BG5082" t="s">
        <v>82</v>
      </c>
    </row>
    <row r="5083" spans="1:65" x14ac:dyDescent="0.3">
      <c r="A5083">
        <v>143656</v>
      </c>
      <c r="B5083">
        <v>0</v>
      </c>
      <c r="C5083" t="s">
        <v>65</v>
      </c>
      <c r="D5083" t="s">
        <v>88</v>
      </c>
      <c r="E5083" t="s">
        <v>68</v>
      </c>
      <c r="F5083" t="s">
        <v>67</v>
      </c>
      <c r="G5083">
        <v>0</v>
      </c>
      <c r="H5083">
        <v>90000</v>
      </c>
      <c r="I5083">
        <v>148365</v>
      </c>
      <c r="J5083" t="s">
        <v>69</v>
      </c>
      <c r="K5083" t="s">
        <v>70</v>
      </c>
      <c r="L5083" t="s">
        <v>71</v>
      </c>
      <c r="M5083" t="s">
        <v>72</v>
      </c>
      <c r="N5083">
        <v>6.8519999999999996E-3</v>
      </c>
      <c r="O5083">
        <v>9698</v>
      </c>
      <c r="P5083">
        <v>1759</v>
      </c>
      <c r="Q5083">
        <v>3971</v>
      </c>
      <c r="R5083">
        <v>2337</v>
      </c>
      <c r="S5083">
        <v>3</v>
      </c>
      <c r="T5083">
        <v>3</v>
      </c>
      <c r="U5083" t="s">
        <v>120</v>
      </c>
      <c r="V5083">
        <v>10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 t="s">
        <v>176</v>
      </c>
      <c r="AD5083">
        <v>1159054</v>
      </c>
      <c r="AE5083" t="s">
        <v>93</v>
      </c>
      <c r="AF5083">
        <v>11635.334999999999</v>
      </c>
      <c r="AG5083">
        <v>231052.5</v>
      </c>
      <c r="AH5083">
        <v>261468</v>
      </c>
      <c r="AI5083">
        <v>23107.5</v>
      </c>
      <c r="AJ5083">
        <v>231052.5</v>
      </c>
      <c r="AK5083" t="s">
        <v>123</v>
      </c>
      <c r="AL5083">
        <v>5</v>
      </c>
      <c r="AM5083" t="s">
        <v>68</v>
      </c>
      <c r="AN5083">
        <v>1</v>
      </c>
      <c r="AO5083">
        <v>8.8434065000000006E-2</v>
      </c>
      <c r="AR5083" t="s">
        <v>79</v>
      </c>
      <c r="AS5083" t="s">
        <v>77</v>
      </c>
      <c r="AT5083">
        <v>-982</v>
      </c>
      <c r="AU5083" t="s">
        <v>78</v>
      </c>
      <c r="AV5083" t="s">
        <v>79</v>
      </c>
      <c r="AW5083" t="s">
        <v>101</v>
      </c>
      <c r="AX5083" t="s">
        <v>102</v>
      </c>
      <c r="AY5083" t="s">
        <v>95</v>
      </c>
      <c r="AZ5083" t="s">
        <v>96</v>
      </c>
      <c r="BA5083" t="s">
        <v>76</v>
      </c>
      <c r="BB5083" t="s">
        <v>84</v>
      </c>
      <c r="BC5083">
        <v>500</v>
      </c>
      <c r="BD5083" t="s">
        <v>85</v>
      </c>
      <c r="BE5083">
        <v>36</v>
      </c>
      <c r="BF5083" t="s">
        <v>147</v>
      </c>
      <c r="BG5083" t="s">
        <v>151</v>
      </c>
      <c r="BH5083">
        <v>365243</v>
      </c>
      <c r="BI5083">
        <v>-951</v>
      </c>
      <c r="BJ5083">
        <v>99</v>
      </c>
      <c r="BK5083">
        <v>-801</v>
      </c>
      <c r="BL5083">
        <v>-794</v>
      </c>
      <c r="BM5083">
        <v>0</v>
      </c>
    </row>
    <row r="5084" spans="1:65" x14ac:dyDescent="0.3">
      <c r="A5084">
        <v>143656</v>
      </c>
      <c r="B5084">
        <v>0</v>
      </c>
      <c r="C5084" t="s">
        <v>65</v>
      </c>
      <c r="D5084" t="s">
        <v>88</v>
      </c>
      <c r="E5084" t="s">
        <v>68</v>
      </c>
      <c r="F5084" t="s">
        <v>67</v>
      </c>
      <c r="G5084">
        <v>0</v>
      </c>
      <c r="H5084">
        <v>90000</v>
      </c>
      <c r="I5084">
        <v>148365</v>
      </c>
      <c r="J5084" t="s">
        <v>69</v>
      </c>
      <c r="K5084" t="s">
        <v>70</v>
      </c>
      <c r="L5084" t="s">
        <v>71</v>
      </c>
      <c r="M5084" t="s">
        <v>72</v>
      </c>
      <c r="N5084">
        <v>6.8519999999999996E-3</v>
      </c>
      <c r="O5084">
        <v>9698</v>
      </c>
      <c r="P5084">
        <v>1759</v>
      </c>
      <c r="Q5084">
        <v>3971</v>
      </c>
      <c r="R5084">
        <v>2337</v>
      </c>
      <c r="S5084">
        <v>3</v>
      </c>
      <c r="T5084">
        <v>3</v>
      </c>
      <c r="U5084" t="s">
        <v>120</v>
      </c>
      <c r="V5084">
        <v>10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 t="s">
        <v>176</v>
      </c>
      <c r="AD5084">
        <v>1089180</v>
      </c>
      <c r="AE5084" t="s">
        <v>65</v>
      </c>
      <c r="AF5084">
        <v>17420.400000000001</v>
      </c>
      <c r="AG5084">
        <v>540000</v>
      </c>
      <c r="AH5084">
        <v>540000</v>
      </c>
      <c r="AJ5084">
        <v>540000</v>
      </c>
      <c r="AK5084" t="s">
        <v>73</v>
      </c>
      <c r="AL5084">
        <v>5</v>
      </c>
      <c r="AM5084" t="s">
        <v>68</v>
      </c>
      <c r="AN5084">
        <v>1</v>
      </c>
      <c r="AR5084" t="s">
        <v>202</v>
      </c>
      <c r="AS5084" t="s">
        <v>114</v>
      </c>
      <c r="AT5084">
        <v>-671</v>
      </c>
      <c r="AU5084" t="s">
        <v>78</v>
      </c>
      <c r="AV5084" t="s">
        <v>149</v>
      </c>
      <c r="AW5084" t="s">
        <v>101</v>
      </c>
      <c r="AX5084" t="s">
        <v>81</v>
      </c>
      <c r="AY5084" t="s">
        <v>76</v>
      </c>
      <c r="AZ5084" t="s">
        <v>82</v>
      </c>
      <c r="BA5084" t="s">
        <v>83</v>
      </c>
      <c r="BB5084" t="s">
        <v>117</v>
      </c>
      <c r="BC5084">
        <v>20</v>
      </c>
      <c r="BD5084" t="s">
        <v>76</v>
      </c>
      <c r="BE5084">
        <v>60</v>
      </c>
      <c r="BF5084" t="s">
        <v>112</v>
      </c>
      <c r="BG5084" t="s">
        <v>150</v>
      </c>
    </row>
    <row r="5085" spans="1:65" x14ac:dyDescent="0.3">
      <c r="A5085">
        <v>143660</v>
      </c>
      <c r="B5085">
        <v>0</v>
      </c>
      <c r="C5085" t="s">
        <v>99</v>
      </c>
      <c r="D5085" t="s">
        <v>88</v>
      </c>
      <c r="E5085" t="s">
        <v>67</v>
      </c>
      <c r="F5085" t="s">
        <v>68</v>
      </c>
      <c r="G5085">
        <v>0</v>
      </c>
      <c r="H5085">
        <v>247500</v>
      </c>
      <c r="I5085">
        <v>450000</v>
      </c>
      <c r="J5085" t="s">
        <v>89</v>
      </c>
      <c r="K5085" t="s">
        <v>70</v>
      </c>
      <c r="L5085" t="s">
        <v>91</v>
      </c>
      <c r="M5085" t="s">
        <v>72</v>
      </c>
      <c r="N5085">
        <v>7.3049999999999999E-3</v>
      </c>
      <c r="O5085">
        <v>19421</v>
      </c>
      <c r="P5085">
        <v>1719</v>
      </c>
      <c r="Q5085">
        <v>6407</v>
      </c>
      <c r="R5085">
        <v>2938</v>
      </c>
      <c r="S5085">
        <v>3</v>
      </c>
      <c r="T5085">
        <v>3</v>
      </c>
      <c r="U5085" t="s">
        <v>94</v>
      </c>
      <c r="V5085">
        <v>11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 t="s">
        <v>92</v>
      </c>
      <c r="AD5085">
        <v>2101259</v>
      </c>
      <c r="AE5085" t="s">
        <v>65</v>
      </c>
      <c r="AF5085">
        <v>16344.495000000001</v>
      </c>
      <c r="AG5085">
        <v>319500</v>
      </c>
      <c r="AH5085">
        <v>362727</v>
      </c>
      <c r="AJ5085">
        <v>319500</v>
      </c>
      <c r="AK5085" t="s">
        <v>120</v>
      </c>
      <c r="AL5085">
        <v>11</v>
      </c>
      <c r="AM5085" t="s">
        <v>68</v>
      </c>
      <c r="AN5085">
        <v>1</v>
      </c>
      <c r="AR5085" t="s">
        <v>76</v>
      </c>
      <c r="AS5085" t="s">
        <v>77</v>
      </c>
      <c r="AT5085">
        <v>-1409</v>
      </c>
      <c r="AU5085" t="s">
        <v>78</v>
      </c>
      <c r="AV5085" t="s">
        <v>79</v>
      </c>
      <c r="AW5085" t="s">
        <v>80</v>
      </c>
      <c r="AX5085" t="s">
        <v>81</v>
      </c>
      <c r="AY5085" t="s">
        <v>76</v>
      </c>
      <c r="AZ5085" t="s">
        <v>82</v>
      </c>
      <c r="BA5085" t="s">
        <v>83</v>
      </c>
      <c r="BB5085" t="s">
        <v>121</v>
      </c>
      <c r="BC5085">
        <v>-1</v>
      </c>
      <c r="BD5085" t="s">
        <v>76</v>
      </c>
      <c r="BE5085">
        <v>30</v>
      </c>
      <c r="BF5085" t="s">
        <v>112</v>
      </c>
      <c r="BG5085" t="s">
        <v>150</v>
      </c>
      <c r="BH5085">
        <v>365243</v>
      </c>
      <c r="BI5085">
        <v>-1377</v>
      </c>
      <c r="BJ5085">
        <v>-507</v>
      </c>
      <c r="BK5085">
        <v>-1077</v>
      </c>
      <c r="BL5085">
        <v>-1070</v>
      </c>
      <c r="BM5085">
        <v>0</v>
      </c>
    </row>
    <row r="5086" spans="1:65" x14ac:dyDescent="0.3">
      <c r="A5086">
        <v>143660</v>
      </c>
      <c r="B5086">
        <v>0</v>
      </c>
      <c r="C5086" t="s">
        <v>99</v>
      </c>
      <c r="D5086" t="s">
        <v>88</v>
      </c>
      <c r="E5086" t="s">
        <v>67</v>
      </c>
      <c r="F5086" t="s">
        <v>68</v>
      </c>
      <c r="G5086">
        <v>0</v>
      </c>
      <c r="H5086">
        <v>247500</v>
      </c>
      <c r="I5086">
        <v>450000</v>
      </c>
      <c r="J5086" t="s">
        <v>89</v>
      </c>
      <c r="K5086" t="s">
        <v>70</v>
      </c>
      <c r="L5086" t="s">
        <v>91</v>
      </c>
      <c r="M5086" t="s">
        <v>72</v>
      </c>
      <c r="N5086">
        <v>7.3049999999999999E-3</v>
      </c>
      <c r="O5086">
        <v>19421</v>
      </c>
      <c r="P5086">
        <v>1719</v>
      </c>
      <c r="Q5086">
        <v>6407</v>
      </c>
      <c r="R5086">
        <v>2938</v>
      </c>
      <c r="S5086">
        <v>3</v>
      </c>
      <c r="T5086">
        <v>3</v>
      </c>
      <c r="U5086" t="s">
        <v>94</v>
      </c>
      <c r="V5086">
        <v>11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92</v>
      </c>
      <c r="AD5086">
        <v>2502432</v>
      </c>
      <c r="AE5086" t="s">
        <v>65</v>
      </c>
      <c r="AF5086">
        <v>14521.23</v>
      </c>
      <c r="AG5086">
        <v>315000</v>
      </c>
      <c r="AH5086">
        <v>366142.5</v>
      </c>
      <c r="AJ5086">
        <v>315000</v>
      </c>
      <c r="AK5086" t="s">
        <v>73</v>
      </c>
      <c r="AL5086">
        <v>6</v>
      </c>
      <c r="AM5086" t="s">
        <v>68</v>
      </c>
      <c r="AN5086">
        <v>1</v>
      </c>
      <c r="AR5086" t="s">
        <v>76</v>
      </c>
      <c r="AS5086" t="s">
        <v>114</v>
      </c>
      <c r="AT5086">
        <v>-1444</v>
      </c>
      <c r="AU5086" t="s">
        <v>78</v>
      </c>
      <c r="AV5086" t="s">
        <v>115</v>
      </c>
      <c r="AW5086" t="s">
        <v>80</v>
      </c>
      <c r="AX5086" t="s">
        <v>81</v>
      </c>
      <c r="AY5086" t="s">
        <v>76</v>
      </c>
      <c r="AZ5086" t="s">
        <v>82</v>
      </c>
      <c r="BA5086" t="s">
        <v>83</v>
      </c>
      <c r="BB5086" t="s">
        <v>121</v>
      </c>
      <c r="BC5086">
        <v>-1</v>
      </c>
      <c r="BD5086" t="s">
        <v>76</v>
      </c>
      <c r="BE5086">
        <v>36</v>
      </c>
      <c r="BF5086" t="s">
        <v>112</v>
      </c>
      <c r="BG5086" t="s">
        <v>150</v>
      </c>
    </row>
    <row r="5087" spans="1:65" x14ac:dyDescent="0.3">
      <c r="A5087">
        <v>143661</v>
      </c>
      <c r="B5087">
        <v>1</v>
      </c>
      <c r="C5087" t="s">
        <v>65</v>
      </c>
      <c r="D5087" t="s">
        <v>88</v>
      </c>
      <c r="E5087" t="s">
        <v>68</v>
      </c>
      <c r="F5087" t="s">
        <v>68</v>
      </c>
      <c r="G5087">
        <v>0</v>
      </c>
      <c r="H5087">
        <v>90000</v>
      </c>
      <c r="I5087">
        <v>631332</v>
      </c>
      <c r="J5087" t="s">
        <v>113</v>
      </c>
      <c r="K5087" t="s">
        <v>70</v>
      </c>
      <c r="L5087" t="s">
        <v>91</v>
      </c>
      <c r="M5087" t="s">
        <v>72</v>
      </c>
      <c r="N5087">
        <v>6.8519999999999996E-3</v>
      </c>
      <c r="O5087">
        <v>19659</v>
      </c>
      <c r="P5087">
        <v>365243</v>
      </c>
      <c r="Q5087">
        <v>599</v>
      </c>
      <c r="R5087">
        <v>3167</v>
      </c>
      <c r="S5087">
        <v>3</v>
      </c>
      <c r="T5087">
        <v>3</v>
      </c>
      <c r="U5087" t="s">
        <v>75</v>
      </c>
      <c r="V5087">
        <v>10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 t="s">
        <v>76</v>
      </c>
      <c r="AD5087">
        <v>2344168</v>
      </c>
      <c r="AE5087" t="s">
        <v>65</v>
      </c>
      <c r="AF5087">
        <v>20360.384999999998</v>
      </c>
      <c r="AG5087">
        <v>180000</v>
      </c>
      <c r="AH5087">
        <v>191880</v>
      </c>
      <c r="AJ5087">
        <v>180000</v>
      </c>
      <c r="AK5087" t="s">
        <v>109</v>
      </c>
      <c r="AL5087">
        <v>12</v>
      </c>
      <c r="AM5087" t="s">
        <v>68</v>
      </c>
      <c r="AN5087">
        <v>1</v>
      </c>
      <c r="AR5087" t="s">
        <v>202</v>
      </c>
      <c r="AS5087" t="s">
        <v>114</v>
      </c>
      <c r="AT5087">
        <v>-275</v>
      </c>
      <c r="AU5087" t="s">
        <v>78</v>
      </c>
      <c r="AV5087" t="s">
        <v>149</v>
      </c>
      <c r="AW5087" t="s">
        <v>110</v>
      </c>
      <c r="AX5087" t="s">
        <v>81</v>
      </c>
      <c r="AY5087" t="s">
        <v>76</v>
      </c>
      <c r="AZ5087" t="s">
        <v>82</v>
      </c>
      <c r="BA5087" t="s">
        <v>83</v>
      </c>
      <c r="BB5087" t="s">
        <v>121</v>
      </c>
      <c r="BC5087">
        <v>-1</v>
      </c>
      <c r="BD5087" t="s">
        <v>76</v>
      </c>
      <c r="BE5087">
        <v>12</v>
      </c>
      <c r="BF5087" t="s">
        <v>147</v>
      </c>
      <c r="BG5087" t="s">
        <v>196</v>
      </c>
    </row>
    <row r="5088" spans="1:65" x14ac:dyDescent="0.3">
      <c r="A5088">
        <v>143682</v>
      </c>
      <c r="B5088">
        <v>0</v>
      </c>
      <c r="C5088" t="s">
        <v>65</v>
      </c>
      <c r="D5088" t="s">
        <v>88</v>
      </c>
      <c r="E5088" t="s">
        <v>67</v>
      </c>
      <c r="F5088" t="s">
        <v>68</v>
      </c>
      <c r="G5088">
        <v>1</v>
      </c>
      <c r="H5088">
        <v>202500</v>
      </c>
      <c r="I5088">
        <v>537471</v>
      </c>
      <c r="J5088" t="s">
        <v>89</v>
      </c>
      <c r="K5088" t="s">
        <v>70</v>
      </c>
      <c r="L5088" t="s">
        <v>91</v>
      </c>
      <c r="M5088" t="s">
        <v>72</v>
      </c>
      <c r="N5088">
        <v>3.2561E-2</v>
      </c>
      <c r="O5088">
        <v>11675</v>
      </c>
      <c r="P5088">
        <v>736</v>
      </c>
      <c r="Q5088">
        <v>626</v>
      </c>
      <c r="R5088">
        <v>3396</v>
      </c>
      <c r="S5088">
        <v>1</v>
      </c>
      <c r="T5088">
        <v>1</v>
      </c>
      <c r="U5088" t="s">
        <v>125</v>
      </c>
      <c r="V5088">
        <v>16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 t="s">
        <v>92</v>
      </c>
      <c r="AD5088">
        <v>2466385</v>
      </c>
      <c r="AE5088" t="s">
        <v>93</v>
      </c>
      <c r="AF5088">
        <v>25243.514999999999</v>
      </c>
      <c r="AG5088">
        <v>235570.5</v>
      </c>
      <c r="AH5088">
        <v>227173.5</v>
      </c>
      <c r="AI5088">
        <v>23557.5</v>
      </c>
      <c r="AJ5088">
        <v>235570.5</v>
      </c>
      <c r="AK5088" t="s">
        <v>75</v>
      </c>
      <c r="AL5088">
        <v>20</v>
      </c>
      <c r="AM5088" t="s">
        <v>68</v>
      </c>
      <c r="AN5088">
        <v>1</v>
      </c>
      <c r="AO5088">
        <v>0.102325836</v>
      </c>
      <c r="AR5088" t="s">
        <v>79</v>
      </c>
      <c r="AS5088" t="s">
        <v>77</v>
      </c>
      <c r="AT5088">
        <v>-499</v>
      </c>
      <c r="AU5088" t="s">
        <v>78</v>
      </c>
      <c r="AV5088" t="s">
        <v>79</v>
      </c>
      <c r="AX5088" t="s">
        <v>81</v>
      </c>
      <c r="AY5088" t="s">
        <v>190</v>
      </c>
      <c r="AZ5088" t="s">
        <v>96</v>
      </c>
      <c r="BA5088" t="s">
        <v>76</v>
      </c>
      <c r="BB5088" t="s">
        <v>104</v>
      </c>
      <c r="BC5088">
        <v>100</v>
      </c>
      <c r="BD5088" t="s">
        <v>191</v>
      </c>
      <c r="BE5088">
        <v>10</v>
      </c>
      <c r="BF5088" t="s">
        <v>112</v>
      </c>
      <c r="BG5088" t="s">
        <v>158</v>
      </c>
      <c r="BH5088">
        <v>365243</v>
      </c>
      <c r="BI5088">
        <v>-467</v>
      </c>
      <c r="BJ5088">
        <v>-197</v>
      </c>
      <c r="BK5088">
        <v>-197</v>
      </c>
      <c r="BL5088">
        <v>-191</v>
      </c>
      <c r="BM5088">
        <v>0</v>
      </c>
    </row>
    <row r="5089" spans="1:65" x14ac:dyDescent="0.3">
      <c r="A5089">
        <v>143695</v>
      </c>
      <c r="B5089">
        <v>0</v>
      </c>
      <c r="C5089" t="s">
        <v>65</v>
      </c>
      <c r="D5089" t="s">
        <v>66</v>
      </c>
      <c r="E5089" t="s">
        <v>67</v>
      </c>
      <c r="F5089" t="s">
        <v>67</v>
      </c>
      <c r="G5089">
        <v>0</v>
      </c>
      <c r="H5089">
        <v>322650</v>
      </c>
      <c r="I5089">
        <v>1170000</v>
      </c>
      <c r="J5089" t="s">
        <v>89</v>
      </c>
      <c r="K5089" t="s">
        <v>70</v>
      </c>
      <c r="L5089" t="s">
        <v>71</v>
      </c>
      <c r="M5089" t="s">
        <v>127</v>
      </c>
      <c r="N5089">
        <v>3.2561E-2</v>
      </c>
      <c r="O5089">
        <v>8598</v>
      </c>
      <c r="P5089">
        <v>819</v>
      </c>
      <c r="Q5089">
        <v>8525</v>
      </c>
      <c r="R5089">
        <v>1065</v>
      </c>
      <c r="S5089">
        <v>1</v>
      </c>
      <c r="T5089">
        <v>1</v>
      </c>
      <c r="U5089" t="s">
        <v>125</v>
      </c>
      <c r="V5089">
        <v>13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 t="s">
        <v>135</v>
      </c>
      <c r="AD5089">
        <v>1043062</v>
      </c>
      <c r="AE5089" t="s">
        <v>65</v>
      </c>
      <c r="AF5089">
        <v>14613.21</v>
      </c>
      <c r="AG5089">
        <v>450000</v>
      </c>
      <c r="AH5089">
        <v>553950</v>
      </c>
      <c r="AJ5089">
        <v>450000</v>
      </c>
      <c r="AK5089" t="s">
        <v>109</v>
      </c>
      <c r="AL5089">
        <v>15</v>
      </c>
      <c r="AM5089" t="s">
        <v>68</v>
      </c>
      <c r="AN5089">
        <v>1</v>
      </c>
      <c r="AR5089" t="s">
        <v>152</v>
      </c>
      <c r="AS5089" t="s">
        <v>77</v>
      </c>
      <c r="AT5089">
        <v>-269</v>
      </c>
      <c r="AU5089" t="s">
        <v>78</v>
      </c>
      <c r="AV5089" t="s">
        <v>79</v>
      </c>
      <c r="AW5089" t="s">
        <v>80</v>
      </c>
      <c r="AX5089" t="s">
        <v>81</v>
      </c>
      <c r="AY5089" t="s">
        <v>76</v>
      </c>
      <c r="AZ5089" t="s">
        <v>82</v>
      </c>
      <c r="BA5089" t="s">
        <v>83</v>
      </c>
      <c r="BB5089" t="s">
        <v>178</v>
      </c>
      <c r="BC5089">
        <v>-1</v>
      </c>
      <c r="BD5089" t="s">
        <v>76</v>
      </c>
      <c r="BE5089">
        <v>60</v>
      </c>
      <c r="BF5089" t="s">
        <v>97</v>
      </c>
      <c r="BG5089" t="s">
        <v>150</v>
      </c>
    </row>
    <row r="5090" spans="1:65" x14ac:dyDescent="0.3">
      <c r="A5090">
        <v>143695</v>
      </c>
      <c r="B5090">
        <v>0</v>
      </c>
      <c r="C5090" t="s">
        <v>65</v>
      </c>
      <c r="D5090" t="s">
        <v>66</v>
      </c>
      <c r="E5090" t="s">
        <v>67</v>
      </c>
      <c r="F5090" t="s">
        <v>67</v>
      </c>
      <c r="G5090">
        <v>0</v>
      </c>
      <c r="H5090">
        <v>322650</v>
      </c>
      <c r="I5090">
        <v>1170000</v>
      </c>
      <c r="J5090" t="s">
        <v>89</v>
      </c>
      <c r="K5090" t="s">
        <v>70</v>
      </c>
      <c r="L5090" t="s">
        <v>71</v>
      </c>
      <c r="M5090" t="s">
        <v>127</v>
      </c>
      <c r="N5090">
        <v>3.2561E-2</v>
      </c>
      <c r="O5090">
        <v>8598</v>
      </c>
      <c r="P5090">
        <v>819</v>
      </c>
      <c r="Q5090">
        <v>8525</v>
      </c>
      <c r="R5090">
        <v>1065</v>
      </c>
      <c r="S5090">
        <v>1</v>
      </c>
      <c r="T5090">
        <v>1</v>
      </c>
      <c r="U5090" t="s">
        <v>125</v>
      </c>
      <c r="V5090">
        <v>13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 t="s">
        <v>135</v>
      </c>
      <c r="AD5090">
        <v>2351324</v>
      </c>
      <c r="AE5090" t="s">
        <v>65</v>
      </c>
      <c r="AF5090">
        <v>22860</v>
      </c>
      <c r="AG5090">
        <v>450000</v>
      </c>
      <c r="AH5090">
        <v>450000</v>
      </c>
      <c r="AJ5090">
        <v>450000</v>
      </c>
      <c r="AK5090" t="s">
        <v>123</v>
      </c>
      <c r="AL5090">
        <v>18</v>
      </c>
      <c r="AM5090" t="s">
        <v>68</v>
      </c>
      <c r="AN5090">
        <v>1</v>
      </c>
      <c r="AR5090" t="s">
        <v>152</v>
      </c>
      <c r="AS5090" t="s">
        <v>129</v>
      </c>
      <c r="AT5090">
        <v>-268</v>
      </c>
      <c r="AU5090" t="s">
        <v>78</v>
      </c>
      <c r="AV5090" t="s">
        <v>79</v>
      </c>
      <c r="AW5090" t="s">
        <v>80</v>
      </c>
      <c r="AX5090" t="s">
        <v>81</v>
      </c>
      <c r="AY5090" t="s">
        <v>76</v>
      </c>
      <c r="AZ5090" t="s">
        <v>82</v>
      </c>
      <c r="BA5090" t="s">
        <v>83</v>
      </c>
      <c r="BB5090" t="s">
        <v>178</v>
      </c>
      <c r="BC5090">
        <v>-1</v>
      </c>
      <c r="BD5090" t="s">
        <v>76</v>
      </c>
      <c r="BE5090">
        <v>24</v>
      </c>
      <c r="BF5090" t="s">
        <v>97</v>
      </c>
      <c r="BG5090" t="s">
        <v>150</v>
      </c>
    </row>
    <row r="5091" spans="1:65" x14ac:dyDescent="0.3">
      <c r="A5091">
        <v>143701</v>
      </c>
      <c r="B5091">
        <v>0</v>
      </c>
      <c r="C5091" t="s">
        <v>65</v>
      </c>
      <c r="D5091" t="s">
        <v>66</v>
      </c>
      <c r="E5091" t="s">
        <v>67</v>
      </c>
      <c r="F5091" t="s">
        <v>67</v>
      </c>
      <c r="G5091">
        <v>0</v>
      </c>
      <c r="H5091">
        <v>112500</v>
      </c>
      <c r="I5091">
        <v>495000</v>
      </c>
      <c r="J5091" t="s">
        <v>113</v>
      </c>
      <c r="K5091" t="s">
        <v>70</v>
      </c>
      <c r="L5091" t="s">
        <v>91</v>
      </c>
      <c r="M5091" t="s">
        <v>72</v>
      </c>
      <c r="N5091">
        <v>2.461E-2</v>
      </c>
      <c r="O5091">
        <v>22518</v>
      </c>
      <c r="P5091">
        <v>365243</v>
      </c>
      <c r="Q5091">
        <v>4411</v>
      </c>
      <c r="R5091">
        <v>4976</v>
      </c>
      <c r="S5091">
        <v>2</v>
      </c>
      <c r="T5091">
        <v>2</v>
      </c>
      <c r="U5091" t="s">
        <v>120</v>
      </c>
      <c r="V5091">
        <v>17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 t="s">
        <v>76</v>
      </c>
      <c r="AD5091">
        <v>2591398</v>
      </c>
      <c r="AE5091" t="s">
        <v>65</v>
      </c>
      <c r="AG5091">
        <v>0</v>
      </c>
      <c r="AH5091">
        <v>0</v>
      </c>
      <c r="AK5091" t="s">
        <v>125</v>
      </c>
      <c r="AL5091">
        <v>13</v>
      </c>
      <c r="AM5091" t="s">
        <v>68</v>
      </c>
      <c r="AN5091">
        <v>1</v>
      </c>
      <c r="AR5091" t="s">
        <v>76</v>
      </c>
      <c r="AS5091" t="s">
        <v>129</v>
      </c>
      <c r="AT5091">
        <v>-345</v>
      </c>
      <c r="AU5091" t="s">
        <v>76</v>
      </c>
      <c r="AV5091" t="s">
        <v>79</v>
      </c>
      <c r="AX5091" t="s">
        <v>81</v>
      </c>
      <c r="AY5091" t="s">
        <v>76</v>
      </c>
      <c r="AZ5091" t="s">
        <v>76</v>
      </c>
      <c r="BA5091" t="s">
        <v>76</v>
      </c>
      <c r="BB5091" t="s">
        <v>121</v>
      </c>
      <c r="BC5091">
        <v>-1</v>
      </c>
      <c r="BD5091" t="s">
        <v>76</v>
      </c>
      <c r="BF5091" t="s">
        <v>76</v>
      </c>
      <c r="BG5091" t="s">
        <v>82</v>
      </c>
    </row>
    <row r="5092" spans="1:65" x14ac:dyDescent="0.3">
      <c r="A5092">
        <v>143721</v>
      </c>
      <c r="B5092">
        <v>0</v>
      </c>
      <c r="C5092" t="s">
        <v>65</v>
      </c>
      <c r="D5092" t="s">
        <v>66</v>
      </c>
      <c r="E5092" t="s">
        <v>68</v>
      </c>
      <c r="F5092" t="s">
        <v>68</v>
      </c>
      <c r="G5092">
        <v>2</v>
      </c>
      <c r="H5092">
        <v>225000</v>
      </c>
      <c r="I5092">
        <v>1051245</v>
      </c>
      <c r="J5092" t="s">
        <v>89</v>
      </c>
      <c r="K5092" t="s">
        <v>70</v>
      </c>
      <c r="L5092" t="s">
        <v>91</v>
      </c>
      <c r="M5092" t="s">
        <v>72</v>
      </c>
      <c r="N5092">
        <v>1.9101E-2</v>
      </c>
      <c r="O5092">
        <v>15223</v>
      </c>
      <c r="P5092">
        <v>3624</v>
      </c>
      <c r="Q5092">
        <v>4075</v>
      </c>
      <c r="R5092">
        <v>4291</v>
      </c>
      <c r="S5092">
        <v>2</v>
      </c>
      <c r="T5092">
        <v>2</v>
      </c>
      <c r="U5092" t="s">
        <v>73</v>
      </c>
      <c r="V5092">
        <v>11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 t="s">
        <v>108</v>
      </c>
      <c r="AD5092">
        <v>1495375</v>
      </c>
      <c r="AE5092" t="s">
        <v>65</v>
      </c>
      <c r="AG5092">
        <v>0</v>
      </c>
      <c r="AH5092">
        <v>0</v>
      </c>
      <c r="AK5092" t="s">
        <v>123</v>
      </c>
      <c r="AL5092">
        <v>10</v>
      </c>
      <c r="AM5092" t="s">
        <v>68</v>
      </c>
      <c r="AN5092">
        <v>1</v>
      </c>
      <c r="AR5092" t="s">
        <v>76</v>
      </c>
      <c r="AS5092" t="s">
        <v>129</v>
      </c>
      <c r="AT5092">
        <v>-311</v>
      </c>
      <c r="AU5092" t="s">
        <v>76</v>
      </c>
      <c r="AV5092" t="s">
        <v>79</v>
      </c>
      <c r="AX5092" t="s">
        <v>81</v>
      </c>
      <c r="AY5092" t="s">
        <v>76</v>
      </c>
      <c r="AZ5092" t="s">
        <v>76</v>
      </c>
      <c r="BA5092" t="s">
        <v>76</v>
      </c>
      <c r="BB5092" t="s">
        <v>121</v>
      </c>
      <c r="BC5092">
        <v>-1</v>
      </c>
      <c r="BD5092" t="s">
        <v>76</v>
      </c>
      <c r="BF5092" t="s">
        <v>76</v>
      </c>
      <c r="BG5092" t="s">
        <v>82</v>
      </c>
    </row>
    <row r="5093" spans="1:65" x14ac:dyDescent="0.3">
      <c r="A5093">
        <v>143727</v>
      </c>
      <c r="B5093">
        <v>0</v>
      </c>
      <c r="C5093" t="s">
        <v>65</v>
      </c>
      <c r="D5093" t="s">
        <v>88</v>
      </c>
      <c r="E5093" t="s">
        <v>67</v>
      </c>
      <c r="F5093" t="s">
        <v>68</v>
      </c>
      <c r="G5093">
        <v>0</v>
      </c>
      <c r="H5093">
        <v>202500</v>
      </c>
      <c r="I5093">
        <v>1125000</v>
      </c>
      <c r="J5093" t="s">
        <v>69</v>
      </c>
      <c r="K5093" t="s">
        <v>70</v>
      </c>
      <c r="L5093" t="s">
        <v>91</v>
      </c>
      <c r="M5093" t="s">
        <v>72</v>
      </c>
      <c r="N5093">
        <v>2.6391999999999999E-2</v>
      </c>
      <c r="O5093">
        <v>20557</v>
      </c>
      <c r="P5093">
        <v>6802</v>
      </c>
      <c r="Q5093">
        <v>9111</v>
      </c>
      <c r="R5093">
        <v>4056</v>
      </c>
      <c r="S5093">
        <v>2</v>
      </c>
      <c r="T5093">
        <v>2</v>
      </c>
      <c r="U5093" t="s">
        <v>125</v>
      </c>
      <c r="V5093">
        <v>10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 t="s">
        <v>108</v>
      </c>
      <c r="AD5093">
        <v>2290157</v>
      </c>
      <c r="AE5093" t="s">
        <v>93</v>
      </c>
      <c r="AF5093">
        <v>3440.0250000000001</v>
      </c>
      <c r="AG5093">
        <v>28971</v>
      </c>
      <c r="AH5093">
        <v>28971</v>
      </c>
      <c r="AI5093">
        <v>0</v>
      </c>
      <c r="AJ5093">
        <v>28971</v>
      </c>
      <c r="AK5093" t="s">
        <v>94</v>
      </c>
      <c r="AL5093">
        <v>11</v>
      </c>
      <c r="AM5093" t="s">
        <v>68</v>
      </c>
      <c r="AN5093">
        <v>1</v>
      </c>
      <c r="AO5093">
        <v>0</v>
      </c>
      <c r="AR5093" t="s">
        <v>79</v>
      </c>
      <c r="AS5093" t="s">
        <v>77</v>
      </c>
      <c r="AT5093">
        <v>-185</v>
      </c>
      <c r="AU5093" t="s">
        <v>78</v>
      </c>
      <c r="AV5093" t="s">
        <v>79</v>
      </c>
      <c r="AX5093" t="s">
        <v>81</v>
      </c>
      <c r="AY5093" t="s">
        <v>124</v>
      </c>
      <c r="AZ5093" t="s">
        <v>96</v>
      </c>
      <c r="BA5093" t="s">
        <v>76</v>
      </c>
      <c r="BB5093" t="s">
        <v>104</v>
      </c>
      <c r="BC5093">
        <v>36</v>
      </c>
      <c r="BD5093" t="s">
        <v>105</v>
      </c>
      <c r="BE5093">
        <v>12</v>
      </c>
      <c r="BF5093" t="s">
        <v>86</v>
      </c>
      <c r="BG5093" t="s">
        <v>106</v>
      </c>
      <c r="BH5093">
        <v>365243</v>
      </c>
      <c r="BI5093">
        <v>-149</v>
      </c>
      <c r="BJ5093">
        <v>181</v>
      </c>
      <c r="BK5093">
        <v>-149</v>
      </c>
      <c r="BL5093">
        <v>-142</v>
      </c>
      <c r="BM5093">
        <v>0</v>
      </c>
    </row>
    <row r="5094" spans="1:65" x14ac:dyDescent="0.3">
      <c r="A5094">
        <v>143742</v>
      </c>
      <c r="B5094">
        <v>0</v>
      </c>
      <c r="C5094" t="s">
        <v>65</v>
      </c>
      <c r="D5094" t="s">
        <v>66</v>
      </c>
      <c r="E5094" t="s">
        <v>68</v>
      </c>
      <c r="F5094" t="s">
        <v>67</v>
      </c>
      <c r="G5094">
        <v>0</v>
      </c>
      <c r="H5094">
        <v>202500</v>
      </c>
      <c r="I5094">
        <v>63000</v>
      </c>
      <c r="J5094" t="s">
        <v>69</v>
      </c>
      <c r="K5094" t="s">
        <v>70</v>
      </c>
      <c r="L5094" t="s">
        <v>91</v>
      </c>
      <c r="M5094" t="s">
        <v>72</v>
      </c>
      <c r="N5094">
        <v>2.8663000000000001E-2</v>
      </c>
      <c r="O5094">
        <v>18921</v>
      </c>
      <c r="P5094">
        <v>1280</v>
      </c>
      <c r="Q5094">
        <v>4797</v>
      </c>
      <c r="R5094">
        <v>2387</v>
      </c>
      <c r="S5094">
        <v>2</v>
      </c>
      <c r="T5094">
        <v>2</v>
      </c>
      <c r="U5094" t="s">
        <v>120</v>
      </c>
      <c r="V5094">
        <v>12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1</v>
      </c>
      <c r="AC5094" t="s">
        <v>92</v>
      </c>
      <c r="AD5094">
        <v>2297486</v>
      </c>
      <c r="AE5094" t="s">
        <v>65</v>
      </c>
      <c r="AG5094">
        <v>0</v>
      </c>
      <c r="AH5094">
        <v>0</v>
      </c>
      <c r="AK5094" t="s">
        <v>120</v>
      </c>
      <c r="AL5094">
        <v>10</v>
      </c>
      <c r="AM5094" t="s">
        <v>68</v>
      </c>
      <c r="AN5094">
        <v>1</v>
      </c>
      <c r="AR5094" t="s">
        <v>76</v>
      </c>
      <c r="AS5094" t="s">
        <v>129</v>
      </c>
      <c r="AT5094">
        <v>-112</v>
      </c>
      <c r="AU5094" t="s">
        <v>76</v>
      </c>
      <c r="AV5094" t="s">
        <v>79</v>
      </c>
      <c r="AX5094" t="s">
        <v>81</v>
      </c>
      <c r="AY5094" t="s">
        <v>76</v>
      </c>
      <c r="AZ5094" t="s">
        <v>76</v>
      </c>
      <c r="BA5094" t="s">
        <v>76</v>
      </c>
      <c r="BB5094" t="s">
        <v>121</v>
      </c>
      <c r="BC5094">
        <v>-1</v>
      </c>
      <c r="BD5094" t="s">
        <v>76</v>
      </c>
      <c r="BF5094" t="s">
        <v>76</v>
      </c>
      <c r="BG5094" t="s">
        <v>82</v>
      </c>
    </row>
    <row r="5095" spans="1:65" x14ac:dyDescent="0.3">
      <c r="A5095">
        <v>143749</v>
      </c>
      <c r="B5095">
        <v>0</v>
      </c>
      <c r="C5095" t="s">
        <v>65</v>
      </c>
      <c r="D5095" t="s">
        <v>88</v>
      </c>
      <c r="E5095" t="s">
        <v>67</v>
      </c>
      <c r="F5095" t="s">
        <v>68</v>
      </c>
      <c r="G5095">
        <v>0</v>
      </c>
      <c r="H5095">
        <v>135000</v>
      </c>
      <c r="I5095">
        <v>436032</v>
      </c>
      <c r="J5095" t="s">
        <v>69</v>
      </c>
      <c r="K5095" t="s">
        <v>70</v>
      </c>
      <c r="L5095" t="s">
        <v>91</v>
      </c>
      <c r="M5095" t="s">
        <v>72</v>
      </c>
      <c r="N5095">
        <v>1.8849999999999999E-2</v>
      </c>
      <c r="O5095">
        <v>17420</v>
      </c>
      <c r="P5095">
        <v>504</v>
      </c>
      <c r="Q5095">
        <v>9532</v>
      </c>
      <c r="R5095">
        <v>936</v>
      </c>
      <c r="S5095">
        <v>2</v>
      </c>
      <c r="T5095">
        <v>2</v>
      </c>
      <c r="U5095" t="s">
        <v>120</v>
      </c>
      <c r="V5095">
        <v>17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 t="s">
        <v>228</v>
      </c>
      <c r="AD5095">
        <v>2365741</v>
      </c>
      <c r="AE5095" t="s">
        <v>65</v>
      </c>
      <c r="AF5095">
        <v>35504.01</v>
      </c>
      <c r="AG5095">
        <v>454500</v>
      </c>
      <c r="AH5095">
        <v>617890.5</v>
      </c>
      <c r="AJ5095">
        <v>454500</v>
      </c>
      <c r="AK5095" t="s">
        <v>125</v>
      </c>
      <c r="AL5095">
        <v>18</v>
      </c>
      <c r="AM5095" t="s">
        <v>68</v>
      </c>
      <c r="AN5095">
        <v>1</v>
      </c>
      <c r="AR5095" t="s">
        <v>76</v>
      </c>
      <c r="AS5095" t="s">
        <v>114</v>
      </c>
      <c r="AT5095">
        <v>-274</v>
      </c>
      <c r="AU5095" t="s">
        <v>78</v>
      </c>
      <c r="AV5095" t="s">
        <v>115</v>
      </c>
      <c r="AW5095" t="s">
        <v>80</v>
      </c>
      <c r="AX5095" t="s">
        <v>81</v>
      </c>
      <c r="AY5095" t="s">
        <v>76</v>
      </c>
      <c r="AZ5095" t="s">
        <v>82</v>
      </c>
      <c r="BA5095" t="s">
        <v>116</v>
      </c>
      <c r="BB5095" t="s">
        <v>121</v>
      </c>
      <c r="BC5095">
        <v>-1</v>
      </c>
      <c r="BD5095" t="s">
        <v>76</v>
      </c>
      <c r="BE5095">
        <v>36</v>
      </c>
      <c r="BF5095" t="s">
        <v>86</v>
      </c>
      <c r="BG5095" t="s">
        <v>87</v>
      </c>
    </row>
    <row r="5096" spans="1:65" x14ac:dyDescent="0.3">
      <c r="A5096">
        <v>143752</v>
      </c>
      <c r="B5096">
        <v>0</v>
      </c>
      <c r="C5096" t="s">
        <v>65</v>
      </c>
      <c r="D5096" t="s">
        <v>88</v>
      </c>
      <c r="E5096" t="s">
        <v>67</v>
      </c>
      <c r="F5096" t="s">
        <v>67</v>
      </c>
      <c r="G5096">
        <v>0</v>
      </c>
      <c r="H5096">
        <v>45000</v>
      </c>
      <c r="I5096">
        <v>247500</v>
      </c>
      <c r="J5096" t="s">
        <v>113</v>
      </c>
      <c r="K5096" t="s">
        <v>70</v>
      </c>
      <c r="L5096" t="s">
        <v>139</v>
      </c>
      <c r="M5096" t="s">
        <v>72</v>
      </c>
      <c r="N5096">
        <v>3.1329000000000003E-2</v>
      </c>
      <c r="O5096">
        <v>22703</v>
      </c>
      <c r="P5096">
        <v>365243</v>
      </c>
      <c r="Q5096">
        <v>675</v>
      </c>
      <c r="R5096">
        <v>4910</v>
      </c>
      <c r="S5096">
        <v>2</v>
      </c>
      <c r="T5096">
        <v>2</v>
      </c>
      <c r="U5096" t="s">
        <v>73</v>
      </c>
      <c r="V5096">
        <v>8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 t="s">
        <v>76</v>
      </c>
      <c r="AD5096">
        <v>1323657</v>
      </c>
      <c r="AE5096" t="s">
        <v>93</v>
      </c>
      <c r="AF5096">
        <v>15009.705</v>
      </c>
      <c r="AG5096">
        <v>149368.5</v>
      </c>
      <c r="AH5096">
        <v>165141</v>
      </c>
      <c r="AI5096">
        <v>0</v>
      </c>
      <c r="AJ5096">
        <v>149368.5</v>
      </c>
      <c r="AK5096" t="s">
        <v>75</v>
      </c>
      <c r="AL5096">
        <v>13</v>
      </c>
      <c r="AM5096" t="s">
        <v>68</v>
      </c>
      <c r="AN5096">
        <v>1</v>
      </c>
      <c r="AO5096">
        <v>0</v>
      </c>
      <c r="AR5096" t="s">
        <v>79</v>
      </c>
      <c r="AS5096" t="s">
        <v>114</v>
      </c>
      <c r="AT5096">
        <v>-96</v>
      </c>
      <c r="AU5096" t="s">
        <v>78</v>
      </c>
      <c r="AV5096" t="s">
        <v>165</v>
      </c>
      <c r="AW5096" t="s">
        <v>101</v>
      </c>
      <c r="AX5096" t="s">
        <v>81</v>
      </c>
      <c r="AY5096" t="s">
        <v>111</v>
      </c>
      <c r="AZ5096" t="s">
        <v>96</v>
      </c>
      <c r="BA5096" t="s">
        <v>76</v>
      </c>
      <c r="BB5096" t="s">
        <v>104</v>
      </c>
      <c r="BC5096">
        <v>2400</v>
      </c>
      <c r="BD5096" t="s">
        <v>85</v>
      </c>
      <c r="BE5096">
        <v>12</v>
      </c>
      <c r="BF5096" t="s">
        <v>97</v>
      </c>
      <c r="BG5096" t="s">
        <v>98</v>
      </c>
    </row>
    <row r="5097" spans="1:65" x14ac:dyDescent="0.3">
      <c r="A5097">
        <v>143767</v>
      </c>
      <c r="B5097">
        <v>0</v>
      </c>
      <c r="C5097" t="s">
        <v>65</v>
      </c>
      <c r="D5097" t="s">
        <v>66</v>
      </c>
      <c r="E5097" t="s">
        <v>68</v>
      </c>
      <c r="F5097" t="s">
        <v>68</v>
      </c>
      <c r="G5097">
        <v>0</v>
      </c>
      <c r="H5097">
        <v>81000</v>
      </c>
      <c r="I5097">
        <v>573408</v>
      </c>
      <c r="J5097" t="s">
        <v>133</v>
      </c>
      <c r="K5097" t="s">
        <v>70</v>
      </c>
      <c r="L5097" t="s">
        <v>91</v>
      </c>
      <c r="M5097" t="s">
        <v>169</v>
      </c>
      <c r="N5097">
        <v>1.0500000000000001E-2</v>
      </c>
      <c r="O5097">
        <v>11863</v>
      </c>
      <c r="P5097">
        <v>1085</v>
      </c>
      <c r="Q5097">
        <v>1439</v>
      </c>
      <c r="R5097">
        <v>1457</v>
      </c>
      <c r="S5097">
        <v>3</v>
      </c>
      <c r="T5097">
        <v>3</v>
      </c>
      <c r="U5097" t="s">
        <v>125</v>
      </c>
      <c r="V5097">
        <v>16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 t="s">
        <v>168</v>
      </c>
      <c r="AD5097">
        <v>1154953</v>
      </c>
      <c r="AE5097" t="s">
        <v>99</v>
      </c>
      <c r="AF5097">
        <v>6750</v>
      </c>
      <c r="AG5097">
        <v>135000</v>
      </c>
      <c r="AH5097">
        <v>135000</v>
      </c>
      <c r="AJ5097">
        <v>135000</v>
      </c>
      <c r="AK5097" t="s">
        <v>73</v>
      </c>
      <c r="AL5097">
        <v>14</v>
      </c>
      <c r="AM5097" t="s">
        <v>68</v>
      </c>
      <c r="AN5097">
        <v>1</v>
      </c>
      <c r="AR5097" t="s">
        <v>79</v>
      </c>
      <c r="AS5097" t="s">
        <v>77</v>
      </c>
      <c r="AT5097">
        <v>-173</v>
      </c>
      <c r="AU5097" t="s">
        <v>76</v>
      </c>
      <c r="AV5097" t="s">
        <v>79</v>
      </c>
      <c r="AW5097" t="s">
        <v>80</v>
      </c>
      <c r="AX5097" t="s">
        <v>81</v>
      </c>
      <c r="AY5097" t="s">
        <v>76</v>
      </c>
      <c r="AZ5097" t="s">
        <v>131</v>
      </c>
      <c r="BA5097" t="s">
        <v>116</v>
      </c>
      <c r="BB5097" t="s">
        <v>121</v>
      </c>
      <c r="BC5097">
        <v>-1</v>
      </c>
      <c r="BD5097" t="s">
        <v>76</v>
      </c>
      <c r="BE5097">
        <v>0</v>
      </c>
      <c r="BF5097" t="s">
        <v>76</v>
      </c>
      <c r="BG5097" t="s">
        <v>160</v>
      </c>
      <c r="BH5097">
        <v>365243</v>
      </c>
      <c r="BI5097">
        <v>365243</v>
      </c>
      <c r="BJ5097">
        <v>365243</v>
      </c>
      <c r="BK5097">
        <v>365243</v>
      </c>
      <c r="BL5097">
        <v>365243</v>
      </c>
      <c r="BM5097">
        <v>0</v>
      </c>
    </row>
    <row r="5098" spans="1:65" x14ac:dyDescent="0.3">
      <c r="A5098">
        <v>143767</v>
      </c>
      <c r="B5098">
        <v>0</v>
      </c>
      <c r="C5098" t="s">
        <v>65</v>
      </c>
      <c r="D5098" t="s">
        <v>66</v>
      </c>
      <c r="E5098" t="s">
        <v>68</v>
      </c>
      <c r="F5098" t="s">
        <v>68</v>
      </c>
      <c r="G5098">
        <v>0</v>
      </c>
      <c r="H5098">
        <v>81000</v>
      </c>
      <c r="I5098">
        <v>573408</v>
      </c>
      <c r="J5098" t="s">
        <v>133</v>
      </c>
      <c r="K5098" t="s">
        <v>70</v>
      </c>
      <c r="L5098" t="s">
        <v>91</v>
      </c>
      <c r="M5098" t="s">
        <v>169</v>
      </c>
      <c r="N5098">
        <v>1.0500000000000001E-2</v>
      </c>
      <c r="O5098">
        <v>11863</v>
      </c>
      <c r="P5098">
        <v>1085</v>
      </c>
      <c r="Q5098">
        <v>1439</v>
      </c>
      <c r="R5098">
        <v>1457</v>
      </c>
      <c r="S5098">
        <v>3</v>
      </c>
      <c r="T5098">
        <v>3</v>
      </c>
      <c r="U5098" t="s">
        <v>125</v>
      </c>
      <c r="V5098">
        <v>16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 t="s">
        <v>168</v>
      </c>
      <c r="AD5098">
        <v>1994241</v>
      </c>
      <c r="AE5098" t="s">
        <v>93</v>
      </c>
      <c r="AF5098">
        <v>2281.2750000000001</v>
      </c>
      <c r="AG5098">
        <v>22815</v>
      </c>
      <c r="AH5098">
        <v>20533.5</v>
      </c>
      <c r="AI5098">
        <v>2281.5</v>
      </c>
      <c r="AJ5098">
        <v>22815</v>
      </c>
      <c r="AK5098" t="s">
        <v>123</v>
      </c>
      <c r="AL5098">
        <v>12</v>
      </c>
      <c r="AM5098" t="s">
        <v>68</v>
      </c>
      <c r="AN5098">
        <v>1</v>
      </c>
      <c r="AO5098">
        <v>0.108909091</v>
      </c>
      <c r="AR5098" t="s">
        <v>79</v>
      </c>
      <c r="AS5098" t="s">
        <v>77</v>
      </c>
      <c r="AT5098">
        <v>-2745</v>
      </c>
      <c r="AU5098" t="s">
        <v>76</v>
      </c>
      <c r="AV5098" t="s">
        <v>79</v>
      </c>
      <c r="AW5098" t="s">
        <v>110</v>
      </c>
      <c r="AX5098" t="s">
        <v>102</v>
      </c>
      <c r="AY5098" t="s">
        <v>95</v>
      </c>
      <c r="AZ5098" t="s">
        <v>96</v>
      </c>
      <c r="BA5098" t="s">
        <v>76</v>
      </c>
      <c r="BB5098" t="s">
        <v>138</v>
      </c>
      <c r="BC5098">
        <v>130</v>
      </c>
      <c r="BD5098" t="s">
        <v>85</v>
      </c>
      <c r="BE5098">
        <v>10</v>
      </c>
      <c r="BF5098" t="s">
        <v>112</v>
      </c>
      <c r="BG5098" t="s">
        <v>98</v>
      </c>
      <c r="BH5098">
        <v>365243</v>
      </c>
      <c r="BI5098">
        <v>-2712</v>
      </c>
      <c r="BJ5098">
        <v>-2442</v>
      </c>
      <c r="BK5098">
        <v>-2442</v>
      </c>
      <c r="BL5098">
        <v>-2438</v>
      </c>
      <c r="BM5098">
        <v>0</v>
      </c>
    </row>
    <row r="5099" spans="1:65" x14ac:dyDescent="0.3">
      <c r="A5099">
        <v>143768</v>
      </c>
      <c r="B5099">
        <v>0</v>
      </c>
      <c r="C5099" t="s">
        <v>65</v>
      </c>
      <c r="D5099" t="s">
        <v>66</v>
      </c>
      <c r="E5099" t="s">
        <v>68</v>
      </c>
      <c r="F5099" t="s">
        <v>68</v>
      </c>
      <c r="G5099">
        <v>0</v>
      </c>
      <c r="H5099">
        <v>90000</v>
      </c>
      <c r="I5099">
        <v>238500</v>
      </c>
      <c r="J5099" t="s">
        <v>113</v>
      </c>
      <c r="K5099" t="s">
        <v>90</v>
      </c>
      <c r="L5099" t="s">
        <v>91</v>
      </c>
      <c r="M5099" t="s">
        <v>72</v>
      </c>
      <c r="N5099">
        <v>1.5221E-2</v>
      </c>
      <c r="O5099">
        <v>22893</v>
      </c>
      <c r="P5099">
        <v>365243</v>
      </c>
      <c r="Q5099">
        <v>13977</v>
      </c>
      <c r="R5099">
        <v>3981</v>
      </c>
      <c r="S5099">
        <v>2</v>
      </c>
      <c r="T5099">
        <v>2</v>
      </c>
      <c r="U5099" t="s">
        <v>120</v>
      </c>
      <c r="V5099">
        <v>13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 t="s">
        <v>76</v>
      </c>
      <c r="AD5099">
        <v>2027269</v>
      </c>
      <c r="AE5099" t="s">
        <v>93</v>
      </c>
      <c r="AF5099">
        <v>7208.73</v>
      </c>
      <c r="AG5099">
        <v>56205</v>
      </c>
      <c r="AH5099">
        <v>61771.5</v>
      </c>
      <c r="AI5099">
        <v>0</v>
      </c>
      <c r="AJ5099">
        <v>56205</v>
      </c>
      <c r="AK5099" t="s">
        <v>73</v>
      </c>
      <c r="AL5099">
        <v>14</v>
      </c>
      <c r="AM5099" t="s">
        <v>68</v>
      </c>
      <c r="AN5099">
        <v>1</v>
      </c>
      <c r="AO5099">
        <v>0</v>
      </c>
      <c r="AR5099" t="s">
        <v>79</v>
      </c>
      <c r="AS5099" t="s">
        <v>77</v>
      </c>
      <c r="AT5099">
        <v>-2834</v>
      </c>
      <c r="AU5099" t="s">
        <v>78</v>
      </c>
      <c r="AV5099" t="s">
        <v>79</v>
      </c>
      <c r="AW5099" t="s">
        <v>80</v>
      </c>
      <c r="AX5099" t="s">
        <v>81</v>
      </c>
      <c r="AY5099" t="s">
        <v>103</v>
      </c>
      <c r="AZ5099" t="s">
        <v>96</v>
      </c>
      <c r="BA5099" t="s">
        <v>76</v>
      </c>
      <c r="BB5099" t="s">
        <v>104</v>
      </c>
      <c r="BC5099">
        <v>1836</v>
      </c>
      <c r="BD5099" t="s">
        <v>85</v>
      </c>
      <c r="BE5099">
        <v>12</v>
      </c>
      <c r="BF5099" t="s">
        <v>86</v>
      </c>
      <c r="BG5099" t="s">
        <v>151</v>
      </c>
      <c r="BH5099">
        <v>365243</v>
      </c>
      <c r="BI5099">
        <v>-2803</v>
      </c>
      <c r="BJ5099">
        <v>-2473</v>
      </c>
      <c r="BK5099">
        <v>-2473</v>
      </c>
      <c r="BL5099">
        <v>-2467</v>
      </c>
      <c r="BM5099">
        <v>1</v>
      </c>
    </row>
    <row r="5100" spans="1:65" x14ac:dyDescent="0.3">
      <c r="A5100">
        <v>143778</v>
      </c>
      <c r="B5100">
        <v>0</v>
      </c>
      <c r="C5100" t="s">
        <v>65</v>
      </c>
      <c r="D5100" t="s">
        <v>66</v>
      </c>
      <c r="E5100" t="s">
        <v>68</v>
      </c>
      <c r="F5100" t="s">
        <v>68</v>
      </c>
      <c r="G5100">
        <v>1</v>
      </c>
      <c r="H5100">
        <v>144000</v>
      </c>
      <c r="I5100">
        <v>497520</v>
      </c>
      <c r="J5100" t="s">
        <v>69</v>
      </c>
      <c r="K5100" t="s">
        <v>90</v>
      </c>
      <c r="L5100" t="s">
        <v>119</v>
      </c>
      <c r="M5100" t="s">
        <v>72</v>
      </c>
      <c r="N5100">
        <v>3.0755000000000001E-2</v>
      </c>
      <c r="O5100">
        <v>10155</v>
      </c>
      <c r="P5100">
        <v>2934</v>
      </c>
      <c r="Q5100">
        <v>571</v>
      </c>
      <c r="R5100">
        <v>2801</v>
      </c>
      <c r="S5100">
        <v>2</v>
      </c>
      <c r="T5100">
        <v>2</v>
      </c>
      <c r="U5100" t="s">
        <v>109</v>
      </c>
      <c r="V5100">
        <v>15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 t="s">
        <v>92</v>
      </c>
      <c r="AD5100">
        <v>1489865</v>
      </c>
      <c r="AE5100" t="s">
        <v>93</v>
      </c>
      <c r="AF5100">
        <v>7297.2449999999999</v>
      </c>
      <c r="AG5100">
        <v>67680</v>
      </c>
      <c r="AH5100">
        <v>60912</v>
      </c>
      <c r="AI5100">
        <v>6768</v>
      </c>
      <c r="AJ5100">
        <v>67680</v>
      </c>
      <c r="AK5100" t="s">
        <v>73</v>
      </c>
      <c r="AL5100">
        <v>14</v>
      </c>
      <c r="AM5100" t="s">
        <v>68</v>
      </c>
      <c r="AN5100">
        <v>1</v>
      </c>
      <c r="AO5100">
        <v>0.108909091</v>
      </c>
      <c r="AR5100" t="s">
        <v>79</v>
      </c>
      <c r="AS5100" t="s">
        <v>77</v>
      </c>
      <c r="AT5100">
        <v>-2143</v>
      </c>
      <c r="AU5100" t="s">
        <v>76</v>
      </c>
      <c r="AV5100" t="s">
        <v>79</v>
      </c>
      <c r="AW5100" t="s">
        <v>101</v>
      </c>
      <c r="AX5100" t="s">
        <v>81</v>
      </c>
      <c r="AY5100" t="s">
        <v>103</v>
      </c>
      <c r="AZ5100" t="s">
        <v>96</v>
      </c>
      <c r="BA5100" t="s">
        <v>76</v>
      </c>
      <c r="BB5100" t="s">
        <v>138</v>
      </c>
      <c r="BC5100">
        <v>120</v>
      </c>
      <c r="BD5100" t="s">
        <v>85</v>
      </c>
      <c r="BE5100">
        <v>10</v>
      </c>
      <c r="BF5100" t="s">
        <v>147</v>
      </c>
      <c r="BG5100" t="s">
        <v>151</v>
      </c>
      <c r="BH5100">
        <v>365243</v>
      </c>
      <c r="BI5100">
        <v>-2104</v>
      </c>
      <c r="BJ5100">
        <v>-1834</v>
      </c>
      <c r="BK5100">
        <v>-1834</v>
      </c>
      <c r="BL5100">
        <v>-1832</v>
      </c>
      <c r="BM5100">
        <v>0</v>
      </c>
    </row>
    <row r="5101" spans="1:65" x14ac:dyDescent="0.3">
      <c r="A5101">
        <v>143795</v>
      </c>
      <c r="B5101">
        <v>0</v>
      </c>
      <c r="C5101" t="s">
        <v>65</v>
      </c>
      <c r="D5101" t="s">
        <v>88</v>
      </c>
      <c r="E5101" t="s">
        <v>67</v>
      </c>
      <c r="F5101" t="s">
        <v>67</v>
      </c>
      <c r="G5101">
        <v>0</v>
      </c>
      <c r="H5101">
        <v>166500</v>
      </c>
      <c r="I5101">
        <v>225000</v>
      </c>
      <c r="J5101" t="s">
        <v>69</v>
      </c>
      <c r="K5101" t="s">
        <v>70</v>
      </c>
      <c r="L5101" t="s">
        <v>71</v>
      </c>
      <c r="M5101" t="s">
        <v>72</v>
      </c>
      <c r="N5101">
        <v>2.461E-2</v>
      </c>
      <c r="O5101">
        <v>12938</v>
      </c>
      <c r="P5101">
        <v>1657</v>
      </c>
      <c r="Q5101">
        <v>6651</v>
      </c>
      <c r="R5101">
        <v>4120</v>
      </c>
      <c r="S5101">
        <v>2</v>
      </c>
      <c r="T5101">
        <v>2</v>
      </c>
      <c r="U5101" t="s">
        <v>94</v>
      </c>
      <c r="V5101">
        <v>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92</v>
      </c>
      <c r="AD5101">
        <v>2414563</v>
      </c>
      <c r="AE5101" t="s">
        <v>93</v>
      </c>
      <c r="AF5101">
        <v>11433.375</v>
      </c>
      <c r="AG5101">
        <v>174289.5</v>
      </c>
      <c r="AH5101">
        <v>174289.5</v>
      </c>
      <c r="AI5101">
        <v>0</v>
      </c>
      <c r="AJ5101">
        <v>174289.5</v>
      </c>
      <c r="AK5101" t="s">
        <v>94</v>
      </c>
      <c r="AL5101">
        <v>13</v>
      </c>
      <c r="AM5101" t="s">
        <v>68</v>
      </c>
      <c r="AN5101">
        <v>1</v>
      </c>
      <c r="AO5101">
        <v>0</v>
      </c>
      <c r="AR5101" t="s">
        <v>79</v>
      </c>
      <c r="AS5101" t="s">
        <v>77</v>
      </c>
      <c r="AT5101">
        <v>-1057</v>
      </c>
      <c r="AU5101" t="s">
        <v>78</v>
      </c>
      <c r="AV5101" t="s">
        <v>79</v>
      </c>
      <c r="AW5101" t="s">
        <v>80</v>
      </c>
      <c r="AX5101" t="s">
        <v>81</v>
      </c>
      <c r="AY5101" t="s">
        <v>199</v>
      </c>
      <c r="AZ5101" t="s">
        <v>96</v>
      </c>
      <c r="BA5101" t="s">
        <v>76</v>
      </c>
      <c r="BB5101" t="s">
        <v>84</v>
      </c>
      <c r="BC5101">
        <v>10</v>
      </c>
      <c r="BD5101" t="s">
        <v>141</v>
      </c>
      <c r="BE5101">
        <v>18</v>
      </c>
      <c r="BF5101" t="s">
        <v>112</v>
      </c>
      <c r="BG5101" t="s">
        <v>158</v>
      </c>
      <c r="BH5101">
        <v>365243</v>
      </c>
      <c r="BI5101">
        <v>-1026</v>
      </c>
      <c r="BJ5101">
        <v>-516</v>
      </c>
      <c r="BK5101">
        <v>-516</v>
      </c>
      <c r="BL5101">
        <v>-510</v>
      </c>
      <c r="BM5101">
        <v>0</v>
      </c>
    </row>
    <row r="5102" spans="1:65" x14ac:dyDescent="0.3">
      <c r="A5102">
        <v>143795</v>
      </c>
      <c r="B5102">
        <v>0</v>
      </c>
      <c r="C5102" t="s">
        <v>65</v>
      </c>
      <c r="D5102" t="s">
        <v>88</v>
      </c>
      <c r="E5102" t="s">
        <v>67</v>
      </c>
      <c r="F5102" t="s">
        <v>67</v>
      </c>
      <c r="G5102">
        <v>0</v>
      </c>
      <c r="H5102">
        <v>166500</v>
      </c>
      <c r="I5102">
        <v>225000</v>
      </c>
      <c r="J5102" t="s">
        <v>69</v>
      </c>
      <c r="K5102" t="s">
        <v>70</v>
      </c>
      <c r="L5102" t="s">
        <v>71</v>
      </c>
      <c r="M5102" t="s">
        <v>72</v>
      </c>
      <c r="N5102">
        <v>2.461E-2</v>
      </c>
      <c r="O5102">
        <v>12938</v>
      </c>
      <c r="P5102">
        <v>1657</v>
      </c>
      <c r="Q5102">
        <v>6651</v>
      </c>
      <c r="R5102">
        <v>4120</v>
      </c>
      <c r="S5102">
        <v>2</v>
      </c>
      <c r="T5102">
        <v>2</v>
      </c>
      <c r="U5102" t="s">
        <v>94</v>
      </c>
      <c r="V5102">
        <v>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 t="s">
        <v>92</v>
      </c>
      <c r="AD5102">
        <v>1895957</v>
      </c>
      <c r="AE5102" t="s">
        <v>93</v>
      </c>
      <c r="AF5102">
        <v>15279.21</v>
      </c>
      <c r="AG5102">
        <v>139630.5</v>
      </c>
      <c r="AH5102">
        <v>151609.5</v>
      </c>
      <c r="AI5102">
        <v>0</v>
      </c>
      <c r="AJ5102">
        <v>139630.5</v>
      </c>
      <c r="AK5102" t="s">
        <v>75</v>
      </c>
      <c r="AL5102">
        <v>12</v>
      </c>
      <c r="AM5102" t="s">
        <v>68</v>
      </c>
      <c r="AN5102">
        <v>1</v>
      </c>
      <c r="AO5102">
        <v>0</v>
      </c>
      <c r="AR5102" t="s">
        <v>79</v>
      </c>
      <c r="AS5102" t="s">
        <v>77</v>
      </c>
      <c r="AT5102">
        <v>-412</v>
      </c>
      <c r="AU5102" t="s">
        <v>78</v>
      </c>
      <c r="AV5102" t="s">
        <v>79</v>
      </c>
      <c r="AX5102" t="s">
        <v>81</v>
      </c>
      <c r="AY5102" t="s">
        <v>95</v>
      </c>
      <c r="AZ5102" t="s">
        <v>96</v>
      </c>
      <c r="BA5102" t="s">
        <v>76</v>
      </c>
      <c r="BB5102" t="s">
        <v>104</v>
      </c>
      <c r="BC5102">
        <v>100</v>
      </c>
      <c r="BD5102" t="s">
        <v>85</v>
      </c>
      <c r="BE5102">
        <v>12</v>
      </c>
      <c r="BF5102" t="s">
        <v>147</v>
      </c>
      <c r="BG5102" t="s">
        <v>151</v>
      </c>
      <c r="BH5102">
        <v>365243</v>
      </c>
      <c r="BI5102">
        <v>-381</v>
      </c>
      <c r="BJ5102">
        <v>-51</v>
      </c>
      <c r="BK5102">
        <v>-51</v>
      </c>
      <c r="BL5102">
        <v>-41</v>
      </c>
      <c r="BM5102">
        <v>0</v>
      </c>
    </row>
    <row r="5103" spans="1:65" x14ac:dyDescent="0.3">
      <c r="A5103">
        <v>143809</v>
      </c>
      <c r="B5103">
        <v>0</v>
      </c>
      <c r="C5103" t="s">
        <v>65</v>
      </c>
      <c r="D5103" t="s">
        <v>66</v>
      </c>
      <c r="E5103" t="s">
        <v>68</v>
      </c>
      <c r="F5103" t="s">
        <v>67</v>
      </c>
      <c r="G5103">
        <v>0</v>
      </c>
      <c r="H5103">
        <v>112500</v>
      </c>
      <c r="I5103">
        <v>675000</v>
      </c>
      <c r="J5103" t="s">
        <v>113</v>
      </c>
      <c r="K5103" t="s">
        <v>70</v>
      </c>
      <c r="L5103" t="s">
        <v>119</v>
      </c>
      <c r="M5103" t="s">
        <v>72</v>
      </c>
      <c r="N5103">
        <v>2.5163999999999999E-2</v>
      </c>
      <c r="O5103">
        <v>23085</v>
      </c>
      <c r="P5103">
        <v>365243</v>
      </c>
      <c r="Q5103">
        <v>3897</v>
      </c>
      <c r="R5103">
        <v>3966</v>
      </c>
      <c r="S5103">
        <v>2</v>
      </c>
      <c r="T5103">
        <v>2</v>
      </c>
      <c r="U5103" t="s">
        <v>94</v>
      </c>
      <c r="V5103">
        <v>11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 t="s">
        <v>76</v>
      </c>
      <c r="AD5103">
        <v>2261647</v>
      </c>
      <c r="AE5103" t="s">
        <v>93</v>
      </c>
      <c r="AF5103">
        <v>6325.65</v>
      </c>
      <c r="AG5103">
        <v>21492</v>
      </c>
      <c r="AH5103">
        <v>22203</v>
      </c>
      <c r="AI5103">
        <v>0</v>
      </c>
      <c r="AJ5103">
        <v>21492</v>
      </c>
      <c r="AK5103" t="s">
        <v>109</v>
      </c>
      <c r="AL5103">
        <v>10</v>
      </c>
      <c r="AM5103" t="s">
        <v>68</v>
      </c>
      <c r="AN5103">
        <v>1</v>
      </c>
      <c r="AO5103">
        <v>0</v>
      </c>
      <c r="AR5103" t="s">
        <v>79</v>
      </c>
      <c r="AS5103" t="s">
        <v>77</v>
      </c>
      <c r="AT5103">
        <v>-2612</v>
      </c>
      <c r="AU5103" t="s">
        <v>78</v>
      </c>
      <c r="AV5103" t="s">
        <v>79</v>
      </c>
      <c r="AW5103" t="s">
        <v>80</v>
      </c>
      <c r="AX5103" t="s">
        <v>102</v>
      </c>
      <c r="AY5103" t="s">
        <v>95</v>
      </c>
      <c r="AZ5103" t="s">
        <v>96</v>
      </c>
      <c r="BA5103" t="s">
        <v>76</v>
      </c>
      <c r="BB5103" t="s">
        <v>138</v>
      </c>
      <c r="BC5103">
        <v>77</v>
      </c>
      <c r="BD5103" t="s">
        <v>85</v>
      </c>
      <c r="BE5103">
        <v>4</v>
      </c>
      <c r="BF5103" t="s">
        <v>86</v>
      </c>
      <c r="BG5103" t="s">
        <v>151</v>
      </c>
      <c r="BH5103">
        <v>365243</v>
      </c>
      <c r="BI5103">
        <v>-2581</v>
      </c>
      <c r="BJ5103">
        <v>-2491</v>
      </c>
      <c r="BK5103">
        <v>-2491</v>
      </c>
      <c r="BL5103">
        <v>-2484</v>
      </c>
      <c r="BM5103">
        <v>1</v>
      </c>
    </row>
    <row r="5104" spans="1:65" x14ac:dyDescent="0.3">
      <c r="A5104">
        <v>143816</v>
      </c>
      <c r="B5104">
        <v>0</v>
      </c>
      <c r="C5104" t="s">
        <v>65</v>
      </c>
      <c r="D5104" t="s">
        <v>88</v>
      </c>
      <c r="E5104" t="s">
        <v>68</v>
      </c>
      <c r="F5104" t="s">
        <v>68</v>
      </c>
      <c r="G5104">
        <v>2</v>
      </c>
      <c r="H5104">
        <v>225000</v>
      </c>
      <c r="I5104">
        <v>679500</v>
      </c>
      <c r="J5104" t="s">
        <v>69</v>
      </c>
      <c r="K5104" t="s">
        <v>70</v>
      </c>
      <c r="L5104" t="s">
        <v>91</v>
      </c>
      <c r="M5104" t="s">
        <v>72</v>
      </c>
      <c r="N5104">
        <v>6.3049999999999998E-3</v>
      </c>
      <c r="O5104">
        <v>11390</v>
      </c>
      <c r="P5104">
        <v>2632</v>
      </c>
      <c r="Q5104">
        <v>691</v>
      </c>
      <c r="R5104">
        <v>3017</v>
      </c>
      <c r="S5104">
        <v>3</v>
      </c>
      <c r="T5104">
        <v>3</v>
      </c>
      <c r="U5104" t="s">
        <v>123</v>
      </c>
      <c r="V5104">
        <v>10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128</v>
      </c>
      <c r="AD5104">
        <v>1100334</v>
      </c>
      <c r="AE5104" t="s">
        <v>93</v>
      </c>
      <c r="AF5104">
        <v>8316.5849999999991</v>
      </c>
      <c r="AG5104">
        <v>89100</v>
      </c>
      <c r="AH5104">
        <v>89100</v>
      </c>
      <c r="AI5104">
        <v>0</v>
      </c>
      <c r="AJ5104">
        <v>89100</v>
      </c>
      <c r="AK5104" t="s">
        <v>109</v>
      </c>
      <c r="AL5104">
        <v>10</v>
      </c>
      <c r="AM5104" t="s">
        <v>68</v>
      </c>
      <c r="AN5104">
        <v>1</v>
      </c>
      <c r="AO5104">
        <v>0</v>
      </c>
      <c r="AR5104" t="s">
        <v>79</v>
      </c>
      <c r="AS5104" t="s">
        <v>77</v>
      </c>
      <c r="AT5104">
        <v>-717</v>
      </c>
      <c r="AU5104" t="s">
        <v>76</v>
      </c>
      <c r="AV5104" t="s">
        <v>79</v>
      </c>
      <c r="AW5104" t="s">
        <v>80</v>
      </c>
      <c r="AX5104" t="s">
        <v>81</v>
      </c>
      <c r="AY5104" t="s">
        <v>95</v>
      </c>
      <c r="AZ5104" t="s">
        <v>96</v>
      </c>
      <c r="BA5104" t="s">
        <v>76</v>
      </c>
      <c r="BB5104" t="s">
        <v>138</v>
      </c>
      <c r="BC5104">
        <v>118</v>
      </c>
      <c r="BD5104" t="s">
        <v>85</v>
      </c>
      <c r="BE5104">
        <v>12</v>
      </c>
      <c r="BF5104" t="s">
        <v>112</v>
      </c>
      <c r="BG5104" t="s">
        <v>151</v>
      </c>
      <c r="BH5104">
        <v>365243</v>
      </c>
      <c r="BI5104">
        <v>-686</v>
      </c>
      <c r="BJ5104">
        <v>-356</v>
      </c>
      <c r="BK5104">
        <v>-356</v>
      </c>
      <c r="BL5104">
        <v>-351</v>
      </c>
      <c r="BM5104">
        <v>0</v>
      </c>
    </row>
    <row r="5105" spans="1:65" x14ac:dyDescent="0.3">
      <c r="A5105">
        <v>143816</v>
      </c>
      <c r="B5105">
        <v>0</v>
      </c>
      <c r="C5105" t="s">
        <v>65</v>
      </c>
      <c r="D5105" t="s">
        <v>88</v>
      </c>
      <c r="E5105" t="s">
        <v>68</v>
      </c>
      <c r="F5105" t="s">
        <v>68</v>
      </c>
      <c r="G5105">
        <v>2</v>
      </c>
      <c r="H5105">
        <v>225000</v>
      </c>
      <c r="I5105">
        <v>679500</v>
      </c>
      <c r="J5105" t="s">
        <v>69</v>
      </c>
      <c r="K5105" t="s">
        <v>70</v>
      </c>
      <c r="L5105" t="s">
        <v>91</v>
      </c>
      <c r="M5105" t="s">
        <v>72</v>
      </c>
      <c r="N5105">
        <v>6.3049999999999998E-3</v>
      </c>
      <c r="O5105">
        <v>11390</v>
      </c>
      <c r="P5105">
        <v>2632</v>
      </c>
      <c r="Q5105">
        <v>691</v>
      </c>
      <c r="R5105">
        <v>3017</v>
      </c>
      <c r="S5105">
        <v>3</v>
      </c>
      <c r="T5105">
        <v>3</v>
      </c>
      <c r="U5105" t="s">
        <v>123</v>
      </c>
      <c r="V5105">
        <v>10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128</v>
      </c>
      <c r="AD5105">
        <v>2458408</v>
      </c>
      <c r="AE5105" t="s">
        <v>93</v>
      </c>
      <c r="AF5105">
        <v>3541.77</v>
      </c>
      <c r="AG5105">
        <v>20047.5</v>
      </c>
      <c r="AH5105">
        <v>20047.5</v>
      </c>
      <c r="AI5105">
        <v>0</v>
      </c>
      <c r="AJ5105">
        <v>20047.5</v>
      </c>
      <c r="AK5105" t="s">
        <v>73</v>
      </c>
      <c r="AL5105">
        <v>6</v>
      </c>
      <c r="AM5105" t="s">
        <v>68</v>
      </c>
      <c r="AN5105">
        <v>1</v>
      </c>
      <c r="AO5105">
        <v>0</v>
      </c>
      <c r="AR5105" t="s">
        <v>79</v>
      </c>
      <c r="AS5105" t="s">
        <v>77</v>
      </c>
      <c r="AT5105">
        <v>-641</v>
      </c>
      <c r="AU5105" t="s">
        <v>76</v>
      </c>
      <c r="AV5105" t="s">
        <v>79</v>
      </c>
      <c r="AX5105" t="s">
        <v>81</v>
      </c>
      <c r="AY5105" t="s">
        <v>95</v>
      </c>
      <c r="AZ5105" t="s">
        <v>96</v>
      </c>
      <c r="BA5105" t="s">
        <v>76</v>
      </c>
      <c r="BB5105" t="s">
        <v>138</v>
      </c>
      <c r="BC5105">
        <v>118</v>
      </c>
      <c r="BD5105" t="s">
        <v>85</v>
      </c>
      <c r="BE5105">
        <v>6</v>
      </c>
      <c r="BF5105" t="s">
        <v>112</v>
      </c>
      <c r="BG5105" t="s">
        <v>151</v>
      </c>
      <c r="BH5105">
        <v>365243</v>
      </c>
      <c r="BI5105">
        <v>-610</v>
      </c>
      <c r="BJ5105">
        <v>-460</v>
      </c>
      <c r="BK5105">
        <v>-550</v>
      </c>
      <c r="BL5105">
        <v>-547</v>
      </c>
      <c r="BM5105">
        <v>0</v>
      </c>
    </row>
    <row r="5106" spans="1:65" x14ac:dyDescent="0.3">
      <c r="A5106">
        <v>143821</v>
      </c>
      <c r="B5106">
        <v>1</v>
      </c>
      <c r="C5106" t="s">
        <v>65</v>
      </c>
      <c r="D5106" t="s">
        <v>66</v>
      </c>
      <c r="E5106" t="s">
        <v>67</v>
      </c>
      <c r="F5106" t="s">
        <v>68</v>
      </c>
      <c r="G5106">
        <v>1</v>
      </c>
      <c r="H5106">
        <v>135000</v>
      </c>
      <c r="I5106">
        <v>314100</v>
      </c>
      <c r="J5106" t="s">
        <v>69</v>
      </c>
      <c r="K5106" t="s">
        <v>70</v>
      </c>
      <c r="L5106" t="s">
        <v>119</v>
      </c>
      <c r="M5106" t="s">
        <v>72</v>
      </c>
      <c r="N5106">
        <v>2.0712999999999999E-2</v>
      </c>
      <c r="O5106">
        <v>17253</v>
      </c>
      <c r="P5106">
        <v>2396</v>
      </c>
      <c r="Q5106">
        <v>62</v>
      </c>
      <c r="R5106">
        <v>781</v>
      </c>
      <c r="S5106">
        <v>3</v>
      </c>
      <c r="T5106">
        <v>2</v>
      </c>
      <c r="U5106" t="s">
        <v>125</v>
      </c>
      <c r="V5106">
        <v>10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92</v>
      </c>
      <c r="AD5106">
        <v>1175015</v>
      </c>
      <c r="AE5106" t="s">
        <v>99</v>
      </c>
      <c r="AF5106">
        <v>9000</v>
      </c>
      <c r="AG5106">
        <v>180000</v>
      </c>
      <c r="AH5106">
        <v>180000</v>
      </c>
      <c r="AJ5106">
        <v>180000</v>
      </c>
      <c r="AK5106" t="s">
        <v>120</v>
      </c>
      <c r="AL5106">
        <v>7</v>
      </c>
      <c r="AM5106" t="s">
        <v>68</v>
      </c>
      <c r="AN5106">
        <v>1</v>
      </c>
      <c r="AR5106" t="s">
        <v>79</v>
      </c>
      <c r="AS5106" t="s">
        <v>129</v>
      </c>
      <c r="AT5106">
        <v>-139</v>
      </c>
      <c r="AU5106" t="s">
        <v>76</v>
      </c>
      <c r="AV5106" t="s">
        <v>79</v>
      </c>
      <c r="AW5106" t="s">
        <v>80</v>
      </c>
      <c r="AX5106" t="s">
        <v>81</v>
      </c>
      <c r="AY5106" t="s">
        <v>76</v>
      </c>
      <c r="AZ5106" t="s">
        <v>131</v>
      </c>
      <c r="BA5106" t="s">
        <v>116</v>
      </c>
      <c r="BB5106" t="s">
        <v>121</v>
      </c>
      <c r="BC5106">
        <v>-1</v>
      </c>
      <c r="BD5106" t="s">
        <v>76</v>
      </c>
      <c r="BE5106">
        <v>0</v>
      </c>
      <c r="BF5106" t="s">
        <v>76</v>
      </c>
      <c r="BG5106" t="s">
        <v>160</v>
      </c>
    </row>
    <row r="5107" spans="1:65" x14ac:dyDescent="0.3">
      <c r="A5107">
        <v>143822</v>
      </c>
      <c r="B5107">
        <v>0</v>
      </c>
      <c r="C5107" t="s">
        <v>65</v>
      </c>
      <c r="D5107" t="s">
        <v>88</v>
      </c>
      <c r="E5107" t="s">
        <v>67</v>
      </c>
      <c r="F5107" t="s">
        <v>68</v>
      </c>
      <c r="G5107">
        <v>0</v>
      </c>
      <c r="H5107">
        <v>112500</v>
      </c>
      <c r="I5107">
        <v>679500</v>
      </c>
      <c r="J5107" t="s">
        <v>69</v>
      </c>
      <c r="K5107" t="s">
        <v>70</v>
      </c>
      <c r="L5107" t="s">
        <v>91</v>
      </c>
      <c r="M5107" t="s">
        <v>72</v>
      </c>
      <c r="N5107">
        <v>2.8663000000000001E-2</v>
      </c>
      <c r="O5107">
        <v>19521</v>
      </c>
      <c r="P5107">
        <v>3790</v>
      </c>
      <c r="Q5107">
        <v>2500</v>
      </c>
      <c r="R5107">
        <v>2500</v>
      </c>
      <c r="S5107">
        <v>2</v>
      </c>
      <c r="T5107">
        <v>2</v>
      </c>
      <c r="U5107" t="s">
        <v>109</v>
      </c>
      <c r="V5107">
        <v>13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 t="s">
        <v>135</v>
      </c>
      <c r="AD5107">
        <v>1902213</v>
      </c>
      <c r="AE5107" t="s">
        <v>65</v>
      </c>
      <c r="AG5107">
        <v>0</v>
      </c>
      <c r="AH5107">
        <v>0</v>
      </c>
      <c r="AK5107" t="s">
        <v>125</v>
      </c>
      <c r="AL5107">
        <v>14</v>
      </c>
      <c r="AM5107" t="s">
        <v>68</v>
      </c>
      <c r="AN5107">
        <v>1</v>
      </c>
      <c r="AR5107" t="s">
        <v>76</v>
      </c>
      <c r="AS5107" t="s">
        <v>129</v>
      </c>
      <c r="AT5107">
        <v>-94</v>
      </c>
      <c r="AU5107" t="s">
        <v>76</v>
      </c>
      <c r="AV5107" t="s">
        <v>79</v>
      </c>
      <c r="AX5107" t="s">
        <v>81</v>
      </c>
      <c r="AY5107" t="s">
        <v>76</v>
      </c>
      <c r="AZ5107" t="s">
        <v>76</v>
      </c>
      <c r="BA5107" t="s">
        <v>76</v>
      </c>
      <c r="BB5107" t="s">
        <v>121</v>
      </c>
      <c r="BC5107">
        <v>-1</v>
      </c>
      <c r="BD5107" t="s">
        <v>76</v>
      </c>
      <c r="BF5107" t="s">
        <v>76</v>
      </c>
      <c r="BG5107" t="s">
        <v>82</v>
      </c>
    </row>
    <row r="5108" spans="1:65" x14ac:dyDescent="0.3">
      <c r="A5108">
        <v>143822</v>
      </c>
      <c r="B5108">
        <v>0</v>
      </c>
      <c r="C5108" t="s">
        <v>65</v>
      </c>
      <c r="D5108" t="s">
        <v>88</v>
      </c>
      <c r="E5108" t="s">
        <v>67</v>
      </c>
      <c r="F5108" t="s">
        <v>68</v>
      </c>
      <c r="G5108">
        <v>0</v>
      </c>
      <c r="H5108">
        <v>112500</v>
      </c>
      <c r="I5108">
        <v>679500</v>
      </c>
      <c r="J5108" t="s">
        <v>69</v>
      </c>
      <c r="K5108" t="s">
        <v>70</v>
      </c>
      <c r="L5108" t="s">
        <v>91</v>
      </c>
      <c r="M5108" t="s">
        <v>72</v>
      </c>
      <c r="N5108">
        <v>2.8663000000000001E-2</v>
      </c>
      <c r="O5108">
        <v>19521</v>
      </c>
      <c r="P5108">
        <v>3790</v>
      </c>
      <c r="Q5108">
        <v>2500</v>
      </c>
      <c r="R5108">
        <v>2500</v>
      </c>
      <c r="S5108">
        <v>2</v>
      </c>
      <c r="T5108">
        <v>2</v>
      </c>
      <c r="U5108" t="s">
        <v>109</v>
      </c>
      <c r="V5108">
        <v>13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 t="s">
        <v>135</v>
      </c>
      <c r="AD5108">
        <v>1727019</v>
      </c>
      <c r="AE5108" t="s">
        <v>65</v>
      </c>
      <c r="AG5108">
        <v>0</v>
      </c>
      <c r="AH5108">
        <v>0</v>
      </c>
      <c r="AK5108" t="s">
        <v>125</v>
      </c>
      <c r="AL5108">
        <v>13</v>
      </c>
      <c r="AM5108" t="s">
        <v>68</v>
      </c>
      <c r="AN5108">
        <v>1</v>
      </c>
      <c r="AR5108" t="s">
        <v>76</v>
      </c>
      <c r="AS5108" t="s">
        <v>129</v>
      </c>
      <c r="AT5108">
        <v>-199</v>
      </c>
      <c r="AU5108" t="s">
        <v>76</v>
      </c>
      <c r="AV5108" t="s">
        <v>79</v>
      </c>
      <c r="AX5108" t="s">
        <v>161</v>
      </c>
      <c r="AY5108" t="s">
        <v>76</v>
      </c>
      <c r="AZ5108" t="s">
        <v>76</v>
      </c>
      <c r="BA5108" t="s">
        <v>76</v>
      </c>
      <c r="BB5108" t="s">
        <v>121</v>
      </c>
      <c r="BC5108">
        <v>-1</v>
      </c>
      <c r="BD5108" t="s">
        <v>76</v>
      </c>
      <c r="BF5108" t="s">
        <v>76</v>
      </c>
      <c r="BG5108" t="s">
        <v>82</v>
      </c>
    </row>
    <row r="5109" spans="1:65" x14ac:dyDescent="0.3">
      <c r="A5109">
        <v>143845</v>
      </c>
      <c r="B5109">
        <v>0</v>
      </c>
      <c r="C5109" t="s">
        <v>99</v>
      </c>
      <c r="D5109" t="s">
        <v>88</v>
      </c>
      <c r="E5109" t="s">
        <v>67</v>
      </c>
      <c r="F5109" t="s">
        <v>68</v>
      </c>
      <c r="G5109">
        <v>0</v>
      </c>
      <c r="H5109">
        <v>126000</v>
      </c>
      <c r="I5109">
        <v>405000</v>
      </c>
      <c r="J5109" t="s">
        <v>69</v>
      </c>
      <c r="K5109" t="s">
        <v>70</v>
      </c>
      <c r="L5109" t="s">
        <v>139</v>
      </c>
      <c r="M5109" t="s">
        <v>72</v>
      </c>
      <c r="N5109">
        <v>1.0005999999999999E-2</v>
      </c>
      <c r="O5109">
        <v>19241</v>
      </c>
      <c r="P5109">
        <v>1740</v>
      </c>
      <c r="Q5109">
        <v>682</v>
      </c>
      <c r="R5109">
        <v>2793</v>
      </c>
      <c r="S5109">
        <v>2</v>
      </c>
      <c r="T5109">
        <v>2</v>
      </c>
      <c r="U5109" t="s">
        <v>109</v>
      </c>
      <c r="V5109">
        <v>12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 t="s">
        <v>92</v>
      </c>
      <c r="AD5109">
        <v>2451893</v>
      </c>
      <c r="AE5109" t="s">
        <v>93</v>
      </c>
      <c r="AF5109">
        <v>9183.375</v>
      </c>
      <c r="AG5109">
        <v>84465</v>
      </c>
      <c r="AH5109">
        <v>93384</v>
      </c>
      <c r="AI5109">
        <v>0</v>
      </c>
      <c r="AJ5109">
        <v>84465</v>
      </c>
      <c r="AK5109" t="s">
        <v>73</v>
      </c>
      <c r="AL5109">
        <v>16</v>
      </c>
      <c r="AM5109" t="s">
        <v>68</v>
      </c>
      <c r="AN5109">
        <v>1</v>
      </c>
      <c r="AO5109">
        <v>0</v>
      </c>
      <c r="AR5109" t="s">
        <v>79</v>
      </c>
      <c r="AS5109" t="s">
        <v>77</v>
      </c>
      <c r="AT5109">
        <v>-491</v>
      </c>
      <c r="AU5109" t="s">
        <v>78</v>
      </c>
      <c r="AV5109" t="s">
        <v>79</v>
      </c>
      <c r="AX5109" t="s">
        <v>81</v>
      </c>
      <c r="AY5109" t="s">
        <v>103</v>
      </c>
      <c r="AZ5109" t="s">
        <v>96</v>
      </c>
      <c r="BA5109" t="s">
        <v>76</v>
      </c>
      <c r="BB5109" t="s">
        <v>104</v>
      </c>
      <c r="BC5109">
        <v>135</v>
      </c>
      <c r="BD5109" t="s">
        <v>85</v>
      </c>
      <c r="BE5109">
        <v>12</v>
      </c>
      <c r="BF5109" t="s">
        <v>147</v>
      </c>
      <c r="BG5109" t="s">
        <v>151</v>
      </c>
      <c r="BH5109">
        <v>365243</v>
      </c>
      <c r="BI5109">
        <v>-460</v>
      </c>
      <c r="BJ5109">
        <v>-130</v>
      </c>
      <c r="BK5109">
        <v>-130</v>
      </c>
      <c r="BL5109">
        <v>-124</v>
      </c>
      <c r="BM5109">
        <v>0</v>
      </c>
    </row>
    <row r="5110" spans="1:65" x14ac:dyDescent="0.3">
      <c r="A5110">
        <v>143855</v>
      </c>
      <c r="B5110">
        <v>0</v>
      </c>
      <c r="C5110" t="s">
        <v>65</v>
      </c>
      <c r="D5110" t="s">
        <v>88</v>
      </c>
      <c r="E5110" t="s">
        <v>67</v>
      </c>
      <c r="F5110" t="s">
        <v>68</v>
      </c>
      <c r="G5110">
        <v>1</v>
      </c>
      <c r="H5110">
        <v>225000</v>
      </c>
      <c r="I5110">
        <v>711072</v>
      </c>
      <c r="J5110" t="s">
        <v>89</v>
      </c>
      <c r="K5110" t="s">
        <v>90</v>
      </c>
      <c r="L5110" t="s">
        <v>91</v>
      </c>
      <c r="M5110" t="s">
        <v>72</v>
      </c>
      <c r="N5110">
        <v>3.2561E-2</v>
      </c>
      <c r="O5110">
        <v>12084</v>
      </c>
      <c r="P5110">
        <v>2439</v>
      </c>
      <c r="Q5110">
        <v>12037</v>
      </c>
      <c r="R5110">
        <v>2065</v>
      </c>
      <c r="S5110">
        <v>1</v>
      </c>
      <c r="T5110">
        <v>1</v>
      </c>
      <c r="U5110" t="s">
        <v>125</v>
      </c>
      <c r="V5110">
        <v>14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 t="s">
        <v>194</v>
      </c>
      <c r="AD5110">
        <v>2365097</v>
      </c>
      <c r="AE5110" t="s">
        <v>65</v>
      </c>
      <c r="AG5110">
        <v>0</v>
      </c>
      <c r="AH5110">
        <v>0</v>
      </c>
      <c r="AK5110" t="s">
        <v>123</v>
      </c>
      <c r="AL5110">
        <v>16</v>
      </c>
      <c r="AM5110" t="s">
        <v>68</v>
      </c>
      <c r="AN5110">
        <v>1</v>
      </c>
      <c r="AR5110" t="s">
        <v>76</v>
      </c>
      <c r="AS5110" t="s">
        <v>129</v>
      </c>
      <c r="AT5110">
        <v>-344</v>
      </c>
      <c r="AU5110" t="s">
        <v>76</v>
      </c>
      <c r="AV5110" t="s">
        <v>79</v>
      </c>
      <c r="AX5110" t="s">
        <v>81</v>
      </c>
      <c r="AY5110" t="s">
        <v>76</v>
      </c>
      <c r="AZ5110" t="s">
        <v>76</v>
      </c>
      <c r="BA5110" t="s">
        <v>76</v>
      </c>
      <c r="BB5110" t="s">
        <v>121</v>
      </c>
      <c r="BC5110">
        <v>-1</v>
      </c>
      <c r="BD5110" t="s">
        <v>76</v>
      </c>
      <c r="BF5110" t="s">
        <v>76</v>
      </c>
      <c r="BG5110" t="s">
        <v>82</v>
      </c>
    </row>
    <row r="5111" spans="1:65" x14ac:dyDescent="0.3">
      <c r="A5111">
        <v>143855</v>
      </c>
      <c r="B5111">
        <v>0</v>
      </c>
      <c r="C5111" t="s">
        <v>65</v>
      </c>
      <c r="D5111" t="s">
        <v>88</v>
      </c>
      <c r="E5111" t="s">
        <v>67</v>
      </c>
      <c r="F5111" t="s">
        <v>68</v>
      </c>
      <c r="G5111">
        <v>1</v>
      </c>
      <c r="H5111">
        <v>225000</v>
      </c>
      <c r="I5111">
        <v>711072</v>
      </c>
      <c r="J5111" t="s">
        <v>89</v>
      </c>
      <c r="K5111" t="s">
        <v>90</v>
      </c>
      <c r="L5111" t="s">
        <v>91</v>
      </c>
      <c r="M5111" t="s">
        <v>72</v>
      </c>
      <c r="N5111">
        <v>3.2561E-2</v>
      </c>
      <c r="O5111">
        <v>12084</v>
      </c>
      <c r="P5111">
        <v>2439</v>
      </c>
      <c r="Q5111">
        <v>12037</v>
      </c>
      <c r="R5111">
        <v>2065</v>
      </c>
      <c r="S5111">
        <v>1</v>
      </c>
      <c r="T5111">
        <v>1</v>
      </c>
      <c r="U5111" t="s">
        <v>125</v>
      </c>
      <c r="V5111">
        <v>14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 t="s">
        <v>194</v>
      </c>
      <c r="AD5111">
        <v>2706586</v>
      </c>
      <c r="AE5111" t="s">
        <v>65</v>
      </c>
      <c r="AF5111">
        <v>8086.32</v>
      </c>
      <c r="AG5111">
        <v>67500</v>
      </c>
      <c r="AH5111">
        <v>80928</v>
      </c>
      <c r="AJ5111">
        <v>67500</v>
      </c>
      <c r="AK5111" t="s">
        <v>109</v>
      </c>
      <c r="AL5111">
        <v>15</v>
      </c>
      <c r="AM5111" t="s">
        <v>68</v>
      </c>
      <c r="AN5111">
        <v>1</v>
      </c>
      <c r="AR5111" t="s">
        <v>76</v>
      </c>
      <c r="AS5111" t="s">
        <v>77</v>
      </c>
      <c r="AT5111">
        <v>-1215</v>
      </c>
      <c r="AU5111" t="s">
        <v>78</v>
      </c>
      <c r="AV5111" t="s">
        <v>79</v>
      </c>
      <c r="AW5111" t="s">
        <v>80</v>
      </c>
      <c r="AX5111" t="s">
        <v>81</v>
      </c>
      <c r="AY5111" t="s">
        <v>76</v>
      </c>
      <c r="AZ5111" t="s">
        <v>82</v>
      </c>
      <c r="BA5111" t="s">
        <v>116</v>
      </c>
      <c r="BB5111" t="s">
        <v>121</v>
      </c>
      <c r="BC5111">
        <v>-1</v>
      </c>
      <c r="BD5111" t="s">
        <v>76</v>
      </c>
      <c r="BE5111">
        <v>12</v>
      </c>
      <c r="BF5111" t="s">
        <v>147</v>
      </c>
      <c r="BG5111" t="s">
        <v>154</v>
      </c>
      <c r="BH5111">
        <v>365243</v>
      </c>
      <c r="BI5111">
        <v>-1185</v>
      </c>
      <c r="BJ5111">
        <v>-855</v>
      </c>
      <c r="BK5111">
        <v>-915</v>
      </c>
      <c r="BL5111">
        <v>-912</v>
      </c>
      <c r="BM5111">
        <v>1</v>
      </c>
    </row>
    <row r="5112" spans="1:65" x14ac:dyDescent="0.3">
      <c r="A5112">
        <v>143857</v>
      </c>
      <c r="B5112">
        <v>0</v>
      </c>
      <c r="C5112" t="s">
        <v>65</v>
      </c>
      <c r="D5112" t="s">
        <v>88</v>
      </c>
      <c r="E5112" t="s">
        <v>68</v>
      </c>
      <c r="F5112" t="s">
        <v>68</v>
      </c>
      <c r="G5112">
        <v>2</v>
      </c>
      <c r="H5112">
        <v>90000</v>
      </c>
      <c r="I5112">
        <v>385164</v>
      </c>
      <c r="J5112" t="s">
        <v>69</v>
      </c>
      <c r="K5112" t="s">
        <v>70</v>
      </c>
      <c r="L5112" t="s">
        <v>119</v>
      </c>
      <c r="M5112" t="s">
        <v>72</v>
      </c>
      <c r="N5112">
        <v>3.5791999999999997E-2</v>
      </c>
      <c r="O5112">
        <v>13517</v>
      </c>
      <c r="P5112">
        <v>5134</v>
      </c>
      <c r="Q5112">
        <v>5311</v>
      </c>
      <c r="R5112">
        <v>5302</v>
      </c>
      <c r="S5112">
        <v>2</v>
      </c>
      <c r="T5112">
        <v>2</v>
      </c>
      <c r="U5112" t="s">
        <v>75</v>
      </c>
      <c r="V5112">
        <v>10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 t="s">
        <v>108</v>
      </c>
      <c r="AD5112">
        <v>2548331</v>
      </c>
      <c r="AE5112" t="s">
        <v>93</v>
      </c>
      <c r="AF5112">
        <v>3171.87</v>
      </c>
      <c r="AG5112">
        <v>34627.5</v>
      </c>
      <c r="AH5112">
        <v>34627.5</v>
      </c>
      <c r="AI5112">
        <v>0</v>
      </c>
      <c r="AJ5112">
        <v>34627.5</v>
      </c>
      <c r="AK5112" t="s">
        <v>109</v>
      </c>
      <c r="AL5112">
        <v>10</v>
      </c>
      <c r="AM5112" t="s">
        <v>68</v>
      </c>
      <c r="AN5112">
        <v>1</v>
      </c>
      <c r="AO5112">
        <v>0</v>
      </c>
      <c r="AR5112" t="s">
        <v>79</v>
      </c>
      <c r="AS5112" t="s">
        <v>114</v>
      </c>
      <c r="AT5112">
        <v>-1500</v>
      </c>
      <c r="AU5112" t="s">
        <v>78</v>
      </c>
      <c r="AV5112" t="s">
        <v>165</v>
      </c>
      <c r="AW5112" t="s">
        <v>80</v>
      </c>
      <c r="AX5112" t="s">
        <v>161</v>
      </c>
      <c r="AY5112" t="s">
        <v>95</v>
      </c>
      <c r="AZ5112" t="s">
        <v>96</v>
      </c>
      <c r="BA5112" t="s">
        <v>76</v>
      </c>
      <c r="BB5112" t="s">
        <v>84</v>
      </c>
      <c r="BC5112">
        <v>145</v>
      </c>
      <c r="BD5112" t="s">
        <v>85</v>
      </c>
      <c r="BE5112">
        <v>12</v>
      </c>
      <c r="BF5112" t="s">
        <v>97</v>
      </c>
      <c r="BG5112" t="s">
        <v>98</v>
      </c>
    </row>
    <row r="5113" spans="1:65" x14ac:dyDescent="0.3">
      <c r="A5113">
        <v>143879</v>
      </c>
      <c r="B5113">
        <v>0</v>
      </c>
      <c r="C5113" t="s">
        <v>65</v>
      </c>
      <c r="D5113" t="s">
        <v>66</v>
      </c>
      <c r="E5113" t="s">
        <v>68</v>
      </c>
      <c r="F5113" t="s">
        <v>68</v>
      </c>
      <c r="G5113">
        <v>0</v>
      </c>
      <c r="H5113">
        <v>67500</v>
      </c>
      <c r="I5113">
        <v>225000</v>
      </c>
      <c r="J5113" t="s">
        <v>69</v>
      </c>
      <c r="K5113" t="s">
        <v>70</v>
      </c>
      <c r="L5113" t="s">
        <v>91</v>
      </c>
      <c r="M5113" t="s">
        <v>72</v>
      </c>
      <c r="N5113">
        <v>2.8663000000000001E-2</v>
      </c>
      <c r="O5113">
        <v>18775</v>
      </c>
      <c r="P5113">
        <v>635</v>
      </c>
      <c r="Q5113">
        <v>10580</v>
      </c>
      <c r="R5113">
        <v>2309</v>
      </c>
      <c r="S5113">
        <v>2</v>
      </c>
      <c r="T5113">
        <v>2</v>
      </c>
      <c r="U5113" t="s">
        <v>120</v>
      </c>
      <c r="V5113">
        <v>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173</v>
      </c>
      <c r="AD5113">
        <v>1837496</v>
      </c>
      <c r="AE5113" t="s">
        <v>65</v>
      </c>
      <c r="AF5113">
        <v>6021</v>
      </c>
      <c r="AG5113">
        <v>112500</v>
      </c>
      <c r="AH5113">
        <v>112500</v>
      </c>
      <c r="AJ5113">
        <v>112500</v>
      </c>
      <c r="AK5113" t="s">
        <v>123</v>
      </c>
      <c r="AL5113">
        <v>9</v>
      </c>
      <c r="AM5113" t="s">
        <v>68</v>
      </c>
      <c r="AN5113">
        <v>1</v>
      </c>
      <c r="AR5113" t="s">
        <v>240</v>
      </c>
      <c r="AS5113" t="s">
        <v>114</v>
      </c>
      <c r="AT5113">
        <v>-261</v>
      </c>
      <c r="AU5113" t="s">
        <v>78</v>
      </c>
      <c r="AV5113" t="s">
        <v>149</v>
      </c>
      <c r="AW5113" t="s">
        <v>80</v>
      </c>
      <c r="AX5113" t="s">
        <v>81</v>
      </c>
      <c r="AY5113" t="s">
        <v>76</v>
      </c>
      <c r="AZ5113" t="s">
        <v>82</v>
      </c>
      <c r="BA5113" t="s">
        <v>83</v>
      </c>
      <c r="BB5113" t="s">
        <v>121</v>
      </c>
      <c r="BC5113">
        <v>-1</v>
      </c>
      <c r="BD5113" t="s">
        <v>76</v>
      </c>
      <c r="BE5113">
        <v>36</v>
      </c>
      <c r="BF5113" t="s">
        <v>147</v>
      </c>
      <c r="BG5113" t="s">
        <v>196</v>
      </c>
    </row>
    <row r="5114" spans="1:65" x14ac:dyDescent="0.3">
      <c r="A5114">
        <v>143879</v>
      </c>
      <c r="B5114">
        <v>0</v>
      </c>
      <c r="C5114" t="s">
        <v>65</v>
      </c>
      <c r="D5114" t="s">
        <v>66</v>
      </c>
      <c r="E5114" t="s">
        <v>68</v>
      </c>
      <c r="F5114" t="s">
        <v>68</v>
      </c>
      <c r="G5114">
        <v>0</v>
      </c>
      <c r="H5114">
        <v>67500</v>
      </c>
      <c r="I5114">
        <v>225000</v>
      </c>
      <c r="J5114" t="s">
        <v>69</v>
      </c>
      <c r="K5114" t="s">
        <v>70</v>
      </c>
      <c r="L5114" t="s">
        <v>91</v>
      </c>
      <c r="M5114" t="s">
        <v>72</v>
      </c>
      <c r="N5114">
        <v>2.8663000000000001E-2</v>
      </c>
      <c r="O5114">
        <v>18775</v>
      </c>
      <c r="P5114">
        <v>635</v>
      </c>
      <c r="Q5114">
        <v>10580</v>
      </c>
      <c r="R5114">
        <v>2309</v>
      </c>
      <c r="S5114">
        <v>2</v>
      </c>
      <c r="T5114">
        <v>2</v>
      </c>
      <c r="U5114" t="s">
        <v>120</v>
      </c>
      <c r="V5114">
        <v>9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 t="s">
        <v>173</v>
      </c>
      <c r="AD5114">
        <v>1610550</v>
      </c>
      <c r="AE5114" t="s">
        <v>99</v>
      </c>
      <c r="AF5114">
        <v>21375</v>
      </c>
      <c r="AG5114">
        <v>0</v>
      </c>
      <c r="AH5114">
        <v>427500</v>
      </c>
      <c r="AK5114" t="s">
        <v>125</v>
      </c>
      <c r="AL5114">
        <v>9</v>
      </c>
      <c r="AM5114" t="s">
        <v>68</v>
      </c>
      <c r="AN5114">
        <v>1</v>
      </c>
      <c r="AR5114" t="s">
        <v>79</v>
      </c>
      <c r="AS5114" t="s">
        <v>77</v>
      </c>
      <c r="AT5114">
        <v>-1198</v>
      </c>
      <c r="AU5114" t="s">
        <v>76</v>
      </c>
      <c r="AV5114" t="s">
        <v>79</v>
      </c>
      <c r="AX5114" t="s">
        <v>81</v>
      </c>
      <c r="AY5114" t="s">
        <v>76</v>
      </c>
      <c r="AZ5114" t="s">
        <v>131</v>
      </c>
      <c r="BA5114" t="s">
        <v>116</v>
      </c>
      <c r="BB5114" t="s">
        <v>121</v>
      </c>
      <c r="BC5114">
        <v>-1</v>
      </c>
      <c r="BD5114" t="s">
        <v>76</v>
      </c>
      <c r="BE5114">
        <v>0</v>
      </c>
      <c r="BF5114" t="s">
        <v>76</v>
      </c>
      <c r="BG5114" t="s">
        <v>160</v>
      </c>
      <c r="BH5114">
        <v>-1157</v>
      </c>
      <c r="BI5114">
        <v>-1111</v>
      </c>
      <c r="BJ5114">
        <v>365243</v>
      </c>
      <c r="BK5114">
        <v>-807</v>
      </c>
      <c r="BL5114">
        <v>365243</v>
      </c>
      <c r="BM5114">
        <v>0</v>
      </c>
    </row>
    <row r="5115" spans="1:65" x14ac:dyDescent="0.3">
      <c r="A5115">
        <v>143880</v>
      </c>
      <c r="B5115">
        <v>0</v>
      </c>
      <c r="C5115" t="s">
        <v>65</v>
      </c>
      <c r="D5115" t="s">
        <v>88</v>
      </c>
      <c r="E5115" t="s">
        <v>67</v>
      </c>
      <c r="F5115" t="s">
        <v>68</v>
      </c>
      <c r="G5115">
        <v>0</v>
      </c>
      <c r="H5115">
        <v>202500</v>
      </c>
      <c r="I5115">
        <v>473760</v>
      </c>
      <c r="J5115" t="s">
        <v>69</v>
      </c>
      <c r="K5115" t="s">
        <v>90</v>
      </c>
      <c r="L5115" t="s">
        <v>91</v>
      </c>
      <c r="M5115" t="s">
        <v>72</v>
      </c>
      <c r="N5115">
        <v>3.0755000000000001E-2</v>
      </c>
      <c r="O5115">
        <v>19106</v>
      </c>
      <c r="P5115">
        <v>5109</v>
      </c>
      <c r="Q5115">
        <v>9433</v>
      </c>
      <c r="R5115">
        <v>2637</v>
      </c>
      <c r="S5115">
        <v>2</v>
      </c>
      <c r="T5115">
        <v>2</v>
      </c>
      <c r="U5115" t="s">
        <v>73</v>
      </c>
      <c r="V5115">
        <v>10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92</v>
      </c>
      <c r="AD5115">
        <v>2587834</v>
      </c>
      <c r="AE5115" t="s">
        <v>65</v>
      </c>
      <c r="AF5115">
        <v>25501.814999999999</v>
      </c>
      <c r="AG5115">
        <v>675000</v>
      </c>
      <c r="AH5115">
        <v>767664</v>
      </c>
      <c r="AJ5115">
        <v>675000</v>
      </c>
      <c r="AK5115" t="s">
        <v>109</v>
      </c>
      <c r="AL5115">
        <v>11</v>
      </c>
      <c r="AM5115" t="s">
        <v>68</v>
      </c>
      <c r="AN5115">
        <v>1</v>
      </c>
      <c r="AR5115" t="s">
        <v>76</v>
      </c>
      <c r="AS5115" t="s">
        <v>114</v>
      </c>
      <c r="AT5115">
        <v>-153</v>
      </c>
      <c r="AU5115" t="s">
        <v>78</v>
      </c>
      <c r="AV5115" t="s">
        <v>115</v>
      </c>
      <c r="AW5115" t="s">
        <v>80</v>
      </c>
      <c r="AX5115" t="s">
        <v>81</v>
      </c>
      <c r="AY5115" t="s">
        <v>76</v>
      </c>
      <c r="AZ5115" t="s">
        <v>82</v>
      </c>
      <c r="BA5115" t="s">
        <v>116</v>
      </c>
      <c r="BB5115" t="s">
        <v>117</v>
      </c>
      <c r="BC5115">
        <v>2</v>
      </c>
      <c r="BD5115" t="s">
        <v>76</v>
      </c>
      <c r="BE5115">
        <v>48</v>
      </c>
      <c r="BF5115" t="s">
        <v>112</v>
      </c>
      <c r="BG5115" t="s">
        <v>118</v>
      </c>
    </row>
    <row r="5116" spans="1:65" x14ac:dyDescent="0.3">
      <c r="A5116">
        <v>143891</v>
      </c>
      <c r="B5116">
        <v>0</v>
      </c>
      <c r="C5116" t="s">
        <v>65</v>
      </c>
      <c r="D5116" t="s">
        <v>88</v>
      </c>
      <c r="E5116" t="s">
        <v>67</v>
      </c>
      <c r="F5116" t="s">
        <v>68</v>
      </c>
      <c r="G5116">
        <v>0</v>
      </c>
      <c r="H5116">
        <v>315000</v>
      </c>
      <c r="I5116">
        <v>220500</v>
      </c>
      <c r="J5116" t="s">
        <v>69</v>
      </c>
      <c r="K5116" t="s">
        <v>70</v>
      </c>
      <c r="L5116" t="s">
        <v>119</v>
      </c>
      <c r="M5116" t="s">
        <v>72</v>
      </c>
      <c r="N5116">
        <v>2.8663000000000001E-2</v>
      </c>
      <c r="O5116">
        <v>19932</v>
      </c>
      <c r="P5116">
        <v>620</v>
      </c>
      <c r="Q5116">
        <v>2716</v>
      </c>
      <c r="R5116">
        <v>2717</v>
      </c>
      <c r="S5116">
        <v>2</v>
      </c>
      <c r="T5116">
        <v>2</v>
      </c>
      <c r="U5116" t="s">
        <v>125</v>
      </c>
      <c r="V5116">
        <v>12</v>
      </c>
      <c r="W5116">
        <v>0</v>
      </c>
      <c r="X5116">
        <v>0</v>
      </c>
      <c r="Y5116">
        <v>0</v>
      </c>
      <c r="Z5116">
        <v>1</v>
      </c>
      <c r="AA5116">
        <v>1</v>
      </c>
      <c r="AB5116">
        <v>0</v>
      </c>
      <c r="AC5116" t="s">
        <v>153</v>
      </c>
      <c r="AD5116">
        <v>1610364</v>
      </c>
      <c r="AE5116" t="s">
        <v>93</v>
      </c>
      <c r="AF5116">
        <v>1800.27</v>
      </c>
      <c r="AG5116">
        <v>14805</v>
      </c>
      <c r="AH5116">
        <v>14805</v>
      </c>
      <c r="AI5116">
        <v>0</v>
      </c>
      <c r="AJ5116">
        <v>14805</v>
      </c>
      <c r="AK5116" t="s">
        <v>75</v>
      </c>
      <c r="AL5116">
        <v>12</v>
      </c>
      <c r="AM5116" t="s">
        <v>68</v>
      </c>
      <c r="AN5116">
        <v>1</v>
      </c>
      <c r="AO5116">
        <v>0</v>
      </c>
      <c r="AR5116" t="s">
        <v>79</v>
      </c>
      <c r="AS5116" t="s">
        <v>114</v>
      </c>
      <c r="AT5116">
        <v>-2095</v>
      </c>
      <c r="AU5116" t="s">
        <v>78</v>
      </c>
      <c r="AV5116" t="s">
        <v>165</v>
      </c>
      <c r="AW5116" t="s">
        <v>101</v>
      </c>
      <c r="AX5116" t="s">
        <v>81</v>
      </c>
      <c r="AY5116" t="s">
        <v>103</v>
      </c>
      <c r="AZ5116" t="s">
        <v>96</v>
      </c>
      <c r="BA5116" t="s">
        <v>76</v>
      </c>
      <c r="BB5116" t="s">
        <v>84</v>
      </c>
      <c r="BC5116">
        <v>800</v>
      </c>
      <c r="BD5116" t="s">
        <v>85</v>
      </c>
      <c r="BE5116">
        <v>12</v>
      </c>
      <c r="BF5116" t="s">
        <v>86</v>
      </c>
      <c r="BG5116" t="s">
        <v>151</v>
      </c>
    </row>
    <row r="5117" spans="1:65" x14ac:dyDescent="0.3">
      <c r="A5117">
        <v>143897</v>
      </c>
      <c r="B5117">
        <v>0</v>
      </c>
      <c r="C5117" t="s">
        <v>65</v>
      </c>
      <c r="D5117" t="s">
        <v>88</v>
      </c>
      <c r="E5117" t="s">
        <v>67</v>
      </c>
      <c r="F5117" t="s">
        <v>68</v>
      </c>
      <c r="G5117">
        <v>1</v>
      </c>
      <c r="H5117">
        <v>171000</v>
      </c>
      <c r="I5117">
        <v>543735</v>
      </c>
      <c r="J5117" t="s">
        <v>89</v>
      </c>
      <c r="K5117" t="s">
        <v>70</v>
      </c>
      <c r="L5117" t="s">
        <v>91</v>
      </c>
      <c r="M5117" t="s">
        <v>72</v>
      </c>
      <c r="N5117">
        <v>4.6219999999999997E-2</v>
      </c>
      <c r="O5117">
        <v>14173</v>
      </c>
      <c r="P5117">
        <v>1616</v>
      </c>
      <c r="Q5117">
        <v>3931</v>
      </c>
      <c r="R5117">
        <v>5003</v>
      </c>
      <c r="S5117">
        <v>1</v>
      </c>
      <c r="T5117">
        <v>1</v>
      </c>
      <c r="U5117" t="s">
        <v>125</v>
      </c>
      <c r="V5117">
        <v>11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1</v>
      </c>
      <c r="AC5117" t="s">
        <v>92</v>
      </c>
      <c r="AD5117">
        <v>2411566</v>
      </c>
      <c r="AE5117" t="s">
        <v>65</v>
      </c>
      <c r="AF5117">
        <v>39172.769999999997</v>
      </c>
      <c r="AG5117">
        <v>184500</v>
      </c>
      <c r="AH5117">
        <v>206289</v>
      </c>
      <c r="AJ5117">
        <v>184500</v>
      </c>
      <c r="AK5117" t="s">
        <v>123</v>
      </c>
      <c r="AL5117">
        <v>15</v>
      </c>
      <c r="AM5117" t="s">
        <v>68</v>
      </c>
      <c r="AN5117">
        <v>1</v>
      </c>
      <c r="AR5117" t="s">
        <v>76</v>
      </c>
      <c r="AS5117" t="s">
        <v>77</v>
      </c>
      <c r="AT5117">
        <v>-624</v>
      </c>
      <c r="AU5117" t="s">
        <v>78</v>
      </c>
      <c r="AV5117" t="s">
        <v>79</v>
      </c>
      <c r="AX5117" t="s">
        <v>81</v>
      </c>
      <c r="AY5117" t="s">
        <v>76</v>
      </c>
      <c r="AZ5117" t="s">
        <v>82</v>
      </c>
      <c r="BA5117" t="s">
        <v>116</v>
      </c>
      <c r="BB5117" t="s">
        <v>121</v>
      </c>
      <c r="BC5117">
        <v>-1</v>
      </c>
      <c r="BD5117" t="s">
        <v>76</v>
      </c>
      <c r="BE5117">
        <v>6</v>
      </c>
      <c r="BF5117" t="s">
        <v>147</v>
      </c>
      <c r="BG5117" t="s">
        <v>154</v>
      </c>
      <c r="BH5117">
        <v>365243</v>
      </c>
      <c r="BI5117">
        <v>-594</v>
      </c>
      <c r="BJ5117">
        <v>-444</v>
      </c>
      <c r="BK5117">
        <v>-504</v>
      </c>
      <c r="BL5117">
        <v>-487</v>
      </c>
      <c r="BM5117">
        <v>1</v>
      </c>
    </row>
    <row r="5118" spans="1:65" x14ac:dyDescent="0.3">
      <c r="A5118">
        <v>143913</v>
      </c>
      <c r="B5118">
        <v>0</v>
      </c>
      <c r="C5118" t="s">
        <v>65</v>
      </c>
      <c r="D5118" t="s">
        <v>88</v>
      </c>
      <c r="E5118" t="s">
        <v>67</v>
      </c>
      <c r="F5118" t="s">
        <v>68</v>
      </c>
      <c r="G5118">
        <v>0</v>
      </c>
      <c r="H5118">
        <v>157500</v>
      </c>
      <c r="I5118">
        <v>1066500</v>
      </c>
      <c r="J5118" t="s">
        <v>113</v>
      </c>
      <c r="K5118" t="s">
        <v>70</v>
      </c>
      <c r="L5118" t="s">
        <v>91</v>
      </c>
      <c r="M5118" t="s">
        <v>72</v>
      </c>
      <c r="N5118">
        <v>2.6391999999999999E-2</v>
      </c>
      <c r="O5118">
        <v>21603</v>
      </c>
      <c r="P5118">
        <v>365243</v>
      </c>
      <c r="Q5118">
        <v>14542</v>
      </c>
      <c r="R5118">
        <v>4108</v>
      </c>
      <c r="S5118">
        <v>2</v>
      </c>
      <c r="T5118">
        <v>2</v>
      </c>
      <c r="U5118" t="s">
        <v>125</v>
      </c>
      <c r="V5118">
        <v>10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 t="s">
        <v>76</v>
      </c>
      <c r="AD5118">
        <v>2136882</v>
      </c>
      <c r="AE5118" t="s">
        <v>93</v>
      </c>
      <c r="AG5118">
        <v>51021</v>
      </c>
      <c r="AH5118">
        <v>51021</v>
      </c>
      <c r="AI5118">
        <v>0</v>
      </c>
      <c r="AJ5118">
        <v>51021</v>
      </c>
      <c r="AK5118" t="s">
        <v>123</v>
      </c>
      <c r="AL5118">
        <v>15</v>
      </c>
      <c r="AM5118" t="s">
        <v>68</v>
      </c>
      <c r="AN5118">
        <v>1</v>
      </c>
      <c r="AO5118">
        <v>0</v>
      </c>
      <c r="AR5118" t="s">
        <v>79</v>
      </c>
      <c r="AS5118" t="s">
        <v>180</v>
      </c>
      <c r="AT5118">
        <v>-281</v>
      </c>
      <c r="AU5118" t="s">
        <v>78</v>
      </c>
      <c r="AV5118" t="s">
        <v>181</v>
      </c>
      <c r="AX5118" t="s">
        <v>81</v>
      </c>
      <c r="AY5118" t="s">
        <v>124</v>
      </c>
      <c r="AZ5118" t="s">
        <v>76</v>
      </c>
      <c r="BA5118" t="s">
        <v>76</v>
      </c>
      <c r="BB5118" t="s">
        <v>104</v>
      </c>
      <c r="BC5118">
        <v>50</v>
      </c>
      <c r="BD5118" t="s">
        <v>105</v>
      </c>
      <c r="BF5118" t="s">
        <v>76</v>
      </c>
      <c r="BG5118" t="s">
        <v>106</v>
      </c>
    </row>
    <row r="5119" spans="1:65" x14ac:dyDescent="0.3">
      <c r="A5119">
        <v>143927</v>
      </c>
      <c r="B5119">
        <v>0</v>
      </c>
      <c r="C5119" t="s">
        <v>65</v>
      </c>
      <c r="D5119" t="s">
        <v>88</v>
      </c>
      <c r="E5119" t="s">
        <v>68</v>
      </c>
      <c r="F5119" t="s">
        <v>67</v>
      </c>
      <c r="G5119">
        <v>0</v>
      </c>
      <c r="H5119">
        <v>225000</v>
      </c>
      <c r="I5119">
        <v>715500</v>
      </c>
      <c r="J5119" t="s">
        <v>69</v>
      </c>
      <c r="K5119" t="s">
        <v>70</v>
      </c>
      <c r="L5119" t="s">
        <v>91</v>
      </c>
      <c r="M5119" t="s">
        <v>72</v>
      </c>
      <c r="N5119">
        <v>2.0246E-2</v>
      </c>
      <c r="O5119">
        <v>18959</v>
      </c>
      <c r="P5119">
        <v>7109</v>
      </c>
      <c r="Q5119">
        <v>9819</v>
      </c>
      <c r="R5119">
        <v>2507</v>
      </c>
      <c r="S5119">
        <v>3</v>
      </c>
      <c r="T5119">
        <v>3</v>
      </c>
      <c r="U5119" t="s">
        <v>125</v>
      </c>
      <c r="V5119">
        <v>12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1</v>
      </c>
      <c r="AC5119" t="s">
        <v>168</v>
      </c>
      <c r="AD5119">
        <v>2654174</v>
      </c>
      <c r="AE5119" t="s">
        <v>93</v>
      </c>
      <c r="AG5119">
        <v>28296</v>
      </c>
      <c r="AH5119">
        <v>28296</v>
      </c>
      <c r="AI5119">
        <v>0</v>
      </c>
      <c r="AJ5119">
        <v>28296</v>
      </c>
      <c r="AK5119" t="s">
        <v>75</v>
      </c>
      <c r="AL5119">
        <v>8</v>
      </c>
      <c r="AM5119" t="s">
        <v>68</v>
      </c>
      <c r="AN5119">
        <v>1</v>
      </c>
      <c r="AO5119">
        <v>0</v>
      </c>
      <c r="AR5119" t="s">
        <v>79</v>
      </c>
      <c r="AS5119" t="s">
        <v>180</v>
      </c>
      <c r="AT5119">
        <v>-506</v>
      </c>
      <c r="AU5119" t="s">
        <v>78</v>
      </c>
      <c r="AV5119" t="s">
        <v>181</v>
      </c>
      <c r="AX5119" t="s">
        <v>81</v>
      </c>
      <c r="AY5119" t="s">
        <v>124</v>
      </c>
      <c r="AZ5119" t="s">
        <v>76</v>
      </c>
      <c r="BA5119" t="s">
        <v>76</v>
      </c>
      <c r="BB5119" t="s">
        <v>104</v>
      </c>
      <c r="BC5119">
        <v>50</v>
      </c>
      <c r="BD5119" t="s">
        <v>105</v>
      </c>
      <c r="BF5119" t="s">
        <v>76</v>
      </c>
      <c r="BG5119" t="s">
        <v>106</v>
      </c>
    </row>
    <row r="5120" spans="1:65" x14ac:dyDescent="0.3">
      <c r="A5120">
        <v>143932</v>
      </c>
      <c r="B5120">
        <v>0</v>
      </c>
      <c r="C5120" t="s">
        <v>99</v>
      </c>
      <c r="D5120" t="s">
        <v>66</v>
      </c>
      <c r="E5120" t="s">
        <v>67</v>
      </c>
      <c r="F5120" t="s">
        <v>68</v>
      </c>
      <c r="G5120">
        <v>0</v>
      </c>
      <c r="H5120">
        <v>112500</v>
      </c>
      <c r="I5120">
        <v>337500</v>
      </c>
      <c r="J5120" t="s">
        <v>69</v>
      </c>
      <c r="K5120" t="s">
        <v>70</v>
      </c>
      <c r="L5120" t="s">
        <v>119</v>
      </c>
      <c r="M5120" t="s">
        <v>72</v>
      </c>
      <c r="N5120">
        <v>3.5791999999999997E-2</v>
      </c>
      <c r="O5120">
        <v>16554</v>
      </c>
      <c r="P5120">
        <v>2226</v>
      </c>
      <c r="Q5120">
        <v>8468</v>
      </c>
      <c r="R5120">
        <v>106</v>
      </c>
      <c r="S5120">
        <v>2</v>
      </c>
      <c r="T5120">
        <v>2</v>
      </c>
      <c r="U5120" t="s">
        <v>120</v>
      </c>
      <c r="V5120">
        <v>10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137</v>
      </c>
      <c r="AD5120">
        <v>2250955</v>
      </c>
      <c r="AE5120" t="s">
        <v>65</v>
      </c>
      <c r="AG5120">
        <v>0</v>
      </c>
      <c r="AH5120">
        <v>0</v>
      </c>
      <c r="AK5120" t="s">
        <v>120</v>
      </c>
      <c r="AL5120">
        <v>12</v>
      </c>
      <c r="AM5120" t="s">
        <v>68</v>
      </c>
      <c r="AN5120">
        <v>1</v>
      </c>
      <c r="AR5120" t="s">
        <v>76</v>
      </c>
      <c r="AS5120" t="s">
        <v>129</v>
      </c>
      <c r="AT5120">
        <v>-168</v>
      </c>
      <c r="AU5120" t="s">
        <v>76</v>
      </c>
      <c r="AV5120" t="s">
        <v>79</v>
      </c>
      <c r="AX5120" t="s">
        <v>81</v>
      </c>
      <c r="AY5120" t="s">
        <v>76</v>
      </c>
      <c r="AZ5120" t="s">
        <v>76</v>
      </c>
      <c r="BA5120" t="s">
        <v>76</v>
      </c>
      <c r="BB5120" t="s">
        <v>121</v>
      </c>
      <c r="BC5120">
        <v>-1</v>
      </c>
      <c r="BD5120" t="s">
        <v>76</v>
      </c>
      <c r="BF5120" t="s">
        <v>76</v>
      </c>
      <c r="BG5120" t="s">
        <v>82</v>
      </c>
    </row>
    <row r="5121" spans="1:65" x14ac:dyDescent="0.3">
      <c r="A5121">
        <v>143943</v>
      </c>
      <c r="B5121">
        <v>0</v>
      </c>
      <c r="C5121" t="s">
        <v>65</v>
      </c>
      <c r="D5121" t="s">
        <v>88</v>
      </c>
      <c r="E5121" t="s">
        <v>68</v>
      </c>
      <c r="F5121" t="s">
        <v>68</v>
      </c>
      <c r="G5121">
        <v>0</v>
      </c>
      <c r="H5121">
        <v>270000</v>
      </c>
      <c r="I5121">
        <v>1018336.5</v>
      </c>
      <c r="J5121" t="s">
        <v>69</v>
      </c>
      <c r="K5121" t="s">
        <v>70</v>
      </c>
      <c r="L5121" t="s">
        <v>119</v>
      </c>
      <c r="M5121" t="s">
        <v>72</v>
      </c>
      <c r="N5121">
        <v>1.8849999999999999E-2</v>
      </c>
      <c r="O5121">
        <v>20542</v>
      </c>
      <c r="P5121">
        <v>6025</v>
      </c>
      <c r="Q5121">
        <v>6587</v>
      </c>
      <c r="R5121">
        <v>201</v>
      </c>
      <c r="S5121">
        <v>2</v>
      </c>
      <c r="T5121">
        <v>2</v>
      </c>
      <c r="U5121" t="s">
        <v>125</v>
      </c>
      <c r="V5121">
        <v>12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 t="s">
        <v>108</v>
      </c>
      <c r="AD5121">
        <v>1783756</v>
      </c>
      <c r="AE5121" t="s">
        <v>65</v>
      </c>
      <c r="AF5121">
        <v>18894.599999999999</v>
      </c>
      <c r="AG5121">
        <v>225000</v>
      </c>
      <c r="AH5121">
        <v>295366.5</v>
      </c>
      <c r="AJ5121">
        <v>225000</v>
      </c>
      <c r="AK5121" t="s">
        <v>73</v>
      </c>
      <c r="AL5121">
        <v>14</v>
      </c>
      <c r="AM5121" t="s">
        <v>68</v>
      </c>
      <c r="AN5121">
        <v>1</v>
      </c>
      <c r="AR5121" t="s">
        <v>76</v>
      </c>
      <c r="AS5121" t="s">
        <v>77</v>
      </c>
      <c r="AT5121">
        <v>-1342</v>
      </c>
      <c r="AU5121" t="s">
        <v>78</v>
      </c>
      <c r="AV5121" t="s">
        <v>79</v>
      </c>
      <c r="AW5121" t="s">
        <v>80</v>
      </c>
      <c r="AX5121" t="s">
        <v>81</v>
      </c>
      <c r="AY5121" t="s">
        <v>76</v>
      </c>
      <c r="AZ5121" t="s">
        <v>82</v>
      </c>
      <c r="BA5121" t="s">
        <v>116</v>
      </c>
      <c r="BB5121" t="s">
        <v>121</v>
      </c>
      <c r="BC5121">
        <v>-1</v>
      </c>
      <c r="BD5121" t="s">
        <v>76</v>
      </c>
      <c r="BE5121">
        <v>24</v>
      </c>
      <c r="BF5121" t="s">
        <v>147</v>
      </c>
      <c r="BG5121" t="s">
        <v>154</v>
      </c>
      <c r="BH5121">
        <v>365243</v>
      </c>
      <c r="BI5121">
        <v>-1312</v>
      </c>
      <c r="BJ5121">
        <v>-622</v>
      </c>
      <c r="BK5121">
        <v>-622</v>
      </c>
      <c r="BL5121">
        <v>-618</v>
      </c>
      <c r="BM5121">
        <v>1</v>
      </c>
    </row>
    <row r="5122" spans="1:65" x14ac:dyDescent="0.3">
      <c r="A5122">
        <v>143949</v>
      </c>
      <c r="B5122">
        <v>1</v>
      </c>
      <c r="C5122" t="s">
        <v>65</v>
      </c>
      <c r="D5122" t="s">
        <v>66</v>
      </c>
      <c r="E5122" t="s">
        <v>67</v>
      </c>
      <c r="F5122" t="s">
        <v>68</v>
      </c>
      <c r="G5122">
        <v>3</v>
      </c>
      <c r="H5122">
        <v>157500</v>
      </c>
      <c r="I5122">
        <v>900000</v>
      </c>
      <c r="J5122" t="s">
        <v>69</v>
      </c>
      <c r="K5122" t="s">
        <v>70</v>
      </c>
      <c r="L5122" t="s">
        <v>91</v>
      </c>
      <c r="M5122" t="s">
        <v>72</v>
      </c>
      <c r="N5122">
        <v>1.4170000000000001E-3</v>
      </c>
      <c r="O5122">
        <v>12233</v>
      </c>
      <c r="P5122">
        <v>819</v>
      </c>
      <c r="Q5122">
        <v>4725</v>
      </c>
      <c r="R5122">
        <v>4223</v>
      </c>
      <c r="S5122">
        <v>2</v>
      </c>
      <c r="T5122">
        <v>2</v>
      </c>
      <c r="U5122" t="s">
        <v>120</v>
      </c>
      <c r="V5122">
        <v>7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92</v>
      </c>
      <c r="AD5122">
        <v>2485812</v>
      </c>
      <c r="AE5122" t="s">
        <v>93</v>
      </c>
      <c r="AF5122">
        <v>14076.36</v>
      </c>
      <c r="AG5122">
        <v>150210</v>
      </c>
      <c r="AH5122">
        <v>192721.5</v>
      </c>
      <c r="AI5122">
        <v>0</v>
      </c>
      <c r="AJ5122">
        <v>150210</v>
      </c>
      <c r="AK5122" t="s">
        <v>94</v>
      </c>
      <c r="AL5122">
        <v>8</v>
      </c>
      <c r="AM5122" t="s">
        <v>68</v>
      </c>
      <c r="AN5122">
        <v>1</v>
      </c>
      <c r="AO5122">
        <v>0</v>
      </c>
      <c r="AR5122" t="s">
        <v>79</v>
      </c>
      <c r="AS5122" t="s">
        <v>77</v>
      </c>
      <c r="AT5122">
        <v>-669</v>
      </c>
      <c r="AU5122" t="s">
        <v>78</v>
      </c>
      <c r="AV5122" t="s">
        <v>79</v>
      </c>
      <c r="AW5122" t="s">
        <v>177</v>
      </c>
      <c r="AX5122" t="s">
        <v>102</v>
      </c>
      <c r="AY5122" t="s">
        <v>103</v>
      </c>
      <c r="AZ5122" t="s">
        <v>96</v>
      </c>
      <c r="BA5122" t="s">
        <v>76</v>
      </c>
      <c r="BB5122" t="s">
        <v>104</v>
      </c>
      <c r="BC5122">
        <v>1600</v>
      </c>
      <c r="BD5122" t="s">
        <v>85</v>
      </c>
      <c r="BE5122">
        <v>18</v>
      </c>
      <c r="BF5122" t="s">
        <v>147</v>
      </c>
      <c r="BG5122" t="s">
        <v>151</v>
      </c>
      <c r="BH5122">
        <v>365243</v>
      </c>
      <c r="BI5122">
        <v>-638</v>
      </c>
      <c r="BJ5122">
        <v>-128</v>
      </c>
      <c r="BK5122">
        <v>-128</v>
      </c>
      <c r="BL5122">
        <v>-122</v>
      </c>
      <c r="BM5122">
        <v>0</v>
      </c>
    </row>
    <row r="5123" spans="1:65" x14ac:dyDescent="0.3">
      <c r="A5123">
        <v>143953</v>
      </c>
      <c r="B5123">
        <v>0</v>
      </c>
      <c r="C5123" t="s">
        <v>65</v>
      </c>
      <c r="D5123" t="s">
        <v>88</v>
      </c>
      <c r="E5123" t="s">
        <v>67</v>
      </c>
      <c r="F5123" t="s">
        <v>67</v>
      </c>
      <c r="G5123">
        <v>1</v>
      </c>
      <c r="H5123">
        <v>135000</v>
      </c>
      <c r="I5123">
        <v>299772</v>
      </c>
      <c r="J5123" t="s">
        <v>69</v>
      </c>
      <c r="K5123" t="s">
        <v>90</v>
      </c>
      <c r="L5123" t="s">
        <v>91</v>
      </c>
      <c r="M5123" t="s">
        <v>72</v>
      </c>
      <c r="N5123">
        <v>1.8849999999999999E-2</v>
      </c>
      <c r="O5123">
        <v>11356</v>
      </c>
      <c r="P5123">
        <v>733</v>
      </c>
      <c r="Q5123">
        <v>5154</v>
      </c>
      <c r="R5123">
        <v>3671</v>
      </c>
      <c r="S5123">
        <v>2</v>
      </c>
      <c r="T5123">
        <v>2</v>
      </c>
      <c r="U5123" t="s">
        <v>94</v>
      </c>
      <c r="V5123">
        <v>13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 t="s">
        <v>168</v>
      </c>
      <c r="AD5123">
        <v>2468432</v>
      </c>
      <c r="AE5123" t="s">
        <v>65</v>
      </c>
      <c r="AG5123">
        <v>0</v>
      </c>
      <c r="AH5123">
        <v>0</v>
      </c>
      <c r="AK5123" t="s">
        <v>125</v>
      </c>
      <c r="AL5123">
        <v>11</v>
      </c>
      <c r="AM5123" t="s">
        <v>68</v>
      </c>
      <c r="AN5123">
        <v>1</v>
      </c>
      <c r="AR5123" t="s">
        <v>76</v>
      </c>
      <c r="AS5123" t="s">
        <v>129</v>
      </c>
      <c r="AT5123">
        <v>-179</v>
      </c>
      <c r="AU5123" t="s">
        <v>76</v>
      </c>
      <c r="AV5123" t="s">
        <v>79</v>
      </c>
      <c r="AX5123" t="s">
        <v>81</v>
      </c>
      <c r="AY5123" t="s">
        <v>76</v>
      </c>
      <c r="AZ5123" t="s">
        <v>76</v>
      </c>
      <c r="BA5123" t="s">
        <v>76</v>
      </c>
      <c r="BB5123" t="s">
        <v>121</v>
      </c>
      <c r="BC5123">
        <v>-1</v>
      </c>
      <c r="BD5123" t="s">
        <v>76</v>
      </c>
      <c r="BF5123" t="s">
        <v>76</v>
      </c>
      <c r="BG5123" t="s">
        <v>82</v>
      </c>
    </row>
    <row r="5124" spans="1:65" x14ac:dyDescent="0.3">
      <c r="A5124">
        <v>143953</v>
      </c>
      <c r="B5124">
        <v>0</v>
      </c>
      <c r="C5124" t="s">
        <v>65</v>
      </c>
      <c r="D5124" t="s">
        <v>88</v>
      </c>
      <c r="E5124" t="s">
        <v>67</v>
      </c>
      <c r="F5124" t="s">
        <v>67</v>
      </c>
      <c r="G5124">
        <v>1</v>
      </c>
      <c r="H5124">
        <v>135000</v>
      </c>
      <c r="I5124">
        <v>299772</v>
      </c>
      <c r="J5124" t="s">
        <v>69</v>
      </c>
      <c r="K5124" t="s">
        <v>90</v>
      </c>
      <c r="L5124" t="s">
        <v>91</v>
      </c>
      <c r="M5124" t="s">
        <v>72</v>
      </c>
      <c r="N5124">
        <v>1.8849999999999999E-2</v>
      </c>
      <c r="O5124">
        <v>11356</v>
      </c>
      <c r="P5124">
        <v>733</v>
      </c>
      <c r="Q5124">
        <v>5154</v>
      </c>
      <c r="R5124">
        <v>3671</v>
      </c>
      <c r="S5124">
        <v>2</v>
      </c>
      <c r="T5124">
        <v>2</v>
      </c>
      <c r="U5124" t="s">
        <v>94</v>
      </c>
      <c r="V5124">
        <v>13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 t="s">
        <v>168</v>
      </c>
      <c r="AD5124">
        <v>1747067</v>
      </c>
      <c r="AE5124" t="s">
        <v>65</v>
      </c>
      <c r="AF5124">
        <v>19583.37</v>
      </c>
      <c r="AG5124">
        <v>225000</v>
      </c>
      <c r="AH5124">
        <v>279495</v>
      </c>
      <c r="AJ5124">
        <v>225000</v>
      </c>
      <c r="AK5124" t="s">
        <v>75</v>
      </c>
      <c r="AL5124">
        <v>13</v>
      </c>
      <c r="AM5124" t="s">
        <v>68</v>
      </c>
      <c r="AN5124">
        <v>1</v>
      </c>
      <c r="AR5124" t="s">
        <v>76</v>
      </c>
      <c r="AS5124" t="s">
        <v>77</v>
      </c>
      <c r="AT5124">
        <v>-202</v>
      </c>
      <c r="AU5124" t="s">
        <v>78</v>
      </c>
      <c r="AV5124" t="s">
        <v>79</v>
      </c>
      <c r="AW5124" t="s">
        <v>80</v>
      </c>
      <c r="AX5124" t="s">
        <v>81</v>
      </c>
      <c r="AY5124" t="s">
        <v>76</v>
      </c>
      <c r="AZ5124" t="s">
        <v>82</v>
      </c>
      <c r="BA5124" t="s">
        <v>116</v>
      </c>
      <c r="BB5124" t="s">
        <v>121</v>
      </c>
      <c r="BC5124">
        <v>-1</v>
      </c>
      <c r="BD5124" t="s">
        <v>76</v>
      </c>
      <c r="BE5124">
        <v>18</v>
      </c>
      <c r="BF5124" t="s">
        <v>112</v>
      </c>
      <c r="BG5124" t="s">
        <v>118</v>
      </c>
      <c r="BH5124">
        <v>365243</v>
      </c>
      <c r="BI5124">
        <v>-172</v>
      </c>
      <c r="BJ5124">
        <v>338</v>
      </c>
      <c r="BK5124">
        <v>365243</v>
      </c>
      <c r="BL5124">
        <v>365243</v>
      </c>
      <c r="BM5124">
        <v>1</v>
      </c>
    </row>
    <row r="5125" spans="1:65" x14ac:dyDescent="0.3">
      <c r="A5125">
        <v>143953</v>
      </c>
      <c r="B5125">
        <v>0</v>
      </c>
      <c r="C5125" t="s">
        <v>65</v>
      </c>
      <c r="D5125" t="s">
        <v>88</v>
      </c>
      <c r="E5125" t="s">
        <v>67</v>
      </c>
      <c r="F5125" t="s">
        <v>67</v>
      </c>
      <c r="G5125">
        <v>1</v>
      </c>
      <c r="H5125">
        <v>135000</v>
      </c>
      <c r="I5125">
        <v>299772</v>
      </c>
      <c r="J5125" t="s">
        <v>69</v>
      </c>
      <c r="K5125" t="s">
        <v>90</v>
      </c>
      <c r="L5125" t="s">
        <v>91</v>
      </c>
      <c r="M5125" t="s">
        <v>72</v>
      </c>
      <c r="N5125">
        <v>1.8849999999999999E-2</v>
      </c>
      <c r="O5125">
        <v>11356</v>
      </c>
      <c r="P5125">
        <v>733</v>
      </c>
      <c r="Q5125">
        <v>5154</v>
      </c>
      <c r="R5125">
        <v>3671</v>
      </c>
      <c r="S5125">
        <v>2</v>
      </c>
      <c r="T5125">
        <v>2</v>
      </c>
      <c r="U5125" t="s">
        <v>94</v>
      </c>
      <c r="V5125">
        <v>13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 t="s">
        <v>168</v>
      </c>
      <c r="AD5125">
        <v>1444170</v>
      </c>
      <c r="AE5125" t="s">
        <v>65</v>
      </c>
      <c r="AF5125">
        <v>46763.73</v>
      </c>
      <c r="AG5125">
        <v>922500</v>
      </c>
      <c r="AH5125">
        <v>1029658.5</v>
      </c>
      <c r="AJ5125">
        <v>922500</v>
      </c>
      <c r="AK5125" t="s">
        <v>73</v>
      </c>
      <c r="AL5125">
        <v>17</v>
      </c>
      <c r="AM5125" t="s">
        <v>68</v>
      </c>
      <c r="AN5125">
        <v>1</v>
      </c>
      <c r="AR5125" t="s">
        <v>76</v>
      </c>
      <c r="AS5125" t="s">
        <v>114</v>
      </c>
      <c r="AT5125">
        <v>-310</v>
      </c>
      <c r="AU5125" t="s">
        <v>78</v>
      </c>
      <c r="AV5125" t="s">
        <v>115</v>
      </c>
      <c r="AX5125" t="s">
        <v>81</v>
      </c>
      <c r="AY5125" t="s">
        <v>76</v>
      </c>
      <c r="AZ5125" t="s">
        <v>82</v>
      </c>
      <c r="BA5125" t="s">
        <v>116</v>
      </c>
      <c r="BB5125" t="s">
        <v>121</v>
      </c>
      <c r="BC5125">
        <v>-1</v>
      </c>
      <c r="BD5125" t="s">
        <v>76</v>
      </c>
      <c r="BE5125">
        <v>48</v>
      </c>
      <c r="BF5125" t="s">
        <v>147</v>
      </c>
      <c r="BG5125" t="s">
        <v>154</v>
      </c>
    </row>
    <row r="5126" spans="1:65" x14ac:dyDescent="0.3">
      <c r="A5126">
        <v>143958</v>
      </c>
      <c r="B5126">
        <v>0</v>
      </c>
      <c r="C5126" t="s">
        <v>65</v>
      </c>
      <c r="D5126" t="s">
        <v>88</v>
      </c>
      <c r="E5126" t="s">
        <v>67</v>
      </c>
      <c r="F5126" t="s">
        <v>68</v>
      </c>
      <c r="G5126">
        <v>0</v>
      </c>
      <c r="H5126">
        <v>81000</v>
      </c>
      <c r="I5126">
        <v>253377</v>
      </c>
      <c r="J5126" t="s">
        <v>113</v>
      </c>
      <c r="K5126" t="s">
        <v>70</v>
      </c>
      <c r="L5126" t="s">
        <v>71</v>
      </c>
      <c r="M5126" t="s">
        <v>72</v>
      </c>
      <c r="N5126">
        <v>3.1329000000000003E-2</v>
      </c>
      <c r="O5126">
        <v>22733</v>
      </c>
      <c r="P5126">
        <v>365243</v>
      </c>
      <c r="Q5126">
        <v>8277</v>
      </c>
      <c r="R5126">
        <v>4361</v>
      </c>
      <c r="S5126">
        <v>2</v>
      </c>
      <c r="T5126">
        <v>2</v>
      </c>
      <c r="U5126" t="s">
        <v>109</v>
      </c>
      <c r="V5126">
        <v>15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76</v>
      </c>
      <c r="AD5126">
        <v>2111057</v>
      </c>
      <c r="AE5126" t="s">
        <v>93</v>
      </c>
      <c r="AF5126">
        <v>5006.835</v>
      </c>
      <c r="AG5126">
        <v>34515</v>
      </c>
      <c r="AH5126">
        <v>35509.5</v>
      </c>
      <c r="AI5126">
        <v>1710</v>
      </c>
      <c r="AJ5126">
        <v>34515</v>
      </c>
      <c r="AK5126" t="s">
        <v>120</v>
      </c>
      <c r="AL5126">
        <v>12</v>
      </c>
      <c r="AM5126" t="s">
        <v>68</v>
      </c>
      <c r="AN5126">
        <v>1</v>
      </c>
      <c r="AO5126">
        <v>5.0036821000000002E-2</v>
      </c>
      <c r="AR5126" t="s">
        <v>79</v>
      </c>
      <c r="AS5126" t="s">
        <v>77</v>
      </c>
      <c r="AT5126">
        <v>-2193</v>
      </c>
      <c r="AU5126" t="s">
        <v>78</v>
      </c>
      <c r="AV5126" t="s">
        <v>79</v>
      </c>
      <c r="AW5126" t="s">
        <v>101</v>
      </c>
      <c r="AX5126" t="s">
        <v>81</v>
      </c>
      <c r="AY5126" t="s">
        <v>124</v>
      </c>
      <c r="AZ5126" t="s">
        <v>96</v>
      </c>
      <c r="BA5126" t="s">
        <v>76</v>
      </c>
      <c r="BB5126" t="s">
        <v>104</v>
      </c>
      <c r="BC5126">
        <v>34</v>
      </c>
      <c r="BD5126" t="s">
        <v>105</v>
      </c>
      <c r="BE5126">
        <v>10</v>
      </c>
      <c r="BF5126" t="s">
        <v>86</v>
      </c>
      <c r="BG5126" t="s">
        <v>106</v>
      </c>
      <c r="BH5126">
        <v>365243</v>
      </c>
      <c r="BI5126">
        <v>-2162</v>
      </c>
      <c r="BJ5126">
        <v>-1892</v>
      </c>
      <c r="BK5126">
        <v>-1892</v>
      </c>
      <c r="BL5126">
        <v>-1650</v>
      </c>
      <c r="BM5126">
        <v>0</v>
      </c>
    </row>
    <row r="5127" spans="1:65" x14ac:dyDescent="0.3">
      <c r="A5127">
        <v>143979</v>
      </c>
      <c r="B5127">
        <v>0</v>
      </c>
      <c r="C5127" t="s">
        <v>99</v>
      </c>
      <c r="D5127" t="s">
        <v>66</v>
      </c>
      <c r="E5127" t="s">
        <v>67</v>
      </c>
      <c r="F5127" t="s">
        <v>67</v>
      </c>
      <c r="G5127">
        <v>0</v>
      </c>
      <c r="H5127">
        <v>67500</v>
      </c>
      <c r="I5127">
        <v>202500</v>
      </c>
      <c r="J5127" t="s">
        <v>113</v>
      </c>
      <c r="K5127" t="s">
        <v>70</v>
      </c>
      <c r="L5127" t="s">
        <v>91</v>
      </c>
      <c r="M5127" t="s">
        <v>72</v>
      </c>
      <c r="N5127">
        <v>1.5221E-2</v>
      </c>
      <c r="O5127">
        <v>23291</v>
      </c>
      <c r="P5127">
        <v>365243</v>
      </c>
      <c r="Q5127">
        <v>5559</v>
      </c>
      <c r="R5127">
        <v>4016</v>
      </c>
      <c r="S5127">
        <v>2</v>
      </c>
      <c r="T5127">
        <v>2</v>
      </c>
      <c r="U5127" t="s">
        <v>73</v>
      </c>
      <c r="V5127">
        <v>14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 t="s">
        <v>76</v>
      </c>
      <c r="AD5127">
        <v>2603139</v>
      </c>
      <c r="AE5127" t="s">
        <v>65</v>
      </c>
      <c r="AF5127">
        <v>12204.81</v>
      </c>
      <c r="AG5127">
        <v>135000</v>
      </c>
      <c r="AH5127">
        <v>152820</v>
      </c>
      <c r="AJ5127">
        <v>135000</v>
      </c>
      <c r="AK5127" t="s">
        <v>109</v>
      </c>
      <c r="AL5127">
        <v>10</v>
      </c>
      <c r="AM5127" t="s">
        <v>68</v>
      </c>
      <c r="AN5127">
        <v>1</v>
      </c>
      <c r="AR5127" t="s">
        <v>122</v>
      </c>
      <c r="AS5127" t="s">
        <v>114</v>
      </c>
      <c r="AT5127">
        <v>-363</v>
      </c>
      <c r="AU5127" t="s">
        <v>78</v>
      </c>
      <c r="AV5127" t="s">
        <v>115</v>
      </c>
      <c r="AX5127" t="s">
        <v>81</v>
      </c>
      <c r="AY5127" t="s">
        <v>76</v>
      </c>
      <c r="AZ5127" t="s">
        <v>82</v>
      </c>
      <c r="BA5127" t="s">
        <v>83</v>
      </c>
      <c r="BB5127" t="s">
        <v>121</v>
      </c>
      <c r="BC5127">
        <v>-1</v>
      </c>
      <c r="BD5127" t="s">
        <v>76</v>
      </c>
      <c r="BE5127">
        <v>24</v>
      </c>
      <c r="BF5127" t="s">
        <v>86</v>
      </c>
      <c r="BG5127" t="s">
        <v>87</v>
      </c>
    </row>
    <row r="5128" spans="1:65" x14ac:dyDescent="0.3">
      <c r="A5128">
        <v>143979</v>
      </c>
      <c r="B5128">
        <v>0</v>
      </c>
      <c r="C5128" t="s">
        <v>99</v>
      </c>
      <c r="D5128" t="s">
        <v>66</v>
      </c>
      <c r="E5128" t="s">
        <v>67</v>
      </c>
      <c r="F5128" t="s">
        <v>67</v>
      </c>
      <c r="G5128">
        <v>0</v>
      </c>
      <c r="H5128">
        <v>67500</v>
      </c>
      <c r="I5128">
        <v>202500</v>
      </c>
      <c r="J5128" t="s">
        <v>113</v>
      </c>
      <c r="K5128" t="s">
        <v>70</v>
      </c>
      <c r="L5128" t="s">
        <v>91</v>
      </c>
      <c r="M5128" t="s">
        <v>72</v>
      </c>
      <c r="N5128">
        <v>1.5221E-2</v>
      </c>
      <c r="O5128">
        <v>23291</v>
      </c>
      <c r="P5128">
        <v>365243</v>
      </c>
      <c r="Q5128">
        <v>5559</v>
      </c>
      <c r="R5128">
        <v>4016</v>
      </c>
      <c r="S5128">
        <v>2</v>
      </c>
      <c r="T5128">
        <v>2</v>
      </c>
      <c r="U5128" t="s">
        <v>73</v>
      </c>
      <c r="V5128">
        <v>14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76</v>
      </c>
      <c r="AD5128">
        <v>1683198</v>
      </c>
      <c r="AE5128" t="s">
        <v>65</v>
      </c>
      <c r="AF5128">
        <v>7525.98</v>
      </c>
      <c r="AG5128">
        <v>90000</v>
      </c>
      <c r="AH5128">
        <v>98910</v>
      </c>
      <c r="AJ5128">
        <v>90000</v>
      </c>
      <c r="AK5128" t="s">
        <v>94</v>
      </c>
      <c r="AL5128">
        <v>9</v>
      </c>
      <c r="AM5128" t="s">
        <v>68</v>
      </c>
      <c r="AN5128">
        <v>1</v>
      </c>
      <c r="AR5128" t="s">
        <v>76</v>
      </c>
      <c r="AS5128" t="s">
        <v>77</v>
      </c>
      <c r="AT5128">
        <v>-404</v>
      </c>
      <c r="AU5128" t="s">
        <v>78</v>
      </c>
      <c r="AV5128" t="s">
        <v>79</v>
      </c>
      <c r="AX5128" t="s">
        <v>81</v>
      </c>
      <c r="AY5128" t="s">
        <v>76</v>
      </c>
      <c r="AZ5128" t="s">
        <v>82</v>
      </c>
      <c r="BA5128" t="s">
        <v>116</v>
      </c>
      <c r="BB5128" t="s">
        <v>121</v>
      </c>
      <c r="BC5128">
        <v>-1</v>
      </c>
      <c r="BD5128" t="s">
        <v>76</v>
      </c>
      <c r="BE5128">
        <v>18</v>
      </c>
      <c r="BF5128" t="s">
        <v>147</v>
      </c>
      <c r="BG5128" t="s">
        <v>154</v>
      </c>
      <c r="BH5128">
        <v>365243</v>
      </c>
      <c r="BI5128">
        <v>-374</v>
      </c>
      <c r="BJ5128">
        <v>136</v>
      </c>
      <c r="BK5128">
        <v>-344</v>
      </c>
      <c r="BL5128">
        <v>-314</v>
      </c>
      <c r="BM5128">
        <v>1</v>
      </c>
    </row>
    <row r="5129" spans="1:65" x14ac:dyDescent="0.3">
      <c r="A5129">
        <v>143980</v>
      </c>
      <c r="B5129">
        <v>0</v>
      </c>
      <c r="C5129" t="s">
        <v>65</v>
      </c>
      <c r="D5129" t="s">
        <v>88</v>
      </c>
      <c r="E5129" t="s">
        <v>67</v>
      </c>
      <c r="F5129" t="s">
        <v>68</v>
      </c>
      <c r="G5129">
        <v>0</v>
      </c>
      <c r="H5129">
        <v>157500</v>
      </c>
      <c r="I5129">
        <v>247500</v>
      </c>
      <c r="J5129" t="s">
        <v>113</v>
      </c>
      <c r="K5129" t="s">
        <v>70</v>
      </c>
      <c r="L5129" t="s">
        <v>91</v>
      </c>
      <c r="M5129" t="s">
        <v>72</v>
      </c>
      <c r="N5129">
        <v>2.8663000000000001E-2</v>
      </c>
      <c r="O5129">
        <v>21965</v>
      </c>
      <c r="P5129">
        <v>365243</v>
      </c>
      <c r="Q5129">
        <v>12517</v>
      </c>
      <c r="R5129">
        <v>4554</v>
      </c>
      <c r="S5129">
        <v>2</v>
      </c>
      <c r="T5129">
        <v>2</v>
      </c>
      <c r="U5129" t="s">
        <v>123</v>
      </c>
      <c r="V5129">
        <v>7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 t="s">
        <v>76</v>
      </c>
      <c r="AD5129">
        <v>2639939</v>
      </c>
      <c r="AE5129" t="s">
        <v>65</v>
      </c>
      <c r="AF5129">
        <v>15001.74</v>
      </c>
      <c r="AG5129">
        <v>229500</v>
      </c>
      <c r="AH5129">
        <v>254340</v>
      </c>
      <c r="AJ5129">
        <v>229500</v>
      </c>
      <c r="AK5129" t="s">
        <v>73</v>
      </c>
      <c r="AL5129">
        <v>7</v>
      </c>
      <c r="AM5129" t="s">
        <v>68</v>
      </c>
      <c r="AN5129">
        <v>1</v>
      </c>
      <c r="AR5129" t="s">
        <v>76</v>
      </c>
      <c r="AS5129" t="s">
        <v>77</v>
      </c>
      <c r="AT5129">
        <v>-557</v>
      </c>
      <c r="AU5129" t="s">
        <v>78</v>
      </c>
      <c r="AV5129" t="s">
        <v>79</v>
      </c>
      <c r="AX5129" t="s">
        <v>81</v>
      </c>
      <c r="AY5129" t="s">
        <v>76</v>
      </c>
      <c r="AZ5129" t="s">
        <v>82</v>
      </c>
      <c r="BA5129" t="s">
        <v>116</v>
      </c>
      <c r="BB5129" t="s">
        <v>121</v>
      </c>
      <c r="BC5129">
        <v>-1</v>
      </c>
      <c r="BD5129" t="s">
        <v>76</v>
      </c>
      <c r="BE5129">
        <v>24</v>
      </c>
      <c r="BF5129" t="s">
        <v>147</v>
      </c>
      <c r="BG5129" t="s">
        <v>154</v>
      </c>
      <c r="BH5129">
        <v>365243</v>
      </c>
      <c r="BI5129">
        <v>-527</v>
      </c>
      <c r="BJ5129">
        <v>163</v>
      </c>
      <c r="BK5129">
        <v>365243</v>
      </c>
      <c r="BL5129">
        <v>365243</v>
      </c>
      <c r="BM5129">
        <v>1</v>
      </c>
    </row>
    <row r="5130" spans="1:65" x14ac:dyDescent="0.3">
      <c r="A5130">
        <v>143999</v>
      </c>
      <c r="B5130">
        <v>0</v>
      </c>
      <c r="C5130" t="s">
        <v>65</v>
      </c>
      <c r="D5130" t="s">
        <v>88</v>
      </c>
      <c r="E5130" t="s">
        <v>68</v>
      </c>
      <c r="F5130" t="s">
        <v>68</v>
      </c>
      <c r="G5130">
        <v>0</v>
      </c>
      <c r="H5130">
        <v>157500</v>
      </c>
      <c r="I5130">
        <v>1350000</v>
      </c>
      <c r="J5130" t="s">
        <v>113</v>
      </c>
      <c r="K5130" t="s">
        <v>90</v>
      </c>
      <c r="L5130" t="s">
        <v>91</v>
      </c>
      <c r="M5130" t="s">
        <v>72</v>
      </c>
      <c r="N5130">
        <v>3.1329000000000003E-2</v>
      </c>
      <c r="O5130">
        <v>18718</v>
      </c>
      <c r="P5130">
        <v>365243</v>
      </c>
      <c r="Q5130">
        <v>1079</v>
      </c>
      <c r="R5130">
        <v>2268</v>
      </c>
      <c r="S5130">
        <v>2</v>
      </c>
      <c r="T5130">
        <v>2</v>
      </c>
      <c r="U5130" t="s">
        <v>120</v>
      </c>
      <c r="V5130">
        <v>13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 t="s">
        <v>76</v>
      </c>
      <c r="AD5130">
        <v>1735471</v>
      </c>
      <c r="AE5130" t="s">
        <v>93</v>
      </c>
      <c r="AF5130">
        <v>5800.95</v>
      </c>
      <c r="AG5130">
        <v>36540</v>
      </c>
      <c r="AH5130">
        <v>28903.5</v>
      </c>
      <c r="AI5130">
        <v>9000</v>
      </c>
      <c r="AJ5130">
        <v>36540</v>
      </c>
      <c r="AK5130" t="s">
        <v>94</v>
      </c>
      <c r="AL5130">
        <v>9</v>
      </c>
      <c r="AM5130" t="s">
        <v>68</v>
      </c>
      <c r="AN5130">
        <v>1</v>
      </c>
      <c r="AO5130">
        <v>0.25859928999999998</v>
      </c>
      <c r="AR5130" t="s">
        <v>79</v>
      </c>
      <c r="AS5130" t="s">
        <v>77</v>
      </c>
      <c r="AT5130">
        <v>-2335</v>
      </c>
      <c r="AU5130" t="s">
        <v>155</v>
      </c>
      <c r="AV5130" t="s">
        <v>79</v>
      </c>
      <c r="AW5130" t="s">
        <v>101</v>
      </c>
      <c r="AX5130" t="s">
        <v>102</v>
      </c>
      <c r="AY5130" t="s">
        <v>124</v>
      </c>
      <c r="AZ5130" t="s">
        <v>96</v>
      </c>
      <c r="BA5130" t="s">
        <v>76</v>
      </c>
      <c r="BB5130" t="s">
        <v>138</v>
      </c>
      <c r="BC5130">
        <v>5</v>
      </c>
      <c r="BD5130" t="s">
        <v>105</v>
      </c>
      <c r="BE5130">
        <v>6</v>
      </c>
      <c r="BF5130" t="s">
        <v>86</v>
      </c>
      <c r="BG5130" t="s">
        <v>106</v>
      </c>
      <c r="BH5130">
        <v>365243</v>
      </c>
      <c r="BI5130">
        <v>-2298</v>
      </c>
      <c r="BJ5130">
        <v>-2148</v>
      </c>
      <c r="BK5130">
        <v>-2208</v>
      </c>
      <c r="BL5130">
        <v>-2201</v>
      </c>
      <c r="BM5130">
        <v>1</v>
      </c>
    </row>
    <row r="5131" spans="1:65" x14ac:dyDescent="0.3">
      <c r="A5131">
        <v>144007</v>
      </c>
      <c r="B5131">
        <v>0</v>
      </c>
      <c r="C5131" t="s">
        <v>65</v>
      </c>
      <c r="D5131" t="s">
        <v>66</v>
      </c>
      <c r="E5131" t="s">
        <v>68</v>
      </c>
      <c r="F5131" t="s">
        <v>67</v>
      </c>
      <c r="G5131">
        <v>0</v>
      </c>
      <c r="H5131">
        <v>900000</v>
      </c>
      <c r="I5131">
        <v>527373</v>
      </c>
      <c r="J5131" t="s">
        <v>89</v>
      </c>
      <c r="K5131" t="s">
        <v>90</v>
      </c>
      <c r="L5131" t="s">
        <v>91</v>
      </c>
      <c r="M5131" t="s">
        <v>72</v>
      </c>
      <c r="N5131">
        <v>1.8029E-2</v>
      </c>
      <c r="O5131">
        <v>21636</v>
      </c>
      <c r="P5131">
        <v>1047</v>
      </c>
      <c r="Q5131">
        <v>2824</v>
      </c>
      <c r="R5131">
        <v>2381</v>
      </c>
      <c r="S5131">
        <v>3</v>
      </c>
      <c r="T5131">
        <v>3</v>
      </c>
      <c r="U5131" t="s">
        <v>94</v>
      </c>
      <c r="V5131">
        <v>6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 t="s">
        <v>92</v>
      </c>
      <c r="AD5131">
        <v>2434282</v>
      </c>
      <c r="AE5131" t="s">
        <v>65</v>
      </c>
      <c r="AG5131">
        <v>0</v>
      </c>
      <c r="AH5131">
        <v>0</v>
      </c>
      <c r="AK5131" t="s">
        <v>73</v>
      </c>
      <c r="AL5131">
        <v>9</v>
      </c>
      <c r="AM5131" t="s">
        <v>68</v>
      </c>
      <c r="AN5131">
        <v>1</v>
      </c>
      <c r="AR5131" t="s">
        <v>76</v>
      </c>
      <c r="AS5131" t="s">
        <v>129</v>
      </c>
      <c r="AT5131">
        <v>-331</v>
      </c>
      <c r="AU5131" t="s">
        <v>76</v>
      </c>
      <c r="AV5131" t="s">
        <v>79</v>
      </c>
      <c r="AX5131" t="s">
        <v>81</v>
      </c>
      <c r="AY5131" t="s">
        <v>76</v>
      </c>
      <c r="AZ5131" t="s">
        <v>76</v>
      </c>
      <c r="BA5131" t="s">
        <v>76</v>
      </c>
      <c r="BB5131" t="s">
        <v>121</v>
      </c>
      <c r="BC5131">
        <v>-1</v>
      </c>
      <c r="BD5131" t="s">
        <v>76</v>
      </c>
      <c r="BF5131" t="s">
        <v>76</v>
      </c>
      <c r="BG5131" t="s">
        <v>82</v>
      </c>
    </row>
    <row r="5132" spans="1:65" x14ac:dyDescent="0.3">
      <c r="A5132">
        <v>144026</v>
      </c>
      <c r="B5132">
        <v>0</v>
      </c>
      <c r="C5132" t="s">
        <v>65</v>
      </c>
      <c r="D5132" t="s">
        <v>88</v>
      </c>
      <c r="E5132" t="s">
        <v>67</v>
      </c>
      <c r="F5132" t="s">
        <v>67</v>
      </c>
      <c r="G5132">
        <v>1</v>
      </c>
      <c r="H5132">
        <v>112500</v>
      </c>
      <c r="I5132">
        <v>248760</v>
      </c>
      <c r="J5132" t="s">
        <v>69</v>
      </c>
      <c r="K5132" t="s">
        <v>70</v>
      </c>
      <c r="L5132" t="s">
        <v>91</v>
      </c>
      <c r="M5132" t="s">
        <v>72</v>
      </c>
      <c r="N5132">
        <v>1.8800999999999998E-2</v>
      </c>
      <c r="O5132">
        <v>11184</v>
      </c>
      <c r="P5132">
        <v>1576</v>
      </c>
      <c r="Q5132">
        <v>2327</v>
      </c>
      <c r="R5132">
        <v>2433</v>
      </c>
      <c r="S5132">
        <v>2</v>
      </c>
      <c r="T5132">
        <v>2</v>
      </c>
      <c r="U5132" t="s">
        <v>94</v>
      </c>
      <c r="V5132">
        <v>16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145</v>
      </c>
      <c r="AD5132">
        <v>1493625</v>
      </c>
      <c r="AE5132" t="s">
        <v>93</v>
      </c>
      <c r="AF5132">
        <v>13718.7</v>
      </c>
      <c r="AG5132">
        <v>131400</v>
      </c>
      <c r="AH5132">
        <v>137187</v>
      </c>
      <c r="AI5132">
        <v>6570</v>
      </c>
      <c r="AJ5132">
        <v>131400</v>
      </c>
      <c r="AK5132" t="s">
        <v>75</v>
      </c>
      <c r="AL5132">
        <v>13</v>
      </c>
      <c r="AM5132" t="s">
        <v>68</v>
      </c>
      <c r="AN5132">
        <v>1</v>
      </c>
      <c r="AO5132">
        <v>4.9773765999999997E-2</v>
      </c>
      <c r="AR5132" t="s">
        <v>79</v>
      </c>
      <c r="AS5132" t="s">
        <v>77</v>
      </c>
      <c r="AT5132">
        <v>-2310</v>
      </c>
      <c r="AU5132" t="s">
        <v>78</v>
      </c>
      <c r="AV5132" t="s">
        <v>79</v>
      </c>
      <c r="AW5132" t="s">
        <v>101</v>
      </c>
      <c r="AX5132" t="s">
        <v>81</v>
      </c>
      <c r="AY5132" t="s">
        <v>157</v>
      </c>
      <c r="AZ5132" t="s">
        <v>96</v>
      </c>
      <c r="BA5132" t="s">
        <v>76</v>
      </c>
      <c r="BB5132" t="s">
        <v>104</v>
      </c>
      <c r="BC5132">
        <v>998</v>
      </c>
      <c r="BD5132" t="s">
        <v>157</v>
      </c>
      <c r="BE5132">
        <v>12</v>
      </c>
      <c r="BF5132" t="s">
        <v>147</v>
      </c>
      <c r="BG5132" t="s">
        <v>148</v>
      </c>
      <c r="BH5132">
        <v>365243</v>
      </c>
      <c r="BI5132">
        <v>-2279</v>
      </c>
      <c r="BJ5132">
        <v>-1949</v>
      </c>
      <c r="BK5132">
        <v>-1949</v>
      </c>
      <c r="BL5132">
        <v>-1946</v>
      </c>
      <c r="BM5132">
        <v>0</v>
      </c>
    </row>
    <row r="5133" spans="1:65" x14ac:dyDescent="0.3">
      <c r="A5133">
        <v>144028</v>
      </c>
      <c r="B5133">
        <v>0</v>
      </c>
      <c r="C5133" t="s">
        <v>65</v>
      </c>
      <c r="D5133" t="s">
        <v>88</v>
      </c>
      <c r="E5133" t="s">
        <v>68</v>
      </c>
      <c r="F5133" t="s">
        <v>68</v>
      </c>
      <c r="G5133">
        <v>1</v>
      </c>
      <c r="H5133">
        <v>360000</v>
      </c>
      <c r="I5133">
        <v>497520</v>
      </c>
      <c r="J5133" t="s">
        <v>69</v>
      </c>
      <c r="K5133" t="s">
        <v>90</v>
      </c>
      <c r="L5133" t="s">
        <v>91</v>
      </c>
      <c r="M5133" t="s">
        <v>72</v>
      </c>
      <c r="N5133">
        <v>1.1703E-2</v>
      </c>
      <c r="O5133">
        <v>15184</v>
      </c>
      <c r="P5133">
        <v>7835</v>
      </c>
      <c r="Q5133">
        <v>8820</v>
      </c>
      <c r="R5133">
        <v>3416</v>
      </c>
      <c r="S5133">
        <v>2</v>
      </c>
      <c r="T5133">
        <v>2</v>
      </c>
      <c r="U5133" t="s">
        <v>73</v>
      </c>
      <c r="V5133">
        <v>11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92</v>
      </c>
      <c r="AD5133">
        <v>1007139</v>
      </c>
      <c r="AE5133" t="s">
        <v>65</v>
      </c>
      <c r="AF5133">
        <v>62453.834999999999</v>
      </c>
      <c r="AG5133">
        <v>1035000</v>
      </c>
      <c r="AH5133">
        <v>1110141</v>
      </c>
      <c r="AJ5133">
        <v>1035000</v>
      </c>
      <c r="AK5133" t="s">
        <v>120</v>
      </c>
      <c r="AL5133">
        <v>15</v>
      </c>
      <c r="AM5133" t="s">
        <v>68</v>
      </c>
      <c r="AN5133">
        <v>1</v>
      </c>
      <c r="AR5133" t="s">
        <v>76</v>
      </c>
      <c r="AS5133" t="s">
        <v>77</v>
      </c>
      <c r="AT5133">
        <v>-477</v>
      </c>
      <c r="AU5133" t="s">
        <v>78</v>
      </c>
      <c r="AV5133" t="s">
        <v>79</v>
      </c>
      <c r="AX5133" t="s">
        <v>81</v>
      </c>
      <c r="AY5133" t="s">
        <v>76</v>
      </c>
      <c r="AZ5133" t="s">
        <v>82</v>
      </c>
      <c r="BA5133" t="s">
        <v>116</v>
      </c>
      <c r="BB5133" t="s">
        <v>121</v>
      </c>
      <c r="BC5133">
        <v>-1</v>
      </c>
      <c r="BD5133" t="s">
        <v>76</v>
      </c>
      <c r="BE5133">
        <v>30</v>
      </c>
      <c r="BF5133" t="s">
        <v>147</v>
      </c>
      <c r="BG5133" t="s">
        <v>154</v>
      </c>
      <c r="BH5133">
        <v>365243</v>
      </c>
      <c r="BI5133">
        <v>-447</v>
      </c>
      <c r="BJ5133">
        <v>423</v>
      </c>
      <c r="BK5133">
        <v>-267</v>
      </c>
      <c r="BL5133">
        <v>-263</v>
      </c>
      <c r="BM5133">
        <v>1</v>
      </c>
    </row>
    <row r="5134" spans="1:65" x14ac:dyDescent="0.3">
      <c r="A5134">
        <v>144040</v>
      </c>
      <c r="B5134">
        <v>0</v>
      </c>
      <c r="C5134" t="s">
        <v>65</v>
      </c>
      <c r="D5134" t="s">
        <v>66</v>
      </c>
      <c r="E5134" t="s">
        <v>68</v>
      </c>
      <c r="F5134" t="s">
        <v>68</v>
      </c>
      <c r="G5134">
        <v>0</v>
      </c>
      <c r="H5134">
        <v>135000</v>
      </c>
      <c r="I5134">
        <v>900000</v>
      </c>
      <c r="J5134" t="s">
        <v>69</v>
      </c>
      <c r="K5134" t="s">
        <v>70</v>
      </c>
      <c r="L5134" t="s">
        <v>91</v>
      </c>
      <c r="M5134" t="s">
        <v>72</v>
      </c>
      <c r="N5134">
        <v>2.8663000000000001E-2</v>
      </c>
      <c r="O5134">
        <v>9007</v>
      </c>
      <c r="P5134">
        <v>135</v>
      </c>
      <c r="Q5134">
        <v>3735</v>
      </c>
      <c r="R5134">
        <v>1359</v>
      </c>
      <c r="S5134">
        <v>2</v>
      </c>
      <c r="T5134">
        <v>2</v>
      </c>
      <c r="U5134" t="s">
        <v>120</v>
      </c>
      <c r="V5134">
        <v>11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  <c r="AC5134" t="s">
        <v>92</v>
      </c>
      <c r="AD5134">
        <v>1766797</v>
      </c>
      <c r="AE5134" t="s">
        <v>93</v>
      </c>
      <c r="AF5134">
        <v>11381.13</v>
      </c>
      <c r="AG5134">
        <v>53394.75</v>
      </c>
      <c r="AH5134">
        <v>42714</v>
      </c>
      <c r="AI5134">
        <v>10680.75</v>
      </c>
      <c r="AJ5134">
        <v>53394.75</v>
      </c>
      <c r="AK5134" t="s">
        <v>120</v>
      </c>
      <c r="AL5134">
        <v>10</v>
      </c>
      <c r="AM5134" t="s">
        <v>68</v>
      </c>
      <c r="AN5134">
        <v>1</v>
      </c>
      <c r="AO5134">
        <v>0.21785489599999999</v>
      </c>
      <c r="AR5134" t="s">
        <v>79</v>
      </c>
      <c r="AS5134" t="s">
        <v>77</v>
      </c>
      <c r="AT5134">
        <v>-952</v>
      </c>
      <c r="AU5134" t="s">
        <v>78</v>
      </c>
      <c r="AV5134" t="s">
        <v>79</v>
      </c>
      <c r="AX5134" t="s">
        <v>161</v>
      </c>
      <c r="AY5134" t="s">
        <v>124</v>
      </c>
      <c r="AZ5134" t="s">
        <v>96</v>
      </c>
      <c r="BA5134" t="s">
        <v>76</v>
      </c>
      <c r="BB5134" t="s">
        <v>104</v>
      </c>
      <c r="BC5134">
        <v>5</v>
      </c>
      <c r="BD5134" t="s">
        <v>105</v>
      </c>
      <c r="BE5134">
        <v>4</v>
      </c>
      <c r="BF5134" t="s">
        <v>147</v>
      </c>
      <c r="BG5134" t="s">
        <v>208</v>
      </c>
      <c r="BH5134">
        <v>365243</v>
      </c>
      <c r="BI5134">
        <v>-915</v>
      </c>
      <c r="BJ5134">
        <v>-825</v>
      </c>
      <c r="BK5134">
        <v>-825</v>
      </c>
      <c r="BL5134">
        <v>-821</v>
      </c>
      <c r="BM5134">
        <v>0</v>
      </c>
    </row>
    <row r="5135" spans="1:65" x14ac:dyDescent="0.3">
      <c r="A5135">
        <v>144042</v>
      </c>
      <c r="B5135">
        <v>0</v>
      </c>
      <c r="C5135" t="s">
        <v>65</v>
      </c>
      <c r="D5135" t="s">
        <v>88</v>
      </c>
      <c r="E5135" t="s">
        <v>67</v>
      </c>
      <c r="F5135" t="s">
        <v>68</v>
      </c>
      <c r="G5135">
        <v>1</v>
      </c>
      <c r="H5135">
        <v>135000</v>
      </c>
      <c r="I5135">
        <v>360000</v>
      </c>
      <c r="J5135" t="s">
        <v>69</v>
      </c>
      <c r="K5135" t="s">
        <v>70</v>
      </c>
      <c r="L5135" t="s">
        <v>91</v>
      </c>
      <c r="M5135" t="s">
        <v>72</v>
      </c>
      <c r="N5135">
        <v>2.6391999999999999E-2</v>
      </c>
      <c r="O5135">
        <v>16565</v>
      </c>
      <c r="P5135">
        <v>3970</v>
      </c>
      <c r="Q5135">
        <v>13421</v>
      </c>
      <c r="R5135">
        <v>112</v>
      </c>
      <c r="S5135">
        <v>2</v>
      </c>
      <c r="T5135">
        <v>2</v>
      </c>
      <c r="U5135" t="s">
        <v>73</v>
      </c>
      <c r="V5135">
        <v>13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 t="s">
        <v>122</v>
      </c>
      <c r="AD5135">
        <v>1456898</v>
      </c>
      <c r="AE5135" t="s">
        <v>65</v>
      </c>
      <c r="AF5135">
        <v>12573.405000000001</v>
      </c>
      <c r="AG5135">
        <v>157500</v>
      </c>
      <c r="AH5135">
        <v>205515</v>
      </c>
      <c r="AJ5135">
        <v>157500</v>
      </c>
      <c r="AK5135" t="s">
        <v>109</v>
      </c>
      <c r="AL5135">
        <v>11</v>
      </c>
      <c r="AM5135" t="s">
        <v>68</v>
      </c>
      <c r="AN5135">
        <v>1</v>
      </c>
      <c r="AR5135" t="s">
        <v>76</v>
      </c>
      <c r="AS5135" t="s">
        <v>77</v>
      </c>
      <c r="AT5135">
        <v>-720</v>
      </c>
      <c r="AU5135" t="s">
        <v>78</v>
      </c>
      <c r="AV5135" t="s">
        <v>79</v>
      </c>
      <c r="AW5135" t="s">
        <v>80</v>
      </c>
      <c r="AX5135" t="s">
        <v>81</v>
      </c>
      <c r="AY5135" t="s">
        <v>76</v>
      </c>
      <c r="AZ5135" t="s">
        <v>82</v>
      </c>
      <c r="BA5135" t="s">
        <v>116</v>
      </c>
      <c r="BB5135" t="s">
        <v>121</v>
      </c>
      <c r="BC5135">
        <v>-1</v>
      </c>
      <c r="BD5135" t="s">
        <v>76</v>
      </c>
      <c r="BE5135">
        <v>24</v>
      </c>
      <c r="BF5135" t="s">
        <v>147</v>
      </c>
      <c r="BG5135" t="s">
        <v>154</v>
      </c>
      <c r="BH5135">
        <v>365243</v>
      </c>
      <c r="BI5135">
        <v>-690</v>
      </c>
      <c r="BJ5135">
        <v>0</v>
      </c>
      <c r="BK5135">
        <v>-60</v>
      </c>
      <c r="BL5135">
        <v>-53</v>
      </c>
      <c r="BM5135">
        <v>1</v>
      </c>
    </row>
    <row r="5136" spans="1:65" x14ac:dyDescent="0.3">
      <c r="A5136">
        <v>144044</v>
      </c>
      <c r="B5136">
        <v>0</v>
      </c>
      <c r="C5136" t="s">
        <v>65</v>
      </c>
      <c r="D5136" t="s">
        <v>66</v>
      </c>
      <c r="E5136" t="s">
        <v>68</v>
      </c>
      <c r="F5136" t="s">
        <v>68</v>
      </c>
      <c r="G5136">
        <v>2</v>
      </c>
      <c r="H5136">
        <v>189000</v>
      </c>
      <c r="I5136">
        <v>244584</v>
      </c>
      <c r="J5136" t="s">
        <v>69</v>
      </c>
      <c r="K5136" t="s">
        <v>70</v>
      </c>
      <c r="L5136" t="s">
        <v>91</v>
      </c>
      <c r="M5136" t="s">
        <v>72</v>
      </c>
      <c r="N5136">
        <v>1.8849999999999999E-2</v>
      </c>
      <c r="O5136">
        <v>11281</v>
      </c>
      <c r="P5136">
        <v>2303</v>
      </c>
      <c r="Q5136">
        <v>5021</v>
      </c>
      <c r="R5136">
        <v>3138</v>
      </c>
      <c r="S5136">
        <v>2</v>
      </c>
      <c r="T5136">
        <v>2</v>
      </c>
      <c r="U5136" t="s">
        <v>73</v>
      </c>
      <c r="V5136">
        <v>14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 t="s">
        <v>200</v>
      </c>
      <c r="AD5136">
        <v>1669279</v>
      </c>
      <c r="AE5136" t="s">
        <v>93</v>
      </c>
      <c r="AF5136">
        <v>12762.584999999999</v>
      </c>
      <c r="AG5136">
        <v>129780</v>
      </c>
      <c r="AH5136">
        <v>129780</v>
      </c>
      <c r="AI5136">
        <v>0</v>
      </c>
      <c r="AJ5136">
        <v>129780</v>
      </c>
      <c r="AK5136" t="s">
        <v>123</v>
      </c>
      <c r="AL5136">
        <v>12</v>
      </c>
      <c r="AM5136" t="s">
        <v>68</v>
      </c>
      <c r="AN5136">
        <v>1</v>
      </c>
      <c r="AO5136">
        <v>0</v>
      </c>
      <c r="AR5136" t="s">
        <v>79</v>
      </c>
      <c r="AS5136" t="s">
        <v>77</v>
      </c>
      <c r="AT5136">
        <v>-262</v>
      </c>
      <c r="AU5136" t="s">
        <v>78</v>
      </c>
      <c r="AV5136" t="s">
        <v>79</v>
      </c>
      <c r="AX5136" t="s">
        <v>81</v>
      </c>
      <c r="AY5136" t="s">
        <v>162</v>
      </c>
      <c r="AZ5136" t="s">
        <v>96</v>
      </c>
      <c r="BA5136" t="s">
        <v>76</v>
      </c>
      <c r="BB5136" t="s">
        <v>138</v>
      </c>
      <c r="BC5136">
        <v>75</v>
      </c>
      <c r="BD5136" t="s">
        <v>198</v>
      </c>
      <c r="BE5136">
        <v>12</v>
      </c>
      <c r="BF5136" t="s">
        <v>147</v>
      </c>
      <c r="BG5136" t="s">
        <v>148</v>
      </c>
      <c r="BH5136">
        <v>365243</v>
      </c>
      <c r="BI5136">
        <v>-231</v>
      </c>
      <c r="BJ5136">
        <v>99</v>
      </c>
      <c r="BK5136">
        <v>365243</v>
      </c>
      <c r="BL5136">
        <v>365243</v>
      </c>
      <c r="BM5136">
        <v>0</v>
      </c>
    </row>
    <row r="5137" spans="1:65" x14ac:dyDescent="0.3">
      <c r="A5137">
        <v>144050</v>
      </c>
      <c r="B5137">
        <v>0</v>
      </c>
      <c r="C5137" t="s">
        <v>65</v>
      </c>
      <c r="D5137" t="s">
        <v>88</v>
      </c>
      <c r="E5137" t="s">
        <v>67</v>
      </c>
      <c r="F5137" t="s">
        <v>68</v>
      </c>
      <c r="G5137">
        <v>0</v>
      </c>
      <c r="H5137">
        <v>135000</v>
      </c>
      <c r="I5137">
        <v>232434</v>
      </c>
      <c r="J5137" t="s">
        <v>69</v>
      </c>
      <c r="K5137" t="s">
        <v>90</v>
      </c>
      <c r="L5137" t="s">
        <v>91</v>
      </c>
      <c r="M5137" t="s">
        <v>72</v>
      </c>
      <c r="N5137">
        <v>1.9689000000000002E-2</v>
      </c>
      <c r="O5137">
        <v>18138</v>
      </c>
      <c r="P5137">
        <v>4973</v>
      </c>
      <c r="Q5137">
        <v>5428</v>
      </c>
      <c r="R5137">
        <v>1669</v>
      </c>
      <c r="S5137">
        <v>2</v>
      </c>
      <c r="T5137">
        <v>2</v>
      </c>
      <c r="U5137" t="s">
        <v>123</v>
      </c>
      <c r="V5137">
        <v>15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92</v>
      </c>
      <c r="AD5137">
        <v>1077487</v>
      </c>
      <c r="AE5137" t="s">
        <v>65</v>
      </c>
      <c r="AF5137">
        <v>10654.875</v>
      </c>
      <c r="AG5137">
        <v>157500</v>
      </c>
      <c r="AH5137">
        <v>157500</v>
      </c>
      <c r="AJ5137">
        <v>157500</v>
      </c>
      <c r="AK5137" t="s">
        <v>109</v>
      </c>
      <c r="AL5137">
        <v>13</v>
      </c>
      <c r="AM5137" t="s">
        <v>68</v>
      </c>
      <c r="AN5137">
        <v>1</v>
      </c>
      <c r="AR5137" t="s">
        <v>76</v>
      </c>
      <c r="AS5137" t="s">
        <v>77</v>
      </c>
      <c r="AT5137">
        <v>-1270</v>
      </c>
      <c r="AU5137" t="s">
        <v>78</v>
      </c>
      <c r="AV5137" t="s">
        <v>79</v>
      </c>
      <c r="AW5137" t="s">
        <v>80</v>
      </c>
      <c r="AX5137" t="s">
        <v>81</v>
      </c>
      <c r="AY5137" t="s">
        <v>76</v>
      </c>
      <c r="AZ5137" t="s">
        <v>82</v>
      </c>
      <c r="BA5137" t="s">
        <v>83</v>
      </c>
      <c r="BB5137" t="s">
        <v>104</v>
      </c>
      <c r="BC5137">
        <v>20</v>
      </c>
      <c r="BD5137" t="s">
        <v>105</v>
      </c>
      <c r="BE5137">
        <v>36</v>
      </c>
      <c r="BF5137" t="s">
        <v>86</v>
      </c>
      <c r="BG5137" t="s">
        <v>87</v>
      </c>
      <c r="BH5137">
        <v>365243</v>
      </c>
      <c r="BI5137">
        <v>-1240</v>
      </c>
      <c r="BJ5137">
        <v>-190</v>
      </c>
      <c r="BK5137">
        <v>-670</v>
      </c>
      <c r="BL5137">
        <v>-666</v>
      </c>
      <c r="BM5137">
        <v>0</v>
      </c>
    </row>
    <row r="5138" spans="1:65" x14ac:dyDescent="0.3">
      <c r="A5138">
        <v>144050</v>
      </c>
      <c r="B5138">
        <v>0</v>
      </c>
      <c r="C5138" t="s">
        <v>65</v>
      </c>
      <c r="D5138" t="s">
        <v>88</v>
      </c>
      <c r="E5138" t="s">
        <v>67</v>
      </c>
      <c r="F5138" t="s">
        <v>68</v>
      </c>
      <c r="G5138">
        <v>0</v>
      </c>
      <c r="H5138">
        <v>135000</v>
      </c>
      <c r="I5138">
        <v>232434</v>
      </c>
      <c r="J5138" t="s">
        <v>69</v>
      </c>
      <c r="K5138" t="s">
        <v>90</v>
      </c>
      <c r="L5138" t="s">
        <v>91</v>
      </c>
      <c r="M5138" t="s">
        <v>72</v>
      </c>
      <c r="N5138">
        <v>1.9689000000000002E-2</v>
      </c>
      <c r="O5138">
        <v>18138</v>
      </c>
      <c r="P5138">
        <v>4973</v>
      </c>
      <c r="Q5138">
        <v>5428</v>
      </c>
      <c r="R5138">
        <v>1669</v>
      </c>
      <c r="S5138">
        <v>2</v>
      </c>
      <c r="T5138">
        <v>2</v>
      </c>
      <c r="U5138" t="s">
        <v>123</v>
      </c>
      <c r="V5138">
        <v>15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 t="s">
        <v>92</v>
      </c>
      <c r="AD5138">
        <v>2144981</v>
      </c>
      <c r="AE5138" t="s">
        <v>65</v>
      </c>
      <c r="AF5138">
        <v>14393.25</v>
      </c>
      <c r="AG5138">
        <v>225000</v>
      </c>
      <c r="AH5138">
        <v>225000</v>
      </c>
      <c r="AJ5138">
        <v>225000</v>
      </c>
      <c r="AK5138" t="s">
        <v>109</v>
      </c>
      <c r="AL5138">
        <v>17</v>
      </c>
      <c r="AM5138" t="s">
        <v>68</v>
      </c>
      <c r="AN5138">
        <v>1</v>
      </c>
      <c r="AR5138" t="s">
        <v>76</v>
      </c>
      <c r="AS5138" t="s">
        <v>77</v>
      </c>
      <c r="AT5138">
        <v>-899</v>
      </c>
      <c r="AU5138" t="s">
        <v>78</v>
      </c>
      <c r="AV5138" t="s">
        <v>79</v>
      </c>
      <c r="AW5138" t="s">
        <v>101</v>
      </c>
      <c r="AX5138" t="s">
        <v>81</v>
      </c>
      <c r="AY5138" t="s">
        <v>76</v>
      </c>
      <c r="AZ5138" t="s">
        <v>82</v>
      </c>
      <c r="BA5138" t="s">
        <v>116</v>
      </c>
      <c r="BB5138" t="s">
        <v>104</v>
      </c>
      <c r="BC5138">
        <v>20</v>
      </c>
      <c r="BD5138" t="s">
        <v>105</v>
      </c>
      <c r="BE5138">
        <v>24</v>
      </c>
      <c r="BF5138" t="s">
        <v>147</v>
      </c>
      <c r="BG5138" t="s">
        <v>154</v>
      </c>
      <c r="BH5138">
        <v>365243</v>
      </c>
      <c r="BI5138">
        <v>-869</v>
      </c>
      <c r="BJ5138">
        <v>-179</v>
      </c>
      <c r="BK5138">
        <v>-689</v>
      </c>
      <c r="BL5138">
        <v>-687</v>
      </c>
      <c r="BM5138">
        <v>0</v>
      </c>
    </row>
    <row r="5139" spans="1:65" x14ac:dyDescent="0.3">
      <c r="A5139">
        <v>144051</v>
      </c>
      <c r="B5139">
        <v>1</v>
      </c>
      <c r="C5139" t="s">
        <v>65</v>
      </c>
      <c r="D5139" t="s">
        <v>66</v>
      </c>
      <c r="E5139" t="s">
        <v>67</v>
      </c>
      <c r="F5139" t="s">
        <v>68</v>
      </c>
      <c r="G5139">
        <v>0</v>
      </c>
      <c r="H5139">
        <v>45000</v>
      </c>
      <c r="I5139">
        <v>112068</v>
      </c>
      <c r="J5139" t="s">
        <v>113</v>
      </c>
      <c r="K5139" t="s">
        <v>70</v>
      </c>
      <c r="L5139" t="s">
        <v>91</v>
      </c>
      <c r="M5139" t="s">
        <v>72</v>
      </c>
      <c r="N5139">
        <v>3.5791999999999997E-2</v>
      </c>
      <c r="O5139">
        <v>23925</v>
      </c>
      <c r="P5139">
        <v>365243</v>
      </c>
      <c r="Q5139">
        <v>2431</v>
      </c>
      <c r="R5139">
        <v>4345</v>
      </c>
      <c r="S5139">
        <v>2</v>
      </c>
      <c r="T5139">
        <v>2</v>
      </c>
      <c r="U5139" t="s">
        <v>123</v>
      </c>
      <c r="V5139">
        <v>14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 t="s">
        <v>76</v>
      </c>
      <c r="AD5139">
        <v>2486588</v>
      </c>
      <c r="AE5139" t="s">
        <v>93</v>
      </c>
      <c r="AF5139">
        <v>8188.65</v>
      </c>
      <c r="AG5139">
        <v>46350</v>
      </c>
      <c r="AH5139">
        <v>46350</v>
      </c>
      <c r="AI5139">
        <v>0</v>
      </c>
      <c r="AJ5139">
        <v>46350</v>
      </c>
      <c r="AK5139" t="s">
        <v>109</v>
      </c>
      <c r="AL5139">
        <v>12</v>
      </c>
      <c r="AM5139" t="s">
        <v>68</v>
      </c>
      <c r="AN5139">
        <v>1</v>
      </c>
      <c r="AO5139">
        <v>0</v>
      </c>
      <c r="AR5139" t="s">
        <v>79</v>
      </c>
      <c r="AS5139" t="s">
        <v>77</v>
      </c>
      <c r="AT5139">
        <v>-661</v>
      </c>
      <c r="AU5139" t="s">
        <v>78</v>
      </c>
      <c r="AV5139" t="s">
        <v>79</v>
      </c>
      <c r="AX5139" t="s">
        <v>102</v>
      </c>
      <c r="AY5139" t="s">
        <v>103</v>
      </c>
      <c r="AZ5139" t="s">
        <v>96</v>
      </c>
      <c r="BA5139" t="s">
        <v>76</v>
      </c>
      <c r="BB5139" t="s">
        <v>138</v>
      </c>
      <c r="BC5139">
        <v>15</v>
      </c>
      <c r="BD5139" t="s">
        <v>85</v>
      </c>
      <c r="BE5139">
        <v>6</v>
      </c>
      <c r="BF5139" t="s">
        <v>112</v>
      </c>
      <c r="BG5139" t="s">
        <v>151</v>
      </c>
      <c r="BH5139">
        <v>365243</v>
      </c>
      <c r="BI5139">
        <v>-630</v>
      </c>
      <c r="BJ5139">
        <v>-480</v>
      </c>
      <c r="BK5139">
        <v>-480</v>
      </c>
      <c r="BL5139">
        <v>-442</v>
      </c>
      <c r="BM5139">
        <v>0</v>
      </c>
    </row>
    <row r="5140" spans="1:65" x14ac:dyDescent="0.3">
      <c r="A5140">
        <v>144053</v>
      </c>
      <c r="B5140">
        <v>0</v>
      </c>
      <c r="C5140" t="s">
        <v>65</v>
      </c>
      <c r="D5140" t="s">
        <v>88</v>
      </c>
      <c r="E5140" t="s">
        <v>67</v>
      </c>
      <c r="F5140" t="s">
        <v>68</v>
      </c>
      <c r="G5140">
        <v>0</v>
      </c>
      <c r="H5140">
        <v>112500</v>
      </c>
      <c r="I5140">
        <v>247500</v>
      </c>
      <c r="J5140" t="s">
        <v>69</v>
      </c>
      <c r="K5140" t="s">
        <v>70</v>
      </c>
      <c r="L5140" t="s">
        <v>91</v>
      </c>
      <c r="M5140" t="s">
        <v>72</v>
      </c>
      <c r="N5140">
        <v>8.6250000000000007E-3</v>
      </c>
      <c r="O5140">
        <v>17755</v>
      </c>
      <c r="P5140">
        <v>8540</v>
      </c>
      <c r="Q5140">
        <v>10981</v>
      </c>
      <c r="R5140">
        <v>1294</v>
      </c>
      <c r="S5140">
        <v>2</v>
      </c>
      <c r="T5140">
        <v>2</v>
      </c>
      <c r="U5140" t="s">
        <v>120</v>
      </c>
      <c r="V5140">
        <v>13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 t="s">
        <v>108</v>
      </c>
      <c r="AD5140">
        <v>1343565</v>
      </c>
      <c r="AE5140" t="s">
        <v>93</v>
      </c>
      <c r="AF5140">
        <v>5357.4750000000004</v>
      </c>
      <c r="AG5140">
        <v>49495.5</v>
      </c>
      <c r="AH5140">
        <v>48222</v>
      </c>
      <c r="AI5140">
        <v>4950</v>
      </c>
      <c r="AJ5140">
        <v>49495.5</v>
      </c>
      <c r="AK5140" t="s">
        <v>73</v>
      </c>
      <c r="AL5140">
        <v>14</v>
      </c>
      <c r="AM5140" t="s">
        <v>68</v>
      </c>
      <c r="AN5140">
        <v>1</v>
      </c>
      <c r="AO5140">
        <v>0.101387949</v>
      </c>
      <c r="AR5140" t="s">
        <v>79</v>
      </c>
      <c r="AS5140" t="s">
        <v>77</v>
      </c>
      <c r="AT5140">
        <v>-1182</v>
      </c>
      <c r="AU5140" t="s">
        <v>78</v>
      </c>
      <c r="AV5140" t="s">
        <v>79</v>
      </c>
      <c r="AW5140" t="s">
        <v>80</v>
      </c>
      <c r="AX5140" t="s">
        <v>102</v>
      </c>
      <c r="AY5140" t="s">
        <v>103</v>
      </c>
      <c r="AZ5140" t="s">
        <v>96</v>
      </c>
      <c r="BA5140" t="s">
        <v>76</v>
      </c>
      <c r="BB5140" t="s">
        <v>104</v>
      </c>
      <c r="BC5140">
        <v>100</v>
      </c>
      <c r="BD5140" t="s">
        <v>85</v>
      </c>
      <c r="BE5140">
        <v>10</v>
      </c>
      <c r="BF5140" t="s">
        <v>112</v>
      </c>
      <c r="BG5140" t="s">
        <v>151</v>
      </c>
      <c r="BH5140">
        <v>365243</v>
      </c>
      <c r="BI5140">
        <v>-1147</v>
      </c>
      <c r="BJ5140">
        <v>-877</v>
      </c>
      <c r="BK5140">
        <v>-877</v>
      </c>
      <c r="BL5140">
        <v>-871</v>
      </c>
      <c r="BM5140">
        <v>0</v>
      </c>
    </row>
    <row r="5141" spans="1:65" x14ac:dyDescent="0.3">
      <c r="A5141">
        <v>144058</v>
      </c>
      <c r="B5141">
        <v>0</v>
      </c>
      <c r="C5141" t="s">
        <v>65</v>
      </c>
      <c r="D5141" t="s">
        <v>66</v>
      </c>
      <c r="E5141" t="s">
        <v>68</v>
      </c>
      <c r="F5141" t="s">
        <v>68</v>
      </c>
      <c r="G5141">
        <v>0</v>
      </c>
      <c r="H5141">
        <v>171000</v>
      </c>
      <c r="I5141">
        <v>417024</v>
      </c>
      <c r="J5141" t="s">
        <v>69</v>
      </c>
      <c r="K5141" t="s">
        <v>70</v>
      </c>
      <c r="L5141" t="s">
        <v>91</v>
      </c>
      <c r="M5141" t="s">
        <v>72</v>
      </c>
      <c r="N5141">
        <v>6.0080000000000003E-3</v>
      </c>
      <c r="O5141">
        <v>14995</v>
      </c>
      <c r="P5141">
        <v>6862</v>
      </c>
      <c r="Q5141">
        <v>9142</v>
      </c>
      <c r="R5141">
        <v>5008</v>
      </c>
      <c r="S5141">
        <v>2</v>
      </c>
      <c r="T5141">
        <v>2</v>
      </c>
      <c r="U5141" t="s">
        <v>109</v>
      </c>
      <c r="V5141">
        <v>17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 t="s">
        <v>168</v>
      </c>
      <c r="AD5141">
        <v>1929699</v>
      </c>
      <c r="AE5141" t="s">
        <v>65</v>
      </c>
      <c r="AF5141">
        <v>8934.75</v>
      </c>
      <c r="AG5141">
        <v>225000</v>
      </c>
      <c r="AH5141">
        <v>225000</v>
      </c>
      <c r="AJ5141">
        <v>225000</v>
      </c>
      <c r="AK5141" t="s">
        <v>73</v>
      </c>
      <c r="AL5141">
        <v>11</v>
      </c>
      <c r="AM5141" t="s">
        <v>68</v>
      </c>
      <c r="AN5141">
        <v>1</v>
      </c>
      <c r="AR5141" t="s">
        <v>152</v>
      </c>
      <c r="AS5141" t="s">
        <v>114</v>
      </c>
      <c r="AT5141">
        <v>-260</v>
      </c>
      <c r="AU5141" t="s">
        <v>78</v>
      </c>
      <c r="AV5141" t="s">
        <v>115</v>
      </c>
      <c r="AW5141" t="s">
        <v>101</v>
      </c>
      <c r="AX5141" t="s">
        <v>81</v>
      </c>
      <c r="AY5141" t="s">
        <v>76</v>
      </c>
      <c r="AZ5141" t="s">
        <v>82</v>
      </c>
      <c r="BA5141" t="s">
        <v>83</v>
      </c>
      <c r="BB5141" t="s">
        <v>121</v>
      </c>
      <c r="BC5141">
        <v>-1</v>
      </c>
      <c r="BD5141" t="s">
        <v>76</v>
      </c>
      <c r="BE5141">
        <v>36</v>
      </c>
      <c r="BF5141" t="s">
        <v>112</v>
      </c>
      <c r="BG5141" t="s">
        <v>150</v>
      </c>
    </row>
    <row r="5142" spans="1:65" x14ac:dyDescent="0.3">
      <c r="A5142">
        <v>144062</v>
      </c>
      <c r="B5142">
        <v>0</v>
      </c>
      <c r="C5142" t="s">
        <v>65</v>
      </c>
      <c r="D5142" t="s">
        <v>66</v>
      </c>
      <c r="E5142" t="s">
        <v>67</v>
      </c>
      <c r="F5142" t="s">
        <v>68</v>
      </c>
      <c r="G5142">
        <v>0</v>
      </c>
      <c r="H5142">
        <v>90000</v>
      </c>
      <c r="I5142">
        <v>781920</v>
      </c>
      <c r="J5142" t="s">
        <v>133</v>
      </c>
      <c r="K5142" t="s">
        <v>70</v>
      </c>
      <c r="L5142" t="s">
        <v>119</v>
      </c>
      <c r="M5142" t="s">
        <v>72</v>
      </c>
      <c r="N5142">
        <v>2.0712999999999999E-2</v>
      </c>
      <c r="O5142">
        <v>11956</v>
      </c>
      <c r="P5142">
        <v>2071</v>
      </c>
      <c r="Q5142">
        <v>1996</v>
      </c>
      <c r="R5142">
        <v>4416</v>
      </c>
      <c r="S5142">
        <v>3</v>
      </c>
      <c r="T5142">
        <v>3</v>
      </c>
      <c r="U5142" t="s">
        <v>120</v>
      </c>
      <c r="V5142">
        <v>6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 t="s">
        <v>189</v>
      </c>
      <c r="AD5142">
        <v>1680090</v>
      </c>
      <c r="AE5142" t="s">
        <v>93</v>
      </c>
      <c r="AF5142">
        <v>11372.67</v>
      </c>
      <c r="AG5142">
        <v>100300.5</v>
      </c>
      <c r="AH5142">
        <v>85252.5</v>
      </c>
      <c r="AI5142">
        <v>15048</v>
      </c>
      <c r="AJ5142">
        <v>100300.5</v>
      </c>
      <c r="AK5142" t="s">
        <v>109</v>
      </c>
      <c r="AL5142">
        <v>10</v>
      </c>
      <c r="AM5142" t="s">
        <v>68</v>
      </c>
      <c r="AN5142">
        <v>1</v>
      </c>
      <c r="AO5142">
        <v>0.163395397</v>
      </c>
      <c r="AR5142" t="s">
        <v>79</v>
      </c>
      <c r="AS5142" t="s">
        <v>114</v>
      </c>
      <c r="AT5142">
        <v>-2868</v>
      </c>
      <c r="AU5142" t="s">
        <v>78</v>
      </c>
      <c r="AV5142" t="s">
        <v>149</v>
      </c>
      <c r="AX5142" t="s">
        <v>81</v>
      </c>
      <c r="AY5142" t="s">
        <v>76</v>
      </c>
      <c r="AZ5142" t="s">
        <v>96</v>
      </c>
      <c r="BA5142" t="s">
        <v>76</v>
      </c>
      <c r="BB5142" t="s">
        <v>104</v>
      </c>
      <c r="BC5142">
        <v>19</v>
      </c>
      <c r="BD5142" t="s">
        <v>105</v>
      </c>
      <c r="BE5142">
        <v>10</v>
      </c>
      <c r="BF5142" t="s">
        <v>86</v>
      </c>
      <c r="BG5142" t="s">
        <v>106</v>
      </c>
    </row>
    <row r="5143" spans="1:65" x14ac:dyDescent="0.3">
      <c r="A5143">
        <v>144064</v>
      </c>
      <c r="B5143">
        <v>0</v>
      </c>
      <c r="C5143" t="s">
        <v>65</v>
      </c>
      <c r="D5143" t="s">
        <v>88</v>
      </c>
      <c r="E5143" t="s">
        <v>67</v>
      </c>
      <c r="F5143" t="s">
        <v>67</v>
      </c>
      <c r="G5143">
        <v>0</v>
      </c>
      <c r="H5143">
        <v>135000</v>
      </c>
      <c r="I5143">
        <v>640080</v>
      </c>
      <c r="J5143" t="s">
        <v>89</v>
      </c>
      <c r="K5143" t="s">
        <v>70</v>
      </c>
      <c r="L5143" t="s">
        <v>91</v>
      </c>
      <c r="M5143" t="s">
        <v>72</v>
      </c>
      <c r="N5143">
        <v>3.0690000000000001E-3</v>
      </c>
      <c r="O5143">
        <v>16809</v>
      </c>
      <c r="P5143">
        <v>3220</v>
      </c>
      <c r="Q5143">
        <v>2006</v>
      </c>
      <c r="R5143">
        <v>348</v>
      </c>
      <c r="S5143">
        <v>3</v>
      </c>
      <c r="T5143">
        <v>3</v>
      </c>
      <c r="U5143" t="s">
        <v>120</v>
      </c>
      <c r="V5143">
        <v>11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1</v>
      </c>
      <c r="AC5143" t="s">
        <v>135</v>
      </c>
      <c r="AD5143">
        <v>2334986</v>
      </c>
      <c r="AE5143" t="s">
        <v>65</v>
      </c>
      <c r="AF5143">
        <v>21405.465</v>
      </c>
      <c r="AG5143">
        <v>441000</v>
      </c>
      <c r="AH5143">
        <v>502123.5</v>
      </c>
      <c r="AJ5143">
        <v>441000</v>
      </c>
      <c r="AK5143" t="s">
        <v>125</v>
      </c>
      <c r="AL5143">
        <v>14</v>
      </c>
      <c r="AM5143" t="s">
        <v>68</v>
      </c>
      <c r="AN5143">
        <v>1</v>
      </c>
      <c r="AR5143" t="s">
        <v>76</v>
      </c>
      <c r="AS5143" t="s">
        <v>77</v>
      </c>
      <c r="AT5143">
        <v>-197</v>
      </c>
      <c r="AU5143" t="s">
        <v>78</v>
      </c>
      <c r="AV5143" t="s">
        <v>79</v>
      </c>
      <c r="AW5143" t="s">
        <v>80</v>
      </c>
      <c r="AX5143" t="s">
        <v>81</v>
      </c>
      <c r="AY5143" t="s">
        <v>76</v>
      </c>
      <c r="AZ5143" t="s">
        <v>82</v>
      </c>
      <c r="BA5143" t="s">
        <v>116</v>
      </c>
      <c r="BB5143" t="s">
        <v>121</v>
      </c>
      <c r="BC5143">
        <v>-1</v>
      </c>
      <c r="BD5143" t="s">
        <v>76</v>
      </c>
      <c r="BE5143">
        <v>36</v>
      </c>
      <c r="BF5143" t="s">
        <v>112</v>
      </c>
      <c r="BG5143" t="s">
        <v>118</v>
      </c>
      <c r="BH5143">
        <v>365243</v>
      </c>
      <c r="BI5143">
        <v>-167</v>
      </c>
      <c r="BJ5143">
        <v>883</v>
      </c>
      <c r="BK5143">
        <v>365243</v>
      </c>
      <c r="BL5143">
        <v>365243</v>
      </c>
      <c r="BM5143">
        <v>1</v>
      </c>
    </row>
    <row r="5144" spans="1:65" x14ac:dyDescent="0.3">
      <c r="A5144">
        <v>144073</v>
      </c>
      <c r="B5144">
        <v>0</v>
      </c>
      <c r="C5144" t="s">
        <v>65</v>
      </c>
      <c r="D5144" t="s">
        <v>88</v>
      </c>
      <c r="E5144" t="s">
        <v>67</v>
      </c>
      <c r="F5144" t="s">
        <v>67</v>
      </c>
      <c r="G5144">
        <v>1</v>
      </c>
      <c r="H5144">
        <v>180000</v>
      </c>
      <c r="I5144">
        <v>900000</v>
      </c>
      <c r="J5144" t="s">
        <v>69</v>
      </c>
      <c r="K5144" t="s">
        <v>70</v>
      </c>
      <c r="L5144" t="s">
        <v>71</v>
      </c>
      <c r="M5144" t="s">
        <v>72</v>
      </c>
      <c r="N5144">
        <v>1.0005999999999999E-2</v>
      </c>
      <c r="O5144">
        <v>9459</v>
      </c>
      <c r="P5144">
        <v>2604</v>
      </c>
      <c r="Q5144">
        <v>838</v>
      </c>
      <c r="R5144">
        <v>2122</v>
      </c>
      <c r="S5144">
        <v>2</v>
      </c>
      <c r="T5144">
        <v>2</v>
      </c>
      <c r="U5144" t="s">
        <v>125</v>
      </c>
      <c r="V5144">
        <v>12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 t="s">
        <v>108</v>
      </c>
      <c r="AD5144">
        <v>1010232</v>
      </c>
      <c r="AE5144" t="s">
        <v>93</v>
      </c>
      <c r="AF5144">
        <v>31849.514999999999</v>
      </c>
      <c r="AG5144">
        <v>326245.5</v>
      </c>
      <c r="AH5144">
        <v>347778</v>
      </c>
      <c r="AI5144">
        <v>0</v>
      </c>
      <c r="AJ5144">
        <v>326245.5</v>
      </c>
      <c r="AK5144" t="s">
        <v>120</v>
      </c>
      <c r="AL5144">
        <v>11</v>
      </c>
      <c r="AM5144" t="s">
        <v>68</v>
      </c>
      <c r="AN5144">
        <v>1</v>
      </c>
      <c r="AO5144">
        <v>0</v>
      </c>
      <c r="AR5144" t="s">
        <v>79</v>
      </c>
      <c r="AS5144" t="s">
        <v>77</v>
      </c>
      <c r="AT5144">
        <v>-882</v>
      </c>
      <c r="AU5144" t="s">
        <v>78</v>
      </c>
      <c r="AV5144" t="s">
        <v>79</v>
      </c>
      <c r="AW5144" t="s">
        <v>110</v>
      </c>
      <c r="AX5144" t="s">
        <v>81</v>
      </c>
      <c r="AY5144" t="s">
        <v>103</v>
      </c>
      <c r="AZ5144" t="s">
        <v>96</v>
      </c>
      <c r="BA5144" t="s">
        <v>76</v>
      </c>
      <c r="BB5144" t="s">
        <v>104</v>
      </c>
      <c r="BC5144">
        <v>2300</v>
      </c>
      <c r="BD5144" t="s">
        <v>85</v>
      </c>
      <c r="BE5144">
        <v>12</v>
      </c>
      <c r="BF5144" t="s">
        <v>97</v>
      </c>
      <c r="BG5144" t="s">
        <v>98</v>
      </c>
      <c r="BH5144">
        <v>365243</v>
      </c>
      <c r="BI5144">
        <v>-843</v>
      </c>
      <c r="BJ5144">
        <v>-513</v>
      </c>
      <c r="BK5144">
        <v>-783</v>
      </c>
      <c r="BL5144">
        <v>-780</v>
      </c>
      <c r="BM5144">
        <v>0</v>
      </c>
    </row>
    <row r="5145" spans="1:65" x14ac:dyDescent="0.3">
      <c r="A5145">
        <v>144078</v>
      </c>
      <c r="B5145">
        <v>0</v>
      </c>
      <c r="C5145" t="s">
        <v>65</v>
      </c>
      <c r="D5145" t="s">
        <v>88</v>
      </c>
      <c r="E5145" t="s">
        <v>68</v>
      </c>
      <c r="F5145" t="s">
        <v>68</v>
      </c>
      <c r="G5145">
        <v>2</v>
      </c>
      <c r="H5145">
        <v>225000</v>
      </c>
      <c r="I5145">
        <v>1451047.5</v>
      </c>
      <c r="J5145" t="s">
        <v>133</v>
      </c>
      <c r="K5145" t="s">
        <v>90</v>
      </c>
      <c r="L5145" t="s">
        <v>91</v>
      </c>
      <c r="M5145" t="s">
        <v>72</v>
      </c>
      <c r="N5145">
        <v>3.0755000000000001E-2</v>
      </c>
      <c r="O5145">
        <v>15649</v>
      </c>
      <c r="P5145">
        <v>5672</v>
      </c>
      <c r="Q5145">
        <v>2613</v>
      </c>
      <c r="R5145">
        <v>3794</v>
      </c>
      <c r="S5145">
        <v>2</v>
      </c>
      <c r="T5145">
        <v>2</v>
      </c>
      <c r="U5145" t="s">
        <v>109</v>
      </c>
      <c r="V5145">
        <v>17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 t="s">
        <v>164</v>
      </c>
      <c r="AD5145">
        <v>1985579</v>
      </c>
      <c r="AE5145" t="s">
        <v>65</v>
      </c>
      <c r="AF5145">
        <v>40936.14</v>
      </c>
      <c r="AG5145">
        <v>450000</v>
      </c>
      <c r="AH5145">
        <v>521280</v>
      </c>
      <c r="AJ5145">
        <v>450000</v>
      </c>
      <c r="AK5145" t="s">
        <v>120</v>
      </c>
      <c r="AL5145">
        <v>18</v>
      </c>
      <c r="AM5145" t="s">
        <v>68</v>
      </c>
      <c r="AN5145">
        <v>1</v>
      </c>
      <c r="AR5145" t="s">
        <v>76</v>
      </c>
      <c r="AS5145" t="s">
        <v>77</v>
      </c>
      <c r="AT5145">
        <v>-240</v>
      </c>
      <c r="AU5145" t="s">
        <v>78</v>
      </c>
      <c r="AV5145" t="s">
        <v>79</v>
      </c>
      <c r="AW5145" t="s">
        <v>80</v>
      </c>
      <c r="AX5145" t="s">
        <v>81</v>
      </c>
      <c r="AY5145" t="s">
        <v>76</v>
      </c>
      <c r="AZ5145" t="s">
        <v>82</v>
      </c>
      <c r="BA5145" t="s">
        <v>116</v>
      </c>
      <c r="BB5145" t="s">
        <v>121</v>
      </c>
      <c r="BC5145">
        <v>-1</v>
      </c>
      <c r="BD5145" t="s">
        <v>76</v>
      </c>
      <c r="BE5145">
        <v>18</v>
      </c>
      <c r="BF5145" t="s">
        <v>147</v>
      </c>
      <c r="BG5145" t="s">
        <v>154</v>
      </c>
      <c r="BH5145">
        <v>365243</v>
      </c>
      <c r="BI5145">
        <v>-209</v>
      </c>
      <c r="BJ5145">
        <v>301</v>
      </c>
      <c r="BK5145">
        <v>365243</v>
      </c>
      <c r="BL5145">
        <v>365243</v>
      </c>
      <c r="BM5145">
        <v>0</v>
      </c>
    </row>
    <row r="5146" spans="1:65" x14ac:dyDescent="0.3">
      <c r="A5146">
        <v>144108</v>
      </c>
      <c r="B5146">
        <v>0</v>
      </c>
      <c r="C5146" t="s">
        <v>65</v>
      </c>
      <c r="D5146" t="s">
        <v>66</v>
      </c>
      <c r="E5146" t="s">
        <v>68</v>
      </c>
      <c r="F5146" t="s">
        <v>68</v>
      </c>
      <c r="G5146">
        <v>0</v>
      </c>
      <c r="H5146">
        <v>292500</v>
      </c>
      <c r="I5146">
        <v>629320.5</v>
      </c>
      <c r="J5146" t="s">
        <v>69</v>
      </c>
      <c r="K5146" t="s">
        <v>90</v>
      </c>
      <c r="L5146" t="s">
        <v>91</v>
      </c>
      <c r="M5146" t="s">
        <v>72</v>
      </c>
      <c r="N5146">
        <v>1.8634000000000001E-2</v>
      </c>
      <c r="O5146">
        <v>10291</v>
      </c>
      <c r="P5146">
        <v>1114</v>
      </c>
      <c r="Q5146">
        <v>4104</v>
      </c>
      <c r="R5146">
        <v>2955</v>
      </c>
      <c r="S5146">
        <v>2</v>
      </c>
      <c r="T5146">
        <v>2</v>
      </c>
      <c r="U5146" t="s">
        <v>109</v>
      </c>
      <c r="V5146">
        <v>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 t="s">
        <v>92</v>
      </c>
      <c r="AD5146">
        <v>2332482</v>
      </c>
      <c r="AE5146" t="s">
        <v>65</v>
      </c>
      <c r="AF5146">
        <v>25699.814999999999</v>
      </c>
      <c r="AG5146">
        <v>450000</v>
      </c>
      <c r="AH5146">
        <v>491580</v>
      </c>
      <c r="AJ5146">
        <v>450000</v>
      </c>
      <c r="AK5146" t="s">
        <v>73</v>
      </c>
      <c r="AL5146">
        <v>10</v>
      </c>
      <c r="AM5146" t="s">
        <v>68</v>
      </c>
      <c r="AN5146">
        <v>1</v>
      </c>
      <c r="AR5146" t="s">
        <v>152</v>
      </c>
      <c r="AS5146" t="s">
        <v>77</v>
      </c>
      <c r="AT5146">
        <v>-400</v>
      </c>
      <c r="AU5146" t="s">
        <v>78</v>
      </c>
      <c r="AV5146" t="s">
        <v>79</v>
      </c>
      <c r="AX5146" t="s">
        <v>81</v>
      </c>
      <c r="AY5146" t="s">
        <v>76</v>
      </c>
      <c r="AZ5146" t="s">
        <v>82</v>
      </c>
      <c r="BA5146" t="s">
        <v>83</v>
      </c>
      <c r="BB5146" t="s">
        <v>121</v>
      </c>
      <c r="BC5146">
        <v>-1</v>
      </c>
      <c r="BD5146" t="s">
        <v>76</v>
      </c>
      <c r="BE5146">
        <v>24</v>
      </c>
      <c r="BF5146" t="s">
        <v>112</v>
      </c>
      <c r="BG5146" t="s">
        <v>150</v>
      </c>
      <c r="BH5146">
        <v>365243</v>
      </c>
      <c r="BI5146">
        <v>-369</v>
      </c>
      <c r="BJ5146">
        <v>321</v>
      </c>
      <c r="BK5146">
        <v>365243</v>
      </c>
      <c r="BL5146">
        <v>365243</v>
      </c>
      <c r="BM5146">
        <v>0</v>
      </c>
    </row>
    <row r="5147" spans="1:65" x14ac:dyDescent="0.3">
      <c r="A5147">
        <v>144114</v>
      </c>
      <c r="B5147">
        <v>0</v>
      </c>
      <c r="C5147" t="s">
        <v>65</v>
      </c>
      <c r="D5147" t="s">
        <v>66</v>
      </c>
      <c r="E5147" t="s">
        <v>67</v>
      </c>
      <c r="F5147" t="s">
        <v>67</v>
      </c>
      <c r="G5147">
        <v>0</v>
      </c>
      <c r="H5147">
        <v>157500</v>
      </c>
      <c r="I5147">
        <v>497520</v>
      </c>
      <c r="J5147" t="s">
        <v>69</v>
      </c>
      <c r="K5147" t="s">
        <v>70</v>
      </c>
      <c r="L5147" t="s">
        <v>71</v>
      </c>
      <c r="M5147" t="s">
        <v>169</v>
      </c>
      <c r="N5147">
        <v>7.1139999999999997E-3</v>
      </c>
      <c r="O5147">
        <v>9268</v>
      </c>
      <c r="P5147">
        <v>691</v>
      </c>
      <c r="Q5147">
        <v>3459</v>
      </c>
      <c r="R5147">
        <v>1857</v>
      </c>
      <c r="S5147">
        <v>2</v>
      </c>
      <c r="T5147">
        <v>2</v>
      </c>
      <c r="U5147" t="s">
        <v>94</v>
      </c>
      <c r="V5147">
        <v>15</v>
      </c>
      <c r="W5147">
        <v>0</v>
      </c>
      <c r="X5147">
        <v>0</v>
      </c>
      <c r="Y5147">
        <v>0</v>
      </c>
      <c r="Z5147">
        <v>1</v>
      </c>
      <c r="AA5147">
        <v>1</v>
      </c>
      <c r="AB5147">
        <v>0</v>
      </c>
      <c r="AC5147" t="s">
        <v>209</v>
      </c>
      <c r="AD5147">
        <v>1122160</v>
      </c>
      <c r="AE5147" t="s">
        <v>99</v>
      </c>
      <c r="AF5147">
        <v>6750</v>
      </c>
      <c r="AG5147">
        <v>135000</v>
      </c>
      <c r="AH5147">
        <v>135000</v>
      </c>
      <c r="AJ5147">
        <v>135000</v>
      </c>
      <c r="AK5147" t="s">
        <v>123</v>
      </c>
      <c r="AL5147">
        <v>17</v>
      </c>
      <c r="AM5147" t="s">
        <v>68</v>
      </c>
      <c r="AN5147">
        <v>1</v>
      </c>
      <c r="AR5147" t="s">
        <v>79</v>
      </c>
      <c r="AS5147" t="s">
        <v>114</v>
      </c>
      <c r="AT5147">
        <v>-859</v>
      </c>
      <c r="AU5147" t="s">
        <v>76</v>
      </c>
      <c r="AV5147" t="s">
        <v>193</v>
      </c>
      <c r="AX5147" t="s">
        <v>81</v>
      </c>
      <c r="AY5147" t="s">
        <v>76</v>
      </c>
      <c r="AZ5147" t="s">
        <v>131</v>
      </c>
      <c r="BA5147" t="s">
        <v>83</v>
      </c>
      <c r="BB5147" t="s">
        <v>117</v>
      </c>
      <c r="BC5147">
        <v>3</v>
      </c>
      <c r="BD5147" t="s">
        <v>76</v>
      </c>
      <c r="BE5147">
        <v>0</v>
      </c>
      <c r="BF5147" t="s">
        <v>76</v>
      </c>
      <c r="BG5147" t="s">
        <v>132</v>
      </c>
    </row>
    <row r="5148" spans="1:65" x14ac:dyDescent="0.3">
      <c r="A5148">
        <v>144116</v>
      </c>
      <c r="B5148">
        <v>0</v>
      </c>
      <c r="C5148" t="s">
        <v>65</v>
      </c>
      <c r="D5148" t="s">
        <v>88</v>
      </c>
      <c r="E5148" t="s">
        <v>67</v>
      </c>
      <c r="F5148" t="s">
        <v>68</v>
      </c>
      <c r="G5148">
        <v>0</v>
      </c>
      <c r="H5148">
        <v>112500</v>
      </c>
      <c r="I5148">
        <v>270000</v>
      </c>
      <c r="J5148" t="s">
        <v>113</v>
      </c>
      <c r="K5148" t="s">
        <v>70</v>
      </c>
      <c r="L5148" t="s">
        <v>91</v>
      </c>
      <c r="M5148" t="s">
        <v>72</v>
      </c>
      <c r="N5148">
        <v>2.0246E-2</v>
      </c>
      <c r="O5148">
        <v>23697</v>
      </c>
      <c r="P5148">
        <v>365243</v>
      </c>
      <c r="Q5148">
        <v>9477</v>
      </c>
      <c r="R5148">
        <v>4213</v>
      </c>
      <c r="S5148">
        <v>3</v>
      </c>
      <c r="T5148">
        <v>3</v>
      </c>
      <c r="U5148" t="s">
        <v>123</v>
      </c>
      <c r="V5148">
        <v>16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 t="s">
        <v>76</v>
      </c>
      <c r="AD5148">
        <v>1397855</v>
      </c>
      <c r="AE5148" t="s">
        <v>93</v>
      </c>
      <c r="AF5148">
        <v>6011.73</v>
      </c>
      <c r="AG5148">
        <v>62955</v>
      </c>
      <c r="AH5148">
        <v>59652</v>
      </c>
      <c r="AI5148">
        <v>9000</v>
      </c>
      <c r="AJ5148">
        <v>62955</v>
      </c>
      <c r="AK5148" t="s">
        <v>73</v>
      </c>
      <c r="AL5148">
        <v>9</v>
      </c>
      <c r="AM5148" t="s">
        <v>68</v>
      </c>
      <c r="AN5148">
        <v>1</v>
      </c>
      <c r="AO5148">
        <v>0.14277542100000001</v>
      </c>
      <c r="AR5148" t="s">
        <v>79</v>
      </c>
      <c r="AS5148" t="s">
        <v>77</v>
      </c>
      <c r="AT5148">
        <v>-389</v>
      </c>
      <c r="AU5148" t="s">
        <v>78</v>
      </c>
      <c r="AV5148" t="s">
        <v>79</v>
      </c>
      <c r="AW5148" t="s">
        <v>80</v>
      </c>
      <c r="AX5148" t="s">
        <v>81</v>
      </c>
      <c r="AY5148" t="s">
        <v>111</v>
      </c>
      <c r="AZ5148" t="s">
        <v>96</v>
      </c>
      <c r="BA5148" t="s">
        <v>76</v>
      </c>
      <c r="BB5148" t="s">
        <v>104</v>
      </c>
      <c r="BC5148">
        <v>1607</v>
      </c>
      <c r="BD5148" t="s">
        <v>85</v>
      </c>
      <c r="BE5148">
        <v>12</v>
      </c>
      <c r="BF5148" t="s">
        <v>147</v>
      </c>
      <c r="BG5148" t="s">
        <v>151</v>
      </c>
      <c r="BH5148">
        <v>365243</v>
      </c>
      <c r="BI5148">
        <v>-359</v>
      </c>
      <c r="BJ5148">
        <v>-29</v>
      </c>
      <c r="BK5148">
        <v>-29</v>
      </c>
      <c r="BL5148">
        <v>-22</v>
      </c>
      <c r="BM5148">
        <v>1</v>
      </c>
    </row>
    <row r="5149" spans="1:65" x14ac:dyDescent="0.3">
      <c r="A5149">
        <v>144122</v>
      </c>
      <c r="B5149">
        <v>0</v>
      </c>
      <c r="C5149" t="s">
        <v>65</v>
      </c>
      <c r="D5149" t="s">
        <v>88</v>
      </c>
      <c r="E5149" t="s">
        <v>67</v>
      </c>
      <c r="F5149" t="s">
        <v>68</v>
      </c>
      <c r="G5149">
        <v>0</v>
      </c>
      <c r="H5149">
        <v>126000</v>
      </c>
      <c r="I5149">
        <v>254700</v>
      </c>
      <c r="J5149" t="s">
        <v>113</v>
      </c>
      <c r="K5149" t="s">
        <v>70</v>
      </c>
      <c r="L5149" t="s">
        <v>91</v>
      </c>
      <c r="M5149" t="s">
        <v>72</v>
      </c>
      <c r="N5149">
        <v>3.1329000000000003E-2</v>
      </c>
      <c r="O5149">
        <v>24242</v>
      </c>
      <c r="P5149">
        <v>365243</v>
      </c>
      <c r="Q5149">
        <v>13285</v>
      </c>
      <c r="R5149">
        <v>4738</v>
      </c>
      <c r="S5149">
        <v>2</v>
      </c>
      <c r="T5149">
        <v>2</v>
      </c>
      <c r="U5149" t="s">
        <v>73</v>
      </c>
      <c r="V5149">
        <v>8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 t="s">
        <v>76</v>
      </c>
      <c r="AD5149">
        <v>2292746</v>
      </c>
      <c r="AE5149" t="s">
        <v>65</v>
      </c>
      <c r="AF5149">
        <v>28180.89</v>
      </c>
      <c r="AG5149">
        <v>450000</v>
      </c>
      <c r="AH5149">
        <v>501975</v>
      </c>
      <c r="AJ5149">
        <v>450000</v>
      </c>
      <c r="AK5149" t="s">
        <v>125</v>
      </c>
      <c r="AL5149">
        <v>9</v>
      </c>
      <c r="AM5149" t="s">
        <v>68</v>
      </c>
      <c r="AN5149">
        <v>1</v>
      </c>
      <c r="AR5149" t="s">
        <v>76</v>
      </c>
      <c r="AS5149" t="s">
        <v>77</v>
      </c>
      <c r="AT5149">
        <v>-772</v>
      </c>
      <c r="AU5149" t="s">
        <v>78</v>
      </c>
      <c r="AV5149" t="s">
        <v>79</v>
      </c>
      <c r="AW5149" t="s">
        <v>80</v>
      </c>
      <c r="AX5149" t="s">
        <v>81</v>
      </c>
      <c r="AY5149" t="s">
        <v>76</v>
      </c>
      <c r="AZ5149" t="s">
        <v>82</v>
      </c>
      <c r="BA5149" t="s">
        <v>116</v>
      </c>
      <c r="BB5149" t="s">
        <v>121</v>
      </c>
      <c r="BC5149">
        <v>-1</v>
      </c>
      <c r="BD5149" t="s">
        <v>76</v>
      </c>
      <c r="BE5149">
        <v>30</v>
      </c>
      <c r="BF5149" t="s">
        <v>147</v>
      </c>
      <c r="BG5149" t="s">
        <v>154</v>
      </c>
      <c r="BH5149">
        <v>365243</v>
      </c>
      <c r="BI5149">
        <v>-742</v>
      </c>
      <c r="BJ5149">
        <v>128</v>
      </c>
      <c r="BK5149">
        <v>365243</v>
      </c>
      <c r="BL5149">
        <v>365243</v>
      </c>
      <c r="BM5149">
        <v>1</v>
      </c>
    </row>
    <row r="5150" spans="1:65" x14ac:dyDescent="0.3">
      <c r="A5150">
        <v>144132</v>
      </c>
      <c r="B5150">
        <v>0</v>
      </c>
      <c r="C5150" t="s">
        <v>65</v>
      </c>
      <c r="D5150" t="s">
        <v>88</v>
      </c>
      <c r="E5150" t="s">
        <v>68</v>
      </c>
      <c r="F5150" t="s">
        <v>68</v>
      </c>
      <c r="G5150">
        <v>0</v>
      </c>
      <c r="H5150">
        <v>135000</v>
      </c>
      <c r="I5150">
        <v>408780</v>
      </c>
      <c r="J5150" t="s">
        <v>69</v>
      </c>
      <c r="K5150" t="s">
        <v>70</v>
      </c>
      <c r="L5150" t="s">
        <v>71</v>
      </c>
      <c r="M5150" t="s">
        <v>127</v>
      </c>
      <c r="N5150">
        <v>3.5791999999999997E-2</v>
      </c>
      <c r="O5150">
        <v>8323</v>
      </c>
      <c r="P5150">
        <v>577</v>
      </c>
      <c r="Q5150">
        <v>2488</v>
      </c>
      <c r="R5150">
        <v>993</v>
      </c>
      <c r="S5150">
        <v>2</v>
      </c>
      <c r="T5150">
        <v>2</v>
      </c>
      <c r="U5150" t="s">
        <v>94</v>
      </c>
      <c r="V5150">
        <v>13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 t="s">
        <v>185</v>
      </c>
      <c r="AD5150">
        <v>1031657</v>
      </c>
      <c r="AE5150" t="s">
        <v>93</v>
      </c>
      <c r="AF5150">
        <v>6725.835</v>
      </c>
      <c r="AG5150">
        <v>44730</v>
      </c>
      <c r="AH5150">
        <v>48667.5</v>
      </c>
      <c r="AI5150">
        <v>0</v>
      </c>
      <c r="AJ5150">
        <v>44730</v>
      </c>
      <c r="AK5150" t="s">
        <v>123</v>
      </c>
      <c r="AL5150">
        <v>15</v>
      </c>
      <c r="AM5150" t="s">
        <v>68</v>
      </c>
      <c r="AN5150">
        <v>1</v>
      </c>
      <c r="AO5150">
        <v>0</v>
      </c>
      <c r="AR5150" t="s">
        <v>79</v>
      </c>
      <c r="AS5150" t="s">
        <v>77</v>
      </c>
      <c r="AT5150">
        <v>-908</v>
      </c>
      <c r="AU5150" t="s">
        <v>78</v>
      </c>
      <c r="AV5150" t="s">
        <v>79</v>
      </c>
      <c r="AX5150" t="s">
        <v>102</v>
      </c>
      <c r="AY5150" t="s">
        <v>124</v>
      </c>
      <c r="AZ5150" t="s">
        <v>96</v>
      </c>
      <c r="BA5150" t="s">
        <v>76</v>
      </c>
      <c r="BB5150" t="s">
        <v>104</v>
      </c>
      <c r="BC5150">
        <v>22</v>
      </c>
      <c r="BD5150" t="s">
        <v>105</v>
      </c>
      <c r="BE5150">
        <v>10</v>
      </c>
      <c r="BF5150" t="s">
        <v>86</v>
      </c>
      <c r="BG5150" t="s">
        <v>106</v>
      </c>
      <c r="BH5150">
        <v>365243</v>
      </c>
      <c r="BI5150">
        <v>-868</v>
      </c>
      <c r="BJ5150">
        <v>-598</v>
      </c>
      <c r="BK5150">
        <v>-598</v>
      </c>
      <c r="BL5150">
        <v>-594</v>
      </c>
      <c r="BM5150">
        <v>0</v>
      </c>
    </row>
    <row r="5151" spans="1:65" x14ac:dyDescent="0.3">
      <c r="A5151">
        <v>144146</v>
      </c>
      <c r="B5151">
        <v>0</v>
      </c>
      <c r="C5151" t="s">
        <v>65</v>
      </c>
      <c r="D5151" t="s">
        <v>88</v>
      </c>
      <c r="E5151" t="s">
        <v>67</v>
      </c>
      <c r="F5151" t="s">
        <v>67</v>
      </c>
      <c r="G5151">
        <v>0</v>
      </c>
      <c r="H5151">
        <v>157500</v>
      </c>
      <c r="I5151">
        <v>225000</v>
      </c>
      <c r="J5151" t="s">
        <v>89</v>
      </c>
      <c r="K5151" t="s">
        <v>70</v>
      </c>
      <c r="L5151" t="s">
        <v>91</v>
      </c>
      <c r="M5151" t="s">
        <v>72</v>
      </c>
      <c r="N5151">
        <v>1.5221E-2</v>
      </c>
      <c r="O5151">
        <v>22134</v>
      </c>
      <c r="P5151">
        <v>9901</v>
      </c>
      <c r="Q5151">
        <v>9505</v>
      </c>
      <c r="R5151">
        <v>4407</v>
      </c>
      <c r="S5151">
        <v>2</v>
      </c>
      <c r="T5151">
        <v>2</v>
      </c>
      <c r="U5151" t="s">
        <v>123</v>
      </c>
      <c r="V5151">
        <v>16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 t="s">
        <v>168</v>
      </c>
      <c r="AD5151">
        <v>2682471</v>
      </c>
      <c r="AE5151" t="s">
        <v>93</v>
      </c>
      <c r="AF5151">
        <v>7207.65</v>
      </c>
      <c r="AG5151">
        <v>67455</v>
      </c>
      <c r="AH5151">
        <v>72076.5</v>
      </c>
      <c r="AI5151">
        <v>3375</v>
      </c>
      <c r="AJ5151">
        <v>67455</v>
      </c>
      <c r="AK5151" t="s">
        <v>120</v>
      </c>
      <c r="AL5151">
        <v>10</v>
      </c>
      <c r="AM5151" t="s">
        <v>68</v>
      </c>
      <c r="AN5151">
        <v>1</v>
      </c>
      <c r="AO5151">
        <v>4.8715821999999999E-2</v>
      </c>
      <c r="AR5151" t="s">
        <v>79</v>
      </c>
      <c r="AS5151" t="s">
        <v>77</v>
      </c>
      <c r="AT5151">
        <v>-1329</v>
      </c>
      <c r="AU5151" t="s">
        <v>78</v>
      </c>
      <c r="AV5151" t="s">
        <v>79</v>
      </c>
      <c r="AW5151" t="s">
        <v>101</v>
      </c>
      <c r="AX5151" t="s">
        <v>81</v>
      </c>
      <c r="AY5151" t="s">
        <v>95</v>
      </c>
      <c r="AZ5151" t="s">
        <v>96</v>
      </c>
      <c r="BA5151" t="s">
        <v>76</v>
      </c>
      <c r="BB5151" t="s">
        <v>104</v>
      </c>
      <c r="BC5151">
        <v>2000</v>
      </c>
      <c r="BD5151" t="s">
        <v>85</v>
      </c>
      <c r="BE5151">
        <v>12</v>
      </c>
      <c r="BF5151" t="s">
        <v>147</v>
      </c>
      <c r="BG5151" t="s">
        <v>151</v>
      </c>
      <c r="BH5151">
        <v>365243</v>
      </c>
      <c r="BI5151">
        <v>-1298</v>
      </c>
      <c r="BJ5151">
        <v>-968</v>
      </c>
      <c r="BK5151">
        <v>-998</v>
      </c>
      <c r="BL5151">
        <v>-989</v>
      </c>
      <c r="BM5151">
        <v>0</v>
      </c>
    </row>
    <row r="5152" spans="1:65" x14ac:dyDescent="0.3">
      <c r="A5152">
        <v>144149</v>
      </c>
      <c r="B5152">
        <v>0</v>
      </c>
      <c r="C5152" t="s">
        <v>65</v>
      </c>
      <c r="D5152" t="s">
        <v>88</v>
      </c>
      <c r="E5152" t="s">
        <v>67</v>
      </c>
      <c r="F5152" t="s">
        <v>68</v>
      </c>
      <c r="G5152">
        <v>2</v>
      </c>
      <c r="H5152">
        <v>202500</v>
      </c>
      <c r="I5152">
        <v>225000</v>
      </c>
      <c r="J5152" t="s">
        <v>69</v>
      </c>
      <c r="K5152" t="s">
        <v>70</v>
      </c>
      <c r="L5152" t="s">
        <v>140</v>
      </c>
      <c r="M5152" t="s">
        <v>72</v>
      </c>
      <c r="N5152">
        <v>2.6391999999999999E-2</v>
      </c>
      <c r="O5152">
        <v>14521</v>
      </c>
      <c r="P5152">
        <v>3457</v>
      </c>
      <c r="Q5152">
        <v>2379</v>
      </c>
      <c r="R5152">
        <v>4799</v>
      </c>
      <c r="S5152">
        <v>2</v>
      </c>
      <c r="T5152">
        <v>2</v>
      </c>
      <c r="U5152" t="s">
        <v>125</v>
      </c>
      <c r="V5152">
        <v>17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 t="s">
        <v>137</v>
      </c>
      <c r="AD5152">
        <v>1653949</v>
      </c>
      <c r="AE5152" t="s">
        <v>65</v>
      </c>
      <c r="AG5152">
        <v>0</v>
      </c>
      <c r="AH5152">
        <v>0</v>
      </c>
      <c r="AK5152" t="s">
        <v>94</v>
      </c>
      <c r="AL5152">
        <v>15</v>
      </c>
      <c r="AM5152" t="s">
        <v>68</v>
      </c>
      <c r="AN5152">
        <v>1</v>
      </c>
      <c r="AR5152" t="s">
        <v>76</v>
      </c>
      <c r="AS5152" t="s">
        <v>129</v>
      </c>
      <c r="AT5152">
        <v>-360</v>
      </c>
      <c r="AU5152" t="s">
        <v>76</v>
      </c>
      <c r="AV5152" t="s">
        <v>79</v>
      </c>
      <c r="AX5152" t="s">
        <v>81</v>
      </c>
      <c r="AY5152" t="s">
        <v>76</v>
      </c>
      <c r="AZ5152" t="s">
        <v>76</v>
      </c>
      <c r="BA5152" t="s">
        <v>76</v>
      </c>
      <c r="BB5152" t="s">
        <v>121</v>
      </c>
      <c r="BC5152">
        <v>-1</v>
      </c>
      <c r="BD5152" t="s">
        <v>76</v>
      </c>
      <c r="BF5152" t="s">
        <v>76</v>
      </c>
      <c r="BG5152" t="s">
        <v>82</v>
      </c>
    </row>
    <row r="5153" spans="1:65" x14ac:dyDescent="0.3">
      <c r="A5153">
        <v>144149</v>
      </c>
      <c r="B5153">
        <v>0</v>
      </c>
      <c r="C5153" t="s">
        <v>65</v>
      </c>
      <c r="D5153" t="s">
        <v>88</v>
      </c>
      <c r="E5153" t="s">
        <v>67</v>
      </c>
      <c r="F5153" t="s">
        <v>68</v>
      </c>
      <c r="G5153">
        <v>2</v>
      </c>
      <c r="H5153">
        <v>202500</v>
      </c>
      <c r="I5153">
        <v>225000</v>
      </c>
      <c r="J5153" t="s">
        <v>69</v>
      </c>
      <c r="K5153" t="s">
        <v>70</v>
      </c>
      <c r="L5153" t="s">
        <v>140</v>
      </c>
      <c r="M5153" t="s">
        <v>72</v>
      </c>
      <c r="N5153">
        <v>2.6391999999999999E-2</v>
      </c>
      <c r="O5153">
        <v>14521</v>
      </c>
      <c r="P5153">
        <v>3457</v>
      </c>
      <c r="Q5153">
        <v>2379</v>
      </c>
      <c r="R5153">
        <v>4799</v>
      </c>
      <c r="S5153">
        <v>2</v>
      </c>
      <c r="T5153">
        <v>2</v>
      </c>
      <c r="U5153" t="s">
        <v>125</v>
      </c>
      <c r="V5153">
        <v>17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 t="s">
        <v>137</v>
      </c>
      <c r="AD5153">
        <v>2834231</v>
      </c>
      <c r="AE5153" t="s">
        <v>65</v>
      </c>
      <c r="AF5153">
        <v>10600.56</v>
      </c>
      <c r="AG5153">
        <v>99000</v>
      </c>
      <c r="AH5153">
        <v>134167.5</v>
      </c>
      <c r="AJ5153">
        <v>99000</v>
      </c>
      <c r="AK5153" t="s">
        <v>94</v>
      </c>
      <c r="AL5153">
        <v>15</v>
      </c>
      <c r="AM5153" t="s">
        <v>68</v>
      </c>
      <c r="AN5153">
        <v>1</v>
      </c>
      <c r="AR5153" t="s">
        <v>76</v>
      </c>
      <c r="AS5153" t="s">
        <v>77</v>
      </c>
      <c r="AT5153">
        <v>-360</v>
      </c>
      <c r="AU5153" t="s">
        <v>78</v>
      </c>
      <c r="AV5153" t="s">
        <v>79</v>
      </c>
      <c r="AX5153" t="s">
        <v>81</v>
      </c>
      <c r="AY5153" t="s">
        <v>76</v>
      </c>
      <c r="AZ5153" t="s">
        <v>82</v>
      </c>
      <c r="BA5153" t="s">
        <v>116</v>
      </c>
      <c r="BB5153" t="s">
        <v>121</v>
      </c>
      <c r="BC5153">
        <v>-1</v>
      </c>
      <c r="BD5153" t="s">
        <v>76</v>
      </c>
      <c r="BE5153">
        <v>24</v>
      </c>
      <c r="BF5153" t="s">
        <v>86</v>
      </c>
      <c r="BG5153" t="s">
        <v>172</v>
      </c>
      <c r="BH5153">
        <v>365243</v>
      </c>
      <c r="BI5153">
        <v>-330</v>
      </c>
      <c r="BJ5153">
        <v>360</v>
      </c>
      <c r="BK5153">
        <v>365243</v>
      </c>
      <c r="BL5153">
        <v>365243</v>
      </c>
      <c r="BM5153">
        <v>1</v>
      </c>
    </row>
    <row r="5154" spans="1:65" x14ac:dyDescent="0.3">
      <c r="A5154">
        <v>144149</v>
      </c>
      <c r="B5154">
        <v>0</v>
      </c>
      <c r="C5154" t="s">
        <v>65</v>
      </c>
      <c r="D5154" t="s">
        <v>88</v>
      </c>
      <c r="E5154" t="s">
        <v>67</v>
      </c>
      <c r="F5154" t="s">
        <v>68</v>
      </c>
      <c r="G5154">
        <v>2</v>
      </c>
      <c r="H5154">
        <v>202500</v>
      </c>
      <c r="I5154">
        <v>225000</v>
      </c>
      <c r="J5154" t="s">
        <v>69</v>
      </c>
      <c r="K5154" t="s">
        <v>70</v>
      </c>
      <c r="L5154" t="s">
        <v>140</v>
      </c>
      <c r="M5154" t="s">
        <v>72</v>
      </c>
      <c r="N5154">
        <v>2.6391999999999999E-2</v>
      </c>
      <c r="O5154">
        <v>14521</v>
      </c>
      <c r="P5154">
        <v>3457</v>
      </c>
      <c r="Q5154">
        <v>2379</v>
      </c>
      <c r="R5154">
        <v>4799</v>
      </c>
      <c r="S5154">
        <v>2</v>
      </c>
      <c r="T5154">
        <v>2</v>
      </c>
      <c r="U5154" t="s">
        <v>125</v>
      </c>
      <c r="V5154">
        <v>17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 t="s">
        <v>137</v>
      </c>
      <c r="AD5154">
        <v>1860183</v>
      </c>
      <c r="AE5154" t="s">
        <v>65</v>
      </c>
      <c r="AF5154">
        <v>11082.33</v>
      </c>
      <c r="AG5154">
        <v>103500</v>
      </c>
      <c r="AH5154">
        <v>140265</v>
      </c>
      <c r="AJ5154">
        <v>103500</v>
      </c>
      <c r="AK5154" t="s">
        <v>94</v>
      </c>
      <c r="AL5154">
        <v>15</v>
      </c>
      <c r="AM5154" t="s">
        <v>68</v>
      </c>
      <c r="AN5154">
        <v>1</v>
      </c>
      <c r="AR5154" t="s">
        <v>202</v>
      </c>
      <c r="AS5154" t="s">
        <v>114</v>
      </c>
      <c r="AT5154">
        <v>-360</v>
      </c>
      <c r="AU5154" t="s">
        <v>78</v>
      </c>
      <c r="AV5154" t="s">
        <v>165</v>
      </c>
      <c r="AX5154" t="s">
        <v>81</v>
      </c>
      <c r="AY5154" t="s">
        <v>76</v>
      </c>
      <c r="AZ5154" t="s">
        <v>82</v>
      </c>
      <c r="BA5154" t="s">
        <v>83</v>
      </c>
      <c r="BB5154" t="s">
        <v>121</v>
      </c>
      <c r="BC5154">
        <v>-1</v>
      </c>
      <c r="BD5154" t="s">
        <v>76</v>
      </c>
      <c r="BE5154">
        <v>24</v>
      </c>
      <c r="BF5154" t="s">
        <v>86</v>
      </c>
      <c r="BG5154" t="s">
        <v>87</v>
      </c>
    </row>
    <row r="5155" spans="1:65" x14ac:dyDescent="0.3">
      <c r="A5155">
        <v>144155</v>
      </c>
      <c r="B5155">
        <v>1</v>
      </c>
      <c r="C5155" t="s">
        <v>65</v>
      </c>
      <c r="D5155" t="s">
        <v>88</v>
      </c>
      <c r="E5155" t="s">
        <v>67</v>
      </c>
      <c r="F5155" t="s">
        <v>67</v>
      </c>
      <c r="G5155">
        <v>0</v>
      </c>
      <c r="H5155">
        <v>67500</v>
      </c>
      <c r="I5155">
        <v>450000</v>
      </c>
      <c r="J5155" t="s">
        <v>133</v>
      </c>
      <c r="K5155" t="s">
        <v>70</v>
      </c>
      <c r="L5155" t="s">
        <v>91</v>
      </c>
      <c r="M5155" t="s">
        <v>127</v>
      </c>
      <c r="N5155">
        <v>3.5791999999999997E-2</v>
      </c>
      <c r="O5155">
        <v>11663</v>
      </c>
      <c r="P5155">
        <v>2813</v>
      </c>
      <c r="Q5155">
        <v>2163</v>
      </c>
      <c r="R5155">
        <v>1204</v>
      </c>
      <c r="S5155">
        <v>2</v>
      </c>
      <c r="T5155">
        <v>2</v>
      </c>
      <c r="U5155" t="s">
        <v>125</v>
      </c>
      <c r="V5155">
        <v>14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 t="s">
        <v>168</v>
      </c>
      <c r="AD5155">
        <v>1581444</v>
      </c>
      <c r="AE5155" t="s">
        <v>93</v>
      </c>
      <c r="AF5155">
        <v>12613.41</v>
      </c>
      <c r="AG5155">
        <v>71955</v>
      </c>
      <c r="AH5155">
        <v>66073.5</v>
      </c>
      <c r="AI5155">
        <v>9000</v>
      </c>
      <c r="AJ5155">
        <v>71955</v>
      </c>
      <c r="AK5155" t="s">
        <v>109</v>
      </c>
      <c r="AL5155">
        <v>14</v>
      </c>
      <c r="AM5155" t="s">
        <v>68</v>
      </c>
      <c r="AN5155">
        <v>1</v>
      </c>
      <c r="AO5155">
        <v>0.13056295700000001</v>
      </c>
      <c r="AR5155" t="s">
        <v>79</v>
      </c>
      <c r="AS5155" t="s">
        <v>114</v>
      </c>
      <c r="AT5155">
        <v>-1293</v>
      </c>
      <c r="AU5155" t="s">
        <v>78</v>
      </c>
      <c r="AV5155" t="s">
        <v>115</v>
      </c>
      <c r="AW5155" t="s">
        <v>80</v>
      </c>
      <c r="AX5155" t="s">
        <v>81</v>
      </c>
      <c r="AY5155" t="s">
        <v>103</v>
      </c>
      <c r="AZ5155" t="s">
        <v>96</v>
      </c>
      <c r="BA5155" t="s">
        <v>76</v>
      </c>
      <c r="BB5155" t="s">
        <v>84</v>
      </c>
      <c r="BC5155">
        <v>190</v>
      </c>
      <c r="BD5155" t="s">
        <v>85</v>
      </c>
      <c r="BE5155">
        <v>6</v>
      </c>
      <c r="BF5155" t="s">
        <v>147</v>
      </c>
      <c r="BG5155" t="s">
        <v>151</v>
      </c>
    </row>
    <row r="5156" spans="1:65" x14ac:dyDescent="0.3">
      <c r="A5156">
        <v>144157</v>
      </c>
      <c r="B5156">
        <v>0</v>
      </c>
      <c r="C5156" t="s">
        <v>65</v>
      </c>
      <c r="D5156" t="s">
        <v>88</v>
      </c>
      <c r="E5156" t="s">
        <v>67</v>
      </c>
      <c r="F5156" t="s">
        <v>67</v>
      </c>
      <c r="G5156">
        <v>0</v>
      </c>
      <c r="H5156">
        <v>112500</v>
      </c>
      <c r="I5156">
        <v>277969.5</v>
      </c>
      <c r="J5156" t="s">
        <v>89</v>
      </c>
      <c r="K5156" t="s">
        <v>70</v>
      </c>
      <c r="L5156" t="s">
        <v>71</v>
      </c>
      <c r="M5156" t="s">
        <v>72</v>
      </c>
      <c r="N5156">
        <v>8.4740000000000006E-3</v>
      </c>
      <c r="O5156">
        <v>16957</v>
      </c>
      <c r="P5156">
        <v>1119</v>
      </c>
      <c r="Q5156">
        <v>5244</v>
      </c>
      <c r="R5156">
        <v>428</v>
      </c>
      <c r="S5156">
        <v>2</v>
      </c>
      <c r="T5156">
        <v>2</v>
      </c>
      <c r="U5156" t="s">
        <v>73</v>
      </c>
      <c r="V5156">
        <v>14</v>
      </c>
      <c r="W5156">
        <v>0</v>
      </c>
      <c r="X5156">
        <v>1</v>
      </c>
      <c r="Y5156">
        <v>1</v>
      </c>
      <c r="Z5156">
        <v>0</v>
      </c>
      <c r="AA5156">
        <v>1</v>
      </c>
      <c r="AB5156">
        <v>1</v>
      </c>
      <c r="AC5156" t="s">
        <v>122</v>
      </c>
      <c r="AD5156">
        <v>1417094</v>
      </c>
      <c r="AE5156" t="s">
        <v>93</v>
      </c>
      <c r="AF5156">
        <v>10661.22</v>
      </c>
      <c r="AG5156">
        <v>114219</v>
      </c>
      <c r="AH5156">
        <v>114219</v>
      </c>
      <c r="AI5156">
        <v>0</v>
      </c>
      <c r="AJ5156">
        <v>114219</v>
      </c>
      <c r="AK5156" t="s">
        <v>123</v>
      </c>
      <c r="AL5156">
        <v>20</v>
      </c>
      <c r="AM5156" t="s">
        <v>68</v>
      </c>
      <c r="AN5156">
        <v>1</v>
      </c>
      <c r="AO5156">
        <v>0</v>
      </c>
      <c r="AR5156" t="s">
        <v>79</v>
      </c>
      <c r="AS5156" t="s">
        <v>77</v>
      </c>
      <c r="AT5156">
        <v>-333</v>
      </c>
      <c r="AU5156" t="s">
        <v>76</v>
      </c>
      <c r="AV5156" t="s">
        <v>79</v>
      </c>
      <c r="AX5156" t="s">
        <v>81</v>
      </c>
      <c r="AY5156" t="s">
        <v>190</v>
      </c>
      <c r="AZ5156" t="s">
        <v>96</v>
      </c>
      <c r="BA5156" t="s">
        <v>76</v>
      </c>
      <c r="BB5156" t="s">
        <v>104</v>
      </c>
      <c r="BC5156">
        <v>10</v>
      </c>
      <c r="BD5156" t="s">
        <v>191</v>
      </c>
      <c r="BE5156">
        <v>12</v>
      </c>
      <c r="BF5156" t="s">
        <v>112</v>
      </c>
      <c r="BG5156" t="s">
        <v>158</v>
      </c>
      <c r="BH5156">
        <v>365243</v>
      </c>
      <c r="BI5156">
        <v>-302</v>
      </c>
      <c r="BJ5156">
        <v>28</v>
      </c>
      <c r="BK5156">
        <v>-32</v>
      </c>
      <c r="BL5156">
        <v>-26</v>
      </c>
      <c r="BM5156">
        <v>0</v>
      </c>
    </row>
    <row r="5157" spans="1:65" x14ac:dyDescent="0.3">
      <c r="A5157">
        <v>144157</v>
      </c>
      <c r="B5157">
        <v>0</v>
      </c>
      <c r="C5157" t="s">
        <v>65</v>
      </c>
      <c r="D5157" t="s">
        <v>88</v>
      </c>
      <c r="E5157" t="s">
        <v>67</v>
      </c>
      <c r="F5157" t="s">
        <v>67</v>
      </c>
      <c r="G5157">
        <v>0</v>
      </c>
      <c r="H5157">
        <v>112500</v>
      </c>
      <c r="I5157">
        <v>277969.5</v>
      </c>
      <c r="J5157" t="s">
        <v>89</v>
      </c>
      <c r="K5157" t="s">
        <v>70</v>
      </c>
      <c r="L5157" t="s">
        <v>71</v>
      </c>
      <c r="M5157" t="s">
        <v>72</v>
      </c>
      <c r="N5157">
        <v>8.4740000000000006E-3</v>
      </c>
      <c r="O5157">
        <v>16957</v>
      </c>
      <c r="P5157">
        <v>1119</v>
      </c>
      <c r="Q5157">
        <v>5244</v>
      </c>
      <c r="R5157">
        <v>428</v>
      </c>
      <c r="S5157">
        <v>2</v>
      </c>
      <c r="T5157">
        <v>2</v>
      </c>
      <c r="U5157" t="s">
        <v>73</v>
      </c>
      <c r="V5157">
        <v>14</v>
      </c>
      <c r="W5157">
        <v>0</v>
      </c>
      <c r="X5157">
        <v>1</v>
      </c>
      <c r="Y5157">
        <v>1</v>
      </c>
      <c r="Z5157">
        <v>0</v>
      </c>
      <c r="AA5157">
        <v>1</v>
      </c>
      <c r="AB5157">
        <v>1</v>
      </c>
      <c r="AC5157" t="s">
        <v>122</v>
      </c>
      <c r="AD5157">
        <v>2494966</v>
      </c>
      <c r="AE5157" t="s">
        <v>93</v>
      </c>
      <c r="AF5157">
        <v>3623.8049999999998</v>
      </c>
      <c r="AG5157">
        <v>31455</v>
      </c>
      <c r="AH5157">
        <v>29803.5</v>
      </c>
      <c r="AI5157">
        <v>4500</v>
      </c>
      <c r="AJ5157">
        <v>31455</v>
      </c>
      <c r="AK5157" t="s">
        <v>75</v>
      </c>
      <c r="AL5157">
        <v>17</v>
      </c>
      <c r="AM5157" t="s">
        <v>68</v>
      </c>
      <c r="AN5157">
        <v>1</v>
      </c>
      <c r="AO5157">
        <v>0.14286906799999999</v>
      </c>
      <c r="AR5157" t="s">
        <v>79</v>
      </c>
      <c r="AS5157" t="s">
        <v>77</v>
      </c>
      <c r="AT5157">
        <v>-740</v>
      </c>
      <c r="AU5157" t="s">
        <v>78</v>
      </c>
      <c r="AV5157" t="s">
        <v>79</v>
      </c>
      <c r="AW5157" t="s">
        <v>80</v>
      </c>
      <c r="AX5157" t="s">
        <v>102</v>
      </c>
      <c r="AY5157" t="s">
        <v>124</v>
      </c>
      <c r="AZ5157" t="s">
        <v>96</v>
      </c>
      <c r="BA5157" t="s">
        <v>76</v>
      </c>
      <c r="BB5157" t="s">
        <v>104</v>
      </c>
      <c r="BC5157">
        <v>15</v>
      </c>
      <c r="BD5157" t="s">
        <v>105</v>
      </c>
      <c r="BE5157">
        <v>12</v>
      </c>
      <c r="BF5157" t="s">
        <v>86</v>
      </c>
      <c r="BG5157" t="s">
        <v>106</v>
      </c>
      <c r="BH5157">
        <v>365243</v>
      </c>
      <c r="BI5157">
        <v>-709</v>
      </c>
      <c r="BJ5157">
        <v>-379</v>
      </c>
      <c r="BK5157">
        <v>-379</v>
      </c>
      <c r="BL5157">
        <v>-376</v>
      </c>
      <c r="BM5157">
        <v>0</v>
      </c>
    </row>
    <row r="5158" spans="1:65" x14ac:dyDescent="0.3">
      <c r="A5158">
        <v>144170</v>
      </c>
      <c r="B5158">
        <v>0</v>
      </c>
      <c r="C5158" t="s">
        <v>65</v>
      </c>
      <c r="D5158" t="s">
        <v>88</v>
      </c>
      <c r="E5158" t="s">
        <v>67</v>
      </c>
      <c r="F5158" t="s">
        <v>67</v>
      </c>
      <c r="G5158">
        <v>0</v>
      </c>
      <c r="H5158">
        <v>135000</v>
      </c>
      <c r="I5158">
        <v>526491</v>
      </c>
      <c r="J5158" t="s">
        <v>69</v>
      </c>
      <c r="K5158" t="s">
        <v>90</v>
      </c>
      <c r="L5158" t="s">
        <v>71</v>
      </c>
      <c r="M5158" t="s">
        <v>72</v>
      </c>
      <c r="N5158">
        <v>2.2624999999999999E-2</v>
      </c>
      <c r="O5158">
        <v>10967</v>
      </c>
      <c r="P5158">
        <v>916</v>
      </c>
      <c r="Q5158">
        <v>4505</v>
      </c>
      <c r="R5158">
        <v>3528</v>
      </c>
      <c r="S5158">
        <v>2</v>
      </c>
      <c r="T5158">
        <v>2</v>
      </c>
      <c r="U5158" t="s">
        <v>125</v>
      </c>
      <c r="V5158">
        <v>18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 t="s">
        <v>92</v>
      </c>
      <c r="AD5158">
        <v>1271131</v>
      </c>
      <c r="AE5158" t="s">
        <v>65</v>
      </c>
      <c r="AF5158">
        <v>17963.685000000001</v>
      </c>
      <c r="AG5158">
        <v>90000</v>
      </c>
      <c r="AH5158">
        <v>92970</v>
      </c>
      <c r="AI5158">
        <v>0</v>
      </c>
      <c r="AJ5158">
        <v>90000</v>
      </c>
      <c r="AK5158" t="s">
        <v>120</v>
      </c>
      <c r="AL5158">
        <v>11</v>
      </c>
      <c r="AM5158" t="s">
        <v>68</v>
      </c>
      <c r="AN5158">
        <v>1</v>
      </c>
      <c r="AO5158">
        <v>0</v>
      </c>
      <c r="AR5158" t="s">
        <v>76</v>
      </c>
      <c r="AS5158" t="s">
        <v>77</v>
      </c>
      <c r="AT5158">
        <v>-2239</v>
      </c>
      <c r="AU5158" t="s">
        <v>78</v>
      </c>
      <c r="AV5158" t="s">
        <v>79</v>
      </c>
      <c r="AW5158" t="s">
        <v>80</v>
      </c>
      <c r="AX5158" t="s">
        <v>81</v>
      </c>
      <c r="AY5158" t="s">
        <v>76</v>
      </c>
      <c r="AZ5158" t="s">
        <v>82</v>
      </c>
      <c r="BA5158" t="s">
        <v>116</v>
      </c>
      <c r="BB5158" t="s">
        <v>121</v>
      </c>
      <c r="BC5158">
        <v>-1</v>
      </c>
      <c r="BD5158" t="s">
        <v>76</v>
      </c>
      <c r="BE5158">
        <v>6</v>
      </c>
      <c r="BF5158" t="s">
        <v>86</v>
      </c>
      <c r="BG5158" t="s">
        <v>87</v>
      </c>
      <c r="BH5158">
        <v>365243</v>
      </c>
      <c r="BI5158">
        <v>-2209</v>
      </c>
      <c r="BJ5158">
        <v>-2059</v>
      </c>
      <c r="BK5158">
        <v>-2059</v>
      </c>
      <c r="BL5158">
        <v>-2053</v>
      </c>
      <c r="BM5158">
        <v>1</v>
      </c>
    </row>
    <row r="5159" spans="1:65" x14ac:dyDescent="0.3">
      <c r="A5159">
        <v>144177</v>
      </c>
      <c r="B5159">
        <v>0</v>
      </c>
      <c r="C5159" t="s">
        <v>65</v>
      </c>
      <c r="D5159" t="s">
        <v>88</v>
      </c>
      <c r="E5159" t="s">
        <v>67</v>
      </c>
      <c r="F5159" t="s">
        <v>68</v>
      </c>
      <c r="G5159">
        <v>1</v>
      </c>
      <c r="H5159">
        <v>225000</v>
      </c>
      <c r="I5159">
        <v>269550</v>
      </c>
      <c r="J5159" t="s">
        <v>133</v>
      </c>
      <c r="K5159" t="s">
        <v>70</v>
      </c>
      <c r="L5159" t="s">
        <v>91</v>
      </c>
      <c r="M5159" t="s">
        <v>72</v>
      </c>
      <c r="N5159">
        <v>2.506E-3</v>
      </c>
      <c r="O5159">
        <v>14941</v>
      </c>
      <c r="P5159">
        <v>1164</v>
      </c>
      <c r="Q5159">
        <v>2136</v>
      </c>
      <c r="R5159">
        <v>2046</v>
      </c>
      <c r="S5159">
        <v>2</v>
      </c>
      <c r="T5159">
        <v>2</v>
      </c>
      <c r="U5159" t="s">
        <v>94</v>
      </c>
      <c r="V5159">
        <v>4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1</v>
      </c>
      <c r="AC5159" t="s">
        <v>145</v>
      </c>
      <c r="AD5159">
        <v>1080544</v>
      </c>
      <c r="AE5159" t="s">
        <v>93</v>
      </c>
      <c r="AF5159">
        <v>4593.7349999999997</v>
      </c>
      <c r="AG5159">
        <v>38200.5</v>
      </c>
      <c r="AH5159">
        <v>37777.5</v>
      </c>
      <c r="AI5159">
        <v>3825</v>
      </c>
      <c r="AJ5159">
        <v>38200.5</v>
      </c>
      <c r="AK5159" t="s">
        <v>120</v>
      </c>
      <c r="AL5159">
        <v>1</v>
      </c>
      <c r="AM5159" t="s">
        <v>68</v>
      </c>
      <c r="AN5159">
        <v>1</v>
      </c>
      <c r="AO5159">
        <v>0.10013275000000001</v>
      </c>
      <c r="AR5159" t="s">
        <v>79</v>
      </c>
      <c r="AS5159" t="s">
        <v>77</v>
      </c>
      <c r="AT5159">
        <v>-2229</v>
      </c>
      <c r="AU5159" t="s">
        <v>76</v>
      </c>
      <c r="AV5159" t="s">
        <v>79</v>
      </c>
      <c r="AW5159" t="s">
        <v>101</v>
      </c>
      <c r="AX5159" t="s">
        <v>102</v>
      </c>
      <c r="AY5159" t="s">
        <v>124</v>
      </c>
      <c r="AZ5159" t="s">
        <v>96</v>
      </c>
      <c r="BA5159" t="s">
        <v>76</v>
      </c>
      <c r="BB5159" t="s">
        <v>104</v>
      </c>
      <c r="BC5159">
        <v>30</v>
      </c>
      <c r="BD5159" t="s">
        <v>105</v>
      </c>
      <c r="BE5159">
        <v>12</v>
      </c>
      <c r="BF5159" t="s">
        <v>86</v>
      </c>
      <c r="BG5159" t="s">
        <v>106</v>
      </c>
      <c r="BH5159">
        <v>365243</v>
      </c>
      <c r="BI5159">
        <v>-2194</v>
      </c>
      <c r="BJ5159">
        <v>-1864</v>
      </c>
      <c r="BK5159">
        <v>-1864</v>
      </c>
      <c r="BL5159">
        <v>-1854</v>
      </c>
      <c r="BM5159">
        <v>0</v>
      </c>
    </row>
    <row r="5160" spans="1:65" x14ac:dyDescent="0.3">
      <c r="A5160">
        <v>144181</v>
      </c>
      <c r="B5160">
        <v>0</v>
      </c>
      <c r="C5160" t="s">
        <v>65</v>
      </c>
      <c r="D5160" t="s">
        <v>88</v>
      </c>
      <c r="E5160" t="s">
        <v>67</v>
      </c>
      <c r="F5160" t="s">
        <v>68</v>
      </c>
      <c r="G5160">
        <v>2</v>
      </c>
      <c r="H5160">
        <v>135000</v>
      </c>
      <c r="I5160">
        <v>1040985</v>
      </c>
      <c r="J5160" t="s">
        <v>69</v>
      </c>
      <c r="K5160" t="s">
        <v>70</v>
      </c>
      <c r="L5160" t="s">
        <v>91</v>
      </c>
      <c r="M5160" t="s">
        <v>72</v>
      </c>
      <c r="N5160">
        <v>1.0147E-2</v>
      </c>
      <c r="O5160">
        <v>12942</v>
      </c>
      <c r="P5160">
        <v>146</v>
      </c>
      <c r="Q5160">
        <v>4926</v>
      </c>
      <c r="R5160">
        <v>5156</v>
      </c>
      <c r="S5160">
        <v>2</v>
      </c>
      <c r="T5160">
        <v>2</v>
      </c>
      <c r="U5160" t="s">
        <v>123</v>
      </c>
      <c r="V5160">
        <v>13</v>
      </c>
      <c r="W5160">
        <v>0</v>
      </c>
      <c r="X5160">
        <v>0</v>
      </c>
      <c r="Y5160">
        <v>0</v>
      </c>
      <c r="Z5160">
        <v>1</v>
      </c>
      <c r="AA5160">
        <v>1</v>
      </c>
      <c r="AB5160">
        <v>0</v>
      </c>
      <c r="AC5160" t="s">
        <v>183</v>
      </c>
      <c r="AD5160">
        <v>1936308</v>
      </c>
      <c r="AE5160" t="s">
        <v>99</v>
      </c>
      <c r="AF5160">
        <v>45000</v>
      </c>
      <c r="AG5160">
        <v>900000</v>
      </c>
      <c r="AH5160">
        <v>900000</v>
      </c>
      <c r="AJ5160">
        <v>900000</v>
      </c>
      <c r="AK5160" t="s">
        <v>123</v>
      </c>
      <c r="AL5160">
        <v>13</v>
      </c>
      <c r="AM5160" t="s">
        <v>68</v>
      </c>
      <c r="AN5160">
        <v>1</v>
      </c>
      <c r="AR5160" t="s">
        <v>79</v>
      </c>
      <c r="AS5160" t="s">
        <v>114</v>
      </c>
      <c r="AT5160">
        <v>-476</v>
      </c>
      <c r="AU5160" t="s">
        <v>76</v>
      </c>
      <c r="AV5160" t="s">
        <v>115</v>
      </c>
      <c r="AX5160" t="s">
        <v>81</v>
      </c>
      <c r="AY5160" t="s">
        <v>76</v>
      </c>
      <c r="AZ5160" t="s">
        <v>131</v>
      </c>
      <c r="BA5160" t="s">
        <v>116</v>
      </c>
      <c r="BB5160" t="s">
        <v>121</v>
      </c>
      <c r="BC5160">
        <v>-1</v>
      </c>
      <c r="BD5160" t="s">
        <v>76</v>
      </c>
      <c r="BE5160">
        <v>0</v>
      </c>
      <c r="BF5160" t="s">
        <v>76</v>
      </c>
      <c r="BG5160" t="s">
        <v>160</v>
      </c>
    </row>
    <row r="5161" spans="1:65" x14ac:dyDescent="0.3">
      <c r="A5161">
        <v>144185</v>
      </c>
      <c r="B5161">
        <v>0</v>
      </c>
      <c r="C5161" t="s">
        <v>65</v>
      </c>
      <c r="D5161" t="s">
        <v>88</v>
      </c>
      <c r="E5161" t="s">
        <v>68</v>
      </c>
      <c r="F5161" t="s">
        <v>68</v>
      </c>
      <c r="G5161">
        <v>0</v>
      </c>
      <c r="H5161">
        <v>135000</v>
      </c>
      <c r="I5161">
        <v>481495.5</v>
      </c>
      <c r="J5161" t="s">
        <v>89</v>
      </c>
      <c r="K5161" t="s">
        <v>70</v>
      </c>
      <c r="L5161" t="s">
        <v>91</v>
      </c>
      <c r="M5161" t="s">
        <v>72</v>
      </c>
      <c r="N5161">
        <v>1.9689000000000002E-2</v>
      </c>
      <c r="O5161">
        <v>18128</v>
      </c>
      <c r="P5161">
        <v>5853</v>
      </c>
      <c r="Q5161">
        <v>7392</v>
      </c>
      <c r="R5161">
        <v>1679</v>
      </c>
      <c r="S5161">
        <v>2</v>
      </c>
      <c r="T5161">
        <v>2</v>
      </c>
      <c r="U5161" t="s">
        <v>125</v>
      </c>
      <c r="V5161">
        <v>10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 t="s">
        <v>122</v>
      </c>
      <c r="AD5161">
        <v>1855137</v>
      </c>
      <c r="AE5161" t="s">
        <v>65</v>
      </c>
      <c r="AG5161">
        <v>0</v>
      </c>
      <c r="AH5161">
        <v>0</v>
      </c>
      <c r="AK5161" t="s">
        <v>73</v>
      </c>
      <c r="AL5161">
        <v>7</v>
      </c>
      <c r="AM5161" t="s">
        <v>68</v>
      </c>
      <c r="AN5161">
        <v>1</v>
      </c>
      <c r="AR5161" t="s">
        <v>76</v>
      </c>
      <c r="AS5161" t="s">
        <v>129</v>
      </c>
      <c r="AT5161">
        <v>-341</v>
      </c>
      <c r="AU5161" t="s">
        <v>76</v>
      </c>
      <c r="AV5161" t="s">
        <v>79</v>
      </c>
      <c r="AX5161" t="s">
        <v>81</v>
      </c>
      <c r="AY5161" t="s">
        <v>76</v>
      </c>
      <c r="AZ5161" t="s">
        <v>76</v>
      </c>
      <c r="BA5161" t="s">
        <v>76</v>
      </c>
      <c r="BB5161" t="s">
        <v>121</v>
      </c>
      <c r="BC5161">
        <v>-1</v>
      </c>
      <c r="BD5161" t="s">
        <v>76</v>
      </c>
      <c r="BF5161" t="s">
        <v>76</v>
      </c>
      <c r="BG5161" t="s">
        <v>82</v>
      </c>
    </row>
    <row r="5162" spans="1:65" x14ac:dyDescent="0.3">
      <c r="A5162">
        <v>144202</v>
      </c>
      <c r="B5162">
        <v>0</v>
      </c>
      <c r="C5162" t="s">
        <v>65</v>
      </c>
      <c r="D5162" t="s">
        <v>88</v>
      </c>
      <c r="E5162" t="s">
        <v>67</v>
      </c>
      <c r="F5162" t="s">
        <v>68</v>
      </c>
      <c r="G5162">
        <v>0</v>
      </c>
      <c r="H5162">
        <v>99000</v>
      </c>
      <c r="I5162">
        <v>229230</v>
      </c>
      <c r="J5162" t="s">
        <v>69</v>
      </c>
      <c r="K5162" t="s">
        <v>70</v>
      </c>
      <c r="L5162" t="s">
        <v>91</v>
      </c>
      <c r="M5162" t="s">
        <v>72</v>
      </c>
      <c r="N5162">
        <v>7.3049999999999999E-3</v>
      </c>
      <c r="O5162">
        <v>13644</v>
      </c>
      <c r="P5162">
        <v>725</v>
      </c>
      <c r="Q5162">
        <v>7445</v>
      </c>
      <c r="R5162">
        <v>4502</v>
      </c>
      <c r="S5162">
        <v>3</v>
      </c>
      <c r="T5162">
        <v>3</v>
      </c>
      <c r="U5162" t="s">
        <v>125</v>
      </c>
      <c r="V5162">
        <v>13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108</v>
      </c>
      <c r="AD5162">
        <v>2615417</v>
      </c>
      <c r="AE5162" t="s">
        <v>65</v>
      </c>
      <c r="AF5162">
        <v>17902.575000000001</v>
      </c>
      <c r="AG5162">
        <v>229500</v>
      </c>
      <c r="AH5162">
        <v>248130</v>
      </c>
      <c r="AJ5162">
        <v>229500</v>
      </c>
      <c r="AK5162" t="s">
        <v>109</v>
      </c>
      <c r="AL5162">
        <v>12</v>
      </c>
      <c r="AM5162" t="s">
        <v>68</v>
      </c>
      <c r="AN5162">
        <v>1</v>
      </c>
      <c r="AR5162" t="s">
        <v>76</v>
      </c>
      <c r="AS5162" t="s">
        <v>114</v>
      </c>
      <c r="AT5162">
        <v>-557</v>
      </c>
      <c r="AU5162" t="s">
        <v>78</v>
      </c>
      <c r="AV5162" t="s">
        <v>115</v>
      </c>
      <c r="AX5162" t="s">
        <v>81</v>
      </c>
      <c r="AY5162" t="s">
        <v>76</v>
      </c>
      <c r="AZ5162" t="s">
        <v>82</v>
      </c>
      <c r="BA5162" t="s">
        <v>116</v>
      </c>
      <c r="BB5162" t="s">
        <v>121</v>
      </c>
      <c r="BC5162">
        <v>-1</v>
      </c>
      <c r="BD5162" t="s">
        <v>76</v>
      </c>
      <c r="BE5162">
        <v>18</v>
      </c>
      <c r="BF5162" t="s">
        <v>147</v>
      </c>
      <c r="BG5162" t="s">
        <v>154</v>
      </c>
    </row>
    <row r="5163" spans="1:65" x14ac:dyDescent="0.3">
      <c r="A5163">
        <v>144207</v>
      </c>
      <c r="B5163">
        <v>0</v>
      </c>
      <c r="C5163" t="s">
        <v>65</v>
      </c>
      <c r="D5163" t="s">
        <v>88</v>
      </c>
      <c r="E5163" t="s">
        <v>68</v>
      </c>
      <c r="F5163" t="s">
        <v>68</v>
      </c>
      <c r="G5163">
        <v>1</v>
      </c>
      <c r="H5163">
        <v>198000</v>
      </c>
      <c r="I5163">
        <v>508495.5</v>
      </c>
      <c r="J5163" t="s">
        <v>89</v>
      </c>
      <c r="K5163" t="s">
        <v>90</v>
      </c>
      <c r="L5163" t="s">
        <v>91</v>
      </c>
      <c r="M5163" t="s">
        <v>72</v>
      </c>
      <c r="N5163">
        <v>6.8519999999999996E-3</v>
      </c>
      <c r="O5163">
        <v>14600</v>
      </c>
      <c r="P5163">
        <v>613</v>
      </c>
      <c r="Q5163">
        <v>5672</v>
      </c>
      <c r="R5163">
        <v>3281</v>
      </c>
      <c r="S5163">
        <v>3</v>
      </c>
      <c r="T5163">
        <v>3</v>
      </c>
      <c r="U5163" t="s">
        <v>120</v>
      </c>
      <c r="V5163">
        <v>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 t="s">
        <v>92</v>
      </c>
      <c r="AD5163">
        <v>2666049</v>
      </c>
      <c r="AE5163" t="s">
        <v>99</v>
      </c>
      <c r="AF5163">
        <v>4500</v>
      </c>
      <c r="AG5163">
        <v>0</v>
      </c>
      <c r="AH5163">
        <v>90000</v>
      </c>
      <c r="AK5163" t="s">
        <v>109</v>
      </c>
      <c r="AL5163">
        <v>10</v>
      </c>
      <c r="AM5163" t="s">
        <v>68</v>
      </c>
      <c r="AN5163">
        <v>1</v>
      </c>
      <c r="AR5163" t="s">
        <v>79</v>
      </c>
      <c r="AS5163" t="s">
        <v>77</v>
      </c>
      <c r="AT5163">
        <v>-2532</v>
      </c>
      <c r="AU5163" t="s">
        <v>76</v>
      </c>
      <c r="AV5163" t="s">
        <v>79</v>
      </c>
      <c r="AX5163" t="s">
        <v>161</v>
      </c>
      <c r="AY5163" t="s">
        <v>76</v>
      </c>
      <c r="AZ5163" t="s">
        <v>131</v>
      </c>
      <c r="BA5163" t="s">
        <v>116</v>
      </c>
      <c r="BB5163" t="s">
        <v>138</v>
      </c>
      <c r="BC5163">
        <v>264</v>
      </c>
      <c r="BD5163" t="s">
        <v>85</v>
      </c>
      <c r="BE5163">
        <v>0</v>
      </c>
      <c r="BF5163" t="s">
        <v>76</v>
      </c>
      <c r="BG5163" t="s">
        <v>132</v>
      </c>
      <c r="BH5163">
        <v>-2528</v>
      </c>
      <c r="BI5163">
        <v>-2471</v>
      </c>
      <c r="BJ5163">
        <v>365243</v>
      </c>
      <c r="BK5163">
        <v>-1467</v>
      </c>
      <c r="BL5163">
        <v>365243</v>
      </c>
      <c r="BM5163">
        <v>0</v>
      </c>
    </row>
    <row r="5164" spans="1:65" x14ac:dyDescent="0.3">
      <c r="A5164">
        <v>144209</v>
      </c>
      <c r="B5164">
        <v>0</v>
      </c>
      <c r="C5164" t="s">
        <v>65</v>
      </c>
      <c r="D5164" t="s">
        <v>88</v>
      </c>
      <c r="E5164" t="s">
        <v>68</v>
      </c>
      <c r="F5164" t="s">
        <v>68</v>
      </c>
      <c r="G5164">
        <v>0</v>
      </c>
      <c r="H5164">
        <v>180000</v>
      </c>
      <c r="I5164">
        <v>93829.5</v>
      </c>
      <c r="J5164" t="s">
        <v>113</v>
      </c>
      <c r="K5164" t="s">
        <v>70</v>
      </c>
      <c r="L5164" t="s">
        <v>91</v>
      </c>
      <c r="M5164" t="s">
        <v>72</v>
      </c>
      <c r="N5164">
        <v>1.8029E-2</v>
      </c>
      <c r="O5164">
        <v>20973</v>
      </c>
      <c r="P5164">
        <v>365243</v>
      </c>
      <c r="Q5164">
        <v>3898</v>
      </c>
      <c r="R5164">
        <v>4094</v>
      </c>
      <c r="S5164">
        <v>3</v>
      </c>
      <c r="T5164">
        <v>3</v>
      </c>
      <c r="U5164" t="s">
        <v>123</v>
      </c>
      <c r="V5164">
        <v>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 t="s">
        <v>76</v>
      </c>
      <c r="AD5164">
        <v>2323608</v>
      </c>
      <c r="AE5164" t="s">
        <v>93</v>
      </c>
      <c r="AF5164">
        <v>11244.915000000001</v>
      </c>
      <c r="AG5164">
        <v>93960</v>
      </c>
      <c r="AH5164">
        <v>102226.5</v>
      </c>
      <c r="AI5164">
        <v>0</v>
      </c>
      <c r="AJ5164">
        <v>93960</v>
      </c>
      <c r="AK5164" t="s">
        <v>123</v>
      </c>
      <c r="AL5164">
        <v>6</v>
      </c>
      <c r="AM5164" t="s">
        <v>68</v>
      </c>
      <c r="AN5164">
        <v>1</v>
      </c>
      <c r="AO5164">
        <v>0</v>
      </c>
      <c r="AR5164" t="s">
        <v>79</v>
      </c>
      <c r="AS5164" t="s">
        <v>77</v>
      </c>
      <c r="AT5164">
        <v>-819</v>
      </c>
      <c r="AU5164" t="s">
        <v>78</v>
      </c>
      <c r="AV5164" t="s">
        <v>79</v>
      </c>
      <c r="AW5164" t="s">
        <v>80</v>
      </c>
      <c r="AX5164" t="s">
        <v>102</v>
      </c>
      <c r="AY5164" t="s">
        <v>95</v>
      </c>
      <c r="AZ5164" t="s">
        <v>96</v>
      </c>
      <c r="BA5164" t="s">
        <v>76</v>
      </c>
      <c r="BB5164" t="s">
        <v>138</v>
      </c>
      <c r="BC5164">
        <v>695</v>
      </c>
      <c r="BD5164" t="s">
        <v>85</v>
      </c>
      <c r="BE5164">
        <v>10</v>
      </c>
      <c r="BF5164" t="s">
        <v>112</v>
      </c>
      <c r="BG5164" t="s">
        <v>151</v>
      </c>
      <c r="BH5164">
        <v>365243</v>
      </c>
      <c r="BI5164">
        <v>-788</v>
      </c>
      <c r="BJ5164">
        <v>-518</v>
      </c>
      <c r="BK5164">
        <v>-518</v>
      </c>
      <c r="BL5164">
        <v>-512</v>
      </c>
      <c r="BM5164">
        <v>0</v>
      </c>
    </row>
    <row r="5165" spans="1:65" x14ac:dyDescent="0.3">
      <c r="A5165">
        <v>144210</v>
      </c>
      <c r="B5165">
        <v>0</v>
      </c>
      <c r="C5165" t="s">
        <v>65</v>
      </c>
      <c r="D5165" t="s">
        <v>88</v>
      </c>
      <c r="E5165" t="s">
        <v>67</v>
      </c>
      <c r="F5165" t="s">
        <v>68</v>
      </c>
      <c r="G5165">
        <v>0</v>
      </c>
      <c r="H5165">
        <v>135000</v>
      </c>
      <c r="I5165">
        <v>263686.5</v>
      </c>
      <c r="J5165" t="s">
        <v>113</v>
      </c>
      <c r="K5165" t="s">
        <v>70</v>
      </c>
      <c r="L5165" t="s">
        <v>91</v>
      </c>
      <c r="M5165" t="s">
        <v>72</v>
      </c>
      <c r="N5165">
        <v>2.461E-2</v>
      </c>
      <c r="O5165">
        <v>24344</v>
      </c>
      <c r="P5165">
        <v>365243</v>
      </c>
      <c r="Q5165">
        <v>2527</v>
      </c>
      <c r="R5165">
        <v>4801</v>
      </c>
      <c r="S5165">
        <v>2</v>
      </c>
      <c r="T5165">
        <v>2</v>
      </c>
      <c r="U5165" t="s">
        <v>125</v>
      </c>
      <c r="V5165">
        <v>13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 t="s">
        <v>76</v>
      </c>
      <c r="AD5165">
        <v>2633255</v>
      </c>
      <c r="AE5165" t="s">
        <v>65</v>
      </c>
      <c r="AF5165">
        <v>18661.05</v>
      </c>
      <c r="AG5165">
        <v>157500</v>
      </c>
      <c r="AH5165">
        <v>167895</v>
      </c>
      <c r="AJ5165">
        <v>157500</v>
      </c>
      <c r="AK5165" t="s">
        <v>120</v>
      </c>
      <c r="AL5165">
        <v>12</v>
      </c>
      <c r="AM5165" t="s">
        <v>68</v>
      </c>
      <c r="AN5165">
        <v>1</v>
      </c>
      <c r="AR5165" t="s">
        <v>76</v>
      </c>
      <c r="AS5165" t="s">
        <v>77</v>
      </c>
      <c r="AT5165">
        <v>-1161</v>
      </c>
      <c r="AU5165" t="s">
        <v>78</v>
      </c>
      <c r="AV5165" t="s">
        <v>79</v>
      </c>
      <c r="AW5165" t="s">
        <v>80</v>
      </c>
      <c r="AX5165" t="s">
        <v>81</v>
      </c>
      <c r="AY5165" t="s">
        <v>76</v>
      </c>
      <c r="AZ5165" t="s">
        <v>82</v>
      </c>
      <c r="BA5165" t="s">
        <v>116</v>
      </c>
      <c r="BB5165" t="s">
        <v>121</v>
      </c>
      <c r="BC5165">
        <v>-1</v>
      </c>
      <c r="BD5165" t="s">
        <v>76</v>
      </c>
      <c r="BE5165">
        <v>12</v>
      </c>
      <c r="BF5165" t="s">
        <v>86</v>
      </c>
      <c r="BG5165" t="s">
        <v>172</v>
      </c>
      <c r="BH5165">
        <v>365243</v>
      </c>
      <c r="BI5165">
        <v>-1131</v>
      </c>
      <c r="BJ5165">
        <v>-801</v>
      </c>
      <c r="BK5165">
        <v>-1011</v>
      </c>
      <c r="BL5165">
        <v>-1003</v>
      </c>
      <c r="BM5165">
        <v>1</v>
      </c>
    </row>
    <row r="5166" spans="1:65" x14ac:dyDescent="0.3">
      <c r="A5166">
        <v>144213</v>
      </c>
      <c r="B5166">
        <v>1</v>
      </c>
      <c r="C5166" t="s">
        <v>65</v>
      </c>
      <c r="D5166" t="s">
        <v>88</v>
      </c>
      <c r="E5166" t="s">
        <v>67</v>
      </c>
      <c r="F5166" t="s">
        <v>67</v>
      </c>
      <c r="G5166">
        <v>0</v>
      </c>
      <c r="H5166">
        <v>157500</v>
      </c>
      <c r="I5166">
        <v>427500</v>
      </c>
      <c r="J5166" t="s">
        <v>69</v>
      </c>
      <c r="K5166" t="s">
        <v>70</v>
      </c>
      <c r="L5166" t="s">
        <v>71</v>
      </c>
      <c r="M5166" t="s">
        <v>72</v>
      </c>
      <c r="N5166">
        <v>1.0005999999999999E-2</v>
      </c>
      <c r="O5166">
        <v>8944</v>
      </c>
      <c r="P5166">
        <v>1678</v>
      </c>
      <c r="Q5166">
        <v>1418</v>
      </c>
      <c r="R5166">
        <v>1535</v>
      </c>
      <c r="S5166">
        <v>2</v>
      </c>
      <c r="T5166">
        <v>1</v>
      </c>
      <c r="U5166" t="s">
        <v>109</v>
      </c>
      <c r="V5166">
        <v>16</v>
      </c>
      <c r="W5166">
        <v>0</v>
      </c>
      <c r="X5166">
        <v>1</v>
      </c>
      <c r="Y5166">
        <v>1</v>
      </c>
      <c r="Z5166">
        <v>1</v>
      </c>
      <c r="AA5166">
        <v>1</v>
      </c>
      <c r="AB5166">
        <v>1</v>
      </c>
      <c r="AC5166" t="s">
        <v>92</v>
      </c>
      <c r="AD5166">
        <v>2728179</v>
      </c>
      <c r="AE5166" t="s">
        <v>93</v>
      </c>
      <c r="AF5166">
        <v>11706.93</v>
      </c>
      <c r="AG5166">
        <v>195138</v>
      </c>
      <c r="AH5166">
        <v>175621.5</v>
      </c>
      <c r="AI5166">
        <v>19516.5</v>
      </c>
      <c r="AJ5166">
        <v>195138</v>
      </c>
      <c r="AK5166" t="s">
        <v>125</v>
      </c>
      <c r="AL5166">
        <v>14</v>
      </c>
      <c r="AM5166" t="s">
        <v>68</v>
      </c>
      <c r="AN5166">
        <v>1</v>
      </c>
      <c r="AO5166">
        <v>0.10892416000000001</v>
      </c>
      <c r="AR5166" t="s">
        <v>79</v>
      </c>
      <c r="AS5166" t="s">
        <v>77</v>
      </c>
      <c r="AT5166">
        <v>-1060</v>
      </c>
      <c r="AU5166" t="s">
        <v>78</v>
      </c>
      <c r="AV5166" t="s">
        <v>79</v>
      </c>
      <c r="AW5166" t="s">
        <v>80</v>
      </c>
      <c r="AX5166" t="s">
        <v>102</v>
      </c>
      <c r="AY5166" t="s">
        <v>168</v>
      </c>
      <c r="AZ5166" t="s">
        <v>96</v>
      </c>
      <c r="BA5166" t="s">
        <v>76</v>
      </c>
      <c r="BB5166" t="s">
        <v>138</v>
      </c>
      <c r="BC5166">
        <v>40</v>
      </c>
      <c r="BD5166" t="s">
        <v>163</v>
      </c>
      <c r="BE5166">
        <v>18</v>
      </c>
      <c r="BF5166" t="s">
        <v>112</v>
      </c>
      <c r="BG5166" t="s">
        <v>158</v>
      </c>
      <c r="BH5166">
        <v>365243</v>
      </c>
      <c r="BI5166">
        <v>-1027</v>
      </c>
      <c r="BJ5166">
        <v>-517</v>
      </c>
      <c r="BK5166">
        <v>-517</v>
      </c>
      <c r="BL5166">
        <v>-515</v>
      </c>
      <c r="BM5166">
        <v>0</v>
      </c>
    </row>
    <row r="5167" spans="1:65" x14ac:dyDescent="0.3">
      <c r="A5167">
        <v>144215</v>
      </c>
      <c r="B5167">
        <v>0</v>
      </c>
      <c r="C5167" t="s">
        <v>65</v>
      </c>
      <c r="D5167" t="s">
        <v>66</v>
      </c>
      <c r="E5167" t="s">
        <v>68</v>
      </c>
      <c r="F5167" t="s">
        <v>68</v>
      </c>
      <c r="G5167">
        <v>2</v>
      </c>
      <c r="H5167">
        <v>225000</v>
      </c>
      <c r="I5167">
        <v>450000</v>
      </c>
      <c r="J5167" t="s">
        <v>69</v>
      </c>
      <c r="K5167" t="s">
        <v>90</v>
      </c>
      <c r="L5167" t="s">
        <v>91</v>
      </c>
      <c r="M5167" t="s">
        <v>72</v>
      </c>
      <c r="N5167">
        <v>2.6391999999999999E-2</v>
      </c>
      <c r="O5167">
        <v>13153</v>
      </c>
      <c r="P5167">
        <v>753</v>
      </c>
      <c r="Q5167">
        <v>4697</v>
      </c>
      <c r="R5167">
        <v>2146</v>
      </c>
      <c r="S5167">
        <v>2</v>
      </c>
      <c r="T5167">
        <v>2</v>
      </c>
      <c r="U5167" t="s">
        <v>125</v>
      </c>
      <c r="V5167">
        <v>17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</v>
      </c>
      <c r="AC5167" t="s">
        <v>92</v>
      </c>
      <c r="AD5167">
        <v>2384572</v>
      </c>
      <c r="AE5167" t="s">
        <v>65</v>
      </c>
      <c r="AF5167">
        <v>21913.02</v>
      </c>
      <c r="AG5167">
        <v>270000</v>
      </c>
      <c r="AH5167">
        <v>381361.5</v>
      </c>
      <c r="AJ5167">
        <v>270000</v>
      </c>
      <c r="AK5167" t="s">
        <v>109</v>
      </c>
      <c r="AL5167">
        <v>15</v>
      </c>
      <c r="AM5167" t="s">
        <v>68</v>
      </c>
      <c r="AN5167">
        <v>1</v>
      </c>
      <c r="AR5167" t="s">
        <v>76</v>
      </c>
      <c r="AS5167" t="s">
        <v>77</v>
      </c>
      <c r="AT5167">
        <v>-543</v>
      </c>
      <c r="AU5167" t="s">
        <v>78</v>
      </c>
      <c r="AV5167" t="s">
        <v>79</v>
      </c>
      <c r="AX5167" t="s">
        <v>81</v>
      </c>
      <c r="AY5167" t="s">
        <v>76</v>
      </c>
      <c r="AZ5167" t="s">
        <v>82</v>
      </c>
      <c r="BA5167" t="s">
        <v>116</v>
      </c>
      <c r="BB5167" t="s">
        <v>121</v>
      </c>
      <c r="BC5167">
        <v>-1</v>
      </c>
      <c r="BD5167" t="s">
        <v>76</v>
      </c>
      <c r="BE5167">
        <v>36</v>
      </c>
      <c r="BF5167" t="s">
        <v>86</v>
      </c>
      <c r="BG5167" t="s">
        <v>172</v>
      </c>
      <c r="BH5167">
        <v>365243</v>
      </c>
      <c r="BI5167">
        <v>-513</v>
      </c>
      <c r="BJ5167">
        <v>537</v>
      </c>
      <c r="BK5167">
        <v>-483</v>
      </c>
      <c r="BL5167">
        <v>-478</v>
      </c>
      <c r="BM5167">
        <v>1</v>
      </c>
    </row>
    <row r="5168" spans="1:65" x14ac:dyDescent="0.3">
      <c r="A5168">
        <v>144235</v>
      </c>
      <c r="B5168">
        <v>0</v>
      </c>
      <c r="C5168" t="s">
        <v>65</v>
      </c>
      <c r="D5168" t="s">
        <v>88</v>
      </c>
      <c r="E5168" t="s">
        <v>67</v>
      </c>
      <c r="F5168" t="s">
        <v>68</v>
      </c>
      <c r="G5168">
        <v>0</v>
      </c>
      <c r="H5168">
        <v>157500</v>
      </c>
      <c r="I5168">
        <v>360000</v>
      </c>
      <c r="J5168" t="s">
        <v>69</v>
      </c>
      <c r="K5168" t="s">
        <v>70</v>
      </c>
      <c r="L5168" t="s">
        <v>139</v>
      </c>
      <c r="M5168" t="s">
        <v>72</v>
      </c>
      <c r="N5168">
        <v>2.6391999999999999E-2</v>
      </c>
      <c r="O5168">
        <v>20006</v>
      </c>
      <c r="P5168">
        <v>1799</v>
      </c>
      <c r="Q5168">
        <v>44</v>
      </c>
      <c r="R5168">
        <v>3250</v>
      </c>
      <c r="S5168">
        <v>2</v>
      </c>
      <c r="T5168">
        <v>2</v>
      </c>
      <c r="U5168" t="s">
        <v>73</v>
      </c>
      <c r="V5168">
        <v>13</v>
      </c>
      <c r="W5168">
        <v>0</v>
      </c>
      <c r="X5168">
        <v>0</v>
      </c>
      <c r="Y5168">
        <v>0</v>
      </c>
      <c r="Z5168">
        <v>1</v>
      </c>
      <c r="AA5168">
        <v>1</v>
      </c>
      <c r="AB5168">
        <v>0</v>
      </c>
      <c r="AC5168" t="s">
        <v>108</v>
      </c>
      <c r="AD5168">
        <v>2543589</v>
      </c>
      <c r="AE5168" t="s">
        <v>65</v>
      </c>
      <c r="AF5168">
        <v>32017.5</v>
      </c>
      <c r="AG5168">
        <v>900000</v>
      </c>
      <c r="AH5168">
        <v>900000</v>
      </c>
      <c r="AJ5168">
        <v>900000</v>
      </c>
      <c r="AK5168" t="s">
        <v>120</v>
      </c>
      <c r="AL5168">
        <v>9</v>
      </c>
      <c r="AM5168" t="s">
        <v>68</v>
      </c>
      <c r="AN5168">
        <v>1</v>
      </c>
      <c r="AR5168" t="s">
        <v>76</v>
      </c>
      <c r="AS5168" t="s">
        <v>114</v>
      </c>
      <c r="AT5168">
        <v>-78</v>
      </c>
      <c r="AU5168" t="s">
        <v>78</v>
      </c>
      <c r="AV5168" t="s">
        <v>76</v>
      </c>
      <c r="AW5168" t="s">
        <v>80</v>
      </c>
      <c r="AX5168" t="s">
        <v>81</v>
      </c>
      <c r="AY5168" t="s">
        <v>76</v>
      </c>
      <c r="AZ5168" t="s">
        <v>82</v>
      </c>
      <c r="BA5168" t="s">
        <v>116</v>
      </c>
      <c r="BB5168" t="s">
        <v>121</v>
      </c>
      <c r="BC5168">
        <v>-1</v>
      </c>
      <c r="BD5168" t="s">
        <v>76</v>
      </c>
      <c r="BE5168">
        <v>60</v>
      </c>
      <c r="BF5168" t="s">
        <v>147</v>
      </c>
      <c r="BG5168" t="s">
        <v>154</v>
      </c>
    </row>
    <row r="5169" spans="1:65" x14ac:dyDescent="0.3">
      <c r="A5169">
        <v>144239</v>
      </c>
      <c r="B5169">
        <v>0</v>
      </c>
      <c r="C5169" t="s">
        <v>65</v>
      </c>
      <c r="D5169" t="s">
        <v>66</v>
      </c>
      <c r="E5169" t="s">
        <v>67</v>
      </c>
      <c r="F5169" t="s">
        <v>67</v>
      </c>
      <c r="G5169">
        <v>0</v>
      </c>
      <c r="H5169">
        <v>450000</v>
      </c>
      <c r="I5169">
        <v>1710000</v>
      </c>
      <c r="J5169" t="s">
        <v>89</v>
      </c>
      <c r="K5169" t="s">
        <v>126</v>
      </c>
      <c r="L5169" t="s">
        <v>91</v>
      </c>
      <c r="M5169" t="s">
        <v>72</v>
      </c>
      <c r="N5169">
        <v>4.6219999999999997E-2</v>
      </c>
      <c r="O5169">
        <v>14465</v>
      </c>
      <c r="P5169">
        <v>4145</v>
      </c>
      <c r="Q5169">
        <v>8325</v>
      </c>
      <c r="R5169">
        <v>4083</v>
      </c>
      <c r="S5169">
        <v>1</v>
      </c>
      <c r="T5169">
        <v>1</v>
      </c>
      <c r="U5169" t="s">
        <v>109</v>
      </c>
      <c r="V5169">
        <v>11</v>
      </c>
      <c r="W5169">
        <v>0</v>
      </c>
      <c r="X5169">
        <v>1</v>
      </c>
      <c r="Y5169">
        <v>1</v>
      </c>
      <c r="Z5169">
        <v>0</v>
      </c>
      <c r="AA5169">
        <v>1</v>
      </c>
      <c r="AB5169">
        <v>1</v>
      </c>
      <c r="AC5169" t="s">
        <v>92</v>
      </c>
      <c r="AD5169">
        <v>1374797</v>
      </c>
      <c r="AE5169" t="s">
        <v>65</v>
      </c>
      <c r="AF5169">
        <v>54956.745000000003</v>
      </c>
      <c r="AG5169">
        <v>900000</v>
      </c>
      <c r="AH5169">
        <v>1072291.5</v>
      </c>
      <c r="AJ5169">
        <v>900000</v>
      </c>
      <c r="AK5169" t="s">
        <v>73</v>
      </c>
      <c r="AL5169">
        <v>17</v>
      </c>
      <c r="AM5169" t="s">
        <v>68</v>
      </c>
      <c r="AN5169">
        <v>1</v>
      </c>
      <c r="AR5169" t="s">
        <v>76</v>
      </c>
      <c r="AS5169" t="s">
        <v>77</v>
      </c>
      <c r="AT5169">
        <v>-660</v>
      </c>
      <c r="AU5169" t="s">
        <v>78</v>
      </c>
      <c r="AV5169" t="s">
        <v>79</v>
      </c>
      <c r="AX5169" t="s">
        <v>81</v>
      </c>
      <c r="AY5169" t="s">
        <v>76</v>
      </c>
      <c r="AZ5169" t="s">
        <v>82</v>
      </c>
      <c r="BA5169" t="s">
        <v>116</v>
      </c>
      <c r="BB5169" t="s">
        <v>121</v>
      </c>
      <c r="BC5169">
        <v>-1</v>
      </c>
      <c r="BD5169" t="s">
        <v>76</v>
      </c>
      <c r="BE5169">
        <v>36</v>
      </c>
      <c r="BF5169" t="s">
        <v>147</v>
      </c>
      <c r="BG5169" t="s">
        <v>154</v>
      </c>
      <c r="BH5169">
        <v>365243</v>
      </c>
      <c r="BI5169">
        <v>-630</v>
      </c>
      <c r="BJ5169">
        <v>420</v>
      </c>
      <c r="BK5169">
        <v>-330</v>
      </c>
      <c r="BL5169">
        <v>-321</v>
      </c>
      <c r="BM5169">
        <v>1</v>
      </c>
    </row>
    <row r="5170" spans="1:65" x14ac:dyDescent="0.3">
      <c r="A5170">
        <v>144241</v>
      </c>
      <c r="B5170">
        <v>0</v>
      </c>
      <c r="C5170" t="s">
        <v>65</v>
      </c>
      <c r="D5170" t="s">
        <v>66</v>
      </c>
      <c r="E5170" t="s">
        <v>68</v>
      </c>
      <c r="F5170" t="s">
        <v>68</v>
      </c>
      <c r="G5170">
        <v>0</v>
      </c>
      <c r="H5170">
        <v>180000</v>
      </c>
      <c r="I5170">
        <v>450000</v>
      </c>
      <c r="J5170" t="s">
        <v>69</v>
      </c>
      <c r="K5170" t="s">
        <v>126</v>
      </c>
      <c r="L5170" t="s">
        <v>91</v>
      </c>
      <c r="M5170" t="s">
        <v>72</v>
      </c>
      <c r="N5170">
        <v>1.452E-2</v>
      </c>
      <c r="O5170">
        <v>8557</v>
      </c>
      <c r="P5170">
        <v>1088</v>
      </c>
      <c r="Q5170">
        <v>8420</v>
      </c>
      <c r="R5170">
        <v>1246</v>
      </c>
      <c r="S5170">
        <v>2</v>
      </c>
      <c r="T5170">
        <v>2</v>
      </c>
      <c r="U5170" t="s">
        <v>109</v>
      </c>
      <c r="V5170">
        <v>14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 t="s">
        <v>122</v>
      </c>
      <c r="AD5170">
        <v>2289394</v>
      </c>
      <c r="AE5170" t="s">
        <v>93</v>
      </c>
      <c r="AF5170">
        <v>4128.9750000000004</v>
      </c>
      <c r="AG5170">
        <v>22635</v>
      </c>
      <c r="AH5170">
        <v>20250</v>
      </c>
      <c r="AI5170">
        <v>2385</v>
      </c>
      <c r="AJ5170">
        <v>22635</v>
      </c>
      <c r="AK5170" t="s">
        <v>109</v>
      </c>
      <c r="AL5170">
        <v>10</v>
      </c>
      <c r="AM5170" t="s">
        <v>68</v>
      </c>
      <c r="AN5170">
        <v>1</v>
      </c>
      <c r="AO5170">
        <v>0.114755106</v>
      </c>
      <c r="AR5170" t="s">
        <v>79</v>
      </c>
      <c r="AS5170" t="s">
        <v>114</v>
      </c>
      <c r="AT5170">
        <v>-1232</v>
      </c>
      <c r="AU5170" t="s">
        <v>78</v>
      </c>
      <c r="AV5170" t="s">
        <v>149</v>
      </c>
      <c r="AX5170" t="s">
        <v>81</v>
      </c>
      <c r="AY5170" t="s">
        <v>124</v>
      </c>
      <c r="AZ5170" t="s">
        <v>96</v>
      </c>
      <c r="BA5170" t="s">
        <v>76</v>
      </c>
      <c r="BB5170" t="s">
        <v>104</v>
      </c>
      <c r="BC5170">
        <v>41</v>
      </c>
      <c r="BD5170" t="s">
        <v>105</v>
      </c>
      <c r="BE5170">
        <v>6</v>
      </c>
      <c r="BF5170" t="s">
        <v>86</v>
      </c>
      <c r="BG5170" t="s">
        <v>106</v>
      </c>
    </row>
    <row r="5171" spans="1:65" x14ac:dyDescent="0.3">
      <c r="A5171">
        <v>144242</v>
      </c>
      <c r="B5171">
        <v>0</v>
      </c>
      <c r="C5171" t="s">
        <v>65</v>
      </c>
      <c r="D5171" t="s">
        <v>88</v>
      </c>
      <c r="E5171" t="s">
        <v>67</v>
      </c>
      <c r="F5171" t="s">
        <v>68</v>
      </c>
      <c r="G5171">
        <v>1</v>
      </c>
      <c r="H5171">
        <v>126000</v>
      </c>
      <c r="I5171">
        <v>254700</v>
      </c>
      <c r="J5171" t="s">
        <v>133</v>
      </c>
      <c r="K5171" t="s">
        <v>70</v>
      </c>
      <c r="L5171" t="s">
        <v>91</v>
      </c>
      <c r="M5171" t="s">
        <v>72</v>
      </c>
      <c r="N5171">
        <v>2.5163999999999999E-2</v>
      </c>
      <c r="O5171">
        <v>16535</v>
      </c>
      <c r="P5171">
        <v>3598</v>
      </c>
      <c r="Q5171">
        <v>4609</v>
      </c>
      <c r="R5171">
        <v>67</v>
      </c>
      <c r="S5171">
        <v>2</v>
      </c>
      <c r="T5171">
        <v>2</v>
      </c>
      <c r="U5171" t="s">
        <v>123</v>
      </c>
      <c r="V5171">
        <v>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122</v>
      </c>
      <c r="AD5171">
        <v>1002150</v>
      </c>
      <c r="AE5171" t="s">
        <v>93</v>
      </c>
      <c r="AF5171">
        <v>4376.34</v>
      </c>
      <c r="AG5171">
        <v>36400.5</v>
      </c>
      <c r="AH5171">
        <v>35464.5</v>
      </c>
      <c r="AI5171">
        <v>3640.5</v>
      </c>
      <c r="AJ5171">
        <v>36400.5</v>
      </c>
      <c r="AK5171" t="s">
        <v>75</v>
      </c>
      <c r="AL5171">
        <v>10</v>
      </c>
      <c r="AM5171" t="s">
        <v>68</v>
      </c>
      <c r="AN5171">
        <v>1</v>
      </c>
      <c r="AO5171">
        <v>0.10138947600000001</v>
      </c>
      <c r="AR5171" t="s">
        <v>79</v>
      </c>
      <c r="AS5171" t="s">
        <v>77</v>
      </c>
      <c r="AT5171">
        <v>-1723</v>
      </c>
      <c r="AU5171" t="s">
        <v>78</v>
      </c>
      <c r="AV5171" t="s">
        <v>79</v>
      </c>
      <c r="AW5171" t="s">
        <v>80</v>
      </c>
      <c r="AX5171" t="s">
        <v>161</v>
      </c>
      <c r="AY5171" t="s">
        <v>95</v>
      </c>
      <c r="AZ5171" t="s">
        <v>96</v>
      </c>
      <c r="BA5171" t="s">
        <v>76</v>
      </c>
      <c r="BB5171" t="s">
        <v>104</v>
      </c>
      <c r="BC5171">
        <v>100</v>
      </c>
      <c r="BD5171" t="s">
        <v>85</v>
      </c>
      <c r="BE5171">
        <v>10</v>
      </c>
      <c r="BF5171" t="s">
        <v>147</v>
      </c>
      <c r="BG5171" t="s">
        <v>151</v>
      </c>
      <c r="BH5171">
        <v>365243</v>
      </c>
      <c r="BI5171">
        <v>-1691</v>
      </c>
      <c r="BJ5171">
        <v>-1421</v>
      </c>
      <c r="BK5171">
        <v>-1421</v>
      </c>
      <c r="BL5171">
        <v>-1415</v>
      </c>
      <c r="BM5171">
        <v>0</v>
      </c>
    </row>
    <row r="5172" spans="1:65" x14ac:dyDescent="0.3">
      <c r="A5172">
        <v>144245</v>
      </c>
      <c r="B5172">
        <v>0</v>
      </c>
      <c r="C5172" t="s">
        <v>65</v>
      </c>
      <c r="D5172" t="s">
        <v>88</v>
      </c>
      <c r="E5172" t="s">
        <v>67</v>
      </c>
      <c r="F5172" t="s">
        <v>68</v>
      </c>
      <c r="G5172">
        <v>1</v>
      </c>
      <c r="H5172">
        <v>101250</v>
      </c>
      <c r="I5172">
        <v>397881</v>
      </c>
      <c r="J5172" t="s">
        <v>69</v>
      </c>
      <c r="K5172" t="s">
        <v>70</v>
      </c>
      <c r="L5172" t="s">
        <v>71</v>
      </c>
      <c r="M5172" t="s">
        <v>72</v>
      </c>
      <c r="N5172">
        <v>1.0031999999999999E-2</v>
      </c>
      <c r="O5172">
        <v>10945</v>
      </c>
      <c r="P5172">
        <v>588</v>
      </c>
      <c r="Q5172">
        <v>9800</v>
      </c>
      <c r="R5172">
        <v>3568</v>
      </c>
      <c r="S5172">
        <v>2</v>
      </c>
      <c r="T5172">
        <v>2</v>
      </c>
      <c r="U5172" t="s">
        <v>120</v>
      </c>
      <c r="V5172">
        <v>4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 t="s">
        <v>92</v>
      </c>
      <c r="AD5172">
        <v>1497921</v>
      </c>
      <c r="AE5172" t="s">
        <v>99</v>
      </c>
      <c r="AF5172">
        <v>10125</v>
      </c>
      <c r="AG5172">
        <v>202500</v>
      </c>
      <c r="AH5172">
        <v>202500</v>
      </c>
      <c r="AJ5172">
        <v>202500</v>
      </c>
      <c r="AK5172" t="s">
        <v>125</v>
      </c>
      <c r="AL5172">
        <v>10</v>
      </c>
      <c r="AM5172" t="s">
        <v>68</v>
      </c>
      <c r="AN5172">
        <v>1</v>
      </c>
      <c r="AR5172" t="s">
        <v>79</v>
      </c>
      <c r="AS5172" t="s">
        <v>114</v>
      </c>
      <c r="AT5172">
        <v>-561</v>
      </c>
      <c r="AU5172" t="s">
        <v>76</v>
      </c>
      <c r="AV5172" t="s">
        <v>115</v>
      </c>
      <c r="AX5172" t="s">
        <v>81</v>
      </c>
      <c r="AY5172" t="s">
        <v>76</v>
      </c>
      <c r="AZ5172" t="s">
        <v>131</v>
      </c>
      <c r="BA5172" t="s">
        <v>83</v>
      </c>
      <c r="BB5172" t="s">
        <v>84</v>
      </c>
      <c r="BC5172">
        <v>2000</v>
      </c>
      <c r="BD5172" t="s">
        <v>157</v>
      </c>
      <c r="BE5172">
        <v>0</v>
      </c>
      <c r="BF5172" t="s">
        <v>76</v>
      </c>
      <c r="BG5172" t="s">
        <v>132</v>
      </c>
    </row>
    <row r="5173" spans="1:65" x14ac:dyDescent="0.3">
      <c r="A5173">
        <v>144250</v>
      </c>
      <c r="B5173">
        <v>0</v>
      </c>
      <c r="C5173" t="s">
        <v>65</v>
      </c>
      <c r="D5173" t="s">
        <v>88</v>
      </c>
      <c r="E5173" t="s">
        <v>67</v>
      </c>
      <c r="F5173" t="s">
        <v>68</v>
      </c>
      <c r="G5173">
        <v>0</v>
      </c>
      <c r="H5173">
        <v>225000</v>
      </c>
      <c r="I5173">
        <v>1152000</v>
      </c>
      <c r="J5173" t="s">
        <v>113</v>
      </c>
      <c r="K5173" t="s">
        <v>70</v>
      </c>
      <c r="L5173" t="s">
        <v>91</v>
      </c>
      <c r="M5173" t="s">
        <v>72</v>
      </c>
      <c r="N5173">
        <v>1.0966E-2</v>
      </c>
      <c r="O5173">
        <v>22697</v>
      </c>
      <c r="P5173">
        <v>365243</v>
      </c>
      <c r="Q5173">
        <v>10839</v>
      </c>
      <c r="R5173">
        <v>4577</v>
      </c>
      <c r="S5173">
        <v>2</v>
      </c>
      <c r="T5173">
        <v>2</v>
      </c>
      <c r="U5173" t="s">
        <v>75</v>
      </c>
      <c r="V5173">
        <v>14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 t="s">
        <v>76</v>
      </c>
      <c r="AD5173">
        <v>1709540</v>
      </c>
      <c r="AE5173" t="s">
        <v>65</v>
      </c>
      <c r="AG5173">
        <v>0</v>
      </c>
      <c r="AH5173">
        <v>0</v>
      </c>
      <c r="AK5173" t="s">
        <v>123</v>
      </c>
      <c r="AL5173">
        <v>19</v>
      </c>
      <c r="AM5173" t="s">
        <v>68</v>
      </c>
      <c r="AN5173">
        <v>1</v>
      </c>
      <c r="AR5173" t="s">
        <v>76</v>
      </c>
      <c r="AS5173" t="s">
        <v>129</v>
      </c>
      <c r="AT5173">
        <v>-19</v>
      </c>
      <c r="AU5173" t="s">
        <v>76</v>
      </c>
      <c r="AV5173" t="s">
        <v>79</v>
      </c>
      <c r="AX5173" t="s">
        <v>81</v>
      </c>
      <c r="AY5173" t="s">
        <v>76</v>
      </c>
      <c r="AZ5173" t="s">
        <v>76</v>
      </c>
      <c r="BA5173" t="s">
        <v>76</v>
      </c>
      <c r="BB5173" t="s">
        <v>121</v>
      </c>
      <c r="BC5173">
        <v>-1</v>
      </c>
      <c r="BD5173" t="s">
        <v>76</v>
      </c>
      <c r="BF5173" t="s">
        <v>76</v>
      </c>
      <c r="BG5173" t="s">
        <v>82</v>
      </c>
    </row>
    <row r="5174" spans="1:65" x14ac:dyDescent="0.3">
      <c r="A5174">
        <v>144250</v>
      </c>
      <c r="B5174">
        <v>0</v>
      </c>
      <c r="C5174" t="s">
        <v>65</v>
      </c>
      <c r="D5174" t="s">
        <v>88</v>
      </c>
      <c r="E5174" t="s">
        <v>67</v>
      </c>
      <c r="F5174" t="s">
        <v>68</v>
      </c>
      <c r="G5174">
        <v>0</v>
      </c>
      <c r="H5174">
        <v>225000</v>
      </c>
      <c r="I5174">
        <v>1152000</v>
      </c>
      <c r="J5174" t="s">
        <v>113</v>
      </c>
      <c r="K5174" t="s">
        <v>70</v>
      </c>
      <c r="L5174" t="s">
        <v>91</v>
      </c>
      <c r="M5174" t="s">
        <v>72</v>
      </c>
      <c r="N5174">
        <v>1.0966E-2</v>
      </c>
      <c r="O5174">
        <v>22697</v>
      </c>
      <c r="P5174">
        <v>365243</v>
      </c>
      <c r="Q5174">
        <v>10839</v>
      </c>
      <c r="R5174">
        <v>4577</v>
      </c>
      <c r="S5174">
        <v>2</v>
      </c>
      <c r="T5174">
        <v>2</v>
      </c>
      <c r="U5174" t="s">
        <v>75</v>
      </c>
      <c r="V5174">
        <v>14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 t="s">
        <v>76</v>
      </c>
      <c r="AD5174">
        <v>2040708</v>
      </c>
      <c r="AE5174" t="s">
        <v>65</v>
      </c>
      <c r="AG5174">
        <v>0</v>
      </c>
      <c r="AH5174">
        <v>0</v>
      </c>
      <c r="AK5174" t="s">
        <v>73</v>
      </c>
      <c r="AL5174">
        <v>15</v>
      </c>
      <c r="AM5174" t="s">
        <v>68</v>
      </c>
      <c r="AN5174">
        <v>1</v>
      </c>
      <c r="AR5174" t="s">
        <v>76</v>
      </c>
      <c r="AS5174" t="s">
        <v>129</v>
      </c>
      <c r="AT5174">
        <v>-17</v>
      </c>
      <c r="AU5174" t="s">
        <v>76</v>
      </c>
      <c r="AV5174" t="s">
        <v>79</v>
      </c>
      <c r="AX5174" t="s">
        <v>81</v>
      </c>
      <c r="AY5174" t="s">
        <v>76</v>
      </c>
      <c r="AZ5174" t="s">
        <v>76</v>
      </c>
      <c r="BA5174" t="s">
        <v>76</v>
      </c>
      <c r="BB5174" t="s">
        <v>121</v>
      </c>
      <c r="BC5174">
        <v>-1</v>
      </c>
      <c r="BD5174" t="s">
        <v>76</v>
      </c>
      <c r="BF5174" t="s">
        <v>76</v>
      </c>
      <c r="BG5174" t="s">
        <v>82</v>
      </c>
    </row>
    <row r="5175" spans="1:65" x14ac:dyDescent="0.3">
      <c r="A5175">
        <v>144250</v>
      </c>
      <c r="B5175">
        <v>0</v>
      </c>
      <c r="C5175" t="s">
        <v>65</v>
      </c>
      <c r="D5175" t="s">
        <v>88</v>
      </c>
      <c r="E5175" t="s">
        <v>67</v>
      </c>
      <c r="F5175" t="s">
        <v>68</v>
      </c>
      <c r="G5175">
        <v>0</v>
      </c>
      <c r="H5175">
        <v>225000</v>
      </c>
      <c r="I5175">
        <v>1152000</v>
      </c>
      <c r="J5175" t="s">
        <v>113</v>
      </c>
      <c r="K5175" t="s">
        <v>70</v>
      </c>
      <c r="L5175" t="s">
        <v>91</v>
      </c>
      <c r="M5175" t="s">
        <v>72</v>
      </c>
      <c r="N5175">
        <v>1.0966E-2</v>
      </c>
      <c r="O5175">
        <v>22697</v>
      </c>
      <c r="P5175">
        <v>365243</v>
      </c>
      <c r="Q5175">
        <v>10839</v>
      </c>
      <c r="R5175">
        <v>4577</v>
      </c>
      <c r="S5175">
        <v>2</v>
      </c>
      <c r="T5175">
        <v>2</v>
      </c>
      <c r="U5175" t="s">
        <v>75</v>
      </c>
      <c r="V5175">
        <v>14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 t="s">
        <v>76</v>
      </c>
      <c r="AD5175">
        <v>1583857</v>
      </c>
      <c r="AE5175" t="s">
        <v>65</v>
      </c>
      <c r="AG5175">
        <v>0</v>
      </c>
      <c r="AH5175">
        <v>0</v>
      </c>
      <c r="AK5175" t="s">
        <v>120</v>
      </c>
      <c r="AL5175">
        <v>11</v>
      </c>
      <c r="AM5175" t="s">
        <v>68</v>
      </c>
      <c r="AN5175">
        <v>1</v>
      </c>
      <c r="AR5175" t="s">
        <v>76</v>
      </c>
      <c r="AS5175" t="s">
        <v>129</v>
      </c>
      <c r="AT5175">
        <v>-269</v>
      </c>
      <c r="AU5175" t="s">
        <v>76</v>
      </c>
      <c r="AV5175" t="s">
        <v>79</v>
      </c>
      <c r="AX5175" t="s">
        <v>81</v>
      </c>
      <c r="AY5175" t="s">
        <v>76</v>
      </c>
      <c r="AZ5175" t="s">
        <v>76</v>
      </c>
      <c r="BA5175" t="s">
        <v>76</v>
      </c>
      <c r="BB5175" t="s">
        <v>121</v>
      </c>
      <c r="BC5175">
        <v>-1</v>
      </c>
      <c r="BD5175" t="s">
        <v>76</v>
      </c>
      <c r="BF5175" t="s">
        <v>76</v>
      </c>
      <c r="BG5175" t="s">
        <v>82</v>
      </c>
    </row>
    <row r="5176" spans="1:65" x14ac:dyDescent="0.3">
      <c r="A5176">
        <v>144265</v>
      </c>
      <c r="B5176">
        <v>0</v>
      </c>
      <c r="C5176" t="s">
        <v>65</v>
      </c>
      <c r="D5176" t="s">
        <v>66</v>
      </c>
      <c r="E5176" t="s">
        <v>68</v>
      </c>
      <c r="F5176" t="s">
        <v>68</v>
      </c>
      <c r="G5176">
        <v>0</v>
      </c>
      <c r="H5176">
        <v>135000</v>
      </c>
      <c r="I5176">
        <v>79128</v>
      </c>
      <c r="J5176" t="s">
        <v>69</v>
      </c>
      <c r="K5176" t="s">
        <v>70</v>
      </c>
      <c r="L5176" t="s">
        <v>71</v>
      </c>
      <c r="M5176" t="s">
        <v>169</v>
      </c>
      <c r="N5176">
        <v>4.6219999999999997E-2</v>
      </c>
      <c r="O5176">
        <v>18243</v>
      </c>
      <c r="P5176">
        <v>2161</v>
      </c>
      <c r="Q5176">
        <v>2383</v>
      </c>
      <c r="R5176">
        <v>1328</v>
      </c>
      <c r="S5176">
        <v>1</v>
      </c>
      <c r="T5176">
        <v>1</v>
      </c>
      <c r="U5176" t="s">
        <v>94</v>
      </c>
      <c r="V5176">
        <v>10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1</v>
      </c>
      <c r="AC5176" t="s">
        <v>141</v>
      </c>
      <c r="AD5176">
        <v>1099697</v>
      </c>
      <c r="AE5176" t="s">
        <v>65</v>
      </c>
      <c r="AF5176">
        <v>22715.955000000002</v>
      </c>
      <c r="AG5176">
        <v>450000</v>
      </c>
      <c r="AH5176">
        <v>628771.5</v>
      </c>
      <c r="AJ5176">
        <v>450000</v>
      </c>
      <c r="AK5176" t="s">
        <v>73</v>
      </c>
      <c r="AL5176">
        <v>12</v>
      </c>
      <c r="AM5176" t="s">
        <v>68</v>
      </c>
      <c r="AN5176">
        <v>1</v>
      </c>
      <c r="AR5176" t="s">
        <v>76</v>
      </c>
      <c r="AS5176" t="s">
        <v>77</v>
      </c>
      <c r="AT5176">
        <v>-232</v>
      </c>
      <c r="AU5176" t="s">
        <v>76</v>
      </c>
      <c r="AV5176" t="s">
        <v>79</v>
      </c>
      <c r="AW5176" t="s">
        <v>80</v>
      </c>
      <c r="AX5176" t="s">
        <v>81</v>
      </c>
      <c r="AY5176" t="s">
        <v>76</v>
      </c>
      <c r="AZ5176" t="s">
        <v>82</v>
      </c>
      <c r="BA5176" t="s">
        <v>116</v>
      </c>
      <c r="BB5176" t="s">
        <v>187</v>
      </c>
      <c r="BC5176">
        <v>-1</v>
      </c>
      <c r="BD5176" t="s">
        <v>76</v>
      </c>
      <c r="BE5176">
        <v>48</v>
      </c>
      <c r="BF5176" t="s">
        <v>112</v>
      </c>
      <c r="BG5176" t="s">
        <v>118</v>
      </c>
      <c r="BH5176">
        <v>365243</v>
      </c>
      <c r="BI5176">
        <v>-202</v>
      </c>
      <c r="BJ5176">
        <v>1208</v>
      </c>
      <c r="BK5176">
        <v>365243</v>
      </c>
      <c r="BL5176">
        <v>365243</v>
      </c>
      <c r="BM5176">
        <v>1</v>
      </c>
    </row>
    <row r="5177" spans="1:65" x14ac:dyDescent="0.3">
      <c r="A5177">
        <v>144279</v>
      </c>
      <c r="B5177">
        <v>1</v>
      </c>
      <c r="C5177" t="s">
        <v>65</v>
      </c>
      <c r="D5177" t="s">
        <v>66</v>
      </c>
      <c r="E5177" t="s">
        <v>68</v>
      </c>
      <c r="F5177" t="s">
        <v>67</v>
      </c>
      <c r="G5177">
        <v>0</v>
      </c>
      <c r="H5177">
        <v>112500</v>
      </c>
      <c r="I5177">
        <v>284400</v>
      </c>
      <c r="J5177" t="s">
        <v>69</v>
      </c>
      <c r="K5177" t="s">
        <v>70</v>
      </c>
      <c r="L5177" t="s">
        <v>91</v>
      </c>
      <c r="M5177" t="s">
        <v>72</v>
      </c>
      <c r="N5177">
        <v>2.134E-3</v>
      </c>
      <c r="O5177">
        <v>19619</v>
      </c>
      <c r="P5177">
        <v>373</v>
      </c>
      <c r="Q5177">
        <v>3126</v>
      </c>
      <c r="R5177">
        <v>3129</v>
      </c>
      <c r="S5177">
        <v>3</v>
      </c>
      <c r="T5177">
        <v>3</v>
      </c>
      <c r="U5177" t="s">
        <v>125</v>
      </c>
      <c r="V5177">
        <v>7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 t="s">
        <v>176</v>
      </c>
      <c r="AD5177">
        <v>1041482</v>
      </c>
      <c r="AE5177" t="s">
        <v>93</v>
      </c>
      <c r="AF5177">
        <v>5739.6149999999998</v>
      </c>
      <c r="AG5177">
        <v>25911</v>
      </c>
      <c r="AH5177">
        <v>27279</v>
      </c>
      <c r="AI5177">
        <v>0</v>
      </c>
      <c r="AJ5177">
        <v>25911</v>
      </c>
      <c r="AK5177" t="s">
        <v>120</v>
      </c>
      <c r="AL5177">
        <v>12</v>
      </c>
      <c r="AM5177" t="s">
        <v>68</v>
      </c>
      <c r="AN5177">
        <v>1</v>
      </c>
      <c r="AO5177">
        <v>0</v>
      </c>
      <c r="AR5177" t="s">
        <v>79</v>
      </c>
      <c r="AS5177" t="s">
        <v>77</v>
      </c>
      <c r="AT5177">
        <v>-510</v>
      </c>
      <c r="AU5177" t="s">
        <v>78</v>
      </c>
      <c r="AV5177" t="s">
        <v>79</v>
      </c>
      <c r="AX5177" t="s">
        <v>81</v>
      </c>
      <c r="AY5177" t="s">
        <v>124</v>
      </c>
      <c r="AZ5177" t="s">
        <v>96</v>
      </c>
      <c r="BA5177" t="s">
        <v>76</v>
      </c>
      <c r="BB5177" t="s">
        <v>104</v>
      </c>
      <c r="BC5177">
        <v>30</v>
      </c>
      <c r="BD5177" t="s">
        <v>105</v>
      </c>
      <c r="BE5177">
        <v>6</v>
      </c>
      <c r="BF5177" t="s">
        <v>86</v>
      </c>
      <c r="BG5177" t="s">
        <v>106</v>
      </c>
      <c r="BH5177">
        <v>365243</v>
      </c>
      <c r="BI5177">
        <v>-479</v>
      </c>
      <c r="BJ5177">
        <v>-329</v>
      </c>
      <c r="BK5177">
        <v>-329</v>
      </c>
      <c r="BL5177">
        <v>-324</v>
      </c>
      <c r="BM5177">
        <v>0</v>
      </c>
    </row>
    <row r="5178" spans="1:65" x14ac:dyDescent="0.3">
      <c r="A5178">
        <v>144289</v>
      </c>
      <c r="B5178">
        <v>1</v>
      </c>
      <c r="C5178" t="s">
        <v>65</v>
      </c>
      <c r="D5178" t="s">
        <v>88</v>
      </c>
      <c r="E5178" t="s">
        <v>67</v>
      </c>
      <c r="F5178" t="s">
        <v>68</v>
      </c>
      <c r="G5178">
        <v>0</v>
      </c>
      <c r="H5178">
        <v>180000</v>
      </c>
      <c r="I5178">
        <v>175500</v>
      </c>
      <c r="J5178" t="s">
        <v>89</v>
      </c>
      <c r="K5178" t="s">
        <v>90</v>
      </c>
      <c r="L5178" t="s">
        <v>91</v>
      </c>
      <c r="M5178" t="s">
        <v>72</v>
      </c>
      <c r="N5178">
        <v>8.0680000000000005E-3</v>
      </c>
      <c r="O5178">
        <v>14982</v>
      </c>
      <c r="P5178">
        <v>1236</v>
      </c>
      <c r="Q5178">
        <v>8744</v>
      </c>
      <c r="R5178">
        <v>4698</v>
      </c>
      <c r="S5178">
        <v>3</v>
      </c>
      <c r="T5178">
        <v>3</v>
      </c>
      <c r="U5178" t="s">
        <v>109</v>
      </c>
      <c r="V5178">
        <v>14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 t="s">
        <v>238</v>
      </c>
      <c r="AD5178">
        <v>1607243</v>
      </c>
      <c r="AE5178" t="s">
        <v>93</v>
      </c>
      <c r="AF5178">
        <v>21334.365000000002</v>
      </c>
      <c r="AG5178">
        <v>498699</v>
      </c>
      <c r="AH5178">
        <v>498699</v>
      </c>
      <c r="AI5178">
        <v>0</v>
      </c>
      <c r="AJ5178">
        <v>498699</v>
      </c>
      <c r="AK5178" t="s">
        <v>125</v>
      </c>
      <c r="AL5178">
        <v>14</v>
      </c>
      <c r="AM5178" t="s">
        <v>68</v>
      </c>
      <c r="AN5178">
        <v>1</v>
      </c>
      <c r="AO5178">
        <v>0</v>
      </c>
      <c r="AR5178" t="s">
        <v>79</v>
      </c>
      <c r="AS5178" t="s">
        <v>77</v>
      </c>
      <c r="AT5178">
        <v>-388</v>
      </c>
      <c r="AU5178" t="s">
        <v>78</v>
      </c>
      <c r="AV5178" t="s">
        <v>79</v>
      </c>
      <c r="AX5178" t="s">
        <v>81</v>
      </c>
      <c r="AY5178" t="s">
        <v>111</v>
      </c>
      <c r="AZ5178" t="s">
        <v>96</v>
      </c>
      <c r="BA5178" t="s">
        <v>76</v>
      </c>
      <c r="BB5178" t="s">
        <v>104</v>
      </c>
      <c r="BC5178">
        <v>200</v>
      </c>
      <c r="BD5178" t="s">
        <v>85</v>
      </c>
      <c r="BE5178">
        <v>36</v>
      </c>
      <c r="BF5178" t="s">
        <v>147</v>
      </c>
      <c r="BG5178" t="s">
        <v>151</v>
      </c>
      <c r="BH5178">
        <v>365243</v>
      </c>
      <c r="BI5178">
        <v>-355</v>
      </c>
      <c r="BJ5178">
        <v>695</v>
      </c>
      <c r="BK5178">
        <v>365243</v>
      </c>
      <c r="BL5178">
        <v>365243</v>
      </c>
      <c r="BM5178">
        <v>0</v>
      </c>
    </row>
    <row r="5179" spans="1:65" x14ac:dyDescent="0.3">
      <c r="A5179">
        <v>144292</v>
      </c>
      <c r="B5179">
        <v>0</v>
      </c>
      <c r="C5179" t="s">
        <v>65</v>
      </c>
      <c r="D5179" t="s">
        <v>66</v>
      </c>
      <c r="E5179" t="s">
        <v>67</v>
      </c>
      <c r="F5179" t="s">
        <v>68</v>
      </c>
      <c r="G5179">
        <v>0</v>
      </c>
      <c r="H5179">
        <v>175500</v>
      </c>
      <c r="I5179">
        <v>1005120</v>
      </c>
      <c r="J5179" t="s">
        <v>89</v>
      </c>
      <c r="K5179" t="s">
        <v>70</v>
      </c>
      <c r="L5179" t="s">
        <v>91</v>
      </c>
      <c r="M5179" t="s">
        <v>72</v>
      </c>
      <c r="N5179">
        <v>3.5791999999999997E-2</v>
      </c>
      <c r="O5179">
        <v>22752</v>
      </c>
      <c r="P5179">
        <v>5330</v>
      </c>
      <c r="Q5179">
        <v>15194</v>
      </c>
      <c r="R5179">
        <v>3965</v>
      </c>
      <c r="S5179">
        <v>2</v>
      </c>
      <c r="T5179">
        <v>2</v>
      </c>
      <c r="U5179" t="s">
        <v>125</v>
      </c>
      <c r="V5179">
        <v>18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201</v>
      </c>
      <c r="AD5179">
        <v>2674887</v>
      </c>
      <c r="AE5179" t="s">
        <v>99</v>
      </c>
      <c r="AF5179">
        <v>22500</v>
      </c>
      <c r="AG5179">
        <v>450000</v>
      </c>
      <c r="AH5179">
        <v>450000</v>
      </c>
      <c r="AJ5179">
        <v>450000</v>
      </c>
      <c r="AK5179" t="s">
        <v>109</v>
      </c>
      <c r="AL5179">
        <v>11</v>
      </c>
      <c r="AM5179" t="s">
        <v>68</v>
      </c>
      <c r="AN5179">
        <v>1</v>
      </c>
      <c r="AR5179" t="s">
        <v>79</v>
      </c>
      <c r="AS5179" t="s">
        <v>77</v>
      </c>
      <c r="AT5179">
        <v>-25</v>
      </c>
      <c r="AU5179" t="s">
        <v>76</v>
      </c>
      <c r="AV5179" t="s">
        <v>79</v>
      </c>
      <c r="AW5179" t="s">
        <v>80</v>
      </c>
      <c r="AX5179" t="s">
        <v>81</v>
      </c>
      <c r="AY5179" t="s">
        <v>76</v>
      </c>
      <c r="AZ5179" t="s">
        <v>131</v>
      </c>
      <c r="BA5179" t="s">
        <v>116</v>
      </c>
      <c r="BB5179" t="s">
        <v>121</v>
      </c>
      <c r="BC5179">
        <v>-1</v>
      </c>
      <c r="BD5179" t="s">
        <v>76</v>
      </c>
      <c r="BE5179">
        <v>0</v>
      </c>
      <c r="BF5179" t="s">
        <v>76</v>
      </c>
      <c r="BG5179" t="s">
        <v>160</v>
      </c>
      <c r="BH5179">
        <v>365243</v>
      </c>
      <c r="BI5179">
        <v>365243</v>
      </c>
      <c r="BJ5179">
        <v>365243</v>
      </c>
      <c r="BK5179">
        <v>365243</v>
      </c>
      <c r="BL5179">
        <v>365243</v>
      </c>
      <c r="BM5179">
        <v>0</v>
      </c>
    </row>
    <row r="5180" spans="1:65" x14ac:dyDescent="0.3">
      <c r="A5180">
        <v>144294</v>
      </c>
      <c r="B5180">
        <v>0</v>
      </c>
      <c r="C5180" t="s">
        <v>65</v>
      </c>
      <c r="D5180" t="s">
        <v>88</v>
      </c>
      <c r="E5180" t="s">
        <v>68</v>
      </c>
      <c r="F5180" t="s">
        <v>68</v>
      </c>
      <c r="G5180">
        <v>1</v>
      </c>
      <c r="H5180">
        <v>112500</v>
      </c>
      <c r="I5180">
        <v>545040</v>
      </c>
      <c r="J5180" t="s">
        <v>69</v>
      </c>
      <c r="K5180" t="s">
        <v>70</v>
      </c>
      <c r="L5180" t="s">
        <v>140</v>
      </c>
      <c r="M5180" t="s">
        <v>72</v>
      </c>
      <c r="N5180">
        <v>5.1440000000000001E-3</v>
      </c>
      <c r="O5180">
        <v>12975</v>
      </c>
      <c r="P5180">
        <v>128</v>
      </c>
      <c r="Q5180">
        <v>291</v>
      </c>
      <c r="R5180">
        <v>3966</v>
      </c>
      <c r="S5180">
        <v>2</v>
      </c>
      <c r="T5180">
        <v>2</v>
      </c>
      <c r="U5180" t="s">
        <v>125</v>
      </c>
      <c r="V5180">
        <v>14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 t="s">
        <v>170</v>
      </c>
      <c r="AD5180">
        <v>1048550</v>
      </c>
      <c r="AE5180" t="s">
        <v>65</v>
      </c>
      <c r="AF5180">
        <v>34117.154999999999</v>
      </c>
      <c r="AG5180">
        <v>1125000</v>
      </c>
      <c r="AH5180">
        <v>1288350</v>
      </c>
      <c r="AJ5180">
        <v>1125000</v>
      </c>
      <c r="AK5180" t="s">
        <v>123</v>
      </c>
      <c r="AL5180">
        <v>13</v>
      </c>
      <c r="AM5180" t="s">
        <v>68</v>
      </c>
      <c r="AN5180">
        <v>1</v>
      </c>
      <c r="AR5180" t="s">
        <v>76</v>
      </c>
      <c r="AS5180" t="s">
        <v>114</v>
      </c>
      <c r="AT5180">
        <v>-862</v>
      </c>
      <c r="AU5180" t="s">
        <v>78</v>
      </c>
      <c r="AV5180" t="s">
        <v>115</v>
      </c>
      <c r="AW5180" t="s">
        <v>80</v>
      </c>
      <c r="AX5180" t="s">
        <v>161</v>
      </c>
      <c r="AY5180" t="s">
        <v>76</v>
      </c>
      <c r="AZ5180" t="s">
        <v>82</v>
      </c>
      <c r="BA5180" t="s">
        <v>83</v>
      </c>
      <c r="BB5180" t="s">
        <v>121</v>
      </c>
      <c r="BC5180">
        <v>-1</v>
      </c>
      <c r="BD5180" t="s">
        <v>76</v>
      </c>
      <c r="BE5180">
        <v>60</v>
      </c>
      <c r="BF5180" t="s">
        <v>97</v>
      </c>
      <c r="BG5180" t="s">
        <v>150</v>
      </c>
    </row>
    <row r="5181" spans="1:65" x14ac:dyDescent="0.3">
      <c r="A5181">
        <v>144328</v>
      </c>
      <c r="B5181">
        <v>0</v>
      </c>
      <c r="C5181" t="s">
        <v>65</v>
      </c>
      <c r="D5181" t="s">
        <v>66</v>
      </c>
      <c r="E5181" t="s">
        <v>68</v>
      </c>
      <c r="F5181" t="s">
        <v>68</v>
      </c>
      <c r="G5181">
        <v>2</v>
      </c>
      <c r="H5181">
        <v>157500</v>
      </c>
      <c r="I5181">
        <v>180000</v>
      </c>
      <c r="J5181" t="s">
        <v>133</v>
      </c>
      <c r="K5181" t="s">
        <v>70</v>
      </c>
      <c r="L5181" t="s">
        <v>91</v>
      </c>
      <c r="M5181" t="s">
        <v>72</v>
      </c>
      <c r="N5181">
        <v>2.2800000000000001E-2</v>
      </c>
      <c r="O5181">
        <v>11952</v>
      </c>
      <c r="P5181">
        <v>4308</v>
      </c>
      <c r="Q5181">
        <v>4033</v>
      </c>
      <c r="R5181">
        <v>4566</v>
      </c>
      <c r="S5181">
        <v>2</v>
      </c>
      <c r="T5181">
        <v>2</v>
      </c>
      <c r="U5181" t="s">
        <v>94</v>
      </c>
      <c r="V5181">
        <v>11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 t="s">
        <v>164</v>
      </c>
      <c r="AD5181">
        <v>1697012</v>
      </c>
      <c r="AE5181" t="s">
        <v>65</v>
      </c>
      <c r="AG5181">
        <v>0</v>
      </c>
      <c r="AH5181">
        <v>0</v>
      </c>
      <c r="AK5181" t="s">
        <v>94</v>
      </c>
      <c r="AL5181">
        <v>14</v>
      </c>
      <c r="AM5181" t="s">
        <v>68</v>
      </c>
      <c r="AN5181">
        <v>1</v>
      </c>
      <c r="AR5181" t="s">
        <v>76</v>
      </c>
      <c r="AS5181" t="s">
        <v>129</v>
      </c>
      <c r="AT5181">
        <v>-154</v>
      </c>
      <c r="AU5181" t="s">
        <v>76</v>
      </c>
      <c r="AV5181" t="s">
        <v>79</v>
      </c>
      <c r="AX5181" t="s">
        <v>81</v>
      </c>
      <c r="AY5181" t="s">
        <v>76</v>
      </c>
      <c r="AZ5181" t="s">
        <v>76</v>
      </c>
      <c r="BA5181" t="s">
        <v>76</v>
      </c>
      <c r="BB5181" t="s">
        <v>121</v>
      </c>
      <c r="BC5181">
        <v>-1</v>
      </c>
      <c r="BD5181" t="s">
        <v>76</v>
      </c>
      <c r="BF5181" t="s">
        <v>76</v>
      </c>
      <c r="BG5181" t="s">
        <v>82</v>
      </c>
    </row>
    <row r="5182" spans="1:65" x14ac:dyDescent="0.3">
      <c r="A5182">
        <v>144328</v>
      </c>
      <c r="B5182">
        <v>0</v>
      </c>
      <c r="C5182" t="s">
        <v>65</v>
      </c>
      <c r="D5182" t="s">
        <v>66</v>
      </c>
      <c r="E5182" t="s">
        <v>68</v>
      </c>
      <c r="F5182" t="s">
        <v>68</v>
      </c>
      <c r="G5182">
        <v>2</v>
      </c>
      <c r="H5182">
        <v>157500</v>
      </c>
      <c r="I5182">
        <v>180000</v>
      </c>
      <c r="J5182" t="s">
        <v>133</v>
      </c>
      <c r="K5182" t="s">
        <v>70</v>
      </c>
      <c r="L5182" t="s">
        <v>91</v>
      </c>
      <c r="M5182" t="s">
        <v>72</v>
      </c>
      <c r="N5182">
        <v>2.2800000000000001E-2</v>
      </c>
      <c r="O5182">
        <v>11952</v>
      </c>
      <c r="P5182">
        <v>4308</v>
      </c>
      <c r="Q5182">
        <v>4033</v>
      </c>
      <c r="R5182">
        <v>4566</v>
      </c>
      <c r="S5182">
        <v>2</v>
      </c>
      <c r="T5182">
        <v>2</v>
      </c>
      <c r="U5182" t="s">
        <v>94</v>
      </c>
      <c r="V5182">
        <v>11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 t="s">
        <v>164</v>
      </c>
      <c r="AD5182">
        <v>2572158</v>
      </c>
      <c r="AE5182" t="s">
        <v>93</v>
      </c>
      <c r="AF5182">
        <v>3513.06</v>
      </c>
      <c r="AG5182">
        <v>32125.5</v>
      </c>
      <c r="AH5182">
        <v>31792.5</v>
      </c>
      <c r="AI5182">
        <v>3195</v>
      </c>
      <c r="AJ5182">
        <v>32125.5</v>
      </c>
      <c r="AK5182" t="s">
        <v>120</v>
      </c>
      <c r="AL5182">
        <v>10</v>
      </c>
      <c r="AM5182" t="s">
        <v>68</v>
      </c>
      <c r="AN5182">
        <v>1</v>
      </c>
      <c r="AO5182">
        <v>9.9453960999999994E-2</v>
      </c>
      <c r="AR5182" t="s">
        <v>79</v>
      </c>
      <c r="AS5182" t="s">
        <v>77</v>
      </c>
      <c r="AT5182">
        <v>-1284</v>
      </c>
      <c r="AU5182" t="s">
        <v>78</v>
      </c>
      <c r="AV5182" t="s">
        <v>79</v>
      </c>
      <c r="AX5182" t="s">
        <v>81</v>
      </c>
      <c r="AY5182" t="s">
        <v>124</v>
      </c>
      <c r="AZ5182" t="s">
        <v>96</v>
      </c>
      <c r="BA5182" t="s">
        <v>76</v>
      </c>
      <c r="BB5182" t="s">
        <v>104</v>
      </c>
      <c r="BC5182">
        <v>30</v>
      </c>
      <c r="BD5182" t="s">
        <v>105</v>
      </c>
      <c r="BE5182">
        <v>12</v>
      </c>
      <c r="BF5182" t="s">
        <v>86</v>
      </c>
      <c r="BG5182" t="s">
        <v>106</v>
      </c>
      <c r="BH5182">
        <v>365243</v>
      </c>
      <c r="BI5182">
        <v>-1247</v>
      </c>
      <c r="BJ5182">
        <v>-917</v>
      </c>
      <c r="BK5182">
        <v>-917</v>
      </c>
      <c r="BL5182">
        <v>-908</v>
      </c>
      <c r="BM5182">
        <v>0</v>
      </c>
    </row>
    <row r="5183" spans="1:65" x14ac:dyDescent="0.3">
      <c r="A5183">
        <v>144328</v>
      </c>
      <c r="B5183">
        <v>0</v>
      </c>
      <c r="C5183" t="s">
        <v>65</v>
      </c>
      <c r="D5183" t="s">
        <v>66</v>
      </c>
      <c r="E5183" t="s">
        <v>68</v>
      </c>
      <c r="F5183" t="s">
        <v>68</v>
      </c>
      <c r="G5183">
        <v>2</v>
      </c>
      <c r="H5183">
        <v>157500</v>
      </c>
      <c r="I5183">
        <v>180000</v>
      </c>
      <c r="J5183" t="s">
        <v>133</v>
      </c>
      <c r="K5183" t="s">
        <v>70</v>
      </c>
      <c r="L5183" t="s">
        <v>91</v>
      </c>
      <c r="M5183" t="s">
        <v>72</v>
      </c>
      <c r="N5183">
        <v>2.2800000000000001E-2</v>
      </c>
      <c r="O5183">
        <v>11952</v>
      </c>
      <c r="P5183">
        <v>4308</v>
      </c>
      <c r="Q5183">
        <v>4033</v>
      </c>
      <c r="R5183">
        <v>4566</v>
      </c>
      <c r="S5183">
        <v>2</v>
      </c>
      <c r="T5183">
        <v>2</v>
      </c>
      <c r="U5183" t="s">
        <v>94</v>
      </c>
      <c r="V5183">
        <v>11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 t="s">
        <v>164</v>
      </c>
      <c r="AD5183">
        <v>1447967</v>
      </c>
      <c r="AE5183" t="s">
        <v>65</v>
      </c>
      <c r="AG5183">
        <v>0</v>
      </c>
      <c r="AH5183">
        <v>0</v>
      </c>
      <c r="AK5183" t="s">
        <v>94</v>
      </c>
      <c r="AL5183">
        <v>13</v>
      </c>
      <c r="AM5183" t="s">
        <v>68</v>
      </c>
      <c r="AN5183">
        <v>1</v>
      </c>
      <c r="AR5183" t="s">
        <v>76</v>
      </c>
      <c r="AS5183" t="s">
        <v>129</v>
      </c>
      <c r="AT5183">
        <v>-154</v>
      </c>
      <c r="AU5183" t="s">
        <v>76</v>
      </c>
      <c r="AV5183" t="s">
        <v>79</v>
      </c>
      <c r="AX5183" t="s">
        <v>81</v>
      </c>
      <c r="AY5183" t="s">
        <v>76</v>
      </c>
      <c r="AZ5183" t="s">
        <v>76</v>
      </c>
      <c r="BA5183" t="s">
        <v>76</v>
      </c>
      <c r="BB5183" t="s">
        <v>121</v>
      </c>
      <c r="BC5183">
        <v>-1</v>
      </c>
      <c r="BD5183" t="s">
        <v>76</v>
      </c>
      <c r="BF5183" t="s">
        <v>76</v>
      </c>
      <c r="BG5183" t="s">
        <v>82</v>
      </c>
    </row>
    <row r="5184" spans="1:65" x14ac:dyDescent="0.3">
      <c r="A5184">
        <v>144329</v>
      </c>
      <c r="B5184">
        <v>0</v>
      </c>
      <c r="C5184" t="s">
        <v>65</v>
      </c>
      <c r="D5184" t="s">
        <v>88</v>
      </c>
      <c r="E5184" t="s">
        <v>68</v>
      </c>
      <c r="F5184" t="s">
        <v>68</v>
      </c>
      <c r="G5184">
        <v>0</v>
      </c>
      <c r="H5184">
        <v>180000</v>
      </c>
      <c r="I5184">
        <v>315000</v>
      </c>
      <c r="J5184" t="s">
        <v>89</v>
      </c>
      <c r="K5184" t="s">
        <v>70</v>
      </c>
      <c r="L5184" t="s">
        <v>119</v>
      </c>
      <c r="M5184" t="s">
        <v>72</v>
      </c>
      <c r="N5184">
        <v>1.5221E-2</v>
      </c>
      <c r="O5184">
        <v>13949</v>
      </c>
      <c r="P5184">
        <v>2827</v>
      </c>
      <c r="Q5184">
        <v>509</v>
      </c>
      <c r="R5184">
        <v>297</v>
      </c>
      <c r="S5184">
        <v>2</v>
      </c>
      <c r="T5184">
        <v>2</v>
      </c>
      <c r="U5184" t="s">
        <v>94</v>
      </c>
      <c r="V5184">
        <v>13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 t="s">
        <v>108</v>
      </c>
      <c r="AD5184">
        <v>2352424</v>
      </c>
      <c r="AE5184" t="s">
        <v>93</v>
      </c>
      <c r="AF5184">
        <v>13010.715</v>
      </c>
      <c r="AG5184">
        <v>115191</v>
      </c>
      <c r="AH5184">
        <v>103671</v>
      </c>
      <c r="AI5184">
        <v>11520</v>
      </c>
      <c r="AJ5184">
        <v>115191</v>
      </c>
      <c r="AK5184" t="s">
        <v>94</v>
      </c>
      <c r="AL5184">
        <v>14</v>
      </c>
      <c r="AM5184" t="s">
        <v>68</v>
      </c>
      <c r="AN5184">
        <v>1</v>
      </c>
      <c r="AO5184">
        <v>0.1089176</v>
      </c>
      <c r="AR5184" t="s">
        <v>79</v>
      </c>
      <c r="AS5184" t="s">
        <v>114</v>
      </c>
      <c r="AT5184">
        <v>-2149</v>
      </c>
      <c r="AU5184" t="s">
        <v>76</v>
      </c>
      <c r="AV5184" t="s">
        <v>115</v>
      </c>
      <c r="AW5184" t="s">
        <v>101</v>
      </c>
      <c r="AX5184" t="s">
        <v>81</v>
      </c>
      <c r="AY5184" t="s">
        <v>95</v>
      </c>
      <c r="AZ5184" t="s">
        <v>96</v>
      </c>
      <c r="BA5184" t="s">
        <v>76</v>
      </c>
      <c r="BB5184" t="s">
        <v>138</v>
      </c>
      <c r="BC5184">
        <v>625</v>
      </c>
      <c r="BD5184" t="s">
        <v>85</v>
      </c>
      <c r="BE5184">
        <v>10</v>
      </c>
      <c r="BF5184" t="s">
        <v>86</v>
      </c>
      <c r="BG5184" t="s">
        <v>151</v>
      </c>
    </row>
    <row r="5185" spans="1:65" x14ac:dyDescent="0.3">
      <c r="A5185">
        <v>144331</v>
      </c>
      <c r="B5185">
        <v>0</v>
      </c>
      <c r="C5185" t="s">
        <v>65</v>
      </c>
      <c r="D5185" t="s">
        <v>88</v>
      </c>
      <c r="E5185" t="s">
        <v>67</v>
      </c>
      <c r="F5185" t="s">
        <v>68</v>
      </c>
      <c r="G5185">
        <v>0</v>
      </c>
      <c r="H5185">
        <v>144000</v>
      </c>
      <c r="I5185">
        <v>1327500</v>
      </c>
      <c r="J5185" t="s">
        <v>89</v>
      </c>
      <c r="K5185" t="s">
        <v>70</v>
      </c>
      <c r="L5185" t="s">
        <v>91</v>
      </c>
      <c r="M5185" t="s">
        <v>72</v>
      </c>
      <c r="N5185">
        <v>3.2561E-2</v>
      </c>
      <c r="O5185">
        <v>13507</v>
      </c>
      <c r="P5185">
        <v>1676</v>
      </c>
      <c r="Q5185">
        <v>7604</v>
      </c>
      <c r="R5185">
        <v>4326</v>
      </c>
      <c r="S5185">
        <v>1</v>
      </c>
      <c r="T5185">
        <v>1</v>
      </c>
      <c r="U5185" t="s">
        <v>73</v>
      </c>
      <c r="V5185">
        <v>13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 t="s">
        <v>201</v>
      </c>
      <c r="AD5185">
        <v>1545575</v>
      </c>
      <c r="AE5185" t="s">
        <v>93</v>
      </c>
      <c r="AF5185">
        <v>7625.6549999999997</v>
      </c>
      <c r="AG5185">
        <v>39348</v>
      </c>
      <c r="AH5185">
        <v>29511</v>
      </c>
      <c r="AI5185">
        <v>9837</v>
      </c>
      <c r="AJ5185">
        <v>39348</v>
      </c>
      <c r="AK5185" t="s">
        <v>120</v>
      </c>
      <c r="AL5185">
        <v>15</v>
      </c>
      <c r="AM5185" t="s">
        <v>68</v>
      </c>
      <c r="AN5185">
        <v>1</v>
      </c>
      <c r="AO5185">
        <v>0.27227272699999999</v>
      </c>
      <c r="AR5185" t="s">
        <v>79</v>
      </c>
      <c r="AS5185" t="s">
        <v>77</v>
      </c>
      <c r="AT5185">
        <v>-2871</v>
      </c>
      <c r="AU5185" t="s">
        <v>78</v>
      </c>
      <c r="AV5185" t="s">
        <v>79</v>
      </c>
      <c r="AX5185" t="s">
        <v>102</v>
      </c>
      <c r="AY5185" t="s">
        <v>95</v>
      </c>
      <c r="AZ5185" t="s">
        <v>96</v>
      </c>
      <c r="BA5185" t="s">
        <v>76</v>
      </c>
      <c r="BB5185" t="s">
        <v>138</v>
      </c>
      <c r="BC5185">
        <v>150</v>
      </c>
      <c r="BD5185" t="s">
        <v>85</v>
      </c>
      <c r="BE5185">
        <v>4</v>
      </c>
      <c r="BF5185" t="s">
        <v>97</v>
      </c>
      <c r="BG5185" t="s">
        <v>151</v>
      </c>
      <c r="BH5185">
        <v>365243</v>
      </c>
      <c r="BI5185">
        <v>-2833</v>
      </c>
      <c r="BJ5185">
        <v>-2743</v>
      </c>
      <c r="BK5185">
        <v>-2743</v>
      </c>
      <c r="BL5185">
        <v>-2608</v>
      </c>
      <c r="BM5185">
        <v>0</v>
      </c>
    </row>
    <row r="5186" spans="1:65" x14ac:dyDescent="0.3">
      <c r="A5186">
        <v>144337</v>
      </c>
      <c r="B5186">
        <v>0</v>
      </c>
      <c r="C5186" t="s">
        <v>65</v>
      </c>
      <c r="D5186" t="s">
        <v>66</v>
      </c>
      <c r="E5186" t="s">
        <v>67</v>
      </c>
      <c r="F5186" t="s">
        <v>68</v>
      </c>
      <c r="G5186">
        <v>1</v>
      </c>
      <c r="H5186">
        <v>112500</v>
      </c>
      <c r="I5186">
        <v>526491</v>
      </c>
      <c r="J5186" t="s">
        <v>69</v>
      </c>
      <c r="K5186" t="s">
        <v>70</v>
      </c>
      <c r="L5186" t="s">
        <v>91</v>
      </c>
      <c r="M5186" t="s">
        <v>72</v>
      </c>
      <c r="N5186">
        <v>1.8849999999999999E-2</v>
      </c>
      <c r="O5186">
        <v>16657</v>
      </c>
      <c r="P5186">
        <v>249</v>
      </c>
      <c r="Q5186">
        <v>10396</v>
      </c>
      <c r="R5186">
        <v>203</v>
      </c>
      <c r="S5186">
        <v>2</v>
      </c>
      <c r="T5186">
        <v>2</v>
      </c>
      <c r="U5186" t="s">
        <v>120</v>
      </c>
      <c r="V5186">
        <v>10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134</v>
      </c>
      <c r="AD5186">
        <v>1258251</v>
      </c>
      <c r="AE5186" t="s">
        <v>65</v>
      </c>
      <c r="AF5186">
        <v>10704.555</v>
      </c>
      <c r="AG5186">
        <v>135000</v>
      </c>
      <c r="AH5186">
        <v>148365</v>
      </c>
      <c r="AJ5186">
        <v>135000</v>
      </c>
      <c r="AK5186" t="s">
        <v>120</v>
      </c>
      <c r="AL5186">
        <v>9</v>
      </c>
      <c r="AM5186" t="s">
        <v>68</v>
      </c>
      <c r="AN5186">
        <v>1</v>
      </c>
      <c r="AR5186" t="s">
        <v>76</v>
      </c>
      <c r="AS5186" t="s">
        <v>77</v>
      </c>
      <c r="AT5186">
        <v>-812</v>
      </c>
      <c r="AU5186" t="s">
        <v>78</v>
      </c>
      <c r="AV5186" t="s">
        <v>79</v>
      </c>
      <c r="AW5186" t="s">
        <v>80</v>
      </c>
      <c r="AX5186" t="s">
        <v>81</v>
      </c>
      <c r="AY5186" t="s">
        <v>76</v>
      </c>
      <c r="AZ5186" t="s">
        <v>82</v>
      </c>
      <c r="BA5186" t="s">
        <v>116</v>
      </c>
      <c r="BB5186" t="s">
        <v>104</v>
      </c>
      <c r="BC5186">
        <v>72</v>
      </c>
      <c r="BD5186" t="s">
        <v>105</v>
      </c>
      <c r="BE5186">
        <v>18</v>
      </c>
      <c r="BF5186" t="s">
        <v>147</v>
      </c>
      <c r="BG5186" t="s">
        <v>154</v>
      </c>
      <c r="BH5186">
        <v>365243</v>
      </c>
      <c r="BI5186">
        <v>-782</v>
      </c>
      <c r="BJ5186">
        <v>-272</v>
      </c>
      <c r="BK5186">
        <v>-272</v>
      </c>
      <c r="BL5186">
        <v>-269</v>
      </c>
      <c r="BM5186">
        <v>1</v>
      </c>
    </row>
    <row r="5187" spans="1:65" x14ac:dyDescent="0.3">
      <c r="A5187">
        <v>144355</v>
      </c>
      <c r="B5187">
        <v>0</v>
      </c>
      <c r="C5187" t="s">
        <v>65</v>
      </c>
      <c r="D5187" t="s">
        <v>88</v>
      </c>
      <c r="E5187" t="s">
        <v>67</v>
      </c>
      <c r="F5187" t="s">
        <v>68</v>
      </c>
      <c r="G5187">
        <v>2</v>
      </c>
      <c r="H5187">
        <v>360000</v>
      </c>
      <c r="I5187">
        <v>865467</v>
      </c>
      <c r="J5187" t="s">
        <v>69</v>
      </c>
      <c r="K5187" t="s">
        <v>90</v>
      </c>
      <c r="L5187" t="s">
        <v>91</v>
      </c>
      <c r="M5187" t="s">
        <v>72</v>
      </c>
      <c r="N5187">
        <v>1.8800999999999998E-2</v>
      </c>
      <c r="O5187">
        <v>16135</v>
      </c>
      <c r="P5187">
        <v>3229</v>
      </c>
      <c r="Q5187">
        <v>3952</v>
      </c>
      <c r="R5187">
        <v>4263</v>
      </c>
      <c r="S5187">
        <v>2</v>
      </c>
      <c r="T5187">
        <v>2</v>
      </c>
      <c r="U5187" t="s">
        <v>123</v>
      </c>
      <c r="V5187">
        <v>11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92</v>
      </c>
      <c r="AD5187">
        <v>2309043</v>
      </c>
      <c r="AE5187" t="s">
        <v>65</v>
      </c>
      <c r="AF5187">
        <v>23608.305</v>
      </c>
      <c r="AG5187">
        <v>108000</v>
      </c>
      <c r="AH5187">
        <v>124740</v>
      </c>
      <c r="AJ5187">
        <v>108000</v>
      </c>
      <c r="AK5187" t="s">
        <v>73</v>
      </c>
      <c r="AL5187">
        <v>11</v>
      </c>
      <c r="AM5187" t="s">
        <v>68</v>
      </c>
      <c r="AN5187">
        <v>1</v>
      </c>
      <c r="AR5187" t="s">
        <v>76</v>
      </c>
      <c r="AS5187" t="s">
        <v>77</v>
      </c>
      <c r="AT5187">
        <v>-543</v>
      </c>
      <c r="AU5187" t="s">
        <v>78</v>
      </c>
      <c r="AV5187" t="s">
        <v>79</v>
      </c>
      <c r="AX5187" t="s">
        <v>81</v>
      </c>
      <c r="AY5187" t="s">
        <v>76</v>
      </c>
      <c r="AZ5187" t="s">
        <v>82</v>
      </c>
      <c r="BA5187" t="s">
        <v>116</v>
      </c>
      <c r="BB5187" t="s">
        <v>121</v>
      </c>
      <c r="BC5187">
        <v>-1</v>
      </c>
      <c r="BD5187" t="s">
        <v>76</v>
      </c>
      <c r="BE5187">
        <v>6</v>
      </c>
      <c r="BF5187" t="s">
        <v>147</v>
      </c>
      <c r="BG5187" t="s">
        <v>154</v>
      </c>
      <c r="BH5187">
        <v>365243</v>
      </c>
      <c r="BI5187">
        <v>-513</v>
      </c>
      <c r="BJ5187">
        <v>-363</v>
      </c>
      <c r="BK5187">
        <v>-363</v>
      </c>
      <c r="BL5187">
        <v>-358</v>
      </c>
      <c r="BM5187">
        <v>1</v>
      </c>
    </row>
    <row r="5188" spans="1:65" x14ac:dyDescent="0.3">
      <c r="A5188">
        <v>144362</v>
      </c>
      <c r="B5188">
        <v>0</v>
      </c>
      <c r="C5188" t="s">
        <v>65</v>
      </c>
      <c r="D5188" t="s">
        <v>88</v>
      </c>
      <c r="E5188" t="s">
        <v>68</v>
      </c>
      <c r="F5188" t="s">
        <v>67</v>
      </c>
      <c r="G5188">
        <v>0</v>
      </c>
      <c r="H5188">
        <v>171000</v>
      </c>
      <c r="I5188">
        <v>172512</v>
      </c>
      <c r="J5188" t="s">
        <v>113</v>
      </c>
      <c r="K5188" t="s">
        <v>70</v>
      </c>
      <c r="L5188" t="s">
        <v>139</v>
      </c>
      <c r="M5188" t="s">
        <v>72</v>
      </c>
      <c r="N5188">
        <v>9.5490000000000002E-3</v>
      </c>
      <c r="O5188">
        <v>20341</v>
      </c>
      <c r="P5188">
        <v>365243</v>
      </c>
      <c r="Q5188">
        <v>12806</v>
      </c>
      <c r="R5188">
        <v>3882</v>
      </c>
      <c r="S5188">
        <v>2</v>
      </c>
      <c r="T5188">
        <v>2</v>
      </c>
      <c r="U5188" t="s">
        <v>75</v>
      </c>
      <c r="V5188">
        <v>10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 t="s">
        <v>76</v>
      </c>
      <c r="AD5188">
        <v>2164951</v>
      </c>
      <c r="AE5188" t="s">
        <v>93</v>
      </c>
      <c r="AF5188">
        <v>6899.49</v>
      </c>
      <c r="AG5188">
        <v>62955</v>
      </c>
      <c r="AH5188">
        <v>65974.5</v>
      </c>
      <c r="AI5188">
        <v>6300</v>
      </c>
      <c r="AJ5188">
        <v>62955</v>
      </c>
      <c r="AK5188" t="s">
        <v>73</v>
      </c>
      <c r="AL5188">
        <v>12</v>
      </c>
      <c r="AM5188" t="s">
        <v>68</v>
      </c>
      <c r="AN5188">
        <v>1</v>
      </c>
      <c r="AO5188">
        <v>9.4933519999999993E-2</v>
      </c>
      <c r="AR5188" t="s">
        <v>79</v>
      </c>
      <c r="AS5188" t="s">
        <v>77</v>
      </c>
      <c r="AT5188">
        <v>-1557</v>
      </c>
      <c r="AU5188" t="s">
        <v>78</v>
      </c>
      <c r="AV5188" t="s">
        <v>79</v>
      </c>
      <c r="AW5188" t="s">
        <v>101</v>
      </c>
      <c r="AX5188" t="s">
        <v>81</v>
      </c>
      <c r="AY5188" t="s">
        <v>95</v>
      </c>
      <c r="AZ5188" t="s">
        <v>96</v>
      </c>
      <c r="BA5188" t="s">
        <v>76</v>
      </c>
      <c r="BB5188" t="s">
        <v>138</v>
      </c>
      <c r="BC5188">
        <v>3500</v>
      </c>
      <c r="BD5188" t="s">
        <v>85</v>
      </c>
      <c r="BE5188">
        <v>12</v>
      </c>
      <c r="BF5188" t="s">
        <v>147</v>
      </c>
      <c r="BG5188" t="s">
        <v>151</v>
      </c>
      <c r="BH5188">
        <v>365243</v>
      </c>
      <c r="BI5188">
        <v>-1526</v>
      </c>
      <c r="BJ5188">
        <v>-1196</v>
      </c>
      <c r="BK5188">
        <v>-1316</v>
      </c>
      <c r="BL5188">
        <v>-1309</v>
      </c>
      <c r="BM5188">
        <v>0</v>
      </c>
    </row>
    <row r="5189" spans="1:65" x14ac:dyDescent="0.3">
      <c r="A5189">
        <v>144368</v>
      </c>
      <c r="B5189">
        <v>0</v>
      </c>
      <c r="C5189" t="s">
        <v>65</v>
      </c>
      <c r="D5189" t="s">
        <v>88</v>
      </c>
      <c r="E5189" t="s">
        <v>67</v>
      </c>
      <c r="F5189" t="s">
        <v>67</v>
      </c>
      <c r="G5189">
        <v>1</v>
      </c>
      <c r="H5189">
        <v>135000</v>
      </c>
      <c r="I5189">
        <v>450000</v>
      </c>
      <c r="J5189" t="s">
        <v>69</v>
      </c>
      <c r="K5189" t="s">
        <v>70</v>
      </c>
      <c r="L5189" t="s">
        <v>140</v>
      </c>
      <c r="M5189" t="s">
        <v>72</v>
      </c>
      <c r="N5189">
        <v>9.6570000000000007E-3</v>
      </c>
      <c r="O5189">
        <v>14946</v>
      </c>
      <c r="P5189">
        <v>290</v>
      </c>
      <c r="Q5189">
        <v>2143</v>
      </c>
      <c r="R5189">
        <v>4132</v>
      </c>
      <c r="S5189">
        <v>2</v>
      </c>
      <c r="T5189">
        <v>2</v>
      </c>
      <c r="U5189" t="s">
        <v>125</v>
      </c>
      <c r="V5189">
        <v>9</v>
      </c>
      <c r="W5189">
        <v>0</v>
      </c>
      <c r="X5189">
        <v>0</v>
      </c>
      <c r="Y5189">
        <v>0</v>
      </c>
      <c r="Z5189">
        <v>1</v>
      </c>
      <c r="AA5189">
        <v>1</v>
      </c>
      <c r="AB5189">
        <v>0</v>
      </c>
      <c r="AC5189" t="s">
        <v>92</v>
      </c>
      <c r="AD5189">
        <v>2379221</v>
      </c>
      <c r="AE5189" t="s">
        <v>93</v>
      </c>
      <c r="AF5189">
        <v>1922.7149999999999</v>
      </c>
      <c r="AG5189">
        <v>35437.5</v>
      </c>
      <c r="AH5189">
        <v>42453</v>
      </c>
      <c r="AI5189">
        <v>0</v>
      </c>
      <c r="AJ5189">
        <v>35437.5</v>
      </c>
      <c r="AK5189" t="s">
        <v>94</v>
      </c>
      <c r="AL5189">
        <v>17</v>
      </c>
      <c r="AM5189" t="s">
        <v>68</v>
      </c>
      <c r="AN5189">
        <v>1</v>
      </c>
      <c r="AO5189">
        <v>0</v>
      </c>
      <c r="AR5189" t="s">
        <v>79</v>
      </c>
      <c r="AS5189" t="s">
        <v>77</v>
      </c>
      <c r="AT5189">
        <v>-1253</v>
      </c>
      <c r="AU5189" t="s">
        <v>78</v>
      </c>
      <c r="AV5189" t="s">
        <v>79</v>
      </c>
      <c r="AW5189" t="s">
        <v>110</v>
      </c>
      <c r="AX5189" t="s">
        <v>81</v>
      </c>
      <c r="AY5189" t="s">
        <v>95</v>
      </c>
      <c r="AZ5189" t="s">
        <v>96</v>
      </c>
      <c r="BA5189" t="s">
        <v>76</v>
      </c>
      <c r="BB5189" t="s">
        <v>104</v>
      </c>
      <c r="BC5189">
        <v>2400</v>
      </c>
      <c r="BD5189" t="s">
        <v>85</v>
      </c>
      <c r="BE5189">
        <v>24</v>
      </c>
      <c r="BF5189" t="s">
        <v>97</v>
      </c>
      <c r="BG5189" t="s">
        <v>98</v>
      </c>
      <c r="BH5189">
        <v>365243</v>
      </c>
      <c r="BI5189">
        <v>-1222</v>
      </c>
      <c r="BJ5189">
        <v>-532</v>
      </c>
      <c r="BK5189">
        <v>-862</v>
      </c>
      <c r="BL5189">
        <v>-853</v>
      </c>
      <c r="BM5189">
        <v>0</v>
      </c>
    </row>
    <row r="5190" spans="1:65" x14ac:dyDescent="0.3">
      <c r="A5190">
        <v>144377</v>
      </c>
      <c r="B5190">
        <v>0</v>
      </c>
      <c r="C5190" t="s">
        <v>65</v>
      </c>
      <c r="D5190" t="s">
        <v>66</v>
      </c>
      <c r="E5190" t="s">
        <v>68</v>
      </c>
      <c r="F5190" t="s">
        <v>67</v>
      </c>
      <c r="G5190">
        <v>0</v>
      </c>
      <c r="H5190">
        <v>67500</v>
      </c>
      <c r="I5190">
        <v>125640</v>
      </c>
      <c r="J5190" t="s">
        <v>69</v>
      </c>
      <c r="K5190" t="s">
        <v>70</v>
      </c>
      <c r="L5190" t="s">
        <v>71</v>
      </c>
      <c r="M5190" t="s">
        <v>72</v>
      </c>
      <c r="N5190">
        <v>6.0080000000000003E-3</v>
      </c>
      <c r="O5190">
        <v>10769</v>
      </c>
      <c r="P5190">
        <v>149</v>
      </c>
      <c r="Q5190">
        <v>9944</v>
      </c>
      <c r="R5190">
        <v>3353</v>
      </c>
      <c r="S5190">
        <v>2</v>
      </c>
      <c r="T5190">
        <v>2</v>
      </c>
      <c r="U5190" t="s">
        <v>109</v>
      </c>
      <c r="V5190">
        <v>12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1</v>
      </c>
      <c r="AC5190" t="s">
        <v>122</v>
      </c>
      <c r="AD5190">
        <v>1216017</v>
      </c>
      <c r="AE5190" t="s">
        <v>93</v>
      </c>
      <c r="AF5190">
        <v>4551.75</v>
      </c>
      <c r="AG5190">
        <v>34875</v>
      </c>
      <c r="AH5190">
        <v>22500</v>
      </c>
      <c r="AI5190">
        <v>12375</v>
      </c>
      <c r="AJ5190">
        <v>34875</v>
      </c>
      <c r="AK5190" t="s">
        <v>120</v>
      </c>
      <c r="AL5190">
        <v>19</v>
      </c>
      <c r="AM5190" t="s">
        <v>68</v>
      </c>
      <c r="AN5190">
        <v>1</v>
      </c>
      <c r="AO5190">
        <v>0.38645161300000003</v>
      </c>
      <c r="AR5190" t="s">
        <v>79</v>
      </c>
      <c r="AS5190" t="s">
        <v>77</v>
      </c>
      <c r="AT5190">
        <v>-2207</v>
      </c>
      <c r="AU5190" t="s">
        <v>78</v>
      </c>
      <c r="AV5190" t="s">
        <v>79</v>
      </c>
      <c r="AW5190" t="s">
        <v>166</v>
      </c>
      <c r="AX5190" t="s">
        <v>81</v>
      </c>
      <c r="AY5190" t="s">
        <v>124</v>
      </c>
      <c r="AZ5190" t="s">
        <v>96</v>
      </c>
      <c r="BA5190" t="s">
        <v>76</v>
      </c>
      <c r="BB5190" t="s">
        <v>104</v>
      </c>
      <c r="BC5190">
        <v>40</v>
      </c>
      <c r="BD5190" t="s">
        <v>105</v>
      </c>
      <c r="BE5190">
        <v>6</v>
      </c>
      <c r="BF5190" t="s">
        <v>86</v>
      </c>
      <c r="BG5190" t="s">
        <v>106</v>
      </c>
      <c r="BH5190">
        <v>365243</v>
      </c>
      <c r="BI5190">
        <v>-2167</v>
      </c>
      <c r="BJ5190">
        <v>-2017</v>
      </c>
      <c r="BK5190">
        <v>-2047</v>
      </c>
      <c r="BL5190">
        <v>-2042</v>
      </c>
      <c r="BM5190">
        <v>0</v>
      </c>
    </row>
    <row r="5191" spans="1:65" x14ac:dyDescent="0.3">
      <c r="A5191">
        <v>144389</v>
      </c>
      <c r="B5191">
        <v>0</v>
      </c>
      <c r="C5191" t="s">
        <v>65</v>
      </c>
      <c r="D5191" t="s">
        <v>88</v>
      </c>
      <c r="E5191" t="s">
        <v>68</v>
      </c>
      <c r="F5191" t="s">
        <v>68</v>
      </c>
      <c r="G5191">
        <v>0</v>
      </c>
      <c r="H5191">
        <v>225000</v>
      </c>
      <c r="I5191">
        <v>450000</v>
      </c>
      <c r="J5191" t="s">
        <v>113</v>
      </c>
      <c r="K5191" t="s">
        <v>70</v>
      </c>
      <c r="L5191" t="s">
        <v>139</v>
      </c>
      <c r="M5191" t="s">
        <v>72</v>
      </c>
      <c r="N5191">
        <v>2.6391999999999999E-2</v>
      </c>
      <c r="O5191">
        <v>22224</v>
      </c>
      <c r="P5191">
        <v>365243</v>
      </c>
      <c r="Q5191">
        <v>13391</v>
      </c>
      <c r="R5191">
        <v>4196</v>
      </c>
      <c r="S5191">
        <v>2</v>
      </c>
      <c r="T5191">
        <v>2</v>
      </c>
      <c r="U5191" t="s">
        <v>123</v>
      </c>
      <c r="V5191">
        <v>15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 t="s">
        <v>76</v>
      </c>
      <c r="AD5191">
        <v>1377046</v>
      </c>
      <c r="AE5191" t="s">
        <v>93</v>
      </c>
      <c r="AF5191">
        <v>7612.11</v>
      </c>
      <c r="AG5191">
        <v>74250</v>
      </c>
      <c r="AH5191">
        <v>74250</v>
      </c>
      <c r="AI5191">
        <v>0</v>
      </c>
      <c r="AJ5191">
        <v>74250</v>
      </c>
      <c r="AK5191" t="s">
        <v>75</v>
      </c>
      <c r="AL5191">
        <v>11</v>
      </c>
      <c r="AM5191" t="s">
        <v>68</v>
      </c>
      <c r="AN5191">
        <v>1</v>
      </c>
      <c r="AO5191">
        <v>0</v>
      </c>
      <c r="AR5191" t="s">
        <v>79</v>
      </c>
      <c r="AS5191" t="s">
        <v>77</v>
      </c>
      <c r="AT5191">
        <v>-680</v>
      </c>
      <c r="AU5191" t="s">
        <v>78</v>
      </c>
      <c r="AV5191" t="s">
        <v>79</v>
      </c>
      <c r="AX5191" t="s">
        <v>102</v>
      </c>
      <c r="AY5191" t="s">
        <v>157</v>
      </c>
      <c r="AZ5191" t="s">
        <v>96</v>
      </c>
      <c r="BA5191" t="s">
        <v>76</v>
      </c>
      <c r="BB5191" t="s">
        <v>138</v>
      </c>
      <c r="BC5191">
        <v>52</v>
      </c>
      <c r="BD5191" t="s">
        <v>157</v>
      </c>
      <c r="BE5191">
        <v>12</v>
      </c>
      <c r="BF5191" t="s">
        <v>147</v>
      </c>
      <c r="BG5191" t="s">
        <v>158</v>
      </c>
      <c r="BH5191">
        <v>365243</v>
      </c>
      <c r="BI5191">
        <v>-649</v>
      </c>
      <c r="BJ5191">
        <v>-319</v>
      </c>
      <c r="BK5191">
        <v>-529</v>
      </c>
      <c r="BL5191">
        <v>-519</v>
      </c>
      <c r="BM5191">
        <v>0</v>
      </c>
    </row>
    <row r="5192" spans="1:65" x14ac:dyDescent="0.3">
      <c r="A5192">
        <v>144426</v>
      </c>
      <c r="B5192">
        <v>1</v>
      </c>
      <c r="C5192" t="s">
        <v>65</v>
      </c>
      <c r="D5192" t="s">
        <v>88</v>
      </c>
      <c r="E5192" t="s">
        <v>68</v>
      </c>
      <c r="F5192" t="s">
        <v>68</v>
      </c>
      <c r="G5192">
        <v>0</v>
      </c>
      <c r="H5192">
        <v>126000</v>
      </c>
      <c r="I5192">
        <v>381528</v>
      </c>
      <c r="J5192" t="s">
        <v>69</v>
      </c>
      <c r="K5192" t="s">
        <v>90</v>
      </c>
      <c r="L5192" t="s">
        <v>71</v>
      </c>
      <c r="M5192" t="s">
        <v>72</v>
      </c>
      <c r="N5192">
        <v>2.8663000000000001E-2</v>
      </c>
      <c r="O5192">
        <v>17118</v>
      </c>
      <c r="P5192">
        <v>1473</v>
      </c>
      <c r="Q5192">
        <v>3331</v>
      </c>
      <c r="R5192">
        <v>659</v>
      </c>
      <c r="S5192">
        <v>2</v>
      </c>
      <c r="T5192">
        <v>2</v>
      </c>
      <c r="U5192" t="s">
        <v>120</v>
      </c>
      <c r="V5192">
        <v>13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 t="s">
        <v>92</v>
      </c>
      <c r="AD5192">
        <v>2726350</v>
      </c>
      <c r="AE5192" t="s">
        <v>93</v>
      </c>
      <c r="AF5192">
        <v>3096.4949999999999</v>
      </c>
      <c r="AG5192">
        <v>25641</v>
      </c>
      <c r="AH5192">
        <v>26694</v>
      </c>
      <c r="AI5192">
        <v>1350</v>
      </c>
      <c r="AJ5192">
        <v>25641</v>
      </c>
      <c r="AK5192" t="s">
        <v>73</v>
      </c>
      <c r="AL5192">
        <v>8</v>
      </c>
      <c r="AM5192" t="s">
        <v>68</v>
      </c>
      <c r="AN5192">
        <v>1</v>
      </c>
      <c r="AO5192">
        <v>5.2427354000000002E-2</v>
      </c>
      <c r="AR5192" t="s">
        <v>79</v>
      </c>
      <c r="AS5192" t="s">
        <v>77</v>
      </c>
      <c r="AT5192">
        <v>-1980</v>
      </c>
      <c r="AU5192" t="s">
        <v>78</v>
      </c>
      <c r="AV5192" t="s">
        <v>79</v>
      </c>
      <c r="AW5192" t="s">
        <v>171</v>
      </c>
      <c r="AX5192" t="s">
        <v>81</v>
      </c>
      <c r="AY5192" t="s">
        <v>124</v>
      </c>
      <c r="AZ5192" t="s">
        <v>96</v>
      </c>
      <c r="BA5192" t="s">
        <v>76</v>
      </c>
      <c r="BB5192" t="s">
        <v>104</v>
      </c>
      <c r="BC5192">
        <v>50</v>
      </c>
      <c r="BD5192" t="s">
        <v>105</v>
      </c>
      <c r="BE5192">
        <v>12</v>
      </c>
      <c r="BF5192" t="s">
        <v>86</v>
      </c>
      <c r="BG5192" t="s">
        <v>106</v>
      </c>
      <c r="BH5192">
        <v>365243</v>
      </c>
      <c r="BI5192">
        <v>-1949</v>
      </c>
      <c r="BJ5192">
        <v>-1619</v>
      </c>
      <c r="BK5192">
        <v>-1619</v>
      </c>
      <c r="BL5192">
        <v>-1606</v>
      </c>
      <c r="BM5192">
        <v>0</v>
      </c>
    </row>
    <row r="5193" spans="1:65" x14ac:dyDescent="0.3">
      <c r="A5193">
        <v>144428</v>
      </c>
      <c r="B5193">
        <v>0</v>
      </c>
      <c r="C5193" t="s">
        <v>65</v>
      </c>
      <c r="D5193" t="s">
        <v>88</v>
      </c>
      <c r="E5193" t="s">
        <v>68</v>
      </c>
      <c r="F5193" t="s">
        <v>68</v>
      </c>
      <c r="G5193">
        <v>0</v>
      </c>
      <c r="H5193">
        <v>337500</v>
      </c>
      <c r="I5193">
        <v>1314886.5</v>
      </c>
      <c r="J5193" t="s">
        <v>133</v>
      </c>
      <c r="K5193" t="s">
        <v>90</v>
      </c>
      <c r="L5193" t="s">
        <v>91</v>
      </c>
      <c r="M5193" t="s">
        <v>127</v>
      </c>
      <c r="N5193">
        <v>4.6219999999999997E-2</v>
      </c>
      <c r="O5193">
        <v>16534</v>
      </c>
      <c r="P5193">
        <v>950</v>
      </c>
      <c r="Q5193">
        <v>2775</v>
      </c>
      <c r="R5193">
        <v>62</v>
      </c>
      <c r="S5193">
        <v>1</v>
      </c>
      <c r="T5193">
        <v>1</v>
      </c>
      <c r="U5193" t="s">
        <v>109</v>
      </c>
      <c r="V5193">
        <v>9</v>
      </c>
      <c r="W5193">
        <v>0</v>
      </c>
      <c r="X5193">
        <v>1</v>
      </c>
      <c r="Y5193">
        <v>1</v>
      </c>
      <c r="Z5193">
        <v>0</v>
      </c>
      <c r="AA5193">
        <v>1</v>
      </c>
      <c r="AB5193">
        <v>1</v>
      </c>
      <c r="AC5193" t="s">
        <v>134</v>
      </c>
      <c r="AD5193">
        <v>1426656</v>
      </c>
      <c r="AE5193" t="s">
        <v>93</v>
      </c>
      <c r="AF5193">
        <v>24576.3</v>
      </c>
      <c r="AG5193">
        <v>141480</v>
      </c>
      <c r="AH5193">
        <v>134055</v>
      </c>
      <c r="AI5193">
        <v>14148</v>
      </c>
      <c r="AJ5193">
        <v>141480</v>
      </c>
      <c r="AK5193" t="s">
        <v>75</v>
      </c>
      <c r="AL5193">
        <v>18</v>
      </c>
      <c r="AM5193" t="s">
        <v>68</v>
      </c>
      <c r="AN5193">
        <v>1</v>
      </c>
      <c r="AO5193">
        <v>0.103968598</v>
      </c>
      <c r="AR5193" t="s">
        <v>79</v>
      </c>
      <c r="AS5193" t="s">
        <v>114</v>
      </c>
      <c r="AT5193">
        <v>-628</v>
      </c>
      <c r="AU5193" t="s">
        <v>78</v>
      </c>
      <c r="AV5193" t="s">
        <v>165</v>
      </c>
      <c r="AX5193" t="s">
        <v>81</v>
      </c>
      <c r="AY5193" t="s">
        <v>111</v>
      </c>
      <c r="AZ5193" t="s">
        <v>96</v>
      </c>
      <c r="BA5193" t="s">
        <v>76</v>
      </c>
      <c r="BB5193" t="s">
        <v>84</v>
      </c>
      <c r="BC5193">
        <v>10</v>
      </c>
      <c r="BD5193" t="s">
        <v>85</v>
      </c>
      <c r="BE5193">
        <v>6</v>
      </c>
      <c r="BF5193" t="s">
        <v>147</v>
      </c>
      <c r="BG5193" t="s">
        <v>151</v>
      </c>
    </row>
    <row r="5194" spans="1:65" x14ac:dyDescent="0.3">
      <c r="A5194">
        <v>144429</v>
      </c>
      <c r="B5194">
        <v>0</v>
      </c>
      <c r="C5194" t="s">
        <v>65</v>
      </c>
      <c r="D5194" t="s">
        <v>88</v>
      </c>
      <c r="E5194" t="s">
        <v>67</v>
      </c>
      <c r="F5194" t="s">
        <v>68</v>
      </c>
      <c r="G5194">
        <v>0</v>
      </c>
      <c r="H5194">
        <v>180000</v>
      </c>
      <c r="I5194">
        <v>675000</v>
      </c>
      <c r="J5194" t="s">
        <v>69</v>
      </c>
      <c r="K5194" t="s">
        <v>70</v>
      </c>
      <c r="L5194" t="s">
        <v>140</v>
      </c>
      <c r="M5194" t="s">
        <v>72</v>
      </c>
      <c r="N5194">
        <v>3.0755000000000001E-2</v>
      </c>
      <c r="O5194">
        <v>18822</v>
      </c>
      <c r="P5194">
        <v>2753</v>
      </c>
      <c r="Q5194">
        <v>10879</v>
      </c>
      <c r="R5194">
        <v>2360</v>
      </c>
      <c r="S5194">
        <v>2</v>
      </c>
      <c r="T5194">
        <v>2</v>
      </c>
      <c r="U5194" t="s">
        <v>120</v>
      </c>
      <c r="V5194">
        <v>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 t="s">
        <v>108</v>
      </c>
      <c r="AD5194">
        <v>2568179</v>
      </c>
      <c r="AE5194" t="s">
        <v>93</v>
      </c>
      <c r="AF5194">
        <v>20651.400000000001</v>
      </c>
      <c r="AG5194">
        <v>315000</v>
      </c>
      <c r="AH5194">
        <v>315000</v>
      </c>
      <c r="AI5194">
        <v>0</v>
      </c>
      <c r="AJ5194">
        <v>315000</v>
      </c>
      <c r="AK5194" t="s">
        <v>75</v>
      </c>
      <c r="AL5194">
        <v>14</v>
      </c>
      <c r="AM5194" t="s">
        <v>68</v>
      </c>
      <c r="AN5194">
        <v>1</v>
      </c>
      <c r="AO5194">
        <v>0</v>
      </c>
      <c r="AR5194" t="s">
        <v>79</v>
      </c>
      <c r="AS5194" t="s">
        <v>77</v>
      </c>
      <c r="AT5194">
        <v>-556</v>
      </c>
      <c r="AU5194" t="s">
        <v>76</v>
      </c>
      <c r="AV5194" t="s">
        <v>79</v>
      </c>
      <c r="AX5194" t="s">
        <v>102</v>
      </c>
      <c r="AY5194" t="s">
        <v>190</v>
      </c>
      <c r="AZ5194" t="s">
        <v>96</v>
      </c>
      <c r="BA5194" t="s">
        <v>76</v>
      </c>
      <c r="BB5194" t="s">
        <v>138</v>
      </c>
      <c r="BC5194">
        <v>200</v>
      </c>
      <c r="BD5194" t="s">
        <v>157</v>
      </c>
      <c r="BE5194">
        <v>18</v>
      </c>
      <c r="BF5194" t="s">
        <v>112</v>
      </c>
      <c r="BG5194" t="s">
        <v>158</v>
      </c>
      <c r="BH5194">
        <v>365243</v>
      </c>
      <c r="BI5194">
        <v>-523</v>
      </c>
      <c r="BJ5194">
        <v>-13</v>
      </c>
      <c r="BK5194">
        <v>-193</v>
      </c>
      <c r="BL5194">
        <v>-185</v>
      </c>
      <c r="BM5194">
        <v>0</v>
      </c>
    </row>
    <row r="5195" spans="1:65" x14ac:dyDescent="0.3">
      <c r="A5195">
        <v>144474</v>
      </c>
      <c r="B5195">
        <v>0</v>
      </c>
      <c r="C5195" t="s">
        <v>99</v>
      </c>
      <c r="D5195" t="s">
        <v>66</v>
      </c>
      <c r="E5195" t="s">
        <v>68</v>
      </c>
      <c r="F5195" t="s">
        <v>68</v>
      </c>
      <c r="G5195">
        <v>0</v>
      </c>
      <c r="H5195">
        <v>135000</v>
      </c>
      <c r="I5195">
        <v>180000</v>
      </c>
      <c r="J5195" t="s">
        <v>69</v>
      </c>
      <c r="K5195" t="s">
        <v>70</v>
      </c>
      <c r="L5195" t="s">
        <v>91</v>
      </c>
      <c r="M5195" t="s">
        <v>142</v>
      </c>
      <c r="N5195">
        <v>3.1329000000000003E-2</v>
      </c>
      <c r="O5195">
        <v>10235</v>
      </c>
      <c r="P5195">
        <v>1300</v>
      </c>
      <c r="Q5195">
        <v>7151</v>
      </c>
      <c r="R5195">
        <v>1673</v>
      </c>
      <c r="S5195">
        <v>2</v>
      </c>
      <c r="T5195">
        <v>2</v>
      </c>
      <c r="U5195" t="s">
        <v>109</v>
      </c>
      <c r="V5195">
        <v>15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 t="s">
        <v>92</v>
      </c>
      <c r="AD5195">
        <v>1212210</v>
      </c>
      <c r="AE5195" t="s">
        <v>93</v>
      </c>
      <c r="AF5195">
        <v>19593.584999999999</v>
      </c>
      <c r="AG5195">
        <v>106155</v>
      </c>
      <c r="AH5195">
        <v>105957</v>
      </c>
      <c r="AI5195">
        <v>15925.5</v>
      </c>
      <c r="AJ5195">
        <v>106155</v>
      </c>
      <c r="AK5195" t="s">
        <v>125</v>
      </c>
      <c r="AL5195">
        <v>17</v>
      </c>
      <c r="AM5195" t="s">
        <v>68</v>
      </c>
      <c r="AN5195">
        <v>1</v>
      </c>
      <c r="AO5195">
        <v>0.14230359000000001</v>
      </c>
      <c r="AR5195" t="s">
        <v>79</v>
      </c>
      <c r="AS5195" t="s">
        <v>77</v>
      </c>
      <c r="AT5195">
        <v>-486</v>
      </c>
      <c r="AU5195" t="s">
        <v>78</v>
      </c>
      <c r="AV5195" t="s">
        <v>79</v>
      </c>
      <c r="AX5195" t="s">
        <v>102</v>
      </c>
      <c r="AY5195" t="s">
        <v>111</v>
      </c>
      <c r="AZ5195" t="s">
        <v>96</v>
      </c>
      <c r="BA5195" t="s">
        <v>76</v>
      </c>
      <c r="BB5195" t="s">
        <v>138</v>
      </c>
      <c r="BC5195">
        <v>80</v>
      </c>
      <c r="BD5195" t="s">
        <v>85</v>
      </c>
      <c r="BE5195">
        <v>6</v>
      </c>
      <c r="BF5195" t="s">
        <v>147</v>
      </c>
      <c r="BG5195" t="s">
        <v>151</v>
      </c>
      <c r="BH5195">
        <v>365243</v>
      </c>
      <c r="BI5195">
        <v>-455</v>
      </c>
      <c r="BJ5195">
        <v>-305</v>
      </c>
      <c r="BK5195">
        <v>-305</v>
      </c>
      <c r="BL5195">
        <v>-299</v>
      </c>
      <c r="BM5195">
        <v>0</v>
      </c>
    </row>
    <row r="5196" spans="1:65" x14ac:dyDescent="0.3">
      <c r="A5196">
        <v>144480</v>
      </c>
      <c r="B5196">
        <v>0</v>
      </c>
      <c r="C5196" t="s">
        <v>65</v>
      </c>
      <c r="D5196" t="s">
        <v>88</v>
      </c>
      <c r="E5196" t="s">
        <v>68</v>
      </c>
      <c r="F5196" t="s">
        <v>67</v>
      </c>
      <c r="G5196">
        <v>0</v>
      </c>
      <c r="H5196">
        <v>225000</v>
      </c>
      <c r="I5196">
        <v>900000</v>
      </c>
      <c r="J5196" t="s">
        <v>133</v>
      </c>
      <c r="K5196" t="s">
        <v>126</v>
      </c>
      <c r="L5196" t="s">
        <v>91</v>
      </c>
      <c r="M5196" t="s">
        <v>72</v>
      </c>
      <c r="N5196">
        <v>3.5791999999999997E-2</v>
      </c>
      <c r="O5196">
        <v>12656</v>
      </c>
      <c r="P5196">
        <v>3539</v>
      </c>
      <c r="Q5196">
        <v>6527</v>
      </c>
      <c r="R5196">
        <v>5252</v>
      </c>
      <c r="S5196">
        <v>2</v>
      </c>
      <c r="T5196">
        <v>2</v>
      </c>
      <c r="U5196" t="s">
        <v>94</v>
      </c>
      <c r="V5196">
        <v>15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0</v>
      </c>
      <c r="AC5196" t="s">
        <v>159</v>
      </c>
      <c r="AD5196">
        <v>2565758</v>
      </c>
      <c r="AE5196" t="s">
        <v>93</v>
      </c>
      <c r="AF5196">
        <v>5046.6149999999998</v>
      </c>
      <c r="AG5196">
        <v>54697.5</v>
      </c>
      <c r="AH5196">
        <v>49225.5</v>
      </c>
      <c r="AI5196">
        <v>5472</v>
      </c>
      <c r="AJ5196">
        <v>54697.5</v>
      </c>
      <c r="AK5196" t="s">
        <v>94</v>
      </c>
      <c r="AL5196">
        <v>18</v>
      </c>
      <c r="AM5196" t="s">
        <v>68</v>
      </c>
      <c r="AN5196">
        <v>1</v>
      </c>
      <c r="AO5196">
        <v>0.108953891</v>
      </c>
      <c r="AR5196" t="s">
        <v>79</v>
      </c>
      <c r="AS5196" t="s">
        <v>77</v>
      </c>
      <c r="AT5196">
        <v>-505</v>
      </c>
      <c r="AU5196" t="s">
        <v>78</v>
      </c>
      <c r="AV5196" t="s">
        <v>79</v>
      </c>
      <c r="AX5196" t="s">
        <v>81</v>
      </c>
      <c r="AY5196" t="s">
        <v>157</v>
      </c>
      <c r="AZ5196" t="s">
        <v>96</v>
      </c>
      <c r="BA5196" t="s">
        <v>76</v>
      </c>
      <c r="BB5196" t="s">
        <v>138</v>
      </c>
      <c r="BC5196">
        <v>140</v>
      </c>
      <c r="BD5196" t="s">
        <v>157</v>
      </c>
      <c r="BE5196">
        <v>12</v>
      </c>
      <c r="BF5196" t="s">
        <v>147</v>
      </c>
      <c r="BG5196" t="s">
        <v>158</v>
      </c>
      <c r="BH5196">
        <v>365243</v>
      </c>
      <c r="BI5196">
        <v>-472</v>
      </c>
      <c r="BJ5196">
        <v>-142</v>
      </c>
      <c r="BK5196">
        <v>-472</v>
      </c>
      <c r="BL5196">
        <v>-469</v>
      </c>
      <c r="BM5196">
        <v>0</v>
      </c>
    </row>
    <row r="5197" spans="1:65" x14ac:dyDescent="0.3">
      <c r="A5197">
        <v>144480</v>
      </c>
      <c r="B5197">
        <v>0</v>
      </c>
      <c r="C5197" t="s">
        <v>65</v>
      </c>
      <c r="D5197" t="s">
        <v>88</v>
      </c>
      <c r="E5197" t="s">
        <v>68</v>
      </c>
      <c r="F5197" t="s">
        <v>67</v>
      </c>
      <c r="G5197">
        <v>0</v>
      </c>
      <c r="H5197">
        <v>225000</v>
      </c>
      <c r="I5197">
        <v>900000</v>
      </c>
      <c r="J5197" t="s">
        <v>133</v>
      </c>
      <c r="K5197" t="s">
        <v>126</v>
      </c>
      <c r="L5197" t="s">
        <v>91</v>
      </c>
      <c r="M5197" t="s">
        <v>72</v>
      </c>
      <c r="N5197">
        <v>3.5791999999999997E-2</v>
      </c>
      <c r="O5197">
        <v>12656</v>
      </c>
      <c r="P5197">
        <v>3539</v>
      </c>
      <c r="Q5197">
        <v>6527</v>
      </c>
      <c r="R5197">
        <v>5252</v>
      </c>
      <c r="S5197">
        <v>2</v>
      </c>
      <c r="T5197">
        <v>2</v>
      </c>
      <c r="U5197" t="s">
        <v>94</v>
      </c>
      <c r="V5197">
        <v>15</v>
      </c>
      <c r="W5197">
        <v>0</v>
      </c>
      <c r="X5197">
        <v>0</v>
      </c>
      <c r="Y5197">
        <v>0</v>
      </c>
      <c r="Z5197">
        <v>1</v>
      </c>
      <c r="AA5197">
        <v>1</v>
      </c>
      <c r="AB5197">
        <v>0</v>
      </c>
      <c r="AC5197" t="s">
        <v>159</v>
      </c>
      <c r="AD5197">
        <v>2626747</v>
      </c>
      <c r="AE5197" t="s">
        <v>93</v>
      </c>
      <c r="AG5197">
        <v>85860</v>
      </c>
      <c r="AH5197">
        <v>85860</v>
      </c>
      <c r="AI5197">
        <v>0</v>
      </c>
      <c r="AJ5197">
        <v>85860</v>
      </c>
      <c r="AK5197" t="s">
        <v>94</v>
      </c>
      <c r="AL5197">
        <v>20</v>
      </c>
      <c r="AM5197" t="s">
        <v>68</v>
      </c>
      <c r="AN5197">
        <v>1</v>
      </c>
      <c r="AO5197">
        <v>0</v>
      </c>
      <c r="AR5197" t="s">
        <v>79</v>
      </c>
      <c r="AS5197" t="s">
        <v>180</v>
      </c>
      <c r="AT5197">
        <v>-1359</v>
      </c>
      <c r="AU5197" t="s">
        <v>78</v>
      </c>
      <c r="AV5197" t="s">
        <v>181</v>
      </c>
      <c r="AX5197" t="s">
        <v>81</v>
      </c>
      <c r="AY5197" t="s">
        <v>124</v>
      </c>
      <c r="AZ5197" t="s">
        <v>76</v>
      </c>
      <c r="BA5197" t="s">
        <v>76</v>
      </c>
      <c r="BB5197" t="s">
        <v>104</v>
      </c>
      <c r="BC5197">
        <v>36</v>
      </c>
      <c r="BD5197" t="s">
        <v>105</v>
      </c>
      <c r="BF5197" t="s">
        <v>76</v>
      </c>
      <c r="BG5197" t="s">
        <v>106</v>
      </c>
    </row>
    <row r="5198" spans="1:65" x14ac:dyDescent="0.3">
      <c r="A5198">
        <v>144491</v>
      </c>
      <c r="B5198">
        <v>0</v>
      </c>
      <c r="C5198" t="s">
        <v>65</v>
      </c>
      <c r="D5198" t="s">
        <v>88</v>
      </c>
      <c r="E5198" t="s">
        <v>67</v>
      </c>
      <c r="F5198" t="s">
        <v>68</v>
      </c>
      <c r="G5198">
        <v>0</v>
      </c>
      <c r="H5198">
        <v>135000</v>
      </c>
      <c r="I5198">
        <v>882000</v>
      </c>
      <c r="J5198" t="s">
        <v>113</v>
      </c>
      <c r="K5198" t="s">
        <v>70</v>
      </c>
      <c r="L5198" t="s">
        <v>91</v>
      </c>
      <c r="M5198" t="s">
        <v>72</v>
      </c>
      <c r="N5198">
        <v>3.5791999999999997E-2</v>
      </c>
      <c r="O5198">
        <v>20336</v>
      </c>
      <c r="P5198">
        <v>365243</v>
      </c>
      <c r="Q5198">
        <v>5621</v>
      </c>
      <c r="R5198">
        <v>3605</v>
      </c>
      <c r="S5198">
        <v>2</v>
      </c>
      <c r="T5198">
        <v>2</v>
      </c>
      <c r="U5198" t="s">
        <v>120</v>
      </c>
      <c r="V5198">
        <v>13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76</v>
      </c>
      <c r="AD5198">
        <v>1190758</v>
      </c>
      <c r="AE5198" t="s">
        <v>93</v>
      </c>
      <c r="AF5198">
        <v>6705.54</v>
      </c>
      <c r="AG5198">
        <v>67050</v>
      </c>
      <c r="AH5198">
        <v>60345</v>
      </c>
      <c r="AI5198">
        <v>6705</v>
      </c>
      <c r="AJ5198">
        <v>67050</v>
      </c>
      <c r="AK5198" t="s">
        <v>120</v>
      </c>
      <c r="AL5198">
        <v>13</v>
      </c>
      <c r="AM5198" t="s">
        <v>68</v>
      </c>
      <c r="AN5198">
        <v>1</v>
      </c>
      <c r="AO5198">
        <v>0.108909091</v>
      </c>
      <c r="AR5198" t="s">
        <v>79</v>
      </c>
      <c r="AS5198" t="s">
        <v>77</v>
      </c>
      <c r="AT5198">
        <v>-616</v>
      </c>
      <c r="AU5198" t="s">
        <v>78</v>
      </c>
      <c r="AV5198" t="s">
        <v>79</v>
      </c>
      <c r="AX5198" t="s">
        <v>81</v>
      </c>
      <c r="AY5198" t="s">
        <v>245</v>
      </c>
      <c r="AZ5198" t="s">
        <v>96</v>
      </c>
      <c r="BA5198" t="s">
        <v>76</v>
      </c>
      <c r="BB5198" t="s">
        <v>138</v>
      </c>
      <c r="BC5198">
        <v>100</v>
      </c>
      <c r="BD5198" t="s">
        <v>163</v>
      </c>
      <c r="BE5198">
        <v>10</v>
      </c>
      <c r="BF5198" t="s">
        <v>112</v>
      </c>
      <c r="BG5198" t="s">
        <v>158</v>
      </c>
      <c r="BH5198">
        <v>365243</v>
      </c>
      <c r="BI5198">
        <v>-582</v>
      </c>
      <c r="BJ5198">
        <v>-312</v>
      </c>
      <c r="BK5198">
        <v>-312</v>
      </c>
      <c r="BL5198">
        <v>-304</v>
      </c>
      <c r="BM5198">
        <v>0</v>
      </c>
    </row>
    <row r="5199" spans="1:65" x14ac:dyDescent="0.3">
      <c r="A5199">
        <v>144512</v>
      </c>
      <c r="B5199">
        <v>0</v>
      </c>
      <c r="C5199" t="s">
        <v>65</v>
      </c>
      <c r="D5199" t="s">
        <v>88</v>
      </c>
      <c r="E5199" t="s">
        <v>68</v>
      </c>
      <c r="F5199" t="s">
        <v>68</v>
      </c>
      <c r="G5199">
        <v>3</v>
      </c>
      <c r="H5199">
        <v>256500</v>
      </c>
      <c r="I5199">
        <v>1110019.5</v>
      </c>
      <c r="J5199" t="s">
        <v>69</v>
      </c>
      <c r="K5199" t="s">
        <v>70</v>
      </c>
      <c r="L5199" t="s">
        <v>91</v>
      </c>
      <c r="M5199" t="s">
        <v>72</v>
      </c>
      <c r="N5199">
        <v>1.8029E-2</v>
      </c>
      <c r="O5199">
        <v>10352</v>
      </c>
      <c r="P5199">
        <v>534</v>
      </c>
      <c r="Q5199">
        <v>3055</v>
      </c>
      <c r="R5199">
        <v>3028</v>
      </c>
      <c r="S5199">
        <v>3</v>
      </c>
      <c r="T5199">
        <v>3</v>
      </c>
      <c r="U5199" t="s">
        <v>109</v>
      </c>
      <c r="V5199">
        <v>8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 t="s">
        <v>143</v>
      </c>
      <c r="AD5199">
        <v>2430693</v>
      </c>
      <c r="AE5199" t="s">
        <v>93</v>
      </c>
      <c r="AF5199">
        <v>12283.65</v>
      </c>
      <c r="AG5199">
        <v>96291</v>
      </c>
      <c r="AH5199">
        <v>104764.5</v>
      </c>
      <c r="AI5199">
        <v>0</v>
      </c>
      <c r="AJ5199">
        <v>96291</v>
      </c>
      <c r="AK5199" t="s">
        <v>123</v>
      </c>
      <c r="AL5199">
        <v>10</v>
      </c>
      <c r="AM5199" t="s">
        <v>68</v>
      </c>
      <c r="AN5199">
        <v>1</v>
      </c>
      <c r="AO5199">
        <v>0</v>
      </c>
      <c r="AR5199" t="s">
        <v>79</v>
      </c>
      <c r="AS5199" t="s">
        <v>77</v>
      </c>
      <c r="AT5199">
        <v>-718</v>
      </c>
      <c r="AU5199" t="s">
        <v>78</v>
      </c>
      <c r="AV5199" t="s">
        <v>79</v>
      </c>
      <c r="AW5199" t="s">
        <v>101</v>
      </c>
      <c r="AX5199" t="s">
        <v>81</v>
      </c>
      <c r="AY5199" t="s">
        <v>95</v>
      </c>
      <c r="AZ5199" t="s">
        <v>96</v>
      </c>
      <c r="BA5199" t="s">
        <v>76</v>
      </c>
      <c r="BB5199" t="s">
        <v>104</v>
      </c>
      <c r="BC5199">
        <v>650</v>
      </c>
      <c r="BD5199" t="s">
        <v>85</v>
      </c>
      <c r="BE5199">
        <v>10</v>
      </c>
      <c r="BF5199" t="s">
        <v>147</v>
      </c>
      <c r="BG5199" t="s">
        <v>151</v>
      </c>
      <c r="BH5199">
        <v>365243</v>
      </c>
      <c r="BI5199">
        <v>-687</v>
      </c>
      <c r="BJ5199">
        <v>-417</v>
      </c>
      <c r="BK5199">
        <v>-417</v>
      </c>
      <c r="BL5199">
        <v>-411</v>
      </c>
      <c r="BM5199">
        <v>0</v>
      </c>
    </row>
    <row r="5200" spans="1:65" x14ac:dyDescent="0.3">
      <c r="A5200">
        <v>144516</v>
      </c>
      <c r="B5200">
        <v>0</v>
      </c>
      <c r="C5200" t="s">
        <v>65</v>
      </c>
      <c r="D5200" t="s">
        <v>88</v>
      </c>
      <c r="E5200" t="s">
        <v>67</v>
      </c>
      <c r="F5200" t="s">
        <v>68</v>
      </c>
      <c r="G5200">
        <v>1</v>
      </c>
      <c r="H5200">
        <v>144000</v>
      </c>
      <c r="I5200">
        <v>418500</v>
      </c>
      <c r="J5200" t="s">
        <v>89</v>
      </c>
      <c r="K5200" t="s">
        <v>70</v>
      </c>
      <c r="L5200" t="s">
        <v>71</v>
      </c>
      <c r="M5200" t="s">
        <v>72</v>
      </c>
      <c r="N5200">
        <v>2.5163999999999999E-2</v>
      </c>
      <c r="O5200">
        <v>14752</v>
      </c>
      <c r="P5200">
        <v>3235</v>
      </c>
      <c r="Q5200">
        <v>2361</v>
      </c>
      <c r="R5200">
        <v>1015</v>
      </c>
      <c r="S5200">
        <v>2</v>
      </c>
      <c r="T5200">
        <v>2</v>
      </c>
      <c r="U5200" t="s">
        <v>120</v>
      </c>
      <c r="V5200">
        <v>8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 t="s">
        <v>135</v>
      </c>
      <c r="AD5200">
        <v>1017581</v>
      </c>
      <c r="AE5200" t="s">
        <v>65</v>
      </c>
      <c r="AG5200">
        <v>0</v>
      </c>
      <c r="AH5200">
        <v>0</v>
      </c>
      <c r="AK5200" t="s">
        <v>120</v>
      </c>
      <c r="AL5200">
        <v>11</v>
      </c>
      <c r="AM5200" t="s">
        <v>68</v>
      </c>
      <c r="AN5200">
        <v>1</v>
      </c>
      <c r="AR5200" t="s">
        <v>76</v>
      </c>
      <c r="AS5200" t="s">
        <v>129</v>
      </c>
      <c r="AT5200">
        <v>-21</v>
      </c>
      <c r="AU5200" t="s">
        <v>76</v>
      </c>
      <c r="AV5200" t="s">
        <v>79</v>
      </c>
      <c r="AX5200" t="s">
        <v>81</v>
      </c>
      <c r="AY5200" t="s">
        <v>76</v>
      </c>
      <c r="AZ5200" t="s">
        <v>76</v>
      </c>
      <c r="BA5200" t="s">
        <v>76</v>
      </c>
      <c r="BB5200" t="s">
        <v>121</v>
      </c>
      <c r="BC5200">
        <v>-1</v>
      </c>
      <c r="BD5200" t="s">
        <v>76</v>
      </c>
      <c r="BF5200" t="s">
        <v>76</v>
      </c>
      <c r="BG5200" t="s">
        <v>82</v>
      </c>
    </row>
    <row r="5201" spans="1:65" x14ac:dyDescent="0.3">
      <c r="A5201">
        <v>144529</v>
      </c>
      <c r="B5201">
        <v>0</v>
      </c>
      <c r="C5201" t="s">
        <v>65</v>
      </c>
      <c r="D5201" t="s">
        <v>66</v>
      </c>
      <c r="E5201" t="s">
        <v>68</v>
      </c>
      <c r="F5201" t="s">
        <v>68</v>
      </c>
      <c r="G5201">
        <v>0</v>
      </c>
      <c r="H5201">
        <v>180000</v>
      </c>
      <c r="I5201">
        <v>943515</v>
      </c>
      <c r="J5201" t="s">
        <v>133</v>
      </c>
      <c r="K5201" t="s">
        <v>126</v>
      </c>
      <c r="L5201" t="s">
        <v>71</v>
      </c>
      <c r="M5201" t="s">
        <v>72</v>
      </c>
      <c r="N5201">
        <v>2.0712999999999999E-2</v>
      </c>
      <c r="O5201">
        <v>10766</v>
      </c>
      <c r="P5201">
        <v>2664</v>
      </c>
      <c r="Q5201">
        <v>5074</v>
      </c>
      <c r="R5201">
        <v>3424</v>
      </c>
      <c r="S5201">
        <v>3</v>
      </c>
      <c r="T5201">
        <v>2</v>
      </c>
      <c r="U5201" t="s">
        <v>120</v>
      </c>
      <c r="V5201">
        <v>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 t="s">
        <v>134</v>
      </c>
      <c r="AD5201">
        <v>1441711</v>
      </c>
      <c r="AE5201" t="s">
        <v>93</v>
      </c>
      <c r="AF5201">
        <v>12318.03</v>
      </c>
      <c r="AG5201">
        <v>101173.5</v>
      </c>
      <c r="AH5201">
        <v>101299.5</v>
      </c>
      <c r="AI5201">
        <v>9000</v>
      </c>
      <c r="AJ5201">
        <v>101173.5</v>
      </c>
      <c r="AK5201" t="s">
        <v>94</v>
      </c>
      <c r="AL5201">
        <v>10</v>
      </c>
      <c r="AM5201" t="s">
        <v>68</v>
      </c>
      <c r="AN5201">
        <v>1</v>
      </c>
      <c r="AO5201">
        <v>8.8865481999999996E-2</v>
      </c>
      <c r="AR5201" t="s">
        <v>79</v>
      </c>
      <c r="AS5201" t="s">
        <v>77</v>
      </c>
      <c r="AT5201">
        <v>-1894</v>
      </c>
      <c r="AU5201" t="s">
        <v>78</v>
      </c>
      <c r="AV5201" t="s">
        <v>79</v>
      </c>
      <c r="AW5201" t="s">
        <v>166</v>
      </c>
      <c r="AX5201" t="s">
        <v>102</v>
      </c>
      <c r="AY5201" t="s">
        <v>136</v>
      </c>
      <c r="AZ5201" t="s">
        <v>96</v>
      </c>
      <c r="BA5201" t="s">
        <v>76</v>
      </c>
      <c r="BB5201" t="s">
        <v>104</v>
      </c>
      <c r="BC5201">
        <v>128</v>
      </c>
      <c r="BD5201" t="s">
        <v>85</v>
      </c>
      <c r="BE5201">
        <v>12</v>
      </c>
      <c r="BF5201" t="s">
        <v>86</v>
      </c>
      <c r="BG5201" t="s">
        <v>151</v>
      </c>
      <c r="BH5201">
        <v>365243</v>
      </c>
      <c r="BI5201">
        <v>-1853</v>
      </c>
      <c r="BJ5201">
        <v>-1523</v>
      </c>
      <c r="BK5201">
        <v>-1583</v>
      </c>
      <c r="BL5201">
        <v>-1578</v>
      </c>
      <c r="BM5201">
        <v>0</v>
      </c>
    </row>
    <row r="5202" spans="1:65" x14ac:dyDescent="0.3">
      <c r="A5202">
        <v>144535</v>
      </c>
      <c r="B5202">
        <v>0</v>
      </c>
      <c r="C5202" t="s">
        <v>65</v>
      </c>
      <c r="D5202" t="s">
        <v>88</v>
      </c>
      <c r="E5202" t="s">
        <v>67</v>
      </c>
      <c r="F5202" t="s">
        <v>68</v>
      </c>
      <c r="G5202">
        <v>0</v>
      </c>
      <c r="H5202">
        <v>67500</v>
      </c>
      <c r="I5202">
        <v>237024</v>
      </c>
      <c r="J5202" t="s">
        <v>113</v>
      </c>
      <c r="K5202" t="s">
        <v>70</v>
      </c>
      <c r="L5202" t="s">
        <v>119</v>
      </c>
      <c r="M5202" t="s">
        <v>72</v>
      </c>
      <c r="N5202">
        <v>2.5163999999999999E-2</v>
      </c>
      <c r="O5202">
        <v>20733</v>
      </c>
      <c r="P5202">
        <v>365243</v>
      </c>
      <c r="Q5202">
        <v>1894</v>
      </c>
      <c r="R5202">
        <v>4267</v>
      </c>
      <c r="S5202">
        <v>2</v>
      </c>
      <c r="T5202">
        <v>2</v>
      </c>
      <c r="U5202" t="s">
        <v>109</v>
      </c>
      <c r="V5202">
        <v>12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 t="s">
        <v>76</v>
      </c>
      <c r="AD5202">
        <v>2667225</v>
      </c>
      <c r="AE5202" t="s">
        <v>99</v>
      </c>
      <c r="AF5202">
        <v>6750</v>
      </c>
      <c r="AG5202">
        <v>135000</v>
      </c>
      <c r="AH5202">
        <v>135000</v>
      </c>
      <c r="AJ5202">
        <v>135000</v>
      </c>
      <c r="AK5202" t="s">
        <v>73</v>
      </c>
      <c r="AL5202">
        <v>14</v>
      </c>
      <c r="AM5202" t="s">
        <v>68</v>
      </c>
      <c r="AN5202">
        <v>1</v>
      </c>
      <c r="AR5202" t="s">
        <v>79</v>
      </c>
      <c r="AS5202" t="s">
        <v>114</v>
      </c>
      <c r="AT5202">
        <v>-743</v>
      </c>
      <c r="AU5202" t="s">
        <v>76</v>
      </c>
      <c r="AV5202" t="s">
        <v>115</v>
      </c>
      <c r="AX5202" t="s">
        <v>81</v>
      </c>
      <c r="AY5202" t="s">
        <v>76</v>
      </c>
      <c r="AZ5202" t="s">
        <v>131</v>
      </c>
      <c r="BA5202" t="s">
        <v>83</v>
      </c>
      <c r="BB5202" t="s">
        <v>117</v>
      </c>
      <c r="BC5202">
        <v>6</v>
      </c>
      <c r="BD5202" t="s">
        <v>76</v>
      </c>
      <c r="BE5202">
        <v>0</v>
      </c>
      <c r="BF5202" t="s">
        <v>76</v>
      </c>
      <c r="BG5202" t="s">
        <v>132</v>
      </c>
    </row>
    <row r="5203" spans="1:65" x14ac:dyDescent="0.3">
      <c r="A5203">
        <v>144543</v>
      </c>
      <c r="B5203">
        <v>0</v>
      </c>
      <c r="C5203" t="s">
        <v>65</v>
      </c>
      <c r="D5203" t="s">
        <v>66</v>
      </c>
      <c r="E5203" t="s">
        <v>68</v>
      </c>
      <c r="F5203" t="s">
        <v>68</v>
      </c>
      <c r="G5203">
        <v>1</v>
      </c>
      <c r="H5203">
        <v>225000</v>
      </c>
      <c r="I5203">
        <v>663669</v>
      </c>
      <c r="J5203" t="s">
        <v>69</v>
      </c>
      <c r="K5203" t="s">
        <v>70</v>
      </c>
      <c r="L5203" t="s">
        <v>91</v>
      </c>
      <c r="M5203" t="s">
        <v>72</v>
      </c>
      <c r="N5203">
        <v>2.2624999999999999E-2</v>
      </c>
      <c r="O5203">
        <v>10057</v>
      </c>
      <c r="P5203">
        <v>3195</v>
      </c>
      <c r="Q5203">
        <v>4754</v>
      </c>
      <c r="R5203">
        <v>2732</v>
      </c>
      <c r="S5203">
        <v>2</v>
      </c>
      <c r="T5203">
        <v>2</v>
      </c>
      <c r="U5203" t="s">
        <v>94</v>
      </c>
      <c r="V5203">
        <v>12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 t="s">
        <v>159</v>
      </c>
      <c r="AD5203">
        <v>1651728</v>
      </c>
      <c r="AE5203" t="s">
        <v>65</v>
      </c>
      <c r="AF5203">
        <v>10668.915000000001</v>
      </c>
      <c r="AG5203">
        <v>112500</v>
      </c>
      <c r="AH5203">
        <v>140944.5</v>
      </c>
      <c r="AJ5203">
        <v>112500</v>
      </c>
      <c r="AK5203" t="s">
        <v>73</v>
      </c>
      <c r="AL5203">
        <v>11</v>
      </c>
      <c r="AM5203" t="s">
        <v>68</v>
      </c>
      <c r="AN5203">
        <v>1</v>
      </c>
      <c r="AR5203" t="s">
        <v>76</v>
      </c>
      <c r="AS5203" t="s">
        <v>77</v>
      </c>
      <c r="AT5203">
        <v>-534</v>
      </c>
      <c r="AU5203" t="s">
        <v>78</v>
      </c>
      <c r="AV5203" t="s">
        <v>79</v>
      </c>
      <c r="AX5203" t="s">
        <v>81</v>
      </c>
      <c r="AY5203" t="s">
        <v>76</v>
      </c>
      <c r="AZ5203" t="s">
        <v>82</v>
      </c>
      <c r="BA5203" t="s">
        <v>116</v>
      </c>
      <c r="BB5203" t="s">
        <v>121</v>
      </c>
      <c r="BC5203">
        <v>0</v>
      </c>
      <c r="BD5203" t="s">
        <v>76</v>
      </c>
      <c r="BE5203">
        <v>18</v>
      </c>
      <c r="BF5203" t="s">
        <v>147</v>
      </c>
      <c r="BG5203" t="s">
        <v>154</v>
      </c>
      <c r="BH5203">
        <v>365243</v>
      </c>
      <c r="BI5203">
        <v>-504</v>
      </c>
      <c r="BJ5203">
        <v>6</v>
      </c>
      <c r="BK5203">
        <v>-384</v>
      </c>
      <c r="BL5203">
        <v>-377</v>
      </c>
      <c r="BM5203">
        <v>1</v>
      </c>
    </row>
    <row r="5204" spans="1:65" x14ac:dyDescent="0.3">
      <c r="A5204">
        <v>144543</v>
      </c>
      <c r="B5204">
        <v>0</v>
      </c>
      <c r="C5204" t="s">
        <v>65</v>
      </c>
      <c r="D5204" t="s">
        <v>66</v>
      </c>
      <c r="E5204" t="s">
        <v>68</v>
      </c>
      <c r="F5204" t="s">
        <v>68</v>
      </c>
      <c r="G5204">
        <v>1</v>
      </c>
      <c r="H5204">
        <v>225000</v>
      </c>
      <c r="I5204">
        <v>663669</v>
      </c>
      <c r="J5204" t="s">
        <v>69</v>
      </c>
      <c r="K5204" t="s">
        <v>70</v>
      </c>
      <c r="L5204" t="s">
        <v>91</v>
      </c>
      <c r="M5204" t="s">
        <v>72</v>
      </c>
      <c r="N5204">
        <v>2.2624999999999999E-2</v>
      </c>
      <c r="O5204">
        <v>10057</v>
      </c>
      <c r="P5204">
        <v>3195</v>
      </c>
      <c r="Q5204">
        <v>4754</v>
      </c>
      <c r="R5204">
        <v>2732</v>
      </c>
      <c r="S5204">
        <v>2</v>
      </c>
      <c r="T5204">
        <v>2</v>
      </c>
      <c r="U5204" t="s">
        <v>94</v>
      </c>
      <c r="V5204">
        <v>12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 t="s">
        <v>159</v>
      </c>
      <c r="AD5204">
        <v>2550975</v>
      </c>
      <c r="AE5204" t="s">
        <v>65</v>
      </c>
      <c r="AF5204">
        <v>11724.75</v>
      </c>
      <c r="AG5204">
        <v>225000</v>
      </c>
      <c r="AH5204">
        <v>225000</v>
      </c>
      <c r="AJ5204">
        <v>225000</v>
      </c>
      <c r="AK5204" t="s">
        <v>120</v>
      </c>
      <c r="AL5204">
        <v>15</v>
      </c>
      <c r="AM5204" t="s">
        <v>68</v>
      </c>
      <c r="AN5204">
        <v>1</v>
      </c>
      <c r="AR5204" t="s">
        <v>76</v>
      </c>
      <c r="AS5204" t="s">
        <v>114</v>
      </c>
      <c r="AT5204">
        <v>-360</v>
      </c>
      <c r="AU5204" t="s">
        <v>78</v>
      </c>
      <c r="AV5204" t="s">
        <v>115</v>
      </c>
      <c r="AX5204" t="s">
        <v>81</v>
      </c>
      <c r="AY5204" t="s">
        <v>76</v>
      </c>
      <c r="AZ5204" t="s">
        <v>82</v>
      </c>
      <c r="BA5204" t="s">
        <v>116</v>
      </c>
      <c r="BB5204" t="s">
        <v>138</v>
      </c>
      <c r="BC5204">
        <v>200</v>
      </c>
      <c r="BD5204" t="s">
        <v>157</v>
      </c>
      <c r="BE5204">
        <v>48</v>
      </c>
      <c r="BF5204" t="s">
        <v>86</v>
      </c>
      <c r="BG5204" t="s">
        <v>172</v>
      </c>
    </row>
    <row r="5205" spans="1:65" x14ac:dyDescent="0.3">
      <c r="A5205">
        <v>144543</v>
      </c>
      <c r="B5205">
        <v>0</v>
      </c>
      <c r="C5205" t="s">
        <v>65</v>
      </c>
      <c r="D5205" t="s">
        <v>66</v>
      </c>
      <c r="E5205" t="s">
        <v>68</v>
      </c>
      <c r="F5205" t="s">
        <v>68</v>
      </c>
      <c r="G5205">
        <v>1</v>
      </c>
      <c r="H5205">
        <v>225000</v>
      </c>
      <c r="I5205">
        <v>663669</v>
      </c>
      <c r="J5205" t="s">
        <v>69</v>
      </c>
      <c r="K5205" t="s">
        <v>70</v>
      </c>
      <c r="L5205" t="s">
        <v>91</v>
      </c>
      <c r="M5205" t="s">
        <v>72</v>
      </c>
      <c r="N5205">
        <v>2.2624999999999999E-2</v>
      </c>
      <c r="O5205">
        <v>10057</v>
      </c>
      <c r="P5205">
        <v>3195</v>
      </c>
      <c r="Q5205">
        <v>4754</v>
      </c>
      <c r="R5205">
        <v>2732</v>
      </c>
      <c r="S5205">
        <v>2</v>
      </c>
      <c r="T5205">
        <v>2</v>
      </c>
      <c r="U5205" t="s">
        <v>94</v>
      </c>
      <c r="V5205">
        <v>12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t="s">
        <v>159</v>
      </c>
      <c r="AD5205">
        <v>2485402</v>
      </c>
      <c r="AE5205" t="s">
        <v>65</v>
      </c>
      <c r="AF5205">
        <v>30219.93</v>
      </c>
      <c r="AG5205">
        <v>315000</v>
      </c>
      <c r="AH5205">
        <v>413487</v>
      </c>
      <c r="AI5205">
        <v>0</v>
      </c>
      <c r="AJ5205">
        <v>315000</v>
      </c>
      <c r="AK5205" t="s">
        <v>123</v>
      </c>
      <c r="AL5205">
        <v>16</v>
      </c>
      <c r="AM5205" t="s">
        <v>68</v>
      </c>
      <c r="AN5205">
        <v>1</v>
      </c>
      <c r="AO5205">
        <v>0</v>
      </c>
      <c r="AR5205" t="s">
        <v>229</v>
      </c>
      <c r="AS5205" t="s">
        <v>114</v>
      </c>
      <c r="AT5205">
        <v>-1853</v>
      </c>
      <c r="AU5205" t="s">
        <v>78</v>
      </c>
      <c r="AV5205" t="s">
        <v>165</v>
      </c>
      <c r="AW5205" t="s">
        <v>110</v>
      </c>
      <c r="AX5205" t="s">
        <v>81</v>
      </c>
      <c r="AY5205" t="s">
        <v>76</v>
      </c>
      <c r="AZ5205" t="s">
        <v>82</v>
      </c>
      <c r="BA5205" t="s">
        <v>83</v>
      </c>
      <c r="BB5205" t="s">
        <v>121</v>
      </c>
      <c r="BC5205">
        <v>0</v>
      </c>
      <c r="BD5205" t="s">
        <v>76</v>
      </c>
      <c r="BE5205">
        <v>24</v>
      </c>
      <c r="BF5205" t="s">
        <v>86</v>
      </c>
      <c r="BG5205" t="s">
        <v>87</v>
      </c>
    </row>
    <row r="5206" spans="1:65" x14ac:dyDescent="0.3">
      <c r="A5206">
        <v>144545</v>
      </c>
      <c r="B5206">
        <v>0</v>
      </c>
      <c r="C5206" t="s">
        <v>99</v>
      </c>
      <c r="D5206" t="s">
        <v>88</v>
      </c>
      <c r="E5206" t="s">
        <v>67</v>
      </c>
      <c r="F5206" t="s">
        <v>68</v>
      </c>
      <c r="G5206">
        <v>0</v>
      </c>
      <c r="H5206">
        <v>157500</v>
      </c>
      <c r="I5206">
        <v>180000</v>
      </c>
      <c r="J5206" t="s">
        <v>113</v>
      </c>
      <c r="K5206" t="s">
        <v>70</v>
      </c>
      <c r="L5206" t="s">
        <v>91</v>
      </c>
      <c r="M5206" t="s">
        <v>72</v>
      </c>
      <c r="N5206">
        <v>3.5791999999999997E-2</v>
      </c>
      <c r="O5206">
        <v>19719</v>
      </c>
      <c r="P5206">
        <v>365243</v>
      </c>
      <c r="Q5206">
        <v>883</v>
      </c>
      <c r="R5206">
        <v>2293</v>
      </c>
      <c r="S5206">
        <v>2</v>
      </c>
      <c r="T5206">
        <v>2</v>
      </c>
      <c r="U5206" t="s">
        <v>75</v>
      </c>
      <c r="V5206">
        <v>16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76</v>
      </c>
      <c r="AD5206">
        <v>1585030</v>
      </c>
      <c r="AE5206" t="s">
        <v>93</v>
      </c>
      <c r="AF5206">
        <v>3728.43</v>
      </c>
      <c r="AG5206">
        <v>44253</v>
      </c>
      <c r="AH5206">
        <v>39825</v>
      </c>
      <c r="AI5206">
        <v>4428</v>
      </c>
      <c r="AJ5206">
        <v>44253</v>
      </c>
      <c r="AK5206" t="s">
        <v>123</v>
      </c>
      <c r="AL5206">
        <v>19</v>
      </c>
      <c r="AM5206" t="s">
        <v>68</v>
      </c>
      <c r="AN5206">
        <v>1</v>
      </c>
      <c r="AO5206">
        <v>0.108975539</v>
      </c>
      <c r="AR5206" t="s">
        <v>79</v>
      </c>
      <c r="AS5206" t="s">
        <v>77</v>
      </c>
      <c r="AT5206">
        <v>-496</v>
      </c>
      <c r="AU5206" t="s">
        <v>78</v>
      </c>
      <c r="AV5206" t="s">
        <v>79</v>
      </c>
      <c r="AX5206" t="s">
        <v>102</v>
      </c>
      <c r="AY5206" t="s">
        <v>146</v>
      </c>
      <c r="AZ5206" t="s">
        <v>96</v>
      </c>
      <c r="BA5206" t="s">
        <v>76</v>
      </c>
      <c r="BB5206" t="s">
        <v>138</v>
      </c>
      <c r="BC5206">
        <v>150</v>
      </c>
      <c r="BD5206" t="s">
        <v>157</v>
      </c>
      <c r="BE5206">
        <v>12</v>
      </c>
      <c r="BF5206" t="s">
        <v>112</v>
      </c>
      <c r="BG5206" t="s">
        <v>148</v>
      </c>
      <c r="BH5206">
        <v>365243</v>
      </c>
      <c r="BI5206">
        <v>-462</v>
      </c>
      <c r="BJ5206">
        <v>-132</v>
      </c>
      <c r="BK5206">
        <v>-132</v>
      </c>
      <c r="BL5206">
        <v>-126</v>
      </c>
      <c r="BM5206">
        <v>0</v>
      </c>
    </row>
    <row r="5207" spans="1:65" x14ac:dyDescent="0.3">
      <c r="A5207">
        <v>144573</v>
      </c>
      <c r="B5207">
        <v>0</v>
      </c>
      <c r="C5207" t="s">
        <v>65</v>
      </c>
      <c r="D5207" t="s">
        <v>66</v>
      </c>
      <c r="E5207" t="s">
        <v>67</v>
      </c>
      <c r="F5207" t="s">
        <v>68</v>
      </c>
      <c r="G5207">
        <v>2</v>
      </c>
      <c r="H5207">
        <v>202500</v>
      </c>
      <c r="I5207">
        <v>254700</v>
      </c>
      <c r="J5207" t="s">
        <v>69</v>
      </c>
      <c r="K5207" t="s">
        <v>70</v>
      </c>
      <c r="L5207" t="s">
        <v>91</v>
      </c>
      <c r="M5207" t="s">
        <v>72</v>
      </c>
      <c r="N5207">
        <v>1.0147E-2</v>
      </c>
      <c r="O5207">
        <v>17431</v>
      </c>
      <c r="P5207">
        <v>745</v>
      </c>
      <c r="Q5207">
        <v>1643</v>
      </c>
      <c r="R5207">
        <v>976</v>
      </c>
      <c r="S5207">
        <v>2</v>
      </c>
      <c r="T5207">
        <v>2</v>
      </c>
      <c r="U5207" t="s">
        <v>94</v>
      </c>
      <c r="V5207">
        <v>10</v>
      </c>
      <c r="W5207">
        <v>0</v>
      </c>
      <c r="X5207">
        <v>0</v>
      </c>
      <c r="Y5207">
        <v>0</v>
      </c>
      <c r="Z5207">
        <v>1</v>
      </c>
      <c r="AA5207">
        <v>1</v>
      </c>
      <c r="AB5207">
        <v>0</v>
      </c>
      <c r="AC5207" t="s">
        <v>92</v>
      </c>
      <c r="AD5207">
        <v>1320480</v>
      </c>
      <c r="AE5207" t="s">
        <v>99</v>
      </c>
      <c r="AG5207">
        <v>0</v>
      </c>
      <c r="AH5207">
        <v>0</v>
      </c>
      <c r="AK5207" t="s">
        <v>75</v>
      </c>
      <c r="AL5207">
        <v>10</v>
      </c>
      <c r="AM5207" t="s">
        <v>68</v>
      </c>
      <c r="AN5207">
        <v>1</v>
      </c>
      <c r="AR5207" t="s">
        <v>79</v>
      </c>
      <c r="AS5207" t="s">
        <v>129</v>
      </c>
      <c r="AT5207">
        <v>-160</v>
      </c>
      <c r="AU5207" t="s">
        <v>76</v>
      </c>
      <c r="AV5207" t="s">
        <v>79</v>
      </c>
      <c r="AX5207" t="s">
        <v>81</v>
      </c>
      <c r="AY5207" t="s">
        <v>76</v>
      </c>
      <c r="AZ5207" t="s">
        <v>76</v>
      </c>
      <c r="BA5207" t="s">
        <v>76</v>
      </c>
      <c r="BB5207" t="s">
        <v>121</v>
      </c>
      <c r="BC5207">
        <v>-1</v>
      </c>
      <c r="BD5207" t="s">
        <v>76</v>
      </c>
      <c r="BF5207" t="s">
        <v>76</v>
      </c>
      <c r="BG5207" t="s">
        <v>132</v>
      </c>
    </row>
    <row r="5208" spans="1:65" x14ac:dyDescent="0.3">
      <c r="A5208">
        <v>144573</v>
      </c>
      <c r="B5208">
        <v>0</v>
      </c>
      <c r="C5208" t="s">
        <v>65</v>
      </c>
      <c r="D5208" t="s">
        <v>66</v>
      </c>
      <c r="E5208" t="s">
        <v>67</v>
      </c>
      <c r="F5208" t="s">
        <v>68</v>
      </c>
      <c r="G5208">
        <v>2</v>
      </c>
      <c r="H5208">
        <v>202500</v>
      </c>
      <c r="I5208">
        <v>254700</v>
      </c>
      <c r="J5208" t="s">
        <v>69</v>
      </c>
      <c r="K5208" t="s">
        <v>70</v>
      </c>
      <c r="L5208" t="s">
        <v>91</v>
      </c>
      <c r="M5208" t="s">
        <v>72</v>
      </c>
      <c r="N5208">
        <v>1.0147E-2</v>
      </c>
      <c r="O5208">
        <v>17431</v>
      </c>
      <c r="P5208">
        <v>745</v>
      </c>
      <c r="Q5208">
        <v>1643</v>
      </c>
      <c r="R5208">
        <v>976</v>
      </c>
      <c r="S5208">
        <v>2</v>
      </c>
      <c r="T5208">
        <v>2</v>
      </c>
      <c r="U5208" t="s">
        <v>94</v>
      </c>
      <c r="V5208">
        <v>10</v>
      </c>
      <c r="W5208">
        <v>0</v>
      </c>
      <c r="X5208">
        <v>0</v>
      </c>
      <c r="Y5208">
        <v>0</v>
      </c>
      <c r="Z5208">
        <v>1</v>
      </c>
      <c r="AA5208">
        <v>1</v>
      </c>
      <c r="AB5208">
        <v>0</v>
      </c>
      <c r="AC5208" t="s">
        <v>92</v>
      </c>
      <c r="AD5208">
        <v>1572041</v>
      </c>
      <c r="AE5208" t="s">
        <v>93</v>
      </c>
      <c r="AG5208">
        <v>20875.5</v>
      </c>
      <c r="AH5208">
        <v>20875.5</v>
      </c>
      <c r="AI5208">
        <v>0</v>
      </c>
      <c r="AJ5208">
        <v>20875.5</v>
      </c>
      <c r="AK5208" t="s">
        <v>94</v>
      </c>
      <c r="AL5208">
        <v>11</v>
      </c>
      <c r="AM5208" t="s">
        <v>68</v>
      </c>
      <c r="AN5208">
        <v>1</v>
      </c>
      <c r="AO5208">
        <v>0</v>
      </c>
      <c r="AR5208" t="s">
        <v>79</v>
      </c>
      <c r="AS5208" t="s">
        <v>180</v>
      </c>
      <c r="AT5208">
        <v>-1106</v>
      </c>
      <c r="AU5208" t="s">
        <v>78</v>
      </c>
      <c r="AV5208" t="s">
        <v>181</v>
      </c>
      <c r="AX5208" t="s">
        <v>81</v>
      </c>
      <c r="AY5208" t="s">
        <v>124</v>
      </c>
      <c r="AZ5208" t="s">
        <v>76</v>
      </c>
      <c r="BA5208" t="s">
        <v>76</v>
      </c>
      <c r="BB5208" t="s">
        <v>104</v>
      </c>
      <c r="BC5208">
        <v>50</v>
      </c>
      <c r="BD5208" t="s">
        <v>105</v>
      </c>
      <c r="BF5208" t="s">
        <v>76</v>
      </c>
      <c r="BG5208" t="s">
        <v>106</v>
      </c>
    </row>
    <row r="5209" spans="1:65" x14ac:dyDescent="0.3">
      <c r="A5209">
        <v>144573</v>
      </c>
      <c r="B5209">
        <v>0</v>
      </c>
      <c r="C5209" t="s">
        <v>65</v>
      </c>
      <c r="D5209" t="s">
        <v>66</v>
      </c>
      <c r="E5209" t="s">
        <v>67</v>
      </c>
      <c r="F5209" t="s">
        <v>68</v>
      </c>
      <c r="G5209">
        <v>2</v>
      </c>
      <c r="H5209">
        <v>202500</v>
      </c>
      <c r="I5209">
        <v>254700</v>
      </c>
      <c r="J5209" t="s">
        <v>69</v>
      </c>
      <c r="K5209" t="s">
        <v>70</v>
      </c>
      <c r="L5209" t="s">
        <v>91</v>
      </c>
      <c r="M5209" t="s">
        <v>72</v>
      </c>
      <c r="N5209">
        <v>1.0147E-2</v>
      </c>
      <c r="O5209">
        <v>17431</v>
      </c>
      <c r="P5209">
        <v>745</v>
      </c>
      <c r="Q5209">
        <v>1643</v>
      </c>
      <c r="R5209">
        <v>976</v>
      </c>
      <c r="S5209">
        <v>2</v>
      </c>
      <c r="T5209">
        <v>2</v>
      </c>
      <c r="U5209" t="s">
        <v>94</v>
      </c>
      <c r="V5209">
        <v>10</v>
      </c>
      <c r="W5209">
        <v>0</v>
      </c>
      <c r="X5209">
        <v>0</v>
      </c>
      <c r="Y5209">
        <v>0</v>
      </c>
      <c r="Z5209">
        <v>1</v>
      </c>
      <c r="AA5209">
        <v>1</v>
      </c>
      <c r="AB5209">
        <v>0</v>
      </c>
      <c r="AC5209" t="s">
        <v>92</v>
      </c>
      <c r="AD5209">
        <v>2366605</v>
      </c>
      <c r="AE5209" t="s">
        <v>65</v>
      </c>
      <c r="AF5209">
        <v>27726.84</v>
      </c>
      <c r="AG5209">
        <v>270000</v>
      </c>
      <c r="AH5209">
        <v>284611.5</v>
      </c>
      <c r="AJ5209">
        <v>270000</v>
      </c>
      <c r="AK5209" t="s">
        <v>75</v>
      </c>
      <c r="AL5209">
        <v>10</v>
      </c>
      <c r="AM5209" t="s">
        <v>68</v>
      </c>
      <c r="AN5209">
        <v>1</v>
      </c>
      <c r="AR5209" t="s">
        <v>76</v>
      </c>
      <c r="AS5209" t="s">
        <v>77</v>
      </c>
      <c r="AT5209">
        <v>-153</v>
      </c>
      <c r="AU5209" t="s">
        <v>78</v>
      </c>
      <c r="AV5209" t="s">
        <v>79</v>
      </c>
      <c r="AW5209" t="s">
        <v>80</v>
      </c>
      <c r="AX5209" t="s">
        <v>81</v>
      </c>
      <c r="AY5209" t="s">
        <v>76</v>
      </c>
      <c r="AZ5209" t="s">
        <v>82</v>
      </c>
      <c r="BA5209" t="s">
        <v>116</v>
      </c>
      <c r="BB5209" t="s">
        <v>121</v>
      </c>
      <c r="BC5209">
        <v>-1</v>
      </c>
      <c r="BD5209" t="s">
        <v>76</v>
      </c>
      <c r="BE5209">
        <v>12</v>
      </c>
      <c r="BF5209" t="s">
        <v>112</v>
      </c>
      <c r="BG5209" t="s">
        <v>118</v>
      </c>
      <c r="BH5209">
        <v>365243</v>
      </c>
      <c r="BI5209">
        <v>-123</v>
      </c>
      <c r="BJ5209">
        <v>207</v>
      </c>
      <c r="BK5209">
        <v>365243</v>
      </c>
      <c r="BL5209">
        <v>365243</v>
      </c>
      <c r="BM5209">
        <v>1</v>
      </c>
    </row>
    <row r="5210" spans="1:65" x14ac:dyDescent="0.3">
      <c r="A5210">
        <v>144577</v>
      </c>
      <c r="B5210">
        <v>0</v>
      </c>
      <c r="C5210" t="s">
        <v>65</v>
      </c>
      <c r="D5210" t="s">
        <v>66</v>
      </c>
      <c r="E5210" t="s">
        <v>67</v>
      </c>
      <c r="F5210" t="s">
        <v>68</v>
      </c>
      <c r="G5210">
        <v>0</v>
      </c>
      <c r="H5210">
        <v>202500</v>
      </c>
      <c r="I5210">
        <v>422235</v>
      </c>
      <c r="J5210" t="s">
        <v>69</v>
      </c>
      <c r="K5210" t="s">
        <v>70</v>
      </c>
      <c r="L5210" t="s">
        <v>71</v>
      </c>
      <c r="M5210" t="s">
        <v>72</v>
      </c>
      <c r="N5210">
        <v>1.0500000000000001E-2</v>
      </c>
      <c r="O5210">
        <v>12408</v>
      </c>
      <c r="P5210">
        <v>371</v>
      </c>
      <c r="Q5210">
        <v>5158</v>
      </c>
      <c r="R5210">
        <v>4386</v>
      </c>
      <c r="S5210">
        <v>3</v>
      </c>
      <c r="T5210">
        <v>3</v>
      </c>
      <c r="U5210" t="s">
        <v>125</v>
      </c>
      <c r="V5210">
        <v>10</v>
      </c>
      <c r="W5210">
        <v>0</v>
      </c>
      <c r="X5210">
        <v>1</v>
      </c>
      <c r="Y5210">
        <v>1</v>
      </c>
      <c r="Z5210">
        <v>0</v>
      </c>
      <c r="AA5210">
        <v>1</v>
      </c>
      <c r="AB5210">
        <v>1</v>
      </c>
      <c r="AC5210" t="s">
        <v>135</v>
      </c>
      <c r="AD5210">
        <v>1828072</v>
      </c>
      <c r="AE5210" t="s">
        <v>65</v>
      </c>
      <c r="AG5210">
        <v>0</v>
      </c>
      <c r="AH5210">
        <v>0</v>
      </c>
      <c r="AK5210" t="s">
        <v>123</v>
      </c>
      <c r="AL5210">
        <v>9</v>
      </c>
      <c r="AM5210" t="s">
        <v>68</v>
      </c>
      <c r="AN5210">
        <v>1</v>
      </c>
      <c r="AR5210" t="s">
        <v>76</v>
      </c>
      <c r="AS5210" t="s">
        <v>114</v>
      </c>
      <c r="AT5210">
        <v>-204</v>
      </c>
      <c r="AU5210" t="s">
        <v>76</v>
      </c>
      <c r="AV5210" t="s">
        <v>193</v>
      </c>
      <c r="AX5210" t="s">
        <v>81</v>
      </c>
      <c r="AY5210" t="s">
        <v>76</v>
      </c>
      <c r="AZ5210" t="s">
        <v>76</v>
      </c>
      <c r="BA5210" t="s">
        <v>76</v>
      </c>
      <c r="BB5210" t="s">
        <v>121</v>
      </c>
      <c r="BC5210">
        <v>-1</v>
      </c>
      <c r="BD5210" t="s">
        <v>76</v>
      </c>
      <c r="BF5210" t="s">
        <v>76</v>
      </c>
      <c r="BG5210" t="s">
        <v>82</v>
      </c>
    </row>
    <row r="5211" spans="1:65" x14ac:dyDescent="0.3">
      <c r="A5211">
        <v>144591</v>
      </c>
      <c r="B5211">
        <v>0</v>
      </c>
      <c r="C5211" t="s">
        <v>65</v>
      </c>
      <c r="D5211" t="s">
        <v>88</v>
      </c>
      <c r="E5211" t="s">
        <v>68</v>
      </c>
      <c r="F5211" t="s">
        <v>67</v>
      </c>
      <c r="G5211">
        <v>2</v>
      </c>
      <c r="H5211">
        <v>135000</v>
      </c>
      <c r="I5211">
        <v>76410</v>
      </c>
      <c r="J5211" t="s">
        <v>69</v>
      </c>
      <c r="K5211" t="s">
        <v>70</v>
      </c>
      <c r="L5211" t="s">
        <v>91</v>
      </c>
      <c r="M5211" t="s">
        <v>72</v>
      </c>
      <c r="N5211">
        <v>3.5791999999999997E-2</v>
      </c>
      <c r="O5211">
        <v>11041</v>
      </c>
      <c r="P5211">
        <v>2583</v>
      </c>
      <c r="Q5211">
        <v>966</v>
      </c>
      <c r="R5211">
        <v>3677</v>
      </c>
      <c r="S5211">
        <v>2</v>
      </c>
      <c r="T5211">
        <v>2</v>
      </c>
      <c r="U5211" t="s">
        <v>109</v>
      </c>
      <c r="V5211">
        <v>15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 t="s">
        <v>108</v>
      </c>
      <c r="AD5211">
        <v>1207899</v>
      </c>
      <c r="AE5211" t="s">
        <v>93</v>
      </c>
      <c r="AF5211">
        <v>6100.7849999999999</v>
      </c>
      <c r="AG5211">
        <v>31675.5</v>
      </c>
      <c r="AH5211">
        <v>29920.5</v>
      </c>
      <c r="AI5211">
        <v>3168</v>
      </c>
      <c r="AJ5211">
        <v>31675.5</v>
      </c>
      <c r="AK5211" t="s">
        <v>123</v>
      </c>
      <c r="AL5211">
        <v>10</v>
      </c>
      <c r="AM5211" t="s">
        <v>68</v>
      </c>
      <c r="AN5211">
        <v>1</v>
      </c>
      <c r="AO5211">
        <v>0.104273086</v>
      </c>
      <c r="AR5211" t="s">
        <v>79</v>
      </c>
      <c r="AS5211" t="s">
        <v>77</v>
      </c>
      <c r="AT5211">
        <v>-2090</v>
      </c>
      <c r="AU5211" t="s">
        <v>78</v>
      </c>
      <c r="AV5211" t="s">
        <v>79</v>
      </c>
      <c r="AX5211" t="s">
        <v>161</v>
      </c>
      <c r="AY5211" t="s">
        <v>124</v>
      </c>
      <c r="AZ5211" t="s">
        <v>96</v>
      </c>
      <c r="BA5211" t="s">
        <v>76</v>
      </c>
      <c r="BB5211" t="s">
        <v>104</v>
      </c>
      <c r="BC5211">
        <v>56</v>
      </c>
      <c r="BD5211" t="s">
        <v>105</v>
      </c>
      <c r="BE5211">
        <v>6</v>
      </c>
      <c r="BF5211" t="s">
        <v>86</v>
      </c>
      <c r="BG5211" t="s">
        <v>106</v>
      </c>
      <c r="BH5211">
        <v>365243</v>
      </c>
      <c r="BI5211">
        <v>-2048</v>
      </c>
      <c r="BJ5211">
        <v>-1898</v>
      </c>
      <c r="BK5211">
        <v>-1928</v>
      </c>
      <c r="BL5211">
        <v>-1923</v>
      </c>
      <c r="BM5211">
        <v>0</v>
      </c>
    </row>
    <row r="5212" spans="1:65" x14ac:dyDescent="0.3">
      <c r="A5212">
        <v>144605</v>
      </c>
      <c r="B5212">
        <v>0</v>
      </c>
      <c r="C5212" t="s">
        <v>65</v>
      </c>
      <c r="D5212" t="s">
        <v>66</v>
      </c>
      <c r="E5212" t="s">
        <v>67</v>
      </c>
      <c r="F5212" t="s">
        <v>68</v>
      </c>
      <c r="G5212">
        <v>1</v>
      </c>
      <c r="H5212">
        <v>247500</v>
      </c>
      <c r="I5212">
        <v>1006920</v>
      </c>
      <c r="J5212" t="s">
        <v>69</v>
      </c>
      <c r="K5212" t="s">
        <v>90</v>
      </c>
      <c r="L5212" t="s">
        <v>91</v>
      </c>
      <c r="M5212" t="s">
        <v>72</v>
      </c>
      <c r="N5212">
        <v>8.5749999999999993E-3</v>
      </c>
      <c r="O5212">
        <v>11082</v>
      </c>
      <c r="P5212">
        <v>4461</v>
      </c>
      <c r="Q5212">
        <v>1576</v>
      </c>
      <c r="R5212">
        <v>3725</v>
      </c>
      <c r="S5212">
        <v>2</v>
      </c>
      <c r="T5212">
        <v>2</v>
      </c>
      <c r="U5212" t="s">
        <v>94</v>
      </c>
      <c r="V5212">
        <v>12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 t="s">
        <v>130</v>
      </c>
      <c r="AD5212">
        <v>1975156</v>
      </c>
      <c r="AE5212" t="s">
        <v>93</v>
      </c>
      <c r="AF5212">
        <v>3777.7049999999999</v>
      </c>
      <c r="AG5212">
        <v>75285</v>
      </c>
      <c r="AH5212">
        <v>83763</v>
      </c>
      <c r="AI5212">
        <v>0</v>
      </c>
      <c r="AJ5212">
        <v>75285</v>
      </c>
      <c r="AK5212" t="s">
        <v>73</v>
      </c>
      <c r="AL5212">
        <v>18</v>
      </c>
      <c r="AM5212" t="s">
        <v>68</v>
      </c>
      <c r="AN5212">
        <v>1</v>
      </c>
      <c r="AO5212">
        <v>0</v>
      </c>
      <c r="AR5212" t="s">
        <v>79</v>
      </c>
      <c r="AS5212" t="s">
        <v>77</v>
      </c>
      <c r="AT5212">
        <v>-1570</v>
      </c>
      <c r="AU5212" t="s">
        <v>78</v>
      </c>
      <c r="AV5212" t="s">
        <v>79</v>
      </c>
      <c r="AW5212" t="s">
        <v>101</v>
      </c>
      <c r="AX5212" t="s">
        <v>102</v>
      </c>
      <c r="AY5212" t="s">
        <v>111</v>
      </c>
      <c r="AZ5212" t="s">
        <v>96</v>
      </c>
      <c r="BA5212" t="s">
        <v>76</v>
      </c>
      <c r="BB5212" t="s">
        <v>104</v>
      </c>
      <c r="BC5212">
        <v>4000</v>
      </c>
      <c r="BD5212" t="s">
        <v>85</v>
      </c>
      <c r="BE5212">
        <v>24</v>
      </c>
      <c r="BF5212" t="s">
        <v>97</v>
      </c>
      <c r="BG5212" t="s">
        <v>98</v>
      </c>
      <c r="BH5212">
        <v>365243</v>
      </c>
      <c r="BI5212">
        <v>-1537</v>
      </c>
      <c r="BJ5212">
        <v>-847</v>
      </c>
      <c r="BK5212">
        <v>-847</v>
      </c>
      <c r="BL5212">
        <v>-831</v>
      </c>
      <c r="BM5212">
        <v>0</v>
      </c>
    </row>
    <row r="5213" spans="1:65" x14ac:dyDescent="0.3">
      <c r="A5213">
        <v>144614</v>
      </c>
      <c r="B5213">
        <v>0</v>
      </c>
      <c r="C5213" t="s">
        <v>65</v>
      </c>
      <c r="D5213" t="s">
        <v>66</v>
      </c>
      <c r="E5213" t="s">
        <v>67</v>
      </c>
      <c r="F5213" t="s">
        <v>68</v>
      </c>
      <c r="G5213">
        <v>0</v>
      </c>
      <c r="H5213">
        <v>135000</v>
      </c>
      <c r="I5213">
        <v>1125000</v>
      </c>
      <c r="J5213" t="s">
        <v>113</v>
      </c>
      <c r="K5213" t="s">
        <v>70</v>
      </c>
      <c r="L5213" t="s">
        <v>91</v>
      </c>
      <c r="M5213" t="s">
        <v>72</v>
      </c>
      <c r="N5213">
        <v>1.0276E-2</v>
      </c>
      <c r="O5213">
        <v>21024</v>
      </c>
      <c r="P5213">
        <v>365243</v>
      </c>
      <c r="Q5213">
        <v>11155</v>
      </c>
      <c r="R5213">
        <v>3624</v>
      </c>
      <c r="S5213">
        <v>2</v>
      </c>
      <c r="T5213">
        <v>2</v>
      </c>
      <c r="U5213" t="s">
        <v>94</v>
      </c>
      <c r="V5213">
        <v>10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 t="s">
        <v>76</v>
      </c>
      <c r="AD5213">
        <v>1137136</v>
      </c>
      <c r="AE5213" t="s">
        <v>99</v>
      </c>
      <c r="AF5213">
        <v>4500</v>
      </c>
      <c r="AG5213">
        <v>0</v>
      </c>
      <c r="AH5213">
        <v>90000</v>
      </c>
      <c r="AK5213" t="s">
        <v>94</v>
      </c>
      <c r="AL5213">
        <v>12</v>
      </c>
      <c r="AM5213" t="s">
        <v>68</v>
      </c>
      <c r="AN5213">
        <v>1</v>
      </c>
      <c r="AR5213" t="s">
        <v>79</v>
      </c>
      <c r="AS5213" t="s">
        <v>77</v>
      </c>
      <c r="AT5213">
        <v>-2030</v>
      </c>
      <c r="AU5213" t="s">
        <v>76</v>
      </c>
      <c r="AV5213" t="s">
        <v>79</v>
      </c>
      <c r="AX5213" t="s">
        <v>81</v>
      </c>
      <c r="AY5213" t="s">
        <v>76</v>
      </c>
      <c r="AZ5213" t="s">
        <v>131</v>
      </c>
      <c r="BA5213" t="s">
        <v>116</v>
      </c>
      <c r="BB5213" t="s">
        <v>104</v>
      </c>
      <c r="BC5213">
        <v>58</v>
      </c>
      <c r="BD5213" t="s">
        <v>105</v>
      </c>
      <c r="BE5213">
        <v>0</v>
      </c>
      <c r="BF5213" t="s">
        <v>76</v>
      </c>
      <c r="BG5213" t="s">
        <v>160</v>
      </c>
      <c r="BH5213">
        <v>-2028</v>
      </c>
      <c r="BI5213">
        <v>-1992</v>
      </c>
      <c r="BJ5213">
        <v>365243</v>
      </c>
      <c r="BK5213">
        <v>-621</v>
      </c>
      <c r="BL5213">
        <v>365243</v>
      </c>
      <c r="BM5213">
        <v>0</v>
      </c>
    </row>
    <row r="5214" spans="1:65" x14ac:dyDescent="0.3">
      <c r="A5214">
        <v>144624</v>
      </c>
      <c r="B5214">
        <v>0</v>
      </c>
      <c r="C5214" t="s">
        <v>65</v>
      </c>
      <c r="D5214" t="s">
        <v>88</v>
      </c>
      <c r="E5214" t="s">
        <v>67</v>
      </c>
      <c r="F5214" t="s">
        <v>68</v>
      </c>
      <c r="G5214">
        <v>0</v>
      </c>
      <c r="H5214">
        <v>121500</v>
      </c>
      <c r="I5214">
        <v>450000</v>
      </c>
      <c r="J5214" t="s">
        <v>69</v>
      </c>
      <c r="K5214" t="s">
        <v>70</v>
      </c>
      <c r="L5214" t="s">
        <v>91</v>
      </c>
      <c r="M5214" t="s">
        <v>72</v>
      </c>
      <c r="N5214">
        <v>3.0755000000000001E-2</v>
      </c>
      <c r="O5214">
        <v>23101</v>
      </c>
      <c r="P5214">
        <v>411</v>
      </c>
      <c r="Q5214">
        <v>7204</v>
      </c>
      <c r="R5214">
        <v>4739</v>
      </c>
      <c r="S5214">
        <v>2</v>
      </c>
      <c r="T5214">
        <v>2</v>
      </c>
      <c r="U5214" t="s">
        <v>109</v>
      </c>
      <c r="V5214">
        <v>16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92</v>
      </c>
      <c r="AD5214">
        <v>1952392</v>
      </c>
      <c r="AE5214" t="s">
        <v>99</v>
      </c>
      <c r="AF5214">
        <v>4500</v>
      </c>
      <c r="AG5214">
        <v>0</v>
      </c>
      <c r="AH5214">
        <v>90000</v>
      </c>
      <c r="AK5214" t="s">
        <v>109</v>
      </c>
      <c r="AL5214">
        <v>14</v>
      </c>
      <c r="AM5214" t="s">
        <v>68</v>
      </c>
      <c r="AN5214">
        <v>1</v>
      </c>
      <c r="AR5214" t="s">
        <v>79</v>
      </c>
      <c r="AS5214" t="s">
        <v>77</v>
      </c>
      <c r="AT5214">
        <v>-2786</v>
      </c>
      <c r="AU5214" t="s">
        <v>76</v>
      </c>
      <c r="AV5214" t="s">
        <v>79</v>
      </c>
      <c r="AX5214" t="s">
        <v>81</v>
      </c>
      <c r="AY5214" t="s">
        <v>76</v>
      </c>
      <c r="AZ5214" t="s">
        <v>131</v>
      </c>
      <c r="BA5214" t="s">
        <v>116</v>
      </c>
      <c r="BB5214" t="s">
        <v>104</v>
      </c>
      <c r="BC5214">
        <v>80</v>
      </c>
      <c r="BD5214" t="s">
        <v>85</v>
      </c>
      <c r="BE5214">
        <v>0</v>
      </c>
      <c r="BF5214" t="s">
        <v>76</v>
      </c>
      <c r="BG5214" t="s">
        <v>132</v>
      </c>
      <c r="BH5214">
        <v>-2783</v>
      </c>
      <c r="BI5214">
        <v>-2727</v>
      </c>
      <c r="BJ5214">
        <v>365243</v>
      </c>
      <c r="BK5214">
        <v>-2451</v>
      </c>
      <c r="BL5214">
        <v>-99</v>
      </c>
      <c r="BM5214">
        <v>1</v>
      </c>
    </row>
    <row r="5215" spans="1:65" x14ac:dyDescent="0.3">
      <c r="A5215">
        <v>144625</v>
      </c>
      <c r="B5215">
        <v>0</v>
      </c>
      <c r="C5215" t="s">
        <v>65</v>
      </c>
      <c r="D5215" t="s">
        <v>88</v>
      </c>
      <c r="E5215" t="s">
        <v>67</v>
      </c>
      <c r="F5215" t="s">
        <v>67</v>
      </c>
      <c r="G5215">
        <v>1</v>
      </c>
      <c r="H5215">
        <v>225000</v>
      </c>
      <c r="I5215">
        <v>1291959</v>
      </c>
      <c r="J5215" t="s">
        <v>133</v>
      </c>
      <c r="K5215" t="s">
        <v>90</v>
      </c>
      <c r="L5215" t="s">
        <v>91</v>
      </c>
      <c r="M5215" t="s">
        <v>127</v>
      </c>
      <c r="N5215">
        <v>3.0690000000000001E-3</v>
      </c>
      <c r="O5215">
        <v>13437</v>
      </c>
      <c r="P5215">
        <v>2295</v>
      </c>
      <c r="Q5215">
        <v>5811</v>
      </c>
      <c r="R5215">
        <v>3928</v>
      </c>
      <c r="S5215">
        <v>3</v>
      </c>
      <c r="T5215">
        <v>3</v>
      </c>
      <c r="U5215" t="s">
        <v>120</v>
      </c>
      <c r="V5215">
        <v>18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 t="s">
        <v>159</v>
      </c>
      <c r="AD5215">
        <v>2100983</v>
      </c>
      <c r="AE5215" t="s">
        <v>93</v>
      </c>
      <c r="AF5215">
        <v>17523.314999999999</v>
      </c>
      <c r="AG5215">
        <v>143460</v>
      </c>
      <c r="AH5215">
        <v>158260.5</v>
      </c>
      <c r="AI5215">
        <v>0</v>
      </c>
      <c r="AJ5215">
        <v>143460</v>
      </c>
      <c r="AK5215" t="s">
        <v>125</v>
      </c>
      <c r="AL5215">
        <v>12</v>
      </c>
      <c r="AM5215" t="s">
        <v>68</v>
      </c>
      <c r="AN5215">
        <v>1</v>
      </c>
      <c r="AO5215">
        <v>0</v>
      </c>
      <c r="AR5215" t="s">
        <v>79</v>
      </c>
      <c r="AS5215" t="s">
        <v>77</v>
      </c>
      <c r="AT5215">
        <v>-1807</v>
      </c>
      <c r="AU5215" t="s">
        <v>78</v>
      </c>
      <c r="AV5215" t="s">
        <v>79</v>
      </c>
      <c r="AW5215" t="s">
        <v>101</v>
      </c>
      <c r="AX5215" t="s">
        <v>81</v>
      </c>
      <c r="AY5215" t="s">
        <v>103</v>
      </c>
      <c r="AZ5215" t="s">
        <v>96</v>
      </c>
      <c r="BA5215" t="s">
        <v>76</v>
      </c>
      <c r="BB5215" t="s">
        <v>138</v>
      </c>
      <c r="BC5215">
        <v>109</v>
      </c>
      <c r="BD5215" t="s">
        <v>85</v>
      </c>
      <c r="BE5215">
        <v>14</v>
      </c>
      <c r="BF5215" t="s">
        <v>86</v>
      </c>
      <c r="BG5215" t="s">
        <v>151</v>
      </c>
      <c r="BH5215">
        <v>365243</v>
      </c>
      <c r="BI5215">
        <v>-1776</v>
      </c>
      <c r="BJ5215">
        <v>-1386</v>
      </c>
      <c r="BK5215">
        <v>-1386</v>
      </c>
      <c r="BL5215">
        <v>-1382</v>
      </c>
      <c r="BM5215">
        <v>0</v>
      </c>
    </row>
    <row r="5216" spans="1:65" x14ac:dyDescent="0.3">
      <c r="A5216">
        <v>144626</v>
      </c>
      <c r="B5216">
        <v>0</v>
      </c>
      <c r="C5216" t="s">
        <v>65</v>
      </c>
      <c r="D5216" t="s">
        <v>88</v>
      </c>
      <c r="E5216" t="s">
        <v>67</v>
      </c>
      <c r="F5216" t="s">
        <v>68</v>
      </c>
      <c r="G5216">
        <v>1</v>
      </c>
      <c r="H5216">
        <v>112500</v>
      </c>
      <c r="I5216">
        <v>162000</v>
      </c>
      <c r="J5216" t="s">
        <v>69</v>
      </c>
      <c r="K5216" t="s">
        <v>70</v>
      </c>
      <c r="L5216" t="s">
        <v>91</v>
      </c>
      <c r="M5216" t="s">
        <v>72</v>
      </c>
      <c r="N5216">
        <v>2.6391999999999999E-2</v>
      </c>
      <c r="O5216">
        <v>10982</v>
      </c>
      <c r="P5216">
        <v>669</v>
      </c>
      <c r="Q5216">
        <v>6224</v>
      </c>
      <c r="R5216">
        <v>2067</v>
      </c>
      <c r="S5216">
        <v>2</v>
      </c>
      <c r="T5216">
        <v>2</v>
      </c>
      <c r="U5216" t="s">
        <v>120</v>
      </c>
      <c r="V5216">
        <v>12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 t="s">
        <v>92</v>
      </c>
      <c r="AD5216">
        <v>1557407</v>
      </c>
      <c r="AE5216" t="s">
        <v>65</v>
      </c>
      <c r="AF5216">
        <v>15612.93</v>
      </c>
      <c r="AG5216">
        <v>360000</v>
      </c>
      <c r="AH5216">
        <v>409896</v>
      </c>
      <c r="AJ5216">
        <v>360000</v>
      </c>
      <c r="AK5216" t="s">
        <v>75</v>
      </c>
      <c r="AL5216">
        <v>10</v>
      </c>
      <c r="AM5216" t="s">
        <v>68</v>
      </c>
      <c r="AN5216">
        <v>1</v>
      </c>
      <c r="AR5216" t="s">
        <v>76</v>
      </c>
      <c r="AS5216" t="s">
        <v>77</v>
      </c>
      <c r="AT5216">
        <v>-192</v>
      </c>
      <c r="AU5216" t="s">
        <v>78</v>
      </c>
      <c r="AV5216" t="s">
        <v>79</v>
      </c>
      <c r="AW5216" t="s">
        <v>80</v>
      </c>
      <c r="AX5216" t="s">
        <v>81</v>
      </c>
      <c r="AY5216" t="s">
        <v>76</v>
      </c>
      <c r="AZ5216" t="s">
        <v>82</v>
      </c>
      <c r="BA5216" t="s">
        <v>116</v>
      </c>
      <c r="BB5216" t="s">
        <v>121</v>
      </c>
      <c r="BC5216">
        <v>-1</v>
      </c>
      <c r="BD5216" t="s">
        <v>76</v>
      </c>
      <c r="BE5216">
        <v>36</v>
      </c>
      <c r="BF5216" t="s">
        <v>112</v>
      </c>
      <c r="BG5216" t="s">
        <v>118</v>
      </c>
      <c r="BH5216">
        <v>365243</v>
      </c>
      <c r="BI5216">
        <v>-162</v>
      </c>
      <c r="BJ5216">
        <v>888</v>
      </c>
      <c r="BK5216">
        <v>365243</v>
      </c>
      <c r="BL5216">
        <v>365243</v>
      </c>
      <c r="BM5216">
        <v>1</v>
      </c>
    </row>
    <row r="5217" spans="1:65" x14ac:dyDescent="0.3">
      <c r="A5217">
        <v>144626</v>
      </c>
      <c r="B5217">
        <v>0</v>
      </c>
      <c r="C5217" t="s">
        <v>65</v>
      </c>
      <c r="D5217" t="s">
        <v>88</v>
      </c>
      <c r="E5217" t="s">
        <v>67</v>
      </c>
      <c r="F5217" t="s">
        <v>68</v>
      </c>
      <c r="G5217">
        <v>1</v>
      </c>
      <c r="H5217">
        <v>112500</v>
      </c>
      <c r="I5217">
        <v>162000</v>
      </c>
      <c r="J5217" t="s">
        <v>69</v>
      </c>
      <c r="K5217" t="s">
        <v>70</v>
      </c>
      <c r="L5217" t="s">
        <v>91</v>
      </c>
      <c r="M5217" t="s">
        <v>72</v>
      </c>
      <c r="N5217">
        <v>2.6391999999999999E-2</v>
      </c>
      <c r="O5217">
        <v>10982</v>
      </c>
      <c r="P5217">
        <v>669</v>
      </c>
      <c r="Q5217">
        <v>6224</v>
      </c>
      <c r="R5217">
        <v>2067</v>
      </c>
      <c r="S5217">
        <v>2</v>
      </c>
      <c r="T5217">
        <v>2</v>
      </c>
      <c r="U5217" t="s">
        <v>120</v>
      </c>
      <c r="V5217">
        <v>12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92</v>
      </c>
      <c r="AD5217">
        <v>2355002</v>
      </c>
      <c r="AE5217" t="s">
        <v>99</v>
      </c>
      <c r="AF5217">
        <v>22500</v>
      </c>
      <c r="AG5217">
        <v>0</v>
      </c>
      <c r="AH5217">
        <v>450000</v>
      </c>
      <c r="AK5217" t="s">
        <v>75</v>
      </c>
      <c r="AL5217">
        <v>15</v>
      </c>
      <c r="AM5217" t="s">
        <v>68</v>
      </c>
      <c r="AN5217">
        <v>1</v>
      </c>
      <c r="AR5217" t="s">
        <v>79</v>
      </c>
      <c r="AS5217" t="s">
        <v>77</v>
      </c>
      <c r="AT5217">
        <v>-724</v>
      </c>
      <c r="AU5217" t="s">
        <v>76</v>
      </c>
      <c r="AV5217" t="s">
        <v>79</v>
      </c>
      <c r="AX5217" t="s">
        <v>81</v>
      </c>
      <c r="AY5217" t="s">
        <v>76</v>
      </c>
      <c r="AZ5217" t="s">
        <v>131</v>
      </c>
      <c r="BA5217" t="s">
        <v>116</v>
      </c>
      <c r="BB5217" t="s">
        <v>121</v>
      </c>
      <c r="BC5217">
        <v>-1</v>
      </c>
      <c r="BD5217" t="s">
        <v>76</v>
      </c>
      <c r="BE5217">
        <v>0</v>
      </c>
      <c r="BF5217" t="s">
        <v>76</v>
      </c>
      <c r="BG5217" t="s">
        <v>160</v>
      </c>
      <c r="BH5217">
        <v>-588</v>
      </c>
      <c r="BI5217">
        <v>-564</v>
      </c>
      <c r="BJ5217">
        <v>365243</v>
      </c>
      <c r="BK5217">
        <v>-536</v>
      </c>
      <c r="BL5217">
        <v>-91</v>
      </c>
      <c r="BM5217">
        <v>0</v>
      </c>
    </row>
    <row r="5218" spans="1:65" x14ac:dyDescent="0.3">
      <c r="A5218">
        <v>144627</v>
      </c>
      <c r="B5218">
        <v>0</v>
      </c>
      <c r="C5218" t="s">
        <v>65</v>
      </c>
      <c r="D5218" t="s">
        <v>88</v>
      </c>
      <c r="E5218" t="s">
        <v>67</v>
      </c>
      <c r="F5218" t="s">
        <v>67</v>
      </c>
      <c r="G5218">
        <v>0</v>
      </c>
      <c r="H5218">
        <v>157500</v>
      </c>
      <c r="I5218">
        <v>971280</v>
      </c>
      <c r="J5218" t="s">
        <v>89</v>
      </c>
      <c r="K5218" t="s">
        <v>70</v>
      </c>
      <c r="L5218" t="s">
        <v>91</v>
      </c>
      <c r="M5218" t="s">
        <v>72</v>
      </c>
      <c r="N5218">
        <v>6.2960000000000004E-3</v>
      </c>
      <c r="O5218">
        <v>22282</v>
      </c>
      <c r="P5218">
        <v>741</v>
      </c>
      <c r="Q5218">
        <v>3807</v>
      </c>
      <c r="R5218">
        <v>3888</v>
      </c>
      <c r="S5218">
        <v>3</v>
      </c>
      <c r="T5218">
        <v>3</v>
      </c>
      <c r="U5218" t="s">
        <v>73</v>
      </c>
      <c r="V5218">
        <v>12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122</v>
      </c>
      <c r="AD5218">
        <v>2741207</v>
      </c>
      <c r="AE5218" t="s">
        <v>99</v>
      </c>
      <c r="AF5218">
        <v>16875</v>
      </c>
      <c r="AG5218">
        <v>337500</v>
      </c>
      <c r="AH5218">
        <v>337500</v>
      </c>
      <c r="AJ5218">
        <v>337500</v>
      </c>
      <c r="AK5218" t="s">
        <v>120</v>
      </c>
      <c r="AL5218">
        <v>10</v>
      </c>
      <c r="AM5218" t="s">
        <v>68</v>
      </c>
      <c r="AN5218">
        <v>1</v>
      </c>
      <c r="AR5218" t="s">
        <v>79</v>
      </c>
      <c r="AS5218" t="s">
        <v>77</v>
      </c>
      <c r="AT5218">
        <v>-260</v>
      </c>
      <c r="AU5218" t="s">
        <v>76</v>
      </c>
      <c r="AV5218" t="s">
        <v>79</v>
      </c>
      <c r="AW5218" t="s">
        <v>80</v>
      </c>
      <c r="AX5218" t="s">
        <v>81</v>
      </c>
      <c r="AY5218" t="s">
        <v>76</v>
      </c>
      <c r="AZ5218" t="s">
        <v>131</v>
      </c>
      <c r="BA5218" t="s">
        <v>116</v>
      </c>
      <c r="BB5218" t="s">
        <v>121</v>
      </c>
      <c r="BC5218">
        <v>-1</v>
      </c>
      <c r="BD5218" t="s">
        <v>76</v>
      </c>
      <c r="BE5218">
        <v>0</v>
      </c>
      <c r="BF5218" t="s">
        <v>76</v>
      </c>
      <c r="BG5218" t="s">
        <v>160</v>
      </c>
      <c r="BH5218">
        <v>365243</v>
      </c>
      <c r="BI5218">
        <v>365243</v>
      </c>
      <c r="BJ5218">
        <v>365243</v>
      </c>
      <c r="BK5218">
        <v>365243</v>
      </c>
      <c r="BL5218">
        <v>-225</v>
      </c>
      <c r="BM5218">
        <v>0</v>
      </c>
    </row>
    <row r="5219" spans="1:65" x14ac:dyDescent="0.3">
      <c r="A5219">
        <v>144637</v>
      </c>
      <c r="B5219">
        <v>0</v>
      </c>
      <c r="C5219" t="s">
        <v>65</v>
      </c>
      <c r="D5219" t="s">
        <v>88</v>
      </c>
      <c r="E5219" t="s">
        <v>68</v>
      </c>
      <c r="F5219" t="s">
        <v>68</v>
      </c>
      <c r="G5219">
        <v>0</v>
      </c>
      <c r="H5219">
        <v>360000</v>
      </c>
      <c r="I5219">
        <v>848745</v>
      </c>
      <c r="J5219" t="s">
        <v>69</v>
      </c>
      <c r="K5219" t="s">
        <v>90</v>
      </c>
      <c r="L5219" t="s">
        <v>91</v>
      </c>
      <c r="M5219" t="s">
        <v>72</v>
      </c>
      <c r="N5219">
        <v>4.6219999999999997E-2</v>
      </c>
      <c r="O5219">
        <v>14428</v>
      </c>
      <c r="P5219">
        <v>1352</v>
      </c>
      <c r="Q5219">
        <v>685</v>
      </c>
      <c r="R5219">
        <v>685</v>
      </c>
      <c r="S5219">
        <v>1</v>
      </c>
      <c r="T5219">
        <v>1</v>
      </c>
      <c r="U5219" t="s">
        <v>125</v>
      </c>
      <c r="V5219">
        <v>13</v>
      </c>
      <c r="W5219">
        <v>0</v>
      </c>
      <c r="X5219">
        <v>1</v>
      </c>
      <c r="Y5219">
        <v>1</v>
      </c>
      <c r="Z5219">
        <v>0</v>
      </c>
      <c r="AA5219">
        <v>0</v>
      </c>
      <c r="AB5219">
        <v>0</v>
      </c>
      <c r="AC5219" t="s">
        <v>92</v>
      </c>
      <c r="AD5219">
        <v>1598229</v>
      </c>
      <c r="AE5219" t="s">
        <v>93</v>
      </c>
      <c r="AF5219">
        <v>17631.45</v>
      </c>
      <c r="AG5219">
        <v>142065</v>
      </c>
      <c r="AH5219">
        <v>173655</v>
      </c>
      <c r="AI5219">
        <v>0</v>
      </c>
      <c r="AJ5219">
        <v>142065</v>
      </c>
      <c r="AK5219" t="s">
        <v>94</v>
      </c>
      <c r="AL5219">
        <v>14</v>
      </c>
      <c r="AM5219" t="s">
        <v>68</v>
      </c>
      <c r="AN5219">
        <v>1</v>
      </c>
      <c r="AO5219">
        <v>0</v>
      </c>
      <c r="AR5219" t="s">
        <v>79</v>
      </c>
      <c r="AS5219" t="s">
        <v>77</v>
      </c>
      <c r="AT5219">
        <v>-416</v>
      </c>
      <c r="AU5219" t="s">
        <v>78</v>
      </c>
      <c r="AV5219" t="s">
        <v>79</v>
      </c>
      <c r="AW5219" t="s">
        <v>80</v>
      </c>
      <c r="AX5219" t="s">
        <v>102</v>
      </c>
      <c r="AY5219" t="s">
        <v>111</v>
      </c>
      <c r="AZ5219" t="s">
        <v>96</v>
      </c>
      <c r="BA5219" t="s">
        <v>76</v>
      </c>
      <c r="BB5219" t="s">
        <v>104</v>
      </c>
      <c r="BC5219">
        <v>20</v>
      </c>
      <c r="BD5219" t="s">
        <v>105</v>
      </c>
      <c r="BE5219">
        <v>12</v>
      </c>
      <c r="BF5219" t="s">
        <v>147</v>
      </c>
      <c r="BG5219" t="s">
        <v>106</v>
      </c>
      <c r="BH5219">
        <v>365243</v>
      </c>
      <c r="BI5219">
        <v>-386</v>
      </c>
      <c r="BJ5219">
        <v>-56</v>
      </c>
      <c r="BK5219">
        <v>-56</v>
      </c>
      <c r="BL5219">
        <v>-51</v>
      </c>
      <c r="BM5219">
        <v>1</v>
      </c>
    </row>
    <row r="5220" spans="1:65" x14ac:dyDescent="0.3">
      <c r="A5220">
        <v>144646</v>
      </c>
      <c r="B5220">
        <v>1</v>
      </c>
      <c r="C5220" t="s">
        <v>65</v>
      </c>
      <c r="D5220" t="s">
        <v>88</v>
      </c>
      <c r="E5220" t="s">
        <v>67</v>
      </c>
      <c r="F5220" t="s">
        <v>68</v>
      </c>
      <c r="G5220">
        <v>0</v>
      </c>
      <c r="H5220">
        <v>216000</v>
      </c>
      <c r="I5220">
        <v>337500</v>
      </c>
      <c r="J5220" t="s">
        <v>113</v>
      </c>
      <c r="K5220" t="s">
        <v>70</v>
      </c>
      <c r="L5220" t="s">
        <v>139</v>
      </c>
      <c r="M5220" t="s">
        <v>72</v>
      </c>
      <c r="N5220">
        <v>1.5221E-2</v>
      </c>
      <c r="O5220">
        <v>23276</v>
      </c>
      <c r="P5220">
        <v>365243</v>
      </c>
      <c r="Q5220">
        <v>2830</v>
      </c>
      <c r="R5220">
        <v>2277</v>
      </c>
      <c r="S5220">
        <v>2</v>
      </c>
      <c r="T5220">
        <v>2</v>
      </c>
      <c r="U5220" t="s">
        <v>94</v>
      </c>
      <c r="V5220">
        <v>12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 t="s">
        <v>76</v>
      </c>
      <c r="AD5220">
        <v>1834881</v>
      </c>
      <c r="AE5220" t="s">
        <v>65</v>
      </c>
      <c r="AG5220">
        <v>0</v>
      </c>
      <c r="AH5220">
        <v>0</v>
      </c>
      <c r="AK5220" t="s">
        <v>73</v>
      </c>
      <c r="AL5220">
        <v>13</v>
      </c>
      <c r="AM5220" t="s">
        <v>68</v>
      </c>
      <c r="AN5220">
        <v>1</v>
      </c>
      <c r="AR5220" t="s">
        <v>76</v>
      </c>
      <c r="AS5220" t="s">
        <v>129</v>
      </c>
      <c r="AT5220">
        <v>-163</v>
      </c>
      <c r="AU5220" t="s">
        <v>76</v>
      </c>
      <c r="AV5220" t="s">
        <v>79</v>
      </c>
      <c r="AX5220" t="s">
        <v>81</v>
      </c>
      <c r="AY5220" t="s">
        <v>76</v>
      </c>
      <c r="AZ5220" t="s">
        <v>76</v>
      </c>
      <c r="BA5220" t="s">
        <v>76</v>
      </c>
      <c r="BB5220" t="s">
        <v>121</v>
      </c>
      <c r="BC5220">
        <v>-1</v>
      </c>
      <c r="BD5220" t="s">
        <v>76</v>
      </c>
      <c r="BF5220" t="s">
        <v>76</v>
      </c>
      <c r="BG5220" t="s">
        <v>82</v>
      </c>
    </row>
    <row r="5221" spans="1:65" x14ac:dyDescent="0.3">
      <c r="A5221">
        <v>144649</v>
      </c>
      <c r="B5221">
        <v>0</v>
      </c>
      <c r="C5221" t="s">
        <v>65</v>
      </c>
      <c r="D5221" t="s">
        <v>88</v>
      </c>
      <c r="E5221" t="s">
        <v>67</v>
      </c>
      <c r="F5221" t="s">
        <v>67</v>
      </c>
      <c r="G5221">
        <v>3</v>
      </c>
      <c r="H5221">
        <v>85500</v>
      </c>
      <c r="I5221">
        <v>835380</v>
      </c>
      <c r="J5221" t="s">
        <v>69</v>
      </c>
      <c r="K5221" t="s">
        <v>90</v>
      </c>
      <c r="L5221" t="s">
        <v>91</v>
      </c>
      <c r="M5221" t="s">
        <v>107</v>
      </c>
      <c r="N5221">
        <v>5.0020000000000004E-3</v>
      </c>
      <c r="O5221">
        <v>13860</v>
      </c>
      <c r="P5221">
        <v>2312</v>
      </c>
      <c r="Q5221">
        <v>2293</v>
      </c>
      <c r="R5221">
        <v>4326</v>
      </c>
      <c r="S5221">
        <v>3</v>
      </c>
      <c r="T5221">
        <v>3</v>
      </c>
      <c r="U5221" t="s">
        <v>109</v>
      </c>
      <c r="V5221">
        <v>18</v>
      </c>
      <c r="W5221">
        <v>0</v>
      </c>
      <c r="X5221">
        <v>0</v>
      </c>
      <c r="Y5221">
        <v>0</v>
      </c>
      <c r="Z5221">
        <v>1</v>
      </c>
      <c r="AA5221">
        <v>1</v>
      </c>
      <c r="AB5221">
        <v>0</v>
      </c>
      <c r="AC5221" t="s">
        <v>170</v>
      </c>
      <c r="AD5221">
        <v>1735752</v>
      </c>
      <c r="AE5221" t="s">
        <v>65</v>
      </c>
      <c r="AF5221">
        <v>34884.764999999999</v>
      </c>
      <c r="AG5221">
        <v>315000</v>
      </c>
      <c r="AH5221">
        <v>332046</v>
      </c>
      <c r="AJ5221">
        <v>315000</v>
      </c>
      <c r="AK5221" t="s">
        <v>75</v>
      </c>
      <c r="AL5221">
        <v>11</v>
      </c>
      <c r="AM5221" t="s">
        <v>68</v>
      </c>
      <c r="AN5221">
        <v>1</v>
      </c>
      <c r="AR5221" t="s">
        <v>76</v>
      </c>
      <c r="AS5221" t="s">
        <v>77</v>
      </c>
      <c r="AT5221">
        <v>-712</v>
      </c>
      <c r="AU5221" t="s">
        <v>78</v>
      </c>
      <c r="AV5221" t="s">
        <v>79</v>
      </c>
      <c r="AX5221" t="s">
        <v>161</v>
      </c>
      <c r="AY5221" t="s">
        <v>76</v>
      </c>
      <c r="AZ5221" t="s">
        <v>82</v>
      </c>
      <c r="BA5221" t="s">
        <v>116</v>
      </c>
      <c r="BB5221" t="s">
        <v>121</v>
      </c>
      <c r="BC5221">
        <v>-1</v>
      </c>
      <c r="BD5221" t="s">
        <v>76</v>
      </c>
      <c r="BE5221">
        <v>12</v>
      </c>
      <c r="BF5221" t="s">
        <v>147</v>
      </c>
      <c r="BG5221" t="s">
        <v>154</v>
      </c>
      <c r="BH5221">
        <v>365243</v>
      </c>
      <c r="BI5221">
        <v>-682</v>
      </c>
      <c r="BJ5221">
        <v>-352</v>
      </c>
      <c r="BK5221">
        <v>-352</v>
      </c>
      <c r="BL5221">
        <v>-348</v>
      </c>
      <c r="BM5221">
        <v>1</v>
      </c>
    </row>
    <row r="5222" spans="1:65" x14ac:dyDescent="0.3">
      <c r="A5222">
        <v>144670</v>
      </c>
      <c r="B5222">
        <v>0</v>
      </c>
      <c r="C5222" t="s">
        <v>65</v>
      </c>
      <c r="D5222" t="s">
        <v>88</v>
      </c>
      <c r="E5222" t="s">
        <v>67</v>
      </c>
      <c r="F5222" t="s">
        <v>67</v>
      </c>
      <c r="G5222">
        <v>0</v>
      </c>
      <c r="H5222">
        <v>180000</v>
      </c>
      <c r="I5222">
        <v>582804</v>
      </c>
      <c r="J5222" t="s">
        <v>113</v>
      </c>
      <c r="K5222" t="s">
        <v>70</v>
      </c>
      <c r="L5222" t="s">
        <v>91</v>
      </c>
      <c r="M5222" t="s">
        <v>72</v>
      </c>
      <c r="N5222">
        <v>1.0147E-2</v>
      </c>
      <c r="O5222">
        <v>23157</v>
      </c>
      <c r="P5222">
        <v>365243</v>
      </c>
      <c r="Q5222">
        <v>11478</v>
      </c>
      <c r="R5222">
        <v>4526</v>
      </c>
      <c r="S5222">
        <v>2</v>
      </c>
      <c r="T5222">
        <v>2</v>
      </c>
      <c r="U5222" t="s">
        <v>120</v>
      </c>
      <c r="V5222">
        <v>10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 t="s">
        <v>76</v>
      </c>
      <c r="AD5222">
        <v>1471151</v>
      </c>
      <c r="AE5222" t="s">
        <v>93</v>
      </c>
      <c r="AF5222">
        <v>6732.4949999999999</v>
      </c>
      <c r="AG5222">
        <v>149445</v>
      </c>
      <c r="AH5222">
        <v>149445</v>
      </c>
      <c r="AI5222">
        <v>0</v>
      </c>
      <c r="AJ5222">
        <v>149445</v>
      </c>
      <c r="AK5222" t="s">
        <v>109</v>
      </c>
      <c r="AL5222">
        <v>12</v>
      </c>
      <c r="AM5222" t="s">
        <v>68</v>
      </c>
      <c r="AN5222">
        <v>1</v>
      </c>
      <c r="AO5222">
        <v>0</v>
      </c>
      <c r="AR5222" t="s">
        <v>79</v>
      </c>
      <c r="AS5222" t="s">
        <v>77</v>
      </c>
      <c r="AT5222">
        <v>-719</v>
      </c>
      <c r="AU5222" t="s">
        <v>78</v>
      </c>
      <c r="AV5222" t="s">
        <v>79</v>
      </c>
      <c r="AX5222" t="s">
        <v>81</v>
      </c>
      <c r="AY5222" t="s">
        <v>204</v>
      </c>
      <c r="AZ5222" t="s">
        <v>96</v>
      </c>
      <c r="BA5222" t="s">
        <v>76</v>
      </c>
      <c r="BB5222" t="s">
        <v>104</v>
      </c>
      <c r="BC5222">
        <v>50</v>
      </c>
      <c r="BD5222" t="s">
        <v>163</v>
      </c>
      <c r="BE5222">
        <v>24</v>
      </c>
      <c r="BF5222" t="s">
        <v>97</v>
      </c>
      <c r="BG5222" t="s">
        <v>222</v>
      </c>
      <c r="BH5222">
        <v>365243</v>
      </c>
      <c r="BI5222">
        <v>-685</v>
      </c>
      <c r="BJ5222">
        <v>5</v>
      </c>
      <c r="BK5222">
        <v>365243</v>
      </c>
      <c r="BL5222">
        <v>365243</v>
      </c>
      <c r="BM5222">
        <v>0</v>
      </c>
    </row>
    <row r="5223" spans="1:65" x14ac:dyDescent="0.3">
      <c r="A5223">
        <v>144670</v>
      </c>
      <c r="B5223">
        <v>0</v>
      </c>
      <c r="C5223" t="s">
        <v>65</v>
      </c>
      <c r="D5223" t="s">
        <v>88</v>
      </c>
      <c r="E5223" t="s">
        <v>67</v>
      </c>
      <c r="F5223" t="s">
        <v>67</v>
      </c>
      <c r="G5223">
        <v>0</v>
      </c>
      <c r="H5223">
        <v>180000</v>
      </c>
      <c r="I5223">
        <v>582804</v>
      </c>
      <c r="J5223" t="s">
        <v>113</v>
      </c>
      <c r="K5223" t="s">
        <v>70</v>
      </c>
      <c r="L5223" t="s">
        <v>91</v>
      </c>
      <c r="M5223" t="s">
        <v>72</v>
      </c>
      <c r="N5223">
        <v>1.0147E-2</v>
      </c>
      <c r="O5223">
        <v>23157</v>
      </c>
      <c r="P5223">
        <v>365243</v>
      </c>
      <c r="Q5223">
        <v>11478</v>
      </c>
      <c r="R5223">
        <v>4526</v>
      </c>
      <c r="S5223">
        <v>2</v>
      </c>
      <c r="T5223">
        <v>2</v>
      </c>
      <c r="U5223" t="s">
        <v>120</v>
      </c>
      <c r="V5223">
        <v>10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76</v>
      </c>
      <c r="AD5223">
        <v>2692598</v>
      </c>
      <c r="AE5223" t="s">
        <v>99</v>
      </c>
      <c r="AF5223">
        <v>6750</v>
      </c>
      <c r="AG5223">
        <v>0</v>
      </c>
      <c r="AH5223">
        <v>135000</v>
      </c>
      <c r="AJ5223">
        <v>0</v>
      </c>
      <c r="AK5223" t="s">
        <v>109</v>
      </c>
      <c r="AL5223">
        <v>9</v>
      </c>
      <c r="AM5223" t="s">
        <v>68</v>
      </c>
      <c r="AN5223">
        <v>1</v>
      </c>
      <c r="AR5223" t="s">
        <v>79</v>
      </c>
      <c r="AS5223" t="s">
        <v>114</v>
      </c>
      <c r="AT5223">
        <v>-1531</v>
      </c>
      <c r="AU5223" t="s">
        <v>76</v>
      </c>
      <c r="AV5223" t="s">
        <v>115</v>
      </c>
      <c r="AX5223" t="s">
        <v>81</v>
      </c>
      <c r="AY5223" t="s">
        <v>76</v>
      </c>
      <c r="AZ5223" t="s">
        <v>131</v>
      </c>
      <c r="BA5223" t="s">
        <v>83</v>
      </c>
      <c r="BB5223" t="s">
        <v>121</v>
      </c>
      <c r="BC5223">
        <v>-1</v>
      </c>
      <c r="BD5223" t="s">
        <v>76</v>
      </c>
      <c r="BE5223">
        <v>0</v>
      </c>
      <c r="BF5223" t="s">
        <v>76</v>
      </c>
      <c r="BG5223" t="s">
        <v>132</v>
      </c>
    </row>
    <row r="5224" spans="1:65" x14ac:dyDescent="0.3">
      <c r="A5224">
        <v>144681</v>
      </c>
      <c r="B5224">
        <v>0</v>
      </c>
      <c r="C5224" t="s">
        <v>65</v>
      </c>
      <c r="D5224" t="s">
        <v>88</v>
      </c>
      <c r="E5224" t="s">
        <v>67</v>
      </c>
      <c r="F5224" t="s">
        <v>68</v>
      </c>
      <c r="G5224">
        <v>0</v>
      </c>
      <c r="H5224">
        <v>180000</v>
      </c>
      <c r="I5224">
        <v>450000</v>
      </c>
      <c r="J5224" t="s">
        <v>89</v>
      </c>
      <c r="K5224" t="s">
        <v>70</v>
      </c>
      <c r="L5224" t="s">
        <v>91</v>
      </c>
      <c r="M5224" t="s">
        <v>72</v>
      </c>
      <c r="N5224">
        <v>2.8663000000000001E-2</v>
      </c>
      <c r="O5224">
        <v>19828</v>
      </c>
      <c r="P5224">
        <v>1737</v>
      </c>
      <c r="Q5224">
        <v>156</v>
      </c>
      <c r="R5224">
        <v>3373</v>
      </c>
      <c r="S5224">
        <v>2</v>
      </c>
      <c r="T5224">
        <v>2</v>
      </c>
      <c r="U5224" t="s">
        <v>120</v>
      </c>
      <c r="V5224">
        <v>10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143</v>
      </c>
      <c r="AD5224">
        <v>1872624</v>
      </c>
      <c r="AE5224" t="s">
        <v>65</v>
      </c>
      <c r="AG5224">
        <v>0</v>
      </c>
      <c r="AH5224">
        <v>0</v>
      </c>
      <c r="AK5224" t="s">
        <v>125</v>
      </c>
      <c r="AL5224">
        <v>9</v>
      </c>
      <c r="AM5224" t="s">
        <v>68</v>
      </c>
      <c r="AN5224">
        <v>1</v>
      </c>
      <c r="AR5224" t="s">
        <v>76</v>
      </c>
      <c r="AS5224" t="s">
        <v>129</v>
      </c>
      <c r="AT5224">
        <v>-414</v>
      </c>
      <c r="AU5224" t="s">
        <v>76</v>
      </c>
      <c r="AV5224" t="s">
        <v>79</v>
      </c>
      <c r="AX5224" t="s">
        <v>81</v>
      </c>
      <c r="AY5224" t="s">
        <v>76</v>
      </c>
      <c r="AZ5224" t="s">
        <v>76</v>
      </c>
      <c r="BA5224" t="s">
        <v>76</v>
      </c>
      <c r="BB5224" t="s">
        <v>121</v>
      </c>
      <c r="BC5224">
        <v>-1</v>
      </c>
      <c r="BD5224" t="s">
        <v>76</v>
      </c>
      <c r="BF5224" t="s">
        <v>76</v>
      </c>
      <c r="BG5224" t="s">
        <v>82</v>
      </c>
    </row>
    <row r="5225" spans="1:65" x14ac:dyDescent="0.3">
      <c r="A5225">
        <v>144697</v>
      </c>
      <c r="B5225">
        <v>0</v>
      </c>
      <c r="C5225" t="s">
        <v>65</v>
      </c>
      <c r="D5225" t="s">
        <v>66</v>
      </c>
      <c r="E5225" t="s">
        <v>68</v>
      </c>
      <c r="F5225" t="s">
        <v>68</v>
      </c>
      <c r="G5225">
        <v>1</v>
      </c>
      <c r="H5225">
        <v>450000</v>
      </c>
      <c r="I5225">
        <v>1166724</v>
      </c>
      <c r="J5225" t="s">
        <v>69</v>
      </c>
      <c r="K5225" t="s">
        <v>90</v>
      </c>
      <c r="L5225" t="s">
        <v>91</v>
      </c>
      <c r="M5225" t="s">
        <v>72</v>
      </c>
      <c r="N5225">
        <v>2.0712999999999999E-2</v>
      </c>
      <c r="O5225">
        <v>14881</v>
      </c>
      <c r="P5225">
        <v>6223</v>
      </c>
      <c r="Q5225">
        <v>192</v>
      </c>
      <c r="R5225">
        <v>5640</v>
      </c>
      <c r="S5225">
        <v>3</v>
      </c>
      <c r="T5225">
        <v>2</v>
      </c>
      <c r="U5225" t="s">
        <v>123</v>
      </c>
      <c r="V5225">
        <v>6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 t="s">
        <v>164</v>
      </c>
      <c r="AD5225">
        <v>2003418</v>
      </c>
      <c r="AE5225" t="s">
        <v>93</v>
      </c>
      <c r="AF5225">
        <v>11855.385</v>
      </c>
      <c r="AG5225">
        <v>76540.5</v>
      </c>
      <c r="AH5225">
        <v>63027</v>
      </c>
      <c r="AI5225">
        <v>22963.5</v>
      </c>
      <c r="AJ5225">
        <v>76540.5</v>
      </c>
      <c r="AK5225" t="s">
        <v>120</v>
      </c>
      <c r="AL5225">
        <v>10</v>
      </c>
      <c r="AM5225" t="s">
        <v>68</v>
      </c>
      <c r="AN5225">
        <v>1</v>
      </c>
      <c r="AO5225">
        <v>0.290838396</v>
      </c>
      <c r="AR5225" t="s">
        <v>79</v>
      </c>
      <c r="AS5225" t="s">
        <v>114</v>
      </c>
      <c r="AT5225">
        <v>-572</v>
      </c>
      <c r="AU5225" t="s">
        <v>78</v>
      </c>
      <c r="AV5225" t="s">
        <v>165</v>
      </c>
      <c r="AX5225" t="s">
        <v>81</v>
      </c>
      <c r="AY5225" t="s">
        <v>146</v>
      </c>
      <c r="AZ5225" t="s">
        <v>96</v>
      </c>
      <c r="BA5225" t="s">
        <v>76</v>
      </c>
      <c r="BB5225" t="s">
        <v>84</v>
      </c>
      <c r="BC5225">
        <v>20</v>
      </c>
      <c r="BD5225" t="s">
        <v>163</v>
      </c>
      <c r="BE5225">
        <v>6</v>
      </c>
      <c r="BF5225" t="s">
        <v>147</v>
      </c>
      <c r="BG5225" t="s">
        <v>148</v>
      </c>
    </row>
    <row r="5226" spans="1:65" x14ac:dyDescent="0.3">
      <c r="A5226">
        <v>144707</v>
      </c>
      <c r="B5226">
        <v>0</v>
      </c>
      <c r="C5226" t="s">
        <v>99</v>
      </c>
      <c r="D5226" t="s">
        <v>88</v>
      </c>
      <c r="E5226" t="s">
        <v>67</v>
      </c>
      <c r="F5226" t="s">
        <v>67</v>
      </c>
      <c r="G5226">
        <v>0</v>
      </c>
      <c r="H5226">
        <v>157500</v>
      </c>
      <c r="I5226">
        <v>337500</v>
      </c>
      <c r="J5226" t="s">
        <v>133</v>
      </c>
      <c r="K5226" t="s">
        <v>70</v>
      </c>
      <c r="L5226" t="s">
        <v>91</v>
      </c>
      <c r="M5226" t="s">
        <v>72</v>
      </c>
      <c r="N5226">
        <v>1.9101E-2</v>
      </c>
      <c r="O5226">
        <v>15313</v>
      </c>
      <c r="P5226">
        <v>2351</v>
      </c>
      <c r="Q5226">
        <v>3560</v>
      </c>
      <c r="R5226">
        <v>3596</v>
      </c>
      <c r="S5226">
        <v>2</v>
      </c>
      <c r="T5226">
        <v>2</v>
      </c>
      <c r="U5226" t="s">
        <v>123</v>
      </c>
      <c r="V5226">
        <v>11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1</v>
      </c>
      <c r="AC5226" t="s">
        <v>168</v>
      </c>
      <c r="AD5226">
        <v>1697880</v>
      </c>
      <c r="AE5226" t="s">
        <v>93</v>
      </c>
      <c r="AF5226">
        <v>7757.55</v>
      </c>
      <c r="AG5226">
        <v>71865</v>
      </c>
      <c r="AH5226">
        <v>62865</v>
      </c>
      <c r="AI5226">
        <v>9000</v>
      </c>
      <c r="AJ5226">
        <v>71865</v>
      </c>
      <c r="AK5226" t="s">
        <v>94</v>
      </c>
      <c r="AL5226">
        <v>14</v>
      </c>
      <c r="AM5226" t="s">
        <v>68</v>
      </c>
      <c r="AN5226">
        <v>1</v>
      </c>
      <c r="AO5226">
        <v>0.13639209899999999</v>
      </c>
      <c r="AR5226" t="s">
        <v>79</v>
      </c>
      <c r="AS5226" t="s">
        <v>77</v>
      </c>
      <c r="AT5226">
        <v>-2207</v>
      </c>
      <c r="AU5226" t="s">
        <v>78</v>
      </c>
      <c r="AV5226" t="s">
        <v>79</v>
      </c>
      <c r="AX5226" t="s">
        <v>102</v>
      </c>
      <c r="AY5226" t="s">
        <v>95</v>
      </c>
      <c r="AZ5226" t="s">
        <v>96</v>
      </c>
      <c r="BA5226" t="s">
        <v>76</v>
      </c>
      <c r="BB5226" t="s">
        <v>138</v>
      </c>
      <c r="BC5226">
        <v>2886</v>
      </c>
      <c r="BD5226" t="s">
        <v>85</v>
      </c>
      <c r="BE5226">
        <v>10</v>
      </c>
      <c r="BF5226" t="s">
        <v>147</v>
      </c>
      <c r="BG5226" t="s">
        <v>151</v>
      </c>
      <c r="BH5226">
        <v>365243</v>
      </c>
      <c r="BI5226">
        <v>-2173</v>
      </c>
      <c r="BJ5226">
        <v>-1903</v>
      </c>
      <c r="BK5226">
        <v>-1903</v>
      </c>
      <c r="BL5226">
        <v>-1891</v>
      </c>
      <c r="BM5226">
        <v>0</v>
      </c>
    </row>
    <row r="5227" spans="1:65" x14ac:dyDescent="0.3">
      <c r="A5227">
        <v>144710</v>
      </c>
      <c r="B5227">
        <v>0</v>
      </c>
      <c r="C5227" t="s">
        <v>65</v>
      </c>
      <c r="D5227" t="s">
        <v>66</v>
      </c>
      <c r="E5227" t="s">
        <v>68</v>
      </c>
      <c r="F5227" t="s">
        <v>67</v>
      </c>
      <c r="G5227">
        <v>0</v>
      </c>
      <c r="H5227">
        <v>202500</v>
      </c>
      <c r="I5227">
        <v>755190</v>
      </c>
      <c r="J5227" t="s">
        <v>69</v>
      </c>
      <c r="K5227" t="s">
        <v>90</v>
      </c>
      <c r="L5227" t="s">
        <v>91</v>
      </c>
      <c r="M5227" t="s">
        <v>72</v>
      </c>
      <c r="N5227">
        <v>2.8663000000000001E-2</v>
      </c>
      <c r="O5227">
        <v>16543</v>
      </c>
      <c r="P5227">
        <v>4540</v>
      </c>
      <c r="Q5227">
        <v>8806</v>
      </c>
      <c r="R5227">
        <v>99</v>
      </c>
      <c r="S5227">
        <v>2</v>
      </c>
      <c r="T5227">
        <v>2</v>
      </c>
      <c r="U5227" t="s">
        <v>73</v>
      </c>
      <c r="V5227">
        <v>14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1</v>
      </c>
      <c r="AC5227" t="s">
        <v>200</v>
      </c>
      <c r="AD5227">
        <v>1002320</v>
      </c>
      <c r="AE5227" t="s">
        <v>99</v>
      </c>
      <c r="AF5227">
        <v>3375</v>
      </c>
      <c r="AG5227">
        <v>0</v>
      </c>
      <c r="AH5227">
        <v>67500</v>
      </c>
      <c r="AK5227" t="s">
        <v>120</v>
      </c>
      <c r="AL5227">
        <v>8</v>
      </c>
      <c r="AM5227" t="s">
        <v>68</v>
      </c>
      <c r="AN5227">
        <v>1</v>
      </c>
      <c r="AR5227" t="s">
        <v>79</v>
      </c>
      <c r="AS5227" t="s">
        <v>77</v>
      </c>
      <c r="AT5227">
        <v>-2564</v>
      </c>
      <c r="AU5227" t="s">
        <v>76</v>
      </c>
      <c r="AV5227" t="s">
        <v>79</v>
      </c>
      <c r="AX5227" t="s">
        <v>81</v>
      </c>
      <c r="AY5227" t="s">
        <v>76</v>
      </c>
      <c r="AZ5227" t="s">
        <v>131</v>
      </c>
      <c r="BA5227" t="s">
        <v>116</v>
      </c>
      <c r="BB5227" t="s">
        <v>104</v>
      </c>
      <c r="BC5227">
        <v>37</v>
      </c>
      <c r="BD5227" t="s">
        <v>105</v>
      </c>
      <c r="BE5227">
        <v>0</v>
      </c>
      <c r="BF5227" t="s">
        <v>76</v>
      </c>
      <c r="BG5227" t="s">
        <v>132</v>
      </c>
      <c r="BH5227">
        <v>-2562</v>
      </c>
      <c r="BI5227">
        <v>-2501</v>
      </c>
      <c r="BJ5227">
        <v>365243</v>
      </c>
      <c r="BK5227">
        <v>-2258</v>
      </c>
      <c r="BL5227">
        <v>365243</v>
      </c>
      <c r="BM5227">
        <v>0</v>
      </c>
    </row>
    <row r="5228" spans="1:65" x14ac:dyDescent="0.3">
      <c r="A5228">
        <v>144712</v>
      </c>
      <c r="B5228">
        <v>0</v>
      </c>
      <c r="C5228" t="s">
        <v>65</v>
      </c>
      <c r="D5228" t="s">
        <v>88</v>
      </c>
      <c r="E5228" t="s">
        <v>67</v>
      </c>
      <c r="F5228" t="s">
        <v>68</v>
      </c>
      <c r="G5228">
        <v>1</v>
      </c>
      <c r="H5228">
        <v>180000</v>
      </c>
      <c r="I5228">
        <v>876816</v>
      </c>
      <c r="J5228" t="s">
        <v>69</v>
      </c>
      <c r="K5228" t="s">
        <v>90</v>
      </c>
      <c r="L5228" t="s">
        <v>91</v>
      </c>
      <c r="M5228" t="s">
        <v>72</v>
      </c>
      <c r="N5228">
        <v>6.8519999999999996E-3</v>
      </c>
      <c r="O5228">
        <v>10989</v>
      </c>
      <c r="P5228">
        <v>3418</v>
      </c>
      <c r="Q5228">
        <v>880</v>
      </c>
      <c r="R5228">
        <v>3340</v>
      </c>
      <c r="S5228">
        <v>3</v>
      </c>
      <c r="T5228">
        <v>3</v>
      </c>
      <c r="U5228" t="s">
        <v>94</v>
      </c>
      <c r="V5228">
        <v>8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184</v>
      </c>
      <c r="AD5228">
        <v>1524292</v>
      </c>
      <c r="AE5228" t="s">
        <v>65</v>
      </c>
      <c r="AG5228">
        <v>0</v>
      </c>
      <c r="AH5228">
        <v>0</v>
      </c>
      <c r="AK5228" t="s">
        <v>120</v>
      </c>
      <c r="AL5228">
        <v>7</v>
      </c>
      <c r="AM5228" t="s">
        <v>68</v>
      </c>
      <c r="AN5228">
        <v>1</v>
      </c>
      <c r="AR5228" t="s">
        <v>76</v>
      </c>
      <c r="AS5228" t="s">
        <v>129</v>
      </c>
      <c r="AT5228">
        <v>-332</v>
      </c>
      <c r="AU5228" t="s">
        <v>76</v>
      </c>
      <c r="AV5228" t="s">
        <v>79</v>
      </c>
      <c r="AX5228" t="s">
        <v>81</v>
      </c>
      <c r="AY5228" t="s">
        <v>76</v>
      </c>
      <c r="AZ5228" t="s">
        <v>76</v>
      </c>
      <c r="BA5228" t="s">
        <v>76</v>
      </c>
      <c r="BB5228" t="s">
        <v>121</v>
      </c>
      <c r="BC5228">
        <v>-1</v>
      </c>
      <c r="BD5228" t="s">
        <v>76</v>
      </c>
      <c r="BF5228" t="s">
        <v>76</v>
      </c>
      <c r="BG5228" t="s">
        <v>82</v>
      </c>
    </row>
    <row r="5229" spans="1:65" x14ac:dyDescent="0.3">
      <c r="A5229">
        <v>144718</v>
      </c>
      <c r="B5229">
        <v>0</v>
      </c>
      <c r="C5229" t="s">
        <v>65</v>
      </c>
      <c r="D5229" t="s">
        <v>88</v>
      </c>
      <c r="E5229" t="s">
        <v>67</v>
      </c>
      <c r="F5229" t="s">
        <v>68</v>
      </c>
      <c r="G5229">
        <v>0</v>
      </c>
      <c r="H5229">
        <v>112500</v>
      </c>
      <c r="I5229">
        <v>450346.5</v>
      </c>
      <c r="J5229" t="s">
        <v>69</v>
      </c>
      <c r="K5229" t="s">
        <v>70</v>
      </c>
      <c r="L5229" t="s">
        <v>91</v>
      </c>
      <c r="M5229" t="s">
        <v>72</v>
      </c>
      <c r="N5229">
        <v>2.5163999999999999E-2</v>
      </c>
      <c r="O5229">
        <v>15822</v>
      </c>
      <c r="P5229">
        <v>2497</v>
      </c>
      <c r="Q5229">
        <v>7417</v>
      </c>
      <c r="R5229">
        <v>4186</v>
      </c>
      <c r="S5229">
        <v>2</v>
      </c>
      <c r="T5229">
        <v>2</v>
      </c>
      <c r="U5229" t="s">
        <v>125</v>
      </c>
      <c r="V5229">
        <v>11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 t="s">
        <v>153</v>
      </c>
      <c r="AD5229">
        <v>1089001</v>
      </c>
      <c r="AE5229" t="s">
        <v>65</v>
      </c>
      <c r="AF5229">
        <v>24131.025000000001</v>
      </c>
      <c r="AG5229">
        <v>450000</v>
      </c>
      <c r="AH5229">
        <v>640080</v>
      </c>
      <c r="AJ5229">
        <v>450000</v>
      </c>
      <c r="AK5229" t="s">
        <v>125</v>
      </c>
      <c r="AL5229">
        <v>12</v>
      </c>
      <c r="AM5229" t="s">
        <v>68</v>
      </c>
      <c r="AN5229">
        <v>1</v>
      </c>
      <c r="AR5229" t="s">
        <v>76</v>
      </c>
      <c r="AS5229" t="s">
        <v>114</v>
      </c>
      <c r="AT5229">
        <v>-210</v>
      </c>
      <c r="AU5229" t="s">
        <v>78</v>
      </c>
      <c r="AV5229" t="s">
        <v>115</v>
      </c>
      <c r="AW5229" t="s">
        <v>80</v>
      </c>
      <c r="AX5229" t="s">
        <v>81</v>
      </c>
      <c r="AY5229" t="s">
        <v>76</v>
      </c>
      <c r="AZ5229" t="s">
        <v>82</v>
      </c>
      <c r="BA5229" t="s">
        <v>116</v>
      </c>
      <c r="BB5229" t="s">
        <v>121</v>
      </c>
      <c r="BC5229">
        <v>-1</v>
      </c>
      <c r="BD5229" t="s">
        <v>76</v>
      </c>
      <c r="BE5229">
        <v>48</v>
      </c>
      <c r="BF5229" t="s">
        <v>147</v>
      </c>
      <c r="BG5229" t="s">
        <v>154</v>
      </c>
    </row>
    <row r="5230" spans="1:65" x14ac:dyDescent="0.3">
      <c r="A5230">
        <v>144748</v>
      </c>
      <c r="B5230">
        <v>0</v>
      </c>
      <c r="C5230" t="s">
        <v>65</v>
      </c>
      <c r="D5230" t="s">
        <v>88</v>
      </c>
      <c r="E5230" t="s">
        <v>67</v>
      </c>
      <c r="F5230" t="s">
        <v>68</v>
      </c>
      <c r="G5230">
        <v>0</v>
      </c>
      <c r="H5230">
        <v>112500</v>
      </c>
      <c r="I5230">
        <v>90000</v>
      </c>
      <c r="J5230" t="s">
        <v>89</v>
      </c>
      <c r="K5230" t="s">
        <v>70</v>
      </c>
      <c r="L5230" t="s">
        <v>91</v>
      </c>
      <c r="M5230" t="s">
        <v>72</v>
      </c>
      <c r="N5230">
        <v>1.4463999999999999E-2</v>
      </c>
      <c r="O5230">
        <v>17376</v>
      </c>
      <c r="P5230">
        <v>1580</v>
      </c>
      <c r="Q5230">
        <v>8621</v>
      </c>
      <c r="R5230">
        <v>925</v>
      </c>
      <c r="S5230">
        <v>2</v>
      </c>
      <c r="T5230">
        <v>2</v>
      </c>
      <c r="U5230" t="s">
        <v>109</v>
      </c>
      <c r="V5230">
        <v>11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 t="s">
        <v>108</v>
      </c>
      <c r="AD5230">
        <v>2491857</v>
      </c>
      <c r="AE5230" t="s">
        <v>93</v>
      </c>
      <c r="AF5230">
        <v>7334.73</v>
      </c>
      <c r="AG5230">
        <v>72441</v>
      </c>
      <c r="AH5230">
        <v>80091</v>
      </c>
      <c r="AI5230">
        <v>0</v>
      </c>
      <c r="AJ5230">
        <v>72441</v>
      </c>
      <c r="AK5230" t="s">
        <v>94</v>
      </c>
      <c r="AL5230">
        <v>8</v>
      </c>
      <c r="AM5230" t="s">
        <v>68</v>
      </c>
      <c r="AN5230">
        <v>1</v>
      </c>
      <c r="AO5230">
        <v>0</v>
      </c>
      <c r="AR5230" t="s">
        <v>79</v>
      </c>
      <c r="AS5230" t="s">
        <v>77</v>
      </c>
      <c r="AT5230">
        <v>-643</v>
      </c>
      <c r="AU5230" t="s">
        <v>78</v>
      </c>
      <c r="AV5230" t="s">
        <v>79</v>
      </c>
      <c r="AX5230" t="s">
        <v>81</v>
      </c>
      <c r="AY5230" t="s">
        <v>95</v>
      </c>
      <c r="AZ5230" t="s">
        <v>96</v>
      </c>
      <c r="BA5230" t="s">
        <v>76</v>
      </c>
      <c r="BB5230" t="s">
        <v>104</v>
      </c>
      <c r="BC5230">
        <v>146</v>
      </c>
      <c r="BD5230" t="s">
        <v>85</v>
      </c>
      <c r="BE5230">
        <v>12</v>
      </c>
      <c r="BF5230" t="s">
        <v>97</v>
      </c>
      <c r="BG5230" t="s">
        <v>98</v>
      </c>
      <c r="BH5230">
        <v>365243</v>
      </c>
      <c r="BI5230">
        <v>-612</v>
      </c>
      <c r="BJ5230">
        <v>-282</v>
      </c>
      <c r="BK5230">
        <v>-342</v>
      </c>
      <c r="BL5230">
        <v>-334</v>
      </c>
      <c r="BM5230">
        <v>0</v>
      </c>
    </row>
    <row r="5231" spans="1:65" x14ac:dyDescent="0.3">
      <c r="A5231">
        <v>144750</v>
      </c>
      <c r="B5231">
        <v>0</v>
      </c>
      <c r="C5231" t="s">
        <v>65</v>
      </c>
      <c r="D5231" t="s">
        <v>88</v>
      </c>
      <c r="E5231" t="s">
        <v>68</v>
      </c>
      <c r="F5231" t="s">
        <v>68</v>
      </c>
      <c r="G5231">
        <v>0</v>
      </c>
      <c r="H5231">
        <v>135000</v>
      </c>
      <c r="I5231">
        <v>521280</v>
      </c>
      <c r="J5231" t="s">
        <v>89</v>
      </c>
      <c r="K5231" t="s">
        <v>90</v>
      </c>
      <c r="L5231" t="s">
        <v>91</v>
      </c>
      <c r="M5231" t="s">
        <v>72</v>
      </c>
      <c r="N5231">
        <v>6.2329999999999998E-3</v>
      </c>
      <c r="O5231">
        <v>13319</v>
      </c>
      <c r="P5231">
        <v>2456</v>
      </c>
      <c r="Q5231">
        <v>7446</v>
      </c>
      <c r="R5231">
        <v>4402</v>
      </c>
      <c r="S5231">
        <v>2</v>
      </c>
      <c r="T5231">
        <v>2</v>
      </c>
      <c r="U5231" t="s">
        <v>73</v>
      </c>
      <c r="V5231">
        <v>13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 t="s">
        <v>122</v>
      </c>
      <c r="AD5231">
        <v>2003053</v>
      </c>
      <c r="AE5231" t="s">
        <v>93</v>
      </c>
      <c r="AF5231">
        <v>25736.85</v>
      </c>
      <c r="AG5231">
        <v>168250.5</v>
      </c>
      <c r="AH5231">
        <v>129757.5</v>
      </c>
      <c r="AI5231">
        <v>45000</v>
      </c>
      <c r="AJ5231">
        <v>168250.5</v>
      </c>
      <c r="AK5231" t="s">
        <v>109</v>
      </c>
      <c r="AL5231">
        <v>18</v>
      </c>
      <c r="AM5231" t="s">
        <v>68</v>
      </c>
      <c r="AN5231">
        <v>1</v>
      </c>
      <c r="AO5231">
        <v>0.28044055899999998</v>
      </c>
      <c r="AR5231" t="s">
        <v>79</v>
      </c>
      <c r="AS5231" t="s">
        <v>77</v>
      </c>
      <c r="AT5231">
        <v>-916</v>
      </c>
      <c r="AU5231" t="s">
        <v>78</v>
      </c>
      <c r="AV5231" t="s">
        <v>79</v>
      </c>
      <c r="AW5231" t="s">
        <v>80</v>
      </c>
      <c r="AX5231" t="s">
        <v>81</v>
      </c>
      <c r="AY5231" t="s">
        <v>95</v>
      </c>
      <c r="AZ5231" t="s">
        <v>96</v>
      </c>
      <c r="BA5231" t="s">
        <v>76</v>
      </c>
      <c r="BB5231" t="s">
        <v>84</v>
      </c>
      <c r="BC5231">
        <v>900</v>
      </c>
      <c r="BD5231" t="s">
        <v>85</v>
      </c>
      <c r="BE5231">
        <v>6</v>
      </c>
      <c r="BF5231" t="s">
        <v>86</v>
      </c>
      <c r="BG5231" t="s">
        <v>151</v>
      </c>
      <c r="BH5231">
        <v>365243</v>
      </c>
      <c r="BI5231">
        <v>-885</v>
      </c>
      <c r="BJ5231">
        <v>-735</v>
      </c>
      <c r="BK5231">
        <v>-735</v>
      </c>
      <c r="BL5231">
        <v>-725</v>
      </c>
      <c r="BM5231">
        <v>0</v>
      </c>
    </row>
    <row r="5232" spans="1:65" x14ac:dyDescent="0.3">
      <c r="A5232">
        <v>144757</v>
      </c>
      <c r="B5232">
        <v>0</v>
      </c>
      <c r="C5232" t="s">
        <v>65</v>
      </c>
      <c r="D5232" t="s">
        <v>88</v>
      </c>
      <c r="E5232" t="s">
        <v>67</v>
      </c>
      <c r="F5232" t="s">
        <v>68</v>
      </c>
      <c r="G5232">
        <v>0</v>
      </c>
      <c r="H5232">
        <v>157500</v>
      </c>
      <c r="I5232">
        <v>427500</v>
      </c>
      <c r="J5232" t="s">
        <v>89</v>
      </c>
      <c r="K5232" t="s">
        <v>70</v>
      </c>
      <c r="L5232" t="s">
        <v>71</v>
      </c>
      <c r="M5232" t="s">
        <v>72</v>
      </c>
      <c r="N5232">
        <v>3.5791999999999997E-2</v>
      </c>
      <c r="O5232">
        <v>11307</v>
      </c>
      <c r="P5232">
        <v>441</v>
      </c>
      <c r="Q5232">
        <v>5410</v>
      </c>
      <c r="R5232">
        <v>1906</v>
      </c>
      <c r="S5232">
        <v>2</v>
      </c>
      <c r="T5232">
        <v>2</v>
      </c>
      <c r="U5232" t="s">
        <v>73</v>
      </c>
      <c r="V5232">
        <v>16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92</v>
      </c>
      <c r="AD5232">
        <v>1988248</v>
      </c>
      <c r="AE5232" t="s">
        <v>65</v>
      </c>
      <c r="AG5232">
        <v>0</v>
      </c>
      <c r="AH5232">
        <v>0</v>
      </c>
      <c r="AK5232" t="s">
        <v>75</v>
      </c>
      <c r="AL5232">
        <v>13</v>
      </c>
      <c r="AM5232" t="s">
        <v>68</v>
      </c>
      <c r="AN5232">
        <v>1</v>
      </c>
      <c r="AR5232" t="s">
        <v>76</v>
      </c>
      <c r="AS5232" t="s">
        <v>129</v>
      </c>
      <c r="AT5232">
        <v>-326</v>
      </c>
      <c r="AU5232" t="s">
        <v>76</v>
      </c>
      <c r="AV5232" t="s">
        <v>79</v>
      </c>
      <c r="AX5232" t="s">
        <v>81</v>
      </c>
      <c r="AY5232" t="s">
        <v>76</v>
      </c>
      <c r="AZ5232" t="s">
        <v>76</v>
      </c>
      <c r="BA5232" t="s">
        <v>76</v>
      </c>
      <c r="BB5232" t="s">
        <v>121</v>
      </c>
      <c r="BC5232">
        <v>-1</v>
      </c>
      <c r="BD5232" t="s">
        <v>76</v>
      </c>
      <c r="BF5232" t="s">
        <v>76</v>
      </c>
      <c r="BG5232" t="s">
        <v>82</v>
      </c>
    </row>
    <row r="5233" spans="1:65" x14ac:dyDescent="0.3">
      <c r="A5233">
        <v>144760</v>
      </c>
      <c r="B5233">
        <v>1</v>
      </c>
      <c r="C5233" t="s">
        <v>65</v>
      </c>
      <c r="D5233" t="s">
        <v>88</v>
      </c>
      <c r="E5233" t="s">
        <v>67</v>
      </c>
      <c r="F5233" t="s">
        <v>67</v>
      </c>
      <c r="G5233">
        <v>0</v>
      </c>
      <c r="H5233">
        <v>130500</v>
      </c>
      <c r="I5233">
        <v>808650</v>
      </c>
      <c r="J5233" t="s">
        <v>133</v>
      </c>
      <c r="K5233" t="s">
        <v>70</v>
      </c>
      <c r="L5233" t="s">
        <v>91</v>
      </c>
      <c r="M5233" t="s">
        <v>72</v>
      </c>
      <c r="N5233">
        <v>1.8029E-2</v>
      </c>
      <c r="O5233">
        <v>13756</v>
      </c>
      <c r="P5233">
        <v>1962</v>
      </c>
      <c r="Q5233">
        <v>4364</v>
      </c>
      <c r="R5233">
        <v>4369</v>
      </c>
      <c r="S5233">
        <v>3</v>
      </c>
      <c r="T5233">
        <v>3</v>
      </c>
      <c r="U5233" t="s">
        <v>109</v>
      </c>
      <c r="V5233">
        <v>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 t="s">
        <v>143</v>
      </c>
      <c r="AD5233">
        <v>2409053</v>
      </c>
      <c r="AE5233" t="s">
        <v>93</v>
      </c>
      <c r="AF5233">
        <v>10512.18</v>
      </c>
      <c r="AG5233">
        <v>150732</v>
      </c>
      <c r="AH5233">
        <v>102060</v>
      </c>
      <c r="AI5233">
        <v>60295.5</v>
      </c>
      <c r="AJ5233">
        <v>150732</v>
      </c>
      <c r="AK5233" t="s">
        <v>94</v>
      </c>
      <c r="AL5233">
        <v>8</v>
      </c>
      <c r="AM5233" t="s">
        <v>68</v>
      </c>
      <c r="AN5233">
        <v>1</v>
      </c>
      <c r="AO5233">
        <v>0.40446600799999999</v>
      </c>
      <c r="AR5233" t="s">
        <v>79</v>
      </c>
      <c r="AS5233" t="s">
        <v>77</v>
      </c>
      <c r="AT5233">
        <v>-944</v>
      </c>
      <c r="AU5233" t="s">
        <v>78</v>
      </c>
      <c r="AV5233" t="s">
        <v>79</v>
      </c>
      <c r="AW5233" t="s">
        <v>80</v>
      </c>
      <c r="AX5233" t="s">
        <v>81</v>
      </c>
      <c r="AY5233" t="s">
        <v>111</v>
      </c>
      <c r="AZ5233" t="s">
        <v>96</v>
      </c>
      <c r="BA5233" t="s">
        <v>76</v>
      </c>
      <c r="BB5233" t="s">
        <v>84</v>
      </c>
      <c r="BC5233">
        <v>465</v>
      </c>
      <c r="BD5233" t="s">
        <v>85</v>
      </c>
      <c r="BE5233">
        <v>12</v>
      </c>
      <c r="BF5233" t="s">
        <v>147</v>
      </c>
      <c r="BG5233" t="s">
        <v>151</v>
      </c>
      <c r="BH5233">
        <v>365243</v>
      </c>
      <c r="BI5233">
        <v>-913</v>
      </c>
      <c r="BJ5233">
        <v>-583</v>
      </c>
      <c r="BK5233">
        <v>-583</v>
      </c>
      <c r="BL5233">
        <v>-577</v>
      </c>
      <c r="BM5233">
        <v>0</v>
      </c>
    </row>
    <row r="5234" spans="1:65" x14ac:dyDescent="0.3">
      <c r="A5234">
        <v>144782</v>
      </c>
      <c r="B5234">
        <v>0</v>
      </c>
      <c r="C5234" t="s">
        <v>65</v>
      </c>
      <c r="D5234" t="s">
        <v>66</v>
      </c>
      <c r="E5234" t="s">
        <v>67</v>
      </c>
      <c r="F5234" t="s">
        <v>67</v>
      </c>
      <c r="G5234">
        <v>0</v>
      </c>
      <c r="H5234">
        <v>157500</v>
      </c>
      <c r="I5234">
        <v>157500</v>
      </c>
      <c r="J5234" t="s">
        <v>89</v>
      </c>
      <c r="K5234" t="s">
        <v>126</v>
      </c>
      <c r="L5234" t="s">
        <v>91</v>
      </c>
      <c r="M5234" t="s">
        <v>72</v>
      </c>
      <c r="N5234">
        <v>3.2561E-2</v>
      </c>
      <c r="O5234">
        <v>9649</v>
      </c>
      <c r="P5234">
        <v>1871</v>
      </c>
      <c r="Q5234">
        <v>9497</v>
      </c>
      <c r="R5234">
        <v>2294</v>
      </c>
      <c r="S5234">
        <v>1</v>
      </c>
      <c r="T5234">
        <v>1</v>
      </c>
      <c r="U5234" t="s">
        <v>120</v>
      </c>
      <c r="V5234">
        <v>18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 t="s">
        <v>92</v>
      </c>
      <c r="AD5234">
        <v>2381767</v>
      </c>
      <c r="AE5234" t="s">
        <v>93</v>
      </c>
      <c r="AF5234">
        <v>7384.1850000000004</v>
      </c>
      <c r="AG5234">
        <v>53955</v>
      </c>
      <c r="AH5234">
        <v>59652</v>
      </c>
      <c r="AI5234">
        <v>0</v>
      </c>
      <c r="AJ5234">
        <v>53955</v>
      </c>
      <c r="AK5234" t="s">
        <v>73</v>
      </c>
      <c r="AL5234">
        <v>13</v>
      </c>
      <c r="AM5234" t="s">
        <v>68</v>
      </c>
      <c r="AN5234">
        <v>1</v>
      </c>
      <c r="AO5234">
        <v>0</v>
      </c>
      <c r="AR5234" t="s">
        <v>79</v>
      </c>
      <c r="AS5234" t="s">
        <v>114</v>
      </c>
      <c r="AT5234">
        <v>-1168</v>
      </c>
      <c r="AU5234" t="s">
        <v>78</v>
      </c>
      <c r="AV5234" t="s">
        <v>115</v>
      </c>
      <c r="AW5234" t="s">
        <v>80</v>
      </c>
      <c r="AX5234" t="s">
        <v>81</v>
      </c>
      <c r="AY5234" t="s">
        <v>111</v>
      </c>
      <c r="AZ5234" t="s">
        <v>96</v>
      </c>
      <c r="BA5234" t="s">
        <v>76</v>
      </c>
      <c r="BB5234" t="s">
        <v>84</v>
      </c>
      <c r="BC5234">
        <v>1066</v>
      </c>
      <c r="BD5234" t="s">
        <v>85</v>
      </c>
      <c r="BE5234">
        <v>12</v>
      </c>
      <c r="BF5234" t="s">
        <v>86</v>
      </c>
      <c r="BG5234" t="s">
        <v>151</v>
      </c>
    </row>
    <row r="5235" spans="1:65" x14ac:dyDescent="0.3">
      <c r="A5235">
        <v>144791</v>
      </c>
      <c r="B5235">
        <v>0</v>
      </c>
      <c r="C5235" t="s">
        <v>65</v>
      </c>
      <c r="D5235" t="s">
        <v>88</v>
      </c>
      <c r="E5235" t="s">
        <v>68</v>
      </c>
      <c r="F5235" t="s">
        <v>67</v>
      </c>
      <c r="G5235">
        <v>0</v>
      </c>
      <c r="H5235">
        <v>328500</v>
      </c>
      <c r="I5235">
        <v>539100</v>
      </c>
      <c r="J5235" t="s">
        <v>133</v>
      </c>
      <c r="K5235" t="s">
        <v>70</v>
      </c>
      <c r="L5235" t="s">
        <v>71</v>
      </c>
      <c r="M5235" t="s">
        <v>142</v>
      </c>
      <c r="N5235">
        <v>3.1329000000000003E-2</v>
      </c>
      <c r="O5235">
        <v>15838</v>
      </c>
      <c r="P5235">
        <v>2551</v>
      </c>
      <c r="Q5235">
        <v>1121</v>
      </c>
      <c r="R5235">
        <v>4536</v>
      </c>
      <c r="S5235">
        <v>2</v>
      </c>
      <c r="T5235">
        <v>2</v>
      </c>
      <c r="U5235" t="s">
        <v>109</v>
      </c>
      <c r="V5235">
        <v>15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 t="s">
        <v>164</v>
      </c>
      <c r="AD5235">
        <v>1926947</v>
      </c>
      <c r="AE5235" t="s">
        <v>99</v>
      </c>
      <c r="AF5235">
        <v>22500</v>
      </c>
      <c r="AG5235">
        <v>450000</v>
      </c>
      <c r="AH5235">
        <v>450000</v>
      </c>
      <c r="AJ5235">
        <v>450000</v>
      </c>
      <c r="AK5235" t="s">
        <v>120</v>
      </c>
      <c r="AL5235">
        <v>13</v>
      </c>
      <c r="AM5235" t="s">
        <v>68</v>
      </c>
      <c r="AN5235">
        <v>1</v>
      </c>
      <c r="AR5235" t="s">
        <v>79</v>
      </c>
      <c r="AS5235" t="s">
        <v>77</v>
      </c>
      <c r="AT5235">
        <v>-702</v>
      </c>
      <c r="AU5235" t="s">
        <v>76</v>
      </c>
      <c r="AV5235" t="s">
        <v>79</v>
      </c>
      <c r="AX5235" t="s">
        <v>81</v>
      </c>
      <c r="AY5235" t="s">
        <v>76</v>
      </c>
      <c r="AZ5235" t="s">
        <v>131</v>
      </c>
      <c r="BA5235" t="s">
        <v>116</v>
      </c>
      <c r="BB5235" t="s">
        <v>121</v>
      </c>
      <c r="BC5235">
        <v>-1</v>
      </c>
      <c r="BD5235" t="s">
        <v>76</v>
      </c>
      <c r="BE5235">
        <v>0</v>
      </c>
      <c r="BF5235" t="s">
        <v>76</v>
      </c>
      <c r="BG5235" t="s">
        <v>160</v>
      </c>
      <c r="BH5235">
        <v>-615</v>
      </c>
      <c r="BI5235">
        <v>-570</v>
      </c>
      <c r="BJ5235">
        <v>365243</v>
      </c>
      <c r="BK5235">
        <v>365243</v>
      </c>
      <c r="BL5235">
        <v>365243</v>
      </c>
      <c r="BM5235">
        <v>0</v>
      </c>
    </row>
    <row r="5236" spans="1:65" x14ac:dyDescent="0.3">
      <c r="A5236">
        <v>144791</v>
      </c>
      <c r="B5236">
        <v>0</v>
      </c>
      <c r="C5236" t="s">
        <v>65</v>
      </c>
      <c r="D5236" t="s">
        <v>88</v>
      </c>
      <c r="E5236" t="s">
        <v>68</v>
      </c>
      <c r="F5236" t="s">
        <v>67</v>
      </c>
      <c r="G5236">
        <v>0</v>
      </c>
      <c r="H5236">
        <v>328500</v>
      </c>
      <c r="I5236">
        <v>539100</v>
      </c>
      <c r="J5236" t="s">
        <v>133</v>
      </c>
      <c r="K5236" t="s">
        <v>70</v>
      </c>
      <c r="L5236" t="s">
        <v>71</v>
      </c>
      <c r="M5236" t="s">
        <v>142</v>
      </c>
      <c r="N5236">
        <v>3.1329000000000003E-2</v>
      </c>
      <c r="O5236">
        <v>15838</v>
      </c>
      <c r="P5236">
        <v>2551</v>
      </c>
      <c r="Q5236">
        <v>1121</v>
      </c>
      <c r="R5236">
        <v>4536</v>
      </c>
      <c r="S5236">
        <v>2</v>
      </c>
      <c r="T5236">
        <v>2</v>
      </c>
      <c r="U5236" t="s">
        <v>109</v>
      </c>
      <c r="V5236">
        <v>15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 t="s">
        <v>164</v>
      </c>
      <c r="AD5236">
        <v>2326849</v>
      </c>
      <c r="AE5236" t="s">
        <v>65</v>
      </c>
      <c r="AG5236">
        <v>0</v>
      </c>
      <c r="AH5236">
        <v>0</v>
      </c>
      <c r="AK5236" t="s">
        <v>123</v>
      </c>
      <c r="AL5236">
        <v>11</v>
      </c>
      <c r="AM5236" t="s">
        <v>68</v>
      </c>
      <c r="AN5236">
        <v>1</v>
      </c>
      <c r="AR5236" t="s">
        <v>76</v>
      </c>
      <c r="AS5236" t="s">
        <v>129</v>
      </c>
      <c r="AT5236">
        <v>-499</v>
      </c>
      <c r="AU5236" t="s">
        <v>76</v>
      </c>
      <c r="AV5236" t="s">
        <v>79</v>
      </c>
      <c r="AX5236" t="s">
        <v>81</v>
      </c>
      <c r="AY5236" t="s">
        <v>76</v>
      </c>
      <c r="AZ5236" t="s">
        <v>76</v>
      </c>
      <c r="BA5236" t="s">
        <v>76</v>
      </c>
      <c r="BB5236" t="s">
        <v>121</v>
      </c>
      <c r="BC5236">
        <v>-1</v>
      </c>
      <c r="BD5236" t="s">
        <v>76</v>
      </c>
      <c r="BF5236" t="s">
        <v>76</v>
      </c>
      <c r="BG5236" t="s">
        <v>82</v>
      </c>
    </row>
    <row r="5237" spans="1:65" x14ac:dyDescent="0.3">
      <c r="A5237">
        <v>144793</v>
      </c>
      <c r="B5237">
        <v>0</v>
      </c>
      <c r="C5237" t="s">
        <v>65</v>
      </c>
      <c r="D5237" t="s">
        <v>88</v>
      </c>
      <c r="E5237" t="s">
        <v>67</v>
      </c>
      <c r="F5237" t="s">
        <v>68</v>
      </c>
      <c r="G5237">
        <v>0</v>
      </c>
      <c r="H5237">
        <v>112500</v>
      </c>
      <c r="I5237">
        <v>1035000</v>
      </c>
      <c r="J5237" t="s">
        <v>69</v>
      </c>
      <c r="K5237" t="s">
        <v>70</v>
      </c>
      <c r="L5237" t="s">
        <v>91</v>
      </c>
      <c r="M5237" t="s">
        <v>72</v>
      </c>
      <c r="N5237">
        <v>1.5221E-2</v>
      </c>
      <c r="O5237">
        <v>16034</v>
      </c>
      <c r="P5237">
        <v>2242</v>
      </c>
      <c r="Q5237">
        <v>6104</v>
      </c>
      <c r="R5237">
        <v>4032</v>
      </c>
      <c r="S5237">
        <v>2</v>
      </c>
      <c r="T5237">
        <v>2</v>
      </c>
      <c r="U5237" t="s">
        <v>120</v>
      </c>
      <c r="V5237">
        <v>10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 t="s">
        <v>205</v>
      </c>
      <c r="AD5237">
        <v>1985758</v>
      </c>
      <c r="AE5237" t="s">
        <v>65</v>
      </c>
      <c r="AF5237">
        <v>24473.88</v>
      </c>
      <c r="AG5237">
        <v>837000</v>
      </c>
      <c r="AH5237">
        <v>837000</v>
      </c>
      <c r="AJ5237">
        <v>837000</v>
      </c>
      <c r="AK5237" t="s">
        <v>120</v>
      </c>
      <c r="AL5237">
        <v>13</v>
      </c>
      <c r="AM5237" t="s">
        <v>68</v>
      </c>
      <c r="AN5237">
        <v>1</v>
      </c>
      <c r="AR5237" t="s">
        <v>76</v>
      </c>
      <c r="AS5237" t="s">
        <v>77</v>
      </c>
      <c r="AT5237">
        <v>-28</v>
      </c>
      <c r="AU5237" t="s">
        <v>78</v>
      </c>
      <c r="AV5237" t="s">
        <v>79</v>
      </c>
      <c r="AW5237" t="s">
        <v>101</v>
      </c>
      <c r="AX5237" t="s">
        <v>81</v>
      </c>
      <c r="AY5237" t="s">
        <v>76</v>
      </c>
      <c r="AZ5237" t="s">
        <v>82</v>
      </c>
      <c r="BA5237" t="s">
        <v>116</v>
      </c>
      <c r="BB5237" t="s">
        <v>121</v>
      </c>
      <c r="BC5237">
        <v>-1</v>
      </c>
      <c r="BD5237" t="s">
        <v>76</v>
      </c>
      <c r="BE5237">
        <v>60</v>
      </c>
      <c r="BF5237" t="s">
        <v>112</v>
      </c>
      <c r="BG5237" t="s">
        <v>118</v>
      </c>
    </row>
    <row r="5238" spans="1:65" x14ac:dyDescent="0.3">
      <c r="A5238">
        <v>144796</v>
      </c>
      <c r="B5238">
        <v>0</v>
      </c>
      <c r="C5238" t="s">
        <v>65</v>
      </c>
      <c r="D5238" t="s">
        <v>66</v>
      </c>
      <c r="E5238" t="s">
        <v>67</v>
      </c>
      <c r="F5238" t="s">
        <v>68</v>
      </c>
      <c r="G5238">
        <v>0</v>
      </c>
      <c r="H5238">
        <v>121500</v>
      </c>
      <c r="I5238">
        <v>1078200</v>
      </c>
      <c r="J5238" t="s">
        <v>89</v>
      </c>
      <c r="K5238" t="s">
        <v>70</v>
      </c>
      <c r="L5238" t="s">
        <v>91</v>
      </c>
      <c r="M5238" t="s">
        <v>72</v>
      </c>
      <c r="N5238">
        <v>3.1329000000000003E-2</v>
      </c>
      <c r="O5238">
        <v>23415</v>
      </c>
      <c r="P5238">
        <v>3107</v>
      </c>
      <c r="Q5238">
        <v>6895</v>
      </c>
      <c r="R5238">
        <v>4529</v>
      </c>
      <c r="S5238">
        <v>2</v>
      </c>
      <c r="T5238">
        <v>2</v>
      </c>
      <c r="U5238" t="s">
        <v>125</v>
      </c>
      <c r="V5238">
        <v>12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1</v>
      </c>
      <c r="AC5238" t="s">
        <v>92</v>
      </c>
      <c r="AD5238">
        <v>1935567</v>
      </c>
      <c r="AE5238" t="s">
        <v>65</v>
      </c>
      <c r="AG5238">
        <v>0</v>
      </c>
      <c r="AH5238">
        <v>0</v>
      </c>
      <c r="AK5238" t="s">
        <v>94</v>
      </c>
      <c r="AL5238">
        <v>9</v>
      </c>
      <c r="AM5238" t="s">
        <v>68</v>
      </c>
      <c r="AN5238">
        <v>1</v>
      </c>
      <c r="AR5238" t="s">
        <v>76</v>
      </c>
      <c r="AS5238" t="s">
        <v>129</v>
      </c>
      <c r="AT5238">
        <v>-241</v>
      </c>
      <c r="AU5238" t="s">
        <v>76</v>
      </c>
      <c r="AV5238" t="s">
        <v>79</v>
      </c>
      <c r="AX5238" t="s">
        <v>81</v>
      </c>
      <c r="AY5238" t="s">
        <v>76</v>
      </c>
      <c r="AZ5238" t="s">
        <v>76</v>
      </c>
      <c r="BA5238" t="s">
        <v>76</v>
      </c>
      <c r="BB5238" t="s">
        <v>121</v>
      </c>
      <c r="BC5238">
        <v>-1</v>
      </c>
      <c r="BD5238" t="s">
        <v>76</v>
      </c>
      <c r="BF5238" t="s">
        <v>76</v>
      </c>
      <c r="BG5238" t="s">
        <v>82</v>
      </c>
    </row>
    <row r="5239" spans="1:65" x14ac:dyDescent="0.3">
      <c r="A5239">
        <v>144798</v>
      </c>
      <c r="B5239">
        <v>0</v>
      </c>
      <c r="C5239" t="s">
        <v>65</v>
      </c>
      <c r="D5239" t="s">
        <v>88</v>
      </c>
      <c r="E5239" t="s">
        <v>67</v>
      </c>
      <c r="F5239" t="s">
        <v>67</v>
      </c>
      <c r="G5239">
        <v>0</v>
      </c>
      <c r="H5239">
        <v>270000</v>
      </c>
      <c r="I5239">
        <v>945000</v>
      </c>
      <c r="J5239" t="s">
        <v>69</v>
      </c>
      <c r="K5239" t="s">
        <v>70</v>
      </c>
      <c r="L5239" t="s">
        <v>91</v>
      </c>
      <c r="M5239" t="s">
        <v>72</v>
      </c>
      <c r="N5239">
        <v>2.0712999999999999E-2</v>
      </c>
      <c r="O5239">
        <v>15780</v>
      </c>
      <c r="P5239">
        <v>1359</v>
      </c>
      <c r="Q5239">
        <v>6012</v>
      </c>
      <c r="R5239">
        <v>4412</v>
      </c>
      <c r="S5239">
        <v>3</v>
      </c>
      <c r="T5239">
        <v>1</v>
      </c>
      <c r="U5239" t="s">
        <v>73</v>
      </c>
      <c r="V5239">
        <v>13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 t="s">
        <v>134</v>
      </c>
      <c r="AD5239">
        <v>2465410</v>
      </c>
      <c r="AE5239" t="s">
        <v>93</v>
      </c>
      <c r="AF5239">
        <v>14566.68</v>
      </c>
      <c r="AG5239">
        <v>152541</v>
      </c>
      <c r="AH5239">
        <v>155227.5</v>
      </c>
      <c r="AI5239">
        <v>15255</v>
      </c>
      <c r="AJ5239">
        <v>152541</v>
      </c>
      <c r="AK5239" t="s">
        <v>75</v>
      </c>
      <c r="AL5239">
        <v>13</v>
      </c>
      <c r="AM5239" t="s">
        <v>68</v>
      </c>
      <c r="AN5239">
        <v>1</v>
      </c>
      <c r="AO5239">
        <v>9.7453297999999994E-2</v>
      </c>
      <c r="AR5239" t="s">
        <v>79</v>
      </c>
      <c r="AS5239" t="s">
        <v>77</v>
      </c>
      <c r="AT5239">
        <v>-1236</v>
      </c>
      <c r="AU5239" t="s">
        <v>78</v>
      </c>
      <c r="AV5239" t="s">
        <v>79</v>
      </c>
      <c r="AW5239" t="s">
        <v>80</v>
      </c>
      <c r="AX5239" t="s">
        <v>81</v>
      </c>
      <c r="AY5239" t="s">
        <v>124</v>
      </c>
      <c r="AZ5239" t="s">
        <v>96</v>
      </c>
      <c r="BA5239" t="s">
        <v>76</v>
      </c>
      <c r="BB5239" t="s">
        <v>84</v>
      </c>
      <c r="BC5239">
        <v>91</v>
      </c>
      <c r="BD5239" t="s">
        <v>85</v>
      </c>
      <c r="BE5239">
        <v>18</v>
      </c>
      <c r="BF5239" t="s">
        <v>86</v>
      </c>
      <c r="BG5239" t="s">
        <v>151</v>
      </c>
      <c r="BH5239">
        <v>365243</v>
      </c>
      <c r="BI5239">
        <v>-1205</v>
      </c>
      <c r="BJ5239">
        <v>-695</v>
      </c>
      <c r="BK5239">
        <v>-725</v>
      </c>
      <c r="BL5239">
        <v>-718</v>
      </c>
      <c r="BM5239">
        <v>0</v>
      </c>
    </row>
    <row r="5240" spans="1:65" x14ac:dyDescent="0.3">
      <c r="A5240">
        <v>144805</v>
      </c>
      <c r="B5240">
        <v>0</v>
      </c>
      <c r="C5240" t="s">
        <v>65</v>
      </c>
      <c r="D5240" t="s">
        <v>88</v>
      </c>
      <c r="E5240" t="s">
        <v>67</v>
      </c>
      <c r="F5240" t="s">
        <v>68</v>
      </c>
      <c r="G5240">
        <v>0</v>
      </c>
      <c r="H5240">
        <v>82350</v>
      </c>
      <c r="I5240">
        <v>229230</v>
      </c>
      <c r="J5240" t="s">
        <v>113</v>
      </c>
      <c r="K5240" t="s">
        <v>70</v>
      </c>
      <c r="L5240" t="s">
        <v>71</v>
      </c>
      <c r="M5240" t="s">
        <v>72</v>
      </c>
      <c r="N5240">
        <v>1.8849999999999999E-2</v>
      </c>
      <c r="O5240">
        <v>21512</v>
      </c>
      <c r="P5240">
        <v>365243</v>
      </c>
      <c r="Q5240">
        <v>9871</v>
      </c>
      <c r="R5240">
        <v>4159</v>
      </c>
      <c r="S5240">
        <v>2</v>
      </c>
      <c r="T5240">
        <v>2</v>
      </c>
      <c r="U5240" t="s">
        <v>120</v>
      </c>
      <c r="V5240">
        <v>13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 t="s">
        <v>76</v>
      </c>
      <c r="AD5240">
        <v>2204785</v>
      </c>
      <c r="AE5240" t="s">
        <v>93</v>
      </c>
      <c r="AF5240">
        <v>9063.18</v>
      </c>
      <c r="AG5240">
        <v>51300</v>
      </c>
      <c r="AH5240">
        <v>51300</v>
      </c>
      <c r="AI5240">
        <v>0</v>
      </c>
      <c r="AJ5240">
        <v>51300</v>
      </c>
      <c r="AK5240" t="s">
        <v>120</v>
      </c>
      <c r="AL5240">
        <v>14</v>
      </c>
      <c r="AM5240" t="s">
        <v>68</v>
      </c>
      <c r="AN5240">
        <v>1</v>
      </c>
      <c r="AO5240">
        <v>0</v>
      </c>
      <c r="AR5240" t="s">
        <v>79</v>
      </c>
      <c r="AS5240" t="s">
        <v>77</v>
      </c>
      <c r="AT5240">
        <v>-875</v>
      </c>
      <c r="AU5240" t="s">
        <v>78</v>
      </c>
      <c r="AV5240" t="s">
        <v>79</v>
      </c>
      <c r="AW5240" t="s">
        <v>80</v>
      </c>
      <c r="AX5240" t="s">
        <v>81</v>
      </c>
      <c r="AY5240" t="s">
        <v>95</v>
      </c>
      <c r="AZ5240" t="s">
        <v>96</v>
      </c>
      <c r="BA5240" t="s">
        <v>76</v>
      </c>
      <c r="BB5240" t="s">
        <v>138</v>
      </c>
      <c r="BC5240">
        <v>25</v>
      </c>
      <c r="BD5240" t="s">
        <v>157</v>
      </c>
      <c r="BE5240">
        <v>6</v>
      </c>
      <c r="BF5240" t="s">
        <v>112</v>
      </c>
      <c r="BG5240" t="s">
        <v>158</v>
      </c>
      <c r="BH5240">
        <v>365243</v>
      </c>
      <c r="BI5240">
        <v>-839</v>
      </c>
      <c r="BJ5240">
        <v>-689</v>
      </c>
      <c r="BK5240">
        <v>-689</v>
      </c>
      <c r="BL5240">
        <v>-682</v>
      </c>
      <c r="BM5240">
        <v>0</v>
      </c>
    </row>
    <row r="5241" spans="1:65" x14ac:dyDescent="0.3">
      <c r="A5241">
        <v>144834</v>
      </c>
      <c r="B5241">
        <v>0</v>
      </c>
      <c r="C5241" t="s">
        <v>65</v>
      </c>
      <c r="D5241" t="s">
        <v>66</v>
      </c>
      <c r="E5241" t="s">
        <v>68</v>
      </c>
      <c r="F5241" t="s">
        <v>68</v>
      </c>
      <c r="G5241">
        <v>2</v>
      </c>
      <c r="H5241">
        <v>292500</v>
      </c>
      <c r="I5241">
        <v>1762110</v>
      </c>
      <c r="J5241" t="s">
        <v>69</v>
      </c>
      <c r="K5241" t="s">
        <v>70</v>
      </c>
      <c r="L5241" t="s">
        <v>91</v>
      </c>
      <c r="M5241" t="s">
        <v>72</v>
      </c>
      <c r="N5241">
        <v>1.8634000000000001E-2</v>
      </c>
      <c r="O5241">
        <v>13679</v>
      </c>
      <c r="P5241">
        <v>5490</v>
      </c>
      <c r="Q5241">
        <v>7509</v>
      </c>
      <c r="R5241">
        <v>4106</v>
      </c>
      <c r="S5241">
        <v>2</v>
      </c>
      <c r="T5241">
        <v>2</v>
      </c>
      <c r="U5241" t="s">
        <v>125</v>
      </c>
      <c r="V5241">
        <v>12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 t="s">
        <v>159</v>
      </c>
      <c r="AD5241">
        <v>1646825</v>
      </c>
      <c r="AE5241" t="s">
        <v>93</v>
      </c>
      <c r="AF5241">
        <v>2755.44</v>
      </c>
      <c r="AG5241">
        <v>17955</v>
      </c>
      <c r="AH5241">
        <v>21586.5</v>
      </c>
      <c r="AI5241">
        <v>900</v>
      </c>
      <c r="AJ5241">
        <v>17955</v>
      </c>
      <c r="AK5241" t="s">
        <v>123</v>
      </c>
      <c r="AL5241">
        <v>16</v>
      </c>
      <c r="AM5241" t="s">
        <v>68</v>
      </c>
      <c r="AN5241">
        <v>1</v>
      </c>
      <c r="AO5241">
        <v>4.3589790000000003E-2</v>
      </c>
      <c r="AR5241" t="s">
        <v>79</v>
      </c>
      <c r="AS5241" t="s">
        <v>77</v>
      </c>
      <c r="AT5241">
        <v>-1331</v>
      </c>
      <c r="AU5241" t="s">
        <v>78</v>
      </c>
      <c r="AV5241" t="s">
        <v>79</v>
      </c>
      <c r="AW5241" t="s">
        <v>80</v>
      </c>
      <c r="AX5241" t="s">
        <v>81</v>
      </c>
      <c r="AY5241" t="s">
        <v>124</v>
      </c>
      <c r="AZ5241" t="s">
        <v>96</v>
      </c>
      <c r="BA5241" t="s">
        <v>76</v>
      </c>
      <c r="BB5241" t="s">
        <v>104</v>
      </c>
      <c r="BC5241">
        <v>44</v>
      </c>
      <c r="BD5241" t="s">
        <v>105</v>
      </c>
      <c r="BE5241">
        <v>12</v>
      </c>
      <c r="BF5241" t="s">
        <v>86</v>
      </c>
      <c r="BG5241" t="s">
        <v>106</v>
      </c>
      <c r="BH5241">
        <v>365243</v>
      </c>
      <c r="BI5241">
        <v>-1300</v>
      </c>
      <c r="BJ5241">
        <v>-970</v>
      </c>
      <c r="BK5241">
        <v>-1210</v>
      </c>
      <c r="BL5241">
        <v>-1205</v>
      </c>
      <c r="BM5241">
        <v>0</v>
      </c>
    </row>
    <row r="5242" spans="1:65" x14ac:dyDescent="0.3">
      <c r="A5242">
        <v>144843</v>
      </c>
      <c r="B5242">
        <v>0</v>
      </c>
      <c r="C5242" t="s">
        <v>65</v>
      </c>
      <c r="D5242" t="s">
        <v>88</v>
      </c>
      <c r="E5242" t="s">
        <v>68</v>
      </c>
      <c r="F5242" t="s">
        <v>68</v>
      </c>
      <c r="G5242">
        <v>1</v>
      </c>
      <c r="H5242">
        <v>112500</v>
      </c>
      <c r="I5242">
        <v>90000</v>
      </c>
      <c r="J5242" t="s">
        <v>69</v>
      </c>
      <c r="K5242" t="s">
        <v>70</v>
      </c>
      <c r="L5242" t="s">
        <v>91</v>
      </c>
      <c r="M5242" t="s">
        <v>72</v>
      </c>
      <c r="N5242">
        <v>2.0246E-2</v>
      </c>
      <c r="O5242">
        <v>16530</v>
      </c>
      <c r="P5242">
        <v>2016</v>
      </c>
      <c r="Q5242">
        <v>3339</v>
      </c>
      <c r="R5242">
        <v>84</v>
      </c>
      <c r="S5242">
        <v>3</v>
      </c>
      <c r="T5242">
        <v>3</v>
      </c>
      <c r="U5242" t="s">
        <v>73</v>
      </c>
      <c r="V5242">
        <v>12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 t="s">
        <v>108</v>
      </c>
      <c r="AD5242">
        <v>1233793</v>
      </c>
      <c r="AE5242" t="s">
        <v>65</v>
      </c>
      <c r="AF5242">
        <v>17985.240000000002</v>
      </c>
      <c r="AG5242">
        <v>94500</v>
      </c>
      <c r="AH5242">
        <v>94500</v>
      </c>
      <c r="AJ5242">
        <v>94500</v>
      </c>
      <c r="AK5242" t="s">
        <v>75</v>
      </c>
      <c r="AL5242">
        <v>13</v>
      </c>
      <c r="AM5242" t="s">
        <v>68</v>
      </c>
      <c r="AN5242">
        <v>1</v>
      </c>
      <c r="AR5242" t="s">
        <v>122</v>
      </c>
      <c r="AS5242" t="s">
        <v>77</v>
      </c>
      <c r="AT5242">
        <v>-452</v>
      </c>
      <c r="AU5242" t="s">
        <v>78</v>
      </c>
      <c r="AV5242" t="s">
        <v>79</v>
      </c>
      <c r="AW5242" t="s">
        <v>80</v>
      </c>
      <c r="AX5242" t="s">
        <v>81</v>
      </c>
      <c r="AY5242" t="s">
        <v>76</v>
      </c>
      <c r="AZ5242" t="s">
        <v>82</v>
      </c>
      <c r="BA5242" t="s">
        <v>83</v>
      </c>
      <c r="BB5242" t="s">
        <v>104</v>
      </c>
      <c r="BC5242">
        <v>50</v>
      </c>
      <c r="BD5242" t="s">
        <v>105</v>
      </c>
      <c r="BE5242">
        <v>6</v>
      </c>
      <c r="BF5242" t="s">
        <v>147</v>
      </c>
      <c r="BG5242" t="s">
        <v>196</v>
      </c>
      <c r="BH5242">
        <v>365243</v>
      </c>
      <c r="BI5242">
        <v>-422</v>
      </c>
      <c r="BJ5242">
        <v>-272</v>
      </c>
      <c r="BK5242">
        <v>-332</v>
      </c>
      <c r="BL5242">
        <v>-326</v>
      </c>
      <c r="BM5242">
        <v>0</v>
      </c>
    </row>
    <row r="5243" spans="1:65" x14ac:dyDescent="0.3">
      <c r="A5243">
        <v>144862</v>
      </c>
      <c r="B5243">
        <v>0</v>
      </c>
      <c r="C5243" t="s">
        <v>65</v>
      </c>
      <c r="D5243" t="s">
        <v>88</v>
      </c>
      <c r="E5243" t="s">
        <v>67</v>
      </c>
      <c r="F5243" t="s">
        <v>68</v>
      </c>
      <c r="G5243">
        <v>0</v>
      </c>
      <c r="H5243">
        <v>189000</v>
      </c>
      <c r="I5243">
        <v>450000</v>
      </c>
      <c r="J5243" t="s">
        <v>69</v>
      </c>
      <c r="K5243" t="s">
        <v>126</v>
      </c>
      <c r="L5243" t="s">
        <v>91</v>
      </c>
      <c r="M5243" t="s">
        <v>72</v>
      </c>
      <c r="N5243">
        <v>4.849E-3</v>
      </c>
      <c r="O5243">
        <v>9713</v>
      </c>
      <c r="P5243">
        <v>813</v>
      </c>
      <c r="Q5243">
        <v>32</v>
      </c>
      <c r="R5243">
        <v>2029</v>
      </c>
      <c r="S5243">
        <v>2</v>
      </c>
      <c r="T5243">
        <v>2</v>
      </c>
      <c r="U5243" t="s">
        <v>75</v>
      </c>
      <c r="V5243">
        <v>10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 t="s">
        <v>134</v>
      </c>
      <c r="AD5243">
        <v>2270782</v>
      </c>
      <c r="AE5243" t="s">
        <v>93</v>
      </c>
      <c r="AF5243">
        <v>6779.07</v>
      </c>
      <c r="AG5243">
        <v>67266</v>
      </c>
      <c r="AH5243">
        <v>67266</v>
      </c>
      <c r="AI5243">
        <v>0</v>
      </c>
      <c r="AJ5243">
        <v>67266</v>
      </c>
      <c r="AK5243" t="s">
        <v>94</v>
      </c>
      <c r="AL5243">
        <v>16</v>
      </c>
      <c r="AM5243" t="s">
        <v>68</v>
      </c>
      <c r="AN5243">
        <v>1</v>
      </c>
      <c r="AO5243">
        <v>0</v>
      </c>
      <c r="AR5243" t="s">
        <v>79</v>
      </c>
      <c r="AS5243" t="s">
        <v>77</v>
      </c>
      <c r="AT5243">
        <v>-463</v>
      </c>
      <c r="AU5243" t="s">
        <v>76</v>
      </c>
      <c r="AV5243" t="s">
        <v>79</v>
      </c>
      <c r="AX5243" t="s">
        <v>102</v>
      </c>
      <c r="AY5243" t="s">
        <v>95</v>
      </c>
      <c r="AZ5243" t="s">
        <v>96</v>
      </c>
      <c r="BA5243" t="s">
        <v>76</v>
      </c>
      <c r="BB5243" t="s">
        <v>104</v>
      </c>
      <c r="BC5243">
        <v>3500</v>
      </c>
      <c r="BD5243" t="s">
        <v>85</v>
      </c>
      <c r="BE5243">
        <v>12</v>
      </c>
      <c r="BF5243" t="s">
        <v>147</v>
      </c>
      <c r="BG5243" t="s">
        <v>151</v>
      </c>
      <c r="BH5243">
        <v>365243</v>
      </c>
      <c r="BI5243">
        <v>-432</v>
      </c>
      <c r="BJ5243">
        <v>-102</v>
      </c>
      <c r="BK5243">
        <v>-102</v>
      </c>
      <c r="BL5243">
        <v>-98</v>
      </c>
      <c r="BM5243">
        <v>0</v>
      </c>
    </row>
    <row r="5244" spans="1:65" x14ac:dyDescent="0.3">
      <c r="A5244">
        <v>144871</v>
      </c>
      <c r="B5244">
        <v>0</v>
      </c>
      <c r="C5244" t="s">
        <v>65</v>
      </c>
      <c r="D5244" t="s">
        <v>66</v>
      </c>
      <c r="E5244" t="s">
        <v>68</v>
      </c>
      <c r="F5244" t="s">
        <v>67</v>
      </c>
      <c r="G5244">
        <v>0</v>
      </c>
      <c r="H5244">
        <v>315000</v>
      </c>
      <c r="I5244">
        <v>312768</v>
      </c>
      <c r="J5244" t="s">
        <v>89</v>
      </c>
      <c r="K5244" t="s">
        <v>70</v>
      </c>
      <c r="L5244" t="s">
        <v>91</v>
      </c>
      <c r="M5244" t="s">
        <v>72</v>
      </c>
      <c r="N5244">
        <v>4.6219999999999997E-2</v>
      </c>
      <c r="O5244">
        <v>16096</v>
      </c>
      <c r="P5244">
        <v>934</v>
      </c>
      <c r="Q5244">
        <v>8367</v>
      </c>
      <c r="R5244">
        <v>4619</v>
      </c>
      <c r="S5244">
        <v>1</v>
      </c>
      <c r="T5244">
        <v>1</v>
      </c>
      <c r="U5244" t="s">
        <v>125</v>
      </c>
      <c r="V5244">
        <v>11</v>
      </c>
      <c r="W5244">
        <v>0</v>
      </c>
      <c r="X5244">
        <v>1</v>
      </c>
      <c r="Y5244">
        <v>1</v>
      </c>
      <c r="Z5244">
        <v>0</v>
      </c>
      <c r="AA5244">
        <v>1</v>
      </c>
      <c r="AB5244">
        <v>1</v>
      </c>
      <c r="AC5244" t="s">
        <v>122</v>
      </c>
      <c r="AD5244">
        <v>2026919</v>
      </c>
      <c r="AE5244" t="s">
        <v>65</v>
      </c>
      <c r="AF5244">
        <v>50834.565000000002</v>
      </c>
      <c r="AG5244">
        <v>450000</v>
      </c>
      <c r="AH5244">
        <v>470790</v>
      </c>
      <c r="AJ5244">
        <v>450000</v>
      </c>
      <c r="AK5244" t="s">
        <v>94</v>
      </c>
      <c r="AL5244">
        <v>13</v>
      </c>
      <c r="AM5244" t="s">
        <v>68</v>
      </c>
      <c r="AN5244">
        <v>1</v>
      </c>
      <c r="AR5244" t="s">
        <v>122</v>
      </c>
      <c r="AS5244" t="s">
        <v>77</v>
      </c>
      <c r="AT5244">
        <v>-719</v>
      </c>
      <c r="AU5244" t="s">
        <v>78</v>
      </c>
      <c r="AV5244" t="s">
        <v>79</v>
      </c>
      <c r="AX5244" t="s">
        <v>161</v>
      </c>
      <c r="AY5244" t="s">
        <v>76</v>
      </c>
      <c r="AZ5244" t="s">
        <v>82</v>
      </c>
      <c r="BA5244" t="s">
        <v>83</v>
      </c>
      <c r="BB5244" t="s">
        <v>121</v>
      </c>
      <c r="BC5244">
        <v>-1</v>
      </c>
      <c r="BD5244" t="s">
        <v>76</v>
      </c>
      <c r="BE5244">
        <v>12</v>
      </c>
      <c r="BF5244" t="s">
        <v>147</v>
      </c>
      <c r="BG5244" t="s">
        <v>196</v>
      </c>
      <c r="BH5244">
        <v>365243</v>
      </c>
      <c r="BI5244">
        <v>-689</v>
      </c>
      <c r="BJ5244">
        <v>-359</v>
      </c>
      <c r="BK5244">
        <v>-389</v>
      </c>
      <c r="BL5244">
        <v>-382</v>
      </c>
      <c r="BM5244">
        <v>1</v>
      </c>
    </row>
    <row r="5245" spans="1:65" x14ac:dyDescent="0.3">
      <c r="A5245">
        <v>144875</v>
      </c>
      <c r="B5245">
        <v>0</v>
      </c>
      <c r="C5245" t="s">
        <v>65</v>
      </c>
      <c r="D5245" t="s">
        <v>88</v>
      </c>
      <c r="E5245" t="s">
        <v>67</v>
      </c>
      <c r="F5245" t="s">
        <v>68</v>
      </c>
      <c r="G5245">
        <v>2</v>
      </c>
      <c r="H5245">
        <v>157500</v>
      </c>
      <c r="I5245">
        <v>1096020</v>
      </c>
      <c r="J5245" t="s">
        <v>69</v>
      </c>
      <c r="K5245" t="s">
        <v>90</v>
      </c>
      <c r="L5245" t="s">
        <v>71</v>
      </c>
      <c r="M5245" t="s">
        <v>72</v>
      </c>
      <c r="N5245">
        <v>1.4463999999999999E-2</v>
      </c>
      <c r="O5245">
        <v>18518</v>
      </c>
      <c r="P5245">
        <v>1989</v>
      </c>
      <c r="Q5245">
        <v>12317</v>
      </c>
      <c r="R5245">
        <v>2047</v>
      </c>
      <c r="S5245">
        <v>2</v>
      </c>
      <c r="T5245">
        <v>2</v>
      </c>
      <c r="U5245" t="s">
        <v>123</v>
      </c>
      <c r="V5245">
        <v>6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 t="s">
        <v>92</v>
      </c>
      <c r="AD5245">
        <v>2823805</v>
      </c>
      <c r="AE5245" t="s">
        <v>65</v>
      </c>
      <c r="AG5245">
        <v>0</v>
      </c>
      <c r="AH5245">
        <v>0</v>
      </c>
      <c r="AK5245" t="s">
        <v>73</v>
      </c>
      <c r="AL5245">
        <v>7</v>
      </c>
      <c r="AM5245" t="s">
        <v>68</v>
      </c>
      <c r="AN5245">
        <v>1</v>
      </c>
      <c r="AR5245" t="s">
        <v>76</v>
      </c>
      <c r="AS5245" t="s">
        <v>129</v>
      </c>
      <c r="AT5245">
        <v>-445</v>
      </c>
      <c r="AU5245" t="s">
        <v>76</v>
      </c>
      <c r="AV5245" t="s">
        <v>79</v>
      </c>
      <c r="AX5245" t="s">
        <v>81</v>
      </c>
      <c r="AY5245" t="s">
        <v>76</v>
      </c>
      <c r="AZ5245" t="s">
        <v>76</v>
      </c>
      <c r="BA5245" t="s">
        <v>76</v>
      </c>
      <c r="BB5245" t="s">
        <v>121</v>
      </c>
      <c r="BC5245">
        <v>-1</v>
      </c>
      <c r="BD5245" t="s">
        <v>76</v>
      </c>
      <c r="BF5245" t="s">
        <v>76</v>
      </c>
      <c r="BG5245" t="s">
        <v>82</v>
      </c>
    </row>
    <row r="5246" spans="1:65" x14ac:dyDescent="0.3">
      <c r="A5246">
        <v>144888</v>
      </c>
      <c r="B5246">
        <v>0</v>
      </c>
      <c r="C5246" t="s">
        <v>65</v>
      </c>
      <c r="D5246" t="s">
        <v>88</v>
      </c>
      <c r="E5246" t="s">
        <v>67</v>
      </c>
      <c r="F5246" t="s">
        <v>68</v>
      </c>
      <c r="G5246">
        <v>0</v>
      </c>
      <c r="H5246">
        <v>202500</v>
      </c>
      <c r="I5246">
        <v>755190</v>
      </c>
      <c r="J5246" t="s">
        <v>89</v>
      </c>
      <c r="K5246" t="s">
        <v>70</v>
      </c>
      <c r="L5246" t="s">
        <v>91</v>
      </c>
      <c r="M5246" t="s">
        <v>72</v>
      </c>
      <c r="N5246">
        <v>4.6219999999999997E-2</v>
      </c>
      <c r="O5246">
        <v>23106</v>
      </c>
      <c r="P5246">
        <v>10872</v>
      </c>
      <c r="Q5246">
        <v>10786</v>
      </c>
      <c r="R5246">
        <v>4305</v>
      </c>
      <c r="S5246">
        <v>1</v>
      </c>
      <c r="T5246">
        <v>1</v>
      </c>
      <c r="U5246" t="s">
        <v>73</v>
      </c>
      <c r="V5246">
        <v>13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 t="s">
        <v>92</v>
      </c>
      <c r="AD5246">
        <v>1219445</v>
      </c>
      <c r="AE5246" t="s">
        <v>93</v>
      </c>
      <c r="AF5246">
        <v>7932.5550000000003</v>
      </c>
      <c r="AG5246">
        <v>60750</v>
      </c>
      <c r="AH5246">
        <v>40144.5</v>
      </c>
      <c r="AI5246">
        <v>22500</v>
      </c>
      <c r="AJ5246">
        <v>60750</v>
      </c>
      <c r="AK5246" t="s">
        <v>109</v>
      </c>
      <c r="AL5246">
        <v>12</v>
      </c>
      <c r="AM5246" t="s">
        <v>68</v>
      </c>
      <c r="AN5246">
        <v>1</v>
      </c>
      <c r="AO5246">
        <v>0.391168346</v>
      </c>
      <c r="AR5246" t="s">
        <v>79</v>
      </c>
      <c r="AS5246" t="s">
        <v>77</v>
      </c>
      <c r="AT5246">
        <v>-2400</v>
      </c>
      <c r="AU5246" t="s">
        <v>78</v>
      </c>
      <c r="AV5246" t="s">
        <v>79</v>
      </c>
      <c r="AW5246" t="s">
        <v>80</v>
      </c>
      <c r="AX5246" t="s">
        <v>102</v>
      </c>
      <c r="AY5246" t="s">
        <v>95</v>
      </c>
      <c r="AZ5246" t="s">
        <v>96</v>
      </c>
      <c r="BA5246" t="s">
        <v>76</v>
      </c>
      <c r="BB5246" t="s">
        <v>104</v>
      </c>
      <c r="BC5246">
        <v>149</v>
      </c>
      <c r="BD5246" t="s">
        <v>85</v>
      </c>
      <c r="BE5246">
        <v>6</v>
      </c>
      <c r="BF5246" t="s">
        <v>86</v>
      </c>
      <c r="BG5246" t="s">
        <v>151</v>
      </c>
      <c r="BH5246">
        <v>365243</v>
      </c>
      <c r="BI5246">
        <v>-2369</v>
      </c>
      <c r="BJ5246">
        <v>-2219</v>
      </c>
      <c r="BK5246">
        <v>-2219</v>
      </c>
      <c r="BL5246">
        <v>-2216</v>
      </c>
      <c r="BM5246">
        <v>1</v>
      </c>
    </row>
    <row r="5247" spans="1:65" x14ac:dyDescent="0.3">
      <c r="A5247">
        <v>144901</v>
      </c>
      <c r="B5247">
        <v>0</v>
      </c>
      <c r="C5247" t="s">
        <v>65</v>
      </c>
      <c r="D5247" t="s">
        <v>66</v>
      </c>
      <c r="E5247" t="s">
        <v>67</v>
      </c>
      <c r="F5247" t="s">
        <v>68</v>
      </c>
      <c r="G5247">
        <v>1</v>
      </c>
      <c r="H5247">
        <v>292500</v>
      </c>
      <c r="I5247">
        <v>1288350</v>
      </c>
      <c r="J5247" t="s">
        <v>69</v>
      </c>
      <c r="K5247" t="s">
        <v>70</v>
      </c>
      <c r="L5247" t="s">
        <v>91</v>
      </c>
      <c r="M5247" t="s">
        <v>72</v>
      </c>
      <c r="N5247">
        <v>9.6570000000000007E-3</v>
      </c>
      <c r="O5247">
        <v>17420</v>
      </c>
      <c r="P5247">
        <v>1670</v>
      </c>
      <c r="Q5247">
        <v>950</v>
      </c>
      <c r="R5247">
        <v>964</v>
      </c>
      <c r="S5247">
        <v>2</v>
      </c>
      <c r="T5247">
        <v>2</v>
      </c>
      <c r="U5247" t="s">
        <v>120</v>
      </c>
      <c r="V5247">
        <v>11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1</v>
      </c>
      <c r="AC5247" t="s">
        <v>92</v>
      </c>
      <c r="AD5247">
        <v>1897073</v>
      </c>
      <c r="AE5247" t="s">
        <v>93</v>
      </c>
      <c r="AF5247">
        <v>14603.49</v>
      </c>
      <c r="AG5247">
        <v>148500</v>
      </c>
      <c r="AH5247">
        <v>148500</v>
      </c>
      <c r="AI5247">
        <v>0</v>
      </c>
      <c r="AJ5247">
        <v>148500</v>
      </c>
      <c r="AK5247" t="s">
        <v>73</v>
      </c>
      <c r="AL5247">
        <v>12</v>
      </c>
      <c r="AM5247" t="s">
        <v>68</v>
      </c>
      <c r="AN5247">
        <v>1</v>
      </c>
      <c r="AO5247">
        <v>0</v>
      </c>
      <c r="AR5247" t="s">
        <v>79</v>
      </c>
      <c r="AS5247" t="s">
        <v>77</v>
      </c>
      <c r="AT5247">
        <v>-363</v>
      </c>
      <c r="AU5247" t="s">
        <v>78</v>
      </c>
      <c r="AV5247" t="s">
        <v>79</v>
      </c>
      <c r="AX5247" t="s">
        <v>81</v>
      </c>
      <c r="AY5247" t="s">
        <v>157</v>
      </c>
      <c r="AZ5247" t="s">
        <v>96</v>
      </c>
      <c r="BA5247" t="s">
        <v>76</v>
      </c>
      <c r="BB5247" t="s">
        <v>138</v>
      </c>
      <c r="BC5247">
        <v>93</v>
      </c>
      <c r="BD5247" t="s">
        <v>157</v>
      </c>
      <c r="BE5247">
        <v>12</v>
      </c>
      <c r="BF5247" t="s">
        <v>147</v>
      </c>
      <c r="BG5247" t="s">
        <v>158</v>
      </c>
      <c r="BH5247">
        <v>365243</v>
      </c>
      <c r="BI5247">
        <v>-332</v>
      </c>
      <c r="BJ5247">
        <v>-2</v>
      </c>
      <c r="BK5247">
        <v>365243</v>
      </c>
      <c r="BL5247">
        <v>365243</v>
      </c>
      <c r="BM5247">
        <v>0</v>
      </c>
    </row>
    <row r="5248" spans="1:65" x14ac:dyDescent="0.3">
      <c r="A5248">
        <v>144907</v>
      </c>
      <c r="B5248">
        <v>0</v>
      </c>
      <c r="C5248" t="s">
        <v>65</v>
      </c>
      <c r="D5248" t="s">
        <v>66</v>
      </c>
      <c r="E5248" t="s">
        <v>68</v>
      </c>
      <c r="F5248" t="s">
        <v>67</v>
      </c>
      <c r="G5248">
        <v>1</v>
      </c>
      <c r="H5248">
        <v>112500</v>
      </c>
      <c r="I5248">
        <v>276277.5</v>
      </c>
      <c r="J5248" t="s">
        <v>69</v>
      </c>
      <c r="K5248" t="s">
        <v>70</v>
      </c>
      <c r="L5248" t="s">
        <v>91</v>
      </c>
      <c r="M5248" t="s">
        <v>72</v>
      </c>
      <c r="N5248">
        <v>3.5791999999999997E-2</v>
      </c>
      <c r="O5248">
        <v>13474</v>
      </c>
      <c r="P5248">
        <v>2194</v>
      </c>
      <c r="Q5248">
        <v>5482</v>
      </c>
      <c r="R5248">
        <v>4358</v>
      </c>
      <c r="S5248">
        <v>2</v>
      </c>
      <c r="T5248">
        <v>2</v>
      </c>
      <c r="U5248" t="s">
        <v>125</v>
      </c>
      <c r="V5248">
        <v>14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1</v>
      </c>
      <c r="AC5248" t="s">
        <v>184</v>
      </c>
      <c r="AD5248">
        <v>2038787</v>
      </c>
      <c r="AE5248" t="s">
        <v>93</v>
      </c>
      <c r="AF5248">
        <v>2703.42</v>
      </c>
      <c r="AG5248">
        <v>22657.5</v>
      </c>
      <c r="AH5248">
        <v>22180.5</v>
      </c>
      <c r="AI5248">
        <v>2475</v>
      </c>
      <c r="AJ5248">
        <v>22657.5</v>
      </c>
      <c r="AK5248" t="s">
        <v>123</v>
      </c>
      <c r="AL5248">
        <v>15</v>
      </c>
      <c r="AM5248" t="s">
        <v>68</v>
      </c>
      <c r="AN5248">
        <v>1</v>
      </c>
      <c r="AO5248">
        <v>0.109326519</v>
      </c>
      <c r="AR5248" t="s">
        <v>79</v>
      </c>
      <c r="AS5248" t="s">
        <v>77</v>
      </c>
      <c r="AT5248">
        <v>-1968</v>
      </c>
      <c r="AU5248" t="s">
        <v>78</v>
      </c>
      <c r="AV5248" t="s">
        <v>79</v>
      </c>
      <c r="AX5248" t="s">
        <v>81</v>
      </c>
      <c r="AY5248" t="s">
        <v>124</v>
      </c>
      <c r="AZ5248" t="s">
        <v>96</v>
      </c>
      <c r="BA5248" t="s">
        <v>76</v>
      </c>
      <c r="BB5248" t="s">
        <v>104</v>
      </c>
      <c r="BC5248">
        <v>25</v>
      </c>
      <c r="BD5248" t="s">
        <v>105</v>
      </c>
      <c r="BE5248">
        <v>12</v>
      </c>
      <c r="BF5248" t="s">
        <v>86</v>
      </c>
      <c r="BG5248" t="s">
        <v>106</v>
      </c>
      <c r="BH5248">
        <v>365243</v>
      </c>
      <c r="BI5248">
        <v>-1930</v>
      </c>
      <c r="BJ5248">
        <v>-1600</v>
      </c>
      <c r="BK5248">
        <v>-1600</v>
      </c>
      <c r="BL5248">
        <v>-1598</v>
      </c>
      <c r="BM5248">
        <v>0</v>
      </c>
    </row>
    <row r="5249" spans="1:65" x14ac:dyDescent="0.3">
      <c r="A5249">
        <v>144911</v>
      </c>
      <c r="B5249">
        <v>1</v>
      </c>
      <c r="C5249" t="s">
        <v>65</v>
      </c>
      <c r="D5249" t="s">
        <v>66</v>
      </c>
      <c r="E5249" t="s">
        <v>67</v>
      </c>
      <c r="F5249" t="s">
        <v>67</v>
      </c>
      <c r="G5249">
        <v>0</v>
      </c>
      <c r="H5249">
        <v>180000</v>
      </c>
      <c r="I5249">
        <v>500427</v>
      </c>
      <c r="J5249" t="s">
        <v>69</v>
      </c>
      <c r="K5249" t="s">
        <v>70</v>
      </c>
      <c r="L5249" t="s">
        <v>119</v>
      </c>
      <c r="M5249" t="s">
        <v>72</v>
      </c>
      <c r="N5249">
        <v>1.4170000000000001E-3</v>
      </c>
      <c r="O5249">
        <v>21168</v>
      </c>
      <c r="P5249">
        <v>885</v>
      </c>
      <c r="Q5249">
        <v>4186</v>
      </c>
      <c r="R5249">
        <v>4208</v>
      </c>
      <c r="S5249">
        <v>2</v>
      </c>
      <c r="T5249">
        <v>2</v>
      </c>
      <c r="U5249" t="s">
        <v>123</v>
      </c>
      <c r="V5249">
        <v>16</v>
      </c>
      <c r="W5249">
        <v>0</v>
      </c>
      <c r="X5249">
        <v>0</v>
      </c>
      <c r="Y5249">
        <v>0</v>
      </c>
      <c r="Z5249">
        <v>1</v>
      </c>
      <c r="AA5249">
        <v>1</v>
      </c>
      <c r="AB5249">
        <v>0</v>
      </c>
      <c r="AC5249" t="s">
        <v>122</v>
      </c>
      <c r="AD5249">
        <v>1515091</v>
      </c>
      <c r="AE5249" t="s">
        <v>93</v>
      </c>
      <c r="AF5249">
        <v>5278.0950000000003</v>
      </c>
      <c r="AG5249">
        <v>102150</v>
      </c>
      <c r="AH5249">
        <v>102150</v>
      </c>
      <c r="AI5249">
        <v>0</v>
      </c>
      <c r="AJ5249">
        <v>102150</v>
      </c>
      <c r="AK5249" t="s">
        <v>73</v>
      </c>
      <c r="AL5249">
        <v>13</v>
      </c>
      <c r="AM5249" t="s">
        <v>68</v>
      </c>
      <c r="AN5249">
        <v>1</v>
      </c>
      <c r="AO5249">
        <v>0</v>
      </c>
      <c r="AR5249" t="s">
        <v>79</v>
      </c>
      <c r="AS5249" t="s">
        <v>77</v>
      </c>
      <c r="AT5249">
        <v>-670</v>
      </c>
      <c r="AU5249" t="s">
        <v>78</v>
      </c>
      <c r="AV5249" t="s">
        <v>79</v>
      </c>
      <c r="AX5249" t="s">
        <v>102</v>
      </c>
      <c r="AY5249" t="s">
        <v>223</v>
      </c>
      <c r="AZ5249" t="s">
        <v>96</v>
      </c>
      <c r="BA5249" t="s">
        <v>76</v>
      </c>
      <c r="BB5249" t="s">
        <v>138</v>
      </c>
      <c r="BC5249">
        <v>180</v>
      </c>
      <c r="BD5249" t="s">
        <v>85</v>
      </c>
      <c r="BE5249">
        <v>24</v>
      </c>
      <c r="BF5249" t="s">
        <v>112</v>
      </c>
      <c r="BG5249" t="s">
        <v>151</v>
      </c>
      <c r="BH5249">
        <v>365243</v>
      </c>
      <c r="BI5249">
        <v>-627</v>
      </c>
      <c r="BJ5249">
        <v>63</v>
      </c>
      <c r="BK5249">
        <v>365243</v>
      </c>
      <c r="BL5249">
        <v>365243</v>
      </c>
      <c r="BM5249">
        <v>0</v>
      </c>
    </row>
    <row r="5250" spans="1:65" x14ac:dyDescent="0.3">
      <c r="A5250">
        <v>144919</v>
      </c>
      <c r="B5250">
        <v>0</v>
      </c>
      <c r="C5250" t="s">
        <v>65</v>
      </c>
      <c r="D5250" t="s">
        <v>88</v>
      </c>
      <c r="E5250" t="s">
        <v>67</v>
      </c>
      <c r="F5250" t="s">
        <v>68</v>
      </c>
      <c r="G5250">
        <v>0</v>
      </c>
      <c r="H5250">
        <v>121500</v>
      </c>
      <c r="I5250">
        <v>284400</v>
      </c>
      <c r="J5250" t="s">
        <v>113</v>
      </c>
      <c r="K5250" t="s">
        <v>70</v>
      </c>
      <c r="L5250" t="s">
        <v>91</v>
      </c>
      <c r="M5250" t="s">
        <v>72</v>
      </c>
      <c r="N5250">
        <v>1.0031999999999999E-2</v>
      </c>
      <c r="O5250">
        <v>22132</v>
      </c>
      <c r="P5250">
        <v>365243</v>
      </c>
      <c r="Q5250">
        <v>8643</v>
      </c>
      <c r="R5250">
        <v>3968</v>
      </c>
      <c r="S5250">
        <v>2</v>
      </c>
      <c r="T5250">
        <v>2</v>
      </c>
      <c r="U5250" t="s">
        <v>123</v>
      </c>
      <c r="V5250">
        <v>7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76</v>
      </c>
      <c r="AD5250">
        <v>1988481</v>
      </c>
      <c r="AE5250" t="s">
        <v>65</v>
      </c>
      <c r="AG5250">
        <v>0</v>
      </c>
      <c r="AH5250">
        <v>0</v>
      </c>
      <c r="AK5250" t="s">
        <v>75</v>
      </c>
      <c r="AL5250">
        <v>7</v>
      </c>
      <c r="AM5250" t="s">
        <v>68</v>
      </c>
      <c r="AN5250">
        <v>1</v>
      </c>
      <c r="AR5250" t="s">
        <v>76</v>
      </c>
      <c r="AS5250" t="s">
        <v>114</v>
      </c>
      <c r="AT5250">
        <v>-218</v>
      </c>
      <c r="AU5250" t="s">
        <v>76</v>
      </c>
      <c r="AV5250" t="s">
        <v>115</v>
      </c>
      <c r="AX5250" t="s">
        <v>81</v>
      </c>
      <c r="AY5250" t="s">
        <v>76</v>
      </c>
      <c r="AZ5250" t="s">
        <v>76</v>
      </c>
      <c r="BA5250" t="s">
        <v>76</v>
      </c>
      <c r="BB5250" t="s">
        <v>121</v>
      </c>
      <c r="BC5250">
        <v>-1</v>
      </c>
      <c r="BD5250" t="s">
        <v>76</v>
      </c>
      <c r="BF5250" t="s">
        <v>76</v>
      </c>
      <c r="BG5250" t="s">
        <v>82</v>
      </c>
    </row>
    <row r="5251" spans="1:65" x14ac:dyDescent="0.3">
      <c r="A5251">
        <v>144920</v>
      </c>
      <c r="B5251">
        <v>0</v>
      </c>
      <c r="C5251" t="s">
        <v>65</v>
      </c>
      <c r="D5251" t="s">
        <v>66</v>
      </c>
      <c r="E5251" t="s">
        <v>67</v>
      </c>
      <c r="F5251" t="s">
        <v>67</v>
      </c>
      <c r="G5251">
        <v>0</v>
      </c>
      <c r="H5251">
        <v>135000</v>
      </c>
      <c r="I5251">
        <v>486000</v>
      </c>
      <c r="J5251" t="s">
        <v>69</v>
      </c>
      <c r="K5251" t="s">
        <v>70</v>
      </c>
      <c r="L5251" t="s">
        <v>119</v>
      </c>
      <c r="M5251" t="s">
        <v>72</v>
      </c>
      <c r="N5251">
        <v>1.5221E-2</v>
      </c>
      <c r="O5251">
        <v>19575</v>
      </c>
      <c r="P5251">
        <v>1697</v>
      </c>
      <c r="Q5251">
        <v>5269</v>
      </c>
      <c r="R5251">
        <v>3117</v>
      </c>
      <c r="S5251">
        <v>2</v>
      </c>
      <c r="T5251">
        <v>2</v>
      </c>
      <c r="U5251" t="s">
        <v>123</v>
      </c>
      <c r="V5251">
        <v>16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 t="s">
        <v>216</v>
      </c>
      <c r="AD5251">
        <v>1818200</v>
      </c>
      <c r="AE5251" t="s">
        <v>93</v>
      </c>
      <c r="AF5251">
        <v>15862.184999999999</v>
      </c>
      <c r="AG5251">
        <v>170001</v>
      </c>
      <c r="AH5251">
        <v>153450</v>
      </c>
      <c r="AI5251">
        <v>17001</v>
      </c>
      <c r="AJ5251">
        <v>170001</v>
      </c>
      <c r="AK5251" t="s">
        <v>75</v>
      </c>
      <c r="AL5251">
        <v>12</v>
      </c>
      <c r="AM5251" t="s">
        <v>68</v>
      </c>
      <c r="AN5251">
        <v>1</v>
      </c>
      <c r="AO5251">
        <v>0.108627315</v>
      </c>
      <c r="AR5251" t="s">
        <v>79</v>
      </c>
      <c r="AS5251" t="s">
        <v>77</v>
      </c>
      <c r="AT5251">
        <v>-302</v>
      </c>
      <c r="AU5251" t="s">
        <v>78</v>
      </c>
      <c r="AV5251" t="s">
        <v>79</v>
      </c>
      <c r="AX5251" t="s">
        <v>81</v>
      </c>
      <c r="AY5251" t="s">
        <v>157</v>
      </c>
      <c r="AZ5251" t="s">
        <v>96</v>
      </c>
      <c r="BA5251" t="s">
        <v>76</v>
      </c>
      <c r="BB5251" t="s">
        <v>138</v>
      </c>
      <c r="BC5251">
        <v>50</v>
      </c>
      <c r="BD5251" t="s">
        <v>157</v>
      </c>
      <c r="BE5251">
        <v>12</v>
      </c>
      <c r="BF5251" t="s">
        <v>147</v>
      </c>
      <c r="BG5251" t="s">
        <v>158</v>
      </c>
      <c r="BH5251">
        <v>365243</v>
      </c>
      <c r="BI5251">
        <v>-271</v>
      </c>
      <c r="BJ5251">
        <v>59</v>
      </c>
      <c r="BK5251">
        <v>-121</v>
      </c>
      <c r="BL5251">
        <v>-113</v>
      </c>
      <c r="BM5251">
        <v>0</v>
      </c>
    </row>
    <row r="5252" spans="1:65" x14ac:dyDescent="0.3">
      <c r="A5252">
        <v>144924</v>
      </c>
      <c r="B5252">
        <v>1</v>
      </c>
      <c r="C5252" t="s">
        <v>65</v>
      </c>
      <c r="D5252" t="s">
        <v>88</v>
      </c>
      <c r="E5252" t="s">
        <v>67</v>
      </c>
      <c r="F5252" t="s">
        <v>68</v>
      </c>
      <c r="G5252">
        <v>3</v>
      </c>
      <c r="H5252">
        <v>270000</v>
      </c>
      <c r="I5252">
        <v>450000</v>
      </c>
      <c r="J5252" t="s">
        <v>69</v>
      </c>
      <c r="K5252" t="s">
        <v>90</v>
      </c>
      <c r="L5252" t="s">
        <v>139</v>
      </c>
      <c r="M5252" t="s">
        <v>72</v>
      </c>
      <c r="N5252">
        <v>1.0276E-2</v>
      </c>
      <c r="O5252">
        <v>10990</v>
      </c>
      <c r="P5252">
        <v>2951</v>
      </c>
      <c r="Q5252">
        <v>2525</v>
      </c>
      <c r="R5252">
        <v>3658</v>
      </c>
      <c r="S5252">
        <v>2</v>
      </c>
      <c r="T5252">
        <v>2</v>
      </c>
      <c r="U5252" t="s">
        <v>125</v>
      </c>
      <c r="V5252">
        <v>16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145</v>
      </c>
      <c r="AD5252">
        <v>1728880</v>
      </c>
      <c r="AE5252" t="s">
        <v>65</v>
      </c>
      <c r="AF5252">
        <v>29129.805</v>
      </c>
      <c r="AG5252">
        <v>337500</v>
      </c>
      <c r="AH5252">
        <v>368685</v>
      </c>
      <c r="AJ5252">
        <v>337500</v>
      </c>
      <c r="AK5252" t="s">
        <v>125</v>
      </c>
      <c r="AL5252">
        <v>11</v>
      </c>
      <c r="AM5252" t="s">
        <v>68</v>
      </c>
      <c r="AN5252">
        <v>1</v>
      </c>
      <c r="AR5252" t="s">
        <v>152</v>
      </c>
      <c r="AS5252" t="s">
        <v>114</v>
      </c>
      <c r="AT5252">
        <v>-560</v>
      </c>
      <c r="AU5252" t="s">
        <v>78</v>
      </c>
      <c r="AV5252" t="s">
        <v>165</v>
      </c>
      <c r="AX5252" t="s">
        <v>81</v>
      </c>
      <c r="AY5252" t="s">
        <v>76</v>
      </c>
      <c r="AZ5252" t="s">
        <v>82</v>
      </c>
      <c r="BA5252" t="s">
        <v>83</v>
      </c>
      <c r="BB5252" t="s">
        <v>117</v>
      </c>
      <c r="BC5252">
        <v>14</v>
      </c>
      <c r="BD5252" t="s">
        <v>76</v>
      </c>
      <c r="BE5252">
        <v>24</v>
      </c>
      <c r="BF5252" t="s">
        <v>86</v>
      </c>
      <c r="BG5252" t="s">
        <v>87</v>
      </c>
    </row>
    <row r="5253" spans="1:65" x14ac:dyDescent="0.3">
      <c r="A5253">
        <v>144932</v>
      </c>
      <c r="B5253">
        <v>0</v>
      </c>
      <c r="C5253" t="s">
        <v>65</v>
      </c>
      <c r="D5253" t="s">
        <v>88</v>
      </c>
      <c r="E5253" t="s">
        <v>67</v>
      </c>
      <c r="F5253" t="s">
        <v>68</v>
      </c>
      <c r="G5253">
        <v>0</v>
      </c>
      <c r="H5253">
        <v>135000</v>
      </c>
      <c r="I5253">
        <v>755190</v>
      </c>
      <c r="J5253" t="s">
        <v>69</v>
      </c>
      <c r="K5253" t="s">
        <v>70</v>
      </c>
      <c r="L5253" t="s">
        <v>140</v>
      </c>
      <c r="M5253" t="s">
        <v>169</v>
      </c>
      <c r="N5253">
        <v>2.2624999999999999E-2</v>
      </c>
      <c r="O5253">
        <v>16081</v>
      </c>
      <c r="P5253">
        <v>3705</v>
      </c>
      <c r="Q5253">
        <v>8059</v>
      </c>
      <c r="R5253">
        <v>4830</v>
      </c>
      <c r="S5253">
        <v>2</v>
      </c>
      <c r="T5253">
        <v>2</v>
      </c>
      <c r="U5253" t="s">
        <v>109</v>
      </c>
      <c r="V5253">
        <v>15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 t="s">
        <v>168</v>
      </c>
      <c r="AD5253">
        <v>2684869</v>
      </c>
      <c r="AE5253" t="s">
        <v>65</v>
      </c>
      <c r="AG5253">
        <v>0</v>
      </c>
      <c r="AH5253">
        <v>0</v>
      </c>
      <c r="AK5253" t="s">
        <v>120</v>
      </c>
      <c r="AL5253">
        <v>18</v>
      </c>
      <c r="AM5253" t="s">
        <v>68</v>
      </c>
      <c r="AN5253">
        <v>1</v>
      </c>
      <c r="AR5253" t="s">
        <v>76</v>
      </c>
      <c r="AS5253" t="s">
        <v>129</v>
      </c>
      <c r="AT5253">
        <v>-107</v>
      </c>
      <c r="AU5253" t="s">
        <v>76</v>
      </c>
      <c r="AV5253" t="s">
        <v>79</v>
      </c>
      <c r="AX5253" t="s">
        <v>81</v>
      </c>
      <c r="AY5253" t="s">
        <v>76</v>
      </c>
      <c r="AZ5253" t="s">
        <v>76</v>
      </c>
      <c r="BA5253" t="s">
        <v>76</v>
      </c>
      <c r="BB5253" t="s">
        <v>121</v>
      </c>
      <c r="BC5253">
        <v>0</v>
      </c>
      <c r="BD5253" t="s">
        <v>76</v>
      </c>
      <c r="BF5253" t="s">
        <v>76</v>
      </c>
      <c r="BG5253" t="s">
        <v>82</v>
      </c>
    </row>
    <row r="5254" spans="1:65" x14ac:dyDescent="0.3">
      <c r="A5254">
        <v>144932</v>
      </c>
      <c r="B5254">
        <v>0</v>
      </c>
      <c r="C5254" t="s">
        <v>65</v>
      </c>
      <c r="D5254" t="s">
        <v>88</v>
      </c>
      <c r="E5254" t="s">
        <v>67</v>
      </c>
      <c r="F5254" t="s">
        <v>68</v>
      </c>
      <c r="G5254">
        <v>0</v>
      </c>
      <c r="H5254">
        <v>135000</v>
      </c>
      <c r="I5254">
        <v>755190</v>
      </c>
      <c r="J5254" t="s">
        <v>69</v>
      </c>
      <c r="K5254" t="s">
        <v>70</v>
      </c>
      <c r="L5254" t="s">
        <v>140</v>
      </c>
      <c r="M5254" t="s">
        <v>169</v>
      </c>
      <c r="N5254">
        <v>2.2624999999999999E-2</v>
      </c>
      <c r="O5254">
        <v>16081</v>
      </c>
      <c r="P5254">
        <v>3705</v>
      </c>
      <c r="Q5254">
        <v>8059</v>
      </c>
      <c r="R5254">
        <v>4830</v>
      </c>
      <c r="S5254">
        <v>2</v>
      </c>
      <c r="T5254">
        <v>2</v>
      </c>
      <c r="U5254" t="s">
        <v>109</v>
      </c>
      <c r="V5254">
        <v>15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 t="s">
        <v>168</v>
      </c>
      <c r="AD5254">
        <v>1841955</v>
      </c>
      <c r="AE5254" t="s">
        <v>65</v>
      </c>
      <c r="AF5254">
        <v>33952.004999999997</v>
      </c>
      <c r="AG5254">
        <v>270000</v>
      </c>
      <c r="AH5254">
        <v>321925.5</v>
      </c>
      <c r="AJ5254">
        <v>270000</v>
      </c>
      <c r="AK5254" t="s">
        <v>125</v>
      </c>
      <c r="AL5254">
        <v>18</v>
      </c>
      <c r="AM5254" t="s">
        <v>68</v>
      </c>
      <c r="AN5254">
        <v>1</v>
      </c>
      <c r="AR5254" t="s">
        <v>76</v>
      </c>
      <c r="AS5254" t="s">
        <v>114</v>
      </c>
      <c r="AT5254">
        <v>-1228</v>
      </c>
      <c r="AU5254" t="s">
        <v>78</v>
      </c>
      <c r="AV5254" t="s">
        <v>115</v>
      </c>
      <c r="AW5254" t="s">
        <v>80</v>
      </c>
      <c r="AX5254" t="s">
        <v>81</v>
      </c>
      <c r="AY5254" t="s">
        <v>76</v>
      </c>
      <c r="AZ5254" t="s">
        <v>82</v>
      </c>
      <c r="BA5254" t="s">
        <v>116</v>
      </c>
      <c r="BB5254" t="s">
        <v>121</v>
      </c>
      <c r="BC5254">
        <v>0</v>
      </c>
      <c r="BD5254" t="s">
        <v>76</v>
      </c>
      <c r="BE5254">
        <v>12</v>
      </c>
      <c r="BF5254" t="s">
        <v>147</v>
      </c>
      <c r="BG5254" t="s">
        <v>154</v>
      </c>
    </row>
    <row r="5255" spans="1:65" x14ac:dyDescent="0.3">
      <c r="A5255">
        <v>144934</v>
      </c>
      <c r="B5255">
        <v>0</v>
      </c>
      <c r="C5255" t="s">
        <v>65</v>
      </c>
      <c r="D5255" t="s">
        <v>88</v>
      </c>
      <c r="E5255" t="s">
        <v>68</v>
      </c>
      <c r="F5255" t="s">
        <v>68</v>
      </c>
      <c r="G5255">
        <v>0</v>
      </c>
      <c r="H5255">
        <v>180000</v>
      </c>
      <c r="I5255">
        <v>292500</v>
      </c>
      <c r="J5255" t="s">
        <v>69</v>
      </c>
      <c r="K5255" t="s">
        <v>70</v>
      </c>
      <c r="L5255" t="s">
        <v>119</v>
      </c>
      <c r="M5255" t="s">
        <v>72</v>
      </c>
      <c r="N5255">
        <v>1.8208999999999999E-2</v>
      </c>
      <c r="O5255">
        <v>12791</v>
      </c>
      <c r="P5255">
        <v>741</v>
      </c>
      <c r="Q5255">
        <v>3983</v>
      </c>
      <c r="R5255">
        <v>4697</v>
      </c>
      <c r="S5255">
        <v>3</v>
      </c>
      <c r="T5255">
        <v>3</v>
      </c>
      <c r="U5255" t="s">
        <v>73</v>
      </c>
      <c r="V5255">
        <v>14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92</v>
      </c>
      <c r="AD5255">
        <v>1993775</v>
      </c>
      <c r="AE5255" t="s">
        <v>93</v>
      </c>
      <c r="AF5255">
        <v>5289.66</v>
      </c>
      <c r="AG5255">
        <v>30442.5</v>
      </c>
      <c r="AH5255">
        <v>25942.5</v>
      </c>
      <c r="AI5255">
        <v>4500</v>
      </c>
      <c r="AJ5255">
        <v>30442.5</v>
      </c>
      <c r="AK5255" t="s">
        <v>125</v>
      </c>
      <c r="AL5255">
        <v>13</v>
      </c>
      <c r="AM5255" t="s">
        <v>68</v>
      </c>
      <c r="AN5255">
        <v>1</v>
      </c>
      <c r="AO5255">
        <v>0.160989048</v>
      </c>
      <c r="AR5255" t="s">
        <v>79</v>
      </c>
      <c r="AS5255" t="s">
        <v>77</v>
      </c>
      <c r="AT5255">
        <v>-2228</v>
      </c>
      <c r="AU5255" t="s">
        <v>78</v>
      </c>
      <c r="AV5255" t="s">
        <v>79</v>
      </c>
      <c r="AW5255" t="s">
        <v>101</v>
      </c>
      <c r="AX5255" t="s">
        <v>102</v>
      </c>
      <c r="AY5255" t="s">
        <v>124</v>
      </c>
      <c r="AZ5255" t="s">
        <v>96</v>
      </c>
      <c r="BA5255" t="s">
        <v>76</v>
      </c>
      <c r="BB5255" t="s">
        <v>84</v>
      </c>
      <c r="BC5255">
        <v>12</v>
      </c>
      <c r="BD5255" t="s">
        <v>105</v>
      </c>
      <c r="BE5255">
        <v>6</v>
      </c>
      <c r="BF5255" t="s">
        <v>86</v>
      </c>
      <c r="BG5255" t="s">
        <v>106</v>
      </c>
      <c r="BH5255">
        <v>365243</v>
      </c>
      <c r="BI5255">
        <v>-2188</v>
      </c>
      <c r="BJ5255">
        <v>-2038</v>
      </c>
      <c r="BK5255">
        <v>-2038</v>
      </c>
      <c r="BL5255">
        <v>-2034</v>
      </c>
      <c r="BM5255">
        <v>0</v>
      </c>
    </row>
    <row r="5256" spans="1:65" x14ac:dyDescent="0.3">
      <c r="A5256">
        <v>144940</v>
      </c>
      <c r="B5256">
        <v>0</v>
      </c>
      <c r="C5256" t="s">
        <v>65</v>
      </c>
      <c r="D5256" t="s">
        <v>88</v>
      </c>
      <c r="E5256" t="s">
        <v>67</v>
      </c>
      <c r="F5256" t="s">
        <v>68</v>
      </c>
      <c r="G5256">
        <v>0</v>
      </c>
      <c r="H5256">
        <v>90000</v>
      </c>
      <c r="I5256">
        <v>239850</v>
      </c>
      <c r="J5256" t="s">
        <v>113</v>
      </c>
      <c r="K5256" t="s">
        <v>70</v>
      </c>
      <c r="L5256" t="s">
        <v>139</v>
      </c>
      <c r="M5256" t="s">
        <v>72</v>
      </c>
      <c r="N5256">
        <v>1.8029E-2</v>
      </c>
      <c r="O5256">
        <v>24587</v>
      </c>
      <c r="P5256">
        <v>365243</v>
      </c>
      <c r="Q5256">
        <v>3562</v>
      </c>
      <c r="R5256">
        <v>4505</v>
      </c>
      <c r="S5256">
        <v>3</v>
      </c>
      <c r="T5256">
        <v>3</v>
      </c>
      <c r="U5256" t="s">
        <v>125</v>
      </c>
      <c r="V5256">
        <v>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 t="s">
        <v>76</v>
      </c>
      <c r="AD5256">
        <v>2548484</v>
      </c>
      <c r="AE5256" t="s">
        <v>65</v>
      </c>
      <c r="AF5256">
        <v>22425.974999999999</v>
      </c>
      <c r="AG5256">
        <v>225000</v>
      </c>
      <c r="AH5256">
        <v>239850</v>
      </c>
      <c r="AJ5256">
        <v>225000</v>
      </c>
      <c r="AK5256" t="s">
        <v>120</v>
      </c>
      <c r="AL5256">
        <v>5</v>
      </c>
      <c r="AM5256" t="s">
        <v>68</v>
      </c>
      <c r="AN5256">
        <v>1</v>
      </c>
      <c r="AR5256" t="s">
        <v>76</v>
      </c>
      <c r="AS5256" t="s">
        <v>114</v>
      </c>
      <c r="AT5256">
        <v>-181</v>
      </c>
      <c r="AU5256" t="s">
        <v>78</v>
      </c>
      <c r="AV5256" t="s">
        <v>115</v>
      </c>
      <c r="AW5256" t="s">
        <v>80</v>
      </c>
      <c r="AX5256" t="s">
        <v>81</v>
      </c>
      <c r="AY5256" t="s">
        <v>76</v>
      </c>
      <c r="AZ5256" t="s">
        <v>82</v>
      </c>
      <c r="BA5256" t="s">
        <v>116</v>
      </c>
      <c r="BB5256" t="s">
        <v>121</v>
      </c>
      <c r="BC5256">
        <v>-1</v>
      </c>
      <c r="BD5256" t="s">
        <v>76</v>
      </c>
      <c r="BE5256">
        <v>12</v>
      </c>
      <c r="BF5256" t="s">
        <v>112</v>
      </c>
      <c r="BG5256" t="s">
        <v>118</v>
      </c>
    </row>
    <row r="5257" spans="1:65" x14ac:dyDescent="0.3">
      <c r="A5257">
        <v>144952</v>
      </c>
      <c r="B5257">
        <v>0</v>
      </c>
      <c r="C5257" t="s">
        <v>65</v>
      </c>
      <c r="D5257" t="s">
        <v>88</v>
      </c>
      <c r="E5257" t="s">
        <v>67</v>
      </c>
      <c r="F5257" t="s">
        <v>68</v>
      </c>
      <c r="G5257">
        <v>1</v>
      </c>
      <c r="H5257">
        <v>99000</v>
      </c>
      <c r="I5257">
        <v>86598</v>
      </c>
      <c r="J5257" t="s">
        <v>89</v>
      </c>
      <c r="K5257" t="s">
        <v>90</v>
      </c>
      <c r="L5257" t="s">
        <v>71</v>
      </c>
      <c r="M5257" t="s">
        <v>72</v>
      </c>
      <c r="N5257">
        <v>3.1329000000000003E-2</v>
      </c>
      <c r="O5257">
        <v>19916</v>
      </c>
      <c r="P5257">
        <v>976</v>
      </c>
      <c r="Q5257">
        <v>3480</v>
      </c>
      <c r="R5257">
        <v>3297</v>
      </c>
      <c r="S5257">
        <v>2</v>
      </c>
      <c r="T5257">
        <v>2</v>
      </c>
      <c r="U5257" t="s">
        <v>120</v>
      </c>
      <c r="V5257">
        <v>7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 t="s">
        <v>92</v>
      </c>
      <c r="AD5257">
        <v>1821634</v>
      </c>
      <c r="AE5257" t="s">
        <v>65</v>
      </c>
      <c r="AF5257">
        <v>9537.2999999999993</v>
      </c>
      <c r="AG5257">
        <v>45000</v>
      </c>
      <c r="AH5257">
        <v>51822</v>
      </c>
      <c r="AJ5257">
        <v>45000</v>
      </c>
      <c r="AK5257" t="s">
        <v>94</v>
      </c>
      <c r="AL5257">
        <v>9</v>
      </c>
      <c r="AM5257" t="s">
        <v>68</v>
      </c>
      <c r="AN5257">
        <v>1</v>
      </c>
      <c r="AR5257" t="s">
        <v>76</v>
      </c>
      <c r="AS5257" t="s">
        <v>77</v>
      </c>
      <c r="AT5257">
        <v>-704</v>
      </c>
      <c r="AU5257" t="s">
        <v>78</v>
      </c>
      <c r="AV5257" t="s">
        <v>79</v>
      </c>
      <c r="AW5257" t="s">
        <v>80</v>
      </c>
      <c r="AX5257" t="s">
        <v>81</v>
      </c>
      <c r="AY5257" t="s">
        <v>76</v>
      </c>
      <c r="AZ5257" t="s">
        <v>82</v>
      </c>
      <c r="BA5257" t="s">
        <v>116</v>
      </c>
      <c r="BB5257" t="s">
        <v>121</v>
      </c>
      <c r="BC5257">
        <v>-1</v>
      </c>
      <c r="BD5257" t="s">
        <v>76</v>
      </c>
      <c r="BE5257">
        <v>6</v>
      </c>
      <c r="BF5257" t="s">
        <v>147</v>
      </c>
      <c r="BG5257" t="s">
        <v>154</v>
      </c>
      <c r="BH5257">
        <v>365243</v>
      </c>
      <c r="BI5257">
        <v>-674</v>
      </c>
      <c r="BJ5257">
        <v>-524</v>
      </c>
      <c r="BK5257">
        <v>-524</v>
      </c>
      <c r="BL5257">
        <v>-521</v>
      </c>
      <c r="BM5257">
        <v>1</v>
      </c>
    </row>
    <row r="5258" spans="1:65" x14ac:dyDescent="0.3">
      <c r="A5258">
        <v>144956</v>
      </c>
      <c r="B5258">
        <v>1</v>
      </c>
      <c r="C5258" t="s">
        <v>65</v>
      </c>
      <c r="D5258" t="s">
        <v>66</v>
      </c>
      <c r="E5258" t="s">
        <v>67</v>
      </c>
      <c r="F5258" t="s">
        <v>68</v>
      </c>
      <c r="G5258">
        <v>0</v>
      </c>
      <c r="H5258">
        <v>54000</v>
      </c>
      <c r="I5258">
        <v>885762</v>
      </c>
      <c r="J5258" t="s">
        <v>113</v>
      </c>
      <c r="K5258" t="s">
        <v>70</v>
      </c>
      <c r="L5258" t="s">
        <v>91</v>
      </c>
      <c r="M5258" t="s">
        <v>72</v>
      </c>
      <c r="N5258">
        <v>2.461E-2</v>
      </c>
      <c r="O5258">
        <v>23710</v>
      </c>
      <c r="P5258">
        <v>365243</v>
      </c>
      <c r="Q5258">
        <v>12406</v>
      </c>
      <c r="R5258">
        <v>3929</v>
      </c>
      <c r="S5258">
        <v>2</v>
      </c>
      <c r="T5258">
        <v>2</v>
      </c>
      <c r="U5258" t="s">
        <v>73</v>
      </c>
      <c r="V5258">
        <v>18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 t="s">
        <v>76</v>
      </c>
      <c r="AD5258">
        <v>2300123</v>
      </c>
      <c r="AE5258" t="s">
        <v>65</v>
      </c>
      <c r="AF5258">
        <v>13912.605</v>
      </c>
      <c r="AG5258">
        <v>225000</v>
      </c>
      <c r="AH5258">
        <v>269550</v>
      </c>
      <c r="AJ5258">
        <v>225000</v>
      </c>
      <c r="AK5258" t="s">
        <v>120</v>
      </c>
      <c r="AL5258">
        <v>15</v>
      </c>
      <c r="AM5258" t="s">
        <v>68</v>
      </c>
      <c r="AN5258">
        <v>1</v>
      </c>
      <c r="AR5258" t="s">
        <v>76</v>
      </c>
      <c r="AS5258" t="s">
        <v>77</v>
      </c>
      <c r="AT5258">
        <v>-995</v>
      </c>
      <c r="AU5258" t="s">
        <v>78</v>
      </c>
      <c r="AV5258" t="s">
        <v>79</v>
      </c>
      <c r="AW5258" t="s">
        <v>80</v>
      </c>
      <c r="AX5258" t="s">
        <v>81</v>
      </c>
      <c r="AY5258" t="s">
        <v>76</v>
      </c>
      <c r="AZ5258" t="s">
        <v>82</v>
      </c>
      <c r="BA5258" t="s">
        <v>116</v>
      </c>
      <c r="BB5258" t="s">
        <v>121</v>
      </c>
      <c r="BC5258">
        <v>-1</v>
      </c>
      <c r="BD5258" t="s">
        <v>76</v>
      </c>
      <c r="BE5258">
        <v>36</v>
      </c>
      <c r="BF5258" t="s">
        <v>147</v>
      </c>
      <c r="BG5258" t="s">
        <v>154</v>
      </c>
      <c r="BH5258">
        <v>365243</v>
      </c>
      <c r="BI5258">
        <v>-965</v>
      </c>
      <c r="BJ5258">
        <v>85</v>
      </c>
      <c r="BK5258">
        <v>365243</v>
      </c>
      <c r="BL5258">
        <v>365243</v>
      </c>
      <c r="BM5258">
        <v>1</v>
      </c>
    </row>
    <row r="5259" spans="1:65" x14ac:dyDescent="0.3">
      <c r="A5259">
        <v>144997</v>
      </c>
      <c r="B5259">
        <v>0</v>
      </c>
      <c r="C5259" t="s">
        <v>65</v>
      </c>
      <c r="D5259" t="s">
        <v>88</v>
      </c>
      <c r="E5259" t="s">
        <v>67</v>
      </c>
      <c r="F5259" t="s">
        <v>68</v>
      </c>
      <c r="G5259">
        <v>0</v>
      </c>
      <c r="H5259">
        <v>270000</v>
      </c>
      <c r="I5259">
        <v>679500</v>
      </c>
      <c r="J5259" t="s">
        <v>89</v>
      </c>
      <c r="K5259" t="s">
        <v>70</v>
      </c>
      <c r="L5259" t="s">
        <v>71</v>
      </c>
      <c r="M5259" t="s">
        <v>72</v>
      </c>
      <c r="N5259">
        <v>3.0755000000000001E-2</v>
      </c>
      <c r="O5259">
        <v>18444</v>
      </c>
      <c r="P5259">
        <v>1223</v>
      </c>
      <c r="Q5259">
        <v>6607</v>
      </c>
      <c r="R5259">
        <v>1982</v>
      </c>
      <c r="S5259">
        <v>2</v>
      </c>
      <c r="T5259">
        <v>2</v>
      </c>
      <c r="U5259" t="s">
        <v>109</v>
      </c>
      <c r="V5259">
        <v>12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108</v>
      </c>
      <c r="AD5259">
        <v>1881881</v>
      </c>
      <c r="AE5259" t="s">
        <v>65</v>
      </c>
      <c r="AF5259">
        <v>36280.71</v>
      </c>
      <c r="AG5259">
        <v>315000</v>
      </c>
      <c r="AH5259">
        <v>372415.5</v>
      </c>
      <c r="AJ5259">
        <v>315000</v>
      </c>
      <c r="AK5259" t="s">
        <v>120</v>
      </c>
      <c r="AL5259">
        <v>16</v>
      </c>
      <c r="AM5259" t="s">
        <v>68</v>
      </c>
      <c r="AN5259">
        <v>1</v>
      </c>
      <c r="AR5259" t="s">
        <v>76</v>
      </c>
      <c r="AS5259" t="s">
        <v>77</v>
      </c>
      <c r="AT5259">
        <v>-478</v>
      </c>
      <c r="AU5259" t="s">
        <v>78</v>
      </c>
      <c r="AV5259" t="s">
        <v>79</v>
      </c>
      <c r="AX5259" t="s">
        <v>81</v>
      </c>
      <c r="AY5259" t="s">
        <v>76</v>
      </c>
      <c r="AZ5259" t="s">
        <v>82</v>
      </c>
      <c r="BA5259" t="s">
        <v>116</v>
      </c>
      <c r="BB5259" t="s">
        <v>121</v>
      </c>
      <c r="BC5259">
        <v>-1</v>
      </c>
      <c r="BD5259" t="s">
        <v>76</v>
      </c>
      <c r="BE5259">
        <v>12</v>
      </c>
      <c r="BF5259" t="s">
        <v>112</v>
      </c>
      <c r="BG5259" t="s">
        <v>118</v>
      </c>
      <c r="BH5259">
        <v>365243</v>
      </c>
      <c r="BI5259">
        <v>-448</v>
      </c>
      <c r="BJ5259">
        <v>-118</v>
      </c>
      <c r="BK5259">
        <v>-238</v>
      </c>
      <c r="BL5259">
        <v>-229</v>
      </c>
      <c r="BM5259">
        <v>1</v>
      </c>
    </row>
    <row r="5260" spans="1:65" x14ac:dyDescent="0.3">
      <c r="A5260">
        <v>145005</v>
      </c>
      <c r="B5260">
        <v>0</v>
      </c>
      <c r="C5260" t="s">
        <v>65</v>
      </c>
      <c r="D5260" t="s">
        <v>88</v>
      </c>
      <c r="E5260" t="s">
        <v>67</v>
      </c>
      <c r="F5260" t="s">
        <v>67</v>
      </c>
      <c r="G5260">
        <v>0</v>
      </c>
      <c r="H5260">
        <v>135000</v>
      </c>
      <c r="I5260">
        <v>225000</v>
      </c>
      <c r="J5260" t="s">
        <v>69</v>
      </c>
      <c r="K5260" t="s">
        <v>70</v>
      </c>
      <c r="L5260" t="s">
        <v>71</v>
      </c>
      <c r="M5260" t="s">
        <v>72</v>
      </c>
      <c r="N5260">
        <v>2.8663000000000001E-2</v>
      </c>
      <c r="O5260">
        <v>17898</v>
      </c>
      <c r="P5260">
        <v>1435</v>
      </c>
      <c r="Q5260">
        <v>1827</v>
      </c>
      <c r="R5260">
        <v>1418</v>
      </c>
      <c r="S5260">
        <v>2</v>
      </c>
      <c r="T5260">
        <v>2</v>
      </c>
      <c r="U5260" t="s">
        <v>125</v>
      </c>
      <c r="V5260">
        <v>15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135</v>
      </c>
      <c r="AD5260">
        <v>1147688</v>
      </c>
      <c r="AE5260" t="s">
        <v>65</v>
      </c>
      <c r="AG5260">
        <v>0</v>
      </c>
      <c r="AH5260">
        <v>0</v>
      </c>
      <c r="AK5260" t="s">
        <v>125</v>
      </c>
      <c r="AL5260">
        <v>13</v>
      </c>
      <c r="AM5260" t="s">
        <v>68</v>
      </c>
      <c r="AN5260">
        <v>1</v>
      </c>
      <c r="AR5260" t="s">
        <v>76</v>
      </c>
      <c r="AS5260" t="s">
        <v>129</v>
      </c>
      <c r="AT5260">
        <v>-468</v>
      </c>
      <c r="AU5260" t="s">
        <v>76</v>
      </c>
      <c r="AV5260" t="s">
        <v>79</v>
      </c>
      <c r="AX5260" t="s">
        <v>81</v>
      </c>
      <c r="AY5260" t="s">
        <v>76</v>
      </c>
      <c r="AZ5260" t="s">
        <v>76</v>
      </c>
      <c r="BA5260" t="s">
        <v>76</v>
      </c>
      <c r="BB5260" t="s">
        <v>121</v>
      </c>
      <c r="BC5260">
        <v>-1</v>
      </c>
      <c r="BD5260" t="s">
        <v>76</v>
      </c>
      <c r="BF5260" t="s">
        <v>76</v>
      </c>
      <c r="BG5260" t="s">
        <v>82</v>
      </c>
    </row>
    <row r="5261" spans="1:65" x14ac:dyDescent="0.3">
      <c r="A5261">
        <v>145012</v>
      </c>
      <c r="B5261">
        <v>0</v>
      </c>
      <c r="C5261" t="s">
        <v>65</v>
      </c>
      <c r="D5261" t="s">
        <v>88</v>
      </c>
      <c r="E5261" t="s">
        <v>67</v>
      </c>
      <c r="F5261" t="s">
        <v>67</v>
      </c>
      <c r="G5261">
        <v>0</v>
      </c>
      <c r="H5261">
        <v>112500</v>
      </c>
      <c r="I5261">
        <v>381528</v>
      </c>
      <c r="J5261" t="s">
        <v>113</v>
      </c>
      <c r="K5261" t="s">
        <v>70</v>
      </c>
      <c r="L5261" t="s">
        <v>91</v>
      </c>
      <c r="M5261" t="s">
        <v>72</v>
      </c>
      <c r="N5261">
        <v>4.96E-3</v>
      </c>
      <c r="O5261">
        <v>10026</v>
      </c>
      <c r="P5261">
        <v>365243</v>
      </c>
      <c r="Q5261">
        <v>1430</v>
      </c>
      <c r="R5261">
        <v>1438</v>
      </c>
      <c r="S5261">
        <v>2</v>
      </c>
      <c r="T5261">
        <v>2</v>
      </c>
      <c r="U5261" t="s">
        <v>109</v>
      </c>
      <c r="V5261">
        <v>12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 t="s">
        <v>76</v>
      </c>
      <c r="AD5261">
        <v>1558623</v>
      </c>
      <c r="AE5261" t="s">
        <v>65</v>
      </c>
      <c r="AF5261">
        <v>5120.1000000000004</v>
      </c>
      <c r="AG5261">
        <v>49500</v>
      </c>
      <c r="AH5261">
        <v>54400.5</v>
      </c>
      <c r="AJ5261">
        <v>49500</v>
      </c>
      <c r="AK5261" t="s">
        <v>125</v>
      </c>
      <c r="AL5261">
        <v>12</v>
      </c>
      <c r="AM5261" t="s">
        <v>68</v>
      </c>
      <c r="AN5261">
        <v>1</v>
      </c>
      <c r="AR5261" t="s">
        <v>76</v>
      </c>
      <c r="AS5261" t="s">
        <v>114</v>
      </c>
      <c r="AT5261">
        <v>-136</v>
      </c>
      <c r="AU5261" t="s">
        <v>78</v>
      </c>
      <c r="AV5261" t="s">
        <v>115</v>
      </c>
      <c r="AW5261" t="s">
        <v>80</v>
      </c>
      <c r="AX5261" t="s">
        <v>81</v>
      </c>
      <c r="AY5261" t="s">
        <v>76</v>
      </c>
      <c r="AZ5261" t="s">
        <v>82</v>
      </c>
      <c r="BA5261" t="s">
        <v>116</v>
      </c>
      <c r="BB5261" t="s">
        <v>84</v>
      </c>
      <c r="BC5261">
        <v>150</v>
      </c>
      <c r="BD5261" t="s">
        <v>85</v>
      </c>
      <c r="BE5261">
        <v>18</v>
      </c>
      <c r="BF5261" t="s">
        <v>86</v>
      </c>
      <c r="BG5261" t="s">
        <v>172</v>
      </c>
    </row>
    <row r="5262" spans="1:65" x14ac:dyDescent="0.3">
      <c r="A5262">
        <v>145012</v>
      </c>
      <c r="B5262">
        <v>0</v>
      </c>
      <c r="C5262" t="s">
        <v>65</v>
      </c>
      <c r="D5262" t="s">
        <v>88</v>
      </c>
      <c r="E5262" t="s">
        <v>67</v>
      </c>
      <c r="F5262" t="s">
        <v>67</v>
      </c>
      <c r="G5262">
        <v>0</v>
      </c>
      <c r="H5262">
        <v>112500</v>
      </c>
      <c r="I5262">
        <v>381528</v>
      </c>
      <c r="J5262" t="s">
        <v>113</v>
      </c>
      <c r="K5262" t="s">
        <v>70</v>
      </c>
      <c r="L5262" t="s">
        <v>91</v>
      </c>
      <c r="M5262" t="s">
        <v>72</v>
      </c>
      <c r="N5262">
        <v>4.96E-3</v>
      </c>
      <c r="O5262">
        <v>10026</v>
      </c>
      <c r="P5262">
        <v>365243</v>
      </c>
      <c r="Q5262">
        <v>1430</v>
      </c>
      <c r="R5262">
        <v>1438</v>
      </c>
      <c r="S5262">
        <v>2</v>
      </c>
      <c r="T5262">
        <v>2</v>
      </c>
      <c r="U5262" t="s">
        <v>109</v>
      </c>
      <c r="V5262">
        <v>12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76</v>
      </c>
      <c r="AD5262">
        <v>2133481</v>
      </c>
      <c r="AE5262" t="s">
        <v>93</v>
      </c>
      <c r="AG5262">
        <v>114691.5</v>
      </c>
      <c r="AH5262">
        <v>114691.5</v>
      </c>
      <c r="AI5262">
        <v>0</v>
      </c>
      <c r="AJ5262">
        <v>114691.5</v>
      </c>
      <c r="AK5262" t="s">
        <v>125</v>
      </c>
      <c r="AL5262">
        <v>12</v>
      </c>
      <c r="AM5262" t="s">
        <v>68</v>
      </c>
      <c r="AN5262">
        <v>1</v>
      </c>
      <c r="AO5262">
        <v>0</v>
      </c>
      <c r="AR5262" t="s">
        <v>79</v>
      </c>
      <c r="AS5262" t="s">
        <v>180</v>
      </c>
      <c r="AT5262">
        <v>-178</v>
      </c>
      <c r="AU5262" t="s">
        <v>78</v>
      </c>
      <c r="AV5262" t="s">
        <v>181</v>
      </c>
      <c r="AX5262" t="s">
        <v>81</v>
      </c>
      <c r="AY5262" t="s">
        <v>124</v>
      </c>
      <c r="AZ5262" t="s">
        <v>76</v>
      </c>
      <c r="BA5262" t="s">
        <v>76</v>
      </c>
      <c r="BB5262" t="s">
        <v>104</v>
      </c>
      <c r="BC5262">
        <v>88</v>
      </c>
      <c r="BD5262" t="s">
        <v>105</v>
      </c>
      <c r="BF5262" t="s">
        <v>76</v>
      </c>
      <c r="BG5262" t="s">
        <v>106</v>
      </c>
    </row>
    <row r="5263" spans="1:65" x14ac:dyDescent="0.3">
      <c r="A5263">
        <v>145020</v>
      </c>
      <c r="B5263">
        <v>1</v>
      </c>
      <c r="C5263" t="s">
        <v>65</v>
      </c>
      <c r="D5263" t="s">
        <v>88</v>
      </c>
      <c r="E5263" t="s">
        <v>67</v>
      </c>
      <c r="F5263" t="s">
        <v>68</v>
      </c>
      <c r="G5263">
        <v>0</v>
      </c>
      <c r="H5263">
        <v>155700</v>
      </c>
      <c r="I5263">
        <v>512064</v>
      </c>
      <c r="J5263" t="s">
        <v>69</v>
      </c>
      <c r="K5263" t="s">
        <v>70</v>
      </c>
      <c r="L5263" t="s">
        <v>119</v>
      </c>
      <c r="M5263" t="s">
        <v>72</v>
      </c>
      <c r="N5263">
        <v>1.8029E-2</v>
      </c>
      <c r="O5263">
        <v>17389</v>
      </c>
      <c r="P5263">
        <v>6875</v>
      </c>
      <c r="Q5263">
        <v>471</v>
      </c>
      <c r="R5263">
        <v>926</v>
      </c>
      <c r="S5263">
        <v>3</v>
      </c>
      <c r="T5263">
        <v>2</v>
      </c>
      <c r="U5263" t="s">
        <v>109</v>
      </c>
      <c r="V5263">
        <v>11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 t="s">
        <v>237</v>
      </c>
      <c r="AD5263">
        <v>2571939</v>
      </c>
      <c r="AE5263" t="s">
        <v>65</v>
      </c>
      <c r="AF5263">
        <v>11460.465</v>
      </c>
      <c r="AG5263">
        <v>184500</v>
      </c>
      <c r="AH5263">
        <v>221031</v>
      </c>
      <c r="AI5263">
        <v>0</v>
      </c>
      <c r="AJ5263">
        <v>184500</v>
      </c>
      <c r="AK5263" t="s">
        <v>73</v>
      </c>
      <c r="AL5263">
        <v>6</v>
      </c>
      <c r="AM5263" t="s">
        <v>68</v>
      </c>
      <c r="AN5263">
        <v>1</v>
      </c>
      <c r="AO5263">
        <v>0</v>
      </c>
      <c r="AR5263" t="s">
        <v>76</v>
      </c>
      <c r="AS5263" t="s">
        <v>77</v>
      </c>
      <c r="AT5263">
        <v>-2437</v>
      </c>
      <c r="AU5263" t="s">
        <v>76</v>
      </c>
      <c r="AV5263" t="s">
        <v>79</v>
      </c>
      <c r="AX5263" t="s">
        <v>81</v>
      </c>
      <c r="AY5263" t="s">
        <v>76</v>
      </c>
      <c r="AZ5263" t="s">
        <v>82</v>
      </c>
      <c r="BA5263" t="s">
        <v>116</v>
      </c>
      <c r="BB5263" t="s">
        <v>104</v>
      </c>
      <c r="BC5263">
        <v>-1</v>
      </c>
      <c r="BD5263" t="s">
        <v>85</v>
      </c>
      <c r="BE5263">
        <v>36</v>
      </c>
      <c r="BF5263" t="s">
        <v>147</v>
      </c>
      <c r="BG5263" t="s">
        <v>196</v>
      </c>
      <c r="BH5263">
        <v>365243</v>
      </c>
      <c r="BI5263">
        <v>-2407</v>
      </c>
      <c r="BJ5263">
        <v>-1357</v>
      </c>
      <c r="BK5263">
        <v>-1477</v>
      </c>
      <c r="BL5263">
        <v>-1475</v>
      </c>
      <c r="BM5263">
        <v>1</v>
      </c>
    </row>
    <row r="5264" spans="1:65" x14ac:dyDescent="0.3">
      <c r="A5264">
        <v>145020</v>
      </c>
      <c r="B5264">
        <v>1</v>
      </c>
      <c r="C5264" t="s">
        <v>65</v>
      </c>
      <c r="D5264" t="s">
        <v>88</v>
      </c>
      <c r="E5264" t="s">
        <v>67</v>
      </c>
      <c r="F5264" t="s">
        <v>68</v>
      </c>
      <c r="G5264">
        <v>0</v>
      </c>
      <c r="H5264">
        <v>155700</v>
      </c>
      <c r="I5264">
        <v>512064</v>
      </c>
      <c r="J5264" t="s">
        <v>69</v>
      </c>
      <c r="K5264" t="s">
        <v>70</v>
      </c>
      <c r="L5264" t="s">
        <v>119</v>
      </c>
      <c r="M5264" t="s">
        <v>72</v>
      </c>
      <c r="N5264">
        <v>1.8029E-2</v>
      </c>
      <c r="O5264">
        <v>17389</v>
      </c>
      <c r="P5264">
        <v>6875</v>
      </c>
      <c r="Q5264">
        <v>471</v>
      </c>
      <c r="R5264">
        <v>926</v>
      </c>
      <c r="S5264">
        <v>3</v>
      </c>
      <c r="T5264">
        <v>2</v>
      </c>
      <c r="U5264" t="s">
        <v>109</v>
      </c>
      <c r="V5264">
        <v>11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 t="s">
        <v>237</v>
      </c>
      <c r="AD5264">
        <v>1550767</v>
      </c>
      <c r="AE5264" t="s">
        <v>65</v>
      </c>
      <c r="AF5264">
        <v>39474</v>
      </c>
      <c r="AG5264">
        <v>1350000</v>
      </c>
      <c r="AH5264">
        <v>1350000</v>
      </c>
      <c r="AJ5264">
        <v>1350000</v>
      </c>
      <c r="AK5264" t="s">
        <v>109</v>
      </c>
      <c r="AL5264">
        <v>5</v>
      </c>
      <c r="AM5264" t="s">
        <v>68</v>
      </c>
      <c r="AN5264">
        <v>1</v>
      </c>
      <c r="AR5264" t="s">
        <v>76</v>
      </c>
      <c r="AS5264" t="s">
        <v>77</v>
      </c>
      <c r="AT5264">
        <v>-861</v>
      </c>
      <c r="AU5264" t="s">
        <v>78</v>
      </c>
      <c r="AV5264" t="s">
        <v>79</v>
      </c>
      <c r="AW5264" t="s">
        <v>80</v>
      </c>
      <c r="AX5264" t="s">
        <v>81</v>
      </c>
      <c r="AY5264" t="s">
        <v>76</v>
      </c>
      <c r="AZ5264" t="s">
        <v>82</v>
      </c>
      <c r="BA5264" t="s">
        <v>116</v>
      </c>
      <c r="BB5264" t="s">
        <v>121</v>
      </c>
      <c r="BC5264">
        <v>-1</v>
      </c>
      <c r="BD5264" t="s">
        <v>76</v>
      </c>
      <c r="BE5264">
        <v>60</v>
      </c>
      <c r="BF5264" t="s">
        <v>112</v>
      </c>
      <c r="BG5264" t="s">
        <v>118</v>
      </c>
      <c r="BH5264">
        <v>365243</v>
      </c>
      <c r="BI5264">
        <v>-831</v>
      </c>
      <c r="BJ5264">
        <v>939</v>
      </c>
      <c r="BK5264">
        <v>365243</v>
      </c>
      <c r="BL5264">
        <v>365243</v>
      </c>
      <c r="BM5264">
        <v>0</v>
      </c>
    </row>
    <row r="5265" spans="1:65" x14ac:dyDescent="0.3">
      <c r="A5265">
        <v>145034</v>
      </c>
      <c r="B5265">
        <v>1</v>
      </c>
      <c r="C5265" t="s">
        <v>65</v>
      </c>
      <c r="D5265" t="s">
        <v>66</v>
      </c>
      <c r="E5265" t="s">
        <v>67</v>
      </c>
      <c r="F5265" t="s">
        <v>68</v>
      </c>
      <c r="G5265">
        <v>1</v>
      </c>
      <c r="H5265">
        <v>112500</v>
      </c>
      <c r="I5265">
        <v>857169</v>
      </c>
      <c r="J5265" t="s">
        <v>69</v>
      </c>
      <c r="K5265" t="s">
        <v>186</v>
      </c>
      <c r="L5265" t="s">
        <v>91</v>
      </c>
      <c r="M5265" t="s">
        <v>127</v>
      </c>
      <c r="N5265">
        <v>2.0246E-2</v>
      </c>
      <c r="O5265">
        <v>13333</v>
      </c>
      <c r="P5265">
        <v>1628</v>
      </c>
      <c r="Q5265">
        <v>7476</v>
      </c>
      <c r="R5265">
        <v>4904</v>
      </c>
      <c r="S5265">
        <v>3</v>
      </c>
      <c r="T5265">
        <v>3</v>
      </c>
      <c r="U5265" t="s">
        <v>109</v>
      </c>
      <c r="V5265">
        <v>13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137</v>
      </c>
      <c r="AD5265">
        <v>2336042</v>
      </c>
      <c r="AE5265" t="s">
        <v>93</v>
      </c>
      <c r="AF5265">
        <v>11889.674999999999</v>
      </c>
      <c r="AG5265">
        <v>116550</v>
      </c>
      <c r="AH5265">
        <v>115974</v>
      </c>
      <c r="AI5265">
        <v>11655</v>
      </c>
      <c r="AJ5265">
        <v>116550</v>
      </c>
      <c r="AK5265" t="s">
        <v>109</v>
      </c>
      <c r="AL5265">
        <v>13</v>
      </c>
      <c r="AM5265" t="s">
        <v>68</v>
      </c>
      <c r="AN5265">
        <v>1</v>
      </c>
      <c r="AO5265">
        <v>9.9455097000000006E-2</v>
      </c>
      <c r="AR5265" t="s">
        <v>79</v>
      </c>
      <c r="AS5265" t="s">
        <v>77</v>
      </c>
      <c r="AT5265">
        <v>-294</v>
      </c>
      <c r="AU5265" t="s">
        <v>78</v>
      </c>
      <c r="AV5265" t="s">
        <v>79</v>
      </c>
      <c r="AX5265" t="s">
        <v>102</v>
      </c>
      <c r="AY5265" t="s">
        <v>162</v>
      </c>
      <c r="AZ5265" t="s">
        <v>96</v>
      </c>
      <c r="BA5265" t="s">
        <v>76</v>
      </c>
      <c r="BB5265" t="s">
        <v>84</v>
      </c>
      <c r="BC5265">
        <v>150</v>
      </c>
      <c r="BD5265" t="s">
        <v>198</v>
      </c>
      <c r="BE5265">
        <v>12</v>
      </c>
      <c r="BF5265" t="s">
        <v>147</v>
      </c>
      <c r="BG5265" t="s">
        <v>148</v>
      </c>
      <c r="BH5265">
        <v>365243</v>
      </c>
      <c r="BI5265">
        <v>-262</v>
      </c>
      <c r="BJ5265">
        <v>68</v>
      </c>
      <c r="BK5265">
        <v>365243</v>
      </c>
      <c r="BL5265">
        <v>365243</v>
      </c>
      <c r="BM5265">
        <v>0</v>
      </c>
    </row>
    <row r="5266" spans="1:65" x14ac:dyDescent="0.3">
      <c r="A5266">
        <v>145040</v>
      </c>
      <c r="B5266">
        <v>0</v>
      </c>
      <c r="C5266" t="s">
        <v>65</v>
      </c>
      <c r="D5266" t="s">
        <v>66</v>
      </c>
      <c r="E5266" t="s">
        <v>68</v>
      </c>
      <c r="F5266" t="s">
        <v>68</v>
      </c>
      <c r="G5266">
        <v>2</v>
      </c>
      <c r="H5266">
        <v>180000</v>
      </c>
      <c r="I5266">
        <v>579942</v>
      </c>
      <c r="J5266" t="s">
        <v>133</v>
      </c>
      <c r="K5266" t="s">
        <v>70</v>
      </c>
      <c r="L5266" t="s">
        <v>91</v>
      </c>
      <c r="M5266" t="s">
        <v>142</v>
      </c>
      <c r="N5266">
        <v>1.0147E-2</v>
      </c>
      <c r="O5266">
        <v>12024</v>
      </c>
      <c r="P5266">
        <v>3087</v>
      </c>
      <c r="Q5266">
        <v>3730</v>
      </c>
      <c r="R5266">
        <v>552</v>
      </c>
      <c r="S5266">
        <v>2</v>
      </c>
      <c r="T5266">
        <v>2</v>
      </c>
      <c r="U5266" t="s">
        <v>120</v>
      </c>
      <c r="V5266">
        <v>15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 t="s">
        <v>164</v>
      </c>
      <c r="AD5266">
        <v>2041888</v>
      </c>
      <c r="AE5266" t="s">
        <v>93</v>
      </c>
      <c r="AF5266">
        <v>3259.26</v>
      </c>
      <c r="AG5266">
        <v>26595</v>
      </c>
      <c r="AH5266">
        <v>23895</v>
      </c>
      <c r="AI5266">
        <v>2700</v>
      </c>
      <c r="AJ5266">
        <v>26595</v>
      </c>
      <c r="AK5266" t="s">
        <v>94</v>
      </c>
      <c r="AL5266">
        <v>14</v>
      </c>
      <c r="AM5266" t="s">
        <v>68</v>
      </c>
      <c r="AN5266">
        <v>1</v>
      </c>
      <c r="AO5266">
        <v>0.110567605</v>
      </c>
      <c r="AR5266" t="s">
        <v>79</v>
      </c>
      <c r="AS5266" t="s">
        <v>77</v>
      </c>
      <c r="AT5266">
        <v>-1733</v>
      </c>
      <c r="AU5266" t="s">
        <v>76</v>
      </c>
      <c r="AV5266" t="s">
        <v>79</v>
      </c>
      <c r="AX5266" t="s">
        <v>81</v>
      </c>
      <c r="AY5266" t="s">
        <v>124</v>
      </c>
      <c r="AZ5266" t="s">
        <v>96</v>
      </c>
      <c r="BA5266" t="s">
        <v>76</v>
      </c>
      <c r="BB5266" t="s">
        <v>104</v>
      </c>
      <c r="BC5266">
        <v>15</v>
      </c>
      <c r="BD5266" t="s">
        <v>105</v>
      </c>
      <c r="BE5266">
        <v>10</v>
      </c>
      <c r="BF5266" t="s">
        <v>86</v>
      </c>
      <c r="BG5266" t="s">
        <v>106</v>
      </c>
      <c r="BH5266">
        <v>365243</v>
      </c>
      <c r="BI5266">
        <v>-1690</v>
      </c>
      <c r="BJ5266">
        <v>-1420</v>
      </c>
      <c r="BK5266">
        <v>-1420</v>
      </c>
      <c r="BL5266">
        <v>-1395</v>
      </c>
      <c r="BM5266">
        <v>0</v>
      </c>
    </row>
    <row r="5267" spans="1:65" x14ac:dyDescent="0.3">
      <c r="A5267">
        <v>145046</v>
      </c>
      <c r="B5267">
        <v>0</v>
      </c>
      <c r="C5267" t="s">
        <v>65</v>
      </c>
      <c r="D5267" t="s">
        <v>88</v>
      </c>
      <c r="E5267" t="s">
        <v>67</v>
      </c>
      <c r="F5267" t="s">
        <v>68</v>
      </c>
      <c r="G5267">
        <v>0</v>
      </c>
      <c r="H5267">
        <v>112500</v>
      </c>
      <c r="I5267">
        <v>67500</v>
      </c>
      <c r="J5267" t="s">
        <v>133</v>
      </c>
      <c r="K5267" t="s">
        <v>90</v>
      </c>
      <c r="L5267" t="s">
        <v>71</v>
      </c>
      <c r="M5267" t="s">
        <v>72</v>
      </c>
      <c r="N5267">
        <v>1.5221E-2</v>
      </c>
      <c r="O5267">
        <v>17947</v>
      </c>
      <c r="P5267">
        <v>1840</v>
      </c>
      <c r="Q5267">
        <v>1424</v>
      </c>
      <c r="R5267">
        <v>1430</v>
      </c>
      <c r="S5267">
        <v>2</v>
      </c>
      <c r="T5267">
        <v>2</v>
      </c>
      <c r="U5267" t="s">
        <v>73</v>
      </c>
      <c r="V5267">
        <v>10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 t="s">
        <v>130</v>
      </c>
      <c r="AD5267">
        <v>2240638</v>
      </c>
      <c r="AE5267" t="s">
        <v>93</v>
      </c>
      <c r="AF5267">
        <v>9018.9449999999997</v>
      </c>
      <c r="AG5267">
        <v>137484</v>
      </c>
      <c r="AH5267">
        <v>137484</v>
      </c>
      <c r="AI5267">
        <v>0</v>
      </c>
      <c r="AJ5267">
        <v>137484</v>
      </c>
      <c r="AK5267" t="s">
        <v>120</v>
      </c>
      <c r="AL5267">
        <v>13</v>
      </c>
      <c r="AM5267" t="s">
        <v>68</v>
      </c>
      <c r="AN5267">
        <v>1</v>
      </c>
      <c r="AO5267">
        <v>0</v>
      </c>
      <c r="AR5267" t="s">
        <v>79</v>
      </c>
      <c r="AS5267" t="s">
        <v>77</v>
      </c>
      <c r="AT5267">
        <v>-1037</v>
      </c>
      <c r="AU5267" t="s">
        <v>78</v>
      </c>
      <c r="AV5267" t="s">
        <v>79</v>
      </c>
      <c r="AW5267" t="s">
        <v>80</v>
      </c>
      <c r="AX5267" t="s">
        <v>102</v>
      </c>
      <c r="AY5267" t="s">
        <v>182</v>
      </c>
      <c r="AZ5267" t="s">
        <v>96</v>
      </c>
      <c r="BA5267" t="s">
        <v>76</v>
      </c>
      <c r="BB5267" t="s">
        <v>104</v>
      </c>
      <c r="BC5267">
        <v>150</v>
      </c>
      <c r="BD5267" t="s">
        <v>141</v>
      </c>
      <c r="BE5267">
        <v>18</v>
      </c>
      <c r="BF5267" t="s">
        <v>112</v>
      </c>
      <c r="BG5267" t="s">
        <v>148</v>
      </c>
      <c r="BH5267">
        <v>365243</v>
      </c>
      <c r="BI5267">
        <v>-1001</v>
      </c>
      <c r="BJ5267">
        <v>-491</v>
      </c>
      <c r="BK5267">
        <v>-551</v>
      </c>
      <c r="BL5267">
        <v>-543</v>
      </c>
      <c r="BM5267">
        <v>0</v>
      </c>
    </row>
    <row r="5268" spans="1:65" x14ac:dyDescent="0.3">
      <c r="A5268">
        <v>145052</v>
      </c>
      <c r="B5268">
        <v>1</v>
      </c>
      <c r="C5268" t="s">
        <v>65</v>
      </c>
      <c r="D5268" t="s">
        <v>88</v>
      </c>
      <c r="E5268" t="s">
        <v>67</v>
      </c>
      <c r="F5268" t="s">
        <v>68</v>
      </c>
      <c r="G5268">
        <v>0</v>
      </c>
      <c r="H5268">
        <v>315000</v>
      </c>
      <c r="I5268">
        <v>1159515</v>
      </c>
      <c r="J5268" t="s">
        <v>113</v>
      </c>
      <c r="K5268" t="s">
        <v>70</v>
      </c>
      <c r="L5268" t="s">
        <v>91</v>
      </c>
      <c r="M5268" t="s">
        <v>72</v>
      </c>
      <c r="N5268">
        <v>3.5791999999999997E-2</v>
      </c>
      <c r="O5268">
        <v>20977</v>
      </c>
      <c r="P5268">
        <v>365243</v>
      </c>
      <c r="Q5268">
        <v>4570</v>
      </c>
      <c r="R5268">
        <v>4131</v>
      </c>
      <c r="S5268">
        <v>2</v>
      </c>
      <c r="T5268">
        <v>2</v>
      </c>
      <c r="U5268" t="s">
        <v>73</v>
      </c>
      <c r="V5268">
        <v>15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 t="s">
        <v>76</v>
      </c>
      <c r="AD5268">
        <v>2659750</v>
      </c>
      <c r="AE5268" t="s">
        <v>65</v>
      </c>
      <c r="AF5268">
        <v>46908.27</v>
      </c>
      <c r="AG5268">
        <v>1170000</v>
      </c>
      <c r="AH5268">
        <v>1305909</v>
      </c>
      <c r="AJ5268">
        <v>1170000</v>
      </c>
      <c r="AK5268" t="s">
        <v>75</v>
      </c>
      <c r="AL5268">
        <v>11</v>
      </c>
      <c r="AM5268" t="s">
        <v>68</v>
      </c>
      <c r="AN5268">
        <v>1</v>
      </c>
      <c r="AR5268" t="s">
        <v>76</v>
      </c>
      <c r="AS5268" t="s">
        <v>77</v>
      </c>
      <c r="AT5268">
        <v>-760</v>
      </c>
      <c r="AU5268" t="s">
        <v>78</v>
      </c>
      <c r="AV5268" t="s">
        <v>79</v>
      </c>
      <c r="AW5268" t="s">
        <v>80</v>
      </c>
      <c r="AX5268" t="s">
        <v>161</v>
      </c>
      <c r="AY5268" t="s">
        <v>76</v>
      </c>
      <c r="AZ5268" t="s">
        <v>82</v>
      </c>
      <c r="BA5268" t="s">
        <v>116</v>
      </c>
      <c r="BB5268" t="s">
        <v>121</v>
      </c>
      <c r="BC5268">
        <v>-1</v>
      </c>
      <c r="BD5268" t="s">
        <v>76</v>
      </c>
      <c r="BE5268">
        <v>48</v>
      </c>
      <c r="BF5268" t="s">
        <v>112</v>
      </c>
      <c r="BG5268" t="s">
        <v>118</v>
      </c>
      <c r="BH5268">
        <v>365243</v>
      </c>
      <c r="BI5268">
        <v>-730</v>
      </c>
      <c r="BJ5268">
        <v>680</v>
      </c>
      <c r="BK5268">
        <v>-430</v>
      </c>
      <c r="BL5268">
        <v>-412</v>
      </c>
      <c r="BM5268">
        <v>1</v>
      </c>
    </row>
    <row r="5269" spans="1:65" x14ac:dyDescent="0.3">
      <c r="A5269">
        <v>145064</v>
      </c>
      <c r="B5269">
        <v>0</v>
      </c>
      <c r="C5269" t="s">
        <v>65</v>
      </c>
      <c r="D5269" t="s">
        <v>66</v>
      </c>
      <c r="E5269" t="s">
        <v>67</v>
      </c>
      <c r="F5269" t="s">
        <v>67</v>
      </c>
      <c r="G5269">
        <v>0</v>
      </c>
      <c r="H5269">
        <v>225000</v>
      </c>
      <c r="I5269">
        <v>1006920</v>
      </c>
      <c r="J5269" t="s">
        <v>69</v>
      </c>
      <c r="K5269" t="s">
        <v>70</v>
      </c>
      <c r="L5269" t="s">
        <v>91</v>
      </c>
      <c r="M5269" t="s">
        <v>72</v>
      </c>
      <c r="N5269">
        <v>1.9101E-2</v>
      </c>
      <c r="O5269">
        <v>14548</v>
      </c>
      <c r="P5269">
        <v>3366</v>
      </c>
      <c r="Q5269">
        <v>1260</v>
      </c>
      <c r="R5269">
        <v>3977</v>
      </c>
      <c r="S5269">
        <v>2</v>
      </c>
      <c r="T5269">
        <v>2</v>
      </c>
      <c r="U5269" t="s">
        <v>73</v>
      </c>
      <c r="V5269">
        <v>19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 t="s">
        <v>100</v>
      </c>
      <c r="AD5269">
        <v>1897959</v>
      </c>
      <c r="AE5269" t="s">
        <v>93</v>
      </c>
      <c r="AF5269">
        <v>3260.16</v>
      </c>
      <c r="AG5269">
        <v>26055</v>
      </c>
      <c r="AH5269">
        <v>29344.5</v>
      </c>
      <c r="AI5269">
        <v>2605.5</v>
      </c>
      <c r="AJ5269">
        <v>26055</v>
      </c>
      <c r="AK5269" t="s">
        <v>125</v>
      </c>
      <c r="AL5269">
        <v>12</v>
      </c>
      <c r="AM5269" t="s">
        <v>68</v>
      </c>
      <c r="AN5269">
        <v>1</v>
      </c>
      <c r="AO5269">
        <v>8.8814596999999995E-2</v>
      </c>
      <c r="AR5269" t="s">
        <v>79</v>
      </c>
      <c r="AS5269" t="s">
        <v>77</v>
      </c>
      <c r="AT5269">
        <v>-1914</v>
      </c>
      <c r="AU5269" t="s">
        <v>78</v>
      </c>
      <c r="AV5269" t="s">
        <v>79</v>
      </c>
      <c r="AW5269" t="s">
        <v>177</v>
      </c>
      <c r="AX5269" t="s">
        <v>161</v>
      </c>
      <c r="AY5269" t="s">
        <v>124</v>
      </c>
      <c r="AZ5269" t="s">
        <v>96</v>
      </c>
      <c r="BA5269" t="s">
        <v>76</v>
      </c>
      <c r="BB5269" t="s">
        <v>138</v>
      </c>
      <c r="BC5269">
        <v>18</v>
      </c>
      <c r="BD5269" t="s">
        <v>105</v>
      </c>
      <c r="BE5269">
        <v>12</v>
      </c>
      <c r="BF5269" t="s">
        <v>86</v>
      </c>
      <c r="BG5269" t="s">
        <v>106</v>
      </c>
      <c r="BH5269">
        <v>365243</v>
      </c>
      <c r="BI5269">
        <v>-1877</v>
      </c>
      <c r="BJ5269">
        <v>-1547</v>
      </c>
      <c r="BK5269">
        <v>-1547</v>
      </c>
      <c r="BL5269">
        <v>-1538</v>
      </c>
      <c r="BM5269">
        <v>0</v>
      </c>
    </row>
    <row r="5270" spans="1:65" x14ac:dyDescent="0.3">
      <c r="A5270">
        <v>145089</v>
      </c>
      <c r="B5270">
        <v>0</v>
      </c>
      <c r="C5270" t="s">
        <v>65</v>
      </c>
      <c r="D5270" t="s">
        <v>88</v>
      </c>
      <c r="E5270" t="s">
        <v>67</v>
      </c>
      <c r="F5270" t="s">
        <v>67</v>
      </c>
      <c r="G5270">
        <v>0</v>
      </c>
      <c r="H5270">
        <v>148500</v>
      </c>
      <c r="I5270">
        <v>888840</v>
      </c>
      <c r="J5270" t="s">
        <v>113</v>
      </c>
      <c r="K5270" t="s">
        <v>70</v>
      </c>
      <c r="L5270" t="s">
        <v>71</v>
      </c>
      <c r="M5270" t="s">
        <v>72</v>
      </c>
      <c r="N5270">
        <v>1.276E-3</v>
      </c>
      <c r="O5270">
        <v>23766</v>
      </c>
      <c r="P5270">
        <v>365243</v>
      </c>
      <c r="Q5270">
        <v>4458</v>
      </c>
      <c r="R5270">
        <v>3931</v>
      </c>
      <c r="S5270">
        <v>2</v>
      </c>
      <c r="T5270">
        <v>2</v>
      </c>
      <c r="U5270" t="s">
        <v>125</v>
      </c>
      <c r="V5270">
        <v>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 t="s">
        <v>76</v>
      </c>
      <c r="AD5270">
        <v>1285690</v>
      </c>
      <c r="AE5270" t="s">
        <v>93</v>
      </c>
      <c r="AF5270">
        <v>15744.915000000001</v>
      </c>
      <c r="AG5270">
        <v>124065</v>
      </c>
      <c r="AH5270">
        <v>78255</v>
      </c>
      <c r="AI5270">
        <v>49500</v>
      </c>
      <c r="AJ5270">
        <v>124065</v>
      </c>
      <c r="AK5270" t="s">
        <v>120</v>
      </c>
      <c r="AL5270">
        <v>8</v>
      </c>
      <c r="AM5270" t="s">
        <v>68</v>
      </c>
      <c r="AN5270">
        <v>1</v>
      </c>
      <c r="AO5270">
        <v>0.42197957000000003</v>
      </c>
      <c r="AR5270" t="s">
        <v>79</v>
      </c>
      <c r="AS5270" t="s">
        <v>77</v>
      </c>
      <c r="AT5270">
        <v>-1490</v>
      </c>
      <c r="AU5270" t="s">
        <v>76</v>
      </c>
      <c r="AV5270" t="s">
        <v>79</v>
      </c>
      <c r="AW5270" t="s">
        <v>101</v>
      </c>
      <c r="AX5270" t="s">
        <v>102</v>
      </c>
      <c r="AY5270" t="s">
        <v>111</v>
      </c>
      <c r="AZ5270" t="s">
        <v>96</v>
      </c>
      <c r="BA5270" t="s">
        <v>76</v>
      </c>
      <c r="BB5270" t="s">
        <v>138</v>
      </c>
      <c r="BC5270">
        <v>22</v>
      </c>
      <c r="BD5270" t="s">
        <v>85</v>
      </c>
      <c r="BE5270">
        <v>6</v>
      </c>
      <c r="BF5270" t="s">
        <v>86</v>
      </c>
      <c r="BG5270" t="s">
        <v>151</v>
      </c>
      <c r="BH5270">
        <v>365243</v>
      </c>
      <c r="BI5270">
        <v>-1459</v>
      </c>
      <c r="BJ5270">
        <v>-1309</v>
      </c>
      <c r="BK5270">
        <v>-1309</v>
      </c>
      <c r="BL5270">
        <v>-1304</v>
      </c>
      <c r="BM5270">
        <v>0</v>
      </c>
    </row>
    <row r="5271" spans="1:65" x14ac:dyDescent="0.3">
      <c r="A5271">
        <v>145090</v>
      </c>
      <c r="B5271">
        <v>0</v>
      </c>
      <c r="C5271" t="s">
        <v>65</v>
      </c>
      <c r="D5271" t="s">
        <v>88</v>
      </c>
      <c r="E5271" t="s">
        <v>68</v>
      </c>
      <c r="F5271" t="s">
        <v>68</v>
      </c>
      <c r="G5271">
        <v>0</v>
      </c>
      <c r="H5271">
        <v>292500</v>
      </c>
      <c r="I5271">
        <v>354519</v>
      </c>
      <c r="J5271" t="s">
        <v>113</v>
      </c>
      <c r="K5271" t="s">
        <v>70</v>
      </c>
      <c r="L5271" t="s">
        <v>119</v>
      </c>
      <c r="M5271" t="s">
        <v>72</v>
      </c>
      <c r="N5271">
        <v>1.4463999999999999E-2</v>
      </c>
      <c r="O5271">
        <v>23725</v>
      </c>
      <c r="P5271">
        <v>365243</v>
      </c>
      <c r="Q5271">
        <v>969</v>
      </c>
      <c r="R5271">
        <v>4778</v>
      </c>
      <c r="S5271">
        <v>2</v>
      </c>
      <c r="T5271">
        <v>2</v>
      </c>
      <c r="U5271" t="s">
        <v>123</v>
      </c>
      <c r="V5271">
        <v>8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 t="s">
        <v>76</v>
      </c>
      <c r="AD5271">
        <v>2157273</v>
      </c>
      <c r="AE5271" t="s">
        <v>65</v>
      </c>
      <c r="AG5271">
        <v>0</v>
      </c>
      <c r="AH5271">
        <v>0</v>
      </c>
      <c r="AK5271" t="s">
        <v>109</v>
      </c>
      <c r="AL5271">
        <v>9</v>
      </c>
      <c r="AM5271" t="s">
        <v>68</v>
      </c>
      <c r="AN5271">
        <v>1</v>
      </c>
      <c r="AR5271" t="s">
        <v>76</v>
      </c>
      <c r="AS5271" t="s">
        <v>129</v>
      </c>
      <c r="AT5271">
        <v>-101</v>
      </c>
      <c r="AU5271" t="s">
        <v>76</v>
      </c>
      <c r="AV5271" t="s">
        <v>79</v>
      </c>
      <c r="AX5271" t="s">
        <v>81</v>
      </c>
      <c r="AY5271" t="s">
        <v>76</v>
      </c>
      <c r="AZ5271" t="s">
        <v>76</v>
      </c>
      <c r="BA5271" t="s">
        <v>76</v>
      </c>
      <c r="BB5271" t="s">
        <v>121</v>
      </c>
      <c r="BC5271">
        <v>-1</v>
      </c>
      <c r="BD5271" t="s">
        <v>76</v>
      </c>
      <c r="BF5271" t="s">
        <v>76</v>
      </c>
      <c r="BG5271" t="s">
        <v>82</v>
      </c>
    </row>
    <row r="5272" spans="1:65" x14ac:dyDescent="0.3">
      <c r="A5272">
        <v>145098</v>
      </c>
      <c r="B5272">
        <v>0</v>
      </c>
      <c r="C5272" t="s">
        <v>65</v>
      </c>
      <c r="D5272" t="s">
        <v>88</v>
      </c>
      <c r="E5272" t="s">
        <v>67</v>
      </c>
      <c r="F5272" t="s">
        <v>68</v>
      </c>
      <c r="G5272">
        <v>0</v>
      </c>
      <c r="H5272">
        <v>36000</v>
      </c>
      <c r="I5272">
        <v>123637.5</v>
      </c>
      <c r="J5272" t="s">
        <v>69</v>
      </c>
      <c r="K5272" t="s">
        <v>70</v>
      </c>
      <c r="L5272" t="s">
        <v>91</v>
      </c>
      <c r="M5272" t="s">
        <v>72</v>
      </c>
      <c r="N5272">
        <v>8.4740000000000006E-3</v>
      </c>
      <c r="O5272">
        <v>13643</v>
      </c>
      <c r="P5272">
        <v>5493</v>
      </c>
      <c r="Q5272">
        <v>1827</v>
      </c>
      <c r="R5272">
        <v>2436</v>
      </c>
      <c r="S5272">
        <v>2</v>
      </c>
      <c r="T5272">
        <v>2</v>
      </c>
      <c r="U5272" t="s">
        <v>123</v>
      </c>
      <c r="V5272">
        <v>14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 t="s">
        <v>170</v>
      </c>
      <c r="AD5272">
        <v>2772988</v>
      </c>
      <c r="AE5272" t="s">
        <v>93</v>
      </c>
      <c r="AF5272">
        <v>7587.9449999999997</v>
      </c>
      <c r="AG5272">
        <v>48100.5</v>
      </c>
      <c r="AH5272">
        <v>46147.5</v>
      </c>
      <c r="AI5272">
        <v>4810.5</v>
      </c>
      <c r="AJ5272">
        <v>48100.5</v>
      </c>
      <c r="AK5272" t="s">
        <v>73</v>
      </c>
      <c r="AL5272">
        <v>12</v>
      </c>
      <c r="AM5272" t="s">
        <v>68</v>
      </c>
      <c r="AN5272">
        <v>1</v>
      </c>
      <c r="AO5272">
        <v>0.10281156700000001</v>
      </c>
      <c r="AR5272" t="s">
        <v>79</v>
      </c>
      <c r="AS5272" t="s">
        <v>77</v>
      </c>
      <c r="AT5272">
        <v>-1222</v>
      </c>
      <c r="AU5272" t="s">
        <v>78</v>
      </c>
      <c r="AV5272" t="s">
        <v>79</v>
      </c>
      <c r="AW5272" t="s">
        <v>171</v>
      </c>
      <c r="AX5272" t="s">
        <v>81</v>
      </c>
      <c r="AY5272" t="s">
        <v>124</v>
      </c>
      <c r="AZ5272" t="s">
        <v>96</v>
      </c>
      <c r="BA5272" t="s">
        <v>76</v>
      </c>
      <c r="BB5272" t="s">
        <v>138</v>
      </c>
      <c r="BC5272">
        <v>5</v>
      </c>
      <c r="BD5272" t="s">
        <v>105</v>
      </c>
      <c r="BE5272">
        <v>8</v>
      </c>
      <c r="BF5272" t="s">
        <v>86</v>
      </c>
      <c r="BG5272" t="s">
        <v>106</v>
      </c>
      <c r="BH5272">
        <v>365243</v>
      </c>
      <c r="BI5272">
        <v>-1191</v>
      </c>
      <c r="BJ5272">
        <v>-981</v>
      </c>
      <c r="BK5272">
        <v>-1011</v>
      </c>
      <c r="BL5272">
        <v>-1008</v>
      </c>
      <c r="BM5272">
        <v>0</v>
      </c>
    </row>
    <row r="5273" spans="1:65" x14ac:dyDescent="0.3">
      <c r="A5273">
        <v>145107</v>
      </c>
      <c r="B5273">
        <v>0</v>
      </c>
      <c r="C5273" t="s">
        <v>65</v>
      </c>
      <c r="D5273" t="s">
        <v>88</v>
      </c>
      <c r="E5273" t="s">
        <v>67</v>
      </c>
      <c r="F5273" t="s">
        <v>68</v>
      </c>
      <c r="G5273">
        <v>0</v>
      </c>
      <c r="H5273">
        <v>151650</v>
      </c>
      <c r="I5273">
        <v>785250</v>
      </c>
      <c r="J5273" t="s">
        <v>89</v>
      </c>
      <c r="K5273" t="s">
        <v>70</v>
      </c>
      <c r="L5273" t="s">
        <v>139</v>
      </c>
      <c r="M5273" t="s">
        <v>72</v>
      </c>
      <c r="N5273">
        <v>6.8519999999999996E-3</v>
      </c>
      <c r="O5273">
        <v>20934</v>
      </c>
      <c r="P5273">
        <v>382</v>
      </c>
      <c r="Q5273">
        <v>1633</v>
      </c>
      <c r="R5273">
        <v>1633</v>
      </c>
      <c r="S5273">
        <v>3</v>
      </c>
      <c r="T5273">
        <v>3</v>
      </c>
      <c r="U5273" t="s">
        <v>94</v>
      </c>
      <c r="V5273">
        <v>11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 t="s">
        <v>108</v>
      </c>
      <c r="AD5273">
        <v>1244548</v>
      </c>
      <c r="AE5273" t="s">
        <v>65</v>
      </c>
      <c r="AF5273">
        <v>14216.355</v>
      </c>
      <c r="AG5273">
        <v>180000</v>
      </c>
      <c r="AH5273">
        <v>203760</v>
      </c>
      <c r="AJ5273">
        <v>180000</v>
      </c>
      <c r="AK5273" t="s">
        <v>94</v>
      </c>
      <c r="AL5273">
        <v>10</v>
      </c>
      <c r="AM5273" t="s">
        <v>68</v>
      </c>
      <c r="AN5273">
        <v>1</v>
      </c>
      <c r="AR5273" t="s">
        <v>76</v>
      </c>
      <c r="AS5273" t="s">
        <v>77</v>
      </c>
      <c r="AT5273">
        <v>-469</v>
      </c>
      <c r="AU5273" t="s">
        <v>78</v>
      </c>
      <c r="AV5273" t="s">
        <v>79</v>
      </c>
      <c r="AX5273" t="s">
        <v>81</v>
      </c>
      <c r="AY5273" t="s">
        <v>76</v>
      </c>
      <c r="AZ5273" t="s">
        <v>82</v>
      </c>
      <c r="BA5273" t="s">
        <v>116</v>
      </c>
      <c r="BB5273" t="s">
        <v>121</v>
      </c>
      <c r="BC5273">
        <v>-1</v>
      </c>
      <c r="BD5273" t="s">
        <v>76</v>
      </c>
      <c r="BE5273">
        <v>24</v>
      </c>
      <c r="BF5273" t="s">
        <v>86</v>
      </c>
      <c r="BG5273" t="s">
        <v>172</v>
      </c>
      <c r="BH5273">
        <v>365243</v>
      </c>
      <c r="BI5273">
        <v>-439</v>
      </c>
      <c r="BJ5273">
        <v>251</v>
      </c>
      <c r="BK5273">
        <v>365243</v>
      </c>
      <c r="BL5273">
        <v>365243</v>
      </c>
      <c r="BM5273">
        <v>1</v>
      </c>
    </row>
    <row r="5274" spans="1:65" x14ac:dyDescent="0.3">
      <c r="A5274">
        <v>145117</v>
      </c>
      <c r="B5274">
        <v>0</v>
      </c>
      <c r="C5274" t="s">
        <v>65</v>
      </c>
      <c r="D5274" t="s">
        <v>66</v>
      </c>
      <c r="E5274" t="s">
        <v>68</v>
      </c>
      <c r="F5274" t="s">
        <v>68</v>
      </c>
      <c r="G5274">
        <v>0</v>
      </c>
      <c r="H5274">
        <v>67500</v>
      </c>
      <c r="I5274">
        <v>108000</v>
      </c>
      <c r="J5274" t="s">
        <v>113</v>
      </c>
      <c r="K5274" t="s">
        <v>70</v>
      </c>
      <c r="L5274" t="s">
        <v>91</v>
      </c>
      <c r="M5274" t="s">
        <v>72</v>
      </c>
      <c r="N5274">
        <v>1.4170000000000001E-3</v>
      </c>
      <c r="O5274">
        <v>20068</v>
      </c>
      <c r="P5274">
        <v>365243</v>
      </c>
      <c r="Q5274">
        <v>4339</v>
      </c>
      <c r="R5274">
        <v>3541</v>
      </c>
      <c r="S5274">
        <v>2</v>
      </c>
      <c r="T5274">
        <v>2</v>
      </c>
      <c r="U5274" t="s">
        <v>125</v>
      </c>
      <c r="V5274">
        <v>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 t="s">
        <v>76</v>
      </c>
      <c r="AD5274">
        <v>2490281</v>
      </c>
      <c r="AE5274" t="s">
        <v>65</v>
      </c>
      <c r="AG5274">
        <v>0</v>
      </c>
      <c r="AH5274">
        <v>0</v>
      </c>
      <c r="AK5274" t="s">
        <v>73</v>
      </c>
      <c r="AL5274">
        <v>7</v>
      </c>
      <c r="AM5274" t="s">
        <v>68</v>
      </c>
      <c r="AN5274">
        <v>1</v>
      </c>
      <c r="AR5274" t="s">
        <v>76</v>
      </c>
      <c r="AS5274" t="s">
        <v>129</v>
      </c>
      <c r="AT5274">
        <v>-299</v>
      </c>
      <c r="AU5274" t="s">
        <v>76</v>
      </c>
      <c r="AV5274" t="s">
        <v>79</v>
      </c>
      <c r="AX5274" t="s">
        <v>161</v>
      </c>
      <c r="AY5274" t="s">
        <v>76</v>
      </c>
      <c r="AZ5274" t="s">
        <v>76</v>
      </c>
      <c r="BA5274" t="s">
        <v>76</v>
      </c>
      <c r="BB5274" t="s">
        <v>121</v>
      </c>
      <c r="BC5274">
        <v>-1</v>
      </c>
      <c r="BD5274" t="s">
        <v>76</v>
      </c>
      <c r="BF5274" t="s">
        <v>76</v>
      </c>
      <c r="BG5274" t="s">
        <v>82</v>
      </c>
    </row>
    <row r="5275" spans="1:65" x14ac:dyDescent="0.3">
      <c r="A5275">
        <v>145139</v>
      </c>
      <c r="B5275">
        <v>0</v>
      </c>
      <c r="C5275" t="s">
        <v>65</v>
      </c>
      <c r="D5275" t="s">
        <v>88</v>
      </c>
      <c r="E5275" t="s">
        <v>68</v>
      </c>
      <c r="F5275" t="s">
        <v>68</v>
      </c>
      <c r="G5275">
        <v>0</v>
      </c>
      <c r="H5275">
        <v>130500</v>
      </c>
      <c r="I5275">
        <v>787131</v>
      </c>
      <c r="J5275" t="s">
        <v>113</v>
      </c>
      <c r="K5275" t="s">
        <v>70</v>
      </c>
      <c r="L5275" t="s">
        <v>91</v>
      </c>
      <c r="M5275" t="s">
        <v>72</v>
      </c>
      <c r="N5275">
        <v>6.0080000000000003E-3</v>
      </c>
      <c r="O5275">
        <v>23056</v>
      </c>
      <c r="P5275">
        <v>365243</v>
      </c>
      <c r="Q5275">
        <v>12034</v>
      </c>
      <c r="R5275">
        <v>4014</v>
      </c>
      <c r="S5275">
        <v>2</v>
      </c>
      <c r="T5275">
        <v>2</v>
      </c>
      <c r="U5275" t="s">
        <v>94</v>
      </c>
      <c r="V5275">
        <v>10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 t="s">
        <v>76</v>
      </c>
      <c r="AD5275">
        <v>1344547</v>
      </c>
      <c r="AE5275" t="s">
        <v>65</v>
      </c>
      <c r="AG5275">
        <v>0</v>
      </c>
      <c r="AH5275">
        <v>0</v>
      </c>
      <c r="AK5275" t="s">
        <v>73</v>
      </c>
      <c r="AL5275">
        <v>11</v>
      </c>
      <c r="AM5275" t="s">
        <v>68</v>
      </c>
      <c r="AN5275">
        <v>1</v>
      </c>
      <c r="AR5275" t="s">
        <v>76</v>
      </c>
      <c r="AS5275" t="s">
        <v>129</v>
      </c>
      <c r="AT5275">
        <v>-2</v>
      </c>
      <c r="AU5275" t="s">
        <v>76</v>
      </c>
      <c r="AV5275" t="s">
        <v>79</v>
      </c>
      <c r="AX5275" t="s">
        <v>81</v>
      </c>
      <c r="AY5275" t="s">
        <v>76</v>
      </c>
      <c r="AZ5275" t="s">
        <v>76</v>
      </c>
      <c r="BA5275" t="s">
        <v>76</v>
      </c>
      <c r="BB5275" t="s">
        <v>121</v>
      </c>
      <c r="BC5275">
        <v>-1</v>
      </c>
      <c r="BD5275" t="s">
        <v>76</v>
      </c>
      <c r="BF5275" t="s">
        <v>76</v>
      </c>
      <c r="BG5275" t="s">
        <v>82</v>
      </c>
    </row>
    <row r="5276" spans="1:65" x14ac:dyDescent="0.3">
      <c r="A5276">
        <v>145144</v>
      </c>
      <c r="B5276">
        <v>0</v>
      </c>
      <c r="C5276" t="s">
        <v>65</v>
      </c>
      <c r="D5276" t="s">
        <v>88</v>
      </c>
      <c r="E5276" t="s">
        <v>67</v>
      </c>
      <c r="F5276" t="s">
        <v>68</v>
      </c>
      <c r="G5276">
        <v>0</v>
      </c>
      <c r="H5276">
        <v>157500</v>
      </c>
      <c r="I5276">
        <v>135531</v>
      </c>
      <c r="J5276" t="s">
        <v>113</v>
      </c>
      <c r="K5276" t="s">
        <v>70</v>
      </c>
      <c r="L5276" t="s">
        <v>139</v>
      </c>
      <c r="M5276" t="s">
        <v>72</v>
      </c>
      <c r="N5276">
        <v>8.6250000000000007E-3</v>
      </c>
      <c r="O5276">
        <v>20884</v>
      </c>
      <c r="P5276">
        <v>365243</v>
      </c>
      <c r="Q5276">
        <v>9663</v>
      </c>
      <c r="R5276">
        <v>4141</v>
      </c>
      <c r="S5276">
        <v>2</v>
      </c>
      <c r="T5276">
        <v>2</v>
      </c>
      <c r="U5276" t="s">
        <v>123</v>
      </c>
      <c r="V5276">
        <v>10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 t="s">
        <v>76</v>
      </c>
      <c r="AD5276">
        <v>2582988</v>
      </c>
      <c r="AE5276" t="s">
        <v>65</v>
      </c>
      <c r="AG5276">
        <v>0</v>
      </c>
      <c r="AH5276">
        <v>0</v>
      </c>
      <c r="AK5276" t="s">
        <v>120</v>
      </c>
      <c r="AL5276">
        <v>11</v>
      </c>
      <c r="AM5276" t="s">
        <v>68</v>
      </c>
      <c r="AN5276">
        <v>1</v>
      </c>
      <c r="AR5276" t="s">
        <v>76</v>
      </c>
      <c r="AS5276" t="s">
        <v>129</v>
      </c>
      <c r="AT5276">
        <v>-96</v>
      </c>
      <c r="AU5276" t="s">
        <v>76</v>
      </c>
      <c r="AV5276" t="s">
        <v>79</v>
      </c>
      <c r="AX5276" t="s">
        <v>81</v>
      </c>
      <c r="AY5276" t="s">
        <v>76</v>
      </c>
      <c r="AZ5276" t="s">
        <v>76</v>
      </c>
      <c r="BA5276" t="s">
        <v>76</v>
      </c>
      <c r="BB5276" t="s">
        <v>121</v>
      </c>
      <c r="BC5276">
        <v>-1</v>
      </c>
      <c r="BD5276" t="s">
        <v>76</v>
      </c>
      <c r="BF5276" t="s">
        <v>76</v>
      </c>
      <c r="BG5276" t="s">
        <v>82</v>
      </c>
    </row>
    <row r="5277" spans="1:65" x14ac:dyDescent="0.3">
      <c r="A5277">
        <v>145170</v>
      </c>
      <c r="B5277">
        <v>0</v>
      </c>
      <c r="C5277" t="s">
        <v>99</v>
      </c>
      <c r="D5277" t="s">
        <v>88</v>
      </c>
      <c r="E5277" t="s">
        <v>67</v>
      </c>
      <c r="F5277" t="s">
        <v>67</v>
      </c>
      <c r="G5277">
        <v>0</v>
      </c>
      <c r="H5277">
        <v>69750</v>
      </c>
      <c r="I5277">
        <v>180000</v>
      </c>
      <c r="J5277" t="s">
        <v>69</v>
      </c>
      <c r="K5277" t="s">
        <v>70</v>
      </c>
      <c r="L5277" t="s">
        <v>91</v>
      </c>
      <c r="M5277" t="s">
        <v>72</v>
      </c>
      <c r="N5277">
        <v>1.0555999999999999E-2</v>
      </c>
      <c r="O5277">
        <v>18838</v>
      </c>
      <c r="P5277">
        <v>1892</v>
      </c>
      <c r="Q5277">
        <v>2794</v>
      </c>
      <c r="R5277">
        <v>2380</v>
      </c>
      <c r="S5277">
        <v>3</v>
      </c>
      <c r="T5277">
        <v>3</v>
      </c>
      <c r="U5277" t="s">
        <v>120</v>
      </c>
      <c r="V5277">
        <v>11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 t="s">
        <v>134</v>
      </c>
      <c r="AD5277">
        <v>1349511</v>
      </c>
      <c r="AE5277" t="s">
        <v>99</v>
      </c>
      <c r="AF5277">
        <v>45000</v>
      </c>
      <c r="AG5277">
        <v>180000</v>
      </c>
      <c r="AH5277">
        <v>900000</v>
      </c>
      <c r="AJ5277">
        <v>180000</v>
      </c>
      <c r="AK5277" t="s">
        <v>75</v>
      </c>
      <c r="AL5277">
        <v>15</v>
      </c>
      <c r="AM5277" t="s">
        <v>67</v>
      </c>
      <c r="AN5277">
        <v>1</v>
      </c>
      <c r="AR5277" t="s">
        <v>79</v>
      </c>
      <c r="AS5277" t="s">
        <v>114</v>
      </c>
      <c r="AT5277">
        <v>-521</v>
      </c>
      <c r="AU5277" t="s">
        <v>76</v>
      </c>
      <c r="AV5277" t="s">
        <v>115</v>
      </c>
      <c r="AX5277" t="s">
        <v>81</v>
      </c>
      <c r="AY5277" t="s">
        <v>76</v>
      </c>
      <c r="AZ5277" t="s">
        <v>131</v>
      </c>
      <c r="BA5277" t="s">
        <v>116</v>
      </c>
      <c r="BB5277" t="s">
        <v>121</v>
      </c>
      <c r="BC5277">
        <v>-1</v>
      </c>
      <c r="BD5277" t="s">
        <v>76</v>
      </c>
      <c r="BE5277">
        <v>0</v>
      </c>
      <c r="BF5277" t="s">
        <v>76</v>
      </c>
      <c r="BG5277" t="s">
        <v>160</v>
      </c>
    </row>
    <row r="5278" spans="1:65" x14ac:dyDescent="0.3">
      <c r="A5278">
        <v>145177</v>
      </c>
      <c r="B5278">
        <v>0</v>
      </c>
      <c r="C5278" t="s">
        <v>65</v>
      </c>
      <c r="D5278" t="s">
        <v>88</v>
      </c>
      <c r="E5278" t="s">
        <v>67</v>
      </c>
      <c r="F5278" t="s">
        <v>67</v>
      </c>
      <c r="G5278">
        <v>0</v>
      </c>
      <c r="H5278">
        <v>90000</v>
      </c>
      <c r="I5278">
        <v>900000</v>
      </c>
      <c r="J5278" t="s">
        <v>69</v>
      </c>
      <c r="K5278" t="s">
        <v>70</v>
      </c>
      <c r="L5278" t="s">
        <v>91</v>
      </c>
      <c r="M5278" t="s">
        <v>72</v>
      </c>
      <c r="N5278">
        <v>3.1329000000000003E-2</v>
      </c>
      <c r="O5278">
        <v>14980</v>
      </c>
      <c r="P5278">
        <v>1088</v>
      </c>
      <c r="Q5278">
        <v>2967</v>
      </c>
      <c r="R5278">
        <v>4648</v>
      </c>
      <c r="S5278">
        <v>2</v>
      </c>
      <c r="T5278">
        <v>2</v>
      </c>
      <c r="U5278" t="s">
        <v>120</v>
      </c>
      <c r="V5278">
        <v>14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 t="s">
        <v>108</v>
      </c>
      <c r="AD5278">
        <v>2591237</v>
      </c>
      <c r="AE5278" t="s">
        <v>93</v>
      </c>
      <c r="AF5278">
        <v>10303.965</v>
      </c>
      <c r="AG5278">
        <v>103050</v>
      </c>
      <c r="AH5278">
        <v>92745</v>
      </c>
      <c r="AI5278">
        <v>10305</v>
      </c>
      <c r="AJ5278">
        <v>103050</v>
      </c>
      <c r="AK5278" t="s">
        <v>109</v>
      </c>
      <c r="AL5278">
        <v>13</v>
      </c>
      <c r="AM5278" t="s">
        <v>68</v>
      </c>
      <c r="AN5278">
        <v>1</v>
      </c>
      <c r="AO5278">
        <v>0.108909091</v>
      </c>
      <c r="AR5278" t="s">
        <v>79</v>
      </c>
      <c r="AS5278" t="s">
        <v>114</v>
      </c>
      <c r="AT5278">
        <v>-2765</v>
      </c>
      <c r="AU5278" t="s">
        <v>76</v>
      </c>
      <c r="AV5278" t="s">
        <v>149</v>
      </c>
      <c r="AX5278" t="s">
        <v>81</v>
      </c>
      <c r="AY5278" t="s">
        <v>76</v>
      </c>
      <c r="AZ5278" t="s">
        <v>96</v>
      </c>
      <c r="BA5278" t="s">
        <v>76</v>
      </c>
      <c r="BB5278" t="s">
        <v>84</v>
      </c>
      <c r="BC5278">
        <v>149</v>
      </c>
      <c r="BD5278" t="s">
        <v>85</v>
      </c>
      <c r="BE5278">
        <v>10</v>
      </c>
      <c r="BF5278" t="s">
        <v>112</v>
      </c>
      <c r="BG5278" t="s">
        <v>98</v>
      </c>
    </row>
    <row r="5279" spans="1:65" x14ac:dyDescent="0.3">
      <c r="A5279">
        <v>145180</v>
      </c>
      <c r="B5279">
        <v>0</v>
      </c>
      <c r="C5279" t="s">
        <v>65</v>
      </c>
      <c r="D5279" t="s">
        <v>88</v>
      </c>
      <c r="E5279" t="s">
        <v>68</v>
      </c>
      <c r="F5279" t="s">
        <v>68</v>
      </c>
      <c r="G5279">
        <v>0</v>
      </c>
      <c r="H5279">
        <v>157500</v>
      </c>
      <c r="I5279">
        <v>994500</v>
      </c>
      <c r="J5279" t="s">
        <v>69</v>
      </c>
      <c r="K5279" t="s">
        <v>90</v>
      </c>
      <c r="L5279" t="s">
        <v>91</v>
      </c>
      <c r="M5279" t="s">
        <v>72</v>
      </c>
      <c r="N5279">
        <v>1.0966E-2</v>
      </c>
      <c r="O5279">
        <v>11676</v>
      </c>
      <c r="P5279">
        <v>3648</v>
      </c>
      <c r="Q5279">
        <v>594</v>
      </c>
      <c r="R5279">
        <v>4142</v>
      </c>
      <c r="S5279">
        <v>2</v>
      </c>
      <c r="T5279">
        <v>2</v>
      </c>
      <c r="U5279" t="s">
        <v>120</v>
      </c>
      <c r="V5279">
        <v>18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 t="s">
        <v>128</v>
      </c>
      <c r="AD5279">
        <v>1267749</v>
      </c>
      <c r="AE5279" t="s">
        <v>93</v>
      </c>
      <c r="AF5279">
        <v>11398.635</v>
      </c>
      <c r="AG5279">
        <v>120721.5</v>
      </c>
      <c r="AH5279">
        <v>120721.5</v>
      </c>
      <c r="AI5279">
        <v>0</v>
      </c>
      <c r="AJ5279">
        <v>120721.5</v>
      </c>
      <c r="AK5279" t="s">
        <v>125</v>
      </c>
      <c r="AL5279">
        <v>12</v>
      </c>
      <c r="AM5279" t="s">
        <v>68</v>
      </c>
      <c r="AN5279">
        <v>1</v>
      </c>
      <c r="AO5279">
        <v>0</v>
      </c>
      <c r="AR5279" t="s">
        <v>79</v>
      </c>
      <c r="AS5279" t="s">
        <v>77</v>
      </c>
      <c r="AT5279">
        <v>-1044</v>
      </c>
      <c r="AU5279" t="s">
        <v>78</v>
      </c>
      <c r="AV5279" t="s">
        <v>79</v>
      </c>
      <c r="AW5279" t="s">
        <v>80</v>
      </c>
      <c r="AX5279" t="s">
        <v>81</v>
      </c>
      <c r="AY5279" t="s">
        <v>95</v>
      </c>
      <c r="AZ5279" t="s">
        <v>96</v>
      </c>
      <c r="BA5279" t="s">
        <v>76</v>
      </c>
      <c r="BB5279" t="s">
        <v>104</v>
      </c>
      <c r="BC5279">
        <v>6000</v>
      </c>
      <c r="BD5279" t="s">
        <v>85</v>
      </c>
      <c r="BE5279">
        <v>12</v>
      </c>
      <c r="BF5279" t="s">
        <v>112</v>
      </c>
      <c r="BG5279" t="s">
        <v>151</v>
      </c>
      <c r="BH5279">
        <v>365243</v>
      </c>
      <c r="BI5279">
        <v>-1013</v>
      </c>
      <c r="BJ5279">
        <v>-683</v>
      </c>
      <c r="BK5279">
        <v>-683</v>
      </c>
      <c r="BL5279">
        <v>-675</v>
      </c>
      <c r="BM5279">
        <v>0</v>
      </c>
    </row>
    <row r="5280" spans="1:65" x14ac:dyDescent="0.3">
      <c r="A5280">
        <v>145193</v>
      </c>
      <c r="B5280">
        <v>0</v>
      </c>
      <c r="C5280" t="s">
        <v>65</v>
      </c>
      <c r="D5280" t="s">
        <v>88</v>
      </c>
      <c r="E5280" t="s">
        <v>67</v>
      </c>
      <c r="F5280" t="s">
        <v>68</v>
      </c>
      <c r="G5280">
        <v>0</v>
      </c>
      <c r="H5280">
        <v>337500</v>
      </c>
      <c r="I5280">
        <v>592560</v>
      </c>
      <c r="J5280" t="s">
        <v>113</v>
      </c>
      <c r="K5280" t="s">
        <v>90</v>
      </c>
      <c r="L5280" t="s">
        <v>119</v>
      </c>
      <c r="M5280" t="s">
        <v>72</v>
      </c>
      <c r="N5280">
        <v>6.2069999999999998E-3</v>
      </c>
      <c r="O5280">
        <v>22291</v>
      </c>
      <c r="P5280">
        <v>365243</v>
      </c>
      <c r="Q5280">
        <v>323</v>
      </c>
      <c r="R5280">
        <v>1322</v>
      </c>
      <c r="S5280">
        <v>2</v>
      </c>
      <c r="T5280">
        <v>2</v>
      </c>
      <c r="U5280" t="s">
        <v>73</v>
      </c>
      <c r="V5280">
        <v>13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 t="s">
        <v>76</v>
      </c>
      <c r="AD5280">
        <v>1378257</v>
      </c>
      <c r="AE5280" t="s">
        <v>99</v>
      </c>
      <c r="AF5280">
        <v>27000</v>
      </c>
      <c r="AG5280">
        <v>540000</v>
      </c>
      <c r="AH5280">
        <v>540000</v>
      </c>
      <c r="AJ5280">
        <v>540000</v>
      </c>
      <c r="AK5280" t="s">
        <v>123</v>
      </c>
      <c r="AL5280">
        <v>13</v>
      </c>
      <c r="AM5280" t="s">
        <v>68</v>
      </c>
      <c r="AN5280">
        <v>1</v>
      </c>
      <c r="AR5280" t="s">
        <v>79</v>
      </c>
      <c r="AS5280" t="s">
        <v>77</v>
      </c>
      <c r="AT5280">
        <v>-94</v>
      </c>
      <c r="AU5280" t="s">
        <v>76</v>
      </c>
      <c r="AV5280" t="s">
        <v>79</v>
      </c>
      <c r="AW5280" t="s">
        <v>80</v>
      </c>
      <c r="AX5280" t="s">
        <v>81</v>
      </c>
      <c r="AY5280" t="s">
        <v>76</v>
      </c>
      <c r="AZ5280" t="s">
        <v>131</v>
      </c>
      <c r="BA5280" t="s">
        <v>116</v>
      </c>
      <c r="BB5280" t="s">
        <v>121</v>
      </c>
      <c r="BC5280">
        <v>-1</v>
      </c>
      <c r="BD5280" t="s">
        <v>76</v>
      </c>
      <c r="BE5280">
        <v>0</v>
      </c>
      <c r="BF5280" t="s">
        <v>76</v>
      </c>
      <c r="BG5280" t="s">
        <v>160</v>
      </c>
      <c r="BH5280">
        <v>365243</v>
      </c>
      <c r="BI5280">
        <v>365243</v>
      </c>
      <c r="BJ5280">
        <v>365243</v>
      </c>
      <c r="BK5280">
        <v>365243</v>
      </c>
      <c r="BL5280">
        <v>365243</v>
      </c>
      <c r="BM5280">
        <v>0</v>
      </c>
    </row>
    <row r="5281" spans="1:65" x14ac:dyDescent="0.3">
      <c r="A5281">
        <v>145226</v>
      </c>
      <c r="B5281">
        <v>0</v>
      </c>
      <c r="C5281" t="s">
        <v>65</v>
      </c>
      <c r="D5281" t="s">
        <v>88</v>
      </c>
      <c r="E5281" t="s">
        <v>68</v>
      </c>
      <c r="F5281" t="s">
        <v>68</v>
      </c>
      <c r="G5281">
        <v>0</v>
      </c>
      <c r="H5281">
        <v>180000</v>
      </c>
      <c r="I5281">
        <v>860265</v>
      </c>
      <c r="J5281" t="s">
        <v>89</v>
      </c>
      <c r="K5281" t="s">
        <v>90</v>
      </c>
      <c r="L5281" t="s">
        <v>119</v>
      </c>
      <c r="M5281" t="s">
        <v>72</v>
      </c>
      <c r="N5281">
        <v>1.0555999999999999E-2</v>
      </c>
      <c r="O5281">
        <v>17722</v>
      </c>
      <c r="P5281">
        <v>2831</v>
      </c>
      <c r="Q5281">
        <v>4079</v>
      </c>
      <c r="R5281">
        <v>1246</v>
      </c>
      <c r="S5281">
        <v>3</v>
      </c>
      <c r="T5281">
        <v>3</v>
      </c>
      <c r="U5281" t="s">
        <v>120</v>
      </c>
      <c r="V5281">
        <v>16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 t="s">
        <v>92</v>
      </c>
      <c r="AD5281">
        <v>1784692</v>
      </c>
      <c r="AE5281" t="s">
        <v>93</v>
      </c>
      <c r="AF5281">
        <v>5985.1350000000002</v>
      </c>
      <c r="AG5281">
        <v>69286.5</v>
      </c>
      <c r="AH5281">
        <v>51286.5</v>
      </c>
      <c r="AI5281">
        <v>18000</v>
      </c>
      <c r="AJ5281">
        <v>69286.5</v>
      </c>
      <c r="AK5281" t="s">
        <v>123</v>
      </c>
      <c r="AL5281">
        <v>17</v>
      </c>
      <c r="AM5281" t="s">
        <v>68</v>
      </c>
      <c r="AN5281">
        <v>1</v>
      </c>
      <c r="AO5281">
        <v>0.282935873</v>
      </c>
      <c r="AR5281" t="s">
        <v>79</v>
      </c>
      <c r="AS5281" t="s">
        <v>114</v>
      </c>
      <c r="AT5281">
        <v>-2732</v>
      </c>
      <c r="AU5281" t="s">
        <v>78</v>
      </c>
      <c r="AV5281" t="s">
        <v>115</v>
      </c>
      <c r="AW5281" t="s">
        <v>171</v>
      </c>
      <c r="AX5281" t="s">
        <v>81</v>
      </c>
      <c r="AY5281" t="s">
        <v>76</v>
      </c>
      <c r="AZ5281" t="s">
        <v>96</v>
      </c>
      <c r="BA5281" t="s">
        <v>76</v>
      </c>
      <c r="BB5281" t="s">
        <v>104</v>
      </c>
      <c r="BC5281">
        <v>1232</v>
      </c>
      <c r="BD5281" t="s">
        <v>85</v>
      </c>
      <c r="BE5281">
        <v>12</v>
      </c>
      <c r="BF5281" t="s">
        <v>86</v>
      </c>
      <c r="BG5281" t="s">
        <v>151</v>
      </c>
    </row>
    <row r="5282" spans="1:65" x14ac:dyDescent="0.3">
      <c r="A5282">
        <v>145226</v>
      </c>
      <c r="B5282">
        <v>0</v>
      </c>
      <c r="C5282" t="s">
        <v>65</v>
      </c>
      <c r="D5282" t="s">
        <v>88</v>
      </c>
      <c r="E5282" t="s">
        <v>68</v>
      </c>
      <c r="F5282" t="s">
        <v>68</v>
      </c>
      <c r="G5282">
        <v>0</v>
      </c>
      <c r="H5282">
        <v>180000</v>
      </c>
      <c r="I5282">
        <v>860265</v>
      </c>
      <c r="J5282" t="s">
        <v>89</v>
      </c>
      <c r="K5282" t="s">
        <v>90</v>
      </c>
      <c r="L5282" t="s">
        <v>119</v>
      </c>
      <c r="M5282" t="s">
        <v>72</v>
      </c>
      <c r="N5282">
        <v>1.0555999999999999E-2</v>
      </c>
      <c r="O5282">
        <v>17722</v>
      </c>
      <c r="P5282">
        <v>2831</v>
      </c>
      <c r="Q5282">
        <v>4079</v>
      </c>
      <c r="R5282">
        <v>1246</v>
      </c>
      <c r="S5282">
        <v>3</v>
      </c>
      <c r="T5282">
        <v>3</v>
      </c>
      <c r="U5282" t="s">
        <v>120</v>
      </c>
      <c r="V5282">
        <v>16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92</v>
      </c>
      <c r="AD5282">
        <v>2503943</v>
      </c>
      <c r="AE5282" t="s">
        <v>93</v>
      </c>
      <c r="AF5282">
        <v>5459.9849999999997</v>
      </c>
      <c r="AG5282">
        <v>69286.5</v>
      </c>
      <c r="AH5282">
        <v>46786.5</v>
      </c>
      <c r="AI5282">
        <v>22500</v>
      </c>
      <c r="AJ5282">
        <v>69286.5</v>
      </c>
      <c r="AK5282" t="s">
        <v>123</v>
      </c>
      <c r="AL5282">
        <v>17</v>
      </c>
      <c r="AM5282" t="s">
        <v>68</v>
      </c>
      <c r="AN5282">
        <v>1</v>
      </c>
      <c r="AO5282">
        <v>0.35366984099999998</v>
      </c>
      <c r="AR5282" t="s">
        <v>79</v>
      </c>
      <c r="AS5282" t="s">
        <v>114</v>
      </c>
      <c r="AT5282">
        <v>-2732</v>
      </c>
      <c r="AU5282" t="s">
        <v>78</v>
      </c>
      <c r="AV5282" t="s">
        <v>115</v>
      </c>
      <c r="AW5282" t="s">
        <v>171</v>
      </c>
      <c r="AX5282" t="s">
        <v>81</v>
      </c>
      <c r="AY5282" t="s">
        <v>76</v>
      </c>
      <c r="AZ5282" t="s">
        <v>96</v>
      </c>
      <c r="BA5282" t="s">
        <v>76</v>
      </c>
      <c r="BB5282" t="s">
        <v>104</v>
      </c>
      <c r="BC5282">
        <v>1232</v>
      </c>
      <c r="BD5282" t="s">
        <v>85</v>
      </c>
      <c r="BE5282">
        <v>12</v>
      </c>
      <c r="BF5282" t="s">
        <v>86</v>
      </c>
      <c r="BG5282" t="s">
        <v>151</v>
      </c>
    </row>
    <row r="5283" spans="1:65" x14ac:dyDescent="0.3">
      <c r="A5283">
        <v>145232</v>
      </c>
      <c r="B5283">
        <v>0</v>
      </c>
      <c r="C5283" t="s">
        <v>65</v>
      </c>
      <c r="D5283" t="s">
        <v>88</v>
      </c>
      <c r="E5283" t="s">
        <v>68</v>
      </c>
      <c r="F5283" t="s">
        <v>68</v>
      </c>
      <c r="G5283">
        <v>0</v>
      </c>
      <c r="H5283">
        <v>270000</v>
      </c>
      <c r="I5283">
        <v>735133.5</v>
      </c>
      <c r="J5283" t="s">
        <v>89</v>
      </c>
      <c r="K5283" t="s">
        <v>90</v>
      </c>
      <c r="L5283" t="s">
        <v>91</v>
      </c>
      <c r="M5283" t="s">
        <v>72</v>
      </c>
      <c r="N5283">
        <v>4.6219999999999997E-2</v>
      </c>
      <c r="O5283">
        <v>15232</v>
      </c>
      <c r="P5283">
        <v>4781</v>
      </c>
      <c r="Q5283">
        <v>2482</v>
      </c>
      <c r="R5283">
        <v>4199</v>
      </c>
      <c r="S5283">
        <v>1</v>
      </c>
      <c r="T5283">
        <v>1</v>
      </c>
      <c r="U5283" t="s">
        <v>123</v>
      </c>
      <c r="V5283">
        <v>14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 t="s">
        <v>170</v>
      </c>
      <c r="AD5283">
        <v>2279128</v>
      </c>
      <c r="AE5283" t="s">
        <v>65</v>
      </c>
      <c r="AF5283">
        <v>40279.184999999998</v>
      </c>
      <c r="AG5283">
        <v>675000</v>
      </c>
      <c r="AH5283">
        <v>721332</v>
      </c>
      <c r="AJ5283">
        <v>675000</v>
      </c>
      <c r="AK5283" t="s">
        <v>125</v>
      </c>
      <c r="AL5283">
        <v>15</v>
      </c>
      <c r="AM5283" t="s">
        <v>68</v>
      </c>
      <c r="AN5283">
        <v>1</v>
      </c>
      <c r="AR5283" t="s">
        <v>76</v>
      </c>
      <c r="AS5283" t="s">
        <v>114</v>
      </c>
      <c r="AT5283">
        <v>-986</v>
      </c>
      <c r="AU5283" t="s">
        <v>78</v>
      </c>
      <c r="AV5283" t="s">
        <v>115</v>
      </c>
      <c r="AW5283" t="s">
        <v>101</v>
      </c>
      <c r="AX5283" t="s">
        <v>81</v>
      </c>
      <c r="AY5283" t="s">
        <v>76</v>
      </c>
      <c r="AZ5283" t="s">
        <v>82</v>
      </c>
      <c r="BA5283" t="s">
        <v>116</v>
      </c>
      <c r="BB5283" t="s">
        <v>121</v>
      </c>
      <c r="BC5283">
        <v>-1</v>
      </c>
      <c r="BD5283" t="s">
        <v>76</v>
      </c>
      <c r="BE5283">
        <v>24</v>
      </c>
      <c r="BF5283" t="s">
        <v>112</v>
      </c>
      <c r="BG5283" t="s">
        <v>118</v>
      </c>
    </row>
    <row r="5284" spans="1:65" x14ac:dyDescent="0.3">
      <c r="A5284">
        <v>145233</v>
      </c>
      <c r="B5284">
        <v>0</v>
      </c>
      <c r="C5284" t="s">
        <v>65</v>
      </c>
      <c r="D5284" t="s">
        <v>66</v>
      </c>
      <c r="E5284" t="s">
        <v>67</v>
      </c>
      <c r="F5284" t="s">
        <v>68</v>
      </c>
      <c r="G5284">
        <v>0</v>
      </c>
      <c r="H5284">
        <v>72000</v>
      </c>
      <c r="I5284">
        <v>297000</v>
      </c>
      <c r="J5284" t="s">
        <v>69</v>
      </c>
      <c r="K5284" t="s">
        <v>70</v>
      </c>
      <c r="L5284" t="s">
        <v>91</v>
      </c>
      <c r="M5284" t="s">
        <v>107</v>
      </c>
      <c r="N5284">
        <v>1.4170000000000001E-3</v>
      </c>
      <c r="O5284">
        <v>18573</v>
      </c>
      <c r="P5284">
        <v>276</v>
      </c>
      <c r="Q5284">
        <v>2877</v>
      </c>
      <c r="R5284">
        <v>2132</v>
      </c>
      <c r="S5284">
        <v>2</v>
      </c>
      <c r="T5284">
        <v>2</v>
      </c>
      <c r="U5284" t="s">
        <v>125</v>
      </c>
      <c r="V5284">
        <v>11</v>
      </c>
      <c r="W5284">
        <v>0</v>
      </c>
      <c r="X5284">
        <v>0</v>
      </c>
      <c r="Y5284">
        <v>0</v>
      </c>
      <c r="Z5284">
        <v>1</v>
      </c>
      <c r="AA5284">
        <v>1</v>
      </c>
      <c r="AB5284">
        <v>0</v>
      </c>
      <c r="AC5284" t="s">
        <v>92</v>
      </c>
      <c r="AD5284">
        <v>1568025</v>
      </c>
      <c r="AE5284" t="s">
        <v>65</v>
      </c>
      <c r="AF5284">
        <v>16013.834999999999</v>
      </c>
      <c r="AG5284">
        <v>135000</v>
      </c>
      <c r="AH5284">
        <v>143910</v>
      </c>
      <c r="AJ5284">
        <v>135000</v>
      </c>
      <c r="AK5284" t="s">
        <v>109</v>
      </c>
      <c r="AL5284">
        <v>12</v>
      </c>
      <c r="AM5284" t="s">
        <v>68</v>
      </c>
      <c r="AN5284">
        <v>1</v>
      </c>
      <c r="AR5284" t="s">
        <v>76</v>
      </c>
      <c r="AS5284" t="s">
        <v>77</v>
      </c>
      <c r="AT5284">
        <v>-991</v>
      </c>
      <c r="AU5284" t="s">
        <v>78</v>
      </c>
      <c r="AV5284" t="s">
        <v>79</v>
      </c>
      <c r="AW5284" t="s">
        <v>80</v>
      </c>
      <c r="AX5284" t="s">
        <v>81</v>
      </c>
      <c r="AY5284" t="s">
        <v>76</v>
      </c>
      <c r="AZ5284" t="s">
        <v>82</v>
      </c>
      <c r="BA5284" t="s">
        <v>116</v>
      </c>
      <c r="BB5284" t="s">
        <v>121</v>
      </c>
      <c r="BC5284">
        <v>-1</v>
      </c>
      <c r="BD5284" t="s">
        <v>76</v>
      </c>
      <c r="BE5284">
        <v>12</v>
      </c>
      <c r="BF5284" t="s">
        <v>86</v>
      </c>
      <c r="BG5284" t="s">
        <v>172</v>
      </c>
      <c r="BH5284">
        <v>365243</v>
      </c>
      <c r="BI5284">
        <v>-961</v>
      </c>
      <c r="BJ5284">
        <v>-631</v>
      </c>
      <c r="BK5284">
        <v>-781</v>
      </c>
      <c r="BL5284">
        <v>-770</v>
      </c>
      <c r="BM5284">
        <v>1</v>
      </c>
    </row>
    <row r="5285" spans="1:65" x14ac:dyDescent="0.3">
      <c r="A5285">
        <v>145235</v>
      </c>
      <c r="B5285">
        <v>0</v>
      </c>
      <c r="C5285" t="s">
        <v>65</v>
      </c>
      <c r="D5285" t="s">
        <v>66</v>
      </c>
      <c r="E5285" t="s">
        <v>68</v>
      </c>
      <c r="F5285" t="s">
        <v>67</v>
      </c>
      <c r="G5285">
        <v>0</v>
      </c>
      <c r="H5285">
        <v>202500</v>
      </c>
      <c r="I5285">
        <v>728460</v>
      </c>
      <c r="J5285" t="s">
        <v>89</v>
      </c>
      <c r="K5285" t="s">
        <v>70</v>
      </c>
      <c r="L5285" t="s">
        <v>91</v>
      </c>
      <c r="M5285" t="s">
        <v>72</v>
      </c>
      <c r="N5285">
        <v>3.0690000000000001E-3</v>
      </c>
      <c r="O5285">
        <v>15450</v>
      </c>
      <c r="P5285">
        <v>7060</v>
      </c>
      <c r="Q5285">
        <v>4654</v>
      </c>
      <c r="R5285">
        <v>3079</v>
      </c>
      <c r="S5285">
        <v>3</v>
      </c>
      <c r="T5285">
        <v>3</v>
      </c>
      <c r="U5285" t="s">
        <v>125</v>
      </c>
      <c r="V5285">
        <v>12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1</v>
      </c>
      <c r="AC5285" t="s">
        <v>130</v>
      </c>
      <c r="AD5285">
        <v>1642911</v>
      </c>
      <c r="AE5285" t="s">
        <v>93</v>
      </c>
      <c r="AF5285">
        <v>8303.1299999999992</v>
      </c>
      <c r="AG5285">
        <v>62955</v>
      </c>
      <c r="AH5285">
        <v>60646.5</v>
      </c>
      <c r="AI5285">
        <v>6295.5</v>
      </c>
      <c r="AJ5285">
        <v>62955</v>
      </c>
      <c r="AK5285" t="s">
        <v>75</v>
      </c>
      <c r="AL5285">
        <v>11</v>
      </c>
      <c r="AM5285" t="s">
        <v>68</v>
      </c>
      <c r="AN5285">
        <v>1</v>
      </c>
      <c r="AO5285">
        <v>0.102422572</v>
      </c>
      <c r="AR5285" t="s">
        <v>79</v>
      </c>
      <c r="AS5285" t="s">
        <v>77</v>
      </c>
      <c r="AT5285">
        <v>-261</v>
      </c>
      <c r="AU5285" t="s">
        <v>78</v>
      </c>
      <c r="AV5285" t="s">
        <v>79</v>
      </c>
      <c r="AW5285" t="s">
        <v>101</v>
      </c>
      <c r="AX5285" t="s">
        <v>81</v>
      </c>
      <c r="AY5285" t="s">
        <v>95</v>
      </c>
      <c r="AZ5285" t="s">
        <v>96</v>
      </c>
      <c r="BA5285" t="s">
        <v>76</v>
      </c>
      <c r="BB5285" t="s">
        <v>84</v>
      </c>
      <c r="BC5285">
        <v>200</v>
      </c>
      <c r="BD5285" t="s">
        <v>85</v>
      </c>
      <c r="BE5285">
        <v>8</v>
      </c>
      <c r="BF5285" t="s">
        <v>112</v>
      </c>
      <c r="BG5285" t="s">
        <v>151</v>
      </c>
      <c r="BH5285">
        <v>365243</v>
      </c>
      <c r="BI5285">
        <v>-231</v>
      </c>
      <c r="BJ5285">
        <v>-21</v>
      </c>
      <c r="BK5285">
        <v>-21</v>
      </c>
      <c r="BL5285">
        <v>-16</v>
      </c>
      <c r="BM5285">
        <v>1</v>
      </c>
    </row>
    <row r="5286" spans="1:65" x14ac:dyDescent="0.3">
      <c r="A5286">
        <v>145239</v>
      </c>
      <c r="B5286">
        <v>0</v>
      </c>
      <c r="C5286" t="s">
        <v>65</v>
      </c>
      <c r="D5286" t="s">
        <v>66</v>
      </c>
      <c r="E5286" t="s">
        <v>68</v>
      </c>
      <c r="F5286" t="s">
        <v>67</v>
      </c>
      <c r="G5286">
        <v>0</v>
      </c>
      <c r="H5286">
        <v>148500</v>
      </c>
      <c r="I5286">
        <v>1436850</v>
      </c>
      <c r="J5286" t="s">
        <v>89</v>
      </c>
      <c r="K5286" t="s">
        <v>70</v>
      </c>
      <c r="L5286" t="s">
        <v>91</v>
      </c>
      <c r="M5286" t="s">
        <v>169</v>
      </c>
      <c r="N5286">
        <v>7.2508000000000003E-2</v>
      </c>
      <c r="O5286">
        <v>14134</v>
      </c>
      <c r="P5286">
        <v>613</v>
      </c>
      <c r="Q5286">
        <v>2303</v>
      </c>
      <c r="R5286">
        <v>4922</v>
      </c>
      <c r="S5286">
        <v>1</v>
      </c>
      <c r="T5286">
        <v>1</v>
      </c>
      <c r="U5286" t="s">
        <v>120</v>
      </c>
      <c r="V5286">
        <v>11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173</v>
      </c>
      <c r="AD5286">
        <v>1100543</v>
      </c>
      <c r="AE5286" t="s">
        <v>93</v>
      </c>
      <c r="AF5286">
        <v>4716.8549999999996</v>
      </c>
      <c r="AG5286">
        <v>31009.14</v>
      </c>
      <c r="AH5286">
        <v>29740.5</v>
      </c>
      <c r="AI5286">
        <v>3109.14</v>
      </c>
      <c r="AJ5286">
        <v>31009.14</v>
      </c>
      <c r="AK5286" t="s">
        <v>75</v>
      </c>
      <c r="AL5286">
        <v>12</v>
      </c>
      <c r="AM5286" t="s">
        <v>68</v>
      </c>
      <c r="AN5286">
        <v>1</v>
      </c>
      <c r="AO5286">
        <v>0.103079854</v>
      </c>
      <c r="AR5286" t="s">
        <v>79</v>
      </c>
      <c r="AS5286" t="s">
        <v>77</v>
      </c>
      <c r="AT5286">
        <v>-2663</v>
      </c>
      <c r="AU5286" t="s">
        <v>78</v>
      </c>
      <c r="AV5286" t="s">
        <v>79</v>
      </c>
      <c r="AW5286" t="s">
        <v>110</v>
      </c>
      <c r="AX5286" t="s">
        <v>81</v>
      </c>
      <c r="AY5286" t="s">
        <v>124</v>
      </c>
      <c r="AZ5286" t="s">
        <v>96</v>
      </c>
      <c r="BA5286" t="s">
        <v>76</v>
      </c>
      <c r="BB5286" t="s">
        <v>104</v>
      </c>
      <c r="BC5286">
        <v>510</v>
      </c>
      <c r="BD5286" t="s">
        <v>85</v>
      </c>
      <c r="BE5286">
        <v>8</v>
      </c>
      <c r="BF5286" t="s">
        <v>86</v>
      </c>
      <c r="BG5286" t="s">
        <v>151</v>
      </c>
      <c r="BH5286">
        <v>365243</v>
      </c>
      <c r="BI5286">
        <v>-2631</v>
      </c>
      <c r="BJ5286">
        <v>-2421</v>
      </c>
      <c r="BK5286">
        <v>-2421</v>
      </c>
      <c r="BL5286">
        <v>-2418</v>
      </c>
      <c r="BM5286">
        <v>1</v>
      </c>
    </row>
    <row r="5287" spans="1:65" x14ac:dyDescent="0.3">
      <c r="A5287">
        <v>145279</v>
      </c>
      <c r="B5287">
        <v>0</v>
      </c>
      <c r="C5287" t="s">
        <v>65</v>
      </c>
      <c r="D5287" t="s">
        <v>88</v>
      </c>
      <c r="E5287" t="s">
        <v>67</v>
      </c>
      <c r="F5287" t="s">
        <v>68</v>
      </c>
      <c r="G5287">
        <v>0</v>
      </c>
      <c r="H5287">
        <v>157500</v>
      </c>
      <c r="I5287">
        <v>269550</v>
      </c>
      <c r="J5287" t="s">
        <v>113</v>
      </c>
      <c r="K5287" t="s">
        <v>70</v>
      </c>
      <c r="L5287" t="s">
        <v>91</v>
      </c>
      <c r="M5287" t="s">
        <v>72</v>
      </c>
      <c r="N5287">
        <v>3.0755000000000001E-2</v>
      </c>
      <c r="O5287">
        <v>23978</v>
      </c>
      <c r="P5287">
        <v>365243</v>
      </c>
      <c r="Q5287">
        <v>11849</v>
      </c>
      <c r="R5287">
        <v>4541</v>
      </c>
      <c r="S5287">
        <v>2</v>
      </c>
      <c r="T5287">
        <v>2</v>
      </c>
      <c r="U5287" t="s">
        <v>120</v>
      </c>
      <c r="V5287">
        <v>11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 t="s">
        <v>76</v>
      </c>
      <c r="AD5287">
        <v>2307648</v>
      </c>
      <c r="AE5287" t="s">
        <v>65</v>
      </c>
      <c r="AF5287">
        <v>21709.125</v>
      </c>
      <c r="AG5287">
        <v>450000</v>
      </c>
      <c r="AH5287">
        <v>512370</v>
      </c>
      <c r="AJ5287">
        <v>450000</v>
      </c>
      <c r="AK5287" t="s">
        <v>123</v>
      </c>
      <c r="AL5287">
        <v>14</v>
      </c>
      <c r="AM5287" t="s">
        <v>68</v>
      </c>
      <c r="AN5287">
        <v>1</v>
      </c>
      <c r="AR5287" t="s">
        <v>76</v>
      </c>
      <c r="AS5287" t="s">
        <v>77</v>
      </c>
      <c r="AT5287">
        <v>-1052</v>
      </c>
      <c r="AU5287" t="s">
        <v>78</v>
      </c>
      <c r="AV5287" t="s">
        <v>79</v>
      </c>
      <c r="AW5287" t="s">
        <v>80</v>
      </c>
      <c r="AX5287" t="s">
        <v>81</v>
      </c>
      <c r="AY5287" t="s">
        <v>76</v>
      </c>
      <c r="AZ5287" t="s">
        <v>82</v>
      </c>
      <c r="BA5287" t="s">
        <v>116</v>
      </c>
      <c r="BB5287" t="s">
        <v>117</v>
      </c>
      <c r="BC5287">
        <v>30</v>
      </c>
      <c r="BD5287" t="s">
        <v>76</v>
      </c>
      <c r="BE5287">
        <v>36</v>
      </c>
      <c r="BF5287" t="s">
        <v>112</v>
      </c>
      <c r="BG5287" t="s">
        <v>118</v>
      </c>
      <c r="BH5287">
        <v>365243</v>
      </c>
      <c r="BI5287">
        <v>-1022</v>
      </c>
      <c r="BJ5287">
        <v>28</v>
      </c>
      <c r="BK5287">
        <v>365243</v>
      </c>
      <c r="BL5287">
        <v>365243</v>
      </c>
      <c r="BM5287">
        <v>1</v>
      </c>
    </row>
    <row r="5288" spans="1:65" x14ac:dyDescent="0.3">
      <c r="A5288">
        <v>145292</v>
      </c>
      <c r="B5288">
        <v>0</v>
      </c>
      <c r="C5288" t="s">
        <v>65</v>
      </c>
      <c r="D5288" t="s">
        <v>66</v>
      </c>
      <c r="E5288" t="s">
        <v>67</v>
      </c>
      <c r="F5288" t="s">
        <v>68</v>
      </c>
      <c r="G5288">
        <v>0</v>
      </c>
      <c r="H5288">
        <v>90000</v>
      </c>
      <c r="I5288">
        <v>76500</v>
      </c>
      <c r="J5288" t="s">
        <v>69</v>
      </c>
      <c r="K5288" t="s">
        <v>70</v>
      </c>
      <c r="L5288" t="s">
        <v>71</v>
      </c>
      <c r="M5288" t="s">
        <v>72</v>
      </c>
      <c r="N5288">
        <v>2.6391999999999999E-2</v>
      </c>
      <c r="O5288">
        <v>10877</v>
      </c>
      <c r="P5288">
        <v>3104</v>
      </c>
      <c r="Q5288">
        <v>4692</v>
      </c>
      <c r="R5288">
        <v>3501</v>
      </c>
      <c r="S5288">
        <v>2</v>
      </c>
      <c r="T5288">
        <v>2</v>
      </c>
      <c r="U5288" t="s">
        <v>94</v>
      </c>
      <c r="V5288">
        <v>11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 t="s">
        <v>108</v>
      </c>
      <c r="AD5288">
        <v>2323182</v>
      </c>
      <c r="AE5288" t="s">
        <v>65</v>
      </c>
      <c r="AF5288">
        <v>17672.535</v>
      </c>
      <c r="AG5288">
        <v>360000</v>
      </c>
      <c r="AH5288">
        <v>417100.5</v>
      </c>
      <c r="AJ5288">
        <v>360000</v>
      </c>
      <c r="AK5288" t="s">
        <v>73</v>
      </c>
      <c r="AL5288">
        <v>17</v>
      </c>
      <c r="AM5288" t="s">
        <v>68</v>
      </c>
      <c r="AN5288">
        <v>1</v>
      </c>
      <c r="AR5288" t="s">
        <v>76</v>
      </c>
      <c r="AS5288" t="s">
        <v>77</v>
      </c>
      <c r="AT5288">
        <v>-191</v>
      </c>
      <c r="AU5288" t="s">
        <v>78</v>
      </c>
      <c r="AV5288" t="s">
        <v>79</v>
      </c>
      <c r="AW5288" t="s">
        <v>80</v>
      </c>
      <c r="AX5288" t="s">
        <v>81</v>
      </c>
      <c r="AY5288" t="s">
        <v>76</v>
      </c>
      <c r="AZ5288" t="s">
        <v>82</v>
      </c>
      <c r="BA5288" t="s">
        <v>116</v>
      </c>
      <c r="BB5288" t="s">
        <v>121</v>
      </c>
      <c r="BC5288">
        <v>-1</v>
      </c>
      <c r="BD5288" t="s">
        <v>76</v>
      </c>
      <c r="BE5288">
        <v>36</v>
      </c>
      <c r="BF5288" t="s">
        <v>112</v>
      </c>
      <c r="BG5288" t="s">
        <v>118</v>
      </c>
    </row>
    <row r="5289" spans="1:65" x14ac:dyDescent="0.3">
      <c r="A5289">
        <v>145304</v>
      </c>
      <c r="B5289">
        <v>0</v>
      </c>
      <c r="C5289" t="s">
        <v>65</v>
      </c>
      <c r="D5289" t="s">
        <v>88</v>
      </c>
      <c r="E5289" t="s">
        <v>67</v>
      </c>
      <c r="F5289" t="s">
        <v>68</v>
      </c>
      <c r="G5289">
        <v>0</v>
      </c>
      <c r="H5289">
        <v>112500</v>
      </c>
      <c r="I5289">
        <v>387000</v>
      </c>
      <c r="J5289" t="s">
        <v>69</v>
      </c>
      <c r="K5289" t="s">
        <v>70</v>
      </c>
      <c r="L5289" t="s">
        <v>139</v>
      </c>
      <c r="M5289" t="s">
        <v>72</v>
      </c>
      <c r="N5289">
        <v>1.0005999999999999E-2</v>
      </c>
      <c r="O5289">
        <v>18559</v>
      </c>
      <c r="P5289">
        <v>120</v>
      </c>
      <c r="Q5289">
        <v>1886</v>
      </c>
      <c r="R5289">
        <v>2103</v>
      </c>
      <c r="S5289">
        <v>2</v>
      </c>
      <c r="T5289">
        <v>1</v>
      </c>
      <c r="U5289" t="s">
        <v>123</v>
      </c>
      <c r="V5289">
        <v>11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174</v>
      </c>
      <c r="AD5289">
        <v>1956499</v>
      </c>
      <c r="AE5289" t="s">
        <v>93</v>
      </c>
      <c r="AF5289">
        <v>14357.07</v>
      </c>
      <c r="AG5289">
        <v>84713.4</v>
      </c>
      <c r="AH5289">
        <v>80014.5</v>
      </c>
      <c r="AI5289">
        <v>8474.4</v>
      </c>
      <c r="AJ5289">
        <v>84713.4</v>
      </c>
      <c r="AK5289" t="s">
        <v>120</v>
      </c>
      <c r="AL5289">
        <v>12</v>
      </c>
      <c r="AM5289" t="s">
        <v>68</v>
      </c>
      <c r="AN5289">
        <v>1</v>
      </c>
      <c r="AO5289">
        <v>0.10429999700000001</v>
      </c>
      <c r="AR5289" t="s">
        <v>79</v>
      </c>
      <c r="AS5289" t="s">
        <v>77</v>
      </c>
      <c r="AT5289">
        <v>-1363</v>
      </c>
      <c r="AU5289" t="s">
        <v>78</v>
      </c>
      <c r="AV5289" t="s">
        <v>79</v>
      </c>
      <c r="AW5289" t="s">
        <v>166</v>
      </c>
      <c r="AX5289" t="s">
        <v>81</v>
      </c>
      <c r="AY5289" t="s">
        <v>199</v>
      </c>
      <c r="AZ5289" t="s">
        <v>96</v>
      </c>
      <c r="BA5289" t="s">
        <v>76</v>
      </c>
      <c r="BB5289" t="s">
        <v>138</v>
      </c>
      <c r="BC5289">
        <v>4567</v>
      </c>
      <c r="BD5289" t="s">
        <v>141</v>
      </c>
      <c r="BE5289">
        <v>6</v>
      </c>
      <c r="BF5289" t="s">
        <v>112</v>
      </c>
      <c r="BG5289" t="s">
        <v>158</v>
      </c>
      <c r="BH5289">
        <v>365243</v>
      </c>
      <c r="BI5289">
        <v>-1332</v>
      </c>
      <c r="BJ5289">
        <v>-1182</v>
      </c>
      <c r="BK5289">
        <v>-1242</v>
      </c>
      <c r="BL5289">
        <v>-1240</v>
      </c>
      <c r="BM5289">
        <v>0</v>
      </c>
    </row>
    <row r="5290" spans="1:65" x14ac:dyDescent="0.3">
      <c r="A5290">
        <v>145308</v>
      </c>
      <c r="B5290">
        <v>1</v>
      </c>
      <c r="C5290" t="s">
        <v>65</v>
      </c>
      <c r="D5290" t="s">
        <v>66</v>
      </c>
      <c r="E5290" t="s">
        <v>67</v>
      </c>
      <c r="F5290" t="s">
        <v>68</v>
      </c>
      <c r="G5290">
        <v>0</v>
      </c>
      <c r="H5290">
        <v>112500</v>
      </c>
      <c r="I5290">
        <v>583834.5</v>
      </c>
      <c r="J5290" t="s">
        <v>69</v>
      </c>
      <c r="K5290" t="s">
        <v>70</v>
      </c>
      <c r="L5290" t="s">
        <v>119</v>
      </c>
      <c r="M5290" t="s">
        <v>72</v>
      </c>
      <c r="N5290">
        <v>1.8800999999999998E-2</v>
      </c>
      <c r="O5290">
        <v>21005</v>
      </c>
      <c r="P5290">
        <v>1351</v>
      </c>
      <c r="Q5290">
        <v>10802</v>
      </c>
      <c r="R5290">
        <v>3301</v>
      </c>
      <c r="S5290">
        <v>2</v>
      </c>
      <c r="T5290">
        <v>2</v>
      </c>
      <c r="U5290" t="s">
        <v>94</v>
      </c>
      <c r="V5290">
        <v>7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 t="s">
        <v>173</v>
      </c>
      <c r="AD5290">
        <v>2199107</v>
      </c>
      <c r="AE5290" t="s">
        <v>65</v>
      </c>
      <c r="AF5290">
        <v>8040.1949999999997</v>
      </c>
      <c r="AG5290">
        <v>139500</v>
      </c>
      <c r="AH5290">
        <v>167121</v>
      </c>
      <c r="AJ5290">
        <v>139500</v>
      </c>
      <c r="AK5290" t="s">
        <v>94</v>
      </c>
      <c r="AL5290">
        <v>7</v>
      </c>
      <c r="AM5290" t="s">
        <v>68</v>
      </c>
      <c r="AN5290">
        <v>1</v>
      </c>
      <c r="AR5290" t="s">
        <v>76</v>
      </c>
      <c r="AS5290" t="s">
        <v>77</v>
      </c>
      <c r="AT5290">
        <v>-441</v>
      </c>
      <c r="AU5290" t="s">
        <v>78</v>
      </c>
      <c r="AV5290" t="s">
        <v>79</v>
      </c>
      <c r="AX5290" t="s">
        <v>81</v>
      </c>
      <c r="AY5290" t="s">
        <v>76</v>
      </c>
      <c r="AZ5290" t="s">
        <v>82</v>
      </c>
      <c r="BA5290" t="s">
        <v>116</v>
      </c>
      <c r="BB5290" t="s">
        <v>121</v>
      </c>
      <c r="BC5290">
        <v>-1</v>
      </c>
      <c r="BD5290" t="s">
        <v>76</v>
      </c>
      <c r="BE5290">
        <v>36</v>
      </c>
      <c r="BF5290" t="s">
        <v>147</v>
      </c>
      <c r="BG5290" t="s">
        <v>154</v>
      </c>
      <c r="BH5290">
        <v>365243</v>
      </c>
      <c r="BI5290">
        <v>-411</v>
      </c>
      <c r="BJ5290">
        <v>639</v>
      </c>
      <c r="BK5290">
        <v>365243</v>
      </c>
      <c r="BL5290">
        <v>365243</v>
      </c>
      <c r="BM5290">
        <v>1</v>
      </c>
    </row>
    <row r="5291" spans="1:65" x14ac:dyDescent="0.3">
      <c r="A5291">
        <v>145314</v>
      </c>
      <c r="B5291">
        <v>1</v>
      </c>
      <c r="C5291" t="s">
        <v>65</v>
      </c>
      <c r="D5291" t="s">
        <v>66</v>
      </c>
      <c r="E5291" t="s">
        <v>67</v>
      </c>
      <c r="F5291" t="s">
        <v>67</v>
      </c>
      <c r="G5291">
        <v>0</v>
      </c>
      <c r="H5291">
        <v>225000</v>
      </c>
      <c r="I5291">
        <v>156384</v>
      </c>
      <c r="J5291" t="s">
        <v>89</v>
      </c>
      <c r="K5291" t="s">
        <v>126</v>
      </c>
      <c r="L5291" t="s">
        <v>71</v>
      </c>
      <c r="M5291" t="s">
        <v>72</v>
      </c>
      <c r="N5291">
        <v>1.8800999999999998E-2</v>
      </c>
      <c r="O5291">
        <v>9616</v>
      </c>
      <c r="P5291">
        <v>408</v>
      </c>
      <c r="Q5291">
        <v>4213</v>
      </c>
      <c r="R5291">
        <v>1334</v>
      </c>
      <c r="S5291">
        <v>2</v>
      </c>
      <c r="T5291">
        <v>2</v>
      </c>
      <c r="U5291" t="s">
        <v>123</v>
      </c>
      <c r="V5291">
        <v>11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 t="s">
        <v>92</v>
      </c>
      <c r="AD5291">
        <v>2152490</v>
      </c>
      <c r="AE5291" t="s">
        <v>65</v>
      </c>
      <c r="AF5291">
        <v>17507.564999999999</v>
      </c>
      <c r="AG5291">
        <v>202500</v>
      </c>
      <c r="AH5291">
        <v>251545.5</v>
      </c>
      <c r="AJ5291">
        <v>202500</v>
      </c>
      <c r="AK5291" t="s">
        <v>125</v>
      </c>
      <c r="AL5291">
        <v>10</v>
      </c>
      <c r="AM5291" t="s">
        <v>68</v>
      </c>
      <c r="AN5291">
        <v>1</v>
      </c>
      <c r="AR5291" t="s">
        <v>76</v>
      </c>
      <c r="AS5291" t="s">
        <v>77</v>
      </c>
      <c r="AT5291">
        <v>-363</v>
      </c>
      <c r="AU5291" t="s">
        <v>78</v>
      </c>
      <c r="AV5291" t="s">
        <v>79</v>
      </c>
      <c r="AW5291" t="s">
        <v>80</v>
      </c>
      <c r="AX5291" t="s">
        <v>81</v>
      </c>
      <c r="AY5291" t="s">
        <v>76</v>
      </c>
      <c r="AZ5291" t="s">
        <v>82</v>
      </c>
      <c r="BA5291" t="s">
        <v>116</v>
      </c>
      <c r="BB5291" t="s">
        <v>121</v>
      </c>
      <c r="BC5291">
        <v>-1</v>
      </c>
      <c r="BD5291" t="s">
        <v>76</v>
      </c>
      <c r="BE5291">
        <v>18</v>
      </c>
      <c r="BF5291" t="s">
        <v>112</v>
      </c>
      <c r="BG5291" t="s">
        <v>118</v>
      </c>
      <c r="BH5291">
        <v>365243</v>
      </c>
      <c r="BI5291">
        <v>-333</v>
      </c>
      <c r="BJ5291">
        <v>177</v>
      </c>
      <c r="BK5291">
        <v>365243</v>
      </c>
      <c r="BL5291">
        <v>365243</v>
      </c>
      <c r="BM5291">
        <v>1</v>
      </c>
    </row>
    <row r="5292" spans="1:65" x14ac:dyDescent="0.3">
      <c r="A5292">
        <v>145316</v>
      </c>
      <c r="B5292">
        <v>0</v>
      </c>
      <c r="C5292" t="s">
        <v>65</v>
      </c>
      <c r="D5292" t="s">
        <v>66</v>
      </c>
      <c r="E5292" t="s">
        <v>68</v>
      </c>
      <c r="F5292" t="s">
        <v>67</v>
      </c>
      <c r="G5292">
        <v>0</v>
      </c>
      <c r="H5292">
        <v>144000</v>
      </c>
      <c r="I5292">
        <v>226152</v>
      </c>
      <c r="J5292" t="s">
        <v>69</v>
      </c>
      <c r="K5292" t="s">
        <v>70</v>
      </c>
      <c r="L5292" t="s">
        <v>91</v>
      </c>
      <c r="M5292" t="s">
        <v>72</v>
      </c>
      <c r="N5292">
        <v>7.3299999999999997E-3</v>
      </c>
      <c r="O5292">
        <v>15464</v>
      </c>
      <c r="P5292">
        <v>267</v>
      </c>
      <c r="Q5292">
        <v>1139</v>
      </c>
      <c r="R5292">
        <v>5110</v>
      </c>
      <c r="S5292">
        <v>2</v>
      </c>
      <c r="T5292">
        <v>2</v>
      </c>
      <c r="U5292" t="s">
        <v>120</v>
      </c>
      <c r="V5292">
        <v>11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 t="s">
        <v>92</v>
      </c>
      <c r="AD5292">
        <v>1431026</v>
      </c>
      <c r="AE5292" t="s">
        <v>93</v>
      </c>
      <c r="AF5292">
        <v>11239.875</v>
      </c>
      <c r="AG5292">
        <v>112410</v>
      </c>
      <c r="AH5292">
        <v>101169</v>
      </c>
      <c r="AI5292">
        <v>11241</v>
      </c>
      <c r="AJ5292">
        <v>112410</v>
      </c>
      <c r="AK5292" t="s">
        <v>94</v>
      </c>
      <c r="AL5292">
        <v>12</v>
      </c>
      <c r="AM5292" t="s">
        <v>68</v>
      </c>
      <c r="AN5292">
        <v>1</v>
      </c>
      <c r="AO5292">
        <v>0.108909091</v>
      </c>
      <c r="AR5292" t="s">
        <v>79</v>
      </c>
      <c r="AS5292" t="s">
        <v>77</v>
      </c>
      <c r="AT5292">
        <v>-2895</v>
      </c>
      <c r="AU5292" t="s">
        <v>78</v>
      </c>
      <c r="AV5292" t="s">
        <v>79</v>
      </c>
      <c r="AX5292" t="s">
        <v>102</v>
      </c>
      <c r="AY5292" t="s">
        <v>157</v>
      </c>
      <c r="AZ5292" t="s">
        <v>96</v>
      </c>
      <c r="BA5292" t="s">
        <v>76</v>
      </c>
      <c r="BB5292" t="s">
        <v>138</v>
      </c>
      <c r="BC5292">
        <v>563</v>
      </c>
      <c r="BD5292" t="s">
        <v>157</v>
      </c>
      <c r="BE5292">
        <v>10</v>
      </c>
      <c r="BF5292" t="s">
        <v>112</v>
      </c>
      <c r="BG5292" t="s">
        <v>188</v>
      </c>
      <c r="BH5292">
        <v>365243</v>
      </c>
      <c r="BI5292">
        <v>-2856</v>
      </c>
      <c r="BJ5292">
        <v>-2586</v>
      </c>
      <c r="BK5292">
        <v>-2586</v>
      </c>
      <c r="BL5292">
        <v>-2579</v>
      </c>
      <c r="BM5292">
        <v>0</v>
      </c>
    </row>
    <row r="5293" spans="1:65" x14ac:dyDescent="0.3">
      <c r="A5293">
        <v>145317</v>
      </c>
      <c r="B5293">
        <v>0</v>
      </c>
      <c r="C5293" t="s">
        <v>65</v>
      </c>
      <c r="D5293" t="s">
        <v>88</v>
      </c>
      <c r="E5293" t="s">
        <v>67</v>
      </c>
      <c r="F5293" t="s">
        <v>67</v>
      </c>
      <c r="G5293">
        <v>0</v>
      </c>
      <c r="H5293">
        <v>150385.5</v>
      </c>
      <c r="I5293">
        <v>900000</v>
      </c>
      <c r="J5293" t="s">
        <v>89</v>
      </c>
      <c r="K5293" t="s">
        <v>70</v>
      </c>
      <c r="L5293" t="s">
        <v>91</v>
      </c>
      <c r="M5293" t="s">
        <v>72</v>
      </c>
      <c r="N5293">
        <v>2.8663000000000001E-2</v>
      </c>
      <c r="O5293">
        <v>19755</v>
      </c>
      <c r="P5293">
        <v>12724</v>
      </c>
      <c r="Q5293">
        <v>197</v>
      </c>
      <c r="R5293">
        <v>168</v>
      </c>
      <c r="S5293">
        <v>2</v>
      </c>
      <c r="T5293">
        <v>2</v>
      </c>
      <c r="U5293" t="s">
        <v>123</v>
      </c>
      <c r="V5293">
        <v>10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201</v>
      </c>
      <c r="AD5293">
        <v>1047009</v>
      </c>
      <c r="AE5293" t="s">
        <v>65</v>
      </c>
      <c r="AF5293">
        <v>56993.760000000002</v>
      </c>
      <c r="AG5293">
        <v>2254500</v>
      </c>
      <c r="AH5293">
        <v>2254500</v>
      </c>
      <c r="AJ5293">
        <v>2254500</v>
      </c>
      <c r="AK5293" t="s">
        <v>73</v>
      </c>
      <c r="AL5293">
        <v>15</v>
      </c>
      <c r="AM5293" t="s">
        <v>68</v>
      </c>
      <c r="AN5293">
        <v>1</v>
      </c>
      <c r="AR5293" t="s">
        <v>215</v>
      </c>
      <c r="AS5293" t="s">
        <v>114</v>
      </c>
      <c r="AT5293">
        <v>-166</v>
      </c>
      <c r="AU5293" t="s">
        <v>78</v>
      </c>
      <c r="AV5293" t="s">
        <v>226</v>
      </c>
      <c r="AW5293" t="s">
        <v>80</v>
      </c>
      <c r="AX5293" t="s">
        <v>161</v>
      </c>
      <c r="AY5293" t="s">
        <v>76</v>
      </c>
      <c r="AZ5293" t="s">
        <v>82</v>
      </c>
      <c r="BA5293" t="s">
        <v>83</v>
      </c>
      <c r="BB5293" t="s">
        <v>178</v>
      </c>
      <c r="BC5293">
        <v>-1</v>
      </c>
      <c r="BD5293" t="s">
        <v>76</v>
      </c>
      <c r="BE5293">
        <v>60</v>
      </c>
      <c r="BF5293" t="s">
        <v>97</v>
      </c>
      <c r="BG5293" t="s">
        <v>150</v>
      </c>
    </row>
    <row r="5294" spans="1:65" x14ac:dyDescent="0.3">
      <c r="A5294">
        <v>145317</v>
      </c>
      <c r="B5294">
        <v>0</v>
      </c>
      <c r="C5294" t="s">
        <v>65</v>
      </c>
      <c r="D5294" t="s">
        <v>88</v>
      </c>
      <c r="E5294" t="s">
        <v>67</v>
      </c>
      <c r="F5294" t="s">
        <v>67</v>
      </c>
      <c r="G5294">
        <v>0</v>
      </c>
      <c r="H5294">
        <v>150385.5</v>
      </c>
      <c r="I5294">
        <v>900000</v>
      </c>
      <c r="J5294" t="s">
        <v>89</v>
      </c>
      <c r="K5294" t="s">
        <v>70</v>
      </c>
      <c r="L5294" t="s">
        <v>91</v>
      </c>
      <c r="M5294" t="s">
        <v>72</v>
      </c>
      <c r="N5294">
        <v>2.8663000000000001E-2</v>
      </c>
      <c r="O5294">
        <v>19755</v>
      </c>
      <c r="P5294">
        <v>12724</v>
      </c>
      <c r="Q5294">
        <v>197</v>
      </c>
      <c r="R5294">
        <v>168</v>
      </c>
      <c r="S5294">
        <v>2</v>
      </c>
      <c r="T5294">
        <v>2</v>
      </c>
      <c r="U5294" t="s">
        <v>123</v>
      </c>
      <c r="V5294">
        <v>10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 t="s">
        <v>201</v>
      </c>
      <c r="AD5294">
        <v>2423974</v>
      </c>
      <c r="AE5294" t="s">
        <v>65</v>
      </c>
      <c r="AF5294">
        <v>56980.800000000003</v>
      </c>
      <c r="AG5294">
        <v>2160000</v>
      </c>
      <c r="AH5294">
        <v>2160000</v>
      </c>
      <c r="AJ5294">
        <v>2160000</v>
      </c>
      <c r="AK5294" t="s">
        <v>109</v>
      </c>
      <c r="AL5294">
        <v>9</v>
      </c>
      <c r="AM5294" t="s">
        <v>68</v>
      </c>
      <c r="AN5294">
        <v>1</v>
      </c>
      <c r="AR5294" t="s">
        <v>215</v>
      </c>
      <c r="AS5294" t="s">
        <v>129</v>
      </c>
      <c r="AT5294">
        <v>-180</v>
      </c>
      <c r="AU5294" t="s">
        <v>78</v>
      </c>
      <c r="AV5294" t="s">
        <v>79</v>
      </c>
      <c r="AW5294" t="s">
        <v>80</v>
      </c>
      <c r="AX5294" t="s">
        <v>161</v>
      </c>
      <c r="AY5294" t="s">
        <v>76</v>
      </c>
      <c r="AZ5294" t="s">
        <v>82</v>
      </c>
      <c r="BA5294" t="s">
        <v>83</v>
      </c>
      <c r="BB5294" t="s">
        <v>178</v>
      </c>
      <c r="BC5294">
        <v>-1</v>
      </c>
      <c r="BD5294" t="s">
        <v>76</v>
      </c>
      <c r="BE5294">
        <v>60</v>
      </c>
      <c r="BF5294" t="s">
        <v>97</v>
      </c>
      <c r="BG5294" t="s">
        <v>150</v>
      </c>
    </row>
    <row r="5295" spans="1:65" x14ac:dyDescent="0.3">
      <c r="A5295">
        <v>145321</v>
      </c>
      <c r="B5295">
        <v>0</v>
      </c>
      <c r="C5295" t="s">
        <v>65</v>
      </c>
      <c r="D5295" t="s">
        <v>66</v>
      </c>
      <c r="E5295" t="s">
        <v>68</v>
      </c>
      <c r="F5295" t="s">
        <v>67</v>
      </c>
      <c r="G5295">
        <v>0</v>
      </c>
      <c r="H5295">
        <v>202500</v>
      </c>
      <c r="I5295">
        <v>472500</v>
      </c>
      <c r="J5295" t="s">
        <v>69</v>
      </c>
      <c r="K5295" t="s">
        <v>70</v>
      </c>
      <c r="L5295" t="s">
        <v>91</v>
      </c>
      <c r="M5295" t="s">
        <v>72</v>
      </c>
      <c r="N5295">
        <v>6.6290000000000003E-3</v>
      </c>
      <c r="O5295">
        <v>13482</v>
      </c>
      <c r="P5295">
        <v>1256</v>
      </c>
      <c r="Q5295">
        <v>1573</v>
      </c>
      <c r="R5295">
        <v>4181</v>
      </c>
      <c r="S5295">
        <v>2</v>
      </c>
      <c r="T5295">
        <v>2</v>
      </c>
      <c r="U5295" t="s">
        <v>94</v>
      </c>
      <c r="V5295">
        <v>10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 t="s">
        <v>175</v>
      </c>
      <c r="AD5295">
        <v>1529039</v>
      </c>
      <c r="AE5295" t="s">
        <v>65</v>
      </c>
      <c r="AG5295">
        <v>0</v>
      </c>
      <c r="AH5295">
        <v>0</v>
      </c>
      <c r="AK5295" t="s">
        <v>120</v>
      </c>
      <c r="AL5295">
        <v>7</v>
      </c>
      <c r="AM5295" t="s">
        <v>68</v>
      </c>
      <c r="AN5295">
        <v>1</v>
      </c>
      <c r="AR5295" t="s">
        <v>76</v>
      </c>
      <c r="AS5295" t="s">
        <v>129</v>
      </c>
      <c r="AT5295">
        <v>-354</v>
      </c>
      <c r="AU5295" t="s">
        <v>76</v>
      </c>
      <c r="AV5295" t="s">
        <v>79</v>
      </c>
      <c r="AX5295" t="s">
        <v>81</v>
      </c>
      <c r="AY5295" t="s">
        <v>76</v>
      </c>
      <c r="AZ5295" t="s">
        <v>76</v>
      </c>
      <c r="BA5295" t="s">
        <v>76</v>
      </c>
      <c r="BB5295" t="s">
        <v>121</v>
      </c>
      <c r="BC5295">
        <v>-1</v>
      </c>
      <c r="BD5295" t="s">
        <v>76</v>
      </c>
      <c r="BF5295" t="s">
        <v>76</v>
      </c>
      <c r="BG5295" t="s">
        <v>82</v>
      </c>
    </row>
    <row r="5296" spans="1:65" x14ac:dyDescent="0.3">
      <c r="A5296">
        <v>145331</v>
      </c>
      <c r="B5296">
        <v>0</v>
      </c>
      <c r="C5296" t="s">
        <v>65</v>
      </c>
      <c r="D5296" t="s">
        <v>66</v>
      </c>
      <c r="E5296" t="s">
        <v>68</v>
      </c>
      <c r="F5296" t="s">
        <v>68</v>
      </c>
      <c r="G5296">
        <v>0</v>
      </c>
      <c r="H5296">
        <v>270000</v>
      </c>
      <c r="I5296">
        <v>1215000</v>
      </c>
      <c r="J5296" t="s">
        <v>69</v>
      </c>
      <c r="K5296" t="s">
        <v>70</v>
      </c>
      <c r="L5296" t="s">
        <v>71</v>
      </c>
      <c r="M5296" t="s">
        <v>72</v>
      </c>
      <c r="N5296">
        <v>1.5221E-2</v>
      </c>
      <c r="O5296">
        <v>16616</v>
      </c>
      <c r="P5296">
        <v>3013</v>
      </c>
      <c r="Q5296">
        <v>1620</v>
      </c>
      <c r="R5296">
        <v>158</v>
      </c>
      <c r="S5296">
        <v>2</v>
      </c>
      <c r="T5296">
        <v>2</v>
      </c>
      <c r="U5296" t="s">
        <v>109</v>
      </c>
      <c r="V5296">
        <v>13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92</v>
      </c>
      <c r="AD5296">
        <v>2603055</v>
      </c>
      <c r="AE5296" t="s">
        <v>65</v>
      </c>
      <c r="AG5296">
        <v>0</v>
      </c>
      <c r="AH5296">
        <v>0</v>
      </c>
      <c r="AK5296" t="s">
        <v>120</v>
      </c>
      <c r="AL5296">
        <v>12</v>
      </c>
      <c r="AM5296" t="s">
        <v>68</v>
      </c>
      <c r="AN5296">
        <v>1</v>
      </c>
      <c r="AR5296" t="s">
        <v>76</v>
      </c>
      <c r="AS5296" t="s">
        <v>129</v>
      </c>
      <c r="AT5296">
        <v>-233</v>
      </c>
      <c r="AU5296" t="s">
        <v>76</v>
      </c>
      <c r="AV5296" t="s">
        <v>79</v>
      </c>
      <c r="AX5296" t="s">
        <v>81</v>
      </c>
      <c r="AY5296" t="s">
        <v>76</v>
      </c>
      <c r="AZ5296" t="s">
        <v>76</v>
      </c>
      <c r="BA5296" t="s">
        <v>76</v>
      </c>
      <c r="BB5296" t="s">
        <v>121</v>
      </c>
      <c r="BC5296">
        <v>-1</v>
      </c>
      <c r="BD5296" t="s">
        <v>76</v>
      </c>
      <c r="BF5296" t="s">
        <v>76</v>
      </c>
      <c r="BG5296" t="s">
        <v>82</v>
      </c>
    </row>
    <row r="5297" spans="1:65" x14ac:dyDescent="0.3">
      <c r="A5297">
        <v>145334</v>
      </c>
      <c r="B5297">
        <v>1</v>
      </c>
      <c r="C5297" t="s">
        <v>65</v>
      </c>
      <c r="D5297" t="s">
        <v>88</v>
      </c>
      <c r="E5297" t="s">
        <v>67</v>
      </c>
      <c r="F5297" t="s">
        <v>67</v>
      </c>
      <c r="G5297">
        <v>3</v>
      </c>
      <c r="H5297">
        <v>171000</v>
      </c>
      <c r="I5297">
        <v>573408</v>
      </c>
      <c r="J5297" t="s">
        <v>69</v>
      </c>
      <c r="K5297" t="s">
        <v>70</v>
      </c>
      <c r="L5297" t="s">
        <v>91</v>
      </c>
      <c r="M5297" t="s">
        <v>72</v>
      </c>
      <c r="N5297">
        <v>1.8208999999999999E-2</v>
      </c>
      <c r="O5297">
        <v>12311</v>
      </c>
      <c r="P5297">
        <v>505</v>
      </c>
      <c r="Q5297">
        <v>3724</v>
      </c>
      <c r="R5297">
        <v>4974</v>
      </c>
      <c r="S5297">
        <v>3</v>
      </c>
      <c r="T5297">
        <v>3</v>
      </c>
      <c r="U5297" t="s">
        <v>94</v>
      </c>
      <c r="V5297">
        <v>13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92</v>
      </c>
      <c r="AD5297">
        <v>1518111</v>
      </c>
      <c r="AE5297" t="s">
        <v>93</v>
      </c>
      <c r="AF5297">
        <v>3145.5</v>
      </c>
      <c r="AG5297">
        <v>27940.5</v>
      </c>
      <c r="AH5297">
        <v>25146</v>
      </c>
      <c r="AI5297">
        <v>2794.5</v>
      </c>
      <c r="AJ5297">
        <v>27940.5</v>
      </c>
      <c r="AK5297" t="s">
        <v>123</v>
      </c>
      <c r="AL5297">
        <v>10</v>
      </c>
      <c r="AM5297" t="s">
        <v>68</v>
      </c>
      <c r="AN5297">
        <v>1</v>
      </c>
      <c r="AO5297">
        <v>0.108926631</v>
      </c>
      <c r="AR5297" t="s">
        <v>79</v>
      </c>
      <c r="AS5297" t="s">
        <v>77</v>
      </c>
      <c r="AT5297">
        <v>-1575</v>
      </c>
      <c r="AU5297" t="s">
        <v>76</v>
      </c>
      <c r="AV5297" t="s">
        <v>79</v>
      </c>
      <c r="AX5297" t="s">
        <v>102</v>
      </c>
      <c r="AY5297" t="s">
        <v>136</v>
      </c>
      <c r="AZ5297" t="s">
        <v>96</v>
      </c>
      <c r="BA5297" t="s">
        <v>76</v>
      </c>
      <c r="BB5297" t="s">
        <v>104</v>
      </c>
      <c r="BC5297">
        <v>20</v>
      </c>
      <c r="BD5297" t="s">
        <v>105</v>
      </c>
      <c r="BE5297">
        <v>12</v>
      </c>
      <c r="BF5297" t="s">
        <v>86</v>
      </c>
      <c r="BG5297" t="s">
        <v>106</v>
      </c>
      <c r="BH5297">
        <v>365243</v>
      </c>
      <c r="BI5297">
        <v>-1522</v>
      </c>
      <c r="BJ5297">
        <v>-1192</v>
      </c>
      <c r="BK5297">
        <v>-1222</v>
      </c>
      <c r="BL5297">
        <v>-1219</v>
      </c>
      <c r="BM5297">
        <v>0</v>
      </c>
    </row>
    <row r="5298" spans="1:65" x14ac:dyDescent="0.3">
      <c r="A5298">
        <v>145346</v>
      </c>
      <c r="B5298">
        <v>0</v>
      </c>
      <c r="C5298" t="s">
        <v>65</v>
      </c>
      <c r="D5298" t="s">
        <v>88</v>
      </c>
      <c r="E5298" t="s">
        <v>68</v>
      </c>
      <c r="F5298" t="s">
        <v>67</v>
      </c>
      <c r="G5298">
        <v>0</v>
      </c>
      <c r="H5298">
        <v>157500</v>
      </c>
      <c r="I5298">
        <v>495000</v>
      </c>
      <c r="J5298" t="s">
        <v>89</v>
      </c>
      <c r="K5298" t="s">
        <v>70</v>
      </c>
      <c r="L5298" t="s">
        <v>139</v>
      </c>
      <c r="M5298" t="s">
        <v>72</v>
      </c>
      <c r="N5298">
        <v>6.6709999999999998E-3</v>
      </c>
      <c r="O5298">
        <v>15459</v>
      </c>
      <c r="P5298">
        <v>2058</v>
      </c>
      <c r="Q5298">
        <v>140</v>
      </c>
      <c r="R5298">
        <v>4921</v>
      </c>
      <c r="S5298">
        <v>2</v>
      </c>
      <c r="T5298">
        <v>2</v>
      </c>
      <c r="U5298" t="s">
        <v>109</v>
      </c>
      <c r="V5298">
        <v>17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 t="s">
        <v>92</v>
      </c>
      <c r="AD5298">
        <v>2802606</v>
      </c>
      <c r="AE5298" t="s">
        <v>93</v>
      </c>
      <c r="AG5298">
        <v>39330</v>
      </c>
      <c r="AH5298">
        <v>39330</v>
      </c>
      <c r="AI5298">
        <v>0</v>
      </c>
      <c r="AJ5298">
        <v>39330</v>
      </c>
      <c r="AK5298" t="s">
        <v>73</v>
      </c>
      <c r="AL5298">
        <v>20</v>
      </c>
      <c r="AM5298" t="s">
        <v>68</v>
      </c>
      <c r="AN5298">
        <v>1</v>
      </c>
      <c r="AO5298">
        <v>0</v>
      </c>
      <c r="AR5298" t="s">
        <v>79</v>
      </c>
      <c r="AS5298" t="s">
        <v>180</v>
      </c>
      <c r="AT5298">
        <v>-1024</v>
      </c>
      <c r="AU5298" t="s">
        <v>78</v>
      </c>
      <c r="AV5298" t="s">
        <v>181</v>
      </c>
      <c r="AX5298" t="s">
        <v>81</v>
      </c>
      <c r="AY5298" t="s">
        <v>124</v>
      </c>
      <c r="AZ5298" t="s">
        <v>76</v>
      </c>
      <c r="BA5298" t="s">
        <v>76</v>
      </c>
      <c r="BB5298" t="s">
        <v>104</v>
      </c>
      <c r="BC5298">
        <v>15</v>
      </c>
      <c r="BD5298" t="s">
        <v>105</v>
      </c>
      <c r="BF5298" t="s">
        <v>76</v>
      </c>
      <c r="BG5298" t="s">
        <v>106</v>
      </c>
    </row>
    <row r="5299" spans="1:65" x14ac:dyDescent="0.3">
      <c r="A5299">
        <v>145365</v>
      </c>
      <c r="B5299">
        <v>0</v>
      </c>
      <c r="C5299" t="s">
        <v>65</v>
      </c>
      <c r="D5299" t="s">
        <v>88</v>
      </c>
      <c r="E5299" t="s">
        <v>67</v>
      </c>
      <c r="F5299" t="s">
        <v>68</v>
      </c>
      <c r="G5299">
        <v>0</v>
      </c>
      <c r="H5299">
        <v>166500</v>
      </c>
      <c r="I5299">
        <v>1260702</v>
      </c>
      <c r="J5299" t="s">
        <v>69</v>
      </c>
      <c r="K5299" t="s">
        <v>70</v>
      </c>
      <c r="L5299" t="s">
        <v>119</v>
      </c>
      <c r="M5299" t="s">
        <v>72</v>
      </c>
      <c r="N5299">
        <v>2.0712999999999999E-2</v>
      </c>
      <c r="O5299">
        <v>18635</v>
      </c>
      <c r="P5299">
        <v>1196</v>
      </c>
      <c r="Q5299">
        <v>5970</v>
      </c>
      <c r="R5299">
        <v>2190</v>
      </c>
      <c r="S5299">
        <v>3</v>
      </c>
      <c r="T5299">
        <v>3</v>
      </c>
      <c r="U5299" t="s">
        <v>73</v>
      </c>
      <c r="V5299">
        <v>13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 t="s">
        <v>167</v>
      </c>
      <c r="AD5299">
        <v>1962937</v>
      </c>
      <c r="AE5299" t="s">
        <v>65</v>
      </c>
      <c r="AF5299">
        <v>35260.425000000003</v>
      </c>
      <c r="AG5299">
        <v>1053000</v>
      </c>
      <c r="AH5299">
        <v>1205896.5</v>
      </c>
      <c r="AJ5299">
        <v>1053000</v>
      </c>
      <c r="AK5299" t="s">
        <v>123</v>
      </c>
      <c r="AL5299">
        <v>9</v>
      </c>
      <c r="AM5299" t="s">
        <v>68</v>
      </c>
      <c r="AN5299">
        <v>1</v>
      </c>
      <c r="AR5299" t="s">
        <v>76</v>
      </c>
      <c r="AS5299" t="s">
        <v>114</v>
      </c>
      <c r="AT5299">
        <v>-199</v>
      </c>
      <c r="AU5299" t="s">
        <v>78</v>
      </c>
      <c r="AV5299" t="s">
        <v>115</v>
      </c>
      <c r="AW5299" t="s">
        <v>101</v>
      </c>
      <c r="AX5299" t="s">
        <v>81</v>
      </c>
      <c r="AY5299" t="s">
        <v>76</v>
      </c>
      <c r="AZ5299" t="s">
        <v>82</v>
      </c>
      <c r="BA5299" t="s">
        <v>116</v>
      </c>
      <c r="BB5299" t="s">
        <v>121</v>
      </c>
      <c r="BC5299">
        <v>-1</v>
      </c>
      <c r="BD5299" t="s">
        <v>76</v>
      </c>
      <c r="BE5299">
        <v>60</v>
      </c>
      <c r="BF5299" t="s">
        <v>112</v>
      </c>
      <c r="BG5299" t="s">
        <v>118</v>
      </c>
    </row>
    <row r="5300" spans="1:65" x14ac:dyDescent="0.3">
      <c r="A5300">
        <v>145370</v>
      </c>
      <c r="B5300">
        <v>0</v>
      </c>
      <c r="C5300" t="s">
        <v>65</v>
      </c>
      <c r="D5300" t="s">
        <v>88</v>
      </c>
      <c r="E5300" t="s">
        <v>68</v>
      </c>
      <c r="F5300" t="s">
        <v>68</v>
      </c>
      <c r="G5300">
        <v>0</v>
      </c>
      <c r="H5300">
        <v>150750</v>
      </c>
      <c r="I5300">
        <v>1270746</v>
      </c>
      <c r="J5300" t="s">
        <v>69</v>
      </c>
      <c r="K5300" t="s">
        <v>70</v>
      </c>
      <c r="L5300" t="s">
        <v>91</v>
      </c>
      <c r="M5300" t="s">
        <v>72</v>
      </c>
      <c r="N5300">
        <v>2.2624999999999999E-2</v>
      </c>
      <c r="O5300">
        <v>20268</v>
      </c>
      <c r="P5300">
        <v>6372</v>
      </c>
      <c r="Q5300">
        <v>8651</v>
      </c>
      <c r="R5300">
        <v>3501</v>
      </c>
      <c r="S5300">
        <v>2</v>
      </c>
      <c r="T5300">
        <v>2</v>
      </c>
      <c r="U5300" t="s">
        <v>73</v>
      </c>
      <c r="V5300">
        <v>14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 t="s">
        <v>238</v>
      </c>
      <c r="AD5300">
        <v>1330563</v>
      </c>
      <c r="AE5300" t="s">
        <v>93</v>
      </c>
      <c r="AF5300">
        <v>9145.3050000000003</v>
      </c>
      <c r="AG5300">
        <v>87750</v>
      </c>
      <c r="AH5300">
        <v>78975</v>
      </c>
      <c r="AI5300">
        <v>8775</v>
      </c>
      <c r="AJ5300">
        <v>87750</v>
      </c>
      <c r="AK5300" t="s">
        <v>125</v>
      </c>
      <c r="AL5300">
        <v>9</v>
      </c>
      <c r="AM5300" t="s">
        <v>68</v>
      </c>
      <c r="AN5300">
        <v>1</v>
      </c>
      <c r="AO5300">
        <v>0.108909091</v>
      </c>
      <c r="AR5300" t="s">
        <v>79</v>
      </c>
      <c r="AS5300" t="s">
        <v>77</v>
      </c>
      <c r="AT5300">
        <v>-2340</v>
      </c>
      <c r="AU5300" t="s">
        <v>76</v>
      </c>
      <c r="AV5300" t="s">
        <v>79</v>
      </c>
      <c r="AW5300" t="s">
        <v>110</v>
      </c>
      <c r="AX5300" t="s">
        <v>102</v>
      </c>
      <c r="AY5300" t="s">
        <v>95</v>
      </c>
      <c r="AZ5300" t="s">
        <v>96</v>
      </c>
      <c r="BA5300" t="s">
        <v>76</v>
      </c>
      <c r="BB5300" t="s">
        <v>138</v>
      </c>
      <c r="BC5300">
        <v>100</v>
      </c>
      <c r="BD5300" t="s">
        <v>85</v>
      </c>
      <c r="BE5300">
        <v>10</v>
      </c>
      <c r="BF5300" t="s">
        <v>147</v>
      </c>
      <c r="BG5300" t="s">
        <v>151</v>
      </c>
      <c r="BH5300">
        <v>365243</v>
      </c>
      <c r="BI5300">
        <v>-2294</v>
      </c>
      <c r="BJ5300">
        <v>-2024</v>
      </c>
      <c r="BK5300">
        <v>-2054</v>
      </c>
      <c r="BL5300">
        <v>-2048</v>
      </c>
      <c r="BM5300">
        <v>0</v>
      </c>
    </row>
    <row r="5301" spans="1:65" x14ac:dyDescent="0.3">
      <c r="A5301">
        <v>145375</v>
      </c>
      <c r="B5301">
        <v>1</v>
      </c>
      <c r="C5301" t="s">
        <v>65</v>
      </c>
      <c r="D5301" t="s">
        <v>88</v>
      </c>
      <c r="E5301" t="s">
        <v>67</v>
      </c>
      <c r="F5301" t="s">
        <v>68</v>
      </c>
      <c r="G5301">
        <v>0</v>
      </c>
      <c r="H5301">
        <v>130500</v>
      </c>
      <c r="I5301">
        <v>360000</v>
      </c>
      <c r="J5301" t="s">
        <v>69</v>
      </c>
      <c r="K5301" t="s">
        <v>70</v>
      </c>
      <c r="L5301" t="s">
        <v>91</v>
      </c>
      <c r="M5301" t="s">
        <v>72</v>
      </c>
      <c r="N5301">
        <v>2.8663000000000001E-2</v>
      </c>
      <c r="O5301">
        <v>17670</v>
      </c>
      <c r="P5301">
        <v>1260</v>
      </c>
      <c r="Q5301">
        <v>8275</v>
      </c>
      <c r="R5301">
        <v>1198</v>
      </c>
      <c r="S5301">
        <v>2</v>
      </c>
      <c r="T5301">
        <v>2</v>
      </c>
      <c r="U5301" t="s">
        <v>120</v>
      </c>
      <c r="V5301">
        <v>8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t="s">
        <v>122</v>
      </c>
      <c r="AD5301">
        <v>2113082</v>
      </c>
      <c r="AE5301" t="s">
        <v>65</v>
      </c>
      <c r="AG5301">
        <v>0</v>
      </c>
      <c r="AH5301">
        <v>0</v>
      </c>
      <c r="AK5301" t="s">
        <v>125</v>
      </c>
      <c r="AL5301">
        <v>14</v>
      </c>
      <c r="AM5301" t="s">
        <v>68</v>
      </c>
      <c r="AN5301">
        <v>1</v>
      </c>
      <c r="AR5301" t="s">
        <v>76</v>
      </c>
      <c r="AS5301" t="s">
        <v>129</v>
      </c>
      <c r="AT5301">
        <v>-64</v>
      </c>
      <c r="AU5301" t="s">
        <v>76</v>
      </c>
      <c r="AV5301" t="s">
        <v>79</v>
      </c>
      <c r="AX5301" t="s">
        <v>81</v>
      </c>
      <c r="AY5301" t="s">
        <v>76</v>
      </c>
      <c r="AZ5301" t="s">
        <v>76</v>
      </c>
      <c r="BA5301" t="s">
        <v>76</v>
      </c>
      <c r="BB5301" t="s">
        <v>121</v>
      </c>
      <c r="BC5301">
        <v>-1</v>
      </c>
      <c r="BD5301" t="s">
        <v>76</v>
      </c>
      <c r="BF5301" t="s">
        <v>76</v>
      </c>
      <c r="BG5301" t="s">
        <v>82</v>
      </c>
    </row>
    <row r="5302" spans="1:65" x14ac:dyDescent="0.3">
      <c r="A5302">
        <v>145425</v>
      </c>
      <c r="B5302">
        <v>0</v>
      </c>
      <c r="C5302" t="s">
        <v>65</v>
      </c>
      <c r="D5302" t="s">
        <v>88</v>
      </c>
      <c r="E5302" t="s">
        <v>67</v>
      </c>
      <c r="F5302" t="s">
        <v>68</v>
      </c>
      <c r="G5302">
        <v>2</v>
      </c>
      <c r="H5302">
        <v>135000</v>
      </c>
      <c r="I5302">
        <v>521280</v>
      </c>
      <c r="J5302" t="s">
        <v>69</v>
      </c>
      <c r="K5302" t="s">
        <v>90</v>
      </c>
      <c r="L5302" t="s">
        <v>91</v>
      </c>
      <c r="M5302" t="s">
        <v>72</v>
      </c>
      <c r="N5302">
        <v>1.9101E-2</v>
      </c>
      <c r="O5302">
        <v>13584</v>
      </c>
      <c r="P5302">
        <v>1143</v>
      </c>
      <c r="Q5302">
        <v>4989</v>
      </c>
      <c r="R5302">
        <v>4624</v>
      </c>
      <c r="S5302">
        <v>2</v>
      </c>
      <c r="T5302">
        <v>2</v>
      </c>
      <c r="U5302" t="s">
        <v>120</v>
      </c>
      <c r="V5302">
        <v>14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 t="s">
        <v>108</v>
      </c>
      <c r="AD5302">
        <v>2234121</v>
      </c>
      <c r="AE5302" t="s">
        <v>93</v>
      </c>
      <c r="AF5302">
        <v>10319.174999999999</v>
      </c>
      <c r="AG5302">
        <v>102150</v>
      </c>
      <c r="AH5302">
        <v>102150</v>
      </c>
      <c r="AI5302">
        <v>0</v>
      </c>
      <c r="AJ5302">
        <v>102150</v>
      </c>
      <c r="AK5302" t="s">
        <v>120</v>
      </c>
      <c r="AL5302">
        <v>11</v>
      </c>
      <c r="AM5302" t="s">
        <v>68</v>
      </c>
      <c r="AN5302">
        <v>1</v>
      </c>
      <c r="AO5302">
        <v>0</v>
      </c>
      <c r="AR5302" t="s">
        <v>79</v>
      </c>
      <c r="AS5302" t="s">
        <v>77</v>
      </c>
      <c r="AT5302">
        <v>-77</v>
      </c>
      <c r="AU5302" t="s">
        <v>78</v>
      </c>
      <c r="AV5302" t="s">
        <v>79</v>
      </c>
      <c r="AW5302" t="s">
        <v>101</v>
      </c>
      <c r="AX5302" t="s">
        <v>81</v>
      </c>
      <c r="AY5302" t="s">
        <v>157</v>
      </c>
      <c r="AZ5302" t="s">
        <v>96</v>
      </c>
      <c r="BA5302" t="s">
        <v>76</v>
      </c>
      <c r="BB5302" t="s">
        <v>138</v>
      </c>
      <c r="BC5302">
        <v>195</v>
      </c>
      <c r="BD5302" t="s">
        <v>157</v>
      </c>
      <c r="BE5302">
        <v>12</v>
      </c>
      <c r="BF5302" t="s">
        <v>147</v>
      </c>
      <c r="BG5302" t="s">
        <v>158</v>
      </c>
      <c r="BH5302">
        <v>365243</v>
      </c>
      <c r="BI5302">
        <v>-47</v>
      </c>
      <c r="BJ5302">
        <v>283</v>
      </c>
      <c r="BK5302">
        <v>365243</v>
      </c>
      <c r="BL5302">
        <v>365243</v>
      </c>
      <c r="BM5302">
        <v>0</v>
      </c>
    </row>
    <row r="5303" spans="1:65" x14ac:dyDescent="0.3">
      <c r="A5303">
        <v>145425</v>
      </c>
      <c r="B5303">
        <v>0</v>
      </c>
      <c r="C5303" t="s">
        <v>65</v>
      </c>
      <c r="D5303" t="s">
        <v>88</v>
      </c>
      <c r="E5303" t="s">
        <v>67</v>
      </c>
      <c r="F5303" t="s">
        <v>68</v>
      </c>
      <c r="G5303">
        <v>2</v>
      </c>
      <c r="H5303">
        <v>135000</v>
      </c>
      <c r="I5303">
        <v>521280</v>
      </c>
      <c r="J5303" t="s">
        <v>69</v>
      </c>
      <c r="K5303" t="s">
        <v>90</v>
      </c>
      <c r="L5303" t="s">
        <v>91</v>
      </c>
      <c r="M5303" t="s">
        <v>72</v>
      </c>
      <c r="N5303">
        <v>1.9101E-2</v>
      </c>
      <c r="O5303">
        <v>13584</v>
      </c>
      <c r="P5303">
        <v>1143</v>
      </c>
      <c r="Q5303">
        <v>4989</v>
      </c>
      <c r="R5303">
        <v>4624</v>
      </c>
      <c r="S5303">
        <v>2</v>
      </c>
      <c r="T5303">
        <v>2</v>
      </c>
      <c r="U5303" t="s">
        <v>120</v>
      </c>
      <c r="V5303">
        <v>14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t="s">
        <v>108</v>
      </c>
      <c r="AD5303">
        <v>2378455</v>
      </c>
      <c r="AE5303" t="s">
        <v>93</v>
      </c>
      <c r="AF5303">
        <v>4063.8150000000001</v>
      </c>
      <c r="AG5303">
        <v>45000</v>
      </c>
      <c r="AH5303">
        <v>39802.5</v>
      </c>
      <c r="AI5303">
        <v>9000</v>
      </c>
      <c r="AJ5303">
        <v>45000</v>
      </c>
      <c r="AK5303" t="s">
        <v>109</v>
      </c>
      <c r="AL5303">
        <v>14</v>
      </c>
      <c r="AM5303" t="s">
        <v>68</v>
      </c>
      <c r="AN5303">
        <v>1</v>
      </c>
      <c r="AO5303">
        <v>0.20084664099999999</v>
      </c>
      <c r="AR5303" t="s">
        <v>79</v>
      </c>
      <c r="AS5303" t="s">
        <v>77</v>
      </c>
      <c r="AT5303">
        <v>-1006</v>
      </c>
      <c r="AU5303" t="s">
        <v>78</v>
      </c>
      <c r="AV5303" t="s">
        <v>79</v>
      </c>
      <c r="AW5303" t="s">
        <v>80</v>
      </c>
      <c r="AX5303" t="s">
        <v>161</v>
      </c>
      <c r="AY5303" t="s">
        <v>157</v>
      </c>
      <c r="AZ5303" t="s">
        <v>96</v>
      </c>
      <c r="BA5303" t="s">
        <v>76</v>
      </c>
      <c r="BB5303" t="s">
        <v>138</v>
      </c>
      <c r="BC5303">
        <v>195</v>
      </c>
      <c r="BD5303" t="s">
        <v>157</v>
      </c>
      <c r="BE5303">
        <v>12</v>
      </c>
      <c r="BF5303" t="s">
        <v>147</v>
      </c>
      <c r="BG5303" t="s">
        <v>158</v>
      </c>
    </row>
    <row r="5304" spans="1:65" x14ac:dyDescent="0.3">
      <c r="A5304">
        <v>145431</v>
      </c>
      <c r="B5304">
        <v>0</v>
      </c>
      <c r="C5304" t="s">
        <v>65</v>
      </c>
      <c r="D5304" t="s">
        <v>88</v>
      </c>
      <c r="E5304" t="s">
        <v>67</v>
      </c>
      <c r="F5304" t="s">
        <v>67</v>
      </c>
      <c r="G5304">
        <v>0</v>
      </c>
      <c r="H5304">
        <v>225000</v>
      </c>
      <c r="I5304">
        <v>640080</v>
      </c>
      <c r="J5304" t="s">
        <v>69</v>
      </c>
      <c r="K5304" t="s">
        <v>70</v>
      </c>
      <c r="L5304" t="s">
        <v>119</v>
      </c>
      <c r="M5304" t="s">
        <v>72</v>
      </c>
      <c r="N5304">
        <v>3.5791999999999997E-2</v>
      </c>
      <c r="O5304">
        <v>17197</v>
      </c>
      <c r="P5304">
        <v>231</v>
      </c>
      <c r="Q5304">
        <v>1476</v>
      </c>
      <c r="R5304">
        <v>693</v>
      </c>
      <c r="S5304">
        <v>2</v>
      </c>
      <c r="T5304">
        <v>2</v>
      </c>
      <c r="U5304" t="s">
        <v>125</v>
      </c>
      <c r="V5304">
        <v>10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153</v>
      </c>
      <c r="AD5304">
        <v>1055000</v>
      </c>
      <c r="AE5304" t="s">
        <v>65</v>
      </c>
      <c r="AF5304">
        <v>23050.89</v>
      </c>
      <c r="AG5304">
        <v>540000</v>
      </c>
      <c r="AH5304">
        <v>646920</v>
      </c>
      <c r="AJ5304">
        <v>540000</v>
      </c>
      <c r="AK5304" t="s">
        <v>120</v>
      </c>
      <c r="AL5304">
        <v>10</v>
      </c>
      <c r="AM5304" t="s">
        <v>68</v>
      </c>
      <c r="AN5304">
        <v>1</v>
      </c>
      <c r="AR5304" t="s">
        <v>76</v>
      </c>
      <c r="AS5304" t="s">
        <v>77</v>
      </c>
      <c r="AT5304">
        <v>-1287</v>
      </c>
      <c r="AU5304" t="s">
        <v>78</v>
      </c>
      <c r="AV5304" t="s">
        <v>79</v>
      </c>
      <c r="AW5304" t="s">
        <v>80</v>
      </c>
      <c r="AX5304" t="s">
        <v>81</v>
      </c>
      <c r="AY5304" t="s">
        <v>76</v>
      </c>
      <c r="AZ5304" t="s">
        <v>82</v>
      </c>
      <c r="BA5304" t="s">
        <v>116</v>
      </c>
      <c r="BB5304" t="s">
        <v>121</v>
      </c>
      <c r="BC5304">
        <v>-1</v>
      </c>
      <c r="BD5304" t="s">
        <v>76</v>
      </c>
      <c r="BE5304">
        <v>60</v>
      </c>
      <c r="BF5304" t="s">
        <v>147</v>
      </c>
      <c r="BG5304" t="s">
        <v>154</v>
      </c>
      <c r="BH5304">
        <v>365243</v>
      </c>
      <c r="BI5304">
        <v>-1257</v>
      </c>
      <c r="BJ5304">
        <v>513</v>
      </c>
      <c r="BK5304">
        <v>365243</v>
      </c>
      <c r="BL5304">
        <v>365243</v>
      </c>
      <c r="BM5304">
        <v>1</v>
      </c>
    </row>
    <row r="5305" spans="1:65" x14ac:dyDescent="0.3">
      <c r="A5305">
        <v>145431</v>
      </c>
      <c r="B5305">
        <v>0</v>
      </c>
      <c r="C5305" t="s">
        <v>65</v>
      </c>
      <c r="D5305" t="s">
        <v>88</v>
      </c>
      <c r="E5305" t="s">
        <v>67</v>
      </c>
      <c r="F5305" t="s">
        <v>67</v>
      </c>
      <c r="G5305">
        <v>0</v>
      </c>
      <c r="H5305">
        <v>225000</v>
      </c>
      <c r="I5305">
        <v>640080</v>
      </c>
      <c r="J5305" t="s">
        <v>69</v>
      </c>
      <c r="K5305" t="s">
        <v>70</v>
      </c>
      <c r="L5305" t="s">
        <v>119</v>
      </c>
      <c r="M5305" t="s">
        <v>72</v>
      </c>
      <c r="N5305">
        <v>3.5791999999999997E-2</v>
      </c>
      <c r="O5305">
        <v>17197</v>
      </c>
      <c r="P5305">
        <v>231</v>
      </c>
      <c r="Q5305">
        <v>1476</v>
      </c>
      <c r="R5305">
        <v>693</v>
      </c>
      <c r="S5305">
        <v>2</v>
      </c>
      <c r="T5305">
        <v>2</v>
      </c>
      <c r="U5305" t="s">
        <v>125</v>
      </c>
      <c r="V5305">
        <v>10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 t="s">
        <v>153</v>
      </c>
      <c r="AD5305">
        <v>2400761</v>
      </c>
      <c r="AE5305" t="s">
        <v>99</v>
      </c>
      <c r="AF5305">
        <v>3375</v>
      </c>
      <c r="AG5305">
        <v>0</v>
      </c>
      <c r="AH5305">
        <v>67500</v>
      </c>
      <c r="AJ5305">
        <v>0</v>
      </c>
      <c r="AK5305" t="s">
        <v>120</v>
      </c>
      <c r="AL5305">
        <v>10</v>
      </c>
      <c r="AM5305" t="s">
        <v>68</v>
      </c>
      <c r="AN5305">
        <v>1</v>
      </c>
      <c r="AR5305" t="s">
        <v>79</v>
      </c>
      <c r="AS5305" t="s">
        <v>114</v>
      </c>
      <c r="AT5305">
        <v>-1287</v>
      </c>
      <c r="AU5305" t="s">
        <v>76</v>
      </c>
      <c r="AV5305" t="s">
        <v>165</v>
      </c>
      <c r="AX5305" t="s">
        <v>81</v>
      </c>
      <c r="AY5305" t="s">
        <v>76</v>
      </c>
      <c r="AZ5305" t="s">
        <v>131</v>
      </c>
      <c r="BA5305" t="s">
        <v>83</v>
      </c>
      <c r="BB5305" t="s">
        <v>121</v>
      </c>
      <c r="BC5305">
        <v>-1</v>
      </c>
      <c r="BD5305" t="s">
        <v>76</v>
      </c>
      <c r="BE5305">
        <v>0</v>
      </c>
      <c r="BF5305" t="s">
        <v>76</v>
      </c>
      <c r="BG5305" t="s">
        <v>132</v>
      </c>
    </row>
    <row r="5306" spans="1:65" x14ac:dyDescent="0.3">
      <c r="A5306">
        <v>145432</v>
      </c>
      <c r="B5306">
        <v>0</v>
      </c>
      <c r="C5306" t="s">
        <v>99</v>
      </c>
      <c r="D5306" t="s">
        <v>88</v>
      </c>
      <c r="E5306" t="s">
        <v>67</v>
      </c>
      <c r="F5306" t="s">
        <v>68</v>
      </c>
      <c r="G5306">
        <v>0</v>
      </c>
      <c r="H5306">
        <v>157500</v>
      </c>
      <c r="I5306">
        <v>405000</v>
      </c>
      <c r="J5306" t="s">
        <v>89</v>
      </c>
      <c r="K5306" t="s">
        <v>90</v>
      </c>
      <c r="L5306" t="s">
        <v>91</v>
      </c>
      <c r="M5306" t="s">
        <v>72</v>
      </c>
      <c r="N5306">
        <v>1.0500000000000001E-2</v>
      </c>
      <c r="O5306">
        <v>14506</v>
      </c>
      <c r="P5306">
        <v>466</v>
      </c>
      <c r="Q5306">
        <v>1946</v>
      </c>
      <c r="R5306">
        <v>4449</v>
      </c>
      <c r="S5306">
        <v>3</v>
      </c>
      <c r="T5306">
        <v>3</v>
      </c>
      <c r="U5306" t="s">
        <v>125</v>
      </c>
      <c r="V5306">
        <v>11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 t="s">
        <v>108</v>
      </c>
      <c r="AD5306">
        <v>2025819</v>
      </c>
      <c r="AE5306" t="s">
        <v>65</v>
      </c>
      <c r="AG5306">
        <v>0</v>
      </c>
      <c r="AH5306">
        <v>0</v>
      </c>
      <c r="AK5306" t="s">
        <v>123</v>
      </c>
      <c r="AL5306">
        <v>9</v>
      </c>
      <c r="AM5306" t="s">
        <v>68</v>
      </c>
      <c r="AN5306">
        <v>1</v>
      </c>
      <c r="AR5306" t="s">
        <v>76</v>
      </c>
      <c r="AS5306" t="s">
        <v>129</v>
      </c>
      <c r="AT5306">
        <v>-253</v>
      </c>
      <c r="AU5306" t="s">
        <v>76</v>
      </c>
      <c r="AV5306" t="s">
        <v>79</v>
      </c>
      <c r="AX5306" t="s">
        <v>81</v>
      </c>
      <c r="AY5306" t="s">
        <v>76</v>
      </c>
      <c r="AZ5306" t="s">
        <v>76</v>
      </c>
      <c r="BA5306" t="s">
        <v>76</v>
      </c>
      <c r="BB5306" t="s">
        <v>121</v>
      </c>
      <c r="BC5306">
        <v>-1</v>
      </c>
      <c r="BD5306" t="s">
        <v>76</v>
      </c>
      <c r="BF5306" t="s">
        <v>76</v>
      </c>
      <c r="BG5306" t="s">
        <v>82</v>
      </c>
    </row>
    <row r="5307" spans="1:65" x14ac:dyDescent="0.3">
      <c r="A5307">
        <v>145437</v>
      </c>
      <c r="B5307">
        <v>1</v>
      </c>
      <c r="C5307" t="s">
        <v>65</v>
      </c>
      <c r="D5307" t="s">
        <v>66</v>
      </c>
      <c r="E5307" t="s">
        <v>67</v>
      </c>
      <c r="F5307" t="s">
        <v>68</v>
      </c>
      <c r="G5307">
        <v>2</v>
      </c>
      <c r="H5307">
        <v>144000</v>
      </c>
      <c r="I5307">
        <v>269550</v>
      </c>
      <c r="J5307" t="s">
        <v>89</v>
      </c>
      <c r="K5307" t="s">
        <v>70</v>
      </c>
      <c r="L5307" t="s">
        <v>91</v>
      </c>
      <c r="M5307" t="s">
        <v>72</v>
      </c>
      <c r="N5307">
        <v>3.1329000000000003E-2</v>
      </c>
      <c r="O5307">
        <v>14071</v>
      </c>
      <c r="P5307">
        <v>815</v>
      </c>
      <c r="Q5307">
        <v>2547</v>
      </c>
      <c r="R5307">
        <v>4821</v>
      </c>
      <c r="S5307">
        <v>2</v>
      </c>
      <c r="T5307">
        <v>2</v>
      </c>
      <c r="U5307" t="s">
        <v>123</v>
      </c>
      <c r="V5307">
        <v>16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 t="s">
        <v>137</v>
      </c>
      <c r="AD5307">
        <v>1050361</v>
      </c>
      <c r="AE5307" t="s">
        <v>65</v>
      </c>
      <c r="AF5307">
        <v>46670.13</v>
      </c>
      <c r="AG5307">
        <v>787500</v>
      </c>
      <c r="AH5307">
        <v>895608</v>
      </c>
      <c r="AJ5307">
        <v>787500</v>
      </c>
      <c r="AK5307" t="s">
        <v>120</v>
      </c>
      <c r="AL5307">
        <v>15</v>
      </c>
      <c r="AM5307" t="s">
        <v>68</v>
      </c>
      <c r="AN5307">
        <v>1</v>
      </c>
      <c r="AR5307" t="s">
        <v>76</v>
      </c>
      <c r="AS5307" t="s">
        <v>77</v>
      </c>
      <c r="AT5307">
        <v>-614</v>
      </c>
      <c r="AU5307" t="s">
        <v>78</v>
      </c>
      <c r="AV5307" t="s">
        <v>79</v>
      </c>
      <c r="AW5307" t="s">
        <v>80</v>
      </c>
      <c r="AX5307" t="s">
        <v>81</v>
      </c>
      <c r="AY5307" t="s">
        <v>76</v>
      </c>
      <c r="AZ5307" t="s">
        <v>82</v>
      </c>
      <c r="BA5307" t="s">
        <v>116</v>
      </c>
      <c r="BB5307" t="s">
        <v>121</v>
      </c>
      <c r="BC5307">
        <v>-1</v>
      </c>
      <c r="BD5307" t="s">
        <v>76</v>
      </c>
      <c r="BE5307">
        <v>48</v>
      </c>
      <c r="BF5307" t="s">
        <v>86</v>
      </c>
      <c r="BG5307" t="s">
        <v>172</v>
      </c>
      <c r="BH5307">
        <v>365243</v>
      </c>
      <c r="BI5307">
        <v>-584</v>
      </c>
      <c r="BJ5307">
        <v>826</v>
      </c>
      <c r="BK5307">
        <v>-224</v>
      </c>
      <c r="BL5307">
        <v>-218</v>
      </c>
      <c r="BM5307">
        <v>1</v>
      </c>
    </row>
    <row r="5308" spans="1:65" x14ac:dyDescent="0.3">
      <c r="A5308">
        <v>145457</v>
      </c>
      <c r="B5308">
        <v>0</v>
      </c>
      <c r="C5308" t="s">
        <v>65</v>
      </c>
      <c r="D5308" t="s">
        <v>66</v>
      </c>
      <c r="E5308" t="s">
        <v>68</v>
      </c>
      <c r="F5308" t="s">
        <v>67</v>
      </c>
      <c r="G5308">
        <v>0</v>
      </c>
      <c r="H5308">
        <v>288000</v>
      </c>
      <c r="I5308">
        <v>242595</v>
      </c>
      <c r="J5308" t="s">
        <v>113</v>
      </c>
      <c r="K5308" t="s">
        <v>70</v>
      </c>
      <c r="L5308" t="s">
        <v>91</v>
      </c>
      <c r="M5308" t="s">
        <v>169</v>
      </c>
      <c r="N5308">
        <v>4.6219999999999997E-2</v>
      </c>
      <c r="O5308">
        <v>22230</v>
      </c>
      <c r="P5308">
        <v>365243</v>
      </c>
      <c r="Q5308">
        <v>7689</v>
      </c>
      <c r="R5308">
        <v>4096</v>
      </c>
      <c r="S5308">
        <v>1</v>
      </c>
      <c r="T5308">
        <v>1</v>
      </c>
      <c r="U5308" t="s">
        <v>109</v>
      </c>
      <c r="V5308">
        <v>13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76</v>
      </c>
      <c r="AD5308">
        <v>1290240</v>
      </c>
      <c r="AE5308" t="s">
        <v>93</v>
      </c>
      <c r="AF5308">
        <v>5189.4449999999997</v>
      </c>
      <c r="AG5308">
        <v>26865</v>
      </c>
      <c r="AH5308">
        <v>24889.5</v>
      </c>
      <c r="AI5308">
        <v>3150</v>
      </c>
      <c r="AJ5308">
        <v>26865</v>
      </c>
      <c r="AK5308" t="s">
        <v>125</v>
      </c>
      <c r="AL5308">
        <v>20</v>
      </c>
      <c r="AM5308" t="s">
        <v>68</v>
      </c>
      <c r="AN5308">
        <v>1</v>
      </c>
      <c r="AO5308">
        <v>0.122350126</v>
      </c>
      <c r="AR5308" t="s">
        <v>79</v>
      </c>
      <c r="AS5308" t="s">
        <v>77</v>
      </c>
      <c r="AT5308">
        <v>-1347</v>
      </c>
      <c r="AU5308" t="s">
        <v>78</v>
      </c>
      <c r="AV5308" t="s">
        <v>79</v>
      </c>
      <c r="AX5308" t="s">
        <v>102</v>
      </c>
      <c r="AY5308" t="s">
        <v>124</v>
      </c>
      <c r="AZ5308" t="s">
        <v>96</v>
      </c>
      <c r="BA5308" t="s">
        <v>76</v>
      </c>
      <c r="BB5308" t="s">
        <v>104</v>
      </c>
      <c r="BC5308">
        <v>15</v>
      </c>
      <c r="BD5308" t="s">
        <v>105</v>
      </c>
      <c r="BE5308">
        <v>6</v>
      </c>
      <c r="BF5308" t="s">
        <v>86</v>
      </c>
      <c r="BG5308" t="s">
        <v>106</v>
      </c>
      <c r="BH5308">
        <v>365243</v>
      </c>
      <c r="BI5308">
        <v>-1298</v>
      </c>
      <c r="BJ5308">
        <v>-1148</v>
      </c>
      <c r="BK5308">
        <v>-1148</v>
      </c>
      <c r="BL5308">
        <v>-1146</v>
      </c>
      <c r="BM5308">
        <v>0</v>
      </c>
    </row>
    <row r="5309" spans="1:65" x14ac:dyDescent="0.3">
      <c r="A5309">
        <v>145462</v>
      </c>
      <c r="B5309">
        <v>0</v>
      </c>
      <c r="C5309" t="s">
        <v>65</v>
      </c>
      <c r="D5309" t="s">
        <v>88</v>
      </c>
      <c r="E5309" t="s">
        <v>67</v>
      </c>
      <c r="F5309" t="s">
        <v>67</v>
      </c>
      <c r="G5309">
        <v>0</v>
      </c>
      <c r="H5309">
        <v>157500</v>
      </c>
      <c r="I5309">
        <v>444420</v>
      </c>
      <c r="J5309" t="s">
        <v>69</v>
      </c>
      <c r="K5309" t="s">
        <v>70</v>
      </c>
      <c r="L5309" t="s">
        <v>71</v>
      </c>
      <c r="M5309" t="s">
        <v>127</v>
      </c>
      <c r="N5309">
        <v>3.813E-3</v>
      </c>
      <c r="O5309">
        <v>17275</v>
      </c>
      <c r="P5309">
        <v>1585</v>
      </c>
      <c r="Q5309">
        <v>1032</v>
      </c>
      <c r="R5309">
        <v>823</v>
      </c>
      <c r="S5309">
        <v>2</v>
      </c>
      <c r="T5309">
        <v>2</v>
      </c>
      <c r="U5309" t="s">
        <v>109</v>
      </c>
      <c r="V5309">
        <v>9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 t="s">
        <v>168</v>
      </c>
      <c r="AD5309">
        <v>1965782</v>
      </c>
      <c r="AE5309" t="s">
        <v>65</v>
      </c>
      <c r="AF5309">
        <v>17439.435000000001</v>
      </c>
      <c r="AG5309">
        <v>450000</v>
      </c>
      <c r="AH5309">
        <v>540589.5</v>
      </c>
      <c r="AJ5309">
        <v>450000</v>
      </c>
      <c r="AK5309" t="s">
        <v>94</v>
      </c>
      <c r="AL5309">
        <v>6</v>
      </c>
      <c r="AM5309" t="s">
        <v>68</v>
      </c>
      <c r="AN5309">
        <v>1</v>
      </c>
      <c r="AR5309" t="s">
        <v>202</v>
      </c>
      <c r="AS5309" t="s">
        <v>114</v>
      </c>
      <c r="AT5309">
        <v>-524</v>
      </c>
      <c r="AU5309" t="s">
        <v>78</v>
      </c>
      <c r="AV5309" t="s">
        <v>165</v>
      </c>
      <c r="AX5309" t="s">
        <v>81</v>
      </c>
      <c r="AY5309" t="s">
        <v>76</v>
      </c>
      <c r="AZ5309" t="s">
        <v>82</v>
      </c>
      <c r="BA5309" t="s">
        <v>83</v>
      </c>
      <c r="BB5309" t="s">
        <v>121</v>
      </c>
      <c r="BC5309">
        <v>-1</v>
      </c>
      <c r="BD5309" t="s">
        <v>76</v>
      </c>
      <c r="BE5309">
        <v>60</v>
      </c>
      <c r="BF5309" t="s">
        <v>112</v>
      </c>
      <c r="BG5309" t="s">
        <v>150</v>
      </c>
    </row>
    <row r="5310" spans="1:65" x14ac:dyDescent="0.3">
      <c r="A5310">
        <v>145462</v>
      </c>
      <c r="B5310">
        <v>0</v>
      </c>
      <c r="C5310" t="s">
        <v>65</v>
      </c>
      <c r="D5310" t="s">
        <v>88</v>
      </c>
      <c r="E5310" t="s">
        <v>67</v>
      </c>
      <c r="F5310" t="s">
        <v>67</v>
      </c>
      <c r="G5310">
        <v>0</v>
      </c>
      <c r="H5310">
        <v>157500</v>
      </c>
      <c r="I5310">
        <v>444420</v>
      </c>
      <c r="J5310" t="s">
        <v>69</v>
      </c>
      <c r="K5310" t="s">
        <v>70</v>
      </c>
      <c r="L5310" t="s">
        <v>71</v>
      </c>
      <c r="M5310" t="s">
        <v>127</v>
      </c>
      <c r="N5310">
        <v>3.813E-3</v>
      </c>
      <c r="O5310">
        <v>17275</v>
      </c>
      <c r="P5310">
        <v>1585</v>
      </c>
      <c r="Q5310">
        <v>1032</v>
      </c>
      <c r="R5310">
        <v>823</v>
      </c>
      <c r="S5310">
        <v>2</v>
      </c>
      <c r="T5310">
        <v>2</v>
      </c>
      <c r="U5310" t="s">
        <v>109</v>
      </c>
      <c r="V5310">
        <v>9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 t="s">
        <v>168</v>
      </c>
      <c r="AD5310">
        <v>2584349</v>
      </c>
      <c r="AE5310" t="s">
        <v>99</v>
      </c>
      <c r="AF5310">
        <v>5625</v>
      </c>
      <c r="AG5310">
        <v>0</v>
      </c>
      <c r="AH5310">
        <v>112500</v>
      </c>
      <c r="AK5310" t="s">
        <v>75</v>
      </c>
      <c r="AL5310">
        <v>6</v>
      </c>
      <c r="AM5310" t="s">
        <v>68</v>
      </c>
      <c r="AN5310">
        <v>1</v>
      </c>
      <c r="AR5310" t="s">
        <v>79</v>
      </c>
      <c r="AS5310" t="s">
        <v>77</v>
      </c>
      <c r="AT5310">
        <v>-1251</v>
      </c>
      <c r="AU5310" t="s">
        <v>76</v>
      </c>
      <c r="AV5310" t="s">
        <v>79</v>
      </c>
      <c r="AX5310" t="s">
        <v>81</v>
      </c>
      <c r="AY5310" t="s">
        <v>76</v>
      </c>
      <c r="AZ5310" t="s">
        <v>131</v>
      </c>
      <c r="BA5310" t="s">
        <v>116</v>
      </c>
      <c r="BB5310" t="s">
        <v>104</v>
      </c>
      <c r="BC5310">
        <v>42</v>
      </c>
      <c r="BD5310" t="s">
        <v>105</v>
      </c>
      <c r="BE5310">
        <v>0</v>
      </c>
      <c r="BF5310" t="s">
        <v>76</v>
      </c>
      <c r="BG5310" t="s">
        <v>160</v>
      </c>
      <c r="BH5310">
        <v>-1249</v>
      </c>
      <c r="BI5310">
        <v>-1218</v>
      </c>
      <c r="BJ5310">
        <v>365243</v>
      </c>
      <c r="BK5310">
        <v>365243</v>
      </c>
      <c r="BL5310">
        <v>365243</v>
      </c>
      <c r="BM5310">
        <v>0</v>
      </c>
    </row>
    <row r="5311" spans="1:65" x14ac:dyDescent="0.3">
      <c r="A5311">
        <v>145469</v>
      </c>
      <c r="B5311">
        <v>0</v>
      </c>
      <c r="C5311" t="s">
        <v>65</v>
      </c>
      <c r="D5311" t="s">
        <v>88</v>
      </c>
      <c r="E5311" t="s">
        <v>67</v>
      </c>
      <c r="F5311" t="s">
        <v>68</v>
      </c>
      <c r="G5311">
        <v>0</v>
      </c>
      <c r="H5311">
        <v>193500</v>
      </c>
      <c r="I5311">
        <v>254700</v>
      </c>
      <c r="J5311" t="s">
        <v>113</v>
      </c>
      <c r="K5311" t="s">
        <v>70</v>
      </c>
      <c r="L5311" t="s">
        <v>139</v>
      </c>
      <c r="M5311" t="s">
        <v>72</v>
      </c>
      <c r="N5311">
        <v>1.8634000000000001E-2</v>
      </c>
      <c r="O5311">
        <v>24189</v>
      </c>
      <c r="P5311">
        <v>365243</v>
      </c>
      <c r="Q5311">
        <v>3873</v>
      </c>
      <c r="R5311">
        <v>2486</v>
      </c>
      <c r="S5311">
        <v>2</v>
      </c>
      <c r="T5311">
        <v>2</v>
      </c>
      <c r="U5311" t="s">
        <v>109</v>
      </c>
      <c r="V5311">
        <v>16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 t="s">
        <v>76</v>
      </c>
      <c r="AD5311">
        <v>2205399</v>
      </c>
      <c r="AE5311" t="s">
        <v>93</v>
      </c>
      <c r="AF5311">
        <v>2980.71</v>
      </c>
      <c r="AG5311">
        <v>10642.5</v>
      </c>
      <c r="AH5311">
        <v>11065.5</v>
      </c>
      <c r="AI5311">
        <v>0</v>
      </c>
      <c r="AJ5311">
        <v>10642.5</v>
      </c>
      <c r="AK5311" t="s">
        <v>75</v>
      </c>
      <c r="AL5311">
        <v>15</v>
      </c>
      <c r="AM5311" t="s">
        <v>68</v>
      </c>
      <c r="AN5311">
        <v>1</v>
      </c>
      <c r="AO5311">
        <v>0</v>
      </c>
      <c r="AR5311" t="s">
        <v>79</v>
      </c>
      <c r="AS5311" t="s">
        <v>114</v>
      </c>
      <c r="AT5311">
        <v>-229</v>
      </c>
      <c r="AU5311" t="s">
        <v>78</v>
      </c>
      <c r="AV5311" t="s">
        <v>115</v>
      </c>
      <c r="AW5311" t="s">
        <v>101</v>
      </c>
      <c r="AX5311" t="s">
        <v>81</v>
      </c>
      <c r="AY5311" t="s">
        <v>95</v>
      </c>
      <c r="AZ5311" t="s">
        <v>96</v>
      </c>
      <c r="BA5311" t="s">
        <v>76</v>
      </c>
      <c r="BB5311" t="s">
        <v>84</v>
      </c>
      <c r="BC5311">
        <v>50</v>
      </c>
      <c r="BD5311" t="s">
        <v>85</v>
      </c>
      <c r="BE5311">
        <v>4</v>
      </c>
      <c r="BF5311" t="s">
        <v>147</v>
      </c>
      <c r="BG5311" t="s">
        <v>151</v>
      </c>
    </row>
    <row r="5312" spans="1:65" x14ac:dyDescent="0.3">
      <c r="A5312">
        <v>145471</v>
      </c>
      <c r="B5312">
        <v>1</v>
      </c>
      <c r="C5312" t="s">
        <v>65</v>
      </c>
      <c r="D5312" t="s">
        <v>66</v>
      </c>
      <c r="E5312" t="s">
        <v>67</v>
      </c>
      <c r="F5312" t="s">
        <v>68</v>
      </c>
      <c r="G5312">
        <v>1</v>
      </c>
      <c r="H5312">
        <v>135000</v>
      </c>
      <c r="I5312">
        <v>229500</v>
      </c>
      <c r="J5312" t="s">
        <v>89</v>
      </c>
      <c r="K5312" t="s">
        <v>70</v>
      </c>
      <c r="L5312" t="s">
        <v>139</v>
      </c>
      <c r="M5312" t="s">
        <v>107</v>
      </c>
      <c r="N5312">
        <v>1.8208999999999999E-2</v>
      </c>
      <c r="O5312">
        <v>12322</v>
      </c>
      <c r="P5312">
        <v>604</v>
      </c>
      <c r="Q5312">
        <v>67</v>
      </c>
      <c r="R5312">
        <v>4108</v>
      </c>
      <c r="S5312">
        <v>3</v>
      </c>
      <c r="T5312">
        <v>3</v>
      </c>
      <c r="U5312" t="s">
        <v>125</v>
      </c>
      <c r="V5312">
        <v>11</v>
      </c>
      <c r="W5312">
        <v>0</v>
      </c>
      <c r="X5312">
        <v>0</v>
      </c>
      <c r="Y5312">
        <v>0</v>
      </c>
      <c r="Z5312">
        <v>1</v>
      </c>
      <c r="AA5312">
        <v>1</v>
      </c>
      <c r="AB5312">
        <v>0</v>
      </c>
      <c r="AC5312" t="s">
        <v>219</v>
      </c>
      <c r="AD5312">
        <v>1011345</v>
      </c>
      <c r="AE5312" t="s">
        <v>65</v>
      </c>
      <c r="AG5312">
        <v>0</v>
      </c>
      <c r="AH5312">
        <v>0</v>
      </c>
      <c r="AK5312" t="s">
        <v>125</v>
      </c>
      <c r="AL5312">
        <v>8</v>
      </c>
      <c r="AM5312" t="s">
        <v>68</v>
      </c>
      <c r="AN5312">
        <v>1</v>
      </c>
      <c r="AR5312" t="s">
        <v>76</v>
      </c>
      <c r="AS5312" t="s">
        <v>114</v>
      </c>
      <c r="AT5312">
        <v>-350</v>
      </c>
      <c r="AU5312" t="s">
        <v>76</v>
      </c>
      <c r="AV5312" t="s">
        <v>193</v>
      </c>
      <c r="AX5312" t="s">
        <v>81</v>
      </c>
      <c r="AY5312" t="s">
        <v>76</v>
      </c>
      <c r="AZ5312" t="s">
        <v>76</v>
      </c>
      <c r="BA5312" t="s">
        <v>76</v>
      </c>
      <c r="BB5312" t="s">
        <v>121</v>
      </c>
      <c r="BC5312">
        <v>-1</v>
      </c>
      <c r="BD5312" t="s">
        <v>76</v>
      </c>
      <c r="BF5312" t="s">
        <v>76</v>
      </c>
      <c r="BG5312" t="s">
        <v>82</v>
      </c>
    </row>
    <row r="5313" spans="1:65" x14ac:dyDescent="0.3">
      <c r="A5313">
        <v>145480</v>
      </c>
      <c r="B5313">
        <v>0</v>
      </c>
      <c r="C5313" t="s">
        <v>65</v>
      </c>
      <c r="D5313" t="s">
        <v>88</v>
      </c>
      <c r="E5313" t="s">
        <v>67</v>
      </c>
      <c r="F5313" t="s">
        <v>68</v>
      </c>
      <c r="G5313">
        <v>0</v>
      </c>
      <c r="H5313">
        <v>238500</v>
      </c>
      <c r="I5313">
        <v>2316010.5</v>
      </c>
      <c r="J5313" t="s">
        <v>89</v>
      </c>
      <c r="K5313" t="s">
        <v>70</v>
      </c>
      <c r="L5313" t="s">
        <v>91</v>
      </c>
      <c r="M5313" t="s">
        <v>72</v>
      </c>
      <c r="N5313">
        <v>4.96E-3</v>
      </c>
      <c r="O5313">
        <v>19810</v>
      </c>
      <c r="P5313">
        <v>2843</v>
      </c>
      <c r="Q5313">
        <v>3853</v>
      </c>
      <c r="R5313">
        <v>3185</v>
      </c>
      <c r="S5313">
        <v>2</v>
      </c>
      <c r="T5313">
        <v>2</v>
      </c>
      <c r="U5313" t="s">
        <v>109</v>
      </c>
      <c r="V5313">
        <v>16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</v>
      </c>
      <c r="AC5313" t="s">
        <v>92</v>
      </c>
      <c r="AD5313">
        <v>1577918</v>
      </c>
      <c r="AE5313" t="s">
        <v>93</v>
      </c>
      <c r="AF5313">
        <v>13771.44</v>
      </c>
      <c r="AG5313">
        <v>135000</v>
      </c>
      <c r="AH5313">
        <v>134329.5</v>
      </c>
      <c r="AI5313">
        <v>13500</v>
      </c>
      <c r="AJ5313">
        <v>135000</v>
      </c>
      <c r="AK5313" t="s">
        <v>123</v>
      </c>
      <c r="AL5313">
        <v>13</v>
      </c>
      <c r="AM5313" t="s">
        <v>68</v>
      </c>
      <c r="AN5313">
        <v>1</v>
      </c>
      <c r="AO5313">
        <v>9.9457328999999997E-2</v>
      </c>
      <c r="AR5313" t="s">
        <v>79</v>
      </c>
      <c r="AS5313" t="s">
        <v>77</v>
      </c>
      <c r="AT5313">
        <v>-725</v>
      </c>
      <c r="AU5313" t="s">
        <v>78</v>
      </c>
      <c r="AV5313" t="s">
        <v>79</v>
      </c>
      <c r="AW5313" t="s">
        <v>80</v>
      </c>
      <c r="AX5313" t="s">
        <v>81</v>
      </c>
      <c r="AY5313" t="s">
        <v>190</v>
      </c>
      <c r="AZ5313" t="s">
        <v>96</v>
      </c>
      <c r="BA5313" t="s">
        <v>76</v>
      </c>
      <c r="BB5313" t="s">
        <v>138</v>
      </c>
      <c r="BC5313">
        <v>22</v>
      </c>
      <c r="BD5313" t="s">
        <v>191</v>
      </c>
      <c r="BE5313">
        <v>12</v>
      </c>
      <c r="BF5313" t="s">
        <v>147</v>
      </c>
      <c r="BG5313" t="s">
        <v>158</v>
      </c>
      <c r="BH5313">
        <v>365243</v>
      </c>
      <c r="BI5313">
        <v>-694</v>
      </c>
      <c r="BJ5313">
        <v>-364</v>
      </c>
      <c r="BK5313">
        <v>-394</v>
      </c>
      <c r="BL5313">
        <v>-390</v>
      </c>
      <c r="BM5313">
        <v>0</v>
      </c>
    </row>
    <row r="5314" spans="1:65" x14ac:dyDescent="0.3">
      <c r="A5314">
        <v>145488</v>
      </c>
      <c r="B5314">
        <v>1</v>
      </c>
      <c r="C5314" t="s">
        <v>65</v>
      </c>
      <c r="D5314" t="s">
        <v>66</v>
      </c>
      <c r="E5314" t="s">
        <v>67</v>
      </c>
      <c r="F5314" t="s">
        <v>67</v>
      </c>
      <c r="G5314">
        <v>0</v>
      </c>
      <c r="H5314">
        <v>157500</v>
      </c>
      <c r="I5314">
        <v>1520253</v>
      </c>
      <c r="J5314" t="s">
        <v>113</v>
      </c>
      <c r="K5314" t="s">
        <v>70</v>
      </c>
      <c r="L5314" t="s">
        <v>91</v>
      </c>
      <c r="M5314" t="s">
        <v>72</v>
      </c>
      <c r="N5314">
        <v>8.4740000000000006E-3</v>
      </c>
      <c r="O5314">
        <v>22578</v>
      </c>
      <c r="P5314">
        <v>365243</v>
      </c>
      <c r="Q5314">
        <v>11298</v>
      </c>
      <c r="R5314">
        <v>2749</v>
      </c>
      <c r="S5314">
        <v>2</v>
      </c>
      <c r="T5314">
        <v>2</v>
      </c>
      <c r="U5314" t="s">
        <v>125</v>
      </c>
      <c r="V5314">
        <v>11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 t="s">
        <v>76</v>
      </c>
      <c r="AD5314">
        <v>1600598</v>
      </c>
      <c r="AE5314" t="s">
        <v>93</v>
      </c>
      <c r="AF5314">
        <v>4558.4549999999999</v>
      </c>
      <c r="AG5314">
        <v>35910</v>
      </c>
      <c r="AH5314">
        <v>28687.5</v>
      </c>
      <c r="AI5314">
        <v>9000</v>
      </c>
      <c r="AJ5314">
        <v>35910</v>
      </c>
      <c r="AK5314" t="s">
        <v>125</v>
      </c>
      <c r="AL5314">
        <v>10</v>
      </c>
      <c r="AM5314" t="s">
        <v>68</v>
      </c>
      <c r="AN5314">
        <v>1</v>
      </c>
      <c r="AO5314">
        <v>0.26008141099999998</v>
      </c>
      <c r="AR5314" t="s">
        <v>79</v>
      </c>
      <c r="AS5314" t="s">
        <v>77</v>
      </c>
      <c r="AT5314">
        <v>-1729</v>
      </c>
      <c r="AU5314" t="s">
        <v>78</v>
      </c>
      <c r="AV5314" t="s">
        <v>79</v>
      </c>
      <c r="AX5314" t="s">
        <v>102</v>
      </c>
      <c r="AY5314" t="s">
        <v>136</v>
      </c>
      <c r="AZ5314" t="s">
        <v>96</v>
      </c>
      <c r="BA5314" t="s">
        <v>76</v>
      </c>
      <c r="BB5314" t="s">
        <v>104</v>
      </c>
      <c r="BC5314">
        <v>68</v>
      </c>
      <c r="BD5314" t="s">
        <v>105</v>
      </c>
      <c r="BE5314">
        <v>8</v>
      </c>
      <c r="BF5314" t="s">
        <v>86</v>
      </c>
      <c r="BG5314" t="s">
        <v>106</v>
      </c>
      <c r="BH5314">
        <v>365243</v>
      </c>
      <c r="BI5314">
        <v>-1692</v>
      </c>
      <c r="BJ5314">
        <v>-1482</v>
      </c>
      <c r="BK5314">
        <v>-1482</v>
      </c>
      <c r="BL5314">
        <v>-1479</v>
      </c>
      <c r="BM5314">
        <v>0</v>
      </c>
    </row>
    <row r="5315" spans="1:65" x14ac:dyDescent="0.3">
      <c r="A5315">
        <v>145495</v>
      </c>
      <c r="B5315">
        <v>0</v>
      </c>
      <c r="C5315" t="s">
        <v>65</v>
      </c>
      <c r="D5315" t="s">
        <v>66</v>
      </c>
      <c r="E5315" t="s">
        <v>68</v>
      </c>
      <c r="F5315" t="s">
        <v>68</v>
      </c>
      <c r="G5315">
        <v>0</v>
      </c>
      <c r="H5315">
        <v>225000</v>
      </c>
      <c r="I5315">
        <v>161730</v>
      </c>
      <c r="J5315" t="s">
        <v>89</v>
      </c>
      <c r="K5315" t="s">
        <v>70</v>
      </c>
      <c r="L5315" t="s">
        <v>91</v>
      </c>
      <c r="M5315" t="s">
        <v>72</v>
      </c>
      <c r="N5315">
        <v>1.0276E-2</v>
      </c>
      <c r="O5315">
        <v>9864</v>
      </c>
      <c r="P5315">
        <v>119</v>
      </c>
      <c r="Q5315">
        <v>4237</v>
      </c>
      <c r="R5315">
        <v>2506</v>
      </c>
      <c r="S5315">
        <v>2</v>
      </c>
      <c r="T5315">
        <v>2</v>
      </c>
      <c r="U5315" t="s">
        <v>94</v>
      </c>
      <c r="V5315">
        <v>10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 t="s">
        <v>92</v>
      </c>
      <c r="AD5315">
        <v>2051858</v>
      </c>
      <c r="AE5315" t="s">
        <v>93</v>
      </c>
      <c r="AF5315">
        <v>11498.445</v>
      </c>
      <c r="AG5315">
        <v>184495.5</v>
      </c>
      <c r="AH5315">
        <v>157450.5</v>
      </c>
      <c r="AI5315">
        <v>45000</v>
      </c>
      <c r="AJ5315">
        <v>184495.5</v>
      </c>
      <c r="AK5315" t="s">
        <v>125</v>
      </c>
      <c r="AL5315">
        <v>13</v>
      </c>
      <c r="AM5315" t="s">
        <v>68</v>
      </c>
      <c r="AN5315">
        <v>1</v>
      </c>
      <c r="AO5315">
        <v>0.24207937700000001</v>
      </c>
      <c r="AR5315" t="s">
        <v>79</v>
      </c>
      <c r="AS5315" t="s">
        <v>77</v>
      </c>
      <c r="AT5315">
        <v>-893</v>
      </c>
      <c r="AU5315" t="s">
        <v>76</v>
      </c>
      <c r="AV5315" t="s">
        <v>79</v>
      </c>
      <c r="AW5315" t="s">
        <v>80</v>
      </c>
      <c r="AX5315" t="s">
        <v>161</v>
      </c>
      <c r="AY5315" t="s">
        <v>111</v>
      </c>
      <c r="AZ5315" t="s">
        <v>96</v>
      </c>
      <c r="BA5315" t="s">
        <v>76</v>
      </c>
      <c r="BB5315" t="s">
        <v>104</v>
      </c>
      <c r="BC5315">
        <v>2170</v>
      </c>
      <c r="BD5315" t="s">
        <v>85</v>
      </c>
      <c r="BE5315">
        <v>18</v>
      </c>
      <c r="BF5315" t="s">
        <v>147</v>
      </c>
      <c r="BG5315" t="s">
        <v>151</v>
      </c>
      <c r="BH5315">
        <v>365243</v>
      </c>
      <c r="BI5315">
        <v>-862</v>
      </c>
      <c r="BJ5315">
        <v>-352</v>
      </c>
      <c r="BK5315">
        <v>-592</v>
      </c>
      <c r="BL5315">
        <v>-587</v>
      </c>
      <c r="BM5315">
        <v>0</v>
      </c>
    </row>
    <row r="5316" spans="1:65" x14ac:dyDescent="0.3">
      <c r="A5316">
        <v>145501</v>
      </c>
      <c r="B5316">
        <v>1</v>
      </c>
      <c r="C5316" t="s">
        <v>65</v>
      </c>
      <c r="D5316" t="s">
        <v>88</v>
      </c>
      <c r="E5316" t="s">
        <v>67</v>
      </c>
      <c r="F5316" t="s">
        <v>68</v>
      </c>
      <c r="G5316">
        <v>0</v>
      </c>
      <c r="H5316">
        <v>112500</v>
      </c>
      <c r="I5316">
        <v>331920</v>
      </c>
      <c r="J5316" t="s">
        <v>69</v>
      </c>
      <c r="K5316" t="s">
        <v>70</v>
      </c>
      <c r="L5316" t="s">
        <v>71</v>
      </c>
      <c r="M5316" t="s">
        <v>169</v>
      </c>
      <c r="N5316">
        <v>3.1329000000000003E-2</v>
      </c>
      <c r="O5316">
        <v>18480</v>
      </c>
      <c r="P5316">
        <v>2869</v>
      </c>
      <c r="Q5316">
        <v>10023</v>
      </c>
      <c r="R5316">
        <v>2015</v>
      </c>
      <c r="S5316">
        <v>2</v>
      </c>
      <c r="T5316">
        <v>2</v>
      </c>
      <c r="U5316" t="s">
        <v>73</v>
      </c>
      <c r="V5316">
        <v>8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122</v>
      </c>
      <c r="AD5316">
        <v>1450705</v>
      </c>
      <c r="AE5316" t="s">
        <v>65</v>
      </c>
      <c r="AG5316">
        <v>0</v>
      </c>
      <c r="AH5316">
        <v>0</v>
      </c>
      <c r="AK5316" t="s">
        <v>125</v>
      </c>
      <c r="AL5316">
        <v>12</v>
      </c>
      <c r="AM5316" t="s">
        <v>68</v>
      </c>
      <c r="AN5316">
        <v>1</v>
      </c>
      <c r="AR5316" t="s">
        <v>76</v>
      </c>
      <c r="AS5316" t="s">
        <v>129</v>
      </c>
      <c r="AT5316">
        <v>-72</v>
      </c>
      <c r="AU5316" t="s">
        <v>76</v>
      </c>
      <c r="AV5316" t="s">
        <v>79</v>
      </c>
      <c r="AX5316" t="s">
        <v>81</v>
      </c>
      <c r="AY5316" t="s">
        <v>76</v>
      </c>
      <c r="AZ5316" t="s">
        <v>76</v>
      </c>
      <c r="BA5316" t="s">
        <v>76</v>
      </c>
      <c r="BB5316" t="s">
        <v>121</v>
      </c>
      <c r="BC5316">
        <v>-1</v>
      </c>
      <c r="BD5316" t="s">
        <v>76</v>
      </c>
      <c r="BF5316" t="s">
        <v>76</v>
      </c>
      <c r="BG5316" t="s">
        <v>82</v>
      </c>
    </row>
    <row r="5317" spans="1:65" x14ac:dyDescent="0.3">
      <c r="A5317">
        <v>145501</v>
      </c>
      <c r="B5317">
        <v>1</v>
      </c>
      <c r="C5317" t="s">
        <v>65</v>
      </c>
      <c r="D5317" t="s">
        <v>88</v>
      </c>
      <c r="E5317" t="s">
        <v>67</v>
      </c>
      <c r="F5317" t="s">
        <v>68</v>
      </c>
      <c r="G5317">
        <v>0</v>
      </c>
      <c r="H5317">
        <v>112500</v>
      </c>
      <c r="I5317">
        <v>331920</v>
      </c>
      <c r="J5317" t="s">
        <v>69</v>
      </c>
      <c r="K5317" t="s">
        <v>70</v>
      </c>
      <c r="L5317" t="s">
        <v>71</v>
      </c>
      <c r="M5317" t="s">
        <v>169</v>
      </c>
      <c r="N5317">
        <v>3.1329000000000003E-2</v>
      </c>
      <c r="O5317">
        <v>18480</v>
      </c>
      <c r="P5317">
        <v>2869</v>
      </c>
      <c r="Q5317">
        <v>10023</v>
      </c>
      <c r="R5317">
        <v>2015</v>
      </c>
      <c r="S5317">
        <v>2</v>
      </c>
      <c r="T5317">
        <v>2</v>
      </c>
      <c r="U5317" t="s">
        <v>73</v>
      </c>
      <c r="V5317">
        <v>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 t="s">
        <v>122</v>
      </c>
      <c r="AD5317">
        <v>1413452</v>
      </c>
      <c r="AE5317" t="s">
        <v>65</v>
      </c>
      <c r="AF5317">
        <v>12048.705</v>
      </c>
      <c r="AG5317">
        <v>90000</v>
      </c>
      <c r="AH5317">
        <v>109156.5</v>
      </c>
      <c r="AJ5317">
        <v>90000</v>
      </c>
      <c r="AK5317" t="s">
        <v>109</v>
      </c>
      <c r="AL5317">
        <v>11</v>
      </c>
      <c r="AM5317" t="s">
        <v>68</v>
      </c>
      <c r="AN5317">
        <v>1</v>
      </c>
      <c r="AR5317" t="s">
        <v>76</v>
      </c>
      <c r="AS5317" t="s">
        <v>77</v>
      </c>
      <c r="AT5317">
        <v>-468</v>
      </c>
      <c r="AU5317" t="s">
        <v>78</v>
      </c>
      <c r="AV5317" t="s">
        <v>79</v>
      </c>
      <c r="AW5317" t="s">
        <v>80</v>
      </c>
      <c r="AX5317" t="s">
        <v>81</v>
      </c>
      <c r="AY5317" t="s">
        <v>76</v>
      </c>
      <c r="AZ5317" t="s">
        <v>82</v>
      </c>
      <c r="BA5317" t="s">
        <v>116</v>
      </c>
      <c r="BB5317" t="s">
        <v>121</v>
      </c>
      <c r="BC5317">
        <v>-1</v>
      </c>
      <c r="BD5317" t="s">
        <v>76</v>
      </c>
      <c r="BE5317">
        <v>12</v>
      </c>
      <c r="BF5317" t="s">
        <v>86</v>
      </c>
      <c r="BG5317" t="s">
        <v>172</v>
      </c>
      <c r="BH5317">
        <v>365243</v>
      </c>
      <c r="BI5317">
        <v>-438</v>
      </c>
      <c r="BJ5317">
        <v>-108</v>
      </c>
      <c r="BK5317">
        <v>-108</v>
      </c>
      <c r="BL5317">
        <v>-102</v>
      </c>
      <c r="BM5317">
        <v>1</v>
      </c>
    </row>
    <row r="5318" spans="1:65" x14ac:dyDescent="0.3">
      <c r="A5318">
        <v>145503</v>
      </c>
      <c r="B5318">
        <v>0</v>
      </c>
      <c r="C5318" t="s">
        <v>65</v>
      </c>
      <c r="D5318" t="s">
        <v>88</v>
      </c>
      <c r="E5318" t="s">
        <v>67</v>
      </c>
      <c r="F5318" t="s">
        <v>68</v>
      </c>
      <c r="G5318">
        <v>1</v>
      </c>
      <c r="H5318">
        <v>171000</v>
      </c>
      <c r="I5318">
        <v>1096020</v>
      </c>
      <c r="J5318" t="s">
        <v>69</v>
      </c>
      <c r="K5318" t="s">
        <v>70</v>
      </c>
      <c r="L5318" t="s">
        <v>91</v>
      </c>
      <c r="M5318" t="s">
        <v>72</v>
      </c>
      <c r="N5318">
        <v>3.5791999999999997E-2</v>
      </c>
      <c r="O5318">
        <v>16193</v>
      </c>
      <c r="P5318">
        <v>1252</v>
      </c>
      <c r="Q5318">
        <v>562</v>
      </c>
      <c r="R5318">
        <v>2146</v>
      </c>
      <c r="S5318">
        <v>2</v>
      </c>
      <c r="T5318">
        <v>2</v>
      </c>
      <c r="U5318" t="s">
        <v>123</v>
      </c>
      <c r="V5318">
        <v>10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1</v>
      </c>
      <c r="AC5318" t="s">
        <v>145</v>
      </c>
      <c r="AD5318">
        <v>2762404</v>
      </c>
      <c r="AE5318" t="s">
        <v>99</v>
      </c>
      <c r="AF5318">
        <v>16875</v>
      </c>
      <c r="AG5318">
        <v>0</v>
      </c>
      <c r="AH5318">
        <v>337500</v>
      </c>
      <c r="AK5318" t="s">
        <v>123</v>
      </c>
      <c r="AL5318">
        <v>12</v>
      </c>
      <c r="AM5318" t="s">
        <v>68</v>
      </c>
      <c r="AN5318">
        <v>1</v>
      </c>
      <c r="AR5318" t="s">
        <v>79</v>
      </c>
      <c r="AS5318" t="s">
        <v>77</v>
      </c>
      <c r="AT5318">
        <v>-700</v>
      </c>
      <c r="AU5318" t="s">
        <v>76</v>
      </c>
      <c r="AV5318" t="s">
        <v>79</v>
      </c>
      <c r="AX5318" t="s">
        <v>161</v>
      </c>
      <c r="AY5318" t="s">
        <v>76</v>
      </c>
      <c r="AZ5318" t="s">
        <v>131</v>
      </c>
      <c r="BA5318" t="s">
        <v>116</v>
      </c>
      <c r="BB5318" t="s">
        <v>117</v>
      </c>
      <c r="BC5318">
        <v>1</v>
      </c>
      <c r="BD5318" t="s">
        <v>76</v>
      </c>
      <c r="BE5318">
        <v>0</v>
      </c>
      <c r="BF5318" t="s">
        <v>76</v>
      </c>
      <c r="BG5318" t="s">
        <v>160</v>
      </c>
      <c r="BH5318">
        <v>-669</v>
      </c>
      <c r="BI5318">
        <v>-621</v>
      </c>
      <c r="BJ5318">
        <v>365243</v>
      </c>
      <c r="BK5318">
        <v>-225</v>
      </c>
      <c r="BL5318">
        <v>-118</v>
      </c>
      <c r="BM5318">
        <v>0</v>
      </c>
    </row>
    <row r="5319" spans="1:65" x14ac:dyDescent="0.3">
      <c r="A5319">
        <v>145509</v>
      </c>
      <c r="B5319">
        <v>0</v>
      </c>
      <c r="C5319" t="s">
        <v>65</v>
      </c>
      <c r="D5319" t="s">
        <v>88</v>
      </c>
      <c r="E5319" t="s">
        <v>68</v>
      </c>
      <c r="F5319" t="s">
        <v>68</v>
      </c>
      <c r="G5319">
        <v>1</v>
      </c>
      <c r="H5319">
        <v>135000</v>
      </c>
      <c r="I5319">
        <v>521280</v>
      </c>
      <c r="J5319" t="s">
        <v>89</v>
      </c>
      <c r="K5319" t="s">
        <v>70</v>
      </c>
      <c r="L5319" t="s">
        <v>91</v>
      </c>
      <c r="M5319" t="s">
        <v>72</v>
      </c>
      <c r="N5319">
        <v>4.6219999999999997E-2</v>
      </c>
      <c r="O5319">
        <v>9496</v>
      </c>
      <c r="P5319">
        <v>958</v>
      </c>
      <c r="Q5319">
        <v>4361</v>
      </c>
      <c r="R5319">
        <v>2184</v>
      </c>
      <c r="S5319">
        <v>1</v>
      </c>
      <c r="T5319">
        <v>1</v>
      </c>
      <c r="U5319" t="s">
        <v>73</v>
      </c>
      <c r="V5319">
        <v>13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 t="s">
        <v>108</v>
      </c>
      <c r="AD5319">
        <v>2015429</v>
      </c>
      <c r="AE5319" t="s">
        <v>99</v>
      </c>
      <c r="AF5319">
        <v>9000</v>
      </c>
      <c r="AG5319">
        <v>0</v>
      </c>
      <c r="AH5319">
        <v>180000</v>
      </c>
      <c r="AK5319" t="s">
        <v>125</v>
      </c>
      <c r="AL5319">
        <v>11</v>
      </c>
      <c r="AM5319" t="s">
        <v>68</v>
      </c>
      <c r="AN5319">
        <v>1</v>
      </c>
      <c r="AR5319" t="s">
        <v>79</v>
      </c>
      <c r="AS5319" t="s">
        <v>77</v>
      </c>
      <c r="AT5319">
        <v>-695</v>
      </c>
      <c r="AU5319" t="s">
        <v>76</v>
      </c>
      <c r="AV5319" t="s">
        <v>79</v>
      </c>
      <c r="AX5319" t="s">
        <v>81</v>
      </c>
      <c r="AY5319" t="s">
        <v>76</v>
      </c>
      <c r="AZ5319" t="s">
        <v>131</v>
      </c>
      <c r="BA5319" t="s">
        <v>116</v>
      </c>
      <c r="BB5319" t="s">
        <v>121</v>
      </c>
      <c r="BC5319">
        <v>-1</v>
      </c>
      <c r="BD5319" t="s">
        <v>76</v>
      </c>
      <c r="BE5319">
        <v>0</v>
      </c>
      <c r="BF5319" t="s">
        <v>76</v>
      </c>
      <c r="BG5319" t="s">
        <v>160</v>
      </c>
      <c r="BH5319">
        <v>-636</v>
      </c>
      <c r="BI5319">
        <v>-601</v>
      </c>
      <c r="BJ5319">
        <v>365243</v>
      </c>
      <c r="BK5319">
        <v>365243</v>
      </c>
      <c r="BL5319">
        <v>365243</v>
      </c>
      <c r="BM5319">
        <v>0</v>
      </c>
    </row>
    <row r="5320" spans="1:65" x14ac:dyDescent="0.3">
      <c r="A5320">
        <v>145529</v>
      </c>
      <c r="B5320">
        <v>0</v>
      </c>
      <c r="C5320" t="s">
        <v>65</v>
      </c>
      <c r="D5320" t="s">
        <v>66</v>
      </c>
      <c r="E5320" t="s">
        <v>68</v>
      </c>
      <c r="F5320" t="s">
        <v>67</v>
      </c>
      <c r="G5320">
        <v>0</v>
      </c>
      <c r="H5320">
        <v>540000</v>
      </c>
      <c r="I5320">
        <v>450000</v>
      </c>
      <c r="J5320" t="s">
        <v>89</v>
      </c>
      <c r="K5320" t="s">
        <v>90</v>
      </c>
      <c r="L5320" t="s">
        <v>119</v>
      </c>
      <c r="M5320" t="s">
        <v>72</v>
      </c>
      <c r="N5320">
        <v>7.2508000000000003E-2</v>
      </c>
      <c r="O5320">
        <v>12025</v>
      </c>
      <c r="P5320">
        <v>4707</v>
      </c>
      <c r="Q5320">
        <v>463</v>
      </c>
      <c r="R5320">
        <v>446</v>
      </c>
      <c r="S5320">
        <v>1</v>
      </c>
      <c r="T5320">
        <v>1</v>
      </c>
      <c r="U5320" t="s">
        <v>125</v>
      </c>
      <c r="V5320">
        <v>15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108</v>
      </c>
      <c r="AD5320">
        <v>1058380</v>
      </c>
      <c r="AE5320" t="s">
        <v>93</v>
      </c>
      <c r="AF5320">
        <v>14112.99</v>
      </c>
      <c r="AG5320">
        <v>151200</v>
      </c>
      <c r="AH5320">
        <v>151200</v>
      </c>
      <c r="AI5320">
        <v>0</v>
      </c>
      <c r="AJ5320">
        <v>151200</v>
      </c>
      <c r="AK5320" t="s">
        <v>94</v>
      </c>
      <c r="AL5320">
        <v>16</v>
      </c>
      <c r="AM5320" t="s">
        <v>68</v>
      </c>
      <c r="AN5320">
        <v>1</v>
      </c>
      <c r="AO5320">
        <v>0</v>
      </c>
      <c r="AR5320" t="s">
        <v>79</v>
      </c>
      <c r="AS5320" t="s">
        <v>77</v>
      </c>
      <c r="AT5320">
        <v>-864</v>
      </c>
      <c r="AU5320" t="s">
        <v>78</v>
      </c>
      <c r="AV5320" t="s">
        <v>79</v>
      </c>
      <c r="AX5320" t="s">
        <v>81</v>
      </c>
      <c r="AY5320" t="s">
        <v>252</v>
      </c>
      <c r="AZ5320" t="s">
        <v>96</v>
      </c>
      <c r="BA5320" t="s">
        <v>76</v>
      </c>
      <c r="BB5320" t="s">
        <v>138</v>
      </c>
      <c r="BC5320">
        <v>1000</v>
      </c>
      <c r="BD5320" t="s">
        <v>163</v>
      </c>
      <c r="BE5320">
        <v>12</v>
      </c>
      <c r="BF5320" t="s">
        <v>112</v>
      </c>
      <c r="BG5320" t="s">
        <v>158</v>
      </c>
      <c r="BH5320">
        <v>365243</v>
      </c>
      <c r="BI5320">
        <v>-830</v>
      </c>
      <c r="BJ5320">
        <v>-500</v>
      </c>
      <c r="BK5320">
        <v>-560</v>
      </c>
      <c r="BL5320">
        <v>-555</v>
      </c>
      <c r="BM5320">
        <v>0</v>
      </c>
    </row>
    <row r="5321" spans="1:65" x14ac:dyDescent="0.3">
      <c r="A5321">
        <v>145531</v>
      </c>
      <c r="B5321">
        <v>1</v>
      </c>
      <c r="C5321" t="s">
        <v>65</v>
      </c>
      <c r="D5321" t="s">
        <v>66</v>
      </c>
      <c r="E5321" t="s">
        <v>67</v>
      </c>
      <c r="F5321" t="s">
        <v>67</v>
      </c>
      <c r="G5321">
        <v>0</v>
      </c>
      <c r="H5321">
        <v>225000</v>
      </c>
      <c r="I5321">
        <v>450000</v>
      </c>
      <c r="J5321" t="s">
        <v>69</v>
      </c>
      <c r="K5321" t="s">
        <v>126</v>
      </c>
      <c r="L5321" t="s">
        <v>91</v>
      </c>
      <c r="M5321" t="s">
        <v>72</v>
      </c>
      <c r="N5321">
        <v>7.0200000000000002E-3</v>
      </c>
      <c r="O5321">
        <v>10169</v>
      </c>
      <c r="P5321">
        <v>2707</v>
      </c>
      <c r="Q5321">
        <v>775</v>
      </c>
      <c r="R5321">
        <v>252</v>
      </c>
      <c r="S5321">
        <v>2</v>
      </c>
      <c r="T5321">
        <v>2</v>
      </c>
      <c r="U5321" t="s">
        <v>125</v>
      </c>
      <c r="V5321">
        <v>15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 t="s">
        <v>175</v>
      </c>
      <c r="AD5321">
        <v>1165075</v>
      </c>
      <c r="AE5321" t="s">
        <v>93</v>
      </c>
      <c r="AF5321">
        <v>7415.28</v>
      </c>
      <c r="AG5321">
        <v>61416</v>
      </c>
      <c r="AH5321">
        <v>66744</v>
      </c>
      <c r="AI5321">
        <v>6142.5</v>
      </c>
      <c r="AJ5321">
        <v>61416</v>
      </c>
      <c r="AK5321" t="s">
        <v>125</v>
      </c>
      <c r="AL5321">
        <v>16</v>
      </c>
      <c r="AM5321" t="s">
        <v>68</v>
      </c>
      <c r="AN5321">
        <v>1</v>
      </c>
      <c r="AO5321">
        <v>9.1782989999999995E-2</v>
      </c>
      <c r="AR5321" t="s">
        <v>79</v>
      </c>
      <c r="AS5321" t="s">
        <v>77</v>
      </c>
      <c r="AT5321">
        <v>-2003</v>
      </c>
      <c r="AU5321" t="s">
        <v>78</v>
      </c>
      <c r="AV5321" t="s">
        <v>79</v>
      </c>
      <c r="AW5321" t="s">
        <v>101</v>
      </c>
      <c r="AX5321" t="s">
        <v>81</v>
      </c>
      <c r="AY5321" t="s">
        <v>95</v>
      </c>
      <c r="AZ5321" t="s">
        <v>96</v>
      </c>
      <c r="BA5321" t="s">
        <v>76</v>
      </c>
      <c r="BB5321" t="s">
        <v>104</v>
      </c>
      <c r="BC5321">
        <v>1500</v>
      </c>
      <c r="BD5321" t="s">
        <v>85</v>
      </c>
      <c r="BE5321">
        <v>10</v>
      </c>
      <c r="BF5321" t="s">
        <v>112</v>
      </c>
      <c r="BG5321" t="s">
        <v>151</v>
      </c>
    </row>
    <row r="5322" spans="1:65" x14ac:dyDescent="0.3">
      <c r="A5322">
        <v>145533</v>
      </c>
      <c r="B5322">
        <v>0</v>
      </c>
      <c r="C5322" t="s">
        <v>65</v>
      </c>
      <c r="D5322" t="s">
        <v>88</v>
      </c>
      <c r="E5322" t="s">
        <v>68</v>
      </c>
      <c r="F5322" t="s">
        <v>68</v>
      </c>
      <c r="G5322">
        <v>2</v>
      </c>
      <c r="H5322">
        <v>157500</v>
      </c>
      <c r="I5322">
        <v>1078200</v>
      </c>
      <c r="J5322" t="s">
        <v>133</v>
      </c>
      <c r="K5322" t="s">
        <v>70</v>
      </c>
      <c r="L5322" t="s">
        <v>91</v>
      </c>
      <c r="M5322" t="s">
        <v>72</v>
      </c>
      <c r="N5322">
        <v>8.2299999999999995E-3</v>
      </c>
      <c r="O5322">
        <v>13864</v>
      </c>
      <c r="P5322">
        <v>7123</v>
      </c>
      <c r="Q5322">
        <v>7937</v>
      </c>
      <c r="R5322">
        <v>4248</v>
      </c>
      <c r="S5322">
        <v>2</v>
      </c>
      <c r="T5322">
        <v>2</v>
      </c>
      <c r="U5322" t="s">
        <v>75</v>
      </c>
      <c r="V5322">
        <v>10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 t="s">
        <v>239</v>
      </c>
      <c r="AD5322">
        <v>1961066</v>
      </c>
      <c r="AE5322" t="s">
        <v>65</v>
      </c>
      <c r="AG5322">
        <v>0</v>
      </c>
      <c r="AH5322">
        <v>0</v>
      </c>
      <c r="AK5322" t="s">
        <v>125</v>
      </c>
      <c r="AL5322">
        <v>14</v>
      </c>
      <c r="AM5322" t="s">
        <v>68</v>
      </c>
      <c r="AN5322">
        <v>1</v>
      </c>
      <c r="AR5322" t="s">
        <v>76</v>
      </c>
      <c r="AS5322" t="s">
        <v>129</v>
      </c>
      <c r="AT5322">
        <v>-103</v>
      </c>
      <c r="AU5322" t="s">
        <v>76</v>
      </c>
      <c r="AV5322" t="s">
        <v>79</v>
      </c>
      <c r="AX5322" t="s">
        <v>81</v>
      </c>
      <c r="AY5322" t="s">
        <v>76</v>
      </c>
      <c r="AZ5322" t="s">
        <v>76</v>
      </c>
      <c r="BA5322" t="s">
        <v>76</v>
      </c>
      <c r="BB5322" t="s">
        <v>121</v>
      </c>
      <c r="BC5322">
        <v>-1</v>
      </c>
      <c r="BD5322" t="s">
        <v>76</v>
      </c>
      <c r="BF5322" t="s">
        <v>76</v>
      </c>
      <c r="BG5322" t="s">
        <v>82</v>
      </c>
    </row>
    <row r="5323" spans="1:65" x14ac:dyDescent="0.3">
      <c r="A5323">
        <v>145541</v>
      </c>
      <c r="B5323">
        <v>0</v>
      </c>
      <c r="C5323" t="s">
        <v>65</v>
      </c>
      <c r="D5323" t="s">
        <v>88</v>
      </c>
      <c r="E5323" t="s">
        <v>67</v>
      </c>
      <c r="F5323" t="s">
        <v>67</v>
      </c>
      <c r="G5323">
        <v>0</v>
      </c>
      <c r="H5323">
        <v>247500</v>
      </c>
      <c r="I5323">
        <v>388512</v>
      </c>
      <c r="J5323" t="s">
        <v>133</v>
      </c>
      <c r="K5323" t="s">
        <v>90</v>
      </c>
      <c r="L5323" t="s">
        <v>71</v>
      </c>
      <c r="M5323" t="s">
        <v>72</v>
      </c>
      <c r="N5323">
        <v>1.276E-3</v>
      </c>
      <c r="O5323">
        <v>16727</v>
      </c>
      <c r="P5323">
        <v>5928</v>
      </c>
      <c r="Q5323">
        <v>1531</v>
      </c>
      <c r="R5323">
        <v>277</v>
      </c>
      <c r="S5323">
        <v>2</v>
      </c>
      <c r="T5323">
        <v>2</v>
      </c>
      <c r="U5323" t="s">
        <v>109</v>
      </c>
      <c r="V5323">
        <v>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143</v>
      </c>
      <c r="AD5323">
        <v>1602059</v>
      </c>
      <c r="AE5323" t="s">
        <v>65</v>
      </c>
      <c r="AF5323">
        <v>63977.175000000003</v>
      </c>
      <c r="AG5323">
        <v>900000</v>
      </c>
      <c r="AH5323">
        <v>953460</v>
      </c>
      <c r="AJ5323">
        <v>900000</v>
      </c>
      <c r="AK5323" t="s">
        <v>109</v>
      </c>
      <c r="AL5323">
        <v>8</v>
      </c>
      <c r="AM5323" t="s">
        <v>68</v>
      </c>
      <c r="AN5323">
        <v>1</v>
      </c>
      <c r="AR5323" t="s">
        <v>76</v>
      </c>
      <c r="AS5323" t="s">
        <v>114</v>
      </c>
      <c r="AT5323">
        <v>-192</v>
      </c>
      <c r="AU5323" t="s">
        <v>78</v>
      </c>
      <c r="AV5323" t="s">
        <v>115</v>
      </c>
      <c r="AW5323" t="s">
        <v>80</v>
      </c>
      <c r="AX5323" t="s">
        <v>81</v>
      </c>
      <c r="AY5323" t="s">
        <v>76</v>
      </c>
      <c r="AZ5323" t="s">
        <v>82</v>
      </c>
      <c r="BA5323" t="s">
        <v>116</v>
      </c>
      <c r="BB5323" t="s">
        <v>121</v>
      </c>
      <c r="BC5323">
        <v>-1</v>
      </c>
      <c r="BD5323" t="s">
        <v>76</v>
      </c>
      <c r="BE5323">
        <v>18</v>
      </c>
      <c r="BF5323" t="s">
        <v>112</v>
      </c>
      <c r="BG5323" t="s">
        <v>118</v>
      </c>
    </row>
    <row r="5324" spans="1:65" x14ac:dyDescent="0.3">
      <c r="A5324">
        <v>145541</v>
      </c>
      <c r="B5324">
        <v>0</v>
      </c>
      <c r="C5324" t="s">
        <v>65</v>
      </c>
      <c r="D5324" t="s">
        <v>88</v>
      </c>
      <c r="E5324" t="s">
        <v>67</v>
      </c>
      <c r="F5324" t="s">
        <v>67</v>
      </c>
      <c r="G5324">
        <v>0</v>
      </c>
      <c r="H5324">
        <v>247500</v>
      </c>
      <c r="I5324">
        <v>388512</v>
      </c>
      <c r="J5324" t="s">
        <v>133</v>
      </c>
      <c r="K5324" t="s">
        <v>90</v>
      </c>
      <c r="L5324" t="s">
        <v>71</v>
      </c>
      <c r="M5324" t="s">
        <v>72</v>
      </c>
      <c r="N5324">
        <v>1.276E-3</v>
      </c>
      <c r="O5324">
        <v>16727</v>
      </c>
      <c r="P5324">
        <v>5928</v>
      </c>
      <c r="Q5324">
        <v>1531</v>
      </c>
      <c r="R5324">
        <v>277</v>
      </c>
      <c r="S5324">
        <v>2</v>
      </c>
      <c r="T5324">
        <v>2</v>
      </c>
      <c r="U5324" t="s">
        <v>109</v>
      </c>
      <c r="V5324">
        <v>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 t="s">
        <v>143</v>
      </c>
      <c r="AD5324">
        <v>2407589</v>
      </c>
      <c r="AE5324" t="s">
        <v>93</v>
      </c>
      <c r="AF5324">
        <v>14097.78</v>
      </c>
      <c r="AG5324">
        <v>157140</v>
      </c>
      <c r="AH5324">
        <v>138078</v>
      </c>
      <c r="AI5324">
        <v>31500</v>
      </c>
      <c r="AJ5324">
        <v>157140</v>
      </c>
      <c r="AK5324" t="s">
        <v>120</v>
      </c>
      <c r="AL5324">
        <v>10</v>
      </c>
      <c r="AM5324" t="s">
        <v>68</v>
      </c>
      <c r="AN5324">
        <v>1</v>
      </c>
      <c r="AO5324">
        <v>0.20230433</v>
      </c>
      <c r="AR5324" t="s">
        <v>79</v>
      </c>
      <c r="AS5324" t="s">
        <v>77</v>
      </c>
      <c r="AT5324">
        <v>-2098</v>
      </c>
      <c r="AU5324" t="s">
        <v>76</v>
      </c>
      <c r="AV5324" t="s">
        <v>79</v>
      </c>
      <c r="AX5324" t="s">
        <v>102</v>
      </c>
      <c r="AY5324" t="s">
        <v>111</v>
      </c>
      <c r="AZ5324" t="s">
        <v>96</v>
      </c>
      <c r="BA5324" t="s">
        <v>76</v>
      </c>
      <c r="BB5324" t="s">
        <v>138</v>
      </c>
      <c r="BC5324">
        <v>15</v>
      </c>
      <c r="BD5324" t="s">
        <v>85</v>
      </c>
      <c r="BE5324">
        <v>12</v>
      </c>
      <c r="BF5324" t="s">
        <v>147</v>
      </c>
      <c r="BG5324" t="s">
        <v>151</v>
      </c>
      <c r="BH5324">
        <v>365243</v>
      </c>
      <c r="BI5324">
        <v>-2066</v>
      </c>
      <c r="BJ5324">
        <v>-1736</v>
      </c>
      <c r="BK5324">
        <v>-1736</v>
      </c>
      <c r="BL5324">
        <v>-1730</v>
      </c>
      <c r="BM5324">
        <v>0</v>
      </c>
    </row>
    <row r="5325" spans="1:65" x14ac:dyDescent="0.3">
      <c r="A5325">
        <v>145548</v>
      </c>
      <c r="B5325">
        <v>0</v>
      </c>
      <c r="C5325" t="s">
        <v>65</v>
      </c>
      <c r="D5325" t="s">
        <v>88</v>
      </c>
      <c r="E5325" t="s">
        <v>67</v>
      </c>
      <c r="F5325" t="s">
        <v>68</v>
      </c>
      <c r="G5325">
        <v>1</v>
      </c>
      <c r="H5325">
        <v>292500</v>
      </c>
      <c r="I5325">
        <v>862560</v>
      </c>
      <c r="J5325" t="s">
        <v>89</v>
      </c>
      <c r="K5325" t="s">
        <v>70</v>
      </c>
      <c r="L5325" t="s">
        <v>119</v>
      </c>
      <c r="M5325" t="s">
        <v>72</v>
      </c>
      <c r="N5325">
        <v>1.9101E-2</v>
      </c>
      <c r="O5325">
        <v>14964</v>
      </c>
      <c r="P5325">
        <v>1271</v>
      </c>
      <c r="Q5325">
        <v>427</v>
      </c>
      <c r="R5325">
        <v>5319</v>
      </c>
      <c r="S5325">
        <v>2</v>
      </c>
      <c r="T5325">
        <v>2</v>
      </c>
      <c r="U5325" t="s">
        <v>125</v>
      </c>
      <c r="V5325">
        <v>19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1</v>
      </c>
      <c r="AC5325" t="s">
        <v>92</v>
      </c>
      <c r="AD5325">
        <v>2578905</v>
      </c>
      <c r="AE5325" t="s">
        <v>99</v>
      </c>
      <c r="AF5325">
        <v>11250</v>
      </c>
      <c r="AG5325">
        <v>225000</v>
      </c>
      <c r="AH5325">
        <v>225000</v>
      </c>
      <c r="AJ5325">
        <v>225000</v>
      </c>
      <c r="AK5325" t="s">
        <v>109</v>
      </c>
      <c r="AL5325">
        <v>10</v>
      </c>
      <c r="AM5325" t="s">
        <v>68</v>
      </c>
      <c r="AN5325">
        <v>1</v>
      </c>
      <c r="AR5325" t="s">
        <v>79</v>
      </c>
      <c r="AS5325" t="s">
        <v>114</v>
      </c>
      <c r="AT5325">
        <v>-788</v>
      </c>
      <c r="AU5325" t="s">
        <v>76</v>
      </c>
      <c r="AV5325" t="s">
        <v>165</v>
      </c>
      <c r="AX5325" t="s">
        <v>81</v>
      </c>
      <c r="AY5325" t="s">
        <v>76</v>
      </c>
      <c r="AZ5325" t="s">
        <v>131</v>
      </c>
      <c r="BA5325" t="s">
        <v>83</v>
      </c>
      <c r="BB5325" t="s">
        <v>121</v>
      </c>
      <c r="BC5325">
        <v>-1</v>
      </c>
      <c r="BD5325" t="s">
        <v>76</v>
      </c>
      <c r="BE5325">
        <v>0</v>
      </c>
      <c r="BF5325" t="s">
        <v>76</v>
      </c>
      <c r="BG5325" t="s">
        <v>132</v>
      </c>
    </row>
    <row r="5326" spans="1:65" x14ac:dyDescent="0.3">
      <c r="A5326">
        <v>145555</v>
      </c>
      <c r="B5326">
        <v>0</v>
      </c>
      <c r="C5326" t="s">
        <v>65</v>
      </c>
      <c r="D5326" t="s">
        <v>88</v>
      </c>
      <c r="E5326" t="s">
        <v>67</v>
      </c>
      <c r="F5326" t="s">
        <v>68</v>
      </c>
      <c r="G5326">
        <v>0</v>
      </c>
      <c r="H5326">
        <v>135000</v>
      </c>
      <c r="I5326">
        <v>1575000</v>
      </c>
      <c r="J5326" t="s">
        <v>133</v>
      </c>
      <c r="K5326" t="s">
        <v>90</v>
      </c>
      <c r="L5326" t="s">
        <v>139</v>
      </c>
      <c r="M5326" t="s">
        <v>72</v>
      </c>
      <c r="N5326">
        <v>3.1329000000000003E-2</v>
      </c>
      <c r="O5326">
        <v>20217</v>
      </c>
      <c r="P5326">
        <v>4344</v>
      </c>
      <c r="Q5326">
        <v>10253</v>
      </c>
      <c r="R5326">
        <v>3678</v>
      </c>
      <c r="S5326">
        <v>2</v>
      </c>
      <c r="T5326">
        <v>2</v>
      </c>
      <c r="U5326" t="s">
        <v>73</v>
      </c>
      <c r="V5326">
        <v>14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1</v>
      </c>
      <c r="AC5326" t="s">
        <v>170</v>
      </c>
      <c r="AD5326">
        <v>1354694</v>
      </c>
      <c r="AE5326" t="s">
        <v>93</v>
      </c>
      <c r="AF5326">
        <v>5861.43</v>
      </c>
      <c r="AG5326">
        <v>35955</v>
      </c>
      <c r="AH5326">
        <v>29205</v>
      </c>
      <c r="AI5326">
        <v>6750</v>
      </c>
      <c r="AJ5326">
        <v>35955</v>
      </c>
      <c r="AK5326" t="s">
        <v>73</v>
      </c>
      <c r="AL5326">
        <v>14</v>
      </c>
      <c r="AM5326" t="s">
        <v>68</v>
      </c>
      <c r="AN5326">
        <v>1</v>
      </c>
      <c r="AO5326">
        <v>0.20446012099999999</v>
      </c>
      <c r="AR5326" t="s">
        <v>79</v>
      </c>
      <c r="AS5326" t="s">
        <v>77</v>
      </c>
      <c r="AT5326">
        <v>-2492</v>
      </c>
      <c r="AU5326" t="s">
        <v>78</v>
      </c>
      <c r="AV5326" t="s">
        <v>79</v>
      </c>
      <c r="AX5326" t="s">
        <v>102</v>
      </c>
      <c r="AY5326" t="s">
        <v>124</v>
      </c>
      <c r="AZ5326" t="s">
        <v>96</v>
      </c>
      <c r="BA5326" t="s">
        <v>76</v>
      </c>
      <c r="BB5326" t="s">
        <v>138</v>
      </c>
      <c r="BC5326">
        <v>20</v>
      </c>
      <c r="BD5326" t="s">
        <v>105</v>
      </c>
      <c r="BE5326">
        <v>6</v>
      </c>
      <c r="BF5326" t="s">
        <v>86</v>
      </c>
      <c r="BG5326" t="s">
        <v>106</v>
      </c>
      <c r="BH5326">
        <v>365243</v>
      </c>
      <c r="BI5326">
        <v>-2422</v>
      </c>
      <c r="BJ5326">
        <v>-2272</v>
      </c>
      <c r="BK5326">
        <v>-2272</v>
      </c>
      <c r="BL5326">
        <v>-1327</v>
      </c>
      <c r="BM5326">
        <v>0</v>
      </c>
    </row>
    <row r="5327" spans="1:65" x14ac:dyDescent="0.3">
      <c r="A5327">
        <v>145555</v>
      </c>
      <c r="B5327">
        <v>0</v>
      </c>
      <c r="C5327" t="s">
        <v>65</v>
      </c>
      <c r="D5327" t="s">
        <v>88</v>
      </c>
      <c r="E5327" t="s">
        <v>67</v>
      </c>
      <c r="F5327" t="s">
        <v>68</v>
      </c>
      <c r="G5327">
        <v>0</v>
      </c>
      <c r="H5327">
        <v>135000</v>
      </c>
      <c r="I5327">
        <v>1575000</v>
      </c>
      <c r="J5327" t="s">
        <v>133</v>
      </c>
      <c r="K5327" t="s">
        <v>90</v>
      </c>
      <c r="L5327" t="s">
        <v>139</v>
      </c>
      <c r="M5327" t="s">
        <v>72</v>
      </c>
      <c r="N5327">
        <v>3.1329000000000003E-2</v>
      </c>
      <c r="O5327">
        <v>20217</v>
      </c>
      <c r="P5327">
        <v>4344</v>
      </c>
      <c r="Q5327">
        <v>10253</v>
      </c>
      <c r="R5327">
        <v>3678</v>
      </c>
      <c r="S5327">
        <v>2</v>
      </c>
      <c r="T5327">
        <v>2</v>
      </c>
      <c r="U5327" t="s">
        <v>73</v>
      </c>
      <c r="V5327">
        <v>14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 t="s">
        <v>170</v>
      </c>
      <c r="AD5327">
        <v>2466655</v>
      </c>
      <c r="AE5327" t="s">
        <v>65</v>
      </c>
      <c r="AF5327">
        <v>27726.84</v>
      </c>
      <c r="AG5327">
        <v>270000</v>
      </c>
      <c r="AH5327">
        <v>284611.5</v>
      </c>
      <c r="AJ5327">
        <v>270000</v>
      </c>
      <c r="AK5327" t="s">
        <v>120</v>
      </c>
      <c r="AL5327">
        <v>9</v>
      </c>
      <c r="AM5327" t="s">
        <v>68</v>
      </c>
      <c r="AN5327">
        <v>1</v>
      </c>
      <c r="AR5327" t="s">
        <v>76</v>
      </c>
      <c r="AS5327" t="s">
        <v>77</v>
      </c>
      <c r="AT5327">
        <v>-1149</v>
      </c>
      <c r="AU5327" t="s">
        <v>78</v>
      </c>
      <c r="AV5327" t="s">
        <v>79</v>
      </c>
      <c r="AW5327" t="s">
        <v>80</v>
      </c>
      <c r="AX5327" t="s">
        <v>161</v>
      </c>
      <c r="AY5327" t="s">
        <v>76</v>
      </c>
      <c r="AZ5327" t="s">
        <v>82</v>
      </c>
      <c r="BA5327" t="s">
        <v>116</v>
      </c>
      <c r="BB5327" t="s">
        <v>121</v>
      </c>
      <c r="BC5327">
        <v>-1</v>
      </c>
      <c r="BD5327" t="s">
        <v>76</v>
      </c>
      <c r="BE5327">
        <v>12</v>
      </c>
      <c r="BF5327" t="s">
        <v>112</v>
      </c>
      <c r="BG5327" t="s">
        <v>118</v>
      </c>
      <c r="BH5327">
        <v>365243</v>
      </c>
      <c r="BI5327">
        <v>-1119</v>
      </c>
      <c r="BJ5327">
        <v>-789</v>
      </c>
      <c r="BK5327">
        <v>-789</v>
      </c>
      <c r="BL5327">
        <v>-781</v>
      </c>
      <c r="BM5327">
        <v>1</v>
      </c>
    </row>
    <row r="5328" spans="1:65" x14ac:dyDescent="0.3">
      <c r="A5328">
        <v>145562</v>
      </c>
      <c r="B5328">
        <v>0</v>
      </c>
      <c r="C5328" t="s">
        <v>65</v>
      </c>
      <c r="D5328" t="s">
        <v>88</v>
      </c>
      <c r="E5328" t="s">
        <v>67</v>
      </c>
      <c r="F5328" t="s">
        <v>67</v>
      </c>
      <c r="G5328">
        <v>0</v>
      </c>
      <c r="H5328">
        <v>360000</v>
      </c>
      <c r="I5328">
        <v>752742</v>
      </c>
      <c r="J5328" t="s">
        <v>89</v>
      </c>
      <c r="K5328" t="s">
        <v>70</v>
      </c>
      <c r="L5328" t="s">
        <v>119</v>
      </c>
      <c r="M5328" t="s">
        <v>169</v>
      </c>
      <c r="N5328">
        <v>7.2508000000000003E-2</v>
      </c>
      <c r="O5328">
        <v>13711</v>
      </c>
      <c r="P5328">
        <v>2350</v>
      </c>
      <c r="Q5328">
        <v>7745</v>
      </c>
      <c r="R5328">
        <v>5991</v>
      </c>
      <c r="S5328">
        <v>1</v>
      </c>
      <c r="T5328">
        <v>1</v>
      </c>
      <c r="U5328" t="s">
        <v>94</v>
      </c>
      <c r="V5328">
        <v>17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92</v>
      </c>
      <c r="AD5328">
        <v>2040884</v>
      </c>
      <c r="AE5328" t="s">
        <v>65</v>
      </c>
      <c r="AF5328">
        <v>75738.06</v>
      </c>
      <c r="AG5328">
        <v>1170000</v>
      </c>
      <c r="AH5328">
        <v>1237954.5</v>
      </c>
      <c r="AJ5328">
        <v>1170000</v>
      </c>
      <c r="AK5328" t="s">
        <v>120</v>
      </c>
      <c r="AL5328">
        <v>17</v>
      </c>
      <c r="AM5328" t="s">
        <v>68</v>
      </c>
      <c r="AN5328">
        <v>1</v>
      </c>
      <c r="AR5328" t="s">
        <v>76</v>
      </c>
      <c r="AS5328" t="s">
        <v>114</v>
      </c>
      <c r="AT5328">
        <v>-389</v>
      </c>
      <c r="AU5328" t="s">
        <v>78</v>
      </c>
      <c r="AV5328" t="s">
        <v>115</v>
      </c>
      <c r="AX5328" t="s">
        <v>81</v>
      </c>
      <c r="AY5328" t="s">
        <v>76</v>
      </c>
      <c r="AZ5328" t="s">
        <v>82</v>
      </c>
      <c r="BA5328" t="s">
        <v>116</v>
      </c>
      <c r="BB5328" t="s">
        <v>121</v>
      </c>
      <c r="BC5328">
        <v>-1</v>
      </c>
      <c r="BD5328" t="s">
        <v>76</v>
      </c>
      <c r="BE5328">
        <v>24</v>
      </c>
      <c r="BF5328" t="s">
        <v>147</v>
      </c>
      <c r="BG5328" t="s">
        <v>154</v>
      </c>
    </row>
    <row r="5329" spans="1:65" x14ac:dyDescent="0.3">
      <c r="A5329">
        <v>145574</v>
      </c>
      <c r="B5329">
        <v>0</v>
      </c>
      <c r="C5329" t="s">
        <v>65</v>
      </c>
      <c r="D5329" t="s">
        <v>88</v>
      </c>
      <c r="E5329" t="s">
        <v>67</v>
      </c>
      <c r="F5329" t="s">
        <v>68</v>
      </c>
      <c r="G5329">
        <v>2</v>
      </c>
      <c r="H5329">
        <v>40500</v>
      </c>
      <c r="I5329">
        <v>47970</v>
      </c>
      <c r="J5329" t="s">
        <v>69</v>
      </c>
      <c r="K5329" t="s">
        <v>70</v>
      </c>
      <c r="L5329" t="s">
        <v>91</v>
      </c>
      <c r="M5329" t="s">
        <v>72</v>
      </c>
      <c r="N5329">
        <v>6.8519999999999996E-3</v>
      </c>
      <c r="O5329">
        <v>13731</v>
      </c>
      <c r="P5329">
        <v>1195</v>
      </c>
      <c r="Q5329">
        <v>3313</v>
      </c>
      <c r="R5329">
        <v>3840</v>
      </c>
      <c r="S5329">
        <v>3</v>
      </c>
      <c r="T5329">
        <v>3</v>
      </c>
      <c r="U5329" t="s">
        <v>94</v>
      </c>
      <c r="V5329">
        <v>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108</v>
      </c>
      <c r="AD5329">
        <v>1429946</v>
      </c>
      <c r="AE5329" t="s">
        <v>65</v>
      </c>
      <c r="AF5329">
        <v>10588.905000000001</v>
      </c>
      <c r="AG5329">
        <v>90000</v>
      </c>
      <c r="AH5329">
        <v>95940</v>
      </c>
      <c r="AJ5329">
        <v>90000</v>
      </c>
      <c r="AK5329" t="s">
        <v>125</v>
      </c>
      <c r="AL5329">
        <v>9</v>
      </c>
      <c r="AM5329" t="s">
        <v>68</v>
      </c>
      <c r="AN5329">
        <v>1</v>
      </c>
      <c r="AR5329" t="s">
        <v>76</v>
      </c>
      <c r="AS5329" t="s">
        <v>77</v>
      </c>
      <c r="AT5329">
        <v>-914</v>
      </c>
      <c r="AU5329" t="s">
        <v>78</v>
      </c>
      <c r="AV5329" t="s">
        <v>79</v>
      </c>
      <c r="AW5329" t="s">
        <v>101</v>
      </c>
      <c r="AX5329" t="s">
        <v>81</v>
      </c>
      <c r="AY5329" t="s">
        <v>76</v>
      </c>
      <c r="AZ5329" t="s">
        <v>82</v>
      </c>
      <c r="BA5329" t="s">
        <v>116</v>
      </c>
      <c r="BB5329" t="s">
        <v>117</v>
      </c>
      <c r="BC5329">
        <v>597</v>
      </c>
      <c r="BD5329" t="s">
        <v>76</v>
      </c>
      <c r="BE5329">
        <v>12</v>
      </c>
      <c r="BF5329" t="s">
        <v>86</v>
      </c>
      <c r="BG5329" t="s">
        <v>172</v>
      </c>
      <c r="BH5329">
        <v>365243</v>
      </c>
      <c r="BI5329">
        <v>-884</v>
      </c>
      <c r="BJ5329">
        <v>-554</v>
      </c>
      <c r="BK5329">
        <v>-554</v>
      </c>
      <c r="BL5329">
        <v>-545</v>
      </c>
      <c r="BM5329">
        <v>1</v>
      </c>
    </row>
    <row r="5330" spans="1:65" x14ac:dyDescent="0.3">
      <c r="A5330">
        <v>145574</v>
      </c>
      <c r="B5330">
        <v>0</v>
      </c>
      <c r="C5330" t="s">
        <v>65</v>
      </c>
      <c r="D5330" t="s">
        <v>88</v>
      </c>
      <c r="E5330" t="s">
        <v>67</v>
      </c>
      <c r="F5330" t="s">
        <v>68</v>
      </c>
      <c r="G5330">
        <v>2</v>
      </c>
      <c r="H5330">
        <v>40500</v>
      </c>
      <c r="I5330">
        <v>47970</v>
      </c>
      <c r="J5330" t="s">
        <v>69</v>
      </c>
      <c r="K5330" t="s">
        <v>70</v>
      </c>
      <c r="L5330" t="s">
        <v>91</v>
      </c>
      <c r="M5330" t="s">
        <v>72</v>
      </c>
      <c r="N5330">
        <v>6.8519999999999996E-3</v>
      </c>
      <c r="O5330">
        <v>13731</v>
      </c>
      <c r="P5330">
        <v>1195</v>
      </c>
      <c r="Q5330">
        <v>3313</v>
      </c>
      <c r="R5330">
        <v>3840</v>
      </c>
      <c r="S5330">
        <v>3</v>
      </c>
      <c r="T5330">
        <v>3</v>
      </c>
      <c r="U5330" t="s">
        <v>94</v>
      </c>
      <c r="V5330">
        <v>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108</v>
      </c>
      <c r="AD5330">
        <v>1458218</v>
      </c>
      <c r="AE5330" t="s">
        <v>93</v>
      </c>
      <c r="AG5330">
        <v>21325.5</v>
      </c>
      <c r="AH5330">
        <v>21325.5</v>
      </c>
      <c r="AI5330">
        <v>0</v>
      </c>
      <c r="AJ5330">
        <v>21325.5</v>
      </c>
      <c r="AK5330" t="s">
        <v>75</v>
      </c>
      <c r="AL5330">
        <v>6</v>
      </c>
      <c r="AM5330" t="s">
        <v>68</v>
      </c>
      <c r="AN5330">
        <v>1</v>
      </c>
      <c r="AO5330">
        <v>0</v>
      </c>
      <c r="AR5330" t="s">
        <v>79</v>
      </c>
      <c r="AS5330" t="s">
        <v>180</v>
      </c>
      <c r="AT5330">
        <v>-979</v>
      </c>
      <c r="AU5330" t="s">
        <v>78</v>
      </c>
      <c r="AV5330" t="s">
        <v>181</v>
      </c>
      <c r="AX5330" t="s">
        <v>81</v>
      </c>
      <c r="AY5330" t="s">
        <v>124</v>
      </c>
      <c r="AZ5330" t="s">
        <v>76</v>
      </c>
      <c r="BA5330" t="s">
        <v>76</v>
      </c>
      <c r="BB5330" t="s">
        <v>104</v>
      </c>
      <c r="BC5330">
        <v>57</v>
      </c>
      <c r="BD5330" t="s">
        <v>105</v>
      </c>
      <c r="BF5330" t="s">
        <v>76</v>
      </c>
      <c r="BG5330" t="s">
        <v>106</v>
      </c>
    </row>
    <row r="5331" spans="1:65" x14ac:dyDescent="0.3">
      <c r="A5331">
        <v>145576</v>
      </c>
      <c r="B5331">
        <v>0</v>
      </c>
      <c r="C5331" t="s">
        <v>65</v>
      </c>
      <c r="D5331" t="s">
        <v>66</v>
      </c>
      <c r="E5331" t="s">
        <v>68</v>
      </c>
      <c r="F5331" t="s">
        <v>68</v>
      </c>
      <c r="G5331">
        <v>0</v>
      </c>
      <c r="H5331">
        <v>112500</v>
      </c>
      <c r="I5331">
        <v>781920</v>
      </c>
      <c r="J5331" t="s">
        <v>69</v>
      </c>
      <c r="K5331" t="s">
        <v>70</v>
      </c>
      <c r="L5331" t="s">
        <v>91</v>
      </c>
      <c r="M5331" t="s">
        <v>72</v>
      </c>
      <c r="N5331">
        <v>1.5221E-2</v>
      </c>
      <c r="O5331">
        <v>21489</v>
      </c>
      <c r="P5331">
        <v>4064</v>
      </c>
      <c r="Q5331">
        <v>7486</v>
      </c>
      <c r="R5331">
        <v>4906</v>
      </c>
      <c r="S5331">
        <v>2</v>
      </c>
      <c r="T5331">
        <v>2</v>
      </c>
      <c r="U5331" t="s">
        <v>125</v>
      </c>
      <c r="V5331">
        <v>9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 t="s">
        <v>122</v>
      </c>
      <c r="AD5331">
        <v>2558366</v>
      </c>
      <c r="AE5331" t="s">
        <v>93</v>
      </c>
      <c r="AF5331">
        <v>3066.03</v>
      </c>
      <c r="AG5331">
        <v>19975.5</v>
      </c>
      <c r="AH5331">
        <v>17977.5</v>
      </c>
      <c r="AI5331">
        <v>1998</v>
      </c>
      <c r="AJ5331">
        <v>19975.5</v>
      </c>
      <c r="AK5331" t="s">
        <v>75</v>
      </c>
      <c r="AL5331">
        <v>12</v>
      </c>
      <c r="AM5331" t="s">
        <v>68</v>
      </c>
      <c r="AN5331">
        <v>1</v>
      </c>
      <c r="AO5331">
        <v>0.10893362600000001</v>
      </c>
      <c r="AR5331" t="s">
        <v>79</v>
      </c>
      <c r="AS5331" t="s">
        <v>77</v>
      </c>
      <c r="AT5331">
        <v>-877</v>
      </c>
      <c r="AU5331" t="s">
        <v>78</v>
      </c>
      <c r="AV5331" t="s">
        <v>79</v>
      </c>
      <c r="AW5331" t="s">
        <v>80</v>
      </c>
      <c r="AX5331" t="s">
        <v>81</v>
      </c>
      <c r="AY5331" t="s">
        <v>124</v>
      </c>
      <c r="AZ5331" t="s">
        <v>96</v>
      </c>
      <c r="BA5331" t="s">
        <v>76</v>
      </c>
      <c r="BB5331" t="s">
        <v>104</v>
      </c>
      <c r="BC5331">
        <v>21</v>
      </c>
      <c r="BD5331" t="s">
        <v>105</v>
      </c>
      <c r="BE5331">
        <v>8</v>
      </c>
      <c r="BF5331" t="s">
        <v>86</v>
      </c>
      <c r="BG5331" t="s">
        <v>106</v>
      </c>
      <c r="BH5331">
        <v>365243</v>
      </c>
      <c r="BI5331">
        <v>-846</v>
      </c>
      <c r="BJ5331">
        <v>-636</v>
      </c>
      <c r="BK5331">
        <v>-636</v>
      </c>
      <c r="BL5331">
        <v>-631</v>
      </c>
      <c r="BM5331">
        <v>0</v>
      </c>
    </row>
    <row r="5332" spans="1:65" x14ac:dyDescent="0.3">
      <c r="A5332">
        <v>145577</v>
      </c>
      <c r="B5332">
        <v>0</v>
      </c>
      <c r="C5332" t="s">
        <v>65</v>
      </c>
      <c r="D5332" t="s">
        <v>88</v>
      </c>
      <c r="E5332" t="s">
        <v>67</v>
      </c>
      <c r="F5332" t="s">
        <v>68</v>
      </c>
      <c r="G5332">
        <v>0</v>
      </c>
      <c r="H5332">
        <v>270000</v>
      </c>
      <c r="I5332">
        <v>942300</v>
      </c>
      <c r="J5332" t="s">
        <v>133</v>
      </c>
      <c r="K5332" t="s">
        <v>70</v>
      </c>
      <c r="L5332" t="s">
        <v>71</v>
      </c>
      <c r="M5332" t="s">
        <v>72</v>
      </c>
      <c r="N5332">
        <v>1.276E-3</v>
      </c>
      <c r="O5332">
        <v>18262</v>
      </c>
      <c r="P5332">
        <v>5909</v>
      </c>
      <c r="Q5332">
        <v>11353</v>
      </c>
      <c r="R5332">
        <v>1820</v>
      </c>
      <c r="S5332">
        <v>2</v>
      </c>
      <c r="T5332">
        <v>2</v>
      </c>
      <c r="U5332" t="s">
        <v>73</v>
      </c>
      <c r="V5332">
        <v>4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1</v>
      </c>
      <c r="AC5332" t="s">
        <v>122</v>
      </c>
      <c r="AD5332">
        <v>2561430</v>
      </c>
      <c r="AE5332" t="s">
        <v>93</v>
      </c>
      <c r="AF5332">
        <v>24002.775000000001</v>
      </c>
      <c r="AG5332">
        <v>193275</v>
      </c>
      <c r="AH5332">
        <v>210366</v>
      </c>
      <c r="AI5332">
        <v>0</v>
      </c>
      <c r="AJ5332">
        <v>193275</v>
      </c>
      <c r="AK5332" t="s">
        <v>94</v>
      </c>
      <c r="AL5332">
        <v>4</v>
      </c>
      <c r="AM5332" t="s">
        <v>68</v>
      </c>
      <c r="AN5332">
        <v>1</v>
      </c>
      <c r="AO5332">
        <v>0</v>
      </c>
      <c r="AR5332" t="s">
        <v>79</v>
      </c>
      <c r="AS5332" t="s">
        <v>77</v>
      </c>
      <c r="AT5332">
        <v>-2448</v>
      </c>
      <c r="AU5332" t="s">
        <v>76</v>
      </c>
      <c r="AV5332" t="s">
        <v>79</v>
      </c>
      <c r="AW5332" t="s">
        <v>101</v>
      </c>
      <c r="AX5332" t="s">
        <v>102</v>
      </c>
      <c r="AY5332" t="s">
        <v>157</v>
      </c>
      <c r="AZ5332" t="s">
        <v>96</v>
      </c>
      <c r="BA5332" t="s">
        <v>76</v>
      </c>
      <c r="BB5332" t="s">
        <v>84</v>
      </c>
      <c r="BC5332">
        <v>63</v>
      </c>
      <c r="BD5332" t="s">
        <v>157</v>
      </c>
      <c r="BE5332">
        <v>12</v>
      </c>
      <c r="BF5332" t="s">
        <v>86</v>
      </c>
      <c r="BG5332" t="s">
        <v>158</v>
      </c>
      <c r="BH5332">
        <v>365243</v>
      </c>
      <c r="BI5332">
        <v>-2417</v>
      </c>
      <c r="BJ5332">
        <v>-2087</v>
      </c>
      <c r="BK5332">
        <v>-2087</v>
      </c>
      <c r="BL5332">
        <v>-2083</v>
      </c>
      <c r="BM5332">
        <v>1</v>
      </c>
    </row>
    <row r="5333" spans="1:65" x14ac:dyDescent="0.3">
      <c r="A5333">
        <v>145585</v>
      </c>
      <c r="B5333">
        <v>0</v>
      </c>
      <c r="C5333" t="s">
        <v>65</v>
      </c>
      <c r="D5333" t="s">
        <v>88</v>
      </c>
      <c r="E5333" t="s">
        <v>67</v>
      </c>
      <c r="F5333" t="s">
        <v>68</v>
      </c>
      <c r="G5333">
        <v>1</v>
      </c>
      <c r="H5333">
        <v>162000</v>
      </c>
      <c r="I5333">
        <v>199080</v>
      </c>
      <c r="J5333" t="s">
        <v>133</v>
      </c>
      <c r="K5333" t="s">
        <v>70</v>
      </c>
      <c r="L5333" t="s">
        <v>91</v>
      </c>
      <c r="M5333" t="s">
        <v>72</v>
      </c>
      <c r="N5333">
        <v>6.0080000000000003E-3</v>
      </c>
      <c r="O5333">
        <v>13491</v>
      </c>
      <c r="P5333">
        <v>2372</v>
      </c>
      <c r="Q5333">
        <v>2598</v>
      </c>
      <c r="R5333">
        <v>1238</v>
      </c>
      <c r="S5333">
        <v>2</v>
      </c>
      <c r="T5333">
        <v>2</v>
      </c>
      <c r="U5333" t="s">
        <v>120</v>
      </c>
      <c r="V5333">
        <v>16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 t="s">
        <v>134</v>
      </c>
      <c r="AD5333">
        <v>2217584</v>
      </c>
      <c r="AE5333" t="s">
        <v>65</v>
      </c>
      <c r="AF5333">
        <v>28652.58</v>
      </c>
      <c r="AG5333">
        <v>472500</v>
      </c>
      <c r="AH5333">
        <v>547344</v>
      </c>
      <c r="AJ5333">
        <v>472500</v>
      </c>
      <c r="AK5333" t="s">
        <v>109</v>
      </c>
      <c r="AL5333">
        <v>11</v>
      </c>
      <c r="AM5333" t="s">
        <v>68</v>
      </c>
      <c r="AN5333">
        <v>1</v>
      </c>
      <c r="AR5333" t="s">
        <v>76</v>
      </c>
      <c r="AS5333" t="s">
        <v>114</v>
      </c>
      <c r="AT5333">
        <v>-313</v>
      </c>
      <c r="AU5333" t="s">
        <v>78</v>
      </c>
      <c r="AV5333" t="s">
        <v>115</v>
      </c>
      <c r="AW5333" t="s">
        <v>80</v>
      </c>
      <c r="AX5333" t="s">
        <v>81</v>
      </c>
      <c r="AY5333" t="s">
        <v>76</v>
      </c>
      <c r="AZ5333" t="s">
        <v>82</v>
      </c>
      <c r="BA5333" t="s">
        <v>116</v>
      </c>
      <c r="BB5333" t="s">
        <v>121</v>
      </c>
      <c r="BC5333">
        <v>-1</v>
      </c>
      <c r="BD5333" t="s">
        <v>76</v>
      </c>
      <c r="BE5333">
        <v>48</v>
      </c>
      <c r="BF5333" t="s">
        <v>86</v>
      </c>
      <c r="BG5333" t="s">
        <v>87</v>
      </c>
    </row>
    <row r="5334" spans="1:65" x14ac:dyDescent="0.3">
      <c r="A5334">
        <v>145592</v>
      </c>
      <c r="B5334">
        <v>0</v>
      </c>
      <c r="C5334" t="s">
        <v>65</v>
      </c>
      <c r="D5334" t="s">
        <v>66</v>
      </c>
      <c r="E5334" t="s">
        <v>68</v>
      </c>
      <c r="F5334" t="s">
        <v>67</v>
      </c>
      <c r="G5334">
        <v>0</v>
      </c>
      <c r="H5334">
        <v>225000</v>
      </c>
      <c r="I5334">
        <v>900297</v>
      </c>
      <c r="J5334" t="s">
        <v>89</v>
      </c>
      <c r="K5334" t="s">
        <v>70</v>
      </c>
      <c r="L5334" t="s">
        <v>91</v>
      </c>
      <c r="M5334" t="s">
        <v>72</v>
      </c>
      <c r="N5334">
        <v>2.0712999999999999E-2</v>
      </c>
      <c r="O5334">
        <v>21473</v>
      </c>
      <c r="P5334">
        <v>3350</v>
      </c>
      <c r="Q5334">
        <v>1505</v>
      </c>
      <c r="R5334">
        <v>3584</v>
      </c>
      <c r="S5334">
        <v>3</v>
      </c>
      <c r="T5334">
        <v>3</v>
      </c>
      <c r="U5334" t="s">
        <v>123</v>
      </c>
      <c r="V5334">
        <v>8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 t="s">
        <v>143</v>
      </c>
      <c r="AD5334">
        <v>1014745</v>
      </c>
      <c r="AE5334" t="s">
        <v>65</v>
      </c>
      <c r="AG5334">
        <v>0</v>
      </c>
      <c r="AH5334">
        <v>0</v>
      </c>
      <c r="AK5334" t="s">
        <v>109</v>
      </c>
      <c r="AL5334">
        <v>8</v>
      </c>
      <c r="AM5334" t="s">
        <v>68</v>
      </c>
      <c r="AN5334">
        <v>1</v>
      </c>
      <c r="AR5334" t="s">
        <v>76</v>
      </c>
      <c r="AS5334" t="s">
        <v>129</v>
      </c>
      <c r="AT5334">
        <v>-115</v>
      </c>
      <c r="AU5334" t="s">
        <v>76</v>
      </c>
      <c r="AV5334" t="s">
        <v>79</v>
      </c>
      <c r="AX5334" t="s">
        <v>81</v>
      </c>
      <c r="AY5334" t="s">
        <v>76</v>
      </c>
      <c r="AZ5334" t="s">
        <v>76</v>
      </c>
      <c r="BA5334" t="s">
        <v>76</v>
      </c>
      <c r="BB5334" t="s">
        <v>121</v>
      </c>
      <c r="BC5334">
        <v>0</v>
      </c>
      <c r="BD5334" t="s">
        <v>76</v>
      </c>
      <c r="BF5334" t="s">
        <v>76</v>
      </c>
      <c r="BG5334" t="s">
        <v>82</v>
      </c>
    </row>
    <row r="5335" spans="1:65" x14ac:dyDescent="0.3">
      <c r="A5335">
        <v>145603</v>
      </c>
      <c r="B5335">
        <v>0</v>
      </c>
      <c r="C5335" t="s">
        <v>65</v>
      </c>
      <c r="D5335" t="s">
        <v>88</v>
      </c>
      <c r="E5335" t="s">
        <v>67</v>
      </c>
      <c r="F5335" t="s">
        <v>68</v>
      </c>
      <c r="G5335">
        <v>0</v>
      </c>
      <c r="H5335">
        <v>90000</v>
      </c>
      <c r="I5335">
        <v>196213.5</v>
      </c>
      <c r="J5335" t="s">
        <v>89</v>
      </c>
      <c r="K5335" t="s">
        <v>70</v>
      </c>
      <c r="L5335" t="s">
        <v>71</v>
      </c>
      <c r="M5335" t="s">
        <v>72</v>
      </c>
      <c r="N5335">
        <v>6.6709999999999998E-3</v>
      </c>
      <c r="O5335">
        <v>16244</v>
      </c>
      <c r="P5335">
        <v>2929</v>
      </c>
      <c r="Q5335">
        <v>10130</v>
      </c>
      <c r="R5335">
        <v>3960</v>
      </c>
      <c r="S5335">
        <v>2</v>
      </c>
      <c r="T5335">
        <v>2</v>
      </c>
      <c r="U5335" t="s">
        <v>120</v>
      </c>
      <c r="V5335">
        <v>16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108</v>
      </c>
      <c r="AD5335">
        <v>1821161</v>
      </c>
      <c r="AE5335" t="s">
        <v>93</v>
      </c>
      <c r="AF5335">
        <v>4422.78</v>
      </c>
      <c r="AG5335">
        <v>29155.5</v>
      </c>
      <c r="AH5335">
        <v>26284.5</v>
      </c>
      <c r="AI5335">
        <v>4500</v>
      </c>
      <c r="AJ5335">
        <v>29155.5</v>
      </c>
      <c r="AK5335" t="s">
        <v>123</v>
      </c>
      <c r="AL5335">
        <v>18</v>
      </c>
      <c r="AM5335" t="s">
        <v>68</v>
      </c>
      <c r="AN5335">
        <v>1</v>
      </c>
      <c r="AO5335">
        <v>0.159200542</v>
      </c>
      <c r="AR5335" t="s">
        <v>79</v>
      </c>
      <c r="AS5335" t="s">
        <v>77</v>
      </c>
      <c r="AT5335">
        <v>-2102</v>
      </c>
      <c r="AU5335" t="s">
        <v>78</v>
      </c>
      <c r="AV5335" t="s">
        <v>79</v>
      </c>
      <c r="AW5335" t="s">
        <v>80</v>
      </c>
      <c r="AX5335" t="s">
        <v>102</v>
      </c>
      <c r="AY5335" t="s">
        <v>124</v>
      </c>
      <c r="AZ5335" t="s">
        <v>96</v>
      </c>
      <c r="BA5335" t="s">
        <v>76</v>
      </c>
      <c r="BB5335" t="s">
        <v>104</v>
      </c>
      <c r="BC5335">
        <v>25</v>
      </c>
      <c r="BD5335" t="s">
        <v>105</v>
      </c>
      <c r="BE5335">
        <v>8</v>
      </c>
      <c r="BF5335" t="s">
        <v>86</v>
      </c>
      <c r="BG5335" t="s">
        <v>106</v>
      </c>
      <c r="BH5335">
        <v>365243</v>
      </c>
      <c r="BI5335">
        <v>-2071</v>
      </c>
      <c r="BJ5335">
        <v>-1861</v>
      </c>
      <c r="BK5335">
        <v>-1861</v>
      </c>
      <c r="BL5335">
        <v>-1858</v>
      </c>
      <c r="BM5335">
        <v>0</v>
      </c>
    </row>
    <row r="5336" spans="1:65" x14ac:dyDescent="0.3">
      <c r="A5336">
        <v>145611</v>
      </c>
      <c r="B5336">
        <v>0</v>
      </c>
      <c r="C5336" t="s">
        <v>99</v>
      </c>
      <c r="D5336" t="s">
        <v>66</v>
      </c>
      <c r="E5336" t="s">
        <v>68</v>
      </c>
      <c r="F5336" t="s">
        <v>68</v>
      </c>
      <c r="G5336">
        <v>0</v>
      </c>
      <c r="H5336">
        <v>270000</v>
      </c>
      <c r="I5336">
        <v>180000</v>
      </c>
      <c r="J5336" t="s">
        <v>69</v>
      </c>
      <c r="K5336" t="s">
        <v>70</v>
      </c>
      <c r="L5336" t="s">
        <v>71</v>
      </c>
      <c r="M5336" t="s">
        <v>72</v>
      </c>
      <c r="N5336">
        <v>3.2561E-2</v>
      </c>
      <c r="O5336">
        <v>7820</v>
      </c>
      <c r="P5336">
        <v>246</v>
      </c>
      <c r="Q5336">
        <v>931</v>
      </c>
      <c r="R5336">
        <v>130</v>
      </c>
      <c r="S5336">
        <v>1</v>
      </c>
      <c r="T5336">
        <v>1</v>
      </c>
      <c r="U5336" t="s">
        <v>123</v>
      </c>
      <c r="V5336">
        <v>13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92</v>
      </c>
      <c r="AD5336">
        <v>2262053</v>
      </c>
      <c r="AE5336" t="s">
        <v>93</v>
      </c>
      <c r="AF5336">
        <v>9584.19</v>
      </c>
      <c r="AG5336">
        <v>58455</v>
      </c>
      <c r="AH5336">
        <v>49225.5</v>
      </c>
      <c r="AI5336">
        <v>11700</v>
      </c>
      <c r="AJ5336">
        <v>58455</v>
      </c>
      <c r="AK5336" t="s">
        <v>73</v>
      </c>
      <c r="AL5336">
        <v>17</v>
      </c>
      <c r="AM5336" t="s">
        <v>68</v>
      </c>
      <c r="AN5336">
        <v>1</v>
      </c>
      <c r="AO5336">
        <v>0.20914663999999999</v>
      </c>
      <c r="AR5336" t="s">
        <v>79</v>
      </c>
      <c r="AS5336" t="s">
        <v>77</v>
      </c>
      <c r="AT5336">
        <v>-998</v>
      </c>
      <c r="AU5336" t="s">
        <v>78</v>
      </c>
      <c r="AV5336" t="s">
        <v>79</v>
      </c>
      <c r="AX5336" t="s">
        <v>102</v>
      </c>
      <c r="AY5336" t="s">
        <v>111</v>
      </c>
      <c r="AZ5336" t="s">
        <v>96</v>
      </c>
      <c r="BA5336" t="s">
        <v>76</v>
      </c>
      <c r="BB5336" t="s">
        <v>104</v>
      </c>
      <c r="BC5336">
        <v>1000</v>
      </c>
      <c r="BD5336" t="s">
        <v>105</v>
      </c>
      <c r="BE5336">
        <v>6</v>
      </c>
      <c r="BF5336" t="s">
        <v>86</v>
      </c>
      <c r="BG5336" t="s">
        <v>106</v>
      </c>
      <c r="BH5336">
        <v>365243</v>
      </c>
      <c r="BI5336">
        <v>-963</v>
      </c>
      <c r="BJ5336">
        <v>-813</v>
      </c>
      <c r="BK5336">
        <v>-813</v>
      </c>
      <c r="BL5336">
        <v>-806</v>
      </c>
      <c r="BM5336">
        <v>0</v>
      </c>
    </row>
    <row r="5337" spans="1:65" x14ac:dyDescent="0.3">
      <c r="A5337">
        <v>145616</v>
      </c>
      <c r="B5337">
        <v>1</v>
      </c>
      <c r="C5337" t="s">
        <v>65</v>
      </c>
      <c r="D5337" t="s">
        <v>88</v>
      </c>
      <c r="E5337" t="s">
        <v>67</v>
      </c>
      <c r="F5337" t="s">
        <v>67</v>
      </c>
      <c r="G5337">
        <v>1</v>
      </c>
      <c r="H5337">
        <v>180000</v>
      </c>
      <c r="I5337">
        <v>204768</v>
      </c>
      <c r="J5337" t="s">
        <v>69</v>
      </c>
      <c r="K5337" t="s">
        <v>70</v>
      </c>
      <c r="L5337" t="s">
        <v>91</v>
      </c>
      <c r="M5337" t="s">
        <v>72</v>
      </c>
      <c r="N5337">
        <v>9.6299999999999997E-3</v>
      </c>
      <c r="O5337">
        <v>14695</v>
      </c>
      <c r="P5337">
        <v>384</v>
      </c>
      <c r="Q5337">
        <v>7160</v>
      </c>
      <c r="R5337">
        <v>4327</v>
      </c>
      <c r="S5337">
        <v>2</v>
      </c>
      <c r="T5337">
        <v>2</v>
      </c>
      <c r="U5337" t="s">
        <v>125</v>
      </c>
      <c r="V5337">
        <v>14</v>
      </c>
      <c r="W5337">
        <v>0</v>
      </c>
      <c r="X5337">
        <v>1</v>
      </c>
      <c r="Y5337">
        <v>1</v>
      </c>
      <c r="Z5337">
        <v>1</v>
      </c>
      <c r="AA5337">
        <v>1</v>
      </c>
      <c r="AB5337">
        <v>1</v>
      </c>
      <c r="AC5337" t="s">
        <v>145</v>
      </c>
      <c r="AD5337">
        <v>2156640</v>
      </c>
      <c r="AE5337" t="s">
        <v>65</v>
      </c>
      <c r="AF5337">
        <v>34122.6</v>
      </c>
      <c r="AG5337">
        <v>1129500</v>
      </c>
      <c r="AH5337">
        <v>1293502.5</v>
      </c>
      <c r="AJ5337">
        <v>1129500</v>
      </c>
      <c r="AK5337" t="s">
        <v>120</v>
      </c>
      <c r="AL5337">
        <v>13</v>
      </c>
      <c r="AM5337" t="s">
        <v>68</v>
      </c>
      <c r="AN5337">
        <v>1</v>
      </c>
      <c r="AR5337" t="s">
        <v>76</v>
      </c>
      <c r="AS5337" t="s">
        <v>77</v>
      </c>
      <c r="AT5337">
        <v>-244</v>
      </c>
      <c r="AU5337" t="s">
        <v>78</v>
      </c>
      <c r="AV5337" t="s">
        <v>79</v>
      </c>
      <c r="AW5337" t="s">
        <v>80</v>
      </c>
      <c r="AX5337" t="s">
        <v>81</v>
      </c>
      <c r="AY5337" t="s">
        <v>76</v>
      </c>
      <c r="AZ5337" t="s">
        <v>82</v>
      </c>
      <c r="BA5337" t="s">
        <v>116</v>
      </c>
      <c r="BB5337" t="s">
        <v>187</v>
      </c>
      <c r="BC5337">
        <v>-1</v>
      </c>
      <c r="BD5337" t="s">
        <v>76</v>
      </c>
      <c r="BE5337">
        <v>60</v>
      </c>
      <c r="BF5337" t="s">
        <v>97</v>
      </c>
      <c r="BG5337" t="s">
        <v>118</v>
      </c>
      <c r="BH5337">
        <v>365243</v>
      </c>
      <c r="BI5337">
        <v>-214</v>
      </c>
      <c r="BJ5337">
        <v>1556</v>
      </c>
      <c r="BK5337">
        <v>365243</v>
      </c>
      <c r="BL5337">
        <v>365243</v>
      </c>
      <c r="BM5337">
        <v>1</v>
      </c>
    </row>
    <row r="5338" spans="1:65" x14ac:dyDescent="0.3">
      <c r="A5338">
        <v>145619</v>
      </c>
      <c r="B5338">
        <v>0</v>
      </c>
      <c r="C5338" t="s">
        <v>65</v>
      </c>
      <c r="D5338" t="s">
        <v>88</v>
      </c>
      <c r="E5338" t="s">
        <v>67</v>
      </c>
      <c r="F5338" t="s">
        <v>68</v>
      </c>
      <c r="G5338">
        <v>0</v>
      </c>
      <c r="H5338">
        <v>202500</v>
      </c>
      <c r="I5338">
        <v>521280</v>
      </c>
      <c r="J5338" t="s">
        <v>69</v>
      </c>
      <c r="K5338" t="s">
        <v>70</v>
      </c>
      <c r="L5338" t="s">
        <v>91</v>
      </c>
      <c r="M5338" t="s">
        <v>72</v>
      </c>
      <c r="N5338">
        <v>1.8800999999999998E-2</v>
      </c>
      <c r="O5338">
        <v>14813</v>
      </c>
      <c r="P5338">
        <v>657</v>
      </c>
      <c r="Q5338">
        <v>7051</v>
      </c>
      <c r="R5338">
        <v>4384</v>
      </c>
      <c r="S5338">
        <v>2</v>
      </c>
      <c r="T5338">
        <v>2</v>
      </c>
      <c r="U5338" t="s">
        <v>73</v>
      </c>
      <c r="V5338">
        <v>7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1</v>
      </c>
      <c r="AC5338" t="s">
        <v>141</v>
      </c>
      <c r="AD5338">
        <v>2707579</v>
      </c>
      <c r="AE5338" t="s">
        <v>93</v>
      </c>
      <c r="AF5338">
        <v>7619.4</v>
      </c>
      <c r="AG5338">
        <v>32953.5</v>
      </c>
      <c r="AH5338">
        <v>38934</v>
      </c>
      <c r="AI5338">
        <v>0</v>
      </c>
      <c r="AJ5338">
        <v>32953.5</v>
      </c>
      <c r="AK5338" t="s">
        <v>75</v>
      </c>
      <c r="AL5338">
        <v>15</v>
      </c>
      <c r="AM5338" t="s">
        <v>68</v>
      </c>
      <c r="AN5338">
        <v>1</v>
      </c>
      <c r="AO5338">
        <v>0</v>
      </c>
      <c r="AR5338" t="s">
        <v>79</v>
      </c>
      <c r="AS5338" t="s">
        <v>77</v>
      </c>
      <c r="AT5338">
        <v>-1019</v>
      </c>
      <c r="AU5338" t="s">
        <v>78</v>
      </c>
      <c r="AV5338" t="s">
        <v>79</v>
      </c>
      <c r="AW5338" t="s">
        <v>110</v>
      </c>
      <c r="AX5338" t="s">
        <v>161</v>
      </c>
      <c r="AY5338" t="s">
        <v>103</v>
      </c>
      <c r="AZ5338" t="s">
        <v>96</v>
      </c>
      <c r="BA5338" t="s">
        <v>76</v>
      </c>
      <c r="BB5338" t="s">
        <v>104</v>
      </c>
      <c r="BC5338">
        <v>300</v>
      </c>
      <c r="BD5338" t="s">
        <v>85</v>
      </c>
      <c r="BE5338">
        <v>6</v>
      </c>
      <c r="BF5338" t="s">
        <v>86</v>
      </c>
      <c r="BG5338" t="s">
        <v>151</v>
      </c>
      <c r="BH5338">
        <v>365243</v>
      </c>
      <c r="BI5338">
        <v>-988</v>
      </c>
      <c r="BJ5338">
        <v>-838</v>
      </c>
      <c r="BK5338">
        <v>-898</v>
      </c>
      <c r="BL5338">
        <v>-892</v>
      </c>
      <c r="BM5338">
        <v>0</v>
      </c>
    </row>
    <row r="5339" spans="1:65" x14ac:dyDescent="0.3">
      <c r="A5339">
        <v>145627</v>
      </c>
      <c r="B5339">
        <v>0</v>
      </c>
      <c r="C5339" t="s">
        <v>65</v>
      </c>
      <c r="D5339" t="s">
        <v>88</v>
      </c>
      <c r="E5339" t="s">
        <v>67</v>
      </c>
      <c r="F5339" t="s">
        <v>68</v>
      </c>
      <c r="G5339">
        <v>1</v>
      </c>
      <c r="H5339">
        <v>315000</v>
      </c>
      <c r="I5339">
        <v>728460</v>
      </c>
      <c r="J5339" t="s">
        <v>69</v>
      </c>
      <c r="K5339" t="s">
        <v>90</v>
      </c>
      <c r="L5339" t="s">
        <v>140</v>
      </c>
      <c r="M5339" t="s">
        <v>72</v>
      </c>
      <c r="N5339">
        <v>3.5409999999999999E-3</v>
      </c>
      <c r="O5339">
        <v>15738</v>
      </c>
      <c r="P5339">
        <v>4766</v>
      </c>
      <c r="Q5339">
        <v>2427</v>
      </c>
      <c r="R5339">
        <v>5010</v>
      </c>
      <c r="S5339">
        <v>1</v>
      </c>
      <c r="T5339">
        <v>1</v>
      </c>
      <c r="U5339" t="s">
        <v>120</v>
      </c>
      <c r="V5339">
        <v>9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206</v>
      </c>
      <c r="AD5339">
        <v>1417945</v>
      </c>
      <c r="AE5339" t="s">
        <v>65</v>
      </c>
      <c r="AF5339">
        <v>28465.38</v>
      </c>
      <c r="AG5339">
        <v>225000</v>
      </c>
      <c r="AH5339">
        <v>239850</v>
      </c>
      <c r="AJ5339">
        <v>225000</v>
      </c>
      <c r="AK5339" t="s">
        <v>125</v>
      </c>
      <c r="AL5339">
        <v>9</v>
      </c>
      <c r="AM5339" t="s">
        <v>68</v>
      </c>
      <c r="AN5339">
        <v>1</v>
      </c>
      <c r="AR5339" t="s">
        <v>122</v>
      </c>
      <c r="AS5339" t="s">
        <v>77</v>
      </c>
      <c r="AT5339">
        <v>-694</v>
      </c>
      <c r="AU5339" t="s">
        <v>78</v>
      </c>
      <c r="AV5339" t="s">
        <v>79</v>
      </c>
      <c r="AW5339" t="s">
        <v>80</v>
      </c>
      <c r="AX5339" t="s">
        <v>161</v>
      </c>
      <c r="AY5339" t="s">
        <v>76</v>
      </c>
      <c r="AZ5339" t="s">
        <v>82</v>
      </c>
      <c r="BA5339" t="s">
        <v>83</v>
      </c>
      <c r="BB5339" t="s">
        <v>104</v>
      </c>
      <c r="BC5339">
        <v>30</v>
      </c>
      <c r="BD5339" t="s">
        <v>105</v>
      </c>
      <c r="BE5339">
        <v>12</v>
      </c>
      <c r="BF5339" t="s">
        <v>86</v>
      </c>
      <c r="BG5339" t="s">
        <v>87</v>
      </c>
      <c r="BH5339">
        <v>365243</v>
      </c>
      <c r="BI5339">
        <v>-664</v>
      </c>
      <c r="BJ5339">
        <v>-334</v>
      </c>
      <c r="BK5339">
        <v>-334</v>
      </c>
      <c r="BL5339">
        <v>-332</v>
      </c>
      <c r="BM5339">
        <v>1</v>
      </c>
    </row>
    <row r="5340" spans="1:65" x14ac:dyDescent="0.3">
      <c r="A5340">
        <v>145630</v>
      </c>
      <c r="B5340">
        <v>0</v>
      </c>
      <c r="C5340" t="s">
        <v>99</v>
      </c>
      <c r="D5340" t="s">
        <v>88</v>
      </c>
      <c r="E5340" t="s">
        <v>67</v>
      </c>
      <c r="F5340" t="s">
        <v>68</v>
      </c>
      <c r="G5340">
        <v>1</v>
      </c>
      <c r="H5340">
        <v>630000</v>
      </c>
      <c r="I5340">
        <v>900000</v>
      </c>
      <c r="J5340" t="s">
        <v>89</v>
      </c>
      <c r="K5340" t="s">
        <v>90</v>
      </c>
      <c r="L5340" t="s">
        <v>140</v>
      </c>
      <c r="M5340" t="s">
        <v>72</v>
      </c>
      <c r="N5340">
        <v>7.2508000000000003E-2</v>
      </c>
      <c r="O5340">
        <v>14754</v>
      </c>
      <c r="P5340">
        <v>1761</v>
      </c>
      <c r="Q5340">
        <v>5150</v>
      </c>
      <c r="R5340">
        <v>4966</v>
      </c>
      <c r="S5340">
        <v>1</v>
      </c>
      <c r="T5340">
        <v>1</v>
      </c>
      <c r="U5340" t="s">
        <v>123</v>
      </c>
      <c r="V5340">
        <v>20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92</v>
      </c>
      <c r="AD5340">
        <v>1687251</v>
      </c>
      <c r="AE5340" t="s">
        <v>65</v>
      </c>
      <c r="AF5340">
        <v>99556.92</v>
      </c>
      <c r="AG5340">
        <v>936000</v>
      </c>
      <c r="AH5340">
        <v>1074415.5</v>
      </c>
      <c r="AJ5340">
        <v>936000</v>
      </c>
      <c r="AK5340" t="s">
        <v>73</v>
      </c>
      <c r="AL5340">
        <v>12</v>
      </c>
      <c r="AM5340" t="s">
        <v>68</v>
      </c>
      <c r="AN5340">
        <v>1</v>
      </c>
      <c r="AR5340" t="s">
        <v>76</v>
      </c>
      <c r="AS5340" t="s">
        <v>77</v>
      </c>
      <c r="AT5340">
        <v>-305</v>
      </c>
      <c r="AU5340" t="s">
        <v>78</v>
      </c>
      <c r="AV5340" t="s">
        <v>79</v>
      </c>
      <c r="AW5340" t="s">
        <v>80</v>
      </c>
      <c r="AX5340" t="s">
        <v>81</v>
      </c>
      <c r="AY5340" t="s">
        <v>76</v>
      </c>
      <c r="AZ5340" t="s">
        <v>82</v>
      </c>
      <c r="BA5340" t="s">
        <v>116</v>
      </c>
      <c r="BB5340" t="s">
        <v>121</v>
      </c>
      <c r="BC5340">
        <v>-1</v>
      </c>
      <c r="BD5340" t="s">
        <v>76</v>
      </c>
      <c r="BE5340">
        <v>12</v>
      </c>
      <c r="BF5340" t="s">
        <v>97</v>
      </c>
      <c r="BG5340" t="s">
        <v>118</v>
      </c>
      <c r="BH5340">
        <v>365243</v>
      </c>
      <c r="BI5340">
        <v>-275</v>
      </c>
      <c r="BJ5340">
        <v>55</v>
      </c>
      <c r="BK5340">
        <v>365243</v>
      </c>
      <c r="BL5340">
        <v>365243</v>
      </c>
      <c r="BM5340">
        <v>1</v>
      </c>
    </row>
    <row r="5341" spans="1:65" x14ac:dyDescent="0.3">
      <c r="A5341">
        <v>145634</v>
      </c>
      <c r="B5341">
        <v>0</v>
      </c>
      <c r="C5341" t="s">
        <v>65</v>
      </c>
      <c r="D5341" t="s">
        <v>66</v>
      </c>
      <c r="E5341" t="s">
        <v>68</v>
      </c>
      <c r="F5341" t="s">
        <v>67</v>
      </c>
      <c r="G5341">
        <v>0</v>
      </c>
      <c r="H5341">
        <v>202500</v>
      </c>
      <c r="I5341">
        <v>448299</v>
      </c>
      <c r="J5341" t="s">
        <v>89</v>
      </c>
      <c r="K5341" t="s">
        <v>70</v>
      </c>
      <c r="L5341" t="s">
        <v>119</v>
      </c>
      <c r="M5341" t="s">
        <v>72</v>
      </c>
      <c r="N5341">
        <v>1.6611999999999998E-2</v>
      </c>
      <c r="O5341">
        <v>10061</v>
      </c>
      <c r="P5341">
        <v>1617</v>
      </c>
      <c r="Q5341">
        <v>3185</v>
      </c>
      <c r="R5341">
        <v>2726</v>
      </c>
      <c r="S5341">
        <v>2</v>
      </c>
      <c r="T5341">
        <v>2</v>
      </c>
      <c r="U5341" t="s">
        <v>73</v>
      </c>
      <c r="V5341">
        <v>18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168</v>
      </c>
      <c r="AD5341">
        <v>1069412</v>
      </c>
      <c r="AE5341" t="s">
        <v>65</v>
      </c>
      <c r="AG5341">
        <v>0</v>
      </c>
      <c r="AH5341">
        <v>0</v>
      </c>
      <c r="AK5341" t="s">
        <v>94</v>
      </c>
      <c r="AL5341">
        <v>14</v>
      </c>
      <c r="AM5341" t="s">
        <v>68</v>
      </c>
      <c r="AN5341">
        <v>1</v>
      </c>
      <c r="AR5341" t="s">
        <v>76</v>
      </c>
      <c r="AS5341" t="s">
        <v>129</v>
      </c>
      <c r="AT5341">
        <v>-61</v>
      </c>
      <c r="AU5341" t="s">
        <v>76</v>
      </c>
      <c r="AV5341" t="s">
        <v>79</v>
      </c>
      <c r="AX5341" t="s">
        <v>81</v>
      </c>
      <c r="AY5341" t="s">
        <v>76</v>
      </c>
      <c r="AZ5341" t="s">
        <v>76</v>
      </c>
      <c r="BA5341" t="s">
        <v>76</v>
      </c>
      <c r="BB5341" t="s">
        <v>121</v>
      </c>
      <c r="BC5341">
        <v>-1</v>
      </c>
      <c r="BD5341" t="s">
        <v>76</v>
      </c>
      <c r="BF5341" t="s">
        <v>76</v>
      </c>
      <c r="BG5341" t="s">
        <v>82</v>
      </c>
    </row>
    <row r="5342" spans="1:65" x14ac:dyDescent="0.3">
      <c r="A5342">
        <v>145641</v>
      </c>
      <c r="B5342">
        <v>0</v>
      </c>
      <c r="C5342" t="s">
        <v>65</v>
      </c>
      <c r="D5342" t="s">
        <v>66</v>
      </c>
      <c r="E5342" t="s">
        <v>68</v>
      </c>
      <c r="F5342" t="s">
        <v>68</v>
      </c>
      <c r="G5342">
        <v>2</v>
      </c>
      <c r="H5342">
        <v>225000</v>
      </c>
      <c r="I5342">
        <v>157500</v>
      </c>
      <c r="J5342" t="s">
        <v>89</v>
      </c>
      <c r="K5342" t="s">
        <v>70</v>
      </c>
      <c r="L5342" t="s">
        <v>91</v>
      </c>
      <c r="M5342" t="s">
        <v>72</v>
      </c>
      <c r="N5342">
        <v>3.5791999999999997E-2</v>
      </c>
      <c r="O5342">
        <v>12749</v>
      </c>
      <c r="P5342">
        <v>2768</v>
      </c>
      <c r="Q5342">
        <v>6900</v>
      </c>
      <c r="R5342">
        <v>4263</v>
      </c>
      <c r="S5342">
        <v>2</v>
      </c>
      <c r="T5342">
        <v>2</v>
      </c>
      <c r="U5342" t="s">
        <v>73</v>
      </c>
      <c r="V5342">
        <v>12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175</v>
      </c>
      <c r="AD5342">
        <v>1466558</v>
      </c>
      <c r="AE5342" t="s">
        <v>99</v>
      </c>
      <c r="AG5342">
        <v>0</v>
      </c>
      <c r="AH5342">
        <v>0</v>
      </c>
      <c r="AK5342" t="s">
        <v>109</v>
      </c>
      <c r="AL5342">
        <v>10</v>
      </c>
      <c r="AM5342" t="s">
        <v>68</v>
      </c>
      <c r="AN5342">
        <v>1</v>
      </c>
      <c r="AR5342" t="s">
        <v>79</v>
      </c>
      <c r="AS5342" t="s">
        <v>129</v>
      </c>
      <c r="AT5342">
        <v>-244</v>
      </c>
      <c r="AU5342" t="s">
        <v>76</v>
      </c>
      <c r="AV5342" t="s">
        <v>79</v>
      </c>
      <c r="AX5342" t="s">
        <v>81</v>
      </c>
      <c r="AY5342" t="s">
        <v>76</v>
      </c>
      <c r="AZ5342" t="s">
        <v>76</v>
      </c>
      <c r="BA5342" t="s">
        <v>76</v>
      </c>
      <c r="BB5342" t="s">
        <v>121</v>
      </c>
      <c r="BC5342">
        <v>-1</v>
      </c>
      <c r="BD5342" t="s">
        <v>76</v>
      </c>
      <c r="BF5342" t="s">
        <v>76</v>
      </c>
      <c r="BG5342" t="s">
        <v>132</v>
      </c>
    </row>
    <row r="5343" spans="1:65" x14ac:dyDescent="0.3">
      <c r="A5343">
        <v>145648</v>
      </c>
      <c r="B5343">
        <v>0</v>
      </c>
      <c r="C5343" t="s">
        <v>65</v>
      </c>
      <c r="D5343" t="s">
        <v>66</v>
      </c>
      <c r="E5343" t="s">
        <v>67</v>
      </c>
      <c r="F5343" t="s">
        <v>68</v>
      </c>
      <c r="G5343">
        <v>0</v>
      </c>
      <c r="H5343">
        <v>184500</v>
      </c>
      <c r="I5343">
        <v>260640</v>
      </c>
      <c r="J5343" t="s">
        <v>89</v>
      </c>
      <c r="K5343" t="s">
        <v>70</v>
      </c>
      <c r="L5343" t="s">
        <v>91</v>
      </c>
      <c r="M5343" t="s">
        <v>72</v>
      </c>
      <c r="N5343">
        <v>1.0147E-2</v>
      </c>
      <c r="O5343">
        <v>9875</v>
      </c>
      <c r="P5343">
        <v>1271</v>
      </c>
      <c r="Q5343">
        <v>4391</v>
      </c>
      <c r="R5343">
        <v>2558</v>
      </c>
      <c r="S5343">
        <v>2</v>
      </c>
      <c r="T5343">
        <v>2</v>
      </c>
      <c r="U5343" t="s">
        <v>94</v>
      </c>
      <c r="V5343">
        <v>14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1</v>
      </c>
      <c r="AC5343" t="s">
        <v>92</v>
      </c>
      <c r="AD5343">
        <v>2116909</v>
      </c>
      <c r="AE5343" t="s">
        <v>93</v>
      </c>
      <c r="AF5343">
        <v>5577.75</v>
      </c>
      <c r="AG5343">
        <v>61066.35</v>
      </c>
      <c r="AH5343">
        <v>54958.5</v>
      </c>
      <c r="AI5343">
        <v>6107.85</v>
      </c>
      <c r="AJ5343">
        <v>61066.35</v>
      </c>
      <c r="AK5343" t="s">
        <v>125</v>
      </c>
      <c r="AL5343">
        <v>16</v>
      </c>
      <c r="AM5343" t="s">
        <v>68</v>
      </c>
      <c r="AN5343">
        <v>1</v>
      </c>
      <c r="AO5343">
        <v>0.10893076</v>
      </c>
      <c r="AP5343">
        <v>0.14244021300000001</v>
      </c>
      <c r="AQ5343">
        <v>0.63794925999999996</v>
      </c>
      <c r="AR5343" t="s">
        <v>79</v>
      </c>
      <c r="AS5343" t="s">
        <v>77</v>
      </c>
      <c r="AT5343">
        <v>-732</v>
      </c>
      <c r="AU5343" t="s">
        <v>78</v>
      </c>
      <c r="AV5343" t="s">
        <v>79</v>
      </c>
      <c r="AX5343" t="s">
        <v>102</v>
      </c>
      <c r="AY5343" t="s">
        <v>124</v>
      </c>
      <c r="AZ5343" t="s">
        <v>96</v>
      </c>
      <c r="BA5343" t="s">
        <v>76</v>
      </c>
      <c r="BB5343" t="s">
        <v>104</v>
      </c>
      <c r="BC5343">
        <v>86</v>
      </c>
      <c r="BD5343" t="s">
        <v>105</v>
      </c>
      <c r="BE5343">
        <v>12</v>
      </c>
      <c r="BF5343" t="s">
        <v>147</v>
      </c>
      <c r="BG5343" t="s">
        <v>106</v>
      </c>
      <c r="BH5343">
        <v>365243</v>
      </c>
      <c r="BI5343">
        <v>-698</v>
      </c>
      <c r="BJ5343">
        <v>-368</v>
      </c>
      <c r="BK5343">
        <v>-368</v>
      </c>
      <c r="BL5343">
        <v>-363</v>
      </c>
      <c r="BM5343">
        <v>0</v>
      </c>
    </row>
    <row r="5344" spans="1:65" x14ac:dyDescent="0.3">
      <c r="A5344">
        <v>145666</v>
      </c>
      <c r="B5344">
        <v>0</v>
      </c>
      <c r="C5344" t="s">
        <v>65</v>
      </c>
      <c r="D5344" t="s">
        <v>88</v>
      </c>
      <c r="E5344" t="s">
        <v>67</v>
      </c>
      <c r="F5344" t="s">
        <v>68</v>
      </c>
      <c r="G5344">
        <v>1</v>
      </c>
      <c r="H5344">
        <v>72000</v>
      </c>
      <c r="I5344">
        <v>517500</v>
      </c>
      <c r="J5344" t="s">
        <v>69</v>
      </c>
      <c r="K5344" t="s">
        <v>70</v>
      </c>
      <c r="L5344" t="s">
        <v>119</v>
      </c>
      <c r="M5344" t="s">
        <v>72</v>
      </c>
      <c r="N5344">
        <v>2.6391999999999999E-2</v>
      </c>
      <c r="O5344">
        <v>13835</v>
      </c>
      <c r="P5344">
        <v>1202</v>
      </c>
      <c r="Q5344">
        <v>3361</v>
      </c>
      <c r="R5344">
        <v>3921</v>
      </c>
      <c r="S5344">
        <v>2</v>
      </c>
      <c r="T5344">
        <v>2</v>
      </c>
      <c r="U5344" t="s">
        <v>94</v>
      </c>
      <c r="V5344">
        <v>15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1</v>
      </c>
      <c r="AC5344" t="s">
        <v>153</v>
      </c>
      <c r="AD5344">
        <v>1288715</v>
      </c>
      <c r="AE5344" t="s">
        <v>99</v>
      </c>
      <c r="AF5344">
        <v>4500</v>
      </c>
      <c r="AG5344">
        <v>90000</v>
      </c>
      <c r="AH5344">
        <v>90000</v>
      </c>
      <c r="AJ5344">
        <v>90000</v>
      </c>
      <c r="AK5344" t="s">
        <v>73</v>
      </c>
      <c r="AL5344">
        <v>9</v>
      </c>
      <c r="AM5344" t="s">
        <v>68</v>
      </c>
      <c r="AN5344">
        <v>1</v>
      </c>
      <c r="AR5344" t="s">
        <v>79</v>
      </c>
      <c r="AS5344" t="s">
        <v>77</v>
      </c>
      <c r="AT5344">
        <v>-268</v>
      </c>
      <c r="AU5344" t="s">
        <v>76</v>
      </c>
      <c r="AV5344" t="s">
        <v>79</v>
      </c>
      <c r="AW5344" t="s">
        <v>101</v>
      </c>
      <c r="AX5344" t="s">
        <v>81</v>
      </c>
      <c r="AY5344" t="s">
        <v>76</v>
      </c>
      <c r="AZ5344" t="s">
        <v>131</v>
      </c>
      <c r="BA5344" t="s">
        <v>116</v>
      </c>
      <c r="BB5344" t="s">
        <v>121</v>
      </c>
      <c r="BC5344">
        <v>-1</v>
      </c>
      <c r="BD5344" t="s">
        <v>76</v>
      </c>
      <c r="BE5344">
        <v>0</v>
      </c>
      <c r="BF5344" t="s">
        <v>76</v>
      </c>
      <c r="BG5344" t="s">
        <v>160</v>
      </c>
      <c r="BH5344">
        <v>-268</v>
      </c>
      <c r="BI5344">
        <v>-226</v>
      </c>
      <c r="BJ5344">
        <v>365243</v>
      </c>
      <c r="BK5344">
        <v>365243</v>
      </c>
      <c r="BL5344">
        <v>365243</v>
      </c>
      <c r="BM5344">
        <v>0</v>
      </c>
    </row>
    <row r="5345" spans="1:65" x14ac:dyDescent="0.3">
      <c r="A5345">
        <v>145672</v>
      </c>
      <c r="B5345">
        <v>1</v>
      </c>
      <c r="C5345" t="s">
        <v>65</v>
      </c>
      <c r="D5345" t="s">
        <v>66</v>
      </c>
      <c r="E5345" t="s">
        <v>67</v>
      </c>
      <c r="F5345" t="s">
        <v>68</v>
      </c>
      <c r="G5345">
        <v>1</v>
      </c>
      <c r="H5345">
        <v>180000</v>
      </c>
      <c r="I5345">
        <v>237582</v>
      </c>
      <c r="J5345" t="s">
        <v>69</v>
      </c>
      <c r="K5345" t="s">
        <v>70</v>
      </c>
      <c r="L5345" t="s">
        <v>91</v>
      </c>
      <c r="M5345" t="s">
        <v>72</v>
      </c>
      <c r="N5345">
        <v>2.5163999999999999E-2</v>
      </c>
      <c r="O5345">
        <v>9299</v>
      </c>
      <c r="P5345">
        <v>441</v>
      </c>
      <c r="Q5345">
        <v>562</v>
      </c>
      <c r="R5345">
        <v>1866</v>
      </c>
      <c r="S5345">
        <v>2</v>
      </c>
      <c r="T5345">
        <v>2</v>
      </c>
      <c r="U5345" t="s">
        <v>94</v>
      </c>
      <c r="V5345">
        <v>13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 t="s">
        <v>194</v>
      </c>
      <c r="AD5345">
        <v>1791447</v>
      </c>
      <c r="AE5345" t="s">
        <v>65</v>
      </c>
      <c r="AG5345">
        <v>0</v>
      </c>
      <c r="AH5345">
        <v>0</v>
      </c>
      <c r="AK5345" t="s">
        <v>120</v>
      </c>
      <c r="AL5345">
        <v>16</v>
      </c>
      <c r="AM5345" t="s">
        <v>68</v>
      </c>
      <c r="AN5345">
        <v>1</v>
      </c>
      <c r="AR5345" t="s">
        <v>76</v>
      </c>
      <c r="AS5345" t="s">
        <v>114</v>
      </c>
      <c r="AT5345">
        <v>-304</v>
      </c>
      <c r="AU5345" t="s">
        <v>76</v>
      </c>
      <c r="AV5345" t="s">
        <v>193</v>
      </c>
      <c r="AX5345" t="s">
        <v>81</v>
      </c>
      <c r="AY5345" t="s">
        <v>76</v>
      </c>
      <c r="AZ5345" t="s">
        <v>76</v>
      </c>
      <c r="BA5345" t="s">
        <v>76</v>
      </c>
      <c r="BB5345" t="s">
        <v>121</v>
      </c>
      <c r="BC5345">
        <v>-1</v>
      </c>
      <c r="BD5345" t="s">
        <v>76</v>
      </c>
      <c r="BF5345" t="s">
        <v>76</v>
      </c>
      <c r="BG5345" t="s">
        <v>82</v>
      </c>
    </row>
    <row r="5346" spans="1:65" x14ac:dyDescent="0.3">
      <c r="A5346">
        <v>145672</v>
      </c>
      <c r="B5346">
        <v>1</v>
      </c>
      <c r="C5346" t="s">
        <v>65</v>
      </c>
      <c r="D5346" t="s">
        <v>66</v>
      </c>
      <c r="E5346" t="s">
        <v>67</v>
      </c>
      <c r="F5346" t="s">
        <v>68</v>
      </c>
      <c r="G5346">
        <v>1</v>
      </c>
      <c r="H5346">
        <v>180000</v>
      </c>
      <c r="I5346">
        <v>237582</v>
      </c>
      <c r="J5346" t="s">
        <v>69</v>
      </c>
      <c r="K5346" t="s">
        <v>70</v>
      </c>
      <c r="L5346" t="s">
        <v>91</v>
      </c>
      <c r="M5346" t="s">
        <v>72</v>
      </c>
      <c r="N5346">
        <v>2.5163999999999999E-2</v>
      </c>
      <c r="O5346">
        <v>9299</v>
      </c>
      <c r="P5346">
        <v>441</v>
      </c>
      <c r="Q5346">
        <v>562</v>
      </c>
      <c r="R5346">
        <v>1866</v>
      </c>
      <c r="S5346">
        <v>2</v>
      </c>
      <c r="T5346">
        <v>2</v>
      </c>
      <c r="U5346" t="s">
        <v>94</v>
      </c>
      <c r="V5346">
        <v>13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 t="s">
        <v>194</v>
      </c>
      <c r="AD5346">
        <v>2433856</v>
      </c>
      <c r="AE5346" t="s">
        <v>65</v>
      </c>
      <c r="AG5346">
        <v>0</v>
      </c>
      <c r="AH5346">
        <v>0</v>
      </c>
      <c r="AK5346" t="s">
        <v>120</v>
      </c>
      <c r="AL5346">
        <v>12</v>
      </c>
      <c r="AM5346" t="s">
        <v>68</v>
      </c>
      <c r="AN5346">
        <v>1</v>
      </c>
      <c r="AR5346" t="s">
        <v>76</v>
      </c>
      <c r="AS5346" t="s">
        <v>114</v>
      </c>
      <c r="AT5346">
        <v>-388</v>
      </c>
      <c r="AU5346" t="s">
        <v>76</v>
      </c>
      <c r="AV5346" t="s">
        <v>193</v>
      </c>
      <c r="AX5346" t="s">
        <v>81</v>
      </c>
      <c r="AY5346" t="s">
        <v>76</v>
      </c>
      <c r="AZ5346" t="s">
        <v>76</v>
      </c>
      <c r="BA5346" t="s">
        <v>76</v>
      </c>
      <c r="BB5346" t="s">
        <v>121</v>
      </c>
      <c r="BC5346">
        <v>-1</v>
      </c>
      <c r="BD5346" t="s">
        <v>76</v>
      </c>
      <c r="BF5346" t="s">
        <v>76</v>
      </c>
      <c r="BG5346" t="s">
        <v>82</v>
      </c>
    </row>
    <row r="5347" spans="1:65" x14ac:dyDescent="0.3">
      <c r="A5347">
        <v>145701</v>
      </c>
      <c r="B5347">
        <v>0</v>
      </c>
      <c r="C5347" t="s">
        <v>65</v>
      </c>
      <c r="D5347" t="s">
        <v>88</v>
      </c>
      <c r="E5347" t="s">
        <v>67</v>
      </c>
      <c r="F5347" t="s">
        <v>68</v>
      </c>
      <c r="G5347">
        <v>0</v>
      </c>
      <c r="H5347">
        <v>270000</v>
      </c>
      <c r="I5347">
        <v>868797</v>
      </c>
      <c r="J5347" t="s">
        <v>69</v>
      </c>
      <c r="K5347" t="s">
        <v>70</v>
      </c>
      <c r="L5347" t="s">
        <v>91</v>
      </c>
      <c r="M5347" t="s">
        <v>72</v>
      </c>
      <c r="N5347">
        <v>3.2561E-2</v>
      </c>
      <c r="O5347">
        <v>18481</v>
      </c>
      <c r="P5347">
        <v>4493</v>
      </c>
      <c r="Q5347">
        <v>10252</v>
      </c>
      <c r="R5347">
        <v>1992</v>
      </c>
      <c r="S5347">
        <v>1</v>
      </c>
      <c r="T5347">
        <v>1</v>
      </c>
      <c r="U5347" t="s">
        <v>94</v>
      </c>
      <c r="V5347">
        <v>13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 t="s">
        <v>175</v>
      </c>
      <c r="AD5347">
        <v>1752507</v>
      </c>
      <c r="AE5347" t="s">
        <v>65</v>
      </c>
      <c r="AF5347">
        <v>47758.635000000002</v>
      </c>
      <c r="AG5347">
        <v>585000</v>
      </c>
      <c r="AH5347">
        <v>767700</v>
      </c>
      <c r="AJ5347">
        <v>585000</v>
      </c>
      <c r="AK5347" t="s">
        <v>120</v>
      </c>
      <c r="AL5347">
        <v>11</v>
      </c>
      <c r="AM5347" t="s">
        <v>68</v>
      </c>
      <c r="AN5347">
        <v>1</v>
      </c>
      <c r="AR5347" t="s">
        <v>76</v>
      </c>
      <c r="AS5347" t="s">
        <v>77</v>
      </c>
      <c r="AT5347">
        <v>-731</v>
      </c>
      <c r="AU5347" t="s">
        <v>78</v>
      </c>
      <c r="AV5347" t="s">
        <v>79</v>
      </c>
      <c r="AW5347" t="s">
        <v>80</v>
      </c>
      <c r="AX5347" t="s">
        <v>81</v>
      </c>
      <c r="AY5347" t="s">
        <v>76</v>
      </c>
      <c r="AZ5347" t="s">
        <v>82</v>
      </c>
      <c r="BA5347" t="s">
        <v>116</v>
      </c>
      <c r="BB5347" t="s">
        <v>121</v>
      </c>
      <c r="BC5347">
        <v>-1</v>
      </c>
      <c r="BD5347" t="s">
        <v>76</v>
      </c>
      <c r="BE5347">
        <v>30</v>
      </c>
      <c r="BF5347" t="s">
        <v>86</v>
      </c>
      <c r="BG5347" t="s">
        <v>172</v>
      </c>
      <c r="BH5347">
        <v>365243</v>
      </c>
      <c r="BI5347">
        <v>-701</v>
      </c>
      <c r="BJ5347">
        <v>169</v>
      </c>
      <c r="BK5347">
        <v>-581</v>
      </c>
      <c r="BL5347">
        <v>-573</v>
      </c>
      <c r="BM5347">
        <v>1</v>
      </c>
    </row>
    <row r="5348" spans="1:65" x14ac:dyDescent="0.3">
      <c r="A5348">
        <v>145703</v>
      </c>
      <c r="B5348">
        <v>0</v>
      </c>
      <c r="C5348" t="s">
        <v>65</v>
      </c>
      <c r="D5348" t="s">
        <v>66</v>
      </c>
      <c r="E5348" t="s">
        <v>68</v>
      </c>
      <c r="F5348" t="s">
        <v>67</v>
      </c>
      <c r="G5348">
        <v>0</v>
      </c>
      <c r="H5348">
        <v>135000</v>
      </c>
      <c r="I5348">
        <v>644427</v>
      </c>
      <c r="J5348" t="s">
        <v>89</v>
      </c>
      <c r="K5348" t="s">
        <v>70</v>
      </c>
      <c r="L5348" t="s">
        <v>91</v>
      </c>
      <c r="M5348" t="s">
        <v>72</v>
      </c>
      <c r="N5348">
        <v>2.2624999999999999E-2</v>
      </c>
      <c r="O5348">
        <v>14632</v>
      </c>
      <c r="P5348">
        <v>437</v>
      </c>
      <c r="Q5348">
        <v>5721</v>
      </c>
      <c r="R5348">
        <v>4852</v>
      </c>
      <c r="S5348">
        <v>2</v>
      </c>
      <c r="T5348">
        <v>2</v>
      </c>
      <c r="U5348" t="s">
        <v>109</v>
      </c>
      <c r="V5348">
        <v>11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 t="s">
        <v>195</v>
      </c>
      <c r="AD5348">
        <v>1079671</v>
      </c>
      <c r="AE5348" t="s">
        <v>93</v>
      </c>
      <c r="AF5348">
        <v>5279.8050000000003</v>
      </c>
      <c r="AG5348">
        <v>27850.5</v>
      </c>
      <c r="AH5348">
        <v>26307</v>
      </c>
      <c r="AI5348">
        <v>2785.5</v>
      </c>
      <c r="AJ5348">
        <v>27850.5</v>
      </c>
      <c r="AK5348" t="s">
        <v>75</v>
      </c>
      <c r="AL5348">
        <v>9</v>
      </c>
      <c r="AM5348" t="s">
        <v>68</v>
      </c>
      <c r="AN5348">
        <v>1</v>
      </c>
      <c r="AO5348">
        <v>0.104276454</v>
      </c>
      <c r="AR5348" t="s">
        <v>79</v>
      </c>
      <c r="AS5348" t="s">
        <v>77</v>
      </c>
      <c r="AT5348">
        <v>-2658</v>
      </c>
      <c r="AU5348" t="s">
        <v>78</v>
      </c>
      <c r="AV5348" t="s">
        <v>79</v>
      </c>
      <c r="AW5348" t="s">
        <v>110</v>
      </c>
      <c r="AX5348" t="s">
        <v>81</v>
      </c>
      <c r="AY5348" t="s">
        <v>103</v>
      </c>
      <c r="AZ5348" t="s">
        <v>96</v>
      </c>
      <c r="BA5348" t="s">
        <v>76</v>
      </c>
      <c r="BB5348" t="s">
        <v>104</v>
      </c>
      <c r="BC5348">
        <v>-1</v>
      </c>
      <c r="BD5348" t="s">
        <v>85</v>
      </c>
      <c r="BE5348">
        <v>6</v>
      </c>
      <c r="BF5348" t="s">
        <v>112</v>
      </c>
      <c r="BG5348" t="s">
        <v>151</v>
      </c>
      <c r="BH5348">
        <v>365243</v>
      </c>
      <c r="BI5348">
        <v>-2627</v>
      </c>
      <c r="BJ5348">
        <v>-2477</v>
      </c>
      <c r="BK5348">
        <v>-2477</v>
      </c>
      <c r="BL5348">
        <v>-2469</v>
      </c>
      <c r="BM5348">
        <v>1</v>
      </c>
    </row>
    <row r="5349" spans="1:65" x14ac:dyDescent="0.3">
      <c r="A5349">
        <v>145710</v>
      </c>
      <c r="B5349">
        <v>0</v>
      </c>
      <c r="C5349" t="s">
        <v>65</v>
      </c>
      <c r="D5349" t="s">
        <v>88</v>
      </c>
      <c r="E5349" t="s">
        <v>67</v>
      </c>
      <c r="F5349" t="s">
        <v>68</v>
      </c>
      <c r="G5349">
        <v>0</v>
      </c>
      <c r="H5349">
        <v>67500</v>
      </c>
      <c r="I5349">
        <v>545040</v>
      </c>
      <c r="J5349" t="s">
        <v>113</v>
      </c>
      <c r="K5349" t="s">
        <v>70</v>
      </c>
      <c r="L5349" t="s">
        <v>91</v>
      </c>
      <c r="M5349" t="s">
        <v>72</v>
      </c>
      <c r="N5349">
        <v>6.6290000000000003E-3</v>
      </c>
      <c r="O5349">
        <v>18240</v>
      </c>
      <c r="P5349">
        <v>365243</v>
      </c>
      <c r="Q5349">
        <v>3972</v>
      </c>
      <c r="R5349">
        <v>1255</v>
      </c>
      <c r="S5349">
        <v>2</v>
      </c>
      <c r="T5349">
        <v>2</v>
      </c>
      <c r="U5349" t="s">
        <v>73</v>
      </c>
      <c r="V5349">
        <v>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 t="s">
        <v>76</v>
      </c>
      <c r="AD5349">
        <v>2663517</v>
      </c>
      <c r="AE5349" t="s">
        <v>65</v>
      </c>
      <c r="AG5349">
        <v>0</v>
      </c>
      <c r="AH5349">
        <v>0</v>
      </c>
      <c r="AK5349" t="s">
        <v>123</v>
      </c>
      <c r="AL5349">
        <v>6</v>
      </c>
      <c r="AM5349" t="s">
        <v>68</v>
      </c>
      <c r="AN5349">
        <v>1</v>
      </c>
      <c r="AR5349" t="s">
        <v>76</v>
      </c>
      <c r="AS5349" t="s">
        <v>129</v>
      </c>
      <c r="AT5349">
        <v>-3</v>
      </c>
      <c r="AU5349" t="s">
        <v>76</v>
      </c>
      <c r="AV5349" t="s">
        <v>79</v>
      </c>
      <c r="AX5349" t="s">
        <v>81</v>
      </c>
      <c r="AY5349" t="s">
        <v>76</v>
      </c>
      <c r="AZ5349" t="s">
        <v>76</v>
      </c>
      <c r="BA5349" t="s">
        <v>76</v>
      </c>
      <c r="BB5349" t="s">
        <v>121</v>
      </c>
      <c r="BC5349">
        <v>-1</v>
      </c>
      <c r="BD5349" t="s">
        <v>76</v>
      </c>
      <c r="BF5349" t="s">
        <v>76</v>
      </c>
      <c r="BG5349" t="s">
        <v>82</v>
      </c>
    </row>
    <row r="5350" spans="1:65" x14ac:dyDescent="0.3">
      <c r="A5350">
        <v>145715</v>
      </c>
      <c r="B5350">
        <v>0</v>
      </c>
      <c r="C5350" t="s">
        <v>65</v>
      </c>
      <c r="D5350" t="s">
        <v>88</v>
      </c>
      <c r="E5350" t="s">
        <v>67</v>
      </c>
      <c r="F5350" t="s">
        <v>68</v>
      </c>
      <c r="G5350">
        <v>1</v>
      </c>
      <c r="H5350">
        <v>270000</v>
      </c>
      <c r="I5350">
        <v>1007352</v>
      </c>
      <c r="J5350" t="s">
        <v>69</v>
      </c>
      <c r="K5350" t="s">
        <v>70</v>
      </c>
      <c r="L5350" t="s">
        <v>91</v>
      </c>
      <c r="M5350" t="s">
        <v>72</v>
      </c>
      <c r="N5350">
        <v>1.8849999999999999E-2</v>
      </c>
      <c r="O5350">
        <v>15166</v>
      </c>
      <c r="P5350">
        <v>2230</v>
      </c>
      <c r="Q5350">
        <v>15165</v>
      </c>
      <c r="R5350">
        <v>4983</v>
      </c>
      <c r="S5350">
        <v>2</v>
      </c>
      <c r="T5350">
        <v>2</v>
      </c>
      <c r="U5350" t="s">
        <v>109</v>
      </c>
      <c r="V5350">
        <v>10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 t="s">
        <v>185</v>
      </c>
      <c r="AD5350">
        <v>2696316</v>
      </c>
      <c r="AE5350" t="s">
        <v>93</v>
      </c>
      <c r="AF5350">
        <v>14235.705</v>
      </c>
      <c r="AG5350">
        <v>283716</v>
      </c>
      <c r="AH5350">
        <v>315648</v>
      </c>
      <c r="AI5350">
        <v>0</v>
      </c>
      <c r="AJ5350">
        <v>283716</v>
      </c>
      <c r="AK5350" t="s">
        <v>94</v>
      </c>
      <c r="AL5350">
        <v>13</v>
      </c>
      <c r="AM5350" t="s">
        <v>68</v>
      </c>
      <c r="AN5350">
        <v>1</v>
      </c>
      <c r="AO5350">
        <v>0</v>
      </c>
      <c r="AR5350" t="s">
        <v>79</v>
      </c>
      <c r="AS5350" t="s">
        <v>77</v>
      </c>
      <c r="AT5350">
        <v>-1560</v>
      </c>
      <c r="AU5350" t="s">
        <v>78</v>
      </c>
      <c r="AV5350" t="s">
        <v>79</v>
      </c>
      <c r="AW5350" t="s">
        <v>101</v>
      </c>
      <c r="AX5350" t="s">
        <v>81</v>
      </c>
      <c r="AY5350" t="s">
        <v>111</v>
      </c>
      <c r="AZ5350" t="s">
        <v>96</v>
      </c>
      <c r="BA5350" t="s">
        <v>76</v>
      </c>
      <c r="BB5350" t="s">
        <v>104</v>
      </c>
      <c r="BC5350">
        <v>584</v>
      </c>
      <c r="BD5350" t="s">
        <v>85</v>
      </c>
      <c r="BE5350">
        <v>24</v>
      </c>
      <c r="BF5350" t="s">
        <v>97</v>
      </c>
      <c r="BG5350" t="s">
        <v>98</v>
      </c>
      <c r="BH5350">
        <v>365243</v>
      </c>
      <c r="BI5350">
        <v>-1528</v>
      </c>
      <c r="BJ5350">
        <v>-838</v>
      </c>
      <c r="BK5350">
        <v>-838</v>
      </c>
      <c r="BL5350">
        <v>-831</v>
      </c>
      <c r="BM5350">
        <v>0</v>
      </c>
    </row>
    <row r="5351" spans="1:65" x14ac:dyDescent="0.3">
      <c r="A5351">
        <v>145721</v>
      </c>
      <c r="B5351">
        <v>0</v>
      </c>
      <c r="C5351" t="s">
        <v>65</v>
      </c>
      <c r="D5351" t="s">
        <v>88</v>
      </c>
      <c r="E5351" t="s">
        <v>67</v>
      </c>
      <c r="F5351" t="s">
        <v>67</v>
      </c>
      <c r="G5351">
        <v>0</v>
      </c>
      <c r="H5351">
        <v>162000</v>
      </c>
      <c r="I5351">
        <v>1350000</v>
      </c>
      <c r="J5351" t="s">
        <v>69</v>
      </c>
      <c r="K5351" t="s">
        <v>70</v>
      </c>
      <c r="L5351" t="s">
        <v>140</v>
      </c>
      <c r="M5351" t="s">
        <v>72</v>
      </c>
      <c r="N5351">
        <v>3.5791999999999997E-2</v>
      </c>
      <c r="O5351">
        <v>19740</v>
      </c>
      <c r="P5351">
        <v>2007</v>
      </c>
      <c r="Q5351">
        <v>10447</v>
      </c>
      <c r="R5351">
        <v>3270</v>
      </c>
      <c r="S5351">
        <v>2</v>
      </c>
      <c r="T5351">
        <v>2</v>
      </c>
      <c r="U5351" t="s">
        <v>94</v>
      </c>
      <c r="V5351">
        <v>13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 t="s">
        <v>135</v>
      </c>
      <c r="AD5351">
        <v>2102719</v>
      </c>
      <c r="AE5351" t="s">
        <v>65</v>
      </c>
      <c r="AF5351">
        <v>56754</v>
      </c>
      <c r="AG5351">
        <v>1350000</v>
      </c>
      <c r="AH5351">
        <v>1350000</v>
      </c>
      <c r="AJ5351">
        <v>1350000</v>
      </c>
      <c r="AK5351" t="s">
        <v>75</v>
      </c>
      <c r="AL5351">
        <v>10</v>
      </c>
      <c r="AM5351" t="s">
        <v>68</v>
      </c>
      <c r="AN5351">
        <v>1</v>
      </c>
      <c r="AR5351" t="s">
        <v>76</v>
      </c>
      <c r="AS5351" t="s">
        <v>77</v>
      </c>
      <c r="AT5351">
        <v>-489</v>
      </c>
      <c r="AU5351" t="s">
        <v>78</v>
      </c>
      <c r="AV5351" t="s">
        <v>79</v>
      </c>
      <c r="AX5351" t="s">
        <v>81</v>
      </c>
      <c r="AY5351" t="s">
        <v>76</v>
      </c>
      <c r="AZ5351" t="s">
        <v>82</v>
      </c>
      <c r="BA5351" t="s">
        <v>116</v>
      </c>
      <c r="BB5351" t="s">
        <v>121</v>
      </c>
      <c r="BC5351">
        <v>-1</v>
      </c>
      <c r="BD5351" t="s">
        <v>76</v>
      </c>
      <c r="BE5351">
        <v>48</v>
      </c>
      <c r="BF5351" t="s">
        <v>147</v>
      </c>
      <c r="BG5351" t="s">
        <v>154</v>
      </c>
      <c r="BH5351">
        <v>365243</v>
      </c>
      <c r="BI5351">
        <v>-459</v>
      </c>
      <c r="BJ5351">
        <v>951</v>
      </c>
      <c r="BK5351">
        <v>-159</v>
      </c>
      <c r="BL5351">
        <v>-153</v>
      </c>
      <c r="BM5351">
        <v>0</v>
      </c>
    </row>
    <row r="5352" spans="1:65" x14ac:dyDescent="0.3">
      <c r="A5352">
        <v>145728</v>
      </c>
      <c r="B5352">
        <v>0</v>
      </c>
      <c r="C5352" t="s">
        <v>65</v>
      </c>
      <c r="D5352" t="s">
        <v>88</v>
      </c>
      <c r="E5352" t="s">
        <v>67</v>
      </c>
      <c r="F5352" t="s">
        <v>68</v>
      </c>
      <c r="G5352">
        <v>0</v>
      </c>
      <c r="H5352">
        <v>112500</v>
      </c>
      <c r="I5352">
        <v>315000</v>
      </c>
      <c r="J5352" t="s">
        <v>113</v>
      </c>
      <c r="K5352" t="s">
        <v>70</v>
      </c>
      <c r="L5352" t="s">
        <v>119</v>
      </c>
      <c r="M5352" t="s">
        <v>72</v>
      </c>
      <c r="N5352">
        <v>1.8849999999999999E-2</v>
      </c>
      <c r="O5352">
        <v>22885</v>
      </c>
      <c r="P5352">
        <v>365243</v>
      </c>
      <c r="Q5352">
        <v>11317</v>
      </c>
      <c r="R5352">
        <v>4356</v>
      </c>
      <c r="S5352">
        <v>2</v>
      </c>
      <c r="T5352">
        <v>2</v>
      </c>
      <c r="U5352" t="s">
        <v>120</v>
      </c>
      <c r="V5352">
        <v>13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 t="s">
        <v>76</v>
      </c>
      <c r="AD5352">
        <v>1847158</v>
      </c>
      <c r="AE5352" t="s">
        <v>93</v>
      </c>
      <c r="AF5352">
        <v>6141.24</v>
      </c>
      <c r="AG5352">
        <v>45954</v>
      </c>
      <c r="AH5352">
        <v>50503.5</v>
      </c>
      <c r="AI5352">
        <v>0</v>
      </c>
      <c r="AJ5352">
        <v>45954</v>
      </c>
      <c r="AK5352" t="s">
        <v>109</v>
      </c>
      <c r="AL5352">
        <v>10</v>
      </c>
      <c r="AM5352" t="s">
        <v>68</v>
      </c>
      <c r="AN5352">
        <v>1</v>
      </c>
      <c r="AO5352">
        <v>0</v>
      </c>
      <c r="AR5352" t="s">
        <v>79</v>
      </c>
      <c r="AS5352" t="s">
        <v>77</v>
      </c>
      <c r="AT5352">
        <v>-1405</v>
      </c>
      <c r="AU5352" t="s">
        <v>78</v>
      </c>
      <c r="AV5352" t="s">
        <v>79</v>
      </c>
      <c r="AW5352" t="s">
        <v>80</v>
      </c>
      <c r="AX5352" t="s">
        <v>81</v>
      </c>
      <c r="AY5352" t="s">
        <v>136</v>
      </c>
      <c r="AZ5352" t="s">
        <v>96</v>
      </c>
      <c r="BA5352" t="s">
        <v>76</v>
      </c>
      <c r="BB5352" t="s">
        <v>104</v>
      </c>
      <c r="BC5352">
        <v>72</v>
      </c>
      <c r="BD5352" t="s">
        <v>105</v>
      </c>
      <c r="BE5352">
        <v>12</v>
      </c>
      <c r="BF5352" t="s">
        <v>86</v>
      </c>
      <c r="BG5352" t="s">
        <v>106</v>
      </c>
      <c r="BH5352">
        <v>365243</v>
      </c>
      <c r="BI5352">
        <v>-1374</v>
      </c>
      <c r="BJ5352">
        <v>-1044</v>
      </c>
      <c r="BK5352">
        <v>-1044</v>
      </c>
      <c r="BL5352">
        <v>-1039</v>
      </c>
      <c r="BM5352">
        <v>0</v>
      </c>
    </row>
    <row r="5353" spans="1:65" x14ac:dyDescent="0.3">
      <c r="A5353">
        <v>145735</v>
      </c>
      <c r="B5353">
        <v>0</v>
      </c>
      <c r="C5353" t="s">
        <v>65</v>
      </c>
      <c r="D5353" t="s">
        <v>88</v>
      </c>
      <c r="E5353" t="s">
        <v>68</v>
      </c>
      <c r="F5353" t="s">
        <v>68</v>
      </c>
      <c r="G5353">
        <v>0</v>
      </c>
      <c r="H5353">
        <v>126000</v>
      </c>
      <c r="I5353">
        <v>616761</v>
      </c>
      <c r="J5353" t="s">
        <v>113</v>
      </c>
      <c r="K5353" t="s">
        <v>70</v>
      </c>
      <c r="L5353" t="s">
        <v>91</v>
      </c>
      <c r="M5353" t="s">
        <v>72</v>
      </c>
      <c r="N5353">
        <v>1.8849999999999999E-2</v>
      </c>
      <c r="O5353">
        <v>21651</v>
      </c>
      <c r="P5353">
        <v>365243</v>
      </c>
      <c r="Q5353">
        <v>4093</v>
      </c>
      <c r="R5353">
        <v>4067</v>
      </c>
      <c r="S5353">
        <v>2</v>
      </c>
      <c r="T5353">
        <v>2</v>
      </c>
      <c r="U5353" t="s">
        <v>120</v>
      </c>
      <c r="V5353">
        <v>13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 t="s">
        <v>76</v>
      </c>
      <c r="AD5353">
        <v>2834397</v>
      </c>
      <c r="AE5353" t="s">
        <v>93</v>
      </c>
      <c r="AF5353">
        <v>10041.165000000001</v>
      </c>
      <c r="AG5353">
        <v>54144</v>
      </c>
      <c r="AH5353">
        <v>56826</v>
      </c>
      <c r="AI5353">
        <v>0</v>
      </c>
      <c r="AJ5353">
        <v>54144</v>
      </c>
      <c r="AK5353" t="s">
        <v>73</v>
      </c>
      <c r="AL5353">
        <v>10</v>
      </c>
      <c r="AM5353" t="s">
        <v>68</v>
      </c>
      <c r="AN5353">
        <v>1</v>
      </c>
      <c r="AO5353">
        <v>0</v>
      </c>
      <c r="AR5353" t="s">
        <v>79</v>
      </c>
      <c r="AS5353" t="s">
        <v>77</v>
      </c>
      <c r="AT5353">
        <v>-1497</v>
      </c>
      <c r="AU5353" t="s">
        <v>78</v>
      </c>
      <c r="AV5353" t="s">
        <v>79</v>
      </c>
      <c r="AW5353" t="s">
        <v>80</v>
      </c>
      <c r="AX5353" t="s">
        <v>81</v>
      </c>
      <c r="AY5353" t="s">
        <v>157</v>
      </c>
      <c r="AZ5353" t="s">
        <v>96</v>
      </c>
      <c r="BA5353" t="s">
        <v>76</v>
      </c>
      <c r="BB5353" t="s">
        <v>138</v>
      </c>
      <c r="BC5353">
        <v>100</v>
      </c>
      <c r="BD5353" t="s">
        <v>157</v>
      </c>
      <c r="BE5353">
        <v>6</v>
      </c>
      <c r="BF5353" t="s">
        <v>112</v>
      </c>
      <c r="BG5353" t="s">
        <v>158</v>
      </c>
      <c r="BH5353">
        <v>365243</v>
      </c>
      <c r="BI5353">
        <v>-1466</v>
      </c>
      <c r="BJ5353">
        <v>-1316</v>
      </c>
      <c r="BK5353">
        <v>-1316</v>
      </c>
      <c r="BL5353">
        <v>-1312</v>
      </c>
      <c r="BM5353">
        <v>0</v>
      </c>
    </row>
    <row r="5354" spans="1:65" x14ac:dyDescent="0.3">
      <c r="A5354">
        <v>145737</v>
      </c>
      <c r="B5354">
        <v>0</v>
      </c>
      <c r="C5354" t="s">
        <v>65</v>
      </c>
      <c r="D5354" t="s">
        <v>88</v>
      </c>
      <c r="E5354" t="s">
        <v>67</v>
      </c>
      <c r="F5354" t="s">
        <v>68</v>
      </c>
      <c r="G5354">
        <v>0</v>
      </c>
      <c r="H5354">
        <v>99000</v>
      </c>
      <c r="I5354">
        <v>251280</v>
      </c>
      <c r="J5354" t="s">
        <v>113</v>
      </c>
      <c r="K5354" t="s">
        <v>70</v>
      </c>
      <c r="L5354" t="s">
        <v>119</v>
      </c>
      <c r="M5354" t="s">
        <v>72</v>
      </c>
      <c r="N5354">
        <v>1.9101E-2</v>
      </c>
      <c r="O5354">
        <v>23363</v>
      </c>
      <c r="P5354">
        <v>365243</v>
      </c>
      <c r="Q5354">
        <v>10717</v>
      </c>
      <c r="R5354">
        <v>3982</v>
      </c>
      <c r="S5354">
        <v>2</v>
      </c>
      <c r="T5354">
        <v>2</v>
      </c>
      <c r="U5354" t="s">
        <v>120</v>
      </c>
      <c r="V5354">
        <v>12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 t="s">
        <v>76</v>
      </c>
      <c r="AD5354">
        <v>2755248</v>
      </c>
      <c r="AE5354" t="s">
        <v>93</v>
      </c>
      <c r="AF5354">
        <v>4569.66</v>
      </c>
      <c r="AG5354">
        <v>34195.5</v>
      </c>
      <c r="AH5354">
        <v>37579.5</v>
      </c>
      <c r="AI5354">
        <v>0</v>
      </c>
      <c r="AJ5354">
        <v>34195.5</v>
      </c>
      <c r="AK5354" t="s">
        <v>75</v>
      </c>
      <c r="AL5354">
        <v>10</v>
      </c>
      <c r="AM5354" t="s">
        <v>68</v>
      </c>
      <c r="AN5354">
        <v>1</v>
      </c>
      <c r="AO5354">
        <v>0</v>
      </c>
      <c r="AR5354" t="s">
        <v>79</v>
      </c>
      <c r="AS5354" t="s">
        <v>77</v>
      </c>
      <c r="AT5354">
        <v>-1816</v>
      </c>
      <c r="AU5354" t="s">
        <v>76</v>
      </c>
      <c r="AV5354" t="s">
        <v>79</v>
      </c>
      <c r="AW5354" t="s">
        <v>101</v>
      </c>
      <c r="AX5354" t="s">
        <v>81</v>
      </c>
      <c r="AY5354" t="s">
        <v>103</v>
      </c>
      <c r="AZ5354" t="s">
        <v>96</v>
      </c>
      <c r="BA5354" t="s">
        <v>76</v>
      </c>
      <c r="BB5354" t="s">
        <v>138</v>
      </c>
      <c r="BC5354">
        <v>149</v>
      </c>
      <c r="BD5354" t="s">
        <v>85</v>
      </c>
      <c r="BE5354">
        <v>12</v>
      </c>
      <c r="BF5354" t="s">
        <v>86</v>
      </c>
      <c r="BG5354" t="s">
        <v>151</v>
      </c>
      <c r="BH5354">
        <v>365243</v>
      </c>
      <c r="BI5354">
        <v>-1785</v>
      </c>
      <c r="BJ5354">
        <v>-1455</v>
      </c>
      <c r="BK5354">
        <v>-1455</v>
      </c>
      <c r="BL5354">
        <v>-1452</v>
      </c>
      <c r="BM5354">
        <v>0</v>
      </c>
    </row>
    <row r="5355" spans="1:65" x14ac:dyDescent="0.3">
      <c r="A5355">
        <v>145740</v>
      </c>
      <c r="B5355">
        <v>0</v>
      </c>
      <c r="C5355" t="s">
        <v>65</v>
      </c>
      <c r="D5355" t="s">
        <v>88</v>
      </c>
      <c r="E5355" t="s">
        <v>67</v>
      </c>
      <c r="F5355" t="s">
        <v>67</v>
      </c>
      <c r="G5355">
        <v>1</v>
      </c>
      <c r="H5355">
        <v>270000</v>
      </c>
      <c r="I5355">
        <v>143910</v>
      </c>
      <c r="J5355" t="s">
        <v>69</v>
      </c>
      <c r="K5355" t="s">
        <v>90</v>
      </c>
      <c r="L5355" t="s">
        <v>140</v>
      </c>
      <c r="M5355" t="s">
        <v>72</v>
      </c>
      <c r="N5355">
        <v>7.1139999999999997E-3</v>
      </c>
      <c r="O5355">
        <v>10835</v>
      </c>
      <c r="P5355">
        <v>1043</v>
      </c>
      <c r="Q5355">
        <v>527</v>
      </c>
      <c r="R5355">
        <v>2184</v>
      </c>
      <c r="S5355">
        <v>2</v>
      </c>
      <c r="T5355">
        <v>2</v>
      </c>
      <c r="U5355" t="s">
        <v>125</v>
      </c>
      <c r="V5355">
        <v>19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 t="s">
        <v>170</v>
      </c>
      <c r="AD5355">
        <v>1071729</v>
      </c>
      <c r="AE5355" t="s">
        <v>93</v>
      </c>
      <c r="AG5355">
        <v>133146</v>
      </c>
      <c r="AH5355">
        <v>133146</v>
      </c>
      <c r="AI5355">
        <v>0</v>
      </c>
      <c r="AJ5355">
        <v>133146</v>
      </c>
      <c r="AK5355" t="s">
        <v>73</v>
      </c>
      <c r="AL5355">
        <v>16</v>
      </c>
      <c r="AM5355" t="s">
        <v>68</v>
      </c>
      <c r="AN5355">
        <v>1</v>
      </c>
      <c r="AO5355">
        <v>0</v>
      </c>
      <c r="AR5355" t="s">
        <v>79</v>
      </c>
      <c r="AS5355" t="s">
        <v>180</v>
      </c>
      <c r="AT5355">
        <v>-217</v>
      </c>
      <c r="AU5355" t="s">
        <v>78</v>
      </c>
      <c r="AV5355" t="s">
        <v>181</v>
      </c>
      <c r="AX5355" t="s">
        <v>161</v>
      </c>
      <c r="AY5355" t="s">
        <v>124</v>
      </c>
      <c r="AZ5355" t="s">
        <v>76</v>
      </c>
      <c r="BA5355" t="s">
        <v>76</v>
      </c>
      <c r="BB5355" t="s">
        <v>104</v>
      </c>
      <c r="BC5355">
        <v>30</v>
      </c>
      <c r="BD5355" t="s">
        <v>105</v>
      </c>
      <c r="BF5355" t="s">
        <v>76</v>
      </c>
      <c r="BG5355" t="s">
        <v>106</v>
      </c>
    </row>
    <row r="5356" spans="1:65" x14ac:dyDescent="0.3">
      <c r="A5356">
        <v>145745</v>
      </c>
      <c r="B5356">
        <v>0</v>
      </c>
      <c r="C5356" t="s">
        <v>65</v>
      </c>
      <c r="D5356" t="s">
        <v>88</v>
      </c>
      <c r="E5356" t="s">
        <v>67</v>
      </c>
      <c r="F5356" t="s">
        <v>68</v>
      </c>
      <c r="G5356">
        <v>0</v>
      </c>
      <c r="H5356">
        <v>90000</v>
      </c>
      <c r="I5356">
        <v>180000</v>
      </c>
      <c r="J5356" t="s">
        <v>69</v>
      </c>
      <c r="K5356" t="s">
        <v>70</v>
      </c>
      <c r="L5356" t="s">
        <v>140</v>
      </c>
      <c r="M5356" t="s">
        <v>72</v>
      </c>
      <c r="N5356">
        <v>9.5490000000000002E-3</v>
      </c>
      <c r="O5356">
        <v>19713</v>
      </c>
      <c r="P5356">
        <v>149</v>
      </c>
      <c r="Q5356">
        <v>6357</v>
      </c>
      <c r="R5356">
        <v>3207</v>
      </c>
      <c r="S5356">
        <v>2</v>
      </c>
      <c r="T5356">
        <v>2</v>
      </c>
      <c r="U5356" t="s">
        <v>73</v>
      </c>
      <c r="V5356">
        <v>15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1</v>
      </c>
      <c r="AC5356" t="s">
        <v>92</v>
      </c>
      <c r="AD5356">
        <v>1910655</v>
      </c>
      <c r="AE5356" t="s">
        <v>93</v>
      </c>
      <c r="AF5356">
        <v>11686.545</v>
      </c>
      <c r="AG5356">
        <v>144144</v>
      </c>
      <c r="AH5356">
        <v>113904</v>
      </c>
      <c r="AI5356">
        <v>40500</v>
      </c>
      <c r="AJ5356">
        <v>144144</v>
      </c>
      <c r="AK5356" t="s">
        <v>94</v>
      </c>
      <c r="AL5356">
        <v>17</v>
      </c>
      <c r="AM5356" t="s">
        <v>68</v>
      </c>
      <c r="AN5356">
        <v>1</v>
      </c>
      <c r="AO5356">
        <v>0.28566735199999999</v>
      </c>
      <c r="AR5356" t="s">
        <v>79</v>
      </c>
      <c r="AS5356" t="s">
        <v>77</v>
      </c>
      <c r="AT5356">
        <v>-1958</v>
      </c>
      <c r="AU5356" t="s">
        <v>78</v>
      </c>
      <c r="AV5356" t="s">
        <v>79</v>
      </c>
      <c r="AW5356" t="s">
        <v>101</v>
      </c>
      <c r="AX5356" t="s">
        <v>102</v>
      </c>
      <c r="AY5356" t="s">
        <v>111</v>
      </c>
      <c r="AZ5356" t="s">
        <v>96</v>
      </c>
      <c r="BA5356" t="s">
        <v>76</v>
      </c>
      <c r="BB5356" t="s">
        <v>84</v>
      </c>
      <c r="BC5356">
        <v>450</v>
      </c>
      <c r="BD5356" t="s">
        <v>85</v>
      </c>
      <c r="BE5356">
        <v>12</v>
      </c>
      <c r="BF5356" t="s">
        <v>147</v>
      </c>
      <c r="BG5356" t="s">
        <v>151</v>
      </c>
      <c r="BH5356">
        <v>365243</v>
      </c>
      <c r="BI5356">
        <v>-1927</v>
      </c>
      <c r="BJ5356">
        <v>-1597</v>
      </c>
      <c r="BK5356">
        <v>-1597</v>
      </c>
      <c r="BL5356">
        <v>-1593</v>
      </c>
      <c r="BM5356">
        <v>0</v>
      </c>
    </row>
    <row r="5357" spans="1:65" x14ac:dyDescent="0.3">
      <c r="A5357">
        <v>145752</v>
      </c>
      <c r="B5357">
        <v>0</v>
      </c>
      <c r="C5357" t="s">
        <v>65</v>
      </c>
      <c r="D5357" t="s">
        <v>88</v>
      </c>
      <c r="E5357" t="s">
        <v>67</v>
      </c>
      <c r="F5357" t="s">
        <v>68</v>
      </c>
      <c r="G5357">
        <v>0</v>
      </c>
      <c r="H5357">
        <v>180000</v>
      </c>
      <c r="I5357">
        <v>178290</v>
      </c>
      <c r="J5357" t="s">
        <v>69</v>
      </c>
      <c r="K5357" t="s">
        <v>70</v>
      </c>
      <c r="L5357" t="s">
        <v>140</v>
      </c>
      <c r="M5357" t="s">
        <v>72</v>
      </c>
      <c r="N5357">
        <v>1.1657000000000001E-2</v>
      </c>
      <c r="O5357">
        <v>16647</v>
      </c>
      <c r="P5357">
        <v>866</v>
      </c>
      <c r="Q5357">
        <v>9767</v>
      </c>
      <c r="R5357">
        <v>195</v>
      </c>
      <c r="S5357">
        <v>1</v>
      </c>
      <c r="T5357">
        <v>1</v>
      </c>
      <c r="U5357" t="s">
        <v>73</v>
      </c>
      <c r="V5357">
        <v>15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 t="s">
        <v>185</v>
      </c>
      <c r="AD5357">
        <v>1547793</v>
      </c>
      <c r="AE5357" t="s">
        <v>65</v>
      </c>
      <c r="AF5357">
        <v>24092.775000000001</v>
      </c>
      <c r="AG5357">
        <v>225000</v>
      </c>
      <c r="AH5357">
        <v>304933.5</v>
      </c>
      <c r="AJ5357">
        <v>225000</v>
      </c>
      <c r="AK5357" t="s">
        <v>125</v>
      </c>
      <c r="AL5357">
        <v>12</v>
      </c>
      <c r="AM5357" t="s">
        <v>68</v>
      </c>
      <c r="AN5357">
        <v>1</v>
      </c>
      <c r="AR5357" t="s">
        <v>214</v>
      </c>
      <c r="AS5357" t="s">
        <v>77</v>
      </c>
      <c r="AT5357">
        <v>-660</v>
      </c>
      <c r="AU5357" t="s">
        <v>78</v>
      </c>
      <c r="AV5357" t="s">
        <v>79</v>
      </c>
      <c r="AX5357" t="s">
        <v>102</v>
      </c>
      <c r="AY5357" t="s">
        <v>76</v>
      </c>
      <c r="AZ5357" t="s">
        <v>82</v>
      </c>
      <c r="BA5357" t="s">
        <v>83</v>
      </c>
      <c r="BB5357" t="s">
        <v>121</v>
      </c>
      <c r="BC5357">
        <v>-1</v>
      </c>
      <c r="BD5357" t="s">
        <v>76</v>
      </c>
      <c r="BE5357">
        <v>24</v>
      </c>
      <c r="BF5357" t="s">
        <v>86</v>
      </c>
      <c r="BG5357" t="s">
        <v>87</v>
      </c>
      <c r="BH5357">
        <v>365243</v>
      </c>
      <c r="BI5357">
        <v>-630</v>
      </c>
      <c r="BJ5357">
        <v>60</v>
      </c>
      <c r="BK5357">
        <v>365243</v>
      </c>
      <c r="BL5357">
        <v>365243</v>
      </c>
      <c r="BM5357">
        <v>1</v>
      </c>
    </row>
    <row r="5358" spans="1:65" x14ac:dyDescent="0.3">
      <c r="A5358">
        <v>145772</v>
      </c>
      <c r="B5358">
        <v>0</v>
      </c>
      <c r="C5358" t="s">
        <v>65</v>
      </c>
      <c r="D5358" t="s">
        <v>88</v>
      </c>
      <c r="E5358" t="s">
        <v>67</v>
      </c>
      <c r="F5358" t="s">
        <v>68</v>
      </c>
      <c r="G5358">
        <v>0</v>
      </c>
      <c r="H5358">
        <v>112500</v>
      </c>
      <c r="I5358">
        <v>278460</v>
      </c>
      <c r="J5358" t="s">
        <v>69</v>
      </c>
      <c r="K5358" t="s">
        <v>70</v>
      </c>
      <c r="L5358" t="s">
        <v>91</v>
      </c>
      <c r="M5358" t="s">
        <v>72</v>
      </c>
      <c r="N5358">
        <v>1.9689000000000002E-2</v>
      </c>
      <c r="O5358">
        <v>16085</v>
      </c>
      <c r="P5358">
        <v>2464</v>
      </c>
      <c r="Q5358">
        <v>4540</v>
      </c>
      <c r="R5358">
        <v>4600</v>
      </c>
      <c r="S5358">
        <v>2</v>
      </c>
      <c r="T5358">
        <v>2</v>
      </c>
      <c r="U5358" t="s">
        <v>125</v>
      </c>
      <c r="V5358">
        <v>10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1</v>
      </c>
      <c r="AC5358" t="s">
        <v>200</v>
      </c>
      <c r="AD5358">
        <v>2188609</v>
      </c>
      <c r="AE5358" t="s">
        <v>93</v>
      </c>
      <c r="AF5358">
        <v>3121.56</v>
      </c>
      <c r="AG5358">
        <v>19710</v>
      </c>
      <c r="AH5358">
        <v>21928.5</v>
      </c>
      <c r="AI5358">
        <v>1971</v>
      </c>
      <c r="AJ5358">
        <v>19710</v>
      </c>
      <c r="AK5358" t="s">
        <v>125</v>
      </c>
      <c r="AL5358">
        <v>10</v>
      </c>
      <c r="AM5358" t="s">
        <v>68</v>
      </c>
      <c r="AN5358">
        <v>1</v>
      </c>
      <c r="AO5358">
        <v>8.9817702999999999E-2</v>
      </c>
      <c r="AR5358" t="s">
        <v>79</v>
      </c>
      <c r="AS5358" t="s">
        <v>77</v>
      </c>
      <c r="AT5358">
        <v>-2002</v>
      </c>
      <c r="AU5358" t="s">
        <v>78</v>
      </c>
      <c r="AV5358" t="s">
        <v>79</v>
      </c>
      <c r="AW5358" t="s">
        <v>110</v>
      </c>
      <c r="AX5358" t="s">
        <v>81</v>
      </c>
      <c r="AY5358" t="s">
        <v>124</v>
      </c>
      <c r="AZ5358" t="s">
        <v>96</v>
      </c>
      <c r="BA5358" t="s">
        <v>76</v>
      </c>
      <c r="BB5358" t="s">
        <v>104</v>
      </c>
      <c r="BC5358">
        <v>42</v>
      </c>
      <c r="BD5358" t="s">
        <v>105</v>
      </c>
      <c r="BE5358">
        <v>10</v>
      </c>
      <c r="BF5358" t="s">
        <v>86</v>
      </c>
      <c r="BG5358" t="s">
        <v>106</v>
      </c>
      <c r="BH5358">
        <v>365243</v>
      </c>
      <c r="BI5358">
        <v>-1971</v>
      </c>
      <c r="BJ5358">
        <v>-1701</v>
      </c>
      <c r="BK5358">
        <v>-1701</v>
      </c>
      <c r="BL5358">
        <v>-1696</v>
      </c>
      <c r="BM5358">
        <v>0</v>
      </c>
    </row>
    <row r="5359" spans="1:65" x14ac:dyDescent="0.3">
      <c r="A5359">
        <v>145806</v>
      </c>
      <c r="B5359">
        <v>0</v>
      </c>
      <c r="C5359" t="s">
        <v>65</v>
      </c>
      <c r="D5359" t="s">
        <v>88</v>
      </c>
      <c r="E5359" t="s">
        <v>67</v>
      </c>
      <c r="F5359" t="s">
        <v>67</v>
      </c>
      <c r="G5359">
        <v>0</v>
      </c>
      <c r="H5359">
        <v>121500</v>
      </c>
      <c r="I5359">
        <v>675000</v>
      </c>
      <c r="J5359" t="s">
        <v>113</v>
      </c>
      <c r="K5359" t="s">
        <v>186</v>
      </c>
      <c r="L5359" t="s">
        <v>91</v>
      </c>
      <c r="M5359" t="s">
        <v>72</v>
      </c>
      <c r="N5359">
        <v>3.0755000000000001E-2</v>
      </c>
      <c r="O5359">
        <v>23032</v>
      </c>
      <c r="P5359">
        <v>365243</v>
      </c>
      <c r="Q5359">
        <v>10118</v>
      </c>
      <c r="R5359">
        <v>1864</v>
      </c>
      <c r="S5359">
        <v>2</v>
      </c>
      <c r="T5359">
        <v>2</v>
      </c>
      <c r="U5359" t="s">
        <v>120</v>
      </c>
      <c r="V5359">
        <v>13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 t="s">
        <v>76</v>
      </c>
      <c r="AD5359">
        <v>2735411</v>
      </c>
      <c r="AE5359" t="s">
        <v>65</v>
      </c>
      <c r="AF5359">
        <v>13782.105</v>
      </c>
      <c r="AG5359">
        <v>225000</v>
      </c>
      <c r="AH5359">
        <v>269550</v>
      </c>
      <c r="AJ5359">
        <v>225000</v>
      </c>
      <c r="AK5359" t="s">
        <v>120</v>
      </c>
      <c r="AL5359">
        <v>11</v>
      </c>
      <c r="AM5359" t="s">
        <v>68</v>
      </c>
      <c r="AN5359">
        <v>1</v>
      </c>
      <c r="AR5359" t="s">
        <v>76</v>
      </c>
      <c r="AS5359" t="s">
        <v>114</v>
      </c>
      <c r="AT5359">
        <v>-408</v>
      </c>
      <c r="AU5359" t="s">
        <v>78</v>
      </c>
      <c r="AV5359" t="s">
        <v>115</v>
      </c>
      <c r="AW5359" t="s">
        <v>80</v>
      </c>
      <c r="AX5359" t="s">
        <v>81</v>
      </c>
      <c r="AY5359" t="s">
        <v>76</v>
      </c>
      <c r="AZ5359" t="s">
        <v>82</v>
      </c>
      <c r="BA5359" t="s">
        <v>116</v>
      </c>
      <c r="BB5359" t="s">
        <v>117</v>
      </c>
      <c r="BC5359">
        <v>5</v>
      </c>
      <c r="BD5359" t="s">
        <v>76</v>
      </c>
      <c r="BE5359">
        <v>36</v>
      </c>
      <c r="BF5359" t="s">
        <v>147</v>
      </c>
      <c r="BG5359" t="s">
        <v>154</v>
      </c>
    </row>
    <row r="5360" spans="1:65" x14ac:dyDescent="0.3">
      <c r="A5360">
        <v>145820</v>
      </c>
      <c r="B5360">
        <v>0</v>
      </c>
      <c r="C5360" t="s">
        <v>65</v>
      </c>
      <c r="D5360" t="s">
        <v>88</v>
      </c>
      <c r="E5360" t="s">
        <v>67</v>
      </c>
      <c r="F5360" t="s">
        <v>67</v>
      </c>
      <c r="G5360">
        <v>0</v>
      </c>
      <c r="H5360">
        <v>269100</v>
      </c>
      <c r="I5360">
        <v>521280</v>
      </c>
      <c r="J5360" t="s">
        <v>133</v>
      </c>
      <c r="K5360" t="s">
        <v>90</v>
      </c>
      <c r="L5360" t="s">
        <v>91</v>
      </c>
      <c r="M5360" t="s">
        <v>72</v>
      </c>
      <c r="N5360">
        <v>1.0005999999999999E-2</v>
      </c>
      <c r="O5360">
        <v>20244</v>
      </c>
      <c r="P5360">
        <v>7987</v>
      </c>
      <c r="Q5360">
        <v>2053</v>
      </c>
      <c r="R5360">
        <v>3624</v>
      </c>
      <c r="S5360">
        <v>2</v>
      </c>
      <c r="T5360">
        <v>2</v>
      </c>
      <c r="U5360" t="s">
        <v>75</v>
      </c>
      <c r="V5360">
        <v>10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 t="s">
        <v>143</v>
      </c>
      <c r="AD5360">
        <v>1102192</v>
      </c>
      <c r="AE5360" t="s">
        <v>93</v>
      </c>
      <c r="AF5360">
        <v>5432.4449999999997</v>
      </c>
      <c r="AG5360">
        <v>30289.5</v>
      </c>
      <c r="AH5360">
        <v>27067.5</v>
      </c>
      <c r="AI5360">
        <v>4500</v>
      </c>
      <c r="AJ5360">
        <v>30289.5</v>
      </c>
      <c r="AK5360" t="s">
        <v>73</v>
      </c>
      <c r="AL5360">
        <v>9</v>
      </c>
      <c r="AM5360" t="s">
        <v>68</v>
      </c>
      <c r="AN5360">
        <v>1</v>
      </c>
      <c r="AO5360">
        <v>0.155251733</v>
      </c>
      <c r="AR5360" t="s">
        <v>79</v>
      </c>
      <c r="AS5360" t="s">
        <v>77</v>
      </c>
      <c r="AT5360">
        <v>-2628</v>
      </c>
      <c r="AU5360" t="s">
        <v>76</v>
      </c>
      <c r="AV5360" t="s">
        <v>79</v>
      </c>
      <c r="AW5360" t="s">
        <v>80</v>
      </c>
      <c r="AX5360" t="s">
        <v>102</v>
      </c>
      <c r="AY5360" t="s">
        <v>124</v>
      </c>
      <c r="AZ5360" t="s">
        <v>96</v>
      </c>
      <c r="BA5360" t="s">
        <v>76</v>
      </c>
      <c r="BB5360" t="s">
        <v>138</v>
      </c>
      <c r="BC5360">
        <v>16</v>
      </c>
      <c r="BD5360" t="s">
        <v>105</v>
      </c>
      <c r="BE5360">
        <v>6</v>
      </c>
      <c r="BF5360" t="s">
        <v>86</v>
      </c>
      <c r="BG5360" t="s">
        <v>106</v>
      </c>
      <c r="BH5360">
        <v>365243</v>
      </c>
      <c r="BI5360">
        <v>-2596</v>
      </c>
      <c r="BJ5360">
        <v>-2446</v>
      </c>
      <c r="BK5360">
        <v>-2446</v>
      </c>
      <c r="BL5360">
        <v>-2436</v>
      </c>
      <c r="BM5360">
        <v>1</v>
      </c>
    </row>
    <row r="5361" spans="1:65" x14ac:dyDescent="0.3">
      <c r="A5361">
        <v>145824</v>
      </c>
      <c r="B5361">
        <v>0</v>
      </c>
      <c r="C5361" t="s">
        <v>65</v>
      </c>
      <c r="D5361" t="s">
        <v>88</v>
      </c>
      <c r="E5361" t="s">
        <v>68</v>
      </c>
      <c r="F5361" t="s">
        <v>68</v>
      </c>
      <c r="G5361">
        <v>0</v>
      </c>
      <c r="H5361">
        <v>112500</v>
      </c>
      <c r="I5361">
        <v>495000</v>
      </c>
      <c r="J5361" t="s">
        <v>69</v>
      </c>
      <c r="K5361" t="s">
        <v>70</v>
      </c>
      <c r="L5361" t="s">
        <v>91</v>
      </c>
      <c r="M5361" t="s">
        <v>72</v>
      </c>
      <c r="N5361">
        <v>1.9101E-2</v>
      </c>
      <c r="O5361">
        <v>11686</v>
      </c>
      <c r="P5361">
        <v>1183</v>
      </c>
      <c r="Q5361">
        <v>4767</v>
      </c>
      <c r="R5361">
        <v>2784</v>
      </c>
      <c r="S5361">
        <v>2</v>
      </c>
      <c r="T5361">
        <v>2</v>
      </c>
      <c r="U5361" t="s">
        <v>123</v>
      </c>
      <c r="V5361">
        <v>11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 t="s">
        <v>238</v>
      </c>
      <c r="AD5361">
        <v>1312079</v>
      </c>
      <c r="AE5361" t="s">
        <v>93</v>
      </c>
      <c r="AF5361">
        <v>11479.365</v>
      </c>
      <c r="AG5361">
        <v>114808.5</v>
      </c>
      <c r="AH5361">
        <v>103324.5</v>
      </c>
      <c r="AI5361">
        <v>11484</v>
      </c>
      <c r="AJ5361">
        <v>114808.5</v>
      </c>
      <c r="AK5361" t="s">
        <v>73</v>
      </c>
      <c r="AL5361">
        <v>12</v>
      </c>
      <c r="AM5361" t="s">
        <v>68</v>
      </c>
      <c r="AN5361">
        <v>1</v>
      </c>
      <c r="AO5361">
        <v>0.108938972</v>
      </c>
      <c r="AR5361" t="s">
        <v>79</v>
      </c>
      <c r="AS5361" t="s">
        <v>77</v>
      </c>
      <c r="AT5361">
        <v>-2321</v>
      </c>
      <c r="AU5361" t="s">
        <v>78</v>
      </c>
      <c r="AV5361" t="s">
        <v>79</v>
      </c>
      <c r="AX5361" t="s">
        <v>81</v>
      </c>
      <c r="AY5361" t="s">
        <v>111</v>
      </c>
      <c r="AZ5361" t="s">
        <v>96</v>
      </c>
      <c r="BA5361" t="s">
        <v>76</v>
      </c>
      <c r="BB5361" t="s">
        <v>138</v>
      </c>
      <c r="BC5361">
        <v>30</v>
      </c>
      <c r="BD5361" t="s">
        <v>85</v>
      </c>
      <c r="BE5361">
        <v>10</v>
      </c>
      <c r="BF5361" t="s">
        <v>112</v>
      </c>
      <c r="BG5361" t="s">
        <v>151</v>
      </c>
      <c r="BH5361">
        <v>365243</v>
      </c>
      <c r="BI5361">
        <v>-2276</v>
      </c>
      <c r="BJ5361">
        <v>-2006</v>
      </c>
      <c r="BK5361">
        <v>-2006</v>
      </c>
      <c r="BL5361">
        <v>-1989</v>
      </c>
      <c r="BM5361">
        <v>0</v>
      </c>
    </row>
    <row r="5362" spans="1:65" x14ac:dyDescent="0.3">
      <c r="A5362">
        <v>145830</v>
      </c>
      <c r="B5362">
        <v>0</v>
      </c>
      <c r="C5362" t="s">
        <v>65</v>
      </c>
      <c r="D5362" t="s">
        <v>88</v>
      </c>
      <c r="E5362" t="s">
        <v>67</v>
      </c>
      <c r="F5362" t="s">
        <v>68</v>
      </c>
      <c r="G5362">
        <v>0</v>
      </c>
      <c r="H5362">
        <v>247500</v>
      </c>
      <c r="I5362">
        <v>1145209.5</v>
      </c>
      <c r="J5362" t="s">
        <v>113</v>
      </c>
      <c r="K5362" t="s">
        <v>70</v>
      </c>
      <c r="L5362" t="s">
        <v>91</v>
      </c>
      <c r="M5362" t="s">
        <v>72</v>
      </c>
      <c r="N5362">
        <v>1.0031999999999999E-2</v>
      </c>
      <c r="O5362">
        <v>20181</v>
      </c>
      <c r="P5362">
        <v>365243</v>
      </c>
      <c r="Q5362">
        <v>6881</v>
      </c>
      <c r="R5362">
        <v>3674</v>
      </c>
      <c r="S5362">
        <v>2</v>
      </c>
      <c r="T5362">
        <v>2</v>
      </c>
      <c r="U5362" t="s">
        <v>125</v>
      </c>
      <c r="V5362">
        <v>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 t="s">
        <v>76</v>
      </c>
      <c r="AD5362">
        <v>1337843</v>
      </c>
      <c r="AE5362" t="s">
        <v>65</v>
      </c>
      <c r="AF5362">
        <v>45099.45</v>
      </c>
      <c r="AG5362">
        <v>247500</v>
      </c>
      <c r="AH5362">
        <v>254196</v>
      </c>
      <c r="AJ5362">
        <v>247500</v>
      </c>
      <c r="AK5362" t="s">
        <v>120</v>
      </c>
      <c r="AL5362">
        <v>7</v>
      </c>
      <c r="AM5362" t="s">
        <v>68</v>
      </c>
      <c r="AN5362">
        <v>1</v>
      </c>
      <c r="AR5362" t="s">
        <v>76</v>
      </c>
      <c r="AS5362" t="s">
        <v>77</v>
      </c>
      <c r="AT5362">
        <v>-405</v>
      </c>
      <c r="AU5362" t="s">
        <v>78</v>
      </c>
      <c r="AV5362" t="s">
        <v>79</v>
      </c>
      <c r="AW5362" t="s">
        <v>80</v>
      </c>
      <c r="AX5362" t="s">
        <v>81</v>
      </c>
      <c r="AY5362" t="s">
        <v>76</v>
      </c>
      <c r="AZ5362" t="s">
        <v>82</v>
      </c>
      <c r="BA5362" t="s">
        <v>116</v>
      </c>
      <c r="BB5362" t="s">
        <v>121</v>
      </c>
      <c r="BC5362">
        <v>-1</v>
      </c>
      <c r="BD5362" t="s">
        <v>76</v>
      </c>
      <c r="BE5362">
        <v>6</v>
      </c>
      <c r="BF5362" t="s">
        <v>112</v>
      </c>
      <c r="BG5362" t="s">
        <v>118</v>
      </c>
      <c r="BH5362">
        <v>365243</v>
      </c>
      <c r="BI5362">
        <v>-375</v>
      </c>
      <c r="BJ5362">
        <v>-225</v>
      </c>
      <c r="BK5362">
        <v>-255</v>
      </c>
      <c r="BL5362">
        <v>-247</v>
      </c>
      <c r="BM5362">
        <v>1</v>
      </c>
    </row>
    <row r="5363" spans="1:65" x14ac:dyDescent="0.3">
      <c r="A5363">
        <v>145843</v>
      </c>
      <c r="B5363">
        <v>0</v>
      </c>
      <c r="C5363" t="s">
        <v>65</v>
      </c>
      <c r="D5363" t="s">
        <v>88</v>
      </c>
      <c r="E5363" t="s">
        <v>67</v>
      </c>
      <c r="F5363" t="s">
        <v>68</v>
      </c>
      <c r="G5363">
        <v>2</v>
      </c>
      <c r="H5363">
        <v>94500</v>
      </c>
      <c r="I5363">
        <v>297130.5</v>
      </c>
      <c r="J5363" t="s">
        <v>69</v>
      </c>
      <c r="K5363" t="s">
        <v>70</v>
      </c>
      <c r="L5363" t="s">
        <v>91</v>
      </c>
      <c r="M5363" t="s">
        <v>72</v>
      </c>
      <c r="N5363">
        <v>2.5163999999999999E-2</v>
      </c>
      <c r="O5363">
        <v>10947</v>
      </c>
      <c r="P5363">
        <v>1413</v>
      </c>
      <c r="Q5363">
        <v>2129</v>
      </c>
      <c r="R5363">
        <v>2846</v>
      </c>
      <c r="S5363">
        <v>2</v>
      </c>
      <c r="T5363">
        <v>2</v>
      </c>
      <c r="U5363" t="s">
        <v>109</v>
      </c>
      <c r="V5363">
        <v>10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 t="s">
        <v>108</v>
      </c>
      <c r="AD5363">
        <v>1491665</v>
      </c>
      <c r="AE5363" t="s">
        <v>65</v>
      </c>
      <c r="AF5363">
        <v>30469.5</v>
      </c>
      <c r="AG5363">
        <v>967500</v>
      </c>
      <c r="AH5363">
        <v>1107981</v>
      </c>
      <c r="AJ5363">
        <v>967500</v>
      </c>
      <c r="AK5363" t="s">
        <v>125</v>
      </c>
      <c r="AL5363">
        <v>12</v>
      </c>
      <c r="AM5363" t="s">
        <v>68</v>
      </c>
      <c r="AN5363">
        <v>1</v>
      </c>
      <c r="AR5363" t="s">
        <v>152</v>
      </c>
      <c r="AS5363" t="s">
        <v>114</v>
      </c>
      <c r="AT5363">
        <v>-122</v>
      </c>
      <c r="AU5363" t="s">
        <v>78</v>
      </c>
      <c r="AV5363" t="s">
        <v>115</v>
      </c>
      <c r="AW5363" t="s">
        <v>80</v>
      </c>
      <c r="AX5363" t="s">
        <v>81</v>
      </c>
      <c r="AY5363" t="s">
        <v>76</v>
      </c>
      <c r="AZ5363" t="s">
        <v>82</v>
      </c>
      <c r="BA5363" t="s">
        <v>83</v>
      </c>
      <c r="BB5363" t="s">
        <v>121</v>
      </c>
      <c r="BC5363">
        <v>-1</v>
      </c>
      <c r="BD5363" t="s">
        <v>76</v>
      </c>
      <c r="BE5363">
        <v>60</v>
      </c>
      <c r="BF5363" t="s">
        <v>112</v>
      </c>
      <c r="BG5363" t="s">
        <v>150</v>
      </c>
    </row>
    <row r="5364" spans="1:65" x14ac:dyDescent="0.3">
      <c r="A5364">
        <v>145845</v>
      </c>
      <c r="B5364">
        <v>0</v>
      </c>
      <c r="C5364" t="s">
        <v>65</v>
      </c>
      <c r="D5364" t="s">
        <v>66</v>
      </c>
      <c r="E5364" t="s">
        <v>68</v>
      </c>
      <c r="F5364" t="s">
        <v>68</v>
      </c>
      <c r="G5364">
        <v>0</v>
      </c>
      <c r="H5364">
        <v>157500</v>
      </c>
      <c r="I5364">
        <v>373140</v>
      </c>
      <c r="J5364" t="s">
        <v>69</v>
      </c>
      <c r="K5364" t="s">
        <v>90</v>
      </c>
      <c r="L5364" t="s">
        <v>119</v>
      </c>
      <c r="M5364" t="s">
        <v>72</v>
      </c>
      <c r="N5364">
        <v>8.2299999999999995E-3</v>
      </c>
      <c r="O5364">
        <v>9486</v>
      </c>
      <c r="P5364">
        <v>1109</v>
      </c>
      <c r="Q5364">
        <v>240</v>
      </c>
      <c r="R5364">
        <v>2115</v>
      </c>
      <c r="S5364">
        <v>2</v>
      </c>
      <c r="T5364">
        <v>2</v>
      </c>
      <c r="U5364" t="s">
        <v>109</v>
      </c>
      <c r="V5364">
        <v>12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 t="s">
        <v>92</v>
      </c>
      <c r="AD5364">
        <v>2006585</v>
      </c>
      <c r="AE5364" t="s">
        <v>93</v>
      </c>
      <c r="AF5364">
        <v>8414.5049999999992</v>
      </c>
      <c r="AG5364">
        <v>76495.5</v>
      </c>
      <c r="AH5364">
        <v>76495.5</v>
      </c>
      <c r="AI5364">
        <v>0</v>
      </c>
      <c r="AJ5364">
        <v>76495.5</v>
      </c>
      <c r="AK5364" t="s">
        <v>94</v>
      </c>
      <c r="AL5364">
        <v>14</v>
      </c>
      <c r="AM5364" t="s">
        <v>68</v>
      </c>
      <c r="AN5364">
        <v>1</v>
      </c>
      <c r="AO5364">
        <v>0</v>
      </c>
      <c r="AR5364" t="s">
        <v>79</v>
      </c>
      <c r="AS5364" t="s">
        <v>77</v>
      </c>
      <c r="AT5364">
        <v>-1063</v>
      </c>
      <c r="AU5364" t="s">
        <v>78</v>
      </c>
      <c r="AV5364" t="s">
        <v>79</v>
      </c>
      <c r="AW5364" t="s">
        <v>110</v>
      </c>
      <c r="AX5364" t="s">
        <v>102</v>
      </c>
      <c r="AY5364" t="s">
        <v>95</v>
      </c>
      <c r="AZ5364" t="s">
        <v>96</v>
      </c>
      <c r="BA5364" t="s">
        <v>76</v>
      </c>
      <c r="BB5364" t="s">
        <v>104</v>
      </c>
      <c r="BC5364">
        <v>2300</v>
      </c>
      <c r="BD5364" t="s">
        <v>85</v>
      </c>
      <c r="BE5364">
        <v>10</v>
      </c>
      <c r="BF5364" t="s">
        <v>112</v>
      </c>
      <c r="BG5364" t="s">
        <v>151</v>
      </c>
      <c r="BH5364">
        <v>365243</v>
      </c>
      <c r="BI5364">
        <v>-1032</v>
      </c>
      <c r="BJ5364">
        <v>-762</v>
      </c>
      <c r="BK5364">
        <v>-792</v>
      </c>
      <c r="BL5364">
        <v>-789</v>
      </c>
      <c r="BM5364">
        <v>0</v>
      </c>
    </row>
    <row r="5365" spans="1:65" x14ac:dyDescent="0.3">
      <c r="A5365">
        <v>145859</v>
      </c>
      <c r="B5365">
        <v>0</v>
      </c>
      <c r="C5365" t="s">
        <v>65</v>
      </c>
      <c r="D5365" t="s">
        <v>88</v>
      </c>
      <c r="E5365" t="s">
        <v>67</v>
      </c>
      <c r="F5365" t="s">
        <v>68</v>
      </c>
      <c r="G5365">
        <v>0</v>
      </c>
      <c r="H5365">
        <v>157500</v>
      </c>
      <c r="I5365">
        <v>1288350</v>
      </c>
      <c r="J5365" t="s">
        <v>113</v>
      </c>
      <c r="K5365" t="s">
        <v>90</v>
      </c>
      <c r="L5365" t="s">
        <v>91</v>
      </c>
      <c r="M5365" t="s">
        <v>72</v>
      </c>
      <c r="N5365">
        <v>1.0555999999999999E-2</v>
      </c>
      <c r="O5365">
        <v>22515</v>
      </c>
      <c r="P5365">
        <v>365243</v>
      </c>
      <c r="Q5365">
        <v>11150</v>
      </c>
      <c r="R5365">
        <v>4843</v>
      </c>
      <c r="S5365">
        <v>3</v>
      </c>
      <c r="T5365">
        <v>3</v>
      </c>
      <c r="U5365" t="s">
        <v>123</v>
      </c>
      <c r="V5365">
        <v>14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76</v>
      </c>
      <c r="AD5365">
        <v>1128273</v>
      </c>
      <c r="AE5365" t="s">
        <v>93</v>
      </c>
      <c r="AF5365">
        <v>7387.7849999999999</v>
      </c>
      <c r="AG5365">
        <v>72814.14</v>
      </c>
      <c r="AH5365">
        <v>36810</v>
      </c>
      <c r="AI5365">
        <v>36004.14</v>
      </c>
      <c r="AJ5365">
        <v>72814.14</v>
      </c>
      <c r="AK5365" t="s">
        <v>94</v>
      </c>
      <c r="AL5365">
        <v>15</v>
      </c>
      <c r="AM5365" t="s">
        <v>68</v>
      </c>
      <c r="AN5365">
        <v>1</v>
      </c>
      <c r="AO5365">
        <v>0.53851877599999998</v>
      </c>
      <c r="AR5365" t="s">
        <v>79</v>
      </c>
      <c r="AS5365" t="s">
        <v>77</v>
      </c>
      <c r="AT5365">
        <v>-2767</v>
      </c>
      <c r="AU5365" t="s">
        <v>78</v>
      </c>
      <c r="AV5365" t="s">
        <v>79</v>
      </c>
      <c r="AW5365" t="s">
        <v>110</v>
      </c>
      <c r="AX5365" t="s">
        <v>102</v>
      </c>
      <c r="AY5365" t="s">
        <v>95</v>
      </c>
      <c r="AZ5365" t="s">
        <v>96</v>
      </c>
      <c r="BA5365" t="s">
        <v>76</v>
      </c>
      <c r="BB5365" t="s">
        <v>104</v>
      </c>
      <c r="BC5365">
        <v>3000</v>
      </c>
      <c r="BD5365" t="s">
        <v>85</v>
      </c>
      <c r="BE5365">
        <v>6</v>
      </c>
      <c r="BF5365" t="s">
        <v>112</v>
      </c>
      <c r="BG5365" t="s">
        <v>151</v>
      </c>
      <c r="BH5365">
        <v>365243</v>
      </c>
      <c r="BI5365">
        <v>-2735</v>
      </c>
      <c r="BJ5365">
        <v>-2585</v>
      </c>
      <c r="BK5365">
        <v>-2615</v>
      </c>
      <c r="BL5365">
        <v>-2605</v>
      </c>
      <c r="BM5365">
        <v>0</v>
      </c>
    </row>
    <row r="5366" spans="1:65" x14ac:dyDescent="0.3">
      <c r="A5366">
        <v>145892</v>
      </c>
      <c r="B5366">
        <v>0</v>
      </c>
      <c r="C5366" t="s">
        <v>65</v>
      </c>
      <c r="D5366" t="s">
        <v>66</v>
      </c>
      <c r="E5366" t="s">
        <v>67</v>
      </c>
      <c r="F5366" t="s">
        <v>67</v>
      </c>
      <c r="G5366">
        <v>0</v>
      </c>
      <c r="H5366">
        <v>202500</v>
      </c>
      <c r="I5366">
        <v>1350000</v>
      </c>
      <c r="J5366" t="s">
        <v>69</v>
      </c>
      <c r="K5366" t="s">
        <v>70</v>
      </c>
      <c r="L5366" t="s">
        <v>91</v>
      </c>
      <c r="M5366" t="s">
        <v>72</v>
      </c>
      <c r="N5366">
        <v>3.5791999999999997E-2</v>
      </c>
      <c r="O5366">
        <v>18792</v>
      </c>
      <c r="P5366">
        <v>139</v>
      </c>
      <c r="Q5366">
        <v>570</v>
      </c>
      <c r="R5366">
        <v>2089</v>
      </c>
      <c r="S5366">
        <v>2</v>
      </c>
      <c r="T5366">
        <v>2</v>
      </c>
      <c r="U5366" t="s">
        <v>73</v>
      </c>
      <c r="V5366">
        <v>20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 t="s">
        <v>185</v>
      </c>
      <c r="AD5366">
        <v>1560344</v>
      </c>
      <c r="AE5366" t="s">
        <v>65</v>
      </c>
      <c r="AF5366">
        <v>16300.8</v>
      </c>
      <c r="AG5366">
        <v>360000</v>
      </c>
      <c r="AH5366">
        <v>360000</v>
      </c>
      <c r="AI5366">
        <v>0</v>
      </c>
      <c r="AJ5366">
        <v>360000</v>
      </c>
      <c r="AK5366" t="s">
        <v>73</v>
      </c>
      <c r="AL5366">
        <v>12</v>
      </c>
      <c r="AM5366" t="s">
        <v>68</v>
      </c>
      <c r="AN5366">
        <v>1</v>
      </c>
      <c r="AO5366">
        <v>0</v>
      </c>
      <c r="AR5366" t="s">
        <v>76</v>
      </c>
      <c r="AS5366" t="s">
        <v>77</v>
      </c>
      <c r="AT5366">
        <v>-1612</v>
      </c>
      <c r="AU5366" t="s">
        <v>78</v>
      </c>
      <c r="AV5366" t="s">
        <v>79</v>
      </c>
      <c r="AW5366" t="s">
        <v>80</v>
      </c>
      <c r="AX5366" t="s">
        <v>81</v>
      </c>
      <c r="AY5366" t="s">
        <v>76</v>
      </c>
      <c r="AZ5366" t="s">
        <v>82</v>
      </c>
      <c r="BA5366" t="s">
        <v>116</v>
      </c>
      <c r="BB5366" t="s">
        <v>121</v>
      </c>
      <c r="BC5366">
        <v>0</v>
      </c>
      <c r="BD5366" t="s">
        <v>76</v>
      </c>
      <c r="BE5366">
        <v>48</v>
      </c>
      <c r="BF5366" t="s">
        <v>147</v>
      </c>
      <c r="BG5366" t="s">
        <v>154</v>
      </c>
      <c r="BH5366">
        <v>365243</v>
      </c>
      <c r="BI5366">
        <v>-1582</v>
      </c>
      <c r="BJ5366">
        <v>-172</v>
      </c>
      <c r="BK5366">
        <v>-232</v>
      </c>
      <c r="BL5366">
        <v>-230</v>
      </c>
      <c r="BM5366">
        <v>0</v>
      </c>
    </row>
    <row r="5367" spans="1:65" x14ac:dyDescent="0.3">
      <c r="A5367">
        <v>145892</v>
      </c>
      <c r="B5367">
        <v>0</v>
      </c>
      <c r="C5367" t="s">
        <v>65</v>
      </c>
      <c r="D5367" t="s">
        <v>66</v>
      </c>
      <c r="E5367" t="s">
        <v>67</v>
      </c>
      <c r="F5367" t="s">
        <v>67</v>
      </c>
      <c r="G5367">
        <v>0</v>
      </c>
      <c r="H5367">
        <v>202500</v>
      </c>
      <c r="I5367">
        <v>1350000</v>
      </c>
      <c r="J5367" t="s">
        <v>69</v>
      </c>
      <c r="K5367" t="s">
        <v>70</v>
      </c>
      <c r="L5367" t="s">
        <v>91</v>
      </c>
      <c r="M5367" t="s">
        <v>72</v>
      </c>
      <c r="N5367">
        <v>3.5791999999999997E-2</v>
      </c>
      <c r="O5367">
        <v>18792</v>
      </c>
      <c r="P5367">
        <v>139</v>
      </c>
      <c r="Q5367">
        <v>570</v>
      </c>
      <c r="R5367">
        <v>2089</v>
      </c>
      <c r="S5367">
        <v>2</v>
      </c>
      <c r="T5367">
        <v>2</v>
      </c>
      <c r="U5367" t="s">
        <v>73</v>
      </c>
      <c r="V5367">
        <v>20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 t="s">
        <v>185</v>
      </c>
      <c r="AD5367">
        <v>1346875</v>
      </c>
      <c r="AE5367" t="s">
        <v>65</v>
      </c>
      <c r="AF5367">
        <v>15156</v>
      </c>
      <c r="AG5367">
        <v>180000</v>
      </c>
      <c r="AH5367">
        <v>180000</v>
      </c>
      <c r="AI5367">
        <v>0</v>
      </c>
      <c r="AJ5367">
        <v>180000</v>
      </c>
      <c r="AK5367" t="s">
        <v>94</v>
      </c>
      <c r="AL5367">
        <v>9</v>
      </c>
      <c r="AM5367" t="s">
        <v>68</v>
      </c>
      <c r="AN5367">
        <v>1</v>
      </c>
      <c r="AO5367">
        <v>0</v>
      </c>
      <c r="AR5367" t="s">
        <v>76</v>
      </c>
      <c r="AS5367" t="s">
        <v>114</v>
      </c>
      <c r="AT5367">
        <v>-2436</v>
      </c>
      <c r="AU5367" t="s">
        <v>78</v>
      </c>
      <c r="AV5367" t="s">
        <v>149</v>
      </c>
      <c r="AW5367" t="s">
        <v>80</v>
      </c>
      <c r="AX5367" t="s">
        <v>161</v>
      </c>
      <c r="AY5367" t="s">
        <v>76</v>
      </c>
      <c r="AZ5367" t="s">
        <v>82</v>
      </c>
      <c r="BA5367" t="s">
        <v>83</v>
      </c>
      <c r="BB5367" t="s">
        <v>121</v>
      </c>
      <c r="BC5367">
        <v>0</v>
      </c>
      <c r="BD5367" t="s">
        <v>76</v>
      </c>
      <c r="BE5367">
        <v>18</v>
      </c>
      <c r="BF5367" t="s">
        <v>86</v>
      </c>
      <c r="BG5367" t="s">
        <v>87</v>
      </c>
    </row>
    <row r="5368" spans="1:65" x14ac:dyDescent="0.3">
      <c r="A5368">
        <v>145901</v>
      </c>
      <c r="B5368">
        <v>0</v>
      </c>
      <c r="C5368" t="s">
        <v>65</v>
      </c>
      <c r="D5368" t="s">
        <v>88</v>
      </c>
      <c r="E5368" t="s">
        <v>67</v>
      </c>
      <c r="F5368" t="s">
        <v>68</v>
      </c>
      <c r="G5368">
        <v>0</v>
      </c>
      <c r="H5368">
        <v>202500</v>
      </c>
      <c r="I5368">
        <v>544500</v>
      </c>
      <c r="J5368" t="s">
        <v>89</v>
      </c>
      <c r="K5368" t="s">
        <v>70</v>
      </c>
      <c r="L5368" t="s">
        <v>139</v>
      </c>
      <c r="M5368" t="s">
        <v>72</v>
      </c>
      <c r="N5368">
        <v>1.5221E-2</v>
      </c>
      <c r="O5368">
        <v>19845</v>
      </c>
      <c r="P5368">
        <v>4851</v>
      </c>
      <c r="Q5368">
        <v>5680</v>
      </c>
      <c r="R5368">
        <v>3390</v>
      </c>
      <c r="S5368">
        <v>2</v>
      </c>
      <c r="T5368">
        <v>2</v>
      </c>
      <c r="U5368" t="s">
        <v>73</v>
      </c>
      <c r="V5368">
        <v>9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 t="s">
        <v>167</v>
      </c>
      <c r="AD5368">
        <v>1840866</v>
      </c>
      <c r="AE5368" t="s">
        <v>65</v>
      </c>
      <c r="AF5368">
        <v>41585.625</v>
      </c>
      <c r="AG5368">
        <v>900000</v>
      </c>
      <c r="AH5368">
        <v>978408</v>
      </c>
      <c r="AJ5368">
        <v>900000</v>
      </c>
      <c r="AK5368" t="s">
        <v>73</v>
      </c>
      <c r="AL5368">
        <v>10</v>
      </c>
      <c r="AM5368" t="s">
        <v>68</v>
      </c>
      <c r="AN5368">
        <v>1</v>
      </c>
      <c r="AR5368" t="s">
        <v>76</v>
      </c>
      <c r="AS5368" t="s">
        <v>77</v>
      </c>
      <c r="AT5368">
        <v>-1050</v>
      </c>
      <c r="AU5368" t="s">
        <v>78</v>
      </c>
      <c r="AV5368" t="s">
        <v>79</v>
      </c>
      <c r="AW5368" t="s">
        <v>80</v>
      </c>
      <c r="AX5368" t="s">
        <v>81</v>
      </c>
      <c r="AY5368" t="s">
        <v>76</v>
      </c>
      <c r="AZ5368" t="s">
        <v>82</v>
      </c>
      <c r="BA5368" t="s">
        <v>116</v>
      </c>
      <c r="BB5368" t="s">
        <v>121</v>
      </c>
      <c r="BC5368">
        <v>-1</v>
      </c>
      <c r="BD5368" t="s">
        <v>76</v>
      </c>
      <c r="BE5368">
        <v>36</v>
      </c>
      <c r="BF5368" t="s">
        <v>112</v>
      </c>
      <c r="BG5368" t="s">
        <v>118</v>
      </c>
      <c r="BH5368">
        <v>365243</v>
      </c>
      <c r="BI5368">
        <v>-1020</v>
      </c>
      <c r="BJ5368">
        <v>30</v>
      </c>
      <c r="BK5368">
        <v>365243</v>
      </c>
      <c r="BL5368">
        <v>365243</v>
      </c>
      <c r="BM5368">
        <v>1</v>
      </c>
    </row>
    <row r="5369" spans="1:65" x14ac:dyDescent="0.3">
      <c r="A5369">
        <v>145911</v>
      </c>
      <c r="B5369">
        <v>0</v>
      </c>
      <c r="C5369" t="s">
        <v>65</v>
      </c>
      <c r="D5369" t="s">
        <v>88</v>
      </c>
      <c r="E5369" t="s">
        <v>67</v>
      </c>
      <c r="F5369" t="s">
        <v>67</v>
      </c>
      <c r="G5369">
        <v>0</v>
      </c>
      <c r="H5369">
        <v>382500</v>
      </c>
      <c r="I5369">
        <v>639396</v>
      </c>
      <c r="J5369" t="s">
        <v>89</v>
      </c>
      <c r="K5369" t="s">
        <v>90</v>
      </c>
      <c r="L5369" t="s">
        <v>71</v>
      </c>
      <c r="M5369" t="s">
        <v>72</v>
      </c>
      <c r="N5369">
        <v>3.2561E-2</v>
      </c>
      <c r="O5369">
        <v>17918</v>
      </c>
      <c r="P5369">
        <v>6222</v>
      </c>
      <c r="Q5369">
        <v>6043</v>
      </c>
      <c r="R5369">
        <v>1437</v>
      </c>
      <c r="S5369">
        <v>1</v>
      </c>
      <c r="T5369">
        <v>1</v>
      </c>
      <c r="U5369" t="s">
        <v>109</v>
      </c>
      <c r="V5369">
        <v>16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141</v>
      </c>
      <c r="AD5369">
        <v>1439183</v>
      </c>
      <c r="AE5369" t="s">
        <v>93</v>
      </c>
      <c r="AF5369">
        <v>3535.7849999999999</v>
      </c>
      <c r="AG5369">
        <v>29655</v>
      </c>
      <c r="AH5369">
        <v>26505</v>
      </c>
      <c r="AI5369">
        <v>3150</v>
      </c>
      <c r="AJ5369">
        <v>29655</v>
      </c>
      <c r="AK5369" t="s">
        <v>94</v>
      </c>
      <c r="AL5369">
        <v>13</v>
      </c>
      <c r="AM5369" t="s">
        <v>68</v>
      </c>
      <c r="AN5369">
        <v>1</v>
      </c>
      <c r="AO5369">
        <v>0.115684922</v>
      </c>
      <c r="AR5369" t="s">
        <v>79</v>
      </c>
      <c r="AS5369" t="s">
        <v>77</v>
      </c>
      <c r="AT5369">
        <v>-2610</v>
      </c>
      <c r="AU5369" t="s">
        <v>78</v>
      </c>
      <c r="AV5369" t="s">
        <v>79</v>
      </c>
      <c r="AW5369" t="s">
        <v>80</v>
      </c>
      <c r="AX5369" t="s">
        <v>161</v>
      </c>
      <c r="AY5369" t="s">
        <v>124</v>
      </c>
      <c r="AZ5369" t="s">
        <v>96</v>
      </c>
      <c r="BA5369" t="s">
        <v>76</v>
      </c>
      <c r="BB5369" t="s">
        <v>138</v>
      </c>
      <c r="BC5369">
        <v>24</v>
      </c>
      <c r="BD5369" t="s">
        <v>105</v>
      </c>
      <c r="BE5369">
        <v>10</v>
      </c>
      <c r="BF5369" t="s">
        <v>86</v>
      </c>
      <c r="BG5369" t="s">
        <v>106</v>
      </c>
      <c r="BH5369">
        <v>365243</v>
      </c>
      <c r="BI5369">
        <v>-2573</v>
      </c>
      <c r="BJ5369">
        <v>-2303</v>
      </c>
      <c r="BK5369">
        <v>-2363</v>
      </c>
      <c r="BL5369">
        <v>-2357</v>
      </c>
      <c r="BM5369">
        <v>0</v>
      </c>
    </row>
    <row r="5370" spans="1:65" x14ac:dyDescent="0.3">
      <c r="A5370">
        <v>145914</v>
      </c>
      <c r="B5370">
        <v>0</v>
      </c>
      <c r="C5370" t="s">
        <v>65</v>
      </c>
      <c r="D5370" t="s">
        <v>88</v>
      </c>
      <c r="E5370" t="s">
        <v>67</v>
      </c>
      <c r="F5370" t="s">
        <v>67</v>
      </c>
      <c r="G5370">
        <v>0</v>
      </c>
      <c r="H5370">
        <v>67500</v>
      </c>
      <c r="I5370">
        <v>646920</v>
      </c>
      <c r="J5370" t="s">
        <v>69</v>
      </c>
      <c r="K5370" t="s">
        <v>70</v>
      </c>
      <c r="L5370" t="s">
        <v>91</v>
      </c>
      <c r="M5370" t="s">
        <v>72</v>
      </c>
      <c r="N5370">
        <v>4.6219999999999997E-2</v>
      </c>
      <c r="O5370">
        <v>19407</v>
      </c>
      <c r="P5370">
        <v>3364</v>
      </c>
      <c r="Q5370">
        <v>13466</v>
      </c>
      <c r="R5370">
        <v>2524</v>
      </c>
      <c r="S5370">
        <v>1</v>
      </c>
      <c r="T5370">
        <v>1</v>
      </c>
      <c r="U5370" t="s">
        <v>125</v>
      </c>
      <c r="V5370">
        <v>21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 t="s">
        <v>108</v>
      </c>
      <c r="AD5370">
        <v>2198547</v>
      </c>
      <c r="AE5370" t="s">
        <v>99</v>
      </c>
      <c r="AF5370">
        <v>6750</v>
      </c>
      <c r="AG5370">
        <v>0</v>
      </c>
      <c r="AH5370">
        <v>135000</v>
      </c>
      <c r="AK5370" t="s">
        <v>120</v>
      </c>
      <c r="AL5370">
        <v>10</v>
      </c>
      <c r="AM5370" t="s">
        <v>68</v>
      </c>
      <c r="AN5370">
        <v>1</v>
      </c>
      <c r="AR5370" t="s">
        <v>79</v>
      </c>
      <c r="AS5370" t="s">
        <v>77</v>
      </c>
      <c r="AT5370">
        <v>-2503</v>
      </c>
      <c r="AU5370" t="s">
        <v>76</v>
      </c>
      <c r="AV5370" t="s">
        <v>79</v>
      </c>
      <c r="AX5370" t="s">
        <v>81</v>
      </c>
      <c r="AY5370" t="s">
        <v>76</v>
      </c>
      <c r="AZ5370" t="s">
        <v>131</v>
      </c>
      <c r="BA5370" t="s">
        <v>116</v>
      </c>
      <c r="BB5370" t="s">
        <v>104</v>
      </c>
      <c r="BC5370">
        <v>-1</v>
      </c>
      <c r="BD5370" t="s">
        <v>85</v>
      </c>
      <c r="BE5370">
        <v>0</v>
      </c>
      <c r="BF5370" t="s">
        <v>76</v>
      </c>
      <c r="BG5370" t="s">
        <v>132</v>
      </c>
      <c r="BH5370">
        <v>-2502</v>
      </c>
      <c r="BI5370">
        <v>-2452</v>
      </c>
      <c r="BJ5370">
        <v>365243</v>
      </c>
      <c r="BK5370">
        <v>365243</v>
      </c>
      <c r="BL5370">
        <v>365243</v>
      </c>
      <c r="BM5370">
        <v>0</v>
      </c>
    </row>
    <row r="5371" spans="1:65" x14ac:dyDescent="0.3">
      <c r="A5371">
        <v>145915</v>
      </c>
      <c r="B5371">
        <v>1</v>
      </c>
      <c r="C5371" t="s">
        <v>65</v>
      </c>
      <c r="D5371" t="s">
        <v>88</v>
      </c>
      <c r="E5371" t="s">
        <v>67</v>
      </c>
      <c r="F5371" t="s">
        <v>68</v>
      </c>
      <c r="G5371">
        <v>0</v>
      </c>
      <c r="H5371">
        <v>216000</v>
      </c>
      <c r="I5371">
        <v>343683</v>
      </c>
      <c r="J5371" t="s">
        <v>69</v>
      </c>
      <c r="K5371" t="s">
        <v>70</v>
      </c>
      <c r="L5371" t="s">
        <v>140</v>
      </c>
      <c r="M5371" t="s">
        <v>72</v>
      </c>
      <c r="N5371">
        <v>3.0755000000000001E-2</v>
      </c>
      <c r="O5371">
        <v>14372</v>
      </c>
      <c r="P5371">
        <v>2392</v>
      </c>
      <c r="Q5371">
        <v>5470</v>
      </c>
      <c r="R5371">
        <v>4365</v>
      </c>
      <c r="S5371">
        <v>2</v>
      </c>
      <c r="T5371">
        <v>2</v>
      </c>
      <c r="U5371" t="s">
        <v>75</v>
      </c>
      <c r="V5371">
        <v>11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1</v>
      </c>
      <c r="AC5371" t="s">
        <v>108</v>
      </c>
      <c r="AD5371">
        <v>1616864</v>
      </c>
      <c r="AE5371" t="s">
        <v>65</v>
      </c>
      <c r="AG5371">
        <v>0</v>
      </c>
      <c r="AH5371">
        <v>0</v>
      </c>
      <c r="AK5371" t="s">
        <v>75</v>
      </c>
      <c r="AL5371">
        <v>11</v>
      </c>
      <c r="AM5371" t="s">
        <v>68</v>
      </c>
      <c r="AN5371">
        <v>1</v>
      </c>
      <c r="AR5371" t="s">
        <v>76</v>
      </c>
      <c r="AS5371" t="s">
        <v>129</v>
      </c>
      <c r="AT5371">
        <v>-287</v>
      </c>
      <c r="AU5371" t="s">
        <v>76</v>
      </c>
      <c r="AV5371" t="s">
        <v>79</v>
      </c>
      <c r="AX5371" t="s">
        <v>81</v>
      </c>
      <c r="AY5371" t="s">
        <v>76</v>
      </c>
      <c r="AZ5371" t="s">
        <v>76</v>
      </c>
      <c r="BA5371" t="s">
        <v>76</v>
      </c>
      <c r="BB5371" t="s">
        <v>121</v>
      </c>
      <c r="BC5371">
        <v>-1</v>
      </c>
      <c r="BD5371" t="s">
        <v>76</v>
      </c>
      <c r="BF5371" t="s">
        <v>76</v>
      </c>
      <c r="BG5371" t="s">
        <v>82</v>
      </c>
    </row>
    <row r="5372" spans="1:65" x14ac:dyDescent="0.3">
      <c r="A5372">
        <v>145927</v>
      </c>
      <c r="B5372">
        <v>0</v>
      </c>
      <c r="C5372" t="s">
        <v>65</v>
      </c>
      <c r="D5372" t="s">
        <v>66</v>
      </c>
      <c r="E5372" t="s">
        <v>68</v>
      </c>
      <c r="F5372" t="s">
        <v>68</v>
      </c>
      <c r="G5372">
        <v>1</v>
      </c>
      <c r="H5372">
        <v>121500</v>
      </c>
      <c r="I5372">
        <v>450000</v>
      </c>
      <c r="J5372" t="s">
        <v>69</v>
      </c>
      <c r="K5372" t="s">
        <v>126</v>
      </c>
      <c r="L5372" t="s">
        <v>91</v>
      </c>
      <c r="M5372" t="s">
        <v>72</v>
      </c>
      <c r="N5372">
        <v>2.6391999999999999E-2</v>
      </c>
      <c r="O5372">
        <v>10700</v>
      </c>
      <c r="P5372">
        <v>2456</v>
      </c>
      <c r="Q5372">
        <v>1456</v>
      </c>
      <c r="R5372">
        <v>3354</v>
      </c>
      <c r="S5372">
        <v>2</v>
      </c>
      <c r="T5372">
        <v>2</v>
      </c>
      <c r="U5372" t="s">
        <v>109</v>
      </c>
      <c r="V5372">
        <v>10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 t="s">
        <v>130</v>
      </c>
      <c r="AD5372">
        <v>1019938</v>
      </c>
      <c r="AE5372" t="s">
        <v>93</v>
      </c>
      <c r="AG5372">
        <v>29655</v>
      </c>
      <c r="AH5372">
        <v>29655</v>
      </c>
      <c r="AI5372">
        <v>0</v>
      </c>
      <c r="AJ5372">
        <v>29655</v>
      </c>
      <c r="AK5372" t="s">
        <v>73</v>
      </c>
      <c r="AL5372">
        <v>11</v>
      </c>
      <c r="AM5372" t="s">
        <v>68</v>
      </c>
      <c r="AN5372">
        <v>1</v>
      </c>
      <c r="AO5372">
        <v>0</v>
      </c>
      <c r="AR5372" t="s">
        <v>79</v>
      </c>
      <c r="AS5372" t="s">
        <v>180</v>
      </c>
      <c r="AT5372">
        <v>-1057</v>
      </c>
      <c r="AU5372" t="s">
        <v>78</v>
      </c>
      <c r="AV5372" t="s">
        <v>181</v>
      </c>
      <c r="AX5372" t="s">
        <v>81</v>
      </c>
      <c r="AY5372" t="s">
        <v>124</v>
      </c>
      <c r="AZ5372" t="s">
        <v>76</v>
      </c>
      <c r="BA5372" t="s">
        <v>76</v>
      </c>
      <c r="BB5372" t="s">
        <v>104</v>
      </c>
      <c r="BC5372">
        <v>30</v>
      </c>
      <c r="BD5372" t="s">
        <v>105</v>
      </c>
      <c r="BF5372" t="s">
        <v>76</v>
      </c>
      <c r="BG5372" t="s">
        <v>106</v>
      </c>
    </row>
    <row r="5373" spans="1:65" x14ac:dyDescent="0.3">
      <c r="A5373">
        <v>145952</v>
      </c>
      <c r="B5373">
        <v>0</v>
      </c>
      <c r="C5373" t="s">
        <v>65</v>
      </c>
      <c r="D5373" t="s">
        <v>88</v>
      </c>
      <c r="E5373" t="s">
        <v>68</v>
      </c>
      <c r="F5373" t="s">
        <v>67</v>
      </c>
      <c r="G5373">
        <v>1</v>
      </c>
      <c r="H5373">
        <v>112500</v>
      </c>
      <c r="I5373">
        <v>229230</v>
      </c>
      <c r="J5373" t="s">
        <v>69</v>
      </c>
      <c r="K5373" t="s">
        <v>70</v>
      </c>
      <c r="L5373" t="s">
        <v>71</v>
      </c>
      <c r="M5373" t="s">
        <v>72</v>
      </c>
      <c r="N5373">
        <v>7.1139999999999997E-3</v>
      </c>
      <c r="O5373">
        <v>10991</v>
      </c>
      <c r="P5373">
        <v>411</v>
      </c>
      <c r="Q5373">
        <v>5008</v>
      </c>
      <c r="R5373">
        <v>3485</v>
      </c>
      <c r="S5373">
        <v>2</v>
      </c>
      <c r="T5373">
        <v>2</v>
      </c>
      <c r="U5373" t="s">
        <v>125</v>
      </c>
      <c r="V5373">
        <v>16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 t="s">
        <v>108</v>
      </c>
      <c r="AD5373">
        <v>2614850</v>
      </c>
      <c r="AE5373" t="s">
        <v>93</v>
      </c>
      <c r="AF5373">
        <v>11593.26</v>
      </c>
      <c r="AG5373">
        <v>115965</v>
      </c>
      <c r="AH5373">
        <v>104368.5</v>
      </c>
      <c r="AI5373">
        <v>11596.5</v>
      </c>
      <c r="AJ5373">
        <v>115965</v>
      </c>
      <c r="AK5373" t="s">
        <v>75</v>
      </c>
      <c r="AL5373">
        <v>15</v>
      </c>
      <c r="AM5373" t="s">
        <v>68</v>
      </c>
      <c r="AN5373">
        <v>1</v>
      </c>
      <c r="AO5373">
        <v>0.108909091</v>
      </c>
      <c r="AR5373" t="s">
        <v>79</v>
      </c>
      <c r="AS5373" t="s">
        <v>114</v>
      </c>
      <c r="AT5373">
        <v>-387</v>
      </c>
      <c r="AU5373" t="s">
        <v>78</v>
      </c>
      <c r="AV5373" t="s">
        <v>165</v>
      </c>
      <c r="AX5373" t="s">
        <v>81</v>
      </c>
      <c r="AY5373" t="s">
        <v>124</v>
      </c>
      <c r="AZ5373" t="s">
        <v>96</v>
      </c>
      <c r="BA5373" t="s">
        <v>76</v>
      </c>
      <c r="BB5373" t="s">
        <v>104</v>
      </c>
      <c r="BC5373">
        <v>40</v>
      </c>
      <c r="BD5373" t="s">
        <v>105</v>
      </c>
      <c r="BE5373">
        <v>12</v>
      </c>
      <c r="BF5373" t="s">
        <v>86</v>
      </c>
      <c r="BG5373" t="s">
        <v>106</v>
      </c>
    </row>
    <row r="5374" spans="1:65" x14ac:dyDescent="0.3">
      <c r="A5374">
        <v>145969</v>
      </c>
      <c r="B5374">
        <v>0</v>
      </c>
      <c r="C5374" t="s">
        <v>65</v>
      </c>
      <c r="D5374" t="s">
        <v>66</v>
      </c>
      <c r="E5374" t="s">
        <v>68</v>
      </c>
      <c r="F5374" t="s">
        <v>68</v>
      </c>
      <c r="G5374">
        <v>0</v>
      </c>
      <c r="H5374">
        <v>292500</v>
      </c>
      <c r="I5374">
        <v>545040</v>
      </c>
      <c r="J5374" t="s">
        <v>133</v>
      </c>
      <c r="K5374" t="s">
        <v>90</v>
      </c>
      <c r="L5374" t="s">
        <v>71</v>
      </c>
      <c r="M5374" t="s">
        <v>72</v>
      </c>
      <c r="N5374">
        <v>1.0500000000000001E-2</v>
      </c>
      <c r="O5374">
        <v>11772</v>
      </c>
      <c r="P5374">
        <v>1732</v>
      </c>
      <c r="Q5374">
        <v>5265</v>
      </c>
      <c r="R5374">
        <v>4347</v>
      </c>
      <c r="S5374">
        <v>3</v>
      </c>
      <c r="T5374">
        <v>3</v>
      </c>
      <c r="U5374" t="s">
        <v>109</v>
      </c>
      <c r="V5374">
        <v>18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 t="s">
        <v>134</v>
      </c>
      <c r="AD5374">
        <v>1278413</v>
      </c>
      <c r="AE5374" t="s">
        <v>65</v>
      </c>
      <c r="AG5374">
        <v>0</v>
      </c>
      <c r="AH5374">
        <v>0</v>
      </c>
      <c r="AK5374" t="s">
        <v>120</v>
      </c>
      <c r="AL5374">
        <v>17</v>
      </c>
      <c r="AM5374" t="s">
        <v>68</v>
      </c>
      <c r="AN5374">
        <v>1</v>
      </c>
      <c r="AR5374" t="s">
        <v>76</v>
      </c>
      <c r="AS5374" t="s">
        <v>129</v>
      </c>
      <c r="AT5374">
        <v>-338</v>
      </c>
      <c r="AU5374" t="s">
        <v>76</v>
      </c>
      <c r="AV5374" t="s">
        <v>79</v>
      </c>
      <c r="AX5374" t="s">
        <v>81</v>
      </c>
      <c r="AY5374" t="s">
        <v>76</v>
      </c>
      <c r="AZ5374" t="s">
        <v>76</v>
      </c>
      <c r="BA5374" t="s">
        <v>76</v>
      </c>
      <c r="BB5374" t="s">
        <v>121</v>
      </c>
      <c r="BC5374">
        <v>-1</v>
      </c>
      <c r="BD5374" t="s">
        <v>76</v>
      </c>
      <c r="BF5374" t="s">
        <v>76</v>
      </c>
      <c r="BG5374" t="s">
        <v>82</v>
      </c>
    </row>
    <row r="5375" spans="1:65" x14ac:dyDescent="0.3">
      <c r="A5375">
        <v>145969</v>
      </c>
      <c r="B5375">
        <v>0</v>
      </c>
      <c r="C5375" t="s">
        <v>65</v>
      </c>
      <c r="D5375" t="s">
        <v>66</v>
      </c>
      <c r="E5375" t="s">
        <v>68</v>
      </c>
      <c r="F5375" t="s">
        <v>68</v>
      </c>
      <c r="G5375">
        <v>0</v>
      </c>
      <c r="H5375">
        <v>292500</v>
      </c>
      <c r="I5375">
        <v>545040</v>
      </c>
      <c r="J5375" t="s">
        <v>133</v>
      </c>
      <c r="K5375" t="s">
        <v>90</v>
      </c>
      <c r="L5375" t="s">
        <v>71</v>
      </c>
      <c r="M5375" t="s">
        <v>72</v>
      </c>
      <c r="N5375">
        <v>1.0500000000000001E-2</v>
      </c>
      <c r="O5375">
        <v>11772</v>
      </c>
      <c r="P5375">
        <v>1732</v>
      </c>
      <c r="Q5375">
        <v>5265</v>
      </c>
      <c r="R5375">
        <v>4347</v>
      </c>
      <c r="S5375">
        <v>3</v>
      </c>
      <c r="T5375">
        <v>3</v>
      </c>
      <c r="U5375" t="s">
        <v>109</v>
      </c>
      <c r="V5375">
        <v>18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 t="s">
        <v>134</v>
      </c>
      <c r="AD5375">
        <v>1720402</v>
      </c>
      <c r="AE5375" t="s">
        <v>65</v>
      </c>
      <c r="AF5375">
        <v>17351.91</v>
      </c>
      <c r="AG5375">
        <v>90000</v>
      </c>
      <c r="AH5375">
        <v>92970</v>
      </c>
      <c r="AJ5375">
        <v>90000</v>
      </c>
      <c r="AK5375" t="s">
        <v>73</v>
      </c>
      <c r="AL5375">
        <v>11</v>
      </c>
      <c r="AM5375" t="s">
        <v>68</v>
      </c>
      <c r="AN5375">
        <v>1</v>
      </c>
      <c r="AR5375" t="s">
        <v>76</v>
      </c>
      <c r="AS5375" t="s">
        <v>77</v>
      </c>
      <c r="AT5375">
        <v>-680</v>
      </c>
      <c r="AU5375" t="s">
        <v>78</v>
      </c>
      <c r="AV5375" t="s">
        <v>79</v>
      </c>
      <c r="AX5375" t="s">
        <v>81</v>
      </c>
      <c r="AY5375" t="s">
        <v>76</v>
      </c>
      <c r="AZ5375" t="s">
        <v>82</v>
      </c>
      <c r="BA5375" t="s">
        <v>116</v>
      </c>
      <c r="BB5375" t="s">
        <v>121</v>
      </c>
      <c r="BC5375">
        <v>-1</v>
      </c>
      <c r="BD5375" t="s">
        <v>76</v>
      </c>
      <c r="BE5375">
        <v>6</v>
      </c>
      <c r="BF5375" t="s">
        <v>147</v>
      </c>
      <c r="BG5375" t="s">
        <v>154</v>
      </c>
      <c r="BH5375">
        <v>365243</v>
      </c>
      <c r="BI5375">
        <v>-650</v>
      </c>
      <c r="BJ5375">
        <v>-500</v>
      </c>
      <c r="BK5375">
        <v>-560</v>
      </c>
      <c r="BL5375">
        <v>-544</v>
      </c>
      <c r="BM5375">
        <v>1</v>
      </c>
    </row>
    <row r="5376" spans="1:65" x14ac:dyDescent="0.3">
      <c r="A5376">
        <v>145970</v>
      </c>
      <c r="B5376">
        <v>0</v>
      </c>
      <c r="C5376" t="s">
        <v>65</v>
      </c>
      <c r="D5376" t="s">
        <v>88</v>
      </c>
      <c r="E5376" t="s">
        <v>68</v>
      </c>
      <c r="F5376" t="s">
        <v>68</v>
      </c>
      <c r="G5376">
        <v>1</v>
      </c>
      <c r="H5376">
        <v>540000</v>
      </c>
      <c r="I5376">
        <v>2033977.5</v>
      </c>
      <c r="J5376" t="s">
        <v>69</v>
      </c>
      <c r="K5376" t="s">
        <v>90</v>
      </c>
      <c r="L5376" t="s">
        <v>91</v>
      </c>
      <c r="M5376" t="s">
        <v>72</v>
      </c>
      <c r="N5376">
        <v>2.461E-2</v>
      </c>
      <c r="O5376">
        <v>17243</v>
      </c>
      <c r="P5376">
        <v>1109</v>
      </c>
      <c r="Q5376">
        <v>901</v>
      </c>
      <c r="R5376">
        <v>764</v>
      </c>
      <c r="S5376">
        <v>2</v>
      </c>
      <c r="T5376">
        <v>2</v>
      </c>
      <c r="U5376" t="s">
        <v>75</v>
      </c>
      <c r="V5376">
        <v>14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1</v>
      </c>
      <c r="AC5376" t="s">
        <v>143</v>
      </c>
      <c r="AD5376">
        <v>1714584</v>
      </c>
      <c r="AE5376" t="s">
        <v>93</v>
      </c>
      <c r="AF5376">
        <v>9538.5149999999994</v>
      </c>
      <c r="AG5376">
        <v>80050.5</v>
      </c>
      <c r="AH5376">
        <v>50953.5</v>
      </c>
      <c r="AI5376">
        <v>31500</v>
      </c>
      <c r="AJ5376">
        <v>80050.5</v>
      </c>
      <c r="AK5376" t="s">
        <v>94</v>
      </c>
      <c r="AL5376">
        <v>13</v>
      </c>
      <c r="AM5376" t="s">
        <v>68</v>
      </c>
      <c r="AN5376">
        <v>1</v>
      </c>
      <c r="AO5376">
        <v>0.41606922200000002</v>
      </c>
      <c r="AR5376" t="s">
        <v>79</v>
      </c>
      <c r="AS5376" t="s">
        <v>77</v>
      </c>
      <c r="AT5376">
        <v>-1737</v>
      </c>
      <c r="AU5376" t="s">
        <v>76</v>
      </c>
      <c r="AV5376" t="s">
        <v>79</v>
      </c>
      <c r="AW5376" t="s">
        <v>101</v>
      </c>
      <c r="AX5376" t="s">
        <v>81</v>
      </c>
      <c r="AY5376" t="s">
        <v>111</v>
      </c>
      <c r="AZ5376" t="s">
        <v>96</v>
      </c>
      <c r="BA5376" t="s">
        <v>76</v>
      </c>
      <c r="BB5376" t="s">
        <v>84</v>
      </c>
      <c r="BC5376">
        <v>132</v>
      </c>
      <c r="BD5376" t="s">
        <v>85</v>
      </c>
      <c r="BE5376">
        <v>6</v>
      </c>
      <c r="BF5376" t="s">
        <v>147</v>
      </c>
      <c r="BG5376" t="s">
        <v>151</v>
      </c>
      <c r="BH5376">
        <v>365243</v>
      </c>
      <c r="BI5376">
        <v>-1700</v>
      </c>
      <c r="BJ5376">
        <v>-1550</v>
      </c>
      <c r="BK5376">
        <v>-1610</v>
      </c>
      <c r="BL5376">
        <v>-1603</v>
      </c>
      <c r="BM5376">
        <v>0</v>
      </c>
    </row>
    <row r="5377" spans="1:65" x14ac:dyDescent="0.3">
      <c r="A5377">
        <v>145973</v>
      </c>
      <c r="B5377">
        <v>1</v>
      </c>
      <c r="C5377" t="s">
        <v>65</v>
      </c>
      <c r="D5377" t="s">
        <v>88</v>
      </c>
      <c r="E5377" t="s">
        <v>67</v>
      </c>
      <c r="F5377" t="s">
        <v>68</v>
      </c>
      <c r="G5377">
        <v>1</v>
      </c>
      <c r="H5377">
        <v>112500</v>
      </c>
      <c r="I5377">
        <v>369720</v>
      </c>
      <c r="J5377" t="s">
        <v>69</v>
      </c>
      <c r="K5377" t="s">
        <v>70</v>
      </c>
      <c r="L5377" t="s">
        <v>91</v>
      </c>
      <c r="M5377" t="s">
        <v>72</v>
      </c>
      <c r="N5377">
        <v>3.5791999999999997E-2</v>
      </c>
      <c r="O5377">
        <v>10264</v>
      </c>
      <c r="P5377">
        <v>894</v>
      </c>
      <c r="Q5377">
        <v>4259</v>
      </c>
      <c r="R5377">
        <v>2803</v>
      </c>
      <c r="S5377">
        <v>2</v>
      </c>
      <c r="T5377">
        <v>2</v>
      </c>
      <c r="U5377" t="s">
        <v>94</v>
      </c>
      <c r="V5377">
        <v>10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 t="s">
        <v>145</v>
      </c>
      <c r="AD5377">
        <v>1378272</v>
      </c>
      <c r="AE5377" t="s">
        <v>93</v>
      </c>
      <c r="AF5377">
        <v>4591.08</v>
      </c>
      <c r="AG5377">
        <v>71275.5</v>
      </c>
      <c r="AH5377">
        <v>86328</v>
      </c>
      <c r="AI5377">
        <v>0</v>
      </c>
      <c r="AJ5377">
        <v>71275.5</v>
      </c>
      <c r="AK5377" t="s">
        <v>123</v>
      </c>
      <c r="AL5377">
        <v>14</v>
      </c>
      <c r="AM5377" t="s">
        <v>68</v>
      </c>
      <c r="AN5377">
        <v>1</v>
      </c>
      <c r="AO5377">
        <v>0</v>
      </c>
      <c r="AR5377" t="s">
        <v>79</v>
      </c>
      <c r="AS5377" t="s">
        <v>77</v>
      </c>
      <c r="AT5377">
        <v>-460</v>
      </c>
      <c r="AU5377" t="s">
        <v>78</v>
      </c>
      <c r="AV5377" t="s">
        <v>79</v>
      </c>
      <c r="AX5377" t="s">
        <v>102</v>
      </c>
      <c r="AY5377" t="s">
        <v>95</v>
      </c>
      <c r="AZ5377" t="s">
        <v>96</v>
      </c>
      <c r="BA5377" t="s">
        <v>76</v>
      </c>
      <c r="BB5377" t="s">
        <v>84</v>
      </c>
      <c r="BC5377">
        <v>100</v>
      </c>
      <c r="BD5377" t="s">
        <v>85</v>
      </c>
      <c r="BE5377">
        <v>24</v>
      </c>
      <c r="BF5377" t="s">
        <v>112</v>
      </c>
      <c r="BG5377" t="s">
        <v>151</v>
      </c>
      <c r="BH5377">
        <v>365243</v>
      </c>
      <c r="BI5377">
        <v>-429</v>
      </c>
      <c r="BJ5377">
        <v>261</v>
      </c>
      <c r="BK5377">
        <v>365243</v>
      </c>
      <c r="BL5377">
        <v>365243</v>
      </c>
      <c r="BM5377">
        <v>0</v>
      </c>
    </row>
    <row r="5378" spans="1:65" x14ac:dyDescent="0.3">
      <c r="A5378">
        <v>145981</v>
      </c>
      <c r="B5378">
        <v>0</v>
      </c>
      <c r="C5378" t="s">
        <v>65</v>
      </c>
      <c r="D5378" t="s">
        <v>66</v>
      </c>
      <c r="E5378" t="s">
        <v>68</v>
      </c>
      <c r="F5378" t="s">
        <v>67</v>
      </c>
      <c r="G5378">
        <v>0</v>
      </c>
      <c r="H5378">
        <v>292500</v>
      </c>
      <c r="I5378">
        <v>1546020</v>
      </c>
      <c r="J5378" t="s">
        <v>89</v>
      </c>
      <c r="K5378" t="s">
        <v>90</v>
      </c>
      <c r="L5378" t="s">
        <v>71</v>
      </c>
      <c r="M5378" t="s">
        <v>72</v>
      </c>
      <c r="N5378">
        <v>1.6611999999999998E-2</v>
      </c>
      <c r="O5378">
        <v>15227</v>
      </c>
      <c r="P5378">
        <v>893</v>
      </c>
      <c r="Q5378">
        <v>8054</v>
      </c>
      <c r="R5378">
        <v>5770</v>
      </c>
      <c r="S5378">
        <v>2</v>
      </c>
      <c r="T5378">
        <v>2</v>
      </c>
      <c r="U5378" t="s">
        <v>109</v>
      </c>
      <c r="V5378">
        <v>11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 t="s">
        <v>92</v>
      </c>
      <c r="AD5378">
        <v>2613820</v>
      </c>
      <c r="AE5378" t="s">
        <v>93</v>
      </c>
      <c r="AF5378">
        <v>5845.05</v>
      </c>
      <c r="AG5378">
        <v>53190</v>
      </c>
      <c r="AH5378">
        <v>53190</v>
      </c>
      <c r="AI5378">
        <v>0</v>
      </c>
      <c r="AJ5378">
        <v>53190</v>
      </c>
      <c r="AK5378" t="s">
        <v>94</v>
      </c>
      <c r="AL5378">
        <v>16</v>
      </c>
      <c r="AM5378" t="s">
        <v>68</v>
      </c>
      <c r="AN5378">
        <v>1</v>
      </c>
      <c r="AO5378">
        <v>0</v>
      </c>
      <c r="AR5378" t="s">
        <v>79</v>
      </c>
      <c r="AS5378" t="s">
        <v>77</v>
      </c>
      <c r="AT5378">
        <v>-350</v>
      </c>
      <c r="AU5378" t="s">
        <v>78</v>
      </c>
      <c r="AV5378" t="s">
        <v>79</v>
      </c>
      <c r="AX5378" t="s">
        <v>81</v>
      </c>
      <c r="AY5378" t="s">
        <v>124</v>
      </c>
      <c r="AZ5378" t="s">
        <v>96</v>
      </c>
      <c r="BA5378" t="s">
        <v>76</v>
      </c>
      <c r="BB5378" t="s">
        <v>104</v>
      </c>
      <c r="BC5378">
        <v>30</v>
      </c>
      <c r="BD5378" t="s">
        <v>105</v>
      </c>
      <c r="BE5378">
        <v>10</v>
      </c>
      <c r="BF5378" t="s">
        <v>112</v>
      </c>
      <c r="BG5378" t="s">
        <v>208</v>
      </c>
      <c r="BH5378">
        <v>365243</v>
      </c>
      <c r="BI5378">
        <v>-315</v>
      </c>
      <c r="BJ5378">
        <v>-45</v>
      </c>
      <c r="BK5378">
        <v>-315</v>
      </c>
      <c r="BL5378">
        <v>-306</v>
      </c>
      <c r="BM5378">
        <v>0</v>
      </c>
    </row>
    <row r="5379" spans="1:65" x14ac:dyDescent="0.3">
      <c r="A5379">
        <v>145992</v>
      </c>
      <c r="B5379">
        <v>0</v>
      </c>
      <c r="C5379" t="s">
        <v>65</v>
      </c>
      <c r="D5379" t="s">
        <v>88</v>
      </c>
      <c r="E5379" t="s">
        <v>67</v>
      </c>
      <c r="F5379" t="s">
        <v>68</v>
      </c>
      <c r="G5379">
        <v>0</v>
      </c>
      <c r="H5379">
        <v>58500</v>
      </c>
      <c r="I5379">
        <v>284427</v>
      </c>
      <c r="J5379" t="s">
        <v>69</v>
      </c>
      <c r="K5379" t="s">
        <v>70</v>
      </c>
      <c r="L5379" t="s">
        <v>71</v>
      </c>
      <c r="M5379" t="s">
        <v>72</v>
      </c>
      <c r="N5379">
        <v>3.1329000000000003E-2</v>
      </c>
      <c r="O5379">
        <v>16161</v>
      </c>
      <c r="P5379">
        <v>1999</v>
      </c>
      <c r="Q5379">
        <v>5489</v>
      </c>
      <c r="R5379">
        <v>4594</v>
      </c>
      <c r="S5379">
        <v>2</v>
      </c>
      <c r="T5379">
        <v>2</v>
      </c>
      <c r="U5379" t="s">
        <v>73</v>
      </c>
      <c r="V5379">
        <v>8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 t="s">
        <v>168</v>
      </c>
      <c r="AD5379">
        <v>1607058</v>
      </c>
      <c r="AE5379" t="s">
        <v>93</v>
      </c>
      <c r="AF5379">
        <v>13202.235000000001</v>
      </c>
      <c r="AG5379">
        <v>126229.5</v>
      </c>
      <c r="AH5379">
        <v>125604</v>
      </c>
      <c r="AI5379">
        <v>12622.5</v>
      </c>
      <c r="AJ5379">
        <v>126229.5</v>
      </c>
      <c r="AK5379" t="s">
        <v>120</v>
      </c>
      <c r="AL5379">
        <v>13</v>
      </c>
      <c r="AM5379" t="s">
        <v>68</v>
      </c>
      <c r="AN5379">
        <v>1</v>
      </c>
      <c r="AO5379">
        <v>9.9453072000000003E-2</v>
      </c>
      <c r="AR5379" t="s">
        <v>79</v>
      </c>
      <c r="AS5379" t="s">
        <v>77</v>
      </c>
      <c r="AT5379">
        <v>-1100</v>
      </c>
      <c r="AU5379" t="s">
        <v>78</v>
      </c>
      <c r="AV5379" t="s">
        <v>79</v>
      </c>
      <c r="AW5379" t="s">
        <v>80</v>
      </c>
      <c r="AX5379" t="s">
        <v>161</v>
      </c>
      <c r="AY5379" t="s">
        <v>111</v>
      </c>
      <c r="AZ5379" t="s">
        <v>96</v>
      </c>
      <c r="BA5379" t="s">
        <v>76</v>
      </c>
      <c r="BB5379" t="s">
        <v>138</v>
      </c>
      <c r="BC5379">
        <v>80</v>
      </c>
      <c r="BD5379" t="s">
        <v>85</v>
      </c>
      <c r="BE5379">
        <v>12</v>
      </c>
      <c r="BF5379" t="s">
        <v>147</v>
      </c>
      <c r="BG5379" t="s">
        <v>151</v>
      </c>
      <c r="BH5379">
        <v>365243</v>
      </c>
      <c r="BI5379">
        <v>-1068</v>
      </c>
      <c r="BJ5379">
        <v>-738</v>
      </c>
      <c r="BK5379">
        <v>-738</v>
      </c>
      <c r="BL5379">
        <v>-732</v>
      </c>
      <c r="BM5379">
        <v>0</v>
      </c>
    </row>
    <row r="5380" spans="1:65" x14ac:dyDescent="0.3">
      <c r="A5380">
        <v>145998</v>
      </c>
      <c r="B5380">
        <v>0</v>
      </c>
      <c r="C5380" t="s">
        <v>65</v>
      </c>
      <c r="D5380" t="s">
        <v>66</v>
      </c>
      <c r="E5380" t="s">
        <v>67</v>
      </c>
      <c r="F5380" t="s">
        <v>67</v>
      </c>
      <c r="G5380">
        <v>3</v>
      </c>
      <c r="H5380">
        <v>180000</v>
      </c>
      <c r="I5380">
        <v>598486.5</v>
      </c>
      <c r="J5380" t="s">
        <v>89</v>
      </c>
      <c r="K5380" t="s">
        <v>70</v>
      </c>
      <c r="L5380" t="s">
        <v>91</v>
      </c>
      <c r="M5380" t="s">
        <v>72</v>
      </c>
      <c r="N5380">
        <v>3.0690000000000001E-3</v>
      </c>
      <c r="O5380">
        <v>17025</v>
      </c>
      <c r="P5380">
        <v>3264</v>
      </c>
      <c r="Q5380">
        <v>9353</v>
      </c>
      <c r="R5380">
        <v>557</v>
      </c>
      <c r="S5380">
        <v>3</v>
      </c>
      <c r="T5380">
        <v>3</v>
      </c>
      <c r="U5380" t="s">
        <v>94</v>
      </c>
      <c r="V5380">
        <v>16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 t="s">
        <v>122</v>
      </c>
      <c r="AD5380">
        <v>2570534</v>
      </c>
      <c r="AE5380" t="s">
        <v>65</v>
      </c>
      <c r="AF5380">
        <v>46306.934999999998</v>
      </c>
      <c r="AG5380">
        <v>1071000</v>
      </c>
      <c r="AH5380">
        <v>1164307.5</v>
      </c>
      <c r="AJ5380">
        <v>1071000</v>
      </c>
      <c r="AK5380" t="s">
        <v>73</v>
      </c>
      <c r="AL5380">
        <v>15</v>
      </c>
      <c r="AM5380" t="s">
        <v>68</v>
      </c>
      <c r="AN5380">
        <v>1</v>
      </c>
      <c r="AR5380" t="s">
        <v>76</v>
      </c>
      <c r="AS5380" t="s">
        <v>77</v>
      </c>
      <c r="AT5380">
        <v>-86</v>
      </c>
      <c r="AU5380" t="s">
        <v>78</v>
      </c>
      <c r="AV5380" t="s">
        <v>79</v>
      </c>
      <c r="AW5380" t="s">
        <v>80</v>
      </c>
      <c r="AX5380" t="s">
        <v>81</v>
      </c>
      <c r="AY5380" t="s">
        <v>76</v>
      </c>
      <c r="AZ5380" t="s">
        <v>82</v>
      </c>
      <c r="BA5380" t="s">
        <v>116</v>
      </c>
      <c r="BB5380" t="s">
        <v>121</v>
      </c>
      <c r="BC5380">
        <v>-1</v>
      </c>
      <c r="BD5380" t="s">
        <v>76</v>
      </c>
      <c r="BE5380">
        <v>36</v>
      </c>
      <c r="BF5380" t="s">
        <v>112</v>
      </c>
      <c r="BG5380" t="s">
        <v>118</v>
      </c>
      <c r="BH5380">
        <v>365243</v>
      </c>
      <c r="BI5380">
        <v>-56</v>
      </c>
      <c r="BJ5380">
        <v>994</v>
      </c>
      <c r="BK5380">
        <v>365243</v>
      </c>
      <c r="BL5380">
        <v>365243</v>
      </c>
      <c r="BM5380">
        <v>1</v>
      </c>
    </row>
    <row r="5381" spans="1:65" x14ac:dyDescent="0.3">
      <c r="A5381">
        <v>145998</v>
      </c>
      <c r="B5381">
        <v>0</v>
      </c>
      <c r="C5381" t="s">
        <v>65</v>
      </c>
      <c r="D5381" t="s">
        <v>66</v>
      </c>
      <c r="E5381" t="s">
        <v>67</v>
      </c>
      <c r="F5381" t="s">
        <v>67</v>
      </c>
      <c r="G5381">
        <v>3</v>
      </c>
      <c r="H5381">
        <v>180000</v>
      </c>
      <c r="I5381">
        <v>598486.5</v>
      </c>
      <c r="J5381" t="s">
        <v>89</v>
      </c>
      <c r="K5381" t="s">
        <v>70</v>
      </c>
      <c r="L5381" t="s">
        <v>91</v>
      </c>
      <c r="M5381" t="s">
        <v>72</v>
      </c>
      <c r="N5381">
        <v>3.0690000000000001E-3</v>
      </c>
      <c r="O5381">
        <v>17025</v>
      </c>
      <c r="P5381">
        <v>3264</v>
      </c>
      <c r="Q5381">
        <v>9353</v>
      </c>
      <c r="R5381">
        <v>557</v>
      </c>
      <c r="S5381">
        <v>3</v>
      </c>
      <c r="T5381">
        <v>3</v>
      </c>
      <c r="U5381" t="s">
        <v>94</v>
      </c>
      <c r="V5381">
        <v>16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 t="s">
        <v>122</v>
      </c>
      <c r="AD5381">
        <v>1331967</v>
      </c>
      <c r="AE5381" t="s">
        <v>65</v>
      </c>
      <c r="AF5381">
        <v>69382.845000000001</v>
      </c>
      <c r="AG5381">
        <v>1215000</v>
      </c>
      <c r="AH5381">
        <v>1303209</v>
      </c>
      <c r="AJ5381">
        <v>1215000</v>
      </c>
      <c r="AK5381" t="s">
        <v>73</v>
      </c>
      <c r="AL5381">
        <v>17</v>
      </c>
      <c r="AM5381" t="s">
        <v>68</v>
      </c>
      <c r="AN5381">
        <v>1</v>
      </c>
      <c r="AR5381" t="s">
        <v>76</v>
      </c>
      <c r="AS5381" t="s">
        <v>77</v>
      </c>
      <c r="AT5381">
        <v>-450</v>
      </c>
      <c r="AU5381" t="s">
        <v>78</v>
      </c>
      <c r="AV5381" t="s">
        <v>79</v>
      </c>
      <c r="AX5381" t="s">
        <v>81</v>
      </c>
      <c r="AY5381" t="s">
        <v>76</v>
      </c>
      <c r="AZ5381" t="s">
        <v>82</v>
      </c>
      <c r="BA5381" t="s">
        <v>116</v>
      </c>
      <c r="BB5381" t="s">
        <v>121</v>
      </c>
      <c r="BC5381">
        <v>-1</v>
      </c>
      <c r="BD5381" t="s">
        <v>76</v>
      </c>
      <c r="BE5381">
        <v>30</v>
      </c>
      <c r="BF5381" t="s">
        <v>147</v>
      </c>
      <c r="BG5381" t="s">
        <v>154</v>
      </c>
      <c r="BH5381">
        <v>365243</v>
      </c>
      <c r="BI5381">
        <v>-420</v>
      </c>
      <c r="BJ5381">
        <v>450</v>
      </c>
      <c r="BK5381">
        <v>-60</v>
      </c>
      <c r="BL5381">
        <v>-55</v>
      </c>
      <c r="BM5381">
        <v>1</v>
      </c>
    </row>
    <row r="5382" spans="1:65" x14ac:dyDescent="0.3">
      <c r="A5382">
        <v>146002</v>
      </c>
      <c r="B5382">
        <v>0</v>
      </c>
      <c r="C5382" t="s">
        <v>65</v>
      </c>
      <c r="D5382" t="s">
        <v>88</v>
      </c>
      <c r="E5382" t="s">
        <v>67</v>
      </c>
      <c r="F5382" t="s">
        <v>68</v>
      </c>
      <c r="G5382">
        <v>0</v>
      </c>
      <c r="H5382">
        <v>135000</v>
      </c>
      <c r="I5382">
        <v>247500</v>
      </c>
      <c r="J5382" t="s">
        <v>89</v>
      </c>
      <c r="K5382" t="s">
        <v>90</v>
      </c>
      <c r="L5382" t="s">
        <v>91</v>
      </c>
      <c r="M5382" t="s">
        <v>72</v>
      </c>
      <c r="N5382">
        <v>2.6391999999999999E-2</v>
      </c>
      <c r="O5382">
        <v>12431</v>
      </c>
      <c r="P5382">
        <v>545</v>
      </c>
      <c r="Q5382">
        <v>856</v>
      </c>
      <c r="R5382">
        <v>1150</v>
      </c>
      <c r="S5382">
        <v>2</v>
      </c>
      <c r="T5382">
        <v>2</v>
      </c>
      <c r="U5382" t="s">
        <v>109</v>
      </c>
      <c r="V5382">
        <v>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137</v>
      </c>
      <c r="AD5382">
        <v>1207589</v>
      </c>
      <c r="AE5382" t="s">
        <v>93</v>
      </c>
      <c r="AF5382">
        <v>3150.855</v>
      </c>
      <c r="AG5382">
        <v>32580</v>
      </c>
      <c r="AH5382">
        <v>31086</v>
      </c>
      <c r="AI5382">
        <v>4905</v>
      </c>
      <c r="AJ5382">
        <v>32580</v>
      </c>
      <c r="AK5382" t="s">
        <v>73</v>
      </c>
      <c r="AL5382">
        <v>12</v>
      </c>
      <c r="AM5382" t="s">
        <v>68</v>
      </c>
      <c r="AN5382">
        <v>1</v>
      </c>
      <c r="AO5382">
        <v>0.148425743</v>
      </c>
      <c r="AR5382" t="s">
        <v>79</v>
      </c>
      <c r="AS5382" t="s">
        <v>77</v>
      </c>
      <c r="AT5382">
        <v>-813</v>
      </c>
      <c r="AU5382" t="s">
        <v>78</v>
      </c>
      <c r="AV5382" t="s">
        <v>79</v>
      </c>
      <c r="AX5382" t="s">
        <v>102</v>
      </c>
      <c r="AY5382" t="s">
        <v>124</v>
      </c>
      <c r="AZ5382" t="s">
        <v>96</v>
      </c>
      <c r="BA5382" t="s">
        <v>76</v>
      </c>
      <c r="BB5382" t="s">
        <v>104</v>
      </c>
      <c r="BC5382">
        <v>48</v>
      </c>
      <c r="BD5382" t="s">
        <v>105</v>
      </c>
      <c r="BE5382">
        <v>14</v>
      </c>
      <c r="BF5382" t="s">
        <v>86</v>
      </c>
      <c r="BG5382" t="s">
        <v>106</v>
      </c>
      <c r="BH5382">
        <v>365243</v>
      </c>
      <c r="BI5382">
        <v>-777</v>
      </c>
      <c r="BJ5382">
        <v>-387</v>
      </c>
      <c r="BK5382">
        <v>-387</v>
      </c>
      <c r="BL5382">
        <v>-383</v>
      </c>
      <c r="BM5382">
        <v>0</v>
      </c>
    </row>
    <row r="5383" spans="1:65" x14ac:dyDescent="0.3">
      <c r="A5383">
        <v>146030</v>
      </c>
      <c r="B5383">
        <v>0</v>
      </c>
      <c r="C5383" t="s">
        <v>65</v>
      </c>
      <c r="D5383" t="s">
        <v>88</v>
      </c>
      <c r="E5383" t="s">
        <v>67</v>
      </c>
      <c r="F5383" t="s">
        <v>67</v>
      </c>
      <c r="G5383">
        <v>0</v>
      </c>
      <c r="H5383">
        <v>157500</v>
      </c>
      <c r="I5383">
        <v>508495.5</v>
      </c>
      <c r="J5383" t="s">
        <v>69</v>
      </c>
      <c r="K5383" t="s">
        <v>90</v>
      </c>
      <c r="L5383" t="s">
        <v>71</v>
      </c>
      <c r="M5383" t="s">
        <v>72</v>
      </c>
      <c r="N5383">
        <v>2.2624999999999999E-2</v>
      </c>
      <c r="O5383">
        <v>9736</v>
      </c>
      <c r="P5383">
        <v>954</v>
      </c>
      <c r="Q5383">
        <v>3796</v>
      </c>
      <c r="R5383">
        <v>2172</v>
      </c>
      <c r="S5383">
        <v>2</v>
      </c>
      <c r="T5383">
        <v>2</v>
      </c>
      <c r="U5383" t="s">
        <v>73</v>
      </c>
      <c r="V5383">
        <v>17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 t="s">
        <v>92</v>
      </c>
      <c r="AD5383">
        <v>1562502</v>
      </c>
      <c r="AE5383" t="s">
        <v>93</v>
      </c>
      <c r="AF5383">
        <v>5657.2650000000003</v>
      </c>
      <c r="AG5383">
        <v>62788.5</v>
      </c>
      <c r="AH5383">
        <v>62788.5</v>
      </c>
      <c r="AI5383">
        <v>0</v>
      </c>
      <c r="AJ5383">
        <v>62788.5</v>
      </c>
      <c r="AK5383" t="s">
        <v>94</v>
      </c>
      <c r="AL5383">
        <v>13</v>
      </c>
      <c r="AM5383" t="s">
        <v>68</v>
      </c>
      <c r="AN5383">
        <v>1</v>
      </c>
      <c r="AO5383">
        <v>0</v>
      </c>
      <c r="AR5383" t="s">
        <v>79</v>
      </c>
      <c r="AS5383" t="s">
        <v>77</v>
      </c>
      <c r="AT5383">
        <v>-859</v>
      </c>
      <c r="AU5383" t="s">
        <v>78</v>
      </c>
      <c r="AV5383" t="s">
        <v>79</v>
      </c>
      <c r="AW5383" t="s">
        <v>80</v>
      </c>
      <c r="AX5383" t="s">
        <v>161</v>
      </c>
      <c r="AY5383" t="s">
        <v>95</v>
      </c>
      <c r="AZ5383" t="s">
        <v>96</v>
      </c>
      <c r="BA5383" t="s">
        <v>76</v>
      </c>
      <c r="BB5383" t="s">
        <v>104</v>
      </c>
      <c r="BC5383">
        <v>4601</v>
      </c>
      <c r="BD5383" t="s">
        <v>85</v>
      </c>
      <c r="BE5383">
        <v>12</v>
      </c>
      <c r="BF5383" t="s">
        <v>97</v>
      </c>
      <c r="BG5383" t="s">
        <v>98</v>
      </c>
      <c r="BH5383">
        <v>365243</v>
      </c>
      <c r="BI5383">
        <v>-828</v>
      </c>
      <c r="BJ5383">
        <v>-498</v>
      </c>
      <c r="BK5383">
        <v>-498</v>
      </c>
      <c r="BL5383">
        <v>-494</v>
      </c>
      <c r="BM5383">
        <v>0</v>
      </c>
    </row>
    <row r="5384" spans="1:65" x14ac:dyDescent="0.3">
      <c r="A5384">
        <v>146030</v>
      </c>
      <c r="B5384">
        <v>0</v>
      </c>
      <c r="C5384" t="s">
        <v>65</v>
      </c>
      <c r="D5384" t="s">
        <v>88</v>
      </c>
      <c r="E5384" t="s">
        <v>67</v>
      </c>
      <c r="F5384" t="s">
        <v>67</v>
      </c>
      <c r="G5384">
        <v>0</v>
      </c>
      <c r="H5384">
        <v>157500</v>
      </c>
      <c r="I5384">
        <v>508495.5</v>
      </c>
      <c r="J5384" t="s">
        <v>69</v>
      </c>
      <c r="K5384" t="s">
        <v>90</v>
      </c>
      <c r="L5384" t="s">
        <v>71</v>
      </c>
      <c r="M5384" t="s">
        <v>72</v>
      </c>
      <c r="N5384">
        <v>2.2624999999999999E-2</v>
      </c>
      <c r="O5384">
        <v>9736</v>
      </c>
      <c r="P5384">
        <v>954</v>
      </c>
      <c r="Q5384">
        <v>3796</v>
      </c>
      <c r="R5384">
        <v>2172</v>
      </c>
      <c r="S5384">
        <v>2</v>
      </c>
      <c r="T5384">
        <v>2</v>
      </c>
      <c r="U5384" t="s">
        <v>73</v>
      </c>
      <c r="V5384">
        <v>17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 t="s">
        <v>92</v>
      </c>
      <c r="AD5384">
        <v>2360337</v>
      </c>
      <c r="AE5384" t="s">
        <v>99</v>
      </c>
      <c r="AF5384">
        <v>6750</v>
      </c>
      <c r="AG5384">
        <v>135000</v>
      </c>
      <c r="AH5384">
        <v>135000</v>
      </c>
      <c r="AJ5384">
        <v>135000</v>
      </c>
      <c r="AK5384" t="s">
        <v>123</v>
      </c>
      <c r="AL5384">
        <v>10</v>
      </c>
      <c r="AM5384" t="s">
        <v>68</v>
      </c>
      <c r="AN5384">
        <v>1</v>
      </c>
      <c r="AR5384" t="s">
        <v>79</v>
      </c>
      <c r="AS5384" t="s">
        <v>77</v>
      </c>
      <c r="AT5384">
        <v>-346</v>
      </c>
      <c r="AU5384" t="s">
        <v>76</v>
      </c>
      <c r="AV5384" t="s">
        <v>79</v>
      </c>
      <c r="AW5384" t="s">
        <v>80</v>
      </c>
      <c r="AX5384" t="s">
        <v>81</v>
      </c>
      <c r="AY5384" t="s">
        <v>76</v>
      </c>
      <c r="AZ5384" t="s">
        <v>131</v>
      </c>
      <c r="BA5384" t="s">
        <v>116</v>
      </c>
      <c r="BB5384" t="s">
        <v>121</v>
      </c>
      <c r="BC5384">
        <v>-1</v>
      </c>
      <c r="BD5384" t="s">
        <v>76</v>
      </c>
      <c r="BE5384">
        <v>0</v>
      </c>
      <c r="BF5384" t="s">
        <v>76</v>
      </c>
      <c r="BG5384" t="s">
        <v>160</v>
      </c>
      <c r="BH5384">
        <v>-314</v>
      </c>
      <c r="BI5384">
        <v>-270</v>
      </c>
      <c r="BJ5384">
        <v>365243</v>
      </c>
      <c r="BK5384">
        <v>365243</v>
      </c>
      <c r="BL5384">
        <v>365243</v>
      </c>
      <c r="BM5384">
        <v>0</v>
      </c>
    </row>
    <row r="5385" spans="1:65" x14ac:dyDescent="0.3">
      <c r="A5385">
        <v>146031</v>
      </c>
      <c r="B5385">
        <v>0</v>
      </c>
      <c r="C5385" t="s">
        <v>65</v>
      </c>
      <c r="D5385" t="s">
        <v>88</v>
      </c>
      <c r="E5385" t="s">
        <v>67</v>
      </c>
      <c r="F5385" t="s">
        <v>68</v>
      </c>
      <c r="G5385">
        <v>0</v>
      </c>
      <c r="H5385">
        <v>202500</v>
      </c>
      <c r="I5385">
        <v>904500</v>
      </c>
      <c r="J5385" t="s">
        <v>69</v>
      </c>
      <c r="K5385" t="s">
        <v>70</v>
      </c>
      <c r="L5385" t="s">
        <v>91</v>
      </c>
      <c r="M5385" t="s">
        <v>72</v>
      </c>
      <c r="N5385">
        <v>2.5163999999999999E-2</v>
      </c>
      <c r="O5385">
        <v>16281</v>
      </c>
      <c r="P5385">
        <v>7316</v>
      </c>
      <c r="Q5385">
        <v>2123</v>
      </c>
      <c r="R5385">
        <v>4820</v>
      </c>
      <c r="S5385">
        <v>2</v>
      </c>
      <c r="T5385">
        <v>2</v>
      </c>
      <c r="U5385" t="s">
        <v>109</v>
      </c>
      <c r="V5385">
        <v>17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 t="s">
        <v>168</v>
      </c>
      <c r="AD5385">
        <v>1624586</v>
      </c>
      <c r="AE5385" t="s">
        <v>93</v>
      </c>
      <c r="AF5385">
        <v>3141.36</v>
      </c>
      <c r="AG5385">
        <v>20655</v>
      </c>
      <c r="AH5385">
        <v>19894.5</v>
      </c>
      <c r="AI5385">
        <v>2070</v>
      </c>
      <c r="AJ5385">
        <v>20655</v>
      </c>
      <c r="AK5385" t="s">
        <v>94</v>
      </c>
      <c r="AL5385">
        <v>15</v>
      </c>
      <c r="AM5385" t="s">
        <v>68</v>
      </c>
      <c r="AN5385">
        <v>1</v>
      </c>
      <c r="AO5385">
        <v>0.102639176</v>
      </c>
      <c r="AR5385" t="s">
        <v>79</v>
      </c>
      <c r="AS5385" t="s">
        <v>77</v>
      </c>
      <c r="AT5385">
        <v>-1091</v>
      </c>
      <c r="AU5385" t="s">
        <v>78</v>
      </c>
      <c r="AV5385" t="s">
        <v>79</v>
      </c>
      <c r="AX5385" t="s">
        <v>81</v>
      </c>
      <c r="AY5385" t="s">
        <v>103</v>
      </c>
      <c r="AZ5385" t="s">
        <v>96</v>
      </c>
      <c r="BA5385" t="s">
        <v>76</v>
      </c>
      <c r="BB5385" t="s">
        <v>104</v>
      </c>
      <c r="BC5385">
        <v>42</v>
      </c>
      <c r="BD5385" t="s">
        <v>105</v>
      </c>
      <c r="BE5385">
        <v>8</v>
      </c>
      <c r="BF5385" t="s">
        <v>86</v>
      </c>
      <c r="BG5385" t="s">
        <v>106</v>
      </c>
      <c r="BH5385">
        <v>365243</v>
      </c>
      <c r="BI5385">
        <v>-1035</v>
      </c>
      <c r="BJ5385">
        <v>-825</v>
      </c>
      <c r="BK5385">
        <v>-825</v>
      </c>
      <c r="BL5385">
        <v>-817</v>
      </c>
      <c r="BM5385">
        <v>0</v>
      </c>
    </row>
    <row r="5386" spans="1:65" x14ac:dyDescent="0.3">
      <c r="A5386">
        <v>146039</v>
      </c>
      <c r="B5386">
        <v>0</v>
      </c>
      <c r="C5386" t="s">
        <v>99</v>
      </c>
      <c r="D5386" t="s">
        <v>88</v>
      </c>
      <c r="E5386" t="s">
        <v>67</v>
      </c>
      <c r="F5386" t="s">
        <v>68</v>
      </c>
      <c r="G5386">
        <v>1</v>
      </c>
      <c r="H5386">
        <v>135000</v>
      </c>
      <c r="I5386">
        <v>247500</v>
      </c>
      <c r="J5386" t="s">
        <v>69</v>
      </c>
      <c r="K5386" t="s">
        <v>70</v>
      </c>
      <c r="L5386" t="s">
        <v>139</v>
      </c>
      <c r="M5386" t="s">
        <v>72</v>
      </c>
      <c r="N5386">
        <v>2.2624999999999999E-2</v>
      </c>
      <c r="O5386">
        <v>20138</v>
      </c>
      <c r="P5386">
        <v>182</v>
      </c>
      <c r="Q5386">
        <v>633</v>
      </c>
      <c r="R5386">
        <v>2913</v>
      </c>
      <c r="S5386">
        <v>2</v>
      </c>
      <c r="T5386">
        <v>2</v>
      </c>
      <c r="U5386" t="s">
        <v>94</v>
      </c>
      <c r="V5386">
        <v>12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1</v>
      </c>
      <c r="AC5386" t="s">
        <v>185</v>
      </c>
      <c r="AD5386">
        <v>1027872</v>
      </c>
      <c r="AE5386" t="s">
        <v>93</v>
      </c>
      <c r="AF5386">
        <v>4101.4350000000004</v>
      </c>
      <c r="AG5386">
        <v>22365</v>
      </c>
      <c r="AH5386">
        <v>20115</v>
      </c>
      <c r="AI5386">
        <v>2250</v>
      </c>
      <c r="AJ5386">
        <v>22365</v>
      </c>
      <c r="AK5386" t="s">
        <v>123</v>
      </c>
      <c r="AL5386">
        <v>14</v>
      </c>
      <c r="AM5386" t="s">
        <v>68</v>
      </c>
      <c r="AN5386">
        <v>1</v>
      </c>
      <c r="AO5386">
        <v>0.10956649</v>
      </c>
      <c r="AR5386" t="s">
        <v>79</v>
      </c>
      <c r="AS5386" t="s">
        <v>77</v>
      </c>
      <c r="AT5386">
        <v>-1363</v>
      </c>
      <c r="AU5386" t="s">
        <v>76</v>
      </c>
      <c r="AV5386" t="s">
        <v>79</v>
      </c>
      <c r="AW5386" t="s">
        <v>80</v>
      </c>
      <c r="AX5386" t="s">
        <v>81</v>
      </c>
      <c r="AY5386" t="s">
        <v>124</v>
      </c>
      <c r="AZ5386" t="s">
        <v>96</v>
      </c>
      <c r="BA5386" t="s">
        <v>76</v>
      </c>
      <c r="BB5386" t="s">
        <v>84</v>
      </c>
      <c r="BC5386">
        <v>4</v>
      </c>
      <c r="BD5386" t="s">
        <v>105</v>
      </c>
      <c r="BE5386">
        <v>6</v>
      </c>
      <c r="BF5386" t="s">
        <v>86</v>
      </c>
      <c r="BG5386" t="s">
        <v>148</v>
      </c>
      <c r="BH5386">
        <v>365243</v>
      </c>
      <c r="BI5386">
        <v>-1327</v>
      </c>
      <c r="BJ5386">
        <v>-1177</v>
      </c>
      <c r="BK5386">
        <v>-1237</v>
      </c>
      <c r="BL5386">
        <v>-1231</v>
      </c>
      <c r="BM5386">
        <v>0</v>
      </c>
    </row>
    <row r="5387" spans="1:65" x14ac:dyDescent="0.3">
      <c r="A5387">
        <v>146041</v>
      </c>
      <c r="B5387">
        <v>0</v>
      </c>
      <c r="C5387" t="s">
        <v>65</v>
      </c>
      <c r="D5387" t="s">
        <v>88</v>
      </c>
      <c r="E5387" t="s">
        <v>67</v>
      </c>
      <c r="F5387" t="s">
        <v>68</v>
      </c>
      <c r="G5387">
        <v>0</v>
      </c>
      <c r="H5387">
        <v>202500</v>
      </c>
      <c r="I5387">
        <v>239850</v>
      </c>
      <c r="J5387" t="s">
        <v>113</v>
      </c>
      <c r="K5387" t="s">
        <v>70</v>
      </c>
      <c r="L5387" t="s">
        <v>71</v>
      </c>
      <c r="M5387" t="s">
        <v>72</v>
      </c>
      <c r="N5387">
        <v>1.0276E-2</v>
      </c>
      <c r="O5387">
        <v>24019</v>
      </c>
      <c r="P5387">
        <v>365243</v>
      </c>
      <c r="Q5387">
        <v>7092</v>
      </c>
      <c r="R5387">
        <v>4451</v>
      </c>
      <c r="S5387">
        <v>2</v>
      </c>
      <c r="T5387">
        <v>2</v>
      </c>
      <c r="U5387" t="s">
        <v>120</v>
      </c>
      <c r="V5387">
        <v>10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 t="s">
        <v>76</v>
      </c>
      <c r="AD5387">
        <v>2738063</v>
      </c>
      <c r="AE5387" t="s">
        <v>65</v>
      </c>
      <c r="AF5387">
        <v>9127.35</v>
      </c>
      <c r="AG5387">
        <v>135000</v>
      </c>
      <c r="AH5387">
        <v>135000</v>
      </c>
      <c r="AI5387">
        <v>0</v>
      </c>
      <c r="AJ5387">
        <v>135000</v>
      </c>
      <c r="AK5387" t="s">
        <v>120</v>
      </c>
      <c r="AL5387">
        <v>9</v>
      </c>
      <c r="AM5387" t="s">
        <v>68</v>
      </c>
      <c r="AN5387">
        <v>1</v>
      </c>
      <c r="AO5387">
        <v>0</v>
      </c>
      <c r="AR5387" t="s">
        <v>76</v>
      </c>
      <c r="AS5387" t="s">
        <v>77</v>
      </c>
      <c r="AT5387">
        <v>-2226</v>
      </c>
      <c r="AU5387" t="s">
        <v>76</v>
      </c>
      <c r="AV5387" t="s">
        <v>79</v>
      </c>
      <c r="AX5387" t="s">
        <v>81</v>
      </c>
      <c r="AY5387" t="s">
        <v>76</v>
      </c>
      <c r="AZ5387" t="s">
        <v>82</v>
      </c>
      <c r="BA5387" t="s">
        <v>116</v>
      </c>
      <c r="BB5387" t="s">
        <v>104</v>
      </c>
      <c r="BC5387">
        <v>-1</v>
      </c>
      <c r="BD5387" t="s">
        <v>85</v>
      </c>
      <c r="BE5387">
        <v>24</v>
      </c>
      <c r="BF5387" t="s">
        <v>86</v>
      </c>
      <c r="BG5387" t="s">
        <v>87</v>
      </c>
      <c r="BH5387">
        <v>365243</v>
      </c>
      <c r="BI5387">
        <v>-2196</v>
      </c>
      <c r="BJ5387">
        <v>-1506</v>
      </c>
      <c r="BK5387">
        <v>-1626</v>
      </c>
      <c r="BL5387">
        <v>-1620</v>
      </c>
      <c r="BM5387">
        <v>0</v>
      </c>
    </row>
    <row r="5388" spans="1:65" x14ac:dyDescent="0.3">
      <c r="A5388">
        <v>146051</v>
      </c>
      <c r="B5388">
        <v>0</v>
      </c>
      <c r="C5388" t="s">
        <v>65</v>
      </c>
      <c r="D5388" t="s">
        <v>88</v>
      </c>
      <c r="E5388" t="s">
        <v>67</v>
      </c>
      <c r="F5388" t="s">
        <v>68</v>
      </c>
      <c r="G5388">
        <v>0</v>
      </c>
      <c r="H5388">
        <v>112500</v>
      </c>
      <c r="I5388">
        <v>610335</v>
      </c>
      <c r="J5388" t="s">
        <v>113</v>
      </c>
      <c r="K5388" t="s">
        <v>70</v>
      </c>
      <c r="L5388" t="s">
        <v>119</v>
      </c>
      <c r="M5388" t="s">
        <v>72</v>
      </c>
      <c r="N5388">
        <v>2.0712999999999999E-2</v>
      </c>
      <c r="O5388">
        <v>21938</v>
      </c>
      <c r="P5388">
        <v>365243</v>
      </c>
      <c r="Q5388">
        <v>4962</v>
      </c>
      <c r="R5388">
        <v>4996</v>
      </c>
      <c r="S5388">
        <v>3</v>
      </c>
      <c r="T5388">
        <v>3</v>
      </c>
      <c r="U5388" t="s">
        <v>123</v>
      </c>
      <c r="V5388">
        <v>11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 t="s">
        <v>76</v>
      </c>
      <c r="AD5388">
        <v>2642115</v>
      </c>
      <c r="AE5388" t="s">
        <v>93</v>
      </c>
      <c r="AF5388">
        <v>7434.4949999999999</v>
      </c>
      <c r="AG5388">
        <v>113400</v>
      </c>
      <c r="AH5388">
        <v>113400</v>
      </c>
      <c r="AI5388">
        <v>0</v>
      </c>
      <c r="AJ5388">
        <v>113400</v>
      </c>
      <c r="AK5388" t="s">
        <v>120</v>
      </c>
      <c r="AL5388">
        <v>9</v>
      </c>
      <c r="AM5388" t="s">
        <v>68</v>
      </c>
      <c r="AN5388">
        <v>1</v>
      </c>
      <c r="AO5388">
        <v>0</v>
      </c>
      <c r="AR5388" t="s">
        <v>79</v>
      </c>
      <c r="AS5388" t="s">
        <v>77</v>
      </c>
      <c r="AT5388">
        <v>-495</v>
      </c>
      <c r="AU5388" t="s">
        <v>78</v>
      </c>
      <c r="AV5388" t="s">
        <v>79</v>
      </c>
      <c r="AX5388" t="s">
        <v>102</v>
      </c>
      <c r="AY5388" t="s">
        <v>157</v>
      </c>
      <c r="AZ5388" t="s">
        <v>96</v>
      </c>
      <c r="BA5388" t="s">
        <v>76</v>
      </c>
      <c r="BB5388" t="s">
        <v>138</v>
      </c>
      <c r="BC5388">
        <v>148</v>
      </c>
      <c r="BD5388" t="s">
        <v>157</v>
      </c>
      <c r="BE5388">
        <v>18</v>
      </c>
      <c r="BF5388" t="s">
        <v>112</v>
      </c>
      <c r="BG5388" t="s">
        <v>158</v>
      </c>
      <c r="BH5388">
        <v>365243</v>
      </c>
      <c r="BI5388">
        <v>-463</v>
      </c>
      <c r="BJ5388">
        <v>47</v>
      </c>
      <c r="BK5388">
        <v>365243</v>
      </c>
      <c r="BL5388">
        <v>365243</v>
      </c>
      <c r="BM5388">
        <v>0</v>
      </c>
    </row>
    <row r="5389" spans="1:65" x14ac:dyDescent="0.3">
      <c r="A5389">
        <v>146054</v>
      </c>
      <c r="B5389">
        <v>0</v>
      </c>
      <c r="C5389" t="s">
        <v>65</v>
      </c>
      <c r="D5389" t="s">
        <v>88</v>
      </c>
      <c r="E5389" t="s">
        <v>68</v>
      </c>
      <c r="F5389" t="s">
        <v>68</v>
      </c>
      <c r="G5389">
        <v>1</v>
      </c>
      <c r="H5389">
        <v>112500</v>
      </c>
      <c r="I5389">
        <v>900000</v>
      </c>
      <c r="J5389" t="s">
        <v>69</v>
      </c>
      <c r="K5389" t="s">
        <v>90</v>
      </c>
      <c r="L5389" t="s">
        <v>91</v>
      </c>
      <c r="M5389" t="s">
        <v>72</v>
      </c>
      <c r="N5389">
        <v>6.6709999999999998E-3</v>
      </c>
      <c r="O5389">
        <v>15529</v>
      </c>
      <c r="P5389">
        <v>5480</v>
      </c>
      <c r="Q5389">
        <v>3155</v>
      </c>
      <c r="R5389">
        <v>4323</v>
      </c>
      <c r="S5389">
        <v>2</v>
      </c>
      <c r="T5389">
        <v>2</v>
      </c>
      <c r="U5389" t="s">
        <v>123</v>
      </c>
      <c r="V5389">
        <v>19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 t="s">
        <v>145</v>
      </c>
      <c r="AD5389">
        <v>2315565</v>
      </c>
      <c r="AE5389" t="s">
        <v>93</v>
      </c>
      <c r="AF5389">
        <v>10987.83</v>
      </c>
      <c r="AG5389">
        <v>110416.5</v>
      </c>
      <c r="AH5389">
        <v>109867.5</v>
      </c>
      <c r="AI5389">
        <v>11043</v>
      </c>
      <c r="AJ5389">
        <v>110416.5</v>
      </c>
      <c r="AK5389" t="s">
        <v>125</v>
      </c>
      <c r="AL5389">
        <v>19</v>
      </c>
      <c r="AM5389" t="s">
        <v>68</v>
      </c>
      <c r="AN5389">
        <v>1</v>
      </c>
      <c r="AO5389">
        <v>9.9468871E-2</v>
      </c>
      <c r="AR5389" t="s">
        <v>79</v>
      </c>
      <c r="AS5389" t="s">
        <v>77</v>
      </c>
      <c r="AT5389">
        <v>-636</v>
      </c>
      <c r="AU5389" t="s">
        <v>78</v>
      </c>
      <c r="AV5389" t="s">
        <v>79</v>
      </c>
      <c r="AX5389" t="s">
        <v>81</v>
      </c>
      <c r="AY5389" t="s">
        <v>136</v>
      </c>
      <c r="AZ5389" t="s">
        <v>96</v>
      </c>
      <c r="BA5389" t="s">
        <v>76</v>
      </c>
      <c r="BB5389" t="s">
        <v>84</v>
      </c>
      <c r="BC5389">
        <v>15</v>
      </c>
      <c r="BD5389" t="s">
        <v>85</v>
      </c>
      <c r="BE5389">
        <v>12</v>
      </c>
      <c r="BF5389" t="s">
        <v>147</v>
      </c>
      <c r="BG5389" t="s">
        <v>151</v>
      </c>
      <c r="BH5389">
        <v>365243</v>
      </c>
      <c r="BI5389">
        <v>-604</v>
      </c>
      <c r="BJ5389">
        <v>-274</v>
      </c>
      <c r="BK5389">
        <v>-304</v>
      </c>
      <c r="BL5389">
        <v>-302</v>
      </c>
      <c r="BM5389">
        <v>0</v>
      </c>
    </row>
    <row r="5390" spans="1:65" x14ac:dyDescent="0.3">
      <c r="A5390">
        <v>146066</v>
      </c>
      <c r="B5390">
        <v>0</v>
      </c>
      <c r="C5390" t="s">
        <v>99</v>
      </c>
      <c r="D5390" t="s">
        <v>66</v>
      </c>
      <c r="E5390" t="s">
        <v>68</v>
      </c>
      <c r="F5390" t="s">
        <v>67</v>
      </c>
      <c r="G5390">
        <v>0</v>
      </c>
      <c r="H5390">
        <v>225000</v>
      </c>
      <c r="I5390">
        <v>180000</v>
      </c>
      <c r="J5390" t="s">
        <v>89</v>
      </c>
      <c r="K5390" t="s">
        <v>70</v>
      </c>
      <c r="L5390" t="s">
        <v>119</v>
      </c>
      <c r="M5390" t="s">
        <v>72</v>
      </c>
      <c r="N5390">
        <v>1.8800999999999998E-2</v>
      </c>
      <c r="O5390">
        <v>10304</v>
      </c>
      <c r="P5390">
        <v>814</v>
      </c>
      <c r="Q5390">
        <v>2223</v>
      </c>
      <c r="R5390">
        <v>2926</v>
      </c>
      <c r="S5390">
        <v>2</v>
      </c>
      <c r="T5390">
        <v>2</v>
      </c>
      <c r="U5390" t="s">
        <v>125</v>
      </c>
      <c r="V5390">
        <v>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92</v>
      </c>
      <c r="AD5390">
        <v>2607313</v>
      </c>
      <c r="AE5390" t="s">
        <v>93</v>
      </c>
      <c r="AF5390">
        <v>28958.625</v>
      </c>
      <c r="AG5390">
        <v>272245.5</v>
      </c>
      <c r="AH5390">
        <v>260653.5</v>
      </c>
      <c r="AI5390">
        <v>27225</v>
      </c>
      <c r="AJ5390">
        <v>272245.5</v>
      </c>
      <c r="AK5390" t="s">
        <v>75</v>
      </c>
      <c r="AL5390">
        <v>14</v>
      </c>
      <c r="AM5390" t="s">
        <v>68</v>
      </c>
      <c r="AN5390">
        <v>1</v>
      </c>
      <c r="AO5390">
        <v>0.10299657700000001</v>
      </c>
      <c r="AR5390" t="s">
        <v>79</v>
      </c>
      <c r="AS5390" t="s">
        <v>77</v>
      </c>
      <c r="AT5390">
        <v>-2445</v>
      </c>
      <c r="AU5390" t="s">
        <v>78</v>
      </c>
      <c r="AV5390" t="s">
        <v>79</v>
      </c>
      <c r="AW5390" t="s">
        <v>110</v>
      </c>
      <c r="AX5390" t="s">
        <v>81</v>
      </c>
      <c r="AY5390" t="s">
        <v>103</v>
      </c>
      <c r="AZ5390" t="s">
        <v>96</v>
      </c>
      <c r="BA5390" t="s">
        <v>76</v>
      </c>
      <c r="BB5390" t="s">
        <v>104</v>
      </c>
      <c r="BC5390">
        <v>3261</v>
      </c>
      <c r="BD5390" t="s">
        <v>85</v>
      </c>
      <c r="BE5390">
        <v>10</v>
      </c>
      <c r="BF5390" t="s">
        <v>112</v>
      </c>
      <c r="BG5390" t="s">
        <v>98</v>
      </c>
      <c r="BH5390">
        <v>365243</v>
      </c>
      <c r="BI5390">
        <v>-2414</v>
      </c>
      <c r="BJ5390">
        <v>-2144</v>
      </c>
      <c r="BK5390">
        <v>-2144</v>
      </c>
      <c r="BL5390">
        <v>-2137</v>
      </c>
      <c r="BM5390">
        <v>1</v>
      </c>
    </row>
    <row r="5391" spans="1:65" x14ac:dyDescent="0.3">
      <c r="A5391">
        <v>146066</v>
      </c>
      <c r="B5391">
        <v>0</v>
      </c>
      <c r="C5391" t="s">
        <v>99</v>
      </c>
      <c r="D5391" t="s">
        <v>66</v>
      </c>
      <c r="E5391" t="s">
        <v>68</v>
      </c>
      <c r="F5391" t="s">
        <v>67</v>
      </c>
      <c r="G5391">
        <v>0</v>
      </c>
      <c r="H5391">
        <v>225000</v>
      </c>
      <c r="I5391">
        <v>180000</v>
      </c>
      <c r="J5391" t="s">
        <v>89</v>
      </c>
      <c r="K5391" t="s">
        <v>70</v>
      </c>
      <c r="L5391" t="s">
        <v>119</v>
      </c>
      <c r="M5391" t="s">
        <v>72</v>
      </c>
      <c r="N5391">
        <v>1.8800999999999998E-2</v>
      </c>
      <c r="O5391">
        <v>10304</v>
      </c>
      <c r="P5391">
        <v>814</v>
      </c>
      <c r="Q5391">
        <v>2223</v>
      </c>
      <c r="R5391">
        <v>2926</v>
      </c>
      <c r="S5391">
        <v>2</v>
      </c>
      <c r="T5391">
        <v>2</v>
      </c>
      <c r="U5391" t="s">
        <v>125</v>
      </c>
      <c r="V5391">
        <v>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 t="s">
        <v>92</v>
      </c>
      <c r="AD5391">
        <v>1701270</v>
      </c>
      <c r="AE5391" t="s">
        <v>99</v>
      </c>
      <c r="AG5391">
        <v>0</v>
      </c>
      <c r="AH5391">
        <v>0</v>
      </c>
      <c r="AK5391" t="s">
        <v>94</v>
      </c>
      <c r="AL5391">
        <v>7</v>
      </c>
      <c r="AM5391" t="s">
        <v>68</v>
      </c>
      <c r="AN5391">
        <v>1</v>
      </c>
      <c r="AR5391" t="s">
        <v>79</v>
      </c>
      <c r="AS5391" t="s">
        <v>129</v>
      </c>
      <c r="AT5391">
        <v>-213</v>
      </c>
      <c r="AU5391" t="s">
        <v>76</v>
      </c>
      <c r="AV5391" t="s">
        <v>79</v>
      </c>
      <c r="AX5391" t="s">
        <v>81</v>
      </c>
      <c r="AY5391" t="s">
        <v>76</v>
      </c>
      <c r="AZ5391" t="s">
        <v>76</v>
      </c>
      <c r="BA5391" t="s">
        <v>76</v>
      </c>
      <c r="BB5391" t="s">
        <v>121</v>
      </c>
      <c r="BC5391">
        <v>-1</v>
      </c>
      <c r="BD5391" t="s">
        <v>76</v>
      </c>
      <c r="BF5391" t="s">
        <v>76</v>
      </c>
      <c r="BG5391" t="s">
        <v>132</v>
      </c>
    </row>
    <row r="5392" spans="1:65" x14ac:dyDescent="0.3">
      <c r="A5392">
        <v>146073</v>
      </c>
      <c r="B5392">
        <v>0</v>
      </c>
      <c r="C5392" t="s">
        <v>65</v>
      </c>
      <c r="D5392" t="s">
        <v>88</v>
      </c>
      <c r="E5392" t="s">
        <v>67</v>
      </c>
      <c r="F5392" t="s">
        <v>68</v>
      </c>
      <c r="G5392">
        <v>0</v>
      </c>
      <c r="H5392">
        <v>112500</v>
      </c>
      <c r="I5392">
        <v>314100</v>
      </c>
      <c r="J5392" t="s">
        <v>89</v>
      </c>
      <c r="K5392" t="s">
        <v>70</v>
      </c>
      <c r="L5392" t="s">
        <v>91</v>
      </c>
      <c r="M5392" t="s">
        <v>72</v>
      </c>
      <c r="N5392">
        <v>1.0966E-2</v>
      </c>
      <c r="O5392">
        <v>13024</v>
      </c>
      <c r="P5392">
        <v>2291</v>
      </c>
      <c r="Q5392">
        <v>7016</v>
      </c>
      <c r="R5392">
        <v>1431</v>
      </c>
      <c r="S5392">
        <v>2</v>
      </c>
      <c r="T5392">
        <v>2</v>
      </c>
      <c r="U5392" t="s">
        <v>94</v>
      </c>
      <c r="V5392">
        <v>12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 t="s">
        <v>92</v>
      </c>
      <c r="AD5392">
        <v>2570099</v>
      </c>
      <c r="AE5392" t="s">
        <v>93</v>
      </c>
      <c r="AF5392">
        <v>7916.67</v>
      </c>
      <c r="AG5392">
        <v>79200</v>
      </c>
      <c r="AH5392">
        <v>79200</v>
      </c>
      <c r="AI5392">
        <v>0</v>
      </c>
      <c r="AJ5392">
        <v>79200</v>
      </c>
      <c r="AK5392" t="s">
        <v>73</v>
      </c>
      <c r="AL5392">
        <v>14</v>
      </c>
      <c r="AM5392" t="s">
        <v>68</v>
      </c>
      <c r="AN5392">
        <v>1</v>
      </c>
      <c r="AO5392">
        <v>0</v>
      </c>
      <c r="AR5392" t="s">
        <v>79</v>
      </c>
      <c r="AS5392" t="s">
        <v>77</v>
      </c>
      <c r="AT5392">
        <v>-723</v>
      </c>
      <c r="AU5392" t="s">
        <v>78</v>
      </c>
      <c r="AV5392" t="s">
        <v>79</v>
      </c>
      <c r="AW5392" t="s">
        <v>177</v>
      </c>
      <c r="AX5392" t="s">
        <v>102</v>
      </c>
      <c r="AY5392" t="s">
        <v>111</v>
      </c>
      <c r="AZ5392" t="s">
        <v>96</v>
      </c>
      <c r="BA5392" t="s">
        <v>76</v>
      </c>
      <c r="BB5392" t="s">
        <v>138</v>
      </c>
      <c r="BC5392">
        <v>18</v>
      </c>
      <c r="BD5392" t="s">
        <v>85</v>
      </c>
      <c r="BE5392">
        <v>12</v>
      </c>
      <c r="BF5392" t="s">
        <v>147</v>
      </c>
      <c r="BG5392" t="s">
        <v>151</v>
      </c>
      <c r="BH5392">
        <v>365243</v>
      </c>
      <c r="BI5392">
        <v>-692</v>
      </c>
      <c r="BJ5392">
        <v>-362</v>
      </c>
      <c r="BK5392">
        <v>-362</v>
      </c>
      <c r="BL5392">
        <v>-356</v>
      </c>
      <c r="BM5392">
        <v>0</v>
      </c>
    </row>
    <row r="5393" spans="1:65" x14ac:dyDescent="0.3">
      <c r="A5393">
        <v>146074</v>
      </c>
      <c r="B5393">
        <v>0</v>
      </c>
      <c r="C5393" t="s">
        <v>65</v>
      </c>
      <c r="D5393" t="s">
        <v>88</v>
      </c>
      <c r="E5393" t="s">
        <v>67</v>
      </c>
      <c r="F5393" t="s">
        <v>67</v>
      </c>
      <c r="G5393">
        <v>0</v>
      </c>
      <c r="H5393">
        <v>180000</v>
      </c>
      <c r="I5393">
        <v>490495.5</v>
      </c>
      <c r="J5393" t="s">
        <v>113</v>
      </c>
      <c r="K5393" t="s">
        <v>70</v>
      </c>
      <c r="L5393" t="s">
        <v>91</v>
      </c>
      <c r="M5393" t="s">
        <v>142</v>
      </c>
      <c r="N5393">
        <v>4.6219999999999997E-2</v>
      </c>
      <c r="O5393">
        <v>22192</v>
      </c>
      <c r="P5393">
        <v>365243</v>
      </c>
      <c r="Q5393">
        <v>10739</v>
      </c>
      <c r="R5393">
        <v>4129</v>
      </c>
      <c r="S5393">
        <v>1</v>
      </c>
      <c r="T5393">
        <v>1</v>
      </c>
      <c r="U5393" t="s">
        <v>109</v>
      </c>
      <c r="V5393">
        <v>12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 t="s">
        <v>76</v>
      </c>
      <c r="AD5393">
        <v>1538829</v>
      </c>
      <c r="AE5393" t="s">
        <v>65</v>
      </c>
      <c r="AF5393">
        <v>39691.53</v>
      </c>
      <c r="AG5393">
        <v>990000</v>
      </c>
      <c r="AH5393">
        <v>1104997.5</v>
      </c>
      <c r="AJ5393">
        <v>990000</v>
      </c>
      <c r="AK5393" t="s">
        <v>94</v>
      </c>
      <c r="AL5393">
        <v>12</v>
      </c>
      <c r="AM5393" t="s">
        <v>68</v>
      </c>
      <c r="AN5393">
        <v>1</v>
      </c>
      <c r="AR5393" t="s">
        <v>76</v>
      </c>
      <c r="AS5393" t="s">
        <v>77</v>
      </c>
      <c r="AT5393">
        <v>-1035</v>
      </c>
      <c r="AU5393" t="s">
        <v>78</v>
      </c>
      <c r="AV5393" t="s">
        <v>79</v>
      </c>
      <c r="AW5393" t="s">
        <v>101</v>
      </c>
      <c r="AX5393" t="s">
        <v>81</v>
      </c>
      <c r="AY5393" t="s">
        <v>76</v>
      </c>
      <c r="AZ5393" t="s">
        <v>82</v>
      </c>
      <c r="BA5393" t="s">
        <v>116</v>
      </c>
      <c r="BB5393" t="s">
        <v>121</v>
      </c>
      <c r="BC5393">
        <v>-1</v>
      </c>
      <c r="BD5393" t="s">
        <v>76</v>
      </c>
      <c r="BE5393">
        <v>48</v>
      </c>
      <c r="BF5393" t="s">
        <v>112</v>
      </c>
      <c r="BG5393" t="s">
        <v>118</v>
      </c>
      <c r="BH5393">
        <v>365243</v>
      </c>
      <c r="BI5393">
        <v>-1005</v>
      </c>
      <c r="BJ5393">
        <v>405</v>
      </c>
      <c r="BK5393">
        <v>-36</v>
      </c>
      <c r="BL5393">
        <v>-33</v>
      </c>
      <c r="BM5393">
        <v>1</v>
      </c>
    </row>
    <row r="5394" spans="1:65" x14ac:dyDescent="0.3">
      <c r="A5394">
        <v>146078</v>
      </c>
      <c r="B5394">
        <v>0</v>
      </c>
      <c r="C5394" t="s">
        <v>65</v>
      </c>
      <c r="D5394" t="s">
        <v>88</v>
      </c>
      <c r="E5394" t="s">
        <v>68</v>
      </c>
      <c r="F5394" t="s">
        <v>67</v>
      </c>
      <c r="G5394">
        <v>0</v>
      </c>
      <c r="H5394">
        <v>324000</v>
      </c>
      <c r="I5394">
        <v>509400</v>
      </c>
      <c r="J5394" t="s">
        <v>133</v>
      </c>
      <c r="K5394" t="s">
        <v>70</v>
      </c>
      <c r="L5394" t="s">
        <v>91</v>
      </c>
      <c r="M5394" t="s">
        <v>72</v>
      </c>
      <c r="N5394">
        <v>4.6219999999999997E-2</v>
      </c>
      <c r="O5394">
        <v>16867</v>
      </c>
      <c r="P5394">
        <v>515</v>
      </c>
      <c r="Q5394">
        <v>8386</v>
      </c>
      <c r="R5394">
        <v>425</v>
      </c>
      <c r="S5394">
        <v>1</v>
      </c>
      <c r="T5394">
        <v>1</v>
      </c>
      <c r="U5394" t="s">
        <v>75</v>
      </c>
      <c r="V5394">
        <v>11</v>
      </c>
      <c r="W5394">
        <v>0</v>
      </c>
      <c r="X5394">
        <v>1</v>
      </c>
      <c r="Y5394">
        <v>1</v>
      </c>
      <c r="Z5394">
        <v>0</v>
      </c>
      <c r="AA5394">
        <v>1</v>
      </c>
      <c r="AB5394">
        <v>1</v>
      </c>
      <c r="AC5394" t="s">
        <v>134</v>
      </c>
      <c r="AD5394">
        <v>2843459</v>
      </c>
      <c r="AE5394" t="s">
        <v>93</v>
      </c>
      <c r="AF5394">
        <v>14397.525</v>
      </c>
      <c r="AG5394">
        <v>131017.5</v>
      </c>
      <c r="AH5394">
        <v>131017.5</v>
      </c>
      <c r="AI5394">
        <v>0</v>
      </c>
      <c r="AJ5394">
        <v>131017.5</v>
      </c>
      <c r="AK5394" t="s">
        <v>125</v>
      </c>
      <c r="AL5394">
        <v>16</v>
      </c>
      <c r="AM5394" t="s">
        <v>68</v>
      </c>
      <c r="AN5394">
        <v>1</v>
      </c>
      <c r="AO5394">
        <v>0</v>
      </c>
      <c r="AR5394" t="s">
        <v>79</v>
      </c>
      <c r="AS5394" t="s">
        <v>77</v>
      </c>
      <c r="AT5394">
        <v>-665</v>
      </c>
      <c r="AU5394" t="s">
        <v>78</v>
      </c>
      <c r="AV5394" t="s">
        <v>79</v>
      </c>
      <c r="AX5394" t="s">
        <v>81</v>
      </c>
      <c r="AY5394" t="s">
        <v>124</v>
      </c>
      <c r="AZ5394" t="s">
        <v>96</v>
      </c>
      <c r="BA5394" t="s">
        <v>76</v>
      </c>
      <c r="BB5394" t="s">
        <v>104</v>
      </c>
      <c r="BC5394">
        <v>20</v>
      </c>
      <c r="BD5394" t="s">
        <v>105</v>
      </c>
      <c r="BE5394">
        <v>10</v>
      </c>
      <c r="BF5394" t="s">
        <v>112</v>
      </c>
      <c r="BG5394" t="s">
        <v>208</v>
      </c>
      <c r="BH5394">
        <v>365243</v>
      </c>
      <c r="BI5394">
        <v>-627</v>
      </c>
      <c r="BJ5394">
        <v>-357</v>
      </c>
      <c r="BK5394">
        <v>-537</v>
      </c>
      <c r="BL5394">
        <v>-534</v>
      </c>
      <c r="BM5394">
        <v>0</v>
      </c>
    </row>
    <row r="5395" spans="1:65" x14ac:dyDescent="0.3">
      <c r="A5395">
        <v>146080</v>
      </c>
      <c r="B5395">
        <v>0</v>
      </c>
      <c r="C5395" t="s">
        <v>99</v>
      </c>
      <c r="D5395" t="s">
        <v>88</v>
      </c>
      <c r="E5395" t="s">
        <v>67</v>
      </c>
      <c r="F5395" t="s">
        <v>68</v>
      </c>
      <c r="G5395">
        <v>2</v>
      </c>
      <c r="H5395">
        <v>90000</v>
      </c>
      <c r="I5395">
        <v>405000</v>
      </c>
      <c r="J5395" t="s">
        <v>89</v>
      </c>
      <c r="K5395" t="s">
        <v>90</v>
      </c>
      <c r="L5395" t="s">
        <v>91</v>
      </c>
      <c r="M5395" t="s">
        <v>72</v>
      </c>
      <c r="N5395">
        <v>1.0643E-2</v>
      </c>
      <c r="O5395">
        <v>14034</v>
      </c>
      <c r="P5395">
        <v>5263</v>
      </c>
      <c r="Q5395">
        <v>11545</v>
      </c>
      <c r="R5395">
        <v>746</v>
      </c>
      <c r="S5395">
        <v>2</v>
      </c>
      <c r="T5395">
        <v>2</v>
      </c>
      <c r="U5395" t="s">
        <v>109</v>
      </c>
      <c r="V5395">
        <v>10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1</v>
      </c>
      <c r="AC5395" t="s">
        <v>92</v>
      </c>
      <c r="AD5395">
        <v>2370339</v>
      </c>
      <c r="AE5395" t="s">
        <v>93</v>
      </c>
      <c r="AF5395">
        <v>24869.25</v>
      </c>
      <c r="AG5395">
        <v>213093</v>
      </c>
      <c r="AH5395">
        <v>235660.5</v>
      </c>
      <c r="AI5395">
        <v>21312</v>
      </c>
      <c r="AJ5395">
        <v>213093</v>
      </c>
      <c r="AK5395" t="s">
        <v>94</v>
      </c>
      <c r="AL5395">
        <v>11</v>
      </c>
      <c r="AM5395" t="s">
        <v>68</v>
      </c>
      <c r="AN5395">
        <v>1</v>
      </c>
      <c r="AO5395">
        <v>9.0323693999999996E-2</v>
      </c>
      <c r="AR5395" t="s">
        <v>79</v>
      </c>
      <c r="AS5395" t="s">
        <v>77</v>
      </c>
      <c r="AT5395">
        <v>-545</v>
      </c>
      <c r="AU5395" t="s">
        <v>76</v>
      </c>
      <c r="AV5395" t="s">
        <v>79</v>
      </c>
      <c r="AX5395" t="s">
        <v>102</v>
      </c>
      <c r="AY5395" t="s">
        <v>95</v>
      </c>
      <c r="AZ5395" t="s">
        <v>96</v>
      </c>
      <c r="BA5395" t="s">
        <v>76</v>
      </c>
      <c r="BB5395" t="s">
        <v>104</v>
      </c>
      <c r="BC5395">
        <v>1400</v>
      </c>
      <c r="BD5395" t="s">
        <v>85</v>
      </c>
      <c r="BE5395">
        <v>12</v>
      </c>
      <c r="BF5395" t="s">
        <v>147</v>
      </c>
      <c r="BG5395" t="s">
        <v>151</v>
      </c>
      <c r="BH5395">
        <v>365243</v>
      </c>
      <c r="BI5395">
        <v>-513</v>
      </c>
      <c r="BJ5395">
        <v>-183</v>
      </c>
      <c r="BK5395">
        <v>-183</v>
      </c>
      <c r="BL5395">
        <v>-180</v>
      </c>
      <c r="BM5395">
        <v>0</v>
      </c>
    </row>
    <row r="5396" spans="1:65" x14ac:dyDescent="0.3">
      <c r="A5396">
        <v>146091</v>
      </c>
      <c r="B5396">
        <v>0</v>
      </c>
      <c r="C5396" t="s">
        <v>65</v>
      </c>
      <c r="D5396" t="s">
        <v>66</v>
      </c>
      <c r="E5396" t="s">
        <v>68</v>
      </c>
      <c r="F5396" t="s">
        <v>68</v>
      </c>
      <c r="G5396">
        <v>0</v>
      </c>
      <c r="H5396">
        <v>202500</v>
      </c>
      <c r="I5396">
        <v>1125000</v>
      </c>
      <c r="J5396" t="s">
        <v>69</v>
      </c>
      <c r="K5396" t="s">
        <v>70</v>
      </c>
      <c r="L5396" t="s">
        <v>91</v>
      </c>
      <c r="M5396" t="s">
        <v>72</v>
      </c>
      <c r="N5396">
        <v>1.452E-2</v>
      </c>
      <c r="O5396">
        <v>14761</v>
      </c>
      <c r="P5396">
        <v>3676</v>
      </c>
      <c r="Q5396">
        <v>2912</v>
      </c>
      <c r="R5396">
        <v>3073</v>
      </c>
      <c r="S5396">
        <v>2</v>
      </c>
      <c r="T5396">
        <v>2</v>
      </c>
      <c r="U5396" t="s">
        <v>120</v>
      </c>
      <c r="V5396">
        <v>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 t="s">
        <v>92</v>
      </c>
      <c r="AD5396">
        <v>1414315</v>
      </c>
      <c r="AE5396" t="s">
        <v>93</v>
      </c>
      <c r="AF5396">
        <v>7715.61</v>
      </c>
      <c r="AG5396">
        <v>40729.050000000003</v>
      </c>
      <c r="AH5396">
        <v>38443.5</v>
      </c>
      <c r="AI5396">
        <v>4099.05</v>
      </c>
      <c r="AJ5396">
        <v>40729.050000000003</v>
      </c>
      <c r="AK5396" t="s">
        <v>75</v>
      </c>
      <c r="AL5396">
        <v>11</v>
      </c>
      <c r="AM5396" t="s">
        <v>68</v>
      </c>
      <c r="AN5396">
        <v>1</v>
      </c>
      <c r="AO5396">
        <v>0.104935837</v>
      </c>
      <c r="AR5396" t="s">
        <v>79</v>
      </c>
      <c r="AS5396" t="s">
        <v>77</v>
      </c>
      <c r="AT5396">
        <v>-2642</v>
      </c>
      <c r="AU5396" t="s">
        <v>78</v>
      </c>
      <c r="AV5396" t="s">
        <v>79</v>
      </c>
      <c r="AX5396" t="s">
        <v>81</v>
      </c>
      <c r="AY5396" t="s">
        <v>124</v>
      </c>
      <c r="AZ5396" t="s">
        <v>96</v>
      </c>
      <c r="BA5396" t="s">
        <v>76</v>
      </c>
      <c r="BB5396" t="s">
        <v>138</v>
      </c>
      <c r="BC5396">
        <v>15</v>
      </c>
      <c r="BD5396" t="s">
        <v>105</v>
      </c>
      <c r="BE5396">
        <v>6</v>
      </c>
      <c r="BF5396" t="s">
        <v>86</v>
      </c>
      <c r="BG5396" t="s">
        <v>106</v>
      </c>
      <c r="BH5396">
        <v>365243</v>
      </c>
      <c r="BI5396">
        <v>-2599</v>
      </c>
      <c r="BJ5396">
        <v>-2449</v>
      </c>
      <c r="BK5396">
        <v>-2449</v>
      </c>
      <c r="BL5396">
        <v>-2439</v>
      </c>
      <c r="BM5396">
        <v>1</v>
      </c>
    </row>
    <row r="5397" spans="1:65" x14ac:dyDescent="0.3">
      <c r="A5397">
        <v>146101</v>
      </c>
      <c r="B5397">
        <v>1</v>
      </c>
      <c r="C5397" t="s">
        <v>65</v>
      </c>
      <c r="D5397" t="s">
        <v>66</v>
      </c>
      <c r="E5397" t="s">
        <v>67</v>
      </c>
      <c r="F5397" t="s">
        <v>67</v>
      </c>
      <c r="G5397">
        <v>0</v>
      </c>
      <c r="H5397">
        <v>144000</v>
      </c>
      <c r="I5397">
        <v>237204</v>
      </c>
      <c r="J5397" t="s">
        <v>89</v>
      </c>
      <c r="K5397" t="s">
        <v>70</v>
      </c>
      <c r="L5397" t="s">
        <v>71</v>
      </c>
      <c r="M5397" t="s">
        <v>169</v>
      </c>
      <c r="N5397">
        <v>9.3340000000000003E-3</v>
      </c>
      <c r="O5397">
        <v>9183</v>
      </c>
      <c r="P5397">
        <v>481</v>
      </c>
      <c r="Q5397">
        <v>9153</v>
      </c>
      <c r="R5397">
        <v>1834</v>
      </c>
      <c r="S5397">
        <v>2</v>
      </c>
      <c r="T5397">
        <v>2</v>
      </c>
      <c r="U5397" t="s">
        <v>109</v>
      </c>
      <c r="V5397">
        <v>18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1</v>
      </c>
      <c r="AC5397" t="s">
        <v>108</v>
      </c>
      <c r="AD5397">
        <v>2062435</v>
      </c>
      <c r="AE5397" t="s">
        <v>93</v>
      </c>
      <c r="AF5397">
        <v>3399.57</v>
      </c>
      <c r="AG5397">
        <v>16452</v>
      </c>
      <c r="AH5397">
        <v>15898.5</v>
      </c>
      <c r="AI5397">
        <v>1350</v>
      </c>
      <c r="AJ5397">
        <v>16452</v>
      </c>
      <c r="AK5397" t="s">
        <v>125</v>
      </c>
      <c r="AL5397">
        <v>18</v>
      </c>
      <c r="AM5397" t="s">
        <v>68</v>
      </c>
      <c r="AN5397">
        <v>1</v>
      </c>
      <c r="AO5397">
        <v>8.5240614000000006E-2</v>
      </c>
      <c r="AR5397" t="s">
        <v>79</v>
      </c>
      <c r="AS5397" t="s">
        <v>114</v>
      </c>
      <c r="AT5397">
        <v>-521</v>
      </c>
      <c r="AU5397" t="s">
        <v>78</v>
      </c>
      <c r="AV5397" t="s">
        <v>165</v>
      </c>
      <c r="AX5397" t="s">
        <v>81</v>
      </c>
      <c r="AY5397" t="s">
        <v>182</v>
      </c>
      <c r="AZ5397" t="s">
        <v>96</v>
      </c>
      <c r="BA5397" t="s">
        <v>76</v>
      </c>
      <c r="BB5397" t="s">
        <v>138</v>
      </c>
      <c r="BC5397">
        <v>1985</v>
      </c>
      <c r="BD5397" t="s">
        <v>141</v>
      </c>
      <c r="BE5397">
        <v>6</v>
      </c>
      <c r="BF5397" t="s">
        <v>86</v>
      </c>
      <c r="BG5397" t="s">
        <v>158</v>
      </c>
    </row>
    <row r="5398" spans="1:65" x14ac:dyDescent="0.3">
      <c r="A5398">
        <v>146123</v>
      </c>
      <c r="B5398">
        <v>0</v>
      </c>
      <c r="C5398" t="s">
        <v>65</v>
      </c>
      <c r="D5398" t="s">
        <v>66</v>
      </c>
      <c r="E5398" t="s">
        <v>68</v>
      </c>
      <c r="F5398" t="s">
        <v>68</v>
      </c>
      <c r="G5398">
        <v>0</v>
      </c>
      <c r="H5398">
        <v>315000</v>
      </c>
      <c r="I5398">
        <v>450000</v>
      </c>
      <c r="J5398" t="s">
        <v>69</v>
      </c>
      <c r="K5398" t="s">
        <v>70</v>
      </c>
      <c r="L5398" t="s">
        <v>91</v>
      </c>
      <c r="M5398" t="s">
        <v>72</v>
      </c>
      <c r="N5398">
        <v>1.452E-2</v>
      </c>
      <c r="O5398">
        <v>14823</v>
      </c>
      <c r="P5398">
        <v>171</v>
      </c>
      <c r="Q5398">
        <v>7889</v>
      </c>
      <c r="R5398">
        <v>4673</v>
      </c>
      <c r="S5398">
        <v>2</v>
      </c>
      <c r="T5398">
        <v>2</v>
      </c>
      <c r="U5398" t="s">
        <v>125</v>
      </c>
      <c r="V5398">
        <v>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192</v>
      </c>
      <c r="AD5398">
        <v>1542918</v>
      </c>
      <c r="AE5398" t="s">
        <v>65</v>
      </c>
      <c r="AF5398">
        <v>18851.535</v>
      </c>
      <c r="AG5398">
        <v>90000</v>
      </c>
      <c r="AH5398">
        <v>92970</v>
      </c>
      <c r="AJ5398">
        <v>90000</v>
      </c>
      <c r="AK5398" t="s">
        <v>123</v>
      </c>
      <c r="AL5398">
        <v>10</v>
      </c>
      <c r="AM5398" t="s">
        <v>68</v>
      </c>
      <c r="AN5398">
        <v>1</v>
      </c>
      <c r="AR5398" t="s">
        <v>76</v>
      </c>
      <c r="AS5398" t="s">
        <v>77</v>
      </c>
      <c r="AT5398">
        <v>-1233</v>
      </c>
      <c r="AU5398" t="s">
        <v>78</v>
      </c>
      <c r="AV5398" t="s">
        <v>79</v>
      </c>
      <c r="AW5398" t="s">
        <v>80</v>
      </c>
      <c r="AX5398" t="s">
        <v>102</v>
      </c>
      <c r="AY5398" t="s">
        <v>76</v>
      </c>
      <c r="AZ5398" t="s">
        <v>82</v>
      </c>
      <c r="BA5398" t="s">
        <v>83</v>
      </c>
      <c r="BB5398" t="s">
        <v>121</v>
      </c>
      <c r="BC5398">
        <v>-1</v>
      </c>
      <c r="BD5398" t="s">
        <v>76</v>
      </c>
      <c r="BE5398">
        <v>6</v>
      </c>
      <c r="BF5398" t="s">
        <v>86</v>
      </c>
      <c r="BG5398" t="s">
        <v>87</v>
      </c>
      <c r="BH5398">
        <v>365243</v>
      </c>
      <c r="BI5398">
        <v>-1203</v>
      </c>
      <c r="BJ5398">
        <v>-1053</v>
      </c>
      <c r="BK5398">
        <v>-1053</v>
      </c>
      <c r="BL5398">
        <v>-1045</v>
      </c>
      <c r="BM5398">
        <v>1</v>
      </c>
    </row>
    <row r="5399" spans="1:65" x14ac:dyDescent="0.3">
      <c r="A5399">
        <v>146145</v>
      </c>
      <c r="B5399">
        <v>0</v>
      </c>
      <c r="C5399" t="s">
        <v>65</v>
      </c>
      <c r="D5399" t="s">
        <v>88</v>
      </c>
      <c r="E5399" t="s">
        <v>68</v>
      </c>
      <c r="F5399" t="s">
        <v>68</v>
      </c>
      <c r="G5399">
        <v>0</v>
      </c>
      <c r="H5399">
        <v>157500</v>
      </c>
      <c r="I5399">
        <v>835380</v>
      </c>
      <c r="J5399" t="s">
        <v>69</v>
      </c>
      <c r="K5399" t="s">
        <v>70</v>
      </c>
      <c r="L5399" t="s">
        <v>71</v>
      </c>
      <c r="M5399" t="s">
        <v>72</v>
      </c>
      <c r="N5399">
        <v>2.2624999999999999E-2</v>
      </c>
      <c r="O5399">
        <v>10631</v>
      </c>
      <c r="P5399">
        <v>58</v>
      </c>
      <c r="Q5399">
        <v>5118</v>
      </c>
      <c r="R5399">
        <v>3270</v>
      </c>
      <c r="S5399">
        <v>2</v>
      </c>
      <c r="T5399">
        <v>2</v>
      </c>
      <c r="U5399" t="s">
        <v>120</v>
      </c>
      <c r="V5399">
        <v>8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1</v>
      </c>
      <c r="AC5399" t="s">
        <v>192</v>
      </c>
      <c r="AD5399">
        <v>1751913</v>
      </c>
      <c r="AE5399" t="s">
        <v>93</v>
      </c>
      <c r="AF5399">
        <v>1570.365</v>
      </c>
      <c r="AG5399">
        <v>15705</v>
      </c>
      <c r="AH5399">
        <v>14134.5</v>
      </c>
      <c r="AI5399">
        <v>1570.5</v>
      </c>
      <c r="AJ5399">
        <v>15705</v>
      </c>
      <c r="AK5399" t="s">
        <v>73</v>
      </c>
      <c r="AL5399">
        <v>12</v>
      </c>
      <c r="AM5399" t="s">
        <v>68</v>
      </c>
      <c r="AN5399">
        <v>1</v>
      </c>
      <c r="AO5399">
        <v>0.108909091</v>
      </c>
      <c r="AR5399" t="s">
        <v>79</v>
      </c>
      <c r="AS5399" t="s">
        <v>77</v>
      </c>
      <c r="AT5399">
        <v>-1182</v>
      </c>
      <c r="AU5399" t="s">
        <v>78</v>
      </c>
      <c r="AV5399" t="s">
        <v>79</v>
      </c>
      <c r="AX5399" t="s">
        <v>161</v>
      </c>
      <c r="AY5399" t="s">
        <v>124</v>
      </c>
      <c r="AZ5399" t="s">
        <v>96</v>
      </c>
      <c r="BA5399" t="s">
        <v>76</v>
      </c>
      <c r="BB5399" t="s">
        <v>104</v>
      </c>
      <c r="BC5399">
        <v>31</v>
      </c>
      <c r="BD5399" t="s">
        <v>105</v>
      </c>
      <c r="BE5399">
        <v>12</v>
      </c>
      <c r="BF5399" t="s">
        <v>86</v>
      </c>
      <c r="BG5399" t="s">
        <v>106</v>
      </c>
      <c r="BH5399">
        <v>365243</v>
      </c>
      <c r="BI5399">
        <v>-1140</v>
      </c>
      <c r="BJ5399">
        <v>-810</v>
      </c>
      <c r="BK5399">
        <v>-810</v>
      </c>
      <c r="BL5399">
        <v>-801</v>
      </c>
      <c r="BM5399">
        <v>0</v>
      </c>
    </row>
    <row r="5400" spans="1:65" x14ac:dyDescent="0.3">
      <c r="A5400">
        <v>146151</v>
      </c>
      <c r="B5400">
        <v>0</v>
      </c>
      <c r="C5400" t="s">
        <v>65</v>
      </c>
      <c r="D5400" t="s">
        <v>88</v>
      </c>
      <c r="E5400" t="s">
        <v>67</v>
      </c>
      <c r="F5400" t="s">
        <v>68</v>
      </c>
      <c r="G5400">
        <v>1</v>
      </c>
      <c r="H5400">
        <v>202500</v>
      </c>
      <c r="I5400">
        <v>1183963.5</v>
      </c>
      <c r="J5400" t="s">
        <v>69</v>
      </c>
      <c r="K5400" t="s">
        <v>70</v>
      </c>
      <c r="L5400" t="s">
        <v>119</v>
      </c>
      <c r="M5400" t="s">
        <v>72</v>
      </c>
      <c r="N5400">
        <v>2.2624999999999999E-2</v>
      </c>
      <c r="O5400">
        <v>16906</v>
      </c>
      <c r="P5400">
        <v>1783</v>
      </c>
      <c r="Q5400">
        <v>9455</v>
      </c>
      <c r="R5400">
        <v>442</v>
      </c>
      <c r="S5400">
        <v>2</v>
      </c>
      <c r="T5400">
        <v>2</v>
      </c>
      <c r="U5400" t="s">
        <v>75</v>
      </c>
      <c r="V5400">
        <v>13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92</v>
      </c>
      <c r="AD5400">
        <v>1496455</v>
      </c>
      <c r="AE5400" t="s">
        <v>65</v>
      </c>
      <c r="AF5400">
        <v>32809.004999999997</v>
      </c>
      <c r="AG5400">
        <v>225000</v>
      </c>
      <c r="AH5400">
        <v>275373</v>
      </c>
      <c r="AJ5400">
        <v>225000</v>
      </c>
      <c r="AK5400" t="s">
        <v>94</v>
      </c>
      <c r="AL5400">
        <v>15</v>
      </c>
      <c r="AM5400" t="s">
        <v>68</v>
      </c>
      <c r="AN5400">
        <v>1</v>
      </c>
      <c r="AR5400" t="s">
        <v>122</v>
      </c>
      <c r="AS5400" t="s">
        <v>77</v>
      </c>
      <c r="AT5400">
        <v>-1436</v>
      </c>
      <c r="AU5400" t="s">
        <v>78</v>
      </c>
      <c r="AV5400" t="s">
        <v>79</v>
      </c>
      <c r="AW5400" t="s">
        <v>80</v>
      </c>
      <c r="AX5400" t="s">
        <v>81</v>
      </c>
      <c r="AY5400" t="s">
        <v>76</v>
      </c>
      <c r="AZ5400" t="s">
        <v>82</v>
      </c>
      <c r="BA5400" t="s">
        <v>83</v>
      </c>
      <c r="BB5400" t="s">
        <v>121</v>
      </c>
      <c r="BC5400">
        <v>0</v>
      </c>
      <c r="BD5400" t="s">
        <v>76</v>
      </c>
      <c r="BE5400">
        <v>12</v>
      </c>
      <c r="BF5400" t="s">
        <v>86</v>
      </c>
      <c r="BG5400" t="s">
        <v>87</v>
      </c>
      <c r="BH5400">
        <v>365243</v>
      </c>
      <c r="BI5400">
        <v>-1406</v>
      </c>
      <c r="BJ5400">
        <v>-1076</v>
      </c>
      <c r="BK5400">
        <v>-1076</v>
      </c>
      <c r="BL5400">
        <v>-1071</v>
      </c>
      <c r="BM5400">
        <v>1</v>
      </c>
    </row>
    <row r="5401" spans="1:65" x14ac:dyDescent="0.3">
      <c r="A5401">
        <v>146162</v>
      </c>
      <c r="B5401">
        <v>0</v>
      </c>
      <c r="C5401" t="s">
        <v>65</v>
      </c>
      <c r="D5401" t="s">
        <v>88</v>
      </c>
      <c r="E5401" t="s">
        <v>67</v>
      </c>
      <c r="F5401" t="s">
        <v>68</v>
      </c>
      <c r="G5401">
        <v>0</v>
      </c>
      <c r="H5401">
        <v>157500</v>
      </c>
      <c r="I5401">
        <v>585000</v>
      </c>
      <c r="J5401" t="s">
        <v>113</v>
      </c>
      <c r="K5401" t="s">
        <v>70</v>
      </c>
      <c r="L5401" t="s">
        <v>91</v>
      </c>
      <c r="M5401" t="s">
        <v>72</v>
      </c>
      <c r="N5401">
        <v>2.8663000000000001E-2</v>
      </c>
      <c r="O5401">
        <v>19882</v>
      </c>
      <c r="P5401">
        <v>365243</v>
      </c>
      <c r="Q5401">
        <v>489</v>
      </c>
      <c r="R5401">
        <v>3415</v>
      </c>
      <c r="S5401">
        <v>2</v>
      </c>
      <c r="T5401">
        <v>2</v>
      </c>
      <c r="U5401" t="s">
        <v>73</v>
      </c>
      <c r="V5401">
        <v>13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 t="s">
        <v>76</v>
      </c>
      <c r="AD5401">
        <v>2531998</v>
      </c>
      <c r="AE5401" t="s">
        <v>65</v>
      </c>
      <c r="AG5401">
        <v>0</v>
      </c>
      <c r="AH5401">
        <v>0</v>
      </c>
      <c r="AK5401" t="s">
        <v>125</v>
      </c>
      <c r="AL5401">
        <v>12</v>
      </c>
      <c r="AM5401" t="s">
        <v>68</v>
      </c>
      <c r="AN5401">
        <v>1</v>
      </c>
      <c r="AR5401" t="s">
        <v>76</v>
      </c>
      <c r="AS5401" t="s">
        <v>129</v>
      </c>
      <c r="AT5401">
        <v>-345</v>
      </c>
      <c r="AU5401" t="s">
        <v>76</v>
      </c>
      <c r="AV5401" t="s">
        <v>79</v>
      </c>
      <c r="AX5401" t="s">
        <v>81</v>
      </c>
      <c r="AY5401" t="s">
        <v>76</v>
      </c>
      <c r="AZ5401" t="s">
        <v>76</v>
      </c>
      <c r="BA5401" t="s">
        <v>76</v>
      </c>
      <c r="BB5401" t="s">
        <v>121</v>
      </c>
      <c r="BC5401">
        <v>-1</v>
      </c>
      <c r="BD5401" t="s">
        <v>76</v>
      </c>
      <c r="BF5401" t="s">
        <v>76</v>
      </c>
      <c r="BG5401" t="s">
        <v>82</v>
      </c>
    </row>
    <row r="5402" spans="1:65" x14ac:dyDescent="0.3">
      <c r="A5402">
        <v>146187</v>
      </c>
      <c r="B5402">
        <v>0</v>
      </c>
      <c r="C5402" t="s">
        <v>65</v>
      </c>
      <c r="D5402" t="s">
        <v>88</v>
      </c>
      <c r="E5402" t="s">
        <v>67</v>
      </c>
      <c r="F5402" t="s">
        <v>68</v>
      </c>
      <c r="G5402">
        <v>0</v>
      </c>
      <c r="H5402">
        <v>81000</v>
      </c>
      <c r="I5402">
        <v>168102</v>
      </c>
      <c r="J5402" t="s">
        <v>113</v>
      </c>
      <c r="K5402" t="s">
        <v>70</v>
      </c>
      <c r="L5402" t="s">
        <v>91</v>
      </c>
      <c r="M5402" t="s">
        <v>72</v>
      </c>
      <c r="N5402">
        <v>2.8663000000000001E-2</v>
      </c>
      <c r="O5402">
        <v>21016</v>
      </c>
      <c r="P5402">
        <v>365243</v>
      </c>
      <c r="Q5402">
        <v>1026</v>
      </c>
      <c r="R5402">
        <v>4277</v>
      </c>
      <c r="S5402">
        <v>2</v>
      </c>
      <c r="T5402">
        <v>2</v>
      </c>
      <c r="U5402" t="s">
        <v>94</v>
      </c>
      <c r="V5402">
        <v>11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t="s">
        <v>76</v>
      </c>
      <c r="AD5402">
        <v>1102364</v>
      </c>
      <c r="AE5402" t="s">
        <v>65</v>
      </c>
      <c r="AF5402">
        <v>8058.96</v>
      </c>
      <c r="AG5402">
        <v>67500</v>
      </c>
      <c r="AH5402">
        <v>71955</v>
      </c>
      <c r="AI5402">
        <v>0</v>
      </c>
      <c r="AJ5402">
        <v>67500</v>
      </c>
      <c r="AK5402" t="s">
        <v>73</v>
      </c>
      <c r="AL5402">
        <v>12</v>
      </c>
      <c r="AM5402" t="s">
        <v>68</v>
      </c>
      <c r="AN5402">
        <v>1</v>
      </c>
      <c r="AO5402">
        <v>0</v>
      </c>
      <c r="AR5402" t="s">
        <v>245</v>
      </c>
      <c r="AS5402" t="s">
        <v>77</v>
      </c>
      <c r="AT5402">
        <v>-2143</v>
      </c>
      <c r="AU5402" t="s">
        <v>78</v>
      </c>
      <c r="AV5402" t="s">
        <v>79</v>
      </c>
      <c r="AW5402" t="s">
        <v>101</v>
      </c>
      <c r="AX5402" t="s">
        <v>81</v>
      </c>
      <c r="AY5402" t="s">
        <v>76</v>
      </c>
      <c r="AZ5402" t="s">
        <v>82</v>
      </c>
      <c r="BA5402" t="s">
        <v>83</v>
      </c>
      <c r="BB5402" t="s">
        <v>121</v>
      </c>
      <c r="BC5402">
        <v>-1</v>
      </c>
      <c r="BD5402" t="s">
        <v>76</v>
      </c>
      <c r="BE5402">
        <v>12</v>
      </c>
      <c r="BF5402" t="s">
        <v>86</v>
      </c>
      <c r="BG5402" t="s">
        <v>87</v>
      </c>
      <c r="BH5402">
        <v>365243</v>
      </c>
      <c r="BI5402">
        <v>-2113</v>
      </c>
      <c r="BJ5402">
        <v>-1783</v>
      </c>
      <c r="BK5402">
        <v>-1783</v>
      </c>
      <c r="BL5402">
        <v>-1777</v>
      </c>
      <c r="BM5402">
        <v>1</v>
      </c>
    </row>
    <row r="5403" spans="1:65" x14ac:dyDescent="0.3">
      <c r="A5403">
        <v>146196</v>
      </c>
      <c r="B5403">
        <v>0</v>
      </c>
      <c r="C5403" t="s">
        <v>65</v>
      </c>
      <c r="D5403" t="s">
        <v>88</v>
      </c>
      <c r="E5403" t="s">
        <v>67</v>
      </c>
      <c r="F5403" t="s">
        <v>68</v>
      </c>
      <c r="G5403">
        <v>0</v>
      </c>
      <c r="H5403">
        <v>135000</v>
      </c>
      <c r="I5403">
        <v>264159</v>
      </c>
      <c r="J5403" t="s">
        <v>89</v>
      </c>
      <c r="K5403" t="s">
        <v>70</v>
      </c>
      <c r="L5403" t="s">
        <v>139</v>
      </c>
      <c r="M5403" t="s">
        <v>72</v>
      </c>
      <c r="N5403">
        <v>2.0712999999999999E-2</v>
      </c>
      <c r="O5403">
        <v>18945</v>
      </c>
      <c r="P5403">
        <v>1108</v>
      </c>
      <c r="Q5403">
        <v>6139</v>
      </c>
      <c r="R5403">
        <v>2501</v>
      </c>
      <c r="S5403">
        <v>3</v>
      </c>
      <c r="T5403">
        <v>2</v>
      </c>
      <c r="U5403" t="s">
        <v>109</v>
      </c>
      <c r="V5403">
        <v>9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 t="s">
        <v>122</v>
      </c>
      <c r="AD5403">
        <v>1833916</v>
      </c>
      <c r="AE5403" t="s">
        <v>65</v>
      </c>
      <c r="AF5403">
        <v>3216.915</v>
      </c>
      <c r="AG5403">
        <v>49500</v>
      </c>
      <c r="AH5403">
        <v>56034</v>
      </c>
      <c r="AJ5403">
        <v>49500</v>
      </c>
      <c r="AK5403" t="s">
        <v>94</v>
      </c>
      <c r="AL5403">
        <v>10</v>
      </c>
      <c r="AM5403" t="s">
        <v>68</v>
      </c>
      <c r="AN5403">
        <v>1</v>
      </c>
      <c r="AR5403" t="s">
        <v>76</v>
      </c>
      <c r="AS5403" t="s">
        <v>114</v>
      </c>
      <c r="AT5403">
        <v>-293</v>
      </c>
      <c r="AU5403" t="s">
        <v>78</v>
      </c>
      <c r="AV5403" t="s">
        <v>115</v>
      </c>
      <c r="AW5403" t="s">
        <v>80</v>
      </c>
      <c r="AX5403" t="s">
        <v>81</v>
      </c>
      <c r="AY5403" t="s">
        <v>76</v>
      </c>
      <c r="AZ5403" t="s">
        <v>82</v>
      </c>
      <c r="BA5403" t="s">
        <v>116</v>
      </c>
      <c r="BB5403" t="s">
        <v>121</v>
      </c>
      <c r="BC5403">
        <v>-1</v>
      </c>
      <c r="BD5403" t="s">
        <v>76</v>
      </c>
      <c r="BE5403">
        <v>24</v>
      </c>
      <c r="BF5403" t="s">
        <v>147</v>
      </c>
      <c r="BG5403" t="s">
        <v>154</v>
      </c>
    </row>
    <row r="5404" spans="1:65" x14ac:dyDescent="0.3">
      <c r="A5404">
        <v>146197</v>
      </c>
      <c r="B5404">
        <v>0</v>
      </c>
      <c r="C5404" t="s">
        <v>65</v>
      </c>
      <c r="D5404" t="s">
        <v>66</v>
      </c>
      <c r="E5404" t="s">
        <v>67</v>
      </c>
      <c r="F5404" t="s">
        <v>67</v>
      </c>
      <c r="G5404">
        <v>0</v>
      </c>
      <c r="H5404">
        <v>90000</v>
      </c>
      <c r="I5404">
        <v>447768</v>
      </c>
      <c r="J5404" t="s">
        <v>89</v>
      </c>
      <c r="K5404" t="s">
        <v>70</v>
      </c>
      <c r="L5404" t="s">
        <v>91</v>
      </c>
      <c r="M5404" t="s">
        <v>72</v>
      </c>
      <c r="N5404">
        <v>1.8800999999999998E-2</v>
      </c>
      <c r="O5404">
        <v>10331</v>
      </c>
      <c r="P5404">
        <v>656</v>
      </c>
      <c r="Q5404">
        <v>1532</v>
      </c>
      <c r="R5404">
        <v>1666</v>
      </c>
      <c r="S5404">
        <v>2</v>
      </c>
      <c r="T5404">
        <v>2</v>
      </c>
      <c r="U5404" t="s">
        <v>125</v>
      </c>
      <c r="V5404">
        <v>9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 t="s">
        <v>108</v>
      </c>
      <c r="AD5404">
        <v>1427421</v>
      </c>
      <c r="AE5404" t="s">
        <v>65</v>
      </c>
      <c r="AF5404">
        <v>17077.814999999999</v>
      </c>
      <c r="AG5404">
        <v>135000</v>
      </c>
      <c r="AH5404">
        <v>143910</v>
      </c>
      <c r="AJ5404">
        <v>135000</v>
      </c>
      <c r="AK5404" t="s">
        <v>120</v>
      </c>
      <c r="AL5404">
        <v>11</v>
      </c>
      <c r="AM5404" t="s">
        <v>68</v>
      </c>
      <c r="AN5404">
        <v>1</v>
      </c>
      <c r="AR5404" t="s">
        <v>76</v>
      </c>
      <c r="AS5404" t="s">
        <v>114</v>
      </c>
      <c r="AT5404">
        <v>-798</v>
      </c>
      <c r="AU5404" t="s">
        <v>78</v>
      </c>
      <c r="AV5404" t="s">
        <v>165</v>
      </c>
      <c r="AW5404" t="s">
        <v>80</v>
      </c>
      <c r="AX5404" t="s">
        <v>81</v>
      </c>
      <c r="AY5404" t="s">
        <v>76</v>
      </c>
      <c r="AZ5404" t="s">
        <v>82</v>
      </c>
      <c r="BA5404" t="s">
        <v>83</v>
      </c>
      <c r="BB5404" t="s">
        <v>138</v>
      </c>
      <c r="BC5404">
        <v>400</v>
      </c>
      <c r="BD5404" t="s">
        <v>85</v>
      </c>
      <c r="BE5404">
        <v>12</v>
      </c>
      <c r="BF5404" t="s">
        <v>86</v>
      </c>
      <c r="BG5404" t="s">
        <v>87</v>
      </c>
    </row>
    <row r="5405" spans="1:65" x14ac:dyDescent="0.3">
      <c r="A5405">
        <v>146203</v>
      </c>
      <c r="B5405">
        <v>0</v>
      </c>
      <c r="C5405" t="s">
        <v>65</v>
      </c>
      <c r="D5405" t="s">
        <v>66</v>
      </c>
      <c r="E5405" t="s">
        <v>68</v>
      </c>
      <c r="F5405" t="s">
        <v>67</v>
      </c>
      <c r="G5405">
        <v>0</v>
      </c>
      <c r="H5405">
        <v>180000</v>
      </c>
      <c r="I5405">
        <v>828000</v>
      </c>
      <c r="J5405" t="s">
        <v>69</v>
      </c>
      <c r="K5405" t="s">
        <v>70</v>
      </c>
      <c r="L5405" t="s">
        <v>119</v>
      </c>
      <c r="M5405" t="s">
        <v>72</v>
      </c>
      <c r="N5405">
        <v>3.5791999999999997E-2</v>
      </c>
      <c r="O5405">
        <v>8624</v>
      </c>
      <c r="P5405">
        <v>325</v>
      </c>
      <c r="Q5405">
        <v>3472</v>
      </c>
      <c r="R5405">
        <v>1282</v>
      </c>
      <c r="S5405">
        <v>2</v>
      </c>
      <c r="T5405">
        <v>2</v>
      </c>
      <c r="U5405" t="s">
        <v>120</v>
      </c>
      <c r="V5405">
        <v>10</v>
      </c>
      <c r="W5405">
        <v>0</v>
      </c>
      <c r="X5405">
        <v>0</v>
      </c>
      <c r="Y5405">
        <v>0</v>
      </c>
      <c r="Z5405">
        <v>1</v>
      </c>
      <c r="AA5405">
        <v>1</v>
      </c>
      <c r="AB5405">
        <v>1</v>
      </c>
      <c r="AC5405" t="s">
        <v>92</v>
      </c>
      <c r="AD5405">
        <v>1268128</v>
      </c>
      <c r="AE5405" t="s">
        <v>93</v>
      </c>
      <c r="AF5405">
        <v>4376.6099999999997</v>
      </c>
      <c r="AG5405">
        <v>47916</v>
      </c>
      <c r="AH5405">
        <v>43123.5</v>
      </c>
      <c r="AI5405">
        <v>4792.5</v>
      </c>
      <c r="AJ5405">
        <v>47916</v>
      </c>
      <c r="AK5405" t="s">
        <v>123</v>
      </c>
      <c r="AL5405">
        <v>18</v>
      </c>
      <c r="AM5405" t="s">
        <v>68</v>
      </c>
      <c r="AN5405">
        <v>1</v>
      </c>
      <c r="AO5405">
        <v>0.108929547</v>
      </c>
      <c r="AR5405" t="s">
        <v>79</v>
      </c>
      <c r="AS5405" t="s">
        <v>77</v>
      </c>
      <c r="AT5405">
        <v>-562</v>
      </c>
      <c r="AU5405" t="s">
        <v>78</v>
      </c>
      <c r="AV5405" t="s">
        <v>79</v>
      </c>
      <c r="AX5405" t="s">
        <v>161</v>
      </c>
      <c r="AY5405" t="s">
        <v>124</v>
      </c>
      <c r="AZ5405" t="s">
        <v>96</v>
      </c>
      <c r="BA5405" t="s">
        <v>76</v>
      </c>
      <c r="BB5405" t="s">
        <v>104</v>
      </c>
      <c r="BC5405">
        <v>43</v>
      </c>
      <c r="BD5405" t="s">
        <v>105</v>
      </c>
      <c r="BE5405">
        <v>12</v>
      </c>
      <c r="BF5405" t="s">
        <v>147</v>
      </c>
      <c r="BG5405" t="s">
        <v>106</v>
      </c>
      <c r="BH5405">
        <v>365243</v>
      </c>
      <c r="BI5405">
        <v>-531</v>
      </c>
      <c r="BJ5405">
        <v>-201</v>
      </c>
      <c r="BK5405">
        <v>-441</v>
      </c>
      <c r="BL5405">
        <v>-437</v>
      </c>
      <c r="BM5405">
        <v>0</v>
      </c>
    </row>
    <row r="5406" spans="1:65" x14ac:dyDescent="0.3">
      <c r="A5406">
        <v>146204</v>
      </c>
      <c r="B5406">
        <v>0</v>
      </c>
      <c r="C5406" t="s">
        <v>65</v>
      </c>
      <c r="D5406" t="s">
        <v>66</v>
      </c>
      <c r="E5406" t="s">
        <v>68</v>
      </c>
      <c r="F5406" t="s">
        <v>67</v>
      </c>
      <c r="G5406">
        <v>1</v>
      </c>
      <c r="H5406">
        <v>225000</v>
      </c>
      <c r="I5406">
        <v>1125000</v>
      </c>
      <c r="J5406" t="s">
        <v>89</v>
      </c>
      <c r="K5406" t="s">
        <v>90</v>
      </c>
      <c r="L5406" t="s">
        <v>91</v>
      </c>
      <c r="M5406" t="s">
        <v>72</v>
      </c>
      <c r="N5406">
        <v>9.6570000000000007E-3</v>
      </c>
      <c r="O5406">
        <v>14631</v>
      </c>
      <c r="P5406">
        <v>1595</v>
      </c>
      <c r="Q5406">
        <v>2344</v>
      </c>
      <c r="R5406">
        <v>4973</v>
      </c>
      <c r="S5406">
        <v>2</v>
      </c>
      <c r="T5406">
        <v>2</v>
      </c>
      <c r="U5406" t="s">
        <v>109</v>
      </c>
      <c r="V5406">
        <v>12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 t="s">
        <v>175</v>
      </c>
      <c r="AD5406">
        <v>2143421</v>
      </c>
      <c r="AE5406" t="s">
        <v>99</v>
      </c>
      <c r="AG5406">
        <v>0</v>
      </c>
      <c r="AH5406">
        <v>0</v>
      </c>
      <c r="AK5406" t="s">
        <v>73</v>
      </c>
      <c r="AL5406">
        <v>15</v>
      </c>
      <c r="AM5406" t="s">
        <v>68</v>
      </c>
      <c r="AN5406">
        <v>1</v>
      </c>
      <c r="AR5406" t="s">
        <v>79</v>
      </c>
      <c r="AS5406" t="s">
        <v>129</v>
      </c>
      <c r="AT5406">
        <v>-43</v>
      </c>
      <c r="AU5406" t="s">
        <v>76</v>
      </c>
      <c r="AV5406" t="s">
        <v>79</v>
      </c>
      <c r="AX5406" t="s">
        <v>81</v>
      </c>
      <c r="AY5406" t="s">
        <v>76</v>
      </c>
      <c r="AZ5406" t="s">
        <v>76</v>
      </c>
      <c r="BA5406" t="s">
        <v>76</v>
      </c>
      <c r="BB5406" t="s">
        <v>121</v>
      </c>
      <c r="BC5406">
        <v>-1</v>
      </c>
      <c r="BD5406" t="s">
        <v>76</v>
      </c>
      <c r="BF5406" t="s">
        <v>76</v>
      </c>
      <c r="BG5406" t="s">
        <v>132</v>
      </c>
    </row>
    <row r="5407" spans="1:65" x14ac:dyDescent="0.3">
      <c r="A5407">
        <v>146207</v>
      </c>
      <c r="B5407">
        <v>0</v>
      </c>
      <c r="C5407" t="s">
        <v>65</v>
      </c>
      <c r="D5407" t="s">
        <v>88</v>
      </c>
      <c r="E5407" t="s">
        <v>67</v>
      </c>
      <c r="F5407" t="s">
        <v>68</v>
      </c>
      <c r="G5407">
        <v>0</v>
      </c>
      <c r="H5407">
        <v>171000</v>
      </c>
      <c r="I5407">
        <v>251280</v>
      </c>
      <c r="J5407" t="s">
        <v>113</v>
      </c>
      <c r="K5407" t="s">
        <v>70</v>
      </c>
      <c r="L5407" t="s">
        <v>91</v>
      </c>
      <c r="M5407" t="s">
        <v>72</v>
      </c>
      <c r="N5407">
        <v>9.3340000000000003E-3</v>
      </c>
      <c r="O5407">
        <v>21281</v>
      </c>
      <c r="P5407">
        <v>365243</v>
      </c>
      <c r="Q5407">
        <v>6681</v>
      </c>
      <c r="R5407">
        <v>4696</v>
      </c>
      <c r="S5407">
        <v>2</v>
      </c>
      <c r="T5407">
        <v>2</v>
      </c>
      <c r="U5407" t="s">
        <v>123</v>
      </c>
      <c r="V5407">
        <v>16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 t="s">
        <v>76</v>
      </c>
      <c r="AD5407">
        <v>1664418</v>
      </c>
      <c r="AE5407" t="s">
        <v>93</v>
      </c>
      <c r="AF5407">
        <v>5424.21</v>
      </c>
      <c r="AG5407">
        <v>45369</v>
      </c>
      <c r="AH5407">
        <v>49360.5</v>
      </c>
      <c r="AI5407">
        <v>0</v>
      </c>
      <c r="AJ5407">
        <v>45369</v>
      </c>
      <c r="AK5407" t="s">
        <v>123</v>
      </c>
      <c r="AL5407">
        <v>16</v>
      </c>
      <c r="AM5407" t="s">
        <v>68</v>
      </c>
      <c r="AN5407">
        <v>1</v>
      </c>
      <c r="AO5407">
        <v>0</v>
      </c>
      <c r="AR5407" t="s">
        <v>79</v>
      </c>
      <c r="AS5407" t="s">
        <v>77</v>
      </c>
      <c r="AT5407">
        <v>-490</v>
      </c>
      <c r="AU5407" t="s">
        <v>78</v>
      </c>
      <c r="AV5407" t="s">
        <v>79</v>
      </c>
      <c r="AX5407" t="s">
        <v>102</v>
      </c>
      <c r="AY5407" t="s">
        <v>111</v>
      </c>
      <c r="AZ5407" t="s">
        <v>96</v>
      </c>
      <c r="BA5407" t="s">
        <v>76</v>
      </c>
      <c r="BB5407" t="s">
        <v>104</v>
      </c>
      <c r="BC5407">
        <v>30</v>
      </c>
      <c r="BD5407" t="s">
        <v>105</v>
      </c>
      <c r="BE5407">
        <v>10</v>
      </c>
      <c r="BF5407" t="s">
        <v>112</v>
      </c>
      <c r="BG5407" t="s">
        <v>208</v>
      </c>
      <c r="BH5407">
        <v>365243</v>
      </c>
      <c r="BI5407">
        <v>-459</v>
      </c>
      <c r="BJ5407">
        <v>-189</v>
      </c>
      <c r="BK5407">
        <v>-279</v>
      </c>
      <c r="BL5407">
        <v>-274</v>
      </c>
      <c r="BM5407">
        <v>0</v>
      </c>
    </row>
    <row r="5408" spans="1:65" x14ac:dyDescent="0.3">
      <c r="A5408">
        <v>146211</v>
      </c>
      <c r="B5408">
        <v>0</v>
      </c>
      <c r="C5408" t="s">
        <v>65</v>
      </c>
      <c r="D5408" t="s">
        <v>88</v>
      </c>
      <c r="E5408" t="s">
        <v>67</v>
      </c>
      <c r="F5408" t="s">
        <v>68</v>
      </c>
      <c r="G5408">
        <v>0</v>
      </c>
      <c r="H5408">
        <v>139500</v>
      </c>
      <c r="I5408">
        <v>1305000</v>
      </c>
      <c r="J5408" t="s">
        <v>69</v>
      </c>
      <c r="K5408" t="s">
        <v>70</v>
      </c>
      <c r="L5408" t="s">
        <v>91</v>
      </c>
      <c r="M5408" t="s">
        <v>72</v>
      </c>
      <c r="N5408">
        <v>2.6391999999999999E-2</v>
      </c>
      <c r="O5408">
        <v>19307</v>
      </c>
      <c r="P5408">
        <v>1394</v>
      </c>
      <c r="Q5408">
        <v>11572</v>
      </c>
      <c r="R5408">
        <v>2730</v>
      </c>
      <c r="S5408">
        <v>2</v>
      </c>
      <c r="T5408">
        <v>2</v>
      </c>
      <c r="U5408" t="s">
        <v>120</v>
      </c>
      <c r="V5408">
        <v>11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108</v>
      </c>
      <c r="AD5408">
        <v>1739541</v>
      </c>
      <c r="AE5408" t="s">
        <v>65</v>
      </c>
      <c r="AF5408">
        <v>10178.1</v>
      </c>
      <c r="AG5408">
        <v>90000</v>
      </c>
      <c r="AH5408">
        <v>90000</v>
      </c>
      <c r="AI5408">
        <v>0</v>
      </c>
      <c r="AJ5408">
        <v>90000</v>
      </c>
      <c r="AK5408" t="s">
        <v>125</v>
      </c>
      <c r="AL5408">
        <v>10</v>
      </c>
      <c r="AM5408" t="s">
        <v>68</v>
      </c>
      <c r="AN5408">
        <v>1</v>
      </c>
      <c r="AO5408">
        <v>0</v>
      </c>
      <c r="AR5408" t="s">
        <v>197</v>
      </c>
      <c r="AS5408" t="s">
        <v>77</v>
      </c>
      <c r="AT5408">
        <v>-2121</v>
      </c>
      <c r="AU5408" t="s">
        <v>78</v>
      </c>
      <c r="AV5408" t="s">
        <v>79</v>
      </c>
      <c r="AW5408" t="s">
        <v>80</v>
      </c>
      <c r="AX5408" t="s">
        <v>81</v>
      </c>
      <c r="AY5408" t="s">
        <v>76</v>
      </c>
      <c r="AZ5408" t="s">
        <v>82</v>
      </c>
      <c r="BA5408" t="s">
        <v>83</v>
      </c>
      <c r="BB5408" t="s">
        <v>121</v>
      </c>
      <c r="BC5408">
        <v>0</v>
      </c>
      <c r="BD5408" t="s">
        <v>76</v>
      </c>
      <c r="BE5408">
        <v>12</v>
      </c>
      <c r="BF5408" t="s">
        <v>86</v>
      </c>
      <c r="BG5408" t="s">
        <v>87</v>
      </c>
    </row>
    <row r="5409" spans="1:65" x14ac:dyDescent="0.3">
      <c r="A5409">
        <v>146212</v>
      </c>
      <c r="B5409">
        <v>0</v>
      </c>
      <c r="C5409" t="s">
        <v>65</v>
      </c>
      <c r="D5409" t="s">
        <v>66</v>
      </c>
      <c r="E5409" t="s">
        <v>68</v>
      </c>
      <c r="F5409" t="s">
        <v>68</v>
      </c>
      <c r="G5409">
        <v>0</v>
      </c>
      <c r="H5409">
        <v>270000</v>
      </c>
      <c r="I5409">
        <v>1575000</v>
      </c>
      <c r="J5409" t="s">
        <v>89</v>
      </c>
      <c r="K5409" t="s">
        <v>70</v>
      </c>
      <c r="L5409" t="s">
        <v>71</v>
      </c>
      <c r="M5409" t="s">
        <v>72</v>
      </c>
      <c r="N5409">
        <v>1.8208999999999999E-2</v>
      </c>
      <c r="O5409">
        <v>17321</v>
      </c>
      <c r="P5409">
        <v>523</v>
      </c>
      <c r="Q5409">
        <v>3171</v>
      </c>
      <c r="R5409">
        <v>864</v>
      </c>
      <c r="S5409">
        <v>3</v>
      </c>
      <c r="T5409">
        <v>3</v>
      </c>
      <c r="U5409" t="s">
        <v>73</v>
      </c>
      <c r="V5409">
        <v>11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 t="s">
        <v>92</v>
      </c>
      <c r="AD5409">
        <v>2307992</v>
      </c>
      <c r="AE5409" t="s">
        <v>93</v>
      </c>
      <c r="AF5409">
        <v>6768.63</v>
      </c>
      <c r="AG5409">
        <v>67495.5</v>
      </c>
      <c r="AH5409">
        <v>67162.5</v>
      </c>
      <c r="AI5409">
        <v>6750</v>
      </c>
      <c r="AJ5409">
        <v>67495.5</v>
      </c>
      <c r="AK5409" t="s">
        <v>73</v>
      </c>
      <c r="AL5409">
        <v>7</v>
      </c>
      <c r="AM5409" t="s">
        <v>68</v>
      </c>
      <c r="AN5409">
        <v>1</v>
      </c>
      <c r="AO5409">
        <v>9.9460356999999999E-2</v>
      </c>
      <c r="AR5409" t="s">
        <v>79</v>
      </c>
      <c r="AS5409" t="s">
        <v>77</v>
      </c>
      <c r="AT5409">
        <v>-700</v>
      </c>
      <c r="AU5409" t="s">
        <v>78</v>
      </c>
      <c r="AV5409" t="s">
        <v>79</v>
      </c>
      <c r="AW5409" t="s">
        <v>80</v>
      </c>
      <c r="AX5409" t="s">
        <v>161</v>
      </c>
      <c r="AY5409" t="s">
        <v>95</v>
      </c>
      <c r="AZ5409" t="s">
        <v>96</v>
      </c>
      <c r="BA5409" t="s">
        <v>76</v>
      </c>
      <c r="BB5409" t="s">
        <v>104</v>
      </c>
      <c r="BC5409">
        <v>300</v>
      </c>
      <c r="BD5409" t="s">
        <v>85</v>
      </c>
      <c r="BE5409">
        <v>12</v>
      </c>
      <c r="BF5409" t="s">
        <v>147</v>
      </c>
      <c r="BG5409" t="s">
        <v>151</v>
      </c>
      <c r="BH5409">
        <v>365243</v>
      </c>
      <c r="BI5409">
        <v>-669</v>
      </c>
      <c r="BJ5409">
        <v>-339</v>
      </c>
      <c r="BK5409">
        <v>-459</v>
      </c>
      <c r="BL5409">
        <v>-452</v>
      </c>
      <c r="BM5409">
        <v>0</v>
      </c>
    </row>
    <row r="5410" spans="1:65" x14ac:dyDescent="0.3">
      <c r="A5410">
        <v>146212</v>
      </c>
      <c r="B5410">
        <v>0</v>
      </c>
      <c r="C5410" t="s">
        <v>65</v>
      </c>
      <c r="D5410" t="s">
        <v>66</v>
      </c>
      <c r="E5410" t="s">
        <v>68</v>
      </c>
      <c r="F5410" t="s">
        <v>68</v>
      </c>
      <c r="G5410">
        <v>0</v>
      </c>
      <c r="H5410">
        <v>270000</v>
      </c>
      <c r="I5410">
        <v>1575000</v>
      </c>
      <c r="J5410" t="s">
        <v>89</v>
      </c>
      <c r="K5410" t="s">
        <v>70</v>
      </c>
      <c r="L5410" t="s">
        <v>71</v>
      </c>
      <c r="M5410" t="s">
        <v>72</v>
      </c>
      <c r="N5410">
        <v>1.8208999999999999E-2</v>
      </c>
      <c r="O5410">
        <v>17321</v>
      </c>
      <c r="P5410">
        <v>523</v>
      </c>
      <c r="Q5410">
        <v>3171</v>
      </c>
      <c r="R5410">
        <v>864</v>
      </c>
      <c r="S5410">
        <v>3</v>
      </c>
      <c r="T5410">
        <v>3</v>
      </c>
      <c r="U5410" t="s">
        <v>73</v>
      </c>
      <c r="V5410">
        <v>11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 t="s">
        <v>92</v>
      </c>
      <c r="AD5410">
        <v>2008126</v>
      </c>
      <c r="AE5410" t="s">
        <v>65</v>
      </c>
      <c r="AG5410">
        <v>0</v>
      </c>
      <c r="AH5410">
        <v>0</v>
      </c>
      <c r="AK5410" t="s">
        <v>123</v>
      </c>
      <c r="AL5410">
        <v>12</v>
      </c>
      <c r="AM5410" t="s">
        <v>68</v>
      </c>
      <c r="AN5410">
        <v>1</v>
      </c>
      <c r="AR5410" t="s">
        <v>76</v>
      </c>
      <c r="AS5410" t="s">
        <v>129</v>
      </c>
      <c r="AT5410">
        <v>-80</v>
      </c>
      <c r="AU5410" t="s">
        <v>76</v>
      </c>
      <c r="AV5410" t="s">
        <v>79</v>
      </c>
      <c r="AX5410" t="s">
        <v>81</v>
      </c>
      <c r="AY5410" t="s">
        <v>76</v>
      </c>
      <c r="AZ5410" t="s">
        <v>76</v>
      </c>
      <c r="BA5410" t="s">
        <v>76</v>
      </c>
      <c r="BB5410" t="s">
        <v>121</v>
      </c>
      <c r="BC5410">
        <v>-1</v>
      </c>
      <c r="BD5410" t="s">
        <v>76</v>
      </c>
      <c r="BF5410" t="s">
        <v>76</v>
      </c>
      <c r="BG5410" t="s">
        <v>82</v>
      </c>
    </row>
    <row r="5411" spans="1:65" x14ac:dyDescent="0.3">
      <c r="A5411">
        <v>146213</v>
      </c>
      <c r="B5411">
        <v>0</v>
      </c>
      <c r="C5411" t="s">
        <v>65</v>
      </c>
      <c r="D5411" t="s">
        <v>88</v>
      </c>
      <c r="E5411" t="s">
        <v>67</v>
      </c>
      <c r="F5411" t="s">
        <v>68</v>
      </c>
      <c r="G5411">
        <v>0</v>
      </c>
      <c r="H5411">
        <v>135000</v>
      </c>
      <c r="I5411">
        <v>781920</v>
      </c>
      <c r="J5411" t="s">
        <v>69</v>
      </c>
      <c r="K5411" t="s">
        <v>70</v>
      </c>
      <c r="L5411" t="s">
        <v>119</v>
      </c>
      <c r="M5411" t="s">
        <v>169</v>
      </c>
      <c r="N5411">
        <v>4.6219999999999997E-2</v>
      </c>
      <c r="O5411">
        <v>18338</v>
      </c>
      <c r="P5411">
        <v>2336</v>
      </c>
      <c r="Q5411">
        <v>10755</v>
      </c>
      <c r="R5411">
        <v>1870</v>
      </c>
      <c r="S5411">
        <v>1</v>
      </c>
      <c r="T5411">
        <v>1</v>
      </c>
      <c r="U5411" t="s">
        <v>109</v>
      </c>
      <c r="V5411">
        <v>12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 t="s">
        <v>134</v>
      </c>
      <c r="AD5411">
        <v>2102727</v>
      </c>
      <c r="AE5411" t="s">
        <v>93</v>
      </c>
      <c r="AF5411">
        <v>10627.56</v>
      </c>
      <c r="AG5411">
        <v>89100</v>
      </c>
      <c r="AH5411">
        <v>88659</v>
      </c>
      <c r="AI5411">
        <v>8910</v>
      </c>
      <c r="AJ5411">
        <v>89100</v>
      </c>
      <c r="AK5411" t="s">
        <v>120</v>
      </c>
      <c r="AL5411">
        <v>10</v>
      </c>
      <c r="AM5411" t="s">
        <v>68</v>
      </c>
      <c r="AN5411">
        <v>1</v>
      </c>
      <c r="AO5411">
        <v>9.9455769999999999E-2</v>
      </c>
      <c r="AR5411" t="s">
        <v>79</v>
      </c>
      <c r="AS5411" t="s">
        <v>77</v>
      </c>
      <c r="AT5411">
        <v>-583</v>
      </c>
      <c r="AU5411" t="s">
        <v>78</v>
      </c>
      <c r="AV5411" t="s">
        <v>79</v>
      </c>
      <c r="AX5411" t="s">
        <v>81</v>
      </c>
      <c r="AY5411" t="s">
        <v>95</v>
      </c>
      <c r="AZ5411" t="s">
        <v>96</v>
      </c>
      <c r="BA5411" t="s">
        <v>76</v>
      </c>
      <c r="BB5411" t="s">
        <v>138</v>
      </c>
      <c r="BC5411">
        <v>103</v>
      </c>
      <c r="BD5411" t="s">
        <v>85</v>
      </c>
      <c r="BE5411">
        <v>12</v>
      </c>
      <c r="BF5411" t="s">
        <v>86</v>
      </c>
      <c r="BG5411" t="s">
        <v>151</v>
      </c>
      <c r="BH5411">
        <v>365243</v>
      </c>
      <c r="BI5411">
        <v>-552</v>
      </c>
      <c r="BJ5411">
        <v>-222</v>
      </c>
      <c r="BK5411">
        <v>-222</v>
      </c>
      <c r="BL5411">
        <v>-215</v>
      </c>
      <c r="BM5411">
        <v>0</v>
      </c>
    </row>
    <row r="5412" spans="1:65" x14ac:dyDescent="0.3">
      <c r="A5412">
        <v>146226</v>
      </c>
      <c r="B5412">
        <v>0</v>
      </c>
      <c r="C5412" t="s">
        <v>65</v>
      </c>
      <c r="D5412" t="s">
        <v>88</v>
      </c>
      <c r="E5412" t="s">
        <v>68</v>
      </c>
      <c r="F5412" t="s">
        <v>68</v>
      </c>
      <c r="G5412">
        <v>0</v>
      </c>
      <c r="H5412">
        <v>157500</v>
      </c>
      <c r="I5412">
        <v>1003500</v>
      </c>
      <c r="J5412" t="s">
        <v>69</v>
      </c>
      <c r="K5412" t="s">
        <v>90</v>
      </c>
      <c r="L5412" t="s">
        <v>71</v>
      </c>
      <c r="M5412" t="s">
        <v>72</v>
      </c>
      <c r="N5412">
        <v>1.8208999999999999E-2</v>
      </c>
      <c r="O5412">
        <v>8677</v>
      </c>
      <c r="P5412">
        <v>1768</v>
      </c>
      <c r="Q5412">
        <v>8501</v>
      </c>
      <c r="R5412">
        <v>1327</v>
      </c>
      <c r="S5412">
        <v>3</v>
      </c>
      <c r="T5412">
        <v>3</v>
      </c>
      <c r="U5412" t="s">
        <v>109</v>
      </c>
      <c r="V5412">
        <v>11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 t="s">
        <v>108</v>
      </c>
      <c r="AD5412">
        <v>2141305</v>
      </c>
      <c r="AE5412" t="s">
        <v>93</v>
      </c>
      <c r="AF5412">
        <v>19501.560000000001</v>
      </c>
      <c r="AG5412">
        <v>192420</v>
      </c>
      <c r="AH5412">
        <v>208930.5</v>
      </c>
      <c r="AI5412">
        <v>0</v>
      </c>
      <c r="AJ5412">
        <v>192420</v>
      </c>
      <c r="AK5412" t="s">
        <v>123</v>
      </c>
      <c r="AL5412">
        <v>14</v>
      </c>
      <c r="AM5412" t="s">
        <v>68</v>
      </c>
      <c r="AN5412">
        <v>1</v>
      </c>
      <c r="AO5412">
        <v>0</v>
      </c>
      <c r="AR5412" t="s">
        <v>79</v>
      </c>
      <c r="AS5412" t="s">
        <v>77</v>
      </c>
      <c r="AT5412">
        <v>-319</v>
      </c>
      <c r="AU5412" t="s">
        <v>78</v>
      </c>
      <c r="AV5412" t="s">
        <v>79</v>
      </c>
      <c r="AW5412" t="s">
        <v>80</v>
      </c>
      <c r="AX5412" t="s">
        <v>81</v>
      </c>
      <c r="AY5412" t="s">
        <v>111</v>
      </c>
      <c r="AZ5412" t="s">
        <v>96</v>
      </c>
      <c r="BA5412" t="s">
        <v>76</v>
      </c>
      <c r="BB5412" t="s">
        <v>84</v>
      </c>
      <c r="BC5412">
        <v>149</v>
      </c>
      <c r="BD5412" t="s">
        <v>85</v>
      </c>
      <c r="BE5412">
        <v>12</v>
      </c>
      <c r="BF5412" t="s">
        <v>112</v>
      </c>
      <c r="BG5412" t="s">
        <v>151</v>
      </c>
      <c r="BH5412">
        <v>365243</v>
      </c>
      <c r="BI5412">
        <v>-289</v>
      </c>
      <c r="BJ5412">
        <v>41</v>
      </c>
      <c r="BK5412">
        <v>-259</v>
      </c>
      <c r="BL5412">
        <v>-257</v>
      </c>
      <c r="BM5412">
        <v>1</v>
      </c>
    </row>
    <row r="5413" spans="1:65" x14ac:dyDescent="0.3">
      <c r="A5413">
        <v>146231</v>
      </c>
      <c r="B5413">
        <v>0</v>
      </c>
      <c r="C5413" t="s">
        <v>65</v>
      </c>
      <c r="D5413" t="s">
        <v>88</v>
      </c>
      <c r="E5413" t="s">
        <v>67</v>
      </c>
      <c r="F5413" t="s">
        <v>68</v>
      </c>
      <c r="G5413">
        <v>0</v>
      </c>
      <c r="H5413">
        <v>85500</v>
      </c>
      <c r="I5413">
        <v>143910</v>
      </c>
      <c r="J5413" t="s">
        <v>113</v>
      </c>
      <c r="K5413" t="s">
        <v>70</v>
      </c>
      <c r="L5413" t="s">
        <v>71</v>
      </c>
      <c r="M5413" t="s">
        <v>72</v>
      </c>
      <c r="N5413">
        <v>1.0500000000000001E-2</v>
      </c>
      <c r="O5413">
        <v>23196</v>
      </c>
      <c r="P5413">
        <v>365243</v>
      </c>
      <c r="Q5413">
        <v>9070</v>
      </c>
      <c r="R5413">
        <v>4161</v>
      </c>
      <c r="S5413">
        <v>3</v>
      </c>
      <c r="T5413">
        <v>3</v>
      </c>
      <c r="U5413" t="s">
        <v>123</v>
      </c>
      <c r="V5413">
        <v>12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76</v>
      </c>
      <c r="AD5413">
        <v>1700694</v>
      </c>
      <c r="AE5413" t="s">
        <v>65</v>
      </c>
      <c r="AG5413">
        <v>0</v>
      </c>
      <c r="AH5413">
        <v>0</v>
      </c>
      <c r="AK5413" t="s">
        <v>120</v>
      </c>
      <c r="AL5413">
        <v>15</v>
      </c>
      <c r="AM5413" t="s">
        <v>68</v>
      </c>
      <c r="AN5413">
        <v>1</v>
      </c>
      <c r="AR5413" t="s">
        <v>76</v>
      </c>
      <c r="AS5413" t="s">
        <v>129</v>
      </c>
      <c r="AT5413">
        <v>-355</v>
      </c>
      <c r="AU5413" t="s">
        <v>76</v>
      </c>
      <c r="AV5413" t="s">
        <v>79</v>
      </c>
      <c r="AX5413" t="s">
        <v>81</v>
      </c>
      <c r="AY5413" t="s">
        <v>76</v>
      </c>
      <c r="AZ5413" t="s">
        <v>76</v>
      </c>
      <c r="BA5413" t="s">
        <v>76</v>
      </c>
      <c r="BB5413" t="s">
        <v>121</v>
      </c>
      <c r="BC5413">
        <v>-1</v>
      </c>
      <c r="BD5413" t="s">
        <v>76</v>
      </c>
      <c r="BF5413" t="s">
        <v>76</v>
      </c>
      <c r="BG5413" t="s">
        <v>82</v>
      </c>
    </row>
    <row r="5414" spans="1:65" x14ac:dyDescent="0.3">
      <c r="A5414">
        <v>146245</v>
      </c>
      <c r="B5414">
        <v>0</v>
      </c>
      <c r="C5414" t="s">
        <v>65</v>
      </c>
      <c r="D5414" t="s">
        <v>88</v>
      </c>
      <c r="E5414" t="s">
        <v>67</v>
      </c>
      <c r="F5414" t="s">
        <v>68</v>
      </c>
      <c r="G5414">
        <v>0</v>
      </c>
      <c r="H5414">
        <v>225000</v>
      </c>
      <c r="I5414">
        <v>450000</v>
      </c>
      <c r="J5414" t="s">
        <v>113</v>
      </c>
      <c r="K5414" t="s">
        <v>70</v>
      </c>
      <c r="L5414" t="s">
        <v>91</v>
      </c>
      <c r="M5414" t="s">
        <v>72</v>
      </c>
      <c r="N5414">
        <v>1.452E-2</v>
      </c>
      <c r="O5414">
        <v>19499</v>
      </c>
      <c r="P5414">
        <v>365243</v>
      </c>
      <c r="Q5414">
        <v>1190</v>
      </c>
      <c r="R5414">
        <v>3057</v>
      </c>
      <c r="S5414">
        <v>2</v>
      </c>
      <c r="T5414">
        <v>2</v>
      </c>
      <c r="U5414" t="s">
        <v>125</v>
      </c>
      <c r="V5414">
        <v>8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 t="s">
        <v>76</v>
      </c>
      <c r="AD5414">
        <v>1992377</v>
      </c>
      <c r="AE5414" t="s">
        <v>65</v>
      </c>
      <c r="AG5414">
        <v>0</v>
      </c>
      <c r="AH5414">
        <v>0</v>
      </c>
      <c r="AK5414" t="s">
        <v>73</v>
      </c>
      <c r="AL5414">
        <v>6</v>
      </c>
      <c r="AM5414" t="s">
        <v>68</v>
      </c>
      <c r="AN5414">
        <v>1</v>
      </c>
      <c r="AR5414" t="s">
        <v>76</v>
      </c>
      <c r="AS5414" t="s">
        <v>129</v>
      </c>
      <c r="AT5414">
        <v>-334</v>
      </c>
      <c r="AU5414" t="s">
        <v>76</v>
      </c>
      <c r="AV5414" t="s">
        <v>79</v>
      </c>
      <c r="AX5414" t="s">
        <v>81</v>
      </c>
      <c r="AY5414" t="s">
        <v>76</v>
      </c>
      <c r="AZ5414" t="s">
        <v>76</v>
      </c>
      <c r="BA5414" t="s">
        <v>76</v>
      </c>
      <c r="BB5414" t="s">
        <v>121</v>
      </c>
      <c r="BC5414">
        <v>-1</v>
      </c>
      <c r="BD5414" t="s">
        <v>76</v>
      </c>
      <c r="BF5414" t="s">
        <v>76</v>
      </c>
      <c r="BG5414" t="s">
        <v>82</v>
      </c>
    </row>
    <row r="5415" spans="1:65" x14ac:dyDescent="0.3">
      <c r="A5415">
        <v>146260</v>
      </c>
      <c r="B5415">
        <v>0</v>
      </c>
      <c r="C5415" t="s">
        <v>65</v>
      </c>
      <c r="D5415" t="s">
        <v>66</v>
      </c>
      <c r="E5415" t="s">
        <v>68</v>
      </c>
      <c r="F5415" t="s">
        <v>68</v>
      </c>
      <c r="G5415">
        <v>0</v>
      </c>
      <c r="H5415">
        <v>135000</v>
      </c>
      <c r="I5415">
        <v>868797</v>
      </c>
      <c r="J5415" t="s">
        <v>69</v>
      </c>
      <c r="K5415" t="s">
        <v>70</v>
      </c>
      <c r="L5415" t="s">
        <v>91</v>
      </c>
      <c r="M5415" t="s">
        <v>72</v>
      </c>
      <c r="N5415">
        <v>1.0555999999999999E-2</v>
      </c>
      <c r="O5415">
        <v>23665</v>
      </c>
      <c r="P5415">
        <v>6678</v>
      </c>
      <c r="Q5415">
        <v>10793</v>
      </c>
      <c r="R5415">
        <v>1887</v>
      </c>
      <c r="S5415">
        <v>3</v>
      </c>
      <c r="T5415">
        <v>3</v>
      </c>
      <c r="U5415" t="s">
        <v>125</v>
      </c>
      <c r="V5415">
        <v>10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 t="s">
        <v>108</v>
      </c>
      <c r="AD5415">
        <v>1621426</v>
      </c>
      <c r="AE5415" t="s">
        <v>93</v>
      </c>
      <c r="AF5415">
        <v>19795.32</v>
      </c>
      <c r="AG5415">
        <v>170622</v>
      </c>
      <c r="AH5415">
        <v>164835</v>
      </c>
      <c r="AI5415">
        <v>17100</v>
      </c>
      <c r="AJ5415">
        <v>170622</v>
      </c>
      <c r="AK5415" t="s">
        <v>73</v>
      </c>
      <c r="AL5415">
        <v>15</v>
      </c>
      <c r="AM5415" t="s">
        <v>68</v>
      </c>
      <c r="AN5415">
        <v>1</v>
      </c>
      <c r="AO5415">
        <v>0.102363232</v>
      </c>
      <c r="AR5415" t="s">
        <v>79</v>
      </c>
      <c r="AS5415" t="s">
        <v>77</v>
      </c>
      <c r="AT5415">
        <v>-1587</v>
      </c>
      <c r="AU5415" t="s">
        <v>78</v>
      </c>
      <c r="AV5415" t="s">
        <v>79</v>
      </c>
      <c r="AW5415" t="s">
        <v>101</v>
      </c>
      <c r="AX5415" t="s">
        <v>81</v>
      </c>
      <c r="AY5415" t="s">
        <v>103</v>
      </c>
      <c r="AZ5415" t="s">
        <v>96</v>
      </c>
      <c r="BA5415" t="s">
        <v>76</v>
      </c>
      <c r="BB5415" t="s">
        <v>104</v>
      </c>
      <c r="BC5415">
        <v>1100</v>
      </c>
      <c r="BD5415" t="s">
        <v>85</v>
      </c>
      <c r="BE5415">
        <v>10</v>
      </c>
      <c r="BF5415" t="s">
        <v>147</v>
      </c>
      <c r="BG5415" t="s">
        <v>151</v>
      </c>
      <c r="BH5415">
        <v>365243</v>
      </c>
      <c r="BI5415">
        <v>-1556</v>
      </c>
      <c r="BJ5415">
        <v>-1286</v>
      </c>
      <c r="BK5415">
        <v>-1286</v>
      </c>
      <c r="BL5415">
        <v>-1282</v>
      </c>
      <c r="BM5415">
        <v>0</v>
      </c>
    </row>
    <row r="5416" spans="1:65" x14ac:dyDescent="0.3">
      <c r="A5416">
        <v>146260</v>
      </c>
      <c r="B5416">
        <v>0</v>
      </c>
      <c r="C5416" t="s">
        <v>65</v>
      </c>
      <c r="D5416" t="s">
        <v>66</v>
      </c>
      <c r="E5416" t="s">
        <v>68</v>
      </c>
      <c r="F5416" t="s">
        <v>68</v>
      </c>
      <c r="G5416">
        <v>0</v>
      </c>
      <c r="H5416">
        <v>135000</v>
      </c>
      <c r="I5416">
        <v>868797</v>
      </c>
      <c r="J5416" t="s">
        <v>69</v>
      </c>
      <c r="K5416" t="s">
        <v>70</v>
      </c>
      <c r="L5416" t="s">
        <v>91</v>
      </c>
      <c r="M5416" t="s">
        <v>72</v>
      </c>
      <c r="N5416">
        <v>1.0555999999999999E-2</v>
      </c>
      <c r="O5416">
        <v>23665</v>
      </c>
      <c r="P5416">
        <v>6678</v>
      </c>
      <c r="Q5416">
        <v>10793</v>
      </c>
      <c r="R5416">
        <v>1887</v>
      </c>
      <c r="S5416">
        <v>3</v>
      </c>
      <c r="T5416">
        <v>3</v>
      </c>
      <c r="U5416" t="s">
        <v>125</v>
      </c>
      <c r="V5416">
        <v>10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 t="s">
        <v>108</v>
      </c>
      <c r="AD5416">
        <v>1412942</v>
      </c>
      <c r="AE5416" t="s">
        <v>93</v>
      </c>
      <c r="AF5416">
        <v>13647.78</v>
      </c>
      <c r="AG5416">
        <v>87745.5</v>
      </c>
      <c r="AH5416">
        <v>68476.5</v>
      </c>
      <c r="AI5416">
        <v>22500</v>
      </c>
      <c r="AJ5416">
        <v>87745.5</v>
      </c>
      <c r="AK5416" t="s">
        <v>94</v>
      </c>
      <c r="AL5416">
        <v>16</v>
      </c>
      <c r="AM5416" t="s">
        <v>68</v>
      </c>
      <c r="AN5416">
        <v>1</v>
      </c>
      <c r="AO5416">
        <v>0.26935027700000003</v>
      </c>
      <c r="AR5416" t="s">
        <v>79</v>
      </c>
      <c r="AS5416" t="s">
        <v>77</v>
      </c>
      <c r="AT5416">
        <v>-1928</v>
      </c>
      <c r="AU5416" t="s">
        <v>78</v>
      </c>
      <c r="AV5416" t="s">
        <v>79</v>
      </c>
      <c r="AW5416" t="s">
        <v>80</v>
      </c>
      <c r="AX5416" t="s">
        <v>81</v>
      </c>
      <c r="AY5416" t="s">
        <v>95</v>
      </c>
      <c r="AZ5416" t="s">
        <v>96</v>
      </c>
      <c r="BA5416" t="s">
        <v>76</v>
      </c>
      <c r="BB5416" t="s">
        <v>104</v>
      </c>
      <c r="BC5416">
        <v>1100</v>
      </c>
      <c r="BD5416" t="s">
        <v>85</v>
      </c>
      <c r="BE5416">
        <v>6</v>
      </c>
      <c r="BF5416" t="s">
        <v>86</v>
      </c>
      <c r="BG5416" t="s">
        <v>151</v>
      </c>
      <c r="BH5416">
        <v>365243</v>
      </c>
      <c r="BI5416">
        <v>-1897</v>
      </c>
      <c r="BJ5416">
        <v>-1747</v>
      </c>
      <c r="BK5416">
        <v>-1777</v>
      </c>
      <c r="BL5416">
        <v>-1773</v>
      </c>
      <c r="BM5416">
        <v>0</v>
      </c>
    </row>
    <row r="5417" spans="1:65" x14ac:dyDescent="0.3">
      <c r="A5417">
        <v>146260</v>
      </c>
      <c r="B5417">
        <v>0</v>
      </c>
      <c r="C5417" t="s">
        <v>65</v>
      </c>
      <c r="D5417" t="s">
        <v>66</v>
      </c>
      <c r="E5417" t="s">
        <v>68</v>
      </c>
      <c r="F5417" t="s">
        <v>68</v>
      </c>
      <c r="G5417">
        <v>0</v>
      </c>
      <c r="H5417">
        <v>135000</v>
      </c>
      <c r="I5417">
        <v>868797</v>
      </c>
      <c r="J5417" t="s">
        <v>69</v>
      </c>
      <c r="K5417" t="s">
        <v>70</v>
      </c>
      <c r="L5417" t="s">
        <v>91</v>
      </c>
      <c r="M5417" t="s">
        <v>72</v>
      </c>
      <c r="N5417">
        <v>1.0555999999999999E-2</v>
      </c>
      <c r="O5417">
        <v>23665</v>
      </c>
      <c r="P5417">
        <v>6678</v>
      </c>
      <c r="Q5417">
        <v>10793</v>
      </c>
      <c r="R5417">
        <v>1887</v>
      </c>
      <c r="S5417">
        <v>3</v>
      </c>
      <c r="T5417">
        <v>3</v>
      </c>
      <c r="U5417" t="s">
        <v>125</v>
      </c>
      <c r="V5417">
        <v>10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 t="s">
        <v>108</v>
      </c>
      <c r="AD5417">
        <v>1630680</v>
      </c>
      <c r="AE5417" t="s">
        <v>65</v>
      </c>
      <c r="AG5417">
        <v>0</v>
      </c>
      <c r="AH5417">
        <v>0</v>
      </c>
      <c r="AK5417" t="s">
        <v>109</v>
      </c>
      <c r="AL5417">
        <v>15</v>
      </c>
      <c r="AM5417" t="s">
        <v>68</v>
      </c>
      <c r="AN5417">
        <v>1</v>
      </c>
      <c r="AR5417" t="s">
        <v>76</v>
      </c>
      <c r="AS5417" t="s">
        <v>129</v>
      </c>
      <c r="AT5417">
        <v>-305</v>
      </c>
      <c r="AU5417" t="s">
        <v>76</v>
      </c>
      <c r="AV5417" t="s">
        <v>79</v>
      </c>
      <c r="AX5417" t="s">
        <v>81</v>
      </c>
      <c r="AY5417" t="s">
        <v>76</v>
      </c>
      <c r="AZ5417" t="s">
        <v>76</v>
      </c>
      <c r="BA5417" t="s">
        <v>76</v>
      </c>
      <c r="BB5417" t="s">
        <v>121</v>
      </c>
      <c r="BC5417">
        <v>-1</v>
      </c>
      <c r="BD5417" t="s">
        <v>76</v>
      </c>
      <c r="BF5417" t="s">
        <v>76</v>
      </c>
      <c r="BG5417" t="s">
        <v>82</v>
      </c>
    </row>
    <row r="5418" spans="1:65" x14ac:dyDescent="0.3">
      <c r="A5418">
        <v>146260</v>
      </c>
      <c r="B5418">
        <v>0</v>
      </c>
      <c r="C5418" t="s">
        <v>65</v>
      </c>
      <c r="D5418" t="s">
        <v>66</v>
      </c>
      <c r="E5418" t="s">
        <v>68</v>
      </c>
      <c r="F5418" t="s">
        <v>68</v>
      </c>
      <c r="G5418">
        <v>0</v>
      </c>
      <c r="H5418">
        <v>135000</v>
      </c>
      <c r="I5418">
        <v>868797</v>
      </c>
      <c r="J5418" t="s">
        <v>69</v>
      </c>
      <c r="K5418" t="s">
        <v>70</v>
      </c>
      <c r="L5418" t="s">
        <v>91</v>
      </c>
      <c r="M5418" t="s">
        <v>72</v>
      </c>
      <c r="N5418">
        <v>1.0555999999999999E-2</v>
      </c>
      <c r="O5418">
        <v>23665</v>
      </c>
      <c r="P5418">
        <v>6678</v>
      </c>
      <c r="Q5418">
        <v>10793</v>
      </c>
      <c r="R5418">
        <v>1887</v>
      </c>
      <c r="S5418">
        <v>3</v>
      </c>
      <c r="T5418">
        <v>3</v>
      </c>
      <c r="U5418" t="s">
        <v>125</v>
      </c>
      <c r="V5418">
        <v>10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 t="s">
        <v>108</v>
      </c>
      <c r="AD5418">
        <v>1992548</v>
      </c>
      <c r="AE5418" t="s">
        <v>65</v>
      </c>
      <c r="AG5418">
        <v>0</v>
      </c>
      <c r="AH5418">
        <v>0</v>
      </c>
      <c r="AK5418" t="s">
        <v>73</v>
      </c>
      <c r="AL5418">
        <v>14</v>
      </c>
      <c r="AM5418" t="s">
        <v>68</v>
      </c>
      <c r="AN5418">
        <v>1</v>
      </c>
      <c r="AR5418" t="s">
        <v>76</v>
      </c>
      <c r="AS5418" t="s">
        <v>129</v>
      </c>
      <c r="AT5418">
        <v>-383</v>
      </c>
      <c r="AU5418" t="s">
        <v>76</v>
      </c>
      <c r="AV5418" t="s">
        <v>79</v>
      </c>
      <c r="AX5418" t="s">
        <v>81</v>
      </c>
      <c r="AY5418" t="s">
        <v>76</v>
      </c>
      <c r="AZ5418" t="s">
        <v>76</v>
      </c>
      <c r="BA5418" t="s">
        <v>76</v>
      </c>
      <c r="BB5418" t="s">
        <v>121</v>
      </c>
      <c r="BC5418">
        <v>-1</v>
      </c>
      <c r="BD5418" t="s">
        <v>76</v>
      </c>
      <c r="BF5418" t="s">
        <v>76</v>
      </c>
      <c r="BG5418" t="s">
        <v>82</v>
      </c>
    </row>
    <row r="5419" spans="1:65" x14ac:dyDescent="0.3">
      <c r="A5419">
        <v>146261</v>
      </c>
      <c r="B5419">
        <v>0</v>
      </c>
      <c r="C5419" t="s">
        <v>65</v>
      </c>
      <c r="D5419" t="s">
        <v>88</v>
      </c>
      <c r="E5419" t="s">
        <v>67</v>
      </c>
      <c r="F5419" t="s">
        <v>68</v>
      </c>
      <c r="G5419">
        <v>0</v>
      </c>
      <c r="H5419">
        <v>315000</v>
      </c>
      <c r="I5419">
        <v>469152</v>
      </c>
      <c r="J5419" t="s">
        <v>89</v>
      </c>
      <c r="K5419" t="s">
        <v>90</v>
      </c>
      <c r="L5419" t="s">
        <v>71</v>
      </c>
      <c r="M5419" t="s">
        <v>72</v>
      </c>
      <c r="N5419">
        <v>7.2508000000000003E-2</v>
      </c>
      <c r="O5419">
        <v>18288</v>
      </c>
      <c r="P5419">
        <v>3077</v>
      </c>
      <c r="Q5419">
        <v>9638</v>
      </c>
      <c r="R5419">
        <v>1829</v>
      </c>
      <c r="S5419">
        <v>1</v>
      </c>
      <c r="T5419">
        <v>1</v>
      </c>
      <c r="U5419" t="s">
        <v>73</v>
      </c>
      <c r="V5419">
        <v>18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 t="s">
        <v>92</v>
      </c>
      <c r="AD5419">
        <v>2241152</v>
      </c>
      <c r="AE5419" t="s">
        <v>65</v>
      </c>
      <c r="AF5419">
        <v>88131.645000000004</v>
      </c>
      <c r="AG5419">
        <v>1129500</v>
      </c>
      <c r="AH5419">
        <v>1178703</v>
      </c>
      <c r="AJ5419">
        <v>1129500</v>
      </c>
      <c r="AK5419" t="s">
        <v>109</v>
      </c>
      <c r="AL5419">
        <v>18</v>
      </c>
      <c r="AM5419" t="s">
        <v>68</v>
      </c>
      <c r="AN5419">
        <v>1</v>
      </c>
      <c r="AR5419" t="s">
        <v>76</v>
      </c>
      <c r="AS5419" t="s">
        <v>77</v>
      </c>
      <c r="AT5419">
        <v>-804</v>
      </c>
      <c r="AU5419" t="s">
        <v>76</v>
      </c>
      <c r="AV5419" t="s">
        <v>79</v>
      </c>
      <c r="AW5419" t="s">
        <v>80</v>
      </c>
      <c r="AX5419" t="s">
        <v>81</v>
      </c>
      <c r="AY5419" t="s">
        <v>76</v>
      </c>
      <c r="AZ5419" t="s">
        <v>82</v>
      </c>
      <c r="BA5419" t="s">
        <v>116</v>
      </c>
      <c r="BB5419" t="s">
        <v>121</v>
      </c>
      <c r="BC5419">
        <v>0</v>
      </c>
      <c r="BD5419" t="s">
        <v>76</v>
      </c>
      <c r="BE5419">
        <v>18</v>
      </c>
      <c r="BF5419" t="s">
        <v>147</v>
      </c>
      <c r="BG5419" t="s">
        <v>154</v>
      </c>
      <c r="BH5419">
        <v>365243</v>
      </c>
      <c r="BI5419">
        <v>-774</v>
      </c>
      <c r="BJ5419">
        <v>-264</v>
      </c>
      <c r="BK5419">
        <v>-324</v>
      </c>
      <c r="BL5419">
        <v>-319</v>
      </c>
      <c r="BM5419">
        <v>1</v>
      </c>
    </row>
    <row r="5420" spans="1:65" x14ac:dyDescent="0.3">
      <c r="A5420">
        <v>146275</v>
      </c>
      <c r="B5420">
        <v>0</v>
      </c>
      <c r="C5420" t="s">
        <v>65</v>
      </c>
      <c r="D5420" t="s">
        <v>88</v>
      </c>
      <c r="E5420" t="s">
        <v>67</v>
      </c>
      <c r="F5420" t="s">
        <v>68</v>
      </c>
      <c r="G5420">
        <v>0</v>
      </c>
      <c r="H5420">
        <v>256500</v>
      </c>
      <c r="I5420">
        <v>1256400</v>
      </c>
      <c r="J5420" t="s">
        <v>69</v>
      </c>
      <c r="K5420" t="s">
        <v>186</v>
      </c>
      <c r="L5420" t="s">
        <v>139</v>
      </c>
      <c r="M5420" t="s">
        <v>72</v>
      </c>
      <c r="N5420">
        <v>3.0755000000000001E-2</v>
      </c>
      <c r="O5420">
        <v>21816</v>
      </c>
      <c r="P5420">
        <v>5195</v>
      </c>
      <c r="Q5420">
        <v>2643</v>
      </c>
      <c r="R5420">
        <v>2454</v>
      </c>
      <c r="S5420">
        <v>2</v>
      </c>
      <c r="T5420">
        <v>2</v>
      </c>
      <c r="U5420" t="s">
        <v>94</v>
      </c>
      <c r="V5420">
        <v>13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 t="s">
        <v>122</v>
      </c>
      <c r="AD5420">
        <v>1796194</v>
      </c>
      <c r="AE5420" t="s">
        <v>65</v>
      </c>
      <c r="AF5420">
        <v>32311.89</v>
      </c>
      <c r="AG5420">
        <v>1026000</v>
      </c>
      <c r="AH5420">
        <v>1174977</v>
      </c>
      <c r="AJ5420">
        <v>1026000</v>
      </c>
      <c r="AK5420" t="s">
        <v>94</v>
      </c>
      <c r="AL5420">
        <v>10</v>
      </c>
      <c r="AM5420" t="s">
        <v>68</v>
      </c>
      <c r="AN5420">
        <v>1</v>
      </c>
      <c r="AR5420" t="s">
        <v>76</v>
      </c>
      <c r="AS5420" t="s">
        <v>114</v>
      </c>
      <c r="AT5420">
        <v>-245</v>
      </c>
      <c r="AU5420" t="s">
        <v>78</v>
      </c>
      <c r="AV5420" t="s">
        <v>115</v>
      </c>
      <c r="AW5420" t="s">
        <v>101</v>
      </c>
      <c r="AX5420" t="s">
        <v>81</v>
      </c>
      <c r="AY5420" t="s">
        <v>76</v>
      </c>
      <c r="AZ5420" t="s">
        <v>82</v>
      </c>
      <c r="BA5420" t="s">
        <v>116</v>
      </c>
      <c r="BB5420" t="s">
        <v>121</v>
      </c>
      <c r="BC5420">
        <v>-1</v>
      </c>
      <c r="BD5420" t="s">
        <v>76</v>
      </c>
      <c r="BE5420">
        <v>60</v>
      </c>
      <c r="BF5420" t="s">
        <v>112</v>
      </c>
      <c r="BG5420" t="s">
        <v>118</v>
      </c>
    </row>
    <row r="5421" spans="1:65" x14ac:dyDescent="0.3">
      <c r="A5421">
        <v>146279</v>
      </c>
      <c r="B5421">
        <v>0</v>
      </c>
      <c r="C5421" t="s">
        <v>65</v>
      </c>
      <c r="D5421" t="s">
        <v>88</v>
      </c>
      <c r="E5421" t="s">
        <v>68</v>
      </c>
      <c r="F5421" t="s">
        <v>68</v>
      </c>
      <c r="G5421">
        <v>0</v>
      </c>
      <c r="H5421">
        <v>157500</v>
      </c>
      <c r="I5421">
        <v>1000858.5</v>
      </c>
      <c r="J5421" t="s">
        <v>113</v>
      </c>
      <c r="K5421" t="s">
        <v>70</v>
      </c>
      <c r="L5421" t="s">
        <v>91</v>
      </c>
      <c r="M5421" t="s">
        <v>72</v>
      </c>
      <c r="N5421">
        <v>6.6709999999999998E-3</v>
      </c>
      <c r="O5421">
        <v>23277</v>
      </c>
      <c r="P5421">
        <v>365243</v>
      </c>
      <c r="Q5421">
        <v>542</v>
      </c>
      <c r="R5421">
        <v>4308</v>
      </c>
      <c r="S5421">
        <v>2</v>
      </c>
      <c r="T5421">
        <v>2</v>
      </c>
      <c r="U5421" t="s">
        <v>109</v>
      </c>
      <c r="V5421">
        <v>15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 t="s">
        <v>76</v>
      </c>
      <c r="AD5421">
        <v>2485875</v>
      </c>
      <c r="AE5421" t="s">
        <v>65</v>
      </c>
      <c r="AF5421">
        <v>39403.26</v>
      </c>
      <c r="AG5421">
        <v>765000</v>
      </c>
      <c r="AH5421">
        <v>870021</v>
      </c>
      <c r="AJ5421">
        <v>765000</v>
      </c>
      <c r="AK5421" t="s">
        <v>120</v>
      </c>
      <c r="AL5421">
        <v>6</v>
      </c>
      <c r="AM5421" t="s">
        <v>68</v>
      </c>
      <c r="AN5421">
        <v>1</v>
      </c>
      <c r="AR5421" t="s">
        <v>76</v>
      </c>
      <c r="AS5421" t="s">
        <v>77</v>
      </c>
      <c r="AT5421">
        <v>-898</v>
      </c>
      <c r="AU5421" t="s">
        <v>78</v>
      </c>
      <c r="AV5421" t="s">
        <v>79</v>
      </c>
      <c r="AW5421" t="s">
        <v>80</v>
      </c>
      <c r="AX5421" t="s">
        <v>81</v>
      </c>
      <c r="AY5421" t="s">
        <v>76</v>
      </c>
      <c r="AZ5421" t="s">
        <v>82</v>
      </c>
      <c r="BA5421" t="s">
        <v>116</v>
      </c>
      <c r="BB5421" t="s">
        <v>121</v>
      </c>
      <c r="BC5421">
        <v>-1</v>
      </c>
      <c r="BD5421" t="s">
        <v>76</v>
      </c>
      <c r="BE5421">
        <v>48</v>
      </c>
      <c r="BF5421" t="s">
        <v>147</v>
      </c>
      <c r="BG5421" t="s">
        <v>154</v>
      </c>
      <c r="BH5421">
        <v>365243</v>
      </c>
      <c r="BI5421">
        <v>-868</v>
      </c>
      <c r="BJ5421">
        <v>542</v>
      </c>
      <c r="BK5421">
        <v>365243</v>
      </c>
      <c r="BL5421">
        <v>365243</v>
      </c>
      <c r="BM5421">
        <v>1</v>
      </c>
    </row>
    <row r="5422" spans="1:65" x14ac:dyDescent="0.3">
      <c r="A5422">
        <v>146284</v>
      </c>
      <c r="B5422">
        <v>0</v>
      </c>
      <c r="C5422" t="s">
        <v>65</v>
      </c>
      <c r="D5422" t="s">
        <v>88</v>
      </c>
      <c r="E5422" t="s">
        <v>67</v>
      </c>
      <c r="F5422" t="s">
        <v>67</v>
      </c>
      <c r="G5422">
        <v>0</v>
      </c>
      <c r="H5422">
        <v>135000</v>
      </c>
      <c r="I5422">
        <v>1078200</v>
      </c>
      <c r="J5422" t="s">
        <v>69</v>
      </c>
      <c r="K5422" t="s">
        <v>70</v>
      </c>
      <c r="L5422" t="s">
        <v>91</v>
      </c>
      <c r="M5422" t="s">
        <v>72</v>
      </c>
      <c r="N5422">
        <v>1.8029E-2</v>
      </c>
      <c r="O5422">
        <v>18446</v>
      </c>
      <c r="P5422">
        <v>5613</v>
      </c>
      <c r="Q5422">
        <v>6485</v>
      </c>
      <c r="R5422">
        <v>1990</v>
      </c>
      <c r="S5422">
        <v>3</v>
      </c>
      <c r="T5422">
        <v>3</v>
      </c>
      <c r="U5422" t="s">
        <v>125</v>
      </c>
      <c r="V5422">
        <v>14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 t="s">
        <v>92</v>
      </c>
      <c r="AD5422">
        <v>1897773</v>
      </c>
      <c r="AE5422" t="s">
        <v>93</v>
      </c>
      <c r="AF5422">
        <v>20575.935000000001</v>
      </c>
      <c r="AG5422">
        <v>191655</v>
      </c>
      <c r="AH5422">
        <v>185202</v>
      </c>
      <c r="AI5422">
        <v>19165.5</v>
      </c>
      <c r="AJ5422">
        <v>191655</v>
      </c>
      <c r="AK5422" t="s">
        <v>94</v>
      </c>
      <c r="AL5422">
        <v>12</v>
      </c>
      <c r="AM5422" t="s">
        <v>68</v>
      </c>
      <c r="AN5422">
        <v>1</v>
      </c>
      <c r="AO5422">
        <v>0.102134497</v>
      </c>
      <c r="AR5422" t="s">
        <v>79</v>
      </c>
      <c r="AS5422" t="s">
        <v>77</v>
      </c>
      <c r="AT5422">
        <v>-2442</v>
      </c>
      <c r="AU5422" t="s">
        <v>78</v>
      </c>
      <c r="AV5422" t="s">
        <v>79</v>
      </c>
      <c r="AW5422" t="s">
        <v>110</v>
      </c>
      <c r="AX5422" t="s">
        <v>102</v>
      </c>
      <c r="AY5422" t="s">
        <v>103</v>
      </c>
      <c r="AZ5422" t="s">
        <v>96</v>
      </c>
      <c r="BA5422" t="s">
        <v>76</v>
      </c>
      <c r="BB5422" t="s">
        <v>84</v>
      </c>
      <c r="BC5422">
        <v>130</v>
      </c>
      <c r="BD5422" t="s">
        <v>85</v>
      </c>
      <c r="BE5422">
        <v>10</v>
      </c>
      <c r="BF5422" t="s">
        <v>112</v>
      </c>
      <c r="BG5422" t="s">
        <v>151</v>
      </c>
      <c r="BH5422">
        <v>365243</v>
      </c>
      <c r="BI5422">
        <v>-2411</v>
      </c>
      <c r="BJ5422">
        <v>-2141</v>
      </c>
      <c r="BK5422">
        <v>-2141</v>
      </c>
      <c r="BL5422">
        <v>-2133</v>
      </c>
      <c r="BM5422">
        <v>1</v>
      </c>
    </row>
    <row r="5423" spans="1:65" x14ac:dyDescent="0.3">
      <c r="A5423">
        <v>146285</v>
      </c>
      <c r="B5423">
        <v>0</v>
      </c>
      <c r="C5423" t="s">
        <v>65</v>
      </c>
      <c r="D5423" t="s">
        <v>88</v>
      </c>
      <c r="E5423" t="s">
        <v>67</v>
      </c>
      <c r="F5423" t="s">
        <v>68</v>
      </c>
      <c r="G5423">
        <v>0</v>
      </c>
      <c r="H5423">
        <v>90000</v>
      </c>
      <c r="I5423">
        <v>135000</v>
      </c>
      <c r="J5423" t="s">
        <v>133</v>
      </c>
      <c r="K5423" t="s">
        <v>70</v>
      </c>
      <c r="L5423" t="s">
        <v>71</v>
      </c>
      <c r="M5423" t="s">
        <v>72</v>
      </c>
      <c r="N5423">
        <v>3.1329000000000003E-2</v>
      </c>
      <c r="O5423">
        <v>17420</v>
      </c>
      <c r="P5423">
        <v>1069</v>
      </c>
      <c r="Q5423">
        <v>4882</v>
      </c>
      <c r="R5423">
        <v>808</v>
      </c>
      <c r="S5423">
        <v>2</v>
      </c>
      <c r="T5423">
        <v>2</v>
      </c>
      <c r="U5423" t="s">
        <v>123</v>
      </c>
      <c r="V5423">
        <v>13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 t="s">
        <v>134</v>
      </c>
      <c r="AD5423">
        <v>2669292</v>
      </c>
      <c r="AE5423" t="s">
        <v>65</v>
      </c>
      <c r="AG5423">
        <v>0</v>
      </c>
      <c r="AH5423">
        <v>0</v>
      </c>
      <c r="AK5423" t="s">
        <v>120</v>
      </c>
      <c r="AL5423">
        <v>17</v>
      </c>
      <c r="AM5423" t="s">
        <v>68</v>
      </c>
      <c r="AN5423">
        <v>1</v>
      </c>
      <c r="AR5423" t="s">
        <v>76</v>
      </c>
      <c r="AS5423" t="s">
        <v>114</v>
      </c>
      <c r="AT5423">
        <v>-250</v>
      </c>
      <c r="AU5423" t="s">
        <v>76</v>
      </c>
      <c r="AV5423" t="s">
        <v>115</v>
      </c>
      <c r="AX5423" t="s">
        <v>81</v>
      </c>
      <c r="AY5423" t="s">
        <v>76</v>
      </c>
      <c r="AZ5423" t="s">
        <v>76</v>
      </c>
      <c r="BA5423" t="s">
        <v>76</v>
      </c>
      <c r="BB5423" t="s">
        <v>121</v>
      </c>
      <c r="BC5423">
        <v>0</v>
      </c>
      <c r="BD5423" t="s">
        <v>76</v>
      </c>
      <c r="BF5423" t="s">
        <v>76</v>
      </c>
      <c r="BG5423" t="s">
        <v>82</v>
      </c>
    </row>
    <row r="5424" spans="1:65" x14ac:dyDescent="0.3">
      <c r="A5424">
        <v>146299</v>
      </c>
      <c r="B5424">
        <v>0</v>
      </c>
      <c r="C5424" t="s">
        <v>65</v>
      </c>
      <c r="D5424" t="s">
        <v>88</v>
      </c>
      <c r="E5424" t="s">
        <v>67</v>
      </c>
      <c r="F5424" t="s">
        <v>67</v>
      </c>
      <c r="G5424">
        <v>0</v>
      </c>
      <c r="H5424">
        <v>180000</v>
      </c>
      <c r="I5424">
        <v>1320849</v>
      </c>
      <c r="J5424" t="s">
        <v>69</v>
      </c>
      <c r="K5424" t="s">
        <v>70</v>
      </c>
      <c r="L5424" t="s">
        <v>140</v>
      </c>
      <c r="M5424" t="s">
        <v>72</v>
      </c>
      <c r="N5424">
        <v>6.2960000000000004E-3</v>
      </c>
      <c r="O5424">
        <v>18492</v>
      </c>
      <c r="P5424">
        <v>3527</v>
      </c>
      <c r="Q5424">
        <v>8034</v>
      </c>
      <c r="R5424">
        <v>405</v>
      </c>
      <c r="S5424">
        <v>3</v>
      </c>
      <c r="T5424">
        <v>3</v>
      </c>
      <c r="U5424" t="s">
        <v>123</v>
      </c>
      <c r="V5424">
        <v>12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143</v>
      </c>
      <c r="AD5424">
        <v>1030506</v>
      </c>
      <c r="AE5424" t="s">
        <v>65</v>
      </c>
      <c r="AF5424">
        <v>56586.33</v>
      </c>
      <c r="AG5424">
        <v>1228500</v>
      </c>
      <c r="AH5424">
        <v>1335528</v>
      </c>
      <c r="AJ5424">
        <v>1228500</v>
      </c>
      <c r="AK5424" t="s">
        <v>73</v>
      </c>
      <c r="AL5424">
        <v>16</v>
      </c>
      <c r="AM5424" t="s">
        <v>68</v>
      </c>
      <c r="AN5424">
        <v>1</v>
      </c>
      <c r="AR5424" t="s">
        <v>76</v>
      </c>
      <c r="AS5424" t="s">
        <v>77</v>
      </c>
      <c r="AT5424">
        <v>-382</v>
      </c>
      <c r="AU5424" t="s">
        <v>78</v>
      </c>
      <c r="AV5424" t="s">
        <v>79</v>
      </c>
      <c r="AX5424" t="s">
        <v>81</v>
      </c>
      <c r="AY5424" t="s">
        <v>76</v>
      </c>
      <c r="AZ5424" t="s">
        <v>82</v>
      </c>
      <c r="BA5424" t="s">
        <v>116</v>
      </c>
      <c r="BB5424" t="s">
        <v>121</v>
      </c>
      <c r="BC5424">
        <v>-1</v>
      </c>
      <c r="BD5424" t="s">
        <v>76</v>
      </c>
      <c r="BE5424">
        <v>36</v>
      </c>
      <c r="BF5424" t="s">
        <v>112</v>
      </c>
      <c r="BG5424" t="s">
        <v>118</v>
      </c>
      <c r="BH5424">
        <v>365243</v>
      </c>
      <c r="BI5424">
        <v>-352</v>
      </c>
      <c r="BJ5424">
        <v>698</v>
      </c>
      <c r="BK5424">
        <v>-202</v>
      </c>
      <c r="BL5424">
        <v>-197</v>
      </c>
      <c r="BM5424">
        <v>1</v>
      </c>
    </row>
    <row r="5425" spans="1:65" x14ac:dyDescent="0.3">
      <c r="A5425">
        <v>146311</v>
      </c>
      <c r="B5425">
        <v>0</v>
      </c>
      <c r="C5425" t="s">
        <v>65</v>
      </c>
      <c r="D5425" t="s">
        <v>88</v>
      </c>
      <c r="E5425" t="s">
        <v>67</v>
      </c>
      <c r="F5425" t="s">
        <v>68</v>
      </c>
      <c r="G5425">
        <v>0</v>
      </c>
      <c r="H5425">
        <v>112500</v>
      </c>
      <c r="I5425">
        <v>301500</v>
      </c>
      <c r="J5425" t="s">
        <v>89</v>
      </c>
      <c r="K5425" t="s">
        <v>70</v>
      </c>
      <c r="L5425" t="s">
        <v>91</v>
      </c>
      <c r="M5425" t="s">
        <v>72</v>
      </c>
      <c r="N5425">
        <v>3.1329000000000003E-2</v>
      </c>
      <c r="O5425">
        <v>19987</v>
      </c>
      <c r="P5425">
        <v>88</v>
      </c>
      <c r="Q5425">
        <v>2854</v>
      </c>
      <c r="R5425">
        <v>2833</v>
      </c>
      <c r="S5425">
        <v>2</v>
      </c>
      <c r="T5425">
        <v>2</v>
      </c>
      <c r="U5425" t="s">
        <v>120</v>
      </c>
      <c r="V5425">
        <v>8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 t="s">
        <v>108</v>
      </c>
      <c r="AD5425">
        <v>2158760</v>
      </c>
      <c r="AE5425" t="s">
        <v>65</v>
      </c>
      <c r="AG5425">
        <v>0</v>
      </c>
      <c r="AH5425">
        <v>0</v>
      </c>
      <c r="AK5425" t="s">
        <v>109</v>
      </c>
      <c r="AL5425">
        <v>12</v>
      </c>
      <c r="AM5425" t="s">
        <v>68</v>
      </c>
      <c r="AN5425">
        <v>1</v>
      </c>
      <c r="AR5425" t="s">
        <v>76</v>
      </c>
      <c r="AS5425" t="s">
        <v>129</v>
      </c>
      <c r="AT5425">
        <v>-292</v>
      </c>
      <c r="AU5425" t="s">
        <v>76</v>
      </c>
      <c r="AV5425" t="s">
        <v>79</v>
      </c>
      <c r="AX5425" t="s">
        <v>81</v>
      </c>
      <c r="AY5425" t="s">
        <v>76</v>
      </c>
      <c r="AZ5425" t="s">
        <v>76</v>
      </c>
      <c r="BA5425" t="s">
        <v>76</v>
      </c>
      <c r="BB5425" t="s">
        <v>121</v>
      </c>
      <c r="BC5425">
        <v>-1</v>
      </c>
      <c r="BD5425" t="s">
        <v>76</v>
      </c>
      <c r="BF5425" t="s">
        <v>76</v>
      </c>
      <c r="BG5425" t="s">
        <v>82</v>
      </c>
    </row>
    <row r="5426" spans="1:65" x14ac:dyDescent="0.3">
      <c r="A5426">
        <v>146315</v>
      </c>
      <c r="B5426">
        <v>0</v>
      </c>
      <c r="C5426" t="s">
        <v>65</v>
      </c>
      <c r="D5426" t="s">
        <v>66</v>
      </c>
      <c r="E5426" t="s">
        <v>68</v>
      </c>
      <c r="F5426" t="s">
        <v>67</v>
      </c>
      <c r="G5426">
        <v>0</v>
      </c>
      <c r="H5426">
        <v>180000</v>
      </c>
      <c r="I5426">
        <v>593010</v>
      </c>
      <c r="J5426" t="s">
        <v>69</v>
      </c>
      <c r="K5426" t="s">
        <v>70</v>
      </c>
      <c r="L5426" t="s">
        <v>91</v>
      </c>
      <c r="M5426" t="s">
        <v>107</v>
      </c>
      <c r="N5426">
        <v>2.0712999999999999E-2</v>
      </c>
      <c r="O5426">
        <v>11156</v>
      </c>
      <c r="P5426">
        <v>348</v>
      </c>
      <c r="Q5426">
        <v>3362</v>
      </c>
      <c r="R5426">
        <v>3781</v>
      </c>
      <c r="S5426">
        <v>3</v>
      </c>
      <c r="T5426">
        <v>3</v>
      </c>
      <c r="U5426" t="s">
        <v>109</v>
      </c>
      <c r="V5426">
        <v>12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 t="s">
        <v>92</v>
      </c>
      <c r="AD5426">
        <v>2814764</v>
      </c>
      <c r="AE5426" t="s">
        <v>65</v>
      </c>
      <c r="AG5426">
        <v>0</v>
      </c>
      <c r="AH5426">
        <v>0</v>
      </c>
      <c r="AK5426" t="s">
        <v>73</v>
      </c>
      <c r="AL5426">
        <v>9</v>
      </c>
      <c r="AM5426" t="s">
        <v>68</v>
      </c>
      <c r="AN5426">
        <v>1</v>
      </c>
      <c r="AR5426" t="s">
        <v>76</v>
      </c>
      <c r="AS5426" t="s">
        <v>129</v>
      </c>
      <c r="AT5426">
        <v>-162</v>
      </c>
      <c r="AU5426" t="s">
        <v>76</v>
      </c>
      <c r="AV5426" t="s">
        <v>79</v>
      </c>
      <c r="AX5426" t="s">
        <v>161</v>
      </c>
      <c r="AY5426" t="s">
        <v>76</v>
      </c>
      <c r="AZ5426" t="s">
        <v>76</v>
      </c>
      <c r="BA5426" t="s">
        <v>76</v>
      </c>
      <c r="BB5426" t="s">
        <v>121</v>
      </c>
      <c r="BC5426">
        <v>-1</v>
      </c>
      <c r="BD5426" t="s">
        <v>76</v>
      </c>
      <c r="BF5426" t="s">
        <v>76</v>
      </c>
      <c r="BG5426" t="s">
        <v>82</v>
      </c>
    </row>
    <row r="5427" spans="1:65" x14ac:dyDescent="0.3">
      <c r="A5427">
        <v>146324</v>
      </c>
      <c r="B5427">
        <v>0</v>
      </c>
      <c r="C5427" t="s">
        <v>65</v>
      </c>
      <c r="D5427" t="s">
        <v>66</v>
      </c>
      <c r="E5427" t="s">
        <v>67</v>
      </c>
      <c r="F5427" t="s">
        <v>68</v>
      </c>
      <c r="G5427">
        <v>0</v>
      </c>
      <c r="H5427">
        <v>225000</v>
      </c>
      <c r="I5427">
        <v>808650</v>
      </c>
      <c r="J5427" t="s">
        <v>69</v>
      </c>
      <c r="K5427" t="s">
        <v>70</v>
      </c>
      <c r="L5427" t="s">
        <v>71</v>
      </c>
      <c r="M5427" t="s">
        <v>72</v>
      </c>
      <c r="N5427">
        <v>8.6250000000000007E-3</v>
      </c>
      <c r="O5427">
        <v>12178</v>
      </c>
      <c r="P5427">
        <v>4660</v>
      </c>
      <c r="Q5427">
        <v>4037</v>
      </c>
      <c r="R5427">
        <v>4260</v>
      </c>
      <c r="S5427">
        <v>2</v>
      </c>
      <c r="T5427">
        <v>2</v>
      </c>
      <c r="U5427" t="s">
        <v>120</v>
      </c>
      <c r="V5427">
        <v>15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 t="s">
        <v>92</v>
      </c>
      <c r="AD5427">
        <v>1630266</v>
      </c>
      <c r="AE5427" t="s">
        <v>93</v>
      </c>
      <c r="AF5427">
        <v>12946.725</v>
      </c>
      <c r="AG5427">
        <v>119610</v>
      </c>
      <c r="AH5427">
        <v>116532</v>
      </c>
      <c r="AI5427">
        <v>11961</v>
      </c>
      <c r="AJ5427">
        <v>119610</v>
      </c>
      <c r="AK5427" t="s">
        <v>109</v>
      </c>
      <c r="AL5427">
        <v>11</v>
      </c>
      <c r="AM5427" t="s">
        <v>68</v>
      </c>
      <c r="AN5427">
        <v>1</v>
      </c>
      <c r="AO5427">
        <v>0.101379969</v>
      </c>
      <c r="AR5427" t="s">
        <v>79</v>
      </c>
      <c r="AS5427" t="s">
        <v>77</v>
      </c>
      <c r="AT5427">
        <v>-2518</v>
      </c>
      <c r="AU5427" t="s">
        <v>78</v>
      </c>
      <c r="AV5427" t="s">
        <v>79</v>
      </c>
      <c r="AW5427" t="s">
        <v>80</v>
      </c>
      <c r="AX5427" t="s">
        <v>81</v>
      </c>
      <c r="AY5427" t="s">
        <v>111</v>
      </c>
      <c r="AZ5427" t="s">
        <v>96</v>
      </c>
      <c r="BA5427" t="s">
        <v>76</v>
      </c>
      <c r="BB5427" t="s">
        <v>138</v>
      </c>
      <c r="BC5427">
        <v>2800</v>
      </c>
      <c r="BD5427" t="s">
        <v>85</v>
      </c>
      <c r="BE5427">
        <v>10</v>
      </c>
      <c r="BF5427" t="s">
        <v>112</v>
      </c>
      <c r="BG5427" t="s">
        <v>151</v>
      </c>
      <c r="BH5427">
        <v>365243</v>
      </c>
      <c r="BI5427">
        <v>-2487</v>
      </c>
      <c r="BJ5427">
        <v>-2217</v>
      </c>
      <c r="BK5427">
        <v>-2217</v>
      </c>
      <c r="BL5427">
        <v>-2215</v>
      </c>
      <c r="BM5427">
        <v>1</v>
      </c>
    </row>
    <row r="5428" spans="1:65" x14ac:dyDescent="0.3">
      <c r="A5428">
        <v>146326</v>
      </c>
      <c r="B5428">
        <v>0</v>
      </c>
      <c r="C5428" t="s">
        <v>65</v>
      </c>
      <c r="D5428" t="s">
        <v>66</v>
      </c>
      <c r="E5428" t="s">
        <v>67</v>
      </c>
      <c r="F5428" t="s">
        <v>67</v>
      </c>
      <c r="G5428">
        <v>0</v>
      </c>
      <c r="H5428">
        <v>184500</v>
      </c>
      <c r="I5428">
        <v>396171</v>
      </c>
      <c r="J5428" t="s">
        <v>113</v>
      </c>
      <c r="K5428" t="s">
        <v>70</v>
      </c>
      <c r="L5428" t="s">
        <v>91</v>
      </c>
      <c r="M5428" t="s">
        <v>72</v>
      </c>
      <c r="N5428">
        <v>4.96E-3</v>
      </c>
      <c r="O5428">
        <v>19453</v>
      </c>
      <c r="P5428">
        <v>365243</v>
      </c>
      <c r="Q5428">
        <v>8809</v>
      </c>
      <c r="R5428">
        <v>2859</v>
      </c>
      <c r="S5428">
        <v>2</v>
      </c>
      <c r="T5428">
        <v>2</v>
      </c>
      <c r="U5428" t="s">
        <v>94</v>
      </c>
      <c r="V5428">
        <v>14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 t="s">
        <v>76</v>
      </c>
      <c r="AD5428">
        <v>1764622</v>
      </c>
      <c r="AE5428" t="s">
        <v>93</v>
      </c>
      <c r="AG5428">
        <v>25740</v>
      </c>
      <c r="AH5428">
        <v>25740</v>
      </c>
      <c r="AI5428">
        <v>0</v>
      </c>
      <c r="AJ5428">
        <v>25740</v>
      </c>
      <c r="AK5428" t="s">
        <v>73</v>
      </c>
      <c r="AL5428">
        <v>10</v>
      </c>
      <c r="AM5428" t="s">
        <v>68</v>
      </c>
      <c r="AN5428">
        <v>1</v>
      </c>
      <c r="AO5428">
        <v>0</v>
      </c>
      <c r="AR5428" t="s">
        <v>79</v>
      </c>
      <c r="AS5428" t="s">
        <v>114</v>
      </c>
      <c r="AT5428">
        <v>-1675</v>
      </c>
      <c r="AU5428" t="s">
        <v>78</v>
      </c>
      <c r="AV5428" t="s">
        <v>165</v>
      </c>
      <c r="AW5428" t="s">
        <v>101</v>
      </c>
      <c r="AX5428" t="s">
        <v>81</v>
      </c>
      <c r="AY5428" t="s">
        <v>103</v>
      </c>
      <c r="AZ5428" t="s">
        <v>76</v>
      </c>
      <c r="BA5428" t="s">
        <v>76</v>
      </c>
      <c r="BB5428" t="s">
        <v>104</v>
      </c>
      <c r="BC5428">
        <v>1768</v>
      </c>
      <c r="BD5428" t="s">
        <v>85</v>
      </c>
      <c r="BF5428" t="s">
        <v>76</v>
      </c>
      <c r="BG5428" t="s">
        <v>151</v>
      </c>
    </row>
    <row r="5429" spans="1:65" x14ac:dyDescent="0.3">
      <c r="A5429">
        <v>146327</v>
      </c>
      <c r="B5429">
        <v>0</v>
      </c>
      <c r="C5429" t="s">
        <v>65</v>
      </c>
      <c r="D5429" t="s">
        <v>88</v>
      </c>
      <c r="E5429" t="s">
        <v>67</v>
      </c>
      <c r="F5429" t="s">
        <v>68</v>
      </c>
      <c r="G5429">
        <v>0</v>
      </c>
      <c r="H5429">
        <v>225000</v>
      </c>
      <c r="I5429">
        <v>694773</v>
      </c>
      <c r="J5429" t="s">
        <v>69</v>
      </c>
      <c r="K5429" t="s">
        <v>70</v>
      </c>
      <c r="L5429" t="s">
        <v>91</v>
      </c>
      <c r="M5429" t="s">
        <v>72</v>
      </c>
      <c r="N5429">
        <v>8.5749999999999993E-3</v>
      </c>
      <c r="O5429">
        <v>16486</v>
      </c>
      <c r="P5429">
        <v>3595</v>
      </c>
      <c r="Q5429">
        <v>7505</v>
      </c>
      <c r="R5429">
        <v>42</v>
      </c>
      <c r="S5429">
        <v>2</v>
      </c>
      <c r="T5429">
        <v>2</v>
      </c>
      <c r="U5429" t="s">
        <v>120</v>
      </c>
      <c r="V5429">
        <v>11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 t="s">
        <v>92</v>
      </c>
      <c r="AD5429">
        <v>1669174</v>
      </c>
      <c r="AE5429" t="s">
        <v>93</v>
      </c>
      <c r="AF5429">
        <v>11369.25</v>
      </c>
      <c r="AG5429">
        <v>92003.445000000007</v>
      </c>
      <c r="AH5429">
        <v>100098.94500000001</v>
      </c>
      <c r="AI5429">
        <v>0</v>
      </c>
      <c r="AJ5429">
        <v>92003.445000000007</v>
      </c>
      <c r="AK5429" t="s">
        <v>73</v>
      </c>
      <c r="AL5429">
        <v>15</v>
      </c>
      <c r="AM5429" t="s">
        <v>68</v>
      </c>
      <c r="AN5429">
        <v>1</v>
      </c>
      <c r="AO5429">
        <v>0</v>
      </c>
      <c r="AR5429" t="s">
        <v>79</v>
      </c>
      <c r="AS5429" t="s">
        <v>77</v>
      </c>
      <c r="AT5429">
        <v>-118</v>
      </c>
      <c r="AU5429" t="s">
        <v>78</v>
      </c>
      <c r="AV5429" t="s">
        <v>79</v>
      </c>
      <c r="AX5429" t="s">
        <v>81</v>
      </c>
      <c r="AY5429" t="s">
        <v>124</v>
      </c>
      <c r="AZ5429" t="s">
        <v>96</v>
      </c>
      <c r="BA5429" t="s">
        <v>76</v>
      </c>
      <c r="BB5429" t="s">
        <v>104</v>
      </c>
      <c r="BC5429">
        <v>25</v>
      </c>
      <c r="BD5429" t="s">
        <v>105</v>
      </c>
      <c r="BE5429">
        <v>10</v>
      </c>
      <c r="BF5429" t="s">
        <v>112</v>
      </c>
      <c r="BG5429" t="s">
        <v>208</v>
      </c>
      <c r="BH5429">
        <v>365243</v>
      </c>
      <c r="BI5429">
        <v>365243</v>
      </c>
      <c r="BJ5429">
        <v>242</v>
      </c>
      <c r="BK5429">
        <v>365243</v>
      </c>
      <c r="BL5429">
        <v>365243</v>
      </c>
      <c r="BM5429">
        <v>0</v>
      </c>
    </row>
    <row r="5430" spans="1:65" x14ac:dyDescent="0.3">
      <c r="A5430">
        <v>146328</v>
      </c>
      <c r="B5430">
        <v>0</v>
      </c>
      <c r="C5430" t="s">
        <v>65</v>
      </c>
      <c r="D5430" t="s">
        <v>66</v>
      </c>
      <c r="E5430" t="s">
        <v>68</v>
      </c>
      <c r="F5430" t="s">
        <v>68</v>
      </c>
      <c r="G5430">
        <v>2</v>
      </c>
      <c r="H5430">
        <v>202500</v>
      </c>
      <c r="I5430">
        <v>512064</v>
      </c>
      <c r="J5430" t="s">
        <v>69</v>
      </c>
      <c r="K5430" t="s">
        <v>90</v>
      </c>
      <c r="L5430" t="s">
        <v>71</v>
      </c>
      <c r="M5430" t="s">
        <v>72</v>
      </c>
      <c r="N5430">
        <v>1.0966E-2</v>
      </c>
      <c r="O5430">
        <v>11106</v>
      </c>
      <c r="P5430">
        <v>482</v>
      </c>
      <c r="Q5430">
        <v>945</v>
      </c>
      <c r="R5430">
        <v>3780</v>
      </c>
      <c r="S5430">
        <v>2</v>
      </c>
      <c r="T5430">
        <v>2</v>
      </c>
      <c r="U5430" t="s">
        <v>125</v>
      </c>
      <c r="V5430">
        <v>11</v>
      </c>
      <c r="W5430">
        <v>0</v>
      </c>
      <c r="X5430">
        <v>1</v>
      </c>
      <c r="Y5430">
        <v>1</v>
      </c>
      <c r="Z5430">
        <v>0</v>
      </c>
      <c r="AA5430">
        <v>1</v>
      </c>
      <c r="AB5430">
        <v>1</v>
      </c>
      <c r="AC5430" t="s">
        <v>122</v>
      </c>
      <c r="AD5430">
        <v>2819889</v>
      </c>
      <c r="AE5430" t="s">
        <v>93</v>
      </c>
      <c r="AF5430">
        <v>4584.4650000000001</v>
      </c>
      <c r="AG5430">
        <v>35550</v>
      </c>
      <c r="AH5430">
        <v>33610.5</v>
      </c>
      <c r="AI5430">
        <v>4500</v>
      </c>
      <c r="AJ5430">
        <v>35550</v>
      </c>
      <c r="AK5430" t="s">
        <v>109</v>
      </c>
      <c r="AL5430">
        <v>16</v>
      </c>
      <c r="AM5430" t="s">
        <v>68</v>
      </c>
      <c r="AN5430">
        <v>1</v>
      </c>
      <c r="AO5430">
        <v>0.128597344</v>
      </c>
      <c r="AR5430" t="s">
        <v>79</v>
      </c>
      <c r="AS5430" t="s">
        <v>77</v>
      </c>
      <c r="AT5430">
        <v>-1992</v>
      </c>
      <c r="AU5430" t="s">
        <v>76</v>
      </c>
      <c r="AV5430" t="s">
        <v>79</v>
      </c>
      <c r="AW5430" t="s">
        <v>80</v>
      </c>
      <c r="AX5430" t="s">
        <v>102</v>
      </c>
      <c r="AY5430" t="s">
        <v>124</v>
      </c>
      <c r="AZ5430" t="s">
        <v>96</v>
      </c>
      <c r="BA5430" t="s">
        <v>76</v>
      </c>
      <c r="BB5430" t="s">
        <v>138</v>
      </c>
      <c r="BC5430">
        <v>25</v>
      </c>
      <c r="BD5430" t="s">
        <v>85</v>
      </c>
      <c r="BE5430">
        <v>10</v>
      </c>
      <c r="BF5430" t="s">
        <v>86</v>
      </c>
      <c r="BG5430" t="s">
        <v>151</v>
      </c>
      <c r="BH5430">
        <v>365243</v>
      </c>
      <c r="BI5430">
        <v>-1957</v>
      </c>
      <c r="BJ5430">
        <v>-1687</v>
      </c>
      <c r="BK5430">
        <v>-1717</v>
      </c>
      <c r="BL5430">
        <v>-1710</v>
      </c>
      <c r="BM5430">
        <v>0</v>
      </c>
    </row>
    <row r="5431" spans="1:65" x14ac:dyDescent="0.3">
      <c r="A5431">
        <v>146329</v>
      </c>
      <c r="B5431">
        <v>0</v>
      </c>
      <c r="C5431" t="s">
        <v>99</v>
      </c>
      <c r="D5431" t="s">
        <v>66</v>
      </c>
      <c r="E5431" t="s">
        <v>68</v>
      </c>
      <c r="F5431" t="s">
        <v>68</v>
      </c>
      <c r="G5431">
        <v>0</v>
      </c>
      <c r="H5431">
        <v>225000</v>
      </c>
      <c r="I5431">
        <v>180000</v>
      </c>
      <c r="J5431" t="s">
        <v>89</v>
      </c>
      <c r="K5431" t="s">
        <v>70</v>
      </c>
      <c r="L5431" t="s">
        <v>119</v>
      </c>
      <c r="M5431" t="s">
        <v>72</v>
      </c>
      <c r="N5431">
        <v>3.0755000000000001E-2</v>
      </c>
      <c r="O5431">
        <v>18556</v>
      </c>
      <c r="P5431">
        <v>1932</v>
      </c>
      <c r="Q5431">
        <v>810</v>
      </c>
      <c r="R5431">
        <v>813</v>
      </c>
      <c r="S5431">
        <v>2</v>
      </c>
      <c r="T5431">
        <v>2</v>
      </c>
      <c r="U5431" t="s">
        <v>94</v>
      </c>
      <c r="V5431">
        <v>11</v>
      </c>
      <c r="W5431">
        <v>0</v>
      </c>
      <c r="X5431">
        <v>1</v>
      </c>
      <c r="Y5431">
        <v>1</v>
      </c>
      <c r="Z5431">
        <v>0</v>
      </c>
      <c r="AA5431">
        <v>1</v>
      </c>
      <c r="AB5431">
        <v>1</v>
      </c>
      <c r="AC5431" t="s">
        <v>209</v>
      </c>
      <c r="AD5431">
        <v>1273168</v>
      </c>
      <c r="AE5431" t="s">
        <v>99</v>
      </c>
      <c r="AG5431">
        <v>0</v>
      </c>
      <c r="AH5431">
        <v>0</v>
      </c>
      <c r="AK5431" t="s">
        <v>94</v>
      </c>
      <c r="AL5431">
        <v>11</v>
      </c>
      <c r="AM5431" t="s">
        <v>68</v>
      </c>
      <c r="AN5431">
        <v>1</v>
      </c>
      <c r="AR5431" t="s">
        <v>79</v>
      </c>
      <c r="AS5431" t="s">
        <v>129</v>
      </c>
      <c r="AT5431">
        <v>-42</v>
      </c>
      <c r="AU5431" t="s">
        <v>76</v>
      </c>
      <c r="AV5431" t="s">
        <v>79</v>
      </c>
      <c r="AX5431" t="s">
        <v>81</v>
      </c>
      <c r="AY5431" t="s">
        <v>76</v>
      </c>
      <c r="AZ5431" t="s">
        <v>76</v>
      </c>
      <c r="BA5431" t="s">
        <v>76</v>
      </c>
      <c r="BB5431" t="s">
        <v>121</v>
      </c>
      <c r="BC5431">
        <v>150</v>
      </c>
      <c r="BD5431" t="s">
        <v>76</v>
      </c>
      <c r="BF5431" t="s">
        <v>76</v>
      </c>
      <c r="BG5431" t="s">
        <v>132</v>
      </c>
    </row>
    <row r="5432" spans="1:65" x14ac:dyDescent="0.3">
      <c r="A5432">
        <v>146341</v>
      </c>
      <c r="B5432">
        <v>0</v>
      </c>
      <c r="C5432" t="s">
        <v>65</v>
      </c>
      <c r="D5432" t="s">
        <v>88</v>
      </c>
      <c r="E5432" t="s">
        <v>68</v>
      </c>
      <c r="F5432" t="s">
        <v>67</v>
      </c>
      <c r="G5432">
        <v>0</v>
      </c>
      <c r="H5432">
        <v>360000</v>
      </c>
      <c r="I5432">
        <v>338832</v>
      </c>
      <c r="J5432" t="s">
        <v>69</v>
      </c>
      <c r="K5432" t="s">
        <v>70</v>
      </c>
      <c r="L5432" t="s">
        <v>91</v>
      </c>
      <c r="M5432" t="s">
        <v>127</v>
      </c>
      <c r="N5432">
        <v>2.0246E-2</v>
      </c>
      <c r="O5432">
        <v>10817</v>
      </c>
      <c r="P5432">
        <v>460</v>
      </c>
      <c r="Q5432">
        <v>8439</v>
      </c>
      <c r="R5432">
        <v>1698</v>
      </c>
      <c r="S5432">
        <v>3</v>
      </c>
      <c r="T5432">
        <v>3</v>
      </c>
      <c r="U5432" t="s">
        <v>109</v>
      </c>
      <c r="V5432">
        <v>7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92</v>
      </c>
      <c r="AD5432">
        <v>2430860</v>
      </c>
      <c r="AE5432" t="s">
        <v>65</v>
      </c>
      <c r="AG5432">
        <v>0</v>
      </c>
      <c r="AH5432">
        <v>0</v>
      </c>
      <c r="AK5432" t="s">
        <v>73</v>
      </c>
      <c r="AL5432">
        <v>9</v>
      </c>
      <c r="AM5432" t="s">
        <v>68</v>
      </c>
      <c r="AN5432">
        <v>1</v>
      </c>
      <c r="AR5432" t="s">
        <v>76</v>
      </c>
      <c r="AS5432" t="s">
        <v>129</v>
      </c>
      <c r="AT5432">
        <v>-477</v>
      </c>
      <c r="AU5432" t="s">
        <v>76</v>
      </c>
      <c r="AV5432" t="s">
        <v>79</v>
      </c>
      <c r="AX5432" t="s">
        <v>81</v>
      </c>
      <c r="AY5432" t="s">
        <v>76</v>
      </c>
      <c r="AZ5432" t="s">
        <v>76</v>
      </c>
      <c r="BA5432" t="s">
        <v>76</v>
      </c>
      <c r="BB5432" t="s">
        <v>121</v>
      </c>
      <c r="BC5432">
        <v>-1</v>
      </c>
      <c r="BD5432" t="s">
        <v>76</v>
      </c>
      <c r="BF5432" t="s">
        <v>76</v>
      </c>
      <c r="BG5432" t="s">
        <v>82</v>
      </c>
    </row>
    <row r="5433" spans="1:65" x14ac:dyDescent="0.3">
      <c r="A5433">
        <v>146341</v>
      </c>
      <c r="B5433">
        <v>0</v>
      </c>
      <c r="C5433" t="s">
        <v>65</v>
      </c>
      <c r="D5433" t="s">
        <v>88</v>
      </c>
      <c r="E5433" t="s">
        <v>68</v>
      </c>
      <c r="F5433" t="s">
        <v>67</v>
      </c>
      <c r="G5433">
        <v>0</v>
      </c>
      <c r="H5433">
        <v>360000</v>
      </c>
      <c r="I5433">
        <v>338832</v>
      </c>
      <c r="J5433" t="s">
        <v>69</v>
      </c>
      <c r="K5433" t="s">
        <v>70</v>
      </c>
      <c r="L5433" t="s">
        <v>91</v>
      </c>
      <c r="M5433" t="s">
        <v>127</v>
      </c>
      <c r="N5433">
        <v>2.0246E-2</v>
      </c>
      <c r="O5433">
        <v>10817</v>
      </c>
      <c r="P5433">
        <v>460</v>
      </c>
      <c r="Q5433">
        <v>8439</v>
      </c>
      <c r="R5433">
        <v>1698</v>
      </c>
      <c r="S5433">
        <v>3</v>
      </c>
      <c r="T5433">
        <v>3</v>
      </c>
      <c r="U5433" t="s">
        <v>109</v>
      </c>
      <c r="V5433">
        <v>7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 t="s">
        <v>92</v>
      </c>
      <c r="AD5433">
        <v>1353060</v>
      </c>
      <c r="AE5433" t="s">
        <v>65</v>
      </c>
      <c r="AG5433">
        <v>0</v>
      </c>
      <c r="AH5433">
        <v>0</v>
      </c>
      <c r="AK5433" t="s">
        <v>125</v>
      </c>
      <c r="AL5433">
        <v>15</v>
      </c>
      <c r="AM5433" t="s">
        <v>68</v>
      </c>
      <c r="AN5433">
        <v>1</v>
      </c>
      <c r="AR5433" t="s">
        <v>76</v>
      </c>
      <c r="AS5433" t="s">
        <v>129</v>
      </c>
      <c r="AT5433">
        <v>-157</v>
      </c>
      <c r="AU5433" t="s">
        <v>76</v>
      </c>
      <c r="AV5433" t="s">
        <v>79</v>
      </c>
      <c r="AX5433" t="s">
        <v>81</v>
      </c>
      <c r="AY5433" t="s">
        <v>76</v>
      </c>
      <c r="AZ5433" t="s">
        <v>76</v>
      </c>
      <c r="BA5433" t="s">
        <v>76</v>
      </c>
      <c r="BB5433" t="s">
        <v>121</v>
      </c>
      <c r="BC5433">
        <v>-1</v>
      </c>
      <c r="BD5433" t="s">
        <v>76</v>
      </c>
      <c r="BF5433" t="s">
        <v>76</v>
      </c>
      <c r="BG5433" t="s">
        <v>82</v>
      </c>
    </row>
    <row r="5434" spans="1:65" x14ac:dyDescent="0.3">
      <c r="A5434">
        <v>146351</v>
      </c>
      <c r="B5434">
        <v>0</v>
      </c>
      <c r="C5434" t="s">
        <v>65</v>
      </c>
      <c r="D5434" t="s">
        <v>66</v>
      </c>
      <c r="E5434" t="s">
        <v>67</v>
      </c>
      <c r="F5434" t="s">
        <v>68</v>
      </c>
      <c r="G5434">
        <v>0</v>
      </c>
      <c r="H5434">
        <v>106096.5</v>
      </c>
      <c r="I5434">
        <v>593460</v>
      </c>
      <c r="J5434" t="s">
        <v>89</v>
      </c>
      <c r="K5434" t="s">
        <v>90</v>
      </c>
      <c r="L5434" t="s">
        <v>91</v>
      </c>
      <c r="M5434" t="s">
        <v>72</v>
      </c>
      <c r="N5434">
        <v>2.5163999999999999E-2</v>
      </c>
      <c r="O5434">
        <v>19468</v>
      </c>
      <c r="P5434">
        <v>3916</v>
      </c>
      <c r="Q5434">
        <v>8707</v>
      </c>
      <c r="R5434">
        <v>3011</v>
      </c>
      <c r="S5434">
        <v>2</v>
      </c>
      <c r="T5434">
        <v>2</v>
      </c>
      <c r="U5434" t="s">
        <v>73</v>
      </c>
      <c r="V5434">
        <v>9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1</v>
      </c>
      <c r="AC5434" t="s">
        <v>92</v>
      </c>
      <c r="AD5434">
        <v>1346386</v>
      </c>
      <c r="AE5434" t="s">
        <v>65</v>
      </c>
      <c r="AG5434">
        <v>0</v>
      </c>
      <c r="AH5434">
        <v>0</v>
      </c>
      <c r="AK5434" t="s">
        <v>109</v>
      </c>
      <c r="AL5434">
        <v>15</v>
      </c>
      <c r="AM5434" t="s">
        <v>68</v>
      </c>
      <c r="AN5434">
        <v>1</v>
      </c>
      <c r="AR5434" t="s">
        <v>76</v>
      </c>
      <c r="AS5434" t="s">
        <v>129</v>
      </c>
      <c r="AT5434">
        <v>-6</v>
      </c>
      <c r="AU5434" t="s">
        <v>76</v>
      </c>
      <c r="AV5434" t="s">
        <v>79</v>
      </c>
      <c r="AX5434" t="s">
        <v>81</v>
      </c>
      <c r="AY5434" t="s">
        <v>76</v>
      </c>
      <c r="AZ5434" t="s">
        <v>76</v>
      </c>
      <c r="BA5434" t="s">
        <v>76</v>
      </c>
      <c r="BB5434" t="s">
        <v>121</v>
      </c>
      <c r="BC5434">
        <v>-1</v>
      </c>
      <c r="BD5434" t="s">
        <v>76</v>
      </c>
      <c r="BF5434" t="s">
        <v>76</v>
      </c>
      <c r="BG5434" t="s">
        <v>82</v>
      </c>
    </row>
    <row r="5435" spans="1:65" x14ac:dyDescent="0.3">
      <c r="A5435">
        <v>146354</v>
      </c>
      <c r="B5435">
        <v>0</v>
      </c>
      <c r="C5435" t="s">
        <v>65</v>
      </c>
      <c r="D5435" t="s">
        <v>88</v>
      </c>
      <c r="E5435" t="s">
        <v>68</v>
      </c>
      <c r="F5435" t="s">
        <v>67</v>
      </c>
      <c r="G5435">
        <v>0</v>
      </c>
      <c r="H5435">
        <v>52200</v>
      </c>
      <c r="I5435">
        <v>254700</v>
      </c>
      <c r="J5435" t="s">
        <v>69</v>
      </c>
      <c r="K5435" t="s">
        <v>70</v>
      </c>
      <c r="L5435" t="s">
        <v>119</v>
      </c>
      <c r="M5435" t="s">
        <v>72</v>
      </c>
      <c r="N5435">
        <v>1.6611999999999998E-2</v>
      </c>
      <c r="O5435">
        <v>13836</v>
      </c>
      <c r="P5435">
        <v>338</v>
      </c>
      <c r="Q5435">
        <v>7912</v>
      </c>
      <c r="R5435">
        <v>4247</v>
      </c>
      <c r="S5435">
        <v>2</v>
      </c>
      <c r="T5435">
        <v>2</v>
      </c>
      <c r="U5435" t="s">
        <v>109</v>
      </c>
      <c r="V5435">
        <v>16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1</v>
      </c>
      <c r="AC5435" t="s">
        <v>92</v>
      </c>
      <c r="AD5435">
        <v>2251905</v>
      </c>
      <c r="AE5435" t="s">
        <v>65</v>
      </c>
      <c r="AF5435">
        <v>23366.205000000002</v>
      </c>
      <c r="AG5435">
        <v>225000</v>
      </c>
      <c r="AH5435">
        <v>239850</v>
      </c>
      <c r="AJ5435">
        <v>225000</v>
      </c>
      <c r="AK5435" t="s">
        <v>125</v>
      </c>
      <c r="AL5435">
        <v>13</v>
      </c>
      <c r="AM5435" t="s">
        <v>68</v>
      </c>
      <c r="AN5435">
        <v>1</v>
      </c>
      <c r="AR5435" t="s">
        <v>76</v>
      </c>
      <c r="AS5435" t="s">
        <v>114</v>
      </c>
      <c r="AT5435">
        <v>-222</v>
      </c>
      <c r="AU5435" t="s">
        <v>78</v>
      </c>
      <c r="AV5435" t="s">
        <v>115</v>
      </c>
      <c r="AW5435" t="s">
        <v>80</v>
      </c>
      <c r="AX5435" t="s">
        <v>81</v>
      </c>
      <c r="AY5435" t="s">
        <v>76</v>
      </c>
      <c r="AZ5435" t="s">
        <v>82</v>
      </c>
      <c r="BA5435" t="s">
        <v>116</v>
      </c>
      <c r="BB5435" t="s">
        <v>117</v>
      </c>
      <c r="BC5435">
        <v>2</v>
      </c>
      <c r="BD5435" t="s">
        <v>76</v>
      </c>
      <c r="BE5435">
        <v>12</v>
      </c>
      <c r="BF5435" t="s">
        <v>112</v>
      </c>
      <c r="BG5435" t="s">
        <v>118</v>
      </c>
    </row>
    <row r="5436" spans="1:65" x14ac:dyDescent="0.3">
      <c r="A5436">
        <v>146358</v>
      </c>
      <c r="B5436">
        <v>0</v>
      </c>
      <c r="C5436" t="s">
        <v>65</v>
      </c>
      <c r="D5436" t="s">
        <v>88</v>
      </c>
      <c r="E5436" t="s">
        <v>68</v>
      </c>
      <c r="F5436" t="s">
        <v>68</v>
      </c>
      <c r="G5436">
        <v>0</v>
      </c>
      <c r="H5436">
        <v>265500</v>
      </c>
      <c r="I5436">
        <v>661500</v>
      </c>
      <c r="J5436" t="s">
        <v>69</v>
      </c>
      <c r="K5436" t="s">
        <v>70</v>
      </c>
      <c r="L5436" t="s">
        <v>91</v>
      </c>
      <c r="M5436" t="s">
        <v>72</v>
      </c>
      <c r="N5436">
        <v>2.042E-3</v>
      </c>
      <c r="O5436">
        <v>20181</v>
      </c>
      <c r="P5436">
        <v>3311</v>
      </c>
      <c r="Q5436">
        <v>247</v>
      </c>
      <c r="R5436">
        <v>3475</v>
      </c>
      <c r="S5436">
        <v>3</v>
      </c>
      <c r="T5436">
        <v>3</v>
      </c>
      <c r="U5436" t="s">
        <v>94</v>
      </c>
      <c r="V5436">
        <v>14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 t="s">
        <v>137</v>
      </c>
      <c r="AD5436">
        <v>2758740</v>
      </c>
      <c r="AE5436" t="s">
        <v>93</v>
      </c>
      <c r="AF5436">
        <v>11501.865</v>
      </c>
      <c r="AG5436">
        <v>63535.5</v>
      </c>
      <c r="AH5436">
        <v>60201</v>
      </c>
      <c r="AI5436">
        <v>6354</v>
      </c>
      <c r="AJ5436">
        <v>63535.5</v>
      </c>
      <c r="AK5436" t="s">
        <v>125</v>
      </c>
      <c r="AL5436">
        <v>12</v>
      </c>
      <c r="AM5436" t="s">
        <v>68</v>
      </c>
      <c r="AN5436">
        <v>1</v>
      </c>
      <c r="AO5436">
        <v>0.103975413</v>
      </c>
      <c r="AR5436" t="s">
        <v>79</v>
      </c>
      <c r="AS5436" t="s">
        <v>77</v>
      </c>
      <c r="AT5436">
        <v>-732</v>
      </c>
      <c r="AU5436" t="s">
        <v>78</v>
      </c>
      <c r="AV5436" t="s">
        <v>79</v>
      </c>
      <c r="AW5436" t="s">
        <v>101</v>
      </c>
      <c r="AX5436" t="s">
        <v>81</v>
      </c>
      <c r="AY5436" t="s">
        <v>199</v>
      </c>
      <c r="AZ5436" t="s">
        <v>96</v>
      </c>
      <c r="BA5436" t="s">
        <v>76</v>
      </c>
      <c r="BB5436" t="s">
        <v>138</v>
      </c>
      <c r="BC5436">
        <v>30</v>
      </c>
      <c r="BD5436" t="s">
        <v>141</v>
      </c>
      <c r="BE5436">
        <v>6</v>
      </c>
      <c r="BF5436" t="s">
        <v>147</v>
      </c>
      <c r="BG5436" t="s">
        <v>158</v>
      </c>
      <c r="BH5436">
        <v>365243</v>
      </c>
      <c r="BI5436">
        <v>-701</v>
      </c>
      <c r="BJ5436">
        <v>-551</v>
      </c>
      <c r="BK5436">
        <v>-551</v>
      </c>
      <c r="BL5436">
        <v>-545</v>
      </c>
      <c r="BM5436">
        <v>0</v>
      </c>
    </row>
    <row r="5437" spans="1:65" x14ac:dyDescent="0.3">
      <c r="A5437">
        <v>146359</v>
      </c>
      <c r="B5437">
        <v>0</v>
      </c>
      <c r="C5437" t="s">
        <v>65</v>
      </c>
      <c r="D5437" t="s">
        <v>88</v>
      </c>
      <c r="E5437" t="s">
        <v>68</v>
      </c>
      <c r="F5437" t="s">
        <v>68</v>
      </c>
      <c r="G5437">
        <v>1</v>
      </c>
      <c r="H5437">
        <v>180000</v>
      </c>
      <c r="I5437">
        <v>360000</v>
      </c>
      <c r="J5437" t="s">
        <v>69</v>
      </c>
      <c r="K5437" t="s">
        <v>90</v>
      </c>
      <c r="L5437" t="s">
        <v>91</v>
      </c>
      <c r="M5437" t="s">
        <v>72</v>
      </c>
      <c r="N5437">
        <v>2.0246E-2</v>
      </c>
      <c r="O5437">
        <v>10345</v>
      </c>
      <c r="P5437">
        <v>394</v>
      </c>
      <c r="Q5437">
        <v>697</v>
      </c>
      <c r="R5437">
        <v>743</v>
      </c>
      <c r="S5437">
        <v>3</v>
      </c>
      <c r="T5437">
        <v>3</v>
      </c>
      <c r="U5437" t="s">
        <v>125</v>
      </c>
      <c r="V5437">
        <v>14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 t="s">
        <v>174</v>
      </c>
      <c r="AD5437">
        <v>2215824</v>
      </c>
      <c r="AE5437" t="s">
        <v>65</v>
      </c>
      <c r="AF5437">
        <v>20286</v>
      </c>
      <c r="AG5437">
        <v>225000</v>
      </c>
      <c r="AH5437">
        <v>225000</v>
      </c>
      <c r="AJ5437">
        <v>225000</v>
      </c>
      <c r="AK5437" t="s">
        <v>94</v>
      </c>
      <c r="AL5437">
        <v>9</v>
      </c>
      <c r="AM5437" t="s">
        <v>68</v>
      </c>
      <c r="AN5437">
        <v>1</v>
      </c>
      <c r="AR5437" t="s">
        <v>76</v>
      </c>
      <c r="AS5437" t="s">
        <v>114</v>
      </c>
      <c r="AT5437">
        <v>-787</v>
      </c>
      <c r="AU5437" t="s">
        <v>78</v>
      </c>
      <c r="AV5437" t="s">
        <v>165</v>
      </c>
      <c r="AW5437" t="s">
        <v>80</v>
      </c>
      <c r="AX5437" t="s">
        <v>81</v>
      </c>
      <c r="AY5437" t="s">
        <v>76</v>
      </c>
      <c r="AZ5437" t="s">
        <v>82</v>
      </c>
      <c r="BA5437" t="s">
        <v>116</v>
      </c>
      <c r="BB5437" t="s">
        <v>121</v>
      </c>
      <c r="BC5437">
        <v>-1</v>
      </c>
      <c r="BD5437" t="s">
        <v>76</v>
      </c>
      <c r="BE5437">
        <v>12</v>
      </c>
      <c r="BF5437" t="s">
        <v>97</v>
      </c>
      <c r="BG5437" t="s">
        <v>150</v>
      </c>
    </row>
    <row r="5438" spans="1:65" x14ac:dyDescent="0.3">
      <c r="A5438">
        <v>146364</v>
      </c>
      <c r="B5438">
        <v>0</v>
      </c>
      <c r="C5438" t="s">
        <v>65</v>
      </c>
      <c r="D5438" t="s">
        <v>88</v>
      </c>
      <c r="E5438" t="s">
        <v>67</v>
      </c>
      <c r="F5438" t="s">
        <v>68</v>
      </c>
      <c r="G5438">
        <v>0</v>
      </c>
      <c r="H5438">
        <v>148500</v>
      </c>
      <c r="I5438">
        <v>408330</v>
      </c>
      <c r="J5438" t="s">
        <v>69</v>
      </c>
      <c r="K5438" t="s">
        <v>70</v>
      </c>
      <c r="L5438" t="s">
        <v>119</v>
      </c>
      <c r="M5438" t="s">
        <v>72</v>
      </c>
      <c r="N5438">
        <v>1.8634000000000001E-2</v>
      </c>
      <c r="O5438">
        <v>14476</v>
      </c>
      <c r="P5438">
        <v>2794</v>
      </c>
      <c r="Q5438">
        <v>629</v>
      </c>
      <c r="R5438">
        <v>4794</v>
      </c>
      <c r="S5438">
        <v>2</v>
      </c>
      <c r="T5438">
        <v>2</v>
      </c>
      <c r="U5438" t="s">
        <v>73</v>
      </c>
      <c r="V5438">
        <v>11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 t="s">
        <v>92</v>
      </c>
      <c r="AD5438">
        <v>2230743</v>
      </c>
      <c r="AE5438" t="s">
        <v>65</v>
      </c>
      <c r="AG5438">
        <v>0</v>
      </c>
      <c r="AH5438">
        <v>0</v>
      </c>
      <c r="AK5438" t="s">
        <v>94</v>
      </c>
      <c r="AL5438">
        <v>12</v>
      </c>
      <c r="AM5438" t="s">
        <v>68</v>
      </c>
      <c r="AN5438">
        <v>1</v>
      </c>
      <c r="AR5438" t="s">
        <v>76</v>
      </c>
      <c r="AS5438" t="s">
        <v>129</v>
      </c>
      <c r="AT5438">
        <v>-501</v>
      </c>
      <c r="AU5438" t="s">
        <v>76</v>
      </c>
      <c r="AV5438" t="s">
        <v>79</v>
      </c>
      <c r="AX5438" t="s">
        <v>81</v>
      </c>
      <c r="AY5438" t="s">
        <v>76</v>
      </c>
      <c r="AZ5438" t="s">
        <v>76</v>
      </c>
      <c r="BA5438" t="s">
        <v>76</v>
      </c>
      <c r="BB5438" t="s">
        <v>121</v>
      </c>
      <c r="BC5438">
        <v>-1</v>
      </c>
      <c r="BD5438" t="s">
        <v>76</v>
      </c>
      <c r="BF5438" t="s">
        <v>76</v>
      </c>
      <c r="BG5438" t="s">
        <v>82</v>
      </c>
    </row>
    <row r="5439" spans="1:65" x14ac:dyDescent="0.3">
      <c r="A5439">
        <v>146372</v>
      </c>
      <c r="B5439">
        <v>0</v>
      </c>
      <c r="C5439" t="s">
        <v>99</v>
      </c>
      <c r="D5439" t="s">
        <v>66</v>
      </c>
      <c r="E5439" t="s">
        <v>68</v>
      </c>
      <c r="F5439" t="s">
        <v>68</v>
      </c>
      <c r="G5439">
        <v>1</v>
      </c>
      <c r="H5439">
        <v>180000</v>
      </c>
      <c r="I5439">
        <v>270000</v>
      </c>
      <c r="J5439" t="s">
        <v>69</v>
      </c>
      <c r="K5439" t="s">
        <v>126</v>
      </c>
      <c r="L5439" t="s">
        <v>91</v>
      </c>
      <c r="M5439" t="s">
        <v>72</v>
      </c>
      <c r="N5439">
        <v>2.6391999999999999E-2</v>
      </c>
      <c r="O5439">
        <v>10651</v>
      </c>
      <c r="P5439">
        <v>1560</v>
      </c>
      <c r="Q5439">
        <v>661</v>
      </c>
      <c r="R5439">
        <v>3076</v>
      </c>
      <c r="S5439">
        <v>2</v>
      </c>
      <c r="T5439">
        <v>2</v>
      </c>
      <c r="U5439" t="s">
        <v>123</v>
      </c>
      <c r="V5439">
        <v>13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 t="s">
        <v>92</v>
      </c>
      <c r="AD5439">
        <v>2273129</v>
      </c>
      <c r="AE5439" t="s">
        <v>93</v>
      </c>
      <c r="AF5439">
        <v>1857.915</v>
      </c>
      <c r="AG5439">
        <v>14301</v>
      </c>
      <c r="AH5439">
        <v>15718.5</v>
      </c>
      <c r="AI5439">
        <v>0</v>
      </c>
      <c r="AJ5439">
        <v>14301</v>
      </c>
      <c r="AK5439" t="s">
        <v>109</v>
      </c>
      <c r="AL5439">
        <v>11</v>
      </c>
      <c r="AM5439" t="s">
        <v>68</v>
      </c>
      <c r="AN5439">
        <v>1</v>
      </c>
      <c r="AO5439">
        <v>0</v>
      </c>
      <c r="AR5439" t="s">
        <v>79</v>
      </c>
      <c r="AS5439" t="s">
        <v>77</v>
      </c>
      <c r="AT5439">
        <v>-2236</v>
      </c>
      <c r="AU5439" t="s">
        <v>78</v>
      </c>
      <c r="AV5439" t="s">
        <v>79</v>
      </c>
      <c r="AW5439" t="s">
        <v>166</v>
      </c>
      <c r="AX5439" t="s">
        <v>81</v>
      </c>
      <c r="AY5439" t="s">
        <v>95</v>
      </c>
      <c r="AZ5439" t="s">
        <v>96</v>
      </c>
      <c r="BA5439" t="s">
        <v>76</v>
      </c>
      <c r="BB5439" t="s">
        <v>104</v>
      </c>
      <c r="BC5439">
        <v>1000</v>
      </c>
      <c r="BD5439" t="s">
        <v>85</v>
      </c>
      <c r="BE5439">
        <v>12</v>
      </c>
      <c r="BF5439" t="s">
        <v>86</v>
      </c>
      <c r="BG5439" t="s">
        <v>151</v>
      </c>
      <c r="BH5439">
        <v>365243</v>
      </c>
      <c r="BI5439">
        <v>-2202</v>
      </c>
      <c r="BJ5439">
        <v>-1872</v>
      </c>
      <c r="BK5439">
        <v>-2022</v>
      </c>
      <c r="BL5439">
        <v>-2017</v>
      </c>
      <c r="BM5439">
        <v>1</v>
      </c>
    </row>
    <row r="5440" spans="1:65" x14ac:dyDescent="0.3">
      <c r="A5440">
        <v>146392</v>
      </c>
      <c r="B5440">
        <v>0</v>
      </c>
      <c r="C5440" t="s">
        <v>65</v>
      </c>
      <c r="D5440" t="s">
        <v>88</v>
      </c>
      <c r="E5440" t="s">
        <v>67</v>
      </c>
      <c r="F5440" t="s">
        <v>67</v>
      </c>
      <c r="G5440">
        <v>1</v>
      </c>
      <c r="H5440">
        <v>189000</v>
      </c>
      <c r="I5440">
        <v>1082214</v>
      </c>
      <c r="J5440" t="s">
        <v>133</v>
      </c>
      <c r="K5440" t="s">
        <v>70</v>
      </c>
      <c r="L5440" t="s">
        <v>91</v>
      </c>
      <c r="M5440" t="s">
        <v>169</v>
      </c>
      <c r="N5440">
        <v>9.5490000000000002E-3</v>
      </c>
      <c r="O5440">
        <v>16346</v>
      </c>
      <c r="P5440">
        <v>6571</v>
      </c>
      <c r="Q5440">
        <v>7236</v>
      </c>
      <c r="R5440">
        <v>4149</v>
      </c>
      <c r="S5440">
        <v>2</v>
      </c>
      <c r="T5440">
        <v>2</v>
      </c>
      <c r="U5440" t="s">
        <v>120</v>
      </c>
      <c r="V5440">
        <v>17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 t="s">
        <v>205</v>
      </c>
      <c r="AD5440">
        <v>2187225</v>
      </c>
      <c r="AE5440" t="s">
        <v>65</v>
      </c>
      <c r="AG5440">
        <v>0</v>
      </c>
      <c r="AH5440">
        <v>0</v>
      </c>
      <c r="AK5440" t="s">
        <v>94</v>
      </c>
      <c r="AL5440">
        <v>10</v>
      </c>
      <c r="AM5440" t="s">
        <v>68</v>
      </c>
      <c r="AN5440">
        <v>1</v>
      </c>
      <c r="AR5440" t="s">
        <v>76</v>
      </c>
      <c r="AS5440" t="s">
        <v>129</v>
      </c>
      <c r="AT5440">
        <v>-200</v>
      </c>
      <c r="AU5440" t="s">
        <v>76</v>
      </c>
      <c r="AV5440" t="s">
        <v>79</v>
      </c>
      <c r="AX5440" t="s">
        <v>81</v>
      </c>
      <c r="AY5440" t="s">
        <v>76</v>
      </c>
      <c r="AZ5440" t="s">
        <v>76</v>
      </c>
      <c r="BA5440" t="s">
        <v>76</v>
      </c>
      <c r="BB5440" t="s">
        <v>121</v>
      </c>
      <c r="BC5440">
        <v>-1</v>
      </c>
      <c r="BD5440" t="s">
        <v>76</v>
      </c>
      <c r="BF5440" t="s">
        <v>76</v>
      </c>
      <c r="BG5440" t="s">
        <v>82</v>
      </c>
    </row>
    <row r="5441" spans="1:65" x14ac:dyDescent="0.3">
      <c r="A5441">
        <v>146398</v>
      </c>
      <c r="B5441">
        <v>0</v>
      </c>
      <c r="C5441" t="s">
        <v>65</v>
      </c>
      <c r="D5441" t="s">
        <v>66</v>
      </c>
      <c r="E5441" t="s">
        <v>67</v>
      </c>
      <c r="F5441" t="s">
        <v>68</v>
      </c>
      <c r="G5441">
        <v>0</v>
      </c>
      <c r="H5441">
        <v>103500</v>
      </c>
      <c r="I5441">
        <v>447768</v>
      </c>
      <c r="J5441" t="s">
        <v>89</v>
      </c>
      <c r="K5441" t="s">
        <v>126</v>
      </c>
      <c r="L5441" t="s">
        <v>119</v>
      </c>
      <c r="M5441" t="s">
        <v>72</v>
      </c>
      <c r="N5441">
        <v>2.5163999999999999E-2</v>
      </c>
      <c r="O5441">
        <v>9269</v>
      </c>
      <c r="P5441">
        <v>478</v>
      </c>
      <c r="Q5441">
        <v>110</v>
      </c>
      <c r="R5441">
        <v>1949</v>
      </c>
      <c r="S5441">
        <v>2</v>
      </c>
      <c r="T5441">
        <v>2</v>
      </c>
      <c r="U5441" t="s">
        <v>94</v>
      </c>
      <c r="V5441">
        <v>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 t="s">
        <v>92</v>
      </c>
      <c r="AD5441">
        <v>2156918</v>
      </c>
      <c r="AE5441" t="s">
        <v>65</v>
      </c>
      <c r="AG5441">
        <v>0</v>
      </c>
      <c r="AH5441">
        <v>0</v>
      </c>
      <c r="AK5441" t="s">
        <v>75</v>
      </c>
      <c r="AL5441">
        <v>12</v>
      </c>
      <c r="AM5441" t="s">
        <v>68</v>
      </c>
      <c r="AN5441">
        <v>1</v>
      </c>
      <c r="AR5441" t="s">
        <v>76</v>
      </c>
      <c r="AS5441" t="s">
        <v>129</v>
      </c>
      <c r="AT5441">
        <v>-293</v>
      </c>
      <c r="AU5441" t="s">
        <v>76</v>
      </c>
      <c r="AV5441" t="s">
        <v>79</v>
      </c>
      <c r="AX5441" t="s">
        <v>161</v>
      </c>
      <c r="AY5441" t="s">
        <v>76</v>
      </c>
      <c r="AZ5441" t="s">
        <v>76</v>
      </c>
      <c r="BA5441" t="s">
        <v>76</v>
      </c>
      <c r="BB5441" t="s">
        <v>121</v>
      </c>
      <c r="BC5441">
        <v>-1</v>
      </c>
      <c r="BD5441" t="s">
        <v>76</v>
      </c>
      <c r="BF5441" t="s">
        <v>76</v>
      </c>
      <c r="BG5441" t="s">
        <v>82</v>
      </c>
    </row>
    <row r="5442" spans="1:65" x14ac:dyDescent="0.3">
      <c r="A5442">
        <v>146405</v>
      </c>
      <c r="B5442">
        <v>0</v>
      </c>
      <c r="C5442" t="s">
        <v>65</v>
      </c>
      <c r="D5442" t="s">
        <v>88</v>
      </c>
      <c r="E5442" t="s">
        <v>67</v>
      </c>
      <c r="F5442" t="s">
        <v>67</v>
      </c>
      <c r="G5442">
        <v>0</v>
      </c>
      <c r="H5442">
        <v>247500</v>
      </c>
      <c r="I5442">
        <v>218938.5</v>
      </c>
      <c r="J5442" t="s">
        <v>69</v>
      </c>
      <c r="K5442" t="s">
        <v>70</v>
      </c>
      <c r="L5442" t="s">
        <v>91</v>
      </c>
      <c r="M5442" t="s">
        <v>169</v>
      </c>
      <c r="N5442">
        <v>1.8800999999999998E-2</v>
      </c>
      <c r="O5442">
        <v>19503</v>
      </c>
      <c r="P5442">
        <v>2354</v>
      </c>
      <c r="Q5442">
        <v>9978</v>
      </c>
      <c r="R5442">
        <v>3039</v>
      </c>
      <c r="S5442">
        <v>2</v>
      </c>
      <c r="T5442">
        <v>2</v>
      </c>
      <c r="U5442" t="s">
        <v>109</v>
      </c>
      <c r="V5442">
        <v>10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 t="s">
        <v>92</v>
      </c>
      <c r="AD5442">
        <v>1967360</v>
      </c>
      <c r="AE5442" t="s">
        <v>65</v>
      </c>
      <c r="AF5442">
        <v>31544.37</v>
      </c>
      <c r="AG5442">
        <v>675000</v>
      </c>
      <c r="AH5442">
        <v>744498</v>
      </c>
      <c r="AJ5442">
        <v>675000</v>
      </c>
      <c r="AK5442" t="s">
        <v>75</v>
      </c>
      <c r="AL5442">
        <v>12</v>
      </c>
      <c r="AM5442" t="s">
        <v>68</v>
      </c>
      <c r="AN5442">
        <v>1</v>
      </c>
      <c r="AR5442" t="s">
        <v>76</v>
      </c>
      <c r="AS5442" t="s">
        <v>77</v>
      </c>
      <c r="AT5442">
        <v>-444</v>
      </c>
      <c r="AU5442" t="s">
        <v>76</v>
      </c>
      <c r="AV5442" t="s">
        <v>79</v>
      </c>
      <c r="AW5442" t="s">
        <v>80</v>
      </c>
      <c r="AX5442" t="s">
        <v>81</v>
      </c>
      <c r="AY5442" t="s">
        <v>76</v>
      </c>
      <c r="AZ5442" t="s">
        <v>82</v>
      </c>
      <c r="BA5442" t="s">
        <v>116</v>
      </c>
      <c r="BB5442" t="s">
        <v>187</v>
      </c>
      <c r="BC5442">
        <v>-1</v>
      </c>
      <c r="BD5442" t="s">
        <v>76</v>
      </c>
      <c r="BE5442">
        <v>36</v>
      </c>
      <c r="BF5442" t="s">
        <v>112</v>
      </c>
      <c r="BG5442" t="s">
        <v>118</v>
      </c>
      <c r="BH5442">
        <v>365243</v>
      </c>
      <c r="BI5442">
        <v>-414</v>
      </c>
      <c r="BJ5442">
        <v>636</v>
      </c>
      <c r="BK5442">
        <v>365243</v>
      </c>
      <c r="BL5442">
        <v>365243</v>
      </c>
      <c r="BM5442">
        <v>1</v>
      </c>
    </row>
    <row r="5443" spans="1:65" x14ac:dyDescent="0.3">
      <c r="A5443">
        <v>146435</v>
      </c>
      <c r="B5443">
        <v>0</v>
      </c>
      <c r="C5443" t="s">
        <v>65</v>
      </c>
      <c r="D5443" t="s">
        <v>88</v>
      </c>
      <c r="E5443" t="s">
        <v>67</v>
      </c>
      <c r="F5443" t="s">
        <v>67</v>
      </c>
      <c r="G5443">
        <v>0</v>
      </c>
      <c r="H5443">
        <v>202500</v>
      </c>
      <c r="I5443">
        <v>473760</v>
      </c>
      <c r="J5443" t="s">
        <v>69</v>
      </c>
      <c r="K5443" t="s">
        <v>126</v>
      </c>
      <c r="L5443" t="s">
        <v>71</v>
      </c>
      <c r="M5443" t="s">
        <v>72</v>
      </c>
      <c r="N5443">
        <v>3.5791999999999997E-2</v>
      </c>
      <c r="O5443">
        <v>9620</v>
      </c>
      <c r="P5443">
        <v>2409</v>
      </c>
      <c r="Q5443">
        <v>3534</v>
      </c>
      <c r="R5443">
        <v>2275</v>
      </c>
      <c r="S5443">
        <v>2</v>
      </c>
      <c r="T5443">
        <v>2</v>
      </c>
      <c r="U5443" t="s">
        <v>125</v>
      </c>
      <c r="V5443">
        <v>15</v>
      </c>
      <c r="W5443">
        <v>0</v>
      </c>
      <c r="X5443">
        <v>0</v>
      </c>
      <c r="Y5443">
        <v>0</v>
      </c>
      <c r="Z5443">
        <v>1</v>
      </c>
      <c r="AA5443">
        <v>1</v>
      </c>
      <c r="AB5443">
        <v>0</v>
      </c>
      <c r="AC5443" t="s">
        <v>92</v>
      </c>
      <c r="AD5443">
        <v>2247568</v>
      </c>
      <c r="AE5443" t="s">
        <v>93</v>
      </c>
      <c r="AG5443">
        <v>65610</v>
      </c>
      <c r="AH5443">
        <v>65610</v>
      </c>
      <c r="AI5443">
        <v>0</v>
      </c>
      <c r="AJ5443">
        <v>65610</v>
      </c>
      <c r="AK5443" t="s">
        <v>73</v>
      </c>
      <c r="AL5443">
        <v>19</v>
      </c>
      <c r="AM5443" t="s">
        <v>68</v>
      </c>
      <c r="AN5443">
        <v>1</v>
      </c>
      <c r="AO5443">
        <v>0</v>
      </c>
      <c r="AR5443" t="s">
        <v>79</v>
      </c>
      <c r="AS5443" t="s">
        <v>180</v>
      </c>
      <c r="AT5443">
        <v>-547</v>
      </c>
      <c r="AU5443" t="s">
        <v>78</v>
      </c>
      <c r="AV5443" t="s">
        <v>181</v>
      </c>
      <c r="AX5443" t="s">
        <v>161</v>
      </c>
      <c r="AY5443" t="s">
        <v>124</v>
      </c>
      <c r="AZ5443" t="s">
        <v>76</v>
      </c>
      <c r="BA5443" t="s">
        <v>76</v>
      </c>
      <c r="BB5443" t="s">
        <v>104</v>
      </c>
      <c r="BC5443">
        <v>30</v>
      </c>
      <c r="BD5443" t="s">
        <v>105</v>
      </c>
      <c r="BF5443" t="s">
        <v>76</v>
      </c>
      <c r="BG5443" t="s">
        <v>106</v>
      </c>
    </row>
    <row r="5444" spans="1:65" x14ac:dyDescent="0.3">
      <c r="A5444">
        <v>146436</v>
      </c>
      <c r="B5444">
        <v>0</v>
      </c>
      <c r="C5444" t="s">
        <v>65</v>
      </c>
      <c r="D5444" t="s">
        <v>88</v>
      </c>
      <c r="E5444" t="s">
        <v>67</v>
      </c>
      <c r="F5444" t="s">
        <v>67</v>
      </c>
      <c r="G5444">
        <v>0</v>
      </c>
      <c r="H5444">
        <v>112500</v>
      </c>
      <c r="I5444">
        <v>50940</v>
      </c>
      <c r="J5444" t="s">
        <v>69</v>
      </c>
      <c r="K5444" t="s">
        <v>126</v>
      </c>
      <c r="L5444" t="s">
        <v>91</v>
      </c>
      <c r="M5444" t="s">
        <v>72</v>
      </c>
      <c r="N5444">
        <v>1.8634000000000001E-2</v>
      </c>
      <c r="O5444">
        <v>12170</v>
      </c>
      <c r="P5444">
        <v>2332</v>
      </c>
      <c r="Q5444">
        <v>737</v>
      </c>
      <c r="R5444">
        <v>729</v>
      </c>
      <c r="S5444">
        <v>2</v>
      </c>
      <c r="T5444">
        <v>2</v>
      </c>
      <c r="U5444" t="s">
        <v>73</v>
      </c>
      <c r="V5444">
        <v>11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 t="s">
        <v>108</v>
      </c>
      <c r="AD5444">
        <v>2814420</v>
      </c>
      <c r="AE5444" t="s">
        <v>93</v>
      </c>
      <c r="AF5444">
        <v>4347.3599999999997</v>
      </c>
      <c r="AG5444">
        <v>20025</v>
      </c>
      <c r="AH5444">
        <v>21321</v>
      </c>
      <c r="AI5444">
        <v>2002.5</v>
      </c>
      <c r="AJ5444">
        <v>20025</v>
      </c>
      <c r="AK5444" t="s">
        <v>94</v>
      </c>
      <c r="AL5444">
        <v>15</v>
      </c>
      <c r="AM5444" t="s">
        <v>68</v>
      </c>
      <c r="AN5444">
        <v>1</v>
      </c>
      <c r="AO5444">
        <v>9.3506744000000003E-2</v>
      </c>
      <c r="AR5444" t="s">
        <v>79</v>
      </c>
      <c r="AS5444" t="s">
        <v>77</v>
      </c>
      <c r="AT5444">
        <v>-1321</v>
      </c>
      <c r="AU5444" t="s">
        <v>78</v>
      </c>
      <c r="AV5444" t="s">
        <v>79</v>
      </c>
      <c r="AX5444" t="s">
        <v>81</v>
      </c>
      <c r="AY5444" t="s">
        <v>124</v>
      </c>
      <c r="AZ5444" t="s">
        <v>96</v>
      </c>
      <c r="BA5444" t="s">
        <v>76</v>
      </c>
      <c r="BB5444" t="s">
        <v>104</v>
      </c>
      <c r="BC5444">
        <v>23</v>
      </c>
      <c r="BD5444" t="s">
        <v>105</v>
      </c>
      <c r="BE5444">
        <v>6</v>
      </c>
      <c r="BF5444" t="s">
        <v>86</v>
      </c>
      <c r="BG5444" t="s">
        <v>106</v>
      </c>
      <c r="BH5444">
        <v>365243</v>
      </c>
      <c r="BI5444">
        <v>-1288</v>
      </c>
      <c r="BJ5444">
        <v>-1138</v>
      </c>
      <c r="BK5444">
        <v>-1138</v>
      </c>
      <c r="BL5444">
        <v>-1131</v>
      </c>
      <c r="BM5444">
        <v>0</v>
      </c>
    </row>
    <row r="5445" spans="1:65" x14ac:dyDescent="0.3">
      <c r="A5445">
        <v>146448</v>
      </c>
      <c r="B5445">
        <v>0</v>
      </c>
      <c r="C5445" t="s">
        <v>65</v>
      </c>
      <c r="D5445" t="s">
        <v>88</v>
      </c>
      <c r="E5445" t="s">
        <v>67</v>
      </c>
      <c r="F5445" t="s">
        <v>67</v>
      </c>
      <c r="G5445">
        <v>0</v>
      </c>
      <c r="H5445">
        <v>45000</v>
      </c>
      <c r="I5445">
        <v>143910</v>
      </c>
      <c r="J5445" t="s">
        <v>113</v>
      </c>
      <c r="K5445" t="s">
        <v>186</v>
      </c>
      <c r="L5445" t="s">
        <v>91</v>
      </c>
      <c r="M5445" t="s">
        <v>127</v>
      </c>
      <c r="N5445">
        <v>7.0200000000000002E-3</v>
      </c>
      <c r="O5445">
        <v>23174</v>
      </c>
      <c r="P5445">
        <v>365243</v>
      </c>
      <c r="Q5445">
        <v>13789</v>
      </c>
      <c r="R5445">
        <v>4193</v>
      </c>
      <c r="S5445">
        <v>2</v>
      </c>
      <c r="T5445">
        <v>2</v>
      </c>
      <c r="U5445" t="s">
        <v>120</v>
      </c>
      <c r="V5445">
        <v>10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 t="s">
        <v>76</v>
      </c>
      <c r="AD5445">
        <v>2657824</v>
      </c>
      <c r="AE5445" t="s">
        <v>65</v>
      </c>
      <c r="AF5445">
        <v>14509.98</v>
      </c>
      <c r="AG5445">
        <v>135000</v>
      </c>
      <c r="AH5445">
        <v>143910</v>
      </c>
      <c r="AJ5445">
        <v>135000</v>
      </c>
      <c r="AK5445" t="s">
        <v>120</v>
      </c>
      <c r="AL5445">
        <v>9</v>
      </c>
      <c r="AM5445" t="s">
        <v>68</v>
      </c>
      <c r="AN5445">
        <v>1</v>
      </c>
      <c r="AR5445" t="s">
        <v>76</v>
      </c>
      <c r="AS5445" t="s">
        <v>77</v>
      </c>
      <c r="AT5445">
        <v>-904</v>
      </c>
      <c r="AU5445" t="s">
        <v>78</v>
      </c>
      <c r="AV5445" t="s">
        <v>79</v>
      </c>
      <c r="AW5445" t="s">
        <v>80</v>
      </c>
      <c r="AX5445" t="s">
        <v>81</v>
      </c>
      <c r="AY5445" t="s">
        <v>76</v>
      </c>
      <c r="AZ5445" t="s">
        <v>82</v>
      </c>
      <c r="BA5445" t="s">
        <v>116</v>
      </c>
      <c r="BB5445" t="s">
        <v>121</v>
      </c>
      <c r="BC5445">
        <v>-1</v>
      </c>
      <c r="BD5445" t="s">
        <v>76</v>
      </c>
      <c r="BE5445">
        <v>12</v>
      </c>
      <c r="BF5445" t="s">
        <v>147</v>
      </c>
      <c r="BG5445" t="s">
        <v>154</v>
      </c>
      <c r="BH5445">
        <v>365243</v>
      </c>
      <c r="BI5445">
        <v>-874</v>
      </c>
      <c r="BJ5445">
        <v>-544</v>
      </c>
      <c r="BK5445">
        <v>-544</v>
      </c>
      <c r="BL5445">
        <v>-536</v>
      </c>
      <c r="BM5445">
        <v>1</v>
      </c>
    </row>
    <row r="5446" spans="1:65" x14ac:dyDescent="0.3">
      <c r="A5446">
        <v>146453</v>
      </c>
      <c r="B5446">
        <v>0</v>
      </c>
      <c r="C5446" t="s">
        <v>65</v>
      </c>
      <c r="D5446" t="s">
        <v>66</v>
      </c>
      <c r="E5446" t="s">
        <v>67</v>
      </c>
      <c r="F5446" t="s">
        <v>68</v>
      </c>
      <c r="G5446">
        <v>0</v>
      </c>
      <c r="H5446">
        <v>225000</v>
      </c>
      <c r="I5446">
        <v>490495.5</v>
      </c>
      <c r="J5446" t="s">
        <v>133</v>
      </c>
      <c r="K5446" t="s">
        <v>90</v>
      </c>
      <c r="L5446" t="s">
        <v>91</v>
      </c>
      <c r="M5446" t="s">
        <v>72</v>
      </c>
      <c r="N5446">
        <v>5.313E-3</v>
      </c>
      <c r="O5446">
        <v>19229</v>
      </c>
      <c r="P5446">
        <v>1068</v>
      </c>
      <c r="Q5446">
        <v>617</v>
      </c>
      <c r="R5446">
        <v>1877</v>
      </c>
      <c r="S5446">
        <v>2</v>
      </c>
      <c r="T5446">
        <v>2</v>
      </c>
      <c r="U5446" t="s">
        <v>120</v>
      </c>
      <c r="V5446">
        <v>16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 t="s">
        <v>143</v>
      </c>
      <c r="AD5446">
        <v>2051475</v>
      </c>
      <c r="AE5446" t="s">
        <v>93</v>
      </c>
      <c r="AF5446">
        <v>7252.29</v>
      </c>
      <c r="AG5446">
        <v>26460</v>
      </c>
      <c r="AH5446">
        <v>27391.5</v>
      </c>
      <c r="AI5446">
        <v>0</v>
      </c>
      <c r="AJ5446">
        <v>26460</v>
      </c>
      <c r="AK5446" t="s">
        <v>125</v>
      </c>
      <c r="AL5446">
        <v>14</v>
      </c>
      <c r="AM5446" t="s">
        <v>68</v>
      </c>
      <c r="AN5446">
        <v>1</v>
      </c>
      <c r="AO5446">
        <v>0</v>
      </c>
      <c r="AR5446" t="s">
        <v>79</v>
      </c>
      <c r="AS5446" t="s">
        <v>77</v>
      </c>
      <c r="AT5446">
        <v>-974</v>
      </c>
      <c r="AU5446" t="s">
        <v>78</v>
      </c>
      <c r="AV5446" t="s">
        <v>79</v>
      </c>
      <c r="AW5446" t="s">
        <v>80</v>
      </c>
      <c r="AX5446" t="s">
        <v>161</v>
      </c>
      <c r="AY5446" t="s">
        <v>103</v>
      </c>
      <c r="AZ5446" t="s">
        <v>96</v>
      </c>
      <c r="BA5446" t="s">
        <v>76</v>
      </c>
      <c r="BB5446" t="s">
        <v>138</v>
      </c>
      <c r="BC5446">
        <v>215</v>
      </c>
      <c r="BD5446" t="s">
        <v>85</v>
      </c>
      <c r="BE5446">
        <v>4</v>
      </c>
      <c r="BF5446" t="s">
        <v>97</v>
      </c>
      <c r="BG5446" t="s">
        <v>151</v>
      </c>
      <c r="BH5446">
        <v>365243</v>
      </c>
      <c r="BI5446">
        <v>-943</v>
      </c>
      <c r="BJ5446">
        <v>-853</v>
      </c>
      <c r="BK5446">
        <v>-883</v>
      </c>
      <c r="BL5446">
        <v>-878</v>
      </c>
      <c r="BM5446">
        <v>0</v>
      </c>
    </row>
    <row r="5447" spans="1:65" x14ac:dyDescent="0.3">
      <c r="A5447">
        <v>146457</v>
      </c>
      <c r="B5447">
        <v>0</v>
      </c>
      <c r="C5447" t="s">
        <v>65</v>
      </c>
      <c r="D5447" t="s">
        <v>88</v>
      </c>
      <c r="E5447" t="s">
        <v>67</v>
      </c>
      <c r="F5447" t="s">
        <v>68</v>
      </c>
      <c r="G5447">
        <v>0</v>
      </c>
      <c r="H5447">
        <v>180000</v>
      </c>
      <c r="I5447">
        <v>877500</v>
      </c>
      <c r="J5447" t="s">
        <v>89</v>
      </c>
      <c r="K5447" t="s">
        <v>70</v>
      </c>
      <c r="L5447" t="s">
        <v>119</v>
      </c>
      <c r="M5447" t="s">
        <v>72</v>
      </c>
      <c r="N5447">
        <v>2.6391999999999999E-2</v>
      </c>
      <c r="O5447">
        <v>17041</v>
      </c>
      <c r="P5447">
        <v>3562</v>
      </c>
      <c r="Q5447">
        <v>11155</v>
      </c>
      <c r="R5447">
        <v>578</v>
      </c>
      <c r="S5447">
        <v>2</v>
      </c>
      <c r="T5447">
        <v>2</v>
      </c>
      <c r="U5447" t="s">
        <v>125</v>
      </c>
      <c r="V5447">
        <v>10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92</v>
      </c>
      <c r="AD5447">
        <v>2622496</v>
      </c>
      <c r="AE5447" t="s">
        <v>99</v>
      </c>
      <c r="AF5447">
        <v>20250</v>
      </c>
      <c r="AG5447">
        <v>0</v>
      </c>
      <c r="AH5447">
        <v>405000</v>
      </c>
      <c r="AK5447" t="s">
        <v>120</v>
      </c>
      <c r="AL5447">
        <v>13</v>
      </c>
      <c r="AM5447" t="s">
        <v>68</v>
      </c>
      <c r="AN5447">
        <v>1</v>
      </c>
      <c r="AR5447" t="s">
        <v>79</v>
      </c>
      <c r="AS5447" t="s">
        <v>77</v>
      </c>
      <c r="AT5447">
        <v>-1210</v>
      </c>
      <c r="AU5447" t="s">
        <v>76</v>
      </c>
      <c r="AV5447" t="s">
        <v>79</v>
      </c>
      <c r="AX5447" t="s">
        <v>81</v>
      </c>
      <c r="AY5447" t="s">
        <v>76</v>
      </c>
      <c r="AZ5447" t="s">
        <v>131</v>
      </c>
      <c r="BA5447" t="s">
        <v>116</v>
      </c>
      <c r="BB5447" t="s">
        <v>121</v>
      </c>
      <c r="BC5447">
        <v>0</v>
      </c>
      <c r="BD5447" t="s">
        <v>76</v>
      </c>
      <c r="BE5447">
        <v>0</v>
      </c>
      <c r="BF5447" t="s">
        <v>76</v>
      </c>
      <c r="BG5447" t="s">
        <v>160</v>
      </c>
      <c r="BH5447">
        <v>-1180</v>
      </c>
      <c r="BI5447">
        <v>-1145</v>
      </c>
      <c r="BJ5447">
        <v>365243</v>
      </c>
      <c r="BK5447">
        <v>-140</v>
      </c>
      <c r="BL5447">
        <v>365243</v>
      </c>
      <c r="BM5447">
        <v>0</v>
      </c>
    </row>
    <row r="5448" spans="1:65" x14ac:dyDescent="0.3">
      <c r="A5448">
        <v>146465</v>
      </c>
      <c r="B5448">
        <v>0</v>
      </c>
      <c r="C5448" t="s">
        <v>65</v>
      </c>
      <c r="D5448" t="s">
        <v>88</v>
      </c>
      <c r="E5448" t="s">
        <v>68</v>
      </c>
      <c r="F5448" t="s">
        <v>68</v>
      </c>
      <c r="G5448">
        <v>0</v>
      </c>
      <c r="H5448">
        <v>225000</v>
      </c>
      <c r="I5448">
        <v>956574</v>
      </c>
      <c r="J5448" t="s">
        <v>69</v>
      </c>
      <c r="K5448" t="s">
        <v>70</v>
      </c>
      <c r="L5448" t="s">
        <v>91</v>
      </c>
      <c r="M5448" t="s">
        <v>72</v>
      </c>
      <c r="N5448">
        <v>7.2508000000000003E-2</v>
      </c>
      <c r="O5448">
        <v>18849</v>
      </c>
      <c r="P5448">
        <v>5951</v>
      </c>
      <c r="Q5448">
        <v>7621</v>
      </c>
      <c r="R5448">
        <v>2134</v>
      </c>
      <c r="S5448">
        <v>1</v>
      </c>
      <c r="T5448">
        <v>1</v>
      </c>
      <c r="U5448" t="s">
        <v>123</v>
      </c>
      <c r="V5448">
        <v>16</v>
      </c>
      <c r="W5448">
        <v>0</v>
      </c>
      <c r="X5448">
        <v>1</v>
      </c>
      <c r="Y5448">
        <v>1</v>
      </c>
      <c r="Z5448">
        <v>0</v>
      </c>
      <c r="AA5448">
        <v>1</v>
      </c>
      <c r="AB5448">
        <v>1</v>
      </c>
      <c r="AC5448" t="s">
        <v>185</v>
      </c>
      <c r="AD5448">
        <v>1436077</v>
      </c>
      <c r="AE5448" t="s">
        <v>99</v>
      </c>
      <c r="AF5448">
        <v>9000</v>
      </c>
      <c r="AG5448">
        <v>0</v>
      </c>
      <c r="AH5448">
        <v>180000</v>
      </c>
      <c r="AK5448" t="s">
        <v>125</v>
      </c>
      <c r="AL5448">
        <v>20</v>
      </c>
      <c r="AM5448" t="s">
        <v>68</v>
      </c>
      <c r="AN5448">
        <v>1</v>
      </c>
      <c r="AR5448" t="s">
        <v>79</v>
      </c>
      <c r="AS5448" t="s">
        <v>77</v>
      </c>
      <c r="AT5448">
        <v>-2918</v>
      </c>
      <c r="AU5448" t="s">
        <v>76</v>
      </c>
      <c r="AV5448" t="s">
        <v>79</v>
      </c>
      <c r="AX5448" t="s">
        <v>81</v>
      </c>
      <c r="AY5448" t="s">
        <v>76</v>
      </c>
      <c r="AZ5448" t="s">
        <v>131</v>
      </c>
      <c r="BA5448" t="s">
        <v>116</v>
      </c>
      <c r="BB5448" t="s">
        <v>187</v>
      </c>
      <c r="BC5448">
        <v>0</v>
      </c>
      <c r="BD5448" t="s">
        <v>76</v>
      </c>
      <c r="BE5448">
        <v>0</v>
      </c>
      <c r="BF5448" t="s">
        <v>76</v>
      </c>
      <c r="BG5448" t="s">
        <v>132</v>
      </c>
      <c r="BH5448">
        <v>-2875</v>
      </c>
      <c r="BI5448">
        <v>-2818</v>
      </c>
      <c r="BJ5448">
        <v>365243</v>
      </c>
      <c r="BK5448">
        <v>365243</v>
      </c>
      <c r="BL5448">
        <v>365243</v>
      </c>
      <c r="BM5448">
        <v>0</v>
      </c>
    </row>
    <row r="5449" spans="1:65" x14ac:dyDescent="0.3">
      <c r="A5449">
        <v>146470</v>
      </c>
      <c r="B5449">
        <v>0</v>
      </c>
      <c r="C5449" t="s">
        <v>65</v>
      </c>
      <c r="D5449" t="s">
        <v>88</v>
      </c>
      <c r="E5449" t="s">
        <v>68</v>
      </c>
      <c r="F5449" t="s">
        <v>68</v>
      </c>
      <c r="G5449">
        <v>1</v>
      </c>
      <c r="H5449">
        <v>112500</v>
      </c>
      <c r="I5449">
        <v>573628.5</v>
      </c>
      <c r="J5449" t="s">
        <v>69</v>
      </c>
      <c r="K5449" t="s">
        <v>90</v>
      </c>
      <c r="L5449" t="s">
        <v>91</v>
      </c>
      <c r="M5449" t="s">
        <v>72</v>
      </c>
      <c r="N5449">
        <v>8.0680000000000005E-3</v>
      </c>
      <c r="O5449">
        <v>10527</v>
      </c>
      <c r="P5449">
        <v>1177</v>
      </c>
      <c r="Q5449">
        <v>1178</v>
      </c>
      <c r="R5449">
        <v>2889</v>
      </c>
      <c r="S5449">
        <v>3</v>
      </c>
      <c r="T5449">
        <v>3</v>
      </c>
      <c r="U5449" t="s">
        <v>120</v>
      </c>
      <c r="V5449">
        <v>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143</v>
      </c>
      <c r="AD5449">
        <v>1839290</v>
      </c>
      <c r="AE5449" t="s">
        <v>93</v>
      </c>
      <c r="AF5449">
        <v>14730.03</v>
      </c>
      <c r="AG5449">
        <v>96862.5</v>
      </c>
      <c r="AH5449">
        <v>92700</v>
      </c>
      <c r="AI5449">
        <v>9900</v>
      </c>
      <c r="AJ5449">
        <v>96862.5</v>
      </c>
      <c r="AK5449" t="s">
        <v>125</v>
      </c>
      <c r="AL5449">
        <v>11</v>
      </c>
      <c r="AM5449" t="s">
        <v>68</v>
      </c>
      <c r="AN5449">
        <v>1</v>
      </c>
      <c r="AO5449">
        <v>0.105087719</v>
      </c>
      <c r="AR5449" t="s">
        <v>79</v>
      </c>
      <c r="AS5449" t="s">
        <v>77</v>
      </c>
      <c r="AT5449">
        <v>-2332</v>
      </c>
      <c r="AU5449" t="s">
        <v>144</v>
      </c>
      <c r="AV5449" t="s">
        <v>79</v>
      </c>
      <c r="AX5449" t="s">
        <v>102</v>
      </c>
      <c r="AY5449" t="s">
        <v>157</v>
      </c>
      <c r="AZ5449" t="s">
        <v>96</v>
      </c>
      <c r="BA5449" t="s">
        <v>76</v>
      </c>
      <c r="BB5449" t="s">
        <v>138</v>
      </c>
      <c r="BC5449">
        <v>225</v>
      </c>
      <c r="BD5449" t="s">
        <v>157</v>
      </c>
      <c r="BE5449">
        <v>8</v>
      </c>
      <c r="BF5449" t="s">
        <v>86</v>
      </c>
      <c r="BG5449" t="s">
        <v>158</v>
      </c>
      <c r="BH5449">
        <v>365243</v>
      </c>
      <c r="BI5449">
        <v>-2299</v>
      </c>
      <c r="BJ5449">
        <v>-2089</v>
      </c>
      <c r="BK5449">
        <v>-2089</v>
      </c>
      <c r="BL5449">
        <v>-2075</v>
      </c>
      <c r="BM5449">
        <v>1</v>
      </c>
    </row>
    <row r="5450" spans="1:65" x14ac:dyDescent="0.3">
      <c r="A5450">
        <v>146490</v>
      </c>
      <c r="B5450">
        <v>0</v>
      </c>
      <c r="C5450" t="s">
        <v>65</v>
      </c>
      <c r="D5450" t="s">
        <v>88</v>
      </c>
      <c r="E5450" t="s">
        <v>67</v>
      </c>
      <c r="F5450" t="s">
        <v>68</v>
      </c>
      <c r="G5450">
        <v>0</v>
      </c>
      <c r="H5450">
        <v>112500</v>
      </c>
      <c r="I5450">
        <v>445500</v>
      </c>
      <c r="J5450" t="s">
        <v>69</v>
      </c>
      <c r="K5450" t="s">
        <v>70</v>
      </c>
      <c r="L5450" t="s">
        <v>119</v>
      </c>
      <c r="M5450" t="s">
        <v>72</v>
      </c>
      <c r="N5450">
        <v>1.5221E-2</v>
      </c>
      <c r="O5450">
        <v>17945</v>
      </c>
      <c r="P5450">
        <v>4125</v>
      </c>
      <c r="Q5450">
        <v>11167</v>
      </c>
      <c r="R5450">
        <v>1477</v>
      </c>
      <c r="S5450">
        <v>2</v>
      </c>
      <c r="T5450">
        <v>2</v>
      </c>
      <c r="U5450" t="s">
        <v>73</v>
      </c>
      <c r="V5450">
        <v>11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t="s">
        <v>174</v>
      </c>
      <c r="AD5450">
        <v>2389082</v>
      </c>
      <c r="AE5450" t="s">
        <v>65</v>
      </c>
      <c r="AG5450">
        <v>0</v>
      </c>
      <c r="AH5450">
        <v>0</v>
      </c>
      <c r="AK5450" t="s">
        <v>125</v>
      </c>
      <c r="AL5450">
        <v>12</v>
      </c>
      <c r="AM5450" t="s">
        <v>68</v>
      </c>
      <c r="AN5450">
        <v>1</v>
      </c>
      <c r="AR5450" t="s">
        <v>76</v>
      </c>
      <c r="AS5450" t="s">
        <v>129</v>
      </c>
      <c r="AT5450">
        <v>-191</v>
      </c>
      <c r="AU5450" t="s">
        <v>76</v>
      </c>
      <c r="AV5450" t="s">
        <v>79</v>
      </c>
      <c r="AX5450" t="s">
        <v>81</v>
      </c>
      <c r="AY5450" t="s">
        <v>76</v>
      </c>
      <c r="AZ5450" t="s">
        <v>76</v>
      </c>
      <c r="BA5450" t="s">
        <v>76</v>
      </c>
      <c r="BB5450" t="s">
        <v>121</v>
      </c>
      <c r="BC5450">
        <v>-1</v>
      </c>
      <c r="BD5450" t="s">
        <v>76</v>
      </c>
      <c r="BF5450" t="s">
        <v>76</v>
      </c>
      <c r="BG5450" t="s">
        <v>82</v>
      </c>
    </row>
    <row r="5451" spans="1:65" x14ac:dyDescent="0.3">
      <c r="A5451">
        <v>146499</v>
      </c>
      <c r="B5451">
        <v>0</v>
      </c>
      <c r="C5451" t="s">
        <v>65</v>
      </c>
      <c r="D5451" t="s">
        <v>88</v>
      </c>
      <c r="E5451" t="s">
        <v>67</v>
      </c>
      <c r="F5451" t="s">
        <v>68</v>
      </c>
      <c r="G5451">
        <v>0</v>
      </c>
      <c r="H5451">
        <v>157500</v>
      </c>
      <c r="I5451">
        <v>188685</v>
      </c>
      <c r="J5451" t="s">
        <v>69</v>
      </c>
      <c r="K5451" t="s">
        <v>90</v>
      </c>
      <c r="L5451" t="s">
        <v>71</v>
      </c>
      <c r="M5451" t="s">
        <v>72</v>
      </c>
      <c r="N5451">
        <v>2.0712999999999999E-2</v>
      </c>
      <c r="O5451">
        <v>11883</v>
      </c>
      <c r="P5451">
        <v>2450</v>
      </c>
      <c r="Q5451">
        <v>5655</v>
      </c>
      <c r="R5451">
        <v>4093</v>
      </c>
      <c r="S5451">
        <v>3</v>
      </c>
      <c r="T5451">
        <v>2</v>
      </c>
      <c r="U5451" t="s">
        <v>125</v>
      </c>
      <c r="V5451">
        <v>7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243</v>
      </c>
      <c r="AD5451">
        <v>1561222</v>
      </c>
      <c r="AE5451" t="s">
        <v>65</v>
      </c>
      <c r="AF5451">
        <v>28222.154999999999</v>
      </c>
      <c r="AG5451">
        <v>450000</v>
      </c>
      <c r="AH5451">
        <v>545040</v>
      </c>
      <c r="AJ5451">
        <v>450000</v>
      </c>
      <c r="AK5451" t="s">
        <v>123</v>
      </c>
      <c r="AL5451">
        <v>11</v>
      </c>
      <c r="AM5451" t="s">
        <v>68</v>
      </c>
      <c r="AN5451">
        <v>1</v>
      </c>
      <c r="AR5451" t="s">
        <v>225</v>
      </c>
      <c r="AS5451" t="s">
        <v>77</v>
      </c>
      <c r="AT5451">
        <v>-92</v>
      </c>
      <c r="AU5451" t="s">
        <v>78</v>
      </c>
      <c r="AV5451" t="s">
        <v>79</v>
      </c>
      <c r="AW5451" t="s">
        <v>80</v>
      </c>
      <c r="AX5451" t="s">
        <v>81</v>
      </c>
      <c r="AY5451" t="s">
        <v>76</v>
      </c>
      <c r="AZ5451" t="s">
        <v>82</v>
      </c>
      <c r="BA5451" t="s">
        <v>83</v>
      </c>
      <c r="BB5451" t="s">
        <v>121</v>
      </c>
      <c r="BC5451">
        <v>0</v>
      </c>
      <c r="BD5451" t="s">
        <v>76</v>
      </c>
      <c r="BE5451">
        <v>24</v>
      </c>
      <c r="BF5451" t="s">
        <v>112</v>
      </c>
      <c r="BG5451" t="s">
        <v>150</v>
      </c>
      <c r="BH5451">
        <v>365243</v>
      </c>
      <c r="BI5451">
        <v>-61</v>
      </c>
      <c r="BJ5451">
        <v>629</v>
      </c>
      <c r="BK5451">
        <v>365243</v>
      </c>
      <c r="BL5451">
        <v>365243</v>
      </c>
      <c r="BM5451">
        <v>0</v>
      </c>
    </row>
    <row r="5452" spans="1:65" x14ac:dyDescent="0.3">
      <c r="A5452">
        <v>146511</v>
      </c>
      <c r="B5452">
        <v>0</v>
      </c>
      <c r="C5452" t="s">
        <v>65</v>
      </c>
      <c r="D5452" t="s">
        <v>66</v>
      </c>
      <c r="E5452" t="s">
        <v>68</v>
      </c>
      <c r="F5452" t="s">
        <v>67</v>
      </c>
      <c r="G5452">
        <v>0</v>
      </c>
      <c r="H5452">
        <v>225000</v>
      </c>
      <c r="I5452">
        <v>225000</v>
      </c>
      <c r="J5452" t="s">
        <v>89</v>
      </c>
      <c r="K5452" t="s">
        <v>70</v>
      </c>
      <c r="L5452" t="s">
        <v>91</v>
      </c>
      <c r="M5452" t="s">
        <v>72</v>
      </c>
      <c r="N5452">
        <v>2.8663000000000001E-2</v>
      </c>
      <c r="O5452">
        <v>17762</v>
      </c>
      <c r="P5452">
        <v>2484</v>
      </c>
      <c r="Q5452">
        <v>704</v>
      </c>
      <c r="R5452">
        <v>1264</v>
      </c>
      <c r="S5452">
        <v>2</v>
      </c>
      <c r="T5452">
        <v>2</v>
      </c>
      <c r="U5452" t="s">
        <v>94</v>
      </c>
      <c r="V5452">
        <v>13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 t="s">
        <v>175</v>
      </c>
      <c r="AD5452">
        <v>2171806</v>
      </c>
      <c r="AE5452" t="s">
        <v>65</v>
      </c>
      <c r="AF5452">
        <v>12864.69</v>
      </c>
      <c r="AG5452">
        <v>135000</v>
      </c>
      <c r="AH5452">
        <v>148365</v>
      </c>
      <c r="AI5452">
        <v>0</v>
      </c>
      <c r="AJ5452">
        <v>135000</v>
      </c>
      <c r="AK5452" t="s">
        <v>94</v>
      </c>
      <c r="AL5452">
        <v>11</v>
      </c>
      <c r="AM5452" t="s">
        <v>68</v>
      </c>
      <c r="AN5452">
        <v>1</v>
      </c>
      <c r="AO5452">
        <v>0</v>
      </c>
      <c r="AR5452" t="s">
        <v>76</v>
      </c>
      <c r="AS5452" t="s">
        <v>114</v>
      </c>
      <c r="AT5452">
        <v>-2009</v>
      </c>
      <c r="AU5452" t="s">
        <v>78</v>
      </c>
      <c r="AV5452" t="s">
        <v>115</v>
      </c>
      <c r="AW5452" t="s">
        <v>80</v>
      </c>
      <c r="AX5452" t="s">
        <v>161</v>
      </c>
      <c r="AY5452" t="s">
        <v>76</v>
      </c>
      <c r="AZ5452" t="s">
        <v>82</v>
      </c>
      <c r="BA5452" t="s">
        <v>116</v>
      </c>
      <c r="BB5452" t="s">
        <v>121</v>
      </c>
      <c r="BC5452">
        <v>-1</v>
      </c>
      <c r="BD5452" t="s">
        <v>76</v>
      </c>
      <c r="BE5452">
        <v>18</v>
      </c>
      <c r="BF5452" t="s">
        <v>86</v>
      </c>
      <c r="BG5452" t="s">
        <v>172</v>
      </c>
    </row>
    <row r="5453" spans="1:65" x14ac:dyDescent="0.3">
      <c r="A5453">
        <v>146519</v>
      </c>
      <c r="B5453">
        <v>0</v>
      </c>
      <c r="C5453" t="s">
        <v>65</v>
      </c>
      <c r="D5453" t="s">
        <v>88</v>
      </c>
      <c r="E5453" t="s">
        <v>67</v>
      </c>
      <c r="F5453" t="s">
        <v>67</v>
      </c>
      <c r="G5453">
        <v>0</v>
      </c>
      <c r="H5453">
        <v>135000</v>
      </c>
      <c r="I5453">
        <v>1040463</v>
      </c>
      <c r="J5453" t="s">
        <v>69</v>
      </c>
      <c r="K5453" t="s">
        <v>90</v>
      </c>
      <c r="L5453" t="s">
        <v>91</v>
      </c>
      <c r="M5453" t="s">
        <v>72</v>
      </c>
      <c r="N5453">
        <v>4.6219999999999997E-2</v>
      </c>
      <c r="O5453">
        <v>12660</v>
      </c>
      <c r="P5453">
        <v>775</v>
      </c>
      <c r="Q5453">
        <v>6511</v>
      </c>
      <c r="R5453">
        <v>3187</v>
      </c>
      <c r="S5453">
        <v>1</v>
      </c>
      <c r="T5453">
        <v>1</v>
      </c>
      <c r="U5453" t="s">
        <v>73</v>
      </c>
      <c r="V5453">
        <v>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 t="s">
        <v>92</v>
      </c>
      <c r="AD5453">
        <v>2690466</v>
      </c>
      <c r="AE5453" t="s">
        <v>93</v>
      </c>
      <c r="AF5453">
        <v>8695.89</v>
      </c>
      <c r="AG5453">
        <v>41656.5</v>
      </c>
      <c r="AH5453">
        <v>41656.5</v>
      </c>
      <c r="AI5453">
        <v>0</v>
      </c>
      <c r="AJ5453">
        <v>41656.5</v>
      </c>
      <c r="AK5453" t="s">
        <v>123</v>
      </c>
      <c r="AL5453">
        <v>13</v>
      </c>
      <c r="AM5453" t="s">
        <v>68</v>
      </c>
      <c r="AN5453">
        <v>1</v>
      </c>
      <c r="AO5453">
        <v>0</v>
      </c>
      <c r="AR5453" t="s">
        <v>79</v>
      </c>
      <c r="AS5453" t="s">
        <v>77</v>
      </c>
      <c r="AT5453">
        <v>-81</v>
      </c>
      <c r="AU5453" t="s">
        <v>78</v>
      </c>
      <c r="AV5453" t="s">
        <v>79</v>
      </c>
      <c r="AW5453" t="s">
        <v>80</v>
      </c>
      <c r="AX5453" t="s">
        <v>161</v>
      </c>
      <c r="AY5453" t="s">
        <v>124</v>
      </c>
      <c r="AZ5453" t="s">
        <v>96</v>
      </c>
      <c r="BA5453" t="s">
        <v>76</v>
      </c>
      <c r="BB5453" t="s">
        <v>104</v>
      </c>
      <c r="BC5453">
        <v>20</v>
      </c>
      <c r="BD5453" t="s">
        <v>105</v>
      </c>
      <c r="BE5453">
        <v>6</v>
      </c>
      <c r="BF5453" t="s">
        <v>86</v>
      </c>
      <c r="BG5453" t="s">
        <v>106</v>
      </c>
      <c r="BH5453">
        <v>365243</v>
      </c>
      <c r="BI5453">
        <v>-51</v>
      </c>
      <c r="BJ5453">
        <v>99</v>
      </c>
      <c r="BK5453">
        <v>365243</v>
      </c>
      <c r="BL5453">
        <v>365243</v>
      </c>
      <c r="BM5453">
        <v>0</v>
      </c>
    </row>
    <row r="5454" spans="1:65" x14ac:dyDescent="0.3">
      <c r="A5454">
        <v>146539</v>
      </c>
      <c r="B5454">
        <v>1</v>
      </c>
      <c r="C5454" t="s">
        <v>65</v>
      </c>
      <c r="D5454" t="s">
        <v>66</v>
      </c>
      <c r="E5454" t="s">
        <v>68</v>
      </c>
      <c r="F5454" t="s">
        <v>68</v>
      </c>
      <c r="G5454">
        <v>1</v>
      </c>
      <c r="H5454">
        <v>162000</v>
      </c>
      <c r="I5454">
        <v>469152</v>
      </c>
      <c r="J5454" t="s">
        <v>69</v>
      </c>
      <c r="K5454" t="s">
        <v>70</v>
      </c>
      <c r="L5454" t="s">
        <v>71</v>
      </c>
      <c r="M5454" t="s">
        <v>72</v>
      </c>
      <c r="N5454">
        <v>2.5163999999999999E-2</v>
      </c>
      <c r="O5454">
        <v>15717</v>
      </c>
      <c r="P5454">
        <v>1051</v>
      </c>
      <c r="Q5454">
        <v>3340</v>
      </c>
      <c r="R5454">
        <v>1745</v>
      </c>
      <c r="S5454">
        <v>2</v>
      </c>
      <c r="T5454">
        <v>2</v>
      </c>
      <c r="U5454" t="s">
        <v>73</v>
      </c>
      <c r="V5454">
        <v>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 t="s">
        <v>92</v>
      </c>
      <c r="AD5454">
        <v>2067081</v>
      </c>
      <c r="AE5454" t="s">
        <v>93</v>
      </c>
      <c r="AF5454">
        <v>3459.1950000000002</v>
      </c>
      <c r="AG5454">
        <v>30456</v>
      </c>
      <c r="AH5454">
        <v>30456</v>
      </c>
      <c r="AI5454">
        <v>0</v>
      </c>
      <c r="AJ5454">
        <v>30456</v>
      </c>
      <c r="AK5454" t="s">
        <v>109</v>
      </c>
      <c r="AL5454">
        <v>12</v>
      </c>
      <c r="AM5454" t="s">
        <v>68</v>
      </c>
      <c r="AN5454">
        <v>1</v>
      </c>
      <c r="AO5454">
        <v>0</v>
      </c>
      <c r="AR5454" t="s">
        <v>79</v>
      </c>
      <c r="AS5454" t="s">
        <v>180</v>
      </c>
      <c r="AT5454">
        <v>-146</v>
      </c>
      <c r="AU5454" t="s">
        <v>78</v>
      </c>
      <c r="AV5454" t="s">
        <v>181</v>
      </c>
      <c r="AX5454" t="s">
        <v>81</v>
      </c>
      <c r="AY5454" t="s">
        <v>124</v>
      </c>
      <c r="AZ5454" t="s">
        <v>96</v>
      </c>
      <c r="BA5454" t="s">
        <v>76</v>
      </c>
      <c r="BB5454" t="s">
        <v>104</v>
      </c>
      <c r="BC5454">
        <v>65</v>
      </c>
      <c r="BD5454" t="s">
        <v>105</v>
      </c>
      <c r="BE5454">
        <v>10</v>
      </c>
      <c r="BF5454" t="s">
        <v>112</v>
      </c>
      <c r="BG5454" t="s">
        <v>208</v>
      </c>
    </row>
    <row r="5455" spans="1:65" x14ac:dyDescent="0.3">
      <c r="A5455">
        <v>146555</v>
      </c>
      <c r="B5455">
        <v>0</v>
      </c>
      <c r="C5455" t="s">
        <v>65</v>
      </c>
      <c r="D5455" t="s">
        <v>66</v>
      </c>
      <c r="E5455" t="s">
        <v>68</v>
      </c>
      <c r="F5455" t="s">
        <v>67</v>
      </c>
      <c r="G5455">
        <v>0</v>
      </c>
      <c r="H5455">
        <v>180000</v>
      </c>
      <c r="I5455">
        <v>1006920</v>
      </c>
      <c r="J5455" t="s">
        <v>69</v>
      </c>
      <c r="K5455" t="s">
        <v>70</v>
      </c>
      <c r="L5455" t="s">
        <v>91</v>
      </c>
      <c r="M5455" t="s">
        <v>72</v>
      </c>
      <c r="N5455">
        <v>1.8029E-2</v>
      </c>
      <c r="O5455">
        <v>20263</v>
      </c>
      <c r="P5455">
        <v>1986</v>
      </c>
      <c r="Q5455">
        <v>2947</v>
      </c>
      <c r="R5455">
        <v>3172</v>
      </c>
      <c r="S5455">
        <v>3</v>
      </c>
      <c r="T5455">
        <v>3</v>
      </c>
      <c r="U5455" t="s">
        <v>73</v>
      </c>
      <c r="V5455">
        <v>14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 t="s">
        <v>92</v>
      </c>
      <c r="AD5455">
        <v>1912222</v>
      </c>
      <c r="AE5455" t="s">
        <v>65</v>
      </c>
      <c r="AG5455">
        <v>0</v>
      </c>
      <c r="AH5455">
        <v>0</v>
      </c>
      <c r="AK5455" t="s">
        <v>109</v>
      </c>
      <c r="AL5455">
        <v>9</v>
      </c>
      <c r="AM5455" t="s">
        <v>68</v>
      </c>
      <c r="AN5455">
        <v>1</v>
      </c>
      <c r="AR5455" t="s">
        <v>76</v>
      </c>
      <c r="AS5455" t="s">
        <v>129</v>
      </c>
      <c r="AT5455">
        <v>-215</v>
      </c>
      <c r="AU5455" t="s">
        <v>76</v>
      </c>
      <c r="AV5455" t="s">
        <v>79</v>
      </c>
      <c r="AX5455" t="s">
        <v>81</v>
      </c>
      <c r="AY5455" t="s">
        <v>76</v>
      </c>
      <c r="AZ5455" t="s">
        <v>76</v>
      </c>
      <c r="BA5455" t="s">
        <v>76</v>
      </c>
      <c r="BB5455" t="s">
        <v>121</v>
      </c>
      <c r="BC5455">
        <v>-1</v>
      </c>
      <c r="BD5455" t="s">
        <v>76</v>
      </c>
      <c r="BF5455" t="s">
        <v>76</v>
      </c>
      <c r="BG5455" t="s">
        <v>82</v>
      </c>
    </row>
    <row r="5456" spans="1:65" x14ac:dyDescent="0.3">
      <c r="A5456">
        <v>146569</v>
      </c>
      <c r="B5456">
        <v>0</v>
      </c>
      <c r="C5456" t="s">
        <v>65</v>
      </c>
      <c r="D5456" t="s">
        <v>66</v>
      </c>
      <c r="E5456" t="s">
        <v>68</v>
      </c>
      <c r="F5456" t="s">
        <v>68</v>
      </c>
      <c r="G5456">
        <v>0</v>
      </c>
      <c r="H5456">
        <v>225000</v>
      </c>
      <c r="I5456">
        <v>706500</v>
      </c>
      <c r="J5456" t="s">
        <v>69</v>
      </c>
      <c r="K5456" t="s">
        <v>126</v>
      </c>
      <c r="L5456" t="s">
        <v>91</v>
      </c>
      <c r="M5456" t="s">
        <v>72</v>
      </c>
      <c r="N5456">
        <v>1.8208999999999999E-2</v>
      </c>
      <c r="O5456">
        <v>17679</v>
      </c>
      <c r="P5456">
        <v>3051</v>
      </c>
      <c r="Q5456">
        <v>5513</v>
      </c>
      <c r="R5456">
        <v>1230</v>
      </c>
      <c r="S5456">
        <v>3</v>
      </c>
      <c r="T5456">
        <v>3</v>
      </c>
      <c r="U5456" t="s">
        <v>123</v>
      </c>
      <c r="V5456">
        <v>10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 t="s">
        <v>135</v>
      </c>
      <c r="AD5456">
        <v>2571243</v>
      </c>
      <c r="AE5456" t="s">
        <v>93</v>
      </c>
      <c r="AF5456">
        <v>4408.0200000000004</v>
      </c>
      <c r="AG5456">
        <v>40077</v>
      </c>
      <c r="AH5456">
        <v>39640.5</v>
      </c>
      <c r="AI5456">
        <v>4009.5</v>
      </c>
      <c r="AJ5456">
        <v>40077</v>
      </c>
      <c r="AK5456" t="s">
        <v>75</v>
      </c>
      <c r="AL5456">
        <v>8</v>
      </c>
      <c r="AM5456" t="s">
        <v>68</v>
      </c>
      <c r="AN5456">
        <v>1</v>
      </c>
      <c r="AO5456">
        <v>0.10003917499999999</v>
      </c>
      <c r="AR5456" t="s">
        <v>79</v>
      </c>
      <c r="AS5456" t="s">
        <v>77</v>
      </c>
      <c r="AT5456">
        <v>-2689</v>
      </c>
      <c r="AU5456" t="s">
        <v>78</v>
      </c>
      <c r="AV5456" t="s">
        <v>79</v>
      </c>
      <c r="AW5456" t="s">
        <v>110</v>
      </c>
      <c r="AX5456" t="s">
        <v>81</v>
      </c>
      <c r="AY5456" t="s">
        <v>103</v>
      </c>
      <c r="AZ5456" t="s">
        <v>96</v>
      </c>
      <c r="BA5456" t="s">
        <v>76</v>
      </c>
      <c r="BB5456" t="s">
        <v>104</v>
      </c>
      <c r="BC5456">
        <v>-1</v>
      </c>
      <c r="BD5456" t="s">
        <v>85</v>
      </c>
      <c r="BE5456">
        <v>12</v>
      </c>
      <c r="BF5456" t="s">
        <v>86</v>
      </c>
      <c r="BG5456" t="s">
        <v>151</v>
      </c>
      <c r="BH5456">
        <v>365243</v>
      </c>
      <c r="BI5456">
        <v>-2658</v>
      </c>
      <c r="BJ5456">
        <v>-2328</v>
      </c>
      <c r="BK5456">
        <v>-2388</v>
      </c>
      <c r="BL5456">
        <v>-2381</v>
      </c>
      <c r="BM5456">
        <v>1</v>
      </c>
    </row>
    <row r="5457" spans="1:65" x14ac:dyDescent="0.3">
      <c r="A5457">
        <v>146575</v>
      </c>
      <c r="B5457">
        <v>0</v>
      </c>
      <c r="C5457" t="s">
        <v>65</v>
      </c>
      <c r="D5457" t="s">
        <v>66</v>
      </c>
      <c r="E5457" t="s">
        <v>67</v>
      </c>
      <c r="F5457" t="s">
        <v>68</v>
      </c>
      <c r="G5457">
        <v>0</v>
      </c>
      <c r="H5457">
        <v>90000</v>
      </c>
      <c r="I5457">
        <v>270126</v>
      </c>
      <c r="J5457" t="s">
        <v>69</v>
      </c>
      <c r="K5457" t="s">
        <v>70</v>
      </c>
      <c r="L5457" t="s">
        <v>91</v>
      </c>
      <c r="M5457" t="s">
        <v>72</v>
      </c>
      <c r="N5457">
        <v>1.5221E-2</v>
      </c>
      <c r="O5457">
        <v>13018</v>
      </c>
      <c r="P5457">
        <v>786</v>
      </c>
      <c r="Q5457">
        <v>690</v>
      </c>
      <c r="R5457">
        <v>3920</v>
      </c>
      <c r="S5457">
        <v>2</v>
      </c>
      <c r="T5457">
        <v>2</v>
      </c>
      <c r="U5457" t="s">
        <v>125</v>
      </c>
      <c r="V5457">
        <v>11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1</v>
      </c>
      <c r="AC5457" t="s">
        <v>173</v>
      </c>
      <c r="AD5457">
        <v>1528411</v>
      </c>
      <c r="AE5457" t="s">
        <v>65</v>
      </c>
      <c r="AF5457">
        <v>16075.08</v>
      </c>
      <c r="AG5457">
        <v>135000</v>
      </c>
      <c r="AH5457">
        <v>173839.5</v>
      </c>
      <c r="AJ5457">
        <v>135000</v>
      </c>
      <c r="AK5457" t="s">
        <v>109</v>
      </c>
      <c r="AL5457">
        <v>8</v>
      </c>
      <c r="AM5457" t="s">
        <v>68</v>
      </c>
      <c r="AN5457">
        <v>1</v>
      </c>
      <c r="AR5457" t="s">
        <v>202</v>
      </c>
      <c r="AS5457" t="s">
        <v>114</v>
      </c>
      <c r="AT5457">
        <v>-515</v>
      </c>
      <c r="AU5457" t="s">
        <v>78</v>
      </c>
      <c r="AV5457" t="s">
        <v>165</v>
      </c>
      <c r="AX5457" t="s">
        <v>81</v>
      </c>
      <c r="AY5457" t="s">
        <v>76</v>
      </c>
      <c r="AZ5457" t="s">
        <v>82</v>
      </c>
      <c r="BA5457" t="s">
        <v>83</v>
      </c>
      <c r="BB5457" t="s">
        <v>104</v>
      </c>
      <c r="BC5457">
        <v>40</v>
      </c>
      <c r="BD5457" t="s">
        <v>105</v>
      </c>
      <c r="BE5457">
        <v>18</v>
      </c>
      <c r="BF5457" t="s">
        <v>86</v>
      </c>
      <c r="BG5457" t="s">
        <v>87</v>
      </c>
    </row>
    <row r="5458" spans="1:65" x14ac:dyDescent="0.3">
      <c r="A5458">
        <v>146580</v>
      </c>
      <c r="B5458">
        <v>0</v>
      </c>
      <c r="C5458" t="s">
        <v>65</v>
      </c>
      <c r="D5458" t="s">
        <v>88</v>
      </c>
      <c r="E5458" t="s">
        <v>68</v>
      </c>
      <c r="F5458" t="s">
        <v>68</v>
      </c>
      <c r="G5458">
        <v>1</v>
      </c>
      <c r="H5458">
        <v>157500</v>
      </c>
      <c r="I5458">
        <v>701730</v>
      </c>
      <c r="J5458" t="s">
        <v>69</v>
      </c>
      <c r="K5458" t="s">
        <v>70</v>
      </c>
      <c r="L5458" t="s">
        <v>119</v>
      </c>
      <c r="M5458" t="s">
        <v>72</v>
      </c>
      <c r="N5458">
        <v>1.0276E-2</v>
      </c>
      <c r="O5458">
        <v>16383</v>
      </c>
      <c r="P5458">
        <v>289</v>
      </c>
      <c r="Q5458">
        <v>3416</v>
      </c>
      <c r="R5458">
        <v>5400</v>
      </c>
      <c r="S5458">
        <v>2</v>
      </c>
      <c r="T5458">
        <v>2</v>
      </c>
      <c r="U5458" t="s">
        <v>123</v>
      </c>
      <c r="V5458">
        <v>10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 t="s">
        <v>108</v>
      </c>
      <c r="AD5458">
        <v>1381768</v>
      </c>
      <c r="AE5458" t="s">
        <v>93</v>
      </c>
      <c r="AF5458">
        <v>10330.334999999999</v>
      </c>
      <c r="AG5458">
        <v>111960</v>
      </c>
      <c r="AH5458">
        <v>100764</v>
      </c>
      <c r="AI5458">
        <v>11196</v>
      </c>
      <c r="AJ5458">
        <v>111960</v>
      </c>
      <c r="AK5458" t="s">
        <v>120</v>
      </c>
      <c r="AL5458">
        <v>14</v>
      </c>
      <c r="AM5458" t="s">
        <v>68</v>
      </c>
      <c r="AN5458">
        <v>1</v>
      </c>
      <c r="AO5458">
        <v>0.108909091</v>
      </c>
      <c r="AR5458" t="s">
        <v>79</v>
      </c>
      <c r="AS5458" t="s">
        <v>77</v>
      </c>
      <c r="AT5458">
        <v>-334</v>
      </c>
      <c r="AU5458" t="s">
        <v>78</v>
      </c>
      <c r="AV5458" t="s">
        <v>79</v>
      </c>
      <c r="AW5458" t="s">
        <v>101</v>
      </c>
      <c r="AX5458" t="s">
        <v>102</v>
      </c>
      <c r="AY5458" t="s">
        <v>157</v>
      </c>
      <c r="AZ5458" t="s">
        <v>96</v>
      </c>
      <c r="BA5458" t="s">
        <v>76</v>
      </c>
      <c r="BB5458" t="s">
        <v>138</v>
      </c>
      <c r="BC5458">
        <v>80</v>
      </c>
      <c r="BD5458" t="s">
        <v>85</v>
      </c>
      <c r="BE5458">
        <v>12</v>
      </c>
      <c r="BF5458" t="s">
        <v>147</v>
      </c>
      <c r="BG5458" t="s">
        <v>158</v>
      </c>
      <c r="BH5458">
        <v>365243</v>
      </c>
      <c r="BI5458">
        <v>-303</v>
      </c>
      <c r="BJ5458">
        <v>27</v>
      </c>
      <c r="BK5458">
        <v>-183</v>
      </c>
      <c r="BL5458">
        <v>-176</v>
      </c>
      <c r="BM5458">
        <v>0</v>
      </c>
    </row>
    <row r="5459" spans="1:65" x14ac:dyDescent="0.3">
      <c r="A5459">
        <v>146581</v>
      </c>
      <c r="B5459">
        <v>1</v>
      </c>
      <c r="C5459" t="s">
        <v>65</v>
      </c>
      <c r="D5459" t="s">
        <v>66</v>
      </c>
      <c r="E5459" t="s">
        <v>68</v>
      </c>
      <c r="F5459" t="s">
        <v>68</v>
      </c>
      <c r="G5459">
        <v>1</v>
      </c>
      <c r="H5459">
        <v>180000</v>
      </c>
      <c r="I5459">
        <v>495216</v>
      </c>
      <c r="J5459" t="s">
        <v>69</v>
      </c>
      <c r="K5459" t="s">
        <v>70</v>
      </c>
      <c r="L5459" t="s">
        <v>91</v>
      </c>
      <c r="M5459" t="s">
        <v>72</v>
      </c>
      <c r="N5459">
        <v>1.8029E-2</v>
      </c>
      <c r="O5459">
        <v>13791</v>
      </c>
      <c r="P5459">
        <v>5028</v>
      </c>
      <c r="Q5459">
        <v>308</v>
      </c>
      <c r="R5459">
        <v>4436</v>
      </c>
      <c r="S5459">
        <v>3</v>
      </c>
      <c r="T5459">
        <v>3</v>
      </c>
      <c r="U5459" t="s">
        <v>94</v>
      </c>
      <c r="V5459">
        <v>8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0</v>
      </c>
      <c r="AC5459" t="s">
        <v>134</v>
      </c>
      <c r="AD5459">
        <v>2028470</v>
      </c>
      <c r="AE5459" t="s">
        <v>93</v>
      </c>
      <c r="AF5459">
        <v>5257.62</v>
      </c>
      <c r="AG5459">
        <v>33957</v>
      </c>
      <c r="AH5459">
        <v>43240.5</v>
      </c>
      <c r="AI5459">
        <v>0</v>
      </c>
      <c r="AJ5459">
        <v>33957</v>
      </c>
      <c r="AK5459" t="s">
        <v>75</v>
      </c>
      <c r="AL5459">
        <v>8</v>
      </c>
      <c r="AM5459" t="s">
        <v>68</v>
      </c>
      <c r="AN5459">
        <v>1</v>
      </c>
      <c r="AO5459">
        <v>0</v>
      </c>
      <c r="AR5459" t="s">
        <v>79</v>
      </c>
      <c r="AS5459" t="s">
        <v>77</v>
      </c>
      <c r="AT5459">
        <v>-664</v>
      </c>
      <c r="AU5459" t="s">
        <v>78</v>
      </c>
      <c r="AV5459" t="s">
        <v>79</v>
      </c>
      <c r="AX5459" t="s">
        <v>81</v>
      </c>
      <c r="AY5459" t="s">
        <v>124</v>
      </c>
      <c r="AZ5459" t="s">
        <v>96</v>
      </c>
      <c r="BA5459" t="s">
        <v>76</v>
      </c>
      <c r="BB5459" t="s">
        <v>104</v>
      </c>
      <c r="BC5459">
        <v>52</v>
      </c>
      <c r="BD5459" t="s">
        <v>105</v>
      </c>
      <c r="BE5459">
        <v>12</v>
      </c>
      <c r="BF5459" t="s">
        <v>86</v>
      </c>
      <c r="BG5459" t="s">
        <v>106</v>
      </c>
      <c r="BH5459">
        <v>365243</v>
      </c>
      <c r="BI5459">
        <v>-633</v>
      </c>
      <c r="BJ5459">
        <v>-303</v>
      </c>
      <c r="BK5459">
        <v>-483</v>
      </c>
      <c r="BL5459">
        <v>-475</v>
      </c>
      <c r="BM5459">
        <v>0</v>
      </c>
    </row>
    <row r="5460" spans="1:65" x14ac:dyDescent="0.3">
      <c r="A5460">
        <v>146586</v>
      </c>
      <c r="B5460">
        <v>0</v>
      </c>
      <c r="C5460" t="s">
        <v>65</v>
      </c>
      <c r="D5460" t="s">
        <v>88</v>
      </c>
      <c r="E5460" t="s">
        <v>67</v>
      </c>
      <c r="F5460" t="s">
        <v>68</v>
      </c>
      <c r="G5460">
        <v>1</v>
      </c>
      <c r="H5460">
        <v>81000</v>
      </c>
      <c r="I5460">
        <v>254700</v>
      </c>
      <c r="J5460" t="s">
        <v>69</v>
      </c>
      <c r="K5460" t="s">
        <v>70</v>
      </c>
      <c r="L5460" t="s">
        <v>91</v>
      </c>
      <c r="M5460" t="s">
        <v>72</v>
      </c>
      <c r="N5460">
        <v>2.6391999999999999E-2</v>
      </c>
      <c r="O5460">
        <v>15256</v>
      </c>
      <c r="P5460">
        <v>3040</v>
      </c>
      <c r="Q5460">
        <v>1051</v>
      </c>
      <c r="R5460">
        <v>1804</v>
      </c>
      <c r="S5460">
        <v>2</v>
      </c>
      <c r="T5460">
        <v>2</v>
      </c>
      <c r="U5460" t="s">
        <v>120</v>
      </c>
      <c r="V5460">
        <v>15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 t="s">
        <v>159</v>
      </c>
      <c r="AD5460">
        <v>2248939</v>
      </c>
      <c r="AE5460" t="s">
        <v>93</v>
      </c>
      <c r="AF5460">
        <v>4596.12</v>
      </c>
      <c r="AG5460">
        <v>25600.5</v>
      </c>
      <c r="AH5460">
        <v>22900.5</v>
      </c>
      <c r="AI5460">
        <v>2700</v>
      </c>
      <c r="AJ5460">
        <v>25600.5</v>
      </c>
      <c r="AK5460" t="s">
        <v>94</v>
      </c>
      <c r="AL5460">
        <v>10</v>
      </c>
      <c r="AM5460" t="s">
        <v>68</v>
      </c>
      <c r="AN5460">
        <v>1</v>
      </c>
      <c r="AO5460">
        <v>0.11486281299999999</v>
      </c>
      <c r="AR5460" t="s">
        <v>79</v>
      </c>
      <c r="AS5460" t="s">
        <v>77</v>
      </c>
      <c r="AT5460">
        <v>-2797</v>
      </c>
      <c r="AU5460" t="s">
        <v>76</v>
      </c>
      <c r="AV5460" t="s">
        <v>79</v>
      </c>
      <c r="AX5460" t="s">
        <v>102</v>
      </c>
      <c r="AY5460" t="s">
        <v>124</v>
      </c>
      <c r="AZ5460" t="s">
        <v>96</v>
      </c>
      <c r="BA5460" t="s">
        <v>76</v>
      </c>
      <c r="BB5460" t="s">
        <v>104</v>
      </c>
      <c r="BC5460">
        <v>20</v>
      </c>
      <c r="BD5460" t="s">
        <v>105</v>
      </c>
      <c r="BE5460">
        <v>6</v>
      </c>
      <c r="BF5460" t="s">
        <v>112</v>
      </c>
      <c r="BG5460" t="s">
        <v>106</v>
      </c>
      <c r="BH5460">
        <v>365243</v>
      </c>
      <c r="BI5460">
        <v>-2747</v>
      </c>
      <c r="BJ5460">
        <v>-2597</v>
      </c>
      <c r="BK5460">
        <v>-2657</v>
      </c>
      <c r="BL5460">
        <v>-2572</v>
      </c>
      <c r="BM5460">
        <v>0</v>
      </c>
    </row>
    <row r="5461" spans="1:65" x14ac:dyDescent="0.3">
      <c r="A5461">
        <v>146592</v>
      </c>
      <c r="B5461">
        <v>0</v>
      </c>
      <c r="C5461" t="s">
        <v>65</v>
      </c>
      <c r="D5461" t="s">
        <v>88</v>
      </c>
      <c r="E5461" t="s">
        <v>67</v>
      </c>
      <c r="F5461" t="s">
        <v>67</v>
      </c>
      <c r="G5461">
        <v>0</v>
      </c>
      <c r="H5461">
        <v>292500</v>
      </c>
      <c r="I5461">
        <v>1034784</v>
      </c>
      <c r="J5461" t="s">
        <v>69</v>
      </c>
      <c r="K5461" t="s">
        <v>70</v>
      </c>
      <c r="L5461" t="s">
        <v>91</v>
      </c>
      <c r="M5461" t="s">
        <v>72</v>
      </c>
      <c r="N5461">
        <v>1.8849999999999999E-2</v>
      </c>
      <c r="O5461">
        <v>21573</v>
      </c>
      <c r="P5461">
        <v>10122</v>
      </c>
      <c r="Q5461">
        <v>10867</v>
      </c>
      <c r="R5461">
        <v>3975</v>
      </c>
      <c r="S5461">
        <v>2</v>
      </c>
      <c r="T5461">
        <v>2</v>
      </c>
      <c r="U5461" t="s">
        <v>73</v>
      </c>
      <c r="V5461">
        <v>15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176</v>
      </c>
      <c r="AD5461">
        <v>1586502</v>
      </c>
      <c r="AE5461" t="s">
        <v>65</v>
      </c>
      <c r="AF5461">
        <v>46486.44</v>
      </c>
      <c r="AG5461">
        <v>459000</v>
      </c>
      <c r="AH5461">
        <v>477175.5</v>
      </c>
      <c r="AJ5461">
        <v>459000</v>
      </c>
      <c r="AK5461" t="s">
        <v>125</v>
      </c>
      <c r="AL5461">
        <v>12</v>
      </c>
      <c r="AM5461" t="s">
        <v>68</v>
      </c>
      <c r="AN5461">
        <v>1</v>
      </c>
      <c r="AR5461" t="s">
        <v>76</v>
      </c>
      <c r="AS5461" t="s">
        <v>77</v>
      </c>
      <c r="AT5461">
        <v>-128</v>
      </c>
      <c r="AU5461" t="s">
        <v>78</v>
      </c>
      <c r="AV5461" t="s">
        <v>79</v>
      </c>
      <c r="AW5461" t="s">
        <v>80</v>
      </c>
      <c r="AX5461" t="s">
        <v>161</v>
      </c>
      <c r="AY5461" t="s">
        <v>76</v>
      </c>
      <c r="AZ5461" t="s">
        <v>82</v>
      </c>
      <c r="BA5461" t="s">
        <v>116</v>
      </c>
      <c r="BB5461" t="s">
        <v>121</v>
      </c>
      <c r="BC5461">
        <v>-1</v>
      </c>
      <c r="BD5461" t="s">
        <v>76</v>
      </c>
      <c r="BE5461">
        <v>12</v>
      </c>
      <c r="BF5461" t="s">
        <v>112</v>
      </c>
      <c r="BG5461" t="s">
        <v>118</v>
      </c>
      <c r="BH5461">
        <v>365243</v>
      </c>
      <c r="BI5461">
        <v>-98</v>
      </c>
      <c r="BJ5461">
        <v>232</v>
      </c>
      <c r="BK5461">
        <v>365243</v>
      </c>
      <c r="BL5461">
        <v>365243</v>
      </c>
      <c r="BM5461">
        <v>1</v>
      </c>
    </row>
    <row r="5462" spans="1:65" x14ac:dyDescent="0.3">
      <c r="A5462">
        <v>146598</v>
      </c>
      <c r="B5462">
        <v>0</v>
      </c>
      <c r="C5462" t="s">
        <v>65</v>
      </c>
      <c r="D5462" t="s">
        <v>88</v>
      </c>
      <c r="E5462" t="s">
        <v>67</v>
      </c>
      <c r="F5462" t="s">
        <v>68</v>
      </c>
      <c r="G5462">
        <v>1</v>
      </c>
      <c r="H5462">
        <v>112500</v>
      </c>
      <c r="I5462">
        <v>283500</v>
      </c>
      <c r="J5462" t="s">
        <v>69</v>
      </c>
      <c r="K5462" t="s">
        <v>70</v>
      </c>
      <c r="L5462" t="s">
        <v>91</v>
      </c>
      <c r="M5462" t="s">
        <v>142</v>
      </c>
      <c r="N5462">
        <v>2.8663000000000001E-2</v>
      </c>
      <c r="O5462">
        <v>12352</v>
      </c>
      <c r="P5462">
        <v>322</v>
      </c>
      <c r="Q5462">
        <v>1446</v>
      </c>
      <c r="R5462">
        <v>3575</v>
      </c>
      <c r="S5462">
        <v>2</v>
      </c>
      <c r="T5462">
        <v>2</v>
      </c>
      <c r="U5462" t="s">
        <v>125</v>
      </c>
      <c r="V5462">
        <v>13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 t="s">
        <v>239</v>
      </c>
      <c r="AD5462">
        <v>2675249</v>
      </c>
      <c r="AE5462" t="s">
        <v>93</v>
      </c>
      <c r="AF5462">
        <v>3378.96</v>
      </c>
      <c r="AG5462">
        <v>25425</v>
      </c>
      <c r="AH5462">
        <v>24772.5</v>
      </c>
      <c r="AI5462">
        <v>2542.5</v>
      </c>
      <c r="AJ5462">
        <v>25425</v>
      </c>
      <c r="AK5462" t="s">
        <v>94</v>
      </c>
      <c r="AL5462">
        <v>11</v>
      </c>
      <c r="AM5462" t="s">
        <v>68</v>
      </c>
      <c r="AN5462">
        <v>1</v>
      </c>
      <c r="AO5462">
        <v>0.101373371</v>
      </c>
      <c r="AR5462" t="s">
        <v>79</v>
      </c>
      <c r="AS5462" t="s">
        <v>77</v>
      </c>
      <c r="AT5462">
        <v>-1683</v>
      </c>
      <c r="AU5462" t="s">
        <v>78</v>
      </c>
      <c r="AV5462" t="s">
        <v>79</v>
      </c>
      <c r="AX5462" t="s">
        <v>81</v>
      </c>
      <c r="AY5462" t="s">
        <v>124</v>
      </c>
      <c r="AZ5462" t="s">
        <v>96</v>
      </c>
      <c r="BA5462" t="s">
        <v>76</v>
      </c>
      <c r="BB5462" t="s">
        <v>104</v>
      </c>
      <c r="BC5462">
        <v>35</v>
      </c>
      <c r="BD5462" t="s">
        <v>105</v>
      </c>
      <c r="BE5462">
        <v>10</v>
      </c>
      <c r="BF5462" t="s">
        <v>86</v>
      </c>
      <c r="BG5462" t="s">
        <v>106</v>
      </c>
      <c r="BH5462">
        <v>365243</v>
      </c>
      <c r="BI5462">
        <v>-1643</v>
      </c>
      <c r="BJ5462">
        <v>-1373</v>
      </c>
      <c r="BK5462">
        <v>-1373</v>
      </c>
      <c r="BL5462">
        <v>-1367</v>
      </c>
      <c r="BM5462">
        <v>0</v>
      </c>
    </row>
    <row r="5463" spans="1:65" x14ac:dyDescent="0.3">
      <c r="A5463">
        <v>146602</v>
      </c>
      <c r="B5463">
        <v>0</v>
      </c>
      <c r="C5463" t="s">
        <v>65</v>
      </c>
      <c r="D5463" t="s">
        <v>88</v>
      </c>
      <c r="E5463" t="s">
        <v>67</v>
      </c>
      <c r="F5463" t="s">
        <v>67</v>
      </c>
      <c r="G5463">
        <v>1</v>
      </c>
      <c r="H5463">
        <v>67500</v>
      </c>
      <c r="I5463">
        <v>339241.5</v>
      </c>
      <c r="J5463" t="s">
        <v>89</v>
      </c>
      <c r="K5463" t="s">
        <v>70</v>
      </c>
      <c r="L5463" t="s">
        <v>91</v>
      </c>
      <c r="M5463" t="s">
        <v>72</v>
      </c>
      <c r="N5463">
        <v>7.1199999999999996E-3</v>
      </c>
      <c r="O5463">
        <v>10773</v>
      </c>
      <c r="P5463">
        <v>491</v>
      </c>
      <c r="Q5463">
        <v>2523</v>
      </c>
      <c r="R5463">
        <v>2834</v>
      </c>
      <c r="S5463">
        <v>2</v>
      </c>
      <c r="T5463">
        <v>2</v>
      </c>
      <c r="U5463" t="s">
        <v>73</v>
      </c>
      <c r="V5463">
        <v>10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 t="s">
        <v>92</v>
      </c>
      <c r="AD5463">
        <v>1880269</v>
      </c>
      <c r="AE5463" t="s">
        <v>65</v>
      </c>
      <c r="AF5463">
        <v>11240.865</v>
      </c>
      <c r="AG5463">
        <v>135000</v>
      </c>
      <c r="AH5463">
        <v>170640</v>
      </c>
      <c r="AJ5463">
        <v>135000</v>
      </c>
      <c r="AK5463" t="s">
        <v>125</v>
      </c>
      <c r="AL5463">
        <v>10</v>
      </c>
      <c r="AM5463" t="s">
        <v>68</v>
      </c>
      <c r="AN5463">
        <v>1</v>
      </c>
      <c r="AR5463" t="s">
        <v>152</v>
      </c>
      <c r="AS5463" t="s">
        <v>77</v>
      </c>
      <c r="AT5463">
        <v>-93</v>
      </c>
      <c r="AU5463" t="s">
        <v>78</v>
      </c>
      <c r="AV5463" t="s">
        <v>79</v>
      </c>
      <c r="AW5463" t="s">
        <v>80</v>
      </c>
      <c r="AX5463" t="s">
        <v>102</v>
      </c>
      <c r="AY5463" t="s">
        <v>76</v>
      </c>
      <c r="AZ5463" t="s">
        <v>82</v>
      </c>
      <c r="BA5463" t="s">
        <v>83</v>
      </c>
      <c r="BB5463" t="s">
        <v>121</v>
      </c>
      <c r="BC5463">
        <v>-1</v>
      </c>
      <c r="BD5463" t="s">
        <v>76</v>
      </c>
      <c r="BE5463">
        <v>24</v>
      </c>
      <c r="BF5463" t="s">
        <v>147</v>
      </c>
      <c r="BG5463" t="s">
        <v>196</v>
      </c>
      <c r="BH5463">
        <v>365243</v>
      </c>
      <c r="BI5463">
        <v>-63</v>
      </c>
      <c r="BJ5463">
        <v>627</v>
      </c>
      <c r="BK5463">
        <v>365243</v>
      </c>
      <c r="BL5463">
        <v>365243</v>
      </c>
      <c r="BM5463">
        <v>1</v>
      </c>
    </row>
    <row r="5464" spans="1:65" x14ac:dyDescent="0.3">
      <c r="A5464">
        <v>146603</v>
      </c>
      <c r="B5464">
        <v>0</v>
      </c>
      <c r="C5464" t="s">
        <v>65</v>
      </c>
      <c r="D5464" t="s">
        <v>66</v>
      </c>
      <c r="E5464" t="s">
        <v>68</v>
      </c>
      <c r="F5464" t="s">
        <v>68</v>
      </c>
      <c r="G5464">
        <v>0</v>
      </c>
      <c r="H5464">
        <v>180000</v>
      </c>
      <c r="I5464">
        <v>254700</v>
      </c>
      <c r="J5464" t="s">
        <v>89</v>
      </c>
      <c r="K5464" t="s">
        <v>90</v>
      </c>
      <c r="L5464" t="s">
        <v>91</v>
      </c>
      <c r="M5464" t="s">
        <v>72</v>
      </c>
      <c r="N5464">
        <v>8.6250000000000007E-3</v>
      </c>
      <c r="O5464">
        <v>15381</v>
      </c>
      <c r="P5464">
        <v>6576</v>
      </c>
      <c r="Q5464">
        <v>2370</v>
      </c>
      <c r="R5464">
        <v>3443</v>
      </c>
      <c r="S5464">
        <v>2</v>
      </c>
      <c r="T5464">
        <v>2</v>
      </c>
      <c r="U5464" t="s">
        <v>125</v>
      </c>
      <c r="V5464">
        <v>17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 t="s">
        <v>141</v>
      </c>
      <c r="AD5464">
        <v>1350464</v>
      </c>
      <c r="AE5464" t="s">
        <v>99</v>
      </c>
      <c r="AG5464">
        <v>0</v>
      </c>
      <c r="AH5464">
        <v>0</v>
      </c>
      <c r="AK5464" t="s">
        <v>120</v>
      </c>
      <c r="AL5464">
        <v>13</v>
      </c>
      <c r="AM5464" t="s">
        <v>68</v>
      </c>
      <c r="AN5464">
        <v>1</v>
      </c>
      <c r="AR5464" t="s">
        <v>79</v>
      </c>
      <c r="AS5464" t="s">
        <v>129</v>
      </c>
      <c r="AT5464">
        <v>-237</v>
      </c>
      <c r="AU5464" t="s">
        <v>76</v>
      </c>
      <c r="AV5464" t="s">
        <v>79</v>
      </c>
      <c r="AX5464" t="s">
        <v>81</v>
      </c>
      <c r="AY5464" t="s">
        <v>76</v>
      </c>
      <c r="AZ5464" t="s">
        <v>76</v>
      </c>
      <c r="BA5464" t="s">
        <v>76</v>
      </c>
      <c r="BB5464" t="s">
        <v>121</v>
      </c>
      <c r="BC5464">
        <v>-1</v>
      </c>
      <c r="BD5464" t="s">
        <v>76</v>
      </c>
      <c r="BF5464" t="s">
        <v>76</v>
      </c>
      <c r="BG5464" t="s">
        <v>132</v>
      </c>
    </row>
    <row r="5465" spans="1:65" x14ac:dyDescent="0.3">
      <c r="A5465">
        <v>146604</v>
      </c>
      <c r="B5465">
        <v>0</v>
      </c>
      <c r="C5465" t="s">
        <v>65</v>
      </c>
      <c r="D5465" t="s">
        <v>88</v>
      </c>
      <c r="E5465" t="s">
        <v>68</v>
      </c>
      <c r="F5465" t="s">
        <v>68</v>
      </c>
      <c r="G5465">
        <v>0</v>
      </c>
      <c r="H5465">
        <v>270000</v>
      </c>
      <c r="I5465">
        <v>1314117</v>
      </c>
      <c r="J5465" t="s">
        <v>113</v>
      </c>
      <c r="K5465" t="s">
        <v>90</v>
      </c>
      <c r="L5465" t="s">
        <v>139</v>
      </c>
      <c r="M5465" t="s">
        <v>72</v>
      </c>
      <c r="N5465">
        <v>1.1657000000000001E-2</v>
      </c>
      <c r="O5465">
        <v>23130</v>
      </c>
      <c r="P5465">
        <v>365243</v>
      </c>
      <c r="Q5465">
        <v>9641</v>
      </c>
      <c r="R5465">
        <v>3959</v>
      </c>
      <c r="S5465">
        <v>1</v>
      </c>
      <c r="T5465">
        <v>1</v>
      </c>
      <c r="U5465" t="s">
        <v>123</v>
      </c>
      <c r="V5465">
        <v>16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 t="s">
        <v>76</v>
      </c>
      <c r="AD5465">
        <v>2327570</v>
      </c>
      <c r="AE5465" t="s">
        <v>93</v>
      </c>
      <c r="AF5465">
        <v>8014.2749999999996</v>
      </c>
      <c r="AG5465">
        <v>85275</v>
      </c>
      <c r="AH5465">
        <v>84852</v>
      </c>
      <c r="AI5465">
        <v>8527.5</v>
      </c>
      <c r="AJ5465">
        <v>85275</v>
      </c>
      <c r="AK5465" t="s">
        <v>123</v>
      </c>
      <c r="AL5465">
        <v>17</v>
      </c>
      <c r="AM5465" t="s">
        <v>68</v>
      </c>
      <c r="AN5465">
        <v>1</v>
      </c>
      <c r="AO5465">
        <v>9.9456762000000004E-2</v>
      </c>
      <c r="AR5465" t="s">
        <v>79</v>
      </c>
      <c r="AS5465" t="s">
        <v>77</v>
      </c>
      <c r="AT5465">
        <v>-203</v>
      </c>
      <c r="AU5465" t="s">
        <v>78</v>
      </c>
      <c r="AV5465" t="s">
        <v>79</v>
      </c>
      <c r="AW5465" t="s">
        <v>80</v>
      </c>
      <c r="AX5465" t="s">
        <v>81</v>
      </c>
      <c r="AY5465" t="s">
        <v>95</v>
      </c>
      <c r="AZ5465" t="s">
        <v>96</v>
      </c>
      <c r="BA5465" t="s">
        <v>76</v>
      </c>
      <c r="BB5465" t="s">
        <v>84</v>
      </c>
      <c r="BC5465">
        <v>250</v>
      </c>
      <c r="BD5465" t="s">
        <v>85</v>
      </c>
      <c r="BE5465">
        <v>12</v>
      </c>
      <c r="BF5465" t="s">
        <v>112</v>
      </c>
      <c r="BG5465" t="s">
        <v>151</v>
      </c>
      <c r="BH5465">
        <v>365243</v>
      </c>
      <c r="BI5465">
        <v>-173</v>
      </c>
      <c r="BJ5465">
        <v>157</v>
      </c>
      <c r="BK5465">
        <v>365243</v>
      </c>
      <c r="BL5465">
        <v>365243</v>
      </c>
      <c r="BM5465">
        <v>1</v>
      </c>
    </row>
    <row r="5466" spans="1:65" x14ac:dyDescent="0.3">
      <c r="A5466">
        <v>146606</v>
      </c>
      <c r="B5466">
        <v>0</v>
      </c>
      <c r="C5466" t="s">
        <v>65</v>
      </c>
      <c r="D5466" t="s">
        <v>88</v>
      </c>
      <c r="E5466" t="s">
        <v>68</v>
      </c>
      <c r="F5466" t="s">
        <v>68</v>
      </c>
      <c r="G5466">
        <v>0</v>
      </c>
      <c r="H5466">
        <v>112500</v>
      </c>
      <c r="I5466">
        <v>450000</v>
      </c>
      <c r="J5466" t="s">
        <v>89</v>
      </c>
      <c r="K5466" t="s">
        <v>70</v>
      </c>
      <c r="L5466" t="s">
        <v>71</v>
      </c>
      <c r="M5466" t="s">
        <v>72</v>
      </c>
      <c r="N5466">
        <v>2.6391999999999999E-2</v>
      </c>
      <c r="O5466">
        <v>14763</v>
      </c>
      <c r="P5466">
        <v>3040</v>
      </c>
      <c r="Q5466">
        <v>5127</v>
      </c>
      <c r="R5466">
        <v>3790</v>
      </c>
      <c r="S5466">
        <v>2</v>
      </c>
      <c r="T5466">
        <v>2</v>
      </c>
      <c r="U5466" t="s">
        <v>123</v>
      </c>
      <c r="V5466">
        <v>13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92</v>
      </c>
      <c r="AD5466">
        <v>1157686</v>
      </c>
      <c r="AE5466" t="s">
        <v>93</v>
      </c>
      <c r="AF5466">
        <v>12507.525</v>
      </c>
      <c r="AG5466">
        <v>69696</v>
      </c>
      <c r="AH5466">
        <v>66037.5</v>
      </c>
      <c r="AI5466">
        <v>6970.5</v>
      </c>
      <c r="AJ5466">
        <v>69696</v>
      </c>
      <c r="AK5466" t="s">
        <v>75</v>
      </c>
      <c r="AL5466">
        <v>16</v>
      </c>
      <c r="AM5466" t="s">
        <v>68</v>
      </c>
      <c r="AN5466">
        <v>1</v>
      </c>
      <c r="AO5466">
        <v>0.10398186700000001</v>
      </c>
      <c r="AR5466" t="s">
        <v>79</v>
      </c>
      <c r="AS5466" t="s">
        <v>77</v>
      </c>
      <c r="AT5466">
        <v>-827</v>
      </c>
      <c r="AU5466" t="s">
        <v>78</v>
      </c>
      <c r="AV5466" t="s">
        <v>79</v>
      </c>
      <c r="AW5466" t="s">
        <v>101</v>
      </c>
      <c r="AX5466" t="s">
        <v>102</v>
      </c>
      <c r="AY5466" t="s">
        <v>111</v>
      </c>
      <c r="AZ5466" t="s">
        <v>96</v>
      </c>
      <c r="BA5466" t="s">
        <v>76</v>
      </c>
      <c r="BB5466" t="s">
        <v>104</v>
      </c>
      <c r="BC5466">
        <v>5000</v>
      </c>
      <c r="BD5466" t="s">
        <v>85</v>
      </c>
      <c r="BE5466">
        <v>6</v>
      </c>
      <c r="BF5466" t="s">
        <v>147</v>
      </c>
      <c r="BG5466" t="s">
        <v>151</v>
      </c>
      <c r="BH5466">
        <v>365243</v>
      </c>
      <c r="BI5466">
        <v>-794</v>
      </c>
      <c r="BJ5466">
        <v>-644</v>
      </c>
      <c r="BK5466">
        <v>-644</v>
      </c>
      <c r="BL5466">
        <v>-637</v>
      </c>
      <c r="BM5466">
        <v>0</v>
      </c>
    </row>
    <row r="5467" spans="1:65" x14ac:dyDescent="0.3">
      <c r="A5467">
        <v>146616</v>
      </c>
      <c r="B5467">
        <v>0</v>
      </c>
      <c r="C5467" t="s">
        <v>65</v>
      </c>
      <c r="D5467" t="s">
        <v>88</v>
      </c>
      <c r="E5467" t="s">
        <v>67</v>
      </c>
      <c r="F5467" t="s">
        <v>67</v>
      </c>
      <c r="G5467">
        <v>0</v>
      </c>
      <c r="H5467">
        <v>112500</v>
      </c>
      <c r="I5467">
        <v>568800</v>
      </c>
      <c r="J5467" t="s">
        <v>69</v>
      </c>
      <c r="K5467" t="s">
        <v>70</v>
      </c>
      <c r="L5467" t="s">
        <v>119</v>
      </c>
      <c r="M5467" t="s">
        <v>72</v>
      </c>
      <c r="N5467">
        <v>1.8849999999999999E-2</v>
      </c>
      <c r="O5467">
        <v>16066</v>
      </c>
      <c r="P5467">
        <v>209</v>
      </c>
      <c r="Q5467">
        <v>8741</v>
      </c>
      <c r="R5467">
        <v>4661</v>
      </c>
      <c r="S5467">
        <v>2</v>
      </c>
      <c r="T5467">
        <v>2</v>
      </c>
      <c r="U5467" t="s">
        <v>123</v>
      </c>
      <c r="V5467">
        <v>14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 t="s">
        <v>185</v>
      </c>
      <c r="AD5467">
        <v>1673882</v>
      </c>
      <c r="AE5467" t="s">
        <v>93</v>
      </c>
      <c r="AF5467">
        <v>12662.73</v>
      </c>
      <c r="AG5467">
        <v>109350</v>
      </c>
      <c r="AH5467">
        <v>109350</v>
      </c>
      <c r="AI5467">
        <v>0</v>
      </c>
      <c r="AJ5467">
        <v>109350</v>
      </c>
      <c r="AK5467" t="s">
        <v>109</v>
      </c>
      <c r="AL5467">
        <v>13</v>
      </c>
      <c r="AM5467" t="s">
        <v>68</v>
      </c>
      <c r="AN5467">
        <v>1</v>
      </c>
      <c r="AO5467">
        <v>0</v>
      </c>
      <c r="AR5467" t="s">
        <v>79</v>
      </c>
      <c r="AS5467" t="s">
        <v>77</v>
      </c>
      <c r="AT5467">
        <v>-2308</v>
      </c>
      <c r="AU5467" t="s">
        <v>78</v>
      </c>
      <c r="AV5467" t="s">
        <v>79</v>
      </c>
      <c r="AX5467" t="s">
        <v>81</v>
      </c>
      <c r="AY5467" t="s">
        <v>157</v>
      </c>
      <c r="AZ5467" t="s">
        <v>96</v>
      </c>
      <c r="BA5467" t="s">
        <v>76</v>
      </c>
      <c r="BB5467" t="s">
        <v>138</v>
      </c>
      <c r="BC5467">
        <v>1020</v>
      </c>
      <c r="BD5467" t="s">
        <v>157</v>
      </c>
      <c r="BE5467">
        <v>10</v>
      </c>
      <c r="BF5467" t="s">
        <v>147</v>
      </c>
      <c r="BG5467" t="s">
        <v>158</v>
      </c>
      <c r="BH5467">
        <v>365243</v>
      </c>
      <c r="BI5467">
        <v>-2270</v>
      </c>
      <c r="BJ5467">
        <v>-2000</v>
      </c>
      <c r="BK5467">
        <v>-2000</v>
      </c>
      <c r="BL5467">
        <v>-1998</v>
      </c>
      <c r="BM5467">
        <v>0</v>
      </c>
    </row>
    <row r="5468" spans="1:65" x14ac:dyDescent="0.3">
      <c r="A5468">
        <v>146654</v>
      </c>
      <c r="B5468">
        <v>0</v>
      </c>
      <c r="C5468" t="s">
        <v>65</v>
      </c>
      <c r="D5468" t="s">
        <v>88</v>
      </c>
      <c r="E5468" t="s">
        <v>67</v>
      </c>
      <c r="F5468" t="s">
        <v>68</v>
      </c>
      <c r="G5468">
        <v>0</v>
      </c>
      <c r="H5468">
        <v>225000</v>
      </c>
      <c r="I5468">
        <v>619749</v>
      </c>
      <c r="J5468" t="s">
        <v>89</v>
      </c>
      <c r="K5468" t="s">
        <v>90</v>
      </c>
      <c r="L5468" t="s">
        <v>91</v>
      </c>
      <c r="M5468" t="s">
        <v>72</v>
      </c>
      <c r="N5468">
        <v>1.4463999999999999E-2</v>
      </c>
      <c r="O5468">
        <v>13201</v>
      </c>
      <c r="P5468">
        <v>776</v>
      </c>
      <c r="Q5468">
        <v>3059</v>
      </c>
      <c r="R5468">
        <v>937</v>
      </c>
      <c r="S5468">
        <v>2</v>
      </c>
      <c r="T5468">
        <v>2</v>
      </c>
      <c r="U5468" t="s">
        <v>125</v>
      </c>
      <c r="V5468">
        <v>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 t="s">
        <v>128</v>
      </c>
      <c r="AD5468">
        <v>1414348</v>
      </c>
      <c r="AE5468" t="s">
        <v>93</v>
      </c>
      <c r="AF5468">
        <v>9557.7749999999996</v>
      </c>
      <c r="AG5468">
        <v>86976</v>
      </c>
      <c r="AH5468">
        <v>86976</v>
      </c>
      <c r="AI5468">
        <v>0</v>
      </c>
      <c r="AJ5468">
        <v>86976</v>
      </c>
      <c r="AK5468" t="s">
        <v>123</v>
      </c>
      <c r="AL5468">
        <v>7</v>
      </c>
      <c r="AM5468" t="s">
        <v>68</v>
      </c>
      <c r="AN5468">
        <v>1</v>
      </c>
      <c r="AO5468">
        <v>0</v>
      </c>
      <c r="AR5468" t="s">
        <v>79</v>
      </c>
      <c r="AS5468" t="s">
        <v>77</v>
      </c>
      <c r="AT5468">
        <v>-645</v>
      </c>
      <c r="AU5468" t="s">
        <v>78</v>
      </c>
      <c r="AV5468" t="s">
        <v>79</v>
      </c>
      <c r="AX5468" t="s">
        <v>81</v>
      </c>
      <c r="AY5468" t="s">
        <v>124</v>
      </c>
      <c r="AZ5468" t="s">
        <v>96</v>
      </c>
      <c r="BA5468" t="s">
        <v>76</v>
      </c>
      <c r="BB5468" t="s">
        <v>104</v>
      </c>
      <c r="BC5468">
        <v>24</v>
      </c>
      <c r="BD5468" t="s">
        <v>105</v>
      </c>
      <c r="BE5468">
        <v>10</v>
      </c>
      <c r="BF5468" t="s">
        <v>112</v>
      </c>
      <c r="BG5468" t="s">
        <v>208</v>
      </c>
      <c r="BH5468">
        <v>365243</v>
      </c>
      <c r="BI5468">
        <v>-613</v>
      </c>
      <c r="BJ5468">
        <v>-343</v>
      </c>
      <c r="BK5468">
        <v>-373</v>
      </c>
      <c r="BL5468">
        <v>-347</v>
      </c>
      <c r="BM5468">
        <v>0</v>
      </c>
    </row>
    <row r="5469" spans="1:65" x14ac:dyDescent="0.3">
      <c r="A5469">
        <v>146658</v>
      </c>
      <c r="B5469">
        <v>0</v>
      </c>
      <c r="C5469" t="s">
        <v>65</v>
      </c>
      <c r="D5469" t="s">
        <v>88</v>
      </c>
      <c r="E5469" t="s">
        <v>67</v>
      </c>
      <c r="F5469" t="s">
        <v>68</v>
      </c>
      <c r="G5469">
        <v>0</v>
      </c>
      <c r="H5469">
        <v>99000</v>
      </c>
      <c r="I5469">
        <v>436032</v>
      </c>
      <c r="J5469" t="s">
        <v>69</v>
      </c>
      <c r="K5469" t="s">
        <v>70</v>
      </c>
      <c r="L5469" t="s">
        <v>71</v>
      </c>
      <c r="M5469" t="s">
        <v>72</v>
      </c>
      <c r="N5469">
        <v>2.5163999999999999E-2</v>
      </c>
      <c r="O5469">
        <v>18228</v>
      </c>
      <c r="P5469">
        <v>484</v>
      </c>
      <c r="Q5469">
        <v>5125</v>
      </c>
      <c r="R5469">
        <v>1765</v>
      </c>
      <c r="S5469">
        <v>2</v>
      </c>
      <c r="T5469">
        <v>2</v>
      </c>
      <c r="U5469" t="s">
        <v>109</v>
      </c>
      <c r="V5469">
        <v>9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 t="s">
        <v>159</v>
      </c>
      <c r="AD5469">
        <v>1735259</v>
      </c>
      <c r="AE5469" t="s">
        <v>65</v>
      </c>
      <c r="AG5469">
        <v>0</v>
      </c>
      <c r="AH5469">
        <v>0</v>
      </c>
      <c r="AK5469" t="s">
        <v>73</v>
      </c>
      <c r="AL5469">
        <v>11</v>
      </c>
      <c r="AM5469" t="s">
        <v>68</v>
      </c>
      <c r="AN5469">
        <v>1</v>
      </c>
      <c r="AR5469" t="s">
        <v>76</v>
      </c>
      <c r="AS5469" t="s">
        <v>129</v>
      </c>
      <c r="AT5469">
        <v>-399</v>
      </c>
      <c r="AU5469" t="s">
        <v>76</v>
      </c>
      <c r="AV5469" t="s">
        <v>79</v>
      </c>
      <c r="AX5469" t="s">
        <v>81</v>
      </c>
      <c r="AY5469" t="s">
        <v>76</v>
      </c>
      <c r="AZ5469" t="s">
        <v>76</v>
      </c>
      <c r="BA5469" t="s">
        <v>76</v>
      </c>
      <c r="BB5469" t="s">
        <v>121</v>
      </c>
      <c r="BC5469">
        <v>-1</v>
      </c>
      <c r="BD5469" t="s">
        <v>76</v>
      </c>
      <c r="BF5469" t="s">
        <v>76</v>
      </c>
      <c r="BG5469" t="s">
        <v>82</v>
      </c>
    </row>
    <row r="5470" spans="1:65" x14ac:dyDescent="0.3">
      <c r="A5470">
        <v>146667</v>
      </c>
      <c r="B5470">
        <v>1</v>
      </c>
      <c r="C5470" t="s">
        <v>65</v>
      </c>
      <c r="D5470" t="s">
        <v>66</v>
      </c>
      <c r="E5470" t="s">
        <v>67</v>
      </c>
      <c r="F5470" t="s">
        <v>67</v>
      </c>
      <c r="G5470">
        <v>0</v>
      </c>
      <c r="H5470">
        <v>112500</v>
      </c>
      <c r="I5470">
        <v>135000</v>
      </c>
      <c r="J5470" t="s">
        <v>69</v>
      </c>
      <c r="K5470" t="s">
        <v>70</v>
      </c>
      <c r="L5470" t="s">
        <v>71</v>
      </c>
      <c r="M5470" t="s">
        <v>72</v>
      </c>
      <c r="N5470">
        <v>2.461E-2</v>
      </c>
      <c r="O5470">
        <v>12019</v>
      </c>
      <c r="P5470">
        <v>3773</v>
      </c>
      <c r="Q5470">
        <v>6112</v>
      </c>
      <c r="R5470">
        <v>1338</v>
      </c>
      <c r="S5470">
        <v>2</v>
      </c>
      <c r="T5470">
        <v>2</v>
      </c>
      <c r="U5470" t="s">
        <v>94</v>
      </c>
      <c r="V5470">
        <v>9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 t="s">
        <v>124</v>
      </c>
      <c r="AD5470">
        <v>1578790</v>
      </c>
      <c r="AE5470" t="s">
        <v>65</v>
      </c>
      <c r="AG5470">
        <v>0</v>
      </c>
      <c r="AH5470">
        <v>0</v>
      </c>
      <c r="AK5470" t="s">
        <v>123</v>
      </c>
      <c r="AL5470">
        <v>15</v>
      </c>
      <c r="AM5470" t="s">
        <v>68</v>
      </c>
      <c r="AN5470">
        <v>1</v>
      </c>
      <c r="AR5470" t="s">
        <v>76</v>
      </c>
      <c r="AS5470" t="s">
        <v>114</v>
      </c>
      <c r="AT5470">
        <v>-173</v>
      </c>
      <c r="AU5470" t="s">
        <v>76</v>
      </c>
      <c r="AV5470" t="s">
        <v>193</v>
      </c>
      <c r="AX5470" t="s">
        <v>81</v>
      </c>
      <c r="AY5470" t="s">
        <v>76</v>
      </c>
      <c r="AZ5470" t="s">
        <v>76</v>
      </c>
      <c r="BA5470" t="s">
        <v>76</v>
      </c>
      <c r="BB5470" t="s">
        <v>121</v>
      </c>
      <c r="BC5470">
        <v>-1</v>
      </c>
      <c r="BD5470" t="s">
        <v>76</v>
      </c>
      <c r="BF5470" t="s">
        <v>76</v>
      </c>
      <c r="BG5470" t="s">
        <v>82</v>
      </c>
    </row>
    <row r="5471" spans="1:65" x14ac:dyDescent="0.3">
      <c r="A5471">
        <v>146670</v>
      </c>
      <c r="B5471">
        <v>0</v>
      </c>
      <c r="C5471" t="s">
        <v>65</v>
      </c>
      <c r="D5471" t="s">
        <v>88</v>
      </c>
      <c r="E5471" t="s">
        <v>67</v>
      </c>
      <c r="F5471" t="s">
        <v>67</v>
      </c>
      <c r="G5471">
        <v>0</v>
      </c>
      <c r="H5471">
        <v>135000</v>
      </c>
      <c r="I5471">
        <v>328500</v>
      </c>
      <c r="J5471" t="s">
        <v>133</v>
      </c>
      <c r="K5471" t="s">
        <v>90</v>
      </c>
      <c r="L5471" t="s">
        <v>91</v>
      </c>
      <c r="M5471" t="s">
        <v>72</v>
      </c>
      <c r="N5471">
        <v>1.452E-2</v>
      </c>
      <c r="O5471">
        <v>21645</v>
      </c>
      <c r="P5471">
        <v>9295</v>
      </c>
      <c r="Q5471">
        <v>11117</v>
      </c>
      <c r="R5471">
        <v>4748</v>
      </c>
      <c r="S5471">
        <v>2</v>
      </c>
      <c r="T5471">
        <v>2</v>
      </c>
      <c r="U5471" t="s">
        <v>120</v>
      </c>
      <c r="V5471">
        <v>15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t="s">
        <v>122</v>
      </c>
      <c r="AD5471">
        <v>2211779</v>
      </c>
      <c r="AE5471" t="s">
        <v>99</v>
      </c>
      <c r="AF5471">
        <v>2250</v>
      </c>
      <c r="AG5471">
        <v>45000</v>
      </c>
      <c r="AH5471">
        <v>45000</v>
      </c>
      <c r="AJ5471">
        <v>45000</v>
      </c>
      <c r="AK5471" t="s">
        <v>75</v>
      </c>
      <c r="AL5471">
        <v>13</v>
      </c>
      <c r="AM5471" t="s">
        <v>68</v>
      </c>
      <c r="AN5471">
        <v>1</v>
      </c>
      <c r="AR5471" t="s">
        <v>79</v>
      </c>
      <c r="AS5471" t="s">
        <v>77</v>
      </c>
      <c r="AT5471">
        <v>-144</v>
      </c>
      <c r="AU5471" t="s">
        <v>76</v>
      </c>
      <c r="AV5471" t="s">
        <v>79</v>
      </c>
      <c r="AW5471" t="s">
        <v>101</v>
      </c>
      <c r="AX5471" t="s">
        <v>102</v>
      </c>
      <c r="AY5471" t="s">
        <v>76</v>
      </c>
      <c r="AZ5471" t="s">
        <v>131</v>
      </c>
      <c r="BA5471" t="s">
        <v>83</v>
      </c>
      <c r="BB5471" t="s">
        <v>84</v>
      </c>
      <c r="BC5471">
        <v>90</v>
      </c>
      <c r="BD5471" t="s">
        <v>105</v>
      </c>
      <c r="BE5471">
        <v>0</v>
      </c>
      <c r="BF5471" t="s">
        <v>76</v>
      </c>
      <c r="BG5471" t="s">
        <v>132</v>
      </c>
      <c r="BH5471">
        <v>365243</v>
      </c>
      <c r="BI5471">
        <v>365243</v>
      </c>
      <c r="BJ5471">
        <v>365243</v>
      </c>
      <c r="BK5471">
        <v>365243</v>
      </c>
      <c r="BL5471">
        <v>365243</v>
      </c>
      <c r="BM5471">
        <v>0</v>
      </c>
    </row>
    <row r="5472" spans="1:65" x14ac:dyDescent="0.3">
      <c r="A5472">
        <v>146688</v>
      </c>
      <c r="B5472">
        <v>0</v>
      </c>
      <c r="C5472" t="s">
        <v>65</v>
      </c>
      <c r="D5472" t="s">
        <v>66</v>
      </c>
      <c r="E5472" t="s">
        <v>68</v>
      </c>
      <c r="F5472" t="s">
        <v>67</v>
      </c>
      <c r="G5472">
        <v>2</v>
      </c>
      <c r="H5472">
        <v>202500</v>
      </c>
      <c r="I5472">
        <v>840951</v>
      </c>
      <c r="J5472" t="s">
        <v>69</v>
      </c>
      <c r="K5472" t="s">
        <v>70</v>
      </c>
      <c r="L5472" t="s">
        <v>91</v>
      </c>
      <c r="M5472" t="s">
        <v>72</v>
      </c>
      <c r="N5472">
        <v>3.0755000000000001E-2</v>
      </c>
      <c r="O5472">
        <v>14751</v>
      </c>
      <c r="P5472">
        <v>3205</v>
      </c>
      <c r="Q5472">
        <v>1091</v>
      </c>
      <c r="R5472">
        <v>4718</v>
      </c>
      <c r="S5472">
        <v>2</v>
      </c>
      <c r="T5472">
        <v>2</v>
      </c>
      <c r="U5472" t="s">
        <v>94</v>
      </c>
      <c r="V5472">
        <v>14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 t="s">
        <v>92</v>
      </c>
      <c r="AD5472">
        <v>2827033</v>
      </c>
      <c r="AE5472" t="s">
        <v>93</v>
      </c>
      <c r="AF5472">
        <v>14601.69</v>
      </c>
      <c r="AG5472">
        <v>146007</v>
      </c>
      <c r="AH5472">
        <v>131404.5</v>
      </c>
      <c r="AI5472">
        <v>14602.5</v>
      </c>
      <c r="AJ5472">
        <v>146007</v>
      </c>
      <c r="AK5472" t="s">
        <v>75</v>
      </c>
      <c r="AL5472">
        <v>10</v>
      </c>
      <c r="AM5472" t="s">
        <v>68</v>
      </c>
      <c r="AN5472">
        <v>1</v>
      </c>
      <c r="AO5472">
        <v>0.108922517</v>
      </c>
      <c r="AR5472" t="s">
        <v>79</v>
      </c>
      <c r="AS5472" t="s">
        <v>77</v>
      </c>
      <c r="AT5472">
        <v>-443</v>
      </c>
      <c r="AU5472" t="s">
        <v>78</v>
      </c>
      <c r="AV5472" t="s">
        <v>79</v>
      </c>
      <c r="AX5472" t="s">
        <v>102</v>
      </c>
      <c r="AY5472" t="s">
        <v>111</v>
      </c>
      <c r="AZ5472" t="s">
        <v>96</v>
      </c>
      <c r="BA5472" t="s">
        <v>76</v>
      </c>
      <c r="BB5472" t="s">
        <v>104</v>
      </c>
      <c r="BC5472">
        <v>3125</v>
      </c>
      <c r="BD5472" t="s">
        <v>85</v>
      </c>
      <c r="BE5472">
        <v>10</v>
      </c>
      <c r="BF5472" t="s">
        <v>112</v>
      </c>
      <c r="BG5472" t="s">
        <v>151</v>
      </c>
      <c r="BH5472">
        <v>365243</v>
      </c>
      <c r="BI5472">
        <v>-412</v>
      </c>
      <c r="BJ5472">
        <v>-142</v>
      </c>
      <c r="BK5472">
        <v>-142</v>
      </c>
      <c r="BL5472">
        <v>-135</v>
      </c>
      <c r="BM5472">
        <v>0</v>
      </c>
    </row>
    <row r="5473" spans="1:65" x14ac:dyDescent="0.3">
      <c r="A5473">
        <v>146689</v>
      </c>
      <c r="B5473">
        <v>0</v>
      </c>
      <c r="C5473" t="s">
        <v>65</v>
      </c>
      <c r="D5473" t="s">
        <v>66</v>
      </c>
      <c r="E5473" t="s">
        <v>68</v>
      </c>
      <c r="F5473" t="s">
        <v>68</v>
      </c>
      <c r="G5473">
        <v>1</v>
      </c>
      <c r="H5473">
        <v>135000</v>
      </c>
      <c r="I5473">
        <v>770328</v>
      </c>
      <c r="J5473" t="s">
        <v>69</v>
      </c>
      <c r="K5473" t="s">
        <v>70</v>
      </c>
      <c r="L5473" t="s">
        <v>119</v>
      </c>
      <c r="M5473" t="s">
        <v>72</v>
      </c>
      <c r="N5473">
        <v>2.0246E-2</v>
      </c>
      <c r="O5473">
        <v>13952</v>
      </c>
      <c r="P5473">
        <v>1995</v>
      </c>
      <c r="Q5473">
        <v>5</v>
      </c>
      <c r="R5473">
        <v>4803</v>
      </c>
      <c r="S5473">
        <v>3</v>
      </c>
      <c r="T5473">
        <v>3</v>
      </c>
      <c r="U5473" t="s">
        <v>120</v>
      </c>
      <c r="V5473">
        <v>10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 t="s">
        <v>92</v>
      </c>
      <c r="AD5473">
        <v>1708603</v>
      </c>
      <c r="AE5473" t="s">
        <v>99</v>
      </c>
      <c r="AG5473">
        <v>0</v>
      </c>
      <c r="AH5473">
        <v>0</v>
      </c>
      <c r="AK5473" t="s">
        <v>123</v>
      </c>
      <c r="AL5473">
        <v>7</v>
      </c>
      <c r="AM5473" t="s">
        <v>68</v>
      </c>
      <c r="AN5473">
        <v>1</v>
      </c>
      <c r="AR5473" t="s">
        <v>79</v>
      </c>
      <c r="AS5473" t="s">
        <v>129</v>
      </c>
      <c r="AT5473">
        <v>-310</v>
      </c>
      <c r="AU5473" t="s">
        <v>76</v>
      </c>
      <c r="AV5473" t="s">
        <v>79</v>
      </c>
      <c r="AX5473" t="s">
        <v>81</v>
      </c>
      <c r="AY5473" t="s">
        <v>76</v>
      </c>
      <c r="AZ5473" t="s">
        <v>76</v>
      </c>
      <c r="BA5473" t="s">
        <v>76</v>
      </c>
      <c r="BB5473" t="s">
        <v>121</v>
      </c>
      <c r="BC5473">
        <v>-1</v>
      </c>
      <c r="BD5473" t="s">
        <v>76</v>
      </c>
      <c r="BF5473" t="s">
        <v>76</v>
      </c>
      <c r="BG5473" t="s">
        <v>132</v>
      </c>
    </row>
    <row r="5474" spans="1:65" x14ac:dyDescent="0.3">
      <c r="A5474">
        <v>146695</v>
      </c>
      <c r="B5474">
        <v>1</v>
      </c>
      <c r="C5474" t="s">
        <v>65</v>
      </c>
      <c r="D5474" t="s">
        <v>66</v>
      </c>
      <c r="E5474" t="s">
        <v>68</v>
      </c>
      <c r="F5474" t="s">
        <v>67</v>
      </c>
      <c r="G5474">
        <v>0</v>
      </c>
      <c r="H5474">
        <v>126000</v>
      </c>
      <c r="I5474">
        <v>745119</v>
      </c>
      <c r="J5474" t="s">
        <v>69</v>
      </c>
      <c r="K5474" t="s">
        <v>70</v>
      </c>
      <c r="L5474" t="s">
        <v>91</v>
      </c>
      <c r="M5474" t="s">
        <v>72</v>
      </c>
      <c r="N5474">
        <v>1.4463999999999999E-2</v>
      </c>
      <c r="O5474">
        <v>21140</v>
      </c>
      <c r="P5474">
        <v>4423</v>
      </c>
      <c r="Q5474">
        <v>4548</v>
      </c>
      <c r="R5474">
        <v>4548</v>
      </c>
      <c r="S5474">
        <v>2</v>
      </c>
      <c r="T5474">
        <v>2</v>
      </c>
      <c r="U5474" t="s">
        <v>94</v>
      </c>
      <c r="V5474">
        <v>4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170</v>
      </c>
      <c r="AD5474">
        <v>1106372</v>
      </c>
      <c r="AE5474" t="s">
        <v>65</v>
      </c>
      <c r="AF5474">
        <v>26197.47</v>
      </c>
      <c r="AG5474">
        <v>450000</v>
      </c>
      <c r="AH5474">
        <v>512370</v>
      </c>
      <c r="AJ5474">
        <v>450000</v>
      </c>
      <c r="AK5474" t="s">
        <v>125</v>
      </c>
      <c r="AL5474">
        <v>8</v>
      </c>
      <c r="AM5474" t="s">
        <v>68</v>
      </c>
      <c r="AN5474">
        <v>1</v>
      </c>
      <c r="AR5474" t="s">
        <v>76</v>
      </c>
      <c r="AS5474" t="s">
        <v>77</v>
      </c>
      <c r="AT5474">
        <v>-767</v>
      </c>
      <c r="AU5474" t="s">
        <v>76</v>
      </c>
      <c r="AV5474" t="s">
        <v>79</v>
      </c>
      <c r="AW5474" t="s">
        <v>101</v>
      </c>
      <c r="AX5474" t="s">
        <v>81</v>
      </c>
      <c r="AY5474" t="s">
        <v>76</v>
      </c>
      <c r="AZ5474" t="s">
        <v>82</v>
      </c>
      <c r="BA5474" t="s">
        <v>116</v>
      </c>
      <c r="BB5474" t="s">
        <v>121</v>
      </c>
      <c r="BC5474">
        <v>-1</v>
      </c>
      <c r="BD5474" t="s">
        <v>76</v>
      </c>
      <c r="BE5474">
        <v>36</v>
      </c>
      <c r="BF5474" t="s">
        <v>147</v>
      </c>
      <c r="BG5474" t="s">
        <v>154</v>
      </c>
      <c r="BH5474">
        <v>365243</v>
      </c>
      <c r="BI5474">
        <v>-737</v>
      </c>
      <c r="BJ5474">
        <v>313</v>
      </c>
      <c r="BK5474">
        <v>365243</v>
      </c>
      <c r="BL5474">
        <v>365243</v>
      </c>
      <c r="BM5474">
        <v>1</v>
      </c>
    </row>
    <row r="5475" spans="1:65" x14ac:dyDescent="0.3">
      <c r="A5475">
        <v>146702</v>
      </c>
      <c r="B5475">
        <v>0</v>
      </c>
      <c r="C5475" t="s">
        <v>65</v>
      </c>
      <c r="D5475" t="s">
        <v>88</v>
      </c>
      <c r="E5475" t="s">
        <v>68</v>
      </c>
      <c r="F5475" t="s">
        <v>68</v>
      </c>
      <c r="G5475">
        <v>0</v>
      </c>
      <c r="H5475">
        <v>225000</v>
      </c>
      <c r="I5475">
        <v>592560</v>
      </c>
      <c r="J5475" t="s">
        <v>69</v>
      </c>
      <c r="K5475" t="s">
        <v>70</v>
      </c>
      <c r="L5475" t="s">
        <v>91</v>
      </c>
      <c r="M5475" t="s">
        <v>72</v>
      </c>
      <c r="N5475">
        <v>1.0643E-2</v>
      </c>
      <c r="O5475">
        <v>14067</v>
      </c>
      <c r="P5475">
        <v>2523</v>
      </c>
      <c r="Q5475">
        <v>6874</v>
      </c>
      <c r="R5475">
        <v>5662</v>
      </c>
      <c r="S5475">
        <v>2</v>
      </c>
      <c r="T5475">
        <v>2</v>
      </c>
      <c r="U5475" t="s">
        <v>125</v>
      </c>
      <c r="V5475">
        <v>18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 t="s">
        <v>92</v>
      </c>
      <c r="AD5475">
        <v>1473608</v>
      </c>
      <c r="AE5475" t="s">
        <v>93</v>
      </c>
      <c r="AF5475">
        <v>5830.1549999999997</v>
      </c>
      <c r="AG5475">
        <v>116334</v>
      </c>
      <c r="AH5475">
        <v>129415.5</v>
      </c>
      <c r="AI5475">
        <v>0</v>
      </c>
      <c r="AJ5475">
        <v>116334</v>
      </c>
      <c r="AK5475" t="s">
        <v>75</v>
      </c>
      <c r="AL5475">
        <v>10</v>
      </c>
      <c r="AM5475" t="s">
        <v>68</v>
      </c>
      <c r="AN5475">
        <v>1</v>
      </c>
      <c r="AO5475">
        <v>0</v>
      </c>
      <c r="AR5475" t="s">
        <v>79</v>
      </c>
      <c r="AS5475" t="s">
        <v>77</v>
      </c>
      <c r="AT5475">
        <v>-961</v>
      </c>
      <c r="AU5475" t="s">
        <v>76</v>
      </c>
      <c r="AV5475" t="s">
        <v>79</v>
      </c>
      <c r="AW5475" t="s">
        <v>101</v>
      </c>
      <c r="AX5475" t="s">
        <v>81</v>
      </c>
      <c r="AY5475" t="s">
        <v>124</v>
      </c>
      <c r="AZ5475" t="s">
        <v>96</v>
      </c>
      <c r="BA5475" t="s">
        <v>76</v>
      </c>
      <c r="BB5475" t="s">
        <v>104</v>
      </c>
      <c r="BC5475">
        <v>1236</v>
      </c>
      <c r="BD5475" t="s">
        <v>85</v>
      </c>
      <c r="BE5475">
        <v>24</v>
      </c>
      <c r="BF5475" t="s">
        <v>97</v>
      </c>
      <c r="BG5475" t="s">
        <v>98</v>
      </c>
      <c r="BH5475">
        <v>365243</v>
      </c>
      <c r="BI5475">
        <v>-930</v>
      </c>
      <c r="BJ5475">
        <v>-240</v>
      </c>
      <c r="BK5475">
        <v>-330</v>
      </c>
      <c r="BL5475">
        <v>-324</v>
      </c>
      <c r="BM5475">
        <v>0</v>
      </c>
    </row>
    <row r="5476" spans="1:65" x14ac:dyDescent="0.3">
      <c r="A5476">
        <v>146709</v>
      </c>
      <c r="B5476">
        <v>0</v>
      </c>
      <c r="C5476" t="s">
        <v>65</v>
      </c>
      <c r="D5476" t="s">
        <v>88</v>
      </c>
      <c r="E5476" t="s">
        <v>67</v>
      </c>
      <c r="F5476" t="s">
        <v>68</v>
      </c>
      <c r="G5476">
        <v>3</v>
      </c>
      <c r="H5476">
        <v>207000</v>
      </c>
      <c r="I5476">
        <v>545040</v>
      </c>
      <c r="J5476" t="s">
        <v>89</v>
      </c>
      <c r="K5476" t="s">
        <v>70</v>
      </c>
      <c r="L5476" t="s">
        <v>139</v>
      </c>
      <c r="M5476" t="s">
        <v>72</v>
      </c>
      <c r="N5476">
        <v>2.461E-2</v>
      </c>
      <c r="O5476">
        <v>15267</v>
      </c>
      <c r="P5476">
        <v>461</v>
      </c>
      <c r="Q5476">
        <v>466</v>
      </c>
      <c r="R5476">
        <v>4659</v>
      </c>
      <c r="S5476">
        <v>2</v>
      </c>
      <c r="T5476">
        <v>2</v>
      </c>
      <c r="U5476" t="s">
        <v>94</v>
      </c>
      <c r="V5476">
        <v>10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 t="s">
        <v>92</v>
      </c>
      <c r="AD5476">
        <v>1250528</v>
      </c>
      <c r="AE5476" t="s">
        <v>65</v>
      </c>
      <c r="AF5476">
        <v>35274.959999999999</v>
      </c>
      <c r="AG5476">
        <v>189000</v>
      </c>
      <c r="AH5476">
        <v>189000</v>
      </c>
      <c r="AJ5476">
        <v>189000</v>
      </c>
      <c r="AK5476" t="s">
        <v>123</v>
      </c>
      <c r="AL5476">
        <v>14</v>
      </c>
      <c r="AM5476" t="s">
        <v>68</v>
      </c>
      <c r="AN5476">
        <v>1</v>
      </c>
      <c r="AR5476" t="s">
        <v>76</v>
      </c>
      <c r="AS5476" t="s">
        <v>114</v>
      </c>
      <c r="AT5476">
        <v>-635</v>
      </c>
      <c r="AU5476" t="s">
        <v>78</v>
      </c>
      <c r="AV5476" t="s">
        <v>115</v>
      </c>
      <c r="AX5476" t="s">
        <v>81</v>
      </c>
      <c r="AY5476" t="s">
        <v>76</v>
      </c>
      <c r="AZ5476" t="s">
        <v>82</v>
      </c>
      <c r="BA5476" t="s">
        <v>116</v>
      </c>
      <c r="BB5476" t="s">
        <v>104</v>
      </c>
      <c r="BC5476">
        <v>35</v>
      </c>
      <c r="BD5476" t="s">
        <v>105</v>
      </c>
      <c r="BE5476">
        <v>6</v>
      </c>
      <c r="BF5476" t="s">
        <v>147</v>
      </c>
      <c r="BG5476" t="s">
        <v>154</v>
      </c>
    </row>
    <row r="5477" spans="1:65" x14ac:dyDescent="0.3">
      <c r="A5477">
        <v>146727</v>
      </c>
      <c r="B5477">
        <v>0</v>
      </c>
      <c r="C5477" t="s">
        <v>65</v>
      </c>
      <c r="D5477" t="s">
        <v>88</v>
      </c>
      <c r="E5477" t="s">
        <v>67</v>
      </c>
      <c r="F5477" t="s">
        <v>67</v>
      </c>
      <c r="G5477">
        <v>0</v>
      </c>
      <c r="H5477">
        <v>117000</v>
      </c>
      <c r="I5477">
        <v>497520</v>
      </c>
      <c r="J5477" t="s">
        <v>69</v>
      </c>
      <c r="K5477" t="s">
        <v>70</v>
      </c>
      <c r="L5477" t="s">
        <v>91</v>
      </c>
      <c r="M5477" t="s">
        <v>72</v>
      </c>
      <c r="N5477">
        <v>4.96E-3</v>
      </c>
      <c r="O5477">
        <v>17435</v>
      </c>
      <c r="P5477">
        <v>8539</v>
      </c>
      <c r="Q5477">
        <v>8050</v>
      </c>
      <c r="R5477">
        <v>990</v>
      </c>
      <c r="S5477">
        <v>2</v>
      </c>
      <c r="T5477">
        <v>2</v>
      </c>
      <c r="U5477" t="s">
        <v>109</v>
      </c>
      <c r="V5477">
        <v>15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 t="s">
        <v>122</v>
      </c>
      <c r="AD5477">
        <v>2747271</v>
      </c>
      <c r="AE5477" t="s">
        <v>65</v>
      </c>
      <c r="AG5477">
        <v>0</v>
      </c>
      <c r="AH5477">
        <v>0</v>
      </c>
      <c r="AK5477" t="s">
        <v>73</v>
      </c>
      <c r="AL5477">
        <v>9</v>
      </c>
      <c r="AM5477" t="s">
        <v>68</v>
      </c>
      <c r="AN5477">
        <v>1</v>
      </c>
      <c r="AR5477" t="s">
        <v>76</v>
      </c>
      <c r="AS5477" t="s">
        <v>129</v>
      </c>
      <c r="AT5477">
        <v>-29</v>
      </c>
      <c r="AU5477" t="s">
        <v>76</v>
      </c>
      <c r="AV5477" t="s">
        <v>79</v>
      </c>
      <c r="AX5477" t="s">
        <v>81</v>
      </c>
      <c r="AY5477" t="s">
        <v>76</v>
      </c>
      <c r="AZ5477" t="s">
        <v>76</v>
      </c>
      <c r="BA5477" t="s">
        <v>76</v>
      </c>
      <c r="BB5477" t="s">
        <v>121</v>
      </c>
      <c r="BC5477">
        <v>-1</v>
      </c>
      <c r="BD5477" t="s">
        <v>76</v>
      </c>
      <c r="BF5477" t="s">
        <v>76</v>
      </c>
      <c r="BG5477" t="s">
        <v>82</v>
      </c>
    </row>
    <row r="5478" spans="1:65" x14ac:dyDescent="0.3">
      <c r="A5478">
        <v>146746</v>
      </c>
      <c r="B5478">
        <v>0</v>
      </c>
      <c r="C5478" t="s">
        <v>65</v>
      </c>
      <c r="D5478" t="s">
        <v>88</v>
      </c>
      <c r="E5478" t="s">
        <v>67</v>
      </c>
      <c r="F5478" t="s">
        <v>67</v>
      </c>
      <c r="G5478">
        <v>0</v>
      </c>
      <c r="H5478">
        <v>49500</v>
      </c>
      <c r="I5478">
        <v>1045854</v>
      </c>
      <c r="J5478" t="s">
        <v>113</v>
      </c>
      <c r="K5478" t="s">
        <v>70</v>
      </c>
      <c r="L5478" t="s">
        <v>91</v>
      </c>
      <c r="M5478" t="s">
        <v>72</v>
      </c>
      <c r="N5478">
        <v>1.0555999999999999E-2</v>
      </c>
      <c r="O5478">
        <v>20210</v>
      </c>
      <c r="P5478">
        <v>365243</v>
      </c>
      <c r="Q5478">
        <v>5659</v>
      </c>
      <c r="R5478">
        <v>2267</v>
      </c>
      <c r="S5478">
        <v>3</v>
      </c>
      <c r="T5478">
        <v>3</v>
      </c>
      <c r="U5478" t="s">
        <v>109</v>
      </c>
      <c r="V5478">
        <v>16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 t="s">
        <v>76</v>
      </c>
      <c r="AD5478">
        <v>1675038</v>
      </c>
      <c r="AE5478" t="s">
        <v>93</v>
      </c>
      <c r="AF5478">
        <v>6135.3450000000003</v>
      </c>
      <c r="AG5478">
        <v>67734</v>
      </c>
      <c r="AH5478">
        <v>67734</v>
      </c>
      <c r="AI5478">
        <v>0</v>
      </c>
      <c r="AJ5478">
        <v>67734</v>
      </c>
      <c r="AK5478" t="s">
        <v>123</v>
      </c>
      <c r="AL5478">
        <v>11</v>
      </c>
      <c r="AM5478" t="s">
        <v>68</v>
      </c>
      <c r="AN5478">
        <v>1</v>
      </c>
      <c r="AO5478">
        <v>0</v>
      </c>
      <c r="AR5478" t="s">
        <v>79</v>
      </c>
      <c r="AS5478" t="s">
        <v>114</v>
      </c>
      <c r="AT5478">
        <v>-270</v>
      </c>
      <c r="AU5478" t="s">
        <v>78</v>
      </c>
      <c r="AV5478" t="s">
        <v>115</v>
      </c>
      <c r="AW5478" t="s">
        <v>80</v>
      </c>
      <c r="AX5478" t="s">
        <v>81</v>
      </c>
      <c r="AY5478" t="s">
        <v>111</v>
      </c>
      <c r="AZ5478" t="s">
        <v>96</v>
      </c>
      <c r="BA5478" t="s">
        <v>76</v>
      </c>
      <c r="BB5478" t="s">
        <v>104</v>
      </c>
      <c r="BC5478">
        <v>10</v>
      </c>
      <c r="BD5478" t="s">
        <v>85</v>
      </c>
      <c r="BE5478">
        <v>12</v>
      </c>
      <c r="BF5478" t="s">
        <v>97</v>
      </c>
      <c r="BG5478" t="s">
        <v>98</v>
      </c>
    </row>
    <row r="5479" spans="1:65" x14ac:dyDescent="0.3">
      <c r="A5479">
        <v>146750</v>
      </c>
      <c r="B5479">
        <v>0</v>
      </c>
      <c r="C5479" t="s">
        <v>65</v>
      </c>
      <c r="D5479" t="s">
        <v>88</v>
      </c>
      <c r="E5479" t="s">
        <v>67</v>
      </c>
      <c r="F5479" t="s">
        <v>68</v>
      </c>
      <c r="G5479">
        <v>0</v>
      </c>
      <c r="H5479">
        <v>360000</v>
      </c>
      <c r="I5479">
        <v>1428408</v>
      </c>
      <c r="J5479" t="s">
        <v>69</v>
      </c>
      <c r="K5479" t="s">
        <v>70</v>
      </c>
      <c r="L5479" t="s">
        <v>91</v>
      </c>
      <c r="M5479" t="s">
        <v>72</v>
      </c>
      <c r="N5479">
        <v>4.6219999999999997E-2</v>
      </c>
      <c r="O5479">
        <v>15889</v>
      </c>
      <c r="P5479">
        <v>608</v>
      </c>
      <c r="Q5479">
        <v>9775</v>
      </c>
      <c r="R5479">
        <v>3960</v>
      </c>
      <c r="S5479">
        <v>1</v>
      </c>
      <c r="T5479">
        <v>1</v>
      </c>
      <c r="U5479" t="s">
        <v>123</v>
      </c>
      <c r="V5479">
        <v>13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92</v>
      </c>
      <c r="AD5479">
        <v>1524654</v>
      </c>
      <c r="AE5479" t="s">
        <v>93</v>
      </c>
      <c r="AG5479">
        <v>28755</v>
      </c>
      <c r="AH5479">
        <v>28755</v>
      </c>
      <c r="AI5479">
        <v>0</v>
      </c>
      <c r="AJ5479">
        <v>28755</v>
      </c>
      <c r="AK5479" t="s">
        <v>109</v>
      </c>
      <c r="AL5479">
        <v>15</v>
      </c>
      <c r="AM5479" t="s">
        <v>68</v>
      </c>
      <c r="AN5479">
        <v>1</v>
      </c>
      <c r="AO5479">
        <v>0</v>
      </c>
      <c r="AR5479" t="s">
        <v>79</v>
      </c>
      <c r="AS5479" t="s">
        <v>180</v>
      </c>
      <c r="AT5479">
        <v>-1409</v>
      </c>
      <c r="AU5479" t="s">
        <v>78</v>
      </c>
      <c r="AV5479" t="s">
        <v>181</v>
      </c>
      <c r="AX5479" t="s">
        <v>81</v>
      </c>
      <c r="AY5479" t="s">
        <v>136</v>
      </c>
      <c r="AZ5479" t="s">
        <v>76</v>
      </c>
      <c r="BA5479" t="s">
        <v>76</v>
      </c>
      <c r="BB5479" t="s">
        <v>104</v>
      </c>
      <c r="BC5479">
        <v>15</v>
      </c>
      <c r="BD5479" t="s">
        <v>105</v>
      </c>
      <c r="BF5479" t="s">
        <v>76</v>
      </c>
      <c r="BG5479" t="s">
        <v>106</v>
      </c>
    </row>
    <row r="5480" spans="1:65" x14ac:dyDescent="0.3">
      <c r="A5480">
        <v>146763</v>
      </c>
      <c r="B5480">
        <v>0</v>
      </c>
      <c r="C5480" t="s">
        <v>65</v>
      </c>
      <c r="D5480" t="s">
        <v>66</v>
      </c>
      <c r="E5480" t="s">
        <v>67</v>
      </c>
      <c r="F5480" t="s">
        <v>68</v>
      </c>
      <c r="G5480">
        <v>0</v>
      </c>
      <c r="H5480">
        <v>126000</v>
      </c>
      <c r="I5480">
        <v>720000</v>
      </c>
      <c r="J5480" t="s">
        <v>69</v>
      </c>
      <c r="K5480" t="s">
        <v>70</v>
      </c>
      <c r="L5480" t="s">
        <v>91</v>
      </c>
      <c r="M5480" t="s">
        <v>72</v>
      </c>
      <c r="N5480">
        <v>3.5791999999999997E-2</v>
      </c>
      <c r="O5480">
        <v>10831</v>
      </c>
      <c r="P5480">
        <v>2439</v>
      </c>
      <c r="Q5480">
        <v>4730</v>
      </c>
      <c r="R5480">
        <v>3272</v>
      </c>
      <c r="S5480">
        <v>2</v>
      </c>
      <c r="T5480">
        <v>2</v>
      </c>
      <c r="U5480" t="s">
        <v>125</v>
      </c>
      <c r="V5480">
        <v>12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1</v>
      </c>
      <c r="AC5480" t="s">
        <v>195</v>
      </c>
      <c r="AD5480">
        <v>2337043</v>
      </c>
      <c r="AE5480" t="s">
        <v>65</v>
      </c>
      <c r="AG5480">
        <v>0</v>
      </c>
      <c r="AH5480">
        <v>0</v>
      </c>
      <c r="AK5480" t="s">
        <v>73</v>
      </c>
      <c r="AL5480">
        <v>15</v>
      </c>
      <c r="AM5480" t="s">
        <v>68</v>
      </c>
      <c r="AN5480">
        <v>1</v>
      </c>
      <c r="AR5480" t="s">
        <v>76</v>
      </c>
      <c r="AS5480" t="s">
        <v>129</v>
      </c>
      <c r="AT5480">
        <v>-54</v>
      </c>
      <c r="AU5480" t="s">
        <v>76</v>
      </c>
      <c r="AV5480" t="s">
        <v>79</v>
      </c>
      <c r="AX5480" t="s">
        <v>81</v>
      </c>
      <c r="AY5480" t="s">
        <v>76</v>
      </c>
      <c r="AZ5480" t="s">
        <v>76</v>
      </c>
      <c r="BA5480" t="s">
        <v>76</v>
      </c>
      <c r="BB5480" t="s">
        <v>121</v>
      </c>
      <c r="BC5480">
        <v>-1</v>
      </c>
      <c r="BD5480" t="s">
        <v>76</v>
      </c>
      <c r="BF5480" t="s">
        <v>76</v>
      </c>
      <c r="BG5480" t="s">
        <v>82</v>
      </c>
    </row>
    <row r="5481" spans="1:65" x14ac:dyDescent="0.3">
      <c r="A5481">
        <v>146764</v>
      </c>
      <c r="B5481">
        <v>0</v>
      </c>
      <c r="C5481" t="s">
        <v>65</v>
      </c>
      <c r="D5481" t="s">
        <v>88</v>
      </c>
      <c r="E5481" t="s">
        <v>67</v>
      </c>
      <c r="F5481" t="s">
        <v>67</v>
      </c>
      <c r="G5481">
        <v>0</v>
      </c>
      <c r="H5481">
        <v>67500</v>
      </c>
      <c r="I5481">
        <v>298512</v>
      </c>
      <c r="J5481" t="s">
        <v>69</v>
      </c>
      <c r="K5481" t="s">
        <v>70</v>
      </c>
      <c r="L5481" t="s">
        <v>91</v>
      </c>
      <c r="M5481" t="s">
        <v>72</v>
      </c>
      <c r="N5481">
        <v>1.8849999999999999E-2</v>
      </c>
      <c r="O5481">
        <v>12219</v>
      </c>
      <c r="P5481">
        <v>2844</v>
      </c>
      <c r="Q5481">
        <v>7186</v>
      </c>
      <c r="R5481">
        <v>1693</v>
      </c>
      <c r="S5481">
        <v>2</v>
      </c>
      <c r="T5481">
        <v>2</v>
      </c>
      <c r="U5481" t="s">
        <v>125</v>
      </c>
      <c r="V5481">
        <v>12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 t="s">
        <v>92</v>
      </c>
      <c r="AD5481">
        <v>1688315</v>
      </c>
      <c r="AE5481" t="s">
        <v>93</v>
      </c>
      <c r="AF5481">
        <v>15809.174999999999</v>
      </c>
      <c r="AG5481">
        <v>166500</v>
      </c>
      <c r="AH5481">
        <v>166500</v>
      </c>
      <c r="AI5481">
        <v>0</v>
      </c>
      <c r="AJ5481">
        <v>166500</v>
      </c>
      <c r="AK5481" t="s">
        <v>94</v>
      </c>
      <c r="AL5481">
        <v>14</v>
      </c>
      <c r="AM5481" t="s">
        <v>68</v>
      </c>
      <c r="AN5481">
        <v>1</v>
      </c>
      <c r="AO5481">
        <v>0</v>
      </c>
      <c r="AR5481" t="s">
        <v>79</v>
      </c>
      <c r="AS5481" t="s">
        <v>77</v>
      </c>
      <c r="AT5481">
        <v>-234</v>
      </c>
      <c r="AU5481" t="s">
        <v>78</v>
      </c>
      <c r="AV5481" t="s">
        <v>79</v>
      </c>
      <c r="AW5481" t="s">
        <v>101</v>
      </c>
      <c r="AX5481" t="s">
        <v>81</v>
      </c>
      <c r="AY5481" t="s">
        <v>234</v>
      </c>
      <c r="AZ5481" t="s">
        <v>96</v>
      </c>
      <c r="BA5481" t="s">
        <v>76</v>
      </c>
      <c r="BB5481" t="s">
        <v>138</v>
      </c>
      <c r="BC5481">
        <v>25</v>
      </c>
      <c r="BD5481" t="s">
        <v>198</v>
      </c>
      <c r="BE5481">
        <v>12</v>
      </c>
      <c r="BF5481" t="s">
        <v>112</v>
      </c>
      <c r="BG5481" t="s">
        <v>148</v>
      </c>
      <c r="BH5481">
        <v>365243</v>
      </c>
      <c r="BI5481">
        <v>-201</v>
      </c>
      <c r="BJ5481">
        <v>129</v>
      </c>
      <c r="BK5481">
        <v>365243</v>
      </c>
      <c r="BL5481">
        <v>365243</v>
      </c>
      <c r="BM5481">
        <v>0</v>
      </c>
    </row>
    <row r="5482" spans="1:65" x14ac:dyDescent="0.3">
      <c r="A5482">
        <v>146779</v>
      </c>
      <c r="B5482">
        <v>0</v>
      </c>
      <c r="C5482" t="s">
        <v>65</v>
      </c>
      <c r="D5482" t="s">
        <v>66</v>
      </c>
      <c r="E5482" t="s">
        <v>68</v>
      </c>
      <c r="F5482" t="s">
        <v>67</v>
      </c>
      <c r="G5482">
        <v>0</v>
      </c>
      <c r="H5482">
        <v>180000</v>
      </c>
      <c r="I5482">
        <v>1164667.5</v>
      </c>
      <c r="J5482" t="s">
        <v>89</v>
      </c>
      <c r="K5482" t="s">
        <v>70</v>
      </c>
      <c r="L5482" t="s">
        <v>71</v>
      </c>
      <c r="M5482" t="s">
        <v>107</v>
      </c>
      <c r="N5482">
        <v>3.5791999999999997E-2</v>
      </c>
      <c r="O5482">
        <v>9490</v>
      </c>
      <c r="P5482">
        <v>304</v>
      </c>
      <c r="Q5482">
        <v>4049</v>
      </c>
      <c r="R5482">
        <v>2166</v>
      </c>
      <c r="S5482">
        <v>2</v>
      </c>
      <c r="T5482">
        <v>2</v>
      </c>
      <c r="U5482" t="s">
        <v>94</v>
      </c>
      <c r="V5482">
        <v>11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 t="s">
        <v>92</v>
      </c>
      <c r="AD5482">
        <v>2291598</v>
      </c>
      <c r="AE5482" t="s">
        <v>93</v>
      </c>
      <c r="AF5482">
        <v>13181.76</v>
      </c>
      <c r="AG5482">
        <v>78255</v>
      </c>
      <c r="AH5482">
        <v>74146.5</v>
      </c>
      <c r="AI5482">
        <v>7825.5</v>
      </c>
      <c r="AJ5482">
        <v>78255</v>
      </c>
      <c r="AK5482" t="s">
        <v>94</v>
      </c>
      <c r="AL5482">
        <v>15</v>
      </c>
      <c r="AM5482" t="s">
        <v>68</v>
      </c>
      <c r="AN5482">
        <v>1</v>
      </c>
      <c r="AO5482">
        <v>0.10397063500000001</v>
      </c>
      <c r="AR5482" t="s">
        <v>79</v>
      </c>
      <c r="AS5482" t="s">
        <v>77</v>
      </c>
      <c r="AT5482">
        <v>-308</v>
      </c>
      <c r="AU5482" t="s">
        <v>78</v>
      </c>
      <c r="AV5482" t="s">
        <v>79</v>
      </c>
      <c r="AW5482" t="s">
        <v>101</v>
      </c>
      <c r="AX5482" t="s">
        <v>81</v>
      </c>
      <c r="AY5482" t="s">
        <v>207</v>
      </c>
      <c r="AZ5482" t="s">
        <v>96</v>
      </c>
      <c r="BA5482" t="s">
        <v>76</v>
      </c>
      <c r="BB5482" t="s">
        <v>138</v>
      </c>
      <c r="BC5482">
        <v>100</v>
      </c>
      <c r="BD5482" t="s">
        <v>141</v>
      </c>
      <c r="BE5482">
        <v>6</v>
      </c>
      <c r="BF5482" t="s">
        <v>112</v>
      </c>
      <c r="BG5482" t="s">
        <v>158</v>
      </c>
      <c r="BH5482">
        <v>365243</v>
      </c>
      <c r="BI5482">
        <v>-276</v>
      </c>
      <c r="BJ5482">
        <v>-126</v>
      </c>
      <c r="BK5482">
        <v>-186</v>
      </c>
      <c r="BL5482">
        <v>-181</v>
      </c>
      <c r="BM5482">
        <v>0</v>
      </c>
    </row>
    <row r="5483" spans="1:65" x14ac:dyDescent="0.3">
      <c r="A5483">
        <v>146792</v>
      </c>
      <c r="B5483">
        <v>0</v>
      </c>
      <c r="C5483" t="s">
        <v>65</v>
      </c>
      <c r="D5483" t="s">
        <v>66</v>
      </c>
      <c r="E5483" t="s">
        <v>68</v>
      </c>
      <c r="F5483" t="s">
        <v>68</v>
      </c>
      <c r="G5483">
        <v>0</v>
      </c>
      <c r="H5483">
        <v>171000</v>
      </c>
      <c r="I5483">
        <v>1754253</v>
      </c>
      <c r="J5483" t="s">
        <v>133</v>
      </c>
      <c r="K5483" t="s">
        <v>70</v>
      </c>
      <c r="L5483" t="s">
        <v>91</v>
      </c>
      <c r="M5483" t="s">
        <v>72</v>
      </c>
      <c r="N5483">
        <v>2.0246E-2</v>
      </c>
      <c r="O5483">
        <v>10675</v>
      </c>
      <c r="P5483">
        <v>2493</v>
      </c>
      <c r="Q5483">
        <v>6</v>
      </c>
      <c r="R5483">
        <v>3204</v>
      </c>
      <c r="S5483">
        <v>3</v>
      </c>
      <c r="T5483">
        <v>3</v>
      </c>
      <c r="U5483" t="s">
        <v>123</v>
      </c>
      <c r="V5483">
        <v>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 t="s">
        <v>189</v>
      </c>
      <c r="AD5483">
        <v>2761500</v>
      </c>
      <c r="AE5483" t="s">
        <v>93</v>
      </c>
      <c r="AF5483">
        <v>2164.1849999999999</v>
      </c>
      <c r="AG5483">
        <v>21442.5</v>
      </c>
      <c r="AH5483">
        <v>21442.5</v>
      </c>
      <c r="AI5483">
        <v>0</v>
      </c>
      <c r="AJ5483">
        <v>21442.5</v>
      </c>
      <c r="AK5483" t="s">
        <v>73</v>
      </c>
      <c r="AL5483">
        <v>14</v>
      </c>
      <c r="AM5483" t="s">
        <v>68</v>
      </c>
      <c r="AN5483">
        <v>1</v>
      </c>
      <c r="AO5483">
        <v>0</v>
      </c>
      <c r="AP5483">
        <v>0.196900147</v>
      </c>
      <c r="AQ5483">
        <v>0.86733615200000003</v>
      </c>
      <c r="AR5483" t="s">
        <v>79</v>
      </c>
      <c r="AS5483" t="s">
        <v>77</v>
      </c>
      <c r="AT5483">
        <v>-186</v>
      </c>
      <c r="AU5483" t="s">
        <v>78</v>
      </c>
      <c r="AV5483" t="s">
        <v>79</v>
      </c>
      <c r="AX5483" t="s">
        <v>81</v>
      </c>
      <c r="AY5483" t="s">
        <v>124</v>
      </c>
      <c r="AZ5483" t="s">
        <v>96</v>
      </c>
      <c r="BA5483" t="s">
        <v>76</v>
      </c>
      <c r="BB5483" t="s">
        <v>104</v>
      </c>
      <c r="BC5483">
        <v>30</v>
      </c>
      <c r="BD5483" t="s">
        <v>105</v>
      </c>
      <c r="BE5483">
        <v>12</v>
      </c>
      <c r="BF5483" t="s">
        <v>147</v>
      </c>
      <c r="BG5483" t="s">
        <v>106</v>
      </c>
      <c r="BH5483">
        <v>365243</v>
      </c>
      <c r="BI5483">
        <v>-148</v>
      </c>
      <c r="BJ5483">
        <v>182</v>
      </c>
      <c r="BK5483">
        <v>-88</v>
      </c>
      <c r="BL5483">
        <v>-78</v>
      </c>
      <c r="BM5483">
        <v>0</v>
      </c>
    </row>
    <row r="5484" spans="1:65" x14ac:dyDescent="0.3">
      <c r="A5484">
        <v>146793</v>
      </c>
      <c r="B5484">
        <v>0</v>
      </c>
      <c r="C5484" t="s">
        <v>65</v>
      </c>
      <c r="D5484" t="s">
        <v>88</v>
      </c>
      <c r="E5484" t="s">
        <v>68</v>
      </c>
      <c r="F5484" t="s">
        <v>67</v>
      </c>
      <c r="G5484">
        <v>0</v>
      </c>
      <c r="H5484">
        <v>76500</v>
      </c>
      <c r="I5484">
        <v>360000</v>
      </c>
      <c r="J5484" t="s">
        <v>89</v>
      </c>
      <c r="K5484" t="s">
        <v>90</v>
      </c>
      <c r="L5484" t="s">
        <v>91</v>
      </c>
      <c r="M5484" t="s">
        <v>72</v>
      </c>
      <c r="N5484">
        <v>1.8849999999999999E-2</v>
      </c>
      <c r="O5484">
        <v>17192</v>
      </c>
      <c r="P5484">
        <v>769</v>
      </c>
      <c r="Q5484">
        <v>5242</v>
      </c>
      <c r="R5484">
        <v>729</v>
      </c>
      <c r="S5484">
        <v>2</v>
      </c>
      <c r="T5484">
        <v>2</v>
      </c>
      <c r="U5484" t="s">
        <v>73</v>
      </c>
      <c r="V5484">
        <v>10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92</v>
      </c>
      <c r="AD5484">
        <v>2602018</v>
      </c>
      <c r="AE5484" t="s">
        <v>65</v>
      </c>
      <c r="AF5484">
        <v>6831.6750000000002</v>
      </c>
      <c r="AG5484">
        <v>54000</v>
      </c>
      <c r="AH5484">
        <v>57564</v>
      </c>
      <c r="AJ5484">
        <v>54000</v>
      </c>
      <c r="AK5484" t="s">
        <v>123</v>
      </c>
      <c r="AL5484">
        <v>11</v>
      </c>
      <c r="AM5484" t="s">
        <v>68</v>
      </c>
      <c r="AN5484">
        <v>1</v>
      </c>
      <c r="AR5484" t="s">
        <v>245</v>
      </c>
      <c r="AS5484" t="s">
        <v>77</v>
      </c>
      <c r="AT5484">
        <v>-773</v>
      </c>
      <c r="AU5484" t="s">
        <v>78</v>
      </c>
      <c r="AV5484" t="s">
        <v>79</v>
      </c>
      <c r="AX5484" t="s">
        <v>81</v>
      </c>
      <c r="AY5484" t="s">
        <v>76</v>
      </c>
      <c r="AZ5484" t="s">
        <v>82</v>
      </c>
      <c r="BA5484" t="s">
        <v>83</v>
      </c>
      <c r="BB5484" t="s">
        <v>187</v>
      </c>
      <c r="BC5484">
        <v>-1</v>
      </c>
      <c r="BD5484" t="s">
        <v>76</v>
      </c>
      <c r="BE5484">
        <v>12</v>
      </c>
      <c r="BF5484" t="s">
        <v>86</v>
      </c>
      <c r="BG5484" t="s">
        <v>87</v>
      </c>
      <c r="BH5484">
        <v>365243</v>
      </c>
      <c r="BI5484">
        <v>-743</v>
      </c>
      <c r="BJ5484">
        <v>-413</v>
      </c>
      <c r="BK5484">
        <v>-413</v>
      </c>
      <c r="BL5484">
        <v>-410</v>
      </c>
      <c r="BM5484">
        <v>1</v>
      </c>
    </row>
    <row r="5485" spans="1:65" x14ac:dyDescent="0.3">
      <c r="A5485">
        <v>146799</v>
      </c>
      <c r="B5485">
        <v>0</v>
      </c>
      <c r="C5485" t="s">
        <v>65</v>
      </c>
      <c r="D5485" t="s">
        <v>88</v>
      </c>
      <c r="E5485" t="s">
        <v>67</v>
      </c>
      <c r="F5485" t="s">
        <v>68</v>
      </c>
      <c r="G5485">
        <v>2</v>
      </c>
      <c r="H5485">
        <v>112500</v>
      </c>
      <c r="I5485">
        <v>391500</v>
      </c>
      <c r="J5485" t="s">
        <v>69</v>
      </c>
      <c r="K5485" t="s">
        <v>70</v>
      </c>
      <c r="L5485" t="s">
        <v>91</v>
      </c>
      <c r="M5485" t="s">
        <v>72</v>
      </c>
      <c r="N5485">
        <v>1.0276E-2</v>
      </c>
      <c r="O5485">
        <v>9981</v>
      </c>
      <c r="P5485">
        <v>590</v>
      </c>
      <c r="Q5485">
        <v>2493</v>
      </c>
      <c r="R5485">
        <v>2620</v>
      </c>
      <c r="S5485">
        <v>2</v>
      </c>
      <c r="T5485">
        <v>2</v>
      </c>
      <c r="U5485" t="s">
        <v>109</v>
      </c>
      <c r="V5485">
        <v>10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 t="s">
        <v>108</v>
      </c>
      <c r="AD5485">
        <v>1274642</v>
      </c>
      <c r="AE5485" t="s">
        <v>93</v>
      </c>
      <c r="AF5485">
        <v>20681.595000000001</v>
      </c>
      <c r="AG5485">
        <v>192465</v>
      </c>
      <c r="AH5485">
        <v>208980</v>
      </c>
      <c r="AI5485">
        <v>0</v>
      </c>
      <c r="AJ5485">
        <v>192465</v>
      </c>
      <c r="AK5485" t="s">
        <v>94</v>
      </c>
      <c r="AL5485">
        <v>17</v>
      </c>
      <c r="AM5485" t="s">
        <v>68</v>
      </c>
      <c r="AN5485">
        <v>1</v>
      </c>
      <c r="AO5485">
        <v>0</v>
      </c>
      <c r="AR5485" t="s">
        <v>79</v>
      </c>
      <c r="AS5485" t="s">
        <v>77</v>
      </c>
      <c r="AT5485">
        <v>-398</v>
      </c>
      <c r="AU5485" t="s">
        <v>78</v>
      </c>
      <c r="AV5485" t="s">
        <v>79</v>
      </c>
      <c r="AX5485" t="s">
        <v>81</v>
      </c>
      <c r="AY5485" t="s">
        <v>103</v>
      </c>
      <c r="AZ5485" t="s">
        <v>96</v>
      </c>
      <c r="BA5485" t="s">
        <v>76</v>
      </c>
      <c r="BB5485" t="s">
        <v>104</v>
      </c>
      <c r="BC5485">
        <v>200</v>
      </c>
      <c r="BD5485" t="s">
        <v>85</v>
      </c>
      <c r="BE5485">
        <v>12</v>
      </c>
      <c r="BF5485" t="s">
        <v>147</v>
      </c>
      <c r="BG5485" t="s">
        <v>151</v>
      </c>
      <c r="BH5485">
        <v>365243</v>
      </c>
      <c r="BI5485">
        <v>-367</v>
      </c>
      <c r="BJ5485">
        <v>-37</v>
      </c>
      <c r="BK5485">
        <v>-217</v>
      </c>
      <c r="BL5485">
        <v>-215</v>
      </c>
      <c r="BM5485">
        <v>0</v>
      </c>
    </row>
    <row r="5486" spans="1:65" x14ac:dyDescent="0.3">
      <c r="A5486">
        <v>146805</v>
      </c>
      <c r="B5486">
        <v>0</v>
      </c>
      <c r="C5486" t="s">
        <v>65</v>
      </c>
      <c r="D5486" t="s">
        <v>88</v>
      </c>
      <c r="E5486" t="s">
        <v>68</v>
      </c>
      <c r="F5486" t="s">
        <v>67</v>
      </c>
      <c r="G5486">
        <v>0</v>
      </c>
      <c r="H5486">
        <v>112500</v>
      </c>
      <c r="I5486">
        <v>219249</v>
      </c>
      <c r="J5486" t="s">
        <v>113</v>
      </c>
      <c r="K5486" t="s">
        <v>90</v>
      </c>
      <c r="L5486" t="s">
        <v>91</v>
      </c>
      <c r="M5486" t="s">
        <v>72</v>
      </c>
      <c r="N5486">
        <v>1.4463999999999999E-2</v>
      </c>
      <c r="O5486">
        <v>23645</v>
      </c>
      <c r="P5486">
        <v>365243</v>
      </c>
      <c r="Q5486">
        <v>3732</v>
      </c>
      <c r="R5486">
        <v>5015</v>
      </c>
      <c r="S5486">
        <v>2</v>
      </c>
      <c r="T5486">
        <v>2</v>
      </c>
      <c r="U5486" t="s">
        <v>109</v>
      </c>
      <c r="V5486">
        <v>6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 t="s">
        <v>76</v>
      </c>
      <c r="AD5486">
        <v>2795467</v>
      </c>
      <c r="AE5486" t="s">
        <v>99</v>
      </c>
      <c r="AG5486">
        <v>0</v>
      </c>
      <c r="AH5486">
        <v>0</v>
      </c>
      <c r="AK5486" t="s">
        <v>109</v>
      </c>
      <c r="AL5486">
        <v>3</v>
      </c>
      <c r="AM5486" t="s">
        <v>68</v>
      </c>
      <c r="AN5486">
        <v>1</v>
      </c>
      <c r="AR5486" t="s">
        <v>79</v>
      </c>
      <c r="AS5486" t="s">
        <v>129</v>
      </c>
      <c r="AT5486">
        <v>-175</v>
      </c>
      <c r="AU5486" t="s">
        <v>76</v>
      </c>
      <c r="AV5486" t="s">
        <v>79</v>
      </c>
      <c r="AX5486" t="s">
        <v>81</v>
      </c>
      <c r="AY5486" t="s">
        <v>76</v>
      </c>
      <c r="AZ5486" t="s">
        <v>76</v>
      </c>
      <c r="BA5486" t="s">
        <v>76</v>
      </c>
      <c r="BB5486" t="s">
        <v>121</v>
      </c>
      <c r="BC5486">
        <v>-1</v>
      </c>
      <c r="BD5486" t="s">
        <v>76</v>
      </c>
      <c r="BF5486" t="s">
        <v>76</v>
      </c>
      <c r="BG5486" t="s">
        <v>132</v>
      </c>
    </row>
    <row r="5487" spans="1:65" x14ac:dyDescent="0.3">
      <c r="A5487">
        <v>146834</v>
      </c>
      <c r="B5487">
        <v>0</v>
      </c>
      <c r="C5487" t="s">
        <v>65</v>
      </c>
      <c r="D5487" t="s">
        <v>88</v>
      </c>
      <c r="E5487" t="s">
        <v>67</v>
      </c>
      <c r="F5487" t="s">
        <v>67</v>
      </c>
      <c r="G5487">
        <v>0</v>
      </c>
      <c r="H5487">
        <v>108000</v>
      </c>
      <c r="I5487">
        <v>135000</v>
      </c>
      <c r="J5487" t="s">
        <v>89</v>
      </c>
      <c r="K5487" t="s">
        <v>126</v>
      </c>
      <c r="L5487" t="s">
        <v>71</v>
      </c>
      <c r="M5487" t="s">
        <v>127</v>
      </c>
      <c r="N5487">
        <v>2.2800000000000001E-2</v>
      </c>
      <c r="O5487">
        <v>7765</v>
      </c>
      <c r="P5487">
        <v>647</v>
      </c>
      <c r="Q5487">
        <v>6498</v>
      </c>
      <c r="R5487">
        <v>445</v>
      </c>
      <c r="S5487">
        <v>2</v>
      </c>
      <c r="T5487">
        <v>2</v>
      </c>
      <c r="U5487" t="s">
        <v>109</v>
      </c>
      <c r="V5487">
        <v>13</v>
      </c>
      <c r="W5487">
        <v>0</v>
      </c>
      <c r="X5487">
        <v>0</v>
      </c>
      <c r="Y5487">
        <v>0</v>
      </c>
      <c r="Z5487">
        <v>1</v>
      </c>
      <c r="AA5487">
        <v>1</v>
      </c>
      <c r="AB5487">
        <v>0</v>
      </c>
      <c r="AC5487" t="s">
        <v>135</v>
      </c>
      <c r="AD5487">
        <v>1874389</v>
      </c>
      <c r="AE5487" t="s">
        <v>93</v>
      </c>
      <c r="AF5487">
        <v>8731.4850000000006</v>
      </c>
      <c r="AG5487">
        <v>64953</v>
      </c>
      <c r="AH5487">
        <v>71811</v>
      </c>
      <c r="AI5487">
        <v>0</v>
      </c>
      <c r="AJ5487">
        <v>64953</v>
      </c>
      <c r="AK5487" t="s">
        <v>75</v>
      </c>
      <c r="AL5487">
        <v>15</v>
      </c>
      <c r="AM5487" t="s">
        <v>68</v>
      </c>
      <c r="AN5487">
        <v>1</v>
      </c>
      <c r="AO5487">
        <v>0</v>
      </c>
      <c r="AR5487" t="s">
        <v>79</v>
      </c>
      <c r="AS5487" t="s">
        <v>77</v>
      </c>
      <c r="AT5487">
        <v>-383</v>
      </c>
      <c r="AU5487" t="s">
        <v>78</v>
      </c>
      <c r="AV5487" t="s">
        <v>79</v>
      </c>
      <c r="AX5487" t="s">
        <v>102</v>
      </c>
      <c r="AY5487" t="s">
        <v>111</v>
      </c>
      <c r="AZ5487" t="s">
        <v>96</v>
      </c>
      <c r="BA5487" t="s">
        <v>76</v>
      </c>
      <c r="BB5487" t="s">
        <v>104</v>
      </c>
      <c r="BC5487">
        <v>120</v>
      </c>
      <c r="BD5487" t="s">
        <v>105</v>
      </c>
      <c r="BE5487">
        <v>12</v>
      </c>
      <c r="BF5487" t="s">
        <v>86</v>
      </c>
      <c r="BG5487" t="s">
        <v>106</v>
      </c>
      <c r="BH5487">
        <v>365243</v>
      </c>
      <c r="BI5487">
        <v>-352</v>
      </c>
      <c r="BJ5487">
        <v>-22</v>
      </c>
      <c r="BK5487">
        <v>-22</v>
      </c>
      <c r="BL5487">
        <v>365243</v>
      </c>
      <c r="BM5487">
        <v>0</v>
      </c>
    </row>
    <row r="5488" spans="1:65" x14ac:dyDescent="0.3">
      <c r="A5488">
        <v>146835</v>
      </c>
      <c r="B5488">
        <v>1</v>
      </c>
      <c r="C5488" t="s">
        <v>65</v>
      </c>
      <c r="D5488" t="s">
        <v>88</v>
      </c>
      <c r="E5488" t="s">
        <v>67</v>
      </c>
      <c r="F5488" t="s">
        <v>68</v>
      </c>
      <c r="G5488">
        <v>0</v>
      </c>
      <c r="H5488">
        <v>202500</v>
      </c>
      <c r="I5488">
        <v>592560</v>
      </c>
      <c r="J5488" t="s">
        <v>69</v>
      </c>
      <c r="K5488" t="s">
        <v>70</v>
      </c>
      <c r="L5488" t="s">
        <v>91</v>
      </c>
      <c r="M5488" t="s">
        <v>72</v>
      </c>
      <c r="N5488">
        <v>8.6250000000000007E-3</v>
      </c>
      <c r="O5488">
        <v>14839</v>
      </c>
      <c r="P5488">
        <v>369</v>
      </c>
      <c r="Q5488">
        <v>1178</v>
      </c>
      <c r="R5488">
        <v>3384</v>
      </c>
      <c r="S5488">
        <v>2</v>
      </c>
      <c r="T5488">
        <v>2</v>
      </c>
      <c r="U5488" t="s">
        <v>109</v>
      </c>
      <c r="V5488">
        <v>13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 t="s">
        <v>137</v>
      </c>
      <c r="AD5488">
        <v>1198691</v>
      </c>
      <c r="AE5488" t="s">
        <v>65</v>
      </c>
      <c r="AF5488">
        <v>113231.295</v>
      </c>
      <c r="AG5488">
        <v>1129500</v>
      </c>
      <c r="AH5488">
        <v>1162300.5</v>
      </c>
      <c r="AJ5488">
        <v>1129500</v>
      </c>
      <c r="AK5488" t="s">
        <v>109</v>
      </c>
      <c r="AL5488">
        <v>11</v>
      </c>
      <c r="AM5488" t="s">
        <v>68</v>
      </c>
      <c r="AN5488">
        <v>1</v>
      </c>
      <c r="AR5488" t="s">
        <v>76</v>
      </c>
      <c r="AS5488" t="s">
        <v>77</v>
      </c>
      <c r="AT5488">
        <v>-315</v>
      </c>
      <c r="AU5488" t="s">
        <v>78</v>
      </c>
      <c r="AV5488" t="s">
        <v>79</v>
      </c>
      <c r="AX5488" t="s">
        <v>81</v>
      </c>
      <c r="AY5488" t="s">
        <v>76</v>
      </c>
      <c r="AZ5488" t="s">
        <v>82</v>
      </c>
      <c r="BA5488" t="s">
        <v>116</v>
      </c>
      <c r="BB5488" t="s">
        <v>121</v>
      </c>
      <c r="BC5488">
        <v>-1</v>
      </c>
      <c r="BD5488" t="s">
        <v>76</v>
      </c>
      <c r="BE5488">
        <v>12</v>
      </c>
      <c r="BF5488" t="s">
        <v>112</v>
      </c>
      <c r="BG5488" t="s">
        <v>118</v>
      </c>
      <c r="BH5488">
        <v>365243</v>
      </c>
      <c r="BI5488">
        <v>-285</v>
      </c>
      <c r="BJ5488">
        <v>45</v>
      </c>
      <c r="BK5488">
        <v>-225</v>
      </c>
      <c r="BL5488">
        <v>-222</v>
      </c>
      <c r="BM5488">
        <v>1</v>
      </c>
    </row>
    <row r="5489" spans="1:65" x14ac:dyDescent="0.3">
      <c r="A5489">
        <v>146836</v>
      </c>
      <c r="B5489">
        <v>0</v>
      </c>
      <c r="C5489" t="s">
        <v>65</v>
      </c>
      <c r="D5489" t="s">
        <v>88</v>
      </c>
      <c r="E5489" t="s">
        <v>67</v>
      </c>
      <c r="F5489" t="s">
        <v>68</v>
      </c>
      <c r="G5489">
        <v>0</v>
      </c>
      <c r="H5489">
        <v>90000</v>
      </c>
      <c r="I5489">
        <v>450000</v>
      </c>
      <c r="J5489" t="s">
        <v>69</v>
      </c>
      <c r="K5489" t="s">
        <v>70</v>
      </c>
      <c r="L5489" t="s">
        <v>91</v>
      </c>
      <c r="M5489" t="s">
        <v>72</v>
      </c>
      <c r="N5489">
        <v>2.2624999999999999E-2</v>
      </c>
      <c r="O5489">
        <v>15663</v>
      </c>
      <c r="P5489">
        <v>4058</v>
      </c>
      <c r="Q5489">
        <v>1424</v>
      </c>
      <c r="R5489">
        <v>3879</v>
      </c>
      <c r="S5489">
        <v>2</v>
      </c>
      <c r="T5489">
        <v>2</v>
      </c>
      <c r="U5489" t="s">
        <v>109</v>
      </c>
      <c r="V5489">
        <v>8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 t="s">
        <v>108</v>
      </c>
      <c r="AD5489">
        <v>2006516</v>
      </c>
      <c r="AE5489" t="s">
        <v>65</v>
      </c>
      <c r="AF5489">
        <v>45864.36</v>
      </c>
      <c r="AG5489">
        <v>450000</v>
      </c>
      <c r="AH5489">
        <v>470790</v>
      </c>
      <c r="AJ5489">
        <v>450000</v>
      </c>
      <c r="AK5489" t="s">
        <v>73</v>
      </c>
      <c r="AL5489">
        <v>9</v>
      </c>
      <c r="AM5489" t="s">
        <v>68</v>
      </c>
      <c r="AN5489">
        <v>1</v>
      </c>
      <c r="AR5489" t="s">
        <v>76</v>
      </c>
      <c r="AS5489" t="s">
        <v>77</v>
      </c>
      <c r="AT5489">
        <v>-344</v>
      </c>
      <c r="AU5489" t="s">
        <v>78</v>
      </c>
      <c r="AV5489" t="s">
        <v>79</v>
      </c>
      <c r="AW5489" t="s">
        <v>80</v>
      </c>
      <c r="AX5489" t="s">
        <v>81</v>
      </c>
      <c r="AY5489" t="s">
        <v>76</v>
      </c>
      <c r="AZ5489" t="s">
        <v>82</v>
      </c>
      <c r="BA5489" t="s">
        <v>116</v>
      </c>
      <c r="BB5489" t="s">
        <v>121</v>
      </c>
      <c r="BC5489">
        <v>-1</v>
      </c>
      <c r="BD5489" t="s">
        <v>76</v>
      </c>
      <c r="BE5489">
        <v>12</v>
      </c>
      <c r="BF5489" t="s">
        <v>112</v>
      </c>
      <c r="BG5489" t="s">
        <v>118</v>
      </c>
      <c r="BH5489">
        <v>365243</v>
      </c>
      <c r="BI5489">
        <v>-314</v>
      </c>
      <c r="BJ5489">
        <v>16</v>
      </c>
      <c r="BK5489">
        <v>-44</v>
      </c>
      <c r="BL5489">
        <v>-40</v>
      </c>
      <c r="BM5489">
        <v>1</v>
      </c>
    </row>
    <row r="5490" spans="1:65" x14ac:dyDescent="0.3">
      <c r="A5490">
        <v>146850</v>
      </c>
      <c r="B5490">
        <v>0</v>
      </c>
      <c r="C5490" t="s">
        <v>65</v>
      </c>
      <c r="D5490" t="s">
        <v>88</v>
      </c>
      <c r="E5490" t="s">
        <v>67</v>
      </c>
      <c r="F5490" t="s">
        <v>67</v>
      </c>
      <c r="G5490">
        <v>0</v>
      </c>
      <c r="H5490">
        <v>166500</v>
      </c>
      <c r="I5490">
        <v>616261.5</v>
      </c>
      <c r="J5490" t="s">
        <v>113</v>
      </c>
      <c r="K5490" t="s">
        <v>70</v>
      </c>
      <c r="L5490" t="s">
        <v>139</v>
      </c>
      <c r="M5490" t="s">
        <v>72</v>
      </c>
      <c r="N5490">
        <v>1.8029E-2</v>
      </c>
      <c r="O5490">
        <v>20088</v>
      </c>
      <c r="P5490">
        <v>365243</v>
      </c>
      <c r="Q5490">
        <v>9329</v>
      </c>
      <c r="R5490">
        <v>1905</v>
      </c>
      <c r="S5490">
        <v>3</v>
      </c>
      <c r="T5490">
        <v>2</v>
      </c>
      <c r="U5490" t="s">
        <v>94</v>
      </c>
      <c r="V5490">
        <v>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76</v>
      </c>
      <c r="AD5490">
        <v>2703862</v>
      </c>
      <c r="AE5490" t="s">
        <v>93</v>
      </c>
      <c r="AF5490">
        <v>10872.18</v>
      </c>
      <c r="AG5490">
        <v>95706</v>
      </c>
      <c r="AH5490">
        <v>95706</v>
      </c>
      <c r="AI5490">
        <v>0</v>
      </c>
      <c r="AJ5490">
        <v>95706</v>
      </c>
      <c r="AK5490" t="s">
        <v>109</v>
      </c>
      <c r="AL5490">
        <v>13</v>
      </c>
      <c r="AM5490" t="s">
        <v>68</v>
      </c>
      <c r="AN5490">
        <v>1</v>
      </c>
      <c r="AO5490">
        <v>0</v>
      </c>
      <c r="AR5490" t="s">
        <v>79</v>
      </c>
      <c r="AS5490" t="s">
        <v>77</v>
      </c>
      <c r="AT5490">
        <v>-1387</v>
      </c>
      <c r="AU5490" t="s">
        <v>78</v>
      </c>
      <c r="AV5490" t="s">
        <v>79</v>
      </c>
      <c r="AX5490" t="s">
        <v>81</v>
      </c>
      <c r="AY5490" t="s">
        <v>199</v>
      </c>
      <c r="AZ5490" t="s">
        <v>96</v>
      </c>
      <c r="BA5490" t="s">
        <v>76</v>
      </c>
      <c r="BB5490" t="s">
        <v>138</v>
      </c>
      <c r="BC5490">
        <v>50</v>
      </c>
      <c r="BD5490" t="s">
        <v>157</v>
      </c>
      <c r="BE5490">
        <v>10</v>
      </c>
      <c r="BF5490" t="s">
        <v>112</v>
      </c>
      <c r="BG5490" t="s">
        <v>188</v>
      </c>
      <c r="BH5490">
        <v>365243</v>
      </c>
      <c r="BI5490">
        <v>-1344</v>
      </c>
      <c r="BJ5490">
        <v>-1074</v>
      </c>
      <c r="BK5490">
        <v>-1164</v>
      </c>
      <c r="BL5490">
        <v>-1160</v>
      </c>
      <c r="BM5490">
        <v>0</v>
      </c>
    </row>
    <row r="5491" spans="1:65" x14ac:dyDescent="0.3">
      <c r="A5491">
        <v>146855</v>
      </c>
      <c r="B5491">
        <v>0</v>
      </c>
      <c r="C5491" t="s">
        <v>65</v>
      </c>
      <c r="D5491" t="s">
        <v>88</v>
      </c>
      <c r="E5491" t="s">
        <v>67</v>
      </c>
      <c r="F5491" t="s">
        <v>68</v>
      </c>
      <c r="G5491">
        <v>2</v>
      </c>
      <c r="H5491">
        <v>157500</v>
      </c>
      <c r="I5491">
        <v>604152</v>
      </c>
      <c r="J5491" t="s">
        <v>69</v>
      </c>
      <c r="K5491" t="s">
        <v>70</v>
      </c>
      <c r="L5491" t="s">
        <v>91</v>
      </c>
      <c r="M5491" t="s">
        <v>72</v>
      </c>
      <c r="N5491">
        <v>1.8634000000000001E-2</v>
      </c>
      <c r="O5491">
        <v>13832</v>
      </c>
      <c r="P5491">
        <v>2178</v>
      </c>
      <c r="Q5491">
        <v>6565</v>
      </c>
      <c r="R5491">
        <v>4626</v>
      </c>
      <c r="S5491">
        <v>2</v>
      </c>
      <c r="T5491">
        <v>2</v>
      </c>
      <c r="U5491" t="s">
        <v>123</v>
      </c>
      <c r="V5491">
        <v>14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 t="s">
        <v>92</v>
      </c>
      <c r="AD5491">
        <v>2110109</v>
      </c>
      <c r="AE5491" t="s">
        <v>93</v>
      </c>
      <c r="AF5491">
        <v>6131.88</v>
      </c>
      <c r="AG5491">
        <v>44999.955000000002</v>
      </c>
      <c r="AH5491">
        <v>54558</v>
      </c>
      <c r="AI5491">
        <v>4.4550000000000001</v>
      </c>
      <c r="AJ5491">
        <v>44999.955000000002</v>
      </c>
      <c r="AK5491" t="s">
        <v>94</v>
      </c>
      <c r="AL5491">
        <v>11</v>
      </c>
      <c r="AM5491" t="s">
        <v>68</v>
      </c>
      <c r="AN5491">
        <v>1</v>
      </c>
      <c r="AO5491" s="1">
        <v>8.8900000000000006E-5</v>
      </c>
      <c r="AR5491" t="s">
        <v>79</v>
      </c>
      <c r="AS5491" t="s">
        <v>77</v>
      </c>
      <c r="AT5491">
        <v>-562</v>
      </c>
      <c r="AU5491" t="s">
        <v>78</v>
      </c>
      <c r="AV5491" t="s">
        <v>79</v>
      </c>
      <c r="AX5491" t="s">
        <v>102</v>
      </c>
      <c r="AY5491" t="s">
        <v>103</v>
      </c>
      <c r="AZ5491" t="s">
        <v>96</v>
      </c>
      <c r="BA5491" t="s">
        <v>76</v>
      </c>
      <c r="BB5491" t="s">
        <v>104</v>
      </c>
      <c r="BC5491">
        <v>1691</v>
      </c>
      <c r="BD5491" t="s">
        <v>85</v>
      </c>
      <c r="BE5491">
        <v>10</v>
      </c>
      <c r="BF5491" t="s">
        <v>112</v>
      </c>
      <c r="BG5491" t="s">
        <v>151</v>
      </c>
      <c r="BH5491">
        <v>365243</v>
      </c>
      <c r="BI5491">
        <v>-531</v>
      </c>
      <c r="BJ5491">
        <v>-261</v>
      </c>
      <c r="BK5491">
        <v>-261</v>
      </c>
      <c r="BL5491">
        <v>-253</v>
      </c>
      <c r="BM5491">
        <v>0</v>
      </c>
    </row>
    <row r="5492" spans="1:65" x14ac:dyDescent="0.3">
      <c r="A5492">
        <v>146882</v>
      </c>
      <c r="B5492">
        <v>1</v>
      </c>
      <c r="C5492" t="s">
        <v>65</v>
      </c>
      <c r="D5492" t="s">
        <v>88</v>
      </c>
      <c r="E5492" t="s">
        <v>68</v>
      </c>
      <c r="F5492" t="s">
        <v>67</v>
      </c>
      <c r="G5492">
        <v>0</v>
      </c>
      <c r="H5492">
        <v>270000</v>
      </c>
      <c r="I5492">
        <v>450000</v>
      </c>
      <c r="J5492" t="s">
        <v>113</v>
      </c>
      <c r="K5492" t="s">
        <v>70</v>
      </c>
      <c r="L5492" t="s">
        <v>91</v>
      </c>
      <c r="M5492" t="s">
        <v>72</v>
      </c>
      <c r="N5492">
        <v>2.6391999999999999E-2</v>
      </c>
      <c r="O5492">
        <v>23696</v>
      </c>
      <c r="P5492">
        <v>365243</v>
      </c>
      <c r="Q5492">
        <v>11103</v>
      </c>
      <c r="R5492">
        <v>4579</v>
      </c>
      <c r="S5492">
        <v>2</v>
      </c>
      <c r="T5492">
        <v>2</v>
      </c>
      <c r="U5492" t="s">
        <v>73</v>
      </c>
      <c r="V5492">
        <v>20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76</v>
      </c>
      <c r="AD5492">
        <v>1914630</v>
      </c>
      <c r="AE5492" t="s">
        <v>93</v>
      </c>
      <c r="AF5492">
        <v>5839.74</v>
      </c>
      <c r="AG5492">
        <v>44955</v>
      </c>
      <c r="AH5492">
        <v>49405.5</v>
      </c>
      <c r="AI5492">
        <v>0</v>
      </c>
      <c r="AJ5492">
        <v>44955</v>
      </c>
      <c r="AK5492" t="s">
        <v>75</v>
      </c>
      <c r="AL5492">
        <v>11</v>
      </c>
      <c r="AM5492" t="s">
        <v>68</v>
      </c>
      <c r="AN5492">
        <v>1</v>
      </c>
      <c r="AO5492">
        <v>0</v>
      </c>
      <c r="AR5492" t="s">
        <v>79</v>
      </c>
      <c r="AS5492" t="s">
        <v>77</v>
      </c>
      <c r="AT5492">
        <v>-2188</v>
      </c>
      <c r="AU5492" t="s">
        <v>78</v>
      </c>
      <c r="AV5492" t="s">
        <v>79</v>
      </c>
      <c r="AW5492" t="s">
        <v>171</v>
      </c>
      <c r="AX5492" t="s">
        <v>102</v>
      </c>
      <c r="AY5492" t="s">
        <v>124</v>
      </c>
      <c r="AZ5492" t="s">
        <v>96</v>
      </c>
      <c r="BA5492" t="s">
        <v>76</v>
      </c>
      <c r="BB5492" t="s">
        <v>104</v>
      </c>
      <c r="BC5492">
        <v>31</v>
      </c>
      <c r="BD5492" t="s">
        <v>105</v>
      </c>
      <c r="BE5492">
        <v>12</v>
      </c>
      <c r="BF5492" t="s">
        <v>86</v>
      </c>
      <c r="BG5492" t="s">
        <v>106</v>
      </c>
      <c r="BH5492">
        <v>365243</v>
      </c>
      <c r="BI5492">
        <v>-2156</v>
      </c>
      <c r="BJ5492">
        <v>-1826</v>
      </c>
      <c r="BK5492">
        <v>-2006</v>
      </c>
      <c r="BL5492">
        <v>-1999</v>
      </c>
      <c r="BM5492">
        <v>1</v>
      </c>
    </row>
    <row r="5493" spans="1:65" x14ac:dyDescent="0.3">
      <c r="A5493">
        <v>146882</v>
      </c>
      <c r="B5493">
        <v>1</v>
      </c>
      <c r="C5493" t="s">
        <v>65</v>
      </c>
      <c r="D5493" t="s">
        <v>88</v>
      </c>
      <c r="E5493" t="s">
        <v>68</v>
      </c>
      <c r="F5493" t="s">
        <v>67</v>
      </c>
      <c r="G5493">
        <v>0</v>
      </c>
      <c r="H5493">
        <v>270000</v>
      </c>
      <c r="I5493">
        <v>450000</v>
      </c>
      <c r="J5493" t="s">
        <v>113</v>
      </c>
      <c r="K5493" t="s">
        <v>70</v>
      </c>
      <c r="L5493" t="s">
        <v>91</v>
      </c>
      <c r="M5493" t="s">
        <v>72</v>
      </c>
      <c r="N5493">
        <v>2.6391999999999999E-2</v>
      </c>
      <c r="O5493">
        <v>23696</v>
      </c>
      <c r="P5493">
        <v>365243</v>
      </c>
      <c r="Q5493">
        <v>11103</v>
      </c>
      <c r="R5493">
        <v>4579</v>
      </c>
      <c r="S5493">
        <v>2</v>
      </c>
      <c r="T5493">
        <v>2</v>
      </c>
      <c r="U5493" t="s">
        <v>73</v>
      </c>
      <c r="V5493">
        <v>20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76</v>
      </c>
      <c r="AD5493">
        <v>2148999</v>
      </c>
      <c r="AE5493" t="s">
        <v>65</v>
      </c>
      <c r="AF5493">
        <v>9521.5949999999993</v>
      </c>
      <c r="AG5493">
        <v>45000</v>
      </c>
      <c r="AH5493">
        <v>51750</v>
      </c>
      <c r="AJ5493">
        <v>45000</v>
      </c>
      <c r="AK5493" t="s">
        <v>125</v>
      </c>
      <c r="AL5493">
        <v>11</v>
      </c>
      <c r="AM5493" t="s">
        <v>68</v>
      </c>
      <c r="AN5493">
        <v>1</v>
      </c>
      <c r="AR5493" t="s">
        <v>76</v>
      </c>
      <c r="AS5493" t="s">
        <v>77</v>
      </c>
      <c r="AT5493">
        <v>-1318</v>
      </c>
      <c r="AU5493" t="s">
        <v>78</v>
      </c>
      <c r="AV5493" t="s">
        <v>79</v>
      </c>
      <c r="AW5493" t="s">
        <v>80</v>
      </c>
      <c r="AX5493" t="s">
        <v>81</v>
      </c>
      <c r="AY5493" t="s">
        <v>76</v>
      </c>
      <c r="AZ5493" t="s">
        <v>82</v>
      </c>
      <c r="BA5493" t="s">
        <v>116</v>
      </c>
      <c r="BB5493" t="s">
        <v>121</v>
      </c>
      <c r="BC5493">
        <v>0</v>
      </c>
      <c r="BD5493" t="s">
        <v>76</v>
      </c>
      <c r="BE5493">
        <v>6</v>
      </c>
      <c r="BF5493" t="s">
        <v>112</v>
      </c>
      <c r="BG5493" t="s">
        <v>118</v>
      </c>
      <c r="BH5493">
        <v>365243</v>
      </c>
      <c r="BI5493">
        <v>-1288</v>
      </c>
      <c r="BJ5493">
        <v>-1138</v>
      </c>
      <c r="BK5493">
        <v>-1138</v>
      </c>
      <c r="BL5493">
        <v>-1130</v>
      </c>
      <c r="BM5493">
        <v>1</v>
      </c>
    </row>
    <row r="5494" spans="1:65" x14ac:dyDescent="0.3">
      <c r="A5494">
        <v>146887</v>
      </c>
      <c r="B5494">
        <v>0</v>
      </c>
      <c r="C5494" t="s">
        <v>65</v>
      </c>
      <c r="D5494" t="s">
        <v>66</v>
      </c>
      <c r="E5494" t="s">
        <v>67</v>
      </c>
      <c r="F5494" t="s">
        <v>68</v>
      </c>
      <c r="G5494">
        <v>2</v>
      </c>
      <c r="H5494">
        <v>162000</v>
      </c>
      <c r="I5494">
        <v>1056447</v>
      </c>
      <c r="J5494" t="s">
        <v>69</v>
      </c>
      <c r="K5494" t="s">
        <v>70</v>
      </c>
      <c r="L5494" t="s">
        <v>91</v>
      </c>
      <c r="M5494" t="s">
        <v>142</v>
      </c>
      <c r="N5494">
        <v>1.0500000000000001E-2</v>
      </c>
      <c r="O5494">
        <v>15500</v>
      </c>
      <c r="P5494">
        <v>4082</v>
      </c>
      <c r="Q5494">
        <v>2617</v>
      </c>
      <c r="R5494">
        <v>5480</v>
      </c>
      <c r="S5494">
        <v>3</v>
      </c>
      <c r="T5494">
        <v>3</v>
      </c>
      <c r="U5494" t="s">
        <v>123</v>
      </c>
      <c r="V5494">
        <v>10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 t="s">
        <v>100</v>
      </c>
      <c r="AD5494">
        <v>1232689</v>
      </c>
      <c r="AE5494" t="s">
        <v>93</v>
      </c>
      <c r="AF5494">
        <v>3809.7449999999999</v>
      </c>
      <c r="AG5494">
        <v>29650.5</v>
      </c>
      <c r="AH5494">
        <v>31774.5</v>
      </c>
      <c r="AI5494">
        <v>4500</v>
      </c>
      <c r="AJ5494">
        <v>29650.5</v>
      </c>
      <c r="AK5494" t="s">
        <v>109</v>
      </c>
      <c r="AL5494">
        <v>16</v>
      </c>
      <c r="AM5494" t="s">
        <v>68</v>
      </c>
      <c r="AN5494">
        <v>1</v>
      </c>
      <c r="AO5494">
        <v>0.13510617899999999</v>
      </c>
      <c r="AR5494" t="s">
        <v>79</v>
      </c>
      <c r="AS5494" t="s">
        <v>77</v>
      </c>
      <c r="AT5494">
        <v>-1403</v>
      </c>
      <c r="AU5494" t="s">
        <v>78</v>
      </c>
      <c r="AV5494" t="s">
        <v>79</v>
      </c>
      <c r="AX5494" t="s">
        <v>81</v>
      </c>
      <c r="AY5494" t="s">
        <v>124</v>
      </c>
      <c r="AZ5494" t="s">
        <v>96</v>
      </c>
      <c r="BA5494" t="s">
        <v>76</v>
      </c>
      <c r="BB5494" t="s">
        <v>104</v>
      </c>
      <c r="BC5494">
        <v>20</v>
      </c>
      <c r="BD5494" t="s">
        <v>105</v>
      </c>
      <c r="BE5494">
        <v>12</v>
      </c>
      <c r="BF5494" t="s">
        <v>86</v>
      </c>
      <c r="BG5494" t="s">
        <v>106</v>
      </c>
      <c r="BH5494">
        <v>365243</v>
      </c>
      <c r="BI5494">
        <v>-1366</v>
      </c>
      <c r="BJ5494">
        <v>-1036</v>
      </c>
      <c r="BK5494">
        <v>-1096</v>
      </c>
      <c r="BL5494">
        <v>-1092</v>
      </c>
      <c r="BM5494">
        <v>0</v>
      </c>
    </row>
    <row r="5495" spans="1:65" x14ac:dyDescent="0.3">
      <c r="A5495">
        <v>146897</v>
      </c>
      <c r="B5495">
        <v>0</v>
      </c>
      <c r="C5495" t="s">
        <v>65</v>
      </c>
      <c r="D5495" t="s">
        <v>66</v>
      </c>
      <c r="E5495" t="s">
        <v>67</v>
      </c>
      <c r="F5495" t="s">
        <v>68</v>
      </c>
      <c r="G5495">
        <v>0</v>
      </c>
      <c r="H5495">
        <v>112500</v>
      </c>
      <c r="I5495">
        <v>900000</v>
      </c>
      <c r="J5495" t="s">
        <v>69</v>
      </c>
      <c r="K5495" t="s">
        <v>70</v>
      </c>
      <c r="L5495" t="s">
        <v>119</v>
      </c>
      <c r="M5495" t="s">
        <v>127</v>
      </c>
      <c r="N5495">
        <v>1.0643E-2</v>
      </c>
      <c r="O5495">
        <v>10651</v>
      </c>
      <c r="P5495">
        <v>159</v>
      </c>
      <c r="Q5495">
        <v>7447</v>
      </c>
      <c r="R5495">
        <v>3233</v>
      </c>
      <c r="S5495">
        <v>2</v>
      </c>
      <c r="T5495">
        <v>2</v>
      </c>
      <c r="U5495" t="s">
        <v>125</v>
      </c>
      <c r="V5495">
        <v>14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 t="s">
        <v>92</v>
      </c>
      <c r="AD5495">
        <v>1776585</v>
      </c>
      <c r="AE5495" t="s">
        <v>93</v>
      </c>
      <c r="AF5495">
        <v>4898.25</v>
      </c>
      <c r="AG5495">
        <v>108729</v>
      </c>
      <c r="AH5495">
        <v>108729</v>
      </c>
      <c r="AI5495">
        <v>0</v>
      </c>
      <c r="AJ5495">
        <v>108729</v>
      </c>
      <c r="AK5495" t="s">
        <v>73</v>
      </c>
      <c r="AL5495">
        <v>12</v>
      </c>
      <c r="AM5495" t="s">
        <v>68</v>
      </c>
      <c r="AN5495">
        <v>1</v>
      </c>
      <c r="AO5495">
        <v>0</v>
      </c>
      <c r="AR5495" t="s">
        <v>79</v>
      </c>
      <c r="AS5495" t="s">
        <v>77</v>
      </c>
      <c r="AT5495">
        <v>-663</v>
      </c>
      <c r="AU5495" t="s">
        <v>78</v>
      </c>
      <c r="AV5495" t="s">
        <v>79</v>
      </c>
      <c r="AW5495" t="s">
        <v>80</v>
      </c>
      <c r="AX5495" t="s">
        <v>81</v>
      </c>
      <c r="AY5495" t="s">
        <v>111</v>
      </c>
      <c r="AZ5495" t="s">
        <v>96</v>
      </c>
      <c r="BA5495" t="s">
        <v>76</v>
      </c>
      <c r="BB5495" t="s">
        <v>84</v>
      </c>
      <c r="BC5495">
        <v>59</v>
      </c>
      <c r="BD5495" t="s">
        <v>85</v>
      </c>
      <c r="BE5495">
        <v>24</v>
      </c>
      <c r="BF5495" t="s">
        <v>97</v>
      </c>
      <c r="BG5495" t="s">
        <v>98</v>
      </c>
      <c r="BH5495">
        <v>365243</v>
      </c>
      <c r="BI5495">
        <v>-628</v>
      </c>
      <c r="BJ5495">
        <v>62</v>
      </c>
      <c r="BK5495">
        <v>365243</v>
      </c>
      <c r="BL5495">
        <v>365243</v>
      </c>
      <c r="BM5495">
        <v>0</v>
      </c>
    </row>
    <row r="5496" spans="1:65" x14ac:dyDescent="0.3">
      <c r="A5496">
        <v>146933</v>
      </c>
      <c r="B5496">
        <v>0</v>
      </c>
      <c r="C5496" t="s">
        <v>65</v>
      </c>
      <c r="D5496" t="s">
        <v>66</v>
      </c>
      <c r="E5496" t="s">
        <v>67</v>
      </c>
      <c r="F5496" t="s">
        <v>67</v>
      </c>
      <c r="G5496">
        <v>1</v>
      </c>
      <c r="H5496">
        <v>270000</v>
      </c>
      <c r="I5496">
        <v>1286608.5</v>
      </c>
      <c r="J5496" t="s">
        <v>69</v>
      </c>
      <c r="K5496" t="s">
        <v>70</v>
      </c>
      <c r="L5496" t="s">
        <v>119</v>
      </c>
      <c r="M5496" t="s">
        <v>127</v>
      </c>
      <c r="N5496">
        <v>7.1199999999999996E-3</v>
      </c>
      <c r="O5496">
        <v>15024</v>
      </c>
      <c r="P5496">
        <v>3353</v>
      </c>
      <c r="Q5496">
        <v>541</v>
      </c>
      <c r="R5496">
        <v>4088</v>
      </c>
      <c r="S5496">
        <v>2</v>
      </c>
      <c r="T5496">
        <v>2</v>
      </c>
      <c r="U5496" t="s">
        <v>123</v>
      </c>
      <c r="V5496">
        <v>10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 t="s">
        <v>130</v>
      </c>
      <c r="AD5496">
        <v>2293773</v>
      </c>
      <c r="AE5496" t="s">
        <v>93</v>
      </c>
      <c r="AF5496">
        <v>14839.47</v>
      </c>
      <c r="AG5496">
        <v>126562.5</v>
      </c>
      <c r="AH5496">
        <v>126562.5</v>
      </c>
      <c r="AI5496">
        <v>0</v>
      </c>
      <c r="AJ5496">
        <v>126562.5</v>
      </c>
      <c r="AK5496" t="s">
        <v>75</v>
      </c>
      <c r="AL5496">
        <v>15</v>
      </c>
      <c r="AM5496" t="s">
        <v>68</v>
      </c>
      <c r="AN5496">
        <v>1</v>
      </c>
      <c r="AO5496">
        <v>0</v>
      </c>
      <c r="AR5496" t="s">
        <v>79</v>
      </c>
      <c r="AS5496" t="s">
        <v>77</v>
      </c>
      <c r="AT5496">
        <v>-890</v>
      </c>
      <c r="AU5496" t="s">
        <v>78</v>
      </c>
      <c r="AV5496" t="s">
        <v>79</v>
      </c>
      <c r="AW5496" t="s">
        <v>101</v>
      </c>
      <c r="AX5496" t="s">
        <v>81</v>
      </c>
      <c r="AY5496" t="s">
        <v>111</v>
      </c>
      <c r="AZ5496" t="s">
        <v>96</v>
      </c>
      <c r="BA5496" t="s">
        <v>76</v>
      </c>
      <c r="BB5496" t="s">
        <v>104</v>
      </c>
      <c r="BC5496">
        <v>1500</v>
      </c>
      <c r="BD5496" t="s">
        <v>85</v>
      </c>
      <c r="BE5496">
        <v>10</v>
      </c>
      <c r="BF5496" t="s">
        <v>147</v>
      </c>
      <c r="BG5496" t="s">
        <v>151</v>
      </c>
      <c r="BH5496">
        <v>365243</v>
      </c>
      <c r="BI5496">
        <v>-859</v>
      </c>
      <c r="BJ5496">
        <v>-589</v>
      </c>
      <c r="BK5496">
        <v>-679</v>
      </c>
      <c r="BL5496">
        <v>-665</v>
      </c>
      <c r="BM5496">
        <v>0</v>
      </c>
    </row>
    <row r="5497" spans="1:65" x14ac:dyDescent="0.3">
      <c r="A5497">
        <v>146939</v>
      </c>
      <c r="B5497">
        <v>0</v>
      </c>
      <c r="C5497" t="s">
        <v>65</v>
      </c>
      <c r="D5497" t="s">
        <v>88</v>
      </c>
      <c r="E5497" t="s">
        <v>67</v>
      </c>
      <c r="F5497" t="s">
        <v>67</v>
      </c>
      <c r="G5497">
        <v>1</v>
      </c>
      <c r="H5497">
        <v>180000</v>
      </c>
      <c r="I5497">
        <v>314100</v>
      </c>
      <c r="J5497" t="s">
        <v>133</v>
      </c>
      <c r="K5497" t="s">
        <v>70</v>
      </c>
      <c r="L5497" t="s">
        <v>91</v>
      </c>
      <c r="M5497" t="s">
        <v>72</v>
      </c>
      <c r="N5497">
        <v>4.6219999999999997E-2</v>
      </c>
      <c r="O5497">
        <v>12439</v>
      </c>
      <c r="P5497">
        <v>1838</v>
      </c>
      <c r="Q5497">
        <v>3621</v>
      </c>
      <c r="R5497">
        <v>3634</v>
      </c>
      <c r="S5497">
        <v>1</v>
      </c>
      <c r="T5497">
        <v>1</v>
      </c>
      <c r="U5497" t="s">
        <v>120</v>
      </c>
      <c r="V5497">
        <v>13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0</v>
      </c>
      <c r="AC5497" t="s">
        <v>170</v>
      </c>
      <c r="AD5497">
        <v>2478432</v>
      </c>
      <c r="AE5497" t="s">
        <v>93</v>
      </c>
      <c r="AF5497">
        <v>19567.98</v>
      </c>
      <c r="AG5497">
        <v>92925</v>
      </c>
      <c r="AH5497">
        <v>95175</v>
      </c>
      <c r="AI5497">
        <v>0</v>
      </c>
      <c r="AJ5497">
        <v>92925</v>
      </c>
      <c r="AK5497" t="s">
        <v>109</v>
      </c>
      <c r="AL5497">
        <v>16</v>
      </c>
      <c r="AM5497" t="s">
        <v>68</v>
      </c>
      <c r="AN5497">
        <v>1</v>
      </c>
      <c r="AO5497">
        <v>0</v>
      </c>
      <c r="AR5497" t="s">
        <v>79</v>
      </c>
      <c r="AS5497" t="s">
        <v>77</v>
      </c>
      <c r="AT5497">
        <v>-1265</v>
      </c>
      <c r="AU5497" t="s">
        <v>78</v>
      </c>
      <c r="AV5497" t="s">
        <v>79</v>
      </c>
      <c r="AW5497" t="s">
        <v>110</v>
      </c>
      <c r="AX5497" t="s">
        <v>81</v>
      </c>
      <c r="AY5497" t="s">
        <v>157</v>
      </c>
      <c r="AZ5497" t="s">
        <v>96</v>
      </c>
      <c r="BA5497" t="s">
        <v>76</v>
      </c>
      <c r="BB5497" t="s">
        <v>138</v>
      </c>
      <c r="BC5497">
        <v>305</v>
      </c>
      <c r="BD5497" t="s">
        <v>157</v>
      </c>
      <c r="BE5497">
        <v>6</v>
      </c>
      <c r="BF5497" t="s">
        <v>86</v>
      </c>
      <c r="BG5497" t="s">
        <v>158</v>
      </c>
      <c r="BH5497">
        <v>365243</v>
      </c>
      <c r="BI5497">
        <v>-1233</v>
      </c>
      <c r="BJ5497">
        <v>-1083</v>
      </c>
      <c r="BK5497">
        <v>-1083</v>
      </c>
      <c r="BL5497">
        <v>-1074</v>
      </c>
      <c r="BM5497">
        <v>0</v>
      </c>
    </row>
    <row r="5498" spans="1:65" x14ac:dyDescent="0.3">
      <c r="A5498">
        <v>146945</v>
      </c>
      <c r="B5498">
        <v>0</v>
      </c>
      <c r="C5498" t="s">
        <v>65</v>
      </c>
      <c r="D5498" t="s">
        <v>88</v>
      </c>
      <c r="E5498" t="s">
        <v>68</v>
      </c>
      <c r="F5498" t="s">
        <v>67</v>
      </c>
      <c r="G5498">
        <v>0</v>
      </c>
      <c r="H5498">
        <v>157500</v>
      </c>
      <c r="I5498">
        <v>298512</v>
      </c>
      <c r="J5498" t="s">
        <v>89</v>
      </c>
      <c r="K5498" t="s">
        <v>70</v>
      </c>
      <c r="L5498" t="s">
        <v>119</v>
      </c>
      <c r="M5498" t="s">
        <v>72</v>
      </c>
      <c r="N5498">
        <v>1.6611999999999998E-2</v>
      </c>
      <c r="O5498">
        <v>13533</v>
      </c>
      <c r="P5498">
        <v>1800</v>
      </c>
      <c r="Q5498">
        <v>7339</v>
      </c>
      <c r="R5498">
        <v>4034</v>
      </c>
      <c r="S5498">
        <v>2</v>
      </c>
      <c r="T5498">
        <v>2</v>
      </c>
      <c r="U5498" t="s">
        <v>120</v>
      </c>
      <c r="V5498">
        <v>12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 t="s">
        <v>137</v>
      </c>
      <c r="AD5498">
        <v>1031711</v>
      </c>
      <c r="AE5498" t="s">
        <v>93</v>
      </c>
      <c r="AF5498">
        <v>15284.97</v>
      </c>
      <c r="AG5498">
        <v>134325</v>
      </c>
      <c r="AH5498">
        <v>130864.5</v>
      </c>
      <c r="AI5498">
        <v>13432.5</v>
      </c>
      <c r="AJ5498">
        <v>134325</v>
      </c>
      <c r="AK5498" t="s">
        <v>120</v>
      </c>
      <c r="AL5498">
        <v>17</v>
      </c>
      <c r="AM5498" t="s">
        <v>68</v>
      </c>
      <c r="AN5498">
        <v>1</v>
      </c>
      <c r="AO5498">
        <v>0.10138266</v>
      </c>
      <c r="AR5498" t="s">
        <v>79</v>
      </c>
      <c r="AS5498" t="s">
        <v>77</v>
      </c>
      <c r="AT5498">
        <v>-2557</v>
      </c>
      <c r="AU5498" t="s">
        <v>78</v>
      </c>
      <c r="AV5498" t="s">
        <v>79</v>
      </c>
      <c r="AW5498" t="s">
        <v>101</v>
      </c>
      <c r="AX5498" t="s">
        <v>81</v>
      </c>
      <c r="AY5498" t="s">
        <v>157</v>
      </c>
      <c r="AZ5498" t="s">
        <v>96</v>
      </c>
      <c r="BA5498" t="s">
        <v>76</v>
      </c>
      <c r="BB5498" t="s">
        <v>138</v>
      </c>
      <c r="BC5498">
        <v>100</v>
      </c>
      <c r="BD5498" t="s">
        <v>157</v>
      </c>
      <c r="BE5498">
        <v>10</v>
      </c>
      <c r="BF5498" t="s">
        <v>147</v>
      </c>
      <c r="BG5498" t="s">
        <v>158</v>
      </c>
      <c r="BH5498">
        <v>365243</v>
      </c>
      <c r="BI5498">
        <v>-2526</v>
      </c>
      <c r="BJ5498">
        <v>-2256</v>
      </c>
      <c r="BK5498">
        <v>-2256</v>
      </c>
      <c r="BL5498">
        <v>-2252</v>
      </c>
      <c r="BM5498">
        <v>1</v>
      </c>
    </row>
    <row r="5499" spans="1:65" x14ac:dyDescent="0.3">
      <c r="A5499">
        <v>146960</v>
      </c>
      <c r="B5499">
        <v>0</v>
      </c>
      <c r="C5499" t="s">
        <v>65</v>
      </c>
      <c r="D5499" t="s">
        <v>88</v>
      </c>
      <c r="E5499" t="s">
        <v>67</v>
      </c>
      <c r="F5499" t="s">
        <v>68</v>
      </c>
      <c r="G5499">
        <v>0</v>
      </c>
      <c r="H5499">
        <v>103500</v>
      </c>
      <c r="I5499">
        <v>438084</v>
      </c>
      <c r="J5499" t="s">
        <v>113</v>
      </c>
      <c r="K5499" t="s">
        <v>70</v>
      </c>
      <c r="L5499" t="s">
        <v>91</v>
      </c>
      <c r="M5499" t="s">
        <v>72</v>
      </c>
      <c r="N5499">
        <v>8.4740000000000006E-3</v>
      </c>
      <c r="O5499">
        <v>20662</v>
      </c>
      <c r="P5499">
        <v>365243</v>
      </c>
      <c r="Q5499">
        <v>3650</v>
      </c>
      <c r="R5499">
        <v>3516</v>
      </c>
      <c r="S5499">
        <v>2</v>
      </c>
      <c r="T5499">
        <v>2</v>
      </c>
      <c r="U5499" t="s">
        <v>94</v>
      </c>
      <c r="V5499">
        <v>11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 t="s">
        <v>76</v>
      </c>
      <c r="AD5499">
        <v>1463207</v>
      </c>
      <c r="AE5499" t="s">
        <v>93</v>
      </c>
      <c r="AF5499">
        <v>4604.5349999999999</v>
      </c>
      <c r="AG5499">
        <v>35901</v>
      </c>
      <c r="AH5499">
        <v>39456</v>
      </c>
      <c r="AI5499">
        <v>0</v>
      </c>
      <c r="AJ5499">
        <v>35901</v>
      </c>
      <c r="AK5499" t="s">
        <v>109</v>
      </c>
      <c r="AL5499">
        <v>13</v>
      </c>
      <c r="AM5499" t="s">
        <v>68</v>
      </c>
      <c r="AN5499">
        <v>1</v>
      </c>
      <c r="AO5499">
        <v>0</v>
      </c>
      <c r="AR5499" t="s">
        <v>79</v>
      </c>
      <c r="AS5499" t="s">
        <v>77</v>
      </c>
      <c r="AT5499">
        <v>-2577</v>
      </c>
      <c r="AU5499" t="s">
        <v>78</v>
      </c>
      <c r="AV5499" t="s">
        <v>79</v>
      </c>
      <c r="AW5499" t="s">
        <v>110</v>
      </c>
      <c r="AX5499" t="s">
        <v>102</v>
      </c>
      <c r="AY5499" t="s">
        <v>103</v>
      </c>
      <c r="AZ5499" t="s">
        <v>96</v>
      </c>
      <c r="BA5499" t="s">
        <v>76</v>
      </c>
      <c r="BB5499" t="s">
        <v>138</v>
      </c>
      <c r="BC5499">
        <v>2595</v>
      </c>
      <c r="BD5499" t="s">
        <v>85</v>
      </c>
      <c r="BE5499">
        <v>12</v>
      </c>
      <c r="BF5499" t="s">
        <v>86</v>
      </c>
      <c r="BG5499" t="s">
        <v>151</v>
      </c>
      <c r="BH5499">
        <v>365243</v>
      </c>
      <c r="BI5499">
        <v>-2546</v>
      </c>
      <c r="BJ5499">
        <v>-2216</v>
      </c>
      <c r="BK5499">
        <v>-2216</v>
      </c>
      <c r="BL5499">
        <v>-2211</v>
      </c>
      <c r="BM5499">
        <v>1</v>
      </c>
    </row>
    <row r="5500" spans="1:65" x14ac:dyDescent="0.3">
      <c r="A5500">
        <v>146967</v>
      </c>
      <c r="B5500">
        <v>0</v>
      </c>
      <c r="C5500" t="s">
        <v>65</v>
      </c>
      <c r="D5500" t="s">
        <v>88</v>
      </c>
      <c r="E5500" t="s">
        <v>67</v>
      </c>
      <c r="F5500" t="s">
        <v>68</v>
      </c>
      <c r="G5500">
        <v>0</v>
      </c>
      <c r="H5500">
        <v>180000</v>
      </c>
      <c r="I5500">
        <v>961609.5</v>
      </c>
      <c r="J5500" t="s">
        <v>113</v>
      </c>
      <c r="K5500" t="s">
        <v>70</v>
      </c>
      <c r="L5500" t="s">
        <v>119</v>
      </c>
      <c r="M5500" t="s">
        <v>72</v>
      </c>
      <c r="N5500">
        <v>2.5163999999999999E-2</v>
      </c>
      <c r="O5500">
        <v>22372</v>
      </c>
      <c r="P5500">
        <v>365243</v>
      </c>
      <c r="Q5500">
        <v>5012</v>
      </c>
      <c r="R5500">
        <v>5137</v>
      </c>
      <c r="S5500">
        <v>2</v>
      </c>
      <c r="T5500">
        <v>2</v>
      </c>
      <c r="U5500" t="s">
        <v>125</v>
      </c>
      <c r="V5500">
        <v>10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76</v>
      </c>
      <c r="AD5500">
        <v>1820316</v>
      </c>
      <c r="AE5500" t="s">
        <v>65</v>
      </c>
      <c r="AF5500">
        <v>31495.32</v>
      </c>
      <c r="AG5500">
        <v>720000</v>
      </c>
      <c r="AH5500">
        <v>794133</v>
      </c>
      <c r="AJ5500">
        <v>720000</v>
      </c>
      <c r="AK5500" t="s">
        <v>109</v>
      </c>
      <c r="AL5500">
        <v>8</v>
      </c>
      <c r="AM5500" t="s">
        <v>68</v>
      </c>
      <c r="AN5500">
        <v>1</v>
      </c>
      <c r="AR5500" t="s">
        <v>76</v>
      </c>
      <c r="AS5500" t="s">
        <v>77</v>
      </c>
      <c r="AT5500">
        <v>-382</v>
      </c>
      <c r="AU5500" t="s">
        <v>78</v>
      </c>
      <c r="AV5500" t="s">
        <v>79</v>
      </c>
      <c r="AX5500" t="s">
        <v>81</v>
      </c>
      <c r="AY5500" t="s">
        <v>76</v>
      </c>
      <c r="AZ5500" t="s">
        <v>82</v>
      </c>
      <c r="BA5500" t="s">
        <v>116</v>
      </c>
      <c r="BB5500" t="s">
        <v>117</v>
      </c>
      <c r="BC5500">
        <v>10</v>
      </c>
      <c r="BD5500" t="s">
        <v>76</v>
      </c>
      <c r="BE5500">
        <v>36</v>
      </c>
      <c r="BF5500" t="s">
        <v>112</v>
      </c>
      <c r="BG5500" t="s">
        <v>118</v>
      </c>
      <c r="BH5500">
        <v>365243</v>
      </c>
      <c r="BI5500">
        <v>-352</v>
      </c>
      <c r="BJ5500">
        <v>698</v>
      </c>
      <c r="BK5500">
        <v>365243</v>
      </c>
      <c r="BL5500">
        <v>365243</v>
      </c>
      <c r="BM5500">
        <v>1</v>
      </c>
    </row>
    <row r="5501" spans="1:65" x14ac:dyDescent="0.3">
      <c r="A5501">
        <v>146987</v>
      </c>
      <c r="B5501">
        <v>0</v>
      </c>
      <c r="C5501" t="s">
        <v>99</v>
      </c>
      <c r="D5501" t="s">
        <v>88</v>
      </c>
      <c r="E5501" t="s">
        <v>67</v>
      </c>
      <c r="F5501" t="s">
        <v>67</v>
      </c>
      <c r="G5501">
        <v>0</v>
      </c>
      <c r="H5501">
        <v>135000</v>
      </c>
      <c r="I5501">
        <v>180000</v>
      </c>
      <c r="J5501" t="s">
        <v>69</v>
      </c>
      <c r="K5501" t="s">
        <v>70</v>
      </c>
      <c r="L5501" t="s">
        <v>91</v>
      </c>
      <c r="M5501" t="s">
        <v>127</v>
      </c>
      <c r="N5501">
        <v>2.0246E-2</v>
      </c>
      <c r="O5501">
        <v>21761</v>
      </c>
      <c r="P5501">
        <v>1547</v>
      </c>
      <c r="Q5501">
        <v>4175</v>
      </c>
      <c r="R5501">
        <v>4175</v>
      </c>
      <c r="S5501">
        <v>3</v>
      </c>
      <c r="T5501">
        <v>3</v>
      </c>
      <c r="U5501" t="s">
        <v>75</v>
      </c>
      <c r="V5501">
        <v>6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 t="s">
        <v>108</v>
      </c>
      <c r="AD5501">
        <v>2059251</v>
      </c>
      <c r="AE5501" t="s">
        <v>99</v>
      </c>
      <c r="AF5501">
        <v>6750</v>
      </c>
      <c r="AG5501">
        <v>135000</v>
      </c>
      <c r="AH5501">
        <v>135000</v>
      </c>
      <c r="AJ5501">
        <v>135000</v>
      </c>
      <c r="AK5501" t="s">
        <v>109</v>
      </c>
      <c r="AL5501">
        <v>6</v>
      </c>
      <c r="AM5501" t="s">
        <v>68</v>
      </c>
      <c r="AN5501">
        <v>1</v>
      </c>
      <c r="AR5501" t="s">
        <v>79</v>
      </c>
      <c r="AS5501" t="s">
        <v>114</v>
      </c>
      <c r="AT5501">
        <v>-793</v>
      </c>
      <c r="AU5501" t="s">
        <v>76</v>
      </c>
      <c r="AV5501" t="s">
        <v>115</v>
      </c>
      <c r="AX5501" t="s">
        <v>161</v>
      </c>
      <c r="AY5501" t="s">
        <v>76</v>
      </c>
      <c r="AZ5501" t="s">
        <v>131</v>
      </c>
      <c r="BA5501" t="s">
        <v>83</v>
      </c>
      <c r="BB5501" t="s">
        <v>121</v>
      </c>
      <c r="BC5501">
        <v>-1</v>
      </c>
      <c r="BD5501" t="s">
        <v>76</v>
      </c>
      <c r="BE5501">
        <v>0</v>
      </c>
      <c r="BF5501" t="s">
        <v>76</v>
      </c>
      <c r="BG5501" t="s">
        <v>132</v>
      </c>
    </row>
    <row r="5502" spans="1:65" x14ac:dyDescent="0.3">
      <c r="A5502">
        <v>146996</v>
      </c>
      <c r="B5502">
        <v>0</v>
      </c>
      <c r="C5502" t="s">
        <v>65</v>
      </c>
      <c r="D5502" t="s">
        <v>88</v>
      </c>
      <c r="E5502" t="s">
        <v>67</v>
      </c>
      <c r="F5502" t="s">
        <v>68</v>
      </c>
      <c r="G5502">
        <v>0</v>
      </c>
      <c r="H5502">
        <v>76500</v>
      </c>
      <c r="I5502">
        <v>720000</v>
      </c>
      <c r="J5502" t="s">
        <v>113</v>
      </c>
      <c r="K5502" t="s">
        <v>90</v>
      </c>
      <c r="L5502" t="s">
        <v>91</v>
      </c>
      <c r="M5502" t="s">
        <v>72</v>
      </c>
      <c r="N5502">
        <v>1.5221E-2</v>
      </c>
      <c r="O5502">
        <v>22001</v>
      </c>
      <c r="P5502">
        <v>365243</v>
      </c>
      <c r="Q5502">
        <v>2994</v>
      </c>
      <c r="R5502">
        <v>4432</v>
      </c>
      <c r="S5502">
        <v>2</v>
      </c>
      <c r="T5502">
        <v>2</v>
      </c>
      <c r="U5502" t="s">
        <v>123</v>
      </c>
      <c r="V5502">
        <v>15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76</v>
      </c>
      <c r="AD5502">
        <v>1216984</v>
      </c>
      <c r="AE5502" t="s">
        <v>65</v>
      </c>
      <c r="AF5502">
        <v>24341.67</v>
      </c>
      <c r="AG5502">
        <v>585000</v>
      </c>
      <c r="AH5502">
        <v>677664</v>
      </c>
      <c r="AJ5502">
        <v>585000</v>
      </c>
      <c r="AK5502" t="s">
        <v>73</v>
      </c>
      <c r="AL5502">
        <v>11</v>
      </c>
      <c r="AM5502" t="s">
        <v>68</v>
      </c>
      <c r="AN5502">
        <v>1</v>
      </c>
      <c r="AR5502" t="s">
        <v>76</v>
      </c>
      <c r="AS5502" t="s">
        <v>77</v>
      </c>
      <c r="AT5502">
        <v>-781</v>
      </c>
      <c r="AU5502" t="s">
        <v>78</v>
      </c>
      <c r="AV5502" t="s">
        <v>79</v>
      </c>
      <c r="AX5502" t="s">
        <v>81</v>
      </c>
      <c r="AY5502" t="s">
        <v>76</v>
      </c>
      <c r="AZ5502" t="s">
        <v>82</v>
      </c>
      <c r="BA5502" t="s">
        <v>116</v>
      </c>
      <c r="BB5502" t="s">
        <v>121</v>
      </c>
      <c r="BC5502">
        <v>-1</v>
      </c>
      <c r="BD5502" t="s">
        <v>76</v>
      </c>
      <c r="BE5502">
        <v>48</v>
      </c>
      <c r="BF5502" t="s">
        <v>112</v>
      </c>
      <c r="BG5502" t="s">
        <v>118</v>
      </c>
      <c r="BH5502">
        <v>365243</v>
      </c>
      <c r="BI5502">
        <v>-751</v>
      </c>
      <c r="BJ5502">
        <v>659</v>
      </c>
      <c r="BK5502">
        <v>365243</v>
      </c>
      <c r="BL5502">
        <v>365243</v>
      </c>
      <c r="BM5502">
        <v>1</v>
      </c>
    </row>
    <row r="5503" spans="1:65" x14ac:dyDescent="0.3">
      <c r="A5503">
        <v>147021</v>
      </c>
      <c r="B5503">
        <v>0</v>
      </c>
      <c r="C5503" t="s">
        <v>65</v>
      </c>
      <c r="D5503" t="s">
        <v>88</v>
      </c>
      <c r="E5503" t="s">
        <v>67</v>
      </c>
      <c r="F5503" t="s">
        <v>68</v>
      </c>
      <c r="G5503">
        <v>0</v>
      </c>
      <c r="H5503">
        <v>211500</v>
      </c>
      <c r="I5503">
        <v>846387</v>
      </c>
      <c r="J5503" t="s">
        <v>89</v>
      </c>
      <c r="K5503" t="s">
        <v>90</v>
      </c>
      <c r="L5503" t="s">
        <v>91</v>
      </c>
      <c r="M5503" t="s">
        <v>72</v>
      </c>
      <c r="N5503">
        <v>2.5163999999999999E-2</v>
      </c>
      <c r="O5503">
        <v>21116</v>
      </c>
      <c r="P5503">
        <v>5852</v>
      </c>
      <c r="Q5503">
        <v>8650</v>
      </c>
      <c r="R5503">
        <v>4616</v>
      </c>
      <c r="S5503">
        <v>2</v>
      </c>
      <c r="T5503">
        <v>2</v>
      </c>
      <c r="U5503" t="s">
        <v>94</v>
      </c>
      <c r="V5503">
        <v>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 t="s">
        <v>143</v>
      </c>
      <c r="AD5503">
        <v>1171442</v>
      </c>
      <c r="AE5503" t="s">
        <v>93</v>
      </c>
      <c r="AF5503">
        <v>5195.2049999999999</v>
      </c>
      <c r="AG5503">
        <v>31351.5</v>
      </c>
      <c r="AH5503">
        <v>25821</v>
      </c>
      <c r="AI5503">
        <v>6750</v>
      </c>
      <c r="AJ5503">
        <v>31351.5</v>
      </c>
      <c r="AK5503" t="s">
        <v>123</v>
      </c>
      <c r="AL5503">
        <v>8</v>
      </c>
      <c r="AM5503" t="s">
        <v>68</v>
      </c>
      <c r="AN5503">
        <v>1</v>
      </c>
      <c r="AO5503">
        <v>0.22570273099999999</v>
      </c>
      <c r="AR5503" t="s">
        <v>79</v>
      </c>
      <c r="AS5503" t="s">
        <v>77</v>
      </c>
      <c r="AT5503">
        <v>-1251</v>
      </c>
      <c r="AU5503" t="s">
        <v>76</v>
      </c>
      <c r="AV5503" t="s">
        <v>79</v>
      </c>
      <c r="AW5503" t="s">
        <v>80</v>
      </c>
      <c r="AX5503" t="s">
        <v>81</v>
      </c>
      <c r="AY5503" t="s">
        <v>95</v>
      </c>
      <c r="AZ5503" t="s">
        <v>96</v>
      </c>
      <c r="BA5503" t="s">
        <v>76</v>
      </c>
      <c r="BB5503" t="s">
        <v>104</v>
      </c>
      <c r="BC5503">
        <v>1079</v>
      </c>
      <c r="BD5503" t="s">
        <v>85</v>
      </c>
      <c r="BE5503">
        <v>6</v>
      </c>
      <c r="BF5503" t="s">
        <v>86</v>
      </c>
      <c r="BG5503" t="s">
        <v>151</v>
      </c>
      <c r="BH5503">
        <v>365243</v>
      </c>
      <c r="BI5503">
        <v>-1220</v>
      </c>
      <c r="BJ5503">
        <v>-1070</v>
      </c>
      <c r="BK5503">
        <v>-1070</v>
      </c>
      <c r="BL5503">
        <v>-1062</v>
      </c>
      <c r="BM5503">
        <v>0</v>
      </c>
    </row>
    <row r="5504" spans="1:65" x14ac:dyDescent="0.3">
      <c r="A5504">
        <v>147028</v>
      </c>
      <c r="B5504">
        <v>0</v>
      </c>
      <c r="C5504" t="s">
        <v>65</v>
      </c>
      <c r="D5504" t="s">
        <v>66</v>
      </c>
      <c r="E5504" t="s">
        <v>68</v>
      </c>
      <c r="F5504" t="s">
        <v>68</v>
      </c>
      <c r="G5504">
        <v>0</v>
      </c>
      <c r="H5504">
        <v>180000</v>
      </c>
      <c r="I5504">
        <v>239850</v>
      </c>
      <c r="J5504" t="s">
        <v>69</v>
      </c>
      <c r="K5504" t="s">
        <v>90</v>
      </c>
      <c r="L5504" t="s">
        <v>91</v>
      </c>
      <c r="M5504" t="s">
        <v>72</v>
      </c>
      <c r="N5504">
        <v>2.2800000000000001E-2</v>
      </c>
      <c r="O5504">
        <v>15865</v>
      </c>
      <c r="P5504">
        <v>227</v>
      </c>
      <c r="Q5504">
        <v>1227</v>
      </c>
      <c r="R5504">
        <v>4636</v>
      </c>
      <c r="S5504">
        <v>2</v>
      </c>
      <c r="T5504">
        <v>2</v>
      </c>
      <c r="U5504" t="s">
        <v>120</v>
      </c>
      <c r="V5504">
        <v>9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 t="s">
        <v>92</v>
      </c>
      <c r="AD5504">
        <v>2669594</v>
      </c>
      <c r="AE5504" t="s">
        <v>65</v>
      </c>
      <c r="AF5504">
        <v>16862.084999999999</v>
      </c>
      <c r="AG5504">
        <v>157500</v>
      </c>
      <c r="AH5504">
        <v>213444</v>
      </c>
      <c r="AJ5504">
        <v>157500</v>
      </c>
      <c r="AK5504" t="s">
        <v>73</v>
      </c>
      <c r="AL5504">
        <v>9</v>
      </c>
      <c r="AM5504" t="s">
        <v>68</v>
      </c>
      <c r="AN5504">
        <v>1</v>
      </c>
      <c r="AR5504" t="s">
        <v>76</v>
      </c>
      <c r="AS5504" t="s">
        <v>114</v>
      </c>
      <c r="AT5504">
        <v>-902</v>
      </c>
      <c r="AU5504" t="s">
        <v>78</v>
      </c>
      <c r="AV5504" t="s">
        <v>165</v>
      </c>
      <c r="AW5504" t="s">
        <v>80</v>
      </c>
      <c r="AX5504" t="s">
        <v>81</v>
      </c>
      <c r="AY5504" t="s">
        <v>76</v>
      </c>
      <c r="AZ5504" t="s">
        <v>82</v>
      </c>
      <c r="BA5504" t="s">
        <v>83</v>
      </c>
      <c r="BB5504" t="s">
        <v>117</v>
      </c>
      <c r="BC5504">
        <v>6</v>
      </c>
      <c r="BD5504" t="s">
        <v>76</v>
      </c>
      <c r="BE5504">
        <v>24</v>
      </c>
      <c r="BF5504" t="s">
        <v>86</v>
      </c>
      <c r="BG5504" t="s">
        <v>87</v>
      </c>
    </row>
    <row r="5505" spans="1:65" x14ac:dyDescent="0.3">
      <c r="A5505">
        <v>147030</v>
      </c>
      <c r="B5505">
        <v>0</v>
      </c>
      <c r="C5505" t="s">
        <v>65</v>
      </c>
      <c r="D5505" t="s">
        <v>88</v>
      </c>
      <c r="E5505" t="s">
        <v>67</v>
      </c>
      <c r="F5505" t="s">
        <v>68</v>
      </c>
      <c r="G5505">
        <v>0</v>
      </c>
      <c r="H5505">
        <v>247500</v>
      </c>
      <c r="I5505">
        <v>1174005</v>
      </c>
      <c r="J5505" t="s">
        <v>69</v>
      </c>
      <c r="K5505" t="s">
        <v>70</v>
      </c>
      <c r="L5505" t="s">
        <v>140</v>
      </c>
      <c r="M5505" t="s">
        <v>72</v>
      </c>
      <c r="N5505">
        <v>1.8029E-2</v>
      </c>
      <c r="O5505">
        <v>11139</v>
      </c>
      <c r="P5505">
        <v>1833</v>
      </c>
      <c r="Q5505">
        <v>9017</v>
      </c>
      <c r="R5505">
        <v>1224</v>
      </c>
      <c r="S5505">
        <v>3</v>
      </c>
      <c r="T5505">
        <v>2</v>
      </c>
      <c r="U5505" t="s">
        <v>120</v>
      </c>
      <c r="V5505">
        <v>10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 t="s">
        <v>135</v>
      </c>
      <c r="AD5505">
        <v>1794959</v>
      </c>
      <c r="AE5505" t="s">
        <v>93</v>
      </c>
      <c r="AF5505">
        <v>5906.4750000000004</v>
      </c>
      <c r="AG5505">
        <v>26955</v>
      </c>
      <c r="AH5505">
        <v>28728</v>
      </c>
      <c r="AI5505">
        <v>2695.5</v>
      </c>
      <c r="AJ5505">
        <v>26955</v>
      </c>
      <c r="AK5505" t="s">
        <v>120</v>
      </c>
      <c r="AL5505">
        <v>14</v>
      </c>
      <c r="AM5505" t="s">
        <v>68</v>
      </c>
      <c r="AN5505">
        <v>1</v>
      </c>
      <c r="AO5505">
        <v>9.3421947000000005E-2</v>
      </c>
      <c r="AR5505" t="s">
        <v>79</v>
      </c>
      <c r="AS5505" t="s">
        <v>114</v>
      </c>
      <c r="AT5505">
        <v>-1155</v>
      </c>
      <c r="AU5505" t="s">
        <v>78</v>
      </c>
      <c r="AV5505" t="s">
        <v>165</v>
      </c>
      <c r="AW5505" t="s">
        <v>110</v>
      </c>
      <c r="AX5505" t="s">
        <v>81</v>
      </c>
      <c r="AY5505" t="s">
        <v>124</v>
      </c>
      <c r="AZ5505" t="s">
        <v>96</v>
      </c>
      <c r="BA5505" t="s">
        <v>76</v>
      </c>
      <c r="BB5505" t="s">
        <v>104</v>
      </c>
      <c r="BC5505">
        <v>94</v>
      </c>
      <c r="BD5505" t="s">
        <v>105</v>
      </c>
      <c r="BE5505">
        <v>6</v>
      </c>
      <c r="BF5505" t="s">
        <v>86</v>
      </c>
      <c r="BG5505" t="s">
        <v>106</v>
      </c>
    </row>
    <row r="5506" spans="1:65" x14ac:dyDescent="0.3">
      <c r="A5506">
        <v>147037</v>
      </c>
      <c r="B5506">
        <v>0</v>
      </c>
      <c r="C5506" t="s">
        <v>65</v>
      </c>
      <c r="D5506" t="s">
        <v>88</v>
      </c>
      <c r="E5506" t="s">
        <v>67</v>
      </c>
      <c r="F5506" t="s">
        <v>68</v>
      </c>
      <c r="G5506">
        <v>0</v>
      </c>
      <c r="H5506">
        <v>81000</v>
      </c>
      <c r="I5506">
        <v>298512</v>
      </c>
      <c r="J5506" t="s">
        <v>113</v>
      </c>
      <c r="K5506" t="s">
        <v>186</v>
      </c>
      <c r="L5506" t="s">
        <v>91</v>
      </c>
      <c r="M5506" t="s">
        <v>72</v>
      </c>
      <c r="N5506">
        <v>3.0755000000000001E-2</v>
      </c>
      <c r="O5506">
        <v>20790</v>
      </c>
      <c r="P5506">
        <v>365243</v>
      </c>
      <c r="Q5506">
        <v>6112</v>
      </c>
      <c r="R5506">
        <v>4205</v>
      </c>
      <c r="S5506">
        <v>2</v>
      </c>
      <c r="T5506">
        <v>2</v>
      </c>
      <c r="U5506" t="s">
        <v>120</v>
      </c>
      <c r="V5506">
        <v>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 t="s">
        <v>76</v>
      </c>
      <c r="AD5506">
        <v>2001638</v>
      </c>
      <c r="AE5506" t="s">
        <v>93</v>
      </c>
      <c r="AF5506">
        <v>5175.585</v>
      </c>
      <c r="AG5506">
        <v>114885</v>
      </c>
      <c r="AH5506">
        <v>114885</v>
      </c>
      <c r="AI5506">
        <v>0</v>
      </c>
      <c r="AJ5506">
        <v>114885</v>
      </c>
      <c r="AK5506" t="s">
        <v>120</v>
      </c>
      <c r="AL5506">
        <v>9</v>
      </c>
      <c r="AM5506" t="s">
        <v>68</v>
      </c>
      <c r="AN5506">
        <v>1</v>
      </c>
      <c r="AO5506">
        <v>0</v>
      </c>
      <c r="AR5506" t="s">
        <v>79</v>
      </c>
      <c r="AS5506" t="s">
        <v>77</v>
      </c>
      <c r="AT5506">
        <v>-504</v>
      </c>
      <c r="AU5506" t="s">
        <v>78</v>
      </c>
      <c r="AV5506" t="s">
        <v>79</v>
      </c>
      <c r="AX5506" t="s">
        <v>102</v>
      </c>
      <c r="AY5506" t="s">
        <v>199</v>
      </c>
      <c r="AZ5506" t="s">
        <v>96</v>
      </c>
      <c r="BA5506" t="s">
        <v>76</v>
      </c>
      <c r="BB5506" t="s">
        <v>138</v>
      </c>
      <c r="BC5506">
        <v>161</v>
      </c>
      <c r="BD5506" t="s">
        <v>157</v>
      </c>
      <c r="BE5506">
        <v>24</v>
      </c>
      <c r="BF5506" t="s">
        <v>97</v>
      </c>
      <c r="BG5506" t="s">
        <v>188</v>
      </c>
      <c r="BH5506">
        <v>365243</v>
      </c>
      <c r="BI5506">
        <v>-471</v>
      </c>
      <c r="BJ5506">
        <v>219</v>
      </c>
      <c r="BK5506">
        <v>365243</v>
      </c>
      <c r="BL5506">
        <v>365243</v>
      </c>
      <c r="BM5506">
        <v>0</v>
      </c>
    </row>
    <row r="5507" spans="1:65" x14ac:dyDescent="0.3">
      <c r="A5507">
        <v>147040</v>
      </c>
      <c r="B5507">
        <v>0</v>
      </c>
      <c r="C5507" t="s">
        <v>65</v>
      </c>
      <c r="D5507" t="s">
        <v>88</v>
      </c>
      <c r="E5507" t="s">
        <v>67</v>
      </c>
      <c r="F5507" t="s">
        <v>67</v>
      </c>
      <c r="G5507">
        <v>1</v>
      </c>
      <c r="H5507">
        <v>72000</v>
      </c>
      <c r="I5507">
        <v>136512</v>
      </c>
      <c r="J5507" t="s">
        <v>89</v>
      </c>
      <c r="K5507" t="s">
        <v>70</v>
      </c>
      <c r="L5507" t="s">
        <v>140</v>
      </c>
      <c r="M5507" t="s">
        <v>72</v>
      </c>
      <c r="N5507">
        <v>2.0246E-2</v>
      </c>
      <c r="O5507">
        <v>17625</v>
      </c>
      <c r="P5507">
        <v>6336</v>
      </c>
      <c r="Q5507">
        <v>4773</v>
      </c>
      <c r="R5507">
        <v>1188</v>
      </c>
      <c r="S5507">
        <v>3</v>
      </c>
      <c r="T5507">
        <v>3</v>
      </c>
      <c r="U5507" t="s">
        <v>120</v>
      </c>
      <c r="V5507">
        <v>6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 t="s">
        <v>122</v>
      </c>
      <c r="AD5507">
        <v>2629325</v>
      </c>
      <c r="AE5507" t="s">
        <v>93</v>
      </c>
      <c r="AF5507">
        <v>5014.665</v>
      </c>
      <c r="AG5507">
        <v>39100.5</v>
      </c>
      <c r="AH5507">
        <v>42970.5</v>
      </c>
      <c r="AI5507">
        <v>0</v>
      </c>
      <c r="AJ5507">
        <v>39100.5</v>
      </c>
      <c r="AK5507" t="s">
        <v>94</v>
      </c>
      <c r="AL5507">
        <v>12</v>
      </c>
      <c r="AM5507" t="s">
        <v>68</v>
      </c>
      <c r="AN5507">
        <v>1</v>
      </c>
      <c r="AO5507">
        <v>0</v>
      </c>
      <c r="AR5507" t="s">
        <v>79</v>
      </c>
      <c r="AS5507" t="s">
        <v>77</v>
      </c>
      <c r="AT5507">
        <v>-2573</v>
      </c>
      <c r="AU5507" t="s">
        <v>78</v>
      </c>
      <c r="AV5507" t="s">
        <v>79</v>
      </c>
      <c r="AW5507" t="s">
        <v>80</v>
      </c>
      <c r="AX5507" t="s">
        <v>81</v>
      </c>
      <c r="AY5507" t="s">
        <v>124</v>
      </c>
      <c r="AZ5507" t="s">
        <v>96</v>
      </c>
      <c r="BA5507" t="s">
        <v>76</v>
      </c>
      <c r="BB5507" t="s">
        <v>104</v>
      </c>
      <c r="BC5507">
        <v>40</v>
      </c>
      <c r="BD5507" t="s">
        <v>105</v>
      </c>
      <c r="BE5507">
        <v>12</v>
      </c>
      <c r="BF5507" t="s">
        <v>86</v>
      </c>
      <c r="BG5507" t="s">
        <v>106</v>
      </c>
      <c r="BH5507">
        <v>365243</v>
      </c>
      <c r="BI5507">
        <v>-2542</v>
      </c>
      <c r="BJ5507">
        <v>-2212</v>
      </c>
      <c r="BK5507">
        <v>-2212</v>
      </c>
      <c r="BL5507">
        <v>-2208</v>
      </c>
      <c r="BM5507">
        <v>1</v>
      </c>
    </row>
    <row r="5508" spans="1:65" x14ac:dyDescent="0.3">
      <c r="A5508">
        <v>147040</v>
      </c>
      <c r="B5508">
        <v>0</v>
      </c>
      <c r="C5508" t="s">
        <v>65</v>
      </c>
      <c r="D5508" t="s">
        <v>88</v>
      </c>
      <c r="E5508" t="s">
        <v>67</v>
      </c>
      <c r="F5508" t="s">
        <v>67</v>
      </c>
      <c r="G5508">
        <v>1</v>
      </c>
      <c r="H5508">
        <v>72000</v>
      </c>
      <c r="I5508">
        <v>136512</v>
      </c>
      <c r="J5508" t="s">
        <v>89</v>
      </c>
      <c r="K5508" t="s">
        <v>70</v>
      </c>
      <c r="L5508" t="s">
        <v>140</v>
      </c>
      <c r="M5508" t="s">
        <v>72</v>
      </c>
      <c r="N5508">
        <v>2.0246E-2</v>
      </c>
      <c r="O5508">
        <v>17625</v>
      </c>
      <c r="P5508">
        <v>6336</v>
      </c>
      <c r="Q5508">
        <v>4773</v>
      </c>
      <c r="R5508">
        <v>1188</v>
      </c>
      <c r="S5508">
        <v>3</v>
      </c>
      <c r="T5508">
        <v>3</v>
      </c>
      <c r="U5508" t="s">
        <v>120</v>
      </c>
      <c r="V5508">
        <v>6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 t="s">
        <v>122</v>
      </c>
      <c r="AD5508">
        <v>1542683</v>
      </c>
      <c r="AE5508" t="s">
        <v>65</v>
      </c>
      <c r="AF5508">
        <v>7911.63</v>
      </c>
      <c r="AG5508">
        <v>90000</v>
      </c>
      <c r="AH5508">
        <v>111798</v>
      </c>
      <c r="AJ5508">
        <v>90000</v>
      </c>
      <c r="AK5508" t="s">
        <v>123</v>
      </c>
      <c r="AL5508">
        <v>7</v>
      </c>
      <c r="AM5508" t="s">
        <v>68</v>
      </c>
      <c r="AN5508">
        <v>1</v>
      </c>
      <c r="AR5508" t="s">
        <v>76</v>
      </c>
      <c r="AS5508" t="s">
        <v>77</v>
      </c>
      <c r="AT5508">
        <v>-184</v>
      </c>
      <c r="AU5508" t="s">
        <v>78</v>
      </c>
      <c r="AV5508" t="s">
        <v>79</v>
      </c>
      <c r="AW5508" t="s">
        <v>80</v>
      </c>
      <c r="AX5508" t="s">
        <v>81</v>
      </c>
      <c r="AY5508" t="s">
        <v>76</v>
      </c>
      <c r="AZ5508" t="s">
        <v>82</v>
      </c>
      <c r="BA5508" t="s">
        <v>116</v>
      </c>
      <c r="BB5508" t="s">
        <v>117</v>
      </c>
      <c r="BC5508">
        <v>-1</v>
      </c>
      <c r="BD5508" t="s">
        <v>76</v>
      </c>
      <c r="BE5508">
        <v>18</v>
      </c>
      <c r="BF5508" t="s">
        <v>112</v>
      </c>
      <c r="BG5508" t="s">
        <v>118</v>
      </c>
      <c r="BH5508">
        <v>365243</v>
      </c>
      <c r="BI5508">
        <v>-154</v>
      </c>
      <c r="BJ5508">
        <v>356</v>
      </c>
      <c r="BK5508">
        <v>365243</v>
      </c>
      <c r="BL5508">
        <v>365243</v>
      </c>
      <c r="BM5508">
        <v>1</v>
      </c>
    </row>
    <row r="5509" spans="1:65" x14ac:dyDescent="0.3">
      <c r="A5509">
        <v>147079</v>
      </c>
      <c r="B5509">
        <v>0</v>
      </c>
      <c r="C5509" t="s">
        <v>99</v>
      </c>
      <c r="D5509" t="s">
        <v>66</v>
      </c>
      <c r="E5509" t="s">
        <v>67</v>
      </c>
      <c r="F5509" t="s">
        <v>68</v>
      </c>
      <c r="G5509">
        <v>1</v>
      </c>
      <c r="H5509">
        <v>135000</v>
      </c>
      <c r="I5509">
        <v>405000</v>
      </c>
      <c r="J5509" t="s">
        <v>89</v>
      </c>
      <c r="K5509" t="s">
        <v>70</v>
      </c>
      <c r="L5509" t="s">
        <v>91</v>
      </c>
      <c r="M5509" t="s">
        <v>72</v>
      </c>
      <c r="N5509">
        <v>1.9101E-2</v>
      </c>
      <c r="O5509">
        <v>14741</v>
      </c>
      <c r="P5509">
        <v>479</v>
      </c>
      <c r="Q5509">
        <v>2307</v>
      </c>
      <c r="R5509">
        <v>4094</v>
      </c>
      <c r="S5509">
        <v>2</v>
      </c>
      <c r="T5509">
        <v>2</v>
      </c>
      <c r="U5509" t="s">
        <v>75</v>
      </c>
      <c r="V5509">
        <v>12</v>
      </c>
      <c r="W5509">
        <v>0</v>
      </c>
      <c r="X5509">
        <v>1</v>
      </c>
      <c r="Y5509">
        <v>1</v>
      </c>
      <c r="Z5509">
        <v>0</v>
      </c>
      <c r="AA5509">
        <v>1</v>
      </c>
      <c r="AB5509">
        <v>1</v>
      </c>
      <c r="AC5509" t="s">
        <v>141</v>
      </c>
      <c r="AD5509">
        <v>2818129</v>
      </c>
      <c r="AE5509" t="s">
        <v>93</v>
      </c>
      <c r="AF5509">
        <v>9058.14</v>
      </c>
      <c r="AG5509">
        <v>74205</v>
      </c>
      <c r="AH5509">
        <v>92110.5</v>
      </c>
      <c r="AI5509">
        <v>0</v>
      </c>
      <c r="AJ5509">
        <v>74205</v>
      </c>
      <c r="AK5509" t="s">
        <v>73</v>
      </c>
      <c r="AL5509">
        <v>9</v>
      </c>
      <c r="AM5509" t="s">
        <v>68</v>
      </c>
      <c r="AN5509">
        <v>1</v>
      </c>
      <c r="AO5509">
        <v>0</v>
      </c>
      <c r="AR5509" t="s">
        <v>79</v>
      </c>
      <c r="AS5509" t="s">
        <v>77</v>
      </c>
      <c r="AT5509">
        <v>-521</v>
      </c>
      <c r="AU5509" t="s">
        <v>78</v>
      </c>
      <c r="AV5509" t="s">
        <v>79</v>
      </c>
      <c r="AX5509" t="s">
        <v>161</v>
      </c>
      <c r="AY5509" t="s">
        <v>95</v>
      </c>
      <c r="AZ5509" t="s">
        <v>96</v>
      </c>
      <c r="BA5509" t="s">
        <v>76</v>
      </c>
      <c r="BB5509" t="s">
        <v>104</v>
      </c>
      <c r="BC5509">
        <v>197</v>
      </c>
      <c r="BD5509" t="s">
        <v>85</v>
      </c>
      <c r="BE5509">
        <v>12</v>
      </c>
      <c r="BF5509" t="s">
        <v>147</v>
      </c>
      <c r="BG5509" t="s">
        <v>151</v>
      </c>
      <c r="BH5509">
        <v>365243</v>
      </c>
      <c r="BI5509">
        <v>-490</v>
      </c>
      <c r="BJ5509">
        <v>-160</v>
      </c>
      <c r="BK5509">
        <v>-160</v>
      </c>
      <c r="BL5509">
        <v>-154</v>
      </c>
      <c r="BM5509">
        <v>0</v>
      </c>
    </row>
    <row r="5510" spans="1:65" x14ac:dyDescent="0.3">
      <c r="A5510">
        <v>147112</v>
      </c>
      <c r="B5510">
        <v>0</v>
      </c>
      <c r="C5510" t="s">
        <v>65</v>
      </c>
      <c r="D5510" t="s">
        <v>88</v>
      </c>
      <c r="E5510" t="s">
        <v>67</v>
      </c>
      <c r="F5510" t="s">
        <v>67</v>
      </c>
      <c r="G5510">
        <v>0</v>
      </c>
      <c r="H5510">
        <v>90000</v>
      </c>
      <c r="I5510">
        <v>514602</v>
      </c>
      <c r="J5510" t="s">
        <v>89</v>
      </c>
      <c r="K5510" t="s">
        <v>70</v>
      </c>
      <c r="L5510" t="s">
        <v>91</v>
      </c>
      <c r="M5510" t="s">
        <v>72</v>
      </c>
      <c r="N5510">
        <v>4.96E-3</v>
      </c>
      <c r="O5510">
        <v>12176</v>
      </c>
      <c r="P5510">
        <v>224</v>
      </c>
      <c r="Q5510">
        <v>472</v>
      </c>
      <c r="R5510">
        <v>4336</v>
      </c>
      <c r="S5510">
        <v>2</v>
      </c>
      <c r="T5510">
        <v>2</v>
      </c>
      <c r="U5510" t="s">
        <v>125</v>
      </c>
      <c r="V5510">
        <v>15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 t="s">
        <v>141</v>
      </c>
      <c r="AD5510">
        <v>1181601</v>
      </c>
      <c r="AE5510" t="s">
        <v>93</v>
      </c>
      <c r="AF5510">
        <v>7598.7449999999999</v>
      </c>
      <c r="AG5510">
        <v>168673.5</v>
      </c>
      <c r="AH5510">
        <v>168673.5</v>
      </c>
      <c r="AI5510">
        <v>0</v>
      </c>
      <c r="AJ5510">
        <v>168673.5</v>
      </c>
      <c r="AK5510" t="s">
        <v>75</v>
      </c>
      <c r="AL5510">
        <v>17</v>
      </c>
      <c r="AM5510" t="s">
        <v>68</v>
      </c>
      <c r="AN5510">
        <v>1</v>
      </c>
      <c r="AO5510">
        <v>0</v>
      </c>
      <c r="AR5510" t="s">
        <v>79</v>
      </c>
      <c r="AS5510" t="s">
        <v>77</v>
      </c>
      <c r="AT5510">
        <v>-261</v>
      </c>
      <c r="AU5510" t="s">
        <v>78</v>
      </c>
      <c r="AV5510" t="s">
        <v>79</v>
      </c>
      <c r="AW5510" t="s">
        <v>101</v>
      </c>
      <c r="AX5510" t="s">
        <v>81</v>
      </c>
      <c r="AY5510" t="s">
        <v>157</v>
      </c>
      <c r="AZ5510" t="s">
        <v>96</v>
      </c>
      <c r="BA5510" t="s">
        <v>76</v>
      </c>
      <c r="BB5510" t="s">
        <v>104</v>
      </c>
      <c r="BC5510">
        <v>40</v>
      </c>
      <c r="BD5510" t="s">
        <v>85</v>
      </c>
      <c r="BE5510">
        <v>24</v>
      </c>
      <c r="BF5510" t="s">
        <v>97</v>
      </c>
      <c r="BG5510" t="s">
        <v>98</v>
      </c>
      <c r="BH5510">
        <v>365243</v>
      </c>
      <c r="BI5510">
        <v>-230</v>
      </c>
      <c r="BJ5510">
        <v>460</v>
      </c>
      <c r="BK5510">
        <v>365243</v>
      </c>
      <c r="BL5510">
        <v>365243</v>
      </c>
      <c r="BM5510">
        <v>0</v>
      </c>
    </row>
    <row r="5511" spans="1:65" x14ac:dyDescent="0.3">
      <c r="A5511">
        <v>147123</v>
      </c>
      <c r="B5511">
        <v>0</v>
      </c>
      <c r="C5511" t="s">
        <v>65</v>
      </c>
      <c r="D5511" t="s">
        <v>88</v>
      </c>
      <c r="E5511" t="s">
        <v>67</v>
      </c>
      <c r="F5511" t="s">
        <v>68</v>
      </c>
      <c r="G5511">
        <v>0</v>
      </c>
      <c r="H5511">
        <v>112500</v>
      </c>
      <c r="I5511">
        <v>675000</v>
      </c>
      <c r="J5511" t="s">
        <v>113</v>
      </c>
      <c r="K5511" t="s">
        <v>70</v>
      </c>
      <c r="L5511" t="s">
        <v>140</v>
      </c>
      <c r="M5511" t="s">
        <v>72</v>
      </c>
      <c r="N5511">
        <v>2.6391999999999999E-2</v>
      </c>
      <c r="O5511">
        <v>20763</v>
      </c>
      <c r="P5511">
        <v>365243</v>
      </c>
      <c r="Q5511">
        <v>6193</v>
      </c>
      <c r="R5511">
        <v>4268</v>
      </c>
      <c r="S5511">
        <v>2</v>
      </c>
      <c r="T5511">
        <v>2</v>
      </c>
      <c r="U5511" t="s">
        <v>123</v>
      </c>
      <c r="V5511">
        <v>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 t="s">
        <v>76</v>
      </c>
      <c r="AD5511">
        <v>1514675</v>
      </c>
      <c r="AE5511" t="s">
        <v>99</v>
      </c>
      <c r="AF5511">
        <v>3375</v>
      </c>
      <c r="AG5511">
        <v>0</v>
      </c>
      <c r="AH5511">
        <v>67500</v>
      </c>
      <c r="AK5511" t="s">
        <v>109</v>
      </c>
      <c r="AL5511">
        <v>8</v>
      </c>
      <c r="AM5511" t="s">
        <v>68</v>
      </c>
      <c r="AN5511">
        <v>1</v>
      </c>
      <c r="AR5511" t="s">
        <v>79</v>
      </c>
      <c r="AS5511" t="s">
        <v>77</v>
      </c>
      <c r="AT5511">
        <v>-2768</v>
      </c>
      <c r="AU5511" t="s">
        <v>76</v>
      </c>
      <c r="AV5511" t="s">
        <v>79</v>
      </c>
      <c r="AX5511" t="s">
        <v>81</v>
      </c>
      <c r="AY5511" t="s">
        <v>76</v>
      </c>
      <c r="AZ5511" t="s">
        <v>131</v>
      </c>
      <c r="BA5511" t="s">
        <v>116</v>
      </c>
      <c r="BB5511" t="s">
        <v>187</v>
      </c>
      <c r="BC5511">
        <v>0</v>
      </c>
      <c r="BD5511" t="s">
        <v>76</v>
      </c>
      <c r="BE5511">
        <v>0</v>
      </c>
      <c r="BF5511" t="s">
        <v>76</v>
      </c>
      <c r="BG5511" t="s">
        <v>132</v>
      </c>
      <c r="BH5511">
        <v>-2741</v>
      </c>
      <c r="BI5511">
        <v>-2676</v>
      </c>
      <c r="BJ5511">
        <v>365243</v>
      </c>
      <c r="BK5511">
        <v>-1123</v>
      </c>
      <c r="BL5511">
        <v>-110</v>
      </c>
      <c r="BM5511">
        <v>0</v>
      </c>
    </row>
    <row r="5512" spans="1:65" x14ac:dyDescent="0.3">
      <c r="A5512">
        <v>147123</v>
      </c>
      <c r="B5512">
        <v>0</v>
      </c>
      <c r="C5512" t="s">
        <v>65</v>
      </c>
      <c r="D5512" t="s">
        <v>88</v>
      </c>
      <c r="E5512" t="s">
        <v>67</v>
      </c>
      <c r="F5512" t="s">
        <v>68</v>
      </c>
      <c r="G5512">
        <v>0</v>
      </c>
      <c r="H5512">
        <v>112500</v>
      </c>
      <c r="I5512">
        <v>675000</v>
      </c>
      <c r="J5512" t="s">
        <v>113</v>
      </c>
      <c r="K5512" t="s">
        <v>70</v>
      </c>
      <c r="L5512" t="s">
        <v>140</v>
      </c>
      <c r="M5512" t="s">
        <v>72</v>
      </c>
      <c r="N5512">
        <v>2.6391999999999999E-2</v>
      </c>
      <c r="O5512">
        <v>20763</v>
      </c>
      <c r="P5512">
        <v>365243</v>
      </c>
      <c r="Q5512">
        <v>6193</v>
      </c>
      <c r="R5512">
        <v>4268</v>
      </c>
      <c r="S5512">
        <v>2</v>
      </c>
      <c r="T5512">
        <v>2</v>
      </c>
      <c r="U5512" t="s">
        <v>123</v>
      </c>
      <c r="V5512">
        <v>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 t="s">
        <v>76</v>
      </c>
      <c r="AD5512">
        <v>2068440</v>
      </c>
      <c r="AE5512" t="s">
        <v>65</v>
      </c>
      <c r="AG5512">
        <v>0</v>
      </c>
      <c r="AH5512">
        <v>0</v>
      </c>
      <c r="AK5512" t="s">
        <v>125</v>
      </c>
      <c r="AL5512">
        <v>11</v>
      </c>
      <c r="AM5512" t="s">
        <v>68</v>
      </c>
      <c r="AN5512">
        <v>1</v>
      </c>
      <c r="AR5512" t="s">
        <v>76</v>
      </c>
      <c r="AS5512" t="s">
        <v>129</v>
      </c>
      <c r="AT5512">
        <v>-328</v>
      </c>
      <c r="AU5512" t="s">
        <v>76</v>
      </c>
      <c r="AV5512" t="s">
        <v>79</v>
      </c>
      <c r="AX5512" t="s">
        <v>81</v>
      </c>
      <c r="AY5512" t="s">
        <v>76</v>
      </c>
      <c r="AZ5512" t="s">
        <v>76</v>
      </c>
      <c r="BA5512" t="s">
        <v>76</v>
      </c>
      <c r="BB5512" t="s">
        <v>121</v>
      </c>
      <c r="BC5512">
        <v>-1</v>
      </c>
      <c r="BD5512" t="s">
        <v>76</v>
      </c>
      <c r="BF5512" t="s">
        <v>76</v>
      </c>
      <c r="BG5512" t="s">
        <v>82</v>
      </c>
    </row>
    <row r="5513" spans="1:65" x14ac:dyDescent="0.3">
      <c r="A5513">
        <v>147137</v>
      </c>
      <c r="B5513">
        <v>0</v>
      </c>
      <c r="C5513" t="s">
        <v>65</v>
      </c>
      <c r="D5513" t="s">
        <v>88</v>
      </c>
      <c r="E5513" t="s">
        <v>68</v>
      </c>
      <c r="F5513" t="s">
        <v>68</v>
      </c>
      <c r="G5513">
        <v>0</v>
      </c>
      <c r="H5513">
        <v>315000</v>
      </c>
      <c r="I5513">
        <v>1971072</v>
      </c>
      <c r="J5513" t="s">
        <v>89</v>
      </c>
      <c r="K5513" t="s">
        <v>90</v>
      </c>
      <c r="L5513" t="s">
        <v>91</v>
      </c>
      <c r="M5513" t="s">
        <v>72</v>
      </c>
      <c r="N5513">
        <v>3.2561E-2</v>
      </c>
      <c r="O5513">
        <v>19619</v>
      </c>
      <c r="P5513">
        <v>1124</v>
      </c>
      <c r="Q5513">
        <v>3932</v>
      </c>
      <c r="R5513">
        <v>3156</v>
      </c>
      <c r="S5513">
        <v>1</v>
      </c>
      <c r="T5513">
        <v>1</v>
      </c>
      <c r="U5513" t="s">
        <v>120</v>
      </c>
      <c r="V5513">
        <v>13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 t="s">
        <v>159</v>
      </c>
      <c r="AD5513">
        <v>1931079</v>
      </c>
      <c r="AE5513" t="s">
        <v>93</v>
      </c>
      <c r="AF5513">
        <v>5964.8850000000002</v>
      </c>
      <c r="AG5513">
        <v>99229.5</v>
      </c>
      <c r="AH5513">
        <v>132259.5</v>
      </c>
      <c r="AI5513">
        <v>0</v>
      </c>
      <c r="AJ5513">
        <v>99229.5</v>
      </c>
      <c r="AK5513" t="s">
        <v>109</v>
      </c>
      <c r="AL5513">
        <v>17</v>
      </c>
      <c r="AM5513" t="s">
        <v>68</v>
      </c>
      <c r="AN5513">
        <v>1</v>
      </c>
      <c r="AO5513">
        <v>0</v>
      </c>
      <c r="AR5513" t="s">
        <v>79</v>
      </c>
      <c r="AS5513" t="s">
        <v>77</v>
      </c>
      <c r="AT5513">
        <v>-1363</v>
      </c>
      <c r="AU5513" t="s">
        <v>78</v>
      </c>
      <c r="AV5513" t="s">
        <v>79</v>
      </c>
      <c r="AW5513" t="s">
        <v>80</v>
      </c>
      <c r="AX5513" t="s">
        <v>102</v>
      </c>
      <c r="AY5513" t="s">
        <v>95</v>
      </c>
      <c r="AZ5513" t="s">
        <v>96</v>
      </c>
      <c r="BA5513" t="s">
        <v>76</v>
      </c>
      <c r="BB5513" t="s">
        <v>104</v>
      </c>
      <c r="BC5513">
        <v>1215</v>
      </c>
      <c r="BD5513" t="s">
        <v>85</v>
      </c>
      <c r="BE5513">
        <v>24</v>
      </c>
      <c r="BF5513" t="s">
        <v>97</v>
      </c>
      <c r="BG5513" t="s">
        <v>98</v>
      </c>
      <c r="BH5513">
        <v>365243</v>
      </c>
      <c r="BI5513">
        <v>-1332</v>
      </c>
      <c r="BJ5513">
        <v>-642</v>
      </c>
      <c r="BK5513">
        <v>-642</v>
      </c>
      <c r="BL5513">
        <v>-639</v>
      </c>
      <c r="BM5513">
        <v>0</v>
      </c>
    </row>
    <row r="5514" spans="1:65" x14ac:dyDescent="0.3">
      <c r="A5514">
        <v>147143</v>
      </c>
      <c r="B5514">
        <v>0</v>
      </c>
      <c r="C5514" t="s">
        <v>65</v>
      </c>
      <c r="D5514" t="s">
        <v>88</v>
      </c>
      <c r="E5514" t="s">
        <v>67</v>
      </c>
      <c r="F5514" t="s">
        <v>68</v>
      </c>
      <c r="G5514">
        <v>1</v>
      </c>
      <c r="H5514">
        <v>121500</v>
      </c>
      <c r="I5514">
        <v>156384</v>
      </c>
      <c r="J5514" t="s">
        <v>69</v>
      </c>
      <c r="K5514" t="s">
        <v>70</v>
      </c>
      <c r="L5514" t="s">
        <v>119</v>
      </c>
      <c r="M5514" t="s">
        <v>72</v>
      </c>
      <c r="N5514">
        <v>9.6570000000000007E-3</v>
      </c>
      <c r="O5514">
        <v>16377</v>
      </c>
      <c r="P5514">
        <v>9760</v>
      </c>
      <c r="Q5514">
        <v>5027</v>
      </c>
      <c r="R5514">
        <v>4726</v>
      </c>
      <c r="S5514">
        <v>2</v>
      </c>
      <c r="T5514">
        <v>2</v>
      </c>
      <c r="U5514" t="s">
        <v>120</v>
      </c>
      <c r="V5514">
        <v>11</v>
      </c>
      <c r="W5514">
        <v>1</v>
      </c>
      <c r="X5514">
        <v>1</v>
      </c>
      <c r="Y5514">
        <v>0</v>
      </c>
      <c r="Z5514">
        <v>1</v>
      </c>
      <c r="AA5514">
        <v>1</v>
      </c>
      <c r="AB5514">
        <v>0</v>
      </c>
      <c r="AC5514" t="s">
        <v>174</v>
      </c>
      <c r="AD5514">
        <v>2010241</v>
      </c>
      <c r="AE5514" t="s">
        <v>93</v>
      </c>
      <c r="AG5514">
        <v>33511.5</v>
      </c>
      <c r="AH5514">
        <v>33511.5</v>
      </c>
      <c r="AI5514">
        <v>0</v>
      </c>
      <c r="AJ5514">
        <v>33511.5</v>
      </c>
      <c r="AK5514" t="s">
        <v>109</v>
      </c>
      <c r="AL5514">
        <v>12</v>
      </c>
      <c r="AM5514" t="s">
        <v>68</v>
      </c>
      <c r="AN5514">
        <v>1</v>
      </c>
      <c r="AO5514">
        <v>0</v>
      </c>
      <c r="AR5514" t="s">
        <v>79</v>
      </c>
      <c r="AS5514" t="s">
        <v>180</v>
      </c>
      <c r="AT5514">
        <v>-1006</v>
      </c>
      <c r="AU5514" t="s">
        <v>78</v>
      </c>
      <c r="AV5514" t="s">
        <v>181</v>
      </c>
      <c r="AX5514" t="s">
        <v>81</v>
      </c>
      <c r="AY5514" t="s">
        <v>136</v>
      </c>
      <c r="AZ5514" t="s">
        <v>76</v>
      </c>
      <c r="BA5514" t="s">
        <v>76</v>
      </c>
      <c r="BB5514" t="s">
        <v>104</v>
      </c>
      <c r="BC5514">
        <v>70</v>
      </c>
      <c r="BD5514" t="s">
        <v>105</v>
      </c>
      <c r="BF5514" t="s">
        <v>76</v>
      </c>
      <c r="BG5514" t="s">
        <v>106</v>
      </c>
    </row>
    <row r="5515" spans="1:65" x14ac:dyDescent="0.3">
      <c r="A5515">
        <v>147147</v>
      </c>
      <c r="B5515">
        <v>0</v>
      </c>
      <c r="C5515" t="s">
        <v>65</v>
      </c>
      <c r="D5515" t="s">
        <v>66</v>
      </c>
      <c r="E5515" t="s">
        <v>68</v>
      </c>
      <c r="F5515" t="s">
        <v>68</v>
      </c>
      <c r="G5515">
        <v>0</v>
      </c>
      <c r="H5515">
        <v>229500</v>
      </c>
      <c r="I5515">
        <v>254700</v>
      </c>
      <c r="J5515" t="s">
        <v>69</v>
      </c>
      <c r="K5515" t="s">
        <v>90</v>
      </c>
      <c r="L5515" t="s">
        <v>71</v>
      </c>
      <c r="M5515" t="s">
        <v>72</v>
      </c>
      <c r="N5515">
        <v>3.2561E-2</v>
      </c>
      <c r="O5515">
        <v>10509</v>
      </c>
      <c r="P5515">
        <v>403</v>
      </c>
      <c r="Q5515">
        <v>4575</v>
      </c>
      <c r="R5515">
        <v>3158</v>
      </c>
      <c r="S5515">
        <v>1</v>
      </c>
      <c r="T5515">
        <v>1</v>
      </c>
      <c r="U5515" t="s">
        <v>125</v>
      </c>
      <c r="V5515">
        <v>15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 t="s">
        <v>92</v>
      </c>
      <c r="AD5515">
        <v>2350739</v>
      </c>
      <c r="AE5515" t="s">
        <v>65</v>
      </c>
      <c r="AG5515">
        <v>0</v>
      </c>
      <c r="AH5515">
        <v>0</v>
      </c>
      <c r="AK5515" t="s">
        <v>120</v>
      </c>
      <c r="AL5515">
        <v>17</v>
      </c>
      <c r="AM5515" t="s">
        <v>68</v>
      </c>
      <c r="AN5515">
        <v>1</v>
      </c>
      <c r="AR5515" t="s">
        <v>76</v>
      </c>
      <c r="AS5515" t="s">
        <v>129</v>
      </c>
      <c r="AT5515">
        <v>-181</v>
      </c>
      <c r="AU5515" t="s">
        <v>76</v>
      </c>
      <c r="AV5515" t="s">
        <v>79</v>
      </c>
      <c r="AX5515" t="s">
        <v>81</v>
      </c>
      <c r="AY5515" t="s">
        <v>76</v>
      </c>
      <c r="AZ5515" t="s">
        <v>76</v>
      </c>
      <c r="BA5515" t="s">
        <v>76</v>
      </c>
      <c r="BB5515" t="s">
        <v>121</v>
      </c>
      <c r="BC5515">
        <v>-1</v>
      </c>
      <c r="BD5515" t="s">
        <v>76</v>
      </c>
      <c r="BF5515" t="s">
        <v>76</v>
      </c>
      <c r="BG5515" t="s">
        <v>82</v>
      </c>
    </row>
    <row r="5516" spans="1:65" x14ac:dyDescent="0.3">
      <c r="A5516">
        <v>147163</v>
      </c>
      <c r="B5516">
        <v>0</v>
      </c>
      <c r="C5516" t="s">
        <v>99</v>
      </c>
      <c r="D5516" t="s">
        <v>66</v>
      </c>
      <c r="E5516" t="s">
        <v>67</v>
      </c>
      <c r="F5516" t="s">
        <v>68</v>
      </c>
      <c r="G5516">
        <v>0</v>
      </c>
      <c r="H5516">
        <v>90000</v>
      </c>
      <c r="I5516">
        <v>180000</v>
      </c>
      <c r="J5516" t="s">
        <v>69</v>
      </c>
      <c r="K5516" t="s">
        <v>90</v>
      </c>
      <c r="L5516" t="s">
        <v>71</v>
      </c>
      <c r="M5516" t="s">
        <v>72</v>
      </c>
      <c r="N5516">
        <v>1.5221E-2</v>
      </c>
      <c r="O5516">
        <v>8846</v>
      </c>
      <c r="P5516">
        <v>974</v>
      </c>
      <c r="Q5516">
        <v>4143</v>
      </c>
      <c r="R5516">
        <v>1097</v>
      </c>
      <c r="S5516">
        <v>2</v>
      </c>
      <c r="T5516">
        <v>2</v>
      </c>
      <c r="U5516" t="s">
        <v>123</v>
      </c>
      <c r="V5516">
        <v>17</v>
      </c>
      <c r="W5516">
        <v>0</v>
      </c>
      <c r="X5516">
        <v>0</v>
      </c>
      <c r="Y5516">
        <v>0</v>
      </c>
      <c r="Z5516">
        <v>1</v>
      </c>
      <c r="AA5516">
        <v>1</v>
      </c>
      <c r="AB5516">
        <v>0</v>
      </c>
      <c r="AC5516" t="s">
        <v>173</v>
      </c>
      <c r="AD5516">
        <v>1897251</v>
      </c>
      <c r="AE5516" t="s">
        <v>93</v>
      </c>
      <c r="AF5516">
        <v>3779.19</v>
      </c>
      <c r="AG5516">
        <v>39856.5</v>
      </c>
      <c r="AH5516">
        <v>39856.5</v>
      </c>
      <c r="AI5516">
        <v>0</v>
      </c>
      <c r="AJ5516">
        <v>39856.5</v>
      </c>
      <c r="AK5516" t="s">
        <v>109</v>
      </c>
      <c r="AL5516">
        <v>15</v>
      </c>
      <c r="AM5516" t="s">
        <v>68</v>
      </c>
      <c r="AN5516">
        <v>1</v>
      </c>
      <c r="AO5516">
        <v>0</v>
      </c>
      <c r="AR5516" t="s">
        <v>79</v>
      </c>
      <c r="AS5516" t="s">
        <v>77</v>
      </c>
      <c r="AT5516">
        <v>-276</v>
      </c>
      <c r="AU5516" t="s">
        <v>76</v>
      </c>
      <c r="AV5516" t="s">
        <v>79</v>
      </c>
      <c r="AX5516" t="s">
        <v>81</v>
      </c>
      <c r="AY5516" t="s">
        <v>124</v>
      </c>
      <c r="AZ5516" t="s">
        <v>96</v>
      </c>
      <c r="BA5516" t="s">
        <v>76</v>
      </c>
      <c r="BB5516" t="s">
        <v>104</v>
      </c>
      <c r="BC5516">
        <v>40</v>
      </c>
      <c r="BD5516" t="s">
        <v>105</v>
      </c>
      <c r="BE5516">
        <v>18</v>
      </c>
      <c r="BF5516" t="s">
        <v>86</v>
      </c>
      <c r="BG5516" t="s">
        <v>106</v>
      </c>
      <c r="BH5516">
        <v>365243</v>
      </c>
      <c r="BI5516">
        <v>-243</v>
      </c>
      <c r="BJ5516">
        <v>267</v>
      </c>
      <c r="BK5516">
        <v>365243</v>
      </c>
      <c r="BL5516">
        <v>365243</v>
      </c>
      <c r="BM5516">
        <v>0</v>
      </c>
    </row>
    <row r="5517" spans="1:65" x14ac:dyDescent="0.3">
      <c r="A5517">
        <v>147179</v>
      </c>
      <c r="B5517">
        <v>0</v>
      </c>
      <c r="C5517" t="s">
        <v>65</v>
      </c>
      <c r="D5517" t="s">
        <v>88</v>
      </c>
      <c r="E5517" t="s">
        <v>67</v>
      </c>
      <c r="F5517" t="s">
        <v>67</v>
      </c>
      <c r="G5517">
        <v>0</v>
      </c>
      <c r="H5517">
        <v>225000</v>
      </c>
      <c r="I5517">
        <v>183694.5</v>
      </c>
      <c r="J5517" t="s">
        <v>69</v>
      </c>
      <c r="K5517" t="s">
        <v>70</v>
      </c>
      <c r="L5517" t="s">
        <v>91</v>
      </c>
      <c r="M5517" t="s">
        <v>72</v>
      </c>
      <c r="N5517">
        <v>3.2561E-2</v>
      </c>
      <c r="O5517">
        <v>19265</v>
      </c>
      <c r="P5517">
        <v>209</v>
      </c>
      <c r="Q5517">
        <v>8300</v>
      </c>
      <c r="R5517">
        <v>2765</v>
      </c>
      <c r="S5517">
        <v>1</v>
      </c>
      <c r="T5517">
        <v>1</v>
      </c>
      <c r="U5517" t="s">
        <v>125</v>
      </c>
      <c r="V5517">
        <v>18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 t="s">
        <v>174</v>
      </c>
      <c r="AD5517">
        <v>1403673</v>
      </c>
      <c r="AE5517" t="s">
        <v>65</v>
      </c>
      <c r="AF5517">
        <v>7538.4</v>
      </c>
      <c r="AG5517">
        <v>135000</v>
      </c>
      <c r="AH5517">
        <v>135000</v>
      </c>
      <c r="AJ5517">
        <v>135000</v>
      </c>
      <c r="AK5517" t="s">
        <v>120</v>
      </c>
      <c r="AL5517">
        <v>15</v>
      </c>
      <c r="AM5517" t="s">
        <v>68</v>
      </c>
      <c r="AN5517">
        <v>1</v>
      </c>
      <c r="AR5517" t="s">
        <v>76</v>
      </c>
      <c r="AS5517" t="s">
        <v>77</v>
      </c>
      <c r="AT5517">
        <v>-138</v>
      </c>
      <c r="AU5517" t="s">
        <v>76</v>
      </c>
      <c r="AV5517" t="s">
        <v>79</v>
      </c>
      <c r="AW5517" t="s">
        <v>80</v>
      </c>
      <c r="AX5517" t="s">
        <v>81</v>
      </c>
      <c r="AY5517" t="s">
        <v>76</v>
      </c>
      <c r="AZ5517" t="s">
        <v>82</v>
      </c>
      <c r="BA5517" t="s">
        <v>116</v>
      </c>
      <c r="BB5517" t="s">
        <v>187</v>
      </c>
      <c r="BC5517">
        <v>-1</v>
      </c>
      <c r="BD5517" t="s">
        <v>76</v>
      </c>
      <c r="BE5517">
        <v>24</v>
      </c>
      <c r="BF5517" t="s">
        <v>112</v>
      </c>
      <c r="BG5517" t="s">
        <v>118</v>
      </c>
      <c r="BH5517">
        <v>365243</v>
      </c>
      <c r="BI5517">
        <v>-108</v>
      </c>
      <c r="BJ5517">
        <v>582</v>
      </c>
      <c r="BK5517">
        <v>-48</v>
      </c>
      <c r="BL5517">
        <v>365243</v>
      </c>
      <c r="BM5517">
        <v>0</v>
      </c>
    </row>
    <row r="5518" spans="1:65" x14ac:dyDescent="0.3">
      <c r="A5518">
        <v>147187</v>
      </c>
      <c r="B5518">
        <v>0</v>
      </c>
      <c r="C5518" t="s">
        <v>65</v>
      </c>
      <c r="D5518" t="s">
        <v>66</v>
      </c>
      <c r="E5518" t="s">
        <v>68</v>
      </c>
      <c r="F5518" t="s">
        <v>68</v>
      </c>
      <c r="G5518">
        <v>1</v>
      </c>
      <c r="H5518">
        <v>315000</v>
      </c>
      <c r="I5518">
        <v>269550</v>
      </c>
      <c r="J5518" t="s">
        <v>89</v>
      </c>
      <c r="K5518" t="s">
        <v>70</v>
      </c>
      <c r="L5518" t="s">
        <v>91</v>
      </c>
      <c r="M5518" t="s">
        <v>72</v>
      </c>
      <c r="N5518">
        <v>3.2561E-2</v>
      </c>
      <c r="O5518">
        <v>11800</v>
      </c>
      <c r="P5518">
        <v>1407</v>
      </c>
      <c r="Q5518">
        <v>1172</v>
      </c>
      <c r="R5518">
        <v>3882</v>
      </c>
      <c r="S5518">
        <v>1</v>
      </c>
      <c r="T5518">
        <v>1</v>
      </c>
      <c r="U5518" t="s">
        <v>109</v>
      </c>
      <c r="V5518">
        <v>9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 t="s">
        <v>173</v>
      </c>
      <c r="AD5518">
        <v>1903972</v>
      </c>
      <c r="AE5518" t="s">
        <v>65</v>
      </c>
      <c r="AG5518">
        <v>0</v>
      </c>
      <c r="AH5518">
        <v>0</v>
      </c>
      <c r="AK5518" t="s">
        <v>120</v>
      </c>
      <c r="AL5518">
        <v>14</v>
      </c>
      <c r="AM5518" t="s">
        <v>68</v>
      </c>
      <c r="AN5518">
        <v>1</v>
      </c>
      <c r="AR5518" t="s">
        <v>76</v>
      </c>
      <c r="AS5518" t="s">
        <v>129</v>
      </c>
      <c r="AT5518">
        <v>-156</v>
      </c>
      <c r="AU5518" t="s">
        <v>76</v>
      </c>
      <c r="AV5518" t="s">
        <v>79</v>
      </c>
      <c r="AX5518" t="s">
        <v>81</v>
      </c>
      <c r="AY5518" t="s">
        <v>76</v>
      </c>
      <c r="AZ5518" t="s">
        <v>76</v>
      </c>
      <c r="BA5518" t="s">
        <v>76</v>
      </c>
      <c r="BB5518" t="s">
        <v>121</v>
      </c>
      <c r="BC5518">
        <v>-1</v>
      </c>
      <c r="BD5518" t="s">
        <v>76</v>
      </c>
      <c r="BF5518" t="s">
        <v>76</v>
      </c>
      <c r="BG5518" t="s">
        <v>82</v>
      </c>
    </row>
    <row r="5519" spans="1:65" x14ac:dyDescent="0.3">
      <c r="A5519">
        <v>147190</v>
      </c>
      <c r="B5519">
        <v>0</v>
      </c>
      <c r="C5519" t="s">
        <v>65</v>
      </c>
      <c r="D5519" t="s">
        <v>88</v>
      </c>
      <c r="E5519" t="s">
        <v>67</v>
      </c>
      <c r="F5519" t="s">
        <v>68</v>
      </c>
      <c r="G5519">
        <v>0</v>
      </c>
      <c r="H5519">
        <v>126000</v>
      </c>
      <c r="I5519">
        <v>1231663.5</v>
      </c>
      <c r="J5519" t="s">
        <v>89</v>
      </c>
      <c r="K5519" t="s">
        <v>70</v>
      </c>
      <c r="L5519" t="s">
        <v>91</v>
      </c>
      <c r="M5519" t="s">
        <v>72</v>
      </c>
      <c r="N5519">
        <v>1.9689000000000002E-2</v>
      </c>
      <c r="O5519">
        <v>22911</v>
      </c>
      <c r="P5519">
        <v>1005</v>
      </c>
      <c r="Q5519">
        <v>10350</v>
      </c>
      <c r="R5519">
        <v>4348</v>
      </c>
      <c r="S5519">
        <v>2</v>
      </c>
      <c r="T5519">
        <v>2</v>
      </c>
      <c r="U5519" t="s">
        <v>94</v>
      </c>
      <c r="V5519">
        <v>11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 t="s">
        <v>134</v>
      </c>
      <c r="AD5519">
        <v>1371372</v>
      </c>
      <c r="AE5519" t="s">
        <v>65</v>
      </c>
      <c r="AF5519">
        <v>24005.834999999999</v>
      </c>
      <c r="AG5519">
        <v>448704.72</v>
      </c>
      <c r="AH5519">
        <v>500531.22</v>
      </c>
      <c r="AJ5519">
        <v>448704.72</v>
      </c>
      <c r="AK5519" t="s">
        <v>125</v>
      </c>
      <c r="AL5519">
        <v>14</v>
      </c>
      <c r="AM5519" t="s">
        <v>68</v>
      </c>
      <c r="AN5519">
        <v>1</v>
      </c>
      <c r="AR5519" t="s">
        <v>76</v>
      </c>
      <c r="AS5519" t="s">
        <v>77</v>
      </c>
      <c r="AT5519">
        <v>-627</v>
      </c>
      <c r="AU5519" t="s">
        <v>155</v>
      </c>
      <c r="AV5519" t="s">
        <v>79</v>
      </c>
      <c r="AW5519" t="s">
        <v>80</v>
      </c>
      <c r="AX5519" t="s">
        <v>81</v>
      </c>
      <c r="AY5519" t="s">
        <v>76</v>
      </c>
      <c r="AZ5519" t="s">
        <v>82</v>
      </c>
      <c r="BA5519" t="s">
        <v>116</v>
      </c>
      <c r="BB5519" t="s">
        <v>121</v>
      </c>
      <c r="BC5519">
        <v>-1</v>
      </c>
      <c r="BD5519" t="s">
        <v>76</v>
      </c>
      <c r="BE5519">
        <v>30</v>
      </c>
      <c r="BF5519" t="s">
        <v>112</v>
      </c>
      <c r="BG5519" t="s">
        <v>150</v>
      </c>
      <c r="BH5519">
        <v>365243</v>
      </c>
      <c r="BI5519">
        <v>-597</v>
      </c>
      <c r="BJ5519">
        <v>273</v>
      </c>
      <c r="BK5519">
        <v>365243</v>
      </c>
      <c r="BL5519">
        <v>365243</v>
      </c>
      <c r="BM5519">
        <v>1</v>
      </c>
    </row>
    <row r="5520" spans="1:65" x14ac:dyDescent="0.3">
      <c r="A5520">
        <v>147193</v>
      </c>
      <c r="B5520">
        <v>0</v>
      </c>
      <c r="C5520" t="s">
        <v>65</v>
      </c>
      <c r="D5520" t="s">
        <v>88</v>
      </c>
      <c r="E5520" t="s">
        <v>67</v>
      </c>
      <c r="F5520" t="s">
        <v>68</v>
      </c>
      <c r="G5520">
        <v>0</v>
      </c>
      <c r="H5520">
        <v>270000</v>
      </c>
      <c r="I5520">
        <v>1831887</v>
      </c>
      <c r="J5520" t="s">
        <v>69</v>
      </c>
      <c r="K5520" t="s">
        <v>70</v>
      </c>
      <c r="L5520" t="s">
        <v>91</v>
      </c>
      <c r="M5520" t="s">
        <v>72</v>
      </c>
      <c r="N5520">
        <v>3.5791999999999997E-2</v>
      </c>
      <c r="O5520">
        <v>20066</v>
      </c>
      <c r="P5520">
        <v>3988</v>
      </c>
      <c r="Q5520">
        <v>12600</v>
      </c>
      <c r="R5520">
        <v>3425</v>
      </c>
      <c r="S5520">
        <v>2</v>
      </c>
      <c r="T5520">
        <v>2</v>
      </c>
      <c r="U5520" t="s">
        <v>73</v>
      </c>
      <c r="V5520">
        <v>10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 t="s">
        <v>206</v>
      </c>
      <c r="AD5520">
        <v>2455156</v>
      </c>
      <c r="AE5520" t="s">
        <v>65</v>
      </c>
      <c r="AG5520">
        <v>0</v>
      </c>
      <c r="AH5520">
        <v>0</v>
      </c>
      <c r="AK5520" t="s">
        <v>125</v>
      </c>
      <c r="AL5520">
        <v>11</v>
      </c>
      <c r="AM5520" t="s">
        <v>68</v>
      </c>
      <c r="AN5520">
        <v>1</v>
      </c>
      <c r="AR5520" t="s">
        <v>76</v>
      </c>
      <c r="AS5520" t="s">
        <v>129</v>
      </c>
      <c r="AT5520">
        <v>-317</v>
      </c>
      <c r="AU5520" t="s">
        <v>76</v>
      </c>
      <c r="AV5520" t="s">
        <v>79</v>
      </c>
      <c r="AX5520" t="s">
        <v>81</v>
      </c>
      <c r="AY5520" t="s">
        <v>76</v>
      </c>
      <c r="AZ5520" t="s">
        <v>76</v>
      </c>
      <c r="BA5520" t="s">
        <v>76</v>
      </c>
      <c r="BB5520" t="s">
        <v>121</v>
      </c>
      <c r="BC5520">
        <v>-1</v>
      </c>
      <c r="BD5520" t="s">
        <v>76</v>
      </c>
      <c r="BF5520" t="s">
        <v>76</v>
      </c>
      <c r="BG5520" t="s">
        <v>82</v>
      </c>
    </row>
    <row r="5521" spans="1:65" x14ac:dyDescent="0.3">
      <c r="A5521">
        <v>147202</v>
      </c>
      <c r="B5521">
        <v>0</v>
      </c>
      <c r="C5521" t="s">
        <v>65</v>
      </c>
      <c r="D5521" t="s">
        <v>88</v>
      </c>
      <c r="E5521" t="s">
        <v>67</v>
      </c>
      <c r="F5521" t="s">
        <v>68</v>
      </c>
      <c r="G5521">
        <v>0</v>
      </c>
      <c r="H5521">
        <v>135000</v>
      </c>
      <c r="I5521">
        <v>225000</v>
      </c>
      <c r="J5521" t="s">
        <v>89</v>
      </c>
      <c r="K5521" t="s">
        <v>70</v>
      </c>
      <c r="L5521" t="s">
        <v>91</v>
      </c>
      <c r="M5521" t="s">
        <v>72</v>
      </c>
      <c r="N5521">
        <v>2.6391999999999999E-2</v>
      </c>
      <c r="O5521">
        <v>19180</v>
      </c>
      <c r="P5521">
        <v>3014</v>
      </c>
      <c r="Q5521">
        <v>7153</v>
      </c>
      <c r="R5521">
        <v>2696</v>
      </c>
      <c r="S5521">
        <v>2</v>
      </c>
      <c r="T5521">
        <v>2</v>
      </c>
      <c r="U5521" t="s">
        <v>120</v>
      </c>
      <c r="V5521">
        <v>20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 t="s">
        <v>168</v>
      </c>
      <c r="AD5521">
        <v>1369518</v>
      </c>
      <c r="AE5521" t="s">
        <v>93</v>
      </c>
      <c r="AF5521">
        <v>5674.9049999999997</v>
      </c>
      <c r="AG5521">
        <v>113710.5</v>
      </c>
      <c r="AH5521">
        <v>121779</v>
      </c>
      <c r="AI5521">
        <v>12060</v>
      </c>
      <c r="AJ5521">
        <v>113710.5</v>
      </c>
      <c r="AK5521" t="s">
        <v>94</v>
      </c>
      <c r="AL5521">
        <v>18</v>
      </c>
      <c r="AM5521" t="s">
        <v>68</v>
      </c>
      <c r="AN5521">
        <v>1</v>
      </c>
      <c r="AO5521">
        <v>9.8136091999999994E-2</v>
      </c>
      <c r="AR5521" t="s">
        <v>79</v>
      </c>
      <c r="AS5521" t="s">
        <v>77</v>
      </c>
      <c r="AT5521">
        <v>-2629</v>
      </c>
      <c r="AU5521" t="s">
        <v>78</v>
      </c>
      <c r="AV5521" t="s">
        <v>79</v>
      </c>
      <c r="AW5521" t="s">
        <v>101</v>
      </c>
      <c r="AX5521" t="s">
        <v>102</v>
      </c>
      <c r="AY5521" t="s">
        <v>103</v>
      </c>
      <c r="AZ5521" t="s">
        <v>96</v>
      </c>
      <c r="BA5521" t="s">
        <v>76</v>
      </c>
      <c r="BB5521" t="s">
        <v>104</v>
      </c>
      <c r="BC5521">
        <v>-1</v>
      </c>
      <c r="BD5521" t="s">
        <v>85</v>
      </c>
      <c r="BE5521">
        <v>24</v>
      </c>
      <c r="BF5521" t="s">
        <v>97</v>
      </c>
      <c r="BG5521" t="s">
        <v>98</v>
      </c>
      <c r="BH5521">
        <v>365243</v>
      </c>
      <c r="BI5521">
        <v>-2598</v>
      </c>
      <c r="BJ5521">
        <v>-1908</v>
      </c>
      <c r="BK5521">
        <v>-1908</v>
      </c>
      <c r="BL5521">
        <v>-1900</v>
      </c>
      <c r="BM5521">
        <v>1</v>
      </c>
    </row>
    <row r="5522" spans="1:65" x14ac:dyDescent="0.3">
      <c r="A5522">
        <v>147206</v>
      </c>
      <c r="B5522">
        <v>0</v>
      </c>
      <c r="C5522" t="s">
        <v>65</v>
      </c>
      <c r="D5522" t="s">
        <v>88</v>
      </c>
      <c r="E5522" t="s">
        <v>67</v>
      </c>
      <c r="F5522" t="s">
        <v>68</v>
      </c>
      <c r="G5522">
        <v>0</v>
      </c>
      <c r="H5522">
        <v>270000</v>
      </c>
      <c r="I5522">
        <v>1546020</v>
      </c>
      <c r="J5522" t="s">
        <v>113</v>
      </c>
      <c r="K5522" t="s">
        <v>70</v>
      </c>
      <c r="L5522" t="s">
        <v>91</v>
      </c>
      <c r="M5522" t="s">
        <v>72</v>
      </c>
      <c r="N5522">
        <v>4.6219999999999997E-2</v>
      </c>
      <c r="O5522">
        <v>23245</v>
      </c>
      <c r="P5522">
        <v>365243</v>
      </c>
      <c r="Q5522">
        <v>371</v>
      </c>
      <c r="R5522">
        <v>4710</v>
      </c>
      <c r="S5522">
        <v>1</v>
      </c>
      <c r="T5522">
        <v>1</v>
      </c>
      <c r="U5522" t="s">
        <v>125</v>
      </c>
      <c r="V5522">
        <v>17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 t="s">
        <v>76</v>
      </c>
      <c r="AD5522">
        <v>1827279</v>
      </c>
      <c r="AE5522" t="s">
        <v>65</v>
      </c>
      <c r="AF5522">
        <v>29621.7</v>
      </c>
      <c r="AG5522">
        <v>621000</v>
      </c>
      <c r="AH5522">
        <v>621000</v>
      </c>
      <c r="AJ5522">
        <v>621000</v>
      </c>
      <c r="AK5522" t="s">
        <v>123</v>
      </c>
      <c r="AL5522">
        <v>11</v>
      </c>
      <c r="AM5522" t="s">
        <v>68</v>
      </c>
      <c r="AN5522">
        <v>1</v>
      </c>
      <c r="AR5522" t="s">
        <v>76</v>
      </c>
      <c r="AS5522" t="s">
        <v>114</v>
      </c>
      <c r="AT5522">
        <v>-1261</v>
      </c>
      <c r="AU5522" t="s">
        <v>78</v>
      </c>
      <c r="AV5522" t="s">
        <v>115</v>
      </c>
      <c r="AW5522" t="s">
        <v>80</v>
      </c>
      <c r="AX5522" t="s">
        <v>81</v>
      </c>
      <c r="AY5522" t="s">
        <v>76</v>
      </c>
      <c r="AZ5522" t="s">
        <v>82</v>
      </c>
      <c r="BA5522" t="s">
        <v>116</v>
      </c>
      <c r="BB5522" t="s">
        <v>121</v>
      </c>
      <c r="BC5522">
        <v>-1</v>
      </c>
      <c r="BD5522" t="s">
        <v>76</v>
      </c>
      <c r="BE5522">
        <v>30</v>
      </c>
      <c r="BF5522" t="s">
        <v>112</v>
      </c>
      <c r="BG5522" t="s">
        <v>118</v>
      </c>
    </row>
    <row r="5523" spans="1:65" x14ac:dyDescent="0.3">
      <c r="A5523">
        <v>147206</v>
      </c>
      <c r="B5523">
        <v>0</v>
      </c>
      <c r="C5523" t="s">
        <v>65</v>
      </c>
      <c r="D5523" t="s">
        <v>88</v>
      </c>
      <c r="E5523" t="s">
        <v>67</v>
      </c>
      <c r="F5523" t="s">
        <v>68</v>
      </c>
      <c r="G5523">
        <v>0</v>
      </c>
      <c r="H5523">
        <v>270000</v>
      </c>
      <c r="I5523">
        <v>1546020</v>
      </c>
      <c r="J5523" t="s">
        <v>113</v>
      </c>
      <c r="K5523" t="s">
        <v>70</v>
      </c>
      <c r="L5523" t="s">
        <v>91</v>
      </c>
      <c r="M5523" t="s">
        <v>72</v>
      </c>
      <c r="N5523">
        <v>4.6219999999999997E-2</v>
      </c>
      <c r="O5523">
        <v>23245</v>
      </c>
      <c r="P5523">
        <v>365243</v>
      </c>
      <c r="Q5523">
        <v>371</v>
      </c>
      <c r="R5523">
        <v>4710</v>
      </c>
      <c r="S5523">
        <v>1</v>
      </c>
      <c r="T5523">
        <v>1</v>
      </c>
      <c r="U5523" t="s">
        <v>125</v>
      </c>
      <c r="V5523">
        <v>17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 t="s">
        <v>76</v>
      </c>
      <c r="AD5523">
        <v>1072151</v>
      </c>
      <c r="AE5523" t="s">
        <v>65</v>
      </c>
      <c r="AG5523">
        <v>0</v>
      </c>
      <c r="AH5523">
        <v>0</v>
      </c>
      <c r="AK5523" t="s">
        <v>125</v>
      </c>
      <c r="AL5523">
        <v>9</v>
      </c>
      <c r="AM5523" t="s">
        <v>68</v>
      </c>
      <c r="AN5523">
        <v>1</v>
      </c>
      <c r="AR5523" t="s">
        <v>76</v>
      </c>
      <c r="AS5523" t="s">
        <v>114</v>
      </c>
      <c r="AT5523">
        <v>-357</v>
      </c>
      <c r="AU5523" t="s">
        <v>76</v>
      </c>
      <c r="AV5523" t="s">
        <v>115</v>
      </c>
      <c r="AX5523" t="s">
        <v>81</v>
      </c>
      <c r="AY5523" t="s">
        <v>76</v>
      </c>
      <c r="AZ5523" t="s">
        <v>76</v>
      </c>
      <c r="BA5523" t="s">
        <v>76</v>
      </c>
      <c r="BB5523" t="s">
        <v>121</v>
      </c>
      <c r="BC5523">
        <v>-1</v>
      </c>
      <c r="BD5523" t="s">
        <v>76</v>
      </c>
      <c r="BF5523" t="s">
        <v>76</v>
      </c>
      <c r="BG5523" t="s">
        <v>82</v>
      </c>
    </row>
    <row r="5524" spans="1:65" x14ac:dyDescent="0.3">
      <c r="A5524">
        <v>147217</v>
      </c>
      <c r="B5524">
        <v>0</v>
      </c>
      <c r="C5524" t="s">
        <v>65</v>
      </c>
      <c r="D5524" t="s">
        <v>88</v>
      </c>
      <c r="E5524" t="s">
        <v>68</v>
      </c>
      <c r="F5524" t="s">
        <v>68</v>
      </c>
      <c r="G5524">
        <v>2</v>
      </c>
      <c r="H5524">
        <v>157500</v>
      </c>
      <c r="I5524">
        <v>255960</v>
      </c>
      <c r="J5524" t="s">
        <v>89</v>
      </c>
      <c r="K5524" t="s">
        <v>70</v>
      </c>
      <c r="L5524" t="s">
        <v>119</v>
      </c>
      <c r="M5524" t="s">
        <v>72</v>
      </c>
      <c r="N5524">
        <v>2.5163999999999999E-2</v>
      </c>
      <c r="O5524">
        <v>13050</v>
      </c>
      <c r="P5524">
        <v>437</v>
      </c>
      <c r="Q5524">
        <v>3984</v>
      </c>
      <c r="R5524">
        <v>4976</v>
      </c>
      <c r="S5524">
        <v>2</v>
      </c>
      <c r="T5524">
        <v>2</v>
      </c>
      <c r="U5524" t="s">
        <v>120</v>
      </c>
      <c r="V5524">
        <v>14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153</v>
      </c>
      <c r="AD5524">
        <v>1723539</v>
      </c>
      <c r="AE5524" t="s">
        <v>93</v>
      </c>
      <c r="AF5524">
        <v>8187.0749999999998</v>
      </c>
      <c r="AG5524">
        <v>70155</v>
      </c>
      <c r="AH5524">
        <v>70155</v>
      </c>
      <c r="AI5524">
        <v>0</v>
      </c>
      <c r="AJ5524">
        <v>70155</v>
      </c>
      <c r="AK5524" t="s">
        <v>94</v>
      </c>
      <c r="AL5524">
        <v>16</v>
      </c>
      <c r="AM5524" t="s">
        <v>68</v>
      </c>
      <c r="AN5524">
        <v>1</v>
      </c>
      <c r="AO5524">
        <v>0</v>
      </c>
      <c r="AR5524" t="s">
        <v>79</v>
      </c>
      <c r="AS5524" t="s">
        <v>77</v>
      </c>
      <c r="AT5524">
        <v>-2286</v>
      </c>
      <c r="AU5524" t="s">
        <v>78</v>
      </c>
      <c r="AV5524" t="s">
        <v>79</v>
      </c>
      <c r="AW5524" t="s">
        <v>80</v>
      </c>
      <c r="AX5524" t="s">
        <v>81</v>
      </c>
      <c r="AY5524" t="s">
        <v>103</v>
      </c>
      <c r="AZ5524" t="s">
        <v>96</v>
      </c>
      <c r="BA5524" t="s">
        <v>76</v>
      </c>
      <c r="BB5524" t="s">
        <v>104</v>
      </c>
      <c r="BC5524">
        <v>3575</v>
      </c>
      <c r="BD5524" t="s">
        <v>85</v>
      </c>
      <c r="BE5524">
        <v>12</v>
      </c>
      <c r="BF5524" t="s">
        <v>86</v>
      </c>
      <c r="BG5524" t="s">
        <v>151</v>
      </c>
      <c r="BH5524">
        <v>365243</v>
      </c>
      <c r="BI5524">
        <v>-2255</v>
      </c>
      <c r="BJ5524">
        <v>-1925</v>
      </c>
      <c r="BK5524">
        <v>-1925</v>
      </c>
      <c r="BL5524">
        <v>-1921</v>
      </c>
      <c r="BM5524">
        <v>0</v>
      </c>
    </row>
    <row r="5525" spans="1:65" x14ac:dyDescent="0.3">
      <c r="A5525">
        <v>147222</v>
      </c>
      <c r="B5525">
        <v>0</v>
      </c>
      <c r="C5525" t="s">
        <v>65</v>
      </c>
      <c r="D5525" t="s">
        <v>88</v>
      </c>
      <c r="E5525" t="s">
        <v>67</v>
      </c>
      <c r="F5525" t="s">
        <v>68</v>
      </c>
      <c r="G5525">
        <v>0</v>
      </c>
      <c r="H5525">
        <v>180000</v>
      </c>
      <c r="I5525">
        <v>463941</v>
      </c>
      <c r="J5525" t="s">
        <v>69</v>
      </c>
      <c r="K5525" t="s">
        <v>90</v>
      </c>
      <c r="L5525" t="s">
        <v>71</v>
      </c>
      <c r="M5525" t="s">
        <v>72</v>
      </c>
      <c r="N5525">
        <v>1.6611999999999998E-2</v>
      </c>
      <c r="O5525">
        <v>8639</v>
      </c>
      <c r="P5525">
        <v>1650</v>
      </c>
      <c r="Q5525">
        <v>1485</v>
      </c>
      <c r="R5525">
        <v>140</v>
      </c>
      <c r="S5525">
        <v>2</v>
      </c>
      <c r="T5525">
        <v>2</v>
      </c>
      <c r="U5525" t="s">
        <v>109</v>
      </c>
      <c r="V5525">
        <v>17</v>
      </c>
      <c r="W5525">
        <v>1</v>
      </c>
      <c r="X5525">
        <v>1</v>
      </c>
      <c r="Y5525">
        <v>0</v>
      </c>
      <c r="Z5525">
        <v>1</v>
      </c>
      <c r="AA5525">
        <v>1</v>
      </c>
      <c r="AB5525">
        <v>0</v>
      </c>
      <c r="AC5525" t="s">
        <v>122</v>
      </c>
      <c r="AD5525">
        <v>1217096</v>
      </c>
      <c r="AE5525" t="s">
        <v>65</v>
      </c>
      <c r="AG5525">
        <v>0</v>
      </c>
      <c r="AH5525">
        <v>0</v>
      </c>
      <c r="AK5525" t="s">
        <v>120</v>
      </c>
      <c r="AL5525">
        <v>13</v>
      </c>
      <c r="AM5525" t="s">
        <v>68</v>
      </c>
      <c r="AN5525">
        <v>1</v>
      </c>
      <c r="AR5525" t="s">
        <v>76</v>
      </c>
      <c r="AS5525" t="s">
        <v>129</v>
      </c>
      <c r="AT5525">
        <v>-177</v>
      </c>
      <c r="AU5525" t="s">
        <v>76</v>
      </c>
      <c r="AV5525" t="s">
        <v>79</v>
      </c>
      <c r="AX5525" t="s">
        <v>81</v>
      </c>
      <c r="AY5525" t="s">
        <v>76</v>
      </c>
      <c r="AZ5525" t="s">
        <v>76</v>
      </c>
      <c r="BA5525" t="s">
        <v>76</v>
      </c>
      <c r="BB5525" t="s">
        <v>121</v>
      </c>
      <c r="BC5525">
        <v>-1</v>
      </c>
      <c r="BD5525" t="s">
        <v>76</v>
      </c>
      <c r="BF5525" t="s">
        <v>76</v>
      </c>
      <c r="BG5525" t="s">
        <v>82</v>
      </c>
    </row>
    <row r="5526" spans="1:65" x14ac:dyDescent="0.3">
      <c r="A5526">
        <v>147222</v>
      </c>
      <c r="B5526">
        <v>0</v>
      </c>
      <c r="C5526" t="s">
        <v>65</v>
      </c>
      <c r="D5526" t="s">
        <v>88</v>
      </c>
      <c r="E5526" t="s">
        <v>67</v>
      </c>
      <c r="F5526" t="s">
        <v>68</v>
      </c>
      <c r="G5526">
        <v>0</v>
      </c>
      <c r="H5526">
        <v>180000</v>
      </c>
      <c r="I5526">
        <v>463941</v>
      </c>
      <c r="J5526" t="s">
        <v>69</v>
      </c>
      <c r="K5526" t="s">
        <v>90</v>
      </c>
      <c r="L5526" t="s">
        <v>71</v>
      </c>
      <c r="M5526" t="s">
        <v>72</v>
      </c>
      <c r="N5526">
        <v>1.6611999999999998E-2</v>
      </c>
      <c r="O5526">
        <v>8639</v>
      </c>
      <c r="P5526">
        <v>1650</v>
      </c>
      <c r="Q5526">
        <v>1485</v>
      </c>
      <c r="R5526">
        <v>140</v>
      </c>
      <c r="S5526">
        <v>2</v>
      </c>
      <c r="T5526">
        <v>2</v>
      </c>
      <c r="U5526" t="s">
        <v>109</v>
      </c>
      <c r="V5526">
        <v>17</v>
      </c>
      <c r="W5526">
        <v>1</v>
      </c>
      <c r="X5526">
        <v>1</v>
      </c>
      <c r="Y5526">
        <v>0</v>
      </c>
      <c r="Z5526">
        <v>1</v>
      </c>
      <c r="AA5526">
        <v>1</v>
      </c>
      <c r="AB5526">
        <v>0</v>
      </c>
      <c r="AC5526" t="s">
        <v>122</v>
      </c>
      <c r="AD5526">
        <v>2635484</v>
      </c>
      <c r="AE5526" t="s">
        <v>65</v>
      </c>
      <c r="AG5526">
        <v>0</v>
      </c>
      <c r="AH5526">
        <v>0</v>
      </c>
      <c r="AK5526" t="s">
        <v>120</v>
      </c>
      <c r="AL5526">
        <v>13</v>
      </c>
      <c r="AM5526" t="s">
        <v>68</v>
      </c>
      <c r="AN5526">
        <v>1</v>
      </c>
      <c r="AR5526" t="s">
        <v>76</v>
      </c>
      <c r="AS5526" t="s">
        <v>129</v>
      </c>
      <c r="AT5526">
        <v>-177</v>
      </c>
      <c r="AU5526" t="s">
        <v>76</v>
      </c>
      <c r="AV5526" t="s">
        <v>79</v>
      </c>
      <c r="AX5526" t="s">
        <v>81</v>
      </c>
      <c r="AY5526" t="s">
        <v>76</v>
      </c>
      <c r="AZ5526" t="s">
        <v>76</v>
      </c>
      <c r="BA5526" t="s">
        <v>76</v>
      </c>
      <c r="BB5526" t="s">
        <v>121</v>
      </c>
      <c r="BC5526">
        <v>-1</v>
      </c>
      <c r="BD5526" t="s">
        <v>76</v>
      </c>
      <c r="BF5526" t="s">
        <v>76</v>
      </c>
      <c r="BG5526" t="s">
        <v>82</v>
      </c>
    </row>
    <row r="5527" spans="1:65" x14ac:dyDescent="0.3">
      <c r="A5527">
        <v>147231</v>
      </c>
      <c r="B5527">
        <v>0</v>
      </c>
      <c r="C5527" t="s">
        <v>65</v>
      </c>
      <c r="D5527" t="s">
        <v>88</v>
      </c>
      <c r="E5527" t="s">
        <v>67</v>
      </c>
      <c r="F5527" t="s">
        <v>68</v>
      </c>
      <c r="G5527">
        <v>0</v>
      </c>
      <c r="H5527">
        <v>56700</v>
      </c>
      <c r="I5527">
        <v>495000</v>
      </c>
      <c r="J5527" t="s">
        <v>69</v>
      </c>
      <c r="K5527" t="s">
        <v>70</v>
      </c>
      <c r="L5527" t="s">
        <v>91</v>
      </c>
      <c r="M5527" t="s">
        <v>72</v>
      </c>
      <c r="N5527">
        <v>2.0246E-2</v>
      </c>
      <c r="O5527">
        <v>17459</v>
      </c>
      <c r="P5527">
        <v>2432</v>
      </c>
      <c r="Q5527">
        <v>2062</v>
      </c>
      <c r="R5527">
        <v>988</v>
      </c>
      <c r="S5527">
        <v>3</v>
      </c>
      <c r="T5527">
        <v>3</v>
      </c>
      <c r="U5527" t="s">
        <v>109</v>
      </c>
      <c r="V5527">
        <v>14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141</v>
      </c>
      <c r="AD5527">
        <v>2018302</v>
      </c>
      <c r="AE5527" t="s">
        <v>93</v>
      </c>
      <c r="AF5527">
        <v>4124.1149999999998</v>
      </c>
      <c r="AG5527">
        <v>31036.5</v>
      </c>
      <c r="AH5527">
        <v>30235.5</v>
      </c>
      <c r="AI5527">
        <v>3105</v>
      </c>
      <c r="AJ5527">
        <v>31036.5</v>
      </c>
      <c r="AK5527" t="s">
        <v>120</v>
      </c>
      <c r="AL5527">
        <v>9</v>
      </c>
      <c r="AM5527" t="s">
        <v>68</v>
      </c>
      <c r="AN5527">
        <v>1</v>
      </c>
      <c r="AO5527">
        <v>0.101427011</v>
      </c>
      <c r="AR5527" t="s">
        <v>79</v>
      </c>
      <c r="AS5527" t="s">
        <v>77</v>
      </c>
      <c r="AT5527">
        <v>-2025</v>
      </c>
      <c r="AU5527" t="s">
        <v>78</v>
      </c>
      <c r="AV5527" t="s">
        <v>79</v>
      </c>
      <c r="AW5527" t="s">
        <v>80</v>
      </c>
      <c r="AX5527" t="s">
        <v>81</v>
      </c>
      <c r="AY5527" t="s">
        <v>103</v>
      </c>
      <c r="AZ5527" t="s">
        <v>96</v>
      </c>
      <c r="BA5527" t="s">
        <v>76</v>
      </c>
      <c r="BB5527" t="s">
        <v>104</v>
      </c>
      <c r="BC5527">
        <v>900</v>
      </c>
      <c r="BD5527" t="s">
        <v>85</v>
      </c>
      <c r="BE5527">
        <v>10</v>
      </c>
      <c r="BF5527" t="s">
        <v>86</v>
      </c>
      <c r="BG5527" t="s">
        <v>151</v>
      </c>
      <c r="BH5527">
        <v>365243</v>
      </c>
      <c r="BI5527">
        <v>-1994</v>
      </c>
      <c r="BJ5527">
        <v>-1724</v>
      </c>
      <c r="BK5527">
        <v>-1874</v>
      </c>
      <c r="BL5527">
        <v>-1867</v>
      </c>
      <c r="BM5527">
        <v>0</v>
      </c>
    </row>
    <row r="5528" spans="1:65" x14ac:dyDescent="0.3">
      <c r="A5528">
        <v>147235</v>
      </c>
      <c r="B5528">
        <v>0</v>
      </c>
      <c r="C5528" t="s">
        <v>65</v>
      </c>
      <c r="D5528" t="s">
        <v>66</v>
      </c>
      <c r="E5528" t="s">
        <v>68</v>
      </c>
      <c r="F5528" t="s">
        <v>67</v>
      </c>
      <c r="G5528">
        <v>3</v>
      </c>
      <c r="H5528">
        <v>171000</v>
      </c>
      <c r="I5528">
        <v>675000</v>
      </c>
      <c r="J5528" t="s">
        <v>69</v>
      </c>
      <c r="K5528" t="s">
        <v>70</v>
      </c>
      <c r="L5528" t="s">
        <v>91</v>
      </c>
      <c r="M5528" t="s">
        <v>72</v>
      </c>
      <c r="N5528">
        <v>1.8208999999999999E-2</v>
      </c>
      <c r="O5528">
        <v>13745</v>
      </c>
      <c r="P5528">
        <v>1552</v>
      </c>
      <c r="Q5528">
        <v>1982</v>
      </c>
      <c r="R5528">
        <v>4653</v>
      </c>
      <c r="S5528">
        <v>3</v>
      </c>
      <c r="T5528">
        <v>3</v>
      </c>
      <c r="U5528" t="s">
        <v>94</v>
      </c>
      <c r="V5528">
        <v>8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 t="s">
        <v>137</v>
      </c>
      <c r="AD5528">
        <v>1354833</v>
      </c>
      <c r="AE5528" t="s">
        <v>93</v>
      </c>
      <c r="AF5528">
        <v>7059.5550000000003</v>
      </c>
      <c r="AG5528">
        <v>92956.5</v>
      </c>
      <c r="AH5528">
        <v>107680.5</v>
      </c>
      <c r="AI5528">
        <v>0</v>
      </c>
      <c r="AJ5528">
        <v>92956.5</v>
      </c>
      <c r="AK5528" t="s">
        <v>94</v>
      </c>
      <c r="AL5528">
        <v>12</v>
      </c>
      <c r="AM5528" t="s">
        <v>68</v>
      </c>
      <c r="AN5528">
        <v>1</v>
      </c>
      <c r="AO5528">
        <v>0</v>
      </c>
      <c r="AR5528" t="s">
        <v>79</v>
      </c>
      <c r="AS5528" t="s">
        <v>77</v>
      </c>
      <c r="AT5528">
        <v>-581</v>
      </c>
      <c r="AU5528" t="s">
        <v>76</v>
      </c>
      <c r="AV5528" t="s">
        <v>79</v>
      </c>
      <c r="AX5528" t="s">
        <v>81</v>
      </c>
      <c r="AY5528" t="s">
        <v>95</v>
      </c>
      <c r="AZ5528" t="s">
        <v>96</v>
      </c>
      <c r="BA5528" t="s">
        <v>76</v>
      </c>
      <c r="BB5528" t="s">
        <v>84</v>
      </c>
      <c r="BC5528">
        <v>300</v>
      </c>
      <c r="BD5528" t="s">
        <v>85</v>
      </c>
      <c r="BE5528">
        <v>18</v>
      </c>
      <c r="BF5528" t="s">
        <v>112</v>
      </c>
      <c r="BG5528" t="s">
        <v>151</v>
      </c>
    </row>
    <row r="5529" spans="1:65" x14ac:dyDescent="0.3">
      <c r="A5529">
        <v>147241</v>
      </c>
      <c r="B5529">
        <v>0</v>
      </c>
      <c r="C5529" t="s">
        <v>65</v>
      </c>
      <c r="D5529" t="s">
        <v>66</v>
      </c>
      <c r="E5529" t="s">
        <v>68</v>
      </c>
      <c r="F5529" t="s">
        <v>67</v>
      </c>
      <c r="G5529">
        <v>0</v>
      </c>
      <c r="H5529">
        <v>135000</v>
      </c>
      <c r="I5529">
        <v>225000</v>
      </c>
      <c r="J5529" t="s">
        <v>69</v>
      </c>
      <c r="K5529" t="s">
        <v>70</v>
      </c>
      <c r="L5529" t="s">
        <v>91</v>
      </c>
      <c r="M5529" t="s">
        <v>169</v>
      </c>
      <c r="N5529">
        <v>8.5749999999999993E-3</v>
      </c>
      <c r="O5529">
        <v>15428</v>
      </c>
      <c r="P5529">
        <v>172</v>
      </c>
      <c r="Q5529">
        <v>172</v>
      </c>
      <c r="R5529">
        <v>4878</v>
      </c>
      <c r="S5529">
        <v>2</v>
      </c>
      <c r="T5529">
        <v>2</v>
      </c>
      <c r="U5529" t="s">
        <v>109</v>
      </c>
      <c r="V5529">
        <v>11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 t="s">
        <v>108</v>
      </c>
      <c r="AD5529">
        <v>1973775</v>
      </c>
      <c r="AE5529" t="s">
        <v>93</v>
      </c>
      <c r="AF5529">
        <v>3473.91</v>
      </c>
      <c r="AG5529">
        <v>28305</v>
      </c>
      <c r="AH5529">
        <v>25155</v>
      </c>
      <c r="AI5529">
        <v>3150</v>
      </c>
      <c r="AJ5529">
        <v>28305</v>
      </c>
      <c r="AK5529" t="s">
        <v>94</v>
      </c>
      <c r="AL5529">
        <v>10</v>
      </c>
      <c r="AM5529" t="s">
        <v>68</v>
      </c>
      <c r="AN5529">
        <v>1</v>
      </c>
      <c r="AO5529">
        <v>0.121202486</v>
      </c>
      <c r="AR5529" t="s">
        <v>79</v>
      </c>
      <c r="AS5529" t="s">
        <v>77</v>
      </c>
      <c r="AT5529">
        <v>-2339</v>
      </c>
      <c r="AU5529" t="s">
        <v>78</v>
      </c>
      <c r="AV5529" t="s">
        <v>79</v>
      </c>
      <c r="AX5529" t="s">
        <v>102</v>
      </c>
      <c r="AY5529" t="s">
        <v>124</v>
      </c>
      <c r="AZ5529" t="s">
        <v>96</v>
      </c>
      <c r="BA5529" t="s">
        <v>76</v>
      </c>
      <c r="BB5529" t="s">
        <v>104</v>
      </c>
      <c r="BC5529">
        <v>59</v>
      </c>
      <c r="BD5529" t="s">
        <v>105</v>
      </c>
      <c r="BE5529">
        <v>10</v>
      </c>
      <c r="BF5529" t="s">
        <v>86</v>
      </c>
      <c r="BG5529" t="s">
        <v>106</v>
      </c>
      <c r="BH5529">
        <v>365243</v>
      </c>
      <c r="BI5529">
        <v>-2302</v>
      </c>
      <c r="BJ5529">
        <v>-2032</v>
      </c>
      <c r="BK5529">
        <v>-2032</v>
      </c>
      <c r="BL5529">
        <v>-2016</v>
      </c>
      <c r="BM5529">
        <v>0</v>
      </c>
    </row>
    <row r="5530" spans="1:65" x14ac:dyDescent="0.3">
      <c r="A5530">
        <v>147246</v>
      </c>
      <c r="B5530">
        <v>0</v>
      </c>
      <c r="C5530" t="s">
        <v>65</v>
      </c>
      <c r="D5530" t="s">
        <v>66</v>
      </c>
      <c r="E5530" t="s">
        <v>68</v>
      </c>
      <c r="F5530" t="s">
        <v>68</v>
      </c>
      <c r="G5530">
        <v>0</v>
      </c>
      <c r="H5530">
        <v>202500</v>
      </c>
      <c r="I5530">
        <v>1235587.5</v>
      </c>
      <c r="J5530" t="s">
        <v>69</v>
      </c>
      <c r="K5530" t="s">
        <v>90</v>
      </c>
      <c r="L5530" t="s">
        <v>119</v>
      </c>
      <c r="M5530" t="s">
        <v>72</v>
      </c>
      <c r="N5530">
        <v>2.5163999999999999E-2</v>
      </c>
      <c r="O5530">
        <v>17536</v>
      </c>
      <c r="P5530">
        <v>298</v>
      </c>
      <c r="Q5530">
        <v>8488</v>
      </c>
      <c r="R5530">
        <v>1084</v>
      </c>
      <c r="S5530">
        <v>2</v>
      </c>
      <c r="T5530">
        <v>2</v>
      </c>
      <c r="U5530" t="s">
        <v>73</v>
      </c>
      <c r="V5530">
        <v>11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 t="s">
        <v>92</v>
      </c>
      <c r="AD5530">
        <v>2636669</v>
      </c>
      <c r="AE5530" t="s">
        <v>65</v>
      </c>
      <c r="AG5530">
        <v>0</v>
      </c>
      <c r="AH5530">
        <v>0</v>
      </c>
      <c r="AK5530" t="s">
        <v>109</v>
      </c>
      <c r="AL5530">
        <v>12</v>
      </c>
      <c r="AM5530" t="s">
        <v>68</v>
      </c>
      <c r="AN5530">
        <v>1</v>
      </c>
      <c r="AR5530" t="s">
        <v>76</v>
      </c>
      <c r="AS5530" t="s">
        <v>129</v>
      </c>
      <c r="AT5530">
        <v>-13</v>
      </c>
      <c r="AU5530" t="s">
        <v>76</v>
      </c>
      <c r="AV5530" t="s">
        <v>79</v>
      </c>
      <c r="AX5530" t="s">
        <v>81</v>
      </c>
      <c r="AY5530" t="s">
        <v>76</v>
      </c>
      <c r="AZ5530" t="s">
        <v>76</v>
      </c>
      <c r="BA5530" t="s">
        <v>76</v>
      </c>
      <c r="BB5530" t="s">
        <v>121</v>
      </c>
      <c r="BC5530">
        <v>-1</v>
      </c>
      <c r="BD5530" t="s">
        <v>76</v>
      </c>
      <c r="BF5530" t="s">
        <v>76</v>
      </c>
      <c r="BG5530" t="s">
        <v>82</v>
      </c>
    </row>
    <row r="5531" spans="1:65" x14ac:dyDescent="0.3">
      <c r="A5531">
        <v>147247</v>
      </c>
      <c r="B5531">
        <v>0</v>
      </c>
      <c r="C5531" t="s">
        <v>65</v>
      </c>
      <c r="D5531" t="s">
        <v>88</v>
      </c>
      <c r="E5531" t="s">
        <v>67</v>
      </c>
      <c r="F5531" t="s">
        <v>68</v>
      </c>
      <c r="G5531">
        <v>0</v>
      </c>
      <c r="H5531">
        <v>238500</v>
      </c>
      <c r="I5531">
        <v>1894500</v>
      </c>
      <c r="J5531" t="s">
        <v>113</v>
      </c>
      <c r="K5531" t="s">
        <v>70</v>
      </c>
      <c r="L5531" t="s">
        <v>91</v>
      </c>
      <c r="M5531" t="s">
        <v>72</v>
      </c>
      <c r="N5531">
        <v>1.1703E-2</v>
      </c>
      <c r="O5531">
        <v>21253</v>
      </c>
      <c r="P5531">
        <v>365243</v>
      </c>
      <c r="Q5531">
        <v>10306</v>
      </c>
      <c r="R5531">
        <v>4249</v>
      </c>
      <c r="S5531">
        <v>2</v>
      </c>
      <c r="T5531">
        <v>2</v>
      </c>
      <c r="U5531" t="s">
        <v>73</v>
      </c>
      <c r="V5531">
        <v>10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 t="s">
        <v>76</v>
      </c>
      <c r="AD5531">
        <v>2229131</v>
      </c>
      <c r="AE5531" t="s">
        <v>99</v>
      </c>
      <c r="AF5531">
        <v>13500</v>
      </c>
      <c r="AG5531">
        <v>270000</v>
      </c>
      <c r="AH5531">
        <v>270000</v>
      </c>
      <c r="AJ5531">
        <v>270000</v>
      </c>
      <c r="AK5531" t="s">
        <v>125</v>
      </c>
      <c r="AL5531">
        <v>10</v>
      </c>
      <c r="AM5531" t="s">
        <v>68</v>
      </c>
      <c r="AN5531">
        <v>1</v>
      </c>
      <c r="AR5531" t="s">
        <v>79</v>
      </c>
      <c r="AS5531" t="s">
        <v>77</v>
      </c>
      <c r="AT5531">
        <v>-58</v>
      </c>
      <c r="AU5531" t="s">
        <v>76</v>
      </c>
      <c r="AV5531" t="s">
        <v>79</v>
      </c>
      <c r="AW5531" t="s">
        <v>80</v>
      </c>
      <c r="AX5531" t="s">
        <v>81</v>
      </c>
      <c r="AY5531" t="s">
        <v>76</v>
      </c>
      <c r="AZ5531" t="s">
        <v>131</v>
      </c>
      <c r="BA5531" t="s">
        <v>116</v>
      </c>
      <c r="BB5531" t="s">
        <v>121</v>
      </c>
      <c r="BC5531">
        <v>-1</v>
      </c>
      <c r="BD5531" t="s">
        <v>76</v>
      </c>
      <c r="BE5531">
        <v>0</v>
      </c>
      <c r="BF5531" t="s">
        <v>76</v>
      </c>
      <c r="BG5531" t="s">
        <v>160</v>
      </c>
      <c r="BH5531">
        <v>-24</v>
      </c>
      <c r="BI5531">
        <v>365243</v>
      </c>
      <c r="BJ5531">
        <v>365243</v>
      </c>
      <c r="BK5531">
        <v>365243</v>
      </c>
      <c r="BL5531">
        <v>365243</v>
      </c>
      <c r="BM5531">
        <v>0</v>
      </c>
    </row>
    <row r="5532" spans="1:65" x14ac:dyDescent="0.3">
      <c r="A5532">
        <v>147251</v>
      </c>
      <c r="B5532">
        <v>0</v>
      </c>
      <c r="C5532" t="s">
        <v>65</v>
      </c>
      <c r="D5532" t="s">
        <v>66</v>
      </c>
      <c r="E5532" t="s">
        <v>67</v>
      </c>
      <c r="F5532" t="s">
        <v>68</v>
      </c>
      <c r="G5532">
        <v>1</v>
      </c>
      <c r="H5532">
        <v>225000</v>
      </c>
      <c r="I5532">
        <v>715095</v>
      </c>
      <c r="J5532" t="s">
        <v>89</v>
      </c>
      <c r="K5532" t="s">
        <v>90</v>
      </c>
      <c r="L5532" t="s">
        <v>91</v>
      </c>
      <c r="M5532" t="s">
        <v>72</v>
      </c>
      <c r="N5532">
        <v>1.8800999999999998E-2</v>
      </c>
      <c r="O5532">
        <v>14267</v>
      </c>
      <c r="P5532">
        <v>2491</v>
      </c>
      <c r="Q5532">
        <v>6370</v>
      </c>
      <c r="R5532">
        <v>4346</v>
      </c>
      <c r="S5532">
        <v>2</v>
      </c>
      <c r="T5532">
        <v>2</v>
      </c>
      <c r="U5532" t="s">
        <v>123</v>
      </c>
      <c r="V5532">
        <v>7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 t="s">
        <v>92</v>
      </c>
      <c r="AD5532">
        <v>1677477</v>
      </c>
      <c r="AE5532" t="s">
        <v>65</v>
      </c>
      <c r="AG5532">
        <v>0</v>
      </c>
      <c r="AH5532">
        <v>0</v>
      </c>
      <c r="AK5532" t="s">
        <v>109</v>
      </c>
      <c r="AL5532">
        <v>5</v>
      </c>
      <c r="AM5532" t="s">
        <v>68</v>
      </c>
      <c r="AN5532">
        <v>1</v>
      </c>
      <c r="AR5532" t="s">
        <v>76</v>
      </c>
      <c r="AS5532" t="s">
        <v>129</v>
      </c>
      <c r="AT5532">
        <v>-129</v>
      </c>
      <c r="AU5532" t="s">
        <v>76</v>
      </c>
      <c r="AV5532" t="s">
        <v>79</v>
      </c>
      <c r="AX5532" t="s">
        <v>81</v>
      </c>
      <c r="AY5532" t="s">
        <v>76</v>
      </c>
      <c r="AZ5532" t="s">
        <v>76</v>
      </c>
      <c r="BA5532" t="s">
        <v>76</v>
      </c>
      <c r="BB5532" t="s">
        <v>121</v>
      </c>
      <c r="BC5532">
        <v>-1</v>
      </c>
      <c r="BD5532" t="s">
        <v>76</v>
      </c>
      <c r="BF5532" t="s">
        <v>76</v>
      </c>
      <c r="BG5532" t="s">
        <v>82</v>
      </c>
    </row>
    <row r="5533" spans="1:65" x14ac:dyDescent="0.3">
      <c r="A5533">
        <v>147261</v>
      </c>
      <c r="B5533">
        <v>0</v>
      </c>
      <c r="C5533" t="s">
        <v>65</v>
      </c>
      <c r="D5533" t="s">
        <v>66</v>
      </c>
      <c r="E5533" t="s">
        <v>67</v>
      </c>
      <c r="F5533" t="s">
        <v>68</v>
      </c>
      <c r="G5533">
        <v>0</v>
      </c>
      <c r="H5533">
        <v>202500</v>
      </c>
      <c r="I5533">
        <v>874363.5</v>
      </c>
      <c r="J5533" t="s">
        <v>89</v>
      </c>
      <c r="K5533" t="s">
        <v>90</v>
      </c>
      <c r="L5533" t="s">
        <v>119</v>
      </c>
      <c r="M5533" t="s">
        <v>72</v>
      </c>
      <c r="N5533">
        <v>3.2561E-2</v>
      </c>
      <c r="O5533">
        <v>10115</v>
      </c>
      <c r="P5533">
        <v>993</v>
      </c>
      <c r="Q5533">
        <v>99</v>
      </c>
      <c r="R5533">
        <v>2445</v>
      </c>
      <c r="S5533">
        <v>1</v>
      </c>
      <c r="T5533">
        <v>1</v>
      </c>
      <c r="U5533" t="s">
        <v>73</v>
      </c>
      <c r="V5533">
        <v>13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 t="s">
        <v>92</v>
      </c>
      <c r="AD5533">
        <v>1210825</v>
      </c>
      <c r="AE5533" t="s">
        <v>93</v>
      </c>
      <c r="AF5533">
        <v>12309.075000000001</v>
      </c>
      <c r="AG5533">
        <v>127300.5</v>
      </c>
      <c r="AH5533">
        <v>120843</v>
      </c>
      <c r="AI5533">
        <v>18000</v>
      </c>
      <c r="AJ5533">
        <v>127300.5</v>
      </c>
      <c r="AK5533" t="s">
        <v>75</v>
      </c>
      <c r="AL5533">
        <v>17</v>
      </c>
      <c r="AM5533" t="s">
        <v>68</v>
      </c>
      <c r="AN5533">
        <v>1</v>
      </c>
      <c r="AO5533">
        <v>0.14119283199999999</v>
      </c>
      <c r="AR5533" t="s">
        <v>79</v>
      </c>
      <c r="AS5533" t="s">
        <v>77</v>
      </c>
      <c r="AT5533">
        <v>-494</v>
      </c>
      <c r="AU5533" t="s">
        <v>78</v>
      </c>
      <c r="AV5533" t="s">
        <v>79</v>
      </c>
      <c r="AX5533" t="s">
        <v>102</v>
      </c>
      <c r="AY5533" t="s">
        <v>111</v>
      </c>
      <c r="AZ5533" t="s">
        <v>96</v>
      </c>
      <c r="BA5533" t="s">
        <v>76</v>
      </c>
      <c r="BB5533" t="s">
        <v>104</v>
      </c>
      <c r="BC5533">
        <v>1000</v>
      </c>
      <c r="BD5533" t="s">
        <v>85</v>
      </c>
      <c r="BE5533">
        <v>12</v>
      </c>
      <c r="BF5533" t="s">
        <v>147</v>
      </c>
      <c r="BG5533" t="s">
        <v>151</v>
      </c>
      <c r="BH5533">
        <v>365243</v>
      </c>
      <c r="BI5533">
        <v>-463</v>
      </c>
      <c r="BJ5533">
        <v>-133</v>
      </c>
      <c r="BK5533">
        <v>-133</v>
      </c>
      <c r="BL5533">
        <v>-130</v>
      </c>
      <c r="BM5533">
        <v>0</v>
      </c>
    </row>
    <row r="5534" spans="1:65" x14ac:dyDescent="0.3">
      <c r="A5534">
        <v>147285</v>
      </c>
      <c r="B5534">
        <v>0</v>
      </c>
      <c r="C5534" t="s">
        <v>65</v>
      </c>
      <c r="D5534" t="s">
        <v>88</v>
      </c>
      <c r="E5534" t="s">
        <v>67</v>
      </c>
      <c r="F5534" t="s">
        <v>68</v>
      </c>
      <c r="G5534">
        <v>1</v>
      </c>
      <c r="H5534">
        <v>117000</v>
      </c>
      <c r="I5534">
        <v>157500</v>
      </c>
      <c r="J5534" t="s">
        <v>69</v>
      </c>
      <c r="K5534" t="s">
        <v>70</v>
      </c>
      <c r="L5534" t="s">
        <v>71</v>
      </c>
      <c r="M5534" t="s">
        <v>72</v>
      </c>
      <c r="N5534">
        <v>5.313E-3</v>
      </c>
      <c r="O5534">
        <v>16633</v>
      </c>
      <c r="P5534">
        <v>439</v>
      </c>
      <c r="Q5534">
        <v>8682</v>
      </c>
      <c r="R5534">
        <v>169</v>
      </c>
      <c r="S5534">
        <v>2</v>
      </c>
      <c r="T5534">
        <v>2</v>
      </c>
      <c r="U5534" t="s">
        <v>109</v>
      </c>
      <c r="V5534">
        <v>13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 t="s">
        <v>141</v>
      </c>
      <c r="AD5534">
        <v>1221212</v>
      </c>
      <c r="AE5534" t="s">
        <v>93</v>
      </c>
      <c r="AF5534">
        <v>5812.02</v>
      </c>
      <c r="AG5534">
        <v>58320</v>
      </c>
      <c r="AH5534">
        <v>58320</v>
      </c>
      <c r="AI5534">
        <v>0</v>
      </c>
      <c r="AJ5534">
        <v>58320</v>
      </c>
      <c r="AK5534" t="s">
        <v>125</v>
      </c>
      <c r="AL5534">
        <v>15</v>
      </c>
      <c r="AM5534" t="s">
        <v>68</v>
      </c>
      <c r="AN5534">
        <v>1</v>
      </c>
      <c r="AO5534">
        <v>0</v>
      </c>
      <c r="AR5534" t="s">
        <v>79</v>
      </c>
      <c r="AS5534" t="s">
        <v>77</v>
      </c>
      <c r="AT5534">
        <v>-31</v>
      </c>
      <c r="AU5534" t="s">
        <v>78</v>
      </c>
      <c r="AV5534" t="s">
        <v>79</v>
      </c>
      <c r="AX5534" t="s">
        <v>81</v>
      </c>
      <c r="AY5534" t="s">
        <v>103</v>
      </c>
      <c r="AZ5534" t="s">
        <v>96</v>
      </c>
      <c r="BA5534" t="s">
        <v>76</v>
      </c>
      <c r="BB5534" t="s">
        <v>138</v>
      </c>
      <c r="BC5534">
        <v>80</v>
      </c>
      <c r="BD5534" t="s">
        <v>85</v>
      </c>
      <c r="BE5534">
        <v>12</v>
      </c>
      <c r="BF5534" t="s">
        <v>112</v>
      </c>
      <c r="BG5534" t="s">
        <v>151</v>
      </c>
      <c r="BH5534">
        <v>365243</v>
      </c>
      <c r="BI5534">
        <v>365243</v>
      </c>
      <c r="BJ5534">
        <v>331</v>
      </c>
      <c r="BK5534">
        <v>365243</v>
      </c>
      <c r="BL5534">
        <v>365243</v>
      </c>
      <c r="BM5534">
        <v>0</v>
      </c>
    </row>
    <row r="5535" spans="1:65" x14ac:dyDescent="0.3">
      <c r="A5535">
        <v>147286</v>
      </c>
      <c r="B5535">
        <v>0</v>
      </c>
      <c r="C5535" t="s">
        <v>99</v>
      </c>
      <c r="D5535" t="s">
        <v>88</v>
      </c>
      <c r="E5535" t="s">
        <v>67</v>
      </c>
      <c r="F5535" t="s">
        <v>68</v>
      </c>
      <c r="G5535">
        <v>0</v>
      </c>
      <c r="H5535">
        <v>94500</v>
      </c>
      <c r="I5535">
        <v>225000</v>
      </c>
      <c r="J5535" t="s">
        <v>69</v>
      </c>
      <c r="K5535" t="s">
        <v>70</v>
      </c>
      <c r="L5535" t="s">
        <v>91</v>
      </c>
      <c r="M5535" t="s">
        <v>72</v>
      </c>
      <c r="N5535">
        <v>1.5221E-2</v>
      </c>
      <c r="O5535">
        <v>19409</v>
      </c>
      <c r="P5535">
        <v>815</v>
      </c>
      <c r="Q5535">
        <v>11234</v>
      </c>
      <c r="R5535">
        <v>839</v>
      </c>
      <c r="S5535">
        <v>2</v>
      </c>
      <c r="T5535">
        <v>2</v>
      </c>
      <c r="U5535" t="s">
        <v>125</v>
      </c>
      <c r="V5535">
        <v>11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 t="s">
        <v>92</v>
      </c>
      <c r="AD5535">
        <v>2477799</v>
      </c>
      <c r="AE5535" t="s">
        <v>93</v>
      </c>
      <c r="AF5535">
        <v>7944.3</v>
      </c>
      <c r="AG5535">
        <v>42255</v>
      </c>
      <c r="AH5535">
        <v>42255</v>
      </c>
      <c r="AI5535">
        <v>0</v>
      </c>
      <c r="AJ5535">
        <v>42255</v>
      </c>
      <c r="AK5535" t="s">
        <v>75</v>
      </c>
      <c r="AL5535">
        <v>11</v>
      </c>
      <c r="AM5535" t="s">
        <v>68</v>
      </c>
      <c r="AN5535">
        <v>1</v>
      </c>
      <c r="AO5535">
        <v>0</v>
      </c>
      <c r="AR5535" t="s">
        <v>79</v>
      </c>
      <c r="AS5535" t="s">
        <v>77</v>
      </c>
      <c r="AT5535">
        <v>-149</v>
      </c>
      <c r="AU5535" t="s">
        <v>78</v>
      </c>
      <c r="AV5535" t="s">
        <v>79</v>
      </c>
      <c r="AW5535" t="s">
        <v>101</v>
      </c>
      <c r="AX5535" t="s">
        <v>102</v>
      </c>
      <c r="AY5535" t="s">
        <v>207</v>
      </c>
      <c r="AZ5535" t="s">
        <v>96</v>
      </c>
      <c r="BA5535" t="s">
        <v>76</v>
      </c>
      <c r="BB5535" t="s">
        <v>138</v>
      </c>
      <c r="BC5535">
        <v>5</v>
      </c>
      <c r="BD5535" t="s">
        <v>141</v>
      </c>
      <c r="BE5535">
        <v>6</v>
      </c>
      <c r="BF5535" t="s">
        <v>147</v>
      </c>
      <c r="BG5535" t="s">
        <v>158</v>
      </c>
      <c r="BH5535">
        <v>365243</v>
      </c>
      <c r="BI5535">
        <v>-119</v>
      </c>
      <c r="BJ5535">
        <v>31</v>
      </c>
      <c r="BK5535">
        <v>365243</v>
      </c>
      <c r="BL5535">
        <v>365243</v>
      </c>
      <c r="BM5535">
        <v>0</v>
      </c>
    </row>
    <row r="5536" spans="1:65" x14ac:dyDescent="0.3">
      <c r="A5536">
        <v>147302</v>
      </c>
      <c r="B5536">
        <v>0</v>
      </c>
      <c r="C5536" t="s">
        <v>65</v>
      </c>
      <c r="D5536" t="s">
        <v>66</v>
      </c>
      <c r="E5536" t="s">
        <v>68</v>
      </c>
      <c r="F5536" t="s">
        <v>68</v>
      </c>
      <c r="G5536">
        <v>1</v>
      </c>
      <c r="H5536">
        <v>112500</v>
      </c>
      <c r="I5536">
        <v>1029658.5</v>
      </c>
      <c r="J5536" t="s">
        <v>89</v>
      </c>
      <c r="K5536" t="s">
        <v>90</v>
      </c>
      <c r="L5536" t="s">
        <v>91</v>
      </c>
      <c r="M5536" t="s">
        <v>72</v>
      </c>
      <c r="N5536">
        <v>5.1440000000000001E-3</v>
      </c>
      <c r="O5536">
        <v>17266</v>
      </c>
      <c r="P5536">
        <v>1322</v>
      </c>
      <c r="Q5536">
        <v>2569</v>
      </c>
      <c r="R5536">
        <v>790</v>
      </c>
      <c r="S5536">
        <v>2</v>
      </c>
      <c r="T5536">
        <v>2</v>
      </c>
      <c r="U5536" t="s">
        <v>109</v>
      </c>
      <c r="V5536">
        <v>14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 t="s">
        <v>108</v>
      </c>
      <c r="AD5536">
        <v>2764247</v>
      </c>
      <c r="AE5536" t="s">
        <v>93</v>
      </c>
      <c r="AF5536">
        <v>5011.335</v>
      </c>
      <c r="AG5536">
        <v>42530.94</v>
      </c>
      <c r="AH5536">
        <v>41796</v>
      </c>
      <c r="AI5536">
        <v>4501.4399999999996</v>
      </c>
      <c r="AJ5536">
        <v>42530.94</v>
      </c>
      <c r="AK5536" t="s">
        <v>123</v>
      </c>
      <c r="AL5536">
        <v>18</v>
      </c>
      <c r="AM5536" t="s">
        <v>68</v>
      </c>
      <c r="AN5536">
        <v>1</v>
      </c>
      <c r="AO5536">
        <v>0.105890896</v>
      </c>
      <c r="AR5536" t="s">
        <v>79</v>
      </c>
      <c r="AS5536" t="s">
        <v>77</v>
      </c>
      <c r="AT5536">
        <v>-1852</v>
      </c>
      <c r="AU5536" t="s">
        <v>78</v>
      </c>
      <c r="AV5536" t="s">
        <v>79</v>
      </c>
      <c r="AX5536" t="s">
        <v>161</v>
      </c>
      <c r="AY5536" t="s">
        <v>124</v>
      </c>
      <c r="AZ5536" t="s">
        <v>96</v>
      </c>
      <c r="BA5536" t="s">
        <v>76</v>
      </c>
      <c r="BB5536" t="s">
        <v>138</v>
      </c>
      <c r="BC5536">
        <v>30</v>
      </c>
      <c r="BD5536" t="s">
        <v>105</v>
      </c>
      <c r="BE5536">
        <v>12</v>
      </c>
      <c r="BF5536" t="s">
        <v>86</v>
      </c>
      <c r="BG5536" t="s">
        <v>106</v>
      </c>
      <c r="BH5536">
        <v>365243</v>
      </c>
      <c r="BI5536">
        <v>-1819</v>
      </c>
      <c r="BJ5536">
        <v>-1489</v>
      </c>
      <c r="BK5536">
        <v>-1519</v>
      </c>
      <c r="BL5536">
        <v>-1517</v>
      </c>
      <c r="BM5536">
        <v>0</v>
      </c>
    </row>
    <row r="5537" spans="1:65" x14ac:dyDescent="0.3">
      <c r="A5537">
        <v>147312</v>
      </c>
      <c r="B5537">
        <v>0</v>
      </c>
      <c r="C5537" t="s">
        <v>65</v>
      </c>
      <c r="D5537" t="s">
        <v>88</v>
      </c>
      <c r="E5537" t="s">
        <v>67</v>
      </c>
      <c r="F5537" t="s">
        <v>68</v>
      </c>
      <c r="G5537">
        <v>0</v>
      </c>
      <c r="H5537">
        <v>112500</v>
      </c>
      <c r="I5537">
        <v>81504</v>
      </c>
      <c r="J5537" t="s">
        <v>69</v>
      </c>
      <c r="K5537" t="s">
        <v>90</v>
      </c>
      <c r="L5537" t="s">
        <v>91</v>
      </c>
      <c r="M5537" t="s">
        <v>142</v>
      </c>
      <c r="N5537">
        <v>3.5791999999999997E-2</v>
      </c>
      <c r="O5537">
        <v>19599</v>
      </c>
      <c r="P5537">
        <v>860</v>
      </c>
      <c r="Q5537">
        <v>5507</v>
      </c>
      <c r="R5537">
        <v>3147</v>
      </c>
      <c r="S5537">
        <v>2</v>
      </c>
      <c r="T5537">
        <v>2</v>
      </c>
      <c r="U5537" t="s">
        <v>94</v>
      </c>
      <c r="V5537">
        <v>12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 t="s">
        <v>195</v>
      </c>
      <c r="AD5537">
        <v>1630636</v>
      </c>
      <c r="AE5537" t="s">
        <v>65</v>
      </c>
      <c r="AG5537">
        <v>0</v>
      </c>
      <c r="AH5537">
        <v>0</v>
      </c>
      <c r="AK5537" t="s">
        <v>94</v>
      </c>
      <c r="AL5537">
        <v>11</v>
      </c>
      <c r="AM5537" t="s">
        <v>68</v>
      </c>
      <c r="AN5537">
        <v>1</v>
      </c>
      <c r="AR5537" t="s">
        <v>76</v>
      </c>
      <c r="AS5537" t="s">
        <v>129</v>
      </c>
      <c r="AT5537">
        <v>-133</v>
      </c>
      <c r="AU5537" t="s">
        <v>76</v>
      </c>
      <c r="AV5537" t="s">
        <v>79</v>
      </c>
      <c r="AX5537" t="s">
        <v>81</v>
      </c>
      <c r="AY5537" t="s">
        <v>76</v>
      </c>
      <c r="AZ5537" t="s">
        <v>76</v>
      </c>
      <c r="BA5537" t="s">
        <v>76</v>
      </c>
      <c r="BB5537" t="s">
        <v>121</v>
      </c>
      <c r="BC5537">
        <v>-1</v>
      </c>
      <c r="BD5537" t="s">
        <v>76</v>
      </c>
      <c r="BF5537" t="s">
        <v>76</v>
      </c>
      <c r="BG5537" t="s">
        <v>82</v>
      </c>
    </row>
    <row r="5538" spans="1:65" x14ac:dyDescent="0.3">
      <c r="A5538">
        <v>147325</v>
      </c>
      <c r="B5538">
        <v>0</v>
      </c>
      <c r="C5538" t="s">
        <v>65</v>
      </c>
      <c r="D5538" t="s">
        <v>88</v>
      </c>
      <c r="E5538" t="s">
        <v>67</v>
      </c>
      <c r="F5538" t="s">
        <v>68</v>
      </c>
      <c r="G5538">
        <v>0</v>
      </c>
      <c r="H5538">
        <v>180000</v>
      </c>
      <c r="I5538">
        <v>555273</v>
      </c>
      <c r="J5538" t="s">
        <v>113</v>
      </c>
      <c r="K5538" t="s">
        <v>70</v>
      </c>
      <c r="L5538" t="s">
        <v>71</v>
      </c>
      <c r="M5538" t="s">
        <v>72</v>
      </c>
      <c r="N5538">
        <v>2.461E-2</v>
      </c>
      <c r="O5538">
        <v>21391</v>
      </c>
      <c r="P5538">
        <v>365243</v>
      </c>
      <c r="Q5538">
        <v>9469</v>
      </c>
      <c r="R5538">
        <v>4431</v>
      </c>
      <c r="S5538">
        <v>2</v>
      </c>
      <c r="T5538">
        <v>2</v>
      </c>
      <c r="U5538" t="s">
        <v>120</v>
      </c>
      <c r="V5538">
        <v>12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 t="s">
        <v>76</v>
      </c>
      <c r="AD5538">
        <v>2717608</v>
      </c>
      <c r="AE5538" t="s">
        <v>65</v>
      </c>
      <c r="AF5538">
        <v>15455.295</v>
      </c>
      <c r="AG5538">
        <v>270000</v>
      </c>
      <c r="AH5538">
        <v>306531</v>
      </c>
      <c r="AJ5538">
        <v>270000</v>
      </c>
      <c r="AK5538" t="s">
        <v>125</v>
      </c>
      <c r="AL5538">
        <v>11</v>
      </c>
      <c r="AM5538" t="s">
        <v>68</v>
      </c>
      <c r="AN5538">
        <v>1</v>
      </c>
      <c r="AR5538" t="s">
        <v>76</v>
      </c>
      <c r="AS5538" t="s">
        <v>77</v>
      </c>
      <c r="AT5538">
        <v>-435</v>
      </c>
      <c r="AU5538" t="s">
        <v>78</v>
      </c>
      <c r="AV5538" t="s">
        <v>79</v>
      </c>
      <c r="AX5538" t="s">
        <v>81</v>
      </c>
      <c r="AY5538" t="s">
        <v>76</v>
      </c>
      <c r="AZ5538" t="s">
        <v>82</v>
      </c>
      <c r="BA5538" t="s">
        <v>116</v>
      </c>
      <c r="BB5538" t="s">
        <v>121</v>
      </c>
      <c r="BC5538">
        <v>-1</v>
      </c>
      <c r="BD5538" t="s">
        <v>76</v>
      </c>
      <c r="BE5538">
        <v>30</v>
      </c>
      <c r="BF5538" t="s">
        <v>147</v>
      </c>
      <c r="BG5538" t="s">
        <v>154</v>
      </c>
      <c r="BH5538">
        <v>365243</v>
      </c>
      <c r="BI5538">
        <v>-405</v>
      </c>
      <c r="BJ5538">
        <v>465</v>
      </c>
      <c r="BK5538">
        <v>-135</v>
      </c>
      <c r="BL5538">
        <v>-129</v>
      </c>
      <c r="BM5538">
        <v>1</v>
      </c>
    </row>
    <row r="5539" spans="1:65" x14ac:dyDescent="0.3">
      <c r="A5539">
        <v>147336</v>
      </c>
      <c r="B5539">
        <v>0</v>
      </c>
      <c r="C5539" t="s">
        <v>65</v>
      </c>
      <c r="D5539" t="s">
        <v>88</v>
      </c>
      <c r="E5539" t="s">
        <v>68</v>
      </c>
      <c r="F5539" t="s">
        <v>67</v>
      </c>
      <c r="G5539">
        <v>0</v>
      </c>
      <c r="H5539">
        <v>270000</v>
      </c>
      <c r="I5539">
        <v>679500</v>
      </c>
      <c r="J5539" t="s">
        <v>133</v>
      </c>
      <c r="K5539" t="s">
        <v>90</v>
      </c>
      <c r="L5539" t="s">
        <v>119</v>
      </c>
      <c r="M5539" t="s">
        <v>72</v>
      </c>
      <c r="N5539">
        <v>3.2561E-2</v>
      </c>
      <c r="O5539">
        <v>11280</v>
      </c>
      <c r="P5539">
        <v>2262</v>
      </c>
      <c r="Q5539">
        <v>3446</v>
      </c>
      <c r="R5539">
        <v>2179</v>
      </c>
      <c r="S5539">
        <v>1</v>
      </c>
      <c r="T5539">
        <v>1</v>
      </c>
      <c r="U5539" t="s">
        <v>120</v>
      </c>
      <c r="V5539">
        <v>19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174</v>
      </c>
      <c r="AD5539">
        <v>2045719</v>
      </c>
      <c r="AE5539" t="s">
        <v>93</v>
      </c>
      <c r="AF5539">
        <v>13947.39</v>
      </c>
      <c r="AG5539">
        <v>120730.5</v>
      </c>
      <c r="AH5539">
        <v>104553</v>
      </c>
      <c r="AI5539">
        <v>24147</v>
      </c>
      <c r="AJ5539">
        <v>120730.5</v>
      </c>
      <c r="AK5539" t="s">
        <v>73</v>
      </c>
      <c r="AL5539">
        <v>19</v>
      </c>
      <c r="AM5539" t="s">
        <v>68</v>
      </c>
      <c r="AN5539">
        <v>1</v>
      </c>
      <c r="AO5539">
        <v>0.204337826</v>
      </c>
      <c r="AR5539" t="s">
        <v>79</v>
      </c>
      <c r="AS5539" t="s">
        <v>77</v>
      </c>
      <c r="AT5539">
        <v>-2555</v>
      </c>
      <c r="AU5539" t="s">
        <v>78</v>
      </c>
      <c r="AV5539" t="s">
        <v>79</v>
      </c>
      <c r="AW5539" t="s">
        <v>80</v>
      </c>
      <c r="AX5539" t="s">
        <v>102</v>
      </c>
      <c r="AY5539" t="s">
        <v>111</v>
      </c>
      <c r="AZ5539" t="s">
        <v>96</v>
      </c>
      <c r="BA5539" t="s">
        <v>76</v>
      </c>
      <c r="BB5539" t="s">
        <v>104</v>
      </c>
      <c r="BC5539">
        <v>1900</v>
      </c>
      <c r="BD5539" t="s">
        <v>85</v>
      </c>
      <c r="BE5539">
        <v>10</v>
      </c>
      <c r="BF5539" t="s">
        <v>112</v>
      </c>
      <c r="BG5539" t="s">
        <v>151</v>
      </c>
      <c r="BH5539">
        <v>365243</v>
      </c>
      <c r="BI5539">
        <v>-2524</v>
      </c>
      <c r="BJ5539">
        <v>-2254</v>
      </c>
      <c r="BK5539">
        <v>-2374</v>
      </c>
      <c r="BL5539">
        <v>-2370</v>
      </c>
      <c r="BM5539">
        <v>1</v>
      </c>
    </row>
    <row r="5540" spans="1:65" x14ac:dyDescent="0.3">
      <c r="A5540">
        <v>147337</v>
      </c>
      <c r="B5540">
        <v>0</v>
      </c>
      <c r="C5540" t="s">
        <v>65</v>
      </c>
      <c r="D5540" t="s">
        <v>88</v>
      </c>
      <c r="E5540" t="s">
        <v>67</v>
      </c>
      <c r="F5540" t="s">
        <v>68</v>
      </c>
      <c r="G5540">
        <v>0</v>
      </c>
      <c r="H5540">
        <v>108000</v>
      </c>
      <c r="I5540">
        <v>675000</v>
      </c>
      <c r="J5540" t="s">
        <v>113</v>
      </c>
      <c r="K5540" t="s">
        <v>70</v>
      </c>
      <c r="L5540" t="s">
        <v>139</v>
      </c>
      <c r="M5540" t="s">
        <v>72</v>
      </c>
      <c r="N5540">
        <v>2.6391999999999999E-2</v>
      </c>
      <c r="O5540">
        <v>21024</v>
      </c>
      <c r="P5540">
        <v>365243</v>
      </c>
      <c r="Q5540">
        <v>10951</v>
      </c>
      <c r="R5540">
        <v>4395</v>
      </c>
      <c r="S5540">
        <v>2</v>
      </c>
      <c r="T5540">
        <v>2</v>
      </c>
      <c r="U5540" t="s">
        <v>73</v>
      </c>
      <c r="V5540">
        <v>13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 t="s">
        <v>76</v>
      </c>
      <c r="AD5540">
        <v>1125918</v>
      </c>
      <c r="AE5540" t="s">
        <v>93</v>
      </c>
      <c r="AF5540">
        <v>7175.52</v>
      </c>
      <c r="AG5540">
        <v>37890</v>
      </c>
      <c r="AH5540">
        <v>35752.5</v>
      </c>
      <c r="AI5540">
        <v>3825</v>
      </c>
      <c r="AJ5540">
        <v>37890</v>
      </c>
      <c r="AK5540" t="s">
        <v>120</v>
      </c>
      <c r="AL5540">
        <v>13</v>
      </c>
      <c r="AM5540" t="s">
        <v>68</v>
      </c>
      <c r="AN5540">
        <v>1</v>
      </c>
      <c r="AO5540">
        <v>0.105256086</v>
      </c>
      <c r="AR5540" t="s">
        <v>79</v>
      </c>
      <c r="AS5540" t="s">
        <v>77</v>
      </c>
      <c r="AT5540">
        <v>-2591</v>
      </c>
      <c r="AU5540" t="s">
        <v>78</v>
      </c>
      <c r="AV5540" t="s">
        <v>79</v>
      </c>
      <c r="AW5540" t="s">
        <v>101</v>
      </c>
      <c r="AX5540" t="s">
        <v>81</v>
      </c>
      <c r="AY5540" t="s">
        <v>124</v>
      </c>
      <c r="AZ5540" t="s">
        <v>96</v>
      </c>
      <c r="BA5540" t="s">
        <v>76</v>
      </c>
      <c r="BB5540" t="s">
        <v>104</v>
      </c>
      <c r="BC5540">
        <v>48</v>
      </c>
      <c r="BD5540" t="s">
        <v>105</v>
      </c>
      <c r="BE5540">
        <v>6</v>
      </c>
      <c r="BF5540" t="s">
        <v>86</v>
      </c>
      <c r="BG5540" t="s">
        <v>106</v>
      </c>
      <c r="BH5540">
        <v>365243</v>
      </c>
      <c r="BI5540">
        <v>-2546</v>
      </c>
      <c r="BJ5540">
        <v>-2396</v>
      </c>
      <c r="BK5540">
        <v>-2396</v>
      </c>
      <c r="BL5540">
        <v>-2391</v>
      </c>
      <c r="BM5540">
        <v>1</v>
      </c>
    </row>
    <row r="5541" spans="1:65" x14ac:dyDescent="0.3">
      <c r="A5541">
        <v>147346</v>
      </c>
      <c r="B5541">
        <v>0</v>
      </c>
      <c r="C5541" t="s">
        <v>65</v>
      </c>
      <c r="D5541" t="s">
        <v>88</v>
      </c>
      <c r="E5541" t="s">
        <v>67</v>
      </c>
      <c r="F5541" t="s">
        <v>68</v>
      </c>
      <c r="G5541">
        <v>0</v>
      </c>
      <c r="H5541">
        <v>135000</v>
      </c>
      <c r="I5541">
        <v>612612</v>
      </c>
      <c r="J5541" t="s">
        <v>89</v>
      </c>
      <c r="K5541" t="s">
        <v>70</v>
      </c>
      <c r="L5541" t="s">
        <v>119</v>
      </c>
      <c r="M5541" t="s">
        <v>72</v>
      </c>
      <c r="N5541">
        <v>7.3049999999999999E-3</v>
      </c>
      <c r="O5541">
        <v>15310</v>
      </c>
      <c r="P5541">
        <v>4349</v>
      </c>
      <c r="Q5541">
        <v>5319</v>
      </c>
      <c r="R5541">
        <v>4347</v>
      </c>
      <c r="S5541">
        <v>3</v>
      </c>
      <c r="T5541">
        <v>3</v>
      </c>
      <c r="U5541" t="s">
        <v>123</v>
      </c>
      <c r="V5541">
        <v>15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137</v>
      </c>
      <c r="AD5541">
        <v>2837410</v>
      </c>
      <c r="AE5541" t="s">
        <v>93</v>
      </c>
      <c r="AF5541">
        <v>9428.9850000000006</v>
      </c>
      <c r="AG5541">
        <v>47475</v>
      </c>
      <c r="AH5541">
        <v>51237</v>
      </c>
      <c r="AI5541">
        <v>0</v>
      </c>
      <c r="AJ5541">
        <v>47475</v>
      </c>
      <c r="AK5541" t="s">
        <v>75</v>
      </c>
      <c r="AL5541">
        <v>14</v>
      </c>
      <c r="AM5541" t="s">
        <v>68</v>
      </c>
      <c r="AN5541">
        <v>1</v>
      </c>
      <c r="AO5541">
        <v>0</v>
      </c>
      <c r="AR5541" t="s">
        <v>79</v>
      </c>
      <c r="AS5541" t="s">
        <v>77</v>
      </c>
      <c r="AT5541">
        <v>-176</v>
      </c>
      <c r="AU5541" t="s">
        <v>78</v>
      </c>
      <c r="AV5541" t="s">
        <v>79</v>
      </c>
      <c r="AW5541" t="s">
        <v>80</v>
      </c>
      <c r="AX5541" t="s">
        <v>81</v>
      </c>
      <c r="AY5541" t="s">
        <v>111</v>
      </c>
      <c r="AZ5541" t="s">
        <v>96</v>
      </c>
      <c r="BA5541" t="s">
        <v>76</v>
      </c>
      <c r="BB5541" t="s">
        <v>84</v>
      </c>
      <c r="BC5541">
        <v>200</v>
      </c>
      <c r="BD5541" t="s">
        <v>85</v>
      </c>
      <c r="BE5541">
        <v>6</v>
      </c>
      <c r="BF5541" t="s">
        <v>112</v>
      </c>
      <c r="BG5541" t="s">
        <v>151</v>
      </c>
      <c r="BH5541">
        <v>365243</v>
      </c>
      <c r="BI5541">
        <v>-146</v>
      </c>
      <c r="BJ5541">
        <v>4</v>
      </c>
      <c r="BK5541">
        <v>-26</v>
      </c>
      <c r="BL5541">
        <v>-22</v>
      </c>
      <c r="BM5541">
        <v>1</v>
      </c>
    </row>
    <row r="5542" spans="1:65" x14ac:dyDescent="0.3">
      <c r="A5542">
        <v>147356</v>
      </c>
      <c r="B5542">
        <v>0</v>
      </c>
      <c r="C5542" t="s">
        <v>65</v>
      </c>
      <c r="D5542" t="s">
        <v>88</v>
      </c>
      <c r="E5542" t="s">
        <v>67</v>
      </c>
      <c r="F5542" t="s">
        <v>67</v>
      </c>
      <c r="G5542">
        <v>0</v>
      </c>
      <c r="H5542">
        <v>135000</v>
      </c>
      <c r="I5542">
        <v>436500</v>
      </c>
      <c r="J5542" t="s">
        <v>113</v>
      </c>
      <c r="K5542" t="s">
        <v>70</v>
      </c>
      <c r="L5542" t="s">
        <v>91</v>
      </c>
      <c r="M5542" t="s">
        <v>72</v>
      </c>
      <c r="N5542">
        <v>3.0690000000000001E-3</v>
      </c>
      <c r="O5542">
        <v>21589</v>
      </c>
      <c r="P5542">
        <v>365243</v>
      </c>
      <c r="Q5542">
        <v>13493</v>
      </c>
      <c r="R5542">
        <v>4167</v>
      </c>
      <c r="S5542">
        <v>3</v>
      </c>
      <c r="T5542">
        <v>3</v>
      </c>
      <c r="U5542" t="s">
        <v>75</v>
      </c>
      <c r="V5542">
        <v>10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76</v>
      </c>
      <c r="AD5542">
        <v>2423006</v>
      </c>
      <c r="AE5542" t="s">
        <v>65</v>
      </c>
      <c r="AG5542">
        <v>0</v>
      </c>
      <c r="AH5542">
        <v>0</v>
      </c>
      <c r="AK5542" t="s">
        <v>94</v>
      </c>
      <c r="AL5542">
        <v>11</v>
      </c>
      <c r="AM5542" t="s">
        <v>68</v>
      </c>
      <c r="AN5542">
        <v>1</v>
      </c>
      <c r="AR5542" t="s">
        <v>76</v>
      </c>
      <c r="AS5542" t="s">
        <v>129</v>
      </c>
      <c r="AT5542">
        <v>-267</v>
      </c>
      <c r="AU5542" t="s">
        <v>76</v>
      </c>
      <c r="AV5542" t="s">
        <v>79</v>
      </c>
      <c r="AX5542" t="s">
        <v>81</v>
      </c>
      <c r="AY5542" t="s">
        <v>76</v>
      </c>
      <c r="AZ5542" t="s">
        <v>76</v>
      </c>
      <c r="BA5542" t="s">
        <v>76</v>
      </c>
      <c r="BB5542" t="s">
        <v>121</v>
      </c>
      <c r="BC5542">
        <v>-1</v>
      </c>
      <c r="BD5542" t="s">
        <v>76</v>
      </c>
      <c r="BF5542" t="s">
        <v>76</v>
      </c>
      <c r="BG5542" t="s">
        <v>82</v>
      </c>
    </row>
    <row r="5543" spans="1:65" x14ac:dyDescent="0.3">
      <c r="A5543">
        <v>147356</v>
      </c>
      <c r="B5543">
        <v>0</v>
      </c>
      <c r="C5543" t="s">
        <v>65</v>
      </c>
      <c r="D5543" t="s">
        <v>88</v>
      </c>
      <c r="E5543" t="s">
        <v>67</v>
      </c>
      <c r="F5543" t="s">
        <v>67</v>
      </c>
      <c r="G5543">
        <v>0</v>
      </c>
      <c r="H5543">
        <v>135000</v>
      </c>
      <c r="I5543">
        <v>436500</v>
      </c>
      <c r="J5543" t="s">
        <v>113</v>
      </c>
      <c r="K5543" t="s">
        <v>70</v>
      </c>
      <c r="L5543" t="s">
        <v>91</v>
      </c>
      <c r="M5543" t="s">
        <v>72</v>
      </c>
      <c r="N5543">
        <v>3.0690000000000001E-3</v>
      </c>
      <c r="O5543">
        <v>21589</v>
      </c>
      <c r="P5543">
        <v>365243</v>
      </c>
      <c r="Q5543">
        <v>13493</v>
      </c>
      <c r="R5543">
        <v>4167</v>
      </c>
      <c r="S5543">
        <v>3</v>
      </c>
      <c r="T5543">
        <v>3</v>
      </c>
      <c r="U5543" t="s">
        <v>75</v>
      </c>
      <c r="V5543">
        <v>10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t="s">
        <v>76</v>
      </c>
      <c r="AD5543">
        <v>1006381</v>
      </c>
      <c r="AE5543" t="s">
        <v>65</v>
      </c>
      <c r="AF5543">
        <v>24172.65</v>
      </c>
      <c r="AG5543">
        <v>229500</v>
      </c>
      <c r="AH5543">
        <v>241920</v>
      </c>
      <c r="AJ5543">
        <v>229500</v>
      </c>
      <c r="AK5543" t="s">
        <v>123</v>
      </c>
      <c r="AL5543">
        <v>11</v>
      </c>
      <c r="AM5543" t="s">
        <v>68</v>
      </c>
      <c r="AN5543">
        <v>1</v>
      </c>
      <c r="AR5543" t="s">
        <v>76</v>
      </c>
      <c r="AS5543" t="s">
        <v>77</v>
      </c>
      <c r="AT5543">
        <v>-643</v>
      </c>
      <c r="AU5543" t="s">
        <v>78</v>
      </c>
      <c r="AV5543" t="s">
        <v>79</v>
      </c>
      <c r="AX5543" t="s">
        <v>81</v>
      </c>
      <c r="AY5543" t="s">
        <v>76</v>
      </c>
      <c r="AZ5543" t="s">
        <v>82</v>
      </c>
      <c r="BA5543" t="s">
        <v>116</v>
      </c>
      <c r="BB5543" t="s">
        <v>121</v>
      </c>
      <c r="BC5543">
        <v>-1</v>
      </c>
      <c r="BD5543" t="s">
        <v>76</v>
      </c>
      <c r="BE5543">
        <v>12</v>
      </c>
      <c r="BF5543" t="s">
        <v>147</v>
      </c>
      <c r="BG5543" t="s">
        <v>154</v>
      </c>
      <c r="BH5543">
        <v>365243</v>
      </c>
      <c r="BI5543">
        <v>-613</v>
      </c>
      <c r="BJ5543">
        <v>-283</v>
      </c>
      <c r="BK5543">
        <v>-283</v>
      </c>
      <c r="BL5543">
        <v>-280</v>
      </c>
      <c r="BM5543">
        <v>1</v>
      </c>
    </row>
    <row r="5544" spans="1:65" x14ac:dyDescent="0.3">
      <c r="A5544">
        <v>147391</v>
      </c>
      <c r="B5544">
        <v>0</v>
      </c>
      <c r="C5544" t="s">
        <v>65</v>
      </c>
      <c r="D5544" t="s">
        <v>88</v>
      </c>
      <c r="E5544" t="s">
        <v>68</v>
      </c>
      <c r="F5544" t="s">
        <v>67</v>
      </c>
      <c r="G5544">
        <v>0</v>
      </c>
      <c r="H5544">
        <v>103500</v>
      </c>
      <c r="I5544">
        <v>1236816</v>
      </c>
      <c r="J5544" t="s">
        <v>113</v>
      </c>
      <c r="K5544" t="s">
        <v>70</v>
      </c>
      <c r="L5544" t="s">
        <v>91</v>
      </c>
      <c r="M5544" t="s">
        <v>72</v>
      </c>
      <c r="N5544">
        <v>2.5163999999999999E-2</v>
      </c>
      <c r="O5544">
        <v>21946</v>
      </c>
      <c r="P5544">
        <v>365243</v>
      </c>
      <c r="Q5544">
        <v>237</v>
      </c>
      <c r="R5544">
        <v>4969</v>
      </c>
      <c r="S5544">
        <v>2</v>
      </c>
      <c r="T5544">
        <v>2</v>
      </c>
      <c r="U5544" t="s">
        <v>123</v>
      </c>
      <c r="V5544">
        <v>12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 t="s">
        <v>76</v>
      </c>
      <c r="AD5544">
        <v>1833130</v>
      </c>
      <c r="AE5544" t="s">
        <v>93</v>
      </c>
      <c r="AF5544">
        <v>15654.51</v>
      </c>
      <c r="AG5544">
        <v>79645.5</v>
      </c>
      <c r="AH5544">
        <v>83853</v>
      </c>
      <c r="AI5544">
        <v>0</v>
      </c>
      <c r="AJ5544">
        <v>79645.5</v>
      </c>
      <c r="AK5544" t="s">
        <v>120</v>
      </c>
      <c r="AL5544">
        <v>9</v>
      </c>
      <c r="AM5544" t="s">
        <v>68</v>
      </c>
      <c r="AN5544">
        <v>1</v>
      </c>
      <c r="AO5544">
        <v>0</v>
      </c>
      <c r="AR5544" t="s">
        <v>79</v>
      </c>
      <c r="AS5544" t="s">
        <v>77</v>
      </c>
      <c r="AT5544">
        <v>-691</v>
      </c>
      <c r="AU5544" t="s">
        <v>78</v>
      </c>
      <c r="AV5544" t="s">
        <v>79</v>
      </c>
      <c r="AX5544" t="s">
        <v>161</v>
      </c>
      <c r="AY5544" t="s">
        <v>95</v>
      </c>
      <c r="AZ5544" t="s">
        <v>96</v>
      </c>
      <c r="BA5544" t="s">
        <v>76</v>
      </c>
      <c r="BB5544" t="s">
        <v>104</v>
      </c>
      <c r="BC5544">
        <v>264</v>
      </c>
      <c r="BD5544" t="s">
        <v>85</v>
      </c>
      <c r="BE5544">
        <v>6</v>
      </c>
      <c r="BF5544" t="s">
        <v>147</v>
      </c>
      <c r="BG5544" t="s">
        <v>151</v>
      </c>
      <c r="BH5544">
        <v>365243</v>
      </c>
      <c r="BI5544">
        <v>-660</v>
      </c>
      <c r="BJ5544">
        <v>-510</v>
      </c>
      <c r="BK5544">
        <v>-510</v>
      </c>
      <c r="BL5544">
        <v>-505</v>
      </c>
      <c r="BM5544">
        <v>0</v>
      </c>
    </row>
    <row r="5545" spans="1:65" x14ac:dyDescent="0.3">
      <c r="A5545">
        <v>147406</v>
      </c>
      <c r="B5545">
        <v>0</v>
      </c>
      <c r="C5545" t="s">
        <v>99</v>
      </c>
      <c r="D5545" t="s">
        <v>88</v>
      </c>
      <c r="E5545" t="s">
        <v>67</v>
      </c>
      <c r="F5545" t="s">
        <v>68</v>
      </c>
      <c r="G5545">
        <v>0</v>
      </c>
      <c r="H5545">
        <v>166500</v>
      </c>
      <c r="I5545">
        <v>225000</v>
      </c>
      <c r="J5545" t="s">
        <v>69</v>
      </c>
      <c r="K5545" t="s">
        <v>90</v>
      </c>
      <c r="L5545" t="s">
        <v>140</v>
      </c>
      <c r="M5545" t="s">
        <v>72</v>
      </c>
      <c r="N5545">
        <v>8.8660000000000006E-3</v>
      </c>
      <c r="O5545">
        <v>15294</v>
      </c>
      <c r="P5545">
        <v>1084</v>
      </c>
      <c r="Q5545">
        <v>7661</v>
      </c>
      <c r="R5545">
        <v>4569</v>
      </c>
      <c r="S5545">
        <v>2</v>
      </c>
      <c r="T5545">
        <v>2</v>
      </c>
      <c r="U5545" t="s">
        <v>94</v>
      </c>
      <c r="V5545">
        <v>16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 t="s">
        <v>134</v>
      </c>
      <c r="AD5545">
        <v>1852518</v>
      </c>
      <c r="AE5545" t="s">
        <v>65</v>
      </c>
      <c r="AF5545">
        <v>17400.509999999998</v>
      </c>
      <c r="AG5545">
        <v>454500</v>
      </c>
      <c r="AH5545">
        <v>526491</v>
      </c>
      <c r="AJ5545">
        <v>454500</v>
      </c>
      <c r="AK5545" t="s">
        <v>123</v>
      </c>
      <c r="AL5545">
        <v>16</v>
      </c>
      <c r="AM5545" t="s">
        <v>68</v>
      </c>
      <c r="AN5545">
        <v>1</v>
      </c>
      <c r="AR5545" t="s">
        <v>76</v>
      </c>
      <c r="AS5545" t="s">
        <v>77</v>
      </c>
      <c r="AT5545">
        <v>-782</v>
      </c>
      <c r="AU5545" t="s">
        <v>78</v>
      </c>
      <c r="AV5545" t="s">
        <v>79</v>
      </c>
      <c r="AX5545" t="s">
        <v>81</v>
      </c>
      <c r="AY5545" t="s">
        <v>76</v>
      </c>
      <c r="AZ5545" t="s">
        <v>82</v>
      </c>
      <c r="BA5545" t="s">
        <v>116</v>
      </c>
      <c r="BB5545" t="s">
        <v>121</v>
      </c>
      <c r="BC5545">
        <v>-1</v>
      </c>
      <c r="BD5545" t="s">
        <v>76</v>
      </c>
      <c r="BE5545">
        <v>48</v>
      </c>
      <c r="BF5545" t="s">
        <v>112</v>
      </c>
      <c r="BG5545" t="s">
        <v>118</v>
      </c>
      <c r="BH5545">
        <v>365243</v>
      </c>
      <c r="BI5545">
        <v>-752</v>
      </c>
      <c r="BJ5545">
        <v>658</v>
      </c>
      <c r="BK5545">
        <v>-542</v>
      </c>
      <c r="BL5545">
        <v>-531</v>
      </c>
      <c r="BM5545">
        <v>1</v>
      </c>
    </row>
    <row r="5546" spans="1:65" x14ac:dyDescent="0.3">
      <c r="A5546">
        <v>147417</v>
      </c>
      <c r="B5546">
        <v>0</v>
      </c>
      <c r="C5546" t="s">
        <v>65</v>
      </c>
      <c r="D5546" t="s">
        <v>66</v>
      </c>
      <c r="E5546" t="s">
        <v>67</v>
      </c>
      <c r="F5546" t="s">
        <v>68</v>
      </c>
      <c r="G5546">
        <v>0</v>
      </c>
      <c r="H5546">
        <v>112500</v>
      </c>
      <c r="I5546">
        <v>900000</v>
      </c>
      <c r="J5546" t="s">
        <v>113</v>
      </c>
      <c r="K5546" t="s">
        <v>70</v>
      </c>
      <c r="L5546" t="s">
        <v>91</v>
      </c>
      <c r="M5546" t="s">
        <v>169</v>
      </c>
      <c r="N5546">
        <v>5.0020000000000004E-3</v>
      </c>
      <c r="O5546">
        <v>23382</v>
      </c>
      <c r="P5546">
        <v>365243</v>
      </c>
      <c r="Q5546">
        <v>10876</v>
      </c>
      <c r="R5546">
        <v>3967</v>
      </c>
      <c r="S5546">
        <v>3</v>
      </c>
      <c r="T5546">
        <v>3</v>
      </c>
      <c r="U5546" t="s">
        <v>120</v>
      </c>
      <c r="V5546">
        <v>12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76</v>
      </c>
      <c r="AD5546">
        <v>2765603</v>
      </c>
      <c r="AE5546" t="s">
        <v>65</v>
      </c>
      <c r="AF5546">
        <v>26763.3</v>
      </c>
      <c r="AG5546">
        <v>135000</v>
      </c>
      <c r="AH5546">
        <v>135000</v>
      </c>
      <c r="AI5546">
        <v>0</v>
      </c>
      <c r="AJ5546">
        <v>135000</v>
      </c>
      <c r="AK5546" t="s">
        <v>125</v>
      </c>
      <c r="AL5546">
        <v>10</v>
      </c>
      <c r="AM5546" t="s">
        <v>68</v>
      </c>
      <c r="AN5546">
        <v>1</v>
      </c>
      <c r="AO5546">
        <v>0</v>
      </c>
      <c r="AR5546" t="s">
        <v>76</v>
      </c>
      <c r="AS5546" t="s">
        <v>77</v>
      </c>
      <c r="AT5546">
        <v>-1870</v>
      </c>
      <c r="AU5546" t="s">
        <v>78</v>
      </c>
      <c r="AV5546" t="s">
        <v>79</v>
      </c>
      <c r="AX5546" t="s">
        <v>81</v>
      </c>
      <c r="AY5546" t="s">
        <v>76</v>
      </c>
      <c r="AZ5546" t="s">
        <v>82</v>
      </c>
      <c r="BA5546" t="s">
        <v>116</v>
      </c>
      <c r="BB5546" t="s">
        <v>104</v>
      </c>
      <c r="BC5546">
        <v>-1</v>
      </c>
      <c r="BD5546" t="s">
        <v>85</v>
      </c>
      <c r="BE5546">
        <v>6</v>
      </c>
      <c r="BF5546" t="s">
        <v>86</v>
      </c>
      <c r="BG5546" t="s">
        <v>172</v>
      </c>
      <c r="BH5546">
        <v>365243</v>
      </c>
      <c r="BI5546">
        <v>-1840</v>
      </c>
      <c r="BJ5546">
        <v>-1690</v>
      </c>
      <c r="BK5546">
        <v>-1690</v>
      </c>
      <c r="BL5546">
        <v>-1599</v>
      </c>
      <c r="BM5546">
        <v>0</v>
      </c>
    </row>
    <row r="5547" spans="1:65" x14ac:dyDescent="0.3">
      <c r="A5547">
        <v>147419</v>
      </c>
      <c r="B5547">
        <v>0</v>
      </c>
      <c r="C5547" t="s">
        <v>65</v>
      </c>
      <c r="D5547" t="s">
        <v>88</v>
      </c>
      <c r="E5547" t="s">
        <v>67</v>
      </c>
      <c r="F5547" t="s">
        <v>68</v>
      </c>
      <c r="G5547">
        <v>1</v>
      </c>
      <c r="H5547">
        <v>247500</v>
      </c>
      <c r="I5547">
        <v>1350000</v>
      </c>
      <c r="J5547" t="s">
        <v>89</v>
      </c>
      <c r="K5547" t="s">
        <v>70</v>
      </c>
      <c r="L5547" t="s">
        <v>140</v>
      </c>
      <c r="M5547" t="s">
        <v>72</v>
      </c>
      <c r="N5547">
        <v>1.0005999999999999E-2</v>
      </c>
      <c r="O5547">
        <v>16756</v>
      </c>
      <c r="P5547">
        <v>9879</v>
      </c>
      <c r="Q5547">
        <v>4290</v>
      </c>
      <c r="R5547">
        <v>279</v>
      </c>
      <c r="S5547">
        <v>2</v>
      </c>
      <c r="T5547">
        <v>2</v>
      </c>
      <c r="U5547" t="s">
        <v>123</v>
      </c>
      <c r="V5547">
        <v>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175</v>
      </c>
      <c r="AD5547">
        <v>1421548</v>
      </c>
      <c r="AE5547" t="s">
        <v>65</v>
      </c>
      <c r="AF5547">
        <v>27813.825000000001</v>
      </c>
      <c r="AG5547">
        <v>247500</v>
      </c>
      <c r="AH5547">
        <v>278361</v>
      </c>
      <c r="AJ5547">
        <v>247500</v>
      </c>
      <c r="AK5547" t="s">
        <v>73</v>
      </c>
      <c r="AL5547">
        <v>12</v>
      </c>
      <c r="AM5547" t="s">
        <v>68</v>
      </c>
      <c r="AN5547">
        <v>1</v>
      </c>
      <c r="AR5547" t="s">
        <v>76</v>
      </c>
      <c r="AS5547" t="s">
        <v>77</v>
      </c>
      <c r="AT5547">
        <v>-662</v>
      </c>
      <c r="AU5547" t="s">
        <v>78</v>
      </c>
      <c r="AV5547" t="s">
        <v>79</v>
      </c>
      <c r="AW5547" t="s">
        <v>80</v>
      </c>
      <c r="AX5547" t="s">
        <v>81</v>
      </c>
      <c r="AY5547" t="s">
        <v>76</v>
      </c>
      <c r="AZ5547" t="s">
        <v>82</v>
      </c>
      <c r="BA5547" t="s">
        <v>116</v>
      </c>
      <c r="BB5547" t="s">
        <v>117</v>
      </c>
      <c r="BC5547">
        <v>5</v>
      </c>
      <c r="BD5547" t="s">
        <v>76</v>
      </c>
      <c r="BE5547">
        <v>12</v>
      </c>
      <c r="BF5547" t="s">
        <v>147</v>
      </c>
      <c r="BG5547" t="s">
        <v>154</v>
      </c>
      <c r="BH5547">
        <v>365243</v>
      </c>
      <c r="BI5547">
        <v>-632</v>
      </c>
      <c r="BJ5547">
        <v>-302</v>
      </c>
      <c r="BK5547">
        <v>-452</v>
      </c>
      <c r="BL5547">
        <v>-449</v>
      </c>
      <c r="BM5547">
        <v>1</v>
      </c>
    </row>
    <row r="5548" spans="1:65" x14ac:dyDescent="0.3">
      <c r="A5548">
        <v>147419</v>
      </c>
      <c r="B5548">
        <v>0</v>
      </c>
      <c r="C5548" t="s">
        <v>65</v>
      </c>
      <c r="D5548" t="s">
        <v>88</v>
      </c>
      <c r="E5548" t="s">
        <v>67</v>
      </c>
      <c r="F5548" t="s">
        <v>68</v>
      </c>
      <c r="G5548">
        <v>1</v>
      </c>
      <c r="H5548">
        <v>247500</v>
      </c>
      <c r="I5548">
        <v>1350000</v>
      </c>
      <c r="J5548" t="s">
        <v>89</v>
      </c>
      <c r="K5548" t="s">
        <v>70</v>
      </c>
      <c r="L5548" t="s">
        <v>140</v>
      </c>
      <c r="M5548" t="s">
        <v>72</v>
      </c>
      <c r="N5548">
        <v>1.0005999999999999E-2</v>
      </c>
      <c r="O5548">
        <v>16756</v>
      </c>
      <c r="P5548">
        <v>9879</v>
      </c>
      <c r="Q5548">
        <v>4290</v>
      </c>
      <c r="R5548">
        <v>279</v>
      </c>
      <c r="S5548">
        <v>2</v>
      </c>
      <c r="T5548">
        <v>2</v>
      </c>
      <c r="U5548" t="s">
        <v>123</v>
      </c>
      <c r="V5548">
        <v>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 t="s">
        <v>175</v>
      </c>
      <c r="AD5548">
        <v>2432842</v>
      </c>
      <c r="AE5548" t="s">
        <v>65</v>
      </c>
      <c r="AF5548">
        <v>25416.54</v>
      </c>
      <c r="AG5548">
        <v>247500</v>
      </c>
      <c r="AH5548">
        <v>260896.5</v>
      </c>
      <c r="AJ5548">
        <v>247500</v>
      </c>
      <c r="AK5548" t="s">
        <v>73</v>
      </c>
      <c r="AL5548">
        <v>14</v>
      </c>
      <c r="AM5548" t="s">
        <v>68</v>
      </c>
      <c r="AN5548">
        <v>1</v>
      </c>
      <c r="AR5548" t="s">
        <v>76</v>
      </c>
      <c r="AS5548" t="s">
        <v>77</v>
      </c>
      <c r="AT5548">
        <v>-788</v>
      </c>
      <c r="AU5548" t="s">
        <v>78</v>
      </c>
      <c r="AV5548" t="s">
        <v>79</v>
      </c>
      <c r="AW5548" t="s">
        <v>80</v>
      </c>
      <c r="AX5548" t="s">
        <v>81</v>
      </c>
      <c r="AY5548" t="s">
        <v>76</v>
      </c>
      <c r="AZ5548" t="s">
        <v>82</v>
      </c>
      <c r="BA5548" t="s">
        <v>116</v>
      </c>
      <c r="BB5548" t="s">
        <v>117</v>
      </c>
      <c r="BC5548">
        <v>6</v>
      </c>
      <c r="BD5548" t="s">
        <v>76</v>
      </c>
      <c r="BE5548">
        <v>12</v>
      </c>
      <c r="BF5548" t="s">
        <v>112</v>
      </c>
      <c r="BG5548" t="s">
        <v>118</v>
      </c>
      <c r="BH5548">
        <v>365243</v>
      </c>
      <c r="BI5548">
        <v>-758</v>
      </c>
      <c r="BJ5548">
        <v>-428</v>
      </c>
      <c r="BK5548">
        <v>-458</v>
      </c>
      <c r="BL5548">
        <v>-456</v>
      </c>
      <c r="BM5548">
        <v>1</v>
      </c>
    </row>
    <row r="5549" spans="1:65" x14ac:dyDescent="0.3">
      <c r="A5549">
        <v>147423</v>
      </c>
      <c r="B5549">
        <v>0</v>
      </c>
      <c r="C5549" t="s">
        <v>65</v>
      </c>
      <c r="D5549" t="s">
        <v>66</v>
      </c>
      <c r="E5549" t="s">
        <v>68</v>
      </c>
      <c r="F5549" t="s">
        <v>68</v>
      </c>
      <c r="G5549">
        <v>0</v>
      </c>
      <c r="H5549">
        <v>112500</v>
      </c>
      <c r="I5549">
        <v>521280</v>
      </c>
      <c r="J5549" t="s">
        <v>69</v>
      </c>
      <c r="K5549" t="s">
        <v>70</v>
      </c>
      <c r="L5549" t="s">
        <v>91</v>
      </c>
      <c r="M5549" t="s">
        <v>72</v>
      </c>
      <c r="N5549">
        <v>2.0246E-2</v>
      </c>
      <c r="O5549">
        <v>19679</v>
      </c>
      <c r="P5549">
        <v>801</v>
      </c>
      <c r="Q5549">
        <v>9981</v>
      </c>
      <c r="R5549">
        <v>3223</v>
      </c>
      <c r="S5549">
        <v>3</v>
      </c>
      <c r="T5549">
        <v>3</v>
      </c>
      <c r="U5549" t="s">
        <v>123</v>
      </c>
      <c r="V5549">
        <v>6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1</v>
      </c>
      <c r="AC5549" t="s">
        <v>108</v>
      </c>
      <c r="AD5549">
        <v>2812576</v>
      </c>
      <c r="AE5549" t="s">
        <v>65</v>
      </c>
      <c r="AF5549">
        <v>10059.434999999999</v>
      </c>
      <c r="AG5549">
        <v>85500</v>
      </c>
      <c r="AH5549">
        <v>91143</v>
      </c>
      <c r="AI5549">
        <v>0</v>
      </c>
      <c r="AJ5549">
        <v>85500</v>
      </c>
      <c r="AK5549" t="s">
        <v>123</v>
      </c>
      <c r="AL5549">
        <v>7</v>
      </c>
      <c r="AM5549" t="s">
        <v>68</v>
      </c>
      <c r="AN5549">
        <v>1</v>
      </c>
      <c r="AO5549">
        <v>0</v>
      </c>
      <c r="AR5549" t="s">
        <v>76</v>
      </c>
      <c r="AS5549" t="s">
        <v>77</v>
      </c>
      <c r="AT5549">
        <v>-1960</v>
      </c>
      <c r="AU5549" t="s">
        <v>76</v>
      </c>
      <c r="AV5549" t="s">
        <v>79</v>
      </c>
      <c r="AX5549" t="s">
        <v>81</v>
      </c>
      <c r="AY5549" t="s">
        <v>76</v>
      </c>
      <c r="AZ5549" t="s">
        <v>82</v>
      </c>
      <c r="BA5549" t="s">
        <v>116</v>
      </c>
      <c r="BB5549" t="s">
        <v>104</v>
      </c>
      <c r="BC5549">
        <v>-1</v>
      </c>
      <c r="BD5549" t="s">
        <v>85</v>
      </c>
      <c r="BE5549">
        <v>12</v>
      </c>
      <c r="BF5549" t="s">
        <v>86</v>
      </c>
      <c r="BG5549" t="s">
        <v>87</v>
      </c>
      <c r="BH5549">
        <v>365243</v>
      </c>
      <c r="BI5549">
        <v>-1930</v>
      </c>
      <c r="BJ5549">
        <v>-1600</v>
      </c>
      <c r="BK5549">
        <v>-1600</v>
      </c>
      <c r="BL5549">
        <v>-1597</v>
      </c>
      <c r="BM5549">
        <v>1</v>
      </c>
    </row>
    <row r="5550" spans="1:65" x14ac:dyDescent="0.3">
      <c r="A5550">
        <v>147428</v>
      </c>
      <c r="B5550">
        <v>0</v>
      </c>
      <c r="C5550" t="s">
        <v>65</v>
      </c>
      <c r="D5550" t="s">
        <v>88</v>
      </c>
      <c r="E5550" t="s">
        <v>67</v>
      </c>
      <c r="F5550" t="s">
        <v>68</v>
      </c>
      <c r="G5550">
        <v>2</v>
      </c>
      <c r="H5550">
        <v>157500</v>
      </c>
      <c r="I5550">
        <v>331920</v>
      </c>
      <c r="J5550" t="s">
        <v>69</v>
      </c>
      <c r="K5550" t="s">
        <v>90</v>
      </c>
      <c r="L5550" t="s">
        <v>91</v>
      </c>
      <c r="M5550" t="s">
        <v>72</v>
      </c>
      <c r="N5550">
        <v>2.0246E-2</v>
      </c>
      <c r="O5550">
        <v>12041</v>
      </c>
      <c r="P5550">
        <v>3026</v>
      </c>
      <c r="Q5550">
        <v>4184</v>
      </c>
      <c r="R5550">
        <v>2789</v>
      </c>
      <c r="S5550">
        <v>3</v>
      </c>
      <c r="T5550">
        <v>3</v>
      </c>
      <c r="U5550" t="s">
        <v>75</v>
      </c>
      <c r="V5550">
        <v>9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 t="s">
        <v>128</v>
      </c>
      <c r="AD5550">
        <v>1080888</v>
      </c>
      <c r="AE5550" t="s">
        <v>93</v>
      </c>
      <c r="AF5550">
        <v>5197.1850000000004</v>
      </c>
      <c r="AG5550">
        <v>24480</v>
      </c>
      <c r="AH5550">
        <v>25690.5</v>
      </c>
      <c r="AI5550">
        <v>0</v>
      </c>
      <c r="AJ5550">
        <v>24480</v>
      </c>
      <c r="AK5550" t="s">
        <v>73</v>
      </c>
      <c r="AL5550">
        <v>11</v>
      </c>
      <c r="AM5550" t="s">
        <v>68</v>
      </c>
      <c r="AN5550">
        <v>1</v>
      </c>
      <c r="AO5550">
        <v>0</v>
      </c>
      <c r="AR5550" t="s">
        <v>79</v>
      </c>
      <c r="AS5550" t="s">
        <v>77</v>
      </c>
      <c r="AT5550">
        <v>-2404</v>
      </c>
      <c r="AU5550" t="s">
        <v>78</v>
      </c>
      <c r="AV5550" t="s">
        <v>79</v>
      </c>
      <c r="AW5550" t="s">
        <v>80</v>
      </c>
      <c r="AX5550" t="s">
        <v>102</v>
      </c>
      <c r="AY5550" t="s">
        <v>124</v>
      </c>
      <c r="AZ5550" t="s">
        <v>96</v>
      </c>
      <c r="BA5550" t="s">
        <v>76</v>
      </c>
      <c r="BB5550" t="s">
        <v>104</v>
      </c>
      <c r="BC5550">
        <v>42</v>
      </c>
      <c r="BD5550" t="s">
        <v>105</v>
      </c>
      <c r="BE5550">
        <v>6</v>
      </c>
      <c r="BF5550" t="s">
        <v>86</v>
      </c>
      <c r="BG5550" t="s">
        <v>106</v>
      </c>
      <c r="BH5550">
        <v>365243</v>
      </c>
      <c r="BI5550">
        <v>-2373</v>
      </c>
      <c r="BJ5550">
        <v>-2223</v>
      </c>
      <c r="BK5550">
        <v>-2223</v>
      </c>
      <c r="BL5550">
        <v>-2219</v>
      </c>
      <c r="BM5550">
        <v>1</v>
      </c>
    </row>
    <row r="5551" spans="1:65" x14ac:dyDescent="0.3">
      <c r="A5551">
        <v>147430</v>
      </c>
      <c r="B5551">
        <v>0</v>
      </c>
      <c r="C5551" t="s">
        <v>65</v>
      </c>
      <c r="D5551" t="s">
        <v>66</v>
      </c>
      <c r="E5551" t="s">
        <v>68</v>
      </c>
      <c r="F5551" t="s">
        <v>67</v>
      </c>
      <c r="G5551">
        <v>0</v>
      </c>
      <c r="H5551">
        <v>112500</v>
      </c>
      <c r="I5551">
        <v>1002870</v>
      </c>
      <c r="J5551" t="s">
        <v>69</v>
      </c>
      <c r="K5551" t="s">
        <v>70</v>
      </c>
      <c r="L5551" t="s">
        <v>91</v>
      </c>
      <c r="M5551" t="s">
        <v>72</v>
      </c>
      <c r="N5551">
        <v>5.1440000000000001E-3</v>
      </c>
      <c r="O5551">
        <v>11786</v>
      </c>
      <c r="P5551">
        <v>1055</v>
      </c>
      <c r="Q5551">
        <v>5297</v>
      </c>
      <c r="R5551">
        <v>4100</v>
      </c>
      <c r="S5551">
        <v>2</v>
      </c>
      <c r="T5551">
        <v>2</v>
      </c>
      <c r="U5551" t="s">
        <v>123</v>
      </c>
      <c r="V5551">
        <v>17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1</v>
      </c>
      <c r="AC5551" t="s">
        <v>108</v>
      </c>
      <c r="AD5551">
        <v>1067527</v>
      </c>
      <c r="AE5551" t="s">
        <v>93</v>
      </c>
      <c r="AF5551">
        <v>3105.585</v>
      </c>
      <c r="AG5551">
        <v>34002</v>
      </c>
      <c r="AH5551">
        <v>30600</v>
      </c>
      <c r="AI5551">
        <v>3402</v>
      </c>
      <c r="AJ5551">
        <v>34002</v>
      </c>
      <c r="AK5551" t="s">
        <v>125</v>
      </c>
      <c r="AL5551">
        <v>18</v>
      </c>
      <c r="AM5551" t="s">
        <v>68</v>
      </c>
      <c r="AN5551">
        <v>1</v>
      </c>
      <c r="AO5551">
        <v>0.108966745</v>
      </c>
      <c r="AR5551" t="s">
        <v>79</v>
      </c>
      <c r="AS5551" t="s">
        <v>77</v>
      </c>
      <c r="AT5551">
        <v>-517</v>
      </c>
      <c r="AU5551" t="s">
        <v>78</v>
      </c>
      <c r="AV5551" t="s">
        <v>79</v>
      </c>
      <c r="AX5551" t="s">
        <v>81</v>
      </c>
      <c r="AY5551" t="s">
        <v>124</v>
      </c>
      <c r="AZ5551" t="s">
        <v>96</v>
      </c>
      <c r="BA5551" t="s">
        <v>76</v>
      </c>
      <c r="BB5551" t="s">
        <v>104</v>
      </c>
      <c r="BC5551">
        <v>45</v>
      </c>
      <c r="BD5551" t="s">
        <v>105</v>
      </c>
      <c r="BE5551">
        <v>12</v>
      </c>
      <c r="BF5551" t="s">
        <v>147</v>
      </c>
      <c r="BG5551" t="s">
        <v>106</v>
      </c>
      <c r="BH5551">
        <v>365243</v>
      </c>
      <c r="BI5551">
        <v>-479</v>
      </c>
      <c r="BJ5551">
        <v>-149</v>
      </c>
      <c r="BK5551">
        <v>-389</v>
      </c>
      <c r="BL5551">
        <v>-386</v>
      </c>
      <c r="BM5551">
        <v>0</v>
      </c>
    </row>
    <row r="5552" spans="1:65" x14ac:dyDescent="0.3">
      <c r="A5552">
        <v>147431</v>
      </c>
      <c r="B5552">
        <v>0</v>
      </c>
      <c r="C5552" t="s">
        <v>99</v>
      </c>
      <c r="D5552" t="s">
        <v>88</v>
      </c>
      <c r="E5552" t="s">
        <v>67</v>
      </c>
      <c r="F5552" t="s">
        <v>68</v>
      </c>
      <c r="G5552">
        <v>0</v>
      </c>
      <c r="H5552">
        <v>117000</v>
      </c>
      <c r="I5552">
        <v>360000</v>
      </c>
      <c r="J5552" t="s">
        <v>69</v>
      </c>
      <c r="K5552" t="s">
        <v>90</v>
      </c>
      <c r="L5552" t="s">
        <v>91</v>
      </c>
      <c r="M5552" t="s">
        <v>72</v>
      </c>
      <c r="N5552">
        <v>8.0680000000000005E-3</v>
      </c>
      <c r="O5552">
        <v>16386</v>
      </c>
      <c r="P5552">
        <v>4135</v>
      </c>
      <c r="Q5552">
        <v>5330</v>
      </c>
      <c r="R5552">
        <v>4411</v>
      </c>
      <c r="S5552">
        <v>3</v>
      </c>
      <c r="T5552">
        <v>3</v>
      </c>
      <c r="U5552" t="s">
        <v>94</v>
      </c>
      <c r="V5552">
        <v>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 t="s">
        <v>143</v>
      </c>
      <c r="AD5552">
        <v>1054192</v>
      </c>
      <c r="AE5552" t="s">
        <v>65</v>
      </c>
      <c r="AF5552">
        <v>20320.605</v>
      </c>
      <c r="AG5552">
        <v>450000</v>
      </c>
      <c r="AH5552">
        <v>512370</v>
      </c>
      <c r="AJ5552">
        <v>450000</v>
      </c>
      <c r="AK5552" t="s">
        <v>94</v>
      </c>
      <c r="AL5552">
        <v>5</v>
      </c>
      <c r="AM5552" t="s">
        <v>68</v>
      </c>
      <c r="AN5552">
        <v>1</v>
      </c>
      <c r="AR5552" t="s">
        <v>76</v>
      </c>
      <c r="AS5552" t="s">
        <v>77</v>
      </c>
      <c r="AT5552">
        <v>-833</v>
      </c>
      <c r="AU5552" t="s">
        <v>78</v>
      </c>
      <c r="AV5552" t="s">
        <v>79</v>
      </c>
      <c r="AW5552" t="s">
        <v>80</v>
      </c>
      <c r="AX5552" t="s">
        <v>81</v>
      </c>
      <c r="AY5552" t="s">
        <v>76</v>
      </c>
      <c r="AZ5552" t="s">
        <v>82</v>
      </c>
      <c r="BA5552" t="s">
        <v>116</v>
      </c>
      <c r="BB5552" t="s">
        <v>104</v>
      </c>
      <c r="BC5552">
        <v>38</v>
      </c>
      <c r="BD5552" t="s">
        <v>105</v>
      </c>
      <c r="BE5552">
        <v>36</v>
      </c>
      <c r="BF5552" t="s">
        <v>112</v>
      </c>
      <c r="BG5552" t="s">
        <v>118</v>
      </c>
      <c r="BH5552">
        <v>365243</v>
      </c>
      <c r="BI5552">
        <v>-803</v>
      </c>
      <c r="BJ5552">
        <v>247</v>
      </c>
      <c r="BK5552">
        <v>-713</v>
      </c>
      <c r="BL5552">
        <v>-705</v>
      </c>
      <c r="BM5552">
        <v>1</v>
      </c>
    </row>
    <row r="5553" spans="1:65" x14ac:dyDescent="0.3">
      <c r="A5553">
        <v>147435</v>
      </c>
      <c r="B5553">
        <v>0</v>
      </c>
      <c r="C5553" t="s">
        <v>65</v>
      </c>
      <c r="D5553" t="s">
        <v>88</v>
      </c>
      <c r="E5553" t="s">
        <v>67</v>
      </c>
      <c r="F5553" t="s">
        <v>68</v>
      </c>
      <c r="G5553">
        <v>0</v>
      </c>
      <c r="H5553">
        <v>162000</v>
      </c>
      <c r="I5553">
        <v>531000</v>
      </c>
      <c r="J5553" t="s">
        <v>89</v>
      </c>
      <c r="K5553" t="s">
        <v>70</v>
      </c>
      <c r="L5553" t="s">
        <v>91</v>
      </c>
      <c r="M5553" t="s">
        <v>72</v>
      </c>
      <c r="N5553">
        <v>9.3340000000000003E-3</v>
      </c>
      <c r="O5553">
        <v>18875</v>
      </c>
      <c r="P5553">
        <v>2778</v>
      </c>
      <c r="Q5553">
        <v>3350</v>
      </c>
      <c r="R5553">
        <v>2303</v>
      </c>
      <c r="S5553">
        <v>2</v>
      </c>
      <c r="T5553">
        <v>2</v>
      </c>
      <c r="U5553" t="s">
        <v>109</v>
      </c>
      <c r="V5553">
        <v>16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168</v>
      </c>
      <c r="AD5553">
        <v>1197489</v>
      </c>
      <c r="AE5553" t="s">
        <v>93</v>
      </c>
      <c r="AF5553">
        <v>24834.195</v>
      </c>
      <c r="AG5553">
        <v>246420</v>
      </c>
      <c r="AH5553">
        <v>246420</v>
      </c>
      <c r="AI5553">
        <v>0</v>
      </c>
      <c r="AJ5553">
        <v>246420</v>
      </c>
      <c r="AK5553" t="s">
        <v>125</v>
      </c>
      <c r="AL5553">
        <v>15</v>
      </c>
      <c r="AM5553" t="s">
        <v>68</v>
      </c>
      <c r="AN5553">
        <v>1</v>
      </c>
      <c r="AO5553">
        <v>0</v>
      </c>
      <c r="AR5553" t="s">
        <v>79</v>
      </c>
      <c r="AS5553" t="s">
        <v>77</v>
      </c>
      <c r="AT5553">
        <v>-374</v>
      </c>
      <c r="AU5553" t="s">
        <v>78</v>
      </c>
      <c r="AV5553" t="s">
        <v>79</v>
      </c>
      <c r="AX5553" t="s">
        <v>81</v>
      </c>
      <c r="AY5553" t="s">
        <v>157</v>
      </c>
      <c r="AZ5553" t="s">
        <v>96</v>
      </c>
      <c r="BA5553" t="s">
        <v>76</v>
      </c>
      <c r="BB5553" t="s">
        <v>84</v>
      </c>
      <c r="BC5553">
        <v>10</v>
      </c>
      <c r="BD5553" t="s">
        <v>157</v>
      </c>
      <c r="BE5553">
        <v>12</v>
      </c>
      <c r="BF5553" t="s">
        <v>147</v>
      </c>
      <c r="BG5553" t="s">
        <v>158</v>
      </c>
      <c r="BH5553">
        <v>365243</v>
      </c>
      <c r="BI5553">
        <v>-337</v>
      </c>
      <c r="BJ5553">
        <v>-7</v>
      </c>
      <c r="BK5553">
        <v>-7</v>
      </c>
      <c r="BL5553">
        <v>-5</v>
      </c>
      <c r="BM5553">
        <v>0</v>
      </c>
    </row>
    <row r="5554" spans="1:65" x14ac:dyDescent="0.3">
      <c r="A5554">
        <v>147437</v>
      </c>
      <c r="B5554">
        <v>0</v>
      </c>
      <c r="C5554" t="s">
        <v>65</v>
      </c>
      <c r="D5554" t="s">
        <v>66</v>
      </c>
      <c r="E5554" t="s">
        <v>68</v>
      </c>
      <c r="F5554" t="s">
        <v>68</v>
      </c>
      <c r="G5554">
        <v>0</v>
      </c>
      <c r="H5554">
        <v>225000</v>
      </c>
      <c r="I5554">
        <v>314100</v>
      </c>
      <c r="J5554" t="s">
        <v>89</v>
      </c>
      <c r="K5554" t="s">
        <v>70</v>
      </c>
      <c r="L5554" t="s">
        <v>71</v>
      </c>
      <c r="M5554" t="s">
        <v>72</v>
      </c>
      <c r="N5554">
        <v>3.5791999999999997E-2</v>
      </c>
      <c r="O5554">
        <v>20691</v>
      </c>
      <c r="P5554">
        <v>2555</v>
      </c>
      <c r="Q5554">
        <v>1046</v>
      </c>
      <c r="R5554">
        <v>4047</v>
      </c>
      <c r="S5554">
        <v>2</v>
      </c>
      <c r="T5554">
        <v>2</v>
      </c>
      <c r="U5554" t="s">
        <v>94</v>
      </c>
      <c r="V5554">
        <v>14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 t="s">
        <v>92</v>
      </c>
      <c r="AD5554">
        <v>1478096</v>
      </c>
      <c r="AE5554" t="s">
        <v>65</v>
      </c>
      <c r="AG5554">
        <v>0</v>
      </c>
      <c r="AH5554">
        <v>0</v>
      </c>
      <c r="AK5554" t="s">
        <v>109</v>
      </c>
      <c r="AL5554">
        <v>12</v>
      </c>
      <c r="AM5554" t="s">
        <v>68</v>
      </c>
      <c r="AN5554">
        <v>1</v>
      </c>
      <c r="AR5554" t="s">
        <v>76</v>
      </c>
      <c r="AS5554" t="s">
        <v>129</v>
      </c>
      <c r="AT5554">
        <v>-211</v>
      </c>
      <c r="AU5554" t="s">
        <v>76</v>
      </c>
      <c r="AV5554" t="s">
        <v>79</v>
      </c>
      <c r="AX5554" t="s">
        <v>81</v>
      </c>
      <c r="AY5554" t="s">
        <v>76</v>
      </c>
      <c r="AZ5554" t="s">
        <v>76</v>
      </c>
      <c r="BA5554" t="s">
        <v>76</v>
      </c>
      <c r="BB5554" t="s">
        <v>121</v>
      </c>
      <c r="BC5554">
        <v>-1</v>
      </c>
      <c r="BD5554" t="s">
        <v>76</v>
      </c>
      <c r="BF5554" t="s">
        <v>76</v>
      </c>
      <c r="BG5554" t="s">
        <v>82</v>
      </c>
    </row>
    <row r="5555" spans="1:65" x14ac:dyDescent="0.3">
      <c r="A5555">
        <v>147460</v>
      </c>
      <c r="B5555">
        <v>0</v>
      </c>
      <c r="C5555" t="s">
        <v>65</v>
      </c>
      <c r="D5555" t="s">
        <v>66</v>
      </c>
      <c r="E5555" t="s">
        <v>68</v>
      </c>
      <c r="F5555" t="s">
        <v>68</v>
      </c>
      <c r="G5555">
        <v>0</v>
      </c>
      <c r="H5555">
        <v>112500</v>
      </c>
      <c r="I5555">
        <v>384048</v>
      </c>
      <c r="J5555" t="s">
        <v>69</v>
      </c>
      <c r="K5555" t="s">
        <v>70</v>
      </c>
      <c r="L5555" t="s">
        <v>91</v>
      </c>
      <c r="M5555" t="s">
        <v>72</v>
      </c>
      <c r="N5555">
        <v>2.8663000000000001E-2</v>
      </c>
      <c r="O5555">
        <v>17215</v>
      </c>
      <c r="P5555">
        <v>2533</v>
      </c>
      <c r="Q5555">
        <v>11041</v>
      </c>
      <c r="R5555">
        <v>644</v>
      </c>
      <c r="S5555">
        <v>2</v>
      </c>
      <c r="T5555">
        <v>2</v>
      </c>
      <c r="U5555" t="s">
        <v>109</v>
      </c>
      <c r="V5555">
        <v>9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1</v>
      </c>
      <c r="AC5555" t="s">
        <v>173</v>
      </c>
      <c r="AD5555">
        <v>2179502</v>
      </c>
      <c r="AE5555" t="s">
        <v>93</v>
      </c>
      <c r="AF5555">
        <v>2121.3000000000002</v>
      </c>
      <c r="AG5555">
        <v>19602</v>
      </c>
      <c r="AH5555">
        <v>19093.5</v>
      </c>
      <c r="AI5555">
        <v>1962</v>
      </c>
      <c r="AJ5555">
        <v>19602</v>
      </c>
      <c r="AK5555" t="s">
        <v>123</v>
      </c>
      <c r="AL5555">
        <v>9</v>
      </c>
      <c r="AM5555" t="s">
        <v>68</v>
      </c>
      <c r="AN5555">
        <v>1</v>
      </c>
      <c r="AO5555">
        <v>0.101484</v>
      </c>
      <c r="AR5555" t="s">
        <v>79</v>
      </c>
      <c r="AS5555" t="s">
        <v>77</v>
      </c>
      <c r="AT5555">
        <v>-2664</v>
      </c>
      <c r="AU5555" t="s">
        <v>78</v>
      </c>
      <c r="AV5555" t="s">
        <v>79</v>
      </c>
      <c r="AW5555" t="s">
        <v>101</v>
      </c>
      <c r="AX5555" t="s">
        <v>102</v>
      </c>
      <c r="AY5555" t="s">
        <v>103</v>
      </c>
      <c r="AZ5555" t="s">
        <v>96</v>
      </c>
      <c r="BA5555" t="s">
        <v>76</v>
      </c>
      <c r="BB5555" t="s">
        <v>104</v>
      </c>
      <c r="BC5555">
        <v>117</v>
      </c>
      <c r="BD5555" t="s">
        <v>85</v>
      </c>
      <c r="BE5555">
        <v>10</v>
      </c>
      <c r="BF5555" t="s">
        <v>112</v>
      </c>
      <c r="BG5555" t="s">
        <v>98</v>
      </c>
      <c r="BH5555">
        <v>365243</v>
      </c>
      <c r="BI5555">
        <v>-2623</v>
      </c>
      <c r="BJ5555">
        <v>-2353</v>
      </c>
      <c r="BK5555">
        <v>-2353</v>
      </c>
      <c r="BL5555">
        <v>-2350</v>
      </c>
      <c r="BM5555">
        <v>1</v>
      </c>
    </row>
    <row r="5556" spans="1:65" x14ac:dyDescent="0.3">
      <c r="A5556">
        <v>147472</v>
      </c>
      <c r="B5556">
        <v>0</v>
      </c>
      <c r="C5556" t="s">
        <v>65</v>
      </c>
      <c r="D5556" t="s">
        <v>88</v>
      </c>
      <c r="E5556" t="s">
        <v>68</v>
      </c>
      <c r="F5556" t="s">
        <v>68</v>
      </c>
      <c r="G5556">
        <v>1</v>
      </c>
      <c r="H5556">
        <v>112500</v>
      </c>
      <c r="I5556">
        <v>508495.5</v>
      </c>
      <c r="J5556" t="s">
        <v>69</v>
      </c>
      <c r="K5556" t="s">
        <v>70</v>
      </c>
      <c r="L5556" t="s">
        <v>91</v>
      </c>
      <c r="M5556" t="s">
        <v>72</v>
      </c>
      <c r="N5556">
        <v>3.8180000000000002E-3</v>
      </c>
      <c r="O5556">
        <v>15063</v>
      </c>
      <c r="P5556">
        <v>1813</v>
      </c>
      <c r="Q5556">
        <v>2095</v>
      </c>
      <c r="R5556">
        <v>4238</v>
      </c>
      <c r="S5556">
        <v>2</v>
      </c>
      <c r="T5556">
        <v>2</v>
      </c>
      <c r="U5556" t="s">
        <v>75</v>
      </c>
      <c r="V5556">
        <v>6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 t="s">
        <v>92</v>
      </c>
      <c r="AD5556">
        <v>1205375</v>
      </c>
      <c r="AE5556" t="s">
        <v>93</v>
      </c>
      <c r="AF5556">
        <v>11715.3</v>
      </c>
      <c r="AG5556">
        <v>97987.5</v>
      </c>
      <c r="AH5556">
        <v>106609.5</v>
      </c>
      <c r="AI5556">
        <v>0</v>
      </c>
      <c r="AJ5556">
        <v>97987.5</v>
      </c>
      <c r="AK5556" t="s">
        <v>94</v>
      </c>
      <c r="AL5556">
        <v>7</v>
      </c>
      <c r="AM5556" t="s">
        <v>68</v>
      </c>
      <c r="AN5556">
        <v>1</v>
      </c>
      <c r="AO5556">
        <v>0</v>
      </c>
      <c r="AR5556" t="s">
        <v>79</v>
      </c>
      <c r="AS5556" t="s">
        <v>77</v>
      </c>
      <c r="AT5556">
        <v>-589</v>
      </c>
      <c r="AU5556" t="s">
        <v>78</v>
      </c>
      <c r="AV5556" t="s">
        <v>79</v>
      </c>
      <c r="AX5556" t="s">
        <v>81</v>
      </c>
      <c r="AY5556" t="s">
        <v>124</v>
      </c>
      <c r="AZ5556" t="s">
        <v>96</v>
      </c>
      <c r="BA5556" t="s">
        <v>76</v>
      </c>
      <c r="BB5556" t="s">
        <v>104</v>
      </c>
      <c r="BC5556">
        <v>25</v>
      </c>
      <c r="BD5556" t="s">
        <v>105</v>
      </c>
      <c r="BE5556">
        <v>10</v>
      </c>
      <c r="BF5556" t="s">
        <v>112</v>
      </c>
      <c r="BG5556" t="s">
        <v>208</v>
      </c>
      <c r="BH5556">
        <v>365243</v>
      </c>
      <c r="BI5556">
        <v>-549</v>
      </c>
      <c r="BJ5556">
        <v>-279</v>
      </c>
      <c r="BK5556">
        <v>-309</v>
      </c>
      <c r="BL5556">
        <v>-301</v>
      </c>
      <c r="BM5556">
        <v>0</v>
      </c>
    </row>
    <row r="5557" spans="1:65" x14ac:dyDescent="0.3">
      <c r="A5557">
        <v>147477</v>
      </c>
      <c r="B5557">
        <v>0</v>
      </c>
      <c r="C5557" t="s">
        <v>65</v>
      </c>
      <c r="D5557" t="s">
        <v>66</v>
      </c>
      <c r="E5557" t="s">
        <v>68</v>
      </c>
      <c r="F5557" t="s">
        <v>68</v>
      </c>
      <c r="G5557">
        <v>0</v>
      </c>
      <c r="H5557">
        <v>126000</v>
      </c>
      <c r="I5557">
        <v>497520</v>
      </c>
      <c r="J5557" t="s">
        <v>69</v>
      </c>
      <c r="K5557" t="s">
        <v>70</v>
      </c>
      <c r="L5557" t="s">
        <v>91</v>
      </c>
      <c r="M5557" t="s">
        <v>72</v>
      </c>
      <c r="N5557">
        <v>3.1220000000000002E-3</v>
      </c>
      <c r="O5557">
        <v>17153</v>
      </c>
      <c r="P5557">
        <v>673</v>
      </c>
      <c r="Q5557">
        <v>407</v>
      </c>
      <c r="R5557">
        <v>709</v>
      </c>
      <c r="S5557">
        <v>3</v>
      </c>
      <c r="T5557">
        <v>3</v>
      </c>
      <c r="U5557" t="s">
        <v>73</v>
      </c>
      <c r="V5557">
        <v>9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 t="s">
        <v>92</v>
      </c>
      <c r="AD5557">
        <v>2828704</v>
      </c>
      <c r="AE5557" t="s">
        <v>65</v>
      </c>
      <c r="AF5557">
        <v>62564.67</v>
      </c>
      <c r="AG5557">
        <v>913500</v>
      </c>
      <c r="AH5557">
        <v>953293.5</v>
      </c>
      <c r="AJ5557">
        <v>913500</v>
      </c>
      <c r="AK5557" t="s">
        <v>73</v>
      </c>
      <c r="AL5557">
        <v>12</v>
      </c>
      <c r="AM5557" t="s">
        <v>68</v>
      </c>
      <c r="AN5557">
        <v>1</v>
      </c>
      <c r="AR5557" t="s">
        <v>152</v>
      </c>
      <c r="AS5557" t="s">
        <v>114</v>
      </c>
      <c r="AT5557">
        <v>-349</v>
      </c>
      <c r="AU5557" t="s">
        <v>78</v>
      </c>
      <c r="AV5557" t="s">
        <v>226</v>
      </c>
      <c r="AW5557" t="s">
        <v>80</v>
      </c>
      <c r="AX5557" t="s">
        <v>81</v>
      </c>
      <c r="AY5557" t="s">
        <v>76</v>
      </c>
      <c r="AZ5557" t="s">
        <v>82</v>
      </c>
      <c r="BA5557" t="s">
        <v>83</v>
      </c>
      <c r="BB5557" t="s">
        <v>121</v>
      </c>
      <c r="BC5557">
        <v>-1</v>
      </c>
      <c r="BD5557" t="s">
        <v>76</v>
      </c>
      <c r="BE5557">
        <v>18</v>
      </c>
      <c r="BF5557" t="s">
        <v>112</v>
      </c>
      <c r="BG5557" t="s">
        <v>150</v>
      </c>
    </row>
    <row r="5558" spans="1:65" x14ac:dyDescent="0.3">
      <c r="A5558">
        <v>147480</v>
      </c>
      <c r="B5558">
        <v>1</v>
      </c>
      <c r="C5558" t="s">
        <v>65</v>
      </c>
      <c r="D5558" t="s">
        <v>66</v>
      </c>
      <c r="E5558" t="s">
        <v>67</v>
      </c>
      <c r="F5558" t="s">
        <v>68</v>
      </c>
      <c r="G5558">
        <v>0</v>
      </c>
      <c r="H5558">
        <v>112500</v>
      </c>
      <c r="I5558">
        <v>545040</v>
      </c>
      <c r="J5558" t="s">
        <v>89</v>
      </c>
      <c r="K5558" t="s">
        <v>70</v>
      </c>
      <c r="L5558" t="s">
        <v>71</v>
      </c>
      <c r="M5558" t="s">
        <v>107</v>
      </c>
      <c r="N5558">
        <v>3.1329000000000003E-2</v>
      </c>
      <c r="O5558">
        <v>10509</v>
      </c>
      <c r="P5558">
        <v>164</v>
      </c>
      <c r="Q5558">
        <v>4528</v>
      </c>
      <c r="R5558">
        <v>3193</v>
      </c>
      <c r="S5558">
        <v>2</v>
      </c>
      <c r="T5558">
        <v>2</v>
      </c>
      <c r="U5558" t="s">
        <v>125</v>
      </c>
      <c r="V5558">
        <v>11</v>
      </c>
      <c r="W5558">
        <v>0</v>
      </c>
      <c r="X5558">
        <v>0</v>
      </c>
      <c r="Y5558">
        <v>0</v>
      </c>
      <c r="Z5558">
        <v>1</v>
      </c>
      <c r="AA5558">
        <v>1</v>
      </c>
      <c r="AB5558">
        <v>0</v>
      </c>
      <c r="AC5558" t="s">
        <v>174</v>
      </c>
      <c r="AD5558">
        <v>1715749</v>
      </c>
      <c r="AE5558" t="s">
        <v>99</v>
      </c>
      <c r="AF5558">
        <v>11250</v>
      </c>
      <c r="AG5558">
        <v>225000</v>
      </c>
      <c r="AH5558">
        <v>225000</v>
      </c>
      <c r="AJ5558">
        <v>225000</v>
      </c>
      <c r="AK5558" t="s">
        <v>123</v>
      </c>
      <c r="AL5558">
        <v>19</v>
      </c>
      <c r="AM5558" t="s">
        <v>68</v>
      </c>
      <c r="AN5558">
        <v>1</v>
      </c>
      <c r="AR5558" t="s">
        <v>79</v>
      </c>
      <c r="AS5558" t="s">
        <v>77</v>
      </c>
      <c r="AT5558">
        <v>-491</v>
      </c>
      <c r="AU5558" t="s">
        <v>76</v>
      </c>
      <c r="AV5558" t="s">
        <v>79</v>
      </c>
      <c r="AX5558" t="s">
        <v>81</v>
      </c>
      <c r="AY5558" t="s">
        <v>76</v>
      </c>
      <c r="AZ5558" t="s">
        <v>131</v>
      </c>
      <c r="BA5558" t="s">
        <v>83</v>
      </c>
      <c r="BB5558" t="s">
        <v>117</v>
      </c>
      <c r="BC5558">
        <v>4</v>
      </c>
      <c r="BD5558" t="s">
        <v>76</v>
      </c>
      <c r="BE5558">
        <v>0</v>
      </c>
      <c r="BF5558" t="s">
        <v>76</v>
      </c>
      <c r="BG5558" t="s">
        <v>132</v>
      </c>
      <c r="BH5558">
        <v>365243</v>
      </c>
      <c r="BI5558">
        <v>365243</v>
      </c>
      <c r="BJ5558">
        <v>365243</v>
      </c>
      <c r="BK5558">
        <v>365243</v>
      </c>
      <c r="BL5558">
        <v>-49</v>
      </c>
      <c r="BM5558">
        <v>0</v>
      </c>
    </row>
    <row r="5559" spans="1:65" x14ac:dyDescent="0.3">
      <c r="A5559">
        <v>147481</v>
      </c>
      <c r="B5559">
        <v>0</v>
      </c>
      <c r="C5559" t="s">
        <v>65</v>
      </c>
      <c r="D5559" t="s">
        <v>88</v>
      </c>
      <c r="E5559" t="s">
        <v>67</v>
      </c>
      <c r="F5559" t="s">
        <v>68</v>
      </c>
      <c r="G5559">
        <v>0</v>
      </c>
      <c r="H5559">
        <v>45000</v>
      </c>
      <c r="I5559">
        <v>225000</v>
      </c>
      <c r="J5559" t="s">
        <v>69</v>
      </c>
      <c r="K5559" t="s">
        <v>70</v>
      </c>
      <c r="L5559" t="s">
        <v>91</v>
      </c>
      <c r="M5559" t="s">
        <v>72</v>
      </c>
      <c r="N5559">
        <v>2.8663000000000001E-2</v>
      </c>
      <c r="O5559">
        <v>18761</v>
      </c>
      <c r="P5559">
        <v>3513</v>
      </c>
      <c r="Q5559">
        <v>8431</v>
      </c>
      <c r="R5559">
        <v>2282</v>
      </c>
      <c r="S5559">
        <v>2</v>
      </c>
      <c r="T5559">
        <v>2</v>
      </c>
      <c r="U5559" t="s">
        <v>123</v>
      </c>
      <c r="V5559">
        <v>11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168</v>
      </c>
      <c r="AD5559">
        <v>2491758</v>
      </c>
      <c r="AE5559" t="s">
        <v>93</v>
      </c>
      <c r="AF5559">
        <v>29326.724999999999</v>
      </c>
      <c r="AG5559">
        <v>517500</v>
      </c>
      <c r="AH5559">
        <v>517500</v>
      </c>
      <c r="AI5559">
        <v>0</v>
      </c>
      <c r="AJ5559">
        <v>517500</v>
      </c>
      <c r="AK5559" t="s">
        <v>75</v>
      </c>
      <c r="AL5559">
        <v>14</v>
      </c>
      <c r="AM5559" t="s">
        <v>68</v>
      </c>
      <c r="AN5559">
        <v>1</v>
      </c>
      <c r="AO5559">
        <v>0</v>
      </c>
      <c r="AR5559" t="s">
        <v>79</v>
      </c>
      <c r="AS5559" t="s">
        <v>77</v>
      </c>
      <c r="AT5559">
        <v>-379</v>
      </c>
      <c r="AU5559" t="s">
        <v>78</v>
      </c>
      <c r="AV5559" t="s">
        <v>79</v>
      </c>
      <c r="AX5559" t="s">
        <v>81</v>
      </c>
      <c r="AY5559" t="s">
        <v>190</v>
      </c>
      <c r="AZ5559" t="s">
        <v>96</v>
      </c>
      <c r="BA5559" t="s">
        <v>76</v>
      </c>
      <c r="BB5559" t="s">
        <v>138</v>
      </c>
      <c r="BC5559">
        <v>0</v>
      </c>
      <c r="BD5559" t="s">
        <v>191</v>
      </c>
      <c r="BE5559">
        <v>24</v>
      </c>
      <c r="BF5559" t="s">
        <v>147</v>
      </c>
      <c r="BG5559" t="s">
        <v>158</v>
      </c>
      <c r="BH5559">
        <v>365243</v>
      </c>
      <c r="BI5559">
        <v>-348</v>
      </c>
      <c r="BJ5559">
        <v>342</v>
      </c>
      <c r="BK5559">
        <v>365243</v>
      </c>
      <c r="BL5559">
        <v>365243</v>
      </c>
      <c r="BM5559">
        <v>0</v>
      </c>
    </row>
    <row r="5560" spans="1:65" x14ac:dyDescent="0.3">
      <c r="A5560">
        <v>147505</v>
      </c>
      <c r="B5560">
        <v>0</v>
      </c>
      <c r="C5560" t="s">
        <v>65</v>
      </c>
      <c r="D5560" t="s">
        <v>88</v>
      </c>
      <c r="E5560" t="s">
        <v>68</v>
      </c>
      <c r="F5560" t="s">
        <v>68</v>
      </c>
      <c r="G5560">
        <v>0</v>
      </c>
      <c r="H5560">
        <v>225000</v>
      </c>
      <c r="I5560">
        <v>571446</v>
      </c>
      <c r="J5560" t="s">
        <v>89</v>
      </c>
      <c r="K5560" t="s">
        <v>90</v>
      </c>
      <c r="L5560" t="s">
        <v>71</v>
      </c>
      <c r="M5560" t="s">
        <v>72</v>
      </c>
      <c r="N5560">
        <v>6.8519999999999996E-3</v>
      </c>
      <c r="O5560">
        <v>19036</v>
      </c>
      <c r="P5560">
        <v>2087</v>
      </c>
      <c r="Q5560">
        <v>4012</v>
      </c>
      <c r="R5560">
        <v>2587</v>
      </c>
      <c r="S5560">
        <v>3</v>
      </c>
      <c r="T5560">
        <v>3</v>
      </c>
      <c r="U5560" t="s">
        <v>109</v>
      </c>
      <c r="V5560">
        <v>7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 t="s">
        <v>108</v>
      </c>
      <c r="AD5560">
        <v>2270736</v>
      </c>
      <c r="AE5560" t="s">
        <v>93</v>
      </c>
      <c r="AF5560">
        <v>3679.1550000000002</v>
      </c>
      <c r="AG5560">
        <v>22149</v>
      </c>
      <c r="AH5560">
        <v>19930.5</v>
      </c>
      <c r="AI5560">
        <v>2218.5</v>
      </c>
      <c r="AJ5560">
        <v>22149</v>
      </c>
      <c r="AK5560" t="s">
        <v>123</v>
      </c>
      <c r="AL5560">
        <v>9</v>
      </c>
      <c r="AM5560" t="s">
        <v>68</v>
      </c>
      <c r="AN5560">
        <v>1</v>
      </c>
      <c r="AO5560">
        <v>0.109086107</v>
      </c>
      <c r="AR5560" t="s">
        <v>79</v>
      </c>
      <c r="AS5560" t="s">
        <v>77</v>
      </c>
      <c r="AT5560">
        <v>-2188</v>
      </c>
      <c r="AU5560" t="s">
        <v>76</v>
      </c>
      <c r="AV5560" t="s">
        <v>79</v>
      </c>
      <c r="AW5560" t="s">
        <v>101</v>
      </c>
      <c r="AX5560" t="s">
        <v>102</v>
      </c>
      <c r="AY5560" t="s">
        <v>95</v>
      </c>
      <c r="AZ5560" t="s">
        <v>96</v>
      </c>
      <c r="BA5560" t="s">
        <v>76</v>
      </c>
      <c r="BB5560" t="s">
        <v>138</v>
      </c>
      <c r="BC5560">
        <v>110</v>
      </c>
      <c r="BD5560" t="s">
        <v>85</v>
      </c>
      <c r="BE5560">
        <v>6</v>
      </c>
      <c r="BF5560" t="s">
        <v>147</v>
      </c>
      <c r="BG5560" t="s">
        <v>151</v>
      </c>
      <c r="BH5560">
        <v>365243</v>
      </c>
      <c r="BI5560">
        <v>-2155</v>
      </c>
      <c r="BJ5560">
        <v>-2005</v>
      </c>
      <c r="BK5560">
        <v>-2065</v>
      </c>
      <c r="BL5560">
        <v>-2056</v>
      </c>
      <c r="BM5560">
        <v>0</v>
      </c>
    </row>
    <row r="5561" spans="1:65" x14ac:dyDescent="0.3">
      <c r="A5561">
        <v>147521</v>
      </c>
      <c r="B5561">
        <v>1</v>
      </c>
      <c r="C5561" t="s">
        <v>65</v>
      </c>
      <c r="D5561" t="s">
        <v>88</v>
      </c>
      <c r="E5561" t="s">
        <v>67</v>
      </c>
      <c r="F5561" t="s">
        <v>68</v>
      </c>
      <c r="G5561">
        <v>0</v>
      </c>
      <c r="H5561">
        <v>360000</v>
      </c>
      <c r="I5561">
        <v>547272</v>
      </c>
      <c r="J5561" t="s">
        <v>69</v>
      </c>
      <c r="K5561" t="s">
        <v>90</v>
      </c>
      <c r="L5561" t="s">
        <v>91</v>
      </c>
      <c r="M5561" t="s">
        <v>72</v>
      </c>
      <c r="N5561">
        <v>2.0712999999999999E-2</v>
      </c>
      <c r="O5561">
        <v>17939</v>
      </c>
      <c r="P5561">
        <v>2875</v>
      </c>
      <c r="Q5561">
        <v>8064</v>
      </c>
      <c r="R5561">
        <v>1488</v>
      </c>
      <c r="S5561">
        <v>3</v>
      </c>
      <c r="T5561">
        <v>2</v>
      </c>
      <c r="U5561" t="s">
        <v>120</v>
      </c>
      <c r="V5561">
        <v>14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 t="s">
        <v>92</v>
      </c>
      <c r="AD5561">
        <v>1651322</v>
      </c>
      <c r="AE5561" t="s">
        <v>65</v>
      </c>
      <c r="AF5561">
        <v>37555.425000000003</v>
      </c>
      <c r="AG5561">
        <v>1192500</v>
      </c>
      <c r="AH5561">
        <v>1365651</v>
      </c>
      <c r="AJ5561">
        <v>1192500</v>
      </c>
      <c r="AK5561" t="s">
        <v>94</v>
      </c>
      <c r="AL5561">
        <v>11</v>
      </c>
      <c r="AM5561" t="s">
        <v>68</v>
      </c>
      <c r="AN5561">
        <v>1</v>
      </c>
      <c r="AR5561" t="s">
        <v>76</v>
      </c>
      <c r="AS5561" t="s">
        <v>114</v>
      </c>
      <c r="AT5561">
        <v>-347</v>
      </c>
      <c r="AU5561" t="s">
        <v>78</v>
      </c>
      <c r="AV5561" t="s">
        <v>115</v>
      </c>
      <c r="AW5561" t="s">
        <v>80</v>
      </c>
      <c r="AX5561" t="s">
        <v>81</v>
      </c>
      <c r="AY5561" t="s">
        <v>76</v>
      </c>
      <c r="AZ5561" t="s">
        <v>82</v>
      </c>
      <c r="BA5561" t="s">
        <v>116</v>
      </c>
      <c r="BB5561" t="s">
        <v>121</v>
      </c>
      <c r="BC5561">
        <v>-1</v>
      </c>
      <c r="BD5561" t="s">
        <v>76</v>
      </c>
      <c r="BE5561">
        <v>60</v>
      </c>
      <c r="BF5561" t="s">
        <v>112</v>
      </c>
      <c r="BG5561" t="s">
        <v>118</v>
      </c>
    </row>
    <row r="5562" spans="1:65" x14ac:dyDescent="0.3">
      <c r="A5562">
        <v>147525</v>
      </c>
      <c r="B5562">
        <v>0</v>
      </c>
      <c r="C5562" t="s">
        <v>65</v>
      </c>
      <c r="D5562" t="s">
        <v>88</v>
      </c>
      <c r="E5562" t="s">
        <v>67</v>
      </c>
      <c r="F5562" t="s">
        <v>68</v>
      </c>
      <c r="G5562">
        <v>0</v>
      </c>
      <c r="H5562">
        <v>112500</v>
      </c>
      <c r="I5562">
        <v>254700</v>
      </c>
      <c r="J5562" t="s">
        <v>113</v>
      </c>
      <c r="K5562" t="s">
        <v>186</v>
      </c>
      <c r="L5562" t="s">
        <v>119</v>
      </c>
      <c r="M5562" t="s">
        <v>72</v>
      </c>
      <c r="N5562">
        <v>1.5221E-2</v>
      </c>
      <c r="O5562">
        <v>23918</v>
      </c>
      <c r="P5562">
        <v>365243</v>
      </c>
      <c r="Q5562">
        <v>2865</v>
      </c>
      <c r="R5562">
        <v>4999</v>
      </c>
      <c r="S5562">
        <v>2</v>
      </c>
      <c r="T5562">
        <v>2</v>
      </c>
      <c r="U5562" t="s">
        <v>94</v>
      </c>
      <c r="V5562">
        <v>10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 t="s">
        <v>76</v>
      </c>
      <c r="AD5562">
        <v>2825935</v>
      </c>
      <c r="AE5562" t="s">
        <v>93</v>
      </c>
      <c r="AF5562">
        <v>14257.395</v>
      </c>
      <c r="AG5562">
        <v>130950</v>
      </c>
      <c r="AH5562">
        <v>150394.5</v>
      </c>
      <c r="AI5562">
        <v>0</v>
      </c>
      <c r="AJ5562">
        <v>130950</v>
      </c>
      <c r="AK5562" t="s">
        <v>123</v>
      </c>
      <c r="AL5562">
        <v>12</v>
      </c>
      <c r="AM5562" t="s">
        <v>68</v>
      </c>
      <c r="AN5562">
        <v>1</v>
      </c>
      <c r="AO5562">
        <v>0</v>
      </c>
      <c r="AR5562" t="s">
        <v>79</v>
      </c>
      <c r="AS5562" t="s">
        <v>114</v>
      </c>
      <c r="AT5562">
        <v>-1825</v>
      </c>
      <c r="AU5562" t="s">
        <v>78</v>
      </c>
      <c r="AV5562" t="s">
        <v>165</v>
      </c>
      <c r="AW5562" t="s">
        <v>110</v>
      </c>
      <c r="AX5562" t="s">
        <v>161</v>
      </c>
      <c r="AY5562" t="s">
        <v>157</v>
      </c>
      <c r="AZ5562" t="s">
        <v>96</v>
      </c>
      <c r="BA5562" t="s">
        <v>76</v>
      </c>
      <c r="BB5562" t="s">
        <v>138</v>
      </c>
      <c r="BC5562">
        <v>5</v>
      </c>
      <c r="BD5562" t="s">
        <v>157</v>
      </c>
      <c r="BE5562">
        <v>18</v>
      </c>
      <c r="BF5562" t="s">
        <v>86</v>
      </c>
      <c r="BG5562" t="s">
        <v>158</v>
      </c>
    </row>
    <row r="5563" spans="1:65" x14ac:dyDescent="0.3">
      <c r="A5563">
        <v>147532</v>
      </c>
      <c r="B5563">
        <v>1</v>
      </c>
      <c r="C5563" t="s">
        <v>65</v>
      </c>
      <c r="D5563" t="s">
        <v>88</v>
      </c>
      <c r="E5563" t="s">
        <v>67</v>
      </c>
      <c r="F5563" t="s">
        <v>68</v>
      </c>
      <c r="G5563">
        <v>0</v>
      </c>
      <c r="H5563">
        <v>135000</v>
      </c>
      <c r="I5563">
        <v>640080</v>
      </c>
      <c r="J5563" t="s">
        <v>69</v>
      </c>
      <c r="K5563" t="s">
        <v>186</v>
      </c>
      <c r="L5563" t="s">
        <v>91</v>
      </c>
      <c r="M5563" t="s">
        <v>72</v>
      </c>
      <c r="N5563">
        <v>9.6570000000000007E-3</v>
      </c>
      <c r="O5563">
        <v>19826</v>
      </c>
      <c r="P5563">
        <v>977</v>
      </c>
      <c r="Q5563">
        <v>590</v>
      </c>
      <c r="R5563">
        <v>3265</v>
      </c>
      <c r="S5563">
        <v>2</v>
      </c>
      <c r="T5563">
        <v>2</v>
      </c>
      <c r="U5563" t="s">
        <v>73</v>
      </c>
      <c r="V5563">
        <v>9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1</v>
      </c>
      <c r="AC5563" t="s">
        <v>170</v>
      </c>
      <c r="AD5563">
        <v>2326924</v>
      </c>
      <c r="AE5563" t="s">
        <v>99</v>
      </c>
      <c r="AF5563">
        <v>2250</v>
      </c>
      <c r="AG5563">
        <v>45000</v>
      </c>
      <c r="AH5563">
        <v>45000</v>
      </c>
      <c r="AJ5563">
        <v>45000</v>
      </c>
      <c r="AK5563" t="s">
        <v>109</v>
      </c>
      <c r="AL5563">
        <v>11</v>
      </c>
      <c r="AM5563" t="s">
        <v>68</v>
      </c>
      <c r="AN5563">
        <v>1</v>
      </c>
      <c r="AR5563" t="s">
        <v>79</v>
      </c>
      <c r="AS5563" t="s">
        <v>114</v>
      </c>
      <c r="AT5563">
        <v>-244</v>
      </c>
      <c r="AU5563" t="s">
        <v>76</v>
      </c>
      <c r="AV5563" t="s">
        <v>115</v>
      </c>
      <c r="AW5563" t="s">
        <v>80</v>
      </c>
      <c r="AX5563" t="s">
        <v>81</v>
      </c>
      <c r="AY5563" t="s">
        <v>76</v>
      </c>
      <c r="AZ5563" t="s">
        <v>131</v>
      </c>
      <c r="BA5563" t="s">
        <v>83</v>
      </c>
      <c r="BB5563" t="s">
        <v>104</v>
      </c>
      <c r="BC5563">
        <v>25</v>
      </c>
      <c r="BD5563" t="s">
        <v>105</v>
      </c>
      <c r="BE5563">
        <v>0</v>
      </c>
      <c r="BF5563" t="s">
        <v>76</v>
      </c>
      <c r="BG5563" t="s">
        <v>132</v>
      </c>
    </row>
    <row r="5564" spans="1:65" x14ac:dyDescent="0.3">
      <c r="A5564">
        <v>147533</v>
      </c>
      <c r="B5564">
        <v>0</v>
      </c>
      <c r="C5564" t="s">
        <v>65</v>
      </c>
      <c r="D5564" t="s">
        <v>66</v>
      </c>
      <c r="E5564" t="s">
        <v>67</v>
      </c>
      <c r="F5564" t="s">
        <v>68</v>
      </c>
      <c r="G5564">
        <v>0</v>
      </c>
      <c r="H5564">
        <v>353250</v>
      </c>
      <c r="I5564">
        <v>805536</v>
      </c>
      <c r="J5564" t="s">
        <v>69</v>
      </c>
      <c r="K5564" t="s">
        <v>70</v>
      </c>
      <c r="L5564" t="s">
        <v>91</v>
      </c>
      <c r="M5564" t="s">
        <v>72</v>
      </c>
      <c r="N5564">
        <v>2.0712999999999999E-2</v>
      </c>
      <c r="O5564">
        <v>20528</v>
      </c>
      <c r="P5564">
        <v>1874</v>
      </c>
      <c r="Q5564">
        <v>1275</v>
      </c>
      <c r="R5564">
        <v>3997</v>
      </c>
      <c r="S5564">
        <v>3</v>
      </c>
      <c r="T5564">
        <v>1</v>
      </c>
      <c r="U5564" t="s">
        <v>109</v>
      </c>
      <c r="V5564">
        <v>13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 t="s">
        <v>201</v>
      </c>
      <c r="AD5564">
        <v>1947644</v>
      </c>
      <c r="AE5564" t="s">
        <v>99</v>
      </c>
      <c r="AF5564">
        <v>22500</v>
      </c>
      <c r="AG5564">
        <v>450000</v>
      </c>
      <c r="AH5564">
        <v>450000</v>
      </c>
      <c r="AJ5564">
        <v>450000</v>
      </c>
      <c r="AK5564" t="s">
        <v>109</v>
      </c>
      <c r="AL5564">
        <v>8</v>
      </c>
      <c r="AM5564" t="s">
        <v>68</v>
      </c>
      <c r="AN5564">
        <v>1</v>
      </c>
      <c r="AR5564" t="s">
        <v>79</v>
      </c>
      <c r="AS5564" t="s">
        <v>77</v>
      </c>
      <c r="AT5564">
        <v>-616</v>
      </c>
      <c r="AU5564" t="s">
        <v>76</v>
      </c>
      <c r="AV5564" t="s">
        <v>79</v>
      </c>
      <c r="AX5564" t="s">
        <v>81</v>
      </c>
      <c r="AY5564" t="s">
        <v>76</v>
      </c>
      <c r="AZ5564" t="s">
        <v>131</v>
      </c>
      <c r="BA5564" t="s">
        <v>116</v>
      </c>
      <c r="BB5564" t="s">
        <v>121</v>
      </c>
      <c r="BC5564">
        <v>-1</v>
      </c>
      <c r="BD5564" t="s">
        <v>76</v>
      </c>
      <c r="BE5564">
        <v>0</v>
      </c>
      <c r="BF5564" t="s">
        <v>76</v>
      </c>
      <c r="BG5564" t="s">
        <v>160</v>
      </c>
      <c r="BH5564">
        <v>365243</v>
      </c>
      <c r="BI5564">
        <v>365243</v>
      </c>
      <c r="BJ5564">
        <v>365243</v>
      </c>
      <c r="BK5564">
        <v>365243</v>
      </c>
      <c r="BL5564">
        <v>-178</v>
      </c>
      <c r="BM5564">
        <v>0</v>
      </c>
    </row>
    <row r="5565" spans="1:65" x14ac:dyDescent="0.3">
      <c r="A5565">
        <v>147557</v>
      </c>
      <c r="B5565">
        <v>0</v>
      </c>
      <c r="C5565" t="s">
        <v>65</v>
      </c>
      <c r="D5565" t="s">
        <v>88</v>
      </c>
      <c r="E5565" t="s">
        <v>67</v>
      </c>
      <c r="F5565" t="s">
        <v>67</v>
      </c>
      <c r="G5565">
        <v>0</v>
      </c>
      <c r="H5565">
        <v>157500</v>
      </c>
      <c r="I5565">
        <v>237204</v>
      </c>
      <c r="J5565" t="s">
        <v>89</v>
      </c>
      <c r="K5565" t="s">
        <v>70</v>
      </c>
      <c r="L5565" t="s">
        <v>71</v>
      </c>
      <c r="M5565" t="s">
        <v>169</v>
      </c>
      <c r="N5565">
        <v>6.2329999999999998E-3</v>
      </c>
      <c r="O5565">
        <v>10604</v>
      </c>
      <c r="P5565">
        <v>975</v>
      </c>
      <c r="Q5565">
        <v>2964</v>
      </c>
      <c r="R5565">
        <v>3213</v>
      </c>
      <c r="S5565">
        <v>2</v>
      </c>
      <c r="T5565">
        <v>2</v>
      </c>
      <c r="U5565" t="s">
        <v>125</v>
      </c>
      <c r="V5565">
        <v>10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 t="s">
        <v>92</v>
      </c>
      <c r="AD5565">
        <v>1886779</v>
      </c>
      <c r="AE5565" t="s">
        <v>93</v>
      </c>
      <c r="AF5565">
        <v>5689.0349999999999</v>
      </c>
      <c r="AG5565">
        <v>25605</v>
      </c>
      <c r="AH5565">
        <v>27261</v>
      </c>
      <c r="AI5565">
        <v>2560.5</v>
      </c>
      <c r="AJ5565">
        <v>25605</v>
      </c>
      <c r="AK5565" t="s">
        <v>75</v>
      </c>
      <c r="AL5565">
        <v>16</v>
      </c>
      <c r="AM5565" t="s">
        <v>68</v>
      </c>
      <c r="AN5565">
        <v>1</v>
      </c>
      <c r="AO5565">
        <v>9.3510294999999993E-2</v>
      </c>
      <c r="AR5565" t="s">
        <v>79</v>
      </c>
      <c r="AS5565" t="s">
        <v>77</v>
      </c>
      <c r="AT5565">
        <v>-1479</v>
      </c>
      <c r="AU5565" t="s">
        <v>78</v>
      </c>
      <c r="AV5565" t="s">
        <v>79</v>
      </c>
      <c r="AW5565" t="s">
        <v>80</v>
      </c>
      <c r="AX5565" t="s">
        <v>81</v>
      </c>
      <c r="AY5565" t="s">
        <v>124</v>
      </c>
      <c r="AZ5565" t="s">
        <v>96</v>
      </c>
      <c r="BA5565" t="s">
        <v>76</v>
      </c>
      <c r="BB5565" t="s">
        <v>104</v>
      </c>
      <c r="BC5565">
        <v>49</v>
      </c>
      <c r="BD5565" t="s">
        <v>105</v>
      </c>
      <c r="BE5565">
        <v>6</v>
      </c>
      <c r="BF5565" t="s">
        <v>86</v>
      </c>
      <c r="BG5565" t="s">
        <v>106</v>
      </c>
      <c r="BH5565">
        <v>365243</v>
      </c>
      <c r="BI5565">
        <v>-1448</v>
      </c>
      <c r="BJ5565">
        <v>-1298</v>
      </c>
      <c r="BK5565">
        <v>-1328</v>
      </c>
      <c r="BL5565">
        <v>-1325</v>
      </c>
      <c r="BM5565">
        <v>0</v>
      </c>
    </row>
    <row r="5566" spans="1:65" x14ac:dyDescent="0.3">
      <c r="A5566">
        <v>147567</v>
      </c>
      <c r="B5566">
        <v>0</v>
      </c>
      <c r="C5566" t="s">
        <v>65</v>
      </c>
      <c r="D5566" t="s">
        <v>66</v>
      </c>
      <c r="E5566" t="s">
        <v>68</v>
      </c>
      <c r="F5566" t="s">
        <v>67</v>
      </c>
      <c r="G5566">
        <v>1</v>
      </c>
      <c r="H5566">
        <v>135000</v>
      </c>
      <c r="I5566">
        <v>900000</v>
      </c>
      <c r="J5566" t="s">
        <v>69</v>
      </c>
      <c r="K5566" t="s">
        <v>70</v>
      </c>
      <c r="L5566" t="s">
        <v>91</v>
      </c>
      <c r="M5566" t="s">
        <v>72</v>
      </c>
      <c r="N5566">
        <v>2.6391999999999999E-2</v>
      </c>
      <c r="O5566">
        <v>14696</v>
      </c>
      <c r="P5566">
        <v>323</v>
      </c>
      <c r="Q5566">
        <v>5821</v>
      </c>
      <c r="R5566">
        <v>1765</v>
      </c>
      <c r="S5566">
        <v>2</v>
      </c>
      <c r="T5566">
        <v>2</v>
      </c>
      <c r="U5566" t="s">
        <v>75</v>
      </c>
      <c r="V5566">
        <v>12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92</v>
      </c>
      <c r="AD5566">
        <v>1131353</v>
      </c>
      <c r="AE5566" t="s">
        <v>65</v>
      </c>
      <c r="AF5566">
        <v>11218.455</v>
      </c>
      <c r="AG5566">
        <v>90000</v>
      </c>
      <c r="AH5566">
        <v>108207</v>
      </c>
      <c r="AJ5566">
        <v>90000</v>
      </c>
      <c r="AK5566" t="s">
        <v>109</v>
      </c>
      <c r="AL5566">
        <v>13</v>
      </c>
      <c r="AM5566" t="s">
        <v>68</v>
      </c>
      <c r="AN5566">
        <v>1</v>
      </c>
      <c r="AR5566" t="s">
        <v>76</v>
      </c>
      <c r="AS5566" t="s">
        <v>77</v>
      </c>
      <c r="AT5566">
        <v>-1037</v>
      </c>
      <c r="AU5566" t="s">
        <v>76</v>
      </c>
      <c r="AV5566" t="s">
        <v>79</v>
      </c>
      <c r="AW5566" t="s">
        <v>80</v>
      </c>
      <c r="AX5566" t="s">
        <v>161</v>
      </c>
      <c r="AY5566" t="s">
        <v>76</v>
      </c>
      <c r="AZ5566" t="s">
        <v>82</v>
      </c>
      <c r="BA5566" t="s">
        <v>116</v>
      </c>
      <c r="BB5566" t="s">
        <v>121</v>
      </c>
      <c r="BC5566">
        <v>-1</v>
      </c>
      <c r="BD5566" t="s">
        <v>76</v>
      </c>
      <c r="BE5566">
        <v>12</v>
      </c>
      <c r="BF5566" t="s">
        <v>147</v>
      </c>
      <c r="BG5566" t="s">
        <v>154</v>
      </c>
      <c r="BH5566">
        <v>365243</v>
      </c>
      <c r="BI5566">
        <v>-1007</v>
      </c>
      <c r="BJ5566">
        <v>-677</v>
      </c>
      <c r="BK5566">
        <v>-677</v>
      </c>
      <c r="BL5566">
        <v>-670</v>
      </c>
      <c r="BM5566">
        <v>1</v>
      </c>
    </row>
    <row r="5567" spans="1:65" x14ac:dyDescent="0.3">
      <c r="A5567">
        <v>147568</v>
      </c>
      <c r="B5567">
        <v>0</v>
      </c>
      <c r="C5567" t="s">
        <v>99</v>
      </c>
      <c r="D5567" t="s">
        <v>88</v>
      </c>
      <c r="E5567" t="s">
        <v>67</v>
      </c>
      <c r="F5567" t="s">
        <v>68</v>
      </c>
      <c r="G5567">
        <v>1</v>
      </c>
      <c r="H5567">
        <v>67500</v>
      </c>
      <c r="I5567">
        <v>202500</v>
      </c>
      <c r="J5567" t="s">
        <v>69</v>
      </c>
      <c r="K5567" t="s">
        <v>70</v>
      </c>
      <c r="L5567" t="s">
        <v>91</v>
      </c>
      <c r="M5567" t="s">
        <v>72</v>
      </c>
      <c r="N5567">
        <v>7.1199999999999996E-3</v>
      </c>
      <c r="O5567">
        <v>17265</v>
      </c>
      <c r="P5567">
        <v>5495</v>
      </c>
      <c r="Q5567">
        <v>510</v>
      </c>
      <c r="R5567">
        <v>798</v>
      </c>
      <c r="S5567">
        <v>2</v>
      </c>
      <c r="T5567">
        <v>2</v>
      </c>
      <c r="U5567" t="s">
        <v>125</v>
      </c>
      <c r="V5567">
        <v>14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 t="s">
        <v>92</v>
      </c>
      <c r="AD5567">
        <v>2528813</v>
      </c>
      <c r="AE5567" t="s">
        <v>65</v>
      </c>
      <c r="AF5567">
        <v>38344.184999999998</v>
      </c>
      <c r="AG5567">
        <v>373500</v>
      </c>
      <c r="AH5567">
        <v>412942.5</v>
      </c>
      <c r="AJ5567">
        <v>373500</v>
      </c>
      <c r="AK5567" t="s">
        <v>125</v>
      </c>
      <c r="AL5567">
        <v>11</v>
      </c>
      <c r="AM5567" t="s">
        <v>68</v>
      </c>
      <c r="AN5567">
        <v>1</v>
      </c>
      <c r="AR5567" t="s">
        <v>76</v>
      </c>
      <c r="AS5567" t="s">
        <v>77</v>
      </c>
      <c r="AT5567">
        <v>-245</v>
      </c>
      <c r="AU5567" t="s">
        <v>78</v>
      </c>
      <c r="AV5567" t="s">
        <v>79</v>
      </c>
      <c r="AW5567" t="s">
        <v>80</v>
      </c>
      <c r="AX5567" t="s">
        <v>81</v>
      </c>
      <c r="AY5567" t="s">
        <v>76</v>
      </c>
      <c r="AZ5567" t="s">
        <v>82</v>
      </c>
      <c r="BA5567" t="s">
        <v>116</v>
      </c>
      <c r="BB5567" t="s">
        <v>121</v>
      </c>
      <c r="BC5567">
        <v>-1</v>
      </c>
      <c r="BD5567" t="s">
        <v>76</v>
      </c>
      <c r="BE5567">
        <v>12</v>
      </c>
      <c r="BF5567" t="s">
        <v>97</v>
      </c>
      <c r="BG5567" t="s">
        <v>118</v>
      </c>
      <c r="BH5567">
        <v>365243</v>
      </c>
      <c r="BI5567">
        <v>-215</v>
      </c>
      <c r="BJ5567">
        <v>115</v>
      </c>
      <c r="BK5567">
        <v>-95</v>
      </c>
      <c r="BL5567">
        <v>-93</v>
      </c>
      <c r="BM5567">
        <v>1</v>
      </c>
    </row>
    <row r="5568" spans="1:65" x14ac:dyDescent="0.3">
      <c r="A5568">
        <v>147575</v>
      </c>
      <c r="B5568">
        <v>0</v>
      </c>
      <c r="C5568" t="s">
        <v>65</v>
      </c>
      <c r="D5568" t="s">
        <v>88</v>
      </c>
      <c r="E5568" t="s">
        <v>68</v>
      </c>
      <c r="F5568" t="s">
        <v>67</v>
      </c>
      <c r="G5568">
        <v>0</v>
      </c>
      <c r="H5568">
        <v>180000</v>
      </c>
      <c r="I5568">
        <v>112500</v>
      </c>
      <c r="J5568" t="s">
        <v>89</v>
      </c>
      <c r="K5568" t="s">
        <v>126</v>
      </c>
      <c r="L5568" t="s">
        <v>91</v>
      </c>
      <c r="M5568" t="s">
        <v>169</v>
      </c>
      <c r="N5568">
        <v>7.2740000000000001E-3</v>
      </c>
      <c r="O5568">
        <v>11355</v>
      </c>
      <c r="P5568">
        <v>1670</v>
      </c>
      <c r="Q5568">
        <v>1660</v>
      </c>
      <c r="R5568">
        <v>3937</v>
      </c>
      <c r="S5568">
        <v>2</v>
      </c>
      <c r="T5568">
        <v>2</v>
      </c>
      <c r="U5568" t="s">
        <v>109</v>
      </c>
      <c r="V5568">
        <v>15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 t="s">
        <v>128</v>
      </c>
      <c r="AD5568">
        <v>1218137</v>
      </c>
      <c r="AE5568" t="s">
        <v>99</v>
      </c>
      <c r="AF5568">
        <v>13500</v>
      </c>
      <c r="AG5568">
        <v>270000</v>
      </c>
      <c r="AH5568">
        <v>270000</v>
      </c>
      <c r="AJ5568">
        <v>270000</v>
      </c>
      <c r="AK5568" t="s">
        <v>94</v>
      </c>
      <c r="AL5568">
        <v>13</v>
      </c>
      <c r="AM5568" t="s">
        <v>68</v>
      </c>
      <c r="AN5568">
        <v>1</v>
      </c>
      <c r="AR5568" t="s">
        <v>79</v>
      </c>
      <c r="AS5568" t="s">
        <v>114</v>
      </c>
      <c r="AT5568">
        <v>-402</v>
      </c>
      <c r="AU5568" t="s">
        <v>76</v>
      </c>
      <c r="AV5568" t="s">
        <v>115</v>
      </c>
      <c r="AW5568" t="s">
        <v>80</v>
      </c>
      <c r="AX5568" t="s">
        <v>81</v>
      </c>
      <c r="AY5568" t="s">
        <v>76</v>
      </c>
      <c r="AZ5568" t="s">
        <v>131</v>
      </c>
      <c r="BA5568" t="s">
        <v>116</v>
      </c>
      <c r="BB5568" t="s">
        <v>117</v>
      </c>
      <c r="BC5568">
        <v>-1</v>
      </c>
      <c r="BD5568" t="s">
        <v>76</v>
      </c>
      <c r="BE5568">
        <v>0</v>
      </c>
      <c r="BF5568" t="s">
        <v>76</v>
      </c>
      <c r="BG5568" t="s">
        <v>160</v>
      </c>
    </row>
    <row r="5569" spans="1:65" x14ac:dyDescent="0.3">
      <c r="A5569">
        <v>147575</v>
      </c>
      <c r="B5569">
        <v>0</v>
      </c>
      <c r="C5569" t="s">
        <v>65</v>
      </c>
      <c r="D5569" t="s">
        <v>88</v>
      </c>
      <c r="E5569" t="s">
        <v>68</v>
      </c>
      <c r="F5569" t="s">
        <v>67</v>
      </c>
      <c r="G5569">
        <v>0</v>
      </c>
      <c r="H5569">
        <v>180000</v>
      </c>
      <c r="I5569">
        <v>112500</v>
      </c>
      <c r="J5569" t="s">
        <v>89</v>
      </c>
      <c r="K5569" t="s">
        <v>126</v>
      </c>
      <c r="L5569" t="s">
        <v>91</v>
      </c>
      <c r="M5569" t="s">
        <v>169</v>
      </c>
      <c r="N5569">
        <v>7.2740000000000001E-3</v>
      </c>
      <c r="O5569">
        <v>11355</v>
      </c>
      <c r="P5569">
        <v>1670</v>
      </c>
      <c r="Q5569">
        <v>1660</v>
      </c>
      <c r="R5569">
        <v>3937</v>
      </c>
      <c r="S5569">
        <v>2</v>
      </c>
      <c r="T5569">
        <v>2</v>
      </c>
      <c r="U5569" t="s">
        <v>109</v>
      </c>
      <c r="V5569">
        <v>15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 t="s">
        <v>128</v>
      </c>
      <c r="AD5569">
        <v>1106502</v>
      </c>
      <c r="AE5569" t="s">
        <v>93</v>
      </c>
      <c r="AF5569">
        <v>5366.835</v>
      </c>
      <c r="AG5569">
        <v>25179.75</v>
      </c>
      <c r="AH5569">
        <v>20142</v>
      </c>
      <c r="AI5569">
        <v>5037.75</v>
      </c>
      <c r="AJ5569">
        <v>25179.75</v>
      </c>
      <c r="AK5569" t="s">
        <v>75</v>
      </c>
      <c r="AL5569">
        <v>13</v>
      </c>
      <c r="AM5569" t="s">
        <v>68</v>
      </c>
      <c r="AN5569">
        <v>1</v>
      </c>
      <c r="AO5569">
        <v>0.21789603699999999</v>
      </c>
      <c r="AR5569" t="s">
        <v>79</v>
      </c>
      <c r="AS5569" t="s">
        <v>77</v>
      </c>
      <c r="AT5569">
        <v>-1402</v>
      </c>
      <c r="AU5569" t="s">
        <v>78</v>
      </c>
      <c r="AV5569" t="s">
        <v>79</v>
      </c>
      <c r="AX5569" t="s">
        <v>102</v>
      </c>
      <c r="AY5569" t="s">
        <v>124</v>
      </c>
      <c r="AZ5569" t="s">
        <v>96</v>
      </c>
      <c r="BA5569" t="s">
        <v>76</v>
      </c>
      <c r="BB5569" t="s">
        <v>104</v>
      </c>
      <c r="BC5569">
        <v>39</v>
      </c>
      <c r="BD5569" t="s">
        <v>105</v>
      </c>
      <c r="BE5569">
        <v>4</v>
      </c>
      <c r="BF5569" t="s">
        <v>147</v>
      </c>
      <c r="BG5569" t="s">
        <v>208</v>
      </c>
      <c r="BH5569">
        <v>365243</v>
      </c>
      <c r="BI5569">
        <v>-1367</v>
      </c>
      <c r="BJ5569">
        <v>-1277</v>
      </c>
      <c r="BK5569">
        <v>-1277</v>
      </c>
      <c r="BL5569">
        <v>-1269</v>
      </c>
      <c r="BM5569">
        <v>0</v>
      </c>
    </row>
    <row r="5570" spans="1:65" x14ac:dyDescent="0.3">
      <c r="A5570">
        <v>147578</v>
      </c>
      <c r="B5570">
        <v>0</v>
      </c>
      <c r="C5570" t="s">
        <v>65</v>
      </c>
      <c r="D5570" t="s">
        <v>88</v>
      </c>
      <c r="E5570" t="s">
        <v>68</v>
      </c>
      <c r="F5570" t="s">
        <v>68</v>
      </c>
      <c r="G5570">
        <v>0</v>
      </c>
      <c r="H5570">
        <v>157500</v>
      </c>
      <c r="I5570">
        <v>733315.5</v>
      </c>
      <c r="J5570" t="s">
        <v>113</v>
      </c>
      <c r="K5570" t="s">
        <v>70</v>
      </c>
      <c r="L5570" t="s">
        <v>91</v>
      </c>
      <c r="M5570" t="s">
        <v>72</v>
      </c>
      <c r="N5570">
        <v>5.084E-3</v>
      </c>
      <c r="O5570">
        <v>22304</v>
      </c>
      <c r="P5570">
        <v>365243</v>
      </c>
      <c r="Q5570">
        <v>7971</v>
      </c>
      <c r="R5570">
        <v>4556</v>
      </c>
      <c r="S5570">
        <v>2</v>
      </c>
      <c r="T5570">
        <v>2</v>
      </c>
      <c r="U5570" t="s">
        <v>123</v>
      </c>
      <c r="V5570">
        <v>17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 t="s">
        <v>76</v>
      </c>
      <c r="AD5570">
        <v>2213402</v>
      </c>
      <c r="AE5570" t="s">
        <v>93</v>
      </c>
      <c r="AF5570">
        <v>18285.345000000001</v>
      </c>
      <c r="AG5570">
        <v>103500</v>
      </c>
      <c r="AH5570">
        <v>103500</v>
      </c>
      <c r="AI5570">
        <v>0</v>
      </c>
      <c r="AJ5570">
        <v>103500</v>
      </c>
      <c r="AK5570" t="s">
        <v>123</v>
      </c>
      <c r="AL5570">
        <v>14</v>
      </c>
      <c r="AM5570" t="s">
        <v>68</v>
      </c>
      <c r="AN5570">
        <v>1</v>
      </c>
      <c r="AO5570">
        <v>0</v>
      </c>
      <c r="AR5570" t="s">
        <v>79</v>
      </c>
      <c r="AS5570" t="s">
        <v>77</v>
      </c>
      <c r="AT5570">
        <v>-371</v>
      </c>
      <c r="AU5570" t="s">
        <v>78</v>
      </c>
      <c r="AV5570" t="s">
        <v>79</v>
      </c>
      <c r="AX5570" t="s">
        <v>81</v>
      </c>
      <c r="AY5570" t="s">
        <v>182</v>
      </c>
      <c r="AZ5570" t="s">
        <v>96</v>
      </c>
      <c r="BA5570" t="s">
        <v>76</v>
      </c>
      <c r="BB5570" t="s">
        <v>138</v>
      </c>
      <c r="BC5570">
        <v>18</v>
      </c>
      <c r="BD5570" t="s">
        <v>141</v>
      </c>
      <c r="BE5570">
        <v>6</v>
      </c>
      <c r="BF5570" t="s">
        <v>112</v>
      </c>
      <c r="BG5570" t="s">
        <v>158</v>
      </c>
      <c r="BH5570">
        <v>365243</v>
      </c>
      <c r="BI5570">
        <v>-340</v>
      </c>
      <c r="BJ5570">
        <v>-190</v>
      </c>
      <c r="BK5570">
        <v>-220</v>
      </c>
      <c r="BL5570">
        <v>-211</v>
      </c>
      <c r="BM5570">
        <v>0</v>
      </c>
    </row>
    <row r="5571" spans="1:65" x14ac:dyDescent="0.3">
      <c r="A5571">
        <v>147580</v>
      </c>
      <c r="B5571">
        <v>0</v>
      </c>
      <c r="C5571" t="s">
        <v>65</v>
      </c>
      <c r="D5571" t="s">
        <v>88</v>
      </c>
      <c r="E5571" t="s">
        <v>67</v>
      </c>
      <c r="F5571" t="s">
        <v>68</v>
      </c>
      <c r="G5571">
        <v>1</v>
      </c>
      <c r="H5571">
        <v>202500</v>
      </c>
      <c r="I5571">
        <v>1288350</v>
      </c>
      <c r="J5571" t="s">
        <v>89</v>
      </c>
      <c r="K5571" t="s">
        <v>90</v>
      </c>
      <c r="L5571" t="s">
        <v>91</v>
      </c>
      <c r="M5571" t="s">
        <v>72</v>
      </c>
      <c r="N5571">
        <v>1.6611999999999998E-2</v>
      </c>
      <c r="O5571">
        <v>11100</v>
      </c>
      <c r="P5571">
        <v>909</v>
      </c>
      <c r="Q5571">
        <v>2079</v>
      </c>
      <c r="R5571">
        <v>3580</v>
      </c>
      <c r="S5571">
        <v>2</v>
      </c>
      <c r="T5571">
        <v>2</v>
      </c>
      <c r="U5571" t="s">
        <v>73</v>
      </c>
      <c r="V5571">
        <v>17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 t="s">
        <v>108</v>
      </c>
      <c r="AD5571">
        <v>1471853</v>
      </c>
      <c r="AE5571" t="s">
        <v>65</v>
      </c>
      <c r="AG5571">
        <v>0</v>
      </c>
      <c r="AH5571">
        <v>0</v>
      </c>
      <c r="AK5571" t="s">
        <v>109</v>
      </c>
      <c r="AL5571">
        <v>14</v>
      </c>
      <c r="AM5571" t="s">
        <v>68</v>
      </c>
      <c r="AN5571">
        <v>1</v>
      </c>
      <c r="AR5571" t="s">
        <v>76</v>
      </c>
      <c r="AS5571" t="s">
        <v>129</v>
      </c>
      <c r="AT5571">
        <v>-349</v>
      </c>
      <c r="AU5571" t="s">
        <v>76</v>
      </c>
      <c r="AV5571" t="s">
        <v>79</v>
      </c>
      <c r="AX5571" t="s">
        <v>81</v>
      </c>
      <c r="AY5571" t="s">
        <v>76</v>
      </c>
      <c r="AZ5571" t="s">
        <v>76</v>
      </c>
      <c r="BA5571" t="s">
        <v>76</v>
      </c>
      <c r="BB5571" t="s">
        <v>121</v>
      </c>
      <c r="BC5571">
        <v>-1</v>
      </c>
      <c r="BD5571" t="s">
        <v>76</v>
      </c>
      <c r="BF5571" t="s">
        <v>76</v>
      </c>
      <c r="BG5571" t="s">
        <v>82</v>
      </c>
    </row>
    <row r="5572" spans="1:65" x14ac:dyDescent="0.3">
      <c r="A5572">
        <v>147594</v>
      </c>
      <c r="B5572">
        <v>0</v>
      </c>
      <c r="C5572" t="s">
        <v>65</v>
      </c>
      <c r="D5572" t="s">
        <v>88</v>
      </c>
      <c r="E5572" t="s">
        <v>67</v>
      </c>
      <c r="F5572" t="s">
        <v>68</v>
      </c>
      <c r="G5572">
        <v>0</v>
      </c>
      <c r="H5572">
        <v>103500</v>
      </c>
      <c r="I5572">
        <v>225000</v>
      </c>
      <c r="J5572" t="s">
        <v>113</v>
      </c>
      <c r="K5572" t="s">
        <v>70</v>
      </c>
      <c r="L5572" t="s">
        <v>139</v>
      </c>
      <c r="M5572" t="s">
        <v>72</v>
      </c>
      <c r="N5572">
        <v>1.9689000000000002E-2</v>
      </c>
      <c r="O5572">
        <v>24441</v>
      </c>
      <c r="P5572">
        <v>365243</v>
      </c>
      <c r="Q5572">
        <v>10495</v>
      </c>
      <c r="R5572">
        <v>4809</v>
      </c>
      <c r="S5572">
        <v>2</v>
      </c>
      <c r="T5572">
        <v>2</v>
      </c>
      <c r="U5572" t="s">
        <v>109</v>
      </c>
      <c r="V5572">
        <v>8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 t="s">
        <v>76</v>
      </c>
      <c r="AD5572">
        <v>2628730</v>
      </c>
      <c r="AE5572" t="s">
        <v>65</v>
      </c>
      <c r="AF5572">
        <v>12361.815000000001</v>
      </c>
      <c r="AG5572">
        <v>193500</v>
      </c>
      <c r="AH5572">
        <v>219042</v>
      </c>
      <c r="AJ5572">
        <v>193500</v>
      </c>
      <c r="AK5572" t="s">
        <v>120</v>
      </c>
      <c r="AL5572">
        <v>10</v>
      </c>
      <c r="AM5572" t="s">
        <v>68</v>
      </c>
      <c r="AN5572">
        <v>1</v>
      </c>
      <c r="AR5572" t="s">
        <v>76</v>
      </c>
      <c r="AS5572" t="s">
        <v>77</v>
      </c>
      <c r="AT5572">
        <v>-107</v>
      </c>
      <c r="AU5572" t="s">
        <v>78</v>
      </c>
      <c r="AV5572" t="s">
        <v>79</v>
      </c>
      <c r="AW5572" t="s">
        <v>80</v>
      </c>
      <c r="AX5572" t="s">
        <v>81</v>
      </c>
      <c r="AY5572" t="s">
        <v>76</v>
      </c>
      <c r="AZ5572" t="s">
        <v>82</v>
      </c>
      <c r="BA5572" t="s">
        <v>116</v>
      </c>
      <c r="BB5572" t="s">
        <v>121</v>
      </c>
      <c r="BC5572">
        <v>-1</v>
      </c>
      <c r="BD5572" t="s">
        <v>76</v>
      </c>
      <c r="BE5572">
        <v>24</v>
      </c>
      <c r="BF5572" t="s">
        <v>112</v>
      </c>
      <c r="BG5572" t="s">
        <v>118</v>
      </c>
      <c r="BH5572">
        <v>365243</v>
      </c>
      <c r="BI5572">
        <v>-77</v>
      </c>
      <c r="BJ5572">
        <v>613</v>
      </c>
      <c r="BK5572">
        <v>365243</v>
      </c>
      <c r="BL5572">
        <v>365243</v>
      </c>
      <c r="BM5572">
        <v>1</v>
      </c>
    </row>
    <row r="5573" spans="1:65" x14ac:dyDescent="0.3">
      <c r="A5573">
        <v>147604</v>
      </c>
      <c r="B5573">
        <v>0</v>
      </c>
      <c r="C5573" t="s">
        <v>65</v>
      </c>
      <c r="D5573" t="s">
        <v>66</v>
      </c>
      <c r="E5573" t="s">
        <v>67</v>
      </c>
      <c r="F5573" t="s">
        <v>68</v>
      </c>
      <c r="G5573">
        <v>0</v>
      </c>
      <c r="H5573">
        <v>225000</v>
      </c>
      <c r="I5573">
        <v>436500</v>
      </c>
      <c r="J5573" t="s">
        <v>113</v>
      </c>
      <c r="K5573" t="s">
        <v>70</v>
      </c>
      <c r="L5573" t="s">
        <v>91</v>
      </c>
      <c r="M5573" t="s">
        <v>72</v>
      </c>
      <c r="N5573">
        <v>3.0755000000000001E-2</v>
      </c>
      <c r="O5573">
        <v>19533</v>
      </c>
      <c r="P5573">
        <v>365243</v>
      </c>
      <c r="Q5573">
        <v>1426</v>
      </c>
      <c r="R5573">
        <v>3084</v>
      </c>
      <c r="S5573">
        <v>2</v>
      </c>
      <c r="T5573">
        <v>2</v>
      </c>
      <c r="U5573" t="s">
        <v>123</v>
      </c>
      <c r="V5573">
        <v>12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 t="s">
        <v>76</v>
      </c>
      <c r="AD5573">
        <v>2158148</v>
      </c>
      <c r="AE5573" t="s">
        <v>93</v>
      </c>
      <c r="AF5573">
        <v>14893.29</v>
      </c>
      <c r="AG5573">
        <v>324243</v>
      </c>
      <c r="AH5573">
        <v>324243</v>
      </c>
      <c r="AI5573">
        <v>0</v>
      </c>
      <c r="AJ5573">
        <v>324243</v>
      </c>
      <c r="AK5573" t="s">
        <v>120</v>
      </c>
      <c r="AL5573">
        <v>14</v>
      </c>
      <c r="AM5573" t="s">
        <v>68</v>
      </c>
      <c r="AN5573">
        <v>1</v>
      </c>
      <c r="AO5573">
        <v>0</v>
      </c>
      <c r="AR5573" t="s">
        <v>79</v>
      </c>
      <c r="AS5573" t="s">
        <v>77</v>
      </c>
      <c r="AT5573">
        <v>-222</v>
      </c>
      <c r="AU5573" t="s">
        <v>78</v>
      </c>
      <c r="AV5573" t="s">
        <v>79</v>
      </c>
      <c r="AW5573" t="s">
        <v>101</v>
      </c>
      <c r="AX5573" t="s">
        <v>102</v>
      </c>
      <c r="AY5573" t="s">
        <v>103</v>
      </c>
      <c r="AZ5573" t="s">
        <v>96</v>
      </c>
      <c r="BA5573" t="s">
        <v>76</v>
      </c>
      <c r="BB5573" t="s">
        <v>104</v>
      </c>
      <c r="BC5573">
        <v>3125</v>
      </c>
      <c r="BD5573" t="s">
        <v>85</v>
      </c>
      <c r="BE5573">
        <v>24</v>
      </c>
      <c r="BF5573" t="s">
        <v>97</v>
      </c>
      <c r="BG5573" t="s">
        <v>98</v>
      </c>
      <c r="BH5573">
        <v>365243</v>
      </c>
      <c r="BI5573">
        <v>-192</v>
      </c>
      <c r="BJ5573">
        <v>498</v>
      </c>
      <c r="BK5573">
        <v>365243</v>
      </c>
      <c r="BL5573">
        <v>365243</v>
      </c>
      <c r="BM5573">
        <v>0</v>
      </c>
    </row>
    <row r="5574" spans="1:65" x14ac:dyDescent="0.3">
      <c r="A5574">
        <v>147611</v>
      </c>
      <c r="B5574">
        <v>0</v>
      </c>
      <c r="C5574" t="s">
        <v>65</v>
      </c>
      <c r="D5574" t="s">
        <v>88</v>
      </c>
      <c r="E5574" t="s">
        <v>67</v>
      </c>
      <c r="F5574" t="s">
        <v>68</v>
      </c>
      <c r="G5574">
        <v>0</v>
      </c>
      <c r="H5574">
        <v>301500</v>
      </c>
      <c r="I5574">
        <v>2446816.5</v>
      </c>
      <c r="J5574" t="s">
        <v>113</v>
      </c>
      <c r="K5574" t="s">
        <v>70</v>
      </c>
      <c r="L5574" t="s">
        <v>91</v>
      </c>
      <c r="M5574" t="s">
        <v>72</v>
      </c>
      <c r="N5574">
        <v>1.1703E-2</v>
      </c>
      <c r="O5574">
        <v>19156</v>
      </c>
      <c r="P5574">
        <v>365243</v>
      </c>
      <c r="Q5574">
        <v>8355</v>
      </c>
      <c r="R5574">
        <v>2671</v>
      </c>
      <c r="S5574">
        <v>2</v>
      </c>
      <c r="T5574">
        <v>2</v>
      </c>
      <c r="U5574" t="s">
        <v>123</v>
      </c>
      <c r="V5574">
        <v>18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 t="s">
        <v>76</v>
      </c>
      <c r="AD5574">
        <v>1657630</v>
      </c>
      <c r="AE5574" t="s">
        <v>65</v>
      </c>
      <c r="AF5574">
        <v>44964</v>
      </c>
      <c r="AG5574">
        <v>450000</v>
      </c>
      <c r="AH5574">
        <v>450000</v>
      </c>
      <c r="AJ5574">
        <v>450000</v>
      </c>
      <c r="AK5574" t="s">
        <v>75</v>
      </c>
      <c r="AL5574">
        <v>17</v>
      </c>
      <c r="AM5574" t="s">
        <v>68</v>
      </c>
      <c r="AN5574">
        <v>1</v>
      </c>
      <c r="AR5574" t="s">
        <v>76</v>
      </c>
      <c r="AS5574" t="s">
        <v>77</v>
      </c>
      <c r="AT5574">
        <v>-299</v>
      </c>
      <c r="AU5574" t="s">
        <v>76</v>
      </c>
      <c r="AV5574" t="s">
        <v>79</v>
      </c>
      <c r="AW5574" t="s">
        <v>80</v>
      </c>
      <c r="AX5574" t="s">
        <v>81</v>
      </c>
      <c r="AY5574" t="s">
        <v>76</v>
      </c>
      <c r="AZ5574" t="s">
        <v>82</v>
      </c>
      <c r="BA5574" t="s">
        <v>116</v>
      </c>
      <c r="BB5574" t="s">
        <v>187</v>
      </c>
      <c r="BC5574">
        <v>-1</v>
      </c>
      <c r="BD5574" t="s">
        <v>76</v>
      </c>
      <c r="BE5574">
        <v>12</v>
      </c>
      <c r="BF5574" t="s">
        <v>147</v>
      </c>
      <c r="BG5574" t="s">
        <v>154</v>
      </c>
      <c r="BH5574">
        <v>365243</v>
      </c>
      <c r="BI5574">
        <v>-269</v>
      </c>
      <c r="BJ5574">
        <v>61</v>
      </c>
      <c r="BK5574">
        <v>365243</v>
      </c>
      <c r="BL5574">
        <v>365243</v>
      </c>
      <c r="BM5574">
        <v>0</v>
      </c>
    </row>
    <row r="5575" spans="1:65" x14ac:dyDescent="0.3">
      <c r="A5575">
        <v>147616</v>
      </c>
      <c r="B5575">
        <v>0</v>
      </c>
      <c r="C5575" t="s">
        <v>65</v>
      </c>
      <c r="D5575" t="s">
        <v>88</v>
      </c>
      <c r="E5575" t="s">
        <v>67</v>
      </c>
      <c r="F5575" t="s">
        <v>68</v>
      </c>
      <c r="G5575">
        <v>0</v>
      </c>
      <c r="H5575">
        <v>135000</v>
      </c>
      <c r="I5575">
        <v>1249740</v>
      </c>
      <c r="J5575" t="s">
        <v>69</v>
      </c>
      <c r="K5575" t="s">
        <v>70</v>
      </c>
      <c r="L5575" t="s">
        <v>91</v>
      </c>
      <c r="M5575" t="s">
        <v>72</v>
      </c>
      <c r="N5575">
        <v>3.5791999999999997E-2</v>
      </c>
      <c r="O5575">
        <v>17408</v>
      </c>
      <c r="P5575">
        <v>1796</v>
      </c>
      <c r="Q5575">
        <v>5829</v>
      </c>
      <c r="R5575">
        <v>951</v>
      </c>
      <c r="S5575">
        <v>2</v>
      </c>
      <c r="T5575">
        <v>2</v>
      </c>
      <c r="U5575" t="s">
        <v>123</v>
      </c>
      <c r="V5575">
        <v>9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 t="s">
        <v>92</v>
      </c>
      <c r="AD5575">
        <v>2806479</v>
      </c>
      <c r="AE5575" t="s">
        <v>65</v>
      </c>
      <c r="AG5575">
        <v>0</v>
      </c>
      <c r="AH5575">
        <v>0</v>
      </c>
      <c r="AK5575" t="s">
        <v>73</v>
      </c>
      <c r="AL5575">
        <v>15</v>
      </c>
      <c r="AM5575" t="s">
        <v>68</v>
      </c>
      <c r="AN5575">
        <v>1</v>
      </c>
      <c r="AR5575" t="s">
        <v>76</v>
      </c>
      <c r="AS5575" t="s">
        <v>129</v>
      </c>
      <c r="AT5575">
        <v>-417</v>
      </c>
      <c r="AU5575" t="s">
        <v>76</v>
      </c>
      <c r="AV5575" t="s">
        <v>79</v>
      </c>
      <c r="AX5575" t="s">
        <v>81</v>
      </c>
      <c r="AY5575" t="s">
        <v>76</v>
      </c>
      <c r="AZ5575" t="s">
        <v>76</v>
      </c>
      <c r="BA5575" t="s">
        <v>76</v>
      </c>
      <c r="BB5575" t="s">
        <v>121</v>
      </c>
      <c r="BC5575">
        <v>-1</v>
      </c>
      <c r="BD5575" t="s">
        <v>76</v>
      </c>
      <c r="BF5575" t="s">
        <v>76</v>
      </c>
      <c r="BG5575" t="s">
        <v>82</v>
      </c>
    </row>
    <row r="5576" spans="1:65" x14ac:dyDescent="0.3">
      <c r="A5576">
        <v>147618</v>
      </c>
      <c r="B5576">
        <v>0</v>
      </c>
      <c r="C5576" t="s">
        <v>65</v>
      </c>
      <c r="D5576" t="s">
        <v>88</v>
      </c>
      <c r="E5576" t="s">
        <v>67</v>
      </c>
      <c r="F5576" t="s">
        <v>68</v>
      </c>
      <c r="G5576">
        <v>0</v>
      </c>
      <c r="H5576">
        <v>135000</v>
      </c>
      <c r="I5576">
        <v>518562</v>
      </c>
      <c r="J5576" t="s">
        <v>113</v>
      </c>
      <c r="K5576" t="s">
        <v>70</v>
      </c>
      <c r="L5576" t="s">
        <v>91</v>
      </c>
      <c r="M5576" t="s">
        <v>72</v>
      </c>
      <c r="N5576">
        <v>1.8634000000000001E-2</v>
      </c>
      <c r="O5576">
        <v>23245</v>
      </c>
      <c r="P5576">
        <v>365243</v>
      </c>
      <c r="Q5576">
        <v>4530</v>
      </c>
      <c r="R5576">
        <v>4534</v>
      </c>
      <c r="S5576">
        <v>2</v>
      </c>
      <c r="T5576">
        <v>2</v>
      </c>
      <c r="U5576" t="s">
        <v>73</v>
      </c>
      <c r="V5576">
        <v>13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 t="s">
        <v>76</v>
      </c>
      <c r="AD5576">
        <v>1749381</v>
      </c>
      <c r="AE5576" t="s">
        <v>65</v>
      </c>
      <c r="AF5576">
        <v>12856.094999999999</v>
      </c>
      <c r="AG5576">
        <v>292500</v>
      </c>
      <c r="AH5576">
        <v>354276</v>
      </c>
      <c r="AJ5576">
        <v>292500</v>
      </c>
      <c r="AK5576" t="s">
        <v>120</v>
      </c>
      <c r="AL5576">
        <v>9</v>
      </c>
      <c r="AM5576" t="s">
        <v>68</v>
      </c>
      <c r="AN5576">
        <v>1</v>
      </c>
      <c r="AR5576" t="s">
        <v>76</v>
      </c>
      <c r="AS5576" t="s">
        <v>114</v>
      </c>
      <c r="AT5576">
        <v>-274</v>
      </c>
      <c r="AU5576" t="s">
        <v>78</v>
      </c>
      <c r="AV5576" t="s">
        <v>115</v>
      </c>
      <c r="AW5576" t="s">
        <v>80</v>
      </c>
      <c r="AX5576" t="s">
        <v>81</v>
      </c>
      <c r="AY5576" t="s">
        <v>76</v>
      </c>
      <c r="AZ5576" t="s">
        <v>82</v>
      </c>
      <c r="BA5576" t="s">
        <v>116</v>
      </c>
      <c r="BB5576" t="s">
        <v>121</v>
      </c>
      <c r="BC5576">
        <v>-1</v>
      </c>
      <c r="BD5576" t="s">
        <v>76</v>
      </c>
      <c r="BE5576">
        <v>48</v>
      </c>
      <c r="BF5576" t="s">
        <v>112</v>
      </c>
      <c r="BG5576" t="s">
        <v>118</v>
      </c>
    </row>
    <row r="5577" spans="1:65" x14ac:dyDescent="0.3">
      <c r="A5577">
        <v>147629</v>
      </c>
      <c r="B5577">
        <v>0</v>
      </c>
      <c r="C5577" t="s">
        <v>65</v>
      </c>
      <c r="D5577" t="s">
        <v>66</v>
      </c>
      <c r="E5577" t="s">
        <v>68</v>
      </c>
      <c r="F5577" t="s">
        <v>67</v>
      </c>
      <c r="G5577">
        <v>0</v>
      </c>
      <c r="H5577">
        <v>292500</v>
      </c>
      <c r="I5577">
        <v>706410</v>
      </c>
      <c r="J5577" t="s">
        <v>69</v>
      </c>
      <c r="K5577" t="s">
        <v>90</v>
      </c>
      <c r="L5577" t="s">
        <v>91</v>
      </c>
      <c r="M5577" t="s">
        <v>72</v>
      </c>
      <c r="N5577">
        <v>6.0080000000000003E-3</v>
      </c>
      <c r="O5577">
        <v>10396</v>
      </c>
      <c r="P5577">
        <v>3721</v>
      </c>
      <c r="Q5577">
        <v>1181</v>
      </c>
      <c r="R5577">
        <v>2919</v>
      </c>
      <c r="S5577">
        <v>2</v>
      </c>
      <c r="T5577">
        <v>2</v>
      </c>
      <c r="U5577" t="s">
        <v>125</v>
      </c>
      <c r="V5577">
        <v>14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 t="s">
        <v>108</v>
      </c>
      <c r="AD5577">
        <v>1803718</v>
      </c>
      <c r="AE5577" t="s">
        <v>93</v>
      </c>
      <c r="AG5577">
        <v>137160</v>
      </c>
      <c r="AH5577">
        <v>137160</v>
      </c>
      <c r="AI5577">
        <v>0</v>
      </c>
      <c r="AJ5577">
        <v>137160</v>
      </c>
      <c r="AK5577" t="s">
        <v>125</v>
      </c>
      <c r="AL5577">
        <v>10</v>
      </c>
      <c r="AM5577" t="s">
        <v>68</v>
      </c>
      <c r="AN5577">
        <v>1</v>
      </c>
      <c r="AO5577">
        <v>0</v>
      </c>
      <c r="AR5577" t="s">
        <v>79</v>
      </c>
      <c r="AS5577" t="s">
        <v>180</v>
      </c>
      <c r="AT5577">
        <v>-798</v>
      </c>
      <c r="AU5577" t="s">
        <v>78</v>
      </c>
      <c r="AV5577" t="s">
        <v>181</v>
      </c>
      <c r="AX5577" t="s">
        <v>161</v>
      </c>
      <c r="AY5577" t="s">
        <v>111</v>
      </c>
      <c r="AZ5577" t="s">
        <v>76</v>
      </c>
      <c r="BA5577" t="s">
        <v>76</v>
      </c>
      <c r="BB5577" t="s">
        <v>104</v>
      </c>
      <c r="BC5577">
        <v>40</v>
      </c>
      <c r="BD5577" t="s">
        <v>105</v>
      </c>
      <c r="BF5577" t="s">
        <v>76</v>
      </c>
      <c r="BG5577" t="s">
        <v>106</v>
      </c>
    </row>
    <row r="5578" spans="1:65" x14ac:dyDescent="0.3">
      <c r="A5578">
        <v>147635</v>
      </c>
      <c r="B5578">
        <v>0</v>
      </c>
      <c r="C5578" t="s">
        <v>99</v>
      </c>
      <c r="D5578" t="s">
        <v>88</v>
      </c>
      <c r="E5578" t="s">
        <v>67</v>
      </c>
      <c r="F5578" t="s">
        <v>67</v>
      </c>
      <c r="G5578">
        <v>2</v>
      </c>
      <c r="H5578">
        <v>90000</v>
      </c>
      <c r="I5578">
        <v>135000</v>
      </c>
      <c r="J5578" t="s">
        <v>69</v>
      </c>
      <c r="K5578" t="s">
        <v>70</v>
      </c>
      <c r="L5578" t="s">
        <v>91</v>
      </c>
      <c r="M5578" t="s">
        <v>72</v>
      </c>
      <c r="N5578">
        <v>8.0680000000000005E-3</v>
      </c>
      <c r="O5578">
        <v>14517</v>
      </c>
      <c r="P5578">
        <v>5420</v>
      </c>
      <c r="Q5578">
        <v>8226</v>
      </c>
      <c r="R5578">
        <v>3427</v>
      </c>
      <c r="S5578">
        <v>3</v>
      </c>
      <c r="T5578">
        <v>3</v>
      </c>
      <c r="U5578" t="s">
        <v>109</v>
      </c>
      <c r="V5578">
        <v>9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 t="s">
        <v>168</v>
      </c>
      <c r="AD5578">
        <v>2059257</v>
      </c>
      <c r="AE5578" t="s">
        <v>65</v>
      </c>
      <c r="AF5578">
        <v>14086.71</v>
      </c>
      <c r="AG5578">
        <v>157500</v>
      </c>
      <c r="AH5578">
        <v>178290</v>
      </c>
      <c r="AJ5578">
        <v>157500</v>
      </c>
      <c r="AK5578" t="s">
        <v>94</v>
      </c>
      <c r="AL5578">
        <v>7</v>
      </c>
      <c r="AM5578" t="s">
        <v>68</v>
      </c>
      <c r="AN5578">
        <v>1</v>
      </c>
      <c r="AR5578" t="s">
        <v>245</v>
      </c>
      <c r="AS5578" t="s">
        <v>114</v>
      </c>
      <c r="AT5578">
        <v>-412</v>
      </c>
      <c r="AU5578" t="s">
        <v>78</v>
      </c>
      <c r="AV5578" t="s">
        <v>115</v>
      </c>
      <c r="AX5578" t="s">
        <v>81</v>
      </c>
      <c r="AY5578" t="s">
        <v>76</v>
      </c>
      <c r="AZ5578" t="s">
        <v>82</v>
      </c>
      <c r="BA5578" t="s">
        <v>83</v>
      </c>
      <c r="BB5578" t="s">
        <v>104</v>
      </c>
      <c r="BC5578">
        <v>38</v>
      </c>
      <c r="BD5578" t="s">
        <v>105</v>
      </c>
      <c r="BE5578">
        <v>24</v>
      </c>
      <c r="BF5578" t="s">
        <v>86</v>
      </c>
      <c r="BG5578" t="s">
        <v>87</v>
      </c>
    </row>
    <row r="5579" spans="1:65" x14ac:dyDescent="0.3">
      <c r="A5579">
        <v>147638</v>
      </c>
      <c r="B5579">
        <v>0</v>
      </c>
      <c r="C5579" t="s">
        <v>65</v>
      </c>
      <c r="D5579" t="s">
        <v>88</v>
      </c>
      <c r="E5579" t="s">
        <v>67</v>
      </c>
      <c r="F5579" t="s">
        <v>68</v>
      </c>
      <c r="G5579">
        <v>0</v>
      </c>
      <c r="H5579">
        <v>103500</v>
      </c>
      <c r="I5579">
        <v>254700</v>
      </c>
      <c r="J5579" t="s">
        <v>69</v>
      </c>
      <c r="K5579" t="s">
        <v>90</v>
      </c>
      <c r="L5579" t="s">
        <v>91</v>
      </c>
      <c r="M5579" t="s">
        <v>72</v>
      </c>
      <c r="N5579">
        <v>2.0712999999999999E-2</v>
      </c>
      <c r="O5579">
        <v>17402</v>
      </c>
      <c r="P5579">
        <v>10607</v>
      </c>
      <c r="Q5579">
        <v>5667</v>
      </c>
      <c r="R5579">
        <v>946</v>
      </c>
      <c r="S5579">
        <v>3</v>
      </c>
      <c r="T5579">
        <v>3</v>
      </c>
      <c r="U5579" t="s">
        <v>94</v>
      </c>
      <c r="V5579">
        <v>9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1</v>
      </c>
      <c r="AC5579" t="s">
        <v>231</v>
      </c>
      <c r="AD5579">
        <v>1259038</v>
      </c>
      <c r="AE5579" t="s">
        <v>93</v>
      </c>
      <c r="AF5579">
        <v>6789.06</v>
      </c>
      <c r="AG5579">
        <v>79816.5</v>
      </c>
      <c r="AH5579">
        <v>95620.5</v>
      </c>
      <c r="AI5579">
        <v>0</v>
      </c>
      <c r="AJ5579">
        <v>79816.5</v>
      </c>
      <c r="AK5579" t="s">
        <v>94</v>
      </c>
      <c r="AL5579">
        <v>7</v>
      </c>
      <c r="AM5579" t="s">
        <v>68</v>
      </c>
      <c r="AN5579">
        <v>1</v>
      </c>
      <c r="AO5579">
        <v>0</v>
      </c>
      <c r="AR5579" t="s">
        <v>79</v>
      </c>
      <c r="AS5579" t="s">
        <v>77</v>
      </c>
      <c r="AT5579">
        <v>-1771</v>
      </c>
      <c r="AU5579" t="s">
        <v>78</v>
      </c>
      <c r="AV5579" t="s">
        <v>79</v>
      </c>
      <c r="AW5579" t="s">
        <v>101</v>
      </c>
      <c r="AX5579" t="s">
        <v>81</v>
      </c>
      <c r="AY5579" t="s">
        <v>95</v>
      </c>
      <c r="AZ5579" t="s">
        <v>96</v>
      </c>
      <c r="BA5579" t="s">
        <v>76</v>
      </c>
      <c r="BB5579" t="s">
        <v>104</v>
      </c>
      <c r="BC5579">
        <v>2263</v>
      </c>
      <c r="BD5579" t="s">
        <v>85</v>
      </c>
      <c r="BE5579">
        <v>24</v>
      </c>
      <c r="BF5579" t="s">
        <v>86</v>
      </c>
      <c r="BG5579" t="s">
        <v>151</v>
      </c>
      <c r="BH5579">
        <v>365243</v>
      </c>
      <c r="BI5579">
        <v>-1740</v>
      </c>
      <c r="BJ5579">
        <v>-1050</v>
      </c>
      <c r="BK5579">
        <v>-1620</v>
      </c>
      <c r="BL5579">
        <v>-1616</v>
      </c>
      <c r="BM5579">
        <v>0</v>
      </c>
    </row>
    <row r="5580" spans="1:65" x14ac:dyDescent="0.3">
      <c r="A5580">
        <v>147639</v>
      </c>
      <c r="B5580">
        <v>0</v>
      </c>
      <c r="C5580" t="s">
        <v>65</v>
      </c>
      <c r="D5580" t="s">
        <v>88</v>
      </c>
      <c r="E5580" t="s">
        <v>67</v>
      </c>
      <c r="F5580" t="s">
        <v>67</v>
      </c>
      <c r="G5580">
        <v>0</v>
      </c>
      <c r="H5580">
        <v>126000</v>
      </c>
      <c r="I5580">
        <v>288873</v>
      </c>
      <c r="J5580" t="s">
        <v>69</v>
      </c>
      <c r="K5580" t="s">
        <v>70</v>
      </c>
      <c r="L5580" t="s">
        <v>91</v>
      </c>
      <c r="M5580" t="s">
        <v>72</v>
      </c>
      <c r="N5580">
        <v>4.96E-3</v>
      </c>
      <c r="O5580">
        <v>16243</v>
      </c>
      <c r="P5580">
        <v>1569</v>
      </c>
      <c r="Q5580">
        <v>4327</v>
      </c>
      <c r="R5580">
        <v>3067</v>
      </c>
      <c r="S5580">
        <v>2</v>
      </c>
      <c r="T5580">
        <v>2</v>
      </c>
      <c r="U5580" t="s">
        <v>73</v>
      </c>
      <c r="V5580">
        <v>11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 t="s">
        <v>122</v>
      </c>
      <c r="AD5580">
        <v>2339261</v>
      </c>
      <c r="AE5580" t="s">
        <v>65</v>
      </c>
      <c r="AG5580">
        <v>0</v>
      </c>
      <c r="AH5580">
        <v>0</v>
      </c>
      <c r="AK5580" t="s">
        <v>125</v>
      </c>
      <c r="AL5580">
        <v>14</v>
      </c>
      <c r="AM5580" t="s">
        <v>68</v>
      </c>
      <c r="AN5580">
        <v>1</v>
      </c>
      <c r="AR5580" t="s">
        <v>76</v>
      </c>
      <c r="AS5580" t="s">
        <v>129</v>
      </c>
      <c r="AT5580">
        <v>-400</v>
      </c>
      <c r="AU5580" t="s">
        <v>76</v>
      </c>
      <c r="AV5580" t="s">
        <v>79</v>
      </c>
      <c r="AX5580" t="s">
        <v>81</v>
      </c>
      <c r="AY5580" t="s">
        <v>76</v>
      </c>
      <c r="AZ5580" t="s">
        <v>76</v>
      </c>
      <c r="BA5580" t="s">
        <v>76</v>
      </c>
      <c r="BB5580" t="s">
        <v>121</v>
      </c>
      <c r="BC5580">
        <v>-1</v>
      </c>
      <c r="BD5580" t="s">
        <v>76</v>
      </c>
      <c r="BF5580" t="s">
        <v>76</v>
      </c>
      <c r="BG5580" t="s">
        <v>82</v>
      </c>
    </row>
    <row r="5581" spans="1:65" x14ac:dyDescent="0.3">
      <c r="A5581">
        <v>147666</v>
      </c>
      <c r="B5581">
        <v>0</v>
      </c>
      <c r="C5581" t="s">
        <v>65</v>
      </c>
      <c r="D5581" t="s">
        <v>88</v>
      </c>
      <c r="E5581" t="s">
        <v>67</v>
      </c>
      <c r="F5581" t="s">
        <v>67</v>
      </c>
      <c r="G5581">
        <v>1</v>
      </c>
      <c r="H5581">
        <v>315000</v>
      </c>
      <c r="I5581">
        <v>971280</v>
      </c>
      <c r="J5581" t="s">
        <v>89</v>
      </c>
      <c r="K5581" t="s">
        <v>70</v>
      </c>
      <c r="L5581" t="s">
        <v>91</v>
      </c>
      <c r="M5581" t="s">
        <v>72</v>
      </c>
      <c r="N5581">
        <v>3.2561E-2</v>
      </c>
      <c r="O5581">
        <v>11886</v>
      </c>
      <c r="P5581">
        <v>109</v>
      </c>
      <c r="Q5581">
        <v>2328</v>
      </c>
      <c r="R5581">
        <v>554</v>
      </c>
      <c r="S5581">
        <v>1</v>
      </c>
      <c r="T5581">
        <v>1</v>
      </c>
      <c r="U5581" t="s">
        <v>120</v>
      </c>
      <c r="V5581">
        <v>21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 t="s">
        <v>134</v>
      </c>
      <c r="AD5581">
        <v>1669704</v>
      </c>
      <c r="AE5581" t="s">
        <v>93</v>
      </c>
      <c r="AF5581">
        <v>20530.935000000001</v>
      </c>
      <c r="AG5581">
        <v>113490</v>
      </c>
      <c r="AH5581">
        <v>119484</v>
      </c>
      <c r="AI5581">
        <v>0</v>
      </c>
      <c r="AJ5581">
        <v>113490</v>
      </c>
      <c r="AK5581" t="s">
        <v>73</v>
      </c>
      <c r="AL5581">
        <v>11</v>
      </c>
      <c r="AM5581" t="s">
        <v>68</v>
      </c>
      <c r="AN5581">
        <v>1</v>
      </c>
      <c r="AO5581">
        <v>0</v>
      </c>
      <c r="AR5581" t="s">
        <v>79</v>
      </c>
      <c r="AS5581" t="s">
        <v>77</v>
      </c>
      <c r="AT5581">
        <v>-435</v>
      </c>
      <c r="AU5581" t="s">
        <v>78</v>
      </c>
      <c r="AV5581" t="s">
        <v>79</v>
      </c>
      <c r="AX5581" t="s">
        <v>102</v>
      </c>
      <c r="AY5581" t="s">
        <v>111</v>
      </c>
      <c r="AZ5581" t="s">
        <v>96</v>
      </c>
      <c r="BA5581" t="s">
        <v>76</v>
      </c>
      <c r="BB5581" t="s">
        <v>104</v>
      </c>
      <c r="BC5581">
        <v>3205</v>
      </c>
      <c r="BD5581" t="s">
        <v>85</v>
      </c>
      <c r="BE5581">
        <v>6</v>
      </c>
      <c r="BF5581" t="s">
        <v>97</v>
      </c>
      <c r="BG5581" t="s">
        <v>98</v>
      </c>
      <c r="BH5581">
        <v>365243</v>
      </c>
      <c r="BI5581">
        <v>-404</v>
      </c>
      <c r="BJ5581">
        <v>-254</v>
      </c>
      <c r="BK5581">
        <v>-284</v>
      </c>
      <c r="BL5581">
        <v>-278</v>
      </c>
      <c r="BM5581">
        <v>0</v>
      </c>
    </row>
    <row r="5582" spans="1:65" x14ac:dyDescent="0.3">
      <c r="A5582">
        <v>147686</v>
      </c>
      <c r="B5582">
        <v>0</v>
      </c>
      <c r="C5582" t="s">
        <v>65</v>
      </c>
      <c r="D5582" t="s">
        <v>88</v>
      </c>
      <c r="E5582" t="s">
        <v>67</v>
      </c>
      <c r="F5582" t="s">
        <v>68</v>
      </c>
      <c r="G5582">
        <v>0</v>
      </c>
      <c r="H5582">
        <v>175500</v>
      </c>
      <c r="I5582">
        <v>508495.5</v>
      </c>
      <c r="J5582" t="s">
        <v>89</v>
      </c>
      <c r="K5582" t="s">
        <v>70</v>
      </c>
      <c r="L5582" t="s">
        <v>140</v>
      </c>
      <c r="M5582" t="s">
        <v>72</v>
      </c>
      <c r="N5582">
        <v>2.2624999999999999E-2</v>
      </c>
      <c r="O5582">
        <v>17805</v>
      </c>
      <c r="P5582">
        <v>1009</v>
      </c>
      <c r="Q5582">
        <v>1831</v>
      </c>
      <c r="R5582">
        <v>1364</v>
      </c>
      <c r="S5582">
        <v>2</v>
      </c>
      <c r="T5582">
        <v>2</v>
      </c>
      <c r="U5582" t="s">
        <v>120</v>
      </c>
      <c r="V5582">
        <v>10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 t="s">
        <v>92</v>
      </c>
      <c r="AD5582">
        <v>2287437</v>
      </c>
      <c r="AE5582" t="s">
        <v>65</v>
      </c>
      <c r="AF5582">
        <v>36423</v>
      </c>
      <c r="AG5582">
        <v>1125000</v>
      </c>
      <c r="AH5582">
        <v>1125000</v>
      </c>
      <c r="AJ5582">
        <v>1125000</v>
      </c>
      <c r="AK5582" t="s">
        <v>73</v>
      </c>
      <c r="AL5582">
        <v>13</v>
      </c>
      <c r="AM5582" t="s">
        <v>68</v>
      </c>
      <c r="AN5582">
        <v>1</v>
      </c>
      <c r="AR5582" t="s">
        <v>76</v>
      </c>
      <c r="AS5582" t="s">
        <v>77</v>
      </c>
      <c r="AT5582">
        <v>-972</v>
      </c>
      <c r="AU5582" t="s">
        <v>78</v>
      </c>
      <c r="AV5582" t="s">
        <v>79</v>
      </c>
      <c r="AW5582" t="s">
        <v>80</v>
      </c>
      <c r="AX5582" t="s">
        <v>81</v>
      </c>
      <c r="AY5582" t="s">
        <v>76</v>
      </c>
      <c r="AZ5582" t="s">
        <v>82</v>
      </c>
      <c r="BA5582" t="s">
        <v>116</v>
      </c>
      <c r="BB5582" t="s">
        <v>121</v>
      </c>
      <c r="BC5582">
        <v>0</v>
      </c>
      <c r="BD5582" t="s">
        <v>76</v>
      </c>
      <c r="BE5582">
        <v>60</v>
      </c>
      <c r="BF5582" t="s">
        <v>112</v>
      </c>
      <c r="BG5582" t="s">
        <v>118</v>
      </c>
      <c r="BH5582">
        <v>365243</v>
      </c>
      <c r="BI5582">
        <v>-942</v>
      </c>
      <c r="BJ5582">
        <v>828</v>
      </c>
      <c r="BK5582">
        <v>-432</v>
      </c>
      <c r="BL5582">
        <v>-430</v>
      </c>
      <c r="BM5582">
        <v>0</v>
      </c>
    </row>
    <row r="5583" spans="1:65" x14ac:dyDescent="0.3">
      <c r="A5583">
        <v>147697</v>
      </c>
      <c r="B5583">
        <v>0</v>
      </c>
      <c r="C5583" t="s">
        <v>65</v>
      </c>
      <c r="D5583" t="s">
        <v>88</v>
      </c>
      <c r="E5583" t="s">
        <v>67</v>
      </c>
      <c r="F5583" t="s">
        <v>68</v>
      </c>
      <c r="G5583">
        <v>0</v>
      </c>
      <c r="H5583">
        <v>90000</v>
      </c>
      <c r="I5583">
        <v>225000</v>
      </c>
      <c r="J5583" t="s">
        <v>69</v>
      </c>
      <c r="K5583" t="s">
        <v>70</v>
      </c>
      <c r="L5583" t="s">
        <v>91</v>
      </c>
      <c r="M5583" t="s">
        <v>72</v>
      </c>
      <c r="N5583">
        <v>1.8800999999999998E-2</v>
      </c>
      <c r="O5583">
        <v>8224</v>
      </c>
      <c r="P5583">
        <v>338</v>
      </c>
      <c r="Q5583">
        <v>721</v>
      </c>
      <c r="R5583">
        <v>774</v>
      </c>
      <c r="S5583">
        <v>2</v>
      </c>
      <c r="T5583">
        <v>2</v>
      </c>
      <c r="U5583" t="s">
        <v>125</v>
      </c>
      <c r="V5583">
        <v>6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170</v>
      </c>
      <c r="AD5583">
        <v>1949154</v>
      </c>
      <c r="AE5583" t="s">
        <v>99</v>
      </c>
      <c r="AG5583">
        <v>0</v>
      </c>
      <c r="AH5583">
        <v>0</v>
      </c>
      <c r="AK5583" t="s">
        <v>123</v>
      </c>
      <c r="AL5583">
        <v>10</v>
      </c>
      <c r="AM5583" t="s">
        <v>68</v>
      </c>
      <c r="AN5583">
        <v>1</v>
      </c>
      <c r="AR5583" t="s">
        <v>79</v>
      </c>
      <c r="AS5583" t="s">
        <v>129</v>
      </c>
      <c r="AT5583">
        <v>-134</v>
      </c>
      <c r="AU5583" t="s">
        <v>76</v>
      </c>
      <c r="AV5583" t="s">
        <v>79</v>
      </c>
      <c r="AX5583" t="s">
        <v>81</v>
      </c>
      <c r="AY5583" t="s">
        <v>76</v>
      </c>
      <c r="AZ5583" t="s">
        <v>76</v>
      </c>
      <c r="BA5583" t="s">
        <v>76</v>
      </c>
      <c r="BB5583" t="s">
        <v>121</v>
      </c>
      <c r="BC5583">
        <v>-1</v>
      </c>
      <c r="BD5583" t="s">
        <v>76</v>
      </c>
      <c r="BF5583" t="s">
        <v>76</v>
      </c>
      <c r="BG5583" t="s">
        <v>132</v>
      </c>
    </row>
    <row r="5584" spans="1:65" x14ac:dyDescent="0.3">
      <c r="A5584">
        <v>147699</v>
      </c>
      <c r="B5584">
        <v>1</v>
      </c>
      <c r="C5584" t="s">
        <v>65</v>
      </c>
      <c r="D5584" t="s">
        <v>66</v>
      </c>
      <c r="E5584" t="s">
        <v>67</v>
      </c>
      <c r="F5584" t="s">
        <v>68</v>
      </c>
      <c r="G5584">
        <v>2</v>
      </c>
      <c r="H5584">
        <v>360000</v>
      </c>
      <c r="I5584">
        <v>553806</v>
      </c>
      <c r="J5584" t="s">
        <v>133</v>
      </c>
      <c r="K5584" t="s">
        <v>70</v>
      </c>
      <c r="L5584" t="s">
        <v>91</v>
      </c>
      <c r="M5584" t="s">
        <v>72</v>
      </c>
      <c r="N5584">
        <v>6.3049999999999998E-3</v>
      </c>
      <c r="O5584">
        <v>11234</v>
      </c>
      <c r="P5584">
        <v>3135</v>
      </c>
      <c r="Q5584">
        <v>3027</v>
      </c>
      <c r="R5584">
        <v>3716</v>
      </c>
      <c r="S5584">
        <v>3</v>
      </c>
      <c r="T5584">
        <v>3</v>
      </c>
      <c r="U5584" t="s">
        <v>123</v>
      </c>
      <c r="V5584">
        <v>11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189</v>
      </c>
      <c r="AD5584">
        <v>1173351</v>
      </c>
      <c r="AE5584" t="s">
        <v>65</v>
      </c>
      <c r="AG5584">
        <v>0</v>
      </c>
      <c r="AH5584">
        <v>0</v>
      </c>
      <c r="AK5584" t="s">
        <v>123</v>
      </c>
      <c r="AL5584">
        <v>7</v>
      </c>
      <c r="AM5584" t="s">
        <v>68</v>
      </c>
      <c r="AN5584">
        <v>1</v>
      </c>
      <c r="AR5584" t="s">
        <v>76</v>
      </c>
      <c r="AS5584" t="s">
        <v>129</v>
      </c>
      <c r="AT5584">
        <v>-70</v>
      </c>
      <c r="AU5584" t="s">
        <v>76</v>
      </c>
      <c r="AV5584" t="s">
        <v>79</v>
      </c>
      <c r="AX5584" t="s">
        <v>81</v>
      </c>
      <c r="AY5584" t="s">
        <v>76</v>
      </c>
      <c r="AZ5584" t="s">
        <v>76</v>
      </c>
      <c r="BA5584" t="s">
        <v>76</v>
      </c>
      <c r="BB5584" t="s">
        <v>121</v>
      </c>
      <c r="BC5584">
        <v>-1</v>
      </c>
      <c r="BD5584" t="s">
        <v>76</v>
      </c>
      <c r="BF5584" t="s">
        <v>76</v>
      </c>
      <c r="BG5584" t="s">
        <v>82</v>
      </c>
    </row>
    <row r="5585" spans="1:65" x14ac:dyDescent="0.3">
      <c r="A5585">
        <v>147699</v>
      </c>
      <c r="B5585">
        <v>1</v>
      </c>
      <c r="C5585" t="s">
        <v>65</v>
      </c>
      <c r="D5585" t="s">
        <v>66</v>
      </c>
      <c r="E5585" t="s">
        <v>67</v>
      </c>
      <c r="F5585" t="s">
        <v>68</v>
      </c>
      <c r="G5585">
        <v>2</v>
      </c>
      <c r="H5585">
        <v>360000</v>
      </c>
      <c r="I5585">
        <v>553806</v>
      </c>
      <c r="J5585" t="s">
        <v>133</v>
      </c>
      <c r="K5585" t="s">
        <v>70</v>
      </c>
      <c r="L5585" t="s">
        <v>91</v>
      </c>
      <c r="M5585" t="s">
        <v>72</v>
      </c>
      <c r="N5585">
        <v>6.3049999999999998E-3</v>
      </c>
      <c r="O5585">
        <v>11234</v>
      </c>
      <c r="P5585">
        <v>3135</v>
      </c>
      <c r="Q5585">
        <v>3027</v>
      </c>
      <c r="R5585">
        <v>3716</v>
      </c>
      <c r="S5585">
        <v>3</v>
      </c>
      <c r="T5585">
        <v>3</v>
      </c>
      <c r="U5585" t="s">
        <v>123</v>
      </c>
      <c r="V5585">
        <v>11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 t="s">
        <v>189</v>
      </c>
      <c r="AD5585">
        <v>1837821</v>
      </c>
      <c r="AE5585" t="s">
        <v>65</v>
      </c>
      <c r="AG5585">
        <v>0</v>
      </c>
      <c r="AH5585">
        <v>0</v>
      </c>
      <c r="AK5585" t="s">
        <v>73</v>
      </c>
      <c r="AL5585">
        <v>9</v>
      </c>
      <c r="AM5585" t="s">
        <v>68</v>
      </c>
      <c r="AN5585">
        <v>1</v>
      </c>
      <c r="AR5585" t="s">
        <v>76</v>
      </c>
      <c r="AS5585" t="s">
        <v>129</v>
      </c>
      <c r="AT5585">
        <v>-249</v>
      </c>
      <c r="AU5585" t="s">
        <v>76</v>
      </c>
      <c r="AV5585" t="s">
        <v>79</v>
      </c>
      <c r="AX5585" t="s">
        <v>81</v>
      </c>
      <c r="AY5585" t="s">
        <v>76</v>
      </c>
      <c r="AZ5585" t="s">
        <v>76</v>
      </c>
      <c r="BA5585" t="s">
        <v>76</v>
      </c>
      <c r="BB5585" t="s">
        <v>121</v>
      </c>
      <c r="BC5585">
        <v>-1</v>
      </c>
      <c r="BD5585" t="s">
        <v>76</v>
      </c>
      <c r="BF5585" t="s">
        <v>76</v>
      </c>
      <c r="BG5585" t="s">
        <v>82</v>
      </c>
    </row>
    <row r="5586" spans="1:65" x14ac:dyDescent="0.3">
      <c r="A5586">
        <v>147706</v>
      </c>
      <c r="B5586">
        <v>1</v>
      </c>
      <c r="C5586" t="s">
        <v>65</v>
      </c>
      <c r="D5586" t="s">
        <v>88</v>
      </c>
      <c r="E5586" t="s">
        <v>68</v>
      </c>
      <c r="F5586" t="s">
        <v>67</v>
      </c>
      <c r="G5586">
        <v>1</v>
      </c>
      <c r="H5586">
        <v>180000</v>
      </c>
      <c r="I5586">
        <v>808650</v>
      </c>
      <c r="J5586" t="s">
        <v>89</v>
      </c>
      <c r="K5586" t="s">
        <v>70</v>
      </c>
      <c r="L5586" t="s">
        <v>119</v>
      </c>
      <c r="M5586" t="s">
        <v>72</v>
      </c>
      <c r="N5586">
        <v>4.6219999999999997E-2</v>
      </c>
      <c r="O5586">
        <v>15339</v>
      </c>
      <c r="P5586">
        <v>5056</v>
      </c>
      <c r="Q5586">
        <v>14818</v>
      </c>
      <c r="R5586">
        <v>4475</v>
      </c>
      <c r="S5586">
        <v>1</v>
      </c>
      <c r="T5586">
        <v>1</v>
      </c>
      <c r="U5586" t="s">
        <v>73</v>
      </c>
      <c r="V5586">
        <v>13</v>
      </c>
      <c r="W5586">
        <v>0</v>
      </c>
      <c r="X5586">
        <v>0</v>
      </c>
      <c r="Y5586">
        <v>0</v>
      </c>
      <c r="Z5586">
        <v>1</v>
      </c>
      <c r="AA5586">
        <v>1</v>
      </c>
      <c r="AB5586">
        <v>0</v>
      </c>
      <c r="AC5586" t="s">
        <v>108</v>
      </c>
      <c r="AD5586">
        <v>1266559</v>
      </c>
      <c r="AE5586" t="s">
        <v>93</v>
      </c>
      <c r="AF5586">
        <v>8685.18</v>
      </c>
      <c r="AG5586">
        <v>89986.5</v>
      </c>
      <c r="AH5586">
        <v>74169</v>
      </c>
      <c r="AI5586">
        <v>22500</v>
      </c>
      <c r="AJ5586">
        <v>89986.5</v>
      </c>
      <c r="AK5586" t="s">
        <v>125</v>
      </c>
      <c r="AL5586">
        <v>15</v>
      </c>
      <c r="AM5586" t="s">
        <v>68</v>
      </c>
      <c r="AN5586">
        <v>1</v>
      </c>
      <c r="AO5586">
        <v>0.25348917900000001</v>
      </c>
      <c r="AR5586" t="s">
        <v>79</v>
      </c>
      <c r="AS5586" t="s">
        <v>114</v>
      </c>
      <c r="AT5586">
        <v>-1347</v>
      </c>
      <c r="AU5586" t="s">
        <v>78</v>
      </c>
      <c r="AV5586" t="s">
        <v>115</v>
      </c>
      <c r="AW5586" t="s">
        <v>110</v>
      </c>
      <c r="AX5586" t="s">
        <v>81</v>
      </c>
      <c r="AY5586" t="s">
        <v>103</v>
      </c>
      <c r="AZ5586" t="s">
        <v>96</v>
      </c>
      <c r="BA5586" t="s">
        <v>76</v>
      </c>
      <c r="BB5586" t="s">
        <v>104</v>
      </c>
      <c r="BC5586">
        <v>1600</v>
      </c>
      <c r="BD5586" t="s">
        <v>85</v>
      </c>
      <c r="BE5586">
        <v>12</v>
      </c>
      <c r="BF5586" t="s">
        <v>86</v>
      </c>
      <c r="BG5586" t="s">
        <v>151</v>
      </c>
    </row>
    <row r="5587" spans="1:65" x14ac:dyDescent="0.3">
      <c r="A5587">
        <v>147717</v>
      </c>
      <c r="B5587">
        <v>1</v>
      </c>
      <c r="C5587" t="s">
        <v>65</v>
      </c>
      <c r="D5587" t="s">
        <v>88</v>
      </c>
      <c r="E5587" t="s">
        <v>67</v>
      </c>
      <c r="F5587" t="s">
        <v>68</v>
      </c>
      <c r="G5587">
        <v>0</v>
      </c>
      <c r="H5587">
        <v>90000</v>
      </c>
      <c r="I5587">
        <v>416052</v>
      </c>
      <c r="J5587" t="s">
        <v>133</v>
      </c>
      <c r="K5587" t="s">
        <v>90</v>
      </c>
      <c r="L5587" t="s">
        <v>91</v>
      </c>
      <c r="M5587" t="s">
        <v>72</v>
      </c>
      <c r="N5587">
        <v>2.0246E-2</v>
      </c>
      <c r="O5587">
        <v>14637</v>
      </c>
      <c r="P5587">
        <v>717</v>
      </c>
      <c r="Q5587">
        <v>6041</v>
      </c>
      <c r="R5587">
        <v>1819</v>
      </c>
      <c r="S5587">
        <v>3</v>
      </c>
      <c r="T5587">
        <v>3</v>
      </c>
      <c r="U5587" t="s">
        <v>125</v>
      </c>
      <c r="V5587">
        <v>12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134</v>
      </c>
      <c r="AD5587">
        <v>2267795</v>
      </c>
      <c r="AE5587" t="s">
        <v>65</v>
      </c>
      <c r="AG5587">
        <v>0</v>
      </c>
      <c r="AH5587">
        <v>0</v>
      </c>
      <c r="AK5587" t="s">
        <v>125</v>
      </c>
      <c r="AL5587">
        <v>9</v>
      </c>
      <c r="AM5587" t="s">
        <v>68</v>
      </c>
      <c r="AN5587">
        <v>1</v>
      </c>
      <c r="AR5587" t="s">
        <v>76</v>
      </c>
      <c r="AS5587" t="s">
        <v>129</v>
      </c>
      <c r="AT5587">
        <v>-119</v>
      </c>
      <c r="AU5587" t="s">
        <v>76</v>
      </c>
      <c r="AV5587" t="s">
        <v>79</v>
      </c>
      <c r="AX5587" t="s">
        <v>81</v>
      </c>
      <c r="AY5587" t="s">
        <v>76</v>
      </c>
      <c r="AZ5587" t="s">
        <v>76</v>
      </c>
      <c r="BA5587" t="s">
        <v>76</v>
      </c>
      <c r="BB5587" t="s">
        <v>121</v>
      </c>
      <c r="BC5587">
        <v>-1</v>
      </c>
      <c r="BD5587" t="s">
        <v>76</v>
      </c>
      <c r="BF5587" t="s">
        <v>76</v>
      </c>
      <c r="BG5587" t="s">
        <v>82</v>
      </c>
    </row>
    <row r="5588" spans="1:65" x14ac:dyDescent="0.3">
      <c r="A5588">
        <v>147731</v>
      </c>
      <c r="B5588">
        <v>0</v>
      </c>
      <c r="C5588" t="s">
        <v>65</v>
      </c>
      <c r="D5588" t="s">
        <v>88</v>
      </c>
      <c r="E5588" t="s">
        <v>67</v>
      </c>
      <c r="F5588" t="s">
        <v>68</v>
      </c>
      <c r="G5588">
        <v>0</v>
      </c>
      <c r="H5588">
        <v>225000</v>
      </c>
      <c r="I5588">
        <v>825588</v>
      </c>
      <c r="J5588" t="s">
        <v>69</v>
      </c>
      <c r="K5588" t="s">
        <v>70</v>
      </c>
      <c r="L5588" t="s">
        <v>119</v>
      </c>
      <c r="M5588" t="s">
        <v>72</v>
      </c>
      <c r="N5588">
        <v>1.8029E-2</v>
      </c>
      <c r="O5588">
        <v>17478</v>
      </c>
      <c r="P5588">
        <v>256</v>
      </c>
      <c r="Q5588">
        <v>8734</v>
      </c>
      <c r="R5588">
        <v>1022</v>
      </c>
      <c r="S5588">
        <v>3</v>
      </c>
      <c r="T5588">
        <v>3</v>
      </c>
      <c r="U5588" t="s">
        <v>120</v>
      </c>
      <c r="V5588">
        <v>11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 t="s">
        <v>108</v>
      </c>
      <c r="AD5588">
        <v>1059392</v>
      </c>
      <c r="AE5588" t="s">
        <v>93</v>
      </c>
      <c r="AF5588">
        <v>4481.415</v>
      </c>
      <c r="AG5588">
        <v>26595</v>
      </c>
      <c r="AH5588">
        <v>22329</v>
      </c>
      <c r="AI5588">
        <v>5319</v>
      </c>
      <c r="AJ5588">
        <v>26595</v>
      </c>
      <c r="AK5588" t="s">
        <v>75</v>
      </c>
      <c r="AL5588">
        <v>7</v>
      </c>
      <c r="AM5588" t="s">
        <v>68</v>
      </c>
      <c r="AN5588">
        <v>1</v>
      </c>
      <c r="AO5588">
        <v>0.20952237200000001</v>
      </c>
      <c r="AR5588" t="s">
        <v>79</v>
      </c>
      <c r="AS5588" t="s">
        <v>77</v>
      </c>
      <c r="AT5588">
        <v>-2572</v>
      </c>
      <c r="AU5588" t="s">
        <v>76</v>
      </c>
      <c r="AV5588" t="s">
        <v>79</v>
      </c>
      <c r="AW5588" t="s">
        <v>171</v>
      </c>
      <c r="AX5588" t="s">
        <v>102</v>
      </c>
      <c r="AY5588" t="s">
        <v>124</v>
      </c>
      <c r="AZ5588" t="s">
        <v>96</v>
      </c>
      <c r="BA5588" t="s">
        <v>76</v>
      </c>
      <c r="BB5588" t="s">
        <v>138</v>
      </c>
      <c r="BC5588">
        <v>30</v>
      </c>
      <c r="BD5588" t="s">
        <v>105</v>
      </c>
      <c r="BE5588">
        <v>6</v>
      </c>
      <c r="BF5588" t="s">
        <v>86</v>
      </c>
      <c r="BG5588" t="s">
        <v>106</v>
      </c>
      <c r="BH5588">
        <v>365243</v>
      </c>
      <c r="BI5588">
        <v>-2541</v>
      </c>
      <c r="BJ5588">
        <v>-2391</v>
      </c>
      <c r="BK5588">
        <v>-2391</v>
      </c>
      <c r="BL5588">
        <v>-2383</v>
      </c>
      <c r="BM5588">
        <v>1</v>
      </c>
    </row>
    <row r="5589" spans="1:65" x14ac:dyDescent="0.3">
      <c r="A5589">
        <v>147758</v>
      </c>
      <c r="B5589">
        <v>0</v>
      </c>
      <c r="C5589" t="s">
        <v>65</v>
      </c>
      <c r="D5589" t="s">
        <v>88</v>
      </c>
      <c r="E5589" t="s">
        <v>67</v>
      </c>
      <c r="F5589" t="s">
        <v>68</v>
      </c>
      <c r="G5589">
        <v>0</v>
      </c>
      <c r="H5589">
        <v>85500</v>
      </c>
      <c r="I5589">
        <v>454500</v>
      </c>
      <c r="J5589" t="s">
        <v>113</v>
      </c>
      <c r="K5589" t="s">
        <v>70</v>
      </c>
      <c r="L5589" t="s">
        <v>91</v>
      </c>
      <c r="M5589" t="s">
        <v>72</v>
      </c>
      <c r="N5589">
        <v>2.6391999999999999E-2</v>
      </c>
      <c r="O5589">
        <v>20712</v>
      </c>
      <c r="P5589">
        <v>365243</v>
      </c>
      <c r="Q5589">
        <v>7067</v>
      </c>
      <c r="R5589">
        <v>4248</v>
      </c>
      <c r="S5589">
        <v>2</v>
      </c>
      <c r="T5589">
        <v>2</v>
      </c>
      <c r="U5589" t="s">
        <v>125</v>
      </c>
      <c r="V5589">
        <v>13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 t="s">
        <v>76</v>
      </c>
      <c r="AD5589">
        <v>2571665</v>
      </c>
      <c r="AE5589" t="s">
        <v>65</v>
      </c>
      <c r="AF5589">
        <v>27735.3</v>
      </c>
      <c r="AG5589">
        <v>540000</v>
      </c>
      <c r="AH5589">
        <v>540000</v>
      </c>
      <c r="AJ5589">
        <v>540000</v>
      </c>
      <c r="AK5589" t="s">
        <v>125</v>
      </c>
      <c r="AL5589">
        <v>15</v>
      </c>
      <c r="AM5589" t="s">
        <v>68</v>
      </c>
      <c r="AN5589">
        <v>1</v>
      </c>
      <c r="AR5589" t="s">
        <v>76</v>
      </c>
      <c r="AS5589" t="s">
        <v>77</v>
      </c>
      <c r="AT5589">
        <v>-1351</v>
      </c>
      <c r="AU5589" t="s">
        <v>78</v>
      </c>
      <c r="AV5589" t="s">
        <v>79</v>
      </c>
      <c r="AW5589" t="s">
        <v>171</v>
      </c>
      <c r="AX5589" t="s">
        <v>81</v>
      </c>
      <c r="AY5589" t="s">
        <v>76</v>
      </c>
      <c r="AZ5589" t="s">
        <v>82</v>
      </c>
      <c r="BA5589" t="s">
        <v>116</v>
      </c>
      <c r="BB5589" t="s">
        <v>121</v>
      </c>
      <c r="BC5589">
        <v>-1</v>
      </c>
      <c r="BD5589" t="s">
        <v>76</v>
      </c>
      <c r="BE5589">
        <v>36</v>
      </c>
      <c r="BF5589" t="s">
        <v>147</v>
      </c>
      <c r="BG5589" t="s">
        <v>154</v>
      </c>
      <c r="BH5589">
        <v>365243</v>
      </c>
      <c r="BI5589">
        <v>-1321</v>
      </c>
      <c r="BJ5589">
        <v>-271</v>
      </c>
      <c r="BK5589">
        <v>-271</v>
      </c>
      <c r="BL5589">
        <v>-268</v>
      </c>
      <c r="BM5589">
        <v>0</v>
      </c>
    </row>
    <row r="5590" spans="1:65" x14ac:dyDescent="0.3">
      <c r="A5590">
        <v>147759</v>
      </c>
      <c r="B5590">
        <v>0</v>
      </c>
      <c r="C5590" t="s">
        <v>65</v>
      </c>
      <c r="D5590" t="s">
        <v>66</v>
      </c>
      <c r="E5590" t="s">
        <v>68</v>
      </c>
      <c r="F5590" t="s">
        <v>68</v>
      </c>
      <c r="G5590">
        <v>1</v>
      </c>
      <c r="H5590">
        <v>292500</v>
      </c>
      <c r="I5590">
        <v>755190</v>
      </c>
      <c r="J5590" t="s">
        <v>69</v>
      </c>
      <c r="K5590" t="s">
        <v>70</v>
      </c>
      <c r="L5590" t="s">
        <v>91</v>
      </c>
      <c r="M5590" t="s">
        <v>72</v>
      </c>
      <c r="N5590">
        <v>1.0147E-2</v>
      </c>
      <c r="O5590">
        <v>12741</v>
      </c>
      <c r="P5590">
        <v>2813</v>
      </c>
      <c r="Q5590">
        <v>2923</v>
      </c>
      <c r="R5590">
        <v>4359</v>
      </c>
      <c r="S5590">
        <v>2</v>
      </c>
      <c r="T5590">
        <v>2</v>
      </c>
      <c r="U5590" t="s">
        <v>123</v>
      </c>
      <c r="V5590">
        <v>15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 t="s">
        <v>183</v>
      </c>
      <c r="AD5590">
        <v>2642443</v>
      </c>
      <c r="AE5590" t="s">
        <v>93</v>
      </c>
      <c r="AF5590">
        <v>22290.525000000001</v>
      </c>
      <c r="AG5590">
        <v>555750</v>
      </c>
      <c r="AH5590">
        <v>573021</v>
      </c>
      <c r="AI5590">
        <v>55575</v>
      </c>
      <c r="AJ5590">
        <v>555750</v>
      </c>
      <c r="AK5590" t="s">
        <v>123</v>
      </c>
      <c r="AL5590">
        <v>18</v>
      </c>
      <c r="AM5590" t="s">
        <v>68</v>
      </c>
      <c r="AN5590">
        <v>1</v>
      </c>
      <c r="AO5590">
        <v>9.6287961000000005E-2</v>
      </c>
      <c r="AR5590" t="s">
        <v>79</v>
      </c>
      <c r="AS5590" t="s">
        <v>77</v>
      </c>
      <c r="AT5590">
        <v>-679</v>
      </c>
      <c r="AU5590" t="s">
        <v>78</v>
      </c>
      <c r="AV5590" t="s">
        <v>79</v>
      </c>
      <c r="AX5590" t="s">
        <v>102</v>
      </c>
      <c r="AY5590" t="s">
        <v>190</v>
      </c>
      <c r="AZ5590" t="s">
        <v>96</v>
      </c>
      <c r="BA5590" t="s">
        <v>76</v>
      </c>
      <c r="BB5590" t="s">
        <v>138</v>
      </c>
      <c r="BC5590">
        <v>54</v>
      </c>
      <c r="BD5590" t="s">
        <v>191</v>
      </c>
      <c r="BE5590">
        <v>36</v>
      </c>
      <c r="BF5590" t="s">
        <v>112</v>
      </c>
      <c r="BG5590" t="s">
        <v>158</v>
      </c>
      <c r="BH5590">
        <v>365243</v>
      </c>
      <c r="BI5590">
        <v>-648</v>
      </c>
      <c r="BJ5590">
        <v>402</v>
      </c>
      <c r="BK5590">
        <v>-348</v>
      </c>
      <c r="BL5590">
        <v>-344</v>
      </c>
      <c r="BM5590">
        <v>0</v>
      </c>
    </row>
    <row r="5591" spans="1:65" x14ac:dyDescent="0.3">
      <c r="A5591">
        <v>147765</v>
      </c>
      <c r="B5591">
        <v>0</v>
      </c>
      <c r="C5591" t="s">
        <v>65</v>
      </c>
      <c r="D5591" t="s">
        <v>66</v>
      </c>
      <c r="E5591" t="s">
        <v>68</v>
      </c>
      <c r="F5591" t="s">
        <v>68</v>
      </c>
      <c r="G5591">
        <v>0</v>
      </c>
      <c r="H5591">
        <v>180000</v>
      </c>
      <c r="I5591">
        <v>1288350</v>
      </c>
      <c r="J5591" t="s">
        <v>69</v>
      </c>
      <c r="K5591" t="s">
        <v>126</v>
      </c>
      <c r="L5591" t="s">
        <v>91</v>
      </c>
      <c r="M5591" t="s">
        <v>72</v>
      </c>
      <c r="N5591">
        <v>3.5791999999999997E-2</v>
      </c>
      <c r="O5591">
        <v>21122</v>
      </c>
      <c r="P5591">
        <v>3922</v>
      </c>
      <c r="Q5591">
        <v>554</v>
      </c>
      <c r="R5591">
        <v>4618</v>
      </c>
      <c r="S5591">
        <v>2</v>
      </c>
      <c r="T5591">
        <v>2</v>
      </c>
      <c r="U5591" t="s">
        <v>120</v>
      </c>
      <c r="V5591">
        <v>14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 t="s">
        <v>108</v>
      </c>
      <c r="AD5591">
        <v>1272702</v>
      </c>
      <c r="AE5591" t="s">
        <v>99</v>
      </c>
      <c r="AF5591">
        <v>40500</v>
      </c>
      <c r="AG5591">
        <v>810000</v>
      </c>
      <c r="AH5591">
        <v>810000</v>
      </c>
      <c r="AJ5591">
        <v>810000</v>
      </c>
      <c r="AK5591" t="s">
        <v>109</v>
      </c>
      <c r="AL5591">
        <v>13</v>
      </c>
      <c r="AM5591" t="s">
        <v>68</v>
      </c>
      <c r="AN5591">
        <v>1</v>
      </c>
      <c r="AR5591" t="s">
        <v>79</v>
      </c>
      <c r="AS5591" t="s">
        <v>114</v>
      </c>
      <c r="AT5591">
        <v>-222</v>
      </c>
      <c r="AU5591" t="s">
        <v>76</v>
      </c>
      <c r="AV5591" t="s">
        <v>115</v>
      </c>
      <c r="AW5591" t="s">
        <v>80</v>
      </c>
      <c r="AX5591" t="s">
        <v>81</v>
      </c>
      <c r="AY5591" t="s">
        <v>76</v>
      </c>
      <c r="AZ5591" t="s">
        <v>131</v>
      </c>
      <c r="BA5591" t="s">
        <v>116</v>
      </c>
      <c r="BB5591" t="s">
        <v>121</v>
      </c>
      <c r="BC5591">
        <v>-1</v>
      </c>
      <c r="BD5591" t="s">
        <v>76</v>
      </c>
      <c r="BE5591">
        <v>0</v>
      </c>
      <c r="BF5591" t="s">
        <v>76</v>
      </c>
      <c r="BG5591" t="s">
        <v>160</v>
      </c>
    </row>
    <row r="5592" spans="1:65" x14ac:dyDescent="0.3">
      <c r="A5592">
        <v>147790</v>
      </c>
      <c r="B5592">
        <v>0</v>
      </c>
      <c r="C5592" t="s">
        <v>65</v>
      </c>
      <c r="D5592" t="s">
        <v>88</v>
      </c>
      <c r="E5592" t="s">
        <v>67</v>
      </c>
      <c r="F5592" t="s">
        <v>68</v>
      </c>
      <c r="G5592">
        <v>1</v>
      </c>
      <c r="H5592">
        <v>180000</v>
      </c>
      <c r="I5592">
        <v>904500</v>
      </c>
      <c r="J5592" t="s">
        <v>69</v>
      </c>
      <c r="K5592" t="s">
        <v>70</v>
      </c>
      <c r="L5592" t="s">
        <v>91</v>
      </c>
      <c r="M5592" t="s">
        <v>72</v>
      </c>
      <c r="N5592">
        <v>7.3299999999999997E-3</v>
      </c>
      <c r="O5592">
        <v>15382</v>
      </c>
      <c r="P5592">
        <v>1833</v>
      </c>
      <c r="Q5592">
        <v>7747</v>
      </c>
      <c r="R5592">
        <v>4281</v>
      </c>
      <c r="S5592">
        <v>2</v>
      </c>
      <c r="T5592">
        <v>2</v>
      </c>
      <c r="U5592" t="s">
        <v>123</v>
      </c>
      <c r="V5592">
        <v>12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 t="s">
        <v>135</v>
      </c>
      <c r="AD5592">
        <v>2710568</v>
      </c>
      <c r="AE5592" t="s">
        <v>65</v>
      </c>
      <c r="AG5592">
        <v>0</v>
      </c>
      <c r="AH5592">
        <v>0</v>
      </c>
      <c r="AK5592" t="s">
        <v>123</v>
      </c>
      <c r="AL5592">
        <v>15</v>
      </c>
      <c r="AM5592" t="s">
        <v>68</v>
      </c>
      <c r="AN5592">
        <v>1</v>
      </c>
      <c r="AR5592" t="s">
        <v>76</v>
      </c>
      <c r="AS5592" t="s">
        <v>114</v>
      </c>
      <c r="AT5592">
        <v>-364</v>
      </c>
      <c r="AU5592" t="s">
        <v>76</v>
      </c>
      <c r="AV5592" t="s">
        <v>115</v>
      </c>
      <c r="AX5592" t="s">
        <v>81</v>
      </c>
      <c r="AY5592" t="s">
        <v>76</v>
      </c>
      <c r="AZ5592" t="s">
        <v>76</v>
      </c>
      <c r="BA5592" t="s">
        <v>76</v>
      </c>
      <c r="BB5592" t="s">
        <v>121</v>
      </c>
      <c r="BC5592">
        <v>-1</v>
      </c>
      <c r="BD5592" t="s">
        <v>76</v>
      </c>
      <c r="BF5592" t="s">
        <v>76</v>
      </c>
      <c r="BG5592" t="s">
        <v>82</v>
      </c>
    </row>
    <row r="5593" spans="1:65" x14ac:dyDescent="0.3">
      <c r="A5593">
        <v>147808</v>
      </c>
      <c r="B5593">
        <v>0</v>
      </c>
      <c r="C5593" t="s">
        <v>65</v>
      </c>
      <c r="D5593" t="s">
        <v>88</v>
      </c>
      <c r="E5593" t="s">
        <v>67</v>
      </c>
      <c r="F5593" t="s">
        <v>68</v>
      </c>
      <c r="G5593">
        <v>0</v>
      </c>
      <c r="H5593">
        <v>126000</v>
      </c>
      <c r="I5593">
        <v>327024</v>
      </c>
      <c r="J5593" t="s">
        <v>113</v>
      </c>
      <c r="K5593" t="s">
        <v>70</v>
      </c>
      <c r="L5593" t="s">
        <v>91</v>
      </c>
      <c r="M5593" t="s">
        <v>72</v>
      </c>
      <c r="N5593">
        <v>1.1657000000000001E-2</v>
      </c>
      <c r="O5593">
        <v>22124</v>
      </c>
      <c r="P5593">
        <v>365243</v>
      </c>
      <c r="Q5593">
        <v>9276</v>
      </c>
      <c r="R5593">
        <v>4050</v>
      </c>
      <c r="S5593">
        <v>1</v>
      </c>
      <c r="T5593">
        <v>1</v>
      </c>
      <c r="U5593" t="s">
        <v>94</v>
      </c>
      <c r="V5593">
        <v>11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 t="s">
        <v>76</v>
      </c>
      <c r="AD5593">
        <v>2345353</v>
      </c>
      <c r="AE5593" t="s">
        <v>65</v>
      </c>
      <c r="AF5593">
        <v>11156.174999999999</v>
      </c>
      <c r="AG5593">
        <v>180000</v>
      </c>
      <c r="AH5593">
        <v>215640</v>
      </c>
      <c r="AJ5593">
        <v>180000</v>
      </c>
      <c r="AK5593" t="s">
        <v>109</v>
      </c>
      <c r="AL5593">
        <v>13</v>
      </c>
      <c r="AM5593" t="s">
        <v>68</v>
      </c>
      <c r="AN5593">
        <v>1</v>
      </c>
      <c r="AR5593" t="s">
        <v>76</v>
      </c>
      <c r="AS5593" t="s">
        <v>77</v>
      </c>
      <c r="AT5593">
        <v>-617</v>
      </c>
      <c r="AU5593" t="s">
        <v>78</v>
      </c>
      <c r="AV5593" t="s">
        <v>79</v>
      </c>
      <c r="AW5593" t="s">
        <v>80</v>
      </c>
      <c r="AX5593" t="s">
        <v>81</v>
      </c>
      <c r="AY5593" t="s">
        <v>76</v>
      </c>
      <c r="AZ5593" t="s">
        <v>82</v>
      </c>
      <c r="BA5593" t="s">
        <v>116</v>
      </c>
      <c r="BB5593" t="s">
        <v>121</v>
      </c>
      <c r="BC5593">
        <v>-1</v>
      </c>
      <c r="BD5593" t="s">
        <v>76</v>
      </c>
      <c r="BE5593">
        <v>36</v>
      </c>
      <c r="BF5593" t="s">
        <v>147</v>
      </c>
      <c r="BG5593" t="s">
        <v>154</v>
      </c>
      <c r="BH5593">
        <v>365243</v>
      </c>
      <c r="BI5593">
        <v>-587</v>
      </c>
      <c r="BJ5593">
        <v>463</v>
      </c>
      <c r="BK5593">
        <v>-497</v>
      </c>
      <c r="BL5593">
        <v>-489</v>
      </c>
      <c r="BM5593">
        <v>1</v>
      </c>
    </row>
    <row r="5594" spans="1:65" x14ac:dyDescent="0.3">
      <c r="A5594">
        <v>147822</v>
      </c>
      <c r="B5594">
        <v>0</v>
      </c>
      <c r="C5594" t="s">
        <v>65</v>
      </c>
      <c r="D5594" t="s">
        <v>88</v>
      </c>
      <c r="E5594" t="s">
        <v>68</v>
      </c>
      <c r="F5594" t="s">
        <v>68</v>
      </c>
      <c r="G5594">
        <v>0</v>
      </c>
      <c r="H5594">
        <v>216000</v>
      </c>
      <c r="I5594">
        <v>381528</v>
      </c>
      <c r="J5594" t="s">
        <v>89</v>
      </c>
      <c r="K5594" t="s">
        <v>70</v>
      </c>
      <c r="L5594" t="s">
        <v>91</v>
      </c>
      <c r="M5594" t="s">
        <v>72</v>
      </c>
      <c r="N5594">
        <v>1.0147E-2</v>
      </c>
      <c r="O5594">
        <v>14580</v>
      </c>
      <c r="P5594">
        <v>1651</v>
      </c>
      <c r="Q5594">
        <v>3768</v>
      </c>
      <c r="R5594">
        <v>723</v>
      </c>
      <c r="S5594">
        <v>2</v>
      </c>
      <c r="T5594">
        <v>2</v>
      </c>
      <c r="U5594" t="s">
        <v>123</v>
      </c>
      <c r="V5594">
        <v>13</v>
      </c>
      <c r="W5594">
        <v>0</v>
      </c>
      <c r="X5594">
        <v>1</v>
      </c>
      <c r="Y5594">
        <v>1</v>
      </c>
      <c r="Z5594">
        <v>0</v>
      </c>
      <c r="AA5594">
        <v>1</v>
      </c>
      <c r="AB5594">
        <v>1</v>
      </c>
      <c r="AC5594" t="s">
        <v>108</v>
      </c>
      <c r="AD5594">
        <v>2133072</v>
      </c>
      <c r="AE5594" t="s">
        <v>99</v>
      </c>
      <c r="AG5594">
        <v>0</v>
      </c>
      <c r="AH5594">
        <v>0</v>
      </c>
      <c r="AK5594" t="s">
        <v>123</v>
      </c>
      <c r="AL5594">
        <v>16</v>
      </c>
      <c r="AM5594" t="s">
        <v>68</v>
      </c>
      <c r="AN5594">
        <v>1</v>
      </c>
      <c r="AR5594" t="s">
        <v>79</v>
      </c>
      <c r="AS5594" t="s">
        <v>129</v>
      </c>
      <c r="AT5594">
        <v>-210</v>
      </c>
      <c r="AU5594" t="s">
        <v>76</v>
      </c>
      <c r="AV5594" t="s">
        <v>79</v>
      </c>
      <c r="AX5594" t="s">
        <v>81</v>
      </c>
      <c r="AY5594" t="s">
        <v>76</v>
      </c>
      <c r="AZ5594" t="s">
        <v>76</v>
      </c>
      <c r="BA5594" t="s">
        <v>76</v>
      </c>
      <c r="BB5594" t="s">
        <v>121</v>
      </c>
      <c r="BC5594">
        <v>-1</v>
      </c>
      <c r="BD5594" t="s">
        <v>76</v>
      </c>
      <c r="BF5594" t="s">
        <v>76</v>
      </c>
      <c r="BG5594" t="s">
        <v>132</v>
      </c>
    </row>
    <row r="5595" spans="1:65" x14ac:dyDescent="0.3">
      <c r="A5595">
        <v>147822</v>
      </c>
      <c r="B5595">
        <v>0</v>
      </c>
      <c r="C5595" t="s">
        <v>65</v>
      </c>
      <c r="D5595" t="s">
        <v>88</v>
      </c>
      <c r="E5595" t="s">
        <v>68</v>
      </c>
      <c r="F5595" t="s">
        <v>68</v>
      </c>
      <c r="G5595">
        <v>0</v>
      </c>
      <c r="H5595">
        <v>216000</v>
      </c>
      <c r="I5595">
        <v>381528</v>
      </c>
      <c r="J5595" t="s">
        <v>89</v>
      </c>
      <c r="K5595" t="s">
        <v>70</v>
      </c>
      <c r="L5595" t="s">
        <v>91</v>
      </c>
      <c r="M5595" t="s">
        <v>72</v>
      </c>
      <c r="N5595">
        <v>1.0147E-2</v>
      </c>
      <c r="O5595">
        <v>14580</v>
      </c>
      <c r="P5595">
        <v>1651</v>
      </c>
      <c r="Q5595">
        <v>3768</v>
      </c>
      <c r="R5595">
        <v>723</v>
      </c>
      <c r="S5595">
        <v>2</v>
      </c>
      <c r="T5595">
        <v>2</v>
      </c>
      <c r="U5595" t="s">
        <v>123</v>
      </c>
      <c r="V5595">
        <v>13</v>
      </c>
      <c r="W5595">
        <v>0</v>
      </c>
      <c r="X5595">
        <v>1</v>
      </c>
      <c r="Y5595">
        <v>1</v>
      </c>
      <c r="Z5595">
        <v>0</v>
      </c>
      <c r="AA5595">
        <v>1</v>
      </c>
      <c r="AB5595">
        <v>1</v>
      </c>
      <c r="AC5595" t="s">
        <v>108</v>
      </c>
      <c r="AD5595">
        <v>2308405</v>
      </c>
      <c r="AE5595" t="s">
        <v>65</v>
      </c>
      <c r="AG5595">
        <v>0</v>
      </c>
      <c r="AH5595">
        <v>0</v>
      </c>
      <c r="AK5595" t="s">
        <v>125</v>
      </c>
      <c r="AL5595">
        <v>11</v>
      </c>
      <c r="AM5595" t="s">
        <v>68</v>
      </c>
      <c r="AN5595">
        <v>1</v>
      </c>
      <c r="AR5595" t="s">
        <v>76</v>
      </c>
      <c r="AS5595" t="s">
        <v>114</v>
      </c>
      <c r="AT5595">
        <v>-265</v>
      </c>
      <c r="AU5595" t="s">
        <v>76</v>
      </c>
      <c r="AV5595" t="s">
        <v>115</v>
      </c>
      <c r="AX5595" t="s">
        <v>81</v>
      </c>
      <c r="AY5595" t="s">
        <v>76</v>
      </c>
      <c r="AZ5595" t="s">
        <v>76</v>
      </c>
      <c r="BA5595" t="s">
        <v>76</v>
      </c>
      <c r="BB5595" t="s">
        <v>121</v>
      </c>
      <c r="BC5595">
        <v>-1</v>
      </c>
      <c r="BD5595" t="s">
        <v>76</v>
      </c>
      <c r="BF5595" t="s">
        <v>76</v>
      </c>
      <c r="BG5595" t="s">
        <v>82</v>
      </c>
    </row>
    <row r="5596" spans="1:65" x14ac:dyDescent="0.3">
      <c r="A5596">
        <v>147822</v>
      </c>
      <c r="B5596">
        <v>0</v>
      </c>
      <c r="C5596" t="s">
        <v>65</v>
      </c>
      <c r="D5596" t="s">
        <v>88</v>
      </c>
      <c r="E5596" t="s">
        <v>68</v>
      </c>
      <c r="F5596" t="s">
        <v>68</v>
      </c>
      <c r="G5596">
        <v>0</v>
      </c>
      <c r="H5596">
        <v>216000</v>
      </c>
      <c r="I5596">
        <v>381528</v>
      </c>
      <c r="J5596" t="s">
        <v>89</v>
      </c>
      <c r="K5596" t="s">
        <v>70</v>
      </c>
      <c r="L5596" t="s">
        <v>91</v>
      </c>
      <c r="M5596" t="s">
        <v>72</v>
      </c>
      <c r="N5596">
        <v>1.0147E-2</v>
      </c>
      <c r="O5596">
        <v>14580</v>
      </c>
      <c r="P5596">
        <v>1651</v>
      </c>
      <c r="Q5596">
        <v>3768</v>
      </c>
      <c r="R5596">
        <v>723</v>
      </c>
      <c r="S5596">
        <v>2</v>
      </c>
      <c r="T5596">
        <v>2</v>
      </c>
      <c r="U5596" t="s">
        <v>123</v>
      </c>
      <c r="V5596">
        <v>13</v>
      </c>
      <c r="W5596">
        <v>0</v>
      </c>
      <c r="X5596">
        <v>1</v>
      </c>
      <c r="Y5596">
        <v>1</v>
      </c>
      <c r="Z5596">
        <v>0</v>
      </c>
      <c r="AA5596">
        <v>1</v>
      </c>
      <c r="AB5596">
        <v>1</v>
      </c>
      <c r="AC5596" t="s">
        <v>108</v>
      </c>
      <c r="AD5596">
        <v>2531829</v>
      </c>
      <c r="AE5596" t="s">
        <v>65</v>
      </c>
      <c r="AG5596">
        <v>0</v>
      </c>
      <c r="AH5596">
        <v>0</v>
      </c>
      <c r="AK5596" t="s">
        <v>94</v>
      </c>
      <c r="AL5596">
        <v>12</v>
      </c>
      <c r="AM5596" t="s">
        <v>68</v>
      </c>
      <c r="AN5596">
        <v>1</v>
      </c>
      <c r="AR5596" t="s">
        <v>76</v>
      </c>
      <c r="AS5596" t="s">
        <v>114</v>
      </c>
      <c r="AT5596">
        <v>-261</v>
      </c>
      <c r="AU5596" t="s">
        <v>76</v>
      </c>
      <c r="AV5596" t="s">
        <v>115</v>
      </c>
      <c r="AX5596" t="s">
        <v>81</v>
      </c>
      <c r="AY5596" t="s">
        <v>76</v>
      </c>
      <c r="AZ5596" t="s">
        <v>76</v>
      </c>
      <c r="BA5596" t="s">
        <v>76</v>
      </c>
      <c r="BB5596" t="s">
        <v>121</v>
      </c>
      <c r="BC5596">
        <v>-1</v>
      </c>
      <c r="BD5596" t="s">
        <v>76</v>
      </c>
      <c r="BF5596" t="s">
        <v>76</v>
      </c>
      <c r="BG5596" t="s">
        <v>82</v>
      </c>
    </row>
    <row r="5597" spans="1:65" x14ac:dyDescent="0.3">
      <c r="A5597">
        <v>147839</v>
      </c>
      <c r="B5597">
        <v>0</v>
      </c>
      <c r="C5597" t="s">
        <v>65</v>
      </c>
      <c r="D5597" t="s">
        <v>88</v>
      </c>
      <c r="E5597" t="s">
        <v>68</v>
      </c>
      <c r="F5597" t="s">
        <v>68</v>
      </c>
      <c r="G5597">
        <v>0</v>
      </c>
      <c r="H5597">
        <v>171000</v>
      </c>
      <c r="I5597">
        <v>990432</v>
      </c>
      <c r="J5597" t="s">
        <v>69</v>
      </c>
      <c r="K5597" t="s">
        <v>70</v>
      </c>
      <c r="L5597" t="s">
        <v>91</v>
      </c>
      <c r="M5597" t="s">
        <v>72</v>
      </c>
      <c r="N5597">
        <v>2.0712999999999999E-2</v>
      </c>
      <c r="O5597">
        <v>13623</v>
      </c>
      <c r="P5597">
        <v>3758</v>
      </c>
      <c r="Q5597">
        <v>2831</v>
      </c>
      <c r="R5597">
        <v>5283</v>
      </c>
      <c r="S5597">
        <v>3</v>
      </c>
      <c r="T5597">
        <v>3</v>
      </c>
      <c r="U5597" t="s">
        <v>125</v>
      </c>
      <c r="V5597">
        <v>9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1</v>
      </c>
      <c r="AC5597" t="s">
        <v>137</v>
      </c>
      <c r="AD5597">
        <v>2559552</v>
      </c>
      <c r="AE5597" t="s">
        <v>65</v>
      </c>
      <c r="AF5597">
        <v>19148.985000000001</v>
      </c>
      <c r="AG5597">
        <v>225000</v>
      </c>
      <c r="AH5597">
        <v>247275</v>
      </c>
      <c r="AJ5597">
        <v>225000</v>
      </c>
      <c r="AK5597" t="s">
        <v>73</v>
      </c>
      <c r="AL5597">
        <v>10</v>
      </c>
      <c r="AM5597" t="s">
        <v>68</v>
      </c>
      <c r="AN5597">
        <v>1</v>
      </c>
      <c r="AR5597" t="s">
        <v>76</v>
      </c>
      <c r="AS5597" t="s">
        <v>77</v>
      </c>
      <c r="AT5597">
        <v>-1531</v>
      </c>
      <c r="AU5597" t="s">
        <v>76</v>
      </c>
      <c r="AV5597" t="s">
        <v>79</v>
      </c>
      <c r="AX5597" t="s">
        <v>81</v>
      </c>
      <c r="AY5597" t="s">
        <v>76</v>
      </c>
      <c r="AZ5597" t="s">
        <v>82</v>
      </c>
      <c r="BA5597" t="s">
        <v>116</v>
      </c>
      <c r="BB5597" t="s">
        <v>104</v>
      </c>
      <c r="BC5597">
        <v>-1</v>
      </c>
      <c r="BD5597" t="s">
        <v>85</v>
      </c>
      <c r="BE5597">
        <v>18</v>
      </c>
      <c r="BF5597" t="s">
        <v>147</v>
      </c>
      <c r="BG5597" t="s">
        <v>154</v>
      </c>
      <c r="BH5597">
        <v>365243</v>
      </c>
      <c r="BI5597">
        <v>-1501</v>
      </c>
      <c r="BJ5597">
        <v>-991</v>
      </c>
      <c r="BK5597">
        <v>-991</v>
      </c>
      <c r="BL5597">
        <v>-975</v>
      </c>
      <c r="BM5597">
        <v>1</v>
      </c>
    </row>
    <row r="5598" spans="1:65" x14ac:dyDescent="0.3">
      <c r="A5598">
        <v>147848</v>
      </c>
      <c r="B5598">
        <v>0</v>
      </c>
      <c r="C5598" t="s">
        <v>65</v>
      </c>
      <c r="D5598" t="s">
        <v>88</v>
      </c>
      <c r="E5598" t="s">
        <v>67</v>
      </c>
      <c r="F5598" t="s">
        <v>68</v>
      </c>
      <c r="G5598">
        <v>0</v>
      </c>
      <c r="H5598">
        <v>90000</v>
      </c>
      <c r="I5598">
        <v>675000</v>
      </c>
      <c r="J5598" t="s">
        <v>113</v>
      </c>
      <c r="K5598" t="s">
        <v>70</v>
      </c>
      <c r="L5598" t="s">
        <v>119</v>
      </c>
      <c r="M5598" t="s">
        <v>72</v>
      </c>
      <c r="N5598">
        <v>2.6391999999999999E-2</v>
      </c>
      <c r="O5598">
        <v>19329</v>
      </c>
      <c r="P5598">
        <v>365243</v>
      </c>
      <c r="Q5598">
        <v>6124</v>
      </c>
      <c r="R5598">
        <v>2737</v>
      </c>
      <c r="S5598">
        <v>2</v>
      </c>
      <c r="T5598">
        <v>2</v>
      </c>
      <c r="U5598" t="s">
        <v>73</v>
      </c>
      <c r="V5598">
        <v>13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 t="s">
        <v>76</v>
      </c>
      <c r="AD5598">
        <v>2412869</v>
      </c>
      <c r="AE5598" t="s">
        <v>93</v>
      </c>
      <c r="AF5598">
        <v>6714</v>
      </c>
      <c r="AG5598">
        <v>35415</v>
      </c>
      <c r="AH5598">
        <v>33453</v>
      </c>
      <c r="AI5598">
        <v>3541.5</v>
      </c>
      <c r="AJ5598">
        <v>35415</v>
      </c>
      <c r="AK5598" t="s">
        <v>73</v>
      </c>
      <c r="AL5598">
        <v>10</v>
      </c>
      <c r="AM5598" t="s">
        <v>68</v>
      </c>
      <c r="AN5598">
        <v>1</v>
      </c>
      <c r="AO5598">
        <v>0.104259159</v>
      </c>
      <c r="AR5598" t="s">
        <v>79</v>
      </c>
      <c r="AS5598" t="s">
        <v>77</v>
      </c>
      <c r="AT5598">
        <v>-2471</v>
      </c>
      <c r="AU5598" t="s">
        <v>78</v>
      </c>
      <c r="AV5598" t="s">
        <v>79</v>
      </c>
      <c r="AX5598" t="s">
        <v>102</v>
      </c>
      <c r="AY5598" t="s">
        <v>124</v>
      </c>
      <c r="AZ5598" t="s">
        <v>96</v>
      </c>
      <c r="BA5598" t="s">
        <v>76</v>
      </c>
      <c r="BB5598" t="s">
        <v>104</v>
      </c>
      <c r="BC5598">
        <v>20</v>
      </c>
      <c r="BD5598" t="s">
        <v>105</v>
      </c>
      <c r="BE5598">
        <v>6</v>
      </c>
      <c r="BF5598" t="s">
        <v>112</v>
      </c>
      <c r="BG5598" t="s">
        <v>106</v>
      </c>
      <c r="BH5598">
        <v>365243</v>
      </c>
      <c r="BI5598">
        <v>-2427</v>
      </c>
      <c r="BJ5598">
        <v>-2277</v>
      </c>
      <c r="BK5598">
        <v>-2277</v>
      </c>
      <c r="BL5598">
        <v>-2272</v>
      </c>
      <c r="BM5598">
        <v>1</v>
      </c>
    </row>
    <row r="5599" spans="1:65" x14ac:dyDescent="0.3">
      <c r="A5599">
        <v>147851</v>
      </c>
      <c r="B5599">
        <v>0</v>
      </c>
      <c r="C5599" t="s">
        <v>65</v>
      </c>
      <c r="D5599" t="s">
        <v>66</v>
      </c>
      <c r="E5599" t="s">
        <v>67</v>
      </c>
      <c r="F5599" t="s">
        <v>68</v>
      </c>
      <c r="G5599">
        <v>1</v>
      </c>
      <c r="H5599">
        <v>135000</v>
      </c>
      <c r="I5599">
        <v>450000</v>
      </c>
      <c r="J5599" t="s">
        <v>69</v>
      </c>
      <c r="K5599" t="s">
        <v>186</v>
      </c>
      <c r="L5599" t="s">
        <v>91</v>
      </c>
      <c r="M5599" t="s">
        <v>72</v>
      </c>
      <c r="N5599">
        <v>2.0712999999999999E-2</v>
      </c>
      <c r="O5599">
        <v>11148</v>
      </c>
      <c r="P5599">
        <v>296</v>
      </c>
      <c r="Q5599">
        <v>1116</v>
      </c>
      <c r="R5599">
        <v>3690</v>
      </c>
      <c r="S5599">
        <v>3</v>
      </c>
      <c r="T5599">
        <v>3</v>
      </c>
      <c r="U5599" t="s">
        <v>125</v>
      </c>
      <c r="V5599">
        <v>8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 t="s">
        <v>92</v>
      </c>
      <c r="AD5599">
        <v>1644320</v>
      </c>
      <c r="AE5599" t="s">
        <v>93</v>
      </c>
      <c r="AF5599">
        <v>5336.6850000000004</v>
      </c>
      <c r="AG5599">
        <v>45855</v>
      </c>
      <c r="AH5599">
        <v>44509.5</v>
      </c>
      <c r="AI5599">
        <v>5355</v>
      </c>
      <c r="AJ5599">
        <v>45855</v>
      </c>
      <c r="AK5599" t="s">
        <v>109</v>
      </c>
      <c r="AL5599">
        <v>8</v>
      </c>
      <c r="AM5599" t="s">
        <v>68</v>
      </c>
      <c r="AN5599">
        <v>1</v>
      </c>
      <c r="AO5599">
        <v>0.116958594</v>
      </c>
      <c r="AR5599" t="s">
        <v>79</v>
      </c>
      <c r="AS5599" t="s">
        <v>77</v>
      </c>
      <c r="AT5599">
        <v>-1488</v>
      </c>
      <c r="AU5599" t="s">
        <v>78</v>
      </c>
      <c r="AV5599" t="s">
        <v>79</v>
      </c>
      <c r="AX5599" t="s">
        <v>102</v>
      </c>
      <c r="AY5599" t="s">
        <v>124</v>
      </c>
      <c r="AZ5599" t="s">
        <v>96</v>
      </c>
      <c r="BA5599" t="s">
        <v>76</v>
      </c>
      <c r="BB5599" t="s">
        <v>104</v>
      </c>
      <c r="BC5599">
        <v>5</v>
      </c>
      <c r="BD5599" t="s">
        <v>105</v>
      </c>
      <c r="BE5599">
        <v>12</v>
      </c>
      <c r="BF5599" t="s">
        <v>86</v>
      </c>
      <c r="BG5599" t="s">
        <v>106</v>
      </c>
      <c r="BH5599">
        <v>365243</v>
      </c>
      <c r="BI5599">
        <v>-1396</v>
      </c>
      <c r="BJ5599">
        <v>-1066</v>
      </c>
      <c r="BK5599">
        <v>-1186</v>
      </c>
      <c r="BL5599">
        <v>-1178</v>
      </c>
      <c r="BM5599">
        <v>0</v>
      </c>
    </row>
    <row r="5600" spans="1:65" x14ac:dyDescent="0.3">
      <c r="A5600">
        <v>147870</v>
      </c>
      <c r="B5600">
        <v>0</v>
      </c>
      <c r="C5600" t="s">
        <v>65</v>
      </c>
      <c r="D5600" t="s">
        <v>66</v>
      </c>
      <c r="E5600" t="s">
        <v>67</v>
      </c>
      <c r="F5600" t="s">
        <v>67</v>
      </c>
      <c r="G5600">
        <v>0</v>
      </c>
      <c r="H5600">
        <v>135000</v>
      </c>
      <c r="I5600">
        <v>112500</v>
      </c>
      <c r="J5600" t="s">
        <v>113</v>
      </c>
      <c r="K5600" t="s">
        <v>90</v>
      </c>
      <c r="L5600" t="s">
        <v>91</v>
      </c>
      <c r="M5600" t="s">
        <v>72</v>
      </c>
      <c r="N5600">
        <v>2.8663000000000001E-2</v>
      </c>
      <c r="O5600">
        <v>23644</v>
      </c>
      <c r="P5600">
        <v>365243</v>
      </c>
      <c r="Q5600">
        <v>5761</v>
      </c>
      <c r="R5600">
        <v>4524</v>
      </c>
      <c r="S5600">
        <v>2</v>
      </c>
      <c r="T5600">
        <v>2</v>
      </c>
      <c r="U5600" t="s">
        <v>109</v>
      </c>
      <c r="V5600">
        <v>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76</v>
      </c>
      <c r="AD5600">
        <v>2402240</v>
      </c>
      <c r="AE5600" t="s">
        <v>65</v>
      </c>
      <c r="AF5600">
        <v>19970.099999999999</v>
      </c>
      <c r="AG5600">
        <v>540000</v>
      </c>
      <c r="AH5600">
        <v>540000</v>
      </c>
      <c r="AJ5600">
        <v>540000</v>
      </c>
      <c r="AK5600" t="s">
        <v>73</v>
      </c>
      <c r="AL5600">
        <v>12</v>
      </c>
      <c r="AM5600" t="s">
        <v>68</v>
      </c>
      <c r="AN5600">
        <v>1</v>
      </c>
      <c r="AR5600" t="s">
        <v>76</v>
      </c>
      <c r="AS5600" t="s">
        <v>114</v>
      </c>
      <c r="AT5600">
        <v>-29</v>
      </c>
      <c r="AU5600" t="s">
        <v>78</v>
      </c>
      <c r="AV5600" t="s">
        <v>115</v>
      </c>
      <c r="AW5600" t="s">
        <v>80</v>
      </c>
      <c r="AX5600" t="s">
        <v>81</v>
      </c>
      <c r="AY5600" t="s">
        <v>76</v>
      </c>
      <c r="AZ5600" t="s">
        <v>82</v>
      </c>
      <c r="BA5600" t="s">
        <v>116</v>
      </c>
      <c r="BB5600" t="s">
        <v>121</v>
      </c>
      <c r="BC5600">
        <v>0</v>
      </c>
      <c r="BD5600" t="s">
        <v>76</v>
      </c>
      <c r="BE5600">
        <v>60</v>
      </c>
      <c r="BF5600" t="s">
        <v>147</v>
      </c>
      <c r="BG5600" t="s">
        <v>154</v>
      </c>
    </row>
    <row r="5601" spans="1:65" x14ac:dyDescent="0.3">
      <c r="A5601">
        <v>147873</v>
      </c>
      <c r="B5601">
        <v>0</v>
      </c>
      <c r="C5601" t="s">
        <v>65</v>
      </c>
      <c r="D5601" t="s">
        <v>88</v>
      </c>
      <c r="E5601" t="s">
        <v>67</v>
      </c>
      <c r="F5601" t="s">
        <v>67</v>
      </c>
      <c r="G5601">
        <v>0</v>
      </c>
      <c r="H5601">
        <v>157500</v>
      </c>
      <c r="I5601">
        <v>392427</v>
      </c>
      <c r="J5601" t="s">
        <v>89</v>
      </c>
      <c r="K5601" t="s">
        <v>70</v>
      </c>
      <c r="L5601" t="s">
        <v>91</v>
      </c>
      <c r="M5601" t="s">
        <v>72</v>
      </c>
      <c r="N5601">
        <v>2.5163999999999999E-2</v>
      </c>
      <c r="O5601">
        <v>21082</v>
      </c>
      <c r="P5601">
        <v>2324</v>
      </c>
      <c r="Q5601">
        <v>6686</v>
      </c>
      <c r="R5601">
        <v>4493</v>
      </c>
      <c r="S5601">
        <v>2</v>
      </c>
      <c r="T5601">
        <v>2</v>
      </c>
      <c r="U5601" t="s">
        <v>73</v>
      </c>
      <c r="V5601">
        <v>11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 t="s">
        <v>108</v>
      </c>
      <c r="AD5601">
        <v>1148517</v>
      </c>
      <c r="AE5601" t="s">
        <v>65</v>
      </c>
      <c r="AF5601">
        <v>10719.405000000001</v>
      </c>
      <c r="AG5601">
        <v>90000</v>
      </c>
      <c r="AH5601">
        <v>95940</v>
      </c>
      <c r="AJ5601">
        <v>90000</v>
      </c>
      <c r="AK5601" t="s">
        <v>120</v>
      </c>
      <c r="AL5601">
        <v>9</v>
      </c>
      <c r="AM5601" t="s">
        <v>68</v>
      </c>
      <c r="AN5601">
        <v>1</v>
      </c>
      <c r="AR5601" t="s">
        <v>76</v>
      </c>
      <c r="AS5601" t="s">
        <v>114</v>
      </c>
      <c r="AT5601">
        <v>-1324</v>
      </c>
      <c r="AU5601" t="s">
        <v>78</v>
      </c>
      <c r="AV5601" t="s">
        <v>115</v>
      </c>
      <c r="AW5601" t="s">
        <v>80</v>
      </c>
      <c r="AX5601" t="s">
        <v>81</v>
      </c>
      <c r="AY5601" t="s">
        <v>76</v>
      </c>
      <c r="AZ5601" t="s">
        <v>82</v>
      </c>
      <c r="BA5601" t="s">
        <v>116</v>
      </c>
      <c r="BB5601" t="s">
        <v>121</v>
      </c>
      <c r="BC5601">
        <v>-1</v>
      </c>
      <c r="BD5601" t="s">
        <v>76</v>
      </c>
      <c r="BE5601">
        <v>12</v>
      </c>
      <c r="BF5601" t="s">
        <v>86</v>
      </c>
      <c r="BG5601" t="s">
        <v>172</v>
      </c>
    </row>
    <row r="5602" spans="1:65" x14ac:dyDescent="0.3">
      <c r="A5602">
        <v>147876</v>
      </c>
      <c r="B5602">
        <v>0</v>
      </c>
      <c r="C5602" t="s">
        <v>65</v>
      </c>
      <c r="D5602" t="s">
        <v>88</v>
      </c>
      <c r="E5602" t="s">
        <v>67</v>
      </c>
      <c r="F5602" t="s">
        <v>68</v>
      </c>
      <c r="G5602">
        <v>0</v>
      </c>
      <c r="H5602">
        <v>180000</v>
      </c>
      <c r="I5602">
        <v>553806</v>
      </c>
      <c r="J5602" t="s">
        <v>69</v>
      </c>
      <c r="K5602" t="s">
        <v>70</v>
      </c>
      <c r="L5602" t="s">
        <v>91</v>
      </c>
      <c r="M5602" t="s">
        <v>72</v>
      </c>
      <c r="N5602">
        <v>4.96E-3</v>
      </c>
      <c r="O5602">
        <v>19838</v>
      </c>
      <c r="P5602">
        <v>10040</v>
      </c>
      <c r="Q5602">
        <v>4018</v>
      </c>
      <c r="R5602">
        <v>3363</v>
      </c>
      <c r="S5602">
        <v>2</v>
      </c>
      <c r="T5602">
        <v>2</v>
      </c>
      <c r="U5602" t="s">
        <v>73</v>
      </c>
      <c r="V5602">
        <v>18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 t="s">
        <v>170</v>
      </c>
      <c r="AD5602">
        <v>2823384</v>
      </c>
      <c r="AE5602" t="s">
        <v>93</v>
      </c>
      <c r="AF5602">
        <v>16865.28</v>
      </c>
      <c r="AG5602">
        <v>129177</v>
      </c>
      <c r="AH5602">
        <v>140544</v>
      </c>
      <c r="AI5602">
        <v>0</v>
      </c>
      <c r="AJ5602">
        <v>129177</v>
      </c>
      <c r="AK5602" t="s">
        <v>123</v>
      </c>
      <c r="AL5602">
        <v>19</v>
      </c>
      <c r="AM5602" t="s">
        <v>68</v>
      </c>
      <c r="AN5602">
        <v>1</v>
      </c>
      <c r="AO5602">
        <v>0</v>
      </c>
      <c r="AR5602" t="s">
        <v>79</v>
      </c>
      <c r="AS5602" t="s">
        <v>77</v>
      </c>
      <c r="AT5602">
        <v>-717</v>
      </c>
      <c r="AU5602" t="s">
        <v>78</v>
      </c>
      <c r="AV5602" t="s">
        <v>79</v>
      </c>
      <c r="AX5602" t="s">
        <v>102</v>
      </c>
      <c r="AY5602" t="s">
        <v>95</v>
      </c>
      <c r="AZ5602" t="s">
        <v>96</v>
      </c>
      <c r="BA5602" t="s">
        <v>76</v>
      </c>
      <c r="BB5602" t="s">
        <v>104</v>
      </c>
      <c r="BC5602">
        <v>3268</v>
      </c>
      <c r="BD5602" t="s">
        <v>85</v>
      </c>
      <c r="BE5602">
        <v>10</v>
      </c>
      <c r="BF5602" t="s">
        <v>147</v>
      </c>
      <c r="BG5602" t="s">
        <v>151</v>
      </c>
      <c r="BH5602">
        <v>365243</v>
      </c>
      <c r="BI5602">
        <v>-685</v>
      </c>
      <c r="BJ5602">
        <v>-415</v>
      </c>
      <c r="BK5602">
        <v>-475</v>
      </c>
      <c r="BL5602">
        <v>-466</v>
      </c>
      <c r="BM5602">
        <v>0</v>
      </c>
    </row>
    <row r="5603" spans="1:65" x14ac:dyDescent="0.3">
      <c r="A5603">
        <v>147884</v>
      </c>
      <c r="B5603">
        <v>0</v>
      </c>
      <c r="C5603" t="s">
        <v>65</v>
      </c>
      <c r="D5603" t="s">
        <v>88</v>
      </c>
      <c r="E5603" t="s">
        <v>67</v>
      </c>
      <c r="F5603" t="s">
        <v>68</v>
      </c>
      <c r="G5603">
        <v>1</v>
      </c>
      <c r="H5603">
        <v>180000</v>
      </c>
      <c r="I5603">
        <v>1097676</v>
      </c>
      <c r="J5603" t="s">
        <v>89</v>
      </c>
      <c r="K5603" t="s">
        <v>90</v>
      </c>
      <c r="L5603" t="s">
        <v>91</v>
      </c>
      <c r="M5603" t="s">
        <v>72</v>
      </c>
      <c r="N5603">
        <v>3.1220000000000002E-3</v>
      </c>
      <c r="O5603">
        <v>15620</v>
      </c>
      <c r="P5603">
        <v>1406</v>
      </c>
      <c r="Q5603">
        <v>845</v>
      </c>
      <c r="R5603">
        <v>4072</v>
      </c>
      <c r="S5603">
        <v>3</v>
      </c>
      <c r="T5603">
        <v>3</v>
      </c>
      <c r="U5603" t="s">
        <v>123</v>
      </c>
      <c r="V5603">
        <v>11</v>
      </c>
      <c r="W5603">
        <v>0</v>
      </c>
      <c r="X5603">
        <v>1</v>
      </c>
      <c r="Y5603">
        <v>1</v>
      </c>
      <c r="Z5603">
        <v>0</v>
      </c>
      <c r="AA5603">
        <v>1</v>
      </c>
      <c r="AB5603">
        <v>1</v>
      </c>
      <c r="AC5603" t="s">
        <v>179</v>
      </c>
      <c r="AD5603">
        <v>1831778</v>
      </c>
      <c r="AE5603" t="s">
        <v>65</v>
      </c>
      <c r="AF5603">
        <v>14666.4</v>
      </c>
      <c r="AG5603">
        <v>180000</v>
      </c>
      <c r="AH5603">
        <v>180000</v>
      </c>
      <c r="AI5603">
        <v>0</v>
      </c>
      <c r="AJ5603">
        <v>180000</v>
      </c>
      <c r="AK5603" t="s">
        <v>109</v>
      </c>
      <c r="AL5603">
        <v>11</v>
      </c>
      <c r="AM5603" t="s">
        <v>68</v>
      </c>
      <c r="AN5603">
        <v>1</v>
      </c>
      <c r="AO5603">
        <v>0</v>
      </c>
      <c r="AR5603" t="s">
        <v>76</v>
      </c>
      <c r="AS5603" t="s">
        <v>114</v>
      </c>
      <c r="AT5603">
        <v>-2509</v>
      </c>
      <c r="AU5603" t="s">
        <v>78</v>
      </c>
      <c r="AV5603" t="s">
        <v>149</v>
      </c>
      <c r="AW5603" t="s">
        <v>80</v>
      </c>
      <c r="AX5603" t="s">
        <v>81</v>
      </c>
      <c r="AY5603" t="s">
        <v>76</v>
      </c>
      <c r="AZ5603" t="s">
        <v>82</v>
      </c>
      <c r="BA5603" t="s">
        <v>116</v>
      </c>
      <c r="BB5603" t="s">
        <v>121</v>
      </c>
      <c r="BC5603">
        <v>0</v>
      </c>
      <c r="BD5603" t="s">
        <v>76</v>
      </c>
      <c r="BE5603">
        <v>18</v>
      </c>
      <c r="BF5603" t="s">
        <v>86</v>
      </c>
      <c r="BG5603" t="s">
        <v>87</v>
      </c>
    </row>
    <row r="5604" spans="1:65" x14ac:dyDescent="0.3">
      <c r="A5604">
        <v>147889</v>
      </c>
      <c r="B5604">
        <v>0</v>
      </c>
      <c r="C5604" t="s">
        <v>65</v>
      </c>
      <c r="D5604" t="s">
        <v>88</v>
      </c>
      <c r="E5604" t="s">
        <v>68</v>
      </c>
      <c r="F5604" t="s">
        <v>67</v>
      </c>
      <c r="G5604">
        <v>2</v>
      </c>
      <c r="H5604">
        <v>112500</v>
      </c>
      <c r="I5604">
        <v>545040</v>
      </c>
      <c r="J5604" t="s">
        <v>69</v>
      </c>
      <c r="K5604" t="s">
        <v>70</v>
      </c>
      <c r="L5604" t="s">
        <v>119</v>
      </c>
      <c r="M5604" t="s">
        <v>72</v>
      </c>
      <c r="N5604">
        <v>2.461E-2</v>
      </c>
      <c r="O5604">
        <v>12231</v>
      </c>
      <c r="P5604">
        <v>993</v>
      </c>
      <c r="Q5604">
        <v>5436</v>
      </c>
      <c r="R5604">
        <v>2017</v>
      </c>
      <c r="S5604">
        <v>2</v>
      </c>
      <c r="T5604">
        <v>2</v>
      </c>
      <c r="U5604" t="s">
        <v>125</v>
      </c>
      <c r="V5604">
        <v>17</v>
      </c>
      <c r="W5604">
        <v>0</v>
      </c>
      <c r="X5604">
        <v>0</v>
      </c>
      <c r="Y5604">
        <v>0</v>
      </c>
      <c r="Z5604">
        <v>1</v>
      </c>
      <c r="AA5604">
        <v>1</v>
      </c>
      <c r="AB5604">
        <v>0</v>
      </c>
      <c r="AC5604" t="s">
        <v>170</v>
      </c>
      <c r="AD5604">
        <v>2497754</v>
      </c>
      <c r="AE5604" t="s">
        <v>93</v>
      </c>
      <c r="AF5604">
        <v>2890.8449999999998</v>
      </c>
      <c r="AG5604">
        <v>20245.5</v>
      </c>
      <c r="AH5604">
        <v>23022</v>
      </c>
      <c r="AI5604">
        <v>2025</v>
      </c>
      <c r="AJ5604">
        <v>20245.5</v>
      </c>
      <c r="AK5604" t="s">
        <v>73</v>
      </c>
      <c r="AL5604">
        <v>12</v>
      </c>
      <c r="AM5604" t="s">
        <v>68</v>
      </c>
      <c r="AN5604">
        <v>1</v>
      </c>
      <c r="AO5604">
        <v>8.8050827999999998E-2</v>
      </c>
      <c r="AR5604" t="s">
        <v>79</v>
      </c>
      <c r="AS5604" t="s">
        <v>77</v>
      </c>
      <c r="AT5604">
        <v>-1503</v>
      </c>
      <c r="AU5604" t="s">
        <v>78</v>
      </c>
      <c r="AV5604" t="s">
        <v>79</v>
      </c>
      <c r="AW5604" t="s">
        <v>80</v>
      </c>
      <c r="AX5604" t="s">
        <v>102</v>
      </c>
      <c r="AY5604" t="s">
        <v>124</v>
      </c>
      <c r="AZ5604" t="s">
        <v>96</v>
      </c>
      <c r="BA5604" t="s">
        <v>76</v>
      </c>
      <c r="BB5604" t="s">
        <v>104</v>
      </c>
      <c r="BC5604">
        <v>1600</v>
      </c>
      <c r="BD5604" t="s">
        <v>85</v>
      </c>
      <c r="BE5604">
        <v>12</v>
      </c>
      <c r="BF5604" t="s">
        <v>86</v>
      </c>
      <c r="BG5604" t="s">
        <v>151</v>
      </c>
      <c r="BH5604">
        <v>365243</v>
      </c>
      <c r="BI5604">
        <v>-1472</v>
      </c>
      <c r="BJ5604">
        <v>-1142</v>
      </c>
      <c r="BK5604">
        <v>-1322</v>
      </c>
      <c r="BL5604">
        <v>-1318</v>
      </c>
      <c r="BM5604">
        <v>0</v>
      </c>
    </row>
    <row r="5605" spans="1:65" x14ac:dyDescent="0.3">
      <c r="A5605">
        <v>147897</v>
      </c>
      <c r="B5605">
        <v>0</v>
      </c>
      <c r="C5605" t="s">
        <v>65</v>
      </c>
      <c r="D5605" t="s">
        <v>88</v>
      </c>
      <c r="E5605" t="s">
        <v>68</v>
      </c>
      <c r="F5605" t="s">
        <v>68</v>
      </c>
      <c r="G5605">
        <v>0</v>
      </c>
      <c r="H5605">
        <v>157500</v>
      </c>
      <c r="I5605">
        <v>1006920</v>
      </c>
      <c r="J5605" t="s">
        <v>69</v>
      </c>
      <c r="K5605" t="s">
        <v>70</v>
      </c>
      <c r="L5605" t="s">
        <v>119</v>
      </c>
      <c r="M5605" t="s">
        <v>72</v>
      </c>
      <c r="N5605">
        <v>1.1703E-2</v>
      </c>
      <c r="O5605">
        <v>20520</v>
      </c>
      <c r="P5605">
        <v>852</v>
      </c>
      <c r="Q5605">
        <v>3088</v>
      </c>
      <c r="R5605">
        <v>4026</v>
      </c>
      <c r="S5605">
        <v>2</v>
      </c>
      <c r="T5605">
        <v>2</v>
      </c>
      <c r="U5605" t="s">
        <v>109</v>
      </c>
      <c r="V5605">
        <v>15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1</v>
      </c>
      <c r="AC5605" t="s">
        <v>168</v>
      </c>
      <c r="AD5605">
        <v>1696119</v>
      </c>
      <c r="AE5605" t="s">
        <v>99</v>
      </c>
      <c r="AF5605">
        <v>7875</v>
      </c>
      <c r="AG5605">
        <v>0</v>
      </c>
      <c r="AH5605">
        <v>157500</v>
      </c>
      <c r="AJ5605">
        <v>0</v>
      </c>
      <c r="AK5605" t="s">
        <v>73</v>
      </c>
      <c r="AL5605">
        <v>14</v>
      </c>
      <c r="AM5605" t="s">
        <v>68</v>
      </c>
      <c r="AN5605">
        <v>1</v>
      </c>
      <c r="AR5605" t="s">
        <v>79</v>
      </c>
      <c r="AS5605" t="s">
        <v>114</v>
      </c>
      <c r="AT5605">
        <v>-1191</v>
      </c>
      <c r="AU5605" t="s">
        <v>76</v>
      </c>
      <c r="AV5605" t="s">
        <v>115</v>
      </c>
      <c r="AX5605" t="s">
        <v>81</v>
      </c>
      <c r="AY5605" t="s">
        <v>76</v>
      </c>
      <c r="AZ5605" t="s">
        <v>131</v>
      </c>
      <c r="BA5605" t="s">
        <v>83</v>
      </c>
      <c r="BB5605" t="s">
        <v>121</v>
      </c>
      <c r="BC5605">
        <v>-1</v>
      </c>
      <c r="BD5605" t="s">
        <v>76</v>
      </c>
      <c r="BE5605">
        <v>0</v>
      </c>
      <c r="BF5605" t="s">
        <v>76</v>
      </c>
      <c r="BG5605" t="s">
        <v>132</v>
      </c>
    </row>
    <row r="5606" spans="1:65" x14ac:dyDescent="0.3">
      <c r="A5606">
        <v>147897</v>
      </c>
      <c r="B5606">
        <v>0</v>
      </c>
      <c r="C5606" t="s">
        <v>65</v>
      </c>
      <c r="D5606" t="s">
        <v>88</v>
      </c>
      <c r="E5606" t="s">
        <v>68</v>
      </c>
      <c r="F5606" t="s">
        <v>68</v>
      </c>
      <c r="G5606">
        <v>0</v>
      </c>
      <c r="H5606">
        <v>157500</v>
      </c>
      <c r="I5606">
        <v>1006920</v>
      </c>
      <c r="J5606" t="s">
        <v>69</v>
      </c>
      <c r="K5606" t="s">
        <v>70</v>
      </c>
      <c r="L5606" t="s">
        <v>119</v>
      </c>
      <c r="M5606" t="s">
        <v>72</v>
      </c>
      <c r="N5606">
        <v>1.1703E-2</v>
      </c>
      <c r="O5606">
        <v>20520</v>
      </c>
      <c r="P5606">
        <v>852</v>
      </c>
      <c r="Q5606">
        <v>3088</v>
      </c>
      <c r="R5606">
        <v>4026</v>
      </c>
      <c r="S5606">
        <v>2</v>
      </c>
      <c r="T5606">
        <v>2</v>
      </c>
      <c r="U5606" t="s">
        <v>109</v>
      </c>
      <c r="V5606">
        <v>15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1</v>
      </c>
      <c r="AC5606" t="s">
        <v>168</v>
      </c>
      <c r="AD5606">
        <v>1874134</v>
      </c>
      <c r="AE5606" t="s">
        <v>65</v>
      </c>
      <c r="AF5606">
        <v>24303.15</v>
      </c>
      <c r="AG5606">
        <v>229500</v>
      </c>
      <c r="AH5606">
        <v>241920</v>
      </c>
      <c r="AJ5606">
        <v>229500</v>
      </c>
      <c r="AK5606" t="s">
        <v>125</v>
      </c>
      <c r="AL5606">
        <v>17</v>
      </c>
      <c r="AM5606" t="s">
        <v>68</v>
      </c>
      <c r="AN5606">
        <v>1</v>
      </c>
      <c r="AR5606" t="s">
        <v>76</v>
      </c>
      <c r="AS5606" t="s">
        <v>77</v>
      </c>
      <c r="AT5606">
        <v>-850</v>
      </c>
      <c r="AU5606" t="s">
        <v>78</v>
      </c>
      <c r="AV5606" t="s">
        <v>79</v>
      </c>
      <c r="AW5606" t="s">
        <v>80</v>
      </c>
      <c r="AX5606" t="s">
        <v>81</v>
      </c>
      <c r="AY5606" t="s">
        <v>76</v>
      </c>
      <c r="AZ5606" t="s">
        <v>82</v>
      </c>
      <c r="BA5606" t="s">
        <v>116</v>
      </c>
      <c r="BB5606" t="s">
        <v>121</v>
      </c>
      <c r="BC5606">
        <v>-1</v>
      </c>
      <c r="BD5606" t="s">
        <v>76</v>
      </c>
      <c r="BE5606">
        <v>12</v>
      </c>
      <c r="BF5606" t="s">
        <v>147</v>
      </c>
      <c r="BG5606" t="s">
        <v>154</v>
      </c>
    </row>
    <row r="5607" spans="1:65" x14ac:dyDescent="0.3">
      <c r="A5607">
        <v>147899</v>
      </c>
      <c r="B5607">
        <v>0</v>
      </c>
      <c r="C5607" t="s">
        <v>65</v>
      </c>
      <c r="D5607" t="s">
        <v>88</v>
      </c>
      <c r="E5607" t="s">
        <v>67</v>
      </c>
      <c r="F5607" t="s">
        <v>68</v>
      </c>
      <c r="G5607">
        <v>0</v>
      </c>
      <c r="H5607">
        <v>180000</v>
      </c>
      <c r="I5607">
        <v>1102828.5</v>
      </c>
      <c r="J5607" t="s">
        <v>69</v>
      </c>
      <c r="K5607" t="s">
        <v>70</v>
      </c>
      <c r="L5607" t="s">
        <v>119</v>
      </c>
      <c r="M5607" t="s">
        <v>72</v>
      </c>
      <c r="N5607">
        <v>1.9101E-2</v>
      </c>
      <c r="O5607">
        <v>15659</v>
      </c>
      <c r="P5607">
        <v>3155</v>
      </c>
      <c r="Q5607">
        <v>6491</v>
      </c>
      <c r="R5607">
        <v>4233</v>
      </c>
      <c r="S5607">
        <v>2</v>
      </c>
      <c r="T5607">
        <v>2</v>
      </c>
      <c r="U5607" t="s">
        <v>73</v>
      </c>
      <c r="V5607">
        <v>11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 t="s">
        <v>92</v>
      </c>
      <c r="AD5607">
        <v>1396277</v>
      </c>
      <c r="AE5607" t="s">
        <v>65</v>
      </c>
      <c r="AF5607">
        <v>16632.404999999999</v>
      </c>
      <c r="AG5607">
        <v>135000</v>
      </c>
      <c r="AH5607">
        <v>162315</v>
      </c>
      <c r="AJ5607">
        <v>135000</v>
      </c>
      <c r="AK5607" t="s">
        <v>120</v>
      </c>
      <c r="AL5607">
        <v>13</v>
      </c>
      <c r="AM5607" t="s">
        <v>68</v>
      </c>
      <c r="AN5607">
        <v>1</v>
      </c>
      <c r="AR5607" t="s">
        <v>76</v>
      </c>
      <c r="AS5607" t="s">
        <v>77</v>
      </c>
      <c r="AT5607">
        <v>-708</v>
      </c>
      <c r="AU5607" t="s">
        <v>78</v>
      </c>
      <c r="AV5607" t="s">
        <v>79</v>
      </c>
      <c r="AW5607" t="s">
        <v>80</v>
      </c>
      <c r="AX5607" t="s">
        <v>81</v>
      </c>
      <c r="AY5607" t="s">
        <v>76</v>
      </c>
      <c r="AZ5607" t="s">
        <v>82</v>
      </c>
      <c r="BA5607" t="s">
        <v>116</v>
      </c>
      <c r="BB5607" t="s">
        <v>121</v>
      </c>
      <c r="BC5607">
        <v>-1</v>
      </c>
      <c r="BD5607" t="s">
        <v>76</v>
      </c>
      <c r="BE5607">
        <v>12</v>
      </c>
      <c r="BF5607" t="s">
        <v>147</v>
      </c>
      <c r="BG5607" t="s">
        <v>154</v>
      </c>
      <c r="BH5607">
        <v>365243</v>
      </c>
      <c r="BI5607">
        <v>-678</v>
      </c>
      <c r="BJ5607">
        <v>-348</v>
      </c>
      <c r="BK5607">
        <v>-438</v>
      </c>
      <c r="BL5607">
        <v>-412</v>
      </c>
      <c r="BM5607">
        <v>1</v>
      </c>
    </row>
    <row r="5608" spans="1:65" x14ac:dyDescent="0.3">
      <c r="A5608">
        <v>147905</v>
      </c>
      <c r="B5608">
        <v>0</v>
      </c>
      <c r="C5608" t="s">
        <v>99</v>
      </c>
      <c r="D5608" t="s">
        <v>66</v>
      </c>
      <c r="E5608" t="s">
        <v>68</v>
      </c>
      <c r="F5608" t="s">
        <v>68</v>
      </c>
      <c r="G5608">
        <v>0</v>
      </c>
      <c r="H5608">
        <v>315000</v>
      </c>
      <c r="I5608">
        <v>900000</v>
      </c>
      <c r="J5608" t="s">
        <v>69</v>
      </c>
      <c r="K5608" t="s">
        <v>90</v>
      </c>
      <c r="L5608" t="s">
        <v>91</v>
      </c>
      <c r="M5608" t="s">
        <v>72</v>
      </c>
      <c r="N5608">
        <v>2.461E-2</v>
      </c>
      <c r="O5608">
        <v>16962</v>
      </c>
      <c r="P5608">
        <v>2551</v>
      </c>
      <c r="Q5608">
        <v>534</v>
      </c>
      <c r="R5608">
        <v>520</v>
      </c>
      <c r="S5608">
        <v>2</v>
      </c>
      <c r="T5608">
        <v>2</v>
      </c>
      <c r="U5608" t="s">
        <v>123</v>
      </c>
      <c r="V5608">
        <v>14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</v>
      </c>
      <c r="AC5608" t="s">
        <v>92</v>
      </c>
      <c r="AD5608">
        <v>2239007</v>
      </c>
      <c r="AE5608" t="s">
        <v>93</v>
      </c>
      <c r="AF5608">
        <v>5939.1450000000004</v>
      </c>
      <c r="AG5608">
        <v>39595.5</v>
      </c>
      <c r="AH5608">
        <v>31675.5</v>
      </c>
      <c r="AI5608">
        <v>7920</v>
      </c>
      <c r="AJ5608">
        <v>39595.5</v>
      </c>
      <c r="AK5608" t="s">
        <v>120</v>
      </c>
      <c r="AL5608">
        <v>13</v>
      </c>
      <c r="AM5608" t="s">
        <v>68</v>
      </c>
      <c r="AN5608">
        <v>1</v>
      </c>
      <c r="AO5608">
        <v>0.21784293699999999</v>
      </c>
      <c r="AR5608" t="s">
        <v>79</v>
      </c>
      <c r="AS5608" t="s">
        <v>77</v>
      </c>
      <c r="AT5608">
        <v>-2798</v>
      </c>
      <c r="AU5608" t="s">
        <v>78</v>
      </c>
      <c r="AV5608" t="s">
        <v>79</v>
      </c>
      <c r="AX5608" t="s">
        <v>102</v>
      </c>
      <c r="AY5608" t="s">
        <v>95</v>
      </c>
      <c r="AZ5608" t="s">
        <v>96</v>
      </c>
      <c r="BA5608" t="s">
        <v>76</v>
      </c>
      <c r="BB5608" t="s">
        <v>104</v>
      </c>
      <c r="BC5608">
        <v>1400</v>
      </c>
      <c r="BD5608" t="s">
        <v>85</v>
      </c>
      <c r="BE5608">
        <v>6</v>
      </c>
      <c r="BF5608" t="s">
        <v>147</v>
      </c>
      <c r="BG5608" t="s">
        <v>98</v>
      </c>
      <c r="BH5608">
        <v>365243</v>
      </c>
      <c r="BI5608">
        <v>-2759</v>
      </c>
      <c r="BJ5608">
        <v>-2609</v>
      </c>
      <c r="BK5608">
        <v>-2609</v>
      </c>
      <c r="BL5608">
        <v>-2605</v>
      </c>
      <c r="BM5608">
        <v>0</v>
      </c>
    </row>
    <row r="5609" spans="1:65" x14ac:dyDescent="0.3">
      <c r="A5609">
        <v>147913</v>
      </c>
      <c r="B5609">
        <v>0</v>
      </c>
      <c r="C5609" t="s">
        <v>65</v>
      </c>
      <c r="D5609" t="s">
        <v>88</v>
      </c>
      <c r="E5609" t="s">
        <v>67</v>
      </c>
      <c r="F5609" t="s">
        <v>68</v>
      </c>
      <c r="G5609">
        <v>0</v>
      </c>
      <c r="H5609">
        <v>135000</v>
      </c>
      <c r="I5609">
        <v>995643</v>
      </c>
      <c r="J5609" t="s">
        <v>69</v>
      </c>
      <c r="K5609" t="s">
        <v>70</v>
      </c>
      <c r="L5609" t="s">
        <v>71</v>
      </c>
      <c r="M5609" t="s">
        <v>72</v>
      </c>
      <c r="N5609">
        <v>3.0755000000000001E-2</v>
      </c>
      <c r="O5609">
        <v>10015</v>
      </c>
      <c r="P5609">
        <v>2931</v>
      </c>
      <c r="Q5609">
        <v>923</v>
      </c>
      <c r="R5609">
        <v>2689</v>
      </c>
      <c r="S5609">
        <v>2</v>
      </c>
      <c r="T5609">
        <v>2</v>
      </c>
      <c r="U5609" t="s">
        <v>120</v>
      </c>
      <c r="V5609">
        <v>10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 t="s">
        <v>185</v>
      </c>
      <c r="AD5609">
        <v>2665398</v>
      </c>
      <c r="AE5609" t="s">
        <v>93</v>
      </c>
      <c r="AF5609">
        <v>12524.985000000001</v>
      </c>
      <c r="AG5609">
        <v>115110</v>
      </c>
      <c r="AH5609">
        <v>112716</v>
      </c>
      <c r="AI5609">
        <v>11511</v>
      </c>
      <c r="AJ5609">
        <v>115110</v>
      </c>
      <c r="AK5609" t="s">
        <v>94</v>
      </c>
      <c r="AL5609">
        <v>14</v>
      </c>
      <c r="AM5609" t="s">
        <v>68</v>
      </c>
      <c r="AN5609">
        <v>1</v>
      </c>
      <c r="AO5609">
        <v>0.10091627</v>
      </c>
      <c r="AR5609" t="s">
        <v>79</v>
      </c>
      <c r="AS5609" t="s">
        <v>77</v>
      </c>
      <c r="AT5609">
        <v>-480</v>
      </c>
      <c r="AU5609" t="s">
        <v>78</v>
      </c>
      <c r="AV5609" t="s">
        <v>79</v>
      </c>
      <c r="AX5609" t="s">
        <v>102</v>
      </c>
      <c r="AY5609" t="s">
        <v>95</v>
      </c>
      <c r="AZ5609" t="s">
        <v>96</v>
      </c>
      <c r="BA5609" t="s">
        <v>76</v>
      </c>
      <c r="BB5609" t="s">
        <v>138</v>
      </c>
      <c r="BC5609">
        <v>200</v>
      </c>
      <c r="BD5609" t="s">
        <v>85</v>
      </c>
      <c r="BE5609">
        <v>10</v>
      </c>
      <c r="BF5609" t="s">
        <v>112</v>
      </c>
      <c r="BG5609" t="s">
        <v>151</v>
      </c>
      <c r="BH5609">
        <v>365243</v>
      </c>
      <c r="BI5609">
        <v>-449</v>
      </c>
      <c r="BJ5609">
        <v>-179</v>
      </c>
      <c r="BK5609">
        <v>-179</v>
      </c>
      <c r="BL5609">
        <v>-171</v>
      </c>
      <c r="BM5609">
        <v>0</v>
      </c>
    </row>
    <row r="5610" spans="1:65" x14ac:dyDescent="0.3">
      <c r="A5610">
        <v>147916</v>
      </c>
      <c r="B5610">
        <v>0</v>
      </c>
      <c r="C5610" t="s">
        <v>65</v>
      </c>
      <c r="D5610" t="s">
        <v>88</v>
      </c>
      <c r="E5610" t="s">
        <v>67</v>
      </c>
      <c r="F5610" t="s">
        <v>68</v>
      </c>
      <c r="G5610">
        <v>1</v>
      </c>
      <c r="H5610">
        <v>99000</v>
      </c>
      <c r="I5610">
        <v>590071.5</v>
      </c>
      <c r="J5610" t="s">
        <v>69</v>
      </c>
      <c r="K5610" t="s">
        <v>70</v>
      </c>
      <c r="L5610" t="s">
        <v>91</v>
      </c>
      <c r="M5610" t="s">
        <v>72</v>
      </c>
      <c r="N5610">
        <v>3.0755000000000001E-2</v>
      </c>
      <c r="O5610">
        <v>14911</v>
      </c>
      <c r="P5610">
        <v>405</v>
      </c>
      <c r="Q5610">
        <v>1935</v>
      </c>
      <c r="R5610">
        <v>4436</v>
      </c>
      <c r="S5610">
        <v>2</v>
      </c>
      <c r="T5610">
        <v>2</v>
      </c>
      <c r="U5610" t="s">
        <v>123</v>
      </c>
      <c r="V5610">
        <v>16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134</v>
      </c>
      <c r="AD5610">
        <v>2542963</v>
      </c>
      <c r="AE5610" t="s">
        <v>65</v>
      </c>
      <c r="AF5610">
        <v>21906</v>
      </c>
      <c r="AG5610">
        <v>675000</v>
      </c>
      <c r="AH5610">
        <v>675000</v>
      </c>
      <c r="AJ5610">
        <v>675000</v>
      </c>
      <c r="AK5610" t="s">
        <v>120</v>
      </c>
      <c r="AL5610">
        <v>13</v>
      </c>
      <c r="AM5610" t="s">
        <v>68</v>
      </c>
      <c r="AN5610">
        <v>1</v>
      </c>
      <c r="AR5610" t="s">
        <v>76</v>
      </c>
      <c r="AS5610" t="s">
        <v>77</v>
      </c>
      <c r="AT5610">
        <v>-1187</v>
      </c>
      <c r="AU5610" t="s">
        <v>78</v>
      </c>
      <c r="AV5610" t="s">
        <v>79</v>
      </c>
      <c r="AW5610" t="s">
        <v>80</v>
      </c>
      <c r="AX5610" t="s">
        <v>102</v>
      </c>
      <c r="AY5610" t="s">
        <v>76</v>
      </c>
      <c r="AZ5610" t="s">
        <v>82</v>
      </c>
      <c r="BA5610" t="s">
        <v>83</v>
      </c>
      <c r="BB5610" t="s">
        <v>117</v>
      </c>
      <c r="BC5610">
        <v>-1</v>
      </c>
      <c r="BD5610" t="s">
        <v>76</v>
      </c>
      <c r="BE5610">
        <v>60</v>
      </c>
      <c r="BF5610" t="s">
        <v>112</v>
      </c>
      <c r="BG5610" t="s">
        <v>150</v>
      </c>
      <c r="BH5610">
        <v>365243</v>
      </c>
      <c r="BI5610">
        <v>-1157</v>
      </c>
      <c r="BJ5610">
        <v>613</v>
      </c>
      <c r="BK5610">
        <v>-347</v>
      </c>
      <c r="BL5610">
        <v>-344</v>
      </c>
      <c r="BM5610">
        <v>0</v>
      </c>
    </row>
    <row r="5611" spans="1:65" x14ac:dyDescent="0.3">
      <c r="A5611">
        <v>147917</v>
      </c>
      <c r="B5611">
        <v>1</v>
      </c>
      <c r="C5611" t="s">
        <v>65</v>
      </c>
      <c r="D5611" t="s">
        <v>88</v>
      </c>
      <c r="E5611" t="s">
        <v>67</v>
      </c>
      <c r="F5611" t="s">
        <v>68</v>
      </c>
      <c r="G5611">
        <v>0</v>
      </c>
      <c r="H5611">
        <v>225000</v>
      </c>
      <c r="I5611">
        <v>454500</v>
      </c>
      <c r="J5611" t="s">
        <v>69</v>
      </c>
      <c r="K5611" t="s">
        <v>70</v>
      </c>
      <c r="L5611" t="s">
        <v>140</v>
      </c>
      <c r="M5611" t="s">
        <v>72</v>
      </c>
      <c r="N5611">
        <v>3.5791999999999997E-2</v>
      </c>
      <c r="O5611">
        <v>14120</v>
      </c>
      <c r="P5611">
        <v>1300</v>
      </c>
      <c r="Q5611">
        <v>127</v>
      </c>
      <c r="R5611">
        <v>3004</v>
      </c>
      <c r="S5611">
        <v>2</v>
      </c>
      <c r="T5611">
        <v>2</v>
      </c>
      <c r="U5611" t="s">
        <v>120</v>
      </c>
      <c r="V5611">
        <v>13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 t="s">
        <v>122</v>
      </c>
      <c r="AD5611">
        <v>1366061</v>
      </c>
      <c r="AE5611" t="s">
        <v>65</v>
      </c>
      <c r="AF5611">
        <v>5425.4250000000002</v>
      </c>
      <c r="AG5611">
        <v>45000</v>
      </c>
      <c r="AH5611">
        <v>47970</v>
      </c>
      <c r="AJ5611">
        <v>45000</v>
      </c>
      <c r="AK5611" t="s">
        <v>109</v>
      </c>
      <c r="AL5611">
        <v>14</v>
      </c>
      <c r="AM5611" t="s">
        <v>68</v>
      </c>
      <c r="AN5611">
        <v>1</v>
      </c>
      <c r="AR5611" t="s">
        <v>76</v>
      </c>
      <c r="AS5611" t="s">
        <v>114</v>
      </c>
      <c r="AT5611">
        <v>-341</v>
      </c>
      <c r="AU5611" t="s">
        <v>78</v>
      </c>
      <c r="AV5611" t="s">
        <v>115</v>
      </c>
      <c r="AX5611" t="s">
        <v>81</v>
      </c>
      <c r="AY5611" t="s">
        <v>76</v>
      </c>
      <c r="AZ5611" t="s">
        <v>82</v>
      </c>
      <c r="BA5611" t="s">
        <v>116</v>
      </c>
      <c r="BB5611" t="s">
        <v>121</v>
      </c>
      <c r="BC5611">
        <v>-1</v>
      </c>
      <c r="BD5611" t="s">
        <v>76</v>
      </c>
      <c r="BE5611">
        <v>12</v>
      </c>
      <c r="BF5611" t="s">
        <v>86</v>
      </c>
      <c r="BG5611" t="s">
        <v>172</v>
      </c>
    </row>
    <row r="5612" spans="1:65" x14ac:dyDescent="0.3">
      <c r="A5612">
        <v>147918</v>
      </c>
      <c r="B5612">
        <v>0</v>
      </c>
      <c r="C5612" t="s">
        <v>65</v>
      </c>
      <c r="D5612" t="s">
        <v>66</v>
      </c>
      <c r="E5612" t="s">
        <v>68</v>
      </c>
      <c r="F5612" t="s">
        <v>67</v>
      </c>
      <c r="G5612">
        <v>2</v>
      </c>
      <c r="H5612">
        <v>135000</v>
      </c>
      <c r="I5612">
        <v>900000</v>
      </c>
      <c r="J5612" t="s">
        <v>89</v>
      </c>
      <c r="K5612" t="s">
        <v>186</v>
      </c>
      <c r="L5612" t="s">
        <v>91</v>
      </c>
      <c r="M5612" t="s">
        <v>72</v>
      </c>
      <c r="N5612">
        <v>1.8208999999999999E-2</v>
      </c>
      <c r="O5612">
        <v>13650</v>
      </c>
      <c r="P5612">
        <v>734</v>
      </c>
      <c r="Q5612">
        <v>1011</v>
      </c>
      <c r="R5612">
        <v>4344</v>
      </c>
      <c r="S5612">
        <v>3</v>
      </c>
      <c r="T5612">
        <v>3</v>
      </c>
      <c r="U5612" t="s">
        <v>109</v>
      </c>
      <c r="V5612">
        <v>11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 t="s">
        <v>173</v>
      </c>
      <c r="AD5612">
        <v>1284658</v>
      </c>
      <c r="AE5612" t="s">
        <v>65</v>
      </c>
      <c r="AF5612">
        <v>8610.1200000000008</v>
      </c>
      <c r="AG5612">
        <v>112500</v>
      </c>
      <c r="AH5612">
        <v>127350</v>
      </c>
      <c r="AI5612">
        <v>0</v>
      </c>
      <c r="AJ5612">
        <v>112500</v>
      </c>
      <c r="AK5612" t="s">
        <v>120</v>
      </c>
      <c r="AL5612">
        <v>6</v>
      </c>
      <c r="AM5612" t="s">
        <v>68</v>
      </c>
      <c r="AN5612">
        <v>1</v>
      </c>
      <c r="AO5612">
        <v>0</v>
      </c>
      <c r="AR5612" t="s">
        <v>76</v>
      </c>
      <c r="AS5612" t="s">
        <v>77</v>
      </c>
      <c r="AT5612">
        <v>-2445</v>
      </c>
      <c r="AU5612" t="s">
        <v>76</v>
      </c>
      <c r="AV5612" t="s">
        <v>79</v>
      </c>
      <c r="AX5612" t="s">
        <v>81</v>
      </c>
      <c r="AY5612" t="s">
        <v>76</v>
      </c>
      <c r="AZ5612" t="s">
        <v>82</v>
      </c>
      <c r="BA5612" t="s">
        <v>116</v>
      </c>
      <c r="BB5612" t="s">
        <v>104</v>
      </c>
      <c r="BC5612">
        <v>-1</v>
      </c>
      <c r="BD5612" t="s">
        <v>85</v>
      </c>
      <c r="BE5612">
        <v>24</v>
      </c>
      <c r="BF5612" t="s">
        <v>86</v>
      </c>
      <c r="BG5612" t="s">
        <v>87</v>
      </c>
      <c r="BH5612">
        <v>365243</v>
      </c>
      <c r="BI5612">
        <v>-2415</v>
      </c>
      <c r="BJ5612">
        <v>-1725</v>
      </c>
      <c r="BK5612">
        <v>-1725</v>
      </c>
      <c r="BL5612">
        <v>-1720</v>
      </c>
      <c r="BM5612">
        <v>1</v>
      </c>
    </row>
    <row r="5613" spans="1:65" x14ac:dyDescent="0.3">
      <c r="A5613">
        <v>147922</v>
      </c>
      <c r="B5613">
        <v>0</v>
      </c>
      <c r="C5613" t="s">
        <v>65</v>
      </c>
      <c r="D5613" t="s">
        <v>88</v>
      </c>
      <c r="E5613" t="s">
        <v>67</v>
      </c>
      <c r="F5613" t="s">
        <v>67</v>
      </c>
      <c r="G5613">
        <v>1</v>
      </c>
      <c r="H5613">
        <v>180000</v>
      </c>
      <c r="I5613">
        <v>1661418</v>
      </c>
      <c r="J5613" t="s">
        <v>133</v>
      </c>
      <c r="K5613" t="s">
        <v>70</v>
      </c>
      <c r="L5613" t="s">
        <v>91</v>
      </c>
      <c r="M5613" t="s">
        <v>72</v>
      </c>
      <c r="N5613">
        <v>6.2329999999999998E-3</v>
      </c>
      <c r="O5613">
        <v>15938</v>
      </c>
      <c r="P5613">
        <v>4242</v>
      </c>
      <c r="Q5613">
        <v>6506</v>
      </c>
      <c r="R5613">
        <v>4691</v>
      </c>
      <c r="S5613">
        <v>2</v>
      </c>
      <c r="T5613">
        <v>2</v>
      </c>
      <c r="U5613" t="s">
        <v>109</v>
      </c>
      <c r="V5613">
        <v>15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 t="s">
        <v>122</v>
      </c>
      <c r="AD5613">
        <v>2260601</v>
      </c>
      <c r="AE5613" t="s">
        <v>93</v>
      </c>
      <c r="AF5613">
        <v>12600.9</v>
      </c>
      <c r="AG5613">
        <v>135000</v>
      </c>
      <c r="AH5613">
        <v>135000</v>
      </c>
      <c r="AI5613">
        <v>0</v>
      </c>
      <c r="AJ5613">
        <v>135000</v>
      </c>
      <c r="AK5613" t="s">
        <v>120</v>
      </c>
      <c r="AL5613">
        <v>14</v>
      </c>
      <c r="AM5613" t="s">
        <v>68</v>
      </c>
      <c r="AN5613">
        <v>1</v>
      </c>
      <c r="AO5613">
        <v>0</v>
      </c>
      <c r="AR5613" t="s">
        <v>79</v>
      </c>
      <c r="AS5613" t="s">
        <v>77</v>
      </c>
      <c r="AT5613">
        <v>-717</v>
      </c>
      <c r="AU5613" t="s">
        <v>78</v>
      </c>
      <c r="AV5613" t="s">
        <v>79</v>
      </c>
      <c r="AW5613" t="s">
        <v>101</v>
      </c>
      <c r="AX5613" t="s">
        <v>81</v>
      </c>
      <c r="AY5613" t="s">
        <v>204</v>
      </c>
      <c r="AZ5613" t="s">
        <v>96</v>
      </c>
      <c r="BA5613" t="s">
        <v>76</v>
      </c>
      <c r="BB5613" t="s">
        <v>138</v>
      </c>
      <c r="BC5613">
        <v>60</v>
      </c>
      <c r="BD5613" t="s">
        <v>163</v>
      </c>
      <c r="BE5613">
        <v>12</v>
      </c>
      <c r="BF5613" t="s">
        <v>112</v>
      </c>
      <c r="BG5613" t="s">
        <v>148</v>
      </c>
      <c r="BH5613">
        <v>365243</v>
      </c>
      <c r="BI5613">
        <v>-685</v>
      </c>
      <c r="BJ5613">
        <v>-355</v>
      </c>
      <c r="BK5613">
        <v>-445</v>
      </c>
      <c r="BL5613">
        <v>-440</v>
      </c>
      <c r="BM5613">
        <v>0</v>
      </c>
    </row>
    <row r="5614" spans="1:65" x14ac:dyDescent="0.3">
      <c r="A5614">
        <v>147926</v>
      </c>
      <c r="B5614">
        <v>0</v>
      </c>
      <c r="C5614" t="s">
        <v>65</v>
      </c>
      <c r="D5614" t="s">
        <v>66</v>
      </c>
      <c r="E5614" t="s">
        <v>68</v>
      </c>
      <c r="F5614" t="s">
        <v>67</v>
      </c>
      <c r="G5614">
        <v>0</v>
      </c>
      <c r="H5614">
        <v>157500</v>
      </c>
      <c r="I5614">
        <v>450000</v>
      </c>
      <c r="J5614" t="s">
        <v>113</v>
      </c>
      <c r="K5614" t="s">
        <v>70</v>
      </c>
      <c r="L5614" t="s">
        <v>91</v>
      </c>
      <c r="M5614" t="s">
        <v>72</v>
      </c>
      <c r="N5614">
        <v>4.6219999999999997E-2</v>
      </c>
      <c r="O5614">
        <v>24143</v>
      </c>
      <c r="P5614">
        <v>365243</v>
      </c>
      <c r="Q5614">
        <v>3339</v>
      </c>
      <c r="R5614">
        <v>4556</v>
      </c>
      <c r="S5614">
        <v>1</v>
      </c>
      <c r="T5614">
        <v>1</v>
      </c>
      <c r="U5614" t="s">
        <v>94</v>
      </c>
      <c r="V5614">
        <v>10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 t="s">
        <v>76</v>
      </c>
      <c r="AD5614">
        <v>1486286</v>
      </c>
      <c r="AE5614" t="s">
        <v>65</v>
      </c>
      <c r="AF5614">
        <v>9175.9950000000008</v>
      </c>
      <c r="AG5614">
        <v>45000</v>
      </c>
      <c r="AH5614">
        <v>46485</v>
      </c>
      <c r="AJ5614">
        <v>45000</v>
      </c>
      <c r="AK5614" t="s">
        <v>109</v>
      </c>
      <c r="AL5614">
        <v>13</v>
      </c>
      <c r="AM5614" t="s">
        <v>68</v>
      </c>
      <c r="AN5614">
        <v>1</v>
      </c>
      <c r="AR5614" t="s">
        <v>76</v>
      </c>
      <c r="AS5614" t="s">
        <v>77</v>
      </c>
      <c r="AT5614">
        <v>-445</v>
      </c>
      <c r="AU5614" t="s">
        <v>78</v>
      </c>
      <c r="AV5614" t="s">
        <v>79</v>
      </c>
      <c r="AX5614" t="s">
        <v>161</v>
      </c>
      <c r="AY5614" t="s">
        <v>76</v>
      </c>
      <c r="AZ5614" t="s">
        <v>82</v>
      </c>
      <c r="BA5614" t="s">
        <v>116</v>
      </c>
      <c r="BB5614" t="s">
        <v>117</v>
      </c>
      <c r="BC5614">
        <v>6</v>
      </c>
      <c r="BD5614" t="s">
        <v>76</v>
      </c>
      <c r="BE5614">
        <v>6</v>
      </c>
      <c r="BF5614" t="s">
        <v>86</v>
      </c>
      <c r="BG5614" t="s">
        <v>172</v>
      </c>
      <c r="BH5614">
        <v>365243</v>
      </c>
      <c r="BI5614">
        <v>-415</v>
      </c>
      <c r="BJ5614">
        <v>-265</v>
      </c>
      <c r="BK5614">
        <v>-415</v>
      </c>
      <c r="BL5614">
        <v>-408</v>
      </c>
      <c r="BM5614">
        <v>1</v>
      </c>
    </row>
    <row r="5615" spans="1:65" x14ac:dyDescent="0.3">
      <c r="A5615">
        <v>147941</v>
      </c>
      <c r="B5615">
        <v>0</v>
      </c>
      <c r="C5615" t="s">
        <v>65</v>
      </c>
      <c r="D5615" t="s">
        <v>88</v>
      </c>
      <c r="E5615" t="s">
        <v>67</v>
      </c>
      <c r="F5615" t="s">
        <v>68</v>
      </c>
      <c r="G5615">
        <v>2</v>
      </c>
      <c r="H5615">
        <v>193500</v>
      </c>
      <c r="I5615">
        <v>545040</v>
      </c>
      <c r="J5615" t="s">
        <v>69</v>
      </c>
      <c r="K5615" t="s">
        <v>70</v>
      </c>
      <c r="L5615" t="s">
        <v>91</v>
      </c>
      <c r="M5615" t="s">
        <v>72</v>
      </c>
      <c r="N5615">
        <v>1.0966E-2</v>
      </c>
      <c r="O5615">
        <v>13114</v>
      </c>
      <c r="P5615">
        <v>598</v>
      </c>
      <c r="Q5615">
        <v>693</v>
      </c>
      <c r="R5615">
        <v>1900</v>
      </c>
      <c r="S5615">
        <v>2</v>
      </c>
      <c r="T5615">
        <v>2</v>
      </c>
      <c r="U5615" t="s">
        <v>123</v>
      </c>
      <c r="V5615">
        <v>14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 t="s">
        <v>108</v>
      </c>
      <c r="AD5615">
        <v>1729879</v>
      </c>
      <c r="AE5615" t="s">
        <v>93</v>
      </c>
      <c r="AF5615">
        <v>4904.9549999999999</v>
      </c>
      <c r="AG5615">
        <v>36990</v>
      </c>
      <c r="AH5615">
        <v>46174.5</v>
      </c>
      <c r="AI5615">
        <v>0</v>
      </c>
      <c r="AJ5615">
        <v>36990</v>
      </c>
      <c r="AK5615" t="s">
        <v>73</v>
      </c>
      <c r="AL5615">
        <v>14</v>
      </c>
      <c r="AM5615" t="s">
        <v>68</v>
      </c>
      <c r="AN5615">
        <v>1</v>
      </c>
      <c r="AO5615">
        <v>0</v>
      </c>
      <c r="AR5615" t="s">
        <v>79</v>
      </c>
      <c r="AS5615" t="s">
        <v>77</v>
      </c>
      <c r="AT5615">
        <v>-1040</v>
      </c>
      <c r="AU5615" t="s">
        <v>78</v>
      </c>
      <c r="AV5615" t="s">
        <v>79</v>
      </c>
      <c r="AW5615" t="s">
        <v>101</v>
      </c>
      <c r="AX5615" t="s">
        <v>81</v>
      </c>
      <c r="AY5615" t="s">
        <v>95</v>
      </c>
      <c r="AZ5615" t="s">
        <v>96</v>
      </c>
      <c r="BA5615" t="s">
        <v>76</v>
      </c>
      <c r="BB5615" t="s">
        <v>138</v>
      </c>
      <c r="BC5615">
        <v>190</v>
      </c>
      <c r="BD5615" t="s">
        <v>85</v>
      </c>
      <c r="BE5615">
        <v>12</v>
      </c>
      <c r="BF5615" t="s">
        <v>147</v>
      </c>
      <c r="BG5615" t="s">
        <v>151</v>
      </c>
      <c r="BH5615">
        <v>365243</v>
      </c>
      <c r="BI5615">
        <v>-1009</v>
      </c>
      <c r="BJ5615">
        <v>-679</v>
      </c>
      <c r="BK5615">
        <v>-889</v>
      </c>
      <c r="BL5615">
        <v>-883</v>
      </c>
      <c r="BM5615">
        <v>0</v>
      </c>
    </row>
    <row r="5616" spans="1:65" x14ac:dyDescent="0.3">
      <c r="A5616">
        <v>147948</v>
      </c>
      <c r="B5616">
        <v>0</v>
      </c>
      <c r="C5616" t="s">
        <v>65</v>
      </c>
      <c r="D5616" t="s">
        <v>66</v>
      </c>
      <c r="E5616" t="s">
        <v>68</v>
      </c>
      <c r="F5616" t="s">
        <v>68</v>
      </c>
      <c r="G5616">
        <v>0</v>
      </c>
      <c r="H5616">
        <v>202500</v>
      </c>
      <c r="I5616">
        <v>1129500</v>
      </c>
      <c r="J5616" t="s">
        <v>69</v>
      </c>
      <c r="K5616" t="s">
        <v>70</v>
      </c>
      <c r="L5616" t="s">
        <v>91</v>
      </c>
      <c r="M5616" t="s">
        <v>72</v>
      </c>
      <c r="N5616">
        <v>2.6391999999999999E-2</v>
      </c>
      <c r="O5616">
        <v>18336</v>
      </c>
      <c r="P5616">
        <v>3785</v>
      </c>
      <c r="Q5616">
        <v>3111</v>
      </c>
      <c r="R5616">
        <v>1871</v>
      </c>
      <c r="S5616">
        <v>2</v>
      </c>
      <c r="T5616">
        <v>2</v>
      </c>
      <c r="U5616" t="s">
        <v>109</v>
      </c>
      <c r="V5616">
        <v>14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1</v>
      </c>
      <c r="AC5616" t="s">
        <v>128</v>
      </c>
      <c r="AD5616">
        <v>1009926</v>
      </c>
      <c r="AE5616" t="s">
        <v>93</v>
      </c>
      <c r="AF5616">
        <v>1938.06</v>
      </c>
      <c r="AG5616">
        <v>15840</v>
      </c>
      <c r="AH5616">
        <v>14616</v>
      </c>
      <c r="AI5616">
        <v>2340</v>
      </c>
      <c r="AJ5616">
        <v>15840</v>
      </c>
      <c r="AK5616" t="s">
        <v>109</v>
      </c>
      <c r="AL5616">
        <v>11</v>
      </c>
      <c r="AM5616" t="s">
        <v>68</v>
      </c>
      <c r="AN5616">
        <v>1</v>
      </c>
      <c r="AO5616">
        <v>0.15029917000000001</v>
      </c>
      <c r="AR5616" t="s">
        <v>79</v>
      </c>
      <c r="AS5616" t="s">
        <v>77</v>
      </c>
      <c r="AT5616">
        <v>-2282</v>
      </c>
      <c r="AU5616" t="s">
        <v>78</v>
      </c>
      <c r="AV5616" t="s">
        <v>79</v>
      </c>
      <c r="AW5616" t="s">
        <v>80</v>
      </c>
      <c r="AX5616" t="s">
        <v>81</v>
      </c>
      <c r="AY5616" t="s">
        <v>124</v>
      </c>
      <c r="AZ5616" t="s">
        <v>96</v>
      </c>
      <c r="BA5616" t="s">
        <v>76</v>
      </c>
      <c r="BB5616" t="s">
        <v>104</v>
      </c>
      <c r="BC5616">
        <v>38</v>
      </c>
      <c r="BD5616" t="s">
        <v>105</v>
      </c>
      <c r="BE5616">
        <v>10</v>
      </c>
      <c r="BF5616" t="s">
        <v>86</v>
      </c>
      <c r="BG5616" t="s">
        <v>106</v>
      </c>
      <c r="BH5616">
        <v>365243</v>
      </c>
      <c r="BI5616">
        <v>-2251</v>
      </c>
      <c r="BJ5616">
        <v>-1981</v>
      </c>
      <c r="BK5616">
        <v>-1981</v>
      </c>
      <c r="BL5616">
        <v>-1972</v>
      </c>
      <c r="BM5616">
        <v>1</v>
      </c>
    </row>
    <row r="5617" spans="1:65" x14ac:dyDescent="0.3">
      <c r="A5617">
        <v>147962</v>
      </c>
      <c r="B5617">
        <v>0</v>
      </c>
      <c r="C5617" t="s">
        <v>65</v>
      </c>
      <c r="D5617" t="s">
        <v>66</v>
      </c>
      <c r="E5617" t="s">
        <v>67</v>
      </c>
      <c r="F5617" t="s">
        <v>68</v>
      </c>
      <c r="G5617">
        <v>0</v>
      </c>
      <c r="H5617">
        <v>144000</v>
      </c>
      <c r="I5617">
        <v>592560</v>
      </c>
      <c r="J5617" t="s">
        <v>113</v>
      </c>
      <c r="K5617" t="s">
        <v>70</v>
      </c>
      <c r="L5617" t="s">
        <v>139</v>
      </c>
      <c r="M5617" t="s">
        <v>72</v>
      </c>
      <c r="N5617">
        <v>2.134E-3</v>
      </c>
      <c r="O5617">
        <v>23803</v>
      </c>
      <c r="P5617">
        <v>365243</v>
      </c>
      <c r="Q5617">
        <v>3771</v>
      </c>
      <c r="R5617">
        <v>3148</v>
      </c>
      <c r="S5617">
        <v>3</v>
      </c>
      <c r="T5617">
        <v>3</v>
      </c>
      <c r="U5617" t="s">
        <v>123</v>
      </c>
      <c r="V5617">
        <v>10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 t="s">
        <v>76</v>
      </c>
      <c r="AD5617">
        <v>1967640</v>
      </c>
      <c r="AE5617" t="s">
        <v>65</v>
      </c>
      <c r="AG5617">
        <v>0</v>
      </c>
      <c r="AH5617">
        <v>0</v>
      </c>
      <c r="AK5617" t="s">
        <v>73</v>
      </c>
      <c r="AL5617">
        <v>7</v>
      </c>
      <c r="AM5617" t="s">
        <v>68</v>
      </c>
      <c r="AN5617">
        <v>1</v>
      </c>
      <c r="AR5617" t="s">
        <v>76</v>
      </c>
      <c r="AS5617" t="s">
        <v>129</v>
      </c>
      <c r="AT5617">
        <v>-179</v>
      </c>
      <c r="AU5617" t="s">
        <v>76</v>
      </c>
      <c r="AV5617" t="s">
        <v>79</v>
      </c>
      <c r="AX5617" t="s">
        <v>81</v>
      </c>
      <c r="AY5617" t="s">
        <v>76</v>
      </c>
      <c r="AZ5617" t="s">
        <v>76</v>
      </c>
      <c r="BA5617" t="s">
        <v>76</v>
      </c>
      <c r="BB5617" t="s">
        <v>121</v>
      </c>
      <c r="BC5617">
        <v>-1</v>
      </c>
      <c r="BD5617" t="s">
        <v>76</v>
      </c>
      <c r="BF5617" t="s">
        <v>76</v>
      </c>
      <c r="BG5617" t="s">
        <v>82</v>
      </c>
    </row>
    <row r="5618" spans="1:65" x14ac:dyDescent="0.3">
      <c r="A5618">
        <v>147962</v>
      </c>
      <c r="B5618">
        <v>0</v>
      </c>
      <c r="C5618" t="s">
        <v>65</v>
      </c>
      <c r="D5618" t="s">
        <v>66</v>
      </c>
      <c r="E5618" t="s">
        <v>67</v>
      </c>
      <c r="F5618" t="s">
        <v>68</v>
      </c>
      <c r="G5618">
        <v>0</v>
      </c>
      <c r="H5618">
        <v>144000</v>
      </c>
      <c r="I5618">
        <v>592560</v>
      </c>
      <c r="J5618" t="s">
        <v>113</v>
      </c>
      <c r="K5618" t="s">
        <v>70</v>
      </c>
      <c r="L5618" t="s">
        <v>139</v>
      </c>
      <c r="M5618" t="s">
        <v>72</v>
      </c>
      <c r="N5618">
        <v>2.134E-3</v>
      </c>
      <c r="O5618">
        <v>23803</v>
      </c>
      <c r="P5618">
        <v>365243</v>
      </c>
      <c r="Q5618">
        <v>3771</v>
      </c>
      <c r="R5618">
        <v>3148</v>
      </c>
      <c r="S5618">
        <v>3</v>
      </c>
      <c r="T5618">
        <v>3</v>
      </c>
      <c r="U5618" t="s">
        <v>123</v>
      </c>
      <c r="V5618">
        <v>10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 t="s">
        <v>76</v>
      </c>
      <c r="AD5618">
        <v>2434843</v>
      </c>
      <c r="AE5618" t="s">
        <v>65</v>
      </c>
      <c r="AG5618">
        <v>0</v>
      </c>
      <c r="AH5618">
        <v>0</v>
      </c>
      <c r="AK5618" t="s">
        <v>73</v>
      </c>
      <c r="AL5618">
        <v>13</v>
      </c>
      <c r="AM5618" t="s">
        <v>68</v>
      </c>
      <c r="AN5618">
        <v>1</v>
      </c>
      <c r="AR5618" t="s">
        <v>76</v>
      </c>
      <c r="AS5618" t="s">
        <v>129</v>
      </c>
      <c r="AT5618">
        <v>-200</v>
      </c>
      <c r="AU5618" t="s">
        <v>76</v>
      </c>
      <c r="AV5618" t="s">
        <v>79</v>
      </c>
      <c r="AX5618" t="s">
        <v>81</v>
      </c>
      <c r="AY5618" t="s">
        <v>76</v>
      </c>
      <c r="AZ5618" t="s">
        <v>76</v>
      </c>
      <c r="BA5618" t="s">
        <v>76</v>
      </c>
      <c r="BB5618" t="s">
        <v>121</v>
      </c>
      <c r="BC5618">
        <v>-1</v>
      </c>
      <c r="BD5618" t="s">
        <v>76</v>
      </c>
      <c r="BF5618" t="s">
        <v>76</v>
      </c>
      <c r="BG5618" t="s">
        <v>82</v>
      </c>
    </row>
    <row r="5619" spans="1:65" x14ac:dyDescent="0.3">
      <c r="A5619">
        <v>147997</v>
      </c>
      <c r="B5619">
        <v>0</v>
      </c>
      <c r="C5619" t="s">
        <v>65</v>
      </c>
      <c r="D5619" t="s">
        <v>66</v>
      </c>
      <c r="E5619" t="s">
        <v>67</v>
      </c>
      <c r="F5619" t="s">
        <v>68</v>
      </c>
      <c r="G5619">
        <v>1</v>
      </c>
      <c r="H5619">
        <v>67500</v>
      </c>
      <c r="I5619">
        <v>343800</v>
      </c>
      <c r="J5619" t="s">
        <v>69</v>
      </c>
      <c r="K5619" t="s">
        <v>70</v>
      </c>
      <c r="L5619" t="s">
        <v>91</v>
      </c>
      <c r="M5619" t="s">
        <v>72</v>
      </c>
      <c r="N5619">
        <v>1.9101E-2</v>
      </c>
      <c r="O5619">
        <v>16661</v>
      </c>
      <c r="P5619">
        <v>3261</v>
      </c>
      <c r="Q5619">
        <v>5241</v>
      </c>
      <c r="R5619">
        <v>200</v>
      </c>
      <c r="S5619">
        <v>2</v>
      </c>
      <c r="T5619">
        <v>2</v>
      </c>
      <c r="U5619" t="s">
        <v>120</v>
      </c>
      <c r="V5619">
        <v>15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 t="s">
        <v>108</v>
      </c>
      <c r="AD5619">
        <v>2038188</v>
      </c>
      <c r="AE5619" t="s">
        <v>93</v>
      </c>
      <c r="AG5619">
        <v>24480</v>
      </c>
      <c r="AH5619">
        <v>24480</v>
      </c>
      <c r="AI5619">
        <v>0</v>
      </c>
      <c r="AJ5619">
        <v>24480</v>
      </c>
      <c r="AK5619" t="s">
        <v>123</v>
      </c>
      <c r="AL5619">
        <v>10</v>
      </c>
      <c r="AM5619" t="s">
        <v>68</v>
      </c>
      <c r="AN5619">
        <v>1</v>
      </c>
      <c r="AO5619">
        <v>0</v>
      </c>
      <c r="AR5619" t="s">
        <v>79</v>
      </c>
      <c r="AS5619" t="s">
        <v>180</v>
      </c>
      <c r="AT5619">
        <v>-478</v>
      </c>
      <c r="AU5619" t="s">
        <v>78</v>
      </c>
      <c r="AV5619" t="s">
        <v>181</v>
      </c>
      <c r="AX5619" t="s">
        <v>161</v>
      </c>
      <c r="AY5619" t="s">
        <v>124</v>
      </c>
      <c r="AZ5619" t="s">
        <v>76</v>
      </c>
      <c r="BA5619" t="s">
        <v>76</v>
      </c>
      <c r="BB5619" t="s">
        <v>104</v>
      </c>
      <c r="BC5619">
        <v>45</v>
      </c>
      <c r="BD5619" t="s">
        <v>105</v>
      </c>
      <c r="BF5619" t="s">
        <v>76</v>
      </c>
      <c r="BG5619" t="s">
        <v>106</v>
      </c>
    </row>
    <row r="5620" spans="1:65" x14ac:dyDescent="0.3">
      <c r="A5620">
        <v>148003</v>
      </c>
      <c r="B5620">
        <v>0</v>
      </c>
      <c r="C5620" t="s">
        <v>65</v>
      </c>
      <c r="D5620" t="s">
        <v>88</v>
      </c>
      <c r="E5620" t="s">
        <v>67</v>
      </c>
      <c r="F5620" t="s">
        <v>68</v>
      </c>
      <c r="G5620">
        <v>0</v>
      </c>
      <c r="H5620">
        <v>180000</v>
      </c>
      <c r="I5620">
        <v>942300</v>
      </c>
      <c r="J5620" t="s">
        <v>69</v>
      </c>
      <c r="K5620" t="s">
        <v>70</v>
      </c>
      <c r="L5620" t="s">
        <v>140</v>
      </c>
      <c r="M5620" t="s">
        <v>72</v>
      </c>
      <c r="N5620">
        <v>6.2069999999999998E-3</v>
      </c>
      <c r="O5620">
        <v>18176</v>
      </c>
      <c r="P5620">
        <v>11404</v>
      </c>
      <c r="Q5620">
        <v>7575</v>
      </c>
      <c r="R5620">
        <v>1710</v>
      </c>
      <c r="S5620">
        <v>2</v>
      </c>
      <c r="T5620">
        <v>2</v>
      </c>
      <c r="U5620" t="s">
        <v>73</v>
      </c>
      <c r="V5620">
        <v>12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 t="s">
        <v>239</v>
      </c>
      <c r="AD5620">
        <v>1047601</v>
      </c>
      <c r="AE5620" t="s">
        <v>65</v>
      </c>
      <c r="AG5620">
        <v>0</v>
      </c>
      <c r="AH5620">
        <v>0</v>
      </c>
      <c r="AK5620" t="s">
        <v>120</v>
      </c>
      <c r="AL5620">
        <v>11</v>
      </c>
      <c r="AM5620" t="s">
        <v>68</v>
      </c>
      <c r="AN5620">
        <v>1</v>
      </c>
      <c r="AR5620" t="s">
        <v>76</v>
      </c>
      <c r="AS5620" t="s">
        <v>129</v>
      </c>
      <c r="AT5620">
        <v>-57</v>
      </c>
      <c r="AU5620" t="s">
        <v>76</v>
      </c>
      <c r="AV5620" t="s">
        <v>79</v>
      </c>
      <c r="AX5620" t="s">
        <v>161</v>
      </c>
      <c r="AY5620" t="s">
        <v>76</v>
      </c>
      <c r="AZ5620" t="s">
        <v>76</v>
      </c>
      <c r="BA5620" t="s">
        <v>76</v>
      </c>
      <c r="BB5620" t="s">
        <v>121</v>
      </c>
      <c r="BC5620">
        <v>-1</v>
      </c>
      <c r="BD5620" t="s">
        <v>76</v>
      </c>
      <c r="BF5620" t="s">
        <v>76</v>
      </c>
      <c r="BG5620" t="s">
        <v>82</v>
      </c>
    </row>
    <row r="5621" spans="1:65" x14ac:dyDescent="0.3">
      <c r="A5621">
        <v>148033</v>
      </c>
      <c r="B5621">
        <v>0</v>
      </c>
      <c r="C5621" t="s">
        <v>65</v>
      </c>
      <c r="D5621" t="s">
        <v>88</v>
      </c>
      <c r="E5621" t="s">
        <v>67</v>
      </c>
      <c r="F5621" t="s">
        <v>68</v>
      </c>
      <c r="G5621">
        <v>0</v>
      </c>
      <c r="H5621">
        <v>166500</v>
      </c>
      <c r="I5621">
        <v>1291500</v>
      </c>
      <c r="J5621" t="s">
        <v>89</v>
      </c>
      <c r="K5621" t="s">
        <v>70</v>
      </c>
      <c r="L5621" t="s">
        <v>140</v>
      </c>
      <c r="M5621" t="s">
        <v>72</v>
      </c>
      <c r="N5621">
        <v>3.5791999999999997E-2</v>
      </c>
      <c r="O5621">
        <v>15422</v>
      </c>
      <c r="P5621">
        <v>2981</v>
      </c>
      <c r="Q5621">
        <v>9463</v>
      </c>
      <c r="R5621">
        <v>1646</v>
      </c>
      <c r="S5621">
        <v>2</v>
      </c>
      <c r="T5621">
        <v>2</v>
      </c>
      <c r="U5621" t="s">
        <v>73</v>
      </c>
      <c r="V5621">
        <v>9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 t="s">
        <v>219</v>
      </c>
      <c r="AD5621">
        <v>2632230</v>
      </c>
      <c r="AE5621" t="s">
        <v>65</v>
      </c>
      <c r="AF5621">
        <v>22130.595000000001</v>
      </c>
      <c r="AG5621">
        <v>454500</v>
      </c>
      <c r="AH5621">
        <v>581008.5</v>
      </c>
      <c r="AJ5621">
        <v>454500</v>
      </c>
      <c r="AK5621" t="s">
        <v>123</v>
      </c>
      <c r="AL5621">
        <v>18</v>
      </c>
      <c r="AM5621" t="s">
        <v>68</v>
      </c>
      <c r="AN5621">
        <v>1</v>
      </c>
      <c r="AR5621" t="s">
        <v>76</v>
      </c>
      <c r="AS5621" t="s">
        <v>77</v>
      </c>
      <c r="AT5621">
        <v>-283</v>
      </c>
      <c r="AU5621" t="s">
        <v>78</v>
      </c>
      <c r="AV5621" t="s">
        <v>79</v>
      </c>
      <c r="AW5621" t="s">
        <v>80</v>
      </c>
      <c r="AX5621" t="s">
        <v>81</v>
      </c>
      <c r="AY5621" t="s">
        <v>76</v>
      </c>
      <c r="AZ5621" t="s">
        <v>82</v>
      </c>
      <c r="BA5621" t="s">
        <v>116</v>
      </c>
      <c r="BB5621" t="s">
        <v>121</v>
      </c>
      <c r="BC5621">
        <v>-1</v>
      </c>
      <c r="BD5621" t="s">
        <v>76</v>
      </c>
      <c r="BE5621">
        <v>36</v>
      </c>
      <c r="BF5621" t="s">
        <v>112</v>
      </c>
      <c r="BG5621" t="s">
        <v>118</v>
      </c>
    </row>
    <row r="5622" spans="1:65" x14ac:dyDescent="0.3">
      <c r="A5622">
        <v>148041</v>
      </c>
      <c r="B5622">
        <v>0</v>
      </c>
      <c r="C5622" t="s">
        <v>65</v>
      </c>
      <c r="D5622" t="s">
        <v>88</v>
      </c>
      <c r="E5622" t="s">
        <v>67</v>
      </c>
      <c r="F5622" t="s">
        <v>68</v>
      </c>
      <c r="G5622">
        <v>0</v>
      </c>
      <c r="H5622">
        <v>135000</v>
      </c>
      <c r="I5622">
        <v>260640</v>
      </c>
      <c r="J5622" t="s">
        <v>113</v>
      </c>
      <c r="K5622" t="s">
        <v>70</v>
      </c>
      <c r="L5622" t="s">
        <v>71</v>
      </c>
      <c r="M5622" t="s">
        <v>72</v>
      </c>
      <c r="N5622">
        <v>3.2561E-2</v>
      </c>
      <c r="O5622">
        <v>23674</v>
      </c>
      <c r="P5622">
        <v>365243</v>
      </c>
      <c r="Q5622">
        <v>13140</v>
      </c>
      <c r="R5622">
        <v>4331</v>
      </c>
      <c r="S5622">
        <v>1</v>
      </c>
      <c r="T5622">
        <v>1</v>
      </c>
      <c r="U5622" t="s">
        <v>125</v>
      </c>
      <c r="V5622">
        <v>14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76</v>
      </c>
      <c r="AD5622">
        <v>2029198</v>
      </c>
      <c r="AE5622" t="s">
        <v>93</v>
      </c>
      <c r="AF5622">
        <v>20117.564999999999</v>
      </c>
      <c r="AG5622">
        <v>160623</v>
      </c>
      <c r="AH5622">
        <v>112432.5</v>
      </c>
      <c r="AI5622">
        <v>48190.5</v>
      </c>
      <c r="AJ5622">
        <v>160623</v>
      </c>
      <c r="AK5622" t="s">
        <v>73</v>
      </c>
      <c r="AL5622">
        <v>15</v>
      </c>
      <c r="AM5622" t="s">
        <v>68</v>
      </c>
      <c r="AN5622">
        <v>1</v>
      </c>
      <c r="AO5622">
        <v>0.32675168199999999</v>
      </c>
      <c r="AR5622" t="s">
        <v>79</v>
      </c>
      <c r="AS5622" t="s">
        <v>77</v>
      </c>
      <c r="AT5622">
        <v>-166</v>
      </c>
      <c r="AU5622" t="s">
        <v>78</v>
      </c>
      <c r="AV5622" t="s">
        <v>79</v>
      </c>
      <c r="AW5622" t="s">
        <v>80</v>
      </c>
      <c r="AX5622" t="s">
        <v>81</v>
      </c>
      <c r="AY5622" t="s">
        <v>199</v>
      </c>
      <c r="AZ5622" t="s">
        <v>96</v>
      </c>
      <c r="BA5622" t="s">
        <v>76</v>
      </c>
      <c r="BB5622" t="s">
        <v>138</v>
      </c>
      <c r="BC5622">
        <v>1000</v>
      </c>
      <c r="BD5622" t="s">
        <v>141</v>
      </c>
      <c r="BE5622">
        <v>6</v>
      </c>
      <c r="BF5622" t="s">
        <v>112</v>
      </c>
      <c r="BG5622" t="s">
        <v>158</v>
      </c>
      <c r="BH5622">
        <v>365243</v>
      </c>
      <c r="BI5622">
        <v>-131</v>
      </c>
      <c r="BJ5622">
        <v>19</v>
      </c>
      <c r="BK5622">
        <v>365243</v>
      </c>
      <c r="BL5622">
        <v>365243</v>
      </c>
      <c r="BM5622">
        <v>0</v>
      </c>
    </row>
    <row r="5623" spans="1:65" x14ac:dyDescent="0.3">
      <c r="A5623">
        <v>148044</v>
      </c>
      <c r="B5623">
        <v>0</v>
      </c>
      <c r="C5623" t="s">
        <v>99</v>
      </c>
      <c r="D5623" t="s">
        <v>88</v>
      </c>
      <c r="E5623" t="s">
        <v>67</v>
      </c>
      <c r="F5623" t="s">
        <v>68</v>
      </c>
      <c r="G5623">
        <v>0</v>
      </c>
      <c r="H5623">
        <v>112500</v>
      </c>
      <c r="I5623">
        <v>180000</v>
      </c>
      <c r="J5623" t="s">
        <v>69</v>
      </c>
      <c r="K5623" t="s">
        <v>70</v>
      </c>
      <c r="L5623" t="s">
        <v>71</v>
      </c>
      <c r="M5623" t="s">
        <v>72</v>
      </c>
      <c r="N5623">
        <v>8.5749999999999993E-3</v>
      </c>
      <c r="O5623">
        <v>7710</v>
      </c>
      <c r="P5623">
        <v>281</v>
      </c>
      <c r="Q5623">
        <v>3832</v>
      </c>
      <c r="R5623">
        <v>387</v>
      </c>
      <c r="S5623">
        <v>2</v>
      </c>
      <c r="T5623">
        <v>2</v>
      </c>
      <c r="U5623" t="s">
        <v>109</v>
      </c>
      <c r="V5623">
        <v>15</v>
      </c>
      <c r="W5623">
        <v>0</v>
      </c>
      <c r="X5623">
        <v>0</v>
      </c>
      <c r="Y5623">
        <v>0</v>
      </c>
      <c r="Z5623">
        <v>1</v>
      </c>
      <c r="AA5623">
        <v>1</v>
      </c>
      <c r="AB5623">
        <v>1</v>
      </c>
      <c r="AC5623" t="s">
        <v>200</v>
      </c>
      <c r="AD5623">
        <v>2229879</v>
      </c>
      <c r="AE5623" t="s">
        <v>93</v>
      </c>
      <c r="AF5623">
        <v>16339.004999999999</v>
      </c>
      <c r="AG5623">
        <v>88600.5</v>
      </c>
      <c r="AH5623">
        <v>79492.5</v>
      </c>
      <c r="AI5623">
        <v>13095</v>
      </c>
      <c r="AJ5623">
        <v>88600.5</v>
      </c>
      <c r="AK5623" t="s">
        <v>123</v>
      </c>
      <c r="AL5623">
        <v>16</v>
      </c>
      <c r="AM5623" t="s">
        <v>68</v>
      </c>
      <c r="AN5623">
        <v>1</v>
      </c>
      <c r="AO5623">
        <v>0.15403424299999999</v>
      </c>
      <c r="AR5623" t="s">
        <v>79</v>
      </c>
      <c r="AS5623" t="s">
        <v>77</v>
      </c>
      <c r="AT5623">
        <v>-1096</v>
      </c>
      <c r="AU5623" t="s">
        <v>78</v>
      </c>
      <c r="AV5623" t="s">
        <v>79</v>
      </c>
      <c r="AW5623" t="s">
        <v>80</v>
      </c>
      <c r="AX5623" t="s">
        <v>102</v>
      </c>
      <c r="AY5623" t="s">
        <v>103</v>
      </c>
      <c r="AZ5623" t="s">
        <v>96</v>
      </c>
      <c r="BA5623" t="s">
        <v>76</v>
      </c>
      <c r="BB5623" t="s">
        <v>104</v>
      </c>
      <c r="BC5623">
        <v>156</v>
      </c>
      <c r="BD5623" t="s">
        <v>105</v>
      </c>
      <c r="BE5623">
        <v>6</v>
      </c>
      <c r="BF5623" t="s">
        <v>86</v>
      </c>
      <c r="BG5623" t="s">
        <v>106</v>
      </c>
      <c r="BH5623">
        <v>365243</v>
      </c>
      <c r="BI5623">
        <v>-1065</v>
      </c>
      <c r="BJ5623">
        <v>-915</v>
      </c>
      <c r="BK5623">
        <v>-915</v>
      </c>
      <c r="BL5623">
        <v>-908</v>
      </c>
      <c r="BM5623">
        <v>0</v>
      </c>
    </row>
    <row r="5624" spans="1:65" x14ac:dyDescent="0.3">
      <c r="A5624">
        <v>148059</v>
      </c>
      <c r="B5624">
        <v>0</v>
      </c>
      <c r="C5624" t="s">
        <v>65</v>
      </c>
      <c r="D5624" t="s">
        <v>88</v>
      </c>
      <c r="E5624" t="s">
        <v>67</v>
      </c>
      <c r="F5624" t="s">
        <v>68</v>
      </c>
      <c r="G5624">
        <v>0</v>
      </c>
      <c r="H5624">
        <v>360000</v>
      </c>
      <c r="I5624">
        <v>585000</v>
      </c>
      <c r="J5624" t="s">
        <v>69</v>
      </c>
      <c r="K5624" t="s">
        <v>70</v>
      </c>
      <c r="L5624" t="s">
        <v>91</v>
      </c>
      <c r="M5624" t="s">
        <v>72</v>
      </c>
      <c r="N5624">
        <v>1.0005999999999999E-2</v>
      </c>
      <c r="O5624">
        <v>18576</v>
      </c>
      <c r="P5624">
        <v>5446</v>
      </c>
      <c r="Q5624">
        <v>2833</v>
      </c>
      <c r="R5624">
        <v>2118</v>
      </c>
      <c r="S5624">
        <v>2</v>
      </c>
      <c r="T5624">
        <v>2</v>
      </c>
      <c r="U5624" t="s">
        <v>120</v>
      </c>
      <c r="V5624">
        <v>11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 t="s">
        <v>92</v>
      </c>
      <c r="AD5624">
        <v>2478463</v>
      </c>
      <c r="AE5624" t="s">
        <v>65</v>
      </c>
      <c r="AF5624">
        <v>40783.995000000003</v>
      </c>
      <c r="AG5624">
        <v>1350000</v>
      </c>
      <c r="AH5624">
        <v>1546020</v>
      </c>
      <c r="AJ5624">
        <v>1350000</v>
      </c>
      <c r="AK5624" t="s">
        <v>120</v>
      </c>
      <c r="AL5624">
        <v>13</v>
      </c>
      <c r="AM5624" t="s">
        <v>68</v>
      </c>
      <c r="AN5624">
        <v>1</v>
      </c>
      <c r="AR5624" t="s">
        <v>76</v>
      </c>
      <c r="AS5624" t="s">
        <v>77</v>
      </c>
      <c r="AT5624">
        <v>-343</v>
      </c>
      <c r="AU5624" t="s">
        <v>78</v>
      </c>
      <c r="AV5624" t="s">
        <v>79</v>
      </c>
      <c r="AW5624" t="s">
        <v>101</v>
      </c>
      <c r="AX5624" t="s">
        <v>81</v>
      </c>
      <c r="AY5624" t="s">
        <v>76</v>
      </c>
      <c r="AZ5624" t="s">
        <v>82</v>
      </c>
      <c r="BA5624" t="s">
        <v>116</v>
      </c>
      <c r="BB5624" t="s">
        <v>121</v>
      </c>
      <c r="BC5624">
        <v>-1</v>
      </c>
      <c r="BD5624" t="s">
        <v>76</v>
      </c>
      <c r="BE5624">
        <v>60</v>
      </c>
      <c r="BF5624" t="s">
        <v>97</v>
      </c>
      <c r="BG5624" t="s">
        <v>118</v>
      </c>
      <c r="BH5624">
        <v>365243</v>
      </c>
      <c r="BI5624">
        <v>-313</v>
      </c>
      <c r="BJ5624">
        <v>1457</v>
      </c>
      <c r="BK5624">
        <v>-163</v>
      </c>
      <c r="BL5624">
        <v>-157</v>
      </c>
      <c r="BM5624">
        <v>1</v>
      </c>
    </row>
    <row r="5625" spans="1:65" x14ac:dyDescent="0.3">
      <c r="A5625">
        <v>148068</v>
      </c>
      <c r="B5625">
        <v>0</v>
      </c>
      <c r="C5625" t="s">
        <v>99</v>
      </c>
      <c r="D5625" t="s">
        <v>66</v>
      </c>
      <c r="E5625" t="s">
        <v>67</v>
      </c>
      <c r="F5625" t="s">
        <v>67</v>
      </c>
      <c r="G5625">
        <v>1</v>
      </c>
      <c r="H5625">
        <v>202500</v>
      </c>
      <c r="I5625">
        <v>450000</v>
      </c>
      <c r="J5625" t="s">
        <v>89</v>
      </c>
      <c r="K5625" t="s">
        <v>70</v>
      </c>
      <c r="L5625" t="s">
        <v>91</v>
      </c>
      <c r="M5625" t="s">
        <v>72</v>
      </c>
      <c r="N5625">
        <v>3.0690000000000001E-3</v>
      </c>
      <c r="O5625">
        <v>17667</v>
      </c>
      <c r="P5625">
        <v>2677</v>
      </c>
      <c r="Q5625">
        <v>3508</v>
      </c>
      <c r="R5625">
        <v>1230</v>
      </c>
      <c r="S5625">
        <v>3</v>
      </c>
      <c r="T5625">
        <v>3</v>
      </c>
      <c r="U5625" t="s">
        <v>123</v>
      </c>
      <c r="V5625">
        <v>11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 t="s">
        <v>108</v>
      </c>
      <c r="AD5625">
        <v>1947101</v>
      </c>
      <c r="AE5625" t="s">
        <v>65</v>
      </c>
      <c r="AF5625">
        <v>14222.43</v>
      </c>
      <c r="AG5625">
        <v>225000</v>
      </c>
      <c r="AH5625">
        <v>254700</v>
      </c>
      <c r="AJ5625">
        <v>225000</v>
      </c>
      <c r="AK5625" t="s">
        <v>94</v>
      </c>
      <c r="AL5625">
        <v>12</v>
      </c>
      <c r="AM5625" t="s">
        <v>68</v>
      </c>
      <c r="AN5625">
        <v>1</v>
      </c>
      <c r="AR5625" t="s">
        <v>76</v>
      </c>
      <c r="AS5625" t="s">
        <v>77</v>
      </c>
      <c r="AT5625">
        <v>-184</v>
      </c>
      <c r="AU5625" t="s">
        <v>78</v>
      </c>
      <c r="AV5625" t="s">
        <v>79</v>
      </c>
      <c r="AW5625" t="s">
        <v>80</v>
      </c>
      <c r="AX5625" t="s">
        <v>81</v>
      </c>
      <c r="AY5625" t="s">
        <v>76</v>
      </c>
      <c r="AZ5625" t="s">
        <v>82</v>
      </c>
      <c r="BA5625" t="s">
        <v>116</v>
      </c>
      <c r="BB5625" t="s">
        <v>121</v>
      </c>
      <c r="BC5625">
        <v>-1</v>
      </c>
      <c r="BD5625" t="s">
        <v>76</v>
      </c>
      <c r="BE5625">
        <v>24</v>
      </c>
      <c r="BF5625" t="s">
        <v>112</v>
      </c>
      <c r="BG5625" t="s">
        <v>118</v>
      </c>
      <c r="BH5625">
        <v>365243</v>
      </c>
      <c r="BI5625">
        <v>-154</v>
      </c>
      <c r="BJ5625">
        <v>536</v>
      </c>
      <c r="BK5625">
        <v>365243</v>
      </c>
      <c r="BL5625">
        <v>365243</v>
      </c>
      <c r="BM5625">
        <v>1</v>
      </c>
    </row>
    <row r="5626" spans="1:65" x14ac:dyDescent="0.3">
      <c r="A5626">
        <v>148074</v>
      </c>
      <c r="B5626">
        <v>0</v>
      </c>
      <c r="C5626" t="s">
        <v>65</v>
      </c>
      <c r="D5626" t="s">
        <v>88</v>
      </c>
      <c r="E5626" t="s">
        <v>67</v>
      </c>
      <c r="F5626" t="s">
        <v>68</v>
      </c>
      <c r="G5626">
        <v>0</v>
      </c>
      <c r="H5626">
        <v>270000</v>
      </c>
      <c r="I5626">
        <v>851778</v>
      </c>
      <c r="J5626" t="s">
        <v>89</v>
      </c>
      <c r="K5626" t="s">
        <v>70</v>
      </c>
      <c r="L5626" t="s">
        <v>119</v>
      </c>
      <c r="M5626" t="s">
        <v>72</v>
      </c>
      <c r="N5626">
        <v>6.2329999999999998E-3</v>
      </c>
      <c r="O5626">
        <v>13267</v>
      </c>
      <c r="P5626">
        <v>1397</v>
      </c>
      <c r="Q5626">
        <v>3026</v>
      </c>
      <c r="R5626">
        <v>4084</v>
      </c>
      <c r="S5626">
        <v>2</v>
      </c>
      <c r="T5626">
        <v>2</v>
      </c>
      <c r="U5626" t="s">
        <v>109</v>
      </c>
      <c r="V5626">
        <v>18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 t="s">
        <v>135</v>
      </c>
      <c r="AD5626">
        <v>2679290</v>
      </c>
      <c r="AE5626" t="s">
        <v>65</v>
      </c>
      <c r="AG5626">
        <v>0</v>
      </c>
      <c r="AH5626">
        <v>0</v>
      </c>
      <c r="AK5626" t="s">
        <v>120</v>
      </c>
      <c r="AL5626">
        <v>15</v>
      </c>
      <c r="AM5626" t="s">
        <v>68</v>
      </c>
      <c r="AN5626">
        <v>1</v>
      </c>
      <c r="AR5626" t="s">
        <v>76</v>
      </c>
      <c r="AS5626" t="s">
        <v>129</v>
      </c>
      <c r="AT5626">
        <v>-93</v>
      </c>
      <c r="AU5626" t="s">
        <v>76</v>
      </c>
      <c r="AV5626" t="s">
        <v>79</v>
      </c>
      <c r="AX5626" t="s">
        <v>81</v>
      </c>
      <c r="AY5626" t="s">
        <v>76</v>
      </c>
      <c r="AZ5626" t="s">
        <v>76</v>
      </c>
      <c r="BA5626" t="s">
        <v>76</v>
      </c>
      <c r="BB5626" t="s">
        <v>121</v>
      </c>
      <c r="BC5626">
        <v>-1</v>
      </c>
      <c r="BD5626" t="s">
        <v>76</v>
      </c>
      <c r="BF5626" t="s">
        <v>76</v>
      </c>
      <c r="BG5626" t="s">
        <v>82</v>
      </c>
    </row>
    <row r="5627" spans="1:65" x14ac:dyDescent="0.3">
      <c r="A5627">
        <v>148077</v>
      </c>
      <c r="B5627">
        <v>0</v>
      </c>
      <c r="C5627" t="s">
        <v>65</v>
      </c>
      <c r="D5627" t="s">
        <v>88</v>
      </c>
      <c r="E5627" t="s">
        <v>67</v>
      </c>
      <c r="F5627" t="s">
        <v>68</v>
      </c>
      <c r="G5627">
        <v>0</v>
      </c>
      <c r="H5627">
        <v>135000</v>
      </c>
      <c r="I5627">
        <v>717003</v>
      </c>
      <c r="J5627" t="s">
        <v>113</v>
      </c>
      <c r="K5627" t="s">
        <v>70</v>
      </c>
      <c r="L5627" t="s">
        <v>91</v>
      </c>
      <c r="M5627" t="s">
        <v>72</v>
      </c>
      <c r="N5627">
        <v>3.5791999999999997E-2</v>
      </c>
      <c r="O5627">
        <v>20878</v>
      </c>
      <c r="P5627">
        <v>365243</v>
      </c>
      <c r="Q5627">
        <v>2578</v>
      </c>
      <c r="R5627">
        <v>4262</v>
      </c>
      <c r="S5627">
        <v>2</v>
      </c>
      <c r="T5627">
        <v>2</v>
      </c>
      <c r="U5627" t="s">
        <v>123</v>
      </c>
      <c r="V5627">
        <v>16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76</v>
      </c>
      <c r="AD5627">
        <v>1181360</v>
      </c>
      <c r="AE5627" t="s">
        <v>65</v>
      </c>
      <c r="AF5627">
        <v>13392.99</v>
      </c>
      <c r="AG5627">
        <v>360000</v>
      </c>
      <c r="AH5627">
        <v>426528</v>
      </c>
      <c r="AJ5627">
        <v>360000</v>
      </c>
      <c r="AK5627" t="s">
        <v>120</v>
      </c>
      <c r="AL5627">
        <v>13</v>
      </c>
      <c r="AM5627" t="s">
        <v>68</v>
      </c>
      <c r="AN5627">
        <v>1</v>
      </c>
      <c r="AR5627" t="s">
        <v>76</v>
      </c>
      <c r="AS5627" t="s">
        <v>77</v>
      </c>
      <c r="AT5627">
        <v>-201</v>
      </c>
      <c r="AU5627" t="s">
        <v>78</v>
      </c>
      <c r="AV5627" t="s">
        <v>79</v>
      </c>
      <c r="AW5627" t="s">
        <v>80</v>
      </c>
      <c r="AX5627" t="s">
        <v>81</v>
      </c>
      <c r="AY5627" t="s">
        <v>76</v>
      </c>
      <c r="AZ5627" t="s">
        <v>82</v>
      </c>
      <c r="BA5627" t="s">
        <v>116</v>
      </c>
      <c r="BB5627" t="s">
        <v>121</v>
      </c>
      <c r="BC5627">
        <v>-1</v>
      </c>
      <c r="BD5627" t="s">
        <v>76</v>
      </c>
      <c r="BE5627">
        <v>48</v>
      </c>
      <c r="BF5627" t="s">
        <v>112</v>
      </c>
      <c r="BG5627" t="s">
        <v>118</v>
      </c>
      <c r="BH5627">
        <v>365243</v>
      </c>
      <c r="BI5627">
        <v>-171</v>
      </c>
      <c r="BJ5627">
        <v>1239</v>
      </c>
      <c r="BK5627">
        <v>365243</v>
      </c>
      <c r="BL5627">
        <v>365243</v>
      </c>
      <c r="BM5627">
        <v>1</v>
      </c>
    </row>
    <row r="5628" spans="1:65" x14ac:dyDescent="0.3">
      <c r="A5628">
        <v>148089</v>
      </c>
      <c r="B5628">
        <v>0</v>
      </c>
      <c r="C5628" t="s">
        <v>65</v>
      </c>
      <c r="D5628" t="s">
        <v>88</v>
      </c>
      <c r="E5628" t="s">
        <v>67</v>
      </c>
      <c r="F5628" t="s">
        <v>68</v>
      </c>
      <c r="G5628">
        <v>1</v>
      </c>
      <c r="H5628">
        <v>247500</v>
      </c>
      <c r="I5628">
        <v>1288350</v>
      </c>
      <c r="J5628" t="s">
        <v>133</v>
      </c>
      <c r="K5628" t="s">
        <v>70</v>
      </c>
      <c r="L5628" t="s">
        <v>91</v>
      </c>
      <c r="M5628" t="s">
        <v>72</v>
      </c>
      <c r="N5628">
        <v>8.0190000000000001E-3</v>
      </c>
      <c r="O5628">
        <v>16353</v>
      </c>
      <c r="P5628">
        <v>3435</v>
      </c>
      <c r="Q5628">
        <v>3105</v>
      </c>
      <c r="R5628">
        <v>4150</v>
      </c>
      <c r="S5628">
        <v>2</v>
      </c>
      <c r="T5628">
        <v>2</v>
      </c>
      <c r="U5628" t="s">
        <v>123</v>
      </c>
      <c r="V5628">
        <v>14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1</v>
      </c>
      <c r="AC5628" t="s">
        <v>205</v>
      </c>
      <c r="AD5628">
        <v>1347871</v>
      </c>
      <c r="AE5628" t="s">
        <v>65</v>
      </c>
      <c r="AF5628">
        <v>20303.775000000001</v>
      </c>
      <c r="AG5628">
        <v>337500</v>
      </c>
      <c r="AH5628">
        <v>449298</v>
      </c>
      <c r="AJ5628">
        <v>337500</v>
      </c>
      <c r="AK5628" t="s">
        <v>120</v>
      </c>
      <c r="AL5628">
        <v>10</v>
      </c>
      <c r="AM5628" t="s">
        <v>68</v>
      </c>
      <c r="AN5628">
        <v>1</v>
      </c>
      <c r="AR5628" t="s">
        <v>76</v>
      </c>
      <c r="AS5628" t="s">
        <v>77</v>
      </c>
      <c r="AT5628">
        <v>-873</v>
      </c>
      <c r="AU5628" t="s">
        <v>78</v>
      </c>
      <c r="AV5628" t="s">
        <v>79</v>
      </c>
      <c r="AW5628" t="s">
        <v>80</v>
      </c>
      <c r="AX5628" t="s">
        <v>81</v>
      </c>
      <c r="AY5628" t="s">
        <v>76</v>
      </c>
      <c r="AZ5628" t="s">
        <v>82</v>
      </c>
      <c r="BA5628" t="s">
        <v>116</v>
      </c>
      <c r="BB5628" t="s">
        <v>121</v>
      </c>
      <c r="BC5628">
        <v>-1</v>
      </c>
      <c r="BD5628" t="s">
        <v>76</v>
      </c>
      <c r="BE5628">
        <v>36</v>
      </c>
      <c r="BF5628" t="s">
        <v>147</v>
      </c>
      <c r="BG5628" t="s">
        <v>154</v>
      </c>
      <c r="BH5628">
        <v>365243</v>
      </c>
      <c r="BI5628">
        <v>-843</v>
      </c>
      <c r="BJ5628">
        <v>207</v>
      </c>
      <c r="BK5628">
        <v>-303</v>
      </c>
      <c r="BL5628">
        <v>-295</v>
      </c>
      <c r="BM5628">
        <v>1</v>
      </c>
    </row>
    <row r="5629" spans="1:65" x14ac:dyDescent="0.3">
      <c r="A5629">
        <v>148095</v>
      </c>
      <c r="B5629">
        <v>0</v>
      </c>
      <c r="C5629" t="s">
        <v>65</v>
      </c>
      <c r="D5629" t="s">
        <v>88</v>
      </c>
      <c r="E5629" t="s">
        <v>67</v>
      </c>
      <c r="F5629" t="s">
        <v>68</v>
      </c>
      <c r="G5629">
        <v>0</v>
      </c>
      <c r="H5629">
        <v>270000</v>
      </c>
      <c r="I5629">
        <v>852088.5</v>
      </c>
      <c r="J5629" t="s">
        <v>69</v>
      </c>
      <c r="K5629" t="s">
        <v>70</v>
      </c>
      <c r="L5629" t="s">
        <v>91</v>
      </c>
      <c r="M5629" t="s">
        <v>72</v>
      </c>
      <c r="N5629">
        <v>3.5791999999999997E-2</v>
      </c>
      <c r="O5629">
        <v>16971</v>
      </c>
      <c r="P5629">
        <v>4599</v>
      </c>
      <c r="Q5629">
        <v>6546</v>
      </c>
      <c r="R5629">
        <v>509</v>
      </c>
      <c r="S5629">
        <v>2</v>
      </c>
      <c r="T5629">
        <v>2</v>
      </c>
      <c r="U5629" t="s">
        <v>73</v>
      </c>
      <c r="V5629">
        <v>12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 t="s">
        <v>108</v>
      </c>
      <c r="AD5629">
        <v>2313263</v>
      </c>
      <c r="AE5629" t="s">
        <v>93</v>
      </c>
      <c r="AF5629">
        <v>41767.919999999998</v>
      </c>
      <c r="AG5629">
        <v>400959</v>
      </c>
      <c r="AH5629">
        <v>400959</v>
      </c>
      <c r="AI5629">
        <v>0</v>
      </c>
      <c r="AJ5629">
        <v>400959</v>
      </c>
      <c r="AK5629" t="s">
        <v>123</v>
      </c>
      <c r="AL5629">
        <v>21</v>
      </c>
      <c r="AM5629" t="s">
        <v>68</v>
      </c>
      <c r="AN5629">
        <v>1</v>
      </c>
      <c r="AO5629">
        <v>0</v>
      </c>
      <c r="AR5629" t="s">
        <v>79</v>
      </c>
      <c r="AS5629" t="s">
        <v>77</v>
      </c>
      <c r="AT5629">
        <v>-122</v>
      </c>
      <c r="AU5629" t="s">
        <v>78</v>
      </c>
      <c r="AV5629" t="s">
        <v>79</v>
      </c>
      <c r="AX5629" t="s">
        <v>81</v>
      </c>
      <c r="AY5629" t="s">
        <v>157</v>
      </c>
      <c r="AZ5629" t="s">
        <v>96</v>
      </c>
      <c r="BA5629" t="s">
        <v>76</v>
      </c>
      <c r="BB5629" t="s">
        <v>104</v>
      </c>
      <c r="BC5629">
        <v>236</v>
      </c>
      <c r="BD5629" t="s">
        <v>157</v>
      </c>
      <c r="BE5629">
        <v>10</v>
      </c>
      <c r="BF5629" t="s">
        <v>97</v>
      </c>
      <c r="BG5629" t="s">
        <v>188</v>
      </c>
      <c r="BH5629">
        <v>365243</v>
      </c>
      <c r="BI5629">
        <v>-85</v>
      </c>
      <c r="BJ5629">
        <v>185</v>
      </c>
      <c r="BK5629">
        <v>365243</v>
      </c>
      <c r="BL5629">
        <v>365243</v>
      </c>
      <c r="BM5629">
        <v>0</v>
      </c>
    </row>
    <row r="5630" spans="1:65" x14ac:dyDescent="0.3">
      <c r="A5630">
        <v>148101</v>
      </c>
      <c r="B5630">
        <v>0</v>
      </c>
      <c r="C5630" t="s">
        <v>65</v>
      </c>
      <c r="D5630" t="s">
        <v>66</v>
      </c>
      <c r="E5630" t="s">
        <v>68</v>
      </c>
      <c r="F5630" t="s">
        <v>67</v>
      </c>
      <c r="G5630">
        <v>1</v>
      </c>
      <c r="H5630">
        <v>81000</v>
      </c>
      <c r="I5630">
        <v>56880</v>
      </c>
      <c r="J5630" t="s">
        <v>69</v>
      </c>
      <c r="K5630" t="s">
        <v>70</v>
      </c>
      <c r="L5630" t="s">
        <v>91</v>
      </c>
      <c r="M5630" t="s">
        <v>72</v>
      </c>
      <c r="N5630">
        <v>2.0246E-2</v>
      </c>
      <c r="O5630">
        <v>8847</v>
      </c>
      <c r="P5630">
        <v>1813</v>
      </c>
      <c r="Q5630">
        <v>6782</v>
      </c>
      <c r="R5630">
        <v>1428</v>
      </c>
      <c r="S5630">
        <v>3</v>
      </c>
      <c r="T5630">
        <v>3</v>
      </c>
      <c r="U5630" t="s">
        <v>123</v>
      </c>
      <c r="V5630">
        <v>7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1</v>
      </c>
      <c r="AC5630" t="s">
        <v>137</v>
      </c>
      <c r="AD5630">
        <v>2383555</v>
      </c>
      <c r="AE5630" t="s">
        <v>93</v>
      </c>
      <c r="AF5630">
        <v>7062.165</v>
      </c>
      <c r="AG5630">
        <v>78291</v>
      </c>
      <c r="AH5630">
        <v>68832</v>
      </c>
      <c r="AI5630">
        <v>15660</v>
      </c>
      <c r="AJ5630">
        <v>78291</v>
      </c>
      <c r="AK5630" t="s">
        <v>120</v>
      </c>
      <c r="AL5630">
        <v>14</v>
      </c>
      <c r="AM5630" t="s">
        <v>68</v>
      </c>
      <c r="AN5630">
        <v>1</v>
      </c>
      <c r="AO5630">
        <v>0.20185536700000001</v>
      </c>
      <c r="AR5630" t="s">
        <v>79</v>
      </c>
      <c r="AS5630" t="s">
        <v>77</v>
      </c>
      <c r="AT5630">
        <v>-1301</v>
      </c>
      <c r="AU5630" t="s">
        <v>78</v>
      </c>
      <c r="AV5630" t="s">
        <v>79</v>
      </c>
      <c r="AX5630" t="s">
        <v>102</v>
      </c>
      <c r="AY5630" t="s">
        <v>111</v>
      </c>
      <c r="AZ5630" t="s">
        <v>96</v>
      </c>
      <c r="BA5630" t="s">
        <v>76</v>
      </c>
      <c r="BB5630" t="s">
        <v>104</v>
      </c>
      <c r="BC5630">
        <v>63</v>
      </c>
      <c r="BD5630" t="s">
        <v>105</v>
      </c>
      <c r="BE5630">
        <v>12</v>
      </c>
      <c r="BF5630" t="s">
        <v>147</v>
      </c>
      <c r="BG5630" t="s">
        <v>106</v>
      </c>
      <c r="BH5630">
        <v>365243</v>
      </c>
      <c r="BI5630">
        <v>-1264</v>
      </c>
      <c r="BJ5630">
        <v>-934</v>
      </c>
      <c r="BK5630">
        <v>-934</v>
      </c>
      <c r="BL5630">
        <v>-926</v>
      </c>
      <c r="BM5630">
        <v>0</v>
      </c>
    </row>
    <row r="5631" spans="1:65" x14ac:dyDescent="0.3">
      <c r="A5631">
        <v>148129</v>
      </c>
      <c r="B5631">
        <v>0</v>
      </c>
      <c r="C5631" t="s">
        <v>65</v>
      </c>
      <c r="D5631" t="s">
        <v>88</v>
      </c>
      <c r="E5631" t="s">
        <v>68</v>
      </c>
      <c r="F5631" t="s">
        <v>68</v>
      </c>
      <c r="G5631">
        <v>0</v>
      </c>
      <c r="H5631">
        <v>157500</v>
      </c>
      <c r="I5631">
        <v>521280</v>
      </c>
      <c r="J5631" t="s">
        <v>69</v>
      </c>
      <c r="K5631" t="s">
        <v>70</v>
      </c>
      <c r="L5631" t="s">
        <v>91</v>
      </c>
      <c r="M5631" t="s">
        <v>72</v>
      </c>
      <c r="N5631">
        <v>2.0246E-2</v>
      </c>
      <c r="O5631">
        <v>17012</v>
      </c>
      <c r="P5631">
        <v>4379</v>
      </c>
      <c r="Q5631">
        <v>10967</v>
      </c>
      <c r="R5631">
        <v>551</v>
      </c>
      <c r="S5631">
        <v>3</v>
      </c>
      <c r="T5631">
        <v>3</v>
      </c>
      <c r="U5631" t="s">
        <v>125</v>
      </c>
      <c r="V5631">
        <v>7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 t="s">
        <v>170</v>
      </c>
      <c r="AD5631">
        <v>2829376</v>
      </c>
      <c r="AE5631" t="s">
        <v>65</v>
      </c>
      <c r="AF5631">
        <v>22585.455000000002</v>
      </c>
      <c r="AG5631">
        <v>450000</v>
      </c>
      <c r="AH5631">
        <v>628771.5</v>
      </c>
      <c r="AJ5631">
        <v>450000</v>
      </c>
      <c r="AK5631" t="s">
        <v>73</v>
      </c>
      <c r="AL5631">
        <v>8</v>
      </c>
      <c r="AM5631" t="s">
        <v>68</v>
      </c>
      <c r="AN5631">
        <v>1</v>
      </c>
      <c r="AR5631" t="s">
        <v>76</v>
      </c>
      <c r="AS5631" t="s">
        <v>114</v>
      </c>
      <c r="AT5631">
        <v>-201</v>
      </c>
      <c r="AU5631" t="s">
        <v>78</v>
      </c>
      <c r="AV5631" t="s">
        <v>115</v>
      </c>
      <c r="AW5631" t="s">
        <v>80</v>
      </c>
      <c r="AX5631" t="s">
        <v>161</v>
      </c>
      <c r="AY5631" t="s">
        <v>76</v>
      </c>
      <c r="AZ5631" t="s">
        <v>82</v>
      </c>
      <c r="BA5631" t="s">
        <v>116</v>
      </c>
      <c r="BB5631" t="s">
        <v>121</v>
      </c>
      <c r="BC5631">
        <v>-1</v>
      </c>
      <c r="BD5631" t="s">
        <v>76</v>
      </c>
      <c r="BE5631">
        <v>48</v>
      </c>
      <c r="BF5631" t="s">
        <v>112</v>
      </c>
      <c r="BG5631" t="s">
        <v>118</v>
      </c>
    </row>
    <row r="5632" spans="1:65" x14ac:dyDescent="0.3">
      <c r="A5632">
        <v>148133</v>
      </c>
      <c r="B5632">
        <v>1</v>
      </c>
      <c r="C5632" t="s">
        <v>65</v>
      </c>
      <c r="D5632" t="s">
        <v>66</v>
      </c>
      <c r="E5632" t="s">
        <v>67</v>
      </c>
      <c r="F5632" t="s">
        <v>68</v>
      </c>
      <c r="G5632">
        <v>1</v>
      </c>
      <c r="H5632">
        <v>90000</v>
      </c>
      <c r="I5632">
        <v>544068</v>
      </c>
      <c r="J5632" t="s">
        <v>69</v>
      </c>
      <c r="K5632" t="s">
        <v>70</v>
      </c>
      <c r="L5632" t="s">
        <v>91</v>
      </c>
      <c r="M5632" t="s">
        <v>72</v>
      </c>
      <c r="N5632">
        <v>1.9101E-2</v>
      </c>
      <c r="O5632">
        <v>12200</v>
      </c>
      <c r="P5632">
        <v>3083</v>
      </c>
      <c r="Q5632">
        <v>1076</v>
      </c>
      <c r="R5632">
        <v>4296</v>
      </c>
      <c r="S5632">
        <v>2</v>
      </c>
      <c r="T5632">
        <v>2</v>
      </c>
      <c r="U5632" t="s">
        <v>75</v>
      </c>
      <c r="V5632">
        <v>13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 t="s">
        <v>108</v>
      </c>
      <c r="AD5632">
        <v>1780693</v>
      </c>
      <c r="AE5632" t="s">
        <v>65</v>
      </c>
      <c r="AG5632">
        <v>0</v>
      </c>
      <c r="AH5632">
        <v>0</v>
      </c>
      <c r="AK5632" t="s">
        <v>109</v>
      </c>
      <c r="AL5632">
        <v>12</v>
      </c>
      <c r="AM5632" t="s">
        <v>68</v>
      </c>
      <c r="AN5632">
        <v>1</v>
      </c>
      <c r="AR5632" t="s">
        <v>76</v>
      </c>
      <c r="AS5632" t="s">
        <v>129</v>
      </c>
      <c r="AT5632">
        <v>-156</v>
      </c>
      <c r="AU5632" t="s">
        <v>76</v>
      </c>
      <c r="AV5632" t="s">
        <v>79</v>
      </c>
      <c r="AX5632" t="s">
        <v>81</v>
      </c>
      <c r="AY5632" t="s">
        <v>76</v>
      </c>
      <c r="AZ5632" t="s">
        <v>76</v>
      </c>
      <c r="BA5632" t="s">
        <v>76</v>
      </c>
      <c r="BB5632" t="s">
        <v>121</v>
      </c>
      <c r="BC5632">
        <v>-1</v>
      </c>
      <c r="BD5632" t="s">
        <v>76</v>
      </c>
      <c r="BF5632" t="s">
        <v>76</v>
      </c>
      <c r="BG5632" t="s">
        <v>82</v>
      </c>
    </row>
    <row r="5633" spans="1:65" x14ac:dyDescent="0.3">
      <c r="A5633">
        <v>148137</v>
      </c>
      <c r="B5633">
        <v>0</v>
      </c>
      <c r="C5633" t="s">
        <v>65</v>
      </c>
      <c r="D5633" t="s">
        <v>88</v>
      </c>
      <c r="E5633" t="s">
        <v>67</v>
      </c>
      <c r="F5633" t="s">
        <v>67</v>
      </c>
      <c r="G5633">
        <v>1</v>
      </c>
      <c r="H5633">
        <v>90000</v>
      </c>
      <c r="I5633">
        <v>198000</v>
      </c>
      <c r="J5633" t="s">
        <v>69</v>
      </c>
      <c r="K5633" t="s">
        <v>70</v>
      </c>
      <c r="L5633" t="s">
        <v>91</v>
      </c>
      <c r="M5633" t="s">
        <v>72</v>
      </c>
      <c r="N5633">
        <v>1.0031999999999999E-2</v>
      </c>
      <c r="O5633">
        <v>9048</v>
      </c>
      <c r="P5633">
        <v>510</v>
      </c>
      <c r="Q5633">
        <v>490</v>
      </c>
      <c r="R5633">
        <v>1659</v>
      </c>
      <c r="S5633">
        <v>2</v>
      </c>
      <c r="T5633">
        <v>2</v>
      </c>
      <c r="U5633" t="s">
        <v>123</v>
      </c>
      <c r="V5633">
        <v>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134</v>
      </c>
      <c r="AD5633">
        <v>1068455</v>
      </c>
      <c r="AE5633" t="s">
        <v>99</v>
      </c>
      <c r="AG5633">
        <v>0</v>
      </c>
      <c r="AH5633">
        <v>0</v>
      </c>
      <c r="AK5633" t="s">
        <v>120</v>
      </c>
      <c r="AL5633">
        <v>4</v>
      </c>
      <c r="AM5633" t="s">
        <v>68</v>
      </c>
      <c r="AN5633">
        <v>1</v>
      </c>
      <c r="AR5633" t="s">
        <v>79</v>
      </c>
      <c r="AS5633" t="s">
        <v>129</v>
      </c>
      <c r="AT5633">
        <v>-160</v>
      </c>
      <c r="AU5633" t="s">
        <v>76</v>
      </c>
      <c r="AV5633" t="s">
        <v>79</v>
      </c>
      <c r="AX5633" t="s">
        <v>81</v>
      </c>
      <c r="AY5633" t="s">
        <v>76</v>
      </c>
      <c r="AZ5633" t="s">
        <v>76</v>
      </c>
      <c r="BA5633" t="s">
        <v>76</v>
      </c>
      <c r="BB5633" t="s">
        <v>121</v>
      </c>
      <c r="BC5633">
        <v>-1</v>
      </c>
      <c r="BD5633" t="s">
        <v>76</v>
      </c>
      <c r="BF5633" t="s">
        <v>76</v>
      </c>
      <c r="BG5633" t="s">
        <v>132</v>
      </c>
    </row>
    <row r="5634" spans="1:65" x14ac:dyDescent="0.3">
      <c r="A5634">
        <v>148137</v>
      </c>
      <c r="B5634">
        <v>0</v>
      </c>
      <c r="C5634" t="s">
        <v>65</v>
      </c>
      <c r="D5634" t="s">
        <v>88</v>
      </c>
      <c r="E5634" t="s">
        <v>67</v>
      </c>
      <c r="F5634" t="s">
        <v>67</v>
      </c>
      <c r="G5634">
        <v>1</v>
      </c>
      <c r="H5634">
        <v>90000</v>
      </c>
      <c r="I5634">
        <v>198000</v>
      </c>
      <c r="J5634" t="s">
        <v>69</v>
      </c>
      <c r="K5634" t="s">
        <v>70</v>
      </c>
      <c r="L5634" t="s">
        <v>91</v>
      </c>
      <c r="M5634" t="s">
        <v>72</v>
      </c>
      <c r="N5634">
        <v>1.0031999999999999E-2</v>
      </c>
      <c r="O5634">
        <v>9048</v>
      </c>
      <c r="P5634">
        <v>510</v>
      </c>
      <c r="Q5634">
        <v>490</v>
      </c>
      <c r="R5634">
        <v>1659</v>
      </c>
      <c r="S5634">
        <v>2</v>
      </c>
      <c r="T5634">
        <v>2</v>
      </c>
      <c r="U5634" t="s">
        <v>123</v>
      </c>
      <c r="V5634">
        <v>9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 t="s">
        <v>134</v>
      </c>
      <c r="AD5634">
        <v>1658977</v>
      </c>
      <c r="AE5634" t="s">
        <v>99</v>
      </c>
      <c r="AF5634">
        <v>9000</v>
      </c>
      <c r="AG5634">
        <v>180000</v>
      </c>
      <c r="AH5634">
        <v>180000</v>
      </c>
      <c r="AJ5634">
        <v>180000</v>
      </c>
      <c r="AK5634" t="s">
        <v>120</v>
      </c>
      <c r="AL5634">
        <v>4</v>
      </c>
      <c r="AM5634" t="s">
        <v>67</v>
      </c>
      <c r="AN5634">
        <v>1</v>
      </c>
      <c r="AR5634" t="s">
        <v>79</v>
      </c>
      <c r="AS5634" t="s">
        <v>114</v>
      </c>
      <c r="AT5634">
        <v>-160</v>
      </c>
      <c r="AU5634" t="s">
        <v>76</v>
      </c>
      <c r="AV5634" t="s">
        <v>115</v>
      </c>
      <c r="AW5634" t="s">
        <v>80</v>
      </c>
      <c r="AX5634" t="s">
        <v>81</v>
      </c>
      <c r="AY5634" t="s">
        <v>76</v>
      </c>
      <c r="AZ5634" t="s">
        <v>131</v>
      </c>
      <c r="BA5634" t="s">
        <v>116</v>
      </c>
      <c r="BB5634" t="s">
        <v>121</v>
      </c>
      <c r="BC5634">
        <v>-1</v>
      </c>
      <c r="BD5634" t="s">
        <v>76</v>
      </c>
      <c r="BE5634">
        <v>0</v>
      </c>
      <c r="BF5634" t="s">
        <v>76</v>
      </c>
      <c r="BG5634" t="s">
        <v>160</v>
      </c>
    </row>
    <row r="5635" spans="1:65" x14ac:dyDescent="0.3">
      <c r="A5635">
        <v>148140</v>
      </c>
      <c r="B5635">
        <v>0</v>
      </c>
      <c r="C5635" t="s">
        <v>65</v>
      </c>
      <c r="D5635" t="s">
        <v>88</v>
      </c>
      <c r="E5635" t="s">
        <v>67</v>
      </c>
      <c r="F5635" t="s">
        <v>67</v>
      </c>
      <c r="G5635">
        <v>0</v>
      </c>
      <c r="H5635">
        <v>135000</v>
      </c>
      <c r="I5635">
        <v>269550</v>
      </c>
      <c r="J5635" t="s">
        <v>69</v>
      </c>
      <c r="K5635" t="s">
        <v>70</v>
      </c>
      <c r="L5635" t="s">
        <v>91</v>
      </c>
      <c r="M5635" t="s">
        <v>72</v>
      </c>
      <c r="N5635">
        <v>2.6391999999999999E-2</v>
      </c>
      <c r="O5635">
        <v>12758</v>
      </c>
      <c r="P5635">
        <v>2494</v>
      </c>
      <c r="Q5635">
        <v>1070</v>
      </c>
      <c r="R5635">
        <v>1937</v>
      </c>
      <c r="S5635">
        <v>2</v>
      </c>
      <c r="T5635">
        <v>2</v>
      </c>
      <c r="U5635" t="s">
        <v>73</v>
      </c>
      <c r="V5635">
        <v>10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 t="s">
        <v>92</v>
      </c>
      <c r="AD5635">
        <v>1408503</v>
      </c>
      <c r="AE5635" t="s">
        <v>99</v>
      </c>
      <c r="AG5635">
        <v>0</v>
      </c>
      <c r="AH5635">
        <v>0</v>
      </c>
      <c r="AK5635" t="s">
        <v>75</v>
      </c>
      <c r="AL5635">
        <v>15</v>
      </c>
      <c r="AM5635" t="s">
        <v>68</v>
      </c>
      <c r="AN5635">
        <v>1</v>
      </c>
      <c r="AR5635" t="s">
        <v>79</v>
      </c>
      <c r="AS5635" t="s">
        <v>129</v>
      </c>
      <c r="AT5635">
        <v>-284</v>
      </c>
      <c r="AU5635" t="s">
        <v>76</v>
      </c>
      <c r="AV5635" t="s">
        <v>79</v>
      </c>
      <c r="AX5635" t="s">
        <v>81</v>
      </c>
      <c r="AY5635" t="s">
        <v>76</v>
      </c>
      <c r="AZ5635" t="s">
        <v>76</v>
      </c>
      <c r="BA5635" t="s">
        <v>76</v>
      </c>
      <c r="BB5635" t="s">
        <v>121</v>
      </c>
      <c r="BC5635">
        <v>-1</v>
      </c>
      <c r="BD5635" t="s">
        <v>76</v>
      </c>
      <c r="BF5635" t="s">
        <v>76</v>
      </c>
      <c r="BG5635" t="s">
        <v>132</v>
      </c>
    </row>
    <row r="5636" spans="1:65" x14ac:dyDescent="0.3">
      <c r="A5636">
        <v>148158</v>
      </c>
      <c r="B5636">
        <v>0</v>
      </c>
      <c r="C5636" t="s">
        <v>65</v>
      </c>
      <c r="D5636" t="s">
        <v>66</v>
      </c>
      <c r="E5636" t="s">
        <v>67</v>
      </c>
      <c r="F5636" t="s">
        <v>68</v>
      </c>
      <c r="G5636">
        <v>0</v>
      </c>
      <c r="H5636">
        <v>225000</v>
      </c>
      <c r="I5636">
        <v>468121.5</v>
      </c>
      <c r="J5636" t="s">
        <v>69</v>
      </c>
      <c r="K5636" t="s">
        <v>70</v>
      </c>
      <c r="L5636" t="s">
        <v>91</v>
      </c>
      <c r="M5636" t="s">
        <v>72</v>
      </c>
      <c r="N5636">
        <v>1.0147E-2</v>
      </c>
      <c r="O5636">
        <v>15795</v>
      </c>
      <c r="P5636">
        <v>1440</v>
      </c>
      <c r="Q5636">
        <v>1926</v>
      </c>
      <c r="R5636">
        <v>4054</v>
      </c>
      <c r="S5636">
        <v>2</v>
      </c>
      <c r="T5636">
        <v>2</v>
      </c>
      <c r="U5636" t="s">
        <v>120</v>
      </c>
      <c r="V5636">
        <v>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 t="s">
        <v>92</v>
      </c>
      <c r="AD5636">
        <v>1504235</v>
      </c>
      <c r="AE5636" t="s">
        <v>99</v>
      </c>
      <c r="AF5636">
        <v>22500</v>
      </c>
      <c r="AG5636">
        <v>0</v>
      </c>
      <c r="AH5636">
        <v>450000</v>
      </c>
      <c r="AK5636" t="s">
        <v>125</v>
      </c>
      <c r="AL5636">
        <v>14</v>
      </c>
      <c r="AM5636" t="s">
        <v>67</v>
      </c>
      <c r="AN5636">
        <v>1</v>
      </c>
      <c r="AR5636" t="s">
        <v>79</v>
      </c>
      <c r="AS5636" t="s">
        <v>114</v>
      </c>
      <c r="AT5636">
        <v>-1310</v>
      </c>
      <c r="AU5636" t="s">
        <v>76</v>
      </c>
      <c r="AV5636" t="s">
        <v>149</v>
      </c>
      <c r="AX5636" t="s">
        <v>81</v>
      </c>
      <c r="AY5636" t="s">
        <v>76</v>
      </c>
      <c r="AZ5636" t="s">
        <v>131</v>
      </c>
      <c r="BA5636" t="s">
        <v>116</v>
      </c>
      <c r="BB5636" t="s">
        <v>121</v>
      </c>
      <c r="BC5636">
        <v>-1</v>
      </c>
      <c r="BD5636" t="s">
        <v>76</v>
      </c>
      <c r="BE5636">
        <v>0</v>
      </c>
      <c r="BF5636" t="s">
        <v>76</v>
      </c>
      <c r="BG5636" t="s">
        <v>160</v>
      </c>
    </row>
    <row r="5637" spans="1:65" x14ac:dyDescent="0.3">
      <c r="A5637">
        <v>148160</v>
      </c>
      <c r="B5637">
        <v>0</v>
      </c>
      <c r="C5637" t="s">
        <v>65</v>
      </c>
      <c r="D5637" t="s">
        <v>88</v>
      </c>
      <c r="E5637" t="s">
        <v>67</v>
      </c>
      <c r="F5637" t="s">
        <v>67</v>
      </c>
      <c r="G5637">
        <v>0</v>
      </c>
      <c r="H5637">
        <v>67500</v>
      </c>
      <c r="I5637">
        <v>239850</v>
      </c>
      <c r="J5637" t="s">
        <v>69</v>
      </c>
      <c r="K5637" t="s">
        <v>90</v>
      </c>
      <c r="L5637" t="s">
        <v>91</v>
      </c>
      <c r="M5637" t="s">
        <v>72</v>
      </c>
      <c r="N5637">
        <v>1.8849999999999999E-2</v>
      </c>
      <c r="O5637">
        <v>17533</v>
      </c>
      <c r="P5637">
        <v>1400</v>
      </c>
      <c r="Q5637">
        <v>12</v>
      </c>
      <c r="R5637">
        <v>1063</v>
      </c>
      <c r="S5637">
        <v>2</v>
      </c>
      <c r="T5637">
        <v>2</v>
      </c>
      <c r="U5637" t="s">
        <v>94</v>
      </c>
      <c r="V5637">
        <v>14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 t="s">
        <v>92</v>
      </c>
      <c r="AD5637">
        <v>1369462</v>
      </c>
      <c r="AE5637" t="s">
        <v>93</v>
      </c>
      <c r="AF5637">
        <v>13229.055</v>
      </c>
      <c r="AG5637">
        <v>131073.75</v>
      </c>
      <c r="AH5637">
        <v>131071.5</v>
      </c>
      <c r="AI5637">
        <v>2.25</v>
      </c>
      <c r="AJ5637">
        <v>131073.75</v>
      </c>
      <c r="AK5637" t="s">
        <v>123</v>
      </c>
      <c r="AL5637">
        <v>19</v>
      </c>
      <c r="AM5637" t="s">
        <v>68</v>
      </c>
      <c r="AN5637">
        <v>1</v>
      </c>
      <c r="AO5637" s="1">
        <v>1.8700000000000001E-5</v>
      </c>
      <c r="AR5637" t="s">
        <v>79</v>
      </c>
      <c r="AS5637" t="s">
        <v>77</v>
      </c>
      <c r="AT5637">
        <v>-161</v>
      </c>
      <c r="AU5637" t="s">
        <v>76</v>
      </c>
      <c r="AV5637" t="s">
        <v>79</v>
      </c>
      <c r="AW5637" t="s">
        <v>80</v>
      </c>
      <c r="AX5637" t="s">
        <v>81</v>
      </c>
      <c r="AY5637" t="s">
        <v>199</v>
      </c>
      <c r="AZ5637" t="s">
        <v>96</v>
      </c>
      <c r="BA5637" t="s">
        <v>76</v>
      </c>
      <c r="BB5637" t="s">
        <v>138</v>
      </c>
      <c r="BC5637">
        <v>20</v>
      </c>
      <c r="BD5637" t="s">
        <v>141</v>
      </c>
      <c r="BE5637">
        <v>12</v>
      </c>
      <c r="BF5637" t="s">
        <v>147</v>
      </c>
      <c r="BG5637" t="s">
        <v>158</v>
      </c>
      <c r="BH5637">
        <v>365243</v>
      </c>
      <c r="BI5637">
        <v>-127</v>
      </c>
      <c r="BJ5637">
        <v>203</v>
      </c>
      <c r="BK5637">
        <v>-37</v>
      </c>
      <c r="BL5637">
        <v>-29</v>
      </c>
      <c r="BM5637">
        <v>0</v>
      </c>
    </row>
    <row r="5638" spans="1:65" x14ac:dyDescent="0.3">
      <c r="A5638">
        <v>148166</v>
      </c>
      <c r="B5638">
        <v>0</v>
      </c>
      <c r="C5638" t="s">
        <v>65</v>
      </c>
      <c r="D5638" t="s">
        <v>88</v>
      </c>
      <c r="E5638" t="s">
        <v>67</v>
      </c>
      <c r="F5638" t="s">
        <v>68</v>
      </c>
      <c r="G5638">
        <v>0</v>
      </c>
      <c r="H5638">
        <v>112500</v>
      </c>
      <c r="I5638">
        <v>562491</v>
      </c>
      <c r="J5638" t="s">
        <v>69</v>
      </c>
      <c r="K5638" t="s">
        <v>70</v>
      </c>
      <c r="L5638" t="s">
        <v>91</v>
      </c>
      <c r="M5638" t="s">
        <v>72</v>
      </c>
      <c r="N5638">
        <v>1.8800999999999998E-2</v>
      </c>
      <c r="O5638">
        <v>15143</v>
      </c>
      <c r="P5638">
        <v>2907</v>
      </c>
      <c r="Q5638">
        <v>1354</v>
      </c>
      <c r="R5638">
        <v>4827</v>
      </c>
      <c r="S5638">
        <v>2</v>
      </c>
      <c r="T5638">
        <v>2</v>
      </c>
      <c r="U5638" t="s">
        <v>109</v>
      </c>
      <c r="V5638">
        <v>6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t="s">
        <v>108</v>
      </c>
      <c r="AD5638">
        <v>1000140</v>
      </c>
      <c r="AE5638" t="s">
        <v>65</v>
      </c>
      <c r="AF5638">
        <v>22312.080000000002</v>
      </c>
      <c r="AG5638">
        <v>454500</v>
      </c>
      <c r="AH5638">
        <v>536994</v>
      </c>
      <c r="AJ5638">
        <v>454500</v>
      </c>
      <c r="AK5638" t="s">
        <v>123</v>
      </c>
      <c r="AL5638">
        <v>10</v>
      </c>
      <c r="AM5638" t="s">
        <v>68</v>
      </c>
      <c r="AN5638">
        <v>1</v>
      </c>
      <c r="AR5638" t="s">
        <v>76</v>
      </c>
      <c r="AS5638" t="s">
        <v>77</v>
      </c>
      <c r="AT5638">
        <v>-389</v>
      </c>
      <c r="AU5638" t="s">
        <v>78</v>
      </c>
      <c r="AV5638" t="s">
        <v>79</v>
      </c>
      <c r="AX5638" t="s">
        <v>81</v>
      </c>
      <c r="AY5638" t="s">
        <v>76</v>
      </c>
      <c r="AZ5638" t="s">
        <v>82</v>
      </c>
      <c r="BA5638" t="s">
        <v>116</v>
      </c>
      <c r="BB5638" t="s">
        <v>121</v>
      </c>
      <c r="BC5638">
        <v>-1</v>
      </c>
      <c r="BD5638" t="s">
        <v>76</v>
      </c>
      <c r="BE5638">
        <v>42</v>
      </c>
      <c r="BF5638" t="s">
        <v>147</v>
      </c>
      <c r="BG5638" t="s">
        <v>154</v>
      </c>
      <c r="BH5638">
        <v>365243</v>
      </c>
      <c r="BI5638">
        <v>-359</v>
      </c>
      <c r="BJ5638">
        <v>871</v>
      </c>
      <c r="BK5638">
        <v>365243</v>
      </c>
      <c r="BL5638">
        <v>365243</v>
      </c>
      <c r="BM5638">
        <v>1</v>
      </c>
    </row>
    <row r="5639" spans="1:65" x14ac:dyDescent="0.3">
      <c r="A5639">
        <v>148166</v>
      </c>
      <c r="B5639">
        <v>0</v>
      </c>
      <c r="C5639" t="s">
        <v>65</v>
      </c>
      <c r="D5639" t="s">
        <v>88</v>
      </c>
      <c r="E5639" t="s">
        <v>67</v>
      </c>
      <c r="F5639" t="s">
        <v>68</v>
      </c>
      <c r="G5639">
        <v>0</v>
      </c>
      <c r="H5639">
        <v>112500</v>
      </c>
      <c r="I5639">
        <v>562491</v>
      </c>
      <c r="J5639" t="s">
        <v>69</v>
      </c>
      <c r="K5639" t="s">
        <v>70</v>
      </c>
      <c r="L5639" t="s">
        <v>91</v>
      </c>
      <c r="M5639" t="s">
        <v>72</v>
      </c>
      <c r="N5639">
        <v>1.8800999999999998E-2</v>
      </c>
      <c r="O5639">
        <v>15143</v>
      </c>
      <c r="P5639">
        <v>2907</v>
      </c>
      <c r="Q5639">
        <v>1354</v>
      </c>
      <c r="R5639">
        <v>4827</v>
      </c>
      <c r="S5639">
        <v>2</v>
      </c>
      <c r="T5639">
        <v>2</v>
      </c>
      <c r="U5639" t="s">
        <v>109</v>
      </c>
      <c r="V5639">
        <v>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 t="s">
        <v>108</v>
      </c>
      <c r="AD5639">
        <v>2797367</v>
      </c>
      <c r="AE5639" t="s">
        <v>93</v>
      </c>
      <c r="AF5639">
        <v>5180.49</v>
      </c>
      <c r="AG5639">
        <v>26910</v>
      </c>
      <c r="AH5639">
        <v>25407</v>
      </c>
      <c r="AI5639">
        <v>2700</v>
      </c>
      <c r="AJ5639">
        <v>26910</v>
      </c>
      <c r="AK5639" t="s">
        <v>125</v>
      </c>
      <c r="AL5639">
        <v>9</v>
      </c>
      <c r="AM5639" t="s">
        <v>68</v>
      </c>
      <c r="AN5639">
        <v>1</v>
      </c>
      <c r="AO5639">
        <v>0.104619684</v>
      </c>
      <c r="AR5639" t="s">
        <v>79</v>
      </c>
      <c r="AS5639" t="s">
        <v>77</v>
      </c>
      <c r="AT5639">
        <v>-2159</v>
      </c>
      <c r="AU5639" t="s">
        <v>78</v>
      </c>
      <c r="AV5639" t="s">
        <v>79</v>
      </c>
      <c r="AX5639" t="s">
        <v>102</v>
      </c>
      <c r="AY5639" t="s">
        <v>124</v>
      </c>
      <c r="AZ5639" t="s">
        <v>96</v>
      </c>
      <c r="BA5639" t="s">
        <v>76</v>
      </c>
      <c r="BB5639" t="s">
        <v>138</v>
      </c>
      <c r="BC5639">
        <v>48</v>
      </c>
      <c r="BD5639" t="s">
        <v>105</v>
      </c>
      <c r="BE5639">
        <v>6</v>
      </c>
      <c r="BF5639" t="s">
        <v>86</v>
      </c>
      <c r="BG5639" t="s">
        <v>106</v>
      </c>
      <c r="BH5639">
        <v>365243</v>
      </c>
      <c r="BI5639">
        <v>-2122</v>
      </c>
      <c r="BJ5639">
        <v>-1972</v>
      </c>
      <c r="BK5639">
        <v>-1972</v>
      </c>
      <c r="BL5639">
        <v>-1965</v>
      </c>
      <c r="BM5639">
        <v>0</v>
      </c>
    </row>
    <row r="5640" spans="1:65" x14ac:dyDescent="0.3">
      <c r="A5640">
        <v>148167</v>
      </c>
      <c r="B5640">
        <v>0</v>
      </c>
      <c r="C5640" t="s">
        <v>65</v>
      </c>
      <c r="D5640" t="s">
        <v>88</v>
      </c>
      <c r="E5640" t="s">
        <v>68</v>
      </c>
      <c r="F5640" t="s">
        <v>68</v>
      </c>
      <c r="G5640">
        <v>0</v>
      </c>
      <c r="H5640">
        <v>90000</v>
      </c>
      <c r="I5640">
        <v>729792</v>
      </c>
      <c r="J5640" t="s">
        <v>113</v>
      </c>
      <c r="K5640" t="s">
        <v>90</v>
      </c>
      <c r="L5640" t="s">
        <v>139</v>
      </c>
      <c r="M5640" t="s">
        <v>72</v>
      </c>
      <c r="N5640">
        <v>7.0200000000000002E-3</v>
      </c>
      <c r="O5640">
        <v>20805</v>
      </c>
      <c r="P5640">
        <v>365243</v>
      </c>
      <c r="Q5640">
        <v>11161</v>
      </c>
      <c r="R5640">
        <v>3531</v>
      </c>
      <c r="S5640">
        <v>2</v>
      </c>
      <c r="T5640">
        <v>2</v>
      </c>
      <c r="U5640" t="s">
        <v>123</v>
      </c>
      <c r="V5640">
        <v>13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 t="s">
        <v>76</v>
      </c>
      <c r="AD5640">
        <v>2338177</v>
      </c>
      <c r="AE5640" t="s">
        <v>93</v>
      </c>
      <c r="AG5640">
        <v>16605</v>
      </c>
      <c r="AH5640">
        <v>16605</v>
      </c>
      <c r="AI5640">
        <v>0</v>
      </c>
      <c r="AJ5640">
        <v>16605</v>
      </c>
      <c r="AK5640" t="s">
        <v>73</v>
      </c>
      <c r="AL5640">
        <v>17</v>
      </c>
      <c r="AM5640" t="s">
        <v>68</v>
      </c>
      <c r="AN5640">
        <v>1</v>
      </c>
      <c r="AO5640">
        <v>0</v>
      </c>
      <c r="AR5640" t="s">
        <v>79</v>
      </c>
      <c r="AS5640" t="s">
        <v>114</v>
      </c>
      <c r="AT5640">
        <v>-711</v>
      </c>
      <c r="AU5640" t="s">
        <v>78</v>
      </c>
      <c r="AV5640" t="s">
        <v>149</v>
      </c>
      <c r="AX5640" t="s">
        <v>161</v>
      </c>
      <c r="AY5640" t="s">
        <v>124</v>
      </c>
      <c r="AZ5640" t="s">
        <v>76</v>
      </c>
      <c r="BA5640" t="s">
        <v>76</v>
      </c>
      <c r="BB5640" t="s">
        <v>104</v>
      </c>
      <c r="BC5640">
        <v>25</v>
      </c>
      <c r="BD5640" t="s">
        <v>105</v>
      </c>
      <c r="BF5640" t="s">
        <v>76</v>
      </c>
      <c r="BG5640" t="s">
        <v>106</v>
      </c>
    </row>
    <row r="5641" spans="1:65" x14ac:dyDescent="0.3">
      <c r="A5641">
        <v>148173</v>
      </c>
      <c r="B5641">
        <v>0</v>
      </c>
      <c r="C5641" t="s">
        <v>65</v>
      </c>
      <c r="D5641" t="s">
        <v>88</v>
      </c>
      <c r="E5641" t="s">
        <v>67</v>
      </c>
      <c r="F5641" t="s">
        <v>68</v>
      </c>
      <c r="G5641">
        <v>0</v>
      </c>
      <c r="H5641">
        <v>72000</v>
      </c>
      <c r="I5641">
        <v>242595</v>
      </c>
      <c r="J5641" t="s">
        <v>113</v>
      </c>
      <c r="K5641" t="s">
        <v>90</v>
      </c>
      <c r="L5641" t="s">
        <v>139</v>
      </c>
      <c r="M5641" t="s">
        <v>72</v>
      </c>
      <c r="N5641">
        <v>7.0200000000000002E-3</v>
      </c>
      <c r="O5641">
        <v>23419</v>
      </c>
      <c r="P5641">
        <v>365243</v>
      </c>
      <c r="Q5641">
        <v>8113</v>
      </c>
      <c r="R5641">
        <v>3719</v>
      </c>
      <c r="S5641">
        <v>2</v>
      </c>
      <c r="T5641">
        <v>2</v>
      </c>
      <c r="U5641" t="s">
        <v>109</v>
      </c>
      <c r="V5641">
        <v>9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 t="s">
        <v>76</v>
      </c>
      <c r="AD5641">
        <v>1464336</v>
      </c>
      <c r="AE5641" t="s">
        <v>65</v>
      </c>
      <c r="AF5641">
        <v>5246.01</v>
      </c>
      <c r="AG5641">
        <v>45000</v>
      </c>
      <c r="AH5641">
        <v>47970</v>
      </c>
      <c r="AI5641">
        <v>0</v>
      </c>
      <c r="AJ5641">
        <v>45000</v>
      </c>
      <c r="AK5641" t="s">
        <v>109</v>
      </c>
      <c r="AL5641">
        <v>9</v>
      </c>
      <c r="AM5641" t="s">
        <v>68</v>
      </c>
      <c r="AN5641">
        <v>1</v>
      </c>
      <c r="AO5641">
        <v>0</v>
      </c>
      <c r="AR5641" t="s">
        <v>76</v>
      </c>
      <c r="AS5641" t="s">
        <v>77</v>
      </c>
      <c r="AT5641">
        <v>-2247</v>
      </c>
      <c r="AU5641" t="s">
        <v>76</v>
      </c>
      <c r="AV5641" t="s">
        <v>79</v>
      </c>
      <c r="AX5641" t="s">
        <v>81</v>
      </c>
      <c r="AY5641" t="s">
        <v>76</v>
      </c>
      <c r="AZ5641" t="s">
        <v>82</v>
      </c>
      <c r="BA5641" t="s">
        <v>116</v>
      </c>
      <c r="BB5641" t="s">
        <v>104</v>
      </c>
      <c r="BC5641">
        <v>-1</v>
      </c>
      <c r="BD5641" t="s">
        <v>85</v>
      </c>
      <c r="BE5641">
        <v>12</v>
      </c>
      <c r="BF5641" t="s">
        <v>86</v>
      </c>
      <c r="BG5641" t="s">
        <v>87</v>
      </c>
      <c r="BH5641">
        <v>365243</v>
      </c>
      <c r="BI5641">
        <v>-2217</v>
      </c>
      <c r="BJ5641">
        <v>-1887</v>
      </c>
      <c r="BK5641">
        <v>-1887</v>
      </c>
      <c r="BL5641">
        <v>-1881</v>
      </c>
      <c r="BM5641">
        <v>1</v>
      </c>
    </row>
    <row r="5642" spans="1:65" x14ac:dyDescent="0.3">
      <c r="A5642">
        <v>148192</v>
      </c>
      <c r="B5642">
        <v>0</v>
      </c>
      <c r="C5642" t="s">
        <v>65</v>
      </c>
      <c r="D5642" t="s">
        <v>88</v>
      </c>
      <c r="E5642" t="s">
        <v>67</v>
      </c>
      <c r="F5642" t="s">
        <v>67</v>
      </c>
      <c r="G5642">
        <v>0</v>
      </c>
      <c r="H5642">
        <v>112500</v>
      </c>
      <c r="I5642">
        <v>90000</v>
      </c>
      <c r="J5642" t="s">
        <v>113</v>
      </c>
      <c r="K5642" t="s">
        <v>70</v>
      </c>
      <c r="L5642" t="s">
        <v>91</v>
      </c>
      <c r="M5642" t="s">
        <v>72</v>
      </c>
      <c r="N5642">
        <v>2.8663000000000001E-2</v>
      </c>
      <c r="O5642">
        <v>24102</v>
      </c>
      <c r="P5642">
        <v>365243</v>
      </c>
      <c r="Q5642">
        <v>2040</v>
      </c>
      <c r="R5642">
        <v>4591</v>
      </c>
      <c r="S5642">
        <v>2</v>
      </c>
      <c r="T5642">
        <v>2</v>
      </c>
      <c r="U5642" t="s">
        <v>73</v>
      </c>
      <c r="V5642">
        <v>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 t="s">
        <v>76</v>
      </c>
      <c r="AD5642">
        <v>1499957</v>
      </c>
      <c r="AE5642" t="s">
        <v>65</v>
      </c>
      <c r="AF5642">
        <v>4923.6750000000002</v>
      </c>
      <c r="AG5642">
        <v>45000</v>
      </c>
      <c r="AH5642">
        <v>47970</v>
      </c>
      <c r="AJ5642">
        <v>45000</v>
      </c>
      <c r="AK5642" t="s">
        <v>94</v>
      </c>
      <c r="AL5642">
        <v>14</v>
      </c>
      <c r="AM5642" t="s">
        <v>68</v>
      </c>
      <c r="AN5642">
        <v>1</v>
      </c>
      <c r="AR5642" t="s">
        <v>76</v>
      </c>
      <c r="AS5642" t="s">
        <v>77</v>
      </c>
      <c r="AT5642">
        <v>-1391</v>
      </c>
      <c r="AU5642" t="s">
        <v>78</v>
      </c>
      <c r="AV5642" t="s">
        <v>79</v>
      </c>
      <c r="AW5642" t="s">
        <v>80</v>
      </c>
      <c r="AX5642" t="s">
        <v>81</v>
      </c>
      <c r="AY5642" t="s">
        <v>76</v>
      </c>
      <c r="AZ5642" t="s">
        <v>82</v>
      </c>
      <c r="BA5642" t="s">
        <v>116</v>
      </c>
      <c r="BB5642" t="s">
        <v>121</v>
      </c>
      <c r="BC5642">
        <v>-1</v>
      </c>
      <c r="BD5642" t="s">
        <v>76</v>
      </c>
      <c r="BE5642">
        <v>12</v>
      </c>
      <c r="BF5642" t="s">
        <v>147</v>
      </c>
      <c r="BG5642" t="s">
        <v>154</v>
      </c>
      <c r="BH5642">
        <v>365243</v>
      </c>
      <c r="BI5642">
        <v>-1361</v>
      </c>
      <c r="BJ5642">
        <v>-1031</v>
      </c>
      <c r="BK5642">
        <v>-1031</v>
      </c>
      <c r="BL5642">
        <v>-1026</v>
      </c>
      <c r="BM5642">
        <v>1</v>
      </c>
    </row>
    <row r="5643" spans="1:65" x14ac:dyDescent="0.3">
      <c r="A5643">
        <v>148195</v>
      </c>
      <c r="B5643">
        <v>1</v>
      </c>
      <c r="C5643" t="s">
        <v>65</v>
      </c>
      <c r="D5643" t="s">
        <v>66</v>
      </c>
      <c r="E5643" t="s">
        <v>68</v>
      </c>
      <c r="F5643" t="s">
        <v>68</v>
      </c>
      <c r="G5643">
        <v>0</v>
      </c>
      <c r="H5643">
        <v>126000</v>
      </c>
      <c r="I5643">
        <v>284400</v>
      </c>
      <c r="J5643" t="s">
        <v>69</v>
      </c>
      <c r="K5643" t="s">
        <v>70</v>
      </c>
      <c r="L5643" t="s">
        <v>91</v>
      </c>
      <c r="M5643" t="s">
        <v>72</v>
      </c>
      <c r="N5643">
        <v>5.313E-3</v>
      </c>
      <c r="O5643">
        <v>18434</v>
      </c>
      <c r="P5643">
        <v>1600</v>
      </c>
      <c r="Q5643">
        <v>10310</v>
      </c>
      <c r="R5643">
        <v>1969</v>
      </c>
      <c r="S5643">
        <v>2</v>
      </c>
      <c r="T5643">
        <v>2</v>
      </c>
      <c r="U5643" t="s">
        <v>73</v>
      </c>
      <c r="V5643">
        <v>14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1</v>
      </c>
      <c r="AC5643" t="s">
        <v>173</v>
      </c>
      <c r="AD5643">
        <v>1401292</v>
      </c>
      <c r="AE5643" t="s">
        <v>65</v>
      </c>
      <c r="AF5643">
        <v>27424.71</v>
      </c>
      <c r="AG5643">
        <v>450000</v>
      </c>
      <c r="AH5643">
        <v>521280</v>
      </c>
      <c r="AJ5643">
        <v>450000</v>
      </c>
      <c r="AK5643" t="s">
        <v>94</v>
      </c>
      <c r="AL5643">
        <v>13</v>
      </c>
      <c r="AM5643" t="s">
        <v>68</v>
      </c>
      <c r="AN5643">
        <v>1</v>
      </c>
      <c r="AR5643" t="s">
        <v>76</v>
      </c>
      <c r="AS5643" t="s">
        <v>114</v>
      </c>
      <c r="AT5643">
        <v>-173</v>
      </c>
      <c r="AU5643" t="s">
        <v>78</v>
      </c>
      <c r="AV5643" t="s">
        <v>115</v>
      </c>
      <c r="AW5643" t="s">
        <v>80</v>
      </c>
      <c r="AX5643" t="s">
        <v>81</v>
      </c>
      <c r="AY5643" t="s">
        <v>76</v>
      </c>
      <c r="AZ5643" t="s">
        <v>82</v>
      </c>
      <c r="BA5643" t="s">
        <v>116</v>
      </c>
      <c r="BB5643" t="s">
        <v>121</v>
      </c>
      <c r="BC5643">
        <v>-1</v>
      </c>
      <c r="BD5643" t="s">
        <v>76</v>
      </c>
      <c r="BE5643">
        <v>36</v>
      </c>
      <c r="BF5643" t="s">
        <v>147</v>
      </c>
      <c r="BG5643" t="s">
        <v>154</v>
      </c>
    </row>
    <row r="5644" spans="1:65" x14ac:dyDescent="0.3">
      <c r="A5644">
        <v>148196</v>
      </c>
      <c r="B5644">
        <v>0</v>
      </c>
      <c r="C5644" t="s">
        <v>65</v>
      </c>
      <c r="D5644" t="s">
        <v>66</v>
      </c>
      <c r="E5644" t="s">
        <v>68</v>
      </c>
      <c r="F5644" t="s">
        <v>67</v>
      </c>
      <c r="G5644">
        <v>0</v>
      </c>
      <c r="H5644">
        <v>90000</v>
      </c>
      <c r="I5644">
        <v>413235</v>
      </c>
      <c r="J5644" t="s">
        <v>69</v>
      </c>
      <c r="K5644" t="s">
        <v>70</v>
      </c>
      <c r="L5644" t="s">
        <v>91</v>
      </c>
      <c r="M5644" t="s">
        <v>72</v>
      </c>
      <c r="N5644">
        <v>3.813E-3</v>
      </c>
      <c r="O5644">
        <v>17143</v>
      </c>
      <c r="P5644">
        <v>1574</v>
      </c>
      <c r="Q5644">
        <v>5698</v>
      </c>
      <c r="R5644">
        <v>604</v>
      </c>
      <c r="S5644">
        <v>2</v>
      </c>
      <c r="T5644">
        <v>2</v>
      </c>
      <c r="U5644" t="s">
        <v>109</v>
      </c>
      <c r="V5644">
        <v>8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 t="s">
        <v>92</v>
      </c>
      <c r="AD5644">
        <v>2042239</v>
      </c>
      <c r="AE5644" t="s">
        <v>65</v>
      </c>
      <c r="AG5644">
        <v>0</v>
      </c>
      <c r="AH5644">
        <v>0</v>
      </c>
      <c r="AK5644" t="s">
        <v>94</v>
      </c>
      <c r="AL5644">
        <v>8</v>
      </c>
      <c r="AM5644" t="s">
        <v>68</v>
      </c>
      <c r="AN5644">
        <v>1</v>
      </c>
      <c r="AR5644" t="s">
        <v>76</v>
      </c>
      <c r="AS5644" t="s">
        <v>129</v>
      </c>
      <c r="AT5644">
        <v>-321</v>
      </c>
      <c r="AU5644" t="s">
        <v>76</v>
      </c>
      <c r="AV5644" t="s">
        <v>79</v>
      </c>
      <c r="AX5644" t="s">
        <v>81</v>
      </c>
      <c r="AY5644" t="s">
        <v>76</v>
      </c>
      <c r="AZ5644" t="s">
        <v>76</v>
      </c>
      <c r="BA5644" t="s">
        <v>76</v>
      </c>
      <c r="BB5644" t="s">
        <v>121</v>
      </c>
      <c r="BC5644">
        <v>-1</v>
      </c>
      <c r="BD5644" t="s">
        <v>76</v>
      </c>
      <c r="BF5644" t="s">
        <v>76</v>
      </c>
      <c r="BG5644" t="s">
        <v>82</v>
      </c>
    </row>
    <row r="5645" spans="1:65" x14ac:dyDescent="0.3">
      <c r="A5645">
        <v>148213</v>
      </c>
      <c r="B5645">
        <v>0</v>
      </c>
      <c r="C5645" t="s">
        <v>65</v>
      </c>
      <c r="D5645" t="s">
        <v>66</v>
      </c>
      <c r="E5645" t="s">
        <v>68</v>
      </c>
      <c r="F5645" t="s">
        <v>67</v>
      </c>
      <c r="G5645">
        <v>0</v>
      </c>
      <c r="H5645">
        <v>828000</v>
      </c>
      <c r="I5645">
        <v>1933285.5</v>
      </c>
      <c r="J5645" t="s">
        <v>69</v>
      </c>
      <c r="K5645" t="s">
        <v>70</v>
      </c>
      <c r="L5645" t="s">
        <v>91</v>
      </c>
      <c r="M5645" t="s">
        <v>169</v>
      </c>
      <c r="N5645">
        <v>7.2508000000000003E-2</v>
      </c>
      <c r="O5645">
        <v>17348</v>
      </c>
      <c r="P5645">
        <v>2919</v>
      </c>
      <c r="Q5645">
        <v>9763</v>
      </c>
      <c r="R5645">
        <v>885</v>
      </c>
      <c r="S5645">
        <v>1</v>
      </c>
      <c r="T5645">
        <v>1</v>
      </c>
      <c r="U5645" t="s">
        <v>94</v>
      </c>
      <c r="V5645">
        <v>19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 t="s">
        <v>183</v>
      </c>
      <c r="AD5645">
        <v>2178445</v>
      </c>
      <c r="AE5645" t="s">
        <v>93</v>
      </c>
      <c r="AF5645">
        <v>15052.68</v>
      </c>
      <c r="AG5645">
        <v>78786</v>
      </c>
      <c r="AH5645">
        <v>82944</v>
      </c>
      <c r="AI5645">
        <v>0</v>
      </c>
      <c r="AJ5645">
        <v>78786</v>
      </c>
      <c r="AK5645" t="s">
        <v>94</v>
      </c>
      <c r="AL5645">
        <v>16</v>
      </c>
      <c r="AM5645" t="s">
        <v>68</v>
      </c>
      <c r="AN5645">
        <v>1</v>
      </c>
      <c r="AO5645">
        <v>0</v>
      </c>
      <c r="AR5645" t="s">
        <v>79</v>
      </c>
      <c r="AS5645" t="s">
        <v>77</v>
      </c>
      <c r="AT5645">
        <v>-43</v>
      </c>
      <c r="AU5645" t="s">
        <v>78</v>
      </c>
      <c r="AV5645" t="s">
        <v>79</v>
      </c>
      <c r="AW5645" t="s">
        <v>80</v>
      </c>
      <c r="AX5645" t="s">
        <v>161</v>
      </c>
      <c r="AY5645" t="s">
        <v>157</v>
      </c>
      <c r="AZ5645" t="s">
        <v>96</v>
      </c>
      <c r="BA5645" t="s">
        <v>76</v>
      </c>
      <c r="BB5645" t="s">
        <v>104</v>
      </c>
      <c r="BC5645">
        <v>100</v>
      </c>
      <c r="BD5645" t="s">
        <v>157</v>
      </c>
      <c r="BE5645">
        <v>6</v>
      </c>
      <c r="BF5645" t="s">
        <v>112</v>
      </c>
      <c r="BG5645" t="s">
        <v>158</v>
      </c>
      <c r="BH5645">
        <v>365243</v>
      </c>
      <c r="BI5645">
        <v>365243</v>
      </c>
      <c r="BJ5645">
        <v>137</v>
      </c>
      <c r="BK5645">
        <v>365243</v>
      </c>
      <c r="BL5645">
        <v>365243</v>
      </c>
      <c r="BM5645">
        <v>1</v>
      </c>
    </row>
    <row r="5646" spans="1:65" x14ac:dyDescent="0.3">
      <c r="A5646">
        <v>148219</v>
      </c>
      <c r="B5646">
        <v>0</v>
      </c>
      <c r="C5646" t="s">
        <v>65</v>
      </c>
      <c r="D5646" t="s">
        <v>88</v>
      </c>
      <c r="E5646" t="s">
        <v>67</v>
      </c>
      <c r="F5646" t="s">
        <v>67</v>
      </c>
      <c r="G5646">
        <v>1</v>
      </c>
      <c r="H5646">
        <v>157500</v>
      </c>
      <c r="I5646">
        <v>352044</v>
      </c>
      <c r="J5646" t="s">
        <v>89</v>
      </c>
      <c r="K5646" t="s">
        <v>70</v>
      </c>
      <c r="L5646" t="s">
        <v>119</v>
      </c>
      <c r="M5646" t="s">
        <v>72</v>
      </c>
      <c r="N5646">
        <v>3.2561E-2</v>
      </c>
      <c r="O5646">
        <v>12855</v>
      </c>
      <c r="P5646">
        <v>196</v>
      </c>
      <c r="Q5646">
        <v>6962</v>
      </c>
      <c r="R5646">
        <v>4131</v>
      </c>
      <c r="S5646">
        <v>1</v>
      </c>
      <c r="T5646">
        <v>1</v>
      </c>
      <c r="U5646" t="s">
        <v>94</v>
      </c>
      <c r="V5646">
        <v>16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 t="s">
        <v>92</v>
      </c>
      <c r="AD5646">
        <v>1724136</v>
      </c>
      <c r="AE5646" t="s">
        <v>93</v>
      </c>
      <c r="AF5646">
        <v>13022.775</v>
      </c>
      <c r="AG5646">
        <v>70965</v>
      </c>
      <c r="AH5646">
        <v>63868.5</v>
      </c>
      <c r="AI5646">
        <v>7096.5</v>
      </c>
      <c r="AJ5646">
        <v>70965</v>
      </c>
      <c r="AK5646" t="s">
        <v>125</v>
      </c>
      <c r="AL5646">
        <v>19</v>
      </c>
      <c r="AM5646" t="s">
        <v>68</v>
      </c>
      <c r="AN5646">
        <v>1</v>
      </c>
      <c r="AO5646">
        <v>0.108909091</v>
      </c>
      <c r="AR5646" t="s">
        <v>79</v>
      </c>
      <c r="AS5646" t="s">
        <v>77</v>
      </c>
      <c r="AT5646">
        <v>-1243</v>
      </c>
      <c r="AU5646" t="s">
        <v>78</v>
      </c>
      <c r="AV5646" t="s">
        <v>79</v>
      </c>
      <c r="AX5646" t="s">
        <v>81</v>
      </c>
      <c r="AY5646" t="s">
        <v>111</v>
      </c>
      <c r="AZ5646" t="s">
        <v>96</v>
      </c>
      <c r="BA5646" t="s">
        <v>76</v>
      </c>
      <c r="BB5646" t="s">
        <v>104</v>
      </c>
      <c r="BC5646">
        <v>30</v>
      </c>
      <c r="BD5646" t="s">
        <v>105</v>
      </c>
      <c r="BE5646">
        <v>6</v>
      </c>
      <c r="BF5646" t="s">
        <v>86</v>
      </c>
      <c r="BG5646" t="s">
        <v>106</v>
      </c>
      <c r="BH5646">
        <v>365243</v>
      </c>
      <c r="BI5646">
        <v>-1192</v>
      </c>
      <c r="BJ5646">
        <v>-1042</v>
      </c>
      <c r="BK5646">
        <v>-1042</v>
      </c>
      <c r="BL5646">
        <v>-1035</v>
      </c>
      <c r="BM5646">
        <v>0</v>
      </c>
    </row>
    <row r="5647" spans="1:65" x14ac:dyDescent="0.3">
      <c r="A5647">
        <v>148226</v>
      </c>
      <c r="B5647">
        <v>0</v>
      </c>
      <c r="C5647" t="s">
        <v>99</v>
      </c>
      <c r="D5647" t="s">
        <v>88</v>
      </c>
      <c r="E5647" t="s">
        <v>68</v>
      </c>
      <c r="F5647" t="s">
        <v>68</v>
      </c>
      <c r="G5647">
        <v>3</v>
      </c>
      <c r="H5647">
        <v>54000</v>
      </c>
      <c r="I5647">
        <v>180000</v>
      </c>
      <c r="J5647" t="s">
        <v>133</v>
      </c>
      <c r="K5647" t="s">
        <v>90</v>
      </c>
      <c r="L5647" t="s">
        <v>91</v>
      </c>
      <c r="M5647" t="s">
        <v>72</v>
      </c>
      <c r="N5647">
        <v>6.8519999999999996E-3</v>
      </c>
      <c r="O5647">
        <v>13483</v>
      </c>
      <c r="P5647">
        <v>3085</v>
      </c>
      <c r="Q5647">
        <v>1022</v>
      </c>
      <c r="R5647">
        <v>2918</v>
      </c>
      <c r="S5647">
        <v>3</v>
      </c>
      <c r="T5647">
        <v>3</v>
      </c>
      <c r="U5647" t="s">
        <v>120</v>
      </c>
      <c r="V5647">
        <v>11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 t="s">
        <v>134</v>
      </c>
      <c r="AD5647">
        <v>2294952</v>
      </c>
      <c r="AE5647" t="s">
        <v>65</v>
      </c>
      <c r="AG5647">
        <v>0</v>
      </c>
      <c r="AH5647">
        <v>0</v>
      </c>
      <c r="AK5647" t="s">
        <v>94</v>
      </c>
      <c r="AL5647">
        <v>9</v>
      </c>
      <c r="AM5647" t="s">
        <v>68</v>
      </c>
      <c r="AN5647">
        <v>1</v>
      </c>
      <c r="AR5647" t="s">
        <v>76</v>
      </c>
      <c r="AS5647" t="s">
        <v>129</v>
      </c>
      <c r="AT5647">
        <v>-382</v>
      </c>
      <c r="AU5647" t="s">
        <v>76</v>
      </c>
      <c r="AV5647" t="s">
        <v>79</v>
      </c>
      <c r="AX5647" t="s">
        <v>81</v>
      </c>
      <c r="AY5647" t="s">
        <v>76</v>
      </c>
      <c r="AZ5647" t="s">
        <v>76</v>
      </c>
      <c r="BA5647" t="s">
        <v>76</v>
      </c>
      <c r="BB5647" t="s">
        <v>121</v>
      </c>
      <c r="BC5647">
        <v>-1</v>
      </c>
      <c r="BD5647" t="s">
        <v>76</v>
      </c>
      <c r="BF5647" t="s">
        <v>76</v>
      </c>
      <c r="BG5647" t="s">
        <v>82</v>
      </c>
    </row>
    <row r="5648" spans="1:65" x14ac:dyDescent="0.3">
      <c r="A5648">
        <v>148240</v>
      </c>
      <c r="B5648">
        <v>0</v>
      </c>
      <c r="C5648" t="s">
        <v>65</v>
      </c>
      <c r="D5648" t="s">
        <v>88</v>
      </c>
      <c r="E5648" t="s">
        <v>67</v>
      </c>
      <c r="F5648" t="s">
        <v>68</v>
      </c>
      <c r="G5648">
        <v>0</v>
      </c>
      <c r="H5648">
        <v>112500</v>
      </c>
      <c r="I5648">
        <v>254700</v>
      </c>
      <c r="J5648" t="s">
        <v>69</v>
      </c>
      <c r="K5648" t="s">
        <v>70</v>
      </c>
      <c r="L5648" t="s">
        <v>91</v>
      </c>
      <c r="M5648" t="s">
        <v>72</v>
      </c>
      <c r="N5648">
        <v>7.3299999999999997E-3</v>
      </c>
      <c r="O5648">
        <v>18678</v>
      </c>
      <c r="P5648">
        <v>2073</v>
      </c>
      <c r="Q5648">
        <v>10642</v>
      </c>
      <c r="R5648">
        <v>1946</v>
      </c>
      <c r="S5648">
        <v>2</v>
      </c>
      <c r="T5648">
        <v>2</v>
      </c>
      <c r="U5648" t="s">
        <v>109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1</v>
      </c>
      <c r="AC5648" t="s">
        <v>108</v>
      </c>
      <c r="AD5648">
        <v>2163006</v>
      </c>
      <c r="AE5648" t="s">
        <v>99</v>
      </c>
      <c r="AF5648">
        <v>2250</v>
      </c>
      <c r="AG5648">
        <v>45000</v>
      </c>
      <c r="AH5648">
        <v>45000</v>
      </c>
      <c r="AJ5648">
        <v>45000</v>
      </c>
      <c r="AK5648" t="s">
        <v>109</v>
      </c>
      <c r="AL5648">
        <v>17</v>
      </c>
      <c r="AM5648" t="s">
        <v>68</v>
      </c>
      <c r="AN5648">
        <v>1</v>
      </c>
      <c r="AR5648" t="s">
        <v>79</v>
      </c>
      <c r="AS5648" t="s">
        <v>77</v>
      </c>
      <c r="AT5648">
        <v>-252</v>
      </c>
      <c r="AU5648" t="s">
        <v>76</v>
      </c>
      <c r="AV5648" t="s">
        <v>79</v>
      </c>
      <c r="AW5648" t="s">
        <v>101</v>
      </c>
      <c r="AX5648" t="s">
        <v>102</v>
      </c>
      <c r="AY5648" t="s">
        <v>76</v>
      </c>
      <c r="AZ5648" t="s">
        <v>131</v>
      </c>
      <c r="BA5648" t="s">
        <v>83</v>
      </c>
      <c r="BB5648" t="s">
        <v>121</v>
      </c>
      <c r="BC5648">
        <v>-1</v>
      </c>
      <c r="BD5648" t="s">
        <v>76</v>
      </c>
      <c r="BE5648">
        <v>0</v>
      </c>
      <c r="BF5648" t="s">
        <v>76</v>
      </c>
      <c r="BG5648" t="s">
        <v>132</v>
      </c>
      <c r="BH5648">
        <v>365243</v>
      </c>
      <c r="BI5648">
        <v>365243</v>
      </c>
      <c r="BJ5648">
        <v>365243</v>
      </c>
      <c r="BK5648">
        <v>365243</v>
      </c>
      <c r="BL5648">
        <v>365243</v>
      </c>
      <c r="BM5648">
        <v>0</v>
      </c>
    </row>
    <row r="5649" spans="1:65" x14ac:dyDescent="0.3">
      <c r="A5649">
        <v>148242</v>
      </c>
      <c r="B5649">
        <v>0</v>
      </c>
      <c r="C5649" t="s">
        <v>65</v>
      </c>
      <c r="D5649" t="s">
        <v>66</v>
      </c>
      <c r="E5649" t="s">
        <v>68</v>
      </c>
      <c r="F5649" t="s">
        <v>67</v>
      </c>
      <c r="G5649">
        <v>2</v>
      </c>
      <c r="H5649">
        <v>202500</v>
      </c>
      <c r="I5649">
        <v>1190340</v>
      </c>
      <c r="J5649" t="s">
        <v>69</v>
      </c>
      <c r="K5649" t="s">
        <v>70</v>
      </c>
      <c r="L5649" t="s">
        <v>91</v>
      </c>
      <c r="M5649" t="s">
        <v>72</v>
      </c>
      <c r="N5649">
        <v>1.8800999999999998E-2</v>
      </c>
      <c r="O5649">
        <v>12406</v>
      </c>
      <c r="P5649">
        <v>948</v>
      </c>
      <c r="Q5649">
        <v>6487</v>
      </c>
      <c r="R5649">
        <v>4247</v>
      </c>
      <c r="S5649">
        <v>2</v>
      </c>
      <c r="T5649">
        <v>2</v>
      </c>
      <c r="U5649" t="s">
        <v>120</v>
      </c>
      <c r="V5649">
        <v>13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 t="s">
        <v>92</v>
      </c>
      <c r="AD5649">
        <v>1165466</v>
      </c>
      <c r="AE5649" t="s">
        <v>99</v>
      </c>
      <c r="AF5649">
        <v>33750</v>
      </c>
      <c r="AG5649">
        <v>675000</v>
      </c>
      <c r="AH5649">
        <v>675000</v>
      </c>
      <c r="AJ5649">
        <v>675000</v>
      </c>
      <c r="AK5649" t="s">
        <v>109</v>
      </c>
      <c r="AL5649">
        <v>8</v>
      </c>
      <c r="AM5649" t="s">
        <v>68</v>
      </c>
      <c r="AN5649">
        <v>1</v>
      </c>
      <c r="AR5649" t="s">
        <v>79</v>
      </c>
      <c r="AS5649" t="s">
        <v>77</v>
      </c>
      <c r="AT5649">
        <v>-495</v>
      </c>
      <c r="AU5649" t="s">
        <v>76</v>
      </c>
      <c r="AV5649" t="s">
        <v>79</v>
      </c>
      <c r="AX5649" t="s">
        <v>81</v>
      </c>
      <c r="AY5649" t="s">
        <v>76</v>
      </c>
      <c r="AZ5649" t="s">
        <v>131</v>
      </c>
      <c r="BA5649" t="s">
        <v>116</v>
      </c>
      <c r="BB5649" t="s">
        <v>121</v>
      </c>
      <c r="BC5649">
        <v>-1</v>
      </c>
      <c r="BD5649" t="s">
        <v>76</v>
      </c>
      <c r="BE5649">
        <v>0</v>
      </c>
      <c r="BF5649" t="s">
        <v>76</v>
      </c>
      <c r="BG5649" t="s">
        <v>160</v>
      </c>
      <c r="BH5649">
        <v>365243</v>
      </c>
      <c r="BI5649">
        <v>365243</v>
      </c>
      <c r="BJ5649">
        <v>365243</v>
      </c>
      <c r="BK5649">
        <v>365243</v>
      </c>
      <c r="BL5649">
        <v>365243</v>
      </c>
      <c r="BM5649">
        <v>0</v>
      </c>
    </row>
    <row r="5650" spans="1:65" x14ac:dyDescent="0.3">
      <c r="A5650">
        <v>148243</v>
      </c>
      <c r="B5650">
        <v>0</v>
      </c>
      <c r="C5650" t="s">
        <v>65</v>
      </c>
      <c r="D5650" t="s">
        <v>88</v>
      </c>
      <c r="E5650" t="s">
        <v>67</v>
      </c>
      <c r="F5650" t="s">
        <v>68</v>
      </c>
      <c r="G5650">
        <v>0</v>
      </c>
      <c r="H5650">
        <v>157500</v>
      </c>
      <c r="I5650">
        <v>612612</v>
      </c>
      <c r="J5650" t="s">
        <v>89</v>
      </c>
      <c r="K5650" t="s">
        <v>70</v>
      </c>
      <c r="L5650" t="s">
        <v>119</v>
      </c>
      <c r="M5650" t="s">
        <v>72</v>
      </c>
      <c r="N5650">
        <v>6.3049999999999998E-3</v>
      </c>
      <c r="O5650">
        <v>9946</v>
      </c>
      <c r="P5650">
        <v>694</v>
      </c>
      <c r="Q5650">
        <v>4678</v>
      </c>
      <c r="R5650">
        <v>430</v>
      </c>
      <c r="S5650">
        <v>3</v>
      </c>
      <c r="T5650">
        <v>3</v>
      </c>
      <c r="U5650" t="s">
        <v>94</v>
      </c>
      <c r="V5650">
        <v>9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0</v>
      </c>
      <c r="AC5650" t="s">
        <v>135</v>
      </c>
      <c r="AD5650">
        <v>1169211</v>
      </c>
      <c r="AE5650" t="s">
        <v>93</v>
      </c>
      <c r="AF5650">
        <v>6056.1450000000004</v>
      </c>
      <c r="AG5650">
        <v>22500</v>
      </c>
      <c r="AH5650">
        <v>23292</v>
      </c>
      <c r="AI5650">
        <v>0</v>
      </c>
      <c r="AJ5650">
        <v>22500</v>
      </c>
      <c r="AK5650" t="s">
        <v>109</v>
      </c>
      <c r="AL5650">
        <v>9</v>
      </c>
      <c r="AM5650" t="s">
        <v>68</v>
      </c>
      <c r="AN5650">
        <v>1</v>
      </c>
      <c r="AO5650">
        <v>0</v>
      </c>
      <c r="AR5650" t="s">
        <v>79</v>
      </c>
      <c r="AS5650" t="s">
        <v>77</v>
      </c>
      <c r="AT5650">
        <v>-771</v>
      </c>
      <c r="AU5650" t="s">
        <v>76</v>
      </c>
      <c r="AV5650" t="s">
        <v>79</v>
      </c>
      <c r="AW5650" t="s">
        <v>101</v>
      </c>
      <c r="AX5650" t="s">
        <v>102</v>
      </c>
      <c r="AY5650" t="s">
        <v>111</v>
      </c>
      <c r="AZ5650" t="s">
        <v>96</v>
      </c>
      <c r="BA5650" t="s">
        <v>76</v>
      </c>
      <c r="BB5650" t="s">
        <v>84</v>
      </c>
      <c r="BC5650">
        <v>140</v>
      </c>
      <c r="BD5650" t="s">
        <v>76</v>
      </c>
      <c r="BE5650">
        <v>4</v>
      </c>
      <c r="BF5650" t="s">
        <v>97</v>
      </c>
      <c r="BG5650" t="s">
        <v>151</v>
      </c>
      <c r="BH5650">
        <v>365243</v>
      </c>
      <c r="BI5650">
        <v>-738</v>
      </c>
      <c r="BJ5650">
        <v>-648</v>
      </c>
      <c r="BK5650">
        <v>-738</v>
      </c>
      <c r="BL5650">
        <v>-734</v>
      </c>
      <c r="BM5650">
        <v>0</v>
      </c>
    </row>
    <row r="5651" spans="1:65" x14ac:dyDescent="0.3">
      <c r="A5651">
        <v>148244</v>
      </c>
      <c r="B5651">
        <v>0</v>
      </c>
      <c r="C5651" t="s">
        <v>65</v>
      </c>
      <c r="D5651" t="s">
        <v>88</v>
      </c>
      <c r="E5651" t="s">
        <v>67</v>
      </c>
      <c r="F5651" t="s">
        <v>68</v>
      </c>
      <c r="G5651">
        <v>0</v>
      </c>
      <c r="H5651">
        <v>450000</v>
      </c>
      <c r="I5651">
        <v>675000</v>
      </c>
      <c r="J5651" t="s">
        <v>69</v>
      </c>
      <c r="K5651" t="s">
        <v>70</v>
      </c>
      <c r="L5651" t="s">
        <v>91</v>
      </c>
      <c r="M5651" t="s">
        <v>72</v>
      </c>
      <c r="N5651">
        <v>2.6391999999999999E-2</v>
      </c>
      <c r="O5651">
        <v>14377</v>
      </c>
      <c r="P5651">
        <v>6214</v>
      </c>
      <c r="Q5651">
        <v>6398</v>
      </c>
      <c r="R5651">
        <v>3915</v>
      </c>
      <c r="S5651">
        <v>2</v>
      </c>
      <c r="T5651">
        <v>2</v>
      </c>
      <c r="U5651" t="s">
        <v>94</v>
      </c>
      <c r="V5651">
        <v>16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 t="s">
        <v>135</v>
      </c>
      <c r="AD5651">
        <v>2742669</v>
      </c>
      <c r="AE5651" t="s">
        <v>93</v>
      </c>
      <c r="AF5651">
        <v>13041</v>
      </c>
      <c r="AG5651">
        <v>144900</v>
      </c>
      <c r="AH5651">
        <v>115920</v>
      </c>
      <c r="AI5651">
        <v>28980</v>
      </c>
      <c r="AJ5651">
        <v>144900</v>
      </c>
      <c r="AK5651" t="s">
        <v>120</v>
      </c>
      <c r="AL5651">
        <v>11</v>
      </c>
      <c r="AM5651" t="s">
        <v>68</v>
      </c>
      <c r="AN5651">
        <v>1</v>
      </c>
      <c r="AO5651">
        <v>0.217818182</v>
      </c>
      <c r="AR5651" t="s">
        <v>79</v>
      </c>
      <c r="AS5651" t="s">
        <v>114</v>
      </c>
      <c r="AT5651">
        <v>-2229</v>
      </c>
      <c r="AU5651" t="s">
        <v>78</v>
      </c>
      <c r="AV5651" t="s">
        <v>115</v>
      </c>
      <c r="AX5651" t="s">
        <v>81</v>
      </c>
      <c r="AY5651" t="s">
        <v>199</v>
      </c>
      <c r="AZ5651" t="s">
        <v>96</v>
      </c>
      <c r="BA5651" t="s">
        <v>76</v>
      </c>
      <c r="BB5651" t="s">
        <v>138</v>
      </c>
      <c r="BC5651">
        <v>7</v>
      </c>
      <c r="BD5651" t="s">
        <v>141</v>
      </c>
      <c r="BE5651">
        <v>10</v>
      </c>
      <c r="BF5651" t="s">
        <v>112</v>
      </c>
      <c r="BG5651" t="s">
        <v>158</v>
      </c>
    </row>
    <row r="5652" spans="1:65" x14ac:dyDescent="0.3">
      <c r="A5652">
        <v>148245</v>
      </c>
      <c r="B5652">
        <v>0</v>
      </c>
      <c r="C5652" t="s">
        <v>65</v>
      </c>
      <c r="D5652" t="s">
        <v>88</v>
      </c>
      <c r="E5652" t="s">
        <v>67</v>
      </c>
      <c r="F5652" t="s">
        <v>67</v>
      </c>
      <c r="G5652">
        <v>0</v>
      </c>
      <c r="H5652">
        <v>90000</v>
      </c>
      <c r="I5652">
        <v>808650</v>
      </c>
      <c r="J5652" t="s">
        <v>113</v>
      </c>
      <c r="K5652" t="s">
        <v>70</v>
      </c>
      <c r="L5652" t="s">
        <v>71</v>
      </c>
      <c r="M5652" t="s">
        <v>169</v>
      </c>
      <c r="N5652">
        <v>7.3299999999999997E-3</v>
      </c>
      <c r="O5652">
        <v>22710</v>
      </c>
      <c r="P5652">
        <v>365243</v>
      </c>
      <c r="Q5652">
        <v>9760</v>
      </c>
      <c r="R5652">
        <v>4533</v>
      </c>
      <c r="S5652">
        <v>2</v>
      </c>
      <c r="T5652">
        <v>2</v>
      </c>
      <c r="U5652" t="s">
        <v>125</v>
      </c>
      <c r="V5652">
        <v>11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 t="s">
        <v>76</v>
      </c>
      <c r="AD5652">
        <v>2573764</v>
      </c>
      <c r="AE5652" t="s">
        <v>93</v>
      </c>
      <c r="AF5652">
        <v>14109.525</v>
      </c>
      <c r="AG5652">
        <v>136660.5</v>
      </c>
      <c r="AH5652">
        <v>132880.5</v>
      </c>
      <c r="AI5652">
        <v>15750</v>
      </c>
      <c r="AJ5652">
        <v>136660.5</v>
      </c>
      <c r="AK5652" t="s">
        <v>125</v>
      </c>
      <c r="AL5652">
        <v>13</v>
      </c>
      <c r="AM5652" t="s">
        <v>68</v>
      </c>
      <c r="AN5652">
        <v>1</v>
      </c>
      <c r="AO5652">
        <v>0.115408223</v>
      </c>
      <c r="AR5652" t="s">
        <v>79</v>
      </c>
      <c r="AS5652" t="s">
        <v>114</v>
      </c>
      <c r="AT5652">
        <v>-1781</v>
      </c>
      <c r="AU5652" t="s">
        <v>78</v>
      </c>
      <c r="AV5652" t="s">
        <v>165</v>
      </c>
      <c r="AW5652" t="s">
        <v>171</v>
      </c>
      <c r="AX5652" t="s">
        <v>81</v>
      </c>
      <c r="AY5652" t="s">
        <v>111</v>
      </c>
      <c r="AZ5652" t="s">
        <v>96</v>
      </c>
      <c r="BA5652" t="s">
        <v>76</v>
      </c>
      <c r="BB5652" t="s">
        <v>138</v>
      </c>
      <c r="BC5652">
        <v>50</v>
      </c>
      <c r="BD5652" t="s">
        <v>85</v>
      </c>
      <c r="BE5652">
        <v>12</v>
      </c>
      <c r="BF5652" t="s">
        <v>147</v>
      </c>
      <c r="BG5652" t="s">
        <v>151</v>
      </c>
    </row>
    <row r="5653" spans="1:65" x14ac:dyDescent="0.3">
      <c r="A5653">
        <v>148247</v>
      </c>
      <c r="B5653">
        <v>0</v>
      </c>
      <c r="C5653" t="s">
        <v>65</v>
      </c>
      <c r="D5653" t="s">
        <v>88</v>
      </c>
      <c r="E5653" t="s">
        <v>68</v>
      </c>
      <c r="F5653" t="s">
        <v>67</v>
      </c>
      <c r="G5653">
        <v>0</v>
      </c>
      <c r="H5653">
        <v>144000</v>
      </c>
      <c r="I5653">
        <v>787131</v>
      </c>
      <c r="J5653" t="s">
        <v>113</v>
      </c>
      <c r="K5653" t="s">
        <v>70</v>
      </c>
      <c r="L5653" t="s">
        <v>91</v>
      </c>
      <c r="M5653" t="s">
        <v>72</v>
      </c>
      <c r="N5653">
        <v>6.2329999999999998E-3</v>
      </c>
      <c r="O5653">
        <v>19365</v>
      </c>
      <c r="P5653">
        <v>365243</v>
      </c>
      <c r="Q5653">
        <v>3308</v>
      </c>
      <c r="R5653">
        <v>2168</v>
      </c>
      <c r="S5653">
        <v>2</v>
      </c>
      <c r="T5653">
        <v>2</v>
      </c>
      <c r="U5653" t="s">
        <v>125</v>
      </c>
      <c r="V5653">
        <v>17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 t="s">
        <v>76</v>
      </c>
      <c r="AD5653">
        <v>2675997</v>
      </c>
      <c r="AE5653" t="s">
        <v>93</v>
      </c>
      <c r="AF5653">
        <v>3375.9450000000002</v>
      </c>
      <c r="AG5653">
        <v>29655</v>
      </c>
      <c r="AH5653">
        <v>26689.5</v>
      </c>
      <c r="AI5653">
        <v>2965.5</v>
      </c>
      <c r="AJ5653">
        <v>29655</v>
      </c>
      <c r="AK5653" t="s">
        <v>125</v>
      </c>
      <c r="AL5653">
        <v>17</v>
      </c>
      <c r="AM5653" t="s">
        <v>68</v>
      </c>
      <c r="AN5653">
        <v>1</v>
      </c>
      <c r="AO5653">
        <v>0.108909091</v>
      </c>
      <c r="AR5653" t="s">
        <v>79</v>
      </c>
      <c r="AS5653" t="s">
        <v>77</v>
      </c>
      <c r="AT5653">
        <v>-1904</v>
      </c>
      <c r="AU5653" t="s">
        <v>78</v>
      </c>
      <c r="AV5653" t="s">
        <v>79</v>
      </c>
      <c r="AW5653" t="s">
        <v>101</v>
      </c>
      <c r="AX5653" t="s">
        <v>102</v>
      </c>
      <c r="AY5653" t="s">
        <v>124</v>
      </c>
      <c r="AZ5653" t="s">
        <v>96</v>
      </c>
      <c r="BA5653" t="s">
        <v>76</v>
      </c>
      <c r="BB5653" t="s">
        <v>138</v>
      </c>
      <c r="BC5653">
        <v>32</v>
      </c>
      <c r="BD5653" t="s">
        <v>105</v>
      </c>
      <c r="BE5653">
        <v>12</v>
      </c>
      <c r="BF5653" t="s">
        <v>86</v>
      </c>
      <c r="BG5653" t="s">
        <v>106</v>
      </c>
      <c r="BH5653">
        <v>365243</v>
      </c>
      <c r="BI5653">
        <v>-1866</v>
      </c>
      <c r="BJ5653">
        <v>-1536</v>
      </c>
      <c r="BK5653">
        <v>-1536</v>
      </c>
      <c r="BL5653">
        <v>-1528</v>
      </c>
      <c r="BM5653">
        <v>0</v>
      </c>
    </row>
    <row r="5654" spans="1:65" x14ac:dyDescent="0.3">
      <c r="A5654">
        <v>148253</v>
      </c>
      <c r="B5654">
        <v>0</v>
      </c>
      <c r="C5654" t="s">
        <v>65</v>
      </c>
      <c r="D5654" t="s">
        <v>88</v>
      </c>
      <c r="E5654" t="s">
        <v>67</v>
      </c>
      <c r="F5654" t="s">
        <v>68</v>
      </c>
      <c r="G5654">
        <v>0</v>
      </c>
      <c r="H5654">
        <v>157500</v>
      </c>
      <c r="I5654">
        <v>1516500</v>
      </c>
      <c r="J5654" t="s">
        <v>113</v>
      </c>
      <c r="K5654" t="s">
        <v>90</v>
      </c>
      <c r="L5654" t="s">
        <v>91</v>
      </c>
      <c r="M5654" t="s">
        <v>72</v>
      </c>
      <c r="N5654">
        <v>5.1440000000000001E-3</v>
      </c>
      <c r="O5654">
        <v>19380</v>
      </c>
      <c r="P5654">
        <v>365243</v>
      </c>
      <c r="Q5654">
        <v>1682</v>
      </c>
      <c r="R5654">
        <v>2764</v>
      </c>
      <c r="S5654">
        <v>2</v>
      </c>
      <c r="T5654">
        <v>2</v>
      </c>
      <c r="U5654" t="s">
        <v>109</v>
      </c>
      <c r="V5654">
        <v>10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 t="s">
        <v>76</v>
      </c>
      <c r="AD5654">
        <v>1123788</v>
      </c>
      <c r="AE5654" t="s">
        <v>65</v>
      </c>
      <c r="AF5654">
        <v>20135.61</v>
      </c>
      <c r="AG5654">
        <v>472500</v>
      </c>
      <c r="AH5654">
        <v>528633</v>
      </c>
      <c r="AJ5654">
        <v>472500</v>
      </c>
      <c r="AK5654" t="s">
        <v>109</v>
      </c>
      <c r="AL5654">
        <v>14</v>
      </c>
      <c r="AM5654" t="s">
        <v>68</v>
      </c>
      <c r="AN5654">
        <v>1</v>
      </c>
      <c r="AR5654" t="s">
        <v>122</v>
      </c>
      <c r="AS5654" t="s">
        <v>114</v>
      </c>
      <c r="AT5654">
        <v>-308</v>
      </c>
      <c r="AU5654" t="s">
        <v>78</v>
      </c>
      <c r="AV5654" t="s">
        <v>115</v>
      </c>
      <c r="AW5654" t="s">
        <v>80</v>
      </c>
      <c r="AX5654" t="s">
        <v>81</v>
      </c>
      <c r="AY5654" t="s">
        <v>76</v>
      </c>
      <c r="AZ5654" t="s">
        <v>82</v>
      </c>
      <c r="BA5654" t="s">
        <v>83</v>
      </c>
      <c r="BB5654" t="s">
        <v>121</v>
      </c>
      <c r="BC5654">
        <v>-1</v>
      </c>
      <c r="BD5654" t="s">
        <v>76</v>
      </c>
      <c r="BE5654">
        <v>36</v>
      </c>
      <c r="BF5654" t="s">
        <v>112</v>
      </c>
      <c r="BG5654" t="s">
        <v>150</v>
      </c>
    </row>
    <row r="5655" spans="1:65" x14ac:dyDescent="0.3">
      <c r="A5655">
        <v>148254</v>
      </c>
      <c r="B5655">
        <v>0</v>
      </c>
      <c r="C5655" t="s">
        <v>65</v>
      </c>
      <c r="D5655" t="s">
        <v>88</v>
      </c>
      <c r="E5655" t="s">
        <v>67</v>
      </c>
      <c r="F5655" t="s">
        <v>68</v>
      </c>
      <c r="G5655">
        <v>1</v>
      </c>
      <c r="H5655">
        <v>157500</v>
      </c>
      <c r="I5655">
        <v>1169820</v>
      </c>
      <c r="J5655" t="s">
        <v>69</v>
      </c>
      <c r="K5655" t="s">
        <v>70</v>
      </c>
      <c r="L5655" t="s">
        <v>91</v>
      </c>
      <c r="M5655" t="s">
        <v>72</v>
      </c>
      <c r="N5655">
        <v>1.8634000000000001E-2</v>
      </c>
      <c r="O5655">
        <v>15543</v>
      </c>
      <c r="P5655">
        <v>956</v>
      </c>
      <c r="Q5655">
        <v>8030</v>
      </c>
      <c r="R5655">
        <v>2132</v>
      </c>
      <c r="S5655">
        <v>2</v>
      </c>
      <c r="T5655">
        <v>2</v>
      </c>
      <c r="U5655" t="s">
        <v>73</v>
      </c>
      <c r="V5655">
        <v>17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 t="s">
        <v>92</v>
      </c>
      <c r="AD5655">
        <v>2477823</v>
      </c>
      <c r="AE5655" t="s">
        <v>93</v>
      </c>
      <c r="AF5655">
        <v>12427.92</v>
      </c>
      <c r="AG5655">
        <v>128205</v>
      </c>
      <c r="AH5655">
        <v>127570.5</v>
      </c>
      <c r="AI5655">
        <v>12820.5</v>
      </c>
      <c r="AJ5655">
        <v>128205</v>
      </c>
      <c r="AK5655" t="s">
        <v>120</v>
      </c>
      <c r="AL5655">
        <v>10</v>
      </c>
      <c r="AM5655" t="s">
        <v>68</v>
      </c>
      <c r="AN5655">
        <v>1</v>
      </c>
      <c r="AO5655">
        <v>9.9455734000000004E-2</v>
      </c>
      <c r="AR5655" t="s">
        <v>79</v>
      </c>
      <c r="AS5655" t="s">
        <v>77</v>
      </c>
      <c r="AT5655">
        <v>-113</v>
      </c>
      <c r="AU5655" t="s">
        <v>78</v>
      </c>
      <c r="AV5655" t="s">
        <v>79</v>
      </c>
      <c r="AW5655" t="s">
        <v>171</v>
      </c>
      <c r="AX5655" t="s">
        <v>81</v>
      </c>
      <c r="AY5655" t="s">
        <v>111</v>
      </c>
      <c r="AZ5655" t="s">
        <v>96</v>
      </c>
      <c r="BA5655" t="s">
        <v>76</v>
      </c>
      <c r="BB5655" t="s">
        <v>104</v>
      </c>
      <c r="BC5655">
        <v>260</v>
      </c>
      <c r="BD5655" t="s">
        <v>105</v>
      </c>
      <c r="BE5655">
        <v>12</v>
      </c>
      <c r="BF5655" t="s">
        <v>112</v>
      </c>
      <c r="BG5655" t="s">
        <v>106</v>
      </c>
      <c r="BH5655">
        <v>365243</v>
      </c>
      <c r="BI5655">
        <v>-83</v>
      </c>
      <c r="BJ5655">
        <v>247</v>
      </c>
      <c r="BK5655">
        <v>365243</v>
      </c>
      <c r="BL5655">
        <v>365243</v>
      </c>
      <c r="BM5655">
        <v>1</v>
      </c>
    </row>
    <row r="5656" spans="1:65" x14ac:dyDescent="0.3">
      <c r="A5656">
        <v>148262</v>
      </c>
      <c r="B5656">
        <v>1</v>
      </c>
      <c r="C5656" t="s">
        <v>65</v>
      </c>
      <c r="D5656" t="s">
        <v>66</v>
      </c>
      <c r="E5656" t="s">
        <v>67</v>
      </c>
      <c r="F5656" t="s">
        <v>68</v>
      </c>
      <c r="G5656">
        <v>0</v>
      </c>
      <c r="H5656">
        <v>90000</v>
      </c>
      <c r="I5656">
        <v>184500</v>
      </c>
      <c r="J5656" t="s">
        <v>113</v>
      </c>
      <c r="K5656" t="s">
        <v>70</v>
      </c>
      <c r="L5656" t="s">
        <v>71</v>
      </c>
      <c r="M5656" t="s">
        <v>72</v>
      </c>
      <c r="N5656">
        <v>2.0712999999999999E-2</v>
      </c>
      <c r="O5656">
        <v>11068</v>
      </c>
      <c r="P5656">
        <v>365243</v>
      </c>
      <c r="Q5656">
        <v>4921</v>
      </c>
      <c r="R5656">
        <v>1160</v>
      </c>
      <c r="S5656">
        <v>3</v>
      </c>
      <c r="T5656">
        <v>2</v>
      </c>
      <c r="U5656" t="s">
        <v>125</v>
      </c>
      <c r="V5656">
        <v>10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 t="s">
        <v>76</v>
      </c>
      <c r="AD5656">
        <v>2325381</v>
      </c>
      <c r="AE5656" t="s">
        <v>65</v>
      </c>
      <c r="AG5656">
        <v>0</v>
      </c>
      <c r="AH5656">
        <v>0</v>
      </c>
      <c r="AK5656" t="s">
        <v>120</v>
      </c>
      <c r="AL5656">
        <v>13</v>
      </c>
      <c r="AM5656" t="s">
        <v>68</v>
      </c>
      <c r="AN5656">
        <v>1</v>
      </c>
      <c r="AR5656" t="s">
        <v>76</v>
      </c>
      <c r="AS5656" t="s">
        <v>129</v>
      </c>
      <c r="AT5656">
        <v>-125</v>
      </c>
      <c r="AU5656" t="s">
        <v>76</v>
      </c>
      <c r="AV5656" t="s">
        <v>79</v>
      </c>
      <c r="AX5656" t="s">
        <v>81</v>
      </c>
      <c r="AY5656" t="s">
        <v>76</v>
      </c>
      <c r="AZ5656" t="s">
        <v>76</v>
      </c>
      <c r="BA5656" t="s">
        <v>76</v>
      </c>
      <c r="BB5656" t="s">
        <v>121</v>
      </c>
      <c r="BC5656">
        <v>-1</v>
      </c>
      <c r="BD5656" t="s">
        <v>76</v>
      </c>
      <c r="BF5656" t="s">
        <v>76</v>
      </c>
      <c r="BG5656" t="s">
        <v>82</v>
      </c>
    </row>
    <row r="5657" spans="1:65" x14ac:dyDescent="0.3">
      <c r="A5657">
        <v>148263</v>
      </c>
      <c r="B5657">
        <v>0</v>
      </c>
      <c r="C5657" t="s">
        <v>65</v>
      </c>
      <c r="D5657" t="s">
        <v>88</v>
      </c>
      <c r="E5657" t="s">
        <v>67</v>
      </c>
      <c r="F5657" t="s">
        <v>68</v>
      </c>
      <c r="G5657">
        <v>0</v>
      </c>
      <c r="H5657">
        <v>94950</v>
      </c>
      <c r="I5657">
        <v>61128</v>
      </c>
      <c r="J5657" t="s">
        <v>69</v>
      </c>
      <c r="K5657" t="s">
        <v>70</v>
      </c>
      <c r="L5657" t="s">
        <v>139</v>
      </c>
      <c r="M5657" t="s">
        <v>72</v>
      </c>
      <c r="N5657">
        <v>3.5791999999999997E-2</v>
      </c>
      <c r="O5657">
        <v>16702</v>
      </c>
      <c r="P5657">
        <v>1398</v>
      </c>
      <c r="Q5657">
        <v>7806</v>
      </c>
      <c r="R5657">
        <v>105</v>
      </c>
      <c r="S5657">
        <v>2</v>
      </c>
      <c r="T5657">
        <v>2</v>
      </c>
      <c r="U5657" t="s">
        <v>94</v>
      </c>
      <c r="V5657">
        <v>16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 t="s">
        <v>108</v>
      </c>
      <c r="AD5657">
        <v>1597742</v>
      </c>
      <c r="AE5657" t="s">
        <v>93</v>
      </c>
      <c r="AF5657">
        <v>2966.085</v>
      </c>
      <c r="AG5657">
        <v>24705</v>
      </c>
      <c r="AH5657">
        <v>22234.5</v>
      </c>
      <c r="AI5657">
        <v>2470.5</v>
      </c>
      <c r="AJ5657">
        <v>24705</v>
      </c>
      <c r="AK5657" t="s">
        <v>75</v>
      </c>
      <c r="AL5657">
        <v>11</v>
      </c>
      <c r="AM5657" t="s">
        <v>68</v>
      </c>
      <c r="AN5657">
        <v>1</v>
      </c>
      <c r="AO5657">
        <v>0.108909091</v>
      </c>
      <c r="AR5657" t="s">
        <v>79</v>
      </c>
      <c r="AS5657" t="s">
        <v>77</v>
      </c>
      <c r="AT5657">
        <v>-2421</v>
      </c>
      <c r="AU5657" t="s">
        <v>78</v>
      </c>
      <c r="AV5657" t="s">
        <v>79</v>
      </c>
      <c r="AX5657" t="s">
        <v>102</v>
      </c>
      <c r="AY5657" t="s">
        <v>124</v>
      </c>
      <c r="AZ5657" t="s">
        <v>96</v>
      </c>
      <c r="BA5657" t="s">
        <v>76</v>
      </c>
      <c r="BB5657" t="s">
        <v>104</v>
      </c>
      <c r="BC5657">
        <v>18</v>
      </c>
      <c r="BD5657" t="s">
        <v>105</v>
      </c>
      <c r="BE5657">
        <v>10</v>
      </c>
      <c r="BF5657" t="s">
        <v>112</v>
      </c>
      <c r="BG5657" t="s">
        <v>106</v>
      </c>
      <c r="BH5657">
        <v>365243</v>
      </c>
      <c r="BI5657">
        <v>-2374</v>
      </c>
      <c r="BJ5657">
        <v>-2104</v>
      </c>
      <c r="BK5657">
        <v>-2104</v>
      </c>
      <c r="BL5657">
        <v>-2099</v>
      </c>
      <c r="BM5657">
        <v>0</v>
      </c>
    </row>
    <row r="5658" spans="1:65" x14ac:dyDescent="0.3">
      <c r="A5658">
        <v>148286</v>
      </c>
      <c r="B5658">
        <v>0</v>
      </c>
      <c r="C5658" t="s">
        <v>65</v>
      </c>
      <c r="D5658" t="s">
        <v>88</v>
      </c>
      <c r="E5658" t="s">
        <v>67</v>
      </c>
      <c r="F5658" t="s">
        <v>67</v>
      </c>
      <c r="G5658">
        <v>0</v>
      </c>
      <c r="H5658">
        <v>180000</v>
      </c>
      <c r="I5658">
        <v>545040</v>
      </c>
      <c r="J5658" t="s">
        <v>89</v>
      </c>
      <c r="K5658" t="s">
        <v>70</v>
      </c>
      <c r="L5658" t="s">
        <v>140</v>
      </c>
      <c r="M5658" t="s">
        <v>72</v>
      </c>
      <c r="N5658">
        <v>4.96E-3</v>
      </c>
      <c r="O5658">
        <v>20193</v>
      </c>
      <c r="P5658">
        <v>1855</v>
      </c>
      <c r="Q5658">
        <v>8606</v>
      </c>
      <c r="R5658">
        <v>1471</v>
      </c>
      <c r="S5658">
        <v>2</v>
      </c>
      <c r="T5658">
        <v>2</v>
      </c>
      <c r="U5658" t="s">
        <v>94</v>
      </c>
      <c r="V5658">
        <v>11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 t="s">
        <v>92</v>
      </c>
      <c r="AD5658">
        <v>2656978</v>
      </c>
      <c r="AE5658" t="s">
        <v>93</v>
      </c>
      <c r="AF5658">
        <v>8970.1200000000008</v>
      </c>
      <c r="AG5658">
        <v>128907</v>
      </c>
      <c r="AH5658">
        <v>149328</v>
      </c>
      <c r="AI5658">
        <v>0</v>
      </c>
      <c r="AJ5658">
        <v>128907</v>
      </c>
      <c r="AK5658" t="s">
        <v>125</v>
      </c>
      <c r="AL5658">
        <v>12</v>
      </c>
      <c r="AM5658" t="s">
        <v>68</v>
      </c>
      <c r="AN5658">
        <v>1</v>
      </c>
      <c r="AO5658">
        <v>0</v>
      </c>
      <c r="AR5658" t="s">
        <v>79</v>
      </c>
      <c r="AS5658" t="s">
        <v>77</v>
      </c>
      <c r="AT5658">
        <v>-634</v>
      </c>
      <c r="AU5658" t="s">
        <v>78</v>
      </c>
      <c r="AV5658" t="s">
        <v>79</v>
      </c>
      <c r="AW5658" t="s">
        <v>101</v>
      </c>
      <c r="AX5658" t="s">
        <v>102</v>
      </c>
      <c r="AY5658" t="s">
        <v>95</v>
      </c>
      <c r="AZ5658" t="s">
        <v>96</v>
      </c>
      <c r="BA5658" t="s">
        <v>76</v>
      </c>
      <c r="BB5658" t="s">
        <v>84</v>
      </c>
      <c r="BC5658">
        <v>121</v>
      </c>
      <c r="BD5658" t="s">
        <v>85</v>
      </c>
      <c r="BE5658">
        <v>18</v>
      </c>
      <c r="BF5658" t="s">
        <v>97</v>
      </c>
      <c r="BG5658" t="s">
        <v>98</v>
      </c>
      <c r="BH5658">
        <v>365243</v>
      </c>
      <c r="BI5658">
        <v>-602</v>
      </c>
      <c r="BJ5658">
        <v>-92</v>
      </c>
      <c r="BK5658">
        <v>-392</v>
      </c>
      <c r="BL5658">
        <v>-384</v>
      </c>
      <c r="BM5658">
        <v>0</v>
      </c>
    </row>
    <row r="5659" spans="1:65" x14ac:dyDescent="0.3">
      <c r="A5659">
        <v>148308</v>
      </c>
      <c r="B5659">
        <v>1</v>
      </c>
      <c r="C5659" t="s">
        <v>65</v>
      </c>
      <c r="D5659" t="s">
        <v>66</v>
      </c>
      <c r="E5659" t="s">
        <v>68</v>
      </c>
      <c r="F5659" t="s">
        <v>68</v>
      </c>
      <c r="G5659">
        <v>1</v>
      </c>
      <c r="H5659">
        <v>1890000</v>
      </c>
      <c r="I5659">
        <v>781920</v>
      </c>
      <c r="J5659" t="s">
        <v>89</v>
      </c>
      <c r="K5659" t="s">
        <v>90</v>
      </c>
      <c r="L5659" t="s">
        <v>91</v>
      </c>
      <c r="M5659" t="s">
        <v>72</v>
      </c>
      <c r="N5659">
        <v>3.2561E-2</v>
      </c>
      <c r="O5659">
        <v>13203</v>
      </c>
      <c r="P5659">
        <v>2404</v>
      </c>
      <c r="Q5659">
        <v>2054</v>
      </c>
      <c r="R5659">
        <v>4732</v>
      </c>
      <c r="S5659">
        <v>1</v>
      </c>
      <c r="T5659">
        <v>1</v>
      </c>
      <c r="U5659" t="s">
        <v>123</v>
      </c>
      <c r="V5659">
        <v>15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 t="s">
        <v>92</v>
      </c>
      <c r="AD5659">
        <v>1945273</v>
      </c>
      <c r="AE5659" t="s">
        <v>93</v>
      </c>
      <c r="AF5659">
        <v>10756.8</v>
      </c>
      <c r="AG5659">
        <v>101925</v>
      </c>
      <c r="AH5659">
        <v>100813.5</v>
      </c>
      <c r="AI5659">
        <v>10192.5</v>
      </c>
      <c r="AJ5659">
        <v>101925</v>
      </c>
      <c r="AK5659" t="s">
        <v>75</v>
      </c>
      <c r="AL5659">
        <v>16</v>
      </c>
      <c r="AM5659" t="s">
        <v>68</v>
      </c>
      <c r="AN5659">
        <v>1</v>
      </c>
      <c r="AO5659">
        <v>9.9999631000000005E-2</v>
      </c>
      <c r="AR5659" t="s">
        <v>79</v>
      </c>
      <c r="AS5659" t="s">
        <v>77</v>
      </c>
      <c r="AT5659">
        <v>-2010</v>
      </c>
      <c r="AU5659" t="s">
        <v>78</v>
      </c>
      <c r="AV5659" t="s">
        <v>79</v>
      </c>
      <c r="AW5659" t="s">
        <v>101</v>
      </c>
      <c r="AX5659" t="s">
        <v>81</v>
      </c>
      <c r="AY5659" t="s">
        <v>136</v>
      </c>
      <c r="AZ5659" t="s">
        <v>96</v>
      </c>
      <c r="BA5659" t="s">
        <v>76</v>
      </c>
      <c r="BB5659" t="s">
        <v>104</v>
      </c>
      <c r="BC5659">
        <v>2782</v>
      </c>
      <c r="BD5659" t="s">
        <v>85</v>
      </c>
      <c r="BE5659">
        <v>12</v>
      </c>
      <c r="BF5659" t="s">
        <v>147</v>
      </c>
      <c r="BG5659" t="s">
        <v>151</v>
      </c>
      <c r="BH5659">
        <v>365243</v>
      </c>
      <c r="BI5659">
        <v>-1979</v>
      </c>
      <c r="BJ5659">
        <v>-1649</v>
      </c>
      <c r="BK5659">
        <v>-1649</v>
      </c>
      <c r="BL5659">
        <v>-1646</v>
      </c>
      <c r="BM5659">
        <v>0</v>
      </c>
    </row>
    <row r="5660" spans="1:65" x14ac:dyDescent="0.3">
      <c r="A5660">
        <v>148330</v>
      </c>
      <c r="B5660">
        <v>0</v>
      </c>
      <c r="C5660" t="s">
        <v>65</v>
      </c>
      <c r="D5660" t="s">
        <v>88</v>
      </c>
      <c r="E5660" t="s">
        <v>67</v>
      </c>
      <c r="F5660" t="s">
        <v>67</v>
      </c>
      <c r="G5660">
        <v>0</v>
      </c>
      <c r="H5660">
        <v>112500</v>
      </c>
      <c r="I5660">
        <v>604152</v>
      </c>
      <c r="J5660" t="s">
        <v>113</v>
      </c>
      <c r="K5660" t="s">
        <v>70</v>
      </c>
      <c r="L5660" t="s">
        <v>139</v>
      </c>
      <c r="M5660" t="s">
        <v>72</v>
      </c>
      <c r="N5660">
        <v>2.2624999999999999E-2</v>
      </c>
      <c r="O5660">
        <v>23273</v>
      </c>
      <c r="P5660">
        <v>365243</v>
      </c>
      <c r="Q5660">
        <v>12579</v>
      </c>
      <c r="R5660">
        <v>4320</v>
      </c>
      <c r="S5660">
        <v>2</v>
      </c>
      <c r="T5660">
        <v>2</v>
      </c>
      <c r="U5660" t="s">
        <v>94</v>
      </c>
      <c r="V5660">
        <v>10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 t="s">
        <v>76</v>
      </c>
      <c r="AD5660">
        <v>1958704</v>
      </c>
      <c r="AE5660" t="s">
        <v>65</v>
      </c>
      <c r="AF5660">
        <v>14958.135</v>
      </c>
      <c r="AG5660">
        <v>180000</v>
      </c>
      <c r="AH5660">
        <v>203760</v>
      </c>
      <c r="AI5660">
        <v>0</v>
      </c>
      <c r="AJ5660">
        <v>180000</v>
      </c>
      <c r="AK5660" t="s">
        <v>73</v>
      </c>
      <c r="AL5660">
        <v>10</v>
      </c>
      <c r="AM5660" t="s">
        <v>68</v>
      </c>
      <c r="AN5660">
        <v>1</v>
      </c>
      <c r="AO5660">
        <v>0</v>
      </c>
      <c r="AR5660" t="s">
        <v>76</v>
      </c>
      <c r="AS5660" t="s">
        <v>77</v>
      </c>
      <c r="AT5660">
        <v>-1605</v>
      </c>
      <c r="AU5660" t="s">
        <v>78</v>
      </c>
      <c r="AV5660" t="s">
        <v>79</v>
      </c>
      <c r="AW5660" t="s">
        <v>101</v>
      </c>
      <c r="AX5660" t="s">
        <v>81</v>
      </c>
      <c r="AY5660" t="s">
        <v>76</v>
      </c>
      <c r="AZ5660" t="s">
        <v>82</v>
      </c>
      <c r="BA5660" t="s">
        <v>116</v>
      </c>
      <c r="BB5660" t="s">
        <v>121</v>
      </c>
      <c r="BC5660">
        <v>-1</v>
      </c>
      <c r="BD5660" t="s">
        <v>76</v>
      </c>
      <c r="BE5660">
        <v>24</v>
      </c>
      <c r="BF5660" t="s">
        <v>86</v>
      </c>
      <c r="BG5660" t="s">
        <v>172</v>
      </c>
      <c r="BH5660">
        <v>365243</v>
      </c>
      <c r="BI5660">
        <v>-1575</v>
      </c>
      <c r="BJ5660">
        <v>-885</v>
      </c>
      <c r="BK5660">
        <v>-1130</v>
      </c>
      <c r="BL5660">
        <v>-1126</v>
      </c>
      <c r="BM5660">
        <v>1</v>
      </c>
    </row>
    <row r="5661" spans="1:65" x14ac:dyDescent="0.3">
      <c r="A5661">
        <v>148335</v>
      </c>
      <c r="B5661">
        <v>0</v>
      </c>
      <c r="C5661" t="s">
        <v>65</v>
      </c>
      <c r="D5661" t="s">
        <v>66</v>
      </c>
      <c r="E5661" t="s">
        <v>68</v>
      </c>
      <c r="F5661" t="s">
        <v>68</v>
      </c>
      <c r="G5661">
        <v>0</v>
      </c>
      <c r="H5661">
        <v>180000</v>
      </c>
      <c r="I5661">
        <v>378000</v>
      </c>
      <c r="J5661" t="s">
        <v>69</v>
      </c>
      <c r="K5661" t="s">
        <v>90</v>
      </c>
      <c r="L5661" t="s">
        <v>91</v>
      </c>
      <c r="M5661" t="s">
        <v>127</v>
      </c>
      <c r="N5661">
        <v>3.0755000000000001E-2</v>
      </c>
      <c r="O5661">
        <v>10967</v>
      </c>
      <c r="P5661">
        <v>3154</v>
      </c>
      <c r="Q5661">
        <v>4425</v>
      </c>
      <c r="R5661">
        <v>3472</v>
      </c>
      <c r="S5661">
        <v>2</v>
      </c>
      <c r="T5661">
        <v>2</v>
      </c>
      <c r="U5661" t="s">
        <v>73</v>
      </c>
      <c r="V5661">
        <v>15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 t="s">
        <v>92</v>
      </c>
      <c r="AD5661">
        <v>1171217</v>
      </c>
      <c r="AE5661" t="s">
        <v>93</v>
      </c>
      <c r="AF5661">
        <v>6313.0050000000001</v>
      </c>
      <c r="AG5661">
        <v>40455</v>
      </c>
      <c r="AH5661">
        <v>31455</v>
      </c>
      <c r="AI5661">
        <v>9000</v>
      </c>
      <c r="AJ5661">
        <v>40455</v>
      </c>
      <c r="AK5661" t="s">
        <v>125</v>
      </c>
      <c r="AL5661">
        <v>17</v>
      </c>
      <c r="AM5661" t="s">
        <v>68</v>
      </c>
      <c r="AN5661">
        <v>1</v>
      </c>
      <c r="AO5661">
        <v>0.24228941200000001</v>
      </c>
      <c r="AR5661" t="s">
        <v>79</v>
      </c>
      <c r="AS5661" t="s">
        <v>77</v>
      </c>
      <c r="AT5661">
        <v>-2592</v>
      </c>
      <c r="AU5661" t="s">
        <v>78</v>
      </c>
      <c r="AV5661" t="s">
        <v>79</v>
      </c>
      <c r="AX5661" t="s">
        <v>102</v>
      </c>
      <c r="AY5661" t="s">
        <v>124</v>
      </c>
      <c r="AZ5661" t="s">
        <v>96</v>
      </c>
      <c r="BA5661" t="s">
        <v>76</v>
      </c>
      <c r="BB5661" t="s">
        <v>104</v>
      </c>
      <c r="BC5661">
        <v>20</v>
      </c>
      <c r="BD5661" t="s">
        <v>105</v>
      </c>
      <c r="BE5661">
        <v>6</v>
      </c>
      <c r="BF5661" t="s">
        <v>112</v>
      </c>
      <c r="BG5661" t="s">
        <v>106</v>
      </c>
      <c r="BH5661">
        <v>365243</v>
      </c>
      <c r="BI5661">
        <v>-2558</v>
      </c>
      <c r="BJ5661">
        <v>-2408</v>
      </c>
      <c r="BK5661">
        <v>-2408</v>
      </c>
      <c r="BL5661">
        <v>-2405</v>
      </c>
      <c r="BM5661">
        <v>0</v>
      </c>
    </row>
    <row r="5662" spans="1:65" x14ac:dyDescent="0.3">
      <c r="A5662">
        <v>148344</v>
      </c>
      <c r="B5662">
        <v>0</v>
      </c>
      <c r="C5662" t="s">
        <v>65</v>
      </c>
      <c r="D5662" t="s">
        <v>88</v>
      </c>
      <c r="E5662" t="s">
        <v>68</v>
      </c>
      <c r="F5662" t="s">
        <v>68</v>
      </c>
      <c r="G5662">
        <v>0</v>
      </c>
      <c r="H5662">
        <v>202500</v>
      </c>
      <c r="I5662">
        <v>900000</v>
      </c>
      <c r="J5662" t="s">
        <v>69</v>
      </c>
      <c r="K5662" t="s">
        <v>70</v>
      </c>
      <c r="L5662" t="s">
        <v>91</v>
      </c>
      <c r="M5662" t="s">
        <v>72</v>
      </c>
      <c r="N5662">
        <v>2.6391999999999999E-2</v>
      </c>
      <c r="O5662">
        <v>17699</v>
      </c>
      <c r="P5662">
        <v>799</v>
      </c>
      <c r="Q5662">
        <v>10059</v>
      </c>
      <c r="R5662">
        <v>1244</v>
      </c>
      <c r="S5662">
        <v>2</v>
      </c>
      <c r="T5662">
        <v>2</v>
      </c>
      <c r="U5662" t="s">
        <v>94</v>
      </c>
      <c r="V5662">
        <v>13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 t="s">
        <v>92</v>
      </c>
      <c r="AD5662">
        <v>2741980</v>
      </c>
      <c r="AE5662" t="s">
        <v>93</v>
      </c>
      <c r="AF5662">
        <v>8232.39</v>
      </c>
      <c r="AG5662">
        <v>137204.54999999999</v>
      </c>
      <c r="AH5662">
        <v>123480</v>
      </c>
      <c r="AI5662">
        <v>13724.55</v>
      </c>
      <c r="AJ5662">
        <v>137204.54999999999</v>
      </c>
      <c r="AK5662" t="s">
        <v>123</v>
      </c>
      <c r="AL5662">
        <v>19</v>
      </c>
      <c r="AM5662" t="s">
        <v>68</v>
      </c>
      <c r="AN5662">
        <v>1</v>
      </c>
      <c r="AO5662">
        <v>0.108941596</v>
      </c>
      <c r="AR5662" t="s">
        <v>79</v>
      </c>
      <c r="AS5662" t="s">
        <v>77</v>
      </c>
      <c r="AT5662">
        <v>-509</v>
      </c>
      <c r="AU5662" t="s">
        <v>78</v>
      </c>
      <c r="AV5662" t="s">
        <v>79</v>
      </c>
      <c r="AX5662" t="s">
        <v>102</v>
      </c>
      <c r="AY5662" t="s">
        <v>103</v>
      </c>
      <c r="AZ5662" t="s">
        <v>96</v>
      </c>
      <c r="BA5662" t="s">
        <v>76</v>
      </c>
      <c r="BB5662" t="s">
        <v>104</v>
      </c>
      <c r="BC5662">
        <v>1235</v>
      </c>
      <c r="BD5662" t="s">
        <v>85</v>
      </c>
      <c r="BE5662">
        <v>18</v>
      </c>
      <c r="BF5662" t="s">
        <v>112</v>
      </c>
      <c r="BG5662" t="s">
        <v>151</v>
      </c>
      <c r="BH5662">
        <v>365243</v>
      </c>
      <c r="BI5662">
        <v>-478</v>
      </c>
      <c r="BJ5662">
        <v>32</v>
      </c>
      <c r="BK5662">
        <v>-28</v>
      </c>
      <c r="BL5662">
        <v>-20</v>
      </c>
      <c r="BM5662">
        <v>0</v>
      </c>
    </row>
    <row r="5663" spans="1:65" x14ac:dyDescent="0.3">
      <c r="A5663">
        <v>148358</v>
      </c>
      <c r="B5663">
        <v>0</v>
      </c>
      <c r="C5663" t="s">
        <v>65</v>
      </c>
      <c r="D5663" t="s">
        <v>88</v>
      </c>
      <c r="E5663" t="s">
        <v>67</v>
      </c>
      <c r="F5663" t="s">
        <v>68</v>
      </c>
      <c r="G5663">
        <v>0</v>
      </c>
      <c r="H5663">
        <v>202500</v>
      </c>
      <c r="I5663">
        <v>1078200</v>
      </c>
      <c r="J5663" t="s">
        <v>89</v>
      </c>
      <c r="K5663" t="s">
        <v>70</v>
      </c>
      <c r="L5663" t="s">
        <v>91</v>
      </c>
      <c r="M5663" t="s">
        <v>169</v>
      </c>
      <c r="N5663">
        <v>1.9689000000000002E-2</v>
      </c>
      <c r="O5663">
        <v>16653</v>
      </c>
      <c r="P5663">
        <v>170</v>
      </c>
      <c r="Q5663">
        <v>3357</v>
      </c>
      <c r="R5663">
        <v>120</v>
      </c>
      <c r="S5663">
        <v>2</v>
      </c>
      <c r="T5663">
        <v>2</v>
      </c>
      <c r="U5663" t="s">
        <v>123</v>
      </c>
      <c r="V5663">
        <v>9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 t="s">
        <v>92</v>
      </c>
      <c r="AD5663">
        <v>1057649</v>
      </c>
      <c r="AE5663" t="s">
        <v>93</v>
      </c>
      <c r="AF5663">
        <v>6315.2550000000001</v>
      </c>
      <c r="AG5663">
        <v>46980</v>
      </c>
      <c r="AH5663">
        <v>51939</v>
      </c>
      <c r="AI5663">
        <v>0</v>
      </c>
      <c r="AJ5663">
        <v>46980</v>
      </c>
      <c r="AK5663" t="s">
        <v>75</v>
      </c>
      <c r="AL5663">
        <v>13</v>
      </c>
      <c r="AM5663" t="s">
        <v>68</v>
      </c>
      <c r="AN5663">
        <v>1</v>
      </c>
      <c r="AO5663">
        <v>0</v>
      </c>
      <c r="AR5663" t="s">
        <v>79</v>
      </c>
      <c r="AS5663" t="s">
        <v>77</v>
      </c>
      <c r="AT5663">
        <v>-596</v>
      </c>
      <c r="AU5663" t="s">
        <v>78</v>
      </c>
      <c r="AV5663" t="s">
        <v>79</v>
      </c>
      <c r="AW5663" t="s">
        <v>80</v>
      </c>
      <c r="AX5663" t="s">
        <v>81</v>
      </c>
      <c r="AY5663" t="s">
        <v>111</v>
      </c>
      <c r="AZ5663" t="s">
        <v>96</v>
      </c>
      <c r="BA5663" t="s">
        <v>76</v>
      </c>
      <c r="BB5663" t="s">
        <v>104</v>
      </c>
      <c r="BC5663">
        <v>20</v>
      </c>
      <c r="BD5663" t="s">
        <v>105</v>
      </c>
      <c r="BE5663">
        <v>12</v>
      </c>
      <c r="BF5663" t="s">
        <v>86</v>
      </c>
      <c r="BG5663" t="s">
        <v>106</v>
      </c>
      <c r="BH5663">
        <v>365243</v>
      </c>
      <c r="BI5663">
        <v>-563</v>
      </c>
      <c r="BJ5663">
        <v>-233</v>
      </c>
      <c r="BK5663">
        <v>-473</v>
      </c>
      <c r="BL5663">
        <v>-470</v>
      </c>
      <c r="BM5663">
        <v>0</v>
      </c>
    </row>
    <row r="5664" spans="1:65" x14ac:dyDescent="0.3">
      <c r="A5664">
        <v>148370</v>
      </c>
      <c r="B5664">
        <v>0</v>
      </c>
      <c r="C5664" t="s">
        <v>65</v>
      </c>
      <c r="D5664" t="s">
        <v>66</v>
      </c>
      <c r="E5664" t="s">
        <v>68</v>
      </c>
      <c r="F5664" t="s">
        <v>68</v>
      </c>
      <c r="G5664">
        <v>0</v>
      </c>
      <c r="H5664">
        <v>202500</v>
      </c>
      <c r="I5664">
        <v>342000</v>
      </c>
      <c r="J5664" t="s">
        <v>69</v>
      </c>
      <c r="K5664" t="s">
        <v>90</v>
      </c>
      <c r="L5664" t="s">
        <v>71</v>
      </c>
      <c r="M5664" t="s">
        <v>72</v>
      </c>
      <c r="N5664">
        <v>1.8634000000000001E-2</v>
      </c>
      <c r="O5664">
        <v>9183</v>
      </c>
      <c r="P5664">
        <v>729</v>
      </c>
      <c r="Q5664">
        <v>6961</v>
      </c>
      <c r="R5664">
        <v>1598</v>
      </c>
      <c r="S5664">
        <v>2</v>
      </c>
      <c r="T5664">
        <v>2</v>
      </c>
      <c r="U5664" t="s">
        <v>109</v>
      </c>
      <c r="V5664">
        <v>11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 t="s">
        <v>128</v>
      </c>
      <c r="AD5664">
        <v>2433961</v>
      </c>
      <c r="AE5664" t="s">
        <v>65</v>
      </c>
      <c r="AG5664">
        <v>0</v>
      </c>
      <c r="AH5664">
        <v>0</v>
      </c>
      <c r="AK5664" t="s">
        <v>123</v>
      </c>
      <c r="AL5664">
        <v>16</v>
      </c>
      <c r="AM5664" t="s">
        <v>68</v>
      </c>
      <c r="AN5664">
        <v>1</v>
      </c>
      <c r="AR5664" t="s">
        <v>76</v>
      </c>
      <c r="AS5664" t="s">
        <v>129</v>
      </c>
      <c r="AT5664">
        <v>-172</v>
      </c>
      <c r="AU5664" t="s">
        <v>76</v>
      </c>
      <c r="AV5664" t="s">
        <v>79</v>
      </c>
      <c r="AX5664" t="s">
        <v>81</v>
      </c>
      <c r="AY5664" t="s">
        <v>76</v>
      </c>
      <c r="AZ5664" t="s">
        <v>76</v>
      </c>
      <c r="BA5664" t="s">
        <v>76</v>
      </c>
      <c r="BB5664" t="s">
        <v>121</v>
      </c>
      <c r="BC5664">
        <v>-1</v>
      </c>
      <c r="BD5664" t="s">
        <v>76</v>
      </c>
      <c r="BF5664" t="s">
        <v>76</v>
      </c>
      <c r="BG5664" t="s">
        <v>82</v>
      </c>
    </row>
    <row r="5665" spans="1:65" x14ac:dyDescent="0.3">
      <c r="A5665">
        <v>148387</v>
      </c>
      <c r="B5665">
        <v>0</v>
      </c>
      <c r="C5665" t="s">
        <v>65</v>
      </c>
      <c r="D5665" t="s">
        <v>88</v>
      </c>
      <c r="E5665" t="s">
        <v>68</v>
      </c>
      <c r="F5665" t="s">
        <v>68</v>
      </c>
      <c r="G5665">
        <v>0</v>
      </c>
      <c r="H5665">
        <v>315000</v>
      </c>
      <c r="I5665">
        <v>1006920</v>
      </c>
      <c r="J5665" t="s">
        <v>89</v>
      </c>
      <c r="K5665" t="s">
        <v>70</v>
      </c>
      <c r="L5665" t="s">
        <v>91</v>
      </c>
      <c r="M5665" t="s">
        <v>72</v>
      </c>
      <c r="N5665">
        <v>1.8029E-2</v>
      </c>
      <c r="O5665">
        <v>21926</v>
      </c>
      <c r="P5665">
        <v>5950</v>
      </c>
      <c r="Q5665">
        <v>7206</v>
      </c>
      <c r="R5665">
        <v>4984</v>
      </c>
      <c r="S5665">
        <v>3</v>
      </c>
      <c r="T5665">
        <v>3</v>
      </c>
      <c r="U5665" t="s">
        <v>109</v>
      </c>
      <c r="V5665">
        <v>9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 t="s">
        <v>92</v>
      </c>
      <c r="AD5665">
        <v>2117345</v>
      </c>
      <c r="AE5665" t="s">
        <v>93</v>
      </c>
      <c r="AF5665">
        <v>10530.945</v>
      </c>
      <c r="AG5665">
        <v>117000</v>
      </c>
      <c r="AH5665">
        <v>93600</v>
      </c>
      <c r="AI5665">
        <v>23400</v>
      </c>
      <c r="AJ5665">
        <v>117000</v>
      </c>
      <c r="AK5665" t="s">
        <v>123</v>
      </c>
      <c r="AL5665">
        <v>11</v>
      </c>
      <c r="AM5665" t="s">
        <v>68</v>
      </c>
      <c r="AN5665">
        <v>1</v>
      </c>
      <c r="AO5665">
        <v>0.217818182</v>
      </c>
      <c r="AR5665" t="s">
        <v>79</v>
      </c>
      <c r="AS5665" t="s">
        <v>77</v>
      </c>
      <c r="AT5665">
        <v>-305</v>
      </c>
      <c r="AU5665" t="s">
        <v>78</v>
      </c>
      <c r="AV5665" t="s">
        <v>79</v>
      </c>
      <c r="AX5665" t="s">
        <v>161</v>
      </c>
      <c r="AY5665" t="s">
        <v>103</v>
      </c>
      <c r="AZ5665" t="s">
        <v>96</v>
      </c>
      <c r="BA5665" t="s">
        <v>76</v>
      </c>
      <c r="BB5665" t="s">
        <v>104</v>
      </c>
      <c r="BC5665">
        <v>2417</v>
      </c>
      <c r="BD5665" t="s">
        <v>85</v>
      </c>
      <c r="BE5665">
        <v>10</v>
      </c>
      <c r="BF5665" t="s">
        <v>112</v>
      </c>
      <c r="BG5665" t="s">
        <v>151</v>
      </c>
      <c r="BH5665">
        <v>365243</v>
      </c>
      <c r="BI5665">
        <v>-274</v>
      </c>
      <c r="BJ5665">
        <v>-4</v>
      </c>
      <c r="BK5665">
        <v>-154</v>
      </c>
      <c r="BL5665">
        <v>-152</v>
      </c>
      <c r="BM5665">
        <v>0</v>
      </c>
    </row>
    <row r="5666" spans="1:65" x14ac:dyDescent="0.3">
      <c r="A5666">
        <v>148389</v>
      </c>
      <c r="B5666">
        <v>0</v>
      </c>
      <c r="C5666" t="s">
        <v>99</v>
      </c>
      <c r="D5666" t="s">
        <v>88</v>
      </c>
      <c r="E5666" t="s">
        <v>67</v>
      </c>
      <c r="F5666" t="s">
        <v>67</v>
      </c>
      <c r="G5666">
        <v>1</v>
      </c>
      <c r="H5666">
        <v>112500</v>
      </c>
      <c r="I5666">
        <v>337500</v>
      </c>
      <c r="J5666" t="s">
        <v>69</v>
      </c>
      <c r="K5666" t="s">
        <v>70</v>
      </c>
      <c r="L5666" t="s">
        <v>140</v>
      </c>
      <c r="M5666" t="s">
        <v>169</v>
      </c>
      <c r="N5666">
        <v>3.2561E-2</v>
      </c>
      <c r="O5666">
        <v>19976</v>
      </c>
      <c r="P5666">
        <v>3777</v>
      </c>
      <c r="Q5666">
        <v>7104</v>
      </c>
      <c r="R5666">
        <v>2673</v>
      </c>
      <c r="S5666">
        <v>1</v>
      </c>
      <c r="T5666">
        <v>1</v>
      </c>
      <c r="U5666" t="s">
        <v>120</v>
      </c>
      <c r="V5666">
        <v>15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 t="s">
        <v>92</v>
      </c>
      <c r="AD5666">
        <v>1364654</v>
      </c>
      <c r="AE5666" t="s">
        <v>93</v>
      </c>
      <c r="AF5666">
        <v>4492.665</v>
      </c>
      <c r="AG5666">
        <v>48528</v>
      </c>
      <c r="AH5666">
        <v>38497.5</v>
      </c>
      <c r="AI5666">
        <v>13500</v>
      </c>
      <c r="AJ5666">
        <v>48528</v>
      </c>
      <c r="AK5666" t="s">
        <v>125</v>
      </c>
      <c r="AL5666">
        <v>12</v>
      </c>
      <c r="AM5666" t="s">
        <v>68</v>
      </c>
      <c r="AN5666">
        <v>1</v>
      </c>
      <c r="AO5666">
        <v>0.28275834900000002</v>
      </c>
      <c r="AR5666" t="s">
        <v>79</v>
      </c>
      <c r="AS5666" t="s">
        <v>77</v>
      </c>
      <c r="AT5666">
        <v>-2647</v>
      </c>
      <c r="AU5666" t="s">
        <v>76</v>
      </c>
      <c r="AV5666" t="s">
        <v>79</v>
      </c>
      <c r="AW5666" t="s">
        <v>171</v>
      </c>
      <c r="AX5666" t="s">
        <v>102</v>
      </c>
      <c r="AY5666" t="s">
        <v>124</v>
      </c>
      <c r="AZ5666" t="s">
        <v>96</v>
      </c>
      <c r="BA5666" t="s">
        <v>76</v>
      </c>
      <c r="BB5666" t="s">
        <v>104</v>
      </c>
      <c r="BC5666">
        <v>113</v>
      </c>
      <c r="BD5666" t="s">
        <v>105</v>
      </c>
      <c r="BE5666">
        <v>12</v>
      </c>
      <c r="BF5666" t="s">
        <v>112</v>
      </c>
      <c r="BG5666" t="s">
        <v>106</v>
      </c>
      <c r="BH5666">
        <v>365243</v>
      </c>
      <c r="BI5666">
        <v>-2616</v>
      </c>
      <c r="BJ5666">
        <v>-2286</v>
      </c>
      <c r="BK5666">
        <v>-2286</v>
      </c>
      <c r="BL5666">
        <v>-2278</v>
      </c>
      <c r="BM5666">
        <v>1</v>
      </c>
    </row>
    <row r="5667" spans="1:65" x14ac:dyDescent="0.3">
      <c r="A5667">
        <v>148401</v>
      </c>
      <c r="B5667">
        <v>0</v>
      </c>
      <c r="C5667" t="s">
        <v>65</v>
      </c>
      <c r="D5667" t="s">
        <v>88</v>
      </c>
      <c r="E5667" t="s">
        <v>67</v>
      </c>
      <c r="F5667" t="s">
        <v>68</v>
      </c>
      <c r="G5667">
        <v>0</v>
      </c>
      <c r="H5667">
        <v>225000</v>
      </c>
      <c r="I5667">
        <v>417024</v>
      </c>
      <c r="J5667" t="s">
        <v>113</v>
      </c>
      <c r="K5667" t="s">
        <v>70</v>
      </c>
      <c r="L5667" t="s">
        <v>91</v>
      </c>
      <c r="M5667" t="s">
        <v>72</v>
      </c>
      <c r="N5667">
        <v>1.0500000000000001E-2</v>
      </c>
      <c r="O5667">
        <v>23066</v>
      </c>
      <c r="P5667">
        <v>365243</v>
      </c>
      <c r="Q5667">
        <v>230</v>
      </c>
      <c r="R5667">
        <v>4453</v>
      </c>
      <c r="S5667">
        <v>3</v>
      </c>
      <c r="T5667">
        <v>3</v>
      </c>
      <c r="U5667" t="s">
        <v>125</v>
      </c>
      <c r="V5667">
        <v>13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 t="s">
        <v>76</v>
      </c>
      <c r="AD5667">
        <v>1900282</v>
      </c>
      <c r="AE5667" t="s">
        <v>99</v>
      </c>
      <c r="AF5667">
        <v>10125</v>
      </c>
      <c r="AG5667">
        <v>202500</v>
      </c>
      <c r="AH5667">
        <v>202500</v>
      </c>
      <c r="AJ5667">
        <v>202500</v>
      </c>
      <c r="AK5667" t="s">
        <v>73</v>
      </c>
      <c r="AL5667">
        <v>15</v>
      </c>
      <c r="AM5667" t="s">
        <v>68</v>
      </c>
      <c r="AN5667">
        <v>1</v>
      </c>
      <c r="AR5667" t="s">
        <v>79</v>
      </c>
      <c r="AS5667" t="s">
        <v>77</v>
      </c>
      <c r="AT5667">
        <v>-117</v>
      </c>
      <c r="AU5667" t="s">
        <v>76</v>
      </c>
      <c r="AV5667" t="s">
        <v>79</v>
      </c>
      <c r="AW5667" t="s">
        <v>110</v>
      </c>
      <c r="AX5667" t="s">
        <v>81</v>
      </c>
      <c r="AY5667" t="s">
        <v>76</v>
      </c>
      <c r="AZ5667" t="s">
        <v>131</v>
      </c>
      <c r="BA5667" t="s">
        <v>116</v>
      </c>
      <c r="BB5667" t="s">
        <v>104</v>
      </c>
      <c r="BC5667">
        <v>1552</v>
      </c>
      <c r="BD5667" t="s">
        <v>85</v>
      </c>
      <c r="BE5667">
        <v>0</v>
      </c>
      <c r="BF5667" t="s">
        <v>76</v>
      </c>
      <c r="BG5667" t="s">
        <v>160</v>
      </c>
      <c r="BH5667">
        <v>365243</v>
      </c>
      <c r="BI5667">
        <v>365243</v>
      </c>
      <c r="BJ5667">
        <v>365243</v>
      </c>
      <c r="BK5667">
        <v>365243</v>
      </c>
      <c r="BL5667">
        <v>365243</v>
      </c>
      <c r="BM5667">
        <v>0</v>
      </c>
    </row>
    <row r="5668" spans="1:65" x14ac:dyDescent="0.3">
      <c r="A5668">
        <v>148411</v>
      </c>
      <c r="B5668">
        <v>0</v>
      </c>
      <c r="C5668" t="s">
        <v>65</v>
      </c>
      <c r="D5668" t="s">
        <v>66</v>
      </c>
      <c r="E5668" t="s">
        <v>68</v>
      </c>
      <c r="F5668" t="s">
        <v>68</v>
      </c>
      <c r="G5668">
        <v>1</v>
      </c>
      <c r="H5668">
        <v>135000</v>
      </c>
      <c r="I5668">
        <v>254700</v>
      </c>
      <c r="J5668" t="s">
        <v>89</v>
      </c>
      <c r="K5668" t="s">
        <v>70</v>
      </c>
      <c r="L5668" t="s">
        <v>91</v>
      </c>
      <c r="M5668" t="s">
        <v>72</v>
      </c>
      <c r="N5668">
        <v>2.5163999999999999E-2</v>
      </c>
      <c r="O5668">
        <v>10040</v>
      </c>
      <c r="P5668">
        <v>221</v>
      </c>
      <c r="Q5668">
        <v>1036</v>
      </c>
      <c r="R5668">
        <v>2696</v>
      </c>
      <c r="S5668">
        <v>2</v>
      </c>
      <c r="T5668">
        <v>2</v>
      </c>
      <c r="U5668" t="s">
        <v>120</v>
      </c>
      <c r="V5668">
        <v>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200</v>
      </c>
      <c r="AD5668">
        <v>2301300</v>
      </c>
      <c r="AE5668" t="s">
        <v>93</v>
      </c>
      <c r="AF5668">
        <v>12816.495000000001</v>
      </c>
      <c r="AG5668">
        <v>126918</v>
      </c>
      <c r="AH5668">
        <v>126283.5</v>
      </c>
      <c r="AI5668">
        <v>12694.5</v>
      </c>
      <c r="AJ5668">
        <v>126918</v>
      </c>
      <c r="AK5668" t="s">
        <v>125</v>
      </c>
      <c r="AL5668">
        <v>11</v>
      </c>
      <c r="AM5668" t="s">
        <v>68</v>
      </c>
      <c r="AN5668">
        <v>1</v>
      </c>
      <c r="AO5668">
        <v>9.9479519000000002E-2</v>
      </c>
      <c r="AR5668" t="s">
        <v>79</v>
      </c>
      <c r="AS5668" t="s">
        <v>77</v>
      </c>
      <c r="AT5668">
        <v>-652</v>
      </c>
      <c r="AU5668" t="s">
        <v>78</v>
      </c>
      <c r="AV5668" t="s">
        <v>79</v>
      </c>
      <c r="AW5668" t="s">
        <v>110</v>
      </c>
      <c r="AX5668" t="s">
        <v>161</v>
      </c>
      <c r="AY5668" t="s">
        <v>124</v>
      </c>
      <c r="AZ5668" t="s">
        <v>96</v>
      </c>
      <c r="BA5668" t="s">
        <v>76</v>
      </c>
      <c r="BB5668" t="s">
        <v>104</v>
      </c>
      <c r="BC5668">
        <v>25</v>
      </c>
      <c r="BD5668" t="s">
        <v>105</v>
      </c>
      <c r="BE5668">
        <v>12</v>
      </c>
      <c r="BF5668" t="s">
        <v>147</v>
      </c>
      <c r="BG5668" t="s">
        <v>106</v>
      </c>
      <c r="BH5668">
        <v>365243</v>
      </c>
      <c r="BI5668">
        <v>-621</v>
      </c>
      <c r="BJ5668">
        <v>-291</v>
      </c>
      <c r="BK5668">
        <v>-291</v>
      </c>
      <c r="BL5668">
        <v>-283</v>
      </c>
      <c r="BM5668">
        <v>0</v>
      </c>
    </row>
    <row r="5669" spans="1:65" x14ac:dyDescent="0.3">
      <c r="A5669">
        <v>148425</v>
      </c>
      <c r="B5669">
        <v>0</v>
      </c>
      <c r="C5669" t="s">
        <v>65</v>
      </c>
      <c r="D5669" t="s">
        <v>88</v>
      </c>
      <c r="E5669" t="s">
        <v>67</v>
      </c>
      <c r="F5669" t="s">
        <v>67</v>
      </c>
      <c r="G5669">
        <v>1</v>
      </c>
      <c r="H5669">
        <v>135000</v>
      </c>
      <c r="I5669">
        <v>1467612</v>
      </c>
      <c r="J5669" t="s">
        <v>69</v>
      </c>
      <c r="K5669" t="s">
        <v>70</v>
      </c>
      <c r="L5669" t="s">
        <v>91</v>
      </c>
      <c r="M5669" t="s">
        <v>72</v>
      </c>
      <c r="N5669">
        <v>2.0712999999999999E-2</v>
      </c>
      <c r="O5669">
        <v>13478</v>
      </c>
      <c r="P5669">
        <v>4174</v>
      </c>
      <c r="Q5669">
        <v>7287</v>
      </c>
      <c r="R5669">
        <v>4036</v>
      </c>
      <c r="S5669">
        <v>3</v>
      </c>
      <c r="T5669">
        <v>2</v>
      </c>
      <c r="U5669" t="s">
        <v>125</v>
      </c>
      <c r="V5669">
        <v>11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 t="s">
        <v>92</v>
      </c>
      <c r="AD5669">
        <v>1436917</v>
      </c>
      <c r="AE5669" t="s">
        <v>93</v>
      </c>
      <c r="AF5669">
        <v>10432.89</v>
      </c>
      <c r="AG5669">
        <v>85140</v>
      </c>
      <c r="AH5669">
        <v>93568.5</v>
      </c>
      <c r="AI5669">
        <v>0</v>
      </c>
      <c r="AJ5669">
        <v>85140</v>
      </c>
      <c r="AK5669" t="s">
        <v>123</v>
      </c>
      <c r="AL5669">
        <v>12</v>
      </c>
      <c r="AM5669" t="s">
        <v>68</v>
      </c>
      <c r="AN5669">
        <v>1</v>
      </c>
      <c r="AO5669">
        <v>0</v>
      </c>
      <c r="AR5669" t="s">
        <v>79</v>
      </c>
      <c r="AS5669" t="s">
        <v>77</v>
      </c>
      <c r="AT5669">
        <v>-1576</v>
      </c>
      <c r="AU5669" t="s">
        <v>78</v>
      </c>
      <c r="AV5669" t="s">
        <v>79</v>
      </c>
      <c r="AW5669" t="s">
        <v>101</v>
      </c>
      <c r="AX5669" t="s">
        <v>102</v>
      </c>
      <c r="AY5669" t="s">
        <v>157</v>
      </c>
      <c r="AZ5669" t="s">
        <v>96</v>
      </c>
      <c r="BA5669" t="s">
        <v>76</v>
      </c>
      <c r="BB5669" t="s">
        <v>138</v>
      </c>
      <c r="BC5669">
        <v>2175</v>
      </c>
      <c r="BD5669" t="s">
        <v>157</v>
      </c>
      <c r="BE5669">
        <v>12</v>
      </c>
      <c r="BF5669" t="s">
        <v>86</v>
      </c>
      <c r="BG5669" t="s">
        <v>158</v>
      </c>
      <c r="BH5669">
        <v>365243</v>
      </c>
      <c r="BI5669">
        <v>-1545</v>
      </c>
      <c r="BJ5669">
        <v>-1215</v>
      </c>
      <c r="BK5669">
        <v>-1215</v>
      </c>
      <c r="BL5669">
        <v>-1206</v>
      </c>
      <c r="BM5669">
        <v>0</v>
      </c>
    </row>
    <row r="5670" spans="1:65" x14ac:dyDescent="0.3">
      <c r="A5670">
        <v>148428</v>
      </c>
      <c r="B5670">
        <v>0</v>
      </c>
      <c r="C5670" t="s">
        <v>99</v>
      </c>
      <c r="D5670" t="s">
        <v>88</v>
      </c>
      <c r="E5670" t="s">
        <v>68</v>
      </c>
      <c r="F5670" t="s">
        <v>67</v>
      </c>
      <c r="G5670">
        <v>1</v>
      </c>
      <c r="H5670">
        <v>67500</v>
      </c>
      <c r="I5670">
        <v>202500</v>
      </c>
      <c r="J5670" t="s">
        <v>133</v>
      </c>
      <c r="K5670" t="s">
        <v>70</v>
      </c>
      <c r="L5670" t="s">
        <v>91</v>
      </c>
      <c r="M5670" t="s">
        <v>72</v>
      </c>
      <c r="N5670">
        <v>1.9101E-2</v>
      </c>
      <c r="O5670">
        <v>17781</v>
      </c>
      <c r="P5670">
        <v>8163</v>
      </c>
      <c r="Q5670">
        <v>6096</v>
      </c>
      <c r="R5670">
        <v>1326</v>
      </c>
      <c r="S5670">
        <v>2</v>
      </c>
      <c r="T5670">
        <v>2</v>
      </c>
      <c r="U5670" t="s">
        <v>125</v>
      </c>
      <c r="V5670">
        <v>11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 t="s">
        <v>137</v>
      </c>
      <c r="AD5670">
        <v>1944982</v>
      </c>
      <c r="AE5670" t="s">
        <v>93</v>
      </c>
      <c r="AF5670">
        <v>7509.5550000000003</v>
      </c>
      <c r="AG5670">
        <v>101241</v>
      </c>
      <c r="AH5670">
        <v>122625</v>
      </c>
      <c r="AI5670">
        <v>0</v>
      </c>
      <c r="AJ5670">
        <v>101241</v>
      </c>
      <c r="AK5670" t="s">
        <v>75</v>
      </c>
      <c r="AL5670">
        <v>15</v>
      </c>
      <c r="AM5670" t="s">
        <v>68</v>
      </c>
      <c r="AN5670">
        <v>1</v>
      </c>
      <c r="AO5670">
        <v>0</v>
      </c>
      <c r="AR5670" t="s">
        <v>79</v>
      </c>
      <c r="AS5670" t="s">
        <v>77</v>
      </c>
      <c r="AT5670">
        <v>-1017</v>
      </c>
      <c r="AU5670" t="s">
        <v>78</v>
      </c>
      <c r="AV5670" t="s">
        <v>79</v>
      </c>
      <c r="AW5670" t="s">
        <v>80</v>
      </c>
      <c r="AX5670" t="s">
        <v>81</v>
      </c>
      <c r="AY5670" t="s">
        <v>95</v>
      </c>
      <c r="AZ5670" t="s">
        <v>96</v>
      </c>
      <c r="BA5670" t="s">
        <v>76</v>
      </c>
      <c r="BB5670" t="s">
        <v>104</v>
      </c>
      <c r="BC5670">
        <v>1329</v>
      </c>
      <c r="BD5670" t="s">
        <v>85</v>
      </c>
      <c r="BE5670">
        <v>24</v>
      </c>
      <c r="BF5670" t="s">
        <v>147</v>
      </c>
      <c r="BG5670" t="s">
        <v>151</v>
      </c>
      <c r="BH5670">
        <v>365243</v>
      </c>
      <c r="BI5670">
        <v>-986</v>
      </c>
      <c r="BJ5670">
        <v>-296</v>
      </c>
      <c r="BK5670">
        <v>-296</v>
      </c>
      <c r="BL5670">
        <v>-289</v>
      </c>
      <c r="BM5670">
        <v>0</v>
      </c>
    </row>
    <row r="5671" spans="1:65" x14ac:dyDescent="0.3">
      <c r="A5671">
        <v>148429</v>
      </c>
      <c r="B5671">
        <v>0</v>
      </c>
      <c r="C5671" t="s">
        <v>65</v>
      </c>
      <c r="D5671" t="s">
        <v>66</v>
      </c>
      <c r="E5671" t="s">
        <v>67</v>
      </c>
      <c r="F5671" t="s">
        <v>68</v>
      </c>
      <c r="G5671">
        <v>0</v>
      </c>
      <c r="H5671">
        <v>202500</v>
      </c>
      <c r="I5671">
        <v>1354500</v>
      </c>
      <c r="J5671" t="s">
        <v>69</v>
      </c>
      <c r="K5671" t="s">
        <v>70</v>
      </c>
      <c r="L5671" t="s">
        <v>91</v>
      </c>
      <c r="M5671" t="s">
        <v>72</v>
      </c>
      <c r="N5671">
        <v>7.2508000000000003E-2</v>
      </c>
      <c r="O5671">
        <v>18094</v>
      </c>
      <c r="P5671">
        <v>5287</v>
      </c>
      <c r="Q5671">
        <v>6871</v>
      </c>
      <c r="R5671">
        <v>1646</v>
      </c>
      <c r="S5671">
        <v>1</v>
      </c>
      <c r="T5671">
        <v>1</v>
      </c>
      <c r="U5671" t="s">
        <v>94</v>
      </c>
      <c r="V5671">
        <v>13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 t="s">
        <v>173</v>
      </c>
      <c r="AD5671">
        <v>1520383</v>
      </c>
      <c r="AE5671" t="s">
        <v>93</v>
      </c>
      <c r="AF5671">
        <v>15754.68</v>
      </c>
      <c r="AG5671">
        <v>81531</v>
      </c>
      <c r="AH5671">
        <v>77251.5</v>
      </c>
      <c r="AI5671">
        <v>8154</v>
      </c>
      <c r="AJ5671">
        <v>81531</v>
      </c>
      <c r="AK5671" t="s">
        <v>120</v>
      </c>
      <c r="AL5671">
        <v>11</v>
      </c>
      <c r="AM5671" t="s">
        <v>68</v>
      </c>
      <c r="AN5671">
        <v>1</v>
      </c>
      <c r="AO5671">
        <v>0.10397980499999999</v>
      </c>
      <c r="AR5671" t="s">
        <v>79</v>
      </c>
      <c r="AS5671" t="s">
        <v>77</v>
      </c>
      <c r="AT5671">
        <v>-626</v>
      </c>
      <c r="AU5671" t="s">
        <v>78</v>
      </c>
      <c r="AV5671" t="s">
        <v>79</v>
      </c>
      <c r="AX5671" t="s">
        <v>102</v>
      </c>
      <c r="AY5671" t="s">
        <v>111</v>
      </c>
      <c r="AZ5671" t="s">
        <v>96</v>
      </c>
      <c r="BA5671" t="s">
        <v>76</v>
      </c>
      <c r="BB5671" t="s">
        <v>104</v>
      </c>
      <c r="BC5671">
        <v>12</v>
      </c>
      <c r="BD5671" t="s">
        <v>85</v>
      </c>
      <c r="BE5671">
        <v>6</v>
      </c>
      <c r="BF5671" t="s">
        <v>86</v>
      </c>
      <c r="BG5671" t="s">
        <v>151</v>
      </c>
      <c r="BH5671">
        <v>365243</v>
      </c>
      <c r="BI5671">
        <v>-595</v>
      </c>
      <c r="BJ5671">
        <v>-445</v>
      </c>
      <c r="BK5671">
        <v>-475</v>
      </c>
      <c r="BL5671">
        <v>-468</v>
      </c>
      <c r="BM5671">
        <v>0</v>
      </c>
    </row>
    <row r="5672" spans="1:65" x14ac:dyDescent="0.3">
      <c r="A5672">
        <v>148434</v>
      </c>
      <c r="B5672">
        <v>0</v>
      </c>
      <c r="C5672" t="s">
        <v>99</v>
      </c>
      <c r="D5672" t="s">
        <v>88</v>
      </c>
      <c r="E5672" t="s">
        <v>67</v>
      </c>
      <c r="F5672" t="s">
        <v>68</v>
      </c>
      <c r="G5672">
        <v>2</v>
      </c>
      <c r="H5672">
        <v>76500</v>
      </c>
      <c r="I5672">
        <v>180000</v>
      </c>
      <c r="J5672" t="s">
        <v>69</v>
      </c>
      <c r="K5672" t="s">
        <v>90</v>
      </c>
      <c r="L5672" t="s">
        <v>91</v>
      </c>
      <c r="M5672" t="s">
        <v>72</v>
      </c>
      <c r="N5672">
        <v>1.0966E-2</v>
      </c>
      <c r="O5672">
        <v>10316</v>
      </c>
      <c r="P5672">
        <v>280</v>
      </c>
      <c r="Q5672">
        <v>1662</v>
      </c>
      <c r="R5672">
        <v>1927</v>
      </c>
      <c r="S5672">
        <v>2</v>
      </c>
      <c r="T5672">
        <v>2</v>
      </c>
      <c r="U5672" t="s">
        <v>109</v>
      </c>
      <c r="V5672">
        <v>12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 t="s">
        <v>159</v>
      </c>
      <c r="AD5672">
        <v>2425672</v>
      </c>
      <c r="AE5672" t="s">
        <v>93</v>
      </c>
      <c r="AF5672">
        <v>1474.335</v>
      </c>
      <c r="AG5672">
        <v>21388.5</v>
      </c>
      <c r="AH5672">
        <v>22104</v>
      </c>
      <c r="AI5672">
        <v>2142</v>
      </c>
      <c r="AJ5672">
        <v>21388.5</v>
      </c>
      <c r="AK5672" t="s">
        <v>120</v>
      </c>
      <c r="AL5672">
        <v>18</v>
      </c>
      <c r="AM5672" t="s">
        <v>68</v>
      </c>
      <c r="AN5672">
        <v>1</v>
      </c>
      <c r="AO5672">
        <v>9.6215157999999995E-2</v>
      </c>
      <c r="AR5672" t="s">
        <v>79</v>
      </c>
      <c r="AS5672" t="s">
        <v>77</v>
      </c>
      <c r="AT5672">
        <v>-1241</v>
      </c>
      <c r="AU5672" t="s">
        <v>78</v>
      </c>
      <c r="AV5672" t="s">
        <v>79</v>
      </c>
      <c r="AW5672" t="s">
        <v>101</v>
      </c>
      <c r="AX5672" t="s">
        <v>102</v>
      </c>
      <c r="AY5672" t="s">
        <v>95</v>
      </c>
      <c r="AZ5672" t="s">
        <v>96</v>
      </c>
      <c r="BA5672" t="s">
        <v>76</v>
      </c>
      <c r="BB5672" t="s">
        <v>84</v>
      </c>
      <c r="BC5672">
        <v>145</v>
      </c>
      <c r="BD5672" t="s">
        <v>85</v>
      </c>
      <c r="BE5672">
        <v>18</v>
      </c>
      <c r="BF5672" t="s">
        <v>112</v>
      </c>
      <c r="BG5672" t="s">
        <v>151</v>
      </c>
      <c r="BH5672">
        <v>365243</v>
      </c>
      <c r="BI5672">
        <v>-1210</v>
      </c>
      <c r="BJ5672">
        <v>-700</v>
      </c>
      <c r="BK5672">
        <v>-760</v>
      </c>
      <c r="BL5672">
        <v>-754</v>
      </c>
      <c r="BM5672">
        <v>0</v>
      </c>
    </row>
    <row r="5673" spans="1:65" x14ac:dyDescent="0.3">
      <c r="A5673">
        <v>148441</v>
      </c>
      <c r="B5673">
        <v>1</v>
      </c>
      <c r="C5673" t="s">
        <v>65</v>
      </c>
      <c r="D5673" t="s">
        <v>88</v>
      </c>
      <c r="E5673" t="s">
        <v>67</v>
      </c>
      <c r="F5673" t="s">
        <v>68</v>
      </c>
      <c r="G5673">
        <v>0</v>
      </c>
      <c r="H5673">
        <v>121500</v>
      </c>
      <c r="I5673">
        <v>314055</v>
      </c>
      <c r="J5673" t="s">
        <v>113</v>
      </c>
      <c r="K5673" t="s">
        <v>70</v>
      </c>
      <c r="L5673" t="s">
        <v>139</v>
      </c>
      <c r="M5673" t="s">
        <v>72</v>
      </c>
      <c r="N5673">
        <v>3.5791999999999997E-2</v>
      </c>
      <c r="O5673">
        <v>21639</v>
      </c>
      <c r="P5673">
        <v>365243</v>
      </c>
      <c r="Q5673">
        <v>13574</v>
      </c>
      <c r="R5673">
        <v>4998</v>
      </c>
      <c r="S5673">
        <v>2</v>
      </c>
      <c r="T5673">
        <v>2</v>
      </c>
      <c r="U5673" t="s">
        <v>125</v>
      </c>
      <c r="V5673">
        <v>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 t="s">
        <v>76</v>
      </c>
      <c r="AD5673">
        <v>2295667</v>
      </c>
      <c r="AE5673" t="s">
        <v>65</v>
      </c>
      <c r="AG5673">
        <v>0</v>
      </c>
      <c r="AH5673">
        <v>0</v>
      </c>
      <c r="AK5673" t="s">
        <v>94</v>
      </c>
      <c r="AL5673">
        <v>13</v>
      </c>
      <c r="AM5673" t="s">
        <v>68</v>
      </c>
      <c r="AN5673">
        <v>1</v>
      </c>
      <c r="AR5673" t="s">
        <v>76</v>
      </c>
      <c r="AS5673" t="s">
        <v>129</v>
      </c>
      <c r="AT5673">
        <v>-374</v>
      </c>
      <c r="AU5673" t="s">
        <v>76</v>
      </c>
      <c r="AV5673" t="s">
        <v>79</v>
      </c>
      <c r="AX5673" t="s">
        <v>161</v>
      </c>
      <c r="AY5673" t="s">
        <v>76</v>
      </c>
      <c r="AZ5673" t="s">
        <v>76</v>
      </c>
      <c r="BA5673" t="s">
        <v>76</v>
      </c>
      <c r="BB5673" t="s">
        <v>121</v>
      </c>
      <c r="BC5673">
        <v>-1</v>
      </c>
      <c r="BD5673" t="s">
        <v>76</v>
      </c>
      <c r="BF5673" t="s">
        <v>76</v>
      </c>
      <c r="BG5673" t="s">
        <v>82</v>
      </c>
    </row>
    <row r="5674" spans="1:65" x14ac:dyDescent="0.3">
      <c r="A5674">
        <v>148441</v>
      </c>
      <c r="B5674">
        <v>1</v>
      </c>
      <c r="C5674" t="s">
        <v>65</v>
      </c>
      <c r="D5674" t="s">
        <v>88</v>
      </c>
      <c r="E5674" t="s">
        <v>67</v>
      </c>
      <c r="F5674" t="s">
        <v>68</v>
      </c>
      <c r="G5674">
        <v>0</v>
      </c>
      <c r="H5674">
        <v>121500</v>
      </c>
      <c r="I5674">
        <v>314055</v>
      </c>
      <c r="J5674" t="s">
        <v>113</v>
      </c>
      <c r="K5674" t="s">
        <v>70</v>
      </c>
      <c r="L5674" t="s">
        <v>139</v>
      </c>
      <c r="M5674" t="s">
        <v>72</v>
      </c>
      <c r="N5674">
        <v>3.5791999999999997E-2</v>
      </c>
      <c r="O5674">
        <v>21639</v>
      </c>
      <c r="P5674">
        <v>365243</v>
      </c>
      <c r="Q5674">
        <v>13574</v>
      </c>
      <c r="R5674">
        <v>4998</v>
      </c>
      <c r="S5674">
        <v>2</v>
      </c>
      <c r="T5674">
        <v>2</v>
      </c>
      <c r="U5674" t="s">
        <v>125</v>
      </c>
      <c r="V5674">
        <v>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 t="s">
        <v>76</v>
      </c>
      <c r="AD5674">
        <v>2426092</v>
      </c>
      <c r="AE5674" t="s">
        <v>93</v>
      </c>
      <c r="AF5674">
        <v>10302.84</v>
      </c>
      <c r="AG5674">
        <v>96187.5</v>
      </c>
      <c r="AH5674">
        <v>100417.5</v>
      </c>
      <c r="AI5674">
        <v>4815</v>
      </c>
      <c r="AJ5674">
        <v>96187.5</v>
      </c>
      <c r="AK5674" t="s">
        <v>73</v>
      </c>
      <c r="AL5674">
        <v>15</v>
      </c>
      <c r="AM5674" t="s">
        <v>68</v>
      </c>
      <c r="AN5674">
        <v>1</v>
      </c>
      <c r="AO5674">
        <v>4.9832254999999999E-2</v>
      </c>
      <c r="AR5674" t="s">
        <v>79</v>
      </c>
      <c r="AS5674" t="s">
        <v>77</v>
      </c>
      <c r="AT5674">
        <v>-1517</v>
      </c>
      <c r="AU5674" t="s">
        <v>78</v>
      </c>
      <c r="AV5674" t="s">
        <v>79</v>
      </c>
      <c r="AW5674" t="s">
        <v>101</v>
      </c>
      <c r="AX5674" t="s">
        <v>102</v>
      </c>
      <c r="AY5674" t="s">
        <v>157</v>
      </c>
      <c r="AZ5674" t="s">
        <v>96</v>
      </c>
      <c r="BA5674" t="s">
        <v>76</v>
      </c>
      <c r="BB5674" t="s">
        <v>138</v>
      </c>
      <c r="BC5674">
        <v>355</v>
      </c>
      <c r="BD5674" t="s">
        <v>157</v>
      </c>
      <c r="BE5674">
        <v>12</v>
      </c>
      <c r="BF5674" t="s">
        <v>147</v>
      </c>
      <c r="BG5674" t="s">
        <v>158</v>
      </c>
      <c r="BH5674">
        <v>365243</v>
      </c>
      <c r="BI5674">
        <v>-1486</v>
      </c>
      <c r="BJ5674">
        <v>-1156</v>
      </c>
      <c r="BK5674">
        <v>-1156</v>
      </c>
      <c r="BL5674">
        <v>-1149</v>
      </c>
      <c r="BM5674">
        <v>0</v>
      </c>
    </row>
    <row r="5675" spans="1:65" x14ac:dyDescent="0.3">
      <c r="A5675">
        <v>148447</v>
      </c>
      <c r="B5675">
        <v>0</v>
      </c>
      <c r="C5675" t="s">
        <v>99</v>
      </c>
      <c r="D5675" t="s">
        <v>88</v>
      </c>
      <c r="E5675" t="s">
        <v>68</v>
      </c>
      <c r="F5675" t="s">
        <v>67</v>
      </c>
      <c r="G5675">
        <v>2</v>
      </c>
      <c r="H5675">
        <v>270000</v>
      </c>
      <c r="I5675">
        <v>270000</v>
      </c>
      <c r="J5675" t="s">
        <v>89</v>
      </c>
      <c r="K5675" t="s">
        <v>70</v>
      </c>
      <c r="L5675" t="s">
        <v>91</v>
      </c>
      <c r="M5675" t="s">
        <v>72</v>
      </c>
      <c r="N5675">
        <v>2.6391999999999999E-2</v>
      </c>
      <c r="O5675">
        <v>11246</v>
      </c>
      <c r="P5675">
        <v>1222</v>
      </c>
      <c r="Q5675">
        <v>5249</v>
      </c>
      <c r="R5675">
        <v>3365</v>
      </c>
      <c r="S5675">
        <v>2</v>
      </c>
      <c r="T5675">
        <v>2</v>
      </c>
      <c r="U5675" t="s">
        <v>125</v>
      </c>
      <c r="V5675">
        <v>13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1</v>
      </c>
      <c r="AC5675" t="s">
        <v>176</v>
      </c>
      <c r="AD5675">
        <v>1651303</v>
      </c>
      <c r="AE5675" t="s">
        <v>65</v>
      </c>
      <c r="AF5675">
        <v>26063.415000000001</v>
      </c>
      <c r="AG5675">
        <v>450000</v>
      </c>
      <c r="AH5675">
        <v>533160</v>
      </c>
      <c r="AJ5675">
        <v>450000</v>
      </c>
      <c r="AK5675" t="s">
        <v>123</v>
      </c>
      <c r="AL5675">
        <v>17</v>
      </c>
      <c r="AM5675" t="s">
        <v>68</v>
      </c>
      <c r="AN5675">
        <v>1</v>
      </c>
      <c r="AR5675" t="s">
        <v>122</v>
      </c>
      <c r="AS5675" t="s">
        <v>114</v>
      </c>
      <c r="AT5675">
        <v>-624</v>
      </c>
      <c r="AU5675" t="s">
        <v>76</v>
      </c>
      <c r="AV5675" t="s">
        <v>165</v>
      </c>
      <c r="AX5675" t="s">
        <v>81</v>
      </c>
      <c r="AY5675" t="s">
        <v>76</v>
      </c>
      <c r="AZ5675" t="s">
        <v>82</v>
      </c>
      <c r="BA5675" t="s">
        <v>83</v>
      </c>
      <c r="BB5675" t="s">
        <v>121</v>
      </c>
      <c r="BC5675">
        <v>-1</v>
      </c>
      <c r="BD5675" t="s">
        <v>76</v>
      </c>
      <c r="BE5675">
        <v>48</v>
      </c>
      <c r="BF5675" t="s">
        <v>147</v>
      </c>
      <c r="BG5675" t="s">
        <v>196</v>
      </c>
    </row>
    <row r="5676" spans="1:65" x14ac:dyDescent="0.3">
      <c r="A5676">
        <v>148467</v>
      </c>
      <c r="B5676">
        <v>0</v>
      </c>
      <c r="C5676" t="s">
        <v>65</v>
      </c>
      <c r="D5676" t="s">
        <v>88</v>
      </c>
      <c r="E5676" t="s">
        <v>67</v>
      </c>
      <c r="F5676" t="s">
        <v>68</v>
      </c>
      <c r="G5676">
        <v>0</v>
      </c>
      <c r="H5676">
        <v>247500</v>
      </c>
      <c r="I5676">
        <v>445500</v>
      </c>
      <c r="J5676" t="s">
        <v>89</v>
      </c>
      <c r="K5676" t="s">
        <v>90</v>
      </c>
      <c r="L5676" t="s">
        <v>91</v>
      </c>
      <c r="M5676" t="s">
        <v>72</v>
      </c>
      <c r="N5676">
        <v>2.2800000000000001E-2</v>
      </c>
      <c r="O5676">
        <v>14881</v>
      </c>
      <c r="P5676">
        <v>3339</v>
      </c>
      <c r="Q5676">
        <v>1835</v>
      </c>
      <c r="R5676">
        <v>1846</v>
      </c>
      <c r="S5676">
        <v>2</v>
      </c>
      <c r="T5676">
        <v>2</v>
      </c>
      <c r="U5676" t="s">
        <v>120</v>
      </c>
      <c r="V5676">
        <v>11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 t="s">
        <v>92</v>
      </c>
      <c r="AD5676">
        <v>1077800</v>
      </c>
      <c r="AE5676" t="s">
        <v>93</v>
      </c>
      <c r="AF5676">
        <v>7539.84</v>
      </c>
      <c r="AG5676">
        <v>63000</v>
      </c>
      <c r="AH5676">
        <v>68544</v>
      </c>
      <c r="AI5676">
        <v>0</v>
      </c>
      <c r="AJ5676">
        <v>63000</v>
      </c>
      <c r="AK5676" t="s">
        <v>125</v>
      </c>
      <c r="AL5676">
        <v>10</v>
      </c>
      <c r="AM5676" t="s">
        <v>68</v>
      </c>
      <c r="AN5676">
        <v>1</v>
      </c>
      <c r="AO5676">
        <v>0</v>
      </c>
      <c r="AR5676" t="s">
        <v>79</v>
      </c>
      <c r="AS5676" t="s">
        <v>77</v>
      </c>
      <c r="AT5676">
        <v>-540</v>
      </c>
      <c r="AU5676" t="s">
        <v>78</v>
      </c>
      <c r="AV5676" t="s">
        <v>79</v>
      </c>
      <c r="AX5676" t="s">
        <v>161</v>
      </c>
      <c r="AY5676" t="s">
        <v>182</v>
      </c>
      <c r="AZ5676" t="s">
        <v>96</v>
      </c>
      <c r="BA5676" t="s">
        <v>76</v>
      </c>
      <c r="BB5676" t="s">
        <v>138</v>
      </c>
      <c r="BC5676">
        <v>55</v>
      </c>
      <c r="BD5676" t="s">
        <v>157</v>
      </c>
      <c r="BE5676">
        <v>10</v>
      </c>
      <c r="BF5676" t="s">
        <v>112</v>
      </c>
      <c r="BG5676" t="s">
        <v>158</v>
      </c>
      <c r="BH5676">
        <v>365243</v>
      </c>
      <c r="BI5676">
        <v>-509</v>
      </c>
      <c r="BJ5676">
        <v>-239</v>
      </c>
      <c r="BK5676">
        <v>-509</v>
      </c>
      <c r="BL5676">
        <v>-507</v>
      </c>
      <c r="BM5676">
        <v>0</v>
      </c>
    </row>
    <row r="5677" spans="1:65" x14ac:dyDescent="0.3">
      <c r="A5677">
        <v>148480</v>
      </c>
      <c r="B5677">
        <v>0</v>
      </c>
      <c r="C5677" t="s">
        <v>65</v>
      </c>
      <c r="D5677" t="s">
        <v>66</v>
      </c>
      <c r="E5677" t="s">
        <v>68</v>
      </c>
      <c r="F5677" t="s">
        <v>68</v>
      </c>
      <c r="G5677">
        <v>0</v>
      </c>
      <c r="H5677">
        <v>180000</v>
      </c>
      <c r="I5677">
        <v>770292</v>
      </c>
      <c r="J5677" t="s">
        <v>69</v>
      </c>
      <c r="K5677" t="s">
        <v>70</v>
      </c>
      <c r="L5677" t="s">
        <v>119</v>
      </c>
      <c r="M5677" t="s">
        <v>72</v>
      </c>
      <c r="N5677">
        <v>2.0712999999999999E-2</v>
      </c>
      <c r="O5677">
        <v>13918</v>
      </c>
      <c r="P5677">
        <v>1533</v>
      </c>
      <c r="Q5677">
        <v>131</v>
      </c>
      <c r="R5677">
        <v>1954</v>
      </c>
      <c r="S5677">
        <v>3</v>
      </c>
      <c r="T5677">
        <v>3</v>
      </c>
      <c r="U5677" t="s">
        <v>125</v>
      </c>
      <c r="V5677">
        <v>9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 t="s">
        <v>92</v>
      </c>
      <c r="AD5677">
        <v>2156350</v>
      </c>
      <c r="AE5677" t="s">
        <v>65</v>
      </c>
      <c r="AG5677">
        <v>0</v>
      </c>
      <c r="AH5677">
        <v>0</v>
      </c>
      <c r="AK5677" t="s">
        <v>73</v>
      </c>
      <c r="AL5677">
        <v>7</v>
      </c>
      <c r="AM5677" t="s">
        <v>68</v>
      </c>
      <c r="AN5677">
        <v>1</v>
      </c>
      <c r="AR5677" t="s">
        <v>76</v>
      </c>
      <c r="AS5677" t="s">
        <v>129</v>
      </c>
      <c r="AT5677">
        <v>-96</v>
      </c>
      <c r="AU5677" t="s">
        <v>76</v>
      </c>
      <c r="AV5677" t="s">
        <v>79</v>
      </c>
      <c r="AX5677" t="s">
        <v>81</v>
      </c>
      <c r="AY5677" t="s">
        <v>76</v>
      </c>
      <c r="AZ5677" t="s">
        <v>76</v>
      </c>
      <c r="BA5677" t="s">
        <v>76</v>
      </c>
      <c r="BB5677" t="s">
        <v>121</v>
      </c>
      <c r="BC5677">
        <v>-1</v>
      </c>
      <c r="BD5677" t="s">
        <v>76</v>
      </c>
      <c r="BF5677" t="s">
        <v>76</v>
      </c>
      <c r="BG5677" t="s">
        <v>82</v>
      </c>
    </row>
    <row r="5678" spans="1:65" x14ac:dyDescent="0.3">
      <c r="A5678">
        <v>148481</v>
      </c>
      <c r="B5678">
        <v>0</v>
      </c>
      <c r="C5678" t="s">
        <v>65</v>
      </c>
      <c r="D5678" t="s">
        <v>66</v>
      </c>
      <c r="E5678" t="s">
        <v>67</v>
      </c>
      <c r="F5678" t="s">
        <v>68</v>
      </c>
      <c r="G5678">
        <v>0</v>
      </c>
      <c r="H5678">
        <v>315000</v>
      </c>
      <c r="I5678">
        <v>1006920</v>
      </c>
      <c r="J5678" t="s">
        <v>69</v>
      </c>
      <c r="K5678" t="s">
        <v>70</v>
      </c>
      <c r="L5678" t="s">
        <v>91</v>
      </c>
      <c r="M5678" t="s">
        <v>169</v>
      </c>
      <c r="N5678">
        <v>4.6219999999999997E-2</v>
      </c>
      <c r="O5678">
        <v>17754</v>
      </c>
      <c r="P5678">
        <v>629</v>
      </c>
      <c r="Q5678">
        <v>2917</v>
      </c>
      <c r="R5678">
        <v>1303</v>
      </c>
      <c r="S5678">
        <v>1</v>
      </c>
      <c r="T5678">
        <v>1</v>
      </c>
      <c r="U5678" t="s">
        <v>75</v>
      </c>
      <c r="V5678">
        <v>14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 t="s">
        <v>92</v>
      </c>
      <c r="AD5678">
        <v>1463168</v>
      </c>
      <c r="AE5678" t="s">
        <v>65</v>
      </c>
      <c r="AF5678">
        <v>19092.96</v>
      </c>
      <c r="AG5678">
        <v>180000</v>
      </c>
      <c r="AH5678">
        <v>228546</v>
      </c>
      <c r="AJ5678">
        <v>180000</v>
      </c>
      <c r="AK5678" t="s">
        <v>73</v>
      </c>
      <c r="AL5678">
        <v>12</v>
      </c>
      <c r="AM5678" t="s">
        <v>68</v>
      </c>
      <c r="AN5678">
        <v>1</v>
      </c>
      <c r="AR5678" t="s">
        <v>76</v>
      </c>
      <c r="AS5678" t="s">
        <v>77</v>
      </c>
      <c r="AT5678">
        <v>-1340</v>
      </c>
      <c r="AU5678" t="s">
        <v>78</v>
      </c>
      <c r="AV5678" t="s">
        <v>79</v>
      </c>
      <c r="AW5678" t="s">
        <v>80</v>
      </c>
      <c r="AX5678" t="s">
        <v>161</v>
      </c>
      <c r="AY5678" t="s">
        <v>76</v>
      </c>
      <c r="AZ5678" t="s">
        <v>82</v>
      </c>
      <c r="BA5678" t="s">
        <v>116</v>
      </c>
      <c r="BB5678" t="s">
        <v>121</v>
      </c>
      <c r="BC5678">
        <v>-1</v>
      </c>
      <c r="BD5678" t="s">
        <v>76</v>
      </c>
      <c r="BE5678">
        <v>18</v>
      </c>
      <c r="BF5678" t="s">
        <v>86</v>
      </c>
      <c r="BG5678" t="s">
        <v>172</v>
      </c>
      <c r="BH5678">
        <v>365243</v>
      </c>
      <c r="BI5678">
        <v>-1310</v>
      </c>
      <c r="BJ5678">
        <v>-800</v>
      </c>
      <c r="BK5678">
        <v>-830</v>
      </c>
      <c r="BL5678">
        <v>-826</v>
      </c>
      <c r="BM5678">
        <v>1</v>
      </c>
    </row>
    <row r="5679" spans="1:65" x14ac:dyDescent="0.3">
      <c r="A5679">
        <v>148494</v>
      </c>
      <c r="B5679">
        <v>0</v>
      </c>
      <c r="C5679" t="s">
        <v>65</v>
      </c>
      <c r="D5679" t="s">
        <v>88</v>
      </c>
      <c r="E5679" t="s">
        <v>67</v>
      </c>
      <c r="F5679" t="s">
        <v>68</v>
      </c>
      <c r="G5679">
        <v>0</v>
      </c>
      <c r="H5679">
        <v>135000</v>
      </c>
      <c r="I5679">
        <v>550467</v>
      </c>
      <c r="J5679" t="s">
        <v>69</v>
      </c>
      <c r="K5679" t="s">
        <v>70</v>
      </c>
      <c r="L5679" t="s">
        <v>91</v>
      </c>
      <c r="M5679" t="s">
        <v>169</v>
      </c>
      <c r="N5679">
        <v>4.6219999999999997E-2</v>
      </c>
      <c r="O5679">
        <v>13197</v>
      </c>
      <c r="P5679">
        <v>2495</v>
      </c>
      <c r="Q5679">
        <v>2052</v>
      </c>
      <c r="R5679">
        <v>2975</v>
      </c>
      <c r="S5679">
        <v>1</v>
      </c>
      <c r="T5679">
        <v>1</v>
      </c>
      <c r="U5679" t="s">
        <v>109</v>
      </c>
      <c r="V5679">
        <v>9</v>
      </c>
      <c r="W5679">
        <v>0</v>
      </c>
      <c r="X5679">
        <v>0</v>
      </c>
      <c r="Y5679">
        <v>0</v>
      </c>
      <c r="Z5679">
        <v>1</v>
      </c>
      <c r="AA5679">
        <v>1</v>
      </c>
      <c r="AB5679">
        <v>1</v>
      </c>
      <c r="AC5679" t="s">
        <v>201</v>
      </c>
      <c r="AD5679">
        <v>2678492</v>
      </c>
      <c r="AE5679" t="s">
        <v>93</v>
      </c>
      <c r="AF5679">
        <v>5497.02</v>
      </c>
      <c r="AG5679">
        <v>71505</v>
      </c>
      <c r="AH5679">
        <v>27819</v>
      </c>
      <c r="AI5679">
        <v>45000</v>
      </c>
      <c r="AJ5679">
        <v>71505</v>
      </c>
      <c r="AK5679" t="s">
        <v>94</v>
      </c>
      <c r="AL5679">
        <v>11</v>
      </c>
      <c r="AM5679" t="s">
        <v>68</v>
      </c>
      <c r="AN5679">
        <v>1</v>
      </c>
      <c r="AO5679">
        <v>0.67302614599999999</v>
      </c>
      <c r="AR5679" t="s">
        <v>79</v>
      </c>
      <c r="AS5679" t="s">
        <v>77</v>
      </c>
      <c r="AT5679">
        <v>-2358</v>
      </c>
      <c r="AU5679" t="s">
        <v>78</v>
      </c>
      <c r="AV5679" t="s">
        <v>79</v>
      </c>
      <c r="AW5679" t="s">
        <v>110</v>
      </c>
      <c r="AX5679" t="s">
        <v>102</v>
      </c>
      <c r="AY5679" t="s">
        <v>95</v>
      </c>
      <c r="AZ5679" t="s">
        <v>96</v>
      </c>
      <c r="BA5679" t="s">
        <v>76</v>
      </c>
      <c r="BB5679" t="s">
        <v>104</v>
      </c>
      <c r="BC5679">
        <v>1000</v>
      </c>
      <c r="BD5679" t="s">
        <v>85</v>
      </c>
      <c r="BE5679">
        <v>6</v>
      </c>
      <c r="BF5679" t="s">
        <v>86</v>
      </c>
      <c r="BG5679" t="s">
        <v>151</v>
      </c>
      <c r="BH5679">
        <v>365243</v>
      </c>
      <c r="BI5679">
        <v>-2327</v>
      </c>
      <c r="BJ5679">
        <v>-2177</v>
      </c>
      <c r="BK5679">
        <v>-2207</v>
      </c>
      <c r="BL5679">
        <v>-2203</v>
      </c>
      <c r="BM5679">
        <v>1</v>
      </c>
    </row>
    <row r="5680" spans="1:65" x14ac:dyDescent="0.3">
      <c r="A5680">
        <v>148496</v>
      </c>
      <c r="B5680">
        <v>0</v>
      </c>
      <c r="C5680" t="s">
        <v>65</v>
      </c>
      <c r="D5680" t="s">
        <v>88</v>
      </c>
      <c r="E5680" t="s">
        <v>67</v>
      </c>
      <c r="F5680" t="s">
        <v>68</v>
      </c>
      <c r="G5680">
        <v>0</v>
      </c>
      <c r="H5680">
        <v>207000</v>
      </c>
      <c r="I5680">
        <v>720000</v>
      </c>
      <c r="J5680" t="s">
        <v>69</v>
      </c>
      <c r="K5680" t="s">
        <v>70</v>
      </c>
      <c r="L5680" t="s">
        <v>91</v>
      </c>
      <c r="M5680" t="s">
        <v>72</v>
      </c>
      <c r="N5680">
        <v>2.6391999999999999E-2</v>
      </c>
      <c r="O5680">
        <v>18800</v>
      </c>
      <c r="P5680">
        <v>7417</v>
      </c>
      <c r="Q5680">
        <v>7797</v>
      </c>
      <c r="R5680">
        <v>1959</v>
      </c>
      <c r="S5680">
        <v>2</v>
      </c>
      <c r="T5680">
        <v>2</v>
      </c>
      <c r="U5680" t="s">
        <v>73</v>
      </c>
      <c r="V5680">
        <v>15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 t="s">
        <v>168</v>
      </c>
      <c r="AD5680">
        <v>1044071</v>
      </c>
      <c r="AE5680" t="s">
        <v>65</v>
      </c>
      <c r="AG5680">
        <v>0</v>
      </c>
      <c r="AH5680">
        <v>0</v>
      </c>
      <c r="AK5680" t="s">
        <v>73</v>
      </c>
      <c r="AL5680">
        <v>11</v>
      </c>
      <c r="AM5680" t="s">
        <v>68</v>
      </c>
      <c r="AN5680">
        <v>1</v>
      </c>
      <c r="AR5680" t="s">
        <v>76</v>
      </c>
      <c r="AS5680" t="s">
        <v>129</v>
      </c>
      <c r="AT5680">
        <v>-126</v>
      </c>
      <c r="AU5680" t="s">
        <v>76</v>
      </c>
      <c r="AV5680" t="s">
        <v>79</v>
      </c>
      <c r="AX5680" t="s">
        <v>81</v>
      </c>
      <c r="AY5680" t="s">
        <v>76</v>
      </c>
      <c r="AZ5680" t="s">
        <v>76</v>
      </c>
      <c r="BA5680" t="s">
        <v>76</v>
      </c>
      <c r="BB5680" t="s">
        <v>121</v>
      </c>
      <c r="BC5680">
        <v>-1</v>
      </c>
      <c r="BD5680" t="s">
        <v>76</v>
      </c>
      <c r="BF5680" t="s">
        <v>76</v>
      </c>
      <c r="BG5680" t="s">
        <v>82</v>
      </c>
    </row>
    <row r="5681" spans="1:65" x14ac:dyDescent="0.3">
      <c r="A5681">
        <v>148496</v>
      </c>
      <c r="B5681">
        <v>0</v>
      </c>
      <c r="C5681" t="s">
        <v>65</v>
      </c>
      <c r="D5681" t="s">
        <v>88</v>
      </c>
      <c r="E5681" t="s">
        <v>67</v>
      </c>
      <c r="F5681" t="s">
        <v>68</v>
      </c>
      <c r="G5681">
        <v>0</v>
      </c>
      <c r="H5681">
        <v>207000</v>
      </c>
      <c r="I5681">
        <v>720000</v>
      </c>
      <c r="J5681" t="s">
        <v>69</v>
      </c>
      <c r="K5681" t="s">
        <v>70</v>
      </c>
      <c r="L5681" t="s">
        <v>91</v>
      </c>
      <c r="M5681" t="s">
        <v>72</v>
      </c>
      <c r="N5681">
        <v>2.6391999999999999E-2</v>
      </c>
      <c r="O5681">
        <v>18800</v>
      </c>
      <c r="P5681">
        <v>7417</v>
      </c>
      <c r="Q5681">
        <v>7797</v>
      </c>
      <c r="R5681">
        <v>1959</v>
      </c>
      <c r="S5681">
        <v>2</v>
      </c>
      <c r="T5681">
        <v>2</v>
      </c>
      <c r="U5681" t="s">
        <v>73</v>
      </c>
      <c r="V5681">
        <v>15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 t="s">
        <v>168</v>
      </c>
      <c r="AD5681">
        <v>2066559</v>
      </c>
      <c r="AE5681" t="s">
        <v>65</v>
      </c>
      <c r="AG5681">
        <v>0</v>
      </c>
      <c r="AH5681">
        <v>0</v>
      </c>
      <c r="AK5681" t="s">
        <v>120</v>
      </c>
      <c r="AL5681">
        <v>13</v>
      </c>
      <c r="AM5681" t="s">
        <v>68</v>
      </c>
      <c r="AN5681">
        <v>1</v>
      </c>
      <c r="AR5681" t="s">
        <v>76</v>
      </c>
      <c r="AS5681" t="s">
        <v>129</v>
      </c>
      <c r="AT5681">
        <v>-176</v>
      </c>
      <c r="AU5681" t="s">
        <v>76</v>
      </c>
      <c r="AV5681" t="s">
        <v>79</v>
      </c>
      <c r="AX5681" t="s">
        <v>81</v>
      </c>
      <c r="AY5681" t="s">
        <v>76</v>
      </c>
      <c r="AZ5681" t="s">
        <v>76</v>
      </c>
      <c r="BA5681" t="s">
        <v>76</v>
      </c>
      <c r="BB5681" t="s">
        <v>121</v>
      </c>
      <c r="BC5681">
        <v>-1</v>
      </c>
      <c r="BD5681" t="s">
        <v>76</v>
      </c>
      <c r="BF5681" t="s">
        <v>76</v>
      </c>
      <c r="BG5681" t="s">
        <v>82</v>
      </c>
    </row>
    <row r="5682" spans="1:65" x14ac:dyDescent="0.3">
      <c r="A5682">
        <v>148501</v>
      </c>
      <c r="B5682">
        <v>0</v>
      </c>
      <c r="C5682" t="s">
        <v>65</v>
      </c>
      <c r="D5682" t="s">
        <v>88</v>
      </c>
      <c r="E5682" t="s">
        <v>68</v>
      </c>
      <c r="F5682" t="s">
        <v>68</v>
      </c>
      <c r="G5682">
        <v>0</v>
      </c>
      <c r="H5682">
        <v>157500</v>
      </c>
      <c r="I5682">
        <v>738945</v>
      </c>
      <c r="J5682" t="s">
        <v>69</v>
      </c>
      <c r="K5682" t="s">
        <v>70</v>
      </c>
      <c r="L5682" t="s">
        <v>91</v>
      </c>
      <c r="M5682" t="s">
        <v>72</v>
      </c>
      <c r="N5682">
        <v>1.0500000000000001E-2</v>
      </c>
      <c r="O5682">
        <v>19336</v>
      </c>
      <c r="P5682">
        <v>8419</v>
      </c>
      <c r="Q5682">
        <v>3164</v>
      </c>
      <c r="R5682">
        <v>2893</v>
      </c>
      <c r="S5682">
        <v>3</v>
      </c>
      <c r="T5682">
        <v>3</v>
      </c>
      <c r="U5682" t="s">
        <v>120</v>
      </c>
      <c r="V5682">
        <v>16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1</v>
      </c>
      <c r="AC5682" t="s">
        <v>122</v>
      </c>
      <c r="AD5682">
        <v>2529547</v>
      </c>
      <c r="AE5682" t="s">
        <v>65</v>
      </c>
      <c r="AF5682">
        <v>21747.825000000001</v>
      </c>
      <c r="AG5682">
        <v>675000</v>
      </c>
      <c r="AH5682">
        <v>790830</v>
      </c>
      <c r="AJ5682">
        <v>675000</v>
      </c>
      <c r="AK5682" t="s">
        <v>73</v>
      </c>
      <c r="AL5682">
        <v>15</v>
      </c>
      <c r="AM5682" t="s">
        <v>68</v>
      </c>
      <c r="AN5682">
        <v>1</v>
      </c>
      <c r="AR5682" t="s">
        <v>76</v>
      </c>
      <c r="AS5682" t="s">
        <v>114</v>
      </c>
      <c r="AT5682">
        <v>-286</v>
      </c>
      <c r="AU5682" t="s">
        <v>76</v>
      </c>
      <c r="AV5682" t="s">
        <v>115</v>
      </c>
      <c r="AW5682" t="s">
        <v>80</v>
      </c>
      <c r="AX5682" t="s">
        <v>81</v>
      </c>
      <c r="AY5682" t="s">
        <v>76</v>
      </c>
      <c r="AZ5682" t="s">
        <v>82</v>
      </c>
      <c r="BA5682" t="s">
        <v>116</v>
      </c>
      <c r="BB5682" t="s">
        <v>117</v>
      </c>
      <c r="BC5682">
        <v>30</v>
      </c>
      <c r="BD5682" t="s">
        <v>76</v>
      </c>
      <c r="BE5682">
        <v>60</v>
      </c>
      <c r="BF5682" t="s">
        <v>112</v>
      </c>
      <c r="BG5682" t="s">
        <v>118</v>
      </c>
    </row>
    <row r="5683" spans="1:65" x14ac:dyDescent="0.3">
      <c r="A5683">
        <v>148504</v>
      </c>
      <c r="B5683">
        <v>0</v>
      </c>
      <c r="C5683" t="s">
        <v>99</v>
      </c>
      <c r="D5683" t="s">
        <v>66</v>
      </c>
      <c r="E5683" t="s">
        <v>67</v>
      </c>
      <c r="F5683" t="s">
        <v>68</v>
      </c>
      <c r="G5683">
        <v>1</v>
      </c>
      <c r="H5683">
        <v>315000</v>
      </c>
      <c r="I5683">
        <v>180000</v>
      </c>
      <c r="J5683" t="s">
        <v>133</v>
      </c>
      <c r="K5683" t="s">
        <v>90</v>
      </c>
      <c r="L5683" t="s">
        <v>91</v>
      </c>
      <c r="M5683" t="s">
        <v>142</v>
      </c>
      <c r="N5683">
        <v>1.8849999999999999E-2</v>
      </c>
      <c r="O5683">
        <v>10083</v>
      </c>
      <c r="P5683">
        <v>1934</v>
      </c>
      <c r="Q5683">
        <v>409</v>
      </c>
      <c r="R5683">
        <v>2626</v>
      </c>
      <c r="S5683">
        <v>2</v>
      </c>
      <c r="T5683">
        <v>2</v>
      </c>
      <c r="U5683" t="s">
        <v>109</v>
      </c>
      <c r="V5683">
        <v>11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  <c r="AC5683" t="s">
        <v>164</v>
      </c>
      <c r="AD5683">
        <v>2283467</v>
      </c>
      <c r="AE5683" t="s">
        <v>93</v>
      </c>
      <c r="AF5683">
        <v>11255.264999999999</v>
      </c>
      <c r="AG5683">
        <v>89955</v>
      </c>
      <c r="AH5683">
        <v>88083</v>
      </c>
      <c r="AI5683">
        <v>8995.5</v>
      </c>
      <c r="AJ5683">
        <v>89955</v>
      </c>
      <c r="AK5683" t="s">
        <v>109</v>
      </c>
      <c r="AL5683">
        <v>16</v>
      </c>
      <c r="AM5683" t="s">
        <v>68</v>
      </c>
      <c r="AN5683">
        <v>1</v>
      </c>
      <c r="AO5683">
        <v>0.10091747700000001</v>
      </c>
      <c r="AR5683" t="s">
        <v>79</v>
      </c>
      <c r="AS5683" t="s">
        <v>77</v>
      </c>
      <c r="AT5683">
        <v>-357</v>
      </c>
      <c r="AU5683" t="s">
        <v>78</v>
      </c>
      <c r="AV5683" t="s">
        <v>79</v>
      </c>
      <c r="AX5683" t="s">
        <v>102</v>
      </c>
      <c r="AY5683" t="s">
        <v>124</v>
      </c>
      <c r="AZ5683" t="s">
        <v>96</v>
      </c>
      <c r="BA5683" t="s">
        <v>76</v>
      </c>
      <c r="BB5683" t="s">
        <v>104</v>
      </c>
      <c r="BC5683">
        <v>72</v>
      </c>
      <c r="BD5683" t="s">
        <v>105</v>
      </c>
      <c r="BE5683">
        <v>10</v>
      </c>
      <c r="BF5683" t="s">
        <v>86</v>
      </c>
      <c r="BG5683" t="s">
        <v>106</v>
      </c>
      <c r="BH5683">
        <v>365243</v>
      </c>
      <c r="BI5683">
        <v>-326</v>
      </c>
      <c r="BJ5683">
        <v>-56</v>
      </c>
      <c r="BK5683">
        <v>-266</v>
      </c>
      <c r="BL5683">
        <v>-257</v>
      </c>
      <c r="BM5683">
        <v>0</v>
      </c>
    </row>
    <row r="5684" spans="1:65" x14ac:dyDescent="0.3">
      <c r="A5684">
        <v>148510</v>
      </c>
      <c r="B5684">
        <v>0</v>
      </c>
      <c r="C5684" t="s">
        <v>65</v>
      </c>
      <c r="D5684" t="s">
        <v>88</v>
      </c>
      <c r="E5684" t="s">
        <v>67</v>
      </c>
      <c r="F5684" t="s">
        <v>68</v>
      </c>
      <c r="G5684">
        <v>0</v>
      </c>
      <c r="H5684">
        <v>112500</v>
      </c>
      <c r="I5684">
        <v>624289.5</v>
      </c>
      <c r="J5684" t="s">
        <v>89</v>
      </c>
      <c r="K5684" t="s">
        <v>70</v>
      </c>
      <c r="L5684" t="s">
        <v>91</v>
      </c>
      <c r="M5684" t="s">
        <v>72</v>
      </c>
      <c r="N5684">
        <v>1.9101E-2</v>
      </c>
      <c r="O5684">
        <v>13208</v>
      </c>
      <c r="P5684">
        <v>955</v>
      </c>
      <c r="Q5684">
        <v>1849</v>
      </c>
      <c r="R5684">
        <v>1849</v>
      </c>
      <c r="S5684">
        <v>2</v>
      </c>
      <c r="T5684">
        <v>2</v>
      </c>
      <c r="U5684" t="s">
        <v>120</v>
      </c>
      <c r="V5684">
        <v>17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 t="s">
        <v>92</v>
      </c>
      <c r="AD5684">
        <v>1694767</v>
      </c>
      <c r="AE5684" t="s">
        <v>65</v>
      </c>
      <c r="AF5684">
        <v>24650.1</v>
      </c>
      <c r="AG5684">
        <v>450000</v>
      </c>
      <c r="AH5684">
        <v>512370</v>
      </c>
      <c r="AJ5684">
        <v>450000</v>
      </c>
      <c r="AK5684" t="s">
        <v>73</v>
      </c>
      <c r="AL5684">
        <v>17</v>
      </c>
      <c r="AM5684" t="s">
        <v>68</v>
      </c>
      <c r="AN5684">
        <v>1</v>
      </c>
      <c r="AR5684" t="s">
        <v>152</v>
      </c>
      <c r="AS5684" t="s">
        <v>114</v>
      </c>
      <c r="AT5684">
        <v>-538</v>
      </c>
      <c r="AU5684" t="s">
        <v>78</v>
      </c>
      <c r="AV5684" t="s">
        <v>226</v>
      </c>
      <c r="AX5684" t="s">
        <v>102</v>
      </c>
      <c r="AY5684" t="s">
        <v>76</v>
      </c>
      <c r="AZ5684" t="s">
        <v>82</v>
      </c>
      <c r="BA5684" t="s">
        <v>83</v>
      </c>
      <c r="BB5684" t="s">
        <v>121</v>
      </c>
      <c r="BC5684">
        <v>-1</v>
      </c>
      <c r="BD5684" t="s">
        <v>76</v>
      </c>
      <c r="BE5684">
        <v>36</v>
      </c>
      <c r="BF5684" t="s">
        <v>147</v>
      </c>
      <c r="BG5684" t="s">
        <v>196</v>
      </c>
    </row>
    <row r="5685" spans="1:65" x14ac:dyDescent="0.3">
      <c r="A5685">
        <v>148513</v>
      </c>
      <c r="B5685">
        <v>1</v>
      </c>
      <c r="C5685" t="s">
        <v>65</v>
      </c>
      <c r="D5685" t="s">
        <v>66</v>
      </c>
      <c r="E5685" t="s">
        <v>68</v>
      </c>
      <c r="F5685" t="s">
        <v>68</v>
      </c>
      <c r="G5685">
        <v>0</v>
      </c>
      <c r="H5685">
        <v>225000</v>
      </c>
      <c r="I5685">
        <v>509602.5</v>
      </c>
      <c r="J5685" t="s">
        <v>89</v>
      </c>
      <c r="K5685" t="s">
        <v>70</v>
      </c>
      <c r="L5685" t="s">
        <v>91</v>
      </c>
      <c r="M5685" t="s">
        <v>72</v>
      </c>
      <c r="N5685">
        <v>7.1199999999999996E-3</v>
      </c>
      <c r="O5685">
        <v>14749</v>
      </c>
      <c r="P5685">
        <v>1332</v>
      </c>
      <c r="Q5685">
        <v>4633</v>
      </c>
      <c r="R5685">
        <v>1652</v>
      </c>
      <c r="S5685">
        <v>2</v>
      </c>
      <c r="T5685">
        <v>2</v>
      </c>
      <c r="U5685" t="s">
        <v>73</v>
      </c>
      <c r="V5685">
        <v>8</v>
      </c>
      <c r="W5685">
        <v>0</v>
      </c>
      <c r="X5685">
        <v>0</v>
      </c>
      <c r="Y5685">
        <v>0</v>
      </c>
      <c r="Z5685">
        <v>1</v>
      </c>
      <c r="AA5685">
        <v>1</v>
      </c>
      <c r="AB5685">
        <v>0</v>
      </c>
      <c r="AC5685" t="s">
        <v>108</v>
      </c>
      <c r="AD5685">
        <v>1637183</v>
      </c>
      <c r="AE5685" t="s">
        <v>65</v>
      </c>
      <c r="AF5685">
        <v>26191.395</v>
      </c>
      <c r="AG5685">
        <v>450000</v>
      </c>
      <c r="AH5685">
        <v>491580</v>
      </c>
      <c r="AJ5685">
        <v>450000</v>
      </c>
      <c r="AK5685" t="s">
        <v>123</v>
      </c>
      <c r="AL5685">
        <v>16</v>
      </c>
      <c r="AM5685" t="s">
        <v>68</v>
      </c>
      <c r="AN5685">
        <v>1</v>
      </c>
      <c r="AR5685" t="s">
        <v>253</v>
      </c>
      <c r="AS5685" t="s">
        <v>114</v>
      </c>
      <c r="AT5685">
        <v>-710</v>
      </c>
      <c r="AU5685" t="s">
        <v>78</v>
      </c>
      <c r="AV5685" t="s">
        <v>165</v>
      </c>
      <c r="AW5685" t="s">
        <v>101</v>
      </c>
      <c r="AX5685" t="s">
        <v>81</v>
      </c>
      <c r="AY5685" t="s">
        <v>76</v>
      </c>
      <c r="AZ5685" t="s">
        <v>82</v>
      </c>
      <c r="BA5685" t="s">
        <v>83</v>
      </c>
      <c r="BB5685" t="s">
        <v>117</v>
      </c>
      <c r="BC5685">
        <v>5</v>
      </c>
      <c r="BD5685" t="s">
        <v>76</v>
      </c>
      <c r="BE5685">
        <v>24</v>
      </c>
      <c r="BF5685" t="s">
        <v>112</v>
      </c>
      <c r="BG5685" t="s">
        <v>150</v>
      </c>
    </row>
    <row r="5686" spans="1:65" x14ac:dyDescent="0.3">
      <c r="A5686">
        <v>148513</v>
      </c>
      <c r="B5686">
        <v>1</v>
      </c>
      <c r="C5686" t="s">
        <v>65</v>
      </c>
      <c r="D5686" t="s">
        <v>66</v>
      </c>
      <c r="E5686" t="s">
        <v>68</v>
      </c>
      <c r="F5686" t="s">
        <v>68</v>
      </c>
      <c r="G5686">
        <v>0</v>
      </c>
      <c r="H5686">
        <v>225000</v>
      </c>
      <c r="I5686">
        <v>509602.5</v>
      </c>
      <c r="J5686" t="s">
        <v>89</v>
      </c>
      <c r="K5686" t="s">
        <v>70</v>
      </c>
      <c r="L5686" t="s">
        <v>91</v>
      </c>
      <c r="M5686" t="s">
        <v>72</v>
      </c>
      <c r="N5686">
        <v>7.1199999999999996E-3</v>
      </c>
      <c r="O5686">
        <v>14749</v>
      </c>
      <c r="P5686">
        <v>1332</v>
      </c>
      <c r="Q5686">
        <v>4633</v>
      </c>
      <c r="R5686">
        <v>1652</v>
      </c>
      <c r="S5686">
        <v>2</v>
      </c>
      <c r="T5686">
        <v>2</v>
      </c>
      <c r="U5686" t="s">
        <v>73</v>
      </c>
      <c r="V5686">
        <v>8</v>
      </c>
      <c r="W5686">
        <v>0</v>
      </c>
      <c r="X5686">
        <v>0</v>
      </c>
      <c r="Y5686">
        <v>0</v>
      </c>
      <c r="Z5686">
        <v>1</v>
      </c>
      <c r="AA5686">
        <v>1</v>
      </c>
      <c r="AB5686">
        <v>0</v>
      </c>
      <c r="AC5686" t="s">
        <v>108</v>
      </c>
      <c r="AD5686">
        <v>2301028</v>
      </c>
      <c r="AE5686" t="s">
        <v>65</v>
      </c>
      <c r="AF5686">
        <v>30073.5</v>
      </c>
      <c r="AG5686">
        <v>450000</v>
      </c>
      <c r="AH5686">
        <v>450000</v>
      </c>
      <c r="AJ5686">
        <v>450000</v>
      </c>
      <c r="AK5686" t="s">
        <v>94</v>
      </c>
      <c r="AL5686">
        <v>14</v>
      </c>
      <c r="AM5686" t="s">
        <v>68</v>
      </c>
      <c r="AN5686">
        <v>1</v>
      </c>
      <c r="AR5686" t="s">
        <v>76</v>
      </c>
      <c r="AS5686" t="s">
        <v>77</v>
      </c>
      <c r="AT5686">
        <v>-831</v>
      </c>
      <c r="AU5686" t="s">
        <v>76</v>
      </c>
      <c r="AV5686" t="s">
        <v>79</v>
      </c>
      <c r="AW5686" t="s">
        <v>101</v>
      </c>
      <c r="AX5686" t="s">
        <v>102</v>
      </c>
      <c r="AY5686" t="s">
        <v>76</v>
      </c>
      <c r="AZ5686" t="s">
        <v>82</v>
      </c>
      <c r="BA5686" t="s">
        <v>83</v>
      </c>
      <c r="BB5686" t="s">
        <v>117</v>
      </c>
      <c r="BC5686">
        <v>5</v>
      </c>
      <c r="BD5686" t="s">
        <v>76</v>
      </c>
      <c r="BE5686">
        <v>24</v>
      </c>
      <c r="BF5686" t="s">
        <v>147</v>
      </c>
      <c r="BG5686" t="s">
        <v>196</v>
      </c>
      <c r="BH5686">
        <v>365243</v>
      </c>
      <c r="BI5686">
        <v>-801</v>
      </c>
      <c r="BJ5686">
        <v>-111</v>
      </c>
      <c r="BK5686">
        <v>-111</v>
      </c>
      <c r="BL5686">
        <v>-109</v>
      </c>
      <c r="BM5686">
        <v>0</v>
      </c>
    </row>
    <row r="5687" spans="1:65" x14ac:dyDescent="0.3">
      <c r="A5687">
        <v>148529</v>
      </c>
      <c r="B5687">
        <v>0</v>
      </c>
      <c r="C5687" t="s">
        <v>65</v>
      </c>
      <c r="D5687" t="s">
        <v>88</v>
      </c>
      <c r="E5687" t="s">
        <v>67</v>
      </c>
      <c r="F5687" t="s">
        <v>67</v>
      </c>
      <c r="G5687">
        <v>0</v>
      </c>
      <c r="H5687">
        <v>180000</v>
      </c>
      <c r="I5687">
        <v>454500</v>
      </c>
      <c r="J5687" t="s">
        <v>113</v>
      </c>
      <c r="K5687" t="s">
        <v>70</v>
      </c>
      <c r="L5687" t="s">
        <v>139</v>
      </c>
      <c r="M5687" t="s">
        <v>72</v>
      </c>
      <c r="N5687">
        <v>2.6391999999999999E-2</v>
      </c>
      <c r="O5687">
        <v>21889</v>
      </c>
      <c r="P5687">
        <v>365243</v>
      </c>
      <c r="Q5687">
        <v>13590</v>
      </c>
      <c r="R5687">
        <v>4192</v>
      </c>
      <c r="S5687">
        <v>2</v>
      </c>
      <c r="T5687">
        <v>2</v>
      </c>
      <c r="U5687" t="s">
        <v>125</v>
      </c>
      <c r="V5687">
        <v>16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76</v>
      </c>
      <c r="AD5687">
        <v>1792458</v>
      </c>
      <c r="AE5687" t="s">
        <v>65</v>
      </c>
      <c r="AF5687">
        <v>14332.86</v>
      </c>
      <c r="AG5687">
        <v>229500</v>
      </c>
      <c r="AH5687">
        <v>254340</v>
      </c>
      <c r="AJ5687">
        <v>229500</v>
      </c>
      <c r="AK5687" t="s">
        <v>120</v>
      </c>
      <c r="AL5687">
        <v>12</v>
      </c>
      <c r="AM5687" t="s">
        <v>68</v>
      </c>
      <c r="AN5687">
        <v>1</v>
      </c>
      <c r="AR5687" t="s">
        <v>76</v>
      </c>
      <c r="AS5687" t="s">
        <v>77</v>
      </c>
      <c r="AT5687">
        <v>-594</v>
      </c>
      <c r="AU5687" t="s">
        <v>76</v>
      </c>
      <c r="AV5687" t="s">
        <v>79</v>
      </c>
      <c r="AX5687" t="s">
        <v>81</v>
      </c>
      <c r="AY5687" t="s">
        <v>76</v>
      </c>
      <c r="AZ5687" t="s">
        <v>82</v>
      </c>
      <c r="BA5687" t="s">
        <v>116</v>
      </c>
      <c r="BB5687" t="s">
        <v>187</v>
      </c>
      <c r="BC5687">
        <v>-1</v>
      </c>
      <c r="BD5687" t="s">
        <v>76</v>
      </c>
      <c r="BE5687">
        <v>24</v>
      </c>
      <c r="BF5687" t="s">
        <v>112</v>
      </c>
      <c r="BG5687" t="s">
        <v>118</v>
      </c>
      <c r="BH5687">
        <v>365243</v>
      </c>
      <c r="BI5687">
        <v>-563</v>
      </c>
      <c r="BJ5687">
        <v>126</v>
      </c>
      <c r="BK5687">
        <v>365243</v>
      </c>
      <c r="BL5687">
        <v>365243</v>
      </c>
      <c r="BM5687">
        <v>0</v>
      </c>
    </row>
    <row r="5688" spans="1:65" x14ac:dyDescent="0.3">
      <c r="A5688">
        <v>148541</v>
      </c>
      <c r="B5688">
        <v>0</v>
      </c>
      <c r="C5688" t="s">
        <v>65</v>
      </c>
      <c r="D5688" t="s">
        <v>88</v>
      </c>
      <c r="E5688" t="s">
        <v>67</v>
      </c>
      <c r="F5688" t="s">
        <v>68</v>
      </c>
      <c r="G5688">
        <v>0</v>
      </c>
      <c r="H5688">
        <v>157500</v>
      </c>
      <c r="I5688">
        <v>700830</v>
      </c>
      <c r="J5688" t="s">
        <v>133</v>
      </c>
      <c r="K5688" t="s">
        <v>70</v>
      </c>
      <c r="L5688" t="s">
        <v>91</v>
      </c>
      <c r="M5688" t="s">
        <v>72</v>
      </c>
      <c r="N5688">
        <v>5.313E-3</v>
      </c>
      <c r="O5688">
        <v>16172</v>
      </c>
      <c r="P5688">
        <v>1482</v>
      </c>
      <c r="Q5688">
        <v>1088</v>
      </c>
      <c r="R5688">
        <v>4547</v>
      </c>
      <c r="S5688">
        <v>2</v>
      </c>
      <c r="T5688">
        <v>2</v>
      </c>
      <c r="U5688" t="s">
        <v>123</v>
      </c>
      <c r="V5688">
        <v>14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1</v>
      </c>
      <c r="AC5688" t="s">
        <v>167</v>
      </c>
      <c r="AD5688">
        <v>1689744</v>
      </c>
      <c r="AE5688" t="s">
        <v>65</v>
      </c>
      <c r="AG5688">
        <v>0</v>
      </c>
      <c r="AH5688">
        <v>0</v>
      </c>
      <c r="AK5688" t="s">
        <v>109</v>
      </c>
      <c r="AL5688">
        <v>11</v>
      </c>
      <c r="AM5688" t="s">
        <v>68</v>
      </c>
      <c r="AN5688">
        <v>1</v>
      </c>
      <c r="AR5688" t="s">
        <v>76</v>
      </c>
      <c r="AS5688" t="s">
        <v>129</v>
      </c>
      <c r="AT5688">
        <v>-311</v>
      </c>
      <c r="AU5688" t="s">
        <v>76</v>
      </c>
      <c r="AV5688" t="s">
        <v>79</v>
      </c>
      <c r="AX5688" t="s">
        <v>81</v>
      </c>
      <c r="AY5688" t="s">
        <v>76</v>
      </c>
      <c r="AZ5688" t="s">
        <v>76</v>
      </c>
      <c r="BA5688" t="s">
        <v>76</v>
      </c>
      <c r="BB5688" t="s">
        <v>121</v>
      </c>
      <c r="BC5688">
        <v>-1</v>
      </c>
      <c r="BD5688" t="s">
        <v>76</v>
      </c>
      <c r="BF5688" t="s">
        <v>76</v>
      </c>
      <c r="BG5688" t="s">
        <v>82</v>
      </c>
    </row>
    <row r="5689" spans="1:65" x14ac:dyDescent="0.3">
      <c r="A5689">
        <v>148543</v>
      </c>
      <c r="B5689">
        <v>0</v>
      </c>
      <c r="C5689" t="s">
        <v>65</v>
      </c>
      <c r="D5689" t="s">
        <v>88</v>
      </c>
      <c r="E5689" t="s">
        <v>67</v>
      </c>
      <c r="F5689" t="s">
        <v>68</v>
      </c>
      <c r="G5689">
        <v>0</v>
      </c>
      <c r="H5689">
        <v>180000</v>
      </c>
      <c r="I5689">
        <v>523237.5</v>
      </c>
      <c r="J5689" t="s">
        <v>113</v>
      </c>
      <c r="K5689" t="s">
        <v>90</v>
      </c>
      <c r="L5689" t="s">
        <v>71</v>
      </c>
      <c r="M5689" t="s">
        <v>72</v>
      </c>
      <c r="N5689">
        <v>2.0712999999999999E-2</v>
      </c>
      <c r="O5689">
        <v>20952</v>
      </c>
      <c r="P5689">
        <v>365243</v>
      </c>
      <c r="Q5689">
        <v>1790</v>
      </c>
      <c r="R5689">
        <v>4373</v>
      </c>
      <c r="S5689">
        <v>3</v>
      </c>
      <c r="T5689">
        <v>3</v>
      </c>
      <c r="U5689" t="s">
        <v>123</v>
      </c>
      <c r="V5689">
        <v>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 t="s">
        <v>76</v>
      </c>
      <c r="AD5689">
        <v>1686413</v>
      </c>
      <c r="AE5689" t="s">
        <v>93</v>
      </c>
      <c r="AF5689">
        <v>5632.2</v>
      </c>
      <c r="AG5689">
        <v>42705</v>
      </c>
      <c r="AH5689">
        <v>46935</v>
      </c>
      <c r="AI5689">
        <v>0</v>
      </c>
      <c r="AJ5689">
        <v>42705</v>
      </c>
      <c r="AK5689" t="s">
        <v>73</v>
      </c>
      <c r="AL5689">
        <v>9</v>
      </c>
      <c r="AM5689" t="s">
        <v>68</v>
      </c>
      <c r="AN5689">
        <v>1</v>
      </c>
      <c r="AO5689">
        <v>0</v>
      </c>
      <c r="AR5689" t="s">
        <v>79</v>
      </c>
      <c r="AS5689" t="s">
        <v>77</v>
      </c>
      <c r="AT5689">
        <v>-340</v>
      </c>
      <c r="AU5689" t="s">
        <v>78</v>
      </c>
      <c r="AV5689" t="s">
        <v>79</v>
      </c>
      <c r="AW5689" t="s">
        <v>80</v>
      </c>
      <c r="AX5689" t="s">
        <v>81</v>
      </c>
      <c r="AY5689" t="s">
        <v>95</v>
      </c>
      <c r="AZ5689" t="s">
        <v>96</v>
      </c>
      <c r="BA5689" t="s">
        <v>76</v>
      </c>
      <c r="BB5689" t="s">
        <v>84</v>
      </c>
      <c r="BC5689">
        <v>108</v>
      </c>
      <c r="BD5689" t="s">
        <v>85</v>
      </c>
      <c r="BE5689">
        <v>10</v>
      </c>
      <c r="BF5689" t="s">
        <v>147</v>
      </c>
      <c r="BG5689" t="s">
        <v>151</v>
      </c>
      <c r="BH5689">
        <v>365243</v>
      </c>
      <c r="BI5689">
        <v>-309</v>
      </c>
      <c r="BJ5689">
        <v>-39</v>
      </c>
      <c r="BK5689">
        <v>-39</v>
      </c>
      <c r="BL5689">
        <v>-36</v>
      </c>
      <c r="BM5689">
        <v>0</v>
      </c>
    </row>
    <row r="5690" spans="1:65" x14ac:dyDescent="0.3">
      <c r="A5690">
        <v>148547</v>
      </c>
      <c r="B5690">
        <v>0</v>
      </c>
      <c r="C5690" t="s">
        <v>65</v>
      </c>
      <c r="D5690" t="s">
        <v>66</v>
      </c>
      <c r="E5690" t="s">
        <v>67</v>
      </c>
      <c r="F5690" t="s">
        <v>68</v>
      </c>
      <c r="G5690">
        <v>0</v>
      </c>
      <c r="H5690">
        <v>225000</v>
      </c>
      <c r="I5690">
        <v>307557</v>
      </c>
      <c r="J5690" t="s">
        <v>89</v>
      </c>
      <c r="K5690" t="s">
        <v>70</v>
      </c>
      <c r="L5690" t="s">
        <v>91</v>
      </c>
      <c r="M5690" t="s">
        <v>72</v>
      </c>
      <c r="N5690">
        <v>2.0246E-2</v>
      </c>
      <c r="O5690">
        <v>15837</v>
      </c>
      <c r="P5690">
        <v>3588</v>
      </c>
      <c r="Q5690">
        <v>3659</v>
      </c>
      <c r="R5690">
        <v>4031</v>
      </c>
      <c r="S5690">
        <v>3</v>
      </c>
      <c r="T5690">
        <v>3</v>
      </c>
      <c r="U5690" t="s">
        <v>120</v>
      </c>
      <c r="V5690">
        <v>6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 t="s">
        <v>92</v>
      </c>
      <c r="AD5690">
        <v>2228354</v>
      </c>
      <c r="AE5690" t="s">
        <v>93</v>
      </c>
      <c r="AF5690">
        <v>21691.8</v>
      </c>
      <c r="AG5690">
        <v>77602.5</v>
      </c>
      <c r="AH5690">
        <v>80334</v>
      </c>
      <c r="AI5690">
        <v>0</v>
      </c>
      <c r="AJ5690">
        <v>77602.5</v>
      </c>
      <c r="AK5690" t="s">
        <v>109</v>
      </c>
      <c r="AL5690">
        <v>7</v>
      </c>
      <c r="AM5690" t="s">
        <v>68</v>
      </c>
      <c r="AN5690">
        <v>1</v>
      </c>
      <c r="AO5690">
        <v>0</v>
      </c>
      <c r="AR5690" t="s">
        <v>79</v>
      </c>
      <c r="AS5690" t="s">
        <v>77</v>
      </c>
      <c r="AT5690">
        <v>-467</v>
      </c>
      <c r="AU5690" t="s">
        <v>78</v>
      </c>
      <c r="AV5690" t="s">
        <v>79</v>
      </c>
      <c r="AX5690" t="s">
        <v>81</v>
      </c>
      <c r="AY5690" t="s">
        <v>95</v>
      </c>
      <c r="AZ5690" t="s">
        <v>96</v>
      </c>
      <c r="BA5690" t="s">
        <v>76</v>
      </c>
      <c r="BB5690" t="s">
        <v>84</v>
      </c>
      <c r="BC5690">
        <v>300</v>
      </c>
      <c r="BD5690" t="s">
        <v>85</v>
      </c>
      <c r="BE5690">
        <v>4</v>
      </c>
      <c r="BF5690" t="s">
        <v>147</v>
      </c>
      <c r="BG5690" t="s">
        <v>151</v>
      </c>
      <c r="BH5690">
        <v>365243</v>
      </c>
      <c r="BI5690">
        <v>-435</v>
      </c>
      <c r="BJ5690">
        <v>-345</v>
      </c>
      <c r="BK5690">
        <v>-375</v>
      </c>
      <c r="BL5690">
        <v>-367</v>
      </c>
      <c r="BM5690">
        <v>0</v>
      </c>
    </row>
    <row r="5691" spans="1:65" x14ac:dyDescent="0.3">
      <c r="A5691">
        <v>148563</v>
      </c>
      <c r="B5691">
        <v>0</v>
      </c>
      <c r="C5691" t="s">
        <v>65</v>
      </c>
      <c r="D5691" t="s">
        <v>88</v>
      </c>
      <c r="E5691" t="s">
        <v>67</v>
      </c>
      <c r="F5691" t="s">
        <v>67</v>
      </c>
      <c r="G5691">
        <v>0</v>
      </c>
      <c r="H5691">
        <v>90000</v>
      </c>
      <c r="I5691">
        <v>675000</v>
      </c>
      <c r="J5691" t="s">
        <v>113</v>
      </c>
      <c r="K5691" t="s">
        <v>70</v>
      </c>
      <c r="L5691" t="s">
        <v>71</v>
      </c>
      <c r="M5691" t="s">
        <v>72</v>
      </c>
      <c r="N5691">
        <v>1.452E-2</v>
      </c>
      <c r="O5691">
        <v>23497</v>
      </c>
      <c r="P5691">
        <v>365243</v>
      </c>
      <c r="Q5691">
        <v>1434</v>
      </c>
      <c r="R5691">
        <v>3966</v>
      </c>
      <c r="S5691">
        <v>2</v>
      </c>
      <c r="T5691">
        <v>2</v>
      </c>
      <c r="U5691" t="s">
        <v>123</v>
      </c>
      <c r="V5691">
        <v>13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 t="s">
        <v>76</v>
      </c>
      <c r="AD5691">
        <v>1834009</v>
      </c>
      <c r="AE5691" t="s">
        <v>93</v>
      </c>
      <c r="AF5691">
        <v>7119.4949999999999</v>
      </c>
      <c r="AG5691">
        <v>62932.5</v>
      </c>
      <c r="AH5691">
        <v>56637</v>
      </c>
      <c r="AI5691">
        <v>6295.5</v>
      </c>
      <c r="AJ5691">
        <v>62932.5</v>
      </c>
      <c r="AK5691" t="s">
        <v>123</v>
      </c>
      <c r="AL5691">
        <v>9</v>
      </c>
      <c r="AM5691" t="s">
        <v>68</v>
      </c>
      <c r="AN5691">
        <v>1</v>
      </c>
      <c r="AO5691">
        <v>0.108948029</v>
      </c>
      <c r="AR5691" t="s">
        <v>79</v>
      </c>
      <c r="AS5691" t="s">
        <v>114</v>
      </c>
      <c r="AT5691">
        <v>-1239</v>
      </c>
      <c r="AU5691" t="s">
        <v>78</v>
      </c>
      <c r="AV5691" t="s">
        <v>115</v>
      </c>
      <c r="AW5691" t="s">
        <v>80</v>
      </c>
      <c r="AX5691" t="s">
        <v>161</v>
      </c>
      <c r="AY5691" t="s">
        <v>103</v>
      </c>
      <c r="AZ5691" t="s">
        <v>96</v>
      </c>
      <c r="BA5691" t="s">
        <v>76</v>
      </c>
      <c r="BB5691" t="s">
        <v>84</v>
      </c>
      <c r="BC5691">
        <v>500</v>
      </c>
      <c r="BD5691" t="s">
        <v>85</v>
      </c>
      <c r="BE5691">
        <v>10</v>
      </c>
      <c r="BF5691" t="s">
        <v>147</v>
      </c>
      <c r="BG5691" t="s">
        <v>151</v>
      </c>
    </row>
    <row r="5692" spans="1:65" x14ac:dyDescent="0.3">
      <c r="A5692">
        <v>148569</v>
      </c>
      <c r="B5692">
        <v>0</v>
      </c>
      <c r="C5692" t="s">
        <v>99</v>
      </c>
      <c r="D5692" t="s">
        <v>66</v>
      </c>
      <c r="E5692" t="s">
        <v>68</v>
      </c>
      <c r="F5692" t="s">
        <v>68</v>
      </c>
      <c r="G5692">
        <v>0</v>
      </c>
      <c r="H5692">
        <v>112500</v>
      </c>
      <c r="I5692">
        <v>180000</v>
      </c>
      <c r="J5692" t="s">
        <v>69</v>
      </c>
      <c r="K5692" t="s">
        <v>70</v>
      </c>
      <c r="L5692" t="s">
        <v>71</v>
      </c>
      <c r="M5692" t="s">
        <v>127</v>
      </c>
      <c r="N5692">
        <v>2.461E-2</v>
      </c>
      <c r="O5692">
        <v>8401</v>
      </c>
      <c r="P5692">
        <v>1738</v>
      </c>
      <c r="Q5692">
        <v>3246</v>
      </c>
      <c r="R5692">
        <v>1073</v>
      </c>
      <c r="S5692">
        <v>2</v>
      </c>
      <c r="T5692">
        <v>2</v>
      </c>
      <c r="U5692" t="s">
        <v>123</v>
      </c>
      <c r="V5692">
        <v>14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 t="s">
        <v>122</v>
      </c>
      <c r="AD5692">
        <v>2290414</v>
      </c>
      <c r="AE5692" t="s">
        <v>93</v>
      </c>
      <c r="AF5692">
        <v>23251.5</v>
      </c>
      <c r="AG5692">
        <v>450000</v>
      </c>
      <c r="AH5692">
        <v>450000</v>
      </c>
      <c r="AI5692">
        <v>0</v>
      </c>
      <c r="AJ5692">
        <v>450000</v>
      </c>
      <c r="AK5692" t="s">
        <v>120</v>
      </c>
      <c r="AL5692">
        <v>17</v>
      </c>
      <c r="AM5692" t="s">
        <v>68</v>
      </c>
      <c r="AN5692">
        <v>1</v>
      </c>
      <c r="AO5692">
        <v>0</v>
      </c>
      <c r="AR5692" t="s">
        <v>79</v>
      </c>
      <c r="AS5692" t="s">
        <v>77</v>
      </c>
      <c r="AT5692">
        <v>-509</v>
      </c>
      <c r="AU5692" t="s">
        <v>76</v>
      </c>
      <c r="AV5692" t="s">
        <v>79</v>
      </c>
      <c r="AX5692" t="s">
        <v>102</v>
      </c>
      <c r="AY5692" t="s">
        <v>199</v>
      </c>
      <c r="AZ5692" t="s">
        <v>96</v>
      </c>
      <c r="BA5692" t="s">
        <v>76</v>
      </c>
      <c r="BB5692" t="s">
        <v>138</v>
      </c>
      <c r="BC5692">
        <v>100</v>
      </c>
      <c r="BD5692" t="s">
        <v>141</v>
      </c>
      <c r="BE5692">
        <v>24</v>
      </c>
      <c r="BF5692" t="s">
        <v>112</v>
      </c>
      <c r="BG5692" t="s">
        <v>158</v>
      </c>
      <c r="BH5692">
        <v>365243</v>
      </c>
      <c r="BI5692">
        <v>-478</v>
      </c>
      <c r="BJ5692">
        <v>212</v>
      </c>
      <c r="BK5692">
        <v>365243</v>
      </c>
      <c r="BL5692">
        <v>365243</v>
      </c>
      <c r="BM5692">
        <v>0</v>
      </c>
    </row>
    <row r="5693" spans="1:65" x14ac:dyDescent="0.3">
      <c r="A5693">
        <v>148576</v>
      </c>
      <c r="B5693">
        <v>0</v>
      </c>
      <c r="C5693" t="s">
        <v>65</v>
      </c>
      <c r="D5693" t="s">
        <v>88</v>
      </c>
      <c r="E5693" t="s">
        <v>67</v>
      </c>
      <c r="F5693" t="s">
        <v>67</v>
      </c>
      <c r="G5693">
        <v>0</v>
      </c>
      <c r="H5693">
        <v>67500</v>
      </c>
      <c r="I5693">
        <v>254700</v>
      </c>
      <c r="J5693" t="s">
        <v>113</v>
      </c>
      <c r="K5693" t="s">
        <v>70</v>
      </c>
      <c r="L5693" t="s">
        <v>139</v>
      </c>
      <c r="M5693" t="s">
        <v>169</v>
      </c>
      <c r="N5693">
        <v>2.461E-2</v>
      </c>
      <c r="O5693">
        <v>24101</v>
      </c>
      <c r="P5693">
        <v>365243</v>
      </c>
      <c r="Q5693">
        <v>4375</v>
      </c>
      <c r="R5693">
        <v>4375</v>
      </c>
      <c r="S5693">
        <v>2</v>
      </c>
      <c r="T5693">
        <v>2</v>
      </c>
      <c r="U5693" t="s">
        <v>125</v>
      </c>
      <c r="V5693">
        <v>11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 t="s">
        <v>76</v>
      </c>
      <c r="AD5693">
        <v>1121243</v>
      </c>
      <c r="AE5693" t="s">
        <v>93</v>
      </c>
      <c r="AF5693">
        <v>13050.674999999999</v>
      </c>
      <c r="AG5693">
        <v>118642.5</v>
      </c>
      <c r="AH5693">
        <v>118642.5</v>
      </c>
      <c r="AI5693">
        <v>0</v>
      </c>
      <c r="AJ5693">
        <v>118642.5</v>
      </c>
      <c r="AK5693" t="s">
        <v>73</v>
      </c>
      <c r="AL5693">
        <v>15</v>
      </c>
      <c r="AM5693" t="s">
        <v>68</v>
      </c>
      <c r="AN5693">
        <v>1</v>
      </c>
      <c r="AO5693">
        <v>0</v>
      </c>
      <c r="AR5693" t="s">
        <v>79</v>
      </c>
      <c r="AS5693" t="s">
        <v>77</v>
      </c>
      <c r="AT5693">
        <v>-285</v>
      </c>
      <c r="AU5693" t="s">
        <v>78</v>
      </c>
      <c r="AV5693" t="s">
        <v>79</v>
      </c>
      <c r="AX5693" t="s">
        <v>161</v>
      </c>
      <c r="AY5693" t="s">
        <v>199</v>
      </c>
      <c r="AZ5693" t="s">
        <v>96</v>
      </c>
      <c r="BA5693" t="s">
        <v>76</v>
      </c>
      <c r="BB5693" t="s">
        <v>84</v>
      </c>
      <c r="BC5693">
        <v>14</v>
      </c>
      <c r="BD5693" t="s">
        <v>141</v>
      </c>
      <c r="BE5693">
        <v>10</v>
      </c>
      <c r="BF5693" t="s">
        <v>112</v>
      </c>
      <c r="BG5693" t="s">
        <v>158</v>
      </c>
      <c r="BH5693">
        <v>365243</v>
      </c>
      <c r="BI5693">
        <v>-253</v>
      </c>
      <c r="BJ5693">
        <v>17</v>
      </c>
      <c r="BK5693">
        <v>365243</v>
      </c>
      <c r="BL5693">
        <v>365243</v>
      </c>
      <c r="BM5693">
        <v>0</v>
      </c>
    </row>
    <row r="5694" spans="1:65" x14ac:dyDescent="0.3">
      <c r="A5694">
        <v>148583</v>
      </c>
      <c r="B5694">
        <v>0</v>
      </c>
      <c r="C5694" t="s">
        <v>65</v>
      </c>
      <c r="D5694" t="s">
        <v>88</v>
      </c>
      <c r="E5694" t="s">
        <v>67</v>
      </c>
      <c r="F5694" t="s">
        <v>68</v>
      </c>
      <c r="G5694">
        <v>0</v>
      </c>
      <c r="H5694">
        <v>90000</v>
      </c>
      <c r="I5694">
        <v>355536</v>
      </c>
      <c r="J5694" t="s">
        <v>69</v>
      </c>
      <c r="K5694" t="s">
        <v>90</v>
      </c>
      <c r="L5694" t="s">
        <v>91</v>
      </c>
      <c r="M5694" t="s">
        <v>72</v>
      </c>
      <c r="N5694">
        <v>5.1440000000000001E-3</v>
      </c>
      <c r="O5694">
        <v>10495</v>
      </c>
      <c r="P5694">
        <v>1123</v>
      </c>
      <c r="Q5694">
        <v>4523</v>
      </c>
      <c r="R5694">
        <v>2524</v>
      </c>
      <c r="S5694">
        <v>2</v>
      </c>
      <c r="T5694">
        <v>2</v>
      </c>
      <c r="U5694" t="s">
        <v>94</v>
      </c>
      <c r="V5694">
        <v>12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1</v>
      </c>
      <c r="AC5694" t="s">
        <v>219</v>
      </c>
      <c r="AD5694">
        <v>1048353</v>
      </c>
      <c r="AE5694" t="s">
        <v>99</v>
      </c>
      <c r="AG5694">
        <v>0</v>
      </c>
      <c r="AH5694">
        <v>0</v>
      </c>
      <c r="AK5694" t="s">
        <v>123</v>
      </c>
      <c r="AL5694">
        <v>18</v>
      </c>
      <c r="AM5694" t="s">
        <v>68</v>
      </c>
      <c r="AN5694">
        <v>1</v>
      </c>
      <c r="AR5694" t="s">
        <v>79</v>
      </c>
      <c r="AS5694" t="s">
        <v>129</v>
      </c>
      <c r="AT5694">
        <v>-376</v>
      </c>
      <c r="AU5694" t="s">
        <v>76</v>
      </c>
      <c r="AV5694" t="s">
        <v>79</v>
      </c>
      <c r="AX5694" t="s">
        <v>81</v>
      </c>
      <c r="AY5694" t="s">
        <v>76</v>
      </c>
      <c r="AZ5694" t="s">
        <v>76</v>
      </c>
      <c r="BA5694" t="s">
        <v>76</v>
      </c>
      <c r="BB5694" t="s">
        <v>121</v>
      </c>
      <c r="BC5694">
        <v>-1</v>
      </c>
      <c r="BD5694" t="s">
        <v>76</v>
      </c>
      <c r="BF5694" t="s">
        <v>76</v>
      </c>
      <c r="BG5694" t="s">
        <v>132</v>
      </c>
    </row>
    <row r="5695" spans="1:65" x14ac:dyDescent="0.3">
      <c r="A5695">
        <v>148583</v>
      </c>
      <c r="B5695">
        <v>0</v>
      </c>
      <c r="C5695" t="s">
        <v>65</v>
      </c>
      <c r="D5695" t="s">
        <v>88</v>
      </c>
      <c r="E5695" t="s">
        <v>67</v>
      </c>
      <c r="F5695" t="s">
        <v>68</v>
      </c>
      <c r="G5695">
        <v>0</v>
      </c>
      <c r="H5695">
        <v>90000</v>
      </c>
      <c r="I5695">
        <v>355536</v>
      </c>
      <c r="J5695" t="s">
        <v>69</v>
      </c>
      <c r="K5695" t="s">
        <v>90</v>
      </c>
      <c r="L5695" t="s">
        <v>91</v>
      </c>
      <c r="M5695" t="s">
        <v>72</v>
      </c>
      <c r="N5695">
        <v>5.1440000000000001E-3</v>
      </c>
      <c r="O5695">
        <v>10495</v>
      </c>
      <c r="P5695">
        <v>1123</v>
      </c>
      <c r="Q5695">
        <v>4523</v>
      </c>
      <c r="R5695">
        <v>2524</v>
      </c>
      <c r="S5695">
        <v>2</v>
      </c>
      <c r="T5695">
        <v>2</v>
      </c>
      <c r="U5695" t="s">
        <v>94</v>
      </c>
      <c r="V5695">
        <v>12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 t="s">
        <v>219</v>
      </c>
      <c r="AD5695">
        <v>1530176</v>
      </c>
      <c r="AE5695" t="s">
        <v>65</v>
      </c>
      <c r="AG5695">
        <v>0</v>
      </c>
      <c r="AH5695">
        <v>0</v>
      </c>
      <c r="AK5695" t="s">
        <v>123</v>
      </c>
      <c r="AL5695">
        <v>17</v>
      </c>
      <c r="AM5695" t="s">
        <v>68</v>
      </c>
      <c r="AN5695">
        <v>1</v>
      </c>
      <c r="AR5695" t="s">
        <v>76</v>
      </c>
      <c r="AS5695" t="s">
        <v>129</v>
      </c>
      <c r="AT5695">
        <v>-376</v>
      </c>
      <c r="AU5695" t="s">
        <v>76</v>
      </c>
      <c r="AV5695" t="s">
        <v>79</v>
      </c>
      <c r="AX5695" t="s">
        <v>81</v>
      </c>
      <c r="AY5695" t="s">
        <v>76</v>
      </c>
      <c r="AZ5695" t="s">
        <v>76</v>
      </c>
      <c r="BA5695" t="s">
        <v>76</v>
      </c>
      <c r="BB5695" t="s">
        <v>121</v>
      </c>
      <c r="BC5695">
        <v>-1</v>
      </c>
      <c r="BD5695" t="s">
        <v>76</v>
      </c>
      <c r="BF5695" t="s">
        <v>76</v>
      </c>
      <c r="BG5695" t="s">
        <v>82</v>
      </c>
    </row>
    <row r="5696" spans="1:65" x14ac:dyDescent="0.3">
      <c r="A5696">
        <v>148594</v>
      </c>
      <c r="B5696">
        <v>0</v>
      </c>
      <c r="C5696" t="s">
        <v>65</v>
      </c>
      <c r="D5696" t="s">
        <v>88</v>
      </c>
      <c r="E5696" t="s">
        <v>67</v>
      </c>
      <c r="F5696" t="s">
        <v>68</v>
      </c>
      <c r="G5696">
        <v>0</v>
      </c>
      <c r="H5696">
        <v>157500</v>
      </c>
      <c r="I5696">
        <v>506754</v>
      </c>
      <c r="J5696" t="s">
        <v>113</v>
      </c>
      <c r="K5696" t="s">
        <v>70</v>
      </c>
      <c r="L5696" t="s">
        <v>139</v>
      </c>
      <c r="M5696" t="s">
        <v>72</v>
      </c>
      <c r="N5696">
        <v>2.2624999999999999E-2</v>
      </c>
      <c r="O5696">
        <v>23263</v>
      </c>
      <c r="P5696">
        <v>365243</v>
      </c>
      <c r="Q5696">
        <v>37</v>
      </c>
      <c r="R5696">
        <v>4206</v>
      </c>
      <c r="S5696">
        <v>2</v>
      </c>
      <c r="T5696">
        <v>2</v>
      </c>
      <c r="U5696" t="s">
        <v>109</v>
      </c>
      <c r="V5696">
        <v>11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 t="s">
        <v>76</v>
      </c>
      <c r="AD5696">
        <v>2372947</v>
      </c>
      <c r="AE5696" t="s">
        <v>65</v>
      </c>
      <c r="AG5696">
        <v>0</v>
      </c>
      <c r="AH5696">
        <v>0</v>
      </c>
      <c r="AK5696" t="s">
        <v>123</v>
      </c>
      <c r="AL5696">
        <v>16</v>
      </c>
      <c r="AM5696" t="s">
        <v>68</v>
      </c>
      <c r="AN5696">
        <v>1</v>
      </c>
      <c r="AR5696" t="s">
        <v>76</v>
      </c>
      <c r="AS5696" t="s">
        <v>129</v>
      </c>
      <c r="AT5696">
        <v>-284</v>
      </c>
      <c r="AU5696" t="s">
        <v>76</v>
      </c>
      <c r="AV5696" t="s">
        <v>79</v>
      </c>
      <c r="AX5696" t="s">
        <v>81</v>
      </c>
      <c r="AY5696" t="s">
        <v>76</v>
      </c>
      <c r="AZ5696" t="s">
        <v>76</v>
      </c>
      <c r="BA5696" t="s">
        <v>76</v>
      </c>
      <c r="BB5696" t="s">
        <v>121</v>
      </c>
      <c r="BC5696">
        <v>-1</v>
      </c>
      <c r="BD5696" t="s">
        <v>76</v>
      </c>
      <c r="BF5696" t="s">
        <v>76</v>
      </c>
      <c r="BG5696" t="s">
        <v>82</v>
      </c>
    </row>
    <row r="5697" spans="1:65" x14ac:dyDescent="0.3">
      <c r="A5697">
        <v>148595</v>
      </c>
      <c r="B5697">
        <v>0</v>
      </c>
      <c r="C5697" t="s">
        <v>99</v>
      </c>
      <c r="D5697" t="s">
        <v>66</v>
      </c>
      <c r="E5697" t="s">
        <v>68</v>
      </c>
      <c r="F5697" t="s">
        <v>68</v>
      </c>
      <c r="G5697">
        <v>0</v>
      </c>
      <c r="H5697">
        <v>225000</v>
      </c>
      <c r="I5697">
        <v>270000</v>
      </c>
      <c r="J5697" t="s">
        <v>69</v>
      </c>
      <c r="K5697" t="s">
        <v>70</v>
      </c>
      <c r="L5697" t="s">
        <v>71</v>
      </c>
      <c r="M5697" t="s">
        <v>72</v>
      </c>
      <c r="N5697">
        <v>1.0031999999999999E-2</v>
      </c>
      <c r="O5697">
        <v>11912</v>
      </c>
      <c r="P5697">
        <v>3782</v>
      </c>
      <c r="Q5697">
        <v>6008</v>
      </c>
      <c r="R5697">
        <v>2891</v>
      </c>
      <c r="S5697">
        <v>2</v>
      </c>
      <c r="T5697">
        <v>2</v>
      </c>
      <c r="U5697" t="s">
        <v>109</v>
      </c>
      <c r="V5697">
        <v>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 t="s">
        <v>189</v>
      </c>
      <c r="AD5697">
        <v>1358712</v>
      </c>
      <c r="AE5697" t="s">
        <v>93</v>
      </c>
      <c r="AF5697">
        <v>10361.025</v>
      </c>
      <c r="AG5697">
        <v>103459.5</v>
      </c>
      <c r="AH5697">
        <v>114385.5</v>
      </c>
      <c r="AI5697">
        <v>0</v>
      </c>
      <c r="AJ5697">
        <v>103459.5</v>
      </c>
      <c r="AK5697" t="s">
        <v>94</v>
      </c>
      <c r="AL5697">
        <v>7</v>
      </c>
      <c r="AM5697" t="s">
        <v>68</v>
      </c>
      <c r="AN5697">
        <v>1</v>
      </c>
      <c r="AO5697">
        <v>0</v>
      </c>
      <c r="AR5697" t="s">
        <v>79</v>
      </c>
      <c r="AS5697" t="s">
        <v>77</v>
      </c>
      <c r="AT5697">
        <v>-356</v>
      </c>
      <c r="AU5697" t="s">
        <v>76</v>
      </c>
      <c r="AV5697" t="s">
        <v>79</v>
      </c>
      <c r="AW5697" t="s">
        <v>80</v>
      </c>
      <c r="AX5697" t="s">
        <v>81</v>
      </c>
      <c r="AY5697" t="s">
        <v>111</v>
      </c>
      <c r="AZ5697" t="s">
        <v>96</v>
      </c>
      <c r="BA5697" t="s">
        <v>76</v>
      </c>
      <c r="BB5697" t="s">
        <v>104</v>
      </c>
      <c r="BC5697">
        <v>140</v>
      </c>
      <c r="BD5697" t="s">
        <v>85</v>
      </c>
      <c r="BE5697">
        <v>12</v>
      </c>
      <c r="BF5697" t="s">
        <v>97</v>
      </c>
      <c r="BG5697" t="s">
        <v>98</v>
      </c>
      <c r="BH5697">
        <v>365243</v>
      </c>
      <c r="BI5697">
        <v>-326</v>
      </c>
      <c r="BJ5697">
        <v>4</v>
      </c>
      <c r="BK5697">
        <v>-146</v>
      </c>
      <c r="BL5697">
        <v>-138</v>
      </c>
      <c r="BM5697">
        <v>1</v>
      </c>
    </row>
    <row r="5698" spans="1:65" x14ac:dyDescent="0.3">
      <c r="A5698">
        <v>148597</v>
      </c>
      <c r="B5698">
        <v>0</v>
      </c>
      <c r="C5698" t="s">
        <v>99</v>
      </c>
      <c r="D5698" t="s">
        <v>88</v>
      </c>
      <c r="E5698" t="s">
        <v>68</v>
      </c>
      <c r="F5698" t="s">
        <v>68</v>
      </c>
      <c r="G5698">
        <v>0</v>
      </c>
      <c r="H5698">
        <v>135000</v>
      </c>
      <c r="I5698">
        <v>405000</v>
      </c>
      <c r="J5698" t="s">
        <v>69</v>
      </c>
      <c r="K5698" t="s">
        <v>90</v>
      </c>
      <c r="L5698" t="s">
        <v>91</v>
      </c>
      <c r="M5698" t="s">
        <v>72</v>
      </c>
      <c r="N5698">
        <v>3.5791999999999997E-2</v>
      </c>
      <c r="O5698">
        <v>10361</v>
      </c>
      <c r="P5698">
        <v>578</v>
      </c>
      <c r="Q5698">
        <v>1459</v>
      </c>
      <c r="R5698">
        <v>1451</v>
      </c>
      <c r="S5698">
        <v>2</v>
      </c>
      <c r="T5698">
        <v>2</v>
      </c>
      <c r="U5698" t="s">
        <v>109</v>
      </c>
      <c r="V5698">
        <v>12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1</v>
      </c>
      <c r="AC5698" t="s">
        <v>108</v>
      </c>
      <c r="AD5698">
        <v>1837754</v>
      </c>
      <c r="AE5698" t="s">
        <v>93</v>
      </c>
      <c r="AF5698">
        <v>2671.74</v>
      </c>
      <c r="AG5698">
        <v>32908.5</v>
      </c>
      <c r="AH5698">
        <v>26325</v>
      </c>
      <c r="AI5698">
        <v>6583.5</v>
      </c>
      <c r="AJ5698">
        <v>32908.5</v>
      </c>
      <c r="AK5698" t="s">
        <v>109</v>
      </c>
      <c r="AL5698">
        <v>17</v>
      </c>
      <c r="AM5698" t="s">
        <v>68</v>
      </c>
      <c r="AN5698">
        <v>1</v>
      </c>
      <c r="AO5698">
        <v>0.21787775200000001</v>
      </c>
      <c r="AR5698" t="s">
        <v>79</v>
      </c>
      <c r="AS5698" t="s">
        <v>114</v>
      </c>
      <c r="AT5698">
        <v>-378</v>
      </c>
      <c r="AU5698" t="s">
        <v>78</v>
      </c>
      <c r="AV5698" t="s">
        <v>165</v>
      </c>
      <c r="AX5698" t="s">
        <v>81</v>
      </c>
      <c r="AY5698" t="s">
        <v>124</v>
      </c>
      <c r="AZ5698" t="s">
        <v>96</v>
      </c>
      <c r="BA5698" t="s">
        <v>76</v>
      </c>
      <c r="BB5698" t="s">
        <v>104</v>
      </c>
      <c r="BC5698">
        <v>56</v>
      </c>
      <c r="BD5698" t="s">
        <v>105</v>
      </c>
      <c r="BE5698">
        <v>12</v>
      </c>
      <c r="BF5698" t="s">
        <v>147</v>
      </c>
      <c r="BG5698" t="s">
        <v>106</v>
      </c>
    </row>
    <row r="5699" spans="1:65" x14ac:dyDescent="0.3">
      <c r="A5699">
        <v>148599</v>
      </c>
      <c r="B5699">
        <v>0</v>
      </c>
      <c r="C5699" t="s">
        <v>65</v>
      </c>
      <c r="D5699" t="s">
        <v>66</v>
      </c>
      <c r="E5699" t="s">
        <v>67</v>
      </c>
      <c r="F5699" t="s">
        <v>68</v>
      </c>
      <c r="G5699">
        <v>1</v>
      </c>
      <c r="H5699">
        <v>135000</v>
      </c>
      <c r="I5699">
        <v>688500</v>
      </c>
      <c r="J5699" t="s">
        <v>69</v>
      </c>
      <c r="K5699" t="s">
        <v>90</v>
      </c>
      <c r="L5699" t="s">
        <v>91</v>
      </c>
      <c r="M5699" t="s">
        <v>72</v>
      </c>
      <c r="N5699">
        <v>2.8663000000000001E-2</v>
      </c>
      <c r="O5699">
        <v>18789</v>
      </c>
      <c r="P5699">
        <v>1177</v>
      </c>
      <c r="Q5699">
        <v>1098</v>
      </c>
      <c r="R5699">
        <v>2352</v>
      </c>
      <c r="S5699">
        <v>2</v>
      </c>
      <c r="T5699">
        <v>2</v>
      </c>
      <c r="U5699" t="s">
        <v>73</v>
      </c>
      <c r="V5699">
        <v>11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 t="s">
        <v>122</v>
      </c>
      <c r="AD5699">
        <v>1677245</v>
      </c>
      <c r="AE5699" t="s">
        <v>65</v>
      </c>
      <c r="AG5699">
        <v>0</v>
      </c>
      <c r="AH5699">
        <v>0</v>
      </c>
      <c r="AK5699" t="s">
        <v>120</v>
      </c>
      <c r="AL5699">
        <v>8</v>
      </c>
      <c r="AM5699" t="s">
        <v>68</v>
      </c>
      <c r="AN5699">
        <v>1</v>
      </c>
      <c r="AR5699" t="s">
        <v>76</v>
      </c>
      <c r="AS5699" t="s">
        <v>129</v>
      </c>
      <c r="AT5699">
        <v>-106</v>
      </c>
      <c r="AU5699" t="s">
        <v>76</v>
      </c>
      <c r="AV5699" t="s">
        <v>79</v>
      </c>
      <c r="AX5699" t="s">
        <v>81</v>
      </c>
      <c r="AY5699" t="s">
        <v>76</v>
      </c>
      <c r="AZ5699" t="s">
        <v>76</v>
      </c>
      <c r="BA5699" t="s">
        <v>76</v>
      </c>
      <c r="BB5699" t="s">
        <v>121</v>
      </c>
      <c r="BC5699">
        <v>-1</v>
      </c>
      <c r="BD5699" t="s">
        <v>76</v>
      </c>
      <c r="BF5699" t="s">
        <v>76</v>
      </c>
      <c r="BG5699" t="s">
        <v>82</v>
      </c>
    </row>
    <row r="5700" spans="1:65" x14ac:dyDescent="0.3">
      <c r="A5700">
        <v>148611</v>
      </c>
      <c r="B5700">
        <v>0</v>
      </c>
      <c r="C5700" t="s">
        <v>65</v>
      </c>
      <c r="D5700" t="s">
        <v>88</v>
      </c>
      <c r="E5700" t="s">
        <v>67</v>
      </c>
      <c r="F5700" t="s">
        <v>68</v>
      </c>
      <c r="G5700">
        <v>1</v>
      </c>
      <c r="H5700">
        <v>135000</v>
      </c>
      <c r="I5700">
        <v>152820</v>
      </c>
      <c r="J5700" t="s">
        <v>69</v>
      </c>
      <c r="K5700" t="s">
        <v>70</v>
      </c>
      <c r="L5700" t="s">
        <v>91</v>
      </c>
      <c r="M5700" t="s">
        <v>72</v>
      </c>
      <c r="N5700">
        <v>8.4740000000000006E-3</v>
      </c>
      <c r="O5700">
        <v>13907</v>
      </c>
      <c r="P5700">
        <v>244</v>
      </c>
      <c r="Q5700">
        <v>1558</v>
      </c>
      <c r="R5700">
        <v>2504</v>
      </c>
      <c r="S5700">
        <v>2</v>
      </c>
      <c r="T5700">
        <v>2</v>
      </c>
      <c r="U5700" t="s">
        <v>125</v>
      </c>
      <c r="V5700">
        <v>15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 t="s">
        <v>168</v>
      </c>
      <c r="AD5700">
        <v>1291287</v>
      </c>
      <c r="AE5700" t="s">
        <v>99</v>
      </c>
      <c r="AG5700">
        <v>0</v>
      </c>
      <c r="AH5700">
        <v>0</v>
      </c>
      <c r="AK5700" t="s">
        <v>125</v>
      </c>
      <c r="AL5700">
        <v>14</v>
      </c>
      <c r="AM5700" t="s">
        <v>68</v>
      </c>
      <c r="AN5700">
        <v>1</v>
      </c>
      <c r="AR5700" t="s">
        <v>79</v>
      </c>
      <c r="AS5700" t="s">
        <v>129</v>
      </c>
      <c r="AT5700">
        <v>-259</v>
      </c>
      <c r="AU5700" t="s">
        <v>76</v>
      </c>
      <c r="AV5700" t="s">
        <v>79</v>
      </c>
      <c r="AX5700" t="s">
        <v>81</v>
      </c>
      <c r="AY5700" t="s">
        <v>76</v>
      </c>
      <c r="AZ5700" t="s">
        <v>76</v>
      </c>
      <c r="BA5700" t="s">
        <v>76</v>
      </c>
      <c r="BB5700" t="s">
        <v>121</v>
      </c>
      <c r="BC5700">
        <v>-1</v>
      </c>
      <c r="BD5700" t="s">
        <v>76</v>
      </c>
      <c r="BF5700" t="s">
        <v>76</v>
      </c>
      <c r="BG5700" t="s">
        <v>132</v>
      </c>
    </row>
    <row r="5701" spans="1:65" x14ac:dyDescent="0.3">
      <c r="A5701">
        <v>148631</v>
      </c>
      <c r="B5701">
        <v>0</v>
      </c>
      <c r="C5701" t="s">
        <v>65</v>
      </c>
      <c r="D5701" t="s">
        <v>88</v>
      </c>
      <c r="E5701" t="s">
        <v>67</v>
      </c>
      <c r="F5701" t="s">
        <v>68</v>
      </c>
      <c r="G5701">
        <v>0</v>
      </c>
      <c r="H5701">
        <v>42300</v>
      </c>
      <c r="I5701">
        <v>1288350</v>
      </c>
      <c r="J5701" t="s">
        <v>113</v>
      </c>
      <c r="K5701" t="s">
        <v>70</v>
      </c>
      <c r="L5701" t="s">
        <v>91</v>
      </c>
      <c r="M5701" t="s">
        <v>72</v>
      </c>
      <c r="N5701">
        <v>3.1329000000000003E-2</v>
      </c>
      <c r="O5701">
        <v>22294</v>
      </c>
      <c r="P5701">
        <v>365243</v>
      </c>
      <c r="Q5701">
        <v>10367</v>
      </c>
      <c r="R5701">
        <v>4727</v>
      </c>
      <c r="S5701">
        <v>2</v>
      </c>
      <c r="T5701">
        <v>2</v>
      </c>
      <c r="U5701" t="s">
        <v>109</v>
      </c>
      <c r="V5701">
        <v>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 t="s">
        <v>76</v>
      </c>
      <c r="AD5701">
        <v>1860999</v>
      </c>
      <c r="AE5701" t="s">
        <v>65</v>
      </c>
      <c r="AF5701">
        <v>33647.4</v>
      </c>
      <c r="AG5701">
        <v>720000</v>
      </c>
      <c r="AH5701">
        <v>794133</v>
      </c>
      <c r="AJ5701">
        <v>720000</v>
      </c>
      <c r="AK5701" t="s">
        <v>120</v>
      </c>
      <c r="AL5701">
        <v>15</v>
      </c>
      <c r="AM5701" t="s">
        <v>68</v>
      </c>
      <c r="AN5701">
        <v>1</v>
      </c>
      <c r="AR5701" t="s">
        <v>76</v>
      </c>
      <c r="AS5701" t="s">
        <v>77</v>
      </c>
      <c r="AT5701">
        <v>-667</v>
      </c>
      <c r="AU5701" t="s">
        <v>78</v>
      </c>
      <c r="AV5701" t="s">
        <v>79</v>
      </c>
      <c r="AX5701" t="s">
        <v>81</v>
      </c>
      <c r="AY5701" t="s">
        <v>76</v>
      </c>
      <c r="AZ5701" t="s">
        <v>82</v>
      </c>
      <c r="BA5701" t="s">
        <v>116</v>
      </c>
      <c r="BB5701" t="s">
        <v>121</v>
      </c>
      <c r="BC5701">
        <v>-1</v>
      </c>
      <c r="BD5701" t="s">
        <v>76</v>
      </c>
      <c r="BE5701">
        <v>36</v>
      </c>
      <c r="BF5701" t="s">
        <v>112</v>
      </c>
      <c r="BG5701" t="s">
        <v>118</v>
      </c>
      <c r="BH5701">
        <v>365243</v>
      </c>
      <c r="BI5701">
        <v>-637</v>
      </c>
      <c r="BJ5701">
        <v>413</v>
      </c>
      <c r="BK5701">
        <v>-607</v>
      </c>
      <c r="BL5701">
        <v>-600</v>
      </c>
      <c r="BM5701">
        <v>1</v>
      </c>
    </row>
    <row r="5702" spans="1:65" x14ac:dyDescent="0.3">
      <c r="A5702">
        <v>148635</v>
      </c>
      <c r="B5702">
        <v>0</v>
      </c>
      <c r="C5702" t="s">
        <v>65</v>
      </c>
      <c r="D5702" t="s">
        <v>88</v>
      </c>
      <c r="E5702" t="s">
        <v>67</v>
      </c>
      <c r="F5702" t="s">
        <v>68</v>
      </c>
      <c r="G5702">
        <v>0</v>
      </c>
      <c r="H5702">
        <v>112500</v>
      </c>
      <c r="I5702">
        <v>225000</v>
      </c>
      <c r="J5702" t="s">
        <v>113</v>
      </c>
      <c r="K5702" t="s">
        <v>70</v>
      </c>
      <c r="L5702" t="s">
        <v>139</v>
      </c>
      <c r="M5702" t="s">
        <v>72</v>
      </c>
      <c r="N5702">
        <v>5.1440000000000001E-3</v>
      </c>
      <c r="O5702">
        <v>21532</v>
      </c>
      <c r="P5702">
        <v>365243</v>
      </c>
      <c r="Q5702">
        <v>9217</v>
      </c>
      <c r="R5702">
        <v>3848</v>
      </c>
      <c r="S5702">
        <v>2</v>
      </c>
      <c r="T5702">
        <v>2</v>
      </c>
      <c r="U5702" t="s">
        <v>120</v>
      </c>
      <c r="V5702">
        <v>15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 t="s">
        <v>76</v>
      </c>
      <c r="AD5702">
        <v>1767865</v>
      </c>
      <c r="AE5702" t="s">
        <v>93</v>
      </c>
      <c r="AF5702">
        <v>2789.73</v>
      </c>
      <c r="AG5702">
        <v>25776</v>
      </c>
      <c r="AH5702">
        <v>25110</v>
      </c>
      <c r="AI5702">
        <v>2578.5</v>
      </c>
      <c r="AJ5702">
        <v>25776</v>
      </c>
      <c r="AK5702" t="s">
        <v>123</v>
      </c>
      <c r="AL5702">
        <v>15</v>
      </c>
      <c r="AM5702" t="s">
        <v>68</v>
      </c>
      <c r="AN5702">
        <v>1</v>
      </c>
      <c r="AO5702">
        <v>0.101421923</v>
      </c>
      <c r="AR5702" t="s">
        <v>79</v>
      </c>
      <c r="AS5702" t="s">
        <v>77</v>
      </c>
      <c r="AT5702">
        <v>-2690</v>
      </c>
      <c r="AU5702" t="s">
        <v>78</v>
      </c>
      <c r="AV5702" t="s">
        <v>79</v>
      </c>
      <c r="AW5702" t="s">
        <v>177</v>
      </c>
      <c r="AX5702" t="s">
        <v>102</v>
      </c>
      <c r="AY5702" t="s">
        <v>103</v>
      </c>
      <c r="AZ5702" t="s">
        <v>96</v>
      </c>
      <c r="BA5702" t="s">
        <v>76</v>
      </c>
      <c r="BB5702" t="s">
        <v>104</v>
      </c>
      <c r="BC5702">
        <v>-1</v>
      </c>
      <c r="BD5702" t="s">
        <v>85</v>
      </c>
      <c r="BE5702">
        <v>10</v>
      </c>
      <c r="BF5702" t="s">
        <v>112</v>
      </c>
      <c r="BG5702" t="s">
        <v>98</v>
      </c>
      <c r="BH5702">
        <v>365243</v>
      </c>
      <c r="BI5702">
        <v>-2659</v>
      </c>
      <c r="BJ5702">
        <v>-2389</v>
      </c>
      <c r="BK5702">
        <v>-2389</v>
      </c>
      <c r="BL5702">
        <v>-2383</v>
      </c>
      <c r="BM5702">
        <v>1</v>
      </c>
    </row>
    <row r="5703" spans="1:65" x14ac:dyDescent="0.3">
      <c r="A5703">
        <v>148653</v>
      </c>
      <c r="B5703">
        <v>0</v>
      </c>
      <c r="C5703" t="s">
        <v>65</v>
      </c>
      <c r="D5703" t="s">
        <v>66</v>
      </c>
      <c r="E5703" t="s">
        <v>67</v>
      </c>
      <c r="F5703" t="s">
        <v>67</v>
      </c>
      <c r="G5703">
        <v>0</v>
      </c>
      <c r="H5703">
        <v>315000</v>
      </c>
      <c r="I5703">
        <v>1206954</v>
      </c>
      <c r="J5703" t="s">
        <v>133</v>
      </c>
      <c r="K5703" t="s">
        <v>126</v>
      </c>
      <c r="L5703" t="s">
        <v>71</v>
      </c>
      <c r="M5703" t="s">
        <v>72</v>
      </c>
      <c r="N5703">
        <v>3.5791999999999997E-2</v>
      </c>
      <c r="O5703">
        <v>11840</v>
      </c>
      <c r="P5703">
        <v>2781</v>
      </c>
      <c r="Q5703">
        <v>1558</v>
      </c>
      <c r="R5703">
        <v>4402</v>
      </c>
      <c r="S5703">
        <v>2</v>
      </c>
      <c r="T5703">
        <v>2</v>
      </c>
      <c r="U5703" t="s">
        <v>94</v>
      </c>
      <c r="V5703">
        <v>14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 t="s">
        <v>164</v>
      </c>
      <c r="AD5703">
        <v>2395170</v>
      </c>
      <c r="AE5703" t="s">
        <v>93</v>
      </c>
      <c r="AF5703">
        <v>6837.4350000000004</v>
      </c>
      <c r="AG5703">
        <v>75240</v>
      </c>
      <c r="AH5703">
        <v>69345</v>
      </c>
      <c r="AI5703">
        <v>13500</v>
      </c>
      <c r="AJ5703">
        <v>75240</v>
      </c>
      <c r="AK5703" t="s">
        <v>94</v>
      </c>
      <c r="AL5703">
        <v>13</v>
      </c>
      <c r="AM5703" t="s">
        <v>68</v>
      </c>
      <c r="AN5703">
        <v>1</v>
      </c>
      <c r="AO5703">
        <v>0.177472717</v>
      </c>
      <c r="AR5703" t="s">
        <v>79</v>
      </c>
      <c r="AS5703" t="s">
        <v>77</v>
      </c>
      <c r="AT5703">
        <v>-990</v>
      </c>
      <c r="AU5703" t="s">
        <v>78</v>
      </c>
      <c r="AV5703" t="s">
        <v>79</v>
      </c>
      <c r="AX5703" t="s">
        <v>81</v>
      </c>
      <c r="AY5703" t="s">
        <v>124</v>
      </c>
      <c r="AZ5703" t="s">
        <v>96</v>
      </c>
      <c r="BA5703" t="s">
        <v>76</v>
      </c>
      <c r="BB5703" t="s">
        <v>104</v>
      </c>
      <c r="BC5703">
        <v>100</v>
      </c>
      <c r="BD5703" t="s">
        <v>105</v>
      </c>
      <c r="BE5703">
        <v>14</v>
      </c>
      <c r="BF5703" t="s">
        <v>86</v>
      </c>
      <c r="BG5703" t="s">
        <v>106</v>
      </c>
      <c r="BH5703">
        <v>365243</v>
      </c>
      <c r="BI5703">
        <v>-950</v>
      </c>
      <c r="BJ5703">
        <v>-560</v>
      </c>
      <c r="BK5703">
        <v>-860</v>
      </c>
      <c r="BL5703">
        <v>-856</v>
      </c>
      <c r="BM5703">
        <v>0</v>
      </c>
    </row>
    <row r="5704" spans="1:65" x14ac:dyDescent="0.3">
      <c r="A5704">
        <v>148656</v>
      </c>
      <c r="B5704">
        <v>0</v>
      </c>
      <c r="C5704" t="s">
        <v>65</v>
      </c>
      <c r="D5704" t="s">
        <v>88</v>
      </c>
      <c r="E5704" t="s">
        <v>67</v>
      </c>
      <c r="F5704" t="s">
        <v>68</v>
      </c>
      <c r="G5704">
        <v>0</v>
      </c>
      <c r="H5704">
        <v>135000</v>
      </c>
      <c r="I5704">
        <v>599778</v>
      </c>
      <c r="J5704" t="s">
        <v>69</v>
      </c>
      <c r="K5704" t="s">
        <v>70</v>
      </c>
      <c r="L5704" t="s">
        <v>140</v>
      </c>
      <c r="M5704" t="s">
        <v>72</v>
      </c>
      <c r="N5704">
        <v>1.8800999999999998E-2</v>
      </c>
      <c r="O5704">
        <v>19612</v>
      </c>
      <c r="P5704">
        <v>3354</v>
      </c>
      <c r="Q5704">
        <v>1108</v>
      </c>
      <c r="R5704">
        <v>3166</v>
      </c>
      <c r="S5704">
        <v>2</v>
      </c>
      <c r="T5704">
        <v>2</v>
      </c>
      <c r="U5704" t="s">
        <v>73</v>
      </c>
      <c r="V5704">
        <v>14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1</v>
      </c>
      <c r="AC5704" t="s">
        <v>92</v>
      </c>
      <c r="AD5704">
        <v>2660630</v>
      </c>
      <c r="AE5704" t="s">
        <v>65</v>
      </c>
      <c r="AF5704">
        <v>34297.514999999999</v>
      </c>
      <c r="AG5704">
        <v>450000</v>
      </c>
      <c r="AH5704">
        <v>491580</v>
      </c>
      <c r="AJ5704">
        <v>450000</v>
      </c>
      <c r="AK5704" t="s">
        <v>109</v>
      </c>
      <c r="AL5704">
        <v>11</v>
      </c>
      <c r="AM5704" t="s">
        <v>68</v>
      </c>
      <c r="AN5704">
        <v>1</v>
      </c>
      <c r="AR5704" t="s">
        <v>76</v>
      </c>
      <c r="AS5704" t="s">
        <v>77</v>
      </c>
      <c r="AT5704">
        <v>-699</v>
      </c>
      <c r="AU5704" t="s">
        <v>78</v>
      </c>
      <c r="AV5704" t="s">
        <v>79</v>
      </c>
      <c r="AX5704" t="s">
        <v>81</v>
      </c>
      <c r="AY5704" t="s">
        <v>76</v>
      </c>
      <c r="AZ5704" t="s">
        <v>82</v>
      </c>
      <c r="BA5704" t="s">
        <v>116</v>
      </c>
      <c r="BB5704" t="s">
        <v>121</v>
      </c>
      <c r="BC5704">
        <v>-1</v>
      </c>
      <c r="BD5704" t="s">
        <v>76</v>
      </c>
      <c r="BE5704">
        <v>24</v>
      </c>
      <c r="BF5704" t="s">
        <v>86</v>
      </c>
      <c r="BG5704" t="s">
        <v>172</v>
      </c>
      <c r="BH5704">
        <v>365243</v>
      </c>
      <c r="BI5704">
        <v>-669</v>
      </c>
      <c r="BJ5704">
        <v>21</v>
      </c>
      <c r="BK5704">
        <v>-9</v>
      </c>
      <c r="BL5704">
        <v>-4</v>
      </c>
      <c r="BM5704">
        <v>1</v>
      </c>
    </row>
    <row r="5705" spans="1:65" x14ac:dyDescent="0.3">
      <c r="A5705">
        <v>148658</v>
      </c>
      <c r="B5705">
        <v>0</v>
      </c>
      <c r="C5705" t="s">
        <v>99</v>
      </c>
      <c r="D5705" t="s">
        <v>88</v>
      </c>
      <c r="E5705" t="s">
        <v>67</v>
      </c>
      <c r="F5705" t="s">
        <v>68</v>
      </c>
      <c r="G5705">
        <v>0</v>
      </c>
      <c r="H5705">
        <v>67500</v>
      </c>
      <c r="I5705">
        <v>135000</v>
      </c>
      <c r="J5705" t="s">
        <v>69</v>
      </c>
      <c r="K5705" t="s">
        <v>70</v>
      </c>
      <c r="L5705" t="s">
        <v>119</v>
      </c>
      <c r="M5705" t="s">
        <v>72</v>
      </c>
      <c r="N5705">
        <v>9.1750000000000009E-3</v>
      </c>
      <c r="O5705">
        <v>18258</v>
      </c>
      <c r="P5705">
        <v>1024</v>
      </c>
      <c r="Q5705">
        <v>1795</v>
      </c>
      <c r="R5705">
        <v>1805</v>
      </c>
      <c r="S5705">
        <v>2</v>
      </c>
      <c r="T5705">
        <v>2</v>
      </c>
      <c r="U5705" t="s">
        <v>73</v>
      </c>
      <c r="V5705">
        <v>10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 t="s">
        <v>254</v>
      </c>
      <c r="AD5705">
        <v>2470545</v>
      </c>
      <c r="AE5705" t="s">
        <v>99</v>
      </c>
      <c r="AF5705">
        <v>7875</v>
      </c>
      <c r="AG5705">
        <v>0</v>
      </c>
      <c r="AH5705">
        <v>157500</v>
      </c>
      <c r="AK5705" t="s">
        <v>109</v>
      </c>
      <c r="AL5705">
        <v>9</v>
      </c>
      <c r="AM5705" t="s">
        <v>67</v>
      </c>
      <c r="AN5705">
        <v>1</v>
      </c>
      <c r="AR5705" t="s">
        <v>79</v>
      </c>
      <c r="AS5705" t="s">
        <v>114</v>
      </c>
      <c r="AT5705">
        <v>-419</v>
      </c>
      <c r="AU5705" t="s">
        <v>76</v>
      </c>
      <c r="AV5705" t="s">
        <v>115</v>
      </c>
      <c r="AX5705" t="s">
        <v>81</v>
      </c>
      <c r="AY5705" t="s">
        <v>76</v>
      </c>
      <c r="AZ5705" t="s">
        <v>131</v>
      </c>
      <c r="BA5705" t="s">
        <v>116</v>
      </c>
      <c r="BB5705" t="s">
        <v>117</v>
      </c>
      <c r="BC5705">
        <v>4</v>
      </c>
      <c r="BD5705" t="s">
        <v>76</v>
      </c>
      <c r="BE5705">
        <v>0</v>
      </c>
      <c r="BF5705" t="s">
        <v>76</v>
      </c>
      <c r="BG5705" t="s">
        <v>160</v>
      </c>
    </row>
    <row r="5706" spans="1:65" x14ac:dyDescent="0.3">
      <c r="A5706">
        <v>148659</v>
      </c>
      <c r="B5706">
        <v>0</v>
      </c>
      <c r="C5706" t="s">
        <v>65</v>
      </c>
      <c r="D5706" t="s">
        <v>88</v>
      </c>
      <c r="E5706" t="s">
        <v>68</v>
      </c>
      <c r="F5706" t="s">
        <v>68</v>
      </c>
      <c r="G5706">
        <v>0</v>
      </c>
      <c r="H5706">
        <v>103500</v>
      </c>
      <c r="I5706">
        <v>547344</v>
      </c>
      <c r="J5706" t="s">
        <v>113</v>
      </c>
      <c r="K5706" t="s">
        <v>70</v>
      </c>
      <c r="L5706" t="s">
        <v>91</v>
      </c>
      <c r="M5706" t="s">
        <v>72</v>
      </c>
      <c r="N5706">
        <v>1.8208999999999999E-2</v>
      </c>
      <c r="O5706">
        <v>21272</v>
      </c>
      <c r="P5706">
        <v>365243</v>
      </c>
      <c r="Q5706">
        <v>11680</v>
      </c>
      <c r="R5706">
        <v>4051</v>
      </c>
      <c r="S5706">
        <v>3</v>
      </c>
      <c r="T5706">
        <v>3</v>
      </c>
      <c r="U5706" t="s">
        <v>125</v>
      </c>
      <c r="V5706">
        <v>10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76</v>
      </c>
      <c r="AD5706">
        <v>1258979</v>
      </c>
      <c r="AE5706" t="s">
        <v>99</v>
      </c>
      <c r="AF5706">
        <v>4500</v>
      </c>
      <c r="AG5706">
        <v>0</v>
      </c>
      <c r="AH5706">
        <v>90000</v>
      </c>
      <c r="AK5706" t="s">
        <v>123</v>
      </c>
      <c r="AL5706">
        <v>8</v>
      </c>
      <c r="AM5706" t="s">
        <v>68</v>
      </c>
      <c r="AN5706">
        <v>1</v>
      </c>
      <c r="AR5706" t="s">
        <v>79</v>
      </c>
      <c r="AS5706" t="s">
        <v>77</v>
      </c>
      <c r="AT5706">
        <v>-2647</v>
      </c>
      <c r="AU5706" t="s">
        <v>76</v>
      </c>
      <c r="AV5706" t="s">
        <v>79</v>
      </c>
      <c r="AX5706" t="s">
        <v>81</v>
      </c>
      <c r="AY5706" t="s">
        <v>76</v>
      </c>
      <c r="AZ5706" t="s">
        <v>131</v>
      </c>
      <c r="BA5706" t="s">
        <v>116</v>
      </c>
      <c r="BB5706" t="s">
        <v>104</v>
      </c>
      <c r="BC5706">
        <v>1250</v>
      </c>
      <c r="BD5706" t="s">
        <v>85</v>
      </c>
      <c r="BE5706">
        <v>0</v>
      </c>
      <c r="BF5706" t="s">
        <v>76</v>
      </c>
      <c r="BG5706" t="s">
        <v>132</v>
      </c>
      <c r="BH5706">
        <v>-2645</v>
      </c>
      <c r="BI5706">
        <v>-2600</v>
      </c>
      <c r="BJ5706">
        <v>365243</v>
      </c>
      <c r="BK5706">
        <v>-193</v>
      </c>
      <c r="BL5706">
        <v>365243</v>
      </c>
      <c r="BM5706">
        <v>0</v>
      </c>
    </row>
    <row r="5707" spans="1:65" x14ac:dyDescent="0.3">
      <c r="A5707">
        <v>148663</v>
      </c>
      <c r="B5707">
        <v>0</v>
      </c>
      <c r="C5707" t="s">
        <v>65</v>
      </c>
      <c r="D5707" t="s">
        <v>66</v>
      </c>
      <c r="E5707" t="s">
        <v>68</v>
      </c>
      <c r="F5707" t="s">
        <v>67</v>
      </c>
      <c r="G5707">
        <v>0</v>
      </c>
      <c r="H5707">
        <v>81000</v>
      </c>
      <c r="I5707">
        <v>225000</v>
      </c>
      <c r="J5707" t="s">
        <v>69</v>
      </c>
      <c r="K5707" t="s">
        <v>90</v>
      </c>
      <c r="L5707" t="s">
        <v>91</v>
      </c>
      <c r="M5707" t="s">
        <v>72</v>
      </c>
      <c r="N5707">
        <v>2.8663000000000001E-2</v>
      </c>
      <c r="O5707">
        <v>18754</v>
      </c>
      <c r="P5707">
        <v>1089</v>
      </c>
      <c r="Q5707">
        <v>11370</v>
      </c>
      <c r="R5707">
        <v>2284</v>
      </c>
      <c r="S5707">
        <v>2</v>
      </c>
      <c r="T5707">
        <v>2</v>
      </c>
      <c r="U5707" t="s">
        <v>120</v>
      </c>
      <c r="V5707">
        <v>13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1</v>
      </c>
      <c r="AC5707" t="s">
        <v>167</v>
      </c>
      <c r="AD5707">
        <v>2310201</v>
      </c>
      <c r="AE5707" t="s">
        <v>93</v>
      </c>
      <c r="AF5707">
        <v>46503</v>
      </c>
      <c r="AG5707">
        <v>900000</v>
      </c>
      <c r="AH5707">
        <v>900000</v>
      </c>
      <c r="AI5707">
        <v>0</v>
      </c>
      <c r="AJ5707">
        <v>900000</v>
      </c>
      <c r="AK5707" t="s">
        <v>125</v>
      </c>
      <c r="AL5707">
        <v>16</v>
      </c>
      <c r="AM5707" t="s">
        <v>68</v>
      </c>
      <c r="AN5707">
        <v>1</v>
      </c>
      <c r="AO5707">
        <v>0</v>
      </c>
      <c r="AR5707" t="s">
        <v>79</v>
      </c>
      <c r="AS5707" t="s">
        <v>77</v>
      </c>
      <c r="AT5707">
        <v>-653</v>
      </c>
      <c r="AU5707" t="s">
        <v>78</v>
      </c>
      <c r="AV5707" t="s">
        <v>79</v>
      </c>
      <c r="AX5707" t="s">
        <v>102</v>
      </c>
      <c r="AY5707" t="s">
        <v>199</v>
      </c>
      <c r="AZ5707" t="s">
        <v>96</v>
      </c>
      <c r="BA5707" t="s">
        <v>76</v>
      </c>
      <c r="BB5707" t="s">
        <v>138</v>
      </c>
      <c r="BC5707">
        <v>50</v>
      </c>
      <c r="BD5707" t="s">
        <v>141</v>
      </c>
      <c r="BE5707">
        <v>24</v>
      </c>
      <c r="BF5707" t="s">
        <v>112</v>
      </c>
      <c r="BG5707" t="s">
        <v>158</v>
      </c>
      <c r="BH5707">
        <v>365243</v>
      </c>
      <c r="BI5707">
        <v>-620</v>
      </c>
      <c r="BJ5707">
        <v>70</v>
      </c>
      <c r="BK5707">
        <v>-320</v>
      </c>
      <c r="BL5707">
        <v>-312</v>
      </c>
      <c r="BM5707">
        <v>0</v>
      </c>
    </row>
    <row r="5708" spans="1:65" x14ac:dyDescent="0.3">
      <c r="A5708">
        <v>148667</v>
      </c>
      <c r="B5708">
        <v>0</v>
      </c>
      <c r="C5708" t="s">
        <v>65</v>
      </c>
      <c r="D5708" t="s">
        <v>88</v>
      </c>
      <c r="E5708" t="s">
        <v>67</v>
      </c>
      <c r="F5708" t="s">
        <v>68</v>
      </c>
      <c r="G5708">
        <v>0</v>
      </c>
      <c r="H5708">
        <v>225000</v>
      </c>
      <c r="I5708">
        <v>317443.5</v>
      </c>
      <c r="J5708" t="s">
        <v>69</v>
      </c>
      <c r="K5708" t="s">
        <v>70</v>
      </c>
      <c r="L5708" t="s">
        <v>91</v>
      </c>
      <c r="M5708" t="s">
        <v>72</v>
      </c>
      <c r="N5708">
        <v>4.6219999999999997E-2</v>
      </c>
      <c r="O5708">
        <v>18045</v>
      </c>
      <c r="P5708">
        <v>3327</v>
      </c>
      <c r="Q5708">
        <v>8121</v>
      </c>
      <c r="R5708">
        <v>1605</v>
      </c>
      <c r="S5708">
        <v>1</v>
      </c>
      <c r="T5708">
        <v>1</v>
      </c>
      <c r="U5708" t="s">
        <v>109</v>
      </c>
      <c r="V5708">
        <v>11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 t="s">
        <v>92</v>
      </c>
      <c r="AD5708">
        <v>2036714</v>
      </c>
      <c r="AE5708" t="s">
        <v>65</v>
      </c>
      <c r="AG5708">
        <v>0</v>
      </c>
      <c r="AH5708">
        <v>0</v>
      </c>
      <c r="AK5708" t="s">
        <v>120</v>
      </c>
      <c r="AL5708">
        <v>10</v>
      </c>
      <c r="AM5708" t="s">
        <v>68</v>
      </c>
      <c r="AN5708">
        <v>1</v>
      </c>
      <c r="AR5708" t="s">
        <v>76</v>
      </c>
      <c r="AS5708" t="s">
        <v>129</v>
      </c>
      <c r="AT5708">
        <v>-261</v>
      </c>
      <c r="AU5708" t="s">
        <v>76</v>
      </c>
      <c r="AV5708" t="s">
        <v>79</v>
      </c>
      <c r="AX5708" t="s">
        <v>81</v>
      </c>
      <c r="AY5708" t="s">
        <v>76</v>
      </c>
      <c r="AZ5708" t="s">
        <v>76</v>
      </c>
      <c r="BA5708" t="s">
        <v>76</v>
      </c>
      <c r="BB5708" t="s">
        <v>121</v>
      </c>
      <c r="BC5708">
        <v>-1</v>
      </c>
      <c r="BD5708" t="s">
        <v>76</v>
      </c>
      <c r="BF5708" t="s">
        <v>76</v>
      </c>
      <c r="BG5708" t="s">
        <v>82</v>
      </c>
    </row>
    <row r="5709" spans="1:65" x14ac:dyDescent="0.3">
      <c r="A5709">
        <v>148674</v>
      </c>
      <c r="B5709">
        <v>0</v>
      </c>
      <c r="C5709" t="s">
        <v>65</v>
      </c>
      <c r="D5709" t="s">
        <v>66</v>
      </c>
      <c r="E5709" t="s">
        <v>68</v>
      </c>
      <c r="F5709" t="s">
        <v>68</v>
      </c>
      <c r="G5709">
        <v>2</v>
      </c>
      <c r="H5709">
        <v>157500</v>
      </c>
      <c r="I5709">
        <v>790830</v>
      </c>
      <c r="J5709" t="s">
        <v>133</v>
      </c>
      <c r="K5709" t="s">
        <v>70</v>
      </c>
      <c r="L5709" t="s">
        <v>91</v>
      </c>
      <c r="M5709" t="s">
        <v>72</v>
      </c>
      <c r="N5709">
        <v>8.0680000000000005E-3</v>
      </c>
      <c r="O5709">
        <v>15788</v>
      </c>
      <c r="P5709">
        <v>4407</v>
      </c>
      <c r="Q5709">
        <v>6607</v>
      </c>
      <c r="R5709">
        <v>5152</v>
      </c>
      <c r="S5709">
        <v>3</v>
      </c>
      <c r="T5709">
        <v>3</v>
      </c>
      <c r="U5709" t="s">
        <v>120</v>
      </c>
      <c r="V5709">
        <v>5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 t="s">
        <v>200</v>
      </c>
      <c r="AD5709">
        <v>1104559</v>
      </c>
      <c r="AE5709" t="s">
        <v>93</v>
      </c>
      <c r="AF5709">
        <v>8854.1550000000007</v>
      </c>
      <c r="AG5709">
        <v>59121</v>
      </c>
      <c r="AH5709">
        <v>55827</v>
      </c>
      <c r="AI5709">
        <v>6750</v>
      </c>
      <c r="AJ5709">
        <v>59121</v>
      </c>
      <c r="AK5709" t="s">
        <v>125</v>
      </c>
      <c r="AL5709">
        <v>12</v>
      </c>
      <c r="AM5709" t="s">
        <v>68</v>
      </c>
      <c r="AN5709">
        <v>1</v>
      </c>
      <c r="AO5709">
        <v>0.11747708599999999</v>
      </c>
      <c r="AR5709" t="s">
        <v>79</v>
      </c>
      <c r="AS5709" t="s">
        <v>77</v>
      </c>
      <c r="AT5709">
        <v>-2528</v>
      </c>
      <c r="AU5709" t="s">
        <v>78</v>
      </c>
      <c r="AV5709" t="s">
        <v>79</v>
      </c>
      <c r="AW5709" t="s">
        <v>80</v>
      </c>
      <c r="AX5709" t="s">
        <v>102</v>
      </c>
      <c r="AY5709" t="s">
        <v>124</v>
      </c>
      <c r="AZ5709" t="s">
        <v>96</v>
      </c>
      <c r="BA5709" t="s">
        <v>76</v>
      </c>
      <c r="BB5709" t="s">
        <v>104</v>
      </c>
      <c r="BC5709">
        <v>36</v>
      </c>
      <c r="BD5709" t="s">
        <v>105</v>
      </c>
      <c r="BE5709">
        <v>8</v>
      </c>
      <c r="BF5709" t="s">
        <v>86</v>
      </c>
      <c r="BG5709" t="s">
        <v>106</v>
      </c>
      <c r="BH5709">
        <v>365243</v>
      </c>
      <c r="BI5709">
        <v>-2497</v>
      </c>
      <c r="BJ5709">
        <v>-2287</v>
      </c>
      <c r="BK5709">
        <v>-2377</v>
      </c>
      <c r="BL5709">
        <v>-2348</v>
      </c>
      <c r="BM5709">
        <v>1</v>
      </c>
    </row>
    <row r="5710" spans="1:65" x14ac:dyDescent="0.3">
      <c r="A5710">
        <v>148678</v>
      </c>
      <c r="B5710">
        <v>1</v>
      </c>
      <c r="C5710" t="s">
        <v>99</v>
      </c>
      <c r="D5710" t="s">
        <v>88</v>
      </c>
      <c r="E5710" t="s">
        <v>67</v>
      </c>
      <c r="F5710" t="s">
        <v>68</v>
      </c>
      <c r="G5710">
        <v>0</v>
      </c>
      <c r="H5710">
        <v>157500</v>
      </c>
      <c r="I5710">
        <v>315000</v>
      </c>
      <c r="J5710" t="s">
        <v>69</v>
      </c>
      <c r="K5710" t="s">
        <v>70</v>
      </c>
      <c r="L5710" t="s">
        <v>140</v>
      </c>
      <c r="M5710" t="s">
        <v>127</v>
      </c>
      <c r="N5710">
        <v>9.6299999999999997E-3</v>
      </c>
      <c r="O5710">
        <v>13561</v>
      </c>
      <c r="P5710">
        <v>694</v>
      </c>
      <c r="Q5710">
        <v>7568</v>
      </c>
      <c r="R5710">
        <v>4005</v>
      </c>
      <c r="S5710">
        <v>2</v>
      </c>
      <c r="T5710">
        <v>2</v>
      </c>
      <c r="U5710" t="s">
        <v>109</v>
      </c>
      <c r="V5710">
        <v>12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 t="s">
        <v>168</v>
      </c>
      <c r="AD5710">
        <v>1513411</v>
      </c>
      <c r="AE5710" t="s">
        <v>93</v>
      </c>
      <c r="AF5710">
        <v>6811.56</v>
      </c>
      <c r="AG5710">
        <v>59971.5</v>
      </c>
      <c r="AH5710">
        <v>59971.5</v>
      </c>
      <c r="AI5710">
        <v>0</v>
      </c>
      <c r="AJ5710">
        <v>59971.5</v>
      </c>
      <c r="AK5710" t="s">
        <v>75</v>
      </c>
      <c r="AL5710">
        <v>16</v>
      </c>
      <c r="AM5710" t="s">
        <v>68</v>
      </c>
      <c r="AN5710">
        <v>1</v>
      </c>
      <c r="AO5710">
        <v>0</v>
      </c>
      <c r="AR5710" t="s">
        <v>79</v>
      </c>
      <c r="AS5710" t="s">
        <v>77</v>
      </c>
      <c r="AT5710">
        <v>-166</v>
      </c>
      <c r="AU5710" t="s">
        <v>78</v>
      </c>
      <c r="AV5710" t="s">
        <v>79</v>
      </c>
      <c r="AX5710" t="s">
        <v>81</v>
      </c>
      <c r="AY5710" t="s">
        <v>124</v>
      </c>
      <c r="AZ5710" t="s">
        <v>96</v>
      </c>
      <c r="BA5710" t="s">
        <v>76</v>
      </c>
      <c r="BB5710" t="s">
        <v>104</v>
      </c>
      <c r="BC5710">
        <v>50</v>
      </c>
      <c r="BD5710" t="s">
        <v>105</v>
      </c>
      <c r="BE5710">
        <v>10</v>
      </c>
      <c r="BF5710" t="s">
        <v>112</v>
      </c>
      <c r="BG5710" t="s">
        <v>208</v>
      </c>
      <c r="BH5710">
        <v>365243</v>
      </c>
      <c r="BI5710">
        <v>-133</v>
      </c>
      <c r="BJ5710">
        <v>137</v>
      </c>
      <c r="BK5710">
        <v>365243</v>
      </c>
      <c r="BL5710">
        <v>365243</v>
      </c>
      <c r="BM5710">
        <v>0</v>
      </c>
    </row>
    <row r="5711" spans="1:65" x14ac:dyDescent="0.3">
      <c r="A5711">
        <v>148689</v>
      </c>
      <c r="B5711">
        <v>0</v>
      </c>
      <c r="C5711" t="s">
        <v>99</v>
      </c>
      <c r="D5711" t="s">
        <v>66</v>
      </c>
      <c r="E5711" t="s">
        <v>68</v>
      </c>
      <c r="F5711" t="s">
        <v>67</v>
      </c>
      <c r="G5711">
        <v>1</v>
      </c>
      <c r="H5711">
        <v>270000</v>
      </c>
      <c r="I5711">
        <v>630000</v>
      </c>
      <c r="J5711" t="s">
        <v>89</v>
      </c>
      <c r="K5711" t="s">
        <v>90</v>
      </c>
      <c r="L5711" t="s">
        <v>91</v>
      </c>
      <c r="M5711" t="s">
        <v>72</v>
      </c>
      <c r="N5711">
        <v>3.0755000000000001E-2</v>
      </c>
      <c r="O5711">
        <v>14124</v>
      </c>
      <c r="P5711">
        <v>332</v>
      </c>
      <c r="Q5711">
        <v>2016</v>
      </c>
      <c r="R5711">
        <v>4964</v>
      </c>
      <c r="S5711">
        <v>2</v>
      </c>
      <c r="T5711">
        <v>2</v>
      </c>
      <c r="U5711" t="s">
        <v>125</v>
      </c>
      <c r="V5711">
        <v>10</v>
      </c>
      <c r="W5711">
        <v>0</v>
      </c>
      <c r="X5711">
        <v>1</v>
      </c>
      <c r="Y5711">
        <v>1</v>
      </c>
      <c r="Z5711">
        <v>0</v>
      </c>
      <c r="AA5711">
        <v>1</v>
      </c>
      <c r="AB5711">
        <v>1</v>
      </c>
      <c r="AC5711" t="s">
        <v>141</v>
      </c>
      <c r="AD5711">
        <v>1815065</v>
      </c>
      <c r="AE5711" t="s">
        <v>93</v>
      </c>
      <c r="AF5711">
        <v>2229.6149999999998</v>
      </c>
      <c r="AG5711">
        <v>49437</v>
      </c>
      <c r="AH5711">
        <v>49437</v>
      </c>
      <c r="AI5711">
        <v>0</v>
      </c>
      <c r="AJ5711">
        <v>49437</v>
      </c>
      <c r="AK5711" t="s">
        <v>75</v>
      </c>
      <c r="AL5711">
        <v>20</v>
      </c>
      <c r="AM5711" t="s">
        <v>68</v>
      </c>
      <c r="AN5711">
        <v>1</v>
      </c>
      <c r="AO5711">
        <v>0</v>
      </c>
      <c r="AR5711" t="s">
        <v>79</v>
      </c>
      <c r="AS5711" t="s">
        <v>77</v>
      </c>
      <c r="AT5711">
        <v>-1675</v>
      </c>
      <c r="AU5711" t="s">
        <v>78</v>
      </c>
      <c r="AV5711" t="s">
        <v>79</v>
      </c>
      <c r="AW5711" t="s">
        <v>101</v>
      </c>
      <c r="AX5711" t="s">
        <v>102</v>
      </c>
      <c r="AY5711" t="s">
        <v>95</v>
      </c>
      <c r="AZ5711" t="s">
        <v>96</v>
      </c>
      <c r="BA5711" t="s">
        <v>76</v>
      </c>
      <c r="BB5711" t="s">
        <v>104</v>
      </c>
      <c r="BC5711">
        <v>2160</v>
      </c>
      <c r="BD5711" t="s">
        <v>85</v>
      </c>
      <c r="BE5711">
        <v>24</v>
      </c>
      <c r="BF5711" t="s">
        <v>97</v>
      </c>
      <c r="BG5711" t="s">
        <v>98</v>
      </c>
      <c r="BH5711">
        <v>365243</v>
      </c>
      <c r="BI5711">
        <v>-1644</v>
      </c>
      <c r="BJ5711">
        <v>-954</v>
      </c>
      <c r="BK5711">
        <v>-954</v>
      </c>
      <c r="BL5711">
        <v>-947</v>
      </c>
      <c r="BM5711">
        <v>0</v>
      </c>
    </row>
    <row r="5712" spans="1:65" x14ac:dyDescent="0.3">
      <c r="A5712">
        <v>148698</v>
      </c>
      <c r="B5712">
        <v>0</v>
      </c>
      <c r="C5712" t="s">
        <v>65</v>
      </c>
      <c r="D5712" t="s">
        <v>88</v>
      </c>
      <c r="E5712" t="s">
        <v>67</v>
      </c>
      <c r="F5712" t="s">
        <v>68</v>
      </c>
      <c r="G5712">
        <v>0</v>
      </c>
      <c r="H5712">
        <v>75150</v>
      </c>
      <c r="I5712">
        <v>225000</v>
      </c>
      <c r="J5712" t="s">
        <v>113</v>
      </c>
      <c r="K5712" t="s">
        <v>70</v>
      </c>
      <c r="L5712" t="s">
        <v>71</v>
      </c>
      <c r="M5712" t="s">
        <v>72</v>
      </c>
      <c r="N5712">
        <v>1.8208999999999999E-2</v>
      </c>
      <c r="O5712">
        <v>23830</v>
      </c>
      <c r="P5712">
        <v>365243</v>
      </c>
      <c r="Q5712">
        <v>856</v>
      </c>
      <c r="R5712">
        <v>4342</v>
      </c>
      <c r="S5712">
        <v>3</v>
      </c>
      <c r="T5712">
        <v>3</v>
      </c>
      <c r="U5712" t="s">
        <v>120</v>
      </c>
      <c r="V5712">
        <v>11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 t="s">
        <v>76</v>
      </c>
      <c r="AD5712">
        <v>1339124</v>
      </c>
      <c r="AE5712" t="s">
        <v>65</v>
      </c>
      <c r="AF5712">
        <v>15357.6</v>
      </c>
      <c r="AG5712">
        <v>270000</v>
      </c>
      <c r="AH5712">
        <v>270000</v>
      </c>
      <c r="AJ5712">
        <v>270000</v>
      </c>
      <c r="AK5712" t="s">
        <v>123</v>
      </c>
      <c r="AL5712">
        <v>11</v>
      </c>
      <c r="AM5712" t="s">
        <v>68</v>
      </c>
      <c r="AN5712">
        <v>1</v>
      </c>
      <c r="AR5712" t="s">
        <v>76</v>
      </c>
      <c r="AS5712" t="s">
        <v>77</v>
      </c>
      <c r="AT5712">
        <v>-212</v>
      </c>
      <c r="AU5712" t="s">
        <v>78</v>
      </c>
      <c r="AV5712" t="s">
        <v>79</v>
      </c>
      <c r="AW5712" t="s">
        <v>80</v>
      </c>
      <c r="AX5712" t="s">
        <v>81</v>
      </c>
      <c r="AY5712" t="s">
        <v>76</v>
      </c>
      <c r="AZ5712" t="s">
        <v>82</v>
      </c>
      <c r="BA5712" t="s">
        <v>116</v>
      </c>
      <c r="BB5712" t="s">
        <v>121</v>
      </c>
      <c r="BC5712">
        <v>-1</v>
      </c>
      <c r="BD5712" t="s">
        <v>76</v>
      </c>
      <c r="BE5712">
        <v>24</v>
      </c>
      <c r="BF5712" t="s">
        <v>147</v>
      </c>
      <c r="BG5712" t="s">
        <v>154</v>
      </c>
      <c r="BH5712">
        <v>365243</v>
      </c>
      <c r="BI5712">
        <v>-182</v>
      </c>
      <c r="BJ5712">
        <v>508</v>
      </c>
      <c r="BK5712">
        <v>-122</v>
      </c>
      <c r="BL5712">
        <v>-115</v>
      </c>
      <c r="BM5712">
        <v>0</v>
      </c>
    </row>
    <row r="5713" spans="1:65" x14ac:dyDescent="0.3">
      <c r="A5713">
        <v>148698</v>
      </c>
      <c r="B5713">
        <v>0</v>
      </c>
      <c r="C5713" t="s">
        <v>65</v>
      </c>
      <c r="D5713" t="s">
        <v>88</v>
      </c>
      <c r="E5713" t="s">
        <v>67</v>
      </c>
      <c r="F5713" t="s">
        <v>68</v>
      </c>
      <c r="G5713">
        <v>0</v>
      </c>
      <c r="H5713">
        <v>75150</v>
      </c>
      <c r="I5713">
        <v>225000</v>
      </c>
      <c r="J5713" t="s">
        <v>113</v>
      </c>
      <c r="K5713" t="s">
        <v>70</v>
      </c>
      <c r="L5713" t="s">
        <v>71</v>
      </c>
      <c r="M5713" t="s">
        <v>72</v>
      </c>
      <c r="N5713">
        <v>1.8208999999999999E-2</v>
      </c>
      <c r="O5713">
        <v>23830</v>
      </c>
      <c r="P5713">
        <v>365243</v>
      </c>
      <c r="Q5713">
        <v>856</v>
      </c>
      <c r="R5713">
        <v>4342</v>
      </c>
      <c r="S5713">
        <v>3</v>
      </c>
      <c r="T5713">
        <v>3</v>
      </c>
      <c r="U5713" t="s">
        <v>120</v>
      </c>
      <c r="V5713">
        <v>11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 t="s">
        <v>76</v>
      </c>
      <c r="AD5713">
        <v>1779369</v>
      </c>
      <c r="AE5713" t="s">
        <v>65</v>
      </c>
      <c r="AF5713">
        <v>8555.0849999999991</v>
      </c>
      <c r="AG5713">
        <v>45000</v>
      </c>
      <c r="AH5713">
        <v>46485</v>
      </c>
      <c r="AJ5713">
        <v>45000</v>
      </c>
      <c r="AK5713" t="s">
        <v>109</v>
      </c>
      <c r="AL5713">
        <v>14</v>
      </c>
      <c r="AM5713" t="s">
        <v>68</v>
      </c>
      <c r="AN5713">
        <v>1</v>
      </c>
      <c r="AR5713" t="s">
        <v>76</v>
      </c>
      <c r="AS5713" t="s">
        <v>77</v>
      </c>
      <c r="AT5713">
        <v>-719</v>
      </c>
      <c r="AU5713" t="s">
        <v>76</v>
      </c>
      <c r="AV5713" t="s">
        <v>79</v>
      </c>
      <c r="AW5713" t="s">
        <v>80</v>
      </c>
      <c r="AX5713" t="s">
        <v>81</v>
      </c>
      <c r="AY5713" t="s">
        <v>76</v>
      </c>
      <c r="AZ5713" t="s">
        <v>82</v>
      </c>
      <c r="BA5713" t="s">
        <v>116</v>
      </c>
      <c r="BB5713" t="s">
        <v>121</v>
      </c>
      <c r="BC5713">
        <v>-1</v>
      </c>
      <c r="BD5713" t="s">
        <v>76</v>
      </c>
      <c r="BE5713">
        <v>6</v>
      </c>
      <c r="BF5713" t="s">
        <v>147</v>
      </c>
      <c r="BG5713" t="s">
        <v>154</v>
      </c>
      <c r="BH5713">
        <v>365243</v>
      </c>
      <c r="BI5713">
        <v>-677</v>
      </c>
      <c r="BJ5713">
        <v>-527</v>
      </c>
      <c r="BK5713">
        <v>-557</v>
      </c>
      <c r="BL5713">
        <v>-549</v>
      </c>
      <c r="BM5713">
        <v>0</v>
      </c>
    </row>
    <row r="5714" spans="1:65" x14ac:dyDescent="0.3">
      <c r="A5714">
        <v>148700</v>
      </c>
      <c r="B5714">
        <v>1</v>
      </c>
      <c r="C5714" t="s">
        <v>65</v>
      </c>
      <c r="D5714" t="s">
        <v>88</v>
      </c>
      <c r="E5714" t="s">
        <v>68</v>
      </c>
      <c r="F5714" t="s">
        <v>68</v>
      </c>
      <c r="G5714">
        <v>0</v>
      </c>
      <c r="H5714">
        <v>567000</v>
      </c>
      <c r="I5714">
        <v>261288</v>
      </c>
      <c r="J5714" t="s">
        <v>89</v>
      </c>
      <c r="K5714" t="s">
        <v>90</v>
      </c>
      <c r="L5714" t="s">
        <v>71</v>
      </c>
      <c r="M5714" t="s">
        <v>72</v>
      </c>
      <c r="N5714">
        <v>7.2508000000000003E-2</v>
      </c>
      <c r="O5714">
        <v>15448</v>
      </c>
      <c r="P5714">
        <v>593</v>
      </c>
      <c r="Q5714">
        <v>4562</v>
      </c>
      <c r="R5714">
        <v>4834</v>
      </c>
      <c r="S5714">
        <v>1</v>
      </c>
      <c r="T5714">
        <v>1</v>
      </c>
      <c r="U5714" t="s">
        <v>120</v>
      </c>
      <c r="V5714">
        <v>9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 t="s">
        <v>92</v>
      </c>
      <c r="AD5714">
        <v>2250037</v>
      </c>
      <c r="AE5714" t="s">
        <v>99</v>
      </c>
      <c r="AF5714">
        <v>11250</v>
      </c>
      <c r="AG5714">
        <v>225000</v>
      </c>
      <c r="AH5714">
        <v>225000</v>
      </c>
      <c r="AJ5714">
        <v>225000</v>
      </c>
      <c r="AK5714" t="s">
        <v>73</v>
      </c>
      <c r="AL5714">
        <v>13</v>
      </c>
      <c r="AM5714" t="s">
        <v>68</v>
      </c>
      <c r="AN5714">
        <v>1</v>
      </c>
      <c r="AR5714" t="s">
        <v>79</v>
      </c>
      <c r="AS5714" t="s">
        <v>114</v>
      </c>
      <c r="AT5714">
        <v>-27</v>
      </c>
      <c r="AU5714" t="s">
        <v>76</v>
      </c>
      <c r="AV5714" t="s">
        <v>115</v>
      </c>
      <c r="AW5714" t="s">
        <v>80</v>
      </c>
      <c r="AX5714" t="s">
        <v>81</v>
      </c>
      <c r="AY5714" t="s">
        <v>76</v>
      </c>
      <c r="AZ5714" t="s">
        <v>131</v>
      </c>
      <c r="BA5714" t="s">
        <v>116</v>
      </c>
      <c r="BB5714" t="s">
        <v>121</v>
      </c>
      <c r="BC5714">
        <v>-1</v>
      </c>
      <c r="BD5714" t="s">
        <v>76</v>
      </c>
      <c r="BE5714">
        <v>0</v>
      </c>
      <c r="BF5714" t="s">
        <v>76</v>
      </c>
      <c r="BG5714" t="s">
        <v>160</v>
      </c>
    </row>
    <row r="5715" spans="1:65" x14ac:dyDescent="0.3">
      <c r="A5715">
        <v>148714</v>
      </c>
      <c r="B5715">
        <v>0</v>
      </c>
      <c r="C5715" t="s">
        <v>65</v>
      </c>
      <c r="D5715" t="s">
        <v>88</v>
      </c>
      <c r="E5715" t="s">
        <v>67</v>
      </c>
      <c r="F5715" t="s">
        <v>68</v>
      </c>
      <c r="G5715">
        <v>0</v>
      </c>
      <c r="H5715">
        <v>108000</v>
      </c>
      <c r="I5715">
        <v>312768</v>
      </c>
      <c r="J5715" t="s">
        <v>113</v>
      </c>
      <c r="K5715" t="s">
        <v>70</v>
      </c>
      <c r="L5715" t="s">
        <v>139</v>
      </c>
      <c r="M5715" t="s">
        <v>72</v>
      </c>
      <c r="N5715">
        <v>1.9101E-2</v>
      </c>
      <c r="O5715">
        <v>21280</v>
      </c>
      <c r="P5715">
        <v>365243</v>
      </c>
      <c r="Q5715">
        <v>5756</v>
      </c>
      <c r="R5715">
        <v>4696</v>
      </c>
      <c r="S5715">
        <v>2</v>
      </c>
      <c r="T5715">
        <v>2</v>
      </c>
      <c r="U5715" t="s">
        <v>109</v>
      </c>
      <c r="V5715">
        <v>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 t="s">
        <v>76</v>
      </c>
      <c r="AD5715">
        <v>1425300</v>
      </c>
      <c r="AE5715" t="s">
        <v>99</v>
      </c>
      <c r="AF5715">
        <v>4500</v>
      </c>
      <c r="AG5715">
        <v>180000</v>
      </c>
      <c r="AH5715">
        <v>90000</v>
      </c>
      <c r="AJ5715">
        <v>180000</v>
      </c>
      <c r="AK5715" t="s">
        <v>120</v>
      </c>
      <c r="AL5715">
        <v>13</v>
      </c>
      <c r="AM5715" t="s">
        <v>68</v>
      </c>
      <c r="AN5715">
        <v>1</v>
      </c>
      <c r="AR5715" t="s">
        <v>79</v>
      </c>
      <c r="AS5715" t="s">
        <v>77</v>
      </c>
      <c r="AT5715">
        <v>-240</v>
      </c>
      <c r="AU5715" t="s">
        <v>76</v>
      </c>
      <c r="AV5715" t="s">
        <v>79</v>
      </c>
      <c r="AW5715" t="s">
        <v>80</v>
      </c>
      <c r="AX5715" t="s">
        <v>81</v>
      </c>
      <c r="AY5715" t="s">
        <v>76</v>
      </c>
      <c r="AZ5715" t="s">
        <v>131</v>
      </c>
      <c r="BA5715" t="s">
        <v>116</v>
      </c>
      <c r="BB5715" t="s">
        <v>117</v>
      </c>
      <c r="BC5715">
        <v>4</v>
      </c>
      <c r="BD5715" t="s">
        <v>76</v>
      </c>
      <c r="BE5715">
        <v>0</v>
      </c>
      <c r="BF5715" t="s">
        <v>76</v>
      </c>
      <c r="BG5715" t="s">
        <v>160</v>
      </c>
      <c r="BH5715">
        <v>365243</v>
      </c>
      <c r="BI5715">
        <v>365243</v>
      </c>
      <c r="BJ5715">
        <v>365243</v>
      </c>
      <c r="BK5715">
        <v>365243</v>
      </c>
      <c r="BL5715">
        <v>365243</v>
      </c>
      <c r="BM5715">
        <v>0</v>
      </c>
    </row>
    <row r="5716" spans="1:65" x14ac:dyDescent="0.3">
      <c r="A5716">
        <v>148718</v>
      </c>
      <c r="B5716">
        <v>0</v>
      </c>
      <c r="C5716" t="s">
        <v>65</v>
      </c>
      <c r="D5716" t="s">
        <v>88</v>
      </c>
      <c r="E5716" t="s">
        <v>67</v>
      </c>
      <c r="F5716" t="s">
        <v>68</v>
      </c>
      <c r="G5716">
        <v>0</v>
      </c>
      <c r="H5716">
        <v>90000</v>
      </c>
      <c r="I5716">
        <v>636138</v>
      </c>
      <c r="J5716" t="s">
        <v>69</v>
      </c>
      <c r="K5716" t="s">
        <v>70</v>
      </c>
      <c r="L5716" t="s">
        <v>91</v>
      </c>
      <c r="M5716" t="s">
        <v>72</v>
      </c>
      <c r="N5716">
        <v>9.1750000000000009E-3</v>
      </c>
      <c r="O5716">
        <v>15077</v>
      </c>
      <c r="P5716">
        <v>197</v>
      </c>
      <c r="Q5716">
        <v>4653</v>
      </c>
      <c r="R5716">
        <v>4663</v>
      </c>
      <c r="S5716">
        <v>2</v>
      </c>
      <c r="T5716">
        <v>2</v>
      </c>
      <c r="U5716" t="s">
        <v>120</v>
      </c>
      <c r="V5716">
        <v>16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 t="s">
        <v>92</v>
      </c>
      <c r="AD5716">
        <v>1354618</v>
      </c>
      <c r="AE5716" t="s">
        <v>93</v>
      </c>
      <c r="AF5716">
        <v>2967.8850000000002</v>
      </c>
      <c r="AG5716">
        <v>24030</v>
      </c>
      <c r="AH5716">
        <v>23332.5</v>
      </c>
      <c r="AI5716">
        <v>2475</v>
      </c>
      <c r="AJ5716">
        <v>24030</v>
      </c>
      <c r="AK5716" t="s">
        <v>120</v>
      </c>
      <c r="AL5716">
        <v>10</v>
      </c>
      <c r="AM5716" t="s">
        <v>68</v>
      </c>
      <c r="AN5716">
        <v>1</v>
      </c>
      <c r="AO5716">
        <v>0.104446382</v>
      </c>
      <c r="AR5716" t="s">
        <v>79</v>
      </c>
      <c r="AS5716" t="s">
        <v>77</v>
      </c>
      <c r="AT5716">
        <v>-1547</v>
      </c>
      <c r="AU5716" t="s">
        <v>78</v>
      </c>
      <c r="AV5716" t="s">
        <v>79</v>
      </c>
      <c r="AX5716" t="s">
        <v>161</v>
      </c>
      <c r="AY5716" t="s">
        <v>124</v>
      </c>
      <c r="AZ5716" t="s">
        <v>96</v>
      </c>
      <c r="BA5716" t="s">
        <v>76</v>
      </c>
      <c r="BB5716" t="s">
        <v>104</v>
      </c>
      <c r="BC5716">
        <v>25</v>
      </c>
      <c r="BD5716" t="s">
        <v>105</v>
      </c>
      <c r="BE5716">
        <v>10</v>
      </c>
      <c r="BF5716" t="s">
        <v>86</v>
      </c>
      <c r="BG5716" t="s">
        <v>106</v>
      </c>
      <c r="BH5716">
        <v>365243</v>
      </c>
      <c r="BI5716">
        <v>-1511</v>
      </c>
      <c r="BJ5716">
        <v>-1241</v>
      </c>
      <c r="BK5716">
        <v>-1301</v>
      </c>
      <c r="BL5716">
        <v>-1298</v>
      </c>
      <c r="BM5716">
        <v>0</v>
      </c>
    </row>
    <row r="5717" spans="1:65" x14ac:dyDescent="0.3">
      <c r="A5717">
        <v>148724</v>
      </c>
      <c r="B5717">
        <v>0</v>
      </c>
      <c r="C5717" t="s">
        <v>65</v>
      </c>
      <c r="D5717" t="s">
        <v>88</v>
      </c>
      <c r="E5717" t="s">
        <v>68</v>
      </c>
      <c r="F5717" t="s">
        <v>67</v>
      </c>
      <c r="G5717">
        <v>2</v>
      </c>
      <c r="H5717">
        <v>135000</v>
      </c>
      <c r="I5717">
        <v>261000</v>
      </c>
      <c r="J5717" t="s">
        <v>69</v>
      </c>
      <c r="K5717" t="s">
        <v>70</v>
      </c>
      <c r="L5717" t="s">
        <v>91</v>
      </c>
      <c r="M5717" t="s">
        <v>72</v>
      </c>
      <c r="N5717">
        <v>2.8663000000000001E-2</v>
      </c>
      <c r="O5717">
        <v>17687</v>
      </c>
      <c r="P5717">
        <v>7632</v>
      </c>
      <c r="Q5717">
        <v>7580</v>
      </c>
      <c r="R5717">
        <v>1196</v>
      </c>
      <c r="S5717">
        <v>2</v>
      </c>
      <c r="T5717">
        <v>2</v>
      </c>
      <c r="U5717" t="s">
        <v>120</v>
      </c>
      <c r="V5717">
        <v>13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 t="s">
        <v>167</v>
      </c>
      <c r="AD5717">
        <v>1573779</v>
      </c>
      <c r="AE5717" t="s">
        <v>99</v>
      </c>
      <c r="AF5717">
        <v>3375</v>
      </c>
      <c r="AG5717">
        <v>0</v>
      </c>
      <c r="AH5717">
        <v>67500</v>
      </c>
      <c r="AK5717" t="s">
        <v>73</v>
      </c>
      <c r="AL5717">
        <v>14</v>
      </c>
      <c r="AM5717" t="s">
        <v>68</v>
      </c>
      <c r="AN5717">
        <v>1</v>
      </c>
      <c r="AR5717" t="s">
        <v>79</v>
      </c>
      <c r="AS5717" t="s">
        <v>77</v>
      </c>
      <c r="AT5717">
        <v>-2841</v>
      </c>
      <c r="AU5717" t="s">
        <v>76</v>
      </c>
      <c r="AV5717" t="s">
        <v>79</v>
      </c>
      <c r="AX5717" t="s">
        <v>81</v>
      </c>
      <c r="AY5717" t="s">
        <v>76</v>
      </c>
      <c r="AZ5717" t="s">
        <v>131</v>
      </c>
      <c r="BA5717" t="s">
        <v>116</v>
      </c>
      <c r="BB5717" t="s">
        <v>138</v>
      </c>
      <c r="BC5717">
        <v>246</v>
      </c>
      <c r="BD5717" t="s">
        <v>85</v>
      </c>
      <c r="BE5717">
        <v>0</v>
      </c>
      <c r="BF5717" t="s">
        <v>76</v>
      </c>
      <c r="BG5717" t="s">
        <v>132</v>
      </c>
      <c r="BH5717">
        <v>-2836</v>
      </c>
      <c r="BI5717">
        <v>-2793</v>
      </c>
      <c r="BJ5717">
        <v>365243</v>
      </c>
      <c r="BK5717">
        <v>-2215</v>
      </c>
      <c r="BL5717">
        <v>365243</v>
      </c>
      <c r="BM5717">
        <v>0</v>
      </c>
    </row>
    <row r="5718" spans="1:65" x14ac:dyDescent="0.3">
      <c r="A5718">
        <v>148727</v>
      </c>
      <c r="B5718">
        <v>0</v>
      </c>
      <c r="C5718" t="s">
        <v>65</v>
      </c>
      <c r="D5718" t="s">
        <v>88</v>
      </c>
      <c r="E5718" t="s">
        <v>67</v>
      </c>
      <c r="F5718" t="s">
        <v>68</v>
      </c>
      <c r="G5718">
        <v>0</v>
      </c>
      <c r="H5718">
        <v>202500</v>
      </c>
      <c r="I5718">
        <v>1185120</v>
      </c>
      <c r="J5718" t="s">
        <v>69</v>
      </c>
      <c r="K5718" t="s">
        <v>70</v>
      </c>
      <c r="L5718" t="s">
        <v>91</v>
      </c>
      <c r="M5718" t="s">
        <v>72</v>
      </c>
      <c r="N5718">
        <v>3.5791999999999997E-2</v>
      </c>
      <c r="O5718">
        <v>19471</v>
      </c>
      <c r="P5718">
        <v>4854</v>
      </c>
      <c r="Q5718">
        <v>11316</v>
      </c>
      <c r="R5718">
        <v>2920</v>
      </c>
      <c r="S5718">
        <v>2</v>
      </c>
      <c r="T5718">
        <v>2</v>
      </c>
      <c r="U5718" t="s">
        <v>94</v>
      </c>
      <c r="V5718">
        <v>14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 t="s">
        <v>168</v>
      </c>
      <c r="AD5718">
        <v>2542774</v>
      </c>
      <c r="AE5718" t="s">
        <v>93</v>
      </c>
      <c r="AF5718">
        <v>8237.9249999999993</v>
      </c>
      <c r="AG5718">
        <v>182862</v>
      </c>
      <c r="AH5718">
        <v>182862</v>
      </c>
      <c r="AI5718">
        <v>0</v>
      </c>
      <c r="AJ5718">
        <v>182862</v>
      </c>
      <c r="AK5718" t="s">
        <v>73</v>
      </c>
      <c r="AL5718">
        <v>9</v>
      </c>
      <c r="AM5718" t="s">
        <v>68</v>
      </c>
      <c r="AN5718">
        <v>1</v>
      </c>
      <c r="AO5718">
        <v>0</v>
      </c>
      <c r="AR5718" t="s">
        <v>79</v>
      </c>
      <c r="AS5718" t="s">
        <v>77</v>
      </c>
      <c r="AT5718">
        <v>-492</v>
      </c>
      <c r="AU5718" t="s">
        <v>78</v>
      </c>
      <c r="AV5718" t="s">
        <v>79</v>
      </c>
      <c r="AX5718" t="s">
        <v>81</v>
      </c>
      <c r="AY5718" t="s">
        <v>103</v>
      </c>
      <c r="AZ5718" t="s">
        <v>96</v>
      </c>
      <c r="BA5718" t="s">
        <v>76</v>
      </c>
      <c r="BB5718" t="s">
        <v>84</v>
      </c>
      <c r="BC5718">
        <v>100</v>
      </c>
      <c r="BD5718" t="s">
        <v>85</v>
      </c>
      <c r="BE5718">
        <v>24</v>
      </c>
      <c r="BF5718" t="s">
        <v>97</v>
      </c>
      <c r="BG5718" t="s">
        <v>98</v>
      </c>
      <c r="BH5718">
        <v>365243</v>
      </c>
      <c r="BI5718">
        <v>-456</v>
      </c>
      <c r="BJ5718">
        <v>234</v>
      </c>
      <c r="BK5718">
        <v>365243</v>
      </c>
      <c r="BL5718">
        <v>365243</v>
      </c>
      <c r="BM5718">
        <v>0</v>
      </c>
    </row>
    <row r="5719" spans="1:65" x14ac:dyDescent="0.3">
      <c r="A5719">
        <v>148733</v>
      </c>
      <c r="B5719">
        <v>0</v>
      </c>
      <c r="C5719" t="s">
        <v>99</v>
      </c>
      <c r="D5719" t="s">
        <v>66</v>
      </c>
      <c r="E5719" t="s">
        <v>67</v>
      </c>
      <c r="F5719" t="s">
        <v>68</v>
      </c>
      <c r="G5719">
        <v>0</v>
      </c>
      <c r="H5719">
        <v>135000</v>
      </c>
      <c r="I5719">
        <v>315000</v>
      </c>
      <c r="J5719" t="s">
        <v>113</v>
      </c>
      <c r="K5719" t="s">
        <v>70</v>
      </c>
      <c r="L5719" t="s">
        <v>91</v>
      </c>
      <c r="M5719" t="s">
        <v>72</v>
      </c>
      <c r="N5719">
        <v>1.8800999999999998E-2</v>
      </c>
      <c r="O5719">
        <v>23354</v>
      </c>
      <c r="P5719">
        <v>365243</v>
      </c>
      <c r="Q5719">
        <v>1383</v>
      </c>
      <c r="R5719">
        <v>4687</v>
      </c>
      <c r="S5719">
        <v>2</v>
      </c>
      <c r="T5719">
        <v>2</v>
      </c>
      <c r="U5719" t="s">
        <v>94</v>
      </c>
      <c r="V5719">
        <v>9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 t="s">
        <v>76</v>
      </c>
      <c r="AD5719">
        <v>1716446</v>
      </c>
      <c r="AE5719" t="s">
        <v>93</v>
      </c>
      <c r="AF5719">
        <v>4450.1400000000003</v>
      </c>
      <c r="AG5719">
        <v>41724</v>
      </c>
      <c r="AH5719">
        <v>41512.5</v>
      </c>
      <c r="AI5719">
        <v>4176</v>
      </c>
      <c r="AJ5719">
        <v>41724</v>
      </c>
      <c r="AK5719" t="s">
        <v>109</v>
      </c>
      <c r="AL5719">
        <v>10</v>
      </c>
      <c r="AM5719" t="s">
        <v>68</v>
      </c>
      <c r="AN5719">
        <v>1</v>
      </c>
      <c r="AO5719">
        <v>9.9544603999999995E-2</v>
      </c>
      <c r="AR5719" t="s">
        <v>79</v>
      </c>
      <c r="AS5719" t="s">
        <v>77</v>
      </c>
      <c r="AT5719">
        <v>-813</v>
      </c>
      <c r="AU5719" t="s">
        <v>78</v>
      </c>
      <c r="AV5719" t="s">
        <v>79</v>
      </c>
      <c r="AW5719" t="s">
        <v>80</v>
      </c>
      <c r="AX5719" t="s">
        <v>81</v>
      </c>
      <c r="AY5719" t="s">
        <v>182</v>
      </c>
      <c r="AZ5719" t="s">
        <v>96</v>
      </c>
      <c r="BA5719" t="s">
        <v>76</v>
      </c>
      <c r="BB5719" t="s">
        <v>138</v>
      </c>
      <c r="BC5719">
        <v>200</v>
      </c>
      <c r="BD5719" t="s">
        <v>141</v>
      </c>
      <c r="BE5719">
        <v>12</v>
      </c>
      <c r="BF5719" t="s">
        <v>147</v>
      </c>
      <c r="BG5719" t="s">
        <v>158</v>
      </c>
      <c r="BH5719">
        <v>365243</v>
      </c>
      <c r="BI5719">
        <v>-772</v>
      </c>
      <c r="BJ5719">
        <v>-442</v>
      </c>
      <c r="BK5719">
        <v>-502</v>
      </c>
      <c r="BL5719">
        <v>-489</v>
      </c>
      <c r="BM5719">
        <v>0</v>
      </c>
    </row>
    <row r="5720" spans="1:65" x14ac:dyDescent="0.3">
      <c r="A5720">
        <v>148742</v>
      </c>
      <c r="B5720">
        <v>0</v>
      </c>
      <c r="C5720" t="s">
        <v>65</v>
      </c>
      <c r="D5720" t="s">
        <v>88</v>
      </c>
      <c r="E5720" t="s">
        <v>67</v>
      </c>
      <c r="F5720" t="s">
        <v>68</v>
      </c>
      <c r="G5720">
        <v>0</v>
      </c>
      <c r="H5720">
        <v>112500</v>
      </c>
      <c r="I5720">
        <v>229500</v>
      </c>
      <c r="J5720" t="s">
        <v>69</v>
      </c>
      <c r="K5720" t="s">
        <v>90</v>
      </c>
      <c r="L5720" t="s">
        <v>91</v>
      </c>
      <c r="M5720" t="s">
        <v>72</v>
      </c>
      <c r="N5720">
        <v>1.5221E-2</v>
      </c>
      <c r="O5720">
        <v>17585</v>
      </c>
      <c r="P5720">
        <v>223</v>
      </c>
      <c r="Q5720">
        <v>3143</v>
      </c>
      <c r="R5720">
        <v>1120</v>
      </c>
      <c r="S5720">
        <v>2</v>
      </c>
      <c r="T5720">
        <v>2</v>
      </c>
      <c r="U5720" t="s">
        <v>123</v>
      </c>
      <c r="V5720">
        <v>12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 t="s">
        <v>228</v>
      </c>
      <c r="AD5720">
        <v>2613584</v>
      </c>
      <c r="AE5720" t="s">
        <v>93</v>
      </c>
      <c r="AF5720">
        <v>16204.725</v>
      </c>
      <c r="AG5720">
        <v>175941</v>
      </c>
      <c r="AH5720">
        <v>157941</v>
      </c>
      <c r="AI5720">
        <v>18000</v>
      </c>
      <c r="AJ5720">
        <v>175941</v>
      </c>
      <c r="AK5720" t="s">
        <v>125</v>
      </c>
      <c r="AL5720">
        <v>11</v>
      </c>
      <c r="AM5720" t="s">
        <v>68</v>
      </c>
      <c r="AN5720">
        <v>1</v>
      </c>
      <c r="AO5720">
        <v>0.111421649</v>
      </c>
      <c r="AR5720" t="s">
        <v>79</v>
      </c>
      <c r="AS5720" t="s">
        <v>77</v>
      </c>
      <c r="AT5720">
        <v>-1504</v>
      </c>
      <c r="AU5720" t="s">
        <v>78</v>
      </c>
      <c r="AV5720" t="s">
        <v>79</v>
      </c>
      <c r="AW5720" t="s">
        <v>101</v>
      </c>
      <c r="AX5720" t="s">
        <v>102</v>
      </c>
      <c r="AY5720" t="s">
        <v>111</v>
      </c>
      <c r="AZ5720" t="s">
        <v>96</v>
      </c>
      <c r="BA5720" t="s">
        <v>76</v>
      </c>
      <c r="BB5720" t="s">
        <v>84</v>
      </c>
      <c r="BC5720">
        <v>140</v>
      </c>
      <c r="BD5720" t="s">
        <v>85</v>
      </c>
      <c r="BE5720">
        <v>12</v>
      </c>
      <c r="BF5720" t="s">
        <v>147</v>
      </c>
      <c r="BG5720" t="s">
        <v>151</v>
      </c>
      <c r="BH5720">
        <v>365243</v>
      </c>
      <c r="BI5720">
        <v>-1473</v>
      </c>
      <c r="BJ5720">
        <v>-1143</v>
      </c>
      <c r="BK5720">
        <v>-1143</v>
      </c>
      <c r="BL5720">
        <v>-1128</v>
      </c>
      <c r="BM5720">
        <v>0</v>
      </c>
    </row>
    <row r="5721" spans="1:65" x14ac:dyDescent="0.3">
      <c r="A5721">
        <v>148743</v>
      </c>
      <c r="B5721">
        <v>0</v>
      </c>
      <c r="C5721" t="s">
        <v>65</v>
      </c>
      <c r="D5721" t="s">
        <v>88</v>
      </c>
      <c r="E5721" t="s">
        <v>67</v>
      </c>
      <c r="F5721" t="s">
        <v>68</v>
      </c>
      <c r="G5721">
        <v>0</v>
      </c>
      <c r="H5721">
        <v>180000</v>
      </c>
      <c r="I5721">
        <v>523237.5</v>
      </c>
      <c r="J5721" t="s">
        <v>69</v>
      </c>
      <c r="K5721" t="s">
        <v>70</v>
      </c>
      <c r="L5721" t="s">
        <v>91</v>
      </c>
      <c r="M5721" t="s">
        <v>72</v>
      </c>
      <c r="N5721">
        <v>1.0147E-2</v>
      </c>
      <c r="O5721">
        <v>18474</v>
      </c>
      <c r="P5721">
        <v>2107</v>
      </c>
      <c r="Q5721">
        <v>7229</v>
      </c>
      <c r="R5721">
        <v>2002</v>
      </c>
      <c r="S5721">
        <v>2</v>
      </c>
      <c r="T5721">
        <v>2</v>
      </c>
      <c r="U5721" t="s">
        <v>123</v>
      </c>
      <c r="V5721">
        <v>12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1</v>
      </c>
      <c r="AC5721" t="s">
        <v>159</v>
      </c>
      <c r="AD5721">
        <v>1229214</v>
      </c>
      <c r="AE5721" t="s">
        <v>65</v>
      </c>
      <c r="AG5721">
        <v>0</v>
      </c>
      <c r="AH5721">
        <v>0</v>
      </c>
      <c r="AK5721" t="s">
        <v>120</v>
      </c>
      <c r="AL5721">
        <v>14</v>
      </c>
      <c r="AM5721" t="s">
        <v>68</v>
      </c>
      <c r="AN5721">
        <v>1</v>
      </c>
      <c r="AR5721" t="s">
        <v>76</v>
      </c>
      <c r="AS5721" t="s">
        <v>129</v>
      </c>
      <c r="AT5721">
        <v>-236</v>
      </c>
      <c r="AU5721" t="s">
        <v>76</v>
      </c>
      <c r="AV5721" t="s">
        <v>79</v>
      </c>
      <c r="AX5721" t="s">
        <v>102</v>
      </c>
      <c r="AY5721" t="s">
        <v>76</v>
      </c>
      <c r="AZ5721" t="s">
        <v>76</v>
      </c>
      <c r="BA5721" t="s">
        <v>76</v>
      </c>
      <c r="BB5721" t="s">
        <v>117</v>
      </c>
      <c r="BC5721">
        <v>8</v>
      </c>
      <c r="BD5721" t="s">
        <v>76</v>
      </c>
      <c r="BF5721" t="s">
        <v>76</v>
      </c>
      <c r="BG5721" t="s">
        <v>82</v>
      </c>
    </row>
    <row r="5722" spans="1:65" x14ac:dyDescent="0.3">
      <c r="A5722">
        <v>148753</v>
      </c>
      <c r="B5722">
        <v>0</v>
      </c>
      <c r="C5722" t="s">
        <v>99</v>
      </c>
      <c r="D5722" t="s">
        <v>88</v>
      </c>
      <c r="E5722" t="s">
        <v>67</v>
      </c>
      <c r="F5722" t="s">
        <v>68</v>
      </c>
      <c r="G5722">
        <v>2</v>
      </c>
      <c r="H5722">
        <v>180000</v>
      </c>
      <c r="I5722">
        <v>180000</v>
      </c>
      <c r="J5722" t="s">
        <v>69</v>
      </c>
      <c r="K5722" t="s">
        <v>70</v>
      </c>
      <c r="L5722" t="s">
        <v>91</v>
      </c>
      <c r="M5722" t="s">
        <v>142</v>
      </c>
      <c r="N5722">
        <v>2.0712999999999999E-2</v>
      </c>
      <c r="O5722">
        <v>8388</v>
      </c>
      <c r="P5722">
        <v>231</v>
      </c>
      <c r="Q5722">
        <v>491</v>
      </c>
      <c r="R5722">
        <v>1046</v>
      </c>
      <c r="S5722">
        <v>3</v>
      </c>
      <c r="T5722">
        <v>1</v>
      </c>
      <c r="U5722" t="s">
        <v>120</v>
      </c>
      <c r="V5722">
        <v>9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 t="s">
        <v>108</v>
      </c>
      <c r="AD5722">
        <v>2432106</v>
      </c>
      <c r="AE5722" t="s">
        <v>93</v>
      </c>
      <c r="AF5722">
        <v>15885.54</v>
      </c>
      <c r="AG5722">
        <v>72391.5</v>
      </c>
      <c r="AH5722">
        <v>85090.5</v>
      </c>
      <c r="AI5722">
        <v>0</v>
      </c>
      <c r="AJ5722">
        <v>72391.5</v>
      </c>
      <c r="AK5722" t="s">
        <v>75</v>
      </c>
      <c r="AL5722">
        <v>12</v>
      </c>
      <c r="AM5722" t="s">
        <v>68</v>
      </c>
      <c r="AN5722">
        <v>1</v>
      </c>
      <c r="AO5722">
        <v>0</v>
      </c>
      <c r="AR5722" t="s">
        <v>79</v>
      </c>
      <c r="AS5722" t="s">
        <v>77</v>
      </c>
      <c r="AT5722">
        <v>-479</v>
      </c>
      <c r="AU5722" t="s">
        <v>78</v>
      </c>
      <c r="AV5722" t="s">
        <v>79</v>
      </c>
      <c r="AX5722" t="s">
        <v>102</v>
      </c>
      <c r="AY5722" t="s">
        <v>111</v>
      </c>
      <c r="AZ5722" t="s">
        <v>96</v>
      </c>
      <c r="BA5722" t="s">
        <v>76</v>
      </c>
      <c r="BB5722" t="s">
        <v>104</v>
      </c>
      <c r="BC5722">
        <v>1370</v>
      </c>
      <c r="BD5722" t="s">
        <v>85</v>
      </c>
      <c r="BE5722">
        <v>6</v>
      </c>
      <c r="BF5722" t="s">
        <v>147</v>
      </c>
      <c r="BG5722" t="s">
        <v>151</v>
      </c>
      <c r="BH5722">
        <v>365243</v>
      </c>
      <c r="BI5722">
        <v>-447</v>
      </c>
      <c r="BJ5722">
        <v>-297</v>
      </c>
      <c r="BK5722">
        <v>-297</v>
      </c>
      <c r="BL5722">
        <v>-290</v>
      </c>
      <c r="BM5722">
        <v>0</v>
      </c>
    </row>
    <row r="5723" spans="1:65" x14ac:dyDescent="0.3">
      <c r="A5723">
        <v>148764</v>
      </c>
      <c r="B5723">
        <v>0</v>
      </c>
      <c r="C5723" t="s">
        <v>65</v>
      </c>
      <c r="D5723" t="s">
        <v>66</v>
      </c>
      <c r="E5723" t="s">
        <v>67</v>
      </c>
      <c r="F5723" t="s">
        <v>68</v>
      </c>
      <c r="G5723">
        <v>0</v>
      </c>
      <c r="H5723">
        <v>76500</v>
      </c>
      <c r="I5723">
        <v>675000</v>
      </c>
      <c r="J5723" t="s">
        <v>113</v>
      </c>
      <c r="K5723" t="s">
        <v>70</v>
      </c>
      <c r="L5723" t="s">
        <v>119</v>
      </c>
      <c r="M5723" t="s">
        <v>72</v>
      </c>
      <c r="N5723">
        <v>2.5163999999999999E-2</v>
      </c>
      <c r="O5723">
        <v>23426</v>
      </c>
      <c r="P5723">
        <v>365243</v>
      </c>
      <c r="Q5723">
        <v>6518</v>
      </c>
      <c r="R5723">
        <v>4184</v>
      </c>
      <c r="S5723">
        <v>2</v>
      </c>
      <c r="T5723">
        <v>2</v>
      </c>
      <c r="U5723" t="s">
        <v>94</v>
      </c>
      <c r="V5723">
        <v>13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 t="s">
        <v>76</v>
      </c>
      <c r="AD5723">
        <v>1687362</v>
      </c>
      <c r="AE5723" t="s">
        <v>93</v>
      </c>
      <c r="AF5723">
        <v>5904.09</v>
      </c>
      <c r="AG5723">
        <v>36045</v>
      </c>
      <c r="AH5723">
        <v>35545.5</v>
      </c>
      <c r="AI5723">
        <v>2700</v>
      </c>
      <c r="AJ5723">
        <v>36045</v>
      </c>
      <c r="AK5723" t="s">
        <v>75</v>
      </c>
      <c r="AL5723">
        <v>11</v>
      </c>
      <c r="AM5723" t="s">
        <v>68</v>
      </c>
      <c r="AN5723">
        <v>1</v>
      </c>
      <c r="AO5723">
        <v>7.6886050999999997E-2</v>
      </c>
      <c r="AR5723" t="s">
        <v>79</v>
      </c>
      <c r="AS5723" t="s">
        <v>77</v>
      </c>
      <c r="AT5723">
        <v>-1315</v>
      </c>
      <c r="AU5723" t="s">
        <v>78</v>
      </c>
      <c r="AV5723" t="s">
        <v>79</v>
      </c>
      <c r="AX5723" t="s">
        <v>81</v>
      </c>
      <c r="AY5723" t="s">
        <v>124</v>
      </c>
      <c r="AZ5723" t="s">
        <v>96</v>
      </c>
      <c r="BA5723" t="s">
        <v>76</v>
      </c>
      <c r="BB5723" t="s">
        <v>104</v>
      </c>
      <c r="BC5723">
        <v>42</v>
      </c>
      <c r="BD5723" t="s">
        <v>105</v>
      </c>
      <c r="BE5723">
        <v>8</v>
      </c>
      <c r="BF5723" t="s">
        <v>86</v>
      </c>
      <c r="BG5723" t="s">
        <v>106</v>
      </c>
      <c r="BH5723">
        <v>365243</v>
      </c>
      <c r="BI5723">
        <v>-1276</v>
      </c>
      <c r="BJ5723">
        <v>-1066</v>
      </c>
      <c r="BK5723">
        <v>-1066</v>
      </c>
      <c r="BL5723">
        <v>-1063</v>
      </c>
      <c r="BM5723">
        <v>0</v>
      </c>
    </row>
    <row r="5724" spans="1:65" x14ac:dyDescent="0.3">
      <c r="A5724">
        <v>148770</v>
      </c>
      <c r="B5724">
        <v>0</v>
      </c>
      <c r="C5724" t="s">
        <v>65</v>
      </c>
      <c r="D5724" t="s">
        <v>88</v>
      </c>
      <c r="E5724" t="s">
        <v>67</v>
      </c>
      <c r="F5724" t="s">
        <v>68</v>
      </c>
      <c r="G5724">
        <v>0</v>
      </c>
      <c r="H5724">
        <v>76500</v>
      </c>
      <c r="I5724">
        <v>119925</v>
      </c>
      <c r="J5724" t="s">
        <v>113</v>
      </c>
      <c r="K5724" t="s">
        <v>90</v>
      </c>
      <c r="L5724" t="s">
        <v>140</v>
      </c>
      <c r="M5724" t="s">
        <v>72</v>
      </c>
      <c r="N5724">
        <v>6.8519999999999996E-3</v>
      </c>
      <c r="O5724">
        <v>22751</v>
      </c>
      <c r="P5724">
        <v>365243</v>
      </c>
      <c r="Q5724">
        <v>4614</v>
      </c>
      <c r="R5724">
        <v>4619</v>
      </c>
      <c r="S5724">
        <v>3</v>
      </c>
      <c r="T5724">
        <v>3</v>
      </c>
      <c r="U5724" t="s">
        <v>120</v>
      </c>
      <c r="V5724">
        <v>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 t="s">
        <v>76</v>
      </c>
      <c r="AD5724">
        <v>1914856</v>
      </c>
      <c r="AE5724" t="s">
        <v>93</v>
      </c>
      <c r="AF5724">
        <v>12715.74</v>
      </c>
      <c r="AG5724">
        <v>127170</v>
      </c>
      <c r="AH5724">
        <v>114453</v>
      </c>
      <c r="AI5724">
        <v>12717</v>
      </c>
      <c r="AJ5724">
        <v>127170</v>
      </c>
      <c r="AK5724" t="s">
        <v>109</v>
      </c>
      <c r="AL5724">
        <v>10</v>
      </c>
      <c r="AM5724" t="s">
        <v>68</v>
      </c>
      <c r="AN5724">
        <v>1</v>
      </c>
      <c r="AO5724">
        <v>0.108909091</v>
      </c>
      <c r="AR5724" t="s">
        <v>79</v>
      </c>
      <c r="AS5724" t="s">
        <v>77</v>
      </c>
      <c r="AT5724">
        <v>-2217</v>
      </c>
      <c r="AU5724" t="s">
        <v>78</v>
      </c>
      <c r="AV5724" t="s">
        <v>79</v>
      </c>
      <c r="AW5724" t="s">
        <v>80</v>
      </c>
      <c r="AX5724" t="s">
        <v>81</v>
      </c>
      <c r="AY5724" t="s">
        <v>223</v>
      </c>
      <c r="AZ5724" t="s">
        <v>96</v>
      </c>
      <c r="BA5724" t="s">
        <v>76</v>
      </c>
      <c r="BB5724" t="s">
        <v>84</v>
      </c>
      <c r="BC5724">
        <v>144</v>
      </c>
      <c r="BD5724" t="s">
        <v>85</v>
      </c>
      <c r="BE5724">
        <v>10</v>
      </c>
      <c r="BF5724" t="s">
        <v>112</v>
      </c>
      <c r="BG5724" t="s">
        <v>151</v>
      </c>
      <c r="BH5724">
        <v>365243</v>
      </c>
      <c r="BI5724">
        <v>-2186</v>
      </c>
      <c r="BJ5724">
        <v>-1916</v>
      </c>
      <c r="BK5724">
        <v>-1916</v>
      </c>
      <c r="BL5724">
        <v>-1914</v>
      </c>
      <c r="BM5724">
        <v>0</v>
      </c>
    </row>
    <row r="5725" spans="1:65" x14ac:dyDescent="0.3">
      <c r="A5725">
        <v>148778</v>
      </c>
      <c r="B5725">
        <v>1</v>
      </c>
      <c r="C5725" t="s">
        <v>65</v>
      </c>
      <c r="D5725" t="s">
        <v>66</v>
      </c>
      <c r="E5725" t="s">
        <v>67</v>
      </c>
      <c r="F5725" t="s">
        <v>68</v>
      </c>
      <c r="G5725">
        <v>0</v>
      </c>
      <c r="H5725">
        <v>112500</v>
      </c>
      <c r="I5725">
        <v>225000</v>
      </c>
      <c r="J5725" t="s">
        <v>69</v>
      </c>
      <c r="K5725" t="s">
        <v>70</v>
      </c>
      <c r="L5725" t="s">
        <v>91</v>
      </c>
      <c r="M5725" t="s">
        <v>72</v>
      </c>
      <c r="N5725">
        <v>2.8663000000000001E-2</v>
      </c>
      <c r="O5725">
        <v>9684</v>
      </c>
      <c r="P5725">
        <v>1291</v>
      </c>
      <c r="Q5725">
        <v>8374</v>
      </c>
      <c r="R5725">
        <v>1672</v>
      </c>
      <c r="S5725">
        <v>2</v>
      </c>
      <c r="T5725">
        <v>2</v>
      </c>
      <c r="U5725" t="s">
        <v>120</v>
      </c>
      <c r="V5725">
        <v>10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1</v>
      </c>
      <c r="AC5725" t="s">
        <v>92</v>
      </c>
      <c r="AD5725">
        <v>2822826</v>
      </c>
      <c r="AE5725" t="s">
        <v>65</v>
      </c>
      <c r="AG5725">
        <v>175050</v>
      </c>
      <c r="AH5725">
        <v>175050</v>
      </c>
      <c r="AI5725">
        <v>0</v>
      </c>
      <c r="AJ5725">
        <v>175050</v>
      </c>
      <c r="AK5725" t="s">
        <v>120</v>
      </c>
      <c r="AL5725">
        <v>13</v>
      </c>
      <c r="AM5725" t="s">
        <v>68</v>
      </c>
      <c r="AN5725">
        <v>1</v>
      </c>
      <c r="AO5725">
        <v>0</v>
      </c>
      <c r="AR5725" t="s">
        <v>76</v>
      </c>
      <c r="AS5725" t="s">
        <v>114</v>
      </c>
      <c r="AT5725">
        <v>-427</v>
      </c>
      <c r="AU5725" t="s">
        <v>76</v>
      </c>
      <c r="AV5725" t="s">
        <v>165</v>
      </c>
      <c r="AX5725" t="s">
        <v>81</v>
      </c>
      <c r="AY5725" t="s">
        <v>76</v>
      </c>
      <c r="AZ5725" t="s">
        <v>76</v>
      </c>
      <c r="BA5725" t="s">
        <v>76</v>
      </c>
      <c r="BB5725" t="s">
        <v>104</v>
      </c>
      <c r="BC5725">
        <v>15</v>
      </c>
      <c r="BD5725" t="s">
        <v>105</v>
      </c>
      <c r="BF5725" t="s">
        <v>76</v>
      </c>
      <c r="BG5725" t="s">
        <v>82</v>
      </c>
    </row>
    <row r="5726" spans="1:65" x14ac:dyDescent="0.3">
      <c r="A5726">
        <v>148782</v>
      </c>
      <c r="B5726">
        <v>0</v>
      </c>
      <c r="C5726" t="s">
        <v>65</v>
      </c>
      <c r="D5726" t="s">
        <v>88</v>
      </c>
      <c r="E5726" t="s">
        <v>68</v>
      </c>
      <c r="F5726" t="s">
        <v>67</v>
      </c>
      <c r="G5726">
        <v>2</v>
      </c>
      <c r="H5726">
        <v>157500</v>
      </c>
      <c r="I5726">
        <v>113211</v>
      </c>
      <c r="J5726" t="s">
        <v>69</v>
      </c>
      <c r="K5726" t="s">
        <v>70</v>
      </c>
      <c r="L5726" t="s">
        <v>91</v>
      </c>
      <c r="M5726" t="s">
        <v>72</v>
      </c>
      <c r="N5726">
        <v>3.5791999999999997E-2</v>
      </c>
      <c r="O5726">
        <v>14953</v>
      </c>
      <c r="P5726">
        <v>2596</v>
      </c>
      <c r="Q5726">
        <v>3470</v>
      </c>
      <c r="R5726">
        <v>3386</v>
      </c>
      <c r="S5726">
        <v>2</v>
      </c>
      <c r="T5726">
        <v>2</v>
      </c>
      <c r="U5726" t="s">
        <v>120</v>
      </c>
      <c r="V5726">
        <v>17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 t="s">
        <v>92</v>
      </c>
      <c r="AD5726">
        <v>1261117</v>
      </c>
      <c r="AE5726" t="s">
        <v>93</v>
      </c>
      <c r="AF5726">
        <v>4363.5150000000003</v>
      </c>
      <c r="AG5726">
        <v>34767</v>
      </c>
      <c r="AH5726">
        <v>31990.5</v>
      </c>
      <c r="AI5726">
        <v>5215.5</v>
      </c>
      <c r="AJ5726">
        <v>34767</v>
      </c>
      <c r="AK5726" t="s">
        <v>120</v>
      </c>
      <c r="AL5726">
        <v>17</v>
      </c>
      <c r="AM5726" t="s">
        <v>68</v>
      </c>
      <c r="AN5726">
        <v>1</v>
      </c>
      <c r="AO5726">
        <v>0.152667678</v>
      </c>
      <c r="AR5726" t="s">
        <v>79</v>
      </c>
      <c r="AS5726" t="s">
        <v>77</v>
      </c>
      <c r="AT5726">
        <v>-2072</v>
      </c>
      <c r="AU5726" t="s">
        <v>78</v>
      </c>
      <c r="AV5726" t="s">
        <v>79</v>
      </c>
      <c r="AX5726" t="s">
        <v>81</v>
      </c>
      <c r="AY5726" t="s">
        <v>124</v>
      </c>
      <c r="AZ5726" t="s">
        <v>96</v>
      </c>
      <c r="BA5726" t="s">
        <v>76</v>
      </c>
      <c r="BB5726" t="s">
        <v>104</v>
      </c>
      <c r="BC5726">
        <v>55</v>
      </c>
      <c r="BD5726" t="s">
        <v>105</v>
      </c>
      <c r="BE5726">
        <v>10</v>
      </c>
      <c r="BF5726" t="s">
        <v>86</v>
      </c>
      <c r="BG5726" t="s">
        <v>106</v>
      </c>
      <c r="BH5726">
        <v>365243</v>
      </c>
      <c r="BI5726">
        <v>-2034</v>
      </c>
      <c r="BJ5726">
        <v>-1764</v>
      </c>
      <c r="BK5726">
        <v>-1764</v>
      </c>
      <c r="BL5726">
        <v>-1760</v>
      </c>
      <c r="BM5726">
        <v>0</v>
      </c>
    </row>
    <row r="5727" spans="1:65" x14ac:dyDescent="0.3">
      <c r="A5727">
        <v>148788</v>
      </c>
      <c r="B5727">
        <v>0</v>
      </c>
      <c r="C5727" t="s">
        <v>65</v>
      </c>
      <c r="D5727" t="s">
        <v>88</v>
      </c>
      <c r="E5727" t="s">
        <v>67</v>
      </c>
      <c r="F5727" t="s">
        <v>67</v>
      </c>
      <c r="G5727">
        <v>0</v>
      </c>
      <c r="H5727">
        <v>135000</v>
      </c>
      <c r="I5727">
        <v>781920</v>
      </c>
      <c r="J5727" t="s">
        <v>113</v>
      </c>
      <c r="K5727" t="s">
        <v>126</v>
      </c>
      <c r="L5727" t="s">
        <v>140</v>
      </c>
      <c r="M5727" t="s">
        <v>72</v>
      </c>
      <c r="N5727">
        <v>8.5749999999999993E-3</v>
      </c>
      <c r="O5727">
        <v>21046</v>
      </c>
      <c r="P5727">
        <v>365243</v>
      </c>
      <c r="Q5727">
        <v>1938</v>
      </c>
      <c r="R5727">
        <v>4438</v>
      </c>
      <c r="S5727">
        <v>2</v>
      </c>
      <c r="T5727">
        <v>2</v>
      </c>
      <c r="U5727" t="s">
        <v>125</v>
      </c>
      <c r="V5727">
        <v>11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 t="s">
        <v>76</v>
      </c>
      <c r="AD5727">
        <v>2633807</v>
      </c>
      <c r="AE5727" t="s">
        <v>93</v>
      </c>
      <c r="AF5727">
        <v>8111.3850000000002</v>
      </c>
      <c r="AG5727">
        <v>80991</v>
      </c>
      <c r="AH5727">
        <v>42633</v>
      </c>
      <c r="AI5727">
        <v>40495.5</v>
      </c>
      <c r="AJ5727">
        <v>80991</v>
      </c>
      <c r="AK5727" t="s">
        <v>120</v>
      </c>
      <c r="AL5727">
        <v>12</v>
      </c>
      <c r="AM5727" t="s">
        <v>68</v>
      </c>
      <c r="AN5727">
        <v>1</v>
      </c>
      <c r="AO5727">
        <v>0.530543447</v>
      </c>
      <c r="AR5727" t="s">
        <v>79</v>
      </c>
      <c r="AS5727" t="s">
        <v>77</v>
      </c>
      <c r="AT5727">
        <v>-825</v>
      </c>
      <c r="AU5727" t="s">
        <v>78</v>
      </c>
      <c r="AV5727" t="s">
        <v>79</v>
      </c>
      <c r="AW5727" t="s">
        <v>101</v>
      </c>
      <c r="AX5727" t="s">
        <v>81</v>
      </c>
      <c r="AY5727" t="s">
        <v>95</v>
      </c>
      <c r="AZ5727" t="s">
        <v>96</v>
      </c>
      <c r="BA5727" t="s">
        <v>76</v>
      </c>
      <c r="BB5727" t="s">
        <v>104</v>
      </c>
      <c r="BC5727">
        <v>2000</v>
      </c>
      <c r="BD5727" t="s">
        <v>85</v>
      </c>
      <c r="BE5727">
        <v>6</v>
      </c>
      <c r="BF5727" t="s">
        <v>147</v>
      </c>
      <c r="BG5727" t="s">
        <v>151</v>
      </c>
      <c r="BH5727">
        <v>365243</v>
      </c>
      <c r="BI5727">
        <v>-794</v>
      </c>
      <c r="BJ5727">
        <v>-644</v>
      </c>
      <c r="BK5727">
        <v>-794</v>
      </c>
      <c r="BL5727">
        <v>-786</v>
      </c>
      <c r="BM5727">
        <v>0</v>
      </c>
    </row>
    <row r="5728" spans="1:65" x14ac:dyDescent="0.3">
      <c r="A5728">
        <v>148798</v>
      </c>
      <c r="B5728">
        <v>0</v>
      </c>
      <c r="C5728" t="s">
        <v>65</v>
      </c>
      <c r="D5728" t="s">
        <v>66</v>
      </c>
      <c r="E5728" t="s">
        <v>68</v>
      </c>
      <c r="F5728" t="s">
        <v>68</v>
      </c>
      <c r="G5728">
        <v>0</v>
      </c>
      <c r="H5728">
        <v>202500</v>
      </c>
      <c r="I5728">
        <v>473742</v>
      </c>
      <c r="J5728" t="s">
        <v>69</v>
      </c>
      <c r="K5728" t="s">
        <v>70</v>
      </c>
      <c r="L5728" t="s">
        <v>119</v>
      </c>
      <c r="M5728" t="s">
        <v>107</v>
      </c>
      <c r="N5728">
        <v>2.0712999999999999E-2</v>
      </c>
      <c r="O5728">
        <v>9021</v>
      </c>
      <c r="P5728">
        <v>1308</v>
      </c>
      <c r="Q5728">
        <v>2010</v>
      </c>
      <c r="R5728">
        <v>1556</v>
      </c>
      <c r="S5728">
        <v>3</v>
      </c>
      <c r="T5728">
        <v>3</v>
      </c>
      <c r="U5728" t="s">
        <v>120</v>
      </c>
      <c r="V5728">
        <v>11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0</v>
      </c>
      <c r="AC5728" t="s">
        <v>122</v>
      </c>
      <c r="AD5728">
        <v>1830936</v>
      </c>
      <c r="AE5728" t="s">
        <v>93</v>
      </c>
      <c r="AF5728">
        <v>11572.65</v>
      </c>
      <c r="AG5728">
        <v>102510</v>
      </c>
      <c r="AH5728">
        <v>114831</v>
      </c>
      <c r="AI5728">
        <v>10251</v>
      </c>
      <c r="AJ5728">
        <v>102510</v>
      </c>
      <c r="AK5728" t="s">
        <v>120</v>
      </c>
      <c r="AL5728">
        <v>13</v>
      </c>
      <c r="AM5728" t="s">
        <v>68</v>
      </c>
      <c r="AN5728">
        <v>1</v>
      </c>
      <c r="AO5728">
        <v>8.9255615999999996E-2</v>
      </c>
      <c r="AR5728" t="s">
        <v>79</v>
      </c>
      <c r="AS5728" t="s">
        <v>77</v>
      </c>
      <c r="AT5728">
        <v>-847</v>
      </c>
      <c r="AU5728" t="s">
        <v>78</v>
      </c>
      <c r="AV5728" t="s">
        <v>79</v>
      </c>
      <c r="AW5728" t="s">
        <v>80</v>
      </c>
      <c r="AX5728" t="s">
        <v>81</v>
      </c>
      <c r="AY5728" t="s">
        <v>95</v>
      </c>
      <c r="AZ5728" t="s">
        <v>96</v>
      </c>
      <c r="BA5728" t="s">
        <v>76</v>
      </c>
      <c r="BB5728" t="s">
        <v>84</v>
      </c>
      <c r="BC5728">
        <v>294</v>
      </c>
      <c r="BD5728" t="s">
        <v>85</v>
      </c>
      <c r="BE5728">
        <v>12</v>
      </c>
      <c r="BF5728" t="s">
        <v>147</v>
      </c>
      <c r="BG5728" t="s">
        <v>151</v>
      </c>
      <c r="BH5728">
        <v>365243</v>
      </c>
      <c r="BI5728">
        <v>-816</v>
      </c>
      <c r="BJ5728">
        <v>-486</v>
      </c>
      <c r="BK5728">
        <v>-546</v>
      </c>
      <c r="BL5728">
        <v>-535</v>
      </c>
      <c r="BM5728">
        <v>0</v>
      </c>
    </row>
    <row r="5729" spans="1:65" x14ac:dyDescent="0.3">
      <c r="A5729">
        <v>148808</v>
      </c>
      <c r="B5729">
        <v>0</v>
      </c>
      <c r="C5729" t="s">
        <v>65</v>
      </c>
      <c r="D5729" t="s">
        <v>88</v>
      </c>
      <c r="E5729" t="s">
        <v>67</v>
      </c>
      <c r="F5729" t="s">
        <v>68</v>
      </c>
      <c r="G5729">
        <v>0</v>
      </c>
      <c r="H5729">
        <v>270000</v>
      </c>
      <c r="I5729">
        <v>670500</v>
      </c>
      <c r="J5729" t="s">
        <v>89</v>
      </c>
      <c r="K5729" t="s">
        <v>90</v>
      </c>
      <c r="L5729" t="s">
        <v>119</v>
      </c>
      <c r="M5729" t="s">
        <v>72</v>
      </c>
      <c r="N5729">
        <v>8.5749999999999993E-3</v>
      </c>
      <c r="O5729">
        <v>17565</v>
      </c>
      <c r="P5729">
        <v>1382</v>
      </c>
      <c r="Q5729">
        <v>1851</v>
      </c>
      <c r="R5729">
        <v>1113</v>
      </c>
      <c r="S5729">
        <v>2</v>
      </c>
      <c r="T5729">
        <v>2</v>
      </c>
      <c r="U5729" t="s">
        <v>123</v>
      </c>
      <c r="V5729">
        <v>11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 t="s">
        <v>203</v>
      </c>
      <c r="AD5729">
        <v>2081007</v>
      </c>
      <c r="AE5729" t="s">
        <v>93</v>
      </c>
      <c r="AF5729">
        <v>14411.88</v>
      </c>
      <c r="AG5729">
        <v>140823</v>
      </c>
      <c r="AH5729">
        <v>152905.5</v>
      </c>
      <c r="AI5729">
        <v>0</v>
      </c>
      <c r="AJ5729">
        <v>140823</v>
      </c>
      <c r="AK5729" t="s">
        <v>73</v>
      </c>
      <c r="AL5729">
        <v>15</v>
      </c>
      <c r="AM5729" t="s">
        <v>68</v>
      </c>
      <c r="AN5729">
        <v>1</v>
      </c>
      <c r="AO5729">
        <v>0</v>
      </c>
      <c r="AR5729" t="s">
        <v>79</v>
      </c>
      <c r="AS5729" t="s">
        <v>77</v>
      </c>
      <c r="AT5729">
        <v>-1026</v>
      </c>
      <c r="AU5729" t="s">
        <v>78</v>
      </c>
      <c r="AV5729" t="s">
        <v>79</v>
      </c>
      <c r="AW5729" t="s">
        <v>101</v>
      </c>
      <c r="AX5729" t="s">
        <v>81</v>
      </c>
      <c r="AY5729" t="s">
        <v>111</v>
      </c>
      <c r="AZ5729" t="s">
        <v>96</v>
      </c>
      <c r="BA5729" t="s">
        <v>76</v>
      </c>
      <c r="BB5729" t="s">
        <v>104</v>
      </c>
      <c r="BC5729">
        <v>2000</v>
      </c>
      <c r="BD5729" t="s">
        <v>85</v>
      </c>
      <c r="BE5729">
        <v>12</v>
      </c>
      <c r="BF5729" t="s">
        <v>112</v>
      </c>
      <c r="BG5729" t="s">
        <v>151</v>
      </c>
      <c r="BH5729">
        <v>365243</v>
      </c>
      <c r="BI5729">
        <v>-995</v>
      </c>
      <c r="BJ5729">
        <v>-665</v>
      </c>
      <c r="BK5729">
        <v>-665</v>
      </c>
      <c r="BL5729">
        <v>-659</v>
      </c>
      <c r="BM5729">
        <v>0</v>
      </c>
    </row>
    <row r="5730" spans="1:65" x14ac:dyDescent="0.3">
      <c r="A5730">
        <v>148814</v>
      </c>
      <c r="B5730">
        <v>1</v>
      </c>
      <c r="C5730" t="s">
        <v>65</v>
      </c>
      <c r="D5730" t="s">
        <v>66</v>
      </c>
      <c r="E5730" t="s">
        <v>67</v>
      </c>
      <c r="F5730" t="s">
        <v>68</v>
      </c>
      <c r="G5730">
        <v>1</v>
      </c>
      <c r="H5730">
        <v>270000</v>
      </c>
      <c r="I5730">
        <v>848745</v>
      </c>
      <c r="J5730" t="s">
        <v>89</v>
      </c>
      <c r="K5730" t="s">
        <v>126</v>
      </c>
      <c r="L5730" t="s">
        <v>91</v>
      </c>
      <c r="M5730" t="s">
        <v>72</v>
      </c>
      <c r="N5730">
        <v>7.2508000000000003E-2</v>
      </c>
      <c r="O5730">
        <v>13205</v>
      </c>
      <c r="P5730">
        <v>739</v>
      </c>
      <c r="Q5730">
        <v>5581</v>
      </c>
      <c r="R5730">
        <v>4613</v>
      </c>
      <c r="S5730">
        <v>1</v>
      </c>
      <c r="T5730">
        <v>1</v>
      </c>
      <c r="U5730" t="s">
        <v>109</v>
      </c>
      <c r="V5730">
        <v>12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 t="s">
        <v>92</v>
      </c>
      <c r="AD5730">
        <v>1461949</v>
      </c>
      <c r="AE5730" t="s">
        <v>93</v>
      </c>
      <c r="AF5730">
        <v>18955.305</v>
      </c>
      <c r="AG5730">
        <v>107059.14</v>
      </c>
      <c r="AH5730">
        <v>94446</v>
      </c>
      <c r="AI5730">
        <v>17068.14</v>
      </c>
      <c r="AJ5730">
        <v>107059.14</v>
      </c>
      <c r="AK5730" t="s">
        <v>75</v>
      </c>
      <c r="AL5730">
        <v>16</v>
      </c>
      <c r="AM5730" t="s">
        <v>68</v>
      </c>
      <c r="AN5730">
        <v>1</v>
      </c>
      <c r="AO5730">
        <v>0.16669416200000001</v>
      </c>
      <c r="AR5730" t="s">
        <v>79</v>
      </c>
      <c r="AS5730" t="s">
        <v>77</v>
      </c>
      <c r="AT5730">
        <v>-2658</v>
      </c>
      <c r="AU5730" t="s">
        <v>78</v>
      </c>
      <c r="AV5730" t="s">
        <v>79</v>
      </c>
      <c r="AW5730" t="s">
        <v>110</v>
      </c>
      <c r="AX5730" t="s">
        <v>81</v>
      </c>
      <c r="AY5730" t="s">
        <v>124</v>
      </c>
      <c r="AZ5730" t="s">
        <v>96</v>
      </c>
      <c r="BA5730" t="s">
        <v>76</v>
      </c>
      <c r="BB5730" t="s">
        <v>104</v>
      </c>
      <c r="BC5730">
        <v>2000</v>
      </c>
      <c r="BD5730" t="s">
        <v>85</v>
      </c>
      <c r="BE5730">
        <v>6</v>
      </c>
      <c r="BF5730" t="s">
        <v>86</v>
      </c>
      <c r="BG5730" t="s">
        <v>151</v>
      </c>
      <c r="BH5730">
        <v>365243</v>
      </c>
      <c r="BI5730">
        <v>-2623</v>
      </c>
      <c r="BJ5730">
        <v>-2473</v>
      </c>
      <c r="BK5730">
        <v>-2473</v>
      </c>
      <c r="BL5730">
        <v>-2469</v>
      </c>
      <c r="BM5730">
        <v>1</v>
      </c>
    </row>
    <row r="5731" spans="1:65" x14ac:dyDescent="0.3">
      <c r="A5731">
        <v>148815</v>
      </c>
      <c r="B5731">
        <v>0</v>
      </c>
      <c r="C5731" t="s">
        <v>65</v>
      </c>
      <c r="D5731" t="s">
        <v>88</v>
      </c>
      <c r="E5731" t="s">
        <v>67</v>
      </c>
      <c r="F5731" t="s">
        <v>68</v>
      </c>
      <c r="G5731">
        <v>0</v>
      </c>
      <c r="H5731">
        <v>270000</v>
      </c>
      <c r="I5731">
        <v>688500</v>
      </c>
      <c r="J5731" t="s">
        <v>69</v>
      </c>
      <c r="K5731" t="s">
        <v>70</v>
      </c>
      <c r="L5731" t="s">
        <v>91</v>
      </c>
      <c r="M5731" t="s">
        <v>142</v>
      </c>
      <c r="N5731">
        <v>1.8208999999999999E-2</v>
      </c>
      <c r="O5731">
        <v>18609</v>
      </c>
      <c r="P5731">
        <v>5652</v>
      </c>
      <c r="Q5731">
        <v>1137</v>
      </c>
      <c r="R5731">
        <v>2145</v>
      </c>
      <c r="S5731">
        <v>3</v>
      </c>
      <c r="T5731">
        <v>3</v>
      </c>
      <c r="U5731" t="s">
        <v>75</v>
      </c>
      <c r="V5731">
        <v>7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 t="s">
        <v>205</v>
      </c>
      <c r="AD5731">
        <v>2811031</v>
      </c>
      <c r="AE5731" t="s">
        <v>65</v>
      </c>
      <c r="AG5731">
        <v>0</v>
      </c>
      <c r="AH5731">
        <v>0</v>
      </c>
      <c r="AK5731" t="s">
        <v>123</v>
      </c>
      <c r="AL5731">
        <v>6</v>
      </c>
      <c r="AM5731" t="s">
        <v>68</v>
      </c>
      <c r="AN5731">
        <v>1</v>
      </c>
      <c r="AR5731" t="s">
        <v>76</v>
      </c>
      <c r="AS5731" t="s">
        <v>129</v>
      </c>
      <c r="AT5731">
        <v>-265</v>
      </c>
      <c r="AU5731" t="s">
        <v>76</v>
      </c>
      <c r="AV5731" t="s">
        <v>79</v>
      </c>
      <c r="AX5731" t="s">
        <v>81</v>
      </c>
      <c r="AY5731" t="s">
        <v>76</v>
      </c>
      <c r="AZ5731" t="s">
        <v>76</v>
      </c>
      <c r="BA5731" t="s">
        <v>76</v>
      </c>
      <c r="BB5731" t="s">
        <v>121</v>
      </c>
      <c r="BC5731">
        <v>-1</v>
      </c>
      <c r="BD5731" t="s">
        <v>76</v>
      </c>
      <c r="BF5731" t="s">
        <v>76</v>
      </c>
      <c r="BG5731" t="s">
        <v>82</v>
      </c>
    </row>
    <row r="5732" spans="1:65" x14ac:dyDescent="0.3">
      <c r="A5732">
        <v>148815</v>
      </c>
      <c r="B5732">
        <v>0</v>
      </c>
      <c r="C5732" t="s">
        <v>65</v>
      </c>
      <c r="D5732" t="s">
        <v>88</v>
      </c>
      <c r="E5732" t="s">
        <v>67</v>
      </c>
      <c r="F5732" t="s">
        <v>68</v>
      </c>
      <c r="G5732">
        <v>0</v>
      </c>
      <c r="H5732">
        <v>270000</v>
      </c>
      <c r="I5732">
        <v>688500</v>
      </c>
      <c r="J5732" t="s">
        <v>69</v>
      </c>
      <c r="K5732" t="s">
        <v>70</v>
      </c>
      <c r="L5732" t="s">
        <v>91</v>
      </c>
      <c r="M5732" t="s">
        <v>142</v>
      </c>
      <c r="N5732">
        <v>1.8208999999999999E-2</v>
      </c>
      <c r="O5732">
        <v>18609</v>
      </c>
      <c r="P5732">
        <v>5652</v>
      </c>
      <c r="Q5732">
        <v>1137</v>
      </c>
      <c r="R5732">
        <v>2145</v>
      </c>
      <c r="S5732">
        <v>3</v>
      </c>
      <c r="T5732">
        <v>3</v>
      </c>
      <c r="U5732" t="s">
        <v>75</v>
      </c>
      <c r="V5732">
        <v>7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 t="s">
        <v>205</v>
      </c>
      <c r="AD5732">
        <v>2231021</v>
      </c>
      <c r="AE5732" t="s">
        <v>65</v>
      </c>
      <c r="AG5732">
        <v>0</v>
      </c>
      <c r="AH5732">
        <v>0</v>
      </c>
      <c r="AK5732" t="s">
        <v>94</v>
      </c>
      <c r="AL5732">
        <v>7</v>
      </c>
      <c r="AM5732" t="s">
        <v>68</v>
      </c>
      <c r="AN5732">
        <v>1</v>
      </c>
      <c r="AR5732" t="s">
        <v>76</v>
      </c>
      <c r="AS5732" t="s">
        <v>129</v>
      </c>
      <c r="AT5732">
        <v>-365</v>
      </c>
      <c r="AU5732" t="s">
        <v>76</v>
      </c>
      <c r="AV5732" t="s">
        <v>79</v>
      </c>
      <c r="AX5732" t="s">
        <v>81</v>
      </c>
      <c r="AY5732" t="s">
        <v>76</v>
      </c>
      <c r="AZ5732" t="s">
        <v>76</v>
      </c>
      <c r="BA5732" t="s">
        <v>76</v>
      </c>
      <c r="BB5732" t="s">
        <v>121</v>
      </c>
      <c r="BC5732">
        <v>-1</v>
      </c>
      <c r="BD5732" t="s">
        <v>76</v>
      </c>
      <c r="BF5732" t="s">
        <v>76</v>
      </c>
      <c r="BG5732" t="s">
        <v>82</v>
      </c>
    </row>
    <row r="5733" spans="1:65" x14ac:dyDescent="0.3">
      <c r="A5733">
        <v>148818</v>
      </c>
      <c r="B5733">
        <v>0</v>
      </c>
      <c r="C5733" t="s">
        <v>99</v>
      </c>
      <c r="D5733" t="s">
        <v>66</v>
      </c>
      <c r="E5733" t="s">
        <v>68</v>
      </c>
      <c r="F5733" t="s">
        <v>68</v>
      </c>
      <c r="G5733">
        <v>1</v>
      </c>
      <c r="H5733">
        <v>270000</v>
      </c>
      <c r="I5733">
        <v>765000</v>
      </c>
      <c r="J5733" t="s">
        <v>69</v>
      </c>
      <c r="K5733" t="s">
        <v>90</v>
      </c>
      <c r="L5733" t="s">
        <v>91</v>
      </c>
      <c r="M5733" t="s">
        <v>72</v>
      </c>
      <c r="N5733">
        <v>3.813E-3</v>
      </c>
      <c r="O5733">
        <v>14849</v>
      </c>
      <c r="P5733">
        <v>968</v>
      </c>
      <c r="Q5733">
        <v>2865</v>
      </c>
      <c r="R5733">
        <v>3279</v>
      </c>
      <c r="S5733">
        <v>2</v>
      </c>
      <c r="T5733">
        <v>2</v>
      </c>
      <c r="U5733" t="s">
        <v>109</v>
      </c>
      <c r="V5733">
        <v>12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 t="s">
        <v>92</v>
      </c>
      <c r="AD5733">
        <v>1179257</v>
      </c>
      <c r="AE5733" t="s">
        <v>93</v>
      </c>
      <c r="AF5733">
        <v>9296.1450000000004</v>
      </c>
      <c r="AG5733">
        <v>105975</v>
      </c>
      <c r="AH5733">
        <v>105975</v>
      </c>
      <c r="AI5733">
        <v>0</v>
      </c>
      <c r="AJ5733">
        <v>105975</v>
      </c>
      <c r="AK5733" t="s">
        <v>109</v>
      </c>
      <c r="AL5733">
        <v>8</v>
      </c>
      <c r="AM5733" t="s">
        <v>68</v>
      </c>
      <c r="AN5733">
        <v>1</v>
      </c>
      <c r="AO5733">
        <v>0</v>
      </c>
      <c r="AR5733" t="s">
        <v>79</v>
      </c>
      <c r="AS5733" t="s">
        <v>77</v>
      </c>
      <c r="AT5733">
        <v>-560</v>
      </c>
      <c r="AU5733" t="s">
        <v>78</v>
      </c>
      <c r="AV5733" t="s">
        <v>79</v>
      </c>
      <c r="AX5733" t="s">
        <v>81</v>
      </c>
      <c r="AY5733" t="s">
        <v>111</v>
      </c>
      <c r="AZ5733" t="s">
        <v>96</v>
      </c>
      <c r="BA5733" t="s">
        <v>76</v>
      </c>
      <c r="BB5733" t="s">
        <v>84</v>
      </c>
      <c r="BC5733">
        <v>580</v>
      </c>
      <c r="BD5733" t="s">
        <v>85</v>
      </c>
      <c r="BE5733">
        <v>12</v>
      </c>
      <c r="BF5733" t="s">
        <v>97</v>
      </c>
      <c r="BG5733" t="s">
        <v>98</v>
      </c>
      <c r="BH5733">
        <v>365243</v>
      </c>
      <c r="BI5733">
        <v>-528</v>
      </c>
      <c r="BJ5733">
        <v>-198</v>
      </c>
      <c r="BK5733">
        <v>-198</v>
      </c>
      <c r="BL5733">
        <v>-194</v>
      </c>
      <c r="BM5733">
        <v>0</v>
      </c>
    </row>
    <row r="5734" spans="1:65" x14ac:dyDescent="0.3">
      <c r="A5734">
        <v>148821</v>
      </c>
      <c r="B5734">
        <v>0</v>
      </c>
      <c r="C5734" t="s">
        <v>65</v>
      </c>
      <c r="D5734" t="s">
        <v>88</v>
      </c>
      <c r="E5734" t="s">
        <v>67</v>
      </c>
      <c r="F5734" t="s">
        <v>68</v>
      </c>
      <c r="G5734">
        <v>0</v>
      </c>
      <c r="H5734">
        <v>90000</v>
      </c>
      <c r="I5734">
        <v>296280</v>
      </c>
      <c r="J5734" t="s">
        <v>69</v>
      </c>
      <c r="K5734" t="s">
        <v>70</v>
      </c>
      <c r="L5734" t="s">
        <v>119</v>
      </c>
      <c r="M5734" t="s">
        <v>72</v>
      </c>
      <c r="N5734">
        <v>7.3299999999999997E-3</v>
      </c>
      <c r="O5734">
        <v>15595</v>
      </c>
      <c r="P5734">
        <v>8403</v>
      </c>
      <c r="Q5734">
        <v>8240</v>
      </c>
      <c r="R5734">
        <v>5098</v>
      </c>
      <c r="S5734">
        <v>2</v>
      </c>
      <c r="T5734">
        <v>2</v>
      </c>
      <c r="U5734" t="s">
        <v>94</v>
      </c>
      <c r="V5734">
        <v>10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 t="s">
        <v>168</v>
      </c>
      <c r="AD5734">
        <v>1046881</v>
      </c>
      <c r="AE5734" t="s">
        <v>65</v>
      </c>
      <c r="AG5734">
        <v>0</v>
      </c>
      <c r="AH5734">
        <v>0</v>
      </c>
      <c r="AK5734" t="s">
        <v>73</v>
      </c>
      <c r="AL5734">
        <v>15</v>
      </c>
      <c r="AM5734" t="s">
        <v>68</v>
      </c>
      <c r="AN5734">
        <v>1</v>
      </c>
      <c r="AR5734" t="s">
        <v>76</v>
      </c>
      <c r="AS5734" t="s">
        <v>129</v>
      </c>
      <c r="AT5734">
        <v>-128</v>
      </c>
      <c r="AU5734" t="s">
        <v>76</v>
      </c>
      <c r="AV5734" t="s">
        <v>79</v>
      </c>
      <c r="AX5734" t="s">
        <v>81</v>
      </c>
      <c r="AY5734" t="s">
        <v>76</v>
      </c>
      <c r="AZ5734" t="s">
        <v>76</v>
      </c>
      <c r="BA5734" t="s">
        <v>76</v>
      </c>
      <c r="BB5734" t="s">
        <v>121</v>
      </c>
      <c r="BC5734">
        <v>-1</v>
      </c>
      <c r="BD5734" t="s">
        <v>76</v>
      </c>
      <c r="BF5734" t="s">
        <v>76</v>
      </c>
      <c r="BG5734" t="s">
        <v>82</v>
      </c>
    </row>
    <row r="5735" spans="1:65" x14ac:dyDescent="0.3">
      <c r="A5735">
        <v>148833</v>
      </c>
      <c r="B5735">
        <v>0</v>
      </c>
      <c r="C5735" t="s">
        <v>65</v>
      </c>
      <c r="D5735" t="s">
        <v>66</v>
      </c>
      <c r="E5735" t="s">
        <v>68</v>
      </c>
      <c r="F5735" t="s">
        <v>68</v>
      </c>
      <c r="G5735">
        <v>0</v>
      </c>
      <c r="H5735">
        <v>135000</v>
      </c>
      <c r="I5735">
        <v>67500</v>
      </c>
      <c r="J5735" t="s">
        <v>69</v>
      </c>
      <c r="K5735" t="s">
        <v>70</v>
      </c>
      <c r="L5735" t="s">
        <v>71</v>
      </c>
      <c r="M5735" t="s">
        <v>127</v>
      </c>
      <c r="N5735">
        <v>2.6391999999999999E-2</v>
      </c>
      <c r="O5735">
        <v>10151</v>
      </c>
      <c r="P5735">
        <v>1341</v>
      </c>
      <c r="Q5735">
        <v>4473</v>
      </c>
      <c r="R5735">
        <v>1273</v>
      </c>
      <c r="S5735">
        <v>2</v>
      </c>
      <c r="T5735">
        <v>2</v>
      </c>
      <c r="U5735" t="s">
        <v>120</v>
      </c>
      <c r="V5735">
        <v>16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0</v>
      </c>
      <c r="AC5735" t="s">
        <v>92</v>
      </c>
      <c r="AD5735">
        <v>1856964</v>
      </c>
      <c r="AE5735" t="s">
        <v>93</v>
      </c>
      <c r="AF5735">
        <v>3476.16</v>
      </c>
      <c r="AG5735">
        <v>34200</v>
      </c>
      <c r="AH5735">
        <v>31950</v>
      </c>
      <c r="AI5735">
        <v>5130</v>
      </c>
      <c r="AJ5735">
        <v>34200</v>
      </c>
      <c r="AK5735" t="s">
        <v>75</v>
      </c>
      <c r="AL5735">
        <v>12</v>
      </c>
      <c r="AM5735" t="s">
        <v>68</v>
      </c>
      <c r="AN5735">
        <v>1</v>
      </c>
      <c r="AO5735">
        <v>0.15067519900000001</v>
      </c>
      <c r="AR5735" t="s">
        <v>79</v>
      </c>
      <c r="AS5735" t="s">
        <v>77</v>
      </c>
      <c r="AT5735">
        <v>-2075</v>
      </c>
      <c r="AU5735" t="s">
        <v>76</v>
      </c>
      <c r="AV5735" t="s">
        <v>79</v>
      </c>
      <c r="AW5735" t="s">
        <v>101</v>
      </c>
      <c r="AX5735" t="s">
        <v>81</v>
      </c>
      <c r="AY5735" t="s">
        <v>103</v>
      </c>
      <c r="AZ5735" t="s">
        <v>96</v>
      </c>
      <c r="BA5735" t="s">
        <v>76</v>
      </c>
      <c r="BB5735" t="s">
        <v>104</v>
      </c>
      <c r="BC5735">
        <v>284</v>
      </c>
      <c r="BD5735" t="s">
        <v>85</v>
      </c>
      <c r="BE5735">
        <v>12</v>
      </c>
      <c r="BF5735" t="s">
        <v>86</v>
      </c>
      <c r="BG5735" t="s">
        <v>151</v>
      </c>
      <c r="BH5735">
        <v>365243</v>
      </c>
      <c r="BI5735">
        <v>-2044</v>
      </c>
      <c r="BJ5735">
        <v>-1714</v>
      </c>
      <c r="BK5735">
        <v>-1714</v>
      </c>
      <c r="BL5735">
        <v>-1711</v>
      </c>
      <c r="BM5735">
        <v>0</v>
      </c>
    </row>
    <row r="5736" spans="1:65" x14ac:dyDescent="0.3">
      <c r="A5736">
        <v>148837</v>
      </c>
      <c r="B5736">
        <v>0</v>
      </c>
      <c r="C5736" t="s">
        <v>65</v>
      </c>
      <c r="D5736" t="s">
        <v>66</v>
      </c>
      <c r="E5736" t="s">
        <v>67</v>
      </c>
      <c r="F5736" t="s">
        <v>67</v>
      </c>
      <c r="G5736">
        <v>0</v>
      </c>
      <c r="H5736">
        <v>292500</v>
      </c>
      <c r="I5736">
        <v>239850</v>
      </c>
      <c r="J5736" t="s">
        <v>133</v>
      </c>
      <c r="K5736" t="s">
        <v>90</v>
      </c>
      <c r="L5736" t="s">
        <v>71</v>
      </c>
      <c r="M5736" t="s">
        <v>142</v>
      </c>
      <c r="N5736">
        <v>4.6219999999999997E-2</v>
      </c>
      <c r="O5736">
        <v>9108</v>
      </c>
      <c r="P5736">
        <v>1608</v>
      </c>
      <c r="Q5736">
        <v>1325</v>
      </c>
      <c r="R5736">
        <v>1803</v>
      </c>
      <c r="S5736">
        <v>1</v>
      </c>
      <c r="T5736">
        <v>1</v>
      </c>
      <c r="U5736" t="s">
        <v>75</v>
      </c>
      <c r="V5736">
        <v>10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 t="s">
        <v>189</v>
      </c>
      <c r="AD5736">
        <v>2793642</v>
      </c>
      <c r="AE5736" t="s">
        <v>65</v>
      </c>
      <c r="AF5736">
        <v>26271.45</v>
      </c>
      <c r="AG5736">
        <v>234000</v>
      </c>
      <c r="AH5736">
        <v>246357</v>
      </c>
      <c r="AJ5736">
        <v>234000</v>
      </c>
      <c r="AK5736" t="s">
        <v>120</v>
      </c>
      <c r="AL5736">
        <v>17</v>
      </c>
      <c r="AM5736" t="s">
        <v>68</v>
      </c>
      <c r="AN5736">
        <v>1</v>
      </c>
      <c r="AR5736" t="s">
        <v>76</v>
      </c>
      <c r="AS5736" t="s">
        <v>77</v>
      </c>
      <c r="AT5736">
        <v>-151</v>
      </c>
      <c r="AU5736" t="s">
        <v>78</v>
      </c>
      <c r="AV5736" t="s">
        <v>79</v>
      </c>
      <c r="AW5736" t="s">
        <v>80</v>
      </c>
      <c r="AX5736" t="s">
        <v>81</v>
      </c>
      <c r="AY5736" t="s">
        <v>76</v>
      </c>
      <c r="AZ5736" t="s">
        <v>82</v>
      </c>
      <c r="BA5736" t="s">
        <v>116</v>
      </c>
      <c r="BB5736" t="s">
        <v>121</v>
      </c>
      <c r="BC5736">
        <v>-1</v>
      </c>
      <c r="BD5736" t="s">
        <v>76</v>
      </c>
      <c r="BE5736">
        <v>12</v>
      </c>
      <c r="BF5736" t="s">
        <v>147</v>
      </c>
      <c r="BG5736" t="s">
        <v>154</v>
      </c>
      <c r="BH5736">
        <v>365243</v>
      </c>
      <c r="BI5736">
        <v>-121</v>
      </c>
      <c r="BJ5736">
        <v>209</v>
      </c>
      <c r="BK5736">
        <v>-121</v>
      </c>
      <c r="BL5736">
        <v>-119</v>
      </c>
      <c r="BM5736">
        <v>1</v>
      </c>
    </row>
    <row r="5737" spans="1:65" x14ac:dyDescent="0.3">
      <c r="A5737">
        <v>148840</v>
      </c>
      <c r="B5737">
        <v>0</v>
      </c>
      <c r="C5737" t="s">
        <v>65</v>
      </c>
      <c r="D5737" t="s">
        <v>88</v>
      </c>
      <c r="E5737" t="s">
        <v>67</v>
      </c>
      <c r="F5737" t="s">
        <v>67</v>
      </c>
      <c r="G5737">
        <v>0</v>
      </c>
      <c r="H5737">
        <v>180000</v>
      </c>
      <c r="I5737">
        <v>974794.5</v>
      </c>
      <c r="J5737" t="s">
        <v>89</v>
      </c>
      <c r="K5737" t="s">
        <v>70</v>
      </c>
      <c r="L5737" t="s">
        <v>91</v>
      </c>
      <c r="M5737" t="s">
        <v>72</v>
      </c>
      <c r="N5737">
        <v>4.6219999999999997E-2</v>
      </c>
      <c r="O5737">
        <v>22802</v>
      </c>
      <c r="P5737">
        <v>3025</v>
      </c>
      <c r="Q5737">
        <v>9437</v>
      </c>
      <c r="R5737">
        <v>4829</v>
      </c>
      <c r="S5737">
        <v>1</v>
      </c>
      <c r="T5737">
        <v>1</v>
      </c>
      <c r="U5737" t="s">
        <v>109</v>
      </c>
      <c r="V5737">
        <v>10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 t="s">
        <v>92</v>
      </c>
      <c r="AD5737">
        <v>1396464</v>
      </c>
      <c r="AE5737" t="s">
        <v>65</v>
      </c>
      <c r="AF5737">
        <v>30288.014999999999</v>
      </c>
      <c r="AG5737">
        <v>450000</v>
      </c>
      <c r="AH5737">
        <v>524844</v>
      </c>
      <c r="AI5737">
        <v>0</v>
      </c>
      <c r="AJ5737">
        <v>450000</v>
      </c>
      <c r="AK5737" t="s">
        <v>73</v>
      </c>
      <c r="AL5737">
        <v>12</v>
      </c>
      <c r="AM5737" t="s">
        <v>68</v>
      </c>
      <c r="AN5737">
        <v>1</v>
      </c>
      <c r="AO5737">
        <v>0</v>
      </c>
      <c r="AR5737" t="s">
        <v>76</v>
      </c>
      <c r="AS5737" t="s">
        <v>77</v>
      </c>
      <c r="AT5737">
        <v>-1527</v>
      </c>
      <c r="AU5737" t="s">
        <v>78</v>
      </c>
      <c r="AV5737" t="s">
        <v>79</v>
      </c>
      <c r="AW5737" t="s">
        <v>80</v>
      </c>
      <c r="AX5737" t="s">
        <v>81</v>
      </c>
      <c r="AY5737" t="s">
        <v>76</v>
      </c>
      <c r="AZ5737" t="s">
        <v>82</v>
      </c>
      <c r="BA5737" t="s">
        <v>116</v>
      </c>
      <c r="BB5737" t="s">
        <v>121</v>
      </c>
      <c r="BC5737">
        <v>-1</v>
      </c>
      <c r="BD5737" t="s">
        <v>76</v>
      </c>
      <c r="BE5737">
        <v>36</v>
      </c>
      <c r="BF5737" t="s">
        <v>86</v>
      </c>
      <c r="BG5737" t="s">
        <v>172</v>
      </c>
      <c r="BH5737">
        <v>365243</v>
      </c>
      <c r="BI5737">
        <v>-1497</v>
      </c>
      <c r="BJ5737">
        <v>-447</v>
      </c>
      <c r="BK5737">
        <v>-1317</v>
      </c>
      <c r="BL5737">
        <v>-1314</v>
      </c>
      <c r="BM5737">
        <v>1</v>
      </c>
    </row>
    <row r="5738" spans="1:65" x14ac:dyDescent="0.3">
      <c r="A5738">
        <v>148852</v>
      </c>
      <c r="B5738">
        <v>1</v>
      </c>
      <c r="C5738" t="s">
        <v>65</v>
      </c>
      <c r="D5738" t="s">
        <v>88</v>
      </c>
      <c r="E5738" t="s">
        <v>68</v>
      </c>
      <c r="F5738" t="s">
        <v>67</v>
      </c>
      <c r="G5738">
        <v>0</v>
      </c>
      <c r="H5738">
        <v>225000</v>
      </c>
      <c r="I5738">
        <v>450000</v>
      </c>
      <c r="J5738" t="s">
        <v>69</v>
      </c>
      <c r="K5738" t="s">
        <v>90</v>
      </c>
      <c r="L5738" t="s">
        <v>91</v>
      </c>
      <c r="M5738" t="s">
        <v>72</v>
      </c>
      <c r="N5738">
        <v>8.8660000000000006E-3</v>
      </c>
      <c r="O5738">
        <v>14862</v>
      </c>
      <c r="P5738">
        <v>2248</v>
      </c>
      <c r="Q5738">
        <v>1144</v>
      </c>
      <c r="R5738">
        <v>4697</v>
      </c>
      <c r="S5738">
        <v>2</v>
      </c>
      <c r="T5738">
        <v>2</v>
      </c>
      <c r="U5738" t="s">
        <v>120</v>
      </c>
      <c r="V5738">
        <v>9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108</v>
      </c>
      <c r="AD5738">
        <v>2842400</v>
      </c>
      <c r="AE5738" t="s">
        <v>93</v>
      </c>
      <c r="AF5738">
        <v>4734.0450000000001</v>
      </c>
      <c r="AG5738">
        <v>89095.5</v>
      </c>
      <c r="AH5738">
        <v>89095.5</v>
      </c>
      <c r="AI5738">
        <v>0</v>
      </c>
      <c r="AJ5738">
        <v>89095.5</v>
      </c>
      <c r="AK5738" t="s">
        <v>75</v>
      </c>
      <c r="AL5738">
        <v>16</v>
      </c>
      <c r="AM5738" t="s">
        <v>68</v>
      </c>
      <c r="AN5738">
        <v>1</v>
      </c>
      <c r="AO5738">
        <v>0</v>
      </c>
      <c r="AR5738" t="s">
        <v>79</v>
      </c>
      <c r="AS5738" t="s">
        <v>77</v>
      </c>
      <c r="AT5738">
        <v>-408</v>
      </c>
      <c r="AU5738" t="s">
        <v>78</v>
      </c>
      <c r="AV5738" t="s">
        <v>79</v>
      </c>
      <c r="AX5738" t="s">
        <v>81</v>
      </c>
      <c r="AY5738" t="s">
        <v>111</v>
      </c>
      <c r="AZ5738" t="s">
        <v>96</v>
      </c>
      <c r="BA5738" t="s">
        <v>76</v>
      </c>
      <c r="BB5738" t="s">
        <v>104</v>
      </c>
      <c r="BC5738">
        <v>2000</v>
      </c>
      <c r="BD5738" t="s">
        <v>85</v>
      </c>
      <c r="BE5738">
        <v>24</v>
      </c>
      <c r="BF5738" t="s">
        <v>112</v>
      </c>
      <c r="BG5738" t="s">
        <v>151</v>
      </c>
      <c r="BH5738">
        <v>365243</v>
      </c>
      <c r="BI5738">
        <v>-377</v>
      </c>
      <c r="BJ5738">
        <v>313</v>
      </c>
      <c r="BK5738">
        <v>365243</v>
      </c>
      <c r="BL5738">
        <v>365243</v>
      </c>
      <c r="BM5738">
        <v>0</v>
      </c>
    </row>
    <row r="5739" spans="1:65" x14ac:dyDescent="0.3">
      <c r="A5739">
        <v>148854</v>
      </c>
      <c r="B5739">
        <v>0</v>
      </c>
      <c r="C5739" t="s">
        <v>99</v>
      </c>
      <c r="D5739" t="s">
        <v>88</v>
      </c>
      <c r="E5739" t="s">
        <v>68</v>
      </c>
      <c r="F5739" t="s">
        <v>68</v>
      </c>
      <c r="G5739">
        <v>0</v>
      </c>
      <c r="H5739">
        <v>112500</v>
      </c>
      <c r="I5739">
        <v>270000</v>
      </c>
      <c r="J5739" t="s">
        <v>89</v>
      </c>
      <c r="K5739" t="s">
        <v>126</v>
      </c>
      <c r="L5739" t="s">
        <v>91</v>
      </c>
      <c r="M5739" t="s">
        <v>72</v>
      </c>
      <c r="N5739">
        <v>7.0200000000000002E-3</v>
      </c>
      <c r="O5739">
        <v>9167</v>
      </c>
      <c r="P5739">
        <v>733</v>
      </c>
      <c r="Q5739">
        <v>7553</v>
      </c>
      <c r="R5739">
        <v>1771</v>
      </c>
      <c r="S5739">
        <v>2</v>
      </c>
      <c r="T5739">
        <v>2</v>
      </c>
      <c r="U5739" t="s">
        <v>125</v>
      </c>
      <c r="V5739">
        <v>17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 t="s">
        <v>135</v>
      </c>
      <c r="AD5739">
        <v>1909781</v>
      </c>
      <c r="AE5739" t="s">
        <v>93</v>
      </c>
      <c r="AF5739">
        <v>6622.5150000000003</v>
      </c>
      <c r="AG5739">
        <v>59625</v>
      </c>
      <c r="AH5739">
        <v>68481</v>
      </c>
      <c r="AI5739">
        <v>0</v>
      </c>
      <c r="AJ5739">
        <v>59625</v>
      </c>
      <c r="AK5739" t="s">
        <v>109</v>
      </c>
      <c r="AL5739">
        <v>19</v>
      </c>
      <c r="AM5739" t="s">
        <v>68</v>
      </c>
      <c r="AN5739">
        <v>1</v>
      </c>
      <c r="AO5739">
        <v>0</v>
      </c>
      <c r="AR5739" t="s">
        <v>79</v>
      </c>
      <c r="AS5739" t="s">
        <v>114</v>
      </c>
      <c r="AT5739">
        <v>-1663</v>
      </c>
      <c r="AU5739" t="s">
        <v>78</v>
      </c>
      <c r="AV5739" t="s">
        <v>165</v>
      </c>
      <c r="AW5739" t="s">
        <v>110</v>
      </c>
      <c r="AX5739" t="s">
        <v>81</v>
      </c>
      <c r="AY5739" t="s">
        <v>136</v>
      </c>
      <c r="AZ5739" t="s">
        <v>96</v>
      </c>
      <c r="BA5739" t="s">
        <v>76</v>
      </c>
      <c r="BB5739" t="s">
        <v>138</v>
      </c>
      <c r="BC5739">
        <v>2500</v>
      </c>
      <c r="BD5739" t="s">
        <v>85</v>
      </c>
      <c r="BE5739">
        <v>18</v>
      </c>
      <c r="BF5739" t="s">
        <v>86</v>
      </c>
      <c r="BG5739" t="s">
        <v>151</v>
      </c>
    </row>
    <row r="5740" spans="1:65" x14ac:dyDescent="0.3">
      <c r="A5740">
        <v>148857</v>
      </c>
      <c r="B5740">
        <v>0</v>
      </c>
      <c r="C5740" t="s">
        <v>65</v>
      </c>
      <c r="D5740" t="s">
        <v>88</v>
      </c>
      <c r="E5740" t="s">
        <v>68</v>
      </c>
      <c r="F5740" t="s">
        <v>68</v>
      </c>
      <c r="G5740">
        <v>2</v>
      </c>
      <c r="H5740">
        <v>193500</v>
      </c>
      <c r="I5740">
        <v>327024</v>
      </c>
      <c r="J5740" t="s">
        <v>69</v>
      </c>
      <c r="K5740" t="s">
        <v>70</v>
      </c>
      <c r="L5740" t="s">
        <v>91</v>
      </c>
      <c r="M5740" t="s">
        <v>72</v>
      </c>
      <c r="N5740">
        <v>1.4463999999999999E-2</v>
      </c>
      <c r="O5740">
        <v>12750</v>
      </c>
      <c r="P5740">
        <v>5196</v>
      </c>
      <c r="Q5740">
        <v>608</v>
      </c>
      <c r="R5740">
        <v>2257</v>
      </c>
      <c r="S5740">
        <v>2</v>
      </c>
      <c r="T5740">
        <v>2</v>
      </c>
      <c r="U5740" t="s">
        <v>123</v>
      </c>
      <c r="V5740">
        <v>7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0</v>
      </c>
      <c r="AC5740" t="s">
        <v>164</v>
      </c>
      <c r="AD5740">
        <v>1230374</v>
      </c>
      <c r="AE5740" t="s">
        <v>93</v>
      </c>
      <c r="AF5740">
        <v>6142.9049999999997</v>
      </c>
      <c r="AG5740">
        <v>61380</v>
      </c>
      <c r="AH5740">
        <v>55242</v>
      </c>
      <c r="AI5740">
        <v>6138</v>
      </c>
      <c r="AJ5740">
        <v>61380</v>
      </c>
      <c r="AK5740" t="s">
        <v>75</v>
      </c>
      <c r="AL5740">
        <v>6</v>
      </c>
      <c r="AM5740" t="s">
        <v>68</v>
      </c>
      <c r="AN5740">
        <v>1</v>
      </c>
      <c r="AO5740">
        <v>0.108909091</v>
      </c>
      <c r="AR5740" t="s">
        <v>79</v>
      </c>
      <c r="AS5740" t="s">
        <v>77</v>
      </c>
      <c r="AT5740">
        <v>-2864</v>
      </c>
      <c r="AU5740" t="s">
        <v>76</v>
      </c>
      <c r="AV5740" t="s">
        <v>79</v>
      </c>
      <c r="AW5740" t="s">
        <v>110</v>
      </c>
      <c r="AX5740" t="s">
        <v>102</v>
      </c>
      <c r="AY5740" t="s">
        <v>103</v>
      </c>
      <c r="AZ5740" t="s">
        <v>96</v>
      </c>
      <c r="BA5740" t="s">
        <v>76</v>
      </c>
      <c r="BB5740" t="s">
        <v>138</v>
      </c>
      <c r="BC5740">
        <v>646</v>
      </c>
      <c r="BD5740" t="s">
        <v>85</v>
      </c>
      <c r="BE5740">
        <v>12</v>
      </c>
      <c r="BF5740" t="s">
        <v>86</v>
      </c>
      <c r="BG5740" t="s">
        <v>151</v>
      </c>
      <c r="BH5740">
        <v>365243</v>
      </c>
      <c r="BI5740">
        <v>-2833</v>
      </c>
      <c r="BJ5740">
        <v>-2503</v>
      </c>
      <c r="BK5740">
        <v>-2503</v>
      </c>
      <c r="BL5740">
        <v>-2500</v>
      </c>
      <c r="BM5740">
        <v>0</v>
      </c>
    </row>
    <row r="5741" spans="1:65" x14ac:dyDescent="0.3">
      <c r="A5741">
        <v>148876</v>
      </c>
      <c r="B5741">
        <v>0</v>
      </c>
      <c r="C5741" t="s">
        <v>65</v>
      </c>
      <c r="D5741" t="s">
        <v>88</v>
      </c>
      <c r="E5741" t="s">
        <v>68</v>
      </c>
      <c r="F5741" t="s">
        <v>67</v>
      </c>
      <c r="G5741">
        <v>0</v>
      </c>
      <c r="H5741">
        <v>112500</v>
      </c>
      <c r="I5741">
        <v>118602</v>
      </c>
      <c r="J5741" t="s">
        <v>69</v>
      </c>
      <c r="K5741" t="s">
        <v>70</v>
      </c>
      <c r="L5741" t="s">
        <v>91</v>
      </c>
      <c r="M5741" t="s">
        <v>72</v>
      </c>
      <c r="N5741">
        <v>1.6611999999999998E-2</v>
      </c>
      <c r="O5741">
        <v>18323</v>
      </c>
      <c r="P5741">
        <v>1667</v>
      </c>
      <c r="Q5741">
        <v>8488</v>
      </c>
      <c r="R5741">
        <v>1851</v>
      </c>
      <c r="S5741">
        <v>2</v>
      </c>
      <c r="T5741">
        <v>2</v>
      </c>
      <c r="U5741" t="s">
        <v>109</v>
      </c>
      <c r="V5741">
        <v>14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122</v>
      </c>
      <c r="AD5741">
        <v>1401013</v>
      </c>
      <c r="AE5741" t="s">
        <v>93</v>
      </c>
      <c r="AF5741">
        <v>13754.385</v>
      </c>
      <c r="AG5741">
        <v>112720.27499999999</v>
      </c>
      <c r="AH5741">
        <v>122517</v>
      </c>
      <c r="AI5741">
        <v>11272.275</v>
      </c>
      <c r="AJ5741">
        <v>112720.27499999999</v>
      </c>
      <c r="AK5741" t="s">
        <v>123</v>
      </c>
      <c r="AL5741">
        <v>18</v>
      </c>
      <c r="AM5741" t="s">
        <v>68</v>
      </c>
      <c r="AN5741">
        <v>1</v>
      </c>
      <c r="AO5741">
        <v>9.1760211999999994E-2</v>
      </c>
      <c r="AR5741" t="s">
        <v>79</v>
      </c>
      <c r="AS5741" t="s">
        <v>114</v>
      </c>
      <c r="AT5741">
        <v>-1362</v>
      </c>
      <c r="AU5741" t="s">
        <v>78</v>
      </c>
      <c r="AV5741" t="s">
        <v>165</v>
      </c>
      <c r="AW5741" t="s">
        <v>101</v>
      </c>
      <c r="AX5741" t="s">
        <v>81</v>
      </c>
      <c r="AY5741" t="s">
        <v>111</v>
      </c>
      <c r="AZ5741" t="s">
        <v>96</v>
      </c>
      <c r="BA5741" t="s">
        <v>76</v>
      </c>
      <c r="BB5741" t="s">
        <v>104</v>
      </c>
      <c r="BC5741">
        <v>1200</v>
      </c>
      <c r="BD5741" t="s">
        <v>85</v>
      </c>
      <c r="BE5741">
        <v>10</v>
      </c>
      <c r="BF5741" t="s">
        <v>112</v>
      </c>
      <c r="BG5741" t="s">
        <v>151</v>
      </c>
    </row>
    <row r="5742" spans="1:65" x14ac:dyDescent="0.3">
      <c r="A5742">
        <v>148876</v>
      </c>
      <c r="B5742">
        <v>0</v>
      </c>
      <c r="C5742" t="s">
        <v>65</v>
      </c>
      <c r="D5742" t="s">
        <v>88</v>
      </c>
      <c r="E5742" t="s">
        <v>68</v>
      </c>
      <c r="F5742" t="s">
        <v>67</v>
      </c>
      <c r="G5742">
        <v>0</v>
      </c>
      <c r="H5742">
        <v>112500</v>
      </c>
      <c r="I5742">
        <v>118602</v>
      </c>
      <c r="J5742" t="s">
        <v>69</v>
      </c>
      <c r="K5742" t="s">
        <v>70</v>
      </c>
      <c r="L5742" t="s">
        <v>91</v>
      </c>
      <c r="M5742" t="s">
        <v>72</v>
      </c>
      <c r="N5742">
        <v>1.6611999999999998E-2</v>
      </c>
      <c r="O5742">
        <v>18323</v>
      </c>
      <c r="P5742">
        <v>1667</v>
      </c>
      <c r="Q5742">
        <v>8488</v>
      </c>
      <c r="R5742">
        <v>1851</v>
      </c>
      <c r="S5742">
        <v>2</v>
      </c>
      <c r="T5742">
        <v>2</v>
      </c>
      <c r="U5742" t="s">
        <v>109</v>
      </c>
      <c r="V5742">
        <v>14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t="s">
        <v>122</v>
      </c>
      <c r="AD5742">
        <v>2253170</v>
      </c>
      <c r="AE5742" t="s">
        <v>99</v>
      </c>
      <c r="AF5742">
        <v>22500</v>
      </c>
      <c r="AG5742">
        <v>0</v>
      </c>
      <c r="AH5742">
        <v>450000</v>
      </c>
      <c r="AK5742" t="s">
        <v>109</v>
      </c>
      <c r="AL5742">
        <v>18</v>
      </c>
      <c r="AM5742" t="s">
        <v>68</v>
      </c>
      <c r="AN5742">
        <v>1</v>
      </c>
      <c r="AR5742" t="s">
        <v>79</v>
      </c>
      <c r="AS5742" t="s">
        <v>77</v>
      </c>
      <c r="AT5742">
        <v>-581</v>
      </c>
      <c r="AU5742" t="s">
        <v>76</v>
      </c>
      <c r="AV5742" t="s">
        <v>79</v>
      </c>
      <c r="AX5742" t="s">
        <v>81</v>
      </c>
      <c r="AY5742" t="s">
        <v>76</v>
      </c>
      <c r="AZ5742" t="s">
        <v>131</v>
      </c>
      <c r="BA5742" t="s">
        <v>116</v>
      </c>
      <c r="BB5742" t="s">
        <v>121</v>
      </c>
      <c r="BC5742">
        <v>-1</v>
      </c>
      <c r="BD5742" t="s">
        <v>76</v>
      </c>
      <c r="BE5742">
        <v>0</v>
      </c>
      <c r="BF5742" t="s">
        <v>76</v>
      </c>
      <c r="BG5742" t="s">
        <v>160</v>
      </c>
      <c r="BH5742">
        <v>365243</v>
      </c>
      <c r="BI5742">
        <v>365243</v>
      </c>
      <c r="BJ5742">
        <v>365243</v>
      </c>
      <c r="BK5742">
        <v>365243</v>
      </c>
      <c r="BL5742">
        <v>-233</v>
      </c>
      <c r="BM5742">
        <v>0</v>
      </c>
    </row>
    <row r="5743" spans="1:65" x14ac:dyDescent="0.3">
      <c r="A5743">
        <v>148880</v>
      </c>
      <c r="B5743">
        <v>0</v>
      </c>
      <c r="C5743" t="s">
        <v>65</v>
      </c>
      <c r="D5743" t="s">
        <v>66</v>
      </c>
      <c r="E5743" t="s">
        <v>68</v>
      </c>
      <c r="F5743" t="s">
        <v>68</v>
      </c>
      <c r="G5743">
        <v>0</v>
      </c>
      <c r="H5743">
        <v>427500</v>
      </c>
      <c r="I5743">
        <v>512446.5</v>
      </c>
      <c r="J5743" t="s">
        <v>89</v>
      </c>
      <c r="K5743" t="s">
        <v>70</v>
      </c>
      <c r="L5743" t="s">
        <v>91</v>
      </c>
      <c r="M5743" t="s">
        <v>72</v>
      </c>
      <c r="N5743">
        <v>2.461E-2</v>
      </c>
      <c r="O5743">
        <v>13159</v>
      </c>
      <c r="P5743">
        <v>4808</v>
      </c>
      <c r="Q5743">
        <v>6124</v>
      </c>
      <c r="R5743">
        <v>4172</v>
      </c>
      <c r="S5743">
        <v>2</v>
      </c>
      <c r="T5743">
        <v>2</v>
      </c>
      <c r="U5743" t="s">
        <v>73</v>
      </c>
      <c r="V5743">
        <v>12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t="s">
        <v>108</v>
      </c>
      <c r="AD5743">
        <v>1013734</v>
      </c>
      <c r="AE5743" t="s">
        <v>65</v>
      </c>
      <c r="AG5743">
        <v>0</v>
      </c>
      <c r="AH5743">
        <v>0</v>
      </c>
      <c r="AK5743" t="s">
        <v>123</v>
      </c>
      <c r="AL5743">
        <v>15</v>
      </c>
      <c r="AM5743" t="s">
        <v>68</v>
      </c>
      <c r="AN5743">
        <v>1</v>
      </c>
      <c r="AR5743" t="s">
        <v>76</v>
      </c>
      <c r="AS5743" t="s">
        <v>114</v>
      </c>
      <c r="AT5743">
        <v>-283</v>
      </c>
      <c r="AU5743" t="s">
        <v>76</v>
      </c>
      <c r="AV5743" t="s">
        <v>193</v>
      </c>
      <c r="AX5743" t="s">
        <v>81</v>
      </c>
      <c r="AY5743" t="s">
        <v>76</v>
      </c>
      <c r="AZ5743" t="s">
        <v>76</v>
      </c>
      <c r="BA5743" t="s">
        <v>76</v>
      </c>
      <c r="BB5743" t="s">
        <v>121</v>
      </c>
      <c r="BC5743">
        <v>-1</v>
      </c>
      <c r="BD5743" t="s">
        <v>76</v>
      </c>
      <c r="BF5743" t="s">
        <v>76</v>
      </c>
      <c r="BG5743" t="s">
        <v>82</v>
      </c>
    </row>
    <row r="5744" spans="1:65" x14ac:dyDescent="0.3">
      <c r="A5744">
        <v>148880</v>
      </c>
      <c r="B5744">
        <v>0</v>
      </c>
      <c r="C5744" t="s">
        <v>65</v>
      </c>
      <c r="D5744" t="s">
        <v>66</v>
      </c>
      <c r="E5744" t="s">
        <v>68</v>
      </c>
      <c r="F5744" t="s">
        <v>68</v>
      </c>
      <c r="G5744">
        <v>0</v>
      </c>
      <c r="H5744">
        <v>427500</v>
      </c>
      <c r="I5744">
        <v>512446.5</v>
      </c>
      <c r="J5744" t="s">
        <v>89</v>
      </c>
      <c r="K5744" t="s">
        <v>70</v>
      </c>
      <c r="L5744" t="s">
        <v>91</v>
      </c>
      <c r="M5744" t="s">
        <v>72</v>
      </c>
      <c r="N5744">
        <v>2.461E-2</v>
      </c>
      <c r="O5744">
        <v>13159</v>
      </c>
      <c r="P5744">
        <v>4808</v>
      </c>
      <c r="Q5744">
        <v>6124</v>
      </c>
      <c r="R5744">
        <v>4172</v>
      </c>
      <c r="S5744">
        <v>2</v>
      </c>
      <c r="T5744">
        <v>2</v>
      </c>
      <c r="U5744" t="s">
        <v>73</v>
      </c>
      <c r="V5744">
        <v>12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 t="s">
        <v>108</v>
      </c>
      <c r="AD5744">
        <v>1018783</v>
      </c>
      <c r="AE5744" t="s">
        <v>65</v>
      </c>
      <c r="AG5744">
        <v>0</v>
      </c>
      <c r="AH5744">
        <v>0</v>
      </c>
      <c r="AK5744" t="s">
        <v>123</v>
      </c>
      <c r="AL5744">
        <v>9</v>
      </c>
      <c r="AM5744" t="s">
        <v>68</v>
      </c>
      <c r="AN5744">
        <v>1</v>
      </c>
      <c r="AR5744" t="s">
        <v>76</v>
      </c>
      <c r="AS5744" t="s">
        <v>129</v>
      </c>
      <c r="AT5744">
        <v>-164</v>
      </c>
      <c r="AU5744" t="s">
        <v>76</v>
      </c>
      <c r="AV5744" t="s">
        <v>79</v>
      </c>
      <c r="AX5744" t="s">
        <v>81</v>
      </c>
      <c r="AY5744" t="s">
        <v>76</v>
      </c>
      <c r="AZ5744" t="s">
        <v>76</v>
      </c>
      <c r="BA5744" t="s">
        <v>76</v>
      </c>
      <c r="BB5744" t="s">
        <v>121</v>
      </c>
      <c r="BC5744">
        <v>-1</v>
      </c>
      <c r="BD5744" t="s">
        <v>76</v>
      </c>
      <c r="BF5744" t="s">
        <v>76</v>
      </c>
      <c r="BG5744" t="s">
        <v>82</v>
      </c>
    </row>
    <row r="5745" spans="1:65" x14ac:dyDescent="0.3">
      <c r="A5745">
        <v>148880</v>
      </c>
      <c r="B5745">
        <v>0</v>
      </c>
      <c r="C5745" t="s">
        <v>65</v>
      </c>
      <c r="D5745" t="s">
        <v>66</v>
      </c>
      <c r="E5745" t="s">
        <v>68</v>
      </c>
      <c r="F5745" t="s">
        <v>68</v>
      </c>
      <c r="G5745">
        <v>0</v>
      </c>
      <c r="H5745">
        <v>427500</v>
      </c>
      <c r="I5745">
        <v>512446.5</v>
      </c>
      <c r="J5745" t="s">
        <v>89</v>
      </c>
      <c r="K5745" t="s">
        <v>70</v>
      </c>
      <c r="L5745" t="s">
        <v>91</v>
      </c>
      <c r="M5745" t="s">
        <v>72</v>
      </c>
      <c r="N5745">
        <v>2.461E-2</v>
      </c>
      <c r="O5745">
        <v>13159</v>
      </c>
      <c r="P5745">
        <v>4808</v>
      </c>
      <c r="Q5745">
        <v>6124</v>
      </c>
      <c r="R5745">
        <v>4172</v>
      </c>
      <c r="S5745">
        <v>2</v>
      </c>
      <c r="T5745">
        <v>2</v>
      </c>
      <c r="U5745" t="s">
        <v>73</v>
      </c>
      <c r="V5745">
        <v>12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 t="s">
        <v>108</v>
      </c>
      <c r="AD5745">
        <v>2576369</v>
      </c>
      <c r="AE5745" t="s">
        <v>99</v>
      </c>
      <c r="AG5745">
        <v>0</v>
      </c>
      <c r="AH5745">
        <v>0</v>
      </c>
      <c r="AK5745" t="s">
        <v>120</v>
      </c>
      <c r="AL5745">
        <v>15</v>
      </c>
      <c r="AM5745" t="s">
        <v>68</v>
      </c>
      <c r="AN5745">
        <v>1</v>
      </c>
      <c r="AR5745" t="s">
        <v>79</v>
      </c>
      <c r="AS5745" t="s">
        <v>129</v>
      </c>
      <c r="AT5745">
        <v>-344</v>
      </c>
      <c r="AU5745" t="s">
        <v>76</v>
      </c>
      <c r="AV5745" t="s">
        <v>79</v>
      </c>
      <c r="AX5745" t="s">
        <v>81</v>
      </c>
      <c r="AY5745" t="s">
        <v>76</v>
      </c>
      <c r="AZ5745" t="s">
        <v>76</v>
      </c>
      <c r="BA5745" t="s">
        <v>76</v>
      </c>
      <c r="BB5745" t="s">
        <v>121</v>
      </c>
      <c r="BC5745">
        <v>-1</v>
      </c>
      <c r="BD5745" t="s">
        <v>76</v>
      </c>
      <c r="BF5745" t="s">
        <v>76</v>
      </c>
      <c r="BG5745" t="s">
        <v>132</v>
      </c>
    </row>
    <row r="5746" spans="1:65" x14ac:dyDescent="0.3">
      <c r="A5746">
        <v>148889</v>
      </c>
      <c r="B5746">
        <v>0</v>
      </c>
      <c r="C5746" t="s">
        <v>65</v>
      </c>
      <c r="D5746" t="s">
        <v>88</v>
      </c>
      <c r="E5746" t="s">
        <v>67</v>
      </c>
      <c r="F5746" t="s">
        <v>68</v>
      </c>
      <c r="G5746">
        <v>1</v>
      </c>
      <c r="H5746">
        <v>90000</v>
      </c>
      <c r="I5746">
        <v>545040</v>
      </c>
      <c r="J5746" t="s">
        <v>69</v>
      </c>
      <c r="K5746" t="s">
        <v>70</v>
      </c>
      <c r="L5746" t="s">
        <v>91</v>
      </c>
      <c r="M5746" t="s">
        <v>72</v>
      </c>
      <c r="N5746">
        <v>2.0246E-2</v>
      </c>
      <c r="O5746">
        <v>13955</v>
      </c>
      <c r="P5746">
        <v>229</v>
      </c>
      <c r="Q5746">
        <v>1981</v>
      </c>
      <c r="R5746">
        <v>812</v>
      </c>
      <c r="S5746">
        <v>3</v>
      </c>
      <c r="T5746">
        <v>3</v>
      </c>
      <c r="U5746" t="s">
        <v>73</v>
      </c>
      <c r="V5746">
        <v>13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1</v>
      </c>
      <c r="AC5746" t="s">
        <v>135</v>
      </c>
      <c r="AD5746">
        <v>2795881</v>
      </c>
      <c r="AE5746" t="s">
        <v>93</v>
      </c>
      <c r="AG5746">
        <v>17055</v>
      </c>
      <c r="AH5746">
        <v>17055</v>
      </c>
      <c r="AI5746">
        <v>0</v>
      </c>
      <c r="AJ5746">
        <v>17055</v>
      </c>
      <c r="AK5746" t="s">
        <v>123</v>
      </c>
      <c r="AL5746">
        <v>9</v>
      </c>
      <c r="AM5746" t="s">
        <v>68</v>
      </c>
      <c r="AN5746">
        <v>1</v>
      </c>
      <c r="AO5746">
        <v>0</v>
      </c>
      <c r="AR5746" t="s">
        <v>79</v>
      </c>
      <c r="AS5746" t="s">
        <v>180</v>
      </c>
      <c r="AT5746">
        <v>-1809</v>
      </c>
      <c r="AU5746" t="s">
        <v>78</v>
      </c>
      <c r="AV5746" t="s">
        <v>181</v>
      </c>
      <c r="AW5746" t="s">
        <v>80</v>
      </c>
      <c r="AX5746" t="s">
        <v>102</v>
      </c>
      <c r="AY5746" t="s">
        <v>124</v>
      </c>
      <c r="AZ5746" t="s">
        <v>76</v>
      </c>
      <c r="BA5746" t="s">
        <v>76</v>
      </c>
      <c r="BB5746" t="s">
        <v>104</v>
      </c>
      <c r="BC5746">
        <v>30</v>
      </c>
      <c r="BD5746" t="s">
        <v>105</v>
      </c>
      <c r="BF5746" t="s">
        <v>76</v>
      </c>
      <c r="BG5746" t="s">
        <v>106</v>
      </c>
    </row>
    <row r="5747" spans="1:65" x14ac:dyDescent="0.3">
      <c r="A5747">
        <v>148905</v>
      </c>
      <c r="B5747">
        <v>0</v>
      </c>
      <c r="C5747" t="s">
        <v>65</v>
      </c>
      <c r="D5747" t="s">
        <v>66</v>
      </c>
      <c r="E5747" t="s">
        <v>68</v>
      </c>
      <c r="F5747" t="s">
        <v>68</v>
      </c>
      <c r="G5747">
        <v>1</v>
      </c>
      <c r="H5747">
        <v>225000</v>
      </c>
      <c r="I5747">
        <v>755190</v>
      </c>
      <c r="J5747" t="s">
        <v>89</v>
      </c>
      <c r="K5747" t="s">
        <v>70</v>
      </c>
      <c r="L5747" t="s">
        <v>91</v>
      </c>
      <c r="M5747" t="s">
        <v>72</v>
      </c>
      <c r="N5747">
        <v>3.5791999999999997E-2</v>
      </c>
      <c r="O5747">
        <v>11618</v>
      </c>
      <c r="P5747">
        <v>1148</v>
      </c>
      <c r="Q5747">
        <v>5943</v>
      </c>
      <c r="R5747">
        <v>3611</v>
      </c>
      <c r="S5747">
        <v>2</v>
      </c>
      <c r="T5747">
        <v>2</v>
      </c>
      <c r="U5747" t="s">
        <v>109</v>
      </c>
      <c r="V5747">
        <v>9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 t="s">
        <v>135</v>
      </c>
      <c r="AD5747">
        <v>2717879</v>
      </c>
      <c r="AE5747" t="s">
        <v>65</v>
      </c>
      <c r="AF5747">
        <v>19274.084999999999</v>
      </c>
      <c r="AG5747">
        <v>180000</v>
      </c>
      <c r="AH5747">
        <v>243945</v>
      </c>
      <c r="AJ5747">
        <v>180000</v>
      </c>
      <c r="AK5747" t="s">
        <v>109</v>
      </c>
      <c r="AL5747">
        <v>17</v>
      </c>
      <c r="AM5747" t="s">
        <v>68</v>
      </c>
      <c r="AN5747">
        <v>1</v>
      </c>
      <c r="AR5747" t="s">
        <v>76</v>
      </c>
      <c r="AS5747" t="s">
        <v>77</v>
      </c>
      <c r="AT5747">
        <v>-497</v>
      </c>
      <c r="AU5747" t="s">
        <v>78</v>
      </c>
      <c r="AV5747" t="s">
        <v>79</v>
      </c>
      <c r="AX5747" t="s">
        <v>81</v>
      </c>
      <c r="AY5747" t="s">
        <v>76</v>
      </c>
      <c r="AZ5747" t="s">
        <v>82</v>
      </c>
      <c r="BA5747" t="s">
        <v>116</v>
      </c>
      <c r="BB5747" t="s">
        <v>121</v>
      </c>
      <c r="BC5747">
        <v>-1</v>
      </c>
      <c r="BD5747" t="s">
        <v>76</v>
      </c>
      <c r="BE5747">
        <v>24</v>
      </c>
      <c r="BF5747" t="s">
        <v>86</v>
      </c>
      <c r="BG5747" t="s">
        <v>172</v>
      </c>
      <c r="BH5747">
        <v>365243</v>
      </c>
      <c r="BI5747">
        <v>-467</v>
      </c>
      <c r="BJ5747">
        <v>223</v>
      </c>
      <c r="BK5747">
        <v>-137</v>
      </c>
      <c r="BL5747">
        <v>-131</v>
      </c>
      <c r="BM5747">
        <v>1</v>
      </c>
    </row>
    <row r="5748" spans="1:65" x14ac:dyDescent="0.3">
      <c r="A5748">
        <v>148905</v>
      </c>
      <c r="B5748">
        <v>0</v>
      </c>
      <c r="C5748" t="s">
        <v>65</v>
      </c>
      <c r="D5748" t="s">
        <v>66</v>
      </c>
      <c r="E5748" t="s">
        <v>68</v>
      </c>
      <c r="F5748" t="s">
        <v>68</v>
      </c>
      <c r="G5748">
        <v>1</v>
      </c>
      <c r="H5748">
        <v>225000</v>
      </c>
      <c r="I5748">
        <v>755190</v>
      </c>
      <c r="J5748" t="s">
        <v>89</v>
      </c>
      <c r="K5748" t="s">
        <v>70</v>
      </c>
      <c r="L5748" t="s">
        <v>91</v>
      </c>
      <c r="M5748" t="s">
        <v>72</v>
      </c>
      <c r="N5748">
        <v>3.5791999999999997E-2</v>
      </c>
      <c r="O5748">
        <v>11618</v>
      </c>
      <c r="P5748">
        <v>1148</v>
      </c>
      <c r="Q5748">
        <v>5943</v>
      </c>
      <c r="R5748">
        <v>3611</v>
      </c>
      <c r="S5748">
        <v>2</v>
      </c>
      <c r="T5748">
        <v>2</v>
      </c>
      <c r="U5748" t="s">
        <v>109</v>
      </c>
      <c r="V5748">
        <v>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 t="s">
        <v>135</v>
      </c>
      <c r="AD5748">
        <v>1527166</v>
      </c>
      <c r="AE5748" t="s">
        <v>99</v>
      </c>
      <c r="AG5748">
        <v>0</v>
      </c>
      <c r="AH5748">
        <v>0</v>
      </c>
      <c r="AK5748" t="s">
        <v>94</v>
      </c>
      <c r="AL5748">
        <v>14</v>
      </c>
      <c r="AM5748" t="s">
        <v>68</v>
      </c>
      <c r="AN5748">
        <v>1</v>
      </c>
      <c r="AR5748" t="s">
        <v>79</v>
      </c>
      <c r="AS5748" t="s">
        <v>129</v>
      </c>
      <c r="AT5748">
        <v>-195</v>
      </c>
      <c r="AU5748" t="s">
        <v>76</v>
      </c>
      <c r="AV5748" t="s">
        <v>79</v>
      </c>
      <c r="AX5748" t="s">
        <v>81</v>
      </c>
      <c r="AY5748" t="s">
        <v>76</v>
      </c>
      <c r="AZ5748" t="s">
        <v>76</v>
      </c>
      <c r="BA5748" t="s">
        <v>76</v>
      </c>
      <c r="BB5748" t="s">
        <v>121</v>
      </c>
      <c r="BC5748">
        <v>-1</v>
      </c>
      <c r="BD5748" t="s">
        <v>76</v>
      </c>
      <c r="BF5748" t="s">
        <v>76</v>
      </c>
      <c r="BG5748" t="s">
        <v>132</v>
      </c>
    </row>
    <row r="5749" spans="1:65" x14ac:dyDescent="0.3">
      <c r="A5749">
        <v>148905</v>
      </c>
      <c r="B5749">
        <v>0</v>
      </c>
      <c r="C5749" t="s">
        <v>65</v>
      </c>
      <c r="D5749" t="s">
        <v>66</v>
      </c>
      <c r="E5749" t="s">
        <v>68</v>
      </c>
      <c r="F5749" t="s">
        <v>68</v>
      </c>
      <c r="G5749">
        <v>1</v>
      </c>
      <c r="H5749">
        <v>225000</v>
      </c>
      <c r="I5749">
        <v>755190</v>
      </c>
      <c r="J5749" t="s">
        <v>89</v>
      </c>
      <c r="K5749" t="s">
        <v>70</v>
      </c>
      <c r="L5749" t="s">
        <v>91</v>
      </c>
      <c r="M5749" t="s">
        <v>72</v>
      </c>
      <c r="N5749">
        <v>3.5791999999999997E-2</v>
      </c>
      <c r="O5749">
        <v>11618</v>
      </c>
      <c r="P5749">
        <v>1148</v>
      </c>
      <c r="Q5749">
        <v>5943</v>
      </c>
      <c r="R5749">
        <v>3611</v>
      </c>
      <c r="S5749">
        <v>2</v>
      </c>
      <c r="T5749">
        <v>2</v>
      </c>
      <c r="U5749" t="s">
        <v>109</v>
      </c>
      <c r="V5749">
        <v>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 t="s">
        <v>135</v>
      </c>
      <c r="AD5749">
        <v>2393347</v>
      </c>
      <c r="AE5749" t="s">
        <v>65</v>
      </c>
      <c r="AG5749">
        <v>0</v>
      </c>
      <c r="AH5749">
        <v>0</v>
      </c>
      <c r="AK5749" t="s">
        <v>73</v>
      </c>
      <c r="AL5749">
        <v>17</v>
      </c>
      <c r="AM5749" t="s">
        <v>68</v>
      </c>
      <c r="AN5749">
        <v>1</v>
      </c>
      <c r="AR5749" t="s">
        <v>76</v>
      </c>
      <c r="AS5749" t="s">
        <v>129</v>
      </c>
      <c r="AT5749">
        <v>-92</v>
      </c>
      <c r="AU5749" t="s">
        <v>76</v>
      </c>
      <c r="AV5749" t="s">
        <v>79</v>
      </c>
      <c r="AX5749" t="s">
        <v>81</v>
      </c>
      <c r="AY5749" t="s">
        <v>76</v>
      </c>
      <c r="AZ5749" t="s">
        <v>76</v>
      </c>
      <c r="BA5749" t="s">
        <v>76</v>
      </c>
      <c r="BB5749" t="s">
        <v>121</v>
      </c>
      <c r="BC5749">
        <v>-1</v>
      </c>
      <c r="BD5749" t="s">
        <v>76</v>
      </c>
      <c r="BF5749" t="s">
        <v>76</v>
      </c>
      <c r="BG5749" t="s">
        <v>82</v>
      </c>
    </row>
    <row r="5750" spans="1:65" x14ac:dyDescent="0.3">
      <c r="A5750">
        <v>148915</v>
      </c>
      <c r="B5750">
        <v>0</v>
      </c>
      <c r="C5750" t="s">
        <v>65</v>
      </c>
      <c r="D5750" t="s">
        <v>88</v>
      </c>
      <c r="E5750" t="s">
        <v>67</v>
      </c>
      <c r="F5750" t="s">
        <v>67</v>
      </c>
      <c r="G5750">
        <v>1</v>
      </c>
      <c r="H5750">
        <v>90000</v>
      </c>
      <c r="I5750">
        <v>942300</v>
      </c>
      <c r="J5750" t="s">
        <v>69</v>
      </c>
      <c r="K5750" t="s">
        <v>70</v>
      </c>
      <c r="L5750" t="s">
        <v>71</v>
      </c>
      <c r="M5750" t="s">
        <v>127</v>
      </c>
      <c r="N5750">
        <v>3.1329000000000003E-2</v>
      </c>
      <c r="O5750">
        <v>9626</v>
      </c>
      <c r="P5750">
        <v>2151</v>
      </c>
      <c r="Q5750">
        <v>6750</v>
      </c>
      <c r="R5750">
        <v>2317</v>
      </c>
      <c r="S5750">
        <v>2</v>
      </c>
      <c r="T5750">
        <v>2</v>
      </c>
      <c r="U5750" t="s">
        <v>109</v>
      </c>
      <c r="V5750">
        <v>13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 t="s">
        <v>244</v>
      </c>
      <c r="AD5750">
        <v>2008917</v>
      </c>
      <c r="AE5750" t="s">
        <v>93</v>
      </c>
      <c r="AF5750">
        <v>5508.81</v>
      </c>
      <c r="AG5750">
        <v>47205</v>
      </c>
      <c r="AH5750">
        <v>47205</v>
      </c>
      <c r="AI5750">
        <v>0</v>
      </c>
      <c r="AJ5750">
        <v>47205</v>
      </c>
      <c r="AK5750" t="s">
        <v>75</v>
      </c>
      <c r="AL5750">
        <v>15</v>
      </c>
      <c r="AM5750" t="s">
        <v>68</v>
      </c>
      <c r="AN5750">
        <v>1</v>
      </c>
      <c r="AO5750">
        <v>0</v>
      </c>
      <c r="AR5750" t="s">
        <v>79</v>
      </c>
      <c r="AS5750" t="s">
        <v>114</v>
      </c>
      <c r="AT5750">
        <v>-2364</v>
      </c>
      <c r="AU5750" t="s">
        <v>78</v>
      </c>
      <c r="AV5750" t="s">
        <v>149</v>
      </c>
      <c r="AW5750" t="s">
        <v>80</v>
      </c>
      <c r="AX5750" t="s">
        <v>102</v>
      </c>
      <c r="AY5750" t="s">
        <v>124</v>
      </c>
      <c r="AZ5750" t="s">
        <v>96</v>
      </c>
      <c r="BA5750" t="s">
        <v>76</v>
      </c>
      <c r="BB5750" t="s">
        <v>104</v>
      </c>
      <c r="BC5750">
        <v>45</v>
      </c>
      <c r="BD5750" t="s">
        <v>105</v>
      </c>
      <c r="BE5750">
        <v>12</v>
      </c>
      <c r="BF5750" t="s">
        <v>86</v>
      </c>
      <c r="BG5750" t="s">
        <v>106</v>
      </c>
    </row>
    <row r="5751" spans="1:65" x14ac:dyDescent="0.3">
      <c r="A5751">
        <v>148922</v>
      </c>
      <c r="B5751">
        <v>0</v>
      </c>
      <c r="C5751" t="s">
        <v>65</v>
      </c>
      <c r="D5751" t="s">
        <v>88</v>
      </c>
      <c r="E5751" t="s">
        <v>67</v>
      </c>
      <c r="F5751" t="s">
        <v>67</v>
      </c>
      <c r="G5751">
        <v>0</v>
      </c>
      <c r="H5751">
        <v>112500</v>
      </c>
      <c r="I5751">
        <v>711612</v>
      </c>
      <c r="J5751" t="s">
        <v>69</v>
      </c>
      <c r="K5751" t="s">
        <v>70</v>
      </c>
      <c r="L5751" t="s">
        <v>91</v>
      </c>
      <c r="M5751" t="s">
        <v>72</v>
      </c>
      <c r="N5751">
        <v>1.4463999999999999E-2</v>
      </c>
      <c r="O5751">
        <v>16927</v>
      </c>
      <c r="P5751">
        <v>3597</v>
      </c>
      <c r="Q5751">
        <v>6602</v>
      </c>
      <c r="R5751">
        <v>478</v>
      </c>
      <c r="S5751">
        <v>2</v>
      </c>
      <c r="T5751">
        <v>2</v>
      </c>
      <c r="U5751" t="s">
        <v>125</v>
      </c>
      <c r="V5751">
        <v>13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t="s">
        <v>108</v>
      </c>
      <c r="AD5751">
        <v>2330943</v>
      </c>
      <c r="AE5751" t="s">
        <v>65</v>
      </c>
      <c r="AF5751">
        <v>15142.32</v>
      </c>
      <c r="AG5751">
        <v>247500</v>
      </c>
      <c r="AH5751">
        <v>286704</v>
      </c>
      <c r="AJ5751">
        <v>247500</v>
      </c>
      <c r="AK5751" t="s">
        <v>120</v>
      </c>
      <c r="AL5751">
        <v>2</v>
      </c>
      <c r="AM5751" t="s">
        <v>68</v>
      </c>
      <c r="AN5751">
        <v>1</v>
      </c>
      <c r="AR5751" t="s">
        <v>76</v>
      </c>
      <c r="AS5751" t="s">
        <v>77</v>
      </c>
      <c r="AT5751">
        <v>-58</v>
      </c>
      <c r="AU5751" t="s">
        <v>78</v>
      </c>
      <c r="AV5751" t="s">
        <v>79</v>
      </c>
      <c r="AW5751" t="s">
        <v>80</v>
      </c>
      <c r="AX5751" t="s">
        <v>81</v>
      </c>
      <c r="AY5751" t="s">
        <v>76</v>
      </c>
      <c r="AZ5751" t="s">
        <v>82</v>
      </c>
      <c r="BA5751" t="s">
        <v>116</v>
      </c>
      <c r="BB5751" t="s">
        <v>121</v>
      </c>
      <c r="BC5751">
        <v>-1</v>
      </c>
      <c r="BD5751" t="s">
        <v>76</v>
      </c>
      <c r="BE5751">
        <v>36</v>
      </c>
      <c r="BF5751" t="s">
        <v>147</v>
      </c>
      <c r="BG5751" t="s">
        <v>154</v>
      </c>
      <c r="BH5751">
        <v>365243</v>
      </c>
      <c r="BI5751">
        <v>-28</v>
      </c>
      <c r="BJ5751">
        <v>1022</v>
      </c>
      <c r="BK5751">
        <v>365243</v>
      </c>
      <c r="BL5751">
        <v>365243</v>
      </c>
      <c r="BM5751">
        <v>1</v>
      </c>
    </row>
    <row r="5752" spans="1:65" x14ac:dyDescent="0.3">
      <c r="A5752">
        <v>148922</v>
      </c>
      <c r="B5752">
        <v>0</v>
      </c>
      <c r="C5752" t="s">
        <v>65</v>
      </c>
      <c r="D5752" t="s">
        <v>88</v>
      </c>
      <c r="E5752" t="s">
        <v>67</v>
      </c>
      <c r="F5752" t="s">
        <v>67</v>
      </c>
      <c r="G5752">
        <v>0</v>
      </c>
      <c r="H5752">
        <v>112500</v>
      </c>
      <c r="I5752">
        <v>711612</v>
      </c>
      <c r="J5752" t="s">
        <v>69</v>
      </c>
      <c r="K5752" t="s">
        <v>70</v>
      </c>
      <c r="L5752" t="s">
        <v>91</v>
      </c>
      <c r="M5752" t="s">
        <v>72</v>
      </c>
      <c r="N5752">
        <v>1.4463999999999999E-2</v>
      </c>
      <c r="O5752">
        <v>16927</v>
      </c>
      <c r="P5752">
        <v>3597</v>
      </c>
      <c r="Q5752">
        <v>6602</v>
      </c>
      <c r="R5752">
        <v>478</v>
      </c>
      <c r="S5752">
        <v>2</v>
      </c>
      <c r="T5752">
        <v>2</v>
      </c>
      <c r="U5752" t="s">
        <v>125</v>
      </c>
      <c r="V5752">
        <v>13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t="s">
        <v>108</v>
      </c>
      <c r="AD5752">
        <v>2389511</v>
      </c>
      <c r="AE5752" t="s">
        <v>76</v>
      </c>
      <c r="AG5752">
        <v>0</v>
      </c>
      <c r="AH5752">
        <v>0</v>
      </c>
      <c r="AK5752" t="s">
        <v>125</v>
      </c>
      <c r="AL5752">
        <v>6</v>
      </c>
      <c r="AM5752" t="s">
        <v>68</v>
      </c>
      <c r="AN5752">
        <v>1</v>
      </c>
      <c r="AR5752" t="s">
        <v>79</v>
      </c>
      <c r="AS5752" t="s">
        <v>129</v>
      </c>
      <c r="AT5752">
        <v>-395</v>
      </c>
      <c r="AU5752" t="s">
        <v>76</v>
      </c>
      <c r="AV5752" t="s">
        <v>79</v>
      </c>
      <c r="AX5752" t="s">
        <v>102</v>
      </c>
      <c r="AY5752" t="s">
        <v>76</v>
      </c>
      <c r="AZ5752" t="s">
        <v>76</v>
      </c>
      <c r="BA5752" t="s">
        <v>76</v>
      </c>
      <c r="BB5752" t="s">
        <v>104</v>
      </c>
      <c r="BC5752">
        <v>20</v>
      </c>
      <c r="BD5752" t="s">
        <v>105</v>
      </c>
      <c r="BF5752" t="s">
        <v>76</v>
      </c>
    </row>
    <row r="5753" spans="1:65" x14ac:dyDescent="0.3">
      <c r="A5753">
        <v>148922</v>
      </c>
      <c r="B5753">
        <v>0</v>
      </c>
      <c r="C5753" t="s">
        <v>65</v>
      </c>
      <c r="D5753" t="s">
        <v>88</v>
      </c>
      <c r="E5753" t="s">
        <v>67</v>
      </c>
      <c r="F5753" t="s">
        <v>67</v>
      </c>
      <c r="G5753">
        <v>0</v>
      </c>
      <c r="H5753">
        <v>112500</v>
      </c>
      <c r="I5753">
        <v>711612</v>
      </c>
      <c r="J5753" t="s">
        <v>69</v>
      </c>
      <c r="K5753" t="s">
        <v>70</v>
      </c>
      <c r="L5753" t="s">
        <v>91</v>
      </c>
      <c r="M5753" t="s">
        <v>72</v>
      </c>
      <c r="N5753">
        <v>1.4463999999999999E-2</v>
      </c>
      <c r="O5753">
        <v>16927</v>
      </c>
      <c r="P5753">
        <v>3597</v>
      </c>
      <c r="Q5753">
        <v>6602</v>
      </c>
      <c r="R5753">
        <v>478</v>
      </c>
      <c r="S5753">
        <v>2</v>
      </c>
      <c r="T5753">
        <v>2</v>
      </c>
      <c r="U5753" t="s">
        <v>125</v>
      </c>
      <c r="V5753">
        <v>13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 t="s">
        <v>108</v>
      </c>
      <c r="AD5753">
        <v>1372561</v>
      </c>
      <c r="AE5753" t="s">
        <v>65</v>
      </c>
      <c r="AG5753">
        <v>0</v>
      </c>
      <c r="AH5753">
        <v>0</v>
      </c>
      <c r="AK5753" t="s">
        <v>120</v>
      </c>
      <c r="AL5753">
        <v>3</v>
      </c>
      <c r="AM5753" t="s">
        <v>68</v>
      </c>
      <c r="AN5753">
        <v>1</v>
      </c>
      <c r="AR5753" t="s">
        <v>76</v>
      </c>
      <c r="AS5753" t="s">
        <v>129</v>
      </c>
      <c r="AT5753">
        <v>-177</v>
      </c>
      <c r="AU5753" t="s">
        <v>76</v>
      </c>
      <c r="AV5753" t="s">
        <v>79</v>
      </c>
      <c r="AX5753" t="s">
        <v>81</v>
      </c>
      <c r="AY5753" t="s">
        <v>76</v>
      </c>
      <c r="AZ5753" t="s">
        <v>76</v>
      </c>
      <c r="BA5753" t="s">
        <v>76</v>
      </c>
      <c r="BB5753" t="s">
        <v>121</v>
      </c>
      <c r="BC5753">
        <v>-1</v>
      </c>
      <c r="BD5753" t="s">
        <v>76</v>
      </c>
      <c r="BF5753" t="s">
        <v>76</v>
      </c>
      <c r="BG5753" t="s">
        <v>82</v>
      </c>
    </row>
    <row r="5754" spans="1:65" x14ac:dyDescent="0.3">
      <c r="A5754">
        <v>148923</v>
      </c>
      <c r="B5754">
        <v>0</v>
      </c>
      <c r="C5754" t="s">
        <v>65</v>
      </c>
      <c r="D5754" t="s">
        <v>88</v>
      </c>
      <c r="E5754" t="s">
        <v>68</v>
      </c>
      <c r="F5754" t="s">
        <v>68</v>
      </c>
      <c r="G5754">
        <v>0</v>
      </c>
      <c r="H5754">
        <v>225000</v>
      </c>
      <c r="I5754">
        <v>675000</v>
      </c>
      <c r="J5754" t="s">
        <v>89</v>
      </c>
      <c r="K5754" t="s">
        <v>90</v>
      </c>
      <c r="L5754" t="s">
        <v>119</v>
      </c>
      <c r="M5754" t="s">
        <v>72</v>
      </c>
      <c r="N5754">
        <v>2.2800000000000001E-2</v>
      </c>
      <c r="O5754">
        <v>19273</v>
      </c>
      <c r="P5754">
        <v>1348</v>
      </c>
      <c r="Q5754">
        <v>1200</v>
      </c>
      <c r="R5754">
        <v>2804</v>
      </c>
      <c r="S5754">
        <v>2</v>
      </c>
      <c r="T5754">
        <v>2</v>
      </c>
      <c r="U5754" t="s">
        <v>94</v>
      </c>
      <c r="V5754">
        <v>13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 t="s">
        <v>92</v>
      </c>
      <c r="AD5754">
        <v>2054083</v>
      </c>
      <c r="AE5754" t="s">
        <v>93</v>
      </c>
      <c r="AF5754">
        <v>26588.43</v>
      </c>
      <c r="AG5754">
        <v>144342</v>
      </c>
      <c r="AH5754">
        <v>93325.5</v>
      </c>
      <c r="AI5754">
        <v>54000</v>
      </c>
      <c r="AJ5754">
        <v>144342</v>
      </c>
      <c r="AK5754" t="s">
        <v>109</v>
      </c>
      <c r="AL5754">
        <v>10</v>
      </c>
      <c r="AM5754" t="s">
        <v>68</v>
      </c>
      <c r="AN5754">
        <v>1</v>
      </c>
      <c r="AO5754">
        <v>0.39919029</v>
      </c>
      <c r="AR5754" t="s">
        <v>79</v>
      </c>
      <c r="AS5754" t="s">
        <v>77</v>
      </c>
      <c r="AT5754">
        <v>-2752</v>
      </c>
      <c r="AU5754" t="s">
        <v>78</v>
      </c>
      <c r="AV5754" t="s">
        <v>79</v>
      </c>
      <c r="AW5754" t="s">
        <v>101</v>
      </c>
      <c r="AX5754" t="s">
        <v>81</v>
      </c>
      <c r="AY5754" t="s">
        <v>124</v>
      </c>
      <c r="AZ5754" t="s">
        <v>96</v>
      </c>
      <c r="BA5754" t="s">
        <v>76</v>
      </c>
      <c r="BB5754" t="s">
        <v>138</v>
      </c>
      <c r="BC5754">
        <v>250</v>
      </c>
      <c r="BD5754" t="s">
        <v>105</v>
      </c>
      <c r="BE5754">
        <v>4</v>
      </c>
      <c r="BF5754" t="s">
        <v>86</v>
      </c>
      <c r="BG5754" t="s">
        <v>151</v>
      </c>
      <c r="BH5754">
        <v>365243</v>
      </c>
      <c r="BI5754">
        <v>-2715</v>
      </c>
      <c r="BJ5754">
        <v>-2625</v>
      </c>
      <c r="BK5754">
        <v>-2625</v>
      </c>
      <c r="BL5754">
        <v>-2617</v>
      </c>
      <c r="BM5754">
        <v>1</v>
      </c>
    </row>
    <row r="5755" spans="1:65" x14ac:dyDescent="0.3">
      <c r="A5755">
        <v>148930</v>
      </c>
      <c r="B5755">
        <v>0</v>
      </c>
      <c r="C5755" t="s">
        <v>65</v>
      </c>
      <c r="D5755" t="s">
        <v>66</v>
      </c>
      <c r="E5755" t="s">
        <v>68</v>
      </c>
      <c r="F5755" t="s">
        <v>68</v>
      </c>
      <c r="G5755">
        <v>1</v>
      </c>
      <c r="H5755">
        <v>225000</v>
      </c>
      <c r="I5755">
        <v>130824</v>
      </c>
      <c r="J5755" t="s">
        <v>69</v>
      </c>
      <c r="K5755" t="s">
        <v>90</v>
      </c>
      <c r="L5755" t="s">
        <v>91</v>
      </c>
      <c r="M5755" t="s">
        <v>72</v>
      </c>
      <c r="N5755">
        <v>2.0712999999999999E-2</v>
      </c>
      <c r="O5755">
        <v>10613</v>
      </c>
      <c r="P5755">
        <v>2600</v>
      </c>
      <c r="Q5755">
        <v>5043</v>
      </c>
      <c r="R5755">
        <v>3237</v>
      </c>
      <c r="S5755">
        <v>3</v>
      </c>
      <c r="T5755">
        <v>3</v>
      </c>
      <c r="U5755" t="s">
        <v>94</v>
      </c>
      <c r="V5755">
        <v>8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  <c r="AC5755" t="s">
        <v>189</v>
      </c>
      <c r="AD5755">
        <v>1274739</v>
      </c>
      <c r="AE5755" t="s">
        <v>93</v>
      </c>
      <c r="AF5755">
        <v>5594.85</v>
      </c>
      <c r="AG5755">
        <v>32512.5</v>
      </c>
      <c r="AH5755">
        <v>19638</v>
      </c>
      <c r="AI5755">
        <v>13500</v>
      </c>
      <c r="AJ5755">
        <v>32512.5</v>
      </c>
      <c r="AK5755" t="s">
        <v>109</v>
      </c>
      <c r="AL5755">
        <v>10</v>
      </c>
      <c r="AM5755" t="s">
        <v>68</v>
      </c>
      <c r="AN5755">
        <v>1</v>
      </c>
      <c r="AO5755">
        <v>0.44368179299999999</v>
      </c>
      <c r="AR5755" t="s">
        <v>79</v>
      </c>
      <c r="AS5755" t="s">
        <v>77</v>
      </c>
      <c r="AT5755">
        <v>-2752</v>
      </c>
      <c r="AU5755" t="s">
        <v>78</v>
      </c>
      <c r="AV5755" t="s">
        <v>79</v>
      </c>
      <c r="AW5755" t="s">
        <v>80</v>
      </c>
      <c r="AX5755" t="s">
        <v>102</v>
      </c>
      <c r="AY5755" t="s">
        <v>124</v>
      </c>
      <c r="AZ5755" t="s">
        <v>96</v>
      </c>
      <c r="BA5755" t="s">
        <v>76</v>
      </c>
      <c r="BB5755" t="s">
        <v>104</v>
      </c>
      <c r="BC5755">
        <v>61</v>
      </c>
      <c r="BD5755" t="s">
        <v>105</v>
      </c>
      <c r="BE5755">
        <v>4</v>
      </c>
      <c r="BF5755" t="s">
        <v>112</v>
      </c>
      <c r="BG5755" t="s">
        <v>106</v>
      </c>
      <c r="BH5755">
        <v>365243</v>
      </c>
      <c r="BI5755">
        <v>-2721</v>
      </c>
      <c r="BJ5755">
        <v>-2631</v>
      </c>
      <c r="BK5755">
        <v>-2631</v>
      </c>
      <c r="BL5755">
        <v>-2575</v>
      </c>
      <c r="BM5755">
        <v>1</v>
      </c>
    </row>
    <row r="5756" spans="1:65" x14ac:dyDescent="0.3">
      <c r="A5756">
        <v>148930</v>
      </c>
      <c r="B5756">
        <v>0</v>
      </c>
      <c r="C5756" t="s">
        <v>65</v>
      </c>
      <c r="D5756" t="s">
        <v>66</v>
      </c>
      <c r="E5756" t="s">
        <v>68</v>
      </c>
      <c r="F5756" t="s">
        <v>68</v>
      </c>
      <c r="G5756">
        <v>1</v>
      </c>
      <c r="H5756">
        <v>225000</v>
      </c>
      <c r="I5756">
        <v>130824</v>
      </c>
      <c r="J5756" t="s">
        <v>69</v>
      </c>
      <c r="K5756" t="s">
        <v>90</v>
      </c>
      <c r="L5756" t="s">
        <v>91</v>
      </c>
      <c r="M5756" t="s">
        <v>72</v>
      </c>
      <c r="N5756">
        <v>2.0712999999999999E-2</v>
      </c>
      <c r="O5756">
        <v>10613</v>
      </c>
      <c r="P5756">
        <v>2600</v>
      </c>
      <c r="Q5756">
        <v>5043</v>
      </c>
      <c r="R5756">
        <v>3237</v>
      </c>
      <c r="S5756">
        <v>3</v>
      </c>
      <c r="T5756">
        <v>3</v>
      </c>
      <c r="U5756" t="s">
        <v>94</v>
      </c>
      <c r="V5756">
        <v>8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0</v>
      </c>
      <c r="AC5756" t="s">
        <v>189</v>
      </c>
      <c r="AD5756">
        <v>1119691</v>
      </c>
      <c r="AE5756" t="s">
        <v>93</v>
      </c>
      <c r="AG5756">
        <v>28422</v>
      </c>
      <c r="AH5756">
        <v>28422</v>
      </c>
      <c r="AI5756">
        <v>0</v>
      </c>
      <c r="AJ5756">
        <v>28422</v>
      </c>
      <c r="AK5756" t="s">
        <v>125</v>
      </c>
      <c r="AL5756">
        <v>8</v>
      </c>
      <c r="AM5756" t="s">
        <v>68</v>
      </c>
      <c r="AN5756">
        <v>1</v>
      </c>
      <c r="AO5756">
        <v>0</v>
      </c>
      <c r="AR5756" t="s">
        <v>79</v>
      </c>
      <c r="AS5756" t="s">
        <v>114</v>
      </c>
      <c r="AT5756">
        <v>-949</v>
      </c>
      <c r="AU5756" t="s">
        <v>78</v>
      </c>
      <c r="AV5756" t="s">
        <v>115</v>
      </c>
      <c r="AX5756" t="s">
        <v>81</v>
      </c>
      <c r="AY5756" t="s">
        <v>124</v>
      </c>
      <c r="AZ5756" t="s">
        <v>76</v>
      </c>
      <c r="BA5756" t="s">
        <v>76</v>
      </c>
      <c r="BB5756" t="s">
        <v>104</v>
      </c>
      <c r="BC5756">
        <v>30</v>
      </c>
      <c r="BD5756" t="s">
        <v>105</v>
      </c>
      <c r="BF5756" t="s">
        <v>76</v>
      </c>
      <c r="BG5756" t="s">
        <v>106</v>
      </c>
    </row>
    <row r="5757" spans="1:65" x14ac:dyDescent="0.3">
      <c r="A5757">
        <v>148939</v>
      </c>
      <c r="B5757">
        <v>0</v>
      </c>
      <c r="C5757" t="s">
        <v>99</v>
      </c>
      <c r="D5757" t="s">
        <v>88</v>
      </c>
      <c r="E5757" t="s">
        <v>68</v>
      </c>
      <c r="F5757" t="s">
        <v>68</v>
      </c>
      <c r="G5757">
        <v>0</v>
      </c>
      <c r="H5757">
        <v>225000</v>
      </c>
      <c r="I5757">
        <v>135000</v>
      </c>
      <c r="J5757" t="s">
        <v>89</v>
      </c>
      <c r="K5757" t="s">
        <v>90</v>
      </c>
      <c r="L5757" t="s">
        <v>91</v>
      </c>
      <c r="M5757" t="s">
        <v>72</v>
      </c>
      <c r="N5757">
        <v>4.6219999999999997E-2</v>
      </c>
      <c r="O5757">
        <v>17427</v>
      </c>
      <c r="P5757">
        <v>2953</v>
      </c>
      <c r="Q5757">
        <v>4397</v>
      </c>
      <c r="R5757">
        <v>931</v>
      </c>
      <c r="S5757">
        <v>1</v>
      </c>
      <c r="T5757">
        <v>1</v>
      </c>
      <c r="U5757" t="s">
        <v>120</v>
      </c>
      <c r="V5757">
        <v>16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128</v>
      </c>
      <c r="AD5757">
        <v>2108886</v>
      </c>
      <c r="AE5757" t="s">
        <v>65</v>
      </c>
      <c r="AF5757">
        <v>71874</v>
      </c>
      <c r="AG5757">
        <v>1350000</v>
      </c>
      <c r="AH5757">
        <v>1350000</v>
      </c>
      <c r="AJ5757">
        <v>1350000</v>
      </c>
      <c r="AK5757" t="s">
        <v>123</v>
      </c>
      <c r="AL5757">
        <v>12</v>
      </c>
      <c r="AM5757" t="s">
        <v>68</v>
      </c>
      <c r="AN5757">
        <v>1</v>
      </c>
      <c r="AR5757" t="s">
        <v>76</v>
      </c>
      <c r="AS5757" t="s">
        <v>114</v>
      </c>
      <c r="AT5757">
        <v>-583</v>
      </c>
      <c r="AU5757" t="s">
        <v>78</v>
      </c>
      <c r="AV5757" t="s">
        <v>115</v>
      </c>
      <c r="AX5757" t="s">
        <v>81</v>
      </c>
      <c r="AY5757" t="s">
        <v>76</v>
      </c>
      <c r="AZ5757" t="s">
        <v>82</v>
      </c>
      <c r="BA5757" t="s">
        <v>116</v>
      </c>
      <c r="BB5757" t="s">
        <v>104</v>
      </c>
      <c r="BC5757">
        <v>1000</v>
      </c>
      <c r="BD5757" t="s">
        <v>85</v>
      </c>
      <c r="BE5757">
        <v>30</v>
      </c>
      <c r="BF5757" t="s">
        <v>147</v>
      </c>
      <c r="BG5757" t="s">
        <v>154</v>
      </c>
    </row>
    <row r="5758" spans="1:65" x14ac:dyDescent="0.3">
      <c r="A5758">
        <v>148940</v>
      </c>
      <c r="B5758">
        <v>0</v>
      </c>
      <c r="C5758" t="s">
        <v>65</v>
      </c>
      <c r="D5758" t="s">
        <v>88</v>
      </c>
      <c r="E5758" t="s">
        <v>67</v>
      </c>
      <c r="F5758" t="s">
        <v>67</v>
      </c>
      <c r="G5758">
        <v>0</v>
      </c>
      <c r="H5758">
        <v>157500</v>
      </c>
      <c r="I5758">
        <v>1343601</v>
      </c>
      <c r="J5758" t="s">
        <v>89</v>
      </c>
      <c r="K5758" t="s">
        <v>70</v>
      </c>
      <c r="L5758" t="s">
        <v>91</v>
      </c>
      <c r="M5758" t="s">
        <v>72</v>
      </c>
      <c r="N5758">
        <v>7.1199999999999996E-3</v>
      </c>
      <c r="O5758">
        <v>14232</v>
      </c>
      <c r="P5758">
        <v>2514</v>
      </c>
      <c r="Q5758">
        <v>4993</v>
      </c>
      <c r="R5758">
        <v>4376</v>
      </c>
      <c r="S5758">
        <v>2</v>
      </c>
      <c r="T5758">
        <v>2</v>
      </c>
      <c r="U5758" t="s">
        <v>94</v>
      </c>
      <c r="V5758">
        <v>10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 t="s">
        <v>108</v>
      </c>
      <c r="AD5758">
        <v>1252092</v>
      </c>
      <c r="AE5758" t="s">
        <v>93</v>
      </c>
      <c r="AF5758">
        <v>4868.55</v>
      </c>
      <c r="AG5758">
        <v>36661.5</v>
      </c>
      <c r="AH5758">
        <v>34285.5</v>
      </c>
      <c r="AI5758">
        <v>4500</v>
      </c>
      <c r="AJ5758">
        <v>36661.5</v>
      </c>
      <c r="AK5758" t="s">
        <v>94</v>
      </c>
      <c r="AL5758">
        <v>18</v>
      </c>
      <c r="AM5758" t="s">
        <v>68</v>
      </c>
      <c r="AN5758">
        <v>1</v>
      </c>
      <c r="AO5758">
        <v>0.126359312</v>
      </c>
      <c r="AR5758" t="s">
        <v>79</v>
      </c>
      <c r="AS5758" t="s">
        <v>77</v>
      </c>
      <c r="AT5758">
        <v>-2513</v>
      </c>
      <c r="AU5758" t="s">
        <v>78</v>
      </c>
      <c r="AV5758" t="s">
        <v>79</v>
      </c>
      <c r="AW5758" t="s">
        <v>101</v>
      </c>
      <c r="AX5758" t="s">
        <v>102</v>
      </c>
      <c r="AY5758" t="s">
        <v>103</v>
      </c>
      <c r="AZ5758" t="s">
        <v>96</v>
      </c>
      <c r="BA5758" t="s">
        <v>76</v>
      </c>
      <c r="BB5758" t="s">
        <v>104</v>
      </c>
      <c r="BC5758">
        <v>1590</v>
      </c>
      <c r="BD5758" t="s">
        <v>85</v>
      </c>
      <c r="BE5758">
        <v>8</v>
      </c>
      <c r="BF5758" t="s">
        <v>147</v>
      </c>
      <c r="BG5758" t="s">
        <v>151</v>
      </c>
      <c r="BH5758">
        <v>365243</v>
      </c>
      <c r="BI5758">
        <v>-2482</v>
      </c>
      <c r="BJ5758">
        <v>-2272</v>
      </c>
      <c r="BK5758">
        <v>-2272</v>
      </c>
      <c r="BL5758">
        <v>-2260</v>
      </c>
      <c r="BM5758">
        <v>1</v>
      </c>
    </row>
    <row r="5759" spans="1:65" x14ac:dyDescent="0.3">
      <c r="A5759">
        <v>148941</v>
      </c>
      <c r="B5759">
        <v>0</v>
      </c>
      <c r="C5759" t="s">
        <v>65</v>
      </c>
      <c r="D5759" t="s">
        <v>88</v>
      </c>
      <c r="E5759" t="s">
        <v>67</v>
      </c>
      <c r="F5759" t="s">
        <v>67</v>
      </c>
      <c r="G5759">
        <v>0</v>
      </c>
      <c r="H5759">
        <v>765000</v>
      </c>
      <c r="I5759">
        <v>805500</v>
      </c>
      <c r="J5759" t="s">
        <v>69</v>
      </c>
      <c r="K5759" t="s">
        <v>90</v>
      </c>
      <c r="L5759" t="s">
        <v>140</v>
      </c>
      <c r="M5759" t="s">
        <v>72</v>
      </c>
      <c r="N5759">
        <v>1.8800999999999998E-2</v>
      </c>
      <c r="O5759">
        <v>16617</v>
      </c>
      <c r="P5759">
        <v>2454</v>
      </c>
      <c r="Q5759">
        <v>231</v>
      </c>
      <c r="R5759">
        <v>167</v>
      </c>
      <c r="S5759">
        <v>2</v>
      </c>
      <c r="T5759">
        <v>2</v>
      </c>
      <c r="U5759" t="s">
        <v>123</v>
      </c>
      <c r="V5759">
        <v>16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 t="s">
        <v>92</v>
      </c>
      <c r="AD5759">
        <v>2620757</v>
      </c>
      <c r="AE5759" t="s">
        <v>65</v>
      </c>
      <c r="AF5759">
        <v>30927.42</v>
      </c>
      <c r="AG5759">
        <v>589500</v>
      </c>
      <c r="AH5759">
        <v>682875</v>
      </c>
      <c r="AJ5759">
        <v>589500</v>
      </c>
      <c r="AK5759" t="s">
        <v>109</v>
      </c>
      <c r="AL5759">
        <v>11</v>
      </c>
      <c r="AM5759" t="s">
        <v>68</v>
      </c>
      <c r="AN5759">
        <v>1</v>
      </c>
      <c r="AR5759" t="s">
        <v>76</v>
      </c>
      <c r="AS5759" t="s">
        <v>114</v>
      </c>
      <c r="AT5759">
        <v>-487</v>
      </c>
      <c r="AU5759" t="s">
        <v>78</v>
      </c>
      <c r="AV5759" t="s">
        <v>115</v>
      </c>
      <c r="AW5759" t="s">
        <v>80</v>
      </c>
      <c r="AX5759" t="s">
        <v>81</v>
      </c>
      <c r="AY5759" t="s">
        <v>76</v>
      </c>
      <c r="AZ5759" t="s">
        <v>82</v>
      </c>
      <c r="BA5759" t="s">
        <v>116</v>
      </c>
      <c r="BB5759" t="s">
        <v>121</v>
      </c>
      <c r="BC5759">
        <v>-1</v>
      </c>
      <c r="BD5759" t="s">
        <v>76</v>
      </c>
      <c r="BE5759">
        <v>48</v>
      </c>
      <c r="BF5759" t="s">
        <v>147</v>
      </c>
      <c r="BG5759" t="s">
        <v>154</v>
      </c>
    </row>
    <row r="5760" spans="1:65" x14ac:dyDescent="0.3">
      <c r="A5760">
        <v>148947</v>
      </c>
      <c r="B5760">
        <v>0</v>
      </c>
      <c r="C5760" t="s">
        <v>65</v>
      </c>
      <c r="D5760" t="s">
        <v>88</v>
      </c>
      <c r="E5760" t="s">
        <v>68</v>
      </c>
      <c r="F5760" t="s">
        <v>67</v>
      </c>
      <c r="G5760">
        <v>1</v>
      </c>
      <c r="H5760">
        <v>315000</v>
      </c>
      <c r="I5760">
        <v>573628.5</v>
      </c>
      <c r="J5760" t="s">
        <v>69</v>
      </c>
      <c r="K5760" t="s">
        <v>70</v>
      </c>
      <c r="L5760" t="s">
        <v>140</v>
      </c>
      <c r="M5760" t="s">
        <v>169</v>
      </c>
      <c r="N5760">
        <v>2.0712999999999999E-2</v>
      </c>
      <c r="O5760">
        <v>12153</v>
      </c>
      <c r="P5760">
        <v>1864</v>
      </c>
      <c r="Q5760">
        <v>70</v>
      </c>
      <c r="R5760">
        <v>398</v>
      </c>
      <c r="S5760">
        <v>3</v>
      </c>
      <c r="T5760">
        <v>3</v>
      </c>
      <c r="U5760" t="s">
        <v>123</v>
      </c>
      <c r="V5760">
        <v>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 t="s">
        <v>108</v>
      </c>
      <c r="AD5760">
        <v>2568461</v>
      </c>
      <c r="AE5760" t="s">
        <v>93</v>
      </c>
      <c r="AF5760">
        <v>10332.045</v>
      </c>
      <c r="AG5760">
        <v>62550</v>
      </c>
      <c r="AH5760">
        <v>51480</v>
      </c>
      <c r="AI5760">
        <v>13500</v>
      </c>
      <c r="AJ5760">
        <v>62550</v>
      </c>
      <c r="AK5760" t="s">
        <v>75</v>
      </c>
      <c r="AL5760">
        <v>11</v>
      </c>
      <c r="AM5760" t="s">
        <v>68</v>
      </c>
      <c r="AN5760">
        <v>1</v>
      </c>
      <c r="AO5760">
        <v>0.22626542399999999</v>
      </c>
      <c r="AR5760" t="s">
        <v>79</v>
      </c>
      <c r="AS5760" t="s">
        <v>77</v>
      </c>
      <c r="AT5760">
        <v>-2598</v>
      </c>
      <c r="AU5760" t="s">
        <v>78</v>
      </c>
      <c r="AV5760" t="s">
        <v>79</v>
      </c>
      <c r="AW5760" t="s">
        <v>80</v>
      </c>
      <c r="AX5760" t="s">
        <v>81</v>
      </c>
      <c r="AY5760" t="s">
        <v>124</v>
      </c>
      <c r="AZ5760" t="s">
        <v>96</v>
      </c>
      <c r="BA5760" t="s">
        <v>76</v>
      </c>
      <c r="BB5760" t="s">
        <v>138</v>
      </c>
      <c r="BC5760">
        <v>36</v>
      </c>
      <c r="BD5760" t="s">
        <v>105</v>
      </c>
      <c r="BE5760">
        <v>6</v>
      </c>
      <c r="BF5760" t="s">
        <v>86</v>
      </c>
      <c r="BG5760" t="s">
        <v>106</v>
      </c>
      <c r="BH5760">
        <v>365243</v>
      </c>
      <c r="BI5760">
        <v>-2558</v>
      </c>
      <c r="BJ5760">
        <v>-2408</v>
      </c>
      <c r="BK5760">
        <v>-2408</v>
      </c>
      <c r="BL5760">
        <v>-2402</v>
      </c>
      <c r="BM5760">
        <v>1</v>
      </c>
    </row>
    <row r="5761" spans="1:65" x14ac:dyDescent="0.3">
      <c r="A5761">
        <v>148954</v>
      </c>
      <c r="B5761">
        <v>0</v>
      </c>
      <c r="C5761" t="s">
        <v>65</v>
      </c>
      <c r="D5761" t="s">
        <v>88</v>
      </c>
      <c r="E5761" t="s">
        <v>67</v>
      </c>
      <c r="F5761" t="s">
        <v>68</v>
      </c>
      <c r="G5761">
        <v>0</v>
      </c>
      <c r="H5761">
        <v>90000</v>
      </c>
      <c r="I5761">
        <v>254700</v>
      </c>
      <c r="J5761" t="s">
        <v>113</v>
      </c>
      <c r="K5761" t="s">
        <v>70</v>
      </c>
      <c r="L5761" t="s">
        <v>91</v>
      </c>
      <c r="M5761" t="s">
        <v>72</v>
      </c>
      <c r="N5761">
        <v>2.5163999999999999E-2</v>
      </c>
      <c r="O5761">
        <v>24548</v>
      </c>
      <c r="P5761">
        <v>365243</v>
      </c>
      <c r="Q5761">
        <v>6913</v>
      </c>
      <c r="R5761">
        <v>4801</v>
      </c>
      <c r="S5761">
        <v>2</v>
      </c>
      <c r="T5761">
        <v>2</v>
      </c>
      <c r="U5761" t="s">
        <v>125</v>
      </c>
      <c r="V5761">
        <v>10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 t="s">
        <v>76</v>
      </c>
      <c r="AD5761">
        <v>2190209</v>
      </c>
      <c r="AE5761" t="s">
        <v>65</v>
      </c>
      <c r="AF5761">
        <v>23056.92</v>
      </c>
      <c r="AG5761">
        <v>112500</v>
      </c>
      <c r="AH5761">
        <v>116212.5</v>
      </c>
      <c r="AJ5761">
        <v>112500</v>
      </c>
      <c r="AK5761" t="s">
        <v>123</v>
      </c>
      <c r="AL5761">
        <v>13</v>
      </c>
      <c r="AM5761" t="s">
        <v>68</v>
      </c>
      <c r="AN5761">
        <v>1</v>
      </c>
      <c r="AR5761" t="s">
        <v>76</v>
      </c>
      <c r="AS5761" t="s">
        <v>77</v>
      </c>
      <c r="AT5761">
        <v>-1471</v>
      </c>
      <c r="AU5761" t="s">
        <v>78</v>
      </c>
      <c r="AV5761" t="s">
        <v>79</v>
      </c>
      <c r="AW5761" t="s">
        <v>80</v>
      </c>
      <c r="AX5761" t="s">
        <v>161</v>
      </c>
      <c r="AY5761" t="s">
        <v>76</v>
      </c>
      <c r="AZ5761" t="s">
        <v>82</v>
      </c>
      <c r="BA5761" t="s">
        <v>116</v>
      </c>
      <c r="BB5761" t="s">
        <v>121</v>
      </c>
      <c r="BC5761">
        <v>-1</v>
      </c>
      <c r="BD5761" t="s">
        <v>76</v>
      </c>
      <c r="BE5761">
        <v>6</v>
      </c>
      <c r="BF5761" t="s">
        <v>86</v>
      </c>
      <c r="BG5761" t="s">
        <v>172</v>
      </c>
      <c r="BH5761">
        <v>365243</v>
      </c>
      <c r="BI5761">
        <v>-1441</v>
      </c>
      <c r="BJ5761">
        <v>-1291</v>
      </c>
      <c r="BK5761">
        <v>-1291</v>
      </c>
      <c r="BL5761">
        <v>-1283</v>
      </c>
      <c r="BM5761">
        <v>1</v>
      </c>
    </row>
    <row r="5762" spans="1:65" x14ac:dyDescent="0.3">
      <c r="A5762">
        <v>148964</v>
      </c>
      <c r="B5762">
        <v>0</v>
      </c>
      <c r="C5762" t="s">
        <v>65</v>
      </c>
      <c r="D5762" t="s">
        <v>88</v>
      </c>
      <c r="E5762" t="s">
        <v>68</v>
      </c>
      <c r="F5762" t="s">
        <v>68</v>
      </c>
      <c r="G5762">
        <v>0</v>
      </c>
      <c r="H5762">
        <v>225000</v>
      </c>
      <c r="I5762">
        <v>824823</v>
      </c>
      <c r="J5762" t="s">
        <v>69</v>
      </c>
      <c r="K5762" t="s">
        <v>70</v>
      </c>
      <c r="L5762" t="s">
        <v>91</v>
      </c>
      <c r="M5762" t="s">
        <v>72</v>
      </c>
      <c r="N5762">
        <v>8.5749999999999993E-3</v>
      </c>
      <c r="O5762">
        <v>22325</v>
      </c>
      <c r="P5762">
        <v>344</v>
      </c>
      <c r="Q5762">
        <v>13360</v>
      </c>
      <c r="R5762">
        <v>4830</v>
      </c>
      <c r="S5762">
        <v>2</v>
      </c>
      <c r="T5762">
        <v>2</v>
      </c>
      <c r="U5762" t="s">
        <v>123</v>
      </c>
      <c r="V5762">
        <v>12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 t="s">
        <v>108</v>
      </c>
      <c r="AD5762">
        <v>1476808</v>
      </c>
      <c r="AE5762" t="s">
        <v>65</v>
      </c>
      <c r="AG5762">
        <v>0</v>
      </c>
      <c r="AH5762">
        <v>0</v>
      </c>
      <c r="AK5762" t="s">
        <v>125</v>
      </c>
      <c r="AL5762">
        <v>11</v>
      </c>
      <c r="AM5762" t="s">
        <v>68</v>
      </c>
      <c r="AN5762">
        <v>1</v>
      </c>
      <c r="AR5762" t="s">
        <v>76</v>
      </c>
      <c r="AS5762" t="s">
        <v>129</v>
      </c>
      <c r="AT5762">
        <v>-104</v>
      </c>
      <c r="AU5762" t="s">
        <v>76</v>
      </c>
      <c r="AV5762" t="s">
        <v>79</v>
      </c>
      <c r="AX5762" t="s">
        <v>81</v>
      </c>
      <c r="AY5762" t="s">
        <v>76</v>
      </c>
      <c r="AZ5762" t="s">
        <v>76</v>
      </c>
      <c r="BA5762" t="s">
        <v>76</v>
      </c>
      <c r="BB5762" t="s">
        <v>121</v>
      </c>
      <c r="BC5762">
        <v>-1</v>
      </c>
      <c r="BD5762" t="s">
        <v>76</v>
      </c>
      <c r="BF5762" t="s">
        <v>76</v>
      </c>
      <c r="BG5762" t="s">
        <v>82</v>
      </c>
    </row>
    <row r="5763" spans="1:65" x14ac:dyDescent="0.3">
      <c r="A5763">
        <v>148964</v>
      </c>
      <c r="B5763">
        <v>0</v>
      </c>
      <c r="C5763" t="s">
        <v>65</v>
      </c>
      <c r="D5763" t="s">
        <v>88</v>
      </c>
      <c r="E5763" t="s">
        <v>68</v>
      </c>
      <c r="F5763" t="s">
        <v>68</v>
      </c>
      <c r="G5763">
        <v>0</v>
      </c>
      <c r="H5763">
        <v>225000</v>
      </c>
      <c r="I5763">
        <v>824823</v>
      </c>
      <c r="J5763" t="s">
        <v>69</v>
      </c>
      <c r="K5763" t="s">
        <v>70</v>
      </c>
      <c r="L5763" t="s">
        <v>91</v>
      </c>
      <c r="M5763" t="s">
        <v>72</v>
      </c>
      <c r="N5763">
        <v>8.5749999999999993E-3</v>
      </c>
      <c r="O5763">
        <v>22325</v>
      </c>
      <c r="P5763">
        <v>344</v>
      </c>
      <c r="Q5763">
        <v>13360</v>
      </c>
      <c r="R5763">
        <v>4830</v>
      </c>
      <c r="S5763">
        <v>2</v>
      </c>
      <c r="T5763">
        <v>2</v>
      </c>
      <c r="U5763" t="s">
        <v>123</v>
      </c>
      <c r="V5763">
        <v>12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 t="s">
        <v>108</v>
      </c>
      <c r="AD5763">
        <v>2265191</v>
      </c>
      <c r="AE5763" t="s">
        <v>65</v>
      </c>
      <c r="AF5763">
        <v>9950.1299999999992</v>
      </c>
      <c r="AG5763">
        <v>135000</v>
      </c>
      <c r="AH5763">
        <v>152820</v>
      </c>
      <c r="AJ5763">
        <v>135000</v>
      </c>
      <c r="AK5763" t="s">
        <v>125</v>
      </c>
      <c r="AL5763">
        <v>11</v>
      </c>
      <c r="AM5763" t="s">
        <v>68</v>
      </c>
      <c r="AN5763">
        <v>1</v>
      </c>
      <c r="AR5763" t="s">
        <v>152</v>
      </c>
      <c r="AS5763" t="s">
        <v>114</v>
      </c>
      <c r="AT5763">
        <v>-104</v>
      </c>
      <c r="AU5763" t="s">
        <v>78</v>
      </c>
      <c r="AV5763" t="s">
        <v>115</v>
      </c>
      <c r="AW5763" t="s">
        <v>101</v>
      </c>
      <c r="AX5763" t="s">
        <v>81</v>
      </c>
      <c r="AY5763" t="s">
        <v>76</v>
      </c>
      <c r="AZ5763" t="s">
        <v>82</v>
      </c>
      <c r="BA5763" t="s">
        <v>83</v>
      </c>
      <c r="BB5763" t="s">
        <v>121</v>
      </c>
      <c r="BC5763">
        <v>-1</v>
      </c>
      <c r="BD5763" t="s">
        <v>76</v>
      </c>
      <c r="BE5763">
        <v>24</v>
      </c>
      <c r="BF5763" t="s">
        <v>147</v>
      </c>
      <c r="BG5763" t="s">
        <v>196</v>
      </c>
    </row>
    <row r="5764" spans="1:65" x14ac:dyDescent="0.3">
      <c r="A5764">
        <v>148975</v>
      </c>
      <c r="B5764">
        <v>0</v>
      </c>
      <c r="C5764" t="s">
        <v>65</v>
      </c>
      <c r="D5764" t="s">
        <v>66</v>
      </c>
      <c r="E5764" t="s">
        <v>68</v>
      </c>
      <c r="F5764" t="s">
        <v>67</v>
      </c>
      <c r="G5764">
        <v>0</v>
      </c>
      <c r="H5764">
        <v>630000</v>
      </c>
      <c r="I5764">
        <v>935640</v>
      </c>
      <c r="J5764" t="s">
        <v>89</v>
      </c>
      <c r="K5764" t="s">
        <v>90</v>
      </c>
      <c r="L5764" t="s">
        <v>71</v>
      </c>
      <c r="M5764" t="s">
        <v>72</v>
      </c>
      <c r="N5764">
        <v>7.2508000000000003E-2</v>
      </c>
      <c r="O5764">
        <v>11335</v>
      </c>
      <c r="P5764">
        <v>2100</v>
      </c>
      <c r="Q5764">
        <v>6172</v>
      </c>
      <c r="R5764">
        <v>3589</v>
      </c>
      <c r="S5764">
        <v>1</v>
      </c>
      <c r="T5764">
        <v>1</v>
      </c>
      <c r="U5764" t="s">
        <v>123</v>
      </c>
      <c r="V5764">
        <v>13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 t="s">
        <v>243</v>
      </c>
      <c r="AD5764">
        <v>1095958</v>
      </c>
      <c r="AE5764" t="s">
        <v>65</v>
      </c>
      <c r="AF5764">
        <v>53205.705000000002</v>
      </c>
      <c r="AG5764">
        <v>427500</v>
      </c>
      <c r="AH5764">
        <v>447250.5</v>
      </c>
      <c r="AJ5764">
        <v>427500</v>
      </c>
      <c r="AK5764" t="s">
        <v>120</v>
      </c>
      <c r="AL5764">
        <v>12</v>
      </c>
      <c r="AM5764" t="s">
        <v>68</v>
      </c>
      <c r="AN5764">
        <v>1</v>
      </c>
      <c r="AR5764" t="s">
        <v>76</v>
      </c>
      <c r="AS5764" t="s">
        <v>77</v>
      </c>
      <c r="AT5764">
        <v>-915</v>
      </c>
      <c r="AU5764" t="s">
        <v>78</v>
      </c>
      <c r="AV5764" t="s">
        <v>79</v>
      </c>
      <c r="AW5764" t="s">
        <v>80</v>
      </c>
      <c r="AX5764" t="s">
        <v>81</v>
      </c>
      <c r="AY5764" t="s">
        <v>76</v>
      </c>
      <c r="AZ5764" t="s">
        <v>82</v>
      </c>
      <c r="BA5764" t="s">
        <v>116</v>
      </c>
      <c r="BB5764" t="s">
        <v>121</v>
      </c>
      <c r="BC5764">
        <v>-1</v>
      </c>
      <c r="BD5764" t="s">
        <v>76</v>
      </c>
      <c r="BE5764">
        <v>12</v>
      </c>
      <c r="BF5764" t="s">
        <v>86</v>
      </c>
      <c r="BG5764" t="s">
        <v>172</v>
      </c>
      <c r="BH5764">
        <v>365243</v>
      </c>
      <c r="BI5764">
        <v>-885</v>
      </c>
      <c r="BJ5764">
        <v>-555</v>
      </c>
      <c r="BK5764">
        <v>-705</v>
      </c>
      <c r="BL5764">
        <v>-701</v>
      </c>
      <c r="BM5764">
        <v>1</v>
      </c>
    </row>
    <row r="5765" spans="1:65" x14ac:dyDescent="0.3">
      <c r="A5765">
        <v>148976</v>
      </c>
      <c r="B5765">
        <v>0</v>
      </c>
      <c r="C5765" t="s">
        <v>65</v>
      </c>
      <c r="D5765" t="s">
        <v>88</v>
      </c>
      <c r="E5765" t="s">
        <v>67</v>
      </c>
      <c r="F5765" t="s">
        <v>68</v>
      </c>
      <c r="G5765">
        <v>0</v>
      </c>
      <c r="H5765">
        <v>202500</v>
      </c>
      <c r="I5765">
        <v>675000</v>
      </c>
      <c r="J5765" t="s">
        <v>133</v>
      </c>
      <c r="K5765" t="s">
        <v>90</v>
      </c>
      <c r="L5765" t="s">
        <v>91</v>
      </c>
      <c r="M5765" t="s">
        <v>72</v>
      </c>
      <c r="N5765">
        <v>1.452E-2</v>
      </c>
      <c r="O5765">
        <v>16914</v>
      </c>
      <c r="P5765">
        <v>978</v>
      </c>
      <c r="Q5765">
        <v>7832</v>
      </c>
      <c r="R5765">
        <v>446</v>
      </c>
      <c r="S5765">
        <v>2</v>
      </c>
      <c r="T5765">
        <v>2</v>
      </c>
      <c r="U5765" t="s">
        <v>125</v>
      </c>
      <c r="V5765">
        <v>13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 t="s">
        <v>122</v>
      </c>
      <c r="AD5765">
        <v>1707403</v>
      </c>
      <c r="AE5765" t="s">
        <v>65</v>
      </c>
      <c r="AF5765">
        <v>30159</v>
      </c>
      <c r="AG5765">
        <v>900000</v>
      </c>
      <c r="AH5765">
        <v>900000</v>
      </c>
      <c r="AJ5765">
        <v>900000</v>
      </c>
      <c r="AK5765" t="s">
        <v>73</v>
      </c>
      <c r="AL5765">
        <v>13</v>
      </c>
      <c r="AM5765" t="s">
        <v>68</v>
      </c>
      <c r="AN5765">
        <v>1</v>
      </c>
      <c r="AR5765" t="s">
        <v>76</v>
      </c>
      <c r="AS5765" t="s">
        <v>114</v>
      </c>
      <c r="AT5765">
        <v>-110</v>
      </c>
      <c r="AU5765" t="s">
        <v>78</v>
      </c>
      <c r="AV5765" t="s">
        <v>115</v>
      </c>
      <c r="AW5765" t="s">
        <v>101</v>
      </c>
      <c r="AX5765" t="s">
        <v>81</v>
      </c>
      <c r="AY5765" t="s">
        <v>76</v>
      </c>
      <c r="AZ5765" t="s">
        <v>82</v>
      </c>
      <c r="BA5765" t="s">
        <v>116</v>
      </c>
      <c r="BB5765" t="s">
        <v>121</v>
      </c>
      <c r="BC5765">
        <v>-1</v>
      </c>
      <c r="BD5765" t="s">
        <v>76</v>
      </c>
      <c r="BE5765">
        <v>60</v>
      </c>
      <c r="BF5765" t="s">
        <v>147</v>
      </c>
      <c r="BG5765" t="s">
        <v>154</v>
      </c>
    </row>
    <row r="5766" spans="1:65" x14ac:dyDescent="0.3">
      <c r="A5766">
        <v>148991</v>
      </c>
      <c r="B5766">
        <v>1</v>
      </c>
      <c r="C5766" t="s">
        <v>65</v>
      </c>
      <c r="D5766" t="s">
        <v>88</v>
      </c>
      <c r="E5766" t="s">
        <v>67</v>
      </c>
      <c r="F5766" t="s">
        <v>68</v>
      </c>
      <c r="G5766">
        <v>0</v>
      </c>
      <c r="H5766">
        <v>157500</v>
      </c>
      <c r="I5766">
        <v>579942</v>
      </c>
      <c r="J5766" t="s">
        <v>89</v>
      </c>
      <c r="K5766" t="s">
        <v>70</v>
      </c>
      <c r="L5766" t="s">
        <v>91</v>
      </c>
      <c r="M5766" t="s">
        <v>72</v>
      </c>
      <c r="N5766">
        <v>1.0147E-2</v>
      </c>
      <c r="O5766">
        <v>10499</v>
      </c>
      <c r="P5766">
        <v>616</v>
      </c>
      <c r="Q5766">
        <v>5312</v>
      </c>
      <c r="R5766">
        <v>3166</v>
      </c>
      <c r="S5766">
        <v>2</v>
      </c>
      <c r="T5766">
        <v>2</v>
      </c>
      <c r="U5766" t="s">
        <v>73</v>
      </c>
      <c r="V5766">
        <v>16</v>
      </c>
      <c r="W5766">
        <v>0</v>
      </c>
      <c r="X5766">
        <v>1</v>
      </c>
      <c r="Y5766">
        <v>1</v>
      </c>
      <c r="Z5766">
        <v>0</v>
      </c>
      <c r="AA5766">
        <v>1</v>
      </c>
      <c r="AB5766">
        <v>1</v>
      </c>
      <c r="AC5766" t="s">
        <v>108</v>
      </c>
      <c r="AD5766">
        <v>2599685</v>
      </c>
      <c r="AE5766" t="s">
        <v>99</v>
      </c>
      <c r="AG5766">
        <v>0</v>
      </c>
      <c r="AH5766">
        <v>0</v>
      </c>
      <c r="AK5766" t="s">
        <v>73</v>
      </c>
      <c r="AL5766">
        <v>14</v>
      </c>
      <c r="AM5766" t="s">
        <v>68</v>
      </c>
      <c r="AN5766">
        <v>1</v>
      </c>
      <c r="AR5766" t="s">
        <v>79</v>
      </c>
      <c r="AS5766" t="s">
        <v>129</v>
      </c>
      <c r="AT5766">
        <v>-210</v>
      </c>
      <c r="AU5766" t="s">
        <v>76</v>
      </c>
      <c r="AV5766" t="s">
        <v>79</v>
      </c>
      <c r="AX5766" t="s">
        <v>81</v>
      </c>
      <c r="AY5766" t="s">
        <v>76</v>
      </c>
      <c r="AZ5766" t="s">
        <v>76</v>
      </c>
      <c r="BA5766" t="s">
        <v>76</v>
      </c>
      <c r="BB5766" t="s">
        <v>121</v>
      </c>
      <c r="BC5766">
        <v>-1</v>
      </c>
      <c r="BD5766" t="s">
        <v>76</v>
      </c>
      <c r="BF5766" t="s">
        <v>76</v>
      </c>
      <c r="BG5766" t="s">
        <v>132</v>
      </c>
    </row>
    <row r="5767" spans="1:65" x14ac:dyDescent="0.3">
      <c r="A5767">
        <v>148991</v>
      </c>
      <c r="B5767">
        <v>1</v>
      </c>
      <c r="C5767" t="s">
        <v>65</v>
      </c>
      <c r="D5767" t="s">
        <v>88</v>
      </c>
      <c r="E5767" t="s">
        <v>67</v>
      </c>
      <c r="F5767" t="s">
        <v>68</v>
      </c>
      <c r="G5767">
        <v>0</v>
      </c>
      <c r="H5767">
        <v>157500</v>
      </c>
      <c r="I5767">
        <v>579942</v>
      </c>
      <c r="J5767" t="s">
        <v>89</v>
      </c>
      <c r="K5767" t="s">
        <v>70</v>
      </c>
      <c r="L5767" t="s">
        <v>91</v>
      </c>
      <c r="M5767" t="s">
        <v>72</v>
      </c>
      <c r="N5767">
        <v>1.0147E-2</v>
      </c>
      <c r="O5767">
        <v>10499</v>
      </c>
      <c r="P5767">
        <v>616</v>
      </c>
      <c r="Q5767">
        <v>5312</v>
      </c>
      <c r="R5767">
        <v>3166</v>
      </c>
      <c r="S5767">
        <v>2</v>
      </c>
      <c r="T5767">
        <v>2</v>
      </c>
      <c r="U5767" t="s">
        <v>73</v>
      </c>
      <c r="V5767">
        <v>16</v>
      </c>
      <c r="W5767">
        <v>0</v>
      </c>
      <c r="X5767">
        <v>1</v>
      </c>
      <c r="Y5767">
        <v>1</v>
      </c>
      <c r="Z5767">
        <v>0</v>
      </c>
      <c r="AA5767">
        <v>1</v>
      </c>
      <c r="AB5767">
        <v>1</v>
      </c>
      <c r="AC5767" t="s">
        <v>108</v>
      </c>
      <c r="AD5767">
        <v>1516293</v>
      </c>
      <c r="AE5767" t="s">
        <v>99</v>
      </c>
      <c r="AF5767">
        <v>7875</v>
      </c>
      <c r="AG5767">
        <v>157500</v>
      </c>
      <c r="AH5767">
        <v>157500</v>
      </c>
      <c r="AJ5767">
        <v>157500</v>
      </c>
      <c r="AK5767" t="s">
        <v>73</v>
      </c>
      <c r="AL5767">
        <v>14</v>
      </c>
      <c r="AM5767" t="s">
        <v>68</v>
      </c>
      <c r="AN5767">
        <v>1</v>
      </c>
      <c r="AR5767" t="s">
        <v>79</v>
      </c>
      <c r="AS5767" t="s">
        <v>114</v>
      </c>
      <c r="AT5767">
        <v>-210</v>
      </c>
      <c r="AU5767" t="s">
        <v>76</v>
      </c>
      <c r="AV5767" t="s">
        <v>115</v>
      </c>
      <c r="AW5767" t="s">
        <v>101</v>
      </c>
      <c r="AX5767" t="s">
        <v>81</v>
      </c>
      <c r="AY5767" t="s">
        <v>76</v>
      </c>
      <c r="AZ5767" t="s">
        <v>131</v>
      </c>
      <c r="BA5767" t="s">
        <v>116</v>
      </c>
      <c r="BB5767" t="s">
        <v>121</v>
      </c>
      <c r="BC5767">
        <v>-1</v>
      </c>
      <c r="BD5767" t="s">
        <v>76</v>
      </c>
      <c r="BE5767">
        <v>0</v>
      </c>
      <c r="BF5767" t="s">
        <v>76</v>
      </c>
      <c r="BG5767" t="s">
        <v>160</v>
      </c>
    </row>
    <row r="5768" spans="1:65" x14ac:dyDescent="0.3">
      <c r="A5768">
        <v>149001</v>
      </c>
      <c r="B5768">
        <v>0</v>
      </c>
      <c r="C5768" t="s">
        <v>65</v>
      </c>
      <c r="D5768" t="s">
        <v>88</v>
      </c>
      <c r="E5768" t="s">
        <v>67</v>
      </c>
      <c r="F5768" t="s">
        <v>68</v>
      </c>
      <c r="G5768">
        <v>0</v>
      </c>
      <c r="H5768">
        <v>90000</v>
      </c>
      <c r="I5768">
        <v>148500</v>
      </c>
      <c r="J5768" t="s">
        <v>89</v>
      </c>
      <c r="K5768" t="s">
        <v>70</v>
      </c>
      <c r="L5768" t="s">
        <v>91</v>
      </c>
      <c r="M5768" t="s">
        <v>72</v>
      </c>
      <c r="N5768">
        <v>1.8208999999999999E-2</v>
      </c>
      <c r="O5768">
        <v>15262</v>
      </c>
      <c r="P5768">
        <v>3794</v>
      </c>
      <c r="Q5768">
        <v>9404</v>
      </c>
      <c r="R5768">
        <v>207</v>
      </c>
      <c r="S5768">
        <v>3</v>
      </c>
      <c r="T5768">
        <v>3</v>
      </c>
      <c r="U5768" t="s">
        <v>123</v>
      </c>
      <c r="V5768">
        <v>10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 t="s">
        <v>92</v>
      </c>
      <c r="AD5768">
        <v>2591354</v>
      </c>
      <c r="AE5768" t="s">
        <v>65</v>
      </c>
      <c r="AF5768">
        <v>17367.3</v>
      </c>
      <c r="AG5768">
        <v>360000</v>
      </c>
      <c r="AH5768">
        <v>409896</v>
      </c>
      <c r="AJ5768">
        <v>360000</v>
      </c>
      <c r="AK5768" t="s">
        <v>120</v>
      </c>
      <c r="AL5768">
        <v>7</v>
      </c>
      <c r="AM5768" t="s">
        <v>68</v>
      </c>
      <c r="AN5768">
        <v>1</v>
      </c>
      <c r="AR5768" t="s">
        <v>76</v>
      </c>
      <c r="AS5768" t="s">
        <v>77</v>
      </c>
      <c r="AT5768">
        <v>-404</v>
      </c>
      <c r="AU5768" t="s">
        <v>78</v>
      </c>
      <c r="AV5768" t="s">
        <v>79</v>
      </c>
      <c r="AW5768" t="s">
        <v>80</v>
      </c>
      <c r="AX5768" t="s">
        <v>81</v>
      </c>
      <c r="AY5768" t="s">
        <v>76</v>
      </c>
      <c r="AZ5768" t="s">
        <v>82</v>
      </c>
      <c r="BA5768" t="s">
        <v>116</v>
      </c>
      <c r="BB5768" t="s">
        <v>187</v>
      </c>
      <c r="BC5768">
        <v>-1</v>
      </c>
      <c r="BD5768" t="s">
        <v>76</v>
      </c>
      <c r="BE5768">
        <v>36</v>
      </c>
      <c r="BF5768" t="s">
        <v>112</v>
      </c>
      <c r="BG5768" t="s">
        <v>118</v>
      </c>
      <c r="BH5768">
        <v>365243</v>
      </c>
      <c r="BI5768">
        <v>-374</v>
      </c>
      <c r="BJ5768">
        <v>676</v>
      </c>
      <c r="BK5768">
        <v>365243</v>
      </c>
      <c r="BL5768">
        <v>365243</v>
      </c>
      <c r="BM5768">
        <v>1</v>
      </c>
    </row>
    <row r="5769" spans="1:65" x14ac:dyDescent="0.3">
      <c r="A5769">
        <v>149005</v>
      </c>
      <c r="B5769">
        <v>0</v>
      </c>
      <c r="C5769" t="s">
        <v>65</v>
      </c>
      <c r="D5769" t="s">
        <v>88</v>
      </c>
      <c r="E5769" t="s">
        <v>67</v>
      </c>
      <c r="F5769" t="s">
        <v>68</v>
      </c>
      <c r="G5769">
        <v>0</v>
      </c>
      <c r="H5769">
        <v>157500</v>
      </c>
      <c r="I5769">
        <v>942300</v>
      </c>
      <c r="J5769" t="s">
        <v>69</v>
      </c>
      <c r="K5769" t="s">
        <v>90</v>
      </c>
      <c r="L5769" t="s">
        <v>140</v>
      </c>
      <c r="M5769" t="s">
        <v>72</v>
      </c>
      <c r="N5769">
        <v>2.2624999999999999E-2</v>
      </c>
      <c r="O5769">
        <v>21403</v>
      </c>
      <c r="P5769">
        <v>3055</v>
      </c>
      <c r="Q5769">
        <v>8420</v>
      </c>
      <c r="R5769">
        <v>4550</v>
      </c>
      <c r="S5769">
        <v>2</v>
      </c>
      <c r="T5769">
        <v>2</v>
      </c>
      <c r="U5769" t="s">
        <v>125</v>
      </c>
      <c r="V5769">
        <v>16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 t="s">
        <v>167</v>
      </c>
      <c r="AD5769">
        <v>2007713</v>
      </c>
      <c r="AE5769" t="s">
        <v>93</v>
      </c>
      <c r="AF5769">
        <v>6456.96</v>
      </c>
      <c r="AG5769">
        <v>33250.5</v>
      </c>
      <c r="AH5769">
        <v>31405.5</v>
      </c>
      <c r="AI5769">
        <v>3325.5</v>
      </c>
      <c r="AJ5769">
        <v>33250.5</v>
      </c>
      <c r="AK5769" t="s">
        <v>123</v>
      </c>
      <c r="AL5769">
        <v>17</v>
      </c>
      <c r="AM5769" t="s">
        <v>68</v>
      </c>
      <c r="AN5769">
        <v>1</v>
      </c>
      <c r="AO5769">
        <v>0.10428066599999999</v>
      </c>
      <c r="AR5769" t="s">
        <v>79</v>
      </c>
      <c r="AS5769" t="s">
        <v>77</v>
      </c>
      <c r="AT5769">
        <v>-2052</v>
      </c>
      <c r="AU5769" t="s">
        <v>78</v>
      </c>
      <c r="AV5769" t="s">
        <v>79</v>
      </c>
      <c r="AW5769" t="s">
        <v>101</v>
      </c>
      <c r="AX5769" t="s">
        <v>102</v>
      </c>
      <c r="AY5769" t="s">
        <v>124</v>
      </c>
      <c r="AZ5769" t="s">
        <v>96</v>
      </c>
      <c r="BA5769" t="s">
        <v>76</v>
      </c>
      <c r="BB5769" t="s">
        <v>104</v>
      </c>
      <c r="BC5769">
        <v>60</v>
      </c>
      <c r="BD5769" t="s">
        <v>105</v>
      </c>
      <c r="BE5769">
        <v>6</v>
      </c>
      <c r="BF5769" t="s">
        <v>86</v>
      </c>
      <c r="BG5769" t="s">
        <v>106</v>
      </c>
      <c r="BH5769">
        <v>365243</v>
      </c>
      <c r="BI5769">
        <v>-2021</v>
      </c>
      <c r="BJ5769">
        <v>-1871</v>
      </c>
      <c r="BK5769">
        <v>-1871</v>
      </c>
      <c r="BL5769">
        <v>-1864</v>
      </c>
      <c r="BM5769">
        <v>0</v>
      </c>
    </row>
    <row r="5770" spans="1:65" x14ac:dyDescent="0.3">
      <c r="A5770">
        <v>149012</v>
      </c>
      <c r="B5770">
        <v>1</v>
      </c>
      <c r="C5770" t="s">
        <v>65</v>
      </c>
      <c r="D5770" t="s">
        <v>66</v>
      </c>
      <c r="E5770" t="s">
        <v>67</v>
      </c>
      <c r="F5770" t="s">
        <v>68</v>
      </c>
      <c r="G5770">
        <v>0</v>
      </c>
      <c r="H5770">
        <v>135000</v>
      </c>
      <c r="I5770">
        <v>302206.5</v>
      </c>
      <c r="J5770" t="s">
        <v>69</v>
      </c>
      <c r="K5770" t="s">
        <v>70</v>
      </c>
      <c r="L5770" t="s">
        <v>91</v>
      </c>
      <c r="M5770" t="s">
        <v>72</v>
      </c>
      <c r="N5770">
        <v>1.9689000000000002E-2</v>
      </c>
      <c r="O5770">
        <v>16809</v>
      </c>
      <c r="P5770">
        <v>2262</v>
      </c>
      <c r="Q5770">
        <v>132</v>
      </c>
      <c r="R5770">
        <v>361</v>
      </c>
      <c r="S5770">
        <v>2</v>
      </c>
      <c r="T5770">
        <v>2</v>
      </c>
      <c r="U5770" t="s">
        <v>125</v>
      </c>
      <c r="V5770">
        <v>8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 t="s">
        <v>141</v>
      </c>
      <c r="AD5770">
        <v>2215404</v>
      </c>
      <c r="AE5770" t="s">
        <v>65</v>
      </c>
      <c r="AG5770">
        <v>0</v>
      </c>
      <c r="AH5770">
        <v>0</v>
      </c>
      <c r="AK5770" t="s">
        <v>109</v>
      </c>
      <c r="AL5770">
        <v>10</v>
      </c>
      <c r="AM5770" t="s">
        <v>68</v>
      </c>
      <c r="AN5770">
        <v>1</v>
      </c>
      <c r="AR5770" t="s">
        <v>76</v>
      </c>
      <c r="AS5770" t="s">
        <v>114</v>
      </c>
      <c r="AT5770">
        <v>-214</v>
      </c>
      <c r="AU5770" t="s">
        <v>76</v>
      </c>
      <c r="AV5770" t="s">
        <v>115</v>
      </c>
      <c r="AX5770" t="s">
        <v>81</v>
      </c>
      <c r="AY5770" t="s">
        <v>76</v>
      </c>
      <c r="AZ5770" t="s">
        <v>76</v>
      </c>
      <c r="BA5770" t="s">
        <v>76</v>
      </c>
      <c r="BB5770" t="s">
        <v>121</v>
      </c>
      <c r="BC5770">
        <v>-1</v>
      </c>
      <c r="BD5770" t="s">
        <v>76</v>
      </c>
      <c r="BF5770" t="s">
        <v>76</v>
      </c>
      <c r="BG5770" t="s">
        <v>82</v>
      </c>
    </row>
    <row r="5771" spans="1:65" x14ac:dyDescent="0.3">
      <c r="A5771">
        <v>149016</v>
      </c>
      <c r="B5771">
        <v>0</v>
      </c>
      <c r="C5771" t="s">
        <v>65</v>
      </c>
      <c r="D5771" t="s">
        <v>88</v>
      </c>
      <c r="E5771" t="s">
        <v>67</v>
      </c>
      <c r="F5771" t="s">
        <v>68</v>
      </c>
      <c r="G5771">
        <v>0</v>
      </c>
      <c r="H5771">
        <v>153000</v>
      </c>
      <c r="I5771">
        <v>486459</v>
      </c>
      <c r="J5771" t="s">
        <v>113</v>
      </c>
      <c r="K5771" t="s">
        <v>70</v>
      </c>
      <c r="L5771" t="s">
        <v>139</v>
      </c>
      <c r="M5771" t="s">
        <v>72</v>
      </c>
      <c r="N5771">
        <v>2.0712999999999999E-2</v>
      </c>
      <c r="O5771">
        <v>21515</v>
      </c>
      <c r="P5771">
        <v>365243</v>
      </c>
      <c r="Q5771">
        <v>7173</v>
      </c>
      <c r="R5771">
        <v>4706</v>
      </c>
      <c r="S5771">
        <v>3</v>
      </c>
      <c r="T5771">
        <v>2</v>
      </c>
      <c r="U5771" t="s">
        <v>123</v>
      </c>
      <c r="V5771">
        <v>10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76</v>
      </c>
      <c r="AD5771">
        <v>1902654</v>
      </c>
      <c r="AE5771" t="s">
        <v>65</v>
      </c>
      <c r="AF5771">
        <v>3568.1849999999999</v>
      </c>
      <c r="AG5771">
        <v>45000</v>
      </c>
      <c r="AH5771">
        <v>49455</v>
      </c>
      <c r="AJ5771">
        <v>45000</v>
      </c>
      <c r="AK5771" t="s">
        <v>94</v>
      </c>
      <c r="AL5771">
        <v>6</v>
      </c>
      <c r="AM5771" t="s">
        <v>68</v>
      </c>
      <c r="AN5771">
        <v>1</v>
      </c>
      <c r="AR5771" t="s">
        <v>76</v>
      </c>
      <c r="AS5771" t="s">
        <v>114</v>
      </c>
      <c r="AT5771">
        <v>-485</v>
      </c>
      <c r="AU5771" t="s">
        <v>78</v>
      </c>
      <c r="AV5771" t="s">
        <v>115</v>
      </c>
      <c r="AX5771" t="s">
        <v>81</v>
      </c>
      <c r="AY5771" t="s">
        <v>76</v>
      </c>
      <c r="AZ5771" t="s">
        <v>82</v>
      </c>
      <c r="BA5771" t="s">
        <v>116</v>
      </c>
      <c r="BB5771" t="s">
        <v>121</v>
      </c>
      <c r="BC5771">
        <v>-1</v>
      </c>
      <c r="BD5771" t="s">
        <v>76</v>
      </c>
      <c r="BE5771">
        <v>18</v>
      </c>
      <c r="BF5771" t="s">
        <v>147</v>
      </c>
      <c r="BG5771" t="s">
        <v>154</v>
      </c>
    </row>
    <row r="5772" spans="1:65" x14ac:dyDescent="0.3">
      <c r="A5772">
        <v>149017</v>
      </c>
      <c r="B5772">
        <v>0</v>
      </c>
      <c r="C5772" t="s">
        <v>65</v>
      </c>
      <c r="D5772" t="s">
        <v>66</v>
      </c>
      <c r="E5772" t="s">
        <v>68</v>
      </c>
      <c r="F5772" t="s">
        <v>68</v>
      </c>
      <c r="G5772">
        <v>1</v>
      </c>
      <c r="H5772">
        <v>121500</v>
      </c>
      <c r="I5772">
        <v>192528</v>
      </c>
      <c r="J5772" t="s">
        <v>69</v>
      </c>
      <c r="K5772" t="s">
        <v>70</v>
      </c>
      <c r="L5772" t="s">
        <v>91</v>
      </c>
      <c r="M5772" t="s">
        <v>72</v>
      </c>
      <c r="N5772">
        <v>3.5791999999999997E-2</v>
      </c>
      <c r="O5772">
        <v>18969</v>
      </c>
      <c r="P5772">
        <v>8331</v>
      </c>
      <c r="Q5772">
        <v>7946</v>
      </c>
      <c r="R5772">
        <v>2522</v>
      </c>
      <c r="S5772">
        <v>2</v>
      </c>
      <c r="T5772">
        <v>2</v>
      </c>
      <c r="U5772" t="s">
        <v>73</v>
      </c>
      <c r="V5772">
        <v>16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 t="s">
        <v>176</v>
      </c>
      <c r="AD5772">
        <v>1215615</v>
      </c>
      <c r="AE5772" t="s">
        <v>65</v>
      </c>
      <c r="AG5772">
        <v>0</v>
      </c>
      <c r="AH5772">
        <v>0</v>
      </c>
      <c r="AK5772" t="s">
        <v>120</v>
      </c>
      <c r="AL5772">
        <v>13</v>
      </c>
      <c r="AM5772" t="s">
        <v>68</v>
      </c>
      <c r="AN5772">
        <v>1</v>
      </c>
      <c r="AR5772" t="s">
        <v>76</v>
      </c>
      <c r="AS5772" t="s">
        <v>129</v>
      </c>
      <c r="AT5772">
        <v>-120</v>
      </c>
      <c r="AU5772" t="s">
        <v>76</v>
      </c>
      <c r="AV5772" t="s">
        <v>79</v>
      </c>
      <c r="AX5772" t="s">
        <v>81</v>
      </c>
      <c r="AY5772" t="s">
        <v>76</v>
      </c>
      <c r="AZ5772" t="s">
        <v>76</v>
      </c>
      <c r="BA5772" t="s">
        <v>76</v>
      </c>
      <c r="BB5772" t="s">
        <v>121</v>
      </c>
      <c r="BC5772">
        <v>-1</v>
      </c>
      <c r="BD5772" t="s">
        <v>76</v>
      </c>
      <c r="BF5772" t="s">
        <v>76</v>
      </c>
      <c r="BG5772" t="s">
        <v>82</v>
      </c>
    </row>
    <row r="5773" spans="1:65" x14ac:dyDescent="0.3">
      <c r="A5773">
        <v>149019</v>
      </c>
      <c r="B5773">
        <v>0</v>
      </c>
      <c r="C5773" t="s">
        <v>65</v>
      </c>
      <c r="D5773" t="s">
        <v>88</v>
      </c>
      <c r="E5773" t="s">
        <v>67</v>
      </c>
      <c r="F5773" t="s">
        <v>68</v>
      </c>
      <c r="G5773">
        <v>0</v>
      </c>
      <c r="H5773">
        <v>180000</v>
      </c>
      <c r="I5773">
        <v>518562</v>
      </c>
      <c r="J5773" t="s">
        <v>113</v>
      </c>
      <c r="K5773" t="s">
        <v>90</v>
      </c>
      <c r="L5773" t="s">
        <v>91</v>
      </c>
      <c r="M5773" t="s">
        <v>72</v>
      </c>
      <c r="N5773">
        <v>2.5163999999999999E-2</v>
      </c>
      <c r="O5773">
        <v>20901</v>
      </c>
      <c r="P5773">
        <v>365243</v>
      </c>
      <c r="Q5773">
        <v>6198</v>
      </c>
      <c r="R5773">
        <v>4334</v>
      </c>
      <c r="S5773">
        <v>2</v>
      </c>
      <c r="T5773">
        <v>2</v>
      </c>
      <c r="U5773" t="s">
        <v>94</v>
      </c>
      <c r="V5773">
        <v>12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 t="s">
        <v>76</v>
      </c>
      <c r="AD5773">
        <v>1136501</v>
      </c>
      <c r="AE5773" t="s">
        <v>65</v>
      </c>
      <c r="AF5773">
        <v>45741.06</v>
      </c>
      <c r="AG5773">
        <v>832500</v>
      </c>
      <c r="AH5773">
        <v>880852.5</v>
      </c>
      <c r="AJ5773">
        <v>832500</v>
      </c>
      <c r="AK5773" t="s">
        <v>75</v>
      </c>
      <c r="AL5773">
        <v>10</v>
      </c>
      <c r="AM5773" t="s">
        <v>68</v>
      </c>
      <c r="AN5773">
        <v>1</v>
      </c>
      <c r="AR5773" t="s">
        <v>76</v>
      </c>
      <c r="AS5773" t="s">
        <v>77</v>
      </c>
      <c r="AT5773">
        <v>-300</v>
      </c>
      <c r="AU5773" t="s">
        <v>78</v>
      </c>
      <c r="AV5773" t="s">
        <v>79</v>
      </c>
      <c r="AW5773" t="s">
        <v>101</v>
      </c>
      <c r="AX5773" t="s">
        <v>81</v>
      </c>
      <c r="AY5773" t="s">
        <v>76</v>
      </c>
      <c r="AZ5773" t="s">
        <v>82</v>
      </c>
      <c r="BA5773" t="s">
        <v>116</v>
      </c>
      <c r="BB5773" t="s">
        <v>121</v>
      </c>
      <c r="BC5773">
        <v>-1</v>
      </c>
      <c r="BD5773" t="s">
        <v>76</v>
      </c>
      <c r="BE5773">
        <v>24</v>
      </c>
      <c r="BF5773" t="s">
        <v>112</v>
      </c>
      <c r="BG5773" t="s">
        <v>118</v>
      </c>
      <c r="BH5773">
        <v>365243</v>
      </c>
      <c r="BI5773">
        <v>-270</v>
      </c>
      <c r="BJ5773">
        <v>420</v>
      </c>
      <c r="BK5773">
        <v>365243</v>
      </c>
      <c r="BL5773">
        <v>365243</v>
      </c>
      <c r="BM5773">
        <v>1</v>
      </c>
    </row>
    <row r="5774" spans="1:65" x14ac:dyDescent="0.3">
      <c r="A5774">
        <v>149027</v>
      </c>
      <c r="B5774">
        <v>0</v>
      </c>
      <c r="C5774" t="s">
        <v>65</v>
      </c>
      <c r="D5774" t="s">
        <v>88</v>
      </c>
      <c r="E5774" t="s">
        <v>67</v>
      </c>
      <c r="F5774" t="s">
        <v>67</v>
      </c>
      <c r="G5774">
        <v>0</v>
      </c>
      <c r="H5774">
        <v>146250</v>
      </c>
      <c r="I5774">
        <v>544491</v>
      </c>
      <c r="J5774" t="s">
        <v>113</v>
      </c>
      <c r="K5774" t="s">
        <v>70</v>
      </c>
      <c r="L5774" t="s">
        <v>139</v>
      </c>
      <c r="M5774" t="s">
        <v>72</v>
      </c>
      <c r="N5774">
        <v>1.8800999999999998E-2</v>
      </c>
      <c r="O5774">
        <v>21982</v>
      </c>
      <c r="P5774">
        <v>365243</v>
      </c>
      <c r="Q5774">
        <v>6853</v>
      </c>
      <c r="R5774">
        <v>4103</v>
      </c>
      <c r="S5774">
        <v>2</v>
      </c>
      <c r="T5774">
        <v>2</v>
      </c>
      <c r="U5774" t="s">
        <v>73</v>
      </c>
      <c r="V5774">
        <v>11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 t="s">
        <v>76</v>
      </c>
      <c r="AD5774">
        <v>1952777</v>
      </c>
      <c r="AE5774" t="s">
        <v>65</v>
      </c>
      <c r="AF5774">
        <v>11302.605</v>
      </c>
      <c r="AG5774">
        <v>229500</v>
      </c>
      <c r="AH5774">
        <v>266760</v>
      </c>
      <c r="AJ5774">
        <v>229500</v>
      </c>
      <c r="AK5774" t="s">
        <v>109</v>
      </c>
      <c r="AL5774">
        <v>11</v>
      </c>
      <c r="AM5774" t="s">
        <v>68</v>
      </c>
      <c r="AN5774">
        <v>1</v>
      </c>
      <c r="AR5774" t="s">
        <v>76</v>
      </c>
      <c r="AS5774" t="s">
        <v>77</v>
      </c>
      <c r="AT5774">
        <v>-713</v>
      </c>
      <c r="AU5774" t="s">
        <v>78</v>
      </c>
      <c r="AV5774" t="s">
        <v>79</v>
      </c>
      <c r="AW5774" t="s">
        <v>80</v>
      </c>
      <c r="AX5774" t="s">
        <v>81</v>
      </c>
      <c r="AY5774" t="s">
        <v>76</v>
      </c>
      <c r="AZ5774" t="s">
        <v>82</v>
      </c>
      <c r="BA5774" t="s">
        <v>116</v>
      </c>
      <c r="BB5774" t="s">
        <v>121</v>
      </c>
      <c r="BC5774">
        <v>-1</v>
      </c>
      <c r="BD5774" t="s">
        <v>76</v>
      </c>
      <c r="BE5774">
        <v>36</v>
      </c>
      <c r="BF5774" t="s">
        <v>112</v>
      </c>
      <c r="BG5774" t="s">
        <v>118</v>
      </c>
      <c r="BH5774">
        <v>365243</v>
      </c>
      <c r="BI5774">
        <v>-683</v>
      </c>
      <c r="BJ5774">
        <v>367</v>
      </c>
      <c r="BK5774">
        <v>-533</v>
      </c>
      <c r="BL5774">
        <v>-529</v>
      </c>
      <c r="BM5774">
        <v>1</v>
      </c>
    </row>
    <row r="5775" spans="1:65" x14ac:dyDescent="0.3">
      <c r="A5775">
        <v>149027</v>
      </c>
      <c r="B5775">
        <v>0</v>
      </c>
      <c r="C5775" t="s">
        <v>65</v>
      </c>
      <c r="D5775" t="s">
        <v>88</v>
      </c>
      <c r="E5775" t="s">
        <v>67</v>
      </c>
      <c r="F5775" t="s">
        <v>67</v>
      </c>
      <c r="G5775">
        <v>0</v>
      </c>
      <c r="H5775">
        <v>146250</v>
      </c>
      <c r="I5775">
        <v>544491</v>
      </c>
      <c r="J5775" t="s">
        <v>113</v>
      </c>
      <c r="K5775" t="s">
        <v>70</v>
      </c>
      <c r="L5775" t="s">
        <v>139</v>
      </c>
      <c r="M5775" t="s">
        <v>72</v>
      </c>
      <c r="N5775">
        <v>1.8800999999999998E-2</v>
      </c>
      <c r="O5775">
        <v>21982</v>
      </c>
      <c r="P5775">
        <v>365243</v>
      </c>
      <c r="Q5775">
        <v>6853</v>
      </c>
      <c r="R5775">
        <v>4103</v>
      </c>
      <c r="S5775">
        <v>2</v>
      </c>
      <c r="T5775">
        <v>2</v>
      </c>
      <c r="U5775" t="s">
        <v>73</v>
      </c>
      <c r="V5775">
        <v>11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 t="s">
        <v>76</v>
      </c>
      <c r="AD5775">
        <v>2454902</v>
      </c>
      <c r="AE5775" t="s">
        <v>65</v>
      </c>
      <c r="AG5775">
        <v>0</v>
      </c>
      <c r="AH5775">
        <v>0</v>
      </c>
      <c r="AK5775" t="s">
        <v>109</v>
      </c>
      <c r="AL5775">
        <v>8</v>
      </c>
      <c r="AM5775" t="s">
        <v>68</v>
      </c>
      <c r="AN5775">
        <v>1</v>
      </c>
      <c r="AR5775" t="s">
        <v>76</v>
      </c>
      <c r="AS5775" t="s">
        <v>129</v>
      </c>
      <c r="AT5775">
        <v>-384</v>
      </c>
      <c r="AU5775" t="s">
        <v>76</v>
      </c>
      <c r="AV5775" t="s">
        <v>79</v>
      </c>
      <c r="AX5775" t="s">
        <v>81</v>
      </c>
      <c r="AY5775" t="s">
        <v>76</v>
      </c>
      <c r="AZ5775" t="s">
        <v>76</v>
      </c>
      <c r="BA5775" t="s">
        <v>76</v>
      </c>
      <c r="BB5775" t="s">
        <v>121</v>
      </c>
      <c r="BC5775">
        <v>-1</v>
      </c>
      <c r="BD5775" t="s">
        <v>76</v>
      </c>
      <c r="BF5775" t="s">
        <v>76</v>
      </c>
      <c r="BG5775" t="s">
        <v>82</v>
      </c>
    </row>
    <row r="5776" spans="1:65" x14ac:dyDescent="0.3">
      <c r="A5776">
        <v>149037</v>
      </c>
      <c r="B5776">
        <v>0</v>
      </c>
      <c r="C5776" t="s">
        <v>65</v>
      </c>
      <c r="D5776" t="s">
        <v>88</v>
      </c>
      <c r="E5776" t="s">
        <v>67</v>
      </c>
      <c r="F5776" t="s">
        <v>67</v>
      </c>
      <c r="G5776">
        <v>1</v>
      </c>
      <c r="H5776">
        <v>180000</v>
      </c>
      <c r="I5776">
        <v>1174090.5</v>
      </c>
      <c r="J5776" t="s">
        <v>69</v>
      </c>
      <c r="K5776" t="s">
        <v>70</v>
      </c>
      <c r="L5776" t="s">
        <v>91</v>
      </c>
      <c r="M5776" t="s">
        <v>72</v>
      </c>
      <c r="N5776">
        <v>2.0712999999999999E-2</v>
      </c>
      <c r="O5776">
        <v>11099</v>
      </c>
      <c r="P5776">
        <v>118</v>
      </c>
      <c r="Q5776">
        <v>5101</v>
      </c>
      <c r="R5776">
        <v>1979</v>
      </c>
      <c r="S5776">
        <v>3</v>
      </c>
      <c r="T5776">
        <v>2</v>
      </c>
      <c r="U5776" t="s">
        <v>125</v>
      </c>
      <c r="V5776">
        <v>13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 t="s">
        <v>108</v>
      </c>
      <c r="AD5776">
        <v>1097270</v>
      </c>
      <c r="AE5776" t="s">
        <v>93</v>
      </c>
      <c r="AF5776">
        <v>5702.4449999999997</v>
      </c>
      <c r="AG5776">
        <v>32760</v>
      </c>
      <c r="AH5776">
        <v>34920</v>
      </c>
      <c r="AI5776">
        <v>0</v>
      </c>
      <c r="AJ5776">
        <v>32760</v>
      </c>
      <c r="AK5776" t="s">
        <v>73</v>
      </c>
      <c r="AL5776">
        <v>10</v>
      </c>
      <c r="AM5776" t="s">
        <v>68</v>
      </c>
      <c r="AN5776">
        <v>1</v>
      </c>
      <c r="AO5776">
        <v>0</v>
      </c>
      <c r="AR5776" t="s">
        <v>79</v>
      </c>
      <c r="AS5776" t="s">
        <v>114</v>
      </c>
      <c r="AT5776">
        <v>-1791</v>
      </c>
      <c r="AU5776" t="s">
        <v>78</v>
      </c>
      <c r="AV5776" t="s">
        <v>149</v>
      </c>
      <c r="AW5776" t="s">
        <v>80</v>
      </c>
      <c r="AX5776" t="s">
        <v>102</v>
      </c>
      <c r="AY5776" t="s">
        <v>103</v>
      </c>
      <c r="AZ5776" t="s">
        <v>96</v>
      </c>
      <c r="BA5776" t="s">
        <v>76</v>
      </c>
      <c r="BB5776" t="s">
        <v>104</v>
      </c>
      <c r="BC5776">
        <v>2057</v>
      </c>
      <c r="BD5776" t="s">
        <v>85</v>
      </c>
      <c r="BE5776">
        <v>8</v>
      </c>
      <c r="BF5776" t="s">
        <v>86</v>
      </c>
      <c r="BG5776" t="s">
        <v>151</v>
      </c>
    </row>
    <row r="5777" spans="1:65" x14ac:dyDescent="0.3">
      <c r="A5777">
        <v>149048</v>
      </c>
      <c r="B5777">
        <v>0</v>
      </c>
      <c r="C5777" t="s">
        <v>65</v>
      </c>
      <c r="D5777" t="s">
        <v>88</v>
      </c>
      <c r="E5777" t="s">
        <v>67</v>
      </c>
      <c r="F5777" t="s">
        <v>68</v>
      </c>
      <c r="G5777">
        <v>0</v>
      </c>
      <c r="H5777">
        <v>202500</v>
      </c>
      <c r="I5777">
        <v>1546020</v>
      </c>
      <c r="J5777" t="s">
        <v>69</v>
      </c>
      <c r="K5777" t="s">
        <v>70</v>
      </c>
      <c r="L5777" t="s">
        <v>71</v>
      </c>
      <c r="M5777" t="s">
        <v>72</v>
      </c>
      <c r="N5777">
        <v>6.6709999999999998E-3</v>
      </c>
      <c r="O5777">
        <v>14201</v>
      </c>
      <c r="P5777">
        <v>1386</v>
      </c>
      <c r="Q5777">
        <v>3486</v>
      </c>
      <c r="R5777">
        <v>4234</v>
      </c>
      <c r="S5777">
        <v>2</v>
      </c>
      <c r="T5777">
        <v>2</v>
      </c>
      <c r="U5777" t="s">
        <v>125</v>
      </c>
      <c r="V5777">
        <v>13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 t="s">
        <v>108</v>
      </c>
      <c r="AD5777">
        <v>1362734</v>
      </c>
      <c r="AE5777" t="s">
        <v>93</v>
      </c>
      <c r="AF5777">
        <v>4141.8900000000003</v>
      </c>
      <c r="AG5777">
        <v>73138.5</v>
      </c>
      <c r="AH5777">
        <v>59305.5</v>
      </c>
      <c r="AI5777">
        <v>21942</v>
      </c>
      <c r="AJ5777">
        <v>73138.5</v>
      </c>
      <c r="AK5777" t="s">
        <v>120</v>
      </c>
      <c r="AL5777">
        <v>17</v>
      </c>
      <c r="AM5777" t="s">
        <v>68</v>
      </c>
      <c r="AN5777">
        <v>1</v>
      </c>
      <c r="AO5777">
        <v>0.29412391399999999</v>
      </c>
      <c r="AR5777" t="s">
        <v>79</v>
      </c>
      <c r="AS5777" t="s">
        <v>77</v>
      </c>
      <c r="AT5777">
        <v>-685</v>
      </c>
      <c r="AU5777" t="s">
        <v>78</v>
      </c>
      <c r="AV5777" t="s">
        <v>79</v>
      </c>
      <c r="AX5777" t="s">
        <v>102</v>
      </c>
      <c r="AY5777" t="s">
        <v>103</v>
      </c>
      <c r="AZ5777" t="s">
        <v>96</v>
      </c>
      <c r="BA5777" t="s">
        <v>76</v>
      </c>
      <c r="BB5777" t="s">
        <v>84</v>
      </c>
      <c r="BC5777">
        <v>30</v>
      </c>
      <c r="BD5777" t="s">
        <v>85</v>
      </c>
      <c r="BE5777">
        <v>18</v>
      </c>
      <c r="BF5777" t="s">
        <v>112</v>
      </c>
      <c r="BG5777" t="s">
        <v>151</v>
      </c>
      <c r="BH5777">
        <v>365243</v>
      </c>
      <c r="BI5777">
        <v>-651</v>
      </c>
      <c r="BJ5777">
        <v>-141</v>
      </c>
      <c r="BK5777">
        <v>-381</v>
      </c>
      <c r="BL5777">
        <v>-373</v>
      </c>
      <c r="BM5777">
        <v>0</v>
      </c>
    </row>
    <row r="5778" spans="1:65" x14ac:dyDescent="0.3">
      <c r="A5778">
        <v>149049</v>
      </c>
      <c r="B5778">
        <v>0</v>
      </c>
      <c r="C5778" t="s">
        <v>99</v>
      </c>
      <c r="D5778" t="s">
        <v>88</v>
      </c>
      <c r="E5778" t="s">
        <v>67</v>
      </c>
      <c r="F5778" t="s">
        <v>68</v>
      </c>
      <c r="G5778">
        <v>2</v>
      </c>
      <c r="H5778">
        <v>94500</v>
      </c>
      <c r="I5778">
        <v>247500</v>
      </c>
      <c r="J5778" t="s">
        <v>89</v>
      </c>
      <c r="K5778" t="s">
        <v>70</v>
      </c>
      <c r="L5778" t="s">
        <v>91</v>
      </c>
      <c r="M5778" t="s">
        <v>72</v>
      </c>
      <c r="N5778">
        <v>1.8208999999999999E-2</v>
      </c>
      <c r="O5778">
        <v>11446</v>
      </c>
      <c r="P5778">
        <v>193</v>
      </c>
      <c r="Q5778">
        <v>5056</v>
      </c>
      <c r="R5778">
        <v>3587</v>
      </c>
      <c r="S5778">
        <v>3</v>
      </c>
      <c r="T5778">
        <v>3</v>
      </c>
      <c r="U5778" t="s">
        <v>73</v>
      </c>
      <c r="V5778">
        <v>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 t="s">
        <v>108</v>
      </c>
      <c r="AD5778">
        <v>1678186</v>
      </c>
      <c r="AE5778" t="s">
        <v>93</v>
      </c>
      <c r="AF5778">
        <v>4354.9650000000001</v>
      </c>
      <c r="AG5778">
        <v>19899</v>
      </c>
      <c r="AH5778">
        <v>20947.5</v>
      </c>
      <c r="AI5778">
        <v>0</v>
      </c>
      <c r="AJ5778">
        <v>19899</v>
      </c>
      <c r="AK5778" t="s">
        <v>123</v>
      </c>
      <c r="AL5778">
        <v>9</v>
      </c>
      <c r="AM5778" t="s">
        <v>68</v>
      </c>
      <c r="AN5778">
        <v>1</v>
      </c>
      <c r="AO5778">
        <v>0</v>
      </c>
      <c r="AR5778" t="s">
        <v>79</v>
      </c>
      <c r="AS5778" t="s">
        <v>77</v>
      </c>
      <c r="AT5778">
        <v>-1011</v>
      </c>
      <c r="AU5778" t="s">
        <v>76</v>
      </c>
      <c r="AV5778" t="s">
        <v>79</v>
      </c>
      <c r="AX5778" t="s">
        <v>81</v>
      </c>
      <c r="AY5778" t="s">
        <v>124</v>
      </c>
      <c r="AZ5778" t="s">
        <v>96</v>
      </c>
      <c r="BA5778" t="s">
        <v>76</v>
      </c>
      <c r="BB5778" t="s">
        <v>84</v>
      </c>
      <c r="BC5778">
        <v>14</v>
      </c>
      <c r="BD5778" t="s">
        <v>105</v>
      </c>
      <c r="BE5778">
        <v>6</v>
      </c>
      <c r="BF5778" t="s">
        <v>86</v>
      </c>
      <c r="BG5778" t="s">
        <v>106</v>
      </c>
      <c r="BH5778">
        <v>365243</v>
      </c>
      <c r="BI5778">
        <v>-955</v>
      </c>
      <c r="BJ5778">
        <v>-805</v>
      </c>
      <c r="BK5778">
        <v>-835</v>
      </c>
      <c r="BL5778">
        <v>-830</v>
      </c>
      <c r="BM5778">
        <v>0</v>
      </c>
    </row>
    <row r="5779" spans="1:65" x14ac:dyDescent="0.3">
      <c r="A5779">
        <v>149060</v>
      </c>
      <c r="B5779">
        <v>0</v>
      </c>
      <c r="C5779" t="s">
        <v>65</v>
      </c>
      <c r="D5779" t="s">
        <v>88</v>
      </c>
      <c r="E5779" t="s">
        <v>67</v>
      </c>
      <c r="F5779" t="s">
        <v>68</v>
      </c>
      <c r="G5779">
        <v>0</v>
      </c>
      <c r="H5779">
        <v>270000</v>
      </c>
      <c r="I5779">
        <v>675000</v>
      </c>
      <c r="J5779" t="s">
        <v>69</v>
      </c>
      <c r="K5779" t="s">
        <v>70</v>
      </c>
      <c r="L5779" t="s">
        <v>91</v>
      </c>
      <c r="M5779" t="s">
        <v>72</v>
      </c>
      <c r="N5779">
        <v>2.0712999999999999E-2</v>
      </c>
      <c r="O5779">
        <v>16060</v>
      </c>
      <c r="P5779">
        <v>2632</v>
      </c>
      <c r="Q5779">
        <v>146</v>
      </c>
      <c r="R5779">
        <v>2532</v>
      </c>
      <c r="S5779">
        <v>3</v>
      </c>
      <c r="T5779">
        <v>3</v>
      </c>
      <c r="U5779" t="s">
        <v>73</v>
      </c>
      <c r="V5779">
        <v>13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1</v>
      </c>
      <c r="AC5779" t="s">
        <v>108</v>
      </c>
      <c r="AD5779">
        <v>2696036</v>
      </c>
      <c r="AE5779" t="s">
        <v>65</v>
      </c>
      <c r="AG5779">
        <v>0</v>
      </c>
      <c r="AH5779">
        <v>0</v>
      </c>
      <c r="AK5779" t="s">
        <v>120</v>
      </c>
      <c r="AL5779">
        <v>12</v>
      </c>
      <c r="AM5779" t="s">
        <v>68</v>
      </c>
      <c r="AN5779">
        <v>1</v>
      </c>
      <c r="AR5779" t="s">
        <v>76</v>
      </c>
      <c r="AS5779" t="s">
        <v>129</v>
      </c>
      <c r="AT5779">
        <v>-50</v>
      </c>
      <c r="AU5779" t="s">
        <v>76</v>
      </c>
      <c r="AV5779" t="s">
        <v>79</v>
      </c>
      <c r="AX5779" t="s">
        <v>81</v>
      </c>
      <c r="AY5779" t="s">
        <v>76</v>
      </c>
      <c r="AZ5779" t="s">
        <v>76</v>
      </c>
      <c r="BA5779" t="s">
        <v>76</v>
      </c>
      <c r="BB5779" t="s">
        <v>121</v>
      </c>
      <c r="BC5779">
        <v>-1</v>
      </c>
      <c r="BD5779" t="s">
        <v>76</v>
      </c>
      <c r="BF5779" t="s">
        <v>76</v>
      </c>
      <c r="BG5779" t="s">
        <v>82</v>
      </c>
    </row>
    <row r="5780" spans="1:65" x14ac:dyDescent="0.3">
      <c r="A5780">
        <v>149088</v>
      </c>
      <c r="B5780">
        <v>0</v>
      </c>
      <c r="C5780" t="s">
        <v>65</v>
      </c>
      <c r="D5780" t="s">
        <v>88</v>
      </c>
      <c r="E5780" t="s">
        <v>67</v>
      </c>
      <c r="F5780" t="s">
        <v>68</v>
      </c>
      <c r="G5780">
        <v>0</v>
      </c>
      <c r="H5780">
        <v>99000</v>
      </c>
      <c r="I5780">
        <v>1046142</v>
      </c>
      <c r="J5780" t="s">
        <v>113</v>
      </c>
      <c r="K5780" t="s">
        <v>90</v>
      </c>
      <c r="L5780" t="s">
        <v>91</v>
      </c>
      <c r="M5780" t="s">
        <v>72</v>
      </c>
      <c r="N5780">
        <v>2.8663000000000001E-2</v>
      </c>
      <c r="O5780">
        <v>17391</v>
      </c>
      <c r="P5780">
        <v>365243</v>
      </c>
      <c r="Q5780">
        <v>8113</v>
      </c>
      <c r="R5780">
        <v>917</v>
      </c>
      <c r="S5780">
        <v>2</v>
      </c>
      <c r="T5780">
        <v>2</v>
      </c>
      <c r="U5780" t="s">
        <v>123</v>
      </c>
      <c r="V5780">
        <v>13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 t="s">
        <v>76</v>
      </c>
      <c r="AD5780">
        <v>1772723</v>
      </c>
      <c r="AE5780" t="s">
        <v>93</v>
      </c>
      <c r="AF5780">
        <v>10538.19</v>
      </c>
      <c r="AG5780">
        <v>102663</v>
      </c>
      <c r="AH5780">
        <v>112828.5</v>
      </c>
      <c r="AI5780">
        <v>0</v>
      </c>
      <c r="AJ5780">
        <v>102663</v>
      </c>
      <c r="AK5780" t="s">
        <v>120</v>
      </c>
      <c r="AL5780">
        <v>11</v>
      </c>
      <c r="AM5780" t="s">
        <v>68</v>
      </c>
      <c r="AN5780">
        <v>1</v>
      </c>
      <c r="AO5780">
        <v>0</v>
      </c>
      <c r="AR5780" t="s">
        <v>79</v>
      </c>
      <c r="AS5780" t="s">
        <v>77</v>
      </c>
      <c r="AT5780">
        <v>-1349</v>
      </c>
      <c r="AU5780" t="s">
        <v>78</v>
      </c>
      <c r="AV5780" t="s">
        <v>79</v>
      </c>
      <c r="AW5780" t="s">
        <v>101</v>
      </c>
      <c r="AX5780" t="s">
        <v>81</v>
      </c>
      <c r="AY5780" t="s">
        <v>95</v>
      </c>
      <c r="AZ5780" t="s">
        <v>96</v>
      </c>
      <c r="BA5780" t="s">
        <v>76</v>
      </c>
      <c r="BB5780" t="s">
        <v>84</v>
      </c>
      <c r="BC5780">
        <v>53</v>
      </c>
      <c r="BD5780" t="s">
        <v>85</v>
      </c>
      <c r="BE5780">
        <v>12</v>
      </c>
      <c r="BF5780" t="s">
        <v>112</v>
      </c>
      <c r="BG5780" t="s">
        <v>151</v>
      </c>
      <c r="BH5780">
        <v>365243</v>
      </c>
      <c r="BI5780">
        <v>-1318</v>
      </c>
      <c r="BJ5780">
        <v>-988</v>
      </c>
      <c r="BK5780">
        <v>-988</v>
      </c>
      <c r="BL5780">
        <v>-981</v>
      </c>
      <c r="BM5780">
        <v>0</v>
      </c>
    </row>
    <row r="5781" spans="1:65" x14ac:dyDescent="0.3">
      <c r="A5781">
        <v>149094</v>
      </c>
      <c r="B5781">
        <v>0</v>
      </c>
      <c r="C5781" t="s">
        <v>65</v>
      </c>
      <c r="D5781" t="s">
        <v>88</v>
      </c>
      <c r="E5781" t="s">
        <v>67</v>
      </c>
      <c r="F5781" t="s">
        <v>68</v>
      </c>
      <c r="G5781">
        <v>0</v>
      </c>
      <c r="H5781">
        <v>54000</v>
      </c>
      <c r="I5781">
        <v>384048</v>
      </c>
      <c r="J5781" t="s">
        <v>69</v>
      </c>
      <c r="K5781" t="s">
        <v>70</v>
      </c>
      <c r="L5781" t="s">
        <v>71</v>
      </c>
      <c r="M5781" t="s">
        <v>72</v>
      </c>
      <c r="N5781">
        <v>1.1657000000000001E-2</v>
      </c>
      <c r="O5781">
        <v>18320</v>
      </c>
      <c r="P5781">
        <v>1145</v>
      </c>
      <c r="Q5781">
        <v>490</v>
      </c>
      <c r="R5781">
        <v>469</v>
      </c>
      <c r="S5781">
        <v>1</v>
      </c>
      <c r="T5781">
        <v>1</v>
      </c>
      <c r="U5781" t="s">
        <v>125</v>
      </c>
      <c r="V5781">
        <v>11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 t="s">
        <v>122</v>
      </c>
      <c r="AD5781">
        <v>2766814</v>
      </c>
      <c r="AE5781" t="s">
        <v>99</v>
      </c>
      <c r="AF5781">
        <v>3375</v>
      </c>
      <c r="AG5781">
        <v>67500</v>
      </c>
      <c r="AH5781">
        <v>67500</v>
      </c>
      <c r="AJ5781">
        <v>67500</v>
      </c>
      <c r="AK5781" t="s">
        <v>123</v>
      </c>
      <c r="AL5781">
        <v>13</v>
      </c>
      <c r="AM5781" t="s">
        <v>68</v>
      </c>
      <c r="AN5781">
        <v>1</v>
      </c>
      <c r="AR5781" t="s">
        <v>79</v>
      </c>
      <c r="AS5781" t="s">
        <v>114</v>
      </c>
      <c r="AT5781">
        <v>-736</v>
      </c>
      <c r="AU5781" t="s">
        <v>76</v>
      </c>
      <c r="AV5781" t="s">
        <v>165</v>
      </c>
      <c r="AX5781" t="s">
        <v>102</v>
      </c>
      <c r="AY5781" t="s">
        <v>76</v>
      </c>
      <c r="AZ5781" t="s">
        <v>131</v>
      </c>
      <c r="BA5781" t="s">
        <v>83</v>
      </c>
      <c r="BB5781" t="s">
        <v>121</v>
      </c>
      <c r="BC5781">
        <v>-1</v>
      </c>
      <c r="BD5781" t="s">
        <v>76</v>
      </c>
      <c r="BE5781">
        <v>0</v>
      </c>
      <c r="BF5781" t="s">
        <v>76</v>
      </c>
      <c r="BG5781" t="s">
        <v>132</v>
      </c>
    </row>
    <row r="5782" spans="1:65" x14ac:dyDescent="0.3">
      <c r="A5782">
        <v>149098</v>
      </c>
      <c r="B5782">
        <v>0</v>
      </c>
      <c r="C5782" t="s">
        <v>65</v>
      </c>
      <c r="D5782" t="s">
        <v>88</v>
      </c>
      <c r="E5782" t="s">
        <v>67</v>
      </c>
      <c r="F5782" t="s">
        <v>68</v>
      </c>
      <c r="G5782">
        <v>0</v>
      </c>
      <c r="H5782">
        <v>171000</v>
      </c>
      <c r="I5782">
        <v>1125000</v>
      </c>
      <c r="J5782" t="s">
        <v>113</v>
      </c>
      <c r="K5782" t="s">
        <v>70</v>
      </c>
      <c r="L5782" t="s">
        <v>91</v>
      </c>
      <c r="M5782" t="s">
        <v>72</v>
      </c>
      <c r="N5782">
        <v>2.8663000000000001E-2</v>
      </c>
      <c r="O5782">
        <v>23244</v>
      </c>
      <c r="P5782">
        <v>365243</v>
      </c>
      <c r="Q5782">
        <v>1904</v>
      </c>
      <c r="R5782">
        <v>4340</v>
      </c>
      <c r="S5782">
        <v>2</v>
      </c>
      <c r="T5782">
        <v>2</v>
      </c>
      <c r="U5782" t="s">
        <v>125</v>
      </c>
      <c r="V5782">
        <v>11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 t="s">
        <v>76</v>
      </c>
      <c r="AD5782">
        <v>2305151</v>
      </c>
      <c r="AE5782" t="s">
        <v>93</v>
      </c>
      <c r="AF5782">
        <v>7392.78</v>
      </c>
      <c r="AG5782">
        <v>40045.5</v>
      </c>
      <c r="AH5782">
        <v>40045.5</v>
      </c>
      <c r="AI5782">
        <v>0</v>
      </c>
      <c r="AJ5782">
        <v>40045.5</v>
      </c>
      <c r="AK5782" t="s">
        <v>120</v>
      </c>
      <c r="AL5782">
        <v>10</v>
      </c>
      <c r="AM5782" t="s">
        <v>68</v>
      </c>
      <c r="AN5782">
        <v>1</v>
      </c>
      <c r="AO5782">
        <v>0</v>
      </c>
      <c r="AR5782" t="s">
        <v>79</v>
      </c>
      <c r="AS5782" t="s">
        <v>77</v>
      </c>
      <c r="AT5782">
        <v>-895</v>
      </c>
      <c r="AU5782" t="s">
        <v>78</v>
      </c>
      <c r="AV5782" t="s">
        <v>79</v>
      </c>
      <c r="AW5782" t="s">
        <v>110</v>
      </c>
      <c r="AX5782" t="s">
        <v>102</v>
      </c>
      <c r="AY5782" t="s">
        <v>103</v>
      </c>
      <c r="AZ5782" t="s">
        <v>96</v>
      </c>
      <c r="BA5782" t="s">
        <v>76</v>
      </c>
      <c r="BB5782" t="s">
        <v>104</v>
      </c>
      <c r="BC5782">
        <v>2300</v>
      </c>
      <c r="BD5782" t="s">
        <v>85</v>
      </c>
      <c r="BE5782">
        <v>6</v>
      </c>
      <c r="BF5782" t="s">
        <v>147</v>
      </c>
      <c r="BG5782" t="s">
        <v>151</v>
      </c>
      <c r="BH5782">
        <v>365243</v>
      </c>
      <c r="BI5782">
        <v>-864</v>
      </c>
      <c r="BJ5782">
        <v>-714</v>
      </c>
      <c r="BK5782">
        <v>-714</v>
      </c>
      <c r="BL5782">
        <v>-700</v>
      </c>
      <c r="BM5782">
        <v>0</v>
      </c>
    </row>
    <row r="5783" spans="1:65" x14ac:dyDescent="0.3">
      <c r="A5783">
        <v>149103</v>
      </c>
      <c r="B5783">
        <v>0</v>
      </c>
      <c r="C5783" t="s">
        <v>65</v>
      </c>
      <c r="D5783" t="s">
        <v>88</v>
      </c>
      <c r="E5783" t="s">
        <v>67</v>
      </c>
      <c r="F5783" t="s">
        <v>67</v>
      </c>
      <c r="G5783">
        <v>0</v>
      </c>
      <c r="H5783">
        <v>270000</v>
      </c>
      <c r="I5783">
        <v>1282500</v>
      </c>
      <c r="J5783" t="s">
        <v>89</v>
      </c>
      <c r="K5783" t="s">
        <v>186</v>
      </c>
      <c r="L5783" t="s">
        <v>91</v>
      </c>
      <c r="M5783" t="s">
        <v>72</v>
      </c>
      <c r="N5783">
        <v>4.6219999999999997E-2</v>
      </c>
      <c r="O5783">
        <v>15329</v>
      </c>
      <c r="P5783">
        <v>1534</v>
      </c>
      <c r="Q5783">
        <v>4557</v>
      </c>
      <c r="R5783">
        <v>5609</v>
      </c>
      <c r="S5783">
        <v>1</v>
      </c>
      <c r="T5783">
        <v>1</v>
      </c>
      <c r="U5783" t="s">
        <v>73</v>
      </c>
      <c r="V5783">
        <v>13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 t="s">
        <v>135</v>
      </c>
      <c r="AD5783">
        <v>1546990</v>
      </c>
      <c r="AE5783" t="s">
        <v>93</v>
      </c>
      <c r="AF5783">
        <v>6902.7749999999996</v>
      </c>
      <c r="AG5783">
        <v>39492</v>
      </c>
      <c r="AH5783">
        <v>42273</v>
      </c>
      <c r="AI5783">
        <v>0</v>
      </c>
      <c r="AJ5783">
        <v>39492</v>
      </c>
      <c r="AK5783" t="s">
        <v>75</v>
      </c>
      <c r="AL5783">
        <v>20</v>
      </c>
      <c r="AM5783" t="s">
        <v>68</v>
      </c>
      <c r="AN5783">
        <v>1</v>
      </c>
      <c r="AO5783">
        <v>0</v>
      </c>
      <c r="AR5783" t="s">
        <v>79</v>
      </c>
      <c r="AS5783" t="s">
        <v>114</v>
      </c>
      <c r="AT5783">
        <v>-788</v>
      </c>
      <c r="AU5783" t="s">
        <v>78</v>
      </c>
      <c r="AV5783" t="s">
        <v>165</v>
      </c>
      <c r="AW5783" t="s">
        <v>80</v>
      </c>
      <c r="AX5783" t="s">
        <v>81</v>
      </c>
      <c r="AY5783" t="s">
        <v>136</v>
      </c>
      <c r="AZ5783" t="s">
        <v>96</v>
      </c>
      <c r="BA5783" t="s">
        <v>76</v>
      </c>
      <c r="BB5783" t="s">
        <v>104</v>
      </c>
      <c r="BC5783">
        <v>38</v>
      </c>
      <c r="BD5783" t="s">
        <v>85</v>
      </c>
      <c r="BE5783">
        <v>8</v>
      </c>
      <c r="BF5783" t="s">
        <v>86</v>
      </c>
      <c r="BG5783" t="s">
        <v>106</v>
      </c>
    </row>
    <row r="5784" spans="1:65" x14ac:dyDescent="0.3">
      <c r="A5784">
        <v>149127</v>
      </c>
      <c r="B5784">
        <v>0</v>
      </c>
      <c r="C5784" t="s">
        <v>65</v>
      </c>
      <c r="D5784" t="s">
        <v>66</v>
      </c>
      <c r="E5784" t="s">
        <v>67</v>
      </c>
      <c r="F5784" t="s">
        <v>68</v>
      </c>
      <c r="G5784">
        <v>0</v>
      </c>
      <c r="H5784">
        <v>135000</v>
      </c>
      <c r="I5784">
        <v>474048</v>
      </c>
      <c r="J5784" t="s">
        <v>69</v>
      </c>
      <c r="K5784" t="s">
        <v>70</v>
      </c>
      <c r="L5784" t="s">
        <v>71</v>
      </c>
      <c r="M5784" t="s">
        <v>72</v>
      </c>
      <c r="N5784">
        <v>1.8849999999999999E-2</v>
      </c>
      <c r="O5784">
        <v>9925</v>
      </c>
      <c r="P5784">
        <v>518</v>
      </c>
      <c r="Q5784">
        <v>9907</v>
      </c>
      <c r="R5784">
        <v>2264</v>
      </c>
      <c r="S5784">
        <v>2</v>
      </c>
      <c r="T5784">
        <v>2</v>
      </c>
      <c r="U5784" t="s">
        <v>109</v>
      </c>
      <c r="V5784">
        <v>16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 t="s">
        <v>231</v>
      </c>
      <c r="AD5784">
        <v>1425542</v>
      </c>
      <c r="AE5784" t="s">
        <v>93</v>
      </c>
      <c r="AF5784">
        <v>5880.87</v>
      </c>
      <c r="AG5784">
        <v>105984</v>
      </c>
      <c r="AH5784">
        <v>126967.5</v>
      </c>
      <c r="AI5784">
        <v>0</v>
      </c>
      <c r="AJ5784">
        <v>105984</v>
      </c>
      <c r="AK5784" t="s">
        <v>94</v>
      </c>
      <c r="AL5784">
        <v>15</v>
      </c>
      <c r="AM5784" t="s">
        <v>68</v>
      </c>
      <c r="AN5784">
        <v>1</v>
      </c>
      <c r="AO5784">
        <v>0</v>
      </c>
      <c r="AR5784" t="s">
        <v>79</v>
      </c>
      <c r="AS5784" t="s">
        <v>77</v>
      </c>
      <c r="AT5784">
        <v>-1070</v>
      </c>
      <c r="AU5784" t="s">
        <v>78</v>
      </c>
      <c r="AV5784" t="s">
        <v>79</v>
      </c>
      <c r="AW5784" t="s">
        <v>80</v>
      </c>
      <c r="AX5784" t="s">
        <v>81</v>
      </c>
      <c r="AY5784" t="s">
        <v>111</v>
      </c>
      <c r="AZ5784" t="s">
        <v>96</v>
      </c>
      <c r="BA5784" t="s">
        <v>76</v>
      </c>
      <c r="BB5784" t="s">
        <v>104</v>
      </c>
      <c r="BC5784">
        <v>1750</v>
      </c>
      <c r="BD5784" t="s">
        <v>85</v>
      </c>
      <c r="BE5784">
        <v>24</v>
      </c>
      <c r="BF5784" t="s">
        <v>97</v>
      </c>
      <c r="BG5784" t="s">
        <v>98</v>
      </c>
      <c r="BH5784">
        <v>365243</v>
      </c>
      <c r="BI5784">
        <v>-1037</v>
      </c>
      <c r="BJ5784">
        <v>-347</v>
      </c>
      <c r="BK5784">
        <v>-407</v>
      </c>
      <c r="BL5784">
        <v>-390</v>
      </c>
      <c r="BM5784">
        <v>0</v>
      </c>
    </row>
    <row r="5785" spans="1:65" x14ac:dyDescent="0.3">
      <c r="A5785">
        <v>149143</v>
      </c>
      <c r="B5785">
        <v>0</v>
      </c>
      <c r="C5785" t="s">
        <v>65</v>
      </c>
      <c r="D5785" t="s">
        <v>88</v>
      </c>
      <c r="E5785" t="s">
        <v>68</v>
      </c>
      <c r="F5785" t="s">
        <v>68</v>
      </c>
      <c r="G5785">
        <v>2</v>
      </c>
      <c r="H5785">
        <v>157500</v>
      </c>
      <c r="I5785">
        <v>288873</v>
      </c>
      <c r="J5785" t="s">
        <v>69</v>
      </c>
      <c r="K5785" t="s">
        <v>70</v>
      </c>
      <c r="L5785" t="s">
        <v>119</v>
      </c>
      <c r="M5785" t="s">
        <v>72</v>
      </c>
      <c r="N5785">
        <v>2.0246E-2</v>
      </c>
      <c r="O5785">
        <v>12951</v>
      </c>
      <c r="P5785">
        <v>5111</v>
      </c>
      <c r="Q5785">
        <v>429</v>
      </c>
      <c r="R5785">
        <v>4879</v>
      </c>
      <c r="S5785">
        <v>3</v>
      </c>
      <c r="T5785">
        <v>3</v>
      </c>
      <c r="U5785" t="s">
        <v>109</v>
      </c>
      <c r="V5785">
        <v>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 t="s">
        <v>168</v>
      </c>
      <c r="AD5785">
        <v>1966885</v>
      </c>
      <c r="AE5785" t="s">
        <v>65</v>
      </c>
      <c r="AG5785">
        <v>0</v>
      </c>
      <c r="AH5785">
        <v>0</v>
      </c>
      <c r="AK5785" t="s">
        <v>123</v>
      </c>
      <c r="AL5785">
        <v>12</v>
      </c>
      <c r="AM5785" t="s">
        <v>68</v>
      </c>
      <c r="AN5785">
        <v>1</v>
      </c>
      <c r="AR5785" t="s">
        <v>76</v>
      </c>
      <c r="AS5785" t="s">
        <v>114</v>
      </c>
      <c r="AT5785">
        <v>-389</v>
      </c>
      <c r="AU5785" t="s">
        <v>76</v>
      </c>
      <c r="AV5785" t="s">
        <v>115</v>
      </c>
      <c r="AX5785" t="s">
        <v>81</v>
      </c>
      <c r="AY5785" t="s">
        <v>76</v>
      </c>
      <c r="AZ5785" t="s">
        <v>76</v>
      </c>
      <c r="BA5785" t="s">
        <v>76</v>
      </c>
      <c r="BB5785" t="s">
        <v>121</v>
      </c>
      <c r="BC5785">
        <v>-1</v>
      </c>
      <c r="BD5785" t="s">
        <v>76</v>
      </c>
      <c r="BF5785" t="s">
        <v>76</v>
      </c>
      <c r="BG5785" t="s">
        <v>82</v>
      </c>
    </row>
    <row r="5786" spans="1:65" x14ac:dyDescent="0.3">
      <c r="A5786">
        <v>149143</v>
      </c>
      <c r="B5786">
        <v>0</v>
      </c>
      <c r="C5786" t="s">
        <v>65</v>
      </c>
      <c r="D5786" t="s">
        <v>88</v>
      </c>
      <c r="E5786" t="s">
        <v>68</v>
      </c>
      <c r="F5786" t="s">
        <v>68</v>
      </c>
      <c r="G5786">
        <v>2</v>
      </c>
      <c r="H5786">
        <v>157500</v>
      </c>
      <c r="I5786">
        <v>288873</v>
      </c>
      <c r="J5786" t="s">
        <v>69</v>
      </c>
      <c r="K5786" t="s">
        <v>70</v>
      </c>
      <c r="L5786" t="s">
        <v>119</v>
      </c>
      <c r="M5786" t="s">
        <v>72</v>
      </c>
      <c r="N5786">
        <v>2.0246E-2</v>
      </c>
      <c r="O5786">
        <v>12951</v>
      </c>
      <c r="P5786">
        <v>5111</v>
      </c>
      <c r="Q5786">
        <v>429</v>
      </c>
      <c r="R5786">
        <v>4879</v>
      </c>
      <c r="S5786">
        <v>3</v>
      </c>
      <c r="T5786">
        <v>3</v>
      </c>
      <c r="U5786" t="s">
        <v>109</v>
      </c>
      <c r="V5786">
        <v>7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 t="s">
        <v>168</v>
      </c>
      <c r="AD5786">
        <v>1929677</v>
      </c>
      <c r="AE5786" t="s">
        <v>93</v>
      </c>
      <c r="AG5786">
        <v>30187.8</v>
      </c>
      <c r="AH5786">
        <v>30187.8</v>
      </c>
      <c r="AI5786">
        <v>0</v>
      </c>
      <c r="AJ5786">
        <v>30187.8</v>
      </c>
      <c r="AK5786" t="s">
        <v>94</v>
      </c>
      <c r="AL5786">
        <v>12</v>
      </c>
      <c r="AM5786" t="s">
        <v>68</v>
      </c>
      <c r="AN5786">
        <v>1</v>
      </c>
      <c r="AO5786">
        <v>0</v>
      </c>
      <c r="AR5786" t="s">
        <v>79</v>
      </c>
      <c r="AS5786" t="s">
        <v>180</v>
      </c>
      <c r="AT5786">
        <v>-671</v>
      </c>
      <c r="AU5786" t="s">
        <v>78</v>
      </c>
      <c r="AV5786" t="s">
        <v>181</v>
      </c>
      <c r="AX5786" t="s">
        <v>81</v>
      </c>
      <c r="AY5786" t="s">
        <v>124</v>
      </c>
      <c r="AZ5786" t="s">
        <v>76</v>
      </c>
      <c r="BA5786" t="s">
        <v>76</v>
      </c>
      <c r="BB5786" t="s">
        <v>104</v>
      </c>
      <c r="BC5786">
        <v>73</v>
      </c>
      <c r="BD5786" t="s">
        <v>105</v>
      </c>
      <c r="BF5786" t="s">
        <v>76</v>
      </c>
      <c r="BG5786" t="s">
        <v>106</v>
      </c>
    </row>
    <row r="5787" spans="1:65" x14ac:dyDescent="0.3">
      <c r="A5787">
        <v>149148</v>
      </c>
      <c r="B5787">
        <v>0</v>
      </c>
      <c r="C5787" t="s">
        <v>65</v>
      </c>
      <c r="D5787" t="s">
        <v>88</v>
      </c>
      <c r="E5787" t="s">
        <v>67</v>
      </c>
      <c r="F5787" t="s">
        <v>67</v>
      </c>
      <c r="G5787">
        <v>0</v>
      </c>
      <c r="H5787">
        <v>144000</v>
      </c>
      <c r="I5787">
        <v>497520</v>
      </c>
      <c r="J5787" t="s">
        <v>69</v>
      </c>
      <c r="K5787" t="s">
        <v>70</v>
      </c>
      <c r="L5787" t="s">
        <v>91</v>
      </c>
      <c r="M5787" t="s">
        <v>72</v>
      </c>
      <c r="N5787">
        <v>9.6299999999999997E-3</v>
      </c>
      <c r="O5787">
        <v>19678</v>
      </c>
      <c r="P5787">
        <v>2683</v>
      </c>
      <c r="Q5787">
        <v>9594</v>
      </c>
      <c r="R5787">
        <v>3106</v>
      </c>
      <c r="S5787">
        <v>2</v>
      </c>
      <c r="T5787">
        <v>2</v>
      </c>
      <c r="U5787" t="s">
        <v>73</v>
      </c>
      <c r="V5787">
        <v>12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 t="s">
        <v>108</v>
      </c>
      <c r="AD5787">
        <v>2569165</v>
      </c>
      <c r="AE5787" t="s">
        <v>65</v>
      </c>
      <c r="AF5787">
        <v>23062.32</v>
      </c>
      <c r="AG5787">
        <v>585000</v>
      </c>
      <c r="AH5787">
        <v>816660</v>
      </c>
      <c r="AJ5787">
        <v>585000</v>
      </c>
      <c r="AK5787" t="s">
        <v>73</v>
      </c>
      <c r="AL5787">
        <v>12</v>
      </c>
      <c r="AM5787" t="s">
        <v>68</v>
      </c>
      <c r="AN5787">
        <v>1</v>
      </c>
      <c r="AR5787" t="s">
        <v>76</v>
      </c>
      <c r="AS5787" t="s">
        <v>114</v>
      </c>
      <c r="AT5787">
        <v>-100</v>
      </c>
      <c r="AU5787" t="s">
        <v>78</v>
      </c>
      <c r="AV5787" t="s">
        <v>149</v>
      </c>
      <c r="AW5787" t="s">
        <v>101</v>
      </c>
      <c r="AX5787" t="s">
        <v>81</v>
      </c>
      <c r="AY5787" t="s">
        <v>76</v>
      </c>
      <c r="AZ5787" t="s">
        <v>82</v>
      </c>
      <c r="BA5787" t="s">
        <v>116</v>
      </c>
      <c r="BB5787" t="s">
        <v>121</v>
      </c>
      <c r="BC5787">
        <v>-1</v>
      </c>
      <c r="BD5787" t="s">
        <v>76</v>
      </c>
      <c r="BE5787">
        <v>60</v>
      </c>
      <c r="BF5787" t="s">
        <v>112</v>
      </c>
      <c r="BG5787" t="s">
        <v>118</v>
      </c>
    </row>
    <row r="5788" spans="1:65" x14ac:dyDescent="0.3">
      <c r="A5788">
        <v>149174</v>
      </c>
      <c r="B5788">
        <v>0</v>
      </c>
      <c r="C5788" t="s">
        <v>65</v>
      </c>
      <c r="D5788" t="s">
        <v>66</v>
      </c>
      <c r="E5788" t="s">
        <v>68</v>
      </c>
      <c r="F5788" t="s">
        <v>68</v>
      </c>
      <c r="G5788">
        <v>0</v>
      </c>
      <c r="H5788">
        <v>157500</v>
      </c>
      <c r="I5788">
        <v>1575000</v>
      </c>
      <c r="J5788" t="s">
        <v>113</v>
      </c>
      <c r="K5788" t="s">
        <v>90</v>
      </c>
      <c r="L5788" t="s">
        <v>119</v>
      </c>
      <c r="M5788" t="s">
        <v>72</v>
      </c>
      <c r="N5788">
        <v>2.6391999999999999E-2</v>
      </c>
      <c r="O5788">
        <v>22739</v>
      </c>
      <c r="P5788">
        <v>365243</v>
      </c>
      <c r="Q5788">
        <v>867</v>
      </c>
      <c r="R5788">
        <v>1855</v>
      </c>
      <c r="S5788">
        <v>2</v>
      </c>
      <c r="T5788">
        <v>2</v>
      </c>
      <c r="U5788" t="s">
        <v>73</v>
      </c>
      <c r="V5788">
        <v>12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76</v>
      </c>
      <c r="AD5788">
        <v>1770506</v>
      </c>
      <c r="AE5788" t="s">
        <v>93</v>
      </c>
      <c r="AF5788">
        <v>2690.64</v>
      </c>
      <c r="AG5788">
        <v>16375.5</v>
      </c>
      <c r="AH5788">
        <v>15921</v>
      </c>
      <c r="AI5788">
        <v>1440</v>
      </c>
      <c r="AJ5788">
        <v>16375.5</v>
      </c>
      <c r="AK5788" t="s">
        <v>109</v>
      </c>
      <c r="AL5788">
        <v>18</v>
      </c>
      <c r="AM5788" t="s">
        <v>68</v>
      </c>
      <c r="AN5788">
        <v>1</v>
      </c>
      <c r="AO5788">
        <v>9.0334134999999996E-2</v>
      </c>
      <c r="AR5788" t="s">
        <v>79</v>
      </c>
      <c r="AS5788" t="s">
        <v>77</v>
      </c>
      <c r="AT5788">
        <v>-2127</v>
      </c>
      <c r="AU5788" t="s">
        <v>76</v>
      </c>
      <c r="AV5788" t="s">
        <v>79</v>
      </c>
      <c r="AX5788" t="s">
        <v>81</v>
      </c>
      <c r="AY5788" t="s">
        <v>124</v>
      </c>
      <c r="AZ5788" t="s">
        <v>96</v>
      </c>
      <c r="BA5788" t="s">
        <v>76</v>
      </c>
      <c r="BB5788" t="s">
        <v>104</v>
      </c>
      <c r="BC5788">
        <v>50</v>
      </c>
      <c r="BD5788" t="s">
        <v>105</v>
      </c>
      <c r="BE5788">
        <v>8</v>
      </c>
      <c r="BF5788" t="s">
        <v>86</v>
      </c>
      <c r="BG5788" t="s">
        <v>106</v>
      </c>
      <c r="BH5788">
        <v>365243</v>
      </c>
      <c r="BI5788">
        <v>-2091</v>
      </c>
      <c r="BJ5788">
        <v>-1881</v>
      </c>
      <c r="BK5788">
        <v>-2001</v>
      </c>
      <c r="BL5788">
        <v>-1985</v>
      </c>
      <c r="BM5788">
        <v>0</v>
      </c>
    </row>
    <row r="5789" spans="1:65" x14ac:dyDescent="0.3">
      <c r="A5789">
        <v>149194</v>
      </c>
      <c r="B5789">
        <v>1</v>
      </c>
      <c r="C5789" t="s">
        <v>65</v>
      </c>
      <c r="D5789" t="s">
        <v>88</v>
      </c>
      <c r="E5789" t="s">
        <v>67</v>
      </c>
      <c r="F5789" t="s">
        <v>68</v>
      </c>
      <c r="G5789">
        <v>0</v>
      </c>
      <c r="H5789">
        <v>405000</v>
      </c>
      <c r="I5789">
        <v>900000</v>
      </c>
      <c r="J5789" t="s">
        <v>89</v>
      </c>
      <c r="K5789" t="s">
        <v>70</v>
      </c>
      <c r="L5789" t="s">
        <v>119</v>
      </c>
      <c r="M5789" t="s">
        <v>72</v>
      </c>
      <c r="N5789">
        <v>2.6391999999999999E-2</v>
      </c>
      <c r="O5789">
        <v>12150</v>
      </c>
      <c r="P5789">
        <v>194</v>
      </c>
      <c r="Q5789">
        <v>545</v>
      </c>
      <c r="R5789">
        <v>1624</v>
      </c>
      <c r="S5789">
        <v>2</v>
      </c>
      <c r="T5789">
        <v>2</v>
      </c>
      <c r="U5789" t="s">
        <v>73</v>
      </c>
      <c r="V5789">
        <v>15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 t="s">
        <v>145</v>
      </c>
      <c r="AD5789">
        <v>2640663</v>
      </c>
      <c r="AE5789" t="s">
        <v>93</v>
      </c>
      <c r="AF5789">
        <v>13581.81</v>
      </c>
      <c r="AG5789">
        <v>123475.185</v>
      </c>
      <c r="AH5789">
        <v>123471</v>
      </c>
      <c r="AI5789">
        <v>4.1849999999999996</v>
      </c>
      <c r="AJ5789">
        <v>123475.185</v>
      </c>
      <c r="AK5789" t="s">
        <v>94</v>
      </c>
      <c r="AL5789">
        <v>10</v>
      </c>
      <c r="AM5789" t="s">
        <v>68</v>
      </c>
      <c r="AN5789">
        <v>1</v>
      </c>
      <c r="AO5789" s="1">
        <v>3.6900000000000002E-5</v>
      </c>
      <c r="AR5789" t="s">
        <v>79</v>
      </c>
      <c r="AS5789" t="s">
        <v>77</v>
      </c>
      <c r="AT5789">
        <v>-1146</v>
      </c>
      <c r="AU5789" t="s">
        <v>78</v>
      </c>
      <c r="AV5789" t="s">
        <v>79</v>
      </c>
      <c r="AX5789" t="s">
        <v>81</v>
      </c>
      <c r="AY5789" t="s">
        <v>103</v>
      </c>
      <c r="AZ5789" t="s">
        <v>96</v>
      </c>
      <c r="BA5789" t="s">
        <v>76</v>
      </c>
      <c r="BB5789" t="s">
        <v>104</v>
      </c>
      <c r="BC5789">
        <v>1235</v>
      </c>
      <c r="BD5789" t="s">
        <v>85</v>
      </c>
      <c r="BE5789">
        <v>10</v>
      </c>
      <c r="BF5789" t="s">
        <v>112</v>
      </c>
      <c r="BG5789" t="s">
        <v>151</v>
      </c>
      <c r="BH5789">
        <v>365243</v>
      </c>
      <c r="BI5789">
        <v>-1112</v>
      </c>
      <c r="BJ5789">
        <v>-842</v>
      </c>
      <c r="BK5789">
        <v>-842</v>
      </c>
      <c r="BL5789">
        <v>-837</v>
      </c>
      <c r="BM5789">
        <v>0</v>
      </c>
    </row>
    <row r="5790" spans="1:65" x14ac:dyDescent="0.3">
      <c r="A5790">
        <v>149210</v>
      </c>
      <c r="B5790">
        <v>0</v>
      </c>
      <c r="C5790" t="s">
        <v>65</v>
      </c>
      <c r="D5790" t="s">
        <v>88</v>
      </c>
      <c r="E5790" t="s">
        <v>68</v>
      </c>
      <c r="F5790" t="s">
        <v>68</v>
      </c>
      <c r="G5790">
        <v>0</v>
      </c>
      <c r="H5790">
        <v>225000</v>
      </c>
      <c r="I5790">
        <v>906228</v>
      </c>
      <c r="J5790" t="s">
        <v>133</v>
      </c>
      <c r="K5790" t="s">
        <v>90</v>
      </c>
      <c r="L5790" t="s">
        <v>71</v>
      </c>
      <c r="M5790" t="s">
        <v>72</v>
      </c>
      <c r="N5790">
        <v>7.2508000000000003E-2</v>
      </c>
      <c r="O5790">
        <v>22166</v>
      </c>
      <c r="P5790">
        <v>3945</v>
      </c>
      <c r="Q5790">
        <v>1482</v>
      </c>
      <c r="R5790">
        <v>5392</v>
      </c>
      <c r="S5790">
        <v>1</v>
      </c>
      <c r="T5790">
        <v>1</v>
      </c>
      <c r="U5790" t="s">
        <v>123</v>
      </c>
      <c r="V5790">
        <v>19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 t="s">
        <v>137</v>
      </c>
      <c r="AD5790">
        <v>2112909</v>
      </c>
      <c r="AE5790" t="s">
        <v>65</v>
      </c>
      <c r="AG5790">
        <v>0</v>
      </c>
      <c r="AH5790">
        <v>0</v>
      </c>
      <c r="AK5790" t="s">
        <v>120</v>
      </c>
      <c r="AL5790">
        <v>15</v>
      </c>
      <c r="AM5790" t="s">
        <v>68</v>
      </c>
      <c r="AN5790">
        <v>1</v>
      </c>
      <c r="AR5790" t="s">
        <v>76</v>
      </c>
      <c r="AS5790" t="s">
        <v>129</v>
      </c>
      <c r="AT5790">
        <v>-33</v>
      </c>
      <c r="AU5790" t="s">
        <v>76</v>
      </c>
      <c r="AV5790" t="s">
        <v>79</v>
      </c>
      <c r="AX5790" t="s">
        <v>81</v>
      </c>
      <c r="AY5790" t="s">
        <v>76</v>
      </c>
      <c r="AZ5790" t="s">
        <v>76</v>
      </c>
      <c r="BA5790" t="s">
        <v>76</v>
      </c>
      <c r="BB5790" t="s">
        <v>121</v>
      </c>
      <c r="BC5790">
        <v>-1</v>
      </c>
      <c r="BD5790" t="s">
        <v>76</v>
      </c>
      <c r="BF5790" t="s">
        <v>76</v>
      </c>
      <c r="BG5790" t="s">
        <v>82</v>
      </c>
    </row>
    <row r="5791" spans="1:65" x14ac:dyDescent="0.3">
      <c r="A5791">
        <v>149211</v>
      </c>
      <c r="B5791">
        <v>0</v>
      </c>
      <c r="C5791" t="s">
        <v>65</v>
      </c>
      <c r="D5791" t="s">
        <v>66</v>
      </c>
      <c r="E5791" t="s">
        <v>67</v>
      </c>
      <c r="F5791" t="s">
        <v>68</v>
      </c>
      <c r="G5791">
        <v>0</v>
      </c>
      <c r="H5791">
        <v>135000</v>
      </c>
      <c r="I5791">
        <v>254700</v>
      </c>
      <c r="J5791" t="s">
        <v>89</v>
      </c>
      <c r="K5791" t="s">
        <v>70</v>
      </c>
      <c r="L5791" t="s">
        <v>71</v>
      </c>
      <c r="M5791" t="s">
        <v>72</v>
      </c>
      <c r="N5791">
        <v>9.5490000000000002E-3</v>
      </c>
      <c r="O5791">
        <v>15310</v>
      </c>
      <c r="P5791">
        <v>2711</v>
      </c>
      <c r="Q5791">
        <v>2686</v>
      </c>
      <c r="R5791">
        <v>4169</v>
      </c>
      <c r="S5791">
        <v>2</v>
      </c>
      <c r="T5791">
        <v>2</v>
      </c>
      <c r="U5791" t="s">
        <v>123</v>
      </c>
      <c r="V5791">
        <v>11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 t="s">
        <v>137</v>
      </c>
      <c r="AD5791">
        <v>1150126</v>
      </c>
      <c r="AE5791" t="s">
        <v>65</v>
      </c>
      <c r="AF5791">
        <v>42945.75</v>
      </c>
      <c r="AG5791">
        <v>495000</v>
      </c>
      <c r="AH5791">
        <v>595228.5</v>
      </c>
      <c r="AJ5791">
        <v>495000</v>
      </c>
      <c r="AK5791" t="s">
        <v>109</v>
      </c>
      <c r="AL5791">
        <v>14</v>
      </c>
      <c r="AM5791" t="s">
        <v>68</v>
      </c>
      <c r="AN5791">
        <v>1</v>
      </c>
      <c r="AR5791" t="s">
        <v>76</v>
      </c>
      <c r="AS5791" t="s">
        <v>77</v>
      </c>
      <c r="AT5791">
        <v>-717</v>
      </c>
      <c r="AU5791" t="s">
        <v>78</v>
      </c>
      <c r="AV5791" t="s">
        <v>79</v>
      </c>
      <c r="AX5791" t="s">
        <v>81</v>
      </c>
      <c r="AY5791" t="s">
        <v>76</v>
      </c>
      <c r="AZ5791" t="s">
        <v>82</v>
      </c>
      <c r="BA5791" t="s">
        <v>116</v>
      </c>
      <c r="BB5791" t="s">
        <v>121</v>
      </c>
      <c r="BC5791">
        <v>-1</v>
      </c>
      <c r="BD5791" t="s">
        <v>76</v>
      </c>
      <c r="BE5791">
        <v>18</v>
      </c>
      <c r="BF5791" t="s">
        <v>147</v>
      </c>
      <c r="BG5791" t="s">
        <v>154</v>
      </c>
      <c r="BH5791">
        <v>365243</v>
      </c>
      <c r="BI5791">
        <v>-687</v>
      </c>
      <c r="BJ5791">
        <v>-177</v>
      </c>
      <c r="BK5791">
        <v>-207</v>
      </c>
      <c r="BL5791">
        <v>-204</v>
      </c>
      <c r="BM5791">
        <v>1</v>
      </c>
    </row>
    <row r="5792" spans="1:65" x14ac:dyDescent="0.3">
      <c r="A5792">
        <v>149217</v>
      </c>
      <c r="B5792">
        <v>0</v>
      </c>
      <c r="C5792" t="s">
        <v>65</v>
      </c>
      <c r="D5792" t="s">
        <v>88</v>
      </c>
      <c r="E5792" t="s">
        <v>67</v>
      </c>
      <c r="F5792" t="s">
        <v>68</v>
      </c>
      <c r="G5792">
        <v>0</v>
      </c>
      <c r="H5792">
        <v>67500</v>
      </c>
      <c r="I5792">
        <v>284400</v>
      </c>
      <c r="J5792" t="s">
        <v>113</v>
      </c>
      <c r="K5792" t="s">
        <v>70</v>
      </c>
      <c r="L5792" t="s">
        <v>139</v>
      </c>
      <c r="M5792" t="s">
        <v>72</v>
      </c>
      <c r="N5792">
        <v>1.9101E-2</v>
      </c>
      <c r="O5792">
        <v>24323</v>
      </c>
      <c r="P5792">
        <v>365243</v>
      </c>
      <c r="Q5792">
        <v>13087</v>
      </c>
      <c r="R5792">
        <v>4484</v>
      </c>
      <c r="S5792">
        <v>2</v>
      </c>
      <c r="T5792">
        <v>2</v>
      </c>
      <c r="U5792" t="s">
        <v>109</v>
      </c>
      <c r="V5792">
        <v>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 t="s">
        <v>76</v>
      </c>
      <c r="AD5792">
        <v>1788124</v>
      </c>
      <c r="AE5792" t="s">
        <v>65</v>
      </c>
      <c r="AF5792">
        <v>11650.5</v>
      </c>
      <c r="AG5792">
        <v>225000</v>
      </c>
      <c r="AH5792">
        <v>225000</v>
      </c>
      <c r="AJ5792">
        <v>225000</v>
      </c>
      <c r="AK5792" t="s">
        <v>109</v>
      </c>
      <c r="AL5792">
        <v>10</v>
      </c>
      <c r="AM5792" t="s">
        <v>68</v>
      </c>
      <c r="AN5792">
        <v>1</v>
      </c>
      <c r="AR5792" t="s">
        <v>76</v>
      </c>
      <c r="AS5792" t="s">
        <v>129</v>
      </c>
      <c r="AT5792">
        <v>-210</v>
      </c>
      <c r="AU5792" t="s">
        <v>78</v>
      </c>
      <c r="AV5792" t="s">
        <v>79</v>
      </c>
      <c r="AW5792" t="s">
        <v>80</v>
      </c>
      <c r="AX5792" t="s">
        <v>161</v>
      </c>
      <c r="AY5792" t="s">
        <v>76</v>
      </c>
      <c r="AZ5792" t="s">
        <v>82</v>
      </c>
      <c r="BA5792" t="s">
        <v>116</v>
      </c>
      <c r="BB5792" t="s">
        <v>121</v>
      </c>
      <c r="BC5792">
        <v>-1</v>
      </c>
      <c r="BD5792" t="s">
        <v>76</v>
      </c>
      <c r="BE5792">
        <v>24</v>
      </c>
      <c r="BF5792" t="s">
        <v>112</v>
      </c>
      <c r="BG5792" t="s">
        <v>118</v>
      </c>
    </row>
    <row r="5793" spans="1:65" x14ac:dyDescent="0.3">
      <c r="A5793">
        <v>149220</v>
      </c>
      <c r="B5793">
        <v>0</v>
      </c>
      <c r="C5793" t="s">
        <v>65</v>
      </c>
      <c r="D5793" t="s">
        <v>88</v>
      </c>
      <c r="E5793" t="s">
        <v>68</v>
      </c>
      <c r="F5793" t="s">
        <v>68</v>
      </c>
      <c r="G5793">
        <v>0</v>
      </c>
      <c r="H5793">
        <v>157500</v>
      </c>
      <c r="I5793">
        <v>592560</v>
      </c>
      <c r="J5793" t="s">
        <v>69</v>
      </c>
      <c r="K5793" t="s">
        <v>90</v>
      </c>
      <c r="L5793" t="s">
        <v>71</v>
      </c>
      <c r="M5793" t="s">
        <v>72</v>
      </c>
      <c r="N5793">
        <v>3.1329000000000003E-2</v>
      </c>
      <c r="O5793">
        <v>9335</v>
      </c>
      <c r="P5793">
        <v>1194</v>
      </c>
      <c r="Q5793">
        <v>4615</v>
      </c>
      <c r="R5793">
        <v>2007</v>
      </c>
      <c r="S5793">
        <v>2</v>
      </c>
      <c r="T5793">
        <v>2</v>
      </c>
      <c r="U5793" t="s">
        <v>73</v>
      </c>
      <c r="V5793">
        <v>11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 t="s">
        <v>237</v>
      </c>
      <c r="AD5793">
        <v>2658897</v>
      </c>
      <c r="AE5793" t="s">
        <v>93</v>
      </c>
      <c r="AF5793">
        <v>11551.14</v>
      </c>
      <c r="AG5793">
        <v>119448</v>
      </c>
      <c r="AH5793">
        <v>137187</v>
      </c>
      <c r="AI5793">
        <v>0</v>
      </c>
      <c r="AJ5793">
        <v>119448</v>
      </c>
      <c r="AK5793" t="s">
        <v>120</v>
      </c>
      <c r="AL5793">
        <v>17</v>
      </c>
      <c r="AM5793" t="s">
        <v>68</v>
      </c>
      <c r="AN5793">
        <v>1</v>
      </c>
      <c r="AO5793">
        <v>0</v>
      </c>
      <c r="AR5793" t="s">
        <v>79</v>
      </c>
      <c r="AS5793" t="s">
        <v>77</v>
      </c>
      <c r="AT5793">
        <v>-1443</v>
      </c>
      <c r="AU5793" t="s">
        <v>78</v>
      </c>
      <c r="AV5793" t="s">
        <v>79</v>
      </c>
      <c r="AW5793" t="s">
        <v>101</v>
      </c>
      <c r="AX5793" t="s">
        <v>102</v>
      </c>
      <c r="AY5793" t="s">
        <v>95</v>
      </c>
      <c r="AZ5793" t="s">
        <v>96</v>
      </c>
      <c r="BA5793" t="s">
        <v>76</v>
      </c>
      <c r="BB5793" t="s">
        <v>138</v>
      </c>
      <c r="BC5793">
        <v>843</v>
      </c>
      <c r="BD5793" t="s">
        <v>85</v>
      </c>
      <c r="BE5793">
        <v>18</v>
      </c>
      <c r="BF5793" t="s">
        <v>86</v>
      </c>
      <c r="BG5793" t="s">
        <v>151</v>
      </c>
      <c r="BH5793">
        <v>365243</v>
      </c>
      <c r="BI5793">
        <v>-1409</v>
      </c>
      <c r="BJ5793">
        <v>-899</v>
      </c>
      <c r="BK5793">
        <v>-899</v>
      </c>
      <c r="BL5793">
        <v>-893</v>
      </c>
      <c r="BM5793">
        <v>0</v>
      </c>
    </row>
    <row r="5794" spans="1:65" x14ac:dyDescent="0.3">
      <c r="A5794">
        <v>149248</v>
      </c>
      <c r="B5794">
        <v>0</v>
      </c>
      <c r="C5794" t="s">
        <v>65</v>
      </c>
      <c r="D5794" t="s">
        <v>88</v>
      </c>
      <c r="E5794" t="s">
        <v>67</v>
      </c>
      <c r="F5794" t="s">
        <v>68</v>
      </c>
      <c r="G5794">
        <v>2</v>
      </c>
      <c r="H5794">
        <v>382500</v>
      </c>
      <c r="I5794">
        <v>557770.5</v>
      </c>
      <c r="J5794" t="s">
        <v>89</v>
      </c>
      <c r="K5794" t="s">
        <v>70</v>
      </c>
      <c r="L5794" t="s">
        <v>71</v>
      </c>
      <c r="M5794" t="s">
        <v>72</v>
      </c>
      <c r="N5794">
        <v>7.2508000000000003E-2</v>
      </c>
      <c r="O5794">
        <v>14873</v>
      </c>
      <c r="P5794">
        <v>2911</v>
      </c>
      <c r="Q5794">
        <v>7967</v>
      </c>
      <c r="R5794">
        <v>4458</v>
      </c>
      <c r="S5794">
        <v>1</v>
      </c>
      <c r="T5794">
        <v>1</v>
      </c>
      <c r="U5794" t="s">
        <v>73</v>
      </c>
      <c r="V5794">
        <v>17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 t="s">
        <v>92</v>
      </c>
      <c r="AD5794">
        <v>1464976</v>
      </c>
      <c r="AE5794" t="s">
        <v>65</v>
      </c>
      <c r="AF5794">
        <v>91646.595000000001</v>
      </c>
      <c r="AG5794">
        <v>1260000</v>
      </c>
      <c r="AH5794">
        <v>1314886.5</v>
      </c>
      <c r="AJ5794">
        <v>1260000</v>
      </c>
      <c r="AK5794" t="s">
        <v>123</v>
      </c>
      <c r="AL5794">
        <v>19</v>
      </c>
      <c r="AM5794" t="s">
        <v>68</v>
      </c>
      <c r="AN5794">
        <v>1</v>
      </c>
      <c r="AR5794" t="s">
        <v>76</v>
      </c>
      <c r="AS5794" t="s">
        <v>77</v>
      </c>
      <c r="AT5794">
        <v>-479</v>
      </c>
      <c r="AU5794" t="s">
        <v>78</v>
      </c>
      <c r="AV5794" t="s">
        <v>79</v>
      </c>
      <c r="AX5794" t="s">
        <v>81</v>
      </c>
      <c r="AY5794" t="s">
        <v>76</v>
      </c>
      <c r="AZ5794" t="s">
        <v>82</v>
      </c>
      <c r="BA5794" t="s">
        <v>116</v>
      </c>
      <c r="BB5794" t="s">
        <v>121</v>
      </c>
      <c r="BC5794">
        <v>-1</v>
      </c>
      <c r="BD5794" t="s">
        <v>76</v>
      </c>
      <c r="BE5794">
        <v>18</v>
      </c>
      <c r="BF5794" t="s">
        <v>112</v>
      </c>
      <c r="BG5794" t="s">
        <v>118</v>
      </c>
      <c r="BH5794">
        <v>365243</v>
      </c>
      <c r="BI5794">
        <v>-449</v>
      </c>
      <c r="BJ5794">
        <v>61</v>
      </c>
      <c r="BK5794">
        <v>365243</v>
      </c>
      <c r="BL5794">
        <v>365243</v>
      </c>
      <c r="BM5794">
        <v>1</v>
      </c>
    </row>
    <row r="5795" spans="1:65" x14ac:dyDescent="0.3">
      <c r="A5795">
        <v>149259</v>
      </c>
      <c r="B5795">
        <v>0</v>
      </c>
      <c r="C5795" t="s">
        <v>65</v>
      </c>
      <c r="D5795" t="s">
        <v>88</v>
      </c>
      <c r="E5795" t="s">
        <v>67</v>
      </c>
      <c r="F5795" t="s">
        <v>67</v>
      </c>
      <c r="G5795">
        <v>0</v>
      </c>
      <c r="H5795">
        <v>162000</v>
      </c>
      <c r="I5795">
        <v>247500</v>
      </c>
      <c r="J5795" t="s">
        <v>69</v>
      </c>
      <c r="K5795" t="s">
        <v>70</v>
      </c>
      <c r="L5795" t="s">
        <v>140</v>
      </c>
      <c r="M5795" t="s">
        <v>72</v>
      </c>
      <c r="N5795">
        <v>1.8208999999999999E-2</v>
      </c>
      <c r="O5795">
        <v>15501</v>
      </c>
      <c r="P5795">
        <v>3098</v>
      </c>
      <c r="Q5795">
        <v>293</v>
      </c>
      <c r="R5795">
        <v>3232</v>
      </c>
      <c r="S5795">
        <v>3</v>
      </c>
      <c r="T5795">
        <v>3</v>
      </c>
      <c r="U5795" t="s">
        <v>125</v>
      </c>
      <c r="V5795">
        <v>13</v>
      </c>
      <c r="W5795">
        <v>0</v>
      </c>
      <c r="X5795">
        <v>1</v>
      </c>
      <c r="Y5795">
        <v>1</v>
      </c>
      <c r="Z5795">
        <v>0</v>
      </c>
      <c r="AA5795">
        <v>1</v>
      </c>
      <c r="AB5795">
        <v>1</v>
      </c>
      <c r="AC5795" t="s">
        <v>137</v>
      </c>
      <c r="AD5795">
        <v>1875612</v>
      </c>
      <c r="AE5795" t="s">
        <v>93</v>
      </c>
      <c r="AF5795">
        <v>3110.13</v>
      </c>
      <c r="AG5795">
        <v>17774.595000000001</v>
      </c>
      <c r="AH5795">
        <v>17032.5</v>
      </c>
      <c r="AI5795">
        <v>1547.595</v>
      </c>
      <c r="AJ5795">
        <v>17774.595000000001</v>
      </c>
      <c r="AK5795" t="s">
        <v>94</v>
      </c>
      <c r="AL5795">
        <v>15</v>
      </c>
      <c r="AM5795" t="s">
        <v>68</v>
      </c>
      <c r="AN5795">
        <v>1</v>
      </c>
      <c r="AO5795">
        <v>9.0713833999999993E-2</v>
      </c>
      <c r="AR5795" t="s">
        <v>79</v>
      </c>
      <c r="AS5795" t="s">
        <v>77</v>
      </c>
      <c r="AT5795">
        <v>-2489</v>
      </c>
      <c r="AU5795" t="s">
        <v>78</v>
      </c>
      <c r="AV5795" t="s">
        <v>79</v>
      </c>
      <c r="AW5795" t="s">
        <v>177</v>
      </c>
      <c r="AX5795" t="s">
        <v>81</v>
      </c>
      <c r="AY5795" t="s">
        <v>95</v>
      </c>
      <c r="AZ5795" t="s">
        <v>96</v>
      </c>
      <c r="BA5795" t="s">
        <v>76</v>
      </c>
      <c r="BB5795" t="s">
        <v>104</v>
      </c>
      <c r="BC5795">
        <v>2800</v>
      </c>
      <c r="BD5795" t="s">
        <v>85</v>
      </c>
      <c r="BE5795">
        <v>6</v>
      </c>
      <c r="BF5795" t="s">
        <v>147</v>
      </c>
      <c r="BG5795" t="s">
        <v>98</v>
      </c>
      <c r="BH5795">
        <v>365243</v>
      </c>
      <c r="BI5795">
        <v>-2458</v>
      </c>
      <c r="BJ5795">
        <v>-2308</v>
      </c>
      <c r="BK5795">
        <v>-2308</v>
      </c>
      <c r="BL5795">
        <v>-2306</v>
      </c>
      <c r="BM5795">
        <v>1</v>
      </c>
    </row>
    <row r="5796" spans="1:65" x14ac:dyDescent="0.3">
      <c r="A5796">
        <v>149261</v>
      </c>
      <c r="B5796">
        <v>1</v>
      </c>
      <c r="C5796" t="s">
        <v>65</v>
      </c>
      <c r="D5796" t="s">
        <v>88</v>
      </c>
      <c r="E5796" t="s">
        <v>67</v>
      </c>
      <c r="F5796" t="s">
        <v>68</v>
      </c>
      <c r="G5796">
        <v>1</v>
      </c>
      <c r="H5796">
        <v>225000</v>
      </c>
      <c r="I5796">
        <v>539100</v>
      </c>
      <c r="J5796" t="s">
        <v>69</v>
      </c>
      <c r="K5796" t="s">
        <v>70</v>
      </c>
      <c r="L5796" t="s">
        <v>91</v>
      </c>
      <c r="M5796" t="s">
        <v>72</v>
      </c>
      <c r="N5796">
        <v>2.5163999999999999E-2</v>
      </c>
      <c r="O5796">
        <v>13048</v>
      </c>
      <c r="P5796">
        <v>440</v>
      </c>
      <c r="Q5796">
        <v>724</v>
      </c>
      <c r="R5796">
        <v>4662</v>
      </c>
      <c r="S5796">
        <v>2</v>
      </c>
      <c r="T5796">
        <v>2</v>
      </c>
      <c r="U5796" t="s">
        <v>109</v>
      </c>
      <c r="V5796">
        <v>9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1</v>
      </c>
      <c r="AC5796" t="s">
        <v>108</v>
      </c>
      <c r="AD5796">
        <v>2840505</v>
      </c>
      <c r="AE5796" t="s">
        <v>93</v>
      </c>
      <c r="AF5796">
        <v>4145.7150000000001</v>
      </c>
      <c r="AG5796">
        <v>30442.5</v>
      </c>
      <c r="AH5796">
        <v>33457.5</v>
      </c>
      <c r="AI5796">
        <v>0</v>
      </c>
      <c r="AJ5796">
        <v>30442.5</v>
      </c>
      <c r="AK5796" t="s">
        <v>94</v>
      </c>
      <c r="AL5796">
        <v>11</v>
      </c>
      <c r="AM5796" t="s">
        <v>68</v>
      </c>
      <c r="AN5796">
        <v>1</v>
      </c>
      <c r="AO5796">
        <v>0</v>
      </c>
      <c r="AR5796" t="s">
        <v>79</v>
      </c>
      <c r="AS5796" t="s">
        <v>114</v>
      </c>
      <c r="AT5796">
        <v>-1322</v>
      </c>
      <c r="AU5796" t="s">
        <v>144</v>
      </c>
      <c r="AV5796" t="s">
        <v>165</v>
      </c>
      <c r="AX5796" t="s">
        <v>81</v>
      </c>
      <c r="AY5796" t="s">
        <v>124</v>
      </c>
      <c r="AZ5796" t="s">
        <v>96</v>
      </c>
      <c r="BA5796" t="s">
        <v>76</v>
      </c>
      <c r="BB5796" t="s">
        <v>104</v>
      </c>
      <c r="BC5796">
        <v>25</v>
      </c>
      <c r="BD5796" t="s">
        <v>105</v>
      </c>
      <c r="BE5796">
        <v>12</v>
      </c>
      <c r="BF5796" t="s">
        <v>86</v>
      </c>
      <c r="BG5796" t="s">
        <v>106</v>
      </c>
    </row>
    <row r="5797" spans="1:65" x14ac:dyDescent="0.3">
      <c r="A5797">
        <v>149262</v>
      </c>
      <c r="B5797">
        <v>0</v>
      </c>
      <c r="C5797" t="s">
        <v>65</v>
      </c>
      <c r="D5797" t="s">
        <v>88</v>
      </c>
      <c r="E5797" t="s">
        <v>67</v>
      </c>
      <c r="F5797" t="s">
        <v>68</v>
      </c>
      <c r="G5797">
        <v>0</v>
      </c>
      <c r="H5797">
        <v>315000</v>
      </c>
      <c r="I5797">
        <v>1019790</v>
      </c>
      <c r="J5797" t="s">
        <v>133</v>
      </c>
      <c r="K5797" t="s">
        <v>70</v>
      </c>
      <c r="L5797" t="s">
        <v>139</v>
      </c>
      <c r="M5797" t="s">
        <v>72</v>
      </c>
      <c r="N5797">
        <v>7.2508000000000003E-2</v>
      </c>
      <c r="O5797">
        <v>22835</v>
      </c>
      <c r="P5797">
        <v>11253</v>
      </c>
      <c r="Q5797">
        <v>11430</v>
      </c>
      <c r="R5797">
        <v>4487</v>
      </c>
      <c r="S5797">
        <v>1</v>
      </c>
      <c r="T5797">
        <v>1</v>
      </c>
      <c r="U5797" t="s">
        <v>73</v>
      </c>
      <c r="V5797">
        <v>11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 t="s">
        <v>134</v>
      </c>
      <c r="AD5797">
        <v>1627827</v>
      </c>
      <c r="AE5797" t="s">
        <v>65</v>
      </c>
      <c r="AG5797">
        <v>0</v>
      </c>
      <c r="AH5797">
        <v>0</v>
      </c>
      <c r="AK5797" t="s">
        <v>125</v>
      </c>
      <c r="AL5797">
        <v>10</v>
      </c>
      <c r="AM5797" t="s">
        <v>68</v>
      </c>
      <c r="AN5797">
        <v>1</v>
      </c>
      <c r="AR5797" t="s">
        <v>76</v>
      </c>
      <c r="AS5797" t="s">
        <v>129</v>
      </c>
      <c r="AT5797">
        <v>-184</v>
      </c>
      <c r="AU5797" t="s">
        <v>76</v>
      </c>
      <c r="AV5797" t="s">
        <v>79</v>
      </c>
      <c r="AX5797" t="s">
        <v>81</v>
      </c>
      <c r="AY5797" t="s">
        <v>76</v>
      </c>
      <c r="AZ5797" t="s">
        <v>76</v>
      </c>
      <c r="BA5797" t="s">
        <v>76</v>
      </c>
      <c r="BB5797" t="s">
        <v>121</v>
      </c>
      <c r="BC5797">
        <v>-1</v>
      </c>
      <c r="BD5797" t="s">
        <v>76</v>
      </c>
      <c r="BF5797" t="s">
        <v>76</v>
      </c>
      <c r="BG5797" t="s">
        <v>82</v>
      </c>
    </row>
    <row r="5798" spans="1:65" x14ac:dyDescent="0.3">
      <c r="A5798">
        <v>149264</v>
      </c>
      <c r="B5798">
        <v>0</v>
      </c>
      <c r="C5798" t="s">
        <v>65</v>
      </c>
      <c r="D5798" t="s">
        <v>88</v>
      </c>
      <c r="E5798" t="s">
        <v>68</v>
      </c>
      <c r="F5798" t="s">
        <v>68</v>
      </c>
      <c r="G5798">
        <v>1</v>
      </c>
      <c r="H5798">
        <v>202500</v>
      </c>
      <c r="I5798">
        <v>1078200</v>
      </c>
      <c r="J5798" t="s">
        <v>89</v>
      </c>
      <c r="K5798" t="s">
        <v>70</v>
      </c>
      <c r="L5798" t="s">
        <v>91</v>
      </c>
      <c r="M5798" t="s">
        <v>72</v>
      </c>
      <c r="N5798">
        <v>1.9101E-2</v>
      </c>
      <c r="O5798">
        <v>12479</v>
      </c>
      <c r="P5798">
        <v>2044</v>
      </c>
      <c r="Q5798">
        <v>2795</v>
      </c>
      <c r="R5798">
        <v>4160</v>
      </c>
      <c r="S5798">
        <v>2</v>
      </c>
      <c r="T5798">
        <v>2</v>
      </c>
      <c r="U5798" t="s">
        <v>109</v>
      </c>
      <c r="V5798">
        <v>13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 t="s">
        <v>92</v>
      </c>
      <c r="AD5798">
        <v>1492693</v>
      </c>
      <c r="AE5798" t="s">
        <v>65</v>
      </c>
      <c r="AF5798">
        <v>52346.79</v>
      </c>
      <c r="AG5798">
        <v>900000</v>
      </c>
      <c r="AH5798">
        <v>1004544</v>
      </c>
      <c r="AJ5798">
        <v>900000</v>
      </c>
      <c r="AK5798" t="s">
        <v>94</v>
      </c>
      <c r="AL5798">
        <v>14</v>
      </c>
      <c r="AM5798" t="s">
        <v>68</v>
      </c>
      <c r="AN5798">
        <v>1</v>
      </c>
      <c r="AR5798" t="s">
        <v>76</v>
      </c>
      <c r="AS5798" t="s">
        <v>77</v>
      </c>
      <c r="AT5798">
        <v>-349</v>
      </c>
      <c r="AU5798" t="s">
        <v>78</v>
      </c>
      <c r="AV5798" t="s">
        <v>79</v>
      </c>
      <c r="AW5798" t="s">
        <v>80</v>
      </c>
      <c r="AX5798" t="s">
        <v>81</v>
      </c>
      <c r="AY5798" t="s">
        <v>76</v>
      </c>
      <c r="AZ5798" t="s">
        <v>82</v>
      </c>
      <c r="BA5798" t="s">
        <v>116</v>
      </c>
      <c r="BB5798" t="s">
        <v>121</v>
      </c>
      <c r="BC5798">
        <v>-1</v>
      </c>
      <c r="BD5798" t="s">
        <v>76</v>
      </c>
      <c r="BE5798">
        <v>48</v>
      </c>
      <c r="BF5798" t="s">
        <v>86</v>
      </c>
      <c r="BG5798" t="s">
        <v>172</v>
      </c>
    </row>
    <row r="5799" spans="1:65" x14ac:dyDescent="0.3">
      <c r="A5799">
        <v>149268</v>
      </c>
      <c r="B5799">
        <v>0</v>
      </c>
      <c r="C5799" t="s">
        <v>65</v>
      </c>
      <c r="D5799" t="s">
        <v>88</v>
      </c>
      <c r="E5799" t="s">
        <v>67</v>
      </c>
      <c r="F5799" t="s">
        <v>67</v>
      </c>
      <c r="G5799">
        <v>1</v>
      </c>
      <c r="H5799">
        <v>81000</v>
      </c>
      <c r="I5799">
        <v>675000</v>
      </c>
      <c r="J5799" t="s">
        <v>69</v>
      </c>
      <c r="K5799" t="s">
        <v>70</v>
      </c>
      <c r="L5799" t="s">
        <v>91</v>
      </c>
      <c r="M5799" t="s">
        <v>107</v>
      </c>
      <c r="N5799">
        <v>1.452E-2</v>
      </c>
      <c r="O5799">
        <v>8752</v>
      </c>
      <c r="P5799">
        <v>951</v>
      </c>
      <c r="Q5799">
        <v>3281</v>
      </c>
      <c r="R5799">
        <v>828</v>
      </c>
      <c r="S5799">
        <v>2</v>
      </c>
      <c r="T5799">
        <v>2</v>
      </c>
      <c r="U5799" t="s">
        <v>109</v>
      </c>
      <c r="V5799">
        <v>14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0</v>
      </c>
      <c r="AC5799" t="s">
        <v>168</v>
      </c>
      <c r="AD5799">
        <v>2483607</v>
      </c>
      <c r="AE5799" t="s">
        <v>65</v>
      </c>
      <c r="AF5799">
        <v>26109.9</v>
      </c>
      <c r="AG5799">
        <v>540000</v>
      </c>
      <c r="AH5799">
        <v>540000</v>
      </c>
      <c r="AJ5799">
        <v>540000</v>
      </c>
      <c r="AK5799" t="s">
        <v>109</v>
      </c>
      <c r="AL5799">
        <v>10</v>
      </c>
      <c r="AM5799" t="s">
        <v>68</v>
      </c>
      <c r="AN5799">
        <v>1</v>
      </c>
      <c r="AR5799" t="s">
        <v>76</v>
      </c>
      <c r="AS5799" t="s">
        <v>114</v>
      </c>
      <c r="AT5799">
        <v>-43</v>
      </c>
      <c r="AU5799" t="s">
        <v>78</v>
      </c>
      <c r="AV5799" t="s">
        <v>115</v>
      </c>
      <c r="AW5799" t="s">
        <v>80</v>
      </c>
      <c r="AX5799" t="s">
        <v>81</v>
      </c>
      <c r="AY5799" t="s">
        <v>76</v>
      </c>
      <c r="AZ5799" t="s">
        <v>82</v>
      </c>
      <c r="BA5799" t="s">
        <v>116</v>
      </c>
      <c r="BB5799" t="s">
        <v>121</v>
      </c>
      <c r="BC5799">
        <v>-1</v>
      </c>
      <c r="BD5799" t="s">
        <v>76</v>
      </c>
      <c r="BE5799">
        <v>36</v>
      </c>
      <c r="BF5799" t="s">
        <v>147</v>
      </c>
      <c r="BG5799" t="s">
        <v>154</v>
      </c>
    </row>
    <row r="5800" spans="1:65" x14ac:dyDescent="0.3">
      <c r="A5800">
        <v>149271</v>
      </c>
      <c r="B5800">
        <v>0</v>
      </c>
      <c r="C5800" t="s">
        <v>65</v>
      </c>
      <c r="D5800" t="s">
        <v>88</v>
      </c>
      <c r="E5800" t="s">
        <v>68</v>
      </c>
      <c r="F5800" t="s">
        <v>68</v>
      </c>
      <c r="G5800">
        <v>0</v>
      </c>
      <c r="H5800">
        <v>67500</v>
      </c>
      <c r="I5800">
        <v>640080</v>
      </c>
      <c r="J5800" t="s">
        <v>69</v>
      </c>
      <c r="K5800" t="s">
        <v>70</v>
      </c>
      <c r="L5800" t="s">
        <v>91</v>
      </c>
      <c r="M5800" t="s">
        <v>72</v>
      </c>
      <c r="N5800">
        <v>2.461E-2</v>
      </c>
      <c r="O5800">
        <v>15877</v>
      </c>
      <c r="P5800">
        <v>7832</v>
      </c>
      <c r="Q5800">
        <v>7826</v>
      </c>
      <c r="R5800">
        <v>4871</v>
      </c>
      <c r="S5800">
        <v>2</v>
      </c>
      <c r="T5800">
        <v>2</v>
      </c>
      <c r="U5800" t="s">
        <v>120</v>
      </c>
      <c r="V5800">
        <v>11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t="s">
        <v>92</v>
      </c>
      <c r="AD5800">
        <v>2396987</v>
      </c>
      <c r="AE5800" t="s">
        <v>65</v>
      </c>
      <c r="AF5800">
        <v>8086.32</v>
      </c>
      <c r="AG5800">
        <v>67500</v>
      </c>
      <c r="AH5800">
        <v>80928</v>
      </c>
      <c r="AJ5800">
        <v>67500</v>
      </c>
      <c r="AK5800" t="s">
        <v>120</v>
      </c>
      <c r="AL5800">
        <v>11</v>
      </c>
      <c r="AM5800" t="s">
        <v>68</v>
      </c>
      <c r="AN5800">
        <v>1</v>
      </c>
      <c r="AR5800" t="s">
        <v>76</v>
      </c>
      <c r="AS5800" t="s">
        <v>77</v>
      </c>
      <c r="AT5800">
        <v>-728</v>
      </c>
      <c r="AU5800" t="s">
        <v>78</v>
      </c>
      <c r="AV5800" t="s">
        <v>79</v>
      </c>
      <c r="AW5800" t="s">
        <v>80</v>
      </c>
      <c r="AX5800" t="s">
        <v>81</v>
      </c>
      <c r="AY5800" t="s">
        <v>76</v>
      </c>
      <c r="AZ5800" t="s">
        <v>82</v>
      </c>
      <c r="BA5800" t="s">
        <v>116</v>
      </c>
      <c r="BB5800" t="s">
        <v>121</v>
      </c>
      <c r="BC5800">
        <v>-1</v>
      </c>
      <c r="BD5800" t="s">
        <v>76</v>
      </c>
      <c r="BE5800">
        <v>12</v>
      </c>
      <c r="BF5800" t="s">
        <v>147</v>
      </c>
      <c r="BG5800" t="s">
        <v>154</v>
      </c>
      <c r="BH5800">
        <v>365243</v>
      </c>
      <c r="BI5800">
        <v>-698</v>
      </c>
      <c r="BJ5800">
        <v>-368</v>
      </c>
      <c r="BK5800">
        <v>-548</v>
      </c>
      <c r="BL5800">
        <v>-542</v>
      </c>
      <c r="BM5800">
        <v>1</v>
      </c>
    </row>
    <row r="5801" spans="1:65" x14ac:dyDescent="0.3">
      <c r="A5801">
        <v>149273</v>
      </c>
      <c r="B5801">
        <v>0</v>
      </c>
      <c r="C5801" t="s">
        <v>65</v>
      </c>
      <c r="D5801" t="s">
        <v>66</v>
      </c>
      <c r="E5801" t="s">
        <v>68</v>
      </c>
      <c r="F5801" t="s">
        <v>67</v>
      </c>
      <c r="G5801">
        <v>1</v>
      </c>
      <c r="H5801">
        <v>112500</v>
      </c>
      <c r="I5801">
        <v>687600</v>
      </c>
      <c r="J5801" t="s">
        <v>69</v>
      </c>
      <c r="K5801" t="s">
        <v>70</v>
      </c>
      <c r="L5801" t="s">
        <v>91</v>
      </c>
      <c r="M5801" t="s">
        <v>72</v>
      </c>
      <c r="N5801">
        <v>2.0246E-2</v>
      </c>
      <c r="O5801">
        <v>16101</v>
      </c>
      <c r="P5801">
        <v>1129</v>
      </c>
      <c r="Q5801">
        <v>1384</v>
      </c>
      <c r="R5801">
        <v>4536</v>
      </c>
      <c r="S5801">
        <v>3</v>
      </c>
      <c r="T5801">
        <v>3</v>
      </c>
      <c r="U5801" t="s">
        <v>123</v>
      </c>
      <c r="V5801">
        <v>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 t="s">
        <v>92</v>
      </c>
      <c r="AD5801">
        <v>2142277</v>
      </c>
      <c r="AE5801" t="s">
        <v>93</v>
      </c>
      <c r="AF5801">
        <v>5111.82</v>
      </c>
      <c r="AG5801">
        <v>44356.5</v>
      </c>
      <c r="AH5801">
        <v>43803</v>
      </c>
      <c r="AI5801">
        <v>4500</v>
      </c>
      <c r="AJ5801">
        <v>44356.5</v>
      </c>
      <c r="AK5801" t="s">
        <v>120</v>
      </c>
      <c r="AL5801">
        <v>7</v>
      </c>
      <c r="AM5801" t="s">
        <v>68</v>
      </c>
      <c r="AN5801">
        <v>1</v>
      </c>
      <c r="AO5801">
        <v>0.10146179499999999</v>
      </c>
      <c r="AR5801" t="s">
        <v>79</v>
      </c>
      <c r="AS5801" t="s">
        <v>77</v>
      </c>
      <c r="AT5801">
        <v>-2731</v>
      </c>
      <c r="AU5801" t="s">
        <v>78</v>
      </c>
      <c r="AV5801" t="s">
        <v>79</v>
      </c>
      <c r="AW5801" t="s">
        <v>80</v>
      </c>
      <c r="AX5801" t="s">
        <v>102</v>
      </c>
      <c r="AY5801" t="s">
        <v>124</v>
      </c>
      <c r="AZ5801" t="s">
        <v>96</v>
      </c>
      <c r="BA5801" t="s">
        <v>76</v>
      </c>
      <c r="BB5801" t="s">
        <v>104</v>
      </c>
      <c r="BC5801">
        <v>35</v>
      </c>
      <c r="BD5801" t="s">
        <v>105</v>
      </c>
      <c r="BE5801">
        <v>12</v>
      </c>
      <c r="BF5801" t="s">
        <v>112</v>
      </c>
      <c r="BG5801" t="s">
        <v>106</v>
      </c>
      <c r="BH5801">
        <v>365243</v>
      </c>
      <c r="BI5801">
        <v>-2700</v>
      </c>
      <c r="BJ5801">
        <v>-2370</v>
      </c>
      <c r="BK5801">
        <v>-2550</v>
      </c>
      <c r="BL5801">
        <v>-2545</v>
      </c>
      <c r="BM5801">
        <v>1</v>
      </c>
    </row>
    <row r="5802" spans="1:65" x14ac:dyDescent="0.3">
      <c r="A5802">
        <v>149284</v>
      </c>
      <c r="B5802">
        <v>0</v>
      </c>
      <c r="C5802" t="s">
        <v>99</v>
      </c>
      <c r="D5802" t="s">
        <v>66</v>
      </c>
      <c r="E5802" t="s">
        <v>67</v>
      </c>
      <c r="F5802" t="s">
        <v>68</v>
      </c>
      <c r="G5802">
        <v>0</v>
      </c>
      <c r="H5802">
        <v>540000</v>
      </c>
      <c r="I5802">
        <v>900000</v>
      </c>
      <c r="J5802" t="s">
        <v>89</v>
      </c>
      <c r="K5802" t="s">
        <v>90</v>
      </c>
      <c r="L5802" t="s">
        <v>91</v>
      </c>
      <c r="M5802" t="s">
        <v>72</v>
      </c>
      <c r="N5802">
        <v>3.5791999999999997E-2</v>
      </c>
      <c r="O5802">
        <v>23574</v>
      </c>
      <c r="P5802">
        <v>4518</v>
      </c>
      <c r="Q5802">
        <v>7127</v>
      </c>
      <c r="R5802">
        <v>2867</v>
      </c>
      <c r="S5802">
        <v>2</v>
      </c>
      <c r="T5802">
        <v>2</v>
      </c>
      <c r="U5802" t="s">
        <v>94</v>
      </c>
      <c r="V5802">
        <v>14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 t="s">
        <v>92</v>
      </c>
      <c r="AD5802">
        <v>1942237</v>
      </c>
      <c r="AE5802" t="s">
        <v>93</v>
      </c>
      <c r="AF5802">
        <v>16859.834999999999</v>
      </c>
      <c r="AG5802">
        <v>168615</v>
      </c>
      <c r="AH5802">
        <v>151753.5</v>
      </c>
      <c r="AI5802">
        <v>16861.5</v>
      </c>
      <c r="AJ5802">
        <v>168615</v>
      </c>
      <c r="AK5802" t="s">
        <v>120</v>
      </c>
      <c r="AL5802">
        <v>17</v>
      </c>
      <c r="AM5802" t="s">
        <v>68</v>
      </c>
      <c r="AN5802">
        <v>1</v>
      </c>
      <c r="AO5802">
        <v>0.108909091</v>
      </c>
      <c r="AR5802" t="s">
        <v>79</v>
      </c>
      <c r="AS5802" t="s">
        <v>77</v>
      </c>
      <c r="AT5802">
        <v>-864</v>
      </c>
      <c r="AU5802" t="s">
        <v>78</v>
      </c>
      <c r="AV5802" t="s">
        <v>79</v>
      </c>
      <c r="AW5802" t="s">
        <v>110</v>
      </c>
      <c r="AX5802" t="s">
        <v>102</v>
      </c>
      <c r="AY5802" t="s">
        <v>95</v>
      </c>
      <c r="AZ5802" t="s">
        <v>96</v>
      </c>
      <c r="BA5802" t="s">
        <v>76</v>
      </c>
      <c r="BB5802" t="s">
        <v>138</v>
      </c>
      <c r="BC5802">
        <v>250</v>
      </c>
      <c r="BD5802" t="s">
        <v>85</v>
      </c>
      <c r="BE5802">
        <v>10</v>
      </c>
      <c r="BF5802" t="s">
        <v>112</v>
      </c>
      <c r="BG5802" t="s">
        <v>151</v>
      </c>
      <c r="BH5802">
        <v>365243</v>
      </c>
      <c r="BI5802">
        <v>-833</v>
      </c>
      <c r="BJ5802">
        <v>-563</v>
      </c>
      <c r="BK5802">
        <v>-563</v>
      </c>
      <c r="BL5802">
        <v>-559</v>
      </c>
      <c r="BM5802">
        <v>0</v>
      </c>
    </row>
    <row r="5803" spans="1:65" x14ac:dyDescent="0.3">
      <c r="A5803">
        <v>149291</v>
      </c>
      <c r="B5803">
        <v>0</v>
      </c>
      <c r="C5803" t="s">
        <v>65</v>
      </c>
      <c r="D5803" t="s">
        <v>88</v>
      </c>
      <c r="E5803" t="s">
        <v>67</v>
      </c>
      <c r="F5803" t="s">
        <v>68</v>
      </c>
      <c r="G5803">
        <v>0</v>
      </c>
      <c r="H5803">
        <v>315000</v>
      </c>
      <c r="I5803">
        <v>1006920</v>
      </c>
      <c r="J5803" t="s">
        <v>89</v>
      </c>
      <c r="K5803" t="s">
        <v>70</v>
      </c>
      <c r="L5803" t="s">
        <v>91</v>
      </c>
      <c r="M5803" t="s">
        <v>72</v>
      </c>
      <c r="N5803">
        <v>3.0755000000000001E-2</v>
      </c>
      <c r="O5803">
        <v>18974</v>
      </c>
      <c r="P5803">
        <v>9008</v>
      </c>
      <c r="Q5803">
        <v>8798</v>
      </c>
      <c r="R5803">
        <v>2526</v>
      </c>
      <c r="S5803">
        <v>2</v>
      </c>
      <c r="T5803">
        <v>2</v>
      </c>
      <c r="U5803" t="s">
        <v>73</v>
      </c>
      <c r="V5803">
        <v>16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 t="s">
        <v>108</v>
      </c>
      <c r="AD5803">
        <v>2036108</v>
      </c>
      <c r="AE5803" t="s">
        <v>93</v>
      </c>
      <c r="AF5803">
        <v>9366.6149999999998</v>
      </c>
      <c r="AG5803">
        <v>48960</v>
      </c>
      <c r="AH5803">
        <v>39960</v>
      </c>
      <c r="AI5803">
        <v>9000</v>
      </c>
      <c r="AJ5803">
        <v>48960</v>
      </c>
      <c r="AK5803" t="s">
        <v>109</v>
      </c>
      <c r="AL5803">
        <v>16</v>
      </c>
      <c r="AM5803" t="s">
        <v>68</v>
      </c>
      <c r="AN5803">
        <v>1</v>
      </c>
      <c r="AO5803">
        <v>0.20020053500000001</v>
      </c>
      <c r="AR5803" t="s">
        <v>79</v>
      </c>
      <c r="AS5803" t="s">
        <v>77</v>
      </c>
      <c r="AT5803">
        <v>-2491</v>
      </c>
      <c r="AU5803" t="s">
        <v>78</v>
      </c>
      <c r="AV5803" t="s">
        <v>79</v>
      </c>
      <c r="AW5803" t="s">
        <v>101</v>
      </c>
      <c r="AX5803" t="s">
        <v>102</v>
      </c>
      <c r="AY5803" t="s">
        <v>124</v>
      </c>
      <c r="AZ5803" t="s">
        <v>96</v>
      </c>
      <c r="BA5803" t="s">
        <v>76</v>
      </c>
      <c r="BB5803" t="s">
        <v>104</v>
      </c>
      <c r="BC5803">
        <v>25</v>
      </c>
      <c r="BD5803" t="s">
        <v>105</v>
      </c>
      <c r="BE5803">
        <v>5</v>
      </c>
      <c r="BF5803" t="s">
        <v>86</v>
      </c>
      <c r="BG5803" t="s">
        <v>106</v>
      </c>
      <c r="BH5803">
        <v>365243</v>
      </c>
      <c r="BI5803">
        <v>-2449</v>
      </c>
      <c r="BJ5803">
        <v>-2329</v>
      </c>
      <c r="BK5803">
        <v>-2329</v>
      </c>
      <c r="BL5803">
        <v>-2321</v>
      </c>
      <c r="BM5803">
        <v>0</v>
      </c>
    </row>
    <row r="5804" spans="1:65" x14ac:dyDescent="0.3">
      <c r="A5804">
        <v>149296</v>
      </c>
      <c r="B5804">
        <v>1</v>
      </c>
      <c r="C5804" t="s">
        <v>65</v>
      </c>
      <c r="D5804" t="s">
        <v>88</v>
      </c>
      <c r="E5804" t="s">
        <v>67</v>
      </c>
      <c r="F5804" t="s">
        <v>67</v>
      </c>
      <c r="G5804">
        <v>0</v>
      </c>
      <c r="H5804">
        <v>112500</v>
      </c>
      <c r="I5804">
        <v>414792</v>
      </c>
      <c r="J5804" t="s">
        <v>69</v>
      </c>
      <c r="K5804" t="s">
        <v>70</v>
      </c>
      <c r="L5804" t="s">
        <v>91</v>
      </c>
      <c r="M5804" t="s">
        <v>127</v>
      </c>
      <c r="N5804">
        <v>3.813E-3</v>
      </c>
      <c r="O5804">
        <v>9430</v>
      </c>
      <c r="P5804">
        <v>1713</v>
      </c>
      <c r="Q5804">
        <v>9430</v>
      </c>
      <c r="R5804">
        <v>492</v>
      </c>
      <c r="S5804">
        <v>2</v>
      </c>
      <c r="T5804">
        <v>2</v>
      </c>
      <c r="U5804" t="s">
        <v>94</v>
      </c>
      <c r="V5804">
        <v>10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 t="s">
        <v>92</v>
      </c>
      <c r="AD5804">
        <v>1457911</v>
      </c>
      <c r="AE5804" t="s">
        <v>93</v>
      </c>
      <c r="AF5804">
        <v>10877.22</v>
      </c>
      <c r="AG5804">
        <v>107428.5</v>
      </c>
      <c r="AH5804">
        <v>118773</v>
      </c>
      <c r="AI5804">
        <v>0</v>
      </c>
      <c r="AJ5804">
        <v>107428.5</v>
      </c>
      <c r="AK5804" t="s">
        <v>123</v>
      </c>
      <c r="AL5804">
        <v>9</v>
      </c>
      <c r="AM5804" t="s">
        <v>68</v>
      </c>
      <c r="AN5804">
        <v>1</v>
      </c>
      <c r="AO5804">
        <v>0</v>
      </c>
      <c r="AR5804" t="s">
        <v>79</v>
      </c>
      <c r="AS5804" t="s">
        <v>114</v>
      </c>
      <c r="AT5804">
        <v>-1048</v>
      </c>
      <c r="AU5804" t="s">
        <v>78</v>
      </c>
      <c r="AV5804" t="s">
        <v>115</v>
      </c>
      <c r="AW5804" t="s">
        <v>80</v>
      </c>
      <c r="AX5804" t="s">
        <v>81</v>
      </c>
      <c r="AY5804" t="s">
        <v>111</v>
      </c>
      <c r="AZ5804" t="s">
        <v>96</v>
      </c>
      <c r="BA5804" t="s">
        <v>76</v>
      </c>
      <c r="BB5804" t="s">
        <v>104</v>
      </c>
      <c r="BC5804">
        <v>150</v>
      </c>
      <c r="BD5804" t="s">
        <v>85</v>
      </c>
      <c r="BE5804">
        <v>12</v>
      </c>
      <c r="BF5804" t="s">
        <v>97</v>
      </c>
      <c r="BG5804" t="s">
        <v>98</v>
      </c>
    </row>
    <row r="5805" spans="1:65" x14ac:dyDescent="0.3">
      <c r="A5805">
        <v>149296</v>
      </c>
      <c r="B5805">
        <v>1</v>
      </c>
      <c r="C5805" t="s">
        <v>65</v>
      </c>
      <c r="D5805" t="s">
        <v>88</v>
      </c>
      <c r="E5805" t="s">
        <v>67</v>
      </c>
      <c r="F5805" t="s">
        <v>67</v>
      </c>
      <c r="G5805">
        <v>0</v>
      </c>
      <c r="H5805">
        <v>112500</v>
      </c>
      <c r="I5805">
        <v>414792</v>
      </c>
      <c r="J5805" t="s">
        <v>69</v>
      </c>
      <c r="K5805" t="s">
        <v>70</v>
      </c>
      <c r="L5805" t="s">
        <v>91</v>
      </c>
      <c r="M5805" t="s">
        <v>127</v>
      </c>
      <c r="N5805">
        <v>3.813E-3</v>
      </c>
      <c r="O5805">
        <v>9430</v>
      </c>
      <c r="P5805">
        <v>1713</v>
      </c>
      <c r="Q5805">
        <v>9430</v>
      </c>
      <c r="R5805">
        <v>492</v>
      </c>
      <c r="S5805">
        <v>2</v>
      </c>
      <c r="T5805">
        <v>2</v>
      </c>
      <c r="U5805" t="s">
        <v>94</v>
      </c>
      <c r="V5805">
        <v>10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92</v>
      </c>
      <c r="AD5805">
        <v>2830304</v>
      </c>
      <c r="AE5805" t="s">
        <v>99</v>
      </c>
      <c r="AG5805">
        <v>0</v>
      </c>
      <c r="AH5805">
        <v>0</v>
      </c>
      <c r="AK5805" t="s">
        <v>75</v>
      </c>
      <c r="AL5805">
        <v>9</v>
      </c>
      <c r="AM5805" t="s">
        <v>68</v>
      </c>
      <c r="AN5805">
        <v>1</v>
      </c>
      <c r="AR5805" t="s">
        <v>79</v>
      </c>
      <c r="AS5805" t="s">
        <v>129</v>
      </c>
      <c r="AT5805">
        <v>-237</v>
      </c>
      <c r="AU5805" t="s">
        <v>76</v>
      </c>
      <c r="AV5805" t="s">
        <v>79</v>
      </c>
      <c r="AX5805" t="s">
        <v>81</v>
      </c>
      <c r="AY5805" t="s">
        <v>76</v>
      </c>
      <c r="AZ5805" t="s">
        <v>76</v>
      </c>
      <c r="BA5805" t="s">
        <v>76</v>
      </c>
      <c r="BB5805" t="s">
        <v>117</v>
      </c>
      <c r="BC5805">
        <v>6</v>
      </c>
      <c r="BD5805" t="s">
        <v>76</v>
      </c>
      <c r="BF5805" t="s">
        <v>76</v>
      </c>
      <c r="BG5805" t="s">
        <v>132</v>
      </c>
    </row>
    <row r="5806" spans="1:65" x14ac:dyDescent="0.3">
      <c r="A5806">
        <v>149296</v>
      </c>
      <c r="B5806">
        <v>1</v>
      </c>
      <c r="C5806" t="s">
        <v>65</v>
      </c>
      <c r="D5806" t="s">
        <v>88</v>
      </c>
      <c r="E5806" t="s">
        <v>67</v>
      </c>
      <c r="F5806" t="s">
        <v>67</v>
      </c>
      <c r="G5806">
        <v>0</v>
      </c>
      <c r="H5806">
        <v>112500</v>
      </c>
      <c r="I5806">
        <v>414792</v>
      </c>
      <c r="J5806" t="s">
        <v>69</v>
      </c>
      <c r="K5806" t="s">
        <v>70</v>
      </c>
      <c r="L5806" t="s">
        <v>91</v>
      </c>
      <c r="M5806" t="s">
        <v>127</v>
      </c>
      <c r="N5806">
        <v>3.813E-3</v>
      </c>
      <c r="O5806">
        <v>9430</v>
      </c>
      <c r="P5806">
        <v>1713</v>
      </c>
      <c r="Q5806">
        <v>9430</v>
      </c>
      <c r="R5806">
        <v>492</v>
      </c>
      <c r="S5806">
        <v>2</v>
      </c>
      <c r="T5806">
        <v>2</v>
      </c>
      <c r="U5806" t="s">
        <v>94</v>
      </c>
      <c r="V5806">
        <v>10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 t="s">
        <v>92</v>
      </c>
      <c r="AD5806">
        <v>2466141</v>
      </c>
      <c r="AE5806" t="s">
        <v>65</v>
      </c>
      <c r="AF5806">
        <v>7465.5</v>
      </c>
      <c r="AG5806">
        <v>94500</v>
      </c>
      <c r="AH5806">
        <v>94500</v>
      </c>
      <c r="AJ5806">
        <v>94500</v>
      </c>
      <c r="AK5806" t="s">
        <v>73</v>
      </c>
      <c r="AL5806">
        <v>11</v>
      </c>
      <c r="AM5806" t="s">
        <v>68</v>
      </c>
      <c r="AN5806">
        <v>1</v>
      </c>
      <c r="AR5806" t="s">
        <v>76</v>
      </c>
      <c r="AS5806" t="s">
        <v>77</v>
      </c>
      <c r="AT5806">
        <v>-807</v>
      </c>
      <c r="AU5806" t="s">
        <v>78</v>
      </c>
      <c r="AV5806" t="s">
        <v>79</v>
      </c>
      <c r="AW5806" t="s">
        <v>80</v>
      </c>
      <c r="AX5806" t="s">
        <v>81</v>
      </c>
      <c r="AY5806" t="s">
        <v>76</v>
      </c>
      <c r="AZ5806" t="s">
        <v>82</v>
      </c>
      <c r="BA5806" t="s">
        <v>116</v>
      </c>
      <c r="BB5806" t="s">
        <v>117</v>
      </c>
      <c r="BC5806">
        <v>6</v>
      </c>
      <c r="BD5806" t="s">
        <v>76</v>
      </c>
      <c r="BE5806">
        <v>24</v>
      </c>
      <c r="BF5806" t="s">
        <v>86</v>
      </c>
      <c r="BG5806" t="s">
        <v>172</v>
      </c>
      <c r="BH5806">
        <v>365243</v>
      </c>
      <c r="BI5806">
        <v>-777</v>
      </c>
      <c r="BJ5806">
        <v>-87</v>
      </c>
      <c r="BK5806">
        <v>-87</v>
      </c>
      <c r="BL5806">
        <v>-83</v>
      </c>
      <c r="BM5806">
        <v>0</v>
      </c>
    </row>
    <row r="5807" spans="1:65" x14ac:dyDescent="0.3">
      <c r="A5807">
        <v>149302</v>
      </c>
      <c r="B5807">
        <v>0</v>
      </c>
      <c r="C5807" t="s">
        <v>65</v>
      </c>
      <c r="D5807" t="s">
        <v>66</v>
      </c>
      <c r="E5807" t="s">
        <v>67</v>
      </c>
      <c r="F5807" t="s">
        <v>68</v>
      </c>
      <c r="G5807">
        <v>0</v>
      </c>
      <c r="H5807">
        <v>315000</v>
      </c>
      <c r="I5807">
        <v>1006920</v>
      </c>
      <c r="J5807" t="s">
        <v>69</v>
      </c>
      <c r="K5807" t="s">
        <v>70</v>
      </c>
      <c r="L5807" t="s">
        <v>91</v>
      </c>
      <c r="M5807" t="s">
        <v>72</v>
      </c>
      <c r="N5807">
        <v>7.1139999999999997E-3</v>
      </c>
      <c r="O5807">
        <v>20390</v>
      </c>
      <c r="P5807">
        <v>708</v>
      </c>
      <c r="Q5807">
        <v>10226</v>
      </c>
      <c r="R5807">
        <v>2663</v>
      </c>
      <c r="S5807">
        <v>2</v>
      </c>
      <c r="T5807">
        <v>2</v>
      </c>
      <c r="U5807" t="s">
        <v>125</v>
      </c>
      <c r="V5807">
        <v>10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 t="s">
        <v>92</v>
      </c>
      <c r="AD5807">
        <v>1163433</v>
      </c>
      <c r="AE5807" t="s">
        <v>65</v>
      </c>
      <c r="AF5807">
        <v>17236.305</v>
      </c>
      <c r="AG5807">
        <v>202500</v>
      </c>
      <c r="AH5807">
        <v>222547.5</v>
      </c>
      <c r="AJ5807">
        <v>202500</v>
      </c>
      <c r="AK5807" t="s">
        <v>73</v>
      </c>
      <c r="AL5807">
        <v>12</v>
      </c>
      <c r="AM5807" t="s">
        <v>68</v>
      </c>
      <c r="AN5807">
        <v>1</v>
      </c>
      <c r="AR5807" t="s">
        <v>76</v>
      </c>
      <c r="AS5807" t="s">
        <v>114</v>
      </c>
      <c r="AT5807">
        <v>-495</v>
      </c>
      <c r="AU5807" t="s">
        <v>76</v>
      </c>
      <c r="AV5807" t="s">
        <v>115</v>
      </c>
      <c r="AX5807" t="s">
        <v>81</v>
      </c>
      <c r="AY5807" t="s">
        <v>76</v>
      </c>
      <c r="AZ5807" t="s">
        <v>82</v>
      </c>
      <c r="BA5807" t="s">
        <v>116</v>
      </c>
      <c r="BB5807" t="s">
        <v>117</v>
      </c>
      <c r="BC5807">
        <v>5</v>
      </c>
      <c r="BD5807" t="s">
        <v>76</v>
      </c>
      <c r="BE5807">
        <v>18</v>
      </c>
      <c r="BF5807" t="s">
        <v>147</v>
      </c>
      <c r="BG5807" t="s">
        <v>154</v>
      </c>
    </row>
    <row r="5808" spans="1:65" x14ac:dyDescent="0.3">
      <c r="A5808">
        <v>149323</v>
      </c>
      <c r="B5808">
        <v>0</v>
      </c>
      <c r="C5808" t="s">
        <v>65</v>
      </c>
      <c r="D5808" t="s">
        <v>88</v>
      </c>
      <c r="E5808" t="s">
        <v>67</v>
      </c>
      <c r="F5808" t="s">
        <v>68</v>
      </c>
      <c r="G5808">
        <v>0</v>
      </c>
      <c r="H5808">
        <v>225000</v>
      </c>
      <c r="I5808">
        <v>783000</v>
      </c>
      <c r="J5808" t="s">
        <v>89</v>
      </c>
      <c r="K5808" t="s">
        <v>90</v>
      </c>
      <c r="L5808" t="s">
        <v>91</v>
      </c>
      <c r="M5808" t="s">
        <v>72</v>
      </c>
      <c r="N5808">
        <v>2.6391999999999999E-2</v>
      </c>
      <c r="O5808">
        <v>16912</v>
      </c>
      <c r="P5808">
        <v>907</v>
      </c>
      <c r="Q5808">
        <v>9106</v>
      </c>
      <c r="R5808">
        <v>451</v>
      </c>
      <c r="S5808">
        <v>2</v>
      </c>
      <c r="T5808">
        <v>2</v>
      </c>
      <c r="U5808" t="s">
        <v>123</v>
      </c>
      <c r="V5808">
        <v>17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 t="s">
        <v>137</v>
      </c>
      <c r="AD5808">
        <v>2630854</v>
      </c>
      <c r="AE5808" t="s">
        <v>65</v>
      </c>
      <c r="AF5808">
        <v>26197.47</v>
      </c>
      <c r="AG5808">
        <v>450000</v>
      </c>
      <c r="AH5808">
        <v>512370</v>
      </c>
      <c r="AJ5808">
        <v>450000</v>
      </c>
      <c r="AK5808" t="s">
        <v>125</v>
      </c>
      <c r="AL5808">
        <v>18</v>
      </c>
      <c r="AM5808" t="s">
        <v>68</v>
      </c>
      <c r="AN5808">
        <v>1</v>
      </c>
      <c r="AR5808" t="s">
        <v>76</v>
      </c>
      <c r="AS5808" t="s">
        <v>77</v>
      </c>
      <c r="AT5808">
        <v>-419</v>
      </c>
      <c r="AU5808" t="s">
        <v>78</v>
      </c>
      <c r="AV5808" t="s">
        <v>79</v>
      </c>
      <c r="AX5808" t="s">
        <v>81</v>
      </c>
      <c r="AY5808" t="s">
        <v>76</v>
      </c>
      <c r="AZ5808" t="s">
        <v>82</v>
      </c>
      <c r="BA5808" t="s">
        <v>116</v>
      </c>
      <c r="BB5808" t="s">
        <v>121</v>
      </c>
      <c r="BC5808">
        <v>-1</v>
      </c>
      <c r="BD5808" t="s">
        <v>76</v>
      </c>
      <c r="BE5808">
        <v>36</v>
      </c>
      <c r="BF5808" t="s">
        <v>147</v>
      </c>
      <c r="BG5808" t="s">
        <v>154</v>
      </c>
      <c r="BH5808">
        <v>365243</v>
      </c>
      <c r="BI5808">
        <v>-389</v>
      </c>
      <c r="BJ5808">
        <v>661</v>
      </c>
      <c r="BK5808">
        <v>365243</v>
      </c>
      <c r="BL5808">
        <v>365243</v>
      </c>
      <c r="BM5808">
        <v>1</v>
      </c>
    </row>
    <row r="5809" spans="1:65" x14ac:dyDescent="0.3">
      <c r="A5809">
        <v>149324</v>
      </c>
      <c r="B5809">
        <v>0</v>
      </c>
      <c r="C5809" t="s">
        <v>65</v>
      </c>
      <c r="D5809" t="s">
        <v>88</v>
      </c>
      <c r="E5809" t="s">
        <v>67</v>
      </c>
      <c r="F5809" t="s">
        <v>68</v>
      </c>
      <c r="G5809">
        <v>0</v>
      </c>
      <c r="H5809">
        <v>108000</v>
      </c>
      <c r="I5809">
        <v>167895</v>
      </c>
      <c r="J5809" t="s">
        <v>113</v>
      </c>
      <c r="K5809" t="s">
        <v>70</v>
      </c>
      <c r="L5809" t="s">
        <v>71</v>
      </c>
      <c r="M5809" t="s">
        <v>72</v>
      </c>
      <c r="N5809">
        <v>7.3299999999999997E-3</v>
      </c>
      <c r="O5809">
        <v>24518</v>
      </c>
      <c r="P5809">
        <v>365243</v>
      </c>
      <c r="Q5809">
        <v>8036</v>
      </c>
      <c r="R5809">
        <v>4310</v>
      </c>
      <c r="S5809">
        <v>2</v>
      </c>
      <c r="T5809">
        <v>2</v>
      </c>
      <c r="U5809" t="s">
        <v>123</v>
      </c>
      <c r="V5809">
        <v>12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 t="s">
        <v>76</v>
      </c>
      <c r="AD5809">
        <v>2202776</v>
      </c>
      <c r="AE5809" t="s">
        <v>93</v>
      </c>
      <c r="AF5809">
        <v>6119.5950000000003</v>
      </c>
      <c r="AG5809">
        <v>42483.78</v>
      </c>
      <c r="AH5809">
        <v>30415.5</v>
      </c>
      <c r="AI5809">
        <v>13503.78</v>
      </c>
      <c r="AJ5809">
        <v>42483.78</v>
      </c>
      <c r="AK5809" t="s">
        <v>125</v>
      </c>
      <c r="AL5809">
        <v>12</v>
      </c>
      <c r="AM5809" t="s">
        <v>68</v>
      </c>
      <c r="AN5809">
        <v>1</v>
      </c>
      <c r="AO5809">
        <v>0.334860773</v>
      </c>
      <c r="AR5809" t="s">
        <v>79</v>
      </c>
      <c r="AS5809" t="s">
        <v>77</v>
      </c>
      <c r="AT5809">
        <v>-2106</v>
      </c>
      <c r="AU5809" t="s">
        <v>76</v>
      </c>
      <c r="AV5809" t="s">
        <v>79</v>
      </c>
      <c r="AW5809" t="s">
        <v>80</v>
      </c>
      <c r="AX5809" t="s">
        <v>102</v>
      </c>
      <c r="AY5809" t="s">
        <v>95</v>
      </c>
      <c r="AZ5809" t="s">
        <v>96</v>
      </c>
      <c r="BA5809" t="s">
        <v>76</v>
      </c>
      <c r="BB5809" t="s">
        <v>104</v>
      </c>
      <c r="BC5809">
        <v>1600</v>
      </c>
      <c r="BD5809" t="s">
        <v>85</v>
      </c>
      <c r="BE5809">
        <v>6</v>
      </c>
      <c r="BF5809" t="s">
        <v>86</v>
      </c>
      <c r="BG5809" t="s">
        <v>151</v>
      </c>
      <c r="BH5809">
        <v>365243</v>
      </c>
      <c r="BI5809">
        <v>-2075</v>
      </c>
      <c r="BJ5809">
        <v>-1925</v>
      </c>
      <c r="BK5809">
        <v>-1985</v>
      </c>
      <c r="BL5809">
        <v>-1982</v>
      </c>
      <c r="BM5809">
        <v>0</v>
      </c>
    </row>
    <row r="5810" spans="1:65" x14ac:dyDescent="0.3">
      <c r="A5810">
        <v>149326</v>
      </c>
      <c r="B5810">
        <v>0</v>
      </c>
      <c r="C5810" t="s">
        <v>65</v>
      </c>
      <c r="D5810" t="s">
        <v>88</v>
      </c>
      <c r="E5810" t="s">
        <v>68</v>
      </c>
      <c r="F5810" t="s">
        <v>68</v>
      </c>
      <c r="G5810">
        <v>1</v>
      </c>
      <c r="H5810">
        <v>157500</v>
      </c>
      <c r="I5810">
        <v>540000</v>
      </c>
      <c r="J5810" t="s">
        <v>89</v>
      </c>
      <c r="K5810" t="s">
        <v>90</v>
      </c>
      <c r="L5810" t="s">
        <v>119</v>
      </c>
      <c r="M5810" t="s">
        <v>72</v>
      </c>
      <c r="N5810">
        <v>1.452E-2</v>
      </c>
      <c r="O5810">
        <v>14734</v>
      </c>
      <c r="P5810">
        <v>1743</v>
      </c>
      <c r="Q5810">
        <v>1249</v>
      </c>
      <c r="R5810">
        <v>5029</v>
      </c>
      <c r="S5810">
        <v>2</v>
      </c>
      <c r="T5810">
        <v>2</v>
      </c>
      <c r="U5810" t="s">
        <v>123</v>
      </c>
      <c r="V5810">
        <v>10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 t="s">
        <v>92</v>
      </c>
      <c r="AD5810">
        <v>1284106</v>
      </c>
      <c r="AE5810" t="s">
        <v>93</v>
      </c>
      <c r="AF5810">
        <v>14047.02</v>
      </c>
      <c r="AG5810">
        <v>134896.5</v>
      </c>
      <c r="AH5810">
        <v>111928.5</v>
      </c>
      <c r="AI5810">
        <v>31500</v>
      </c>
      <c r="AJ5810">
        <v>134896.5</v>
      </c>
      <c r="AK5810" t="s">
        <v>73</v>
      </c>
      <c r="AL5810">
        <v>7</v>
      </c>
      <c r="AM5810" t="s">
        <v>68</v>
      </c>
      <c r="AN5810">
        <v>1</v>
      </c>
      <c r="AO5810">
        <v>0.239187913</v>
      </c>
      <c r="AR5810" t="s">
        <v>79</v>
      </c>
      <c r="AS5810" t="s">
        <v>77</v>
      </c>
      <c r="AT5810">
        <v>-2615</v>
      </c>
      <c r="AU5810" t="s">
        <v>78</v>
      </c>
      <c r="AV5810" t="s">
        <v>79</v>
      </c>
      <c r="AW5810" t="s">
        <v>101</v>
      </c>
      <c r="AX5810" t="s">
        <v>102</v>
      </c>
      <c r="AY5810" t="s">
        <v>111</v>
      </c>
      <c r="AZ5810" t="s">
        <v>96</v>
      </c>
      <c r="BA5810" t="s">
        <v>76</v>
      </c>
      <c r="BB5810" t="s">
        <v>104</v>
      </c>
      <c r="BC5810">
        <v>2500</v>
      </c>
      <c r="BD5810" t="s">
        <v>85</v>
      </c>
      <c r="BE5810">
        <v>10</v>
      </c>
      <c r="BF5810" t="s">
        <v>86</v>
      </c>
      <c r="BG5810" t="s">
        <v>151</v>
      </c>
      <c r="BH5810">
        <v>365243</v>
      </c>
      <c r="BI5810">
        <v>-2584</v>
      </c>
      <c r="BJ5810">
        <v>-2314</v>
      </c>
      <c r="BK5810">
        <v>-2344</v>
      </c>
      <c r="BL5810">
        <v>-2339</v>
      </c>
      <c r="BM5810">
        <v>1</v>
      </c>
    </row>
    <row r="5811" spans="1:65" x14ac:dyDescent="0.3">
      <c r="A5811">
        <v>149347</v>
      </c>
      <c r="B5811">
        <v>0</v>
      </c>
      <c r="C5811" t="s">
        <v>65</v>
      </c>
      <c r="D5811" t="s">
        <v>66</v>
      </c>
      <c r="E5811" t="s">
        <v>68</v>
      </c>
      <c r="F5811" t="s">
        <v>68</v>
      </c>
      <c r="G5811">
        <v>0</v>
      </c>
      <c r="H5811">
        <v>315000</v>
      </c>
      <c r="I5811">
        <v>253737</v>
      </c>
      <c r="J5811" t="s">
        <v>89</v>
      </c>
      <c r="K5811" t="s">
        <v>70</v>
      </c>
      <c r="L5811" t="s">
        <v>91</v>
      </c>
      <c r="M5811" t="s">
        <v>72</v>
      </c>
      <c r="N5811">
        <v>2.5163999999999999E-2</v>
      </c>
      <c r="O5811">
        <v>19754</v>
      </c>
      <c r="P5811">
        <v>1883</v>
      </c>
      <c r="Q5811">
        <v>4970</v>
      </c>
      <c r="R5811">
        <v>3190</v>
      </c>
      <c r="S5811">
        <v>2</v>
      </c>
      <c r="T5811">
        <v>2</v>
      </c>
      <c r="U5811" t="s">
        <v>125</v>
      </c>
      <c r="V5811">
        <v>10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 t="s">
        <v>159</v>
      </c>
      <c r="AD5811">
        <v>1350068</v>
      </c>
      <c r="AE5811" t="s">
        <v>93</v>
      </c>
      <c r="AG5811">
        <v>196641</v>
      </c>
      <c r="AH5811">
        <v>196641</v>
      </c>
      <c r="AJ5811">
        <v>196641</v>
      </c>
      <c r="AK5811" t="s">
        <v>109</v>
      </c>
      <c r="AL5811">
        <v>15</v>
      </c>
      <c r="AM5811" t="s">
        <v>68</v>
      </c>
      <c r="AN5811">
        <v>1</v>
      </c>
      <c r="AR5811" t="s">
        <v>79</v>
      </c>
      <c r="AS5811" t="s">
        <v>114</v>
      </c>
      <c r="AT5811">
        <v>-1173</v>
      </c>
      <c r="AU5811" t="s">
        <v>78</v>
      </c>
      <c r="AV5811" t="s">
        <v>115</v>
      </c>
      <c r="AW5811" t="s">
        <v>101</v>
      </c>
      <c r="AX5811" t="s">
        <v>81</v>
      </c>
      <c r="AY5811" t="s">
        <v>95</v>
      </c>
      <c r="AZ5811" t="s">
        <v>76</v>
      </c>
      <c r="BA5811" t="s">
        <v>76</v>
      </c>
      <c r="BB5811" t="s">
        <v>104</v>
      </c>
      <c r="BC5811">
        <v>2602</v>
      </c>
      <c r="BD5811" t="s">
        <v>85</v>
      </c>
      <c r="BF5811" t="s">
        <v>76</v>
      </c>
      <c r="BG5811" t="s">
        <v>151</v>
      </c>
    </row>
    <row r="5812" spans="1:65" x14ac:dyDescent="0.3">
      <c r="A5812">
        <v>149355</v>
      </c>
      <c r="B5812">
        <v>0</v>
      </c>
      <c r="C5812" t="s">
        <v>65</v>
      </c>
      <c r="D5812" t="s">
        <v>88</v>
      </c>
      <c r="E5812" t="s">
        <v>67</v>
      </c>
      <c r="F5812" t="s">
        <v>67</v>
      </c>
      <c r="G5812">
        <v>0</v>
      </c>
      <c r="H5812">
        <v>90000</v>
      </c>
      <c r="I5812">
        <v>254700</v>
      </c>
      <c r="J5812" t="s">
        <v>113</v>
      </c>
      <c r="K5812" t="s">
        <v>70</v>
      </c>
      <c r="L5812" t="s">
        <v>91</v>
      </c>
      <c r="M5812" t="s">
        <v>72</v>
      </c>
      <c r="N5812">
        <v>2.5163999999999999E-2</v>
      </c>
      <c r="O5812">
        <v>21343</v>
      </c>
      <c r="P5812">
        <v>365243</v>
      </c>
      <c r="Q5812">
        <v>12565</v>
      </c>
      <c r="R5812">
        <v>4829</v>
      </c>
      <c r="S5812">
        <v>2</v>
      </c>
      <c r="T5812">
        <v>2</v>
      </c>
      <c r="U5812" t="s">
        <v>123</v>
      </c>
      <c r="V5812">
        <v>13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 t="s">
        <v>76</v>
      </c>
      <c r="AD5812">
        <v>1091480</v>
      </c>
      <c r="AE5812" t="s">
        <v>93</v>
      </c>
      <c r="AG5812">
        <v>66026.7</v>
      </c>
      <c r="AH5812">
        <v>66026.7</v>
      </c>
      <c r="AI5812">
        <v>0</v>
      </c>
      <c r="AJ5812">
        <v>66026.7</v>
      </c>
      <c r="AK5812" t="s">
        <v>109</v>
      </c>
      <c r="AL5812">
        <v>13</v>
      </c>
      <c r="AM5812" t="s">
        <v>68</v>
      </c>
      <c r="AN5812">
        <v>1</v>
      </c>
      <c r="AO5812">
        <v>0</v>
      </c>
      <c r="AR5812" t="s">
        <v>79</v>
      </c>
      <c r="AS5812" t="s">
        <v>180</v>
      </c>
      <c r="AT5812">
        <v>-1012</v>
      </c>
      <c r="AU5812" t="s">
        <v>78</v>
      </c>
      <c r="AV5812" t="s">
        <v>181</v>
      </c>
      <c r="AX5812" t="s">
        <v>81</v>
      </c>
      <c r="AY5812" t="s">
        <v>124</v>
      </c>
      <c r="AZ5812" t="s">
        <v>76</v>
      </c>
      <c r="BA5812" t="s">
        <v>76</v>
      </c>
      <c r="BB5812" t="s">
        <v>104</v>
      </c>
      <c r="BC5812">
        <v>15</v>
      </c>
      <c r="BD5812" t="s">
        <v>105</v>
      </c>
      <c r="BF5812" t="s">
        <v>76</v>
      </c>
      <c r="BG5812" t="s">
        <v>106</v>
      </c>
    </row>
    <row r="5813" spans="1:65" x14ac:dyDescent="0.3">
      <c r="A5813">
        <v>149361</v>
      </c>
      <c r="B5813">
        <v>0</v>
      </c>
      <c r="C5813" t="s">
        <v>65</v>
      </c>
      <c r="D5813" t="s">
        <v>88</v>
      </c>
      <c r="E5813" t="s">
        <v>67</v>
      </c>
      <c r="F5813" t="s">
        <v>68</v>
      </c>
      <c r="G5813">
        <v>0</v>
      </c>
      <c r="H5813">
        <v>216000</v>
      </c>
      <c r="I5813">
        <v>961146</v>
      </c>
      <c r="J5813" t="s">
        <v>113</v>
      </c>
      <c r="K5813" t="s">
        <v>70</v>
      </c>
      <c r="L5813" t="s">
        <v>91</v>
      </c>
      <c r="M5813" t="s">
        <v>72</v>
      </c>
      <c r="N5813">
        <v>1.8634000000000001E-2</v>
      </c>
      <c r="O5813">
        <v>22535</v>
      </c>
      <c r="P5813">
        <v>365243</v>
      </c>
      <c r="Q5813">
        <v>3492</v>
      </c>
      <c r="R5813">
        <v>4063</v>
      </c>
      <c r="S5813">
        <v>2</v>
      </c>
      <c r="T5813">
        <v>2</v>
      </c>
      <c r="U5813" t="s">
        <v>73</v>
      </c>
      <c r="V5813">
        <v>10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 t="s">
        <v>76</v>
      </c>
      <c r="AD5813">
        <v>1157381</v>
      </c>
      <c r="AE5813" t="s">
        <v>65</v>
      </c>
      <c r="AF5813">
        <v>17940.96</v>
      </c>
      <c r="AG5813">
        <v>418500</v>
      </c>
      <c r="AH5813">
        <v>495837</v>
      </c>
      <c r="AJ5813">
        <v>418500</v>
      </c>
      <c r="AK5813" t="s">
        <v>75</v>
      </c>
      <c r="AL5813">
        <v>15</v>
      </c>
      <c r="AM5813" t="s">
        <v>68</v>
      </c>
      <c r="AN5813">
        <v>1</v>
      </c>
      <c r="AR5813" t="s">
        <v>76</v>
      </c>
      <c r="AS5813" t="s">
        <v>77</v>
      </c>
      <c r="AT5813">
        <v>-921</v>
      </c>
      <c r="AU5813" t="s">
        <v>78</v>
      </c>
      <c r="AV5813" t="s">
        <v>79</v>
      </c>
      <c r="AW5813" t="s">
        <v>80</v>
      </c>
      <c r="AX5813" t="s">
        <v>81</v>
      </c>
      <c r="AY5813" t="s">
        <v>76</v>
      </c>
      <c r="AZ5813" t="s">
        <v>82</v>
      </c>
      <c r="BA5813" t="s">
        <v>116</v>
      </c>
      <c r="BB5813" t="s">
        <v>121</v>
      </c>
      <c r="BC5813">
        <v>-1</v>
      </c>
      <c r="BD5813" t="s">
        <v>76</v>
      </c>
      <c r="BE5813">
        <v>48</v>
      </c>
      <c r="BF5813" t="s">
        <v>112</v>
      </c>
      <c r="BG5813" t="s">
        <v>118</v>
      </c>
      <c r="BH5813">
        <v>365243</v>
      </c>
      <c r="BI5813">
        <v>-891</v>
      </c>
      <c r="BJ5813">
        <v>519</v>
      </c>
      <c r="BK5813">
        <v>365243</v>
      </c>
      <c r="BL5813">
        <v>365243</v>
      </c>
      <c r="BM5813">
        <v>1</v>
      </c>
    </row>
    <row r="5814" spans="1:65" x14ac:dyDescent="0.3">
      <c r="A5814">
        <v>149363</v>
      </c>
      <c r="B5814">
        <v>0</v>
      </c>
      <c r="C5814" t="s">
        <v>65</v>
      </c>
      <c r="D5814" t="s">
        <v>88</v>
      </c>
      <c r="E5814" t="s">
        <v>67</v>
      </c>
      <c r="F5814" t="s">
        <v>67</v>
      </c>
      <c r="G5814">
        <v>0</v>
      </c>
      <c r="H5814">
        <v>225000</v>
      </c>
      <c r="I5814">
        <v>675000</v>
      </c>
      <c r="J5814" t="s">
        <v>69</v>
      </c>
      <c r="K5814" t="s">
        <v>70</v>
      </c>
      <c r="L5814" t="s">
        <v>71</v>
      </c>
      <c r="M5814" t="s">
        <v>169</v>
      </c>
      <c r="N5814">
        <v>2.6391999999999999E-2</v>
      </c>
      <c r="O5814">
        <v>20036</v>
      </c>
      <c r="P5814">
        <v>1667</v>
      </c>
      <c r="Q5814">
        <v>396</v>
      </c>
      <c r="R5814">
        <v>3595</v>
      </c>
      <c r="S5814">
        <v>2</v>
      </c>
      <c r="T5814">
        <v>2</v>
      </c>
      <c r="U5814" t="s">
        <v>125</v>
      </c>
      <c r="V5814">
        <v>10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1</v>
      </c>
      <c r="AC5814" t="s">
        <v>173</v>
      </c>
      <c r="AD5814">
        <v>1801911</v>
      </c>
      <c r="AE5814" t="s">
        <v>93</v>
      </c>
      <c r="AF5814">
        <v>3459.06</v>
      </c>
      <c r="AG5814">
        <v>39735</v>
      </c>
      <c r="AH5814">
        <v>17235</v>
      </c>
      <c r="AI5814">
        <v>22500</v>
      </c>
      <c r="AJ5814">
        <v>39735</v>
      </c>
      <c r="AK5814" t="s">
        <v>123</v>
      </c>
      <c r="AL5814">
        <v>15</v>
      </c>
      <c r="AM5814" t="s">
        <v>68</v>
      </c>
      <c r="AN5814">
        <v>1</v>
      </c>
      <c r="AO5814">
        <v>0.61669926900000005</v>
      </c>
      <c r="AR5814" t="s">
        <v>79</v>
      </c>
      <c r="AS5814" t="s">
        <v>77</v>
      </c>
      <c r="AT5814">
        <v>-2486</v>
      </c>
      <c r="AU5814" t="s">
        <v>76</v>
      </c>
      <c r="AV5814" t="s">
        <v>79</v>
      </c>
      <c r="AX5814" t="s">
        <v>102</v>
      </c>
      <c r="AY5814" t="s">
        <v>124</v>
      </c>
      <c r="AZ5814" t="s">
        <v>96</v>
      </c>
      <c r="BA5814" t="s">
        <v>76</v>
      </c>
      <c r="BB5814" t="s">
        <v>138</v>
      </c>
      <c r="BC5814">
        <v>10</v>
      </c>
      <c r="BD5814" t="s">
        <v>105</v>
      </c>
      <c r="BE5814">
        <v>6</v>
      </c>
      <c r="BF5814" t="s">
        <v>86</v>
      </c>
      <c r="BG5814" t="s">
        <v>106</v>
      </c>
      <c r="BH5814">
        <v>365243</v>
      </c>
      <c r="BI5814">
        <v>-2452</v>
      </c>
      <c r="BJ5814">
        <v>-2302</v>
      </c>
      <c r="BK5814">
        <v>-2332</v>
      </c>
      <c r="BL5814">
        <v>-2326</v>
      </c>
      <c r="BM5814">
        <v>0</v>
      </c>
    </row>
    <row r="5815" spans="1:65" x14ac:dyDescent="0.3">
      <c r="A5815">
        <v>149384</v>
      </c>
      <c r="B5815">
        <v>0</v>
      </c>
      <c r="C5815" t="s">
        <v>65</v>
      </c>
      <c r="D5815" t="s">
        <v>88</v>
      </c>
      <c r="E5815" t="s">
        <v>68</v>
      </c>
      <c r="F5815" t="s">
        <v>68</v>
      </c>
      <c r="G5815">
        <v>0</v>
      </c>
      <c r="H5815">
        <v>207000</v>
      </c>
      <c r="I5815">
        <v>808650</v>
      </c>
      <c r="J5815" t="s">
        <v>113</v>
      </c>
      <c r="K5815" t="s">
        <v>70</v>
      </c>
      <c r="L5815" t="s">
        <v>119</v>
      </c>
      <c r="M5815" t="s">
        <v>72</v>
      </c>
      <c r="N5815">
        <v>6.6709999999999998E-3</v>
      </c>
      <c r="O5815">
        <v>21222</v>
      </c>
      <c r="P5815">
        <v>365243</v>
      </c>
      <c r="Q5815">
        <v>10744</v>
      </c>
      <c r="R5815">
        <v>4047</v>
      </c>
      <c r="S5815">
        <v>2</v>
      </c>
      <c r="T5815">
        <v>2</v>
      </c>
      <c r="U5815" t="s">
        <v>125</v>
      </c>
      <c r="V5815">
        <v>13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 t="s">
        <v>76</v>
      </c>
      <c r="AD5815">
        <v>1784096</v>
      </c>
      <c r="AE5815" t="s">
        <v>65</v>
      </c>
      <c r="AF5815">
        <v>29942.865000000002</v>
      </c>
      <c r="AG5815">
        <v>157500</v>
      </c>
      <c r="AH5815">
        <v>162697.5</v>
      </c>
      <c r="AJ5815">
        <v>157500</v>
      </c>
      <c r="AK5815" t="s">
        <v>94</v>
      </c>
      <c r="AL5815">
        <v>15</v>
      </c>
      <c r="AM5815" t="s">
        <v>68</v>
      </c>
      <c r="AN5815">
        <v>1</v>
      </c>
      <c r="AR5815" t="s">
        <v>76</v>
      </c>
      <c r="AS5815" t="s">
        <v>77</v>
      </c>
      <c r="AT5815">
        <v>-920</v>
      </c>
      <c r="AU5815" t="s">
        <v>78</v>
      </c>
      <c r="AV5815" t="s">
        <v>79</v>
      </c>
      <c r="AW5815" t="s">
        <v>80</v>
      </c>
      <c r="AX5815" t="s">
        <v>81</v>
      </c>
      <c r="AY5815" t="s">
        <v>76</v>
      </c>
      <c r="AZ5815" t="s">
        <v>82</v>
      </c>
      <c r="BA5815" t="s">
        <v>116</v>
      </c>
      <c r="BB5815" t="s">
        <v>121</v>
      </c>
      <c r="BC5815">
        <v>-1</v>
      </c>
      <c r="BD5815" t="s">
        <v>76</v>
      </c>
      <c r="BE5815">
        <v>6</v>
      </c>
      <c r="BF5815" t="s">
        <v>147</v>
      </c>
      <c r="BG5815" t="s">
        <v>154</v>
      </c>
      <c r="BH5815">
        <v>365243</v>
      </c>
      <c r="BI5815">
        <v>-890</v>
      </c>
      <c r="BJ5815">
        <v>-740</v>
      </c>
      <c r="BK5815">
        <v>-830</v>
      </c>
      <c r="BL5815">
        <v>-821</v>
      </c>
      <c r="BM5815">
        <v>1</v>
      </c>
    </row>
    <row r="5816" spans="1:65" x14ac:dyDescent="0.3">
      <c r="A5816">
        <v>149398</v>
      </c>
      <c r="B5816">
        <v>0</v>
      </c>
      <c r="C5816" t="s">
        <v>65</v>
      </c>
      <c r="D5816" t="s">
        <v>88</v>
      </c>
      <c r="E5816" t="s">
        <v>67</v>
      </c>
      <c r="F5816" t="s">
        <v>68</v>
      </c>
      <c r="G5816">
        <v>0</v>
      </c>
      <c r="H5816">
        <v>161100</v>
      </c>
      <c r="I5816">
        <v>544500</v>
      </c>
      <c r="J5816" t="s">
        <v>113</v>
      </c>
      <c r="K5816" t="s">
        <v>70</v>
      </c>
      <c r="L5816" t="s">
        <v>71</v>
      </c>
      <c r="M5816" t="s">
        <v>72</v>
      </c>
      <c r="N5816">
        <v>2.0246E-2</v>
      </c>
      <c r="O5816">
        <v>16293</v>
      </c>
      <c r="P5816">
        <v>365243</v>
      </c>
      <c r="Q5816">
        <v>5796</v>
      </c>
      <c r="R5816">
        <v>4114</v>
      </c>
      <c r="S5816">
        <v>3</v>
      </c>
      <c r="T5816">
        <v>3</v>
      </c>
      <c r="U5816" t="s">
        <v>125</v>
      </c>
      <c r="V5816">
        <v>6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 t="s">
        <v>76</v>
      </c>
      <c r="AD5816">
        <v>2673647</v>
      </c>
      <c r="AE5816" t="s">
        <v>93</v>
      </c>
      <c r="AF5816">
        <v>3782.3850000000002</v>
      </c>
      <c r="AG5816">
        <v>17955</v>
      </c>
      <c r="AH5816">
        <v>18846</v>
      </c>
      <c r="AI5816">
        <v>0</v>
      </c>
      <c r="AJ5816">
        <v>17955</v>
      </c>
      <c r="AK5816" t="s">
        <v>94</v>
      </c>
      <c r="AL5816">
        <v>7</v>
      </c>
      <c r="AM5816" t="s">
        <v>68</v>
      </c>
      <c r="AN5816">
        <v>1</v>
      </c>
      <c r="AO5816">
        <v>0</v>
      </c>
      <c r="AR5816" t="s">
        <v>79</v>
      </c>
      <c r="AS5816" t="s">
        <v>77</v>
      </c>
      <c r="AT5816">
        <v>-2530</v>
      </c>
      <c r="AU5816" t="s">
        <v>78</v>
      </c>
      <c r="AV5816" t="s">
        <v>79</v>
      </c>
      <c r="AW5816" t="s">
        <v>80</v>
      </c>
      <c r="AX5816" t="s">
        <v>81</v>
      </c>
      <c r="AY5816" t="s">
        <v>124</v>
      </c>
      <c r="AZ5816" t="s">
        <v>96</v>
      </c>
      <c r="BA5816" t="s">
        <v>76</v>
      </c>
      <c r="BB5816" t="s">
        <v>104</v>
      </c>
      <c r="BC5816">
        <v>40</v>
      </c>
      <c r="BD5816" t="s">
        <v>105</v>
      </c>
      <c r="BE5816">
        <v>6</v>
      </c>
      <c r="BF5816" t="s">
        <v>86</v>
      </c>
      <c r="BG5816" t="s">
        <v>106</v>
      </c>
      <c r="BH5816">
        <v>365243</v>
      </c>
      <c r="BI5816">
        <v>-2499</v>
      </c>
      <c r="BJ5816">
        <v>-2349</v>
      </c>
      <c r="BK5816">
        <v>-2349</v>
      </c>
      <c r="BL5816">
        <v>-2333</v>
      </c>
      <c r="BM5816">
        <v>1</v>
      </c>
    </row>
    <row r="5817" spans="1:65" x14ac:dyDescent="0.3">
      <c r="A5817">
        <v>149398</v>
      </c>
      <c r="B5817">
        <v>0</v>
      </c>
      <c r="C5817" t="s">
        <v>65</v>
      </c>
      <c r="D5817" t="s">
        <v>88</v>
      </c>
      <c r="E5817" t="s">
        <v>67</v>
      </c>
      <c r="F5817" t="s">
        <v>68</v>
      </c>
      <c r="G5817">
        <v>0</v>
      </c>
      <c r="H5817">
        <v>161100</v>
      </c>
      <c r="I5817">
        <v>544500</v>
      </c>
      <c r="J5817" t="s">
        <v>113</v>
      </c>
      <c r="K5817" t="s">
        <v>70</v>
      </c>
      <c r="L5817" t="s">
        <v>71</v>
      </c>
      <c r="M5817" t="s">
        <v>72</v>
      </c>
      <c r="N5817">
        <v>2.0246E-2</v>
      </c>
      <c r="O5817">
        <v>16293</v>
      </c>
      <c r="P5817">
        <v>365243</v>
      </c>
      <c r="Q5817">
        <v>5796</v>
      </c>
      <c r="R5817">
        <v>4114</v>
      </c>
      <c r="S5817">
        <v>3</v>
      </c>
      <c r="T5817">
        <v>3</v>
      </c>
      <c r="U5817" t="s">
        <v>125</v>
      </c>
      <c r="V5817">
        <v>6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 t="s">
        <v>76</v>
      </c>
      <c r="AD5817">
        <v>2132020</v>
      </c>
      <c r="AE5817" t="s">
        <v>65</v>
      </c>
      <c r="AG5817">
        <v>0</v>
      </c>
      <c r="AH5817">
        <v>0</v>
      </c>
      <c r="AK5817" t="s">
        <v>94</v>
      </c>
      <c r="AL5817">
        <v>7</v>
      </c>
      <c r="AM5817" t="s">
        <v>68</v>
      </c>
      <c r="AN5817">
        <v>1</v>
      </c>
      <c r="AR5817" t="s">
        <v>76</v>
      </c>
      <c r="AS5817" t="s">
        <v>129</v>
      </c>
      <c r="AT5817">
        <v>-213</v>
      </c>
      <c r="AU5817" t="s">
        <v>76</v>
      </c>
      <c r="AV5817" t="s">
        <v>79</v>
      </c>
      <c r="AX5817" t="s">
        <v>81</v>
      </c>
      <c r="AY5817" t="s">
        <v>76</v>
      </c>
      <c r="AZ5817" t="s">
        <v>76</v>
      </c>
      <c r="BA5817" t="s">
        <v>76</v>
      </c>
      <c r="BB5817" t="s">
        <v>121</v>
      </c>
      <c r="BC5817">
        <v>-1</v>
      </c>
      <c r="BD5817" t="s">
        <v>76</v>
      </c>
      <c r="BF5817" t="s">
        <v>76</v>
      </c>
      <c r="BG5817" t="s">
        <v>82</v>
      </c>
    </row>
    <row r="5818" spans="1:65" x14ac:dyDescent="0.3">
      <c r="A5818">
        <v>149413</v>
      </c>
      <c r="B5818">
        <v>0</v>
      </c>
      <c r="C5818" t="s">
        <v>65</v>
      </c>
      <c r="D5818" t="s">
        <v>66</v>
      </c>
      <c r="E5818" t="s">
        <v>68</v>
      </c>
      <c r="F5818" t="s">
        <v>67</v>
      </c>
      <c r="G5818">
        <v>0</v>
      </c>
      <c r="H5818">
        <v>315000</v>
      </c>
      <c r="I5818">
        <v>1404000</v>
      </c>
      <c r="J5818" t="s">
        <v>69</v>
      </c>
      <c r="K5818" t="s">
        <v>70</v>
      </c>
      <c r="L5818" t="s">
        <v>91</v>
      </c>
      <c r="M5818" t="s">
        <v>72</v>
      </c>
      <c r="N5818">
        <v>1.0643E-2</v>
      </c>
      <c r="O5818">
        <v>14467</v>
      </c>
      <c r="P5818">
        <v>229</v>
      </c>
      <c r="Q5818">
        <v>8204</v>
      </c>
      <c r="R5818">
        <v>3476</v>
      </c>
      <c r="S5818">
        <v>2</v>
      </c>
      <c r="T5818">
        <v>2</v>
      </c>
      <c r="U5818" t="s">
        <v>109</v>
      </c>
      <c r="V5818">
        <v>14</v>
      </c>
      <c r="W5818">
        <v>0</v>
      </c>
      <c r="X5818">
        <v>1</v>
      </c>
      <c r="Y5818">
        <v>1</v>
      </c>
      <c r="Z5818">
        <v>0</v>
      </c>
      <c r="AA5818">
        <v>1</v>
      </c>
      <c r="AB5818">
        <v>1</v>
      </c>
      <c r="AC5818" t="s">
        <v>92</v>
      </c>
      <c r="AD5818">
        <v>1712151</v>
      </c>
      <c r="AE5818" t="s">
        <v>93</v>
      </c>
      <c r="AF5818">
        <v>3224.25</v>
      </c>
      <c r="AG5818">
        <v>16740</v>
      </c>
      <c r="AH5818">
        <v>15813</v>
      </c>
      <c r="AI5818">
        <v>1674</v>
      </c>
      <c r="AJ5818">
        <v>16740</v>
      </c>
      <c r="AK5818" t="s">
        <v>123</v>
      </c>
      <c r="AL5818">
        <v>10</v>
      </c>
      <c r="AM5818" t="s">
        <v>68</v>
      </c>
      <c r="AN5818">
        <v>1</v>
      </c>
      <c r="AO5818">
        <v>0.104256773</v>
      </c>
      <c r="AR5818" t="s">
        <v>79</v>
      </c>
      <c r="AS5818" t="s">
        <v>77</v>
      </c>
      <c r="AT5818">
        <v>-1505</v>
      </c>
      <c r="AU5818" t="s">
        <v>78</v>
      </c>
      <c r="AV5818" t="s">
        <v>79</v>
      </c>
      <c r="AX5818" t="s">
        <v>102</v>
      </c>
      <c r="AY5818" t="s">
        <v>124</v>
      </c>
      <c r="AZ5818" t="s">
        <v>96</v>
      </c>
      <c r="BA5818" t="s">
        <v>76</v>
      </c>
      <c r="BB5818" t="s">
        <v>104</v>
      </c>
      <c r="BC5818">
        <v>25</v>
      </c>
      <c r="BD5818" t="s">
        <v>105</v>
      </c>
      <c r="BE5818">
        <v>6</v>
      </c>
      <c r="BF5818" t="s">
        <v>86</v>
      </c>
      <c r="BG5818" t="s">
        <v>106</v>
      </c>
      <c r="BH5818">
        <v>365243</v>
      </c>
      <c r="BI5818">
        <v>-1466</v>
      </c>
      <c r="BJ5818">
        <v>-1316</v>
      </c>
      <c r="BK5818">
        <v>-1316</v>
      </c>
      <c r="BL5818">
        <v>-1310</v>
      </c>
      <c r="BM5818">
        <v>0</v>
      </c>
    </row>
    <row r="5819" spans="1:65" x14ac:dyDescent="0.3">
      <c r="A5819">
        <v>149417</v>
      </c>
      <c r="B5819">
        <v>0</v>
      </c>
      <c r="C5819" t="s">
        <v>65</v>
      </c>
      <c r="D5819" t="s">
        <v>88</v>
      </c>
      <c r="E5819" t="s">
        <v>67</v>
      </c>
      <c r="F5819" t="s">
        <v>67</v>
      </c>
      <c r="G5819">
        <v>0</v>
      </c>
      <c r="H5819">
        <v>216000</v>
      </c>
      <c r="I5819">
        <v>781920</v>
      </c>
      <c r="J5819" t="s">
        <v>113</v>
      </c>
      <c r="K5819" t="s">
        <v>70</v>
      </c>
      <c r="L5819" t="s">
        <v>140</v>
      </c>
      <c r="M5819" t="s">
        <v>72</v>
      </c>
      <c r="N5819">
        <v>1.8634000000000001E-2</v>
      </c>
      <c r="O5819">
        <v>21169</v>
      </c>
      <c r="P5819">
        <v>365243</v>
      </c>
      <c r="Q5819">
        <v>995</v>
      </c>
      <c r="R5819">
        <v>3782</v>
      </c>
      <c r="S5819">
        <v>2</v>
      </c>
      <c r="T5819">
        <v>2</v>
      </c>
      <c r="U5819" t="s">
        <v>73</v>
      </c>
      <c r="V5819">
        <v>16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 t="s">
        <v>76</v>
      </c>
      <c r="AD5819">
        <v>1961001</v>
      </c>
      <c r="AE5819" t="s">
        <v>65</v>
      </c>
      <c r="AF5819">
        <v>20121.3</v>
      </c>
      <c r="AG5819">
        <v>225000</v>
      </c>
      <c r="AH5819">
        <v>254700</v>
      </c>
      <c r="AJ5819">
        <v>225000</v>
      </c>
      <c r="AK5819" t="s">
        <v>109</v>
      </c>
      <c r="AL5819">
        <v>10</v>
      </c>
      <c r="AM5819" t="s">
        <v>68</v>
      </c>
      <c r="AN5819">
        <v>1</v>
      </c>
      <c r="AR5819" t="s">
        <v>76</v>
      </c>
      <c r="AS5819" t="s">
        <v>114</v>
      </c>
      <c r="AT5819">
        <v>-706</v>
      </c>
      <c r="AU5819" t="s">
        <v>78</v>
      </c>
      <c r="AV5819" t="s">
        <v>115</v>
      </c>
      <c r="AW5819" t="s">
        <v>80</v>
      </c>
      <c r="AX5819" t="s">
        <v>81</v>
      </c>
      <c r="AY5819" t="s">
        <v>76</v>
      </c>
      <c r="AZ5819" t="s">
        <v>82</v>
      </c>
      <c r="BA5819" t="s">
        <v>83</v>
      </c>
      <c r="BB5819" t="s">
        <v>121</v>
      </c>
      <c r="BC5819">
        <v>-1</v>
      </c>
      <c r="BD5819" t="s">
        <v>76</v>
      </c>
      <c r="BE5819">
        <v>24</v>
      </c>
      <c r="BF5819" t="s">
        <v>86</v>
      </c>
      <c r="BG5819" t="s">
        <v>87</v>
      </c>
    </row>
    <row r="5820" spans="1:65" x14ac:dyDescent="0.3">
      <c r="A5820">
        <v>149425</v>
      </c>
      <c r="B5820">
        <v>0</v>
      </c>
      <c r="C5820" t="s">
        <v>65</v>
      </c>
      <c r="D5820" t="s">
        <v>88</v>
      </c>
      <c r="E5820" t="s">
        <v>67</v>
      </c>
      <c r="F5820" t="s">
        <v>68</v>
      </c>
      <c r="G5820">
        <v>0</v>
      </c>
      <c r="H5820">
        <v>115200</v>
      </c>
      <c r="I5820">
        <v>64692</v>
      </c>
      <c r="J5820" t="s">
        <v>69</v>
      </c>
      <c r="K5820" t="s">
        <v>70</v>
      </c>
      <c r="L5820" t="s">
        <v>139</v>
      </c>
      <c r="M5820" t="s">
        <v>72</v>
      </c>
      <c r="N5820">
        <v>3.5791999999999997E-2</v>
      </c>
      <c r="O5820">
        <v>19336</v>
      </c>
      <c r="P5820">
        <v>3025</v>
      </c>
      <c r="Q5820">
        <v>4912</v>
      </c>
      <c r="R5820">
        <v>1709</v>
      </c>
      <c r="S5820">
        <v>2</v>
      </c>
      <c r="T5820">
        <v>2</v>
      </c>
      <c r="U5820" t="s">
        <v>94</v>
      </c>
      <c r="V5820">
        <v>11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 t="s">
        <v>143</v>
      </c>
      <c r="AD5820">
        <v>1604115</v>
      </c>
      <c r="AE5820" t="s">
        <v>65</v>
      </c>
      <c r="AF5820">
        <v>11971.8</v>
      </c>
      <c r="AG5820">
        <v>162000</v>
      </c>
      <c r="AH5820">
        <v>226152</v>
      </c>
      <c r="AJ5820">
        <v>162000</v>
      </c>
      <c r="AK5820" t="s">
        <v>109</v>
      </c>
      <c r="AL5820">
        <v>14</v>
      </c>
      <c r="AM5820" t="s">
        <v>68</v>
      </c>
      <c r="AN5820">
        <v>1</v>
      </c>
      <c r="AR5820" t="s">
        <v>76</v>
      </c>
      <c r="AS5820" t="s">
        <v>77</v>
      </c>
      <c r="AT5820">
        <v>-176</v>
      </c>
      <c r="AU5820" t="s">
        <v>78</v>
      </c>
      <c r="AV5820" t="s">
        <v>79</v>
      </c>
      <c r="AW5820" t="s">
        <v>80</v>
      </c>
      <c r="AX5820" t="s">
        <v>81</v>
      </c>
      <c r="AY5820" t="s">
        <v>76</v>
      </c>
      <c r="AZ5820" t="s">
        <v>82</v>
      </c>
      <c r="BA5820" t="s">
        <v>116</v>
      </c>
      <c r="BB5820" t="s">
        <v>121</v>
      </c>
      <c r="BC5820">
        <v>-1</v>
      </c>
      <c r="BD5820" t="s">
        <v>76</v>
      </c>
      <c r="BE5820">
        <v>36</v>
      </c>
      <c r="BF5820" t="s">
        <v>147</v>
      </c>
      <c r="BG5820" t="s">
        <v>154</v>
      </c>
      <c r="BH5820">
        <v>365243</v>
      </c>
      <c r="BI5820">
        <v>-146</v>
      </c>
      <c r="BJ5820">
        <v>904</v>
      </c>
      <c r="BK5820">
        <v>365243</v>
      </c>
      <c r="BL5820">
        <v>365243</v>
      </c>
      <c r="BM5820">
        <v>1</v>
      </c>
    </row>
    <row r="5821" spans="1:65" x14ac:dyDescent="0.3">
      <c r="A5821">
        <v>149447</v>
      </c>
      <c r="B5821">
        <v>0</v>
      </c>
      <c r="C5821" t="s">
        <v>65</v>
      </c>
      <c r="D5821" t="s">
        <v>88</v>
      </c>
      <c r="E5821" t="s">
        <v>68</v>
      </c>
      <c r="F5821" t="s">
        <v>68</v>
      </c>
      <c r="G5821">
        <v>0</v>
      </c>
      <c r="H5821">
        <v>112500</v>
      </c>
      <c r="I5821">
        <v>164952</v>
      </c>
      <c r="J5821" t="s">
        <v>69</v>
      </c>
      <c r="K5821" t="s">
        <v>90</v>
      </c>
      <c r="L5821" t="s">
        <v>91</v>
      </c>
      <c r="M5821" t="s">
        <v>72</v>
      </c>
      <c r="N5821">
        <v>8.8660000000000006E-3</v>
      </c>
      <c r="O5821">
        <v>10739</v>
      </c>
      <c r="P5821">
        <v>333</v>
      </c>
      <c r="Q5821">
        <v>1606</v>
      </c>
      <c r="R5821">
        <v>2186</v>
      </c>
      <c r="S5821">
        <v>2</v>
      </c>
      <c r="T5821">
        <v>2</v>
      </c>
      <c r="U5821" t="s">
        <v>94</v>
      </c>
      <c r="V5821">
        <v>12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108</v>
      </c>
      <c r="AD5821">
        <v>1226422</v>
      </c>
      <c r="AE5821" t="s">
        <v>93</v>
      </c>
      <c r="AF5821">
        <v>10630.395</v>
      </c>
      <c r="AG5821">
        <v>112491</v>
      </c>
      <c r="AH5821">
        <v>112491</v>
      </c>
      <c r="AI5821">
        <v>0</v>
      </c>
      <c r="AJ5821">
        <v>112491</v>
      </c>
      <c r="AK5821" t="s">
        <v>94</v>
      </c>
      <c r="AL5821">
        <v>16</v>
      </c>
      <c r="AM5821" t="s">
        <v>68</v>
      </c>
      <c r="AN5821">
        <v>1</v>
      </c>
      <c r="AO5821">
        <v>0</v>
      </c>
      <c r="AR5821" t="s">
        <v>79</v>
      </c>
      <c r="AS5821" t="s">
        <v>77</v>
      </c>
      <c r="AT5821">
        <v>-329</v>
      </c>
      <c r="AU5821" t="s">
        <v>78</v>
      </c>
      <c r="AV5821" t="s">
        <v>79</v>
      </c>
      <c r="AW5821" t="s">
        <v>80</v>
      </c>
      <c r="AX5821" t="s">
        <v>102</v>
      </c>
      <c r="AY5821" t="s">
        <v>111</v>
      </c>
      <c r="AZ5821" t="s">
        <v>96</v>
      </c>
      <c r="BA5821" t="s">
        <v>76</v>
      </c>
      <c r="BB5821" t="s">
        <v>104</v>
      </c>
      <c r="BC5821">
        <v>2000</v>
      </c>
      <c r="BD5821" t="s">
        <v>85</v>
      </c>
      <c r="BE5821">
        <v>12</v>
      </c>
      <c r="BF5821" t="s">
        <v>112</v>
      </c>
      <c r="BG5821" t="s">
        <v>151</v>
      </c>
      <c r="BH5821">
        <v>365243</v>
      </c>
      <c r="BI5821">
        <v>-298</v>
      </c>
      <c r="BJ5821">
        <v>32</v>
      </c>
      <c r="BK5821">
        <v>365243</v>
      </c>
      <c r="BL5821">
        <v>365243</v>
      </c>
      <c r="BM5821">
        <v>0</v>
      </c>
    </row>
    <row r="5822" spans="1:65" x14ac:dyDescent="0.3">
      <c r="A5822">
        <v>149457</v>
      </c>
      <c r="B5822">
        <v>0</v>
      </c>
      <c r="C5822" t="s">
        <v>99</v>
      </c>
      <c r="D5822" t="s">
        <v>88</v>
      </c>
      <c r="E5822" t="s">
        <v>67</v>
      </c>
      <c r="F5822" t="s">
        <v>68</v>
      </c>
      <c r="G5822">
        <v>0</v>
      </c>
      <c r="H5822">
        <v>360000</v>
      </c>
      <c r="I5822">
        <v>540000</v>
      </c>
      <c r="J5822" t="s">
        <v>69</v>
      </c>
      <c r="K5822" t="s">
        <v>90</v>
      </c>
      <c r="L5822" t="s">
        <v>91</v>
      </c>
      <c r="M5822" t="s">
        <v>72</v>
      </c>
      <c r="N5822">
        <v>3.2561E-2</v>
      </c>
      <c r="O5822">
        <v>19962</v>
      </c>
      <c r="P5822">
        <v>1786</v>
      </c>
      <c r="Q5822">
        <v>2214</v>
      </c>
      <c r="R5822">
        <v>3500</v>
      </c>
      <c r="S5822">
        <v>1</v>
      </c>
      <c r="T5822">
        <v>1</v>
      </c>
      <c r="U5822" t="s">
        <v>109</v>
      </c>
      <c r="V5822">
        <v>15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164</v>
      </c>
      <c r="AD5822">
        <v>2354135</v>
      </c>
      <c r="AE5822" t="s">
        <v>93</v>
      </c>
      <c r="AF5822">
        <v>11169.225</v>
      </c>
      <c r="AG5822">
        <v>43560</v>
      </c>
      <c r="AH5822">
        <v>39204</v>
      </c>
      <c r="AI5822">
        <v>4356</v>
      </c>
      <c r="AJ5822">
        <v>43560</v>
      </c>
      <c r="AK5822" t="s">
        <v>125</v>
      </c>
      <c r="AL5822">
        <v>11</v>
      </c>
      <c r="AM5822" t="s">
        <v>68</v>
      </c>
      <c r="AN5822">
        <v>1</v>
      </c>
      <c r="AO5822">
        <v>0.108909091</v>
      </c>
      <c r="AR5822" t="s">
        <v>79</v>
      </c>
      <c r="AS5822" t="s">
        <v>77</v>
      </c>
      <c r="AT5822">
        <v>-2901</v>
      </c>
      <c r="AU5822" t="s">
        <v>78</v>
      </c>
      <c r="AV5822" t="s">
        <v>79</v>
      </c>
      <c r="AW5822" t="s">
        <v>101</v>
      </c>
      <c r="AX5822" t="s">
        <v>81</v>
      </c>
      <c r="AY5822" t="s">
        <v>124</v>
      </c>
      <c r="AZ5822" t="s">
        <v>96</v>
      </c>
      <c r="BA5822" t="s">
        <v>76</v>
      </c>
      <c r="BB5822" t="s">
        <v>104</v>
      </c>
      <c r="BC5822">
        <v>64</v>
      </c>
      <c r="BD5822" t="s">
        <v>105</v>
      </c>
      <c r="BE5822">
        <v>4</v>
      </c>
      <c r="BF5822" t="s">
        <v>112</v>
      </c>
      <c r="BG5822" t="s">
        <v>106</v>
      </c>
      <c r="BH5822">
        <v>365243</v>
      </c>
      <c r="BI5822">
        <v>-2870</v>
      </c>
      <c r="BJ5822">
        <v>-2780</v>
      </c>
      <c r="BK5822">
        <v>-2780</v>
      </c>
      <c r="BL5822">
        <v>-2588</v>
      </c>
      <c r="BM5822">
        <v>0</v>
      </c>
    </row>
    <row r="5823" spans="1:65" x14ac:dyDescent="0.3">
      <c r="A5823">
        <v>149464</v>
      </c>
      <c r="B5823">
        <v>0</v>
      </c>
      <c r="C5823" t="s">
        <v>65</v>
      </c>
      <c r="D5823" t="s">
        <v>88</v>
      </c>
      <c r="E5823" t="s">
        <v>67</v>
      </c>
      <c r="F5823" t="s">
        <v>68</v>
      </c>
      <c r="G5823">
        <v>0</v>
      </c>
      <c r="H5823">
        <v>76500</v>
      </c>
      <c r="I5823">
        <v>490495.5</v>
      </c>
      <c r="J5823" t="s">
        <v>113</v>
      </c>
      <c r="K5823" t="s">
        <v>70</v>
      </c>
      <c r="L5823" t="s">
        <v>91</v>
      </c>
      <c r="M5823" t="s">
        <v>72</v>
      </c>
      <c r="N5823">
        <v>1.0147E-2</v>
      </c>
      <c r="O5823">
        <v>22468</v>
      </c>
      <c r="P5823">
        <v>365243</v>
      </c>
      <c r="Q5823">
        <v>10747</v>
      </c>
      <c r="R5823">
        <v>4613</v>
      </c>
      <c r="S5823">
        <v>2</v>
      </c>
      <c r="T5823">
        <v>2</v>
      </c>
      <c r="U5823" t="s">
        <v>73</v>
      </c>
      <c r="V5823">
        <v>17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76</v>
      </c>
      <c r="AD5823">
        <v>1116973</v>
      </c>
      <c r="AE5823" t="s">
        <v>93</v>
      </c>
      <c r="AF5823">
        <v>13908.645</v>
      </c>
      <c r="AG5823">
        <v>174640.5</v>
      </c>
      <c r="AH5823">
        <v>197118</v>
      </c>
      <c r="AI5823">
        <v>0</v>
      </c>
      <c r="AJ5823">
        <v>174640.5</v>
      </c>
      <c r="AK5823" t="s">
        <v>109</v>
      </c>
      <c r="AL5823">
        <v>16</v>
      </c>
      <c r="AM5823" t="s">
        <v>68</v>
      </c>
      <c r="AN5823">
        <v>1</v>
      </c>
      <c r="AO5823">
        <v>0</v>
      </c>
      <c r="AR5823" t="s">
        <v>79</v>
      </c>
      <c r="AS5823" t="s">
        <v>77</v>
      </c>
      <c r="AT5823">
        <v>-461</v>
      </c>
      <c r="AU5823" t="s">
        <v>78</v>
      </c>
      <c r="AV5823" t="s">
        <v>79</v>
      </c>
      <c r="AX5823" t="s">
        <v>161</v>
      </c>
      <c r="AY5823" t="s">
        <v>199</v>
      </c>
      <c r="AZ5823" t="s">
        <v>96</v>
      </c>
      <c r="BA5823" t="s">
        <v>76</v>
      </c>
      <c r="BB5823" t="s">
        <v>138</v>
      </c>
      <c r="BC5823">
        <v>20</v>
      </c>
      <c r="BD5823" t="s">
        <v>141</v>
      </c>
      <c r="BE5823">
        <v>18</v>
      </c>
      <c r="BF5823" t="s">
        <v>147</v>
      </c>
      <c r="BG5823" t="s">
        <v>158</v>
      </c>
      <c r="BH5823">
        <v>365243</v>
      </c>
      <c r="BI5823">
        <v>-430</v>
      </c>
      <c r="BJ5823">
        <v>80</v>
      </c>
      <c r="BK5823">
        <v>-280</v>
      </c>
      <c r="BL5823">
        <v>-277</v>
      </c>
      <c r="BM5823">
        <v>0</v>
      </c>
    </row>
    <row r="5824" spans="1:65" x14ac:dyDescent="0.3">
      <c r="A5824">
        <v>149483</v>
      </c>
      <c r="B5824">
        <v>0</v>
      </c>
      <c r="C5824" t="s">
        <v>65</v>
      </c>
      <c r="D5824" t="s">
        <v>88</v>
      </c>
      <c r="E5824" t="s">
        <v>67</v>
      </c>
      <c r="F5824" t="s">
        <v>68</v>
      </c>
      <c r="G5824">
        <v>0</v>
      </c>
      <c r="H5824">
        <v>90000</v>
      </c>
      <c r="I5824">
        <v>305955</v>
      </c>
      <c r="J5824" t="s">
        <v>113</v>
      </c>
      <c r="K5824" t="s">
        <v>70</v>
      </c>
      <c r="L5824" t="s">
        <v>91</v>
      </c>
      <c r="M5824" t="s">
        <v>72</v>
      </c>
      <c r="N5824">
        <v>3.2561E-2</v>
      </c>
      <c r="O5824">
        <v>23718</v>
      </c>
      <c r="P5824">
        <v>365243</v>
      </c>
      <c r="Q5824">
        <v>8309</v>
      </c>
      <c r="R5824">
        <v>4541</v>
      </c>
      <c r="S5824">
        <v>1</v>
      </c>
      <c r="T5824">
        <v>1</v>
      </c>
      <c r="U5824" t="s">
        <v>123</v>
      </c>
      <c r="V5824">
        <v>14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76</v>
      </c>
      <c r="AD5824">
        <v>1933082</v>
      </c>
      <c r="AE5824" t="s">
        <v>65</v>
      </c>
      <c r="AF5824">
        <v>56813.04</v>
      </c>
      <c r="AG5824">
        <v>1431000</v>
      </c>
      <c r="AH5824">
        <v>1533001.5</v>
      </c>
      <c r="AJ5824">
        <v>1431000</v>
      </c>
      <c r="AK5824" t="s">
        <v>73</v>
      </c>
      <c r="AL5824">
        <v>18</v>
      </c>
      <c r="AM5824" t="s">
        <v>68</v>
      </c>
      <c r="AN5824">
        <v>1</v>
      </c>
      <c r="AR5824" t="s">
        <v>76</v>
      </c>
      <c r="AS5824" t="s">
        <v>114</v>
      </c>
      <c r="AT5824">
        <v>-368</v>
      </c>
      <c r="AU5824" t="s">
        <v>78</v>
      </c>
      <c r="AV5824" t="s">
        <v>76</v>
      </c>
      <c r="AW5824" t="s">
        <v>80</v>
      </c>
      <c r="AX5824" t="s">
        <v>81</v>
      </c>
      <c r="AY5824" t="s">
        <v>76</v>
      </c>
      <c r="AZ5824" t="s">
        <v>82</v>
      </c>
      <c r="BA5824" t="s">
        <v>116</v>
      </c>
      <c r="BB5824" t="s">
        <v>121</v>
      </c>
      <c r="BC5824">
        <v>-1</v>
      </c>
      <c r="BD5824" t="s">
        <v>76</v>
      </c>
      <c r="BE5824">
        <v>36</v>
      </c>
      <c r="BF5824" t="s">
        <v>97</v>
      </c>
      <c r="BG5824" t="s">
        <v>118</v>
      </c>
    </row>
    <row r="5825" spans="1:65" x14ac:dyDescent="0.3">
      <c r="A5825">
        <v>149494</v>
      </c>
      <c r="B5825">
        <v>0</v>
      </c>
      <c r="C5825" t="s">
        <v>65</v>
      </c>
      <c r="D5825" t="s">
        <v>88</v>
      </c>
      <c r="E5825" t="s">
        <v>67</v>
      </c>
      <c r="F5825" t="s">
        <v>68</v>
      </c>
      <c r="G5825">
        <v>0</v>
      </c>
      <c r="H5825">
        <v>117000</v>
      </c>
      <c r="I5825">
        <v>835380</v>
      </c>
      <c r="J5825" t="s">
        <v>133</v>
      </c>
      <c r="K5825" t="s">
        <v>90</v>
      </c>
      <c r="L5825" t="s">
        <v>91</v>
      </c>
      <c r="M5825" t="s">
        <v>72</v>
      </c>
      <c r="N5825">
        <v>3.5791999999999997E-2</v>
      </c>
      <c r="O5825">
        <v>16917</v>
      </c>
      <c r="P5825">
        <v>7272</v>
      </c>
      <c r="Q5825">
        <v>2179</v>
      </c>
      <c r="R5825">
        <v>459</v>
      </c>
      <c r="S5825">
        <v>2</v>
      </c>
      <c r="T5825">
        <v>2</v>
      </c>
      <c r="U5825" t="s">
        <v>109</v>
      </c>
      <c r="V5825">
        <v>11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143</v>
      </c>
      <c r="AD5825">
        <v>1610470</v>
      </c>
      <c r="AE5825" t="s">
        <v>93</v>
      </c>
      <c r="AG5825">
        <v>84685.5</v>
      </c>
      <c r="AH5825">
        <v>84685.5</v>
      </c>
      <c r="AI5825">
        <v>0</v>
      </c>
      <c r="AJ5825">
        <v>84685.5</v>
      </c>
      <c r="AK5825" t="s">
        <v>75</v>
      </c>
      <c r="AL5825">
        <v>17</v>
      </c>
      <c r="AM5825" t="s">
        <v>68</v>
      </c>
      <c r="AN5825">
        <v>1</v>
      </c>
      <c r="AO5825">
        <v>0</v>
      </c>
      <c r="AR5825" t="s">
        <v>79</v>
      </c>
      <c r="AS5825" t="s">
        <v>180</v>
      </c>
      <c r="AT5825">
        <v>-1608</v>
      </c>
      <c r="AU5825" t="s">
        <v>76</v>
      </c>
      <c r="AV5825" t="s">
        <v>181</v>
      </c>
      <c r="AW5825" t="s">
        <v>171</v>
      </c>
      <c r="AX5825" t="s">
        <v>81</v>
      </c>
      <c r="AY5825" t="s">
        <v>124</v>
      </c>
      <c r="AZ5825" t="s">
        <v>76</v>
      </c>
      <c r="BA5825" t="s">
        <v>76</v>
      </c>
      <c r="BB5825" t="s">
        <v>104</v>
      </c>
      <c r="BC5825">
        <v>50</v>
      </c>
      <c r="BD5825" t="s">
        <v>105</v>
      </c>
      <c r="BF5825" t="s">
        <v>76</v>
      </c>
      <c r="BG5825" t="s">
        <v>106</v>
      </c>
    </row>
    <row r="5826" spans="1:65" x14ac:dyDescent="0.3">
      <c r="A5826">
        <v>149499</v>
      </c>
      <c r="B5826">
        <v>0</v>
      </c>
      <c r="C5826" t="s">
        <v>65</v>
      </c>
      <c r="D5826" t="s">
        <v>88</v>
      </c>
      <c r="E5826" t="s">
        <v>67</v>
      </c>
      <c r="F5826" t="s">
        <v>68</v>
      </c>
      <c r="G5826">
        <v>0</v>
      </c>
      <c r="H5826">
        <v>85500</v>
      </c>
      <c r="I5826">
        <v>101880</v>
      </c>
      <c r="J5826" t="s">
        <v>69</v>
      </c>
      <c r="K5826" t="s">
        <v>70</v>
      </c>
      <c r="L5826" t="s">
        <v>91</v>
      </c>
      <c r="M5826" t="s">
        <v>72</v>
      </c>
      <c r="N5826">
        <v>1.1703E-2</v>
      </c>
      <c r="O5826">
        <v>14499</v>
      </c>
      <c r="P5826">
        <v>1028</v>
      </c>
      <c r="Q5826">
        <v>2926</v>
      </c>
      <c r="R5826">
        <v>4173</v>
      </c>
      <c r="S5826">
        <v>2</v>
      </c>
      <c r="T5826">
        <v>2</v>
      </c>
      <c r="U5826" t="s">
        <v>120</v>
      </c>
      <c r="V5826">
        <v>15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168</v>
      </c>
      <c r="AD5826">
        <v>1833888</v>
      </c>
      <c r="AE5826" t="s">
        <v>65</v>
      </c>
      <c r="AF5826">
        <v>34035.434999999998</v>
      </c>
      <c r="AG5826">
        <v>751500</v>
      </c>
      <c r="AH5826">
        <v>751500</v>
      </c>
      <c r="AJ5826">
        <v>751500</v>
      </c>
      <c r="AK5826" t="s">
        <v>109</v>
      </c>
      <c r="AL5826">
        <v>15</v>
      </c>
      <c r="AM5826" t="s">
        <v>68</v>
      </c>
      <c r="AN5826">
        <v>1</v>
      </c>
      <c r="AR5826" t="s">
        <v>76</v>
      </c>
      <c r="AS5826" t="s">
        <v>77</v>
      </c>
      <c r="AT5826">
        <v>-614</v>
      </c>
      <c r="AU5826" t="s">
        <v>76</v>
      </c>
      <c r="AV5826" t="s">
        <v>79</v>
      </c>
      <c r="AX5826" t="s">
        <v>81</v>
      </c>
      <c r="AY5826" t="s">
        <v>76</v>
      </c>
      <c r="AZ5826" t="s">
        <v>82</v>
      </c>
      <c r="BA5826" t="s">
        <v>116</v>
      </c>
      <c r="BB5826" t="s">
        <v>187</v>
      </c>
      <c r="BC5826">
        <v>-1</v>
      </c>
      <c r="BD5826" t="s">
        <v>76</v>
      </c>
      <c r="BE5826">
        <v>48</v>
      </c>
      <c r="BF5826" t="s">
        <v>147</v>
      </c>
      <c r="BG5826" t="s">
        <v>154</v>
      </c>
      <c r="BH5826">
        <v>365243</v>
      </c>
      <c r="BI5826">
        <v>-584</v>
      </c>
      <c r="BJ5826">
        <v>826</v>
      </c>
      <c r="BK5826">
        <v>-374</v>
      </c>
      <c r="BL5826">
        <v>-367</v>
      </c>
      <c r="BM5826">
        <v>0</v>
      </c>
    </row>
    <row r="5827" spans="1:65" x14ac:dyDescent="0.3">
      <c r="A5827">
        <v>149506</v>
      </c>
      <c r="B5827">
        <v>0</v>
      </c>
      <c r="C5827" t="s">
        <v>65</v>
      </c>
      <c r="D5827" t="s">
        <v>88</v>
      </c>
      <c r="E5827" t="s">
        <v>68</v>
      </c>
      <c r="F5827" t="s">
        <v>68</v>
      </c>
      <c r="G5827">
        <v>0</v>
      </c>
      <c r="H5827">
        <v>90000</v>
      </c>
      <c r="I5827">
        <v>135000</v>
      </c>
      <c r="J5827" t="s">
        <v>89</v>
      </c>
      <c r="K5827" t="s">
        <v>70</v>
      </c>
      <c r="L5827" t="s">
        <v>91</v>
      </c>
      <c r="M5827" t="s">
        <v>72</v>
      </c>
      <c r="N5827">
        <v>9.6299999999999997E-3</v>
      </c>
      <c r="O5827">
        <v>18572</v>
      </c>
      <c r="P5827">
        <v>6423</v>
      </c>
      <c r="Q5827">
        <v>10935</v>
      </c>
      <c r="R5827">
        <v>1024</v>
      </c>
      <c r="S5827">
        <v>2</v>
      </c>
      <c r="T5827">
        <v>2</v>
      </c>
      <c r="U5827" t="s">
        <v>120</v>
      </c>
      <c r="V5827">
        <v>19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 t="s">
        <v>153</v>
      </c>
      <c r="AD5827">
        <v>2080256</v>
      </c>
      <c r="AE5827" t="s">
        <v>93</v>
      </c>
      <c r="AF5827">
        <v>5379.5249999999996</v>
      </c>
      <c r="AG5827">
        <v>65007</v>
      </c>
      <c r="AH5827">
        <v>52006.5</v>
      </c>
      <c r="AI5827">
        <v>13000.5</v>
      </c>
      <c r="AJ5827">
        <v>65007</v>
      </c>
      <c r="AK5827" t="s">
        <v>120</v>
      </c>
      <c r="AL5827">
        <v>13</v>
      </c>
      <c r="AM5827" t="s">
        <v>68</v>
      </c>
      <c r="AN5827">
        <v>1</v>
      </c>
      <c r="AO5827">
        <v>0.217803104</v>
      </c>
      <c r="AR5827" t="s">
        <v>79</v>
      </c>
      <c r="AS5827" t="s">
        <v>77</v>
      </c>
      <c r="AT5827">
        <v>-21</v>
      </c>
      <c r="AU5827" t="s">
        <v>78</v>
      </c>
      <c r="AV5827" t="s">
        <v>79</v>
      </c>
      <c r="AW5827" t="s">
        <v>80</v>
      </c>
      <c r="AX5827" t="s">
        <v>81</v>
      </c>
      <c r="AY5827" t="s">
        <v>157</v>
      </c>
      <c r="AZ5827" t="s">
        <v>96</v>
      </c>
      <c r="BA5827" t="s">
        <v>76</v>
      </c>
      <c r="BB5827" t="s">
        <v>84</v>
      </c>
      <c r="BC5827">
        <v>65</v>
      </c>
      <c r="BD5827" t="s">
        <v>157</v>
      </c>
      <c r="BE5827">
        <v>12</v>
      </c>
      <c r="BF5827" t="s">
        <v>147</v>
      </c>
      <c r="BG5827" t="s">
        <v>158</v>
      </c>
      <c r="BH5827">
        <v>365243</v>
      </c>
      <c r="BI5827">
        <v>-12</v>
      </c>
      <c r="BJ5827">
        <v>339</v>
      </c>
      <c r="BK5827">
        <v>-12</v>
      </c>
      <c r="BL5827">
        <v>-3</v>
      </c>
      <c r="BM5827">
        <v>0</v>
      </c>
    </row>
    <row r="5828" spans="1:65" x14ac:dyDescent="0.3">
      <c r="A5828">
        <v>149507</v>
      </c>
      <c r="B5828">
        <v>0</v>
      </c>
      <c r="C5828" t="s">
        <v>99</v>
      </c>
      <c r="D5828" t="s">
        <v>66</v>
      </c>
      <c r="E5828" t="s">
        <v>68</v>
      </c>
      <c r="F5828" t="s">
        <v>68</v>
      </c>
      <c r="G5828">
        <v>0</v>
      </c>
      <c r="H5828">
        <v>315000</v>
      </c>
      <c r="I5828">
        <v>225000</v>
      </c>
      <c r="J5828" t="s">
        <v>69</v>
      </c>
      <c r="K5828" t="s">
        <v>126</v>
      </c>
      <c r="L5828" t="s">
        <v>119</v>
      </c>
      <c r="M5828" t="s">
        <v>107</v>
      </c>
      <c r="N5828">
        <v>3.2561E-2</v>
      </c>
      <c r="O5828">
        <v>14598</v>
      </c>
      <c r="P5828">
        <v>933</v>
      </c>
      <c r="Q5828">
        <v>8093</v>
      </c>
      <c r="R5828">
        <v>3915</v>
      </c>
      <c r="S5828">
        <v>1</v>
      </c>
      <c r="T5828">
        <v>1</v>
      </c>
      <c r="U5828" t="s">
        <v>120</v>
      </c>
      <c r="V5828">
        <v>17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 t="s">
        <v>128</v>
      </c>
      <c r="AD5828">
        <v>2287554</v>
      </c>
      <c r="AE5828" t="s">
        <v>93</v>
      </c>
      <c r="AF5828">
        <v>20713.634999999998</v>
      </c>
      <c r="AG5828">
        <v>220518</v>
      </c>
      <c r="AH5828">
        <v>220518</v>
      </c>
      <c r="AI5828">
        <v>0</v>
      </c>
      <c r="AJ5828">
        <v>220518</v>
      </c>
      <c r="AK5828" t="s">
        <v>125</v>
      </c>
      <c r="AL5828">
        <v>12</v>
      </c>
      <c r="AM5828" t="s">
        <v>68</v>
      </c>
      <c r="AN5828">
        <v>1</v>
      </c>
      <c r="AO5828">
        <v>0</v>
      </c>
      <c r="AR5828" t="s">
        <v>79</v>
      </c>
      <c r="AS5828" t="s">
        <v>77</v>
      </c>
      <c r="AT5828">
        <v>-736</v>
      </c>
      <c r="AU5828" t="s">
        <v>78</v>
      </c>
      <c r="AV5828" t="s">
        <v>79</v>
      </c>
      <c r="AX5828" t="s">
        <v>81</v>
      </c>
      <c r="AY5828" t="s">
        <v>95</v>
      </c>
      <c r="AZ5828" t="s">
        <v>96</v>
      </c>
      <c r="BA5828" t="s">
        <v>76</v>
      </c>
      <c r="BB5828" t="s">
        <v>104</v>
      </c>
      <c r="BC5828">
        <v>1000</v>
      </c>
      <c r="BD5828" t="s">
        <v>85</v>
      </c>
      <c r="BE5828">
        <v>12</v>
      </c>
      <c r="BF5828" t="s">
        <v>112</v>
      </c>
      <c r="BG5828" t="s">
        <v>151</v>
      </c>
      <c r="BH5828">
        <v>365243</v>
      </c>
      <c r="BI5828">
        <v>-705</v>
      </c>
      <c r="BJ5828">
        <v>-375</v>
      </c>
      <c r="BK5828">
        <v>-705</v>
      </c>
      <c r="BL5828">
        <v>-696</v>
      </c>
      <c r="BM5828">
        <v>0</v>
      </c>
    </row>
    <row r="5829" spans="1:65" x14ac:dyDescent="0.3">
      <c r="A5829">
        <v>149511</v>
      </c>
      <c r="B5829">
        <v>0</v>
      </c>
      <c r="C5829" t="s">
        <v>65</v>
      </c>
      <c r="D5829" t="s">
        <v>66</v>
      </c>
      <c r="E5829" t="s">
        <v>68</v>
      </c>
      <c r="F5829" t="s">
        <v>68</v>
      </c>
      <c r="G5829">
        <v>3</v>
      </c>
      <c r="H5829">
        <v>180000</v>
      </c>
      <c r="I5829">
        <v>1029658.5</v>
      </c>
      <c r="J5829" t="s">
        <v>69</v>
      </c>
      <c r="K5829" t="s">
        <v>70</v>
      </c>
      <c r="L5829" t="s">
        <v>91</v>
      </c>
      <c r="M5829" t="s">
        <v>72</v>
      </c>
      <c r="N5829">
        <v>1.0643E-2</v>
      </c>
      <c r="O5829">
        <v>17586</v>
      </c>
      <c r="P5829">
        <v>4276</v>
      </c>
      <c r="Q5829">
        <v>10187</v>
      </c>
      <c r="R5829">
        <v>1114</v>
      </c>
      <c r="S5829">
        <v>2</v>
      </c>
      <c r="T5829">
        <v>2</v>
      </c>
      <c r="U5829" t="s">
        <v>109</v>
      </c>
      <c r="V5829">
        <v>15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 t="s">
        <v>92</v>
      </c>
      <c r="AD5829">
        <v>1855571</v>
      </c>
      <c r="AE5829" t="s">
        <v>93</v>
      </c>
      <c r="AF5829">
        <v>7956.09</v>
      </c>
      <c r="AG5829">
        <v>37480.5</v>
      </c>
      <c r="AH5829">
        <v>39019.5</v>
      </c>
      <c r="AI5829">
        <v>4500</v>
      </c>
      <c r="AJ5829">
        <v>37480.5</v>
      </c>
      <c r="AK5829" t="s">
        <v>125</v>
      </c>
      <c r="AL5829">
        <v>19</v>
      </c>
      <c r="AM5829" t="s">
        <v>68</v>
      </c>
      <c r="AN5829">
        <v>1</v>
      </c>
      <c r="AO5829">
        <v>0.112614095</v>
      </c>
      <c r="AR5829" t="s">
        <v>79</v>
      </c>
      <c r="AS5829" t="s">
        <v>77</v>
      </c>
      <c r="AT5829">
        <v>-1375</v>
      </c>
      <c r="AU5829" t="s">
        <v>78</v>
      </c>
      <c r="AV5829" t="s">
        <v>79</v>
      </c>
      <c r="AX5829" t="s">
        <v>81</v>
      </c>
      <c r="AY5829" t="s">
        <v>124</v>
      </c>
      <c r="AZ5829" t="s">
        <v>96</v>
      </c>
      <c r="BA5829" t="s">
        <v>76</v>
      </c>
      <c r="BB5829" t="s">
        <v>104</v>
      </c>
      <c r="BC5829">
        <v>231</v>
      </c>
      <c r="BD5829" t="s">
        <v>105</v>
      </c>
      <c r="BE5829">
        <v>6</v>
      </c>
      <c r="BF5829" t="s">
        <v>86</v>
      </c>
      <c r="BG5829" t="s">
        <v>106</v>
      </c>
      <c r="BH5829">
        <v>365243</v>
      </c>
      <c r="BI5829">
        <v>-1334</v>
      </c>
      <c r="BJ5829">
        <v>-1184</v>
      </c>
      <c r="BK5829">
        <v>-1184</v>
      </c>
      <c r="BL5829">
        <v>-1181</v>
      </c>
      <c r="BM5829">
        <v>0</v>
      </c>
    </row>
    <row r="5830" spans="1:65" x14ac:dyDescent="0.3">
      <c r="A5830">
        <v>149523</v>
      </c>
      <c r="B5830">
        <v>0</v>
      </c>
      <c r="C5830" t="s">
        <v>65</v>
      </c>
      <c r="D5830" t="s">
        <v>88</v>
      </c>
      <c r="E5830" t="s">
        <v>67</v>
      </c>
      <c r="F5830" t="s">
        <v>68</v>
      </c>
      <c r="G5830">
        <v>0</v>
      </c>
      <c r="H5830">
        <v>157500</v>
      </c>
      <c r="I5830">
        <v>1042812</v>
      </c>
      <c r="J5830" t="s">
        <v>69</v>
      </c>
      <c r="K5830" t="s">
        <v>70</v>
      </c>
      <c r="L5830" t="s">
        <v>91</v>
      </c>
      <c r="M5830" t="s">
        <v>72</v>
      </c>
      <c r="N5830">
        <v>4.6219999999999997E-2</v>
      </c>
      <c r="O5830">
        <v>18167</v>
      </c>
      <c r="P5830">
        <v>1322</v>
      </c>
      <c r="Q5830">
        <v>2486</v>
      </c>
      <c r="R5830">
        <v>1716</v>
      </c>
      <c r="S5830">
        <v>1</v>
      </c>
      <c r="T5830">
        <v>1</v>
      </c>
      <c r="U5830" t="s">
        <v>94</v>
      </c>
      <c r="V5830">
        <v>13</v>
      </c>
      <c r="W5830">
        <v>0</v>
      </c>
      <c r="X5830">
        <v>1</v>
      </c>
      <c r="Y5830">
        <v>1</v>
      </c>
      <c r="Z5830">
        <v>0</v>
      </c>
      <c r="AA5830">
        <v>0</v>
      </c>
      <c r="AB5830">
        <v>0</v>
      </c>
      <c r="AC5830" t="s">
        <v>137</v>
      </c>
      <c r="AD5830">
        <v>1502677</v>
      </c>
      <c r="AE5830" t="s">
        <v>65</v>
      </c>
      <c r="AG5830">
        <v>0</v>
      </c>
      <c r="AH5830">
        <v>0</v>
      </c>
      <c r="AK5830" t="s">
        <v>94</v>
      </c>
      <c r="AL5830">
        <v>12</v>
      </c>
      <c r="AM5830" t="s">
        <v>68</v>
      </c>
      <c r="AN5830">
        <v>1</v>
      </c>
      <c r="AR5830" t="s">
        <v>76</v>
      </c>
      <c r="AS5830" t="s">
        <v>129</v>
      </c>
      <c r="AT5830">
        <v>-7</v>
      </c>
      <c r="AU5830" t="s">
        <v>76</v>
      </c>
      <c r="AV5830" t="s">
        <v>79</v>
      </c>
      <c r="AX5830" t="s">
        <v>81</v>
      </c>
      <c r="AY5830" t="s">
        <v>76</v>
      </c>
      <c r="AZ5830" t="s">
        <v>76</v>
      </c>
      <c r="BA5830" t="s">
        <v>76</v>
      </c>
      <c r="BB5830" t="s">
        <v>121</v>
      </c>
      <c r="BC5830">
        <v>-1</v>
      </c>
      <c r="BD5830" t="s">
        <v>76</v>
      </c>
      <c r="BF5830" t="s">
        <v>76</v>
      </c>
      <c r="BG5830" t="s">
        <v>82</v>
      </c>
    </row>
    <row r="5831" spans="1:65" x14ac:dyDescent="0.3">
      <c r="A5831">
        <v>149538</v>
      </c>
      <c r="B5831">
        <v>0</v>
      </c>
      <c r="C5831" t="s">
        <v>65</v>
      </c>
      <c r="D5831" t="s">
        <v>88</v>
      </c>
      <c r="E5831" t="s">
        <v>68</v>
      </c>
      <c r="F5831" t="s">
        <v>68</v>
      </c>
      <c r="G5831">
        <v>0</v>
      </c>
      <c r="H5831">
        <v>135000</v>
      </c>
      <c r="I5831">
        <v>225000</v>
      </c>
      <c r="J5831" t="s">
        <v>69</v>
      </c>
      <c r="K5831" t="s">
        <v>90</v>
      </c>
      <c r="L5831" t="s">
        <v>91</v>
      </c>
      <c r="M5831" t="s">
        <v>72</v>
      </c>
      <c r="N5831">
        <v>8.0190000000000001E-3</v>
      </c>
      <c r="O5831">
        <v>17562</v>
      </c>
      <c r="P5831">
        <v>531</v>
      </c>
      <c r="Q5831">
        <v>3884</v>
      </c>
      <c r="R5831">
        <v>1086</v>
      </c>
      <c r="S5831">
        <v>2</v>
      </c>
      <c r="T5831">
        <v>2</v>
      </c>
      <c r="U5831" t="s">
        <v>73</v>
      </c>
      <c r="V5831">
        <v>18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1</v>
      </c>
      <c r="AC5831" t="s">
        <v>122</v>
      </c>
      <c r="AD5831">
        <v>1864485</v>
      </c>
      <c r="AE5831" t="s">
        <v>99</v>
      </c>
      <c r="AF5831">
        <v>45000</v>
      </c>
      <c r="AG5831">
        <v>900000</v>
      </c>
      <c r="AH5831">
        <v>900000</v>
      </c>
      <c r="AJ5831">
        <v>900000</v>
      </c>
      <c r="AK5831" t="s">
        <v>120</v>
      </c>
      <c r="AL5831">
        <v>11</v>
      </c>
      <c r="AM5831" t="s">
        <v>68</v>
      </c>
      <c r="AN5831">
        <v>1</v>
      </c>
      <c r="AR5831" t="s">
        <v>79</v>
      </c>
      <c r="AS5831" t="s">
        <v>77</v>
      </c>
      <c r="AT5831">
        <v>-316</v>
      </c>
      <c r="AU5831" t="s">
        <v>76</v>
      </c>
      <c r="AV5831" t="s">
        <v>79</v>
      </c>
      <c r="AX5831" t="s">
        <v>81</v>
      </c>
      <c r="AY5831" t="s">
        <v>76</v>
      </c>
      <c r="AZ5831" t="s">
        <v>131</v>
      </c>
      <c r="BA5831" t="s">
        <v>116</v>
      </c>
      <c r="BB5831" t="s">
        <v>121</v>
      </c>
      <c r="BC5831">
        <v>-1</v>
      </c>
      <c r="BD5831" t="s">
        <v>76</v>
      </c>
      <c r="BE5831">
        <v>0</v>
      </c>
      <c r="BF5831" t="s">
        <v>76</v>
      </c>
      <c r="BG5831" t="s">
        <v>160</v>
      </c>
      <c r="BH5831">
        <v>-254</v>
      </c>
      <c r="BI5831">
        <v>-213</v>
      </c>
      <c r="BJ5831">
        <v>365243</v>
      </c>
      <c r="BK5831">
        <v>365243</v>
      </c>
      <c r="BL5831">
        <v>365243</v>
      </c>
      <c r="BM5831">
        <v>0</v>
      </c>
    </row>
    <row r="5832" spans="1:65" x14ac:dyDescent="0.3">
      <c r="A5832">
        <v>149551</v>
      </c>
      <c r="B5832">
        <v>0</v>
      </c>
      <c r="C5832" t="s">
        <v>65</v>
      </c>
      <c r="D5832" t="s">
        <v>88</v>
      </c>
      <c r="E5832" t="s">
        <v>67</v>
      </c>
      <c r="F5832" t="s">
        <v>68</v>
      </c>
      <c r="G5832">
        <v>0</v>
      </c>
      <c r="H5832">
        <v>121500</v>
      </c>
      <c r="I5832">
        <v>612612</v>
      </c>
      <c r="J5832" t="s">
        <v>69</v>
      </c>
      <c r="K5832" t="s">
        <v>70</v>
      </c>
      <c r="L5832" t="s">
        <v>91</v>
      </c>
      <c r="M5832" t="s">
        <v>72</v>
      </c>
      <c r="N5832">
        <v>1.5221E-2</v>
      </c>
      <c r="O5832">
        <v>10597</v>
      </c>
      <c r="P5832">
        <v>2415</v>
      </c>
      <c r="Q5832">
        <v>1087</v>
      </c>
      <c r="R5832">
        <v>3249</v>
      </c>
      <c r="S5832">
        <v>2</v>
      </c>
      <c r="T5832">
        <v>2</v>
      </c>
      <c r="U5832" t="s">
        <v>73</v>
      </c>
      <c r="V5832">
        <v>13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 t="s">
        <v>153</v>
      </c>
      <c r="AD5832">
        <v>2430794</v>
      </c>
      <c r="AE5832" t="s">
        <v>65</v>
      </c>
      <c r="AF5832">
        <v>27532.845000000001</v>
      </c>
      <c r="AG5832">
        <v>495000</v>
      </c>
      <c r="AH5832">
        <v>651816</v>
      </c>
      <c r="AJ5832">
        <v>495000</v>
      </c>
      <c r="AK5832" t="s">
        <v>123</v>
      </c>
      <c r="AL5832">
        <v>14</v>
      </c>
      <c r="AM5832" t="s">
        <v>68</v>
      </c>
      <c r="AN5832">
        <v>1</v>
      </c>
      <c r="AR5832" t="s">
        <v>76</v>
      </c>
      <c r="AS5832" t="s">
        <v>114</v>
      </c>
      <c r="AT5832">
        <v>-24</v>
      </c>
      <c r="AU5832" t="s">
        <v>78</v>
      </c>
      <c r="AV5832" t="s">
        <v>115</v>
      </c>
      <c r="AW5832" t="s">
        <v>101</v>
      </c>
      <c r="AX5832" t="s">
        <v>81</v>
      </c>
      <c r="AY5832" t="s">
        <v>76</v>
      </c>
      <c r="AZ5832" t="s">
        <v>82</v>
      </c>
      <c r="BA5832" t="s">
        <v>116</v>
      </c>
      <c r="BB5832" t="s">
        <v>117</v>
      </c>
      <c r="BC5832">
        <v>4</v>
      </c>
      <c r="BD5832" t="s">
        <v>76</v>
      </c>
      <c r="BE5832">
        <v>48</v>
      </c>
      <c r="BF5832" t="s">
        <v>147</v>
      </c>
      <c r="BG5832" t="s">
        <v>154</v>
      </c>
    </row>
    <row r="5833" spans="1:65" x14ac:dyDescent="0.3">
      <c r="A5833">
        <v>149556</v>
      </c>
      <c r="B5833">
        <v>0</v>
      </c>
      <c r="C5833" t="s">
        <v>65</v>
      </c>
      <c r="D5833" t="s">
        <v>88</v>
      </c>
      <c r="E5833" t="s">
        <v>67</v>
      </c>
      <c r="F5833" t="s">
        <v>67</v>
      </c>
      <c r="G5833">
        <v>0</v>
      </c>
      <c r="H5833">
        <v>90000</v>
      </c>
      <c r="I5833">
        <v>247500</v>
      </c>
      <c r="J5833" t="s">
        <v>69</v>
      </c>
      <c r="K5833" t="s">
        <v>70</v>
      </c>
      <c r="L5833" t="s">
        <v>140</v>
      </c>
      <c r="M5833" t="s">
        <v>72</v>
      </c>
      <c r="N5833">
        <v>2.6391999999999999E-2</v>
      </c>
      <c r="O5833">
        <v>9470</v>
      </c>
      <c r="P5833">
        <v>2580</v>
      </c>
      <c r="Q5833">
        <v>1057</v>
      </c>
      <c r="R5833">
        <v>2129</v>
      </c>
      <c r="S5833">
        <v>2</v>
      </c>
      <c r="T5833">
        <v>2</v>
      </c>
      <c r="U5833" t="s">
        <v>73</v>
      </c>
      <c r="V5833">
        <v>14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 t="s">
        <v>201</v>
      </c>
      <c r="AD5833">
        <v>1310006</v>
      </c>
      <c r="AE5833" t="s">
        <v>93</v>
      </c>
      <c r="AF5833">
        <v>10460.295</v>
      </c>
      <c r="AG5833">
        <v>53635.5</v>
      </c>
      <c r="AH5833">
        <v>50661</v>
      </c>
      <c r="AI5833">
        <v>5364</v>
      </c>
      <c r="AJ5833">
        <v>53635.5</v>
      </c>
      <c r="AK5833" t="s">
        <v>94</v>
      </c>
      <c r="AL5833">
        <v>16</v>
      </c>
      <c r="AM5833" t="s">
        <v>68</v>
      </c>
      <c r="AN5833">
        <v>1</v>
      </c>
      <c r="AO5833">
        <v>0.1042728</v>
      </c>
      <c r="AR5833" t="s">
        <v>79</v>
      </c>
      <c r="AS5833" t="s">
        <v>77</v>
      </c>
      <c r="AT5833">
        <v>-1371</v>
      </c>
      <c r="AU5833" t="s">
        <v>76</v>
      </c>
      <c r="AV5833" t="s">
        <v>79</v>
      </c>
      <c r="AW5833" t="s">
        <v>110</v>
      </c>
      <c r="AX5833" t="s">
        <v>81</v>
      </c>
      <c r="AY5833" t="s">
        <v>124</v>
      </c>
      <c r="AZ5833" t="s">
        <v>96</v>
      </c>
      <c r="BA5833" t="s">
        <v>76</v>
      </c>
      <c r="BB5833" t="s">
        <v>104</v>
      </c>
      <c r="BC5833">
        <v>10</v>
      </c>
      <c r="BD5833" t="s">
        <v>105</v>
      </c>
      <c r="BE5833">
        <v>6</v>
      </c>
      <c r="BF5833" t="s">
        <v>86</v>
      </c>
      <c r="BG5833" t="s">
        <v>106</v>
      </c>
      <c r="BH5833">
        <v>365243</v>
      </c>
      <c r="BI5833">
        <v>-1340</v>
      </c>
      <c r="BJ5833">
        <v>-1190</v>
      </c>
      <c r="BK5833">
        <v>-1250</v>
      </c>
      <c r="BL5833">
        <v>-1244</v>
      </c>
      <c r="BM5833">
        <v>0</v>
      </c>
    </row>
    <row r="5834" spans="1:65" x14ac:dyDescent="0.3">
      <c r="A5834">
        <v>149556</v>
      </c>
      <c r="B5834">
        <v>0</v>
      </c>
      <c r="C5834" t="s">
        <v>65</v>
      </c>
      <c r="D5834" t="s">
        <v>88</v>
      </c>
      <c r="E5834" t="s">
        <v>67</v>
      </c>
      <c r="F5834" t="s">
        <v>67</v>
      </c>
      <c r="G5834">
        <v>0</v>
      </c>
      <c r="H5834">
        <v>90000</v>
      </c>
      <c r="I5834">
        <v>247500</v>
      </c>
      <c r="J5834" t="s">
        <v>69</v>
      </c>
      <c r="K5834" t="s">
        <v>70</v>
      </c>
      <c r="L5834" t="s">
        <v>140</v>
      </c>
      <c r="M5834" t="s">
        <v>72</v>
      </c>
      <c r="N5834">
        <v>2.6391999999999999E-2</v>
      </c>
      <c r="O5834">
        <v>9470</v>
      </c>
      <c r="P5834">
        <v>2580</v>
      </c>
      <c r="Q5834">
        <v>1057</v>
      </c>
      <c r="R5834">
        <v>2129</v>
      </c>
      <c r="S5834">
        <v>2</v>
      </c>
      <c r="T5834">
        <v>2</v>
      </c>
      <c r="U5834" t="s">
        <v>73</v>
      </c>
      <c r="V5834">
        <v>14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 t="s">
        <v>201</v>
      </c>
      <c r="AD5834">
        <v>1077189</v>
      </c>
      <c r="AE5834" t="s">
        <v>93</v>
      </c>
      <c r="AF5834">
        <v>7543.8</v>
      </c>
      <c r="AG5834">
        <v>68580</v>
      </c>
      <c r="AH5834">
        <v>68580</v>
      </c>
      <c r="AI5834">
        <v>0</v>
      </c>
      <c r="AJ5834">
        <v>68580</v>
      </c>
      <c r="AK5834" t="s">
        <v>75</v>
      </c>
      <c r="AL5834">
        <v>15</v>
      </c>
      <c r="AM5834" t="s">
        <v>68</v>
      </c>
      <c r="AN5834">
        <v>1</v>
      </c>
      <c r="AO5834">
        <v>0</v>
      </c>
      <c r="AR5834" t="s">
        <v>79</v>
      </c>
      <c r="AS5834" t="s">
        <v>77</v>
      </c>
      <c r="AT5834">
        <v>-635</v>
      </c>
      <c r="AU5834" t="s">
        <v>78</v>
      </c>
      <c r="AV5834" t="s">
        <v>79</v>
      </c>
      <c r="AX5834" t="s">
        <v>81</v>
      </c>
      <c r="AY5834" t="s">
        <v>111</v>
      </c>
      <c r="AZ5834" t="s">
        <v>96</v>
      </c>
      <c r="BA5834" t="s">
        <v>76</v>
      </c>
      <c r="BB5834" t="s">
        <v>84</v>
      </c>
      <c r="BC5834">
        <v>150</v>
      </c>
      <c r="BD5834" t="s">
        <v>85</v>
      </c>
      <c r="BE5834">
        <v>10</v>
      </c>
      <c r="BF5834" t="s">
        <v>112</v>
      </c>
      <c r="BG5834" t="s">
        <v>151</v>
      </c>
      <c r="BH5834">
        <v>365243</v>
      </c>
      <c r="BI5834">
        <v>-604</v>
      </c>
      <c r="BJ5834">
        <v>-334</v>
      </c>
      <c r="BK5834">
        <v>-484</v>
      </c>
      <c r="BL5834">
        <v>-474</v>
      </c>
      <c r="BM5834">
        <v>0</v>
      </c>
    </row>
    <row r="5835" spans="1:65" x14ac:dyDescent="0.3">
      <c r="A5835">
        <v>149558</v>
      </c>
      <c r="B5835">
        <v>0</v>
      </c>
      <c r="C5835" t="s">
        <v>99</v>
      </c>
      <c r="D5835" t="s">
        <v>88</v>
      </c>
      <c r="E5835" t="s">
        <v>67</v>
      </c>
      <c r="F5835" t="s">
        <v>67</v>
      </c>
      <c r="G5835">
        <v>1</v>
      </c>
      <c r="H5835">
        <v>58500</v>
      </c>
      <c r="I5835">
        <v>135000</v>
      </c>
      <c r="J5835" t="s">
        <v>69</v>
      </c>
      <c r="K5835" t="s">
        <v>70</v>
      </c>
      <c r="L5835" t="s">
        <v>91</v>
      </c>
      <c r="M5835" t="s">
        <v>72</v>
      </c>
      <c r="N5835">
        <v>2.8663000000000001E-2</v>
      </c>
      <c r="O5835">
        <v>8112</v>
      </c>
      <c r="P5835">
        <v>728</v>
      </c>
      <c r="Q5835">
        <v>2639</v>
      </c>
      <c r="R5835">
        <v>394</v>
      </c>
      <c r="S5835">
        <v>2</v>
      </c>
      <c r="T5835">
        <v>2</v>
      </c>
      <c r="U5835" t="s">
        <v>94</v>
      </c>
      <c r="V5835">
        <v>11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 t="s">
        <v>122</v>
      </c>
      <c r="AD5835">
        <v>2261518</v>
      </c>
      <c r="AE5835" t="s">
        <v>93</v>
      </c>
      <c r="AF5835">
        <v>7280.73</v>
      </c>
      <c r="AG5835">
        <v>26005.5</v>
      </c>
      <c r="AH5835">
        <v>26473.5</v>
      </c>
      <c r="AI5835">
        <v>2250</v>
      </c>
      <c r="AJ5835">
        <v>26005.5</v>
      </c>
      <c r="AK5835" t="s">
        <v>73</v>
      </c>
      <c r="AL5835">
        <v>11</v>
      </c>
      <c r="AM5835" t="s">
        <v>68</v>
      </c>
      <c r="AN5835">
        <v>1</v>
      </c>
      <c r="AO5835">
        <v>8.5311837000000001E-2</v>
      </c>
      <c r="AR5835" t="s">
        <v>79</v>
      </c>
      <c r="AS5835" t="s">
        <v>77</v>
      </c>
      <c r="AT5835">
        <v>-191</v>
      </c>
      <c r="AU5835" t="s">
        <v>78</v>
      </c>
      <c r="AV5835" t="s">
        <v>79</v>
      </c>
      <c r="AW5835" t="s">
        <v>80</v>
      </c>
      <c r="AX5835" t="s">
        <v>102</v>
      </c>
      <c r="AY5835" t="s">
        <v>124</v>
      </c>
      <c r="AZ5835" t="s">
        <v>96</v>
      </c>
      <c r="BA5835" t="s">
        <v>76</v>
      </c>
      <c r="BB5835" t="s">
        <v>84</v>
      </c>
      <c r="BC5835">
        <v>30</v>
      </c>
      <c r="BD5835" t="s">
        <v>105</v>
      </c>
      <c r="BE5835">
        <v>4</v>
      </c>
      <c r="BF5835" t="s">
        <v>147</v>
      </c>
      <c r="BG5835" t="s">
        <v>106</v>
      </c>
      <c r="BH5835">
        <v>365243</v>
      </c>
      <c r="BI5835">
        <v>-161</v>
      </c>
      <c r="BJ5835">
        <v>-71</v>
      </c>
      <c r="BK5835">
        <v>-71</v>
      </c>
      <c r="BL5835">
        <v>-69</v>
      </c>
      <c r="BM5835">
        <v>1</v>
      </c>
    </row>
    <row r="5836" spans="1:65" x14ac:dyDescent="0.3">
      <c r="A5836">
        <v>149560</v>
      </c>
      <c r="B5836">
        <v>0</v>
      </c>
      <c r="C5836" t="s">
        <v>65</v>
      </c>
      <c r="D5836" t="s">
        <v>66</v>
      </c>
      <c r="E5836" t="s">
        <v>68</v>
      </c>
      <c r="F5836" t="s">
        <v>68</v>
      </c>
      <c r="G5836">
        <v>0</v>
      </c>
      <c r="H5836">
        <v>180000</v>
      </c>
      <c r="I5836">
        <v>538704</v>
      </c>
      <c r="J5836" t="s">
        <v>113</v>
      </c>
      <c r="K5836" t="s">
        <v>70</v>
      </c>
      <c r="L5836" t="s">
        <v>91</v>
      </c>
      <c r="M5836" t="s">
        <v>72</v>
      </c>
      <c r="N5836">
        <v>2.461E-2</v>
      </c>
      <c r="O5836">
        <v>22684</v>
      </c>
      <c r="P5836">
        <v>365243</v>
      </c>
      <c r="Q5836">
        <v>10014</v>
      </c>
      <c r="R5836">
        <v>4744</v>
      </c>
      <c r="S5836">
        <v>2</v>
      </c>
      <c r="T5836">
        <v>2</v>
      </c>
      <c r="U5836" t="s">
        <v>125</v>
      </c>
      <c r="V5836">
        <v>13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 t="s">
        <v>76</v>
      </c>
      <c r="AD5836">
        <v>1724360</v>
      </c>
      <c r="AE5836" t="s">
        <v>93</v>
      </c>
      <c r="AF5836">
        <v>8051.04</v>
      </c>
      <c r="AG5836">
        <v>115699.5</v>
      </c>
      <c r="AH5836">
        <v>134028</v>
      </c>
      <c r="AI5836">
        <v>0</v>
      </c>
      <c r="AJ5836">
        <v>115699.5</v>
      </c>
      <c r="AK5836" t="s">
        <v>120</v>
      </c>
      <c r="AL5836">
        <v>17</v>
      </c>
      <c r="AM5836" t="s">
        <v>68</v>
      </c>
      <c r="AN5836">
        <v>1</v>
      </c>
      <c r="AO5836">
        <v>0</v>
      </c>
      <c r="AR5836" t="s">
        <v>79</v>
      </c>
      <c r="AS5836" t="s">
        <v>77</v>
      </c>
      <c r="AT5836">
        <v>-412</v>
      </c>
      <c r="AU5836" t="s">
        <v>78</v>
      </c>
      <c r="AV5836" t="s">
        <v>79</v>
      </c>
      <c r="AW5836" t="s">
        <v>101</v>
      </c>
      <c r="AX5836" t="s">
        <v>102</v>
      </c>
      <c r="AY5836" t="s">
        <v>111</v>
      </c>
      <c r="AZ5836" t="s">
        <v>96</v>
      </c>
      <c r="BA5836" t="s">
        <v>76</v>
      </c>
      <c r="BB5836" t="s">
        <v>104</v>
      </c>
      <c r="BC5836">
        <v>200</v>
      </c>
      <c r="BD5836" t="s">
        <v>85</v>
      </c>
      <c r="BE5836">
        <v>18</v>
      </c>
      <c r="BF5836" t="s">
        <v>97</v>
      </c>
      <c r="BG5836" t="s">
        <v>98</v>
      </c>
      <c r="BH5836">
        <v>365243</v>
      </c>
      <c r="BI5836">
        <v>-382</v>
      </c>
      <c r="BJ5836">
        <v>128</v>
      </c>
      <c r="BK5836">
        <v>365243</v>
      </c>
      <c r="BL5836">
        <v>365243</v>
      </c>
      <c r="BM5836">
        <v>1</v>
      </c>
    </row>
    <row r="5837" spans="1:65" x14ac:dyDescent="0.3">
      <c r="A5837">
        <v>149564</v>
      </c>
      <c r="B5837">
        <v>0</v>
      </c>
      <c r="C5837" t="s">
        <v>65</v>
      </c>
      <c r="D5837" t="s">
        <v>88</v>
      </c>
      <c r="E5837" t="s">
        <v>67</v>
      </c>
      <c r="F5837" t="s">
        <v>67</v>
      </c>
      <c r="G5837">
        <v>0</v>
      </c>
      <c r="H5837">
        <v>225000</v>
      </c>
      <c r="I5837">
        <v>729396</v>
      </c>
      <c r="J5837" t="s">
        <v>69</v>
      </c>
      <c r="K5837" t="s">
        <v>90</v>
      </c>
      <c r="L5837" t="s">
        <v>91</v>
      </c>
      <c r="M5837" t="s">
        <v>72</v>
      </c>
      <c r="N5837">
        <v>1.0031999999999999E-2</v>
      </c>
      <c r="O5837">
        <v>10825</v>
      </c>
      <c r="P5837">
        <v>285</v>
      </c>
      <c r="Q5837">
        <v>10809</v>
      </c>
      <c r="R5837">
        <v>410</v>
      </c>
      <c r="S5837">
        <v>2</v>
      </c>
      <c r="T5837">
        <v>2</v>
      </c>
      <c r="U5837" t="s">
        <v>73</v>
      </c>
      <c r="V5837">
        <v>6</v>
      </c>
      <c r="W5837">
        <v>0</v>
      </c>
      <c r="X5837">
        <v>1</v>
      </c>
      <c r="Y5837">
        <v>1</v>
      </c>
      <c r="Z5837">
        <v>0</v>
      </c>
      <c r="AA5837">
        <v>1</v>
      </c>
      <c r="AB5837">
        <v>1</v>
      </c>
      <c r="AC5837" t="s">
        <v>92</v>
      </c>
      <c r="AD5837">
        <v>2147569</v>
      </c>
      <c r="AE5837" t="s">
        <v>99</v>
      </c>
      <c r="AG5837">
        <v>0</v>
      </c>
      <c r="AH5837">
        <v>0</v>
      </c>
      <c r="AK5837" t="s">
        <v>73</v>
      </c>
      <c r="AL5837">
        <v>7</v>
      </c>
      <c r="AM5837" t="s">
        <v>68</v>
      </c>
      <c r="AN5837">
        <v>1</v>
      </c>
      <c r="AR5837" t="s">
        <v>79</v>
      </c>
      <c r="AS5837" t="s">
        <v>129</v>
      </c>
      <c r="AT5837">
        <v>-60</v>
      </c>
      <c r="AU5837" t="s">
        <v>76</v>
      </c>
      <c r="AV5837" t="s">
        <v>79</v>
      </c>
      <c r="AX5837" t="s">
        <v>81</v>
      </c>
      <c r="AY5837" t="s">
        <v>76</v>
      </c>
      <c r="AZ5837" t="s">
        <v>76</v>
      </c>
      <c r="BA5837" t="s">
        <v>76</v>
      </c>
      <c r="BB5837" t="s">
        <v>121</v>
      </c>
      <c r="BC5837">
        <v>-1</v>
      </c>
      <c r="BD5837" t="s">
        <v>76</v>
      </c>
      <c r="BF5837" t="s">
        <v>76</v>
      </c>
      <c r="BG5837" t="s">
        <v>132</v>
      </c>
    </row>
    <row r="5838" spans="1:65" x14ac:dyDescent="0.3">
      <c r="A5838">
        <v>149571</v>
      </c>
      <c r="B5838">
        <v>0</v>
      </c>
      <c r="C5838" t="s">
        <v>65</v>
      </c>
      <c r="D5838" t="s">
        <v>66</v>
      </c>
      <c r="E5838" t="s">
        <v>67</v>
      </c>
      <c r="F5838" t="s">
        <v>67</v>
      </c>
      <c r="G5838">
        <v>0</v>
      </c>
      <c r="H5838">
        <v>238500</v>
      </c>
      <c r="I5838">
        <v>1042164</v>
      </c>
      <c r="J5838" t="s">
        <v>133</v>
      </c>
      <c r="K5838" t="s">
        <v>70</v>
      </c>
      <c r="L5838" t="s">
        <v>91</v>
      </c>
      <c r="M5838" t="s">
        <v>127</v>
      </c>
      <c r="N5838">
        <v>6.2960000000000004E-3</v>
      </c>
      <c r="O5838">
        <v>12807</v>
      </c>
      <c r="P5838">
        <v>5085</v>
      </c>
      <c r="Q5838">
        <v>6531</v>
      </c>
      <c r="R5838">
        <v>4605</v>
      </c>
      <c r="S5838">
        <v>3</v>
      </c>
      <c r="T5838">
        <v>3</v>
      </c>
      <c r="U5838" t="s">
        <v>109</v>
      </c>
      <c r="V5838">
        <v>11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1</v>
      </c>
      <c r="AC5838" t="s">
        <v>164</v>
      </c>
      <c r="AD5838">
        <v>2145199</v>
      </c>
      <c r="AE5838" t="s">
        <v>65</v>
      </c>
      <c r="AG5838">
        <v>0</v>
      </c>
      <c r="AH5838">
        <v>0</v>
      </c>
      <c r="AK5838" t="s">
        <v>75</v>
      </c>
      <c r="AL5838">
        <v>12</v>
      </c>
      <c r="AM5838" t="s">
        <v>68</v>
      </c>
      <c r="AN5838">
        <v>1</v>
      </c>
      <c r="AR5838" t="s">
        <v>76</v>
      </c>
      <c r="AS5838" t="s">
        <v>129</v>
      </c>
      <c r="AT5838">
        <v>-110</v>
      </c>
      <c r="AU5838" t="s">
        <v>76</v>
      </c>
      <c r="AV5838" t="s">
        <v>79</v>
      </c>
      <c r="AX5838" t="s">
        <v>81</v>
      </c>
      <c r="AY5838" t="s">
        <v>76</v>
      </c>
      <c r="AZ5838" t="s">
        <v>76</v>
      </c>
      <c r="BA5838" t="s">
        <v>76</v>
      </c>
      <c r="BB5838" t="s">
        <v>121</v>
      </c>
      <c r="BC5838">
        <v>-1</v>
      </c>
      <c r="BD5838" t="s">
        <v>76</v>
      </c>
      <c r="BF5838" t="s">
        <v>76</v>
      </c>
      <c r="BG5838" t="s">
        <v>82</v>
      </c>
    </row>
    <row r="5839" spans="1:65" x14ac:dyDescent="0.3">
      <c r="A5839">
        <v>149571</v>
      </c>
      <c r="B5839">
        <v>0</v>
      </c>
      <c r="C5839" t="s">
        <v>65</v>
      </c>
      <c r="D5839" t="s">
        <v>66</v>
      </c>
      <c r="E5839" t="s">
        <v>67</v>
      </c>
      <c r="F5839" t="s">
        <v>67</v>
      </c>
      <c r="G5839">
        <v>0</v>
      </c>
      <c r="H5839">
        <v>238500</v>
      </c>
      <c r="I5839">
        <v>1042164</v>
      </c>
      <c r="J5839" t="s">
        <v>133</v>
      </c>
      <c r="K5839" t="s">
        <v>70</v>
      </c>
      <c r="L5839" t="s">
        <v>91</v>
      </c>
      <c r="M5839" t="s">
        <v>127</v>
      </c>
      <c r="N5839">
        <v>6.2960000000000004E-3</v>
      </c>
      <c r="O5839">
        <v>12807</v>
      </c>
      <c r="P5839">
        <v>5085</v>
      </c>
      <c r="Q5839">
        <v>6531</v>
      </c>
      <c r="R5839">
        <v>4605</v>
      </c>
      <c r="S5839">
        <v>3</v>
      </c>
      <c r="T5839">
        <v>3</v>
      </c>
      <c r="U5839" t="s">
        <v>109</v>
      </c>
      <c r="V5839">
        <v>11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</v>
      </c>
      <c r="AC5839" t="s">
        <v>164</v>
      </c>
      <c r="AD5839">
        <v>2781222</v>
      </c>
      <c r="AE5839" t="s">
        <v>65</v>
      </c>
      <c r="AG5839">
        <v>0</v>
      </c>
      <c r="AH5839">
        <v>0</v>
      </c>
      <c r="AK5839" t="s">
        <v>94</v>
      </c>
      <c r="AL5839">
        <v>10</v>
      </c>
      <c r="AM5839" t="s">
        <v>68</v>
      </c>
      <c r="AN5839">
        <v>1</v>
      </c>
      <c r="AR5839" t="s">
        <v>76</v>
      </c>
      <c r="AS5839" t="s">
        <v>129</v>
      </c>
      <c r="AT5839">
        <v>-419</v>
      </c>
      <c r="AU5839" t="s">
        <v>76</v>
      </c>
      <c r="AV5839" t="s">
        <v>79</v>
      </c>
      <c r="AX5839" t="s">
        <v>81</v>
      </c>
      <c r="AY5839" t="s">
        <v>76</v>
      </c>
      <c r="AZ5839" t="s">
        <v>76</v>
      </c>
      <c r="BA5839" t="s">
        <v>76</v>
      </c>
      <c r="BB5839" t="s">
        <v>121</v>
      </c>
      <c r="BC5839">
        <v>-1</v>
      </c>
      <c r="BD5839" t="s">
        <v>76</v>
      </c>
      <c r="BF5839" t="s">
        <v>76</v>
      </c>
      <c r="BG5839" t="s">
        <v>82</v>
      </c>
    </row>
    <row r="5840" spans="1:65" x14ac:dyDescent="0.3">
      <c r="A5840">
        <v>149571</v>
      </c>
      <c r="B5840">
        <v>0</v>
      </c>
      <c r="C5840" t="s">
        <v>65</v>
      </c>
      <c r="D5840" t="s">
        <v>66</v>
      </c>
      <c r="E5840" t="s">
        <v>67</v>
      </c>
      <c r="F5840" t="s">
        <v>67</v>
      </c>
      <c r="G5840">
        <v>0</v>
      </c>
      <c r="H5840">
        <v>238500</v>
      </c>
      <c r="I5840">
        <v>1042164</v>
      </c>
      <c r="J5840" t="s">
        <v>133</v>
      </c>
      <c r="K5840" t="s">
        <v>70</v>
      </c>
      <c r="L5840" t="s">
        <v>91</v>
      </c>
      <c r="M5840" t="s">
        <v>127</v>
      </c>
      <c r="N5840">
        <v>6.2960000000000004E-3</v>
      </c>
      <c r="O5840">
        <v>12807</v>
      </c>
      <c r="P5840">
        <v>5085</v>
      </c>
      <c r="Q5840">
        <v>6531</v>
      </c>
      <c r="R5840">
        <v>4605</v>
      </c>
      <c r="S5840">
        <v>3</v>
      </c>
      <c r="T5840">
        <v>3</v>
      </c>
      <c r="U5840" t="s">
        <v>109</v>
      </c>
      <c r="V5840">
        <v>11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1</v>
      </c>
      <c r="AC5840" t="s">
        <v>164</v>
      </c>
      <c r="AD5840">
        <v>2649369</v>
      </c>
      <c r="AE5840" t="s">
        <v>65</v>
      </c>
      <c r="AG5840">
        <v>0</v>
      </c>
      <c r="AH5840">
        <v>0</v>
      </c>
      <c r="AK5840" t="s">
        <v>94</v>
      </c>
      <c r="AL5840">
        <v>10</v>
      </c>
      <c r="AM5840" t="s">
        <v>68</v>
      </c>
      <c r="AN5840">
        <v>1</v>
      </c>
      <c r="AR5840" t="s">
        <v>76</v>
      </c>
      <c r="AS5840" t="s">
        <v>129</v>
      </c>
      <c r="AT5840">
        <v>-419</v>
      </c>
      <c r="AU5840" t="s">
        <v>76</v>
      </c>
      <c r="AV5840" t="s">
        <v>79</v>
      </c>
      <c r="AX5840" t="s">
        <v>81</v>
      </c>
      <c r="AY5840" t="s">
        <v>76</v>
      </c>
      <c r="AZ5840" t="s">
        <v>76</v>
      </c>
      <c r="BA5840" t="s">
        <v>76</v>
      </c>
      <c r="BB5840" t="s">
        <v>121</v>
      </c>
      <c r="BC5840">
        <v>-1</v>
      </c>
      <c r="BD5840" t="s">
        <v>76</v>
      </c>
      <c r="BF5840" t="s">
        <v>76</v>
      </c>
      <c r="BG5840" t="s">
        <v>82</v>
      </c>
    </row>
    <row r="5841" spans="1:65" x14ac:dyDescent="0.3">
      <c r="A5841">
        <v>149574</v>
      </c>
      <c r="B5841">
        <v>0</v>
      </c>
      <c r="C5841" t="s">
        <v>65</v>
      </c>
      <c r="D5841" t="s">
        <v>88</v>
      </c>
      <c r="E5841" t="s">
        <v>67</v>
      </c>
      <c r="F5841" t="s">
        <v>68</v>
      </c>
      <c r="G5841">
        <v>0</v>
      </c>
      <c r="H5841">
        <v>675000</v>
      </c>
      <c r="I5841">
        <v>513000</v>
      </c>
      <c r="J5841" t="s">
        <v>89</v>
      </c>
      <c r="K5841" t="s">
        <v>90</v>
      </c>
      <c r="L5841" t="s">
        <v>119</v>
      </c>
      <c r="M5841" t="s">
        <v>72</v>
      </c>
      <c r="N5841">
        <v>9.5490000000000002E-3</v>
      </c>
      <c r="O5841">
        <v>17053</v>
      </c>
      <c r="P5841">
        <v>1741</v>
      </c>
      <c r="Q5841">
        <v>5978</v>
      </c>
      <c r="R5841">
        <v>596</v>
      </c>
      <c r="S5841">
        <v>2</v>
      </c>
      <c r="T5841">
        <v>2</v>
      </c>
      <c r="U5841" t="s">
        <v>120</v>
      </c>
      <c r="V5841">
        <v>12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 t="s">
        <v>92</v>
      </c>
      <c r="AD5841">
        <v>1070420</v>
      </c>
      <c r="AE5841" t="s">
        <v>93</v>
      </c>
      <c r="AF5841">
        <v>6228.7650000000003</v>
      </c>
      <c r="AG5841">
        <v>87934.5</v>
      </c>
      <c r="AH5841">
        <v>94806</v>
      </c>
      <c r="AI5841">
        <v>8797.5</v>
      </c>
      <c r="AJ5841">
        <v>87934.5</v>
      </c>
      <c r="AK5841" t="s">
        <v>109</v>
      </c>
      <c r="AL5841">
        <v>20</v>
      </c>
      <c r="AM5841" t="s">
        <v>68</v>
      </c>
      <c r="AN5841">
        <v>1</v>
      </c>
      <c r="AO5841">
        <v>9.2480247000000002E-2</v>
      </c>
      <c r="AR5841" t="s">
        <v>79</v>
      </c>
      <c r="AS5841" t="s">
        <v>114</v>
      </c>
      <c r="AT5841">
        <v>-1804</v>
      </c>
      <c r="AU5841" t="s">
        <v>78</v>
      </c>
      <c r="AV5841" t="s">
        <v>115</v>
      </c>
      <c r="AW5841" t="s">
        <v>166</v>
      </c>
      <c r="AX5841" t="s">
        <v>81</v>
      </c>
      <c r="AY5841" t="s">
        <v>103</v>
      </c>
      <c r="AZ5841" t="s">
        <v>96</v>
      </c>
      <c r="BA5841" t="s">
        <v>76</v>
      </c>
      <c r="BB5841" t="s">
        <v>104</v>
      </c>
      <c r="BC5841">
        <v>2500</v>
      </c>
      <c r="BD5841" t="s">
        <v>85</v>
      </c>
      <c r="BE5841">
        <v>24</v>
      </c>
      <c r="BF5841" t="s">
        <v>147</v>
      </c>
      <c r="BG5841" t="s">
        <v>151</v>
      </c>
    </row>
    <row r="5842" spans="1:65" x14ac:dyDescent="0.3">
      <c r="A5842">
        <v>149580</v>
      </c>
      <c r="B5842">
        <v>1</v>
      </c>
      <c r="C5842" t="s">
        <v>65</v>
      </c>
      <c r="D5842" t="s">
        <v>66</v>
      </c>
      <c r="E5842" t="s">
        <v>67</v>
      </c>
      <c r="F5842" t="s">
        <v>67</v>
      </c>
      <c r="G5842">
        <v>0</v>
      </c>
      <c r="H5842">
        <v>135000</v>
      </c>
      <c r="I5842">
        <v>225000</v>
      </c>
      <c r="J5842" t="s">
        <v>69</v>
      </c>
      <c r="K5842" t="s">
        <v>70</v>
      </c>
      <c r="L5842" t="s">
        <v>71</v>
      </c>
      <c r="M5842" t="s">
        <v>127</v>
      </c>
      <c r="N5842">
        <v>3.5791999999999997E-2</v>
      </c>
      <c r="O5842">
        <v>9183</v>
      </c>
      <c r="P5842">
        <v>1096</v>
      </c>
      <c r="Q5842">
        <v>3962</v>
      </c>
      <c r="R5842">
        <v>1869</v>
      </c>
      <c r="S5842">
        <v>2</v>
      </c>
      <c r="T5842">
        <v>2</v>
      </c>
      <c r="U5842" t="s">
        <v>120</v>
      </c>
      <c r="V5842">
        <v>18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 t="s">
        <v>92</v>
      </c>
      <c r="AD5842">
        <v>1729199</v>
      </c>
      <c r="AE5842" t="s">
        <v>65</v>
      </c>
      <c r="AF5842">
        <v>20254.365000000002</v>
      </c>
      <c r="AG5842">
        <v>225000</v>
      </c>
      <c r="AH5842">
        <v>254700</v>
      </c>
      <c r="AJ5842">
        <v>225000</v>
      </c>
      <c r="AK5842" t="s">
        <v>75</v>
      </c>
      <c r="AL5842">
        <v>13</v>
      </c>
      <c r="AM5842" t="s">
        <v>68</v>
      </c>
      <c r="AN5842">
        <v>1</v>
      </c>
      <c r="AR5842" t="s">
        <v>76</v>
      </c>
      <c r="AS5842" t="s">
        <v>114</v>
      </c>
      <c r="AT5842">
        <v>-45</v>
      </c>
      <c r="AU5842" t="s">
        <v>78</v>
      </c>
      <c r="AV5842" t="s">
        <v>115</v>
      </c>
      <c r="AW5842" t="s">
        <v>80</v>
      </c>
      <c r="AX5842" t="s">
        <v>81</v>
      </c>
      <c r="AY5842" t="s">
        <v>76</v>
      </c>
      <c r="AZ5842" t="s">
        <v>82</v>
      </c>
      <c r="BA5842" t="s">
        <v>116</v>
      </c>
      <c r="BB5842" t="s">
        <v>121</v>
      </c>
      <c r="BC5842">
        <v>150</v>
      </c>
      <c r="BD5842" t="s">
        <v>76</v>
      </c>
      <c r="BE5842">
        <v>24</v>
      </c>
      <c r="BF5842" t="s">
        <v>86</v>
      </c>
      <c r="BG5842" t="s">
        <v>172</v>
      </c>
    </row>
    <row r="5843" spans="1:65" x14ac:dyDescent="0.3">
      <c r="A5843">
        <v>149585</v>
      </c>
      <c r="B5843">
        <v>0</v>
      </c>
      <c r="C5843" t="s">
        <v>65</v>
      </c>
      <c r="D5843" t="s">
        <v>88</v>
      </c>
      <c r="E5843" t="s">
        <v>67</v>
      </c>
      <c r="F5843" t="s">
        <v>68</v>
      </c>
      <c r="G5843">
        <v>0</v>
      </c>
      <c r="H5843">
        <v>126000</v>
      </c>
      <c r="I5843">
        <v>182016</v>
      </c>
      <c r="J5843" t="s">
        <v>89</v>
      </c>
      <c r="K5843" t="s">
        <v>90</v>
      </c>
      <c r="L5843" t="s">
        <v>139</v>
      </c>
      <c r="M5843" t="s">
        <v>72</v>
      </c>
      <c r="N5843">
        <v>7.0200000000000002E-3</v>
      </c>
      <c r="O5843">
        <v>19301</v>
      </c>
      <c r="P5843">
        <v>3119</v>
      </c>
      <c r="Q5843">
        <v>9176</v>
      </c>
      <c r="R5843">
        <v>1284</v>
      </c>
      <c r="S5843">
        <v>2</v>
      </c>
      <c r="T5843">
        <v>2</v>
      </c>
      <c r="U5843" t="s">
        <v>123</v>
      </c>
      <c r="V5843">
        <v>15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 t="s">
        <v>167</v>
      </c>
      <c r="AD5843">
        <v>1546918</v>
      </c>
      <c r="AE5843" t="s">
        <v>65</v>
      </c>
      <c r="AG5843">
        <v>0</v>
      </c>
      <c r="AH5843">
        <v>0</v>
      </c>
      <c r="AK5843" t="s">
        <v>123</v>
      </c>
      <c r="AL5843">
        <v>11</v>
      </c>
      <c r="AM5843" t="s">
        <v>68</v>
      </c>
      <c r="AN5843">
        <v>1</v>
      </c>
      <c r="AR5843" t="s">
        <v>76</v>
      </c>
      <c r="AS5843" t="s">
        <v>129</v>
      </c>
      <c r="AT5843">
        <v>-287</v>
      </c>
      <c r="AU5843" t="s">
        <v>76</v>
      </c>
      <c r="AV5843" t="s">
        <v>79</v>
      </c>
      <c r="AX5843" t="s">
        <v>81</v>
      </c>
      <c r="AY5843" t="s">
        <v>76</v>
      </c>
      <c r="AZ5843" t="s">
        <v>76</v>
      </c>
      <c r="BA5843" t="s">
        <v>76</v>
      </c>
      <c r="BB5843" t="s">
        <v>121</v>
      </c>
      <c r="BC5843">
        <v>-1</v>
      </c>
      <c r="BD5843" t="s">
        <v>76</v>
      </c>
      <c r="BF5843" t="s">
        <v>76</v>
      </c>
      <c r="BG5843" t="s">
        <v>82</v>
      </c>
    </row>
    <row r="5844" spans="1:65" x14ac:dyDescent="0.3">
      <c r="A5844">
        <v>149598</v>
      </c>
      <c r="B5844">
        <v>0</v>
      </c>
      <c r="C5844" t="s">
        <v>65</v>
      </c>
      <c r="D5844" t="s">
        <v>66</v>
      </c>
      <c r="E5844" t="s">
        <v>68</v>
      </c>
      <c r="F5844" t="s">
        <v>68</v>
      </c>
      <c r="G5844">
        <v>0</v>
      </c>
      <c r="H5844">
        <v>315000</v>
      </c>
      <c r="I5844">
        <v>1006920</v>
      </c>
      <c r="J5844" t="s">
        <v>89</v>
      </c>
      <c r="K5844" t="s">
        <v>90</v>
      </c>
      <c r="L5844" t="s">
        <v>91</v>
      </c>
      <c r="M5844" t="s">
        <v>72</v>
      </c>
      <c r="N5844">
        <v>1.0147E-2</v>
      </c>
      <c r="O5844">
        <v>15742</v>
      </c>
      <c r="P5844">
        <v>1077</v>
      </c>
      <c r="Q5844">
        <v>4705</v>
      </c>
      <c r="R5844">
        <v>4704</v>
      </c>
      <c r="S5844">
        <v>2</v>
      </c>
      <c r="T5844">
        <v>2</v>
      </c>
      <c r="U5844" t="s">
        <v>120</v>
      </c>
      <c r="V5844">
        <v>15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 t="s">
        <v>92</v>
      </c>
      <c r="AD5844">
        <v>1975219</v>
      </c>
      <c r="AE5844" t="s">
        <v>93</v>
      </c>
      <c r="AF5844">
        <v>40294.394999999997</v>
      </c>
      <c r="AG5844">
        <v>112275</v>
      </c>
      <c r="AH5844">
        <v>116226</v>
      </c>
      <c r="AI5844">
        <v>0</v>
      </c>
      <c r="AJ5844">
        <v>112275</v>
      </c>
      <c r="AK5844" t="s">
        <v>120</v>
      </c>
      <c r="AL5844">
        <v>18</v>
      </c>
      <c r="AM5844" t="s">
        <v>68</v>
      </c>
      <c r="AN5844">
        <v>1</v>
      </c>
      <c r="AO5844">
        <v>0</v>
      </c>
      <c r="AR5844" t="s">
        <v>79</v>
      </c>
      <c r="AS5844" t="s">
        <v>77</v>
      </c>
      <c r="AT5844">
        <v>-784</v>
      </c>
      <c r="AU5844" t="s">
        <v>78</v>
      </c>
      <c r="AV5844" t="s">
        <v>79</v>
      </c>
      <c r="AW5844" t="s">
        <v>101</v>
      </c>
      <c r="AX5844" t="s">
        <v>102</v>
      </c>
      <c r="AY5844" t="s">
        <v>190</v>
      </c>
      <c r="AZ5844" t="s">
        <v>96</v>
      </c>
      <c r="BA5844" t="s">
        <v>76</v>
      </c>
      <c r="BB5844" t="s">
        <v>138</v>
      </c>
      <c r="BC5844">
        <v>50</v>
      </c>
      <c r="BD5844" t="s">
        <v>191</v>
      </c>
      <c r="BE5844">
        <v>3</v>
      </c>
      <c r="BF5844" t="s">
        <v>97</v>
      </c>
      <c r="BG5844" t="s">
        <v>158</v>
      </c>
      <c r="BH5844">
        <v>365243</v>
      </c>
      <c r="BI5844">
        <v>-723</v>
      </c>
      <c r="BJ5844">
        <v>-663</v>
      </c>
      <c r="BK5844">
        <v>-723</v>
      </c>
      <c r="BL5844">
        <v>-717</v>
      </c>
      <c r="BM5844">
        <v>0</v>
      </c>
    </row>
    <row r="5845" spans="1:65" x14ac:dyDescent="0.3">
      <c r="A5845">
        <v>149601</v>
      </c>
      <c r="B5845">
        <v>0</v>
      </c>
      <c r="C5845" t="s">
        <v>65</v>
      </c>
      <c r="D5845" t="s">
        <v>88</v>
      </c>
      <c r="E5845" t="s">
        <v>67</v>
      </c>
      <c r="F5845" t="s">
        <v>68</v>
      </c>
      <c r="G5845">
        <v>0</v>
      </c>
      <c r="H5845">
        <v>99000</v>
      </c>
      <c r="I5845">
        <v>98910</v>
      </c>
      <c r="J5845" t="s">
        <v>69</v>
      </c>
      <c r="K5845" t="s">
        <v>70</v>
      </c>
      <c r="L5845" t="s">
        <v>71</v>
      </c>
      <c r="M5845" t="s">
        <v>72</v>
      </c>
      <c r="N5845">
        <v>2.0246E-2</v>
      </c>
      <c r="O5845">
        <v>19158</v>
      </c>
      <c r="P5845">
        <v>1512</v>
      </c>
      <c r="Q5845">
        <v>5129</v>
      </c>
      <c r="R5845">
        <v>2693</v>
      </c>
      <c r="S5845">
        <v>3</v>
      </c>
      <c r="T5845">
        <v>3</v>
      </c>
      <c r="U5845" t="s">
        <v>120</v>
      </c>
      <c r="V5845">
        <v>7</v>
      </c>
      <c r="W5845">
        <v>0</v>
      </c>
      <c r="X5845">
        <v>0</v>
      </c>
      <c r="Y5845">
        <v>0</v>
      </c>
      <c r="Z5845">
        <v>1</v>
      </c>
      <c r="AA5845">
        <v>1</v>
      </c>
      <c r="AB5845">
        <v>0</v>
      </c>
      <c r="AC5845" t="s">
        <v>92</v>
      </c>
      <c r="AD5845">
        <v>1675462</v>
      </c>
      <c r="AE5845" t="s">
        <v>93</v>
      </c>
      <c r="AF5845">
        <v>8232.8850000000002</v>
      </c>
      <c r="AG5845">
        <v>159336</v>
      </c>
      <c r="AH5845">
        <v>159336</v>
      </c>
      <c r="AI5845">
        <v>0</v>
      </c>
      <c r="AJ5845">
        <v>159336</v>
      </c>
      <c r="AK5845" t="s">
        <v>120</v>
      </c>
      <c r="AL5845">
        <v>8</v>
      </c>
      <c r="AM5845" t="s">
        <v>68</v>
      </c>
      <c r="AN5845">
        <v>1</v>
      </c>
      <c r="AO5845">
        <v>0</v>
      </c>
      <c r="AR5845" t="s">
        <v>79</v>
      </c>
      <c r="AS5845" t="s">
        <v>77</v>
      </c>
      <c r="AT5845">
        <v>-686</v>
      </c>
      <c r="AU5845" t="s">
        <v>78</v>
      </c>
      <c r="AV5845" t="s">
        <v>79</v>
      </c>
      <c r="AW5845" t="s">
        <v>80</v>
      </c>
      <c r="AX5845" t="s">
        <v>102</v>
      </c>
      <c r="AY5845" t="s">
        <v>204</v>
      </c>
      <c r="AZ5845" t="s">
        <v>96</v>
      </c>
      <c r="BA5845" t="s">
        <v>76</v>
      </c>
      <c r="BB5845" t="s">
        <v>138</v>
      </c>
      <c r="BC5845">
        <v>19</v>
      </c>
      <c r="BD5845" t="s">
        <v>163</v>
      </c>
      <c r="BE5845">
        <v>24</v>
      </c>
      <c r="BF5845" t="s">
        <v>112</v>
      </c>
      <c r="BG5845" t="s">
        <v>158</v>
      </c>
      <c r="BH5845">
        <v>365243</v>
      </c>
      <c r="BI5845">
        <v>-648</v>
      </c>
      <c r="BJ5845">
        <v>42</v>
      </c>
      <c r="BK5845">
        <v>365243</v>
      </c>
      <c r="BL5845">
        <v>365243</v>
      </c>
      <c r="BM5845">
        <v>0</v>
      </c>
    </row>
    <row r="5846" spans="1:65" x14ac:dyDescent="0.3">
      <c r="A5846">
        <v>149602</v>
      </c>
      <c r="B5846">
        <v>0</v>
      </c>
      <c r="C5846" t="s">
        <v>65</v>
      </c>
      <c r="D5846" t="s">
        <v>88</v>
      </c>
      <c r="E5846" t="s">
        <v>67</v>
      </c>
      <c r="F5846" t="s">
        <v>67</v>
      </c>
      <c r="G5846">
        <v>0</v>
      </c>
      <c r="H5846">
        <v>315000</v>
      </c>
      <c r="I5846">
        <v>1249740</v>
      </c>
      <c r="J5846" t="s">
        <v>133</v>
      </c>
      <c r="K5846" t="s">
        <v>90</v>
      </c>
      <c r="L5846" t="s">
        <v>91</v>
      </c>
      <c r="M5846" t="s">
        <v>72</v>
      </c>
      <c r="N5846">
        <v>3.8180000000000002E-3</v>
      </c>
      <c r="O5846">
        <v>16223</v>
      </c>
      <c r="P5846">
        <v>4854</v>
      </c>
      <c r="Q5846">
        <v>2733</v>
      </c>
      <c r="R5846">
        <v>4483</v>
      </c>
      <c r="S5846">
        <v>2</v>
      </c>
      <c r="T5846">
        <v>2</v>
      </c>
      <c r="U5846" t="s">
        <v>125</v>
      </c>
      <c r="V5846">
        <v>4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 t="s">
        <v>143</v>
      </c>
      <c r="AD5846">
        <v>2121399</v>
      </c>
      <c r="AE5846" t="s">
        <v>93</v>
      </c>
      <c r="AF5846">
        <v>15340.68</v>
      </c>
      <c r="AG5846">
        <v>147708</v>
      </c>
      <c r="AH5846">
        <v>142551</v>
      </c>
      <c r="AI5846">
        <v>18000</v>
      </c>
      <c r="AJ5846">
        <v>147708</v>
      </c>
      <c r="AK5846" t="s">
        <v>120</v>
      </c>
      <c r="AL5846">
        <v>9</v>
      </c>
      <c r="AM5846" t="s">
        <v>68</v>
      </c>
      <c r="AN5846">
        <v>1</v>
      </c>
      <c r="AO5846">
        <v>0.122102238</v>
      </c>
      <c r="AR5846" t="s">
        <v>79</v>
      </c>
      <c r="AS5846" t="s">
        <v>77</v>
      </c>
      <c r="AT5846">
        <v>-1339</v>
      </c>
      <c r="AU5846" t="s">
        <v>78</v>
      </c>
      <c r="AV5846" t="s">
        <v>79</v>
      </c>
      <c r="AW5846" t="s">
        <v>101</v>
      </c>
      <c r="AX5846" t="s">
        <v>81</v>
      </c>
      <c r="AY5846" t="s">
        <v>111</v>
      </c>
      <c r="AZ5846" t="s">
        <v>96</v>
      </c>
      <c r="BA5846" t="s">
        <v>76</v>
      </c>
      <c r="BB5846" t="s">
        <v>84</v>
      </c>
      <c r="BC5846">
        <v>129</v>
      </c>
      <c r="BD5846" t="s">
        <v>85</v>
      </c>
      <c r="BE5846">
        <v>12</v>
      </c>
      <c r="BF5846" t="s">
        <v>147</v>
      </c>
      <c r="BG5846" t="s">
        <v>151</v>
      </c>
      <c r="BH5846">
        <v>365243</v>
      </c>
      <c r="BI5846">
        <v>-1308</v>
      </c>
      <c r="BJ5846">
        <v>-978</v>
      </c>
      <c r="BK5846">
        <v>-978</v>
      </c>
      <c r="BL5846">
        <v>-971</v>
      </c>
      <c r="BM5846">
        <v>0</v>
      </c>
    </row>
    <row r="5847" spans="1:65" x14ac:dyDescent="0.3">
      <c r="A5847">
        <v>149620</v>
      </c>
      <c r="B5847">
        <v>0</v>
      </c>
      <c r="C5847" t="s">
        <v>65</v>
      </c>
      <c r="D5847" t="s">
        <v>88</v>
      </c>
      <c r="E5847" t="s">
        <v>67</v>
      </c>
      <c r="F5847" t="s">
        <v>68</v>
      </c>
      <c r="G5847">
        <v>0</v>
      </c>
      <c r="H5847">
        <v>112500</v>
      </c>
      <c r="I5847">
        <v>755190</v>
      </c>
      <c r="J5847" t="s">
        <v>69</v>
      </c>
      <c r="K5847" t="s">
        <v>70</v>
      </c>
      <c r="L5847" t="s">
        <v>91</v>
      </c>
      <c r="M5847" t="s">
        <v>72</v>
      </c>
      <c r="N5847">
        <v>1.1703E-2</v>
      </c>
      <c r="O5847">
        <v>22937</v>
      </c>
      <c r="P5847">
        <v>431</v>
      </c>
      <c r="Q5847">
        <v>6421</v>
      </c>
      <c r="R5847">
        <v>4229</v>
      </c>
      <c r="S5847">
        <v>2</v>
      </c>
      <c r="T5847">
        <v>2</v>
      </c>
      <c r="U5847" t="s">
        <v>73</v>
      </c>
      <c r="V5847">
        <v>10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 t="s">
        <v>92</v>
      </c>
      <c r="AD5847">
        <v>1034424</v>
      </c>
      <c r="AE5847" t="s">
        <v>93</v>
      </c>
      <c r="AF5847">
        <v>3776.625</v>
      </c>
      <c r="AG5847">
        <v>41530.5</v>
      </c>
      <c r="AH5847">
        <v>42529.5</v>
      </c>
      <c r="AI5847">
        <v>4500</v>
      </c>
      <c r="AJ5847">
        <v>41530.5</v>
      </c>
      <c r="AK5847" t="s">
        <v>94</v>
      </c>
      <c r="AL5847">
        <v>13</v>
      </c>
      <c r="AM5847" t="s">
        <v>68</v>
      </c>
      <c r="AN5847">
        <v>1</v>
      </c>
      <c r="AO5847">
        <v>0.104209254</v>
      </c>
      <c r="AR5847" t="s">
        <v>79</v>
      </c>
      <c r="AS5847" t="s">
        <v>77</v>
      </c>
      <c r="AT5847">
        <v>-2224</v>
      </c>
      <c r="AU5847" t="s">
        <v>76</v>
      </c>
      <c r="AV5847" t="s">
        <v>79</v>
      </c>
      <c r="AW5847" t="s">
        <v>101</v>
      </c>
      <c r="AX5847" t="s">
        <v>81</v>
      </c>
      <c r="AY5847" t="s">
        <v>124</v>
      </c>
      <c r="AZ5847" t="s">
        <v>96</v>
      </c>
      <c r="BA5847" t="s">
        <v>76</v>
      </c>
      <c r="BB5847" t="s">
        <v>138</v>
      </c>
      <c r="BC5847">
        <v>20</v>
      </c>
      <c r="BD5847" t="s">
        <v>105</v>
      </c>
      <c r="BE5847">
        <v>18</v>
      </c>
      <c r="BF5847" t="s">
        <v>86</v>
      </c>
      <c r="BG5847" t="s">
        <v>106</v>
      </c>
      <c r="BH5847">
        <v>365243</v>
      </c>
      <c r="BI5847">
        <v>-2189</v>
      </c>
      <c r="BJ5847">
        <v>-1679</v>
      </c>
      <c r="BK5847">
        <v>-1679</v>
      </c>
      <c r="BL5847">
        <v>-1677</v>
      </c>
      <c r="BM5847">
        <v>0</v>
      </c>
    </row>
    <row r="5848" spans="1:65" x14ac:dyDescent="0.3">
      <c r="A5848">
        <v>149645</v>
      </c>
      <c r="B5848">
        <v>0</v>
      </c>
      <c r="C5848" t="s">
        <v>65</v>
      </c>
      <c r="D5848" t="s">
        <v>66</v>
      </c>
      <c r="E5848" t="s">
        <v>67</v>
      </c>
      <c r="F5848" t="s">
        <v>68</v>
      </c>
      <c r="G5848">
        <v>0</v>
      </c>
      <c r="H5848">
        <v>157500</v>
      </c>
      <c r="I5848">
        <v>755190</v>
      </c>
      <c r="J5848" t="s">
        <v>89</v>
      </c>
      <c r="K5848" t="s">
        <v>70</v>
      </c>
      <c r="L5848" t="s">
        <v>91</v>
      </c>
      <c r="M5848" t="s">
        <v>72</v>
      </c>
      <c r="N5848">
        <v>9.6299999999999997E-3</v>
      </c>
      <c r="O5848">
        <v>18570</v>
      </c>
      <c r="P5848">
        <v>540</v>
      </c>
      <c r="Q5848">
        <v>1256</v>
      </c>
      <c r="R5848">
        <v>2118</v>
      </c>
      <c r="S5848">
        <v>2</v>
      </c>
      <c r="T5848">
        <v>2</v>
      </c>
      <c r="U5848" t="s">
        <v>109</v>
      </c>
      <c r="V5848">
        <v>16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 t="s">
        <v>108</v>
      </c>
      <c r="AD5848">
        <v>1529479</v>
      </c>
      <c r="AE5848" t="s">
        <v>65</v>
      </c>
      <c r="AG5848">
        <v>0</v>
      </c>
      <c r="AH5848">
        <v>0</v>
      </c>
      <c r="AK5848" t="s">
        <v>73</v>
      </c>
      <c r="AL5848">
        <v>16</v>
      </c>
      <c r="AM5848" t="s">
        <v>68</v>
      </c>
      <c r="AN5848">
        <v>1</v>
      </c>
      <c r="AR5848" t="s">
        <v>76</v>
      </c>
      <c r="AS5848" t="s">
        <v>129</v>
      </c>
      <c r="AT5848">
        <v>-379</v>
      </c>
      <c r="AU5848" t="s">
        <v>76</v>
      </c>
      <c r="AV5848" t="s">
        <v>79</v>
      </c>
      <c r="AX5848" t="s">
        <v>81</v>
      </c>
      <c r="AY5848" t="s">
        <v>76</v>
      </c>
      <c r="AZ5848" t="s">
        <v>76</v>
      </c>
      <c r="BA5848" t="s">
        <v>76</v>
      </c>
      <c r="BB5848" t="s">
        <v>121</v>
      </c>
      <c r="BC5848">
        <v>-1</v>
      </c>
      <c r="BD5848" t="s">
        <v>76</v>
      </c>
      <c r="BF5848" t="s">
        <v>76</v>
      </c>
      <c r="BG5848" t="s">
        <v>82</v>
      </c>
    </row>
    <row r="5849" spans="1:65" x14ac:dyDescent="0.3">
      <c r="A5849">
        <v>149647</v>
      </c>
      <c r="B5849">
        <v>0</v>
      </c>
      <c r="C5849" t="s">
        <v>65</v>
      </c>
      <c r="D5849" t="s">
        <v>66</v>
      </c>
      <c r="E5849" t="s">
        <v>68</v>
      </c>
      <c r="F5849" t="s">
        <v>68</v>
      </c>
      <c r="G5849">
        <v>2</v>
      </c>
      <c r="H5849">
        <v>162000</v>
      </c>
      <c r="I5849">
        <v>859500</v>
      </c>
      <c r="J5849" t="s">
        <v>69</v>
      </c>
      <c r="K5849" t="s">
        <v>70</v>
      </c>
      <c r="L5849" t="s">
        <v>91</v>
      </c>
      <c r="M5849" t="s">
        <v>72</v>
      </c>
      <c r="N5849">
        <v>1.5221E-2</v>
      </c>
      <c r="O5849">
        <v>13066</v>
      </c>
      <c r="P5849">
        <v>179</v>
      </c>
      <c r="Q5849">
        <v>2764</v>
      </c>
      <c r="R5849">
        <v>2459</v>
      </c>
      <c r="S5849">
        <v>2</v>
      </c>
      <c r="T5849">
        <v>2</v>
      </c>
      <c r="U5849" t="s">
        <v>73</v>
      </c>
      <c r="V5849">
        <v>8</v>
      </c>
      <c r="W5849">
        <v>0</v>
      </c>
      <c r="X5849">
        <v>1</v>
      </c>
      <c r="Y5849">
        <v>1</v>
      </c>
      <c r="Z5849">
        <v>0</v>
      </c>
      <c r="AA5849">
        <v>1</v>
      </c>
      <c r="AB5849">
        <v>1</v>
      </c>
      <c r="AC5849" t="s">
        <v>141</v>
      </c>
      <c r="AD5849">
        <v>2248377</v>
      </c>
      <c r="AE5849" t="s">
        <v>93</v>
      </c>
      <c r="AF5849">
        <v>10254.6</v>
      </c>
      <c r="AG5849">
        <v>108000</v>
      </c>
      <c r="AH5849">
        <v>108000</v>
      </c>
      <c r="AI5849">
        <v>0</v>
      </c>
      <c r="AJ5849">
        <v>108000</v>
      </c>
      <c r="AK5849" t="s">
        <v>94</v>
      </c>
      <c r="AL5849">
        <v>8</v>
      </c>
      <c r="AM5849" t="s">
        <v>68</v>
      </c>
      <c r="AN5849">
        <v>1</v>
      </c>
      <c r="AO5849">
        <v>0</v>
      </c>
      <c r="AR5849" t="s">
        <v>79</v>
      </c>
      <c r="AS5849" t="s">
        <v>77</v>
      </c>
      <c r="AT5849">
        <v>-243</v>
      </c>
      <c r="AU5849" t="s">
        <v>155</v>
      </c>
      <c r="AV5849" t="s">
        <v>79</v>
      </c>
      <c r="AW5849" t="s">
        <v>101</v>
      </c>
      <c r="AX5849" t="s">
        <v>161</v>
      </c>
      <c r="AY5849" t="s">
        <v>157</v>
      </c>
      <c r="AZ5849" t="s">
        <v>96</v>
      </c>
      <c r="BA5849" t="s">
        <v>76</v>
      </c>
      <c r="BB5849" t="s">
        <v>138</v>
      </c>
      <c r="BC5849">
        <v>123</v>
      </c>
      <c r="BD5849" t="s">
        <v>157</v>
      </c>
      <c r="BE5849">
        <v>12</v>
      </c>
      <c r="BF5849" t="s">
        <v>112</v>
      </c>
      <c r="BG5849" t="s">
        <v>158</v>
      </c>
      <c r="BH5849">
        <v>365243</v>
      </c>
      <c r="BI5849">
        <v>-212</v>
      </c>
      <c r="BJ5849">
        <v>118</v>
      </c>
      <c r="BK5849">
        <v>365243</v>
      </c>
      <c r="BL5849">
        <v>365243</v>
      </c>
      <c r="BM5849">
        <v>0</v>
      </c>
    </row>
    <row r="5850" spans="1:65" x14ac:dyDescent="0.3">
      <c r="A5850">
        <v>149650</v>
      </c>
      <c r="B5850">
        <v>0</v>
      </c>
      <c r="C5850" t="s">
        <v>65</v>
      </c>
      <c r="D5850" t="s">
        <v>88</v>
      </c>
      <c r="E5850" t="s">
        <v>67</v>
      </c>
      <c r="F5850" t="s">
        <v>67</v>
      </c>
      <c r="G5850">
        <v>0</v>
      </c>
      <c r="H5850">
        <v>171000</v>
      </c>
      <c r="I5850">
        <v>787500</v>
      </c>
      <c r="J5850" t="s">
        <v>113</v>
      </c>
      <c r="K5850" t="s">
        <v>70</v>
      </c>
      <c r="L5850" t="s">
        <v>91</v>
      </c>
      <c r="M5850" t="s">
        <v>72</v>
      </c>
      <c r="N5850">
        <v>8.6250000000000007E-3</v>
      </c>
      <c r="O5850">
        <v>20567</v>
      </c>
      <c r="P5850">
        <v>365243</v>
      </c>
      <c r="Q5850">
        <v>1472</v>
      </c>
      <c r="R5850">
        <v>4089</v>
      </c>
      <c r="S5850">
        <v>2</v>
      </c>
      <c r="T5850">
        <v>2</v>
      </c>
      <c r="U5850" t="s">
        <v>120</v>
      </c>
      <c r="V5850">
        <v>14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 t="s">
        <v>76</v>
      </c>
      <c r="AD5850">
        <v>1394341</v>
      </c>
      <c r="AE5850" t="s">
        <v>65</v>
      </c>
      <c r="AF5850">
        <v>42515.55</v>
      </c>
      <c r="AG5850">
        <v>1350000</v>
      </c>
      <c r="AH5850">
        <v>1546020</v>
      </c>
      <c r="AJ5850">
        <v>1350000</v>
      </c>
      <c r="AK5850" t="s">
        <v>109</v>
      </c>
      <c r="AL5850">
        <v>15</v>
      </c>
      <c r="AM5850" t="s">
        <v>68</v>
      </c>
      <c r="AN5850">
        <v>1</v>
      </c>
      <c r="AR5850" t="s">
        <v>76</v>
      </c>
      <c r="AS5850" t="s">
        <v>114</v>
      </c>
      <c r="AT5850">
        <v>-125</v>
      </c>
      <c r="AU5850" t="s">
        <v>78</v>
      </c>
      <c r="AV5850" t="s">
        <v>115</v>
      </c>
      <c r="AW5850" t="s">
        <v>80</v>
      </c>
      <c r="AX5850" t="s">
        <v>81</v>
      </c>
      <c r="AY5850" t="s">
        <v>76</v>
      </c>
      <c r="AZ5850" t="s">
        <v>82</v>
      </c>
      <c r="BA5850" t="s">
        <v>116</v>
      </c>
      <c r="BB5850" t="s">
        <v>121</v>
      </c>
      <c r="BC5850">
        <v>-1</v>
      </c>
      <c r="BD5850" t="s">
        <v>76</v>
      </c>
      <c r="BE5850">
        <v>60</v>
      </c>
      <c r="BF5850" t="s">
        <v>112</v>
      </c>
      <c r="BG5850" t="s">
        <v>118</v>
      </c>
    </row>
    <row r="5851" spans="1:65" x14ac:dyDescent="0.3">
      <c r="A5851">
        <v>149655</v>
      </c>
      <c r="B5851">
        <v>0</v>
      </c>
      <c r="C5851" t="s">
        <v>65</v>
      </c>
      <c r="D5851" t="s">
        <v>88</v>
      </c>
      <c r="E5851" t="s">
        <v>67</v>
      </c>
      <c r="F5851" t="s">
        <v>67</v>
      </c>
      <c r="G5851">
        <v>0</v>
      </c>
      <c r="H5851">
        <v>179100</v>
      </c>
      <c r="I5851">
        <v>269550</v>
      </c>
      <c r="J5851" t="s">
        <v>133</v>
      </c>
      <c r="K5851" t="s">
        <v>70</v>
      </c>
      <c r="L5851" t="s">
        <v>91</v>
      </c>
      <c r="M5851" t="s">
        <v>107</v>
      </c>
      <c r="N5851">
        <v>1.9101E-2</v>
      </c>
      <c r="O5851">
        <v>13698</v>
      </c>
      <c r="P5851">
        <v>667</v>
      </c>
      <c r="Q5851">
        <v>588</v>
      </c>
      <c r="R5851">
        <v>654</v>
      </c>
      <c r="S5851">
        <v>2</v>
      </c>
      <c r="T5851">
        <v>2</v>
      </c>
      <c r="U5851" t="s">
        <v>123</v>
      </c>
      <c r="V5851">
        <v>14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0</v>
      </c>
      <c r="AC5851" t="s">
        <v>164</v>
      </c>
      <c r="AD5851">
        <v>1802710</v>
      </c>
      <c r="AE5851" t="s">
        <v>93</v>
      </c>
      <c r="AF5851">
        <v>24115.23</v>
      </c>
      <c r="AG5851">
        <v>230040</v>
      </c>
      <c r="AH5851">
        <v>245223</v>
      </c>
      <c r="AI5851">
        <v>0</v>
      </c>
      <c r="AJ5851">
        <v>230040</v>
      </c>
      <c r="AK5851" t="s">
        <v>109</v>
      </c>
      <c r="AL5851">
        <v>18</v>
      </c>
      <c r="AM5851" t="s">
        <v>68</v>
      </c>
      <c r="AN5851">
        <v>1</v>
      </c>
      <c r="AO5851">
        <v>0</v>
      </c>
      <c r="AR5851" t="s">
        <v>79</v>
      </c>
      <c r="AS5851" t="s">
        <v>114</v>
      </c>
      <c r="AT5851">
        <v>-304</v>
      </c>
      <c r="AU5851" t="s">
        <v>78</v>
      </c>
      <c r="AV5851" t="s">
        <v>149</v>
      </c>
      <c r="AX5851" t="s">
        <v>81</v>
      </c>
      <c r="AY5851" t="s">
        <v>111</v>
      </c>
      <c r="AZ5851" t="s">
        <v>96</v>
      </c>
      <c r="BA5851" t="s">
        <v>76</v>
      </c>
      <c r="BB5851" t="s">
        <v>104</v>
      </c>
      <c r="BC5851">
        <v>200</v>
      </c>
      <c r="BD5851" t="s">
        <v>85</v>
      </c>
      <c r="BE5851">
        <v>12</v>
      </c>
      <c r="BF5851" t="s">
        <v>147</v>
      </c>
      <c r="BG5851" t="s">
        <v>151</v>
      </c>
    </row>
    <row r="5852" spans="1:65" x14ac:dyDescent="0.3">
      <c r="A5852">
        <v>149670</v>
      </c>
      <c r="B5852">
        <v>0</v>
      </c>
      <c r="C5852" t="s">
        <v>65</v>
      </c>
      <c r="D5852" t="s">
        <v>88</v>
      </c>
      <c r="E5852" t="s">
        <v>67</v>
      </c>
      <c r="F5852" t="s">
        <v>67</v>
      </c>
      <c r="G5852">
        <v>0</v>
      </c>
      <c r="H5852">
        <v>76500</v>
      </c>
      <c r="I5852">
        <v>675000</v>
      </c>
      <c r="J5852" t="s">
        <v>113</v>
      </c>
      <c r="K5852" t="s">
        <v>90</v>
      </c>
      <c r="L5852" t="s">
        <v>91</v>
      </c>
      <c r="M5852" t="s">
        <v>72</v>
      </c>
      <c r="N5852">
        <v>1.452E-2</v>
      </c>
      <c r="O5852">
        <v>20833</v>
      </c>
      <c r="P5852">
        <v>365243</v>
      </c>
      <c r="Q5852">
        <v>9102</v>
      </c>
      <c r="R5852">
        <v>4034</v>
      </c>
      <c r="S5852">
        <v>2</v>
      </c>
      <c r="T5852">
        <v>2</v>
      </c>
      <c r="U5852" t="s">
        <v>73</v>
      </c>
      <c r="V5852">
        <v>9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 t="s">
        <v>76</v>
      </c>
      <c r="AD5852">
        <v>1975982</v>
      </c>
      <c r="AE5852" t="s">
        <v>93</v>
      </c>
      <c r="AF5852">
        <v>6868.0349999999999</v>
      </c>
      <c r="AG5852">
        <v>51543</v>
      </c>
      <c r="AH5852">
        <v>49446</v>
      </c>
      <c r="AI5852">
        <v>5157</v>
      </c>
      <c r="AJ5852">
        <v>51543</v>
      </c>
      <c r="AK5852" t="s">
        <v>75</v>
      </c>
      <c r="AL5852">
        <v>16</v>
      </c>
      <c r="AM5852" t="s">
        <v>68</v>
      </c>
      <c r="AN5852">
        <v>1</v>
      </c>
      <c r="AO5852">
        <v>0.102859583</v>
      </c>
      <c r="AR5852" t="s">
        <v>79</v>
      </c>
      <c r="AS5852" t="s">
        <v>77</v>
      </c>
      <c r="AT5852">
        <v>-1866</v>
      </c>
      <c r="AU5852" t="s">
        <v>78</v>
      </c>
      <c r="AV5852" t="s">
        <v>79</v>
      </c>
      <c r="AW5852" t="s">
        <v>171</v>
      </c>
      <c r="AX5852" t="s">
        <v>161</v>
      </c>
      <c r="AY5852" t="s">
        <v>103</v>
      </c>
      <c r="AZ5852" t="s">
        <v>96</v>
      </c>
      <c r="BA5852" t="s">
        <v>76</v>
      </c>
      <c r="BB5852" t="s">
        <v>104</v>
      </c>
      <c r="BC5852">
        <v>30200</v>
      </c>
      <c r="BD5852" t="s">
        <v>85</v>
      </c>
      <c r="BE5852">
        <v>8</v>
      </c>
      <c r="BF5852" t="s">
        <v>112</v>
      </c>
      <c r="BG5852" t="s">
        <v>151</v>
      </c>
      <c r="BH5852">
        <v>365243</v>
      </c>
      <c r="BI5852">
        <v>-1835</v>
      </c>
      <c r="BJ5852">
        <v>-1625</v>
      </c>
      <c r="BK5852">
        <v>-1625</v>
      </c>
      <c r="BL5852">
        <v>-1621</v>
      </c>
      <c r="BM5852">
        <v>0</v>
      </c>
    </row>
    <row r="5853" spans="1:65" x14ac:dyDescent="0.3">
      <c r="A5853">
        <v>149683</v>
      </c>
      <c r="B5853">
        <v>0</v>
      </c>
      <c r="C5853" t="s">
        <v>65</v>
      </c>
      <c r="D5853" t="s">
        <v>88</v>
      </c>
      <c r="E5853" t="s">
        <v>68</v>
      </c>
      <c r="F5853" t="s">
        <v>67</v>
      </c>
      <c r="G5853">
        <v>0</v>
      </c>
      <c r="H5853">
        <v>225000</v>
      </c>
      <c r="I5853">
        <v>1293502.5</v>
      </c>
      <c r="J5853" t="s">
        <v>69</v>
      </c>
      <c r="K5853" t="s">
        <v>70</v>
      </c>
      <c r="L5853" t="s">
        <v>140</v>
      </c>
      <c r="M5853" t="s">
        <v>72</v>
      </c>
      <c r="N5853">
        <v>3.1329000000000003E-2</v>
      </c>
      <c r="O5853">
        <v>19045</v>
      </c>
      <c r="P5853">
        <v>2914</v>
      </c>
      <c r="Q5853">
        <v>6081</v>
      </c>
      <c r="R5853">
        <v>2495</v>
      </c>
      <c r="S5853">
        <v>2</v>
      </c>
      <c r="T5853">
        <v>2</v>
      </c>
      <c r="U5853" t="s">
        <v>73</v>
      </c>
      <c r="V5853">
        <v>10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 t="s">
        <v>168</v>
      </c>
      <c r="AD5853">
        <v>1769417</v>
      </c>
      <c r="AE5853" t="s">
        <v>93</v>
      </c>
      <c r="AF5853">
        <v>6053.4449999999997</v>
      </c>
      <c r="AG5853">
        <v>46575</v>
      </c>
      <c r="AH5853">
        <v>45378</v>
      </c>
      <c r="AI5853">
        <v>4657.5</v>
      </c>
      <c r="AJ5853">
        <v>46575</v>
      </c>
      <c r="AK5853" t="s">
        <v>120</v>
      </c>
      <c r="AL5853">
        <v>16</v>
      </c>
      <c r="AM5853" t="s">
        <v>68</v>
      </c>
      <c r="AN5853">
        <v>1</v>
      </c>
      <c r="AO5853">
        <v>0.101376841</v>
      </c>
      <c r="AR5853" t="s">
        <v>79</v>
      </c>
      <c r="AS5853" t="s">
        <v>77</v>
      </c>
      <c r="AT5853">
        <v>-2494</v>
      </c>
      <c r="AU5853" t="s">
        <v>78</v>
      </c>
      <c r="AV5853" t="s">
        <v>79</v>
      </c>
      <c r="AW5853" t="s">
        <v>80</v>
      </c>
      <c r="AX5853" t="s">
        <v>102</v>
      </c>
      <c r="AY5853" t="s">
        <v>124</v>
      </c>
      <c r="AZ5853" t="s">
        <v>96</v>
      </c>
      <c r="BA5853" t="s">
        <v>76</v>
      </c>
      <c r="BB5853" t="s">
        <v>104</v>
      </c>
      <c r="BC5853">
        <v>45</v>
      </c>
      <c r="BD5853" t="s">
        <v>105</v>
      </c>
      <c r="BE5853">
        <v>10</v>
      </c>
      <c r="BF5853" t="s">
        <v>112</v>
      </c>
      <c r="BG5853" t="s">
        <v>106</v>
      </c>
      <c r="BH5853">
        <v>365243</v>
      </c>
      <c r="BI5853">
        <v>-2463</v>
      </c>
      <c r="BJ5853">
        <v>-2193</v>
      </c>
      <c r="BK5853">
        <v>-2193</v>
      </c>
      <c r="BL5853">
        <v>-2189</v>
      </c>
      <c r="BM5853">
        <v>1</v>
      </c>
    </row>
    <row r="5854" spans="1:65" x14ac:dyDescent="0.3">
      <c r="A5854">
        <v>149693</v>
      </c>
      <c r="B5854">
        <v>0</v>
      </c>
      <c r="C5854" t="s">
        <v>65</v>
      </c>
      <c r="D5854" t="s">
        <v>88</v>
      </c>
      <c r="E5854" t="s">
        <v>67</v>
      </c>
      <c r="F5854" t="s">
        <v>68</v>
      </c>
      <c r="G5854">
        <v>1</v>
      </c>
      <c r="H5854">
        <v>112500</v>
      </c>
      <c r="I5854">
        <v>78192</v>
      </c>
      <c r="J5854" t="s">
        <v>69</v>
      </c>
      <c r="K5854" t="s">
        <v>90</v>
      </c>
      <c r="L5854" t="s">
        <v>91</v>
      </c>
      <c r="M5854" t="s">
        <v>72</v>
      </c>
      <c r="N5854">
        <v>3.1329000000000003E-2</v>
      </c>
      <c r="O5854">
        <v>13595</v>
      </c>
      <c r="P5854">
        <v>986</v>
      </c>
      <c r="Q5854">
        <v>5764</v>
      </c>
      <c r="R5854">
        <v>5764</v>
      </c>
      <c r="S5854">
        <v>2</v>
      </c>
      <c r="T5854">
        <v>2</v>
      </c>
      <c r="U5854" t="s">
        <v>94</v>
      </c>
      <c r="V5854">
        <v>11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 t="s">
        <v>92</v>
      </c>
      <c r="AD5854">
        <v>1136483</v>
      </c>
      <c r="AE5854" t="s">
        <v>93</v>
      </c>
      <c r="AF5854">
        <v>9615.0149999999994</v>
      </c>
      <c r="AG5854">
        <v>99994.5</v>
      </c>
      <c r="AH5854">
        <v>90112.5</v>
      </c>
      <c r="AI5854">
        <v>18000</v>
      </c>
      <c r="AJ5854">
        <v>99994.5</v>
      </c>
      <c r="AK5854" t="s">
        <v>109</v>
      </c>
      <c r="AL5854">
        <v>12</v>
      </c>
      <c r="AM5854" t="s">
        <v>68</v>
      </c>
      <c r="AN5854">
        <v>1</v>
      </c>
      <c r="AO5854">
        <v>0.18132627000000001</v>
      </c>
      <c r="AR5854" t="s">
        <v>79</v>
      </c>
      <c r="AS5854" t="s">
        <v>77</v>
      </c>
      <c r="AT5854">
        <v>-1534</v>
      </c>
      <c r="AU5854" t="s">
        <v>78</v>
      </c>
      <c r="AV5854" t="s">
        <v>79</v>
      </c>
      <c r="AW5854" t="s">
        <v>101</v>
      </c>
      <c r="AX5854" t="s">
        <v>102</v>
      </c>
      <c r="AY5854" t="s">
        <v>111</v>
      </c>
      <c r="AZ5854" t="s">
        <v>96</v>
      </c>
      <c r="BA5854" t="s">
        <v>76</v>
      </c>
      <c r="BB5854" t="s">
        <v>104</v>
      </c>
      <c r="BC5854">
        <v>310</v>
      </c>
      <c r="BD5854" t="s">
        <v>85</v>
      </c>
      <c r="BE5854">
        <v>12</v>
      </c>
      <c r="BF5854" t="s">
        <v>147</v>
      </c>
      <c r="BG5854" t="s">
        <v>151</v>
      </c>
      <c r="BH5854">
        <v>365243</v>
      </c>
      <c r="BI5854">
        <v>-1502</v>
      </c>
      <c r="BJ5854">
        <v>-1172</v>
      </c>
      <c r="BK5854">
        <v>-1172</v>
      </c>
      <c r="BL5854">
        <v>-1168</v>
      </c>
      <c r="BM5854">
        <v>0</v>
      </c>
    </row>
    <row r="5855" spans="1:65" x14ac:dyDescent="0.3">
      <c r="A5855">
        <v>149697</v>
      </c>
      <c r="B5855">
        <v>1</v>
      </c>
      <c r="C5855" t="s">
        <v>65</v>
      </c>
      <c r="D5855" t="s">
        <v>88</v>
      </c>
      <c r="E5855" t="s">
        <v>67</v>
      </c>
      <c r="F5855" t="s">
        <v>68</v>
      </c>
      <c r="G5855">
        <v>2</v>
      </c>
      <c r="H5855">
        <v>180000</v>
      </c>
      <c r="I5855">
        <v>792477</v>
      </c>
      <c r="J5855" t="s">
        <v>133</v>
      </c>
      <c r="K5855" t="s">
        <v>90</v>
      </c>
      <c r="L5855" t="s">
        <v>91</v>
      </c>
      <c r="M5855" t="s">
        <v>72</v>
      </c>
      <c r="N5855">
        <v>1.0031999999999999E-2</v>
      </c>
      <c r="O5855">
        <v>12283</v>
      </c>
      <c r="P5855">
        <v>1248</v>
      </c>
      <c r="Q5855">
        <v>5042</v>
      </c>
      <c r="R5855">
        <v>3301</v>
      </c>
      <c r="S5855">
        <v>2</v>
      </c>
      <c r="T5855">
        <v>2</v>
      </c>
      <c r="U5855" t="s">
        <v>75</v>
      </c>
      <c r="V5855">
        <v>3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 t="s">
        <v>205</v>
      </c>
      <c r="AD5855">
        <v>1980061</v>
      </c>
      <c r="AE5855" t="s">
        <v>65</v>
      </c>
      <c r="AG5855">
        <v>0</v>
      </c>
      <c r="AH5855">
        <v>0</v>
      </c>
      <c r="AK5855" t="s">
        <v>123</v>
      </c>
      <c r="AL5855">
        <v>3</v>
      </c>
      <c r="AM5855" t="s">
        <v>68</v>
      </c>
      <c r="AN5855">
        <v>1</v>
      </c>
      <c r="AR5855" t="s">
        <v>76</v>
      </c>
      <c r="AS5855" t="s">
        <v>129</v>
      </c>
      <c r="AT5855">
        <v>-34</v>
      </c>
      <c r="AU5855" t="s">
        <v>76</v>
      </c>
      <c r="AV5855" t="s">
        <v>79</v>
      </c>
      <c r="AX5855" t="s">
        <v>81</v>
      </c>
      <c r="AY5855" t="s">
        <v>76</v>
      </c>
      <c r="AZ5855" t="s">
        <v>76</v>
      </c>
      <c r="BA5855" t="s">
        <v>76</v>
      </c>
      <c r="BB5855" t="s">
        <v>121</v>
      </c>
      <c r="BC5855">
        <v>-1</v>
      </c>
      <c r="BD5855" t="s">
        <v>76</v>
      </c>
      <c r="BF5855" t="s">
        <v>76</v>
      </c>
      <c r="BG5855" t="s">
        <v>82</v>
      </c>
    </row>
    <row r="5856" spans="1:65" x14ac:dyDescent="0.3">
      <c r="A5856">
        <v>149704</v>
      </c>
      <c r="B5856">
        <v>0</v>
      </c>
      <c r="C5856" t="s">
        <v>65</v>
      </c>
      <c r="D5856" t="s">
        <v>88</v>
      </c>
      <c r="E5856" t="s">
        <v>67</v>
      </c>
      <c r="F5856" t="s">
        <v>68</v>
      </c>
      <c r="G5856">
        <v>0</v>
      </c>
      <c r="H5856">
        <v>94500</v>
      </c>
      <c r="I5856">
        <v>225000</v>
      </c>
      <c r="J5856" t="s">
        <v>69</v>
      </c>
      <c r="K5856" t="s">
        <v>70</v>
      </c>
      <c r="L5856" t="s">
        <v>140</v>
      </c>
      <c r="M5856" t="s">
        <v>72</v>
      </c>
      <c r="N5856">
        <v>3.1329000000000003E-2</v>
      </c>
      <c r="O5856">
        <v>14687</v>
      </c>
      <c r="P5856">
        <v>7922</v>
      </c>
      <c r="Q5856">
        <v>7480</v>
      </c>
      <c r="R5856">
        <v>4308</v>
      </c>
      <c r="S5856">
        <v>2</v>
      </c>
      <c r="T5856">
        <v>2</v>
      </c>
      <c r="U5856" t="s">
        <v>94</v>
      </c>
      <c r="V5856">
        <v>11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 t="s">
        <v>168</v>
      </c>
      <c r="AD5856">
        <v>2642581</v>
      </c>
      <c r="AE5856" t="s">
        <v>93</v>
      </c>
      <c r="AF5856">
        <v>3343.7249999999999</v>
      </c>
      <c r="AG5856">
        <v>31270.5</v>
      </c>
      <c r="AH5856">
        <v>16528.5</v>
      </c>
      <c r="AI5856">
        <v>15520.5</v>
      </c>
      <c r="AJ5856">
        <v>31270.5</v>
      </c>
      <c r="AK5856" t="s">
        <v>123</v>
      </c>
      <c r="AL5856">
        <v>12</v>
      </c>
      <c r="AM5856" t="s">
        <v>68</v>
      </c>
      <c r="AN5856">
        <v>1</v>
      </c>
      <c r="AO5856">
        <v>0.52741849799999996</v>
      </c>
      <c r="AR5856" t="s">
        <v>79</v>
      </c>
      <c r="AS5856" t="s">
        <v>77</v>
      </c>
      <c r="AT5856">
        <v>-2007</v>
      </c>
      <c r="AU5856" t="s">
        <v>78</v>
      </c>
      <c r="AV5856" t="s">
        <v>79</v>
      </c>
      <c r="AW5856" t="s">
        <v>80</v>
      </c>
      <c r="AX5856" t="s">
        <v>81</v>
      </c>
      <c r="AY5856" t="s">
        <v>124</v>
      </c>
      <c r="AZ5856" t="s">
        <v>96</v>
      </c>
      <c r="BA5856" t="s">
        <v>76</v>
      </c>
      <c r="BB5856" t="s">
        <v>84</v>
      </c>
      <c r="BC5856">
        <v>28</v>
      </c>
      <c r="BD5856" t="s">
        <v>105</v>
      </c>
      <c r="BE5856">
        <v>6</v>
      </c>
      <c r="BF5856" t="s">
        <v>86</v>
      </c>
      <c r="BG5856" t="s">
        <v>106</v>
      </c>
      <c r="BH5856">
        <v>365243</v>
      </c>
      <c r="BI5856">
        <v>-1972</v>
      </c>
      <c r="BJ5856">
        <v>-1822</v>
      </c>
      <c r="BK5856">
        <v>-1882</v>
      </c>
      <c r="BL5856">
        <v>-1875</v>
      </c>
      <c r="BM5856">
        <v>0</v>
      </c>
    </row>
    <row r="5857" spans="1:65" x14ac:dyDescent="0.3">
      <c r="A5857">
        <v>149705</v>
      </c>
      <c r="B5857">
        <v>0</v>
      </c>
      <c r="C5857" t="s">
        <v>65</v>
      </c>
      <c r="D5857" t="s">
        <v>88</v>
      </c>
      <c r="E5857" t="s">
        <v>67</v>
      </c>
      <c r="F5857" t="s">
        <v>68</v>
      </c>
      <c r="G5857">
        <v>1</v>
      </c>
      <c r="H5857">
        <v>135000</v>
      </c>
      <c r="I5857">
        <v>679500</v>
      </c>
      <c r="J5857" t="s">
        <v>69</v>
      </c>
      <c r="K5857" t="s">
        <v>90</v>
      </c>
      <c r="L5857" t="s">
        <v>140</v>
      </c>
      <c r="M5857" t="s">
        <v>72</v>
      </c>
      <c r="N5857">
        <v>1.5221E-2</v>
      </c>
      <c r="O5857">
        <v>17051</v>
      </c>
      <c r="P5857">
        <v>4956</v>
      </c>
      <c r="Q5857">
        <v>7652</v>
      </c>
      <c r="R5857">
        <v>587</v>
      </c>
      <c r="S5857">
        <v>2</v>
      </c>
      <c r="T5857">
        <v>2</v>
      </c>
      <c r="U5857" t="s">
        <v>125</v>
      </c>
      <c r="V5857">
        <v>12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 t="s">
        <v>168</v>
      </c>
      <c r="AD5857">
        <v>1699034</v>
      </c>
      <c r="AE5857" t="s">
        <v>65</v>
      </c>
      <c r="AF5857">
        <v>7418.25</v>
      </c>
      <c r="AG5857">
        <v>157500</v>
      </c>
      <c r="AH5857">
        <v>157500</v>
      </c>
      <c r="AI5857">
        <v>0</v>
      </c>
      <c r="AJ5857">
        <v>157500</v>
      </c>
      <c r="AK5857" t="s">
        <v>120</v>
      </c>
      <c r="AL5857">
        <v>12</v>
      </c>
      <c r="AM5857" t="s">
        <v>68</v>
      </c>
      <c r="AN5857">
        <v>1</v>
      </c>
      <c r="AO5857">
        <v>0</v>
      </c>
      <c r="AR5857" t="s">
        <v>76</v>
      </c>
      <c r="AS5857" t="s">
        <v>114</v>
      </c>
      <c r="AT5857">
        <v>-2554</v>
      </c>
      <c r="AU5857" t="s">
        <v>78</v>
      </c>
      <c r="AV5857" t="s">
        <v>149</v>
      </c>
      <c r="AX5857" t="s">
        <v>81</v>
      </c>
      <c r="AY5857" t="s">
        <v>76</v>
      </c>
      <c r="AZ5857" t="s">
        <v>82</v>
      </c>
      <c r="BA5857" t="s">
        <v>116</v>
      </c>
      <c r="BB5857" t="s">
        <v>104</v>
      </c>
      <c r="BC5857">
        <v>-1</v>
      </c>
      <c r="BD5857" t="s">
        <v>85</v>
      </c>
      <c r="BE5857">
        <v>48</v>
      </c>
      <c r="BF5857" t="s">
        <v>147</v>
      </c>
      <c r="BG5857" t="s">
        <v>196</v>
      </c>
    </row>
    <row r="5858" spans="1:65" x14ac:dyDescent="0.3">
      <c r="A5858">
        <v>149706</v>
      </c>
      <c r="B5858">
        <v>0</v>
      </c>
      <c r="C5858" t="s">
        <v>65</v>
      </c>
      <c r="D5858" t="s">
        <v>88</v>
      </c>
      <c r="E5858" t="s">
        <v>67</v>
      </c>
      <c r="F5858" t="s">
        <v>68</v>
      </c>
      <c r="G5858">
        <v>0</v>
      </c>
      <c r="H5858">
        <v>171000</v>
      </c>
      <c r="I5858">
        <v>860917.5</v>
      </c>
      <c r="J5858" t="s">
        <v>69</v>
      </c>
      <c r="K5858" t="s">
        <v>70</v>
      </c>
      <c r="L5858" t="s">
        <v>140</v>
      </c>
      <c r="M5858" t="s">
        <v>72</v>
      </c>
      <c r="N5858">
        <v>1.1657000000000001E-2</v>
      </c>
      <c r="O5858">
        <v>21845</v>
      </c>
      <c r="P5858">
        <v>1111</v>
      </c>
      <c r="Q5858">
        <v>1816</v>
      </c>
      <c r="R5858">
        <v>4106</v>
      </c>
      <c r="S5858">
        <v>1</v>
      </c>
      <c r="T5858">
        <v>1</v>
      </c>
      <c r="U5858" t="s">
        <v>75</v>
      </c>
      <c r="V5858">
        <v>11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122</v>
      </c>
      <c r="AD5858">
        <v>1090411</v>
      </c>
      <c r="AE5858" t="s">
        <v>65</v>
      </c>
      <c r="AG5858">
        <v>0</v>
      </c>
      <c r="AH5858">
        <v>0</v>
      </c>
      <c r="AK5858" t="s">
        <v>75</v>
      </c>
      <c r="AL5858">
        <v>9</v>
      </c>
      <c r="AM5858" t="s">
        <v>68</v>
      </c>
      <c r="AN5858">
        <v>1</v>
      </c>
      <c r="AR5858" t="s">
        <v>76</v>
      </c>
      <c r="AS5858" t="s">
        <v>129</v>
      </c>
      <c r="AT5858">
        <v>-273</v>
      </c>
      <c r="AU5858" t="s">
        <v>76</v>
      </c>
      <c r="AV5858" t="s">
        <v>79</v>
      </c>
      <c r="AX5858" t="s">
        <v>81</v>
      </c>
      <c r="AY5858" t="s">
        <v>76</v>
      </c>
      <c r="AZ5858" t="s">
        <v>76</v>
      </c>
      <c r="BA5858" t="s">
        <v>76</v>
      </c>
      <c r="BB5858" t="s">
        <v>121</v>
      </c>
      <c r="BC5858">
        <v>-1</v>
      </c>
      <c r="BD5858" t="s">
        <v>76</v>
      </c>
      <c r="BF5858" t="s">
        <v>76</v>
      </c>
      <c r="BG5858" t="s">
        <v>82</v>
      </c>
    </row>
    <row r="5859" spans="1:65" x14ac:dyDescent="0.3">
      <c r="A5859">
        <v>149706</v>
      </c>
      <c r="B5859">
        <v>0</v>
      </c>
      <c r="C5859" t="s">
        <v>65</v>
      </c>
      <c r="D5859" t="s">
        <v>88</v>
      </c>
      <c r="E5859" t="s">
        <v>67</v>
      </c>
      <c r="F5859" t="s">
        <v>68</v>
      </c>
      <c r="G5859">
        <v>0</v>
      </c>
      <c r="H5859">
        <v>171000</v>
      </c>
      <c r="I5859">
        <v>860917.5</v>
      </c>
      <c r="J5859" t="s">
        <v>69</v>
      </c>
      <c r="K5859" t="s">
        <v>70</v>
      </c>
      <c r="L5859" t="s">
        <v>140</v>
      </c>
      <c r="M5859" t="s">
        <v>72</v>
      </c>
      <c r="N5859">
        <v>1.1657000000000001E-2</v>
      </c>
      <c r="O5859">
        <v>21845</v>
      </c>
      <c r="P5859">
        <v>1111</v>
      </c>
      <c r="Q5859">
        <v>1816</v>
      </c>
      <c r="R5859">
        <v>4106</v>
      </c>
      <c r="S5859">
        <v>1</v>
      </c>
      <c r="T5859">
        <v>1</v>
      </c>
      <c r="U5859" t="s">
        <v>75</v>
      </c>
      <c r="V5859">
        <v>11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 t="s">
        <v>122</v>
      </c>
      <c r="AD5859">
        <v>2392292</v>
      </c>
      <c r="AE5859" t="s">
        <v>65</v>
      </c>
      <c r="AG5859">
        <v>0</v>
      </c>
      <c r="AH5859">
        <v>0</v>
      </c>
      <c r="AK5859" t="s">
        <v>75</v>
      </c>
      <c r="AL5859">
        <v>12</v>
      </c>
      <c r="AM5859" t="s">
        <v>68</v>
      </c>
      <c r="AN5859">
        <v>1</v>
      </c>
      <c r="AR5859" t="s">
        <v>76</v>
      </c>
      <c r="AS5859" t="s">
        <v>129</v>
      </c>
      <c r="AT5859">
        <v>-343</v>
      </c>
      <c r="AU5859" t="s">
        <v>76</v>
      </c>
      <c r="AV5859" t="s">
        <v>79</v>
      </c>
      <c r="AX5859" t="s">
        <v>161</v>
      </c>
      <c r="AY5859" t="s">
        <v>76</v>
      </c>
      <c r="AZ5859" t="s">
        <v>76</v>
      </c>
      <c r="BA5859" t="s">
        <v>76</v>
      </c>
      <c r="BB5859" t="s">
        <v>121</v>
      </c>
      <c r="BC5859">
        <v>-1</v>
      </c>
      <c r="BD5859" t="s">
        <v>76</v>
      </c>
      <c r="BF5859" t="s">
        <v>76</v>
      </c>
      <c r="BG5859" t="s">
        <v>82</v>
      </c>
    </row>
    <row r="5860" spans="1:65" x14ac:dyDescent="0.3">
      <c r="A5860">
        <v>149709</v>
      </c>
      <c r="B5860">
        <v>1</v>
      </c>
      <c r="C5860" t="s">
        <v>65</v>
      </c>
      <c r="D5860" t="s">
        <v>66</v>
      </c>
      <c r="E5860" t="s">
        <v>67</v>
      </c>
      <c r="F5860" t="s">
        <v>68</v>
      </c>
      <c r="G5860">
        <v>0</v>
      </c>
      <c r="H5860">
        <v>157500</v>
      </c>
      <c r="I5860">
        <v>813105</v>
      </c>
      <c r="J5860" t="s">
        <v>69</v>
      </c>
      <c r="K5860" t="s">
        <v>70</v>
      </c>
      <c r="L5860" t="s">
        <v>91</v>
      </c>
      <c r="M5860" t="s">
        <v>72</v>
      </c>
      <c r="N5860">
        <v>2.0246E-2</v>
      </c>
      <c r="O5860">
        <v>18487</v>
      </c>
      <c r="P5860">
        <v>851</v>
      </c>
      <c r="Q5860">
        <v>5660</v>
      </c>
      <c r="R5860">
        <v>2043</v>
      </c>
      <c r="S5860">
        <v>3</v>
      </c>
      <c r="T5860">
        <v>3</v>
      </c>
      <c r="U5860" t="s">
        <v>123</v>
      </c>
      <c r="V5860">
        <v>11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 t="s">
        <v>92</v>
      </c>
      <c r="AD5860">
        <v>1305179</v>
      </c>
      <c r="AE5860" t="s">
        <v>99</v>
      </c>
      <c r="AF5860">
        <v>6750</v>
      </c>
      <c r="AG5860">
        <v>135000</v>
      </c>
      <c r="AH5860">
        <v>135000</v>
      </c>
      <c r="AJ5860">
        <v>135000</v>
      </c>
      <c r="AK5860" t="s">
        <v>120</v>
      </c>
      <c r="AL5860">
        <v>9</v>
      </c>
      <c r="AM5860" t="s">
        <v>68</v>
      </c>
      <c r="AN5860">
        <v>1</v>
      </c>
      <c r="AR5860" t="s">
        <v>79</v>
      </c>
      <c r="AS5860" t="s">
        <v>77</v>
      </c>
      <c r="AT5860">
        <v>-453</v>
      </c>
      <c r="AU5860" t="s">
        <v>76</v>
      </c>
      <c r="AV5860" t="s">
        <v>79</v>
      </c>
      <c r="AX5860" t="s">
        <v>81</v>
      </c>
      <c r="AY5860" t="s">
        <v>76</v>
      </c>
      <c r="AZ5860" t="s">
        <v>131</v>
      </c>
      <c r="BA5860" t="s">
        <v>116</v>
      </c>
      <c r="BB5860" t="s">
        <v>121</v>
      </c>
      <c r="BC5860">
        <v>-1</v>
      </c>
      <c r="BD5860" t="s">
        <v>76</v>
      </c>
      <c r="BE5860">
        <v>0</v>
      </c>
      <c r="BF5860" t="s">
        <v>76</v>
      </c>
      <c r="BG5860" t="s">
        <v>160</v>
      </c>
      <c r="BH5860">
        <v>-228</v>
      </c>
      <c r="BI5860">
        <v>-201</v>
      </c>
      <c r="BJ5860">
        <v>365243</v>
      </c>
      <c r="BK5860">
        <v>365243</v>
      </c>
      <c r="BL5860">
        <v>365243</v>
      </c>
      <c r="BM5860">
        <v>0</v>
      </c>
    </row>
    <row r="5861" spans="1:65" x14ac:dyDescent="0.3">
      <c r="A5861">
        <v>149709</v>
      </c>
      <c r="B5861">
        <v>1</v>
      </c>
      <c r="C5861" t="s">
        <v>65</v>
      </c>
      <c r="D5861" t="s">
        <v>66</v>
      </c>
      <c r="E5861" t="s">
        <v>67</v>
      </c>
      <c r="F5861" t="s">
        <v>68</v>
      </c>
      <c r="G5861">
        <v>0</v>
      </c>
      <c r="H5861">
        <v>157500</v>
      </c>
      <c r="I5861">
        <v>813105</v>
      </c>
      <c r="J5861" t="s">
        <v>69</v>
      </c>
      <c r="K5861" t="s">
        <v>70</v>
      </c>
      <c r="L5861" t="s">
        <v>91</v>
      </c>
      <c r="M5861" t="s">
        <v>72</v>
      </c>
      <c r="N5861">
        <v>2.0246E-2</v>
      </c>
      <c r="O5861">
        <v>18487</v>
      </c>
      <c r="P5861">
        <v>851</v>
      </c>
      <c r="Q5861">
        <v>5660</v>
      </c>
      <c r="R5861">
        <v>2043</v>
      </c>
      <c r="S5861">
        <v>3</v>
      </c>
      <c r="T5861">
        <v>3</v>
      </c>
      <c r="U5861" t="s">
        <v>123</v>
      </c>
      <c r="V5861">
        <v>11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 t="s">
        <v>92</v>
      </c>
      <c r="AD5861">
        <v>2048194</v>
      </c>
      <c r="AE5861" t="s">
        <v>65</v>
      </c>
      <c r="AF5861">
        <v>9018.81</v>
      </c>
      <c r="AG5861">
        <v>108000</v>
      </c>
      <c r="AH5861">
        <v>136512</v>
      </c>
      <c r="AJ5861">
        <v>108000</v>
      </c>
      <c r="AK5861" t="s">
        <v>94</v>
      </c>
      <c r="AL5861">
        <v>9</v>
      </c>
      <c r="AM5861" t="s">
        <v>68</v>
      </c>
      <c r="AN5861">
        <v>1</v>
      </c>
      <c r="AR5861" t="s">
        <v>202</v>
      </c>
      <c r="AS5861" t="s">
        <v>77</v>
      </c>
      <c r="AT5861">
        <v>-254</v>
      </c>
      <c r="AU5861" t="s">
        <v>78</v>
      </c>
      <c r="AV5861" t="s">
        <v>79</v>
      </c>
      <c r="AW5861" t="s">
        <v>110</v>
      </c>
      <c r="AX5861" t="s">
        <v>81</v>
      </c>
      <c r="AY5861" t="s">
        <v>76</v>
      </c>
      <c r="AZ5861" t="s">
        <v>82</v>
      </c>
      <c r="BA5861" t="s">
        <v>83</v>
      </c>
      <c r="BB5861" t="s">
        <v>121</v>
      </c>
      <c r="BC5861">
        <v>-1</v>
      </c>
      <c r="BD5861" t="s">
        <v>76</v>
      </c>
      <c r="BE5861">
        <v>24</v>
      </c>
      <c r="BF5861" t="s">
        <v>147</v>
      </c>
      <c r="BG5861" t="s">
        <v>196</v>
      </c>
      <c r="BH5861">
        <v>365243</v>
      </c>
      <c r="BI5861">
        <v>-223</v>
      </c>
      <c r="BJ5861">
        <v>467</v>
      </c>
      <c r="BK5861">
        <v>365243</v>
      </c>
      <c r="BL5861">
        <v>365243</v>
      </c>
      <c r="BM5861">
        <v>0</v>
      </c>
    </row>
    <row r="5862" spans="1:65" x14ac:dyDescent="0.3">
      <c r="A5862">
        <v>149716</v>
      </c>
      <c r="B5862">
        <v>0</v>
      </c>
      <c r="C5862" t="s">
        <v>65</v>
      </c>
      <c r="D5862" t="s">
        <v>88</v>
      </c>
      <c r="E5862" t="s">
        <v>67</v>
      </c>
      <c r="F5862" t="s">
        <v>68</v>
      </c>
      <c r="G5862">
        <v>0</v>
      </c>
      <c r="H5862">
        <v>135000</v>
      </c>
      <c r="I5862">
        <v>802773</v>
      </c>
      <c r="J5862" t="s">
        <v>133</v>
      </c>
      <c r="K5862" t="s">
        <v>70</v>
      </c>
      <c r="L5862" t="s">
        <v>140</v>
      </c>
      <c r="M5862" t="s">
        <v>72</v>
      </c>
      <c r="N5862">
        <v>4.6219999999999997E-2</v>
      </c>
      <c r="O5862">
        <v>20447</v>
      </c>
      <c r="P5862">
        <v>11003</v>
      </c>
      <c r="Q5862">
        <v>8402</v>
      </c>
      <c r="R5862">
        <v>3923</v>
      </c>
      <c r="S5862">
        <v>1</v>
      </c>
      <c r="T5862">
        <v>1</v>
      </c>
      <c r="U5862" t="s">
        <v>94</v>
      </c>
      <c r="V5862">
        <v>12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 t="s">
        <v>200</v>
      </c>
      <c r="AD5862">
        <v>2483778</v>
      </c>
      <c r="AE5862" t="s">
        <v>65</v>
      </c>
      <c r="AG5862">
        <v>0</v>
      </c>
      <c r="AH5862">
        <v>0</v>
      </c>
      <c r="AK5862" t="s">
        <v>75</v>
      </c>
      <c r="AL5862">
        <v>13</v>
      </c>
      <c r="AM5862" t="s">
        <v>68</v>
      </c>
      <c r="AN5862">
        <v>1</v>
      </c>
      <c r="AR5862" t="s">
        <v>76</v>
      </c>
      <c r="AS5862" t="s">
        <v>129</v>
      </c>
      <c r="AT5862">
        <v>-34</v>
      </c>
      <c r="AU5862" t="s">
        <v>76</v>
      </c>
      <c r="AV5862" t="s">
        <v>79</v>
      </c>
      <c r="AX5862" t="s">
        <v>81</v>
      </c>
      <c r="AY5862" t="s">
        <v>76</v>
      </c>
      <c r="AZ5862" t="s">
        <v>76</v>
      </c>
      <c r="BA5862" t="s">
        <v>76</v>
      </c>
      <c r="BB5862" t="s">
        <v>121</v>
      </c>
      <c r="BC5862">
        <v>-1</v>
      </c>
      <c r="BD5862" t="s">
        <v>76</v>
      </c>
      <c r="BF5862" t="s">
        <v>76</v>
      </c>
      <c r="BG5862" t="s">
        <v>82</v>
      </c>
    </row>
    <row r="5863" spans="1:65" x14ac:dyDescent="0.3">
      <c r="A5863">
        <v>149720</v>
      </c>
      <c r="B5863">
        <v>0</v>
      </c>
      <c r="C5863" t="s">
        <v>65</v>
      </c>
      <c r="D5863" t="s">
        <v>66</v>
      </c>
      <c r="E5863" t="s">
        <v>67</v>
      </c>
      <c r="F5863" t="s">
        <v>68</v>
      </c>
      <c r="G5863">
        <v>0</v>
      </c>
      <c r="H5863">
        <v>90000</v>
      </c>
      <c r="I5863">
        <v>747000</v>
      </c>
      <c r="J5863" t="s">
        <v>69</v>
      </c>
      <c r="K5863" t="s">
        <v>70</v>
      </c>
      <c r="L5863" t="s">
        <v>91</v>
      </c>
      <c r="M5863" t="s">
        <v>72</v>
      </c>
      <c r="N5863">
        <v>3.1329000000000003E-2</v>
      </c>
      <c r="O5863">
        <v>14769</v>
      </c>
      <c r="P5863">
        <v>777</v>
      </c>
      <c r="Q5863">
        <v>228</v>
      </c>
      <c r="R5863">
        <v>4905</v>
      </c>
      <c r="S5863">
        <v>2</v>
      </c>
      <c r="T5863">
        <v>2</v>
      </c>
      <c r="U5863" t="s">
        <v>123</v>
      </c>
      <c r="V5863">
        <v>16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 t="s">
        <v>92</v>
      </c>
      <c r="AD5863">
        <v>1474351</v>
      </c>
      <c r="AE5863" t="s">
        <v>65</v>
      </c>
      <c r="AF5863">
        <v>12358.8</v>
      </c>
      <c r="AG5863">
        <v>270000</v>
      </c>
      <c r="AH5863">
        <v>270000</v>
      </c>
      <c r="AJ5863">
        <v>270000</v>
      </c>
      <c r="AK5863" t="s">
        <v>73</v>
      </c>
      <c r="AL5863">
        <v>13</v>
      </c>
      <c r="AM5863" t="s">
        <v>68</v>
      </c>
      <c r="AN5863">
        <v>1</v>
      </c>
      <c r="AR5863" t="s">
        <v>76</v>
      </c>
      <c r="AS5863" t="s">
        <v>77</v>
      </c>
      <c r="AT5863">
        <v>-949</v>
      </c>
      <c r="AU5863" t="s">
        <v>78</v>
      </c>
      <c r="AV5863" t="s">
        <v>79</v>
      </c>
      <c r="AW5863" t="s">
        <v>80</v>
      </c>
      <c r="AX5863" t="s">
        <v>161</v>
      </c>
      <c r="AY5863" t="s">
        <v>76</v>
      </c>
      <c r="AZ5863" t="s">
        <v>82</v>
      </c>
      <c r="BA5863" t="s">
        <v>116</v>
      </c>
      <c r="BB5863" t="s">
        <v>104</v>
      </c>
      <c r="BC5863">
        <v>30</v>
      </c>
      <c r="BD5863" t="s">
        <v>105</v>
      </c>
      <c r="BE5863">
        <v>48</v>
      </c>
      <c r="BF5863" t="s">
        <v>147</v>
      </c>
      <c r="BG5863" t="s">
        <v>154</v>
      </c>
      <c r="BH5863">
        <v>365243</v>
      </c>
      <c r="BI5863">
        <v>-919</v>
      </c>
      <c r="BJ5863">
        <v>491</v>
      </c>
      <c r="BK5863">
        <v>365243</v>
      </c>
      <c r="BL5863">
        <v>365243</v>
      </c>
      <c r="BM5863">
        <v>0</v>
      </c>
    </row>
    <row r="5864" spans="1:65" x14ac:dyDescent="0.3">
      <c r="A5864">
        <v>149728</v>
      </c>
      <c r="B5864">
        <v>1</v>
      </c>
      <c r="C5864" t="s">
        <v>65</v>
      </c>
      <c r="D5864" t="s">
        <v>88</v>
      </c>
      <c r="E5864" t="s">
        <v>67</v>
      </c>
      <c r="F5864" t="s">
        <v>68</v>
      </c>
      <c r="G5864">
        <v>2</v>
      </c>
      <c r="H5864">
        <v>135000</v>
      </c>
      <c r="I5864">
        <v>373140</v>
      </c>
      <c r="J5864" t="s">
        <v>89</v>
      </c>
      <c r="K5864" t="s">
        <v>70</v>
      </c>
      <c r="L5864" t="s">
        <v>91</v>
      </c>
      <c r="M5864" t="s">
        <v>72</v>
      </c>
      <c r="N5864">
        <v>2.0246E-2</v>
      </c>
      <c r="O5864">
        <v>16051</v>
      </c>
      <c r="P5864">
        <v>3176</v>
      </c>
      <c r="Q5864">
        <v>4058</v>
      </c>
      <c r="R5864">
        <v>2269</v>
      </c>
      <c r="S5864">
        <v>3</v>
      </c>
      <c r="T5864">
        <v>3</v>
      </c>
      <c r="U5864" t="s">
        <v>125</v>
      </c>
      <c r="V5864">
        <v>6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 t="s">
        <v>135</v>
      </c>
      <c r="AD5864">
        <v>2514569</v>
      </c>
      <c r="AE5864" t="s">
        <v>93</v>
      </c>
      <c r="AF5864">
        <v>1750.32</v>
      </c>
      <c r="AG5864">
        <v>17505</v>
      </c>
      <c r="AH5864">
        <v>15754.5</v>
      </c>
      <c r="AI5864">
        <v>1750.5</v>
      </c>
      <c r="AJ5864">
        <v>17505</v>
      </c>
      <c r="AK5864" t="s">
        <v>125</v>
      </c>
      <c r="AL5864">
        <v>11</v>
      </c>
      <c r="AM5864" t="s">
        <v>68</v>
      </c>
      <c r="AN5864">
        <v>1</v>
      </c>
      <c r="AO5864">
        <v>0.108909091</v>
      </c>
      <c r="AR5864" t="s">
        <v>79</v>
      </c>
      <c r="AS5864" t="s">
        <v>114</v>
      </c>
      <c r="AT5864">
        <v>-2590</v>
      </c>
      <c r="AU5864" t="s">
        <v>78</v>
      </c>
      <c r="AV5864" t="s">
        <v>149</v>
      </c>
      <c r="AW5864" t="s">
        <v>101</v>
      </c>
      <c r="AX5864" t="s">
        <v>81</v>
      </c>
      <c r="AY5864" t="s">
        <v>95</v>
      </c>
      <c r="AZ5864" t="s">
        <v>96</v>
      </c>
      <c r="BA5864" t="s">
        <v>76</v>
      </c>
      <c r="BB5864" t="s">
        <v>138</v>
      </c>
      <c r="BC5864">
        <v>98</v>
      </c>
      <c r="BD5864" t="s">
        <v>85</v>
      </c>
      <c r="BE5864">
        <v>10</v>
      </c>
      <c r="BF5864" t="s">
        <v>112</v>
      </c>
      <c r="BG5864" t="s">
        <v>98</v>
      </c>
    </row>
    <row r="5865" spans="1:65" x14ac:dyDescent="0.3">
      <c r="A5865">
        <v>149735</v>
      </c>
      <c r="B5865">
        <v>0</v>
      </c>
      <c r="C5865" t="s">
        <v>65</v>
      </c>
      <c r="D5865" t="s">
        <v>88</v>
      </c>
      <c r="E5865" t="s">
        <v>67</v>
      </c>
      <c r="F5865" t="s">
        <v>68</v>
      </c>
      <c r="G5865">
        <v>0</v>
      </c>
      <c r="H5865">
        <v>337500</v>
      </c>
      <c r="I5865">
        <v>1160248.5</v>
      </c>
      <c r="J5865" t="s">
        <v>89</v>
      </c>
      <c r="K5865" t="s">
        <v>70</v>
      </c>
      <c r="L5865" t="s">
        <v>91</v>
      </c>
      <c r="M5865" t="s">
        <v>72</v>
      </c>
      <c r="N5865">
        <v>1.6611999999999998E-2</v>
      </c>
      <c r="O5865">
        <v>19496</v>
      </c>
      <c r="P5865">
        <v>3302</v>
      </c>
      <c r="Q5865">
        <v>2408</v>
      </c>
      <c r="R5865">
        <v>3038</v>
      </c>
      <c r="S5865">
        <v>2</v>
      </c>
      <c r="T5865">
        <v>2</v>
      </c>
      <c r="U5865" t="s">
        <v>125</v>
      </c>
      <c r="V5865">
        <v>14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 t="s">
        <v>143</v>
      </c>
      <c r="AD5865">
        <v>1547273</v>
      </c>
      <c r="AE5865" t="s">
        <v>93</v>
      </c>
      <c r="AF5865">
        <v>14969.16</v>
      </c>
      <c r="AG5865">
        <v>141844.5</v>
      </c>
      <c r="AH5865">
        <v>140292</v>
      </c>
      <c r="AI5865">
        <v>14188.5</v>
      </c>
      <c r="AJ5865">
        <v>141844.5</v>
      </c>
      <c r="AK5865" t="s">
        <v>94</v>
      </c>
      <c r="AL5865">
        <v>15</v>
      </c>
      <c r="AM5865" t="s">
        <v>68</v>
      </c>
      <c r="AN5865">
        <v>1</v>
      </c>
      <c r="AO5865">
        <v>0.10002923599999999</v>
      </c>
      <c r="AR5865" t="s">
        <v>79</v>
      </c>
      <c r="AS5865" t="s">
        <v>77</v>
      </c>
      <c r="AT5865">
        <v>-1823</v>
      </c>
      <c r="AU5865" t="s">
        <v>78</v>
      </c>
      <c r="AV5865" t="s">
        <v>79</v>
      </c>
      <c r="AW5865" t="s">
        <v>80</v>
      </c>
      <c r="AX5865" t="s">
        <v>81</v>
      </c>
      <c r="AY5865" t="s">
        <v>111</v>
      </c>
      <c r="AZ5865" t="s">
        <v>96</v>
      </c>
      <c r="BA5865" t="s">
        <v>76</v>
      </c>
      <c r="BB5865" t="s">
        <v>104</v>
      </c>
      <c r="BC5865">
        <v>1500</v>
      </c>
      <c r="BD5865" t="s">
        <v>85</v>
      </c>
      <c r="BE5865">
        <v>12</v>
      </c>
      <c r="BF5865" t="s">
        <v>147</v>
      </c>
      <c r="BG5865" t="s">
        <v>151</v>
      </c>
      <c r="BH5865">
        <v>365243</v>
      </c>
      <c r="BI5865">
        <v>-1792</v>
      </c>
      <c r="BJ5865">
        <v>-1462</v>
      </c>
      <c r="BK5865">
        <v>-1462</v>
      </c>
      <c r="BL5865">
        <v>-1458</v>
      </c>
      <c r="BM5865">
        <v>0</v>
      </c>
    </row>
    <row r="5866" spans="1:65" x14ac:dyDescent="0.3">
      <c r="A5866">
        <v>149735</v>
      </c>
      <c r="B5866">
        <v>0</v>
      </c>
      <c r="C5866" t="s">
        <v>65</v>
      </c>
      <c r="D5866" t="s">
        <v>88</v>
      </c>
      <c r="E5866" t="s">
        <v>67</v>
      </c>
      <c r="F5866" t="s">
        <v>68</v>
      </c>
      <c r="G5866">
        <v>0</v>
      </c>
      <c r="H5866">
        <v>337500</v>
      </c>
      <c r="I5866">
        <v>1160248.5</v>
      </c>
      <c r="J5866" t="s">
        <v>89</v>
      </c>
      <c r="K5866" t="s">
        <v>70</v>
      </c>
      <c r="L5866" t="s">
        <v>91</v>
      </c>
      <c r="M5866" t="s">
        <v>72</v>
      </c>
      <c r="N5866">
        <v>1.6611999999999998E-2</v>
      </c>
      <c r="O5866">
        <v>19496</v>
      </c>
      <c r="P5866">
        <v>3302</v>
      </c>
      <c r="Q5866">
        <v>2408</v>
      </c>
      <c r="R5866">
        <v>3038</v>
      </c>
      <c r="S5866">
        <v>2</v>
      </c>
      <c r="T5866">
        <v>2</v>
      </c>
      <c r="U5866" t="s">
        <v>125</v>
      </c>
      <c r="V5866">
        <v>14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 t="s">
        <v>143</v>
      </c>
      <c r="AD5866">
        <v>1772992</v>
      </c>
      <c r="AE5866" t="s">
        <v>93</v>
      </c>
      <c r="AF5866">
        <v>14995.395</v>
      </c>
      <c r="AG5866">
        <v>144828</v>
      </c>
      <c r="AH5866">
        <v>140089.5</v>
      </c>
      <c r="AI5866">
        <v>22500</v>
      </c>
      <c r="AJ5866">
        <v>144828</v>
      </c>
      <c r="AK5866" t="s">
        <v>120</v>
      </c>
      <c r="AL5866">
        <v>16</v>
      </c>
      <c r="AM5866" t="s">
        <v>68</v>
      </c>
      <c r="AN5866">
        <v>1</v>
      </c>
      <c r="AO5866">
        <v>0.150714194</v>
      </c>
      <c r="AR5866" t="s">
        <v>79</v>
      </c>
      <c r="AS5866" t="s">
        <v>77</v>
      </c>
      <c r="AT5866">
        <v>-34</v>
      </c>
      <c r="AU5866" t="s">
        <v>78</v>
      </c>
      <c r="AV5866" t="s">
        <v>79</v>
      </c>
      <c r="AW5866" t="s">
        <v>101</v>
      </c>
      <c r="AX5866" t="s">
        <v>81</v>
      </c>
      <c r="AY5866" t="s">
        <v>95</v>
      </c>
      <c r="AZ5866" t="s">
        <v>96</v>
      </c>
      <c r="BA5866" t="s">
        <v>76</v>
      </c>
      <c r="BB5866" t="s">
        <v>104</v>
      </c>
      <c r="BC5866">
        <v>1500</v>
      </c>
      <c r="BD5866" t="s">
        <v>85</v>
      </c>
      <c r="BE5866">
        <v>12</v>
      </c>
      <c r="BF5866" t="s">
        <v>147</v>
      </c>
      <c r="BG5866" t="s">
        <v>151</v>
      </c>
      <c r="BH5866">
        <v>365243</v>
      </c>
      <c r="BI5866">
        <v>-4</v>
      </c>
      <c r="BJ5866">
        <v>326</v>
      </c>
      <c r="BK5866">
        <v>365243</v>
      </c>
      <c r="BL5866">
        <v>365243</v>
      </c>
      <c r="BM5866">
        <v>1</v>
      </c>
    </row>
    <row r="5867" spans="1:65" x14ac:dyDescent="0.3">
      <c r="A5867">
        <v>149740</v>
      </c>
      <c r="B5867">
        <v>0</v>
      </c>
      <c r="C5867" t="s">
        <v>65</v>
      </c>
      <c r="D5867" t="s">
        <v>88</v>
      </c>
      <c r="E5867" t="s">
        <v>67</v>
      </c>
      <c r="F5867" t="s">
        <v>67</v>
      </c>
      <c r="G5867">
        <v>0</v>
      </c>
      <c r="H5867">
        <v>76500</v>
      </c>
      <c r="I5867">
        <v>504000</v>
      </c>
      <c r="J5867" t="s">
        <v>69</v>
      </c>
      <c r="K5867" t="s">
        <v>70</v>
      </c>
      <c r="L5867" t="s">
        <v>91</v>
      </c>
      <c r="M5867" t="s">
        <v>72</v>
      </c>
      <c r="N5867">
        <v>2.8663000000000001E-2</v>
      </c>
      <c r="O5867">
        <v>12239</v>
      </c>
      <c r="P5867">
        <v>676</v>
      </c>
      <c r="Q5867">
        <v>2575</v>
      </c>
      <c r="R5867">
        <v>3807</v>
      </c>
      <c r="S5867">
        <v>2</v>
      </c>
      <c r="T5867">
        <v>2</v>
      </c>
      <c r="U5867" t="s">
        <v>125</v>
      </c>
      <c r="V5867">
        <v>14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 t="s">
        <v>134</v>
      </c>
      <c r="AD5867">
        <v>1468582</v>
      </c>
      <c r="AE5867" t="s">
        <v>99</v>
      </c>
      <c r="AF5867">
        <v>38250</v>
      </c>
      <c r="AG5867">
        <v>765000</v>
      </c>
      <c r="AH5867">
        <v>765000</v>
      </c>
      <c r="AJ5867">
        <v>765000</v>
      </c>
      <c r="AK5867" t="s">
        <v>123</v>
      </c>
      <c r="AL5867">
        <v>12</v>
      </c>
      <c r="AM5867" t="s">
        <v>68</v>
      </c>
      <c r="AN5867">
        <v>1</v>
      </c>
      <c r="AR5867" t="s">
        <v>79</v>
      </c>
      <c r="AS5867" t="s">
        <v>77</v>
      </c>
      <c r="AT5867">
        <v>-541</v>
      </c>
      <c r="AU5867" t="s">
        <v>76</v>
      </c>
      <c r="AV5867" t="s">
        <v>79</v>
      </c>
      <c r="AX5867" t="s">
        <v>81</v>
      </c>
      <c r="AY5867" t="s">
        <v>76</v>
      </c>
      <c r="AZ5867" t="s">
        <v>131</v>
      </c>
      <c r="BA5867" t="s">
        <v>116</v>
      </c>
      <c r="BB5867" t="s">
        <v>121</v>
      </c>
      <c r="BC5867">
        <v>-1</v>
      </c>
      <c r="BD5867" t="s">
        <v>76</v>
      </c>
      <c r="BE5867">
        <v>0</v>
      </c>
      <c r="BF5867" t="s">
        <v>76</v>
      </c>
      <c r="BG5867" t="s">
        <v>160</v>
      </c>
      <c r="BH5867">
        <v>-537</v>
      </c>
      <c r="BI5867">
        <v>-500</v>
      </c>
      <c r="BJ5867">
        <v>365243</v>
      </c>
      <c r="BK5867">
        <v>-258</v>
      </c>
      <c r="BL5867">
        <v>-61</v>
      </c>
      <c r="BM5867">
        <v>0</v>
      </c>
    </row>
    <row r="5868" spans="1:65" x14ac:dyDescent="0.3">
      <c r="A5868">
        <v>149743</v>
      </c>
      <c r="B5868">
        <v>0</v>
      </c>
      <c r="C5868" t="s">
        <v>65</v>
      </c>
      <c r="D5868" t="s">
        <v>88</v>
      </c>
      <c r="E5868" t="s">
        <v>67</v>
      </c>
      <c r="F5868" t="s">
        <v>68</v>
      </c>
      <c r="G5868">
        <v>0</v>
      </c>
      <c r="H5868">
        <v>157500</v>
      </c>
      <c r="I5868">
        <v>221031</v>
      </c>
      <c r="J5868" t="s">
        <v>89</v>
      </c>
      <c r="K5868" t="s">
        <v>70</v>
      </c>
      <c r="L5868" t="s">
        <v>119</v>
      </c>
      <c r="M5868" t="s">
        <v>72</v>
      </c>
      <c r="N5868">
        <v>1.8849999999999999E-2</v>
      </c>
      <c r="O5868">
        <v>19215</v>
      </c>
      <c r="P5868">
        <v>955</v>
      </c>
      <c r="Q5868">
        <v>7100</v>
      </c>
      <c r="R5868">
        <v>2735</v>
      </c>
      <c r="S5868">
        <v>2</v>
      </c>
      <c r="T5868">
        <v>2</v>
      </c>
      <c r="U5868" t="s">
        <v>120</v>
      </c>
      <c r="V5868">
        <v>17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 t="s">
        <v>135</v>
      </c>
      <c r="AD5868">
        <v>2507827</v>
      </c>
      <c r="AE5868" t="s">
        <v>65</v>
      </c>
      <c r="AF5868">
        <v>23565.555</v>
      </c>
      <c r="AG5868">
        <v>112500</v>
      </c>
      <c r="AH5868">
        <v>116212.5</v>
      </c>
      <c r="AJ5868">
        <v>112500</v>
      </c>
      <c r="AK5868" t="s">
        <v>120</v>
      </c>
      <c r="AL5868">
        <v>13</v>
      </c>
      <c r="AM5868" t="s">
        <v>68</v>
      </c>
      <c r="AN5868">
        <v>1</v>
      </c>
      <c r="AR5868" t="s">
        <v>152</v>
      </c>
      <c r="AS5868" t="s">
        <v>77</v>
      </c>
      <c r="AT5868">
        <v>-448</v>
      </c>
      <c r="AU5868" t="s">
        <v>78</v>
      </c>
      <c r="AV5868" t="s">
        <v>79</v>
      </c>
      <c r="AX5868" t="s">
        <v>81</v>
      </c>
      <c r="AY5868" t="s">
        <v>76</v>
      </c>
      <c r="AZ5868" t="s">
        <v>82</v>
      </c>
      <c r="BA5868" t="s">
        <v>83</v>
      </c>
      <c r="BB5868" t="s">
        <v>121</v>
      </c>
      <c r="BC5868">
        <v>-1</v>
      </c>
      <c r="BD5868" t="s">
        <v>76</v>
      </c>
      <c r="BE5868">
        <v>6</v>
      </c>
      <c r="BF5868" t="s">
        <v>86</v>
      </c>
      <c r="BG5868" t="s">
        <v>87</v>
      </c>
      <c r="BH5868">
        <v>365243</v>
      </c>
      <c r="BI5868">
        <v>-418</v>
      </c>
      <c r="BJ5868">
        <v>-268</v>
      </c>
      <c r="BK5868">
        <v>-328</v>
      </c>
      <c r="BL5868">
        <v>-325</v>
      </c>
      <c r="BM5868">
        <v>1</v>
      </c>
    </row>
    <row r="5869" spans="1:65" x14ac:dyDescent="0.3">
      <c r="A5869">
        <v>149743</v>
      </c>
      <c r="B5869">
        <v>0</v>
      </c>
      <c r="C5869" t="s">
        <v>65</v>
      </c>
      <c r="D5869" t="s">
        <v>88</v>
      </c>
      <c r="E5869" t="s">
        <v>67</v>
      </c>
      <c r="F5869" t="s">
        <v>68</v>
      </c>
      <c r="G5869">
        <v>0</v>
      </c>
      <c r="H5869">
        <v>157500</v>
      </c>
      <c r="I5869">
        <v>221031</v>
      </c>
      <c r="J5869" t="s">
        <v>89</v>
      </c>
      <c r="K5869" t="s">
        <v>70</v>
      </c>
      <c r="L5869" t="s">
        <v>119</v>
      </c>
      <c r="M5869" t="s">
        <v>72</v>
      </c>
      <c r="N5869">
        <v>1.8849999999999999E-2</v>
      </c>
      <c r="O5869">
        <v>19215</v>
      </c>
      <c r="P5869">
        <v>955</v>
      </c>
      <c r="Q5869">
        <v>7100</v>
      </c>
      <c r="R5869">
        <v>2735</v>
      </c>
      <c r="S5869">
        <v>2</v>
      </c>
      <c r="T5869">
        <v>2</v>
      </c>
      <c r="U5869" t="s">
        <v>120</v>
      </c>
      <c r="V5869">
        <v>17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 t="s">
        <v>135</v>
      </c>
      <c r="AD5869">
        <v>1227440</v>
      </c>
      <c r="AE5869" t="s">
        <v>93</v>
      </c>
      <c r="AF5869">
        <v>6019.02</v>
      </c>
      <c r="AG5869">
        <v>27805.5</v>
      </c>
      <c r="AH5869">
        <v>29272.5</v>
      </c>
      <c r="AI5869">
        <v>0</v>
      </c>
      <c r="AJ5869">
        <v>27805.5</v>
      </c>
      <c r="AK5869" t="s">
        <v>125</v>
      </c>
      <c r="AL5869">
        <v>13</v>
      </c>
      <c r="AM5869" t="s">
        <v>68</v>
      </c>
      <c r="AN5869">
        <v>1</v>
      </c>
      <c r="AO5869">
        <v>0</v>
      </c>
      <c r="AR5869" t="s">
        <v>79</v>
      </c>
      <c r="AS5869" t="s">
        <v>77</v>
      </c>
      <c r="AT5869">
        <v>-764</v>
      </c>
      <c r="AU5869" t="s">
        <v>78</v>
      </c>
      <c r="AV5869" t="s">
        <v>79</v>
      </c>
      <c r="AW5869" t="s">
        <v>101</v>
      </c>
      <c r="AX5869" t="s">
        <v>81</v>
      </c>
      <c r="AY5869" t="s">
        <v>124</v>
      </c>
      <c r="AZ5869" t="s">
        <v>96</v>
      </c>
      <c r="BA5869" t="s">
        <v>76</v>
      </c>
      <c r="BB5869" t="s">
        <v>104</v>
      </c>
      <c r="BC5869">
        <v>43</v>
      </c>
      <c r="BD5869" t="s">
        <v>105</v>
      </c>
      <c r="BE5869">
        <v>6</v>
      </c>
      <c r="BF5869" t="s">
        <v>86</v>
      </c>
      <c r="BG5869" t="s">
        <v>106</v>
      </c>
      <c r="BH5869">
        <v>365243</v>
      </c>
      <c r="BI5869">
        <v>-733</v>
      </c>
      <c r="BJ5869">
        <v>-583</v>
      </c>
      <c r="BK5869">
        <v>-583</v>
      </c>
      <c r="BL5869">
        <v>-577</v>
      </c>
      <c r="BM5869">
        <v>0</v>
      </c>
    </row>
    <row r="5870" spans="1:65" x14ac:dyDescent="0.3">
      <c r="A5870">
        <v>149782</v>
      </c>
      <c r="B5870">
        <v>0</v>
      </c>
      <c r="C5870" t="s">
        <v>65</v>
      </c>
      <c r="D5870" t="s">
        <v>88</v>
      </c>
      <c r="E5870" t="s">
        <v>68</v>
      </c>
      <c r="F5870" t="s">
        <v>67</v>
      </c>
      <c r="G5870">
        <v>2</v>
      </c>
      <c r="H5870">
        <v>180000</v>
      </c>
      <c r="I5870">
        <v>269550</v>
      </c>
      <c r="J5870" t="s">
        <v>133</v>
      </c>
      <c r="K5870" t="s">
        <v>90</v>
      </c>
      <c r="L5870" t="s">
        <v>119</v>
      </c>
      <c r="M5870" t="s">
        <v>142</v>
      </c>
      <c r="N5870">
        <v>3.0690000000000001E-3</v>
      </c>
      <c r="O5870">
        <v>12220</v>
      </c>
      <c r="P5870">
        <v>2889</v>
      </c>
      <c r="Q5870">
        <v>466</v>
      </c>
      <c r="R5870">
        <v>2036</v>
      </c>
      <c r="S5870">
        <v>3</v>
      </c>
      <c r="T5870">
        <v>3</v>
      </c>
      <c r="U5870" t="s">
        <v>120</v>
      </c>
      <c r="V5870">
        <v>16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 t="s">
        <v>130</v>
      </c>
      <c r="AD5870">
        <v>1974281</v>
      </c>
      <c r="AE5870" t="s">
        <v>99</v>
      </c>
      <c r="AF5870">
        <v>11250</v>
      </c>
      <c r="AG5870">
        <v>0</v>
      </c>
      <c r="AH5870">
        <v>225000</v>
      </c>
      <c r="AK5870" t="s">
        <v>123</v>
      </c>
      <c r="AL5870">
        <v>18</v>
      </c>
      <c r="AM5870" t="s">
        <v>68</v>
      </c>
      <c r="AN5870">
        <v>1</v>
      </c>
      <c r="AR5870" t="s">
        <v>79</v>
      </c>
      <c r="AS5870" t="s">
        <v>77</v>
      </c>
      <c r="AT5870">
        <v>-548</v>
      </c>
      <c r="AU5870" t="s">
        <v>76</v>
      </c>
      <c r="AV5870" t="s">
        <v>79</v>
      </c>
      <c r="AX5870" t="s">
        <v>161</v>
      </c>
      <c r="AY5870" t="s">
        <v>76</v>
      </c>
      <c r="AZ5870" t="s">
        <v>131</v>
      </c>
      <c r="BA5870" t="s">
        <v>116</v>
      </c>
      <c r="BB5870" t="s">
        <v>121</v>
      </c>
      <c r="BC5870">
        <v>-1</v>
      </c>
      <c r="BD5870" t="s">
        <v>76</v>
      </c>
      <c r="BE5870">
        <v>0</v>
      </c>
      <c r="BF5870" t="s">
        <v>76</v>
      </c>
      <c r="BG5870" t="s">
        <v>160</v>
      </c>
      <c r="BH5870">
        <v>-547</v>
      </c>
      <c r="BI5870">
        <v>-503</v>
      </c>
      <c r="BJ5870">
        <v>365243</v>
      </c>
      <c r="BK5870">
        <v>-380</v>
      </c>
      <c r="BL5870">
        <v>365243</v>
      </c>
      <c r="BM5870">
        <v>0</v>
      </c>
    </row>
    <row r="5871" spans="1:65" x14ac:dyDescent="0.3">
      <c r="A5871">
        <v>149790</v>
      </c>
      <c r="B5871">
        <v>0</v>
      </c>
      <c r="C5871" t="s">
        <v>65</v>
      </c>
      <c r="D5871" t="s">
        <v>88</v>
      </c>
      <c r="E5871" t="s">
        <v>67</v>
      </c>
      <c r="F5871" t="s">
        <v>67</v>
      </c>
      <c r="G5871">
        <v>0</v>
      </c>
      <c r="H5871">
        <v>292500</v>
      </c>
      <c r="I5871">
        <v>900000</v>
      </c>
      <c r="J5871" t="s">
        <v>89</v>
      </c>
      <c r="K5871" t="s">
        <v>90</v>
      </c>
      <c r="L5871" t="s">
        <v>71</v>
      </c>
      <c r="M5871" t="s">
        <v>72</v>
      </c>
      <c r="N5871">
        <v>3.5791999999999997E-2</v>
      </c>
      <c r="O5871">
        <v>11452</v>
      </c>
      <c r="P5871">
        <v>2019</v>
      </c>
      <c r="Q5871">
        <v>5495</v>
      </c>
      <c r="R5871">
        <v>3765</v>
      </c>
      <c r="S5871">
        <v>2</v>
      </c>
      <c r="T5871">
        <v>2</v>
      </c>
      <c r="U5871" t="s">
        <v>109</v>
      </c>
      <c r="V5871">
        <v>12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 t="s">
        <v>174</v>
      </c>
      <c r="AD5871">
        <v>1291602</v>
      </c>
      <c r="AE5871" t="s">
        <v>99</v>
      </c>
      <c r="AF5871">
        <v>13500</v>
      </c>
      <c r="AG5871">
        <v>270000</v>
      </c>
      <c r="AH5871">
        <v>270000</v>
      </c>
      <c r="AJ5871">
        <v>270000</v>
      </c>
      <c r="AK5871" t="s">
        <v>73</v>
      </c>
      <c r="AL5871">
        <v>18</v>
      </c>
      <c r="AM5871" t="s">
        <v>68</v>
      </c>
      <c r="AN5871">
        <v>1</v>
      </c>
      <c r="AR5871" t="s">
        <v>79</v>
      </c>
      <c r="AS5871" t="s">
        <v>129</v>
      </c>
      <c r="AT5871">
        <v>-36</v>
      </c>
      <c r="AU5871" t="s">
        <v>76</v>
      </c>
      <c r="AV5871" t="s">
        <v>79</v>
      </c>
      <c r="AW5871" t="s">
        <v>80</v>
      </c>
      <c r="AX5871" t="s">
        <v>81</v>
      </c>
      <c r="AY5871" t="s">
        <v>76</v>
      </c>
      <c r="AZ5871" t="s">
        <v>131</v>
      </c>
      <c r="BA5871" t="s">
        <v>116</v>
      </c>
      <c r="BB5871" t="s">
        <v>121</v>
      </c>
      <c r="BC5871">
        <v>-1</v>
      </c>
      <c r="BD5871" t="s">
        <v>76</v>
      </c>
      <c r="BE5871">
        <v>0</v>
      </c>
      <c r="BF5871" t="s">
        <v>76</v>
      </c>
      <c r="BG5871" t="s">
        <v>160</v>
      </c>
    </row>
    <row r="5872" spans="1:65" x14ac:dyDescent="0.3">
      <c r="A5872">
        <v>149792</v>
      </c>
      <c r="B5872">
        <v>0</v>
      </c>
      <c r="C5872" t="s">
        <v>65</v>
      </c>
      <c r="D5872" t="s">
        <v>88</v>
      </c>
      <c r="E5872" t="s">
        <v>67</v>
      </c>
      <c r="F5872" t="s">
        <v>68</v>
      </c>
      <c r="G5872">
        <v>0</v>
      </c>
      <c r="H5872">
        <v>112500</v>
      </c>
      <c r="I5872">
        <v>202765.5</v>
      </c>
      <c r="J5872" t="s">
        <v>89</v>
      </c>
      <c r="K5872" t="s">
        <v>90</v>
      </c>
      <c r="L5872" t="s">
        <v>91</v>
      </c>
      <c r="M5872" t="s">
        <v>72</v>
      </c>
      <c r="N5872">
        <v>6.8519999999999996E-3</v>
      </c>
      <c r="O5872">
        <v>22441</v>
      </c>
      <c r="P5872">
        <v>3885</v>
      </c>
      <c r="Q5872">
        <v>3814</v>
      </c>
      <c r="R5872">
        <v>3834</v>
      </c>
      <c r="S5872">
        <v>3</v>
      </c>
      <c r="T5872">
        <v>3</v>
      </c>
      <c r="U5872" t="s">
        <v>75</v>
      </c>
      <c r="V5872">
        <v>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 t="s">
        <v>108</v>
      </c>
      <c r="AD5872">
        <v>2332545</v>
      </c>
      <c r="AE5872" t="s">
        <v>93</v>
      </c>
      <c r="AF5872">
        <v>3603.5549999999998</v>
      </c>
      <c r="AG5872">
        <v>20205</v>
      </c>
      <c r="AH5872">
        <v>17955</v>
      </c>
      <c r="AI5872">
        <v>2250</v>
      </c>
      <c r="AJ5872">
        <v>20205</v>
      </c>
      <c r="AK5872" t="s">
        <v>94</v>
      </c>
      <c r="AL5872">
        <v>11</v>
      </c>
      <c r="AM5872" t="s">
        <v>68</v>
      </c>
      <c r="AN5872">
        <v>1</v>
      </c>
      <c r="AO5872">
        <v>0.121279611</v>
      </c>
      <c r="AR5872" t="s">
        <v>79</v>
      </c>
      <c r="AS5872" t="s">
        <v>77</v>
      </c>
      <c r="AT5872">
        <v>-2703</v>
      </c>
      <c r="AU5872" t="s">
        <v>78</v>
      </c>
      <c r="AV5872" t="s">
        <v>79</v>
      </c>
      <c r="AX5872" t="s">
        <v>102</v>
      </c>
      <c r="AY5872" t="s">
        <v>124</v>
      </c>
      <c r="AZ5872" t="s">
        <v>96</v>
      </c>
      <c r="BA5872" t="s">
        <v>76</v>
      </c>
      <c r="BB5872" t="s">
        <v>104</v>
      </c>
      <c r="BC5872">
        <v>28</v>
      </c>
      <c r="BD5872" t="s">
        <v>105</v>
      </c>
      <c r="BE5872">
        <v>6</v>
      </c>
      <c r="BF5872" t="s">
        <v>112</v>
      </c>
      <c r="BG5872" t="s">
        <v>106</v>
      </c>
      <c r="BH5872">
        <v>365243</v>
      </c>
      <c r="BI5872">
        <v>-2663</v>
      </c>
      <c r="BJ5872">
        <v>-2513</v>
      </c>
      <c r="BK5872">
        <v>-2513</v>
      </c>
      <c r="BL5872">
        <v>-2506</v>
      </c>
      <c r="BM5872">
        <v>0</v>
      </c>
    </row>
    <row r="5873" spans="1:65" x14ac:dyDescent="0.3">
      <c r="A5873">
        <v>149803</v>
      </c>
      <c r="B5873">
        <v>0</v>
      </c>
      <c r="C5873" t="s">
        <v>65</v>
      </c>
      <c r="D5873" t="s">
        <v>66</v>
      </c>
      <c r="E5873" t="s">
        <v>68</v>
      </c>
      <c r="F5873" t="s">
        <v>67</v>
      </c>
      <c r="G5873">
        <v>0</v>
      </c>
      <c r="H5873">
        <v>207000</v>
      </c>
      <c r="I5873">
        <v>573408</v>
      </c>
      <c r="J5873" t="s">
        <v>69</v>
      </c>
      <c r="K5873" t="s">
        <v>126</v>
      </c>
      <c r="L5873" t="s">
        <v>71</v>
      </c>
      <c r="M5873" t="s">
        <v>127</v>
      </c>
      <c r="N5873">
        <v>3.0690000000000001E-3</v>
      </c>
      <c r="O5873">
        <v>9152</v>
      </c>
      <c r="P5873">
        <v>1252</v>
      </c>
      <c r="Q5873">
        <v>3237</v>
      </c>
      <c r="R5873">
        <v>1692</v>
      </c>
      <c r="S5873">
        <v>3</v>
      </c>
      <c r="T5873">
        <v>3</v>
      </c>
      <c r="U5873" t="s">
        <v>123</v>
      </c>
      <c r="V5873">
        <v>15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 t="s">
        <v>122</v>
      </c>
      <c r="AD5873">
        <v>1984203</v>
      </c>
      <c r="AE5873" t="s">
        <v>93</v>
      </c>
      <c r="AF5873">
        <v>5190.8850000000002</v>
      </c>
      <c r="AG5873">
        <v>49140</v>
      </c>
      <c r="AH5873">
        <v>48897</v>
      </c>
      <c r="AI5873">
        <v>4914</v>
      </c>
      <c r="AJ5873">
        <v>49140</v>
      </c>
      <c r="AK5873" t="s">
        <v>120</v>
      </c>
      <c r="AL5873">
        <v>16</v>
      </c>
      <c r="AM5873" t="s">
        <v>68</v>
      </c>
      <c r="AN5873">
        <v>1</v>
      </c>
      <c r="AO5873">
        <v>9.9455367000000003E-2</v>
      </c>
      <c r="AR5873" t="s">
        <v>79</v>
      </c>
      <c r="AS5873" t="s">
        <v>77</v>
      </c>
      <c r="AT5873">
        <v>-572</v>
      </c>
      <c r="AU5873" t="s">
        <v>78</v>
      </c>
      <c r="AV5873" t="s">
        <v>79</v>
      </c>
      <c r="AX5873" t="s">
        <v>81</v>
      </c>
      <c r="AY5873" t="s">
        <v>95</v>
      </c>
      <c r="AZ5873" t="s">
        <v>96</v>
      </c>
      <c r="BA5873" t="s">
        <v>76</v>
      </c>
      <c r="BB5873" t="s">
        <v>138</v>
      </c>
      <c r="BC5873">
        <v>149</v>
      </c>
      <c r="BD5873" t="s">
        <v>85</v>
      </c>
      <c r="BE5873">
        <v>12</v>
      </c>
      <c r="BF5873" t="s">
        <v>147</v>
      </c>
      <c r="BG5873" t="s">
        <v>151</v>
      </c>
      <c r="BH5873">
        <v>365243</v>
      </c>
      <c r="BI5873">
        <v>-541</v>
      </c>
      <c r="BJ5873">
        <v>-211</v>
      </c>
      <c r="BK5873">
        <v>-241</v>
      </c>
      <c r="BL5873">
        <v>-239</v>
      </c>
      <c r="BM5873">
        <v>0</v>
      </c>
    </row>
    <row r="5874" spans="1:65" x14ac:dyDescent="0.3">
      <c r="A5874">
        <v>149807</v>
      </c>
      <c r="B5874">
        <v>0</v>
      </c>
      <c r="C5874" t="s">
        <v>65</v>
      </c>
      <c r="D5874" t="s">
        <v>66</v>
      </c>
      <c r="E5874" t="s">
        <v>68</v>
      </c>
      <c r="F5874" t="s">
        <v>67</v>
      </c>
      <c r="G5874">
        <v>0</v>
      </c>
      <c r="H5874">
        <v>67500</v>
      </c>
      <c r="I5874">
        <v>328500</v>
      </c>
      <c r="J5874" t="s">
        <v>69</v>
      </c>
      <c r="K5874" t="s">
        <v>70</v>
      </c>
      <c r="L5874" t="s">
        <v>71</v>
      </c>
      <c r="M5874" t="s">
        <v>72</v>
      </c>
      <c r="N5874">
        <v>1.5221E-2</v>
      </c>
      <c r="O5874">
        <v>10745</v>
      </c>
      <c r="P5874">
        <v>1434</v>
      </c>
      <c r="Q5874">
        <v>10739</v>
      </c>
      <c r="R5874">
        <v>3116</v>
      </c>
      <c r="S5874">
        <v>2</v>
      </c>
      <c r="T5874">
        <v>2</v>
      </c>
      <c r="U5874" t="s">
        <v>120</v>
      </c>
      <c r="V5874">
        <v>11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1</v>
      </c>
      <c r="AC5874" t="s">
        <v>122</v>
      </c>
      <c r="AD5874">
        <v>1908048</v>
      </c>
      <c r="AE5874" t="s">
        <v>99</v>
      </c>
      <c r="AF5874">
        <v>2250</v>
      </c>
      <c r="AG5874">
        <v>45000</v>
      </c>
      <c r="AH5874">
        <v>45000</v>
      </c>
      <c r="AJ5874">
        <v>45000</v>
      </c>
      <c r="AK5874" t="s">
        <v>125</v>
      </c>
      <c r="AL5874">
        <v>11</v>
      </c>
      <c r="AM5874" t="s">
        <v>68</v>
      </c>
      <c r="AN5874">
        <v>1</v>
      </c>
      <c r="AR5874" t="s">
        <v>79</v>
      </c>
      <c r="AS5874" t="s">
        <v>77</v>
      </c>
      <c r="AT5874">
        <v>-296</v>
      </c>
      <c r="AU5874" t="s">
        <v>76</v>
      </c>
      <c r="AV5874" t="s">
        <v>79</v>
      </c>
      <c r="AX5874" t="s">
        <v>81</v>
      </c>
      <c r="AY5874" t="s">
        <v>76</v>
      </c>
      <c r="AZ5874" t="s">
        <v>131</v>
      </c>
      <c r="BA5874" t="s">
        <v>83</v>
      </c>
      <c r="BB5874" t="s">
        <v>104</v>
      </c>
      <c r="BC5874">
        <v>50</v>
      </c>
      <c r="BD5874" t="s">
        <v>105</v>
      </c>
      <c r="BE5874">
        <v>0</v>
      </c>
      <c r="BF5874" t="s">
        <v>76</v>
      </c>
      <c r="BG5874" t="s">
        <v>132</v>
      </c>
      <c r="BH5874">
        <v>-42</v>
      </c>
      <c r="BI5874">
        <v>-11</v>
      </c>
      <c r="BJ5874">
        <v>365243</v>
      </c>
      <c r="BK5874">
        <v>365243</v>
      </c>
      <c r="BL5874">
        <v>365243</v>
      </c>
      <c r="BM5874">
        <v>0</v>
      </c>
    </row>
    <row r="5875" spans="1:65" x14ac:dyDescent="0.3">
      <c r="A5875">
        <v>149809</v>
      </c>
      <c r="B5875">
        <v>0</v>
      </c>
      <c r="C5875" t="s">
        <v>65</v>
      </c>
      <c r="D5875" t="s">
        <v>88</v>
      </c>
      <c r="E5875" t="s">
        <v>67</v>
      </c>
      <c r="F5875" t="s">
        <v>68</v>
      </c>
      <c r="G5875">
        <v>2</v>
      </c>
      <c r="H5875">
        <v>76500</v>
      </c>
      <c r="I5875">
        <v>1312110</v>
      </c>
      <c r="J5875" t="s">
        <v>133</v>
      </c>
      <c r="K5875" t="s">
        <v>70</v>
      </c>
      <c r="L5875" t="s">
        <v>91</v>
      </c>
      <c r="M5875" t="s">
        <v>72</v>
      </c>
      <c r="N5875">
        <v>1.8029E-2</v>
      </c>
      <c r="O5875">
        <v>15067</v>
      </c>
      <c r="P5875">
        <v>3397</v>
      </c>
      <c r="Q5875">
        <v>1059</v>
      </c>
      <c r="R5875">
        <v>4987</v>
      </c>
      <c r="S5875">
        <v>3</v>
      </c>
      <c r="T5875">
        <v>2</v>
      </c>
      <c r="U5875" t="s">
        <v>94</v>
      </c>
      <c r="V5875">
        <v>5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134</v>
      </c>
      <c r="AD5875">
        <v>1936221</v>
      </c>
      <c r="AE5875" t="s">
        <v>65</v>
      </c>
      <c r="AF5875">
        <v>41005.53</v>
      </c>
      <c r="AG5875">
        <v>1170000</v>
      </c>
      <c r="AH5875">
        <v>1305909</v>
      </c>
      <c r="AJ5875">
        <v>1170000</v>
      </c>
      <c r="AK5875" t="s">
        <v>120</v>
      </c>
      <c r="AL5875">
        <v>9</v>
      </c>
      <c r="AM5875" t="s">
        <v>68</v>
      </c>
      <c r="AN5875">
        <v>1</v>
      </c>
      <c r="AR5875" t="s">
        <v>152</v>
      </c>
      <c r="AS5875" t="s">
        <v>114</v>
      </c>
      <c r="AT5875">
        <v>-339</v>
      </c>
      <c r="AU5875" t="s">
        <v>78</v>
      </c>
      <c r="AV5875" t="s">
        <v>115</v>
      </c>
      <c r="AW5875" t="s">
        <v>80</v>
      </c>
      <c r="AX5875" t="s">
        <v>81</v>
      </c>
      <c r="AY5875" t="s">
        <v>76</v>
      </c>
      <c r="AZ5875" t="s">
        <v>82</v>
      </c>
      <c r="BA5875" t="s">
        <v>83</v>
      </c>
      <c r="BB5875" t="s">
        <v>121</v>
      </c>
      <c r="BC5875">
        <v>-1</v>
      </c>
      <c r="BD5875" t="s">
        <v>76</v>
      </c>
      <c r="BE5875">
        <v>48</v>
      </c>
      <c r="BF5875" t="s">
        <v>112</v>
      </c>
      <c r="BG5875" t="s">
        <v>150</v>
      </c>
    </row>
    <row r="5876" spans="1:65" x14ac:dyDescent="0.3">
      <c r="A5876">
        <v>149824</v>
      </c>
      <c r="B5876">
        <v>0</v>
      </c>
      <c r="C5876" t="s">
        <v>65</v>
      </c>
      <c r="D5876" t="s">
        <v>88</v>
      </c>
      <c r="E5876" t="s">
        <v>67</v>
      </c>
      <c r="F5876" t="s">
        <v>68</v>
      </c>
      <c r="G5876">
        <v>0</v>
      </c>
      <c r="H5876">
        <v>112500</v>
      </c>
      <c r="I5876">
        <v>312768</v>
      </c>
      <c r="J5876" t="s">
        <v>113</v>
      </c>
      <c r="K5876" t="s">
        <v>90</v>
      </c>
      <c r="L5876" t="s">
        <v>91</v>
      </c>
      <c r="M5876" t="s">
        <v>72</v>
      </c>
      <c r="N5876">
        <v>1.8849999999999999E-2</v>
      </c>
      <c r="O5876">
        <v>21024</v>
      </c>
      <c r="P5876">
        <v>365243</v>
      </c>
      <c r="Q5876">
        <v>1165</v>
      </c>
      <c r="R5876">
        <v>4477</v>
      </c>
      <c r="S5876">
        <v>2</v>
      </c>
      <c r="T5876">
        <v>2</v>
      </c>
      <c r="U5876" t="s">
        <v>123</v>
      </c>
      <c r="V5876">
        <v>11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 t="s">
        <v>76</v>
      </c>
      <c r="AD5876">
        <v>1340233</v>
      </c>
      <c r="AE5876" t="s">
        <v>93</v>
      </c>
      <c r="AF5876">
        <v>3734.2350000000001</v>
      </c>
      <c r="AG5876">
        <v>34605</v>
      </c>
      <c r="AH5876">
        <v>31144.5</v>
      </c>
      <c r="AI5876">
        <v>3460.5</v>
      </c>
      <c r="AJ5876">
        <v>34605</v>
      </c>
      <c r="AK5876" t="s">
        <v>94</v>
      </c>
      <c r="AL5876">
        <v>10</v>
      </c>
      <c r="AM5876" t="s">
        <v>68</v>
      </c>
      <c r="AN5876">
        <v>1</v>
      </c>
      <c r="AO5876">
        <v>0.108909091</v>
      </c>
      <c r="AR5876" t="s">
        <v>79</v>
      </c>
      <c r="AS5876" t="s">
        <v>77</v>
      </c>
      <c r="AT5876">
        <v>-2109</v>
      </c>
      <c r="AU5876" t="s">
        <v>78</v>
      </c>
      <c r="AV5876" t="s">
        <v>79</v>
      </c>
      <c r="AW5876" t="s">
        <v>80</v>
      </c>
      <c r="AX5876" t="s">
        <v>81</v>
      </c>
      <c r="AY5876" t="s">
        <v>124</v>
      </c>
      <c r="AZ5876" t="s">
        <v>96</v>
      </c>
      <c r="BA5876" t="s">
        <v>76</v>
      </c>
      <c r="BB5876" t="s">
        <v>138</v>
      </c>
      <c r="BC5876">
        <v>6</v>
      </c>
      <c r="BD5876" t="s">
        <v>105</v>
      </c>
      <c r="BE5876">
        <v>12</v>
      </c>
      <c r="BF5876" t="s">
        <v>86</v>
      </c>
      <c r="BG5876" t="s">
        <v>106</v>
      </c>
      <c r="BH5876">
        <v>365243</v>
      </c>
      <c r="BI5876">
        <v>-2072</v>
      </c>
      <c r="BJ5876">
        <v>-1742</v>
      </c>
      <c r="BK5876">
        <v>-1742</v>
      </c>
      <c r="BL5876">
        <v>-1737</v>
      </c>
      <c r="BM5876">
        <v>0</v>
      </c>
    </row>
    <row r="5877" spans="1:65" x14ac:dyDescent="0.3">
      <c r="A5877">
        <v>149825</v>
      </c>
      <c r="B5877">
        <v>0</v>
      </c>
      <c r="C5877" t="s">
        <v>65</v>
      </c>
      <c r="D5877" t="s">
        <v>88</v>
      </c>
      <c r="E5877" t="s">
        <v>67</v>
      </c>
      <c r="F5877" t="s">
        <v>68</v>
      </c>
      <c r="G5877">
        <v>3</v>
      </c>
      <c r="H5877">
        <v>54000</v>
      </c>
      <c r="I5877">
        <v>103500</v>
      </c>
      <c r="J5877" t="s">
        <v>113</v>
      </c>
      <c r="K5877" t="s">
        <v>70</v>
      </c>
      <c r="L5877" t="s">
        <v>139</v>
      </c>
      <c r="M5877" t="s">
        <v>72</v>
      </c>
      <c r="N5877">
        <v>2.8663000000000001E-2</v>
      </c>
      <c r="O5877">
        <v>23818</v>
      </c>
      <c r="P5877">
        <v>365243</v>
      </c>
      <c r="Q5877">
        <v>9552</v>
      </c>
      <c r="R5877">
        <v>4338</v>
      </c>
      <c r="S5877">
        <v>2</v>
      </c>
      <c r="T5877">
        <v>2</v>
      </c>
      <c r="U5877" t="s">
        <v>123</v>
      </c>
      <c r="V5877">
        <v>13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 t="s">
        <v>76</v>
      </c>
      <c r="AD5877">
        <v>1334549</v>
      </c>
      <c r="AE5877" t="s">
        <v>65</v>
      </c>
      <c r="AF5877">
        <v>4467.6899999999996</v>
      </c>
      <c r="AG5877">
        <v>67500</v>
      </c>
      <c r="AH5877">
        <v>76410</v>
      </c>
      <c r="AJ5877">
        <v>67500</v>
      </c>
      <c r="AK5877" t="s">
        <v>123</v>
      </c>
      <c r="AL5877">
        <v>8</v>
      </c>
      <c r="AM5877" t="s">
        <v>68</v>
      </c>
      <c r="AN5877">
        <v>1</v>
      </c>
      <c r="AR5877" t="s">
        <v>76</v>
      </c>
      <c r="AS5877" t="s">
        <v>77</v>
      </c>
      <c r="AT5877">
        <v>-1218</v>
      </c>
      <c r="AU5877" t="s">
        <v>78</v>
      </c>
      <c r="AV5877" t="s">
        <v>79</v>
      </c>
      <c r="AX5877" t="s">
        <v>81</v>
      </c>
      <c r="AY5877" t="s">
        <v>76</v>
      </c>
      <c r="AZ5877" t="s">
        <v>82</v>
      </c>
      <c r="BA5877" t="s">
        <v>116</v>
      </c>
      <c r="BB5877" t="s">
        <v>104</v>
      </c>
      <c r="BC5877">
        <v>-1</v>
      </c>
      <c r="BD5877" t="s">
        <v>85</v>
      </c>
      <c r="BE5877">
        <v>24</v>
      </c>
      <c r="BF5877" t="s">
        <v>147</v>
      </c>
      <c r="BG5877" t="s">
        <v>154</v>
      </c>
      <c r="BH5877">
        <v>365243</v>
      </c>
      <c r="BI5877">
        <v>-1188</v>
      </c>
      <c r="BJ5877">
        <v>-498</v>
      </c>
      <c r="BK5877">
        <v>-498</v>
      </c>
      <c r="BL5877">
        <v>-484</v>
      </c>
      <c r="BM5877">
        <v>1</v>
      </c>
    </row>
    <row r="5878" spans="1:65" x14ac:dyDescent="0.3">
      <c r="A5878">
        <v>149827</v>
      </c>
      <c r="B5878">
        <v>0</v>
      </c>
      <c r="C5878" t="s">
        <v>65</v>
      </c>
      <c r="D5878" t="s">
        <v>88</v>
      </c>
      <c r="E5878" t="s">
        <v>67</v>
      </c>
      <c r="F5878" t="s">
        <v>68</v>
      </c>
      <c r="G5878">
        <v>0</v>
      </c>
      <c r="H5878">
        <v>90000</v>
      </c>
      <c r="I5878">
        <v>177768</v>
      </c>
      <c r="J5878" t="s">
        <v>113</v>
      </c>
      <c r="K5878" t="s">
        <v>70</v>
      </c>
      <c r="L5878" t="s">
        <v>119</v>
      </c>
      <c r="M5878" t="s">
        <v>72</v>
      </c>
      <c r="N5878">
        <v>1.1703E-2</v>
      </c>
      <c r="O5878">
        <v>21177</v>
      </c>
      <c r="P5878">
        <v>365243</v>
      </c>
      <c r="Q5878">
        <v>2843</v>
      </c>
      <c r="R5878">
        <v>4648</v>
      </c>
      <c r="S5878">
        <v>2</v>
      </c>
      <c r="T5878">
        <v>2</v>
      </c>
      <c r="U5878" t="s">
        <v>94</v>
      </c>
      <c r="V5878">
        <v>10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76</v>
      </c>
      <c r="AD5878">
        <v>1650476</v>
      </c>
      <c r="AE5878" t="s">
        <v>65</v>
      </c>
      <c r="AG5878">
        <v>0</v>
      </c>
      <c r="AH5878">
        <v>0</v>
      </c>
      <c r="AK5878" t="s">
        <v>94</v>
      </c>
      <c r="AL5878">
        <v>15</v>
      </c>
      <c r="AM5878" t="s">
        <v>68</v>
      </c>
      <c r="AN5878">
        <v>1</v>
      </c>
      <c r="AR5878" t="s">
        <v>76</v>
      </c>
      <c r="AS5878" t="s">
        <v>129</v>
      </c>
      <c r="AT5878">
        <v>-161</v>
      </c>
      <c r="AU5878" t="s">
        <v>76</v>
      </c>
      <c r="AV5878" t="s">
        <v>79</v>
      </c>
      <c r="AX5878" t="s">
        <v>81</v>
      </c>
      <c r="AY5878" t="s">
        <v>76</v>
      </c>
      <c r="AZ5878" t="s">
        <v>76</v>
      </c>
      <c r="BA5878" t="s">
        <v>76</v>
      </c>
      <c r="BB5878" t="s">
        <v>121</v>
      </c>
      <c r="BC5878">
        <v>-1</v>
      </c>
      <c r="BD5878" t="s">
        <v>76</v>
      </c>
      <c r="BF5878" t="s">
        <v>76</v>
      </c>
      <c r="BG5878" t="s">
        <v>82</v>
      </c>
    </row>
    <row r="5879" spans="1:65" x14ac:dyDescent="0.3">
      <c r="A5879">
        <v>149837</v>
      </c>
      <c r="B5879">
        <v>0</v>
      </c>
      <c r="C5879" t="s">
        <v>65</v>
      </c>
      <c r="D5879" t="s">
        <v>88</v>
      </c>
      <c r="E5879" t="s">
        <v>67</v>
      </c>
      <c r="F5879" t="s">
        <v>68</v>
      </c>
      <c r="G5879">
        <v>0</v>
      </c>
      <c r="H5879">
        <v>180000</v>
      </c>
      <c r="I5879">
        <v>978628.5</v>
      </c>
      <c r="J5879" t="s">
        <v>133</v>
      </c>
      <c r="K5879" t="s">
        <v>70</v>
      </c>
      <c r="L5879" t="s">
        <v>91</v>
      </c>
      <c r="M5879" t="s">
        <v>72</v>
      </c>
      <c r="N5879">
        <v>3.0755000000000001E-2</v>
      </c>
      <c r="O5879">
        <v>19056</v>
      </c>
      <c r="P5879">
        <v>671</v>
      </c>
      <c r="Q5879">
        <v>9201</v>
      </c>
      <c r="R5879">
        <v>2599</v>
      </c>
      <c r="S5879">
        <v>2</v>
      </c>
      <c r="T5879">
        <v>2</v>
      </c>
      <c r="U5879" t="s">
        <v>109</v>
      </c>
      <c r="V5879">
        <v>18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 t="s">
        <v>168</v>
      </c>
      <c r="AD5879">
        <v>2215905</v>
      </c>
      <c r="AE5879" t="s">
        <v>65</v>
      </c>
      <c r="AG5879">
        <v>0</v>
      </c>
      <c r="AH5879">
        <v>0</v>
      </c>
      <c r="AK5879" t="s">
        <v>123</v>
      </c>
      <c r="AL5879">
        <v>17</v>
      </c>
      <c r="AM5879" t="s">
        <v>68</v>
      </c>
      <c r="AN5879">
        <v>1</v>
      </c>
      <c r="AR5879" t="s">
        <v>76</v>
      </c>
      <c r="AS5879" t="s">
        <v>129</v>
      </c>
      <c r="AT5879">
        <v>-53</v>
      </c>
      <c r="AU5879" t="s">
        <v>76</v>
      </c>
      <c r="AV5879" t="s">
        <v>79</v>
      </c>
      <c r="AX5879" t="s">
        <v>81</v>
      </c>
      <c r="AY5879" t="s">
        <v>76</v>
      </c>
      <c r="AZ5879" t="s">
        <v>76</v>
      </c>
      <c r="BA5879" t="s">
        <v>76</v>
      </c>
      <c r="BB5879" t="s">
        <v>121</v>
      </c>
      <c r="BC5879">
        <v>-1</v>
      </c>
      <c r="BD5879" t="s">
        <v>76</v>
      </c>
      <c r="BF5879" t="s">
        <v>76</v>
      </c>
      <c r="BG5879" t="s">
        <v>82</v>
      </c>
    </row>
    <row r="5880" spans="1:65" x14ac:dyDescent="0.3">
      <c r="A5880">
        <v>149841</v>
      </c>
      <c r="B5880">
        <v>0</v>
      </c>
      <c r="C5880" t="s">
        <v>65</v>
      </c>
      <c r="D5880" t="s">
        <v>88</v>
      </c>
      <c r="E5880" t="s">
        <v>68</v>
      </c>
      <c r="F5880" t="s">
        <v>68</v>
      </c>
      <c r="G5880">
        <v>0</v>
      </c>
      <c r="H5880">
        <v>337500</v>
      </c>
      <c r="I5880">
        <v>657445.5</v>
      </c>
      <c r="J5880" t="s">
        <v>69</v>
      </c>
      <c r="K5880" t="s">
        <v>90</v>
      </c>
      <c r="L5880" t="s">
        <v>91</v>
      </c>
      <c r="M5880" t="s">
        <v>72</v>
      </c>
      <c r="N5880">
        <v>3.2561E-2</v>
      </c>
      <c r="O5880">
        <v>17732</v>
      </c>
      <c r="P5880">
        <v>3876</v>
      </c>
      <c r="Q5880">
        <v>6206</v>
      </c>
      <c r="R5880">
        <v>1000</v>
      </c>
      <c r="S5880">
        <v>1</v>
      </c>
      <c r="T5880">
        <v>1</v>
      </c>
      <c r="U5880" t="s">
        <v>109</v>
      </c>
      <c r="V5880">
        <v>13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 t="s">
        <v>92</v>
      </c>
      <c r="AD5880">
        <v>1238943</v>
      </c>
      <c r="AE5880" t="s">
        <v>93</v>
      </c>
      <c r="AF5880">
        <v>21470.85</v>
      </c>
      <c r="AG5880">
        <v>211437</v>
      </c>
      <c r="AH5880">
        <v>211437</v>
      </c>
      <c r="AI5880">
        <v>0</v>
      </c>
      <c r="AJ5880">
        <v>211437</v>
      </c>
      <c r="AK5880" t="s">
        <v>73</v>
      </c>
      <c r="AL5880">
        <v>18</v>
      </c>
      <c r="AM5880" t="s">
        <v>68</v>
      </c>
      <c r="AN5880">
        <v>1</v>
      </c>
      <c r="AO5880">
        <v>0</v>
      </c>
      <c r="AR5880" t="s">
        <v>79</v>
      </c>
      <c r="AS5880" t="s">
        <v>77</v>
      </c>
      <c r="AT5880">
        <v>-85</v>
      </c>
      <c r="AU5880" t="s">
        <v>78</v>
      </c>
      <c r="AV5880" t="s">
        <v>79</v>
      </c>
      <c r="AW5880" t="s">
        <v>177</v>
      </c>
      <c r="AX5880" t="s">
        <v>81</v>
      </c>
      <c r="AY5880" t="s">
        <v>157</v>
      </c>
      <c r="AZ5880" t="s">
        <v>96</v>
      </c>
      <c r="BA5880" t="s">
        <v>76</v>
      </c>
      <c r="BB5880" t="s">
        <v>84</v>
      </c>
      <c r="BC5880">
        <v>50</v>
      </c>
      <c r="BD5880" t="s">
        <v>157</v>
      </c>
      <c r="BE5880">
        <v>12</v>
      </c>
      <c r="BF5880" t="s">
        <v>147</v>
      </c>
      <c r="BG5880" t="s">
        <v>158</v>
      </c>
      <c r="BH5880">
        <v>365243</v>
      </c>
      <c r="BI5880">
        <v>-55</v>
      </c>
      <c r="BJ5880">
        <v>275</v>
      </c>
      <c r="BK5880">
        <v>365243</v>
      </c>
      <c r="BL5880">
        <v>365243</v>
      </c>
      <c r="BM5880">
        <v>0</v>
      </c>
    </row>
    <row r="5881" spans="1:65" x14ac:dyDescent="0.3">
      <c r="A5881">
        <v>149849</v>
      </c>
      <c r="B5881">
        <v>1</v>
      </c>
      <c r="C5881" t="s">
        <v>65</v>
      </c>
      <c r="D5881" t="s">
        <v>88</v>
      </c>
      <c r="E5881" t="s">
        <v>68</v>
      </c>
      <c r="F5881" t="s">
        <v>67</v>
      </c>
      <c r="G5881">
        <v>1</v>
      </c>
      <c r="H5881">
        <v>189000</v>
      </c>
      <c r="I5881">
        <v>284400</v>
      </c>
      <c r="J5881" t="s">
        <v>69</v>
      </c>
      <c r="K5881" t="s">
        <v>90</v>
      </c>
      <c r="L5881" t="s">
        <v>91</v>
      </c>
      <c r="M5881" t="s">
        <v>72</v>
      </c>
      <c r="N5881">
        <v>3.813E-3</v>
      </c>
      <c r="O5881">
        <v>13433</v>
      </c>
      <c r="P5881">
        <v>2402</v>
      </c>
      <c r="Q5881">
        <v>1461</v>
      </c>
      <c r="R5881">
        <v>3618</v>
      </c>
      <c r="S5881">
        <v>2</v>
      </c>
      <c r="T5881">
        <v>2</v>
      </c>
      <c r="U5881" t="s">
        <v>120</v>
      </c>
      <c r="V5881">
        <v>14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 t="s">
        <v>108</v>
      </c>
      <c r="AD5881">
        <v>1737614</v>
      </c>
      <c r="AE5881" t="s">
        <v>65</v>
      </c>
      <c r="AF5881">
        <v>18235.080000000002</v>
      </c>
      <c r="AG5881">
        <v>225000</v>
      </c>
      <c r="AH5881">
        <v>269550</v>
      </c>
      <c r="AJ5881">
        <v>225000</v>
      </c>
      <c r="AK5881" t="s">
        <v>123</v>
      </c>
      <c r="AL5881">
        <v>18</v>
      </c>
      <c r="AM5881" t="s">
        <v>68</v>
      </c>
      <c r="AN5881">
        <v>1</v>
      </c>
      <c r="AR5881" t="s">
        <v>157</v>
      </c>
      <c r="AS5881" t="s">
        <v>77</v>
      </c>
      <c r="AT5881">
        <v>-625</v>
      </c>
      <c r="AU5881" t="s">
        <v>76</v>
      </c>
      <c r="AV5881" t="s">
        <v>79</v>
      </c>
      <c r="AX5881" t="s">
        <v>81</v>
      </c>
      <c r="AY5881" t="s">
        <v>76</v>
      </c>
      <c r="AZ5881" t="s">
        <v>82</v>
      </c>
      <c r="BA5881" t="s">
        <v>83</v>
      </c>
      <c r="BB5881" t="s">
        <v>187</v>
      </c>
      <c r="BC5881">
        <v>-1</v>
      </c>
      <c r="BD5881" t="s">
        <v>76</v>
      </c>
      <c r="BE5881">
        <v>36</v>
      </c>
      <c r="BF5881" t="s">
        <v>86</v>
      </c>
      <c r="BG5881" t="s">
        <v>87</v>
      </c>
      <c r="BH5881">
        <v>365243</v>
      </c>
      <c r="BI5881">
        <v>-594</v>
      </c>
      <c r="BJ5881">
        <v>456</v>
      </c>
      <c r="BK5881">
        <v>-594</v>
      </c>
      <c r="BL5881">
        <v>-591</v>
      </c>
      <c r="BM5881">
        <v>0</v>
      </c>
    </row>
    <row r="5882" spans="1:65" x14ac:dyDescent="0.3">
      <c r="A5882">
        <v>149873</v>
      </c>
      <c r="B5882">
        <v>0</v>
      </c>
      <c r="C5882" t="s">
        <v>99</v>
      </c>
      <c r="D5882" t="s">
        <v>88</v>
      </c>
      <c r="E5882" t="s">
        <v>67</v>
      </c>
      <c r="F5882" t="s">
        <v>68</v>
      </c>
      <c r="G5882">
        <v>0</v>
      </c>
      <c r="H5882">
        <v>90000</v>
      </c>
      <c r="I5882">
        <v>270000</v>
      </c>
      <c r="J5882" t="s">
        <v>113</v>
      </c>
      <c r="K5882" t="s">
        <v>70</v>
      </c>
      <c r="L5882" t="s">
        <v>71</v>
      </c>
      <c r="M5882" t="s">
        <v>72</v>
      </c>
      <c r="N5882">
        <v>1.1703E-2</v>
      </c>
      <c r="O5882">
        <v>19071</v>
      </c>
      <c r="P5882">
        <v>365243</v>
      </c>
      <c r="Q5882">
        <v>10645</v>
      </c>
      <c r="R5882">
        <v>2605</v>
      </c>
      <c r="S5882">
        <v>2</v>
      </c>
      <c r="T5882">
        <v>2</v>
      </c>
      <c r="U5882" t="s">
        <v>120</v>
      </c>
      <c r="V5882">
        <v>17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 t="s">
        <v>76</v>
      </c>
      <c r="AD5882">
        <v>2775352</v>
      </c>
      <c r="AE5882" t="s">
        <v>93</v>
      </c>
      <c r="AF5882">
        <v>10136.25</v>
      </c>
      <c r="AG5882">
        <v>100111.5</v>
      </c>
      <c r="AH5882">
        <v>110682</v>
      </c>
      <c r="AI5882">
        <v>0</v>
      </c>
      <c r="AJ5882">
        <v>100111.5</v>
      </c>
      <c r="AK5882" t="s">
        <v>75</v>
      </c>
      <c r="AL5882">
        <v>11</v>
      </c>
      <c r="AM5882" t="s">
        <v>68</v>
      </c>
      <c r="AN5882">
        <v>1</v>
      </c>
      <c r="AO5882">
        <v>0</v>
      </c>
      <c r="AR5882" t="s">
        <v>79</v>
      </c>
      <c r="AS5882" t="s">
        <v>77</v>
      </c>
      <c r="AT5882">
        <v>-80</v>
      </c>
      <c r="AU5882" t="s">
        <v>78</v>
      </c>
      <c r="AV5882" t="s">
        <v>79</v>
      </c>
      <c r="AX5882" t="s">
        <v>81</v>
      </c>
      <c r="AY5882" t="s">
        <v>146</v>
      </c>
      <c r="AZ5882" t="s">
        <v>96</v>
      </c>
      <c r="BA5882" t="s">
        <v>76</v>
      </c>
      <c r="BB5882" t="s">
        <v>104</v>
      </c>
      <c r="BC5882">
        <v>40</v>
      </c>
      <c r="BD5882" t="s">
        <v>146</v>
      </c>
      <c r="BE5882">
        <v>12</v>
      </c>
      <c r="BF5882" t="s">
        <v>97</v>
      </c>
      <c r="BG5882" t="s">
        <v>188</v>
      </c>
      <c r="BH5882">
        <v>365243</v>
      </c>
      <c r="BI5882">
        <v>-17</v>
      </c>
      <c r="BJ5882">
        <v>313</v>
      </c>
      <c r="BK5882">
        <v>365243</v>
      </c>
      <c r="BL5882">
        <v>365243</v>
      </c>
      <c r="BM5882">
        <v>0</v>
      </c>
    </row>
    <row r="5883" spans="1:65" x14ac:dyDescent="0.3">
      <c r="A5883">
        <v>149875</v>
      </c>
      <c r="B5883">
        <v>0</v>
      </c>
      <c r="C5883" t="s">
        <v>99</v>
      </c>
      <c r="D5883" t="s">
        <v>66</v>
      </c>
      <c r="E5883" t="s">
        <v>68</v>
      </c>
      <c r="F5883" t="s">
        <v>68</v>
      </c>
      <c r="G5883">
        <v>2</v>
      </c>
      <c r="H5883">
        <v>171000</v>
      </c>
      <c r="I5883">
        <v>495000</v>
      </c>
      <c r="J5883" t="s">
        <v>69</v>
      </c>
      <c r="K5883" t="s">
        <v>70</v>
      </c>
      <c r="L5883" t="s">
        <v>91</v>
      </c>
      <c r="M5883" t="s">
        <v>72</v>
      </c>
      <c r="N5883">
        <v>2.8663000000000001E-2</v>
      </c>
      <c r="O5883">
        <v>10134</v>
      </c>
      <c r="P5883">
        <v>205</v>
      </c>
      <c r="Q5883">
        <v>1180</v>
      </c>
      <c r="R5883">
        <v>2343</v>
      </c>
      <c r="S5883">
        <v>2</v>
      </c>
      <c r="T5883">
        <v>2</v>
      </c>
      <c r="U5883" t="s">
        <v>125</v>
      </c>
      <c r="V5883">
        <v>12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 t="s">
        <v>92</v>
      </c>
      <c r="AD5883">
        <v>2238989</v>
      </c>
      <c r="AE5883" t="s">
        <v>93</v>
      </c>
      <c r="AF5883">
        <v>5719.6350000000002</v>
      </c>
      <c r="AG5883">
        <v>59841</v>
      </c>
      <c r="AH5883">
        <v>59841</v>
      </c>
      <c r="AI5883">
        <v>0</v>
      </c>
      <c r="AJ5883">
        <v>59841</v>
      </c>
      <c r="AK5883" t="s">
        <v>120</v>
      </c>
      <c r="AL5883">
        <v>15</v>
      </c>
      <c r="AM5883" t="s">
        <v>68</v>
      </c>
      <c r="AN5883">
        <v>1</v>
      </c>
      <c r="AO5883">
        <v>0</v>
      </c>
      <c r="AR5883" t="s">
        <v>79</v>
      </c>
      <c r="AS5883" t="s">
        <v>77</v>
      </c>
      <c r="AT5883">
        <v>-1469</v>
      </c>
      <c r="AU5883" t="s">
        <v>78</v>
      </c>
      <c r="AV5883" t="s">
        <v>79</v>
      </c>
      <c r="AW5883" t="s">
        <v>80</v>
      </c>
      <c r="AX5883" t="s">
        <v>81</v>
      </c>
      <c r="AY5883" t="s">
        <v>95</v>
      </c>
      <c r="AZ5883" t="s">
        <v>96</v>
      </c>
      <c r="BA5883" t="s">
        <v>76</v>
      </c>
      <c r="BB5883" t="s">
        <v>104</v>
      </c>
      <c r="BC5883">
        <v>3000</v>
      </c>
      <c r="BD5883" t="s">
        <v>85</v>
      </c>
      <c r="BE5883">
        <v>12</v>
      </c>
      <c r="BF5883" t="s">
        <v>112</v>
      </c>
      <c r="BG5883" t="s">
        <v>151</v>
      </c>
      <c r="BH5883">
        <v>365243</v>
      </c>
      <c r="BI5883">
        <v>-1438</v>
      </c>
      <c r="BJ5883">
        <v>-1108</v>
      </c>
      <c r="BK5883">
        <v>-1108</v>
      </c>
      <c r="BL5883">
        <v>-1101</v>
      </c>
      <c r="BM5883">
        <v>0</v>
      </c>
    </row>
    <row r="5884" spans="1:65" x14ac:dyDescent="0.3">
      <c r="A5884">
        <v>149909</v>
      </c>
      <c r="B5884">
        <v>0</v>
      </c>
      <c r="C5884" t="s">
        <v>65</v>
      </c>
      <c r="D5884" t="s">
        <v>88</v>
      </c>
      <c r="E5884" t="s">
        <v>68</v>
      </c>
      <c r="F5884" t="s">
        <v>68</v>
      </c>
      <c r="G5884">
        <v>0</v>
      </c>
      <c r="H5884">
        <v>247500</v>
      </c>
      <c r="I5884">
        <v>454500</v>
      </c>
      <c r="J5884" t="s">
        <v>69</v>
      </c>
      <c r="K5884" t="s">
        <v>90</v>
      </c>
      <c r="L5884" t="s">
        <v>71</v>
      </c>
      <c r="M5884" t="s">
        <v>72</v>
      </c>
      <c r="N5884">
        <v>1.452E-2</v>
      </c>
      <c r="O5884">
        <v>15962</v>
      </c>
      <c r="P5884">
        <v>2288</v>
      </c>
      <c r="Q5884">
        <v>9977</v>
      </c>
      <c r="R5884">
        <v>4284</v>
      </c>
      <c r="S5884">
        <v>2</v>
      </c>
      <c r="T5884">
        <v>2</v>
      </c>
      <c r="U5884" t="s">
        <v>73</v>
      </c>
      <c r="V5884">
        <v>9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 t="s">
        <v>122</v>
      </c>
      <c r="AD5884">
        <v>1921470</v>
      </c>
      <c r="AE5884" t="s">
        <v>93</v>
      </c>
      <c r="AF5884">
        <v>7227.7650000000003</v>
      </c>
      <c r="AG5884">
        <v>36855</v>
      </c>
      <c r="AH5884">
        <v>34807.5</v>
      </c>
      <c r="AI5884">
        <v>3690</v>
      </c>
      <c r="AJ5884">
        <v>36855</v>
      </c>
      <c r="AK5884" t="s">
        <v>94</v>
      </c>
      <c r="AL5884">
        <v>13</v>
      </c>
      <c r="AM5884" t="s">
        <v>68</v>
      </c>
      <c r="AN5884">
        <v>1</v>
      </c>
      <c r="AO5884">
        <v>0.104389777</v>
      </c>
      <c r="AR5884" t="s">
        <v>79</v>
      </c>
      <c r="AS5884" t="s">
        <v>77</v>
      </c>
      <c r="AT5884">
        <v>-1846</v>
      </c>
      <c r="AU5884" t="s">
        <v>78</v>
      </c>
      <c r="AV5884" t="s">
        <v>79</v>
      </c>
      <c r="AW5884" t="s">
        <v>80</v>
      </c>
      <c r="AX5884" t="s">
        <v>81</v>
      </c>
      <c r="AY5884" t="s">
        <v>124</v>
      </c>
      <c r="AZ5884" t="s">
        <v>96</v>
      </c>
      <c r="BA5884" t="s">
        <v>76</v>
      </c>
      <c r="BB5884" t="s">
        <v>138</v>
      </c>
      <c r="BC5884">
        <v>30</v>
      </c>
      <c r="BD5884" t="s">
        <v>105</v>
      </c>
      <c r="BE5884">
        <v>6</v>
      </c>
      <c r="BF5884" t="s">
        <v>86</v>
      </c>
      <c r="BG5884" t="s">
        <v>106</v>
      </c>
      <c r="BH5884">
        <v>365243</v>
      </c>
      <c r="BI5884">
        <v>-1784</v>
      </c>
      <c r="BJ5884">
        <v>-1634</v>
      </c>
      <c r="BK5884">
        <v>-1664</v>
      </c>
      <c r="BL5884">
        <v>-1656</v>
      </c>
      <c r="BM5884">
        <v>0</v>
      </c>
    </row>
    <row r="5885" spans="1:65" x14ac:dyDescent="0.3">
      <c r="A5885">
        <v>149910</v>
      </c>
      <c r="B5885">
        <v>0</v>
      </c>
      <c r="C5885" t="s">
        <v>65</v>
      </c>
      <c r="D5885" t="s">
        <v>66</v>
      </c>
      <c r="E5885" t="s">
        <v>67</v>
      </c>
      <c r="F5885" t="s">
        <v>67</v>
      </c>
      <c r="G5885">
        <v>0</v>
      </c>
      <c r="H5885">
        <v>202500</v>
      </c>
      <c r="I5885">
        <v>552555</v>
      </c>
      <c r="J5885" t="s">
        <v>89</v>
      </c>
      <c r="K5885" t="s">
        <v>70</v>
      </c>
      <c r="L5885" t="s">
        <v>91</v>
      </c>
      <c r="M5885" t="s">
        <v>169</v>
      </c>
      <c r="N5885">
        <v>3.2561E-2</v>
      </c>
      <c r="O5885">
        <v>18095</v>
      </c>
      <c r="P5885">
        <v>1006</v>
      </c>
      <c r="Q5885">
        <v>827</v>
      </c>
      <c r="R5885">
        <v>1042</v>
      </c>
      <c r="S5885">
        <v>1</v>
      </c>
      <c r="T5885">
        <v>1</v>
      </c>
      <c r="U5885" t="s">
        <v>125</v>
      </c>
      <c r="V5885">
        <v>13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 t="s">
        <v>141</v>
      </c>
      <c r="AD5885">
        <v>1899366</v>
      </c>
      <c r="AE5885" t="s">
        <v>65</v>
      </c>
      <c r="AF5885">
        <v>44396.055</v>
      </c>
      <c r="AG5885">
        <v>202500</v>
      </c>
      <c r="AH5885">
        <v>233887.5</v>
      </c>
      <c r="AJ5885">
        <v>202500</v>
      </c>
      <c r="AK5885" t="s">
        <v>120</v>
      </c>
      <c r="AL5885">
        <v>16</v>
      </c>
      <c r="AM5885" t="s">
        <v>68</v>
      </c>
      <c r="AN5885">
        <v>1</v>
      </c>
      <c r="AR5885" t="s">
        <v>76</v>
      </c>
      <c r="AS5885" t="s">
        <v>77</v>
      </c>
      <c r="AT5885">
        <v>-1000</v>
      </c>
      <c r="AU5885" t="s">
        <v>78</v>
      </c>
      <c r="AV5885" t="s">
        <v>79</v>
      </c>
      <c r="AW5885" t="s">
        <v>80</v>
      </c>
      <c r="AX5885" t="s">
        <v>81</v>
      </c>
      <c r="AY5885" t="s">
        <v>76</v>
      </c>
      <c r="AZ5885" t="s">
        <v>82</v>
      </c>
      <c r="BA5885" t="s">
        <v>116</v>
      </c>
      <c r="BB5885" t="s">
        <v>121</v>
      </c>
      <c r="BC5885">
        <v>-1</v>
      </c>
      <c r="BD5885" t="s">
        <v>76</v>
      </c>
      <c r="BE5885">
        <v>6</v>
      </c>
      <c r="BF5885" t="s">
        <v>147</v>
      </c>
      <c r="BG5885" t="s">
        <v>154</v>
      </c>
      <c r="BH5885">
        <v>365243</v>
      </c>
      <c r="BI5885">
        <v>-970</v>
      </c>
      <c r="BJ5885">
        <v>-820</v>
      </c>
      <c r="BK5885">
        <v>-910</v>
      </c>
      <c r="BL5885">
        <v>-905</v>
      </c>
      <c r="BM5885">
        <v>1</v>
      </c>
    </row>
    <row r="5886" spans="1:65" x14ac:dyDescent="0.3">
      <c r="A5886">
        <v>149923</v>
      </c>
      <c r="B5886">
        <v>1</v>
      </c>
      <c r="C5886" t="s">
        <v>65</v>
      </c>
      <c r="D5886" t="s">
        <v>88</v>
      </c>
      <c r="E5886" t="s">
        <v>67</v>
      </c>
      <c r="F5886" t="s">
        <v>68</v>
      </c>
      <c r="G5886">
        <v>0</v>
      </c>
      <c r="H5886">
        <v>117000</v>
      </c>
      <c r="I5886">
        <v>250272</v>
      </c>
      <c r="J5886" t="s">
        <v>69</v>
      </c>
      <c r="K5886" t="s">
        <v>70</v>
      </c>
      <c r="L5886" t="s">
        <v>119</v>
      </c>
      <c r="M5886" t="s">
        <v>72</v>
      </c>
      <c r="N5886">
        <v>2.0712999999999999E-2</v>
      </c>
      <c r="O5886">
        <v>16137</v>
      </c>
      <c r="P5886">
        <v>2139</v>
      </c>
      <c r="Q5886">
        <v>8418</v>
      </c>
      <c r="R5886">
        <v>4161</v>
      </c>
      <c r="S5886">
        <v>3</v>
      </c>
      <c r="T5886">
        <v>3</v>
      </c>
      <c r="U5886" t="s">
        <v>125</v>
      </c>
      <c r="V5886">
        <v>11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 t="s">
        <v>92</v>
      </c>
      <c r="AD5886">
        <v>1494855</v>
      </c>
      <c r="AE5886" t="s">
        <v>65</v>
      </c>
      <c r="AF5886">
        <v>24092.775000000001</v>
      </c>
      <c r="AG5886">
        <v>225000</v>
      </c>
      <c r="AH5886">
        <v>304933.5</v>
      </c>
      <c r="AJ5886">
        <v>225000</v>
      </c>
      <c r="AK5886" t="s">
        <v>75</v>
      </c>
      <c r="AL5886">
        <v>9</v>
      </c>
      <c r="AM5886" t="s">
        <v>68</v>
      </c>
      <c r="AN5886">
        <v>1</v>
      </c>
      <c r="AR5886" t="s">
        <v>122</v>
      </c>
      <c r="AS5886" t="s">
        <v>114</v>
      </c>
      <c r="AT5886">
        <v>-583</v>
      </c>
      <c r="AU5886" t="s">
        <v>78</v>
      </c>
      <c r="AV5886" t="s">
        <v>115</v>
      </c>
      <c r="AX5886" t="s">
        <v>81</v>
      </c>
      <c r="AY5886" t="s">
        <v>76</v>
      </c>
      <c r="AZ5886" t="s">
        <v>82</v>
      </c>
      <c r="BA5886" t="s">
        <v>83</v>
      </c>
      <c r="BB5886" t="s">
        <v>121</v>
      </c>
      <c r="BC5886">
        <v>-1</v>
      </c>
      <c r="BD5886" t="s">
        <v>76</v>
      </c>
      <c r="BE5886">
        <v>24</v>
      </c>
      <c r="BF5886" t="s">
        <v>86</v>
      </c>
      <c r="BG5886" t="s">
        <v>87</v>
      </c>
    </row>
    <row r="5887" spans="1:65" x14ac:dyDescent="0.3">
      <c r="A5887">
        <v>149923</v>
      </c>
      <c r="B5887">
        <v>1</v>
      </c>
      <c r="C5887" t="s">
        <v>65</v>
      </c>
      <c r="D5887" t="s">
        <v>88</v>
      </c>
      <c r="E5887" t="s">
        <v>67</v>
      </c>
      <c r="F5887" t="s">
        <v>68</v>
      </c>
      <c r="G5887">
        <v>0</v>
      </c>
      <c r="H5887">
        <v>117000</v>
      </c>
      <c r="I5887">
        <v>250272</v>
      </c>
      <c r="J5887" t="s">
        <v>69</v>
      </c>
      <c r="K5887" t="s">
        <v>70</v>
      </c>
      <c r="L5887" t="s">
        <v>119</v>
      </c>
      <c r="M5887" t="s">
        <v>72</v>
      </c>
      <c r="N5887">
        <v>2.0712999999999999E-2</v>
      </c>
      <c r="O5887">
        <v>16137</v>
      </c>
      <c r="P5887">
        <v>2139</v>
      </c>
      <c r="Q5887">
        <v>8418</v>
      </c>
      <c r="R5887">
        <v>4161</v>
      </c>
      <c r="S5887">
        <v>3</v>
      </c>
      <c r="T5887">
        <v>3</v>
      </c>
      <c r="U5887" t="s">
        <v>125</v>
      </c>
      <c r="V5887">
        <v>11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 t="s">
        <v>92</v>
      </c>
      <c r="AD5887">
        <v>1823496</v>
      </c>
      <c r="AE5887" t="s">
        <v>65</v>
      </c>
      <c r="AF5887">
        <v>35429.625</v>
      </c>
      <c r="AG5887">
        <v>1125000</v>
      </c>
      <c r="AH5887">
        <v>1288350</v>
      </c>
      <c r="AJ5887">
        <v>1125000</v>
      </c>
      <c r="AK5887" t="s">
        <v>120</v>
      </c>
      <c r="AL5887">
        <v>12</v>
      </c>
      <c r="AM5887" t="s">
        <v>68</v>
      </c>
      <c r="AN5887">
        <v>1</v>
      </c>
      <c r="AR5887" t="s">
        <v>214</v>
      </c>
      <c r="AS5887" t="s">
        <v>114</v>
      </c>
      <c r="AT5887">
        <v>-321</v>
      </c>
      <c r="AU5887" t="s">
        <v>78</v>
      </c>
      <c r="AV5887" t="s">
        <v>115</v>
      </c>
      <c r="AW5887" t="s">
        <v>80</v>
      </c>
      <c r="AX5887" t="s">
        <v>81</v>
      </c>
      <c r="AY5887" t="s">
        <v>76</v>
      </c>
      <c r="AZ5887" t="s">
        <v>82</v>
      </c>
      <c r="BA5887" t="s">
        <v>83</v>
      </c>
      <c r="BB5887" t="s">
        <v>121</v>
      </c>
      <c r="BC5887">
        <v>-1</v>
      </c>
      <c r="BD5887" t="s">
        <v>76</v>
      </c>
      <c r="BE5887">
        <v>60</v>
      </c>
      <c r="BF5887" t="s">
        <v>112</v>
      </c>
      <c r="BG5887" t="s">
        <v>150</v>
      </c>
    </row>
    <row r="5888" spans="1:65" x14ac:dyDescent="0.3">
      <c r="A5888">
        <v>149930</v>
      </c>
      <c r="B5888">
        <v>0</v>
      </c>
      <c r="C5888" t="s">
        <v>99</v>
      </c>
      <c r="D5888" t="s">
        <v>88</v>
      </c>
      <c r="E5888" t="s">
        <v>67</v>
      </c>
      <c r="F5888" t="s">
        <v>68</v>
      </c>
      <c r="G5888">
        <v>0</v>
      </c>
      <c r="H5888">
        <v>135000</v>
      </c>
      <c r="I5888">
        <v>675000</v>
      </c>
      <c r="J5888" t="s">
        <v>113</v>
      </c>
      <c r="K5888" t="s">
        <v>90</v>
      </c>
      <c r="L5888" t="s">
        <v>91</v>
      </c>
      <c r="M5888" t="s">
        <v>72</v>
      </c>
      <c r="N5888">
        <v>9.6299999999999997E-3</v>
      </c>
      <c r="O5888">
        <v>21479</v>
      </c>
      <c r="P5888">
        <v>365243</v>
      </c>
      <c r="Q5888">
        <v>6658</v>
      </c>
      <c r="R5888">
        <v>4578</v>
      </c>
      <c r="S5888">
        <v>2</v>
      </c>
      <c r="T5888">
        <v>2</v>
      </c>
      <c r="U5888" t="s">
        <v>73</v>
      </c>
      <c r="V5888">
        <v>12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 t="s">
        <v>76</v>
      </c>
      <c r="AD5888">
        <v>2055813</v>
      </c>
      <c r="AE5888" t="s">
        <v>93</v>
      </c>
      <c r="AF5888">
        <v>10719.18</v>
      </c>
      <c r="AG5888">
        <v>114840</v>
      </c>
      <c r="AH5888">
        <v>114840</v>
      </c>
      <c r="AI5888">
        <v>0</v>
      </c>
      <c r="AJ5888">
        <v>114840</v>
      </c>
      <c r="AK5888" t="s">
        <v>120</v>
      </c>
      <c r="AL5888">
        <v>10</v>
      </c>
      <c r="AM5888" t="s">
        <v>68</v>
      </c>
      <c r="AN5888">
        <v>1</v>
      </c>
      <c r="AO5888">
        <v>0</v>
      </c>
      <c r="AR5888" t="s">
        <v>79</v>
      </c>
      <c r="AS5888" t="s">
        <v>77</v>
      </c>
      <c r="AT5888">
        <v>-302</v>
      </c>
      <c r="AU5888" t="s">
        <v>78</v>
      </c>
      <c r="AV5888" t="s">
        <v>79</v>
      </c>
      <c r="AX5888" t="s">
        <v>81</v>
      </c>
      <c r="AY5888" t="s">
        <v>103</v>
      </c>
      <c r="AZ5888" t="s">
        <v>96</v>
      </c>
      <c r="BA5888" t="s">
        <v>76</v>
      </c>
      <c r="BB5888" t="s">
        <v>138</v>
      </c>
      <c r="BC5888">
        <v>32</v>
      </c>
      <c r="BD5888" t="s">
        <v>105</v>
      </c>
      <c r="BE5888">
        <v>12</v>
      </c>
      <c r="BF5888" t="s">
        <v>112</v>
      </c>
      <c r="BG5888" t="s">
        <v>151</v>
      </c>
      <c r="BH5888">
        <v>365243</v>
      </c>
      <c r="BI5888">
        <v>-271</v>
      </c>
      <c r="BJ5888">
        <v>59</v>
      </c>
      <c r="BK5888">
        <v>365243</v>
      </c>
      <c r="BL5888">
        <v>365243</v>
      </c>
      <c r="BM5888">
        <v>0</v>
      </c>
    </row>
    <row r="5889" spans="1:65" x14ac:dyDescent="0.3">
      <c r="A5889">
        <v>149936</v>
      </c>
      <c r="B5889">
        <v>0</v>
      </c>
      <c r="C5889" t="s">
        <v>65</v>
      </c>
      <c r="D5889" t="s">
        <v>66</v>
      </c>
      <c r="E5889" t="s">
        <v>68</v>
      </c>
      <c r="F5889" t="s">
        <v>67</v>
      </c>
      <c r="G5889">
        <v>1</v>
      </c>
      <c r="H5889">
        <v>180000</v>
      </c>
      <c r="I5889">
        <v>675000</v>
      </c>
      <c r="J5889" t="s">
        <v>69</v>
      </c>
      <c r="K5889" t="s">
        <v>90</v>
      </c>
      <c r="L5889" t="s">
        <v>91</v>
      </c>
      <c r="M5889" t="s">
        <v>72</v>
      </c>
      <c r="N5889">
        <v>2.6391999999999999E-2</v>
      </c>
      <c r="O5889">
        <v>15512</v>
      </c>
      <c r="P5889">
        <v>1084</v>
      </c>
      <c r="Q5889">
        <v>4950</v>
      </c>
      <c r="R5889">
        <v>4763</v>
      </c>
      <c r="S5889">
        <v>2</v>
      </c>
      <c r="T5889">
        <v>2</v>
      </c>
      <c r="U5889" t="s">
        <v>94</v>
      </c>
      <c r="V5889">
        <v>16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122</v>
      </c>
      <c r="AD5889">
        <v>1634787</v>
      </c>
      <c r="AE5889" t="s">
        <v>93</v>
      </c>
      <c r="AF5889">
        <v>4371.21</v>
      </c>
      <c r="AG5889">
        <v>22900.5</v>
      </c>
      <c r="AH5889">
        <v>21438</v>
      </c>
      <c r="AI5889">
        <v>2475</v>
      </c>
      <c r="AJ5889">
        <v>22900.5</v>
      </c>
      <c r="AK5889" t="s">
        <v>120</v>
      </c>
      <c r="AL5889">
        <v>13</v>
      </c>
      <c r="AM5889" t="s">
        <v>68</v>
      </c>
      <c r="AN5889">
        <v>1</v>
      </c>
      <c r="AO5889">
        <v>0.112721114</v>
      </c>
      <c r="AR5889" t="s">
        <v>79</v>
      </c>
      <c r="AS5889" t="s">
        <v>77</v>
      </c>
      <c r="AT5889">
        <v>-2019</v>
      </c>
      <c r="AU5889" t="s">
        <v>78</v>
      </c>
      <c r="AV5889" t="s">
        <v>79</v>
      </c>
      <c r="AX5889" t="s">
        <v>102</v>
      </c>
      <c r="AY5889" t="s">
        <v>124</v>
      </c>
      <c r="AZ5889" t="s">
        <v>96</v>
      </c>
      <c r="BA5889" t="s">
        <v>76</v>
      </c>
      <c r="BB5889" t="s">
        <v>104</v>
      </c>
      <c r="BC5889">
        <v>74</v>
      </c>
      <c r="BD5889" t="s">
        <v>105</v>
      </c>
      <c r="BE5889">
        <v>6</v>
      </c>
      <c r="BF5889" t="s">
        <v>86</v>
      </c>
      <c r="BG5889" t="s">
        <v>106</v>
      </c>
      <c r="BH5889">
        <v>365243</v>
      </c>
      <c r="BI5889">
        <v>-1981</v>
      </c>
      <c r="BJ5889">
        <v>-1831</v>
      </c>
      <c r="BK5889">
        <v>-1891</v>
      </c>
      <c r="BL5889">
        <v>-1889</v>
      </c>
      <c r="BM5889">
        <v>0</v>
      </c>
    </row>
    <row r="5890" spans="1:65" x14ac:dyDescent="0.3">
      <c r="A5890">
        <v>149954</v>
      </c>
      <c r="B5890">
        <v>0</v>
      </c>
      <c r="C5890" t="s">
        <v>65</v>
      </c>
      <c r="D5890" t="s">
        <v>88</v>
      </c>
      <c r="E5890" t="s">
        <v>67</v>
      </c>
      <c r="F5890" t="s">
        <v>67</v>
      </c>
      <c r="G5890">
        <v>0</v>
      </c>
      <c r="H5890">
        <v>180000</v>
      </c>
      <c r="I5890">
        <v>973710</v>
      </c>
      <c r="J5890" t="s">
        <v>133</v>
      </c>
      <c r="K5890" t="s">
        <v>70</v>
      </c>
      <c r="L5890" t="s">
        <v>140</v>
      </c>
      <c r="M5890" t="s">
        <v>72</v>
      </c>
      <c r="N5890">
        <v>8.0190000000000001E-3</v>
      </c>
      <c r="O5890">
        <v>17075</v>
      </c>
      <c r="P5890">
        <v>3045</v>
      </c>
      <c r="Q5890">
        <v>1443</v>
      </c>
      <c r="R5890">
        <v>421</v>
      </c>
      <c r="S5890">
        <v>2</v>
      </c>
      <c r="T5890">
        <v>2</v>
      </c>
      <c r="U5890" t="s">
        <v>94</v>
      </c>
      <c r="V5890">
        <v>15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 t="s">
        <v>164</v>
      </c>
      <c r="AD5890">
        <v>1514404</v>
      </c>
      <c r="AE5890" t="s">
        <v>93</v>
      </c>
      <c r="AF5890">
        <v>2029.5</v>
      </c>
      <c r="AG5890">
        <v>24696</v>
      </c>
      <c r="AH5890">
        <v>15696</v>
      </c>
      <c r="AI5890">
        <v>9000</v>
      </c>
      <c r="AJ5890">
        <v>24696</v>
      </c>
      <c r="AK5890" t="s">
        <v>75</v>
      </c>
      <c r="AL5890">
        <v>12</v>
      </c>
      <c r="AM5890" t="s">
        <v>68</v>
      </c>
      <c r="AN5890">
        <v>1</v>
      </c>
      <c r="AO5890">
        <v>0.39689901900000002</v>
      </c>
      <c r="AR5890" t="s">
        <v>79</v>
      </c>
      <c r="AS5890" t="s">
        <v>77</v>
      </c>
      <c r="AT5890">
        <v>-2162</v>
      </c>
      <c r="AU5890" t="s">
        <v>78</v>
      </c>
      <c r="AV5890" t="s">
        <v>79</v>
      </c>
      <c r="AW5890" t="s">
        <v>171</v>
      </c>
      <c r="AX5890" t="s">
        <v>102</v>
      </c>
      <c r="AY5890" t="s">
        <v>124</v>
      </c>
      <c r="AZ5890" t="s">
        <v>96</v>
      </c>
      <c r="BA5890" t="s">
        <v>76</v>
      </c>
      <c r="BB5890" t="s">
        <v>104</v>
      </c>
      <c r="BC5890">
        <v>25</v>
      </c>
      <c r="BD5890" t="s">
        <v>105</v>
      </c>
      <c r="BE5890">
        <v>10</v>
      </c>
      <c r="BF5890" t="s">
        <v>86</v>
      </c>
      <c r="BG5890" t="s">
        <v>106</v>
      </c>
      <c r="BH5890">
        <v>365243</v>
      </c>
      <c r="BI5890">
        <v>-2122</v>
      </c>
      <c r="BJ5890">
        <v>-1852</v>
      </c>
      <c r="BK5890">
        <v>-1852</v>
      </c>
      <c r="BL5890">
        <v>-1847</v>
      </c>
      <c r="BM5890">
        <v>0</v>
      </c>
    </row>
    <row r="5891" spans="1:65" x14ac:dyDescent="0.3">
      <c r="A5891">
        <v>149966</v>
      </c>
      <c r="B5891">
        <v>0</v>
      </c>
      <c r="C5891" t="s">
        <v>65</v>
      </c>
      <c r="D5891" t="s">
        <v>88</v>
      </c>
      <c r="E5891" t="s">
        <v>67</v>
      </c>
      <c r="F5891" t="s">
        <v>67</v>
      </c>
      <c r="G5891">
        <v>0</v>
      </c>
      <c r="H5891">
        <v>360000</v>
      </c>
      <c r="I5891">
        <v>900000</v>
      </c>
      <c r="J5891" t="s">
        <v>69</v>
      </c>
      <c r="K5891" t="s">
        <v>70</v>
      </c>
      <c r="L5891" t="s">
        <v>119</v>
      </c>
      <c r="M5891" t="s">
        <v>72</v>
      </c>
      <c r="N5891">
        <v>1.452E-2</v>
      </c>
      <c r="O5891">
        <v>14568</v>
      </c>
      <c r="P5891">
        <v>3483</v>
      </c>
      <c r="Q5891">
        <v>868</v>
      </c>
      <c r="R5891">
        <v>582</v>
      </c>
      <c r="S5891">
        <v>2</v>
      </c>
      <c r="T5891">
        <v>2</v>
      </c>
      <c r="U5891" t="s">
        <v>120</v>
      </c>
      <c r="V5891">
        <v>8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 t="s">
        <v>168</v>
      </c>
      <c r="AD5891">
        <v>1396307</v>
      </c>
      <c r="AE5891" t="s">
        <v>65</v>
      </c>
      <c r="AF5891">
        <v>26446.5</v>
      </c>
      <c r="AG5891">
        <v>900000</v>
      </c>
      <c r="AH5891">
        <v>900000</v>
      </c>
      <c r="AJ5891">
        <v>900000</v>
      </c>
      <c r="AK5891" t="s">
        <v>125</v>
      </c>
      <c r="AL5891">
        <v>8</v>
      </c>
      <c r="AM5891" t="s">
        <v>68</v>
      </c>
      <c r="AN5891">
        <v>1</v>
      </c>
      <c r="AR5891" t="s">
        <v>76</v>
      </c>
      <c r="AS5891" t="s">
        <v>77</v>
      </c>
      <c r="AT5891">
        <v>-274</v>
      </c>
      <c r="AU5891" t="s">
        <v>78</v>
      </c>
      <c r="AV5891" t="s">
        <v>79</v>
      </c>
      <c r="AW5891" t="s">
        <v>101</v>
      </c>
      <c r="AX5891" t="s">
        <v>161</v>
      </c>
      <c r="AY5891" t="s">
        <v>76</v>
      </c>
      <c r="AZ5891" t="s">
        <v>82</v>
      </c>
      <c r="BA5891" t="s">
        <v>116</v>
      </c>
      <c r="BB5891" t="s">
        <v>121</v>
      </c>
      <c r="BC5891">
        <v>-1</v>
      </c>
      <c r="BD5891" t="s">
        <v>76</v>
      </c>
      <c r="BE5891">
        <v>60</v>
      </c>
      <c r="BF5891" t="s">
        <v>112</v>
      </c>
      <c r="BG5891" t="s">
        <v>118</v>
      </c>
      <c r="BH5891">
        <v>365243</v>
      </c>
      <c r="BI5891">
        <v>-244</v>
      </c>
      <c r="BJ5891">
        <v>1526</v>
      </c>
      <c r="BK5891">
        <v>-214</v>
      </c>
      <c r="BL5891">
        <v>-206</v>
      </c>
      <c r="BM5891">
        <v>0</v>
      </c>
    </row>
    <row r="5892" spans="1:65" x14ac:dyDescent="0.3">
      <c r="A5892">
        <v>149972</v>
      </c>
      <c r="B5892">
        <v>0</v>
      </c>
      <c r="C5892" t="s">
        <v>65</v>
      </c>
      <c r="D5892" t="s">
        <v>88</v>
      </c>
      <c r="E5892" t="s">
        <v>68</v>
      </c>
      <c r="F5892" t="s">
        <v>68</v>
      </c>
      <c r="G5892">
        <v>0</v>
      </c>
      <c r="H5892">
        <v>247500</v>
      </c>
      <c r="I5892">
        <v>1340419.5</v>
      </c>
      <c r="J5892" t="s">
        <v>69</v>
      </c>
      <c r="K5892" t="s">
        <v>70</v>
      </c>
      <c r="L5892" t="s">
        <v>91</v>
      </c>
      <c r="M5892" t="s">
        <v>72</v>
      </c>
      <c r="N5892">
        <v>2.042E-3</v>
      </c>
      <c r="O5892">
        <v>12682</v>
      </c>
      <c r="P5892">
        <v>3139</v>
      </c>
      <c r="Q5892">
        <v>2787</v>
      </c>
      <c r="R5892">
        <v>5271</v>
      </c>
      <c r="S5892">
        <v>3</v>
      </c>
      <c r="T5892">
        <v>3</v>
      </c>
      <c r="U5892" t="s">
        <v>73</v>
      </c>
      <c r="V5892">
        <v>10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 t="s">
        <v>92</v>
      </c>
      <c r="AD5892">
        <v>2597297</v>
      </c>
      <c r="AE5892" t="s">
        <v>93</v>
      </c>
      <c r="AF5892">
        <v>15722.1</v>
      </c>
      <c r="AG5892">
        <v>127800</v>
      </c>
      <c r="AH5892">
        <v>109800</v>
      </c>
      <c r="AI5892">
        <v>18000</v>
      </c>
      <c r="AJ5892">
        <v>127800</v>
      </c>
      <c r="AK5892" t="s">
        <v>75</v>
      </c>
      <c r="AL5892">
        <v>14</v>
      </c>
      <c r="AM5892" t="s">
        <v>68</v>
      </c>
      <c r="AN5892">
        <v>1</v>
      </c>
      <c r="AO5892">
        <v>0.15339308600000001</v>
      </c>
      <c r="AR5892" t="s">
        <v>79</v>
      </c>
      <c r="AS5892" t="s">
        <v>77</v>
      </c>
      <c r="AT5892">
        <v>-1257</v>
      </c>
      <c r="AU5892" t="s">
        <v>78</v>
      </c>
      <c r="AV5892" t="s">
        <v>79</v>
      </c>
      <c r="AW5892" t="s">
        <v>110</v>
      </c>
      <c r="AX5892" t="s">
        <v>81</v>
      </c>
      <c r="AY5892" t="s">
        <v>95</v>
      </c>
      <c r="AZ5892" t="s">
        <v>96</v>
      </c>
      <c r="BA5892" t="s">
        <v>76</v>
      </c>
      <c r="BB5892" t="s">
        <v>138</v>
      </c>
      <c r="BC5892">
        <v>600</v>
      </c>
      <c r="BD5892" t="s">
        <v>85</v>
      </c>
      <c r="BE5892">
        <v>8</v>
      </c>
      <c r="BF5892" t="s">
        <v>147</v>
      </c>
      <c r="BG5892" t="s">
        <v>151</v>
      </c>
      <c r="BH5892">
        <v>365243</v>
      </c>
      <c r="BI5892">
        <v>-1226</v>
      </c>
      <c r="BJ5892">
        <v>-1016</v>
      </c>
      <c r="BK5892">
        <v>-1076</v>
      </c>
      <c r="BL5892">
        <v>-1068</v>
      </c>
      <c r="BM5892">
        <v>0</v>
      </c>
    </row>
    <row r="5893" spans="1:65" x14ac:dyDescent="0.3">
      <c r="A5893">
        <v>149975</v>
      </c>
      <c r="B5893">
        <v>0</v>
      </c>
      <c r="C5893" t="s">
        <v>65</v>
      </c>
      <c r="D5893" t="s">
        <v>66</v>
      </c>
      <c r="E5893" t="s">
        <v>68</v>
      </c>
      <c r="F5893" t="s">
        <v>68</v>
      </c>
      <c r="G5893">
        <v>0</v>
      </c>
      <c r="H5893">
        <v>225000</v>
      </c>
      <c r="I5893">
        <v>927877.5</v>
      </c>
      <c r="J5893" t="s">
        <v>113</v>
      </c>
      <c r="K5893" t="s">
        <v>70</v>
      </c>
      <c r="L5893" t="s">
        <v>91</v>
      </c>
      <c r="M5893" t="s">
        <v>72</v>
      </c>
      <c r="N5893">
        <v>3.813E-3</v>
      </c>
      <c r="O5893">
        <v>21069</v>
      </c>
      <c r="P5893">
        <v>365243</v>
      </c>
      <c r="Q5893">
        <v>11577</v>
      </c>
      <c r="R5893">
        <v>4618</v>
      </c>
      <c r="S5893">
        <v>2</v>
      </c>
      <c r="T5893">
        <v>2</v>
      </c>
      <c r="U5893" t="s">
        <v>125</v>
      </c>
      <c r="V5893">
        <v>13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 t="s">
        <v>76</v>
      </c>
      <c r="AD5893">
        <v>2453605</v>
      </c>
      <c r="AE5893" t="s">
        <v>65</v>
      </c>
      <c r="AG5893">
        <v>0</v>
      </c>
      <c r="AH5893">
        <v>0</v>
      </c>
      <c r="AK5893" t="s">
        <v>125</v>
      </c>
      <c r="AL5893">
        <v>7</v>
      </c>
      <c r="AM5893" t="s">
        <v>68</v>
      </c>
      <c r="AN5893">
        <v>1</v>
      </c>
      <c r="AR5893" t="s">
        <v>76</v>
      </c>
      <c r="AS5893" t="s">
        <v>129</v>
      </c>
      <c r="AT5893">
        <v>-294</v>
      </c>
      <c r="AU5893" t="s">
        <v>76</v>
      </c>
      <c r="AV5893" t="s">
        <v>79</v>
      </c>
      <c r="AX5893" t="s">
        <v>81</v>
      </c>
      <c r="AY5893" t="s">
        <v>76</v>
      </c>
      <c r="AZ5893" t="s">
        <v>76</v>
      </c>
      <c r="BA5893" t="s">
        <v>76</v>
      </c>
      <c r="BB5893" t="s">
        <v>121</v>
      </c>
      <c r="BC5893">
        <v>-1</v>
      </c>
      <c r="BD5893" t="s">
        <v>76</v>
      </c>
      <c r="BF5893" t="s">
        <v>76</v>
      </c>
      <c r="BG5893" t="s">
        <v>82</v>
      </c>
    </row>
    <row r="5894" spans="1:65" x14ac:dyDescent="0.3">
      <c r="A5894">
        <v>149998</v>
      </c>
      <c r="B5894">
        <v>0</v>
      </c>
      <c r="C5894" t="s">
        <v>65</v>
      </c>
      <c r="D5894" t="s">
        <v>88</v>
      </c>
      <c r="E5894" t="s">
        <v>67</v>
      </c>
      <c r="F5894" t="s">
        <v>68</v>
      </c>
      <c r="G5894">
        <v>0</v>
      </c>
      <c r="H5894">
        <v>202500</v>
      </c>
      <c r="I5894">
        <v>405000</v>
      </c>
      <c r="J5894" t="s">
        <v>69</v>
      </c>
      <c r="K5894" t="s">
        <v>70</v>
      </c>
      <c r="L5894" t="s">
        <v>71</v>
      </c>
      <c r="M5894" t="s">
        <v>127</v>
      </c>
      <c r="N5894">
        <v>3.5791999999999997E-2</v>
      </c>
      <c r="O5894">
        <v>18365</v>
      </c>
      <c r="P5894">
        <v>4152</v>
      </c>
      <c r="Q5894">
        <v>4191</v>
      </c>
      <c r="R5894">
        <v>1896</v>
      </c>
      <c r="S5894">
        <v>2</v>
      </c>
      <c r="T5894">
        <v>2</v>
      </c>
      <c r="U5894" t="s">
        <v>125</v>
      </c>
      <c r="V5894">
        <v>15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 t="s">
        <v>135</v>
      </c>
      <c r="AD5894">
        <v>1858313</v>
      </c>
      <c r="AE5894" t="s">
        <v>65</v>
      </c>
      <c r="AG5894">
        <v>0</v>
      </c>
      <c r="AH5894">
        <v>0</v>
      </c>
      <c r="AK5894" t="s">
        <v>120</v>
      </c>
      <c r="AL5894">
        <v>17</v>
      </c>
      <c r="AM5894" t="s">
        <v>68</v>
      </c>
      <c r="AN5894">
        <v>1</v>
      </c>
      <c r="AR5894" t="s">
        <v>76</v>
      </c>
      <c r="AS5894" t="s">
        <v>129</v>
      </c>
      <c r="AT5894">
        <v>-426</v>
      </c>
      <c r="AU5894" t="s">
        <v>76</v>
      </c>
      <c r="AV5894" t="s">
        <v>79</v>
      </c>
      <c r="AX5894" t="s">
        <v>81</v>
      </c>
      <c r="AY5894" t="s">
        <v>76</v>
      </c>
      <c r="AZ5894" t="s">
        <v>76</v>
      </c>
      <c r="BA5894" t="s">
        <v>76</v>
      </c>
      <c r="BB5894" t="s">
        <v>121</v>
      </c>
      <c r="BC5894">
        <v>-1</v>
      </c>
      <c r="BD5894" t="s">
        <v>76</v>
      </c>
      <c r="BF5894" t="s">
        <v>76</v>
      </c>
      <c r="BG5894" t="s">
        <v>82</v>
      </c>
    </row>
    <row r="5895" spans="1:65" x14ac:dyDescent="0.3">
      <c r="A5895">
        <v>149998</v>
      </c>
      <c r="B5895">
        <v>0</v>
      </c>
      <c r="C5895" t="s">
        <v>65</v>
      </c>
      <c r="D5895" t="s">
        <v>88</v>
      </c>
      <c r="E5895" t="s">
        <v>67</v>
      </c>
      <c r="F5895" t="s">
        <v>68</v>
      </c>
      <c r="G5895">
        <v>0</v>
      </c>
      <c r="H5895">
        <v>202500</v>
      </c>
      <c r="I5895">
        <v>405000</v>
      </c>
      <c r="J5895" t="s">
        <v>69</v>
      </c>
      <c r="K5895" t="s">
        <v>70</v>
      </c>
      <c r="L5895" t="s">
        <v>71</v>
      </c>
      <c r="M5895" t="s">
        <v>127</v>
      </c>
      <c r="N5895">
        <v>3.5791999999999997E-2</v>
      </c>
      <c r="O5895">
        <v>18365</v>
      </c>
      <c r="P5895">
        <v>4152</v>
      </c>
      <c r="Q5895">
        <v>4191</v>
      </c>
      <c r="R5895">
        <v>1896</v>
      </c>
      <c r="S5895">
        <v>2</v>
      </c>
      <c r="T5895">
        <v>2</v>
      </c>
      <c r="U5895" t="s">
        <v>125</v>
      </c>
      <c r="V5895">
        <v>15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 t="s">
        <v>135</v>
      </c>
      <c r="AD5895">
        <v>2373483</v>
      </c>
      <c r="AE5895" t="s">
        <v>65</v>
      </c>
      <c r="AF5895">
        <v>20379.599999999999</v>
      </c>
      <c r="AG5895">
        <v>382500</v>
      </c>
      <c r="AH5895">
        <v>382500</v>
      </c>
      <c r="AJ5895">
        <v>382500</v>
      </c>
      <c r="AK5895" t="s">
        <v>120</v>
      </c>
      <c r="AL5895">
        <v>17</v>
      </c>
      <c r="AM5895" t="s">
        <v>68</v>
      </c>
      <c r="AN5895">
        <v>1</v>
      </c>
      <c r="AR5895" t="s">
        <v>76</v>
      </c>
      <c r="AS5895" t="s">
        <v>114</v>
      </c>
      <c r="AT5895">
        <v>-426</v>
      </c>
      <c r="AU5895" t="s">
        <v>78</v>
      </c>
      <c r="AV5895" t="s">
        <v>115</v>
      </c>
      <c r="AW5895" t="s">
        <v>80</v>
      </c>
      <c r="AX5895" t="s">
        <v>81</v>
      </c>
      <c r="AY5895" t="s">
        <v>76</v>
      </c>
      <c r="AZ5895" t="s">
        <v>82</v>
      </c>
      <c r="BA5895" t="s">
        <v>116</v>
      </c>
      <c r="BB5895" t="s">
        <v>121</v>
      </c>
      <c r="BC5895">
        <v>-1</v>
      </c>
      <c r="BD5895" t="s">
        <v>76</v>
      </c>
      <c r="BE5895">
        <v>24</v>
      </c>
      <c r="BF5895" t="s">
        <v>112</v>
      </c>
      <c r="BG5895" t="s">
        <v>118</v>
      </c>
    </row>
    <row r="5896" spans="1:65" x14ac:dyDescent="0.3">
      <c r="A5896">
        <v>150008</v>
      </c>
      <c r="B5896">
        <v>0</v>
      </c>
      <c r="C5896" t="s">
        <v>65</v>
      </c>
      <c r="D5896" t="s">
        <v>88</v>
      </c>
      <c r="E5896" t="s">
        <v>67</v>
      </c>
      <c r="F5896" t="s">
        <v>68</v>
      </c>
      <c r="G5896">
        <v>0</v>
      </c>
      <c r="H5896">
        <v>225000</v>
      </c>
      <c r="I5896">
        <v>1107981</v>
      </c>
      <c r="J5896" t="s">
        <v>113</v>
      </c>
      <c r="K5896" t="s">
        <v>70</v>
      </c>
      <c r="L5896" t="s">
        <v>140</v>
      </c>
      <c r="M5896" t="s">
        <v>72</v>
      </c>
      <c r="N5896">
        <v>8.0190000000000001E-3</v>
      </c>
      <c r="O5896">
        <v>20687</v>
      </c>
      <c r="P5896">
        <v>365243</v>
      </c>
      <c r="Q5896">
        <v>865</v>
      </c>
      <c r="R5896">
        <v>4133</v>
      </c>
      <c r="S5896">
        <v>2</v>
      </c>
      <c r="T5896">
        <v>2</v>
      </c>
      <c r="U5896" t="s">
        <v>109</v>
      </c>
      <c r="V5896">
        <v>10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 t="s">
        <v>76</v>
      </c>
      <c r="AD5896">
        <v>1540094</v>
      </c>
      <c r="AE5896" t="s">
        <v>65</v>
      </c>
      <c r="AF5896">
        <v>8524.7999999999993</v>
      </c>
      <c r="AG5896">
        <v>157500</v>
      </c>
      <c r="AH5896">
        <v>188685</v>
      </c>
      <c r="AJ5896">
        <v>157500</v>
      </c>
      <c r="AK5896" t="s">
        <v>125</v>
      </c>
      <c r="AL5896">
        <v>10</v>
      </c>
      <c r="AM5896" t="s">
        <v>68</v>
      </c>
      <c r="AN5896">
        <v>1</v>
      </c>
      <c r="AR5896" t="s">
        <v>76</v>
      </c>
      <c r="AS5896" t="s">
        <v>77</v>
      </c>
      <c r="AT5896">
        <v>-1305</v>
      </c>
      <c r="AU5896" t="s">
        <v>78</v>
      </c>
      <c r="AV5896" t="s">
        <v>79</v>
      </c>
      <c r="AX5896" t="s">
        <v>81</v>
      </c>
      <c r="AY5896" t="s">
        <v>76</v>
      </c>
      <c r="AZ5896" t="s">
        <v>82</v>
      </c>
      <c r="BA5896" t="s">
        <v>116</v>
      </c>
      <c r="BB5896" t="s">
        <v>104</v>
      </c>
      <c r="BC5896">
        <v>-1</v>
      </c>
      <c r="BD5896" t="s">
        <v>85</v>
      </c>
      <c r="BE5896">
        <v>36</v>
      </c>
      <c r="BF5896" t="s">
        <v>147</v>
      </c>
      <c r="BG5896" t="s">
        <v>154</v>
      </c>
      <c r="BH5896">
        <v>365243</v>
      </c>
      <c r="BI5896">
        <v>-1275</v>
      </c>
      <c r="BJ5896">
        <v>-225</v>
      </c>
      <c r="BK5896">
        <v>-795</v>
      </c>
      <c r="BL5896">
        <v>-789</v>
      </c>
      <c r="BM5896">
        <v>1</v>
      </c>
    </row>
    <row r="5897" spans="1:65" x14ac:dyDescent="0.3">
      <c r="A5897">
        <v>150010</v>
      </c>
      <c r="B5897">
        <v>0</v>
      </c>
      <c r="C5897" t="s">
        <v>65</v>
      </c>
      <c r="D5897" t="s">
        <v>66</v>
      </c>
      <c r="E5897" t="s">
        <v>68</v>
      </c>
      <c r="F5897" t="s">
        <v>68</v>
      </c>
      <c r="G5897">
        <v>0</v>
      </c>
      <c r="H5897">
        <v>180000</v>
      </c>
      <c r="I5897">
        <v>495216</v>
      </c>
      <c r="J5897" t="s">
        <v>69</v>
      </c>
      <c r="K5897" t="s">
        <v>70</v>
      </c>
      <c r="L5897" t="s">
        <v>91</v>
      </c>
      <c r="M5897" t="s">
        <v>72</v>
      </c>
      <c r="N5897">
        <v>1.6611999999999998E-2</v>
      </c>
      <c r="O5897">
        <v>18694</v>
      </c>
      <c r="P5897">
        <v>2850</v>
      </c>
      <c r="Q5897">
        <v>3342</v>
      </c>
      <c r="R5897">
        <v>2243</v>
      </c>
      <c r="S5897">
        <v>2</v>
      </c>
      <c r="T5897">
        <v>2</v>
      </c>
      <c r="U5897" t="s">
        <v>123</v>
      </c>
      <c r="V5897">
        <v>11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92</v>
      </c>
      <c r="AD5897">
        <v>1099484</v>
      </c>
      <c r="AE5897" t="s">
        <v>65</v>
      </c>
      <c r="AG5897">
        <v>0</v>
      </c>
      <c r="AH5897">
        <v>0</v>
      </c>
      <c r="AK5897" t="s">
        <v>109</v>
      </c>
      <c r="AL5897">
        <v>14</v>
      </c>
      <c r="AM5897" t="s">
        <v>68</v>
      </c>
      <c r="AN5897">
        <v>1</v>
      </c>
      <c r="AR5897" t="s">
        <v>76</v>
      </c>
      <c r="AS5897" t="s">
        <v>129</v>
      </c>
      <c r="AT5897">
        <v>-374</v>
      </c>
      <c r="AU5897" t="s">
        <v>76</v>
      </c>
      <c r="AV5897" t="s">
        <v>79</v>
      </c>
      <c r="AX5897" t="s">
        <v>81</v>
      </c>
      <c r="AY5897" t="s">
        <v>76</v>
      </c>
      <c r="AZ5897" t="s">
        <v>76</v>
      </c>
      <c r="BA5897" t="s">
        <v>76</v>
      </c>
      <c r="BB5897" t="s">
        <v>121</v>
      </c>
      <c r="BC5897">
        <v>-1</v>
      </c>
      <c r="BD5897" t="s">
        <v>76</v>
      </c>
      <c r="BF5897" t="s">
        <v>76</v>
      </c>
      <c r="BG5897" t="s">
        <v>82</v>
      </c>
    </row>
    <row r="5898" spans="1:65" x14ac:dyDescent="0.3">
      <c r="A5898">
        <v>150014</v>
      </c>
      <c r="B5898">
        <v>0</v>
      </c>
      <c r="C5898" t="s">
        <v>65</v>
      </c>
      <c r="D5898" t="s">
        <v>88</v>
      </c>
      <c r="E5898" t="s">
        <v>67</v>
      </c>
      <c r="F5898" t="s">
        <v>68</v>
      </c>
      <c r="G5898">
        <v>0</v>
      </c>
      <c r="H5898">
        <v>225000</v>
      </c>
      <c r="I5898">
        <v>451102.5</v>
      </c>
      <c r="J5898" t="s">
        <v>89</v>
      </c>
      <c r="K5898" t="s">
        <v>70</v>
      </c>
      <c r="L5898" t="s">
        <v>71</v>
      </c>
      <c r="M5898" t="s">
        <v>72</v>
      </c>
      <c r="N5898">
        <v>3.5791999999999997E-2</v>
      </c>
      <c r="O5898">
        <v>12381</v>
      </c>
      <c r="P5898">
        <v>2460</v>
      </c>
      <c r="Q5898">
        <v>556</v>
      </c>
      <c r="R5898">
        <v>3740</v>
      </c>
      <c r="S5898">
        <v>2</v>
      </c>
      <c r="T5898">
        <v>2</v>
      </c>
      <c r="U5898" t="s">
        <v>109</v>
      </c>
      <c r="V5898">
        <v>11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 t="s">
        <v>92</v>
      </c>
      <c r="AD5898">
        <v>1676965</v>
      </c>
      <c r="AE5898" t="s">
        <v>65</v>
      </c>
      <c r="AF5898">
        <v>18360.990000000002</v>
      </c>
      <c r="AG5898">
        <v>157500</v>
      </c>
      <c r="AH5898">
        <v>167895</v>
      </c>
      <c r="AI5898">
        <v>0</v>
      </c>
      <c r="AJ5898">
        <v>157500</v>
      </c>
      <c r="AK5898" t="s">
        <v>125</v>
      </c>
      <c r="AL5898">
        <v>12</v>
      </c>
      <c r="AM5898" t="s">
        <v>68</v>
      </c>
      <c r="AN5898">
        <v>1</v>
      </c>
      <c r="AO5898">
        <v>0</v>
      </c>
      <c r="AR5898" t="s">
        <v>76</v>
      </c>
      <c r="AS5898" t="s">
        <v>77</v>
      </c>
      <c r="AT5898">
        <v>-2558</v>
      </c>
      <c r="AU5898" t="s">
        <v>78</v>
      </c>
      <c r="AV5898" t="s">
        <v>79</v>
      </c>
      <c r="AW5898" t="s">
        <v>80</v>
      </c>
      <c r="AX5898" t="s">
        <v>161</v>
      </c>
      <c r="AY5898" t="s">
        <v>76</v>
      </c>
      <c r="AZ5898" t="s">
        <v>82</v>
      </c>
      <c r="BA5898" t="s">
        <v>116</v>
      </c>
      <c r="BB5898" t="s">
        <v>121</v>
      </c>
      <c r="BC5898">
        <v>0</v>
      </c>
      <c r="BD5898" t="s">
        <v>76</v>
      </c>
      <c r="BE5898">
        <v>12</v>
      </c>
      <c r="BF5898" t="s">
        <v>86</v>
      </c>
      <c r="BG5898" t="s">
        <v>87</v>
      </c>
      <c r="BH5898">
        <v>365243</v>
      </c>
      <c r="BI5898">
        <v>-2528</v>
      </c>
      <c r="BJ5898">
        <v>-2198</v>
      </c>
      <c r="BK5898">
        <v>-2198</v>
      </c>
      <c r="BL5898">
        <v>-2196</v>
      </c>
      <c r="BM5898">
        <v>1</v>
      </c>
    </row>
    <row r="5899" spans="1:65" x14ac:dyDescent="0.3">
      <c r="A5899">
        <v>150014</v>
      </c>
      <c r="B5899">
        <v>0</v>
      </c>
      <c r="C5899" t="s">
        <v>65</v>
      </c>
      <c r="D5899" t="s">
        <v>88</v>
      </c>
      <c r="E5899" t="s">
        <v>67</v>
      </c>
      <c r="F5899" t="s">
        <v>68</v>
      </c>
      <c r="G5899">
        <v>0</v>
      </c>
      <c r="H5899">
        <v>225000</v>
      </c>
      <c r="I5899">
        <v>451102.5</v>
      </c>
      <c r="J5899" t="s">
        <v>89</v>
      </c>
      <c r="K5899" t="s">
        <v>70</v>
      </c>
      <c r="L5899" t="s">
        <v>71</v>
      </c>
      <c r="M5899" t="s">
        <v>72</v>
      </c>
      <c r="N5899">
        <v>3.5791999999999997E-2</v>
      </c>
      <c r="O5899">
        <v>12381</v>
      </c>
      <c r="P5899">
        <v>2460</v>
      </c>
      <c r="Q5899">
        <v>556</v>
      </c>
      <c r="R5899">
        <v>3740</v>
      </c>
      <c r="S5899">
        <v>2</v>
      </c>
      <c r="T5899">
        <v>2</v>
      </c>
      <c r="U5899" t="s">
        <v>109</v>
      </c>
      <c r="V5899">
        <v>11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 t="s">
        <v>92</v>
      </c>
      <c r="AD5899">
        <v>2474964</v>
      </c>
      <c r="AE5899" t="s">
        <v>65</v>
      </c>
      <c r="AF5899">
        <v>9154.9349999999995</v>
      </c>
      <c r="AG5899">
        <v>85500</v>
      </c>
      <c r="AH5899">
        <v>115870.5</v>
      </c>
      <c r="AJ5899">
        <v>85500</v>
      </c>
      <c r="AK5899" t="s">
        <v>125</v>
      </c>
      <c r="AL5899">
        <v>9</v>
      </c>
      <c r="AM5899" t="s">
        <v>68</v>
      </c>
      <c r="AN5899">
        <v>1</v>
      </c>
      <c r="AR5899" t="s">
        <v>202</v>
      </c>
      <c r="AS5899" t="s">
        <v>114</v>
      </c>
      <c r="AT5899">
        <v>-619</v>
      </c>
      <c r="AU5899" t="s">
        <v>78</v>
      </c>
      <c r="AV5899" t="s">
        <v>115</v>
      </c>
      <c r="AX5899" t="s">
        <v>81</v>
      </c>
      <c r="AY5899" t="s">
        <v>76</v>
      </c>
      <c r="AZ5899" t="s">
        <v>82</v>
      </c>
      <c r="BA5899" t="s">
        <v>83</v>
      </c>
      <c r="BB5899" t="s">
        <v>121</v>
      </c>
      <c r="BC5899">
        <v>-1</v>
      </c>
      <c r="BD5899" t="s">
        <v>76</v>
      </c>
      <c r="BE5899">
        <v>24</v>
      </c>
      <c r="BF5899" t="s">
        <v>86</v>
      </c>
      <c r="BG5899" t="s">
        <v>87</v>
      </c>
    </row>
    <row r="5900" spans="1:65" x14ac:dyDescent="0.3">
      <c r="A5900">
        <v>150022</v>
      </c>
      <c r="B5900">
        <v>0</v>
      </c>
      <c r="C5900" t="s">
        <v>65</v>
      </c>
      <c r="D5900" t="s">
        <v>66</v>
      </c>
      <c r="E5900" t="s">
        <v>68</v>
      </c>
      <c r="F5900" t="s">
        <v>68</v>
      </c>
      <c r="G5900">
        <v>0</v>
      </c>
      <c r="H5900">
        <v>225000</v>
      </c>
      <c r="I5900">
        <v>450000</v>
      </c>
      <c r="J5900" t="s">
        <v>89</v>
      </c>
      <c r="K5900" t="s">
        <v>70</v>
      </c>
      <c r="L5900" t="s">
        <v>91</v>
      </c>
      <c r="M5900" t="s">
        <v>72</v>
      </c>
      <c r="N5900">
        <v>1.8800999999999998E-2</v>
      </c>
      <c r="O5900">
        <v>13598</v>
      </c>
      <c r="P5900">
        <v>1978</v>
      </c>
      <c r="Q5900">
        <v>6832</v>
      </c>
      <c r="R5900">
        <v>4681</v>
      </c>
      <c r="S5900">
        <v>2</v>
      </c>
      <c r="T5900">
        <v>2</v>
      </c>
      <c r="U5900" t="s">
        <v>125</v>
      </c>
      <c r="V5900">
        <v>11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 t="s">
        <v>108</v>
      </c>
      <c r="AD5900">
        <v>2841774</v>
      </c>
      <c r="AE5900" t="s">
        <v>99</v>
      </c>
      <c r="AF5900">
        <v>3375</v>
      </c>
      <c r="AG5900">
        <v>0</v>
      </c>
      <c r="AH5900">
        <v>67500</v>
      </c>
      <c r="AK5900" t="s">
        <v>109</v>
      </c>
      <c r="AL5900">
        <v>14</v>
      </c>
      <c r="AM5900" t="s">
        <v>68</v>
      </c>
      <c r="AN5900">
        <v>1</v>
      </c>
      <c r="AR5900" t="s">
        <v>79</v>
      </c>
      <c r="AS5900" t="s">
        <v>77</v>
      </c>
      <c r="AT5900">
        <v>-2797</v>
      </c>
      <c r="AU5900" t="s">
        <v>76</v>
      </c>
      <c r="AV5900" t="s">
        <v>79</v>
      </c>
      <c r="AX5900" t="s">
        <v>81</v>
      </c>
      <c r="AY5900" t="s">
        <v>76</v>
      </c>
      <c r="AZ5900" t="s">
        <v>131</v>
      </c>
      <c r="BA5900" t="s">
        <v>116</v>
      </c>
      <c r="BB5900" t="s">
        <v>187</v>
      </c>
      <c r="BC5900">
        <v>-1</v>
      </c>
      <c r="BD5900" t="s">
        <v>76</v>
      </c>
      <c r="BE5900">
        <v>0</v>
      </c>
      <c r="BF5900" t="s">
        <v>76</v>
      </c>
      <c r="BG5900" t="s">
        <v>132</v>
      </c>
      <c r="BH5900">
        <v>365243</v>
      </c>
      <c r="BI5900">
        <v>365243</v>
      </c>
      <c r="BJ5900">
        <v>365243</v>
      </c>
      <c r="BK5900">
        <v>365243</v>
      </c>
      <c r="BL5900">
        <v>365243</v>
      </c>
      <c r="BM5900">
        <v>0</v>
      </c>
    </row>
    <row r="5901" spans="1:65" x14ac:dyDescent="0.3">
      <c r="A5901">
        <v>150035</v>
      </c>
      <c r="B5901">
        <v>1</v>
      </c>
      <c r="C5901" t="s">
        <v>65</v>
      </c>
      <c r="D5901" t="s">
        <v>66</v>
      </c>
      <c r="E5901" t="s">
        <v>68</v>
      </c>
      <c r="F5901" t="s">
        <v>68</v>
      </c>
      <c r="G5901">
        <v>2</v>
      </c>
      <c r="H5901">
        <v>225000</v>
      </c>
      <c r="I5901">
        <v>518562</v>
      </c>
      <c r="J5901" t="s">
        <v>69</v>
      </c>
      <c r="K5901" t="s">
        <v>70</v>
      </c>
      <c r="L5901" t="s">
        <v>91</v>
      </c>
      <c r="M5901" t="s">
        <v>72</v>
      </c>
      <c r="N5901">
        <v>6.0080000000000003E-3</v>
      </c>
      <c r="O5901">
        <v>12758</v>
      </c>
      <c r="P5901">
        <v>978</v>
      </c>
      <c r="Q5901">
        <v>503</v>
      </c>
      <c r="R5901">
        <v>1232</v>
      </c>
      <c r="S5901">
        <v>2</v>
      </c>
      <c r="T5901">
        <v>2</v>
      </c>
      <c r="U5901" t="s">
        <v>120</v>
      </c>
      <c r="V5901">
        <v>18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1</v>
      </c>
      <c r="AC5901" t="s">
        <v>92</v>
      </c>
      <c r="AD5901">
        <v>1595549</v>
      </c>
      <c r="AE5901" t="s">
        <v>93</v>
      </c>
      <c r="AF5901">
        <v>12266.145</v>
      </c>
      <c r="AG5901">
        <v>113769.9</v>
      </c>
      <c r="AH5901">
        <v>102388.5</v>
      </c>
      <c r="AI5901">
        <v>11381.4</v>
      </c>
      <c r="AJ5901">
        <v>113769.9</v>
      </c>
      <c r="AK5901" t="s">
        <v>75</v>
      </c>
      <c r="AL5901">
        <v>18</v>
      </c>
      <c r="AM5901" t="s">
        <v>68</v>
      </c>
      <c r="AN5901">
        <v>1</v>
      </c>
      <c r="AO5901">
        <v>0.108951307</v>
      </c>
      <c r="AR5901" t="s">
        <v>79</v>
      </c>
      <c r="AS5901" t="s">
        <v>77</v>
      </c>
      <c r="AT5901">
        <v>-2264</v>
      </c>
      <c r="AU5901" t="s">
        <v>78</v>
      </c>
      <c r="AV5901" t="s">
        <v>79</v>
      </c>
      <c r="AW5901" t="s">
        <v>101</v>
      </c>
      <c r="AX5901" t="s">
        <v>81</v>
      </c>
      <c r="AY5901" t="s">
        <v>103</v>
      </c>
      <c r="AZ5901" t="s">
        <v>96</v>
      </c>
      <c r="BA5901" t="s">
        <v>76</v>
      </c>
      <c r="BB5901" t="s">
        <v>104</v>
      </c>
      <c r="BC5901">
        <v>1200</v>
      </c>
      <c r="BD5901" t="s">
        <v>85</v>
      </c>
      <c r="BE5901">
        <v>10</v>
      </c>
      <c r="BF5901" t="s">
        <v>147</v>
      </c>
      <c r="BG5901" t="s">
        <v>151</v>
      </c>
    </row>
    <row r="5902" spans="1:65" x14ac:dyDescent="0.3">
      <c r="A5902">
        <v>150038</v>
      </c>
      <c r="B5902">
        <v>0</v>
      </c>
      <c r="C5902" t="s">
        <v>65</v>
      </c>
      <c r="D5902" t="s">
        <v>66</v>
      </c>
      <c r="E5902" t="s">
        <v>67</v>
      </c>
      <c r="F5902" t="s">
        <v>68</v>
      </c>
      <c r="G5902">
        <v>0</v>
      </c>
      <c r="H5902">
        <v>225000</v>
      </c>
      <c r="I5902">
        <v>71316</v>
      </c>
      <c r="J5902" t="s">
        <v>89</v>
      </c>
      <c r="K5902" t="s">
        <v>70</v>
      </c>
      <c r="L5902" t="s">
        <v>91</v>
      </c>
      <c r="M5902" t="s">
        <v>72</v>
      </c>
      <c r="N5902">
        <v>1.0500000000000001E-2</v>
      </c>
      <c r="O5902">
        <v>19583</v>
      </c>
      <c r="P5902">
        <v>7254</v>
      </c>
      <c r="Q5902">
        <v>3280</v>
      </c>
      <c r="R5902">
        <v>3044</v>
      </c>
      <c r="S5902">
        <v>3</v>
      </c>
      <c r="T5902">
        <v>3</v>
      </c>
      <c r="U5902" t="s">
        <v>125</v>
      </c>
      <c r="V5902">
        <v>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 t="s">
        <v>92</v>
      </c>
      <c r="AD5902">
        <v>1489182</v>
      </c>
      <c r="AE5902" t="s">
        <v>65</v>
      </c>
      <c r="AF5902">
        <v>17170.334999999999</v>
      </c>
      <c r="AG5902">
        <v>346500</v>
      </c>
      <c r="AH5902">
        <v>450783</v>
      </c>
      <c r="AJ5902">
        <v>346500</v>
      </c>
      <c r="AK5902" t="s">
        <v>120</v>
      </c>
      <c r="AL5902">
        <v>9</v>
      </c>
      <c r="AM5902" t="s">
        <v>68</v>
      </c>
      <c r="AN5902">
        <v>1</v>
      </c>
      <c r="AR5902" t="s">
        <v>76</v>
      </c>
      <c r="AS5902" t="s">
        <v>77</v>
      </c>
      <c r="AT5902">
        <v>-237</v>
      </c>
      <c r="AU5902" t="s">
        <v>78</v>
      </c>
      <c r="AV5902" t="s">
        <v>79</v>
      </c>
      <c r="AW5902" t="s">
        <v>80</v>
      </c>
      <c r="AX5902" t="s">
        <v>81</v>
      </c>
      <c r="AY5902" t="s">
        <v>76</v>
      </c>
      <c r="AZ5902" t="s">
        <v>82</v>
      </c>
      <c r="BA5902" t="s">
        <v>116</v>
      </c>
      <c r="BB5902" t="s">
        <v>121</v>
      </c>
      <c r="BC5902">
        <v>-1</v>
      </c>
      <c r="BD5902" t="s">
        <v>76</v>
      </c>
      <c r="BE5902">
        <v>36</v>
      </c>
      <c r="BF5902" t="s">
        <v>112</v>
      </c>
      <c r="BG5902" t="s">
        <v>118</v>
      </c>
      <c r="BH5902">
        <v>365243</v>
      </c>
      <c r="BI5902">
        <v>-207</v>
      </c>
      <c r="BJ5902">
        <v>843</v>
      </c>
      <c r="BK5902">
        <v>365243</v>
      </c>
      <c r="BL5902">
        <v>365243</v>
      </c>
      <c r="BM5902">
        <v>1</v>
      </c>
    </row>
    <row r="5903" spans="1:65" x14ac:dyDescent="0.3">
      <c r="A5903">
        <v>150038</v>
      </c>
      <c r="B5903">
        <v>0</v>
      </c>
      <c r="C5903" t="s">
        <v>65</v>
      </c>
      <c r="D5903" t="s">
        <v>66</v>
      </c>
      <c r="E5903" t="s">
        <v>67</v>
      </c>
      <c r="F5903" t="s">
        <v>68</v>
      </c>
      <c r="G5903">
        <v>0</v>
      </c>
      <c r="H5903">
        <v>225000</v>
      </c>
      <c r="I5903">
        <v>71316</v>
      </c>
      <c r="J5903" t="s">
        <v>89</v>
      </c>
      <c r="K5903" t="s">
        <v>70</v>
      </c>
      <c r="L5903" t="s">
        <v>91</v>
      </c>
      <c r="M5903" t="s">
        <v>72</v>
      </c>
      <c r="N5903">
        <v>1.0500000000000001E-2</v>
      </c>
      <c r="O5903">
        <v>19583</v>
      </c>
      <c r="P5903">
        <v>7254</v>
      </c>
      <c r="Q5903">
        <v>3280</v>
      </c>
      <c r="R5903">
        <v>3044</v>
      </c>
      <c r="S5903">
        <v>3</v>
      </c>
      <c r="T5903">
        <v>3</v>
      </c>
      <c r="U5903" t="s">
        <v>125</v>
      </c>
      <c r="V5903">
        <v>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 t="s">
        <v>92</v>
      </c>
      <c r="AD5903">
        <v>1322165</v>
      </c>
      <c r="AE5903" t="s">
        <v>65</v>
      </c>
      <c r="AG5903">
        <v>0</v>
      </c>
      <c r="AH5903">
        <v>0</v>
      </c>
      <c r="AK5903" t="s">
        <v>123</v>
      </c>
      <c r="AL5903">
        <v>9</v>
      </c>
      <c r="AM5903" t="s">
        <v>68</v>
      </c>
      <c r="AN5903">
        <v>1</v>
      </c>
      <c r="AR5903" t="s">
        <v>76</v>
      </c>
      <c r="AS5903" t="s">
        <v>129</v>
      </c>
      <c r="AT5903">
        <v>-64</v>
      </c>
      <c r="AU5903" t="s">
        <v>76</v>
      </c>
      <c r="AV5903" t="s">
        <v>79</v>
      </c>
      <c r="AX5903" t="s">
        <v>76</v>
      </c>
      <c r="AY5903" t="s">
        <v>76</v>
      </c>
      <c r="AZ5903" t="s">
        <v>76</v>
      </c>
      <c r="BA5903" t="s">
        <v>76</v>
      </c>
      <c r="BB5903" t="s">
        <v>121</v>
      </c>
      <c r="BC5903">
        <v>-1</v>
      </c>
      <c r="BD5903" t="s">
        <v>76</v>
      </c>
      <c r="BF5903" t="s">
        <v>76</v>
      </c>
      <c r="BG5903" t="s">
        <v>82</v>
      </c>
    </row>
    <row r="5904" spans="1:65" x14ac:dyDescent="0.3">
      <c r="A5904">
        <v>150040</v>
      </c>
      <c r="B5904">
        <v>0</v>
      </c>
      <c r="C5904" t="s">
        <v>65</v>
      </c>
      <c r="D5904" t="s">
        <v>88</v>
      </c>
      <c r="E5904" t="s">
        <v>67</v>
      </c>
      <c r="F5904" t="s">
        <v>68</v>
      </c>
      <c r="G5904">
        <v>2</v>
      </c>
      <c r="H5904">
        <v>202500</v>
      </c>
      <c r="I5904">
        <v>1006920</v>
      </c>
      <c r="J5904" t="s">
        <v>89</v>
      </c>
      <c r="K5904" t="s">
        <v>70</v>
      </c>
      <c r="L5904" t="s">
        <v>91</v>
      </c>
      <c r="M5904" t="s">
        <v>72</v>
      </c>
      <c r="N5904">
        <v>3.0755000000000001E-2</v>
      </c>
      <c r="O5904">
        <v>15036</v>
      </c>
      <c r="P5904">
        <v>1767</v>
      </c>
      <c r="Q5904">
        <v>7482</v>
      </c>
      <c r="R5904">
        <v>3839</v>
      </c>
      <c r="S5904">
        <v>2</v>
      </c>
      <c r="T5904">
        <v>2</v>
      </c>
      <c r="U5904" t="s">
        <v>125</v>
      </c>
      <c r="V5904">
        <v>12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 t="s">
        <v>108</v>
      </c>
      <c r="AD5904">
        <v>1035728</v>
      </c>
      <c r="AE5904" t="s">
        <v>65</v>
      </c>
      <c r="AF5904">
        <v>51334.695</v>
      </c>
      <c r="AG5904">
        <v>810000</v>
      </c>
      <c r="AH5904">
        <v>893398.5</v>
      </c>
      <c r="AJ5904">
        <v>810000</v>
      </c>
      <c r="AK5904" t="s">
        <v>123</v>
      </c>
      <c r="AL5904">
        <v>13</v>
      </c>
      <c r="AM5904" t="s">
        <v>68</v>
      </c>
      <c r="AN5904">
        <v>1</v>
      </c>
      <c r="AR5904" t="s">
        <v>76</v>
      </c>
      <c r="AS5904" t="s">
        <v>77</v>
      </c>
      <c r="AT5904">
        <v>-701</v>
      </c>
      <c r="AU5904" t="s">
        <v>78</v>
      </c>
      <c r="AV5904" t="s">
        <v>79</v>
      </c>
      <c r="AX5904" t="s">
        <v>81</v>
      </c>
      <c r="AY5904" t="s">
        <v>76</v>
      </c>
      <c r="AZ5904" t="s">
        <v>82</v>
      </c>
      <c r="BA5904" t="s">
        <v>116</v>
      </c>
      <c r="BB5904" t="s">
        <v>121</v>
      </c>
      <c r="BC5904">
        <v>-1</v>
      </c>
      <c r="BD5904" t="s">
        <v>76</v>
      </c>
      <c r="BE5904">
        <v>36</v>
      </c>
      <c r="BF5904" t="s">
        <v>86</v>
      </c>
      <c r="BG5904" t="s">
        <v>172</v>
      </c>
      <c r="BH5904">
        <v>365243</v>
      </c>
      <c r="BI5904">
        <v>-671</v>
      </c>
      <c r="BJ5904">
        <v>379</v>
      </c>
      <c r="BK5904">
        <v>-491</v>
      </c>
      <c r="BL5904">
        <v>-485</v>
      </c>
      <c r="BM5904">
        <v>1</v>
      </c>
    </row>
    <row r="5905" spans="1:65" x14ac:dyDescent="0.3">
      <c r="A5905">
        <v>150044</v>
      </c>
      <c r="B5905">
        <v>0</v>
      </c>
      <c r="C5905" t="s">
        <v>65</v>
      </c>
      <c r="D5905" t="s">
        <v>88</v>
      </c>
      <c r="E5905" t="s">
        <v>67</v>
      </c>
      <c r="F5905" t="s">
        <v>67</v>
      </c>
      <c r="G5905">
        <v>0</v>
      </c>
      <c r="H5905">
        <v>180000</v>
      </c>
      <c r="I5905">
        <v>273636</v>
      </c>
      <c r="J5905" t="s">
        <v>69</v>
      </c>
      <c r="K5905" t="s">
        <v>126</v>
      </c>
      <c r="L5905" t="s">
        <v>119</v>
      </c>
      <c r="M5905" t="s">
        <v>72</v>
      </c>
      <c r="N5905">
        <v>2.0246E-2</v>
      </c>
      <c r="O5905">
        <v>12941</v>
      </c>
      <c r="P5905">
        <v>636</v>
      </c>
      <c r="Q5905">
        <v>2072</v>
      </c>
      <c r="R5905">
        <v>4577</v>
      </c>
      <c r="S5905">
        <v>3</v>
      </c>
      <c r="T5905">
        <v>3</v>
      </c>
      <c r="U5905" t="s">
        <v>125</v>
      </c>
      <c r="V5905">
        <v>9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 t="s">
        <v>92</v>
      </c>
      <c r="AD5905">
        <v>2219630</v>
      </c>
      <c r="AE5905" t="s">
        <v>65</v>
      </c>
      <c r="AF5905">
        <v>30687.3</v>
      </c>
      <c r="AG5905">
        <v>315000</v>
      </c>
      <c r="AH5905">
        <v>315000</v>
      </c>
      <c r="AJ5905">
        <v>315000</v>
      </c>
      <c r="AK5905" t="s">
        <v>73</v>
      </c>
      <c r="AL5905">
        <v>7</v>
      </c>
      <c r="AM5905" t="s">
        <v>68</v>
      </c>
      <c r="AN5905">
        <v>1</v>
      </c>
      <c r="AR5905" t="s">
        <v>76</v>
      </c>
      <c r="AS5905" t="s">
        <v>114</v>
      </c>
      <c r="AT5905">
        <v>-245</v>
      </c>
      <c r="AU5905" t="s">
        <v>78</v>
      </c>
      <c r="AV5905" t="s">
        <v>115</v>
      </c>
      <c r="AW5905" t="s">
        <v>80</v>
      </c>
      <c r="AX5905" t="s">
        <v>81</v>
      </c>
      <c r="AY5905" t="s">
        <v>76</v>
      </c>
      <c r="AZ5905" t="s">
        <v>82</v>
      </c>
      <c r="BA5905" t="s">
        <v>116</v>
      </c>
      <c r="BB5905" t="s">
        <v>104</v>
      </c>
      <c r="BC5905">
        <v>501</v>
      </c>
      <c r="BD5905" t="s">
        <v>85</v>
      </c>
      <c r="BE5905">
        <v>12</v>
      </c>
      <c r="BF5905" t="s">
        <v>112</v>
      </c>
      <c r="BG5905" t="s">
        <v>118</v>
      </c>
    </row>
    <row r="5906" spans="1:65" x14ac:dyDescent="0.3">
      <c r="A5906">
        <v>150076</v>
      </c>
      <c r="B5906">
        <v>0</v>
      </c>
      <c r="C5906" t="s">
        <v>65</v>
      </c>
      <c r="D5906" t="s">
        <v>88</v>
      </c>
      <c r="E5906" t="s">
        <v>68</v>
      </c>
      <c r="F5906" t="s">
        <v>68</v>
      </c>
      <c r="G5906">
        <v>1</v>
      </c>
      <c r="H5906">
        <v>157500</v>
      </c>
      <c r="I5906">
        <v>1147500</v>
      </c>
      <c r="J5906" t="s">
        <v>133</v>
      </c>
      <c r="K5906" t="s">
        <v>70</v>
      </c>
      <c r="L5906" t="s">
        <v>71</v>
      </c>
      <c r="M5906" t="s">
        <v>72</v>
      </c>
      <c r="N5906">
        <v>2.042E-3</v>
      </c>
      <c r="O5906">
        <v>15090</v>
      </c>
      <c r="P5906">
        <v>5568</v>
      </c>
      <c r="Q5906">
        <v>185</v>
      </c>
      <c r="R5906">
        <v>1466</v>
      </c>
      <c r="S5906">
        <v>3</v>
      </c>
      <c r="T5906">
        <v>3</v>
      </c>
      <c r="U5906" t="s">
        <v>94</v>
      </c>
      <c r="V5906">
        <v>13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122</v>
      </c>
      <c r="AD5906">
        <v>2307568</v>
      </c>
      <c r="AE5906" t="s">
        <v>93</v>
      </c>
      <c r="AF5906">
        <v>19136.25</v>
      </c>
      <c r="AG5906">
        <v>337500</v>
      </c>
      <c r="AH5906">
        <v>337500</v>
      </c>
      <c r="AI5906">
        <v>0</v>
      </c>
      <c r="AJ5906">
        <v>337500</v>
      </c>
      <c r="AK5906" t="s">
        <v>123</v>
      </c>
      <c r="AL5906">
        <v>15</v>
      </c>
      <c r="AM5906" t="s">
        <v>68</v>
      </c>
      <c r="AN5906">
        <v>1</v>
      </c>
      <c r="AO5906">
        <v>0</v>
      </c>
      <c r="AR5906" t="s">
        <v>79</v>
      </c>
      <c r="AS5906" t="s">
        <v>77</v>
      </c>
      <c r="AT5906">
        <v>-1118</v>
      </c>
      <c r="AU5906" t="s">
        <v>78</v>
      </c>
      <c r="AV5906" t="s">
        <v>79</v>
      </c>
      <c r="AW5906" t="s">
        <v>110</v>
      </c>
      <c r="AX5906" t="s">
        <v>81</v>
      </c>
      <c r="AY5906" t="s">
        <v>157</v>
      </c>
      <c r="AZ5906" t="s">
        <v>96</v>
      </c>
      <c r="BA5906" t="s">
        <v>76</v>
      </c>
      <c r="BB5906" t="s">
        <v>138</v>
      </c>
      <c r="BC5906">
        <v>100</v>
      </c>
      <c r="BD5906" t="s">
        <v>157</v>
      </c>
      <c r="BE5906">
        <v>24</v>
      </c>
      <c r="BF5906" t="s">
        <v>147</v>
      </c>
      <c r="BG5906" t="s">
        <v>158</v>
      </c>
      <c r="BH5906">
        <v>365243</v>
      </c>
      <c r="BI5906">
        <v>-1087</v>
      </c>
      <c r="BJ5906">
        <v>-397</v>
      </c>
      <c r="BK5906">
        <v>-577</v>
      </c>
      <c r="BL5906">
        <v>-573</v>
      </c>
      <c r="BM5906">
        <v>0</v>
      </c>
    </row>
    <row r="5907" spans="1:65" x14ac:dyDescent="0.3">
      <c r="A5907">
        <v>150085</v>
      </c>
      <c r="B5907">
        <v>0</v>
      </c>
      <c r="C5907" t="s">
        <v>65</v>
      </c>
      <c r="D5907" t="s">
        <v>88</v>
      </c>
      <c r="E5907" t="s">
        <v>67</v>
      </c>
      <c r="F5907" t="s">
        <v>67</v>
      </c>
      <c r="G5907">
        <v>1</v>
      </c>
      <c r="H5907">
        <v>202500</v>
      </c>
      <c r="I5907">
        <v>545040</v>
      </c>
      <c r="J5907" t="s">
        <v>69</v>
      </c>
      <c r="K5907" t="s">
        <v>70</v>
      </c>
      <c r="L5907" t="s">
        <v>140</v>
      </c>
      <c r="M5907" t="s">
        <v>72</v>
      </c>
      <c r="N5907">
        <v>1.333E-3</v>
      </c>
      <c r="O5907">
        <v>15612</v>
      </c>
      <c r="P5907">
        <v>2510</v>
      </c>
      <c r="Q5907">
        <v>1222</v>
      </c>
      <c r="R5907">
        <v>4294</v>
      </c>
      <c r="S5907">
        <v>3</v>
      </c>
      <c r="T5907">
        <v>3</v>
      </c>
      <c r="U5907" t="s">
        <v>94</v>
      </c>
      <c r="V5907">
        <v>10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 t="s">
        <v>168</v>
      </c>
      <c r="AD5907">
        <v>2704958</v>
      </c>
      <c r="AE5907" t="s">
        <v>99</v>
      </c>
      <c r="AF5907">
        <v>2250</v>
      </c>
      <c r="AG5907">
        <v>45000</v>
      </c>
      <c r="AH5907">
        <v>45000</v>
      </c>
      <c r="AJ5907">
        <v>45000</v>
      </c>
      <c r="AK5907" t="s">
        <v>123</v>
      </c>
      <c r="AL5907">
        <v>10</v>
      </c>
      <c r="AM5907" t="s">
        <v>68</v>
      </c>
      <c r="AN5907">
        <v>1</v>
      </c>
      <c r="AR5907" t="s">
        <v>79</v>
      </c>
      <c r="AS5907" t="s">
        <v>77</v>
      </c>
      <c r="AT5907">
        <v>-733</v>
      </c>
      <c r="AU5907" t="s">
        <v>76</v>
      </c>
      <c r="AV5907" t="s">
        <v>79</v>
      </c>
      <c r="AX5907" t="s">
        <v>81</v>
      </c>
      <c r="AY5907" t="s">
        <v>76</v>
      </c>
      <c r="AZ5907" t="s">
        <v>131</v>
      </c>
      <c r="BA5907" t="s">
        <v>83</v>
      </c>
      <c r="BB5907" t="s">
        <v>121</v>
      </c>
      <c r="BC5907">
        <v>-1</v>
      </c>
      <c r="BD5907" t="s">
        <v>76</v>
      </c>
      <c r="BE5907">
        <v>0</v>
      </c>
      <c r="BF5907" t="s">
        <v>76</v>
      </c>
      <c r="BG5907" t="s">
        <v>132</v>
      </c>
      <c r="BH5907">
        <v>-706</v>
      </c>
      <c r="BI5907">
        <v>-660</v>
      </c>
      <c r="BJ5907">
        <v>365243</v>
      </c>
      <c r="BK5907">
        <v>-479</v>
      </c>
      <c r="BL5907">
        <v>365243</v>
      </c>
      <c r="BM5907">
        <v>0</v>
      </c>
    </row>
    <row r="5908" spans="1:65" x14ac:dyDescent="0.3">
      <c r="A5908">
        <v>150086</v>
      </c>
      <c r="B5908">
        <v>0</v>
      </c>
      <c r="C5908" t="s">
        <v>65</v>
      </c>
      <c r="D5908" t="s">
        <v>88</v>
      </c>
      <c r="E5908" t="s">
        <v>67</v>
      </c>
      <c r="F5908" t="s">
        <v>68</v>
      </c>
      <c r="G5908">
        <v>2</v>
      </c>
      <c r="H5908">
        <v>67500</v>
      </c>
      <c r="I5908">
        <v>325908</v>
      </c>
      <c r="J5908" t="s">
        <v>69</v>
      </c>
      <c r="K5908" t="s">
        <v>70</v>
      </c>
      <c r="L5908" t="s">
        <v>91</v>
      </c>
      <c r="M5908" t="s">
        <v>72</v>
      </c>
      <c r="N5908">
        <v>2.0712999999999999E-2</v>
      </c>
      <c r="O5908">
        <v>14843</v>
      </c>
      <c r="P5908">
        <v>2933</v>
      </c>
      <c r="Q5908">
        <v>5214</v>
      </c>
      <c r="R5908">
        <v>5193</v>
      </c>
      <c r="S5908">
        <v>3</v>
      </c>
      <c r="T5908">
        <v>2</v>
      </c>
      <c r="U5908" t="s">
        <v>123</v>
      </c>
      <c r="V5908">
        <v>11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 t="s">
        <v>170</v>
      </c>
      <c r="AD5908">
        <v>1531648</v>
      </c>
      <c r="AE5908" t="s">
        <v>93</v>
      </c>
      <c r="AF5908">
        <v>3927.0149999999999</v>
      </c>
      <c r="AG5908">
        <v>22455</v>
      </c>
      <c r="AH5908">
        <v>22149</v>
      </c>
      <c r="AI5908">
        <v>1350</v>
      </c>
      <c r="AJ5908">
        <v>22455</v>
      </c>
      <c r="AK5908" t="s">
        <v>94</v>
      </c>
      <c r="AL5908">
        <v>8</v>
      </c>
      <c r="AM5908" t="s">
        <v>68</v>
      </c>
      <c r="AN5908">
        <v>1</v>
      </c>
      <c r="AO5908">
        <v>6.2567459000000006E-2</v>
      </c>
      <c r="AR5908" t="s">
        <v>79</v>
      </c>
      <c r="AS5908" t="s">
        <v>77</v>
      </c>
      <c r="AT5908">
        <v>-1871</v>
      </c>
      <c r="AU5908" t="s">
        <v>78</v>
      </c>
      <c r="AV5908" t="s">
        <v>79</v>
      </c>
      <c r="AW5908" t="s">
        <v>110</v>
      </c>
      <c r="AX5908" t="s">
        <v>102</v>
      </c>
      <c r="AY5908" t="s">
        <v>190</v>
      </c>
      <c r="AZ5908" t="s">
        <v>96</v>
      </c>
      <c r="BA5908" t="s">
        <v>76</v>
      </c>
      <c r="BB5908" t="s">
        <v>84</v>
      </c>
      <c r="BC5908">
        <v>172</v>
      </c>
      <c r="BD5908" t="s">
        <v>191</v>
      </c>
      <c r="BE5908">
        <v>6</v>
      </c>
      <c r="BF5908" t="s">
        <v>112</v>
      </c>
      <c r="BG5908" t="s">
        <v>188</v>
      </c>
      <c r="BH5908">
        <v>365243</v>
      </c>
      <c r="BI5908">
        <v>-1837</v>
      </c>
      <c r="BJ5908">
        <v>-1687</v>
      </c>
      <c r="BK5908">
        <v>-1687</v>
      </c>
      <c r="BL5908">
        <v>-1681</v>
      </c>
      <c r="BM5908">
        <v>0</v>
      </c>
    </row>
    <row r="5909" spans="1:65" x14ac:dyDescent="0.3">
      <c r="A5909">
        <v>150089</v>
      </c>
      <c r="B5909">
        <v>0</v>
      </c>
      <c r="C5909" t="s">
        <v>65</v>
      </c>
      <c r="D5909" t="s">
        <v>88</v>
      </c>
      <c r="E5909" t="s">
        <v>67</v>
      </c>
      <c r="F5909" t="s">
        <v>67</v>
      </c>
      <c r="G5909">
        <v>1</v>
      </c>
      <c r="H5909">
        <v>135000</v>
      </c>
      <c r="I5909">
        <v>231813</v>
      </c>
      <c r="J5909" t="s">
        <v>89</v>
      </c>
      <c r="K5909" t="s">
        <v>70</v>
      </c>
      <c r="L5909" t="s">
        <v>91</v>
      </c>
      <c r="M5909" t="s">
        <v>72</v>
      </c>
      <c r="N5909">
        <v>3.5791999999999997E-2</v>
      </c>
      <c r="O5909">
        <v>10641</v>
      </c>
      <c r="P5909">
        <v>1019</v>
      </c>
      <c r="Q5909">
        <v>2552</v>
      </c>
      <c r="R5909">
        <v>2543</v>
      </c>
      <c r="S5909">
        <v>2</v>
      </c>
      <c r="T5909">
        <v>2</v>
      </c>
      <c r="U5909" t="s">
        <v>94</v>
      </c>
      <c r="V5909">
        <v>10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 t="s">
        <v>170</v>
      </c>
      <c r="AD5909">
        <v>1820671</v>
      </c>
      <c r="AE5909" t="s">
        <v>65</v>
      </c>
      <c r="AG5909">
        <v>0</v>
      </c>
      <c r="AH5909">
        <v>0</v>
      </c>
      <c r="AK5909" t="s">
        <v>125</v>
      </c>
      <c r="AL5909">
        <v>10</v>
      </c>
      <c r="AM5909" t="s">
        <v>68</v>
      </c>
      <c r="AN5909">
        <v>1</v>
      </c>
      <c r="AR5909" t="s">
        <v>76</v>
      </c>
      <c r="AS5909" t="s">
        <v>129</v>
      </c>
      <c r="AT5909">
        <v>-193</v>
      </c>
      <c r="AU5909" t="s">
        <v>76</v>
      </c>
      <c r="AV5909" t="s">
        <v>79</v>
      </c>
      <c r="AX5909" t="s">
        <v>81</v>
      </c>
      <c r="AY5909" t="s">
        <v>76</v>
      </c>
      <c r="AZ5909" t="s">
        <v>76</v>
      </c>
      <c r="BA5909" t="s">
        <v>76</v>
      </c>
      <c r="BB5909" t="s">
        <v>121</v>
      </c>
      <c r="BC5909">
        <v>-1</v>
      </c>
      <c r="BD5909" t="s">
        <v>76</v>
      </c>
      <c r="BF5909" t="s">
        <v>76</v>
      </c>
      <c r="BG5909" t="s">
        <v>82</v>
      </c>
    </row>
    <row r="5910" spans="1:65" x14ac:dyDescent="0.3">
      <c r="A5910">
        <v>150091</v>
      </c>
      <c r="B5910">
        <v>0</v>
      </c>
      <c r="C5910" t="s">
        <v>65</v>
      </c>
      <c r="D5910" t="s">
        <v>66</v>
      </c>
      <c r="E5910" t="s">
        <v>68</v>
      </c>
      <c r="F5910" t="s">
        <v>68</v>
      </c>
      <c r="G5910">
        <v>0</v>
      </c>
      <c r="H5910">
        <v>180000</v>
      </c>
      <c r="I5910">
        <v>990000</v>
      </c>
      <c r="J5910" t="s">
        <v>89</v>
      </c>
      <c r="K5910" t="s">
        <v>126</v>
      </c>
      <c r="L5910" t="s">
        <v>91</v>
      </c>
      <c r="M5910" t="s">
        <v>72</v>
      </c>
      <c r="N5910">
        <v>1.8208999999999999E-2</v>
      </c>
      <c r="O5910">
        <v>17389</v>
      </c>
      <c r="P5910">
        <v>3853</v>
      </c>
      <c r="Q5910">
        <v>2372</v>
      </c>
      <c r="R5910">
        <v>936</v>
      </c>
      <c r="S5910">
        <v>3</v>
      </c>
      <c r="T5910">
        <v>3</v>
      </c>
      <c r="U5910" t="s">
        <v>125</v>
      </c>
      <c r="V5910">
        <v>9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 t="s">
        <v>92</v>
      </c>
      <c r="AD5910">
        <v>2106805</v>
      </c>
      <c r="AE5910" t="s">
        <v>99</v>
      </c>
      <c r="AF5910">
        <v>2250</v>
      </c>
      <c r="AG5910">
        <v>45000</v>
      </c>
      <c r="AH5910">
        <v>45000</v>
      </c>
      <c r="AJ5910">
        <v>45000</v>
      </c>
      <c r="AK5910" t="s">
        <v>123</v>
      </c>
      <c r="AL5910">
        <v>7</v>
      </c>
      <c r="AM5910" t="s">
        <v>68</v>
      </c>
      <c r="AN5910">
        <v>1</v>
      </c>
      <c r="AR5910" t="s">
        <v>79</v>
      </c>
      <c r="AS5910" t="s">
        <v>77</v>
      </c>
      <c r="AT5910">
        <v>-281</v>
      </c>
      <c r="AU5910" t="s">
        <v>76</v>
      </c>
      <c r="AV5910" t="s">
        <v>79</v>
      </c>
      <c r="AW5910" t="s">
        <v>110</v>
      </c>
      <c r="AX5910" t="s">
        <v>81</v>
      </c>
      <c r="AY5910" t="s">
        <v>76</v>
      </c>
      <c r="AZ5910" t="s">
        <v>131</v>
      </c>
      <c r="BA5910" t="s">
        <v>83</v>
      </c>
      <c r="BB5910" t="s">
        <v>121</v>
      </c>
      <c r="BC5910">
        <v>-1</v>
      </c>
      <c r="BD5910" t="s">
        <v>76</v>
      </c>
      <c r="BE5910">
        <v>0</v>
      </c>
      <c r="BF5910" t="s">
        <v>76</v>
      </c>
      <c r="BG5910" t="s">
        <v>132</v>
      </c>
      <c r="BH5910">
        <v>-251</v>
      </c>
      <c r="BI5910">
        <v>-208</v>
      </c>
      <c r="BJ5910">
        <v>365243</v>
      </c>
      <c r="BK5910">
        <v>365243</v>
      </c>
      <c r="BL5910">
        <v>365243</v>
      </c>
      <c r="BM5910">
        <v>0</v>
      </c>
    </row>
    <row r="5911" spans="1:65" x14ac:dyDescent="0.3">
      <c r="A5911">
        <v>150101</v>
      </c>
      <c r="B5911">
        <v>0</v>
      </c>
      <c r="C5911" t="s">
        <v>99</v>
      </c>
      <c r="D5911" t="s">
        <v>88</v>
      </c>
      <c r="E5911" t="s">
        <v>67</v>
      </c>
      <c r="F5911" t="s">
        <v>68</v>
      </c>
      <c r="G5911">
        <v>0</v>
      </c>
      <c r="H5911">
        <v>135000</v>
      </c>
      <c r="I5911">
        <v>180000</v>
      </c>
      <c r="J5911" t="s">
        <v>69</v>
      </c>
      <c r="K5911" t="s">
        <v>70</v>
      </c>
      <c r="L5911" t="s">
        <v>119</v>
      </c>
      <c r="M5911" t="s">
        <v>72</v>
      </c>
      <c r="N5911">
        <v>7.1139999999999997E-3</v>
      </c>
      <c r="O5911">
        <v>8370</v>
      </c>
      <c r="P5911">
        <v>1292</v>
      </c>
      <c r="Q5911">
        <v>3162</v>
      </c>
      <c r="R5911">
        <v>1061</v>
      </c>
      <c r="S5911">
        <v>2</v>
      </c>
      <c r="T5911">
        <v>2</v>
      </c>
      <c r="U5911" t="s">
        <v>75</v>
      </c>
      <c r="V5911">
        <v>17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 t="s">
        <v>92</v>
      </c>
      <c r="AD5911">
        <v>2810030</v>
      </c>
      <c r="AE5911" t="s">
        <v>93</v>
      </c>
      <c r="AF5911">
        <v>18632.34</v>
      </c>
      <c r="AG5911">
        <v>392098.5</v>
      </c>
      <c r="AH5911">
        <v>352885.5</v>
      </c>
      <c r="AI5911">
        <v>39213</v>
      </c>
      <c r="AJ5911">
        <v>392098.5</v>
      </c>
      <c r="AK5911" t="s">
        <v>94</v>
      </c>
      <c r="AL5911">
        <v>16</v>
      </c>
      <c r="AM5911" t="s">
        <v>68</v>
      </c>
      <c r="AN5911">
        <v>1</v>
      </c>
      <c r="AO5911">
        <v>0.10891784</v>
      </c>
      <c r="AR5911" t="s">
        <v>79</v>
      </c>
      <c r="AS5911" t="s">
        <v>114</v>
      </c>
      <c r="AT5911">
        <v>-1268</v>
      </c>
      <c r="AU5911" t="s">
        <v>78</v>
      </c>
      <c r="AV5911" t="s">
        <v>165</v>
      </c>
      <c r="AW5911" t="s">
        <v>80</v>
      </c>
      <c r="AX5911" t="s">
        <v>81</v>
      </c>
      <c r="AY5911" t="s">
        <v>157</v>
      </c>
      <c r="AZ5911" t="s">
        <v>96</v>
      </c>
      <c r="BA5911" t="s">
        <v>76</v>
      </c>
      <c r="BB5911" t="s">
        <v>84</v>
      </c>
      <c r="BC5911">
        <v>225</v>
      </c>
      <c r="BD5911" t="s">
        <v>85</v>
      </c>
      <c r="BE5911">
        <v>24</v>
      </c>
      <c r="BF5911" t="s">
        <v>112</v>
      </c>
      <c r="BG5911" t="s">
        <v>151</v>
      </c>
    </row>
    <row r="5912" spans="1:65" x14ac:dyDescent="0.3">
      <c r="A5912">
        <v>150104</v>
      </c>
      <c r="B5912">
        <v>0</v>
      </c>
      <c r="C5912" t="s">
        <v>65</v>
      </c>
      <c r="D5912" t="s">
        <v>88</v>
      </c>
      <c r="E5912" t="s">
        <v>68</v>
      </c>
      <c r="F5912" t="s">
        <v>67</v>
      </c>
      <c r="G5912">
        <v>0</v>
      </c>
      <c r="H5912">
        <v>112500</v>
      </c>
      <c r="I5912">
        <v>275040</v>
      </c>
      <c r="J5912" t="s">
        <v>69</v>
      </c>
      <c r="K5912" t="s">
        <v>70</v>
      </c>
      <c r="L5912" t="s">
        <v>119</v>
      </c>
      <c r="M5912" t="s">
        <v>72</v>
      </c>
      <c r="N5912">
        <v>3.5791999999999997E-2</v>
      </c>
      <c r="O5912">
        <v>13333</v>
      </c>
      <c r="P5912">
        <v>463</v>
      </c>
      <c r="Q5912">
        <v>1472</v>
      </c>
      <c r="R5912">
        <v>4778</v>
      </c>
      <c r="S5912">
        <v>2</v>
      </c>
      <c r="T5912">
        <v>2</v>
      </c>
      <c r="U5912" t="s">
        <v>109</v>
      </c>
      <c r="V5912">
        <v>10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 t="s">
        <v>92</v>
      </c>
      <c r="AD5912">
        <v>1148497</v>
      </c>
      <c r="AE5912" t="s">
        <v>65</v>
      </c>
      <c r="AG5912">
        <v>0</v>
      </c>
      <c r="AH5912">
        <v>0</v>
      </c>
      <c r="AK5912" t="s">
        <v>94</v>
      </c>
      <c r="AL5912">
        <v>7</v>
      </c>
      <c r="AM5912" t="s">
        <v>68</v>
      </c>
      <c r="AN5912">
        <v>1</v>
      </c>
      <c r="AR5912" t="s">
        <v>76</v>
      </c>
      <c r="AS5912" t="s">
        <v>129</v>
      </c>
      <c r="AT5912">
        <v>-216</v>
      </c>
      <c r="AU5912" t="s">
        <v>76</v>
      </c>
      <c r="AV5912" t="s">
        <v>79</v>
      </c>
      <c r="AX5912" t="s">
        <v>81</v>
      </c>
      <c r="AY5912" t="s">
        <v>76</v>
      </c>
      <c r="AZ5912" t="s">
        <v>76</v>
      </c>
      <c r="BA5912" t="s">
        <v>76</v>
      </c>
      <c r="BB5912" t="s">
        <v>121</v>
      </c>
      <c r="BC5912">
        <v>-1</v>
      </c>
      <c r="BD5912" t="s">
        <v>76</v>
      </c>
      <c r="BF5912" t="s">
        <v>76</v>
      </c>
      <c r="BG5912" t="s">
        <v>82</v>
      </c>
    </row>
    <row r="5913" spans="1:65" x14ac:dyDescent="0.3">
      <c r="A5913">
        <v>150107</v>
      </c>
      <c r="B5913">
        <v>0</v>
      </c>
      <c r="C5913" t="s">
        <v>99</v>
      </c>
      <c r="D5913" t="s">
        <v>88</v>
      </c>
      <c r="E5913" t="s">
        <v>67</v>
      </c>
      <c r="F5913" t="s">
        <v>67</v>
      </c>
      <c r="G5913">
        <v>0</v>
      </c>
      <c r="H5913">
        <v>270000</v>
      </c>
      <c r="I5913">
        <v>810000</v>
      </c>
      <c r="J5913" t="s">
        <v>69</v>
      </c>
      <c r="K5913" t="s">
        <v>70</v>
      </c>
      <c r="L5913" t="s">
        <v>91</v>
      </c>
      <c r="M5913" t="s">
        <v>72</v>
      </c>
      <c r="N5913">
        <v>7.0200000000000002E-3</v>
      </c>
      <c r="O5913">
        <v>21409</v>
      </c>
      <c r="P5913">
        <v>2789</v>
      </c>
      <c r="Q5913">
        <v>7021</v>
      </c>
      <c r="R5913">
        <v>4019</v>
      </c>
      <c r="S5913">
        <v>2</v>
      </c>
      <c r="T5913">
        <v>2</v>
      </c>
      <c r="U5913" t="s">
        <v>120</v>
      </c>
      <c r="V5913">
        <v>17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 t="s">
        <v>141</v>
      </c>
      <c r="AD5913">
        <v>2591227</v>
      </c>
      <c r="AE5913" t="s">
        <v>65</v>
      </c>
      <c r="AG5913">
        <v>0</v>
      </c>
      <c r="AH5913">
        <v>0</v>
      </c>
      <c r="AK5913" t="s">
        <v>120</v>
      </c>
      <c r="AL5913">
        <v>16</v>
      </c>
      <c r="AM5913" t="s">
        <v>68</v>
      </c>
      <c r="AN5913">
        <v>1</v>
      </c>
      <c r="AR5913" t="s">
        <v>76</v>
      </c>
      <c r="AS5913" t="s">
        <v>129</v>
      </c>
      <c r="AT5913">
        <v>-203</v>
      </c>
      <c r="AU5913" t="s">
        <v>76</v>
      </c>
      <c r="AV5913" t="s">
        <v>79</v>
      </c>
      <c r="AX5913" t="s">
        <v>81</v>
      </c>
      <c r="AY5913" t="s">
        <v>76</v>
      </c>
      <c r="AZ5913" t="s">
        <v>76</v>
      </c>
      <c r="BA5913" t="s">
        <v>76</v>
      </c>
      <c r="BB5913" t="s">
        <v>121</v>
      </c>
      <c r="BC5913">
        <v>-1</v>
      </c>
      <c r="BD5913" t="s">
        <v>76</v>
      </c>
      <c r="BF5913" t="s">
        <v>76</v>
      </c>
      <c r="BG5913" t="s">
        <v>82</v>
      </c>
    </row>
    <row r="5914" spans="1:65" x14ac:dyDescent="0.3">
      <c r="A5914">
        <v>150107</v>
      </c>
      <c r="B5914">
        <v>0</v>
      </c>
      <c r="C5914" t="s">
        <v>99</v>
      </c>
      <c r="D5914" t="s">
        <v>88</v>
      </c>
      <c r="E5914" t="s">
        <v>67</v>
      </c>
      <c r="F5914" t="s">
        <v>67</v>
      </c>
      <c r="G5914">
        <v>0</v>
      </c>
      <c r="H5914">
        <v>270000</v>
      </c>
      <c r="I5914">
        <v>810000</v>
      </c>
      <c r="J5914" t="s">
        <v>69</v>
      </c>
      <c r="K5914" t="s">
        <v>70</v>
      </c>
      <c r="L5914" t="s">
        <v>91</v>
      </c>
      <c r="M5914" t="s">
        <v>72</v>
      </c>
      <c r="N5914">
        <v>7.0200000000000002E-3</v>
      </c>
      <c r="O5914">
        <v>21409</v>
      </c>
      <c r="P5914">
        <v>2789</v>
      </c>
      <c r="Q5914">
        <v>7021</v>
      </c>
      <c r="R5914">
        <v>4019</v>
      </c>
      <c r="S5914">
        <v>2</v>
      </c>
      <c r="T5914">
        <v>2</v>
      </c>
      <c r="U5914" t="s">
        <v>120</v>
      </c>
      <c r="V5914">
        <v>17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 t="s">
        <v>141</v>
      </c>
      <c r="AD5914">
        <v>1447567</v>
      </c>
      <c r="AE5914" t="s">
        <v>93</v>
      </c>
      <c r="AG5914">
        <v>144463.5</v>
      </c>
      <c r="AH5914">
        <v>144463.5</v>
      </c>
      <c r="AI5914">
        <v>0</v>
      </c>
      <c r="AJ5914">
        <v>144463.5</v>
      </c>
      <c r="AK5914" t="s">
        <v>73</v>
      </c>
      <c r="AL5914">
        <v>14</v>
      </c>
      <c r="AM5914" t="s">
        <v>68</v>
      </c>
      <c r="AN5914">
        <v>1</v>
      </c>
      <c r="AO5914">
        <v>0</v>
      </c>
      <c r="AR5914" t="s">
        <v>79</v>
      </c>
      <c r="AS5914" t="s">
        <v>180</v>
      </c>
      <c r="AT5914">
        <v>-454</v>
      </c>
      <c r="AU5914" t="s">
        <v>78</v>
      </c>
      <c r="AV5914" t="s">
        <v>181</v>
      </c>
      <c r="AX5914" t="s">
        <v>81</v>
      </c>
      <c r="AY5914" t="s">
        <v>124</v>
      </c>
      <c r="AZ5914" t="s">
        <v>76</v>
      </c>
      <c r="BA5914" t="s">
        <v>76</v>
      </c>
      <c r="BB5914" t="s">
        <v>104</v>
      </c>
      <c r="BC5914">
        <v>107</v>
      </c>
      <c r="BD5914" t="s">
        <v>105</v>
      </c>
      <c r="BF5914" t="s">
        <v>76</v>
      </c>
      <c r="BG5914" t="s">
        <v>106</v>
      </c>
    </row>
    <row r="5915" spans="1:65" x14ac:dyDescent="0.3">
      <c r="A5915">
        <v>150121</v>
      </c>
      <c r="B5915">
        <v>0</v>
      </c>
      <c r="C5915" t="s">
        <v>65</v>
      </c>
      <c r="D5915" t="s">
        <v>88</v>
      </c>
      <c r="E5915" t="s">
        <v>67</v>
      </c>
      <c r="F5915" t="s">
        <v>68</v>
      </c>
      <c r="G5915">
        <v>0</v>
      </c>
      <c r="H5915">
        <v>180000</v>
      </c>
      <c r="I5915">
        <v>722925</v>
      </c>
      <c r="J5915" t="s">
        <v>89</v>
      </c>
      <c r="K5915" t="s">
        <v>70</v>
      </c>
      <c r="L5915" t="s">
        <v>139</v>
      </c>
      <c r="M5915" t="s">
        <v>72</v>
      </c>
      <c r="N5915">
        <v>3.2561E-2</v>
      </c>
      <c r="O5915">
        <v>20909</v>
      </c>
      <c r="P5915">
        <v>1096</v>
      </c>
      <c r="Q5915">
        <v>2857</v>
      </c>
      <c r="R5915">
        <v>408</v>
      </c>
      <c r="S5915">
        <v>1</v>
      </c>
      <c r="T5915">
        <v>1</v>
      </c>
      <c r="U5915" t="s">
        <v>120</v>
      </c>
      <c r="V5915">
        <v>10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 t="s">
        <v>141</v>
      </c>
      <c r="AD5915">
        <v>2023356</v>
      </c>
      <c r="AE5915" t="s">
        <v>93</v>
      </c>
      <c r="AF5915">
        <v>5466.78</v>
      </c>
      <c r="AG5915">
        <v>30267</v>
      </c>
      <c r="AH5915">
        <v>27238.5</v>
      </c>
      <c r="AI5915">
        <v>3028.5</v>
      </c>
      <c r="AJ5915">
        <v>30267</v>
      </c>
      <c r="AK5915" t="s">
        <v>123</v>
      </c>
      <c r="AL5915">
        <v>16</v>
      </c>
      <c r="AM5915" t="s">
        <v>68</v>
      </c>
      <c r="AN5915">
        <v>1</v>
      </c>
      <c r="AO5915">
        <v>0.10897386000000001</v>
      </c>
      <c r="AR5915" t="s">
        <v>79</v>
      </c>
      <c r="AS5915" t="s">
        <v>77</v>
      </c>
      <c r="AT5915">
        <v>-2865</v>
      </c>
      <c r="AU5915" t="s">
        <v>78</v>
      </c>
      <c r="AV5915" t="s">
        <v>79</v>
      </c>
      <c r="AW5915" t="s">
        <v>80</v>
      </c>
      <c r="AX5915" t="s">
        <v>81</v>
      </c>
      <c r="AY5915" t="s">
        <v>103</v>
      </c>
      <c r="AZ5915" t="s">
        <v>96</v>
      </c>
      <c r="BA5915" t="s">
        <v>76</v>
      </c>
      <c r="BB5915" t="s">
        <v>84</v>
      </c>
      <c r="BC5915">
        <v>777</v>
      </c>
      <c r="BD5915" t="s">
        <v>85</v>
      </c>
      <c r="BE5915">
        <v>6</v>
      </c>
      <c r="BF5915" t="s">
        <v>112</v>
      </c>
      <c r="BG5915" t="s">
        <v>151</v>
      </c>
      <c r="BH5915">
        <v>365243</v>
      </c>
      <c r="BI5915">
        <v>-2834</v>
      </c>
      <c r="BJ5915">
        <v>-2684</v>
      </c>
      <c r="BK5915">
        <v>-2684</v>
      </c>
      <c r="BL5915">
        <v>-2607</v>
      </c>
      <c r="BM5915">
        <v>0</v>
      </c>
    </row>
    <row r="5916" spans="1:65" x14ac:dyDescent="0.3">
      <c r="A5916">
        <v>150122</v>
      </c>
      <c r="B5916">
        <v>0</v>
      </c>
      <c r="C5916" t="s">
        <v>65</v>
      </c>
      <c r="D5916" t="s">
        <v>88</v>
      </c>
      <c r="E5916" t="s">
        <v>67</v>
      </c>
      <c r="F5916" t="s">
        <v>67</v>
      </c>
      <c r="G5916">
        <v>0</v>
      </c>
      <c r="H5916">
        <v>99000</v>
      </c>
      <c r="I5916">
        <v>700830</v>
      </c>
      <c r="J5916" t="s">
        <v>69</v>
      </c>
      <c r="K5916" t="s">
        <v>70</v>
      </c>
      <c r="L5916" t="s">
        <v>139</v>
      </c>
      <c r="M5916" t="s">
        <v>72</v>
      </c>
      <c r="N5916">
        <v>1.4463999999999999E-2</v>
      </c>
      <c r="O5916">
        <v>20457</v>
      </c>
      <c r="P5916">
        <v>1057</v>
      </c>
      <c r="Q5916">
        <v>2872</v>
      </c>
      <c r="R5916">
        <v>787</v>
      </c>
      <c r="S5916">
        <v>2</v>
      </c>
      <c r="T5916">
        <v>2</v>
      </c>
      <c r="U5916" t="s">
        <v>94</v>
      </c>
      <c r="V5916">
        <v>7</v>
      </c>
      <c r="W5916">
        <v>0</v>
      </c>
      <c r="X5916">
        <v>0</v>
      </c>
      <c r="Y5916">
        <v>0</v>
      </c>
      <c r="Z5916">
        <v>1</v>
      </c>
      <c r="AA5916">
        <v>1</v>
      </c>
      <c r="AB5916">
        <v>0</v>
      </c>
      <c r="AC5916" t="s">
        <v>145</v>
      </c>
      <c r="AD5916">
        <v>1543891</v>
      </c>
      <c r="AE5916" t="s">
        <v>93</v>
      </c>
      <c r="AF5916">
        <v>9733.5450000000001</v>
      </c>
      <c r="AG5916">
        <v>89928</v>
      </c>
      <c r="AH5916">
        <v>87610.5</v>
      </c>
      <c r="AI5916">
        <v>8995.5</v>
      </c>
      <c r="AJ5916">
        <v>89928</v>
      </c>
      <c r="AK5916" t="s">
        <v>120</v>
      </c>
      <c r="AL5916">
        <v>5</v>
      </c>
      <c r="AM5916" t="s">
        <v>68</v>
      </c>
      <c r="AN5916">
        <v>1</v>
      </c>
      <c r="AO5916">
        <v>0.101411064</v>
      </c>
      <c r="AR5916" t="s">
        <v>79</v>
      </c>
      <c r="AS5916" t="s">
        <v>77</v>
      </c>
      <c r="AT5916">
        <v>-2460</v>
      </c>
      <c r="AU5916" t="s">
        <v>76</v>
      </c>
      <c r="AV5916" t="s">
        <v>79</v>
      </c>
      <c r="AW5916" t="s">
        <v>80</v>
      </c>
      <c r="AX5916" t="s">
        <v>102</v>
      </c>
      <c r="AY5916" t="s">
        <v>136</v>
      </c>
      <c r="AZ5916" t="s">
        <v>96</v>
      </c>
      <c r="BA5916" t="s">
        <v>76</v>
      </c>
      <c r="BB5916" t="s">
        <v>104</v>
      </c>
      <c r="BC5916">
        <v>1800</v>
      </c>
      <c r="BD5916" t="s">
        <v>85</v>
      </c>
      <c r="BE5916">
        <v>10</v>
      </c>
      <c r="BF5916" t="s">
        <v>112</v>
      </c>
      <c r="BG5916" t="s">
        <v>98</v>
      </c>
      <c r="BH5916">
        <v>365243</v>
      </c>
      <c r="BI5916">
        <v>-2429</v>
      </c>
      <c r="BJ5916">
        <v>-2159</v>
      </c>
      <c r="BK5916">
        <v>-2159</v>
      </c>
      <c r="BL5916">
        <v>-2141</v>
      </c>
      <c r="BM5916">
        <v>1</v>
      </c>
    </row>
    <row r="5917" spans="1:65" x14ac:dyDescent="0.3">
      <c r="A5917">
        <v>150133</v>
      </c>
      <c r="B5917">
        <v>0</v>
      </c>
      <c r="C5917" t="s">
        <v>99</v>
      </c>
      <c r="D5917" t="s">
        <v>88</v>
      </c>
      <c r="E5917" t="s">
        <v>67</v>
      </c>
      <c r="F5917" t="s">
        <v>68</v>
      </c>
      <c r="G5917">
        <v>0</v>
      </c>
      <c r="H5917">
        <v>135000</v>
      </c>
      <c r="I5917">
        <v>180000</v>
      </c>
      <c r="J5917" t="s">
        <v>89</v>
      </c>
      <c r="K5917" t="s">
        <v>70</v>
      </c>
      <c r="L5917" t="s">
        <v>71</v>
      </c>
      <c r="M5917" t="s">
        <v>127</v>
      </c>
      <c r="N5917">
        <v>6.6709999999999998E-3</v>
      </c>
      <c r="O5917">
        <v>7794</v>
      </c>
      <c r="P5917">
        <v>569</v>
      </c>
      <c r="Q5917">
        <v>7741</v>
      </c>
      <c r="R5917">
        <v>457</v>
      </c>
      <c r="S5917">
        <v>2</v>
      </c>
      <c r="T5917">
        <v>2</v>
      </c>
      <c r="U5917" t="s">
        <v>109</v>
      </c>
      <c r="V5917">
        <v>12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 t="s">
        <v>108</v>
      </c>
      <c r="AD5917">
        <v>2313540</v>
      </c>
      <c r="AE5917" t="s">
        <v>93</v>
      </c>
      <c r="AF5917">
        <v>11711.34</v>
      </c>
      <c r="AG5917">
        <v>97852.5</v>
      </c>
      <c r="AH5917">
        <v>95814</v>
      </c>
      <c r="AI5917">
        <v>9787.5</v>
      </c>
      <c r="AJ5917">
        <v>97852.5</v>
      </c>
      <c r="AK5917" t="s">
        <v>120</v>
      </c>
      <c r="AL5917">
        <v>13</v>
      </c>
      <c r="AM5917" t="s">
        <v>68</v>
      </c>
      <c r="AN5917">
        <v>1</v>
      </c>
      <c r="AO5917">
        <v>0.100940586</v>
      </c>
      <c r="AR5917" t="s">
        <v>79</v>
      </c>
      <c r="AS5917" t="s">
        <v>77</v>
      </c>
      <c r="AT5917">
        <v>-352</v>
      </c>
      <c r="AU5917" t="s">
        <v>78</v>
      </c>
      <c r="AV5917" t="s">
        <v>79</v>
      </c>
      <c r="AX5917" t="s">
        <v>81</v>
      </c>
      <c r="AY5917" t="s">
        <v>146</v>
      </c>
      <c r="AZ5917" t="s">
        <v>96</v>
      </c>
      <c r="BA5917" t="s">
        <v>76</v>
      </c>
      <c r="BB5917" t="s">
        <v>104</v>
      </c>
      <c r="BC5917">
        <v>40</v>
      </c>
      <c r="BD5917" t="s">
        <v>163</v>
      </c>
      <c r="BE5917">
        <v>10</v>
      </c>
      <c r="BF5917" t="s">
        <v>147</v>
      </c>
      <c r="BG5917" t="s">
        <v>148</v>
      </c>
      <c r="BH5917">
        <v>365243</v>
      </c>
      <c r="BI5917">
        <v>-321</v>
      </c>
      <c r="BJ5917">
        <v>-51</v>
      </c>
      <c r="BK5917">
        <v>-51</v>
      </c>
      <c r="BL5917">
        <v>365243</v>
      </c>
      <c r="BM5917">
        <v>0</v>
      </c>
    </row>
    <row r="5918" spans="1:65" x14ac:dyDescent="0.3">
      <c r="A5918">
        <v>150137</v>
      </c>
      <c r="B5918">
        <v>0</v>
      </c>
      <c r="C5918" t="s">
        <v>65</v>
      </c>
      <c r="D5918" t="s">
        <v>88</v>
      </c>
      <c r="E5918" t="s">
        <v>68</v>
      </c>
      <c r="F5918" t="s">
        <v>67</v>
      </c>
      <c r="G5918">
        <v>0</v>
      </c>
      <c r="H5918">
        <v>112500</v>
      </c>
      <c r="I5918">
        <v>835380</v>
      </c>
      <c r="J5918" t="s">
        <v>69</v>
      </c>
      <c r="K5918" t="s">
        <v>70</v>
      </c>
      <c r="L5918" t="s">
        <v>119</v>
      </c>
      <c r="M5918" t="s">
        <v>72</v>
      </c>
      <c r="N5918">
        <v>1.8849999999999999E-2</v>
      </c>
      <c r="O5918">
        <v>13483</v>
      </c>
      <c r="P5918">
        <v>3483</v>
      </c>
      <c r="Q5918">
        <v>7108</v>
      </c>
      <c r="R5918">
        <v>4364</v>
      </c>
      <c r="S5918">
        <v>2</v>
      </c>
      <c r="T5918">
        <v>2</v>
      </c>
      <c r="U5918" t="s">
        <v>94</v>
      </c>
      <c r="V5918">
        <v>11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 t="s">
        <v>167</v>
      </c>
      <c r="AD5918">
        <v>2754675</v>
      </c>
      <c r="AE5918" t="s">
        <v>93</v>
      </c>
      <c r="AF5918">
        <v>4397.4449999999997</v>
      </c>
      <c r="AG5918">
        <v>23350.5</v>
      </c>
      <c r="AH5918">
        <v>21910.5</v>
      </c>
      <c r="AI5918">
        <v>2475</v>
      </c>
      <c r="AJ5918">
        <v>23350.5</v>
      </c>
      <c r="AK5918" t="s">
        <v>73</v>
      </c>
      <c r="AL5918">
        <v>13</v>
      </c>
      <c r="AM5918" t="s">
        <v>68</v>
      </c>
      <c r="AN5918">
        <v>1</v>
      </c>
      <c r="AO5918">
        <v>0.110536999</v>
      </c>
      <c r="AR5918" t="s">
        <v>79</v>
      </c>
      <c r="AS5918" t="s">
        <v>77</v>
      </c>
      <c r="AT5918">
        <v>-2620</v>
      </c>
      <c r="AU5918" t="s">
        <v>78</v>
      </c>
      <c r="AV5918" t="s">
        <v>79</v>
      </c>
      <c r="AW5918" t="s">
        <v>80</v>
      </c>
      <c r="AX5918" t="s">
        <v>81</v>
      </c>
      <c r="AY5918" t="s">
        <v>124</v>
      </c>
      <c r="AZ5918" t="s">
        <v>96</v>
      </c>
      <c r="BA5918" t="s">
        <v>76</v>
      </c>
      <c r="BB5918" t="s">
        <v>104</v>
      </c>
      <c r="BC5918">
        <v>25</v>
      </c>
      <c r="BD5918" t="s">
        <v>105</v>
      </c>
      <c r="BE5918">
        <v>6</v>
      </c>
      <c r="BF5918" t="s">
        <v>112</v>
      </c>
      <c r="BG5918" t="s">
        <v>106</v>
      </c>
      <c r="BH5918">
        <v>365243</v>
      </c>
      <c r="BI5918">
        <v>-2589</v>
      </c>
      <c r="BJ5918">
        <v>-2439</v>
      </c>
      <c r="BK5918">
        <v>-2439</v>
      </c>
      <c r="BL5918">
        <v>-2435</v>
      </c>
      <c r="BM5918">
        <v>1</v>
      </c>
    </row>
    <row r="5919" spans="1:65" x14ac:dyDescent="0.3">
      <c r="A5919">
        <v>150156</v>
      </c>
      <c r="B5919">
        <v>0</v>
      </c>
      <c r="C5919" t="s">
        <v>65</v>
      </c>
      <c r="D5919" t="s">
        <v>88</v>
      </c>
      <c r="E5919" t="s">
        <v>67</v>
      </c>
      <c r="F5919" t="s">
        <v>68</v>
      </c>
      <c r="G5919">
        <v>0</v>
      </c>
      <c r="H5919">
        <v>135000</v>
      </c>
      <c r="I5919">
        <v>256500</v>
      </c>
      <c r="J5919" t="s">
        <v>69</v>
      </c>
      <c r="K5919" t="s">
        <v>90</v>
      </c>
      <c r="L5919" t="s">
        <v>91</v>
      </c>
      <c r="M5919" t="s">
        <v>72</v>
      </c>
      <c r="N5919">
        <v>1.5221E-2</v>
      </c>
      <c r="O5919">
        <v>10590</v>
      </c>
      <c r="P5919">
        <v>1485</v>
      </c>
      <c r="Q5919">
        <v>1231</v>
      </c>
      <c r="R5919">
        <v>3064</v>
      </c>
      <c r="S5919">
        <v>2</v>
      </c>
      <c r="T5919">
        <v>2</v>
      </c>
      <c r="U5919" t="s">
        <v>125</v>
      </c>
      <c r="V5919">
        <v>16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167</v>
      </c>
      <c r="AD5919">
        <v>1152016</v>
      </c>
      <c r="AE5919" t="s">
        <v>93</v>
      </c>
      <c r="AF5919">
        <v>4035.915</v>
      </c>
      <c r="AG5919">
        <v>18933.974999999999</v>
      </c>
      <c r="AH5919">
        <v>15147</v>
      </c>
      <c r="AI5919">
        <v>3786.9749999999999</v>
      </c>
      <c r="AJ5919">
        <v>18933.974999999999</v>
      </c>
      <c r="AK5919" t="s">
        <v>75</v>
      </c>
      <c r="AL5919">
        <v>10</v>
      </c>
      <c r="AM5919" t="s">
        <v>68</v>
      </c>
      <c r="AN5919">
        <v>1</v>
      </c>
      <c r="AO5919">
        <v>0.21782853599999999</v>
      </c>
      <c r="AR5919" t="s">
        <v>79</v>
      </c>
      <c r="AS5919" t="s">
        <v>77</v>
      </c>
      <c r="AT5919">
        <v>-940</v>
      </c>
      <c r="AU5919" t="s">
        <v>78</v>
      </c>
      <c r="AV5919" t="s">
        <v>79</v>
      </c>
      <c r="AX5919" t="s">
        <v>102</v>
      </c>
      <c r="AY5919" t="s">
        <v>124</v>
      </c>
      <c r="AZ5919" t="s">
        <v>96</v>
      </c>
      <c r="BA5919" t="s">
        <v>76</v>
      </c>
      <c r="BB5919" t="s">
        <v>104</v>
      </c>
      <c r="BC5919">
        <v>60</v>
      </c>
      <c r="BD5919" t="s">
        <v>105</v>
      </c>
      <c r="BE5919">
        <v>4</v>
      </c>
      <c r="BF5919" t="s">
        <v>147</v>
      </c>
      <c r="BG5919" t="s">
        <v>208</v>
      </c>
      <c r="BH5919">
        <v>365243</v>
      </c>
      <c r="BI5919">
        <v>-903</v>
      </c>
      <c r="BJ5919">
        <v>-813</v>
      </c>
      <c r="BK5919">
        <v>-843</v>
      </c>
      <c r="BL5919">
        <v>-835</v>
      </c>
      <c r="BM5919">
        <v>0</v>
      </c>
    </row>
    <row r="5920" spans="1:65" x14ac:dyDescent="0.3">
      <c r="A5920">
        <v>150159</v>
      </c>
      <c r="B5920">
        <v>0</v>
      </c>
      <c r="C5920" t="s">
        <v>65</v>
      </c>
      <c r="D5920" t="s">
        <v>66</v>
      </c>
      <c r="E5920" t="s">
        <v>68</v>
      </c>
      <c r="F5920" t="s">
        <v>67</v>
      </c>
      <c r="G5920">
        <v>1</v>
      </c>
      <c r="H5920">
        <v>337500</v>
      </c>
      <c r="I5920">
        <v>323460</v>
      </c>
      <c r="J5920" t="s">
        <v>89</v>
      </c>
      <c r="K5920" t="s">
        <v>70</v>
      </c>
      <c r="L5920" t="s">
        <v>91</v>
      </c>
      <c r="M5920" t="s">
        <v>72</v>
      </c>
      <c r="N5920">
        <v>4.6219999999999997E-2</v>
      </c>
      <c r="O5920">
        <v>12757</v>
      </c>
      <c r="P5920">
        <v>2576</v>
      </c>
      <c r="Q5920">
        <v>6493</v>
      </c>
      <c r="R5920">
        <v>4429</v>
      </c>
      <c r="S5920">
        <v>1</v>
      </c>
      <c r="T5920">
        <v>1</v>
      </c>
      <c r="U5920" t="s">
        <v>125</v>
      </c>
      <c r="V5920">
        <v>15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 t="s">
        <v>92</v>
      </c>
      <c r="AD5920">
        <v>2032746</v>
      </c>
      <c r="AE5920" t="s">
        <v>65</v>
      </c>
      <c r="AF5920">
        <v>14266.35</v>
      </c>
      <c r="AG5920">
        <v>315000</v>
      </c>
      <c r="AH5920">
        <v>315000</v>
      </c>
      <c r="AJ5920">
        <v>315000</v>
      </c>
      <c r="AK5920" t="s">
        <v>120</v>
      </c>
      <c r="AL5920">
        <v>13</v>
      </c>
      <c r="AM5920" t="s">
        <v>68</v>
      </c>
      <c r="AN5920">
        <v>1</v>
      </c>
      <c r="AR5920" t="s">
        <v>76</v>
      </c>
      <c r="AS5920" t="s">
        <v>77</v>
      </c>
      <c r="AT5920">
        <v>-1028</v>
      </c>
      <c r="AU5920" t="s">
        <v>76</v>
      </c>
      <c r="AV5920" t="s">
        <v>79</v>
      </c>
      <c r="AW5920" t="s">
        <v>80</v>
      </c>
      <c r="AX5920" t="s">
        <v>81</v>
      </c>
      <c r="AY5920" t="s">
        <v>76</v>
      </c>
      <c r="AZ5920" t="s">
        <v>82</v>
      </c>
      <c r="BA5920" t="s">
        <v>116</v>
      </c>
      <c r="BB5920" t="s">
        <v>187</v>
      </c>
      <c r="BC5920">
        <v>-1</v>
      </c>
      <c r="BD5920" t="s">
        <v>76</v>
      </c>
      <c r="BE5920">
        <v>48</v>
      </c>
      <c r="BF5920" t="s">
        <v>147</v>
      </c>
      <c r="BG5920" t="s">
        <v>154</v>
      </c>
      <c r="BH5920">
        <v>365243</v>
      </c>
      <c r="BI5920">
        <v>-995</v>
      </c>
      <c r="BJ5920">
        <v>415</v>
      </c>
      <c r="BK5920">
        <v>-485</v>
      </c>
      <c r="BL5920">
        <v>-478</v>
      </c>
      <c r="BM5920">
        <v>0</v>
      </c>
    </row>
    <row r="5921" spans="1:65" x14ac:dyDescent="0.3">
      <c r="A5921">
        <v>150160</v>
      </c>
      <c r="B5921">
        <v>0</v>
      </c>
      <c r="C5921" t="s">
        <v>65</v>
      </c>
      <c r="D5921" t="s">
        <v>66</v>
      </c>
      <c r="E5921" t="s">
        <v>67</v>
      </c>
      <c r="F5921" t="s">
        <v>67</v>
      </c>
      <c r="G5921">
        <v>0</v>
      </c>
      <c r="H5921">
        <v>225000</v>
      </c>
      <c r="I5921">
        <v>254700</v>
      </c>
      <c r="J5921" t="s">
        <v>69</v>
      </c>
      <c r="K5921" t="s">
        <v>70</v>
      </c>
      <c r="L5921" t="s">
        <v>91</v>
      </c>
      <c r="M5921" t="s">
        <v>72</v>
      </c>
      <c r="N5921">
        <v>2.5163999999999999E-2</v>
      </c>
      <c r="O5921">
        <v>18513</v>
      </c>
      <c r="P5921">
        <v>5207</v>
      </c>
      <c r="Q5921">
        <v>7891</v>
      </c>
      <c r="R5921">
        <v>2044</v>
      </c>
      <c r="S5921">
        <v>2</v>
      </c>
      <c r="T5921">
        <v>2</v>
      </c>
      <c r="U5921" t="s">
        <v>120</v>
      </c>
      <c r="V5921">
        <v>15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 t="s">
        <v>159</v>
      </c>
      <c r="AD5921">
        <v>2252170</v>
      </c>
      <c r="AE5921" t="s">
        <v>99</v>
      </c>
      <c r="AF5921">
        <v>38250</v>
      </c>
      <c r="AG5921">
        <v>765000</v>
      </c>
      <c r="AH5921">
        <v>765000</v>
      </c>
      <c r="AJ5921">
        <v>765000</v>
      </c>
      <c r="AK5921" t="s">
        <v>94</v>
      </c>
      <c r="AL5921">
        <v>12</v>
      </c>
      <c r="AM5921" t="s">
        <v>67</v>
      </c>
      <c r="AN5921">
        <v>0</v>
      </c>
      <c r="AR5921" t="s">
        <v>79</v>
      </c>
      <c r="AS5921" t="s">
        <v>114</v>
      </c>
      <c r="AT5921">
        <v>-530</v>
      </c>
      <c r="AU5921" t="s">
        <v>76</v>
      </c>
      <c r="AV5921" t="s">
        <v>115</v>
      </c>
      <c r="AX5921" t="s">
        <v>81</v>
      </c>
      <c r="AY5921" t="s">
        <v>76</v>
      </c>
      <c r="AZ5921" t="s">
        <v>131</v>
      </c>
      <c r="BA5921" t="s">
        <v>116</v>
      </c>
      <c r="BB5921" t="s">
        <v>121</v>
      </c>
      <c r="BC5921">
        <v>-1</v>
      </c>
      <c r="BD5921" t="s">
        <v>76</v>
      </c>
      <c r="BE5921">
        <v>0</v>
      </c>
      <c r="BF5921" t="s">
        <v>76</v>
      </c>
      <c r="BG5921" t="s">
        <v>160</v>
      </c>
    </row>
    <row r="5922" spans="1:65" x14ac:dyDescent="0.3">
      <c r="A5922">
        <v>150164</v>
      </c>
      <c r="B5922">
        <v>0</v>
      </c>
      <c r="C5922" t="s">
        <v>65</v>
      </c>
      <c r="D5922" t="s">
        <v>88</v>
      </c>
      <c r="E5922" t="s">
        <v>67</v>
      </c>
      <c r="F5922" t="s">
        <v>68</v>
      </c>
      <c r="G5922">
        <v>0</v>
      </c>
      <c r="H5922">
        <v>162000</v>
      </c>
      <c r="I5922">
        <v>2013840</v>
      </c>
      <c r="J5922" t="s">
        <v>69</v>
      </c>
      <c r="K5922" t="s">
        <v>70</v>
      </c>
      <c r="L5922" t="s">
        <v>91</v>
      </c>
      <c r="M5922" t="s">
        <v>72</v>
      </c>
      <c r="N5922">
        <v>2.506E-3</v>
      </c>
      <c r="O5922">
        <v>17271</v>
      </c>
      <c r="P5922">
        <v>598</v>
      </c>
      <c r="Q5922">
        <v>4700</v>
      </c>
      <c r="R5922">
        <v>808</v>
      </c>
      <c r="S5922">
        <v>2</v>
      </c>
      <c r="T5922">
        <v>2</v>
      </c>
      <c r="U5922" t="s">
        <v>123</v>
      </c>
      <c r="V5922">
        <v>6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 t="s">
        <v>143</v>
      </c>
      <c r="AD5922">
        <v>1484613</v>
      </c>
      <c r="AE5922" t="s">
        <v>93</v>
      </c>
      <c r="AF5922">
        <v>24631.56</v>
      </c>
      <c r="AG5922">
        <v>131886</v>
      </c>
      <c r="AH5922">
        <v>138847.5</v>
      </c>
      <c r="AI5922">
        <v>0</v>
      </c>
      <c r="AJ5922">
        <v>131886</v>
      </c>
      <c r="AK5922" t="s">
        <v>120</v>
      </c>
      <c r="AL5922">
        <v>7</v>
      </c>
      <c r="AM5922" t="s">
        <v>68</v>
      </c>
      <c r="AN5922">
        <v>1</v>
      </c>
      <c r="AO5922">
        <v>0</v>
      </c>
      <c r="AR5922" t="s">
        <v>79</v>
      </c>
      <c r="AS5922" t="s">
        <v>77</v>
      </c>
      <c r="AT5922">
        <v>-852</v>
      </c>
      <c r="AU5922" t="s">
        <v>78</v>
      </c>
      <c r="AV5922" t="s">
        <v>79</v>
      </c>
      <c r="AW5922" t="s">
        <v>80</v>
      </c>
      <c r="AX5922" t="s">
        <v>161</v>
      </c>
      <c r="AY5922" t="s">
        <v>95</v>
      </c>
      <c r="AZ5922" t="s">
        <v>96</v>
      </c>
      <c r="BA5922" t="s">
        <v>76</v>
      </c>
      <c r="BB5922" t="s">
        <v>84</v>
      </c>
      <c r="BC5922">
        <v>1331</v>
      </c>
      <c r="BD5922" t="s">
        <v>85</v>
      </c>
      <c r="BE5922">
        <v>6</v>
      </c>
      <c r="BF5922" t="s">
        <v>112</v>
      </c>
      <c r="BG5922" t="s">
        <v>98</v>
      </c>
    </row>
    <row r="5923" spans="1:65" x14ac:dyDescent="0.3">
      <c r="A5923">
        <v>150189</v>
      </c>
      <c r="B5923">
        <v>0</v>
      </c>
      <c r="C5923" t="s">
        <v>65</v>
      </c>
      <c r="D5923" t="s">
        <v>88</v>
      </c>
      <c r="E5923" t="s">
        <v>67</v>
      </c>
      <c r="F5923" t="s">
        <v>67</v>
      </c>
      <c r="G5923">
        <v>1</v>
      </c>
      <c r="H5923">
        <v>72000</v>
      </c>
      <c r="I5923">
        <v>95940</v>
      </c>
      <c r="J5923" t="s">
        <v>69</v>
      </c>
      <c r="K5923" t="s">
        <v>90</v>
      </c>
      <c r="L5923" t="s">
        <v>91</v>
      </c>
      <c r="M5923" t="s">
        <v>72</v>
      </c>
      <c r="N5923">
        <v>2.5163999999999999E-2</v>
      </c>
      <c r="O5923">
        <v>15538</v>
      </c>
      <c r="P5923">
        <v>2502</v>
      </c>
      <c r="Q5923">
        <v>1521</v>
      </c>
      <c r="R5923">
        <v>2131</v>
      </c>
      <c r="S5923">
        <v>2</v>
      </c>
      <c r="T5923">
        <v>2</v>
      </c>
      <c r="U5923" t="s">
        <v>73</v>
      </c>
      <c r="V5923">
        <v>15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108</v>
      </c>
      <c r="AD5923">
        <v>1416478</v>
      </c>
      <c r="AE5923" t="s">
        <v>99</v>
      </c>
      <c r="AF5923">
        <v>4500</v>
      </c>
      <c r="AG5923">
        <v>90000</v>
      </c>
      <c r="AH5923">
        <v>90000</v>
      </c>
      <c r="AJ5923">
        <v>90000</v>
      </c>
      <c r="AK5923" t="s">
        <v>109</v>
      </c>
      <c r="AL5923">
        <v>14</v>
      </c>
      <c r="AM5923" t="s">
        <v>68</v>
      </c>
      <c r="AN5923">
        <v>1</v>
      </c>
      <c r="AR5923" t="s">
        <v>79</v>
      </c>
      <c r="AS5923" t="s">
        <v>77</v>
      </c>
      <c r="AT5923">
        <v>-217</v>
      </c>
      <c r="AU5923" t="s">
        <v>76</v>
      </c>
      <c r="AV5923" t="s">
        <v>79</v>
      </c>
      <c r="AW5923" t="s">
        <v>101</v>
      </c>
      <c r="AX5923" t="s">
        <v>81</v>
      </c>
      <c r="AY5923" t="s">
        <v>76</v>
      </c>
      <c r="AZ5923" t="s">
        <v>131</v>
      </c>
      <c r="BA5923" t="s">
        <v>116</v>
      </c>
      <c r="BB5923" t="s">
        <v>121</v>
      </c>
      <c r="BC5923">
        <v>-1</v>
      </c>
      <c r="BD5923" t="s">
        <v>76</v>
      </c>
      <c r="BE5923">
        <v>0</v>
      </c>
      <c r="BF5923" t="s">
        <v>76</v>
      </c>
      <c r="BG5923" t="s">
        <v>160</v>
      </c>
      <c r="BH5923">
        <v>-202</v>
      </c>
      <c r="BI5923">
        <v>-177</v>
      </c>
      <c r="BJ5923">
        <v>365243</v>
      </c>
      <c r="BK5923">
        <v>365243</v>
      </c>
      <c r="BL5923">
        <v>365243</v>
      </c>
      <c r="BM5923">
        <v>0</v>
      </c>
    </row>
    <row r="5924" spans="1:65" x14ac:dyDescent="0.3">
      <c r="A5924">
        <v>150199</v>
      </c>
      <c r="B5924">
        <v>0</v>
      </c>
      <c r="C5924" t="s">
        <v>65</v>
      </c>
      <c r="D5924" t="s">
        <v>88</v>
      </c>
      <c r="E5924" t="s">
        <v>67</v>
      </c>
      <c r="F5924" t="s">
        <v>67</v>
      </c>
      <c r="G5924">
        <v>3</v>
      </c>
      <c r="H5924">
        <v>180000</v>
      </c>
      <c r="I5924">
        <v>472500</v>
      </c>
      <c r="J5924" t="s">
        <v>69</v>
      </c>
      <c r="K5924" t="s">
        <v>70</v>
      </c>
      <c r="L5924" t="s">
        <v>91</v>
      </c>
      <c r="M5924" t="s">
        <v>72</v>
      </c>
      <c r="N5924">
        <v>7.2740000000000001E-3</v>
      </c>
      <c r="O5924">
        <v>10895</v>
      </c>
      <c r="P5924">
        <v>1472</v>
      </c>
      <c r="Q5924">
        <v>2215</v>
      </c>
      <c r="R5924">
        <v>3399</v>
      </c>
      <c r="S5924">
        <v>2</v>
      </c>
      <c r="T5924">
        <v>2</v>
      </c>
      <c r="U5924" t="s">
        <v>123</v>
      </c>
      <c r="V5924">
        <v>12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 t="s">
        <v>108</v>
      </c>
      <c r="AD5924">
        <v>1544313</v>
      </c>
      <c r="AE5924" t="s">
        <v>65</v>
      </c>
      <c r="AF5924">
        <v>43839</v>
      </c>
      <c r="AG5924">
        <v>450000</v>
      </c>
      <c r="AH5924">
        <v>450000</v>
      </c>
      <c r="AJ5924">
        <v>450000</v>
      </c>
      <c r="AK5924" t="s">
        <v>109</v>
      </c>
      <c r="AL5924">
        <v>16</v>
      </c>
      <c r="AM5924" t="s">
        <v>68</v>
      </c>
      <c r="AN5924">
        <v>1</v>
      </c>
      <c r="AR5924" t="s">
        <v>76</v>
      </c>
      <c r="AS5924" t="s">
        <v>77</v>
      </c>
      <c r="AT5924">
        <v>-322</v>
      </c>
      <c r="AU5924" t="s">
        <v>78</v>
      </c>
      <c r="AV5924" t="s">
        <v>79</v>
      </c>
      <c r="AW5924" t="s">
        <v>80</v>
      </c>
      <c r="AX5924" t="s">
        <v>81</v>
      </c>
      <c r="AY5924" t="s">
        <v>76</v>
      </c>
      <c r="AZ5924" t="s">
        <v>82</v>
      </c>
      <c r="BA5924" t="s">
        <v>116</v>
      </c>
      <c r="BB5924" t="s">
        <v>121</v>
      </c>
      <c r="BC5924">
        <v>-1</v>
      </c>
      <c r="BD5924" t="s">
        <v>76</v>
      </c>
      <c r="BE5924">
        <v>12</v>
      </c>
      <c r="BF5924" t="s">
        <v>112</v>
      </c>
      <c r="BG5924" t="s">
        <v>118</v>
      </c>
      <c r="BH5924">
        <v>365243</v>
      </c>
      <c r="BI5924">
        <v>-292</v>
      </c>
      <c r="BJ5924">
        <v>38</v>
      </c>
      <c r="BK5924">
        <v>365243</v>
      </c>
      <c r="BL5924">
        <v>365243</v>
      </c>
      <c r="BM5924">
        <v>0</v>
      </c>
    </row>
    <row r="5925" spans="1:65" x14ac:dyDescent="0.3">
      <c r="A5925">
        <v>150205</v>
      </c>
      <c r="B5925">
        <v>0</v>
      </c>
      <c r="C5925" t="s">
        <v>99</v>
      </c>
      <c r="D5925" t="s">
        <v>88</v>
      </c>
      <c r="E5925" t="s">
        <v>67</v>
      </c>
      <c r="F5925" t="s">
        <v>68</v>
      </c>
      <c r="G5925">
        <v>0</v>
      </c>
      <c r="H5925">
        <v>135000</v>
      </c>
      <c r="I5925">
        <v>450000</v>
      </c>
      <c r="J5925" t="s">
        <v>113</v>
      </c>
      <c r="K5925" t="s">
        <v>90</v>
      </c>
      <c r="L5925" t="s">
        <v>91</v>
      </c>
      <c r="M5925" t="s">
        <v>72</v>
      </c>
      <c r="N5925">
        <v>2.461E-2</v>
      </c>
      <c r="O5925">
        <v>23187</v>
      </c>
      <c r="P5925">
        <v>365243</v>
      </c>
      <c r="Q5925">
        <v>12294</v>
      </c>
      <c r="R5925">
        <v>4395</v>
      </c>
      <c r="S5925">
        <v>2</v>
      </c>
      <c r="T5925">
        <v>2</v>
      </c>
      <c r="U5925" t="s">
        <v>73</v>
      </c>
      <c r="V5925">
        <v>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 t="s">
        <v>76</v>
      </c>
      <c r="AD5925">
        <v>2354058</v>
      </c>
      <c r="AE5925" t="s">
        <v>65</v>
      </c>
      <c r="AF5925">
        <v>11093.264999999999</v>
      </c>
      <c r="AG5925">
        <v>135000</v>
      </c>
      <c r="AH5925">
        <v>148365</v>
      </c>
      <c r="AJ5925">
        <v>135000</v>
      </c>
      <c r="AK5925" t="s">
        <v>120</v>
      </c>
      <c r="AL5925">
        <v>11</v>
      </c>
      <c r="AM5925" t="s">
        <v>68</v>
      </c>
      <c r="AN5925">
        <v>1</v>
      </c>
      <c r="AR5925" t="s">
        <v>76</v>
      </c>
      <c r="AS5925" t="s">
        <v>77</v>
      </c>
      <c r="AT5925">
        <v>-484</v>
      </c>
      <c r="AU5925" t="s">
        <v>78</v>
      </c>
      <c r="AV5925" t="s">
        <v>79</v>
      </c>
      <c r="AX5925" t="s">
        <v>81</v>
      </c>
      <c r="AY5925" t="s">
        <v>76</v>
      </c>
      <c r="AZ5925" t="s">
        <v>82</v>
      </c>
      <c r="BA5925" t="s">
        <v>116</v>
      </c>
      <c r="BB5925" t="s">
        <v>121</v>
      </c>
      <c r="BC5925">
        <v>-1</v>
      </c>
      <c r="BD5925" t="s">
        <v>76</v>
      </c>
      <c r="BE5925">
        <v>18</v>
      </c>
      <c r="BF5925" t="s">
        <v>147</v>
      </c>
      <c r="BG5925" t="s">
        <v>154</v>
      </c>
      <c r="BH5925">
        <v>365243</v>
      </c>
      <c r="BI5925">
        <v>-454</v>
      </c>
      <c r="BJ5925">
        <v>56</v>
      </c>
      <c r="BK5925">
        <v>-34</v>
      </c>
      <c r="BL5925">
        <v>-32</v>
      </c>
      <c r="BM5925">
        <v>1</v>
      </c>
    </row>
    <row r="5926" spans="1:65" x14ac:dyDescent="0.3">
      <c r="A5926">
        <v>150256</v>
      </c>
      <c r="B5926">
        <v>0</v>
      </c>
      <c r="C5926" t="s">
        <v>65</v>
      </c>
      <c r="D5926" t="s">
        <v>88</v>
      </c>
      <c r="E5926" t="s">
        <v>68</v>
      </c>
      <c r="F5926" t="s">
        <v>68</v>
      </c>
      <c r="G5926">
        <v>0</v>
      </c>
      <c r="H5926">
        <v>450000</v>
      </c>
      <c r="I5926">
        <v>1443150</v>
      </c>
      <c r="J5926" t="s">
        <v>69</v>
      </c>
      <c r="K5926" t="s">
        <v>70</v>
      </c>
      <c r="L5926" t="s">
        <v>91</v>
      </c>
      <c r="M5926" t="s">
        <v>72</v>
      </c>
      <c r="N5926">
        <v>8.6250000000000007E-3</v>
      </c>
      <c r="O5926">
        <v>15346</v>
      </c>
      <c r="P5926">
        <v>1359</v>
      </c>
      <c r="Q5926">
        <v>4</v>
      </c>
      <c r="R5926">
        <v>2506</v>
      </c>
      <c r="S5926">
        <v>2</v>
      </c>
      <c r="T5926">
        <v>2</v>
      </c>
      <c r="U5926" t="s">
        <v>94</v>
      </c>
      <c r="V5926">
        <v>10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 t="s">
        <v>92</v>
      </c>
      <c r="AD5926">
        <v>1376945</v>
      </c>
      <c r="AE5926" t="s">
        <v>93</v>
      </c>
      <c r="AF5926">
        <v>22018.32</v>
      </c>
      <c r="AG5926">
        <v>218902.5</v>
      </c>
      <c r="AH5926">
        <v>197010</v>
      </c>
      <c r="AI5926">
        <v>21892.5</v>
      </c>
      <c r="AJ5926">
        <v>218902.5</v>
      </c>
      <c r="AK5926" t="s">
        <v>94</v>
      </c>
      <c r="AL5926">
        <v>15</v>
      </c>
      <c r="AM5926" t="s">
        <v>68</v>
      </c>
      <c r="AN5926">
        <v>1</v>
      </c>
      <c r="AO5926">
        <v>0.10892028500000001</v>
      </c>
      <c r="AR5926" t="s">
        <v>79</v>
      </c>
      <c r="AS5926" t="s">
        <v>77</v>
      </c>
      <c r="AT5926">
        <v>-1547</v>
      </c>
      <c r="AU5926" t="s">
        <v>78</v>
      </c>
      <c r="AV5926" t="s">
        <v>79</v>
      </c>
      <c r="AW5926" t="s">
        <v>110</v>
      </c>
      <c r="AX5926" t="s">
        <v>102</v>
      </c>
      <c r="AY5926" t="s">
        <v>95</v>
      </c>
      <c r="AZ5926" t="s">
        <v>96</v>
      </c>
      <c r="BA5926" t="s">
        <v>76</v>
      </c>
      <c r="BB5926" t="s">
        <v>104</v>
      </c>
      <c r="BC5926">
        <v>1000</v>
      </c>
      <c r="BD5926" t="s">
        <v>85</v>
      </c>
      <c r="BE5926">
        <v>10</v>
      </c>
      <c r="BF5926" t="s">
        <v>112</v>
      </c>
      <c r="BG5926" t="s">
        <v>151</v>
      </c>
      <c r="BH5926">
        <v>365243</v>
      </c>
      <c r="BI5926">
        <v>-1516</v>
      </c>
      <c r="BJ5926">
        <v>-1246</v>
      </c>
      <c r="BK5926">
        <v>-1246</v>
      </c>
      <c r="BL5926">
        <v>-1237</v>
      </c>
      <c r="BM5926">
        <v>0</v>
      </c>
    </row>
    <row r="5927" spans="1:65" x14ac:dyDescent="0.3">
      <c r="A5927">
        <v>150278</v>
      </c>
      <c r="B5927">
        <v>0</v>
      </c>
      <c r="C5927" t="s">
        <v>65</v>
      </c>
      <c r="D5927" t="s">
        <v>88</v>
      </c>
      <c r="E5927" t="s">
        <v>68</v>
      </c>
      <c r="F5927" t="s">
        <v>67</v>
      </c>
      <c r="G5927">
        <v>2</v>
      </c>
      <c r="H5927">
        <v>180000</v>
      </c>
      <c r="I5927">
        <v>101880</v>
      </c>
      <c r="J5927" t="s">
        <v>69</v>
      </c>
      <c r="K5927" t="s">
        <v>90</v>
      </c>
      <c r="L5927" t="s">
        <v>91</v>
      </c>
      <c r="M5927" t="s">
        <v>72</v>
      </c>
      <c r="N5927">
        <v>4.849E-3</v>
      </c>
      <c r="O5927">
        <v>12928</v>
      </c>
      <c r="P5927">
        <v>1702</v>
      </c>
      <c r="Q5927">
        <v>3115</v>
      </c>
      <c r="R5927">
        <v>1469</v>
      </c>
      <c r="S5927">
        <v>2</v>
      </c>
      <c r="T5927">
        <v>2</v>
      </c>
      <c r="U5927" t="s">
        <v>125</v>
      </c>
      <c r="V5927">
        <v>17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 t="s">
        <v>134</v>
      </c>
      <c r="AD5927">
        <v>2186428</v>
      </c>
      <c r="AE5927" t="s">
        <v>65</v>
      </c>
      <c r="AF5927">
        <v>15450.48</v>
      </c>
      <c r="AG5927">
        <v>67500</v>
      </c>
      <c r="AH5927">
        <v>78313.5</v>
      </c>
      <c r="AJ5927">
        <v>67500</v>
      </c>
      <c r="AK5927" t="s">
        <v>73</v>
      </c>
      <c r="AL5927">
        <v>12</v>
      </c>
      <c r="AM5927" t="s">
        <v>68</v>
      </c>
      <c r="AN5927">
        <v>1</v>
      </c>
      <c r="AR5927" t="s">
        <v>76</v>
      </c>
      <c r="AS5927" t="s">
        <v>77</v>
      </c>
      <c r="AT5927">
        <v>-418</v>
      </c>
      <c r="AU5927" t="s">
        <v>78</v>
      </c>
      <c r="AV5927" t="s">
        <v>79</v>
      </c>
      <c r="AX5927" t="s">
        <v>161</v>
      </c>
      <c r="AY5927" t="s">
        <v>76</v>
      </c>
      <c r="AZ5927" t="s">
        <v>82</v>
      </c>
      <c r="BA5927" t="s">
        <v>116</v>
      </c>
      <c r="BB5927" t="s">
        <v>117</v>
      </c>
      <c r="BC5927">
        <v>2</v>
      </c>
      <c r="BD5927" t="s">
        <v>76</v>
      </c>
      <c r="BE5927">
        <v>6</v>
      </c>
      <c r="BF5927" t="s">
        <v>86</v>
      </c>
      <c r="BG5927" t="s">
        <v>172</v>
      </c>
      <c r="BH5927">
        <v>365243</v>
      </c>
      <c r="BI5927">
        <v>-388</v>
      </c>
      <c r="BJ5927">
        <v>-238</v>
      </c>
      <c r="BK5927">
        <v>-298</v>
      </c>
      <c r="BL5927">
        <v>-289</v>
      </c>
      <c r="BM5927">
        <v>1</v>
      </c>
    </row>
    <row r="5928" spans="1:65" x14ac:dyDescent="0.3">
      <c r="A5928">
        <v>150279</v>
      </c>
      <c r="B5928">
        <v>0</v>
      </c>
      <c r="C5928" t="s">
        <v>65</v>
      </c>
      <c r="D5928" t="s">
        <v>88</v>
      </c>
      <c r="E5928" t="s">
        <v>68</v>
      </c>
      <c r="F5928" t="s">
        <v>68</v>
      </c>
      <c r="G5928">
        <v>1</v>
      </c>
      <c r="H5928">
        <v>99000</v>
      </c>
      <c r="I5928">
        <v>62554.5</v>
      </c>
      <c r="J5928" t="s">
        <v>69</v>
      </c>
      <c r="K5928" t="s">
        <v>70</v>
      </c>
      <c r="L5928" t="s">
        <v>91</v>
      </c>
      <c r="M5928" t="s">
        <v>72</v>
      </c>
      <c r="N5928">
        <v>2.2624999999999999E-2</v>
      </c>
      <c r="O5928">
        <v>12804</v>
      </c>
      <c r="P5928">
        <v>382</v>
      </c>
      <c r="Q5928">
        <v>9329</v>
      </c>
      <c r="R5928">
        <v>5242</v>
      </c>
      <c r="S5928">
        <v>2</v>
      </c>
      <c r="T5928">
        <v>2</v>
      </c>
      <c r="U5928" t="s">
        <v>120</v>
      </c>
      <c r="V5928">
        <v>14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 t="s">
        <v>143</v>
      </c>
      <c r="AD5928">
        <v>1562482</v>
      </c>
      <c r="AE5928" t="s">
        <v>99</v>
      </c>
      <c r="AF5928">
        <v>2250</v>
      </c>
      <c r="AG5928">
        <v>45000</v>
      </c>
      <c r="AH5928">
        <v>45000</v>
      </c>
      <c r="AJ5928">
        <v>45000</v>
      </c>
      <c r="AK5928" t="s">
        <v>109</v>
      </c>
      <c r="AL5928">
        <v>16</v>
      </c>
      <c r="AM5928" t="s">
        <v>68</v>
      </c>
      <c r="AN5928">
        <v>1</v>
      </c>
      <c r="AR5928" t="s">
        <v>79</v>
      </c>
      <c r="AS5928" t="s">
        <v>77</v>
      </c>
      <c r="AT5928">
        <v>-481</v>
      </c>
      <c r="AU5928" t="s">
        <v>76</v>
      </c>
      <c r="AV5928" t="s">
        <v>79</v>
      </c>
      <c r="AX5928" t="s">
        <v>81</v>
      </c>
      <c r="AY5928" t="s">
        <v>76</v>
      </c>
      <c r="AZ5928" t="s">
        <v>131</v>
      </c>
      <c r="BA5928" t="s">
        <v>83</v>
      </c>
      <c r="BB5928" t="s">
        <v>104</v>
      </c>
      <c r="BC5928">
        <v>1500</v>
      </c>
      <c r="BD5928" t="s">
        <v>85</v>
      </c>
      <c r="BE5928">
        <v>0</v>
      </c>
      <c r="BF5928" t="s">
        <v>76</v>
      </c>
      <c r="BG5928" t="s">
        <v>132</v>
      </c>
      <c r="BH5928">
        <v>365243</v>
      </c>
      <c r="BI5928">
        <v>365243</v>
      </c>
      <c r="BJ5928">
        <v>365243</v>
      </c>
      <c r="BK5928">
        <v>365243</v>
      </c>
      <c r="BL5928">
        <v>365243</v>
      </c>
      <c r="BM5928">
        <v>0</v>
      </c>
    </row>
    <row r="5929" spans="1:65" x14ac:dyDescent="0.3">
      <c r="A5929">
        <v>150281</v>
      </c>
      <c r="B5929">
        <v>0</v>
      </c>
      <c r="C5929" t="s">
        <v>65</v>
      </c>
      <c r="D5929" t="s">
        <v>66</v>
      </c>
      <c r="E5929" t="s">
        <v>67</v>
      </c>
      <c r="F5929" t="s">
        <v>68</v>
      </c>
      <c r="G5929">
        <v>0</v>
      </c>
      <c r="H5929">
        <v>292500</v>
      </c>
      <c r="I5929">
        <v>1620000</v>
      </c>
      <c r="J5929" t="s">
        <v>89</v>
      </c>
      <c r="K5929" t="s">
        <v>70</v>
      </c>
      <c r="L5929" t="s">
        <v>91</v>
      </c>
      <c r="M5929" t="s">
        <v>72</v>
      </c>
      <c r="N5929">
        <v>2.6391999999999999E-2</v>
      </c>
      <c r="O5929">
        <v>17205</v>
      </c>
      <c r="P5929">
        <v>5901</v>
      </c>
      <c r="Q5929">
        <v>728</v>
      </c>
      <c r="R5929">
        <v>737</v>
      </c>
      <c r="S5929">
        <v>2</v>
      </c>
      <c r="T5929">
        <v>2</v>
      </c>
      <c r="U5929" t="s">
        <v>94</v>
      </c>
      <c r="V5929">
        <v>12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 t="s">
        <v>145</v>
      </c>
      <c r="AD5929">
        <v>2262819</v>
      </c>
      <c r="AE5929" t="s">
        <v>93</v>
      </c>
      <c r="AF5929">
        <v>4548.24</v>
      </c>
      <c r="AG5929">
        <v>29340</v>
      </c>
      <c r="AH5929">
        <v>25740</v>
      </c>
      <c r="AI5929">
        <v>3600</v>
      </c>
      <c r="AJ5929">
        <v>29340</v>
      </c>
      <c r="AK5929" t="s">
        <v>109</v>
      </c>
      <c r="AL5929">
        <v>18</v>
      </c>
      <c r="AM5929" t="s">
        <v>68</v>
      </c>
      <c r="AN5929">
        <v>1</v>
      </c>
      <c r="AO5929">
        <v>0.133630786</v>
      </c>
      <c r="AR5929" t="s">
        <v>79</v>
      </c>
      <c r="AS5929" t="s">
        <v>77</v>
      </c>
      <c r="AT5929">
        <v>-2703</v>
      </c>
      <c r="AU5929" t="s">
        <v>76</v>
      </c>
      <c r="AV5929" t="s">
        <v>79</v>
      </c>
      <c r="AX5929" t="s">
        <v>81</v>
      </c>
      <c r="AY5929" t="s">
        <v>124</v>
      </c>
      <c r="AZ5929" t="s">
        <v>96</v>
      </c>
      <c r="BA5929" t="s">
        <v>76</v>
      </c>
      <c r="BB5929" t="s">
        <v>138</v>
      </c>
      <c r="BC5929">
        <v>25</v>
      </c>
      <c r="BD5929" t="s">
        <v>105</v>
      </c>
      <c r="BE5929">
        <v>7</v>
      </c>
      <c r="BF5929" t="s">
        <v>86</v>
      </c>
      <c r="BG5929" t="s">
        <v>106</v>
      </c>
      <c r="BH5929">
        <v>365243</v>
      </c>
      <c r="BI5929">
        <v>-2668</v>
      </c>
      <c r="BJ5929">
        <v>-2488</v>
      </c>
      <c r="BK5929">
        <v>-2488</v>
      </c>
      <c r="BL5929">
        <v>-2484</v>
      </c>
      <c r="BM5929">
        <v>0</v>
      </c>
    </row>
    <row r="5930" spans="1:65" x14ac:dyDescent="0.3">
      <c r="A5930">
        <v>150285</v>
      </c>
      <c r="B5930">
        <v>1</v>
      </c>
      <c r="C5930" t="s">
        <v>65</v>
      </c>
      <c r="D5930" t="s">
        <v>66</v>
      </c>
      <c r="E5930" t="s">
        <v>68</v>
      </c>
      <c r="F5930" t="s">
        <v>67</v>
      </c>
      <c r="G5930">
        <v>0</v>
      </c>
      <c r="H5930">
        <v>202500</v>
      </c>
      <c r="I5930">
        <v>474048</v>
      </c>
      <c r="J5930" t="s">
        <v>69</v>
      </c>
      <c r="K5930" t="s">
        <v>70</v>
      </c>
      <c r="L5930" t="s">
        <v>91</v>
      </c>
      <c r="M5930" t="s">
        <v>72</v>
      </c>
      <c r="N5930">
        <v>2.0246E-2</v>
      </c>
      <c r="O5930">
        <v>17845</v>
      </c>
      <c r="P5930">
        <v>1311</v>
      </c>
      <c r="Q5930">
        <v>756</v>
      </c>
      <c r="R5930">
        <v>210</v>
      </c>
      <c r="S5930">
        <v>3</v>
      </c>
      <c r="T5930">
        <v>3</v>
      </c>
      <c r="U5930" t="s">
        <v>125</v>
      </c>
      <c r="V5930">
        <v>13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1</v>
      </c>
      <c r="AC5930" t="s">
        <v>176</v>
      </c>
      <c r="AD5930">
        <v>1998926</v>
      </c>
      <c r="AE5930" t="s">
        <v>99</v>
      </c>
      <c r="AF5930">
        <v>4500</v>
      </c>
      <c r="AG5930">
        <v>90000</v>
      </c>
      <c r="AH5930">
        <v>90000</v>
      </c>
      <c r="AJ5930">
        <v>90000</v>
      </c>
      <c r="AK5930" t="s">
        <v>125</v>
      </c>
      <c r="AL5930">
        <v>8</v>
      </c>
      <c r="AM5930" t="s">
        <v>68</v>
      </c>
      <c r="AN5930">
        <v>1</v>
      </c>
      <c r="AR5930" t="s">
        <v>79</v>
      </c>
      <c r="AS5930" t="s">
        <v>77</v>
      </c>
      <c r="AT5930">
        <v>-309</v>
      </c>
      <c r="AU5930" t="s">
        <v>76</v>
      </c>
      <c r="AV5930" t="s">
        <v>79</v>
      </c>
      <c r="AW5930" t="s">
        <v>80</v>
      </c>
      <c r="AX5930" t="s">
        <v>81</v>
      </c>
      <c r="AY5930" t="s">
        <v>76</v>
      </c>
      <c r="AZ5930" t="s">
        <v>131</v>
      </c>
      <c r="BA5930" t="s">
        <v>116</v>
      </c>
      <c r="BB5930" t="s">
        <v>121</v>
      </c>
      <c r="BC5930">
        <v>-1</v>
      </c>
      <c r="BD5930" t="s">
        <v>76</v>
      </c>
      <c r="BE5930">
        <v>0</v>
      </c>
      <c r="BF5930" t="s">
        <v>76</v>
      </c>
      <c r="BG5930" t="s">
        <v>160</v>
      </c>
      <c r="BH5930">
        <v>-189</v>
      </c>
      <c r="BI5930">
        <v>-141</v>
      </c>
      <c r="BJ5930">
        <v>365243</v>
      </c>
      <c r="BK5930">
        <v>365243</v>
      </c>
      <c r="BL5930">
        <v>365243</v>
      </c>
      <c r="BM5930">
        <v>0</v>
      </c>
    </row>
    <row r="5931" spans="1:65" x14ac:dyDescent="0.3">
      <c r="A5931">
        <v>150291</v>
      </c>
      <c r="B5931">
        <v>1</v>
      </c>
      <c r="C5931" t="s">
        <v>65</v>
      </c>
      <c r="D5931" t="s">
        <v>88</v>
      </c>
      <c r="E5931" t="s">
        <v>67</v>
      </c>
      <c r="F5931" t="s">
        <v>68</v>
      </c>
      <c r="G5931">
        <v>0</v>
      </c>
      <c r="H5931">
        <v>117000</v>
      </c>
      <c r="I5931">
        <v>436032</v>
      </c>
      <c r="J5931" t="s">
        <v>69</v>
      </c>
      <c r="K5931" t="s">
        <v>70</v>
      </c>
      <c r="L5931" t="s">
        <v>140</v>
      </c>
      <c r="M5931" t="s">
        <v>72</v>
      </c>
      <c r="N5931">
        <v>6.8519999999999996E-3</v>
      </c>
      <c r="O5931">
        <v>18574</v>
      </c>
      <c r="P5931">
        <v>349</v>
      </c>
      <c r="Q5931">
        <v>2037</v>
      </c>
      <c r="R5931">
        <v>2076</v>
      </c>
      <c r="S5931">
        <v>3</v>
      </c>
      <c r="T5931">
        <v>3</v>
      </c>
      <c r="U5931" t="s">
        <v>123</v>
      </c>
      <c r="V5931">
        <v>4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 t="s">
        <v>135</v>
      </c>
      <c r="AD5931">
        <v>1345744</v>
      </c>
      <c r="AE5931" t="s">
        <v>65</v>
      </c>
      <c r="AF5931">
        <v>13363.965</v>
      </c>
      <c r="AG5931">
        <v>135000</v>
      </c>
      <c r="AH5931">
        <v>170176.5</v>
      </c>
      <c r="AJ5931">
        <v>135000</v>
      </c>
      <c r="AK5931" t="s">
        <v>123</v>
      </c>
      <c r="AL5931">
        <v>6</v>
      </c>
      <c r="AM5931" t="s">
        <v>68</v>
      </c>
      <c r="AN5931">
        <v>1</v>
      </c>
      <c r="AR5931" t="s">
        <v>152</v>
      </c>
      <c r="AS5931" t="s">
        <v>114</v>
      </c>
      <c r="AT5931">
        <v>-245</v>
      </c>
      <c r="AU5931" t="s">
        <v>78</v>
      </c>
      <c r="AV5931" t="s">
        <v>193</v>
      </c>
      <c r="AW5931" t="s">
        <v>80</v>
      </c>
      <c r="AX5931" t="s">
        <v>102</v>
      </c>
      <c r="AY5931" t="s">
        <v>76</v>
      </c>
      <c r="AZ5931" t="s">
        <v>82</v>
      </c>
      <c r="BA5931" t="s">
        <v>83</v>
      </c>
      <c r="BB5931" t="s">
        <v>117</v>
      </c>
      <c r="BC5931">
        <v>3</v>
      </c>
      <c r="BD5931" t="s">
        <v>76</v>
      </c>
      <c r="BE5931">
        <v>18</v>
      </c>
      <c r="BF5931" t="s">
        <v>147</v>
      </c>
      <c r="BG5931" t="s">
        <v>196</v>
      </c>
    </row>
    <row r="5932" spans="1:65" x14ac:dyDescent="0.3">
      <c r="A5932">
        <v>150291</v>
      </c>
      <c r="B5932">
        <v>1</v>
      </c>
      <c r="C5932" t="s">
        <v>65</v>
      </c>
      <c r="D5932" t="s">
        <v>88</v>
      </c>
      <c r="E5932" t="s">
        <v>67</v>
      </c>
      <c r="F5932" t="s">
        <v>68</v>
      </c>
      <c r="G5932">
        <v>0</v>
      </c>
      <c r="H5932">
        <v>117000</v>
      </c>
      <c r="I5932">
        <v>436032</v>
      </c>
      <c r="J5932" t="s">
        <v>69</v>
      </c>
      <c r="K5932" t="s">
        <v>70</v>
      </c>
      <c r="L5932" t="s">
        <v>140</v>
      </c>
      <c r="M5932" t="s">
        <v>72</v>
      </c>
      <c r="N5932">
        <v>6.8519999999999996E-3</v>
      </c>
      <c r="O5932">
        <v>18574</v>
      </c>
      <c r="P5932">
        <v>349</v>
      </c>
      <c r="Q5932">
        <v>2037</v>
      </c>
      <c r="R5932">
        <v>2076</v>
      </c>
      <c r="S5932">
        <v>3</v>
      </c>
      <c r="T5932">
        <v>3</v>
      </c>
      <c r="U5932" t="s">
        <v>123</v>
      </c>
      <c r="V5932">
        <v>4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 t="s">
        <v>135</v>
      </c>
      <c r="AD5932">
        <v>1823648</v>
      </c>
      <c r="AE5932" t="s">
        <v>65</v>
      </c>
      <c r="AF5932">
        <v>19278.764999999999</v>
      </c>
      <c r="AG5932">
        <v>225000</v>
      </c>
      <c r="AH5932">
        <v>296095.5</v>
      </c>
      <c r="AJ5932">
        <v>225000</v>
      </c>
      <c r="AK5932" t="s">
        <v>123</v>
      </c>
      <c r="AL5932">
        <v>5</v>
      </c>
      <c r="AM5932" t="s">
        <v>68</v>
      </c>
      <c r="AN5932">
        <v>1</v>
      </c>
      <c r="AR5932" t="s">
        <v>152</v>
      </c>
      <c r="AS5932" t="s">
        <v>114</v>
      </c>
      <c r="AT5932">
        <v>-245</v>
      </c>
      <c r="AU5932" t="s">
        <v>78</v>
      </c>
      <c r="AV5932" t="s">
        <v>193</v>
      </c>
      <c r="AW5932" t="s">
        <v>80</v>
      </c>
      <c r="AX5932" t="s">
        <v>102</v>
      </c>
      <c r="AY5932" t="s">
        <v>76</v>
      </c>
      <c r="AZ5932" t="s">
        <v>82</v>
      </c>
      <c r="BA5932" t="s">
        <v>83</v>
      </c>
      <c r="BB5932" t="s">
        <v>117</v>
      </c>
      <c r="BC5932">
        <v>3</v>
      </c>
      <c r="BD5932" t="s">
        <v>76</v>
      </c>
      <c r="BE5932">
        <v>24</v>
      </c>
      <c r="BF5932" t="s">
        <v>147</v>
      </c>
      <c r="BG5932" t="s">
        <v>196</v>
      </c>
    </row>
    <row r="5933" spans="1:65" x14ac:dyDescent="0.3">
      <c r="A5933">
        <v>150321</v>
      </c>
      <c r="B5933">
        <v>0</v>
      </c>
      <c r="C5933" t="s">
        <v>65</v>
      </c>
      <c r="D5933" t="s">
        <v>66</v>
      </c>
      <c r="E5933" t="s">
        <v>68</v>
      </c>
      <c r="F5933" t="s">
        <v>67</v>
      </c>
      <c r="G5933">
        <v>0</v>
      </c>
      <c r="H5933">
        <v>270000</v>
      </c>
      <c r="I5933">
        <v>225000</v>
      </c>
      <c r="J5933" t="s">
        <v>69</v>
      </c>
      <c r="K5933" t="s">
        <v>70</v>
      </c>
      <c r="L5933" t="s">
        <v>91</v>
      </c>
      <c r="M5933" t="s">
        <v>72</v>
      </c>
      <c r="N5933">
        <v>2.0246E-2</v>
      </c>
      <c r="O5933">
        <v>19468</v>
      </c>
      <c r="P5933">
        <v>7141</v>
      </c>
      <c r="Q5933">
        <v>5804</v>
      </c>
      <c r="R5933">
        <v>3014</v>
      </c>
      <c r="S5933">
        <v>3</v>
      </c>
      <c r="T5933">
        <v>3</v>
      </c>
      <c r="U5933" t="s">
        <v>109</v>
      </c>
      <c r="V5933">
        <v>7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 t="s">
        <v>200</v>
      </c>
      <c r="AD5933">
        <v>1229893</v>
      </c>
      <c r="AE5933" t="s">
        <v>93</v>
      </c>
      <c r="AF5933">
        <v>1639.44</v>
      </c>
      <c r="AG5933">
        <v>20610</v>
      </c>
      <c r="AH5933">
        <v>14836.5</v>
      </c>
      <c r="AI5933">
        <v>7110</v>
      </c>
      <c r="AJ5933">
        <v>20610</v>
      </c>
      <c r="AK5933" t="s">
        <v>109</v>
      </c>
      <c r="AL5933">
        <v>12</v>
      </c>
      <c r="AM5933" t="s">
        <v>68</v>
      </c>
      <c r="AN5933">
        <v>1</v>
      </c>
      <c r="AO5933">
        <v>0.35283240399999999</v>
      </c>
      <c r="AR5933" t="s">
        <v>79</v>
      </c>
      <c r="AS5933" t="s">
        <v>77</v>
      </c>
      <c r="AT5933">
        <v>-2283</v>
      </c>
      <c r="AU5933" t="s">
        <v>78</v>
      </c>
      <c r="AV5933" t="s">
        <v>79</v>
      </c>
      <c r="AW5933" t="s">
        <v>80</v>
      </c>
      <c r="AX5933" t="s">
        <v>102</v>
      </c>
      <c r="AY5933" t="s">
        <v>124</v>
      </c>
      <c r="AZ5933" t="s">
        <v>96</v>
      </c>
      <c r="BA5933" t="s">
        <v>76</v>
      </c>
      <c r="BB5933" t="s">
        <v>104</v>
      </c>
      <c r="BC5933">
        <v>58</v>
      </c>
      <c r="BD5933" t="s">
        <v>105</v>
      </c>
      <c r="BE5933">
        <v>12</v>
      </c>
      <c r="BF5933" t="s">
        <v>86</v>
      </c>
      <c r="BG5933" t="s">
        <v>106</v>
      </c>
      <c r="BH5933">
        <v>365243</v>
      </c>
      <c r="BI5933">
        <v>-2252</v>
      </c>
      <c r="BJ5933">
        <v>-1922</v>
      </c>
      <c r="BK5933">
        <v>-2162</v>
      </c>
      <c r="BL5933">
        <v>-2155</v>
      </c>
      <c r="BM5933">
        <v>0</v>
      </c>
    </row>
    <row r="5934" spans="1:65" x14ac:dyDescent="0.3">
      <c r="A5934">
        <v>150322</v>
      </c>
      <c r="B5934">
        <v>0</v>
      </c>
      <c r="C5934" t="s">
        <v>65</v>
      </c>
      <c r="D5934" t="s">
        <v>88</v>
      </c>
      <c r="E5934" t="s">
        <v>67</v>
      </c>
      <c r="F5934" t="s">
        <v>68</v>
      </c>
      <c r="G5934">
        <v>0</v>
      </c>
      <c r="H5934">
        <v>189000</v>
      </c>
      <c r="I5934">
        <v>1016991</v>
      </c>
      <c r="J5934" t="s">
        <v>113</v>
      </c>
      <c r="K5934" t="s">
        <v>70</v>
      </c>
      <c r="L5934" t="s">
        <v>139</v>
      </c>
      <c r="M5934" t="s">
        <v>72</v>
      </c>
      <c r="N5934">
        <v>8.6250000000000007E-3</v>
      </c>
      <c r="O5934">
        <v>21610</v>
      </c>
      <c r="P5934">
        <v>365243</v>
      </c>
      <c r="Q5934">
        <v>12069</v>
      </c>
      <c r="R5934">
        <v>5098</v>
      </c>
      <c r="S5934">
        <v>2</v>
      </c>
      <c r="T5934">
        <v>2</v>
      </c>
      <c r="U5934" t="s">
        <v>73</v>
      </c>
      <c r="V5934">
        <v>10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 t="s">
        <v>76</v>
      </c>
      <c r="AD5934">
        <v>1031214</v>
      </c>
      <c r="AE5934" t="s">
        <v>93</v>
      </c>
      <c r="AF5934">
        <v>25392.014999999999</v>
      </c>
      <c r="AG5934">
        <v>230836.5</v>
      </c>
      <c r="AH5934">
        <v>230836.5</v>
      </c>
      <c r="AI5934">
        <v>0</v>
      </c>
      <c r="AJ5934">
        <v>230836.5</v>
      </c>
      <c r="AK5934" t="s">
        <v>120</v>
      </c>
      <c r="AL5934">
        <v>18</v>
      </c>
      <c r="AM5934" t="s">
        <v>68</v>
      </c>
      <c r="AN5934">
        <v>1</v>
      </c>
      <c r="AO5934">
        <v>0</v>
      </c>
      <c r="AR5934" t="s">
        <v>79</v>
      </c>
      <c r="AS5934" t="s">
        <v>77</v>
      </c>
      <c r="AT5934">
        <v>-946</v>
      </c>
      <c r="AU5934" t="s">
        <v>78</v>
      </c>
      <c r="AV5934" t="s">
        <v>79</v>
      </c>
      <c r="AW5934" t="s">
        <v>101</v>
      </c>
      <c r="AX5934" t="s">
        <v>81</v>
      </c>
      <c r="AY5934" t="s">
        <v>157</v>
      </c>
      <c r="AZ5934" t="s">
        <v>96</v>
      </c>
      <c r="BA5934" t="s">
        <v>76</v>
      </c>
      <c r="BB5934" t="s">
        <v>84</v>
      </c>
      <c r="BC5934">
        <v>150</v>
      </c>
      <c r="BD5934" t="s">
        <v>157</v>
      </c>
      <c r="BE5934">
        <v>10</v>
      </c>
      <c r="BF5934" t="s">
        <v>112</v>
      </c>
      <c r="BG5934" t="s">
        <v>158</v>
      </c>
      <c r="BH5934">
        <v>365243</v>
      </c>
      <c r="BI5934">
        <v>-915</v>
      </c>
      <c r="BJ5934">
        <v>-645</v>
      </c>
      <c r="BK5934">
        <v>-645</v>
      </c>
      <c r="BL5934">
        <v>-641</v>
      </c>
      <c r="BM5934">
        <v>0</v>
      </c>
    </row>
    <row r="5935" spans="1:65" x14ac:dyDescent="0.3">
      <c r="A5935">
        <v>150325</v>
      </c>
      <c r="B5935">
        <v>0</v>
      </c>
      <c r="C5935" t="s">
        <v>65</v>
      </c>
      <c r="D5935" t="s">
        <v>88</v>
      </c>
      <c r="E5935" t="s">
        <v>68</v>
      </c>
      <c r="F5935" t="s">
        <v>67</v>
      </c>
      <c r="G5935">
        <v>1</v>
      </c>
      <c r="H5935">
        <v>49500</v>
      </c>
      <c r="I5935">
        <v>276277.5</v>
      </c>
      <c r="J5935" t="s">
        <v>69</v>
      </c>
      <c r="K5935" t="s">
        <v>70</v>
      </c>
      <c r="L5935" t="s">
        <v>119</v>
      </c>
      <c r="M5935" t="s">
        <v>72</v>
      </c>
      <c r="N5935">
        <v>2.0712999999999999E-2</v>
      </c>
      <c r="O5935">
        <v>12552</v>
      </c>
      <c r="P5935">
        <v>3540</v>
      </c>
      <c r="Q5935">
        <v>1653</v>
      </c>
      <c r="R5935">
        <v>1457</v>
      </c>
      <c r="S5935">
        <v>3</v>
      </c>
      <c r="T5935">
        <v>3</v>
      </c>
      <c r="U5935" t="s">
        <v>94</v>
      </c>
      <c r="V5935">
        <v>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 t="s">
        <v>92</v>
      </c>
      <c r="AD5935">
        <v>2093724</v>
      </c>
      <c r="AE5935" t="s">
        <v>93</v>
      </c>
      <c r="AG5935">
        <v>44212.5</v>
      </c>
      <c r="AH5935">
        <v>44212.5</v>
      </c>
      <c r="AI5935">
        <v>0</v>
      </c>
      <c r="AJ5935">
        <v>44212.5</v>
      </c>
      <c r="AK5935" t="s">
        <v>123</v>
      </c>
      <c r="AL5935">
        <v>10</v>
      </c>
      <c r="AM5935" t="s">
        <v>68</v>
      </c>
      <c r="AN5935">
        <v>1</v>
      </c>
      <c r="AO5935">
        <v>0</v>
      </c>
      <c r="AR5935" t="s">
        <v>79</v>
      </c>
      <c r="AS5935" t="s">
        <v>180</v>
      </c>
      <c r="AT5935">
        <v>-1773</v>
      </c>
      <c r="AU5935" t="s">
        <v>78</v>
      </c>
      <c r="AV5935" t="s">
        <v>181</v>
      </c>
      <c r="AW5935" t="s">
        <v>80</v>
      </c>
      <c r="AX5935" t="s">
        <v>81</v>
      </c>
      <c r="AY5935" t="s">
        <v>95</v>
      </c>
      <c r="AZ5935" t="s">
        <v>76</v>
      </c>
      <c r="BA5935" t="s">
        <v>76</v>
      </c>
      <c r="BB5935" t="s">
        <v>138</v>
      </c>
      <c r="BC5935">
        <v>130</v>
      </c>
      <c r="BD5935" t="s">
        <v>85</v>
      </c>
      <c r="BF5935" t="s">
        <v>76</v>
      </c>
      <c r="BG5935" t="s">
        <v>151</v>
      </c>
    </row>
    <row r="5936" spans="1:65" x14ac:dyDescent="0.3">
      <c r="A5936">
        <v>150342</v>
      </c>
      <c r="B5936">
        <v>0</v>
      </c>
      <c r="C5936" t="s">
        <v>65</v>
      </c>
      <c r="D5936" t="s">
        <v>88</v>
      </c>
      <c r="E5936" t="s">
        <v>68</v>
      </c>
      <c r="F5936" t="s">
        <v>68</v>
      </c>
      <c r="G5936">
        <v>0</v>
      </c>
      <c r="H5936">
        <v>157500</v>
      </c>
      <c r="I5936">
        <v>810000</v>
      </c>
      <c r="J5936" t="s">
        <v>69</v>
      </c>
      <c r="K5936" t="s">
        <v>70</v>
      </c>
      <c r="L5936" t="s">
        <v>139</v>
      </c>
      <c r="M5936" t="s">
        <v>72</v>
      </c>
      <c r="N5936">
        <v>1.276E-3</v>
      </c>
      <c r="O5936">
        <v>15584</v>
      </c>
      <c r="P5936">
        <v>1611</v>
      </c>
      <c r="Q5936">
        <v>8778</v>
      </c>
      <c r="R5936">
        <v>4351</v>
      </c>
      <c r="S5936">
        <v>2</v>
      </c>
      <c r="T5936">
        <v>2</v>
      </c>
      <c r="U5936" t="s">
        <v>120</v>
      </c>
      <c r="V5936">
        <v>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 t="s">
        <v>135</v>
      </c>
      <c r="AD5936">
        <v>2288491</v>
      </c>
      <c r="AE5936" t="s">
        <v>93</v>
      </c>
      <c r="AF5936">
        <v>10477.575000000001</v>
      </c>
      <c r="AG5936">
        <v>101205</v>
      </c>
      <c r="AH5936">
        <v>96390</v>
      </c>
      <c r="AI5936">
        <v>13500</v>
      </c>
      <c r="AJ5936">
        <v>101205</v>
      </c>
      <c r="AK5936" t="s">
        <v>123</v>
      </c>
      <c r="AL5936">
        <v>7</v>
      </c>
      <c r="AM5936" t="s">
        <v>68</v>
      </c>
      <c r="AN5936">
        <v>1</v>
      </c>
      <c r="AO5936">
        <v>0.13379495199999999</v>
      </c>
      <c r="AR5936" t="s">
        <v>79</v>
      </c>
      <c r="AS5936" t="s">
        <v>77</v>
      </c>
      <c r="AT5936">
        <v>-2410</v>
      </c>
      <c r="AU5936" t="s">
        <v>76</v>
      </c>
      <c r="AV5936" t="s">
        <v>79</v>
      </c>
      <c r="AW5936" t="s">
        <v>101</v>
      </c>
      <c r="AX5936" t="s">
        <v>81</v>
      </c>
      <c r="AY5936" t="s">
        <v>124</v>
      </c>
      <c r="AZ5936" t="s">
        <v>96</v>
      </c>
      <c r="BA5936" t="s">
        <v>76</v>
      </c>
      <c r="BB5936" t="s">
        <v>138</v>
      </c>
      <c r="BC5936">
        <v>19</v>
      </c>
      <c r="BD5936" t="s">
        <v>105</v>
      </c>
      <c r="BE5936">
        <v>12</v>
      </c>
      <c r="BF5936" t="s">
        <v>86</v>
      </c>
      <c r="BG5936" t="s">
        <v>106</v>
      </c>
      <c r="BH5936">
        <v>365243</v>
      </c>
      <c r="BI5936">
        <v>-2379</v>
      </c>
      <c r="BJ5936">
        <v>-2049</v>
      </c>
      <c r="BK5936">
        <v>-2049</v>
      </c>
      <c r="BL5936">
        <v>-2047</v>
      </c>
      <c r="BM5936">
        <v>1</v>
      </c>
    </row>
    <row r="5937" spans="1:65" x14ac:dyDescent="0.3">
      <c r="A5937">
        <v>150349</v>
      </c>
      <c r="B5937">
        <v>0</v>
      </c>
      <c r="C5937" t="s">
        <v>65</v>
      </c>
      <c r="D5937" t="s">
        <v>66</v>
      </c>
      <c r="E5937" t="s">
        <v>68</v>
      </c>
      <c r="F5937" t="s">
        <v>67</v>
      </c>
      <c r="G5937">
        <v>1</v>
      </c>
      <c r="H5937">
        <v>202500</v>
      </c>
      <c r="I5937">
        <v>450000</v>
      </c>
      <c r="J5937" t="s">
        <v>89</v>
      </c>
      <c r="K5937" t="s">
        <v>70</v>
      </c>
      <c r="L5937" t="s">
        <v>91</v>
      </c>
      <c r="M5937" t="s">
        <v>212</v>
      </c>
      <c r="N5937">
        <v>1.452E-2</v>
      </c>
      <c r="O5937">
        <v>11183</v>
      </c>
      <c r="P5937">
        <v>1835</v>
      </c>
      <c r="Q5937">
        <v>5399</v>
      </c>
      <c r="R5937">
        <v>3592</v>
      </c>
      <c r="S5937">
        <v>2</v>
      </c>
      <c r="T5937">
        <v>2</v>
      </c>
      <c r="U5937" t="s">
        <v>73</v>
      </c>
      <c r="V5937">
        <v>10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 t="s">
        <v>92</v>
      </c>
      <c r="AD5937">
        <v>2343513</v>
      </c>
      <c r="AE5937" t="s">
        <v>99</v>
      </c>
      <c r="AF5937">
        <v>22500</v>
      </c>
      <c r="AG5937">
        <v>0</v>
      </c>
      <c r="AH5937">
        <v>450000</v>
      </c>
      <c r="AK5937" t="s">
        <v>73</v>
      </c>
      <c r="AL5937">
        <v>16</v>
      </c>
      <c r="AM5937" t="s">
        <v>68</v>
      </c>
      <c r="AN5937">
        <v>1</v>
      </c>
      <c r="AR5937" t="s">
        <v>79</v>
      </c>
      <c r="AS5937" t="s">
        <v>77</v>
      </c>
      <c r="AT5937">
        <v>-846</v>
      </c>
      <c r="AU5937" t="s">
        <v>76</v>
      </c>
      <c r="AV5937" t="s">
        <v>79</v>
      </c>
      <c r="AX5937" t="s">
        <v>81</v>
      </c>
      <c r="AY5937" t="s">
        <v>76</v>
      </c>
      <c r="AZ5937" t="s">
        <v>131</v>
      </c>
      <c r="BA5937" t="s">
        <v>116</v>
      </c>
      <c r="BB5937" t="s">
        <v>121</v>
      </c>
      <c r="BC5937">
        <v>-1</v>
      </c>
      <c r="BD5937" t="s">
        <v>76</v>
      </c>
      <c r="BE5937">
        <v>0</v>
      </c>
      <c r="BF5937" t="s">
        <v>76</v>
      </c>
      <c r="BG5937" t="s">
        <v>160</v>
      </c>
      <c r="BH5937">
        <v>365243</v>
      </c>
      <c r="BI5937">
        <v>365243</v>
      </c>
      <c r="BJ5937">
        <v>365243</v>
      </c>
      <c r="BK5937">
        <v>365243</v>
      </c>
      <c r="BL5937">
        <v>365243</v>
      </c>
      <c r="BM5937">
        <v>0</v>
      </c>
    </row>
    <row r="5938" spans="1:65" x14ac:dyDescent="0.3">
      <c r="A5938">
        <v>150384</v>
      </c>
      <c r="B5938">
        <v>0</v>
      </c>
      <c r="C5938" t="s">
        <v>65</v>
      </c>
      <c r="D5938" t="s">
        <v>88</v>
      </c>
      <c r="E5938" t="s">
        <v>67</v>
      </c>
      <c r="F5938" t="s">
        <v>68</v>
      </c>
      <c r="G5938">
        <v>2</v>
      </c>
      <c r="H5938">
        <v>112500</v>
      </c>
      <c r="I5938">
        <v>245268</v>
      </c>
      <c r="J5938" t="s">
        <v>89</v>
      </c>
      <c r="K5938" t="s">
        <v>70</v>
      </c>
      <c r="L5938" t="s">
        <v>91</v>
      </c>
      <c r="M5938" t="s">
        <v>72</v>
      </c>
      <c r="N5938">
        <v>7.2508000000000003E-2</v>
      </c>
      <c r="O5938">
        <v>10276</v>
      </c>
      <c r="P5938">
        <v>2782</v>
      </c>
      <c r="Q5938">
        <v>4618</v>
      </c>
      <c r="R5938">
        <v>2807</v>
      </c>
      <c r="S5938">
        <v>1</v>
      </c>
      <c r="T5938">
        <v>1</v>
      </c>
      <c r="U5938" t="s">
        <v>125</v>
      </c>
      <c r="V5938">
        <v>18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 t="s">
        <v>92</v>
      </c>
      <c r="AD5938">
        <v>1635052</v>
      </c>
      <c r="AE5938" t="s">
        <v>93</v>
      </c>
      <c r="AF5938">
        <v>7134.48</v>
      </c>
      <c r="AG5938">
        <v>37890</v>
      </c>
      <c r="AH5938">
        <v>36801</v>
      </c>
      <c r="AI5938">
        <v>3789</v>
      </c>
      <c r="AJ5938">
        <v>37890</v>
      </c>
      <c r="AK5938" t="s">
        <v>109</v>
      </c>
      <c r="AL5938">
        <v>15</v>
      </c>
      <c r="AM5938" t="s">
        <v>68</v>
      </c>
      <c r="AN5938">
        <v>1</v>
      </c>
      <c r="AO5938">
        <v>0.101664584</v>
      </c>
      <c r="AR5938" t="s">
        <v>79</v>
      </c>
      <c r="AS5938" t="s">
        <v>77</v>
      </c>
      <c r="AT5938">
        <v>-277</v>
      </c>
      <c r="AU5938" t="s">
        <v>78</v>
      </c>
      <c r="AV5938" t="s">
        <v>79</v>
      </c>
      <c r="AW5938" t="s">
        <v>80</v>
      </c>
      <c r="AX5938" t="s">
        <v>81</v>
      </c>
      <c r="AY5938" t="s">
        <v>162</v>
      </c>
      <c r="AZ5938" t="s">
        <v>96</v>
      </c>
      <c r="BA5938" t="s">
        <v>76</v>
      </c>
      <c r="BB5938" t="s">
        <v>138</v>
      </c>
      <c r="BC5938">
        <v>100</v>
      </c>
      <c r="BD5938" t="s">
        <v>85</v>
      </c>
      <c r="BE5938">
        <v>6</v>
      </c>
      <c r="BF5938" t="s">
        <v>147</v>
      </c>
      <c r="BG5938" t="s">
        <v>151</v>
      </c>
      <c r="BH5938">
        <v>365243</v>
      </c>
      <c r="BI5938">
        <v>-247</v>
      </c>
      <c r="BJ5938">
        <v>-97</v>
      </c>
      <c r="BK5938">
        <v>-97</v>
      </c>
      <c r="BL5938">
        <v>-93</v>
      </c>
      <c r="BM5938">
        <v>1</v>
      </c>
    </row>
    <row r="5939" spans="1:65" x14ac:dyDescent="0.3">
      <c r="A5939">
        <v>150392</v>
      </c>
      <c r="B5939">
        <v>0</v>
      </c>
      <c r="C5939" t="s">
        <v>65</v>
      </c>
      <c r="D5939" t="s">
        <v>88</v>
      </c>
      <c r="E5939" t="s">
        <v>67</v>
      </c>
      <c r="F5939" t="s">
        <v>68</v>
      </c>
      <c r="G5939">
        <v>0</v>
      </c>
      <c r="H5939">
        <v>67500</v>
      </c>
      <c r="I5939">
        <v>450000</v>
      </c>
      <c r="J5939" t="s">
        <v>69</v>
      </c>
      <c r="K5939" t="s">
        <v>70</v>
      </c>
      <c r="L5939" t="s">
        <v>91</v>
      </c>
      <c r="M5939" t="s">
        <v>127</v>
      </c>
      <c r="N5939">
        <v>1.5221E-2</v>
      </c>
      <c r="O5939">
        <v>9999</v>
      </c>
      <c r="P5939">
        <v>1223</v>
      </c>
      <c r="Q5939">
        <v>3127</v>
      </c>
      <c r="R5939">
        <v>2661</v>
      </c>
      <c r="S5939">
        <v>2</v>
      </c>
      <c r="T5939">
        <v>2</v>
      </c>
      <c r="U5939" t="s">
        <v>120</v>
      </c>
      <c r="V5939">
        <v>13</v>
      </c>
      <c r="W5939">
        <v>0</v>
      </c>
      <c r="X5939">
        <v>0</v>
      </c>
      <c r="Y5939">
        <v>0</v>
      </c>
      <c r="Z5939">
        <v>1</v>
      </c>
      <c r="AA5939">
        <v>1</v>
      </c>
      <c r="AB5939">
        <v>0</v>
      </c>
      <c r="AC5939" t="s">
        <v>170</v>
      </c>
      <c r="AD5939">
        <v>1098679</v>
      </c>
      <c r="AE5939" t="s">
        <v>99</v>
      </c>
      <c r="AF5939">
        <v>9000</v>
      </c>
      <c r="AG5939">
        <v>180000</v>
      </c>
      <c r="AH5939">
        <v>180000</v>
      </c>
      <c r="AJ5939">
        <v>180000</v>
      </c>
      <c r="AK5939" t="s">
        <v>109</v>
      </c>
      <c r="AL5939">
        <v>11</v>
      </c>
      <c r="AM5939" t="s">
        <v>68</v>
      </c>
      <c r="AN5939">
        <v>1</v>
      </c>
      <c r="AR5939" t="s">
        <v>79</v>
      </c>
      <c r="AS5939" t="s">
        <v>114</v>
      </c>
      <c r="AT5939">
        <v>-257</v>
      </c>
      <c r="AU5939" t="s">
        <v>76</v>
      </c>
      <c r="AV5939" t="s">
        <v>115</v>
      </c>
      <c r="AX5939" t="s">
        <v>81</v>
      </c>
      <c r="AY5939" t="s">
        <v>76</v>
      </c>
      <c r="AZ5939" t="s">
        <v>131</v>
      </c>
      <c r="BA5939" t="s">
        <v>116</v>
      </c>
      <c r="BB5939" t="s">
        <v>121</v>
      </c>
      <c r="BC5939">
        <v>-1</v>
      </c>
      <c r="BD5939" t="s">
        <v>76</v>
      </c>
      <c r="BE5939">
        <v>0</v>
      </c>
      <c r="BF5939" t="s">
        <v>76</v>
      </c>
      <c r="BG5939" t="s">
        <v>160</v>
      </c>
    </row>
    <row r="5940" spans="1:65" x14ac:dyDescent="0.3">
      <c r="A5940">
        <v>150396</v>
      </c>
      <c r="B5940">
        <v>0</v>
      </c>
      <c r="C5940" t="s">
        <v>65</v>
      </c>
      <c r="D5940" t="s">
        <v>66</v>
      </c>
      <c r="E5940" t="s">
        <v>68</v>
      </c>
      <c r="F5940" t="s">
        <v>67</v>
      </c>
      <c r="G5940">
        <v>0</v>
      </c>
      <c r="H5940">
        <v>157500</v>
      </c>
      <c r="I5940">
        <v>299772</v>
      </c>
      <c r="J5940" t="s">
        <v>89</v>
      </c>
      <c r="K5940" t="s">
        <v>90</v>
      </c>
      <c r="L5940" t="s">
        <v>119</v>
      </c>
      <c r="M5940" t="s">
        <v>72</v>
      </c>
      <c r="N5940">
        <v>3.1329000000000003E-2</v>
      </c>
      <c r="O5940">
        <v>17902</v>
      </c>
      <c r="P5940">
        <v>4629</v>
      </c>
      <c r="Q5940">
        <v>9616</v>
      </c>
      <c r="R5940">
        <v>1440</v>
      </c>
      <c r="S5940">
        <v>2</v>
      </c>
      <c r="T5940">
        <v>2</v>
      </c>
      <c r="U5940" t="s">
        <v>123</v>
      </c>
      <c r="V5940">
        <v>11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189</v>
      </c>
      <c r="AD5940">
        <v>1958495</v>
      </c>
      <c r="AE5940" t="s">
        <v>93</v>
      </c>
      <c r="AF5940">
        <v>3973.0949999999998</v>
      </c>
      <c r="AG5940">
        <v>16560</v>
      </c>
      <c r="AH5940">
        <v>13945.5</v>
      </c>
      <c r="AI5940">
        <v>3060</v>
      </c>
      <c r="AJ5940">
        <v>16560</v>
      </c>
      <c r="AK5940" t="s">
        <v>109</v>
      </c>
      <c r="AL5940">
        <v>9</v>
      </c>
      <c r="AM5940" t="s">
        <v>68</v>
      </c>
      <c r="AN5940">
        <v>1</v>
      </c>
      <c r="AO5940">
        <v>0.195972961</v>
      </c>
      <c r="AR5940" t="s">
        <v>79</v>
      </c>
      <c r="AS5940" t="s">
        <v>77</v>
      </c>
      <c r="AT5940">
        <v>-2397</v>
      </c>
      <c r="AU5940" t="s">
        <v>78</v>
      </c>
      <c r="AV5940" t="s">
        <v>79</v>
      </c>
      <c r="AW5940" t="s">
        <v>80</v>
      </c>
      <c r="AX5940" t="s">
        <v>81</v>
      </c>
      <c r="AY5940" t="s">
        <v>124</v>
      </c>
      <c r="AZ5940" t="s">
        <v>96</v>
      </c>
      <c r="BA5940" t="s">
        <v>76</v>
      </c>
      <c r="BB5940" t="s">
        <v>138</v>
      </c>
      <c r="BC5940">
        <v>47</v>
      </c>
      <c r="BD5940" t="s">
        <v>105</v>
      </c>
      <c r="BE5940">
        <v>4</v>
      </c>
      <c r="BF5940" t="s">
        <v>86</v>
      </c>
      <c r="BG5940" t="s">
        <v>106</v>
      </c>
      <c r="BH5940">
        <v>365243</v>
      </c>
      <c r="BI5940">
        <v>-2354</v>
      </c>
      <c r="BJ5940">
        <v>-2264</v>
      </c>
      <c r="BK5940">
        <v>-2264</v>
      </c>
      <c r="BL5940">
        <v>-2255</v>
      </c>
      <c r="BM5940">
        <v>1</v>
      </c>
    </row>
    <row r="5941" spans="1:65" x14ac:dyDescent="0.3">
      <c r="A5941">
        <v>150406</v>
      </c>
      <c r="B5941">
        <v>0</v>
      </c>
      <c r="C5941" t="s">
        <v>65</v>
      </c>
      <c r="D5941" t="s">
        <v>88</v>
      </c>
      <c r="E5941" t="s">
        <v>67</v>
      </c>
      <c r="F5941" t="s">
        <v>68</v>
      </c>
      <c r="G5941">
        <v>0</v>
      </c>
      <c r="H5941">
        <v>270000</v>
      </c>
      <c r="I5941">
        <v>611095.5</v>
      </c>
      <c r="J5941" t="s">
        <v>113</v>
      </c>
      <c r="K5941" t="s">
        <v>70</v>
      </c>
      <c r="L5941" t="s">
        <v>91</v>
      </c>
      <c r="M5941" t="s">
        <v>72</v>
      </c>
      <c r="N5941">
        <v>6.0080000000000003E-3</v>
      </c>
      <c r="O5941">
        <v>21856</v>
      </c>
      <c r="P5941">
        <v>365243</v>
      </c>
      <c r="Q5941">
        <v>14149</v>
      </c>
      <c r="R5941">
        <v>4876</v>
      </c>
      <c r="S5941">
        <v>2</v>
      </c>
      <c r="T5941">
        <v>2</v>
      </c>
      <c r="U5941" t="s">
        <v>94</v>
      </c>
      <c r="V5941">
        <v>11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 t="s">
        <v>76</v>
      </c>
      <c r="AD5941">
        <v>1208829</v>
      </c>
      <c r="AE5941" t="s">
        <v>65</v>
      </c>
      <c r="AF5941">
        <v>25962.345000000001</v>
      </c>
      <c r="AG5941">
        <v>225000</v>
      </c>
      <c r="AH5941">
        <v>239850</v>
      </c>
      <c r="AJ5941">
        <v>225000</v>
      </c>
      <c r="AK5941" t="s">
        <v>120</v>
      </c>
      <c r="AL5941">
        <v>17</v>
      </c>
      <c r="AM5941" t="s">
        <v>68</v>
      </c>
      <c r="AN5941">
        <v>1</v>
      </c>
      <c r="AR5941" t="s">
        <v>76</v>
      </c>
      <c r="AS5941" t="s">
        <v>77</v>
      </c>
      <c r="AT5941">
        <v>-178</v>
      </c>
      <c r="AU5941" t="s">
        <v>78</v>
      </c>
      <c r="AV5941" t="s">
        <v>79</v>
      </c>
      <c r="AW5941" t="s">
        <v>80</v>
      </c>
      <c r="AX5941" t="s">
        <v>81</v>
      </c>
      <c r="AY5941" t="s">
        <v>76</v>
      </c>
      <c r="AZ5941" t="s">
        <v>82</v>
      </c>
      <c r="BA5941" t="s">
        <v>116</v>
      </c>
      <c r="BB5941" t="s">
        <v>121</v>
      </c>
      <c r="BC5941">
        <v>-1</v>
      </c>
      <c r="BD5941" t="s">
        <v>76</v>
      </c>
      <c r="BE5941">
        <v>12</v>
      </c>
      <c r="BF5941" t="s">
        <v>147</v>
      </c>
      <c r="BG5941" t="s">
        <v>154</v>
      </c>
      <c r="BH5941">
        <v>365243</v>
      </c>
      <c r="BI5941">
        <v>-148</v>
      </c>
      <c r="BJ5941">
        <v>182</v>
      </c>
      <c r="BK5941">
        <v>365243</v>
      </c>
      <c r="BL5941">
        <v>365243</v>
      </c>
      <c r="BM5941">
        <v>1</v>
      </c>
    </row>
    <row r="5942" spans="1:65" x14ac:dyDescent="0.3">
      <c r="A5942">
        <v>150426</v>
      </c>
      <c r="B5942">
        <v>0</v>
      </c>
      <c r="C5942" t="s">
        <v>65</v>
      </c>
      <c r="D5942" t="s">
        <v>66</v>
      </c>
      <c r="E5942" t="s">
        <v>67</v>
      </c>
      <c r="F5942" t="s">
        <v>68</v>
      </c>
      <c r="G5942">
        <v>2</v>
      </c>
      <c r="H5942">
        <v>162900</v>
      </c>
      <c r="I5942">
        <v>219870</v>
      </c>
      <c r="J5942" t="s">
        <v>89</v>
      </c>
      <c r="K5942" t="s">
        <v>70</v>
      </c>
      <c r="L5942" t="s">
        <v>91</v>
      </c>
      <c r="M5942" t="s">
        <v>72</v>
      </c>
      <c r="N5942">
        <v>2.2800000000000001E-2</v>
      </c>
      <c r="O5942">
        <v>14613</v>
      </c>
      <c r="P5942">
        <v>1141</v>
      </c>
      <c r="Q5942">
        <v>3406</v>
      </c>
      <c r="R5942">
        <v>4905</v>
      </c>
      <c r="S5942">
        <v>2</v>
      </c>
      <c r="T5942">
        <v>2</v>
      </c>
      <c r="U5942" t="s">
        <v>125</v>
      </c>
      <c r="V5942">
        <v>8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1</v>
      </c>
      <c r="AC5942" t="s">
        <v>122</v>
      </c>
      <c r="AD5942">
        <v>1299676</v>
      </c>
      <c r="AE5942" t="s">
        <v>99</v>
      </c>
      <c r="AF5942">
        <v>33750</v>
      </c>
      <c r="AG5942">
        <v>675000</v>
      </c>
      <c r="AH5942">
        <v>675000</v>
      </c>
      <c r="AJ5942">
        <v>675000</v>
      </c>
      <c r="AK5942" t="s">
        <v>123</v>
      </c>
      <c r="AL5942">
        <v>8</v>
      </c>
      <c r="AM5942" t="s">
        <v>68</v>
      </c>
      <c r="AN5942">
        <v>1</v>
      </c>
      <c r="AR5942" t="s">
        <v>79</v>
      </c>
      <c r="AS5942" t="s">
        <v>114</v>
      </c>
      <c r="AT5942">
        <v>-526</v>
      </c>
      <c r="AU5942" t="s">
        <v>76</v>
      </c>
      <c r="AV5942" t="s">
        <v>115</v>
      </c>
      <c r="AX5942" t="s">
        <v>81</v>
      </c>
      <c r="AY5942" t="s">
        <v>76</v>
      </c>
      <c r="AZ5942" t="s">
        <v>131</v>
      </c>
      <c r="BA5942" t="s">
        <v>116</v>
      </c>
      <c r="BB5942" t="s">
        <v>121</v>
      </c>
      <c r="BC5942">
        <v>-1</v>
      </c>
      <c r="BD5942" t="s">
        <v>76</v>
      </c>
      <c r="BE5942">
        <v>0</v>
      </c>
      <c r="BF5942" t="s">
        <v>76</v>
      </c>
      <c r="BG5942" t="s">
        <v>160</v>
      </c>
    </row>
    <row r="5943" spans="1:65" x14ac:dyDescent="0.3">
      <c r="A5943">
        <v>150434</v>
      </c>
      <c r="B5943">
        <v>1</v>
      </c>
      <c r="C5943" t="s">
        <v>65</v>
      </c>
      <c r="D5943" t="s">
        <v>66</v>
      </c>
      <c r="E5943" t="s">
        <v>68</v>
      </c>
      <c r="F5943" t="s">
        <v>68</v>
      </c>
      <c r="G5943">
        <v>0</v>
      </c>
      <c r="H5943">
        <v>270000</v>
      </c>
      <c r="I5943">
        <v>755190</v>
      </c>
      <c r="J5943" t="s">
        <v>89</v>
      </c>
      <c r="K5943" t="s">
        <v>70</v>
      </c>
      <c r="L5943" t="s">
        <v>91</v>
      </c>
      <c r="M5943" t="s">
        <v>72</v>
      </c>
      <c r="N5943">
        <v>2.5163999999999999E-2</v>
      </c>
      <c r="O5943">
        <v>17293</v>
      </c>
      <c r="P5943">
        <v>2196</v>
      </c>
      <c r="Q5943">
        <v>3262</v>
      </c>
      <c r="R5943">
        <v>843</v>
      </c>
      <c r="S5943">
        <v>2</v>
      </c>
      <c r="T5943">
        <v>2</v>
      </c>
      <c r="U5943" t="s">
        <v>109</v>
      </c>
      <c r="V5943">
        <v>10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 t="s">
        <v>92</v>
      </c>
      <c r="AD5943">
        <v>1527771</v>
      </c>
      <c r="AE5943" t="s">
        <v>65</v>
      </c>
      <c r="AF5943">
        <v>51334.695</v>
      </c>
      <c r="AG5943">
        <v>810000</v>
      </c>
      <c r="AH5943">
        <v>893398.5</v>
      </c>
      <c r="AJ5943">
        <v>810000</v>
      </c>
      <c r="AK5943" t="s">
        <v>123</v>
      </c>
      <c r="AL5943">
        <v>9</v>
      </c>
      <c r="AM5943" t="s">
        <v>68</v>
      </c>
      <c r="AN5943">
        <v>1</v>
      </c>
      <c r="AR5943" t="s">
        <v>76</v>
      </c>
      <c r="AS5943" t="s">
        <v>114</v>
      </c>
      <c r="AT5943">
        <v>-599</v>
      </c>
      <c r="AU5943" t="s">
        <v>78</v>
      </c>
      <c r="AV5943" t="s">
        <v>115</v>
      </c>
      <c r="AX5943" t="s">
        <v>81</v>
      </c>
      <c r="AY5943" t="s">
        <v>76</v>
      </c>
      <c r="AZ5943" t="s">
        <v>82</v>
      </c>
      <c r="BA5943" t="s">
        <v>116</v>
      </c>
      <c r="BB5943" t="s">
        <v>121</v>
      </c>
      <c r="BC5943">
        <v>-1</v>
      </c>
      <c r="BD5943" t="s">
        <v>76</v>
      </c>
      <c r="BE5943">
        <v>36</v>
      </c>
      <c r="BF5943" t="s">
        <v>86</v>
      </c>
      <c r="BG5943" t="s">
        <v>172</v>
      </c>
    </row>
    <row r="5944" spans="1:65" x14ac:dyDescent="0.3">
      <c r="A5944">
        <v>150440</v>
      </c>
      <c r="B5944">
        <v>0</v>
      </c>
      <c r="C5944" t="s">
        <v>65</v>
      </c>
      <c r="D5944" t="s">
        <v>88</v>
      </c>
      <c r="E5944" t="s">
        <v>67</v>
      </c>
      <c r="F5944" t="s">
        <v>68</v>
      </c>
      <c r="G5944">
        <v>0</v>
      </c>
      <c r="H5944">
        <v>270000</v>
      </c>
      <c r="I5944">
        <v>1293502.5</v>
      </c>
      <c r="J5944" t="s">
        <v>113</v>
      </c>
      <c r="K5944" t="s">
        <v>70</v>
      </c>
      <c r="L5944" t="s">
        <v>91</v>
      </c>
      <c r="M5944" t="s">
        <v>72</v>
      </c>
      <c r="N5944">
        <v>1.0147E-2</v>
      </c>
      <c r="O5944">
        <v>20399</v>
      </c>
      <c r="P5944">
        <v>365243</v>
      </c>
      <c r="Q5944">
        <v>8703</v>
      </c>
      <c r="R5944">
        <v>3926</v>
      </c>
      <c r="S5944">
        <v>2</v>
      </c>
      <c r="T5944">
        <v>2</v>
      </c>
      <c r="U5944" t="s">
        <v>73</v>
      </c>
      <c r="V5944">
        <v>13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 t="s">
        <v>76</v>
      </c>
      <c r="AD5944">
        <v>2014616</v>
      </c>
      <c r="AE5944" t="s">
        <v>65</v>
      </c>
      <c r="AF5944">
        <v>25998.93</v>
      </c>
      <c r="AG5944">
        <v>405000</v>
      </c>
      <c r="AH5944">
        <v>442422</v>
      </c>
      <c r="AJ5944">
        <v>405000</v>
      </c>
      <c r="AK5944" t="s">
        <v>109</v>
      </c>
      <c r="AL5944">
        <v>12</v>
      </c>
      <c r="AM5944" t="s">
        <v>68</v>
      </c>
      <c r="AN5944">
        <v>1</v>
      </c>
      <c r="AR5944" t="s">
        <v>76</v>
      </c>
      <c r="AS5944" t="s">
        <v>77</v>
      </c>
      <c r="AT5944">
        <v>-468</v>
      </c>
      <c r="AU5944" t="s">
        <v>78</v>
      </c>
      <c r="AV5944" t="s">
        <v>79</v>
      </c>
      <c r="AX5944" t="s">
        <v>81</v>
      </c>
      <c r="AY5944" t="s">
        <v>76</v>
      </c>
      <c r="AZ5944" t="s">
        <v>82</v>
      </c>
      <c r="BA5944" t="s">
        <v>116</v>
      </c>
      <c r="BB5944" t="s">
        <v>121</v>
      </c>
      <c r="BC5944">
        <v>-1</v>
      </c>
      <c r="BD5944" t="s">
        <v>76</v>
      </c>
      <c r="BE5944">
        <v>24</v>
      </c>
      <c r="BF5944" t="s">
        <v>147</v>
      </c>
      <c r="BG5944" t="s">
        <v>154</v>
      </c>
      <c r="BH5944">
        <v>365243</v>
      </c>
      <c r="BI5944">
        <v>-438</v>
      </c>
      <c r="BJ5944">
        <v>252</v>
      </c>
      <c r="BK5944">
        <v>-228</v>
      </c>
      <c r="BL5944">
        <v>-221</v>
      </c>
      <c r="BM5944">
        <v>1</v>
      </c>
    </row>
    <row r="5945" spans="1:65" x14ac:dyDescent="0.3">
      <c r="A5945">
        <v>150440</v>
      </c>
      <c r="B5945">
        <v>0</v>
      </c>
      <c r="C5945" t="s">
        <v>65</v>
      </c>
      <c r="D5945" t="s">
        <v>88</v>
      </c>
      <c r="E5945" t="s">
        <v>67</v>
      </c>
      <c r="F5945" t="s">
        <v>68</v>
      </c>
      <c r="G5945">
        <v>0</v>
      </c>
      <c r="H5945">
        <v>270000</v>
      </c>
      <c r="I5945">
        <v>1293502.5</v>
      </c>
      <c r="J5945" t="s">
        <v>113</v>
      </c>
      <c r="K5945" t="s">
        <v>70</v>
      </c>
      <c r="L5945" t="s">
        <v>91</v>
      </c>
      <c r="M5945" t="s">
        <v>72</v>
      </c>
      <c r="N5945">
        <v>1.0147E-2</v>
      </c>
      <c r="O5945">
        <v>20399</v>
      </c>
      <c r="P5945">
        <v>365243</v>
      </c>
      <c r="Q5945">
        <v>8703</v>
      </c>
      <c r="R5945">
        <v>3926</v>
      </c>
      <c r="S5945">
        <v>2</v>
      </c>
      <c r="T5945">
        <v>2</v>
      </c>
      <c r="U5945" t="s">
        <v>73</v>
      </c>
      <c r="V5945">
        <v>13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 t="s">
        <v>76</v>
      </c>
      <c r="AD5945">
        <v>2369624</v>
      </c>
      <c r="AE5945" t="s">
        <v>65</v>
      </c>
      <c r="AF5945">
        <v>29557.89</v>
      </c>
      <c r="AG5945">
        <v>427500</v>
      </c>
      <c r="AH5945">
        <v>457128</v>
      </c>
      <c r="AJ5945">
        <v>427500</v>
      </c>
      <c r="AK5945" t="s">
        <v>120</v>
      </c>
      <c r="AL5945">
        <v>13</v>
      </c>
      <c r="AM5945" t="s">
        <v>68</v>
      </c>
      <c r="AN5945">
        <v>1</v>
      </c>
      <c r="AR5945" t="s">
        <v>76</v>
      </c>
      <c r="AS5945" t="s">
        <v>77</v>
      </c>
      <c r="AT5945">
        <v>-246</v>
      </c>
      <c r="AU5945" t="s">
        <v>78</v>
      </c>
      <c r="AV5945" t="s">
        <v>79</v>
      </c>
      <c r="AW5945" t="s">
        <v>80</v>
      </c>
      <c r="AX5945" t="s">
        <v>81</v>
      </c>
      <c r="AY5945" t="s">
        <v>76</v>
      </c>
      <c r="AZ5945" t="s">
        <v>82</v>
      </c>
      <c r="BA5945" t="s">
        <v>116</v>
      </c>
      <c r="BB5945" t="s">
        <v>121</v>
      </c>
      <c r="BC5945">
        <v>-1</v>
      </c>
      <c r="BD5945" t="s">
        <v>76</v>
      </c>
      <c r="BE5945">
        <v>18</v>
      </c>
      <c r="BF5945" t="s">
        <v>97</v>
      </c>
      <c r="BG5945" t="s">
        <v>118</v>
      </c>
      <c r="BH5945">
        <v>365243</v>
      </c>
      <c r="BI5945">
        <v>-216</v>
      </c>
      <c r="BJ5945">
        <v>294</v>
      </c>
      <c r="BK5945">
        <v>-96</v>
      </c>
      <c r="BL5945">
        <v>-88</v>
      </c>
      <c r="BM5945">
        <v>1</v>
      </c>
    </row>
    <row r="5946" spans="1:65" x14ac:dyDescent="0.3">
      <c r="A5946">
        <v>150453</v>
      </c>
      <c r="B5946">
        <v>0</v>
      </c>
      <c r="C5946" t="s">
        <v>65</v>
      </c>
      <c r="D5946" t="s">
        <v>88</v>
      </c>
      <c r="E5946" t="s">
        <v>67</v>
      </c>
      <c r="F5946" t="s">
        <v>68</v>
      </c>
      <c r="G5946">
        <v>0</v>
      </c>
      <c r="H5946">
        <v>225000</v>
      </c>
      <c r="I5946">
        <v>1133748</v>
      </c>
      <c r="J5946" t="s">
        <v>113</v>
      </c>
      <c r="K5946" t="s">
        <v>70</v>
      </c>
      <c r="L5946" t="s">
        <v>91</v>
      </c>
      <c r="M5946" t="s">
        <v>72</v>
      </c>
      <c r="N5946">
        <v>7.2508000000000003E-2</v>
      </c>
      <c r="O5946">
        <v>22166</v>
      </c>
      <c r="P5946">
        <v>365243</v>
      </c>
      <c r="Q5946">
        <v>10358</v>
      </c>
      <c r="R5946">
        <v>4843</v>
      </c>
      <c r="S5946">
        <v>1</v>
      </c>
      <c r="T5946">
        <v>1</v>
      </c>
      <c r="U5946" t="s">
        <v>123</v>
      </c>
      <c r="V5946">
        <v>15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 t="s">
        <v>76</v>
      </c>
      <c r="AD5946">
        <v>2816380</v>
      </c>
      <c r="AE5946" t="s">
        <v>65</v>
      </c>
      <c r="AF5946">
        <v>45780.3</v>
      </c>
      <c r="AG5946">
        <v>765000</v>
      </c>
      <c r="AH5946">
        <v>817510.5</v>
      </c>
      <c r="AJ5946">
        <v>765000</v>
      </c>
      <c r="AK5946" t="s">
        <v>123</v>
      </c>
      <c r="AL5946">
        <v>16</v>
      </c>
      <c r="AM5946" t="s">
        <v>68</v>
      </c>
      <c r="AN5946">
        <v>1</v>
      </c>
      <c r="AR5946" t="s">
        <v>76</v>
      </c>
      <c r="AS5946" t="s">
        <v>114</v>
      </c>
      <c r="AT5946">
        <v>-371</v>
      </c>
      <c r="AU5946" t="s">
        <v>78</v>
      </c>
      <c r="AV5946" t="s">
        <v>115</v>
      </c>
      <c r="AX5946" t="s">
        <v>81</v>
      </c>
      <c r="AY5946" t="s">
        <v>76</v>
      </c>
      <c r="AZ5946" t="s">
        <v>82</v>
      </c>
      <c r="BA5946" t="s">
        <v>116</v>
      </c>
      <c r="BB5946" t="s">
        <v>121</v>
      </c>
      <c r="BC5946">
        <v>-1</v>
      </c>
      <c r="BD5946" t="s">
        <v>76</v>
      </c>
      <c r="BE5946">
        <v>24</v>
      </c>
      <c r="BF5946" t="s">
        <v>112</v>
      </c>
      <c r="BG5946" t="s">
        <v>118</v>
      </c>
    </row>
    <row r="5947" spans="1:65" x14ac:dyDescent="0.3">
      <c r="A5947">
        <v>150453</v>
      </c>
      <c r="B5947">
        <v>0</v>
      </c>
      <c r="C5947" t="s">
        <v>65</v>
      </c>
      <c r="D5947" t="s">
        <v>88</v>
      </c>
      <c r="E5947" t="s">
        <v>67</v>
      </c>
      <c r="F5947" t="s">
        <v>68</v>
      </c>
      <c r="G5947">
        <v>0</v>
      </c>
      <c r="H5947">
        <v>225000</v>
      </c>
      <c r="I5947">
        <v>1133748</v>
      </c>
      <c r="J5947" t="s">
        <v>113</v>
      </c>
      <c r="K5947" t="s">
        <v>70</v>
      </c>
      <c r="L5947" t="s">
        <v>91</v>
      </c>
      <c r="M5947" t="s">
        <v>72</v>
      </c>
      <c r="N5947">
        <v>7.2508000000000003E-2</v>
      </c>
      <c r="O5947">
        <v>22166</v>
      </c>
      <c r="P5947">
        <v>365243</v>
      </c>
      <c r="Q5947">
        <v>10358</v>
      </c>
      <c r="R5947">
        <v>4843</v>
      </c>
      <c r="S5947">
        <v>1</v>
      </c>
      <c r="T5947">
        <v>1</v>
      </c>
      <c r="U5947" t="s">
        <v>123</v>
      </c>
      <c r="V5947">
        <v>15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 t="s">
        <v>76</v>
      </c>
      <c r="AD5947">
        <v>2280462</v>
      </c>
      <c r="AE5947" t="s">
        <v>65</v>
      </c>
      <c r="AF5947">
        <v>30267.584999999999</v>
      </c>
      <c r="AG5947">
        <v>900000</v>
      </c>
      <c r="AH5947">
        <v>1030680</v>
      </c>
      <c r="AJ5947">
        <v>900000</v>
      </c>
      <c r="AK5947" t="s">
        <v>125</v>
      </c>
      <c r="AL5947">
        <v>11</v>
      </c>
      <c r="AM5947" t="s">
        <v>68</v>
      </c>
      <c r="AN5947">
        <v>1</v>
      </c>
      <c r="AR5947" t="s">
        <v>76</v>
      </c>
      <c r="AS5947" t="s">
        <v>77</v>
      </c>
      <c r="AT5947">
        <v>-797</v>
      </c>
      <c r="AU5947" t="s">
        <v>76</v>
      </c>
      <c r="AV5947" t="s">
        <v>79</v>
      </c>
      <c r="AW5947" t="s">
        <v>80</v>
      </c>
      <c r="AX5947" t="s">
        <v>81</v>
      </c>
      <c r="AY5947" t="s">
        <v>76</v>
      </c>
      <c r="AZ5947" t="s">
        <v>82</v>
      </c>
      <c r="BA5947" t="s">
        <v>116</v>
      </c>
      <c r="BB5947" t="s">
        <v>121</v>
      </c>
      <c r="BC5947">
        <v>-1</v>
      </c>
      <c r="BD5947" t="s">
        <v>76</v>
      </c>
      <c r="BE5947">
        <v>60</v>
      </c>
      <c r="BF5947" t="s">
        <v>112</v>
      </c>
      <c r="BG5947" t="s">
        <v>118</v>
      </c>
    </row>
    <row r="5948" spans="1:65" x14ac:dyDescent="0.3">
      <c r="A5948">
        <v>150469</v>
      </c>
      <c r="B5948">
        <v>0</v>
      </c>
      <c r="C5948" t="s">
        <v>65</v>
      </c>
      <c r="D5948" t="s">
        <v>88</v>
      </c>
      <c r="E5948" t="s">
        <v>67</v>
      </c>
      <c r="F5948" t="s">
        <v>68</v>
      </c>
      <c r="G5948">
        <v>0</v>
      </c>
      <c r="H5948">
        <v>270000</v>
      </c>
      <c r="I5948">
        <v>204858</v>
      </c>
      <c r="J5948" t="s">
        <v>69</v>
      </c>
      <c r="K5948" t="s">
        <v>90</v>
      </c>
      <c r="L5948" t="s">
        <v>91</v>
      </c>
      <c r="M5948" t="s">
        <v>72</v>
      </c>
      <c r="N5948">
        <v>7.3299999999999997E-3</v>
      </c>
      <c r="O5948">
        <v>12214</v>
      </c>
      <c r="P5948">
        <v>1802</v>
      </c>
      <c r="Q5948">
        <v>5916</v>
      </c>
      <c r="R5948">
        <v>3276</v>
      </c>
      <c r="S5948">
        <v>2</v>
      </c>
      <c r="T5948">
        <v>2</v>
      </c>
      <c r="U5948" t="s">
        <v>109</v>
      </c>
      <c r="V5948">
        <v>12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 t="s">
        <v>143</v>
      </c>
      <c r="AD5948">
        <v>1752331</v>
      </c>
      <c r="AE5948" t="s">
        <v>93</v>
      </c>
      <c r="AF5948">
        <v>5926.8149999999996</v>
      </c>
      <c r="AG5948">
        <v>124164</v>
      </c>
      <c r="AH5948">
        <v>128664</v>
      </c>
      <c r="AI5948">
        <v>0</v>
      </c>
      <c r="AJ5948">
        <v>124164</v>
      </c>
      <c r="AK5948" t="s">
        <v>75</v>
      </c>
      <c r="AL5948">
        <v>14</v>
      </c>
      <c r="AM5948" t="s">
        <v>68</v>
      </c>
      <c r="AN5948">
        <v>1</v>
      </c>
      <c r="AO5948">
        <v>0</v>
      </c>
      <c r="AR5948" t="s">
        <v>79</v>
      </c>
      <c r="AS5948" t="s">
        <v>77</v>
      </c>
      <c r="AT5948">
        <v>-362</v>
      </c>
      <c r="AU5948" t="s">
        <v>78</v>
      </c>
      <c r="AV5948" t="s">
        <v>79</v>
      </c>
      <c r="AX5948" t="s">
        <v>81</v>
      </c>
      <c r="AY5948" t="s">
        <v>95</v>
      </c>
      <c r="AZ5948" t="s">
        <v>96</v>
      </c>
      <c r="BA5948" t="s">
        <v>76</v>
      </c>
      <c r="BB5948" t="s">
        <v>104</v>
      </c>
      <c r="BC5948">
        <v>550</v>
      </c>
      <c r="BD5948" t="s">
        <v>85</v>
      </c>
      <c r="BE5948">
        <v>24</v>
      </c>
      <c r="BF5948" t="s">
        <v>97</v>
      </c>
      <c r="BG5948" t="s">
        <v>98</v>
      </c>
      <c r="BH5948">
        <v>365243</v>
      </c>
      <c r="BI5948">
        <v>-330</v>
      </c>
      <c r="BJ5948">
        <v>360</v>
      </c>
      <c r="BK5948">
        <v>365243</v>
      </c>
      <c r="BL5948">
        <v>365243</v>
      </c>
      <c r="BM5948">
        <v>0</v>
      </c>
    </row>
    <row r="5949" spans="1:65" x14ac:dyDescent="0.3">
      <c r="A5949">
        <v>150470</v>
      </c>
      <c r="B5949">
        <v>0</v>
      </c>
      <c r="C5949" t="s">
        <v>65</v>
      </c>
      <c r="D5949" t="s">
        <v>88</v>
      </c>
      <c r="E5949" t="s">
        <v>68</v>
      </c>
      <c r="F5949" t="s">
        <v>67</v>
      </c>
      <c r="G5949">
        <v>0</v>
      </c>
      <c r="H5949">
        <v>83250</v>
      </c>
      <c r="I5949">
        <v>193572</v>
      </c>
      <c r="J5949" t="s">
        <v>69</v>
      </c>
      <c r="K5949" t="s">
        <v>70</v>
      </c>
      <c r="L5949" t="s">
        <v>139</v>
      </c>
      <c r="M5949" t="s">
        <v>72</v>
      </c>
      <c r="N5949">
        <v>3.1329000000000003E-2</v>
      </c>
      <c r="O5949">
        <v>23842</v>
      </c>
      <c r="P5949">
        <v>1870</v>
      </c>
      <c r="Q5949">
        <v>1834</v>
      </c>
      <c r="R5949">
        <v>4591</v>
      </c>
      <c r="S5949">
        <v>2</v>
      </c>
      <c r="T5949">
        <v>2</v>
      </c>
      <c r="U5949" t="s">
        <v>120</v>
      </c>
      <c r="V5949">
        <v>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 t="s">
        <v>122</v>
      </c>
      <c r="AD5949">
        <v>2006322</v>
      </c>
      <c r="AE5949" t="s">
        <v>93</v>
      </c>
      <c r="AF5949">
        <v>6113.5649999999996</v>
      </c>
      <c r="AG5949">
        <v>39150</v>
      </c>
      <c r="AH5949">
        <v>32971.5</v>
      </c>
      <c r="AI5949">
        <v>7830</v>
      </c>
      <c r="AJ5949">
        <v>39150</v>
      </c>
      <c r="AK5949" t="s">
        <v>109</v>
      </c>
      <c r="AL5949">
        <v>16</v>
      </c>
      <c r="AM5949" t="s">
        <v>68</v>
      </c>
      <c r="AN5949">
        <v>1</v>
      </c>
      <c r="AO5949">
        <v>0.209001674</v>
      </c>
      <c r="AR5949" t="s">
        <v>79</v>
      </c>
      <c r="AS5949" t="s">
        <v>77</v>
      </c>
      <c r="AT5949">
        <v>-397</v>
      </c>
      <c r="AU5949" t="s">
        <v>78</v>
      </c>
      <c r="AV5949" t="s">
        <v>79</v>
      </c>
      <c r="AX5949" t="s">
        <v>81</v>
      </c>
      <c r="AY5949" t="s">
        <v>162</v>
      </c>
      <c r="AZ5949" t="s">
        <v>96</v>
      </c>
      <c r="BA5949" t="s">
        <v>76</v>
      </c>
      <c r="BB5949" t="s">
        <v>138</v>
      </c>
      <c r="BC5949">
        <v>60</v>
      </c>
      <c r="BD5949" t="s">
        <v>198</v>
      </c>
      <c r="BE5949">
        <v>6</v>
      </c>
      <c r="BF5949" t="s">
        <v>147</v>
      </c>
      <c r="BG5949" t="s">
        <v>148</v>
      </c>
      <c r="BH5949">
        <v>365243</v>
      </c>
      <c r="BI5949">
        <v>-363</v>
      </c>
      <c r="BJ5949">
        <v>-213</v>
      </c>
      <c r="BK5949">
        <v>-213</v>
      </c>
      <c r="BL5949">
        <v>-206</v>
      </c>
      <c r="BM5949">
        <v>0</v>
      </c>
    </row>
    <row r="5950" spans="1:65" x14ac:dyDescent="0.3">
      <c r="A5950">
        <v>150527</v>
      </c>
      <c r="B5950">
        <v>0</v>
      </c>
      <c r="C5950" t="s">
        <v>65</v>
      </c>
      <c r="D5950" t="s">
        <v>88</v>
      </c>
      <c r="E5950" t="s">
        <v>68</v>
      </c>
      <c r="F5950" t="s">
        <v>67</v>
      </c>
      <c r="G5950">
        <v>2</v>
      </c>
      <c r="H5950">
        <v>218250</v>
      </c>
      <c r="I5950">
        <v>497520</v>
      </c>
      <c r="J5950" t="s">
        <v>89</v>
      </c>
      <c r="K5950" t="s">
        <v>70</v>
      </c>
      <c r="L5950" t="s">
        <v>91</v>
      </c>
      <c r="M5950" t="s">
        <v>169</v>
      </c>
      <c r="N5950">
        <v>7.0200000000000002E-3</v>
      </c>
      <c r="O5950">
        <v>12593</v>
      </c>
      <c r="P5950">
        <v>246</v>
      </c>
      <c r="Q5950">
        <v>2111</v>
      </c>
      <c r="R5950">
        <v>2861</v>
      </c>
      <c r="S5950">
        <v>2</v>
      </c>
      <c r="T5950">
        <v>2</v>
      </c>
      <c r="U5950" t="s">
        <v>123</v>
      </c>
      <c r="V5950">
        <v>12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135</v>
      </c>
      <c r="AD5950">
        <v>2814865</v>
      </c>
      <c r="AE5950" t="s">
        <v>65</v>
      </c>
      <c r="AG5950">
        <v>0</v>
      </c>
      <c r="AH5950">
        <v>0</v>
      </c>
      <c r="AK5950" t="s">
        <v>125</v>
      </c>
      <c r="AL5950">
        <v>11</v>
      </c>
      <c r="AM5950" t="s">
        <v>68</v>
      </c>
      <c r="AN5950">
        <v>1</v>
      </c>
      <c r="AR5950" t="s">
        <v>76</v>
      </c>
      <c r="AS5950" t="s">
        <v>129</v>
      </c>
      <c r="AT5950">
        <v>-55</v>
      </c>
      <c r="AU5950" t="s">
        <v>76</v>
      </c>
      <c r="AV5950" t="s">
        <v>79</v>
      </c>
      <c r="AX5950" t="s">
        <v>81</v>
      </c>
      <c r="AY5950" t="s">
        <v>76</v>
      </c>
      <c r="AZ5950" t="s">
        <v>76</v>
      </c>
      <c r="BA5950" t="s">
        <v>76</v>
      </c>
      <c r="BB5950" t="s">
        <v>121</v>
      </c>
      <c r="BC5950">
        <v>-1</v>
      </c>
      <c r="BD5950" t="s">
        <v>76</v>
      </c>
      <c r="BF5950" t="s">
        <v>76</v>
      </c>
      <c r="BG5950" t="s">
        <v>82</v>
      </c>
    </row>
    <row r="5951" spans="1:65" x14ac:dyDescent="0.3">
      <c r="A5951">
        <v>150527</v>
      </c>
      <c r="B5951">
        <v>0</v>
      </c>
      <c r="C5951" t="s">
        <v>65</v>
      </c>
      <c r="D5951" t="s">
        <v>88</v>
      </c>
      <c r="E5951" t="s">
        <v>68</v>
      </c>
      <c r="F5951" t="s">
        <v>67</v>
      </c>
      <c r="G5951">
        <v>2</v>
      </c>
      <c r="H5951">
        <v>218250</v>
      </c>
      <c r="I5951">
        <v>497520</v>
      </c>
      <c r="J5951" t="s">
        <v>89</v>
      </c>
      <c r="K5951" t="s">
        <v>70</v>
      </c>
      <c r="L5951" t="s">
        <v>91</v>
      </c>
      <c r="M5951" t="s">
        <v>169</v>
      </c>
      <c r="N5951">
        <v>7.0200000000000002E-3</v>
      </c>
      <c r="O5951">
        <v>12593</v>
      </c>
      <c r="P5951">
        <v>246</v>
      </c>
      <c r="Q5951">
        <v>2111</v>
      </c>
      <c r="R5951">
        <v>2861</v>
      </c>
      <c r="S5951">
        <v>2</v>
      </c>
      <c r="T5951">
        <v>2</v>
      </c>
      <c r="U5951" t="s">
        <v>123</v>
      </c>
      <c r="V5951">
        <v>12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 t="s">
        <v>135</v>
      </c>
      <c r="AD5951">
        <v>1892556</v>
      </c>
      <c r="AE5951" t="s">
        <v>65</v>
      </c>
      <c r="AG5951">
        <v>0</v>
      </c>
      <c r="AH5951">
        <v>0</v>
      </c>
      <c r="AK5951" t="s">
        <v>125</v>
      </c>
      <c r="AL5951">
        <v>10</v>
      </c>
      <c r="AM5951" t="s">
        <v>68</v>
      </c>
      <c r="AN5951">
        <v>1</v>
      </c>
      <c r="AR5951" t="s">
        <v>76</v>
      </c>
      <c r="AS5951" t="s">
        <v>129</v>
      </c>
      <c r="AT5951">
        <v>-55</v>
      </c>
      <c r="AU5951" t="s">
        <v>76</v>
      </c>
      <c r="AV5951" t="s">
        <v>79</v>
      </c>
      <c r="AX5951" t="s">
        <v>81</v>
      </c>
      <c r="AY5951" t="s">
        <v>76</v>
      </c>
      <c r="AZ5951" t="s">
        <v>76</v>
      </c>
      <c r="BA5951" t="s">
        <v>76</v>
      </c>
      <c r="BB5951" t="s">
        <v>121</v>
      </c>
      <c r="BC5951">
        <v>-1</v>
      </c>
      <c r="BD5951" t="s">
        <v>76</v>
      </c>
      <c r="BF5951" t="s">
        <v>76</v>
      </c>
      <c r="BG5951" t="s">
        <v>82</v>
      </c>
    </row>
    <row r="5952" spans="1:65" x14ac:dyDescent="0.3">
      <c r="A5952">
        <v>150536</v>
      </c>
      <c r="B5952">
        <v>0</v>
      </c>
      <c r="C5952" t="s">
        <v>65</v>
      </c>
      <c r="D5952" t="s">
        <v>88</v>
      </c>
      <c r="E5952" t="s">
        <v>67</v>
      </c>
      <c r="F5952" t="s">
        <v>68</v>
      </c>
      <c r="G5952">
        <v>0</v>
      </c>
      <c r="H5952">
        <v>63000</v>
      </c>
      <c r="I5952">
        <v>112500</v>
      </c>
      <c r="J5952" t="s">
        <v>69</v>
      </c>
      <c r="K5952" t="s">
        <v>70</v>
      </c>
      <c r="L5952" t="s">
        <v>140</v>
      </c>
      <c r="M5952" t="s">
        <v>72</v>
      </c>
      <c r="N5952">
        <v>3.1329000000000003E-2</v>
      </c>
      <c r="O5952">
        <v>18289</v>
      </c>
      <c r="P5952">
        <v>103</v>
      </c>
      <c r="Q5952">
        <v>8</v>
      </c>
      <c r="R5952">
        <v>9</v>
      </c>
      <c r="S5952">
        <v>2</v>
      </c>
      <c r="T5952">
        <v>2</v>
      </c>
      <c r="U5952" t="s">
        <v>94</v>
      </c>
      <c r="V5952">
        <v>10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 t="s">
        <v>108</v>
      </c>
      <c r="AD5952">
        <v>1780031</v>
      </c>
      <c r="AE5952" t="s">
        <v>93</v>
      </c>
      <c r="AF5952">
        <v>3235.05</v>
      </c>
      <c r="AG5952">
        <v>27940.5</v>
      </c>
      <c r="AH5952">
        <v>24196.5</v>
      </c>
      <c r="AI5952">
        <v>5589</v>
      </c>
      <c r="AJ5952">
        <v>27940.5</v>
      </c>
      <c r="AK5952" t="s">
        <v>75</v>
      </c>
      <c r="AL5952">
        <v>11</v>
      </c>
      <c r="AM5952" t="s">
        <v>68</v>
      </c>
      <c r="AN5952">
        <v>1</v>
      </c>
      <c r="AO5952">
        <v>0.20435880200000001</v>
      </c>
      <c r="AR5952" t="s">
        <v>79</v>
      </c>
      <c r="AS5952" t="s">
        <v>77</v>
      </c>
      <c r="AT5952">
        <v>-2092</v>
      </c>
      <c r="AU5952" t="s">
        <v>78</v>
      </c>
      <c r="AV5952" t="s">
        <v>79</v>
      </c>
      <c r="AW5952" t="s">
        <v>80</v>
      </c>
      <c r="AX5952" t="s">
        <v>102</v>
      </c>
      <c r="AY5952" t="s">
        <v>199</v>
      </c>
      <c r="AZ5952" t="s">
        <v>96</v>
      </c>
      <c r="BA5952" t="s">
        <v>76</v>
      </c>
      <c r="BB5952" t="s">
        <v>138</v>
      </c>
      <c r="BC5952">
        <v>318</v>
      </c>
      <c r="BD5952" t="s">
        <v>141</v>
      </c>
      <c r="BE5952">
        <v>10</v>
      </c>
      <c r="BF5952" t="s">
        <v>86</v>
      </c>
      <c r="BG5952" t="s">
        <v>158</v>
      </c>
      <c r="BH5952">
        <v>365243</v>
      </c>
      <c r="BI5952">
        <v>-2058</v>
      </c>
      <c r="BJ5952">
        <v>-1788</v>
      </c>
      <c r="BK5952">
        <v>-1788</v>
      </c>
      <c r="BL5952">
        <v>-1784</v>
      </c>
      <c r="BM5952">
        <v>0</v>
      </c>
    </row>
    <row r="5953" spans="1:65" x14ac:dyDescent="0.3">
      <c r="A5953">
        <v>150539</v>
      </c>
      <c r="B5953">
        <v>0</v>
      </c>
      <c r="C5953" t="s">
        <v>65</v>
      </c>
      <c r="D5953" t="s">
        <v>88</v>
      </c>
      <c r="E5953" t="s">
        <v>68</v>
      </c>
      <c r="F5953" t="s">
        <v>68</v>
      </c>
      <c r="G5953">
        <v>2</v>
      </c>
      <c r="H5953">
        <v>67500</v>
      </c>
      <c r="I5953">
        <v>1260000</v>
      </c>
      <c r="J5953" t="s">
        <v>69</v>
      </c>
      <c r="K5953" t="s">
        <v>70</v>
      </c>
      <c r="L5953" t="s">
        <v>91</v>
      </c>
      <c r="M5953" t="s">
        <v>72</v>
      </c>
      <c r="N5953">
        <v>2.8663000000000001E-2</v>
      </c>
      <c r="O5953">
        <v>13747</v>
      </c>
      <c r="P5953">
        <v>4598</v>
      </c>
      <c r="Q5953">
        <v>868</v>
      </c>
      <c r="R5953">
        <v>1676</v>
      </c>
      <c r="S5953">
        <v>2</v>
      </c>
      <c r="T5953">
        <v>2</v>
      </c>
      <c r="U5953" t="s">
        <v>73</v>
      </c>
      <c r="V5953">
        <v>11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1</v>
      </c>
      <c r="AC5953" t="s">
        <v>175</v>
      </c>
      <c r="AD5953">
        <v>1736124</v>
      </c>
      <c r="AE5953" t="s">
        <v>65</v>
      </c>
      <c r="AF5953">
        <v>17582.625</v>
      </c>
      <c r="AG5953">
        <v>135000</v>
      </c>
      <c r="AH5953">
        <v>163255.5</v>
      </c>
      <c r="AJ5953">
        <v>135000</v>
      </c>
      <c r="AK5953" t="s">
        <v>94</v>
      </c>
      <c r="AL5953">
        <v>14</v>
      </c>
      <c r="AM5953" t="s">
        <v>68</v>
      </c>
      <c r="AN5953">
        <v>1</v>
      </c>
      <c r="AR5953" t="s">
        <v>76</v>
      </c>
      <c r="AS5953" t="s">
        <v>77</v>
      </c>
      <c r="AT5953">
        <v>-649</v>
      </c>
      <c r="AU5953" t="s">
        <v>78</v>
      </c>
      <c r="AV5953" t="s">
        <v>79</v>
      </c>
      <c r="AW5953" t="s">
        <v>101</v>
      </c>
      <c r="AX5953" t="s">
        <v>161</v>
      </c>
      <c r="AY5953" t="s">
        <v>76</v>
      </c>
      <c r="AZ5953" t="s">
        <v>82</v>
      </c>
      <c r="BA5953" t="s">
        <v>116</v>
      </c>
      <c r="BB5953" t="s">
        <v>121</v>
      </c>
      <c r="BC5953">
        <v>-1</v>
      </c>
      <c r="BD5953" t="s">
        <v>76</v>
      </c>
      <c r="BE5953">
        <v>12</v>
      </c>
      <c r="BF5953" t="s">
        <v>147</v>
      </c>
      <c r="BG5953" t="s">
        <v>154</v>
      </c>
      <c r="BH5953">
        <v>365243</v>
      </c>
      <c r="BI5953">
        <v>-619</v>
      </c>
      <c r="BJ5953">
        <v>-289</v>
      </c>
      <c r="BK5953">
        <v>-289</v>
      </c>
      <c r="BL5953">
        <v>-284</v>
      </c>
      <c r="BM5953">
        <v>1</v>
      </c>
    </row>
    <row r="5954" spans="1:65" x14ac:dyDescent="0.3">
      <c r="A5954">
        <v>150550</v>
      </c>
      <c r="B5954">
        <v>0</v>
      </c>
      <c r="C5954" t="s">
        <v>65</v>
      </c>
      <c r="D5954" t="s">
        <v>88</v>
      </c>
      <c r="E5954" t="s">
        <v>67</v>
      </c>
      <c r="F5954" t="s">
        <v>68</v>
      </c>
      <c r="G5954">
        <v>0</v>
      </c>
      <c r="H5954">
        <v>112500</v>
      </c>
      <c r="I5954">
        <v>265536</v>
      </c>
      <c r="J5954" t="s">
        <v>113</v>
      </c>
      <c r="K5954" t="s">
        <v>70</v>
      </c>
      <c r="L5954" t="s">
        <v>91</v>
      </c>
      <c r="M5954" t="s">
        <v>72</v>
      </c>
      <c r="N5954">
        <v>2.2624999999999999E-2</v>
      </c>
      <c r="O5954">
        <v>23612</v>
      </c>
      <c r="P5954">
        <v>365243</v>
      </c>
      <c r="Q5954">
        <v>3355</v>
      </c>
      <c r="R5954">
        <v>4101</v>
      </c>
      <c r="S5954">
        <v>2</v>
      </c>
      <c r="T5954">
        <v>2</v>
      </c>
      <c r="U5954" t="s">
        <v>73</v>
      </c>
      <c r="V5954">
        <v>11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 t="s">
        <v>76</v>
      </c>
      <c r="AD5954">
        <v>1921739</v>
      </c>
      <c r="AE5954" t="s">
        <v>65</v>
      </c>
      <c r="AF5954">
        <v>10705.14</v>
      </c>
      <c r="AG5954">
        <v>54000</v>
      </c>
      <c r="AH5954">
        <v>55782</v>
      </c>
      <c r="AJ5954">
        <v>54000</v>
      </c>
      <c r="AK5954" t="s">
        <v>73</v>
      </c>
      <c r="AL5954">
        <v>9</v>
      </c>
      <c r="AM5954" t="s">
        <v>68</v>
      </c>
      <c r="AN5954">
        <v>1</v>
      </c>
      <c r="AR5954" t="s">
        <v>76</v>
      </c>
      <c r="AS5954" t="s">
        <v>77</v>
      </c>
      <c r="AT5954">
        <v>-938</v>
      </c>
      <c r="AU5954" t="s">
        <v>78</v>
      </c>
      <c r="AV5954" t="s">
        <v>79</v>
      </c>
      <c r="AW5954" t="s">
        <v>80</v>
      </c>
      <c r="AX5954" t="s">
        <v>81</v>
      </c>
      <c r="AY5954" t="s">
        <v>76</v>
      </c>
      <c r="AZ5954" t="s">
        <v>82</v>
      </c>
      <c r="BA5954" t="s">
        <v>116</v>
      </c>
      <c r="BB5954" t="s">
        <v>121</v>
      </c>
      <c r="BC5954">
        <v>-1</v>
      </c>
      <c r="BD5954" t="s">
        <v>76</v>
      </c>
      <c r="BE5954">
        <v>6</v>
      </c>
      <c r="BF5954" t="s">
        <v>147</v>
      </c>
      <c r="BG5954" t="s">
        <v>154</v>
      </c>
      <c r="BH5954">
        <v>365243</v>
      </c>
      <c r="BI5954">
        <v>-908</v>
      </c>
      <c r="BJ5954">
        <v>-758</v>
      </c>
      <c r="BK5954">
        <v>-818</v>
      </c>
      <c r="BL5954">
        <v>-808</v>
      </c>
      <c r="BM5954">
        <v>1</v>
      </c>
    </row>
    <row r="5955" spans="1:65" x14ac:dyDescent="0.3">
      <c r="A5955">
        <v>150554</v>
      </c>
      <c r="B5955">
        <v>0</v>
      </c>
      <c r="C5955" t="s">
        <v>65</v>
      </c>
      <c r="D5955" t="s">
        <v>88</v>
      </c>
      <c r="E5955" t="s">
        <v>68</v>
      </c>
      <c r="F5955" t="s">
        <v>68</v>
      </c>
      <c r="G5955">
        <v>1</v>
      </c>
      <c r="H5955">
        <v>157500</v>
      </c>
      <c r="I5955">
        <v>254700</v>
      </c>
      <c r="J5955" t="s">
        <v>69</v>
      </c>
      <c r="K5955" t="s">
        <v>70</v>
      </c>
      <c r="L5955" t="s">
        <v>140</v>
      </c>
      <c r="M5955" t="s">
        <v>72</v>
      </c>
      <c r="N5955">
        <v>2.5163999999999999E-2</v>
      </c>
      <c r="O5955">
        <v>10376</v>
      </c>
      <c r="P5955">
        <v>179</v>
      </c>
      <c r="Q5955">
        <v>632</v>
      </c>
      <c r="R5955">
        <v>3066</v>
      </c>
      <c r="S5955">
        <v>2</v>
      </c>
      <c r="T5955">
        <v>2</v>
      </c>
      <c r="U5955" t="s">
        <v>109</v>
      </c>
      <c r="V5955">
        <v>11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 t="s">
        <v>92</v>
      </c>
      <c r="AD5955">
        <v>2309320</v>
      </c>
      <c r="AE5955" t="s">
        <v>93</v>
      </c>
      <c r="AF5955">
        <v>7993.17</v>
      </c>
      <c r="AG5955">
        <v>72738</v>
      </c>
      <c r="AH5955">
        <v>72738</v>
      </c>
      <c r="AI5955">
        <v>0</v>
      </c>
      <c r="AJ5955">
        <v>72738</v>
      </c>
      <c r="AK5955" t="s">
        <v>123</v>
      </c>
      <c r="AL5955">
        <v>12</v>
      </c>
      <c r="AM5955" t="s">
        <v>68</v>
      </c>
      <c r="AN5955">
        <v>1</v>
      </c>
      <c r="AO5955">
        <v>0</v>
      </c>
      <c r="AR5955" t="s">
        <v>79</v>
      </c>
      <c r="AS5955" t="s">
        <v>77</v>
      </c>
      <c r="AT5955">
        <v>-431</v>
      </c>
      <c r="AU5955" t="s">
        <v>78</v>
      </c>
      <c r="AV5955" t="s">
        <v>79</v>
      </c>
      <c r="AX5955" t="s">
        <v>81</v>
      </c>
      <c r="AY5955" t="s">
        <v>124</v>
      </c>
      <c r="AZ5955" t="s">
        <v>96</v>
      </c>
      <c r="BA5955" t="s">
        <v>76</v>
      </c>
      <c r="BB5955" t="s">
        <v>104</v>
      </c>
      <c r="BC5955">
        <v>46</v>
      </c>
      <c r="BD5955" t="s">
        <v>105</v>
      </c>
      <c r="BE5955">
        <v>10</v>
      </c>
      <c r="BF5955" t="s">
        <v>112</v>
      </c>
      <c r="BG5955" t="s">
        <v>208</v>
      </c>
      <c r="BH5955">
        <v>365243</v>
      </c>
      <c r="BI5955">
        <v>-392</v>
      </c>
      <c r="BJ5955">
        <v>-122</v>
      </c>
      <c r="BK5955">
        <v>-302</v>
      </c>
      <c r="BL5955">
        <v>-299</v>
      </c>
      <c r="BM5955">
        <v>0</v>
      </c>
    </row>
    <row r="5956" spans="1:65" x14ac:dyDescent="0.3">
      <c r="A5956">
        <v>150563</v>
      </c>
      <c r="B5956">
        <v>0</v>
      </c>
      <c r="C5956" t="s">
        <v>65</v>
      </c>
      <c r="D5956" t="s">
        <v>88</v>
      </c>
      <c r="E5956" t="s">
        <v>67</v>
      </c>
      <c r="F5956" t="s">
        <v>67</v>
      </c>
      <c r="G5956">
        <v>0</v>
      </c>
      <c r="H5956">
        <v>157500</v>
      </c>
      <c r="I5956">
        <v>997974</v>
      </c>
      <c r="J5956" t="s">
        <v>69</v>
      </c>
      <c r="K5956" t="s">
        <v>70</v>
      </c>
      <c r="L5956" t="s">
        <v>91</v>
      </c>
      <c r="M5956" t="s">
        <v>72</v>
      </c>
      <c r="N5956">
        <v>1.8208999999999999E-2</v>
      </c>
      <c r="O5956">
        <v>16469</v>
      </c>
      <c r="P5956">
        <v>1824</v>
      </c>
      <c r="Q5956">
        <v>4385</v>
      </c>
      <c r="R5956">
        <v>4</v>
      </c>
      <c r="S5956">
        <v>3</v>
      </c>
      <c r="T5956">
        <v>3</v>
      </c>
      <c r="U5956" t="s">
        <v>94</v>
      </c>
      <c r="V5956">
        <v>7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143</v>
      </c>
      <c r="AD5956">
        <v>2631856</v>
      </c>
      <c r="AE5956" t="s">
        <v>93</v>
      </c>
      <c r="AF5956">
        <v>16849.98</v>
      </c>
      <c r="AG5956">
        <v>90256.5</v>
      </c>
      <c r="AH5956">
        <v>90256.5</v>
      </c>
      <c r="AI5956">
        <v>0</v>
      </c>
      <c r="AJ5956">
        <v>90256.5</v>
      </c>
      <c r="AK5956" t="s">
        <v>94</v>
      </c>
      <c r="AL5956">
        <v>8</v>
      </c>
      <c r="AM5956" t="s">
        <v>68</v>
      </c>
      <c r="AN5956">
        <v>1</v>
      </c>
      <c r="AO5956">
        <v>0</v>
      </c>
      <c r="AR5956" t="s">
        <v>79</v>
      </c>
      <c r="AS5956" t="s">
        <v>77</v>
      </c>
      <c r="AT5956">
        <v>-329</v>
      </c>
      <c r="AU5956" t="s">
        <v>78</v>
      </c>
      <c r="AV5956" t="s">
        <v>79</v>
      </c>
      <c r="AW5956" t="s">
        <v>80</v>
      </c>
      <c r="AX5956" t="s">
        <v>81</v>
      </c>
      <c r="AY5956" t="s">
        <v>199</v>
      </c>
      <c r="AZ5956" t="s">
        <v>96</v>
      </c>
      <c r="BA5956" t="s">
        <v>76</v>
      </c>
      <c r="BB5956" t="s">
        <v>138</v>
      </c>
      <c r="BC5956">
        <v>200</v>
      </c>
      <c r="BD5956" t="s">
        <v>157</v>
      </c>
      <c r="BE5956">
        <v>6</v>
      </c>
      <c r="BF5956" t="s">
        <v>147</v>
      </c>
      <c r="BG5956" t="s">
        <v>158</v>
      </c>
      <c r="BH5956">
        <v>365243</v>
      </c>
      <c r="BI5956">
        <v>-296</v>
      </c>
      <c r="BJ5956">
        <v>-146</v>
      </c>
      <c r="BK5956">
        <v>-146</v>
      </c>
      <c r="BL5956">
        <v>-139</v>
      </c>
      <c r="BM5956">
        <v>0</v>
      </c>
    </row>
    <row r="5957" spans="1:65" x14ac:dyDescent="0.3">
      <c r="A5957">
        <v>150575</v>
      </c>
      <c r="B5957">
        <v>0</v>
      </c>
      <c r="C5957" t="s">
        <v>99</v>
      </c>
      <c r="D5957" t="s">
        <v>88</v>
      </c>
      <c r="E5957" t="s">
        <v>67</v>
      </c>
      <c r="F5957" t="s">
        <v>67</v>
      </c>
      <c r="G5957">
        <v>0</v>
      </c>
      <c r="H5957">
        <v>90000</v>
      </c>
      <c r="I5957">
        <v>157500</v>
      </c>
      <c r="J5957" t="s">
        <v>69</v>
      </c>
      <c r="K5957" t="s">
        <v>70</v>
      </c>
      <c r="L5957" t="s">
        <v>71</v>
      </c>
      <c r="M5957" t="s">
        <v>72</v>
      </c>
      <c r="N5957">
        <v>1.8029E-2</v>
      </c>
      <c r="O5957">
        <v>16218</v>
      </c>
      <c r="P5957">
        <v>2302</v>
      </c>
      <c r="Q5957">
        <v>6671</v>
      </c>
      <c r="R5957">
        <v>4046</v>
      </c>
      <c r="S5957">
        <v>3</v>
      </c>
      <c r="T5957">
        <v>3</v>
      </c>
      <c r="U5957" t="s">
        <v>120</v>
      </c>
      <c r="V5957">
        <v>11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 t="s">
        <v>137</v>
      </c>
      <c r="AD5957">
        <v>1333724</v>
      </c>
      <c r="AE5957" t="s">
        <v>93</v>
      </c>
      <c r="AF5957">
        <v>16467.93</v>
      </c>
      <c r="AG5957">
        <v>88537.5</v>
      </c>
      <c r="AH5957">
        <v>93213</v>
      </c>
      <c r="AI5957">
        <v>0</v>
      </c>
      <c r="AJ5957">
        <v>88537.5</v>
      </c>
      <c r="AK5957" t="s">
        <v>75</v>
      </c>
      <c r="AL5957">
        <v>10</v>
      </c>
      <c r="AM5957" t="s">
        <v>68</v>
      </c>
      <c r="AN5957">
        <v>1</v>
      </c>
      <c r="AO5957">
        <v>0</v>
      </c>
      <c r="AR5957" t="s">
        <v>79</v>
      </c>
      <c r="AS5957" t="s">
        <v>77</v>
      </c>
      <c r="AT5957">
        <v>-633</v>
      </c>
      <c r="AU5957" t="s">
        <v>78</v>
      </c>
      <c r="AV5957" t="s">
        <v>79</v>
      </c>
      <c r="AW5957" t="s">
        <v>171</v>
      </c>
      <c r="AX5957" t="s">
        <v>81</v>
      </c>
      <c r="AY5957" t="s">
        <v>230</v>
      </c>
      <c r="AZ5957" t="s">
        <v>96</v>
      </c>
      <c r="BA5957" t="s">
        <v>76</v>
      </c>
      <c r="BB5957" t="s">
        <v>104</v>
      </c>
      <c r="BC5957">
        <v>390</v>
      </c>
      <c r="BD5957" t="s">
        <v>85</v>
      </c>
      <c r="BE5957">
        <v>6</v>
      </c>
      <c r="BF5957" t="s">
        <v>112</v>
      </c>
      <c r="BG5957" t="s">
        <v>151</v>
      </c>
      <c r="BH5957">
        <v>365243</v>
      </c>
      <c r="BI5957">
        <v>-602</v>
      </c>
      <c r="BJ5957">
        <v>-452</v>
      </c>
      <c r="BK5957">
        <v>-452</v>
      </c>
      <c r="BL5957">
        <v>-444</v>
      </c>
      <c r="BM5957">
        <v>0</v>
      </c>
    </row>
    <row r="5958" spans="1:65" x14ac:dyDescent="0.3">
      <c r="A5958">
        <v>150587</v>
      </c>
      <c r="B5958">
        <v>0</v>
      </c>
      <c r="C5958" t="s">
        <v>65</v>
      </c>
      <c r="D5958" t="s">
        <v>88</v>
      </c>
      <c r="E5958" t="s">
        <v>67</v>
      </c>
      <c r="F5958" t="s">
        <v>68</v>
      </c>
      <c r="G5958">
        <v>0</v>
      </c>
      <c r="H5958">
        <v>90000</v>
      </c>
      <c r="I5958">
        <v>630000</v>
      </c>
      <c r="J5958" t="s">
        <v>113</v>
      </c>
      <c r="K5958" t="s">
        <v>70</v>
      </c>
      <c r="L5958" t="s">
        <v>91</v>
      </c>
      <c r="M5958" t="s">
        <v>72</v>
      </c>
      <c r="N5958">
        <v>3.1329000000000003E-2</v>
      </c>
      <c r="O5958">
        <v>22061</v>
      </c>
      <c r="P5958">
        <v>365243</v>
      </c>
      <c r="Q5958">
        <v>6548</v>
      </c>
      <c r="R5958">
        <v>5155</v>
      </c>
      <c r="S5958">
        <v>2</v>
      </c>
      <c r="T5958">
        <v>2</v>
      </c>
      <c r="U5958" t="s">
        <v>109</v>
      </c>
      <c r="V5958">
        <v>11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 t="s">
        <v>76</v>
      </c>
      <c r="AD5958">
        <v>1712648</v>
      </c>
      <c r="AE5958" t="s">
        <v>65</v>
      </c>
      <c r="AG5958">
        <v>0</v>
      </c>
      <c r="AH5958">
        <v>0</v>
      </c>
      <c r="AK5958" t="s">
        <v>123</v>
      </c>
      <c r="AL5958">
        <v>12</v>
      </c>
      <c r="AM5958" t="s">
        <v>68</v>
      </c>
      <c r="AN5958">
        <v>1</v>
      </c>
      <c r="AR5958" t="s">
        <v>76</v>
      </c>
      <c r="AS5958" t="s">
        <v>129</v>
      </c>
      <c r="AT5958">
        <v>-242</v>
      </c>
      <c r="AU5958" t="s">
        <v>76</v>
      </c>
      <c r="AV5958" t="s">
        <v>79</v>
      </c>
      <c r="AX5958" t="s">
        <v>81</v>
      </c>
      <c r="AY5958" t="s">
        <v>76</v>
      </c>
      <c r="AZ5958" t="s">
        <v>76</v>
      </c>
      <c r="BA5958" t="s">
        <v>76</v>
      </c>
      <c r="BB5958" t="s">
        <v>121</v>
      </c>
      <c r="BC5958">
        <v>-1</v>
      </c>
      <c r="BD5958" t="s">
        <v>76</v>
      </c>
      <c r="BF5958" t="s">
        <v>76</v>
      </c>
      <c r="BG5958" t="s">
        <v>82</v>
      </c>
    </row>
    <row r="5959" spans="1:65" x14ac:dyDescent="0.3">
      <c r="A5959">
        <v>150592</v>
      </c>
      <c r="B5959">
        <v>0</v>
      </c>
      <c r="C5959" t="s">
        <v>65</v>
      </c>
      <c r="D5959" t="s">
        <v>66</v>
      </c>
      <c r="E5959" t="s">
        <v>67</v>
      </c>
      <c r="F5959" t="s">
        <v>67</v>
      </c>
      <c r="G5959">
        <v>2</v>
      </c>
      <c r="H5959">
        <v>225000</v>
      </c>
      <c r="I5959">
        <v>990000</v>
      </c>
      <c r="J5959" t="s">
        <v>69</v>
      </c>
      <c r="K5959" t="s">
        <v>90</v>
      </c>
      <c r="L5959" t="s">
        <v>119</v>
      </c>
      <c r="M5959" t="s">
        <v>72</v>
      </c>
      <c r="N5959">
        <v>2.5163999999999999E-2</v>
      </c>
      <c r="O5959">
        <v>16768</v>
      </c>
      <c r="P5959">
        <v>3088</v>
      </c>
      <c r="Q5959">
        <v>8753</v>
      </c>
      <c r="R5959">
        <v>295</v>
      </c>
      <c r="S5959">
        <v>2</v>
      </c>
      <c r="T5959">
        <v>2</v>
      </c>
      <c r="U5959" t="s">
        <v>73</v>
      </c>
      <c r="V5959">
        <v>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 t="s">
        <v>137</v>
      </c>
      <c r="AD5959">
        <v>2696798</v>
      </c>
      <c r="AE5959" t="s">
        <v>65</v>
      </c>
      <c r="AF5959">
        <v>27187.02</v>
      </c>
      <c r="AG5959">
        <v>229500</v>
      </c>
      <c r="AH5959">
        <v>272088</v>
      </c>
      <c r="AJ5959">
        <v>229500</v>
      </c>
      <c r="AK5959" t="s">
        <v>73</v>
      </c>
      <c r="AL5959">
        <v>10</v>
      </c>
      <c r="AM5959" t="s">
        <v>68</v>
      </c>
      <c r="AN5959">
        <v>1</v>
      </c>
      <c r="AR5959" t="s">
        <v>76</v>
      </c>
      <c r="AS5959" t="s">
        <v>77</v>
      </c>
      <c r="AT5959">
        <v>-617</v>
      </c>
      <c r="AU5959" t="s">
        <v>78</v>
      </c>
      <c r="AV5959" t="s">
        <v>79</v>
      </c>
      <c r="AX5959" t="s">
        <v>81</v>
      </c>
      <c r="AY5959" t="s">
        <v>76</v>
      </c>
      <c r="AZ5959" t="s">
        <v>82</v>
      </c>
      <c r="BA5959" t="s">
        <v>116</v>
      </c>
      <c r="BB5959" t="s">
        <v>117</v>
      </c>
      <c r="BC5959">
        <v>6</v>
      </c>
      <c r="BD5959" t="s">
        <v>76</v>
      </c>
      <c r="BE5959">
        <v>12</v>
      </c>
      <c r="BF5959" t="s">
        <v>147</v>
      </c>
      <c r="BG5959" t="s">
        <v>154</v>
      </c>
      <c r="BH5959">
        <v>365243</v>
      </c>
      <c r="BI5959">
        <v>-587</v>
      </c>
      <c r="BJ5959">
        <v>-257</v>
      </c>
      <c r="BK5959">
        <v>-557</v>
      </c>
      <c r="BL5959">
        <v>-551</v>
      </c>
      <c r="BM5959">
        <v>1</v>
      </c>
    </row>
    <row r="5960" spans="1:65" x14ac:dyDescent="0.3">
      <c r="A5960">
        <v>150603</v>
      </c>
      <c r="B5960">
        <v>0</v>
      </c>
      <c r="C5960" t="s">
        <v>65</v>
      </c>
      <c r="D5960" t="s">
        <v>88</v>
      </c>
      <c r="E5960" t="s">
        <v>67</v>
      </c>
      <c r="F5960" t="s">
        <v>68</v>
      </c>
      <c r="G5960">
        <v>0</v>
      </c>
      <c r="H5960">
        <v>49500</v>
      </c>
      <c r="I5960">
        <v>194076</v>
      </c>
      <c r="J5960" t="s">
        <v>113</v>
      </c>
      <c r="K5960" t="s">
        <v>70</v>
      </c>
      <c r="L5960" t="s">
        <v>91</v>
      </c>
      <c r="M5960" t="s">
        <v>72</v>
      </c>
      <c r="N5960">
        <v>2.0712999999999999E-2</v>
      </c>
      <c r="O5960">
        <v>23334</v>
      </c>
      <c r="P5960">
        <v>365243</v>
      </c>
      <c r="Q5960">
        <v>9612</v>
      </c>
      <c r="R5960">
        <v>4039</v>
      </c>
      <c r="S5960">
        <v>3</v>
      </c>
      <c r="T5960">
        <v>2</v>
      </c>
      <c r="U5960" t="s">
        <v>73</v>
      </c>
      <c r="V5960">
        <v>7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 t="s">
        <v>76</v>
      </c>
      <c r="AD5960">
        <v>1425041</v>
      </c>
      <c r="AE5960" t="s">
        <v>65</v>
      </c>
      <c r="AF5960">
        <v>7864.7849999999999</v>
      </c>
      <c r="AG5960">
        <v>72000</v>
      </c>
      <c r="AH5960">
        <v>76752</v>
      </c>
      <c r="AJ5960">
        <v>72000</v>
      </c>
      <c r="AK5960" t="s">
        <v>94</v>
      </c>
      <c r="AL5960">
        <v>7</v>
      </c>
      <c r="AM5960" t="s">
        <v>68</v>
      </c>
      <c r="AN5960">
        <v>1</v>
      </c>
      <c r="AR5960" t="s">
        <v>76</v>
      </c>
      <c r="AS5960" t="s">
        <v>77</v>
      </c>
      <c r="AT5960">
        <v>-355</v>
      </c>
      <c r="AU5960" t="s">
        <v>78</v>
      </c>
      <c r="AV5960" t="s">
        <v>79</v>
      </c>
      <c r="AW5960" t="s">
        <v>80</v>
      </c>
      <c r="AX5960" t="s">
        <v>161</v>
      </c>
      <c r="AY5960" t="s">
        <v>76</v>
      </c>
      <c r="AZ5960" t="s">
        <v>82</v>
      </c>
      <c r="BA5960" t="s">
        <v>116</v>
      </c>
      <c r="BB5960" t="s">
        <v>121</v>
      </c>
      <c r="BC5960">
        <v>-1</v>
      </c>
      <c r="BD5960" t="s">
        <v>76</v>
      </c>
      <c r="BE5960">
        <v>12</v>
      </c>
      <c r="BF5960" t="s">
        <v>147</v>
      </c>
      <c r="BG5960" t="s">
        <v>154</v>
      </c>
      <c r="BH5960">
        <v>365243</v>
      </c>
      <c r="BI5960">
        <v>-325</v>
      </c>
      <c r="BJ5960">
        <v>5</v>
      </c>
      <c r="BK5960">
        <v>365243</v>
      </c>
      <c r="BL5960">
        <v>365243</v>
      </c>
      <c r="BM5960">
        <v>1</v>
      </c>
    </row>
    <row r="5961" spans="1:65" x14ac:dyDescent="0.3">
      <c r="A5961">
        <v>150610</v>
      </c>
      <c r="B5961">
        <v>0</v>
      </c>
      <c r="C5961" t="s">
        <v>99</v>
      </c>
      <c r="D5961" t="s">
        <v>66</v>
      </c>
      <c r="E5961" t="s">
        <v>67</v>
      </c>
      <c r="F5961" t="s">
        <v>67</v>
      </c>
      <c r="G5961">
        <v>2</v>
      </c>
      <c r="H5961">
        <v>180000</v>
      </c>
      <c r="I5961">
        <v>360000</v>
      </c>
      <c r="J5961" t="s">
        <v>69</v>
      </c>
      <c r="K5961" t="s">
        <v>90</v>
      </c>
      <c r="L5961" t="s">
        <v>91</v>
      </c>
      <c r="M5961" t="s">
        <v>72</v>
      </c>
      <c r="N5961">
        <v>9.1750000000000009E-3</v>
      </c>
      <c r="O5961">
        <v>12499</v>
      </c>
      <c r="P5961">
        <v>3189</v>
      </c>
      <c r="Q5961">
        <v>398</v>
      </c>
      <c r="R5961">
        <v>3322</v>
      </c>
      <c r="S5961">
        <v>2</v>
      </c>
      <c r="T5961">
        <v>2</v>
      </c>
      <c r="U5961" t="s">
        <v>123</v>
      </c>
      <c r="V5961">
        <v>17</v>
      </c>
      <c r="W5961">
        <v>0</v>
      </c>
      <c r="X5961">
        <v>1</v>
      </c>
      <c r="Y5961">
        <v>1</v>
      </c>
      <c r="Z5961">
        <v>0</v>
      </c>
      <c r="AA5961">
        <v>1</v>
      </c>
      <c r="AB5961">
        <v>1</v>
      </c>
      <c r="AC5961" t="s">
        <v>122</v>
      </c>
      <c r="AD5961">
        <v>2115938</v>
      </c>
      <c r="AE5961" t="s">
        <v>93</v>
      </c>
      <c r="AF5961">
        <v>3817.125</v>
      </c>
      <c r="AG5961">
        <v>37800</v>
      </c>
      <c r="AH5961">
        <v>37611</v>
      </c>
      <c r="AI5961">
        <v>3780</v>
      </c>
      <c r="AJ5961">
        <v>37800</v>
      </c>
      <c r="AK5961" t="s">
        <v>125</v>
      </c>
      <c r="AL5961">
        <v>16</v>
      </c>
      <c r="AM5961" t="s">
        <v>68</v>
      </c>
      <c r="AN5961">
        <v>1</v>
      </c>
      <c r="AO5961">
        <v>9.9460356999999999E-2</v>
      </c>
      <c r="AR5961" t="s">
        <v>79</v>
      </c>
      <c r="AS5961" t="s">
        <v>77</v>
      </c>
      <c r="AT5961">
        <v>-839</v>
      </c>
      <c r="AU5961" t="s">
        <v>78</v>
      </c>
      <c r="AV5961" t="s">
        <v>79</v>
      </c>
      <c r="AW5961" t="s">
        <v>80</v>
      </c>
      <c r="AX5961" t="s">
        <v>81</v>
      </c>
      <c r="AY5961" t="s">
        <v>124</v>
      </c>
      <c r="AZ5961" t="s">
        <v>96</v>
      </c>
      <c r="BA5961" t="s">
        <v>76</v>
      </c>
      <c r="BB5961" t="s">
        <v>104</v>
      </c>
      <c r="BC5961">
        <v>15</v>
      </c>
      <c r="BD5961" t="s">
        <v>105</v>
      </c>
      <c r="BE5961">
        <v>12</v>
      </c>
      <c r="BF5961" t="s">
        <v>147</v>
      </c>
      <c r="BG5961" t="s">
        <v>106</v>
      </c>
      <c r="BH5961">
        <v>365243</v>
      </c>
      <c r="BI5961">
        <v>-808</v>
      </c>
      <c r="BJ5961">
        <v>-478</v>
      </c>
      <c r="BK5961">
        <v>-718</v>
      </c>
      <c r="BL5961">
        <v>-715</v>
      </c>
      <c r="BM5961">
        <v>0</v>
      </c>
    </row>
    <row r="5962" spans="1:65" x14ac:dyDescent="0.3">
      <c r="A5962">
        <v>150610</v>
      </c>
      <c r="B5962">
        <v>0</v>
      </c>
      <c r="C5962" t="s">
        <v>99</v>
      </c>
      <c r="D5962" t="s">
        <v>66</v>
      </c>
      <c r="E5962" t="s">
        <v>67</v>
      </c>
      <c r="F5962" t="s">
        <v>67</v>
      </c>
      <c r="G5962">
        <v>2</v>
      </c>
      <c r="H5962">
        <v>180000</v>
      </c>
      <c r="I5962">
        <v>360000</v>
      </c>
      <c r="J5962" t="s">
        <v>69</v>
      </c>
      <c r="K5962" t="s">
        <v>90</v>
      </c>
      <c r="L5962" t="s">
        <v>91</v>
      </c>
      <c r="M5962" t="s">
        <v>72</v>
      </c>
      <c r="N5962">
        <v>9.1750000000000009E-3</v>
      </c>
      <c r="O5962">
        <v>12499</v>
      </c>
      <c r="P5962">
        <v>3189</v>
      </c>
      <c r="Q5962">
        <v>398</v>
      </c>
      <c r="R5962">
        <v>3322</v>
      </c>
      <c r="S5962">
        <v>2</v>
      </c>
      <c r="T5962">
        <v>2</v>
      </c>
      <c r="U5962" t="s">
        <v>123</v>
      </c>
      <c r="V5962">
        <v>17</v>
      </c>
      <c r="W5962">
        <v>0</v>
      </c>
      <c r="X5962">
        <v>1</v>
      </c>
      <c r="Y5962">
        <v>1</v>
      </c>
      <c r="Z5962">
        <v>0</v>
      </c>
      <c r="AA5962">
        <v>1</v>
      </c>
      <c r="AB5962">
        <v>1</v>
      </c>
      <c r="AC5962" t="s">
        <v>122</v>
      </c>
      <c r="AD5962">
        <v>2792090</v>
      </c>
      <c r="AE5962" t="s">
        <v>93</v>
      </c>
      <c r="AF5962">
        <v>5424.7950000000001</v>
      </c>
      <c r="AG5962">
        <v>27675</v>
      </c>
      <c r="AH5962">
        <v>29137.5</v>
      </c>
      <c r="AI5962">
        <v>0</v>
      </c>
      <c r="AJ5962">
        <v>27675</v>
      </c>
      <c r="AK5962" t="s">
        <v>123</v>
      </c>
      <c r="AL5962">
        <v>12</v>
      </c>
      <c r="AM5962" t="s">
        <v>68</v>
      </c>
      <c r="AN5962">
        <v>1</v>
      </c>
      <c r="AO5962">
        <v>0</v>
      </c>
      <c r="AR5962" t="s">
        <v>79</v>
      </c>
      <c r="AS5962" t="s">
        <v>77</v>
      </c>
      <c r="AT5962">
        <v>-973</v>
      </c>
      <c r="AU5962" t="s">
        <v>78</v>
      </c>
      <c r="AV5962" t="s">
        <v>79</v>
      </c>
      <c r="AW5962" t="s">
        <v>80</v>
      </c>
      <c r="AX5962" t="s">
        <v>161</v>
      </c>
      <c r="AY5962" t="s">
        <v>199</v>
      </c>
      <c r="AZ5962" t="s">
        <v>96</v>
      </c>
      <c r="BA5962" t="s">
        <v>76</v>
      </c>
      <c r="BB5962" t="s">
        <v>84</v>
      </c>
      <c r="BC5962">
        <v>150</v>
      </c>
      <c r="BD5962" t="s">
        <v>141</v>
      </c>
      <c r="BE5962">
        <v>6</v>
      </c>
      <c r="BF5962" t="s">
        <v>147</v>
      </c>
      <c r="BG5962" t="s">
        <v>158</v>
      </c>
      <c r="BH5962">
        <v>365243</v>
      </c>
      <c r="BI5962">
        <v>-942</v>
      </c>
      <c r="BJ5962">
        <v>-792</v>
      </c>
      <c r="BK5962">
        <v>-792</v>
      </c>
      <c r="BL5962">
        <v>-783</v>
      </c>
      <c r="BM5962">
        <v>0</v>
      </c>
    </row>
    <row r="5963" spans="1:65" x14ac:dyDescent="0.3">
      <c r="A5963">
        <v>150616</v>
      </c>
      <c r="B5963">
        <v>0</v>
      </c>
      <c r="C5963" t="s">
        <v>65</v>
      </c>
      <c r="D5963" t="s">
        <v>88</v>
      </c>
      <c r="E5963" t="s">
        <v>67</v>
      </c>
      <c r="F5963" t="s">
        <v>67</v>
      </c>
      <c r="G5963">
        <v>0</v>
      </c>
      <c r="H5963">
        <v>189000</v>
      </c>
      <c r="I5963">
        <v>317979</v>
      </c>
      <c r="J5963" t="s">
        <v>69</v>
      </c>
      <c r="K5963" t="s">
        <v>70</v>
      </c>
      <c r="L5963" t="s">
        <v>119</v>
      </c>
      <c r="M5963" t="s">
        <v>169</v>
      </c>
      <c r="N5963">
        <v>6.2069999999999998E-3</v>
      </c>
      <c r="O5963">
        <v>17748</v>
      </c>
      <c r="P5963">
        <v>245</v>
      </c>
      <c r="Q5963">
        <v>6654</v>
      </c>
      <c r="R5963">
        <v>1287</v>
      </c>
      <c r="S5963">
        <v>2</v>
      </c>
      <c r="T5963">
        <v>2</v>
      </c>
      <c r="U5963" t="s">
        <v>125</v>
      </c>
      <c r="V5963">
        <v>13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 t="s">
        <v>108</v>
      </c>
      <c r="AD5963">
        <v>1967476</v>
      </c>
      <c r="AE5963" t="s">
        <v>65</v>
      </c>
      <c r="AG5963">
        <v>0</v>
      </c>
      <c r="AH5963">
        <v>0</v>
      </c>
      <c r="AK5963" t="s">
        <v>125</v>
      </c>
      <c r="AL5963">
        <v>15</v>
      </c>
      <c r="AM5963" t="s">
        <v>68</v>
      </c>
      <c r="AN5963">
        <v>1</v>
      </c>
      <c r="AR5963" t="s">
        <v>76</v>
      </c>
      <c r="AS5963" t="s">
        <v>129</v>
      </c>
      <c r="AT5963">
        <v>-273</v>
      </c>
      <c r="AU5963" t="s">
        <v>76</v>
      </c>
      <c r="AV5963" t="s">
        <v>79</v>
      </c>
      <c r="AX5963" t="s">
        <v>81</v>
      </c>
      <c r="AY5963" t="s">
        <v>76</v>
      </c>
      <c r="AZ5963" t="s">
        <v>76</v>
      </c>
      <c r="BA5963" t="s">
        <v>76</v>
      </c>
      <c r="BB5963" t="s">
        <v>121</v>
      </c>
      <c r="BC5963">
        <v>-1</v>
      </c>
      <c r="BD5963" t="s">
        <v>76</v>
      </c>
      <c r="BF5963" t="s">
        <v>76</v>
      </c>
      <c r="BG5963" t="s">
        <v>82</v>
      </c>
    </row>
    <row r="5964" spans="1:65" x14ac:dyDescent="0.3">
      <c r="A5964">
        <v>150628</v>
      </c>
      <c r="B5964">
        <v>0</v>
      </c>
      <c r="C5964" t="s">
        <v>65</v>
      </c>
      <c r="D5964" t="s">
        <v>66</v>
      </c>
      <c r="E5964" t="s">
        <v>68</v>
      </c>
      <c r="F5964" t="s">
        <v>67</v>
      </c>
      <c r="G5964">
        <v>0</v>
      </c>
      <c r="H5964">
        <v>180000</v>
      </c>
      <c r="I5964">
        <v>343377</v>
      </c>
      <c r="J5964" t="s">
        <v>133</v>
      </c>
      <c r="K5964" t="s">
        <v>126</v>
      </c>
      <c r="L5964" t="s">
        <v>140</v>
      </c>
      <c r="M5964" t="s">
        <v>72</v>
      </c>
      <c r="N5964">
        <v>1.0031999999999999E-2</v>
      </c>
      <c r="O5964">
        <v>9281</v>
      </c>
      <c r="P5964">
        <v>685</v>
      </c>
      <c r="Q5964">
        <v>7660</v>
      </c>
      <c r="R5964">
        <v>1668</v>
      </c>
      <c r="S5964">
        <v>2</v>
      </c>
      <c r="T5964">
        <v>2</v>
      </c>
      <c r="U5964" t="s">
        <v>73</v>
      </c>
      <c r="V5964">
        <v>10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 t="s">
        <v>164</v>
      </c>
      <c r="AD5964">
        <v>2002420</v>
      </c>
      <c r="AE5964" t="s">
        <v>99</v>
      </c>
      <c r="AF5964">
        <v>2250</v>
      </c>
      <c r="AG5964">
        <v>45000</v>
      </c>
      <c r="AH5964">
        <v>45000</v>
      </c>
      <c r="AJ5964">
        <v>45000</v>
      </c>
      <c r="AK5964" t="s">
        <v>94</v>
      </c>
      <c r="AL5964">
        <v>8</v>
      </c>
      <c r="AM5964" t="s">
        <v>68</v>
      </c>
      <c r="AN5964">
        <v>1</v>
      </c>
      <c r="AR5964" t="s">
        <v>79</v>
      </c>
      <c r="AS5964" t="s">
        <v>77</v>
      </c>
      <c r="AT5964">
        <v>-390</v>
      </c>
      <c r="AU5964" t="s">
        <v>76</v>
      </c>
      <c r="AV5964" t="s">
        <v>79</v>
      </c>
      <c r="AX5964" t="s">
        <v>161</v>
      </c>
      <c r="AY5964" t="s">
        <v>76</v>
      </c>
      <c r="AZ5964" t="s">
        <v>131</v>
      </c>
      <c r="BA5964" t="s">
        <v>83</v>
      </c>
      <c r="BB5964" t="s">
        <v>84</v>
      </c>
      <c r="BC5964">
        <v>300</v>
      </c>
      <c r="BD5964" t="s">
        <v>85</v>
      </c>
      <c r="BE5964">
        <v>0</v>
      </c>
      <c r="BF5964" t="s">
        <v>76</v>
      </c>
      <c r="BG5964" t="s">
        <v>132</v>
      </c>
      <c r="BH5964">
        <v>365243</v>
      </c>
      <c r="BI5964">
        <v>365243</v>
      </c>
      <c r="BJ5964">
        <v>365243</v>
      </c>
      <c r="BK5964">
        <v>365243</v>
      </c>
      <c r="BL5964">
        <v>365243</v>
      </c>
      <c r="BM5964">
        <v>0</v>
      </c>
    </row>
    <row r="5965" spans="1:65" x14ac:dyDescent="0.3">
      <c r="A5965">
        <v>150629</v>
      </c>
      <c r="B5965">
        <v>0</v>
      </c>
      <c r="C5965" t="s">
        <v>65</v>
      </c>
      <c r="D5965" t="s">
        <v>88</v>
      </c>
      <c r="E5965" t="s">
        <v>67</v>
      </c>
      <c r="F5965" t="s">
        <v>68</v>
      </c>
      <c r="G5965">
        <v>0</v>
      </c>
      <c r="H5965">
        <v>180000</v>
      </c>
      <c r="I5965">
        <v>170640</v>
      </c>
      <c r="J5965" t="s">
        <v>69</v>
      </c>
      <c r="K5965" t="s">
        <v>70</v>
      </c>
      <c r="L5965" t="s">
        <v>71</v>
      </c>
      <c r="M5965" t="s">
        <v>72</v>
      </c>
      <c r="N5965">
        <v>2.5163999999999999E-2</v>
      </c>
      <c r="O5965">
        <v>19395</v>
      </c>
      <c r="P5965">
        <v>11791</v>
      </c>
      <c r="Q5965">
        <v>10557</v>
      </c>
      <c r="R5965">
        <v>2919</v>
      </c>
      <c r="S5965">
        <v>2</v>
      </c>
      <c r="T5965">
        <v>2</v>
      </c>
      <c r="U5965" t="s">
        <v>73</v>
      </c>
      <c r="V5965">
        <v>11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 t="s">
        <v>92</v>
      </c>
      <c r="AD5965">
        <v>1374701</v>
      </c>
      <c r="AE5965" t="s">
        <v>93</v>
      </c>
      <c r="AF5965">
        <v>8995.77</v>
      </c>
      <c r="AG5965">
        <v>92340</v>
      </c>
      <c r="AH5965">
        <v>92340</v>
      </c>
      <c r="AI5965">
        <v>0</v>
      </c>
      <c r="AJ5965">
        <v>92340</v>
      </c>
      <c r="AK5965" t="s">
        <v>109</v>
      </c>
      <c r="AL5965">
        <v>8</v>
      </c>
      <c r="AM5965" t="s">
        <v>68</v>
      </c>
      <c r="AN5965">
        <v>1</v>
      </c>
      <c r="AO5965">
        <v>0</v>
      </c>
      <c r="AR5965" t="s">
        <v>79</v>
      </c>
      <c r="AS5965" t="s">
        <v>77</v>
      </c>
      <c r="AT5965">
        <v>-237</v>
      </c>
      <c r="AU5965" t="s">
        <v>78</v>
      </c>
      <c r="AV5965" t="s">
        <v>79</v>
      </c>
      <c r="AW5965" t="s">
        <v>101</v>
      </c>
      <c r="AX5965" t="s">
        <v>81</v>
      </c>
      <c r="AY5965" t="s">
        <v>157</v>
      </c>
      <c r="AZ5965" t="s">
        <v>96</v>
      </c>
      <c r="BA5965" t="s">
        <v>76</v>
      </c>
      <c r="BB5965" t="s">
        <v>138</v>
      </c>
      <c r="BC5965">
        <v>20</v>
      </c>
      <c r="BD5965" t="s">
        <v>157</v>
      </c>
      <c r="BE5965">
        <v>12</v>
      </c>
      <c r="BF5965" t="s">
        <v>112</v>
      </c>
      <c r="BG5965" t="s">
        <v>158</v>
      </c>
      <c r="BH5965">
        <v>365243</v>
      </c>
      <c r="BI5965">
        <v>-203</v>
      </c>
      <c r="BJ5965">
        <v>127</v>
      </c>
      <c r="BK5965">
        <v>365243</v>
      </c>
      <c r="BL5965">
        <v>365243</v>
      </c>
      <c r="BM5965">
        <v>0</v>
      </c>
    </row>
    <row r="5966" spans="1:65" x14ac:dyDescent="0.3">
      <c r="A5966">
        <v>150630</v>
      </c>
      <c r="B5966">
        <v>0</v>
      </c>
      <c r="C5966" t="s">
        <v>65</v>
      </c>
      <c r="D5966" t="s">
        <v>66</v>
      </c>
      <c r="E5966" t="s">
        <v>68</v>
      </c>
      <c r="F5966" t="s">
        <v>67</v>
      </c>
      <c r="G5966">
        <v>1</v>
      </c>
      <c r="H5966">
        <v>360000</v>
      </c>
      <c r="I5966">
        <v>900000</v>
      </c>
      <c r="J5966" t="s">
        <v>89</v>
      </c>
      <c r="K5966" t="s">
        <v>90</v>
      </c>
      <c r="L5966" t="s">
        <v>91</v>
      </c>
      <c r="M5966" t="s">
        <v>72</v>
      </c>
      <c r="N5966">
        <v>1.6611999999999998E-2</v>
      </c>
      <c r="O5966">
        <v>20808</v>
      </c>
      <c r="P5966">
        <v>5107</v>
      </c>
      <c r="Q5966">
        <v>835</v>
      </c>
      <c r="R5966">
        <v>4142</v>
      </c>
      <c r="S5966">
        <v>2</v>
      </c>
      <c r="T5966">
        <v>2</v>
      </c>
      <c r="U5966" t="s">
        <v>109</v>
      </c>
      <c r="V5966">
        <v>15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 t="s">
        <v>159</v>
      </c>
      <c r="AD5966">
        <v>1155211</v>
      </c>
      <c r="AE5966" t="s">
        <v>65</v>
      </c>
      <c r="AF5966">
        <v>52550.504999999997</v>
      </c>
      <c r="AG5966">
        <v>450000</v>
      </c>
      <c r="AH5966">
        <v>474948</v>
      </c>
      <c r="AI5966">
        <v>0</v>
      </c>
      <c r="AJ5966">
        <v>450000</v>
      </c>
      <c r="AK5966" t="s">
        <v>123</v>
      </c>
      <c r="AL5966">
        <v>13</v>
      </c>
      <c r="AM5966" t="s">
        <v>68</v>
      </c>
      <c r="AN5966">
        <v>1</v>
      </c>
      <c r="AO5966">
        <v>0</v>
      </c>
      <c r="AR5966" t="s">
        <v>76</v>
      </c>
      <c r="AS5966" t="s">
        <v>77</v>
      </c>
      <c r="AT5966">
        <v>-1986</v>
      </c>
      <c r="AU5966" t="s">
        <v>78</v>
      </c>
      <c r="AV5966" t="s">
        <v>79</v>
      </c>
      <c r="AW5966" t="s">
        <v>80</v>
      </c>
      <c r="AX5966" t="s">
        <v>81</v>
      </c>
      <c r="AY5966" t="s">
        <v>76</v>
      </c>
      <c r="AZ5966" t="s">
        <v>82</v>
      </c>
      <c r="BA5966" t="s">
        <v>116</v>
      </c>
      <c r="BB5966" t="s">
        <v>121</v>
      </c>
      <c r="BC5966">
        <v>-1</v>
      </c>
      <c r="BD5966" t="s">
        <v>76</v>
      </c>
      <c r="BE5966">
        <v>12</v>
      </c>
      <c r="BF5966" t="s">
        <v>86</v>
      </c>
      <c r="BG5966" t="s">
        <v>172</v>
      </c>
      <c r="BH5966">
        <v>365243</v>
      </c>
      <c r="BI5966">
        <v>-1956</v>
      </c>
      <c r="BJ5966">
        <v>-1626</v>
      </c>
      <c r="BK5966">
        <v>-1626</v>
      </c>
      <c r="BL5966">
        <v>-1623</v>
      </c>
      <c r="BM5966">
        <v>1</v>
      </c>
    </row>
    <row r="5967" spans="1:65" x14ac:dyDescent="0.3">
      <c r="A5967">
        <v>150636</v>
      </c>
      <c r="B5967">
        <v>0</v>
      </c>
      <c r="C5967" t="s">
        <v>65</v>
      </c>
      <c r="D5967" t="s">
        <v>66</v>
      </c>
      <c r="E5967" t="s">
        <v>68</v>
      </c>
      <c r="F5967" t="s">
        <v>68</v>
      </c>
      <c r="G5967">
        <v>0</v>
      </c>
      <c r="H5967">
        <v>191250</v>
      </c>
      <c r="I5967">
        <v>708939</v>
      </c>
      <c r="J5967" t="s">
        <v>89</v>
      </c>
      <c r="K5967" t="s">
        <v>70</v>
      </c>
      <c r="L5967" t="s">
        <v>71</v>
      </c>
      <c r="M5967" t="s">
        <v>72</v>
      </c>
      <c r="N5967">
        <v>3.1329000000000003E-2</v>
      </c>
      <c r="O5967">
        <v>12224</v>
      </c>
      <c r="P5967">
        <v>612</v>
      </c>
      <c r="Q5967">
        <v>603</v>
      </c>
      <c r="R5967">
        <v>756</v>
      </c>
      <c r="S5967">
        <v>2</v>
      </c>
      <c r="T5967">
        <v>2</v>
      </c>
      <c r="U5967" t="s">
        <v>73</v>
      </c>
      <c r="V5967">
        <v>14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159</v>
      </c>
      <c r="AD5967">
        <v>1777957</v>
      </c>
      <c r="AE5967" t="s">
        <v>93</v>
      </c>
      <c r="AF5967">
        <v>13405.41</v>
      </c>
      <c r="AG5967">
        <v>93141</v>
      </c>
      <c r="AH5967">
        <v>92974.5</v>
      </c>
      <c r="AI5967">
        <v>13500</v>
      </c>
      <c r="AJ5967">
        <v>93141</v>
      </c>
      <c r="AK5967" t="s">
        <v>94</v>
      </c>
      <c r="AL5967">
        <v>13</v>
      </c>
      <c r="AM5967" t="s">
        <v>68</v>
      </c>
      <c r="AN5967">
        <v>1</v>
      </c>
      <c r="AO5967">
        <v>0.13808683999999999</v>
      </c>
      <c r="AR5967" t="s">
        <v>79</v>
      </c>
      <c r="AS5967" t="s">
        <v>114</v>
      </c>
      <c r="AT5967">
        <v>-173</v>
      </c>
      <c r="AU5967" t="s">
        <v>78</v>
      </c>
      <c r="AV5967" t="s">
        <v>149</v>
      </c>
      <c r="AW5967" t="s">
        <v>101</v>
      </c>
      <c r="AX5967" t="s">
        <v>81</v>
      </c>
      <c r="AY5967" t="s">
        <v>103</v>
      </c>
      <c r="AZ5967" t="s">
        <v>96</v>
      </c>
      <c r="BA5967" t="s">
        <v>76</v>
      </c>
      <c r="BB5967" t="s">
        <v>104</v>
      </c>
      <c r="BC5967">
        <v>6900</v>
      </c>
      <c r="BD5967" t="s">
        <v>85</v>
      </c>
      <c r="BE5967">
        <v>8</v>
      </c>
      <c r="BF5967" t="s">
        <v>147</v>
      </c>
      <c r="BG5967" t="s">
        <v>151</v>
      </c>
    </row>
    <row r="5968" spans="1:65" x14ac:dyDescent="0.3">
      <c r="A5968">
        <v>150653</v>
      </c>
      <c r="B5968">
        <v>0</v>
      </c>
      <c r="C5968" t="s">
        <v>65</v>
      </c>
      <c r="D5968" t="s">
        <v>88</v>
      </c>
      <c r="E5968" t="s">
        <v>67</v>
      </c>
      <c r="F5968" t="s">
        <v>68</v>
      </c>
      <c r="G5968">
        <v>0</v>
      </c>
      <c r="H5968">
        <v>135000</v>
      </c>
      <c r="I5968">
        <v>540000</v>
      </c>
      <c r="J5968" t="s">
        <v>69</v>
      </c>
      <c r="K5968" t="s">
        <v>70</v>
      </c>
      <c r="L5968" t="s">
        <v>91</v>
      </c>
      <c r="M5968" t="s">
        <v>72</v>
      </c>
      <c r="N5968">
        <v>2.6391999999999999E-2</v>
      </c>
      <c r="O5968">
        <v>12314</v>
      </c>
      <c r="P5968">
        <v>529</v>
      </c>
      <c r="Q5968">
        <v>1544</v>
      </c>
      <c r="R5968">
        <v>4272</v>
      </c>
      <c r="S5968">
        <v>2</v>
      </c>
      <c r="T5968">
        <v>2</v>
      </c>
      <c r="U5968" t="s">
        <v>94</v>
      </c>
      <c r="V5968">
        <v>13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 t="s">
        <v>170</v>
      </c>
      <c r="AD5968">
        <v>2588879</v>
      </c>
      <c r="AE5968" t="s">
        <v>65</v>
      </c>
      <c r="AF5968">
        <v>12898.62</v>
      </c>
      <c r="AG5968">
        <v>135000</v>
      </c>
      <c r="AH5968">
        <v>161622</v>
      </c>
      <c r="AJ5968">
        <v>135000</v>
      </c>
      <c r="AK5968" t="s">
        <v>109</v>
      </c>
      <c r="AL5968">
        <v>12</v>
      </c>
      <c r="AM5968" t="s">
        <v>68</v>
      </c>
      <c r="AN5968">
        <v>1</v>
      </c>
      <c r="AR5968" t="s">
        <v>76</v>
      </c>
      <c r="AS5968" t="s">
        <v>77</v>
      </c>
      <c r="AT5968">
        <v>-911</v>
      </c>
      <c r="AU5968" t="s">
        <v>78</v>
      </c>
      <c r="AV5968" t="s">
        <v>79</v>
      </c>
      <c r="AW5968" t="s">
        <v>80</v>
      </c>
      <c r="AX5968" t="s">
        <v>161</v>
      </c>
      <c r="AY5968" t="s">
        <v>76</v>
      </c>
      <c r="AZ5968" t="s">
        <v>82</v>
      </c>
      <c r="BA5968" t="s">
        <v>83</v>
      </c>
      <c r="BB5968" t="s">
        <v>121</v>
      </c>
      <c r="BC5968">
        <v>-1</v>
      </c>
      <c r="BD5968" t="s">
        <v>76</v>
      </c>
      <c r="BE5968">
        <v>24</v>
      </c>
      <c r="BF5968" t="s">
        <v>86</v>
      </c>
      <c r="BG5968" t="s">
        <v>87</v>
      </c>
      <c r="BH5968">
        <v>365243</v>
      </c>
      <c r="BI5968">
        <v>-881</v>
      </c>
      <c r="BJ5968">
        <v>-191</v>
      </c>
      <c r="BK5968">
        <v>-191</v>
      </c>
      <c r="BL5968">
        <v>-181</v>
      </c>
      <c r="BM5968">
        <v>1</v>
      </c>
    </row>
    <row r="5969" spans="1:65" x14ac:dyDescent="0.3">
      <c r="A5969">
        <v>150660</v>
      </c>
      <c r="B5969">
        <v>0</v>
      </c>
      <c r="C5969" t="s">
        <v>65</v>
      </c>
      <c r="D5969" t="s">
        <v>88</v>
      </c>
      <c r="E5969" t="s">
        <v>67</v>
      </c>
      <c r="F5969" t="s">
        <v>67</v>
      </c>
      <c r="G5969">
        <v>0</v>
      </c>
      <c r="H5969">
        <v>135000</v>
      </c>
      <c r="I5969">
        <v>396000</v>
      </c>
      <c r="J5969" t="s">
        <v>69</v>
      </c>
      <c r="K5969" t="s">
        <v>70</v>
      </c>
      <c r="L5969" t="s">
        <v>139</v>
      </c>
      <c r="M5969" t="s">
        <v>72</v>
      </c>
      <c r="N5969">
        <v>1.0276E-2</v>
      </c>
      <c r="O5969">
        <v>16559</v>
      </c>
      <c r="P5969">
        <v>2841</v>
      </c>
      <c r="Q5969">
        <v>2485</v>
      </c>
      <c r="R5969">
        <v>68</v>
      </c>
      <c r="S5969">
        <v>2</v>
      </c>
      <c r="T5969">
        <v>2</v>
      </c>
      <c r="U5969" t="s">
        <v>125</v>
      </c>
      <c r="V5969">
        <v>19</v>
      </c>
      <c r="W5969">
        <v>0</v>
      </c>
      <c r="X5969">
        <v>1</v>
      </c>
      <c r="Y5969">
        <v>1</v>
      </c>
      <c r="Z5969">
        <v>0</v>
      </c>
      <c r="AA5969">
        <v>1</v>
      </c>
      <c r="AB5969">
        <v>1</v>
      </c>
      <c r="AC5969" t="s">
        <v>137</v>
      </c>
      <c r="AD5969">
        <v>2643473</v>
      </c>
      <c r="AE5969" t="s">
        <v>93</v>
      </c>
      <c r="AF5969">
        <v>15516.225</v>
      </c>
      <c r="AG5969">
        <v>119920.5</v>
      </c>
      <c r="AH5969">
        <v>127611</v>
      </c>
      <c r="AI5969">
        <v>4500</v>
      </c>
      <c r="AJ5969">
        <v>119920.5</v>
      </c>
      <c r="AK5969" t="s">
        <v>73</v>
      </c>
      <c r="AL5969">
        <v>12</v>
      </c>
      <c r="AM5969" t="s">
        <v>68</v>
      </c>
      <c r="AN5969">
        <v>1</v>
      </c>
      <c r="AO5969">
        <v>3.7096904E-2</v>
      </c>
      <c r="AR5969" t="s">
        <v>79</v>
      </c>
      <c r="AS5969" t="s">
        <v>77</v>
      </c>
      <c r="AT5969">
        <v>-259</v>
      </c>
      <c r="AU5969" t="s">
        <v>76</v>
      </c>
      <c r="AV5969" t="s">
        <v>79</v>
      </c>
      <c r="AW5969" t="s">
        <v>80</v>
      </c>
      <c r="AX5969" t="s">
        <v>102</v>
      </c>
      <c r="AY5969" t="s">
        <v>111</v>
      </c>
      <c r="AZ5969" t="s">
        <v>96</v>
      </c>
      <c r="BA5969" t="s">
        <v>76</v>
      </c>
      <c r="BB5969" t="s">
        <v>104</v>
      </c>
      <c r="BC5969">
        <v>31</v>
      </c>
      <c r="BD5969" t="s">
        <v>105</v>
      </c>
      <c r="BE5969">
        <v>12</v>
      </c>
      <c r="BF5969" t="s">
        <v>86</v>
      </c>
      <c r="BG5969" t="s">
        <v>106</v>
      </c>
      <c r="BH5969">
        <v>365243</v>
      </c>
      <c r="BI5969">
        <v>-228</v>
      </c>
      <c r="BJ5969">
        <v>102</v>
      </c>
      <c r="BK5969">
        <v>365243</v>
      </c>
      <c r="BL5969">
        <v>365243</v>
      </c>
      <c r="BM5969">
        <v>0</v>
      </c>
    </row>
    <row r="5970" spans="1:65" x14ac:dyDescent="0.3">
      <c r="A5970">
        <v>150676</v>
      </c>
      <c r="B5970">
        <v>1</v>
      </c>
      <c r="C5970" t="s">
        <v>99</v>
      </c>
      <c r="D5970" t="s">
        <v>66</v>
      </c>
      <c r="E5970" t="s">
        <v>68</v>
      </c>
      <c r="F5970" t="s">
        <v>68</v>
      </c>
      <c r="G5970">
        <v>1</v>
      </c>
      <c r="H5970">
        <v>112500</v>
      </c>
      <c r="I5970">
        <v>180000</v>
      </c>
      <c r="J5970" t="s">
        <v>69</v>
      </c>
      <c r="K5970" t="s">
        <v>70</v>
      </c>
      <c r="L5970" t="s">
        <v>91</v>
      </c>
      <c r="M5970" t="s">
        <v>72</v>
      </c>
      <c r="N5970">
        <v>1.0500000000000001E-2</v>
      </c>
      <c r="O5970">
        <v>17262</v>
      </c>
      <c r="P5970">
        <v>8335</v>
      </c>
      <c r="Q5970">
        <v>2337</v>
      </c>
      <c r="R5970">
        <v>807</v>
      </c>
      <c r="S5970">
        <v>3</v>
      </c>
      <c r="T5970">
        <v>3</v>
      </c>
      <c r="U5970" t="s">
        <v>123</v>
      </c>
      <c r="V5970">
        <v>11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 t="s">
        <v>108</v>
      </c>
      <c r="AD5970">
        <v>2008473</v>
      </c>
      <c r="AE5970" t="s">
        <v>65</v>
      </c>
      <c r="AG5970">
        <v>0</v>
      </c>
      <c r="AH5970">
        <v>0</v>
      </c>
      <c r="AK5970" t="s">
        <v>125</v>
      </c>
      <c r="AL5970">
        <v>11</v>
      </c>
      <c r="AM5970" t="s">
        <v>68</v>
      </c>
      <c r="AN5970">
        <v>1</v>
      </c>
      <c r="AR5970" t="s">
        <v>76</v>
      </c>
      <c r="AS5970" t="s">
        <v>129</v>
      </c>
      <c r="AT5970">
        <v>-167</v>
      </c>
      <c r="AU5970" t="s">
        <v>76</v>
      </c>
      <c r="AV5970" t="s">
        <v>79</v>
      </c>
      <c r="AX5970" t="s">
        <v>81</v>
      </c>
      <c r="AY5970" t="s">
        <v>76</v>
      </c>
      <c r="AZ5970" t="s">
        <v>76</v>
      </c>
      <c r="BA5970" t="s">
        <v>76</v>
      </c>
      <c r="BB5970" t="s">
        <v>121</v>
      </c>
      <c r="BC5970">
        <v>-1</v>
      </c>
      <c r="BD5970" t="s">
        <v>76</v>
      </c>
      <c r="BF5970" t="s">
        <v>76</v>
      </c>
      <c r="BG5970" t="s">
        <v>82</v>
      </c>
    </row>
    <row r="5971" spans="1:65" x14ac:dyDescent="0.3">
      <c r="A5971">
        <v>150695</v>
      </c>
      <c r="B5971">
        <v>0</v>
      </c>
      <c r="C5971" t="s">
        <v>65</v>
      </c>
      <c r="D5971" t="s">
        <v>88</v>
      </c>
      <c r="E5971" t="s">
        <v>67</v>
      </c>
      <c r="F5971" t="s">
        <v>68</v>
      </c>
      <c r="G5971">
        <v>0</v>
      </c>
      <c r="H5971">
        <v>225000</v>
      </c>
      <c r="I5971">
        <v>414792</v>
      </c>
      <c r="J5971" t="s">
        <v>69</v>
      </c>
      <c r="K5971" t="s">
        <v>70</v>
      </c>
      <c r="L5971" t="s">
        <v>91</v>
      </c>
      <c r="M5971" t="s">
        <v>72</v>
      </c>
      <c r="N5971">
        <v>3.813E-3</v>
      </c>
      <c r="O5971">
        <v>13476</v>
      </c>
      <c r="P5971">
        <v>1166</v>
      </c>
      <c r="Q5971">
        <v>1610</v>
      </c>
      <c r="R5971">
        <v>868</v>
      </c>
      <c r="S5971">
        <v>2</v>
      </c>
      <c r="T5971">
        <v>2</v>
      </c>
      <c r="U5971" t="s">
        <v>120</v>
      </c>
      <c r="V5971">
        <v>9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1</v>
      </c>
      <c r="AC5971" t="s">
        <v>122</v>
      </c>
      <c r="AD5971">
        <v>2693490</v>
      </c>
      <c r="AE5971" t="s">
        <v>93</v>
      </c>
      <c r="AF5971">
        <v>3023.2350000000001</v>
      </c>
      <c r="AG5971">
        <v>20925</v>
      </c>
      <c r="AH5971">
        <v>20074.5</v>
      </c>
      <c r="AI5971">
        <v>2092.5</v>
      </c>
      <c r="AJ5971">
        <v>20925</v>
      </c>
      <c r="AK5971" t="s">
        <v>73</v>
      </c>
      <c r="AL5971">
        <v>9</v>
      </c>
      <c r="AM5971" t="s">
        <v>68</v>
      </c>
      <c r="AN5971">
        <v>1</v>
      </c>
      <c r="AO5971">
        <v>0.102806998</v>
      </c>
      <c r="AR5971" t="s">
        <v>79</v>
      </c>
      <c r="AS5971" t="s">
        <v>77</v>
      </c>
      <c r="AT5971">
        <v>-2582</v>
      </c>
      <c r="AU5971" t="s">
        <v>78</v>
      </c>
      <c r="AV5971" t="s">
        <v>79</v>
      </c>
      <c r="AW5971" t="s">
        <v>110</v>
      </c>
      <c r="AX5971" t="s">
        <v>102</v>
      </c>
      <c r="AY5971" t="s">
        <v>95</v>
      </c>
      <c r="AZ5971" t="s">
        <v>96</v>
      </c>
      <c r="BA5971" t="s">
        <v>76</v>
      </c>
      <c r="BB5971" t="s">
        <v>138</v>
      </c>
      <c r="BC5971">
        <v>854</v>
      </c>
      <c r="BD5971" t="s">
        <v>85</v>
      </c>
      <c r="BE5971">
        <v>8</v>
      </c>
      <c r="BF5971" t="s">
        <v>86</v>
      </c>
      <c r="BG5971" t="s">
        <v>151</v>
      </c>
      <c r="BH5971">
        <v>365243</v>
      </c>
      <c r="BI5971">
        <v>-2551</v>
      </c>
      <c r="BJ5971">
        <v>-2341</v>
      </c>
      <c r="BK5971">
        <v>-2341</v>
      </c>
      <c r="BL5971">
        <v>-2334</v>
      </c>
      <c r="BM5971">
        <v>1</v>
      </c>
    </row>
    <row r="5972" spans="1:65" x14ac:dyDescent="0.3">
      <c r="A5972">
        <v>150701</v>
      </c>
      <c r="B5972">
        <v>0</v>
      </c>
      <c r="C5972" t="s">
        <v>65</v>
      </c>
      <c r="D5972" t="s">
        <v>66</v>
      </c>
      <c r="E5972" t="s">
        <v>68</v>
      </c>
      <c r="F5972" t="s">
        <v>68</v>
      </c>
      <c r="G5972">
        <v>0</v>
      </c>
      <c r="H5972">
        <v>202500</v>
      </c>
      <c r="I5972">
        <v>398016</v>
      </c>
      <c r="J5972" t="s">
        <v>89</v>
      </c>
      <c r="K5972" t="s">
        <v>70</v>
      </c>
      <c r="L5972" t="s">
        <v>71</v>
      </c>
      <c r="M5972" t="s">
        <v>72</v>
      </c>
      <c r="N5972">
        <v>6.2069999999999998E-3</v>
      </c>
      <c r="O5972">
        <v>11358</v>
      </c>
      <c r="P5972">
        <v>667</v>
      </c>
      <c r="Q5972">
        <v>2345</v>
      </c>
      <c r="R5972">
        <v>2646</v>
      </c>
      <c r="S5972">
        <v>2</v>
      </c>
      <c r="T5972">
        <v>2</v>
      </c>
      <c r="U5972" t="s">
        <v>109</v>
      </c>
      <c r="V5972">
        <v>13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92</v>
      </c>
      <c r="AD5972">
        <v>2099208</v>
      </c>
      <c r="AE5972" t="s">
        <v>93</v>
      </c>
      <c r="AF5972">
        <v>3538.125</v>
      </c>
      <c r="AG5972">
        <v>31455</v>
      </c>
      <c r="AH5972">
        <v>29376</v>
      </c>
      <c r="AI5972">
        <v>4725</v>
      </c>
      <c r="AJ5972">
        <v>31455</v>
      </c>
      <c r="AK5972" t="s">
        <v>125</v>
      </c>
      <c r="AL5972">
        <v>19</v>
      </c>
      <c r="AM5972" t="s">
        <v>68</v>
      </c>
      <c r="AN5972">
        <v>1</v>
      </c>
      <c r="AO5972">
        <v>0.150903333</v>
      </c>
      <c r="AR5972" t="s">
        <v>79</v>
      </c>
      <c r="AS5972" t="s">
        <v>77</v>
      </c>
      <c r="AT5972">
        <v>-2068</v>
      </c>
      <c r="AU5972" t="s">
        <v>76</v>
      </c>
      <c r="AV5972" t="s">
        <v>79</v>
      </c>
      <c r="AX5972" t="s">
        <v>81</v>
      </c>
      <c r="AY5972" t="s">
        <v>136</v>
      </c>
      <c r="AZ5972" t="s">
        <v>96</v>
      </c>
      <c r="BA5972" t="s">
        <v>76</v>
      </c>
      <c r="BB5972" t="s">
        <v>104</v>
      </c>
      <c r="BC5972">
        <v>102</v>
      </c>
      <c r="BD5972" t="s">
        <v>105</v>
      </c>
      <c r="BE5972">
        <v>12</v>
      </c>
      <c r="BF5972" t="s">
        <v>86</v>
      </c>
      <c r="BG5972" t="s">
        <v>106</v>
      </c>
      <c r="BH5972">
        <v>365243</v>
      </c>
      <c r="BI5972">
        <v>-2030</v>
      </c>
      <c r="BJ5972">
        <v>-1700</v>
      </c>
      <c r="BK5972">
        <v>-1940</v>
      </c>
      <c r="BL5972">
        <v>-1937</v>
      </c>
      <c r="BM5972">
        <v>0</v>
      </c>
    </row>
    <row r="5973" spans="1:65" x14ac:dyDescent="0.3">
      <c r="A5973">
        <v>150716</v>
      </c>
      <c r="B5973">
        <v>1</v>
      </c>
      <c r="C5973" t="s">
        <v>65</v>
      </c>
      <c r="D5973" t="s">
        <v>66</v>
      </c>
      <c r="E5973" t="s">
        <v>67</v>
      </c>
      <c r="F5973" t="s">
        <v>68</v>
      </c>
      <c r="G5973">
        <v>1</v>
      </c>
      <c r="H5973">
        <v>90000</v>
      </c>
      <c r="I5973">
        <v>640080</v>
      </c>
      <c r="J5973" t="s">
        <v>69</v>
      </c>
      <c r="K5973" t="s">
        <v>70</v>
      </c>
      <c r="L5973" t="s">
        <v>91</v>
      </c>
      <c r="M5973" t="s">
        <v>72</v>
      </c>
      <c r="N5973">
        <v>6.8519999999999996E-3</v>
      </c>
      <c r="O5973">
        <v>18859</v>
      </c>
      <c r="P5973">
        <v>8137</v>
      </c>
      <c r="Q5973">
        <v>2703</v>
      </c>
      <c r="R5973">
        <v>1025</v>
      </c>
      <c r="S5973">
        <v>3</v>
      </c>
      <c r="T5973">
        <v>3</v>
      </c>
      <c r="U5973" t="s">
        <v>109</v>
      </c>
      <c r="V5973">
        <v>7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</v>
      </c>
      <c r="AC5973" t="s">
        <v>219</v>
      </c>
      <c r="AD5973">
        <v>2344706</v>
      </c>
      <c r="AE5973" t="s">
        <v>65</v>
      </c>
      <c r="AF5973">
        <v>18418.634999999998</v>
      </c>
      <c r="AG5973">
        <v>270000</v>
      </c>
      <c r="AH5973">
        <v>328450.5</v>
      </c>
      <c r="AJ5973">
        <v>270000</v>
      </c>
      <c r="AK5973" t="s">
        <v>125</v>
      </c>
      <c r="AL5973">
        <v>7</v>
      </c>
      <c r="AM5973" t="s">
        <v>68</v>
      </c>
      <c r="AN5973">
        <v>1</v>
      </c>
      <c r="AR5973" t="s">
        <v>76</v>
      </c>
      <c r="AS5973" t="s">
        <v>77</v>
      </c>
      <c r="AT5973">
        <v>-353</v>
      </c>
      <c r="AU5973" t="s">
        <v>78</v>
      </c>
      <c r="AV5973" t="s">
        <v>79</v>
      </c>
      <c r="AW5973" t="s">
        <v>101</v>
      </c>
      <c r="AX5973" t="s">
        <v>81</v>
      </c>
      <c r="AY5973" t="s">
        <v>76</v>
      </c>
      <c r="AZ5973" t="s">
        <v>82</v>
      </c>
      <c r="BA5973" t="s">
        <v>116</v>
      </c>
      <c r="BB5973" t="s">
        <v>121</v>
      </c>
      <c r="BC5973">
        <v>-1</v>
      </c>
      <c r="BD5973" t="s">
        <v>76</v>
      </c>
      <c r="BE5973">
        <v>48</v>
      </c>
      <c r="BF5973" t="s">
        <v>86</v>
      </c>
      <c r="BG5973" t="s">
        <v>172</v>
      </c>
      <c r="BH5973">
        <v>365243</v>
      </c>
      <c r="BI5973">
        <v>-323</v>
      </c>
      <c r="BJ5973">
        <v>1087</v>
      </c>
      <c r="BK5973">
        <v>-263</v>
      </c>
      <c r="BL5973">
        <v>-257</v>
      </c>
      <c r="BM5973">
        <v>1</v>
      </c>
    </row>
    <row r="5974" spans="1:65" x14ac:dyDescent="0.3">
      <c r="A5974">
        <v>150732</v>
      </c>
      <c r="B5974">
        <v>0</v>
      </c>
      <c r="C5974" t="s">
        <v>99</v>
      </c>
      <c r="D5974" t="s">
        <v>88</v>
      </c>
      <c r="E5974" t="s">
        <v>67</v>
      </c>
      <c r="F5974" t="s">
        <v>68</v>
      </c>
      <c r="G5974">
        <v>0</v>
      </c>
      <c r="H5974">
        <v>81000</v>
      </c>
      <c r="I5974">
        <v>202500</v>
      </c>
      <c r="J5974" t="s">
        <v>89</v>
      </c>
      <c r="K5974" t="s">
        <v>70</v>
      </c>
      <c r="L5974" t="s">
        <v>71</v>
      </c>
      <c r="M5974" t="s">
        <v>72</v>
      </c>
      <c r="N5974">
        <v>3.5791999999999997E-2</v>
      </c>
      <c r="O5974">
        <v>7824</v>
      </c>
      <c r="P5974">
        <v>954</v>
      </c>
      <c r="Q5974">
        <v>840</v>
      </c>
      <c r="R5974">
        <v>411</v>
      </c>
      <c r="S5974">
        <v>2</v>
      </c>
      <c r="T5974">
        <v>2</v>
      </c>
      <c r="U5974" t="s">
        <v>125</v>
      </c>
      <c r="V5974">
        <v>13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 t="s">
        <v>92</v>
      </c>
      <c r="AD5974">
        <v>1127506</v>
      </c>
      <c r="AE5974" t="s">
        <v>93</v>
      </c>
      <c r="AF5974">
        <v>4111.83</v>
      </c>
      <c r="AG5974">
        <v>88375.5</v>
      </c>
      <c r="AH5974">
        <v>88375.5</v>
      </c>
      <c r="AI5974">
        <v>0</v>
      </c>
      <c r="AJ5974">
        <v>88375.5</v>
      </c>
      <c r="AK5974" t="s">
        <v>123</v>
      </c>
      <c r="AL5974">
        <v>14</v>
      </c>
      <c r="AM5974" t="s">
        <v>68</v>
      </c>
      <c r="AN5974">
        <v>1</v>
      </c>
      <c r="AO5974">
        <v>0</v>
      </c>
      <c r="AR5974" t="s">
        <v>79</v>
      </c>
      <c r="AS5974" t="s">
        <v>77</v>
      </c>
      <c r="AT5974">
        <v>-547</v>
      </c>
      <c r="AU5974" t="s">
        <v>78</v>
      </c>
      <c r="AV5974" t="s">
        <v>79</v>
      </c>
      <c r="AX5974" t="s">
        <v>81</v>
      </c>
      <c r="AY5974" t="s">
        <v>111</v>
      </c>
      <c r="AZ5974" t="s">
        <v>96</v>
      </c>
      <c r="BA5974" t="s">
        <v>76</v>
      </c>
      <c r="BB5974" t="s">
        <v>84</v>
      </c>
      <c r="BC5974">
        <v>142</v>
      </c>
      <c r="BD5974" t="s">
        <v>85</v>
      </c>
      <c r="BE5974">
        <v>24</v>
      </c>
      <c r="BF5974" t="s">
        <v>97</v>
      </c>
      <c r="BG5974" t="s">
        <v>98</v>
      </c>
      <c r="BH5974">
        <v>365243</v>
      </c>
      <c r="BI5974">
        <v>-516</v>
      </c>
      <c r="BJ5974">
        <v>174</v>
      </c>
      <c r="BK5974">
        <v>365243</v>
      </c>
      <c r="BL5974">
        <v>365243</v>
      </c>
      <c r="BM5974">
        <v>0</v>
      </c>
    </row>
    <row r="5975" spans="1:65" x14ac:dyDescent="0.3">
      <c r="A5975">
        <v>150737</v>
      </c>
      <c r="B5975">
        <v>0</v>
      </c>
      <c r="C5975" t="s">
        <v>65</v>
      </c>
      <c r="D5975" t="s">
        <v>66</v>
      </c>
      <c r="E5975" t="s">
        <v>68</v>
      </c>
      <c r="F5975" t="s">
        <v>67</v>
      </c>
      <c r="G5975">
        <v>0</v>
      </c>
      <c r="H5975">
        <v>180000</v>
      </c>
      <c r="I5975">
        <v>647046</v>
      </c>
      <c r="J5975" t="s">
        <v>133</v>
      </c>
      <c r="K5975" t="s">
        <v>90</v>
      </c>
      <c r="L5975" t="s">
        <v>91</v>
      </c>
      <c r="M5975" t="s">
        <v>72</v>
      </c>
      <c r="N5975">
        <v>8.2299999999999995E-3</v>
      </c>
      <c r="O5975">
        <v>21866</v>
      </c>
      <c r="P5975">
        <v>13807</v>
      </c>
      <c r="Q5975">
        <v>4621</v>
      </c>
      <c r="R5975">
        <v>4965</v>
      </c>
      <c r="S5975">
        <v>2</v>
      </c>
      <c r="T5975">
        <v>2</v>
      </c>
      <c r="U5975" t="s">
        <v>73</v>
      </c>
      <c r="V5975">
        <v>11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 t="s">
        <v>122</v>
      </c>
      <c r="AD5975">
        <v>1296331</v>
      </c>
      <c r="AE5975" t="s">
        <v>65</v>
      </c>
      <c r="AG5975">
        <v>0</v>
      </c>
      <c r="AH5975">
        <v>0</v>
      </c>
      <c r="AK5975" t="s">
        <v>120</v>
      </c>
      <c r="AL5975">
        <v>10</v>
      </c>
      <c r="AM5975" t="s">
        <v>68</v>
      </c>
      <c r="AN5975">
        <v>1</v>
      </c>
      <c r="AR5975" t="s">
        <v>76</v>
      </c>
      <c r="AS5975" t="s">
        <v>129</v>
      </c>
      <c r="AT5975">
        <v>-197</v>
      </c>
      <c r="AU5975" t="s">
        <v>76</v>
      </c>
      <c r="AV5975" t="s">
        <v>79</v>
      </c>
      <c r="AX5975" t="s">
        <v>81</v>
      </c>
      <c r="AY5975" t="s">
        <v>76</v>
      </c>
      <c r="AZ5975" t="s">
        <v>76</v>
      </c>
      <c r="BA5975" t="s">
        <v>76</v>
      </c>
      <c r="BB5975" t="s">
        <v>121</v>
      </c>
      <c r="BC5975">
        <v>-1</v>
      </c>
      <c r="BD5975" t="s">
        <v>76</v>
      </c>
      <c r="BF5975" t="s">
        <v>76</v>
      </c>
      <c r="BG5975" t="s">
        <v>82</v>
      </c>
    </row>
    <row r="5976" spans="1:65" x14ac:dyDescent="0.3">
      <c r="A5976">
        <v>150752</v>
      </c>
      <c r="B5976">
        <v>0</v>
      </c>
      <c r="C5976" t="s">
        <v>99</v>
      </c>
      <c r="D5976" t="s">
        <v>66</v>
      </c>
      <c r="E5976" t="s">
        <v>68</v>
      </c>
      <c r="F5976" t="s">
        <v>68</v>
      </c>
      <c r="G5976">
        <v>0</v>
      </c>
      <c r="H5976">
        <v>67500</v>
      </c>
      <c r="I5976">
        <v>180000</v>
      </c>
      <c r="J5976" t="s">
        <v>69</v>
      </c>
      <c r="K5976" t="s">
        <v>70</v>
      </c>
      <c r="L5976" t="s">
        <v>91</v>
      </c>
      <c r="M5976" t="s">
        <v>72</v>
      </c>
      <c r="N5976">
        <v>1.9101E-2</v>
      </c>
      <c r="O5976">
        <v>16774</v>
      </c>
      <c r="P5976">
        <v>111</v>
      </c>
      <c r="Q5976">
        <v>5517</v>
      </c>
      <c r="R5976">
        <v>329</v>
      </c>
      <c r="S5976">
        <v>2</v>
      </c>
      <c r="T5976">
        <v>2</v>
      </c>
      <c r="U5976" t="s">
        <v>120</v>
      </c>
      <c r="V5976">
        <v>10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 t="s">
        <v>185</v>
      </c>
      <c r="AD5976">
        <v>1343258</v>
      </c>
      <c r="AE5976" t="s">
        <v>65</v>
      </c>
      <c r="AG5976">
        <v>0</v>
      </c>
      <c r="AH5976">
        <v>0</v>
      </c>
      <c r="AK5976" t="s">
        <v>125</v>
      </c>
      <c r="AL5976">
        <v>12</v>
      </c>
      <c r="AM5976" t="s">
        <v>68</v>
      </c>
      <c r="AN5976">
        <v>1</v>
      </c>
      <c r="AR5976" t="s">
        <v>76</v>
      </c>
      <c r="AS5976" t="s">
        <v>129</v>
      </c>
      <c r="AT5976">
        <v>-57</v>
      </c>
      <c r="AU5976" t="s">
        <v>76</v>
      </c>
      <c r="AV5976" t="s">
        <v>79</v>
      </c>
      <c r="AX5976" t="s">
        <v>81</v>
      </c>
      <c r="AY5976" t="s">
        <v>76</v>
      </c>
      <c r="AZ5976" t="s">
        <v>76</v>
      </c>
      <c r="BA5976" t="s">
        <v>76</v>
      </c>
      <c r="BB5976" t="s">
        <v>121</v>
      </c>
      <c r="BC5976">
        <v>-1</v>
      </c>
      <c r="BD5976" t="s">
        <v>76</v>
      </c>
      <c r="BF5976" t="s">
        <v>76</v>
      </c>
      <c r="BG5976" t="s">
        <v>82</v>
      </c>
    </row>
    <row r="5977" spans="1:65" x14ac:dyDescent="0.3">
      <c r="A5977">
        <v>150758</v>
      </c>
      <c r="B5977">
        <v>0</v>
      </c>
      <c r="C5977" t="s">
        <v>65</v>
      </c>
      <c r="D5977" t="s">
        <v>88</v>
      </c>
      <c r="E5977" t="s">
        <v>67</v>
      </c>
      <c r="F5977" t="s">
        <v>68</v>
      </c>
      <c r="G5977">
        <v>0</v>
      </c>
      <c r="H5977">
        <v>166500</v>
      </c>
      <c r="I5977">
        <v>1172470.5</v>
      </c>
      <c r="J5977" t="s">
        <v>89</v>
      </c>
      <c r="K5977" t="s">
        <v>70</v>
      </c>
      <c r="L5977" t="s">
        <v>91</v>
      </c>
      <c r="M5977" t="s">
        <v>72</v>
      </c>
      <c r="N5977">
        <v>3.5791999999999997E-2</v>
      </c>
      <c r="O5977">
        <v>21465</v>
      </c>
      <c r="P5977">
        <v>457</v>
      </c>
      <c r="Q5977">
        <v>361</v>
      </c>
      <c r="R5977">
        <v>1201</v>
      </c>
      <c r="S5977">
        <v>2</v>
      </c>
      <c r="T5977">
        <v>2</v>
      </c>
      <c r="U5977" t="s">
        <v>94</v>
      </c>
      <c r="V5977">
        <v>11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 t="s">
        <v>92</v>
      </c>
      <c r="AD5977">
        <v>1637658</v>
      </c>
      <c r="AE5977" t="s">
        <v>65</v>
      </c>
      <c r="AG5977">
        <v>0</v>
      </c>
      <c r="AH5977">
        <v>0</v>
      </c>
      <c r="AK5977" t="s">
        <v>123</v>
      </c>
      <c r="AL5977">
        <v>15</v>
      </c>
      <c r="AM5977" t="s">
        <v>68</v>
      </c>
      <c r="AN5977">
        <v>1</v>
      </c>
      <c r="AR5977" t="s">
        <v>76</v>
      </c>
      <c r="AS5977" t="s">
        <v>129</v>
      </c>
      <c r="AT5977">
        <v>-271</v>
      </c>
      <c r="AU5977" t="s">
        <v>76</v>
      </c>
      <c r="AV5977" t="s">
        <v>79</v>
      </c>
      <c r="AX5977" t="s">
        <v>81</v>
      </c>
      <c r="AY5977" t="s">
        <v>76</v>
      </c>
      <c r="AZ5977" t="s">
        <v>76</v>
      </c>
      <c r="BA5977" t="s">
        <v>76</v>
      </c>
      <c r="BB5977" t="s">
        <v>121</v>
      </c>
      <c r="BC5977">
        <v>-1</v>
      </c>
      <c r="BD5977" t="s">
        <v>76</v>
      </c>
      <c r="BF5977" t="s">
        <v>76</v>
      </c>
      <c r="BG5977" t="s">
        <v>82</v>
      </c>
    </row>
    <row r="5978" spans="1:65" x14ac:dyDescent="0.3">
      <c r="A5978">
        <v>150758</v>
      </c>
      <c r="B5978">
        <v>0</v>
      </c>
      <c r="C5978" t="s">
        <v>65</v>
      </c>
      <c r="D5978" t="s">
        <v>88</v>
      </c>
      <c r="E5978" t="s">
        <v>67</v>
      </c>
      <c r="F5978" t="s">
        <v>68</v>
      </c>
      <c r="G5978">
        <v>0</v>
      </c>
      <c r="H5978">
        <v>166500</v>
      </c>
      <c r="I5978">
        <v>1172470.5</v>
      </c>
      <c r="J5978" t="s">
        <v>89</v>
      </c>
      <c r="K5978" t="s">
        <v>70</v>
      </c>
      <c r="L5978" t="s">
        <v>91</v>
      </c>
      <c r="M5978" t="s">
        <v>72</v>
      </c>
      <c r="N5978">
        <v>3.5791999999999997E-2</v>
      </c>
      <c r="O5978">
        <v>21465</v>
      </c>
      <c r="P5978">
        <v>457</v>
      </c>
      <c r="Q5978">
        <v>361</v>
      </c>
      <c r="R5978">
        <v>1201</v>
      </c>
      <c r="S5978">
        <v>2</v>
      </c>
      <c r="T5978">
        <v>2</v>
      </c>
      <c r="U5978" t="s">
        <v>94</v>
      </c>
      <c r="V5978">
        <v>11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 t="s">
        <v>92</v>
      </c>
      <c r="AD5978">
        <v>1119138</v>
      </c>
      <c r="AE5978" t="s">
        <v>99</v>
      </c>
      <c r="AG5978">
        <v>0</v>
      </c>
      <c r="AH5978">
        <v>0</v>
      </c>
      <c r="AK5978" t="s">
        <v>94</v>
      </c>
      <c r="AL5978">
        <v>13</v>
      </c>
      <c r="AM5978" t="s">
        <v>68</v>
      </c>
      <c r="AN5978">
        <v>1</v>
      </c>
      <c r="AR5978" t="s">
        <v>79</v>
      </c>
      <c r="AS5978" t="s">
        <v>114</v>
      </c>
      <c r="AT5978">
        <v>-42</v>
      </c>
      <c r="AU5978" t="s">
        <v>76</v>
      </c>
      <c r="AV5978" t="s">
        <v>115</v>
      </c>
      <c r="AX5978" t="s">
        <v>81</v>
      </c>
      <c r="AY5978" t="s">
        <v>76</v>
      </c>
      <c r="AZ5978" t="s">
        <v>76</v>
      </c>
      <c r="BA5978" t="s">
        <v>76</v>
      </c>
      <c r="BB5978" t="s">
        <v>121</v>
      </c>
      <c r="BC5978">
        <v>-1</v>
      </c>
      <c r="BD5978" t="s">
        <v>76</v>
      </c>
      <c r="BF5978" t="s">
        <v>76</v>
      </c>
      <c r="BG5978" t="s">
        <v>132</v>
      </c>
    </row>
    <row r="5979" spans="1:65" x14ac:dyDescent="0.3">
      <c r="A5979">
        <v>150770</v>
      </c>
      <c r="B5979">
        <v>0</v>
      </c>
      <c r="C5979" t="s">
        <v>65</v>
      </c>
      <c r="D5979" t="s">
        <v>66</v>
      </c>
      <c r="E5979" t="s">
        <v>68</v>
      </c>
      <c r="F5979" t="s">
        <v>68</v>
      </c>
      <c r="G5979">
        <v>0</v>
      </c>
      <c r="H5979">
        <v>225000</v>
      </c>
      <c r="I5979">
        <v>1042560</v>
      </c>
      <c r="J5979" t="s">
        <v>69</v>
      </c>
      <c r="K5979" t="s">
        <v>70</v>
      </c>
      <c r="L5979" t="s">
        <v>71</v>
      </c>
      <c r="M5979" t="s">
        <v>72</v>
      </c>
      <c r="N5979">
        <v>1.8634000000000001E-2</v>
      </c>
      <c r="O5979">
        <v>10561</v>
      </c>
      <c r="P5979">
        <v>3394</v>
      </c>
      <c r="Q5979">
        <v>2892</v>
      </c>
      <c r="R5979">
        <v>3212</v>
      </c>
      <c r="S5979">
        <v>2</v>
      </c>
      <c r="T5979">
        <v>2</v>
      </c>
      <c r="U5979" t="s">
        <v>120</v>
      </c>
      <c r="V5979">
        <v>12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 t="s">
        <v>92</v>
      </c>
      <c r="AD5979">
        <v>1890681</v>
      </c>
      <c r="AE5979" t="s">
        <v>93</v>
      </c>
      <c r="AF5979">
        <v>6442.11</v>
      </c>
      <c r="AG5979">
        <v>34605</v>
      </c>
      <c r="AH5979">
        <v>31594.5</v>
      </c>
      <c r="AI5979">
        <v>4500</v>
      </c>
      <c r="AJ5979">
        <v>34605</v>
      </c>
      <c r="AK5979" t="s">
        <v>73</v>
      </c>
      <c r="AL5979">
        <v>10</v>
      </c>
      <c r="AM5979" t="s">
        <v>68</v>
      </c>
      <c r="AN5979">
        <v>1</v>
      </c>
      <c r="AO5979">
        <v>0.13577994099999999</v>
      </c>
      <c r="AR5979" t="s">
        <v>79</v>
      </c>
      <c r="AS5979" t="s">
        <v>77</v>
      </c>
      <c r="AT5979">
        <v>-1791</v>
      </c>
      <c r="AU5979" t="s">
        <v>78</v>
      </c>
      <c r="AV5979" t="s">
        <v>79</v>
      </c>
      <c r="AX5979" t="s">
        <v>81</v>
      </c>
      <c r="AY5979" t="s">
        <v>124</v>
      </c>
      <c r="AZ5979" t="s">
        <v>96</v>
      </c>
      <c r="BA5979" t="s">
        <v>76</v>
      </c>
      <c r="BB5979" t="s">
        <v>104</v>
      </c>
      <c r="BC5979">
        <v>17</v>
      </c>
      <c r="BD5979" t="s">
        <v>105</v>
      </c>
      <c r="BE5979">
        <v>6</v>
      </c>
      <c r="BF5979" t="s">
        <v>86</v>
      </c>
      <c r="BG5979" t="s">
        <v>106</v>
      </c>
      <c r="BH5979">
        <v>365243</v>
      </c>
      <c r="BI5979">
        <v>-1755</v>
      </c>
      <c r="BJ5979">
        <v>-1605</v>
      </c>
      <c r="BK5979">
        <v>-1605</v>
      </c>
      <c r="BL5979">
        <v>-1599</v>
      </c>
      <c r="BM5979">
        <v>0</v>
      </c>
    </row>
    <row r="5980" spans="1:65" x14ac:dyDescent="0.3">
      <c r="A5980">
        <v>150771</v>
      </c>
      <c r="B5980">
        <v>0</v>
      </c>
      <c r="C5980" t="s">
        <v>65</v>
      </c>
      <c r="D5980" t="s">
        <v>88</v>
      </c>
      <c r="E5980" t="s">
        <v>67</v>
      </c>
      <c r="F5980" t="s">
        <v>68</v>
      </c>
      <c r="G5980">
        <v>0</v>
      </c>
      <c r="H5980">
        <v>112500</v>
      </c>
      <c r="I5980">
        <v>247275</v>
      </c>
      <c r="J5980" t="s">
        <v>113</v>
      </c>
      <c r="K5980" t="s">
        <v>70</v>
      </c>
      <c r="L5980" t="s">
        <v>139</v>
      </c>
      <c r="M5980" t="s">
        <v>72</v>
      </c>
      <c r="N5980">
        <v>8.5749999999999993E-3</v>
      </c>
      <c r="O5980">
        <v>23786</v>
      </c>
      <c r="P5980">
        <v>365243</v>
      </c>
      <c r="Q5980">
        <v>8202</v>
      </c>
      <c r="R5980">
        <v>4422</v>
      </c>
      <c r="S5980">
        <v>2</v>
      </c>
      <c r="T5980">
        <v>2</v>
      </c>
      <c r="U5980" t="s">
        <v>120</v>
      </c>
      <c r="V5980">
        <v>12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 t="s">
        <v>76</v>
      </c>
      <c r="AD5980">
        <v>1728848</v>
      </c>
      <c r="AE5980" t="s">
        <v>93</v>
      </c>
      <c r="AF5980">
        <v>10296.81</v>
      </c>
      <c r="AG5980">
        <v>90657</v>
      </c>
      <c r="AH5980">
        <v>90657</v>
      </c>
      <c r="AI5980">
        <v>0</v>
      </c>
      <c r="AJ5980">
        <v>90657</v>
      </c>
      <c r="AK5980" t="s">
        <v>73</v>
      </c>
      <c r="AL5980">
        <v>16</v>
      </c>
      <c r="AM5980" t="s">
        <v>68</v>
      </c>
      <c r="AN5980">
        <v>1</v>
      </c>
      <c r="AO5980">
        <v>0</v>
      </c>
      <c r="AR5980" t="s">
        <v>79</v>
      </c>
      <c r="AS5980" t="s">
        <v>114</v>
      </c>
      <c r="AT5980">
        <v>-160</v>
      </c>
      <c r="AU5980" t="s">
        <v>76</v>
      </c>
      <c r="AV5980" t="s">
        <v>115</v>
      </c>
      <c r="AX5980" t="s">
        <v>81</v>
      </c>
      <c r="AY5980" t="s">
        <v>111</v>
      </c>
      <c r="AZ5980" t="s">
        <v>96</v>
      </c>
      <c r="BA5980" t="s">
        <v>76</v>
      </c>
      <c r="BB5980" t="s">
        <v>104</v>
      </c>
      <c r="BC5980">
        <v>156</v>
      </c>
      <c r="BD5980" t="s">
        <v>105</v>
      </c>
      <c r="BE5980">
        <v>10</v>
      </c>
      <c r="BF5980" t="s">
        <v>112</v>
      </c>
      <c r="BG5980" t="s">
        <v>208</v>
      </c>
    </row>
    <row r="5981" spans="1:65" x14ac:dyDescent="0.3">
      <c r="A5981">
        <v>150779</v>
      </c>
      <c r="B5981">
        <v>0</v>
      </c>
      <c r="C5981" t="s">
        <v>65</v>
      </c>
      <c r="D5981" t="s">
        <v>66</v>
      </c>
      <c r="E5981" t="s">
        <v>67</v>
      </c>
      <c r="F5981" t="s">
        <v>67</v>
      </c>
      <c r="G5981">
        <v>0</v>
      </c>
      <c r="H5981">
        <v>202500</v>
      </c>
      <c r="I5981">
        <v>225000</v>
      </c>
      <c r="J5981" t="s">
        <v>69</v>
      </c>
      <c r="K5981" t="s">
        <v>70</v>
      </c>
      <c r="L5981" t="s">
        <v>71</v>
      </c>
      <c r="M5981" t="s">
        <v>72</v>
      </c>
      <c r="N5981">
        <v>8.8660000000000006E-3</v>
      </c>
      <c r="O5981">
        <v>12695</v>
      </c>
      <c r="P5981">
        <v>2549</v>
      </c>
      <c r="Q5981">
        <v>5009</v>
      </c>
      <c r="R5981">
        <v>4368</v>
      </c>
      <c r="S5981">
        <v>2</v>
      </c>
      <c r="T5981">
        <v>2</v>
      </c>
      <c r="U5981" t="s">
        <v>75</v>
      </c>
      <c r="V5981">
        <v>10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 t="s">
        <v>92</v>
      </c>
      <c r="AD5981">
        <v>1787821</v>
      </c>
      <c r="AE5981" t="s">
        <v>93</v>
      </c>
      <c r="AG5981">
        <v>46296</v>
      </c>
      <c r="AH5981">
        <v>46296</v>
      </c>
      <c r="AI5981">
        <v>0</v>
      </c>
      <c r="AJ5981">
        <v>46296</v>
      </c>
      <c r="AK5981" t="s">
        <v>109</v>
      </c>
      <c r="AL5981">
        <v>11</v>
      </c>
      <c r="AM5981" t="s">
        <v>68</v>
      </c>
      <c r="AN5981">
        <v>1</v>
      </c>
      <c r="AO5981">
        <v>0</v>
      </c>
      <c r="AR5981" t="s">
        <v>79</v>
      </c>
      <c r="AS5981" t="s">
        <v>180</v>
      </c>
      <c r="AT5981">
        <v>-172</v>
      </c>
      <c r="AU5981" t="s">
        <v>78</v>
      </c>
      <c r="AV5981" t="s">
        <v>181</v>
      </c>
      <c r="AX5981" t="s">
        <v>81</v>
      </c>
      <c r="AY5981" t="s">
        <v>111</v>
      </c>
      <c r="AZ5981" t="s">
        <v>76</v>
      </c>
      <c r="BA5981" t="s">
        <v>76</v>
      </c>
      <c r="BB5981" t="s">
        <v>104</v>
      </c>
      <c r="BC5981">
        <v>10</v>
      </c>
      <c r="BD5981" t="s">
        <v>105</v>
      </c>
      <c r="BF5981" t="s">
        <v>76</v>
      </c>
      <c r="BG5981" t="s">
        <v>106</v>
      </c>
    </row>
    <row r="5982" spans="1:65" x14ac:dyDescent="0.3">
      <c r="A5982">
        <v>150783</v>
      </c>
      <c r="B5982">
        <v>0</v>
      </c>
      <c r="C5982" t="s">
        <v>65</v>
      </c>
      <c r="D5982" t="s">
        <v>66</v>
      </c>
      <c r="E5982" t="s">
        <v>68</v>
      </c>
      <c r="F5982" t="s">
        <v>68</v>
      </c>
      <c r="G5982">
        <v>2</v>
      </c>
      <c r="H5982">
        <v>360000</v>
      </c>
      <c r="I5982">
        <v>1223010</v>
      </c>
      <c r="J5982" t="s">
        <v>69</v>
      </c>
      <c r="K5982" t="s">
        <v>70</v>
      </c>
      <c r="L5982" t="s">
        <v>91</v>
      </c>
      <c r="M5982" t="s">
        <v>72</v>
      </c>
      <c r="N5982">
        <v>2.506E-3</v>
      </c>
      <c r="O5982">
        <v>17230</v>
      </c>
      <c r="P5982">
        <v>1764</v>
      </c>
      <c r="Q5982">
        <v>622</v>
      </c>
      <c r="R5982">
        <v>767</v>
      </c>
      <c r="S5982">
        <v>2</v>
      </c>
      <c r="T5982">
        <v>2</v>
      </c>
      <c r="U5982" t="s">
        <v>123</v>
      </c>
      <c r="V5982">
        <v>9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 t="s">
        <v>134</v>
      </c>
      <c r="AD5982">
        <v>2739802</v>
      </c>
      <c r="AE5982" t="s">
        <v>65</v>
      </c>
      <c r="AG5982">
        <v>0</v>
      </c>
      <c r="AH5982">
        <v>0</v>
      </c>
      <c r="AK5982" t="s">
        <v>109</v>
      </c>
      <c r="AL5982">
        <v>8</v>
      </c>
      <c r="AM5982" t="s">
        <v>68</v>
      </c>
      <c r="AN5982">
        <v>1</v>
      </c>
      <c r="AR5982" t="s">
        <v>76</v>
      </c>
      <c r="AS5982" t="s">
        <v>129</v>
      </c>
      <c r="AT5982">
        <v>-311</v>
      </c>
      <c r="AU5982" t="s">
        <v>76</v>
      </c>
      <c r="AV5982" t="s">
        <v>79</v>
      </c>
      <c r="AX5982" t="s">
        <v>81</v>
      </c>
      <c r="AY5982" t="s">
        <v>76</v>
      </c>
      <c r="AZ5982" t="s">
        <v>76</v>
      </c>
      <c r="BA5982" t="s">
        <v>76</v>
      </c>
      <c r="BB5982" t="s">
        <v>121</v>
      </c>
      <c r="BC5982">
        <v>-1</v>
      </c>
      <c r="BD5982" t="s">
        <v>76</v>
      </c>
      <c r="BF5982" t="s">
        <v>76</v>
      </c>
      <c r="BG5982" t="s">
        <v>82</v>
      </c>
    </row>
    <row r="5983" spans="1:65" x14ac:dyDescent="0.3">
      <c r="A5983">
        <v>150787</v>
      </c>
      <c r="B5983">
        <v>1</v>
      </c>
      <c r="C5983" t="s">
        <v>65</v>
      </c>
      <c r="D5983" t="s">
        <v>66</v>
      </c>
      <c r="E5983" t="s">
        <v>67</v>
      </c>
      <c r="F5983" t="s">
        <v>68</v>
      </c>
      <c r="G5983">
        <v>0</v>
      </c>
      <c r="H5983">
        <v>360000</v>
      </c>
      <c r="I5983">
        <v>1105632</v>
      </c>
      <c r="J5983" t="s">
        <v>89</v>
      </c>
      <c r="K5983" t="s">
        <v>70</v>
      </c>
      <c r="L5983" t="s">
        <v>91</v>
      </c>
      <c r="M5983" t="s">
        <v>72</v>
      </c>
      <c r="N5983">
        <v>6.6290000000000003E-3</v>
      </c>
      <c r="O5983">
        <v>17036</v>
      </c>
      <c r="P5983">
        <v>1173</v>
      </c>
      <c r="Q5983">
        <v>146</v>
      </c>
      <c r="R5983">
        <v>273</v>
      </c>
      <c r="S5983">
        <v>2</v>
      </c>
      <c r="T5983">
        <v>2</v>
      </c>
      <c r="U5983" t="s">
        <v>123</v>
      </c>
      <c r="V5983">
        <v>5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 t="s">
        <v>108</v>
      </c>
      <c r="AD5983">
        <v>1220719</v>
      </c>
      <c r="AE5983" t="s">
        <v>99</v>
      </c>
      <c r="AG5983">
        <v>0</v>
      </c>
      <c r="AH5983">
        <v>0</v>
      </c>
      <c r="AK5983" t="s">
        <v>109</v>
      </c>
      <c r="AL5983">
        <v>8</v>
      </c>
      <c r="AM5983" t="s">
        <v>68</v>
      </c>
      <c r="AN5983">
        <v>1</v>
      </c>
      <c r="AR5983" t="s">
        <v>79</v>
      </c>
      <c r="AS5983" t="s">
        <v>129</v>
      </c>
      <c r="AT5983">
        <v>-269</v>
      </c>
      <c r="AU5983" t="s">
        <v>76</v>
      </c>
      <c r="AV5983" t="s">
        <v>79</v>
      </c>
      <c r="AX5983" t="s">
        <v>81</v>
      </c>
      <c r="AY5983" t="s">
        <v>76</v>
      </c>
      <c r="AZ5983" t="s">
        <v>76</v>
      </c>
      <c r="BA5983" t="s">
        <v>76</v>
      </c>
      <c r="BB5983" t="s">
        <v>121</v>
      </c>
      <c r="BC5983">
        <v>-1</v>
      </c>
      <c r="BD5983" t="s">
        <v>76</v>
      </c>
      <c r="BF5983" t="s">
        <v>76</v>
      </c>
      <c r="BG5983" t="s">
        <v>132</v>
      </c>
    </row>
    <row r="5984" spans="1:65" x14ac:dyDescent="0.3">
      <c r="A5984">
        <v>150788</v>
      </c>
      <c r="B5984">
        <v>0</v>
      </c>
      <c r="C5984" t="s">
        <v>65</v>
      </c>
      <c r="D5984" t="s">
        <v>88</v>
      </c>
      <c r="E5984" t="s">
        <v>67</v>
      </c>
      <c r="F5984" t="s">
        <v>68</v>
      </c>
      <c r="G5984">
        <v>0</v>
      </c>
      <c r="H5984">
        <v>135000</v>
      </c>
      <c r="I5984">
        <v>1236816</v>
      </c>
      <c r="J5984" t="s">
        <v>89</v>
      </c>
      <c r="K5984" t="s">
        <v>90</v>
      </c>
      <c r="L5984" t="s">
        <v>91</v>
      </c>
      <c r="M5984" t="s">
        <v>72</v>
      </c>
      <c r="N5984">
        <v>2.5163999999999999E-2</v>
      </c>
      <c r="O5984">
        <v>14395</v>
      </c>
      <c r="P5984">
        <v>1378</v>
      </c>
      <c r="Q5984">
        <v>93</v>
      </c>
      <c r="R5984">
        <v>5068</v>
      </c>
      <c r="S5984">
        <v>2</v>
      </c>
      <c r="T5984">
        <v>2</v>
      </c>
      <c r="U5984" t="s">
        <v>109</v>
      </c>
      <c r="V5984">
        <v>9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 t="s">
        <v>92</v>
      </c>
      <c r="AD5984">
        <v>1647154</v>
      </c>
      <c r="AE5984" t="s">
        <v>99</v>
      </c>
      <c r="AF5984">
        <v>7875</v>
      </c>
      <c r="AG5984">
        <v>0</v>
      </c>
      <c r="AH5984">
        <v>157500</v>
      </c>
      <c r="AK5984" t="s">
        <v>109</v>
      </c>
      <c r="AL5984">
        <v>12</v>
      </c>
      <c r="AM5984" t="s">
        <v>68</v>
      </c>
      <c r="AN5984">
        <v>1</v>
      </c>
      <c r="AR5984" t="s">
        <v>79</v>
      </c>
      <c r="AS5984" t="s">
        <v>77</v>
      </c>
      <c r="AT5984">
        <v>-2772</v>
      </c>
      <c r="AU5984" t="s">
        <v>76</v>
      </c>
      <c r="AV5984" t="s">
        <v>79</v>
      </c>
      <c r="AX5984" t="s">
        <v>81</v>
      </c>
      <c r="AY5984" t="s">
        <v>76</v>
      </c>
      <c r="AZ5984" t="s">
        <v>131</v>
      </c>
      <c r="BA5984" t="s">
        <v>116</v>
      </c>
      <c r="BB5984" t="s">
        <v>104</v>
      </c>
      <c r="BC5984">
        <v>911</v>
      </c>
      <c r="BD5984" t="s">
        <v>85</v>
      </c>
      <c r="BE5984">
        <v>0</v>
      </c>
      <c r="BF5984" t="s">
        <v>76</v>
      </c>
      <c r="BG5984" t="s">
        <v>132</v>
      </c>
      <c r="BH5984">
        <v>-2769</v>
      </c>
      <c r="BI5984">
        <v>-2720</v>
      </c>
      <c r="BJ5984">
        <v>365243</v>
      </c>
      <c r="BK5984">
        <v>-2262</v>
      </c>
      <c r="BL5984">
        <v>365243</v>
      </c>
      <c r="BM5984">
        <v>0</v>
      </c>
    </row>
    <row r="5985" spans="1:65" x14ac:dyDescent="0.3">
      <c r="A5985">
        <v>150805</v>
      </c>
      <c r="B5985">
        <v>1</v>
      </c>
      <c r="C5985" t="s">
        <v>65</v>
      </c>
      <c r="D5985" t="s">
        <v>88</v>
      </c>
      <c r="E5985" t="s">
        <v>68</v>
      </c>
      <c r="F5985" t="s">
        <v>68</v>
      </c>
      <c r="G5985">
        <v>0</v>
      </c>
      <c r="H5985">
        <v>315000</v>
      </c>
      <c r="I5985">
        <v>2013840</v>
      </c>
      <c r="J5985" t="s">
        <v>133</v>
      </c>
      <c r="K5985" t="s">
        <v>90</v>
      </c>
      <c r="L5985" t="s">
        <v>139</v>
      </c>
      <c r="M5985" t="s">
        <v>72</v>
      </c>
      <c r="N5985">
        <v>1.0005999999999999E-2</v>
      </c>
      <c r="O5985">
        <v>17520</v>
      </c>
      <c r="P5985">
        <v>4754</v>
      </c>
      <c r="Q5985">
        <v>3999</v>
      </c>
      <c r="R5985">
        <v>1044</v>
      </c>
      <c r="S5985">
        <v>2</v>
      </c>
      <c r="T5985">
        <v>2</v>
      </c>
      <c r="U5985" t="s">
        <v>73</v>
      </c>
      <c r="V5985">
        <v>13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168</v>
      </c>
      <c r="AD5985">
        <v>1434846</v>
      </c>
      <c r="AE5985" t="s">
        <v>93</v>
      </c>
      <c r="AF5985">
        <v>37169.19</v>
      </c>
      <c r="AG5985">
        <v>1808617.5</v>
      </c>
      <c r="AH5985">
        <v>1246117.5</v>
      </c>
      <c r="AI5985">
        <v>562500</v>
      </c>
      <c r="AJ5985">
        <v>1808617.5</v>
      </c>
      <c r="AK5985" t="s">
        <v>73</v>
      </c>
      <c r="AL5985">
        <v>10</v>
      </c>
      <c r="AM5985" t="s">
        <v>68</v>
      </c>
      <c r="AN5985">
        <v>1</v>
      </c>
      <c r="AO5985">
        <v>0.33871929000000001</v>
      </c>
      <c r="AR5985" t="s">
        <v>79</v>
      </c>
      <c r="AS5985" t="s">
        <v>77</v>
      </c>
      <c r="AT5985">
        <v>-2233</v>
      </c>
      <c r="AU5985" t="s">
        <v>76</v>
      </c>
      <c r="AV5985" t="s">
        <v>79</v>
      </c>
      <c r="AX5985" t="s">
        <v>81</v>
      </c>
      <c r="AY5985" t="s">
        <v>76</v>
      </c>
      <c r="AZ5985" t="s">
        <v>241</v>
      </c>
      <c r="BA5985" t="s">
        <v>76</v>
      </c>
      <c r="BB5985" t="s">
        <v>242</v>
      </c>
      <c r="BC5985">
        <v>3246</v>
      </c>
      <c r="BD5985" t="s">
        <v>163</v>
      </c>
      <c r="BE5985">
        <v>60</v>
      </c>
      <c r="BF5985" t="s">
        <v>112</v>
      </c>
      <c r="BG5985" t="s">
        <v>158</v>
      </c>
      <c r="BH5985">
        <v>365243</v>
      </c>
      <c r="BI5985">
        <v>-2201</v>
      </c>
      <c r="BJ5985">
        <v>-431</v>
      </c>
      <c r="BK5985">
        <v>-431</v>
      </c>
      <c r="BL5985">
        <v>-424</v>
      </c>
      <c r="BM5985">
        <v>0</v>
      </c>
    </row>
    <row r="5986" spans="1:65" x14ac:dyDescent="0.3">
      <c r="A5986">
        <v>150811</v>
      </c>
      <c r="B5986">
        <v>0</v>
      </c>
      <c r="C5986" t="s">
        <v>65</v>
      </c>
      <c r="D5986" t="s">
        <v>88</v>
      </c>
      <c r="E5986" t="s">
        <v>67</v>
      </c>
      <c r="F5986" t="s">
        <v>68</v>
      </c>
      <c r="G5986">
        <v>0</v>
      </c>
      <c r="H5986">
        <v>157500</v>
      </c>
      <c r="I5986">
        <v>233208</v>
      </c>
      <c r="J5986" t="s">
        <v>113</v>
      </c>
      <c r="K5986" t="s">
        <v>90</v>
      </c>
      <c r="L5986" t="s">
        <v>139</v>
      </c>
      <c r="M5986" t="s">
        <v>72</v>
      </c>
      <c r="N5986">
        <v>1.6611999999999998E-2</v>
      </c>
      <c r="O5986">
        <v>24488</v>
      </c>
      <c r="P5986">
        <v>365243</v>
      </c>
      <c r="Q5986">
        <v>3189</v>
      </c>
      <c r="R5986">
        <v>3189</v>
      </c>
      <c r="S5986">
        <v>2</v>
      </c>
      <c r="T5986">
        <v>2</v>
      </c>
      <c r="U5986" t="s">
        <v>109</v>
      </c>
      <c r="V5986">
        <v>16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 t="s">
        <v>76</v>
      </c>
      <c r="AD5986">
        <v>2452534</v>
      </c>
      <c r="AE5986" t="s">
        <v>93</v>
      </c>
      <c r="AF5986">
        <v>3863.34</v>
      </c>
      <c r="AG5986">
        <v>37125</v>
      </c>
      <c r="AH5986">
        <v>33412.5</v>
      </c>
      <c r="AI5986">
        <v>3712.5</v>
      </c>
      <c r="AJ5986">
        <v>37125</v>
      </c>
      <c r="AK5986" t="s">
        <v>125</v>
      </c>
      <c r="AL5986">
        <v>12</v>
      </c>
      <c r="AM5986" t="s">
        <v>68</v>
      </c>
      <c r="AN5986">
        <v>1</v>
      </c>
      <c r="AO5986">
        <v>0.108909091</v>
      </c>
      <c r="AR5986" t="s">
        <v>79</v>
      </c>
      <c r="AS5986" t="s">
        <v>77</v>
      </c>
      <c r="AT5986">
        <v>-227</v>
      </c>
      <c r="AU5986" t="s">
        <v>78</v>
      </c>
      <c r="AV5986" t="s">
        <v>79</v>
      </c>
      <c r="AW5986" t="s">
        <v>80</v>
      </c>
      <c r="AX5986" t="s">
        <v>81</v>
      </c>
      <c r="AY5986" t="s">
        <v>182</v>
      </c>
      <c r="AZ5986" t="s">
        <v>96</v>
      </c>
      <c r="BA5986" t="s">
        <v>76</v>
      </c>
      <c r="BB5986" t="s">
        <v>84</v>
      </c>
      <c r="BC5986">
        <v>19</v>
      </c>
      <c r="BD5986" t="s">
        <v>251</v>
      </c>
      <c r="BE5986">
        <v>10</v>
      </c>
      <c r="BF5986" t="s">
        <v>112</v>
      </c>
      <c r="BG5986" t="s">
        <v>148</v>
      </c>
      <c r="BH5986">
        <v>365243</v>
      </c>
      <c r="BI5986">
        <v>-197</v>
      </c>
      <c r="BJ5986">
        <v>73</v>
      </c>
      <c r="BK5986">
        <v>365243</v>
      </c>
      <c r="BL5986">
        <v>365243</v>
      </c>
      <c r="BM5986">
        <v>0</v>
      </c>
    </row>
    <row r="5987" spans="1:65" x14ac:dyDescent="0.3">
      <c r="A5987">
        <v>150816</v>
      </c>
      <c r="B5987">
        <v>0</v>
      </c>
      <c r="C5987" t="s">
        <v>65</v>
      </c>
      <c r="D5987" t="s">
        <v>88</v>
      </c>
      <c r="E5987" t="s">
        <v>68</v>
      </c>
      <c r="F5987" t="s">
        <v>67</v>
      </c>
      <c r="G5987">
        <v>1</v>
      </c>
      <c r="H5987">
        <v>112500</v>
      </c>
      <c r="I5987">
        <v>1006920</v>
      </c>
      <c r="J5987" t="s">
        <v>69</v>
      </c>
      <c r="K5987" t="s">
        <v>70</v>
      </c>
      <c r="L5987" t="s">
        <v>91</v>
      </c>
      <c r="M5987" t="s">
        <v>72</v>
      </c>
      <c r="N5987">
        <v>2.2624999999999999E-2</v>
      </c>
      <c r="O5987">
        <v>18544</v>
      </c>
      <c r="P5987">
        <v>3754</v>
      </c>
      <c r="Q5987">
        <v>4093</v>
      </c>
      <c r="R5987">
        <v>2086</v>
      </c>
      <c r="S5987">
        <v>2</v>
      </c>
      <c r="T5987">
        <v>2</v>
      </c>
      <c r="U5987" t="s">
        <v>120</v>
      </c>
      <c r="V5987">
        <v>10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 t="s">
        <v>122</v>
      </c>
      <c r="AD5987">
        <v>2316693</v>
      </c>
      <c r="AE5987" t="s">
        <v>65</v>
      </c>
      <c r="AG5987">
        <v>0</v>
      </c>
      <c r="AH5987">
        <v>0</v>
      </c>
      <c r="AJ5987">
        <v>0</v>
      </c>
      <c r="AK5987" t="s">
        <v>94</v>
      </c>
      <c r="AL5987">
        <v>11</v>
      </c>
      <c r="AM5987" t="s">
        <v>68</v>
      </c>
      <c r="AN5987">
        <v>1</v>
      </c>
      <c r="AR5987" t="s">
        <v>76</v>
      </c>
      <c r="AS5987" t="s">
        <v>114</v>
      </c>
      <c r="AT5987">
        <v>-977</v>
      </c>
      <c r="AU5987" t="s">
        <v>78</v>
      </c>
      <c r="AV5987" t="s">
        <v>76</v>
      </c>
      <c r="AW5987" t="s">
        <v>80</v>
      </c>
      <c r="AX5987" t="s">
        <v>81</v>
      </c>
      <c r="AY5987" t="s">
        <v>76</v>
      </c>
      <c r="AZ5987" t="s">
        <v>76</v>
      </c>
      <c r="BA5987" t="s">
        <v>76</v>
      </c>
      <c r="BB5987" t="s">
        <v>121</v>
      </c>
      <c r="BC5987">
        <v>-1</v>
      </c>
      <c r="BD5987" t="s">
        <v>76</v>
      </c>
      <c r="BF5987" t="s">
        <v>76</v>
      </c>
      <c r="BG5987" t="s">
        <v>82</v>
      </c>
    </row>
    <row r="5988" spans="1:65" x14ac:dyDescent="0.3">
      <c r="A5988">
        <v>150834</v>
      </c>
      <c r="B5988">
        <v>0</v>
      </c>
      <c r="C5988" t="s">
        <v>65</v>
      </c>
      <c r="D5988" t="s">
        <v>66</v>
      </c>
      <c r="E5988" t="s">
        <v>67</v>
      </c>
      <c r="F5988" t="s">
        <v>68</v>
      </c>
      <c r="G5988">
        <v>1</v>
      </c>
      <c r="H5988">
        <v>225000</v>
      </c>
      <c r="I5988">
        <v>257391</v>
      </c>
      <c r="J5988" t="s">
        <v>69</v>
      </c>
      <c r="K5988" t="s">
        <v>90</v>
      </c>
      <c r="L5988" t="s">
        <v>91</v>
      </c>
      <c r="M5988" t="s">
        <v>72</v>
      </c>
      <c r="N5988">
        <v>1.0147E-2</v>
      </c>
      <c r="O5988">
        <v>16270</v>
      </c>
      <c r="P5988">
        <v>7610</v>
      </c>
      <c r="Q5988">
        <v>4560</v>
      </c>
      <c r="R5988">
        <v>4560</v>
      </c>
      <c r="S5988">
        <v>2</v>
      </c>
      <c r="T5988">
        <v>2</v>
      </c>
      <c r="U5988" t="s">
        <v>73</v>
      </c>
      <c r="V5988">
        <v>13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 t="s">
        <v>134</v>
      </c>
      <c r="AD5988">
        <v>1589494</v>
      </c>
      <c r="AE5988" t="s">
        <v>93</v>
      </c>
      <c r="AF5988">
        <v>23736.87</v>
      </c>
      <c r="AG5988">
        <v>148410</v>
      </c>
      <c r="AH5988">
        <v>132660</v>
      </c>
      <c r="AI5988">
        <v>15750</v>
      </c>
      <c r="AJ5988">
        <v>148410</v>
      </c>
      <c r="AK5988" t="s">
        <v>120</v>
      </c>
      <c r="AL5988">
        <v>13</v>
      </c>
      <c r="AM5988" t="s">
        <v>68</v>
      </c>
      <c r="AN5988">
        <v>1</v>
      </c>
      <c r="AO5988">
        <v>0.11557969</v>
      </c>
      <c r="AR5988" t="s">
        <v>79</v>
      </c>
      <c r="AS5988" t="s">
        <v>77</v>
      </c>
      <c r="AT5988">
        <v>-113</v>
      </c>
      <c r="AU5988" t="s">
        <v>78</v>
      </c>
      <c r="AV5988" t="s">
        <v>79</v>
      </c>
      <c r="AW5988" t="s">
        <v>101</v>
      </c>
      <c r="AX5988" t="s">
        <v>161</v>
      </c>
      <c r="AY5988" t="s">
        <v>111</v>
      </c>
      <c r="AZ5988" t="s">
        <v>96</v>
      </c>
      <c r="BA5988" t="s">
        <v>76</v>
      </c>
      <c r="BB5988" t="s">
        <v>84</v>
      </c>
      <c r="BC5988">
        <v>150</v>
      </c>
      <c r="BD5988" t="s">
        <v>85</v>
      </c>
      <c r="BE5988">
        <v>6</v>
      </c>
      <c r="BF5988" t="s">
        <v>112</v>
      </c>
      <c r="BG5988" t="s">
        <v>151</v>
      </c>
      <c r="BH5988">
        <v>365243</v>
      </c>
      <c r="BI5988">
        <v>-76</v>
      </c>
      <c r="BJ5988">
        <v>74</v>
      </c>
      <c r="BK5988">
        <v>365243</v>
      </c>
      <c r="BL5988">
        <v>365243</v>
      </c>
      <c r="BM5988">
        <v>0</v>
      </c>
    </row>
    <row r="5989" spans="1:65" x14ac:dyDescent="0.3">
      <c r="A5989">
        <v>150839</v>
      </c>
      <c r="B5989">
        <v>0</v>
      </c>
      <c r="C5989" t="s">
        <v>65</v>
      </c>
      <c r="D5989" t="s">
        <v>88</v>
      </c>
      <c r="E5989" t="s">
        <v>67</v>
      </c>
      <c r="F5989" t="s">
        <v>68</v>
      </c>
      <c r="G5989">
        <v>0</v>
      </c>
      <c r="H5989">
        <v>90000</v>
      </c>
      <c r="I5989">
        <v>513531</v>
      </c>
      <c r="J5989" t="s">
        <v>113</v>
      </c>
      <c r="K5989" t="s">
        <v>70</v>
      </c>
      <c r="L5989" t="s">
        <v>91</v>
      </c>
      <c r="M5989" t="s">
        <v>72</v>
      </c>
      <c r="N5989">
        <v>2.0712999999999999E-2</v>
      </c>
      <c r="O5989">
        <v>23440</v>
      </c>
      <c r="P5989">
        <v>365243</v>
      </c>
      <c r="Q5989">
        <v>4040</v>
      </c>
      <c r="R5989">
        <v>4711</v>
      </c>
      <c r="S5989">
        <v>3</v>
      </c>
      <c r="T5989">
        <v>1</v>
      </c>
      <c r="U5989" t="s">
        <v>109</v>
      </c>
      <c r="V5989">
        <v>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 t="s">
        <v>76</v>
      </c>
      <c r="AD5989">
        <v>2016000</v>
      </c>
      <c r="AE5989" t="s">
        <v>93</v>
      </c>
      <c r="AF5989">
        <v>19077.03</v>
      </c>
      <c r="AG5989">
        <v>113674.5</v>
      </c>
      <c r="AH5989">
        <v>102303</v>
      </c>
      <c r="AI5989">
        <v>11371.5</v>
      </c>
      <c r="AJ5989">
        <v>113674.5</v>
      </c>
      <c r="AK5989" t="s">
        <v>123</v>
      </c>
      <c r="AL5989">
        <v>8</v>
      </c>
      <c r="AM5989" t="s">
        <v>68</v>
      </c>
      <c r="AN5989">
        <v>1</v>
      </c>
      <c r="AO5989">
        <v>0.108947893</v>
      </c>
      <c r="AR5989" t="s">
        <v>79</v>
      </c>
      <c r="AS5989" t="s">
        <v>77</v>
      </c>
      <c r="AT5989">
        <v>-942</v>
      </c>
      <c r="AU5989" t="s">
        <v>78</v>
      </c>
      <c r="AV5989" t="s">
        <v>79</v>
      </c>
      <c r="AW5989" t="s">
        <v>80</v>
      </c>
      <c r="AX5989" t="s">
        <v>102</v>
      </c>
      <c r="AY5989" t="s">
        <v>95</v>
      </c>
      <c r="AZ5989" t="s">
        <v>96</v>
      </c>
      <c r="BA5989" t="s">
        <v>76</v>
      </c>
      <c r="BB5989" t="s">
        <v>84</v>
      </c>
      <c r="BC5989">
        <v>651</v>
      </c>
      <c r="BD5989" t="s">
        <v>85</v>
      </c>
      <c r="BE5989">
        <v>6</v>
      </c>
      <c r="BF5989" t="s">
        <v>147</v>
      </c>
      <c r="BG5989" t="s">
        <v>151</v>
      </c>
      <c r="BH5989">
        <v>365243</v>
      </c>
      <c r="BI5989">
        <v>-910</v>
      </c>
      <c r="BJ5989">
        <v>-760</v>
      </c>
      <c r="BK5989">
        <v>-760</v>
      </c>
      <c r="BL5989">
        <v>-753</v>
      </c>
      <c r="BM5989">
        <v>0</v>
      </c>
    </row>
    <row r="5990" spans="1:65" x14ac:dyDescent="0.3">
      <c r="A5990">
        <v>150840</v>
      </c>
      <c r="B5990">
        <v>0</v>
      </c>
      <c r="C5990" t="s">
        <v>65</v>
      </c>
      <c r="D5990" t="s">
        <v>88</v>
      </c>
      <c r="E5990" t="s">
        <v>67</v>
      </c>
      <c r="F5990" t="s">
        <v>68</v>
      </c>
      <c r="G5990">
        <v>0</v>
      </c>
      <c r="H5990">
        <v>112500</v>
      </c>
      <c r="I5990">
        <v>173092.5</v>
      </c>
      <c r="J5990" t="s">
        <v>113</v>
      </c>
      <c r="K5990" t="s">
        <v>70</v>
      </c>
      <c r="L5990" t="s">
        <v>91</v>
      </c>
      <c r="M5990" t="s">
        <v>72</v>
      </c>
      <c r="N5990">
        <v>1.4463999999999999E-2</v>
      </c>
      <c r="O5990">
        <v>22801</v>
      </c>
      <c r="P5990">
        <v>365243</v>
      </c>
      <c r="Q5990">
        <v>10214</v>
      </c>
      <c r="R5990">
        <v>4533</v>
      </c>
      <c r="S5990">
        <v>2</v>
      </c>
      <c r="T5990">
        <v>2</v>
      </c>
      <c r="U5990" t="s">
        <v>94</v>
      </c>
      <c r="V5990">
        <v>3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76</v>
      </c>
      <c r="AD5990">
        <v>1231062</v>
      </c>
      <c r="AE5990" t="s">
        <v>65</v>
      </c>
      <c r="AF5990">
        <v>27054.54</v>
      </c>
      <c r="AG5990">
        <v>229500</v>
      </c>
      <c r="AH5990">
        <v>253737</v>
      </c>
      <c r="AJ5990">
        <v>229500</v>
      </c>
      <c r="AK5990" t="s">
        <v>125</v>
      </c>
      <c r="AL5990">
        <v>5</v>
      </c>
      <c r="AM5990" t="s">
        <v>68</v>
      </c>
      <c r="AN5990">
        <v>1</v>
      </c>
      <c r="AR5990" t="s">
        <v>76</v>
      </c>
      <c r="AS5990" t="s">
        <v>77</v>
      </c>
      <c r="AT5990">
        <v>-200</v>
      </c>
      <c r="AU5990" t="s">
        <v>78</v>
      </c>
      <c r="AV5990" t="s">
        <v>79</v>
      </c>
      <c r="AW5990" t="s">
        <v>80</v>
      </c>
      <c r="AX5990" t="s">
        <v>81</v>
      </c>
      <c r="AY5990" t="s">
        <v>76</v>
      </c>
      <c r="AZ5990" t="s">
        <v>82</v>
      </c>
      <c r="BA5990" t="s">
        <v>116</v>
      </c>
      <c r="BB5990" t="s">
        <v>121</v>
      </c>
      <c r="BC5990">
        <v>-1</v>
      </c>
      <c r="BD5990" t="s">
        <v>76</v>
      </c>
      <c r="BE5990">
        <v>12</v>
      </c>
      <c r="BF5990" t="s">
        <v>147</v>
      </c>
      <c r="BG5990" t="s">
        <v>154</v>
      </c>
      <c r="BH5990">
        <v>365243</v>
      </c>
      <c r="BI5990">
        <v>-170</v>
      </c>
      <c r="BJ5990">
        <v>160</v>
      </c>
      <c r="BK5990">
        <v>365243</v>
      </c>
      <c r="BL5990">
        <v>365243</v>
      </c>
      <c r="BM5990">
        <v>1</v>
      </c>
    </row>
    <row r="5991" spans="1:65" x14ac:dyDescent="0.3">
      <c r="A5991">
        <v>150850</v>
      </c>
      <c r="B5991">
        <v>0</v>
      </c>
      <c r="C5991" t="s">
        <v>65</v>
      </c>
      <c r="D5991" t="s">
        <v>88</v>
      </c>
      <c r="E5991" t="s">
        <v>67</v>
      </c>
      <c r="F5991" t="s">
        <v>68</v>
      </c>
      <c r="G5991">
        <v>0</v>
      </c>
      <c r="H5991">
        <v>112500</v>
      </c>
      <c r="I5991">
        <v>1236816</v>
      </c>
      <c r="J5991" t="s">
        <v>69</v>
      </c>
      <c r="K5991" t="s">
        <v>70</v>
      </c>
      <c r="L5991" t="s">
        <v>91</v>
      </c>
      <c r="M5991" t="s">
        <v>72</v>
      </c>
      <c r="N5991">
        <v>7.0200000000000002E-3</v>
      </c>
      <c r="O5991">
        <v>15657</v>
      </c>
      <c r="P5991">
        <v>2045</v>
      </c>
      <c r="Q5991">
        <v>1243</v>
      </c>
      <c r="R5991">
        <v>4482</v>
      </c>
      <c r="S5991">
        <v>2</v>
      </c>
      <c r="T5991">
        <v>2</v>
      </c>
      <c r="U5991" t="s">
        <v>123</v>
      </c>
      <c r="V5991">
        <v>17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1</v>
      </c>
      <c r="AC5991" t="s">
        <v>135</v>
      </c>
      <c r="AD5991">
        <v>1408029</v>
      </c>
      <c r="AE5991" t="s">
        <v>65</v>
      </c>
      <c r="AF5991">
        <v>43377.165000000001</v>
      </c>
      <c r="AG5991">
        <v>1291500</v>
      </c>
      <c r="AH5991">
        <v>1479024</v>
      </c>
      <c r="AJ5991">
        <v>1291500</v>
      </c>
      <c r="AK5991" t="s">
        <v>123</v>
      </c>
      <c r="AL5991">
        <v>17</v>
      </c>
      <c r="AM5991" t="s">
        <v>68</v>
      </c>
      <c r="AN5991">
        <v>1</v>
      </c>
      <c r="AR5991" t="s">
        <v>76</v>
      </c>
      <c r="AS5991" t="s">
        <v>114</v>
      </c>
      <c r="AT5991">
        <v>-7</v>
      </c>
      <c r="AU5991" t="s">
        <v>78</v>
      </c>
      <c r="AV5991" t="s">
        <v>115</v>
      </c>
      <c r="AW5991" t="s">
        <v>80</v>
      </c>
      <c r="AX5991" t="s">
        <v>81</v>
      </c>
      <c r="AY5991" t="s">
        <v>76</v>
      </c>
      <c r="AZ5991" t="s">
        <v>82</v>
      </c>
      <c r="BA5991" t="s">
        <v>116</v>
      </c>
      <c r="BB5991" t="s">
        <v>121</v>
      </c>
      <c r="BC5991">
        <v>-1</v>
      </c>
      <c r="BD5991" t="s">
        <v>76</v>
      </c>
      <c r="BE5991">
        <v>60</v>
      </c>
      <c r="BF5991" t="s">
        <v>112</v>
      </c>
      <c r="BG5991" t="s">
        <v>118</v>
      </c>
    </row>
    <row r="5992" spans="1:65" x14ac:dyDescent="0.3">
      <c r="A5992">
        <v>150850</v>
      </c>
      <c r="B5992">
        <v>0</v>
      </c>
      <c r="C5992" t="s">
        <v>65</v>
      </c>
      <c r="D5992" t="s">
        <v>88</v>
      </c>
      <c r="E5992" t="s">
        <v>67</v>
      </c>
      <c r="F5992" t="s">
        <v>68</v>
      </c>
      <c r="G5992">
        <v>0</v>
      </c>
      <c r="H5992">
        <v>112500</v>
      </c>
      <c r="I5992">
        <v>1236816</v>
      </c>
      <c r="J5992" t="s">
        <v>69</v>
      </c>
      <c r="K5992" t="s">
        <v>70</v>
      </c>
      <c r="L5992" t="s">
        <v>91</v>
      </c>
      <c r="M5992" t="s">
        <v>72</v>
      </c>
      <c r="N5992">
        <v>7.0200000000000002E-3</v>
      </c>
      <c r="O5992">
        <v>15657</v>
      </c>
      <c r="P5992">
        <v>2045</v>
      </c>
      <c r="Q5992">
        <v>1243</v>
      </c>
      <c r="R5992">
        <v>4482</v>
      </c>
      <c r="S5992">
        <v>2</v>
      </c>
      <c r="T5992">
        <v>2</v>
      </c>
      <c r="U5992" t="s">
        <v>123</v>
      </c>
      <c r="V5992">
        <v>17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 t="s">
        <v>135</v>
      </c>
      <c r="AD5992">
        <v>2738795</v>
      </c>
      <c r="AE5992" t="s">
        <v>65</v>
      </c>
      <c r="AG5992">
        <v>0</v>
      </c>
      <c r="AH5992">
        <v>0</v>
      </c>
      <c r="AK5992" t="s">
        <v>123</v>
      </c>
      <c r="AL5992">
        <v>17</v>
      </c>
      <c r="AM5992" t="s">
        <v>68</v>
      </c>
      <c r="AN5992">
        <v>1</v>
      </c>
      <c r="AR5992" t="s">
        <v>76</v>
      </c>
      <c r="AS5992" t="s">
        <v>129</v>
      </c>
      <c r="AT5992">
        <v>-7</v>
      </c>
      <c r="AU5992" t="s">
        <v>76</v>
      </c>
      <c r="AV5992" t="s">
        <v>79</v>
      </c>
      <c r="AX5992" t="s">
        <v>81</v>
      </c>
      <c r="AY5992" t="s">
        <v>76</v>
      </c>
      <c r="AZ5992" t="s">
        <v>76</v>
      </c>
      <c r="BA5992" t="s">
        <v>76</v>
      </c>
      <c r="BB5992" t="s">
        <v>121</v>
      </c>
      <c r="BC5992">
        <v>-1</v>
      </c>
      <c r="BD5992" t="s">
        <v>76</v>
      </c>
      <c r="BF5992" t="s">
        <v>76</v>
      </c>
      <c r="BG5992" t="s">
        <v>82</v>
      </c>
    </row>
    <row r="5993" spans="1:65" x14ac:dyDescent="0.3">
      <c r="A5993">
        <v>150851</v>
      </c>
      <c r="B5993">
        <v>0</v>
      </c>
      <c r="C5993" t="s">
        <v>65</v>
      </c>
      <c r="D5993" t="s">
        <v>88</v>
      </c>
      <c r="E5993" t="s">
        <v>67</v>
      </c>
      <c r="F5993" t="s">
        <v>68</v>
      </c>
      <c r="G5993">
        <v>0</v>
      </c>
      <c r="H5993">
        <v>135000</v>
      </c>
      <c r="I5993">
        <v>263686.5</v>
      </c>
      <c r="J5993" t="s">
        <v>113</v>
      </c>
      <c r="K5993" t="s">
        <v>90</v>
      </c>
      <c r="L5993" t="s">
        <v>139</v>
      </c>
      <c r="M5993" t="s">
        <v>72</v>
      </c>
      <c r="N5993">
        <v>3.1329000000000003E-2</v>
      </c>
      <c r="O5993">
        <v>21777</v>
      </c>
      <c r="P5993">
        <v>365243</v>
      </c>
      <c r="Q5993">
        <v>9896</v>
      </c>
      <c r="R5993">
        <v>5101</v>
      </c>
      <c r="S5993">
        <v>2</v>
      </c>
      <c r="T5993">
        <v>2</v>
      </c>
      <c r="U5993" t="s">
        <v>120</v>
      </c>
      <c r="V5993">
        <v>11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 t="s">
        <v>76</v>
      </c>
      <c r="AD5993">
        <v>1003112</v>
      </c>
      <c r="AE5993" t="s">
        <v>93</v>
      </c>
      <c r="AF5993">
        <v>4012.335</v>
      </c>
      <c r="AG5993">
        <v>20821.5</v>
      </c>
      <c r="AH5993">
        <v>19674</v>
      </c>
      <c r="AI5993">
        <v>2250</v>
      </c>
      <c r="AJ5993">
        <v>20821.5</v>
      </c>
      <c r="AK5993" t="s">
        <v>109</v>
      </c>
      <c r="AL5993">
        <v>14</v>
      </c>
      <c r="AM5993" t="s">
        <v>68</v>
      </c>
      <c r="AN5993">
        <v>1</v>
      </c>
      <c r="AO5993">
        <v>0.111770413</v>
      </c>
      <c r="AR5993" t="s">
        <v>79</v>
      </c>
      <c r="AS5993" t="s">
        <v>77</v>
      </c>
      <c r="AT5993">
        <v>-516</v>
      </c>
      <c r="AU5993" t="s">
        <v>78</v>
      </c>
      <c r="AV5993" t="s">
        <v>79</v>
      </c>
      <c r="AX5993" t="s">
        <v>81</v>
      </c>
      <c r="AY5993" t="s">
        <v>124</v>
      </c>
      <c r="AZ5993" t="s">
        <v>96</v>
      </c>
      <c r="BA5993" t="s">
        <v>76</v>
      </c>
      <c r="BB5993" t="s">
        <v>104</v>
      </c>
      <c r="BC5993">
        <v>30</v>
      </c>
      <c r="BD5993" t="s">
        <v>105</v>
      </c>
      <c r="BE5993">
        <v>6</v>
      </c>
      <c r="BF5993" t="s">
        <v>86</v>
      </c>
      <c r="BG5993" t="s">
        <v>106</v>
      </c>
      <c r="BH5993">
        <v>365243</v>
      </c>
      <c r="BI5993">
        <v>-484</v>
      </c>
      <c r="BJ5993">
        <v>-334</v>
      </c>
      <c r="BK5993">
        <v>-424</v>
      </c>
      <c r="BL5993">
        <v>-416</v>
      </c>
      <c r="BM5993">
        <v>0</v>
      </c>
    </row>
    <row r="5994" spans="1:65" x14ac:dyDescent="0.3">
      <c r="A5994">
        <v>150865</v>
      </c>
      <c r="B5994">
        <v>0</v>
      </c>
      <c r="C5994" t="s">
        <v>65</v>
      </c>
      <c r="D5994" t="s">
        <v>66</v>
      </c>
      <c r="E5994" t="s">
        <v>67</v>
      </c>
      <c r="F5994" t="s">
        <v>68</v>
      </c>
      <c r="G5994">
        <v>1</v>
      </c>
      <c r="H5994">
        <v>76500</v>
      </c>
      <c r="I5994">
        <v>225000</v>
      </c>
      <c r="J5994" t="s">
        <v>89</v>
      </c>
      <c r="K5994" t="s">
        <v>70</v>
      </c>
      <c r="L5994" t="s">
        <v>91</v>
      </c>
      <c r="M5994" t="s">
        <v>72</v>
      </c>
      <c r="N5994">
        <v>5.084E-3</v>
      </c>
      <c r="O5994">
        <v>10189</v>
      </c>
      <c r="P5994">
        <v>908</v>
      </c>
      <c r="Q5994">
        <v>2541</v>
      </c>
      <c r="R5994">
        <v>2875</v>
      </c>
      <c r="S5994">
        <v>2</v>
      </c>
      <c r="T5994">
        <v>2</v>
      </c>
      <c r="U5994" t="s">
        <v>123</v>
      </c>
      <c r="V5994">
        <v>19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1</v>
      </c>
      <c r="AC5994" t="s">
        <v>108</v>
      </c>
      <c r="AD5994">
        <v>2394785</v>
      </c>
      <c r="AE5994" t="s">
        <v>93</v>
      </c>
      <c r="AF5994">
        <v>9128.7000000000007</v>
      </c>
      <c r="AG5994">
        <v>74601</v>
      </c>
      <c r="AH5994">
        <v>45378</v>
      </c>
      <c r="AI5994">
        <v>31500</v>
      </c>
      <c r="AJ5994">
        <v>74601</v>
      </c>
      <c r="AK5994" t="s">
        <v>120</v>
      </c>
      <c r="AL5994">
        <v>11</v>
      </c>
      <c r="AM5994" t="s">
        <v>68</v>
      </c>
      <c r="AN5994">
        <v>1</v>
      </c>
      <c r="AO5994">
        <v>0.44624422600000002</v>
      </c>
      <c r="AR5994" t="s">
        <v>79</v>
      </c>
      <c r="AS5994" t="s">
        <v>77</v>
      </c>
      <c r="AT5994">
        <v>-642</v>
      </c>
      <c r="AU5994" t="s">
        <v>78</v>
      </c>
      <c r="AV5994" t="s">
        <v>79</v>
      </c>
      <c r="AX5994" t="s">
        <v>102</v>
      </c>
      <c r="AY5994" t="s">
        <v>111</v>
      </c>
      <c r="AZ5994" t="s">
        <v>96</v>
      </c>
      <c r="BA5994" t="s">
        <v>76</v>
      </c>
      <c r="BB5994" t="s">
        <v>104</v>
      </c>
      <c r="BC5994">
        <v>10</v>
      </c>
      <c r="BD5994" t="s">
        <v>105</v>
      </c>
      <c r="BE5994">
        <v>6</v>
      </c>
      <c r="BF5994" t="s">
        <v>86</v>
      </c>
      <c r="BG5994" t="s">
        <v>106</v>
      </c>
      <c r="BH5994">
        <v>365243</v>
      </c>
      <c r="BI5994">
        <v>-611</v>
      </c>
      <c r="BJ5994">
        <v>-461</v>
      </c>
      <c r="BK5994">
        <v>-611</v>
      </c>
      <c r="BL5994">
        <v>-603</v>
      </c>
      <c r="BM5994">
        <v>0</v>
      </c>
    </row>
    <row r="5995" spans="1:65" x14ac:dyDescent="0.3">
      <c r="A5995">
        <v>150903</v>
      </c>
      <c r="B5995">
        <v>0</v>
      </c>
      <c r="C5995" t="s">
        <v>65</v>
      </c>
      <c r="D5995" t="s">
        <v>88</v>
      </c>
      <c r="E5995" t="s">
        <v>67</v>
      </c>
      <c r="F5995" t="s">
        <v>68</v>
      </c>
      <c r="G5995">
        <v>2</v>
      </c>
      <c r="H5995">
        <v>112500</v>
      </c>
      <c r="I5995">
        <v>183384</v>
      </c>
      <c r="J5995" t="s">
        <v>69</v>
      </c>
      <c r="K5995" t="s">
        <v>70</v>
      </c>
      <c r="L5995" t="s">
        <v>91</v>
      </c>
      <c r="M5995" t="s">
        <v>72</v>
      </c>
      <c r="N5995">
        <v>8.5749999999999993E-3</v>
      </c>
      <c r="O5995">
        <v>12886</v>
      </c>
      <c r="P5995">
        <v>2847</v>
      </c>
      <c r="Q5995">
        <v>4938</v>
      </c>
      <c r="R5995">
        <v>722</v>
      </c>
      <c r="S5995">
        <v>2</v>
      </c>
      <c r="T5995">
        <v>2</v>
      </c>
      <c r="U5995" t="s">
        <v>123</v>
      </c>
      <c r="V5995">
        <v>14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108</v>
      </c>
      <c r="AD5995">
        <v>2386154</v>
      </c>
      <c r="AE5995" t="s">
        <v>99</v>
      </c>
      <c r="AF5995">
        <v>2250</v>
      </c>
      <c r="AG5995">
        <v>45000</v>
      </c>
      <c r="AH5995">
        <v>45000</v>
      </c>
      <c r="AJ5995">
        <v>45000</v>
      </c>
      <c r="AK5995" t="s">
        <v>120</v>
      </c>
      <c r="AL5995">
        <v>15</v>
      </c>
      <c r="AM5995" t="s">
        <v>68</v>
      </c>
      <c r="AN5995">
        <v>1</v>
      </c>
      <c r="AR5995" t="s">
        <v>79</v>
      </c>
      <c r="AS5995" t="s">
        <v>77</v>
      </c>
      <c r="AT5995">
        <v>-278</v>
      </c>
      <c r="AU5995" t="s">
        <v>76</v>
      </c>
      <c r="AV5995" t="s">
        <v>79</v>
      </c>
      <c r="AX5995" t="s">
        <v>81</v>
      </c>
      <c r="AY5995" t="s">
        <v>76</v>
      </c>
      <c r="AZ5995" t="s">
        <v>131</v>
      </c>
      <c r="BA5995" t="s">
        <v>83</v>
      </c>
      <c r="BB5995" t="s">
        <v>104</v>
      </c>
      <c r="BC5995">
        <v>2000</v>
      </c>
      <c r="BD5995" t="s">
        <v>85</v>
      </c>
      <c r="BE5995">
        <v>0</v>
      </c>
      <c r="BF5995" t="s">
        <v>76</v>
      </c>
      <c r="BG5995" t="s">
        <v>132</v>
      </c>
      <c r="BH5995">
        <v>365243</v>
      </c>
      <c r="BI5995">
        <v>365243</v>
      </c>
      <c r="BJ5995">
        <v>365243</v>
      </c>
      <c r="BK5995">
        <v>365243</v>
      </c>
      <c r="BL5995">
        <v>365243</v>
      </c>
      <c r="BM5995">
        <v>0</v>
      </c>
    </row>
    <row r="5996" spans="1:65" x14ac:dyDescent="0.3">
      <c r="A5996">
        <v>150924</v>
      </c>
      <c r="B5996">
        <v>0</v>
      </c>
      <c r="C5996" t="s">
        <v>65</v>
      </c>
      <c r="D5996" t="s">
        <v>88</v>
      </c>
      <c r="E5996" t="s">
        <v>68</v>
      </c>
      <c r="F5996" t="s">
        <v>67</v>
      </c>
      <c r="G5996">
        <v>0</v>
      </c>
      <c r="H5996">
        <v>202500</v>
      </c>
      <c r="I5996">
        <v>1078200</v>
      </c>
      <c r="J5996" t="s">
        <v>69</v>
      </c>
      <c r="K5996" t="s">
        <v>90</v>
      </c>
      <c r="L5996" t="s">
        <v>91</v>
      </c>
      <c r="M5996" t="s">
        <v>72</v>
      </c>
      <c r="N5996">
        <v>2.2624999999999999E-2</v>
      </c>
      <c r="O5996">
        <v>10531</v>
      </c>
      <c r="P5996">
        <v>893</v>
      </c>
      <c r="Q5996">
        <v>4639</v>
      </c>
      <c r="R5996">
        <v>2479</v>
      </c>
      <c r="S5996">
        <v>2</v>
      </c>
      <c r="T5996">
        <v>2</v>
      </c>
      <c r="U5996" t="s">
        <v>120</v>
      </c>
      <c r="V5996">
        <v>11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 t="s">
        <v>108</v>
      </c>
      <c r="AD5996">
        <v>2588230</v>
      </c>
      <c r="AE5996" t="s">
        <v>93</v>
      </c>
      <c r="AF5996">
        <v>1285.7850000000001</v>
      </c>
      <c r="AG5996">
        <v>21332.25</v>
      </c>
      <c r="AH5996">
        <v>17064</v>
      </c>
      <c r="AI5996">
        <v>4268.25</v>
      </c>
      <c r="AJ5996">
        <v>21332.25</v>
      </c>
      <c r="AK5996" t="s">
        <v>123</v>
      </c>
      <c r="AL5996">
        <v>15</v>
      </c>
      <c r="AM5996" t="s">
        <v>68</v>
      </c>
      <c r="AN5996">
        <v>1</v>
      </c>
      <c r="AO5996">
        <v>0.21791007900000001</v>
      </c>
      <c r="AP5996">
        <v>0.20759662200000001</v>
      </c>
      <c r="AQ5996">
        <v>0.83245243099999999</v>
      </c>
      <c r="AR5996" t="s">
        <v>79</v>
      </c>
      <c r="AS5996" t="s">
        <v>77</v>
      </c>
      <c r="AT5996">
        <v>-689</v>
      </c>
      <c r="AU5996" t="s">
        <v>78</v>
      </c>
      <c r="AV5996" t="s">
        <v>79</v>
      </c>
      <c r="AX5996" t="s">
        <v>102</v>
      </c>
      <c r="AY5996" t="s">
        <v>111</v>
      </c>
      <c r="AZ5996" t="s">
        <v>96</v>
      </c>
      <c r="BA5996" t="s">
        <v>76</v>
      </c>
      <c r="BB5996" t="s">
        <v>104</v>
      </c>
      <c r="BC5996">
        <v>17</v>
      </c>
      <c r="BD5996" t="s">
        <v>105</v>
      </c>
      <c r="BE5996">
        <v>18</v>
      </c>
      <c r="BF5996" t="s">
        <v>147</v>
      </c>
      <c r="BG5996" t="s">
        <v>106</v>
      </c>
      <c r="BH5996">
        <v>365243</v>
      </c>
      <c r="BI5996">
        <v>-651</v>
      </c>
      <c r="BJ5996">
        <v>-141</v>
      </c>
      <c r="BK5996">
        <v>-501</v>
      </c>
      <c r="BL5996">
        <v>-494</v>
      </c>
      <c r="BM5996">
        <v>0</v>
      </c>
    </row>
    <row r="5997" spans="1:65" x14ac:dyDescent="0.3">
      <c r="A5997">
        <v>150926</v>
      </c>
      <c r="B5997">
        <v>0</v>
      </c>
      <c r="C5997" t="s">
        <v>65</v>
      </c>
      <c r="D5997" t="s">
        <v>88</v>
      </c>
      <c r="E5997" t="s">
        <v>67</v>
      </c>
      <c r="F5997" t="s">
        <v>68</v>
      </c>
      <c r="G5997">
        <v>0</v>
      </c>
      <c r="H5997">
        <v>67500</v>
      </c>
      <c r="I5997">
        <v>83538</v>
      </c>
      <c r="J5997" t="s">
        <v>113</v>
      </c>
      <c r="K5997" t="s">
        <v>70</v>
      </c>
      <c r="L5997" t="s">
        <v>139</v>
      </c>
      <c r="M5997" t="s">
        <v>72</v>
      </c>
      <c r="N5997">
        <v>8.0680000000000005E-3</v>
      </c>
      <c r="O5997">
        <v>22345</v>
      </c>
      <c r="P5997">
        <v>365243</v>
      </c>
      <c r="Q5997">
        <v>8772</v>
      </c>
      <c r="R5997">
        <v>4527</v>
      </c>
      <c r="S5997">
        <v>3</v>
      </c>
      <c r="T5997">
        <v>3</v>
      </c>
      <c r="U5997" t="s">
        <v>94</v>
      </c>
      <c r="V5997">
        <v>6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 t="s">
        <v>76</v>
      </c>
      <c r="AD5997">
        <v>1802275</v>
      </c>
      <c r="AE5997" t="s">
        <v>93</v>
      </c>
      <c r="AF5997">
        <v>5634.2250000000004</v>
      </c>
      <c r="AG5997">
        <v>69255</v>
      </c>
      <c r="AH5997">
        <v>77139</v>
      </c>
      <c r="AI5997">
        <v>6925.5</v>
      </c>
      <c r="AJ5997">
        <v>69255</v>
      </c>
      <c r="AK5997" t="s">
        <v>73</v>
      </c>
      <c r="AL5997">
        <v>11</v>
      </c>
      <c r="AM5997" t="s">
        <v>68</v>
      </c>
      <c r="AN5997">
        <v>1</v>
      </c>
      <c r="AO5997">
        <v>8.9722761999999998E-2</v>
      </c>
      <c r="AR5997" t="s">
        <v>79</v>
      </c>
      <c r="AS5997" t="s">
        <v>77</v>
      </c>
      <c r="AT5997">
        <v>-324</v>
      </c>
      <c r="AU5997" t="s">
        <v>76</v>
      </c>
      <c r="AV5997" t="s">
        <v>79</v>
      </c>
      <c r="AW5997" t="s">
        <v>80</v>
      </c>
      <c r="AX5997" t="s">
        <v>81</v>
      </c>
      <c r="AY5997" t="s">
        <v>111</v>
      </c>
      <c r="AZ5997" t="s">
        <v>96</v>
      </c>
      <c r="BA5997" t="s">
        <v>76</v>
      </c>
      <c r="BB5997" t="s">
        <v>84</v>
      </c>
      <c r="BC5997">
        <v>125</v>
      </c>
      <c r="BD5997" t="s">
        <v>85</v>
      </c>
      <c r="BE5997">
        <v>18</v>
      </c>
      <c r="BF5997" t="s">
        <v>147</v>
      </c>
      <c r="BG5997" t="s">
        <v>151</v>
      </c>
      <c r="BH5997">
        <v>365243</v>
      </c>
      <c r="BI5997">
        <v>-294</v>
      </c>
      <c r="BJ5997">
        <v>216</v>
      </c>
      <c r="BK5997">
        <v>365243</v>
      </c>
      <c r="BL5997">
        <v>365243</v>
      </c>
      <c r="BM5997">
        <v>1</v>
      </c>
    </row>
    <row r="5998" spans="1:65" x14ac:dyDescent="0.3">
      <c r="A5998">
        <v>150940</v>
      </c>
      <c r="B5998">
        <v>0</v>
      </c>
      <c r="C5998" t="s">
        <v>65</v>
      </c>
      <c r="D5998" t="s">
        <v>66</v>
      </c>
      <c r="E5998" t="s">
        <v>67</v>
      </c>
      <c r="F5998" t="s">
        <v>67</v>
      </c>
      <c r="G5998">
        <v>0</v>
      </c>
      <c r="H5998">
        <v>108000</v>
      </c>
      <c r="I5998">
        <v>526491</v>
      </c>
      <c r="J5998" t="s">
        <v>69</v>
      </c>
      <c r="K5998" t="s">
        <v>70</v>
      </c>
      <c r="L5998" t="s">
        <v>119</v>
      </c>
      <c r="M5998" t="s">
        <v>72</v>
      </c>
      <c r="N5998">
        <v>2.0246E-2</v>
      </c>
      <c r="O5998">
        <v>19675</v>
      </c>
      <c r="P5998">
        <v>633</v>
      </c>
      <c r="Q5998">
        <v>7519</v>
      </c>
      <c r="R5998">
        <v>2067</v>
      </c>
      <c r="S5998">
        <v>3</v>
      </c>
      <c r="T5998">
        <v>3</v>
      </c>
      <c r="U5998" t="s">
        <v>73</v>
      </c>
      <c r="V5998">
        <v>19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 t="s">
        <v>122</v>
      </c>
      <c r="AD5998">
        <v>1089291</v>
      </c>
      <c r="AE5998" t="s">
        <v>65</v>
      </c>
      <c r="AG5998">
        <v>0</v>
      </c>
      <c r="AH5998">
        <v>0</v>
      </c>
      <c r="AK5998" t="s">
        <v>120</v>
      </c>
      <c r="AL5998">
        <v>6</v>
      </c>
      <c r="AM5998" t="s">
        <v>68</v>
      </c>
      <c r="AN5998">
        <v>1</v>
      </c>
      <c r="AR5998" t="s">
        <v>76</v>
      </c>
      <c r="AS5998" t="s">
        <v>129</v>
      </c>
      <c r="AT5998">
        <v>-296</v>
      </c>
      <c r="AU5998" t="s">
        <v>76</v>
      </c>
      <c r="AV5998" t="s">
        <v>79</v>
      </c>
      <c r="AX5998" t="s">
        <v>81</v>
      </c>
      <c r="AY5998" t="s">
        <v>76</v>
      </c>
      <c r="AZ5998" t="s">
        <v>76</v>
      </c>
      <c r="BA5998" t="s">
        <v>76</v>
      </c>
      <c r="BB5998" t="s">
        <v>121</v>
      </c>
      <c r="BC5998">
        <v>-1</v>
      </c>
      <c r="BD5998" t="s">
        <v>76</v>
      </c>
      <c r="BF5998" t="s">
        <v>76</v>
      </c>
      <c r="BG5998" t="s">
        <v>82</v>
      </c>
    </row>
    <row r="5999" spans="1:65" x14ac:dyDescent="0.3">
      <c r="A5999">
        <v>150955</v>
      </c>
      <c r="B5999">
        <v>0</v>
      </c>
      <c r="C5999" t="s">
        <v>65</v>
      </c>
      <c r="D5999" t="s">
        <v>66</v>
      </c>
      <c r="E5999" t="s">
        <v>68</v>
      </c>
      <c r="F5999" t="s">
        <v>68</v>
      </c>
      <c r="G5999">
        <v>0</v>
      </c>
      <c r="H5999">
        <v>283500</v>
      </c>
      <c r="I5999">
        <v>1527579</v>
      </c>
      <c r="J5999" t="s">
        <v>89</v>
      </c>
      <c r="K5999" t="s">
        <v>90</v>
      </c>
      <c r="L5999" t="s">
        <v>91</v>
      </c>
      <c r="M5999" t="s">
        <v>72</v>
      </c>
      <c r="N5999">
        <v>3.0755000000000001E-2</v>
      </c>
      <c r="O5999">
        <v>22831</v>
      </c>
      <c r="P5999">
        <v>1911</v>
      </c>
      <c r="Q5999">
        <v>616</v>
      </c>
      <c r="R5999">
        <v>3522</v>
      </c>
      <c r="S5999">
        <v>2</v>
      </c>
      <c r="T5999">
        <v>2</v>
      </c>
      <c r="U5999" t="s">
        <v>109</v>
      </c>
      <c r="V5999">
        <v>11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 t="s">
        <v>173</v>
      </c>
      <c r="AD5999">
        <v>1240347</v>
      </c>
      <c r="AE5999" t="s">
        <v>93</v>
      </c>
      <c r="AF5999">
        <v>2673.3150000000001</v>
      </c>
      <c r="AG5999">
        <v>20578.68</v>
      </c>
      <c r="AH5999">
        <v>22617</v>
      </c>
      <c r="AI5999">
        <v>0.18</v>
      </c>
      <c r="AJ5999">
        <v>20578.68</v>
      </c>
      <c r="AK5999" t="s">
        <v>125</v>
      </c>
      <c r="AL5999">
        <v>6</v>
      </c>
      <c r="AM5999" t="s">
        <v>68</v>
      </c>
      <c r="AN5999">
        <v>1</v>
      </c>
      <c r="AO5999" s="1">
        <v>8.67E-6</v>
      </c>
      <c r="AR5999" t="s">
        <v>79</v>
      </c>
      <c r="AS5999" t="s">
        <v>77</v>
      </c>
      <c r="AT5999">
        <v>-2411</v>
      </c>
      <c r="AU5999" t="s">
        <v>76</v>
      </c>
      <c r="AV5999" t="s">
        <v>79</v>
      </c>
      <c r="AW5999" t="s">
        <v>101</v>
      </c>
      <c r="AX5999" t="s">
        <v>81</v>
      </c>
      <c r="AY5999" t="s">
        <v>124</v>
      </c>
      <c r="AZ5999" t="s">
        <v>96</v>
      </c>
      <c r="BA5999" t="s">
        <v>76</v>
      </c>
      <c r="BB5999" t="s">
        <v>104</v>
      </c>
      <c r="BC5999">
        <v>72</v>
      </c>
      <c r="BD5999" t="s">
        <v>105</v>
      </c>
      <c r="BE5999">
        <v>12</v>
      </c>
      <c r="BF5999" t="s">
        <v>86</v>
      </c>
      <c r="BG5999" t="s">
        <v>106</v>
      </c>
      <c r="BH5999">
        <v>365243</v>
      </c>
      <c r="BI5999">
        <v>-2380</v>
      </c>
      <c r="BJ5999">
        <v>-2050</v>
      </c>
      <c r="BK5999">
        <v>-2050</v>
      </c>
      <c r="BL5999">
        <v>-2042</v>
      </c>
      <c r="BM5999">
        <v>1</v>
      </c>
    </row>
    <row r="6000" spans="1:65" x14ac:dyDescent="0.3">
      <c r="A6000">
        <v>150960</v>
      </c>
      <c r="B6000">
        <v>0</v>
      </c>
      <c r="C6000" t="s">
        <v>65</v>
      </c>
      <c r="D6000" t="s">
        <v>88</v>
      </c>
      <c r="E6000" t="s">
        <v>67</v>
      </c>
      <c r="F6000" t="s">
        <v>68</v>
      </c>
      <c r="G6000">
        <v>0</v>
      </c>
      <c r="H6000">
        <v>112500</v>
      </c>
      <c r="I6000">
        <v>288972</v>
      </c>
      <c r="J6000" t="s">
        <v>69</v>
      </c>
      <c r="K6000" t="s">
        <v>70</v>
      </c>
      <c r="L6000" t="s">
        <v>91</v>
      </c>
      <c r="M6000" t="s">
        <v>72</v>
      </c>
      <c r="N6000">
        <v>2.0246E-2</v>
      </c>
      <c r="O6000">
        <v>21852</v>
      </c>
      <c r="P6000">
        <v>533</v>
      </c>
      <c r="Q6000">
        <v>8643</v>
      </c>
      <c r="R6000">
        <v>5120</v>
      </c>
      <c r="S6000">
        <v>3</v>
      </c>
      <c r="T6000">
        <v>3</v>
      </c>
      <c r="U6000" t="s">
        <v>125</v>
      </c>
      <c r="V6000">
        <v>11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 t="s">
        <v>168</v>
      </c>
      <c r="AD6000">
        <v>2613082</v>
      </c>
      <c r="AE6000" t="s">
        <v>65</v>
      </c>
      <c r="AF6000">
        <v>52026.165000000001</v>
      </c>
      <c r="AG6000">
        <v>1129500</v>
      </c>
      <c r="AH6000">
        <v>1227901.5</v>
      </c>
      <c r="AJ6000">
        <v>1129500</v>
      </c>
      <c r="AK6000" t="s">
        <v>125</v>
      </c>
      <c r="AL6000">
        <v>7</v>
      </c>
      <c r="AM6000" t="s">
        <v>68</v>
      </c>
      <c r="AN6000">
        <v>1</v>
      </c>
      <c r="AR6000" t="s">
        <v>76</v>
      </c>
      <c r="AS6000" t="s">
        <v>77</v>
      </c>
      <c r="AT6000">
        <v>-728</v>
      </c>
      <c r="AU6000" t="s">
        <v>78</v>
      </c>
      <c r="AV6000" t="s">
        <v>79</v>
      </c>
      <c r="AW6000" t="s">
        <v>80</v>
      </c>
      <c r="AX6000" t="s">
        <v>81</v>
      </c>
      <c r="AY6000" t="s">
        <v>76</v>
      </c>
      <c r="AZ6000" t="s">
        <v>82</v>
      </c>
      <c r="BA6000" t="s">
        <v>116</v>
      </c>
      <c r="BB6000" t="s">
        <v>121</v>
      </c>
      <c r="BC6000">
        <v>-1</v>
      </c>
      <c r="BD6000" t="s">
        <v>76</v>
      </c>
      <c r="BE6000">
        <v>36</v>
      </c>
      <c r="BF6000" t="s">
        <v>112</v>
      </c>
      <c r="BG6000" t="s">
        <v>118</v>
      </c>
      <c r="BH6000">
        <v>365243</v>
      </c>
      <c r="BI6000">
        <v>-698</v>
      </c>
      <c r="BJ6000">
        <v>352</v>
      </c>
      <c r="BK6000">
        <v>365243</v>
      </c>
      <c r="BL6000">
        <v>365243</v>
      </c>
      <c r="BM6000">
        <v>1</v>
      </c>
    </row>
    <row r="6001" spans="1:65" x14ac:dyDescent="0.3">
      <c r="A6001">
        <v>150960</v>
      </c>
      <c r="B6001">
        <v>0</v>
      </c>
      <c r="C6001" t="s">
        <v>65</v>
      </c>
      <c r="D6001" t="s">
        <v>88</v>
      </c>
      <c r="E6001" t="s">
        <v>67</v>
      </c>
      <c r="F6001" t="s">
        <v>68</v>
      </c>
      <c r="G6001">
        <v>0</v>
      </c>
      <c r="H6001">
        <v>112500</v>
      </c>
      <c r="I6001">
        <v>288972</v>
      </c>
      <c r="J6001" t="s">
        <v>69</v>
      </c>
      <c r="K6001" t="s">
        <v>70</v>
      </c>
      <c r="L6001" t="s">
        <v>91</v>
      </c>
      <c r="M6001" t="s">
        <v>72</v>
      </c>
      <c r="N6001">
        <v>2.0246E-2</v>
      </c>
      <c r="O6001">
        <v>21852</v>
      </c>
      <c r="P6001">
        <v>533</v>
      </c>
      <c r="Q6001">
        <v>8643</v>
      </c>
      <c r="R6001">
        <v>5120</v>
      </c>
      <c r="S6001">
        <v>3</v>
      </c>
      <c r="T6001">
        <v>3</v>
      </c>
      <c r="U6001" t="s">
        <v>125</v>
      </c>
      <c r="V6001">
        <v>11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 t="s">
        <v>168</v>
      </c>
      <c r="AD6001">
        <v>1068941</v>
      </c>
      <c r="AE6001" t="s">
        <v>65</v>
      </c>
      <c r="AG6001">
        <v>0</v>
      </c>
      <c r="AH6001">
        <v>0</v>
      </c>
      <c r="AK6001" t="s">
        <v>75</v>
      </c>
      <c r="AL6001">
        <v>9</v>
      </c>
      <c r="AM6001" t="s">
        <v>68</v>
      </c>
      <c r="AN6001">
        <v>1</v>
      </c>
      <c r="AR6001" t="s">
        <v>76</v>
      </c>
      <c r="AS6001" t="s">
        <v>129</v>
      </c>
      <c r="AT6001">
        <v>-100</v>
      </c>
      <c r="AU6001" t="s">
        <v>76</v>
      </c>
      <c r="AV6001" t="s">
        <v>79</v>
      </c>
      <c r="AX6001" t="s">
        <v>76</v>
      </c>
      <c r="AY6001" t="s">
        <v>76</v>
      </c>
      <c r="AZ6001" t="s">
        <v>76</v>
      </c>
      <c r="BA6001" t="s">
        <v>76</v>
      </c>
      <c r="BB6001" t="s">
        <v>121</v>
      </c>
      <c r="BC6001">
        <v>-1</v>
      </c>
      <c r="BD6001" t="s">
        <v>76</v>
      </c>
      <c r="BF6001" t="s">
        <v>76</v>
      </c>
      <c r="BG6001" t="s">
        <v>82</v>
      </c>
    </row>
    <row r="6002" spans="1:65" x14ac:dyDescent="0.3">
      <c r="A6002">
        <v>150985</v>
      </c>
      <c r="B6002">
        <v>0</v>
      </c>
      <c r="C6002" t="s">
        <v>65</v>
      </c>
      <c r="D6002" t="s">
        <v>88</v>
      </c>
      <c r="E6002" t="s">
        <v>67</v>
      </c>
      <c r="F6002" t="s">
        <v>68</v>
      </c>
      <c r="G6002">
        <v>0</v>
      </c>
      <c r="H6002">
        <v>180000</v>
      </c>
      <c r="I6002">
        <v>1288350</v>
      </c>
      <c r="J6002" t="s">
        <v>69</v>
      </c>
      <c r="K6002" t="s">
        <v>70</v>
      </c>
      <c r="L6002" t="s">
        <v>71</v>
      </c>
      <c r="M6002" t="s">
        <v>72</v>
      </c>
      <c r="N6002">
        <v>1.8029E-2</v>
      </c>
      <c r="O6002">
        <v>14604</v>
      </c>
      <c r="P6002">
        <v>1483</v>
      </c>
      <c r="Q6002">
        <v>8709</v>
      </c>
      <c r="R6002">
        <v>4176</v>
      </c>
      <c r="S6002">
        <v>3</v>
      </c>
      <c r="T6002">
        <v>3</v>
      </c>
      <c r="U6002" t="s">
        <v>94</v>
      </c>
      <c r="V6002">
        <v>5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1</v>
      </c>
      <c r="AC6002" t="s">
        <v>92</v>
      </c>
      <c r="AD6002">
        <v>1863813</v>
      </c>
      <c r="AE6002" t="s">
        <v>65</v>
      </c>
      <c r="AF6002">
        <v>38997.675000000003</v>
      </c>
      <c r="AG6002">
        <v>904500</v>
      </c>
      <c r="AH6002">
        <v>983299.5</v>
      </c>
      <c r="AJ6002">
        <v>904500</v>
      </c>
      <c r="AK6002" t="s">
        <v>75</v>
      </c>
      <c r="AL6002">
        <v>12</v>
      </c>
      <c r="AM6002" t="s">
        <v>68</v>
      </c>
      <c r="AN6002">
        <v>1</v>
      </c>
      <c r="AR6002" t="s">
        <v>76</v>
      </c>
      <c r="AS6002" t="s">
        <v>114</v>
      </c>
      <c r="AT6002">
        <v>-223</v>
      </c>
      <c r="AU6002" t="s">
        <v>78</v>
      </c>
      <c r="AV6002" t="s">
        <v>115</v>
      </c>
      <c r="AW6002" t="s">
        <v>101</v>
      </c>
      <c r="AX6002" t="s">
        <v>81</v>
      </c>
      <c r="AY6002" t="s">
        <v>76</v>
      </c>
      <c r="AZ6002" t="s">
        <v>82</v>
      </c>
      <c r="BA6002" t="s">
        <v>116</v>
      </c>
      <c r="BB6002" t="s">
        <v>121</v>
      </c>
      <c r="BC6002">
        <v>-1</v>
      </c>
      <c r="BD6002" t="s">
        <v>76</v>
      </c>
      <c r="BE6002">
        <v>36</v>
      </c>
      <c r="BF6002" t="s">
        <v>112</v>
      </c>
      <c r="BG6002" t="s">
        <v>118</v>
      </c>
    </row>
    <row r="6003" spans="1:65" x14ac:dyDescent="0.3">
      <c r="A6003">
        <v>150985</v>
      </c>
      <c r="B6003">
        <v>0</v>
      </c>
      <c r="C6003" t="s">
        <v>65</v>
      </c>
      <c r="D6003" t="s">
        <v>88</v>
      </c>
      <c r="E6003" t="s">
        <v>67</v>
      </c>
      <c r="F6003" t="s">
        <v>68</v>
      </c>
      <c r="G6003">
        <v>0</v>
      </c>
      <c r="H6003">
        <v>180000</v>
      </c>
      <c r="I6003">
        <v>1288350</v>
      </c>
      <c r="J6003" t="s">
        <v>69</v>
      </c>
      <c r="K6003" t="s">
        <v>70</v>
      </c>
      <c r="L6003" t="s">
        <v>71</v>
      </c>
      <c r="M6003" t="s">
        <v>72</v>
      </c>
      <c r="N6003">
        <v>1.8029E-2</v>
      </c>
      <c r="O6003">
        <v>14604</v>
      </c>
      <c r="P6003">
        <v>1483</v>
      </c>
      <c r="Q6003">
        <v>8709</v>
      </c>
      <c r="R6003">
        <v>4176</v>
      </c>
      <c r="S6003">
        <v>3</v>
      </c>
      <c r="T6003">
        <v>3</v>
      </c>
      <c r="U6003" t="s">
        <v>94</v>
      </c>
      <c r="V6003">
        <v>5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 t="s">
        <v>92</v>
      </c>
      <c r="AD6003">
        <v>1579222</v>
      </c>
      <c r="AE6003" t="s">
        <v>65</v>
      </c>
      <c r="AG6003">
        <v>0</v>
      </c>
      <c r="AH6003">
        <v>0</v>
      </c>
      <c r="AK6003" t="s">
        <v>75</v>
      </c>
      <c r="AL6003">
        <v>12</v>
      </c>
      <c r="AM6003" t="s">
        <v>68</v>
      </c>
      <c r="AN6003">
        <v>1</v>
      </c>
      <c r="AR6003" t="s">
        <v>76</v>
      </c>
      <c r="AS6003" t="s">
        <v>129</v>
      </c>
      <c r="AT6003">
        <v>-223</v>
      </c>
      <c r="AU6003" t="s">
        <v>76</v>
      </c>
      <c r="AV6003" t="s">
        <v>79</v>
      </c>
      <c r="AX6003" t="s">
        <v>81</v>
      </c>
      <c r="AY6003" t="s">
        <v>76</v>
      </c>
      <c r="AZ6003" t="s">
        <v>76</v>
      </c>
      <c r="BA6003" t="s">
        <v>76</v>
      </c>
      <c r="BB6003" t="s">
        <v>121</v>
      </c>
      <c r="BC6003">
        <v>-1</v>
      </c>
      <c r="BD6003" t="s">
        <v>76</v>
      </c>
      <c r="BF6003" t="s">
        <v>76</v>
      </c>
      <c r="BG6003" t="s">
        <v>82</v>
      </c>
    </row>
    <row r="6004" spans="1:65" x14ac:dyDescent="0.3">
      <c r="A6004">
        <v>150995</v>
      </c>
      <c r="B6004">
        <v>0</v>
      </c>
      <c r="C6004" t="s">
        <v>65</v>
      </c>
      <c r="D6004" t="s">
        <v>88</v>
      </c>
      <c r="E6004" t="s">
        <v>68</v>
      </c>
      <c r="F6004" t="s">
        <v>68</v>
      </c>
      <c r="G6004">
        <v>1</v>
      </c>
      <c r="H6004">
        <v>180000</v>
      </c>
      <c r="I6004">
        <v>675000</v>
      </c>
      <c r="J6004" t="s">
        <v>69</v>
      </c>
      <c r="K6004" t="s">
        <v>70</v>
      </c>
      <c r="L6004" t="s">
        <v>91</v>
      </c>
      <c r="M6004" t="s">
        <v>72</v>
      </c>
      <c r="N6004">
        <v>2.6391999999999999E-2</v>
      </c>
      <c r="O6004">
        <v>14062</v>
      </c>
      <c r="P6004">
        <v>2246</v>
      </c>
      <c r="Q6004">
        <v>481</v>
      </c>
      <c r="R6004">
        <v>3121</v>
      </c>
      <c r="S6004">
        <v>2</v>
      </c>
      <c r="T6004">
        <v>2</v>
      </c>
      <c r="U6004" t="s">
        <v>125</v>
      </c>
      <c r="V6004">
        <v>13</v>
      </c>
      <c r="W6004">
        <v>0</v>
      </c>
      <c r="X6004">
        <v>0</v>
      </c>
      <c r="Y6004">
        <v>0</v>
      </c>
      <c r="Z6004">
        <v>1</v>
      </c>
      <c r="AA6004">
        <v>1</v>
      </c>
      <c r="AB6004">
        <v>1</v>
      </c>
      <c r="AC6004" t="s">
        <v>92</v>
      </c>
      <c r="AD6004">
        <v>2457311</v>
      </c>
      <c r="AE6004" t="s">
        <v>65</v>
      </c>
      <c r="AF6004">
        <v>45626.31</v>
      </c>
      <c r="AG6004">
        <v>900000</v>
      </c>
      <c r="AH6004">
        <v>1004544</v>
      </c>
      <c r="AJ6004">
        <v>900000</v>
      </c>
      <c r="AK6004" t="s">
        <v>125</v>
      </c>
      <c r="AL6004">
        <v>15</v>
      </c>
      <c r="AM6004" t="s">
        <v>68</v>
      </c>
      <c r="AN6004">
        <v>1</v>
      </c>
      <c r="AR6004" t="s">
        <v>76</v>
      </c>
      <c r="AS6004" t="s">
        <v>114</v>
      </c>
      <c r="AT6004">
        <v>-336</v>
      </c>
      <c r="AU6004" t="s">
        <v>78</v>
      </c>
      <c r="AV6004" t="s">
        <v>115</v>
      </c>
      <c r="AW6004" t="s">
        <v>80</v>
      </c>
      <c r="AX6004" t="s">
        <v>81</v>
      </c>
      <c r="AY6004" t="s">
        <v>76</v>
      </c>
      <c r="AZ6004" t="s">
        <v>82</v>
      </c>
      <c r="BA6004" t="s">
        <v>116</v>
      </c>
      <c r="BB6004" t="s">
        <v>121</v>
      </c>
      <c r="BC6004">
        <v>-1</v>
      </c>
      <c r="BD6004" t="s">
        <v>76</v>
      </c>
      <c r="BE6004">
        <v>48</v>
      </c>
      <c r="BF6004" t="s">
        <v>147</v>
      </c>
      <c r="BG6004" t="s">
        <v>154</v>
      </c>
    </row>
    <row r="6005" spans="1:65" x14ac:dyDescent="0.3">
      <c r="A6005">
        <v>150995</v>
      </c>
      <c r="B6005">
        <v>0</v>
      </c>
      <c r="C6005" t="s">
        <v>65</v>
      </c>
      <c r="D6005" t="s">
        <v>88</v>
      </c>
      <c r="E6005" t="s">
        <v>68</v>
      </c>
      <c r="F6005" t="s">
        <v>68</v>
      </c>
      <c r="G6005">
        <v>1</v>
      </c>
      <c r="H6005">
        <v>180000</v>
      </c>
      <c r="I6005">
        <v>675000</v>
      </c>
      <c r="J6005" t="s">
        <v>69</v>
      </c>
      <c r="K6005" t="s">
        <v>70</v>
      </c>
      <c r="L6005" t="s">
        <v>91</v>
      </c>
      <c r="M6005" t="s">
        <v>72</v>
      </c>
      <c r="N6005">
        <v>2.6391999999999999E-2</v>
      </c>
      <c r="O6005">
        <v>14062</v>
      </c>
      <c r="P6005">
        <v>2246</v>
      </c>
      <c r="Q6005">
        <v>481</v>
      </c>
      <c r="R6005">
        <v>3121</v>
      </c>
      <c r="S6005">
        <v>2</v>
      </c>
      <c r="T6005">
        <v>2</v>
      </c>
      <c r="U6005" t="s">
        <v>125</v>
      </c>
      <c r="V6005">
        <v>13</v>
      </c>
      <c r="W6005">
        <v>0</v>
      </c>
      <c r="X6005">
        <v>0</v>
      </c>
      <c r="Y6005">
        <v>0</v>
      </c>
      <c r="Z6005">
        <v>1</v>
      </c>
      <c r="AA6005">
        <v>1</v>
      </c>
      <c r="AB6005">
        <v>1</v>
      </c>
      <c r="AC6005" t="s">
        <v>92</v>
      </c>
      <c r="AD6005">
        <v>1075912</v>
      </c>
      <c r="AE6005" t="s">
        <v>65</v>
      </c>
      <c r="AF6005">
        <v>26474.625</v>
      </c>
      <c r="AG6005">
        <v>225000</v>
      </c>
      <c r="AH6005">
        <v>239850</v>
      </c>
      <c r="AJ6005">
        <v>225000</v>
      </c>
      <c r="AK6005" t="s">
        <v>120</v>
      </c>
      <c r="AL6005">
        <v>11</v>
      </c>
      <c r="AM6005" t="s">
        <v>68</v>
      </c>
      <c r="AN6005">
        <v>1</v>
      </c>
      <c r="AR6005" t="s">
        <v>76</v>
      </c>
      <c r="AS6005" t="s">
        <v>77</v>
      </c>
      <c r="AT6005">
        <v>-566</v>
      </c>
      <c r="AU6005" t="s">
        <v>76</v>
      </c>
      <c r="AV6005" t="s">
        <v>79</v>
      </c>
      <c r="AX6005" t="s">
        <v>81</v>
      </c>
      <c r="AY6005" t="s">
        <v>76</v>
      </c>
      <c r="AZ6005" t="s">
        <v>82</v>
      </c>
      <c r="BA6005" t="s">
        <v>116</v>
      </c>
      <c r="BB6005" t="s">
        <v>117</v>
      </c>
      <c r="BC6005">
        <v>50</v>
      </c>
      <c r="BD6005" t="s">
        <v>76</v>
      </c>
      <c r="BE6005">
        <v>12</v>
      </c>
      <c r="BF6005" t="s">
        <v>86</v>
      </c>
      <c r="BG6005" t="s">
        <v>172</v>
      </c>
      <c r="BH6005">
        <v>365243</v>
      </c>
      <c r="BI6005">
        <v>-536</v>
      </c>
      <c r="BJ6005">
        <v>-206</v>
      </c>
      <c r="BK6005">
        <v>-206</v>
      </c>
      <c r="BL6005">
        <v>-198</v>
      </c>
      <c r="BM6005">
        <v>1</v>
      </c>
    </row>
    <row r="6006" spans="1:65" x14ac:dyDescent="0.3">
      <c r="A6006">
        <v>150995</v>
      </c>
      <c r="B6006">
        <v>0</v>
      </c>
      <c r="C6006" t="s">
        <v>65</v>
      </c>
      <c r="D6006" t="s">
        <v>88</v>
      </c>
      <c r="E6006" t="s">
        <v>68</v>
      </c>
      <c r="F6006" t="s">
        <v>68</v>
      </c>
      <c r="G6006">
        <v>1</v>
      </c>
      <c r="H6006">
        <v>180000</v>
      </c>
      <c r="I6006">
        <v>675000</v>
      </c>
      <c r="J6006" t="s">
        <v>69</v>
      </c>
      <c r="K6006" t="s">
        <v>70</v>
      </c>
      <c r="L6006" t="s">
        <v>91</v>
      </c>
      <c r="M6006" t="s">
        <v>72</v>
      </c>
      <c r="N6006">
        <v>2.6391999999999999E-2</v>
      </c>
      <c r="O6006">
        <v>14062</v>
      </c>
      <c r="P6006">
        <v>2246</v>
      </c>
      <c r="Q6006">
        <v>481</v>
      </c>
      <c r="R6006">
        <v>3121</v>
      </c>
      <c r="S6006">
        <v>2</v>
      </c>
      <c r="T6006">
        <v>2</v>
      </c>
      <c r="U6006" t="s">
        <v>125</v>
      </c>
      <c r="V6006">
        <v>13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1</v>
      </c>
      <c r="AC6006" t="s">
        <v>92</v>
      </c>
      <c r="AD6006">
        <v>1967437</v>
      </c>
      <c r="AE6006" t="s">
        <v>65</v>
      </c>
      <c r="AG6006">
        <v>0</v>
      </c>
      <c r="AH6006">
        <v>0</v>
      </c>
      <c r="AK6006" t="s">
        <v>125</v>
      </c>
      <c r="AL6006">
        <v>15</v>
      </c>
      <c r="AM6006" t="s">
        <v>68</v>
      </c>
      <c r="AN6006">
        <v>1</v>
      </c>
      <c r="AR6006" t="s">
        <v>76</v>
      </c>
      <c r="AS6006" t="s">
        <v>129</v>
      </c>
      <c r="AT6006">
        <v>-336</v>
      </c>
      <c r="AU6006" t="s">
        <v>76</v>
      </c>
      <c r="AV6006" t="s">
        <v>79</v>
      </c>
      <c r="AX6006" t="s">
        <v>81</v>
      </c>
      <c r="AY6006" t="s">
        <v>76</v>
      </c>
      <c r="AZ6006" t="s">
        <v>76</v>
      </c>
      <c r="BA6006" t="s">
        <v>76</v>
      </c>
      <c r="BB6006" t="s">
        <v>121</v>
      </c>
      <c r="BC6006">
        <v>-1</v>
      </c>
      <c r="BD6006" t="s">
        <v>76</v>
      </c>
      <c r="BF6006" t="s">
        <v>76</v>
      </c>
      <c r="BG6006" t="s">
        <v>82</v>
      </c>
    </row>
    <row r="6007" spans="1:65" x14ac:dyDescent="0.3">
      <c r="A6007">
        <v>151009</v>
      </c>
      <c r="B6007">
        <v>0</v>
      </c>
      <c r="C6007" t="s">
        <v>65</v>
      </c>
      <c r="D6007" t="s">
        <v>66</v>
      </c>
      <c r="E6007" t="s">
        <v>67</v>
      </c>
      <c r="F6007" t="s">
        <v>67</v>
      </c>
      <c r="G6007">
        <v>1</v>
      </c>
      <c r="H6007">
        <v>180000</v>
      </c>
      <c r="I6007">
        <v>574668</v>
      </c>
      <c r="J6007" t="s">
        <v>69</v>
      </c>
      <c r="K6007" t="s">
        <v>70</v>
      </c>
      <c r="L6007" t="s">
        <v>91</v>
      </c>
      <c r="M6007" t="s">
        <v>107</v>
      </c>
      <c r="N6007">
        <v>2.0712999999999999E-2</v>
      </c>
      <c r="O6007">
        <v>17919</v>
      </c>
      <c r="P6007">
        <v>2508</v>
      </c>
      <c r="Q6007">
        <v>7236</v>
      </c>
      <c r="R6007">
        <v>1459</v>
      </c>
      <c r="S6007">
        <v>3</v>
      </c>
      <c r="T6007">
        <v>3</v>
      </c>
      <c r="U6007" t="s">
        <v>94</v>
      </c>
      <c r="V6007">
        <v>7</v>
      </c>
      <c r="W6007">
        <v>0</v>
      </c>
      <c r="X6007">
        <v>0</v>
      </c>
      <c r="Y6007">
        <v>0</v>
      </c>
      <c r="Z6007">
        <v>1</v>
      </c>
      <c r="AA6007">
        <v>1</v>
      </c>
      <c r="AB6007">
        <v>1</v>
      </c>
      <c r="AC6007" t="s">
        <v>92</v>
      </c>
      <c r="AD6007">
        <v>2521789</v>
      </c>
      <c r="AE6007" t="s">
        <v>65</v>
      </c>
      <c r="AF6007">
        <v>50074.11</v>
      </c>
      <c r="AG6007">
        <v>675000</v>
      </c>
      <c r="AH6007">
        <v>782775</v>
      </c>
      <c r="AJ6007">
        <v>675000</v>
      </c>
      <c r="AK6007" t="s">
        <v>94</v>
      </c>
      <c r="AL6007">
        <v>10</v>
      </c>
      <c r="AM6007" t="s">
        <v>68</v>
      </c>
      <c r="AN6007">
        <v>1</v>
      </c>
      <c r="AR6007" t="s">
        <v>76</v>
      </c>
      <c r="AS6007" t="s">
        <v>77</v>
      </c>
      <c r="AT6007">
        <v>-1022</v>
      </c>
      <c r="AU6007" t="s">
        <v>78</v>
      </c>
      <c r="AV6007" t="s">
        <v>79</v>
      </c>
      <c r="AW6007" t="s">
        <v>80</v>
      </c>
      <c r="AX6007" t="s">
        <v>81</v>
      </c>
      <c r="AY6007" t="s">
        <v>76</v>
      </c>
      <c r="AZ6007" t="s">
        <v>82</v>
      </c>
      <c r="BA6007" t="s">
        <v>116</v>
      </c>
      <c r="BB6007" t="s">
        <v>121</v>
      </c>
      <c r="BC6007">
        <v>0</v>
      </c>
      <c r="BD6007" t="s">
        <v>76</v>
      </c>
      <c r="BE6007">
        <v>24</v>
      </c>
      <c r="BF6007" t="s">
        <v>147</v>
      </c>
      <c r="BG6007" t="s">
        <v>154</v>
      </c>
      <c r="BH6007">
        <v>365243</v>
      </c>
      <c r="BI6007">
        <v>-992</v>
      </c>
      <c r="BJ6007">
        <v>-302</v>
      </c>
      <c r="BK6007">
        <v>-302</v>
      </c>
      <c r="BL6007">
        <v>-293</v>
      </c>
      <c r="BM6007">
        <v>1</v>
      </c>
    </row>
    <row r="6008" spans="1:65" x14ac:dyDescent="0.3">
      <c r="A6008">
        <v>151009</v>
      </c>
      <c r="B6008">
        <v>0</v>
      </c>
      <c r="C6008" t="s">
        <v>65</v>
      </c>
      <c r="D6008" t="s">
        <v>66</v>
      </c>
      <c r="E6008" t="s">
        <v>67</v>
      </c>
      <c r="F6008" t="s">
        <v>67</v>
      </c>
      <c r="G6008">
        <v>1</v>
      </c>
      <c r="H6008">
        <v>180000</v>
      </c>
      <c r="I6008">
        <v>574668</v>
      </c>
      <c r="J6008" t="s">
        <v>69</v>
      </c>
      <c r="K6008" t="s">
        <v>70</v>
      </c>
      <c r="L6008" t="s">
        <v>91</v>
      </c>
      <c r="M6008" t="s">
        <v>107</v>
      </c>
      <c r="N6008">
        <v>2.0712999999999999E-2</v>
      </c>
      <c r="O6008">
        <v>17919</v>
      </c>
      <c r="P6008">
        <v>2508</v>
      </c>
      <c r="Q6008">
        <v>7236</v>
      </c>
      <c r="R6008">
        <v>1459</v>
      </c>
      <c r="S6008">
        <v>3</v>
      </c>
      <c r="T6008">
        <v>3</v>
      </c>
      <c r="U6008" t="s">
        <v>94</v>
      </c>
      <c r="V6008">
        <v>7</v>
      </c>
      <c r="W6008">
        <v>0</v>
      </c>
      <c r="X6008">
        <v>0</v>
      </c>
      <c r="Y6008">
        <v>0</v>
      </c>
      <c r="Z6008">
        <v>1</v>
      </c>
      <c r="AA6008">
        <v>1</v>
      </c>
      <c r="AB6008">
        <v>1</v>
      </c>
      <c r="AC6008" t="s">
        <v>92</v>
      </c>
      <c r="AD6008">
        <v>2731150</v>
      </c>
      <c r="AE6008" t="s">
        <v>65</v>
      </c>
      <c r="AF6008">
        <v>32393.52</v>
      </c>
      <c r="AG6008">
        <v>450000</v>
      </c>
      <c r="AH6008">
        <v>497520</v>
      </c>
      <c r="AJ6008">
        <v>450000</v>
      </c>
      <c r="AK6008" t="s">
        <v>109</v>
      </c>
      <c r="AL6008">
        <v>6</v>
      </c>
      <c r="AM6008" t="s">
        <v>68</v>
      </c>
      <c r="AN6008">
        <v>1</v>
      </c>
      <c r="AR6008" t="s">
        <v>76</v>
      </c>
      <c r="AS6008" t="s">
        <v>77</v>
      </c>
      <c r="AT6008">
        <v>-295</v>
      </c>
      <c r="AU6008" t="s">
        <v>78</v>
      </c>
      <c r="AV6008" t="s">
        <v>79</v>
      </c>
      <c r="AW6008" t="s">
        <v>80</v>
      </c>
      <c r="AX6008" t="s">
        <v>81</v>
      </c>
      <c r="AY6008" t="s">
        <v>76</v>
      </c>
      <c r="AZ6008" t="s">
        <v>82</v>
      </c>
      <c r="BA6008" t="s">
        <v>116</v>
      </c>
      <c r="BB6008" t="s">
        <v>121</v>
      </c>
      <c r="BC6008">
        <v>-1</v>
      </c>
      <c r="BD6008" t="s">
        <v>76</v>
      </c>
      <c r="BE6008">
        <v>24</v>
      </c>
      <c r="BF6008" t="s">
        <v>147</v>
      </c>
      <c r="BG6008" t="s">
        <v>154</v>
      </c>
      <c r="BH6008">
        <v>365243</v>
      </c>
      <c r="BI6008">
        <v>-265</v>
      </c>
      <c r="BJ6008">
        <v>425</v>
      </c>
      <c r="BK6008">
        <v>365243</v>
      </c>
      <c r="BL6008">
        <v>365243</v>
      </c>
      <c r="BM6008">
        <v>1</v>
      </c>
    </row>
    <row r="6009" spans="1:65" x14ac:dyDescent="0.3">
      <c r="A6009">
        <v>151011</v>
      </c>
      <c r="B6009">
        <v>0</v>
      </c>
      <c r="C6009" t="s">
        <v>65</v>
      </c>
      <c r="D6009" t="s">
        <v>88</v>
      </c>
      <c r="E6009" t="s">
        <v>67</v>
      </c>
      <c r="F6009" t="s">
        <v>68</v>
      </c>
      <c r="G6009">
        <v>0</v>
      </c>
      <c r="H6009">
        <v>216000</v>
      </c>
      <c r="I6009">
        <v>568908</v>
      </c>
      <c r="J6009" t="s">
        <v>113</v>
      </c>
      <c r="K6009" t="s">
        <v>70</v>
      </c>
      <c r="L6009" t="s">
        <v>91</v>
      </c>
      <c r="M6009" t="s">
        <v>72</v>
      </c>
      <c r="N6009">
        <v>1.8634000000000001E-2</v>
      </c>
      <c r="O6009">
        <v>21466</v>
      </c>
      <c r="P6009">
        <v>365243</v>
      </c>
      <c r="Q6009">
        <v>10552</v>
      </c>
      <c r="R6009">
        <v>4837</v>
      </c>
      <c r="S6009">
        <v>2</v>
      </c>
      <c r="T6009">
        <v>2</v>
      </c>
      <c r="U6009" t="s">
        <v>109</v>
      </c>
      <c r="V6009">
        <v>14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 t="s">
        <v>76</v>
      </c>
      <c r="AD6009">
        <v>1353560</v>
      </c>
      <c r="AE6009" t="s">
        <v>99</v>
      </c>
      <c r="AG6009">
        <v>0</v>
      </c>
      <c r="AH6009">
        <v>0</v>
      </c>
      <c r="AK6009" t="s">
        <v>73</v>
      </c>
      <c r="AL6009">
        <v>9</v>
      </c>
      <c r="AM6009" t="s">
        <v>68</v>
      </c>
      <c r="AN6009">
        <v>1</v>
      </c>
      <c r="AR6009" t="s">
        <v>79</v>
      </c>
      <c r="AS6009" t="s">
        <v>129</v>
      </c>
      <c r="AT6009">
        <v>-246</v>
      </c>
      <c r="AU6009" t="s">
        <v>76</v>
      </c>
      <c r="AV6009" t="s">
        <v>79</v>
      </c>
      <c r="AX6009" t="s">
        <v>81</v>
      </c>
      <c r="AY6009" t="s">
        <v>76</v>
      </c>
      <c r="AZ6009" t="s">
        <v>76</v>
      </c>
      <c r="BA6009" t="s">
        <v>76</v>
      </c>
      <c r="BB6009" t="s">
        <v>121</v>
      </c>
      <c r="BC6009">
        <v>-1</v>
      </c>
      <c r="BD6009" t="s">
        <v>76</v>
      </c>
      <c r="BF6009" t="s">
        <v>76</v>
      </c>
      <c r="BG6009" t="s">
        <v>132</v>
      </c>
    </row>
    <row r="6010" spans="1:65" x14ac:dyDescent="0.3">
      <c r="A6010">
        <v>151050</v>
      </c>
      <c r="B6010">
        <v>0</v>
      </c>
      <c r="C6010" t="s">
        <v>65</v>
      </c>
      <c r="D6010" t="s">
        <v>88</v>
      </c>
      <c r="E6010" t="s">
        <v>67</v>
      </c>
      <c r="F6010" t="s">
        <v>67</v>
      </c>
      <c r="G6010">
        <v>0</v>
      </c>
      <c r="H6010">
        <v>180000</v>
      </c>
      <c r="I6010">
        <v>948096</v>
      </c>
      <c r="J6010" t="s">
        <v>89</v>
      </c>
      <c r="K6010" t="s">
        <v>90</v>
      </c>
      <c r="L6010" t="s">
        <v>91</v>
      </c>
      <c r="M6010" t="s">
        <v>72</v>
      </c>
      <c r="N6010">
        <v>1.9689000000000002E-2</v>
      </c>
      <c r="O6010">
        <v>16043</v>
      </c>
      <c r="P6010">
        <v>1282</v>
      </c>
      <c r="Q6010">
        <v>3677</v>
      </c>
      <c r="R6010">
        <v>5649</v>
      </c>
      <c r="S6010">
        <v>2</v>
      </c>
      <c r="T6010">
        <v>2</v>
      </c>
      <c r="U6010" t="s">
        <v>120</v>
      </c>
      <c r="V6010">
        <v>12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 t="s">
        <v>145</v>
      </c>
      <c r="AD6010">
        <v>1600344</v>
      </c>
      <c r="AE6010" t="s">
        <v>93</v>
      </c>
      <c r="AF6010">
        <v>5124.0150000000003</v>
      </c>
      <c r="AG6010">
        <v>38561.4</v>
      </c>
      <c r="AH6010">
        <v>37566</v>
      </c>
      <c r="AI6010">
        <v>3857.4</v>
      </c>
      <c r="AJ6010">
        <v>38561.4</v>
      </c>
      <c r="AK6010" t="s">
        <v>94</v>
      </c>
      <c r="AL6010">
        <v>11</v>
      </c>
      <c r="AM6010" t="s">
        <v>68</v>
      </c>
      <c r="AN6010">
        <v>1</v>
      </c>
      <c r="AO6010">
        <v>0.101417539</v>
      </c>
      <c r="AR6010" t="s">
        <v>79</v>
      </c>
      <c r="AS6010" t="s">
        <v>77</v>
      </c>
      <c r="AT6010">
        <v>-2210</v>
      </c>
      <c r="AU6010" t="s">
        <v>78</v>
      </c>
      <c r="AV6010" t="s">
        <v>79</v>
      </c>
      <c r="AW6010" t="s">
        <v>80</v>
      </c>
      <c r="AX6010" t="s">
        <v>102</v>
      </c>
      <c r="AY6010" t="s">
        <v>111</v>
      </c>
      <c r="AZ6010" t="s">
        <v>96</v>
      </c>
      <c r="BA6010" t="s">
        <v>76</v>
      </c>
      <c r="BB6010" t="s">
        <v>138</v>
      </c>
      <c r="BC6010">
        <v>140</v>
      </c>
      <c r="BD6010" t="s">
        <v>85</v>
      </c>
      <c r="BE6010">
        <v>10</v>
      </c>
      <c r="BF6010" t="s">
        <v>86</v>
      </c>
      <c r="BG6010" t="s">
        <v>151</v>
      </c>
      <c r="BH6010">
        <v>365243</v>
      </c>
      <c r="BI6010">
        <v>-2179</v>
      </c>
      <c r="BJ6010">
        <v>-1909</v>
      </c>
      <c r="BK6010">
        <v>-1909</v>
      </c>
      <c r="BL6010">
        <v>-1901</v>
      </c>
      <c r="BM6010">
        <v>0</v>
      </c>
    </row>
    <row r="6011" spans="1:65" x14ac:dyDescent="0.3">
      <c r="A6011">
        <v>151053</v>
      </c>
      <c r="B6011">
        <v>0</v>
      </c>
      <c r="C6011" t="s">
        <v>65</v>
      </c>
      <c r="D6011" t="s">
        <v>88</v>
      </c>
      <c r="E6011" t="s">
        <v>68</v>
      </c>
      <c r="F6011" t="s">
        <v>68</v>
      </c>
      <c r="G6011">
        <v>1</v>
      </c>
      <c r="H6011">
        <v>157500</v>
      </c>
      <c r="I6011">
        <v>218016</v>
      </c>
      <c r="J6011" t="s">
        <v>69</v>
      </c>
      <c r="K6011" t="s">
        <v>70</v>
      </c>
      <c r="L6011" t="s">
        <v>91</v>
      </c>
      <c r="M6011" t="s">
        <v>72</v>
      </c>
      <c r="N6011">
        <v>2.6391999999999999E-2</v>
      </c>
      <c r="O6011">
        <v>10118</v>
      </c>
      <c r="P6011">
        <v>405</v>
      </c>
      <c r="Q6011">
        <v>4300</v>
      </c>
      <c r="R6011">
        <v>1492</v>
      </c>
      <c r="S6011">
        <v>2</v>
      </c>
      <c r="T6011">
        <v>2</v>
      </c>
      <c r="U6011" t="s">
        <v>109</v>
      </c>
      <c r="V6011">
        <v>13</v>
      </c>
      <c r="W6011">
        <v>0</v>
      </c>
      <c r="X6011">
        <v>0</v>
      </c>
      <c r="Y6011">
        <v>0</v>
      </c>
      <c r="Z6011">
        <v>1</v>
      </c>
      <c r="AA6011">
        <v>1</v>
      </c>
      <c r="AB6011">
        <v>0</v>
      </c>
      <c r="AC6011" t="s">
        <v>108</v>
      </c>
      <c r="AD6011">
        <v>2604460</v>
      </c>
      <c r="AE6011" t="s">
        <v>65</v>
      </c>
      <c r="AF6011">
        <v>12123.18</v>
      </c>
      <c r="AG6011">
        <v>423000</v>
      </c>
      <c r="AH6011">
        <v>423000</v>
      </c>
      <c r="AJ6011">
        <v>423000</v>
      </c>
      <c r="AK6011" t="s">
        <v>125</v>
      </c>
      <c r="AL6011">
        <v>16</v>
      </c>
      <c r="AM6011" t="s">
        <v>68</v>
      </c>
      <c r="AN6011">
        <v>1</v>
      </c>
      <c r="AR6011" t="s">
        <v>202</v>
      </c>
      <c r="AS6011" t="s">
        <v>114</v>
      </c>
      <c r="AT6011">
        <v>-170</v>
      </c>
      <c r="AU6011" t="s">
        <v>78</v>
      </c>
      <c r="AV6011" t="s">
        <v>115</v>
      </c>
      <c r="AW6011" t="s">
        <v>80</v>
      </c>
      <c r="AX6011" t="s">
        <v>81</v>
      </c>
      <c r="AY6011" t="s">
        <v>76</v>
      </c>
      <c r="AZ6011" t="s">
        <v>82</v>
      </c>
      <c r="BA6011" t="s">
        <v>83</v>
      </c>
      <c r="BB6011" t="s">
        <v>121</v>
      </c>
      <c r="BC6011">
        <v>-1</v>
      </c>
      <c r="BD6011" t="s">
        <v>76</v>
      </c>
      <c r="BE6011">
        <v>60</v>
      </c>
      <c r="BF6011" t="s">
        <v>112</v>
      </c>
      <c r="BG6011" t="s">
        <v>150</v>
      </c>
    </row>
    <row r="6012" spans="1:65" x14ac:dyDescent="0.3">
      <c r="A6012">
        <v>151054</v>
      </c>
      <c r="B6012">
        <v>0</v>
      </c>
      <c r="C6012" t="s">
        <v>65</v>
      </c>
      <c r="D6012" t="s">
        <v>66</v>
      </c>
      <c r="E6012" t="s">
        <v>68</v>
      </c>
      <c r="F6012" t="s">
        <v>67</v>
      </c>
      <c r="G6012">
        <v>0</v>
      </c>
      <c r="H6012">
        <v>112500</v>
      </c>
      <c r="I6012">
        <v>157500</v>
      </c>
      <c r="J6012" t="s">
        <v>89</v>
      </c>
      <c r="K6012" t="s">
        <v>70</v>
      </c>
      <c r="L6012" t="s">
        <v>91</v>
      </c>
      <c r="M6012" t="s">
        <v>127</v>
      </c>
      <c r="N6012">
        <v>9.3340000000000003E-3</v>
      </c>
      <c r="O6012">
        <v>22111</v>
      </c>
      <c r="P6012">
        <v>2325</v>
      </c>
      <c r="Q6012">
        <v>2680</v>
      </c>
      <c r="R6012">
        <v>334</v>
      </c>
      <c r="S6012">
        <v>2</v>
      </c>
      <c r="T6012">
        <v>2</v>
      </c>
      <c r="U6012" t="s">
        <v>75</v>
      </c>
      <c r="V6012">
        <v>14</v>
      </c>
      <c r="W6012">
        <v>0</v>
      </c>
      <c r="X6012">
        <v>0</v>
      </c>
      <c r="Y6012">
        <v>0</v>
      </c>
      <c r="Z6012">
        <v>1</v>
      </c>
      <c r="AA6012">
        <v>1</v>
      </c>
      <c r="AB6012">
        <v>1</v>
      </c>
      <c r="AC6012" t="s">
        <v>243</v>
      </c>
      <c r="AD6012">
        <v>2367674</v>
      </c>
      <c r="AE6012" t="s">
        <v>65</v>
      </c>
      <c r="AG6012">
        <v>0</v>
      </c>
      <c r="AH6012">
        <v>0</v>
      </c>
      <c r="AK6012" t="s">
        <v>123</v>
      </c>
      <c r="AL6012">
        <v>10</v>
      </c>
      <c r="AM6012" t="s">
        <v>68</v>
      </c>
      <c r="AN6012">
        <v>1</v>
      </c>
      <c r="AR6012" t="s">
        <v>76</v>
      </c>
      <c r="AS6012" t="s">
        <v>129</v>
      </c>
      <c r="AT6012">
        <v>-356</v>
      </c>
      <c r="AU6012" t="s">
        <v>76</v>
      </c>
      <c r="AV6012" t="s">
        <v>79</v>
      </c>
      <c r="AX6012" t="s">
        <v>161</v>
      </c>
      <c r="AY6012" t="s">
        <v>76</v>
      </c>
      <c r="AZ6012" t="s">
        <v>76</v>
      </c>
      <c r="BA6012" t="s">
        <v>76</v>
      </c>
      <c r="BB6012" t="s">
        <v>121</v>
      </c>
      <c r="BC6012">
        <v>-1</v>
      </c>
      <c r="BD6012" t="s">
        <v>76</v>
      </c>
      <c r="BF6012" t="s">
        <v>76</v>
      </c>
      <c r="BG6012" t="s">
        <v>82</v>
      </c>
    </row>
    <row r="6013" spans="1:65" x14ac:dyDescent="0.3">
      <c r="A6013">
        <v>151062</v>
      </c>
      <c r="B6013">
        <v>0</v>
      </c>
      <c r="C6013" t="s">
        <v>65</v>
      </c>
      <c r="D6013" t="s">
        <v>88</v>
      </c>
      <c r="E6013" t="s">
        <v>67</v>
      </c>
      <c r="F6013" t="s">
        <v>67</v>
      </c>
      <c r="G6013">
        <v>0</v>
      </c>
      <c r="H6013">
        <v>81000</v>
      </c>
      <c r="I6013">
        <v>225000</v>
      </c>
      <c r="J6013" t="s">
        <v>69</v>
      </c>
      <c r="K6013" t="s">
        <v>70</v>
      </c>
      <c r="L6013" t="s">
        <v>91</v>
      </c>
      <c r="M6013" t="s">
        <v>72</v>
      </c>
      <c r="N6013">
        <v>1.6611999999999998E-2</v>
      </c>
      <c r="O6013">
        <v>11227</v>
      </c>
      <c r="P6013">
        <v>1820</v>
      </c>
      <c r="Q6013">
        <v>5340</v>
      </c>
      <c r="R6013">
        <v>3485</v>
      </c>
      <c r="S6013">
        <v>2</v>
      </c>
      <c r="T6013">
        <v>2</v>
      </c>
      <c r="U6013" t="s">
        <v>120</v>
      </c>
      <c r="V6013">
        <v>11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 t="s">
        <v>92</v>
      </c>
      <c r="AD6013">
        <v>1829973</v>
      </c>
      <c r="AE6013" t="s">
        <v>65</v>
      </c>
      <c r="AF6013">
        <v>28316.115000000002</v>
      </c>
      <c r="AG6013">
        <v>495000</v>
      </c>
      <c r="AH6013">
        <v>553806</v>
      </c>
      <c r="AJ6013">
        <v>495000</v>
      </c>
      <c r="AK6013" t="s">
        <v>94</v>
      </c>
      <c r="AL6013">
        <v>15</v>
      </c>
      <c r="AM6013" t="s">
        <v>68</v>
      </c>
      <c r="AN6013">
        <v>1</v>
      </c>
      <c r="AR6013" t="s">
        <v>76</v>
      </c>
      <c r="AS6013" t="s">
        <v>77</v>
      </c>
      <c r="AT6013">
        <v>-733</v>
      </c>
      <c r="AU6013" t="s">
        <v>78</v>
      </c>
      <c r="AV6013" t="s">
        <v>79</v>
      </c>
      <c r="AX6013" t="s">
        <v>81</v>
      </c>
      <c r="AY6013" t="s">
        <v>76</v>
      </c>
      <c r="AZ6013" t="s">
        <v>82</v>
      </c>
      <c r="BA6013" t="s">
        <v>116</v>
      </c>
      <c r="BB6013" t="s">
        <v>121</v>
      </c>
      <c r="BC6013">
        <v>-1</v>
      </c>
      <c r="BD6013" t="s">
        <v>76</v>
      </c>
      <c r="BE6013">
        <v>36</v>
      </c>
      <c r="BF6013" t="s">
        <v>147</v>
      </c>
      <c r="BG6013" t="s">
        <v>154</v>
      </c>
      <c r="BH6013">
        <v>365243</v>
      </c>
      <c r="BI6013">
        <v>-703</v>
      </c>
      <c r="BJ6013">
        <v>347</v>
      </c>
      <c r="BK6013">
        <v>-253</v>
      </c>
      <c r="BL6013">
        <v>-249</v>
      </c>
      <c r="BM6013">
        <v>1</v>
      </c>
    </row>
    <row r="6014" spans="1:65" x14ac:dyDescent="0.3">
      <c r="A6014">
        <v>151068</v>
      </c>
      <c r="B6014">
        <v>0</v>
      </c>
      <c r="C6014" t="s">
        <v>99</v>
      </c>
      <c r="D6014" t="s">
        <v>88</v>
      </c>
      <c r="E6014" t="s">
        <v>67</v>
      </c>
      <c r="F6014" t="s">
        <v>68</v>
      </c>
      <c r="G6014">
        <v>0</v>
      </c>
      <c r="H6014">
        <v>166500</v>
      </c>
      <c r="I6014">
        <v>270000</v>
      </c>
      <c r="J6014" t="s">
        <v>89</v>
      </c>
      <c r="K6014" t="s">
        <v>70</v>
      </c>
      <c r="L6014" t="s">
        <v>71</v>
      </c>
      <c r="M6014" t="s">
        <v>72</v>
      </c>
      <c r="N6014">
        <v>2.5163999999999999E-2</v>
      </c>
      <c r="O6014">
        <v>14906</v>
      </c>
      <c r="P6014">
        <v>1774</v>
      </c>
      <c r="Q6014">
        <v>4808</v>
      </c>
      <c r="R6014">
        <v>3031</v>
      </c>
      <c r="S6014">
        <v>2</v>
      </c>
      <c r="T6014">
        <v>2</v>
      </c>
      <c r="U6014" t="s">
        <v>73</v>
      </c>
      <c r="V6014">
        <v>14</v>
      </c>
      <c r="W6014">
        <v>0</v>
      </c>
      <c r="X6014">
        <v>0</v>
      </c>
      <c r="Y6014">
        <v>0</v>
      </c>
      <c r="Z6014">
        <v>1</v>
      </c>
      <c r="AA6014">
        <v>1</v>
      </c>
      <c r="AB6014">
        <v>0</v>
      </c>
      <c r="AC6014" t="s">
        <v>108</v>
      </c>
      <c r="AD6014">
        <v>1012799</v>
      </c>
      <c r="AE6014" t="s">
        <v>93</v>
      </c>
      <c r="AF6014">
        <v>6184.0349999999999</v>
      </c>
      <c r="AG6014">
        <v>46300.5</v>
      </c>
      <c r="AH6014">
        <v>45337.5</v>
      </c>
      <c r="AI6014">
        <v>4630.5</v>
      </c>
      <c r="AJ6014">
        <v>46300.5</v>
      </c>
      <c r="AK6014" t="s">
        <v>123</v>
      </c>
      <c r="AL6014">
        <v>16</v>
      </c>
      <c r="AM6014" t="s">
        <v>68</v>
      </c>
      <c r="AN6014">
        <v>1</v>
      </c>
      <c r="AO6014">
        <v>0.100925301</v>
      </c>
      <c r="AR6014" t="s">
        <v>79</v>
      </c>
      <c r="AS6014" t="s">
        <v>77</v>
      </c>
      <c r="AT6014">
        <v>-1032</v>
      </c>
      <c r="AU6014" t="s">
        <v>78</v>
      </c>
      <c r="AV6014" t="s">
        <v>79</v>
      </c>
      <c r="AX6014" t="s">
        <v>102</v>
      </c>
      <c r="AY6014" t="s">
        <v>124</v>
      </c>
      <c r="AZ6014" t="s">
        <v>96</v>
      </c>
      <c r="BA6014" t="s">
        <v>76</v>
      </c>
      <c r="BB6014" t="s">
        <v>104</v>
      </c>
      <c r="BC6014">
        <v>20</v>
      </c>
      <c r="BD6014" t="s">
        <v>105</v>
      </c>
      <c r="BE6014">
        <v>10</v>
      </c>
      <c r="BF6014" t="s">
        <v>86</v>
      </c>
      <c r="BG6014" t="s">
        <v>106</v>
      </c>
      <c r="BH6014">
        <v>365243</v>
      </c>
      <c r="BI6014">
        <v>-1001</v>
      </c>
      <c r="BJ6014">
        <v>-731</v>
      </c>
      <c r="BK6014">
        <v>-731</v>
      </c>
      <c r="BL6014">
        <v>-723</v>
      </c>
      <c r="BM6014">
        <v>0</v>
      </c>
    </row>
    <row r="6015" spans="1:65" x14ac:dyDescent="0.3">
      <c r="A6015">
        <v>151076</v>
      </c>
      <c r="B6015">
        <v>0</v>
      </c>
      <c r="C6015" t="s">
        <v>65</v>
      </c>
      <c r="D6015" t="s">
        <v>88</v>
      </c>
      <c r="E6015" t="s">
        <v>67</v>
      </c>
      <c r="F6015" t="s">
        <v>67</v>
      </c>
      <c r="G6015">
        <v>0</v>
      </c>
      <c r="H6015">
        <v>202500</v>
      </c>
      <c r="I6015">
        <v>504000</v>
      </c>
      <c r="J6015" t="s">
        <v>69</v>
      </c>
      <c r="K6015" t="s">
        <v>90</v>
      </c>
      <c r="L6015" t="s">
        <v>139</v>
      </c>
      <c r="M6015" t="s">
        <v>72</v>
      </c>
      <c r="N6015">
        <v>2.6391999999999999E-2</v>
      </c>
      <c r="O6015">
        <v>18723</v>
      </c>
      <c r="P6015">
        <v>10984</v>
      </c>
      <c r="Q6015">
        <v>2122</v>
      </c>
      <c r="R6015">
        <v>2248</v>
      </c>
      <c r="S6015">
        <v>2</v>
      </c>
      <c r="T6015">
        <v>2</v>
      </c>
      <c r="U6015" t="s">
        <v>120</v>
      </c>
      <c r="V6015">
        <v>18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 t="s">
        <v>219</v>
      </c>
      <c r="AD6015">
        <v>2385147</v>
      </c>
      <c r="AE6015" t="s">
        <v>65</v>
      </c>
      <c r="AF6015">
        <v>51331.5</v>
      </c>
      <c r="AG6015">
        <v>765000</v>
      </c>
      <c r="AH6015">
        <v>765000</v>
      </c>
      <c r="AJ6015">
        <v>765000</v>
      </c>
      <c r="AK6015" t="s">
        <v>109</v>
      </c>
      <c r="AL6015">
        <v>12</v>
      </c>
      <c r="AM6015" t="s">
        <v>68</v>
      </c>
      <c r="AN6015">
        <v>1</v>
      </c>
      <c r="AR6015" t="s">
        <v>76</v>
      </c>
      <c r="AS6015" t="s">
        <v>114</v>
      </c>
      <c r="AT6015">
        <v>-20</v>
      </c>
      <c r="AU6015" t="s">
        <v>78</v>
      </c>
      <c r="AV6015" t="s">
        <v>115</v>
      </c>
      <c r="AW6015" t="s">
        <v>101</v>
      </c>
      <c r="AX6015" t="s">
        <v>81</v>
      </c>
      <c r="AY6015" t="s">
        <v>76</v>
      </c>
      <c r="AZ6015" t="s">
        <v>82</v>
      </c>
      <c r="BA6015" t="s">
        <v>116</v>
      </c>
      <c r="BB6015" t="s">
        <v>138</v>
      </c>
      <c r="BC6015">
        <v>50</v>
      </c>
      <c r="BD6015" t="s">
        <v>191</v>
      </c>
      <c r="BE6015">
        <v>18</v>
      </c>
      <c r="BF6015" t="s">
        <v>112</v>
      </c>
      <c r="BG6015" t="s">
        <v>118</v>
      </c>
    </row>
    <row r="6016" spans="1:65" x14ac:dyDescent="0.3">
      <c r="A6016">
        <v>151077</v>
      </c>
      <c r="B6016">
        <v>0</v>
      </c>
      <c r="C6016" t="s">
        <v>99</v>
      </c>
      <c r="D6016" t="s">
        <v>88</v>
      </c>
      <c r="E6016" t="s">
        <v>67</v>
      </c>
      <c r="F6016" t="s">
        <v>67</v>
      </c>
      <c r="G6016">
        <v>0</v>
      </c>
      <c r="H6016">
        <v>135000</v>
      </c>
      <c r="I6016">
        <v>405000</v>
      </c>
      <c r="J6016" t="s">
        <v>133</v>
      </c>
      <c r="K6016" t="s">
        <v>90</v>
      </c>
      <c r="L6016" t="s">
        <v>140</v>
      </c>
      <c r="M6016" t="s">
        <v>72</v>
      </c>
      <c r="N6016">
        <v>1.276E-3</v>
      </c>
      <c r="O6016">
        <v>14233</v>
      </c>
      <c r="P6016">
        <v>7239</v>
      </c>
      <c r="Q6016">
        <v>1402</v>
      </c>
      <c r="R6016">
        <v>4174</v>
      </c>
      <c r="S6016">
        <v>2</v>
      </c>
      <c r="T6016">
        <v>2</v>
      </c>
      <c r="U6016" t="s">
        <v>109</v>
      </c>
      <c r="V6016">
        <v>6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 t="s">
        <v>164</v>
      </c>
      <c r="AD6016">
        <v>1302691</v>
      </c>
      <c r="AE6016" t="s">
        <v>93</v>
      </c>
      <c r="AF6016">
        <v>25447.77</v>
      </c>
      <c r="AG6016">
        <v>197955</v>
      </c>
      <c r="AH6016">
        <v>215374.5</v>
      </c>
      <c r="AI6016">
        <v>0</v>
      </c>
      <c r="AJ6016">
        <v>197955</v>
      </c>
      <c r="AK6016" t="s">
        <v>109</v>
      </c>
      <c r="AL6016">
        <v>9</v>
      </c>
      <c r="AM6016" t="s">
        <v>68</v>
      </c>
      <c r="AN6016">
        <v>1</v>
      </c>
      <c r="AO6016">
        <v>0</v>
      </c>
      <c r="AR6016" t="s">
        <v>79</v>
      </c>
      <c r="AS6016" t="s">
        <v>77</v>
      </c>
      <c r="AT6016">
        <v>-98</v>
      </c>
      <c r="AU6016" t="s">
        <v>76</v>
      </c>
      <c r="AV6016" t="s">
        <v>79</v>
      </c>
      <c r="AW6016" t="s">
        <v>80</v>
      </c>
      <c r="AX6016" t="s">
        <v>81</v>
      </c>
      <c r="AY6016" t="s">
        <v>157</v>
      </c>
      <c r="AZ6016" t="s">
        <v>96</v>
      </c>
      <c r="BA6016" t="s">
        <v>76</v>
      </c>
      <c r="BB6016" t="s">
        <v>104</v>
      </c>
      <c r="BC6016">
        <v>80</v>
      </c>
      <c r="BD6016" t="s">
        <v>157</v>
      </c>
      <c r="BE6016">
        <v>10</v>
      </c>
      <c r="BF6016" t="s">
        <v>147</v>
      </c>
      <c r="BG6016" t="s">
        <v>158</v>
      </c>
    </row>
    <row r="6017" spans="1:65" x14ac:dyDescent="0.3">
      <c r="A6017">
        <v>151081</v>
      </c>
      <c r="B6017">
        <v>1</v>
      </c>
      <c r="C6017" t="s">
        <v>65</v>
      </c>
      <c r="D6017" t="s">
        <v>88</v>
      </c>
      <c r="E6017" t="s">
        <v>67</v>
      </c>
      <c r="F6017" t="s">
        <v>68</v>
      </c>
      <c r="G6017">
        <v>0</v>
      </c>
      <c r="H6017">
        <v>247500</v>
      </c>
      <c r="I6017">
        <v>592560</v>
      </c>
      <c r="J6017" t="s">
        <v>113</v>
      </c>
      <c r="K6017" t="s">
        <v>70</v>
      </c>
      <c r="L6017" t="s">
        <v>71</v>
      </c>
      <c r="M6017" t="s">
        <v>72</v>
      </c>
      <c r="N6017">
        <v>1.1657000000000001E-2</v>
      </c>
      <c r="O6017">
        <v>22849</v>
      </c>
      <c r="P6017">
        <v>365243</v>
      </c>
      <c r="Q6017">
        <v>207</v>
      </c>
      <c r="R6017">
        <v>4018</v>
      </c>
      <c r="S6017">
        <v>1</v>
      </c>
      <c r="T6017">
        <v>1</v>
      </c>
      <c r="U6017" t="s">
        <v>125</v>
      </c>
      <c r="V6017">
        <v>16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 t="s">
        <v>76</v>
      </c>
      <c r="AD6017">
        <v>2434216</v>
      </c>
      <c r="AE6017" t="s">
        <v>65</v>
      </c>
      <c r="AG6017">
        <v>0</v>
      </c>
      <c r="AH6017">
        <v>0</v>
      </c>
      <c r="AK6017" t="s">
        <v>123</v>
      </c>
      <c r="AL6017">
        <v>12</v>
      </c>
      <c r="AM6017" t="s">
        <v>68</v>
      </c>
      <c r="AN6017">
        <v>1</v>
      </c>
      <c r="AR6017" t="s">
        <v>76</v>
      </c>
      <c r="AS6017" t="s">
        <v>129</v>
      </c>
      <c r="AT6017">
        <v>-323</v>
      </c>
      <c r="AU6017" t="s">
        <v>76</v>
      </c>
      <c r="AV6017" t="s">
        <v>79</v>
      </c>
      <c r="AX6017" t="s">
        <v>81</v>
      </c>
      <c r="AY6017" t="s">
        <v>76</v>
      </c>
      <c r="AZ6017" t="s">
        <v>76</v>
      </c>
      <c r="BA6017" t="s">
        <v>76</v>
      </c>
      <c r="BB6017" t="s">
        <v>121</v>
      </c>
      <c r="BC6017">
        <v>-1</v>
      </c>
      <c r="BD6017" t="s">
        <v>76</v>
      </c>
      <c r="BF6017" t="s">
        <v>76</v>
      </c>
      <c r="BG6017" t="s">
        <v>82</v>
      </c>
    </row>
    <row r="6018" spans="1:65" x14ac:dyDescent="0.3">
      <c r="A6018">
        <v>151089</v>
      </c>
      <c r="B6018">
        <v>0</v>
      </c>
      <c r="C6018" t="s">
        <v>65</v>
      </c>
      <c r="D6018" t="s">
        <v>66</v>
      </c>
      <c r="E6018" t="s">
        <v>68</v>
      </c>
      <c r="F6018" t="s">
        <v>67</v>
      </c>
      <c r="G6018">
        <v>0</v>
      </c>
      <c r="H6018">
        <v>234000</v>
      </c>
      <c r="I6018">
        <v>675000</v>
      </c>
      <c r="J6018" t="s">
        <v>89</v>
      </c>
      <c r="K6018" t="s">
        <v>70</v>
      </c>
      <c r="L6018" t="s">
        <v>140</v>
      </c>
      <c r="M6018" t="s">
        <v>72</v>
      </c>
      <c r="N6018">
        <v>4.6219999999999997E-2</v>
      </c>
      <c r="O6018">
        <v>13496</v>
      </c>
      <c r="P6018">
        <v>1669</v>
      </c>
      <c r="Q6018">
        <v>7616</v>
      </c>
      <c r="R6018">
        <v>4360</v>
      </c>
      <c r="S6018">
        <v>1</v>
      </c>
      <c r="T6018">
        <v>1</v>
      </c>
      <c r="U6018" t="s">
        <v>125</v>
      </c>
      <c r="V6018">
        <v>20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1</v>
      </c>
      <c r="AC6018" t="s">
        <v>92</v>
      </c>
      <c r="AD6018">
        <v>1036881</v>
      </c>
      <c r="AE6018" t="s">
        <v>65</v>
      </c>
      <c r="AF6018">
        <v>49874.625</v>
      </c>
      <c r="AG6018">
        <v>1350000</v>
      </c>
      <c r="AH6018">
        <v>1546020</v>
      </c>
      <c r="AJ6018">
        <v>1350000</v>
      </c>
      <c r="AK6018" t="s">
        <v>94</v>
      </c>
      <c r="AL6018">
        <v>14</v>
      </c>
      <c r="AM6018" t="s">
        <v>68</v>
      </c>
      <c r="AN6018">
        <v>1</v>
      </c>
      <c r="AR6018" t="s">
        <v>76</v>
      </c>
      <c r="AS6018" t="s">
        <v>114</v>
      </c>
      <c r="AT6018">
        <v>-1282</v>
      </c>
      <c r="AU6018" t="s">
        <v>78</v>
      </c>
      <c r="AV6018" t="s">
        <v>149</v>
      </c>
      <c r="AW6018" t="s">
        <v>80</v>
      </c>
      <c r="AX6018" t="s">
        <v>81</v>
      </c>
      <c r="AY6018" t="s">
        <v>76</v>
      </c>
      <c r="AZ6018" t="s">
        <v>82</v>
      </c>
      <c r="BA6018" t="s">
        <v>83</v>
      </c>
      <c r="BB6018" t="s">
        <v>121</v>
      </c>
      <c r="BC6018">
        <v>-1</v>
      </c>
      <c r="BD6018" t="s">
        <v>76</v>
      </c>
      <c r="BE6018">
        <v>60</v>
      </c>
      <c r="BF6018" t="s">
        <v>112</v>
      </c>
      <c r="BG6018" t="s">
        <v>150</v>
      </c>
    </row>
    <row r="6019" spans="1:65" x14ac:dyDescent="0.3">
      <c r="A6019">
        <v>151091</v>
      </c>
      <c r="B6019">
        <v>1</v>
      </c>
      <c r="C6019" t="s">
        <v>65</v>
      </c>
      <c r="D6019" t="s">
        <v>88</v>
      </c>
      <c r="E6019" t="s">
        <v>67</v>
      </c>
      <c r="F6019" t="s">
        <v>68</v>
      </c>
      <c r="G6019">
        <v>0</v>
      </c>
      <c r="H6019">
        <v>135000</v>
      </c>
      <c r="I6019">
        <v>588874.5</v>
      </c>
      <c r="J6019" t="s">
        <v>69</v>
      </c>
      <c r="K6019" t="s">
        <v>70</v>
      </c>
      <c r="L6019" t="s">
        <v>139</v>
      </c>
      <c r="M6019" t="s">
        <v>72</v>
      </c>
      <c r="N6019">
        <v>3.5791999999999997E-2</v>
      </c>
      <c r="O6019">
        <v>12620</v>
      </c>
      <c r="P6019">
        <v>297</v>
      </c>
      <c r="Q6019">
        <v>5291</v>
      </c>
      <c r="R6019">
        <v>4679</v>
      </c>
      <c r="S6019">
        <v>2</v>
      </c>
      <c r="T6019">
        <v>2</v>
      </c>
      <c r="U6019" t="s">
        <v>125</v>
      </c>
      <c r="V6019">
        <v>13</v>
      </c>
      <c r="W6019">
        <v>0</v>
      </c>
      <c r="X6019">
        <v>0</v>
      </c>
      <c r="Y6019">
        <v>0</v>
      </c>
      <c r="Z6019">
        <v>1</v>
      </c>
      <c r="AA6019">
        <v>1</v>
      </c>
      <c r="AB6019">
        <v>1</v>
      </c>
      <c r="AC6019" t="s">
        <v>92</v>
      </c>
      <c r="AD6019">
        <v>2673667</v>
      </c>
      <c r="AE6019" t="s">
        <v>93</v>
      </c>
      <c r="AF6019">
        <v>8468.3250000000007</v>
      </c>
      <c r="AG6019">
        <v>77746.5</v>
      </c>
      <c r="AH6019">
        <v>69646.5</v>
      </c>
      <c r="AI6019">
        <v>8100</v>
      </c>
      <c r="AJ6019">
        <v>77746.5</v>
      </c>
      <c r="AK6019" t="s">
        <v>73</v>
      </c>
      <c r="AL6019">
        <v>22</v>
      </c>
      <c r="AM6019" t="s">
        <v>68</v>
      </c>
      <c r="AN6019">
        <v>1</v>
      </c>
      <c r="AO6019">
        <v>0.11346666900000001</v>
      </c>
      <c r="AR6019" t="s">
        <v>79</v>
      </c>
      <c r="AS6019" t="s">
        <v>77</v>
      </c>
      <c r="AT6019">
        <v>-537</v>
      </c>
      <c r="AU6019" t="s">
        <v>78</v>
      </c>
      <c r="AV6019" t="s">
        <v>79</v>
      </c>
      <c r="AX6019" t="s">
        <v>102</v>
      </c>
      <c r="AY6019" t="s">
        <v>124</v>
      </c>
      <c r="AZ6019" t="s">
        <v>96</v>
      </c>
      <c r="BA6019" t="s">
        <v>76</v>
      </c>
      <c r="BB6019" t="s">
        <v>104</v>
      </c>
      <c r="BC6019">
        <v>56</v>
      </c>
      <c r="BD6019" t="s">
        <v>105</v>
      </c>
      <c r="BE6019">
        <v>12</v>
      </c>
      <c r="BF6019" t="s">
        <v>86</v>
      </c>
      <c r="BG6019" t="s">
        <v>106</v>
      </c>
      <c r="BH6019">
        <v>365243</v>
      </c>
      <c r="BI6019">
        <v>-493</v>
      </c>
      <c r="BJ6019">
        <v>-163</v>
      </c>
      <c r="BK6019">
        <v>-163</v>
      </c>
      <c r="BL6019">
        <v>-156</v>
      </c>
      <c r="BM6019">
        <v>0</v>
      </c>
    </row>
    <row r="6020" spans="1:65" x14ac:dyDescent="0.3">
      <c r="A6020">
        <v>151094</v>
      </c>
      <c r="B6020">
        <v>0</v>
      </c>
      <c r="C6020" t="s">
        <v>65</v>
      </c>
      <c r="D6020" t="s">
        <v>88</v>
      </c>
      <c r="E6020" t="s">
        <v>68</v>
      </c>
      <c r="F6020" t="s">
        <v>68</v>
      </c>
      <c r="G6020">
        <v>3</v>
      </c>
      <c r="H6020">
        <v>148500</v>
      </c>
      <c r="I6020">
        <v>1256400</v>
      </c>
      <c r="J6020" t="s">
        <v>69</v>
      </c>
      <c r="K6020" t="s">
        <v>70</v>
      </c>
      <c r="L6020" t="s">
        <v>91</v>
      </c>
      <c r="M6020" t="s">
        <v>72</v>
      </c>
      <c r="N6020">
        <v>3.0755000000000001E-2</v>
      </c>
      <c r="O6020">
        <v>13722</v>
      </c>
      <c r="P6020">
        <v>3406</v>
      </c>
      <c r="Q6020">
        <v>2110</v>
      </c>
      <c r="R6020">
        <v>4116</v>
      </c>
      <c r="S6020">
        <v>2</v>
      </c>
      <c r="T6020">
        <v>2</v>
      </c>
      <c r="U6020" t="s">
        <v>109</v>
      </c>
      <c r="V6020">
        <v>11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 t="s">
        <v>170</v>
      </c>
      <c r="AD6020">
        <v>2784637</v>
      </c>
      <c r="AE6020" t="s">
        <v>93</v>
      </c>
      <c r="AF6020">
        <v>10181.969999999999</v>
      </c>
      <c r="AG6020">
        <v>93595.5</v>
      </c>
      <c r="AH6020">
        <v>91647</v>
      </c>
      <c r="AI6020">
        <v>9360</v>
      </c>
      <c r="AJ6020">
        <v>93595.5</v>
      </c>
      <c r="AK6020" t="s">
        <v>120</v>
      </c>
      <c r="AL6020">
        <v>14</v>
      </c>
      <c r="AM6020" t="s">
        <v>68</v>
      </c>
      <c r="AN6020">
        <v>1</v>
      </c>
      <c r="AO6020">
        <v>0.10092261800000001</v>
      </c>
      <c r="AR6020" t="s">
        <v>79</v>
      </c>
      <c r="AS6020" t="s">
        <v>77</v>
      </c>
      <c r="AT6020">
        <v>-821</v>
      </c>
      <c r="AU6020" t="s">
        <v>78</v>
      </c>
      <c r="AV6020" t="s">
        <v>79</v>
      </c>
      <c r="AW6020" t="s">
        <v>110</v>
      </c>
      <c r="AX6020" t="s">
        <v>81</v>
      </c>
      <c r="AY6020" t="s">
        <v>103</v>
      </c>
      <c r="AZ6020" t="s">
        <v>96</v>
      </c>
      <c r="BA6020" t="s">
        <v>76</v>
      </c>
      <c r="BB6020" t="s">
        <v>104</v>
      </c>
      <c r="BC6020">
        <v>120</v>
      </c>
      <c r="BD6020" t="s">
        <v>85</v>
      </c>
      <c r="BE6020">
        <v>10</v>
      </c>
      <c r="BF6020" t="s">
        <v>112</v>
      </c>
      <c r="BG6020" t="s">
        <v>151</v>
      </c>
      <c r="BH6020">
        <v>365243</v>
      </c>
      <c r="BI6020">
        <v>-782</v>
      </c>
      <c r="BJ6020">
        <v>-512</v>
      </c>
      <c r="BK6020">
        <v>-512</v>
      </c>
      <c r="BL6020">
        <v>-509</v>
      </c>
      <c r="BM6020">
        <v>0</v>
      </c>
    </row>
    <row r="6021" spans="1:65" x14ac:dyDescent="0.3">
      <c r="A6021">
        <v>151101</v>
      </c>
      <c r="B6021">
        <v>0</v>
      </c>
      <c r="C6021" t="s">
        <v>65</v>
      </c>
      <c r="D6021" t="s">
        <v>66</v>
      </c>
      <c r="E6021" t="s">
        <v>68</v>
      </c>
      <c r="F6021" t="s">
        <v>67</v>
      </c>
      <c r="G6021">
        <v>2</v>
      </c>
      <c r="H6021">
        <v>225000</v>
      </c>
      <c r="I6021">
        <v>585000</v>
      </c>
      <c r="J6021" t="s">
        <v>69</v>
      </c>
      <c r="K6021" t="s">
        <v>70</v>
      </c>
      <c r="L6021" t="s">
        <v>91</v>
      </c>
      <c r="M6021" t="s">
        <v>72</v>
      </c>
      <c r="N6021">
        <v>2.6391999999999999E-2</v>
      </c>
      <c r="O6021">
        <v>16089</v>
      </c>
      <c r="P6021">
        <v>1591</v>
      </c>
      <c r="Q6021">
        <v>539</v>
      </c>
      <c r="R6021">
        <v>3985</v>
      </c>
      <c r="S6021">
        <v>2</v>
      </c>
      <c r="T6021">
        <v>2</v>
      </c>
      <c r="U6021" t="s">
        <v>109</v>
      </c>
      <c r="V6021">
        <v>15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1</v>
      </c>
      <c r="AC6021" t="s">
        <v>108</v>
      </c>
      <c r="AD6021">
        <v>1896545</v>
      </c>
      <c r="AE6021" t="s">
        <v>93</v>
      </c>
      <c r="AF6021">
        <v>5423.67</v>
      </c>
      <c r="AG6021">
        <v>50156.55</v>
      </c>
      <c r="AH6021">
        <v>49608</v>
      </c>
      <c r="AI6021">
        <v>5017.05</v>
      </c>
      <c r="AJ6021">
        <v>50156.55</v>
      </c>
      <c r="AK6021" t="s">
        <v>120</v>
      </c>
      <c r="AL6021">
        <v>14</v>
      </c>
      <c r="AM6021" t="s">
        <v>68</v>
      </c>
      <c r="AN6021">
        <v>1</v>
      </c>
      <c r="AO6021">
        <v>0.100027799</v>
      </c>
      <c r="AR6021" t="s">
        <v>79</v>
      </c>
      <c r="AS6021" t="s">
        <v>77</v>
      </c>
      <c r="AT6021">
        <v>-1304</v>
      </c>
      <c r="AU6021" t="s">
        <v>78</v>
      </c>
      <c r="AV6021" t="s">
        <v>79</v>
      </c>
      <c r="AW6021" t="s">
        <v>101</v>
      </c>
      <c r="AX6021" t="s">
        <v>81</v>
      </c>
      <c r="AY6021" t="s">
        <v>103</v>
      </c>
      <c r="AZ6021" t="s">
        <v>96</v>
      </c>
      <c r="BA6021" t="s">
        <v>76</v>
      </c>
      <c r="BB6021" t="s">
        <v>104</v>
      </c>
      <c r="BC6021">
        <v>170</v>
      </c>
      <c r="BD6021" t="s">
        <v>85</v>
      </c>
      <c r="BE6021">
        <v>12</v>
      </c>
      <c r="BF6021" t="s">
        <v>147</v>
      </c>
      <c r="BG6021" t="s">
        <v>151</v>
      </c>
      <c r="BH6021">
        <v>365243</v>
      </c>
      <c r="BI6021">
        <v>-1272</v>
      </c>
      <c r="BJ6021">
        <v>-942</v>
      </c>
      <c r="BK6021">
        <v>-942</v>
      </c>
      <c r="BL6021">
        <v>-936</v>
      </c>
      <c r="BM6021">
        <v>0</v>
      </c>
    </row>
    <row r="6022" spans="1:65" x14ac:dyDescent="0.3">
      <c r="A6022">
        <v>151104</v>
      </c>
      <c r="B6022">
        <v>0</v>
      </c>
      <c r="C6022" t="s">
        <v>65</v>
      </c>
      <c r="D6022" t="s">
        <v>88</v>
      </c>
      <c r="E6022" t="s">
        <v>67</v>
      </c>
      <c r="F6022" t="s">
        <v>68</v>
      </c>
      <c r="G6022">
        <v>0</v>
      </c>
      <c r="H6022">
        <v>121500</v>
      </c>
      <c r="I6022">
        <v>576072</v>
      </c>
      <c r="J6022" t="s">
        <v>69</v>
      </c>
      <c r="K6022" t="s">
        <v>70</v>
      </c>
      <c r="L6022" t="s">
        <v>91</v>
      </c>
      <c r="M6022" t="s">
        <v>72</v>
      </c>
      <c r="N6022">
        <v>1.8849999999999999E-2</v>
      </c>
      <c r="O6022">
        <v>14033</v>
      </c>
      <c r="P6022">
        <v>241</v>
      </c>
      <c r="Q6022">
        <v>1552</v>
      </c>
      <c r="R6022">
        <v>1558</v>
      </c>
      <c r="S6022">
        <v>2</v>
      </c>
      <c r="T6022">
        <v>2</v>
      </c>
      <c r="U6022" t="s">
        <v>94</v>
      </c>
      <c r="V6022">
        <v>10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134</v>
      </c>
      <c r="AD6022">
        <v>1558918</v>
      </c>
      <c r="AE6022" t="s">
        <v>65</v>
      </c>
      <c r="AF6022">
        <v>42778.845000000001</v>
      </c>
      <c r="AG6022">
        <v>675000</v>
      </c>
      <c r="AH6022">
        <v>744498</v>
      </c>
      <c r="AJ6022">
        <v>675000</v>
      </c>
      <c r="AK6022" t="s">
        <v>75</v>
      </c>
      <c r="AL6022">
        <v>15</v>
      </c>
      <c r="AM6022" t="s">
        <v>68</v>
      </c>
      <c r="AN6022">
        <v>1</v>
      </c>
      <c r="AR6022" t="s">
        <v>76</v>
      </c>
      <c r="AS6022" t="s">
        <v>114</v>
      </c>
      <c r="AT6022">
        <v>-440</v>
      </c>
      <c r="AU6022" t="s">
        <v>78</v>
      </c>
      <c r="AV6022" t="s">
        <v>115</v>
      </c>
      <c r="AX6022" t="s">
        <v>81</v>
      </c>
      <c r="AY6022" t="s">
        <v>76</v>
      </c>
      <c r="AZ6022" t="s">
        <v>82</v>
      </c>
      <c r="BA6022" t="s">
        <v>116</v>
      </c>
      <c r="BB6022" t="s">
        <v>121</v>
      </c>
      <c r="BC6022">
        <v>-1</v>
      </c>
      <c r="BD6022" t="s">
        <v>76</v>
      </c>
      <c r="BE6022">
        <v>36</v>
      </c>
      <c r="BF6022" t="s">
        <v>86</v>
      </c>
      <c r="BG6022" t="s">
        <v>172</v>
      </c>
    </row>
    <row r="6023" spans="1:65" x14ac:dyDescent="0.3">
      <c r="A6023">
        <v>151104</v>
      </c>
      <c r="B6023">
        <v>0</v>
      </c>
      <c r="C6023" t="s">
        <v>65</v>
      </c>
      <c r="D6023" t="s">
        <v>88</v>
      </c>
      <c r="E6023" t="s">
        <v>67</v>
      </c>
      <c r="F6023" t="s">
        <v>68</v>
      </c>
      <c r="G6023">
        <v>0</v>
      </c>
      <c r="H6023">
        <v>121500</v>
      </c>
      <c r="I6023">
        <v>576072</v>
      </c>
      <c r="J6023" t="s">
        <v>69</v>
      </c>
      <c r="K6023" t="s">
        <v>70</v>
      </c>
      <c r="L6023" t="s">
        <v>91</v>
      </c>
      <c r="M6023" t="s">
        <v>72</v>
      </c>
      <c r="N6023">
        <v>1.8849999999999999E-2</v>
      </c>
      <c r="O6023">
        <v>14033</v>
      </c>
      <c r="P6023">
        <v>241</v>
      </c>
      <c r="Q6023">
        <v>1552</v>
      </c>
      <c r="R6023">
        <v>1558</v>
      </c>
      <c r="S6023">
        <v>2</v>
      </c>
      <c r="T6023">
        <v>2</v>
      </c>
      <c r="U6023" t="s">
        <v>94</v>
      </c>
      <c r="V6023">
        <v>10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 t="s">
        <v>134</v>
      </c>
      <c r="AD6023">
        <v>2702591</v>
      </c>
      <c r="AE6023" t="s">
        <v>93</v>
      </c>
      <c r="AF6023">
        <v>4396.9049999999997</v>
      </c>
      <c r="AG6023">
        <v>35224.425000000003</v>
      </c>
      <c r="AH6023">
        <v>38711.925000000003</v>
      </c>
      <c r="AI6023">
        <v>0</v>
      </c>
      <c r="AJ6023">
        <v>35224.425000000003</v>
      </c>
      <c r="AK6023" t="s">
        <v>109</v>
      </c>
      <c r="AL6023">
        <v>16</v>
      </c>
      <c r="AM6023" t="s">
        <v>68</v>
      </c>
      <c r="AN6023">
        <v>1</v>
      </c>
      <c r="AO6023">
        <v>0</v>
      </c>
      <c r="AR6023" t="s">
        <v>79</v>
      </c>
      <c r="AS6023" t="s">
        <v>77</v>
      </c>
      <c r="AT6023">
        <v>-92</v>
      </c>
      <c r="AU6023" t="s">
        <v>78</v>
      </c>
      <c r="AV6023" t="s">
        <v>79</v>
      </c>
      <c r="AX6023" t="s">
        <v>81</v>
      </c>
      <c r="AY6023" t="s">
        <v>124</v>
      </c>
      <c r="AZ6023" t="s">
        <v>96</v>
      </c>
      <c r="BA6023" t="s">
        <v>76</v>
      </c>
      <c r="BB6023" t="s">
        <v>104</v>
      </c>
      <c r="BC6023">
        <v>12</v>
      </c>
      <c r="BD6023" t="s">
        <v>105</v>
      </c>
      <c r="BE6023">
        <v>10</v>
      </c>
      <c r="BF6023" t="s">
        <v>112</v>
      </c>
      <c r="BG6023" t="s">
        <v>208</v>
      </c>
      <c r="BH6023">
        <v>365243</v>
      </c>
      <c r="BI6023">
        <v>-55</v>
      </c>
      <c r="BJ6023">
        <v>215</v>
      </c>
      <c r="BK6023">
        <v>365243</v>
      </c>
      <c r="BL6023">
        <v>365243</v>
      </c>
      <c r="BM6023">
        <v>0</v>
      </c>
    </row>
    <row r="6024" spans="1:65" x14ac:dyDescent="0.3">
      <c r="A6024">
        <v>151115</v>
      </c>
      <c r="B6024">
        <v>0</v>
      </c>
      <c r="C6024" t="s">
        <v>65</v>
      </c>
      <c r="D6024" t="s">
        <v>88</v>
      </c>
      <c r="E6024" t="s">
        <v>67</v>
      </c>
      <c r="F6024" t="s">
        <v>68</v>
      </c>
      <c r="G6024">
        <v>1</v>
      </c>
      <c r="H6024">
        <v>270000</v>
      </c>
      <c r="I6024">
        <v>450000</v>
      </c>
      <c r="J6024" t="s">
        <v>69</v>
      </c>
      <c r="K6024" t="s">
        <v>90</v>
      </c>
      <c r="L6024" t="s">
        <v>91</v>
      </c>
      <c r="M6024" t="s">
        <v>107</v>
      </c>
      <c r="N6024">
        <v>1.8634000000000001E-2</v>
      </c>
      <c r="O6024">
        <v>15131</v>
      </c>
      <c r="P6024">
        <v>1994</v>
      </c>
      <c r="Q6024">
        <v>3064</v>
      </c>
      <c r="R6024">
        <v>3153</v>
      </c>
      <c r="S6024">
        <v>2</v>
      </c>
      <c r="T6024">
        <v>2</v>
      </c>
      <c r="U6024" t="s">
        <v>125</v>
      </c>
      <c r="V6024">
        <v>9</v>
      </c>
      <c r="W6024">
        <v>0</v>
      </c>
      <c r="X6024">
        <v>0</v>
      </c>
      <c r="Y6024">
        <v>0</v>
      </c>
      <c r="Z6024">
        <v>1</v>
      </c>
      <c r="AA6024">
        <v>1</v>
      </c>
      <c r="AB6024">
        <v>0</v>
      </c>
      <c r="AC6024" t="s">
        <v>92</v>
      </c>
      <c r="AD6024">
        <v>2247317</v>
      </c>
      <c r="AE6024" t="s">
        <v>93</v>
      </c>
      <c r="AF6024">
        <v>9356.3549999999996</v>
      </c>
      <c r="AG6024">
        <v>186691.5</v>
      </c>
      <c r="AH6024">
        <v>207688.5</v>
      </c>
      <c r="AI6024">
        <v>0</v>
      </c>
      <c r="AJ6024">
        <v>186691.5</v>
      </c>
      <c r="AK6024" t="s">
        <v>125</v>
      </c>
      <c r="AL6024">
        <v>10</v>
      </c>
      <c r="AM6024" t="s">
        <v>68</v>
      </c>
      <c r="AN6024">
        <v>1</v>
      </c>
      <c r="AO6024">
        <v>0</v>
      </c>
      <c r="AR6024" t="s">
        <v>79</v>
      </c>
      <c r="AS6024" t="s">
        <v>77</v>
      </c>
      <c r="AT6024">
        <v>-273</v>
      </c>
      <c r="AU6024" t="s">
        <v>78</v>
      </c>
      <c r="AV6024" t="s">
        <v>79</v>
      </c>
      <c r="AX6024" t="s">
        <v>102</v>
      </c>
      <c r="AY6024" t="s">
        <v>168</v>
      </c>
      <c r="AZ6024" t="s">
        <v>96</v>
      </c>
      <c r="BA6024" t="s">
        <v>76</v>
      </c>
      <c r="BB6024" t="s">
        <v>138</v>
      </c>
      <c r="BC6024">
        <v>900</v>
      </c>
      <c r="BD6024" t="s">
        <v>163</v>
      </c>
      <c r="BE6024">
        <v>24</v>
      </c>
      <c r="BF6024" t="s">
        <v>97</v>
      </c>
      <c r="BG6024" t="s">
        <v>222</v>
      </c>
      <c r="BH6024">
        <v>365243</v>
      </c>
      <c r="BI6024">
        <v>-232</v>
      </c>
      <c r="BJ6024">
        <v>458</v>
      </c>
      <c r="BK6024">
        <v>365243</v>
      </c>
      <c r="BL6024">
        <v>365243</v>
      </c>
      <c r="BM6024">
        <v>0</v>
      </c>
    </row>
    <row r="6025" spans="1:65" x14ac:dyDescent="0.3">
      <c r="A6025">
        <v>151126</v>
      </c>
      <c r="B6025">
        <v>0</v>
      </c>
      <c r="C6025" t="s">
        <v>65</v>
      </c>
      <c r="D6025" t="s">
        <v>88</v>
      </c>
      <c r="E6025" t="s">
        <v>67</v>
      </c>
      <c r="F6025" t="s">
        <v>68</v>
      </c>
      <c r="G6025">
        <v>0</v>
      </c>
      <c r="H6025">
        <v>112500</v>
      </c>
      <c r="I6025">
        <v>255960</v>
      </c>
      <c r="J6025" t="s">
        <v>69</v>
      </c>
      <c r="K6025" t="s">
        <v>70</v>
      </c>
      <c r="L6025" t="s">
        <v>140</v>
      </c>
      <c r="M6025" t="s">
        <v>72</v>
      </c>
      <c r="N6025">
        <v>1.8800999999999998E-2</v>
      </c>
      <c r="O6025">
        <v>13872</v>
      </c>
      <c r="P6025">
        <v>1058</v>
      </c>
      <c r="Q6025">
        <v>7546</v>
      </c>
      <c r="R6025">
        <v>4334</v>
      </c>
      <c r="S6025">
        <v>2</v>
      </c>
      <c r="T6025">
        <v>2</v>
      </c>
      <c r="U6025" t="s">
        <v>109</v>
      </c>
      <c r="V6025">
        <v>9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 t="s">
        <v>92</v>
      </c>
      <c r="AD6025">
        <v>2842054</v>
      </c>
      <c r="AE6025" t="s">
        <v>93</v>
      </c>
      <c r="AF6025">
        <v>4445.3249999999998</v>
      </c>
      <c r="AG6025">
        <v>21105</v>
      </c>
      <c r="AH6025">
        <v>22149</v>
      </c>
      <c r="AI6025">
        <v>0</v>
      </c>
      <c r="AJ6025">
        <v>21105</v>
      </c>
      <c r="AK6025" t="s">
        <v>73</v>
      </c>
      <c r="AL6025">
        <v>10</v>
      </c>
      <c r="AM6025" t="s">
        <v>68</v>
      </c>
      <c r="AN6025">
        <v>1</v>
      </c>
      <c r="AO6025">
        <v>0</v>
      </c>
      <c r="AR6025" t="s">
        <v>79</v>
      </c>
      <c r="AS6025" t="s">
        <v>77</v>
      </c>
      <c r="AT6025">
        <v>-2493</v>
      </c>
      <c r="AU6025" t="s">
        <v>78</v>
      </c>
      <c r="AV6025" t="s">
        <v>79</v>
      </c>
      <c r="AW6025" t="s">
        <v>80</v>
      </c>
      <c r="AX6025" t="s">
        <v>102</v>
      </c>
      <c r="AY6025" t="s">
        <v>124</v>
      </c>
      <c r="AZ6025" t="s">
        <v>96</v>
      </c>
      <c r="BA6025" t="s">
        <v>76</v>
      </c>
      <c r="BB6025" t="s">
        <v>104</v>
      </c>
      <c r="BC6025">
        <v>26</v>
      </c>
      <c r="BD6025" t="s">
        <v>105</v>
      </c>
      <c r="BE6025">
        <v>6</v>
      </c>
      <c r="BF6025" t="s">
        <v>86</v>
      </c>
      <c r="BG6025" t="s">
        <v>106</v>
      </c>
      <c r="BH6025">
        <v>365243</v>
      </c>
      <c r="BI6025">
        <v>-2462</v>
      </c>
      <c r="BJ6025">
        <v>-2312</v>
      </c>
      <c r="BK6025">
        <v>-2312</v>
      </c>
      <c r="BL6025">
        <v>-2294</v>
      </c>
      <c r="BM6025">
        <v>1</v>
      </c>
    </row>
    <row r="6026" spans="1:65" x14ac:dyDescent="0.3">
      <c r="A6026">
        <v>151136</v>
      </c>
      <c r="B6026">
        <v>0</v>
      </c>
      <c r="C6026" t="s">
        <v>65</v>
      </c>
      <c r="D6026" t="s">
        <v>66</v>
      </c>
      <c r="E6026" t="s">
        <v>68</v>
      </c>
      <c r="F6026" t="s">
        <v>68</v>
      </c>
      <c r="G6026">
        <v>0</v>
      </c>
      <c r="H6026">
        <v>315000</v>
      </c>
      <c r="I6026">
        <v>900000</v>
      </c>
      <c r="J6026" t="s">
        <v>69</v>
      </c>
      <c r="K6026" t="s">
        <v>70</v>
      </c>
      <c r="L6026" t="s">
        <v>91</v>
      </c>
      <c r="M6026" t="s">
        <v>72</v>
      </c>
      <c r="N6026">
        <v>2.6391999999999999E-2</v>
      </c>
      <c r="O6026">
        <v>13808</v>
      </c>
      <c r="P6026">
        <v>1717</v>
      </c>
      <c r="Q6026">
        <v>1975</v>
      </c>
      <c r="R6026">
        <v>1999</v>
      </c>
      <c r="S6026">
        <v>2</v>
      </c>
      <c r="T6026">
        <v>2</v>
      </c>
      <c r="U6026" t="s">
        <v>120</v>
      </c>
      <c r="V6026">
        <v>16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</v>
      </c>
      <c r="AC6026" t="s">
        <v>238</v>
      </c>
      <c r="AD6026">
        <v>1726426</v>
      </c>
      <c r="AE6026" t="s">
        <v>93</v>
      </c>
      <c r="AF6026">
        <v>3952.5749999999998</v>
      </c>
      <c r="AG6026">
        <v>64215</v>
      </c>
      <c r="AH6026">
        <v>36297</v>
      </c>
      <c r="AI6026">
        <v>36000</v>
      </c>
      <c r="AJ6026">
        <v>64215</v>
      </c>
      <c r="AK6026" t="s">
        <v>75</v>
      </c>
      <c r="AL6026">
        <v>18</v>
      </c>
      <c r="AM6026" t="s">
        <v>68</v>
      </c>
      <c r="AN6026">
        <v>1</v>
      </c>
      <c r="AO6026">
        <v>0.54230843200000001</v>
      </c>
      <c r="AR6026" t="s">
        <v>79</v>
      </c>
      <c r="AS6026" t="s">
        <v>77</v>
      </c>
      <c r="AT6026">
        <v>-1669</v>
      </c>
      <c r="AU6026" t="s">
        <v>78</v>
      </c>
      <c r="AV6026" t="s">
        <v>79</v>
      </c>
      <c r="AW6026" t="s">
        <v>101</v>
      </c>
      <c r="AX6026" t="s">
        <v>81</v>
      </c>
      <c r="AY6026" t="s">
        <v>124</v>
      </c>
      <c r="AZ6026" t="s">
        <v>96</v>
      </c>
      <c r="BA6026" t="s">
        <v>76</v>
      </c>
      <c r="BB6026" t="s">
        <v>104</v>
      </c>
      <c r="BC6026">
        <v>25</v>
      </c>
      <c r="BD6026" t="s">
        <v>105</v>
      </c>
      <c r="BE6026">
        <v>14</v>
      </c>
      <c r="BF6026" t="s">
        <v>86</v>
      </c>
      <c r="BG6026" t="s">
        <v>106</v>
      </c>
      <c r="BH6026">
        <v>365243</v>
      </c>
      <c r="BI6026">
        <v>-1637</v>
      </c>
      <c r="BJ6026">
        <v>-1247</v>
      </c>
      <c r="BK6026">
        <v>-1517</v>
      </c>
      <c r="BL6026">
        <v>-1508</v>
      </c>
      <c r="BM6026">
        <v>0</v>
      </c>
    </row>
    <row r="6027" spans="1:65" x14ac:dyDescent="0.3">
      <c r="A6027">
        <v>151152</v>
      </c>
      <c r="B6027">
        <v>0</v>
      </c>
      <c r="C6027" t="s">
        <v>65</v>
      </c>
      <c r="D6027" t="s">
        <v>88</v>
      </c>
      <c r="E6027" t="s">
        <v>67</v>
      </c>
      <c r="F6027" t="s">
        <v>68</v>
      </c>
      <c r="G6027">
        <v>1</v>
      </c>
      <c r="H6027">
        <v>112500</v>
      </c>
      <c r="I6027">
        <v>900000</v>
      </c>
      <c r="J6027" t="s">
        <v>69</v>
      </c>
      <c r="K6027" t="s">
        <v>70</v>
      </c>
      <c r="L6027" t="s">
        <v>140</v>
      </c>
      <c r="M6027" t="s">
        <v>72</v>
      </c>
      <c r="N6027">
        <v>3.1329000000000003E-2</v>
      </c>
      <c r="O6027">
        <v>15342</v>
      </c>
      <c r="P6027">
        <v>696</v>
      </c>
      <c r="Q6027">
        <v>4828</v>
      </c>
      <c r="R6027">
        <v>5597</v>
      </c>
      <c r="S6027">
        <v>2</v>
      </c>
      <c r="T6027">
        <v>2</v>
      </c>
      <c r="U6027" t="s">
        <v>125</v>
      </c>
      <c r="V6027">
        <v>11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 t="s">
        <v>173</v>
      </c>
      <c r="AD6027">
        <v>2158820</v>
      </c>
      <c r="AE6027" t="s">
        <v>93</v>
      </c>
      <c r="AF6027">
        <v>13281.705</v>
      </c>
      <c r="AG6027">
        <v>121500</v>
      </c>
      <c r="AH6027">
        <v>118372.5</v>
      </c>
      <c r="AI6027">
        <v>12150</v>
      </c>
      <c r="AJ6027">
        <v>121500</v>
      </c>
      <c r="AK6027" t="s">
        <v>94</v>
      </c>
      <c r="AL6027">
        <v>15</v>
      </c>
      <c r="AM6027" t="s">
        <v>68</v>
      </c>
      <c r="AN6027">
        <v>1</v>
      </c>
      <c r="AO6027">
        <v>0.10138063999999999</v>
      </c>
      <c r="AR6027" t="s">
        <v>79</v>
      </c>
      <c r="AS6027" t="s">
        <v>77</v>
      </c>
      <c r="AT6027">
        <v>-1529</v>
      </c>
      <c r="AU6027" t="s">
        <v>78</v>
      </c>
      <c r="AV6027" t="s">
        <v>79</v>
      </c>
      <c r="AW6027" t="s">
        <v>101</v>
      </c>
      <c r="AX6027" t="s">
        <v>81</v>
      </c>
      <c r="AY6027" t="s">
        <v>111</v>
      </c>
      <c r="AZ6027" t="s">
        <v>96</v>
      </c>
      <c r="BA6027" t="s">
        <v>76</v>
      </c>
      <c r="BB6027" t="s">
        <v>84</v>
      </c>
      <c r="BC6027">
        <v>139</v>
      </c>
      <c r="BD6027" t="s">
        <v>85</v>
      </c>
      <c r="BE6027">
        <v>10</v>
      </c>
      <c r="BF6027" t="s">
        <v>112</v>
      </c>
      <c r="BG6027" t="s">
        <v>151</v>
      </c>
      <c r="BH6027">
        <v>365243</v>
      </c>
      <c r="BI6027">
        <v>-1498</v>
      </c>
      <c r="BJ6027">
        <v>-1228</v>
      </c>
      <c r="BK6027">
        <v>-1258</v>
      </c>
      <c r="BL6027">
        <v>-1255</v>
      </c>
      <c r="BM6027">
        <v>0</v>
      </c>
    </row>
    <row r="6028" spans="1:65" x14ac:dyDescent="0.3">
      <c r="A6028">
        <v>151154</v>
      </c>
      <c r="B6028">
        <v>0</v>
      </c>
      <c r="C6028" t="s">
        <v>65</v>
      </c>
      <c r="D6028" t="s">
        <v>88</v>
      </c>
      <c r="E6028" t="s">
        <v>68</v>
      </c>
      <c r="F6028" t="s">
        <v>68</v>
      </c>
      <c r="G6028">
        <v>1</v>
      </c>
      <c r="H6028">
        <v>193500</v>
      </c>
      <c r="I6028">
        <v>900000</v>
      </c>
      <c r="J6028" t="s">
        <v>89</v>
      </c>
      <c r="K6028" t="s">
        <v>90</v>
      </c>
      <c r="L6028" t="s">
        <v>91</v>
      </c>
      <c r="M6028" t="s">
        <v>72</v>
      </c>
      <c r="N6028">
        <v>1.8208999999999999E-2</v>
      </c>
      <c r="O6028">
        <v>11840</v>
      </c>
      <c r="P6028">
        <v>911</v>
      </c>
      <c r="Q6028">
        <v>843</v>
      </c>
      <c r="R6028">
        <v>3696</v>
      </c>
      <c r="S6028">
        <v>3</v>
      </c>
      <c r="T6028">
        <v>3</v>
      </c>
      <c r="U6028" t="s">
        <v>123</v>
      </c>
      <c r="V6028">
        <v>7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 t="s">
        <v>92</v>
      </c>
      <c r="AD6028">
        <v>2028810</v>
      </c>
      <c r="AE6028" t="s">
        <v>93</v>
      </c>
      <c r="AF6028">
        <v>13827.825000000001</v>
      </c>
      <c r="AG6028">
        <v>136440</v>
      </c>
      <c r="AH6028">
        <v>148144.5</v>
      </c>
      <c r="AI6028">
        <v>0</v>
      </c>
      <c r="AJ6028">
        <v>136440</v>
      </c>
      <c r="AK6028" t="s">
        <v>109</v>
      </c>
      <c r="AL6028">
        <v>8</v>
      </c>
      <c r="AM6028" t="s">
        <v>68</v>
      </c>
      <c r="AN6028">
        <v>1</v>
      </c>
      <c r="AO6028">
        <v>0</v>
      </c>
      <c r="AR6028" t="s">
        <v>79</v>
      </c>
      <c r="AS6028" t="s">
        <v>77</v>
      </c>
      <c r="AT6028">
        <v>-381</v>
      </c>
      <c r="AU6028" t="s">
        <v>78</v>
      </c>
      <c r="AV6028" t="s">
        <v>79</v>
      </c>
      <c r="AX6028" t="s">
        <v>81</v>
      </c>
      <c r="AY6028" t="s">
        <v>103</v>
      </c>
      <c r="AZ6028" t="s">
        <v>96</v>
      </c>
      <c r="BA6028" t="s">
        <v>76</v>
      </c>
      <c r="BB6028" t="s">
        <v>104</v>
      </c>
      <c r="BC6028">
        <v>150</v>
      </c>
      <c r="BD6028" t="s">
        <v>85</v>
      </c>
      <c r="BE6028">
        <v>12</v>
      </c>
      <c r="BF6028" t="s">
        <v>112</v>
      </c>
      <c r="BG6028" t="s">
        <v>151</v>
      </c>
      <c r="BH6028">
        <v>365243</v>
      </c>
      <c r="BI6028">
        <v>-350</v>
      </c>
      <c r="BJ6028">
        <v>-20</v>
      </c>
      <c r="BK6028">
        <v>-20</v>
      </c>
      <c r="BL6028">
        <v>-15</v>
      </c>
      <c r="BM6028">
        <v>0</v>
      </c>
    </row>
    <row r="6029" spans="1:65" x14ac:dyDescent="0.3">
      <c r="A6029">
        <v>151183</v>
      </c>
      <c r="B6029">
        <v>1</v>
      </c>
      <c r="C6029" t="s">
        <v>65</v>
      </c>
      <c r="D6029" t="s">
        <v>88</v>
      </c>
      <c r="E6029" t="s">
        <v>68</v>
      </c>
      <c r="F6029" t="s">
        <v>68</v>
      </c>
      <c r="G6029">
        <v>0</v>
      </c>
      <c r="H6029">
        <v>337500</v>
      </c>
      <c r="I6029">
        <v>819000</v>
      </c>
      <c r="J6029" t="s">
        <v>89</v>
      </c>
      <c r="K6029" t="s">
        <v>90</v>
      </c>
      <c r="L6029" t="s">
        <v>119</v>
      </c>
      <c r="M6029" t="s">
        <v>72</v>
      </c>
      <c r="N6029">
        <v>2.6391999999999999E-2</v>
      </c>
      <c r="O6029">
        <v>15037</v>
      </c>
      <c r="P6029">
        <v>1841</v>
      </c>
      <c r="Q6029">
        <v>9138</v>
      </c>
      <c r="R6029">
        <v>4932</v>
      </c>
      <c r="S6029">
        <v>2</v>
      </c>
      <c r="T6029">
        <v>2</v>
      </c>
      <c r="U6029" t="s">
        <v>123</v>
      </c>
      <c r="V6029">
        <v>15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 t="s">
        <v>122</v>
      </c>
      <c r="AD6029">
        <v>1360423</v>
      </c>
      <c r="AE6029" t="s">
        <v>93</v>
      </c>
      <c r="AF6029">
        <v>5645.835</v>
      </c>
      <c r="AG6029">
        <v>101079</v>
      </c>
      <c r="AH6029">
        <v>122427</v>
      </c>
      <c r="AI6029">
        <v>0</v>
      </c>
      <c r="AJ6029">
        <v>101079</v>
      </c>
      <c r="AK6029" t="s">
        <v>125</v>
      </c>
      <c r="AL6029">
        <v>19</v>
      </c>
      <c r="AM6029" t="s">
        <v>68</v>
      </c>
      <c r="AN6029">
        <v>1</v>
      </c>
      <c r="AO6029">
        <v>0</v>
      </c>
      <c r="AR6029" t="s">
        <v>79</v>
      </c>
      <c r="AS6029" t="s">
        <v>77</v>
      </c>
      <c r="AT6029">
        <v>-300</v>
      </c>
      <c r="AU6029" t="s">
        <v>78</v>
      </c>
      <c r="AV6029" t="s">
        <v>79</v>
      </c>
      <c r="AW6029" t="s">
        <v>101</v>
      </c>
      <c r="AX6029" t="s">
        <v>81</v>
      </c>
      <c r="AY6029" t="s">
        <v>111</v>
      </c>
      <c r="AZ6029" t="s">
        <v>96</v>
      </c>
      <c r="BA6029" t="s">
        <v>76</v>
      </c>
      <c r="BB6029" t="s">
        <v>104</v>
      </c>
      <c r="BC6029">
        <v>2326</v>
      </c>
      <c r="BD6029" t="s">
        <v>85</v>
      </c>
      <c r="BE6029">
        <v>24</v>
      </c>
      <c r="BF6029" t="s">
        <v>97</v>
      </c>
      <c r="BG6029" t="s">
        <v>98</v>
      </c>
      <c r="BH6029">
        <v>365243</v>
      </c>
      <c r="BI6029">
        <v>-268</v>
      </c>
      <c r="BJ6029">
        <v>422</v>
      </c>
      <c r="BK6029">
        <v>365243</v>
      </c>
      <c r="BL6029">
        <v>365243</v>
      </c>
      <c r="BM6029">
        <v>0</v>
      </c>
    </row>
    <row r="6030" spans="1:65" x14ac:dyDescent="0.3">
      <c r="A6030">
        <v>151189</v>
      </c>
      <c r="B6030">
        <v>0</v>
      </c>
      <c r="C6030" t="s">
        <v>65</v>
      </c>
      <c r="D6030" t="s">
        <v>88</v>
      </c>
      <c r="E6030" t="s">
        <v>67</v>
      </c>
      <c r="F6030" t="s">
        <v>68</v>
      </c>
      <c r="G6030">
        <v>0</v>
      </c>
      <c r="H6030">
        <v>67500</v>
      </c>
      <c r="I6030">
        <v>225000</v>
      </c>
      <c r="J6030" t="s">
        <v>113</v>
      </c>
      <c r="K6030" t="s">
        <v>70</v>
      </c>
      <c r="L6030" t="s">
        <v>91</v>
      </c>
      <c r="M6030" t="s">
        <v>72</v>
      </c>
      <c r="N6030">
        <v>2.6391999999999999E-2</v>
      </c>
      <c r="O6030">
        <v>21504</v>
      </c>
      <c r="P6030">
        <v>365243</v>
      </c>
      <c r="Q6030">
        <v>89</v>
      </c>
      <c r="R6030">
        <v>4050</v>
      </c>
      <c r="S6030">
        <v>2</v>
      </c>
      <c r="T6030">
        <v>2</v>
      </c>
      <c r="U6030" t="s">
        <v>120</v>
      </c>
      <c r="V6030">
        <v>12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 t="s">
        <v>76</v>
      </c>
      <c r="AD6030">
        <v>1683286</v>
      </c>
      <c r="AE6030" t="s">
        <v>93</v>
      </c>
      <c r="AF6030">
        <v>13875.93</v>
      </c>
      <c r="AG6030">
        <v>92461.5</v>
      </c>
      <c r="AH6030">
        <v>73426.5</v>
      </c>
      <c r="AI6030">
        <v>22500</v>
      </c>
      <c r="AJ6030">
        <v>92461.5</v>
      </c>
      <c r="AK6030" t="s">
        <v>123</v>
      </c>
      <c r="AL6030">
        <v>10</v>
      </c>
      <c r="AM6030" t="s">
        <v>68</v>
      </c>
      <c r="AN6030">
        <v>1</v>
      </c>
      <c r="AO6030">
        <v>0.25545126200000001</v>
      </c>
      <c r="AR6030" t="s">
        <v>79</v>
      </c>
      <c r="AS6030" t="s">
        <v>77</v>
      </c>
      <c r="AT6030">
        <v>-1493</v>
      </c>
      <c r="AU6030" t="s">
        <v>78</v>
      </c>
      <c r="AV6030" t="s">
        <v>79</v>
      </c>
      <c r="AW6030" t="s">
        <v>110</v>
      </c>
      <c r="AX6030" t="s">
        <v>102</v>
      </c>
      <c r="AY6030" t="s">
        <v>103</v>
      </c>
      <c r="AZ6030" t="s">
        <v>96</v>
      </c>
      <c r="BA6030" t="s">
        <v>76</v>
      </c>
      <c r="BB6030" t="s">
        <v>104</v>
      </c>
      <c r="BC6030">
        <v>170</v>
      </c>
      <c r="BD6030" t="s">
        <v>85</v>
      </c>
      <c r="BE6030">
        <v>6</v>
      </c>
      <c r="BF6030" t="s">
        <v>147</v>
      </c>
      <c r="BG6030" t="s">
        <v>151</v>
      </c>
      <c r="BH6030">
        <v>365243</v>
      </c>
      <c r="BI6030">
        <v>-1462</v>
      </c>
      <c r="BJ6030">
        <v>-1312</v>
      </c>
      <c r="BK6030">
        <v>-1372</v>
      </c>
      <c r="BL6030">
        <v>-1368</v>
      </c>
      <c r="BM6030">
        <v>0</v>
      </c>
    </row>
    <row r="6031" spans="1:65" x14ac:dyDescent="0.3">
      <c r="A6031">
        <v>151202</v>
      </c>
      <c r="B6031">
        <v>0</v>
      </c>
      <c r="C6031" t="s">
        <v>65</v>
      </c>
      <c r="D6031" t="s">
        <v>88</v>
      </c>
      <c r="E6031" t="s">
        <v>67</v>
      </c>
      <c r="F6031" t="s">
        <v>68</v>
      </c>
      <c r="G6031">
        <v>0</v>
      </c>
      <c r="H6031">
        <v>90000</v>
      </c>
      <c r="I6031">
        <v>229126.5</v>
      </c>
      <c r="J6031" t="s">
        <v>113</v>
      </c>
      <c r="K6031" t="s">
        <v>70</v>
      </c>
      <c r="L6031" t="s">
        <v>91</v>
      </c>
      <c r="M6031" t="s">
        <v>72</v>
      </c>
      <c r="N6031">
        <v>2.8663000000000001E-2</v>
      </c>
      <c r="O6031">
        <v>22385</v>
      </c>
      <c r="P6031">
        <v>365243</v>
      </c>
      <c r="Q6031">
        <v>1768</v>
      </c>
      <c r="R6031">
        <v>4465</v>
      </c>
      <c r="S6031">
        <v>2</v>
      </c>
      <c r="T6031">
        <v>2</v>
      </c>
      <c r="U6031" t="s">
        <v>109</v>
      </c>
      <c r="V6031">
        <v>13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76</v>
      </c>
      <c r="AD6031">
        <v>2414358</v>
      </c>
      <c r="AE6031" t="s">
        <v>99</v>
      </c>
      <c r="AF6031">
        <v>13500</v>
      </c>
      <c r="AG6031">
        <v>0</v>
      </c>
      <c r="AH6031">
        <v>270000</v>
      </c>
      <c r="AK6031" t="s">
        <v>123</v>
      </c>
      <c r="AL6031">
        <v>9</v>
      </c>
      <c r="AM6031" t="s">
        <v>68</v>
      </c>
      <c r="AN6031">
        <v>1</v>
      </c>
      <c r="AR6031" t="s">
        <v>79</v>
      </c>
      <c r="AS6031" t="s">
        <v>77</v>
      </c>
      <c r="AT6031">
        <v>-1131</v>
      </c>
      <c r="AU6031" t="s">
        <v>76</v>
      </c>
      <c r="AV6031" t="s">
        <v>79</v>
      </c>
      <c r="AX6031" t="s">
        <v>81</v>
      </c>
      <c r="AY6031" t="s">
        <v>76</v>
      </c>
      <c r="AZ6031" t="s">
        <v>131</v>
      </c>
      <c r="BA6031" t="s">
        <v>116</v>
      </c>
      <c r="BB6031" t="s">
        <v>121</v>
      </c>
      <c r="BC6031">
        <v>-1</v>
      </c>
      <c r="BD6031" t="s">
        <v>76</v>
      </c>
      <c r="BE6031">
        <v>0</v>
      </c>
      <c r="BF6031" t="s">
        <v>76</v>
      </c>
      <c r="BG6031" t="s">
        <v>160</v>
      </c>
      <c r="BH6031">
        <v>-1128</v>
      </c>
      <c r="BI6031">
        <v>-1090</v>
      </c>
      <c r="BJ6031">
        <v>365243</v>
      </c>
      <c r="BK6031">
        <v>365243</v>
      </c>
      <c r="BL6031">
        <v>365243</v>
      </c>
      <c r="BM6031">
        <v>0</v>
      </c>
    </row>
    <row r="6032" spans="1:65" x14ac:dyDescent="0.3">
      <c r="A6032">
        <v>151228</v>
      </c>
      <c r="B6032">
        <v>0</v>
      </c>
      <c r="C6032" t="s">
        <v>99</v>
      </c>
      <c r="D6032" t="s">
        <v>88</v>
      </c>
      <c r="E6032" t="s">
        <v>67</v>
      </c>
      <c r="F6032" t="s">
        <v>68</v>
      </c>
      <c r="G6032">
        <v>0</v>
      </c>
      <c r="H6032">
        <v>90000</v>
      </c>
      <c r="I6032">
        <v>135000</v>
      </c>
      <c r="J6032" t="s">
        <v>89</v>
      </c>
      <c r="K6032" t="s">
        <v>70</v>
      </c>
      <c r="L6032" t="s">
        <v>140</v>
      </c>
      <c r="M6032" t="s">
        <v>169</v>
      </c>
      <c r="N6032">
        <v>3.1329000000000003E-2</v>
      </c>
      <c r="O6032">
        <v>16304</v>
      </c>
      <c r="P6032">
        <v>9253</v>
      </c>
      <c r="Q6032">
        <v>9042</v>
      </c>
      <c r="R6032">
        <v>1460</v>
      </c>
      <c r="S6032">
        <v>2</v>
      </c>
      <c r="T6032">
        <v>2</v>
      </c>
      <c r="U6032" t="s">
        <v>123</v>
      </c>
      <c r="V6032">
        <v>16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 t="s">
        <v>137</v>
      </c>
      <c r="AD6032">
        <v>1235082</v>
      </c>
      <c r="AE6032" t="s">
        <v>93</v>
      </c>
      <c r="AF6032">
        <v>3116.34</v>
      </c>
      <c r="AG6032">
        <v>20083.5</v>
      </c>
      <c r="AH6032">
        <v>19251</v>
      </c>
      <c r="AI6032">
        <v>2025</v>
      </c>
      <c r="AJ6032">
        <v>20083.5</v>
      </c>
      <c r="AK6032" t="s">
        <v>73</v>
      </c>
      <c r="AL6032">
        <v>17</v>
      </c>
      <c r="AM6032" t="s">
        <v>68</v>
      </c>
      <c r="AN6032">
        <v>1</v>
      </c>
      <c r="AO6032">
        <v>0.10365713</v>
      </c>
      <c r="AR6032" t="s">
        <v>79</v>
      </c>
      <c r="AS6032" t="s">
        <v>77</v>
      </c>
      <c r="AT6032">
        <v>-2125</v>
      </c>
      <c r="AU6032" t="s">
        <v>78</v>
      </c>
      <c r="AV6032" t="s">
        <v>79</v>
      </c>
      <c r="AW6032" t="s">
        <v>101</v>
      </c>
      <c r="AX6032" t="s">
        <v>81</v>
      </c>
      <c r="AY6032" t="s">
        <v>95</v>
      </c>
      <c r="AZ6032" t="s">
        <v>96</v>
      </c>
      <c r="BA6032" t="s">
        <v>76</v>
      </c>
      <c r="BB6032" t="s">
        <v>138</v>
      </c>
      <c r="BC6032">
        <v>196</v>
      </c>
      <c r="BD6032" t="s">
        <v>85</v>
      </c>
      <c r="BE6032">
        <v>8</v>
      </c>
      <c r="BF6032" t="s">
        <v>86</v>
      </c>
      <c r="BG6032" t="s">
        <v>151</v>
      </c>
      <c r="BH6032">
        <v>365243</v>
      </c>
      <c r="BI6032">
        <v>-2094</v>
      </c>
      <c r="BJ6032">
        <v>-1884</v>
      </c>
      <c r="BK6032">
        <v>-1884</v>
      </c>
      <c r="BL6032">
        <v>-1877</v>
      </c>
      <c r="BM6032">
        <v>0</v>
      </c>
    </row>
    <row r="6033" spans="1:65" x14ac:dyDescent="0.3">
      <c r="A6033">
        <v>151238</v>
      </c>
      <c r="B6033">
        <v>0</v>
      </c>
      <c r="C6033" t="s">
        <v>65</v>
      </c>
      <c r="D6033" t="s">
        <v>88</v>
      </c>
      <c r="E6033" t="s">
        <v>68</v>
      </c>
      <c r="F6033" t="s">
        <v>68</v>
      </c>
      <c r="G6033">
        <v>0</v>
      </c>
      <c r="H6033">
        <v>248850</v>
      </c>
      <c r="I6033">
        <v>1061599.5</v>
      </c>
      <c r="J6033" t="s">
        <v>69</v>
      </c>
      <c r="K6033" t="s">
        <v>90</v>
      </c>
      <c r="L6033" t="s">
        <v>91</v>
      </c>
      <c r="M6033" t="s">
        <v>72</v>
      </c>
      <c r="N6033">
        <v>1.1657000000000001E-2</v>
      </c>
      <c r="O6033">
        <v>14460</v>
      </c>
      <c r="P6033">
        <v>7424</v>
      </c>
      <c r="Q6033">
        <v>7560</v>
      </c>
      <c r="R6033">
        <v>3943</v>
      </c>
      <c r="S6033">
        <v>1</v>
      </c>
      <c r="T6033">
        <v>1</v>
      </c>
      <c r="U6033" t="s">
        <v>73</v>
      </c>
      <c r="V6033">
        <v>17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92</v>
      </c>
      <c r="AD6033">
        <v>1574337</v>
      </c>
      <c r="AE6033" t="s">
        <v>93</v>
      </c>
      <c r="AF6033">
        <v>13637.655000000001</v>
      </c>
      <c r="AG6033">
        <v>125995.5</v>
      </c>
      <c r="AH6033">
        <v>122751</v>
      </c>
      <c r="AI6033">
        <v>12600</v>
      </c>
      <c r="AJ6033">
        <v>125995.5</v>
      </c>
      <c r="AK6033" t="s">
        <v>109</v>
      </c>
      <c r="AL6033">
        <v>17</v>
      </c>
      <c r="AM6033" t="s">
        <v>68</v>
      </c>
      <c r="AN6033">
        <v>1</v>
      </c>
      <c r="AO6033">
        <v>0.10138488399999999</v>
      </c>
      <c r="AR6033" t="s">
        <v>79</v>
      </c>
      <c r="AS6033" t="s">
        <v>77</v>
      </c>
      <c r="AT6033">
        <v>-1665</v>
      </c>
      <c r="AU6033" t="s">
        <v>155</v>
      </c>
      <c r="AV6033" t="s">
        <v>79</v>
      </c>
      <c r="AW6033" t="s">
        <v>101</v>
      </c>
      <c r="AX6033" t="s">
        <v>81</v>
      </c>
      <c r="AY6033" t="s">
        <v>103</v>
      </c>
      <c r="AZ6033" t="s">
        <v>96</v>
      </c>
      <c r="BA6033" t="s">
        <v>76</v>
      </c>
      <c r="BB6033" t="s">
        <v>84</v>
      </c>
      <c r="BC6033">
        <v>1012</v>
      </c>
      <c r="BD6033" t="s">
        <v>85</v>
      </c>
      <c r="BE6033">
        <v>10</v>
      </c>
      <c r="BF6033" t="s">
        <v>112</v>
      </c>
      <c r="BG6033" t="s">
        <v>151</v>
      </c>
      <c r="BH6033">
        <v>365243</v>
      </c>
      <c r="BI6033">
        <v>-1634</v>
      </c>
      <c r="BJ6033">
        <v>-1364</v>
      </c>
      <c r="BK6033">
        <v>-1364</v>
      </c>
      <c r="BL6033">
        <v>-1355</v>
      </c>
      <c r="BM6033">
        <v>0</v>
      </c>
    </row>
    <row r="6034" spans="1:65" x14ac:dyDescent="0.3">
      <c r="A6034">
        <v>151242</v>
      </c>
      <c r="B6034">
        <v>0</v>
      </c>
      <c r="C6034" t="s">
        <v>65</v>
      </c>
      <c r="D6034" t="s">
        <v>88</v>
      </c>
      <c r="E6034" t="s">
        <v>67</v>
      </c>
      <c r="F6034" t="s">
        <v>68</v>
      </c>
      <c r="G6034">
        <v>0</v>
      </c>
      <c r="H6034">
        <v>117000</v>
      </c>
      <c r="I6034">
        <v>675000</v>
      </c>
      <c r="J6034" t="s">
        <v>113</v>
      </c>
      <c r="K6034" t="s">
        <v>70</v>
      </c>
      <c r="L6034" t="s">
        <v>91</v>
      </c>
      <c r="M6034" t="s">
        <v>72</v>
      </c>
      <c r="N6034">
        <v>2.8663000000000001E-2</v>
      </c>
      <c r="O6034">
        <v>21514</v>
      </c>
      <c r="P6034">
        <v>365243</v>
      </c>
      <c r="Q6034">
        <v>157</v>
      </c>
      <c r="R6034">
        <v>1883</v>
      </c>
      <c r="S6034">
        <v>2</v>
      </c>
      <c r="T6034">
        <v>2</v>
      </c>
      <c r="U6034" t="s">
        <v>73</v>
      </c>
      <c r="V6034">
        <v>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 t="s">
        <v>76</v>
      </c>
      <c r="AD6034">
        <v>2145300</v>
      </c>
      <c r="AE6034" t="s">
        <v>65</v>
      </c>
      <c r="AF6034">
        <v>8291.7450000000008</v>
      </c>
      <c r="AG6034">
        <v>112500</v>
      </c>
      <c r="AH6034">
        <v>127350</v>
      </c>
      <c r="AJ6034">
        <v>112500</v>
      </c>
      <c r="AK6034" t="s">
        <v>73</v>
      </c>
      <c r="AL6034">
        <v>10</v>
      </c>
      <c r="AM6034" t="s">
        <v>68</v>
      </c>
      <c r="AN6034">
        <v>1</v>
      </c>
      <c r="AR6034" t="s">
        <v>122</v>
      </c>
      <c r="AS6034" t="s">
        <v>114</v>
      </c>
      <c r="AT6034">
        <v>-252</v>
      </c>
      <c r="AU6034" t="s">
        <v>76</v>
      </c>
      <c r="AV6034" t="s">
        <v>149</v>
      </c>
      <c r="AW6034" t="s">
        <v>80</v>
      </c>
      <c r="AX6034" t="s">
        <v>81</v>
      </c>
      <c r="AY6034" t="s">
        <v>76</v>
      </c>
      <c r="AZ6034" t="s">
        <v>82</v>
      </c>
      <c r="BA6034" t="s">
        <v>83</v>
      </c>
      <c r="BB6034" t="s">
        <v>104</v>
      </c>
      <c r="BC6034">
        <v>18</v>
      </c>
      <c r="BD6034" t="s">
        <v>105</v>
      </c>
      <c r="BE6034">
        <v>24</v>
      </c>
      <c r="BF6034" t="s">
        <v>147</v>
      </c>
      <c r="BG6034" t="s">
        <v>196</v>
      </c>
    </row>
    <row r="6035" spans="1:65" x14ac:dyDescent="0.3">
      <c r="A6035">
        <v>151260</v>
      </c>
      <c r="B6035">
        <v>0</v>
      </c>
      <c r="C6035" t="s">
        <v>65</v>
      </c>
      <c r="D6035" t="s">
        <v>66</v>
      </c>
      <c r="E6035" t="s">
        <v>68</v>
      </c>
      <c r="F6035" t="s">
        <v>67</v>
      </c>
      <c r="G6035">
        <v>0</v>
      </c>
      <c r="H6035">
        <v>202500</v>
      </c>
      <c r="I6035">
        <v>152820</v>
      </c>
      <c r="J6035" t="s">
        <v>133</v>
      </c>
      <c r="K6035" t="s">
        <v>126</v>
      </c>
      <c r="L6035" t="s">
        <v>91</v>
      </c>
      <c r="M6035" t="s">
        <v>72</v>
      </c>
      <c r="N6035">
        <v>1.0147E-2</v>
      </c>
      <c r="O6035">
        <v>10183</v>
      </c>
      <c r="P6035">
        <v>1080</v>
      </c>
      <c r="Q6035">
        <v>4342</v>
      </c>
      <c r="R6035">
        <v>1821</v>
      </c>
      <c r="S6035">
        <v>2</v>
      </c>
      <c r="T6035">
        <v>2</v>
      </c>
      <c r="U6035" t="s">
        <v>73</v>
      </c>
      <c r="V6035">
        <v>12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130</v>
      </c>
      <c r="AD6035">
        <v>1041235</v>
      </c>
      <c r="AE6035" t="s">
        <v>65</v>
      </c>
      <c r="AG6035">
        <v>0</v>
      </c>
      <c r="AH6035">
        <v>0</v>
      </c>
      <c r="AK6035" t="s">
        <v>109</v>
      </c>
      <c r="AL6035">
        <v>11</v>
      </c>
      <c r="AM6035" t="s">
        <v>68</v>
      </c>
      <c r="AN6035">
        <v>1</v>
      </c>
      <c r="AR6035" t="s">
        <v>76</v>
      </c>
      <c r="AS6035" t="s">
        <v>129</v>
      </c>
      <c r="AT6035">
        <v>-209</v>
      </c>
      <c r="AU6035" t="s">
        <v>76</v>
      </c>
      <c r="AV6035" t="s">
        <v>79</v>
      </c>
      <c r="AX6035" t="s">
        <v>81</v>
      </c>
      <c r="AY6035" t="s">
        <v>76</v>
      </c>
      <c r="AZ6035" t="s">
        <v>76</v>
      </c>
      <c r="BA6035" t="s">
        <v>76</v>
      </c>
      <c r="BB6035" t="s">
        <v>121</v>
      </c>
      <c r="BC6035">
        <v>-1</v>
      </c>
      <c r="BD6035" t="s">
        <v>76</v>
      </c>
      <c r="BF6035" t="s">
        <v>76</v>
      </c>
      <c r="BG6035" t="s">
        <v>82</v>
      </c>
    </row>
    <row r="6036" spans="1:65" x14ac:dyDescent="0.3">
      <c r="A6036">
        <v>151263</v>
      </c>
      <c r="B6036">
        <v>0</v>
      </c>
      <c r="C6036" t="s">
        <v>65</v>
      </c>
      <c r="D6036" t="s">
        <v>88</v>
      </c>
      <c r="E6036" t="s">
        <v>67</v>
      </c>
      <c r="F6036" t="s">
        <v>68</v>
      </c>
      <c r="G6036">
        <v>0</v>
      </c>
      <c r="H6036">
        <v>180000</v>
      </c>
      <c r="I6036">
        <v>78192</v>
      </c>
      <c r="J6036" t="s">
        <v>113</v>
      </c>
      <c r="K6036" t="s">
        <v>70</v>
      </c>
      <c r="L6036" t="s">
        <v>91</v>
      </c>
      <c r="M6036" t="s">
        <v>169</v>
      </c>
      <c r="N6036">
        <v>1.8634000000000001E-2</v>
      </c>
      <c r="O6036">
        <v>19674</v>
      </c>
      <c r="P6036">
        <v>365243</v>
      </c>
      <c r="Q6036">
        <v>11126</v>
      </c>
      <c r="R6036">
        <v>3208</v>
      </c>
      <c r="S6036">
        <v>2</v>
      </c>
      <c r="T6036">
        <v>2</v>
      </c>
      <c r="U6036" t="s">
        <v>109</v>
      </c>
      <c r="V6036">
        <v>11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76</v>
      </c>
      <c r="AD6036">
        <v>1034163</v>
      </c>
      <c r="AE6036" t="s">
        <v>93</v>
      </c>
      <c r="AF6036">
        <v>8336.8799999999992</v>
      </c>
      <c r="AG6036">
        <v>74821.5</v>
      </c>
      <c r="AH6036">
        <v>82723.5</v>
      </c>
      <c r="AI6036">
        <v>0</v>
      </c>
      <c r="AJ6036">
        <v>74821.5</v>
      </c>
      <c r="AK6036" t="s">
        <v>120</v>
      </c>
      <c r="AL6036">
        <v>11</v>
      </c>
      <c r="AM6036" t="s">
        <v>68</v>
      </c>
      <c r="AN6036">
        <v>1</v>
      </c>
      <c r="AO6036">
        <v>0</v>
      </c>
      <c r="AR6036" t="s">
        <v>79</v>
      </c>
      <c r="AS6036" t="s">
        <v>77</v>
      </c>
      <c r="AT6036">
        <v>-527</v>
      </c>
      <c r="AU6036" t="s">
        <v>78</v>
      </c>
      <c r="AV6036" t="s">
        <v>79</v>
      </c>
      <c r="AX6036" t="s">
        <v>81</v>
      </c>
      <c r="AY6036" t="s">
        <v>95</v>
      </c>
      <c r="AZ6036" t="s">
        <v>96</v>
      </c>
      <c r="BA6036" t="s">
        <v>76</v>
      </c>
      <c r="BB6036" t="s">
        <v>84</v>
      </c>
      <c r="BC6036">
        <v>50</v>
      </c>
      <c r="BD6036" t="s">
        <v>85</v>
      </c>
      <c r="BE6036">
        <v>12</v>
      </c>
      <c r="BF6036" t="s">
        <v>147</v>
      </c>
      <c r="BG6036" t="s">
        <v>151</v>
      </c>
      <c r="BH6036">
        <v>365243</v>
      </c>
      <c r="BI6036">
        <v>-495</v>
      </c>
      <c r="BJ6036">
        <v>-165</v>
      </c>
      <c r="BK6036">
        <v>-465</v>
      </c>
      <c r="BL6036">
        <v>-460</v>
      </c>
      <c r="BM6036">
        <v>0</v>
      </c>
    </row>
    <row r="6037" spans="1:65" x14ac:dyDescent="0.3">
      <c r="A6037">
        <v>151268</v>
      </c>
      <c r="B6037">
        <v>0</v>
      </c>
      <c r="C6037" t="s">
        <v>65</v>
      </c>
      <c r="D6037" t="s">
        <v>88</v>
      </c>
      <c r="E6037" t="s">
        <v>67</v>
      </c>
      <c r="F6037" t="s">
        <v>67</v>
      </c>
      <c r="G6037">
        <v>0</v>
      </c>
      <c r="H6037">
        <v>67500</v>
      </c>
      <c r="I6037">
        <v>1255680</v>
      </c>
      <c r="J6037" t="s">
        <v>69</v>
      </c>
      <c r="K6037" t="s">
        <v>70</v>
      </c>
      <c r="L6037" t="s">
        <v>91</v>
      </c>
      <c r="M6037" t="s">
        <v>72</v>
      </c>
      <c r="N6037">
        <v>8.2299999999999995E-3</v>
      </c>
      <c r="O6037">
        <v>18590</v>
      </c>
      <c r="P6037">
        <v>3382</v>
      </c>
      <c r="Q6037">
        <v>2327</v>
      </c>
      <c r="R6037">
        <v>2123</v>
      </c>
      <c r="S6037">
        <v>2</v>
      </c>
      <c r="T6037">
        <v>2</v>
      </c>
      <c r="U6037" t="s">
        <v>94</v>
      </c>
      <c r="V6037">
        <v>18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 t="s">
        <v>167</v>
      </c>
      <c r="AD6037">
        <v>2432019</v>
      </c>
      <c r="AE6037" t="s">
        <v>93</v>
      </c>
      <c r="AF6037">
        <v>5896.71</v>
      </c>
      <c r="AG6037">
        <v>43866</v>
      </c>
      <c r="AH6037">
        <v>48496.5</v>
      </c>
      <c r="AI6037">
        <v>0</v>
      </c>
      <c r="AJ6037">
        <v>43866</v>
      </c>
      <c r="AK6037" t="s">
        <v>109</v>
      </c>
      <c r="AL6037">
        <v>13</v>
      </c>
      <c r="AM6037" t="s">
        <v>68</v>
      </c>
      <c r="AN6037">
        <v>1</v>
      </c>
      <c r="AO6037">
        <v>0</v>
      </c>
      <c r="AR6037" t="s">
        <v>79</v>
      </c>
      <c r="AS6037" t="s">
        <v>77</v>
      </c>
      <c r="AT6037">
        <v>-935</v>
      </c>
      <c r="AU6037" t="s">
        <v>78</v>
      </c>
      <c r="AV6037" t="s">
        <v>79</v>
      </c>
      <c r="AX6037" t="s">
        <v>102</v>
      </c>
      <c r="AY6037" t="s">
        <v>136</v>
      </c>
      <c r="AZ6037" t="s">
        <v>96</v>
      </c>
      <c r="BA6037" t="s">
        <v>76</v>
      </c>
      <c r="BB6037" t="s">
        <v>104</v>
      </c>
      <c r="BC6037">
        <v>20</v>
      </c>
      <c r="BD6037" t="s">
        <v>105</v>
      </c>
      <c r="BE6037">
        <v>12</v>
      </c>
      <c r="BF6037" t="s">
        <v>86</v>
      </c>
      <c r="BG6037" t="s">
        <v>106</v>
      </c>
      <c r="BH6037">
        <v>365243</v>
      </c>
      <c r="BI6037">
        <v>-889</v>
      </c>
      <c r="BJ6037">
        <v>-559</v>
      </c>
      <c r="BK6037">
        <v>-799</v>
      </c>
      <c r="BL6037">
        <v>-793</v>
      </c>
      <c r="BM6037">
        <v>0</v>
      </c>
    </row>
    <row r="6038" spans="1:65" x14ac:dyDescent="0.3">
      <c r="A6038">
        <v>151278</v>
      </c>
      <c r="B6038">
        <v>0</v>
      </c>
      <c r="C6038" t="s">
        <v>65</v>
      </c>
      <c r="D6038" t="s">
        <v>88</v>
      </c>
      <c r="E6038" t="s">
        <v>67</v>
      </c>
      <c r="F6038" t="s">
        <v>67</v>
      </c>
      <c r="G6038">
        <v>1</v>
      </c>
      <c r="H6038">
        <v>220500</v>
      </c>
      <c r="I6038">
        <v>664569</v>
      </c>
      <c r="J6038" t="s">
        <v>69</v>
      </c>
      <c r="K6038" t="s">
        <v>70</v>
      </c>
      <c r="L6038" t="s">
        <v>91</v>
      </c>
      <c r="M6038" t="s">
        <v>127</v>
      </c>
      <c r="N6038">
        <v>3.5791999999999997E-2</v>
      </c>
      <c r="O6038">
        <v>14985</v>
      </c>
      <c r="P6038">
        <v>5737</v>
      </c>
      <c r="Q6038">
        <v>6410</v>
      </c>
      <c r="R6038">
        <v>4682</v>
      </c>
      <c r="S6038">
        <v>2</v>
      </c>
      <c r="T6038">
        <v>2</v>
      </c>
      <c r="U6038" t="s">
        <v>123</v>
      </c>
      <c r="V6038">
        <v>11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1</v>
      </c>
      <c r="AC6038" t="s">
        <v>92</v>
      </c>
      <c r="AD6038">
        <v>2779607</v>
      </c>
      <c r="AE6038" t="s">
        <v>99</v>
      </c>
      <c r="AG6038">
        <v>0</v>
      </c>
      <c r="AH6038">
        <v>0</v>
      </c>
      <c r="AK6038" t="s">
        <v>109</v>
      </c>
      <c r="AL6038">
        <v>13</v>
      </c>
      <c r="AM6038" t="s">
        <v>68</v>
      </c>
      <c r="AN6038">
        <v>1</v>
      </c>
      <c r="AR6038" t="s">
        <v>79</v>
      </c>
      <c r="AS6038" t="s">
        <v>114</v>
      </c>
      <c r="AT6038">
        <v>-255</v>
      </c>
      <c r="AU6038" t="s">
        <v>76</v>
      </c>
      <c r="AV6038" t="s">
        <v>115</v>
      </c>
      <c r="AX6038" t="s">
        <v>81</v>
      </c>
      <c r="AY6038" t="s">
        <v>76</v>
      </c>
      <c r="AZ6038" t="s">
        <v>76</v>
      </c>
      <c r="BA6038" t="s">
        <v>76</v>
      </c>
      <c r="BB6038" t="s">
        <v>121</v>
      </c>
      <c r="BC6038">
        <v>-1</v>
      </c>
      <c r="BD6038" t="s">
        <v>76</v>
      </c>
      <c r="BF6038" t="s">
        <v>76</v>
      </c>
      <c r="BG6038" t="s">
        <v>132</v>
      </c>
    </row>
    <row r="6039" spans="1:65" x14ac:dyDescent="0.3">
      <c r="A6039">
        <v>151285</v>
      </c>
      <c r="B6039">
        <v>0</v>
      </c>
      <c r="C6039" t="s">
        <v>65</v>
      </c>
      <c r="D6039" t="s">
        <v>66</v>
      </c>
      <c r="E6039" t="s">
        <v>67</v>
      </c>
      <c r="F6039" t="s">
        <v>68</v>
      </c>
      <c r="G6039">
        <v>0</v>
      </c>
      <c r="H6039">
        <v>103500</v>
      </c>
      <c r="I6039">
        <v>528633</v>
      </c>
      <c r="J6039" t="s">
        <v>89</v>
      </c>
      <c r="K6039" t="s">
        <v>70</v>
      </c>
      <c r="L6039" t="s">
        <v>91</v>
      </c>
      <c r="M6039" t="s">
        <v>72</v>
      </c>
      <c r="N6039">
        <v>3.1329000000000003E-2</v>
      </c>
      <c r="O6039">
        <v>19952</v>
      </c>
      <c r="P6039">
        <v>1030</v>
      </c>
      <c r="Q6039">
        <v>2034</v>
      </c>
      <c r="R6039">
        <v>3493</v>
      </c>
      <c r="S6039">
        <v>2</v>
      </c>
      <c r="T6039">
        <v>2</v>
      </c>
      <c r="U6039" t="s">
        <v>123</v>
      </c>
      <c r="V6039">
        <v>10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 t="s">
        <v>173</v>
      </c>
      <c r="AD6039">
        <v>1670431</v>
      </c>
      <c r="AE6039" t="s">
        <v>65</v>
      </c>
      <c r="AF6039">
        <v>6627.1049999999996</v>
      </c>
      <c r="AG6039">
        <v>49500</v>
      </c>
      <c r="AH6039">
        <v>60039</v>
      </c>
      <c r="AJ6039">
        <v>49500</v>
      </c>
      <c r="AK6039" t="s">
        <v>73</v>
      </c>
      <c r="AL6039">
        <v>10</v>
      </c>
      <c r="AM6039" t="s">
        <v>68</v>
      </c>
      <c r="AN6039">
        <v>1</v>
      </c>
      <c r="AR6039" t="s">
        <v>76</v>
      </c>
      <c r="AS6039" t="s">
        <v>77</v>
      </c>
      <c r="AT6039">
        <v>-438</v>
      </c>
      <c r="AU6039" t="s">
        <v>78</v>
      </c>
      <c r="AV6039" t="s">
        <v>79</v>
      </c>
      <c r="AX6039" t="s">
        <v>81</v>
      </c>
      <c r="AY6039" t="s">
        <v>76</v>
      </c>
      <c r="AZ6039" t="s">
        <v>82</v>
      </c>
      <c r="BA6039" t="s">
        <v>116</v>
      </c>
      <c r="BB6039" t="s">
        <v>104</v>
      </c>
      <c r="BC6039">
        <v>30</v>
      </c>
      <c r="BD6039" t="s">
        <v>105</v>
      </c>
      <c r="BE6039">
        <v>12</v>
      </c>
      <c r="BF6039" t="s">
        <v>86</v>
      </c>
      <c r="BG6039" t="s">
        <v>172</v>
      </c>
      <c r="BH6039">
        <v>365243</v>
      </c>
      <c r="BI6039">
        <v>-408</v>
      </c>
      <c r="BJ6039">
        <v>-78</v>
      </c>
      <c r="BK6039">
        <v>-408</v>
      </c>
      <c r="BL6039">
        <v>-400</v>
      </c>
      <c r="BM6039">
        <v>1</v>
      </c>
    </row>
    <row r="6040" spans="1:65" x14ac:dyDescent="0.3">
      <c r="A6040">
        <v>151294</v>
      </c>
      <c r="B6040">
        <v>0</v>
      </c>
      <c r="C6040" t="s">
        <v>65</v>
      </c>
      <c r="D6040" t="s">
        <v>88</v>
      </c>
      <c r="E6040" t="s">
        <v>67</v>
      </c>
      <c r="F6040" t="s">
        <v>68</v>
      </c>
      <c r="G6040">
        <v>1</v>
      </c>
      <c r="H6040">
        <v>202500</v>
      </c>
      <c r="I6040">
        <v>301464</v>
      </c>
      <c r="J6040" t="s">
        <v>69</v>
      </c>
      <c r="K6040" t="s">
        <v>90</v>
      </c>
      <c r="L6040" t="s">
        <v>91</v>
      </c>
      <c r="M6040" t="s">
        <v>72</v>
      </c>
      <c r="N6040">
        <v>3.0755000000000001E-2</v>
      </c>
      <c r="O6040">
        <v>12136</v>
      </c>
      <c r="P6040">
        <v>392</v>
      </c>
      <c r="Q6040">
        <v>2097</v>
      </c>
      <c r="R6040">
        <v>572</v>
      </c>
      <c r="S6040">
        <v>2</v>
      </c>
      <c r="T6040">
        <v>2</v>
      </c>
      <c r="U6040" t="s">
        <v>125</v>
      </c>
      <c r="V6040">
        <v>18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 t="s">
        <v>170</v>
      </c>
      <c r="AD6040">
        <v>1787670</v>
      </c>
      <c r="AE6040" t="s">
        <v>99</v>
      </c>
      <c r="AF6040">
        <v>2250</v>
      </c>
      <c r="AG6040">
        <v>45000</v>
      </c>
      <c r="AH6040">
        <v>45000</v>
      </c>
      <c r="AJ6040">
        <v>45000</v>
      </c>
      <c r="AK6040" t="s">
        <v>73</v>
      </c>
      <c r="AL6040">
        <v>14</v>
      </c>
      <c r="AM6040" t="s">
        <v>68</v>
      </c>
      <c r="AN6040">
        <v>1</v>
      </c>
      <c r="AR6040" t="s">
        <v>79</v>
      </c>
      <c r="AS6040" t="s">
        <v>77</v>
      </c>
      <c r="AT6040">
        <v>-341</v>
      </c>
      <c r="AU6040" t="s">
        <v>76</v>
      </c>
      <c r="AV6040" t="s">
        <v>79</v>
      </c>
      <c r="AW6040" t="s">
        <v>101</v>
      </c>
      <c r="AX6040" t="s">
        <v>161</v>
      </c>
      <c r="AY6040" t="s">
        <v>76</v>
      </c>
      <c r="AZ6040" t="s">
        <v>131</v>
      </c>
      <c r="BA6040" t="s">
        <v>116</v>
      </c>
      <c r="BB6040" t="s">
        <v>104</v>
      </c>
      <c r="BC6040">
        <v>988</v>
      </c>
      <c r="BD6040" t="s">
        <v>85</v>
      </c>
      <c r="BE6040">
        <v>0</v>
      </c>
      <c r="BF6040" t="s">
        <v>76</v>
      </c>
      <c r="BG6040" t="s">
        <v>160</v>
      </c>
      <c r="BH6040">
        <v>365243</v>
      </c>
      <c r="BI6040">
        <v>365243</v>
      </c>
      <c r="BJ6040">
        <v>365243</v>
      </c>
      <c r="BK6040">
        <v>365243</v>
      </c>
      <c r="BL6040">
        <v>365243</v>
      </c>
      <c r="BM6040">
        <v>0</v>
      </c>
    </row>
    <row r="6041" spans="1:65" x14ac:dyDescent="0.3">
      <c r="A6041">
        <v>151296</v>
      </c>
      <c r="B6041">
        <v>0</v>
      </c>
      <c r="C6041" t="s">
        <v>65</v>
      </c>
      <c r="D6041" t="s">
        <v>88</v>
      </c>
      <c r="E6041" t="s">
        <v>68</v>
      </c>
      <c r="F6041" t="s">
        <v>68</v>
      </c>
      <c r="G6041">
        <v>0</v>
      </c>
      <c r="H6041">
        <v>90000</v>
      </c>
      <c r="I6041">
        <v>679500</v>
      </c>
      <c r="J6041" t="s">
        <v>113</v>
      </c>
      <c r="K6041" t="s">
        <v>70</v>
      </c>
      <c r="L6041" t="s">
        <v>91</v>
      </c>
      <c r="M6041" t="s">
        <v>72</v>
      </c>
      <c r="N6041">
        <v>3.0755000000000001E-2</v>
      </c>
      <c r="O6041">
        <v>22989</v>
      </c>
      <c r="P6041">
        <v>365243</v>
      </c>
      <c r="Q6041">
        <v>965</v>
      </c>
      <c r="R6041">
        <v>4979</v>
      </c>
      <c r="S6041">
        <v>2</v>
      </c>
      <c r="T6041">
        <v>2</v>
      </c>
      <c r="U6041" t="s">
        <v>123</v>
      </c>
      <c r="V6041">
        <v>11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76</v>
      </c>
      <c r="AD6041">
        <v>1648369</v>
      </c>
      <c r="AE6041" t="s">
        <v>93</v>
      </c>
      <c r="AF6041">
        <v>9929.52</v>
      </c>
      <c r="AG6041">
        <v>106380</v>
      </c>
      <c r="AH6041">
        <v>106380</v>
      </c>
      <c r="AI6041">
        <v>0</v>
      </c>
      <c r="AJ6041">
        <v>106380</v>
      </c>
      <c r="AK6041" t="s">
        <v>73</v>
      </c>
      <c r="AL6041">
        <v>13</v>
      </c>
      <c r="AM6041" t="s">
        <v>68</v>
      </c>
      <c r="AN6041">
        <v>1</v>
      </c>
      <c r="AO6041">
        <v>0</v>
      </c>
      <c r="AR6041" t="s">
        <v>79</v>
      </c>
      <c r="AS6041" t="s">
        <v>77</v>
      </c>
      <c r="AT6041">
        <v>-648</v>
      </c>
      <c r="AU6041" t="s">
        <v>78</v>
      </c>
      <c r="AV6041" t="s">
        <v>79</v>
      </c>
      <c r="AW6041" t="s">
        <v>80</v>
      </c>
      <c r="AX6041" t="s">
        <v>102</v>
      </c>
      <c r="AY6041" t="s">
        <v>95</v>
      </c>
      <c r="AZ6041" t="s">
        <v>96</v>
      </c>
      <c r="BA6041" t="s">
        <v>76</v>
      </c>
      <c r="BB6041" t="s">
        <v>84</v>
      </c>
      <c r="BC6041">
        <v>59</v>
      </c>
      <c r="BD6041" t="s">
        <v>85</v>
      </c>
      <c r="BE6041">
        <v>12</v>
      </c>
      <c r="BF6041" t="s">
        <v>112</v>
      </c>
      <c r="BG6041" t="s">
        <v>151</v>
      </c>
      <c r="BH6041">
        <v>365243</v>
      </c>
      <c r="BI6041">
        <v>-610</v>
      </c>
      <c r="BJ6041">
        <v>-280</v>
      </c>
      <c r="BK6041">
        <v>-310</v>
      </c>
      <c r="BL6041">
        <v>-302</v>
      </c>
      <c r="BM6041">
        <v>0</v>
      </c>
    </row>
    <row r="6042" spans="1:65" x14ac:dyDescent="0.3">
      <c r="A6042">
        <v>151309</v>
      </c>
      <c r="B6042">
        <v>0</v>
      </c>
      <c r="C6042" t="s">
        <v>65</v>
      </c>
      <c r="D6042" t="s">
        <v>66</v>
      </c>
      <c r="E6042" t="s">
        <v>68</v>
      </c>
      <c r="F6042" t="s">
        <v>67</v>
      </c>
      <c r="G6042">
        <v>0</v>
      </c>
      <c r="H6042">
        <v>225000</v>
      </c>
      <c r="I6042">
        <v>639000</v>
      </c>
      <c r="J6042" t="s">
        <v>113</v>
      </c>
      <c r="K6042" t="s">
        <v>90</v>
      </c>
      <c r="L6042" t="s">
        <v>91</v>
      </c>
      <c r="M6042" t="s">
        <v>72</v>
      </c>
      <c r="N6042">
        <v>2.6391999999999999E-2</v>
      </c>
      <c r="O6042">
        <v>18183</v>
      </c>
      <c r="P6042">
        <v>365243</v>
      </c>
      <c r="Q6042">
        <v>7594</v>
      </c>
      <c r="R6042">
        <v>1720</v>
      </c>
      <c r="S6042">
        <v>2</v>
      </c>
      <c r="T6042">
        <v>2</v>
      </c>
      <c r="U6042" t="s">
        <v>125</v>
      </c>
      <c r="V6042">
        <v>18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 t="s">
        <v>76</v>
      </c>
      <c r="AD6042">
        <v>1424020</v>
      </c>
      <c r="AE6042" t="s">
        <v>65</v>
      </c>
      <c r="AF6042">
        <v>19668.689999999999</v>
      </c>
      <c r="AG6042">
        <v>405000</v>
      </c>
      <c r="AH6042">
        <v>461133</v>
      </c>
      <c r="AJ6042">
        <v>405000</v>
      </c>
      <c r="AK6042" t="s">
        <v>73</v>
      </c>
      <c r="AL6042">
        <v>18</v>
      </c>
      <c r="AM6042" t="s">
        <v>68</v>
      </c>
      <c r="AN6042">
        <v>1</v>
      </c>
      <c r="AR6042" t="s">
        <v>76</v>
      </c>
      <c r="AS6042" t="s">
        <v>77</v>
      </c>
      <c r="AT6042">
        <v>-1034</v>
      </c>
      <c r="AU6042" t="s">
        <v>78</v>
      </c>
      <c r="AV6042" t="s">
        <v>79</v>
      </c>
      <c r="AW6042" t="s">
        <v>80</v>
      </c>
      <c r="AX6042" t="s">
        <v>81</v>
      </c>
      <c r="AY6042" t="s">
        <v>76</v>
      </c>
      <c r="AZ6042" t="s">
        <v>82</v>
      </c>
      <c r="BA6042" t="s">
        <v>116</v>
      </c>
      <c r="BB6042" t="s">
        <v>121</v>
      </c>
      <c r="BC6042">
        <v>-1</v>
      </c>
      <c r="BD6042" t="s">
        <v>76</v>
      </c>
      <c r="BE6042">
        <v>36</v>
      </c>
      <c r="BF6042" t="s">
        <v>112</v>
      </c>
      <c r="BG6042" t="s">
        <v>118</v>
      </c>
      <c r="BH6042">
        <v>365243</v>
      </c>
      <c r="BI6042">
        <v>-1004</v>
      </c>
      <c r="BJ6042">
        <v>46</v>
      </c>
      <c r="BK6042">
        <v>365243</v>
      </c>
      <c r="BL6042">
        <v>365243</v>
      </c>
      <c r="BM6042">
        <v>1</v>
      </c>
    </row>
    <row r="6043" spans="1:65" x14ac:dyDescent="0.3">
      <c r="A6043">
        <v>151310</v>
      </c>
      <c r="B6043">
        <v>0</v>
      </c>
      <c r="C6043" t="s">
        <v>65</v>
      </c>
      <c r="D6043" t="s">
        <v>88</v>
      </c>
      <c r="E6043" t="s">
        <v>67</v>
      </c>
      <c r="F6043" t="s">
        <v>68</v>
      </c>
      <c r="G6043">
        <v>0</v>
      </c>
      <c r="H6043">
        <v>67500</v>
      </c>
      <c r="I6043">
        <v>351000</v>
      </c>
      <c r="J6043" t="s">
        <v>113</v>
      </c>
      <c r="K6043" t="s">
        <v>90</v>
      </c>
      <c r="L6043" t="s">
        <v>91</v>
      </c>
      <c r="M6043" t="s">
        <v>72</v>
      </c>
      <c r="N6043">
        <v>2.042E-3</v>
      </c>
      <c r="O6043">
        <v>22212</v>
      </c>
      <c r="P6043">
        <v>365243</v>
      </c>
      <c r="Q6043">
        <v>5545</v>
      </c>
      <c r="R6043">
        <v>4171</v>
      </c>
      <c r="S6043">
        <v>3</v>
      </c>
      <c r="T6043">
        <v>3</v>
      </c>
      <c r="U6043" t="s">
        <v>73</v>
      </c>
      <c r="V6043">
        <v>11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 t="s">
        <v>76</v>
      </c>
      <c r="AD6043">
        <v>1528915</v>
      </c>
      <c r="AE6043" t="s">
        <v>93</v>
      </c>
      <c r="AF6043">
        <v>7349.94</v>
      </c>
      <c r="AG6043">
        <v>41305.5</v>
      </c>
      <c r="AH6043">
        <v>44212.5</v>
      </c>
      <c r="AI6043">
        <v>0</v>
      </c>
      <c r="AJ6043">
        <v>41305.5</v>
      </c>
      <c r="AK6043" t="s">
        <v>109</v>
      </c>
      <c r="AL6043">
        <v>11</v>
      </c>
      <c r="AM6043" t="s">
        <v>68</v>
      </c>
      <c r="AN6043">
        <v>1</v>
      </c>
      <c r="AO6043">
        <v>0</v>
      </c>
      <c r="AR6043" t="s">
        <v>79</v>
      </c>
      <c r="AS6043" t="s">
        <v>114</v>
      </c>
      <c r="AT6043">
        <v>-783</v>
      </c>
      <c r="AU6043" t="s">
        <v>78</v>
      </c>
      <c r="AV6043" t="s">
        <v>165</v>
      </c>
      <c r="AX6043" t="s">
        <v>81</v>
      </c>
      <c r="AY6043" t="s">
        <v>124</v>
      </c>
      <c r="AZ6043" t="s">
        <v>96</v>
      </c>
      <c r="BA6043" t="s">
        <v>76</v>
      </c>
      <c r="BB6043" t="s">
        <v>104</v>
      </c>
      <c r="BC6043">
        <v>50</v>
      </c>
      <c r="BD6043" t="s">
        <v>105</v>
      </c>
      <c r="BE6043">
        <v>8</v>
      </c>
      <c r="BF6043" t="s">
        <v>86</v>
      </c>
      <c r="BG6043" t="s">
        <v>106</v>
      </c>
    </row>
    <row r="6044" spans="1:65" x14ac:dyDescent="0.3">
      <c r="A6044">
        <v>151311</v>
      </c>
      <c r="B6044">
        <v>0</v>
      </c>
      <c r="C6044" t="s">
        <v>99</v>
      </c>
      <c r="D6044" t="s">
        <v>88</v>
      </c>
      <c r="E6044" t="s">
        <v>67</v>
      </c>
      <c r="F6044" t="s">
        <v>67</v>
      </c>
      <c r="G6044">
        <v>1</v>
      </c>
      <c r="H6044">
        <v>90000</v>
      </c>
      <c r="I6044">
        <v>270000</v>
      </c>
      <c r="J6044" t="s">
        <v>69</v>
      </c>
      <c r="K6044" t="s">
        <v>70</v>
      </c>
      <c r="L6044" t="s">
        <v>91</v>
      </c>
      <c r="M6044" t="s">
        <v>72</v>
      </c>
      <c r="N6044">
        <v>2.2624999999999999E-2</v>
      </c>
      <c r="O6044">
        <v>11234</v>
      </c>
      <c r="P6044">
        <v>328</v>
      </c>
      <c r="Q6044">
        <v>5261</v>
      </c>
      <c r="R6044">
        <v>399</v>
      </c>
      <c r="S6044">
        <v>2</v>
      </c>
      <c r="T6044">
        <v>2</v>
      </c>
      <c r="U6044" t="s">
        <v>125</v>
      </c>
      <c r="V6044">
        <v>13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108</v>
      </c>
      <c r="AD6044">
        <v>1021401</v>
      </c>
      <c r="AE6044" t="s">
        <v>65</v>
      </c>
      <c r="AF6044">
        <v>16059.285</v>
      </c>
      <c r="AG6044">
        <v>67500</v>
      </c>
      <c r="AH6044">
        <v>78552</v>
      </c>
      <c r="AJ6044">
        <v>67500</v>
      </c>
      <c r="AK6044" t="s">
        <v>73</v>
      </c>
      <c r="AL6044">
        <v>13</v>
      </c>
      <c r="AM6044" t="s">
        <v>68</v>
      </c>
      <c r="AN6044">
        <v>1</v>
      </c>
      <c r="AR6044" t="s">
        <v>122</v>
      </c>
      <c r="AS6044" t="s">
        <v>114</v>
      </c>
      <c r="AT6044">
        <v>-691</v>
      </c>
      <c r="AU6044" t="s">
        <v>78</v>
      </c>
      <c r="AV6044" t="s">
        <v>115</v>
      </c>
      <c r="AW6044" t="s">
        <v>80</v>
      </c>
      <c r="AX6044" t="s">
        <v>81</v>
      </c>
      <c r="AY6044" t="s">
        <v>76</v>
      </c>
      <c r="AZ6044" t="s">
        <v>82</v>
      </c>
      <c r="BA6044" t="s">
        <v>83</v>
      </c>
      <c r="BB6044" t="s">
        <v>121</v>
      </c>
      <c r="BC6044">
        <v>-1</v>
      </c>
      <c r="BD6044" t="s">
        <v>76</v>
      </c>
      <c r="BE6044">
        <v>6</v>
      </c>
      <c r="BF6044" t="s">
        <v>86</v>
      </c>
      <c r="BG6044" t="s">
        <v>87</v>
      </c>
    </row>
    <row r="6045" spans="1:65" x14ac:dyDescent="0.3">
      <c r="A6045">
        <v>151323</v>
      </c>
      <c r="B6045">
        <v>0</v>
      </c>
      <c r="C6045" t="s">
        <v>65</v>
      </c>
      <c r="D6045" t="s">
        <v>88</v>
      </c>
      <c r="E6045" t="s">
        <v>67</v>
      </c>
      <c r="F6045" t="s">
        <v>68</v>
      </c>
      <c r="G6045">
        <v>0</v>
      </c>
      <c r="H6045">
        <v>135000</v>
      </c>
      <c r="I6045">
        <v>457834.5</v>
      </c>
      <c r="J6045" t="s">
        <v>113</v>
      </c>
      <c r="K6045" t="s">
        <v>70</v>
      </c>
      <c r="L6045" t="s">
        <v>140</v>
      </c>
      <c r="M6045" t="s">
        <v>72</v>
      </c>
      <c r="N6045">
        <v>8.0190000000000001E-3</v>
      </c>
      <c r="O6045">
        <v>20036</v>
      </c>
      <c r="P6045">
        <v>365243</v>
      </c>
      <c r="Q6045">
        <v>10669</v>
      </c>
      <c r="R6045">
        <v>3479</v>
      </c>
      <c r="S6045">
        <v>2</v>
      </c>
      <c r="T6045">
        <v>2</v>
      </c>
      <c r="U6045" t="s">
        <v>73</v>
      </c>
      <c r="V6045">
        <v>17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 t="s">
        <v>76</v>
      </c>
      <c r="AD6045">
        <v>2313421</v>
      </c>
      <c r="AE6045" t="s">
        <v>99</v>
      </c>
      <c r="AF6045">
        <v>22500</v>
      </c>
      <c r="AG6045">
        <v>450000</v>
      </c>
      <c r="AH6045">
        <v>450000</v>
      </c>
      <c r="AJ6045">
        <v>450000</v>
      </c>
      <c r="AK6045" t="s">
        <v>123</v>
      </c>
      <c r="AL6045">
        <v>13</v>
      </c>
      <c r="AM6045" t="s">
        <v>68</v>
      </c>
      <c r="AN6045">
        <v>1</v>
      </c>
      <c r="AR6045" t="s">
        <v>79</v>
      </c>
      <c r="AS6045" t="s">
        <v>77</v>
      </c>
      <c r="AT6045">
        <v>-269</v>
      </c>
      <c r="AU6045" t="s">
        <v>76</v>
      </c>
      <c r="AV6045" t="s">
        <v>79</v>
      </c>
      <c r="AW6045" t="s">
        <v>80</v>
      </c>
      <c r="AX6045" t="s">
        <v>81</v>
      </c>
      <c r="AY6045" t="s">
        <v>76</v>
      </c>
      <c r="AZ6045" t="s">
        <v>131</v>
      </c>
      <c r="BA6045" t="s">
        <v>116</v>
      </c>
      <c r="BB6045" t="s">
        <v>121</v>
      </c>
      <c r="BC6045">
        <v>-1</v>
      </c>
      <c r="BD6045" t="s">
        <v>76</v>
      </c>
      <c r="BE6045">
        <v>0</v>
      </c>
      <c r="BF6045" t="s">
        <v>76</v>
      </c>
      <c r="BG6045" t="s">
        <v>160</v>
      </c>
      <c r="BH6045">
        <v>-212</v>
      </c>
      <c r="BI6045">
        <v>-168</v>
      </c>
      <c r="BJ6045">
        <v>365243</v>
      </c>
      <c r="BK6045">
        <v>365243</v>
      </c>
      <c r="BL6045">
        <v>365243</v>
      </c>
      <c r="BM6045">
        <v>0</v>
      </c>
    </row>
    <row r="6046" spans="1:65" x14ac:dyDescent="0.3">
      <c r="A6046">
        <v>151327</v>
      </c>
      <c r="B6046">
        <v>0</v>
      </c>
      <c r="C6046" t="s">
        <v>65</v>
      </c>
      <c r="D6046" t="s">
        <v>66</v>
      </c>
      <c r="E6046" t="s">
        <v>68</v>
      </c>
      <c r="F6046" t="s">
        <v>67</v>
      </c>
      <c r="G6046">
        <v>0</v>
      </c>
      <c r="H6046">
        <v>121500</v>
      </c>
      <c r="I6046">
        <v>1236816</v>
      </c>
      <c r="J6046" t="s">
        <v>89</v>
      </c>
      <c r="K6046" t="s">
        <v>70</v>
      </c>
      <c r="L6046" t="s">
        <v>91</v>
      </c>
      <c r="M6046" t="s">
        <v>72</v>
      </c>
      <c r="N6046">
        <v>2.5163999999999999E-2</v>
      </c>
      <c r="O6046">
        <v>14613</v>
      </c>
      <c r="P6046">
        <v>5169</v>
      </c>
      <c r="Q6046">
        <v>5285</v>
      </c>
      <c r="R6046">
        <v>4448</v>
      </c>
      <c r="S6046">
        <v>2</v>
      </c>
      <c r="T6046">
        <v>2</v>
      </c>
      <c r="U6046" t="s">
        <v>109</v>
      </c>
      <c r="V6046">
        <v>13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 t="s">
        <v>92</v>
      </c>
      <c r="AD6046">
        <v>1748609</v>
      </c>
      <c r="AE6046" t="s">
        <v>93</v>
      </c>
      <c r="AF6046">
        <v>4045.32</v>
      </c>
      <c r="AG6046">
        <v>18540</v>
      </c>
      <c r="AH6046">
        <v>19458</v>
      </c>
      <c r="AI6046">
        <v>0</v>
      </c>
      <c r="AJ6046">
        <v>18540</v>
      </c>
      <c r="AK6046" t="s">
        <v>94</v>
      </c>
      <c r="AL6046">
        <v>15</v>
      </c>
      <c r="AM6046" t="s">
        <v>68</v>
      </c>
      <c r="AN6046">
        <v>1</v>
      </c>
      <c r="AO6046">
        <v>0</v>
      </c>
      <c r="AR6046" t="s">
        <v>79</v>
      </c>
      <c r="AS6046" t="s">
        <v>77</v>
      </c>
      <c r="AT6046">
        <v>-1217</v>
      </c>
      <c r="AU6046" t="s">
        <v>78</v>
      </c>
      <c r="AV6046" t="s">
        <v>79</v>
      </c>
      <c r="AW6046" t="s">
        <v>80</v>
      </c>
      <c r="AX6046" t="s">
        <v>81</v>
      </c>
      <c r="AY6046" t="s">
        <v>124</v>
      </c>
      <c r="AZ6046" t="s">
        <v>96</v>
      </c>
      <c r="BA6046" t="s">
        <v>76</v>
      </c>
      <c r="BB6046" t="s">
        <v>104</v>
      </c>
      <c r="BC6046">
        <v>40</v>
      </c>
      <c r="BD6046" t="s">
        <v>105</v>
      </c>
      <c r="BE6046">
        <v>6</v>
      </c>
      <c r="BF6046" t="s">
        <v>86</v>
      </c>
      <c r="BG6046" t="s">
        <v>106</v>
      </c>
      <c r="BH6046">
        <v>365243</v>
      </c>
      <c r="BI6046">
        <v>-1186</v>
      </c>
      <c r="BJ6046">
        <v>-1036</v>
      </c>
      <c r="BK6046">
        <v>-1036</v>
      </c>
      <c r="BL6046">
        <v>-1034</v>
      </c>
      <c r="BM6046">
        <v>0</v>
      </c>
    </row>
    <row r="6047" spans="1:65" x14ac:dyDescent="0.3">
      <c r="A6047">
        <v>151328</v>
      </c>
      <c r="B6047">
        <v>0</v>
      </c>
      <c r="C6047" t="s">
        <v>65</v>
      </c>
      <c r="D6047" t="s">
        <v>88</v>
      </c>
      <c r="E6047" t="s">
        <v>67</v>
      </c>
      <c r="F6047" t="s">
        <v>68</v>
      </c>
      <c r="G6047">
        <v>1</v>
      </c>
      <c r="H6047">
        <v>180000</v>
      </c>
      <c r="I6047">
        <v>1666746</v>
      </c>
      <c r="J6047" t="s">
        <v>69</v>
      </c>
      <c r="K6047" t="s">
        <v>70</v>
      </c>
      <c r="L6047" t="s">
        <v>71</v>
      </c>
      <c r="M6047" t="s">
        <v>72</v>
      </c>
      <c r="N6047">
        <v>1.1657000000000001E-2</v>
      </c>
      <c r="O6047">
        <v>20288</v>
      </c>
      <c r="P6047">
        <v>965</v>
      </c>
      <c r="Q6047">
        <v>2875</v>
      </c>
      <c r="R6047">
        <v>3780</v>
      </c>
      <c r="S6047">
        <v>1</v>
      </c>
      <c r="T6047">
        <v>1</v>
      </c>
      <c r="U6047" t="s">
        <v>94</v>
      </c>
      <c r="V6047">
        <v>13</v>
      </c>
      <c r="W6047">
        <v>0</v>
      </c>
      <c r="X6047">
        <v>1</v>
      </c>
      <c r="Y6047">
        <v>1</v>
      </c>
      <c r="Z6047">
        <v>0</v>
      </c>
      <c r="AA6047">
        <v>0</v>
      </c>
      <c r="AB6047">
        <v>0</v>
      </c>
      <c r="AC6047" t="s">
        <v>168</v>
      </c>
      <c r="AD6047">
        <v>1057455</v>
      </c>
      <c r="AE6047" t="s">
        <v>93</v>
      </c>
      <c r="AF6047">
        <v>9236.1149999999998</v>
      </c>
      <c r="AG6047">
        <v>47160</v>
      </c>
      <c r="AH6047">
        <v>44298</v>
      </c>
      <c r="AI6047">
        <v>4950</v>
      </c>
      <c r="AJ6047">
        <v>47160</v>
      </c>
      <c r="AK6047" t="s">
        <v>120</v>
      </c>
      <c r="AL6047">
        <v>15</v>
      </c>
      <c r="AM6047" t="s">
        <v>68</v>
      </c>
      <c r="AN6047">
        <v>1</v>
      </c>
      <c r="AO6047">
        <v>0.10946637400000001</v>
      </c>
      <c r="AR6047" t="s">
        <v>79</v>
      </c>
      <c r="AS6047" t="s">
        <v>77</v>
      </c>
      <c r="AT6047">
        <v>-1438</v>
      </c>
      <c r="AU6047" t="s">
        <v>78</v>
      </c>
      <c r="AV6047" t="s">
        <v>79</v>
      </c>
      <c r="AX6047" t="s">
        <v>161</v>
      </c>
      <c r="AY6047" t="s">
        <v>124</v>
      </c>
      <c r="AZ6047" t="s">
        <v>96</v>
      </c>
      <c r="BA6047" t="s">
        <v>76</v>
      </c>
      <c r="BB6047" t="s">
        <v>104</v>
      </c>
      <c r="BC6047">
        <v>100</v>
      </c>
      <c r="BD6047" t="s">
        <v>105</v>
      </c>
      <c r="BE6047">
        <v>6</v>
      </c>
      <c r="BF6047" t="s">
        <v>86</v>
      </c>
      <c r="BG6047" t="s">
        <v>106</v>
      </c>
      <c r="BH6047">
        <v>365243</v>
      </c>
      <c r="BI6047">
        <v>-1402</v>
      </c>
      <c r="BJ6047">
        <v>-1252</v>
      </c>
      <c r="BK6047">
        <v>-1252</v>
      </c>
      <c r="BL6047">
        <v>-1245</v>
      </c>
      <c r="BM6047">
        <v>0</v>
      </c>
    </row>
    <row r="6048" spans="1:65" x14ac:dyDescent="0.3">
      <c r="A6048">
        <v>151361</v>
      </c>
      <c r="B6048">
        <v>0</v>
      </c>
      <c r="C6048" t="s">
        <v>65</v>
      </c>
      <c r="D6048" t="s">
        <v>88</v>
      </c>
      <c r="E6048" t="s">
        <v>68</v>
      </c>
      <c r="F6048" t="s">
        <v>68</v>
      </c>
      <c r="G6048">
        <v>0</v>
      </c>
      <c r="H6048">
        <v>234000</v>
      </c>
      <c r="I6048">
        <v>862560</v>
      </c>
      <c r="J6048" t="s">
        <v>69</v>
      </c>
      <c r="K6048" t="s">
        <v>90</v>
      </c>
      <c r="L6048" t="s">
        <v>91</v>
      </c>
      <c r="M6048" t="s">
        <v>72</v>
      </c>
      <c r="N6048">
        <v>2.6391999999999999E-2</v>
      </c>
      <c r="O6048">
        <v>13026</v>
      </c>
      <c r="P6048">
        <v>587</v>
      </c>
      <c r="Q6048">
        <v>880</v>
      </c>
      <c r="R6048">
        <v>2625</v>
      </c>
      <c r="S6048">
        <v>2</v>
      </c>
      <c r="T6048">
        <v>2</v>
      </c>
      <c r="U6048" t="s">
        <v>73</v>
      </c>
      <c r="V6048">
        <v>13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1</v>
      </c>
      <c r="AC6048" t="s">
        <v>134</v>
      </c>
      <c r="AD6048">
        <v>1174393</v>
      </c>
      <c r="AE6048" t="s">
        <v>65</v>
      </c>
      <c r="AF6048">
        <v>16962.75</v>
      </c>
      <c r="AG6048">
        <v>157500</v>
      </c>
      <c r="AH6048">
        <v>157500</v>
      </c>
      <c r="AJ6048">
        <v>157500</v>
      </c>
      <c r="AK6048" t="s">
        <v>120</v>
      </c>
      <c r="AL6048">
        <v>17</v>
      </c>
      <c r="AM6048" t="s">
        <v>68</v>
      </c>
      <c r="AN6048">
        <v>1</v>
      </c>
      <c r="AR6048" t="s">
        <v>76</v>
      </c>
      <c r="AS6048" t="s">
        <v>77</v>
      </c>
      <c r="AT6048">
        <v>-575</v>
      </c>
      <c r="AU6048" t="s">
        <v>76</v>
      </c>
      <c r="AV6048" t="s">
        <v>79</v>
      </c>
      <c r="AX6048" t="s">
        <v>81</v>
      </c>
      <c r="AY6048" t="s">
        <v>76</v>
      </c>
      <c r="AZ6048" t="s">
        <v>82</v>
      </c>
      <c r="BA6048" t="s">
        <v>116</v>
      </c>
      <c r="BB6048" t="s">
        <v>187</v>
      </c>
      <c r="BC6048">
        <v>-1</v>
      </c>
      <c r="BD6048" t="s">
        <v>76</v>
      </c>
      <c r="BE6048">
        <v>12</v>
      </c>
      <c r="BF6048" t="s">
        <v>147</v>
      </c>
      <c r="BG6048" t="s">
        <v>154</v>
      </c>
      <c r="BH6048">
        <v>365243</v>
      </c>
      <c r="BI6048">
        <v>-537</v>
      </c>
      <c r="BJ6048">
        <v>-207</v>
      </c>
      <c r="BK6048">
        <v>-387</v>
      </c>
      <c r="BL6048">
        <v>-370</v>
      </c>
      <c r="BM6048">
        <v>0</v>
      </c>
    </row>
    <row r="6049" spans="1:65" x14ac:dyDescent="0.3">
      <c r="A6049">
        <v>151385</v>
      </c>
      <c r="B6049">
        <v>0</v>
      </c>
      <c r="C6049" t="s">
        <v>65</v>
      </c>
      <c r="D6049" t="s">
        <v>66</v>
      </c>
      <c r="E6049" t="s">
        <v>67</v>
      </c>
      <c r="F6049" t="s">
        <v>68</v>
      </c>
      <c r="G6049">
        <v>2</v>
      </c>
      <c r="H6049">
        <v>90000</v>
      </c>
      <c r="I6049">
        <v>508495.5</v>
      </c>
      <c r="J6049" t="s">
        <v>69</v>
      </c>
      <c r="K6049" t="s">
        <v>70</v>
      </c>
      <c r="L6049" t="s">
        <v>91</v>
      </c>
      <c r="M6049" t="s">
        <v>127</v>
      </c>
      <c r="N6049">
        <v>1.9101E-2</v>
      </c>
      <c r="O6049">
        <v>13734</v>
      </c>
      <c r="P6049">
        <v>143</v>
      </c>
      <c r="Q6049">
        <v>267</v>
      </c>
      <c r="R6049">
        <v>1660</v>
      </c>
      <c r="S6049">
        <v>2</v>
      </c>
      <c r="T6049">
        <v>2</v>
      </c>
      <c r="U6049" t="s">
        <v>109</v>
      </c>
      <c r="V6049">
        <v>11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1</v>
      </c>
      <c r="AC6049" t="s">
        <v>122</v>
      </c>
      <c r="AD6049">
        <v>2556329</v>
      </c>
      <c r="AE6049" t="s">
        <v>99</v>
      </c>
      <c r="AF6049">
        <v>2250</v>
      </c>
      <c r="AG6049">
        <v>45000</v>
      </c>
      <c r="AH6049">
        <v>45000</v>
      </c>
      <c r="AJ6049">
        <v>45000</v>
      </c>
      <c r="AK6049" t="s">
        <v>73</v>
      </c>
      <c r="AL6049">
        <v>16</v>
      </c>
      <c r="AM6049" t="s">
        <v>68</v>
      </c>
      <c r="AN6049">
        <v>1</v>
      </c>
      <c r="AR6049" t="s">
        <v>79</v>
      </c>
      <c r="AS6049" t="s">
        <v>77</v>
      </c>
      <c r="AT6049">
        <v>-309</v>
      </c>
      <c r="AU6049" t="s">
        <v>76</v>
      </c>
      <c r="AV6049" t="s">
        <v>79</v>
      </c>
      <c r="AW6049" t="s">
        <v>80</v>
      </c>
      <c r="AX6049" t="s">
        <v>81</v>
      </c>
      <c r="AY6049" t="s">
        <v>76</v>
      </c>
      <c r="AZ6049" t="s">
        <v>131</v>
      </c>
      <c r="BA6049" t="s">
        <v>83</v>
      </c>
      <c r="BB6049" t="s">
        <v>121</v>
      </c>
      <c r="BC6049">
        <v>-1</v>
      </c>
      <c r="BD6049" t="s">
        <v>76</v>
      </c>
      <c r="BE6049">
        <v>0</v>
      </c>
      <c r="BF6049" t="s">
        <v>76</v>
      </c>
      <c r="BG6049" t="s">
        <v>132</v>
      </c>
      <c r="BH6049">
        <v>-304</v>
      </c>
      <c r="BI6049">
        <v>-260</v>
      </c>
      <c r="BJ6049">
        <v>365243</v>
      </c>
      <c r="BK6049">
        <v>365243</v>
      </c>
      <c r="BL6049">
        <v>365243</v>
      </c>
      <c r="BM6049">
        <v>0</v>
      </c>
    </row>
    <row r="6050" spans="1:65" x14ac:dyDescent="0.3">
      <c r="A6050">
        <v>151388</v>
      </c>
      <c r="B6050">
        <v>0</v>
      </c>
      <c r="C6050" t="s">
        <v>65</v>
      </c>
      <c r="D6050" t="s">
        <v>88</v>
      </c>
      <c r="E6050" t="s">
        <v>67</v>
      </c>
      <c r="F6050" t="s">
        <v>67</v>
      </c>
      <c r="G6050">
        <v>0</v>
      </c>
      <c r="H6050">
        <v>450000</v>
      </c>
      <c r="I6050">
        <v>516397.5</v>
      </c>
      <c r="J6050" t="s">
        <v>89</v>
      </c>
      <c r="K6050" t="s">
        <v>70</v>
      </c>
      <c r="L6050" t="s">
        <v>91</v>
      </c>
      <c r="M6050" t="s">
        <v>72</v>
      </c>
      <c r="N6050">
        <v>9.1750000000000009E-3</v>
      </c>
      <c r="O6050">
        <v>19475</v>
      </c>
      <c r="P6050">
        <v>3604</v>
      </c>
      <c r="Q6050">
        <v>9336</v>
      </c>
      <c r="R6050">
        <v>3012</v>
      </c>
      <c r="S6050">
        <v>2</v>
      </c>
      <c r="T6050">
        <v>2</v>
      </c>
      <c r="U6050" t="s">
        <v>94</v>
      </c>
      <c r="V6050">
        <v>11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1</v>
      </c>
      <c r="AC6050" t="s">
        <v>92</v>
      </c>
      <c r="AD6050">
        <v>2647043</v>
      </c>
      <c r="AE6050" t="s">
        <v>65</v>
      </c>
      <c r="AG6050">
        <v>0</v>
      </c>
      <c r="AH6050">
        <v>0</v>
      </c>
      <c r="AK6050" t="s">
        <v>73</v>
      </c>
      <c r="AL6050">
        <v>16</v>
      </c>
      <c r="AM6050" t="s">
        <v>68</v>
      </c>
      <c r="AN6050">
        <v>1</v>
      </c>
      <c r="AR6050" t="s">
        <v>76</v>
      </c>
      <c r="AS6050" t="s">
        <v>129</v>
      </c>
      <c r="AT6050">
        <v>-450</v>
      </c>
      <c r="AU6050" t="s">
        <v>76</v>
      </c>
      <c r="AV6050" t="s">
        <v>79</v>
      </c>
      <c r="AX6050" t="s">
        <v>81</v>
      </c>
      <c r="AY6050" t="s">
        <v>76</v>
      </c>
      <c r="AZ6050" t="s">
        <v>76</v>
      </c>
      <c r="BA6050" t="s">
        <v>76</v>
      </c>
      <c r="BB6050" t="s">
        <v>121</v>
      </c>
      <c r="BC6050">
        <v>-1</v>
      </c>
      <c r="BD6050" t="s">
        <v>76</v>
      </c>
      <c r="BF6050" t="s">
        <v>76</v>
      </c>
      <c r="BG6050" t="s">
        <v>82</v>
      </c>
    </row>
    <row r="6051" spans="1:65" x14ac:dyDescent="0.3">
      <c r="A6051">
        <v>151399</v>
      </c>
      <c r="B6051">
        <v>0</v>
      </c>
      <c r="C6051" t="s">
        <v>65</v>
      </c>
      <c r="D6051" t="s">
        <v>88</v>
      </c>
      <c r="E6051" t="s">
        <v>67</v>
      </c>
      <c r="F6051" t="s">
        <v>67</v>
      </c>
      <c r="G6051">
        <v>0</v>
      </c>
      <c r="H6051">
        <v>247500</v>
      </c>
      <c r="I6051">
        <v>640080</v>
      </c>
      <c r="J6051" t="s">
        <v>69</v>
      </c>
      <c r="K6051" t="s">
        <v>70</v>
      </c>
      <c r="L6051" t="s">
        <v>71</v>
      </c>
      <c r="M6051" t="s">
        <v>72</v>
      </c>
      <c r="N6051">
        <v>1.9689000000000002E-2</v>
      </c>
      <c r="O6051">
        <v>17411</v>
      </c>
      <c r="P6051">
        <v>10280</v>
      </c>
      <c r="Q6051">
        <v>6871</v>
      </c>
      <c r="R6051">
        <v>965</v>
      </c>
      <c r="S6051">
        <v>2</v>
      </c>
      <c r="T6051">
        <v>2</v>
      </c>
      <c r="U6051" t="s">
        <v>125</v>
      </c>
      <c r="V6051">
        <v>15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 t="s">
        <v>200</v>
      </c>
      <c r="AD6051">
        <v>2781045</v>
      </c>
      <c r="AE6051" t="s">
        <v>65</v>
      </c>
      <c r="AF6051">
        <v>11609.775</v>
      </c>
      <c r="AG6051">
        <v>229500</v>
      </c>
      <c r="AH6051">
        <v>304798.5</v>
      </c>
      <c r="AJ6051">
        <v>229500</v>
      </c>
      <c r="AK6051" t="s">
        <v>94</v>
      </c>
      <c r="AL6051">
        <v>11</v>
      </c>
      <c r="AM6051" t="s">
        <v>68</v>
      </c>
      <c r="AN6051">
        <v>1</v>
      </c>
      <c r="AR6051" t="s">
        <v>76</v>
      </c>
      <c r="AS6051" t="s">
        <v>114</v>
      </c>
      <c r="AT6051">
        <v>-234</v>
      </c>
      <c r="AU6051" t="s">
        <v>78</v>
      </c>
      <c r="AV6051" t="s">
        <v>115</v>
      </c>
      <c r="AW6051" t="s">
        <v>101</v>
      </c>
      <c r="AX6051" t="s">
        <v>81</v>
      </c>
      <c r="AY6051" t="s">
        <v>76</v>
      </c>
      <c r="AZ6051" t="s">
        <v>82</v>
      </c>
      <c r="BA6051" t="s">
        <v>116</v>
      </c>
      <c r="BB6051" t="s">
        <v>121</v>
      </c>
      <c r="BC6051">
        <v>-1</v>
      </c>
      <c r="BD6051" t="s">
        <v>76</v>
      </c>
      <c r="BE6051">
        <v>36</v>
      </c>
      <c r="BF6051" t="s">
        <v>112</v>
      </c>
      <c r="BG6051" t="s">
        <v>118</v>
      </c>
    </row>
    <row r="6052" spans="1:65" x14ac:dyDescent="0.3">
      <c r="A6052">
        <v>151402</v>
      </c>
      <c r="B6052">
        <v>0</v>
      </c>
      <c r="C6052" t="s">
        <v>65</v>
      </c>
      <c r="D6052" t="s">
        <v>88</v>
      </c>
      <c r="E6052" t="s">
        <v>68</v>
      </c>
      <c r="F6052" t="s">
        <v>68</v>
      </c>
      <c r="G6052">
        <v>0</v>
      </c>
      <c r="H6052">
        <v>315000</v>
      </c>
      <c r="I6052">
        <v>545040</v>
      </c>
      <c r="J6052" t="s">
        <v>69</v>
      </c>
      <c r="K6052" t="s">
        <v>70</v>
      </c>
      <c r="L6052" t="s">
        <v>71</v>
      </c>
      <c r="M6052" t="s">
        <v>72</v>
      </c>
      <c r="N6052">
        <v>6.6290000000000003E-3</v>
      </c>
      <c r="O6052">
        <v>16610</v>
      </c>
      <c r="P6052">
        <v>315</v>
      </c>
      <c r="Q6052">
        <v>5869</v>
      </c>
      <c r="R6052">
        <v>149</v>
      </c>
      <c r="S6052">
        <v>2</v>
      </c>
      <c r="T6052">
        <v>2</v>
      </c>
      <c r="U6052" t="s">
        <v>75</v>
      </c>
      <c r="V6052">
        <v>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s">
        <v>153</v>
      </c>
      <c r="AD6052">
        <v>2278676</v>
      </c>
      <c r="AE6052" t="s">
        <v>65</v>
      </c>
      <c r="AG6052">
        <v>0</v>
      </c>
      <c r="AH6052">
        <v>0</v>
      </c>
      <c r="AK6052" t="s">
        <v>123</v>
      </c>
      <c r="AL6052">
        <v>5</v>
      </c>
      <c r="AM6052" t="s">
        <v>68</v>
      </c>
      <c r="AN6052">
        <v>1</v>
      </c>
      <c r="AR6052" t="s">
        <v>76</v>
      </c>
      <c r="AS6052" t="s">
        <v>129</v>
      </c>
      <c r="AT6052">
        <v>-209</v>
      </c>
      <c r="AU6052" t="s">
        <v>76</v>
      </c>
      <c r="AV6052" t="s">
        <v>79</v>
      </c>
      <c r="AX6052" t="s">
        <v>81</v>
      </c>
      <c r="AY6052" t="s">
        <v>76</v>
      </c>
      <c r="AZ6052" t="s">
        <v>76</v>
      </c>
      <c r="BA6052" t="s">
        <v>76</v>
      </c>
      <c r="BB6052" t="s">
        <v>121</v>
      </c>
      <c r="BC6052">
        <v>-1</v>
      </c>
      <c r="BD6052" t="s">
        <v>76</v>
      </c>
      <c r="BF6052" t="s">
        <v>76</v>
      </c>
      <c r="BG6052" t="s">
        <v>82</v>
      </c>
    </row>
    <row r="6053" spans="1:65" x14ac:dyDescent="0.3">
      <c r="A6053">
        <v>151423</v>
      </c>
      <c r="B6053">
        <v>0</v>
      </c>
      <c r="C6053" t="s">
        <v>65</v>
      </c>
      <c r="D6053" t="s">
        <v>88</v>
      </c>
      <c r="E6053" t="s">
        <v>67</v>
      </c>
      <c r="F6053" t="s">
        <v>68</v>
      </c>
      <c r="G6053">
        <v>0</v>
      </c>
      <c r="H6053">
        <v>202500</v>
      </c>
      <c r="I6053">
        <v>706410</v>
      </c>
      <c r="J6053" t="s">
        <v>89</v>
      </c>
      <c r="K6053" t="s">
        <v>90</v>
      </c>
      <c r="L6053" t="s">
        <v>91</v>
      </c>
      <c r="M6053" t="s">
        <v>72</v>
      </c>
      <c r="N6053">
        <v>5.084E-3</v>
      </c>
      <c r="O6053">
        <v>18390</v>
      </c>
      <c r="P6053">
        <v>516</v>
      </c>
      <c r="Q6053">
        <v>1431</v>
      </c>
      <c r="R6053">
        <v>1938</v>
      </c>
      <c r="S6053">
        <v>2</v>
      </c>
      <c r="T6053">
        <v>2</v>
      </c>
      <c r="U6053" t="s">
        <v>123</v>
      </c>
      <c r="V6053">
        <v>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 t="s">
        <v>122</v>
      </c>
      <c r="AD6053">
        <v>2239019</v>
      </c>
      <c r="AE6053" t="s">
        <v>65</v>
      </c>
      <c r="AF6053">
        <v>29950.83</v>
      </c>
      <c r="AG6053">
        <v>675000</v>
      </c>
      <c r="AH6053">
        <v>755190</v>
      </c>
      <c r="AJ6053">
        <v>675000</v>
      </c>
      <c r="AK6053" t="s">
        <v>109</v>
      </c>
      <c r="AL6053">
        <v>10</v>
      </c>
      <c r="AM6053" t="s">
        <v>68</v>
      </c>
      <c r="AN6053">
        <v>1</v>
      </c>
      <c r="AR6053" t="s">
        <v>76</v>
      </c>
      <c r="AS6053" t="s">
        <v>77</v>
      </c>
      <c r="AT6053">
        <v>-31</v>
      </c>
      <c r="AU6053" t="s">
        <v>78</v>
      </c>
      <c r="AV6053" t="s">
        <v>79</v>
      </c>
      <c r="AW6053" t="s">
        <v>80</v>
      </c>
      <c r="AX6053" t="s">
        <v>81</v>
      </c>
      <c r="AY6053" t="s">
        <v>76</v>
      </c>
      <c r="AZ6053" t="s">
        <v>82</v>
      </c>
      <c r="BA6053" t="s">
        <v>116</v>
      </c>
      <c r="BB6053" t="s">
        <v>121</v>
      </c>
      <c r="BC6053">
        <v>-1</v>
      </c>
      <c r="BD6053" t="s">
        <v>76</v>
      </c>
      <c r="BE6053">
        <v>36</v>
      </c>
      <c r="BF6053" t="s">
        <v>112</v>
      </c>
      <c r="BG6053" t="s">
        <v>118</v>
      </c>
      <c r="BH6053">
        <v>365243</v>
      </c>
      <c r="BI6053">
        <v>365243</v>
      </c>
      <c r="BJ6053">
        <v>1049</v>
      </c>
      <c r="BK6053">
        <v>365243</v>
      </c>
      <c r="BL6053">
        <v>365243</v>
      </c>
      <c r="BM6053">
        <v>1</v>
      </c>
    </row>
    <row r="6054" spans="1:65" x14ac:dyDescent="0.3">
      <c r="A6054">
        <v>151425</v>
      </c>
      <c r="B6054">
        <v>0</v>
      </c>
      <c r="C6054" t="s">
        <v>65</v>
      </c>
      <c r="D6054" t="s">
        <v>66</v>
      </c>
      <c r="E6054" t="s">
        <v>68</v>
      </c>
      <c r="F6054" t="s">
        <v>68</v>
      </c>
      <c r="G6054">
        <v>0</v>
      </c>
      <c r="H6054">
        <v>135000</v>
      </c>
      <c r="I6054">
        <v>327024</v>
      </c>
      <c r="J6054" t="s">
        <v>69</v>
      </c>
      <c r="K6054" t="s">
        <v>90</v>
      </c>
      <c r="L6054" t="s">
        <v>71</v>
      </c>
      <c r="M6054" t="s">
        <v>72</v>
      </c>
      <c r="N6054">
        <v>2.461E-2</v>
      </c>
      <c r="O6054">
        <v>9154</v>
      </c>
      <c r="P6054">
        <v>508</v>
      </c>
      <c r="Q6054">
        <v>8022</v>
      </c>
      <c r="R6054">
        <v>1788</v>
      </c>
      <c r="S6054">
        <v>2</v>
      </c>
      <c r="T6054">
        <v>2</v>
      </c>
      <c r="U6054" t="s">
        <v>109</v>
      </c>
      <c r="V6054">
        <v>16</v>
      </c>
      <c r="W6054">
        <v>0</v>
      </c>
      <c r="X6054">
        <v>0</v>
      </c>
      <c r="Y6054">
        <v>0</v>
      </c>
      <c r="Z6054">
        <v>1</v>
      </c>
      <c r="AA6054">
        <v>1</v>
      </c>
      <c r="AB6054">
        <v>0</v>
      </c>
      <c r="AC6054" t="s">
        <v>92</v>
      </c>
      <c r="AD6054">
        <v>1925840</v>
      </c>
      <c r="AE6054" t="s">
        <v>93</v>
      </c>
      <c r="AF6054">
        <v>4393.3500000000004</v>
      </c>
      <c r="AG6054">
        <v>20691</v>
      </c>
      <c r="AH6054">
        <v>21717</v>
      </c>
      <c r="AI6054">
        <v>0</v>
      </c>
      <c r="AJ6054">
        <v>20691</v>
      </c>
      <c r="AK6054" t="s">
        <v>125</v>
      </c>
      <c r="AL6054">
        <v>12</v>
      </c>
      <c r="AM6054" t="s">
        <v>68</v>
      </c>
      <c r="AN6054">
        <v>1</v>
      </c>
      <c r="AO6054">
        <v>0</v>
      </c>
      <c r="AR6054" t="s">
        <v>79</v>
      </c>
      <c r="AS6054" t="s">
        <v>77</v>
      </c>
      <c r="AT6054">
        <v>-2334</v>
      </c>
      <c r="AU6054" t="s">
        <v>78</v>
      </c>
      <c r="AV6054" t="s">
        <v>79</v>
      </c>
      <c r="AW6054" t="s">
        <v>80</v>
      </c>
      <c r="AX6054" t="s">
        <v>102</v>
      </c>
      <c r="AY6054" t="s">
        <v>103</v>
      </c>
      <c r="AZ6054" t="s">
        <v>96</v>
      </c>
      <c r="BA6054" t="s">
        <v>76</v>
      </c>
      <c r="BB6054" t="s">
        <v>104</v>
      </c>
      <c r="BC6054">
        <v>1500</v>
      </c>
      <c r="BD6054" t="s">
        <v>85</v>
      </c>
      <c r="BE6054">
        <v>6</v>
      </c>
      <c r="BF6054" t="s">
        <v>86</v>
      </c>
      <c r="BG6054" t="s">
        <v>151</v>
      </c>
      <c r="BH6054">
        <v>365243</v>
      </c>
      <c r="BI6054">
        <v>-2303</v>
      </c>
      <c r="BJ6054">
        <v>-2153</v>
      </c>
      <c r="BK6054">
        <v>-2153</v>
      </c>
      <c r="BL6054">
        <v>-2147</v>
      </c>
      <c r="BM6054">
        <v>1</v>
      </c>
    </row>
    <row r="6055" spans="1:65" x14ac:dyDescent="0.3">
      <c r="A6055">
        <v>151440</v>
      </c>
      <c r="B6055">
        <v>0</v>
      </c>
      <c r="C6055" t="s">
        <v>65</v>
      </c>
      <c r="D6055" t="s">
        <v>88</v>
      </c>
      <c r="E6055" t="s">
        <v>68</v>
      </c>
      <c r="F6055" t="s">
        <v>68</v>
      </c>
      <c r="G6055">
        <v>1</v>
      </c>
      <c r="H6055">
        <v>157500</v>
      </c>
      <c r="I6055">
        <v>479353.5</v>
      </c>
      <c r="J6055" t="s">
        <v>69</v>
      </c>
      <c r="K6055" t="s">
        <v>90</v>
      </c>
      <c r="L6055" t="s">
        <v>91</v>
      </c>
      <c r="M6055" t="s">
        <v>72</v>
      </c>
      <c r="N6055">
        <v>3.1329000000000003E-2</v>
      </c>
      <c r="O6055">
        <v>16503</v>
      </c>
      <c r="P6055">
        <v>785</v>
      </c>
      <c r="Q6055">
        <v>1044</v>
      </c>
      <c r="R6055">
        <v>38</v>
      </c>
      <c r="S6055">
        <v>2</v>
      </c>
      <c r="T6055">
        <v>2</v>
      </c>
      <c r="U6055" t="s">
        <v>94</v>
      </c>
      <c r="V6055">
        <v>10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 t="s">
        <v>92</v>
      </c>
      <c r="AD6055">
        <v>1158704</v>
      </c>
      <c r="AE6055" t="s">
        <v>93</v>
      </c>
      <c r="AF6055">
        <v>8398.89</v>
      </c>
      <c r="AG6055">
        <v>162549</v>
      </c>
      <c r="AH6055">
        <v>162549</v>
      </c>
      <c r="AI6055">
        <v>0</v>
      </c>
      <c r="AJ6055">
        <v>162549</v>
      </c>
      <c r="AK6055" t="s">
        <v>125</v>
      </c>
      <c r="AL6055">
        <v>11</v>
      </c>
      <c r="AM6055" t="s">
        <v>68</v>
      </c>
      <c r="AN6055">
        <v>1</v>
      </c>
      <c r="AO6055">
        <v>0</v>
      </c>
      <c r="AR6055" t="s">
        <v>79</v>
      </c>
      <c r="AS6055" t="s">
        <v>77</v>
      </c>
      <c r="AT6055">
        <v>-536</v>
      </c>
      <c r="AU6055" t="s">
        <v>78</v>
      </c>
      <c r="AV6055" t="s">
        <v>79</v>
      </c>
      <c r="AW6055" t="s">
        <v>80</v>
      </c>
      <c r="AX6055" t="s">
        <v>102</v>
      </c>
      <c r="AY6055" t="s">
        <v>182</v>
      </c>
      <c r="AZ6055" t="s">
        <v>96</v>
      </c>
      <c r="BA6055" t="s">
        <v>76</v>
      </c>
      <c r="BB6055" t="s">
        <v>138</v>
      </c>
      <c r="BC6055">
        <v>10</v>
      </c>
      <c r="BD6055" t="s">
        <v>157</v>
      </c>
      <c r="BE6055">
        <v>24</v>
      </c>
      <c r="BF6055" t="s">
        <v>112</v>
      </c>
      <c r="BG6055" t="s">
        <v>148</v>
      </c>
      <c r="BH6055">
        <v>365243</v>
      </c>
      <c r="BI6055">
        <v>-504</v>
      </c>
      <c r="BJ6055">
        <v>186</v>
      </c>
      <c r="BK6055">
        <v>365243</v>
      </c>
      <c r="BL6055">
        <v>365243</v>
      </c>
      <c r="BM6055">
        <v>0</v>
      </c>
    </row>
    <row r="6056" spans="1:65" x14ac:dyDescent="0.3">
      <c r="A6056">
        <v>151448</v>
      </c>
      <c r="B6056">
        <v>0</v>
      </c>
      <c r="C6056" t="s">
        <v>65</v>
      </c>
      <c r="D6056" t="s">
        <v>66</v>
      </c>
      <c r="E6056" t="s">
        <v>67</v>
      </c>
      <c r="F6056" t="s">
        <v>68</v>
      </c>
      <c r="G6056">
        <v>1</v>
      </c>
      <c r="H6056">
        <v>193500</v>
      </c>
      <c r="I6056">
        <v>363190.5</v>
      </c>
      <c r="J6056" t="s">
        <v>69</v>
      </c>
      <c r="K6056" t="s">
        <v>70</v>
      </c>
      <c r="L6056" t="s">
        <v>91</v>
      </c>
      <c r="M6056" t="s">
        <v>72</v>
      </c>
      <c r="N6056">
        <v>4.6219999999999997E-2</v>
      </c>
      <c r="O6056">
        <v>9404</v>
      </c>
      <c r="P6056">
        <v>1099</v>
      </c>
      <c r="Q6056">
        <v>3549</v>
      </c>
      <c r="R6056">
        <v>1408</v>
      </c>
      <c r="S6056">
        <v>1</v>
      </c>
      <c r="T6056">
        <v>1</v>
      </c>
      <c r="U6056" t="s">
        <v>73</v>
      </c>
      <c r="V6056">
        <v>15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1</v>
      </c>
      <c r="AC6056" t="s">
        <v>175</v>
      </c>
      <c r="AD6056">
        <v>1872169</v>
      </c>
      <c r="AE6056" t="s">
        <v>65</v>
      </c>
      <c r="AF6056">
        <v>28612.799999999999</v>
      </c>
      <c r="AG6056">
        <v>135000</v>
      </c>
      <c r="AH6056">
        <v>155470.5</v>
      </c>
      <c r="AJ6056">
        <v>135000</v>
      </c>
      <c r="AK6056" t="s">
        <v>109</v>
      </c>
      <c r="AL6056">
        <v>13</v>
      </c>
      <c r="AM6056" t="s">
        <v>68</v>
      </c>
      <c r="AN6056">
        <v>1</v>
      </c>
      <c r="AR6056" t="s">
        <v>76</v>
      </c>
      <c r="AS6056" t="s">
        <v>77</v>
      </c>
      <c r="AT6056">
        <v>-881</v>
      </c>
      <c r="AU6056" t="s">
        <v>78</v>
      </c>
      <c r="AV6056" t="s">
        <v>79</v>
      </c>
      <c r="AW6056" t="s">
        <v>80</v>
      </c>
      <c r="AX6056" t="s">
        <v>81</v>
      </c>
      <c r="AY6056" t="s">
        <v>76</v>
      </c>
      <c r="AZ6056" t="s">
        <v>82</v>
      </c>
      <c r="BA6056" t="s">
        <v>116</v>
      </c>
      <c r="BB6056" t="s">
        <v>117</v>
      </c>
      <c r="BC6056">
        <v>6</v>
      </c>
      <c r="BD6056" t="s">
        <v>76</v>
      </c>
      <c r="BE6056">
        <v>6</v>
      </c>
      <c r="BF6056" t="s">
        <v>147</v>
      </c>
      <c r="BG6056" t="s">
        <v>154</v>
      </c>
      <c r="BH6056">
        <v>365243</v>
      </c>
      <c r="BI6056">
        <v>-851</v>
      </c>
      <c r="BJ6056">
        <v>-701</v>
      </c>
      <c r="BK6056">
        <v>-701</v>
      </c>
      <c r="BL6056">
        <v>-697</v>
      </c>
      <c r="BM6056">
        <v>1</v>
      </c>
    </row>
    <row r="6057" spans="1:65" x14ac:dyDescent="0.3">
      <c r="A6057">
        <v>151455</v>
      </c>
      <c r="B6057">
        <v>0</v>
      </c>
      <c r="C6057" t="s">
        <v>65</v>
      </c>
      <c r="D6057" t="s">
        <v>88</v>
      </c>
      <c r="E6057" t="s">
        <v>67</v>
      </c>
      <c r="F6057" t="s">
        <v>68</v>
      </c>
      <c r="G6057">
        <v>0</v>
      </c>
      <c r="H6057">
        <v>81000</v>
      </c>
      <c r="I6057">
        <v>526491</v>
      </c>
      <c r="J6057" t="s">
        <v>69</v>
      </c>
      <c r="K6057" t="s">
        <v>70</v>
      </c>
      <c r="L6057" t="s">
        <v>91</v>
      </c>
      <c r="M6057" t="s">
        <v>72</v>
      </c>
      <c r="N6057">
        <v>3.0755000000000001E-2</v>
      </c>
      <c r="O6057">
        <v>14354</v>
      </c>
      <c r="P6057">
        <v>3267</v>
      </c>
      <c r="Q6057">
        <v>4433</v>
      </c>
      <c r="R6057">
        <v>4875</v>
      </c>
      <c r="S6057">
        <v>2</v>
      </c>
      <c r="T6057">
        <v>2</v>
      </c>
      <c r="U6057" t="s">
        <v>109</v>
      </c>
      <c r="V6057">
        <v>13</v>
      </c>
      <c r="W6057">
        <v>0</v>
      </c>
      <c r="X6057">
        <v>0</v>
      </c>
      <c r="Y6057">
        <v>0</v>
      </c>
      <c r="Z6057">
        <v>1</v>
      </c>
      <c r="AA6057">
        <v>1</v>
      </c>
      <c r="AB6057">
        <v>1</v>
      </c>
      <c r="AC6057" t="s">
        <v>92</v>
      </c>
      <c r="AD6057">
        <v>1336764</v>
      </c>
      <c r="AE6057" t="s">
        <v>93</v>
      </c>
      <c r="AF6057">
        <v>12508.74</v>
      </c>
      <c r="AG6057">
        <v>124155</v>
      </c>
      <c r="AH6057">
        <v>124155</v>
      </c>
      <c r="AI6057">
        <v>0</v>
      </c>
      <c r="AJ6057">
        <v>124155</v>
      </c>
      <c r="AK6057" t="s">
        <v>75</v>
      </c>
      <c r="AL6057">
        <v>12</v>
      </c>
      <c r="AM6057" t="s">
        <v>68</v>
      </c>
      <c r="AN6057">
        <v>1</v>
      </c>
      <c r="AO6057">
        <v>0</v>
      </c>
      <c r="AR6057" t="s">
        <v>79</v>
      </c>
      <c r="AS6057" t="s">
        <v>77</v>
      </c>
      <c r="AT6057">
        <v>-1755</v>
      </c>
      <c r="AU6057" t="s">
        <v>78</v>
      </c>
      <c r="AV6057" t="s">
        <v>79</v>
      </c>
      <c r="AW6057" t="s">
        <v>171</v>
      </c>
      <c r="AX6057" t="s">
        <v>102</v>
      </c>
      <c r="AY6057" t="s">
        <v>111</v>
      </c>
      <c r="AZ6057" t="s">
        <v>96</v>
      </c>
      <c r="BA6057" t="s">
        <v>76</v>
      </c>
      <c r="BB6057" t="s">
        <v>138</v>
      </c>
      <c r="BC6057">
        <v>176</v>
      </c>
      <c r="BD6057" t="s">
        <v>85</v>
      </c>
      <c r="BE6057">
        <v>14</v>
      </c>
      <c r="BF6057" t="s">
        <v>86</v>
      </c>
      <c r="BG6057" t="s">
        <v>151</v>
      </c>
      <c r="BH6057">
        <v>365243</v>
      </c>
      <c r="BI6057">
        <v>-1724</v>
      </c>
      <c r="BJ6057">
        <v>-1334</v>
      </c>
      <c r="BK6057">
        <v>-1394</v>
      </c>
      <c r="BL6057">
        <v>-1391</v>
      </c>
      <c r="BM6057">
        <v>0</v>
      </c>
    </row>
    <row r="6058" spans="1:65" x14ac:dyDescent="0.3">
      <c r="A6058">
        <v>151456</v>
      </c>
      <c r="B6058">
        <v>0</v>
      </c>
      <c r="C6058" t="s">
        <v>65</v>
      </c>
      <c r="D6058" t="s">
        <v>88</v>
      </c>
      <c r="E6058" t="s">
        <v>67</v>
      </c>
      <c r="F6058" t="s">
        <v>68</v>
      </c>
      <c r="G6058">
        <v>0</v>
      </c>
      <c r="H6058">
        <v>315000</v>
      </c>
      <c r="I6058">
        <v>755856</v>
      </c>
      <c r="J6058" t="s">
        <v>89</v>
      </c>
      <c r="K6058" t="s">
        <v>70</v>
      </c>
      <c r="L6058" t="s">
        <v>139</v>
      </c>
      <c r="M6058" t="s">
        <v>72</v>
      </c>
      <c r="N6058">
        <v>1.0276E-2</v>
      </c>
      <c r="O6058">
        <v>22301</v>
      </c>
      <c r="P6058">
        <v>1897</v>
      </c>
      <c r="Q6058">
        <v>12313</v>
      </c>
      <c r="R6058">
        <v>3381</v>
      </c>
      <c r="S6058">
        <v>2</v>
      </c>
      <c r="T6058">
        <v>2</v>
      </c>
      <c r="U6058" t="s">
        <v>125</v>
      </c>
      <c r="V6058">
        <v>16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1</v>
      </c>
      <c r="AC6058" t="s">
        <v>92</v>
      </c>
      <c r="AD6058">
        <v>2329026</v>
      </c>
      <c r="AE6058" t="s">
        <v>65</v>
      </c>
      <c r="AF6058">
        <v>7633.5749999999998</v>
      </c>
      <c r="AG6058">
        <v>67500</v>
      </c>
      <c r="AH6058">
        <v>67500</v>
      </c>
      <c r="AI6058">
        <v>0</v>
      </c>
      <c r="AJ6058">
        <v>67500</v>
      </c>
      <c r="AK6058" t="s">
        <v>125</v>
      </c>
      <c r="AL6058">
        <v>17</v>
      </c>
      <c r="AM6058" t="s">
        <v>68</v>
      </c>
      <c r="AN6058">
        <v>1</v>
      </c>
      <c r="AO6058">
        <v>0</v>
      </c>
      <c r="AR6058" t="s">
        <v>76</v>
      </c>
      <c r="AS6058" t="s">
        <v>77</v>
      </c>
      <c r="AT6058">
        <v>-1932</v>
      </c>
      <c r="AU6058" t="s">
        <v>76</v>
      </c>
      <c r="AV6058" t="s">
        <v>79</v>
      </c>
      <c r="AX6058" t="s">
        <v>81</v>
      </c>
      <c r="AY6058" t="s">
        <v>76</v>
      </c>
      <c r="AZ6058" t="s">
        <v>82</v>
      </c>
      <c r="BA6058" t="s">
        <v>116</v>
      </c>
      <c r="BB6058" t="s">
        <v>104</v>
      </c>
      <c r="BC6058">
        <v>-1</v>
      </c>
      <c r="BD6058" t="s">
        <v>85</v>
      </c>
      <c r="BE6058">
        <v>12</v>
      </c>
      <c r="BF6058" t="s">
        <v>86</v>
      </c>
      <c r="BG6058" t="s">
        <v>172</v>
      </c>
      <c r="BH6058">
        <v>365243</v>
      </c>
      <c r="BI6058">
        <v>-1902</v>
      </c>
      <c r="BJ6058">
        <v>-1572</v>
      </c>
      <c r="BK6058">
        <v>-1572</v>
      </c>
      <c r="BL6058">
        <v>-1570</v>
      </c>
      <c r="BM6058">
        <v>0</v>
      </c>
    </row>
    <row r="6059" spans="1:65" x14ac:dyDescent="0.3">
      <c r="A6059">
        <v>151458</v>
      </c>
      <c r="B6059">
        <v>0</v>
      </c>
      <c r="C6059" t="s">
        <v>65</v>
      </c>
      <c r="D6059" t="s">
        <v>88</v>
      </c>
      <c r="E6059" t="s">
        <v>67</v>
      </c>
      <c r="F6059" t="s">
        <v>68</v>
      </c>
      <c r="G6059">
        <v>0</v>
      </c>
      <c r="H6059">
        <v>135000</v>
      </c>
      <c r="I6059">
        <v>149256</v>
      </c>
      <c r="J6059" t="s">
        <v>69</v>
      </c>
      <c r="K6059" t="s">
        <v>70</v>
      </c>
      <c r="L6059" t="s">
        <v>91</v>
      </c>
      <c r="M6059" t="s">
        <v>72</v>
      </c>
      <c r="N6059">
        <v>1.0966E-2</v>
      </c>
      <c r="O6059">
        <v>18591</v>
      </c>
      <c r="P6059">
        <v>5464</v>
      </c>
      <c r="Q6059">
        <v>8199</v>
      </c>
      <c r="R6059">
        <v>1843</v>
      </c>
      <c r="S6059">
        <v>2</v>
      </c>
      <c r="T6059">
        <v>2</v>
      </c>
      <c r="U6059" t="s">
        <v>120</v>
      </c>
      <c r="V6059">
        <v>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 t="s">
        <v>108</v>
      </c>
      <c r="AD6059">
        <v>2600696</v>
      </c>
      <c r="AE6059" t="s">
        <v>93</v>
      </c>
      <c r="AF6059">
        <v>15600.375</v>
      </c>
      <c r="AG6059">
        <v>56250</v>
      </c>
      <c r="AH6059">
        <v>56250</v>
      </c>
      <c r="AI6059">
        <v>0</v>
      </c>
      <c r="AJ6059">
        <v>56250</v>
      </c>
      <c r="AK6059" t="s">
        <v>120</v>
      </c>
      <c r="AL6059">
        <v>16</v>
      </c>
      <c r="AM6059" t="s">
        <v>68</v>
      </c>
      <c r="AN6059">
        <v>1</v>
      </c>
      <c r="AO6059">
        <v>0</v>
      </c>
      <c r="AR6059" t="s">
        <v>79</v>
      </c>
      <c r="AS6059" t="s">
        <v>77</v>
      </c>
      <c r="AT6059">
        <v>-133</v>
      </c>
      <c r="AU6059" t="s">
        <v>78</v>
      </c>
      <c r="AV6059" t="s">
        <v>79</v>
      </c>
      <c r="AW6059" t="s">
        <v>80</v>
      </c>
      <c r="AX6059" t="s">
        <v>161</v>
      </c>
      <c r="AY6059" t="s">
        <v>190</v>
      </c>
      <c r="AZ6059" t="s">
        <v>96</v>
      </c>
      <c r="BA6059" t="s">
        <v>76</v>
      </c>
      <c r="BB6059" t="s">
        <v>138</v>
      </c>
      <c r="BC6059">
        <v>20</v>
      </c>
      <c r="BD6059" t="s">
        <v>191</v>
      </c>
      <c r="BE6059">
        <v>4</v>
      </c>
      <c r="BF6059" t="s">
        <v>147</v>
      </c>
      <c r="BG6059" t="s">
        <v>158</v>
      </c>
      <c r="BH6059">
        <v>365243</v>
      </c>
      <c r="BI6059">
        <v>-103</v>
      </c>
      <c r="BJ6059">
        <v>-13</v>
      </c>
      <c r="BK6059">
        <v>-13</v>
      </c>
      <c r="BL6059">
        <v>-10</v>
      </c>
      <c r="BM6059">
        <v>0</v>
      </c>
    </row>
    <row r="6060" spans="1:65" x14ac:dyDescent="0.3">
      <c r="A6060">
        <v>151460</v>
      </c>
      <c r="B6060">
        <v>0</v>
      </c>
      <c r="C6060" t="s">
        <v>65</v>
      </c>
      <c r="D6060" t="s">
        <v>88</v>
      </c>
      <c r="E6060" t="s">
        <v>67</v>
      </c>
      <c r="F6060" t="s">
        <v>68</v>
      </c>
      <c r="G6060">
        <v>2</v>
      </c>
      <c r="H6060">
        <v>67500</v>
      </c>
      <c r="I6060">
        <v>877500</v>
      </c>
      <c r="J6060" t="s">
        <v>89</v>
      </c>
      <c r="K6060" t="s">
        <v>70</v>
      </c>
      <c r="L6060" t="s">
        <v>91</v>
      </c>
      <c r="M6060" t="s">
        <v>72</v>
      </c>
      <c r="N6060">
        <v>1.4170000000000001E-3</v>
      </c>
      <c r="O6060">
        <v>11521</v>
      </c>
      <c r="P6060">
        <v>858</v>
      </c>
      <c r="Q6060">
        <v>3236</v>
      </c>
      <c r="R6060">
        <v>318</v>
      </c>
      <c r="S6060">
        <v>2</v>
      </c>
      <c r="T6060">
        <v>2</v>
      </c>
      <c r="U6060" t="s">
        <v>75</v>
      </c>
      <c r="V6060">
        <v>9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 t="s">
        <v>108</v>
      </c>
      <c r="AD6060">
        <v>1267225</v>
      </c>
      <c r="AE6060" t="s">
        <v>65</v>
      </c>
      <c r="AF6060">
        <v>6154.56</v>
      </c>
      <c r="AG6060">
        <v>45000</v>
      </c>
      <c r="AH6060">
        <v>54580.5</v>
      </c>
      <c r="AJ6060">
        <v>45000</v>
      </c>
      <c r="AK6060" t="s">
        <v>94</v>
      </c>
      <c r="AL6060">
        <v>9</v>
      </c>
      <c r="AM6060" t="s">
        <v>68</v>
      </c>
      <c r="AN6060">
        <v>1</v>
      </c>
      <c r="AR6060" t="s">
        <v>76</v>
      </c>
      <c r="AS6060" t="s">
        <v>77</v>
      </c>
      <c r="AT6060">
        <v>-1044</v>
      </c>
      <c r="AU6060" t="s">
        <v>78</v>
      </c>
      <c r="AV6060" t="s">
        <v>79</v>
      </c>
      <c r="AW6060" t="s">
        <v>80</v>
      </c>
      <c r="AX6060" t="s">
        <v>81</v>
      </c>
      <c r="AY6060" t="s">
        <v>76</v>
      </c>
      <c r="AZ6060" t="s">
        <v>82</v>
      </c>
      <c r="BA6060" t="s">
        <v>116</v>
      </c>
      <c r="BB6060" t="s">
        <v>121</v>
      </c>
      <c r="BC6060">
        <v>-1</v>
      </c>
      <c r="BD6060" t="s">
        <v>76</v>
      </c>
      <c r="BE6060">
        <v>12</v>
      </c>
      <c r="BF6060" t="s">
        <v>86</v>
      </c>
      <c r="BG6060" t="s">
        <v>172</v>
      </c>
      <c r="BH6060">
        <v>365243</v>
      </c>
      <c r="BI6060">
        <v>-1014</v>
      </c>
      <c r="BJ6060">
        <v>-684</v>
      </c>
      <c r="BK6060">
        <v>-684</v>
      </c>
      <c r="BL6060">
        <v>-678</v>
      </c>
      <c r="BM6060">
        <v>1</v>
      </c>
    </row>
    <row r="6061" spans="1:65" x14ac:dyDescent="0.3">
      <c r="A6061">
        <v>151484</v>
      </c>
      <c r="B6061">
        <v>1</v>
      </c>
      <c r="C6061" t="s">
        <v>65</v>
      </c>
      <c r="D6061" t="s">
        <v>66</v>
      </c>
      <c r="E6061" t="s">
        <v>67</v>
      </c>
      <c r="F6061" t="s">
        <v>68</v>
      </c>
      <c r="G6061">
        <v>0</v>
      </c>
      <c r="H6061">
        <v>157500</v>
      </c>
      <c r="I6061">
        <v>970380</v>
      </c>
      <c r="J6061" t="s">
        <v>69</v>
      </c>
      <c r="K6061" t="s">
        <v>70</v>
      </c>
      <c r="L6061" t="s">
        <v>91</v>
      </c>
      <c r="M6061" t="s">
        <v>72</v>
      </c>
      <c r="N6061">
        <v>2.0246E-2</v>
      </c>
      <c r="O6061">
        <v>17758</v>
      </c>
      <c r="P6061">
        <v>714</v>
      </c>
      <c r="Q6061">
        <v>5895</v>
      </c>
      <c r="R6061">
        <v>1305</v>
      </c>
      <c r="S6061">
        <v>3</v>
      </c>
      <c r="T6061">
        <v>3</v>
      </c>
      <c r="U6061" t="s">
        <v>94</v>
      </c>
      <c r="V6061">
        <v>7</v>
      </c>
      <c r="W6061">
        <v>0</v>
      </c>
      <c r="X6061">
        <v>0</v>
      </c>
      <c r="Y6061">
        <v>0</v>
      </c>
      <c r="Z6061">
        <v>1</v>
      </c>
      <c r="AA6061">
        <v>1</v>
      </c>
      <c r="AB6061">
        <v>0</v>
      </c>
      <c r="AC6061" t="s">
        <v>195</v>
      </c>
      <c r="AD6061">
        <v>1499696</v>
      </c>
      <c r="AE6061" t="s">
        <v>93</v>
      </c>
      <c r="AF6061">
        <v>5547.51</v>
      </c>
      <c r="AG6061">
        <v>25551</v>
      </c>
      <c r="AH6061">
        <v>27207</v>
      </c>
      <c r="AI6061">
        <v>2556</v>
      </c>
      <c r="AJ6061">
        <v>25551</v>
      </c>
      <c r="AK6061" t="s">
        <v>125</v>
      </c>
      <c r="AL6061">
        <v>14</v>
      </c>
      <c r="AM6061" t="s">
        <v>68</v>
      </c>
      <c r="AN6061">
        <v>1</v>
      </c>
      <c r="AO6061">
        <v>9.3529427999999998E-2</v>
      </c>
      <c r="AR6061" t="s">
        <v>79</v>
      </c>
      <c r="AS6061" t="s">
        <v>77</v>
      </c>
      <c r="AT6061">
        <v>-1033</v>
      </c>
      <c r="AU6061" t="s">
        <v>78</v>
      </c>
      <c r="AV6061" t="s">
        <v>79</v>
      </c>
      <c r="AW6061" t="s">
        <v>80</v>
      </c>
      <c r="AX6061" t="s">
        <v>102</v>
      </c>
      <c r="AY6061" t="s">
        <v>124</v>
      </c>
      <c r="AZ6061" t="s">
        <v>96</v>
      </c>
      <c r="BA6061" t="s">
        <v>76</v>
      </c>
      <c r="BB6061" t="s">
        <v>104</v>
      </c>
      <c r="BC6061">
        <v>80</v>
      </c>
      <c r="BD6061" t="s">
        <v>105</v>
      </c>
      <c r="BE6061">
        <v>6</v>
      </c>
      <c r="BF6061" t="s">
        <v>86</v>
      </c>
      <c r="BG6061" t="s">
        <v>106</v>
      </c>
      <c r="BH6061">
        <v>365243</v>
      </c>
      <c r="BI6061">
        <v>-1002</v>
      </c>
      <c r="BJ6061">
        <v>-852</v>
      </c>
      <c r="BK6061">
        <v>-852</v>
      </c>
      <c r="BL6061">
        <v>-846</v>
      </c>
      <c r="BM6061">
        <v>0</v>
      </c>
    </row>
    <row r="6062" spans="1:65" x14ac:dyDescent="0.3">
      <c r="A6062">
        <v>151485</v>
      </c>
      <c r="B6062">
        <v>0</v>
      </c>
      <c r="C6062" t="s">
        <v>65</v>
      </c>
      <c r="D6062" t="s">
        <v>88</v>
      </c>
      <c r="E6062" t="s">
        <v>68</v>
      </c>
      <c r="F6062" t="s">
        <v>67</v>
      </c>
      <c r="G6062">
        <v>0</v>
      </c>
      <c r="H6062">
        <v>47250</v>
      </c>
      <c r="I6062">
        <v>313438.5</v>
      </c>
      <c r="J6062" t="s">
        <v>113</v>
      </c>
      <c r="K6062" t="s">
        <v>70</v>
      </c>
      <c r="L6062" t="s">
        <v>91</v>
      </c>
      <c r="M6062" t="s">
        <v>72</v>
      </c>
      <c r="N6062">
        <v>2.5163999999999999E-2</v>
      </c>
      <c r="O6062">
        <v>22089</v>
      </c>
      <c r="P6062">
        <v>365243</v>
      </c>
      <c r="Q6062">
        <v>15363</v>
      </c>
      <c r="R6062">
        <v>4604</v>
      </c>
      <c r="S6062">
        <v>2</v>
      </c>
      <c r="T6062">
        <v>2</v>
      </c>
      <c r="U6062" t="s">
        <v>73</v>
      </c>
      <c r="V6062">
        <v>15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 t="s">
        <v>76</v>
      </c>
      <c r="AD6062">
        <v>2687615</v>
      </c>
      <c r="AE6062" t="s">
        <v>65</v>
      </c>
      <c r="AF6062">
        <v>13896.81</v>
      </c>
      <c r="AG6062">
        <v>180000</v>
      </c>
      <c r="AH6062">
        <v>197820</v>
      </c>
      <c r="AJ6062">
        <v>180000</v>
      </c>
      <c r="AK6062" t="s">
        <v>125</v>
      </c>
      <c r="AL6062">
        <v>8</v>
      </c>
      <c r="AM6062" t="s">
        <v>68</v>
      </c>
      <c r="AN6062">
        <v>1</v>
      </c>
      <c r="AR6062" t="s">
        <v>76</v>
      </c>
      <c r="AS6062" t="s">
        <v>77</v>
      </c>
      <c r="AT6062">
        <v>-1307</v>
      </c>
      <c r="AU6062" t="s">
        <v>78</v>
      </c>
      <c r="AV6062" t="s">
        <v>79</v>
      </c>
      <c r="AW6062" t="s">
        <v>80</v>
      </c>
      <c r="AX6062" t="s">
        <v>81</v>
      </c>
      <c r="AY6062" t="s">
        <v>76</v>
      </c>
      <c r="AZ6062" t="s">
        <v>82</v>
      </c>
      <c r="BA6062" t="s">
        <v>116</v>
      </c>
      <c r="BB6062" t="s">
        <v>121</v>
      </c>
      <c r="BC6062">
        <v>0</v>
      </c>
      <c r="BD6062" t="s">
        <v>76</v>
      </c>
      <c r="BE6062">
        <v>18</v>
      </c>
      <c r="BF6062" t="s">
        <v>112</v>
      </c>
      <c r="BG6062" t="s">
        <v>118</v>
      </c>
      <c r="BH6062">
        <v>365243</v>
      </c>
      <c r="BI6062">
        <v>-1277</v>
      </c>
      <c r="BJ6062">
        <v>-767</v>
      </c>
      <c r="BK6062">
        <v>-767</v>
      </c>
      <c r="BL6062">
        <v>-756</v>
      </c>
      <c r="BM6062">
        <v>1</v>
      </c>
    </row>
    <row r="6063" spans="1:65" x14ac:dyDescent="0.3">
      <c r="A6063">
        <v>151488</v>
      </c>
      <c r="B6063">
        <v>0</v>
      </c>
      <c r="C6063" t="s">
        <v>65</v>
      </c>
      <c r="D6063" t="s">
        <v>88</v>
      </c>
      <c r="E6063" t="s">
        <v>68</v>
      </c>
      <c r="F6063" t="s">
        <v>68</v>
      </c>
      <c r="G6063">
        <v>2</v>
      </c>
      <c r="H6063">
        <v>180000</v>
      </c>
      <c r="I6063">
        <v>1258650</v>
      </c>
      <c r="J6063" t="s">
        <v>69</v>
      </c>
      <c r="K6063" t="s">
        <v>70</v>
      </c>
      <c r="L6063" t="s">
        <v>119</v>
      </c>
      <c r="M6063" t="s">
        <v>72</v>
      </c>
      <c r="N6063">
        <v>3.1329000000000003E-2</v>
      </c>
      <c r="O6063">
        <v>17346</v>
      </c>
      <c r="P6063">
        <v>848</v>
      </c>
      <c r="Q6063">
        <v>1660</v>
      </c>
      <c r="R6063">
        <v>314</v>
      </c>
      <c r="S6063">
        <v>2</v>
      </c>
      <c r="T6063">
        <v>2</v>
      </c>
      <c r="U6063" t="s">
        <v>120</v>
      </c>
      <c r="V6063">
        <v>16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 t="s">
        <v>206</v>
      </c>
      <c r="AD6063">
        <v>1629980</v>
      </c>
      <c r="AE6063" t="s">
        <v>93</v>
      </c>
      <c r="AF6063">
        <v>2454.7950000000001</v>
      </c>
      <c r="AG6063">
        <v>26878.5</v>
      </c>
      <c r="AH6063">
        <v>24187.5</v>
      </c>
      <c r="AI6063">
        <v>2691</v>
      </c>
      <c r="AJ6063">
        <v>26878.5</v>
      </c>
      <c r="AK6063" t="s">
        <v>94</v>
      </c>
      <c r="AL6063">
        <v>18</v>
      </c>
      <c r="AM6063" t="s">
        <v>68</v>
      </c>
      <c r="AN6063">
        <v>1</v>
      </c>
      <c r="AO6063">
        <v>0.109036726</v>
      </c>
      <c r="AR6063" t="s">
        <v>79</v>
      </c>
      <c r="AS6063" t="s">
        <v>77</v>
      </c>
      <c r="AT6063">
        <v>-816</v>
      </c>
      <c r="AU6063" t="s">
        <v>78</v>
      </c>
      <c r="AV6063" t="s">
        <v>79</v>
      </c>
      <c r="AX6063" t="s">
        <v>102</v>
      </c>
      <c r="AY6063" t="s">
        <v>124</v>
      </c>
      <c r="AZ6063" t="s">
        <v>96</v>
      </c>
      <c r="BA6063" t="s">
        <v>76</v>
      </c>
      <c r="BB6063" t="s">
        <v>104</v>
      </c>
      <c r="BC6063">
        <v>25</v>
      </c>
      <c r="BD6063" t="s">
        <v>105</v>
      </c>
      <c r="BE6063">
        <v>12</v>
      </c>
      <c r="BF6063" t="s">
        <v>147</v>
      </c>
      <c r="BG6063" t="s">
        <v>106</v>
      </c>
      <c r="BH6063">
        <v>365243</v>
      </c>
      <c r="BI6063">
        <v>-781</v>
      </c>
      <c r="BJ6063">
        <v>-451</v>
      </c>
      <c r="BK6063">
        <v>-601</v>
      </c>
      <c r="BL6063">
        <v>-572</v>
      </c>
      <c r="BM6063">
        <v>0</v>
      </c>
    </row>
    <row r="6064" spans="1:65" x14ac:dyDescent="0.3">
      <c r="A6064">
        <v>151496</v>
      </c>
      <c r="B6064">
        <v>0</v>
      </c>
      <c r="C6064" t="s">
        <v>65</v>
      </c>
      <c r="D6064" t="s">
        <v>88</v>
      </c>
      <c r="E6064" t="s">
        <v>68</v>
      </c>
      <c r="F6064" t="s">
        <v>68</v>
      </c>
      <c r="G6064">
        <v>0</v>
      </c>
      <c r="H6064">
        <v>148500</v>
      </c>
      <c r="I6064">
        <v>239850</v>
      </c>
      <c r="J6064" t="s">
        <v>113</v>
      </c>
      <c r="K6064" t="s">
        <v>90</v>
      </c>
      <c r="L6064" t="s">
        <v>139</v>
      </c>
      <c r="M6064" t="s">
        <v>72</v>
      </c>
      <c r="N6064">
        <v>1.8800999999999998E-2</v>
      </c>
      <c r="O6064">
        <v>24496</v>
      </c>
      <c r="P6064">
        <v>365243</v>
      </c>
      <c r="Q6064">
        <v>10767</v>
      </c>
      <c r="R6064">
        <v>4282</v>
      </c>
      <c r="S6064">
        <v>2</v>
      </c>
      <c r="T6064">
        <v>2</v>
      </c>
      <c r="U6064" t="s">
        <v>120</v>
      </c>
      <c r="V6064">
        <v>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 t="s">
        <v>76</v>
      </c>
      <c r="AD6064">
        <v>1567355</v>
      </c>
      <c r="AE6064" t="s">
        <v>65</v>
      </c>
      <c r="AF6064">
        <v>22048.560000000001</v>
      </c>
      <c r="AG6064">
        <v>207000</v>
      </c>
      <c r="AH6064">
        <v>220662</v>
      </c>
      <c r="AJ6064">
        <v>207000</v>
      </c>
      <c r="AK6064" t="s">
        <v>120</v>
      </c>
      <c r="AL6064">
        <v>12</v>
      </c>
      <c r="AM6064" t="s">
        <v>68</v>
      </c>
      <c r="AN6064">
        <v>1</v>
      </c>
      <c r="AR6064" t="s">
        <v>76</v>
      </c>
      <c r="AS6064" t="s">
        <v>77</v>
      </c>
      <c r="AT6064">
        <v>-637</v>
      </c>
      <c r="AU6064" t="s">
        <v>78</v>
      </c>
      <c r="AV6064" t="s">
        <v>79</v>
      </c>
      <c r="AX6064" t="s">
        <v>81</v>
      </c>
      <c r="AY6064" t="s">
        <v>76</v>
      </c>
      <c r="AZ6064" t="s">
        <v>82</v>
      </c>
      <c r="BA6064" t="s">
        <v>116</v>
      </c>
      <c r="BB6064" t="s">
        <v>121</v>
      </c>
      <c r="BC6064">
        <v>-1</v>
      </c>
      <c r="BD6064" t="s">
        <v>76</v>
      </c>
      <c r="BE6064">
        <v>12</v>
      </c>
      <c r="BF6064" t="s">
        <v>147</v>
      </c>
      <c r="BG6064" t="s">
        <v>154</v>
      </c>
      <c r="BH6064">
        <v>365243</v>
      </c>
      <c r="BI6064">
        <v>-607</v>
      </c>
      <c r="BJ6064">
        <v>-277</v>
      </c>
      <c r="BK6064">
        <v>-277</v>
      </c>
      <c r="BL6064">
        <v>-269</v>
      </c>
      <c r="BM6064">
        <v>1</v>
      </c>
    </row>
    <row r="6065" spans="1:65" x14ac:dyDescent="0.3">
      <c r="A6065">
        <v>151506</v>
      </c>
      <c r="B6065">
        <v>0</v>
      </c>
      <c r="C6065" t="s">
        <v>65</v>
      </c>
      <c r="D6065" t="s">
        <v>88</v>
      </c>
      <c r="E6065" t="s">
        <v>68</v>
      </c>
      <c r="F6065" t="s">
        <v>68</v>
      </c>
      <c r="G6065">
        <v>0</v>
      </c>
      <c r="H6065">
        <v>364500</v>
      </c>
      <c r="I6065">
        <v>675000</v>
      </c>
      <c r="J6065" t="s">
        <v>89</v>
      </c>
      <c r="K6065" t="s">
        <v>90</v>
      </c>
      <c r="L6065" t="s">
        <v>71</v>
      </c>
      <c r="M6065" t="s">
        <v>72</v>
      </c>
      <c r="N6065">
        <v>2.5163999999999999E-2</v>
      </c>
      <c r="O6065">
        <v>15274</v>
      </c>
      <c r="P6065">
        <v>2414</v>
      </c>
      <c r="Q6065">
        <v>1770</v>
      </c>
      <c r="R6065">
        <v>5995</v>
      </c>
      <c r="S6065">
        <v>2</v>
      </c>
      <c r="T6065">
        <v>2</v>
      </c>
      <c r="U6065" t="s">
        <v>73</v>
      </c>
      <c r="V6065">
        <v>8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 t="s">
        <v>201</v>
      </c>
      <c r="AD6065">
        <v>2426023</v>
      </c>
      <c r="AE6065" t="s">
        <v>65</v>
      </c>
      <c r="AF6065">
        <v>15493.77</v>
      </c>
      <c r="AG6065">
        <v>184500</v>
      </c>
      <c r="AH6065">
        <v>242203.5</v>
      </c>
      <c r="AJ6065">
        <v>184500</v>
      </c>
      <c r="AK6065" t="s">
        <v>109</v>
      </c>
      <c r="AL6065">
        <v>16</v>
      </c>
      <c r="AM6065" t="s">
        <v>68</v>
      </c>
      <c r="AN6065">
        <v>1</v>
      </c>
      <c r="AR6065" t="s">
        <v>76</v>
      </c>
      <c r="AS6065" t="s">
        <v>77</v>
      </c>
      <c r="AT6065">
        <v>-678</v>
      </c>
      <c r="AU6065" t="s">
        <v>78</v>
      </c>
      <c r="AV6065" t="s">
        <v>79</v>
      </c>
      <c r="AW6065" t="s">
        <v>80</v>
      </c>
      <c r="AX6065" t="s">
        <v>81</v>
      </c>
      <c r="AY6065" t="s">
        <v>76</v>
      </c>
      <c r="AZ6065" t="s">
        <v>82</v>
      </c>
      <c r="BA6065" t="s">
        <v>116</v>
      </c>
      <c r="BB6065" t="s">
        <v>121</v>
      </c>
      <c r="BC6065">
        <v>-1</v>
      </c>
      <c r="BD6065" t="s">
        <v>76</v>
      </c>
      <c r="BE6065">
        <v>24</v>
      </c>
      <c r="BF6065" t="s">
        <v>147</v>
      </c>
      <c r="BG6065" t="s">
        <v>154</v>
      </c>
      <c r="BH6065">
        <v>365243</v>
      </c>
      <c r="BI6065">
        <v>-648</v>
      </c>
      <c r="BJ6065">
        <v>42</v>
      </c>
      <c r="BK6065">
        <v>-498</v>
      </c>
      <c r="BL6065">
        <v>-494</v>
      </c>
      <c r="BM6065">
        <v>1</v>
      </c>
    </row>
    <row r="6066" spans="1:65" x14ac:dyDescent="0.3">
      <c r="A6066">
        <v>151507</v>
      </c>
      <c r="B6066">
        <v>0</v>
      </c>
      <c r="C6066" t="s">
        <v>65</v>
      </c>
      <c r="D6066" t="s">
        <v>88</v>
      </c>
      <c r="E6066" t="s">
        <v>68</v>
      </c>
      <c r="F6066" t="s">
        <v>68</v>
      </c>
      <c r="G6066">
        <v>0</v>
      </c>
      <c r="H6066">
        <v>135000</v>
      </c>
      <c r="I6066">
        <v>814041</v>
      </c>
      <c r="J6066" t="s">
        <v>69</v>
      </c>
      <c r="K6066" t="s">
        <v>90</v>
      </c>
      <c r="L6066" t="s">
        <v>91</v>
      </c>
      <c r="M6066" t="s">
        <v>72</v>
      </c>
      <c r="N6066">
        <v>3.2561E-2</v>
      </c>
      <c r="O6066">
        <v>15883</v>
      </c>
      <c r="P6066">
        <v>3257</v>
      </c>
      <c r="Q6066">
        <v>4199</v>
      </c>
      <c r="R6066">
        <v>4349</v>
      </c>
      <c r="S6066">
        <v>1</v>
      </c>
      <c r="T6066">
        <v>1</v>
      </c>
      <c r="U6066" t="s">
        <v>123</v>
      </c>
      <c r="V6066">
        <v>15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 t="s">
        <v>167</v>
      </c>
      <c r="AD6066">
        <v>2837461</v>
      </c>
      <c r="AE6066" t="s">
        <v>93</v>
      </c>
      <c r="AF6066">
        <v>32665.634999999998</v>
      </c>
      <c r="AG6066">
        <v>169380</v>
      </c>
      <c r="AH6066">
        <v>176647.5</v>
      </c>
      <c r="AI6066">
        <v>0</v>
      </c>
      <c r="AJ6066">
        <v>169380</v>
      </c>
      <c r="AK6066" t="s">
        <v>109</v>
      </c>
      <c r="AL6066">
        <v>16</v>
      </c>
      <c r="AM6066" t="s">
        <v>68</v>
      </c>
      <c r="AN6066">
        <v>1</v>
      </c>
      <c r="AO6066">
        <v>0</v>
      </c>
      <c r="AR6066" t="s">
        <v>79</v>
      </c>
      <c r="AS6066" t="s">
        <v>77</v>
      </c>
      <c r="AT6066">
        <v>-192</v>
      </c>
      <c r="AU6066" t="s">
        <v>78</v>
      </c>
      <c r="AV6066" t="s">
        <v>79</v>
      </c>
      <c r="AW6066" t="s">
        <v>80</v>
      </c>
      <c r="AX6066" t="s">
        <v>161</v>
      </c>
      <c r="AY6066" t="s">
        <v>111</v>
      </c>
      <c r="AZ6066" t="s">
        <v>96</v>
      </c>
      <c r="BA6066" t="s">
        <v>76</v>
      </c>
      <c r="BB6066" t="s">
        <v>84</v>
      </c>
      <c r="BC6066">
        <v>50</v>
      </c>
      <c r="BD6066" t="s">
        <v>85</v>
      </c>
      <c r="BE6066">
        <v>6</v>
      </c>
      <c r="BF6066" t="s">
        <v>147</v>
      </c>
      <c r="BG6066" t="s">
        <v>151</v>
      </c>
      <c r="BH6066">
        <v>365243</v>
      </c>
      <c r="BI6066">
        <v>-162</v>
      </c>
      <c r="BJ6066">
        <v>-12</v>
      </c>
      <c r="BK6066">
        <v>-12</v>
      </c>
      <c r="BL6066">
        <v>-8</v>
      </c>
      <c r="BM6066">
        <v>1</v>
      </c>
    </row>
    <row r="6067" spans="1:65" x14ac:dyDescent="0.3">
      <c r="A6067">
        <v>151511</v>
      </c>
      <c r="B6067">
        <v>0</v>
      </c>
      <c r="C6067" t="s">
        <v>99</v>
      </c>
      <c r="D6067" t="s">
        <v>66</v>
      </c>
      <c r="E6067" t="s">
        <v>67</v>
      </c>
      <c r="F6067" t="s">
        <v>68</v>
      </c>
      <c r="G6067">
        <v>2</v>
      </c>
      <c r="H6067">
        <v>225000</v>
      </c>
      <c r="I6067">
        <v>585000</v>
      </c>
      <c r="J6067" t="s">
        <v>69</v>
      </c>
      <c r="K6067" t="s">
        <v>126</v>
      </c>
      <c r="L6067" t="s">
        <v>140</v>
      </c>
      <c r="M6067" t="s">
        <v>72</v>
      </c>
      <c r="N6067">
        <v>7.2508000000000003E-2</v>
      </c>
      <c r="O6067">
        <v>18444</v>
      </c>
      <c r="P6067">
        <v>2860</v>
      </c>
      <c r="Q6067">
        <v>7056</v>
      </c>
      <c r="R6067">
        <v>24</v>
      </c>
      <c r="S6067">
        <v>1</v>
      </c>
      <c r="T6067">
        <v>1</v>
      </c>
      <c r="U6067" t="s">
        <v>109</v>
      </c>
      <c r="V6067">
        <v>20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 t="s">
        <v>92</v>
      </c>
      <c r="AD6067">
        <v>1218131</v>
      </c>
      <c r="AE6067" t="s">
        <v>99</v>
      </c>
      <c r="AG6067">
        <v>0</v>
      </c>
      <c r="AH6067">
        <v>0</v>
      </c>
      <c r="AK6067" t="s">
        <v>125</v>
      </c>
      <c r="AL6067">
        <v>9</v>
      </c>
      <c r="AM6067" t="s">
        <v>68</v>
      </c>
      <c r="AN6067">
        <v>1</v>
      </c>
      <c r="AR6067" t="s">
        <v>79</v>
      </c>
      <c r="AS6067" t="s">
        <v>129</v>
      </c>
      <c r="AT6067">
        <v>-199</v>
      </c>
      <c r="AU6067" t="s">
        <v>76</v>
      </c>
      <c r="AV6067" t="s">
        <v>79</v>
      </c>
      <c r="AX6067" t="s">
        <v>81</v>
      </c>
      <c r="AY6067" t="s">
        <v>76</v>
      </c>
      <c r="AZ6067" t="s">
        <v>76</v>
      </c>
      <c r="BA6067" t="s">
        <v>76</v>
      </c>
      <c r="BB6067" t="s">
        <v>121</v>
      </c>
      <c r="BC6067">
        <v>-1</v>
      </c>
      <c r="BD6067" t="s">
        <v>76</v>
      </c>
      <c r="BF6067" t="s">
        <v>76</v>
      </c>
      <c r="BG6067" t="s">
        <v>132</v>
      </c>
    </row>
    <row r="6068" spans="1:65" x14ac:dyDescent="0.3">
      <c r="A6068">
        <v>151525</v>
      </c>
      <c r="B6068">
        <v>1</v>
      </c>
      <c r="C6068" t="s">
        <v>65</v>
      </c>
      <c r="D6068" t="s">
        <v>88</v>
      </c>
      <c r="E6068" t="s">
        <v>67</v>
      </c>
      <c r="F6068" t="s">
        <v>68</v>
      </c>
      <c r="G6068">
        <v>0</v>
      </c>
      <c r="H6068">
        <v>126000</v>
      </c>
      <c r="I6068">
        <v>545040</v>
      </c>
      <c r="J6068" t="s">
        <v>69</v>
      </c>
      <c r="K6068" t="s">
        <v>70</v>
      </c>
      <c r="L6068" t="s">
        <v>71</v>
      </c>
      <c r="M6068" t="s">
        <v>72</v>
      </c>
      <c r="N6068">
        <v>2.5163999999999999E-2</v>
      </c>
      <c r="O6068">
        <v>17888</v>
      </c>
      <c r="P6068">
        <v>1469</v>
      </c>
      <c r="Q6068">
        <v>4751</v>
      </c>
      <c r="R6068">
        <v>1377</v>
      </c>
      <c r="S6068">
        <v>2</v>
      </c>
      <c r="T6068">
        <v>2</v>
      </c>
      <c r="U6068" t="s">
        <v>94</v>
      </c>
      <c r="V6068">
        <v>11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 t="s">
        <v>137</v>
      </c>
      <c r="AD6068">
        <v>1123205</v>
      </c>
      <c r="AE6068" t="s">
        <v>65</v>
      </c>
      <c r="AF6068">
        <v>17169.255000000001</v>
      </c>
      <c r="AG6068">
        <v>202500</v>
      </c>
      <c r="AH6068">
        <v>253795.5</v>
      </c>
      <c r="AJ6068">
        <v>202500</v>
      </c>
      <c r="AK6068" t="s">
        <v>94</v>
      </c>
      <c r="AL6068">
        <v>11</v>
      </c>
      <c r="AM6068" t="s">
        <v>68</v>
      </c>
      <c r="AN6068">
        <v>1</v>
      </c>
      <c r="AR6068" t="s">
        <v>76</v>
      </c>
      <c r="AS6068" t="s">
        <v>114</v>
      </c>
      <c r="AT6068">
        <v>-679</v>
      </c>
      <c r="AU6068" t="s">
        <v>78</v>
      </c>
      <c r="AV6068" t="s">
        <v>165</v>
      </c>
      <c r="AW6068" t="s">
        <v>101</v>
      </c>
      <c r="AX6068" t="s">
        <v>81</v>
      </c>
      <c r="AY6068" t="s">
        <v>76</v>
      </c>
      <c r="AZ6068" t="s">
        <v>82</v>
      </c>
      <c r="BA6068" t="s">
        <v>83</v>
      </c>
      <c r="BB6068" t="s">
        <v>104</v>
      </c>
      <c r="BC6068">
        <v>110</v>
      </c>
      <c r="BD6068" t="s">
        <v>105</v>
      </c>
      <c r="BE6068">
        <v>36</v>
      </c>
      <c r="BF6068" t="s">
        <v>86</v>
      </c>
      <c r="BG6068" t="s">
        <v>87</v>
      </c>
    </row>
    <row r="6069" spans="1:65" x14ac:dyDescent="0.3">
      <c r="A6069">
        <v>151542</v>
      </c>
      <c r="B6069">
        <v>0</v>
      </c>
      <c r="C6069" t="s">
        <v>65</v>
      </c>
      <c r="D6069" t="s">
        <v>88</v>
      </c>
      <c r="E6069" t="s">
        <v>67</v>
      </c>
      <c r="F6069" t="s">
        <v>68</v>
      </c>
      <c r="G6069">
        <v>0</v>
      </c>
      <c r="H6069">
        <v>85500</v>
      </c>
      <c r="I6069">
        <v>119925</v>
      </c>
      <c r="J6069" t="s">
        <v>113</v>
      </c>
      <c r="K6069" t="s">
        <v>70</v>
      </c>
      <c r="L6069" t="s">
        <v>139</v>
      </c>
      <c r="M6069" t="s">
        <v>72</v>
      </c>
      <c r="N6069">
        <v>1.0500000000000001E-2</v>
      </c>
      <c r="O6069">
        <v>24642</v>
      </c>
      <c r="P6069">
        <v>365243</v>
      </c>
      <c r="Q6069">
        <v>10136</v>
      </c>
      <c r="R6069">
        <v>4239</v>
      </c>
      <c r="S6069">
        <v>3</v>
      </c>
      <c r="T6069">
        <v>3</v>
      </c>
      <c r="U6069" t="s">
        <v>123</v>
      </c>
      <c r="V6069">
        <v>14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 t="s">
        <v>76</v>
      </c>
      <c r="AD6069">
        <v>2319662</v>
      </c>
      <c r="AE6069" t="s">
        <v>93</v>
      </c>
      <c r="AF6069">
        <v>5590.3950000000004</v>
      </c>
      <c r="AG6069">
        <v>40455</v>
      </c>
      <c r="AH6069">
        <v>40014</v>
      </c>
      <c r="AI6069">
        <v>4045.5</v>
      </c>
      <c r="AJ6069">
        <v>40455</v>
      </c>
      <c r="AK6069" t="s">
        <v>109</v>
      </c>
      <c r="AL6069">
        <v>13</v>
      </c>
      <c r="AM6069" t="s">
        <v>68</v>
      </c>
      <c r="AN6069">
        <v>1</v>
      </c>
      <c r="AO6069">
        <v>9.9999256999999994E-2</v>
      </c>
      <c r="AR6069" t="s">
        <v>79</v>
      </c>
      <c r="AS6069" t="s">
        <v>77</v>
      </c>
      <c r="AT6069">
        <v>-311</v>
      </c>
      <c r="AU6069" t="s">
        <v>78</v>
      </c>
      <c r="AV6069" t="s">
        <v>79</v>
      </c>
      <c r="AX6069" t="s">
        <v>81</v>
      </c>
      <c r="AY6069" t="s">
        <v>111</v>
      </c>
      <c r="AZ6069" t="s">
        <v>96</v>
      </c>
      <c r="BA6069" t="s">
        <v>76</v>
      </c>
      <c r="BB6069" t="s">
        <v>104</v>
      </c>
      <c r="BC6069">
        <v>32</v>
      </c>
      <c r="BD6069" t="s">
        <v>105</v>
      </c>
      <c r="BE6069">
        <v>10</v>
      </c>
      <c r="BF6069" t="s">
        <v>86</v>
      </c>
      <c r="BG6069" t="s">
        <v>106</v>
      </c>
      <c r="BH6069">
        <v>365243</v>
      </c>
      <c r="BI6069">
        <v>-280</v>
      </c>
      <c r="BJ6069">
        <v>-10</v>
      </c>
      <c r="BK6069">
        <v>-10</v>
      </c>
      <c r="BL6069">
        <v>-8</v>
      </c>
      <c r="BM6069">
        <v>0</v>
      </c>
    </row>
    <row r="6070" spans="1:65" x14ac:dyDescent="0.3">
      <c r="A6070">
        <v>151543</v>
      </c>
      <c r="B6070">
        <v>0</v>
      </c>
      <c r="C6070" t="s">
        <v>65</v>
      </c>
      <c r="D6070" t="s">
        <v>88</v>
      </c>
      <c r="E6070" t="s">
        <v>68</v>
      </c>
      <c r="F6070" t="s">
        <v>67</v>
      </c>
      <c r="G6070">
        <v>1</v>
      </c>
      <c r="H6070">
        <v>135000</v>
      </c>
      <c r="I6070">
        <v>304933.5</v>
      </c>
      <c r="J6070" t="s">
        <v>89</v>
      </c>
      <c r="K6070" t="s">
        <v>90</v>
      </c>
      <c r="L6070" t="s">
        <v>140</v>
      </c>
      <c r="M6070" t="s">
        <v>107</v>
      </c>
      <c r="N6070">
        <v>3.0755000000000001E-2</v>
      </c>
      <c r="O6070">
        <v>13786</v>
      </c>
      <c r="P6070">
        <v>327</v>
      </c>
      <c r="Q6070">
        <v>1913</v>
      </c>
      <c r="R6070">
        <v>5363</v>
      </c>
      <c r="S6070">
        <v>2</v>
      </c>
      <c r="T6070">
        <v>2</v>
      </c>
      <c r="U6070" t="s">
        <v>109</v>
      </c>
      <c r="V6070">
        <v>13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 t="s">
        <v>164</v>
      </c>
      <c r="AD6070">
        <v>1882434</v>
      </c>
      <c r="AE6070" t="s">
        <v>65</v>
      </c>
      <c r="AF6070">
        <v>20360.384999999998</v>
      </c>
      <c r="AG6070">
        <v>180000</v>
      </c>
      <c r="AH6070">
        <v>191880</v>
      </c>
      <c r="AJ6070">
        <v>180000</v>
      </c>
      <c r="AK6070" t="s">
        <v>73</v>
      </c>
      <c r="AL6070">
        <v>13</v>
      </c>
      <c r="AM6070" t="s">
        <v>68</v>
      </c>
      <c r="AN6070">
        <v>1</v>
      </c>
      <c r="AR6070" t="s">
        <v>76</v>
      </c>
      <c r="AS6070" t="s">
        <v>129</v>
      </c>
      <c r="AT6070">
        <v>-302</v>
      </c>
      <c r="AU6070" t="s">
        <v>78</v>
      </c>
      <c r="AV6070" t="s">
        <v>79</v>
      </c>
      <c r="AW6070" t="s">
        <v>80</v>
      </c>
      <c r="AX6070" t="s">
        <v>81</v>
      </c>
      <c r="AY6070" t="s">
        <v>76</v>
      </c>
      <c r="AZ6070" t="s">
        <v>82</v>
      </c>
      <c r="BA6070" t="s">
        <v>116</v>
      </c>
      <c r="BB6070" t="s">
        <v>121</v>
      </c>
      <c r="BC6070">
        <v>-1</v>
      </c>
      <c r="BD6070" t="s">
        <v>76</v>
      </c>
      <c r="BE6070">
        <v>12</v>
      </c>
      <c r="BF6070" t="s">
        <v>147</v>
      </c>
      <c r="BG6070" t="s">
        <v>154</v>
      </c>
    </row>
    <row r="6071" spans="1:65" x14ac:dyDescent="0.3">
      <c r="A6071">
        <v>151567</v>
      </c>
      <c r="B6071">
        <v>0</v>
      </c>
      <c r="C6071" t="s">
        <v>65</v>
      </c>
      <c r="D6071" t="s">
        <v>88</v>
      </c>
      <c r="E6071" t="s">
        <v>67</v>
      </c>
      <c r="F6071" t="s">
        <v>67</v>
      </c>
      <c r="G6071">
        <v>0</v>
      </c>
      <c r="H6071">
        <v>135000</v>
      </c>
      <c r="I6071">
        <v>247275</v>
      </c>
      <c r="J6071" t="s">
        <v>69</v>
      </c>
      <c r="K6071" t="s">
        <v>70</v>
      </c>
      <c r="L6071" t="s">
        <v>91</v>
      </c>
      <c r="M6071" t="s">
        <v>72</v>
      </c>
      <c r="N6071">
        <v>2.2624999999999999E-2</v>
      </c>
      <c r="O6071">
        <v>24100</v>
      </c>
      <c r="P6071">
        <v>1597</v>
      </c>
      <c r="Q6071">
        <v>2495</v>
      </c>
      <c r="R6071">
        <v>4251</v>
      </c>
      <c r="S6071">
        <v>2</v>
      </c>
      <c r="T6071">
        <v>2</v>
      </c>
      <c r="U6071" t="s">
        <v>109</v>
      </c>
      <c r="V6071">
        <v>11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 t="s">
        <v>168</v>
      </c>
      <c r="AD6071">
        <v>1662300</v>
      </c>
      <c r="AE6071" t="s">
        <v>65</v>
      </c>
      <c r="AF6071">
        <v>11645.1</v>
      </c>
      <c r="AG6071">
        <v>180000</v>
      </c>
      <c r="AH6071">
        <v>180000</v>
      </c>
      <c r="AJ6071">
        <v>180000</v>
      </c>
      <c r="AK6071" t="s">
        <v>94</v>
      </c>
      <c r="AL6071">
        <v>10</v>
      </c>
      <c r="AM6071" t="s">
        <v>68</v>
      </c>
      <c r="AN6071">
        <v>1</v>
      </c>
      <c r="AR6071" t="s">
        <v>76</v>
      </c>
      <c r="AS6071" t="s">
        <v>114</v>
      </c>
      <c r="AT6071">
        <v>-328</v>
      </c>
      <c r="AU6071" t="s">
        <v>78</v>
      </c>
      <c r="AV6071" t="s">
        <v>115</v>
      </c>
      <c r="AX6071" t="s">
        <v>81</v>
      </c>
      <c r="AY6071" t="s">
        <v>76</v>
      </c>
      <c r="AZ6071" t="s">
        <v>82</v>
      </c>
      <c r="BA6071" t="s">
        <v>116</v>
      </c>
      <c r="BB6071" t="s">
        <v>121</v>
      </c>
      <c r="BC6071">
        <v>0</v>
      </c>
      <c r="BD6071" t="s">
        <v>76</v>
      </c>
      <c r="BE6071">
        <v>24</v>
      </c>
      <c r="BF6071" t="s">
        <v>147</v>
      </c>
      <c r="BG6071" t="s">
        <v>154</v>
      </c>
    </row>
    <row r="6072" spans="1:65" x14ac:dyDescent="0.3">
      <c r="A6072">
        <v>151567</v>
      </c>
      <c r="B6072">
        <v>0</v>
      </c>
      <c r="C6072" t="s">
        <v>65</v>
      </c>
      <c r="D6072" t="s">
        <v>88</v>
      </c>
      <c r="E6072" t="s">
        <v>67</v>
      </c>
      <c r="F6072" t="s">
        <v>67</v>
      </c>
      <c r="G6072">
        <v>0</v>
      </c>
      <c r="H6072">
        <v>135000</v>
      </c>
      <c r="I6072">
        <v>247275</v>
      </c>
      <c r="J6072" t="s">
        <v>69</v>
      </c>
      <c r="K6072" t="s">
        <v>70</v>
      </c>
      <c r="L6072" t="s">
        <v>91</v>
      </c>
      <c r="M6072" t="s">
        <v>72</v>
      </c>
      <c r="N6072">
        <v>2.2624999999999999E-2</v>
      </c>
      <c r="O6072">
        <v>24100</v>
      </c>
      <c r="P6072">
        <v>1597</v>
      </c>
      <c r="Q6072">
        <v>2495</v>
      </c>
      <c r="R6072">
        <v>4251</v>
      </c>
      <c r="S6072">
        <v>2</v>
      </c>
      <c r="T6072">
        <v>2</v>
      </c>
      <c r="U6072" t="s">
        <v>109</v>
      </c>
      <c r="V6072">
        <v>11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 t="s">
        <v>168</v>
      </c>
      <c r="AD6072">
        <v>2654989</v>
      </c>
      <c r="AE6072" t="s">
        <v>65</v>
      </c>
      <c r="AF6072">
        <v>14393.25</v>
      </c>
      <c r="AG6072">
        <v>225000</v>
      </c>
      <c r="AH6072">
        <v>225000</v>
      </c>
      <c r="AJ6072">
        <v>225000</v>
      </c>
      <c r="AK6072" t="s">
        <v>94</v>
      </c>
      <c r="AL6072">
        <v>10</v>
      </c>
      <c r="AM6072" t="s">
        <v>68</v>
      </c>
      <c r="AN6072">
        <v>1</v>
      </c>
      <c r="AR6072" t="s">
        <v>76</v>
      </c>
      <c r="AS6072" t="s">
        <v>114</v>
      </c>
      <c r="AT6072">
        <v>-328</v>
      </c>
      <c r="AU6072" t="s">
        <v>78</v>
      </c>
      <c r="AV6072" t="s">
        <v>115</v>
      </c>
      <c r="AX6072" t="s">
        <v>81</v>
      </c>
      <c r="AY6072" t="s">
        <v>76</v>
      </c>
      <c r="AZ6072" t="s">
        <v>82</v>
      </c>
      <c r="BA6072" t="s">
        <v>116</v>
      </c>
      <c r="BB6072" t="s">
        <v>121</v>
      </c>
      <c r="BC6072">
        <v>0</v>
      </c>
      <c r="BD6072" t="s">
        <v>76</v>
      </c>
      <c r="BE6072">
        <v>24</v>
      </c>
      <c r="BF6072" t="s">
        <v>147</v>
      </c>
      <c r="BG6072" t="s">
        <v>154</v>
      </c>
    </row>
    <row r="6073" spans="1:65" x14ac:dyDescent="0.3">
      <c r="A6073">
        <v>151572</v>
      </c>
      <c r="B6073">
        <v>0</v>
      </c>
      <c r="C6073" t="s">
        <v>65</v>
      </c>
      <c r="D6073" t="s">
        <v>88</v>
      </c>
      <c r="E6073" t="s">
        <v>67</v>
      </c>
      <c r="F6073" t="s">
        <v>68</v>
      </c>
      <c r="G6073">
        <v>1</v>
      </c>
      <c r="H6073">
        <v>270000</v>
      </c>
      <c r="I6073">
        <v>868797</v>
      </c>
      <c r="J6073" t="s">
        <v>69</v>
      </c>
      <c r="K6073" t="s">
        <v>90</v>
      </c>
      <c r="L6073" t="s">
        <v>91</v>
      </c>
      <c r="M6073" t="s">
        <v>72</v>
      </c>
      <c r="N6073">
        <v>6.3049999999999998E-3</v>
      </c>
      <c r="O6073">
        <v>15162</v>
      </c>
      <c r="P6073">
        <v>205</v>
      </c>
      <c r="Q6073">
        <v>2087</v>
      </c>
      <c r="R6073">
        <v>4603</v>
      </c>
      <c r="S6073">
        <v>3</v>
      </c>
      <c r="T6073">
        <v>3</v>
      </c>
      <c r="U6073" t="s">
        <v>125</v>
      </c>
      <c r="V6073">
        <v>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 t="s">
        <v>168</v>
      </c>
      <c r="AD6073">
        <v>1224808</v>
      </c>
      <c r="AE6073" t="s">
        <v>99</v>
      </c>
      <c r="AG6073">
        <v>0</v>
      </c>
      <c r="AH6073">
        <v>0</v>
      </c>
      <c r="AK6073" t="s">
        <v>94</v>
      </c>
      <c r="AL6073">
        <v>9</v>
      </c>
      <c r="AM6073" t="s">
        <v>68</v>
      </c>
      <c r="AN6073">
        <v>1</v>
      </c>
      <c r="AR6073" t="s">
        <v>79</v>
      </c>
      <c r="AS6073" t="s">
        <v>129</v>
      </c>
      <c r="AT6073">
        <v>-269</v>
      </c>
      <c r="AU6073" t="s">
        <v>76</v>
      </c>
      <c r="AV6073" t="s">
        <v>79</v>
      </c>
      <c r="AX6073" t="s">
        <v>81</v>
      </c>
      <c r="AY6073" t="s">
        <v>76</v>
      </c>
      <c r="AZ6073" t="s">
        <v>76</v>
      </c>
      <c r="BA6073" t="s">
        <v>76</v>
      </c>
      <c r="BB6073" t="s">
        <v>121</v>
      </c>
      <c r="BC6073">
        <v>-1</v>
      </c>
      <c r="BD6073" t="s">
        <v>76</v>
      </c>
      <c r="BF6073" t="s">
        <v>76</v>
      </c>
      <c r="BG6073" t="s">
        <v>132</v>
      </c>
    </row>
    <row r="6074" spans="1:65" x14ac:dyDescent="0.3">
      <c r="A6074">
        <v>151590</v>
      </c>
      <c r="B6074">
        <v>0</v>
      </c>
      <c r="C6074" t="s">
        <v>65</v>
      </c>
      <c r="D6074" t="s">
        <v>88</v>
      </c>
      <c r="E6074" t="s">
        <v>68</v>
      </c>
      <c r="F6074" t="s">
        <v>68</v>
      </c>
      <c r="G6074">
        <v>0</v>
      </c>
      <c r="H6074">
        <v>99000</v>
      </c>
      <c r="I6074">
        <v>119925</v>
      </c>
      <c r="J6074" t="s">
        <v>133</v>
      </c>
      <c r="K6074" t="s">
        <v>70</v>
      </c>
      <c r="L6074" t="s">
        <v>91</v>
      </c>
      <c r="M6074" t="s">
        <v>72</v>
      </c>
      <c r="N6074">
        <v>6.8519999999999996E-3</v>
      </c>
      <c r="O6074">
        <v>19470</v>
      </c>
      <c r="P6074">
        <v>8114</v>
      </c>
      <c r="Q6074">
        <v>2995</v>
      </c>
      <c r="R6074">
        <v>3016</v>
      </c>
      <c r="S6074">
        <v>3</v>
      </c>
      <c r="T6074">
        <v>3</v>
      </c>
      <c r="U6074" t="s">
        <v>125</v>
      </c>
      <c r="V6074">
        <v>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 t="s">
        <v>164</v>
      </c>
      <c r="AD6074">
        <v>2012121</v>
      </c>
      <c r="AE6074" t="s">
        <v>93</v>
      </c>
      <c r="AF6074">
        <v>7932.6</v>
      </c>
      <c r="AG6074">
        <v>37030.5</v>
      </c>
      <c r="AH6074">
        <v>35100</v>
      </c>
      <c r="AI6074">
        <v>3690</v>
      </c>
      <c r="AJ6074">
        <v>37030.5</v>
      </c>
      <c r="AK6074" t="s">
        <v>125</v>
      </c>
      <c r="AL6074">
        <v>6</v>
      </c>
      <c r="AM6074" t="s">
        <v>68</v>
      </c>
      <c r="AN6074">
        <v>1</v>
      </c>
      <c r="AO6074">
        <v>0.103602615</v>
      </c>
      <c r="AR6074" t="s">
        <v>79</v>
      </c>
      <c r="AS6074" t="s">
        <v>77</v>
      </c>
      <c r="AT6074">
        <v>-966</v>
      </c>
      <c r="AU6074" t="s">
        <v>78</v>
      </c>
      <c r="AV6074" t="s">
        <v>79</v>
      </c>
      <c r="AX6074" t="s">
        <v>81</v>
      </c>
      <c r="AY6074" t="s">
        <v>124</v>
      </c>
      <c r="AZ6074" t="s">
        <v>96</v>
      </c>
      <c r="BA6074" t="s">
        <v>76</v>
      </c>
      <c r="BB6074" t="s">
        <v>104</v>
      </c>
      <c r="BC6074">
        <v>40</v>
      </c>
      <c r="BD6074" t="s">
        <v>105</v>
      </c>
      <c r="BE6074">
        <v>6</v>
      </c>
      <c r="BF6074" t="s">
        <v>86</v>
      </c>
      <c r="BG6074" t="s">
        <v>106</v>
      </c>
      <c r="BH6074">
        <v>365243</v>
      </c>
      <c r="BI6074">
        <v>-933</v>
      </c>
      <c r="BJ6074">
        <v>-783</v>
      </c>
      <c r="BK6074">
        <v>-783</v>
      </c>
      <c r="BL6074">
        <v>-779</v>
      </c>
      <c r="BM6074">
        <v>0</v>
      </c>
    </row>
    <row r="6075" spans="1:65" x14ac:dyDescent="0.3">
      <c r="A6075">
        <v>151611</v>
      </c>
      <c r="B6075">
        <v>0</v>
      </c>
      <c r="C6075" t="s">
        <v>65</v>
      </c>
      <c r="D6075" t="s">
        <v>88</v>
      </c>
      <c r="E6075" t="s">
        <v>68</v>
      </c>
      <c r="F6075" t="s">
        <v>68</v>
      </c>
      <c r="G6075">
        <v>0</v>
      </c>
      <c r="H6075">
        <v>117000</v>
      </c>
      <c r="I6075">
        <v>450000</v>
      </c>
      <c r="J6075" t="s">
        <v>69</v>
      </c>
      <c r="K6075" t="s">
        <v>70</v>
      </c>
      <c r="L6075" t="s">
        <v>139</v>
      </c>
      <c r="M6075" t="s">
        <v>72</v>
      </c>
      <c r="N6075">
        <v>1.8029E-2</v>
      </c>
      <c r="O6075">
        <v>21108</v>
      </c>
      <c r="P6075">
        <v>4172</v>
      </c>
      <c r="Q6075">
        <v>10016</v>
      </c>
      <c r="R6075">
        <v>2038</v>
      </c>
      <c r="S6075">
        <v>3</v>
      </c>
      <c r="T6075">
        <v>3</v>
      </c>
      <c r="U6075" t="s">
        <v>125</v>
      </c>
      <c r="V6075">
        <v>12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 t="s">
        <v>168</v>
      </c>
      <c r="AD6075">
        <v>2646527</v>
      </c>
      <c r="AE6075" t="s">
        <v>99</v>
      </c>
      <c r="AF6075">
        <v>7875</v>
      </c>
      <c r="AG6075">
        <v>0</v>
      </c>
      <c r="AH6075">
        <v>157500</v>
      </c>
      <c r="AK6075" t="s">
        <v>109</v>
      </c>
      <c r="AL6075">
        <v>12</v>
      </c>
      <c r="AM6075" t="s">
        <v>68</v>
      </c>
      <c r="AN6075">
        <v>1</v>
      </c>
      <c r="AR6075" t="s">
        <v>79</v>
      </c>
      <c r="AS6075" t="s">
        <v>77</v>
      </c>
      <c r="AT6075">
        <v>-2349</v>
      </c>
      <c r="AU6075" t="s">
        <v>76</v>
      </c>
      <c r="AV6075" t="s">
        <v>79</v>
      </c>
      <c r="AX6075" t="s">
        <v>81</v>
      </c>
      <c r="AY6075" t="s">
        <v>76</v>
      </c>
      <c r="AZ6075" t="s">
        <v>131</v>
      </c>
      <c r="BA6075" t="s">
        <v>116</v>
      </c>
      <c r="BB6075" t="s">
        <v>104</v>
      </c>
      <c r="BC6075">
        <v>650</v>
      </c>
      <c r="BD6075" t="s">
        <v>85</v>
      </c>
      <c r="BE6075">
        <v>0</v>
      </c>
      <c r="BF6075" t="s">
        <v>76</v>
      </c>
      <c r="BG6075" t="s">
        <v>160</v>
      </c>
      <c r="BH6075">
        <v>-2293</v>
      </c>
      <c r="BI6075">
        <v>-2255</v>
      </c>
      <c r="BJ6075">
        <v>365243</v>
      </c>
      <c r="BK6075">
        <v>-1647</v>
      </c>
      <c r="BL6075">
        <v>365243</v>
      </c>
      <c r="BM6075">
        <v>0</v>
      </c>
    </row>
    <row r="6076" spans="1:65" x14ac:dyDescent="0.3">
      <c r="A6076">
        <v>151612</v>
      </c>
      <c r="B6076">
        <v>0</v>
      </c>
      <c r="C6076" t="s">
        <v>65</v>
      </c>
      <c r="D6076" t="s">
        <v>66</v>
      </c>
      <c r="E6076" t="s">
        <v>68</v>
      </c>
      <c r="F6076" t="s">
        <v>68</v>
      </c>
      <c r="G6076">
        <v>1</v>
      </c>
      <c r="H6076">
        <v>157500</v>
      </c>
      <c r="I6076">
        <v>640080</v>
      </c>
      <c r="J6076" t="s">
        <v>89</v>
      </c>
      <c r="K6076" t="s">
        <v>70</v>
      </c>
      <c r="L6076" t="s">
        <v>91</v>
      </c>
      <c r="M6076" t="s">
        <v>107</v>
      </c>
      <c r="N6076">
        <v>3.8180000000000002E-3</v>
      </c>
      <c r="O6076">
        <v>12831</v>
      </c>
      <c r="P6076">
        <v>2189</v>
      </c>
      <c r="Q6076">
        <v>5130</v>
      </c>
      <c r="R6076">
        <v>3793</v>
      </c>
      <c r="S6076">
        <v>2</v>
      </c>
      <c r="T6076">
        <v>2</v>
      </c>
      <c r="U6076" t="s">
        <v>123</v>
      </c>
      <c r="V6076">
        <v>3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 t="s">
        <v>92</v>
      </c>
      <c r="AD6076">
        <v>1232483</v>
      </c>
      <c r="AE6076" t="s">
        <v>93</v>
      </c>
      <c r="AF6076">
        <v>21307.455000000002</v>
      </c>
      <c r="AG6076">
        <v>126490.5</v>
      </c>
      <c r="AH6076">
        <v>119853</v>
      </c>
      <c r="AI6076">
        <v>12649.5</v>
      </c>
      <c r="AJ6076">
        <v>126490.5</v>
      </c>
      <c r="AK6076" t="s">
        <v>125</v>
      </c>
      <c r="AL6076">
        <v>7</v>
      </c>
      <c r="AM6076" t="s">
        <v>68</v>
      </c>
      <c r="AN6076">
        <v>1</v>
      </c>
      <c r="AO6076">
        <v>0.103971287</v>
      </c>
      <c r="AR6076" t="s">
        <v>79</v>
      </c>
      <c r="AS6076" t="s">
        <v>77</v>
      </c>
      <c r="AT6076">
        <v>-699</v>
      </c>
      <c r="AU6076" t="s">
        <v>78</v>
      </c>
      <c r="AV6076" t="s">
        <v>79</v>
      </c>
      <c r="AW6076" t="s">
        <v>80</v>
      </c>
      <c r="AX6076" t="s">
        <v>102</v>
      </c>
      <c r="AY6076" t="s">
        <v>162</v>
      </c>
      <c r="AZ6076" t="s">
        <v>96</v>
      </c>
      <c r="BA6076" t="s">
        <v>76</v>
      </c>
      <c r="BB6076" t="s">
        <v>84</v>
      </c>
      <c r="BC6076">
        <v>130</v>
      </c>
      <c r="BD6076" t="s">
        <v>163</v>
      </c>
      <c r="BE6076">
        <v>6</v>
      </c>
      <c r="BF6076" t="s">
        <v>112</v>
      </c>
      <c r="BG6076" t="s">
        <v>148</v>
      </c>
      <c r="BH6076">
        <v>365243</v>
      </c>
      <c r="BI6076">
        <v>-668</v>
      </c>
      <c r="BJ6076">
        <v>-518</v>
      </c>
      <c r="BK6076">
        <v>-518</v>
      </c>
      <c r="BL6076">
        <v>-512</v>
      </c>
      <c r="BM6076">
        <v>0</v>
      </c>
    </row>
    <row r="6077" spans="1:65" x14ac:dyDescent="0.3">
      <c r="A6077">
        <v>151616</v>
      </c>
      <c r="B6077">
        <v>0</v>
      </c>
      <c r="C6077" t="s">
        <v>65</v>
      </c>
      <c r="D6077" t="s">
        <v>66</v>
      </c>
      <c r="E6077" t="s">
        <v>68</v>
      </c>
      <c r="F6077" t="s">
        <v>68</v>
      </c>
      <c r="G6077">
        <v>0</v>
      </c>
      <c r="H6077">
        <v>220500</v>
      </c>
      <c r="I6077">
        <v>278460</v>
      </c>
      <c r="J6077" t="s">
        <v>89</v>
      </c>
      <c r="K6077" t="s">
        <v>90</v>
      </c>
      <c r="L6077" t="s">
        <v>91</v>
      </c>
      <c r="M6077" t="s">
        <v>72</v>
      </c>
      <c r="N6077">
        <v>2.042E-3</v>
      </c>
      <c r="O6077">
        <v>14436</v>
      </c>
      <c r="P6077">
        <v>332</v>
      </c>
      <c r="Q6077">
        <v>1702</v>
      </c>
      <c r="R6077">
        <v>4855</v>
      </c>
      <c r="S6077">
        <v>3</v>
      </c>
      <c r="T6077">
        <v>3</v>
      </c>
      <c r="U6077" t="s">
        <v>120</v>
      </c>
      <c r="V6077">
        <v>16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 t="s">
        <v>137</v>
      </c>
      <c r="AD6077">
        <v>2284290</v>
      </c>
      <c r="AE6077" t="s">
        <v>65</v>
      </c>
      <c r="AF6077">
        <v>8065.8450000000003</v>
      </c>
      <c r="AG6077">
        <v>135000</v>
      </c>
      <c r="AH6077">
        <v>152820</v>
      </c>
      <c r="AJ6077">
        <v>135000</v>
      </c>
      <c r="AK6077" t="s">
        <v>109</v>
      </c>
      <c r="AL6077">
        <v>9</v>
      </c>
      <c r="AM6077" t="s">
        <v>68</v>
      </c>
      <c r="AN6077">
        <v>1</v>
      </c>
      <c r="AR6077" t="s">
        <v>202</v>
      </c>
      <c r="AS6077" t="s">
        <v>77</v>
      </c>
      <c r="AT6077">
        <v>-859</v>
      </c>
      <c r="AU6077" t="s">
        <v>78</v>
      </c>
      <c r="AV6077" t="s">
        <v>79</v>
      </c>
      <c r="AW6077" t="s">
        <v>80</v>
      </c>
      <c r="AX6077" t="s">
        <v>102</v>
      </c>
      <c r="AY6077" t="s">
        <v>76</v>
      </c>
      <c r="AZ6077" t="s">
        <v>82</v>
      </c>
      <c r="BA6077" t="s">
        <v>83</v>
      </c>
      <c r="BB6077" t="s">
        <v>178</v>
      </c>
      <c r="BC6077">
        <v>-1</v>
      </c>
      <c r="BD6077" t="s">
        <v>76</v>
      </c>
      <c r="BE6077">
        <v>24</v>
      </c>
      <c r="BF6077" t="s">
        <v>112</v>
      </c>
      <c r="BG6077" t="s">
        <v>150</v>
      </c>
      <c r="BH6077">
        <v>365243</v>
      </c>
      <c r="BI6077">
        <v>-829</v>
      </c>
      <c r="BJ6077">
        <v>-139</v>
      </c>
      <c r="BK6077">
        <v>-469</v>
      </c>
      <c r="BL6077">
        <v>-458</v>
      </c>
      <c r="BM6077">
        <v>1</v>
      </c>
    </row>
    <row r="6078" spans="1:65" x14ac:dyDescent="0.3">
      <c r="A6078">
        <v>151619</v>
      </c>
      <c r="B6078">
        <v>0</v>
      </c>
      <c r="C6078" t="s">
        <v>65</v>
      </c>
      <c r="D6078" t="s">
        <v>88</v>
      </c>
      <c r="E6078" t="s">
        <v>67</v>
      </c>
      <c r="F6078" t="s">
        <v>68</v>
      </c>
      <c r="G6078">
        <v>0</v>
      </c>
      <c r="H6078">
        <v>112500</v>
      </c>
      <c r="I6078">
        <v>675000</v>
      </c>
      <c r="J6078" t="s">
        <v>69</v>
      </c>
      <c r="K6078" t="s">
        <v>70</v>
      </c>
      <c r="L6078" t="s">
        <v>91</v>
      </c>
      <c r="M6078" t="s">
        <v>72</v>
      </c>
      <c r="N6078">
        <v>1.5221E-2</v>
      </c>
      <c r="O6078">
        <v>18874</v>
      </c>
      <c r="P6078">
        <v>2923</v>
      </c>
      <c r="Q6078">
        <v>8153</v>
      </c>
      <c r="R6078">
        <v>2419</v>
      </c>
      <c r="S6078">
        <v>2</v>
      </c>
      <c r="T6078">
        <v>2</v>
      </c>
      <c r="U6078" t="s">
        <v>123</v>
      </c>
      <c r="V6078">
        <v>10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 t="s">
        <v>92</v>
      </c>
      <c r="AD6078">
        <v>1666148</v>
      </c>
      <c r="AE6078" t="s">
        <v>65</v>
      </c>
      <c r="AF6078">
        <v>15063.03</v>
      </c>
      <c r="AG6078">
        <v>472500</v>
      </c>
      <c r="AH6078">
        <v>566055</v>
      </c>
      <c r="AJ6078">
        <v>472500</v>
      </c>
      <c r="AK6078" t="s">
        <v>120</v>
      </c>
      <c r="AL6078">
        <v>11</v>
      </c>
      <c r="AM6078" t="s">
        <v>68</v>
      </c>
      <c r="AN6078">
        <v>1</v>
      </c>
      <c r="AR6078" t="s">
        <v>76</v>
      </c>
      <c r="AS6078" t="s">
        <v>77</v>
      </c>
      <c r="AT6078">
        <v>-383</v>
      </c>
      <c r="AU6078" t="s">
        <v>78</v>
      </c>
      <c r="AV6078" t="s">
        <v>79</v>
      </c>
      <c r="AW6078" t="s">
        <v>80</v>
      </c>
      <c r="AX6078" t="s">
        <v>81</v>
      </c>
      <c r="AY6078" t="s">
        <v>76</v>
      </c>
      <c r="AZ6078" t="s">
        <v>82</v>
      </c>
      <c r="BA6078" t="s">
        <v>116</v>
      </c>
      <c r="BB6078" t="s">
        <v>121</v>
      </c>
      <c r="BC6078">
        <v>-1</v>
      </c>
      <c r="BD6078" t="s">
        <v>76</v>
      </c>
      <c r="BE6078">
        <v>60</v>
      </c>
      <c r="BF6078" t="s">
        <v>97</v>
      </c>
      <c r="BG6078" t="s">
        <v>118</v>
      </c>
      <c r="BH6078">
        <v>365243</v>
      </c>
      <c r="BI6078">
        <v>-353</v>
      </c>
      <c r="BJ6078">
        <v>1417</v>
      </c>
      <c r="BK6078">
        <v>365243</v>
      </c>
      <c r="BL6078">
        <v>365243</v>
      </c>
      <c r="BM6078">
        <v>1</v>
      </c>
    </row>
    <row r="6079" spans="1:65" x14ac:dyDescent="0.3">
      <c r="A6079">
        <v>151627</v>
      </c>
      <c r="B6079">
        <v>0</v>
      </c>
      <c r="C6079" t="s">
        <v>65</v>
      </c>
      <c r="D6079" t="s">
        <v>88</v>
      </c>
      <c r="E6079" t="s">
        <v>67</v>
      </c>
      <c r="F6079" t="s">
        <v>67</v>
      </c>
      <c r="G6079">
        <v>0</v>
      </c>
      <c r="H6079">
        <v>139500</v>
      </c>
      <c r="I6079">
        <v>679500</v>
      </c>
      <c r="J6079" t="s">
        <v>69</v>
      </c>
      <c r="K6079" t="s">
        <v>70</v>
      </c>
      <c r="L6079" t="s">
        <v>91</v>
      </c>
      <c r="M6079" t="s">
        <v>72</v>
      </c>
      <c r="N6079">
        <v>3.2561E-2</v>
      </c>
      <c r="O6079">
        <v>11610</v>
      </c>
      <c r="P6079">
        <v>1049</v>
      </c>
      <c r="Q6079">
        <v>7104</v>
      </c>
      <c r="R6079">
        <v>2557</v>
      </c>
      <c r="S6079">
        <v>1</v>
      </c>
      <c r="T6079">
        <v>1</v>
      </c>
      <c r="U6079" t="s">
        <v>125</v>
      </c>
      <c r="V6079">
        <v>15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 t="s">
        <v>195</v>
      </c>
      <c r="AD6079">
        <v>1920429</v>
      </c>
      <c r="AE6079" t="s">
        <v>93</v>
      </c>
      <c r="AF6079">
        <v>6041.43</v>
      </c>
      <c r="AG6079">
        <v>48951</v>
      </c>
      <c r="AH6079">
        <v>53203.5</v>
      </c>
      <c r="AI6079">
        <v>4896</v>
      </c>
      <c r="AJ6079">
        <v>48951</v>
      </c>
      <c r="AK6079" t="s">
        <v>75</v>
      </c>
      <c r="AL6079">
        <v>14</v>
      </c>
      <c r="AM6079" t="s">
        <v>68</v>
      </c>
      <c r="AN6079">
        <v>1</v>
      </c>
      <c r="AO6079">
        <v>9.1776849999999993E-2</v>
      </c>
      <c r="AR6079" t="s">
        <v>79</v>
      </c>
      <c r="AS6079" t="s">
        <v>77</v>
      </c>
      <c r="AT6079">
        <v>-1949</v>
      </c>
      <c r="AU6079" t="s">
        <v>78</v>
      </c>
      <c r="AV6079" t="s">
        <v>79</v>
      </c>
      <c r="AW6079" t="s">
        <v>156</v>
      </c>
      <c r="AX6079" t="s">
        <v>81</v>
      </c>
      <c r="AY6079" t="s">
        <v>95</v>
      </c>
      <c r="AZ6079" t="s">
        <v>96</v>
      </c>
      <c r="BA6079" t="s">
        <v>76</v>
      </c>
      <c r="BB6079" t="s">
        <v>104</v>
      </c>
      <c r="BC6079">
        <v>2200</v>
      </c>
      <c r="BD6079" t="s">
        <v>85</v>
      </c>
      <c r="BE6079">
        <v>10</v>
      </c>
      <c r="BF6079" t="s">
        <v>112</v>
      </c>
      <c r="BG6079" t="s">
        <v>98</v>
      </c>
    </row>
    <row r="6080" spans="1:65" x14ac:dyDescent="0.3">
      <c r="A6080">
        <v>151627</v>
      </c>
      <c r="B6080">
        <v>0</v>
      </c>
      <c r="C6080" t="s">
        <v>65</v>
      </c>
      <c r="D6080" t="s">
        <v>88</v>
      </c>
      <c r="E6080" t="s">
        <v>67</v>
      </c>
      <c r="F6080" t="s">
        <v>67</v>
      </c>
      <c r="G6080">
        <v>0</v>
      </c>
      <c r="H6080">
        <v>139500</v>
      </c>
      <c r="I6080">
        <v>679500</v>
      </c>
      <c r="J6080" t="s">
        <v>69</v>
      </c>
      <c r="K6080" t="s">
        <v>70</v>
      </c>
      <c r="L6080" t="s">
        <v>91</v>
      </c>
      <c r="M6080" t="s">
        <v>72</v>
      </c>
      <c r="N6080">
        <v>3.2561E-2</v>
      </c>
      <c r="O6080">
        <v>11610</v>
      </c>
      <c r="P6080">
        <v>1049</v>
      </c>
      <c r="Q6080">
        <v>7104</v>
      </c>
      <c r="R6080">
        <v>2557</v>
      </c>
      <c r="S6080">
        <v>1</v>
      </c>
      <c r="T6080">
        <v>1</v>
      </c>
      <c r="U6080" t="s">
        <v>125</v>
      </c>
      <c r="V6080">
        <v>15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 t="s">
        <v>195</v>
      </c>
      <c r="AD6080">
        <v>1461269</v>
      </c>
      <c r="AE6080" t="s">
        <v>93</v>
      </c>
      <c r="AF6080">
        <v>10391.4</v>
      </c>
      <c r="AG6080">
        <v>112554</v>
      </c>
      <c r="AH6080">
        <v>103914</v>
      </c>
      <c r="AI6080">
        <v>18000</v>
      </c>
      <c r="AJ6080">
        <v>112554</v>
      </c>
      <c r="AK6080" t="s">
        <v>109</v>
      </c>
      <c r="AL6080">
        <v>20</v>
      </c>
      <c r="AM6080" t="s">
        <v>68</v>
      </c>
      <c r="AN6080">
        <v>1</v>
      </c>
      <c r="AO6080">
        <v>0.160798894</v>
      </c>
      <c r="AR6080" t="s">
        <v>79</v>
      </c>
      <c r="AS6080" t="s">
        <v>77</v>
      </c>
      <c r="AT6080">
        <v>-2336</v>
      </c>
      <c r="AU6080" t="s">
        <v>78</v>
      </c>
      <c r="AV6080" t="s">
        <v>79</v>
      </c>
      <c r="AW6080" t="s">
        <v>101</v>
      </c>
      <c r="AX6080" t="s">
        <v>102</v>
      </c>
      <c r="AY6080" t="s">
        <v>111</v>
      </c>
      <c r="AZ6080" t="s">
        <v>96</v>
      </c>
      <c r="BA6080" t="s">
        <v>76</v>
      </c>
      <c r="BB6080" t="s">
        <v>104</v>
      </c>
      <c r="BC6080">
        <v>2200</v>
      </c>
      <c r="BD6080" t="s">
        <v>85</v>
      </c>
      <c r="BE6080">
        <v>12</v>
      </c>
      <c r="BF6080" t="s">
        <v>147</v>
      </c>
      <c r="BG6080" t="s">
        <v>151</v>
      </c>
      <c r="BH6080">
        <v>365243</v>
      </c>
      <c r="BI6080">
        <v>-2305</v>
      </c>
      <c r="BJ6080">
        <v>-1975</v>
      </c>
      <c r="BK6080">
        <v>-1975</v>
      </c>
      <c r="BL6080">
        <v>-1970</v>
      </c>
      <c r="BM6080">
        <v>1</v>
      </c>
    </row>
    <row r="6081" spans="1:65" x14ac:dyDescent="0.3">
      <c r="A6081">
        <v>151627</v>
      </c>
      <c r="B6081">
        <v>0</v>
      </c>
      <c r="C6081" t="s">
        <v>65</v>
      </c>
      <c r="D6081" t="s">
        <v>88</v>
      </c>
      <c r="E6081" t="s">
        <v>67</v>
      </c>
      <c r="F6081" t="s">
        <v>67</v>
      </c>
      <c r="G6081">
        <v>0</v>
      </c>
      <c r="H6081">
        <v>139500</v>
      </c>
      <c r="I6081">
        <v>679500</v>
      </c>
      <c r="J6081" t="s">
        <v>69</v>
      </c>
      <c r="K6081" t="s">
        <v>70</v>
      </c>
      <c r="L6081" t="s">
        <v>91</v>
      </c>
      <c r="M6081" t="s">
        <v>72</v>
      </c>
      <c r="N6081">
        <v>3.2561E-2</v>
      </c>
      <c r="O6081">
        <v>11610</v>
      </c>
      <c r="P6081">
        <v>1049</v>
      </c>
      <c r="Q6081">
        <v>7104</v>
      </c>
      <c r="R6081">
        <v>2557</v>
      </c>
      <c r="S6081">
        <v>1</v>
      </c>
      <c r="T6081">
        <v>1</v>
      </c>
      <c r="U6081" t="s">
        <v>125</v>
      </c>
      <c r="V6081">
        <v>15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 t="s">
        <v>195</v>
      </c>
      <c r="AD6081">
        <v>2178148</v>
      </c>
      <c r="AE6081" t="s">
        <v>93</v>
      </c>
      <c r="AF6081">
        <v>9628.3349999999991</v>
      </c>
      <c r="AG6081">
        <v>89995.5</v>
      </c>
      <c r="AH6081">
        <v>89014.5</v>
      </c>
      <c r="AI6081">
        <v>9000</v>
      </c>
      <c r="AJ6081">
        <v>89995.5</v>
      </c>
      <c r="AK6081" t="s">
        <v>120</v>
      </c>
      <c r="AL6081">
        <v>18</v>
      </c>
      <c r="AM6081" t="s">
        <v>68</v>
      </c>
      <c r="AN6081">
        <v>1</v>
      </c>
      <c r="AO6081">
        <v>0.100003756</v>
      </c>
      <c r="AR6081" t="s">
        <v>79</v>
      </c>
      <c r="AS6081" t="s">
        <v>77</v>
      </c>
      <c r="AT6081">
        <v>-1526</v>
      </c>
      <c r="AU6081" t="s">
        <v>78</v>
      </c>
      <c r="AV6081" t="s">
        <v>79</v>
      </c>
      <c r="AW6081" t="s">
        <v>80</v>
      </c>
      <c r="AX6081" t="s">
        <v>81</v>
      </c>
      <c r="AY6081" t="s">
        <v>111</v>
      </c>
      <c r="AZ6081" t="s">
        <v>96</v>
      </c>
      <c r="BA6081" t="s">
        <v>76</v>
      </c>
      <c r="BB6081" t="s">
        <v>104</v>
      </c>
      <c r="BC6081">
        <v>2200</v>
      </c>
      <c r="BD6081" t="s">
        <v>85</v>
      </c>
      <c r="BE6081">
        <v>12</v>
      </c>
      <c r="BF6081" t="s">
        <v>147</v>
      </c>
      <c r="BG6081" t="s">
        <v>151</v>
      </c>
      <c r="BH6081">
        <v>365243</v>
      </c>
      <c r="BI6081">
        <v>-1495</v>
      </c>
      <c r="BJ6081">
        <v>-1165</v>
      </c>
      <c r="BK6081">
        <v>-1195</v>
      </c>
      <c r="BL6081">
        <v>-1185</v>
      </c>
      <c r="BM6081">
        <v>0</v>
      </c>
    </row>
    <row r="6082" spans="1:65" x14ac:dyDescent="0.3">
      <c r="A6082">
        <v>151629</v>
      </c>
      <c r="B6082">
        <v>0</v>
      </c>
      <c r="C6082" t="s">
        <v>65</v>
      </c>
      <c r="D6082" t="s">
        <v>88</v>
      </c>
      <c r="E6082" t="s">
        <v>68</v>
      </c>
      <c r="F6082" t="s">
        <v>68</v>
      </c>
      <c r="G6082">
        <v>0</v>
      </c>
      <c r="H6082">
        <v>112500</v>
      </c>
      <c r="I6082">
        <v>179235</v>
      </c>
      <c r="J6082" t="s">
        <v>69</v>
      </c>
      <c r="K6082" t="s">
        <v>70</v>
      </c>
      <c r="L6082" t="s">
        <v>139</v>
      </c>
      <c r="M6082" t="s">
        <v>72</v>
      </c>
      <c r="N6082">
        <v>3.5791999999999997E-2</v>
      </c>
      <c r="O6082">
        <v>19584</v>
      </c>
      <c r="P6082">
        <v>2633</v>
      </c>
      <c r="Q6082">
        <v>10802</v>
      </c>
      <c r="R6082">
        <v>3122</v>
      </c>
      <c r="S6082">
        <v>2</v>
      </c>
      <c r="T6082">
        <v>2</v>
      </c>
      <c r="U6082" t="s">
        <v>120</v>
      </c>
      <c r="V6082">
        <v>14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 t="s">
        <v>92</v>
      </c>
      <c r="AD6082">
        <v>1797184</v>
      </c>
      <c r="AE6082" t="s">
        <v>93</v>
      </c>
      <c r="AF6082">
        <v>11807.28</v>
      </c>
      <c r="AG6082">
        <v>41175</v>
      </c>
      <c r="AH6082">
        <v>43348.5</v>
      </c>
      <c r="AI6082">
        <v>0</v>
      </c>
      <c r="AJ6082">
        <v>41175</v>
      </c>
      <c r="AK6082" t="s">
        <v>120</v>
      </c>
      <c r="AL6082">
        <v>10</v>
      </c>
      <c r="AM6082" t="s">
        <v>68</v>
      </c>
      <c r="AN6082">
        <v>1</v>
      </c>
      <c r="AO6082">
        <v>0</v>
      </c>
      <c r="AR6082" t="s">
        <v>79</v>
      </c>
      <c r="AS6082" t="s">
        <v>77</v>
      </c>
      <c r="AT6082">
        <v>-280</v>
      </c>
      <c r="AU6082" t="s">
        <v>78</v>
      </c>
      <c r="AV6082" t="s">
        <v>79</v>
      </c>
      <c r="AW6082" t="s">
        <v>101</v>
      </c>
      <c r="AX6082" t="s">
        <v>161</v>
      </c>
      <c r="AY6082" t="s">
        <v>146</v>
      </c>
      <c r="AZ6082" t="s">
        <v>96</v>
      </c>
      <c r="BA6082" t="s">
        <v>76</v>
      </c>
      <c r="BB6082" t="s">
        <v>138</v>
      </c>
      <c r="BC6082">
        <v>171</v>
      </c>
      <c r="BD6082" t="s">
        <v>146</v>
      </c>
      <c r="BE6082">
        <v>4</v>
      </c>
      <c r="BF6082" t="s">
        <v>147</v>
      </c>
      <c r="BG6082" t="s">
        <v>148</v>
      </c>
      <c r="BH6082">
        <v>365243</v>
      </c>
      <c r="BI6082">
        <v>-249</v>
      </c>
      <c r="BJ6082">
        <v>-159</v>
      </c>
      <c r="BK6082">
        <v>-159</v>
      </c>
      <c r="BL6082">
        <v>-157</v>
      </c>
      <c r="BM6082">
        <v>0</v>
      </c>
    </row>
    <row r="6083" spans="1:65" x14ac:dyDescent="0.3">
      <c r="A6083">
        <v>151639</v>
      </c>
      <c r="B6083">
        <v>0</v>
      </c>
      <c r="C6083" t="s">
        <v>65</v>
      </c>
      <c r="D6083" t="s">
        <v>88</v>
      </c>
      <c r="E6083" t="s">
        <v>67</v>
      </c>
      <c r="F6083" t="s">
        <v>67</v>
      </c>
      <c r="G6083">
        <v>0</v>
      </c>
      <c r="H6083">
        <v>90000</v>
      </c>
      <c r="I6083">
        <v>269550</v>
      </c>
      <c r="J6083" t="s">
        <v>69</v>
      </c>
      <c r="K6083" t="s">
        <v>70</v>
      </c>
      <c r="L6083" t="s">
        <v>91</v>
      </c>
      <c r="M6083" t="s">
        <v>127</v>
      </c>
      <c r="N6083">
        <v>1.9101E-2</v>
      </c>
      <c r="O6083">
        <v>18079</v>
      </c>
      <c r="P6083">
        <v>5565</v>
      </c>
      <c r="Q6083">
        <v>263</v>
      </c>
      <c r="R6083">
        <v>1612</v>
      </c>
      <c r="S6083">
        <v>2</v>
      </c>
      <c r="T6083">
        <v>2</v>
      </c>
      <c r="U6083" t="s">
        <v>120</v>
      </c>
      <c r="V6083">
        <v>16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 t="s">
        <v>168</v>
      </c>
      <c r="AD6083">
        <v>2674490</v>
      </c>
      <c r="AE6083" t="s">
        <v>65</v>
      </c>
      <c r="AF6083">
        <v>22965.075000000001</v>
      </c>
      <c r="AG6083">
        <v>270000</v>
      </c>
      <c r="AH6083">
        <v>329958</v>
      </c>
      <c r="AJ6083">
        <v>270000</v>
      </c>
      <c r="AK6083" t="s">
        <v>120</v>
      </c>
      <c r="AL6083">
        <v>13</v>
      </c>
      <c r="AM6083" t="s">
        <v>68</v>
      </c>
      <c r="AN6083">
        <v>1</v>
      </c>
      <c r="AR6083" t="s">
        <v>76</v>
      </c>
      <c r="AS6083" t="s">
        <v>77</v>
      </c>
      <c r="AT6083">
        <v>-1050</v>
      </c>
      <c r="AU6083" t="s">
        <v>78</v>
      </c>
      <c r="AV6083" t="s">
        <v>79</v>
      </c>
      <c r="AW6083" t="s">
        <v>80</v>
      </c>
      <c r="AX6083" t="s">
        <v>81</v>
      </c>
      <c r="AY6083" t="s">
        <v>76</v>
      </c>
      <c r="AZ6083" t="s">
        <v>82</v>
      </c>
      <c r="BA6083" t="s">
        <v>116</v>
      </c>
      <c r="BB6083" t="s">
        <v>121</v>
      </c>
      <c r="BC6083">
        <v>-1</v>
      </c>
      <c r="BD6083" t="s">
        <v>76</v>
      </c>
      <c r="BE6083">
        <v>18</v>
      </c>
      <c r="BF6083" t="s">
        <v>112</v>
      </c>
      <c r="BG6083" t="s">
        <v>118</v>
      </c>
      <c r="BH6083">
        <v>365243</v>
      </c>
      <c r="BI6083">
        <v>-1020</v>
      </c>
      <c r="BJ6083">
        <v>-510</v>
      </c>
      <c r="BK6083">
        <v>-780</v>
      </c>
      <c r="BL6083">
        <v>-771</v>
      </c>
      <c r="BM6083">
        <v>1</v>
      </c>
    </row>
    <row r="6084" spans="1:65" x14ac:dyDescent="0.3">
      <c r="A6084">
        <v>151657</v>
      </c>
      <c r="B6084">
        <v>0</v>
      </c>
      <c r="C6084" t="s">
        <v>65</v>
      </c>
      <c r="D6084" t="s">
        <v>88</v>
      </c>
      <c r="E6084" t="s">
        <v>67</v>
      </c>
      <c r="F6084" t="s">
        <v>68</v>
      </c>
      <c r="G6084">
        <v>0</v>
      </c>
      <c r="H6084">
        <v>247500</v>
      </c>
      <c r="I6084">
        <v>854352</v>
      </c>
      <c r="J6084" t="s">
        <v>69</v>
      </c>
      <c r="K6084" t="s">
        <v>90</v>
      </c>
      <c r="L6084" t="s">
        <v>71</v>
      </c>
      <c r="M6084" t="s">
        <v>72</v>
      </c>
      <c r="N6084">
        <v>3.5791999999999997E-2</v>
      </c>
      <c r="O6084">
        <v>15247</v>
      </c>
      <c r="P6084">
        <v>951</v>
      </c>
      <c r="Q6084">
        <v>298</v>
      </c>
      <c r="R6084">
        <v>4623</v>
      </c>
      <c r="S6084">
        <v>2</v>
      </c>
      <c r="T6084">
        <v>2</v>
      </c>
      <c r="U6084" t="s">
        <v>94</v>
      </c>
      <c r="V6084">
        <v>16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 t="s">
        <v>92</v>
      </c>
      <c r="AD6084">
        <v>1548405</v>
      </c>
      <c r="AE6084" t="s">
        <v>93</v>
      </c>
      <c r="AF6084">
        <v>6844.2749999999996</v>
      </c>
      <c r="AG6084">
        <v>83146.5</v>
      </c>
      <c r="AH6084">
        <v>66519</v>
      </c>
      <c r="AI6084">
        <v>16627.5</v>
      </c>
      <c r="AJ6084">
        <v>83146.5</v>
      </c>
      <c r="AK6084" t="s">
        <v>125</v>
      </c>
      <c r="AL6084">
        <v>12</v>
      </c>
      <c r="AM6084" t="s">
        <v>68</v>
      </c>
      <c r="AN6084">
        <v>1</v>
      </c>
      <c r="AO6084">
        <v>0.217794605</v>
      </c>
      <c r="AR6084" t="s">
        <v>79</v>
      </c>
      <c r="AS6084" t="s">
        <v>77</v>
      </c>
      <c r="AT6084">
        <v>-53</v>
      </c>
      <c r="AU6084" t="s">
        <v>78</v>
      </c>
      <c r="AV6084" t="s">
        <v>79</v>
      </c>
      <c r="AW6084" t="s">
        <v>80</v>
      </c>
      <c r="AX6084" t="s">
        <v>81</v>
      </c>
      <c r="AY6084" t="s">
        <v>124</v>
      </c>
      <c r="AZ6084" t="s">
        <v>96</v>
      </c>
      <c r="BA6084" t="s">
        <v>76</v>
      </c>
      <c r="BB6084" t="s">
        <v>104</v>
      </c>
      <c r="BC6084">
        <v>43</v>
      </c>
      <c r="BD6084" t="s">
        <v>105</v>
      </c>
      <c r="BE6084">
        <v>12</v>
      </c>
      <c r="BF6084" t="s">
        <v>147</v>
      </c>
      <c r="BG6084" t="s">
        <v>106</v>
      </c>
      <c r="BH6084">
        <v>365243</v>
      </c>
      <c r="BI6084">
        <v>-23</v>
      </c>
      <c r="BJ6084">
        <v>307</v>
      </c>
      <c r="BK6084">
        <v>365243</v>
      </c>
      <c r="BL6084">
        <v>365243</v>
      </c>
      <c r="BM6084">
        <v>0</v>
      </c>
    </row>
    <row r="6085" spans="1:65" x14ac:dyDescent="0.3">
      <c r="A6085">
        <v>151664</v>
      </c>
      <c r="B6085">
        <v>0</v>
      </c>
      <c r="C6085" t="s">
        <v>65</v>
      </c>
      <c r="D6085" t="s">
        <v>88</v>
      </c>
      <c r="E6085" t="s">
        <v>67</v>
      </c>
      <c r="F6085" t="s">
        <v>68</v>
      </c>
      <c r="G6085">
        <v>0</v>
      </c>
      <c r="H6085">
        <v>157500</v>
      </c>
      <c r="I6085">
        <v>284400</v>
      </c>
      <c r="J6085" t="s">
        <v>89</v>
      </c>
      <c r="K6085" t="s">
        <v>90</v>
      </c>
      <c r="L6085" t="s">
        <v>119</v>
      </c>
      <c r="M6085" t="s">
        <v>72</v>
      </c>
      <c r="N6085">
        <v>3.1329000000000003E-2</v>
      </c>
      <c r="O6085">
        <v>17849</v>
      </c>
      <c r="P6085">
        <v>2303</v>
      </c>
      <c r="Q6085">
        <v>6580</v>
      </c>
      <c r="R6085">
        <v>1393</v>
      </c>
      <c r="S6085">
        <v>2</v>
      </c>
      <c r="T6085">
        <v>2</v>
      </c>
      <c r="U6085" t="s">
        <v>109</v>
      </c>
      <c r="V6085">
        <v>11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 t="s">
        <v>108</v>
      </c>
      <c r="AD6085">
        <v>1050538</v>
      </c>
      <c r="AE6085" t="s">
        <v>93</v>
      </c>
      <c r="AF6085">
        <v>9380.9699999999993</v>
      </c>
      <c r="AG6085">
        <v>93361.5</v>
      </c>
      <c r="AH6085">
        <v>93361.5</v>
      </c>
      <c r="AI6085">
        <v>0</v>
      </c>
      <c r="AJ6085">
        <v>93361.5</v>
      </c>
      <c r="AK6085" t="s">
        <v>123</v>
      </c>
      <c r="AL6085">
        <v>16</v>
      </c>
      <c r="AM6085" t="s">
        <v>68</v>
      </c>
      <c r="AN6085">
        <v>1</v>
      </c>
      <c r="AO6085">
        <v>0</v>
      </c>
      <c r="AR6085" t="s">
        <v>79</v>
      </c>
      <c r="AS6085" t="s">
        <v>77</v>
      </c>
      <c r="AT6085">
        <v>-1271</v>
      </c>
      <c r="AU6085" t="s">
        <v>78</v>
      </c>
      <c r="AV6085" t="s">
        <v>79</v>
      </c>
      <c r="AW6085" t="s">
        <v>101</v>
      </c>
      <c r="AX6085" t="s">
        <v>81</v>
      </c>
      <c r="AY6085" t="s">
        <v>111</v>
      </c>
      <c r="AZ6085" t="s">
        <v>96</v>
      </c>
      <c r="BA6085" t="s">
        <v>76</v>
      </c>
      <c r="BB6085" t="s">
        <v>104</v>
      </c>
      <c r="BC6085">
        <v>2600</v>
      </c>
      <c r="BD6085" t="s">
        <v>85</v>
      </c>
      <c r="BE6085">
        <v>12</v>
      </c>
      <c r="BF6085" t="s">
        <v>147</v>
      </c>
      <c r="BG6085" t="s">
        <v>151</v>
      </c>
      <c r="BH6085">
        <v>365243</v>
      </c>
      <c r="BI6085">
        <v>-1240</v>
      </c>
      <c r="BJ6085">
        <v>-910</v>
      </c>
      <c r="BK6085">
        <v>-910</v>
      </c>
      <c r="BL6085">
        <v>-908</v>
      </c>
      <c r="BM6085">
        <v>0</v>
      </c>
    </row>
    <row r="6086" spans="1:65" x14ac:dyDescent="0.3">
      <c r="A6086">
        <v>151682</v>
      </c>
      <c r="B6086">
        <v>0</v>
      </c>
      <c r="C6086" t="s">
        <v>65</v>
      </c>
      <c r="D6086" t="s">
        <v>88</v>
      </c>
      <c r="E6086" t="s">
        <v>67</v>
      </c>
      <c r="F6086" t="s">
        <v>68</v>
      </c>
      <c r="G6086">
        <v>1</v>
      </c>
      <c r="H6086">
        <v>229500</v>
      </c>
      <c r="I6086">
        <v>377370</v>
      </c>
      <c r="J6086" t="s">
        <v>113</v>
      </c>
      <c r="K6086" t="s">
        <v>70</v>
      </c>
      <c r="L6086" t="s">
        <v>71</v>
      </c>
      <c r="M6086" t="s">
        <v>72</v>
      </c>
      <c r="N6086">
        <v>3.2561E-2</v>
      </c>
      <c r="O6086">
        <v>15211</v>
      </c>
      <c r="P6086">
        <v>365243</v>
      </c>
      <c r="Q6086">
        <v>9238</v>
      </c>
      <c r="R6086">
        <v>2572</v>
      </c>
      <c r="S6086">
        <v>1</v>
      </c>
      <c r="T6086">
        <v>1</v>
      </c>
      <c r="U6086" t="s">
        <v>123</v>
      </c>
      <c r="V6086">
        <v>11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 t="s">
        <v>76</v>
      </c>
      <c r="AD6086">
        <v>1269620</v>
      </c>
      <c r="AE6086" t="s">
        <v>65</v>
      </c>
      <c r="AF6086">
        <v>34742.879999999997</v>
      </c>
      <c r="AG6086">
        <v>315000</v>
      </c>
      <c r="AH6086">
        <v>377370</v>
      </c>
      <c r="AJ6086">
        <v>315000</v>
      </c>
      <c r="AK6086" t="s">
        <v>73</v>
      </c>
      <c r="AL6086">
        <v>16</v>
      </c>
      <c r="AM6086" t="s">
        <v>68</v>
      </c>
      <c r="AN6086">
        <v>1</v>
      </c>
      <c r="AR6086" t="s">
        <v>76</v>
      </c>
      <c r="AS6086" t="s">
        <v>114</v>
      </c>
      <c r="AT6086">
        <v>-4</v>
      </c>
      <c r="AU6086" t="s">
        <v>78</v>
      </c>
      <c r="AV6086" t="s">
        <v>115</v>
      </c>
      <c r="AW6086" t="s">
        <v>171</v>
      </c>
      <c r="AX6086" t="s">
        <v>81</v>
      </c>
      <c r="AY6086" t="s">
        <v>76</v>
      </c>
      <c r="AZ6086" t="s">
        <v>82</v>
      </c>
      <c r="BA6086" t="s">
        <v>116</v>
      </c>
      <c r="BB6086" t="s">
        <v>121</v>
      </c>
      <c r="BC6086">
        <v>-1</v>
      </c>
      <c r="BD6086" t="s">
        <v>76</v>
      </c>
      <c r="BE6086">
        <v>18</v>
      </c>
      <c r="BF6086" t="s">
        <v>86</v>
      </c>
      <c r="BG6086" t="s">
        <v>172</v>
      </c>
    </row>
    <row r="6087" spans="1:65" x14ac:dyDescent="0.3">
      <c r="A6087">
        <v>151689</v>
      </c>
      <c r="B6087">
        <v>0</v>
      </c>
      <c r="C6087" t="s">
        <v>65</v>
      </c>
      <c r="D6087" t="s">
        <v>88</v>
      </c>
      <c r="E6087" t="s">
        <v>67</v>
      </c>
      <c r="F6087" t="s">
        <v>67</v>
      </c>
      <c r="G6087">
        <v>0</v>
      </c>
      <c r="H6087">
        <v>180000</v>
      </c>
      <c r="I6087">
        <v>225000</v>
      </c>
      <c r="J6087" t="s">
        <v>113</v>
      </c>
      <c r="K6087" t="s">
        <v>70</v>
      </c>
      <c r="L6087" t="s">
        <v>91</v>
      </c>
      <c r="M6087" t="s">
        <v>72</v>
      </c>
      <c r="N6087">
        <v>2.6391999999999999E-2</v>
      </c>
      <c r="O6087">
        <v>23809</v>
      </c>
      <c r="P6087">
        <v>365243</v>
      </c>
      <c r="Q6087">
        <v>9176</v>
      </c>
      <c r="R6087">
        <v>4027</v>
      </c>
      <c r="S6087">
        <v>2</v>
      </c>
      <c r="T6087">
        <v>2</v>
      </c>
      <c r="U6087" t="s">
        <v>73</v>
      </c>
      <c r="V6087">
        <v>10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 t="s">
        <v>76</v>
      </c>
      <c r="AD6087">
        <v>2043274</v>
      </c>
      <c r="AE6087" t="s">
        <v>93</v>
      </c>
      <c r="AF6087">
        <v>2195.7750000000001</v>
      </c>
      <c r="AG6087">
        <v>21960</v>
      </c>
      <c r="AH6087">
        <v>19764</v>
      </c>
      <c r="AI6087">
        <v>2196</v>
      </c>
      <c r="AJ6087">
        <v>21960</v>
      </c>
      <c r="AK6087" t="s">
        <v>73</v>
      </c>
      <c r="AL6087">
        <v>16</v>
      </c>
      <c r="AM6087" t="s">
        <v>68</v>
      </c>
      <c r="AN6087">
        <v>1</v>
      </c>
      <c r="AO6087">
        <v>0.108909091</v>
      </c>
      <c r="AR6087" t="s">
        <v>79</v>
      </c>
      <c r="AS6087" t="s">
        <v>114</v>
      </c>
      <c r="AT6087">
        <v>-2492</v>
      </c>
      <c r="AU6087" t="s">
        <v>78</v>
      </c>
      <c r="AV6087" t="s">
        <v>149</v>
      </c>
      <c r="AX6087" t="s">
        <v>81</v>
      </c>
      <c r="AY6087" t="s">
        <v>157</v>
      </c>
      <c r="AZ6087" t="s">
        <v>96</v>
      </c>
      <c r="BA6087" t="s">
        <v>76</v>
      </c>
      <c r="BB6087" t="s">
        <v>138</v>
      </c>
      <c r="BC6087">
        <v>285</v>
      </c>
      <c r="BD6087" t="s">
        <v>157</v>
      </c>
      <c r="BE6087">
        <v>10</v>
      </c>
      <c r="BF6087" t="s">
        <v>112</v>
      </c>
      <c r="BG6087" t="s">
        <v>188</v>
      </c>
    </row>
    <row r="6088" spans="1:65" x14ac:dyDescent="0.3">
      <c r="A6088">
        <v>151693</v>
      </c>
      <c r="B6088">
        <v>0</v>
      </c>
      <c r="C6088" t="s">
        <v>65</v>
      </c>
      <c r="D6088" t="s">
        <v>88</v>
      </c>
      <c r="E6088" t="s">
        <v>68</v>
      </c>
      <c r="F6088" t="s">
        <v>67</v>
      </c>
      <c r="G6088">
        <v>0</v>
      </c>
      <c r="H6088">
        <v>270000</v>
      </c>
      <c r="I6088">
        <v>1019610</v>
      </c>
      <c r="J6088" t="s">
        <v>89</v>
      </c>
      <c r="K6088" t="s">
        <v>90</v>
      </c>
      <c r="L6088" t="s">
        <v>91</v>
      </c>
      <c r="M6088" t="s">
        <v>72</v>
      </c>
      <c r="N6088">
        <v>2.2624999999999999E-2</v>
      </c>
      <c r="O6088">
        <v>22346</v>
      </c>
      <c r="P6088">
        <v>5700</v>
      </c>
      <c r="Q6088">
        <v>2904</v>
      </c>
      <c r="R6088">
        <v>5035</v>
      </c>
      <c r="S6088">
        <v>2</v>
      </c>
      <c r="T6088">
        <v>2</v>
      </c>
      <c r="U6088" t="s">
        <v>120</v>
      </c>
      <c r="V6088">
        <v>13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 t="s">
        <v>195</v>
      </c>
      <c r="AD6088">
        <v>1412777</v>
      </c>
      <c r="AE6088" t="s">
        <v>99</v>
      </c>
      <c r="AF6088">
        <v>13500</v>
      </c>
      <c r="AG6088">
        <v>270000</v>
      </c>
      <c r="AH6088">
        <v>270000</v>
      </c>
      <c r="AJ6088">
        <v>270000</v>
      </c>
      <c r="AK6088" t="s">
        <v>120</v>
      </c>
      <c r="AL6088">
        <v>11</v>
      </c>
      <c r="AM6088" t="s">
        <v>68</v>
      </c>
      <c r="AN6088">
        <v>1</v>
      </c>
      <c r="AR6088" t="s">
        <v>79</v>
      </c>
      <c r="AS6088" t="s">
        <v>77</v>
      </c>
      <c r="AT6088">
        <v>-152</v>
      </c>
      <c r="AU6088" t="s">
        <v>76</v>
      </c>
      <c r="AV6088" t="s">
        <v>79</v>
      </c>
      <c r="AW6088" t="s">
        <v>80</v>
      </c>
      <c r="AX6088" t="s">
        <v>81</v>
      </c>
      <c r="AY6088" t="s">
        <v>76</v>
      </c>
      <c r="AZ6088" t="s">
        <v>131</v>
      </c>
      <c r="BA6088" t="s">
        <v>116</v>
      </c>
      <c r="BB6088" t="s">
        <v>121</v>
      </c>
      <c r="BC6088">
        <v>-1</v>
      </c>
      <c r="BD6088" t="s">
        <v>76</v>
      </c>
      <c r="BE6088">
        <v>0</v>
      </c>
      <c r="BF6088" t="s">
        <v>76</v>
      </c>
      <c r="BG6088" t="s">
        <v>160</v>
      </c>
      <c r="BH6088">
        <v>365243</v>
      </c>
      <c r="BI6088">
        <v>365243</v>
      </c>
      <c r="BJ6088">
        <v>365243</v>
      </c>
      <c r="BK6088">
        <v>365243</v>
      </c>
      <c r="BL6088">
        <v>365243</v>
      </c>
      <c r="BM6088">
        <v>0</v>
      </c>
    </row>
    <row r="6089" spans="1:65" x14ac:dyDescent="0.3">
      <c r="A6089">
        <v>151728</v>
      </c>
      <c r="B6089">
        <v>1</v>
      </c>
      <c r="C6089" t="s">
        <v>65</v>
      </c>
      <c r="D6089" t="s">
        <v>66</v>
      </c>
      <c r="E6089" t="s">
        <v>67</v>
      </c>
      <c r="F6089" t="s">
        <v>68</v>
      </c>
      <c r="G6089">
        <v>0</v>
      </c>
      <c r="H6089">
        <v>40500</v>
      </c>
      <c r="I6089">
        <v>85500</v>
      </c>
      <c r="J6089" t="s">
        <v>69</v>
      </c>
      <c r="K6089" t="s">
        <v>70</v>
      </c>
      <c r="L6089" t="s">
        <v>71</v>
      </c>
      <c r="M6089" t="s">
        <v>72</v>
      </c>
      <c r="N6089">
        <v>1.5221E-2</v>
      </c>
      <c r="O6089">
        <v>13811</v>
      </c>
      <c r="P6089">
        <v>7215</v>
      </c>
      <c r="Q6089">
        <v>5167</v>
      </c>
      <c r="R6089">
        <v>5174</v>
      </c>
      <c r="S6089">
        <v>2</v>
      </c>
      <c r="T6089">
        <v>2</v>
      </c>
      <c r="U6089" t="s">
        <v>94</v>
      </c>
      <c r="V6089">
        <v>8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</v>
      </c>
      <c r="AC6089" t="s">
        <v>164</v>
      </c>
      <c r="AD6089">
        <v>1869507</v>
      </c>
      <c r="AE6089" t="s">
        <v>93</v>
      </c>
      <c r="AF6089">
        <v>11109.96</v>
      </c>
      <c r="AG6089">
        <v>79650</v>
      </c>
      <c r="AH6089">
        <v>86661</v>
      </c>
      <c r="AI6089">
        <v>0</v>
      </c>
      <c r="AJ6089">
        <v>79650</v>
      </c>
      <c r="AK6089" t="s">
        <v>123</v>
      </c>
      <c r="AL6089">
        <v>14</v>
      </c>
      <c r="AM6089" t="s">
        <v>68</v>
      </c>
      <c r="AN6089">
        <v>1</v>
      </c>
      <c r="AO6089">
        <v>0</v>
      </c>
      <c r="AR6089" t="s">
        <v>79</v>
      </c>
      <c r="AS6089" t="s">
        <v>77</v>
      </c>
      <c r="AT6089">
        <v>-1097</v>
      </c>
      <c r="AU6089" t="s">
        <v>78</v>
      </c>
      <c r="AV6089" t="s">
        <v>79</v>
      </c>
      <c r="AW6089" t="s">
        <v>101</v>
      </c>
      <c r="AX6089" t="s">
        <v>102</v>
      </c>
      <c r="AY6089" t="s">
        <v>103</v>
      </c>
      <c r="AZ6089" t="s">
        <v>96</v>
      </c>
      <c r="BA6089" t="s">
        <v>76</v>
      </c>
      <c r="BB6089" t="s">
        <v>138</v>
      </c>
      <c r="BC6089">
        <v>144</v>
      </c>
      <c r="BD6089" t="s">
        <v>85</v>
      </c>
      <c r="BE6089">
        <v>10</v>
      </c>
      <c r="BF6089" t="s">
        <v>86</v>
      </c>
      <c r="BG6089" t="s">
        <v>151</v>
      </c>
      <c r="BH6089">
        <v>365243</v>
      </c>
      <c r="BI6089">
        <v>-1066</v>
      </c>
      <c r="BJ6089">
        <v>-796</v>
      </c>
      <c r="BK6089">
        <v>-796</v>
      </c>
      <c r="BL6089">
        <v>-790</v>
      </c>
      <c r="BM6089">
        <v>0</v>
      </c>
    </row>
    <row r="6090" spans="1:65" x14ac:dyDescent="0.3">
      <c r="A6090">
        <v>151731</v>
      </c>
      <c r="B6090">
        <v>0</v>
      </c>
      <c r="C6090" t="s">
        <v>65</v>
      </c>
      <c r="D6090" t="s">
        <v>88</v>
      </c>
      <c r="E6090" t="s">
        <v>67</v>
      </c>
      <c r="F6090" t="s">
        <v>67</v>
      </c>
      <c r="G6090">
        <v>0</v>
      </c>
      <c r="H6090">
        <v>225000</v>
      </c>
      <c r="I6090">
        <v>1129500</v>
      </c>
      <c r="J6090" t="s">
        <v>89</v>
      </c>
      <c r="K6090" t="s">
        <v>70</v>
      </c>
      <c r="L6090" t="s">
        <v>91</v>
      </c>
      <c r="M6090" t="s">
        <v>72</v>
      </c>
      <c r="N6090">
        <v>2.6391999999999999E-2</v>
      </c>
      <c r="O6090">
        <v>19879</v>
      </c>
      <c r="P6090">
        <v>2284</v>
      </c>
      <c r="Q6090">
        <v>9308</v>
      </c>
      <c r="R6090">
        <v>3340</v>
      </c>
      <c r="S6090">
        <v>2</v>
      </c>
      <c r="T6090">
        <v>2</v>
      </c>
      <c r="U6090" t="s">
        <v>120</v>
      </c>
      <c r="V6090">
        <v>16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 t="s">
        <v>143</v>
      </c>
      <c r="AD6090">
        <v>2120265</v>
      </c>
      <c r="AE6090" t="s">
        <v>99</v>
      </c>
      <c r="AF6090">
        <v>2250</v>
      </c>
      <c r="AG6090">
        <v>45000</v>
      </c>
      <c r="AH6090">
        <v>45000</v>
      </c>
      <c r="AJ6090">
        <v>45000</v>
      </c>
      <c r="AK6090" t="s">
        <v>94</v>
      </c>
      <c r="AL6090">
        <v>16</v>
      </c>
      <c r="AM6090" t="s">
        <v>68</v>
      </c>
      <c r="AN6090">
        <v>1</v>
      </c>
      <c r="AR6090" t="s">
        <v>79</v>
      </c>
      <c r="AS6090" t="s">
        <v>77</v>
      </c>
      <c r="AT6090">
        <v>-263</v>
      </c>
      <c r="AU6090" t="s">
        <v>76</v>
      </c>
      <c r="AV6090" t="s">
        <v>79</v>
      </c>
      <c r="AW6090" t="s">
        <v>101</v>
      </c>
      <c r="AX6090" t="s">
        <v>161</v>
      </c>
      <c r="AY6090" t="s">
        <v>76</v>
      </c>
      <c r="AZ6090" t="s">
        <v>131</v>
      </c>
      <c r="BA6090" t="s">
        <v>83</v>
      </c>
      <c r="BB6090" t="s">
        <v>138</v>
      </c>
      <c r="BC6090">
        <v>72</v>
      </c>
      <c r="BD6090" t="s">
        <v>157</v>
      </c>
      <c r="BE6090">
        <v>0</v>
      </c>
      <c r="BF6090" t="s">
        <v>76</v>
      </c>
      <c r="BG6090" t="s">
        <v>132</v>
      </c>
      <c r="BH6090">
        <v>365243</v>
      </c>
      <c r="BI6090">
        <v>365243</v>
      </c>
      <c r="BJ6090">
        <v>365243</v>
      </c>
      <c r="BK6090">
        <v>365243</v>
      </c>
      <c r="BL6090">
        <v>365243</v>
      </c>
      <c r="BM6090">
        <v>0</v>
      </c>
    </row>
    <row r="6091" spans="1:65" x14ac:dyDescent="0.3">
      <c r="A6091">
        <v>151745</v>
      </c>
      <c r="B6091">
        <v>0</v>
      </c>
      <c r="C6091" t="s">
        <v>65</v>
      </c>
      <c r="D6091" t="s">
        <v>66</v>
      </c>
      <c r="E6091" t="s">
        <v>68</v>
      </c>
      <c r="F6091" t="s">
        <v>68</v>
      </c>
      <c r="G6091">
        <v>1</v>
      </c>
      <c r="H6091">
        <v>405000</v>
      </c>
      <c r="I6091">
        <v>1247472</v>
      </c>
      <c r="J6091" t="s">
        <v>69</v>
      </c>
      <c r="K6091" t="s">
        <v>90</v>
      </c>
      <c r="L6091" t="s">
        <v>91</v>
      </c>
      <c r="M6091" t="s">
        <v>72</v>
      </c>
      <c r="N6091">
        <v>1.8800999999999998E-2</v>
      </c>
      <c r="O6091">
        <v>17179</v>
      </c>
      <c r="P6091">
        <v>3348</v>
      </c>
      <c r="Q6091">
        <v>10178</v>
      </c>
      <c r="R6091">
        <v>735</v>
      </c>
      <c r="S6091">
        <v>2</v>
      </c>
      <c r="T6091">
        <v>2</v>
      </c>
      <c r="U6091" t="s">
        <v>123</v>
      </c>
      <c r="V6091">
        <v>7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 t="s">
        <v>92</v>
      </c>
      <c r="AD6091">
        <v>2818453</v>
      </c>
      <c r="AE6091" t="s">
        <v>93</v>
      </c>
      <c r="AF6091">
        <v>11061.09</v>
      </c>
      <c r="AG6091">
        <v>61155</v>
      </c>
      <c r="AH6091">
        <v>40428</v>
      </c>
      <c r="AI6091">
        <v>22018.5</v>
      </c>
      <c r="AJ6091">
        <v>61155</v>
      </c>
      <c r="AK6091" t="s">
        <v>123</v>
      </c>
      <c r="AL6091">
        <v>8</v>
      </c>
      <c r="AM6091" t="s">
        <v>68</v>
      </c>
      <c r="AN6091">
        <v>1</v>
      </c>
      <c r="AO6091">
        <v>0.384011084</v>
      </c>
      <c r="AR6091" t="s">
        <v>79</v>
      </c>
      <c r="AS6091" t="s">
        <v>77</v>
      </c>
      <c r="AT6091">
        <v>-2842</v>
      </c>
      <c r="AU6091" t="s">
        <v>78</v>
      </c>
      <c r="AV6091" t="s">
        <v>79</v>
      </c>
      <c r="AW6091" t="s">
        <v>80</v>
      </c>
      <c r="AX6091" t="s">
        <v>81</v>
      </c>
      <c r="AY6091" t="s">
        <v>95</v>
      </c>
      <c r="AZ6091" t="s">
        <v>96</v>
      </c>
      <c r="BA6091" t="s">
        <v>76</v>
      </c>
      <c r="BB6091" t="s">
        <v>104</v>
      </c>
      <c r="BC6091">
        <v>2110</v>
      </c>
      <c r="BD6091" t="s">
        <v>85</v>
      </c>
      <c r="BE6091">
        <v>4</v>
      </c>
      <c r="BF6091" t="s">
        <v>147</v>
      </c>
      <c r="BG6091" t="s">
        <v>98</v>
      </c>
      <c r="BH6091">
        <v>365243</v>
      </c>
      <c r="BI6091">
        <v>-2811</v>
      </c>
      <c r="BJ6091">
        <v>-2721</v>
      </c>
      <c r="BK6091">
        <v>-2721</v>
      </c>
      <c r="BL6091">
        <v>-2654</v>
      </c>
      <c r="BM6091">
        <v>1</v>
      </c>
    </row>
    <row r="6092" spans="1:65" x14ac:dyDescent="0.3">
      <c r="A6092">
        <v>151750</v>
      </c>
      <c r="B6092">
        <v>0</v>
      </c>
      <c r="C6092" t="s">
        <v>65</v>
      </c>
      <c r="D6092" t="s">
        <v>66</v>
      </c>
      <c r="E6092" t="s">
        <v>67</v>
      </c>
      <c r="F6092" t="s">
        <v>68</v>
      </c>
      <c r="G6092">
        <v>1</v>
      </c>
      <c r="H6092">
        <v>247500</v>
      </c>
      <c r="I6092">
        <v>592560</v>
      </c>
      <c r="J6092" t="s">
        <v>89</v>
      </c>
      <c r="K6092" t="s">
        <v>70</v>
      </c>
      <c r="L6092" t="s">
        <v>91</v>
      </c>
      <c r="M6092" t="s">
        <v>72</v>
      </c>
      <c r="N6092">
        <v>7.2508000000000003E-2</v>
      </c>
      <c r="O6092">
        <v>19031</v>
      </c>
      <c r="P6092">
        <v>1709</v>
      </c>
      <c r="Q6092">
        <v>10248</v>
      </c>
      <c r="R6092">
        <v>490</v>
      </c>
      <c r="S6092">
        <v>1</v>
      </c>
      <c r="T6092">
        <v>1</v>
      </c>
      <c r="U6092" t="s">
        <v>120</v>
      </c>
      <c r="V6092">
        <v>16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 t="s">
        <v>173</v>
      </c>
      <c r="AD6092">
        <v>1055947</v>
      </c>
      <c r="AE6092" t="s">
        <v>93</v>
      </c>
      <c r="AF6092">
        <v>3493.5749999999998</v>
      </c>
      <c r="AG6092">
        <v>17991</v>
      </c>
      <c r="AH6092">
        <v>16992</v>
      </c>
      <c r="AI6092">
        <v>1800</v>
      </c>
      <c r="AJ6092">
        <v>17991</v>
      </c>
      <c r="AK6092" t="s">
        <v>123</v>
      </c>
      <c r="AL6092">
        <v>17</v>
      </c>
      <c r="AM6092" t="s">
        <v>68</v>
      </c>
      <c r="AN6092">
        <v>1</v>
      </c>
      <c r="AO6092">
        <v>0.10431905299999999</v>
      </c>
      <c r="AR6092" t="s">
        <v>79</v>
      </c>
      <c r="AS6092" t="s">
        <v>77</v>
      </c>
      <c r="AT6092">
        <v>-1535</v>
      </c>
      <c r="AU6092" t="s">
        <v>78</v>
      </c>
      <c r="AV6092" t="s">
        <v>79</v>
      </c>
      <c r="AW6092" t="s">
        <v>171</v>
      </c>
      <c r="AX6092" t="s">
        <v>81</v>
      </c>
      <c r="AY6092" t="s">
        <v>124</v>
      </c>
      <c r="AZ6092" t="s">
        <v>96</v>
      </c>
      <c r="BA6092" t="s">
        <v>76</v>
      </c>
      <c r="BB6092" t="s">
        <v>104</v>
      </c>
      <c r="BC6092">
        <v>1500</v>
      </c>
      <c r="BD6092" t="s">
        <v>85</v>
      </c>
      <c r="BE6092">
        <v>6</v>
      </c>
      <c r="BF6092" t="s">
        <v>86</v>
      </c>
      <c r="BG6092" t="s">
        <v>151</v>
      </c>
      <c r="BH6092">
        <v>365243</v>
      </c>
      <c r="BI6092">
        <v>-1504</v>
      </c>
      <c r="BJ6092">
        <v>-1354</v>
      </c>
      <c r="BK6092">
        <v>-1354</v>
      </c>
      <c r="BL6092">
        <v>-1332</v>
      </c>
      <c r="BM6092">
        <v>0</v>
      </c>
    </row>
    <row r="6093" spans="1:65" x14ac:dyDescent="0.3">
      <c r="A6093">
        <v>151762</v>
      </c>
      <c r="B6093">
        <v>0</v>
      </c>
      <c r="C6093" t="s">
        <v>65</v>
      </c>
      <c r="D6093" t="s">
        <v>66</v>
      </c>
      <c r="E6093" t="s">
        <v>67</v>
      </c>
      <c r="F6093" t="s">
        <v>68</v>
      </c>
      <c r="G6093">
        <v>0</v>
      </c>
      <c r="H6093">
        <v>202500</v>
      </c>
      <c r="I6093">
        <v>681444</v>
      </c>
      <c r="J6093" t="s">
        <v>69</v>
      </c>
      <c r="K6093" t="s">
        <v>70</v>
      </c>
      <c r="L6093" t="s">
        <v>71</v>
      </c>
      <c r="M6093" t="s">
        <v>169</v>
      </c>
      <c r="N6093">
        <v>2.5163999999999999E-2</v>
      </c>
      <c r="O6093">
        <v>10122</v>
      </c>
      <c r="P6093">
        <v>330</v>
      </c>
      <c r="Q6093">
        <v>1512</v>
      </c>
      <c r="R6093">
        <v>2075</v>
      </c>
      <c r="S6093">
        <v>2</v>
      </c>
      <c r="T6093">
        <v>2</v>
      </c>
      <c r="U6093" t="s">
        <v>73</v>
      </c>
      <c r="V6093">
        <v>8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 t="s">
        <v>201</v>
      </c>
      <c r="AD6093">
        <v>1698906</v>
      </c>
      <c r="AE6093" t="s">
        <v>65</v>
      </c>
      <c r="AG6093">
        <v>0</v>
      </c>
      <c r="AH6093">
        <v>0</v>
      </c>
      <c r="AK6093" t="s">
        <v>109</v>
      </c>
      <c r="AL6093">
        <v>12</v>
      </c>
      <c r="AM6093" t="s">
        <v>68</v>
      </c>
      <c r="AN6093">
        <v>1</v>
      </c>
      <c r="AR6093" t="s">
        <v>76</v>
      </c>
      <c r="AS6093" t="s">
        <v>129</v>
      </c>
      <c r="AT6093">
        <v>-307</v>
      </c>
      <c r="AU6093" t="s">
        <v>76</v>
      </c>
      <c r="AV6093" t="s">
        <v>79</v>
      </c>
      <c r="AX6093" t="s">
        <v>81</v>
      </c>
      <c r="AY6093" t="s">
        <v>76</v>
      </c>
      <c r="AZ6093" t="s">
        <v>76</v>
      </c>
      <c r="BA6093" t="s">
        <v>76</v>
      </c>
      <c r="BB6093" t="s">
        <v>121</v>
      </c>
      <c r="BC6093">
        <v>-1</v>
      </c>
      <c r="BD6093" t="s">
        <v>76</v>
      </c>
      <c r="BF6093" t="s">
        <v>76</v>
      </c>
      <c r="BG6093" t="s">
        <v>82</v>
      </c>
    </row>
    <row r="6094" spans="1:65" x14ac:dyDescent="0.3">
      <c r="A6094">
        <v>151770</v>
      </c>
      <c r="B6094">
        <v>0</v>
      </c>
      <c r="C6094" t="s">
        <v>65</v>
      </c>
      <c r="D6094" t="s">
        <v>88</v>
      </c>
      <c r="E6094" t="s">
        <v>67</v>
      </c>
      <c r="F6094" t="s">
        <v>68</v>
      </c>
      <c r="G6094">
        <v>0</v>
      </c>
      <c r="H6094">
        <v>112500</v>
      </c>
      <c r="I6094">
        <v>325908</v>
      </c>
      <c r="J6094" t="s">
        <v>69</v>
      </c>
      <c r="K6094" t="s">
        <v>70</v>
      </c>
      <c r="L6094" t="s">
        <v>140</v>
      </c>
      <c r="M6094" t="s">
        <v>72</v>
      </c>
      <c r="N6094">
        <v>9.6570000000000007E-3</v>
      </c>
      <c r="O6094">
        <v>15082</v>
      </c>
      <c r="P6094">
        <v>3399</v>
      </c>
      <c r="Q6094">
        <v>8433</v>
      </c>
      <c r="R6094">
        <v>3989</v>
      </c>
      <c r="S6094">
        <v>2</v>
      </c>
      <c r="T6094">
        <v>2</v>
      </c>
      <c r="U6094" t="s">
        <v>123</v>
      </c>
      <c r="V6094">
        <v>9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170</v>
      </c>
      <c r="AD6094">
        <v>1903608</v>
      </c>
      <c r="AE6094" t="s">
        <v>93</v>
      </c>
      <c r="AF6094">
        <v>3804.7049999999999</v>
      </c>
      <c r="AG6094">
        <v>29664</v>
      </c>
      <c r="AH6094">
        <v>32602.5</v>
      </c>
      <c r="AI6094">
        <v>0</v>
      </c>
      <c r="AJ6094">
        <v>29664</v>
      </c>
      <c r="AK6094" t="s">
        <v>75</v>
      </c>
      <c r="AL6094">
        <v>9</v>
      </c>
      <c r="AM6094" t="s">
        <v>68</v>
      </c>
      <c r="AN6094">
        <v>1</v>
      </c>
      <c r="AO6094">
        <v>0</v>
      </c>
      <c r="AR6094" t="s">
        <v>79</v>
      </c>
      <c r="AS6094" t="s">
        <v>77</v>
      </c>
      <c r="AT6094">
        <v>-2325</v>
      </c>
      <c r="AU6094" t="s">
        <v>76</v>
      </c>
      <c r="AV6094" t="s">
        <v>79</v>
      </c>
      <c r="AW6094" t="s">
        <v>171</v>
      </c>
      <c r="AX6094" t="s">
        <v>102</v>
      </c>
      <c r="AY6094" t="s">
        <v>124</v>
      </c>
      <c r="AZ6094" t="s">
        <v>96</v>
      </c>
      <c r="BA6094" t="s">
        <v>76</v>
      </c>
      <c r="BB6094" t="s">
        <v>104</v>
      </c>
      <c r="BC6094">
        <v>25</v>
      </c>
      <c r="BD6094" t="s">
        <v>105</v>
      </c>
      <c r="BE6094">
        <v>12</v>
      </c>
      <c r="BF6094" t="s">
        <v>86</v>
      </c>
      <c r="BG6094" t="s">
        <v>106</v>
      </c>
      <c r="BH6094">
        <v>365243</v>
      </c>
      <c r="BI6094">
        <v>-2294</v>
      </c>
      <c r="BJ6094">
        <v>-1964</v>
      </c>
      <c r="BK6094">
        <v>-1964</v>
      </c>
      <c r="BL6094">
        <v>-1954</v>
      </c>
      <c r="BM6094">
        <v>1</v>
      </c>
    </row>
    <row r="6095" spans="1:65" x14ac:dyDescent="0.3">
      <c r="A6095">
        <v>151793</v>
      </c>
      <c r="B6095">
        <v>0</v>
      </c>
      <c r="C6095" t="s">
        <v>65</v>
      </c>
      <c r="D6095" t="s">
        <v>88</v>
      </c>
      <c r="E6095" t="s">
        <v>67</v>
      </c>
      <c r="F6095" t="s">
        <v>68</v>
      </c>
      <c r="G6095">
        <v>2</v>
      </c>
      <c r="H6095">
        <v>38250</v>
      </c>
      <c r="I6095">
        <v>634482</v>
      </c>
      <c r="J6095" t="s">
        <v>133</v>
      </c>
      <c r="K6095" t="s">
        <v>70</v>
      </c>
      <c r="L6095" t="s">
        <v>91</v>
      </c>
      <c r="M6095" t="s">
        <v>72</v>
      </c>
      <c r="N6095">
        <v>7.3299999999999997E-3</v>
      </c>
      <c r="O6095">
        <v>9962</v>
      </c>
      <c r="P6095">
        <v>508</v>
      </c>
      <c r="Q6095">
        <v>7399</v>
      </c>
      <c r="R6095">
        <v>1803</v>
      </c>
      <c r="S6095">
        <v>2</v>
      </c>
      <c r="T6095">
        <v>2</v>
      </c>
      <c r="U6095" t="s">
        <v>109</v>
      </c>
      <c r="V6095">
        <v>14</v>
      </c>
      <c r="W6095">
        <v>0</v>
      </c>
      <c r="X6095">
        <v>0</v>
      </c>
      <c r="Y6095">
        <v>0</v>
      </c>
      <c r="Z6095">
        <v>1</v>
      </c>
      <c r="AA6095">
        <v>1</v>
      </c>
      <c r="AB6095">
        <v>0</v>
      </c>
      <c r="AC6095" t="s">
        <v>170</v>
      </c>
      <c r="AD6095">
        <v>2191047</v>
      </c>
      <c r="AE6095" t="s">
        <v>93</v>
      </c>
      <c r="AF6095">
        <v>3707.55</v>
      </c>
      <c r="AG6095">
        <v>32121</v>
      </c>
      <c r="AH6095">
        <v>31770</v>
      </c>
      <c r="AI6095">
        <v>3213</v>
      </c>
      <c r="AJ6095">
        <v>32121</v>
      </c>
      <c r="AK6095" t="s">
        <v>123</v>
      </c>
      <c r="AL6095">
        <v>12</v>
      </c>
      <c r="AM6095" t="s">
        <v>68</v>
      </c>
      <c r="AN6095">
        <v>1</v>
      </c>
      <c r="AO6095">
        <v>0.10002713000000001</v>
      </c>
      <c r="AR6095" t="s">
        <v>79</v>
      </c>
      <c r="AS6095" t="s">
        <v>77</v>
      </c>
      <c r="AT6095">
        <v>-2244</v>
      </c>
      <c r="AU6095" t="s">
        <v>76</v>
      </c>
      <c r="AV6095" t="s">
        <v>79</v>
      </c>
      <c r="AX6095" t="s">
        <v>102</v>
      </c>
      <c r="AY6095" t="s">
        <v>124</v>
      </c>
      <c r="AZ6095" t="s">
        <v>96</v>
      </c>
      <c r="BA6095" t="s">
        <v>76</v>
      </c>
      <c r="BB6095" t="s">
        <v>104</v>
      </c>
      <c r="BC6095">
        <v>23</v>
      </c>
      <c r="BD6095" t="s">
        <v>105</v>
      </c>
      <c r="BE6095">
        <v>12</v>
      </c>
      <c r="BF6095" t="s">
        <v>86</v>
      </c>
      <c r="BG6095" t="s">
        <v>106</v>
      </c>
      <c r="BH6095">
        <v>365243</v>
      </c>
      <c r="BI6095">
        <v>-2177</v>
      </c>
      <c r="BJ6095">
        <v>-1847</v>
      </c>
      <c r="BK6095">
        <v>-1877</v>
      </c>
      <c r="BL6095">
        <v>-1874</v>
      </c>
      <c r="BM6095">
        <v>1</v>
      </c>
    </row>
    <row r="6096" spans="1:65" x14ac:dyDescent="0.3">
      <c r="A6096">
        <v>151810</v>
      </c>
      <c r="B6096">
        <v>0</v>
      </c>
      <c r="C6096" t="s">
        <v>65</v>
      </c>
      <c r="D6096" t="s">
        <v>66</v>
      </c>
      <c r="E6096" t="s">
        <v>67</v>
      </c>
      <c r="F6096" t="s">
        <v>68</v>
      </c>
      <c r="G6096">
        <v>0</v>
      </c>
      <c r="H6096">
        <v>90000</v>
      </c>
      <c r="I6096">
        <v>270000</v>
      </c>
      <c r="J6096" t="s">
        <v>69</v>
      </c>
      <c r="K6096" t="s">
        <v>70</v>
      </c>
      <c r="L6096" t="s">
        <v>71</v>
      </c>
      <c r="M6096" t="s">
        <v>72</v>
      </c>
      <c r="N6096">
        <v>2.6391999999999999E-2</v>
      </c>
      <c r="O6096">
        <v>10005</v>
      </c>
      <c r="P6096">
        <v>78</v>
      </c>
      <c r="Q6096">
        <v>2338</v>
      </c>
      <c r="R6096">
        <v>2365</v>
      </c>
      <c r="S6096">
        <v>2</v>
      </c>
      <c r="T6096">
        <v>2</v>
      </c>
      <c r="U6096" t="s">
        <v>73</v>
      </c>
      <c r="V6096">
        <v>17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 t="s">
        <v>221</v>
      </c>
      <c r="AD6096">
        <v>1101935</v>
      </c>
      <c r="AE6096" t="s">
        <v>93</v>
      </c>
      <c r="AF6096">
        <v>10939.365</v>
      </c>
      <c r="AG6096">
        <v>48501</v>
      </c>
      <c r="AH6096">
        <v>57096</v>
      </c>
      <c r="AI6096">
        <v>0</v>
      </c>
      <c r="AJ6096">
        <v>48501</v>
      </c>
      <c r="AK6096" t="s">
        <v>123</v>
      </c>
      <c r="AL6096">
        <v>18</v>
      </c>
      <c r="AM6096" t="s">
        <v>68</v>
      </c>
      <c r="AN6096">
        <v>1</v>
      </c>
      <c r="AO6096">
        <v>0</v>
      </c>
      <c r="AR6096" t="s">
        <v>79</v>
      </c>
      <c r="AS6096" t="s">
        <v>77</v>
      </c>
      <c r="AT6096">
        <v>-913</v>
      </c>
      <c r="AU6096" t="s">
        <v>78</v>
      </c>
      <c r="AV6096" t="s">
        <v>79</v>
      </c>
      <c r="AW6096" t="s">
        <v>101</v>
      </c>
      <c r="AX6096" t="s">
        <v>102</v>
      </c>
      <c r="AY6096" t="s">
        <v>103</v>
      </c>
      <c r="AZ6096" t="s">
        <v>96</v>
      </c>
      <c r="BA6096" t="s">
        <v>76</v>
      </c>
      <c r="BB6096" t="s">
        <v>104</v>
      </c>
      <c r="BC6096">
        <v>1000</v>
      </c>
      <c r="BD6096" t="s">
        <v>85</v>
      </c>
      <c r="BE6096">
        <v>6</v>
      </c>
      <c r="BF6096" t="s">
        <v>147</v>
      </c>
      <c r="BG6096" t="s">
        <v>151</v>
      </c>
      <c r="BH6096">
        <v>365243</v>
      </c>
      <c r="BI6096">
        <v>-882</v>
      </c>
      <c r="BJ6096">
        <v>-732</v>
      </c>
      <c r="BK6096">
        <v>-732</v>
      </c>
      <c r="BL6096">
        <v>-724</v>
      </c>
      <c r="BM6096">
        <v>0</v>
      </c>
    </row>
    <row r="6097" spans="1:65" x14ac:dyDescent="0.3">
      <c r="A6097">
        <v>151811</v>
      </c>
      <c r="B6097">
        <v>0</v>
      </c>
      <c r="C6097" t="s">
        <v>65</v>
      </c>
      <c r="D6097" t="s">
        <v>88</v>
      </c>
      <c r="E6097" t="s">
        <v>67</v>
      </c>
      <c r="F6097" t="s">
        <v>68</v>
      </c>
      <c r="G6097">
        <v>0</v>
      </c>
      <c r="H6097">
        <v>74700</v>
      </c>
      <c r="I6097">
        <v>99000</v>
      </c>
      <c r="J6097" t="s">
        <v>133</v>
      </c>
      <c r="K6097" t="s">
        <v>70</v>
      </c>
      <c r="L6097" t="s">
        <v>91</v>
      </c>
      <c r="M6097" t="s">
        <v>72</v>
      </c>
      <c r="N6097">
        <v>1.5221E-2</v>
      </c>
      <c r="O6097">
        <v>15316</v>
      </c>
      <c r="P6097">
        <v>1750</v>
      </c>
      <c r="Q6097">
        <v>864</v>
      </c>
      <c r="R6097">
        <v>4205</v>
      </c>
      <c r="S6097">
        <v>2</v>
      </c>
      <c r="T6097">
        <v>2</v>
      </c>
      <c r="U6097" t="s">
        <v>123</v>
      </c>
      <c r="V6097">
        <v>12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 t="s">
        <v>164</v>
      </c>
      <c r="AD6097">
        <v>1043958</v>
      </c>
      <c r="AE6097" t="s">
        <v>99</v>
      </c>
      <c r="AF6097">
        <v>4500</v>
      </c>
      <c r="AG6097">
        <v>225000</v>
      </c>
      <c r="AH6097">
        <v>225000</v>
      </c>
      <c r="AJ6097">
        <v>225000</v>
      </c>
      <c r="AK6097" t="s">
        <v>120</v>
      </c>
      <c r="AL6097">
        <v>15</v>
      </c>
      <c r="AM6097" t="s">
        <v>67</v>
      </c>
      <c r="AN6097">
        <v>0</v>
      </c>
      <c r="AR6097" t="s">
        <v>79</v>
      </c>
      <c r="AS6097" t="s">
        <v>114</v>
      </c>
      <c r="AT6097">
        <v>-208</v>
      </c>
      <c r="AU6097" t="s">
        <v>76</v>
      </c>
      <c r="AV6097" t="s">
        <v>115</v>
      </c>
      <c r="AW6097" t="s">
        <v>80</v>
      </c>
      <c r="AX6097" t="s">
        <v>81</v>
      </c>
      <c r="AY6097" t="s">
        <v>76</v>
      </c>
      <c r="AZ6097" t="s">
        <v>131</v>
      </c>
      <c r="BA6097" t="s">
        <v>116</v>
      </c>
      <c r="BB6097" t="s">
        <v>121</v>
      </c>
      <c r="BC6097">
        <v>-1</v>
      </c>
      <c r="BD6097" t="s">
        <v>76</v>
      </c>
      <c r="BE6097">
        <v>0</v>
      </c>
      <c r="BF6097" t="s">
        <v>76</v>
      </c>
      <c r="BG6097" t="s">
        <v>160</v>
      </c>
    </row>
    <row r="6098" spans="1:65" x14ac:dyDescent="0.3">
      <c r="A6098">
        <v>151813</v>
      </c>
      <c r="B6098">
        <v>0</v>
      </c>
      <c r="C6098" t="s">
        <v>65</v>
      </c>
      <c r="D6098" t="s">
        <v>88</v>
      </c>
      <c r="E6098" t="s">
        <v>67</v>
      </c>
      <c r="F6098" t="s">
        <v>67</v>
      </c>
      <c r="G6098">
        <v>0</v>
      </c>
      <c r="H6098">
        <v>72000</v>
      </c>
      <c r="I6098">
        <v>808650</v>
      </c>
      <c r="J6098" t="s">
        <v>69</v>
      </c>
      <c r="K6098" t="s">
        <v>70</v>
      </c>
      <c r="L6098" t="s">
        <v>139</v>
      </c>
      <c r="M6098" t="s">
        <v>72</v>
      </c>
      <c r="N6098">
        <v>3.0755000000000001E-2</v>
      </c>
      <c r="O6098">
        <v>20306</v>
      </c>
      <c r="P6098">
        <v>13381</v>
      </c>
      <c r="Q6098">
        <v>7114</v>
      </c>
      <c r="R6098">
        <v>3317</v>
      </c>
      <c r="S6098">
        <v>2</v>
      </c>
      <c r="T6098">
        <v>2</v>
      </c>
      <c r="U6098" t="s">
        <v>120</v>
      </c>
      <c r="V6098">
        <v>10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 t="s">
        <v>122</v>
      </c>
      <c r="AD6098">
        <v>2463248</v>
      </c>
      <c r="AE6098" t="s">
        <v>93</v>
      </c>
      <c r="AF6098">
        <v>951.75</v>
      </c>
      <c r="AG6098">
        <v>6120</v>
      </c>
      <c r="AH6098">
        <v>6948</v>
      </c>
      <c r="AI6098">
        <v>612</v>
      </c>
      <c r="AJ6098">
        <v>6120</v>
      </c>
      <c r="AK6098" t="s">
        <v>109</v>
      </c>
      <c r="AL6098">
        <v>11</v>
      </c>
      <c r="AM6098" t="s">
        <v>68</v>
      </c>
      <c r="AN6098">
        <v>1</v>
      </c>
      <c r="AO6098">
        <v>8.8164502000000006E-2</v>
      </c>
      <c r="AR6098" t="s">
        <v>79</v>
      </c>
      <c r="AS6098" t="s">
        <v>77</v>
      </c>
      <c r="AT6098">
        <v>-1609</v>
      </c>
      <c r="AU6098" t="s">
        <v>78</v>
      </c>
      <c r="AV6098" t="s">
        <v>79</v>
      </c>
      <c r="AW6098" t="s">
        <v>101</v>
      </c>
      <c r="AX6098" t="s">
        <v>102</v>
      </c>
      <c r="AY6098" t="s">
        <v>124</v>
      </c>
      <c r="AZ6098" t="s">
        <v>96</v>
      </c>
      <c r="BA6098" t="s">
        <v>76</v>
      </c>
      <c r="BB6098" t="s">
        <v>104</v>
      </c>
      <c r="BC6098">
        <v>30</v>
      </c>
      <c r="BD6098" t="s">
        <v>105</v>
      </c>
      <c r="BE6098">
        <v>12</v>
      </c>
      <c r="BF6098" t="s">
        <v>86</v>
      </c>
      <c r="BG6098" t="s">
        <v>106</v>
      </c>
      <c r="BH6098">
        <v>365243</v>
      </c>
      <c r="BI6098">
        <v>-1578</v>
      </c>
      <c r="BJ6098">
        <v>-1248</v>
      </c>
      <c r="BK6098">
        <v>-1248</v>
      </c>
      <c r="BL6098">
        <v>-1243</v>
      </c>
      <c r="BM6098">
        <v>0</v>
      </c>
    </row>
    <row r="6099" spans="1:65" x14ac:dyDescent="0.3">
      <c r="A6099">
        <v>151814</v>
      </c>
      <c r="B6099">
        <v>0</v>
      </c>
      <c r="C6099" t="s">
        <v>65</v>
      </c>
      <c r="D6099" t="s">
        <v>88</v>
      </c>
      <c r="E6099" t="s">
        <v>67</v>
      </c>
      <c r="F6099" t="s">
        <v>68</v>
      </c>
      <c r="G6099">
        <v>0</v>
      </c>
      <c r="H6099">
        <v>427500</v>
      </c>
      <c r="I6099">
        <v>1046142</v>
      </c>
      <c r="J6099" t="s">
        <v>113</v>
      </c>
      <c r="K6099" t="s">
        <v>70</v>
      </c>
      <c r="L6099" t="s">
        <v>91</v>
      </c>
      <c r="M6099" t="s">
        <v>72</v>
      </c>
      <c r="N6099">
        <v>1.8849999999999999E-2</v>
      </c>
      <c r="O6099">
        <v>21309</v>
      </c>
      <c r="P6099">
        <v>365243</v>
      </c>
      <c r="Q6099">
        <v>5028</v>
      </c>
      <c r="R6099">
        <v>3594</v>
      </c>
      <c r="S6099">
        <v>2</v>
      </c>
      <c r="T6099">
        <v>2</v>
      </c>
      <c r="U6099" t="s">
        <v>109</v>
      </c>
      <c r="V6099">
        <v>13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 t="s">
        <v>76</v>
      </c>
      <c r="AD6099">
        <v>1832019</v>
      </c>
      <c r="AE6099" t="s">
        <v>65</v>
      </c>
      <c r="AF6099">
        <v>53174.879999999997</v>
      </c>
      <c r="AG6099">
        <v>900000</v>
      </c>
      <c r="AH6099">
        <v>952272</v>
      </c>
      <c r="AJ6099">
        <v>900000</v>
      </c>
      <c r="AK6099" t="s">
        <v>73</v>
      </c>
      <c r="AL6099">
        <v>10</v>
      </c>
      <c r="AM6099" t="s">
        <v>68</v>
      </c>
      <c r="AN6099">
        <v>1</v>
      </c>
      <c r="AR6099" t="s">
        <v>76</v>
      </c>
      <c r="AS6099" t="s">
        <v>114</v>
      </c>
      <c r="AT6099">
        <v>-477</v>
      </c>
      <c r="AU6099" t="s">
        <v>78</v>
      </c>
      <c r="AV6099" t="s">
        <v>115</v>
      </c>
      <c r="AX6099" t="s">
        <v>81</v>
      </c>
      <c r="AY6099" t="s">
        <v>76</v>
      </c>
      <c r="AZ6099" t="s">
        <v>82</v>
      </c>
      <c r="BA6099" t="s">
        <v>116</v>
      </c>
      <c r="BB6099" t="s">
        <v>121</v>
      </c>
      <c r="BC6099">
        <v>0</v>
      </c>
      <c r="BD6099" t="s">
        <v>76</v>
      </c>
      <c r="BE6099">
        <v>24</v>
      </c>
      <c r="BF6099" t="s">
        <v>112</v>
      </c>
      <c r="BG6099" t="s">
        <v>118</v>
      </c>
    </row>
    <row r="6100" spans="1:65" x14ac:dyDescent="0.3">
      <c r="A6100">
        <v>151814</v>
      </c>
      <c r="B6100">
        <v>0</v>
      </c>
      <c r="C6100" t="s">
        <v>65</v>
      </c>
      <c r="D6100" t="s">
        <v>88</v>
      </c>
      <c r="E6100" t="s">
        <v>67</v>
      </c>
      <c r="F6100" t="s">
        <v>68</v>
      </c>
      <c r="G6100">
        <v>0</v>
      </c>
      <c r="H6100">
        <v>427500</v>
      </c>
      <c r="I6100">
        <v>1046142</v>
      </c>
      <c r="J6100" t="s">
        <v>113</v>
      </c>
      <c r="K6100" t="s">
        <v>70</v>
      </c>
      <c r="L6100" t="s">
        <v>91</v>
      </c>
      <c r="M6100" t="s">
        <v>72</v>
      </c>
      <c r="N6100">
        <v>1.8849999999999999E-2</v>
      </c>
      <c r="O6100">
        <v>21309</v>
      </c>
      <c r="P6100">
        <v>365243</v>
      </c>
      <c r="Q6100">
        <v>5028</v>
      </c>
      <c r="R6100">
        <v>3594</v>
      </c>
      <c r="S6100">
        <v>2</v>
      </c>
      <c r="T6100">
        <v>2</v>
      </c>
      <c r="U6100" t="s">
        <v>109</v>
      </c>
      <c r="V6100">
        <v>13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 t="s">
        <v>76</v>
      </c>
      <c r="AD6100">
        <v>1281455</v>
      </c>
      <c r="AE6100" t="s">
        <v>65</v>
      </c>
      <c r="AF6100">
        <v>32108.85</v>
      </c>
      <c r="AG6100">
        <v>450000</v>
      </c>
      <c r="AH6100">
        <v>499896</v>
      </c>
      <c r="AJ6100">
        <v>450000</v>
      </c>
      <c r="AK6100" t="s">
        <v>120</v>
      </c>
      <c r="AL6100">
        <v>15</v>
      </c>
      <c r="AM6100" t="s">
        <v>68</v>
      </c>
      <c r="AN6100">
        <v>1</v>
      </c>
      <c r="AR6100" t="s">
        <v>76</v>
      </c>
      <c r="AS6100" t="s">
        <v>77</v>
      </c>
      <c r="AT6100">
        <v>-1500</v>
      </c>
      <c r="AU6100" t="s">
        <v>78</v>
      </c>
      <c r="AV6100" t="s">
        <v>79</v>
      </c>
      <c r="AW6100" t="s">
        <v>80</v>
      </c>
      <c r="AX6100" t="s">
        <v>81</v>
      </c>
      <c r="AY6100" t="s">
        <v>76</v>
      </c>
      <c r="AZ6100" t="s">
        <v>82</v>
      </c>
      <c r="BA6100" t="s">
        <v>116</v>
      </c>
      <c r="BB6100" t="s">
        <v>121</v>
      </c>
      <c r="BC6100">
        <v>0</v>
      </c>
      <c r="BD6100" t="s">
        <v>76</v>
      </c>
      <c r="BE6100">
        <v>24</v>
      </c>
      <c r="BF6100" t="s">
        <v>147</v>
      </c>
      <c r="BG6100" t="s">
        <v>154</v>
      </c>
      <c r="BH6100">
        <v>365243</v>
      </c>
      <c r="BI6100">
        <v>-1468</v>
      </c>
      <c r="BJ6100">
        <v>-778</v>
      </c>
      <c r="BK6100">
        <v>-778</v>
      </c>
      <c r="BL6100">
        <v>-767</v>
      </c>
      <c r="BM6100">
        <v>0</v>
      </c>
    </row>
    <row r="6101" spans="1:65" x14ac:dyDescent="0.3">
      <c r="A6101">
        <v>151815</v>
      </c>
      <c r="B6101">
        <v>0</v>
      </c>
      <c r="C6101" t="s">
        <v>99</v>
      </c>
      <c r="D6101" t="s">
        <v>66</v>
      </c>
      <c r="E6101" t="s">
        <v>68</v>
      </c>
      <c r="F6101" t="s">
        <v>67</v>
      </c>
      <c r="G6101">
        <v>0</v>
      </c>
      <c r="H6101">
        <v>207000</v>
      </c>
      <c r="I6101">
        <v>180000</v>
      </c>
      <c r="J6101" t="s">
        <v>69</v>
      </c>
      <c r="K6101" t="s">
        <v>70</v>
      </c>
      <c r="L6101" t="s">
        <v>91</v>
      </c>
      <c r="M6101" t="s">
        <v>72</v>
      </c>
      <c r="N6101">
        <v>2.042E-3</v>
      </c>
      <c r="O6101">
        <v>15089</v>
      </c>
      <c r="P6101">
        <v>1479</v>
      </c>
      <c r="Q6101">
        <v>2055</v>
      </c>
      <c r="R6101">
        <v>4081</v>
      </c>
      <c r="S6101">
        <v>3</v>
      </c>
      <c r="T6101">
        <v>3</v>
      </c>
      <c r="U6101" t="s">
        <v>73</v>
      </c>
      <c r="V6101">
        <v>17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 t="s">
        <v>92</v>
      </c>
      <c r="AD6101">
        <v>1310511</v>
      </c>
      <c r="AE6101" t="s">
        <v>93</v>
      </c>
      <c r="AF6101">
        <v>5983.4250000000002</v>
      </c>
      <c r="AG6101">
        <v>30600</v>
      </c>
      <c r="AH6101">
        <v>32215.5</v>
      </c>
      <c r="AI6101">
        <v>0</v>
      </c>
      <c r="AJ6101">
        <v>30600</v>
      </c>
      <c r="AK6101" t="s">
        <v>94</v>
      </c>
      <c r="AL6101">
        <v>17</v>
      </c>
      <c r="AM6101" t="s">
        <v>68</v>
      </c>
      <c r="AN6101">
        <v>1</v>
      </c>
      <c r="AO6101">
        <v>0</v>
      </c>
      <c r="AR6101" t="s">
        <v>79</v>
      </c>
      <c r="AS6101" t="s">
        <v>77</v>
      </c>
      <c r="AT6101">
        <v>-824</v>
      </c>
      <c r="AU6101" t="s">
        <v>78</v>
      </c>
      <c r="AV6101" t="s">
        <v>79</v>
      </c>
      <c r="AW6101" t="s">
        <v>80</v>
      </c>
      <c r="AX6101" t="s">
        <v>81</v>
      </c>
      <c r="AY6101" t="s">
        <v>199</v>
      </c>
      <c r="AZ6101" t="s">
        <v>96</v>
      </c>
      <c r="BA6101" t="s">
        <v>76</v>
      </c>
      <c r="BB6101" t="s">
        <v>138</v>
      </c>
      <c r="BC6101">
        <v>600</v>
      </c>
      <c r="BD6101" t="s">
        <v>85</v>
      </c>
      <c r="BE6101">
        <v>6</v>
      </c>
      <c r="BF6101" t="s">
        <v>147</v>
      </c>
      <c r="BG6101" t="s">
        <v>148</v>
      </c>
      <c r="BH6101">
        <v>365243</v>
      </c>
      <c r="BI6101">
        <v>-792</v>
      </c>
      <c r="BJ6101">
        <v>-642</v>
      </c>
      <c r="BK6101">
        <v>-642</v>
      </c>
      <c r="BL6101">
        <v>-634</v>
      </c>
      <c r="BM6101">
        <v>0</v>
      </c>
    </row>
    <row r="6102" spans="1:65" x14ac:dyDescent="0.3">
      <c r="A6102">
        <v>151818</v>
      </c>
      <c r="B6102">
        <v>0</v>
      </c>
      <c r="C6102" t="s">
        <v>65</v>
      </c>
      <c r="D6102" t="s">
        <v>88</v>
      </c>
      <c r="E6102" t="s">
        <v>67</v>
      </c>
      <c r="F6102" t="s">
        <v>68</v>
      </c>
      <c r="G6102">
        <v>0</v>
      </c>
      <c r="H6102">
        <v>67500</v>
      </c>
      <c r="I6102">
        <v>95940</v>
      </c>
      <c r="J6102" t="s">
        <v>113</v>
      </c>
      <c r="K6102" t="s">
        <v>70</v>
      </c>
      <c r="L6102" t="s">
        <v>91</v>
      </c>
      <c r="M6102" t="s">
        <v>72</v>
      </c>
      <c r="N6102">
        <v>2.0246E-2</v>
      </c>
      <c r="O6102">
        <v>23722</v>
      </c>
      <c r="P6102">
        <v>365243</v>
      </c>
      <c r="Q6102">
        <v>13514</v>
      </c>
      <c r="R6102">
        <v>4010</v>
      </c>
      <c r="S6102">
        <v>3</v>
      </c>
      <c r="T6102">
        <v>3</v>
      </c>
      <c r="U6102" t="s">
        <v>123</v>
      </c>
      <c r="V6102">
        <v>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 t="s">
        <v>76</v>
      </c>
      <c r="AD6102">
        <v>1544276</v>
      </c>
      <c r="AE6102" t="s">
        <v>65</v>
      </c>
      <c r="AF6102">
        <v>14254.92</v>
      </c>
      <c r="AG6102">
        <v>130500</v>
      </c>
      <c r="AH6102">
        <v>139113</v>
      </c>
      <c r="AJ6102">
        <v>130500</v>
      </c>
      <c r="AK6102" t="s">
        <v>123</v>
      </c>
      <c r="AL6102">
        <v>6</v>
      </c>
      <c r="AM6102" t="s">
        <v>68</v>
      </c>
      <c r="AN6102">
        <v>1</v>
      </c>
      <c r="AR6102" t="s">
        <v>76</v>
      </c>
      <c r="AS6102" t="s">
        <v>77</v>
      </c>
      <c r="AT6102">
        <v>-567</v>
      </c>
      <c r="AU6102" t="s">
        <v>78</v>
      </c>
      <c r="AV6102" t="s">
        <v>79</v>
      </c>
      <c r="AX6102" t="s">
        <v>81</v>
      </c>
      <c r="AY6102" t="s">
        <v>76</v>
      </c>
      <c r="AZ6102" t="s">
        <v>82</v>
      </c>
      <c r="BA6102" t="s">
        <v>116</v>
      </c>
      <c r="BB6102" t="s">
        <v>121</v>
      </c>
      <c r="BC6102">
        <v>-1</v>
      </c>
      <c r="BD6102" t="s">
        <v>76</v>
      </c>
      <c r="BE6102">
        <v>12</v>
      </c>
      <c r="BF6102" t="s">
        <v>147</v>
      </c>
      <c r="BG6102" t="s">
        <v>154</v>
      </c>
      <c r="BH6102">
        <v>365243</v>
      </c>
      <c r="BI6102">
        <v>-537</v>
      </c>
      <c r="BJ6102">
        <v>-207</v>
      </c>
      <c r="BK6102">
        <v>-237</v>
      </c>
      <c r="BL6102">
        <v>-232</v>
      </c>
      <c r="BM6102">
        <v>1</v>
      </c>
    </row>
    <row r="6103" spans="1:65" x14ac:dyDescent="0.3">
      <c r="A6103">
        <v>151819</v>
      </c>
      <c r="B6103">
        <v>0</v>
      </c>
      <c r="C6103" t="s">
        <v>65</v>
      </c>
      <c r="D6103" t="s">
        <v>88</v>
      </c>
      <c r="E6103" t="s">
        <v>67</v>
      </c>
      <c r="F6103" t="s">
        <v>68</v>
      </c>
      <c r="G6103">
        <v>0</v>
      </c>
      <c r="H6103">
        <v>54000</v>
      </c>
      <c r="I6103">
        <v>307557</v>
      </c>
      <c r="J6103" t="s">
        <v>113</v>
      </c>
      <c r="K6103" t="s">
        <v>70</v>
      </c>
      <c r="L6103" t="s">
        <v>119</v>
      </c>
      <c r="M6103" t="s">
        <v>72</v>
      </c>
      <c r="N6103">
        <v>2.5163999999999999E-2</v>
      </c>
      <c r="O6103">
        <v>20350</v>
      </c>
      <c r="P6103">
        <v>365243</v>
      </c>
      <c r="Q6103">
        <v>7055</v>
      </c>
      <c r="R6103">
        <v>3911</v>
      </c>
      <c r="S6103">
        <v>2</v>
      </c>
      <c r="T6103">
        <v>2</v>
      </c>
      <c r="U6103" t="s">
        <v>120</v>
      </c>
      <c r="V6103">
        <v>8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 t="s">
        <v>76</v>
      </c>
      <c r="AD6103">
        <v>2562107</v>
      </c>
      <c r="AE6103" t="s">
        <v>93</v>
      </c>
      <c r="AF6103">
        <v>9602.1</v>
      </c>
      <c r="AG6103">
        <v>106425</v>
      </c>
      <c r="AH6103">
        <v>90000</v>
      </c>
      <c r="AI6103">
        <v>16425</v>
      </c>
      <c r="AJ6103">
        <v>106425</v>
      </c>
      <c r="AK6103" t="s">
        <v>120</v>
      </c>
      <c r="AL6103">
        <v>9</v>
      </c>
      <c r="AM6103" t="s">
        <v>68</v>
      </c>
      <c r="AN6103">
        <v>1</v>
      </c>
      <c r="AO6103">
        <v>0.16808379800000001</v>
      </c>
      <c r="AR6103" t="s">
        <v>79</v>
      </c>
      <c r="AS6103" t="s">
        <v>77</v>
      </c>
      <c r="AT6103">
        <v>-903</v>
      </c>
      <c r="AU6103" t="s">
        <v>78</v>
      </c>
      <c r="AV6103" t="s">
        <v>79</v>
      </c>
      <c r="AW6103" t="s">
        <v>80</v>
      </c>
      <c r="AX6103" t="s">
        <v>102</v>
      </c>
      <c r="AY6103" t="s">
        <v>111</v>
      </c>
      <c r="AZ6103" t="s">
        <v>96</v>
      </c>
      <c r="BA6103" t="s">
        <v>76</v>
      </c>
      <c r="BB6103" t="s">
        <v>104</v>
      </c>
      <c r="BC6103">
        <v>148</v>
      </c>
      <c r="BD6103" t="s">
        <v>85</v>
      </c>
      <c r="BE6103">
        <v>12</v>
      </c>
      <c r="BF6103" t="s">
        <v>147</v>
      </c>
      <c r="BG6103" t="s">
        <v>151</v>
      </c>
      <c r="BH6103">
        <v>365243</v>
      </c>
      <c r="BI6103">
        <v>-872</v>
      </c>
      <c r="BJ6103">
        <v>-542</v>
      </c>
      <c r="BK6103">
        <v>-542</v>
      </c>
      <c r="BL6103">
        <v>-535</v>
      </c>
      <c r="BM6103">
        <v>0</v>
      </c>
    </row>
    <row r="6104" spans="1:65" x14ac:dyDescent="0.3">
      <c r="A6104">
        <v>151832</v>
      </c>
      <c r="B6104">
        <v>0</v>
      </c>
      <c r="C6104" t="s">
        <v>65</v>
      </c>
      <c r="D6104" t="s">
        <v>66</v>
      </c>
      <c r="E6104" t="s">
        <v>67</v>
      </c>
      <c r="F6104" t="s">
        <v>67</v>
      </c>
      <c r="G6104">
        <v>0</v>
      </c>
      <c r="H6104">
        <v>135000</v>
      </c>
      <c r="I6104">
        <v>661500</v>
      </c>
      <c r="J6104" t="s">
        <v>69</v>
      </c>
      <c r="K6104" t="s">
        <v>70</v>
      </c>
      <c r="L6104" t="s">
        <v>91</v>
      </c>
      <c r="M6104" t="s">
        <v>72</v>
      </c>
      <c r="N6104">
        <v>6.6709999999999998E-3</v>
      </c>
      <c r="O6104">
        <v>15767</v>
      </c>
      <c r="P6104">
        <v>803</v>
      </c>
      <c r="Q6104">
        <v>7371</v>
      </c>
      <c r="R6104">
        <v>3925</v>
      </c>
      <c r="S6104">
        <v>2</v>
      </c>
      <c r="T6104">
        <v>2</v>
      </c>
      <c r="U6104" t="s">
        <v>125</v>
      </c>
      <c r="V6104">
        <v>18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 t="s">
        <v>159</v>
      </c>
      <c r="AD6104">
        <v>1156901</v>
      </c>
      <c r="AE6104" t="s">
        <v>65</v>
      </c>
      <c r="AF6104">
        <v>13270.545</v>
      </c>
      <c r="AG6104">
        <v>67500</v>
      </c>
      <c r="AH6104">
        <v>69727.5</v>
      </c>
      <c r="AJ6104">
        <v>67500</v>
      </c>
      <c r="AK6104" t="s">
        <v>73</v>
      </c>
      <c r="AL6104">
        <v>19</v>
      </c>
      <c r="AM6104" t="s">
        <v>68</v>
      </c>
      <c r="AN6104">
        <v>1</v>
      </c>
      <c r="AR6104" t="s">
        <v>122</v>
      </c>
      <c r="AS6104" t="s">
        <v>77</v>
      </c>
      <c r="AT6104">
        <v>-160</v>
      </c>
      <c r="AU6104" t="s">
        <v>78</v>
      </c>
      <c r="AV6104" t="s">
        <v>79</v>
      </c>
      <c r="AW6104" t="s">
        <v>80</v>
      </c>
      <c r="AX6104" t="s">
        <v>102</v>
      </c>
      <c r="AY6104" t="s">
        <v>76</v>
      </c>
      <c r="AZ6104" t="s">
        <v>82</v>
      </c>
      <c r="BA6104" t="s">
        <v>83</v>
      </c>
      <c r="BB6104" t="s">
        <v>104</v>
      </c>
      <c r="BC6104">
        <v>42</v>
      </c>
      <c r="BD6104" t="s">
        <v>105</v>
      </c>
      <c r="BE6104">
        <v>6</v>
      </c>
      <c r="BF6104" t="s">
        <v>147</v>
      </c>
      <c r="BG6104" t="s">
        <v>196</v>
      </c>
      <c r="BH6104">
        <v>365243</v>
      </c>
      <c r="BI6104">
        <v>-130</v>
      </c>
      <c r="BJ6104">
        <v>20</v>
      </c>
      <c r="BK6104">
        <v>365243</v>
      </c>
      <c r="BL6104">
        <v>365243</v>
      </c>
      <c r="BM6104">
        <v>1</v>
      </c>
    </row>
    <row r="6105" spans="1:65" x14ac:dyDescent="0.3">
      <c r="A6105">
        <v>151836</v>
      </c>
      <c r="B6105">
        <v>0</v>
      </c>
      <c r="C6105" t="s">
        <v>65</v>
      </c>
      <c r="D6105" t="s">
        <v>66</v>
      </c>
      <c r="E6105" t="s">
        <v>68</v>
      </c>
      <c r="F6105" t="s">
        <v>67</v>
      </c>
      <c r="G6105">
        <v>0</v>
      </c>
      <c r="H6105">
        <v>90000</v>
      </c>
      <c r="I6105">
        <v>314100</v>
      </c>
      <c r="J6105" t="s">
        <v>69</v>
      </c>
      <c r="K6105" t="s">
        <v>70</v>
      </c>
      <c r="L6105" t="s">
        <v>119</v>
      </c>
      <c r="M6105" t="s">
        <v>72</v>
      </c>
      <c r="N6105">
        <v>2.2624999999999999E-2</v>
      </c>
      <c r="O6105">
        <v>14380</v>
      </c>
      <c r="P6105">
        <v>395</v>
      </c>
      <c r="Q6105">
        <v>12264</v>
      </c>
      <c r="R6105">
        <v>4740</v>
      </c>
      <c r="S6105">
        <v>2</v>
      </c>
      <c r="T6105">
        <v>2</v>
      </c>
      <c r="U6105" t="s">
        <v>109</v>
      </c>
      <c r="V6105">
        <v>13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 t="s">
        <v>108</v>
      </c>
      <c r="AD6105">
        <v>1682805</v>
      </c>
      <c r="AE6105" t="s">
        <v>99</v>
      </c>
      <c r="AF6105">
        <v>9000</v>
      </c>
      <c r="AG6105">
        <v>0</v>
      </c>
      <c r="AH6105">
        <v>180000</v>
      </c>
      <c r="AK6105" t="s">
        <v>125</v>
      </c>
      <c r="AL6105">
        <v>15</v>
      </c>
      <c r="AM6105" t="s">
        <v>68</v>
      </c>
      <c r="AN6105">
        <v>1</v>
      </c>
      <c r="AR6105" t="s">
        <v>79</v>
      </c>
      <c r="AS6105" t="s">
        <v>77</v>
      </c>
      <c r="AT6105">
        <v>-2663</v>
      </c>
      <c r="AU6105" t="s">
        <v>76</v>
      </c>
      <c r="AV6105" t="s">
        <v>79</v>
      </c>
      <c r="AX6105" t="s">
        <v>81</v>
      </c>
      <c r="AY6105" t="s">
        <v>76</v>
      </c>
      <c r="AZ6105" t="s">
        <v>131</v>
      </c>
      <c r="BA6105" t="s">
        <v>116</v>
      </c>
      <c r="BB6105" t="s">
        <v>104</v>
      </c>
      <c r="BC6105">
        <v>30</v>
      </c>
      <c r="BD6105" t="s">
        <v>105</v>
      </c>
      <c r="BE6105">
        <v>0</v>
      </c>
      <c r="BF6105" t="s">
        <v>76</v>
      </c>
      <c r="BG6105" t="s">
        <v>132</v>
      </c>
      <c r="BH6105">
        <v>-2661</v>
      </c>
      <c r="BI6105">
        <v>-2618</v>
      </c>
      <c r="BJ6105">
        <v>365243</v>
      </c>
      <c r="BK6105">
        <v>-1341</v>
      </c>
      <c r="BL6105">
        <v>-785</v>
      </c>
      <c r="BM6105">
        <v>1</v>
      </c>
    </row>
    <row r="6106" spans="1:65" x14ac:dyDescent="0.3">
      <c r="A6106">
        <v>151842</v>
      </c>
      <c r="B6106">
        <v>0</v>
      </c>
      <c r="C6106" t="s">
        <v>65</v>
      </c>
      <c r="D6106" t="s">
        <v>88</v>
      </c>
      <c r="E6106" t="s">
        <v>68</v>
      </c>
      <c r="F6106" t="s">
        <v>68</v>
      </c>
      <c r="G6106">
        <v>0</v>
      </c>
      <c r="H6106">
        <v>157500</v>
      </c>
      <c r="I6106">
        <v>855000</v>
      </c>
      <c r="J6106" t="s">
        <v>89</v>
      </c>
      <c r="K6106" t="s">
        <v>90</v>
      </c>
      <c r="L6106" t="s">
        <v>119</v>
      </c>
      <c r="M6106" t="s">
        <v>72</v>
      </c>
      <c r="N6106">
        <v>3.1220000000000002E-3</v>
      </c>
      <c r="O6106">
        <v>9207</v>
      </c>
      <c r="P6106">
        <v>534</v>
      </c>
      <c r="Q6106">
        <v>5069</v>
      </c>
      <c r="R6106">
        <v>1773</v>
      </c>
      <c r="S6106">
        <v>3</v>
      </c>
      <c r="T6106">
        <v>3</v>
      </c>
      <c r="U6106" t="s">
        <v>120</v>
      </c>
      <c r="V6106">
        <v>17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174</v>
      </c>
      <c r="AD6106">
        <v>1155514</v>
      </c>
      <c r="AE6106" t="s">
        <v>93</v>
      </c>
      <c r="AF6106">
        <v>9562.7250000000004</v>
      </c>
      <c r="AG6106">
        <v>52110</v>
      </c>
      <c r="AH6106">
        <v>46899</v>
      </c>
      <c r="AI6106">
        <v>5211</v>
      </c>
      <c r="AJ6106">
        <v>52110</v>
      </c>
      <c r="AK6106" t="s">
        <v>94</v>
      </c>
      <c r="AL6106">
        <v>17</v>
      </c>
      <c r="AM6106" t="s">
        <v>68</v>
      </c>
      <c r="AN6106">
        <v>1</v>
      </c>
      <c r="AO6106">
        <v>0.108909091</v>
      </c>
      <c r="AR6106" t="s">
        <v>79</v>
      </c>
      <c r="AS6106" t="s">
        <v>77</v>
      </c>
      <c r="AT6106">
        <v>-1719</v>
      </c>
      <c r="AU6106" t="s">
        <v>78</v>
      </c>
      <c r="AV6106" t="s">
        <v>79</v>
      </c>
      <c r="AW6106" t="s">
        <v>110</v>
      </c>
      <c r="AX6106" t="s">
        <v>102</v>
      </c>
      <c r="AY6106" t="s">
        <v>124</v>
      </c>
      <c r="AZ6106" t="s">
        <v>96</v>
      </c>
      <c r="BA6106" t="s">
        <v>76</v>
      </c>
      <c r="BB6106" t="s">
        <v>104</v>
      </c>
      <c r="BC6106">
        <v>45</v>
      </c>
      <c r="BD6106" t="s">
        <v>105</v>
      </c>
      <c r="BE6106">
        <v>6</v>
      </c>
      <c r="BF6106" t="s">
        <v>86</v>
      </c>
      <c r="BG6106" t="s">
        <v>106</v>
      </c>
      <c r="BH6106">
        <v>365243</v>
      </c>
      <c r="BI6106">
        <v>-1688</v>
      </c>
      <c r="BJ6106">
        <v>-1538</v>
      </c>
      <c r="BK6106">
        <v>-1538</v>
      </c>
      <c r="BL6106">
        <v>-1529</v>
      </c>
      <c r="BM6106">
        <v>0</v>
      </c>
    </row>
    <row r="6107" spans="1:65" x14ac:dyDescent="0.3">
      <c r="A6107">
        <v>151844</v>
      </c>
      <c r="B6107">
        <v>0</v>
      </c>
      <c r="C6107" t="s">
        <v>99</v>
      </c>
      <c r="D6107" t="s">
        <v>66</v>
      </c>
      <c r="E6107" t="s">
        <v>68</v>
      </c>
      <c r="F6107" t="s">
        <v>68</v>
      </c>
      <c r="G6107">
        <v>0</v>
      </c>
      <c r="H6107">
        <v>112500</v>
      </c>
      <c r="I6107">
        <v>270000</v>
      </c>
      <c r="J6107" t="s">
        <v>89</v>
      </c>
      <c r="K6107" t="s">
        <v>70</v>
      </c>
      <c r="L6107" t="s">
        <v>91</v>
      </c>
      <c r="M6107" t="s">
        <v>72</v>
      </c>
      <c r="N6107">
        <v>2.5163999999999999E-2</v>
      </c>
      <c r="O6107">
        <v>21349</v>
      </c>
      <c r="P6107">
        <v>6977</v>
      </c>
      <c r="Q6107">
        <v>10315</v>
      </c>
      <c r="R6107">
        <v>650</v>
      </c>
      <c r="S6107">
        <v>2</v>
      </c>
      <c r="T6107">
        <v>2</v>
      </c>
      <c r="U6107" t="s">
        <v>125</v>
      </c>
      <c r="V6107">
        <v>8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92</v>
      </c>
      <c r="AD6107">
        <v>1942202</v>
      </c>
      <c r="AE6107" t="s">
        <v>93</v>
      </c>
      <c r="AF6107">
        <v>9443.07</v>
      </c>
      <c r="AG6107">
        <v>178713</v>
      </c>
      <c r="AH6107">
        <v>209380.5</v>
      </c>
      <c r="AI6107">
        <v>0</v>
      </c>
      <c r="AJ6107">
        <v>178713</v>
      </c>
      <c r="AK6107" t="s">
        <v>75</v>
      </c>
      <c r="AL6107">
        <v>12</v>
      </c>
      <c r="AM6107" t="s">
        <v>68</v>
      </c>
      <c r="AN6107">
        <v>1</v>
      </c>
      <c r="AO6107">
        <v>0</v>
      </c>
      <c r="AR6107" t="s">
        <v>79</v>
      </c>
      <c r="AS6107" t="s">
        <v>77</v>
      </c>
      <c r="AT6107">
        <v>-1108</v>
      </c>
      <c r="AU6107" t="s">
        <v>78</v>
      </c>
      <c r="AV6107" t="s">
        <v>79</v>
      </c>
      <c r="AW6107" t="s">
        <v>110</v>
      </c>
      <c r="AX6107" t="s">
        <v>102</v>
      </c>
      <c r="AY6107" t="s">
        <v>95</v>
      </c>
      <c r="AZ6107" t="s">
        <v>96</v>
      </c>
      <c r="BA6107" t="s">
        <v>76</v>
      </c>
      <c r="BB6107" t="s">
        <v>104</v>
      </c>
      <c r="BC6107">
        <v>1539</v>
      </c>
      <c r="BD6107" t="s">
        <v>85</v>
      </c>
      <c r="BE6107">
        <v>24</v>
      </c>
      <c r="BF6107" t="s">
        <v>97</v>
      </c>
      <c r="BG6107" t="s">
        <v>98</v>
      </c>
      <c r="BH6107">
        <v>365243</v>
      </c>
      <c r="BI6107">
        <v>-1077</v>
      </c>
      <c r="BJ6107">
        <v>-387</v>
      </c>
      <c r="BK6107">
        <v>-417</v>
      </c>
      <c r="BL6107">
        <v>-408</v>
      </c>
      <c r="BM6107">
        <v>0</v>
      </c>
    </row>
    <row r="6108" spans="1:65" x14ac:dyDescent="0.3">
      <c r="A6108">
        <v>151850</v>
      </c>
      <c r="B6108">
        <v>0</v>
      </c>
      <c r="C6108" t="s">
        <v>65</v>
      </c>
      <c r="D6108" t="s">
        <v>88</v>
      </c>
      <c r="E6108" t="s">
        <v>67</v>
      </c>
      <c r="F6108" t="s">
        <v>68</v>
      </c>
      <c r="G6108">
        <v>0</v>
      </c>
      <c r="H6108">
        <v>135000</v>
      </c>
      <c r="I6108">
        <v>309420</v>
      </c>
      <c r="J6108" t="s">
        <v>89</v>
      </c>
      <c r="K6108" t="s">
        <v>70</v>
      </c>
      <c r="L6108" t="s">
        <v>139</v>
      </c>
      <c r="M6108" t="s">
        <v>72</v>
      </c>
      <c r="N6108">
        <v>1.8800999999999998E-2</v>
      </c>
      <c r="O6108">
        <v>21031</v>
      </c>
      <c r="P6108">
        <v>13775</v>
      </c>
      <c r="Q6108">
        <v>1366</v>
      </c>
      <c r="R6108">
        <v>2661</v>
      </c>
      <c r="S6108">
        <v>2</v>
      </c>
      <c r="T6108">
        <v>2</v>
      </c>
      <c r="U6108" t="s">
        <v>109</v>
      </c>
      <c r="V6108">
        <v>7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 t="s">
        <v>92</v>
      </c>
      <c r="AD6108">
        <v>1260454</v>
      </c>
      <c r="AE6108" t="s">
        <v>65</v>
      </c>
      <c r="AF6108">
        <v>16046.594999999999</v>
      </c>
      <c r="AG6108">
        <v>270000</v>
      </c>
      <c r="AH6108">
        <v>313839</v>
      </c>
      <c r="AJ6108">
        <v>270000</v>
      </c>
      <c r="AK6108" t="s">
        <v>123</v>
      </c>
      <c r="AL6108">
        <v>10</v>
      </c>
      <c r="AM6108" t="s">
        <v>68</v>
      </c>
      <c r="AN6108">
        <v>1</v>
      </c>
      <c r="AR6108" t="s">
        <v>76</v>
      </c>
      <c r="AS6108" t="s">
        <v>77</v>
      </c>
      <c r="AT6108">
        <v>-417</v>
      </c>
      <c r="AU6108" t="s">
        <v>78</v>
      </c>
      <c r="AV6108" t="s">
        <v>79</v>
      </c>
      <c r="AX6108" t="s">
        <v>81</v>
      </c>
      <c r="AY6108" t="s">
        <v>76</v>
      </c>
      <c r="AZ6108" t="s">
        <v>82</v>
      </c>
      <c r="BA6108" t="s">
        <v>116</v>
      </c>
      <c r="BB6108" t="s">
        <v>121</v>
      </c>
      <c r="BC6108">
        <v>-1</v>
      </c>
      <c r="BD6108" t="s">
        <v>76</v>
      </c>
      <c r="BE6108">
        <v>36</v>
      </c>
      <c r="BF6108" t="s">
        <v>147</v>
      </c>
      <c r="BG6108" t="s">
        <v>154</v>
      </c>
      <c r="BH6108">
        <v>365243</v>
      </c>
      <c r="BI6108">
        <v>-387</v>
      </c>
      <c r="BJ6108">
        <v>663</v>
      </c>
      <c r="BK6108">
        <v>365243</v>
      </c>
      <c r="BL6108">
        <v>365243</v>
      </c>
      <c r="BM6108">
        <v>1</v>
      </c>
    </row>
    <row r="6109" spans="1:65" x14ac:dyDescent="0.3">
      <c r="A6109">
        <v>151852</v>
      </c>
      <c r="B6109">
        <v>0</v>
      </c>
      <c r="C6109" t="s">
        <v>99</v>
      </c>
      <c r="D6109" t="s">
        <v>88</v>
      </c>
      <c r="E6109" t="s">
        <v>68</v>
      </c>
      <c r="F6109" t="s">
        <v>68</v>
      </c>
      <c r="G6109">
        <v>0</v>
      </c>
      <c r="H6109">
        <v>67500</v>
      </c>
      <c r="I6109">
        <v>180000</v>
      </c>
      <c r="J6109" t="s">
        <v>69</v>
      </c>
      <c r="K6109" t="s">
        <v>70</v>
      </c>
      <c r="L6109" t="s">
        <v>119</v>
      </c>
      <c r="M6109" t="s">
        <v>72</v>
      </c>
      <c r="N6109">
        <v>1.9689000000000002E-2</v>
      </c>
      <c r="O6109">
        <v>7801</v>
      </c>
      <c r="P6109">
        <v>880</v>
      </c>
      <c r="Q6109">
        <v>60</v>
      </c>
      <c r="R6109">
        <v>481</v>
      </c>
      <c r="S6109">
        <v>2</v>
      </c>
      <c r="T6109">
        <v>2</v>
      </c>
      <c r="U6109" t="s">
        <v>75</v>
      </c>
      <c r="V6109">
        <v>12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 t="s">
        <v>170</v>
      </c>
      <c r="AD6109">
        <v>2736772</v>
      </c>
      <c r="AE6109" t="s">
        <v>93</v>
      </c>
      <c r="AF6109">
        <v>10202.67</v>
      </c>
      <c r="AG6109">
        <v>155623.5</v>
      </c>
      <c r="AH6109">
        <v>155623.5</v>
      </c>
      <c r="AI6109">
        <v>0</v>
      </c>
      <c r="AJ6109">
        <v>155623.5</v>
      </c>
      <c r="AK6109" t="s">
        <v>75</v>
      </c>
      <c r="AL6109">
        <v>16</v>
      </c>
      <c r="AM6109" t="s">
        <v>68</v>
      </c>
      <c r="AN6109">
        <v>1</v>
      </c>
      <c r="AO6109">
        <v>0</v>
      </c>
      <c r="AR6109" t="s">
        <v>79</v>
      </c>
      <c r="AS6109" t="s">
        <v>77</v>
      </c>
      <c r="AT6109">
        <v>-903</v>
      </c>
      <c r="AU6109" t="s">
        <v>78</v>
      </c>
      <c r="AV6109" t="s">
        <v>79</v>
      </c>
      <c r="AW6109" t="s">
        <v>80</v>
      </c>
      <c r="AX6109" t="s">
        <v>102</v>
      </c>
      <c r="AY6109" t="s">
        <v>111</v>
      </c>
      <c r="AZ6109" t="s">
        <v>96</v>
      </c>
      <c r="BA6109" t="s">
        <v>76</v>
      </c>
      <c r="BB6109" t="s">
        <v>84</v>
      </c>
      <c r="BC6109">
        <v>200</v>
      </c>
      <c r="BD6109" t="s">
        <v>85</v>
      </c>
      <c r="BE6109">
        <v>18</v>
      </c>
      <c r="BF6109" t="s">
        <v>112</v>
      </c>
      <c r="BG6109" t="s">
        <v>151</v>
      </c>
      <c r="BH6109">
        <v>365243</v>
      </c>
      <c r="BI6109">
        <v>-872</v>
      </c>
      <c r="BJ6109">
        <v>-362</v>
      </c>
      <c r="BK6109">
        <v>-422</v>
      </c>
      <c r="BL6109">
        <v>-420</v>
      </c>
      <c r="BM6109">
        <v>0</v>
      </c>
    </row>
    <row r="6110" spans="1:65" x14ac:dyDescent="0.3">
      <c r="A6110">
        <v>151857</v>
      </c>
      <c r="B6110">
        <v>0</v>
      </c>
      <c r="C6110" t="s">
        <v>65</v>
      </c>
      <c r="D6110" t="s">
        <v>88</v>
      </c>
      <c r="E6110" t="s">
        <v>67</v>
      </c>
      <c r="F6110" t="s">
        <v>68</v>
      </c>
      <c r="G6110">
        <v>0</v>
      </c>
      <c r="H6110">
        <v>180000</v>
      </c>
      <c r="I6110">
        <v>942300</v>
      </c>
      <c r="J6110" t="s">
        <v>113</v>
      </c>
      <c r="K6110" t="s">
        <v>70</v>
      </c>
      <c r="L6110" t="s">
        <v>139</v>
      </c>
      <c r="M6110" t="s">
        <v>72</v>
      </c>
      <c r="N6110">
        <v>2.0246E-2</v>
      </c>
      <c r="O6110">
        <v>21546</v>
      </c>
      <c r="P6110">
        <v>365243</v>
      </c>
      <c r="Q6110">
        <v>12730</v>
      </c>
      <c r="R6110">
        <v>5084</v>
      </c>
      <c r="S6110">
        <v>3</v>
      </c>
      <c r="T6110">
        <v>3</v>
      </c>
      <c r="U6110" t="s">
        <v>123</v>
      </c>
      <c r="V6110">
        <v>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 t="s">
        <v>76</v>
      </c>
      <c r="AD6110">
        <v>2670862</v>
      </c>
      <c r="AE6110" t="s">
        <v>93</v>
      </c>
      <c r="AF6110">
        <v>4390.9650000000001</v>
      </c>
      <c r="AG6110">
        <v>21780</v>
      </c>
      <c r="AH6110">
        <v>23071.5</v>
      </c>
      <c r="AI6110">
        <v>0</v>
      </c>
      <c r="AJ6110">
        <v>21780</v>
      </c>
      <c r="AK6110" t="s">
        <v>73</v>
      </c>
      <c r="AL6110">
        <v>13</v>
      </c>
      <c r="AM6110" t="s">
        <v>68</v>
      </c>
      <c r="AN6110">
        <v>1</v>
      </c>
      <c r="AO6110">
        <v>0</v>
      </c>
      <c r="AR6110" t="s">
        <v>79</v>
      </c>
      <c r="AS6110" t="s">
        <v>77</v>
      </c>
      <c r="AT6110">
        <v>-88</v>
      </c>
      <c r="AU6110" t="s">
        <v>78</v>
      </c>
      <c r="AV6110" t="s">
        <v>79</v>
      </c>
      <c r="AX6110" t="s">
        <v>81</v>
      </c>
      <c r="AY6110" t="s">
        <v>124</v>
      </c>
      <c r="AZ6110" t="s">
        <v>96</v>
      </c>
      <c r="BA6110" t="s">
        <v>76</v>
      </c>
      <c r="BB6110" t="s">
        <v>104</v>
      </c>
      <c r="BC6110">
        <v>72</v>
      </c>
      <c r="BD6110" t="s">
        <v>105</v>
      </c>
      <c r="BE6110">
        <v>6</v>
      </c>
      <c r="BF6110" t="s">
        <v>147</v>
      </c>
      <c r="BG6110" t="s">
        <v>106</v>
      </c>
      <c r="BH6110">
        <v>365243</v>
      </c>
      <c r="BI6110">
        <v>-52</v>
      </c>
      <c r="BJ6110">
        <v>98</v>
      </c>
      <c r="BK6110">
        <v>365243</v>
      </c>
      <c r="BL6110">
        <v>365243</v>
      </c>
      <c r="BM6110">
        <v>0</v>
      </c>
    </row>
    <row r="6111" spans="1:65" x14ac:dyDescent="0.3">
      <c r="A6111">
        <v>151857</v>
      </c>
      <c r="B6111">
        <v>0</v>
      </c>
      <c r="C6111" t="s">
        <v>65</v>
      </c>
      <c r="D6111" t="s">
        <v>88</v>
      </c>
      <c r="E6111" t="s">
        <v>67</v>
      </c>
      <c r="F6111" t="s">
        <v>68</v>
      </c>
      <c r="G6111">
        <v>0</v>
      </c>
      <c r="H6111">
        <v>180000</v>
      </c>
      <c r="I6111">
        <v>942300</v>
      </c>
      <c r="J6111" t="s">
        <v>113</v>
      </c>
      <c r="K6111" t="s">
        <v>70</v>
      </c>
      <c r="L6111" t="s">
        <v>139</v>
      </c>
      <c r="M6111" t="s">
        <v>72</v>
      </c>
      <c r="N6111">
        <v>2.0246E-2</v>
      </c>
      <c r="O6111">
        <v>21546</v>
      </c>
      <c r="P6111">
        <v>365243</v>
      </c>
      <c r="Q6111">
        <v>12730</v>
      </c>
      <c r="R6111">
        <v>5084</v>
      </c>
      <c r="S6111">
        <v>3</v>
      </c>
      <c r="T6111">
        <v>3</v>
      </c>
      <c r="U6111" t="s">
        <v>123</v>
      </c>
      <c r="V6111">
        <v>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76</v>
      </c>
      <c r="AD6111">
        <v>1762470</v>
      </c>
      <c r="AE6111" t="s">
        <v>93</v>
      </c>
      <c r="AF6111">
        <v>11630.43</v>
      </c>
      <c r="AG6111">
        <v>59175</v>
      </c>
      <c r="AH6111">
        <v>62298</v>
      </c>
      <c r="AI6111">
        <v>0</v>
      </c>
      <c r="AJ6111">
        <v>59175</v>
      </c>
      <c r="AK6111" t="s">
        <v>125</v>
      </c>
      <c r="AL6111">
        <v>10</v>
      </c>
      <c r="AM6111" t="s">
        <v>68</v>
      </c>
      <c r="AN6111">
        <v>1</v>
      </c>
      <c r="AO6111">
        <v>0</v>
      </c>
      <c r="AR6111" t="s">
        <v>79</v>
      </c>
      <c r="AS6111" t="s">
        <v>77</v>
      </c>
      <c r="AT6111">
        <v>-853</v>
      </c>
      <c r="AU6111" t="s">
        <v>78</v>
      </c>
      <c r="AV6111" t="s">
        <v>79</v>
      </c>
      <c r="AW6111" t="s">
        <v>80</v>
      </c>
      <c r="AX6111" t="s">
        <v>81</v>
      </c>
      <c r="AY6111" t="s">
        <v>207</v>
      </c>
      <c r="AZ6111" t="s">
        <v>96</v>
      </c>
      <c r="BA6111" t="s">
        <v>76</v>
      </c>
      <c r="BB6111" t="s">
        <v>138</v>
      </c>
      <c r="BC6111">
        <v>128</v>
      </c>
      <c r="BD6111" t="s">
        <v>141</v>
      </c>
      <c r="BE6111">
        <v>6</v>
      </c>
      <c r="BF6111" t="s">
        <v>147</v>
      </c>
      <c r="BG6111" t="s">
        <v>148</v>
      </c>
      <c r="BH6111">
        <v>365243</v>
      </c>
      <c r="BI6111">
        <v>-822</v>
      </c>
      <c r="BJ6111">
        <v>-672</v>
      </c>
      <c r="BK6111">
        <v>-672</v>
      </c>
      <c r="BL6111">
        <v>-664</v>
      </c>
      <c r="BM6111">
        <v>0</v>
      </c>
    </row>
    <row r="6112" spans="1:65" x14ac:dyDescent="0.3">
      <c r="A6112">
        <v>151858</v>
      </c>
      <c r="B6112">
        <v>0</v>
      </c>
      <c r="C6112" t="s">
        <v>65</v>
      </c>
      <c r="D6112" t="s">
        <v>88</v>
      </c>
      <c r="E6112" t="s">
        <v>67</v>
      </c>
      <c r="F6112" t="s">
        <v>68</v>
      </c>
      <c r="G6112">
        <v>0</v>
      </c>
      <c r="H6112">
        <v>157500</v>
      </c>
      <c r="I6112">
        <v>224149.5</v>
      </c>
      <c r="J6112" t="s">
        <v>69</v>
      </c>
      <c r="K6112" t="s">
        <v>70</v>
      </c>
      <c r="L6112" t="s">
        <v>91</v>
      </c>
      <c r="M6112" t="s">
        <v>72</v>
      </c>
      <c r="N6112">
        <v>6.6290000000000003E-3</v>
      </c>
      <c r="O6112">
        <v>14225</v>
      </c>
      <c r="P6112">
        <v>2939</v>
      </c>
      <c r="Q6112">
        <v>2767</v>
      </c>
      <c r="R6112">
        <v>4802</v>
      </c>
      <c r="S6112">
        <v>2</v>
      </c>
      <c r="T6112">
        <v>2</v>
      </c>
      <c r="U6112" t="s">
        <v>94</v>
      </c>
      <c r="V6112">
        <v>8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 t="s">
        <v>122</v>
      </c>
      <c r="AD6112">
        <v>1515234</v>
      </c>
      <c r="AE6112" t="s">
        <v>93</v>
      </c>
      <c r="AF6112">
        <v>6835.95</v>
      </c>
      <c r="AG6112">
        <v>75253.5</v>
      </c>
      <c r="AH6112">
        <v>67729.5</v>
      </c>
      <c r="AI6112">
        <v>7524</v>
      </c>
      <c r="AJ6112">
        <v>75253.5</v>
      </c>
      <c r="AK6112" t="s">
        <v>109</v>
      </c>
      <c r="AL6112">
        <v>13</v>
      </c>
      <c r="AM6112" t="s">
        <v>68</v>
      </c>
      <c r="AN6112">
        <v>1</v>
      </c>
      <c r="AO6112">
        <v>0.108889553</v>
      </c>
      <c r="AR6112" t="s">
        <v>79</v>
      </c>
      <c r="AS6112" t="s">
        <v>77</v>
      </c>
      <c r="AT6112">
        <v>-253</v>
      </c>
      <c r="AU6112" t="s">
        <v>76</v>
      </c>
      <c r="AV6112" t="s">
        <v>79</v>
      </c>
      <c r="AX6112" t="s">
        <v>102</v>
      </c>
      <c r="AY6112" t="s">
        <v>124</v>
      </c>
      <c r="AZ6112" t="s">
        <v>96</v>
      </c>
      <c r="BA6112" t="s">
        <v>76</v>
      </c>
      <c r="BB6112" t="s">
        <v>104</v>
      </c>
      <c r="BC6112">
        <v>77</v>
      </c>
      <c r="BD6112" t="s">
        <v>105</v>
      </c>
      <c r="BE6112">
        <v>12</v>
      </c>
      <c r="BF6112" t="s">
        <v>147</v>
      </c>
      <c r="BG6112" t="s">
        <v>106</v>
      </c>
      <c r="BH6112">
        <v>365243</v>
      </c>
      <c r="BI6112">
        <v>-219</v>
      </c>
      <c r="BJ6112">
        <v>111</v>
      </c>
      <c r="BK6112">
        <v>-189</v>
      </c>
      <c r="BL6112">
        <v>-181</v>
      </c>
      <c r="BM6112">
        <v>0</v>
      </c>
    </row>
    <row r="6113" spans="1:65" x14ac:dyDescent="0.3">
      <c r="A6113">
        <v>151862</v>
      </c>
      <c r="B6113">
        <v>0</v>
      </c>
      <c r="C6113" t="s">
        <v>65</v>
      </c>
      <c r="D6113" t="s">
        <v>88</v>
      </c>
      <c r="E6113" t="s">
        <v>67</v>
      </c>
      <c r="F6113" t="s">
        <v>68</v>
      </c>
      <c r="G6113">
        <v>0</v>
      </c>
      <c r="H6113">
        <v>90000</v>
      </c>
      <c r="I6113">
        <v>373140</v>
      </c>
      <c r="J6113" t="s">
        <v>113</v>
      </c>
      <c r="K6113" t="s">
        <v>70</v>
      </c>
      <c r="L6113" t="s">
        <v>91</v>
      </c>
      <c r="M6113" t="s">
        <v>72</v>
      </c>
      <c r="N6113">
        <v>7.0200000000000002E-3</v>
      </c>
      <c r="O6113">
        <v>23465</v>
      </c>
      <c r="P6113">
        <v>365243</v>
      </c>
      <c r="Q6113">
        <v>3520</v>
      </c>
      <c r="R6113">
        <v>4470</v>
      </c>
      <c r="S6113">
        <v>2</v>
      </c>
      <c r="T6113">
        <v>2</v>
      </c>
      <c r="U6113" t="s">
        <v>123</v>
      </c>
      <c r="V6113">
        <v>11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 t="s">
        <v>76</v>
      </c>
      <c r="AD6113">
        <v>2826098</v>
      </c>
      <c r="AE6113" t="s">
        <v>65</v>
      </c>
      <c r="AF6113">
        <v>12044.34</v>
      </c>
      <c r="AG6113">
        <v>180000</v>
      </c>
      <c r="AH6113">
        <v>203760</v>
      </c>
      <c r="AJ6113">
        <v>180000</v>
      </c>
      <c r="AK6113" t="s">
        <v>125</v>
      </c>
      <c r="AL6113">
        <v>12</v>
      </c>
      <c r="AM6113" t="s">
        <v>68</v>
      </c>
      <c r="AN6113">
        <v>1</v>
      </c>
      <c r="AR6113" t="s">
        <v>76</v>
      </c>
      <c r="AS6113" t="s">
        <v>114</v>
      </c>
      <c r="AT6113">
        <v>-1357</v>
      </c>
      <c r="AU6113" t="s">
        <v>78</v>
      </c>
      <c r="AV6113" t="s">
        <v>115</v>
      </c>
      <c r="AW6113" t="s">
        <v>80</v>
      </c>
      <c r="AX6113" t="s">
        <v>81</v>
      </c>
      <c r="AY6113" t="s">
        <v>76</v>
      </c>
      <c r="AZ6113" t="s">
        <v>82</v>
      </c>
      <c r="BA6113" t="s">
        <v>116</v>
      </c>
      <c r="BB6113" t="s">
        <v>121</v>
      </c>
      <c r="BC6113">
        <v>-1</v>
      </c>
      <c r="BD6113" t="s">
        <v>76</v>
      </c>
      <c r="BE6113">
        <v>24</v>
      </c>
      <c r="BF6113" t="s">
        <v>147</v>
      </c>
      <c r="BG6113" t="s">
        <v>154</v>
      </c>
    </row>
    <row r="6114" spans="1:65" x14ac:dyDescent="0.3">
      <c r="A6114">
        <v>151867</v>
      </c>
      <c r="B6114">
        <v>0</v>
      </c>
      <c r="C6114" t="s">
        <v>65</v>
      </c>
      <c r="D6114" t="s">
        <v>66</v>
      </c>
      <c r="E6114" t="s">
        <v>67</v>
      </c>
      <c r="F6114" t="s">
        <v>68</v>
      </c>
      <c r="G6114">
        <v>2</v>
      </c>
      <c r="H6114">
        <v>180000</v>
      </c>
      <c r="I6114">
        <v>161595</v>
      </c>
      <c r="J6114" t="s">
        <v>89</v>
      </c>
      <c r="K6114" t="s">
        <v>90</v>
      </c>
      <c r="L6114" t="s">
        <v>140</v>
      </c>
      <c r="M6114" t="s">
        <v>72</v>
      </c>
      <c r="N6114">
        <v>2.5163999999999999E-2</v>
      </c>
      <c r="O6114">
        <v>15046</v>
      </c>
      <c r="P6114">
        <v>268</v>
      </c>
      <c r="Q6114">
        <v>3933</v>
      </c>
      <c r="R6114">
        <v>1345</v>
      </c>
      <c r="S6114">
        <v>2</v>
      </c>
      <c r="T6114">
        <v>2</v>
      </c>
      <c r="U6114" t="s">
        <v>73</v>
      </c>
      <c r="V6114">
        <v>16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 t="s">
        <v>134</v>
      </c>
      <c r="AD6114">
        <v>2264579</v>
      </c>
      <c r="AE6114" t="s">
        <v>93</v>
      </c>
      <c r="AF6114">
        <v>9722.9699999999993</v>
      </c>
      <c r="AG6114">
        <v>215730</v>
      </c>
      <c r="AH6114">
        <v>215730</v>
      </c>
      <c r="AI6114">
        <v>0</v>
      </c>
      <c r="AJ6114">
        <v>215730</v>
      </c>
      <c r="AK6114" t="s">
        <v>94</v>
      </c>
      <c r="AL6114">
        <v>21</v>
      </c>
      <c r="AM6114" t="s">
        <v>68</v>
      </c>
      <c r="AN6114">
        <v>1</v>
      </c>
      <c r="AO6114">
        <v>0</v>
      </c>
      <c r="AR6114" t="s">
        <v>79</v>
      </c>
      <c r="AS6114" t="s">
        <v>114</v>
      </c>
      <c r="AT6114">
        <v>-236</v>
      </c>
      <c r="AU6114" t="s">
        <v>78</v>
      </c>
      <c r="AV6114" t="s">
        <v>115</v>
      </c>
      <c r="AW6114" t="s">
        <v>80</v>
      </c>
      <c r="AX6114" t="s">
        <v>81</v>
      </c>
      <c r="AY6114" t="s">
        <v>233</v>
      </c>
      <c r="AZ6114" t="s">
        <v>96</v>
      </c>
      <c r="BA6114" t="s">
        <v>76</v>
      </c>
      <c r="BB6114" t="s">
        <v>138</v>
      </c>
      <c r="BC6114">
        <v>40</v>
      </c>
      <c r="BD6114" t="s">
        <v>141</v>
      </c>
      <c r="BE6114">
        <v>30</v>
      </c>
      <c r="BF6114" t="s">
        <v>112</v>
      </c>
      <c r="BG6114" t="s">
        <v>158</v>
      </c>
    </row>
    <row r="6115" spans="1:65" x14ac:dyDescent="0.3">
      <c r="A6115">
        <v>151881</v>
      </c>
      <c r="B6115">
        <v>0</v>
      </c>
      <c r="C6115" t="s">
        <v>65</v>
      </c>
      <c r="D6115" t="s">
        <v>66</v>
      </c>
      <c r="E6115" t="s">
        <v>67</v>
      </c>
      <c r="F6115" t="s">
        <v>68</v>
      </c>
      <c r="G6115">
        <v>0</v>
      </c>
      <c r="H6115">
        <v>180000</v>
      </c>
      <c r="I6115">
        <v>472500</v>
      </c>
      <c r="J6115" t="s">
        <v>113</v>
      </c>
      <c r="K6115" t="s">
        <v>70</v>
      </c>
      <c r="L6115" t="s">
        <v>91</v>
      </c>
      <c r="M6115" t="s">
        <v>72</v>
      </c>
      <c r="N6115">
        <v>2.8663000000000001E-2</v>
      </c>
      <c r="O6115">
        <v>22589</v>
      </c>
      <c r="P6115">
        <v>365243</v>
      </c>
      <c r="Q6115">
        <v>2259</v>
      </c>
      <c r="R6115">
        <v>4520</v>
      </c>
      <c r="S6115">
        <v>2</v>
      </c>
      <c r="T6115">
        <v>2</v>
      </c>
      <c r="U6115" t="s">
        <v>94</v>
      </c>
      <c r="V6115">
        <v>15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 t="s">
        <v>76</v>
      </c>
      <c r="AD6115">
        <v>2559932</v>
      </c>
      <c r="AE6115" t="s">
        <v>65</v>
      </c>
      <c r="AF6115">
        <v>22926.42</v>
      </c>
      <c r="AG6115">
        <v>112500</v>
      </c>
      <c r="AH6115">
        <v>116212.5</v>
      </c>
      <c r="AI6115">
        <v>0</v>
      </c>
      <c r="AJ6115">
        <v>112500</v>
      </c>
      <c r="AK6115" t="s">
        <v>123</v>
      </c>
      <c r="AL6115">
        <v>7</v>
      </c>
      <c r="AM6115" t="s">
        <v>68</v>
      </c>
      <c r="AN6115">
        <v>1</v>
      </c>
      <c r="AO6115">
        <v>0</v>
      </c>
      <c r="AR6115" t="s">
        <v>76</v>
      </c>
      <c r="AS6115" t="s">
        <v>77</v>
      </c>
      <c r="AT6115">
        <v>-2210</v>
      </c>
      <c r="AU6115" t="s">
        <v>78</v>
      </c>
      <c r="AV6115" t="s">
        <v>79</v>
      </c>
      <c r="AW6115" t="s">
        <v>80</v>
      </c>
      <c r="AX6115" t="s">
        <v>81</v>
      </c>
      <c r="AY6115" t="s">
        <v>76</v>
      </c>
      <c r="AZ6115" t="s">
        <v>82</v>
      </c>
      <c r="BA6115" t="s">
        <v>116</v>
      </c>
      <c r="BB6115" t="s">
        <v>121</v>
      </c>
      <c r="BC6115">
        <v>-1</v>
      </c>
      <c r="BD6115" t="s">
        <v>76</v>
      </c>
      <c r="BE6115">
        <v>6</v>
      </c>
      <c r="BF6115" t="s">
        <v>86</v>
      </c>
      <c r="BG6115" t="s">
        <v>87</v>
      </c>
      <c r="BH6115">
        <v>365243</v>
      </c>
      <c r="BI6115">
        <v>-2180</v>
      </c>
      <c r="BJ6115">
        <v>-2030</v>
      </c>
      <c r="BK6115">
        <v>-2030</v>
      </c>
      <c r="BL6115">
        <v>-2022</v>
      </c>
      <c r="BM6115">
        <v>1</v>
      </c>
    </row>
    <row r="6116" spans="1:65" x14ac:dyDescent="0.3">
      <c r="A6116">
        <v>151890</v>
      </c>
      <c r="B6116">
        <v>0</v>
      </c>
      <c r="C6116" t="s">
        <v>99</v>
      </c>
      <c r="D6116" t="s">
        <v>88</v>
      </c>
      <c r="E6116" t="s">
        <v>67</v>
      </c>
      <c r="F6116" t="s">
        <v>68</v>
      </c>
      <c r="G6116">
        <v>0</v>
      </c>
      <c r="H6116">
        <v>67500</v>
      </c>
      <c r="I6116">
        <v>180000</v>
      </c>
      <c r="J6116" t="s">
        <v>113</v>
      </c>
      <c r="K6116" t="s">
        <v>186</v>
      </c>
      <c r="L6116" t="s">
        <v>91</v>
      </c>
      <c r="M6116" t="s">
        <v>72</v>
      </c>
      <c r="N6116">
        <v>1.8634000000000001E-2</v>
      </c>
      <c r="O6116">
        <v>21698</v>
      </c>
      <c r="P6116">
        <v>365243</v>
      </c>
      <c r="Q6116">
        <v>10547</v>
      </c>
      <c r="R6116">
        <v>4261</v>
      </c>
      <c r="S6116">
        <v>2</v>
      </c>
      <c r="T6116">
        <v>2</v>
      </c>
      <c r="U6116" t="s">
        <v>94</v>
      </c>
      <c r="V6116">
        <v>13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 t="s">
        <v>76</v>
      </c>
      <c r="AD6116">
        <v>1003468</v>
      </c>
      <c r="AE6116" t="s">
        <v>93</v>
      </c>
      <c r="AF6116">
        <v>8314.74</v>
      </c>
      <c r="AG6116">
        <v>160920</v>
      </c>
      <c r="AH6116">
        <v>160920</v>
      </c>
      <c r="AI6116">
        <v>0</v>
      </c>
      <c r="AJ6116">
        <v>160920</v>
      </c>
      <c r="AK6116" t="s">
        <v>109</v>
      </c>
      <c r="AL6116">
        <v>10</v>
      </c>
      <c r="AM6116" t="s">
        <v>68</v>
      </c>
      <c r="AN6116">
        <v>1</v>
      </c>
      <c r="AO6116">
        <v>0</v>
      </c>
      <c r="AR6116" t="s">
        <v>79</v>
      </c>
      <c r="AS6116" t="s">
        <v>77</v>
      </c>
      <c r="AT6116">
        <v>-575</v>
      </c>
      <c r="AU6116" t="s">
        <v>78</v>
      </c>
      <c r="AV6116" t="s">
        <v>79</v>
      </c>
      <c r="AX6116" t="s">
        <v>81</v>
      </c>
      <c r="AY6116" t="s">
        <v>95</v>
      </c>
      <c r="AZ6116" t="s">
        <v>96</v>
      </c>
      <c r="BA6116" t="s">
        <v>76</v>
      </c>
      <c r="BB6116" t="s">
        <v>84</v>
      </c>
      <c r="BC6116">
        <v>150</v>
      </c>
      <c r="BD6116" t="s">
        <v>85</v>
      </c>
      <c r="BE6116">
        <v>24</v>
      </c>
      <c r="BF6116" t="s">
        <v>112</v>
      </c>
      <c r="BG6116" t="s">
        <v>151</v>
      </c>
      <c r="BH6116">
        <v>365243</v>
      </c>
      <c r="BI6116">
        <v>-544</v>
      </c>
      <c r="BJ6116">
        <v>146</v>
      </c>
      <c r="BK6116">
        <v>365243</v>
      </c>
      <c r="BL6116">
        <v>365243</v>
      </c>
      <c r="BM6116">
        <v>0</v>
      </c>
    </row>
    <row r="6117" spans="1:65" x14ac:dyDescent="0.3">
      <c r="A6117">
        <v>151923</v>
      </c>
      <c r="B6117">
        <v>0</v>
      </c>
      <c r="C6117" t="s">
        <v>65</v>
      </c>
      <c r="D6117" t="s">
        <v>66</v>
      </c>
      <c r="E6117" t="s">
        <v>68</v>
      </c>
      <c r="F6117" t="s">
        <v>68</v>
      </c>
      <c r="G6117">
        <v>0</v>
      </c>
      <c r="H6117">
        <v>113400</v>
      </c>
      <c r="I6117">
        <v>495000</v>
      </c>
      <c r="J6117" t="s">
        <v>89</v>
      </c>
      <c r="K6117" t="s">
        <v>70</v>
      </c>
      <c r="L6117" t="s">
        <v>91</v>
      </c>
      <c r="M6117" t="s">
        <v>72</v>
      </c>
      <c r="N6117">
        <v>3.0755000000000001E-2</v>
      </c>
      <c r="O6117">
        <v>9295</v>
      </c>
      <c r="P6117">
        <v>1242</v>
      </c>
      <c r="Q6117">
        <v>9135</v>
      </c>
      <c r="R6117">
        <v>1976</v>
      </c>
      <c r="S6117">
        <v>2</v>
      </c>
      <c r="T6117">
        <v>2</v>
      </c>
      <c r="U6117" t="s">
        <v>109</v>
      </c>
      <c r="V6117">
        <v>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 t="s">
        <v>206</v>
      </c>
      <c r="AD6117">
        <v>1887286</v>
      </c>
      <c r="AE6117" t="s">
        <v>93</v>
      </c>
      <c r="AF6117">
        <v>6294.96</v>
      </c>
      <c r="AG6117">
        <v>59337</v>
      </c>
      <c r="AH6117">
        <v>68737.5</v>
      </c>
      <c r="AI6117">
        <v>0</v>
      </c>
      <c r="AJ6117">
        <v>59337</v>
      </c>
      <c r="AK6117" t="s">
        <v>94</v>
      </c>
      <c r="AL6117">
        <v>16</v>
      </c>
      <c r="AM6117" t="s">
        <v>68</v>
      </c>
      <c r="AN6117">
        <v>1</v>
      </c>
      <c r="AO6117">
        <v>0</v>
      </c>
      <c r="AR6117" t="s">
        <v>79</v>
      </c>
      <c r="AS6117" t="s">
        <v>77</v>
      </c>
      <c r="AT6117">
        <v>-223</v>
      </c>
      <c r="AU6117" t="s">
        <v>78</v>
      </c>
      <c r="AV6117" t="s">
        <v>79</v>
      </c>
      <c r="AW6117" t="s">
        <v>80</v>
      </c>
      <c r="AX6117" t="s">
        <v>81</v>
      </c>
      <c r="AY6117" t="s">
        <v>95</v>
      </c>
      <c r="AZ6117" t="s">
        <v>96</v>
      </c>
      <c r="BA6117" t="s">
        <v>76</v>
      </c>
      <c r="BB6117" t="s">
        <v>84</v>
      </c>
      <c r="BC6117">
        <v>212</v>
      </c>
      <c r="BD6117" t="s">
        <v>85</v>
      </c>
      <c r="BE6117">
        <v>12</v>
      </c>
      <c r="BF6117" t="s">
        <v>97</v>
      </c>
      <c r="BG6117" t="s">
        <v>98</v>
      </c>
      <c r="BH6117">
        <v>365243</v>
      </c>
      <c r="BI6117">
        <v>-193</v>
      </c>
      <c r="BJ6117">
        <v>137</v>
      </c>
      <c r="BK6117">
        <v>365243</v>
      </c>
      <c r="BL6117">
        <v>365243</v>
      </c>
      <c r="BM6117">
        <v>1</v>
      </c>
    </row>
    <row r="6118" spans="1:65" x14ac:dyDescent="0.3">
      <c r="A6118">
        <v>151923</v>
      </c>
      <c r="B6118">
        <v>0</v>
      </c>
      <c r="C6118" t="s">
        <v>65</v>
      </c>
      <c r="D6118" t="s">
        <v>66</v>
      </c>
      <c r="E6118" t="s">
        <v>68</v>
      </c>
      <c r="F6118" t="s">
        <v>68</v>
      </c>
      <c r="G6118">
        <v>0</v>
      </c>
      <c r="H6118">
        <v>113400</v>
      </c>
      <c r="I6118">
        <v>495000</v>
      </c>
      <c r="J6118" t="s">
        <v>89</v>
      </c>
      <c r="K6118" t="s">
        <v>70</v>
      </c>
      <c r="L6118" t="s">
        <v>91</v>
      </c>
      <c r="M6118" t="s">
        <v>72</v>
      </c>
      <c r="N6118">
        <v>3.0755000000000001E-2</v>
      </c>
      <c r="O6118">
        <v>9295</v>
      </c>
      <c r="P6118">
        <v>1242</v>
      </c>
      <c r="Q6118">
        <v>9135</v>
      </c>
      <c r="R6118">
        <v>1976</v>
      </c>
      <c r="S6118">
        <v>2</v>
      </c>
      <c r="T6118">
        <v>2</v>
      </c>
      <c r="U6118" t="s">
        <v>109</v>
      </c>
      <c r="V6118">
        <v>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 t="s">
        <v>206</v>
      </c>
      <c r="AD6118">
        <v>1227240</v>
      </c>
      <c r="AE6118" t="s">
        <v>93</v>
      </c>
      <c r="AF6118">
        <v>14393.88</v>
      </c>
      <c r="AG6118">
        <v>126729</v>
      </c>
      <c r="AH6118">
        <v>126729</v>
      </c>
      <c r="AI6118">
        <v>0</v>
      </c>
      <c r="AJ6118">
        <v>126729</v>
      </c>
      <c r="AK6118" t="s">
        <v>75</v>
      </c>
      <c r="AL6118">
        <v>15</v>
      </c>
      <c r="AM6118" t="s">
        <v>68</v>
      </c>
      <c r="AN6118">
        <v>1</v>
      </c>
      <c r="AO6118">
        <v>0</v>
      </c>
      <c r="AR6118" t="s">
        <v>79</v>
      </c>
      <c r="AS6118" t="s">
        <v>77</v>
      </c>
      <c r="AT6118">
        <v>-320</v>
      </c>
      <c r="AU6118" t="s">
        <v>78</v>
      </c>
      <c r="AV6118" t="s">
        <v>79</v>
      </c>
      <c r="AX6118" t="s">
        <v>81</v>
      </c>
      <c r="AY6118" t="s">
        <v>124</v>
      </c>
      <c r="AZ6118" t="s">
        <v>96</v>
      </c>
      <c r="BA6118" t="s">
        <v>76</v>
      </c>
      <c r="BB6118" t="s">
        <v>104</v>
      </c>
      <c r="BC6118">
        <v>35</v>
      </c>
      <c r="BD6118" t="s">
        <v>105</v>
      </c>
      <c r="BE6118">
        <v>10</v>
      </c>
      <c r="BF6118" t="s">
        <v>112</v>
      </c>
      <c r="BG6118" t="s">
        <v>208</v>
      </c>
      <c r="BH6118">
        <v>365243</v>
      </c>
      <c r="BI6118">
        <v>-286</v>
      </c>
      <c r="BJ6118">
        <v>-16</v>
      </c>
      <c r="BK6118">
        <v>-256</v>
      </c>
      <c r="BL6118">
        <v>-250</v>
      </c>
      <c r="BM6118">
        <v>0</v>
      </c>
    </row>
    <row r="6119" spans="1:65" x14ac:dyDescent="0.3">
      <c r="A6119">
        <v>151937</v>
      </c>
      <c r="B6119">
        <v>0</v>
      </c>
      <c r="C6119" t="s">
        <v>65</v>
      </c>
      <c r="D6119" t="s">
        <v>88</v>
      </c>
      <c r="E6119" t="s">
        <v>67</v>
      </c>
      <c r="F6119" t="s">
        <v>68</v>
      </c>
      <c r="G6119">
        <v>0</v>
      </c>
      <c r="H6119">
        <v>103500</v>
      </c>
      <c r="I6119">
        <v>270000</v>
      </c>
      <c r="J6119" t="s">
        <v>133</v>
      </c>
      <c r="K6119" t="s">
        <v>70</v>
      </c>
      <c r="L6119" t="s">
        <v>91</v>
      </c>
      <c r="M6119" t="s">
        <v>72</v>
      </c>
      <c r="N6119">
        <v>1.452E-2</v>
      </c>
      <c r="O6119">
        <v>14879</v>
      </c>
      <c r="P6119">
        <v>6007</v>
      </c>
      <c r="Q6119">
        <v>7518</v>
      </c>
      <c r="R6119">
        <v>350</v>
      </c>
      <c r="S6119">
        <v>2</v>
      </c>
      <c r="T6119">
        <v>2</v>
      </c>
      <c r="U6119" t="s">
        <v>109</v>
      </c>
      <c r="V6119">
        <v>15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 t="s">
        <v>92</v>
      </c>
      <c r="AD6119">
        <v>2816882</v>
      </c>
      <c r="AE6119" t="s">
        <v>93</v>
      </c>
      <c r="AF6119">
        <v>9886.68</v>
      </c>
      <c r="AG6119">
        <v>42120</v>
      </c>
      <c r="AH6119">
        <v>48087</v>
      </c>
      <c r="AI6119">
        <v>4212</v>
      </c>
      <c r="AJ6119">
        <v>42120</v>
      </c>
      <c r="AK6119" t="s">
        <v>125</v>
      </c>
      <c r="AL6119">
        <v>15</v>
      </c>
      <c r="AM6119" t="s">
        <v>68</v>
      </c>
      <c r="AN6119">
        <v>1</v>
      </c>
      <c r="AO6119">
        <v>8.7712020000000002E-2</v>
      </c>
      <c r="AR6119" t="s">
        <v>79</v>
      </c>
      <c r="AS6119" t="s">
        <v>77</v>
      </c>
      <c r="AT6119">
        <v>-1564</v>
      </c>
      <c r="AU6119" t="s">
        <v>78</v>
      </c>
      <c r="AV6119" t="s">
        <v>79</v>
      </c>
      <c r="AW6119" t="s">
        <v>166</v>
      </c>
      <c r="AX6119" t="s">
        <v>81</v>
      </c>
      <c r="AY6119" t="s">
        <v>124</v>
      </c>
      <c r="AZ6119" t="s">
        <v>96</v>
      </c>
      <c r="BA6119" t="s">
        <v>76</v>
      </c>
      <c r="BB6119" t="s">
        <v>104</v>
      </c>
      <c r="BC6119">
        <v>57</v>
      </c>
      <c r="BD6119" t="s">
        <v>105</v>
      </c>
      <c r="BE6119">
        <v>6</v>
      </c>
      <c r="BF6119" t="s">
        <v>86</v>
      </c>
      <c r="BG6119" t="s">
        <v>106</v>
      </c>
      <c r="BH6119">
        <v>365243</v>
      </c>
      <c r="BI6119">
        <v>-1533</v>
      </c>
      <c r="BJ6119">
        <v>-1383</v>
      </c>
      <c r="BK6119">
        <v>-1443</v>
      </c>
      <c r="BL6119">
        <v>-1440</v>
      </c>
      <c r="BM6119">
        <v>0</v>
      </c>
    </row>
    <row r="6120" spans="1:65" x14ac:dyDescent="0.3">
      <c r="A6120">
        <v>151937</v>
      </c>
      <c r="B6120">
        <v>0</v>
      </c>
      <c r="C6120" t="s">
        <v>65</v>
      </c>
      <c r="D6120" t="s">
        <v>88</v>
      </c>
      <c r="E6120" t="s">
        <v>67</v>
      </c>
      <c r="F6120" t="s">
        <v>68</v>
      </c>
      <c r="G6120">
        <v>0</v>
      </c>
      <c r="H6120">
        <v>103500</v>
      </c>
      <c r="I6120">
        <v>270000</v>
      </c>
      <c r="J6120" t="s">
        <v>133</v>
      </c>
      <c r="K6120" t="s">
        <v>70</v>
      </c>
      <c r="L6120" t="s">
        <v>91</v>
      </c>
      <c r="M6120" t="s">
        <v>72</v>
      </c>
      <c r="N6120">
        <v>1.452E-2</v>
      </c>
      <c r="O6120">
        <v>14879</v>
      </c>
      <c r="P6120">
        <v>6007</v>
      </c>
      <c r="Q6120">
        <v>7518</v>
      </c>
      <c r="R6120">
        <v>350</v>
      </c>
      <c r="S6120">
        <v>2</v>
      </c>
      <c r="T6120">
        <v>2</v>
      </c>
      <c r="U6120" t="s">
        <v>109</v>
      </c>
      <c r="V6120">
        <v>15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 t="s">
        <v>92</v>
      </c>
      <c r="AD6120">
        <v>2067307</v>
      </c>
      <c r="AE6120" t="s">
        <v>65</v>
      </c>
      <c r="AG6120">
        <v>0</v>
      </c>
      <c r="AH6120">
        <v>0</v>
      </c>
      <c r="AK6120" t="s">
        <v>73</v>
      </c>
      <c r="AL6120">
        <v>12</v>
      </c>
      <c r="AM6120" t="s">
        <v>68</v>
      </c>
      <c r="AN6120">
        <v>1</v>
      </c>
      <c r="AR6120" t="s">
        <v>76</v>
      </c>
      <c r="AS6120" t="s">
        <v>129</v>
      </c>
      <c r="AT6120">
        <v>-253</v>
      </c>
      <c r="AU6120" t="s">
        <v>76</v>
      </c>
      <c r="AV6120" t="s">
        <v>79</v>
      </c>
      <c r="AX6120" t="s">
        <v>81</v>
      </c>
      <c r="AY6120" t="s">
        <v>76</v>
      </c>
      <c r="AZ6120" t="s">
        <v>76</v>
      </c>
      <c r="BA6120" t="s">
        <v>76</v>
      </c>
      <c r="BB6120" t="s">
        <v>121</v>
      </c>
      <c r="BC6120">
        <v>-1</v>
      </c>
      <c r="BD6120" t="s">
        <v>76</v>
      </c>
      <c r="BF6120" t="s">
        <v>76</v>
      </c>
      <c r="BG6120" t="s">
        <v>82</v>
      </c>
    </row>
    <row r="6121" spans="1:65" x14ac:dyDescent="0.3">
      <c r="A6121">
        <v>151944</v>
      </c>
      <c r="B6121">
        <v>0</v>
      </c>
      <c r="C6121" t="s">
        <v>65</v>
      </c>
      <c r="D6121" t="s">
        <v>88</v>
      </c>
      <c r="E6121" t="s">
        <v>67</v>
      </c>
      <c r="F6121" t="s">
        <v>68</v>
      </c>
      <c r="G6121">
        <v>0</v>
      </c>
      <c r="H6121">
        <v>180000</v>
      </c>
      <c r="I6121">
        <v>808650</v>
      </c>
      <c r="J6121" t="s">
        <v>113</v>
      </c>
      <c r="K6121" t="s">
        <v>70</v>
      </c>
      <c r="L6121" t="s">
        <v>71</v>
      </c>
      <c r="M6121" t="s">
        <v>72</v>
      </c>
      <c r="N6121">
        <v>1.1703E-2</v>
      </c>
      <c r="O6121">
        <v>20155</v>
      </c>
      <c r="P6121">
        <v>365243</v>
      </c>
      <c r="Q6121">
        <v>2934</v>
      </c>
      <c r="R6121">
        <v>3619</v>
      </c>
      <c r="S6121">
        <v>2</v>
      </c>
      <c r="T6121">
        <v>2</v>
      </c>
      <c r="U6121" t="s">
        <v>109</v>
      </c>
      <c r="V6121">
        <v>17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 t="s">
        <v>76</v>
      </c>
      <c r="AD6121">
        <v>1643140</v>
      </c>
      <c r="AE6121" t="s">
        <v>93</v>
      </c>
      <c r="AF6121">
        <v>11210.58</v>
      </c>
      <c r="AG6121">
        <v>121500</v>
      </c>
      <c r="AH6121">
        <v>109350</v>
      </c>
      <c r="AI6121">
        <v>12150</v>
      </c>
      <c r="AJ6121">
        <v>121500</v>
      </c>
      <c r="AK6121" t="s">
        <v>94</v>
      </c>
      <c r="AL6121">
        <v>13</v>
      </c>
      <c r="AM6121" t="s">
        <v>68</v>
      </c>
      <c r="AN6121">
        <v>1</v>
      </c>
      <c r="AO6121">
        <v>0.108909091</v>
      </c>
      <c r="AR6121" t="s">
        <v>79</v>
      </c>
      <c r="AS6121" t="s">
        <v>77</v>
      </c>
      <c r="AT6121">
        <v>-363</v>
      </c>
      <c r="AU6121" t="s">
        <v>78</v>
      </c>
      <c r="AV6121" t="s">
        <v>79</v>
      </c>
      <c r="AX6121" t="s">
        <v>102</v>
      </c>
      <c r="AY6121" t="s">
        <v>190</v>
      </c>
      <c r="AZ6121" t="s">
        <v>96</v>
      </c>
      <c r="BA6121" t="s">
        <v>76</v>
      </c>
      <c r="BB6121" t="s">
        <v>138</v>
      </c>
      <c r="BC6121">
        <v>34</v>
      </c>
      <c r="BD6121" t="s">
        <v>191</v>
      </c>
      <c r="BE6121">
        <v>12</v>
      </c>
      <c r="BF6121" t="s">
        <v>147</v>
      </c>
      <c r="BG6121" t="s">
        <v>158</v>
      </c>
      <c r="BH6121">
        <v>365243</v>
      </c>
      <c r="BI6121">
        <v>-332</v>
      </c>
      <c r="BJ6121">
        <v>-2</v>
      </c>
      <c r="BK6121">
        <v>-182</v>
      </c>
      <c r="BL6121">
        <v>-180</v>
      </c>
      <c r="BM6121">
        <v>0</v>
      </c>
    </row>
    <row r="6122" spans="1:65" x14ac:dyDescent="0.3">
      <c r="A6122">
        <v>151950</v>
      </c>
      <c r="B6122">
        <v>0</v>
      </c>
      <c r="C6122" t="s">
        <v>65</v>
      </c>
      <c r="D6122" t="s">
        <v>88</v>
      </c>
      <c r="E6122" t="s">
        <v>67</v>
      </c>
      <c r="F6122" t="s">
        <v>68</v>
      </c>
      <c r="G6122">
        <v>0</v>
      </c>
      <c r="H6122">
        <v>225000</v>
      </c>
      <c r="I6122">
        <v>813105</v>
      </c>
      <c r="J6122" t="s">
        <v>89</v>
      </c>
      <c r="K6122" t="s">
        <v>70</v>
      </c>
      <c r="L6122" t="s">
        <v>71</v>
      </c>
      <c r="M6122" t="s">
        <v>72</v>
      </c>
      <c r="N6122">
        <v>4.6219999999999997E-2</v>
      </c>
      <c r="O6122">
        <v>22108</v>
      </c>
      <c r="P6122">
        <v>400</v>
      </c>
      <c r="Q6122">
        <v>12228</v>
      </c>
      <c r="R6122">
        <v>4770</v>
      </c>
      <c r="S6122">
        <v>1</v>
      </c>
      <c r="T6122">
        <v>1</v>
      </c>
      <c r="U6122" t="s">
        <v>123</v>
      </c>
      <c r="V6122">
        <v>12</v>
      </c>
      <c r="W6122">
        <v>0</v>
      </c>
      <c r="X6122">
        <v>1</v>
      </c>
      <c r="Y6122">
        <v>1</v>
      </c>
      <c r="Z6122">
        <v>0</v>
      </c>
      <c r="AA6122">
        <v>0</v>
      </c>
      <c r="AB6122">
        <v>0</v>
      </c>
      <c r="AC6122" t="s">
        <v>92</v>
      </c>
      <c r="AD6122">
        <v>1786930</v>
      </c>
      <c r="AE6122" t="s">
        <v>93</v>
      </c>
      <c r="AF6122">
        <v>16898.490000000002</v>
      </c>
      <c r="AG6122">
        <v>312588</v>
      </c>
      <c r="AH6122">
        <v>312588</v>
      </c>
      <c r="AI6122">
        <v>0</v>
      </c>
      <c r="AJ6122">
        <v>312588</v>
      </c>
      <c r="AK6122" t="s">
        <v>73</v>
      </c>
      <c r="AL6122">
        <v>17</v>
      </c>
      <c r="AM6122" t="s">
        <v>68</v>
      </c>
      <c r="AN6122">
        <v>1</v>
      </c>
      <c r="AO6122">
        <v>0</v>
      </c>
      <c r="AR6122" t="s">
        <v>79</v>
      </c>
      <c r="AS6122" t="s">
        <v>77</v>
      </c>
      <c r="AT6122">
        <v>-179</v>
      </c>
      <c r="AU6122" t="s">
        <v>78</v>
      </c>
      <c r="AV6122" t="s">
        <v>79</v>
      </c>
      <c r="AW6122" t="s">
        <v>80</v>
      </c>
      <c r="AX6122" t="s">
        <v>102</v>
      </c>
      <c r="AY6122" t="s">
        <v>157</v>
      </c>
      <c r="AZ6122" t="s">
        <v>96</v>
      </c>
      <c r="BA6122" t="s">
        <v>76</v>
      </c>
      <c r="BB6122" t="s">
        <v>104</v>
      </c>
      <c r="BC6122">
        <v>150</v>
      </c>
      <c r="BD6122" t="s">
        <v>157</v>
      </c>
      <c r="BE6122">
        <v>20</v>
      </c>
      <c r="BF6122" t="s">
        <v>97</v>
      </c>
      <c r="BG6122" t="s">
        <v>188</v>
      </c>
      <c r="BH6122">
        <v>365243</v>
      </c>
      <c r="BI6122">
        <v>-179</v>
      </c>
      <c r="BJ6122">
        <v>421</v>
      </c>
      <c r="BK6122">
        <v>-179</v>
      </c>
      <c r="BL6122">
        <v>365243</v>
      </c>
      <c r="BM6122">
        <v>0</v>
      </c>
    </row>
    <row r="6123" spans="1:65" x14ac:dyDescent="0.3">
      <c r="A6123">
        <v>151961</v>
      </c>
      <c r="B6123">
        <v>0</v>
      </c>
      <c r="C6123" t="s">
        <v>65</v>
      </c>
      <c r="D6123" t="s">
        <v>88</v>
      </c>
      <c r="E6123" t="s">
        <v>67</v>
      </c>
      <c r="F6123" t="s">
        <v>68</v>
      </c>
      <c r="G6123">
        <v>0</v>
      </c>
      <c r="H6123">
        <v>67500</v>
      </c>
      <c r="I6123">
        <v>706500</v>
      </c>
      <c r="J6123" t="s">
        <v>113</v>
      </c>
      <c r="K6123" t="s">
        <v>70</v>
      </c>
      <c r="L6123" t="s">
        <v>91</v>
      </c>
      <c r="M6123" t="s">
        <v>72</v>
      </c>
      <c r="N6123">
        <v>7.0200000000000002E-3</v>
      </c>
      <c r="O6123">
        <v>22476</v>
      </c>
      <c r="P6123">
        <v>365243</v>
      </c>
      <c r="Q6123">
        <v>8938</v>
      </c>
      <c r="R6123">
        <v>4519</v>
      </c>
      <c r="S6123">
        <v>2</v>
      </c>
      <c r="T6123">
        <v>2</v>
      </c>
      <c r="U6123" t="s">
        <v>125</v>
      </c>
      <c r="V6123">
        <v>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 t="s">
        <v>76</v>
      </c>
      <c r="AD6123">
        <v>2776343</v>
      </c>
      <c r="AE6123" t="s">
        <v>65</v>
      </c>
      <c r="AF6123">
        <v>20335.365000000002</v>
      </c>
      <c r="AG6123">
        <v>450000</v>
      </c>
      <c r="AH6123">
        <v>522765</v>
      </c>
      <c r="AJ6123">
        <v>450000</v>
      </c>
      <c r="AK6123" t="s">
        <v>123</v>
      </c>
      <c r="AL6123">
        <v>11</v>
      </c>
      <c r="AM6123" t="s">
        <v>68</v>
      </c>
      <c r="AN6123">
        <v>1</v>
      </c>
      <c r="AR6123" t="s">
        <v>76</v>
      </c>
      <c r="AS6123" t="s">
        <v>77</v>
      </c>
      <c r="AT6123">
        <v>-932</v>
      </c>
      <c r="AU6123" t="s">
        <v>78</v>
      </c>
      <c r="AV6123" t="s">
        <v>79</v>
      </c>
      <c r="AW6123" t="s">
        <v>80</v>
      </c>
      <c r="AX6123" t="s">
        <v>81</v>
      </c>
      <c r="AY6123" t="s">
        <v>76</v>
      </c>
      <c r="AZ6123" t="s">
        <v>82</v>
      </c>
      <c r="BA6123" t="s">
        <v>116</v>
      </c>
      <c r="BB6123" t="s">
        <v>117</v>
      </c>
      <c r="BC6123">
        <v>240</v>
      </c>
      <c r="BD6123" t="s">
        <v>76</v>
      </c>
      <c r="BE6123">
        <v>42</v>
      </c>
      <c r="BF6123" t="s">
        <v>112</v>
      </c>
      <c r="BG6123" t="s">
        <v>118</v>
      </c>
      <c r="BH6123">
        <v>365243</v>
      </c>
      <c r="BI6123">
        <v>-902</v>
      </c>
      <c r="BJ6123">
        <v>328</v>
      </c>
      <c r="BK6123">
        <v>365243</v>
      </c>
      <c r="BL6123">
        <v>365243</v>
      </c>
      <c r="BM6123">
        <v>1</v>
      </c>
    </row>
    <row r="6124" spans="1:65" x14ac:dyDescent="0.3">
      <c r="A6124">
        <v>151970</v>
      </c>
      <c r="B6124">
        <v>0</v>
      </c>
      <c r="C6124" t="s">
        <v>65</v>
      </c>
      <c r="D6124" t="s">
        <v>88</v>
      </c>
      <c r="E6124" t="s">
        <v>68</v>
      </c>
      <c r="F6124" t="s">
        <v>68</v>
      </c>
      <c r="G6124">
        <v>0</v>
      </c>
      <c r="H6124">
        <v>67500</v>
      </c>
      <c r="I6124">
        <v>135000</v>
      </c>
      <c r="J6124" t="s">
        <v>69</v>
      </c>
      <c r="K6124" t="s">
        <v>70</v>
      </c>
      <c r="L6124" t="s">
        <v>91</v>
      </c>
      <c r="M6124" t="s">
        <v>72</v>
      </c>
      <c r="N6124">
        <v>2.2624999999999999E-2</v>
      </c>
      <c r="O6124">
        <v>13918</v>
      </c>
      <c r="P6124">
        <v>5303</v>
      </c>
      <c r="Q6124">
        <v>6127</v>
      </c>
      <c r="R6124">
        <v>4298</v>
      </c>
      <c r="S6124">
        <v>2</v>
      </c>
      <c r="T6124">
        <v>2</v>
      </c>
      <c r="U6124" t="s">
        <v>109</v>
      </c>
      <c r="V6124">
        <v>14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1</v>
      </c>
      <c r="AC6124" t="s">
        <v>170</v>
      </c>
      <c r="AD6124">
        <v>2739036</v>
      </c>
      <c r="AE6124" t="s">
        <v>65</v>
      </c>
      <c r="AF6124">
        <v>15743.43</v>
      </c>
      <c r="AG6124">
        <v>360000</v>
      </c>
      <c r="AH6124">
        <v>409896</v>
      </c>
      <c r="AJ6124">
        <v>360000</v>
      </c>
      <c r="AK6124" t="s">
        <v>125</v>
      </c>
      <c r="AL6124">
        <v>11</v>
      </c>
      <c r="AM6124" t="s">
        <v>68</v>
      </c>
      <c r="AN6124">
        <v>1</v>
      </c>
      <c r="AR6124" t="s">
        <v>76</v>
      </c>
      <c r="AS6124" t="s">
        <v>114</v>
      </c>
      <c r="AT6124">
        <v>-262</v>
      </c>
      <c r="AU6124" t="s">
        <v>76</v>
      </c>
      <c r="AV6124" t="s">
        <v>115</v>
      </c>
      <c r="AW6124" t="s">
        <v>80</v>
      </c>
      <c r="AX6124" t="s">
        <v>81</v>
      </c>
      <c r="AY6124" t="s">
        <v>76</v>
      </c>
      <c r="AZ6124" t="s">
        <v>82</v>
      </c>
      <c r="BA6124" t="s">
        <v>116</v>
      </c>
      <c r="BB6124" t="s">
        <v>104</v>
      </c>
      <c r="BC6124">
        <v>20</v>
      </c>
      <c r="BD6124" t="s">
        <v>105</v>
      </c>
      <c r="BE6124">
        <v>36</v>
      </c>
      <c r="BF6124" t="s">
        <v>112</v>
      </c>
      <c r="BG6124" t="s">
        <v>118</v>
      </c>
    </row>
    <row r="6125" spans="1:65" x14ac:dyDescent="0.3">
      <c r="A6125">
        <v>151971</v>
      </c>
      <c r="B6125">
        <v>0</v>
      </c>
      <c r="C6125" t="s">
        <v>65</v>
      </c>
      <c r="D6125" t="s">
        <v>88</v>
      </c>
      <c r="E6125" t="s">
        <v>67</v>
      </c>
      <c r="F6125" t="s">
        <v>68</v>
      </c>
      <c r="G6125">
        <v>0</v>
      </c>
      <c r="H6125">
        <v>135000</v>
      </c>
      <c r="I6125">
        <v>123637.5</v>
      </c>
      <c r="J6125" t="s">
        <v>113</v>
      </c>
      <c r="K6125" t="s">
        <v>70</v>
      </c>
      <c r="L6125" t="s">
        <v>71</v>
      </c>
      <c r="M6125" t="s">
        <v>72</v>
      </c>
      <c r="N6125">
        <v>3.1329000000000003E-2</v>
      </c>
      <c r="O6125">
        <v>22506</v>
      </c>
      <c r="P6125">
        <v>365243</v>
      </c>
      <c r="Q6125">
        <v>4302</v>
      </c>
      <c r="R6125">
        <v>4467</v>
      </c>
      <c r="S6125">
        <v>2</v>
      </c>
      <c r="T6125">
        <v>2</v>
      </c>
      <c r="U6125" t="s">
        <v>120</v>
      </c>
      <c r="V6125">
        <v>12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 t="s">
        <v>76</v>
      </c>
      <c r="AD6125">
        <v>2321874</v>
      </c>
      <c r="AE6125" t="s">
        <v>65</v>
      </c>
      <c r="AF6125">
        <v>9619.92</v>
      </c>
      <c r="AG6125">
        <v>90000</v>
      </c>
      <c r="AH6125">
        <v>95940</v>
      </c>
      <c r="AJ6125">
        <v>90000</v>
      </c>
      <c r="AK6125" t="s">
        <v>123</v>
      </c>
      <c r="AL6125">
        <v>10</v>
      </c>
      <c r="AM6125" t="s">
        <v>68</v>
      </c>
      <c r="AN6125">
        <v>1</v>
      </c>
      <c r="AR6125" t="s">
        <v>76</v>
      </c>
      <c r="AS6125" t="s">
        <v>114</v>
      </c>
      <c r="AT6125">
        <v>-100</v>
      </c>
      <c r="AU6125" t="s">
        <v>78</v>
      </c>
      <c r="AV6125" t="s">
        <v>115</v>
      </c>
      <c r="AW6125" t="s">
        <v>80</v>
      </c>
      <c r="AX6125" t="s">
        <v>81</v>
      </c>
      <c r="AY6125" t="s">
        <v>76</v>
      </c>
      <c r="AZ6125" t="s">
        <v>82</v>
      </c>
      <c r="BA6125" t="s">
        <v>116</v>
      </c>
      <c r="BB6125" t="s">
        <v>121</v>
      </c>
      <c r="BC6125">
        <v>-1</v>
      </c>
      <c r="BD6125" t="s">
        <v>76</v>
      </c>
      <c r="BE6125">
        <v>12</v>
      </c>
      <c r="BF6125" t="s">
        <v>147</v>
      </c>
      <c r="BG6125" t="s">
        <v>154</v>
      </c>
    </row>
    <row r="6126" spans="1:65" x14ac:dyDescent="0.3">
      <c r="A6126">
        <v>151979</v>
      </c>
      <c r="B6126">
        <v>1</v>
      </c>
      <c r="C6126" t="s">
        <v>99</v>
      </c>
      <c r="D6126" t="s">
        <v>88</v>
      </c>
      <c r="E6126" t="s">
        <v>68</v>
      </c>
      <c r="F6126" t="s">
        <v>68</v>
      </c>
      <c r="G6126">
        <v>0</v>
      </c>
      <c r="H6126">
        <v>157500</v>
      </c>
      <c r="I6126">
        <v>180000</v>
      </c>
      <c r="J6126" t="s">
        <v>89</v>
      </c>
      <c r="K6126" t="s">
        <v>70</v>
      </c>
      <c r="L6126" t="s">
        <v>119</v>
      </c>
      <c r="M6126" t="s">
        <v>72</v>
      </c>
      <c r="N6126">
        <v>3.0690000000000001E-3</v>
      </c>
      <c r="O6126">
        <v>9130</v>
      </c>
      <c r="P6126">
        <v>765</v>
      </c>
      <c r="Q6126">
        <v>1233</v>
      </c>
      <c r="R6126">
        <v>1284</v>
      </c>
      <c r="S6126">
        <v>3</v>
      </c>
      <c r="T6126">
        <v>3</v>
      </c>
      <c r="U6126" t="s">
        <v>94</v>
      </c>
      <c r="V6126">
        <v>16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 t="s">
        <v>128</v>
      </c>
      <c r="AD6126">
        <v>1131522</v>
      </c>
      <c r="AE6126" t="s">
        <v>93</v>
      </c>
      <c r="AF6126">
        <v>6814.35</v>
      </c>
      <c r="AG6126">
        <v>34955.550000000003</v>
      </c>
      <c r="AH6126">
        <v>36796.5</v>
      </c>
      <c r="AI6126">
        <v>4.05</v>
      </c>
      <c r="AJ6126">
        <v>34955.550000000003</v>
      </c>
      <c r="AK6126" t="s">
        <v>109</v>
      </c>
      <c r="AL6126">
        <v>19</v>
      </c>
      <c r="AM6126" t="s">
        <v>68</v>
      </c>
      <c r="AN6126">
        <v>1</v>
      </c>
      <c r="AO6126">
        <v>1.19857E-4</v>
      </c>
      <c r="AR6126" t="s">
        <v>79</v>
      </c>
      <c r="AS6126" t="s">
        <v>77</v>
      </c>
      <c r="AT6126">
        <v>-449</v>
      </c>
      <c r="AU6126" t="s">
        <v>78</v>
      </c>
      <c r="AV6126" t="s">
        <v>79</v>
      </c>
      <c r="AX6126" t="s">
        <v>102</v>
      </c>
      <c r="AY6126" t="s">
        <v>146</v>
      </c>
      <c r="AZ6126" t="s">
        <v>96</v>
      </c>
      <c r="BA6126" t="s">
        <v>76</v>
      </c>
      <c r="BB6126" t="s">
        <v>138</v>
      </c>
      <c r="BC6126">
        <v>40</v>
      </c>
      <c r="BD6126" t="s">
        <v>163</v>
      </c>
      <c r="BE6126">
        <v>6</v>
      </c>
      <c r="BF6126" t="s">
        <v>147</v>
      </c>
      <c r="BG6126" t="s">
        <v>222</v>
      </c>
      <c r="BH6126">
        <v>365243</v>
      </c>
      <c r="BI6126">
        <v>-417</v>
      </c>
      <c r="BJ6126">
        <v>-267</v>
      </c>
      <c r="BK6126">
        <v>-267</v>
      </c>
      <c r="BL6126">
        <v>-265</v>
      </c>
      <c r="BM6126">
        <v>0</v>
      </c>
    </row>
    <row r="6127" spans="1:65" x14ac:dyDescent="0.3">
      <c r="A6127">
        <v>152015</v>
      </c>
      <c r="B6127">
        <v>0</v>
      </c>
      <c r="C6127" t="s">
        <v>65</v>
      </c>
      <c r="D6127" t="s">
        <v>88</v>
      </c>
      <c r="E6127" t="s">
        <v>67</v>
      </c>
      <c r="F6127" t="s">
        <v>68</v>
      </c>
      <c r="G6127">
        <v>1</v>
      </c>
      <c r="H6127">
        <v>180000</v>
      </c>
      <c r="I6127">
        <v>495000</v>
      </c>
      <c r="J6127" t="s">
        <v>133</v>
      </c>
      <c r="K6127" t="s">
        <v>70</v>
      </c>
      <c r="L6127" t="s">
        <v>91</v>
      </c>
      <c r="M6127" t="s">
        <v>72</v>
      </c>
      <c r="N6127">
        <v>1.5221E-2</v>
      </c>
      <c r="O6127">
        <v>14175</v>
      </c>
      <c r="P6127">
        <v>2772</v>
      </c>
      <c r="Q6127">
        <v>854</v>
      </c>
      <c r="R6127">
        <v>2086</v>
      </c>
      <c r="S6127">
        <v>2</v>
      </c>
      <c r="T6127">
        <v>2</v>
      </c>
      <c r="U6127" t="s">
        <v>120</v>
      </c>
      <c r="V6127">
        <v>12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 t="s">
        <v>122</v>
      </c>
      <c r="AD6127">
        <v>2765440</v>
      </c>
      <c r="AE6127" t="s">
        <v>93</v>
      </c>
      <c r="AF6127">
        <v>7022.7449999999999</v>
      </c>
      <c r="AG6127">
        <v>49860</v>
      </c>
      <c r="AH6127">
        <v>57757.5</v>
      </c>
      <c r="AI6127">
        <v>0</v>
      </c>
      <c r="AJ6127">
        <v>49860</v>
      </c>
      <c r="AK6127" t="s">
        <v>123</v>
      </c>
      <c r="AL6127">
        <v>12</v>
      </c>
      <c r="AM6127" t="s">
        <v>68</v>
      </c>
      <c r="AN6127">
        <v>1</v>
      </c>
      <c r="AO6127">
        <v>0</v>
      </c>
      <c r="AR6127" t="s">
        <v>79</v>
      </c>
      <c r="AS6127" t="s">
        <v>77</v>
      </c>
      <c r="AT6127">
        <v>-79</v>
      </c>
      <c r="AU6127" t="s">
        <v>78</v>
      </c>
      <c r="AV6127" t="s">
        <v>79</v>
      </c>
      <c r="AX6127" t="s">
        <v>81</v>
      </c>
      <c r="AY6127" t="s">
        <v>124</v>
      </c>
      <c r="AZ6127" t="s">
        <v>96</v>
      </c>
      <c r="BA6127" t="s">
        <v>76</v>
      </c>
      <c r="BB6127" t="s">
        <v>104</v>
      </c>
      <c r="BC6127">
        <v>5</v>
      </c>
      <c r="BD6127" t="s">
        <v>105</v>
      </c>
      <c r="BE6127">
        <v>12</v>
      </c>
      <c r="BF6127" t="s">
        <v>86</v>
      </c>
      <c r="BG6127" t="s">
        <v>106</v>
      </c>
    </row>
    <row r="6128" spans="1:65" x14ac:dyDescent="0.3">
      <c r="A6128">
        <v>152035</v>
      </c>
      <c r="B6128">
        <v>0</v>
      </c>
      <c r="C6128" t="s">
        <v>65</v>
      </c>
      <c r="D6128" t="s">
        <v>88</v>
      </c>
      <c r="E6128" t="s">
        <v>67</v>
      </c>
      <c r="F6128" t="s">
        <v>68</v>
      </c>
      <c r="G6128">
        <v>0</v>
      </c>
      <c r="H6128">
        <v>171000</v>
      </c>
      <c r="I6128">
        <v>432567</v>
      </c>
      <c r="J6128" t="s">
        <v>113</v>
      </c>
      <c r="K6128" t="s">
        <v>70</v>
      </c>
      <c r="L6128" t="s">
        <v>71</v>
      </c>
      <c r="M6128" t="s">
        <v>72</v>
      </c>
      <c r="N6128">
        <v>9.6299999999999997E-3</v>
      </c>
      <c r="O6128">
        <v>21896</v>
      </c>
      <c r="P6128">
        <v>365243</v>
      </c>
      <c r="Q6128">
        <v>1512</v>
      </c>
      <c r="R6128">
        <v>3163</v>
      </c>
      <c r="S6128">
        <v>2</v>
      </c>
      <c r="T6128">
        <v>2</v>
      </c>
      <c r="U6128" t="s">
        <v>125</v>
      </c>
      <c r="V6128">
        <v>14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 t="s">
        <v>76</v>
      </c>
      <c r="AD6128">
        <v>2349787</v>
      </c>
      <c r="AE6128" t="s">
        <v>65</v>
      </c>
      <c r="AF6128">
        <v>10220.4</v>
      </c>
      <c r="AG6128">
        <v>292500</v>
      </c>
      <c r="AH6128">
        <v>371650.5</v>
      </c>
      <c r="AJ6128">
        <v>292500</v>
      </c>
      <c r="AK6128" t="s">
        <v>123</v>
      </c>
      <c r="AL6128">
        <v>13</v>
      </c>
      <c r="AM6128" t="s">
        <v>68</v>
      </c>
      <c r="AN6128">
        <v>1</v>
      </c>
      <c r="AR6128" t="s">
        <v>76</v>
      </c>
      <c r="AS6128" t="s">
        <v>77</v>
      </c>
      <c r="AT6128">
        <v>-232</v>
      </c>
      <c r="AU6128" t="s">
        <v>78</v>
      </c>
      <c r="AV6128" t="s">
        <v>79</v>
      </c>
      <c r="AW6128" t="s">
        <v>80</v>
      </c>
      <c r="AX6128" t="s">
        <v>81</v>
      </c>
      <c r="AY6128" t="s">
        <v>76</v>
      </c>
      <c r="AZ6128" t="s">
        <v>82</v>
      </c>
      <c r="BA6128" t="s">
        <v>116</v>
      </c>
      <c r="BB6128" t="s">
        <v>121</v>
      </c>
      <c r="BC6128">
        <v>-1</v>
      </c>
      <c r="BD6128" t="s">
        <v>76</v>
      </c>
      <c r="BE6128">
        <v>60</v>
      </c>
      <c r="BF6128" t="s">
        <v>112</v>
      </c>
      <c r="BG6128" t="s">
        <v>118</v>
      </c>
      <c r="BH6128">
        <v>365243</v>
      </c>
      <c r="BI6128">
        <v>-200</v>
      </c>
      <c r="BJ6128">
        <v>1570</v>
      </c>
      <c r="BK6128">
        <v>365243</v>
      </c>
      <c r="BL6128">
        <v>365243</v>
      </c>
      <c r="BM6128">
        <v>0</v>
      </c>
    </row>
    <row r="6129" spans="1:65" x14ac:dyDescent="0.3">
      <c r="A6129">
        <v>152085</v>
      </c>
      <c r="B6129">
        <v>0</v>
      </c>
      <c r="C6129" t="s">
        <v>65</v>
      </c>
      <c r="D6129" t="s">
        <v>88</v>
      </c>
      <c r="E6129" t="s">
        <v>67</v>
      </c>
      <c r="F6129" t="s">
        <v>67</v>
      </c>
      <c r="G6129">
        <v>0</v>
      </c>
      <c r="H6129">
        <v>450000</v>
      </c>
      <c r="I6129">
        <v>1125000</v>
      </c>
      <c r="J6129" t="s">
        <v>133</v>
      </c>
      <c r="K6129" t="s">
        <v>70</v>
      </c>
      <c r="L6129" t="s">
        <v>91</v>
      </c>
      <c r="M6129" t="s">
        <v>72</v>
      </c>
      <c r="N6129">
        <v>2.6391999999999999E-2</v>
      </c>
      <c r="O6129">
        <v>10937</v>
      </c>
      <c r="P6129">
        <v>1951</v>
      </c>
      <c r="Q6129">
        <v>660</v>
      </c>
      <c r="R6129">
        <v>2875</v>
      </c>
      <c r="S6129">
        <v>2</v>
      </c>
      <c r="T6129">
        <v>2</v>
      </c>
      <c r="U6129" t="s">
        <v>73</v>
      </c>
      <c r="V6129">
        <v>10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 t="s">
        <v>143</v>
      </c>
      <c r="AD6129">
        <v>2539265</v>
      </c>
      <c r="AE6129" t="s">
        <v>65</v>
      </c>
      <c r="AF6129">
        <v>40680.945</v>
      </c>
      <c r="AG6129">
        <v>495000</v>
      </c>
      <c r="AH6129">
        <v>581202</v>
      </c>
      <c r="AJ6129">
        <v>495000</v>
      </c>
      <c r="AK6129" t="s">
        <v>109</v>
      </c>
      <c r="AL6129">
        <v>10</v>
      </c>
      <c r="AM6129" t="s">
        <v>68</v>
      </c>
      <c r="AN6129">
        <v>1</v>
      </c>
      <c r="AR6129" t="s">
        <v>76</v>
      </c>
      <c r="AS6129" t="s">
        <v>77</v>
      </c>
      <c r="AT6129">
        <v>-664</v>
      </c>
      <c r="AU6129" t="s">
        <v>78</v>
      </c>
      <c r="AV6129" t="s">
        <v>79</v>
      </c>
      <c r="AX6129" t="s">
        <v>81</v>
      </c>
      <c r="AY6129" t="s">
        <v>76</v>
      </c>
      <c r="AZ6129" t="s">
        <v>82</v>
      </c>
      <c r="BA6129" t="s">
        <v>116</v>
      </c>
      <c r="BB6129" t="s">
        <v>121</v>
      </c>
      <c r="BC6129">
        <v>-1</v>
      </c>
      <c r="BD6129" t="s">
        <v>76</v>
      </c>
      <c r="BE6129">
        <v>24</v>
      </c>
      <c r="BF6129" t="s">
        <v>86</v>
      </c>
      <c r="BG6129" t="s">
        <v>172</v>
      </c>
      <c r="BH6129">
        <v>365243</v>
      </c>
      <c r="BI6129">
        <v>-634</v>
      </c>
      <c r="BJ6129">
        <v>56</v>
      </c>
      <c r="BK6129">
        <v>365243</v>
      </c>
      <c r="BL6129">
        <v>365243</v>
      </c>
      <c r="BM6129">
        <v>1</v>
      </c>
    </row>
    <row r="6130" spans="1:65" x14ac:dyDescent="0.3">
      <c r="A6130">
        <v>152086</v>
      </c>
      <c r="B6130">
        <v>0</v>
      </c>
      <c r="C6130" t="s">
        <v>65</v>
      </c>
      <c r="D6130" t="s">
        <v>88</v>
      </c>
      <c r="E6130" t="s">
        <v>67</v>
      </c>
      <c r="F6130" t="s">
        <v>67</v>
      </c>
      <c r="G6130">
        <v>0</v>
      </c>
      <c r="H6130">
        <v>90000</v>
      </c>
      <c r="I6130">
        <v>135000</v>
      </c>
      <c r="J6130" t="s">
        <v>69</v>
      </c>
      <c r="K6130" t="s">
        <v>70</v>
      </c>
      <c r="L6130" t="s">
        <v>91</v>
      </c>
      <c r="M6130" t="s">
        <v>169</v>
      </c>
      <c r="N6130">
        <v>2.5163999999999999E-2</v>
      </c>
      <c r="O6130">
        <v>14785</v>
      </c>
      <c r="P6130">
        <v>2116</v>
      </c>
      <c r="Q6130">
        <v>2594</v>
      </c>
      <c r="R6130">
        <v>5030</v>
      </c>
      <c r="S6130">
        <v>2</v>
      </c>
      <c r="T6130">
        <v>2</v>
      </c>
      <c r="U6130" t="s">
        <v>109</v>
      </c>
      <c r="V6130">
        <v>15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 t="s">
        <v>145</v>
      </c>
      <c r="AD6130">
        <v>2697445</v>
      </c>
      <c r="AE6130" t="s">
        <v>93</v>
      </c>
      <c r="AF6130">
        <v>8156.7449999999999</v>
      </c>
      <c r="AG6130">
        <v>54841.5</v>
      </c>
      <c r="AH6130">
        <v>60273</v>
      </c>
      <c r="AI6130">
        <v>0</v>
      </c>
      <c r="AJ6130">
        <v>54841.5</v>
      </c>
      <c r="AK6130" t="s">
        <v>94</v>
      </c>
      <c r="AL6130">
        <v>13</v>
      </c>
      <c r="AM6130" t="s">
        <v>68</v>
      </c>
      <c r="AN6130">
        <v>1</v>
      </c>
      <c r="AO6130">
        <v>0</v>
      </c>
      <c r="AR6130" t="s">
        <v>79</v>
      </c>
      <c r="AS6130" t="s">
        <v>77</v>
      </c>
      <c r="AT6130">
        <v>-48</v>
      </c>
      <c r="AU6130" t="s">
        <v>78</v>
      </c>
      <c r="AV6130" t="s">
        <v>79</v>
      </c>
      <c r="AX6130" t="s">
        <v>81</v>
      </c>
      <c r="AY6130" t="s">
        <v>111</v>
      </c>
      <c r="AZ6130" t="s">
        <v>96</v>
      </c>
      <c r="BA6130" t="s">
        <v>76</v>
      </c>
      <c r="BB6130" t="s">
        <v>104</v>
      </c>
      <c r="BC6130">
        <v>40</v>
      </c>
      <c r="BD6130" t="s">
        <v>105</v>
      </c>
      <c r="BE6130">
        <v>10</v>
      </c>
      <c r="BF6130" t="s">
        <v>86</v>
      </c>
      <c r="BG6130" t="s">
        <v>106</v>
      </c>
      <c r="BH6130">
        <v>365243</v>
      </c>
      <c r="BI6130">
        <v>-7</v>
      </c>
      <c r="BJ6130">
        <v>263</v>
      </c>
      <c r="BK6130">
        <v>365243</v>
      </c>
      <c r="BL6130">
        <v>365243</v>
      </c>
      <c r="BM6130">
        <v>0</v>
      </c>
    </row>
    <row r="6131" spans="1:65" x14ac:dyDescent="0.3">
      <c r="A6131">
        <v>152094</v>
      </c>
      <c r="B6131">
        <v>0</v>
      </c>
      <c r="C6131" t="s">
        <v>65</v>
      </c>
      <c r="D6131" t="s">
        <v>66</v>
      </c>
      <c r="E6131" t="s">
        <v>67</v>
      </c>
      <c r="F6131" t="s">
        <v>68</v>
      </c>
      <c r="G6131">
        <v>0</v>
      </c>
      <c r="H6131">
        <v>202500</v>
      </c>
      <c r="I6131">
        <v>168102</v>
      </c>
      <c r="J6131" t="s">
        <v>69</v>
      </c>
      <c r="K6131" t="s">
        <v>70</v>
      </c>
      <c r="L6131" t="s">
        <v>91</v>
      </c>
      <c r="M6131" t="s">
        <v>72</v>
      </c>
      <c r="N6131">
        <v>3.813E-3</v>
      </c>
      <c r="O6131">
        <v>10833</v>
      </c>
      <c r="P6131">
        <v>778</v>
      </c>
      <c r="Q6131">
        <v>1412</v>
      </c>
      <c r="R6131">
        <v>3502</v>
      </c>
      <c r="S6131">
        <v>2</v>
      </c>
      <c r="T6131">
        <v>2</v>
      </c>
      <c r="U6131" t="s">
        <v>75</v>
      </c>
      <c r="V6131">
        <v>10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 t="s">
        <v>92</v>
      </c>
      <c r="AD6131">
        <v>2587940</v>
      </c>
      <c r="AE6131" t="s">
        <v>65</v>
      </c>
      <c r="AG6131">
        <v>0</v>
      </c>
      <c r="AH6131">
        <v>0</v>
      </c>
      <c r="AK6131" t="s">
        <v>109</v>
      </c>
      <c r="AL6131">
        <v>13</v>
      </c>
      <c r="AM6131" t="s">
        <v>68</v>
      </c>
      <c r="AN6131">
        <v>1</v>
      </c>
      <c r="AR6131" t="s">
        <v>76</v>
      </c>
      <c r="AS6131" t="s">
        <v>129</v>
      </c>
      <c r="AT6131">
        <v>-121</v>
      </c>
      <c r="AU6131" t="s">
        <v>76</v>
      </c>
      <c r="AV6131" t="s">
        <v>79</v>
      </c>
      <c r="AX6131" t="s">
        <v>81</v>
      </c>
      <c r="AY6131" t="s">
        <v>76</v>
      </c>
      <c r="AZ6131" t="s">
        <v>76</v>
      </c>
      <c r="BA6131" t="s">
        <v>76</v>
      </c>
      <c r="BB6131" t="s">
        <v>121</v>
      </c>
      <c r="BC6131">
        <v>-1</v>
      </c>
      <c r="BD6131" t="s">
        <v>76</v>
      </c>
      <c r="BF6131" t="s">
        <v>76</v>
      </c>
      <c r="BG6131" t="s">
        <v>82</v>
      </c>
    </row>
    <row r="6132" spans="1:65" x14ac:dyDescent="0.3">
      <c r="A6132">
        <v>152098</v>
      </c>
      <c r="B6132">
        <v>0</v>
      </c>
      <c r="C6132" t="s">
        <v>65</v>
      </c>
      <c r="D6132" t="s">
        <v>88</v>
      </c>
      <c r="E6132" t="s">
        <v>67</v>
      </c>
      <c r="F6132" t="s">
        <v>68</v>
      </c>
      <c r="G6132">
        <v>0</v>
      </c>
      <c r="H6132">
        <v>135000</v>
      </c>
      <c r="I6132">
        <v>183784.5</v>
      </c>
      <c r="J6132" t="s">
        <v>69</v>
      </c>
      <c r="K6132" t="s">
        <v>70</v>
      </c>
      <c r="L6132" t="s">
        <v>71</v>
      </c>
      <c r="M6132" t="s">
        <v>72</v>
      </c>
      <c r="N6132">
        <v>2.2624999999999999E-2</v>
      </c>
      <c r="O6132">
        <v>12879</v>
      </c>
      <c r="P6132">
        <v>2891</v>
      </c>
      <c r="Q6132">
        <v>3779</v>
      </c>
      <c r="R6132">
        <v>3779</v>
      </c>
      <c r="S6132">
        <v>2</v>
      </c>
      <c r="T6132">
        <v>2</v>
      </c>
      <c r="U6132" t="s">
        <v>125</v>
      </c>
      <c r="V6132">
        <v>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 t="s">
        <v>92</v>
      </c>
      <c r="AD6132">
        <v>1808914</v>
      </c>
      <c r="AE6132" t="s">
        <v>65</v>
      </c>
      <c r="AG6132">
        <v>0</v>
      </c>
      <c r="AH6132">
        <v>0</v>
      </c>
      <c r="AK6132" t="s">
        <v>123</v>
      </c>
      <c r="AL6132">
        <v>12</v>
      </c>
      <c r="AM6132" t="s">
        <v>68</v>
      </c>
      <c r="AN6132">
        <v>1</v>
      </c>
      <c r="AR6132" t="s">
        <v>76</v>
      </c>
      <c r="AS6132" t="s">
        <v>114</v>
      </c>
      <c r="AT6132">
        <v>-232</v>
      </c>
      <c r="AU6132" t="s">
        <v>76</v>
      </c>
      <c r="AV6132" t="s">
        <v>115</v>
      </c>
      <c r="AX6132" t="s">
        <v>81</v>
      </c>
      <c r="AY6132" t="s">
        <v>76</v>
      </c>
      <c r="AZ6132" t="s">
        <v>76</v>
      </c>
      <c r="BA6132" t="s">
        <v>76</v>
      </c>
      <c r="BB6132" t="s">
        <v>121</v>
      </c>
      <c r="BC6132">
        <v>0</v>
      </c>
      <c r="BD6132" t="s">
        <v>76</v>
      </c>
      <c r="BF6132" t="s">
        <v>76</v>
      </c>
      <c r="BG6132" t="s">
        <v>82</v>
      </c>
    </row>
    <row r="6133" spans="1:65" x14ac:dyDescent="0.3">
      <c r="A6133">
        <v>152099</v>
      </c>
      <c r="B6133">
        <v>1</v>
      </c>
      <c r="C6133" t="s">
        <v>65</v>
      </c>
      <c r="D6133" t="s">
        <v>88</v>
      </c>
      <c r="E6133" t="s">
        <v>68</v>
      </c>
      <c r="F6133" t="s">
        <v>68</v>
      </c>
      <c r="G6133">
        <v>1</v>
      </c>
      <c r="H6133">
        <v>202500</v>
      </c>
      <c r="I6133">
        <v>207000</v>
      </c>
      <c r="J6133" t="s">
        <v>133</v>
      </c>
      <c r="K6133" t="s">
        <v>70</v>
      </c>
      <c r="L6133" t="s">
        <v>91</v>
      </c>
      <c r="M6133" t="s">
        <v>72</v>
      </c>
      <c r="N6133">
        <v>2.6391999999999999E-2</v>
      </c>
      <c r="O6133">
        <v>15171</v>
      </c>
      <c r="P6133">
        <v>572</v>
      </c>
      <c r="Q6133">
        <v>5554</v>
      </c>
      <c r="R6133">
        <v>4859</v>
      </c>
      <c r="S6133">
        <v>2</v>
      </c>
      <c r="T6133">
        <v>2</v>
      </c>
      <c r="U6133" t="s">
        <v>94</v>
      </c>
      <c r="V6133">
        <v>11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 t="s">
        <v>168</v>
      </c>
      <c r="AD6133">
        <v>1108202</v>
      </c>
      <c r="AE6133" t="s">
        <v>93</v>
      </c>
      <c r="AF6133">
        <v>14924.43</v>
      </c>
      <c r="AG6133">
        <v>141862.5</v>
      </c>
      <c r="AH6133">
        <v>137362.5</v>
      </c>
      <c r="AI6133">
        <v>4500</v>
      </c>
      <c r="AJ6133">
        <v>141862.5</v>
      </c>
      <c r="AK6133" t="s">
        <v>109</v>
      </c>
      <c r="AL6133">
        <v>16</v>
      </c>
      <c r="AM6133" t="s">
        <v>68</v>
      </c>
      <c r="AN6133">
        <v>1</v>
      </c>
      <c r="AO6133">
        <v>3.4546896000000001E-2</v>
      </c>
      <c r="AR6133" t="s">
        <v>79</v>
      </c>
      <c r="AS6133" t="s">
        <v>77</v>
      </c>
      <c r="AT6133">
        <v>-71</v>
      </c>
      <c r="AU6133" t="s">
        <v>78</v>
      </c>
      <c r="AV6133" t="s">
        <v>79</v>
      </c>
      <c r="AW6133" t="s">
        <v>101</v>
      </c>
      <c r="AX6133" t="s">
        <v>81</v>
      </c>
      <c r="AY6133" t="s">
        <v>95</v>
      </c>
      <c r="AZ6133" t="s">
        <v>96</v>
      </c>
      <c r="BA6133" t="s">
        <v>76</v>
      </c>
      <c r="BB6133" t="s">
        <v>104</v>
      </c>
      <c r="BC6133">
        <v>5000</v>
      </c>
      <c r="BD6133" t="s">
        <v>85</v>
      </c>
      <c r="BE6133">
        <v>12</v>
      </c>
      <c r="BF6133" t="s">
        <v>147</v>
      </c>
      <c r="BG6133" t="s">
        <v>151</v>
      </c>
      <c r="BH6133">
        <v>365243</v>
      </c>
      <c r="BI6133">
        <v>-38</v>
      </c>
      <c r="BJ6133">
        <v>292</v>
      </c>
      <c r="BK6133">
        <v>365243</v>
      </c>
      <c r="BL6133">
        <v>365243</v>
      </c>
      <c r="BM6133">
        <v>0</v>
      </c>
    </row>
    <row r="6134" spans="1:65" x14ac:dyDescent="0.3">
      <c r="A6134">
        <v>152101</v>
      </c>
      <c r="B6134">
        <v>0</v>
      </c>
      <c r="C6134" t="s">
        <v>65</v>
      </c>
      <c r="D6134" t="s">
        <v>88</v>
      </c>
      <c r="E6134" t="s">
        <v>67</v>
      </c>
      <c r="F6134" t="s">
        <v>68</v>
      </c>
      <c r="G6134">
        <v>0</v>
      </c>
      <c r="H6134">
        <v>112500</v>
      </c>
      <c r="I6134">
        <v>753840</v>
      </c>
      <c r="J6134" t="s">
        <v>69</v>
      </c>
      <c r="K6134" t="s">
        <v>70</v>
      </c>
      <c r="L6134" t="s">
        <v>71</v>
      </c>
      <c r="M6134" t="s">
        <v>72</v>
      </c>
      <c r="N6134">
        <v>2.0712999999999999E-2</v>
      </c>
      <c r="O6134">
        <v>14749</v>
      </c>
      <c r="P6134">
        <v>232</v>
      </c>
      <c r="Q6134">
        <v>14</v>
      </c>
      <c r="R6134">
        <v>3084</v>
      </c>
      <c r="S6134">
        <v>3</v>
      </c>
      <c r="T6134">
        <v>3</v>
      </c>
      <c r="U6134" t="s">
        <v>120</v>
      </c>
      <c r="V6134">
        <v>10</v>
      </c>
      <c r="W6134">
        <v>0</v>
      </c>
      <c r="X6134">
        <v>0</v>
      </c>
      <c r="Y6134">
        <v>0</v>
      </c>
      <c r="Z6134">
        <v>1</v>
      </c>
      <c r="AA6134">
        <v>1</v>
      </c>
      <c r="AB6134">
        <v>0</v>
      </c>
      <c r="AC6134" t="s">
        <v>170</v>
      </c>
      <c r="AD6134">
        <v>1454706</v>
      </c>
      <c r="AE6134" t="s">
        <v>65</v>
      </c>
      <c r="AG6134">
        <v>0</v>
      </c>
      <c r="AH6134">
        <v>0</v>
      </c>
      <c r="AK6134" t="s">
        <v>109</v>
      </c>
      <c r="AL6134">
        <v>9</v>
      </c>
      <c r="AM6134" t="s">
        <v>68</v>
      </c>
      <c r="AN6134">
        <v>1</v>
      </c>
      <c r="AR6134" t="s">
        <v>76</v>
      </c>
      <c r="AS6134" t="s">
        <v>129</v>
      </c>
      <c r="AT6134">
        <v>-110</v>
      </c>
      <c r="AU6134" t="s">
        <v>76</v>
      </c>
      <c r="AV6134" t="s">
        <v>79</v>
      </c>
      <c r="AX6134" t="s">
        <v>81</v>
      </c>
      <c r="AY6134" t="s">
        <v>76</v>
      </c>
      <c r="AZ6134" t="s">
        <v>76</v>
      </c>
      <c r="BA6134" t="s">
        <v>76</v>
      </c>
      <c r="BB6134" t="s">
        <v>121</v>
      </c>
      <c r="BC6134">
        <v>-1</v>
      </c>
      <c r="BD6134" t="s">
        <v>76</v>
      </c>
      <c r="BF6134" t="s">
        <v>76</v>
      </c>
      <c r="BG6134" t="s">
        <v>82</v>
      </c>
    </row>
    <row r="6135" spans="1:65" x14ac:dyDescent="0.3">
      <c r="A6135">
        <v>152106</v>
      </c>
      <c r="B6135">
        <v>0</v>
      </c>
      <c r="C6135" t="s">
        <v>65</v>
      </c>
      <c r="D6135" t="s">
        <v>66</v>
      </c>
      <c r="E6135" t="s">
        <v>68</v>
      </c>
      <c r="F6135" t="s">
        <v>67</v>
      </c>
      <c r="G6135">
        <v>1</v>
      </c>
      <c r="H6135">
        <v>180000</v>
      </c>
      <c r="I6135">
        <v>203760</v>
      </c>
      <c r="J6135" t="s">
        <v>69</v>
      </c>
      <c r="K6135" t="s">
        <v>70</v>
      </c>
      <c r="L6135" t="s">
        <v>71</v>
      </c>
      <c r="M6135" t="s">
        <v>127</v>
      </c>
      <c r="N6135">
        <v>4.6219999999999997E-2</v>
      </c>
      <c r="O6135">
        <v>10686</v>
      </c>
      <c r="P6135">
        <v>401</v>
      </c>
      <c r="Q6135">
        <v>1758</v>
      </c>
      <c r="R6135">
        <v>3078</v>
      </c>
      <c r="S6135">
        <v>1</v>
      </c>
      <c r="T6135">
        <v>1</v>
      </c>
      <c r="U6135" t="s">
        <v>120</v>
      </c>
      <c r="V6135">
        <v>11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 t="s">
        <v>92</v>
      </c>
      <c r="AD6135">
        <v>2500124</v>
      </c>
      <c r="AE6135" t="s">
        <v>93</v>
      </c>
      <c r="AF6135">
        <v>4010.4</v>
      </c>
      <c r="AG6135">
        <v>26955</v>
      </c>
      <c r="AH6135">
        <v>25857</v>
      </c>
      <c r="AI6135">
        <v>2700</v>
      </c>
      <c r="AJ6135">
        <v>26955</v>
      </c>
      <c r="AK6135" t="s">
        <v>94</v>
      </c>
      <c r="AL6135">
        <v>17</v>
      </c>
      <c r="AM6135" t="s">
        <v>68</v>
      </c>
      <c r="AN6135">
        <v>1</v>
      </c>
      <c r="AO6135">
        <v>0.102971091</v>
      </c>
      <c r="AR6135" t="s">
        <v>79</v>
      </c>
      <c r="AS6135" t="s">
        <v>77</v>
      </c>
      <c r="AT6135">
        <v>-1138</v>
      </c>
      <c r="AU6135" t="s">
        <v>78</v>
      </c>
      <c r="AV6135" t="s">
        <v>79</v>
      </c>
      <c r="AX6135" t="s">
        <v>102</v>
      </c>
      <c r="AY6135" t="s">
        <v>162</v>
      </c>
      <c r="AZ6135" t="s">
        <v>96</v>
      </c>
      <c r="BA6135" t="s">
        <v>76</v>
      </c>
      <c r="BB6135" t="s">
        <v>104</v>
      </c>
      <c r="BC6135">
        <v>20</v>
      </c>
      <c r="BD6135" t="s">
        <v>105</v>
      </c>
      <c r="BE6135">
        <v>8</v>
      </c>
      <c r="BF6135" t="s">
        <v>86</v>
      </c>
      <c r="BG6135" t="s">
        <v>106</v>
      </c>
      <c r="BH6135">
        <v>365243</v>
      </c>
      <c r="BI6135">
        <v>-1081</v>
      </c>
      <c r="BJ6135">
        <v>-871</v>
      </c>
      <c r="BK6135">
        <v>-871</v>
      </c>
      <c r="BL6135">
        <v>-864</v>
      </c>
      <c r="BM6135">
        <v>0</v>
      </c>
    </row>
    <row r="6136" spans="1:65" x14ac:dyDescent="0.3">
      <c r="A6136">
        <v>152108</v>
      </c>
      <c r="B6136">
        <v>0</v>
      </c>
      <c r="C6136" t="s">
        <v>65</v>
      </c>
      <c r="D6136" t="s">
        <v>66</v>
      </c>
      <c r="E6136" t="s">
        <v>67</v>
      </c>
      <c r="F6136" t="s">
        <v>68</v>
      </c>
      <c r="G6136">
        <v>0</v>
      </c>
      <c r="H6136">
        <v>148500</v>
      </c>
      <c r="I6136">
        <v>495000</v>
      </c>
      <c r="J6136" t="s">
        <v>69</v>
      </c>
      <c r="K6136" t="s">
        <v>90</v>
      </c>
      <c r="L6136" t="s">
        <v>71</v>
      </c>
      <c r="M6136" t="s">
        <v>72</v>
      </c>
      <c r="N6136">
        <v>2.6391999999999999E-2</v>
      </c>
      <c r="O6136">
        <v>18684</v>
      </c>
      <c r="P6136">
        <v>1182</v>
      </c>
      <c r="Q6136">
        <v>9612</v>
      </c>
      <c r="R6136">
        <v>2214</v>
      </c>
      <c r="S6136">
        <v>2</v>
      </c>
      <c r="T6136">
        <v>2</v>
      </c>
      <c r="U6136" t="s">
        <v>73</v>
      </c>
      <c r="V6136">
        <v>11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 t="s">
        <v>145</v>
      </c>
      <c r="AD6136">
        <v>1778978</v>
      </c>
      <c r="AE6136" t="s">
        <v>99</v>
      </c>
      <c r="AG6136">
        <v>0</v>
      </c>
      <c r="AH6136">
        <v>0</v>
      </c>
      <c r="AK6136" t="s">
        <v>123</v>
      </c>
      <c r="AL6136">
        <v>11</v>
      </c>
      <c r="AM6136" t="s">
        <v>68</v>
      </c>
      <c r="AN6136">
        <v>1</v>
      </c>
      <c r="AR6136" t="s">
        <v>79</v>
      </c>
      <c r="AS6136" t="s">
        <v>129</v>
      </c>
      <c r="AT6136">
        <v>-206</v>
      </c>
      <c r="AU6136" t="s">
        <v>76</v>
      </c>
      <c r="AV6136" t="s">
        <v>79</v>
      </c>
      <c r="AX6136" t="s">
        <v>81</v>
      </c>
      <c r="AY6136" t="s">
        <v>76</v>
      </c>
      <c r="AZ6136" t="s">
        <v>76</v>
      </c>
      <c r="BA6136" t="s">
        <v>76</v>
      </c>
      <c r="BB6136" t="s">
        <v>121</v>
      </c>
      <c r="BC6136">
        <v>-1</v>
      </c>
      <c r="BD6136" t="s">
        <v>76</v>
      </c>
      <c r="BF6136" t="s">
        <v>76</v>
      </c>
      <c r="BG6136" t="s">
        <v>132</v>
      </c>
    </row>
    <row r="6137" spans="1:65" x14ac:dyDescent="0.3">
      <c r="A6137">
        <v>152108</v>
      </c>
      <c r="B6137">
        <v>0</v>
      </c>
      <c r="C6137" t="s">
        <v>65</v>
      </c>
      <c r="D6137" t="s">
        <v>66</v>
      </c>
      <c r="E6137" t="s">
        <v>67</v>
      </c>
      <c r="F6137" t="s">
        <v>68</v>
      </c>
      <c r="G6137">
        <v>0</v>
      </c>
      <c r="H6137">
        <v>148500</v>
      </c>
      <c r="I6137">
        <v>495000</v>
      </c>
      <c r="J6137" t="s">
        <v>69</v>
      </c>
      <c r="K6137" t="s">
        <v>90</v>
      </c>
      <c r="L6137" t="s">
        <v>71</v>
      </c>
      <c r="M6137" t="s">
        <v>72</v>
      </c>
      <c r="N6137">
        <v>2.6391999999999999E-2</v>
      </c>
      <c r="O6137">
        <v>18684</v>
      </c>
      <c r="P6137">
        <v>1182</v>
      </c>
      <c r="Q6137">
        <v>9612</v>
      </c>
      <c r="R6137">
        <v>2214</v>
      </c>
      <c r="S6137">
        <v>2</v>
      </c>
      <c r="T6137">
        <v>2</v>
      </c>
      <c r="U6137" t="s">
        <v>73</v>
      </c>
      <c r="V6137">
        <v>11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 t="s">
        <v>145</v>
      </c>
      <c r="AD6137">
        <v>2564791</v>
      </c>
      <c r="AE6137" t="s">
        <v>93</v>
      </c>
      <c r="AF6137">
        <v>10913.58</v>
      </c>
      <c r="AG6137">
        <v>106515</v>
      </c>
      <c r="AH6137">
        <v>107671.5</v>
      </c>
      <c r="AI6137">
        <v>10651.5</v>
      </c>
      <c r="AJ6137">
        <v>106515</v>
      </c>
      <c r="AK6137" t="s">
        <v>75</v>
      </c>
      <c r="AL6137">
        <v>11</v>
      </c>
      <c r="AM6137" t="s">
        <v>68</v>
      </c>
      <c r="AN6137">
        <v>1</v>
      </c>
      <c r="AO6137">
        <v>9.8040548000000005E-2</v>
      </c>
      <c r="AR6137" t="s">
        <v>79</v>
      </c>
      <c r="AS6137" t="s">
        <v>77</v>
      </c>
      <c r="AT6137">
        <v>-585</v>
      </c>
      <c r="AU6137" t="s">
        <v>78</v>
      </c>
      <c r="AV6137" t="s">
        <v>79</v>
      </c>
      <c r="AX6137" t="s">
        <v>81</v>
      </c>
      <c r="AY6137" t="s">
        <v>124</v>
      </c>
      <c r="AZ6137" t="s">
        <v>96</v>
      </c>
      <c r="BA6137" t="s">
        <v>76</v>
      </c>
      <c r="BB6137" t="s">
        <v>104</v>
      </c>
      <c r="BC6137">
        <v>48</v>
      </c>
      <c r="BD6137" t="s">
        <v>105</v>
      </c>
      <c r="BE6137">
        <v>14</v>
      </c>
      <c r="BF6137" t="s">
        <v>86</v>
      </c>
      <c r="BG6137" t="s">
        <v>106</v>
      </c>
      <c r="BH6137">
        <v>365243</v>
      </c>
      <c r="BI6137">
        <v>-549</v>
      </c>
      <c r="BJ6137">
        <v>-159</v>
      </c>
      <c r="BK6137">
        <v>-189</v>
      </c>
      <c r="BL6137">
        <v>-186</v>
      </c>
      <c r="BM6137">
        <v>0</v>
      </c>
    </row>
    <row r="6138" spans="1:65" x14ac:dyDescent="0.3">
      <c r="A6138">
        <v>152109</v>
      </c>
      <c r="B6138">
        <v>0</v>
      </c>
      <c r="C6138" t="s">
        <v>65</v>
      </c>
      <c r="D6138" t="s">
        <v>88</v>
      </c>
      <c r="E6138" t="s">
        <v>68</v>
      </c>
      <c r="F6138" t="s">
        <v>68</v>
      </c>
      <c r="G6138">
        <v>0</v>
      </c>
      <c r="H6138">
        <v>112500</v>
      </c>
      <c r="I6138">
        <v>1086426</v>
      </c>
      <c r="J6138" t="s">
        <v>69</v>
      </c>
      <c r="K6138" t="s">
        <v>70</v>
      </c>
      <c r="L6138" t="s">
        <v>91</v>
      </c>
      <c r="M6138" t="s">
        <v>72</v>
      </c>
      <c r="N6138">
        <v>2.2624999999999999E-2</v>
      </c>
      <c r="O6138">
        <v>17906</v>
      </c>
      <c r="P6138">
        <v>2479</v>
      </c>
      <c r="Q6138">
        <v>7899</v>
      </c>
      <c r="R6138">
        <v>1427</v>
      </c>
      <c r="S6138">
        <v>2</v>
      </c>
      <c r="T6138">
        <v>2</v>
      </c>
      <c r="U6138" t="s">
        <v>109</v>
      </c>
      <c r="V6138">
        <v>12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 t="s">
        <v>195</v>
      </c>
      <c r="AD6138">
        <v>2744720</v>
      </c>
      <c r="AE6138" t="s">
        <v>99</v>
      </c>
      <c r="AF6138">
        <v>13500</v>
      </c>
      <c r="AG6138">
        <v>0</v>
      </c>
      <c r="AH6138">
        <v>270000</v>
      </c>
      <c r="AK6138" t="s">
        <v>125</v>
      </c>
      <c r="AL6138">
        <v>17</v>
      </c>
      <c r="AM6138" t="s">
        <v>68</v>
      </c>
      <c r="AN6138">
        <v>1</v>
      </c>
      <c r="AR6138" t="s">
        <v>79</v>
      </c>
      <c r="AS6138" t="s">
        <v>77</v>
      </c>
      <c r="AT6138">
        <v>-948</v>
      </c>
      <c r="AU6138" t="s">
        <v>76</v>
      </c>
      <c r="AV6138" t="s">
        <v>79</v>
      </c>
      <c r="AX6138" t="s">
        <v>81</v>
      </c>
      <c r="AY6138" t="s">
        <v>76</v>
      </c>
      <c r="AZ6138" t="s">
        <v>131</v>
      </c>
      <c r="BA6138" t="s">
        <v>116</v>
      </c>
      <c r="BB6138" t="s">
        <v>121</v>
      </c>
      <c r="BC6138">
        <v>-1</v>
      </c>
      <c r="BD6138" t="s">
        <v>76</v>
      </c>
      <c r="BE6138">
        <v>0</v>
      </c>
      <c r="BF6138" t="s">
        <v>76</v>
      </c>
      <c r="BG6138" t="s">
        <v>160</v>
      </c>
      <c r="BH6138">
        <v>365243</v>
      </c>
      <c r="BI6138">
        <v>365243</v>
      </c>
      <c r="BJ6138">
        <v>365243</v>
      </c>
      <c r="BK6138">
        <v>365243</v>
      </c>
      <c r="BL6138">
        <v>365243</v>
      </c>
      <c r="BM6138">
        <v>0</v>
      </c>
    </row>
    <row r="6139" spans="1:65" x14ac:dyDescent="0.3">
      <c r="A6139">
        <v>152113</v>
      </c>
      <c r="B6139">
        <v>0</v>
      </c>
      <c r="C6139" t="s">
        <v>65</v>
      </c>
      <c r="D6139" t="s">
        <v>88</v>
      </c>
      <c r="E6139" t="s">
        <v>67</v>
      </c>
      <c r="F6139" t="s">
        <v>68</v>
      </c>
      <c r="G6139">
        <v>0</v>
      </c>
      <c r="H6139">
        <v>112500</v>
      </c>
      <c r="I6139">
        <v>497520</v>
      </c>
      <c r="J6139" t="s">
        <v>113</v>
      </c>
      <c r="K6139" t="s">
        <v>70</v>
      </c>
      <c r="L6139" t="s">
        <v>91</v>
      </c>
      <c r="M6139" t="s">
        <v>72</v>
      </c>
      <c r="N6139">
        <v>3.0755000000000001E-2</v>
      </c>
      <c r="O6139">
        <v>22109</v>
      </c>
      <c r="P6139">
        <v>365243</v>
      </c>
      <c r="Q6139">
        <v>9363</v>
      </c>
      <c r="R6139">
        <v>4022</v>
      </c>
      <c r="S6139">
        <v>2</v>
      </c>
      <c r="T6139">
        <v>2</v>
      </c>
      <c r="U6139" t="s">
        <v>123</v>
      </c>
      <c r="V6139">
        <v>11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 t="s">
        <v>76</v>
      </c>
      <c r="AD6139">
        <v>2368497</v>
      </c>
      <c r="AE6139" t="s">
        <v>93</v>
      </c>
      <c r="AF6139">
        <v>3122.55</v>
      </c>
      <c r="AG6139">
        <v>29731.5</v>
      </c>
      <c r="AH6139">
        <v>26757</v>
      </c>
      <c r="AI6139">
        <v>2974.5</v>
      </c>
      <c r="AJ6139">
        <v>29731.5</v>
      </c>
      <c r="AK6139" t="s">
        <v>73</v>
      </c>
      <c r="AL6139">
        <v>16</v>
      </c>
      <c r="AM6139" t="s">
        <v>68</v>
      </c>
      <c r="AN6139">
        <v>1</v>
      </c>
      <c r="AO6139">
        <v>0.108958543</v>
      </c>
      <c r="AR6139" t="s">
        <v>79</v>
      </c>
      <c r="AS6139" t="s">
        <v>77</v>
      </c>
      <c r="AT6139">
        <v>-2699</v>
      </c>
      <c r="AU6139" t="s">
        <v>78</v>
      </c>
      <c r="AV6139" t="s">
        <v>79</v>
      </c>
      <c r="AW6139" t="s">
        <v>101</v>
      </c>
      <c r="AX6139" t="s">
        <v>102</v>
      </c>
      <c r="AY6139" t="s">
        <v>124</v>
      </c>
      <c r="AZ6139" t="s">
        <v>96</v>
      </c>
      <c r="BA6139" t="s">
        <v>76</v>
      </c>
      <c r="BB6139" t="s">
        <v>138</v>
      </c>
      <c r="BC6139">
        <v>30</v>
      </c>
      <c r="BD6139" t="s">
        <v>105</v>
      </c>
      <c r="BE6139">
        <v>12</v>
      </c>
      <c r="BF6139" t="s">
        <v>86</v>
      </c>
      <c r="BG6139" t="s">
        <v>151</v>
      </c>
      <c r="BH6139">
        <v>365243</v>
      </c>
      <c r="BI6139">
        <v>-2656</v>
      </c>
      <c r="BJ6139">
        <v>-2326</v>
      </c>
      <c r="BK6139">
        <v>-2326</v>
      </c>
      <c r="BL6139">
        <v>-2318</v>
      </c>
      <c r="BM6139">
        <v>0</v>
      </c>
    </row>
    <row r="6140" spans="1:65" x14ac:dyDescent="0.3">
      <c r="A6140">
        <v>152138</v>
      </c>
      <c r="B6140">
        <v>0</v>
      </c>
      <c r="C6140" t="s">
        <v>65</v>
      </c>
      <c r="D6140" t="s">
        <v>88</v>
      </c>
      <c r="E6140" t="s">
        <v>67</v>
      </c>
      <c r="F6140" t="s">
        <v>67</v>
      </c>
      <c r="G6140">
        <v>2</v>
      </c>
      <c r="H6140">
        <v>202500</v>
      </c>
      <c r="I6140">
        <v>500427</v>
      </c>
      <c r="J6140" t="s">
        <v>69</v>
      </c>
      <c r="K6140" t="s">
        <v>70</v>
      </c>
      <c r="L6140" t="s">
        <v>91</v>
      </c>
      <c r="M6140" t="s">
        <v>72</v>
      </c>
      <c r="N6140">
        <v>6.8519999999999996E-3</v>
      </c>
      <c r="O6140">
        <v>14160</v>
      </c>
      <c r="P6140">
        <v>2177</v>
      </c>
      <c r="Q6140">
        <v>1205</v>
      </c>
      <c r="R6140">
        <v>1822</v>
      </c>
      <c r="S6140">
        <v>3</v>
      </c>
      <c r="T6140">
        <v>3</v>
      </c>
      <c r="U6140" t="s">
        <v>75</v>
      </c>
      <c r="V6140">
        <v>6</v>
      </c>
      <c r="W6140">
        <v>0</v>
      </c>
      <c r="X6140">
        <v>0</v>
      </c>
      <c r="Y6140">
        <v>0</v>
      </c>
      <c r="Z6140">
        <v>1</v>
      </c>
      <c r="AA6140">
        <v>1</v>
      </c>
      <c r="AB6140">
        <v>0</v>
      </c>
      <c r="AC6140" t="s">
        <v>219</v>
      </c>
      <c r="AD6140">
        <v>2211091</v>
      </c>
      <c r="AE6140" t="s">
        <v>65</v>
      </c>
      <c r="AF6140">
        <v>27305.55</v>
      </c>
      <c r="AG6140">
        <v>427500</v>
      </c>
      <c r="AH6140">
        <v>467001</v>
      </c>
      <c r="AJ6140">
        <v>427500</v>
      </c>
      <c r="AK6140" t="s">
        <v>109</v>
      </c>
      <c r="AL6140">
        <v>6</v>
      </c>
      <c r="AM6140" t="s">
        <v>68</v>
      </c>
      <c r="AN6140">
        <v>1</v>
      </c>
      <c r="AR6140" t="s">
        <v>76</v>
      </c>
      <c r="AS6140" t="s">
        <v>77</v>
      </c>
      <c r="AT6140">
        <v>-1318</v>
      </c>
      <c r="AU6140" t="s">
        <v>78</v>
      </c>
      <c r="AV6140" t="s">
        <v>79</v>
      </c>
      <c r="AW6140" t="s">
        <v>101</v>
      </c>
      <c r="AX6140" t="s">
        <v>81</v>
      </c>
      <c r="AY6140" t="s">
        <v>76</v>
      </c>
      <c r="AZ6140" t="s">
        <v>82</v>
      </c>
      <c r="BA6140" t="s">
        <v>116</v>
      </c>
      <c r="BB6140" t="s">
        <v>121</v>
      </c>
      <c r="BC6140">
        <v>-1</v>
      </c>
      <c r="BD6140" t="s">
        <v>76</v>
      </c>
      <c r="BE6140">
        <v>24</v>
      </c>
      <c r="BF6140" t="s">
        <v>147</v>
      </c>
      <c r="BG6140" t="s">
        <v>154</v>
      </c>
      <c r="BH6140">
        <v>365243</v>
      </c>
      <c r="BI6140">
        <v>-1288</v>
      </c>
      <c r="BJ6140">
        <v>-598</v>
      </c>
      <c r="BK6140">
        <v>-1108</v>
      </c>
      <c r="BL6140">
        <v>-1099</v>
      </c>
      <c r="BM6140">
        <v>1</v>
      </c>
    </row>
    <row r="6141" spans="1:65" x14ac:dyDescent="0.3">
      <c r="A6141">
        <v>152151</v>
      </c>
      <c r="B6141">
        <v>0</v>
      </c>
      <c r="C6141" t="s">
        <v>65</v>
      </c>
      <c r="D6141" t="s">
        <v>88</v>
      </c>
      <c r="E6141" t="s">
        <v>67</v>
      </c>
      <c r="F6141" t="s">
        <v>68</v>
      </c>
      <c r="G6141">
        <v>0</v>
      </c>
      <c r="H6141">
        <v>121500</v>
      </c>
      <c r="I6141">
        <v>508495.5</v>
      </c>
      <c r="J6141" t="s">
        <v>113</v>
      </c>
      <c r="K6141" t="s">
        <v>70</v>
      </c>
      <c r="L6141" t="s">
        <v>140</v>
      </c>
      <c r="M6141" t="s">
        <v>72</v>
      </c>
      <c r="N6141">
        <v>1.9101E-2</v>
      </c>
      <c r="O6141">
        <v>22240</v>
      </c>
      <c r="P6141">
        <v>365243</v>
      </c>
      <c r="Q6141">
        <v>448</v>
      </c>
      <c r="R6141">
        <v>4152</v>
      </c>
      <c r="S6141">
        <v>2</v>
      </c>
      <c r="T6141">
        <v>2</v>
      </c>
      <c r="U6141" t="s">
        <v>120</v>
      </c>
      <c r="V6141">
        <v>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76</v>
      </c>
      <c r="AD6141">
        <v>1760322</v>
      </c>
      <c r="AE6141" t="s">
        <v>65</v>
      </c>
      <c r="AG6141">
        <v>0</v>
      </c>
      <c r="AH6141">
        <v>0</v>
      </c>
      <c r="AK6141" t="s">
        <v>109</v>
      </c>
      <c r="AL6141">
        <v>14</v>
      </c>
      <c r="AM6141" t="s">
        <v>68</v>
      </c>
      <c r="AN6141">
        <v>1</v>
      </c>
      <c r="AR6141" t="s">
        <v>76</v>
      </c>
      <c r="AS6141" t="s">
        <v>129</v>
      </c>
      <c r="AT6141">
        <v>-327</v>
      </c>
      <c r="AU6141" t="s">
        <v>76</v>
      </c>
      <c r="AV6141" t="s">
        <v>79</v>
      </c>
      <c r="AX6141" t="s">
        <v>81</v>
      </c>
      <c r="AY6141" t="s">
        <v>76</v>
      </c>
      <c r="AZ6141" t="s">
        <v>76</v>
      </c>
      <c r="BA6141" t="s">
        <v>76</v>
      </c>
      <c r="BB6141" t="s">
        <v>121</v>
      </c>
      <c r="BC6141">
        <v>-1</v>
      </c>
      <c r="BD6141" t="s">
        <v>76</v>
      </c>
      <c r="BF6141" t="s">
        <v>76</v>
      </c>
      <c r="BG6141" t="s">
        <v>82</v>
      </c>
    </row>
    <row r="6142" spans="1:65" x14ac:dyDescent="0.3">
      <c r="A6142">
        <v>152151</v>
      </c>
      <c r="B6142">
        <v>0</v>
      </c>
      <c r="C6142" t="s">
        <v>65</v>
      </c>
      <c r="D6142" t="s">
        <v>88</v>
      </c>
      <c r="E6142" t="s">
        <v>67</v>
      </c>
      <c r="F6142" t="s">
        <v>68</v>
      </c>
      <c r="G6142">
        <v>0</v>
      </c>
      <c r="H6142">
        <v>121500</v>
      </c>
      <c r="I6142">
        <v>508495.5</v>
      </c>
      <c r="J6142" t="s">
        <v>113</v>
      </c>
      <c r="K6142" t="s">
        <v>70</v>
      </c>
      <c r="L6142" t="s">
        <v>140</v>
      </c>
      <c r="M6142" t="s">
        <v>72</v>
      </c>
      <c r="N6142">
        <v>1.9101E-2</v>
      </c>
      <c r="O6142">
        <v>22240</v>
      </c>
      <c r="P6142">
        <v>365243</v>
      </c>
      <c r="Q6142">
        <v>448</v>
      </c>
      <c r="R6142">
        <v>4152</v>
      </c>
      <c r="S6142">
        <v>2</v>
      </c>
      <c r="T6142">
        <v>2</v>
      </c>
      <c r="U6142" t="s">
        <v>120</v>
      </c>
      <c r="V6142">
        <v>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 t="s">
        <v>76</v>
      </c>
      <c r="AD6142">
        <v>1831135</v>
      </c>
      <c r="AE6142" t="s">
        <v>65</v>
      </c>
      <c r="AF6142">
        <v>5956.92</v>
      </c>
      <c r="AG6142">
        <v>90000</v>
      </c>
      <c r="AH6142">
        <v>101880</v>
      </c>
      <c r="AJ6142">
        <v>90000</v>
      </c>
      <c r="AK6142" t="s">
        <v>123</v>
      </c>
      <c r="AL6142">
        <v>10</v>
      </c>
      <c r="AM6142" t="s">
        <v>68</v>
      </c>
      <c r="AN6142">
        <v>1</v>
      </c>
      <c r="AR6142" t="s">
        <v>76</v>
      </c>
      <c r="AS6142" t="s">
        <v>77</v>
      </c>
      <c r="AT6142">
        <v>-814</v>
      </c>
      <c r="AU6142" t="s">
        <v>78</v>
      </c>
      <c r="AV6142" t="s">
        <v>79</v>
      </c>
      <c r="AW6142" t="s">
        <v>80</v>
      </c>
      <c r="AX6142" t="s">
        <v>81</v>
      </c>
      <c r="AY6142" t="s">
        <v>76</v>
      </c>
      <c r="AZ6142" t="s">
        <v>82</v>
      </c>
      <c r="BA6142" t="s">
        <v>116</v>
      </c>
      <c r="BB6142" t="s">
        <v>121</v>
      </c>
      <c r="BC6142">
        <v>-1</v>
      </c>
      <c r="BD6142" t="s">
        <v>76</v>
      </c>
      <c r="BE6142">
        <v>24</v>
      </c>
      <c r="BF6142" t="s">
        <v>147</v>
      </c>
      <c r="BG6142" t="s">
        <v>154</v>
      </c>
      <c r="BH6142">
        <v>365243</v>
      </c>
      <c r="BI6142">
        <v>-784</v>
      </c>
      <c r="BJ6142">
        <v>-94</v>
      </c>
      <c r="BK6142">
        <v>-784</v>
      </c>
      <c r="BL6142">
        <v>-765</v>
      </c>
      <c r="BM6142">
        <v>1</v>
      </c>
    </row>
    <row r="6143" spans="1:65" x14ac:dyDescent="0.3">
      <c r="A6143">
        <v>152195</v>
      </c>
      <c r="B6143">
        <v>1</v>
      </c>
      <c r="C6143" t="s">
        <v>65</v>
      </c>
      <c r="D6143" t="s">
        <v>88</v>
      </c>
      <c r="E6143" t="s">
        <v>67</v>
      </c>
      <c r="F6143" t="s">
        <v>68</v>
      </c>
      <c r="G6143">
        <v>0</v>
      </c>
      <c r="H6143">
        <v>135000</v>
      </c>
      <c r="I6143">
        <v>226152</v>
      </c>
      <c r="J6143" t="s">
        <v>113</v>
      </c>
      <c r="K6143" t="s">
        <v>70</v>
      </c>
      <c r="L6143" t="s">
        <v>139</v>
      </c>
      <c r="M6143" t="s">
        <v>72</v>
      </c>
      <c r="N6143">
        <v>2.0712999999999999E-2</v>
      </c>
      <c r="O6143">
        <v>23396</v>
      </c>
      <c r="P6143">
        <v>365243</v>
      </c>
      <c r="Q6143">
        <v>334</v>
      </c>
      <c r="R6143">
        <v>4631</v>
      </c>
      <c r="S6143">
        <v>3</v>
      </c>
      <c r="T6143">
        <v>3</v>
      </c>
      <c r="U6143" t="s">
        <v>75</v>
      </c>
      <c r="V6143">
        <v>7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 t="s">
        <v>76</v>
      </c>
      <c r="AD6143">
        <v>1083544</v>
      </c>
      <c r="AE6143" t="s">
        <v>65</v>
      </c>
      <c r="AF6143">
        <v>8954.5499999999993</v>
      </c>
      <c r="AG6143">
        <v>117000</v>
      </c>
      <c r="AH6143">
        <v>132444</v>
      </c>
      <c r="AI6143">
        <v>0</v>
      </c>
      <c r="AJ6143">
        <v>117000</v>
      </c>
      <c r="AK6143" t="s">
        <v>123</v>
      </c>
      <c r="AL6143">
        <v>9</v>
      </c>
      <c r="AM6143" t="s">
        <v>68</v>
      </c>
      <c r="AN6143">
        <v>1</v>
      </c>
      <c r="AO6143">
        <v>0</v>
      </c>
      <c r="AR6143" t="s">
        <v>76</v>
      </c>
      <c r="AS6143" t="s">
        <v>77</v>
      </c>
      <c r="AT6143">
        <v>-2302</v>
      </c>
      <c r="AU6143" t="s">
        <v>76</v>
      </c>
      <c r="AV6143" t="s">
        <v>79</v>
      </c>
      <c r="AX6143" t="s">
        <v>81</v>
      </c>
      <c r="AY6143" t="s">
        <v>76</v>
      </c>
      <c r="AZ6143" t="s">
        <v>82</v>
      </c>
      <c r="BA6143" t="s">
        <v>116</v>
      </c>
      <c r="BB6143" t="s">
        <v>104</v>
      </c>
      <c r="BC6143">
        <v>-1</v>
      </c>
      <c r="BD6143" t="s">
        <v>85</v>
      </c>
      <c r="BE6143">
        <v>24</v>
      </c>
      <c r="BF6143" t="s">
        <v>86</v>
      </c>
      <c r="BG6143" t="s">
        <v>87</v>
      </c>
      <c r="BH6143">
        <v>365243</v>
      </c>
      <c r="BI6143">
        <v>-2272</v>
      </c>
      <c r="BJ6143">
        <v>-1582</v>
      </c>
      <c r="BK6143">
        <v>-1582</v>
      </c>
      <c r="BL6143">
        <v>-1575</v>
      </c>
      <c r="BM6143">
        <v>1</v>
      </c>
    </row>
    <row r="6144" spans="1:65" x14ac:dyDescent="0.3">
      <c r="A6144">
        <v>152201</v>
      </c>
      <c r="B6144">
        <v>0</v>
      </c>
      <c r="C6144" t="s">
        <v>65</v>
      </c>
      <c r="D6144" t="s">
        <v>66</v>
      </c>
      <c r="E6144" t="s">
        <v>68</v>
      </c>
      <c r="F6144" t="s">
        <v>67</v>
      </c>
      <c r="G6144">
        <v>0</v>
      </c>
      <c r="H6144">
        <v>315000</v>
      </c>
      <c r="I6144">
        <v>1024290</v>
      </c>
      <c r="J6144" t="s">
        <v>89</v>
      </c>
      <c r="K6144" t="s">
        <v>90</v>
      </c>
      <c r="L6144" t="s">
        <v>91</v>
      </c>
      <c r="M6144" t="s">
        <v>72</v>
      </c>
      <c r="N6144">
        <v>2.5163999999999999E-2</v>
      </c>
      <c r="O6144">
        <v>11934</v>
      </c>
      <c r="P6144">
        <v>3942</v>
      </c>
      <c r="Q6144">
        <v>1896</v>
      </c>
      <c r="R6144">
        <v>3744</v>
      </c>
      <c r="S6144">
        <v>2</v>
      </c>
      <c r="T6144">
        <v>2</v>
      </c>
      <c r="U6144" t="s">
        <v>73</v>
      </c>
      <c r="V6144">
        <v>15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134</v>
      </c>
      <c r="AD6144">
        <v>1110636</v>
      </c>
      <c r="AE6144" t="s">
        <v>93</v>
      </c>
      <c r="AF6144">
        <v>9001.7099999999991</v>
      </c>
      <c r="AG6144">
        <v>71955</v>
      </c>
      <c r="AH6144">
        <v>79555.5</v>
      </c>
      <c r="AI6144">
        <v>0</v>
      </c>
      <c r="AJ6144">
        <v>71955</v>
      </c>
      <c r="AK6144" t="s">
        <v>125</v>
      </c>
      <c r="AL6144">
        <v>16</v>
      </c>
      <c r="AM6144" t="s">
        <v>68</v>
      </c>
      <c r="AN6144">
        <v>1</v>
      </c>
      <c r="AO6144">
        <v>0</v>
      </c>
      <c r="AR6144" t="s">
        <v>79</v>
      </c>
      <c r="AS6144" t="s">
        <v>77</v>
      </c>
      <c r="AT6144">
        <v>-504</v>
      </c>
      <c r="AU6144" t="s">
        <v>78</v>
      </c>
      <c r="AV6144" t="s">
        <v>79</v>
      </c>
      <c r="AX6144" t="s">
        <v>81</v>
      </c>
      <c r="AY6144" t="s">
        <v>124</v>
      </c>
      <c r="AZ6144" t="s">
        <v>96</v>
      </c>
      <c r="BA6144" t="s">
        <v>76</v>
      </c>
      <c r="BB6144" t="s">
        <v>104</v>
      </c>
      <c r="BC6144">
        <v>20</v>
      </c>
      <c r="BD6144" t="s">
        <v>105</v>
      </c>
      <c r="BE6144">
        <v>12</v>
      </c>
      <c r="BF6144" t="s">
        <v>86</v>
      </c>
      <c r="BG6144" t="s">
        <v>106</v>
      </c>
    </row>
    <row r="6145" spans="1:65" x14ac:dyDescent="0.3">
      <c r="A6145">
        <v>152228</v>
      </c>
      <c r="B6145">
        <v>0</v>
      </c>
      <c r="C6145" t="s">
        <v>65</v>
      </c>
      <c r="D6145" t="s">
        <v>66</v>
      </c>
      <c r="E6145" t="s">
        <v>68</v>
      </c>
      <c r="F6145" t="s">
        <v>68</v>
      </c>
      <c r="G6145">
        <v>0</v>
      </c>
      <c r="H6145">
        <v>225000</v>
      </c>
      <c r="I6145">
        <v>463500</v>
      </c>
      <c r="J6145" t="s">
        <v>69</v>
      </c>
      <c r="K6145" t="s">
        <v>70</v>
      </c>
      <c r="L6145" t="s">
        <v>91</v>
      </c>
      <c r="M6145" t="s">
        <v>72</v>
      </c>
      <c r="N6145">
        <v>2.6391999999999999E-2</v>
      </c>
      <c r="O6145">
        <v>18748</v>
      </c>
      <c r="P6145">
        <v>10815</v>
      </c>
      <c r="Q6145">
        <v>11278</v>
      </c>
      <c r="R6145">
        <v>2233</v>
      </c>
      <c r="S6145">
        <v>2</v>
      </c>
      <c r="T6145">
        <v>2</v>
      </c>
      <c r="U6145" t="s">
        <v>120</v>
      </c>
      <c r="V6145">
        <v>16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92</v>
      </c>
      <c r="AD6145">
        <v>1208406</v>
      </c>
      <c r="AE6145" t="s">
        <v>93</v>
      </c>
      <c r="AF6145">
        <v>11593.934999999999</v>
      </c>
      <c r="AG6145">
        <v>55813.5</v>
      </c>
      <c r="AH6145">
        <v>60232.5</v>
      </c>
      <c r="AI6145">
        <v>0</v>
      </c>
      <c r="AJ6145">
        <v>55813.5</v>
      </c>
      <c r="AK6145" t="s">
        <v>125</v>
      </c>
      <c r="AL6145">
        <v>18</v>
      </c>
      <c r="AM6145" t="s">
        <v>68</v>
      </c>
      <c r="AN6145">
        <v>1</v>
      </c>
      <c r="AO6145">
        <v>0</v>
      </c>
      <c r="AR6145" t="s">
        <v>79</v>
      </c>
      <c r="AS6145" t="s">
        <v>77</v>
      </c>
      <c r="AT6145">
        <v>-85</v>
      </c>
      <c r="AU6145" t="s">
        <v>78</v>
      </c>
      <c r="AV6145" t="s">
        <v>79</v>
      </c>
      <c r="AW6145" t="s">
        <v>101</v>
      </c>
      <c r="AX6145" t="s">
        <v>81</v>
      </c>
      <c r="AY6145" t="s">
        <v>162</v>
      </c>
      <c r="AZ6145" t="s">
        <v>96</v>
      </c>
      <c r="BA6145" t="s">
        <v>76</v>
      </c>
      <c r="BB6145" t="s">
        <v>84</v>
      </c>
      <c r="BC6145">
        <v>50</v>
      </c>
      <c r="BD6145" t="s">
        <v>198</v>
      </c>
      <c r="BE6145">
        <v>6</v>
      </c>
      <c r="BF6145" t="s">
        <v>147</v>
      </c>
      <c r="BG6145" t="s">
        <v>148</v>
      </c>
      <c r="BH6145">
        <v>365243</v>
      </c>
      <c r="BI6145">
        <v>-55</v>
      </c>
      <c r="BJ6145">
        <v>95</v>
      </c>
      <c r="BK6145">
        <v>365243</v>
      </c>
      <c r="BL6145">
        <v>365243</v>
      </c>
      <c r="BM6145">
        <v>1</v>
      </c>
    </row>
    <row r="6146" spans="1:65" x14ac:dyDescent="0.3">
      <c r="A6146">
        <v>152234</v>
      </c>
      <c r="B6146">
        <v>0</v>
      </c>
      <c r="C6146" t="s">
        <v>65</v>
      </c>
      <c r="D6146" t="s">
        <v>88</v>
      </c>
      <c r="E6146" t="s">
        <v>67</v>
      </c>
      <c r="F6146" t="s">
        <v>68</v>
      </c>
      <c r="G6146">
        <v>0</v>
      </c>
      <c r="H6146">
        <v>90000</v>
      </c>
      <c r="I6146">
        <v>94500</v>
      </c>
      <c r="J6146" t="s">
        <v>113</v>
      </c>
      <c r="K6146" t="s">
        <v>70</v>
      </c>
      <c r="L6146" t="s">
        <v>139</v>
      </c>
      <c r="M6146" t="s">
        <v>72</v>
      </c>
      <c r="N6146">
        <v>3.1329000000000003E-2</v>
      </c>
      <c r="O6146">
        <v>21965</v>
      </c>
      <c r="P6146">
        <v>365243</v>
      </c>
      <c r="Q6146">
        <v>213</v>
      </c>
      <c r="R6146">
        <v>5152</v>
      </c>
      <c r="S6146">
        <v>2</v>
      </c>
      <c r="T6146">
        <v>2</v>
      </c>
      <c r="U6146" t="s">
        <v>109</v>
      </c>
      <c r="V6146">
        <v>10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 t="s">
        <v>76</v>
      </c>
      <c r="AD6146">
        <v>2501178</v>
      </c>
      <c r="AE6146" t="s">
        <v>65</v>
      </c>
      <c r="AG6146">
        <v>0</v>
      </c>
      <c r="AH6146">
        <v>0</v>
      </c>
      <c r="AK6146" t="s">
        <v>123</v>
      </c>
      <c r="AL6146">
        <v>9</v>
      </c>
      <c r="AM6146" t="s">
        <v>68</v>
      </c>
      <c r="AN6146">
        <v>1</v>
      </c>
      <c r="AR6146" t="s">
        <v>76</v>
      </c>
      <c r="AS6146" t="s">
        <v>129</v>
      </c>
      <c r="AT6146">
        <v>-130</v>
      </c>
      <c r="AU6146" t="s">
        <v>76</v>
      </c>
      <c r="AV6146" t="s">
        <v>79</v>
      </c>
      <c r="AX6146" t="s">
        <v>81</v>
      </c>
      <c r="AY6146" t="s">
        <v>76</v>
      </c>
      <c r="AZ6146" t="s">
        <v>76</v>
      </c>
      <c r="BA6146" t="s">
        <v>76</v>
      </c>
      <c r="BB6146" t="s">
        <v>121</v>
      </c>
      <c r="BC6146">
        <v>-1</v>
      </c>
      <c r="BD6146" t="s">
        <v>76</v>
      </c>
      <c r="BF6146" t="s">
        <v>76</v>
      </c>
      <c r="BG6146" t="s">
        <v>82</v>
      </c>
    </row>
    <row r="6147" spans="1:65" x14ac:dyDescent="0.3">
      <c r="A6147">
        <v>152234</v>
      </c>
      <c r="B6147">
        <v>0</v>
      </c>
      <c r="C6147" t="s">
        <v>65</v>
      </c>
      <c r="D6147" t="s">
        <v>88</v>
      </c>
      <c r="E6147" t="s">
        <v>67</v>
      </c>
      <c r="F6147" t="s">
        <v>68</v>
      </c>
      <c r="G6147">
        <v>0</v>
      </c>
      <c r="H6147">
        <v>90000</v>
      </c>
      <c r="I6147">
        <v>94500</v>
      </c>
      <c r="J6147" t="s">
        <v>113</v>
      </c>
      <c r="K6147" t="s">
        <v>70</v>
      </c>
      <c r="L6147" t="s">
        <v>139</v>
      </c>
      <c r="M6147" t="s">
        <v>72</v>
      </c>
      <c r="N6147">
        <v>3.1329000000000003E-2</v>
      </c>
      <c r="O6147">
        <v>21965</v>
      </c>
      <c r="P6147">
        <v>365243</v>
      </c>
      <c r="Q6147">
        <v>213</v>
      </c>
      <c r="R6147">
        <v>5152</v>
      </c>
      <c r="S6147">
        <v>2</v>
      </c>
      <c r="T6147">
        <v>2</v>
      </c>
      <c r="U6147" t="s">
        <v>109</v>
      </c>
      <c r="V6147">
        <v>10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 t="s">
        <v>76</v>
      </c>
      <c r="AD6147">
        <v>1646210</v>
      </c>
      <c r="AE6147" t="s">
        <v>65</v>
      </c>
      <c r="AF6147">
        <v>28592.91</v>
      </c>
      <c r="AG6147">
        <v>495000</v>
      </c>
      <c r="AH6147">
        <v>534204</v>
      </c>
      <c r="AJ6147">
        <v>495000</v>
      </c>
      <c r="AK6147" t="s">
        <v>123</v>
      </c>
      <c r="AL6147">
        <v>9</v>
      </c>
      <c r="AM6147" t="s">
        <v>68</v>
      </c>
      <c r="AN6147">
        <v>1</v>
      </c>
      <c r="AR6147" t="s">
        <v>76</v>
      </c>
      <c r="AS6147" t="s">
        <v>114</v>
      </c>
      <c r="AT6147">
        <v>-130</v>
      </c>
      <c r="AU6147" t="s">
        <v>78</v>
      </c>
      <c r="AV6147" t="s">
        <v>115</v>
      </c>
      <c r="AW6147" t="s">
        <v>80</v>
      </c>
      <c r="AX6147" t="s">
        <v>81</v>
      </c>
      <c r="AY6147" t="s">
        <v>76</v>
      </c>
      <c r="AZ6147" t="s">
        <v>82</v>
      </c>
      <c r="BA6147" t="s">
        <v>116</v>
      </c>
      <c r="BB6147" t="s">
        <v>121</v>
      </c>
      <c r="BC6147">
        <v>-1</v>
      </c>
      <c r="BD6147" t="s">
        <v>76</v>
      </c>
      <c r="BE6147">
        <v>24</v>
      </c>
      <c r="BF6147" t="s">
        <v>112</v>
      </c>
      <c r="BG6147" t="s">
        <v>118</v>
      </c>
    </row>
    <row r="6148" spans="1:65" x14ac:dyDescent="0.3">
      <c r="A6148">
        <v>152238</v>
      </c>
      <c r="B6148">
        <v>1</v>
      </c>
      <c r="C6148" t="s">
        <v>65</v>
      </c>
      <c r="D6148" t="s">
        <v>66</v>
      </c>
      <c r="E6148" t="s">
        <v>68</v>
      </c>
      <c r="F6148" t="s">
        <v>68</v>
      </c>
      <c r="G6148">
        <v>0</v>
      </c>
      <c r="H6148">
        <v>135000</v>
      </c>
      <c r="I6148">
        <v>269550</v>
      </c>
      <c r="J6148" t="s">
        <v>69</v>
      </c>
      <c r="K6148" t="s">
        <v>70</v>
      </c>
      <c r="L6148" t="s">
        <v>119</v>
      </c>
      <c r="M6148" t="s">
        <v>72</v>
      </c>
      <c r="N6148">
        <v>3.0755000000000001E-2</v>
      </c>
      <c r="O6148">
        <v>22160</v>
      </c>
      <c r="P6148">
        <v>5071</v>
      </c>
      <c r="Q6148">
        <v>2799</v>
      </c>
      <c r="R6148">
        <v>3751</v>
      </c>
      <c r="S6148">
        <v>2</v>
      </c>
      <c r="T6148">
        <v>2</v>
      </c>
      <c r="U6148" t="s">
        <v>73</v>
      </c>
      <c r="V6148">
        <v>13</v>
      </c>
      <c r="W6148">
        <v>0</v>
      </c>
      <c r="X6148">
        <v>0</v>
      </c>
      <c r="Y6148">
        <v>0</v>
      </c>
      <c r="Z6148">
        <v>1</v>
      </c>
      <c r="AA6148">
        <v>1</v>
      </c>
      <c r="AB6148">
        <v>0</v>
      </c>
      <c r="AC6148" t="s">
        <v>92</v>
      </c>
      <c r="AD6148">
        <v>2374394</v>
      </c>
      <c r="AE6148" t="s">
        <v>93</v>
      </c>
      <c r="AF6148">
        <v>7114.5450000000001</v>
      </c>
      <c r="AG6148">
        <v>36850.5</v>
      </c>
      <c r="AH6148">
        <v>34600.5</v>
      </c>
      <c r="AI6148">
        <v>2250</v>
      </c>
      <c r="AJ6148">
        <v>36850.5</v>
      </c>
      <c r="AK6148" t="s">
        <v>75</v>
      </c>
      <c r="AL6148">
        <v>10</v>
      </c>
      <c r="AM6148" t="s">
        <v>68</v>
      </c>
      <c r="AN6148">
        <v>1</v>
      </c>
      <c r="AO6148">
        <v>6.6497186E-2</v>
      </c>
      <c r="AR6148" t="s">
        <v>79</v>
      </c>
      <c r="AS6148" t="s">
        <v>77</v>
      </c>
      <c r="AT6148">
        <v>-795</v>
      </c>
      <c r="AU6148" t="s">
        <v>155</v>
      </c>
      <c r="AV6148" t="s">
        <v>79</v>
      </c>
      <c r="AX6148" t="s">
        <v>102</v>
      </c>
      <c r="AY6148" t="s">
        <v>124</v>
      </c>
      <c r="AZ6148" t="s">
        <v>96</v>
      </c>
      <c r="BA6148" t="s">
        <v>76</v>
      </c>
      <c r="BB6148" t="s">
        <v>104</v>
      </c>
      <c r="BC6148">
        <v>30</v>
      </c>
      <c r="BD6148" t="s">
        <v>105</v>
      </c>
      <c r="BE6148">
        <v>6</v>
      </c>
      <c r="BF6148" t="s">
        <v>86</v>
      </c>
      <c r="BG6148" t="s">
        <v>106</v>
      </c>
      <c r="BH6148">
        <v>365243</v>
      </c>
      <c r="BI6148">
        <v>-754</v>
      </c>
      <c r="BJ6148">
        <v>-604</v>
      </c>
      <c r="BK6148">
        <v>-604</v>
      </c>
      <c r="BL6148">
        <v>-585</v>
      </c>
      <c r="BM6148">
        <v>0</v>
      </c>
    </row>
    <row r="6149" spans="1:65" x14ac:dyDescent="0.3">
      <c r="A6149">
        <v>152244</v>
      </c>
      <c r="B6149">
        <v>0</v>
      </c>
      <c r="C6149" t="s">
        <v>65</v>
      </c>
      <c r="D6149" t="s">
        <v>88</v>
      </c>
      <c r="E6149" t="s">
        <v>67</v>
      </c>
      <c r="F6149" t="s">
        <v>67</v>
      </c>
      <c r="G6149">
        <v>0</v>
      </c>
      <c r="H6149">
        <v>135000</v>
      </c>
      <c r="I6149">
        <v>576072</v>
      </c>
      <c r="J6149" t="s">
        <v>89</v>
      </c>
      <c r="K6149" t="s">
        <v>70</v>
      </c>
      <c r="L6149" t="s">
        <v>91</v>
      </c>
      <c r="M6149" t="s">
        <v>72</v>
      </c>
      <c r="N6149">
        <v>4.6219999999999997E-2</v>
      </c>
      <c r="O6149">
        <v>17867</v>
      </c>
      <c r="P6149">
        <v>2689</v>
      </c>
      <c r="Q6149">
        <v>7755</v>
      </c>
      <c r="R6149">
        <v>1395</v>
      </c>
      <c r="S6149">
        <v>1</v>
      </c>
      <c r="T6149">
        <v>1</v>
      </c>
      <c r="U6149" t="s">
        <v>125</v>
      </c>
      <c r="V6149">
        <v>18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 t="s">
        <v>122</v>
      </c>
      <c r="AD6149">
        <v>1727546</v>
      </c>
      <c r="AE6149" t="s">
        <v>93</v>
      </c>
      <c r="AF6149">
        <v>12744.135</v>
      </c>
      <c r="AG6149">
        <v>94027.5</v>
      </c>
      <c r="AH6149">
        <v>84622.5</v>
      </c>
      <c r="AI6149">
        <v>9405</v>
      </c>
      <c r="AJ6149">
        <v>94027.5</v>
      </c>
      <c r="AK6149" t="s">
        <v>125</v>
      </c>
      <c r="AL6149">
        <v>17</v>
      </c>
      <c r="AM6149" t="s">
        <v>68</v>
      </c>
      <c r="AN6149">
        <v>1</v>
      </c>
      <c r="AO6149">
        <v>0.10893515199999999</v>
      </c>
      <c r="AR6149" t="s">
        <v>79</v>
      </c>
      <c r="AS6149" t="s">
        <v>77</v>
      </c>
      <c r="AT6149">
        <v>-2823</v>
      </c>
      <c r="AU6149" t="s">
        <v>78</v>
      </c>
      <c r="AV6149" t="s">
        <v>79</v>
      </c>
      <c r="AX6149" t="s">
        <v>81</v>
      </c>
      <c r="AY6149" t="s">
        <v>157</v>
      </c>
      <c r="AZ6149" t="s">
        <v>96</v>
      </c>
      <c r="BA6149" t="s">
        <v>76</v>
      </c>
      <c r="BB6149" t="s">
        <v>138</v>
      </c>
      <c r="BC6149">
        <v>155</v>
      </c>
      <c r="BD6149" t="s">
        <v>157</v>
      </c>
      <c r="BE6149">
        <v>8</v>
      </c>
      <c r="BF6149" t="s">
        <v>86</v>
      </c>
      <c r="BG6149" t="s">
        <v>158</v>
      </c>
      <c r="BH6149">
        <v>365243</v>
      </c>
      <c r="BI6149">
        <v>-2776</v>
      </c>
      <c r="BJ6149">
        <v>-2566</v>
      </c>
      <c r="BK6149">
        <v>-2596</v>
      </c>
      <c r="BL6149">
        <v>-2594</v>
      </c>
      <c r="BM6149">
        <v>0</v>
      </c>
    </row>
    <row r="6150" spans="1:65" x14ac:dyDescent="0.3">
      <c r="A6150">
        <v>152245</v>
      </c>
      <c r="B6150">
        <v>0</v>
      </c>
      <c r="C6150" t="s">
        <v>65</v>
      </c>
      <c r="D6150" t="s">
        <v>66</v>
      </c>
      <c r="E6150" t="s">
        <v>68</v>
      </c>
      <c r="F6150" t="s">
        <v>68</v>
      </c>
      <c r="G6150">
        <v>0</v>
      </c>
      <c r="H6150">
        <v>180000</v>
      </c>
      <c r="I6150">
        <v>900000</v>
      </c>
      <c r="J6150" t="s">
        <v>69</v>
      </c>
      <c r="K6150" t="s">
        <v>90</v>
      </c>
      <c r="L6150" t="s">
        <v>91</v>
      </c>
      <c r="M6150" t="s">
        <v>72</v>
      </c>
      <c r="N6150">
        <v>2.6391999999999999E-2</v>
      </c>
      <c r="O6150">
        <v>12767</v>
      </c>
      <c r="P6150">
        <v>1685</v>
      </c>
      <c r="Q6150">
        <v>786</v>
      </c>
      <c r="R6150">
        <v>4258</v>
      </c>
      <c r="S6150">
        <v>2</v>
      </c>
      <c r="T6150">
        <v>2</v>
      </c>
      <c r="U6150" t="s">
        <v>73</v>
      </c>
      <c r="V6150">
        <v>11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 t="s">
        <v>232</v>
      </c>
      <c r="AD6150">
        <v>2016825</v>
      </c>
      <c r="AE6150" t="s">
        <v>65</v>
      </c>
      <c r="AF6150">
        <v>56112.480000000003</v>
      </c>
      <c r="AG6150">
        <v>288000</v>
      </c>
      <c r="AH6150">
        <v>295794</v>
      </c>
      <c r="AJ6150">
        <v>288000</v>
      </c>
      <c r="AK6150" t="s">
        <v>125</v>
      </c>
      <c r="AL6150">
        <v>16</v>
      </c>
      <c r="AM6150" t="s">
        <v>68</v>
      </c>
      <c r="AN6150">
        <v>1</v>
      </c>
      <c r="AR6150" t="s">
        <v>76</v>
      </c>
      <c r="AS6150" t="s">
        <v>77</v>
      </c>
      <c r="AT6150">
        <v>-632</v>
      </c>
      <c r="AU6150" t="s">
        <v>78</v>
      </c>
      <c r="AV6150" t="s">
        <v>79</v>
      </c>
      <c r="AX6150" t="s">
        <v>161</v>
      </c>
      <c r="AY6150" t="s">
        <v>76</v>
      </c>
      <c r="AZ6150" t="s">
        <v>82</v>
      </c>
      <c r="BA6150" t="s">
        <v>116</v>
      </c>
      <c r="BB6150" t="s">
        <v>121</v>
      </c>
      <c r="BC6150">
        <v>-1</v>
      </c>
      <c r="BD6150" t="s">
        <v>76</v>
      </c>
      <c r="BE6150">
        <v>6</v>
      </c>
      <c r="BF6150" t="s">
        <v>147</v>
      </c>
      <c r="BG6150" t="s">
        <v>154</v>
      </c>
      <c r="BH6150">
        <v>365243</v>
      </c>
      <c r="BI6150">
        <v>-602</v>
      </c>
      <c r="BJ6150">
        <v>-452</v>
      </c>
      <c r="BK6150">
        <v>-482</v>
      </c>
      <c r="BL6150">
        <v>-466</v>
      </c>
      <c r="BM6150">
        <v>1</v>
      </c>
    </row>
    <row r="6151" spans="1:65" x14ac:dyDescent="0.3">
      <c r="A6151">
        <v>152250</v>
      </c>
      <c r="B6151">
        <v>0</v>
      </c>
      <c r="C6151" t="s">
        <v>65</v>
      </c>
      <c r="D6151" t="s">
        <v>66</v>
      </c>
      <c r="E6151" t="s">
        <v>68</v>
      </c>
      <c r="F6151" t="s">
        <v>67</v>
      </c>
      <c r="G6151">
        <v>0</v>
      </c>
      <c r="H6151">
        <v>135000</v>
      </c>
      <c r="I6151">
        <v>675000</v>
      </c>
      <c r="J6151" t="s">
        <v>89</v>
      </c>
      <c r="K6151" t="s">
        <v>70</v>
      </c>
      <c r="L6151" t="s">
        <v>91</v>
      </c>
      <c r="M6151" t="s">
        <v>72</v>
      </c>
      <c r="N6151">
        <v>1.8849999999999999E-2</v>
      </c>
      <c r="O6151">
        <v>12688</v>
      </c>
      <c r="P6151">
        <v>2352</v>
      </c>
      <c r="Q6151">
        <v>477</v>
      </c>
      <c r="R6151">
        <v>4566</v>
      </c>
      <c r="S6151">
        <v>2</v>
      </c>
      <c r="T6151">
        <v>2</v>
      </c>
      <c r="U6151" t="s">
        <v>123</v>
      </c>
      <c r="V6151">
        <v>19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 t="s">
        <v>175</v>
      </c>
      <c r="AD6151">
        <v>2355248</v>
      </c>
      <c r="AE6151" t="s">
        <v>65</v>
      </c>
      <c r="AF6151">
        <v>5555.43</v>
      </c>
      <c r="AG6151">
        <v>45000</v>
      </c>
      <c r="AH6151">
        <v>47970</v>
      </c>
      <c r="AI6151">
        <v>0</v>
      </c>
      <c r="AJ6151">
        <v>45000</v>
      </c>
      <c r="AK6151" t="s">
        <v>123</v>
      </c>
      <c r="AL6151">
        <v>15</v>
      </c>
      <c r="AM6151" t="s">
        <v>68</v>
      </c>
      <c r="AN6151">
        <v>1</v>
      </c>
      <c r="AO6151">
        <v>0</v>
      </c>
      <c r="AR6151" t="s">
        <v>76</v>
      </c>
      <c r="AS6151" t="s">
        <v>77</v>
      </c>
      <c r="AT6151">
        <v>-1839</v>
      </c>
      <c r="AU6151" t="s">
        <v>78</v>
      </c>
      <c r="AV6151" t="s">
        <v>79</v>
      </c>
      <c r="AW6151" t="s">
        <v>80</v>
      </c>
      <c r="AX6151" t="s">
        <v>161</v>
      </c>
      <c r="AY6151" t="s">
        <v>76</v>
      </c>
      <c r="AZ6151" t="s">
        <v>82</v>
      </c>
      <c r="BA6151" t="s">
        <v>116</v>
      </c>
      <c r="BB6151" t="s">
        <v>121</v>
      </c>
      <c r="BC6151">
        <v>-1</v>
      </c>
      <c r="BD6151" t="s">
        <v>76</v>
      </c>
      <c r="BE6151">
        <v>12</v>
      </c>
      <c r="BF6151" t="s">
        <v>86</v>
      </c>
      <c r="BG6151" t="s">
        <v>172</v>
      </c>
      <c r="BH6151">
        <v>365243</v>
      </c>
      <c r="BI6151">
        <v>-1809</v>
      </c>
      <c r="BJ6151">
        <v>-1479</v>
      </c>
      <c r="BK6151">
        <v>-1479</v>
      </c>
      <c r="BL6151">
        <v>-1476</v>
      </c>
      <c r="BM6151">
        <v>1</v>
      </c>
    </row>
    <row r="6152" spans="1:65" x14ac:dyDescent="0.3">
      <c r="A6152">
        <v>152257</v>
      </c>
      <c r="B6152">
        <v>0</v>
      </c>
      <c r="C6152" t="s">
        <v>65</v>
      </c>
      <c r="D6152" t="s">
        <v>88</v>
      </c>
      <c r="E6152" t="s">
        <v>67</v>
      </c>
      <c r="F6152" t="s">
        <v>68</v>
      </c>
      <c r="G6152">
        <v>0</v>
      </c>
      <c r="H6152">
        <v>112500</v>
      </c>
      <c r="I6152">
        <v>358443</v>
      </c>
      <c r="J6152" t="s">
        <v>69</v>
      </c>
      <c r="K6152" t="s">
        <v>70</v>
      </c>
      <c r="L6152" t="s">
        <v>140</v>
      </c>
      <c r="M6152" t="s">
        <v>72</v>
      </c>
      <c r="N6152">
        <v>1.9689000000000002E-2</v>
      </c>
      <c r="O6152">
        <v>16102</v>
      </c>
      <c r="P6152">
        <v>1662</v>
      </c>
      <c r="Q6152">
        <v>3551</v>
      </c>
      <c r="R6152">
        <v>4412</v>
      </c>
      <c r="S6152">
        <v>2</v>
      </c>
      <c r="T6152">
        <v>2</v>
      </c>
      <c r="U6152" t="s">
        <v>73</v>
      </c>
      <c r="V6152">
        <v>9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t="s">
        <v>174</v>
      </c>
      <c r="AD6152">
        <v>1419550</v>
      </c>
      <c r="AE6152" t="s">
        <v>65</v>
      </c>
      <c r="AF6152">
        <v>5958.18</v>
      </c>
      <c r="AG6152">
        <v>67500</v>
      </c>
      <c r="AH6152">
        <v>89154</v>
      </c>
      <c r="AJ6152">
        <v>67500</v>
      </c>
      <c r="AK6152" t="s">
        <v>123</v>
      </c>
      <c r="AL6152">
        <v>7</v>
      </c>
      <c r="AM6152" t="s">
        <v>68</v>
      </c>
      <c r="AN6152">
        <v>1</v>
      </c>
      <c r="AR6152" t="s">
        <v>76</v>
      </c>
      <c r="AS6152" t="s">
        <v>77</v>
      </c>
      <c r="AT6152">
        <v>-668</v>
      </c>
      <c r="AU6152" t="s">
        <v>78</v>
      </c>
      <c r="AV6152" t="s">
        <v>79</v>
      </c>
      <c r="AW6152" t="s">
        <v>80</v>
      </c>
      <c r="AX6152" t="s">
        <v>81</v>
      </c>
      <c r="AY6152" t="s">
        <v>76</v>
      </c>
      <c r="AZ6152" t="s">
        <v>82</v>
      </c>
      <c r="BA6152" t="s">
        <v>116</v>
      </c>
      <c r="BB6152" t="s">
        <v>121</v>
      </c>
      <c r="BC6152">
        <v>0</v>
      </c>
      <c r="BD6152" t="s">
        <v>76</v>
      </c>
      <c r="BE6152">
        <v>24</v>
      </c>
      <c r="BF6152" t="s">
        <v>147</v>
      </c>
      <c r="BG6152" t="s">
        <v>154</v>
      </c>
      <c r="BH6152">
        <v>365243</v>
      </c>
      <c r="BI6152">
        <v>-638</v>
      </c>
      <c r="BJ6152">
        <v>52</v>
      </c>
      <c r="BK6152">
        <v>365243</v>
      </c>
      <c r="BL6152">
        <v>365243</v>
      </c>
      <c r="BM6152">
        <v>1</v>
      </c>
    </row>
    <row r="6153" spans="1:65" x14ac:dyDescent="0.3">
      <c r="A6153">
        <v>152267</v>
      </c>
      <c r="B6153">
        <v>0</v>
      </c>
      <c r="C6153" t="s">
        <v>65</v>
      </c>
      <c r="D6153" t="s">
        <v>88</v>
      </c>
      <c r="E6153" t="s">
        <v>67</v>
      </c>
      <c r="F6153" t="s">
        <v>67</v>
      </c>
      <c r="G6153">
        <v>0</v>
      </c>
      <c r="H6153">
        <v>112500</v>
      </c>
      <c r="I6153">
        <v>630000</v>
      </c>
      <c r="J6153" t="s">
        <v>113</v>
      </c>
      <c r="K6153" t="s">
        <v>70</v>
      </c>
      <c r="L6153" t="s">
        <v>91</v>
      </c>
      <c r="M6153" t="s">
        <v>72</v>
      </c>
      <c r="N6153">
        <v>1.8208999999999999E-2</v>
      </c>
      <c r="O6153">
        <v>20571</v>
      </c>
      <c r="P6153">
        <v>365243</v>
      </c>
      <c r="Q6153">
        <v>20571</v>
      </c>
      <c r="R6153">
        <v>3758</v>
      </c>
      <c r="S6153">
        <v>3</v>
      </c>
      <c r="T6153">
        <v>3</v>
      </c>
      <c r="U6153" t="s">
        <v>75</v>
      </c>
      <c r="V6153">
        <v>10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 t="s">
        <v>76</v>
      </c>
      <c r="AD6153">
        <v>1186635</v>
      </c>
      <c r="AE6153" t="s">
        <v>93</v>
      </c>
      <c r="AF6153">
        <v>3344.13</v>
      </c>
      <c r="AG6153">
        <v>28215</v>
      </c>
      <c r="AH6153">
        <v>27891</v>
      </c>
      <c r="AI6153">
        <v>2835</v>
      </c>
      <c r="AJ6153">
        <v>28215</v>
      </c>
      <c r="AK6153" t="s">
        <v>75</v>
      </c>
      <c r="AL6153">
        <v>10</v>
      </c>
      <c r="AM6153" t="s">
        <v>68</v>
      </c>
      <c r="AN6153">
        <v>1</v>
      </c>
      <c r="AO6153">
        <v>0.100487298</v>
      </c>
      <c r="AR6153" t="s">
        <v>79</v>
      </c>
      <c r="AS6153" t="s">
        <v>77</v>
      </c>
      <c r="AT6153">
        <v>-2086</v>
      </c>
      <c r="AU6153" t="s">
        <v>78</v>
      </c>
      <c r="AV6153" t="s">
        <v>79</v>
      </c>
      <c r="AX6153" t="s">
        <v>81</v>
      </c>
      <c r="AY6153" t="s">
        <v>124</v>
      </c>
      <c r="AZ6153" t="s">
        <v>96</v>
      </c>
      <c r="BA6153" t="s">
        <v>76</v>
      </c>
      <c r="BB6153" t="s">
        <v>138</v>
      </c>
      <c r="BC6153">
        <v>25</v>
      </c>
      <c r="BD6153" t="s">
        <v>105</v>
      </c>
      <c r="BE6153">
        <v>12</v>
      </c>
      <c r="BF6153" t="s">
        <v>86</v>
      </c>
      <c r="BG6153" t="s">
        <v>106</v>
      </c>
      <c r="BH6153">
        <v>365243</v>
      </c>
      <c r="BI6153">
        <v>-2051</v>
      </c>
      <c r="BJ6153">
        <v>-1721</v>
      </c>
      <c r="BK6153">
        <v>-1751</v>
      </c>
      <c r="BL6153">
        <v>-1743</v>
      </c>
      <c r="BM6153">
        <v>0</v>
      </c>
    </row>
    <row r="6154" spans="1:65" x14ac:dyDescent="0.3">
      <c r="A6154">
        <v>152276</v>
      </c>
      <c r="B6154">
        <v>1</v>
      </c>
      <c r="C6154" t="s">
        <v>65</v>
      </c>
      <c r="D6154" t="s">
        <v>88</v>
      </c>
      <c r="E6154" t="s">
        <v>67</v>
      </c>
      <c r="F6154" t="s">
        <v>67</v>
      </c>
      <c r="G6154">
        <v>0</v>
      </c>
      <c r="H6154">
        <v>67500</v>
      </c>
      <c r="I6154">
        <v>382500</v>
      </c>
      <c r="J6154" t="s">
        <v>69</v>
      </c>
      <c r="K6154" t="s">
        <v>90</v>
      </c>
      <c r="L6154" t="s">
        <v>91</v>
      </c>
      <c r="M6154" t="s">
        <v>72</v>
      </c>
      <c r="N6154">
        <v>1.5221E-2</v>
      </c>
      <c r="O6154">
        <v>10370</v>
      </c>
      <c r="P6154">
        <v>178</v>
      </c>
      <c r="Q6154">
        <v>4424</v>
      </c>
      <c r="R6154">
        <v>2974</v>
      </c>
      <c r="S6154">
        <v>2</v>
      </c>
      <c r="T6154">
        <v>2</v>
      </c>
      <c r="U6154" t="s">
        <v>109</v>
      </c>
      <c r="V6154">
        <v>13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 t="s">
        <v>92</v>
      </c>
      <c r="AD6154">
        <v>2030743</v>
      </c>
      <c r="AE6154" t="s">
        <v>93</v>
      </c>
      <c r="AG6154">
        <v>0</v>
      </c>
      <c r="AH6154">
        <v>0</v>
      </c>
      <c r="AK6154" t="s">
        <v>94</v>
      </c>
      <c r="AL6154">
        <v>15</v>
      </c>
      <c r="AM6154" t="s">
        <v>68</v>
      </c>
      <c r="AN6154">
        <v>1</v>
      </c>
      <c r="AR6154" t="s">
        <v>79</v>
      </c>
      <c r="AS6154" t="s">
        <v>129</v>
      </c>
      <c r="AT6154">
        <v>-419</v>
      </c>
      <c r="AU6154" t="s">
        <v>76</v>
      </c>
      <c r="AV6154" t="s">
        <v>79</v>
      </c>
      <c r="AX6154" t="s">
        <v>81</v>
      </c>
      <c r="AY6154" t="s">
        <v>76</v>
      </c>
      <c r="AZ6154" t="s">
        <v>76</v>
      </c>
      <c r="BA6154" t="s">
        <v>76</v>
      </c>
      <c r="BB6154" t="s">
        <v>104</v>
      </c>
      <c r="BC6154">
        <v>1100</v>
      </c>
      <c r="BD6154" t="s">
        <v>85</v>
      </c>
      <c r="BF6154" t="s">
        <v>76</v>
      </c>
      <c r="BG6154" t="s">
        <v>151</v>
      </c>
    </row>
    <row r="6155" spans="1:65" x14ac:dyDescent="0.3">
      <c r="A6155">
        <v>152281</v>
      </c>
      <c r="B6155">
        <v>1</v>
      </c>
      <c r="C6155" t="s">
        <v>65</v>
      </c>
      <c r="D6155" t="s">
        <v>66</v>
      </c>
      <c r="E6155" t="s">
        <v>67</v>
      </c>
      <c r="F6155" t="s">
        <v>68</v>
      </c>
      <c r="G6155">
        <v>0</v>
      </c>
      <c r="H6155">
        <v>270000</v>
      </c>
      <c r="I6155">
        <v>518562</v>
      </c>
      <c r="J6155" t="s">
        <v>113</v>
      </c>
      <c r="K6155" t="s">
        <v>70</v>
      </c>
      <c r="L6155" t="s">
        <v>139</v>
      </c>
      <c r="M6155" t="s">
        <v>72</v>
      </c>
      <c r="N6155">
        <v>8.6250000000000007E-3</v>
      </c>
      <c r="O6155">
        <v>23260</v>
      </c>
      <c r="P6155">
        <v>365243</v>
      </c>
      <c r="Q6155">
        <v>4042</v>
      </c>
      <c r="R6155">
        <v>4036</v>
      </c>
      <c r="S6155">
        <v>2</v>
      </c>
      <c r="T6155">
        <v>2</v>
      </c>
      <c r="U6155" t="s">
        <v>123</v>
      </c>
      <c r="V6155">
        <v>10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 t="s">
        <v>76</v>
      </c>
      <c r="AD6155">
        <v>1293931</v>
      </c>
      <c r="AE6155" t="s">
        <v>65</v>
      </c>
      <c r="AF6155">
        <v>30719.7</v>
      </c>
      <c r="AG6155">
        <v>913500</v>
      </c>
      <c r="AH6155">
        <v>1046142</v>
      </c>
      <c r="AJ6155">
        <v>913500</v>
      </c>
      <c r="AK6155" t="s">
        <v>73</v>
      </c>
      <c r="AL6155">
        <v>12</v>
      </c>
      <c r="AM6155" t="s">
        <v>68</v>
      </c>
      <c r="AN6155">
        <v>1</v>
      </c>
      <c r="AR6155" t="s">
        <v>76</v>
      </c>
      <c r="AS6155" t="s">
        <v>77</v>
      </c>
      <c r="AT6155">
        <v>-95</v>
      </c>
      <c r="AU6155" t="s">
        <v>78</v>
      </c>
      <c r="AV6155" t="s">
        <v>79</v>
      </c>
      <c r="AW6155" t="s">
        <v>80</v>
      </c>
      <c r="AX6155" t="s">
        <v>81</v>
      </c>
      <c r="AY6155" t="s">
        <v>76</v>
      </c>
      <c r="AZ6155" t="s">
        <v>82</v>
      </c>
      <c r="BA6155" t="s">
        <v>116</v>
      </c>
      <c r="BB6155" t="s">
        <v>121</v>
      </c>
      <c r="BC6155">
        <v>-1</v>
      </c>
      <c r="BD6155" t="s">
        <v>76</v>
      </c>
      <c r="BE6155">
        <v>60</v>
      </c>
      <c r="BF6155" t="s">
        <v>112</v>
      </c>
      <c r="BG6155" t="s">
        <v>118</v>
      </c>
      <c r="BH6155">
        <v>365243</v>
      </c>
      <c r="BI6155">
        <v>-65</v>
      </c>
      <c r="BJ6155">
        <v>1705</v>
      </c>
      <c r="BK6155">
        <v>365243</v>
      </c>
      <c r="BL6155">
        <v>365243</v>
      </c>
      <c r="BM6155">
        <v>1</v>
      </c>
    </row>
    <row r="6156" spans="1:65" x14ac:dyDescent="0.3">
      <c r="A6156">
        <v>152282</v>
      </c>
      <c r="B6156">
        <v>0</v>
      </c>
      <c r="C6156" t="s">
        <v>65</v>
      </c>
      <c r="D6156" t="s">
        <v>88</v>
      </c>
      <c r="E6156" t="s">
        <v>67</v>
      </c>
      <c r="F6156" t="s">
        <v>68</v>
      </c>
      <c r="G6156">
        <v>2</v>
      </c>
      <c r="H6156">
        <v>112500</v>
      </c>
      <c r="I6156">
        <v>274500</v>
      </c>
      <c r="J6156" t="s">
        <v>69</v>
      </c>
      <c r="K6156" t="s">
        <v>90</v>
      </c>
      <c r="L6156" t="s">
        <v>91</v>
      </c>
      <c r="M6156" t="s">
        <v>72</v>
      </c>
      <c r="N6156">
        <v>7.1199999999999996E-3</v>
      </c>
      <c r="O6156">
        <v>12254</v>
      </c>
      <c r="P6156">
        <v>1398</v>
      </c>
      <c r="Q6156">
        <v>1216</v>
      </c>
      <c r="R6156">
        <v>1725</v>
      </c>
      <c r="S6156">
        <v>2</v>
      </c>
      <c r="T6156">
        <v>2</v>
      </c>
      <c r="U6156" t="s">
        <v>75</v>
      </c>
      <c r="V6156">
        <v>9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 t="s">
        <v>175</v>
      </c>
      <c r="AD6156">
        <v>2710133</v>
      </c>
      <c r="AE6156" t="s">
        <v>93</v>
      </c>
      <c r="AF6156">
        <v>2781.63</v>
      </c>
      <c r="AG6156">
        <v>22905</v>
      </c>
      <c r="AH6156">
        <v>25173</v>
      </c>
      <c r="AI6156">
        <v>0</v>
      </c>
      <c r="AJ6156">
        <v>22905</v>
      </c>
      <c r="AK6156" t="s">
        <v>73</v>
      </c>
      <c r="AL6156">
        <v>9</v>
      </c>
      <c r="AM6156" t="s">
        <v>68</v>
      </c>
      <c r="AN6156">
        <v>1</v>
      </c>
      <c r="AO6156">
        <v>0</v>
      </c>
      <c r="AR6156" t="s">
        <v>79</v>
      </c>
      <c r="AS6156" t="s">
        <v>77</v>
      </c>
      <c r="AT6156">
        <v>-2243</v>
      </c>
      <c r="AU6156" t="s">
        <v>78</v>
      </c>
      <c r="AV6156" t="s">
        <v>79</v>
      </c>
      <c r="AW6156" t="s">
        <v>80</v>
      </c>
      <c r="AX6156" t="s">
        <v>81</v>
      </c>
      <c r="AY6156" t="s">
        <v>124</v>
      </c>
      <c r="AZ6156" t="s">
        <v>96</v>
      </c>
      <c r="BA6156" t="s">
        <v>76</v>
      </c>
      <c r="BB6156" t="s">
        <v>104</v>
      </c>
      <c r="BC6156">
        <v>45</v>
      </c>
      <c r="BD6156" t="s">
        <v>105</v>
      </c>
      <c r="BE6156">
        <v>12</v>
      </c>
      <c r="BF6156" t="s">
        <v>86</v>
      </c>
      <c r="BG6156" t="s">
        <v>106</v>
      </c>
      <c r="BH6156">
        <v>365243</v>
      </c>
      <c r="BI6156">
        <v>-2212</v>
      </c>
      <c r="BJ6156">
        <v>-1882</v>
      </c>
      <c r="BK6156">
        <v>-1882</v>
      </c>
      <c r="BL6156">
        <v>-1869</v>
      </c>
      <c r="BM6156">
        <v>0</v>
      </c>
    </row>
    <row r="6157" spans="1:65" x14ac:dyDescent="0.3">
      <c r="A6157">
        <v>152287</v>
      </c>
      <c r="B6157">
        <v>0</v>
      </c>
      <c r="C6157" t="s">
        <v>65</v>
      </c>
      <c r="D6157" t="s">
        <v>88</v>
      </c>
      <c r="E6157" t="s">
        <v>68</v>
      </c>
      <c r="F6157" t="s">
        <v>68</v>
      </c>
      <c r="G6157">
        <v>0</v>
      </c>
      <c r="H6157">
        <v>135000</v>
      </c>
      <c r="I6157">
        <v>852088.5</v>
      </c>
      <c r="J6157" t="s">
        <v>69</v>
      </c>
      <c r="K6157" t="s">
        <v>90</v>
      </c>
      <c r="L6157" t="s">
        <v>91</v>
      </c>
      <c r="M6157" t="s">
        <v>72</v>
      </c>
      <c r="N6157">
        <v>3.5791999999999997E-2</v>
      </c>
      <c r="O6157">
        <v>13903</v>
      </c>
      <c r="P6157">
        <v>6485</v>
      </c>
      <c r="Q6157">
        <v>7730</v>
      </c>
      <c r="R6157">
        <v>4512</v>
      </c>
      <c r="S6157">
        <v>2</v>
      </c>
      <c r="T6157">
        <v>2</v>
      </c>
      <c r="U6157" t="s">
        <v>75</v>
      </c>
      <c r="V6157">
        <v>10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 t="s">
        <v>201</v>
      </c>
      <c r="AD6157">
        <v>1634939</v>
      </c>
      <c r="AE6157" t="s">
        <v>99</v>
      </c>
      <c r="AF6157">
        <v>2250</v>
      </c>
      <c r="AG6157">
        <v>0</v>
      </c>
      <c r="AH6157">
        <v>45000</v>
      </c>
      <c r="AK6157" t="s">
        <v>109</v>
      </c>
      <c r="AL6157">
        <v>14</v>
      </c>
      <c r="AM6157" t="s">
        <v>68</v>
      </c>
      <c r="AN6157">
        <v>1</v>
      </c>
      <c r="AR6157" t="s">
        <v>79</v>
      </c>
      <c r="AS6157" t="s">
        <v>77</v>
      </c>
      <c r="AT6157">
        <v>-2585</v>
      </c>
      <c r="AU6157" t="s">
        <v>76</v>
      </c>
      <c r="AV6157" t="s">
        <v>79</v>
      </c>
      <c r="AX6157" t="s">
        <v>81</v>
      </c>
      <c r="AY6157" t="s">
        <v>76</v>
      </c>
      <c r="AZ6157" t="s">
        <v>131</v>
      </c>
      <c r="BA6157" t="s">
        <v>116</v>
      </c>
      <c r="BB6157" t="s">
        <v>187</v>
      </c>
      <c r="BC6157">
        <v>-1</v>
      </c>
      <c r="BD6157" t="s">
        <v>76</v>
      </c>
      <c r="BE6157">
        <v>0</v>
      </c>
      <c r="BF6157" t="s">
        <v>76</v>
      </c>
      <c r="BG6157" t="s">
        <v>132</v>
      </c>
      <c r="BH6157">
        <v>365243</v>
      </c>
      <c r="BI6157">
        <v>365243</v>
      </c>
      <c r="BJ6157">
        <v>365243</v>
      </c>
      <c r="BK6157">
        <v>365243</v>
      </c>
      <c r="BL6157">
        <v>365243</v>
      </c>
      <c r="BM6157">
        <v>0</v>
      </c>
    </row>
    <row r="6158" spans="1:65" x14ac:dyDescent="0.3">
      <c r="A6158">
        <v>152289</v>
      </c>
      <c r="B6158">
        <v>0</v>
      </c>
      <c r="C6158" t="s">
        <v>65</v>
      </c>
      <c r="D6158" t="s">
        <v>66</v>
      </c>
      <c r="E6158" t="s">
        <v>68</v>
      </c>
      <c r="F6158" t="s">
        <v>67</v>
      </c>
      <c r="G6158">
        <v>1</v>
      </c>
      <c r="H6158">
        <v>247500</v>
      </c>
      <c r="I6158">
        <v>810000</v>
      </c>
      <c r="J6158" t="s">
        <v>69</v>
      </c>
      <c r="K6158" t="s">
        <v>70</v>
      </c>
      <c r="L6158" t="s">
        <v>91</v>
      </c>
      <c r="M6158" t="s">
        <v>72</v>
      </c>
      <c r="N6158">
        <v>2.2800000000000001E-2</v>
      </c>
      <c r="O6158">
        <v>16212</v>
      </c>
      <c r="P6158">
        <v>3227</v>
      </c>
      <c r="Q6158">
        <v>5864</v>
      </c>
      <c r="R6158">
        <v>3986</v>
      </c>
      <c r="S6158">
        <v>2</v>
      </c>
      <c r="T6158">
        <v>2</v>
      </c>
      <c r="U6158" t="s">
        <v>109</v>
      </c>
      <c r="V6158">
        <v>14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 t="s">
        <v>108</v>
      </c>
      <c r="AD6158">
        <v>1166585</v>
      </c>
      <c r="AE6158" t="s">
        <v>93</v>
      </c>
      <c r="AF6158">
        <v>14467.5</v>
      </c>
      <c r="AG6158">
        <v>127377</v>
      </c>
      <c r="AH6158">
        <v>127377</v>
      </c>
      <c r="AI6158">
        <v>0</v>
      </c>
      <c r="AJ6158">
        <v>127377</v>
      </c>
      <c r="AK6158" t="s">
        <v>94</v>
      </c>
      <c r="AL6158">
        <v>9</v>
      </c>
      <c r="AM6158" t="s">
        <v>68</v>
      </c>
      <c r="AN6158">
        <v>1</v>
      </c>
      <c r="AO6158">
        <v>0</v>
      </c>
      <c r="AR6158" t="s">
        <v>79</v>
      </c>
      <c r="AS6158" t="s">
        <v>180</v>
      </c>
      <c r="AT6158">
        <v>-268</v>
      </c>
      <c r="AU6158" t="s">
        <v>78</v>
      </c>
      <c r="AV6158" t="s">
        <v>181</v>
      </c>
      <c r="AX6158" t="s">
        <v>81</v>
      </c>
      <c r="AY6158" t="s">
        <v>124</v>
      </c>
      <c r="AZ6158" t="s">
        <v>96</v>
      </c>
      <c r="BA6158" t="s">
        <v>76</v>
      </c>
      <c r="BB6158" t="s">
        <v>104</v>
      </c>
      <c r="BC6158">
        <v>45</v>
      </c>
      <c r="BD6158" t="s">
        <v>105</v>
      </c>
      <c r="BE6158">
        <v>10</v>
      </c>
      <c r="BF6158" t="s">
        <v>112</v>
      </c>
      <c r="BG6158" t="s">
        <v>208</v>
      </c>
    </row>
    <row r="6159" spans="1:65" x14ac:dyDescent="0.3">
      <c r="A6159">
        <v>152289</v>
      </c>
      <c r="B6159">
        <v>0</v>
      </c>
      <c r="C6159" t="s">
        <v>65</v>
      </c>
      <c r="D6159" t="s">
        <v>66</v>
      </c>
      <c r="E6159" t="s">
        <v>68</v>
      </c>
      <c r="F6159" t="s">
        <v>67</v>
      </c>
      <c r="G6159">
        <v>1</v>
      </c>
      <c r="H6159">
        <v>247500</v>
      </c>
      <c r="I6159">
        <v>810000</v>
      </c>
      <c r="J6159" t="s">
        <v>69</v>
      </c>
      <c r="K6159" t="s">
        <v>70</v>
      </c>
      <c r="L6159" t="s">
        <v>91</v>
      </c>
      <c r="M6159" t="s">
        <v>72</v>
      </c>
      <c r="N6159">
        <v>2.2800000000000001E-2</v>
      </c>
      <c r="O6159">
        <v>16212</v>
      </c>
      <c r="P6159">
        <v>3227</v>
      </c>
      <c r="Q6159">
        <v>5864</v>
      </c>
      <c r="R6159">
        <v>3986</v>
      </c>
      <c r="S6159">
        <v>2</v>
      </c>
      <c r="T6159">
        <v>2</v>
      </c>
      <c r="U6159" t="s">
        <v>109</v>
      </c>
      <c r="V6159">
        <v>14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 t="s">
        <v>108</v>
      </c>
      <c r="AD6159">
        <v>1569506</v>
      </c>
      <c r="AE6159" t="s">
        <v>93</v>
      </c>
      <c r="AF6159">
        <v>9365.8950000000004</v>
      </c>
      <c r="AG6159">
        <v>42745.5</v>
      </c>
      <c r="AH6159">
        <v>50026.5</v>
      </c>
      <c r="AI6159">
        <v>0</v>
      </c>
      <c r="AJ6159">
        <v>42745.5</v>
      </c>
      <c r="AK6159" t="s">
        <v>75</v>
      </c>
      <c r="AL6159">
        <v>11</v>
      </c>
      <c r="AM6159" t="s">
        <v>68</v>
      </c>
      <c r="AN6159">
        <v>1</v>
      </c>
      <c r="AO6159">
        <v>0</v>
      </c>
      <c r="AR6159" t="s">
        <v>79</v>
      </c>
      <c r="AS6159" t="s">
        <v>77</v>
      </c>
      <c r="AT6159">
        <v>-1226</v>
      </c>
      <c r="AU6159" t="s">
        <v>78</v>
      </c>
      <c r="AV6159" t="s">
        <v>79</v>
      </c>
      <c r="AW6159" t="s">
        <v>177</v>
      </c>
      <c r="AX6159" t="s">
        <v>81</v>
      </c>
      <c r="AY6159" t="s">
        <v>103</v>
      </c>
      <c r="AZ6159" t="s">
        <v>96</v>
      </c>
      <c r="BA6159" t="s">
        <v>76</v>
      </c>
      <c r="BB6159" t="s">
        <v>104</v>
      </c>
      <c r="BC6159">
        <v>1800</v>
      </c>
      <c r="BD6159" t="s">
        <v>85</v>
      </c>
      <c r="BE6159">
        <v>6</v>
      </c>
      <c r="BF6159" t="s">
        <v>147</v>
      </c>
      <c r="BG6159" t="s">
        <v>151</v>
      </c>
      <c r="BH6159">
        <v>365243</v>
      </c>
      <c r="BI6159">
        <v>-1195</v>
      </c>
      <c r="BJ6159">
        <v>-1045</v>
      </c>
      <c r="BK6159">
        <v>-1045</v>
      </c>
      <c r="BL6159">
        <v>-1037</v>
      </c>
      <c r="BM6159">
        <v>0</v>
      </c>
    </row>
    <row r="6160" spans="1:65" x14ac:dyDescent="0.3">
      <c r="A6160">
        <v>152292</v>
      </c>
      <c r="B6160">
        <v>0</v>
      </c>
      <c r="C6160" t="s">
        <v>99</v>
      </c>
      <c r="D6160" t="s">
        <v>66</v>
      </c>
      <c r="E6160" t="s">
        <v>67</v>
      </c>
      <c r="F6160" t="s">
        <v>68</v>
      </c>
      <c r="G6160">
        <v>0</v>
      </c>
      <c r="H6160">
        <v>112500</v>
      </c>
      <c r="I6160">
        <v>135000</v>
      </c>
      <c r="J6160" t="s">
        <v>69</v>
      </c>
      <c r="K6160" t="s">
        <v>70</v>
      </c>
      <c r="L6160" t="s">
        <v>71</v>
      </c>
      <c r="M6160" t="s">
        <v>72</v>
      </c>
      <c r="N6160">
        <v>3.1329000000000003E-2</v>
      </c>
      <c r="O6160">
        <v>9042</v>
      </c>
      <c r="P6160">
        <v>338</v>
      </c>
      <c r="Q6160">
        <v>1649</v>
      </c>
      <c r="R6160">
        <v>1649</v>
      </c>
      <c r="S6160">
        <v>2</v>
      </c>
      <c r="T6160">
        <v>2</v>
      </c>
      <c r="U6160" t="s">
        <v>125</v>
      </c>
      <c r="V6160">
        <v>13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 t="s">
        <v>92</v>
      </c>
      <c r="AD6160">
        <v>1089472</v>
      </c>
      <c r="AE6160" t="s">
        <v>99</v>
      </c>
      <c r="AG6160">
        <v>0</v>
      </c>
      <c r="AH6160">
        <v>0</v>
      </c>
      <c r="AK6160" t="s">
        <v>125</v>
      </c>
      <c r="AL6160">
        <v>15</v>
      </c>
      <c r="AM6160" t="s">
        <v>68</v>
      </c>
      <c r="AN6160">
        <v>1</v>
      </c>
      <c r="AR6160" t="s">
        <v>79</v>
      </c>
      <c r="AS6160" t="s">
        <v>129</v>
      </c>
      <c r="AT6160">
        <v>-231</v>
      </c>
      <c r="AU6160" t="s">
        <v>76</v>
      </c>
      <c r="AV6160" t="s">
        <v>79</v>
      </c>
      <c r="AX6160" t="s">
        <v>81</v>
      </c>
      <c r="AY6160" t="s">
        <v>76</v>
      </c>
      <c r="AZ6160" t="s">
        <v>76</v>
      </c>
      <c r="BA6160" t="s">
        <v>76</v>
      </c>
      <c r="BB6160" t="s">
        <v>121</v>
      </c>
      <c r="BC6160">
        <v>-1</v>
      </c>
      <c r="BD6160" t="s">
        <v>76</v>
      </c>
      <c r="BF6160" t="s">
        <v>76</v>
      </c>
      <c r="BG6160" t="s">
        <v>132</v>
      </c>
    </row>
    <row r="6161" spans="1:65" x14ac:dyDescent="0.3">
      <c r="A6161">
        <v>152293</v>
      </c>
      <c r="B6161">
        <v>0</v>
      </c>
      <c r="C6161" t="s">
        <v>65</v>
      </c>
      <c r="D6161" t="s">
        <v>66</v>
      </c>
      <c r="E6161" t="s">
        <v>68</v>
      </c>
      <c r="F6161" t="s">
        <v>68</v>
      </c>
      <c r="G6161">
        <v>0</v>
      </c>
      <c r="H6161">
        <v>112500</v>
      </c>
      <c r="I6161">
        <v>284400</v>
      </c>
      <c r="J6161" t="s">
        <v>69</v>
      </c>
      <c r="K6161" t="s">
        <v>90</v>
      </c>
      <c r="L6161" t="s">
        <v>91</v>
      </c>
      <c r="M6161" t="s">
        <v>72</v>
      </c>
      <c r="N6161">
        <v>3.5791999999999997E-2</v>
      </c>
      <c r="O6161">
        <v>8336</v>
      </c>
      <c r="P6161">
        <v>1046</v>
      </c>
      <c r="Q6161">
        <v>3145</v>
      </c>
      <c r="R6161">
        <v>473</v>
      </c>
      <c r="S6161">
        <v>2</v>
      </c>
      <c r="T6161">
        <v>2</v>
      </c>
      <c r="U6161" t="s">
        <v>94</v>
      </c>
      <c r="V6161">
        <v>14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1</v>
      </c>
      <c r="AC6161" t="s">
        <v>92</v>
      </c>
      <c r="AD6161">
        <v>2255507</v>
      </c>
      <c r="AE6161" t="s">
        <v>93</v>
      </c>
      <c r="AG6161">
        <v>26568</v>
      </c>
      <c r="AH6161">
        <v>26568</v>
      </c>
      <c r="AI6161">
        <v>0</v>
      </c>
      <c r="AJ6161">
        <v>26568</v>
      </c>
      <c r="AK6161" t="s">
        <v>75</v>
      </c>
      <c r="AL6161">
        <v>15</v>
      </c>
      <c r="AM6161" t="s">
        <v>68</v>
      </c>
      <c r="AN6161">
        <v>1</v>
      </c>
      <c r="AO6161">
        <v>0</v>
      </c>
      <c r="AR6161" t="s">
        <v>79</v>
      </c>
      <c r="AS6161" t="s">
        <v>114</v>
      </c>
      <c r="AT6161">
        <v>-741</v>
      </c>
      <c r="AU6161" t="s">
        <v>78</v>
      </c>
      <c r="AV6161" t="s">
        <v>149</v>
      </c>
      <c r="AX6161" t="s">
        <v>102</v>
      </c>
      <c r="AY6161" t="s">
        <v>136</v>
      </c>
      <c r="AZ6161" t="s">
        <v>76</v>
      </c>
      <c r="BA6161" t="s">
        <v>76</v>
      </c>
      <c r="BB6161" t="s">
        <v>104</v>
      </c>
      <c r="BC6161">
        <v>20</v>
      </c>
      <c r="BD6161" t="s">
        <v>105</v>
      </c>
      <c r="BF6161" t="s">
        <v>76</v>
      </c>
      <c r="BG6161" t="s">
        <v>106</v>
      </c>
    </row>
    <row r="6162" spans="1:65" x14ac:dyDescent="0.3">
      <c r="A6162">
        <v>152294</v>
      </c>
      <c r="B6162">
        <v>0</v>
      </c>
      <c r="C6162" t="s">
        <v>65</v>
      </c>
      <c r="D6162" t="s">
        <v>88</v>
      </c>
      <c r="E6162" t="s">
        <v>68</v>
      </c>
      <c r="F6162" t="s">
        <v>68</v>
      </c>
      <c r="G6162">
        <v>2</v>
      </c>
      <c r="H6162">
        <v>180000</v>
      </c>
      <c r="I6162">
        <v>585000</v>
      </c>
      <c r="J6162" t="s">
        <v>89</v>
      </c>
      <c r="K6162" t="s">
        <v>70</v>
      </c>
      <c r="L6162" t="s">
        <v>91</v>
      </c>
      <c r="M6162" t="s">
        <v>72</v>
      </c>
      <c r="N6162">
        <v>3.5791999999999997E-2</v>
      </c>
      <c r="O6162">
        <v>10015</v>
      </c>
      <c r="P6162">
        <v>547</v>
      </c>
      <c r="Q6162">
        <v>1320</v>
      </c>
      <c r="R6162">
        <v>2688</v>
      </c>
      <c r="S6162">
        <v>2</v>
      </c>
      <c r="T6162">
        <v>2</v>
      </c>
      <c r="U6162" t="s">
        <v>125</v>
      </c>
      <c r="V6162">
        <v>10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 t="s">
        <v>134</v>
      </c>
      <c r="AD6162">
        <v>1668278</v>
      </c>
      <c r="AE6162" t="s">
        <v>99</v>
      </c>
      <c r="AF6162">
        <v>9000</v>
      </c>
      <c r="AG6162">
        <v>0</v>
      </c>
      <c r="AH6162">
        <v>180000</v>
      </c>
      <c r="AK6162" t="s">
        <v>120</v>
      </c>
      <c r="AL6162">
        <v>15</v>
      </c>
      <c r="AM6162" t="s">
        <v>68</v>
      </c>
      <c r="AN6162">
        <v>0</v>
      </c>
      <c r="AR6162" t="s">
        <v>79</v>
      </c>
      <c r="AS6162" t="s">
        <v>77</v>
      </c>
      <c r="AT6162">
        <v>-643</v>
      </c>
      <c r="AU6162" t="s">
        <v>76</v>
      </c>
      <c r="AV6162" t="s">
        <v>79</v>
      </c>
      <c r="AX6162" t="s">
        <v>81</v>
      </c>
      <c r="AY6162" t="s">
        <v>76</v>
      </c>
      <c r="AZ6162" t="s">
        <v>131</v>
      </c>
      <c r="BA6162" t="s">
        <v>116</v>
      </c>
      <c r="BB6162" t="s">
        <v>121</v>
      </c>
      <c r="BC6162">
        <v>-1</v>
      </c>
      <c r="BD6162" t="s">
        <v>76</v>
      </c>
      <c r="BE6162">
        <v>0</v>
      </c>
      <c r="BF6162" t="s">
        <v>76</v>
      </c>
      <c r="BG6162" t="s">
        <v>160</v>
      </c>
      <c r="BH6162">
        <v>-618</v>
      </c>
      <c r="BI6162">
        <v>-575</v>
      </c>
      <c r="BJ6162">
        <v>365243</v>
      </c>
      <c r="BK6162">
        <v>365243</v>
      </c>
      <c r="BL6162">
        <v>365243</v>
      </c>
      <c r="BM6162">
        <v>0</v>
      </c>
    </row>
    <row r="6163" spans="1:65" x14ac:dyDescent="0.3">
      <c r="A6163">
        <v>152294</v>
      </c>
      <c r="B6163">
        <v>0</v>
      </c>
      <c r="C6163" t="s">
        <v>65</v>
      </c>
      <c r="D6163" t="s">
        <v>88</v>
      </c>
      <c r="E6163" t="s">
        <v>68</v>
      </c>
      <c r="F6163" t="s">
        <v>68</v>
      </c>
      <c r="G6163">
        <v>2</v>
      </c>
      <c r="H6163">
        <v>180000</v>
      </c>
      <c r="I6163">
        <v>585000</v>
      </c>
      <c r="J6163" t="s">
        <v>89</v>
      </c>
      <c r="K6163" t="s">
        <v>70</v>
      </c>
      <c r="L6163" t="s">
        <v>91</v>
      </c>
      <c r="M6163" t="s">
        <v>72</v>
      </c>
      <c r="N6163">
        <v>3.5791999999999997E-2</v>
      </c>
      <c r="O6163">
        <v>10015</v>
      </c>
      <c r="P6163">
        <v>547</v>
      </c>
      <c r="Q6163">
        <v>1320</v>
      </c>
      <c r="R6163">
        <v>2688</v>
      </c>
      <c r="S6163">
        <v>2</v>
      </c>
      <c r="T6163">
        <v>2</v>
      </c>
      <c r="U6163" t="s">
        <v>125</v>
      </c>
      <c r="V6163">
        <v>10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 t="s">
        <v>134</v>
      </c>
      <c r="AD6163">
        <v>1365900</v>
      </c>
      <c r="AE6163" t="s">
        <v>93</v>
      </c>
      <c r="AF6163">
        <v>7189.6049999999996</v>
      </c>
      <c r="AG6163">
        <v>70825.5</v>
      </c>
      <c r="AH6163">
        <v>85783.5</v>
      </c>
      <c r="AI6163">
        <v>0</v>
      </c>
      <c r="AJ6163">
        <v>70825.5</v>
      </c>
      <c r="AK6163" t="s">
        <v>120</v>
      </c>
      <c r="AL6163">
        <v>14</v>
      </c>
      <c r="AM6163" t="s">
        <v>68</v>
      </c>
      <c r="AN6163">
        <v>1</v>
      </c>
      <c r="AO6163">
        <v>0</v>
      </c>
      <c r="AR6163" t="s">
        <v>79</v>
      </c>
      <c r="AS6163" t="s">
        <v>114</v>
      </c>
      <c r="AT6163">
        <v>-335</v>
      </c>
      <c r="AU6163" t="s">
        <v>78</v>
      </c>
      <c r="AV6163" t="s">
        <v>115</v>
      </c>
      <c r="AW6163" t="s">
        <v>101</v>
      </c>
      <c r="AX6163" t="s">
        <v>81</v>
      </c>
      <c r="AY6163" t="s">
        <v>124</v>
      </c>
      <c r="AZ6163" t="s">
        <v>96</v>
      </c>
      <c r="BA6163" t="s">
        <v>76</v>
      </c>
      <c r="BB6163" t="s">
        <v>104</v>
      </c>
      <c r="BC6163">
        <v>30</v>
      </c>
      <c r="BD6163" t="s">
        <v>105</v>
      </c>
      <c r="BE6163">
        <v>24</v>
      </c>
      <c r="BF6163" t="s">
        <v>86</v>
      </c>
      <c r="BG6163" t="s">
        <v>106</v>
      </c>
    </row>
    <row r="6164" spans="1:65" x14ac:dyDescent="0.3">
      <c r="A6164">
        <v>152295</v>
      </c>
      <c r="B6164">
        <v>0</v>
      </c>
      <c r="C6164" t="s">
        <v>65</v>
      </c>
      <c r="D6164" t="s">
        <v>66</v>
      </c>
      <c r="E6164" t="s">
        <v>67</v>
      </c>
      <c r="F6164" t="s">
        <v>68</v>
      </c>
      <c r="G6164">
        <v>2</v>
      </c>
      <c r="H6164">
        <v>90000</v>
      </c>
      <c r="I6164">
        <v>450000</v>
      </c>
      <c r="J6164" t="s">
        <v>89</v>
      </c>
      <c r="K6164" t="s">
        <v>70</v>
      </c>
      <c r="L6164" t="s">
        <v>91</v>
      </c>
      <c r="M6164" t="s">
        <v>72</v>
      </c>
      <c r="N6164">
        <v>2.461E-2</v>
      </c>
      <c r="O6164">
        <v>13612</v>
      </c>
      <c r="P6164">
        <v>391</v>
      </c>
      <c r="Q6164">
        <v>4209</v>
      </c>
      <c r="R6164">
        <v>4239</v>
      </c>
      <c r="S6164">
        <v>2</v>
      </c>
      <c r="T6164">
        <v>2</v>
      </c>
      <c r="U6164" t="s">
        <v>94</v>
      </c>
      <c r="V6164">
        <v>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 t="s">
        <v>134</v>
      </c>
      <c r="AD6164">
        <v>1998090</v>
      </c>
      <c r="AE6164" t="s">
        <v>93</v>
      </c>
      <c r="AF6164">
        <v>11152.89</v>
      </c>
      <c r="AG6164">
        <v>92115</v>
      </c>
      <c r="AH6164">
        <v>58185</v>
      </c>
      <c r="AI6164">
        <v>36846</v>
      </c>
      <c r="AJ6164">
        <v>92115</v>
      </c>
      <c r="AK6164" t="s">
        <v>75</v>
      </c>
      <c r="AL6164">
        <v>14</v>
      </c>
      <c r="AM6164" t="s">
        <v>68</v>
      </c>
      <c r="AN6164">
        <v>1</v>
      </c>
      <c r="AO6164">
        <v>0.42226898200000001</v>
      </c>
      <c r="AR6164" t="s">
        <v>79</v>
      </c>
      <c r="AS6164" t="s">
        <v>77</v>
      </c>
      <c r="AT6164">
        <v>-244</v>
      </c>
      <c r="AU6164" t="s">
        <v>78</v>
      </c>
      <c r="AV6164" t="s">
        <v>79</v>
      </c>
      <c r="AX6164" t="s">
        <v>102</v>
      </c>
      <c r="AY6164" t="s">
        <v>157</v>
      </c>
      <c r="AZ6164" t="s">
        <v>96</v>
      </c>
      <c r="BA6164" t="s">
        <v>76</v>
      </c>
      <c r="BB6164" t="s">
        <v>138</v>
      </c>
      <c r="BC6164">
        <v>1193</v>
      </c>
      <c r="BD6164" t="s">
        <v>157</v>
      </c>
      <c r="BE6164">
        <v>6</v>
      </c>
      <c r="BF6164" t="s">
        <v>147</v>
      </c>
      <c r="BG6164" t="s">
        <v>158</v>
      </c>
      <c r="BH6164">
        <v>365243</v>
      </c>
      <c r="BI6164">
        <v>-211</v>
      </c>
      <c r="BJ6164">
        <v>-61</v>
      </c>
      <c r="BK6164">
        <v>-61</v>
      </c>
      <c r="BL6164">
        <v>-55</v>
      </c>
      <c r="BM6164">
        <v>0</v>
      </c>
    </row>
    <row r="6165" spans="1:65" x14ac:dyDescent="0.3">
      <c r="A6165">
        <v>152307</v>
      </c>
      <c r="B6165">
        <v>0</v>
      </c>
      <c r="C6165" t="s">
        <v>99</v>
      </c>
      <c r="D6165" t="s">
        <v>88</v>
      </c>
      <c r="E6165" t="s">
        <v>67</v>
      </c>
      <c r="F6165" t="s">
        <v>68</v>
      </c>
      <c r="G6165">
        <v>0</v>
      </c>
      <c r="H6165">
        <v>135000</v>
      </c>
      <c r="I6165">
        <v>337500</v>
      </c>
      <c r="J6165" t="s">
        <v>113</v>
      </c>
      <c r="K6165" t="s">
        <v>70</v>
      </c>
      <c r="L6165" t="s">
        <v>119</v>
      </c>
      <c r="M6165" t="s">
        <v>72</v>
      </c>
      <c r="N6165">
        <v>9.1750000000000009E-3</v>
      </c>
      <c r="O6165">
        <v>23389</v>
      </c>
      <c r="P6165">
        <v>365243</v>
      </c>
      <c r="Q6165">
        <v>3669</v>
      </c>
      <c r="R6165">
        <v>4114</v>
      </c>
      <c r="S6165">
        <v>2</v>
      </c>
      <c r="T6165">
        <v>2</v>
      </c>
      <c r="U6165" t="s">
        <v>75</v>
      </c>
      <c r="V6165">
        <v>11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 t="s">
        <v>76</v>
      </c>
      <c r="AD6165">
        <v>2625453</v>
      </c>
      <c r="AE6165" t="s">
        <v>65</v>
      </c>
      <c r="AG6165">
        <v>0</v>
      </c>
      <c r="AH6165">
        <v>0</v>
      </c>
      <c r="AK6165" t="s">
        <v>109</v>
      </c>
      <c r="AL6165">
        <v>15</v>
      </c>
      <c r="AM6165" t="s">
        <v>68</v>
      </c>
      <c r="AN6165">
        <v>1</v>
      </c>
      <c r="AR6165" t="s">
        <v>76</v>
      </c>
      <c r="AS6165" t="s">
        <v>114</v>
      </c>
      <c r="AT6165">
        <v>-170</v>
      </c>
      <c r="AU6165" t="s">
        <v>76</v>
      </c>
      <c r="AV6165" t="s">
        <v>115</v>
      </c>
      <c r="AX6165" t="s">
        <v>81</v>
      </c>
      <c r="AY6165" t="s">
        <v>76</v>
      </c>
      <c r="AZ6165" t="s">
        <v>76</v>
      </c>
      <c r="BA6165" t="s">
        <v>76</v>
      </c>
      <c r="BB6165" t="s">
        <v>121</v>
      </c>
      <c r="BC6165">
        <v>-1</v>
      </c>
      <c r="BD6165" t="s">
        <v>76</v>
      </c>
      <c r="BF6165" t="s">
        <v>76</v>
      </c>
      <c r="BG6165" t="s">
        <v>82</v>
      </c>
    </row>
    <row r="6166" spans="1:65" x14ac:dyDescent="0.3">
      <c r="A6166">
        <v>152313</v>
      </c>
      <c r="B6166">
        <v>0</v>
      </c>
      <c r="C6166" t="s">
        <v>65</v>
      </c>
      <c r="D6166" t="s">
        <v>66</v>
      </c>
      <c r="E6166" t="s">
        <v>68</v>
      </c>
      <c r="F6166" t="s">
        <v>67</v>
      </c>
      <c r="G6166">
        <v>4</v>
      </c>
      <c r="H6166">
        <v>180000</v>
      </c>
      <c r="I6166">
        <v>450000</v>
      </c>
      <c r="J6166" t="s">
        <v>133</v>
      </c>
      <c r="K6166" t="s">
        <v>70</v>
      </c>
      <c r="L6166" t="s">
        <v>91</v>
      </c>
      <c r="M6166" t="s">
        <v>142</v>
      </c>
      <c r="N6166">
        <v>7.0200000000000002E-3</v>
      </c>
      <c r="O6166">
        <v>11460</v>
      </c>
      <c r="P6166">
        <v>2606</v>
      </c>
      <c r="Q6166">
        <v>1435</v>
      </c>
      <c r="R6166">
        <v>3771</v>
      </c>
      <c r="S6166">
        <v>2</v>
      </c>
      <c r="T6166">
        <v>2</v>
      </c>
      <c r="U6166" t="s">
        <v>123</v>
      </c>
      <c r="V6166">
        <v>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 t="s">
        <v>164</v>
      </c>
      <c r="AD6166">
        <v>2429369</v>
      </c>
      <c r="AE6166" t="s">
        <v>93</v>
      </c>
      <c r="AF6166">
        <v>9061.4249999999993</v>
      </c>
      <c r="AG6166">
        <v>80320.5</v>
      </c>
      <c r="AH6166">
        <v>78250.5</v>
      </c>
      <c r="AI6166">
        <v>8032.5</v>
      </c>
      <c r="AJ6166">
        <v>80320.5</v>
      </c>
      <c r="AK6166" t="s">
        <v>94</v>
      </c>
      <c r="AL6166">
        <v>14</v>
      </c>
      <c r="AM6166" t="s">
        <v>68</v>
      </c>
      <c r="AN6166">
        <v>1</v>
      </c>
      <c r="AO6166">
        <v>0.101388718</v>
      </c>
      <c r="AR6166" t="s">
        <v>79</v>
      </c>
      <c r="AS6166" t="s">
        <v>77</v>
      </c>
      <c r="AT6166">
        <v>-2460</v>
      </c>
      <c r="AU6166" t="s">
        <v>78</v>
      </c>
      <c r="AV6166" t="s">
        <v>79</v>
      </c>
      <c r="AW6166" t="s">
        <v>101</v>
      </c>
      <c r="AX6166" t="s">
        <v>102</v>
      </c>
      <c r="AY6166" t="s">
        <v>103</v>
      </c>
      <c r="AZ6166" t="s">
        <v>96</v>
      </c>
      <c r="BA6166" t="s">
        <v>76</v>
      </c>
      <c r="BB6166" t="s">
        <v>104</v>
      </c>
      <c r="BC6166">
        <v>1050</v>
      </c>
      <c r="BD6166" t="s">
        <v>85</v>
      </c>
      <c r="BE6166">
        <v>10</v>
      </c>
      <c r="BF6166" t="s">
        <v>147</v>
      </c>
      <c r="BG6166" t="s">
        <v>151</v>
      </c>
      <c r="BH6166">
        <v>365243</v>
      </c>
      <c r="BI6166">
        <v>-2429</v>
      </c>
      <c r="BJ6166">
        <v>-2159</v>
      </c>
      <c r="BK6166">
        <v>-2159</v>
      </c>
      <c r="BL6166">
        <v>-2137</v>
      </c>
      <c r="BM6166">
        <v>1</v>
      </c>
    </row>
    <row r="6167" spans="1:65" x14ac:dyDescent="0.3">
      <c r="A6167">
        <v>152313</v>
      </c>
      <c r="B6167">
        <v>0</v>
      </c>
      <c r="C6167" t="s">
        <v>65</v>
      </c>
      <c r="D6167" t="s">
        <v>66</v>
      </c>
      <c r="E6167" t="s">
        <v>68</v>
      </c>
      <c r="F6167" t="s">
        <v>67</v>
      </c>
      <c r="G6167">
        <v>4</v>
      </c>
      <c r="H6167">
        <v>180000</v>
      </c>
      <c r="I6167">
        <v>450000</v>
      </c>
      <c r="J6167" t="s">
        <v>133</v>
      </c>
      <c r="K6167" t="s">
        <v>70</v>
      </c>
      <c r="L6167" t="s">
        <v>91</v>
      </c>
      <c r="M6167" t="s">
        <v>142</v>
      </c>
      <c r="N6167">
        <v>7.0200000000000002E-3</v>
      </c>
      <c r="O6167">
        <v>11460</v>
      </c>
      <c r="P6167">
        <v>2606</v>
      </c>
      <c r="Q6167">
        <v>1435</v>
      </c>
      <c r="R6167">
        <v>3771</v>
      </c>
      <c r="S6167">
        <v>2</v>
      </c>
      <c r="T6167">
        <v>2</v>
      </c>
      <c r="U6167" t="s">
        <v>123</v>
      </c>
      <c r="V6167">
        <v>9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 t="s">
        <v>164</v>
      </c>
      <c r="AD6167">
        <v>1612548</v>
      </c>
      <c r="AE6167" t="s">
        <v>65</v>
      </c>
      <c r="AF6167">
        <v>63135</v>
      </c>
      <c r="AG6167">
        <v>585000</v>
      </c>
      <c r="AH6167">
        <v>585000</v>
      </c>
      <c r="AJ6167">
        <v>585000</v>
      </c>
      <c r="AK6167" t="s">
        <v>125</v>
      </c>
      <c r="AL6167">
        <v>15</v>
      </c>
      <c r="AM6167" t="s">
        <v>68</v>
      </c>
      <c r="AN6167">
        <v>1</v>
      </c>
      <c r="AR6167" t="s">
        <v>152</v>
      </c>
      <c r="AS6167" t="s">
        <v>114</v>
      </c>
      <c r="AT6167">
        <v>-378</v>
      </c>
      <c r="AU6167" t="s">
        <v>78</v>
      </c>
      <c r="AV6167" t="s">
        <v>226</v>
      </c>
      <c r="AX6167" t="s">
        <v>81</v>
      </c>
      <c r="AY6167" t="s">
        <v>76</v>
      </c>
      <c r="AZ6167" t="s">
        <v>82</v>
      </c>
      <c r="BA6167" t="s">
        <v>83</v>
      </c>
      <c r="BB6167" t="s">
        <v>117</v>
      </c>
      <c r="BC6167">
        <v>58</v>
      </c>
      <c r="BD6167" t="s">
        <v>76</v>
      </c>
      <c r="BE6167">
        <v>12</v>
      </c>
      <c r="BF6167" t="s">
        <v>147</v>
      </c>
      <c r="BG6167" t="s">
        <v>196</v>
      </c>
    </row>
    <row r="6168" spans="1:65" x14ac:dyDescent="0.3">
      <c r="A6168">
        <v>152316</v>
      </c>
      <c r="B6168">
        <v>0</v>
      </c>
      <c r="C6168" t="s">
        <v>65</v>
      </c>
      <c r="D6168" t="s">
        <v>88</v>
      </c>
      <c r="E6168" t="s">
        <v>67</v>
      </c>
      <c r="F6168" t="s">
        <v>68</v>
      </c>
      <c r="G6168">
        <v>0</v>
      </c>
      <c r="H6168">
        <v>337500</v>
      </c>
      <c r="I6168">
        <v>760225.5</v>
      </c>
      <c r="J6168" t="s">
        <v>69</v>
      </c>
      <c r="K6168" t="s">
        <v>70</v>
      </c>
      <c r="L6168" t="s">
        <v>91</v>
      </c>
      <c r="M6168" t="s">
        <v>72</v>
      </c>
      <c r="N6168">
        <v>6.2069999999999998E-3</v>
      </c>
      <c r="O6168">
        <v>19071</v>
      </c>
      <c r="P6168">
        <v>389</v>
      </c>
      <c r="Q6168">
        <v>8454</v>
      </c>
      <c r="R6168">
        <v>2626</v>
      </c>
      <c r="S6168">
        <v>2</v>
      </c>
      <c r="T6168">
        <v>2</v>
      </c>
      <c r="U6168" t="s">
        <v>120</v>
      </c>
      <c r="V6168">
        <v>10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1</v>
      </c>
      <c r="AC6168" t="s">
        <v>92</v>
      </c>
      <c r="AD6168">
        <v>1291470</v>
      </c>
      <c r="AE6168" t="s">
        <v>93</v>
      </c>
      <c r="AF6168">
        <v>2829.915</v>
      </c>
      <c r="AG6168">
        <v>15885</v>
      </c>
      <c r="AH6168">
        <v>17329.5</v>
      </c>
      <c r="AI6168">
        <v>1575</v>
      </c>
      <c r="AJ6168">
        <v>15885</v>
      </c>
      <c r="AK6168" t="s">
        <v>73</v>
      </c>
      <c r="AL6168">
        <v>12</v>
      </c>
      <c r="AM6168" t="s">
        <v>68</v>
      </c>
      <c r="AN6168">
        <v>1</v>
      </c>
      <c r="AO6168">
        <v>9.0735971999999998E-2</v>
      </c>
      <c r="AR6168" t="s">
        <v>79</v>
      </c>
      <c r="AS6168" t="s">
        <v>114</v>
      </c>
      <c r="AT6168">
        <v>-1784</v>
      </c>
      <c r="AU6168" t="s">
        <v>78</v>
      </c>
      <c r="AV6168" t="s">
        <v>165</v>
      </c>
      <c r="AW6168" t="s">
        <v>80</v>
      </c>
      <c r="AX6168" t="s">
        <v>161</v>
      </c>
      <c r="AY6168" t="s">
        <v>95</v>
      </c>
      <c r="AZ6168" t="s">
        <v>96</v>
      </c>
      <c r="BA6168" t="s">
        <v>76</v>
      </c>
      <c r="BB6168" t="s">
        <v>84</v>
      </c>
      <c r="BC6168">
        <v>20</v>
      </c>
      <c r="BD6168" t="s">
        <v>85</v>
      </c>
      <c r="BE6168">
        <v>8</v>
      </c>
      <c r="BF6168" t="s">
        <v>86</v>
      </c>
      <c r="BG6168" t="s">
        <v>151</v>
      </c>
    </row>
    <row r="6169" spans="1:65" x14ac:dyDescent="0.3">
      <c r="A6169">
        <v>152321</v>
      </c>
      <c r="B6169">
        <v>0</v>
      </c>
      <c r="C6169" t="s">
        <v>65</v>
      </c>
      <c r="D6169" t="s">
        <v>88</v>
      </c>
      <c r="E6169" t="s">
        <v>67</v>
      </c>
      <c r="F6169" t="s">
        <v>68</v>
      </c>
      <c r="G6169">
        <v>2</v>
      </c>
      <c r="H6169">
        <v>101700</v>
      </c>
      <c r="I6169">
        <v>286704</v>
      </c>
      <c r="J6169" t="s">
        <v>133</v>
      </c>
      <c r="K6169" t="s">
        <v>90</v>
      </c>
      <c r="L6169" t="s">
        <v>91</v>
      </c>
      <c r="M6169" t="s">
        <v>72</v>
      </c>
      <c r="N6169">
        <v>2.2624999999999999E-2</v>
      </c>
      <c r="O6169">
        <v>11582</v>
      </c>
      <c r="P6169">
        <v>3526</v>
      </c>
      <c r="Q6169">
        <v>5304</v>
      </c>
      <c r="R6169">
        <v>1753</v>
      </c>
      <c r="S6169">
        <v>2</v>
      </c>
      <c r="T6169">
        <v>2</v>
      </c>
      <c r="U6169" t="s">
        <v>123</v>
      </c>
      <c r="V6169">
        <v>17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 t="s">
        <v>134</v>
      </c>
      <c r="AD6169">
        <v>2574550</v>
      </c>
      <c r="AE6169" t="s">
        <v>93</v>
      </c>
      <c r="AF6169">
        <v>8370.2250000000004</v>
      </c>
      <c r="AG6169">
        <v>116415</v>
      </c>
      <c r="AH6169">
        <v>116415</v>
      </c>
      <c r="AI6169">
        <v>0</v>
      </c>
      <c r="AJ6169">
        <v>116415</v>
      </c>
      <c r="AK6169" t="s">
        <v>94</v>
      </c>
      <c r="AL6169">
        <v>18</v>
      </c>
      <c r="AM6169" t="s">
        <v>68</v>
      </c>
      <c r="AN6169">
        <v>1</v>
      </c>
      <c r="AO6169">
        <v>0</v>
      </c>
      <c r="AR6169" t="s">
        <v>79</v>
      </c>
      <c r="AS6169" t="s">
        <v>114</v>
      </c>
      <c r="AT6169">
        <v>-2452</v>
      </c>
      <c r="AU6169" t="s">
        <v>78</v>
      </c>
      <c r="AV6169" t="s">
        <v>165</v>
      </c>
      <c r="AW6169" t="s">
        <v>101</v>
      </c>
      <c r="AX6169" t="s">
        <v>81</v>
      </c>
      <c r="AY6169" t="s">
        <v>95</v>
      </c>
      <c r="AZ6169" t="s">
        <v>96</v>
      </c>
      <c r="BA6169" t="s">
        <v>76</v>
      </c>
      <c r="BB6169" t="s">
        <v>104</v>
      </c>
      <c r="BC6169">
        <v>2000</v>
      </c>
      <c r="BD6169" t="s">
        <v>85</v>
      </c>
      <c r="BE6169">
        <v>24</v>
      </c>
      <c r="BF6169" t="s">
        <v>86</v>
      </c>
      <c r="BG6169" t="s">
        <v>151</v>
      </c>
    </row>
    <row r="6170" spans="1:65" x14ac:dyDescent="0.3">
      <c r="A6170">
        <v>152325</v>
      </c>
      <c r="B6170">
        <v>1</v>
      </c>
      <c r="C6170" t="s">
        <v>65</v>
      </c>
      <c r="D6170" t="s">
        <v>66</v>
      </c>
      <c r="E6170" t="s">
        <v>67</v>
      </c>
      <c r="F6170" t="s">
        <v>68</v>
      </c>
      <c r="G6170">
        <v>1</v>
      </c>
      <c r="H6170">
        <v>315000</v>
      </c>
      <c r="I6170">
        <v>646920</v>
      </c>
      <c r="J6170" t="s">
        <v>133</v>
      </c>
      <c r="K6170" t="s">
        <v>90</v>
      </c>
      <c r="L6170" t="s">
        <v>140</v>
      </c>
      <c r="M6170" t="s">
        <v>72</v>
      </c>
      <c r="N6170">
        <v>1.8029E-2</v>
      </c>
      <c r="O6170">
        <v>16933</v>
      </c>
      <c r="P6170">
        <v>3909</v>
      </c>
      <c r="Q6170">
        <v>3786</v>
      </c>
      <c r="R6170">
        <v>458</v>
      </c>
      <c r="S6170">
        <v>3</v>
      </c>
      <c r="T6170">
        <v>3</v>
      </c>
      <c r="U6170" t="s">
        <v>73</v>
      </c>
      <c r="V6170">
        <v>9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 t="s">
        <v>122</v>
      </c>
      <c r="AD6170">
        <v>1338994</v>
      </c>
      <c r="AE6170" t="s">
        <v>93</v>
      </c>
      <c r="AF6170">
        <v>12867.075000000001</v>
      </c>
      <c r="AG6170">
        <v>121365</v>
      </c>
      <c r="AH6170">
        <v>120028.5</v>
      </c>
      <c r="AI6170">
        <v>12150</v>
      </c>
      <c r="AJ6170">
        <v>121365</v>
      </c>
      <c r="AK6170" t="s">
        <v>73</v>
      </c>
      <c r="AL6170">
        <v>9</v>
      </c>
      <c r="AM6170" t="s">
        <v>68</v>
      </c>
      <c r="AN6170">
        <v>1</v>
      </c>
      <c r="AO6170">
        <v>0.100110491</v>
      </c>
      <c r="AR6170" t="s">
        <v>79</v>
      </c>
      <c r="AS6170" t="s">
        <v>77</v>
      </c>
      <c r="AT6170">
        <v>-1330</v>
      </c>
      <c r="AU6170" t="s">
        <v>76</v>
      </c>
      <c r="AV6170" t="s">
        <v>79</v>
      </c>
      <c r="AW6170" t="s">
        <v>110</v>
      </c>
      <c r="AX6170" t="s">
        <v>102</v>
      </c>
      <c r="AY6170" t="s">
        <v>95</v>
      </c>
      <c r="AZ6170" t="s">
        <v>96</v>
      </c>
      <c r="BA6170" t="s">
        <v>76</v>
      </c>
      <c r="BB6170" t="s">
        <v>138</v>
      </c>
      <c r="BC6170">
        <v>150</v>
      </c>
      <c r="BD6170" t="s">
        <v>85</v>
      </c>
      <c r="BE6170">
        <v>12</v>
      </c>
      <c r="BF6170" t="s">
        <v>147</v>
      </c>
      <c r="BG6170" t="s">
        <v>151</v>
      </c>
      <c r="BH6170">
        <v>365243</v>
      </c>
      <c r="BI6170">
        <v>-1299</v>
      </c>
      <c r="BJ6170">
        <v>-969</v>
      </c>
      <c r="BK6170">
        <v>-1119</v>
      </c>
      <c r="BL6170">
        <v>-1110</v>
      </c>
      <c r="BM6170">
        <v>0</v>
      </c>
    </row>
    <row r="6171" spans="1:65" x14ac:dyDescent="0.3">
      <c r="A6171">
        <v>152363</v>
      </c>
      <c r="B6171">
        <v>0</v>
      </c>
      <c r="C6171" t="s">
        <v>65</v>
      </c>
      <c r="D6171" t="s">
        <v>66</v>
      </c>
      <c r="E6171" t="s">
        <v>67</v>
      </c>
      <c r="F6171" t="s">
        <v>68</v>
      </c>
      <c r="G6171">
        <v>0</v>
      </c>
      <c r="H6171">
        <v>112500</v>
      </c>
      <c r="I6171">
        <v>219042</v>
      </c>
      <c r="J6171" t="s">
        <v>89</v>
      </c>
      <c r="K6171" t="s">
        <v>70</v>
      </c>
      <c r="L6171" t="s">
        <v>91</v>
      </c>
      <c r="M6171" t="s">
        <v>72</v>
      </c>
      <c r="N6171">
        <v>1.9101E-2</v>
      </c>
      <c r="O6171">
        <v>18961</v>
      </c>
      <c r="P6171">
        <v>2148</v>
      </c>
      <c r="Q6171">
        <v>4300</v>
      </c>
      <c r="R6171">
        <v>2486</v>
      </c>
      <c r="S6171">
        <v>2</v>
      </c>
      <c r="T6171">
        <v>2</v>
      </c>
      <c r="U6171" t="s">
        <v>109</v>
      </c>
      <c r="V6171">
        <v>17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 t="s">
        <v>92</v>
      </c>
      <c r="AD6171">
        <v>2179986</v>
      </c>
      <c r="AE6171" t="s">
        <v>65</v>
      </c>
      <c r="AF6171">
        <v>46274.13</v>
      </c>
      <c r="AG6171">
        <v>675000</v>
      </c>
      <c r="AH6171">
        <v>721332</v>
      </c>
      <c r="AJ6171">
        <v>675000</v>
      </c>
      <c r="AK6171" t="s">
        <v>125</v>
      </c>
      <c r="AL6171">
        <v>12</v>
      </c>
      <c r="AM6171" t="s">
        <v>68</v>
      </c>
      <c r="AN6171">
        <v>1</v>
      </c>
      <c r="AR6171" t="s">
        <v>76</v>
      </c>
      <c r="AS6171" t="s">
        <v>77</v>
      </c>
      <c r="AT6171">
        <v>-941</v>
      </c>
      <c r="AU6171" t="s">
        <v>78</v>
      </c>
      <c r="AV6171" t="s">
        <v>79</v>
      </c>
      <c r="AW6171" t="s">
        <v>80</v>
      </c>
      <c r="AX6171" t="s">
        <v>81</v>
      </c>
      <c r="AY6171" t="s">
        <v>76</v>
      </c>
      <c r="AZ6171" t="s">
        <v>82</v>
      </c>
      <c r="BA6171" t="s">
        <v>116</v>
      </c>
      <c r="BB6171" t="s">
        <v>121</v>
      </c>
      <c r="BC6171">
        <v>-1</v>
      </c>
      <c r="BD6171" t="s">
        <v>76</v>
      </c>
      <c r="BE6171">
        <v>24</v>
      </c>
      <c r="BF6171" t="s">
        <v>147</v>
      </c>
      <c r="BG6171" t="s">
        <v>154</v>
      </c>
      <c r="BH6171">
        <v>365243</v>
      </c>
      <c r="BI6171">
        <v>-911</v>
      </c>
      <c r="BJ6171">
        <v>-221</v>
      </c>
      <c r="BK6171">
        <v>-221</v>
      </c>
      <c r="BL6171">
        <v>-215</v>
      </c>
      <c r="BM6171">
        <v>1</v>
      </c>
    </row>
    <row r="6172" spans="1:65" x14ac:dyDescent="0.3">
      <c r="A6172">
        <v>152371</v>
      </c>
      <c r="B6172">
        <v>0</v>
      </c>
      <c r="C6172" t="s">
        <v>65</v>
      </c>
      <c r="D6172" t="s">
        <v>66</v>
      </c>
      <c r="E6172" t="s">
        <v>67</v>
      </c>
      <c r="F6172" t="s">
        <v>68</v>
      </c>
      <c r="G6172">
        <v>0</v>
      </c>
      <c r="H6172">
        <v>49500</v>
      </c>
      <c r="I6172">
        <v>47970</v>
      </c>
      <c r="J6172" t="s">
        <v>69</v>
      </c>
      <c r="K6172" t="s">
        <v>70</v>
      </c>
      <c r="L6172" t="s">
        <v>140</v>
      </c>
      <c r="M6172" t="s">
        <v>72</v>
      </c>
      <c r="N6172">
        <v>8.6250000000000007E-3</v>
      </c>
      <c r="O6172">
        <v>20323</v>
      </c>
      <c r="P6172">
        <v>9810</v>
      </c>
      <c r="Q6172">
        <v>9798</v>
      </c>
      <c r="R6172">
        <v>3868</v>
      </c>
      <c r="S6172">
        <v>2</v>
      </c>
      <c r="T6172">
        <v>2</v>
      </c>
      <c r="U6172" t="s">
        <v>120</v>
      </c>
      <c r="V6172">
        <v>14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167</v>
      </c>
      <c r="AD6172">
        <v>2147082</v>
      </c>
      <c r="AE6172" t="s">
        <v>93</v>
      </c>
      <c r="AG6172">
        <v>23490</v>
      </c>
      <c r="AH6172">
        <v>23490</v>
      </c>
      <c r="AJ6172">
        <v>23490</v>
      </c>
      <c r="AK6172" t="s">
        <v>125</v>
      </c>
      <c r="AL6172">
        <v>11</v>
      </c>
      <c r="AM6172" t="s">
        <v>68</v>
      </c>
      <c r="AN6172">
        <v>1</v>
      </c>
      <c r="AR6172" t="s">
        <v>79</v>
      </c>
      <c r="AS6172" t="s">
        <v>114</v>
      </c>
      <c r="AT6172">
        <v>-1212</v>
      </c>
      <c r="AU6172" t="s">
        <v>78</v>
      </c>
      <c r="AV6172" t="s">
        <v>165</v>
      </c>
      <c r="AW6172" t="s">
        <v>80</v>
      </c>
      <c r="AX6172" t="s">
        <v>81</v>
      </c>
      <c r="AY6172" t="s">
        <v>124</v>
      </c>
      <c r="AZ6172" t="s">
        <v>76</v>
      </c>
      <c r="BA6172" t="s">
        <v>76</v>
      </c>
      <c r="BB6172" t="s">
        <v>104</v>
      </c>
      <c r="BC6172">
        <v>32</v>
      </c>
      <c r="BD6172" t="s">
        <v>105</v>
      </c>
      <c r="BF6172" t="s">
        <v>76</v>
      </c>
      <c r="BG6172" t="s">
        <v>106</v>
      </c>
    </row>
    <row r="6173" spans="1:65" x14ac:dyDescent="0.3">
      <c r="A6173">
        <v>152377</v>
      </c>
      <c r="B6173">
        <v>0</v>
      </c>
      <c r="C6173" t="s">
        <v>65</v>
      </c>
      <c r="D6173" t="s">
        <v>88</v>
      </c>
      <c r="E6173" t="s">
        <v>67</v>
      </c>
      <c r="F6173" t="s">
        <v>68</v>
      </c>
      <c r="G6173">
        <v>0</v>
      </c>
      <c r="H6173">
        <v>270000</v>
      </c>
      <c r="I6173">
        <v>508495.5</v>
      </c>
      <c r="J6173" t="s">
        <v>133</v>
      </c>
      <c r="K6173" t="s">
        <v>70</v>
      </c>
      <c r="L6173" t="s">
        <v>91</v>
      </c>
      <c r="M6173" t="s">
        <v>72</v>
      </c>
      <c r="N6173">
        <v>4.6219999999999997E-2</v>
      </c>
      <c r="O6173">
        <v>16834</v>
      </c>
      <c r="P6173">
        <v>2026</v>
      </c>
      <c r="Q6173">
        <v>1624</v>
      </c>
      <c r="R6173">
        <v>379</v>
      </c>
      <c r="S6173">
        <v>1</v>
      </c>
      <c r="T6173">
        <v>1</v>
      </c>
      <c r="U6173" t="s">
        <v>73</v>
      </c>
      <c r="V6173">
        <v>14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 t="s">
        <v>164</v>
      </c>
      <c r="AD6173">
        <v>1193556</v>
      </c>
      <c r="AE6173" t="s">
        <v>99</v>
      </c>
      <c r="AF6173">
        <v>2250</v>
      </c>
      <c r="AG6173">
        <v>45000</v>
      </c>
      <c r="AH6173">
        <v>45000</v>
      </c>
      <c r="AJ6173">
        <v>45000</v>
      </c>
      <c r="AK6173" t="s">
        <v>94</v>
      </c>
      <c r="AL6173">
        <v>18</v>
      </c>
      <c r="AM6173" t="s">
        <v>68</v>
      </c>
      <c r="AN6173">
        <v>1</v>
      </c>
      <c r="AR6173" t="s">
        <v>79</v>
      </c>
      <c r="AS6173" t="s">
        <v>77</v>
      </c>
      <c r="AT6173">
        <v>-264</v>
      </c>
      <c r="AU6173" t="s">
        <v>76</v>
      </c>
      <c r="AV6173" t="s">
        <v>79</v>
      </c>
      <c r="AW6173" t="s">
        <v>101</v>
      </c>
      <c r="AX6173" t="s">
        <v>102</v>
      </c>
      <c r="AY6173" t="s">
        <v>76</v>
      </c>
      <c r="AZ6173" t="s">
        <v>131</v>
      </c>
      <c r="BA6173" t="s">
        <v>83</v>
      </c>
      <c r="BB6173" t="s">
        <v>104</v>
      </c>
      <c r="BC6173">
        <v>1600</v>
      </c>
      <c r="BD6173" t="s">
        <v>85</v>
      </c>
      <c r="BE6173">
        <v>0</v>
      </c>
      <c r="BF6173" t="s">
        <v>76</v>
      </c>
      <c r="BG6173" t="s">
        <v>132</v>
      </c>
      <c r="BH6173">
        <v>365243</v>
      </c>
      <c r="BI6173">
        <v>365243</v>
      </c>
      <c r="BJ6173">
        <v>365243</v>
      </c>
      <c r="BK6173">
        <v>365243</v>
      </c>
      <c r="BL6173">
        <v>365243</v>
      </c>
      <c r="BM6173">
        <v>0</v>
      </c>
    </row>
    <row r="6174" spans="1:65" x14ac:dyDescent="0.3">
      <c r="A6174">
        <v>152388</v>
      </c>
      <c r="B6174">
        <v>0</v>
      </c>
      <c r="C6174" t="s">
        <v>65</v>
      </c>
      <c r="D6174" t="s">
        <v>66</v>
      </c>
      <c r="E6174" t="s">
        <v>67</v>
      </c>
      <c r="F6174" t="s">
        <v>68</v>
      </c>
      <c r="G6174">
        <v>1</v>
      </c>
      <c r="H6174">
        <v>202500</v>
      </c>
      <c r="I6174">
        <v>509602.5</v>
      </c>
      <c r="J6174" t="s">
        <v>89</v>
      </c>
      <c r="K6174" t="s">
        <v>70</v>
      </c>
      <c r="L6174" t="s">
        <v>140</v>
      </c>
      <c r="M6174" t="s">
        <v>72</v>
      </c>
      <c r="N6174">
        <v>9.6570000000000007E-3</v>
      </c>
      <c r="O6174">
        <v>14148</v>
      </c>
      <c r="P6174">
        <v>5342</v>
      </c>
      <c r="Q6174">
        <v>2319</v>
      </c>
      <c r="R6174">
        <v>4623</v>
      </c>
      <c r="S6174">
        <v>2</v>
      </c>
      <c r="T6174">
        <v>2</v>
      </c>
      <c r="U6174" t="s">
        <v>109</v>
      </c>
      <c r="V6174">
        <v>9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 t="s">
        <v>108</v>
      </c>
      <c r="AD6174">
        <v>2828710</v>
      </c>
      <c r="AE6174" t="s">
        <v>65</v>
      </c>
      <c r="AF6174">
        <v>48458.025000000001</v>
      </c>
      <c r="AG6174">
        <v>1575000</v>
      </c>
      <c r="AH6174">
        <v>1762110</v>
      </c>
      <c r="AJ6174">
        <v>1575000</v>
      </c>
      <c r="AK6174" t="s">
        <v>94</v>
      </c>
      <c r="AL6174">
        <v>10</v>
      </c>
      <c r="AM6174" t="s">
        <v>68</v>
      </c>
      <c r="AN6174">
        <v>1</v>
      </c>
      <c r="AR6174" t="s">
        <v>202</v>
      </c>
      <c r="AS6174" t="s">
        <v>114</v>
      </c>
      <c r="AT6174">
        <v>-272</v>
      </c>
      <c r="AU6174" t="s">
        <v>78</v>
      </c>
      <c r="AV6174" t="s">
        <v>115</v>
      </c>
      <c r="AW6174" t="s">
        <v>101</v>
      </c>
      <c r="AX6174" t="s">
        <v>81</v>
      </c>
      <c r="AY6174" t="s">
        <v>76</v>
      </c>
      <c r="AZ6174" t="s">
        <v>82</v>
      </c>
      <c r="BA6174" t="s">
        <v>83</v>
      </c>
      <c r="BB6174" t="s">
        <v>121</v>
      </c>
      <c r="BC6174">
        <v>-1</v>
      </c>
      <c r="BD6174" t="s">
        <v>76</v>
      </c>
      <c r="BE6174">
        <v>60</v>
      </c>
      <c r="BF6174" t="s">
        <v>112</v>
      </c>
      <c r="BG6174" t="s">
        <v>150</v>
      </c>
    </row>
    <row r="6175" spans="1:65" x14ac:dyDescent="0.3">
      <c r="A6175">
        <v>152388</v>
      </c>
      <c r="B6175">
        <v>0</v>
      </c>
      <c r="C6175" t="s">
        <v>65</v>
      </c>
      <c r="D6175" t="s">
        <v>66</v>
      </c>
      <c r="E6175" t="s">
        <v>67</v>
      </c>
      <c r="F6175" t="s">
        <v>68</v>
      </c>
      <c r="G6175">
        <v>1</v>
      </c>
      <c r="H6175">
        <v>202500</v>
      </c>
      <c r="I6175">
        <v>509602.5</v>
      </c>
      <c r="J6175" t="s">
        <v>89</v>
      </c>
      <c r="K6175" t="s">
        <v>70</v>
      </c>
      <c r="L6175" t="s">
        <v>140</v>
      </c>
      <c r="M6175" t="s">
        <v>72</v>
      </c>
      <c r="N6175">
        <v>9.6570000000000007E-3</v>
      </c>
      <c r="O6175">
        <v>14148</v>
      </c>
      <c r="P6175">
        <v>5342</v>
      </c>
      <c r="Q6175">
        <v>2319</v>
      </c>
      <c r="R6175">
        <v>4623</v>
      </c>
      <c r="S6175">
        <v>2</v>
      </c>
      <c r="T6175">
        <v>2</v>
      </c>
      <c r="U6175" t="s">
        <v>109</v>
      </c>
      <c r="V6175">
        <v>9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 t="s">
        <v>108</v>
      </c>
      <c r="AD6175">
        <v>2771435</v>
      </c>
      <c r="AE6175" t="s">
        <v>65</v>
      </c>
      <c r="AG6175">
        <v>0</v>
      </c>
      <c r="AH6175">
        <v>0</v>
      </c>
      <c r="AK6175" t="s">
        <v>94</v>
      </c>
      <c r="AL6175">
        <v>10</v>
      </c>
      <c r="AM6175" t="s">
        <v>68</v>
      </c>
      <c r="AN6175">
        <v>1</v>
      </c>
      <c r="AR6175" t="s">
        <v>76</v>
      </c>
      <c r="AS6175" t="s">
        <v>129</v>
      </c>
      <c r="AT6175">
        <v>-272</v>
      </c>
      <c r="AU6175" t="s">
        <v>76</v>
      </c>
      <c r="AV6175" t="s">
        <v>79</v>
      </c>
      <c r="AX6175" t="s">
        <v>81</v>
      </c>
      <c r="AY6175" t="s">
        <v>76</v>
      </c>
      <c r="AZ6175" t="s">
        <v>76</v>
      </c>
      <c r="BA6175" t="s">
        <v>76</v>
      </c>
      <c r="BB6175" t="s">
        <v>121</v>
      </c>
      <c r="BC6175">
        <v>-1</v>
      </c>
      <c r="BD6175" t="s">
        <v>76</v>
      </c>
      <c r="BF6175" t="s">
        <v>76</v>
      </c>
      <c r="BG6175" t="s">
        <v>82</v>
      </c>
    </row>
    <row r="6176" spans="1:65" x14ac:dyDescent="0.3">
      <c r="A6176">
        <v>152392</v>
      </c>
      <c r="B6176">
        <v>0</v>
      </c>
      <c r="C6176" t="s">
        <v>65</v>
      </c>
      <c r="D6176" t="s">
        <v>66</v>
      </c>
      <c r="E6176" t="s">
        <v>68</v>
      </c>
      <c r="F6176" t="s">
        <v>68</v>
      </c>
      <c r="G6176">
        <v>0</v>
      </c>
      <c r="H6176">
        <v>450000</v>
      </c>
      <c r="I6176">
        <v>521280</v>
      </c>
      <c r="J6176" t="s">
        <v>69</v>
      </c>
      <c r="K6176" t="s">
        <v>70</v>
      </c>
      <c r="L6176" t="s">
        <v>91</v>
      </c>
      <c r="M6176" t="s">
        <v>72</v>
      </c>
      <c r="N6176">
        <v>4.6219999999999997E-2</v>
      </c>
      <c r="O6176">
        <v>10444</v>
      </c>
      <c r="P6176">
        <v>147</v>
      </c>
      <c r="Q6176">
        <v>4917</v>
      </c>
      <c r="R6176">
        <v>2686</v>
      </c>
      <c r="S6176">
        <v>1</v>
      </c>
      <c r="T6176">
        <v>1</v>
      </c>
      <c r="U6176" t="s">
        <v>75</v>
      </c>
      <c r="V6176">
        <v>16</v>
      </c>
      <c r="W6176">
        <v>1</v>
      </c>
      <c r="X6176">
        <v>1</v>
      </c>
      <c r="Y6176">
        <v>0</v>
      </c>
      <c r="Z6176">
        <v>0</v>
      </c>
      <c r="AA6176">
        <v>0</v>
      </c>
      <c r="AB6176">
        <v>0</v>
      </c>
      <c r="AC6176" t="s">
        <v>92</v>
      </c>
      <c r="AD6176">
        <v>1080830</v>
      </c>
      <c r="AE6176" t="s">
        <v>93</v>
      </c>
      <c r="AF6176">
        <v>11619.63</v>
      </c>
      <c r="AG6176">
        <v>76455</v>
      </c>
      <c r="AH6176">
        <v>60367.5</v>
      </c>
      <c r="AI6176">
        <v>19116</v>
      </c>
      <c r="AJ6176">
        <v>76455</v>
      </c>
      <c r="AK6176" t="s">
        <v>123</v>
      </c>
      <c r="AL6176">
        <v>17</v>
      </c>
      <c r="AM6176" t="s">
        <v>68</v>
      </c>
      <c r="AN6176">
        <v>1</v>
      </c>
      <c r="AO6176">
        <v>0.261929354</v>
      </c>
      <c r="AR6176" t="s">
        <v>79</v>
      </c>
      <c r="AS6176" t="s">
        <v>77</v>
      </c>
      <c r="AT6176">
        <v>-174</v>
      </c>
      <c r="AU6176" t="s">
        <v>78</v>
      </c>
      <c r="AV6176" t="s">
        <v>79</v>
      </c>
      <c r="AW6176" t="s">
        <v>80</v>
      </c>
      <c r="AX6176" t="s">
        <v>81</v>
      </c>
      <c r="AY6176" t="s">
        <v>111</v>
      </c>
      <c r="AZ6176" t="s">
        <v>96</v>
      </c>
      <c r="BA6176" t="s">
        <v>76</v>
      </c>
      <c r="BB6176" t="s">
        <v>104</v>
      </c>
      <c r="BC6176">
        <v>1170</v>
      </c>
      <c r="BD6176" t="s">
        <v>85</v>
      </c>
      <c r="BE6176">
        <v>6</v>
      </c>
      <c r="BF6176" t="s">
        <v>147</v>
      </c>
      <c r="BG6176" t="s">
        <v>151</v>
      </c>
      <c r="BH6176">
        <v>365243</v>
      </c>
      <c r="BI6176">
        <v>-144</v>
      </c>
      <c r="BJ6176">
        <v>6</v>
      </c>
      <c r="BK6176">
        <v>365243</v>
      </c>
      <c r="BL6176">
        <v>365243</v>
      </c>
      <c r="BM6176">
        <v>1</v>
      </c>
    </row>
    <row r="6177" spans="1:65" x14ac:dyDescent="0.3">
      <c r="A6177">
        <v>152401</v>
      </c>
      <c r="B6177">
        <v>0</v>
      </c>
      <c r="C6177" t="s">
        <v>65</v>
      </c>
      <c r="D6177" t="s">
        <v>88</v>
      </c>
      <c r="E6177" t="s">
        <v>68</v>
      </c>
      <c r="F6177" t="s">
        <v>68</v>
      </c>
      <c r="G6177">
        <v>0</v>
      </c>
      <c r="H6177">
        <v>157500</v>
      </c>
      <c r="I6177">
        <v>452385</v>
      </c>
      <c r="J6177" t="s">
        <v>69</v>
      </c>
      <c r="K6177" t="s">
        <v>70</v>
      </c>
      <c r="L6177" t="s">
        <v>91</v>
      </c>
      <c r="M6177" t="s">
        <v>72</v>
      </c>
      <c r="N6177">
        <v>6.0080000000000003E-3</v>
      </c>
      <c r="O6177">
        <v>17526</v>
      </c>
      <c r="P6177">
        <v>811</v>
      </c>
      <c r="Q6177">
        <v>3333</v>
      </c>
      <c r="R6177">
        <v>1071</v>
      </c>
      <c r="S6177">
        <v>2</v>
      </c>
      <c r="T6177">
        <v>2</v>
      </c>
      <c r="U6177" t="s">
        <v>73</v>
      </c>
      <c r="V6177">
        <v>13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1</v>
      </c>
      <c r="AC6177" t="s">
        <v>185</v>
      </c>
      <c r="AD6177">
        <v>1706690</v>
      </c>
      <c r="AE6177" t="s">
        <v>99</v>
      </c>
      <c r="AF6177">
        <v>9000</v>
      </c>
      <c r="AG6177">
        <v>180000</v>
      </c>
      <c r="AH6177">
        <v>180000</v>
      </c>
      <c r="AJ6177">
        <v>180000</v>
      </c>
      <c r="AK6177" t="s">
        <v>109</v>
      </c>
      <c r="AL6177">
        <v>11</v>
      </c>
      <c r="AM6177" t="s">
        <v>68</v>
      </c>
      <c r="AN6177">
        <v>1</v>
      </c>
      <c r="AR6177" t="s">
        <v>79</v>
      </c>
      <c r="AS6177" t="s">
        <v>114</v>
      </c>
      <c r="AT6177">
        <v>-510</v>
      </c>
      <c r="AU6177" t="s">
        <v>76</v>
      </c>
      <c r="AV6177" t="s">
        <v>115</v>
      </c>
      <c r="AX6177" t="s">
        <v>81</v>
      </c>
      <c r="AY6177" t="s">
        <v>76</v>
      </c>
      <c r="AZ6177" t="s">
        <v>131</v>
      </c>
      <c r="BA6177" t="s">
        <v>116</v>
      </c>
      <c r="BB6177" t="s">
        <v>121</v>
      </c>
      <c r="BC6177">
        <v>-1</v>
      </c>
      <c r="BD6177" t="s">
        <v>76</v>
      </c>
      <c r="BE6177">
        <v>0</v>
      </c>
      <c r="BF6177" t="s">
        <v>76</v>
      </c>
      <c r="BG6177" t="s">
        <v>160</v>
      </c>
    </row>
    <row r="6178" spans="1:65" x14ac:dyDescent="0.3">
      <c r="A6178">
        <v>152405</v>
      </c>
      <c r="B6178">
        <v>0</v>
      </c>
      <c r="C6178" t="s">
        <v>65</v>
      </c>
      <c r="D6178" t="s">
        <v>88</v>
      </c>
      <c r="E6178" t="s">
        <v>68</v>
      </c>
      <c r="F6178" t="s">
        <v>68</v>
      </c>
      <c r="G6178">
        <v>1</v>
      </c>
      <c r="H6178">
        <v>202500</v>
      </c>
      <c r="I6178">
        <v>1129500</v>
      </c>
      <c r="J6178" t="s">
        <v>69</v>
      </c>
      <c r="K6178" t="s">
        <v>90</v>
      </c>
      <c r="L6178" t="s">
        <v>91</v>
      </c>
      <c r="M6178" t="s">
        <v>72</v>
      </c>
      <c r="N6178">
        <v>3.0755000000000001E-2</v>
      </c>
      <c r="O6178">
        <v>12170</v>
      </c>
      <c r="P6178">
        <v>3300</v>
      </c>
      <c r="Q6178">
        <v>6067</v>
      </c>
      <c r="R6178">
        <v>4049</v>
      </c>
      <c r="S6178">
        <v>2</v>
      </c>
      <c r="T6178">
        <v>2</v>
      </c>
      <c r="U6178" t="s">
        <v>75</v>
      </c>
      <c r="V6178">
        <v>14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 t="s">
        <v>92</v>
      </c>
      <c r="AD6178">
        <v>2726636</v>
      </c>
      <c r="AE6178" t="s">
        <v>93</v>
      </c>
      <c r="AF6178">
        <v>6240.69</v>
      </c>
      <c r="AG6178">
        <v>106983</v>
      </c>
      <c r="AH6178">
        <v>120780</v>
      </c>
      <c r="AI6178">
        <v>0</v>
      </c>
      <c r="AJ6178">
        <v>106983</v>
      </c>
      <c r="AK6178" t="s">
        <v>75</v>
      </c>
      <c r="AL6178">
        <v>15</v>
      </c>
      <c r="AM6178" t="s">
        <v>68</v>
      </c>
      <c r="AN6178">
        <v>1</v>
      </c>
      <c r="AO6178">
        <v>0</v>
      </c>
      <c r="AR6178" t="s">
        <v>79</v>
      </c>
      <c r="AS6178" t="s">
        <v>77</v>
      </c>
      <c r="AT6178">
        <v>-833</v>
      </c>
      <c r="AU6178" t="s">
        <v>78</v>
      </c>
      <c r="AV6178" t="s">
        <v>79</v>
      </c>
      <c r="AW6178" t="s">
        <v>80</v>
      </c>
      <c r="AX6178" t="s">
        <v>102</v>
      </c>
      <c r="AY6178" t="s">
        <v>111</v>
      </c>
      <c r="AZ6178" t="s">
        <v>96</v>
      </c>
      <c r="BA6178" t="s">
        <v>76</v>
      </c>
      <c r="BB6178" t="s">
        <v>84</v>
      </c>
      <c r="BC6178">
        <v>90</v>
      </c>
      <c r="BD6178" t="s">
        <v>85</v>
      </c>
      <c r="BE6178">
        <v>24</v>
      </c>
      <c r="BF6178" t="s">
        <v>112</v>
      </c>
      <c r="BG6178" t="s">
        <v>151</v>
      </c>
      <c r="BH6178">
        <v>365243</v>
      </c>
      <c r="BI6178">
        <v>-802</v>
      </c>
      <c r="BJ6178">
        <v>-112</v>
      </c>
      <c r="BK6178">
        <v>-412</v>
      </c>
      <c r="BL6178">
        <v>-406</v>
      </c>
      <c r="BM6178">
        <v>0</v>
      </c>
    </row>
    <row r="6179" spans="1:65" x14ac:dyDescent="0.3">
      <c r="A6179">
        <v>152416</v>
      </c>
      <c r="B6179">
        <v>0</v>
      </c>
      <c r="C6179" t="s">
        <v>65</v>
      </c>
      <c r="D6179" t="s">
        <v>66</v>
      </c>
      <c r="E6179" t="s">
        <v>67</v>
      </c>
      <c r="F6179" t="s">
        <v>68</v>
      </c>
      <c r="G6179">
        <v>0</v>
      </c>
      <c r="H6179">
        <v>450000</v>
      </c>
      <c r="I6179">
        <v>900000</v>
      </c>
      <c r="J6179" t="s">
        <v>69</v>
      </c>
      <c r="K6179" t="s">
        <v>90</v>
      </c>
      <c r="L6179" t="s">
        <v>91</v>
      </c>
      <c r="M6179" t="s">
        <v>72</v>
      </c>
      <c r="N6179">
        <v>2.8663000000000001E-2</v>
      </c>
      <c r="O6179">
        <v>12627</v>
      </c>
      <c r="P6179">
        <v>3915</v>
      </c>
      <c r="Q6179">
        <v>1897</v>
      </c>
      <c r="R6179">
        <v>4924</v>
      </c>
      <c r="S6179">
        <v>2</v>
      </c>
      <c r="T6179">
        <v>2</v>
      </c>
      <c r="U6179" t="s">
        <v>94</v>
      </c>
      <c r="V6179">
        <v>12</v>
      </c>
      <c r="W6179">
        <v>0</v>
      </c>
      <c r="X6179">
        <v>1</v>
      </c>
      <c r="Y6179">
        <v>1</v>
      </c>
      <c r="Z6179">
        <v>0</v>
      </c>
      <c r="AA6179">
        <v>1</v>
      </c>
      <c r="AB6179">
        <v>1</v>
      </c>
      <c r="AC6179" t="s">
        <v>175</v>
      </c>
      <c r="AD6179">
        <v>1185013</v>
      </c>
      <c r="AE6179" t="s">
        <v>93</v>
      </c>
      <c r="AF6179">
        <v>7278.2550000000001</v>
      </c>
      <c r="AG6179">
        <v>63841.5</v>
      </c>
      <c r="AH6179">
        <v>62743.5</v>
      </c>
      <c r="AI6179">
        <v>6750</v>
      </c>
      <c r="AJ6179">
        <v>63841.5</v>
      </c>
      <c r="AK6179" t="s">
        <v>125</v>
      </c>
      <c r="AL6179">
        <v>13</v>
      </c>
      <c r="AM6179" t="s">
        <v>68</v>
      </c>
      <c r="AN6179">
        <v>1</v>
      </c>
      <c r="AO6179">
        <v>0.10578491</v>
      </c>
      <c r="AR6179" t="s">
        <v>79</v>
      </c>
      <c r="AS6179" t="s">
        <v>77</v>
      </c>
      <c r="AT6179">
        <v>-2314</v>
      </c>
      <c r="AU6179" t="s">
        <v>78</v>
      </c>
      <c r="AV6179" t="s">
        <v>79</v>
      </c>
      <c r="AW6179" t="s">
        <v>101</v>
      </c>
      <c r="AX6179" t="s">
        <v>102</v>
      </c>
      <c r="AY6179" t="s">
        <v>124</v>
      </c>
      <c r="AZ6179" t="s">
        <v>96</v>
      </c>
      <c r="BA6179" t="s">
        <v>76</v>
      </c>
      <c r="BB6179" t="s">
        <v>104</v>
      </c>
      <c r="BC6179">
        <v>50</v>
      </c>
      <c r="BD6179" t="s">
        <v>105</v>
      </c>
      <c r="BE6179">
        <v>12</v>
      </c>
      <c r="BF6179" t="s">
        <v>86</v>
      </c>
      <c r="BG6179" t="s">
        <v>106</v>
      </c>
      <c r="BH6179">
        <v>365243</v>
      </c>
      <c r="BI6179">
        <v>-2283</v>
      </c>
      <c r="BJ6179">
        <v>-1953</v>
      </c>
      <c r="BK6179">
        <v>-1953</v>
      </c>
      <c r="BL6179">
        <v>-1945</v>
      </c>
      <c r="BM6179">
        <v>1</v>
      </c>
    </row>
    <row r="6180" spans="1:65" x14ac:dyDescent="0.3">
      <c r="A6180">
        <v>152419</v>
      </c>
      <c r="B6180">
        <v>0</v>
      </c>
      <c r="C6180" t="s">
        <v>65</v>
      </c>
      <c r="D6180" t="s">
        <v>88</v>
      </c>
      <c r="E6180" t="s">
        <v>67</v>
      </c>
      <c r="F6180" t="s">
        <v>67</v>
      </c>
      <c r="G6180">
        <v>0</v>
      </c>
      <c r="H6180">
        <v>292500</v>
      </c>
      <c r="I6180">
        <v>521280</v>
      </c>
      <c r="J6180" t="s">
        <v>133</v>
      </c>
      <c r="K6180" t="s">
        <v>70</v>
      </c>
      <c r="L6180" t="s">
        <v>91</v>
      </c>
      <c r="M6180" t="s">
        <v>72</v>
      </c>
      <c r="N6180">
        <v>2.2800000000000001E-2</v>
      </c>
      <c r="O6180">
        <v>10048</v>
      </c>
      <c r="P6180">
        <v>3098</v>
      </c>
      <c r="Q6180">
        <v>4284</v>
      </c>
      <c r="R6180">
        <v>1238</v>
      </c>
      <c r="S6180">
        <v>2</v>
      </c>
      <c r="T6180">
        <v>2</v>
      </c>
      <c r="U6180" t="s">
        <v>94</v>
      </c>
      <c r="V6180">
        <v>16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 t="s">
        <v>205</v>
      </c>
      <c r="AD6180">
        <v>1724246</v>
      </c>
      <c r="AE6180" t="s">
        <v>93</v>
      </c>
      <c r="AF6180">
        <v>12786.165000000001</v>
      </c>
      <c r="AG6180">
        <v>115096.5</v>
      </c>
      <c r="AH6180">
        <v>127251</v>
      </c>
      <c r="AI6180">
        <v>0</v>
      </c>
      <c r="AJ6180">
        <v>115096.5</v>
      </c>
      <c r="AK6180" t="s">
        <v>94</v>
      </c>
      <c r="AL6180">
        <v>12</v>
      </c>
      <c r="AM6180" t="s">
        <v>68</v>
      </c>
      <c r="AN6180">
        <v>1</v>
      </c>
      <c r="AO6180">
        <v>0</v>
      </c>
      <c r="AR6180" t="s">
        <v>79</v>
      </c>
      <c r="AS6180" t="s">
        <v>77</v>
      </c>
      <c r="AT6180">
        <v>-962</v>
      </c>
      <c r="AU6180" t="s">
        <v>78</v>
      </c>
      <c r="AV6180" t="s">
        <v>79</v>
      </c>
      <c r="AW6180" t="s">
        <v>110</v>
      </c>
      <c r="AX6180" t="s">
        <v>81</v>
      </c>
      <c r="AY6180" t="s">
        <v>103</v>
      </c>
      <c r="AZ6180" t="s">
        <v>96</v>
      </c>
      <c r="BA6180" t="s">
        <v>76</v>
      </c>
      <c r="BB6180" t="s">
        <v>104</v>
      </c>
      <c r="BC6180">
        <v>1800</v>
      </c>
      <c r="BD6180" t="s">
        <v>85</v>
      </c>
      <c r="BE6180">
        <v>12</v>
      </c>
      <c r="BF6180" t="s">
        <v>147</v>
      </c>
      <c r="BG6180" t="s">
        <v>151</v>
      </c>
      <c r="BH6180">
        <v>365243</v>
      </c>
      <c r="BI6180">
        <v>-931</v>
      </c>
      <c r="BJ6180">
        <v>-601</v>
      </c>
      <c r="BK6180">
        <v>-781</v>
      </c>
      <c r="BL6180">
        <v>-772</v>
      </c>
      <c r="BM6180">
        <v>0</v>
      </c>
    </row>
    <row r="6181" spans="1:65" x14ac:dyDescent="0.3">
      <c r="A6181">
        <v>152428</v>
      </c>
      <c r="B6181">
        <v>0</v>
      </c>
      <c r="C6181" t="s">
        <v>99</v>
      </c>
      <c r="D6181" t="s">
        <v>66</v>
      </c>
      <c r="E6181" t="s">
        <v>67</v>
      </c>
      <c r="F6181" t="s">
        <v>67</v>
      </c>
      <c r="G6181">
        <v>0</v>
      </c>
      <c r="H6181">
        <v>112500</v>
      </c>
      <c r="I6181">
        <v>270000</v>
      </c>
      <c r="J6181" t="s">
        <v>69</v>
      </c>
      <c r="K6181" t="s">
        <v>70</v>
      </c>
      <c r="L6181" t="s">
        <v>71</v>
      </c>
      <c r="M6181" t="s">
        <v>107</v>
      </c>
      <c r="N6181">
        <v>2.2624999999999999E-2</v>
      </c>
      <c r="O6181">
        <v>12601</v>
      </c>
      <c r="P6181">
        <v>2322</v>
      </c>
      <c r="Q6181">
        <v>6922</v>
      </c>
      <c r="R6181">
        <v>4364</v>
      </c>
      <c r="S6181">
        <v>2</v>
      </c>
      <c r="T6181">
        <v>2</v>
      </c>
      <c r="U6181" t="s">
        <v>123</v>
      </c>
      <c r="V6181">
        <v>16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 t="s">
        <v>108</v>
      </c>
      <c r="AD6181">
        <v>1327869</v>
      </c>
      <c r="AE6181" t="s">
        <v>93</v>
      </c>
      <c r="AF6181">
        <v>11242.17</v>
      </c>
      <c r="AG6181">
        <v>102055.5</v>
      </c>
      <c r="AH6181">
        <v>117211.5</v>
      </c>
      <c r="AI6181">
        <v>0</v>
      </c>
      <c r="AJ6181">
        <v>102055.5</v>
      </c>
      <c r="AK6181" t="s">
        <v>123</v>
      </c>
      <c r="AL6181">
        <v>15</v>
      </c>
      <c r="AM6181" t="s">
        <v>68</v>
      </c>
      <c r="AN6181">
        <v>1</v>
      </c>
      <c r="AO6181">
        <v>0</v>
      </c>
      <c r="AR6181" t="s">
        <v>79</v>
      </c>
      <c r="AS6181" t="s">
        <v>77</v>
      </c>
      <c r="AT6181">
        <v>-1708</v>
      </c>
      <c r="AU6181" t="s">
        <v>78</v>
      </c>
      <c r="AV6181" t="s">
        <v>79</v>
      </c>
      <c r="AW6181" t="s">
        <v>80</v>
      </c>
      <c r="AX6181" t="s">
        <v>102</v>
      </c>
      <c r="AY6181" t="s">
        <v>111</v>
      </c>
      <c r="AZ6181" t="s">
        <v>96</v>
      </c>
      <c r="BA6181" t="s">
        <v>76</v>
      </c>
      <c r="BB6181" t="s">
        <v>104</v>
      </c>
      <c r="BC6181">
        <v>150</v>
      </c>
      <c r="BD6181" t="s">
        <v>85</v>
      </c>
      <c r="BE6181">
        <v>18</v>
      </c>
      <c r="BF6181" t="s">
        <v>86</v>
      </c>
      <c r="BG6181" t="s">
        <v>151</v>
      </c>
    </row>
    <row r="6182" spans="1:65" x14ac:dyDescent="0.3">
      <c r="A6182">
        <v>152445</v>
      </c>
      <c r="B6182">
        <v>0</v>
      </c>
      <c r="C6182" t="s">
        <v>65</v>
      </c>
      <c r="D6182" t="s">
        <v>66</v>
      </c>
      <c r="E6182" t="s">
        <v>68</v>
      </c>
      <c r="F6182" t="s">
        <v>68</v>
      </c>
      <c r="G6182">
        <v>1</v>
      </c>
      <c r="H6182">
        <v>1125000</v>
      </c>
      <c r="I6182">
        <v>1218555</v>
      </c>
      <c r="J6182" t="s">
        <v>89</v>
      </c>
      <c r="K6182" t="s">
        <v>90</v>
      </c>
      <c r="L6182" t="s">
        <v>91</v>
      </c>
      <c r="M6182" t="s">
        <v>72</v>
      </c>
      <c r="N6182">
        <v>3.2561E-2</v>
      </c>
      <c r="O6182">
        <v>12048</v>
      </c>
      <c r="P6182">
        <v>1618</v>
      </c>
      <c r="Q6182">
        <v>1891</v>
      </c>
      <c r="R6182">
        <v>2047</v>
      </c>
      <c r="S6182">
        <v>1</v>
      </c>
      <c r="T6182">
        <v>1</v>
      </c>
      <c r="U6182" t="s">
        <v>109</v>
      </c>
      <c r="V6182">
        <v>17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 t="s">
        <v>201</v>
      </c>
      <c r="AD6182">
        <v>1878322</v>
      </c>
      <c r="AE6182" t="s">
        <v>65</v>
      </c>
      <c r="AF6182">
        <v>38158.559999999998</v>
      </c>
      <c r="AG6182">
        <v>337500</v>
      </c>
      <c r="AH6182">
        <v>353092.5</v>
      </c>
      <c r="AJ6182">
        <v>337500</v>
      </c>
      <c r="AK6182" t="s">
        <v>123</v>
      </c>
      <c r="AL6182">
        <v>15</v>
      </c>
      <c r="AM6182" t="s">
        <v>68</v>
      </c>
      <c r="AN6182">
        <v>1</v>
      </c>
      <c r="AR6182" t="s">
        <v>76</v>
      </c>
      <c r="AS6182" t="s">
        <v>114</v>
      </c>
      <c r="AT6182">
        <v>-956</v>
      </c>
      <c r="AU6182" t="s">
        <v>78</v>
      </c>
      <c r="AV6182" t="s">
        <v>165</v>
      </c>
      <c r="AW6182" t="s">
        <v>80</v>
      </c>
      <c r="AX6182" t="s">
        <v>81</v>
      </c>
      <c r="AY6182" t="s">
        <v>76</v>
      </c>
      <c r="AZ6182" t="s">
        <v>82</v>
      </c>
      <c r="BA6182" t="s">
        <v>83</v>
      </c>
      <c r="BB6182" t="s">
        <v>121</v>
      </c>
      <c r="BC6182">
        <v>-1</v>
      </c>
      <c r="BD6182" t="s">
        <v>76</v>
      </c>
      <c r="BE6182">
        <v>12</v>
      </c>
      <c r="BF6182" t="s">
        <v>147</v>
      </c>
      <c r="BG6182" t="s">
        <v>196</v>
      </c>
    </row>
    <row r="6183" spans="1:65" x14ac:dyDescent="0.3">
      <c r="A6183">
        <v>152471</v>
      </c>
      <c r="B6183">
        <v>0</v>
      </c>
      <c r="C6183" t="s">
        <v>65</v>
      </c>
      <c r="D6183" t="s">
        <v>66</v>
      </c>
      <c r="E6183" t="s">
        <v>67</v>
      </c>
      <c r="F6183" t="s">
        <v>68</v>
      </c>
      <c r="G6183">
        <v>2</v>
      </c>
      <c r="H6183">
        <v>180000</v>
      </c>
      <c r="I6183">
        <v>509400</v>
      </c>
      <c r="J6183" t="s">
        <v>89</v>
      </c>
      <c r="K6183" t="s">
        <v>70</v>
      </c>
      <c r="L6183" t="s">
        <v>71</v>
      </c>
      <c r="M6183" t="s">
        <v>72</v>
      </c>
      <c r="N6183">
        <v>7.2508000000000003E-2</v>
      </c>
      <c r="O6183">
        <v>10951</v>
      </c>
      <c r="P6183">
        <v>1405</v>
      </c>
      <c r="Q6183">
        <v>4185</v>
      </c>
      <c r="R6183">
        <v>2342</v>
      </c>
      <c r="S6183">
        <v>1</v>
      </c>
      <c r="T6183">
        <v>1</v>
      </c>
      <c r="U6183" t="s">
        <v>123</v>
      </c>
      <c r="V6183">
        <v>15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92</v>
      </c>
      <c r="AD6183">
        <v>1065960</v>
      </c>
      <c r="AE6183" t="s">
        <v>65</v>
      </c>
      <c r="AG6183">
        <v>0</v>
      </c>
      <c r="AH6183">
        <v>0</v>
      </c>
      <c r="AK6183" t="s">
        <v>94</v>
      </c>
      <c r="AL6183">
        <v>14</v>
      </c>
      <c r="AM6183" t="s">
        <v>68</v>
      </c>
      <c r="AN6183">
        <v>1</v>
      </c>
      <c r="AR6183" t="s">
        <v>76</v>
      </c>
      <c r="AS6183" t="s">
        <v>114</v>
      </c>
      <c r="AT6183">
        <v>-436</v>
      </c>
      <c r="AU6183" t="s">
        <v>76</v>
      </c>
      <c r="AV6183" t="s">
        <v>115</v>
      </c>
      <c r="AX6183" t="s">
        <v>81</v>
      </c>
      <c r="AY6183" t="s">
        <v>76</v>
      </c>
      <c r="AZ6183" t="s">
        <v>76</v>
      </c>
      <c r="BA6183" t="s">
        <v>76</v>
      </c>
      <c r="BB6183" t="s">
        <v>121</v>
      </c>
      <c r="BC6183">
        <v>0</v>
      </c>
      <c r="BD6183" t="s">
        <v>76</v>
      </c>
      <c r="BF6183" t="s">
        <v>76</v>
      </c>
      <c r="BG6183" t="s">
        <v>82</v>
      </c>
    </row>
    <row r="6184" spans="1:65" x14ac:dyDescent="0.3">
      <c r="A6184">
        <v>152481</v>
      </c>
      <c r="B6184">
        <v>0</v>
      </c>
      <c r="C6184" t="s">
        <v>65</v>
      </c>
      <c r="D6184" t="s">
        <v>66</v>
      </c>
      <c r="E6184" t="s">
        <v>67</v>
      </c>
      <c r="F6184" t="s">
        <v>68</v>
      </c>
      <c r="G6184">
        <v>0</v>
      </c>
      <c r="H6184">
        <v>90000</v>
      </c>
      <c r="I6184">
        <v>284400</v>
      </c>
      <c r="J6184" t="s">
        <v>69</v>
      </c>
      <c r="K6184" t="s">
        <v>70</v>
      </c>
      <c r="L6184" t="s">
        <v>91</v>
      </c>
      <c r="M6184" t="s">
        <v>72</v>
      </c>
      <c r="N6184">
        <v>3.0755000000000001E-2</v>
      </c>
      <c r="O6184">
        <v>18675</v>
      </c>
      <c r="P6184">
        <v>834</v>
      </c>
      <c r="Q6184">
        <v>12844</v>
      </c>
      <c r="R6184">
        <v>2230</v>
      </c>
      <c r="S6184">
        <v>2</v>
      </c>
      <c r="T6184">
        <v>2</v>
      </c>
      <c r="U6184" t="s">
        <v>123</v>
      </c>
      <c r="V6184">
        <v>18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92</v>
      </c>
      <c r="AD6184">
        <v>2049495</v>
      </c>
      <c r="AE6184" t="s">
        <v>93</v>
      </c>
      <c r="AF6184">
        <v>5479.6049999999996</v>
      </c>
      <c r="AG6184">
        <v>30105</v>
      </c>
      <c r="AH6184">
        <v>26874</v>
      </c>
      <c r="AI6184">
        <v>4500</v>
      </c>
      <c r="AJ6184">
        <v>30105</v>
      </c>
      <c r="AK6184" t="s">
        <v>123</v>
      </c>
      <c r="AL6184">
        <v>15</v>
      </c>
      <c r="AM6184" t="s">
        <v>68</v>
      </c>
      <c r="AN6184">
        <v>1</v>
      </c>
      <c r="AO6184">
        <v>0.15620925299999999</v>
      </c>
      <c r="AR6184" t="s">
        <v>79</v>
      </c>
      <c r="AS6184" t="s">
        <v>77</v>
      </c>
      <c r="AT6184">
        <v>-1393</v>
      </c>
      <c r="AU6184" t="s">
        <v>78</v>
      </c>
      <c r="AV6184" t="s">
        <v>79</v>
      </c>
      <c r="AW6184" t="s">
        <v>80</v>
      </c>
      <c r="AX6184" t="s">
        <v>81</v>
      </c>
      <c r="AY6184" t="s">
        <v>124</v>
      </c>
      <c r="AZ6184" t="s">
        <v>96</v>
      </c>
      <c r="BA6184" t="s">
        <v>76</v>
      </c>
      <c r="BB6184" t="s">
        <v>138</v>
      </c>
      <c r="BC6184">
        <v>30</v>
      </c>
      <c r="BD6184" t="s">
        <v>105</v>
      </c>
      <c r="BE6184">
        <v>6</v>
      </c>
      <c r="BF6184" t="s">
        <v>86</v>
      </c>
      <c r="BG6184" t="s">
        <v>106</v>
      </c>
      <c r="BH6184">
        <v>365243</v>
      </c>
      <c r="BI6184">
        <v>-1360</v>
      </c>
      <c r="BJ6184">
        <v>-1210</v>
      </c>
      <c r="BK6184">
        <v>-1210</v>
      </c>
      <c r="BL6184">
        <v>-1204</v>
      </c>
      <c r="BM6184">
        <v>0</v>
      </c>
    </row>
    <row r="6185" spans="1:65" x14ac:dyDescent="0.3">
      <c r="A6185">
        <v>152485</v>
      </c>
      <c r="B6185">
        <v>1</v>
      </c>
      <c r="C6185" t="s">
        <v>65</v>
      </c>
      <c r="D6185" t="s">
        <v>88</v>
      </c>
      <c r="E6185" t="s">
        <v>67</v>
      </c>
      <c r="F6185" t="s">
        <v>68</v>
      </c>
      <c r="G6185">
        <v>0</v>
      </c>
      <c r="H6185">
        <v>225000</v>
      </c>
      <c r="I6185">
        <v>454500</v>
      </c>
      <c r="J6185" t="s">
        <v>133</v>
      </c>
      <c r="K6185" t="s">
        <v>90</v>
      </c>
      <c r="L6185" t="s">
        <v>91</v>
      </c>
      <c r="M6185" t="s">
        <v>72</v>
      </c>
      <c r="N6185">
        <v>3.5791999999999997E-2</v>
      </c>
      <c r="O6185">
        <v>11082</v>
      </c>
      <c r="P6185">
        <v>132</v>
      </c>
      <c r="Q6185">
        <v>694</v>
      </c>
      <c r="R6185">
        <v>2987</v>
      </c>
      <c r="S6185">
        <v>2</v>
      </c>
      <c r="T6185">
        <v>2</v>
      </c>
      <c r="U6185" t="s">
        <v>120</v>
      </c>
      <c r="V6185">
        <v>8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</v>
      </c>
      <c r="AC6185" t="s">
        <v>175</v>
      </c>
      <c r="AD6185">
        <v>1981462</v>
      </c>
      <c r="AE6185" t="s">
        <v>65</v>
      </c>
      <c r="AF6185">
        <v>25056</v>
      </c>
      <c r="AG6185">
        <v>450000</v>
      </c>
      <c r="AH6185">
        <v>450000</v>
      </c>
      <c r="AJ6185">
        <v>450000</v>
      </c>
      <c r="AK6185" t="s">
        <v>123</v>
      </c>
      <c r="AL6185">
        <v>17</v>
      </c>
      <c r="AM6185" t="s">
        <v>68</v>
      </c>
      <c r="AN6185">
        <v>1</v>
      </c>
      <c r="AR6185" t="s">
        <v>76</v>
      </c>
      <c r="AS6185" t="s">
        <v>77</v>
      </c>
      <c r="AT6185">
        <v>-422</v>
      </c>
      <c r="AU6185" t="s">
        <v>76</v>
      </c>
      <c r="AV6185" t="s">
        <v>79</v>
      </c>
      <c r="AX6185" t="s">
        <v>161</v>
      </c>
      <c r="AY6185" t="s">
        <v>76</v>
      </c>
      <c r="AZ6185" t="s">
        <v>82</v>
      </c>
      <c r="BA6185" t="s">
        <v>116</v>
      </c>
      <c r="BB6185" t="s">
        <v>187</v>
      </c>
      <c r="BC6185">
        <v>-1</v>
      </c>
      <c r="BD6185" t="s">
        <v>76</v>
      </c>
      <c r="BE6185">
        <v>48</v>
      </c>
      <c r="BF6185" t="s">
        <v>86</v>
      </c>
      <c r="BG6185" t="s">
        <v>172</v>
      </c>
      <c r="BH6185">
        <v>365243</v>
      </c>
      <c r="BI6185">
        <v>-392</v>
      </c>
      <c r="BJ6185">
        <v>1018</v>
      </c>
      <c r="BK6185">
        <v>365243</v>
      </c>
      <c r="BL6185">
        <v>365243</v>
      </c>
      <c r="BM6185">
        <v>0</v>
      </c>
    </row>
    <row r="6186" spans="1:65" x14ac:dyDescent="0.3">
      <c r="A6186">
        <v>152490</v>
      </c>
      <c r="B6186">
        <v>0</v>
      </c>
      <c r="C6186" t="s">
        <v>65</v>
      </c>
      <c r="D6186" t="s">
        <v>66</v>
      </c>
      <c r="E6186" t="s">
        <v>68</v>
      </c>
      <c r="F6186" t="s">
        <v>68</v>
      </c>
      <c r="G6186">
        <v>1</v>
      </c>
      <c r="H6186">
        <v>256500</v>
      </c>
      <c r="I6186">
        <v>497520</v>
      </c>
      <c r="J6186" t="s">
        <v>69</v>
      </c>
      <c r="K6186" t="s">
        <v>90</v>
      </c>
      <c r="L6186" t="s">
        <v>140</v>
      </c>
      <c r="M6186" t="s">
        <v>72</v>
      </c>
      <c r="N6186">
        <v>1.0031999999999999E-2</v>
      </c>
      <c r="O6186">
        <v>14312</v>
      </c>
      <c r="P6186">
        <v>1166</v>
      </c>
      <c r="Q6186">
        <v>7586</v>
      </c>
      <c r="R6186">
        <v>3721</v>
      </c>
      <c r="S6186">
        <v>2</v>
      </c>
      <c r="T6186">
        <v>2</v>
      </c>
      <c r="U6186" t="s">
        <v>123</v>
      </c>
      <c r="V6186">
        <v>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 t="s">
        <v>92</v>
      </c>
      <c r="AD6186">
        <v>1602161</v>
      </c>
      <c r="AE6186" t="s">
        <v>65</v>
      </c>
      <c r="AG6186">
        <v>0</v>
      </c>
      <c r="AH6186">
        <v>0</v>
      </c>
      <c r="AK6186" t="s">
        <v>109</v>
      </c>
      <c r="AL6186">
        <v>8</v>
      </c>
      <c r="AM6186" t="s">
        <v>68</v>
      </c>
      <c r="AN6186">
        <v>1</v>
      </c>
      <c r="AR6186" t="s">
        <v>76</v>
      </c>
      <c r="AS6186" t="s">
        <v>129</v>
      </c>
      <c r="AT6186">
        <v>-24</v>
      </c>
      <c r="AU6186" t="s">
        <v>76</v>
      </c>
      <c r="AV6186" t="s">
        <v>79</v>
      </c>
      <c r="AX6186" t="s">
        <v>81</v>
      </c>
      <c r="AY6186" t="s">
        <v>76</v>
      </c>
      <c r="AZ6186" t="s">
        <v>76</v>
      </c>
      <c r="BA6186" t="s">
        <v>76</v>
      </c>
      <c r="BB6186" t="s">
        <v>121</v>
      </c>
      <c r="BC6186">
        <v>-1</v>
      </c>
      <c r="BD6186" t="s">
        <v>76</v>
      </c>
      <c r="BF6186" t="s">
        <v>76</v>
      </c>
      <c r="BG6186" t="s">
        <v>82</v>
      </c>
    </row>
    <row r="6187" spans="1:65" x14ac:dyDescent="0.3">
      <c r="A6187">
        <v>152494</v>
      </c>
      <c r="B6187">
        <v>0</v>
      </c>
      <c r="C6187" t="s">
        <v>65</v>
      </c>
      <c r="D6187" t="s">
        <v>66</v>
      </c>
      <c r="E6187" t="s">
        <v>68</v>
      </c>
      <c r="F6187" t="s">
        <v>68</v>
      </c>
      <c r="G6187">
        <v>2</v>
      </c>
      <c r="H6187">
        <v>202500</v>
      </c>
      <c r="I6187">
        <v>490495.5</v>
      </c>
      <c r="J6187" t="s">
        <v>133</v>
      </c>
      <c r="K6187" t="s">
        <v>90</v>
      </c>
      <c r="L6187" t="s">
        <v>91</v>
      </c>
      <c r="M6187" t="s">
        <v>72</v>
      </c>
      <c r="N6187">
        <v>1.9101E-2</v>
      </c>
      <c r="O6187">
        <v>14098</v>
      </c>
      <c r="P6187">
        <v>4783</v>
      </c>
      <c r="Q6187">
        <v>1164</v>
      </c>
      <c r="R6187">
        <v>5222</v>
      </c>
      <c r="S6187">
        <v>2</v>
      </c>
      <c r="T6187">
        <v>2</v>
      </c>
      <c r="U6187" t="s">
        <v>94</v>
      </c>
      <c r="V6187">
        <v>9</v>
      </c>
      <c r="W6187">
        <v>0</v>
      </c>
      <c r="X6187">
        <v>1</v>
      </c>
      <c r="Y6187">
        <v>1</v>
      </c>
      <c r="Z6187">
        <v>0</v>
      </c>
      <c r="AA6187">
        <v>1</v>
      </c>
      <c r="AB6187">
        <v>1</v>
      </c>
      <c r="AC6187" t="s">
        <v>164</v>
      </c>
      <c r="AD6187">
        <v>1894480</v>
      </c>
      <c r="AE6187" t="s">
        <v>93</v>
      </c>
      <c r="AF6187">
        <v>23430.825000000001</v>
      </c>
      <c r="AG6187">
        <v>118548</v>
      </c>
      <c r="AH6187">
        <v>124807.5</v>
      </c>
      <c r="AI6187">
        <v>0</v>
      </c>
      <c r="AJ6187">
        <v>118548</v>
      </c>
      <c r="AK6187" t="s">
        <v>109</v>
      </c>
      <c r="AL6187">
        <v>8</v>
      </c>
      <c r="AM6187" t="s">
        <v>68</v>
      </c>
      <c r="AN6187">
        <v>1</v>
      </c>
      <c r="AO6187">
        <v>0</v>
      </c>
      <c r="AR6187" t="s">
        <v>79</v>
      </c>
      <c r="AS6187" t="s">
        <v>77</v>
      </c>
      <c r="AT6187">
        <v>-603</v>
      </c>
      <c r="AU6187" t="s">
        <v>78</v>
      </c>
      <c r="AV6187" t="s">
        <v>79</v>
      </c>
      <c r="AX6187" t="s">
        <v>81</v>
      </c>
      <c r="AY6187" t="s">
        <v>136</v>
      </c>
      <c r="AZ6187" t="s">
        <v>96</v>
      </c>
      <c r="BA6187" t="s">
        <v>76</v>
      </c>
      <c r="BB6187" t="s">
        <v>84</v>
      </c>
      <c r="BC6187">
        <v>20</v>
      </c>
      <c r="BD6187" t="s">
        <v>105</v>
      </c>
      <c r="BE6187">
        <v>6</v>
      </c>
      <c r="BF6187" t="s">
        <v>147</v>
      </c>
      <c r="BG6187" t="s">
        <v>151</v>
      </c>
      <c r="BH6187">
        <v>365243</v>
      </c>
      <c r="BI6187">
        <v>-572</v>
      </c>
      <c r="BJ6187">
        <v>-422</v>
      </c>
      <c r="BK6187">
        <v>-512</v>
      </c>
      <c r="BL6187">
        <v>-503</v>
      </c>
      <c r="BM6187">
        <v>0</v>
      </c>
    </row>
    <row r="6188" spans="1:65" x14ac:dyDescent="0.3">
      <c r="A6188">
        <v>152518</v>
      </c>
      <c r="B6188">
        <v>0</v>
      </c>
      <c r="C6188" t="s">
        <v>65</v>
      </c>
      <c r="D6188" t="s">
        <v>66</v>
      </c>
      <c r="E6188" t="s">
        <v>68</v>
      </c>
      <c r="F6188" t="s">
        <v>67</v>
      </c>
      <c r="G6188">
        <v>0</v>
      </c>
      <c r="H6188">
        <v>157500</v>
      </c>
      <c r="I6188">
        <v>990000</v>
      </c>
      <c r="J6188" t="s">
        <v>89</v>
      </c>
      <c r="K6188" t="s">
        <v>70</v>
      </c>
      <c r="L6188" t="s">
        <v>91</v>
      </c>
      <c r="M6188" t="s">
        <v>72</v>
      </c>
      <c r="N6188">
        <v>6.3049999999999998E-3</v>
      </c>
      <c r="O6188">
        <v>13948</v>
      </c>
      <c r="P6188">
        <v>1127</v>
      </c>
      <c r="Q6188">
        <v>5827</v>
      </c>
      <c r="R6188">
        <v>4004</v>
      </c>
      <c r="S6188">
        <v>3</v>
      </c>
      <c r="T6188">
        <v>3</v>
      </c>
      <c r="U6188" t="s">
        <v>123</v>
      </c>
      <c r="V6188">
        <v>17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 t="s">
        <v>209</v>
      </c>
      <c r="AD6188">
        <v>1098451</v>
      </c>
      <c r="AE6188" t="s">
        <v>65</v>
      </c>
      <c r="AG6188">
        <v>0</v>
      </c>
      <c r="AH6188">
        <v>0</v>
      </c>
      <c r="AK6188" t="s">
        <v>94</v>
      </c>
      <c r="AL6188">
        <v>9</v>
      </c>
      <c r="AM6188" t="s">
        <v>68</v>
      </c>
      <c r="AN6188">
        <v>1</v>
      </c>
      <c r="AR6188" t="s">
        <v>76</v>
      </c>
      <c r="AS6188" t="s">
        <v>129</v>
      </c>
      <c r="AT6188">
        <v>-10</v>
      </c>
      <c r="AU6188" t="s">
        <v>76</v>
      </c>
      <c r="AV6188" t="s">
        <v>79</v>
      </c>
      <c r="AX6188" t="s">
        <v>81</v>
      </c>
      <c r="AY6188" t="s">
        <v>76</v>
      </c>
      <c r="AZ6188" t="s">
        <v>76</v>
      </c>
      <c r="BA6188" t="s">
        <v>76</v>
      </c>
      <c r="BB6188" t="s">
        <v>121</v>
      </c>
      <c r="BC6188">
        <v>-1</v>
      </c>
      <c r="BD6188" t="s">
        <v>76</v>
      </c>
      <c r="BF6188" t="s">
        <v>76</v>
      </c>
      <c r="BG6188" t="s">
        <v>82</v>
      </c>
    </row>
    <row r="6189" spans="1:65" x14ac:dyDescent="0.3">
      <c r="A6189">
        <v>152519</v>
      </c>
      <c r="B6189">
        <v>0</v>
      </c>
      <c r="C6189" t="s">
        <v>99</v>
      </c>
      <c r="D6189" t="s">
        <v>88</v>
      </c>
      <c r="E6189" t="s">
        <v>67</v>
      </c>
      <c r="F6189" t="s">
        <v>68</v>
      </c>
      <c r="G6189">
        <v>1</v>
      </c>
      <c r="H6189">
        <v>135000</v>
      </c>
      <c r="I6189">
        <v>270000</v>
      </c>
      <c r="J6189" t="s">
        <v>89</v>
      </c>
      <c r="K6189" t="s">
        <v>70</v>
      </c>
      <c r="L6189" t="s">
        <v>91</v>
      </c>
      <c r="M6189" t="s">
        <v>72</v>
      </c>
      <c r="N6189">
        <v>3.0755000000000001E-2</v>
      </c>
      <c r="O6189">
        <v>14821</v>
      </c>
      <c r="P6189">
        <v>2657</v>
      </c>
      <c r="Q6189">
        <v>5826</v>
      </c>
      <c r="R6189">
        <v>4908</v>
      </c>
      <c r="S6189">
        <v>2</v>
      </c>
      <c r="T6189">
        <v>2</v>
      </c>
      <c r="U6189" t="s">
        <v>94</v>
      </c>
      <c r="V6189">
        <v>13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 t="s">
        <v>168</v>
      </c>
      <c r="AD6189">
        <v>1761703</v>
      </c>
      <c r="AE6189" t="s">
        <v>93</v>
      </c>
      <c r="AF6189">
        <v>55821.195</v>
      </c>
      <c r="AG6189">
        <v>315963</v>
      </c>
      <c r="AH6189">
        <v>315963</v>
      </c>
      <c r="AI6189">
        <v>0</v>
      </c>
      <c r="AJ6189">
        <v>315963</v>
      </c>
      <c r="AK6189" t="s">
        <v>120</v>
      </c>
      <c r="AL6189">
        <v>16</v>
      </c>
      <c r="AM6189" t="s">
        <v>68</v>
      </c>
      <c r="AN6189">
        <v>1</v>
      </c>
      <c r="AO6189">
        <v>0</v>
      </c>
      <c r="AR6189" t="s">
        <v>79</v>
      </c>
      <c r="AS6189" t="s">
        <v>77</v>
      </c>
      <c r="AT6189">
        <v>-682</v>
      </c>
      <c r="AU6189" t="s">
        <v>76</v>
      </c>
      <c r="AV6189" t="s">
        <v>79</v>
      </c>
      <c r="AX6189" t="s">
        <v>161</v>
      </c>
      <c r="AY6189" t="s">
        <v>199</v>
      </c>
      <c r="AZ6189" t="s">
        <v>96</v>
      </c>
      <c r="BA6189" t="s">
        <v>76</v>
      </c>
      <c r="BB6189" t="s">
        <v>138</v>
      </c>
      <c r="BC6189">
        <v>54</v>
      </c>
      <c r="BD6189" t="s">
        <v>141</v>
      </c>
      <c r="BE6189">
        <v>6</v>
      </c>
      <c r="BF6189" t="s">
        <v>112</v>
      </c>
      <c r="BG6189" t="s">
        <v>158</v>
      </c>
      <c r="BH6189">
        <v>365243</v>
      </c>
      <c r="BI6189">
        <v>-649</v>
      </c>
      <c r="BJ6189">
        <v>-499</v>
      </c>
      <c r="BK6189">
        <v>-499</v>
      </c>
      <c r="BL6189">
        <v>-496</v>
      </c>
      <c r="BM6189">
        <v>0</v>
      </c>
    </row>
    <row r="6190" spans="1:65" x14ac:dyDescent="0.3">
      <c r="A6190">
        <v>152526</v>
      </c>
      <c r="B6190">
        <v>0</v>
      </c>
      <c r="C6190" t="s">
        <v>65</v>
      </c>
      <c r="D6190" t="s">
        <v>88</v>
      </c>
      <c r="E6190" t="s">
        <v>67</v>
      </c>
      <c r="F6190" t="s">
        <v>68</v>
      </c>
      <c r="G6190">
        <v>0</v>
      </c>
      <c r="H6190">
        <v>63000</v>
      </c>
      <c r="I6190">
        <v>337500</v>
      </c>
      <c r="J6190" t="s">
        <v>69</v>
      </c>
      <c r="K6190" t="s">
        <v>70</v>
      </c>
      <c r="L6190" t="s">
        <v>140</v>
      </c>
      <c r="M6190" t="s">
        <v>107</v>
      </c>
      <c r="N6190">
        <v>1.5221E-2</v>
      </c>
      <c r="O6190">
        <v>16087</v>
      </c>
      <c r="P6190">
        <v>1745</v>
      </c>
      <c r="Q6190">
        <v>6884</v>
      </c>
      <c r="R6190">
        <v>4146</v>
      </c>
      <c r="S6190">
        <v>2</v>
      </c>
      <c r="T6190">
        <v>2</v>
      </c>
      <c r="U6190" t="s">
        <v>123</v>
      </c>
      <c r="V6190">
        <v>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 t="s">
        <v>108</v>
      </c>
      <c r="AD6190">
        <v>2672563</v>
      </c>
      <c r="AE6190" t="s">
        <v>93</v>
      </c>
      <c r="AF6190">
        <v>3247.92</v>
      </c>
      <c r="AG6190">
        <v>17955</v>
      </c>
      <c r="AH6190">
        <v>20569.5</v>
      </c>
      <c r="AI6190">
        <v>900</v>
      </c>
      <c r="AJ6190">
        <v>17955</v>
      </c>
      <c r="AK6190" t="s">
        <v>120</v>
      </c>
      <c r="AL6190">
        <v>16</v>
      </c>
      <c r="AM6190" t="s">
        <v>68</v>
      </c>
      <c r="AN6190">
        <v>1</v>
      </c>
      <c r="AO6190">
        <v>4.5654618000000001E-2</v>
      </c>
      <c r="AR6190" t="s">
        <v>79</v>
      </c>
      <c r="AS6190" t="s">
        <v>77</v>
      </c>
      <c r="AT6190">
        <v>-1699</v>
      </c>
      <c r="AU6190" t="s">
        <v>78</v>
      </c>
      <c r="AV6190" t="s">
        <v>79</v>
      </c>
      <c r="AW6190" t="s">
        <v>101</v>
      </c>
      <c r="AX6190" t="s">
        <v>81</v>
      </c>
      <c r="AY6190" t="s">
        <v>124</v>
      </c>
      <c r="AZ6190" t="s">
        <v>96</v>
      </c>
      <c r="BA6190" t="s">
        <v>76</v>
      </c>
      <c r="BB6190" t="s">
        <v>138</v>
      </c>
      <c r="BC6190">
        <v>10</v>
      </c>
      <c r="BD6190" t="s">
        <v>105</v>
      </c>
      <c r="BE6190">
        <v>8</v>
      </c>
      <c r="BF6190" t="s">
        <v>86</v>
      </c>
      <c r="BG6190" t="s">
        <v>106</v>
      </c>
      <c r="BH6190">
        <v>365243</v>
      </c>
      <c r="BI6190">
        <v>-1668</v>
      </c>
      <c r="BJ6190">
        <v>-1458</v>
      </c>
      <c r="BK6190">
        <v>-1578</v>
      </c>
      <c r="BL6190">
        <v>-1576</v>
      </c>
      <c r="BM6190">
        <v>0</v>
      </c>
    </row>
    <row r="6191" spans="1:65" x14ac:dyDescent="0.3">
      <c r="A6191">
        <v>152554</v>
      </c>
      <c r="B6191">
        <v>0</v>
      </c>
      <c r="C6191" t="s">
        <v>65</v>
      </c>
      <c r="D6191" t="s">
        <v>88</v>
      </c>
      <c r="E6191" t="s">
        <v>67</v>
      </c>
      <c r="F6191" t="s">
        <v>68</v>
      </c>
      <c r="G6191">
        <v>0</v>
      </c>
      <c r="H6191">
        <v>99000</v>
      </c>
      <c r="I6191">
        <v>71955</v>
      </c>
      <c r="J6191" t="s">
        <v>113</v>
      </c>
      <c r="K6191" t="s">
        <v>70</v>
      </c>
      <c r="L6191" t="s">
        <v>119</v>
      </c>
      <c r="M6191" t="s">
        <v>72</v>
      </c>
      <c r="N6191">
        <v>3.1329000000000003E-2</v>
      </c>
      <c r="O6191">
        <v>20539</v>
      </c>
      <c r="P6191">
        <v>365243</v>
      </c>
      <c r="Q6191">
        <v>8552</v>
      </c>
      <c r="R6191">
        <v>3934</v>
      </c>
      <c r="S6191">
        <v>2</v>
      </c>
      <c r="T6191">
        <v>2</v>
      </c>
      <c r="U6191" t="s">
        <v>120</v>
      </c>
      <c r="V6191">
        <v>12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 t="s">
        <v>76</v>
      </c>
      <c r="AD6191">
        <v>1377214</v>
      </c>
      <c r="AE6191" t="s">
        <v>65</v>
      </c>
      <c r="AF6191">
        <v>5340.6</v>
      </c>
      <c r="AG6191">
        <v>45000</v>
      </c>
      <c r="AH6191">
        <v>45000</v>
      </c>
      <c r="AJ6191">
        <v>45000</v>
      </c>
      <c r="AK6191" t="s">
        <v>125</v>
      </c>
      <c r="AL6191">
        <v>12</v>
      </c>
      <c r="AM6191" t="s">
        <v>68</v>
      </c>
      <c r="AN6191">
        <v>1</v>
      </c>
      <c r="AR6191" t="s">
        <v>152</v>
      </c>
      <c r="AS6191" t="s">
        <v>77</v>
      </c>
      <c r="AT6191">
        <v>-337</v>
      </c>
      <c r="AU6191" t="s">
        <v>78</v>
      </c>
      <c r="AV6191" t="s">
        <v>79</v>
      </c>
      <c r="AX6191" t="s">
        <v>81</v>
      </c>
      <c r="AY6191" t="s">
        <v>76</v>
      </c>
      <c r="AZ6191" t="s">
        <v>82</v>
      </c>
      <c r="BA6191" t="s">
        <v>83</v>
      </c>
      <c r="BB6191" t="s">
        <v>104</v>
      </c>
      <c r="BC6191">
        <v>10</v>
      </c>
      <c r="BD6191" t="s">
        <v>105</v>
      </c>
      <c r="BE6191">
        <v>12</v>
      </c>
      <c r="BF6191" t="s">
        <v>86</v>
      </c>
      <c r="BG6191" t="s">
        <v>87</v>
      </c>
      <c r="BH6191">
        <v>365243</v>
      </c>
      <c r="BI6191">
        <v>-307</v>
      </c>
      <c r="BJ6191">
        <v>23</v>
      </c>
      <c r="BK6191">
        <v>-67</v>
      </c>
      <c r="BL6191">
        <v>-59</v>
      </c>
      <c r="BM6191">
        <v>0</v>
      </c>
    </row>
    <row r="6192" spans="1:65" x14ac:dyDescent="0.3">
      <c r="A6192">
        <v>152558</v>
      </c>
      <c r="B6192">
        <v>1</v>
      </c>
      <c r="C6192" t="s">
        <v>65</v>
      </c>
      <c r="D6192" t="s">
        <v>66</v>
      </c>
      <c r="E6192" t="s">
        <v>68</v>
      </c>
      <c r="F6192" t="s">
        <v>67</v>
      </c>
      <c r="G6192">
        <v>1</v>
      </c>
      <c r="H6192">
        <v>225000</v>
      </c>
      <c r="I6192">
        <v>675000</v>
      </c>
      <c r="J6192" t="s">
        <v>69</v>
      </c>
      <c r="K6192" t="s">
        <v>70</v>
      </c>
      <c r="L6192" t="s">
        <v>91</v>
      </c>
      <c r="M6192" t="s">
        <v>72</v>
      </c>
      <c r="N6192">
        <v>2.8663000000000001E-2</v>
      </c>
      <c r="O6192">
        <v>19198</v>
      </c>
      <c r="P6192">
        <v>1987</v>
      </c>
      <c r="Q6192">
        <v>2599</v>
      </c>
      <c r="R6192">
        <v>2598</v>
      </c>
      <c r="S6192">
        <v>2</v>
      </c>
      <c r="T6192">
        <v>2</v>
      </c>
      <c r="U6192" t="s">
        <v>120</v>
      </c>
      <c r="V6192">
        <v>11</v>
      </c>
      <c r="W6192">
        <v>0</v>
      </c>
      <c r="X6192">
        <v>0</v>
      </c>
      <c r="Y6192">
        <v>0</v>
      </c>
      <c r="Z6192">
        <v>1</v>
      </c>
      <c r="AA6192">
        <v>1</v>
      </c>
      <c r="AB6192">
        <v>0</v>
      </c>
      <c r="AC6192" t="s">
        <v>173</v>
      </c>
      <c r="AD6192">
        <v>1576846</v>
      </c>
      <c r="AE6192" t="s">
        <v>99</v>
      </c>
      <c r="AF6192">
        <v>7875</v>
      </c>
      <c r="AG6192">
        <v>0</v>
      </c>
      <c r="AH6192">
        <v>157500</v>
      </c>
      <c r="AJ6192">
        <v>0</v>
      </c>
      <c r="AK6192" t="s">
        <v>94</v>
      </c>
      <c r="AL6192">
        <v>7</v>
      </c>
      <c r="AM6192" t="s">
        <v>68</v>
      </c>
      <c r="AN6192">
        <v>1</v>
      </c>
      <c r="AR6192" t="s">
        <v>79</v>
      </c>
      <c r="AS6192" t="s">
        <v>114</v>
      </c>
      <c r="AT6192">
        <v>-1446</v>
      </c>
      <c r="AU6192" t="s">
        <v>76</v>
      </c>
      <c r="AV6192" t="s">
        <v>149</v>
      </c>
      <c r="AX6192" t="s">
        <v>81</v>
      </c>
      <c r="AY6192" t="s">
        <v>76</v>
      </c>
      <c r="AZ6192" t="s">
        <v>131</v>
      </c>
      <c r="BA6192" t="s">
        <v>83</v>
      </c>
      <c r="BB6192" t="s">
        <v>121</v>
      </c>
      <c r="BC6192">
        <v>-1</v>
      </c>
      <c r="BD6192" t="s">
        <v>76</v>
      </c>
      <c r="BE6192">
        <v>0</v>
      </c>
      <c r="BF6192" t="s">
        <v>76</v>
      </c>
      <c r="BG6192" t="s">
        <v>132</v>
      </c>
    </row>
    <row r="6193" spans="1:65" x14ac:dyDescent="0.3">
      <c r="A6193">
        <v>152570</v>
      </c>
      <c r="B6193">
        <v>0</v>
      </c>
      <c r="C6193" t="s">
        <v>65</v>
      </c>
      <c r="D6193" t="s">
        <v>66</v>
      </c>
      <c r="E6193" t="s">
        <v>68</v>
      </c>
      <c r="F6193" t="s">
        <v>68</v>
      </c>
      <c r="G6193">
        <v>1</v>
      </c>
      <c r="H6193">
        <v>135000</v>
      </c>
      <c r="I6193">
        <v>224149.5</v>
      </c>
      <c r="J6193" t="s">
        <v>133</v>
      </c>
      <c r="K6193" t="s">
        <v>70</v>
      </c>
      <c r="L6193" t="s">
        <v>91</v>
      </c>
      <c r="M6193" t="s">
        <v>72</v>
      </c>
      <c r="N6193">
        <v>2.506E-3</v>
      </c>
      <c r="O6193">
        <v>11623</v>
      </c>
      <c r="P6193">
        <v>424</v>
      </c>
      <c r="Q6193">
        <v>6034</v>
      </c>
      <c r="R6193">
        <v>3616</v>
      </c>
      <c r="S6193">
        <v>2</v>
      </c>
      <c r="T6193">
        <v>2</v>
      </c>
      <c r="U6193" t="s">
        <v>120</v>
      </c>
      <c r="V6193">
        <v>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 t="s">
        <v>167</v>
      </c>
      <c r="AD6193">
        <v>2688105</v>
      </c>
      <c r="AE6193" t="s">
        <v>93</v>
      </c>
      <c r="AF6193">
        <v>12408.93</v>
      </c>
      <c r="AG6193">
        <v>140040</v>
      </c>
      <c r="AH6193">
        <v>126036</v>
      </c>
      <c r="AI6193">
        <v>14004</v>
      </c>
      <c r="AJ6193">
        <v>140040</v>
      </c>
      <c r="AK6193" t="s">
        <v>123</v>
      </c>
      <c r="AL6193">
        <v>9</v>
      </c>
      <c r="AM6193" t="s">
        <v>68</v>
      </c>
      <c r="AN6193">
        <v>1</v>
      </c>
      <c r="AO6193">
        <v>0.108909091</v>
      </c>
      <c r="AR6193" t="s">
        <v>79</v>
      </c>
      <c r="AS6193" t="s">
        <v>77</v>
      </c>
      <c r="AT6193">
        <v>-107</v>
      </c>
      <c r="AU6193" t="s">
        <v>78</v>
      </c>
      <c r="AV6193" t="s">
        <v>79</v>
      </c>
      <c r="AW6193" t="s">
        <v>101</v>
      </c>
      <c r="AX6193" t="s">
        <v>81</v>
      </c>
      <c r="AY6193" t="s">
        <v>103</v>
      </c>
      <c r="AZ6193" t="s">
        <v>96</v>
      </c>
      <c r="BA6193" t="s">
        <v>76</v>
      </c>
      <c r="BB6193" t="s">
        <v>104</v>
      </c>
      <c r="BC6193">
        <v>200</v>
      </c>
      <c r="BD6193" t="s">
        <v>85</v>
      </c>
      <c r="BE6193">
        <v>12</v>
      </c>
      <c r="BF6193" t="s">
        <v>112</v>
      </c>
      <c r="BG6193" t="s">
        <v>151</v>
      </c>
      <c r="BH6193">
        <v>365243</v>
      </c>
      <c r="BI6193">
        <v>-76</v>
      </c>
      <c r="BJ6193">
        <v>254</v>
      </c>
      <c r="BK6193">
        <v>365243</v>
      </c>
      <c r="BL6193">
        <v>365243</v>
      </c>
      <c r="BM6193">
        <v>0</v>
      </c>
    </row>
    <row r="6194" spans="1:65" x14ac:dyDescent="0.3">
      <c r="A6194">
        <v>152581</v>
      </c>
      <c r="B6194">
        <v>0</v>
      </c>
      <c r="C6194" t="s">
        <v>65</v>
      </c>
      <c r="D6194" t="s">
        <v>88</v>
      </c>
      <c r="E6194" t="s">
        <v>67</v>
      </c>
      <c r="F6194" t="s">
        <v>68</v>
      </c>
      <c r="G6194">
        <v>2</v>
      </c>
      <c r="H6194">
        <v>67500</v>
      </c>
      <c r="I6194">
        <v>450000</v>
      </c>
      <c r="J6194" t="s">
        <v>69</v>
      </c>
      <c r="K6194" t="s">
        <v>70</v>
      </c>
      <c r="L6194" t="s">
        <v>91</v>
      </c>
      <c r="M6194" t="s">
        <v>72</v>
      </c>
      <c r="N6194">
        <v>9.1750000000000009E-3</v>
      </c>
      <c r="O6194">
        <v>9657</v>
      </c>
      <c r="P6194">
        <v>1001</v>
      </c>
      <c r="Q6194">
        <v>8093</v>
      </c>
      <c r="R6194">
        <v>691</v>
      </c>
      <c r="S6194">
        <v>2</v>
      </c>
      <c r="T6194">
        <v>2</v>
      </c>
      <c r="U6194" t="s">
        <v>120</v>
      </c>
      <c r="V6194">
        <v>16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 t="s">
        <v>108</v>
      </c>
      <c r="AD6194">
        <v>2422946</v>
      </c>
      <c r="AE6194" t="s">
        <v>65</v>
      </c>
      <c r="AF6194">
        <v>14649.75</v>
      </c>
      <c r="AG6194">
        <v>225000</v>
      </c>
      <c r="AH6194">
        <v>225000</v>
      </c>
      <c r="AJ6194">
        <v>225000</v>
      </c>
      <c r="AK6194" t="s">
        <v>120</v>
      </c>
      <c r="AL6194">
        <v>15</v>
      </c>
      <c r="AM6194" t="s">
        <v>68</v>
      </c>
      <c r="AN6194">
        <v>1</v>
      </c>
      <c r="AR6194" t="s">
        <v>202</v>
      </c>
      <c r="AS6194" t="s">
        <v>114</v>
      </c>
      <c r="AT6194">
        <v>-231</v>
      </c>
      <c r="AU6194" t="s">
        <v>78</v>
      </c>
      <c r="AV6194" t="s">
        <v>115</v>
      </c>
      <c r="AW6194" t="s">
        <v>110</v>
      </c>
      <c r="AX6194" t="s">
        <v>81</v>
      </c>
      <c r="AY6194" t="s">
        <v>76</v>
      </c>
      <c r="AZ6194" t="s">
        <v>82</v>
      </c>
      <c r="BA6194" t="s">
        <v>83</v>
      </c>
      <c r="BB6194" t="s">
        <v>104</v>
      </c>
      <c r="BC6194">
        <v>48</v>
      </c>
      <c r="BD6194" t="s">
        <v>105</v>
      </c>
      <c r="BE6194">
        <v>24</v>
      </c>
      <c r="BF6194" t="s">
        <v>147</v>
      </c>
      <c r="BG6194" t="s">
        <v>196</v>
      </c>
    </row>
    <row r="6195" spans="1:65" x14ac:dyDescent="0.3">
      <c r="A6195">
        <v>152590</v>
      </c>
      <c r="B6195">
        <v>0</v>
      </c>
      <c r="C6195" t="s">
        <v>65</v>
      </c>
      <c r="D6195" t="s">
        <v>66</v>
      </c>
      <c r="E6195" t="s">
        <v>68</v>
      </c>
      <c r="F6195" t="s">
        <v>68</v>
      </c>
      <c r="G6195">
        <v>2</v>
      </c>
      <c r="H6195">
        <v>270000</v>
      </c>
      <c r="I6195">
        <v>720000</v>
      </c>
      <c r="J6195" t="s">
        <v>69</v>
      </c>
      <c r="K6195" t="s">
        <v>126</v>
      </c>
      <c r="L6195" t="s">
        <v>91</v>
      </c>
      <c r="M6195" t="s">
        <v>72</v>
      </c>
      <c r="N6195">
        <v>1.0005999999999999E-2</v>
      </c>
      <c r="O6195">
        <v>13679</v>
      </c>
      <c r="P6195">
        <v>6088</v>
      </c>
      <c r="Q6195">
        <v>886</v>
      </c>
      <c r="R6195">
        <v>4501</v>
      </c>
      <c r="S6195">
        <v>2</v>
      </c>
      <c r="T6195">
        <v>1</v>
      </c>
      <c r="U6195" t="s">
        <v>125</v>
      </c>
      <c r="V6195">
        <v>12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 t="s">
        <v>175</v>
      </c>
      <c r="AD6195">
        <v>1686674</v>
      </c>
      <c r="AE6195" t="s">
        <v>93</v>
      </c>
      <c r="AF6195">
        <v>62074.665000000001</v>
      </c>
      <c r="AG6195">
        <v>325116</v>
      </c>
      <c r="AH6195">
        <v>292603.5</v>
      </c>
      <c r="AI6195">
        <v>32512.5</v>
      </c>
      <c r="AJ6195">
        <v>325116</v>
      </c>
      <c r="AK6195" t="s">
        <v>109</v>
      </c>
      <c r="AL6195">
        <v>9</v>
      </c>
      <c r="AM6195" t="s">
        <v>68</v>
      </c>
      <c r="AN6195">
        <v>1</v>
      </c>
      <c r="AO6195">
        <v>0.10891210599999999</v>
      </c>
      <c r="AR6195" t="s">
        <v>79</v>
      </c>
      <c r="AS6195" t="s">
        <v>77</v>
      </c>
      <c r="AT6195">
        <v>-1411</v>
      </c>
      <c r="AU6195" t="s">
        <v>78</v>
      </c>
      <c r="AV6195" t="s">
        <v>79</v>
      </c>
      <c r="AW6195" t="s">
        <v>110</v>
      </c>
      <c r="AX6195" t="s">
        <v>81</v>
      </c>
      <c r="AY6195" t="s">
        <v>190</v>
      </c>
      <c r="AZ6195" t="s">
        <v>96</v>
      </c>
      <c r="BA6195" t="s">
        <v>76</v>
      </c>
      <c r="BB6195" t="s">
        <v>104</v>
      </c>
      <c r="BC6195">
        <v>376</v>
      </c>
      <c r="BD6195" t="s">
        <v>191</v>
      </c>
      <c r="BE6195">
        <v>5</v>
      </c>
      <c r="BF6195" t="s">
        <v>112</v>
      </c>
      <c r="BG6195" t="s">
        <v>188</v>
      </c>
      <c r="BH6195">
        <v>365243</v>
      </c>
      <c r="BI6195">
        <v>-1378</v>
      </c>
      <c r="BJ6195">
        <v>-1258</v>
      </c>
      <c r="BK6195">
        <v>-1258</v>
      </c>
      <c r="BL6195">
        <v>-1255</v>
      </c>
      <c r="BM6195">
        <v>0</v>
      </c>
    </row>
    <row r="6196" spans="1:65" x14ac:dyDescent="0.3">
      <c r="A6196">
        <v>152600</v>
      </c>
      <c r="B6196">
        <v>0</v>
      </c>
      <c r="C6196" t="s">
        <v>65</v>
      </c>
      <c r="D6196" t="s">
        <v>88</v>
      </c>
      <c r="E6196" t="s">
        <v>67</v>
      </c>
      <c r="F6196" t="s">
        <v>67</v>
      </c>
      <c r="G6196">
        <v>0</v>
      </c>
      <c r="H6196">
        <v>292500</v>
      </c>
      <c r="I6196">
        <v>521280</v>
      </c>
      <c r="J6196" t="s">
        <v>113</v>
      </c>
      <c r="K6196" t="s">
        <v>70</v>
      </c>
      <c r="L6196" t="s">
        <v>91</v>
      </c>
      <c r="M6196" t="s">
        <v>169</v>
      </c>
      <c r="N6196">
        <v>7.2508000000000003E-2</v>
      </c>
      <c r="O6196">
        <v>21353</v>
      </c>
      <c r="P6196">
        <v>365243</v>
      </c>
      <c r="Q6196">
        <v>13195</v>
      </c>
      <c r="R6196">
        <v>4858</v>
      </c>
      <c r="S6196">
        <v>1</v>
      </c>
      <c r="T6196">
        <v>1</v>
      </c>
      <c r="U6196" t="s">
        <v>120</v>
      </c>
      <c r="V6196">
        <v>11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 t="s">
        <v>76</v>
      </c>
      <c r="AD6196">
        <v>1709359</v>
      </c>
      <c r="AE6196" t="s">
        <v>65</v>
      </c>
      <c r="AF6196">
        <v>101324.07</v>
      </c>
      <c r="AG6196">
        <v>900000</v>
      </c>
      <c r="AH6196">
        <v>1038735</v>
      </c>
      <c r="AJ6196">
        <v>900000</v>
      </c>
      <c r="AK6196" t="s">
        <v>73</v>
      </c>
      <c r="AL6196">
        <v>18</v>
      </c>
      <c r="AM6196" t="s">
        <v>68</v>
      </c>
      <c r="AN6196">
        <v>1</v>
      </c>
      <c r="AR6196" t="s">
        <v>76</v>
      </c>
      <c r="AS6196" t="s">
        <v>114</v>
      </c>
      <c r="AT6196">
        <v>-1147</v>
      </c>
      <c r="AU6196" t="s">
        <v>78</v>
      </c>
      <c r="AV6196" t="s">
        <v>165</v>
      </c>
      <c r="AW6196" t="s">
        <v>80</v>
      </c>
      <c r="AX6196" t="s">
        <v>81</v>
      </c>
      <c r="AY6196" t="s">
        <v>76</v>
      </c>
      <c r="AZ6196" t="s">
        <v>82</v>
      </c>
      <c r="BA6196" t="s">
        <v>83</v>
      </c>
      <c r="BB6196" t="s">
        <v>121</v>
      </c>
      <c r="BC6196">
        <v>-1</v>
      </c>
      <c r="BD6196" t="s">
        <v>76</v>
      </c>
      <c r="BE6196">
        <v>12</v>
      </c>
      <c r="BF6196" t="s">
        <v>112</v>
      </c>
      <c r="BG6196" t="s">
        <v>150</v>
      </c>
    </row>
    <row r="6197" spans="1:65" x14ac:dyDescent="0.3">
      <c r="A6197">
        <v>152603</v>
      </c>
      <c r="B6197">
        <v>0</v>
      </c>
      <c r="C6197" t="s">
        <v>65</v>
      </c>
      <c r="D6197" t="s">
        <v>88</v>
      </c>
      <c r="E6197" t="s">
        <v>67</v>
      </c>
      <c r="F6197" t="s">
        <v>68</v>
      </c>
      <c r="G6197">
        <v>0</v>
      </c>
      <c r="H6197">
        <v>202500</v>
      </c>
      <c r="I6197">
        <v>1058148</v>
      </c>
      <c r="J6197" t="s">
        <v>69</v>
      </c>
      <c r="K6197" t="s">
        <v>90</v>
      </c>
      <c r="L6197" t="s">
        <v>91</v>
      </c>
      <c r="M6197" t="s">
        <v>72</v>
      </c>
      <c r="N6197">
        <v>2.6391999999999999E-2</v>
      </c>
      <c r="O6197">
        <v>14663</v>
      </c>
      <c r="P6197">
        <v>8042</v>
      </c>
      <c r="Q6197">
        <v>7513</v>
      </c>
      <c r="R6197">
        <v>4466</v>
      </c>
      <c r="S6197">
        <v>2</v>
      </c>
      <c r="T6197">
        <v>2</v>
      </c>
      <c r="U6197" t="s">
        <v>109</v>
      </c>
      <c r="V6197">
        <v>13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1</v>
      </c>
      <c r="AC6197" t="s">
        <v>143</v>
      </c>
      <c r="AD6197">
        <v>2725065</v>
      </c>
      <c r="AE6197" t="s">
        <v>93</v>
      </c>
      <c r="AF6197">
        <v>3385.08</v>
      </c>
      <c r="AG6197">
        <v>26050.5</v>
      </c>
      <c r="AH6197">
        <v>25375.5</v>
      </c>
      <c r="AI6197">
        <v>2610</v>
      </c>
      <c r="AJ6197">
        <v>26050.5</v>
      </c>
      <c r="AK6197" t="s">
        <v>123</v>
      </c>
      <c r="AL6197">
        <v>12</v>
      </c>
      <c r="AM6197" t="s">
        <v>68</v>
      </c>
      <c r="AN6197">
        <v>1</v>
      </c>
      <c r="AO6197">
        <v>0.101571431</v>
      </c>
      <c r="AR6197" t="s">
        <v>79</v>
      </c>
      <c r="AS6197" t="s">
        <v>77</v>
      </c>
      <c r="AT6197">
        <v>-2188</v>
      </c>
      <c r="AU6197" t="s">
        <v>78</v>
      </c>
      <c r="AV6197" t="s">
        <v>79</v>
      </c>
      <c r="AX6197" t="s">
        <v>102</v>
      </c>
      <c r="AY6197" t="s">
        <v>124</v>
      </c>
      <c r="AZ6197" t="s">
        <v>96</v>
      </c>
      <c r="BA6197" t="s">
        <v>76</v>
      </c>
      <c r="BB6197" t="s">
        <v>104</v>
      </c>
      <c r="BC6197">
        <v>31</v>
      </c>
      <c r="BD6197" t="s">
        <v>105</v>
      </c>
      <c r="BE6197">
        <v>10</v>
      </c>
      <c r="BF6197" t="s">
        <v>86</v>
      </c>
      <c r="BG6197" t="s">
        <v>106</v>
      </c>
      <c r="BH6197">
        <v>365243</v>
      </c>
      <c r="BI6197">
        <v>-2146</v>
      </c>
      <c r="BJ6197">
        <v>-1876</v>
      </c>
      <c r="BK6197">
        <v>-1876</v>
      </c>
      <c r="BL6197">
        <v>-1867</v>
      </c>
      <c r="BM6197">
        <v>1</v>
      </c>
    </row>
    <row r="6198" spans="1:65" x14ac:dyDescent="0.3">
      <c r="A6198">
        <v>152606</v>
      </c>
      <c r="B6198">
        <v>0</v>
      </c>
      <c r="C6198" t="s">
        <v>65</v>
      </c>
      <c r="D6198" t="s">
        <v>88</v>
      </c>
      <c r="E6198" t="s">
        <v>67</v>
      </c>
      <c r="F6198" t="s">
        <v>68</v>
      </c>
      <c r="G6198">
        <v>1</v>
      </c>
      <c r="H6198">
        <v>180000</v>
      </c>
      <c r="I6198">
        <v>1314117</v>
      </c>
      <c r="J6198" t="s">
        <v>89</v>
      </c>
      <c r="K6198" t="s">
        <v>90</v>
      </c>
      <c r="L6198" t="s">
        <v>91</v>
      </c>
      <c r="M6198" t="s">
        <v>72</v>
      </c>
      <c r="N6198">
        <v>2.5163999999999999E-2</v>
      </c>
      <c r="O6198">
        <v>9893</v>
      </c>
      <c r="P6198">
        <v>1349</v>
      </c>
      <c r="Q6198">
        <v>8980</v>
      </c>
      <c r="R6198">
        <v>1173</v>
      </c>
      <c r="S6198">
        <v>2</v>
      </c>
      <c r="T6198">
        <v>2</v>
      </c>
      <c r="U6198" t="s">
        <v>123</v>
      </c>
      <c r="V6198">
        <v>15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 t="s">
        <v>92</v>
      </c>
      <c r="AD6198">
        <v>1232576</v>
      </c>
      <c r="AE6198" t="s">
        <v>65</v>
      </c>
      <c r="AF6198">
        <v>54329.13</v>
      </c>
      <c r="AG6198">
        <v>900000</v>
      </c>
      <c r="AH6198">
        <v>1019691</v>
      </c>
      <c r="AJ6198">
        <v>900000</v>
      </c>
      <c r="AK6198" t="s">
        <v>109</v>
      </c>
      <c r="AL6198">
        <v>14</v>
      </c>
      <c r="AM6198" t="s">
        <v>68</v>
      </c>
      <c r="AN6198">
        <v>1</v>
      </c>
      <c r="AR6198" t="s">
        <v>76</v>
      </c>
      <c r="AS6198" t="s">
        <v>77</v>
      </c>
      <c r="AT6198">
        <v>-794</v>
      </c>
      <c r="AU6198" t="s">
        <v>78</v>
      </c>
      <c r="AV6198" t="s">
        <v>79</v>
      </c>
      <c r="AW6198" t="s">
        <v>101</v>
      </c>
      <c r="AX6198" t="s">
        <v>81</v>
      </c>
      <c r="AY6198" t="s">
        <v>76</v>
      </c>
      <c r="AZ6198" t="s">
        <v>82</v>
      </c>
      <c r="BA6198" t="s">
        <v>116</v>
      </c>
      <c r="BB6198" t="s">
        <v>121</v>
      </c>
      <c r="BC6198">
        <v>-1</v>
      </c>
      <c r="BD6198" t="s">
        <v>76</v>
      </c>
      <c r="BE6198">
        <v>24</v>
      </c>
      <c r="BF6198" t="s">
        <v>112</v>
      </c>
      <c r="BG6198" t="s">
        <v>118</v>
      </c>
      <c r="BH6198">
        <v>365243</v>
      </c>
      <c r="BI6198">
        <v>-764</v>
      </c>
      <c r="BJ6198">
        <v>-74</v>
      </c>
      <c r="BK6198">
        <v>-59</v>
      </c>
      <c r="BL6198">
        <v>-57</v>
      </c>
      <c r="BM6198">
        <v>1</v>
      </c>
    </row>
    <row r="6199" spans="1:65" x14ac:dyDescent="0.3">
      <c r="A6199">
        <v>152622</v>
      </c>
      <c r="B6199">
        <v>0</v>
      </c>
      <c r="C6199" t="s">
        <v>65</v>
      </c>
      <c r="D6199" t="s">
        <v>88</v>
      </c>
      <c r="E6199" t="s">
        <v>68</v>
      </c>
      <c r="F6199" t="s">
        <v>67</v>
      </c>
      <c r="G6199">
        <v>1</v>
      </c>
      <c r="H6199">
        <v>360000</v>
      </c>
      <c r="I6199">
        <v>450000</v>
      </c>
      <c r="J6199" t="s">
        <v>133</v>
      </c>
      <c r="K6199" t="s">
        <v>90</v>
      </c>
      <c r="L6199" t="s">
        <v>140</v>
      </c>
      <c r="M6199" t="s">
        <v>127</v>
      </c>
      <c r="N6199">
        <v>1.8208999999999999E-2</v>
      </c>
      <c r="O6199">
        <v>10191</v>
      </c>
      <c r="P6199">
        <v>2368</v>
      </c>
      <c r="Q6199">
        <v>1210</v>
      </c>
      <c r="R6199">
        <v>1246</v>
      </c>
      <c r="S6199">
        <v>3</v>
      </c>
      <c r="T6199">
        <v>3</v>
      </c>
      <c r="U6199" t="s">
        <v>120</v>
      </c>
      <c r="V6199">
        <v>8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 t="s">
        <v>189</v>
      </c>
      <c r="AD6199">
        <v>1332697</v>
      </c>
      <c r="AE6199" t="s">
        <v>93</v>
      </c>
      <c r="AF6199">
        <v>4735.62</v>
      </c>
      <c r="AG6199">
        <v>26010</v>
      </c>
      <c r="AH6199">
        <v>23409</v>
      </c>
      <c r="AI6199">
        <v>2601</v>
      </c>
      <c r="AJ6199">
        <v>26010</v>
      </c>
      <c r="AK6199" t="s">
        <v>125</v>
      </c>
      <c r="AL6199">
        <v>10</v>
      </c>
      <c r="AM6199" t="s">
        <v>68</v>
      </c>
      <c r="AN6199">
        <v>1</v>
      </c>
      <c r="AO6199">
        <v>0.108909091</v>
      </c>
      <c r="AR6199" t="s">
        <v>79</v>
      </c>
      <c r="AS6199" t="s">
        <v>77</v>
      </c>
      <c r="AT6199">
        <v>-2388</v>
      </c>
      <c r="AU6199" t="s">
        <v>78</v>
      </c>
      <c r="AV6199" t="s">
        <v>79</v>
      </c>
      <c r="AX6199" t="s">
        <v>81</v>
      </c>
      <c r="AY6199" t="s">
        <v>136</v>
      </c>
      <c r="AZ6199" t="s">
        <v>96</v>
      </c>
      <c r="BA6199" t="s">
        <v>76</v>
      </c>
      <c r="BB6199" t="s">
        <v>104</v>
      </c>
      <c r="BC6199">
        <v>22</v>
      </c>
      <c r="BD6199" t="s">
        <v>105</v>
      </c>
      <c r="BE6199">
        <v>6</v>
      </c>
      <c r="BF6199" t="s">
        <v>86</v>
      </c>
      <c r="BG6199" t="s">
        <v>106</v>
      </c>
      <c r="BH6199">
        <v>365243</v>
      </c>
      <c r="BI6199">
        <v>-2334</v>
      </c>
      <c r="BJ6199">
        <v>-2184</v>
      </c>
      <c r="BK6199">
        <v>-2214</v>
      </c>
      <c r="BL6199">
        <v>-2208</v>
      </c>
      <c r="BM6199">
        <v>0</v>
      </c>
    </row>
    <row r="6200" spans="1:65" x14ac:dyDescent="0.3">
      <c r="A6200">
        <v>152629</v>
      </c>
      <c r="B6200">
        <v>0</v>
      </c>
      <c r="C6200" t="s">
        <v>65</v>
      </c>
      <c r="D6200" t="s">
        <v>88</v>
      </c>
      <c r="E6200" t="s">
        <v>68</v>
      </c>
      <c r="F6200" t="s">
        <v>68</v>
      </c>
      <c r="G6200">
        <v>0</v>
      </c>
      <c r="H6200">
        <v>112500</v>
      </c>
      <c r="I6200">
        <v>328405.5</v>
      </c>
      <c r="J6200" t="s">
        <v>89</v>
      </c>
      <c r="K6200" t="s">
        <v>70</v>
      </c>
      <c r="L6200" t="s">
        <v>91</v>
      </c>
      <c r="M6200" t="s">
        <v>72</v>
      </c>
      <c r="N6200">
        <v>1.5221E-2</v>
      </c>
      <c r="O6200">
        <v>16941</v>
      </c>
      <c r="P6200">
        <v>3061</v>
      </c>
      <c r="Q6200">
        <v>5614</v>
      </c>
      <c r="R6200">
        <v>489</v>
      </c>
      <c r="S6200">
        <v>2</v>
      </c>
      <c r="T6200">
        <v>2</v>
      </c>
      <c r="U6200" t="s">
        <v>120</v>
      </c>
      <c r="V6200">
        <v>11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 t="s">
        <v>108</v>
      </c>
      <c r="AD6200">
        <v>2234523</v>
      </c>
      <c r="AE6200" t="s">
        <v>93</v>
      </c>
      <c r="AF6200">
        <v>9885.7350000000006</v>
      </c>
      <c r="AG6200">
        <v>91948.5</v>
      </c>
      <c r="AH6200">
        <v>90945</v>
      </c>
      <c r="AI6200">
        <v>9198</v>
      </c>
      <c r="AJ6200">
        <v>91948.5</v>
      </c>
      <c r="AK6200" t="s">
        <v>75</v>
      </c>
      <c r="AL6200">
        <v>13</v>
      </c>
      <c r="AM6200" t="s">
        <v>68</v>
      </c>
      <c r="AN6200">
        <v>1</v>
      </c>
      <c r="AO6200">
        <v>0.100031537</v>
      </c>
      <c r="AR6200" t="s">
        <v>79</v>
      </c>
      <c r="AS6200" t="s">
        <v>77</v>
      </c>
      <c r="AT6200">
        <v>-2824</v>
      </c>
      <c r="AU6200" t="s">
        <v>78</v>
      </c>
      <c r="AV6200" t="s">
        <v>79</v>
      </c>
      <c r="AW6200" t="s">
        <v>101</v>
      </c>
      <c r="AX6200" t="s">
        <v>102</v>
      </c>
      <c r="AY6200" t="s">
        <v>111</v>
      </c>
      <c r="AZ6200" t="s">
        <v>96</v>
      </c>
      <c r="BA6200" t="s">
        <v>76</v>
      </c>
      <c r="BB6200" t="s">
        <v>104</v>
      </c>
      <c r="BC6200">
        <v>10</v>
      </c>
      <c r="BD6200" t="s">
        <v>85</v>
      </c>
      <c r="BE6200">
        <v>12</v>
      </c>
      <c r="BF6200" t="s">
        <v>86</v>
      </c>
      <c r="BG6200" t="s">
        <v>151</v>
      </c>
      <c r="BH6200">
        <v>365243</v>
      </c>
      <c r="BI6200">
        <v>-2793</v>
      </c>
      <c r="BJ6200">
        <v>-2463</v>
      </c>
      <c r="BK6200">
        <v>-2463</v>
      </c>
      <c r="BL6200">
        <v>-2460</v>
      </c>
      <c r="BM6200">
        <v>1</v>
      </c>
    </row>
    <row r="6201" spans="1:65" x14ac:dyDescent="0.3">
      <c r="A6201">
        <v>152630</v>
      </c>
      <c r="B6201">
        <v>0</v>
      </c>
      <c r="C6201" t="s">
        <v>65</v>
      </c>
      <c r="D6201" t="s">
        <v>88</v>
      </c>
      <c r="E6201" t="s">
        <v>67</v>
      </c>
      <c r="F6201" t="s">
        <v>68</v>
      </c>
      <c r="G6201">
        <v>0</v>
      </c>
      <c r="H6201">
        <v>108000</v>
      </c>
      <c r="I6201">
        <v>257562</v>
      </c>
      <c r="J6201" t="s">
        <v>113</v>
      </c>
      <c r="K6201" t="s">
        <v>70</v>
      </c>
      <c r="L6201" t="s">
        <v>139</v>
      </c>
      <c r="M6201" t="s">
        <v>72</v>
      </c>
      <c r="N6201">
        <v>2.2624999999999999E-2</v>
      </c>
      <c r="O6201">
        <v>21852</v>
      </c>
      <c r="P6201">
        <v>365243</v>
      </c>
      <c r="Q6201">
        <v>9605</v>
      </c>
      <c r="R6201">
        <v>4812</v>
      </c>
      <c r="S6201">
        <v>2</v>
      </c>
      <c r="T6201">
        <v>2</v>
      </c>
      <c r="U6201" t="s">
        <v>73</v>
      </c>
      <c r="V6201">
        <v>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 t="s">
        <v>76</v>
      </c>
      <c r="AD6201">
        <v>1334713</v>
      </c>
      <c r="AE6201" t="s">
        <v>65</v>
      </c>
      <c r="AF6201">
        <v>6205.5</v>
      </c>
      <c r="AG6201">
        <v>67500</v>
      </c>
      <c r="AH6201">
        <v>84199.5</v>
      </c>
      <c r="AJ6201">
        <v>67500</v>
      </c>
      <c r="AK6201" t="s">
        <v>73</v>
      </c>
      <c r="AL6201">
        <v>10</v>
      </c>
      <c r="AM6201" t="s">
        <v>68</v>
      </c>
      <c r="AN6201">
        <v>1</v>
      </c>
      <c r="AR6201" t="s">
        <v>76</v>
      </c>
      <c r="AS6201" t="s">
        <v>77</v>
      </c>
      <c r="AT6201">
        <v>-1281</v>
      </c>
      <c r="AU6201" t="s">
        <v>78</v>
      </c>
      <c r="AV6201" t="s">
        <v>79</v>
      </c>
      <c r="AW6201" t="s">
        <v>80</v>
      </c>
      <c r="AX6201" t="s">
        <v>81</v>
      </c>
      <c r="AY6201" t="s">
        <v>76</v>
      </c>
      <c r="AZ6201" t="s">
        <v>82</v>
      </c>
      <c r="BA6201" t="s">
        <v>116</v>
      </c>
      <c r="BB6201" t="s">
        <v>121</v>
      </c>
      <c r="BC6201">
        <v>-1</v>
      </c>
      <c r="BD6201" t="s">
        <v>76</v>
      </c>
      <c r="BE6201">
        <v>18</v>
      </c>
      <c r="BF6201" t="s">
        <v>147</v>
      </c>
      <c r="BG6201" t="s">
        <v>154</v>
      </c>
      <c r="BH6201">
        <v>365243</v>
      </c>
      <c r="BI6201">
        <v>-1251</v>
      </c>
      <c r="BJ6201">
        <v>-741</v>
      </c>
      <c r="BK6201">
        <v>-741</v>
      </c>
      <c r="BL6201">
        <v>-739</v>
      </c>
      <c r="BM6201">
        <v>1</v>
      </c>
    </row>
    <row r="6202" spans="1:65" x14ac:dyDescent="0.3">
      <c r="A6202">
        <v>152630</v>
      </c>
      <c r="B6202">
        <v>0</v>
      </c>
      <c r="C6202" t="s">
        <v>65</v>
      </c>
      <c r="D6202" t="s">
        <v>88</v>
      </c>
      <c r="E6202" t="s">
        <v>67</v>
      </c>
      <c r="F6202" t="s">
        <v>68</v>
      </c>
      <c r="G6202">
        <v>0</v>
      </c>
      <c r="H6202">
        <v>108000</v>
      </c>
      <c r="I6202">
        <v>257562</v>
      </c>
      <c r="J6202" t="s">
        <v>113</v>
      </c>
      <c r="K6202" t="s">
        <v>70</v>
      </c>
      <c r="L6202" t="s">
        <v>139</v>
      </c>
      <c r="M6202" t="s">
        <v>72</v>
      </c>
      <c r="N6202">
        <v>2.2624999999999999E-2</v>
      </c>
      <c r="O6202">
        <v>21852</v>
      </c>
      <c r="P6202">
        <v>365243</v>
      </c>
      <c r="Q6202">
        <v>9605</v>
      </c>
      <c r="R6202">
        <v>4812</v>
      </c>
      <c r="S6202">
        <v>2</v>
      </c>
      <c r="T6202">
        <v>2</v>
      </c>
      <c r="U6202" t="s">
        <v>73</v>
      </c>
      <c r="V6202">
        <v>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 t="s">
        <v>76</v>
      </c>
      <c r="AD6202">
        <v>2253748</v>
      </c>
      <c r="AE6202" t="s">
        <v>99</v>
      </c>
      <c r="AF6202">
        <v>7875</v>
      </c>
      <c r="AG6202">
        <v>0</v>
      </c>
      <c r="AH6202">
        <v>157500</v>
      </c>
      <c r="AK6202" t="s">
        <v>109</v>
      </c>
      <c r="AL6202">
        <v>9</v>
      </c>
      <c r="AM6202" t="s">
        <v>68</v>
      </c>
      <c r="AN6202">
        <v>1</v>
      </c>
      <c r="AR6202" t="s">
        <v>79</v>
      </c>
      <c r="AS6202" t="s">
        <v>77</v>
      </c>
      <c r="AT6202">
        <v>-734</v>
      </c>
      <c r="AU6202" t="s">
        <v>76</v>
      </c>
      <c r="AV6202" t="s">
        <v>79</v>
      </c>
      <c r="AX6202" t="s">
        <v>81</v>
      </c>
      <c r="AY6202" t="s">
        <v>76</v>
      </c>
      <c r="AZ6202" t="s">
        <v>131</v>
      </c>
      <c r="BA6202" t="s">
        <v>116</v>
      </c>
      <c r="BB6202" t="s">
        <v>121</v>
      </c>
      <c r="BC6202">
        <v>-1</v>
      </c>
      <c r="BD6202" t="s">
        <v>76</v>
      </c>
      <c r="BE6202">
        <v>0</v>
      </c>
      <c r="BF6202" t="s">
        <v>76</v>
      </c>
      <c r="BG6202" t="s">
        <v>160</v>
      </c>
      <c r="BH6202">
        <v>365243</v>
      </c>
      <c r="BI6202">
        <v>365243</v>
      </c>
      <c r="BJ6202">
        <v>365243</v>
      </c>
      <c r="BK6202">
        <v>365243</v>
      </c>
      <c r="BL6202">
        <v>365243</v>
      </c>
      <c r="BM6202">
        <v>0</v>
      </c>
    </row>
    <row r="6203" spans="1:65" x14ac:dyDescent="0.3">
      <c r="A6203">
        <v>152637</v>
      </c>
      <c r="B6203">
        <v>0</v>
      </c>
      <c r="C6203" t="s">
        <v>65</v>
      </c>
      <c r="D6203" t="s">
        <v>66</v>
      </c>
      <c r="E6203" t="s">
        <v>68</v>
      </c>
      <c r="F6203" t="s">
        <v>67</v>
      </c>
      <c r="G6203">
        <v>0</v>
      </c>
      <c r="H6203">
        <v>247500</v>
      </c>
      <c r="I6203">
        <v>229500</v>
      </c>
      <c r="J6203" t="s">
        <v>89</v>
      </c>
      <c r="K6203" t="s">
        <v>70</v>
      </c>
      <c r="L6203" t="s">
        <v>91</v>
      </c>
      <c r="M6203" t="s">
        <v>72</v>
      </c>
      <c r="N6203">
        <v>1.9689000000000002E-2</v>
      </c>
      <c r="O6203">
        <v>12996</v>
      </c>
      <c r="P6203">
        <v>1259</v>
      </c>
      <c r="Q6203">
        <v>7133</v>
      </c>
      <c r="R6203">
        <v>4605</v>
      </c>
      <c r="S6203">
        <v>2</v>
      </c>
      <c r="T6203">
        <v>2</v>
      </c>
      <c r="U6203" t="s">
        <v>120</v>
      </c>
      <c r="V6203">
        <v>11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 t="s">
        <v>92</v>
      </c>
      <c r="AD6203">
        <v>1978921</v>
      </c>
      <c r="AE6203" t="s">
        <v>93</v>
      </c>
      <c r="AF6203">
        <v>12865.05</v>
      </c>
      <c r="AG6203">
        <v>116955</v>
      </c>
      <c r="AH6203">
        <v>116955</v>
      </c>
      <c r="AI6203">
        <v>0</v>
      </c>
      <c r="AJ6203">
        <v>116955</v>
      </c>
      <c r="AK6203" t="s">
        <v>94</v>
      </c>
      <c r="AL6203">
        <v>12</v>
      </c>
      <c r="AM6203" t="s">
        <v>68</v>
      </c>
      <c r="AN6203">
        <v>1</v>
      </c>
      <c r="AO6203">
        <v>0</v>
      </c>
      <c r="AR6203" t="s">
        <v>79</v>
      </c>
      <c r="AS6203" t="s">
        <v>77</v>
      </c>
      <c r="AT6203">
        <v>-1013</v>
      </c>
      <c r="AU6203" t="s">
        <v>76</v>
      </c>
      <c r="AV6203" t="s">
        <v>79</v>
      </c>
      <c r="AW6203" t="s">
        <v>80</v>
      </c>
      <c r="AX6203" t="s">
        <v>102</v>
      </c>
      <c r="AY6203" t="s">
        <v>111</v>
      </c>
      <c r="AZ6203" t="s">
        <v>96</v>
      </c>
      <c r="BA6203" t="s">
        <v>76</v>
      </c>
      <c r="BB6203" t="s">
        <v>138</v>
      </c>
      <c r="BC6203">
        <v>49</v>
      </c>
      <c r="BD6203" t="s">
        <v>85</v>
      </c>
      <c r="BE6203">
        <v>10</v>
      </c>
      <c r="BF6203" t="s">
        <v>112</v>
      </c>
      <c r="BG6203" t="s">
        <v>151</v>
      </c>
      <c r="BH6203">
        <v>365243</v>
      </c>
      <c r="BI6203">
        <v>-977</v>
      </c>
      <c r="BJ6203">
        <v>-707</v>
      </c>
      <c r="BK6203">
        <v>-827</v>
      </c>
      <c r="BL6203">
        <v>-823</v>
      </c>
      <c r="BM6203">
        <v>0</v>
      </c>
    </row>
    <row r="6204" spans="1:65" x14ac:dyDescent="0.3">
      <c r="A6204">
        <v>152654</v>
      </c>
      <c r="B6204">
        <v>0</v>
      </c>
      <c r="C6204" t="s">
        <v>65</v>
      </c>
      <c r="D6204" t="s">
        <v>66</v>
      </c>
      <c r="E6204" t="s">
        <v>67</v>
      </c>
      <c r="F6204" t="s">
        <v>68</v>
      </c>
      <c r="G6204">
        <v>0</v>
      </c>
      <c r="H6204">
        <v>157500</v>
      </c>
      <c r="I6204">
        <v>1196644.5</v>
      </c>
      <c r="J6204" t="s">
        <v>89</v>
      </c>
      <c r="K6204" t="s">
        <v>90</v>
      </c>
      <c r="L6204" t="s">
        <v>91</v>
      </c>
      <c r="M6204" t="s">
        <v>72</v>
      </c>
      <c r="N6204">
        <v>3.5791999999999997E-2</v>
      </c>
      <c r="O6204">
        <v>20699</v>
      </c>
      <c r="P6204">
        <v>4685</v>
      </c>
      <c r="Q6204">
        <v>8841</v>
      </c>
      <c r="R6204">
        <v>2123</v>
      </c>
      <c r="S6204">
        <v>2</v>
      </c>
      <c r="T6204">
        <v>2</v>
      </c>
      <c r="U6204" t="s">
        <v>109</v>
      </c>
      <c r="V6204">
        <v>10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 t="s">
        <v>167</v>
      </c>
      <c r="AD6204">
        <v>2598410</v>
      </c>
      <c r="AE6204" t="s">
        <v>93</v>
      </c>
      <c r="AF6204">
        <v>13355.91</v>
      </c>
      <c r="AG6204">
        <v>148237.74</v>
      </c>
      <c r="AH6204">
        <v>148234.5</v>
      </c>
      <c r="AI6204">
        <v>3.24</v>
      </c>
      <c r="AJ6204">
        <v>148237.74</v>
      </c>
      <c r="AK6204" t="s">
        <v>94</v>
      </c>
      <c r="AL6204">
        <v>11</v>
      </c>
      <c r="AM6204" t="s">
        <v>68</v>
      </c>
      <c r="AN6204">
        <v>1</v>
      </c>
      <c r="AO6204" s="1">
        <v>2.3799999999999999E-5</v>
      </c>
      <c r="AR6204" t="s">
        <v>79</v>
      </c>
      <c r="AS6204" t="s">
        <v>77</v>
      </c>
      <c r="AT6204">
        <v>-1091</v>
      </c>
      <c r="AU6204" t="s">
        <v>78</v>
      </c>
      <c r="AV6204" t="s">
        <v>79</v>
      </c>
      <c r="AW6204" t="s">
        <v>80</v>
      </c>
      <c r="AX6204" t="s">
        <v>102</v>
      </c>
      <c r="AY6204" t="s">
        <v>111</v>
      </c>
      <c r="AZ6204" t="s">
        <v>96</v>
      </c>
      <c r="BA6204" t="s">
        <v>76</v>
      </c>
      <c r="BB6204" t="s">
        <v>84</v>
      </c>
      <c r="BC6204">
        <v>1000</v>
      </c>
      <c r="BD6204" t="s">
        <v>85</v>
      </c>
      <c r="BE6204">
        <v>12</v>
      </c>
      <c r="BF6204" t="s">
        <v>97</v>
      </c>
      <c r="BG6204" t="s">
        <v>98</v>
      </c>
      <c r="BH6204">
        <v>365243</v>
      </c>
      <c r="BI6204">
        <v>-1060</v>
      </c>
      <c r="BJ6204">
        <v>-730</v>
      </c>
      <c r="BK6204">
        <v>-730</v>
      </c>
      <c r="BL6204">
        <v>-726</v>
      </c>
      <c r="BM6204">
        <v>0</v>
      </c>
    </row>
    <row r="6205" spans="1:65" x14ac:dyDescent="0.3">
      <c r="A6205">
        <v>152657</v>
      </c>
      <c r="B6205">
        <v>0</v>
      </c>
      <c r="C6205" t="s">
        <v>99</v>
      </c>
      <c r="D6205" t="s">
        <v>88</v>
      </c>
      <c r="E6205" t="s">
        <v>68</v>
      </c>
      <c r="F6205" t="s">
        <v>68</v>
      </c>
      <c r="G6205">
        <v>2</v>
      </c>
      <c r="H6205">
        <v>90000</v>
      </c>
      <c r="I6205">
        <v>337500</v>
      </c>
      <c r="J6205" t="s">
        <v>69</v>
      </c>
      <c r="K6205" t="s">
        <v>70</v>
      </c>
      <c r="L6205" t="s">
        <v>91</v>
      </c>
      <c r="M6205" t="s">
        <v>127</v>
      </c>
      <c r="N6205">
        <v>2.0246E-2</v>
      </c>
      <c r="O6205">
        <v>16509</v>
      </c>
      <c r="P6205">
        <v>341</v>
      </c>
      <c r="Q6205">
        <v>2792</v>
      </c>
      <c r="R6205">
        <v>47</v>
      </c>
      <c r="S6205">
        <v>3</v>
      </c>
      <c r="T6205">
        <v>3</v>
      </c>
      <c r="U6205" t="s">
        <v>120</v>
      </c>
      <c r="V6205">
        <v>12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t="s">
        <v>92</v>
      </c>
      <c r="AD6205">
        <v>2157182</v>
      </c>
      <c r="AE6205" t="s">
        <v>65</v>
      </c>
      <c r="AG6205">
        <v>0</v>
      </c>
      <c r="AH6205">
        <v>0</v>
      </c>
      <c r="AK6205" t="s">
        <v>94</v>
      </c>
      <c r="AL6205">
        <v>13</v>
      </c>
      <c r="AM6205" t="s">
        <v>68</v>
      </c>
      <c r="AN6205">
        <v>1</v>
      </c>
      <c r="AR6205" t="s">
        <v>76</v>
      </c>
      <c r="AS6205" t="s">
        <v>129</v>
      </c>
      <c r="AT6205">
        <v>-242</v>
      </c>
      <c r="AU6205" t="s">
        <v>76</v>
      </c>
      <c r="AV6205" t="s">
        <v>79</v>
      </c>
      <c r="AX6205" t="s">
        <v>81</v>
      </c>
      <c r="AY6205" t="s">
        <v>76</v>
      </c>
      <c r="AZ6205" t="s">
        <v>76</v>
      </c>
      <c r="BA6205" t="s">
        <v>76</v>
      </c>
      <c r="BB6205" t="s">
        <v>104</v>
      </c>
      <c r="BC6205">
        <v>30</v>
      </c>
      <c r="BD6205" t="s">
        <v>105</v>
      </c>
      <c r="BF6205" t="s">
        <v>76</v>
      </c>
      <c r="BG6205" t="s">
        <v>82</v>
      </c>
    </row>
    <row r="6206" spans="1:65" x14ac:dyDescent="0.3">
      <c r="A6206">
        <v>152660</v>
      </c>
      <c r="B6206">
        <v>0</v>
      </c>
      <c r="C6206" t="s">
        <v>65</v>
      </c>
      <c r="D6206" t="s">
        <v>88</v>
      </c>
      <c r="E6206" t="s">
        <v>68</v>
      </c>
      <c r="F6206" t="s">
        <v>68</v>
      </c>
      <c r="G6206">
        <v>0</v>
      </c>
      <c r="H6206">
        <v>211500</v>
      </c>
      <c r="I6206">
        <v>457717.5</v>
      </c>
      <c r="J6206" t="s">
        <v>69</v>
      </c>
      <c r="K6206" t="s">
        <v>70</v>
      </c>
      <c r="L6206" t="s">
        <v>119</v>
      </c>
      <c r="M6206" t="s">
        <v>72</v>
      </c>
      <c r="N6206">
        <v>1.8849999999999999E-2</v>
      </c>
      <c r="O6206">
        <v>10202</v>
      </c>
      <c r="P6206">
        <v>3378</v>
      </c>
      <c r="Q6206">
        <v>4059</v>
      </c>
      <c r="R6206">
        <v>2895</v>
      </c>
      <c r="S6206">
        <v>2</v>
      </c>
      <c r="T6206">
        <v>2</v>
      </c>
      <c r="U6206" t="s">
        <v>123</v>
      </c>
      <c r="V6206">
        <v>14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 t="s">
        <v>92</v>
      </c>
      <c r="AD6206">
        <v>2535128</v>
      </c>
      <c r="AE6206" t="s">
        <v>65</v>
      </c>
      <c r="AG6206">
        <v>0</v>
      </c>
      <c r="AH6206">
        <v>0</v>
      </c>
      <c r="AK6206" t="s">
        <v>109</v>
      </c>
      <c r="AL6206">
        <v>12</v>
      </c>
      <c r="AM6206" t="s">
        <v>68</v>
      </c>
      <c r="AN6206">
        <v>1</v>
      </c>
      <c r="AR6206" t="s">
        <v>76</v>
      </c>
      <c r="AS6206" t="s">
        <v>129</v>
      </c>
      <c r="AT6206">
        <v>-387</v>
      </c>
      <c r="AU6206" t="s">
        <v>76</v>
      </c>
      <c r="AV6206" t="s">
        <v>79</v>
      </c>
      <c r="AX6206" t="s">
        <v>81</v>
      </c>
      <c r="AY6206" t="s">
        <v>76</v>
      </c>
      <c r="AZ6206" t="s">
        <v>76</v>
      </c>
      <c r="BA6206" t="s">
        <v>76</v>
      </c>
      <c r="BB6206" t="s">
        <v>121</v>
      </c>
      <c r="BC6206">
        <v>-1</v>
      </c>
      <c r="BD6206" t="s">
        <v>76</v>
      </c>
      <c r="BF6206" t="s">
        <v>76</v>
      </c>
      <c r="BG6206" t="s">
        <v>82</v>
      </c>
    </row>
    <row r="6207" spans="1:65" x14ac:dyDescent="0.3">
      <c r="A6207">
        <v>152660</v>
      </c>
      <c r="B6207">
        <v>0</v>
      </c>
      <c r="C6207" t="s">
        <v>65</v>
      </c>
      <c r="D6207" t="s">
        <v>88</v>
      </c>
      <c r="E6207" t="s">
        <v>68</v>
      </c>
      <c r="F6207" t="s">
        <v>68</v>
      </c>
      <c r="G6207">
        <v>0</v>
      </c>
      <c r="H6207">
        <v>211500</v>
      </c>
      <c r="I6207">
        <v>457717.5</v>
      </c>
      <c r="J6207" t="s">
        <v>69</v>
      </c>
      <c r="K6207" t="s">
        <v>70</v>
      </c>
      <c r="L6207" t="s">
        <v>119</v>
      </c>
      <c r="M6207" t="s">
        <v>72</v>
      </c>
      <c r="N6207">
        <v>1.8849999999999999E-2</v>
      </c>
      <c r="O6207">
        <v>10202</v>
      </c>
      <c r="P6207">
        <v>3378</v>
      </c>
      <c r="Q6207">
        <v>4059</v>
      </c>
      <c r="R6207">
        <v>2895</v>
      </c>
      <c r="S6207">
        <v>2</v>
      </c>
      <c r="T6207">
        <v>2</v>
      </c>
      <c r="U6207" t="s">
        <v>123</v>
      </c>
      <c r="V6207">
        <v>14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 t="s">
        <v>92</v>
      </c>
      <c r="AD6207">
        <v>2247073</v>
      </c>
      <c r="AE6207" t="s">
        <v>65</v>
      </c>
      <c r="AF6207">
        <v>24764.49</v>
      </c>
      <c r="AG6207">
        <v>180000</v>
      </c>
      <c r="AH6207">
        <v>218961</v>
      </c>
      <c r="AJ6207">
        <v>180000</v>
      </c>
      <c r="AK6207" t="s">
        <v>109</v>
      </c>
      <c r="AL6207">
        <v>13</v>
      </c>
      <c r="AM6207" t="s">
        <v>68</v>
      </c>
      <c r="AN6207">
        <v>1</v>
      </c>
      <c r="AR6207" t="s">
        <v>76</v>
      </c>
      <c r="AS6207" t="s">
        <v>77</v>
      </c>
      <c r="AT6207">
        <v>-388</v>
      </c>
      <c r="AU6207" t="s">
        <v>78</v>
      </c>
      <c r="AV6207" t="s">
        <v>79</v>
      </c>
      <c r="AX6207" t="s">
        <v>81</v>
      </c>
      <c r="AY6207" t="s">
        <v>76</v>
      </c>
      <c r="AZ6207" t="s">
        <v>82</v>
      </c>
      <c r="BA6207" t="s">
        <v>116</v>
      </c>
      <c r="BB6207" t="s">
        <v>121</v>
      </c>
      <c r="BC6207">
        <v>-1</v>
      </c>
      <c r="BD6207" t="s">
        <v>76</v>
      </c>
      <c r="BE6207">
        <v>12</v>
      </c>
      <c r="BF6207" t="s">
        <v>86</v>
      </c>
      <c r="BG6207" t="s">
        <v>172</v>
      </c>
      <c r="BH6207">
        <v>365243</v>
      </c>
      <c r="BI6207">
        <v>-358</v>
      </c>
      <c r="BJ6207">
        <v>-28</v>
      </c>
      <c r="BK6207">
        <v>-28</v>
      </c>
      <c r="BL6207">
        <v>-22</v>
      </c>
      <c r="BM6207">
        <v>1</v>
      </c>
    </row>
    <row r="6208" spans="1:65" x14ac:dyDescent="0.3">
      <c r="A6208">
        <v>152669</v>
      </c>
      <c r="B6208">
        <v>0</v>
      </c>
      <c r="C6208" t="s">
        <v>65</v>
      </c>
      <c r="D6208" t="s">
        <v>88</v>
      </c>
      <c r="E6208" t="s">
        <v>68</v>
      </c>
      <c r="F6208" t="s">
        <v>68</v>
      </c>
      <c r="G6208">
        <v>0</v>
      </c>
      <c r="H6208">
        <v>121500</v>
      </c>
      <c r="I6208">
        <v>1288350</v>
      </c>
      <c r="J6208" t="s">
        <v>89</v>
      </c>
      <c r="K6208" t="s">
        <v>70</v>
      </c>
      <c r="L6208" t="s">
        <v>91</v>
      </c>
      <c r="M6208" t="s">
        <v>72</v>
      </c>
      <c r="N6208">
        <v>3.2561E-2</v>
      </c>
      <c r="O6208">
        <v>22348</v>
      </c>
      <c r="P6208">
        <v>11671</v>
      </c>
      <c r="Q6208">
        <v>1851</v>
      </c>
      <c r="R6208">
        <v>4390</v>
      </c>
      <c r="S6208">
        <v>1</v>
      </c>
      <c r="T6208">
        <v>1</v>
      </c>
      <c r="U6208" t="s">
        <v>75</v>
      </c>
      <c r="V6208">
        <v>16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 t="s">
        <v>237</v>
      </c>
      <c r="AD6208">
        <v>2368560</v>
      </c>
      <c r="AE6208" t="s">
        <v>65</v>
      </c>
      <c r="AF6208">
        <v>12069</v>
      </c>
      <c r="AG6208">
        <v>135000</v>
      </c>
      <c r="AH6208">
        <v>135000</v>
      </c>
      <c r="AI6208">
        <v>0</v>
      </c>
      <c r="AJ6208">
        <v>135000</v>
      </c>
      <c r="AK6208" t="s">
        <v>73</v>
      </c>
      <c r="AL6208">
        <v>12</v>
      </c>
      <c r="AM6208" t="s">
        <v>68</v>
      </c>
      <c r="AN6208">
        <v>1</v>
      </c>
      <c r="AO6208">
        <v>0</v>
      </c>
      <c r="AR6208" t="s">
        <v>76</v>
      </c>
      <c r="AS6208" t="s">
        <v>77</v>
      </c>
      <c r="AT6208">
        <v>-2915</v>
      </c>
      <c r="AU6208" t="s">
        <v>76</v>
      </c>
      <c r="AV6208" t="s">
        <v>79</v>
      </c>
      <c r="AX6208" t="s">
        <v>81</v>
      </c>
      <c r="AY6208" t="s">
        <v>76</v>
      </c>
      <c r="AZ6208" t="s">
        <v>82</v>
      </c>
      <c r="BA6208" t="s">
        <v>116</v>
      </c>
      <c r="BB6208" t="s">
        <v>104</v>
      </c>
      <c r="BC6208">
        <v>-1</v>
      </c>
      <c r="BD6208" t="s">
        <v>85</v>
      </c>
      <c r="BE6208">
        <v>15</v>
      </c>
      <c r="BF6208" t="s">
        <v>147</v>
      </c>
      <c r="BG6208" t="s">
        <v>196</v>
      </c>
      <c r="BH6208">
        <v>365243</v>
      </c>
      <c r="BI6208">
        <v>-2885</v>
      </c>
      <c r="BJ6208">
        <v>-2465</v>
      </c>
      <c r="BK6208">
        <v>-2465</v>
      </c>
      <c r="BL6208">
        <v>-1498</v>
      </c>
      <c r="BM6208">
        <v>0</v>
      </c>
    </row>
    <row r="6209" spans="1:65" x14ac:dyDescent="0.3">
      <c r="A6209">
        <v>152674</v>
      </c>
      <c r="B6209">
        <v>0</v>
      </c>
      <c r="C6209" t="s">
        <v>65</v>
      </c>
      <c r="D6209" t="s">
        <v>66</v>
      </c>
      <c r="E6209" t="s">
        <v>68</v>
      </c>
      <c r="F6209" t="s">
        <v>67</v>
      </c>
      <c r="G6209">
        <v>0</v>
      </c>
      <c r="H6209">
        <v>49500</v>
      </c>
      <c r="I6209">
        <v>270000</v>
      </c>
      <c r="J6209" t="s">
        <v>89</v>
      </c>
      <c r="K6209" t="s">
        <v>70</v>
      </c>
      <c r="L6209" t="s">
        <v>91</v>
      </c>
      <c r="M6209" t="s">
        <v>72</v>
      </c>
      <c r="N6209">
        <v>7.1199999999999996E-3</v>
      </c>
      <c r="O6209">
        <v>15205</v>
      </c>
      <c r="P6209">
        <v>816</v>
      </c>
      <c r="Q6209">
        <v>1027</v>
      </c>
      <c r="R6209">
        <v>4471</v>
      </c>
      <c r="S6209">
        <v>2</v>
      </c>
      <c r="T6209">
        <v>2</v>
      </c>
      <c r="U6209" t="s">
        <v>94</v>
      </c>
      <c r="V6209">
        <v>11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 t="s">
        <v>135</v>
      </c>
      <c r="AD6209">
        <v>2099663</v>
      </c>
      <c r="AE6209" t="s">
        <v>93</v>
      </c>
      <c r="AF6209">
        <v>4937.13</v>
      </c>
      <c r="AG6209">
        <v>37017</v>
      </c>
      <c r="AH6209">
        <v>44883</v>
      </c>
      <c r="AI6209">
        <v>0</v>
      </c>
      <c r="AJ6209">
        <v>37017</v>
      </c>
      <c r="AK6209" t="s">
        <v>120</v>
      </c>
      <c r="AL6209">
        <v>10</v>
      </c>
      <c r="AM6209" t="s">
        <v>68</v>
      </c>
      <c r="AN6209">
        <v>1</v>
      </c>
      <c r="AO6209">
        <v>0</v>
      </c>
      <c r="AR6209" t="s">
        <v>79</v>
      </c>
      <c r="AS6209" t="s">
        <v>77</v>
      </c>
      <c r="AT6209">
        <v>-696</v>
      </c>
      <c r="AU6209" t="s">
        <v>78</v>
      </c>
      <c r="AV6209" t="s">
        <v>79</v>
      </c>
      <c r="AX6209" t="s">
        <v>161</v>
      </c>
      <c r="AY6209" t="s">
        <v>111</v>
      </c>
      <c r="AZ6209" t="s">
        <v>96</v>
      </c>
      <c r="BA6209" t="s">
        <v>76</v>
      </c>
      <c r="BB6209" t="s">
        <v>138</v>
      </c>
      <c r="BC6209">
        <v>107</v>
      </c>
      <c r="BD6209" t="s">
        <v>85</v>
      </c>
      <c r="BE6209">
        <v>10</v>
      </c>
      <c r="BF6209" t="s">
        <v>112</v>
      </c>
      <c r="BG6209" t="s">
        <v>151</v>
      </c>
      <c r="BH6209">
        <v>365243</v>
      </c>
      <c r="BI6209">
        <v>-665</v>
      </c>
      <c r="BJ6209">
        <v>-395</v>
      </c>
      <c r="BK6209">
        <v>-455</v>
      </c>
      <c r="BL6209">
        <v>-447</v>
      </c>
      <c r="BM6209">
        <v>0</v>
      </c>
    </row>
    <row r="6210" spans="1:65" x14ac:dyDescent="0.3">
      <c r="A6210">
        <v>152683</v>
      </c>
      <c r="B6210">
        <v>0</v>
      </c>
      <c r="C6210" t="s">
        <v>65</v>
      </c>
      <c r="D6210" t="s">
        <v>88</v>
      </c>
      <c r="E6210" t="s">
        <v>67</v>
      </c>
      <c r="F6210" t="s">
        <v>68</v>
      </c>
      <c r="G6210">
        <v>0</v>
      </c>
      <c r="H6210">
        <v>135000</v>
      </c>
      <c r="I6210">
        <v>297130.5</v>
      </c>
      <c r="J6210" t="s">
        <v>113</v>
      </c>
      <c r="K6210" t="s">
        <v>70</v>
      </c>
      <c r="L6210" t="s">
        <v>91</v>
      </c>
      <c r="M6210" t="s">
        <v>72</v>
      </c>
      <c r="N6210">
        <v>9.6570000000000007E-3</v>
      </c>
      <c r="O6210">
        <v>21958</v>
      </c>
      <c r="P6210">
        <v>365243</v>
      </c>
      <c r="Q6210">
        <v>11626</v>
      </c>
      <c r="R6210">
        <v>4533</v>
      </c>
      <c r="S6210">
        <v>2</v>
      </c>
      <c r="T6210">
        <v>2</v>
      </c>
      <c r="U6210" t="s">
        <v>123</v>
      </c>
      <c r="V6210">
        <v>10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76</v>
      </c>
      <c r="AD6210">
        <v>1323349</v>
      </c>
      <c r="AE6210" t="s">
        <v>65</v>
      </c>
      <c r="AG6210">
        <v>0</v>
      </c>
      <c r="AH6210">
        <v>0</v>
      </c>
      <c r="AK6210" t="s">
        <v>125</v>
      </c>
      <c r="AL6210">
        <v>15</v>
      </c>
      <c r="AM6210" t="s">
        <v>68</v>
      </c>
      <c r="AN6210">
        <v>1</v>
      </c>
      <c r="AR6210" t="s">
        <v>76</v>
      </c>
      <c r="AS6210" t="s">
        <v>129</v>
      </c>
      <c r="AT6210">
        <v>-363</v>
      </c>
      <c r="AU6210" t="s">
        <v>76</v>
      </c>
      <c r="AV6210" t="s">
        <v>79</v>
      </c>
      <c r="AX6210" t="s">
        <v>81</v>
      </c>
      <c r="AY6210" t="s">
        <v>76</v>
      </c>
      <c r="AZ6210" t="s">
        <v>76</v>
      </c>
      <c r="BA6210" t="s">
        <v>76</v>
      </c>
      <c r="BB6210" t="s">
        <v>121</v>
      </c>
      <c r="BC6210">
        <v>-1</v>
      </c>
      <c r="BD6210" t="s">
        <v>76</v>
      </c>
      <c r="BF6210" t="s">
        <v>76</v>
      </c>
      <c r="BG6210" t="s">
        <v>82</v>
      </c>
    </row>
    <row r="6211" spans="1:65" x14ac:dyDescent="0.3">
      <c r="A6211">
        <v>152698</v>
      </c>
      <c r="B6211">
        <v>0</v>
      </c>
      <c r="C6211" t="s">
        <v>65</v>
      </c>
      <c r="D6211" t="s">
        <v>88</v>
      </c>
      <c r="E6211" t="s">
        <v>67</v>
      </c>
      <c r="F6211" t="s">
        <v>68</v>
      </c>
      <c r="G6211">
        <v>0</v>
      </c>
      <c r="H6211">
        <v>144000</v>
      </c>
      <c r="I6211">
        <v>288873</v>
      </c>
      <c r="J6211" t="s">
        <v>113</v>
      </c>
      <c r="K6211" t="s">
        <v>70</v>
      </c>
      <c r="L6211" t="s">
        <v>71</v>
      </c>
      <c r="M6211" t="s">
        <v>72</v>
      </c>
      <c r="N6211">
        <v>2.461E-2</v>
      </c>
      <c r="O6211">
        <v>13974</v>
      </c>
      <c r="P6211">
        <v>365243</v>
      </c>
      <c r="Q6211">
        <v>7826</v>
      </c>
      <c r="R6211">
        <v>5090</v>
      </c>
      <c r="S6211">
        <v>2</v>
      </c>
      <c r="T6211">
        <v>2</v>
      </c>
      <c r="U6211" t="s">
        <v>73</v>
      </c>
      <c r="V6211">
        <v>12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t="s">
        <v>76</v>
      </c>
      <c r="AD6211">
        <v>1542769</v>
      </c>
      <c r="AE6211" t="s">
        <v>93</v>
      </c>
      <c r="AF6211">
        <v>4980.1949999999997</v>
      </c>
      <c r="AG6211">
        <v>49455</v>
      </c>
      <c r="AH6211">
        <v>49797</v>
      </c>
      <c r="AI6211">
        <v>4945.5</v>
      </c>
      <c r="AJ6211">
        <v>49455</v>
      </c>
      <c r="AK6211" t="s">
        <v>125</v>
      </c>
      <c r="AL6211">
        <v>12</v>
      </c>
      <c r="AM6211" t="s">
        <v>68</v>
      </c>
      <c r="AN6211">
        <v>1</v>
      </c>
      <c r="AO6211">
        <v>9.8389717000000002E-2</v>
      </c>
      <c r="AR6211" t="s">
        <v>79</v>
      </c>
      <c r="AS6211" t="s">
        <v>77</v>
      </c>
      <c r="AT6211">
        <v>-289</v>
      </c>
      <c r="AU6211" t="s">
        <v>78</v>
      </c>
      <c r="AV6211" t="s">
        <v>79</v>
      </c>
      <c r="AX6211" t="s">
        <v>81</v>
      </c>
      <c r="AY6211" t="s">
        <v>111</v>
      </c>
      <c r="AZ6211" t="s">
        <v>96</v>
      </c>
      <c r="BA6211" t="s">
        <v>76</v>
      </c>
      <c r="BB6211" t="s">
        <v>138</v>
      </c>
      <c r="BC6211">
        <v>135</v>
      </c>
      <c r="BD6211" t="s">
        <v>85</v>
      </c>
      <c r="BE6211">
        <v>12</v>
      </c>
      <c r="BF6211" t="s">
        <v>147</v>
      </c>
      <c r="BG6211" t="s">
        <v>151</v>
      </c>
      <c r="BH6211">
        <v>365243</v>
      </c>
      <c r="BI6211">
        <v>-258</v>
      </c>
      <c r="BJ6211">
        <v>72</v>
      </c>
      <c r="BK6211">
        <v>-18</v>
      </c>
      <c r="BL6211">
        <v>-11</v>
      </c>
      <c r="BM6211">
        <v>0</v>
      </c>
    </row>
    <row r="6212" spans="1:65" x14ac:dyDescent="0.3">
      <c r="A6212">
        <v>152704</v>
      </c>
      <c r="B6212">
        <v>1</v>
      </c>
      <c r="C6212" t="s">
        <v>65</v>
      </c>
      <c r="D6212" t="s">
        <v>66</v>
      </c>
      <c r="E6212" t="s">
        <v>68</v>
      </c>
      <c r="F6212" t="s">
        <v>68</v>
      </c>
      <c r="G6212">
        <v>0</v>
      </c>
      <c r="H6212">
        <v>450000</v>
      </c>
      <c r="I6212">
        <v>622413</v>
      </c>
      <c r="J6212" t="s">
        <v>69</v>
      </c>
      <c r="K6212" t="s">
        <v>126</v>
      </c>
      <c r="L6212" t="s">
        <v>91</v>
      </c>
      <c r="M6212" t="s">
        <v>72</v>
      </c>
      <c r="N6212">
        <v>1.0966E-2</v>
      </c>
      <c r="O6212">
        <v>15102</v>
      </c>
      <c r="P6212">
        <v>4120</v>
      </c>
      <c r="Q6212">
        <v>8697</v>
      </c>
      <c r="R6212">
        <v>4496</v>
      </c>
      <c r="S6212">
        <v>2</v>
      </c>
      <c r="T6212">
        <v>2</v>
      </c>
      <c r="U6212" t="s">
        <v>109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 t="s">
        <v>108</v>
      </c>
      <c r="AD6212">
        <v>2201899</v>
      </c>
      <c r="AE6212" t="s">
        <v>65</v>
      </c>
      <c r="AF6212">
        <v>41905.035000000003</v>
      </c>
      <c r="AG6212">
        <v>337500</v>
      </c>
      <c r="AH6212">
        <v>353092.5</v>
      </c>
      <c r="AJ6212">
        <v>337500</v>
      </c>
      <c r="AK6212" t="s">
        <v>123</v>
      </c>
      <c r="AL6212">
        <v>17</v>
      </c>
      <c r="AM6212" t="s">
        <v>68</v>
      </c>
      <c r="AN6212">
        <v>1</v>
      </c>
      <c r="AR6212" t="s">
        <v>152</v>
      </c>
      <c r="AS6212" t="s">
        <v>114</v>
      </c>
      <c r="AT6212">
        <v>-585</v>
      </c>
      <c r="AU6212" t="s">
        <v>78</v>
      </c>
      <c r="AV6212" t="s">
        <v>115</v>
      </c>
      <c r="AX6212" t="s">
        <v>161</v>
      </c>
      <c r="AY6212" t="s">
        <v>76</v>
      </c>
      <c r="AZ6212" t="s">
        <v>82</v>
      </c>
      <c r="BA6212" t="s">
        <v>83</v>
      </c>
      <c r="BB6212" t="s">
        <v>121</v>
      </c>
      <c r="BC6212">
        <v>-1</v>
      </c>
      <c r="BD6212" t="s">
        <v>76</v>
      </c>
      <c r="BE6212">
        <v>12</v>
      </c>
      <c r="BF6212" t="s">
        <v>86</v>
      </c>
      <c r="BG6212" t="s">
        <v>87</v>
      </c>
    </row>
    <row r="6213" spans="1:65" x14ac:dyDescent="0.3">
      <c r="A6213">
        <v>152716</v>
      </c>
      <c r="B6213">
        <v>0</v>
      </c>
      <c r="C6213" t="s">
        <v>65</v>
      </c>
      <c r="D6213" t="s">
        <v>88</v>
      </c>
      <c r="E6213" t="s">
        <v>67</v>
      </c>
      <c r="F6213" t="s">
        <v>68</v>
      </c>
      <c r="G6213">
        <v>1</v>
      </c>
      <c r="H6213">
        <v>76500</v>
      </c>
      <c r="I6213">
        <v>240660</v>
      </c>
      <c r="J6213" t="s">
        <v>69</v>
      </c>
      <c r="K6213" t="s">
        <v>186</v>
      </c>
      <c r="L6213" t="s">
        <v>91</v>
      </c>
      <c r="M6213" t="s">
        <v>72</v>
      </c>
      <c r="N6213">
        <v>3.1329000000000003E-2</v>
      </c>
      <c r="O6213">
        <v>15139</v>
      </c>
      <c r="P6213">
        <v>3296</v>
      </c>
      <c r="Q6213">
        <v>7135</v>
      </c>
      <c r="R6213">
        <v>4353</v>
      </c>
      <c r="S6213">
        <v>2</v>
      </c>
      <c r="T6213">
        <v>2</v>
      </c>
      <c r="U6213" t="s">
        <v>120</v>
      </c>
      <c r="V6213">
        <v>8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 t="s">
        <v>122</v>
      </c>
      <c r="AD6213">
        <v>2462339</v>
      </c>
      <c r="AE6213" t="s">
        <v>65</v>
      </c>
      <c r="AF6213">
        <v>20320.605</v>
      </c>
      <c r="AG6213">
        <v>450000</v>
      </c>
      <c r="AH6213">
        <v>512370</v>
      </c>
      <c r="AJ6213">
        <v>450000</v>
      </c>
      <c r="AK6213" t="s">
        <v>125</v>
      </c>
      <c r="AL6213">
        <v>15</v>
      </c>
      <c r="AM6213" t="s">
        <v>68</v>
      </c>
      <c r="AN6213">
        <v>1</v>
      </c>
      <c r="AR6213" t="s">
        <v>76</v>
      </c>
      <c r="AS6213" t="s">
        <v>77</v>
      </c>
      <c r="AT6213">
        <v>-293</v>
      </c>
      <c r="AU6213" t="s">
        <v>78</v>
      </c>
      <c r="AV6213" t="s">
        <v>79</v>
      </c>
      <c r="AW6213" t="s">
        <v>80</v>
      </c>
      <c r="AX6213" t="s">
        <v>81</v>
      </c>
      <c r="AY6213" t="s">
        <v>76</v>
      </c>
      <c r="AZ6213" t="s">
        <v>82</v>
      </c>
      <c r="BA6213" t="s">
        <v>116</v>
      </c>
      <c r="BB6213" t="s">
        <v>187</v>
      </c>
      <c r="BC6213">
        <v>0</v>
      </c>
      <c r="BD6213" t="s">
        <v>76</v>
      </c>
      <c r="BE6213">
        <v>36</v>
      </c>
      <c r="BF6213" t="s">
        <v>112</v>
      </c>
      <c r="BG6213" t="s">
        <v>118</v>
      </c>
      <c r="BH6213">
        <v>365243</v>
      </c>
      <c r="BI6213">
        <v>-263</v>
      </c>
      <c r="BJ6213">
        <v>787</v>
      </c>
      <c r="BK6213">
        <v>365243</v>
      </c>
      <c r="BL6213">
        <v>365243</v>
      </c>
      <c r="BM6213">
        <v>1</v>
      </c>
    </row>
    <row r="6214" spans="1:65" x14ac:dyDescent="0.3">
      <c r="A6214">
        <v>152726</v>
      </c>
      <c r="B6214">
        <v>0</v>
      </c>
      <c r="C6214" t="s">
        <v>65</v>
      </c>
      <c r="D6214" t="s">
        <v>88</v>
      </c>
      <c r="E6214" t="s">
        <v>67</v>
      </c>
      <c r="F6214" t="s">
        <v>67</v>
      </c>
      <c r="G6214">
        <v>1</v>
      </c>
      <c r="H6214">
        <v>225000</v>
      </c>
      <c r="I6214">
        <v>450000</v>
      </c>
      <c r="J6214" t="s">
        <v>89</v>
      </c>
      <c r="K6214" t="s">
        <v>70</v>
      </c>
      <c r="L6214" t="s">
        <v>91</v>
      </c>
      <c r="M6214" t="s">
        <v>142</v>
      </c>
      <c r="N6214">
        <v>6.8519999999999996E-3</v>
      </c>
      <c r="O6214">
        <v>10110</v>
      </c>
      <c r="P6214">
        <v>1685</v>
      </c>
      <c r="Q6214">
        <v>393</v>
      </c>
      <c r="R6214">
        <v>1957</v>
      </c>
      <c r="S6214">
        <v>3</v>
      </c>
      <c r="T6214">
        <v>3</v>
      </c>
      <c r="U6214" t="s">
        <v>125</v>
      </c>
      <c r="V6214">
        <v>10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 t="s">
        <v>92</v>
      </c>
      <c r="AD6214">
        <v>1848040</v>
      </c>
      <c r="AE6214" t="s">
        <v>65</v>
      </c>
      <c r="AG6214">
        <v>0</v>
      </c>
      <c r="AH6214">
        <v>0</v>
      </c>
      <c r="AK6214" t="s">
        <v>109</v>
      </c>
      <c r="AL6214">
        <v>7</v>
      </c>
      <c r="AM6214" t="s">
        <v>68</v>
      </c>
      <c r="AN6214">
        <v>1</v>
      </c>
      <c r="AR6214" t="s">
        <v>76</v>
      </c>
      <c r="AS6214" t="s">
        <v>129</v>
      </c>
      <c r="AT6214">
        <v>-482</v>
      </c>
      <c r="AU6214" t="s">
        <v>76</v>
      </c>
      <c r="AV6214" t="s">
        <v>79</v>
      </c>
      <c r="AX6214" t="s">
        <v>81</v>
      </c>
      <c r="AY6214" t="s">
        <v>76</v>
      </c>
      <c r="AZ6214" t="s">
        <v>76</v>
      </c>
      <c r="BA6214" t="s">
        <v>76</v>
      </c>
      <c r="BB6214" t="s">
        <v>121</v>
      </c>
      <c r="BC6214">
        <v>-1</v>
      </c>
      <c r="BD6214" t="s">
        <v>76</v>
      </c>
      <c r="BF6214" t="s">
        <v>76</v>
      </c>
      <c r="BG6214" t="s">
        <v>82</v>
      </c>
    </row>
    <row r="6215" spans="1:65" x14ac:dyDescent="0.3">
      <c r="A6215">
        <v>152730</v>
      </c>
      <c r="B6215">
        <v>0</v>
      </c>
      <c r="C6215" t="s">
        <v>65</v>
      </c>
      <c r="D6215" t="s">
        <v>88</v>
      </c>
      <c r="E6215" t="s">
        <v>67</v>
      </c>
      <c r="F6215" t="s">
        <v>67</v>
      </c>
      <c r="G6215">
        <v>1</v>
      </c>
      <c r="H6215">
        <v>90000</v>
      </c>
      <c r="I6215">
        <v>647046</v>
      </c>
      <c r="J6215" t="s">
        <v>69</v>
      </c>
      <c r="K6215" t="s">
        <v>90</v>
      </c>
      <c r="L6215" t="s">
        <v>91</v>
      </c>
      <c r="M6215" t="s">
        <v>72</v>
      </c>
      <c r="N6215">
        <v>1.8634000000000001E-2</v>
      </c>
      <c r="O6215">
        <v>11506</v>
      </c>
      <c r="P6215">
        <v>2854</v>
      </c>
      <c r="Q6215">
        <v>793</v>
      </c>
      <c r="R6215">
        <v>2916</v>
      </c>
      <c r="S6215">
        <v>2</v>
      </c>
      <c r="T6215">
        <v>2</v>
      </c>
      <c r="U6215" t="s">
        <v>94</v>
      </c>
      <c r="V6215">
        <v>11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1</v>
      </c>
      <c r="AC6215" t="s">
        <v>174</v>
      </c>
      <c r="AD6215">
        <v>2332491</v>
      </c>
      <c r="AE6215" t="s">
        <v>65</v>
      </c>
      <c r="AF6215">
        <v>11551.32</v>
      </c>
      <c r="AG6215">
        <v>225000</v>
      </c>
      <c r="AH6215">
        <v>269550</v>
      </c>
      <c r="AJ6215">
        <v>225000</v>
      </c>
      <c r="AK6215" t="s">
        <v>94</v>
      </c>
      <c r="AL6215">
        <v>10</v>
      </c>
      <c r="AM6215" t="s">
        <v>68</v>
      </c>
      <c r="AN6215">
        <v>1</v>
      </c>
      <c r="AR6215" t="s">
        <v>76</v>
      </c>
      <c r="AS6215" t="s">
        <v>77</v>
      </c>
      <c r="AT6215">
        <v>-1153</v>
      </c>
      <c r="AU6215" t="s">
        <v>78</v>
      </c>
      <c r="AV6215" t="s">
        <v>79</v>
      </c>
      <c r="AW6215" t="s">
        <v>80</v>
      </c>
      <c r="AX6215" t="s">
        <v>81</v>
      </c>
      <c r="AY6215" t="s">
        <v>76</v>
      </c>
      <c r="AZ6215" t="s">
        <v>82</v>
      </c>
      <c r="BA6215" t="s">
        <v>83</v>
      </c>
      <c r="BB6215" t="s">
        <v>121</v>
      </c>
      <c r="BC6215">
        <v>-1</v>
      </c>
      <c r="BD6215" t="s">
        <v>76</v>
      </c>
      <c r="BE6215">
        <v>36</v>
      </c>
      <c r="BF6215" t="s">
        <v>112</v>
      </c>
      <c r="BG6215" t="s">
        <v>150</v>
      </c>
    </row>
    <row r="6216" spans="1:65" x14ac:dyDescent="0.3">
      <c r="A6216">
        <v>152734</v>
      </c>
      <c r="B6216">
        <v>0</v>
      </c>
      <c r="C6216" t="s">
        <v>65</v>
      </c>
      <c r="D6216" t="s">
        <v>88</v>
      </c>
      <c r="E6216" t="s">
        <v>67</v>
      </c>
      <c r="F6216" t="s">
        <v>68</v>
      </c>
      <c r="G6216">
        <v>0</v>
      </c>
      <c r="H6216">
        <v>67500</v>
      </c>
      <c r="I6216">
        <v>454500</v>
      </c>
      <c r="J6216" t="s">
        <v>89</v>
      </c>
      <c r="K6216" t="s">
        <v>70</v>
      </c>
      <c r="L6216" t="s">
        <v>91</v>
      </c>
      <c r="M6216" t="s">
        <v>127</v>
      </c>
      <c r="N6216">
        <v>3.0755000000000001E-2</v>
      </c>
      <c r="O6216">
        <v>11329</v>
      </c>
      <c r="P6216">
        <v>2137</v>
      </c>
      <c r="Q6216">
        <v>5281</v>
      </c>
      <c r="R6216">
        <v>3283</v>
      </c>
      <c r="S6216">
        <v>2</v>
      </c>
      <c r="T6216">
        <v>2</v>
      </c>
      <c r="U6216" t="s">
        <v>94</v>
      </c>
      <c r="V6216">
        <v>10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108</v>
      </c>
      <c r="AD6216">
        <v>1323131</v>
      </c>
      <c r="AE6216" t="s">
        <v>93</v>
      </c>
      <c r="AF6216">
        <v>7199.1450000000004</v>
      </c>
      <c r="AG6216">
        <v>57537</v>
      </c>
      <c r="AH6216">
        <v>56340</v>
      </c>
      <c r="AI6216">
        <v>5755.5</v>
      </c>
      <c r="AJ6216">
        <v>57537</v>
      </c>
      <c r="AK6216" t="s">
        <v>94</v>
      </c>
      <c r="AL6216">
        <v>18</v>
      </c>
      <c r="AM6216" t="s">
        <v>68</v>
      </c>
      <c r="AN6216">
        <v>1</v>
      </c>
      <c r="AO6216">
        <v>0.100945523</v>
      </c>
      <c r="AR6216" t="s">
        <v>79</v>
      </c>
      <c r="AS6216" t="s">
        <v>77</v>
      </c>
      <c r="AT6216">
        <v>-315</v>
      </c>
      <c r="AU6216" t="s">
        <v>78</v>
      </c>
      <c r="AV6216" t="s">
        <v>79</v>
      </c>
      <c r="AW6216" t="s">
        <v>80</v>
      </c>
      <c r="AX6216" t="s">
        <v>161</v>
      </c>
      <c r="AY6216" t="s">
        <v>111</v>
      </c>
      <c r="AZ6216" t="s">
        <v>96</v>
      </c>
      <c r="BA6216" t="s">
        <v>76</v>
      </c>
      <c r="BB6216" t="s">
        <v>104</v>
      </c>
      <c r="BC6216">
        <v>30</v>
      </c>
      <c r="BD6216" t="s">
        <v>105</v>
      </c>
      <c r="BE6216">
        <v>10</v>
      </c>
      <c r="BF6216" t="s">
        <v>86</v>
      </c>
      <c r="BG6216" t="s">
        <v>106</v>
      </c>
      <c r="BH6216">
        <v>365243</v>
      </c>
      <c r="BI6216">
        <v>-284</v>
      </c>
      <c r="BJ6216">
        <v>-14</v>
      </c>
      <c r="BK6216">
        <v>-134</v>
      </c>
      <c r="BL6216">
        <v>-132</v>
      </c>
      <c r="BM6216">
        <v>0</v>
      </c>
    </row>
    <row r="6217" spans="1:65" x14ac:dyDescent="0.3">
      <c r="A6217">
        <v>152744</v>
      </c>
      <c r="B6217">
        <v>0</v>
      </c>
      <c r="C6217" t="s">
        <v>99</v>
      </c>
      <c r="D6217" t="s">
        <v>88</v>
      </c>
      <c r="E6217" t="s">
        <v>67</v>
      </c>
      <c r="F6217" t="s">
        <v>68</v>
      </c>
      <c r="G6217">
        <v>0</v>
      </c>
      <c r="H6217">
        <v>153000</v>
      </c>
      <c r="I6217">
        <v>270000</v>
      </c>
      <c r="J6217" t="s">
        <v>69</v>
      </c>
      <c r="K6217" t="s">
        <v>70</v>
      </c>
      <c r="L6217" t="s">
        <v>71</v>
      </c>
      <c r="M6217" t="s">
        <v>72</v>
      </c>
      <c r="N6217">
        <v>2.6391999999999999E-2</v>
      </c>
      <c r="O6217">
        <v>22921</v>
      </c>
      <c r="P6217">
        <v>3770</v>
      </c>
      <c r="Q6217">
        <v>9297</v>
      </c>
      <c r="R6217">
        <v>2343</v>
      </c>
      <c r="S6217">
        <v>2</v>
      </c>
      <c r="T6217">
        <v>2</v>
      </c>
      <c r="U6217" t="s">
        <v>120</v>
      </c>
      <c r="V6217">
        <v>14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 t="s">
        <v>145</v>
      </c>
      <c r="AD6217">
        <v>2372522</v>
      </c>
      <c r="AE6217" t="s">
        <v>65</v>
      </c>
      <c r="AF6217">
        <v>10492.02</v>
      </c>
      <c r="AG6217">
        <v>90000</v>
      </c>
      <c r="AH6217">
        <v>95940</v>
      </c>
      <c r="AJ6217">
        <v>90000</v>
      </c>
      <c r="AK6217" t="s">
        <v>125</v>
      </c>
      <c r="AL6217">
        <v>12</v>
      </c>
      <c r="AM6217" t="s">
        <v>68</v>
      </c>
      <c r="AN6217">
        <v>1</v>
      </c>
      <c r="AR6217" t="s">
        <v>76</v>
      </c>
      <c r="AS6217" t="s">
        <v>77</v>
      </c>
      <c r="AT6217">
        <v>-2591</v>
      </c>
      <c r="AU6217" t="s">
        <v>78</v>
      </c>
      <c r="AV6217" t="s">
        <v>79</v>
      </c>
      <c r="AW6217" t="s">
        <v>80</v>
      </c>
      <c r="AX6217" t="s">
        <v>81</v>
      </c>
      <c r="AY6217" t="s">
        <v>76</v>
      </c>
      <c r="AZ6217" t="s">
        <v>82</v>
      </c>
      <c r="BA6217" t="s">
        <v>116</v>
      </c>
      <c r="BB6217" t="s">
        <v>121</v>
      </c>
      <c r="BC6217">
        <v>0</v>
      </c>
      <c r="BD6217" t="s">
        <v>76</v>
      </c>
      <c r="BE6217">
        <v>12</v>
      </c>
      <c r="BF6217" t="s">
        <v>86</v>
      </c>
      <c r="BG6217" t="s">
        <v>87</v>
      </c>
      <c r="BH6217">
        <v>365243</v>
      </c>
      <c r="BI6217">
        <v>-2561</v>
      </c>
      <c r="BJ6217">
        <v>-2231</v>
      </c>
      <c r="BK6217">
        <v>-2231</v>
      </c>
      <c r="BL6217">
        <v>-2222</v>
      </c>
      <c r="BM6217">
        <v>1</v>
      </c>
    </row>
    <row r="6218" spans="1:65" x14ac:dyDescent="0.3">
      <c r="A6218">
        <v>152756</v>
      </c>
      <c r="B6218">
        <v>0</v>
      </c>
      <c r="C6218" t="s">
        <v>65</v>
      </c>
      <c r="D6218" t="s">
        <v>66</v>
      </c>
      <c r="E6218" t="s">
        <v>67</v>
      </c>
      <c r="F6218" t="s">
        <v>68</v>
      </c>
      <c r="G6218">
        <v>0</v>
      </c>
      <c r="H6218">
        <v>112500</v>
      </c>
      <c r="I6218">
        <v>239850</v>
      </c>
      <c r="J6218" t="s">
        <v>89</v>
      </c>
      <c r="K6218" t="s">
        <v>90</v>
      </c>
      <c r="L6218" t="s">
        <v>91</v>
      </c>
      <c r="M6218" t="s">
        <v>72</v>
      </c>
      <c r="N6218">
        <v>7.0200000000000002E-3</v>
      </c>
      <c r="O6218">
        <v>18072</v>
      </c>
      <c r="P6218">
        <v>975</v>
      </c>
      <c r="Q6218">
        <v>4292</v>
      </c>
      <c r="R6218">
        <v>1627</v>
      </c>
      <c r="S6218">
        <v>2</v>
      </c>
      <c r="T6218">
        <v>2</v>
      </c>
      <c r="U6218" t="s">
        <v>94</v>
      </c>
      <c r="V6218">
        <v>12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 t="s">
        <v>243</v>
      </c>
      <c r="AD6218">
        <v>1334461</v>
      </c>
      <c r="AE6218" t="s">
        <v>93</v>
      </c>
      <c r="AF6218">
        <v>3031.6950000000002</v>
      </c>
      <c r="AG6218">
        <v>30037.5</v>
      </c>
      <c r="AH6218">
        <v>30037.5</v>
      </c>
      <c r="AI6218">
        <v>0</v>
      </c>
      <c r="AJ6218">
        <v>30037.5</v>
      </c>
      <c r="AK6218" t="s">
        <v>73</v>
      </c>
      <c r="AL6218">
        <v>17</v>
      </c>
      <c r="AM6218" t="s">
        <v>68</v>
      </c>
      <c r="AN6218">
        <v>1</v>
      </c>
      <c r="AO6218">
        <v>0</v>
      </c>
      <c r="AP6218">
        <v>0.196900147</v>
      </c>
      <c r="AQ6218">
        <v>0.86733615200000003</v>
      </c>
      <c r="AR6218" t="s">
        <v>79</v>
      </c>
      <c r="AS6218" t="s">
        <v>77</v>
      </c>
      <c r="AT6218">
        <v>-51</v>
      </c>
      <c r="AU6218" t="s">
        <v>78</v>
      </c>
      <c r="AV6218" t="s">
        <v>79</v>
      </c>
      <c r="AX6218" t="s">
        <v>81</v>
      </c>
      <c r="AY6218" t="s">
        <v>124</v>
      </c>
      <c r="AZ6218" t="s">
        <v>96</v>
      </c>
      <c r="BA6218" t="s">
        <v>76</v>
      </c>
      <c r="BB6218" t="s">
        <v>104</v>
      </c>
      <c r="BC6218">
        <v>30</v>
      </c>
      <c r="BD6218" t="s">
        <v>105</v>
      </c>
      <c r="BE6218">
        <v>12</v>
      </c>
      <c r="BF6218" t="s">
        <v>147</v>
      </c>
      <c r="BG6218" t="s">
        <v>106</v>
      </c>
      <c r="BH6218">
        <v>365243</v>
      </c>
      <c r="BI6218">
        <v>-2</v>
      </c>
      <c r="BJ6218">
        <v>328</v>
      </c>
      <c r="BK6218">
        <v>365243</v>
      </c>
      <c r="BL6218">
        <v>365243</v>
      </c>
      <c r="BM6218">
        <v>0</v>
      </c>
    </row>
    <row r="6219" spans="1:65" x14ac:dyDescent="0.3">
      <c r="A6219">
        <v>152763</v>
      </c>
      <c r="B6219">
        <v>0</v>
      </c>
      <c r="C6219" t="s">
        <v>65</v>
      </c>
      <c r="D6219" t="s">
        <v>66</v>
      </c>
      <c r="E6219" t="s">
        <v>67</v>
      </c>
      <c r="F6219" t="s">
        <v>68</v>
      </c>
      <c r="G6219">
        <v>0</v>
      </c>
      <c r="H6219">
        <v>193500</v>
      </c>
      <c r="I6219">
        <v>799299</v>
      </c>
      <c r="J6219" t="s">
        <v>69</v>
      </c>
      <c r="K6219" t="s">
        <v>70</v>
      </c>
      <c r="L6219" t="s">
        <v>91</v>
      </c>
      <c r="M6219" t="s">
        <v>72</v>
      </c>
      <c r="N6219">
        <v>3.5791999999999997E-2</v>
      </c>
      <c r="O6219">
        <v>20376</v>
      </c>
      <c r="P6219">
        <v>10064</v>
      </c>
      <c r="Q6219">
        <v>10038</v>
      </c>
      <c r="R6219">
        <v>3742</v>
      </c>
      <c r="S6219">
        <v>2</v>
      </c>
      <c r="T6219">
        <v>2</v>
      </c>
      <c r="U6219" t="s">
        <v>125</v>
      </c>
      <c r="V6219">
        <v>10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 t="s">
        <v>200</v>
      </c>
      <c r="AD6219">
        <v>2328525</v>
      </c>
      <c r="AE6219" t="s">
        <v>93</v>
      </c>
      <c r="AF6219">
        <v>3370.14</v>
      </c>
      <c r="AG6219">
        <v>18000</v>
      </c>
      <c r="AH6219">
        <v>16528.5</v>
      </c>
      <c r="AI6219">
        <v>2250</v>
      </c>
      <c r="AJ6219">
        <v>18000</v>
      </c>
      <c r="AK6219" t="s">
        <v>75</v>
      </c>
      <c r="AL6219">
        <v>15</v>
      </c>
      <c r="AM6219" t="s">
        <v>68</v>
      </c>
      <c r="AN6219">
        <v>1</v>
      </c>
      <c r="AO6219">
        <v>0.13049256000000001</v>
      </c>
      <c r="AR6219" t="s">
        <v>79</v>
      </c>
      <c r="AS6219" t="s">
        <v>77</v>
      </c>
      <c r="AT6219">
        <v>-2326</v>
      </c>
      <c r="AU6219" t="s">
        <v>78</v>
      </c>
      <c r="AV6219" t="s">
        <v>79</v>
      </c>
      <c r="AX6219" t="s">
        <v>102</v>
      </c>
      <c r="AY6219" t="s">
        <v>124</v>
      </c>
      <c r="AZ6219" t="s">
        <v>96</v>
      </c>
      <c r="BA6219" t="s">
        <v>76</v>
      </c>
      <c r="BB6219" t="s">
        <v>138</v>
      </c>
      <c r="BC6219">
        <v>47</v>
      </c>
      <c r="BD6219" t="s">
        <v>105</v>
      </c>
      <c r="BE6219">
        <v>6</v>
      </c>
      <c r="BF6219" t="s">
        <v>86</v>
      </c>
      <c r="BG6219" t="s">
        <v>106</v>
      </c>
      <c r="BH6219">
        <v>365243</v>
      </c>
      <c r="BI6219">
        <v>-2278</v>
      </c>
      <c r="BJ6219">
        <v>-2128</v>
      </c>
      <c r="BK6219">
        <v>-2158</v>
      </c>
      <c r="BL6219">
        <v>-2151</v>
      </c>
      <c r="BM6219">
        <v>0</v>
      </c>
    </row>
    <row r="6220" spans="1:65" x14ac:dyDescent="0.3">
      <c r="A6220">
        <v>152765</v>
      </c>
      <c r="B6220">
        <v>0</v>
      </c>
      <c r="C6220" t="s">
        <v>65</v>
      </c>
      <c r="D6220" t="s">
        <v>88</v>
      </c>
      <c r="E6220" t="s">
        <v>67</v>
      </c>
      <c r="F6220" t="s">
        <v>68</v>
      </c>
      <c r="G6220">
        <v>2</v>
      </c>
      <c r="H6220">
        <v>202500</v>
      </c>
      <c r="I6220">
        <v>296280</v>
      </c>
      <c r="J6220" t="s">
        <v>113</v>
      </c>
      <c r="K6220" t="s">
        <v>70</v>
      </c>
      <c r="L6220" t="s">
        <v>91</v>
      </c>
      <c r="M6220" t="s">
        <v>127</v>
      </c>
      <c r="N6220">
        <v>1.6611999999999998E-2</v>
      </c>
      <c r="O6220">
        <v>13004</v>
      </c>
      <c r="P6220">
        <v>365243</v>
      </c>
      <c r="Q6220">
        <v>2726</v>
      </c>
      <c r="R6220">
        <v>4116</v>
      </c>
      <c r="S6220">
        <v>2</v>
      </c>
      <c r="T6220">
        <v>2</v>
      </c>
      <c r="U6220" t="s">
        <v>123</v>
      </c>
      <c r="V6220">
        <v>18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 t="s">
        <v>76</v>
      </c>
      <c r="AD6220">
        <v>2789294</v>
      </c>
      <c r="AE6220" t="s">
        <v>99</v>
      </c>
      <c r="AF6220">
        <v>11250</v>
      </c>
      <c r="AG6220">
        <v>0</v>
      </c>
      <c r="AH6220">
        <v>225000</v>
      </c>
      <c r="AJ6220">
        <v>0</v>
      </c>
      <c r="AK6220" t="s">
        <v>123</v>
      </c>
      <c r="AL6220">
        <v>18</v>
      </c>
      <c r="AM6220" t="s">
        <v>68</v>
      </c>
      <c r="AN6220">
        <v>1</v>
      </c>
      <c r="AR6220" t="s">
        <v>79</v>
      </c>
      <c r="AS6220" t="s">
        <v>77</v>
      </c>
      <c r="AT6220">
        <v>-1323</v>
      </c>
      <c r="AU6220" t="s">
        <v>76</v>
      </c>
      <c r="AV6220" t="s">
        <v>79</v>
      </c>
      <c r="AX6220" t="s">
        <v>102</v>
      </c>
      <c r="AY6220" t="s">
        <v>76</v>
      </c>
      <c r="AZ6220" t="s">
        <v>131</v>
      </c>
      <c r="BA6220" t="s">
        <v>83</v>
      </c>
      <c r="BB6220" t="s">
        <v>121</v>
      </c>
      <c r="BC6220">
        <v>-1</v>
      </c>
      <c r="BD6220" t="s">
        <v>76</v>
      </c>
      <c r="BE6220">
        <v>0</v>
      </c>
      <c r="BF6220" t="s">
        <v>76</v>
      </c>
      <c r="BG6220" t="s">
        <v>132</v>
      </c>
      <c r="BH6220">
        <v>-1296</v>
      </c>
      <c r="BI6220">
        <v>-1250</v>
      </c>
      <c r="BJ6220">
        <v>365243</v>
      </c>
      <c r="BK6220">
        <v>365243</v>
      </c>
      <c r="BL6220">
        <v>365243</v>
      </c>
      <c r="BM6220">
        <v>0</v>
      </c>
    </row>
    <row r="6221" spans="1:65" x14ac:dyDescent="0.3">
      <c r="A6221">
        <v>152778</v>
      </c>
      <c r="B6221">
        <v>0</v>
      </c>
      <c r="C6221" t="s">
        <v>65</v>
      </c>
      <c r="D6221" t="s">
        <v>66</v>
      </c>
      <c r="E6221" t="s">
        <v>68</v>
      </c>
      <c r="F6221" t="s">
        <v>68</v>
      </c>
      <c r="G6221">
        <v>1</v>
      </c>
      <c r="H6221">
        <v>135000</v>
      </c>
      <c r="I6221">
        <v>781920</v>
      </c>
      <c r="J6221" t="s">
        <v>69</v>
      </c>
      <c r="K6221" t="s">
        <v>70</v>
      </c>
      <c r="L6221" t="s">
        <v>91</v>
      </c>
      <c r="M6221" t="s">
        <v>72</v>
      </c>
      <c r="N6221">
        <v>1.1703E-2</v>
      </c>
      <c r="O6221">
        <v>12894</v>
      </c>
      <c r="P6221">
        <v>2391</v>
      </c>
      <c r="Q6221">
        <v>6766</v>
      </c>
      <c r="R6221">
        <v>3892</v>
      </c>
      <c r="S6221">
        <v>2</v>
      </c>
      <c r="T6221">
        <v>2</v>
      </c>
      <c r="U6221" t="s">
        <v>125</v>
      </c>
      <c r="V6221">
        <v>16</v>
      </c>
      <c r="W6221">
        <v>0</v>
      </c>
      <c r="X6221">
        <v>1</v>
      </c>
      <c r="Y6221">
        <v>1</v>
      </c>
      <c r="Z6221">
        <v>0</v>
      </c>
      <c r="AA6221">
        <v>0</v>
      </c>
      <c r="AB6221">
        <v>0</v>
      </c>
      <c r="AC6221" t="s">
        <v>173</v>
      </c>
      <c r="AD6221">
        <v>2526610</v>
      </c>
      <c r="AE6221" t="s">
        <v>93</v>
      </c>
      <c r="AF6221">
        <v>3552.57</v>
      </c>
      <c r="AG6221">
        <v>29592</v>
      </c>
      <c r="AH6221">
        <v>26631</v>
      </c>
      <c r="AI6221">
        <v>2961</v>
      </c>
      <c r="AJ6221">
        <v>29592</v>
      </c>
      <c r="AK6221" t="s">
        <v>123</v>
      </c>
      <c r="AL6221">
        <v>17</v>
      </c>
      <c r="AM6221" t="s">
        <v>68</v>
      </c>
      <c r="AN6221">
        <v>1</v>
      </c>
      <c r="AO6221">
        <v>0.10897533700000001</v>
      </c>
      <c r="AR6221" t="s">
        <v>79</v>
      </c>
      <c r="AS6221" t="s">
        <v>77</v>
      </c>
      <c r="AT6221">
        <v>-2920</v>
      </c>
      <c r="AU6221" t="s">
        <v>78</v>
      </c>
      <c r="AV6221" t="s">
        <v>79</v>
      </c>
      <c r="AX6221" t="s">
        <v>81</v>
      </c>
      <c r="AY6221" t="s">
        <v>124</v>
      </c>
      <c r="AZ6221" t="s">
        <v>96</v>
      </c>
      <c r="BA6221" t="s">
        <v>76</v>
      </c>
      <c r="BB6221" t="s">
        <v>84</v>
      </c>
      <c r="BC6221">
        <v>12</v>
      </c>
      <c r="BD6221" t="s">
        <v>105</v>
      </c>
      <c r="BE6221">
        <v>10</v>
      </c>
      <c r="BF6221" t="s">
        <v>86</v>
      </c>
      <c r="BG6221" t="s">
        <v>106</v>
      </c>
      <c r="BH6221">
        <v>365243</v>
      </c>
      <c r="BI6221">
        <v>-2886</v>
      </c>
      <c r="BJ6221">
        <v>-2616</v>
      </c>
      <c r="BK6221">
        <v>-2616</v>
      </c>
      <c r="BL6221">
        <v>-2585</v>
      </c>
      <c r="BM6221">
        <v>0</v>
      </c>
    </row>
    <row r="6222" spans="1:65" x14ac:dyDescent="0.3">
      <c r="A6222">
        <v>152792</v>
      </c>
      <c r="B6222">
        <v>0</v>
      </c>
      <c r="C6222" t="s">
        <v>65</v>
      </c>
      <c r="D6222" t="s">
        <v>88</v>
      </c>
      <c r="E6222" t="s">
        <v>67</v>
      </c>
      <c r="F6222" t="s">
        <v>68</v>
      </c>
      <c r="G6222">
        <v>0</v>
      </c>
      <c r="H6222">
        <v>67500</v>
      </c>
      <c r="I6222">
        <v>277969.5</v>
      </c>
      <c r="J6222" t="s">
        <v>69</v>
      </c>
      <c r="K6222" t="s">
        <v>70</v>
      </c>
      <c r="L6222" t="s">
        <v>91</v>
      </c>
      <c r="M6222" t="s">
        <v>72</v>
      </c>
      <c r="N6222">
        <v>1.8849999999999999E-2</v>
      </c>
      <c r="O6222">
        <v>19052</v>
      </c>
      <c r="P6222">
        <v>3666</v>
      </c>
      <c r="Q6222">
        <v>749</v>
      </c>
      <c r="R6222">
        <v>2456</v>
      </c>
      <c r="S6222">
        <v>2</v>
      </c>
      <c r="T6222">
        <v>2</v>
      </c>
      <c r="U6222" t="s">
        <v>120</v>
      </c>
      <c r="V6222">
        <v>9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 t="s">
        <v>143</v>
      </c>
      <c r="AD6222">
        <v>1132970</v>
      </c>
      <c r="AE6222" t="s">
        <v>93</v>
      </c>
      <c r="AF6222">
        <v>4596.7950000000001</v>
      </c>
      <c r="AG6222">
        <v>20470.5</v>
      </c>
      <c r="AH6222">
        <v>21483</v>
      </c>
      <c r="AI6222">
        <v>0</v>
      </c>
      <c r="AJ6222">
        <v>20470.5</v>
      </c>
      <c r="AK6222" t="s">
        <v>73</v>
      </c>
      <c r="AL6222">
        <v>11</v>
      </c>
      <c r="AM6222" t="s">
        <v>68</v>
      </c>
      <c r="AN6222">
        <v>1</v>
      </c>
      <c r="AO6222">
        <v>0</v>
      </c>
      <c r="AR6222" t="s">
        <v>79</v>
      </c>
      <c r="AS6222" t="s">
        <v>77</v>
      </c>
      <c r="AT6222">
        <v>-1105</v>
      </c>
      <c r="AU6222" t="s">
        <v>78</v>
      </c>
      <c r="AV6222" t="s">
        <v>79</v>
      </c>
      <c r="AW6222" t="s">
        <v>80</v>
      </c>
      <c r="AX6222" t="s">
        <v>81</v>
      </c>
      <c r="AY6222" t="s">
        <v>124</v>
      </c>
      <c r="AZ6222" t="s">
        <v>96</v>
      </c>
      <c r="BA6222" t="s">
        <v>76</v>
      </c>
      <c r="BB6222" t="s">
        <v>104</v>
      </c>
      <c r="BC6222">
        <v>72</v>
      </c>
      <c r="BD6222" t="s">
        <v>105</v>
      </c>
      <c r="BE6222">
        <v>6</v>
      </c>
      <c r="BF6222" t="s">
        <v>86</v>
      </c>
      <c r="BG6222" t="s">
        <v>106</v>
      </c>
      <c r="BH6222">
        <v>365243</v>
      </c>
      <c r="BI6222">
        <v>-1074</v>
      </c>
      <c r="BJ6222">
        <v>-924</v>
      </c>
      <c r="BK6222">
        <v>-924</v>
      </c>
      <c r="BL6222">
        <v>-920</v>
      </c>
      <c r="BM6222">
        <v>0</v>
      </c>
    </row>
    <row r="6223" spans="1:65" x14ac:dyDescent="0.3">
      <c r="A6223">
        <v>152804</v>
      </c>
      <c r="B6223">
        <v>0</v>
      </c>
      <c r="C6223" t="s">
        <v>65</v>
      </c>
      <c r="D6223" t="s">
        <v>88</v>
      </c>
      <c r="E6223" t="s">
        <v>67</v>
      </c>
      <c r="F6223" t="s">
        <v>68</v>
      </c>
      <c r="G6223">
        <v>0</v>
      </c>
      <c r="H6223">
        <v>189000</v>
      </c>
      <c r="I6223">
        <v>837000</v>
      </c>
      <c r="J6223" t="s">
        <v>69</v>
      </c>
      <c r="K6223" t="s">
        <v>70</v>
      </c>
      <c r="L6223" t="s">
        <v>119</v>
      </c>
      <c r="M6223" t="s">
        <v>72</v>
      </c>
      <c r="N6223">
        <v>2.6391999999999999E-2</v>
      </c>
      <c r="O6223">
        <v>18990</v>
      </c>
      <c r="P6223">
        <v>2165</v>
      </c>
      <c r="Q6223">
        <v>5975</v>
      </c>
      <c r="R6223">
        <v>2510</v>
      </c>
      <c r="S6223">
        <v>2</v>
      </c>
      <c r="T6223">
        <v>2</v>
      </c>
      <c r="U6223" t="s">
        <v>94</v>
      </c>
      <c r="V6223">
        <v>16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 t="s">
        <v>92</v>
      </c>
      <c r="AD6223">
        <v>2503436</v>
      </c>
      <c r="AE6223" t="s">
        <v>65</v>
      </c>
      <c r="AF6223">
        <v>26704.755000000001</v>
      </c>
      <c r="AG6223">
        <v>225000</v>
      </c>
      <c r="AH6223">
        <v>289732.5</v>
      </c>
      <c r="AJ6223">
        <v>225000</v>
      </c>
      <c r="AK6223" t="s">
        <v>125</v>
      </c>
      <c r="AL6223">
        <v>18</v>
      </c>
      <c r="AM6223" t="s">
        <v>68</v>
      </c>
      <c r="AN6223">
        <v>1</v>
      </c>
      <c r="AR6223" t="s">
        <v>122</v>
      </c>
      <c r="AS6223" t="s">
        <v>114</v>
      </c>
      <c r="AT6223">
        <v>-515</v>
      </c>
      <c r="AU6223" t="s">
        <v>78</v>
      </c>
      <c r="AV6223" t="s">
        <v>115</v>
      </c>
      <c r="AX6223" t="s">
        <v>81</v>
      </c>
      <c r="AY6223" t="s">
        <v>76</v>
      </c>
      <c r="AZ6223" t="s">
        <v>82</v>
      </c>
      <c r="BA6223" t="s">
        <v>83</v>
      </c>
      <c r="BB6223" t="s">
        <v>121</v>
      </c>
      <c r="BC6223">
        <v>-1</v>
      </c>
      <c r="BD6223" t="s">
        <v>76</v>
      </c>
      <c r="BE6223">
        <v>18</v>
      </c>
      <c r="BF6223" t="s">
        <v>86</v>
      </c>
      <c r="BG6223" t="s">
        <v>87</v>
      </c>
    </row>
    <row r="6224" spans="1:65" x14ac:dyDescent="0.3">
      <c r="A6224">
        <v>152807</v>
      </c>
      <c r="B6224">
        <v>0</v>
      </c>
      <c r="C6224" t="s">
        <v>99</v>
      </c>
      <c r="D6224" t="s">
        <v>66</v>
      </c>
      <c r="E6224" t="s">
        <v>68</v>
      </c>
      <c r="F6224" t="s">
        <v>67</v>
      </c>
      <c r="G6224">
        <v>1</v>
      </c>
      <c r="H6224">
        <v>157500</v>
      </c>
      <c r="I6224">
        <v>180000</v>
      </c>
      <c r="J6224" t="s">
        <v>89</v>
      </c>
      <c r="K6224" t="s">
        <v>70</v>
      </c>
      <c r="L6224" t="s">
        <v>91</v>
      </c>
      <c r="M6224" t="s">
        <v>72</v>
      </c>
      <c r="N6224">
        <v>7.0200000000000002E-3</v>
      </c>
      <c r="O6224">
        <v>9512</v>
      </c>
      <c r="P6224">
        <v>832</v>
      </c>
      <c r="Q6224">
        <v>8995</v>
      </c>
      <c r="R6224">
        <v>2184</v>
      </c>
      <c r="S6224">
        <v>2</v>
      </c>
      <c r="T6224">
        <v>2</v>
      </c>
      <c r="U6224" t="s">
        <v>109</v>
      </c>
      <c r="V6224">
        <v>13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 t="s">
        <v>194</v>
      </c>
      <c r="AD6224">
        <v>1224325</v>
      </c>
      <c r="AE6224" t="s">
        <v>65</v>
      </c>
      <c r="AF6224">
        <v>6319.53</v>
      </c>
      <c r="AG6224">
        <v>220500</v>
      </c>
      <c r="AH6224">
        <v>220500</v>
      </c>
      <c r="AJ6224">
        <v>220500</v>
      </c>
      <c r="AK6224" t="s">
        <v>123</v>
      </c>
      <c r="AL6224">
        <v>10</v>
      </c>
      <c r="AM6224" t="s">
        <v>68</v>
      </c>
      <c r="AN6224">
        <v>1</v>
      </c>
      <c r="AR6224" t="s">
        <v>76</v>
      </c>
      <c r="AS6224" t="s">
        <v>114</v>
      </c>
      <c r="AT6224">
        <v>-962</v>
      </c>
      <c r="AU6224" t="s">
        <v>78</v>
      </c>
      <c r="AV6224" t="s">
        <v>149</v>
      </c>
      <c r="AW6224" t="s">
        <v>80</v>
      </c>
      <c r="AX6224" t="s">
        <v>81</v>
      </c>
      <c r="AY6224" t="s">
        <v>76</v>
      </c>
      <c r="AZ6224" t="s">
        <v>82</v>
      </c>
      <c r="BA6224" t="s">
        <v>83</v>
      </c>
      <c r="BB6224" t="s">
        <v>178</v>
      </c>
      <c r="BC6224">
        <v>-1</v>
      </c>
      <c r="BD6224" t="s">
        <v>76</v>
      </c>
      <c r="BE6224">
        <v>60</v>
      </c>
      <c r="BF6224" t="s">
        <v>112</v>
      </c>
      <c r="BG6224" t="s">
        <v>150</v>
      </c>
    </row>
    <row r="6225" spans="1:65" x14ac:dyDescent="0.3">
      <c r="A6225">
        <v>152834</v>
      </c>
      <c r="B6225">
        <v>0</v>
      </c>
      <c r="C6225" t="s">
        <v>65</v>
      </c>
      <c r="D6225" t="s">
        <v>88</v>
      </c>
      <c r="E6225" t="s">
        <v>67</v>
      </c>
      <c r="F6225" t="s">
        <v>67</v>
      </c>
      <c r="G6225">
        <v>0</v>
      </c>
      <c r="H6225">
        <v>76500</v>
      </c>
      <c r="I6225">
        <v>702000</v>
      </c>
      <c r="J6225" t="s">
        <v>69</v>
      </c>
      <c r="K6225" t="s">
        <v>70</v>
      </c>
      <c r="L6225" t="s">
        <v>91</v>
      </c>
      <c r="M6225" t="s">
        <v>72</v>
      </c>
      <c r="N6225">
        <v>9.6570000000000007E-3</v>
      </c>
      <c r="O6225">
        <v>13153</v>
      </c>
      <c r="P6225">
        <v>1578</v>
      </c>
      <c r="Q6225">
        <v>3214</v>
      </c>
      <c r="R6225">
        <v>5411</v>
      </c>
      <c r="S6225">
        <v>2</v>
      </c>
      <c r="T6225">
        <v>2</v>
      </c>
      <c r="U6225" t="s">
        <v>125</v>
      </c>
      <c r="V6225">
        <v>20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 t="s">
        <v>108</v>
      </c>
      <c r="AD6225">
        <v>1922899</v>
      </c>
      <c r="AE6225" t="s">
        <v>93</v>
      </c>
      <c r="AF6225">
        <v>3702.87</v>
      </c>
      <c r="AG6225">
        <v>22050</v>
      </c>
      <c r="AH6225">
        <v>20826</v>
      </c>
      <c r="AI6225">
        <v>2205</v>
      </c>
      <c r="AJ6225">
        <v>22050</v>
      </c>
      <c r="AK6225" t="s">
        <v>73</v>
      </c>
      <c r="AL6225">
        <v>16</v>
      </c>
      <c r="AM6225" t="s">
        <v>68</v>
      </c>
      <c r="AN6225">
        <v>1</v>
      </c>
      <c r="AO6225">
        <v>0.104270134</v>
      </c>
      <c r="AR6225" t="s">
        <v>79</v>
      </c>
      <c r="AS6225" t="s">
        <v>77</v>
      </c>
      <c r="AT6225">
        <v>-1238</v>
      </c>
      <c r="AU6225" t="s">
        <v>76</v>
      </c>
      <c r="AV6225" t="s">
        <v>79</v>
      </c>
      <c r="AX6225" t="s">
        <v>81</v>
      </c>
      <c r="AY6225" t="s">
        <v>136</v>
      </c>
      <c r="AZ6225" t="s">
        <v>96</v>
      </c>
      <c r="BA6225" t="s">
        <v>76</v>
      </c>
      <c r="BB6225" t="s">
        <v>138</v>
      </c>
      <c r="BC6225">
        <v>70</v>
      </c>
      <c r="BD6225" t="s">
        <v>85</v>
      </c>
      <c r="BE6225">
        <v>6</v>
      </c>
      <c r="BF6225" t="s">
        <v>112</v>
      </c>
      <c r="BG6225" t="s">
        <v>151</v>
      </c>
      <c r="BH6225">
        <v>365243</v>
      </c>
      <c r="BI6225">
        <v>-1202</v>
      </c>
      <c r="BJ6225">
        <v>-1052</v>
      </c>
      <c r="BK6225">
        <v>-1052</v>
      </c>
      <c r="BL6225">
        <v>-1046</v>
      </c>
      <c r="BM6225">
        <v>0</v>
      </c>
    </row>
    <row r="6226" spans="1:65" x14ac:dyDescent="0.3">
      <c r="A6226">
        <v>152839</v>
      </c>
      <c r="B6226">
        <v>0</v>
      </c>
      <c r="C6226" t="s">
        <v>99</v>
      </c>
      <c r="D6226" t="s">
        <v>88</v>
      </c>
      <c r="E6226" t="s">
        <v>67</v>
      </c>
      <c r="F6226" t="s">
        <v>68</v>
      </c>
      <c r="G6226">
        <v>2</v>
      </c>
      <c r="H6226">
        <v>157500</v>
      </c>
      <c r="I6226">
        <v>382500</v>
      </c>
      <c r="J6226" t="s">
        <v>69</v>
      </c>
      <c r="K6226" t="s">
        <v>90</v>
      </c>
      <c r="L6226" t="s">
        <v>91</v>
      </c>
      <c r="M6226" t="s">
        <v>72</v>
      </c>
      <c r="N6226">
        <v>2.0712999999999999E-2</v>
      </c>
      <c r="O6226">
        <v>11904</v>
      </c>
      <c r="P6226">
        <v>585</v>
      </c>
      <c r="Q6226">
        <v>368</v>
      </c>
      <c r="R6226">
        <v>3113</v>
      </c>
      <c r="S6226">
        <v>3</v>
      </c>
      <c r="T6226">
        <v>3</v>
      </c>
      <c r="U6226" t="s">
        <v>75</v>
      </c>
      <c r="V6226">
        <v>9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 t="s">
        <v>92</v>
      </c>
      <c r="AD6226">
        <v>1817859</v>
      </c>
      <c r="AE6226" t="s">
        <v>93</v>
      </c>
      <c r="AF6226">
        <v>7532.1450000000004</v>
      </c>
      <c r="AG6226">
        <v>70290</v>
      </c>
      <c r="AH6226">
        <v>61789.5</v>
      </c>
      <c r="AI6226">
        <v>13500</v>
      </c>
      <c r="AJ6226">
        <v>70290</v>
      </c>
      <c r="AK6226" t="s">
        <v>123</v>
      </c>
      <c r="AL6226">
        <v>13</v>
      </c>
      <c r="AM6226" t="s">
        <v>68</v>
      </c>
      <c r="AN6226">
        <v>1</v>
      </c>
      <c r="AO6226">
        <v>0.19528257299999999</v>
      </c>
      <c r="AR6226" t="s">
        <v>79</v>
      </c>
      <c r="AS6226" t="s">
        <v>77</v>
      </c>
      <c r="AT6226">
        <v>-832</v>
      </c>
      <c r="AU6226" t="s">
        <v>78</v>
      </c>
      <c r="AV6226" t="s">
        <v>79</v>
      </c>
      <c r="AW6226" t="s">
        <v>80</v>
      </c>
      <c r="AX6226" t="s">
        <v>81</v>
      </c>
      <c r="AY6226" t="s">
        <v>95</v>
      </c>
      <c r="AZ6226" t="s">
        <v>96</v>
      </c>
      <c r="BA6226" t="s">
        <v>76</v>
      </c>
      <c r="BB6226" t="s">
        <v>84</v>
      </c>
      <c r="BC6226">
        <v>108</v>
      </c>
      <c r="BD6226" t="s">
        <v>85</v>
      </c>
      <c r="BE6226">
        <v>10</v>
      </c>
      <c r="BF6226" t="s">
        <v>147</v>
      </c>
      <c r="BG6226" t="s">
        <v>151</v>
      </c>
      <c r="BH6226">
        <v>365243</v>
      </c>
      <c r="BI6226">
        <v>-801</v>
      </c>
      <c r="BJ6226">
        <v>-531</v>
      </c>
      <c r="BK6226">
        <v>-531</v>
      </c>
      <c r="BL6226">
        <v>-518</v>
      </c>
      <c r="BM6226">
        <v>0</v>
      </c>
    </row>
    <row r="6227" spans="1:65" x14ac:dyDescent="0.3">
      <c r="A6227">
        <v>152848</v>
      </c>
      <c r="B6227">
        <v>0</v>
      </c>
      <c r="C6227" t="s">
        <v>65</v>
      </c>
      <c r="D6227" t="s">
        <v>66</v>
      </c>
      <c r="E6227" t="s">
        <v>67</v>
      </c>
      <c r="F6227" t="s">
        <v>68</v>
      </c>
      <c r="G6227">
        <v>0</v>
      </c>
      <c r="H6227">
        <v>112500</v>
      </c>
      <c r="I6227">
        <v>472500</v>
      </c>
      <c r="J6227" t="s">
        <v>69</v>
      </c>
      <c r="K6227" t="s">
        <v>70</v>
      </c>
      <c r="L6227" t="s">
        <v>91</v>
      </c>
      <c r="M6227" t="s">
        <v>72</v>
      </c>
      <c r="N6227">
        <v>2.8663000000000001E-2</v>
      </c>
      <c r="O6227">
        <v>21845</v>
      </c>
      <c r="P6227">
        <v>387</v>
      </c>
      <c r="Q6227">
        <v>2854</v>
      </c>
      <c r="R6227">
        <v>4396</v>
      </c>
      <c r="S6227">
        <v>2</v>
      </c>
      <c r="T6227">
        <v>2</v>
      </c>
      <c r="U6227" t="s">
        <v>125</v>
      </c>
      <c r="V6227">
        <v>11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 t="s">
        <v>108</v>
      </c>
      <c r="AD6227">
        <v>2539644</v>
      </c>
      <c r="AE6227" t="s">
        <v>65</v>
      </c>
      <c r="AF6227">
        <v>15499.125</v>
      </c>
      <c r="AG6227">
        <v>135000</v>
      </c>
      <c r="AH6227">
        <v>143910</v>
      </c>
      <c r="AJ6227">
        <v>135000</v>
      </c>
      <c r="AK6227" t="s">
        <v>123</v>
      </c>
      <c r="AL6227">
        <v>11</v>
      </c>
      <c r="AM6227" t="s">
        <v>68</v>
      </c>
      <c r="AN6227">
        <v>1</v>
      </c>
      <c r="AR6227" t="s">
        <v>76</v>
      </c>
      <c r="AS6227" t="s">
        <v>77</v>
      </c>
      <c r="AT6227">
        <v>-715</v>
      </c>
      <c r="AU6227" t="s">
        <v>78</v>
      </c>
      <c r="AV6227" t="s">
        <v>79</v>
      </c>
      <c r="AW6227" t="s">
        <v>171</v>
      </c>
      <c r="AX6227" t="s">
        <v>81</v>
      </c>
      <c r="AY6227" t="s">
        <v>76</v>
      </c>
      <c r="AZ6227" t="s">
        <v>82</v>
      </c>
      <c r="BA6227" t="s">
        <v>116</v>
      </c>
      <c r="BB6227" t="s">
        <v>121</v>
      </c>
      <c r="BC6227">
        <v>-1</v>
      </c>
      <c r="BD6227" t="s">
        <v>76</v>
      </c>
      <c r="BE6227">
        <v>12</v>
      </c>
      <c r="BF6227" t="s">
        <v>147</v>
      </c>
      <c r="BG6227" t="s">
        <v>154</v>
      </c>
      <c r="BH6227">
        <v>365243</v>
      </c>
      <c r="BI6227">
        <v>-685</v>
      </c>
      <c r="BJ6227">
        <v>-355</v>
      </c>
      <c r="BK6227">
        <v>-355</v>
      </c>
      <c r="BL6227">
        <v>-338</v>
      </c>
      <c r="BM6227">
        <v>1</v>
      </c>
    </row>
    <row r="6228" spans="1:65" x14ac:dyDescent="0.3">
      <c r="A6228">
        <v>152849</v>
      </c>
      <c r="B6228">
        <v>0</v>
      </c>
      <c r="C6228" t="s">
        <v>65</v>
      </c>
      <c r="D6228" t="s">
        <v>66</v>
      </c>
      <c r="E6228" t="s">
        <v>67</v>
      </c>
      <c r="F6228" t="s">
        <v>67</v>
      </c>
      <c r="G6228">
        <v>0</v>
      </c>
      <c r="H6228">
        <v>121500</v>
      </c>
      <c r="I6228">
        <v>247275</v>
      </c>
      <c r="J6228" t="s">
        <v>89</v>
      </c>
      <c r="K6228" t="s">
        <v>70</v>
      </c>
      <c r="L6228" t="s">
        <v>91</v>
      </c>
      <c r="M6228" t="s">
        <v>169</v>
      </c>
      <c r="N6228">
        <v>4.6219999999999997E-2</v>
      </c>
      <c r="O6228">
        <v>21107</v>
      </c>
      <c r="P6228">
        <v>414</v>
      </c>
      <c r="Q6228">
        <v>9615</v>
      </c>
      <c r="R6228">
        <v>4206</v>
      </c>
      <c r="S6228">
        <v>1</v>
      </c>
      <c r="T6228">
        <v>1</v>
      </c>
      <c r="U6228" t="s">
        <v>125</v>
      </c>
      <c r="V6228">
        <v>12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 t="s">
        <v>194</v>
      </c>
      <c r="AD6228">
        <v>1370757</v>
      </c>
      <c r="AE6228" t="s">
        <v>65</v>
      </c>
      <c r="AF6228">
        <v>36867.644999999997</v>
      </c>
      <c r="AG6228">
        <v>900000</v>
      </c>
      <c r="AH6228">
        <v>1256400</v>
      </c>
      <c r="AJ6228">
        <v>900000</v>
      </c>
      <c r="AK6228" t="s">
        <v>73</v>
      </c>
      <c r="AL6228">
        <v>17</v>
      </c>
      <c r="AM6228" t="s">
        <v>68</v>
      </c>
      <c r="AN6228">
        <v>1</v>
      </c>
      <c r="AR6228" t="s">
        <v>76</v>
      </c>
      <c r="AS6228" t="s">
        <v>114</v>
      </c>
      <c r="AT6228">
        <v>-89</v>
      </c>
      <c r="AU6228" t="s">
        <v>78</v>
      </c>
      <c r="AV6228" t="s">
        <v>76</v>
      </c>
      <c r="AW6228" t="s">
        <v>80</v>
      </c>
      <c r="AX6228" t="s">
        <v>81</v>
      </c>
      <c r="AY6228" t="s">
        <v>76</v>
      </c>
      <c r="AZ6228" t="s">
        <v>82</v>
      </c>
      <c r="BA6228" t="s">
        <v>116</v>
      </c>
      <c r="BB6228" t="s">
        <v>121</v>
      </c>
      <c r="BC6228">
        <v>-1</v>
      </c>
      <c r="BD6228" t="s">
        <v>76</v>
      </c>
      <c r="BE6228">
        <v>60</v>
      </c>
      <c r="BF6228" t="s">
        <v>112</v>
      </c>
      <c r="BG6228" t="s">
        <v>118</v>
      </c>
    </row>
    <row r="6229" spans="1:65" x14ac:dyDescent="0.3">
      <c r="A6229">
        <v>152867</v>
      </c>
      <c r="B6229">
        <v>0</v>
      </c>
      <c r="C6229" t="s">
        <v>65</v>
      </c>
      <c r="D6229" t="s">
        <v>88</v>
      </c>
      <c r="E6229" t="s">
        <v>67</v>
      </c>
      <c r="F6229" t="s">
        <v>68</v>
      </c>
      <c r="G6229">
        <v>0</v>
      </c>
      <c r="H6229">
        <v>180000</v>
      </c>
      <c r="I6229">
        <v>1117917</v>
      </c>
      <c r="J6229" t="s">
        <v>89</v>
      </c>
      <c r="K6229" t="s">
        <v>70</v>
      </c>
      <c r="L6229" t="s">
        <v>91</v>
      </c>
      <c r="M6229" t="s">
        <v>72</v>
      </c>
      <c r="N6229">
        <v>3.5791999999999997E-2</v>
      </c>
      <c r="O6229">
        <v>17571</v>
      </c>
      <c r="P6229">
        <v>2010</v>
      </c>
      <c r="Q6229">
        <v>2760</v>
      </c>
      <c r="R6229">
        <v>1102</v>
      </c>
      <c r="S6229">
        <v>2</v>
      </c>
      <c r="T6229">
        <v>2</v>
      </c>
      <c r="U6229" t="s">
        <v>73</v>
      </c>
      <c r="V6229">
        <v>10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 t="s">
        <v>108</v>
      </c>
      <c r="AD6229">
        <v>2041305</v>
      </c>
      <c r="AE6229" t="s">
        <v>65</v>
      </c>
      <c r="AG6229">
        <v>0</v>
      </c>
      <c r="AH6229">
        <v>0</v>
      </c>
      <c r="AK6229" t="s">
        <v>120</v>
      </c>
      <c r="AL6229">
        <v>10</v>
      </c>
      <c r="AM6229" t="s">
        <v>68</v>
      </c>
      <c r="AN6229">
        <v>1</v>
      </c>
      <c r="AR6229" t="s">
        <v>76</v>
      </c>
      <c r="AS6229" t="s">
        <v>129</v>
      </c>
      <c r="AT6229">
        <v>-134</v>
      </c>
      <c r="AU6229" t="s">
        <v>76</v>
      </c>
      <c r="AV6229" t="s">
        <v>79</v>
      </c>
      <c r="AX6229" t="s">
        <v>81</v>
      </c>
      <c r="AY6229" t="s">
        <v>76</v>
      </c>
      <c r="AZ6229" t="s">
        <v>76</v>
      </c>
      <c r="BA6229" t="s">
        <v>76</v>
      </c>
      <c r="BB6229" t="s">
        <v>121</v>
      </c>
      <c r="BC6229">
        <v>-1</v>
      </c>
      <c r="BD6229" t="s">
        <v>76</v>
      </c>
      <c r="BF6229" t="s">
        <v>76</v>
      </c>
      <c r="BG6229" t="s">
        <v>82</v>
      </c>
    </row>
    <row r="6230" spans="1:65" x14ac:dyDescent="0.3">
      <c r="A6230">
        <v>152887</v>
      </c>
      <c r="B6230">
        <v>0</v>
      </c>
      <c r="C6230" t="s">
        <v>65</v>
      </c>
      <c r="D6230" t="s">
        <v>66</v>
      </c>
      <c r="E6230" t="s">
        <v>68</v>
      </c>
      <c r="F6230" t="s">
        <v>68</v>
      </c>
      <c r="G6230">
        <v>0</v>
      </c>
      <c r="H6230">
        <v>180000</v>
      </c>
      <c r="I6230">
        <v>729396</v>
      </c>
      <c r="J6230" t="s">
        <v>69</v>
      </c>
      <c r="K6230" t="s">
        <v>70</v>
      </c>
      <c r="L6230" t="s">
        <v>119</v>
      </c>
      <c r="M6230" t="s">
        <v>72</v>
      </c>
      <c r="N6230">
        <v>1.0147E-2</v>
      </c>
      <c r="O6230">
        <v>19102</v>
      </c>
      <c r="P6230">
        <v>2259</v>
      </c>
      <c r="Q6230">
        <v>8270</v>
      </c>
      <c r="R6230">
        <v>2631</v>
      </c>
      <c r="S6230">
        <v>2</v>
      </c>
      <c r="T6230">
        <v>2</v>
      </c>
      <c r="U6230" t="s">
        <v>109</v>
      </c>
      <c r="V6230">
        <v>14</v>
      </c>
      <c r="W6230">
        <v>0</v>
      </c>
      <c r="X6230">
        <v>0</v>
      </c>
      <c r="Y6230">
        <v>0</v>
      </c>
      <c r="Z6230">
        <v>1</v>
      </c>
      <c r="AA6230">
        <v>1</v>
      </c>
      <c r="AB6230">
        <v>1</v>
      </c>
      <c r="AC6230" t="s">
        <v>141</v>
      </c>
      <c r="AD6230">
        <v>2360383</v>
      </c>
      <c r="AE6230" t="s">
        <v>93</v>
      </c>
      <c r="AF6230">
        <v>11977.65</v>
      </c>
      <c r="AG6230">
        <v>152644.5</v>
      </c>
      <c r="AH6230">
        <v>106848</v>
      </c>
      <c r="AI6230">
        <v>45796.5</v>
      </c>
      <c r="AJ6230">
        <v>152644.5</v>
      </c>
      <c r="AK6230" t="s">
        <v>94</v>
      </c>
      <c r="AL6230">
        <v>13</v>
      </c>
      <c r="AM6230" t="s">
        <v>68</v>
      </c>
      <c r="AN6230">
        <v>1</v>
      </c>
      <c r="AO6230">
        <v>0.32674974699999998</v>
      </c>
      <c r="AR6230" t="s">
        <v>79</v>
      </c>
      <c r="AS6230" t="s">
        <v>77</v>
      </c>
      <c r="AT6230">
        <v>-937</v>
      </c>
      <c r="AU6230" t="s">
        <v>78</v>
      </c>
      <c r="AV6230" t="s">
        <v>79</v>
      </c>
      <c r="AW6230" t="s">
        <v>80</v>
      </c>
      <c r="AX6230" t="s">
        <v>81</v>
      </c>
      <c r="AY6230" t="s">
        <v>157</v>
      </c>
      <c r="AZ6230" t="s">
        <v>96</v>
      </c>
      <c r="BA6230" t="s">
        <v>76</v>
      </c>
      <c r="BB6230" t="s">
        <v>104</v>
      </c>
      <c r="BC6230">
        <v>108</v>
      </c>
      <c r="BD6230" t="s">
        <v>157</v>
      </c>
      <c r="BE6230">
        <v>10</v>
      </c>
      <c r="BF6230" t="s">
        <v>112</v>
      </c>
      <c r="BG6230" t="s">
        <v>188</v>
      </c>
      <c r="BH6230">
        <v>365243</v>
      </c>
      <c r="BI6230">
        <v>-906</v>
      </c>
      <c r="BJ6230">
        <v>-636</v>
      </c>
      <c r="BK6230">
        <v>-636</v>
      </c>
      <c r="BL6230">
        <v>-626</v>
      </c>
      <c r="BM6230">
        <v>0</v>
      </c>
    </row>
    <row r="6231" spans="1:65" x14ac:dyDescent="0.3">
      <c r="A6231">
        <v>152898</v>
      </c>
      <c r="B6231">
        <v>0</v>
      </c>
      <c r="C6231" t="s">
        <v>65</v>
      </c>
      <c r="D6231" t="s">
        <v>66</v>
      </c>
      <c r="E6231" t="s">
        <v>68</v>
      </c>
      <c r="F6231" t="s">
        <v>68</v>
      </c>
      <c r="G6231">
        <v>2</v>
      </c>
      <c r="H6231">
        <v>292500</v>
      </c>
      <c r="I6231">
        <v>510853.5</v>
      </c>
      <c r="J6231" t="s">
        <v>89</v>
      </c>
      <c r="K6231" t="s">
        <v>90</v>
      </c>
      <c r="L6231" t="s">
        <v>91</v>
      </c>
      <c r="M6231" t="s">
        <v>127</v>
      </c>
      <c r="N6231">
        <v>4.6219999999999997E-2</v>
      </c>
      <c r="O6231">
        <v>14659</v>
      </c>
      <c r="P6231">
        <v>4822</v>
      </c>
      <c r="Q6231">
        <v>4067</v>
      </c>
      <c r="R6231">
        <v>4039</v>
      </c>
      <c r="S6231">
        <v>1</v>
      </c>
      <c r="T6231">
        <v>1</v>
      </c>
      <c r="U6231" t="s">
        <v>109</v>
      </c>
      <c r="V6231">
        <v>18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 t="s">
        <v>195</v>
      </c>
      <c r="AD6231">
        <v>2495260</v>
      </c>
      <c r="AE6231" t="s">
        <v>99</v>
      </c>
      <c r="AF6231">
        <v>21375</v>
      </c>
      <c r="AG6231">
        <v>427500</v>
      </c>
      <c r="AH6231">
        <v>427500</v>
      </c>
      <c r="AJ6231">
        <v>427500</v>
      </c>
      <c r="AK6231" t="s">
        <v>120</v>
      </c>
      <c r="AL6231">
        <v>14</v>
      </c>
      <c r="AM6231" t="s">
        <v>68</v>
      </c>
      <c r="AN6231">
        <v>1</v>
      </c>
      <c r="AR6231" t="s">
        <v>79</v>
      </c>
      <c r="AS6231" t="s">
        <v>77</v>
      </c>
      <c r="AT6231">
        <v>-604</v>
      </c>
      <c r="AU6231" t="s">
        <v>76</v>
      </c>
      <c r="AV6231" t="s">
        <v>79</v>
      </c>
      <c r="AX6231" t="s">
        <v>81</v>
      </c>
      <c r="AY6231" t="s">
        <v>76</v>
      </c>
      <c r="AZ6231" t="s">
        <v>131</v>
      </c>
      <c r="BA6231" t="s">
        <v>116</v>
      </c>
      <c r="BB6231" t="s">
        <v>121</v>
      </c>
      <c r="BC6231">
        <v>-1</v>
      </c>
      <c r="BD6231" t="s">
        <v>76</v>
      </c>
      <c r="BE6231">
        <v>0</v>
      </c>
      <c r="BF6231" t="s">
        <v>76</v>
      </c>
      <c r="BG6231" t="s">
        <v>160</v>
      </c>
      <c r="BH6231">
        <v>-602</v>
      </c>
      <c r="BI6231">
        <v>-559</v>
      </c>
      <c r="BJ6231">
        <v>365243</v>
      </c>
      <c r="BK6231">
        <v>365243</v>
      </c>
      <c r="BL6231">
        <v>365243</v>
      </c>
      <c r="BM6231">
        <v>0</v>
      </c>
    </row>
    <row r="6232" spans="1:65" x14ac:dyDescent="0.3">
      <c r="A6232">
        <v>152899</v>
      </c>
      <c r="B6232">
        <v>0</v>
      </c>
      <c r="C6232" t="s">
        <v>65</v>
      </c>
      <c r="D6232" t="s">
        <v>88</v>
      </c>
      <c r="E6232" t="s">
        <v>67</v>
      </c>
      <c r="F6232" t="s">
        <v>67</v>
      </c>
      <c r="G6232">
        <v>1</v>
      </c>
      <c r="H6232">
        <v>135000</v>
      </c>
      <c r="I6232">
        <v>392427</v>
      </c>
      <c r="J6232" t="s">
        <v>69</v>
      </c>
      <c r="K6232" t="s">
        <v>70</v>
      </c>
      <c r="L6232" t="s">
        <v>91</v>
      </c>
      <c r="M6232" t="s">
        <v>107</v>
      </c>
      <c r="N6232">
        <v>3.5791999999999997E-2</v>
      </c>
      <c r="O6232">
        <v>10831</v>
      </c>
      <c r="P6232">
        <v>136</v>
      </c>
      <c r="Q6232">
        <v>2544</v>
      </c>
      <c r="R6232">
        <v>674</v>
      </c>
      <c r="S6232">
        <v>2</v>
      </c>
      <c r="T6232">
        <v>2</v>
      </c>
      <c r="U6232" t="s">
        <v>109</v>
      </c>
      <c r="V6232">
        <v>11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 t="s">
        <v>92</v>
      </c>
      <c r="AD6232">
        <v>2157054</v>
      </c>
      <c r="AE6232" t="s">
        <v>99</v>
      </c>
      <c r="AG6232">
        <v>0</v>
      </c>
      <c r="AH6232">
        <v>0</v>
      </c>
      <c r="AK6232" t="s">
        <v>94</v>
      </c>
      <c r="AL6232">
        <v>17</v>
      </c>
      <c r="AM6232" t="s">
        <v>68</v>
      </c>
      <c r="AN6232">
        <v>1</v>
      </c>
      <c r="AR6232" t="s">
        <v>79</v>
      </c>
      <c r="AS6232" t="s">
        <v>129</v>
      </c>
      <c r="AT6232">
        <v>-202</v>
      </c>
      <c r="AU6232" t="s">
        <v>76</v>
      </c>
      <c r="AV6232" t="s">
        <v>79</v>
      </c>
      <c r="AX6232" t="s">
        <v>81</v>
      </c>
      <c r="AY6232" t="s">
        <v>76</v>
      </c>
      <c r="AZ6232" t="s">
        <v>76</v>
      </c>
      <c r="BA6232" t="s">
        <v>76</v>
      </c>
      <c r="BB6232" t="s">
        <v>121</v>
      </c>
      <c r="BC6232">
        <v>-1</v>
      </c>
      <c r="BD6232" t="s">
        <v>76</v>
      </c>
      <c r="BF6232" t="s">
        <v>76</v>
      </c>
      <c r="BG6232" t="s">
        <v>132</v>
      </c>
    </row>
    <row r="6233" spans="1:65" x14ac:dyDescent="0.3">
      <c r="A6233">
        <v>152903</v>
      </c>
      <c r="B6233">
        <v>0</v>
      </c>
      <c r="C6233" t="s">
        <v>65</v>
      </c>
      <c r="D6233" t="s">
        <v>88</v>
      </c>
      <c r="E6233" t="s">
        <v>67</v>
      </c>
      <c r="F6233" t="s">
        <v>67</v>
      </c>
      <c r="G6233">
        <v>0</v>
      </c>
      <c r="H6233">
        <v>157500</v>
      </c>
      <c r="I6233">
        <v>463284</v>
      </c>
      <c r="J6233" t="s">
        <v>113</v>
      </c>
      <c r="K6233" t="s">
        <v>70</v>
      </c>
      <c r="L6233" t="s">
        <v>71</v>
      </c>
      <c r="M6233" t="s">
        <v>72</v>
      </c>
      <c r="N6233">
        <v>1.0005999999999999E-2</v>
      </c>
      <c r="O6233">
        <v>20663</v>
      </c>
      <c r="P6233">
        <v>365243</v>
      </c>
      <c r="Q6233">
        <v>2052</v>
      </c>
      <c r="R6233">
        <v>4035</v>
      </c>
      <c r="S6233">
        <v>2</v>
      </c>
      <c r="T6233">
        <v>2</v>
      </c>
      <c r="U6233" t="s">
        <v>73</v>
      </c>
      <c r="V6233">
        <v>11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 t="s">
        <v>76</v>
      </c>
      <c r="AD6233">
        <v>1925317</v>
      </c>
      <c r="AE6233" t="s">
        <v>65</v>
      </c>
      <c r="AF6233">
        <v>16545.96</v>
      </c>
      <c r="AG6233">
        <v>315000</v>
      </c>
      <c r="AH6233">
        <v>366142.5</v>
      </c>
      <c r="AJ6233">
        <v>315000</v>
      </c>
      <c r="AK6233" t="s">
        <v>94</v>
      </c>
      <c r="AL6233">
        <v>9</v>
      </c>
      <c r="AM6233" t="s">
        <v>68</v>
      </c>
      <c r="AN6233">
        <v>1</v>
      </c>
      <c r="AR6233" t="s">
        <v>76</v>
      </c>
      <c r="AS6233" t="s">
        <v>77</v>
      </c>
      <c r="AT6233">
        <v>-350</v>
      </c>
      <c r="AU6233" t="s">
        <v>78</v>
      </c>
      <c r="AV6233" t="s">
        <v>79</v>
      </c>
      <c r="AW6233" t="s">
        <v>80</v>
      </c>
      <c r="AX6233" t="s">
        <v>81</v>
      </c>
      <c r="AY6233" t="s">
        <v>76</v>
      </c>
      <c r="AZ6233" t="s">
        <v>82</v>
      </c>
      <c r="BA6233" t="s">
        <v>116</v>
      </c>
      <c r="BB6233" t="s">
        <v>121</v>
      </c>
      <c r="BC6233">
        <v>-1</v>
      </c>
      <c r="BD6233" t="s">
        <v>76</v>
      </c>
      <c r="BE6233">
        <v>36</v>
      </c>
      <c r="BF6233" t="s">
        <v>147</v>
      </c>
      <c r="BG6233" t="s">
        <v>154</v>
      </c>
      <c r="BH6233">
        <v>365243</v>
      </c>
      <c r="BI6233">
        <v>-320</v>
      </c>
      <c r="BJ6233">
        <v>730</v>
      </c>
      <c r="BK6233">
        <v>365243</v>
      </c>
      <c r="BL6233">
        <v>365243</v>
      </c>
      <c r="BM6233">
        <v>1</v>
      </c>
    </row>
    <row r="6234" spans="1:65" x14ac:dyDescent="0.3">
      <c r="A6234">
        <v>152910</v>
      </c>
      <c r="B6234">
        <v>0</v>
      </c>
      <c r="C6234" t="s">
        <v>65</v>
      </c>
      <c r="D6234" t="s">
        <v>88</v>
      </c>
      <c r="E6234" t="s">
        <v>68</v>
      </c>
      <c r="F6234" t="s">
        <v>68</v>
      </c>
      <c r="G6234">
        <v>1</v>
      </c>
      <c r="H6234">
        <v>90000</v>
      </c>
      <c r="I6234">
        <v>797868</v>
      </c>
      <c r="J6234" t="s">
        <v>69</v>
      </c>
      <c r="K6234" t="s">
        <v>70</v>
      </c>
      <c r="L6234" t="s">
        <v>119</v>
      </c>
      <c r="M6234" t="s">
        <v>72</v>
      </c>
      <c r="N6234">
        <v>3.813E-3</v>
      </c>
      <c r="O6234">
        <v>13755</v>
      </c>
      <c r="P6234">
        <v>2776</v>
      </c>
      <c r="Q6234">
        <v>2868</v>
      </c>
      <c r="R6234">
        <v>5073</v>
      </c>
      <c r="S6234">
        <v>2</v>
      </c>
      <c r="T6234">
        <v>2</v>
      </c>
      <c r="U6234" t="s">
        <v>123</v>
      </c>
      <c r="V6234">
        <v>11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1</v>
      </c>
      <c r="AC6234" t="s">
        <v>168</v>
      </c>
      <c r="AD6234">
        <v>1354820</v>
      </c>
      <c r="AE6234" t="s">
        <v>93</v>
      </c>
      <c r="AF6234">
        <v>3963.87</v>
      </c>
      <c r="AG6234">
        <v>32116.5</v>
      </c>
      <c r="AH6234">
        <v>29893.5</v>
      </c>
      <c r="AI6234">
        <v>4500</v>
      </c>
      <c r="AJ6234">
        <v>32116.5</v>
      </c>
      <c r="AK6234" t="s">
        <v>123</v>
      </c>
      <c r="AL6234">
        <v>11</v>
      </c>
      <c r="AM6234" t="s">
        <v>68</v>
      </c>
      <c r="AN6234">
        <v>1</v>
      </c>
      <c r="AO6234">
        <v>0.14249521200000001</v>
      </c>
      <c r="AR6234" t="s">
        <v>79</v>
      </c>
      <c r="AS6234" t="s">
        <v>77</v>
      </c>
      <c r="AT6234">
        <v>-2205</v>
      </c>
      <c r="AU6234" t="s">
        <v>78</v>
      </c>
      <c r="AV6234" t="s">
        <v>79</v>
      </c>
      <c r="AW6234" t="s">
        <v>101</v>
      </c>
      <c r="AX6234" t="s">
        <v>81</v>
      </c>
      <c r="AY6234" t="s">
        <v>124</v>
      </c>
      <c r="AZ6234" t="s">
        <v>96</v>
      </c>
      <c r="BA6234" t="s">
        <v>76</v>
      </c>
      <c r="BB6234" t="s">
        <v>104</v>
      </c>
      <c r="BC6234">
        <v>17</v>
      </c>
      <c r="BD6234" t="s">
        <v>105</v>
      </c>
      <c r="BE6234">
        <v>10</v>
      </c>
      <c r="BF6234" t="s">
        <v>86</v>
      </c>
      <c r="BG6234" t="s">
        <v>106</v>
      </c>
      <c r="BH6234">
        <v>365243</v>
      </c>
      <c r="BI6234">
        <v>-2174</v>
      </c>
      <c r="BJ6234">
        <v>-1904</v>
      </c>
      <c r="BK6234">
        <v>-1904</v>
      </c>
      <c r="BL6234">
        <v>-1898</v>
      </c>
      <c r="BM6234">
        <v>0</v>
      </c>
    </row>
    <row r="6235" spans="1:65" x14ac:dyDescent="0.3">
      <c r="A6235">
        <v>152910</v>
      </c>
      <c r="B6235">
        <v>0</v>
      </c>
      <c r="C6235" t="s">
        <v>65</v>
      </c>
      <c r="D6235" t="s">
        <v>88</v>
      </c>
      <c r="E6235" t="s">
        <v>68</v>
      </c>
      <c r="F6235" t="s">
        <v>68</v>
      </c>
      <c r="G6235">
        <v>1</v>
      </c>
      <c r="H6235">
        <v>90000</v>
      </c>
      <c r="I6235">
        <v>797868</v>
      </c>
      <c r="J6235" t="s">
        <v>69</v>
      </c>
      <c r="K6235" t="s">
        <v>70</v>
      </c>
      <c r="L6235" t="s">
        <v>119</v>
      </c>
      <c r="M6235" t="s">
        <v>72</v>
      </c>
      <c r="N6235">
        <v>3.813E-3</v>
      </c>
      <c r="O6235">
        <v>13755</v>
      </c>
      <c r="P6235">
        <v>2776</v>
      </c>
      <c r="Q6235">
        <v>2868</v>
      </c>
      <c r="R6235">
        <v>5073</v>
      </c>
      <c r="S6235">
        <v>2</v>
      </c>
      <c r="T6235">
        <v>2</v>
      </c>
      <c r="U6235" t="s">
        <v>123</v>
      </c>
      <c r="V6235">
        <v>11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1</v>
      </c>
      <c r="AC6235" t="s">
        <v>168</v>
      </c>
      <c r="AD6235">
        <v>2384721</v>
      </c>
      <c r="AE6235" t="s">
        <v>93</v>
      </c>
      <c r="AF6235">
        <v>7549.11</v>
      </c>
      <c r="AG6235">
        <v>68697</v>
      </c>
      <c r="AH6235">
        <v>68697</v>
      </c>
      <c r="AI6235">
        <v>0</v>
      </c>
      <c r="AJ6235">
        <v>68697</v>
      </c>
      <c r="AK6235" t="s">
        <v>73</v>
      </c>
      <c r="AL6235">
        <v>9</v>
      </c>
      <c r="AM6235" t="s">
        <v>68</v>
      </c>
      <c r="AN6235">
        <v>1</v>
      </c>
      <c r="AO6235">
        <v>0</v>
      </c>
      <c r="AR6235" t="s">
        <v>79</v>
      </c>
      <c r="AS6235" t="s">
        <v>77</v>
      </c>
      <c r="AT6235">
        <v>-291</v>
      </c>
      <c r="AU6235" t="s">
        <v>78</v>
      </c>
      <c r="AV6235" t="s">
        <v>79</v>
      </c>
      <c r="AX6235" t="s">
        <v>81</v>
      </c>
      <c r="AY6235" t="s">
        <v>124</v>
      </c>
      <c r="AZ6235" t="s">
        <v>96</v>
      </c>
      <c r="BA6235" t="s">
        <v>76</v>
      </c>
      <c r="BB6235" t="s">
        <v>104</v>
      </c>
      <c r="BC6235">
        <v>37</v>
      </c>
      <c r="BD6235" t="s">
        <v>105</v>
      </c>
      <c r="BE6235">
        <v>10</v>
      </c>
      <c r="BF6235" t="s">
        <v>112</v>
      </c>
      <c r="BG6235" t="s">
        <v>208</v>
      </c>
      <c r="BH6235">
        <v>365243</v>
      </c>
      <c r="BI6235">
        <v>-255</v>
      </c>
      <c r="BJ6235">
        <v>15</v>
      </c>
      <c r="BK6235">
        <v>365243</v>
      </c>
      <c r="BL6235">
        <v>365243</v>
      </c>
      <c r="BM6235">
        <v>0</v>
      </c>
    </row>
    <row r="6236" spans="1:65" x14ac:dyDescent="0.3">
      <c r="A6236">
        <v>152913</v>
      </c>
      <c r="B6236">
        <v>0</v>
      </c>
      <c r="C6236" t="s">
        <v>65</v>
      </c>
      <c r="D6236" t="s">
        <v>88</v>
      </c>
      <c r="E6236" t="s">
        <v>68</v>
      </c>
      <c r="F6236" t="s">
        <v>68</v>
      </c>
      <c r="G6236">
        <v>1</v>
      </c>
      <c r="H6236">
        <v>243000</v>
      </c>
      <c r="I6236">
        <v>170640</v>
      </c>
      <c r="J6236" t="s">
        <v>89</v>
      </c>
      <c r="K6236" t="s">
        <v>90</v>
      </c>
      <c r="L6236" t="s">
        <v>71</v>
      </c>
      <c r="M6236" t="s">
        <v>72</v>
      </c>
      <c r="N6236">
        <v>1.8800999999999998E-2</v>
      </c>
      <c r="O6236">
        <v>12153</v>
      </c>
      <c r="P6236">
        <v>1812</v>
      </c>
      <c r="Q6236">
        <v>6309</v>
      </c>
      <c r="R6236">
        <v>2176</v>
      </c>
      <c r="S6236">
        <v>2</v>
      </c>
      <c r="T6236">
        <v>2</v>
      </c>
      <c r="U6236" t="s">
        <v>123</v>
      </c>
      <c r="V6236">
        <v>12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 t="s">
        <v>170</v>
      </c>
      <c r="AD6236">
        <v>1976844</v>
      </c>
      <c r="AE6236" t="s">
        <v>93</v>
      </c>
      <c r="AF6236">
        <v>5303.7449999999999</v>
      </c>
      <c r="AG6236">
        <v>44995.5</v>
      </c>
      <c r="AH6236">
        <v>28332</v>
      </c>
      <c r="AI6236">
        <v>18000</v>
      </c>
      <c r="AJ6236">
        <v>44995.5</v>
      </c>
      <c r="AK6236" t="s">
        <v>94</v>
      </c>
      <c r="AL6236">
        <v>16</v>
      </c>
      <c r="AM6236" t="s">
        <v>68</v>
      </c>
      <c r="AN6236">
        <v>1</v>
      </c>
      <c r="AO6236">
        <v>0.423112241</v>
      </c>
      <c r="AR6236" t="s">
        <v>79</v>
      </c>
      <c r="AS6236" t="s">
        <v>77</v>
      </c>
      <c r="AT6236">
        <v>-1668</v>
      </c>
      <c r="AU6236" t="s">
        <v>78</v>
      </c>
      <c r="AV6236" t="s">
        <v>79</v>
      </c>
      <c r="AW6236" t="s">
        <v>177</v>
      </c>
      <c r="AX6236" t="s">
        <v>102</v>
      </c>
      <c r="AY6236" t="s">
        <v>103</v>
      </c>
      <c r="AZ6236" t="s">
        <v>96</v>
      </c>
      <c r="BA6236" t="s">
        <v>76</v>
      </c>
      <c r="BB6236" t="s">
        <v>104</v>
      </c>
      <c r="BC6236">
        <v>2000</v>
      </c>
      <c r="BD6236" t="s">
        <v>85</v>
      </c>
      <c r="BE6236">
        <v>6</v>
      </c>
      <c r="BF6236" t="s">
        <v>147</v>
      </c>
      <c r="BG6236" t="s">
        <v>151</v>
      </c>
      <c r="BH6236">
        <v>365243</v>
      </c>
      <c r="BI6236">
        <v>-1637</v>
      </c>
      <c r="BJ6236">
        <v>-1487</v>
      </c>
      <c r="BK6236">
        <v>-1487</v>
      </c>
      <c r="BL6236">
        <v>-1485</v>
      </c>
      <c r="BM6236">
        <v>0</v>
      </c>
    </row>
    <row r="6237" spans="1:65" x14ac:dyDescent="0.3">
      <c r="A6237">
        <v>152919</v>
      </c>
      <c r="B6237">
        <v>0</v>
      </c>
      <c r="C6237" t="s">
        <v>65</v>
      </c>
      <c r="D6237" t="s">
        <v>88</v>
      </c>
      <c r="E6237" t="s">
        <v>67</v>
      </c>
      <c r="F6237" t="s">
        <v>67</v>
      </c>
      <c r="G6237">
        <v>0</v>
      </c>
      <c r="H6237">
        <v>180000</v>
      </c>
      <c r="I6237">
        <v>755190</v>
      </c>
      <c r="J6237" t="s">
        <v>69</v>
      </c>
      <c r="K6237" t="s">
        <v>70</v>
      </c>
      <c r="L6237" t="s">
        <v>119</v>
      </c>
      <c r="M6237" t="s">
        <v>72</v>
      </c>
      <c r="N6237">
        <v>1.452E-2</v>
      </c>
      <c r="O6237">
        <v>13785</v>
      </c>
      <c r="P6237">
        <v>4257</v>
      </c>
      <c r="Q6237">
        <v>824</v>
      </c>
      <c r="R6237">
        <v>4779</v>
      </c>
      <c r="S6237">
        <v>2</v>
      </c>
      <c r="T6237">
        <v>2</v>
      </c>
      <c r="U6237" t="s">
        <v>94</v>
      </c>
      <c r="V6237">
        <v>18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 t="s">
        <v>92</v>
      </c>
      <c r="AD6237">
        <v>2042899</v>
      </c>
      <c r="AE6237" t="s">
        <v>65</v>
      </c>
      <c r="AG6237">
        <v>0</v>
      </c>
      <c r="AH6237">
        <v>0</v>
      </c>
      <c r="AK6237" t="s">
        <v>109</v>
      </c>
      <c r="AL6237">
        <v>12</v>
      </c>
      <c r="AM6237" t="s">
        <v>68</v>
      </c>
      <c r="AN6237">
        <v>1</v>
      </c>
      <c r="AR6237" t="s">
        <v>76</v>
      </c>
      <c r="AS6237" t="s">
        <v>129</v>
      </c>
      <c r="AT6237">
        <v>-164</v>
      </c>
      <c r="AU6237" t="s">
        <v>76</v>
      </c>
      <c r="AV6237" t="s">
        <v>79</v>
      </c>
      <c r="AX6237" t="s">
        <v>81</v>
      </c>
      <c r="AY6237" t="s">
        <v>76</v>
      </c>
      <c r="AZ6237" t="s">
        <v>76</v>
      </c>
      <c r="BA6237" t="s">
        <v>76</v>
      </c>
      <c r="BB6237" t="s">
        <v>121</v>
      </c>
      <c r="BC6237">
        <v>-1</v>
      </c>
      <c r="BD6237" t="s">
        <v>76</v>
      </c>
      <c r="BF6237" t="s">
        <v>76</v>
      </c>
      <c r="BG6237" t="s">
        <v>82</v>
      </c>
    </row>
    <row r="6238" spans="1:65" x14ac:dyDescent="0.3">
      <c r="A6238">
        <v>152926</v>
      </c>
      <c r="B6238">
        <v>0</v>
      </c>
      <c r="C6238" t="s">
        <v>65</v>
      </c>
      <c r="D6238" t="s">
        <v>66</v>
      </c>
      <c r="E6238" t="s">
        <v>68</v>
      </c>
      <c r="F6238" t="s">
        <v>68</v>
      </c>
      <c r="G6238">
        <v>2</v>
      </c>
      <c r="H6238">
        <v>315000</v>
      </c>
      <c r="I6238">
        <v>472500</v>
      </c>
      <c r="J6238" t="s">
        <v>89</v>
      </c>
      <c r="K6238" t="s">
        <v>90</v>
      </c>
      <c r="L6238" t="s">
        <v>91</v>
      </c>
      <c r="M6238" t="s">
        <v>72</v>
      </c>
      <c r="N6238">
        <v>2.8663000000000001E-2</v>
      </c>
      <c r="O6238">
        <v>16987</v>
      </c>
      <c r="P6238">
        <v>4381</v>
      </c>
      <c r="Q6238">
        <v>4179</v>
      </c>
      <c r="R6238">
        <v>511</v>
      </c>
      <c r="S6238">
        <v>2</v>
      </c>
      <c r="T6238">
        <v>2</v>
      </c>
      <c r="U6238" t="s">
        <v>125</v>
      </c>
      <c r="V6238">
        <v>14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 t="s">
        <v>122</v>
      </c>
      <c r="AD6238">
        <v>2029075</v>
      </c>
      <c r="AE6238" t="s">
        <v>99</v>
      </c>
      <c r="AF6238">
        <v>16875</v>
      </c>
      <c r="AG6238">
        <v>0</v>
      </c>
      <c r="AH6238">
        <v>337500</v>
      </c>
      <c r="AK6238" t="s">
        <v>125</v>
      </c>
      <c r="AL6238">
        <v>15</v>
      </c>
      <c r="AM6238" t="s">
        <v>68</v>
      </c>
      <c r="AN6238">
        <v>1</v>
      </c>
      <c r="AR6238" t="s">
        <v>79</v>
      </c>
      <c r="AS6238" t="s">
        <v>77</v>
      </c>
      <c r="AT6238">
        <v>-1267</v>
      </c>
      <c r="AU6238" t="s">
        <v>76</v>
      </c>
      <c r="AV6238" t="s">
        <v>79</v>
      </c>
      <c r="AX6238" t="s">
        <v>81</v>
      </c>
      <c r="AY6238" t="s">
        <v>76</v>
      </c>
      <c r="AZ6238" t="s">
        <v>131</v>
      </c>
      <c r="BA6238" t="s">
        <v>116</v>
      </c>
      <c r="BB6238" t="s">
        <v>121</v>
      </c>
      <c r="BC6238">
        <v>-1</v>
      </c>
      <c r="BD6238" t="s">
        <v>76</v>
      </c>
      <c r="BE6238">
        <v>0</v>
      </c>
      <c r="BF6238" t="s">
        <v>76</v>
      </c>
      <c r="BG6238" t="s">
        <v>160</v>
      </c>
      <c r="BH6238">
        <v>365243</v>
      </c>
      <c r="BI6238">
        <v>365243</v>
      </c>
      <c r="BJ6238">
        <v>365243</v>
      </c>
      <c r="BK6238">
        <v>365243</v>
      </c>
      <c r="BL6238">
        <v>365243</v>
      </c>
      <c r="BM6238">
        <v>0</v>
      </c>
    </row>
    <row r="6239" spans="1:65" x14ac:dyDescent="0.3">
      <c r="A6239">
        <v>152930</v>
      </c>
      <c r="B6239">
        <v>0</v>
      </c>
      <c r="C6239" t="s">
        <v>65</v>
      </c>
      <c r="D6239" t="s">
        <v>88</v>
      </c>
      <c r="E6239" t="s">
        <v>67</v>
      </c>
      <c r="F6239" t="s">
        <v>68</v>
      </c>
      <c r="G6239">
        <v>0</v>
      </c>
      <c r="H6239">
        <v>76500</v>
      </c>
      <c r="I6239">
        <v>243000</v>
      </c>
      <c r="J6239" t="s">
        <v>69</v>
      </c>
      <c r="K6239" t="s">
        <v>70</v>
      </c>
      <c r="L6239" t="s">
        <v>91</v>
      </c>
      <c r="M6239" t="s">
        <v>72</v>
      </c>
      <c r="N6239">
        <v>2.8663000000000001E-2</v>
      </c>
      <c r="O6239">
        <v>21448</v>
      </c>
      <c r="P6239">
        <v>2626</v>
      </c>
      <c r="Q6239">
        <v>2666</v>
      </c>
      <c r="R6239">
        <v>2680</v>
      </c>
      <c r="S6239">
        <v>2</v>
      </c>
      <c r="T6239">
        <v>2</v>
      </c>
      <c r="U6239" t="s">
        <v>120</v>
      </c>
      <c r="V6239">
        <v>10</v>
      </c>
      <c r="W6239">
        <v>0</v>
      </c>
      <c r="X6239">
        <v>0</v>
      </c>
      <c r="Y6239">
        <v>0</v>
      </c>
      <c r="Z6239">
        <v>1</v>
      </c>
      <c r="AA6239">
        <v>1</v>
      </c>
      <c r="AB6239">
        <v>0</v>
      </c>
      <c r="AC6239" t="s">
        <v>195</v>
      </c>
      <c r="AD6239">
        <v>2147823</v>
      </c>
      <c r="AE6239" t="s">
        <v>65</v>
      </c>
      <c r="AF6239">
        <v>35854.964999999997</v>
      </c>
      <c r="AG6239">
        <v>767590.11</v>
      </c>
      <c r="AH6239">
        <v>859795.11</v>
      </c>
      <c r="AJ6239">
        <v>767590.11</v>
      </c>
      <c r="AK6239" t="s">
        <v>73</v>
      </c>
      <c r="AL6239">
        <v>9</v>
      </c>
      <c r="AM6239" t="s">
        <v>68</v>
      </c>
      <c r="AN6239">
        <v>1</v>
      </c>
      <c r="AR6239" t="s">
        <v>76</v>
      </c>
      <c r="AS6239" t="s">
        <v>114</v>
      </c>
      <c r="AT6239">
        <v>-1266</v>
      </c>
      <c r="AU6239" t="s">
        <v>78</v>
      </c>
      <c r="AV6239" t="s">
        <v>165</v>
      </c>
      <c r="AW6239" t="s">
        <v>110</v>
      </c>
      <c r="AX6239" t="s">
        <v>81</v>
      </c>
      <c r="AY6239" t="s">
        <v>76</v>
      </c>
      <c r="AZ6239" t="s">
        <v>82</v>
      </c>
      <c r="BA6239" t="s">
        <v>116</v>
      </c>
      <c r="BB6239" t="s">
        <v>121</v>
      </c>
      <c r="BC6239">
        <v>0</v>
      </c>
      <c r="BD6239" t="s">
        <v>76</v>
      </c>
      <c r="BE6239">
        <v>42</v>
      </c>
      <c r="BF6239" t="s">
        <v>147</v>
      </c>
      <c r="BG6239" t="s">
        <v>154</v>
      </c>
    </row>
    <row r="6240" spans="1:65" x14ac:dyDescent="0.3">
      <c r="A6240">
        <v>152935</v>
      </c>
      <c r="B6240">
        <v>0</v>
      </c>
      <c r="C6240" t="s">
        <v>65</v>
      </c>
      <c r="D6240" t="s">
        <v>88</v>
      </c>
      <c r="E6240" t="s">
        <v>67</v>
      </c>
      <c r="F6240" t="s">
        <v>67</v>
      </c>
      <c r="G6240">
        <v>0</v>
      </c>
      <c r="H6240">
        <v>247500</v>
      </c>
      <c r="I6240">
        <v>1097676</v>
      </c>
      <c r="J6240" t="s">
        <v>69</v>
      </c>
      <c r="K6240" t="s">
        <v>70</v>
      </c>
      <c r="L6240" t="s">
        <v>71</v>
      </c>
      <c r="M6240" t="s">
        <v>72</v>
      </c>
      <c r="N6240">
        <v>3.8180000000000002E-3</v>
      </c>
      <c r="O6240">
        <v>18359</v>
      </c>
      <c r="P6240">
        <v>10057</v>
      </c>
      <c r="Q6240">
        <v>10489</v>
      </c>
      <c r="R6240">
        <v>1887</v>
      </c>
      <c r="S6240">
        <v>2</v>
      </c>
      <c r="T6240">
        <v>2</v>
      </c>
      <c r="U6240" t="s">
        <v>94</v>
      </c>
      <c r="V6240">
        <v>5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 t="s">
        <v>164</v>
      </c>
      <c r="AD6240">
        <v>2564067</v>
      </c>
      <c r="AE6240" t="s">
        <v>65</v>
      </c>
      <c r="AF6240">
        <v>28742.67</v>
      </c>
      <c r="AG6240">
        <v>450000</v>
      </c>
      <c r="AH6240">
        <v>491580</v>
      </c>
      <c r="AJ6240">
        <v>450000</v>
      </c>
      <c r="AK6240" t="s">
        <v>120</v>
      </c>
      <c r="AL6240">
        <v>9</v>
      </c>
      <c r="AM6240" t="s">
        <v>68</v>
      </c>
      <c r="AN6240">
        <v>1</v>
      </c>
      <c r="AR6240" t="s">
        <v>76</v>
      </c>
      <c r="AS6240" t="s">
        <v>114</v>
      </c>
      <c r="AT6240">
        <v>-528</v>
      </c>
      <c r="AU6240" t="s">
        <v>78</v>
      </c>
      <c r="AV6240" t="s">
        <v>115</v>
      </c>
      <c r="AX6240" t="s">
        <v>81</v>
      </c>
      <c r="AY6240" t="s">
        <v>76</v>
      </c>
      <c r="AZ6240" t="s">
        <v>82</v>
      </c>
      <c r="BA6240" t="s">
        <v>116</v>
      </c>
      <c r="BB6240" t="s">
        <v>121</v>
      </c>
      <c r="BC6240">
        <v>-1</v>
      </c>
      <c r="BD6240" t="s">
        <v>76</v>
      </c>
      <c r="BE6240">
        <v>24</v>
      </c>
      <c r="BF6240" t="s">
        <v>147</v>
      </c>
      <c r="BG6240" t="s">
        <v>154</v>
      </c>
    </row>
    <row r="6241" spans="1:65" x14ac:dyDescent="0.3">
      <c r="A6241">
        <v>152943</v>
      </c>
      <c r="B6241">
        <v>0</v>
      </c>
      <c r="C6241" t="s">
        <v>65</v>
      </c>
      <c r="D6241" t="s">
        <v>88</v>
      </c>
      <c r="E6241" t="s">
        <v>67</v>
      </c>
      <c r="F6241" t="s">
        <v>68</v>
      </c>
      <c r="G6241">
        <v>0</v>
      </c>
      <c r="H6241">
        <v>67500</v>
      </c>
      <c r="I6241">
        <v>355536</v>
      </c>
      <c r="J6241" t="s">
        <v>113</v>
      </c>
      <c r="K6241" t="s">
        <v>70</v>
      </c>
      <c r="L6241" t="s">
        <v>91</v>
      </c>
      <c r="M6241" t="s">
        <v>72</v>
      </c>
      <c r="N6241">
        <v>2.8663000000000001E-2</v>
      </c>
      <c r="O6241">
        <v>21253</v>
      </c>
      <c r="P6241">
        <v>365243</v>
      </c>
      <c r="Q6241">
        <v>11584</v>
      </c>
      <c r="R6241">
        <v>4591</v>
      </c>
      <c r="S6241">
        <v>2</v>
      </c>
      <c r="T6241">
        <v>2</v>
      </c>
      <c r="U6241" t="s">
        <v>120</v>
      </c>
      <c r="V6241">
        <v>14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 t="s">
        <v>76</v>
      </c>
      <c r="AD6241">
        <v>1816975</v>
      </c>
      <c r="AE6241" t="s">
        <v>93</v>
      </c>
      <c r="AF6241">
        <v>10649.745000000001</v>
      </c>
      <c r="AG6241">
        <v>61978.5</v>
      </c>
      <c r="AH6241">
        <v>61978.5</v>
      </c>
      <c r="AI6241">
        <v>0</v>
      </c>
      <c r="AJ6241">
        <v>61978.5</v>
      </c>
      <c r="AK6241" t="s">
        <v>120</v>
      </c>
      <c r="AL6241">
        <v>13</v>
      </c>
      <c r="AM6241" t="s">
        <v>68</v>
      </c>
      <c r="AN6241">
        <v>1</v>
      </c>
      <c r="AO6241">
        <v>0</v>
      </c>
      <c r="AR6241" t="s">
        <v>79</v>
      </c>
      <c r="AS6241" t="s">
        <v>77</v>
      </c>
      <c r="AT6241">
        <v>-1162</v>
      </c>
      <c r="AU6241" t="s">
        <v>78</v>
      </c>
      <c r="AV6241" t="s">
        <v>79</v>
      </c>
      <c r="AW6241" t="s">
        <v>101</v>
      </c>
      <c r="AX6241" t="s">
        <v>102</v>
      </c>
      <c r="AY6241" t="s">
        <v>103</v>
      </c>
      <c r="AZ6241" t="s">
        <v>96</v>
      </c>
      <c r="BA6241" t="s">
        <v>76</v>
      </c>
      <c r="BB6241" t="s">
        <v>138</v>
      </c>
      <c r="BC6241">
        <v>93</v>
      </c>
      <c r="BD6241" t="s">
        <v>85</v>
      </c>
      <c r="BE6241">
        <v>6</v>
      </c>
      <c r="BF6241" t="s">
        <v>97</v>
      </c>
      <c r="BG6241" t="s">
        <v>98</v>
      </c>
      <c r="BH6241">
        <v>365243</v>
      </c>
      <c r="BI6241">
        <v>-1130</v>
      </c>
      <c r="BJ6241">
        <v>-980</v>
      </c>
      <c r="BK6241">
        <v>-980</v>
      </c>
      <c r="BL6241">
        <v>-976</v>
      </c>
      <c r="BM6241">
        <v>0</v>
      </c>
    </row>
    <row r="6242" spans="1:65" x14ac:dyDescent="0.3">
      <c r="A6242">
        <v>152952</v>
      </c>
      <c r="B6242">
        <v>0</v>
      </c>
      <c r="C6242" t="s">
        <v>65</v>
      </c>
      <c r="D6242" t="s">
        <v>88</v>
      </c>
      <c r="E6242" t="s">
        <v>67</v>
      </c>
      <c r="F6242" t="s">
        <v>67</v>
      </c>
      <c r="G6242">
        <v>0</v>
      </c>
      <c r="H6242">
        <v>202500</v>
      </c>
      <c r="I6242">
        <v>808650</v>
      </c>
      <c r="J6242" t="s">
        <v>113</v>
      </c>
      <c r="K6242" t="s">
        <v>70</v>
      </c>
      <c r="L6242" t="s">
        <v>91</v>
      </c>
      <c r="M6242" t="s">
        <v>72</v>
      </c>
      <c r="N6242">
        <v>1.9101E-2</v>
      </c>
      <c r="O6242">
        <v>22021</v>
      </c>
      <c r="P6242">
        <v>365243</v>
      </c>
      <c r="Q6242">
        <v>2130</v>
      </c>
      <c r="R6242">
        <v>4360</v>
      </c>
      <c r="S6242">
        <v>2</v>
      </c>
      <c r="T6242">
        <v>2</v>
      </c>
      <c r="U6242" t="s">
        <v>123</v>
      </c>
      <c r="V6242">
        <v>12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 t="s">
        <v>76</v>
      </c>
      <c r="AD6242">
        <v>2822066</v>
      </c>
      <c r="AE6242" t="s">
        <v>93</v>
      </c>
      <c r="AF6242">
        <v>7815.7349999999997</v>
      </c>
      <c r="AG6242">
        <v>78165</v>
      </c>
      <c r="AH6242">
        <v>70348.5</v>
      </c>
      <c r="AI6242">
        <v>7816.5</v>
      </c>
      <c r="AJ6242">
        <v>78165</v>
      </c>
      <c r="AK6242" t="s">
        <v>73</v>
      </c>
      <c r="AL6242">
        <v>9</v>
      </c>
      <c r="AM6242" t="s">
        <v>68</v>
      </c>
      <c r="AN6242">
        <v>1</v>
      </c>
      <c r="AO6242">
        <v>0.108909091</v>
      </c>
      <c r="AR6242" t="s">
        <v>79</v>
      </c>
      <c r="AS6242" t="s">
        <v>77</v>
      </c>
      <c r="AT6242">
        <v>-2804</v>
      </c>
      <c r="AU6242" t="s">
        <v>78</v>
      </c>
      <c r="AV6242" t="s">
        <v>79</v>
      </c>
      <c r="AX6242" t="s">
        <v>81</v>
      </c>
      <c r="AY6242" t="s">
        <v>95</v>
      </c>
      <c r="AZ6242" t="s">
        <v>96</v>
      </c>
      <c r="BA6242" t="s">
        <v>76</v>
      </c>
      <c r="BB6242" t="s">
        <v>138</v>
      </c>
      <c r="BC6242">
        <v>110</v>
      </c>
      <c r="BD6242" t="s">
        <v>85</v>
      </c>
      <c r="BE6242">
        <v>10</v>
      </c>
      <c r="BF6242" t="s">
        <v>112</v>
      </c>
      <c r="BG6242" t="s">
        <v>151</v>
      </c>
      <c r="BH6242">
        <v>365243</v>
      </c>
      <c r="BI6242">
        <v>-2768</v>
      </c>
      <c r="BJ6242">
        <v>-2498</v>
      </c>
      <c r="BK6242">
        <v>-2498</v>
      </c>
      <c r="BL6242">
        <v>-2486</v>
      </c>
      <c r="BM6242">
        <v>0</v>
      </c>
    </row>
    <row r="6243" spans="1:65" x14ac:dyDescent="0.3">
      <c r="A6243">
        <v>152960</v>
      </c>
      <c r="B6243">
        <v>1</v>
      </c>
      <c r="C6243" t="s">
        <v>65</v>
      </c>
      <c r="D6243" t="s">
        <v>88</v>
      </c>
      <c r="E6243" t="s">
        <v>68</v>
      </c>
      <c r="F6243" t="s">
        <v>67</v>
      </c>
      <c r="G6243">
        <v>0</v>
      </c>
      <c r="H6243">
        <v>450000</v>
      </c>
      <c r="I6243">
        <v>485640</v>
      </c>
      <c r="J6243" t="s">
        <v>69</v>
      </c>
      <c r="K6243" t="s">
        <v>70</v>
      </c>
      <c r="L6243" t="s">
        <v>91</v>
      </c>
      <c r="M6243" t="s">
        <v>72</v>
      </c>
      <c r="N6243">
        <v>2.2624999999999999E-2</v>
      </c>
      <c r="O6243">
        <v>14450</v>
      </c>
      <c r="P6243">
        <v>2634</v>
      </c>
      <c r="Q6243">
        <v>5620</v>
      </c>
      <c r="R6243">
        <v>3602</v>
      </c>
      <c r="S6243">
        <v>2</v>
      </c>
      <c r="T6243">
        <v>2</v>
      </c>
      <c r="U6243" t="s">
        <v>123</v>
      </c>
      <c r="V6243">
        <v>13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 t="s">
        <v>159</v>
      </c>
      <c r="AD6243">
        <v>2312458</v>
      </c>
      <c r="AE6243" t="s">
        <v>93</v>
      </c>
      <c r="AF6243">
        <v>41270.49</v>
      </c>
      <c r="AG6243">
        <v>469125</v>
      </c>
      <c r="AH6243">
        <v>435712.5</v>
      </c>
      <c r="AI6243">
        <v>46912.5</v>
      </c>
      <c r="AJ6243">
        <v>469125</v>
      </c>
      <c r="AK6243" t="s">
        <v>120</v>
      </c>
      <c r="AL6243">
        <v>18</v>
      </c>
      <c r="AM6243" t="s">
        <v>68</v>
      </c>
      <c r="AN6243">
        <v>1</v>
      </c>
      <c r="AO6243">
        <v>0.105862683</v>
      </c>
      <c r="AR6243" t="s">
        <v>79</v>
      </c>
      <c r="AS6243" t="s">
        <v>114</v>
      </c>
      <c r="AT6243">
        <v>-608</v>
      </c>
      <c r="AU6243" t="s">
        <v>78</v>
      </c>
      <c r="AV6243" t="s">
        <v>165</v>
      </c>
      <c r="AW6243" t="s">
        <v>171</v>
      </c>
      <c r="AX6243" t="s">
        <v>81</v>
      </c>
      <c r="AY6243" t="s">
        <v>157</v>
      </c>
      <c r="AZ6243" t="s">
        <v>96</v>
      </c>
      <c r="BA6243" t="s">
        <v>76</v>
      </c>
      <c r="BB6243" t="s">
        <v>138</v>
      </c>
      <c r="BC6243">
        <v>40</v>
      </c>
      <c r="BD6243" t="s">
        <v>157</v>
      </c>
      <c r="BE6243">
        <v>12</v>
      </c>
      <c r="BF6243" t="s">
        <v>112</v>
      </c>
      <c r="BG6243" t="s">
        <v>158</v>
      </c>
    </row>
    <row r="6244" spans="1:65" x14ac:dyDescent="0.3">
      <c r="A6244">
        <v>152966</v>
      </c>
      <c r="B6244">
        <v>0</v>
      </c>
      <c r="C6244" t="s">
        <v>65</v>
      </c>
      <c r="D6244" t="s">
        <v>66</v>
      </c>
      <c r="E6244" t="s">
        <v>68</v>
      </c>
      <c r="F6244" t="s">
        <v>68</v>
      </c>
      <c r="G6244">
        <v>1</v>
      </c>
      <c r="H6244">
        <v>315000</v>
      </c>
      <c r="I6244">
        <v>592560</v>
      </c>
      <c r="J6244" t="s">
        <v>89</v>
      </c>
      <c r="K6244" t="s">
        <v>126</v>
      </c>
      <c r="L6244" t="s">
        <v>91</v>
      </c>
      <c r="M6244" t="s">
        <v>72</v>
      </c>
      <c r="N6244">
        <v>4.6219999999999997E-2</v>
      </c>
      <c r="O6244">
        <v>14212</v>
      </c>
      <c r="P6244">
        <v>1438</v>
      </c>
      <c r="Q6244">
        <v>1208</v>
      </c>
      <c r="R6244">
        <v>2211</v>
      </c>
      <c r="S6244">
        <v>1</v>
      </c>
      <c r="T6244">
        <v>1</v>
      </c>
      <c r="U6244" t="s">
        <v>123</v>
      </c>
      <c r="V6244">
        <v>11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 t="s">
        <v>183</v>
      </c>
      <c r="AD6244">
        <v>2481992</v>
      </c>
      <c r="AE6244" t="s">
        <v>99</v>
      </c>
      <c r="AF6244">
        <v>2250</v>
      </c>
      <c r="AG6244">
        <v>45000</v>
      </c>
      <c r="AH6244">
        <v>45000</v>
      </c>
      <c r="AJ6244">
        <v>45000</v>
      </c>
      <c r="AK6244" t="s">
        <v>73</v>
      </c>
      <c r="AL6244">
        <v>17</v>
      </c>
      <c r="AM6244" t="s">
        <v>68</v>
      </c>
      <c r="AN6244">
        <v>1</v>
      </c>
      <c r="AR6244" t="s">
        <v>79</v>
      </c>
      <c r="AS6244" t="s">
        <v>77</v>
      </c>
      <c r="AT6244">
        <v>-459</v>
      </c>
      <c r="AU6244" t="s">
        <v>76</v>
      </c>
      <c r="AV6244" t="s">
        <v>79</v>
      </c>
      <c r="AX6244" t="s">
        <v>102</v>
      </c>
      <c r="AY6244" t="s">
        <v>76</v>
      </c>
      <c r="AZ6244" t="s">
        <v>131</v>
      </c>
      <c r="BA6244" t="s">
        <v>83</v>
      </c>
      <c r="BB6244" t="s">
        <v>104</v>
      </c>
      <c r="BC6244">
        <v>600</v>
      </c>
      <c r="BD6244" t="s">
        <v>85</v>
      </c>
      <c r="BE6244">
        <v>0</v>
      </c>
      <c r="BF6244" t="s">
        <v>76</v>
      </c>
      <c r="BG6244" t="s">
        <v>132</v>
      </c>
      <c r="BH6244">
        <v>365243</v>
      </c>
      <c r="BI6244">
        <v>365243</v>
      </c>
      <c r="BJ6244">
        <v>365243</v>
      </c>
      <c r="BK6244">
        <v>365243</v>
      </c>
      <c r="BL6244">
        <v>365243</v>
      </c>
      <c r="BM6244">
        <v>0</v>
      </c>
    </row>
    <row r="6245" spans="1:65" x14ac:dyDescent="0.3">
      <c r="A6245">
        <v>152974</v>
      </c>
      <c r="B6245">
        <v>0</v>
      </c>
      <c r="C6245" t="s">
        <v>99</v>
      </c>
      <c r="D6245" t="s">
        <v>66</v>
      </c>
      <c r="E6245" t="s">
        <v>68</v>
      </c>
      <c r="F6245" t="s">
        <v>68</v>
      </c>
      <c r="G6245">
        <v>0</v>
      </c>
      <c r="H6245">
        <v>135000</v>
      </c>
      <c r="I6245">
        <v>202500</v>
      </c>
      <c r="J6245" t="s">
        <v>69</v>
      </c>
      <c r="K6245" t="s">
        <v>70</v>
      </c>
      <c r="L6245" t="s">
        <v>91</v>
      </c>
      <c r="M6245" t="s">
        <v>72</v>
      </c>
      <c r="N6245">
        <v>3.5791999999999997E-2</v>
      </c>
      <c r="O6245">
        <v>14383</v>
      </c>
      <c r="P6245">
        <v>1740</v>
      </c>
      <c r="Q6245">
        <v>2796</v>
      </c>
      <c r="R6245">
        <v>5306</v>
      </c>
      <c r="S6245">
        <v>2</v>
      </c>
      <c r="T6245">
        <v>2</v>
      </c>
      <c r="U6245" t="s">
        <v>125</v>
      </c>
      <c r="V6245">
        <v>15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 t="s">
        <v>122</v>
      </c>
      <c r="AD6245">
        <v>1415906</v>
      </c>
      <c r="AE6245" t="s">
        <v>93</v>
      </c>
      <c r="AF6245">
        <v>7734.7349999999997</v>
      </c>
      <c r="AG6245">
        <v>71460</v>
      </c>
      <c r="AH6245">
        <v>69619.5</v>
      </c>
      <c r="AI6245">
        <v>7146</v>
      </c>
      <c r="AJ6245">
        <v>71460</v>
      </c>
      <c r="AK6245" t="s">
        <v>73</v>
      </c>
      <c r="AL6245">
        <v>13</v>
      </c>
      <c r="AM6245" t="s">
        <v>68</v>
      </c>
      <c r="AN6245">
        <v>1</v>
      </c>
      <c r="AO6245">
        <v>0.101382048</v>
      </c>
      <c r="AR6245" t="s">
        <v>79</v>
      </c>
      <c r="AS6245" t="s">
        <v>77</v>
      </c>
      <c r="AT6245">
        <v>-2448</v>
      </c>
      <c r="AU6245" t="s">
        <v>78</v>
      </c>
      <c r="AV6245" t="s">
        <v>79</v>
      </c>
      <c r="AW6245" t="s">
        <v>110</v>
      </c>
      <c r="AX6245" t="s">
        <v>81</v>
      </c>
      <c r="AY6245" t="s">
        <v>95</v>
      </c>
      <c r="AZ6245" t="s">
        <v>96</v>
      </c>
      <c r="BA6245" t="s">
        <v>76</v>
      </c>
      <c r="BB6245" t="s">
        <v>84</v>
      </c>
      <c r="BC6245">
        <v>141</v>
      </c>
      <c r="BD6245" t="s">
        <v>85</v>
      </c>
      <c r="BE6245">
        <v>10</v>
      </c>
      <c r="BF6245" t="s">
        <v>112</v>
      </c>
      <c r="BG6245" t="s">
        <v>98</v>
      </c>
      <c r="BH6245">
        <v>365243</v>
      </c>
      <c r="BI6245">
        <v>-2417</v>
      </c>
      <c r="BJ6245">
        <v>-2147</v>
      </c>
      <c r="BK6245">
        <v>-2147</v>
      </c>
      <c r="BL6245">
        <v>-2137</v>
      </c>
      <c r="BM6245">
        <v>1</v>
      </c>
    </row>
    <row r="6246" spans="1:65" x14ac:dyDescent="0.3">
      <c r="A6246">
        <v>152976</v>
      </c>
      <c r="B6246">
        <v>0</v>
      </c>
      <c r="C6246" t="s">
        <v>65</v>
      </c>
      <c r="D6246" t="s">
        <v>88</v>
      </c>
      <c r="E6246" t="s">
        <v>67</v>
      </c>
      <c r="F6246" t="s">
        <v>68</v>
      </c>
      <c r="G6246">
        <v>1</v>
      </c>
      <c r="H6246">
        <v>81000</v>
      </c>
      <c r="I6246">
        <v>354469.5</v>
      </c>
      <c r="J6246" t="s">
        <v>113</v>
      </c>
      <c r="K6246" t="s">
        <v>70</v>
      </c>
      <c r="L6246" t="s">
        <v>139</v>
      </c>
      <c r="M6246" t="s">
        <v>72</v>
      </c>
      <c r="N6246">
        <v>2.5163999999999999E-2</v>
      </c>
      <c r="O6246">
        <v>22072</v>
      </c>
      <c r="P6246">
        <v>365243</v>
      </c>
      <c r="Q6246">
        <v>11467</v>
      </c>
      <c r="R6246">
        <v>5258</v>
      </c>
      <c r="S6246">
        <v>2</v>
      </c>
      <c r="T6246">
        <v>2</v>
      </c>
      <c r="U6246" t="s">
        <v>120</v>
      </c>
      <c r="V6246">
        <v>13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 t="s">
        <v>76</v>
      </c>
      <c r="AD6246">
        <v>2075235</v>
      </c>
      <c r="AE6246" t="s">
        <v>99</v>
      </c>
      <c r="AF6246">
        <v>6750</v>
      </c>
      <c r="AG6246">
        <v>0</v>
      </c>
      <c r="AH6246">
        <v>135000</v>
      </c>
      <c r="AK6246" t="s">
        <v>125</v>
      </c>
      <c r="AL6246">
        <v>10</v>
      </c>
      <c r="AM6246" t="s">
        <v>68</v>
      </c>
      <c r="AN6246">
        <v>1</v>
      </c>
      <c r="AR6246" t="s">
        <v>79</v>
      </c>
      <c r="AS6246" t="s">
        <v>77</v>
      </c>
      <c r="AT6246">
        <v>-2864</v>
      </c>
      <c r="AU6246" t="s">
        <v>76</v>
      </c>
      <c r="AV6246" t="s">
        <v>79</v>
      </c>
      <c r="AX6246" t="s">
        <v>81</v>
      </c>
      <c r="AY6246" t="s">
        <v>76</v>
      </c>
      <c r="AZ6246" t="s">
        <v>131</v>
      </c>
      <c r="BA6246" t="s">
        <v>116</v>
      </c>
      <c r="BB6246" t="s">
        <v>104</v>
      </c>
      <c r="BC6246">
        <v>48</v>
      </c>
      <c r="BD6246" t="s">
        <v>105</v>
      </c>
      <c r="BE6246">
        <v>0</v>
      </c>
      <c r="BF6246" t="s">
        <v>76</v>
      </c>
      <c r="BG6246" t="s">
        <v>132</v>
      </c>
      <c r="BH6246">
        <v>-2841</v>
      </c>
      <c r="BI6246">
        <v>-2793</v>
      </c>
      <c r="BJ6246">
        <v>365243</v>
      </c>
      <c r="BK6246">
        <v>365243</v>
      </c>
      <c r="BL6246">
        <v>365243</v>
      </c>
      <c r="BM6246">
        <v>0</v>
      </c>
    </row>
    <row r="6247" spans="1:65" x14ac:dyDescent="0.3">
      <c r="A6247">
        <v>152990</v>
      </c>
      <c r="B6247">
        <v>0</v>
      </c>
      <c r="C6247" t="s">
        <v>65</v>
      </c>
      <c r="D6247" t="s">
        <v>88</v>
      </c>
      <c r="E6247" t="s">
        <v>67</v>
      </c>
      <c r="F6247" t="s">
        <v>68</v>
      </c>
      <c r="G6247">
        <v>0</v>
      </c>
      <c r="H6247">
        <v>90000</v>
      </c>
      <c r="I6247">
        <v>284400</v>
      </c>
      <c r="J6247" t="s">
        <v>113</v>
      </c>
      <c r="K6247" t="s">
        <v>70</v>
      </c>
      <c r="L6247" t="s">
        <v>91</v>
      </c>
      <c r="M6247" t="s">
        <v>72</v>
      </c>
      <c r="N6247">
        <v>7.3299999999999997E-3</v>
      </c>
      <c r="O6247">
        <v>24040</v>
      </c>
      <c r="P6247">
        <v>365243</v>
      </c>
      <c r="Q6247">
        <v>7230</v>
      </c>
      <c r="R6247">
        <v>4038</v>
      </c>
      <c r="S6247">
        <v>2</v>
      </c>
      <c r="T6247">
        <v>2</v>
      </c>
      <c r="U6247" t="s">
        <v>120</v>
      </c>
      <c r="V6247">
        <v>16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 t="s">
        <v>76</v>
      </c>
      <c r="AD6247">
        <v>2456252</v>
      </c>
      <c r="AE6247" t="s">
        <v>65</v>
      </c>
      <c r="AG6247">
        <v>0</v>
      </c>
      <c r="AH6247">
        <v>0</v>
      </c>
      <c r="AK6247" t="s">
        <v>120</v>
      </c>
      <c r="AL6247">
        <v>17</v>
      </c>
      <c r="AM6247" t="s">
        <v>68</v>
      </c>
      <c r="AN6247">
        <v>1</v>
      </c>
      <c r="AR6247" t="s">
        <v>76</v>
      </c>
      <c r="AS6247" t="s">
        <v>129</v>
      </c>
      <c r="AT6247">
        <v>-91</v>
      </c>
      <c r="AU6247" t="s">
        <v>76</v>
      </c>
      <c r="AV6247" t="s">
        <v>79</v>
      </c>
      <c r="AX6247" t="s">
        <v>81</v>
      </c>
      <c r="AY6247" t="s">
        <v>76</v>
      </c>
      <c r="AZ6247" t="s">
        <v>76</v>
      </c>
      <c r="BA6247" t="s">
        <v>76</v>
      </c>
      <c r="BB6247" t="s">
        <v>121</v>
      </c>
      <c r="BC6247">
        <v>-1</v>
      </c>
      <c r="BD6247" t="s">
        <v>76</v>
      </c>
      <c r="BF6247" t="s">
        <v>76</v>
      </c>
      <c r="BG6247" t="s">
        <v>82</v>
      </c>
    </row>
    <row r="6248" spans="1:65" x14ac:dyDescent="0.3">
      <c r="A6248">
        <v>152999</v>
      </c>
      <c r="B6248">
        <v>0</v>
      </c>
      <c r="C6248" t="s">
        <v>65</v>
      </c>
      <c r="D6248" t="s">
        <v>88</v>
      </c>
      <c r="E6248" t="s">
        <v>68</v>
      </c>
      <c r="F6248" t="s">
        <v>68</v>
      </c>
      <c r="G6248">
        <v>0</v>
      </c>
      <c r="H6248">
        <v>225000</v>
      </c>
      <c r="I6248">
        <v>444420</v>
      </c>
      <c r="J6248" t="s">
        <v>89</v>
      </c>
      <c r="K6248" t="s">
        <v>90</v>
      </c>
      <c r="L6248" t="s">
        <v>140</v>
      </c>
      <c r="M6248" t="s">
        <v>72</v>
      </c>
      <c r="N6248">
        <v>1.8849999999999999E-2</v>
      </c>
      <c r="O6248">
        <v>12289</v>
      </c>
      <c r="P6248">
        <v>1655</v>
      </c>
      <c r="Q6248">
        <v>1354</v>
      </c>
      <c r="R6248">
        <v>1899</v>
      </c>
      <c r="S6248">
        <v>2</v>
      </c>
      <c r="T6248">
        <v>2</v>
      </c>
      <c r="U6248" t="s">
        <v>109</v>
      </c>
      <c r="V6248">
        <v>12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0</v>
      </c>
      <c r="AC6248" t="s">
        <v>92</v>
      </c>
      <c r="AD6248">
        <v>1431995</v>
      </c>
      <c r="AE6248" t="s">
        <v>65</v>
      </c>
      <c r="AF6248">
        <v>16117.92</v>
      </c>
      <c r="AG6248">
        <v>135000</v>
      </c>
      <c r="AH6248">
        <v>143910</v>
      </c>
      <c r="AI6248">
        <v>0</v>
      </c>
      <c r="AJ6248">
        <v>135000</v>
      </c>
      <c r="AK6248" t="s">
        <v>125</v>
      </c>
      <c r="AL6248">
        <v>12</v>
      </c>
      <c r="AM6248" t="s">
        <v>68</v>
      </c>
      <c r="AN6248">
        <v>1</v>
      </c>
      <c r="AO6248">
        <v>0</v>
      </c>
      <c r="AR6248" t="s">
        <v>122</v>
      </c>
      <c r="AS6248" t="s">
        <v>77</v>
      </c>
      <c r="AT6248">
        <v>-2250</v>
      </c>
      <c r="AU6248" t="s">
        <v>78</v>
      </c>
      <c r="AV6248" t="s">
        <v>79</v>
      </c>
      <c r="AW6248" t="s">
        <v>101</v>
      </c>
      <c r="AX6248" t="s">
        <v>102</v>
      </c>
      <c r="AY6248" t="s">
        <v>76</v>
      </c>
      <c r="AZ6248" t="s">
        <v>82</v>
      </c>
      <c r="BA6248" t="s">
        <v>83</v>
      </c>
      <c r="BB6248" t="s">
        <v>121</v>
      </c>
      <c r="BC6248">
        <v>-1</v>
      </c>
      <c r="BD6248" t="s">
        <v>76</v>
      </c>
      <c r="BE6248">
        <v>12</v>
      </c>
      <c r="BF6248" t="s">
        <v>86</v>
      </c>
      <c r="BG6248" t="s">
        <v>87</v>
      </c>
      <c r="BH6248">
        <v>365243</v>
      </c>
      <c r="BI6248">
        <v>-2220</v>
      </c>
      <c r="BJ6248">
        <v>-1890</v>
      </c>
      <c r="BK6248">
        <v>-1950</v>
      </c>
      <c r="BL6248">
        <v>-1944</v>
      </c>
      <c r="BM6248">
        <v>1</v>
      </c>
    </row>
    <row r="6249" spans="1:65" x14ac:dyDescent="0.3">
      <c r="A6249">
        <v>153023</v>
      </c>
      <c r="B6249">
        <v>0</v>
      </c>
      <c r="C6249" t="s">
        <v>65</v>
      </c>
      <c r="D6249" t="s">
        <v>88</v>
      </c>
      <c r="E6249" t="s">
        <v>67</v>
      </c>
      <c r="F6249" t="s">
        <v>68</v>
      </c>
      <c r="G6249">
        <v>0</v>
      </c>
      <c r="H6249">
        <v>157500</v>
      </c>
      <c r="I6249">
        <v>808650</v>
      </c>
      <c r="J6249" t="s">
        <v>69</v>
      </c>
      <c r="K6249" t="s">
        <v>90</v>
      </c>
      <c r="L6249" t="s">
        <v>71</v>
      </c>
      <c r="M6249" t="s">
        <v>72</v>
      </c>
      <c r="N6249">
        <v>1.8800999999999998E-2</v>
      </c>
      <c r="O6249">
        <v>21554</v>
      </c>
      <c r="P6249">
        <v>1352</v>
      </c>
      <c r="Q6249">
        <v>7988</v>
      </c>
      <c r="R6249">
        <v>4948</v>
      </c>
      <c r="S6249">
        <v>2</v>
      </c>
      <c r="T6249">
        <v>2</v>
      </c>
      <c r="U6249" t="s">
        <v>120</v>
      </c>
      <c r="V6249">
        <v>14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 t="s">
        <v>92</v>
      </c>
      <c r="AD6249">
        <v>1350685</v>
      </c>
      <c r="AE6249" t="s">
        <v>93</v>
      </c>
      <c r="AG6249">
        <v>215955</v>
      </c>
      <c r="AH6249">
        <v>215955</v>
      </c>
      <c r="AI6249">
        <v>0</v>
      </c>
      <c r="AJ6249">
        <v>215955</v>
      </c>
      <c r="AK6249" t="s">
        <v>73</v>
      </c>
      <c r="AL6249">
        <v>9</v>
      </c>
      <c r="AM6249" t="s">
        <v>68</v>
      </c>
      <c r="AN6249">
        <v>1</v>
      </c>
      <c r="AO6249">
        <v>0</v>
      </c>
      <c r="AR6249" t="s">
        <v>79</v>
      </c>
      <c r="AS6249" t="s">
        <v>180</v>
      </c>
      <c r="AT6249">
        <v>-2029</v>
      </c>
      <c r="AU6249" t="s">
        <v>78</v>
      </c>
      <c r="AV6249" t="s">
        <v>181</v>
      </c>
      <c r="AW6249" t="s">
        <v>177</v>
      </c>
      <c r="AX6249" t="s">
        <v>81</v>
      </c>
      <c r="AY6249" t="s">
        <v>111</v>
      </c>
      <c r="AZ6249" t="s">
        <v>76</v>
      </c>
      <c r="BA6249" t="s">
        <v>76</v>
      </c>
      <c r="BB6249" t="s">
        <v>104</v>
      </c>
      <c r="BC6249">
        <v>1702</v>
      </c>
      <c r="BD6249" t="s">
        <v>85</v>
      </c>
      <c r="BF6249" t="s">
        <v>76</v>
      </c>
      <c r="BG6249" t="s">
        <v>151</v>
      </c>
    </row>
    <row r="6250" spans="1:65" x14ac:dyDescent="0.3">
      <c r="A6250">
        <v>153029</v>
      </c>
      <c r="B6250">
        <v>0</v>
      </c>
      <c r="C6250" t="s">
        <v>65</v>
      </c>
      <c r="D6250" t="s">
        <v>88</v>
      </c>
      <c r="E6250" t="s">
        <v>67</v>
      </c>
      <c r="F6250" t="s">
        <v>68</v>
      </c>
      <c r="G6250">
        <v>0</v>
      </c>
      <c r="H6250">
        <v>225000</v>
      </c>
      <c r="I6250">
        <v>207396</v>
      </c>
      <c r="J6250" t="s">
        <v>113</v>
      </c>
      <c r="K6250" t="s">
        <v>70</v>
      </c>
      <c r="L6250" t="s">
        <v>91</v>
      </c>
      <c r="M6250" t="s">
        <v>72</v>
      </c>
      <c r="N6250">
        <v>4.6219999999999997E-2</v>
      </c>
      <c r="O6250">
        <v>19235</v>
      </c>
      <c r="P6250">
        <v>365243</v>
      </c>
      <c r="Q6250">
        <v>7415</v>
      </c>
      <c r="R6250">
        <v>2787</v>
      </c>
      <c r="S6250">
        <v>1</v>
      </c>
      <c r="T6250">
        <v>1</v>
      </c>
      <c r="U6250" t="s">
        <v>73</v>
      </c>
      <c r="V6250">
        <v>11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76</v>
      </c>
      <c r="AD6250">
        <v>2017093</v>
      </c>
      <c r="AE6250" t="s">
        <v>65</v>
      </c>
      <c r="AG6250">
        <v>0</v>
      </c>
      <c r="AH6250">
        <v>0</v>
      </c>
      <c r="AK6250" t="s">
        <v>125</v>
      </c>
      <c r="AL6250">
        <v>11</v>
      </c>
      <c r="AM6250" t="s">
        <v>68</v>
      </c>
      <c r="AN6250">
        <v>1</v>
      </c>
      <c r="AR6250" t="s">
        <v>76</v>
      </c>
      <c r="AS6250" t="s">
        <v>129</v>
      </c>
      <c r="AT6250">
        <v>-233</v>
      </c>
      <c r="AU6250" t="s">
        <v>76</v>
      </c>
      <c r="AV6250" t="s">
        <v>79</v>
      </c>
      <c r="AX6250" t="s">
        <v>81</v>
      </c>
      <c r="AY6250" t="s">
        <v>76</v>
      </c>
      <c r="AZ6250" t="s">
        <v>76</v>
      </c>
      <c r="BA6250" t="s">
        <v>76</v>
      </c>
      <c r="BB6250" t="s">
        <v>121</v>
      </c>
      <c r="BC6250">
        <v>-1</v>
      </c>
      <c r="BD6250" t="s">
        <v>76</v>
      </c>
      <c r="BF6250" t="s">
        <v>76</v>
      </c>
      <c r="BG6250" t="s">
        <v>82</v>
      </c>
    </row>
    <row r="6251" spans="1:65" x14ac:dyDescent="0.3">
      <c r="A6251">
        <v>153041</v>
      </c>
      <c r="B6251">
        <v>0</v>
      </c>
      <c r="C6251" t="s">
        <v>65</v>
      </c>
      <c r="D6251" t="s">
        <v>66</v>
      </c>
      <c r="E6251" t="s">
        <v>68</v>
      </c>
      <c r="F6251" t="s">
        <v>68</v>
      </c>
      <c r="G6251">
        <v>1</v>
      </c>
      <c r="H6251">
        <v>292500</v>
      </c>
      <c r="I6251">
        <v>509400</v>
      </c>
      <c r="J6251" t="s">
        <v>69</v>
      </c>
      <c r="K6251" t="s">
        <v>70</v>
      </c>
      <c r="L6251" t="s">
        <v>91</v>
      </c>
      <c r="M6251" t="s">
        <v>142</v>
      </c>
      <c r="N6251">
        <v>1.9101E-2</v>
      </c>
      <c r="O6251">
        <v>18935</v>
      </c>
      <c r="P6251">
        <v>1334</v>
      </c>
      <c r="Q6251">
        <v>164</v>
      </c>
      <c r="R6251">
        <v>2470</v>
      </c>
      <c r="S6251">
        <v>2</v>
      </c>
      <c r="T6251">
        <v>2</v>
      </c>
      <c r="U6251" t="s">
        <v>123</v>
      </c>
      <c r="V6251">
        <v>11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 t="s">
        <v>192</v>
      </c>
      <c r="AD6251">
        <v>1534169</v>
      </c>
      <c r="AE6251" t="s">
        <v>65</v>
      </c>
      <c r="AG6251">
        <v>0</v>
      </c>
      <c r="AH6251">
        <v>0</v>
      </c>
      <c r="AK6251" t="s">
        <v>125</v>
      </c>
      <c r="AL6251">
        <v>12</v>
      </c>
      <c r="AM6251" t="s">
        <v>68</v>
      </c>
      <c r="AN6251">
        <v>1</v>
      </c>
      <c r="AR6251" t="s">
        <v>76</v>
      </c>
      <c r="AS6251" t="s">
        <v>129</v>
      </c>
      <c r="AT6251">
        <v>-230</v>
      </c>
      <c r="AU6251" t="s">
        <v>76</v>
      </c>
      <c r="AV6251" t="s">
        <v>79</v>
      </c>
      <c r="AX6251" t="s">
        <v>81</v>
      </c>
      <c r="AY6251" t="s">
        <v>76</v>
      </c>
      <c r="AZ6251" t="s">
        <v>76</v>
      </c>
      <c r="BA6251" t="s">
        <v>76</v>
      </c>
      <c r="BB6251" t="s">
        <v>121</v>
      </c>
      <c r="BC6251">
        <v>-1</v>
      </c>
      <c r="BD6251" t="s">
        <v>76</v>
      </c>
      <c r="BF6251" t="s">
        <v>76</v>
      </c>
      <c r="BG6251" t="s">
        <v>82</v>
      </c>
    </row>
    <row r="6252" spans="1:65" x14ac:dyDescent="0.3">
      <c r="A6252">
        <v>153061</v>
      </c>
      <c r="B6252">
        <v>0</v>
      </c>
      <c r="C6252" t="s">
        <v>65</v>
      </c>
      <c r="D6252" t="s">
        <v>88</v>
      </c>
      <c r="E6252" t="s">
        <v>67</v>
      </c>
      <c r="F6252" t="s">
        <v>68</v>
      </c>
      <c r="G6252">
        <v>0</v>
      </c>
      <c r="H6252">
        <v>220500</v>
      </c>
      <c r="I6252">
        <v>1107981</v>
      </c>
      <c r="J6252" t="s">
        <v>69</v>
      </c>
      <c r="K6252" t="s">
        <v>70</v>
      </c>
      <c r="L6252" t="s">
        <v>119</v>
      </c>
      <c r="M6252" t="s">
        <v>72</v>
      </c>
      <c r="N6252">
        <v>6.6709999999999998E-3</v>
      </c>
      <c r="O6252">
        <v>22990</v>
      </c>
      <c r="P6252">
        <v>4732</v>
      </c>
      <c r="Q6252">
        <v>2705</v>
      </c>
      <c r="R6252">
        <v>4463</v>
      </c>
      <c r="S6252">
        <v>2</v>
      </c>
      <c r="T6252">
        <v>2</v>
      </c>
      <c r="U6252" t="s">
        <v>94</v>
      </c>
      <c r="V6252">
        <v>15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92</v>
      </c>
      <c r="AD6252">
        <v>1689824</v>
      </c>
      <c r="AE6252" t="s">
        <v>65</v>
      </c>
      <c r="AG6252">
        <v>0</v>
      </c>
      <c r="AH6252">
        <v>0</v>
      </c>
      <c r="AK6252" t="s">
        <v>123</v>
      </c>
      <c r="AL6252">
        <v>18</v>
      </c>
      <c r="AM6252" t="s">
        <v>68</v>
      </c>
      <c r="AN6252">
        <v>1</v>
      </c>
      <c r="AR6252" t="s">
        <v>76</v>
      </c>
      <c r="AS6252" t="s">
        <v>129</v>
      </c>
      <c r="AT6252">
        <v>-250</v>
      </c>
      <c r="AU6252" t="s">
        <v>76</v>
      </c>
      <c r="AV6252" t="s">
        <v>79</v>
      </c>
      <c r="AX6252" t="s">
        <v>81</v>
      </c>
      <c r="AY6252" t="s">
        <v>76</v>
      </c>
      <c r="AZ6252" t="s">
        <v>76</v>
      </c>
      <c r="BA6252" t="s">
        <v>76</v>
      </c>
      <c r="BB6252" t="s">
        <v>121</v>
      </c>
      <c r="BC6252">
        <v>-1</v>
      </c>
      <c r="BD6252" t="s">
        <v>76</v>
      </c>
      <c r="BF6252" t="s">
        <v>76</v>
      </c>
      <c r="BG6252" t="s">
        <v>82</v>
      </c>
    </row>
    <row r="6253" spans="1:65" x14ac:dyDescent="0.3">
      <c r="A6253">
        <v>153069</v>
      </c>
      <c r="B6253">
        <v>0</v>
      </c>
      <c r="C6253" t="s">
        <v>99</v>
      </c>
      <c r="D6253" t="s">
        <v>66</v>
      </c>
      <c r="E6253" t="s">
        <v>68</v>
      </c>
      <c r="F6253" t="s">
        <v>67</v>
      </c>
      <c r="G6253">
        <v>1</v>
      </c>
      <c r="H6253">
        <v>315000</v>
      </c>
      <c r="I6253">
        <v>900000</v>
      </c>
      <c r="J6253" t="s">
        <v>89</v>
      </c>
      <c r="K6253" t="s">
        <v>90</v>
      </c>
      <c r="L6253" t="s">
        <v>91</v>
      </c>
      <c r="M6253" t="s">
        <v>72</v>
      </c>
      <c r="N6253">
        <v>3.5791999999999997E-2</v>
      </c>
      <c r="O6253">
        <v>10618</v>
      </c>
      <c r="P6253">
        <v>2681</v>
      </c>
      <c r="Q6253">
        <v>4596</v>
      </c>
      <c r="R6253">
        <v>3293</v>
      </c>
      <c r="S6253">
        <v>2</v>
      </c>
      <c r="T6253">
        <v>2</v>
      </c>
      <c r="U6253" t="s">
        <v>75</v>
      </c>
      <c r="V6253">
        <v>12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 t="s">
        <v>216</v>
      </c>
      <c r="AD6253">
        <v>2262083</v>
      </c>
      <c r="AE6253" t="s">
        <v>93</v>
      </c>
      <c r="AF6253">
        <v>14251.455</v>
      </c>
      <c r="AG6253">
        <v>86395.5</v>
      </c>
      <c r="AH6253">
        <v>73197</v>
      </c>
      <c r="AI6253">
        <v>16650</v>
      </c>
      <c r="AJ6253">
        <v>86395.5</v>
      </c>
      <c r="AK6253" t="s">
        <v>75</v>
      </c>
      <c r="AL6253">
        <v>11</v>
      </c>
      <c r="AM6253" t="s">
        <v>68</v>
      </c>
      <c r="AN6253">
        <v>1</v>
      </c>
      <c r="AO6253">
        <v>0.20182492099999999</v>
      </c>
      <c r="AR6253" t="s">
        <v>79</v>
      </c>
      <c r="AS6253" t="s">
        <v>77</v>
      </c>
      <c r="AT6253">
        <v>-1295</v>
      </c>
      <c r="AU6253" t="s">
        <v>78</v>
      </c>
      <c r="AV6253" t="s">
        <v>79</v>
      </c>
      <c r="AW6253" t="s">
        <v>101</v>
      </c>
      <c r="AX6253" t="s">
        <v>81</v>
      </c>
      <c r="AY6253" t="s">
        <v>136</v>
      </c>
      <c r="AZ6253" t="s">
        <v>96</v>
      </c>
      <c r="BA6253" t="s">
        <v>76</v>
      </c>
      <c r="BB6253" t="s">
        <v>104</v>
      </c>
      <c r="BC6253">
        <v>38</v>
      </c>
      <c r="BD6253" t="s">
        <v>105</v>
      </c>
      <c r="BE6253">
        <v>6</v>
      </c>
      <c r="BF6253" t="s">
        <v>86</v>
      </c>
      <c r="BG6253" t="s">
        <v>106</v>
      </c>
      <c r="BH6253">
        <v>365243</v>
      </c>
      <c r="BI6253">
        <v>-1263</v>
      </c>
      <c r="BJ6253">
        <v>-1113</v>
      </c>
      <c r="BK6253">
        <v>-1143</v>
      </c>
      <c r="BL6253">
        <v>-1134</v>
      </c>
      <c r="BM6253">
        <v>0</v>
      </c>
    </row>
    <row r="6254" spans="1:65" x14ac:dyDescent="0.3">
      <c r="A6254">
        <v>153073</v>
      </c>
      <c r="B6254">
        <v>0</v>
      </c>
      <c r="C6254" t="s">
        <v>65</v>
      </c>
      <c r="D6254" t="s">
        <v>88</v>
      </c>
      <c r="E6254" t="s">
        <v>68</v>
      </c>
      <c r="F6254" t="s">
        <v>68</v>
      </c>
      <c r="G6254">
        <v>0</v>
      </c>
      <c r="H6254">
        <v>135000</v>
      </c>
      <c r="I6254">
        <v>261751.5</v>
      </c>
      <c r="J6254" t="s">
        <v>69</v>
      </c>
      <c r="K6254" t="s">
        <v>90</v>
      </c>
      <c r="L6254" t="s">
        <v>91</v>
      </c>
      <c r="M6254" t="s">
        <v>72</v>
      </c>
      <c r="N6254">
        <v>8.8660000000000006E-3</v>
      </c>
      <c r="O6254">
        <v>13089</v>
      </c>
      <c r="P6254">
        <v>3730</v>
      </c>
      <c r="Q6254">
        <v>2960</v>
      </c>
      <c r="R6254">
        <v>4593</v>
      </c>
      <c r="S6254">
        <v>2</v>
      </c>
      <c r="T6254">
        <v>2</v>
      </c>
      <c r="U6254" t="s">
        <v>109</v>
      </c>
      <c r="V6254">
        <v>14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 t="s">
        <v>168</v>
      </c>
      <c r="AD6254">
        <v>1820605</v>
      </c>
      <c r="AE6254" t="s">
        <v>93</v>
      </c>
      <c r="AF6254">
        <v>3454.83</v>
      </c>
      <c r="AG6254">
        <v>82930.5</v>
      </c>
      <c r="AH6254">
        <v>74137.5</v>
      </c>
      <c r="AI6254">
        <v>8793</v>
      </c>
      <c r="AJ6254">
        <v>82930.5</v>
      </c>
      <c r="AK6254" t="s">
        <v>109</v>
      </c>
      <c r="AL6254">
        <v>19</v>
      </c>
      <c r="AM6254" t="s">
        <v>68</v>
      </c>
      <c r="AN6254">
        <v>1</v>
      </c>
      <c r="AO6254">
        <v>0.115474721</v>
      </c>
      <c r="AR6254" t="s">
        <v>79</v>
      </c>
      <c r="AS6254" t="s">
        <v>77</v>
      </c>
      <c r="AT6254">
        <v>-2793</v>
      </c>
      <c r="AU6254" t="s">
        <v>76</v>
      </c>
      <c r="AV6254" t="s">
        <v>79</v>
      </c>
      <c r="AW6254" t="s">
        <v>101</v>
      </c>
      <c r="AX6254" t="s">
        <v>102</v>
      </c>
      <c r="AY6254" t="s">
        <v>103</v>
      </c>
      <c r="AZ6254" t="s">
        <v>96</v>
      </c>
      <c r="BA6254" t="s">
        <v>76</v>
      </c>
      <c r="BB6254" t="s">
        <v>104</v>
      </c>
      <c r="BC6254">
        <v>1810</v>
      </c>
      <c r="BD6254" t="s">
        <v>85</v>
      </c>
      <c r="BE6254">
        <v>24</v>
      </c>
      <c r="BF6254" t="s">
        <v>97</v>
      </c>
      <c r="BG6254" t="s">
        <v>98</v>
      </c>
      <c r="BH6254">
        <v>365243</v>
      </c>
      <c r="BI6254">
        <v>-2762</v>
      </c>
      <c r="BJ6254">
        <v>-2072</v>
      </c>
      <c r="BK6254">
        <v>-2072</v>
      </c>
      <c r="BL6254">
        <v>-2063</v>
      </c>
      <c r="BM6254">
        <v>0</v>
      </c>
    </row>
    <row r="6255" spans="1:65" x14ac:dyDescent="0.3">
      <c r="A6255">
        <v>153096</v>
      </c>
      <c r="B6255">
        <v>0</v>
      </c>
      <c r="C6255" t="s">
        <v>65</v>
      </c>
      <c r="D6255" t="s">
        <v>88</v>
      </c>
      <c r="E6255" t="s">
        <v>67</v>
      </c>
      <c r="F6255" t="s">
        <v>68</v>
      </c>
      <c r="G6255">
        <v>0</v>
      </c>
      <c r="H6255">
        <v>76500</v>
      </c>
      <c r="I6255">
        <v>1363500</v>
      </c>
      <c r="J6255" t="s">
        <v>113</v>
      </c>
      <c r="K6255" t="s">
        <v>70</v>
      </c>
      <c r="L6255" t="s">
        <v>91</v>
      </c>
      <c r="M6255" t="s">
        <v>72</v>
      </c>
      <c r="N6255">
        <v>2.5163999999999999E-2</v>
      </c>
      <c r="O6255">
        <v>21962</v>
      </c>
      <c r="P6255">
        <v>365243</v>
      </c>
      <c r="Q6255">
        <v>1147</v>
      </c>
      <c r="R6255">
        <v>3441</v>
      </c>
      <c r="S6255">
        <v>2</v>
      </c>
      <c r="T6255">
        <v>2</v>
      </c>
      <c r="U6255" t="s">
        <v>75</v>
      </c>
      <c r="V6255">
        <v>12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 t="s">
        <v>76</v>
      </c>
      <c r="AD6255">
        <v>1395127</v>
      </c>
      <c r="AE6255" t="s">
        <v>93</v>
      </c>
      <c r="AF6255">
        <v>11329.29</v>
      </c>
      <c r="AG6255">
        <v>149197.5</v>
      </c>
      <c r="AH6255">
        <v>155110.5</v>
      </c>
      <c r="AI6255">
        <v>15295.5</v>
      </c>
      <c r="AJ6255">
        <v>149197.5</v>
      </c>
      <c r="AK6255" t="s">
        <v>94</v>
      </c>
      <c r="AL6255">
        <v>9</v>
      </c>
      <c r="AM6255" t="s">
        <v>68</v>
      </c>
      <c r="AN6255">
        <v>1</v>
      </c>
      <c r="AO6255">
        <v>9.7755888999999999E-2</v>
      </c>
      <c r="AR6255" t="s">
        <v>79</v>
      </c>
      <c r="AS6255" t="s">
        <v>77</v>
      </c>
      <c r="AT6255">
        <v>-183</v>
      </c>
      <c r="AU6255" t="s">
        <v>78</v>
      </c>
      <c r="AV6255" t="s">
        <v>79</v>
      </c>
      <c r="AW6255" t="s">
        <v>110</v>
      </c>
      <c r="AX6255" t="s">
        <v>102</v>
      </c>
      <c r="AY6255" t="s">
        <v>111</v>
      </c>
      <c r="AZ6255" t="s">
        <v>96</v>
      </c>
      <c r="BA6255" t="s">
        <v>76</v>
      </c>
      <c r="BB6255" t="s">
        <v>104</v>
      </c>
      <c r="BC6255">
        <v>2390</v>
      </c>
      <c r="BD6255" t="s">
        <v>85</v>
      </c>
      <c r="BE6255">
        <v>18</v>
      </c>
      <c r="BF6255" t="s">
        <v>147</v>
      </c>
      <c r="BG6255" t="s">
        <v>151</v>
      </c>
      <c r="BH6255">
        <v>365243</v>
      </c>
      <c r="BI6255">
        <v>-153</v>
      </c>
      <c r="BJ6255">
        <v>357</v>
      </c>
      <c r="BK6255">
        <v>365243</v>
      </c>
      <c r="BL6255">
        <v>365243</v>
      </c>
      <c r="BM6255">
        <v>1</v>
      </c>
    </row>
    <row r="6256" spans="1:65" x14ac:dyDescent="0.3">
      <c r="A6256">
        <v>153111</v>
      </c>
      <c r="B6256">
        <v>0</v>
      </c>
      <c r="C6256" t="s">
        <v>65</v>
      </c>
      <c r="D6256" t="s">
        <v>88</v>
      </c>
      <c r="E6256" t="s">
        <v>67</v>
      </c>
      <c r="F6256" t="s">
        <v>68</v>
      </c>
      <c r="G6256">
        <v>0</v>
      </c>
      <c r="H6256">
        <v>31500</v>
      </c>
      <c r="I6256">
        <v>187704</v>
      </c>
      <c r="J6256" t="s">
        <v>113</v>
      </c>
      <c r="K6256" t="s">
        <v>70</v>
      </c>
      <c r="L6256" t="s">
        <v>91</v>
      </c>
      <c r="M6256" t="s">
        <v>72</v>
      </c>
      <c r="N6256">
        <v>3.1329000000000003E-2</v>
      </c>
      <c r="O6256">
        <v>21751</v>
      </c>
      <c r="P6256">
        <v>365243</v>
      </c>
      <c r="Q6256">
        <v>12593</v>
      </c>
      <c r="R6256">
        <v>4445</v>
      </c>
      <c r="S6256">
        <v>2</v>
      </c>
      <c r="T6256">
        <v>2</v>
      </c>
      <c r="U6256" t="s">
        <v>123</v>
      </c>
      <c r="V6256">
        <v>10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 t="s">
        <v>76</v>
      </c>
      <c r="AD6256">
        <v>1114977</v>
      </c>
      <c r="AE6256" t="s">
        <v>65</v>
      </c>
      <c r="AF6256">
        <v>13608.045</v>
      </c>
      <c r="AG6256">
        <v>135000</v>
      </c>
      <c r="AH6256">
        <v>148365</v>
      </c>
      <c r="AJ6256">
        <v>135000</v>
      </c>
      <c r="AK6256" t="s">
        <v>94</v>
      </c>
      <c r="AL6256">
        <v>11</v>
      </c>
      <c r="AM6256" t="s">
        <v>68</v>
      </c>
      <c r="AN6256">
        <v>1</v>
      </c>
      <c r="AR6256" t="s">
        <v>152</v>
      </c>
      <c r="AS6256" t="s">
        <v>114</v>
      </c>
      <c r="AT6256">
        <v>-485</v>
      </c>
      <c r="AU6256" t="s">
        <v>78</v>
      </c>
      <c r="AV6256" t="s">
        <v>115</v>
      </c>
      <c r="AX6256" t="s">
        <v>81</v>
      </c>
      <c r="AY6256" t="s">
        <v>76</v>
      </c>
      <c r="AZ6256" t="s">
        <v>82</v>
      </c>
      <c r="BA6256" t="s">
        <v>83</v>
      </c>
      <c r="BB6256" t="s">
        <v>121</v>
      </c>
      <c r="BC6256">
        <v>-1</v>
      </c>
      <c r="BD6256" t="s">
        <v>76</v>
      </c>
      <c r="BE6256">
        <v>18</v>
      </c>
      <c r="BF6256" t="s">
        <v>86</v>
      </c>
      <c r="BG6256" t="s">
        <v>87</v>
      </c>
    </row>
    <row r="6257" spans="1:65" x14ac:dyDescent="0.3">
      <c r="A6257">
        <v>153113</v>
      </c>
      <c r="B6257">
        <v>0</v>
      </c>
      <c r="C6257" t="s">
        <v>65</v>
      </c>
      <c r="D6257" t="s">
        <v>88</v>
      </c>
      <c r="E6257" t="s">
        <v>67</v>
      </c>
      <c r="F6257" t="s">
        <v>68</v>
      </c>
      <c r="G6257">
        <v>0</v>
      </c>
      <c r="H6257">
        <v>90000</v>
      </c>
      <c r="I6257">
        <v>334152</v>
      </c>
      <c r="J6257" t="s">
        <v>113</v>
      </c>
      <c r="K6257" t="s">
        <v>70</v>
      </c>
      <c r="L6257" t="s">
        <v>91</v>
      </c>
      <c r="M6257" t="s">
        <v>72</v>
      </c>
      <c r="N6257">
        <v>1.8634000000000001E-2</v>
      </c>
      <c r="O6257">
        <v>21532</v>
      </c>
      <c r="P6257">
        <v>365243</v>
      </c>
      <c r="Q6257">
        <v>7716</v>
      </c>
      <c r="R6257">
        <v>4218</v>
      </c>
      <c r="S6257">
        <v>2</v>
      </c>
      <c r="T6257">
        <v>2</v>
      </c>
      <c r="U6257" t="s">
        <v>109</v>
      </c>
      <c r="V6257">
        <v>15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 t="s">
        <v>76</v>
      </c>
      <c r="AD6257">
        <v>1233001</v>
      </c>
      <c r="AE6257" t="s">
        <v>65</v>
      </c>
      <c r="AF6257">
        <v>14379.48</v>
      </c>
      <c r="AG6257">
        <v>135000</v>
      </c>
      <c r="AH6257">
        <v>143910</v>
      </c>
      <c r="AJ6257">
        <v>135000</v>
      </c>
      <c r="AK6257" t="s">
        <v>120</v>
      </c>
      <c r="AL6257">
        <v>18</v>
      </c>
      <c r="AM6257" t="s">
        <v>68</v>
      </c>
      <c r="AN6257">
        <v>1</v>
      </c>
      <c r="AR6257" t="s">
        <v>76</v>
      </c>
      <c r="AS6257" t="s">
        <v>77</v>
      </c>
      <c r="AT6257">
        <v>-870</v>
      </c>
      <c r="AU6257" t="s">
        <v>78</v>
      </c>
      <c r="AV6257" t="s">
        <v>79</v>
      </c>
      <c r="AW6257" t="s">
        <v>80</v>
      </c>
      <c r="AX6257" t="s">
        <v>81</v>
      </c>
      <c r="AY6257" t="s">
        <v>76</v>
      </c>
      <c r="AZ6257" t="s">
        <v>82</v>
      </c>
      <c r="BA6257" t="s">
        <v>116</v>
      </c>
      <c r="BB6257" t="s">
        <v>121</v>
      </c>
      <c r="BC6257">
        <v>-1</v>
      </c>
      <c r="BD6257" t="s">
        <v>76</v>
      </c>
      <c r="BE6257">
        <v>12</v>
      </c>
      <c r="BF6257" t="s">
        <v>147</v>
      </c>
      <c r="BG6257" t="s">
        <v>154</v>
      </c>
      <c r="BH6257">
        <v>365243</v>
      </c>
      <c r="BI6257">
        <v>-840</v>
      </c>
      <c r="BJ6257">
        <v>-510</v>
      </c>
      <c r="BK6257">
        <v>-690</v>
      </c>
      <c r="BL6257">
        <v>-684</v>
      </c>
      <c r="BM6257">
        <v>1</v>
      </c>
    </row>
    <row r="6258" spans="1:65" x14ac:dyDescent="0.3">
      <c r="A6258">
        <v>153113</v>
      </c>
      <c r="B6258">
        <v>0</v>
      </c>
      <c r="C6258" t="s">
        <v>65</v>
      </c>
      <c r="D6258" t="s">
        <v>88</v>
      </c>
      <c r="E6258" t="s">
        <v>67</v>
      </c>
      <c r="F6258" t="s">
        <v>68</v>
      </c>
      <c r="G6258">
        <v>0</v>
      </c>
      <c r="H6258">
        <v>90000</v>
      </c>
      <c r="I6258">
        <v>334152</v>
      </c>
      <c r="J6258" t="s">
        <v>113</v>
      </c>
      <c r="K6258" t="s">
        <v>70</v>
      </c>
      <c r="L6258" t="s">
        <v>91</v>
      </c>
      <c r="M6258" t="s">
        <v>72</v>
      </c>
      <c r="N6258">
        <v>1.8634000000000001E-2</v>
      </c>
      <c r="O6258">
        <v>21532</v>
      </c>
      <c r="P6258">
        <v>365243</v>
      </c>
      <c r="Q6258">
        <v>7716</v>
      </c>
      <c r="R6258">
        <v>4218</v>
      </c>
      <c r="S6258">
        <v>2</v>
      </c>
      <c r="T6258">
        <v>2</v>
      </c>
      <c r="U6258" t="s">
        <v>109</v>
      </c>
      <c r="V6258">
        <v>15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 t="s">
        <v>76</v>
      </c>
      <c r="AD6258">
        <v>1708530</v>
      </c>
      <c r="AE6258" t="s">
        <v>93</v>
      </c>
      <c r="AF6258">
        <v>12113.325000000001</v>
      </c>
      <c r="AG6258">
        <v>64800</v>
      </c>
      <c r="AH6258">
        <v>64800</v>
      </c>
      <c r="AI6258">
        <v>0</v>
      </c>
      <c r="AJ6258">
        <v>64800</v>
      </c>
      <c r="AK6258" t="s">
        <v>75</v>
      </c>
      <c r="AL6258">
        <v>16</v>
      </c>
      <c r="AM6258" t="s">
        <v>68</v>
      </c>
      <c r="AN6258">
        <v>1</v>
      </c>
      <c r="AO6258">
        <v>0</v>
      </c>
      <c r="AR6258" t="s">
        <v>79</v>
      </c>
      <c r="AS6258" t="s">
        <v>114</v>
      </c>
      <c r="AT6258">
        <v>-243</v>
      </c>
      <c r="AU6258" t="s">
        <v>78</v>
      </c>
      <c r="AV6258" t="s">
        <v>115</v>
      </c>
      <c r="AX6258" t="s">
        <v>81</v>
      </c>
      <c r="AY6258" t="s">
        <v>157</v>
      </c>
      <c r="AZ6258" t="s">
        <v>96</v>
      </c>
      <c r="BA6258" t="s">
        <v>76</v>
      </c>
      <c r="BB6258" t="s">
        <v>138</v>
      </c>
      <c r="BC6258">
        <v>50</v>
      </c>
      <c r="BD6258" t="s">
        <v>157</v>
      </c>
      <c r="BE6258">
        <v>6</v>
      </c>
      <c r="BF6258" t="s">
        <v>147</v>
      </c>
      <c r="BG6258" t="s">
        <v>158</v>
      </c>
    </row>
    <row r="6259" spans="1:65" x14ac:dyDescent="0.3">
      <c r="A6259">
        <v>153115</v>
      </c>
      <c r="B6259">
        <v>0</v>
      </c>
      <c r="C6259" t="s">
        <v>65</v>
      </c>
      <c r="D6259" t="s">
        <v>88</v>
      </c>
      <c r="E6259" t="s">
        <v>67</v>
      </c>
      <c r="F6259" t="s">
        <v>67</v>
      </c>
      <c r="G6259">
        <v>0</v>
      </c>
      <c r="H6259">
        <v>211500</v>
      </c>
      <c r="I6259">
        <v>1077061.5</v>
      </c>
      <c r="J6259" t="s">
        <v>69</v>
      </c>
      <c r="K6259" t="s">
        <v>90</v>
      </c>
      <c r="L6259" t="s">
        <v>71</v>
      </c>
      <c r="M6259" t="s">
        <v>127</v>
      </c>
      <c r="N6259">
        <v>1.0005999999999999E-2</v>
      </c>
      <c r="O6259">
        <v>8356</v>
      </c>
      <c r="P6259">
        <v>1442</v>
      </c>
      <c r="Q6259">
        <v>1943</v>
      </c>
      <c r="R6259">
        <v>1037</v>
      </c>
      <c r="S6259">
        <v>2</v>
      </c>
      <c r="T6259">
        <v>1</v>
      </c>
      <c r="U6259" t="s">
        <v>94</v>
      </c>
      <c r="V6259">
        <v>11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217</v>
      </c>
      <c r="AD6259">
        <v>1698735</v>
      </c>
      <c r="AE6259" t="s">
        <v>93</v>
      </c>
      <c r="AF6259">
        <v>13389.75</v>
      </c>
      <c r="AG6259">
        <v>114885</v>
      </c>
      <c r="AH6259">
        <v>131566.5</v>
      </c>
      <c r="AI6259">
        <v>0</v>
      </c>
      <c r="AJ6259">
        <v>114885</v>
      </c>
      <c r="AK6259" t="s">
        <v>109</v>
      </c>
      <c r="AL6259">
        <v>15</v>
      </c>
      <c r="AM6259" t="s">
        <v>68</v>
      </c>
      <c r="AN6259">
        <v>1</v>
      </c>
      <c r="AO6259">
        <v>0</v>
      </c>
      <c r="AR6259" t="s">
        <v>79</v>
      </c>
      <c r="AS6259" t="s">
        <v>77</v>
      </c>
      <c r="AT6259">
        <v>-36</v>
      </c>
      <c r="AU6259" t="s">
        <v>78</v>
      </c>
      <c r="AV6259" t="s">
        <v>79</v>
      </c>
      <c r="AW6259" t="s">
        <v>80</v>
      </c>
      <c r="AX6259" t="s">
        <v>81</v>
      </c>
      <c r="AY6259" t="s">
        <v>103</v>
      </c>
      <c r="AZ6259" t="s">
        <v>96</v>
      </c>
      <c r="BA6259" t="s">
        <v>76</v>
      </c>
      <c r="BB6259" t="s">
        <v>104</v>
      </c>
      <c r="BC6259">
        <v>50</v>
      </c>
      <c r="BD6259" t="s">
        <v>85</v>
      </c>
      <c r="BE6259">
        <v>12</v>
      </c>
      <c r="BF6259" t="s">
        <v>147</v>
      </c>
      <c r="BG6259" t="s">
        <v>151</v>
      </c>
      <c r="BH6259">
        <v>365243</v>
      </c>
      <c r="BI6259">
        <v>-6</v>
      </c>
      <c r="BJ6259">
        <v>324</v>
      </c>
      <c r="BK6259">
        <v>365243</v>
      </c>
      <c r="BL6259">
        <v>365243</v>
      </c>
      <c r="BM6259">
        <v>1</v>
      </c>
    </row>
    <row r="6260" spans="1:65" x14ac:dyDescent="0.3">
      <c r="A6260">
        <v>153125</v>
      </c>
      <c r="B6260">
        <v>0</v>
      </c>
      <c r="C6260" t="s">
        <v>65</v>
      </c>
      <c r="D6260" t="s">
        <v>88</v>
      </c>
      <c r="E6260" t="s">
        <v>67</v>
      </c>
      <c r="F6260" t="s">
        <v>68</v>
      </c>
      <c r="G6260">
        <v>0</v>
      </c>
      <c r="H6260">
        <v>58500</v>
      </c>
      <c r="I6260">
        <v>101880</v>
      </c>
      <c r="J6260" t="s">
        <v>113</v>
      </c>
      <c r="K6260" t="s">
        <v>90</v>
      </c>
      <c r="L6260" t="s">
        <v>71</v>
      </c>
      <c r="M6260" t="s">
        <v>72</v>
      </c>
      <c r="N6260">
        <v>1.8029E-2</v>
      </c>
      <c r="O6260">
        <v>24420</v>
      </c>
      <c r="P6260">
        <v>365243</v>
      </c>
      <c r="Q6260">
        <v>3884</v>
      </c>
      <c r="R6260">
        <v>3960</v>
      </c>
      <c r="S6260">
        <v>3</v>
      </c>
      <c r="T6260">
        <v>3</v>
      </c>
      <c r="U6260" t="s">
        <v>125</v>
      </c>
      <c r="V6260">
        <v>6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 t="s">
        <v>76</v>
      </c>
      <c r="AD6260">
        <v>2352839</v>
      </c>
      <c r="AE6260" t="s">
        <v>65</v>
      </c>
      <c r="AG6260">
        <v>0</v>
      </c>
      <c r="AH6260">
        <v>0</v>
      </c>
      <c r="AK6260" t="s">
        <v>73</v>
      </c>
      <c r="AL6260">
        <v>5</v>
      </c>
      <c r="AM6260" t="s">
        <v>68</v>
      </c>
      <c r="AN6260">
        <v>1</v>
      </c>
      <c r="AR6260" t="s">
        <v>76</v>
      </c>
      <c r="AS6260" t="s">
        <v>129</v>
      </c>
      <c r="AT6260">
        <v>-26</v>
      </c>
      <c r="AU6260" t="s">
        <v>76</v>
      </c>
      <c r="AV6260" t="s">
        <v>79</v>
      </c>
      <c r="AX6260" t="s">
        <v>81</v>
      </c>
      <c r="AY6260" t="s">
        <v>76</v>
      </c>
      <c r="AZ6260" t="s">
        <v>76</v>
      </c>
      <c r="BA6260" t="s">
        <v>76</v>
      </c>
      <c r="BB6260" t="s">
        <v>121</v>
      </c>
      <c r="BC6260">
        <v>-1</v>
      </c>
      <c r="BD6260" t="s">
        <v>76</v>
      </c>
      <c r="BF6260" t="s">
        <v>76</v>
      </c>
      <c r="BG6260" t="s">
        <v>82</v>
      </c>
    </row>
    <row r="6261" spans="1:65" x14ac:dyDescent="0.3">
      <c r="A6261">
        <v>153126</v>
      </c>
      <c r="B6261">
        <v>0</v>
      </c>
      <c r="C6261" t="s">
        <v>65</v>
      </c>
      <c r="D6261" t="s">
        <v>88</v>
      </c>
      <c r="E6261" t="s">
        <v>68</v>
      </c>
      <c r="F6261" t="s">
        <v>68</v>
      </c>
      <c r="G6261">
        <v>1</v>
      </c>
      <c r="H6261">
        <v>180000</v>
      </c>
      <c r="I6261">
        <v>684657</v>
      </c>
      <c r="J6261" t="s">
        <v>69</v>
      </c>
      <c r="K6261" t="s">
        <v>90</v>
      </c>
      <c r="L6261" t="s">
        <v>119</v>
      </c>
      <c r="M6261" t="s">
        <v>72</v>
      </c>
      <c r="N6261">
        <v>3.1329000000000003E-2</v>
      </c>
      <c r="O6261">
        <v>16175</v>
      </c>
      <c r="P6261">
        <v>7765</v>
      </c>
      <c r="Q6261">
        <v>5559</v>
      </c>
      <c r="R6261">
        <v>4621</v>
      </c>
      <c r="S6261">
        <v>2</v>
      </c>
      <c r="T6261">
        <v>2</v>
      </c>
      <c r="U6261" t="s">
        <v>94</v>
      </c>
      <c r="V6261">
        <v>12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 t="s">
        <v>122</v>
      </c>
      <c r="AD6261">
        <v>1058825</v>
      </c>
      <c r="AE6261" t="s">
        <v>99</v>
      </c>
      <c r="AF6261">
        <v>2250</v>
      </c>
      <c r="AG6261">
        <v>45000</v>
      </c>
      <c r="AH6261">
        <v>45000</v>
      </c>
      <c r="AJ6261">
        <v>45000</v>
      </c>
      <c r="AK6261" t="s">
        <v>120</v>
      </c>
      <c r="AL6261">
        <v>13</v>
      </c>
      <c r="AM6261" t="s">
        <v>68</v>
      </c>
      <c r="AN6261">
        <v>1</v>
      </c>
      <c r="AR6261" t="s">
        <v>79</v>
      </c>
      <c r="AS6261" t="s">
        <v>77</v>
      </c>
      <c r="AT6261">
        <v>-227</v>
      </c>
      <c r="AU6261" t="s">
        <v>76</v>
      </c>
      <c r="AV6261" t="s">
        <v>79</v>
      </c>
      <c r="AW6261" t="s">
        <v>80</v>
      </c>
      <c r="AX6261" t="s">
        <v>81</v>
      </c>
      <c r="AY6261" t="s">
        <v>76</v>
      </c>
      <c r="AZ6261" t="s">
        <v>131</v>
      </c>
      <c r="BA6261" t="s">
        <v>83</v>
      </c>
      <c r="BB6261" t="s">
        <v>104</v>
      </c>
      <c r="BC6261">
        <v>3198</v>
      </c>
      <c r="BD6261" t="s">
        <v>85</v>
      </c>
      <c r="BE6261">
        <v>0</v>
      </c>
      <c r="BF6261" t="s">
        <v>76</v>
      </c>
      <c r="BG6261" t="s">
        <v>132</v>
      </c>
      <c r="BH6261">
        <v>365243</v>
      </c>
      <c r="BI6261">
        <v>365243</v>
      </c>
      <c r="BJ6261">
        <v>365243</v>
      </c>
      <c r="BK6261">
        <v>365243</v>
      </c>
      <c r="BL6261">
        <v>365243</v>
      </c>
      <c r="BM6261">
        <v>0</v>
      </c>
    </row>
    <row r="6262" spans="1:65" x14ac:dyDescent="0.3">
      <c r="A6262">
        <v>153137</v>
      </c>
      <c r="B6262">
        <v>0</v>
      </c>
      <c r="C6262" t="s">
        <v>65</v>
      </c>
      <c r="D6262" t="s">
        <v>88</v>
      </c>
      <c r="E6262" t="s">
        <v>67</v>
      </c>
      <c r="F6262" t="s">
        <v>68</v>
      </c>
      <c r="G6262">
        <v>0</v>
      </c>
      <c r="H6262">
        <v>135000</v>
      </c>
      <c r="I6262">
        <v>182448</v>
      </c>
      <c r="J6262" t="s">
        <v>113</v>
      </c>
      <c r="K6262" t="s">
        <v>70</v>
      </c>
      <c r="L6262" t="s">
        <v>140</v>
      </c>
      <c r="M6262" t="s">
        <v>72</v>
      </c>
      <c r="N6262">
        <v>3.5791999999999997E-2</v>
      </c>
      <c r="O6262">
        <v>22331</v>
      </c>
      <c r="P6262">
        <v>365243</v>
      </c>
      <c r="Q6262">
        <v>11752</v>
      </c>
      <c r="R6262">
        <v>4461</v>
      </c>
      <c r="S6262">
        <v>2</v>
      </c>
      <c r="T6262">
        <v>2</v>
      </c>
      <c r="U6262" t="s">
        <v>73</v>
      </c>
      <c r="V6262">
        <v>12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 t="s">
        <v>76</v>
      </c>
      <c r="AD6262">
        <v>1118030</v>
      </c>
      <c r="AE6262" t="s">
        <v>65</v>
      </c>
      <c r="AG6262">
        <v>0</v>
      </c>
      <c r="AH6262">
        <v>0</v>
      </c>
      <c r="AK6262" t="s">
        <v>94</v>
      </c>
      <c r="AL6262">
        <v>10</v>
      </c>
      <c r="AM6262" t="s">
        <v>68</v>
      </c>
      <c r="AN6262">
        <v>1</v>
      </c>
      <c r="AR6262" t="s">
        <v>76</v>
      </c>
      <c r="AS6262" t="s">
        <v>129</v>
      </c>
      <c r="AT6262">
        <v>-383</v>
      </c>
      <c r="AU6262" t="s">
        <v>76</v>
      </c>
      <c r="AV6262" t="s">
        <v>79</v>
      </c>
      <c r="AX6262" t="s">
        <v>81</v>
      </c>
      <c r="AY6262" t="s">
        <v>76</v>
      </c>
      <c r="AZ6262" t="s">
        <v>76</v>
      </c>
      <c r="BA6262" t="s">
        <v>76</v>
      </c>
      <c r="BB6262" t="s">
        <v>121</v>
      </c>
      <c r="BC6262">
        <v>-1</v>
      </c>
      <c r="BD6262" t="s">
        <v>76</v>
      </c>
      <c r="BF6262" t="s">
        <v>76</v>
      </c>
      <c r="BG6262" t="s">
        <v>82</v>
      </c>
    </row>
    <row r="6263" spans="1:65" x14ac:dyDescent="0.3">
      <c r="A6263">
        <v>153150</v>
      </c>
      <c r="B6263">
        <v>0</v>
      </c>
      <c r="C6263" t="s">
        <v>65</v>
      </c>
      <c r="D6263" t="s">
        <v>88</v>
      </c>
      <c r="E6263" t="s">
        <v>67</v>
      </c>
      <c r="F6263" t="s">
        <v>68</v>
      </c>
      <c r="G6263">
        <v>0</v>
      </c>
      <c r="H6263">
        <v>90000</v>
      </c>
      <c r="I6263">
        <v>135000</v>
      </c>
      <c r="J6263" t="s">
        <v>113</v>
      </c>
      <c r="K6263" t="s">
        <v>90</v>
      </c>
      <c r="L6263" t="s">
        <v>91</v>
      </c>
      <c r="M6263" t="s">
        <v>72</v>
      </c>
      <c r="N6263">
        <v>1.9101E-2</v>
      </c>
      <c r="O6263">
        <v>22741</v>
      </c>
      <c r="P6263">
        <v>365243</v>
      </c>
      <c r="Q6263">
        <v>346</v>
      </c>
      <c r="R6263">
        <v>1252</v>
      </c>
      <c r="S6263">
        <v>2</v>
      </c>
      <c r="T6263">
        <v>2</v>
      </c>
      <c r="U6263" t="s">
        <v>109</v>
      </c>
      <c r="V6263">
        <v>14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 t="s">
        <v>76</v>
      </c>
      <c r="AD6263">
        <v>2028674</v>
      </c>
      <c r="AE6263" t="s">
        <v>93</v>
      </c>
      <c r="AF6263">
        <v>11112.254999999999</v>
      </c>
      <c r="AG6263">
        <v>136008</v>
      </c>
      <c r="AH6263">
        <v>108805.5</v>
      </c>
      <c r="AI6263">
        <v>27202.5</v>
      </c>
      <c r="AJ6263">
        <v>136008</v>
      </c>
      <c r="AK6263" t="s">
        <v>125</v>
      </c>
      <c r="AL6263">
        <v>18</v>
      </c>
      <c r="AM6263" t="s">
        <v>68</v>
      </c>
      <c r="AN6263">
        <v>1</v>
      </c>
      <c r="AO6263">
        <v>0.21782538900000001</v>
      </c>
      <c r="AR6263" t="s">
        <v>79</v>
      </c>
      <c r="AS6263" t="s">
        <v>77</v>
      </c>
      <c r="AT6263">
        <v>-297</v>
      </c>
      <c r="AU6263" t="s">
        <v>78</v>
      </c>
      <c r="AV6263" t="s">
        <v>79</v>
      </c>
      <c r="AW6263" t="s">
        <v>101</v>
      </c>
      <c r="AX6263" t="s">
        <v>81</v>
      </c>
      <c r="AY6263" t="s">
        <v>157</v>
      </c>
      <c r="AZ6263" t="s">
        <v>96</v>
      </c>
      <c r="BA6263" t="s">
        <v>76</v>
      </c>
      <c r="BB6263" t="s">
        <v>138</v>
      </c>
      <c r="BC6263">
        <v>50</v>
      </c>
      <c r="BD6263" t="s">
        <v>157</v>
      </c>
      <c r="BE6263">
        <v>12</v>
      </c>
      <c r="BF6263" t="s">
        <v>147</v>
      </c>
      <c r="BG6263" t="s">
        <v>158</v>
      </c>
      <c r="BH6263">
        <v>365243</v>
      </c>
      <c r="BI6263">
        <v>-265</v>
      </c>
      <c r="BJ6263">
        <v>65</v>
      </c>
      <c r="BK6263">
        <v>-175</v>
      </c>
      <c r="BL6263">
        <v>-166</v>
      </c>
      <c r="BM6263">
        <v>0</v>
      </c>
    </row>
    <row r="6264" spans="1:65" x14ac:dyDescent="0.3">
      <c r="A6264">
        <v>153167</v>
      </c>
      <c r="B6264">
        <v>0</v>
      </c>
      <c r="C6264" t="s">
        <v>65</v>
      </c>
      <c r="D6264" t="s">
        <v>66</v>
      </c>
      <c r="E6264" t="s">
        <v>68</v>
      </c>
      <c r="F6264" t="s">
        <v>67</v>
      </c>
      <c r="G6264">
        <v>0</v>
      </c>
      <c r="H6264">
        <v>157500</v>
      </c>
      <c r="I6264">
        <v>263686.5</v>
      </c>
      <c r="J6264" t="s">
        <v>69</v>
      </c>
      <c r="K6264" t="s">
        <v>70</v>
      </c>
      <c r="L6264" t="s">
        <v>91</v>
      </c>
      <c r="M6264" t="s">
        <v>72</v>
      </c>
      <c r="N6264">
        <v>1.8800999999999998E-2</v>
      </c>
      <c r="O6264">
        <v>19449</v>
      </c>
      <c r="P6264">
        <v>2431</v>
      </c>
      <c r="Q6264">
        <v>11998</v>
      </c>
      <c r="R6264">
        <v>2741</v>
      </c>
      <c r="S6264">
        <v>2</v>
      </c>
      <c r="T6264">
        <v>2</v>
      </c>
      <c r="U6264" t="s">
        <v>123</v>
      </c>
      <c r="V6264">
        <v>13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 t="s">
        <v>92</v>
      </c>
      <c r="AD6264">
        <v>1214669</v>
      </c>
      <c r="AE6264" t="s">
        <v>93</v>
      </c>
      <c r="AF6264">
        <v>15021</v>
      </c>
      <c r="AG6264">
        <v>134640</v>
      </c>
      <c r="AH6264">
        <v>154188</v>
      </c>
      <c r="AI6264">
        <v>0</v>
      </c>
      <c r="AJ6264">
        <v>134640</v>
      </c>
      <c r="AK6264" t="s">
        <v>75</v>
      </c>
      <c r="AL6264">
        <v>11</v>
      </c>
      <c r="AM6264" t="s">
        <v>68</v>
      </c>
      <c r="AN6264">
        <v>1</v>
      </c>
      <c r="AO6264">
        <v>0</v>
      </c>
      <c r="AR6264" t="s">
        <v>79</v>
      </c>
      <c r="AS6264" t="s">
        <v>77</v>
      </c>
      <c r="AT6264">
        <v>-85</v>
      </c>
      <c r="AU6264" t="s">
        <v>78</v>
      </c>
      <c r="AV6264" t="s">
        <v>79</v>
      </c>
      <c r="AW6264" t="s">
        <v>80</v>
      </c>
      <c r="AX6264" t="s">
        <v>81</v>
      </c>
      <c r="AY6264" t="s">
        <v>95</v>
      </c>
      <c r="AZ6264" t="s">
        <v>96</v>
      </c>
      <c r="BA6264" t="s">
        <v>76</v>
      </c>
      <c r="BB6264" t="s">
        <v>104</v>
      </c>
      <c r="BC6264">
        <v>1</v>
      </c>
      <c r="BD6264" t="s">
        <v>85</v>
      </c>
      <c r="BE6264">
        <v>12</v>
      </c>
      <c r="BF6264" t="s">
        <v>112</v>
      </c>
      <c r="BG6264" t="s">
        <v>151</v>
      </c>
      <c r="BH6264">
        <v>365243</v>
      </c>
      <c r="BI6264">
        <v>-55</v>
      </c>
      <c r="BJ6264">
        <v>275</v>
      </c>
      <c r="BK6264">
        <v>365243</v>
      </c>
      <c r="BL6264">
        <v>365243</v>
      </c>
      <c r="BM6264">
        <v>1</v>
      </c>
    </row>
    <row r="6265" spans="1:65" x14ac:dyDescent="0.3">
      <c r="A6265">
        <v>153169</v>
      </c>
      <c r="B6265">
        <v>1</v>
      </c>
      <c r="C6265" t="s">
        <v>65</v>
      </c>
      <c r="D6265" t="s">
        <v>88</v>
      </c>
      <c r="E6265" t="s">
        <v>67</v>
      </c>
      <c r="F6265" t="s">
        <v>67</v>
      </c>
      <c r="G6265">
        <v>1</v>
      </c>
      <c r="H6265">
        <v>112500</v>
      </c>
      <c r="I6265">
        <v>450000</v>
      </c>
      <c r="J6265" t="s">
        <v>69</v>
      </c>
      <c r="K6265" t="s">
        <v>90</v>
      </c>
      <c r="L6265" t="s">
        <v>91</v>
      </c>
      <c r="M6265" t="s">
        <v>72</v>
      </c>
      <c r="N6265">
        <v>1.4170000000000001E-3</v>
      </c>
      <c r="O6265">
        <v>9978</v>
      </c>
      <c r="P6265">
        <v>571</v>
      </c>
      <c r="Q6265">
        <v>150</v>
      </c>
      <c r="R6265">
        <v>945</v>
      </c>
      <c r="S6265">
        <v>2</v>
      </c>
      <c r="T6265">
        <v>2</v>
      </c>
      <c r="U6265" t="s">
        <v>73</v>
      </c>
      <c r="V6265">
        <v>7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143</v>
      </c>
      <c r="AD6265">
        <v>1422150</v>
      </c>
      <c r="AE6265" t="s">
        <v>65</v>
      </c>
      <c r="AG6265">
        <v>0</v>
      </c>
      <c r="AH6265">
        <v>0</v>
      </c>
      <c r="AK6265" t="s">
        <v>123</v>
      </c>
      <c r="AL6265">
        <v>10</v>
      </c>
      <c r="AM6265" t="s">
        <v>68</v>
      </c>
      <c r="AN6265">
        <v>1</v>
      </c>
      <c r="AR6265" t="s">
        <v>76</v>
      </c>
      <c r="AS6265" t="s">
        <v>129</v>
      </c>
      <c r="AT6265">
        <v>-318</v>
      </c>
      <c r="AU6265" t="s">
        <v>76</v>
      </c>
      <c r="AV6265" t="s">
        <v>79</v>
      </c>
      <c r="AX6265" t="s">
        <v>81</v>
      </c>
      <c r="AY6265" t="s">
        <v>76</v>
      </c>
      <c r="AZ6265" t="s">
        <v>76</v>
      </c>
      <c r="BA6265" t="s">
        <v>76</v>
      </c>
      <c r="BB6265" t="s">
        <v>121</v>
      </c>
      <c r="BC6265">
        <v>-1</v>
      </c>
      <c r="BD6265" t="s">
        <v>76</v>
      </c>
      <c r="BF6265" t="s">
        <v>76</v>
      </c>
      <c r="BG6265" t="s">
        <v>82</v>
      </c>
    </row>
    <row r="6266" spans="1:65" x14ac:dyDescent="0.3">
      <c r="A6266">
        <v>153169</v>
      </c>
      <c r="B6266">
        <v>1</v>
      </c>
      <c r="C6266" t="s">
        <v>65</v>
      </c>
      <c r="D6266" t="s">
        <v>88</v>
      </c>
      <c r="E6266" t="s">
        <v>67</v>
      </c>
      <c r="F6266" t="s">
        <v>67</v>
      </c>
      <c r="G6266">
        <v>1</v>
      </c>
      <c r="H6266">
        <v>112500</v>
      </c>
      <c r="I6266">
        <v>450000</v>
      </c>
      <c r="J6266" t="s">
        <v>69</v>
      </c>
      <c r="K6266" t="s">
        <v>90</v>
      </c>
      <c r="L6266" t="s">
        <v>91</v>
      </c>
      <c r="M6266" t="s">
        <v>72</v>
      </c>
      <c r="N6266">
        <v>1.4170000000000001E-3</v>
      </c>
      <c r="O6266">
        <v>9978</v>
      </c>
      <c r="P6266">
        <v>571</v>
      </c>
      <c r="Q6266">
        <v>150</v>
      </c>
      <c r="R6266">
        <v>945</v>
      </c>
      <c r="S6266">
        <v>2</v>
      </c>
      <c r="T6266">
        <v>2</v>
      </c>
      <c r="U6266" t="s">
        <v>73</v>
      </c>
      <c r="V6266">
        <v>7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 t="s">
        <v>143</v>
      </c>
      <c r="AD6266">
        <v>2220151</v>
      </c>
      <c r="AE6266" t="s">
        <v>99</v>
      </c>
      <c r="AF6266">
        <v>2250</v>
      </c>
      <c r="AG6266">
        <v>45000</v>
      </c>
      <c r="AH6266">
        <v>45000</v>
      </c>
      <c r="AJ6266">
        <v>45000</v>
      </c>
      <c r="AK6266" t="s">
        <v>109</v>
      </c>
      <c r="AL6266">
        <v>14</v>
      </c>
      <c r="AM6266" t="s">
        <v>68</v>
      </c>
      <c r="AN6266">
        <v>1</v>
      </c>
      <c r="AR6266" t="s">
        <v>79</v>
      </c>
      <c r="AS6266" t="s">
        <v>77</v>
      </c>
      <c r="AT6266">
        <v>-475</v>
      </c>
      <c r="AU6266" t="s">
        <v>76</v>
      </c>
      <c r="AV6266" t="s">
        <v>79</v>
      </c>
      <c r="AX6266" t="s">
        <v>81</v>
      </c>
      <c r="AY6266" t="s">
        <v>76</v>
      </c>
      <c r="AZ6266" t="s">
        <v>131</v>
      </c>
      <c r="BA6266" t="s">
        <v>83</v>
      </c>
      <c r="BB6266" t="s">
        <v>104</v>
      </c>
      <c r="BC6266">
        <v>1600</v>
      </c>
      <c r="BD6266" t="s">
        <v>85</v>
      </c>
      <c r="BE6266">
        <v>0</v>
      </c>
      <c r="BF6266" t="s">
        <v>76</v>
      </c>
      <c r="BG6266" t="s">
        <v>132</v>
      </c>
      <c r="BH6266">
        <v>365243</v>
      </c>
      <c r="BI6266">
        <v>365243</v>
      </c>
      <c r="BJ6266">
        <v>365243</v>
      </c>
      <c r="BK6266">
        <v>365243</v>
      </c>
      <c r="BL6266">
        <v>365243</v>
      </c>
      <c r="BM6266">
        <v>0</v>
      </c>
    </row>
    <row r="6267" spans="1:65" x14ac:dyDescent="0.3">
      <c r="A6267">
        <v>153180</v>
      </c>
      <c r="B6267">
        <v>0</v>
      </c>
      <c r="C6267" t="s">
        <v>65</v>
      </c>
      <c r="D6267" t="s">
        <v>88</v>
      </c>
      <c r="E6267" t="s">
        <v>68</v>
      </c>
      <c r="F6267" t="s">
        <v>67</v>
      </c>
      <c r="G6267">
        <v>0</v>
      </c>
      <c r="H6267">
        <v>315000</v>
      </c>
      <c r="I6267">
        <v>900000</v>
      </c>
      <c r="J6267" t="s">
        <v>69</v>
      </c>
      <c r="K6267" t="s">
        <v>90</v>
      </c>
      <c r="L6267" t="s">
        <v>91</v>
      </c>
      <c r="M6267" t="s">
        <v>72</v>
      </c>
      <c r="N6267">
        <v>1.1703E-2</v>
      </c>
      <c r="O6267">
        <v>16100</v>
      </c>
      <c r="P6267">
        <v>408</v>
      </c>
      <c r="Q6267">
        <v>7995</v>
      </c>
      <c r="R6267">
        <v>5034</v>
      </c>
      <c r="S6267">
        <v>2</v>
      </c>
      <c r="T6267">
        <v>2</v>
      </c>
      <c r="U6267" t="s">
        <v>123</v>
      </c>
      <c r="V6267">
        <v>15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</v>
      </c>
      <c r="AC6267" t="s">
        <v>122</v>
      </c>
      <c r="AD6267">
        <v>1703367</v>
      </c>
      <c r="AE6267" t="s">
        <v>65</v>
      </c>
      <c r="AG6267">
        <v>0</v>
      </c>
      <c r="AH6267">
        <v>0</v>
      </c>
      <c r="AK6267" t="s">
        <v>120</v>
      </c>
      <c r="AL6267">
        <v>15</v>
      </c>
      <c r="AM6267" t="s">
        <v>68</v>
      </c>
      <c r="AN6267">
        <v>1</v>
      </c>
      <c r="AR6267" t="s">
        <v>76</v>
      </c>
      <c r="AS6267" t="s">
        <v>129</v>
      </c>
      <c r="AT6267">
        <v>-366</v>
      </c>
      <c r="AU6267" t="s">
        <v>76</v>
      </c>
      <c r="AV6267" t="s">
        <v>79</v>
      </c>
      <c r="AX6267" t="s">
        <v>81</v>
      </c>
      <c r="AY6267" t="s">
        <v>76</v>
      </c>
      <c r="AZ6267" t="s">
        <v>76</v>
      </c>
      <c r="BA6267" t="s">
        <v>76</v>
      </c>
      <c r="BB6267" t="s">
        <v>121</v>
      </c>
      <c r="BC6267">
        <v>-1</v>
      </c>
      <c r="BD6267" t="s">
        <v>76</v>
      </c>
      <c r="BF6267" t="s">
        <v>76</v>
      </c>
      <c r="BG6267" t="s">
        <v>82</v>
      </c>
    </row>
    <row r="6268" spans="1:65" x14ac:dyDescent="0.3">
      <c r="A6268">
        <v>153180</v>
      </c>
      <c r="B6268">
        <v>0</v>
      </c>
      <c r="C6268" t="s">
        <v>65</v>
      </c>
      <c r="D6268" t="s">
        <v>88</v>
      </c>
      <c r="E6268" t="s">
        <v>68</v>
      </c>
      <c r="F6268" t="s">
        <v>67</v>
      </c>
      <c r="G6268">
        <v>0</v>
      </c>
      <c r="H6268">
        <v>315000</v>
      </c>
      <c r="I6268">
        <v>900000</v>
      </c>
      <c r="J6268" t="s">
        <v>69</v>
      </c>
      <c r="K6268" t="s">
        <v>90</v>
      </c>
      <c r="L6268" t="s">
        <v>91</v>
      </c>
      <c r="M6268" t="s">
        <v>72</v>
      </c>
      <c r="N6268">
        <v>1.1703E-2</v>
      </c>
      <c r="O6268">
        <v>16100</v>
      </c>
      <c r="P6268">
        <v>408</v>
      </c>
      <c r="Q6268">
        <v>7995</v>
      </c>
      <c r="R6268">
        <v>5034</v>
      </c>
      <c r="S6268">
        <v>2</v>
      </c>
      <c r="T6268">
        <v>2</v>
      </c>
      <c r="U6268" t="s">
        <v>123</v>
      </c>
      <c r="V6268">
        <v>15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 t="s">
        <v>122</v>
      </c>
      <c r="AD6268">
        <v>2268692</v>
      </c>
      <c r="AE6268" t="s">
        <v>65</v>
      </c>
      <c r="AF6268">
        <v>26197.47</v>
      </c>
      <c r="AG6268">
        <v>450000</v>
      </c>
      <c r="AH6268">
        <v>512370</v>
      </c>
      <c r="AJ6268">
        <v>450000</v>
      </c>
      <c r="AK6268" t="s">
        <v>73</v>
      </c>
      <c r="AL6268">
        <v>20</v>
      </c>
      <c r="AM6268" t="s">
        <v>68</v>
      </c>
      <c r="AN6268">
        <v>1</v>
      </c>
      <c r="AR6268" t="s">
        <v>76</v>
      </c>
      <c r="AS6268" t="s">
        <v>77</v>
      </c>
      <c r="AT6268">
        <v>-841</v>
      </c>
      <c r="AU6268" t="s">
        <v>76</v>
      </c>
      <c r="AV6268" t="s">
        <v>79</v>
      </c>
      <c r="AW6268" t="s">
        <v>80</v>
      </c>
      <c r="AX6268" t="s">
        <v>81</v>
      </c>
      <c r="AY6268" t="s">
        <v>76</v>
      </c>
      <c r="AZ6268" t="s">
        <v>82</v>
      </c>
      <c r="BA6268" t="s">
        <v>116</v>
      </c>
      <c r="BB6268" t="s">
        <v>187</v>
      </c>
      <c r="BC6268">
        <v>-1</v>
      </c>
      <c r="BD6268" t="s">
        <v>76</v>
      </c>
      <c r="BE6268">
        <v>36</v>
      </c>
      <c r="BF6268" t="s">
        <v>147</v>
      </c>
      <c r="BG6268" t="s">
        <v>154</v>
      </c>
      <c r="BH6268">
        <v>365243</v>
      </c>
      <c r="BI6268">
        <v>-809</v>
      </c>
      <c r="BJ6268">
        <v>241</v>
      </c>
      <c r="BK6268">
        <v>365243</v>
      </c>
      <c r="BL6268">
        <v>365243</v>
      </c>
      <c r="BM6268">
        <v>0</v>
      </c>
    </row>
    <row r="6269" spans="1:65" x14ac:dyDescent="0.3">
      <c r="A6269">
        <v>153183</v>
      </c>
      <c r="B6269">
        <v>0</v>
      </c>
      <c r="C6269" t="s">
        <v>65</v>
      </c>
      <c r="D6269" t="s">
        <v>88</v>
      </c>
      <c r="E6269" t="s">
        <v>67</v>
      </c>
      <c r="F6269" t="s">
        <v>68</v>
      </c>
      <c r="G6269">
        <v>0</v>
      </c>
      <c r="H6269">
        <v>135000</v>
      </c>
      <c r="I6269">
        <v>306000</v>
      </c>
      <c r="J6269" t="s">
        <v>69</v>
      </c>
      <c r="K6269" t="s">
        <v>70</v>
      </c>
      <c r="L6269" t="s">
        <v>71</v>
      </c>
      <c r="M6269" t="s">
        <v>72</v>
      </c>
      <c r="N6269">
        <v>1.4463999999999999E-2</v>
      </c>
      <c r="O6269">
        <v>8497</v>
      </c>
      <c r="P6269">
        <v>272</v>
      </c>
      <c r="Q6269">
        <v>5519</v>
      </c>
      <c r="R6269">
        <v>1172</v>
      </c>
      <c r="S6269">
        <v>2</v>
      </c>
      <c r="T6269">
        <v>2</v>
      </c>
      <c r="U6269" t="s">
        <v>123</v>
      </c>
      <c r="V6269">
        <v>5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 t="s">
        <v>137</v>
      </c>
      <c r="AD6269">
        <v>2704431</v>
      </c>
      <c r="AE6269" t="s">
        <v>93</v>
      </c>
      <c r="AF6269">
        <v>12029.985000000001</v>
      </c>
      <c r="AG6269">
        <v>105034.5</v>
      </c>
      <c r="AH6269">
        <v>114277.5</v>
      </c>
      <c r="AI6269">
        <v>0</v>
      </c>
      <c r="AJ6269">
        <v>105034.5</v>
      </c>
      <c r="AK6269" t="s">
        <v>94</v>
      </c>
      <c r="AL6269">
        <v>3</v>
      </c>
      <c r="AM6269" t="s">
        <v>68</v>
      </c>
      <c r="AN6269">
        <v>1</v>
      </c>
      <c r="AO6269">
        <v>0</v>
      </c>
      <c r="AR6269" t="s">
        <v>79</v>
      </c>
      <c r="AS6269" t="s">
        <v>77</v>
      </c>
      <c r="AT6269">
        <v>-436</v>
      </c>
      <c r="AU6269" t="s">
        <v>76</v>
      </c>
      <c r="AV6269" t="s">
        <v>79</v>
      </c>
      <c r="AW6269" t="s">
        <v>166</v>
      </c>
      <c r="AX6269" t="s">
        <v>81</v>
      </c>
      <c r="AY6269" t="s">
        <v>157</v>
      </c>
      <c r="AZ6269" t="s">
        <v>96</v>
      </c>
      <c r="BA6269" t="s">
        <v>76</v>
      </c>
      <c r="BB6269" t="s">
        <v>84</v>
      </c>
      <c r="BC6269">
        <v>2</v>
      </c>
      <c r="BD6269" t="s">
        <v>157</v>
      </c>
      <c r="BE6269">
        <v>10</v>
      </c>
      <c r="BF6269" t="s">
        <v>97</v>
      </c>
      <c r="BG6269" t="s">
        <v>188</v>
      </c>
      <c r="BH6269">
        <v>365243</v>
      </c>
      <c r="BI6269">
        <v>-406</v>
      </c>
      <c r="BJ6269">
        <v>-136</v>
      </c>
      <c r="BK6269">
        <v>-136</v>
      </c>
      <c r="BL6269">
        <v>-134</v>
      </c>
      <c r="BM6269">
        <v>1</v>
      </c>
    </row>
    <row r="6270" spans="1:65" x14ac:dyDescent="0.3">
      <c r="A6270">
        <v>153188</v>
      </c>
      <c r="B6270">
        <v>0</v>
      </c>
      <c r="C6270" t="s">
        <v>65</v>
      </c>
      <c r="D6270" t="s">
        <v>66</v>
      </c>
      <c r="E6270" t="s">
        <v>67</v>
      </c>
      <c r="F6270" t="s">
        <v>68</v>
      </c>
      <c r="G6270">
        <v>0</v>
      </c>
      <c r="H6270">
        <v>360000</v>
      </c>
      <c r="I6270">
        <v>868797</v>
      </c>
      <c r="J6270" t="s">
        <v>89</v>
      </c>
      <c r="K6270" t="s">
        <v>90</v>
      </c>
      <c r="L6270" t="s">
        <v>91</v>
      </c>
      <c r="M6270" t="s">
        <v>72</v>
      </c>
      <c r="N6270">
        <v>3.2561E-2</v>
      </c>
      <c r="O6270">
        <v>16878</v>
      </c>
      <c r="P6270">
        <v>6082</v>
      </c>
      <c r="Q6270">
        <v>3504</v>
      </c>
      <c r="R6270">
        <v>434</v>
      </c>
      <c r="S6270">
        <v>1</v>
      </c>
      <c r="T6270">
        <v>1</v>
      </c>
      <c r="U6270" t="s">
        <v>125</v>
      </c>
      <c r="V6270">
        <v>10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 t="s">
        <v>195</v>
      </c>
      <c r="AD6270">
        <v>1072778</v>
      </c>
      <c r="AE6270" t="s">
        <v>65</v>
      </c>
      <c r="AG6270">
        <v>0</v>
      </c>
      <c r="AH6270">
        <v>0</v>
      </c>
      <c r="AK6270" t="s">
        <v>123</v>
      </c>
      <c r="AL6270">
        <v>19</v>
      </c>
      <c r="AM6270" t="s">
        <v>68</v>
      </c>
      <c r="AN6270">
        <v>1</v>
      </c>
      <c r="AR6270" t="s">
        <v>76</v>
      </c>
      <c r="AS6270" t="s">
        <v>129</v>
      </c>
      <c r="AT6270">
        <v>-266</v>
      </c>
      <c r="AU6270" t="s">
        <v>76</v>
      </c>
      <c r="AV6270" t="s">
        <v>79</v>
      </c>
      <c r="AX6270" t="s">
        <v>81</v>
      </c>
      <c r="AY6270" t="s">
        <v>76</v>
      </c>
      <c r="AZ6270" t="s">
        <v>76</v>
      </c>
      <c r="BA6270" t="s">
        <v>76</v>
      </c>
      <c r="BB6270" t="s">
        <v>121</v>
      </c>
      <c r="BC6270">
        <v>-1</v>
      </c>
      <c r="BD6270" t="s">
        <v>76</v>
      </c>
      <c r="BF6270" t="s">
        <v>76</v>
      </c>
      <c r="BG6270" t="s">
        <v>82</v>
      </c>
    </row>
    <row r="6271" spans="1:65" x14ac:dyDescent="0.3">
      <c r="A6271">
        <v>153188</v>
      </c>
      <c r="B6271">
        <v>0</v>
      </c>
      <c r="C6271" t="s">
        <v>65</v>
      </c>
      <c r="D6271" t="s">
        <v>66</v>
      </c>
      <c r="E6271" t="s">
        <v>67</v>
      </c>
      <c r="F6271" t="s">
        <v>68</v>
      </c>
      <c r="G6271">
        <v>0</v>
      </c>
      <c r="H6271">
        <v>360000</v>
      </c>
      <c r="I6271">
        <v>868797</v>
      </c>
      <c r="J6271" t="s">
        <v>89</v>
      </c>
      <c r="K6271" t="s">
        <v>90</v>
      </c>
      <c r="L6271" t="s">
        <v>91</v>
      </c>
      <c r="M6271" t="s">
        <v>72</v>
      </c>
      <c r="N6271">
        <v>3.2561E-2</v>
      </c>
      <c r="O6271">
        <v>16878</v>
      </c>
      <c r="P6271">
        <v>6082</v>
      </c>
      <c r="Q6271">
        <v>3504</v>
      </c>
      <c r="R6271">
        <v>434</v>
      </c>
      <c r="S6271">
        <v>1</v>
      </c>
      <c r="T6271">
        <v>1</v>
      </c>
      <c r="U6271" t="s">
        <v>125</v>
      </c>
      <c r="V6271">
        <v>10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 t="s">
        <v>195</v>
      </c>
      <c r="AD6271">
        <v>2614476</v>
      </c>
      <c r="AE6271" t="s">
        <v>65</v>
      </c>
      <c r="AG6271">
        <v>0</v>
      </c>
      <c r="AH6271">
        <v>0</v>
      </c>
      <c r="AK6271" t="s">
        <v>123</v>
      </c>
      <c r="AL6271">
        <v>19</v>
      </c>
      <c r="AM6271" t="s">
        <v>68</v>
      </c>
      <c r="AN6271">
        <v>1</v>
      </c>
      <c r="AR6271" t="s">
        <v>76</v>
      </c>
      <c r="AS6271" t="s">
        <v>129</v>
      </c>
      <c r="AT6271">
        <v>-266</v>
      </c>
      <c r="AU6271" t="s">
        <v>76</v>
      </c>
      <c r="AV6271" t="s">
        <v>79</v>
      </c>
      <c r="AX6271" t="s">
        <v>81</v>
      </c>
      <c r="AY6271" t="s">
        <v>76</v>
      </c>
      <c r="AZ6271" t="s">
        <v>76</v>
      </c>
      <c r="BA6271" t="s">
        <v>76</v>
      </c>
      <c r="BB6271" t="s">
        <v>121</v>
      </c>
      <c r="BC6271">
        <v>-1</v>
      </c>
      <c r="BD6271" t="s">
        <v>76</v>
      </c>
      <c r="BF6271" t="s">
        <v>76</v>
      </c>
      <c r="BG6271" t="s">
        <v>82</v>
      </c>
    </row>
    <row r="6272" spans="1:65" x14ac:dyDescent="0.3">
      <c r="A6272">
        <v>153188</v>
      </c>
      <c r="B6272">
        <v>0</v>
      </c>
      <c r="C6272" t="s">
        <v>65</v>
      </c>
      <c r="D6272" t="s">
        <v>66</v>
      </c>
      <c r="E6272" t="s">
        <v>67</v>
      </c>
      <c r="F6272" t="s">
        <v>68</v>
      </c>
      <c r="G6272">
        <v>0</v>
      </c>
      <c r="H6272">
        <v>360000</v>
      </c>
      <c r="I6272">
        <v>868797</v>
      </c>
      <c r="J6272" t="s">
        <v>89</v>
      </c>
      <c r="K6272" t="s">
        <v>90</v>
      </c>
      <c r="L6272" t="s">
        <v>91</v>
      </c>
      <c r="M6272" t="s">
        <v>72</v>
      </c>
      <c r="N6272">
        <v>3.2561E-2</v>
      </c>
      <c r="O6272">
        <v>16878</v>
      </c>
      <c r="P6272">
        <v>6082</v>
      </c>
      <c r="Q6272">
        <v>3504</v>
      </c>
      <c r="R6272">
        <v>434</v>
      </c>
      <c r="S6272">
        <v>1</v>
      </c>
      <c r="T6272">
        <v>1</v>
      </c>
      <c r="U6272" t="s">
        <v>125</v>
      </c>
      <c r="V6272">
        <v>10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 t="s">
        <v>195</v>
      </c>
      <c r="AD6272">
        <v>2610268</v>
      </c>
      <c r="AE6272" t="s">
        <v>65</v>
      </c>
      <c r="AF6272">
        <v>35920.26</v>
      </c>
      <c r="AG6272">
        <v>1224000</v>
      </c>
      <c r="AH6272">
        <v>1224000</v>
      </c>
      <c r="AJ6272">
        <v>1224000</v>
      </c>
      <c r="AK6272" t="s">
        <v>123</v>
      </c>
      <c r="AL6272">
        <v>19</v>
      </c>
      <c r="AM6272" t="s">
        <v>68</v>
      </c>
      <c r="AN6272">
        <v>1</v>
      </c>
      <c r="AR6272" t="s">
        <v>76</v>
      </c>
      <c r="AS6272" t="s">
        <v>77</v>
      </c>
      <c r="AT6272">
        <v>-267</v>
      </c>
      <c r="AU6272" t="s">
        <v>78</v>
      </c>
      <c r="AV6272" t="s">
        <v>79</v>
      </c>
      <c r="AW6272" t="s">
        <v>80</v>
      </c>
      <c r="AX6272" t="s">
        <v>81</v>
      </c>
      <c r="AY6272" t="s">
        <v>76</v>
      </c>
      <c r="AZ6272" t="s">
        <v>82</v>
      </c>
      <c r="BA6272" t="s">
        <v>116</v>
      </c>
      <c r="BB6272" t="s">
        <v>121</v>
      </c>
      <c r="BC6272">
        <v>-1</v>
      </c>
      <c r="BD6272" t="s">
        <v>76</v>
      </c>
      <c r="BE6272">
        <v>60</v>
      </c>
      <c r="BF6272" t="s">
        <v>112</v>
      </c>
      <c r="BG6272" t="s">
        <v>118</v>
      </c>
      <c r="BH6272">
        <v>365243</v>
      </c>
      <c r="BI6272">
        <v>-236</v>
      </c>
      <c r="BJ6272">
        <v>1534</v>
      </c>
      <c r="BK6272">
        <v>365243</v>
      </c>
      <c r="BL6272">
        <v>365243</v>
      </c>
      <c r="BM6272">
        <v>0</v>
      </c>
    </row>
    <row r="6273" spans="1:65" x14ac:dyDescent="0.3">
      <c r="A6273">
        <v>153207</v>
      </c>
      <c r="B6273">
        <v>0</v>
      </c>
      <c r="C6273" t="s">
        <v>65</v>
      </c>
      <c r="D6273" t="s">
        <v>88</v>
      </c>
      <c r="E6273" t="s">
        <v>68</v>
      </c>
      <c r="F6273" t="s">
        <v>67</v>
      </c>
      <c r="G6273">
        <v>0</v>
      </c>
      <c r="H6273">
        <v>135000</v>
      </c>
      <c r="I6273">
        <v>679500</v>
      </c>
      <c r="J6273" t="s">
        <v>113</v>
      </c>
      <c r="K6273" t="s">
        <v>70</v>
      </c>
      <c r="L6273" t="s">
        <v>91</v>
      </c>
      <c r="M6273" t="s">
        <v>72</v>
      </c>
      <c r="N6273">
        <v>1.9101E-2</v>
      </c>
      <c r="O6273">
        <v>15704</v>
      </c>
      <c r="P6273">
        <v>365243</v>
      </c>
      <c r="Q6273">
        <v>8972</v>
      </c>
      <c r="R6273">
        <v>3595</v>
      </c>
      <c r="S6273">
        <v>2</v>
      </c>
      <c r="T6273">
        <v>2</v>
      </c>
      <c r="U6273" t="s">
        <v>125</v>
      </c>
      <c r="V6273">
        <v>9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 t="s">
        <v>76</v>
      </c>
      <c r="AD6273">
        <v>2418418</v>
      </c>
      <c r="AE6273" t="s">
        <v>93</v>
      </c>
      <c r="AF6273">
        <v>5600.2950000000001</v>
      </c>
      <c r="AG6273">
        <v>30285</v>
      </c>
      <c r="AH6273">
        <v>30285</v>
      </c>
      <c r="AI6273">
        <v>0</v>
      </c>
      <c r="AJ6273">
        <v>30285</v>
      </c>
      <c r="AK6273" t="s">
        <v>123</v>
      </c>
      <c r="AL6273">
        <v>15</v>
      </c>
      <c r="AM6273" t="s">
        <v>68</v>
      </c>
      <c r="AN6273">
        <v>1</v>
      </c>
      <c r="AO6273">
        <v>0</v>
      </c>
      <c r="AR6273" t="s">
        <v>79</v>
      </c>
      <c r="AS6273" t="s">
        <v>77</v>
      </c>
      <c r="AT6273">
        <v>-92</v>
      </c>
      <c r="AU6273" t="s">
        <v>155</v>
      </c>
      <c r="AV6273" t="s">
        <v>79</v>
      </c>
      <c r="AW6273" t="s">
        <v>171</v>
      </c>
      <c r="AX6273" t="s">
        <v>81</v>
      </c>
      <c r="AY6273" t="s">
        <v>95</v>
      </c>
      <c r="AZ6273" t="s">
        <v>96</v>
      </c>
      <c r="BA6273" t="s">
        <v>76</v>
      </c>
      <c r="BB6273" t="s">
        <v>138</v>
      </c>
      <c r="BC6273">
        <v>25</v>
      </c>
      <c r="BD6273" t="s">
        <v>85</v>
      </c>
      <c r="BE6273">
        <v>6</v>
      </c>
      <c r="BF6273" t="s">
        <v>147</v>
      </c>
      <c r="BG6273" t="s">
        <v>151</v>
      </c>
      <c r="BH6273">
        <v>365243</v>
      </c>
      <c r="BI6273">
        <v>-53</v>
      </c>
      <c r="BJ6273">
        <v>97</v>
      </c>
      <c r="BK6273">
        <v>365243</v>
      </c>
      <c r="BL6273">
        <v>365243</v>
      </c>
      <c r="BM6273">
        <v>0</v>
      </c>
    </row>
    <row r="6274" spans="1:65" x14ac:dyDescent="0.3">
      <c r="A6274">
        <v>153211</v>
      </c>
      <c r="B6274">
        <v>0</v>
      </c>
      <c r="C6274" t="s">
        <v>65</v>
      </c>
      <c r="D6274" t="s">
        <v>88</v>
      </c>
      <c r="E6274" t="s">
        <v>67</v>
      </c>
      <c r="F6274" t="s">
        <v>68</v>
      </c>
      <c r="G6274">
        <v>0</v>
      </c>
      <c r="H6274">
        <v>119250</v>
      </c>
      <c r="I6274">
        <v>518562</v>
      </c>
      <c r="J6274" t="s">
        <v>113</v>
      </c>
      <c r="K6274" t="s">
        <v>70</v>
      </c>
      <c r="L6274" t="s">
        <v>139</v>
      </c>
      <c r="M6274" t="s">
        <v>169</v>
      </c>
      <c r="N6274">
        <v>1.0555999999999999E-2</v>
      </c>
      <c r="O6274">
        <v>20096</v>
      </c>
      <c r="P6274">
        <v>365243</v>
      </c>
      <c r="Q6274">
        <v>9997</v>
      </c>
      <c r="R6274">
        <v>3611</v>
      </c>
      <c r="S6274">
        <v>3</v>
      </c>
      <c r="T6274">
        <v>3</v>
      </c>
      <c r="U6274" t="s">
        <v>109</v>
      </c>
      <c r="V6274">
        <v>15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 t="s">
        <v>76</v>
      </c>
      <c r="AD6274">
        <v>1914008</v>
      </c>
      <c r="AE6274" t="s">
        <v>65</v>
      </c>
      <c r="AG6274">
        <v>0</v>
      </c>
      <c r="AH6274">
        <v>0</v>
      </c>
      <c r="AK6274" t="s">
        <v>109</v>
      </c>
      <c r="AL6274">
        <v>17</v>
      </c>
      <c r="AM6274" t="s">
        <v>68</v>
      </c>
      <c r="AN6274">
        <v>1</v>
      </c>
      <c r="AR6274" t="s">
        <v>76</v>
      </c>
      <c r="AS6274" t="s">
        <v>129</v>
      </c>
      <c r="AT6274">
        <v>-182</v>
      </c>
      <c r="AU6274" t="s">
        <v>76</v>
      </c>
      <c r="AV6274" t="s">
        <v>79</v>
      </c>
      <c r="AX6274" t="s">
        <v>81</v>
      </c>
      <c r="AY6274" t="s">
        <v>76</v>
      </c>
      <c r="AZ6274" t="s">
        <v>76</v>
      </c>
      <c r="BA6274" t="s">
        <v>76</v>
      </c>
      <c r="BB6274" t="s">
        <v>121</v>
      </c>
      <c r="BC6274">
        <v>-1</v>
      </c>
      <c r="BD6274" t="s">
        <v>76</v>
      </c>
      <c r="BF6274" t="s">
        <v>76</v>
      </c>
      <c r="BG6274" t="s">
        <v>82</v>
      </c>
    </row>
    <row r="6275" spans="1:65" x14ac:dyDescent="0.3">
      <c r="A6275">
        <v>153228</v>
      </c>
      <c r="B6275">
        <v>0</v>
      </c>
      <c r="C6275" t="s">
        <v>65</v>
      </c>
      <c r="D6275" t="s">
        <v>66</v>
      </c>
      <c r="E6275" t="s">
        <v>67</v>
      </c>
      <c r="F6275" t="s">
        <v>68</v>
      </c>
      <c r="G6275">
        <v>0</v>
      </c>
      <c r="H6275">
        <v>135000</v>
      </c>
      <c r="I6275">
        <v>254700</v>
      </c>
      <c r="J6275" t="s">
        <v>133</v>
      </c>
      <c r="K6275" t="s">
        <v>90</v>
      </c>
      <c r="L6275" t="s">
        <v>140</v>
      </c>
      <c r="M6275" t="s">
        <v>127</v>
      </c>
      <c r="N6275">
        <v>8.0190000000000001E-3</v>
      </c>
      <c r="O6275">
        <v>11350</v>
      </c>
      <c r="P6275">
        <v>3858</v>
      </c>
      <c r="Q6275">
        <v>515</v>
      </c>
      <c r="R6275">
        <v>3988</v>
      </c>
      <c r="S6275">
        <v>2</v>
      </c>
      <c r="T6275">
        <v>2</v>
      </c>
      <c r="U6275" t="s">
        <v>120</v>
      </c>
      <c r="V6275">
        <v>15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1</v>
      </c>
      <c r="AC6275" t="s">
        <v>189</v>
      </c>
      <c r="AD6275">
        <v>2039168</v>
      </c>
      <c r="AE6275" t="s">
        <v>93</v>
      </c>
      <c r="AF6275">
        <v>2029.14</v>
      </c>
      <c r="AG6275">
        <v>15947.55</v>
      </c>
      <c r="AH6275">
        <v>14391</v>
      </c>
      <c r="AI6275">
        <v>2447.5500000000002</v>
      </c>
      <c r="AJ6275">
        <v>15947.55</v>
      </c>
      <c r="AK6275" t="s">
        <v>94</v>
      </c>
      <c r="AL6275">
        <v>14</v>
      </c>
      <c r="AM6275" t="s">
        <v>68</v>
      </c>
      <c r="AN6275">
        <v>1</v>
      </c>
      <c r="AO6275">
        <v>0.158303681</v>
      </c>
      <c r="AR6275" t="s">
        <v>79</v>
      </c>
      <c r="AS6275" t="s">
        <v>77</v>
      </c>
      <c r="AT6275">
        <v>-2566</v>
      </c>
      <c r="AU6275" t="s">
        <v>78</v>
      </c>
      <c r="AV6275" t="s">
        <v>79</v>
      </c>
      <c r="AW6275" t="s">
        <v>80</v>
      </c>
      <c r="AX6275" t="s">
        <v>102</v>
      </c>
      <c r="AY6275" t="s">
        <v>103</v>
      </c>
      <c r="AZ6275" t="s">
        <v>96</v>
      </c>
      <c r="BA6275" t="s">
        <v>76</v>
      </c>
      <c r="BB6275" t="s">
        <v>104</v>
      </c>
      <c r="BC6275">
        <v>3089</v>
      </c>
      <c r="BD6275" t="s">
        <v>85</v>
      </c>
      <c r="BE6275">
        <v>8</v>
      </c>
      <c r="BF6275" t="s">
        <v>147</v>
      </c>
      <c r="BG6275" t="s">
        <v>151</v>
      </c>
      <c r="BH6275">
        <v>365243</v>
      </c>
      <c r="BI6275">
        <v>-2535</v>
      </c>
      <c r="BJ6275">
        <v>-2325</v>
      </c>
      <c r="BK6275">
        <v>-2325</v>
      </c>
      <c r="BL6275">
        <v>-2320</v>
      </c>
      <c r="BM6275">
        <v>1</v>
      </c>
    </row>
    <row r="6276" spans="1:65" x14ac:dyDescent="0.3">
      <c r="A6276">
        <v>153231</v>
      </c>
      <c r="B6276">
        <v>0</v>
      </c>
      <c r="C6276" t="s">
        <v>65</v>
      </c>
      <c r="D6276" t="s">
        <v>88</v>
      </c>
      <c r="E6276" t="s">
        <v>67</v>
      </c>
      <c r="F6276" t="s">
        <v>68</v>
      </c>
      <c r="G6276">
        <v>0</v>
      </c>
      <c r="H6276">
        <v>90000</v>
      </c>
      <c r="I6276">
        <v>454500</v>
      </c>
      <c r="J6276" t="s">
        <v>113</v>
      </c>
      <c r="K6276" t="s">
        <v>70</v>
      </c>
      <c r="L6276" t="s">
        <v>91</v>
      </c>
      <c r="M6276" t="s">
        <v>72</v>
      </c>
      <c r="N6276">
        <v>2.6391999999999999E-2</v>
      </c>
      <c r="O6276">
        <v>22817</v>
      </c>
      <c r="P6276">
        <v>365243</v>
      </c>
      <c r="Q6276">
        <v>6892</v>
      </c>
      <c r="R6276">
        <v>4528</v>
      </c>
      <c r="S6276">
        <v>2</v>
      </c>
      <c r="T6276">
        <v>2</v>
      </c>
      <c r="U6276" t="s">
        <v>125</v>
      </c>
      <c r="V6276">
        <v>18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 t="s">
        <v>76</v>
      </c>
      <c r="AD6276">
        <v>1543309</v>
      </c>
      <c r="AE6276" t="s">
        <v>93</v>
      </c>
      <c r="AF6276">
        <v>13694.31</v>
      </c>
      <c r="AG6276">
        <v>78291</v>
      </c>
      <c r="AH6276">
        <v>77238</v>
      </c>
      <c r="AI6276">
        <v>4698</v>
      </c>
      <c r="AJ6276">
        <v>78291</v>
      </c>
      <c r="AK6276" t="s">
        <v>94</v>
      </c>
      <c r="AL6276">
        <v>17</v>
      </c>
      <c r="AM6276" t="s">
        <v>68</v>
      </c>
      <c r="AN6276">
        <v>1</v>
      </c>
      <c r="AO6276">
        <v>6.2445677999999998E-2</v>
      </c>
      <c r="AR6276" t="s">
        <v>79</v>
      </c>
      <c r="AS6276" t="s">
        <v>77</v>
      </c>
      <c r="AT6276">
        <v>-2453</v>
      </c>
      <c r="AU6276" t="s">
        <v>78</v>
      </c>
      <c r="AV6276" t="s">
        <v>79</v>
      </c>
      <c r="AW6276" t="s">
        <v>101</v>
      </c>
      <c r="AX6276" t="s">
        <v>81</v>
      </c>
      <c r="AY6276" t="s">
        <v>111</v>
      </c>
      <c r="AZ6276" t="s">
        <v>96</v>
      </c>
      <c r="BA6276" t="s">
        <v>76</v>
      </c>
      <c r="BB6276" t="s">
        <v>84</v>
      </c>
      <c r="BC6276">
        <v>203</v>
      </c>
      <c r="BD6276" t="s">
        <v>85</v>
      </c>
      <c r="BE6276">
        <v>6</v>
      </c>
      <c r="BF6276" t="s">
        <v>112</v>
      </c>
      <c r="BG6276" t="s">
        <v>98</v>
      </c>
      <c r="BH6276">
        <v>365243</v>
      </c>
      <c r="BI6276">
        <v>-2418</v>
      </c>
      <c r="BJ6276">
        <v>-2268</v>
      </c>
      <c r="BK6276">
        <v>-2268</v>
      </c>
      <c r="BL6276">
        <v>-2263</v>
      </c>
      <c r="BM6276">
        <v>1</v>
      </c>
    </row>
    <row r="6277" spans="1:65" x14ac:dyDescent="0.3">
      <c r="A6277">
        <v>153237</v>
      </c>
      <c r="B6277">
        <v>0</v>
      </c>
      <c r="C6277" t="s">
        <v>65</v>
      </c>
      <c r="D6277" t="s">
        <v>88</v>
      </c>
      <c r="E6277" t="s">
        <v>68</v>
      </c>
      <c r="F6277" t="s">
        <v>67</v>
      </c>
      <c r="G6277">
        <v>0</v>
      </c>
      <c r="H6277">
        <v>90000</v>
      </c>
      <c r="I6277">
        <v>495000</v>
      </c>
      <c r="J6277" t="s">
        <v>69</v>
      </c>
      <c r="K6277" t="s">
        <v>90</v>
      </c>
      <c r="L6277" t="s">
        <v>91</v>
      </c>
      <c r="M6277" t="s">
        <v>127</v>
      </c>
      <c r="N6277">
        <v>6.3049999999999998E-3</v>
      </c>
      <c r="O6277">
        <v>8348</v>
      </c>
      <c r="P6277">
        <v>544</v>
      </c>
      <c r="Q6277">
        <v>1989</v>
      </c>
      <c r="R6277">
        <v>578</v>
      </c>
      <c r="S6277">
        <v>3</v>
      </c>
      <c r="T6277">
        <v>3</v>
      </c>
      <c r="U6277" t="s">
        <v>123</v>
      </c>
      <c r="V6277">
        <v>7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1</v>
      </c>
      <c r="AC6277" t="s">
        <v>176</v>
      </c>
      <c r="AD6277">
        <v>2501676</v>
      </c>
      <c r="AE6277" t="s">
        <v>65</v>
      </c>
      <c r="AG6277">
        <v>0</v>
      </c>
      <c r="AH6277">
        <v>0</v>
      </c>
      <c r="AK6277" t="s">
        <v>75</v>
      </c>
      <c r="AL6277">
        <v>11</v>
      </c>
      <c r="AM6277" t="s">
        <v>68</v>
      </c>
      <c r="AN6277">
        <v>1</v>
      </c>
      <c r="AR6277" t="s">
        <v>76</v>
      </c>
      <c r="AS6277" t="s">
        <v>129</v>
      </c>
      <c r="AT6277">
        <v>-331</v>
      </c>
      <c r="AU6277" t="s">
        <v>76</v>
      </c>
      <c r="AV6277" t="s">
        <v>79</v>
      </c>
      <c r="AX6277" t="s">
        <v>81</v>
      </c>
      <c r="AY6277" t="s">
        <v>76</v>
      </c>
      <c r="AZ6277" t="s">
        <v>76</v>
      </c>
      <c r="BA6277" t="s">
        <v>76</v>
      </c>
      <c r="BB6277" t="s">
        <v>187</v>
      </c>
      <c r="BC6277">
        <v>0</v>
      </c>
      <c r="BD6277" t="s">
        <v>76</v>
      </c>
      <c r="BF6277" t="s">
        <v>76</v>
      </c>
      <c r="BG6277" t="s">
        <v>82</v>
      </c>
    </row>
    <row r="6278" spans="1:65" x14ac:dyDescent="0.3">
      <c r="A6278">
        <v>153259</v>
      </c>
      <c r="B6278">
        <v>0</v>
      </c>
      <c r="C6278" t="s">
        <v>65</v>
      </c>
      <c r="D6278" t="s">
        <v>88</v>
      </c>
      <c r="E6278" t="s">
        <v>67</v>
      </c>
      <c r="F6278" t="s">
        <v>68</v>
      </c>
      <c r="G6278">
        <v>1</v>
      </c>
      <c r="H6278">
        <v>157500</v>
      </c>
      <c r="I6278">
        <v>517788</v>
      </c>
      <c r="J6278" t="s">
        <v>69</v>
      </c>
      <c r="K6278" t="s">
        <v>70</v>
      </c>
      <c r="L6278" t="s">
        <v>140</v>
      </c>
      <c r="M6278" t="s">
        <v>72</v>
      </c>
      <c r="N6278">
        <v>1.0147E-2</v>
      </c>
      <c r="O6278">
        <v>13772</v>
      </c>
      <c r="P6278">
        <v>756</v>
      </c>
      <c r="Q6278">
        <v>4172</v>
      </c>
      <c r="R6278">
        <v>1372</v>
      </c>
      <c r="S6278">
        <v>2</v>
      </c>
      <c r="T6278">
        <v>2</v>
      </c>
      <c r="U6278" t="s">
        <v>120</v>
      </c>
      <c r="V6278">
        <v>11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 t="s">
        <v>108</v>
      </c>
      <c r="AD6278">
        <v>2294514</v>
      </c>
      <c r="AE6278" t="s">
        <v>65</v>
      </c>
      <c r="AF6278">
        <v>26574.255000000001</v>
      </c>
      <c r="AG6278">
        <v>225000</v>
      </c>
      <c r="AH6278">
        <v>289732.5</v>
      </c>
      <c r="AJ6278">
        <v>225000</v>
      </c>
      <c r="AK6278" t="s">
        <v>109</v>
      </c>
      <c r="AL6278">
        <v>13</v>
      </c>
      <c r="AM6278" t="s">
        <v>68</v>
      </c>
      <c r="AN6278">
        <v>1</v>
      </c>
      <c r="AR6278" t="s">
        <v>218</v>
      </c>
      <c r="AS6278" t="s">
        <v>114</v>
      </c>
      <c r="AT6278">
        <v>-327</v>
      </c>
      <c r="AU6278" t="s">
        <v>78</v>
      </c>
      <c r="AV6278" t="s">
        <v>115</v>
      </c>
      <c r="AW6278" t="s">
        <v>80</v>
      </c>
      <c r="AX6278" t="s">
        <v>81</v>
      </c>
      <c r="AY6278" t="s">
        <v>76</v>
      </c>
      <c r="AZ6278" t="s">
        <v>82</v>
      </c>
      <c r="BA6278" t="s">
        <v>83</v>
      </c>
      <c r="BB6278" t="s">
        <v>121</v>
      </c>
      <c r="BC6278">
        <v>-1</v>
      </c>
      <c r="BD6278" t="s">
        <v>76</v>
      </c>
      <c r="BE6278">
        <v>18</v>
      </c>
      <c r="BF6278" t="s">
        <v>86</v>
      </c>
      <c r="BG6278" t="s">
        <v>87</v>
      </c>
    </row>
    <row r="6279" spans="1:65" x14ac:dyDescent="0.3">
      <c r="A6279">
        <v>153284</v>
      </c>
      <c r="B6279">
        <v>0</v>
      </c>
      <c r="C6279" t="s">
        <v>65</v>
      </c>
      <c r="D6279" t="s">
        <v>88</v>
      </c>
      <c r="E6279" t="s">
        <v>67</v>
      </c>
      <c r="F6279" t="s">
        <v>68</v>
      </c>
      <c r="G6279">
        <v>0</v>
      </c>
      <c r="H6279">
        <v>202500</v>
      </c>
      <c r="I6279">
        <v>696528</v>
      </c>
      <c r="J6279" t="s">
        <v>113</v>
      </c>
      <c r="K6279" t="s">
        <v>70</v>
      </c>
      <c r="L6279" t="s">
        <v>140</v>
      </c>
      <c r="M6279" t="s">
        <v>72</v>
      </c>
      <c r="N6279">
        <v>3.0690000000000001E-3</v>
      </c>
      <c r="O6279">
        <v>23233</v>
      </c>
      <c r="P6279">
        <v>365243</v>
      </c>
      <c r="Q6279">
        <v>3886</v>
      </c>
      <c r="R6279">
        <v>781</v>
      </c>
      <c r="S6279">
        <v>3</v>
      </c>
      <c r="T6279">
        <v>3</v>
      </c>
      <c r="U6279" t="s">
        <v>94</v>
      </c>
      <c r="V6279">
        <v>10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 t="s">
        <v>76</v>
      </c>
      <c r="AD6279">
        <v>1461630</v>
      </c>
      <c r="AE6279" t="s">
        <v>65</v>
      </c>
      <c r="AF6279">
        <v>33490.485000000001</v>
      </c>
      <c r="AG6279">
        <v>450000</v>
      </c>
      <c r="AH6279">
        <v>481185</v>
      </c>
      <c r="AJ6279">
        <v>450000</v>
      </c>
      <c r="AK6279" t="s">
        <v>123</v>
      </c>
      <c r="AL6279">
        <v>16</v>
      </c>
      <c r="AM6279" t="s">
        <v>68</v>
      </c>
      <c r="AN6279">
        <v>1</v>
      </c>
      <c r="AR6279" t="s">
        <v>76</v>
      </c>
      <c r="AS6279" t="s">
        <v>77</v>
      </c>
      <c r="AT6279">
        <v>-1111</v>
      </c>
      <c r="AU6279" t="s">
        <v>78</v>
      </c>
      <c r="AV6279" t="s">
        <v>79</v>
      </c>
      <c r="AW6279" t="s">
        <v>80</v>
      </c>
      <c r="AX6279" t="s">
        <v>81</v>
      </c>
      <c r="AY6279" t="s">
        <v>76</v>
      </c>
      <c r="AZ6279" t="s">
        <v>82</v>
      </c>
      <c r="BA6279" t="s">
        <v>116</v>
      </c>
      <c r="BB6279" t="s">
        <v>121</v>
      </c>
      <c r="BC6279">
        <v>-1</v>
      </c>
      <c r="BD6279" t="s">
        <v>76</v>
      </c>
      <c r="BE6279">
        <v>18</v>
      </c>
      <c r="BF6279" t="s">
        <v>112</v>
      </c>
      <c r="BG6279" t="s">
        <v>118</v>
      </c>
      <c r="BH6279">
        <v>365243</v>
      </c>
      <c r="BI6279">
        <v>-1081</v>
      </c>
      <c r="BJ6279">
        <v>-571</v>
      </c>
      <c r="BK6279">
        <v>-858</v>
      </c>
      <c r="BL6279">
        <v>-852</v>
      </c>
      <c r="BM6279">
        <v>1</v>
      </c>
    </row>
    <row r="6280" spans="1:65" x14ac:dyDescent="0.3">
      <c r="A6280">
        <v>153306</v>
      </c>
      <c r="B6280">
        <v>0</v>
      </c>
      <c r="C6280" t="s">
        <v>65</v>
      </c>
      <c r="D6280" t="s">
        <v>66</v>
      </c>
      <c r="E6280" t="s">
        <v>68</v>
      </c>
      <c r="F6280" t="s">
        <v>68</v>
      </c>
      <c r="G6280">
        <v>0</v>
      </c>
      <c r="H6280">
        <v>180000</v>
      </c>
      <c r="I6280">
        <v>733176</v>
      </c>
      <c r="J6280" t="s">
        <v>89</v>
      </c>
      <c r="K6280" t="s">
        <v>70</v>
      </c>
      <c r="L6280" t="s">
        <v>91</v>
      </c>
      <c r="M6280" t="s">
        <v>72</v>
      </c>
      <c r="N6280">
        <v>1.1657000000000001E-2</v>
      </c>
      <c r="O6280">
        <v>15339</v>
      </c>
      <c r="P6280">
        <v>701</v>
      </c>
      <c r="Q6280">
        <v>4201</v>
      </c>
      <c r="R6280">
        <v>5739</v>
      </c>
      <c r="S6280">
        <v>1</v>
      </c>
      <c r="T6280">
        <v>1</v>
      </c>
      <c r="U6280" t="s">
        <v>120</v>
      </c>
      <c r="V6280">
        <v>16</v>
      </c>
      <c r="W6280">
        <v>0</v>
      </c>
      <c r="X6280">
        <v>1</v>
      </c>
      <c r="Y6280">
        <v>1</v>
      </c>
      <c r="Z6280">
        <v>0</v>
      </c>
      <c r="AA6280">
        <v>1</v>
      </c>
      <c r="AB6280">
        <v>1</v>
      </c>
      <c r="AC6280" t="s">
        <v>92</v>
      </c>
      <c r="AD6280">
        <v>1764931</v>
      </c>
      <c r="AE6280" t="s">
        <v>93</v>
      </c>
      <c r="AF6280">
        <v>8566.11</v>
      </c>
      <c r="AG6280">
        <v>83205</v>
      </c>
      <c r="AH6280">
        <v>73152</v>
      </c>
      <c r="AI6280">
        <v>16641</v>
      </c>
      <c r="AJ6280">
        <v>83205</v>
      </c>
      <c r="AK6280" t="s">
        <v>94</v>
      </c>
      <c r="AL6280">
        <v>10</v>
      </c>
      <c r="AM6280" t="s">
        <v>68</v>
      </c>
      <c r="AN6280">
        <v>1</v>
      </c>
      <c r="AO6280">
        <v>0.201837135</v>
      </c>
      <c r="AR6280" t="s">
        <v>79</v>
      </c>
      <c r="AS6280" t="s">
        <v>77</v>
      </c>
      <c r="AT6280">
        <v>-2034</v>
      </c>
      <c r="AU6280" t="s">
        <v>78</v>
      </c>
      <c r="AV6280" t="s">
        <v>79</v>
      </c>
      <c r="AX6280" t="s">
        <v>81</v>
      </c>
      <c r="AY6280" t="s">
        <v>103</v>
      </c>
      <c r="AZ6280" t="s">
        <v>96</v>
      </c>
      <c r="BA6280" t="s">
        <v>76</v>
      </c>
      <c r="BB6280" t="s">
        <v>104</v>
      </c>
      <c r="BC6280">
        <v>37</v>
      </c>
      <c r="BD6280" t="s">
        <v>105</v>
      </c>
      <c r="BE6280">
        <v>12</v>
      </c>
      <c r="BF6280" t="s">
        <v>86</v>
      </c>
      <c r="BG6280" t="s">
        <v>106</v>
      </c>
      <c r="BH6280">
        <v>365243</v>
      </c>
      <c r="BI6280">
        <v>-1997</v>
      </c>
      <c r="BJ6280">
        <v>-1667</v>
      </c>
      <c r="BK6280">
        <v>-1667</v>
      </c>
      <c r="BL6280">
        <v>-1662</v>
      </c>
      <c r="BM6280">
        <v>0</v>
      </c>
    </row>
    <row r="6281" spans="1:65" x14ac:dyDescent="0.3">
      <c r="A6281">
        <v>153306</v>
      </c>
      <c r="B6281">
        <v>0</v>
      </c>
      <c r="C6281" t="s">
        <v>65</v>
      </c>
      <c r="D6281" t="s">
        <v>66</v>
      </c>
      <c r="E6281" t="s">
        <v>68</v>
      </c>
      <c r="F6281" t="s">
        <v>68</v>
      </c>
      <c r="G6281">
        <v>0</v>
      </c>
      <c r="H6281">
        <v>180000</v>
      </c>
      <c r="I6281">
        <v>733176</v>
      </c>
      <c r="J6281" t="s">
        <v>89</v>
      </c>
      <c r="K6281" t="s">
        <v>70</v>
      </c>
      <c r="L6281" t="s">
        <v>91</v>
      </c>
      <c r="M6281" t="s">
        <v>72</v>
      </c>
      <c r="N6281">
        <v>1.1657000000000001E-2</v>
      </c>
      <c r="O6281">
        <v>15339</v>
      </c>
      <c r="P6281">
        <v>701</v>
      </c>
      <c r="Q6281">
        <v>4201</v>
      </c>
      <c r="R6281">
        <v>5739</v>
      </c>
      <c r="S6281">
        <v>1</v>
      </c>
      <c r="T6281">
        <v>1</v>
      </c>
      <c r="U6281" t="s">
        <v>120</v>
      </c>
      <c r="V6281">
        <v>16</v>
      </c>
      <c r="W6281">
        <v>0</v>
      </c>
      <c r="X6281">
        <v>1</v>
      </c>
      <c r="Y6281">
        <v>1</v>
      </c>
      <c r="Z6281">
        <v>0</v>
      </c>
      <c r="AA6281">
        <v>1</v>
      </c>
      <c r="AB6281">
        <v>1</v>
      </c>
      <c r="AC6281" t="s">
        <v>92</v>
      </c>
      <c r="AD6281">
        <v>2061214</v>
      </c>
      <c r="AE6281" t="s">
        <v>99</v>
      </c>
      <c r="AF6281">
        <v>22500</v>
      </c>
      <c r="AG6281">
        <v>0</v>
      </c>
      <c r="AH6281">
        <v>450000</v>
      </c>
      <c r="AK6281" t="s">
        <v>75</v>
      </c>
      <c r="AL6281">
        <v>12</v>
      </c>
      <c r="AM6281" t="s">
        <v>68</v>
      </c>
      <c r="AN6281">
        <v>1</v>
      </c>
      <c r="AR6281" t="s">
        <v>79</v>
      </c>
      <c r="AS6281" t="s">
        <v>114</v>
      </c>
      <c r="AT6281">
        <v>-724</v>
      </c>
      <c r="AU6281" t="s">
        <v>76</v>
      </c>
      <c r="AV6281" t="s">
        <v>115</v>
      </c>
      <c r="AX6281" t="s">
        <v>161</v>
      </c>
      <c r="AY6281" t="s">
        <v>76</v>
      </c>
      <c r="AZ6281" t="s">
        <v>131</v>
      </c>
      <c r="BA6281" t="s">
        <v>116</v>
      </c>
      <c r="BB6281" t="s">
        <v>121</v>
      </c>
      <c r="BC6281">
        <v>-1</v>
      </c>
      <c r="BD6281" t="s">
        <v>76</v>
      </c>
      <c r="BE6281">
        <v>0</v>
      </c>
      <c r="BF6281" t="s">
        <v>76</v>
      </c>
      <c r="BG6281" t="s">
        <v>160</v>
      </c>
    </row>
    <row r="6282" spans="1:65" x14ac:dyDescent="0.3">
      <c r="A6282">
        <v>153321</v>
      </c>
      <c r="B6282">
        <v>1</v>
      </c>
      <c r="C6282" t="s">
        <v>65</v>
      </c>
      <c r="D6282" t="s">
        <v>88</v>
      </c>
      <c r="E6282" t="s">
        <v>67</v>
      </c>
      <c r="F6282" t="s">
        <v>68</v>
      </c>
      <c r="G6282">
        <v>0</v>
      </c>
      <c r="H6282">
        <v>171000</v>
      </c>
      <c r="I6282">
        <v>543037.5</v>
      </c>
      <c r="J6282" t="s">
        <v>89</v>
      </c>
      <c r="K6282" t="s">
        <v>90</v>
      </c>
      <c r="L6282" t="s">
        <v>71</v>
      </c>
      <c r="M6282" t="s">
        <v>72</v>
      </c>
      <c r="N6282">
        <v>9.6299999999999997E-3</v>
      </c>
      <c r="O6282">
        <v>19382</v>
      </c>
      <c r="P6282">
        <v>592</v>
      </c>
      <c r="Q6282">
        <v>8227</v>
      </c>
      <c r="R6282">
        <v>2522</v>
      </c>
      <c r="S6282">
        <v>2</v>
      </c>
      <c r="T6282">
        <v>2</v>
      </c>
      <c r="U6282" t="s">
        <v>73</v>
      </c>
      <c r="V6282">
        <v>11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167</v>
      </c>
      <c r="AD6282">
        <v>2384681</v>
      </c>
      <c r="AE6282" t="s">
        <v>93</v>
      </c>
      <c r="AF6282">
        <v>4576.6350000000002</v>
      </c>
      <c r="AG6282">
        <v>47025</v>
      </c>
      <c r="AH6282">
        <v>52173</v>
      </c>
      <c r="AI6282">
        <v>0</v>
      </c>
      <c r="AJ6282">
        <v>47025</v>
      </c>
      <c r="AK6282" t="s">
        <v>123</v>
      </c>
      <c r="AL6282">
        <v>14</v>
      </c>
      <c r="AM6282" t="s">
        <v>68</v>
      </c>
      <c r="AN6282">
        <v>1</v>
      </c>
      <c r="AO6282">
        <v>0</v>
      </c>
      <c r="AR6282" t="s">
        <v>79</v>
      </c>
      <c r="AS6282" t="s">
        <v>77</v>
      </c>
      <c r="AT6282">
        <v>-521</v>
      </c>
      <c r="AU6282" t="s">
        <v>78</v>
      </c>
      <c r="AV6282" t="s">
        <v>79</v>
      </c>
      <c r="AX6282" t="s">
        <v>102</v>
      </c>
      <c r="AY6282" t="s">
        <v>111</v>
      </c>
      <c r="AZ6282" t="s">
        <v>96</v>
      </c>
      <c r="BA6282" t="s">
        <v>76</v>
      </c>
      <c r="BB6282" t="s">
        <v>84</v>
      </c>
      <c r="BC6282">
        <v>80</v>
      </c>
      <c r="BD6282" t="s">
        <v>85</v>
      </c>
      <c r="BE6282">
        <v>12</v>
      </c>
      <c r="BF6282" t="s">
        <v>97</v>
      </c>
      <c r="BG6282" t="s">
        <v>98</v>
      </c>
      <c r="BH6282">
        <v>365243</v>
      </c>
      <c r="BI6282">
        <v>-490</v>
      </c>
      <c r="BJ6282">
        <v>-160</v>
      </c>
      <c r="BK6282">
        <v>-160</v>
      </c>
      <c r="BL6282">
        <v>-158</v>
      </c>
      <c r="BM6282">
        <v>0</v>
      </c>
    </row>
    <row r="6283" spans="1:65" x14ac:dyDescent="0.3">
      <c r="A6283">
        <v>153325</v>
      </c>
      <c r="B6283">
        <v>0</v>
      </c>
      <c r="C6283" t="s">
        <v>65</v>
      </c>
      <c r="D6283" t="s">
        <v>88</v>
      </c>
      <c r="E6283" t="s">
        <v>68</v>
      </c>
      <c r="F6283" t="s">
        <v>68</v>
      </c>
      <c r="G6283">
        <v>0</v>
      </c>
      <c r="H6283">
        <v>157500</v>
      </c>
      <c r="I6283">
        <v>854352</v>
      </c>
      <c r="J6283" t="s">
        <v>89</v>
      </c>
      <c r="K6283" t="s">
        <v>70</v>
      </c>
      <c r="L6283" t="s">
        <v>91</v>
      </c>
      <c r="M6283" t="s">
        <v>72</v>
      </c>
      <c r="N6283">
        <v>1.8800999999999998E-2</v>
      </c>
      <c r="O6283">
        <v>14931</v>
      </c>
      <c r="P6283">
        <v>1058</v>
      </c>
      <c r="Q6283">
        <v>3006</v>
      </c>
      <c r="R6283">
        <v>4713</v>
      </c>
      <c r="S6283">
        <v>2</v>
      </c>
      <c r="T6283">
        <v>2</v>
      </c>
      <c r="U6283" t="s">
        <v>109</v>
      </c>
      <c r="V6283">
        <v>11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 t="s">
        <v>185</v>
      </c>
      <c r="AD6283">
        <v>1725822</v>
      </c>
      <c r="AE6283" t="s">
        <v>99</v>
      </c>
      <c r="AF6283">
        <v>6750</v>
      </c>
      <c r="AG6283">
        <v>0</v>
      </c>
      <c r="AH6283">
        <v>135000</v>
      </c>
      <c r="AK6283" t="s">
        <v>73</v>
      </c>
      <c r="AL6283">
        <v>12</v>
      </c>
      <c r="AM6283" t="s">
        <v>68</v>
      </c>
      <c r="AN6283">
        <v>1</v>
      </c>
      <c r="AR6283" t="s">
        <v>79</v>
      </c>
      <c r="AS6283" t="s">
        <v>77</v>
      </c>
      <c r="AT6283">
        <v>-2619</v>
      </c>
      <c r="AU6283" t="s">
        <v>76</v>
      </c>
      <c r="AV6283" t="s">
        <v>79</v>
      </c>
      <c r="AX6283" t="s">
        <v>81</v>
      </c>
      <c r="AY6283" t="s">
        <v>76</v>
      </c>
      <c r="AZ6283" t="s">
        <v>131</v>
      </c>
      <c r="BA6283" t="s">
        <v>116</v>
      </c>
      <c r="BB6283" t="s">
        <v>104</v>
      </c>
      <c r="BC6283">
        <v>549</v>
      </c>
      <c r="BD6283" t="s">
        <v>85</v>
      </c>
      <c r="BE6283">
        <v>0</v>
      </c>
      <c r="BF6283" t="s">
        <v>76</v>
      </c>
      <c r="BG6283" t="s">
        <v>132</v>
      </c>
      <c r="BH6283">
        <v>-2418</v>
      </c>
      <c r="BI6283">
        <v>-2368</v>
      </c>
      <c r="BJ6283">
        <v>365243</v>
      </c>
      <c r="BK6283">
        <v>365243</v>
      </c>
      <c r="BL6283">
        <v>365243</v>
      </c>
      <c r="BM6283">
        <v>0</v>
      </c>
    </row>
    <row r="6284" spans="1:65" x14ac:dyDescent="0.3">
      <c r="A6284">
        <v>153327</v>
      </c>
      <c r="B6284">
        <v>0</v>
      </c>
      <c r="C6284" t="s">
        <v>65</v>
      </c>
      <c r="D6284" t="s">
        <v>88</v>
      </c>
      <c r="E6284" t="s">
        <v>68</v>
      </c>
      <c r="F6284" t="s">
        <v>68</v>
      </c>
      <c r="G6284">
        <v>0</v>
      </c>
      <c r="H6284">
        <v>135000</v>
      </c>
      <c r="I6284">
        <v>180000</v>
      </c>
      <c r="J6284" t="s">
        <v>89</v>
      </c>
      <c r="K6284" t="s">
        <v>90</v>
      </c>
      <c r="L6284" t="s">
        <v>91</v>
      </c>
      <c r="M6284" t="s">
        <v>72</v>
      </c>
      <c r="N6284">
        <v>6.6290000000000003E-3</v>
      </c>
      <c r="O6284">
        <v>13561</v>
      </c>
      <c r="P6284">
        <v>1873</v>
      </c>
      <c r="Q6284">
        <v>3988</v>
      </c>
      <c r="R6284">
        <v>4913</v>
      </c>
      <c r="S6284">
        <v>2</v>
      </c>
      <c r="T6284">
        <v>2</v>
      </c>
      <c r="U6284" t="s">
        <v>125</v>
      </c>
      <c r="V6284">
        <v>10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108</v>
      </c>
      <c r="AD6284">
        <v>2317604</v>
      </c>
      <c r="AE6284" t="s">
        <v>93</v>
      </c>
      <c r="AF6284">
        <v>4460.1750000000002</v>
      </c>
      <c r="AG6284">
        <v>23080.5</v>
      </c>
      <c r="AH6284">
        <v>21870</v>
      </c>
      <c r="AI6284">
        <v>2308.5</v>
      </c>
      <c r="AJ6284">
        <v>23080.5</v>
      </c>
      <c r="AK6284" t="s">
        <v>120</v>
      </c>
      <c r="AL6284">
        <v>10</v>
      </c>
      <c r="AM6284" t="s">
        <v>68</v>
      </c>
      <c r="AN6284">
        <v>1</v>
      </c>
      <c r="AO6284">
        <v>0.10398355400000001</v>
      </c>
      <c r="AR6284" t="s">
        <v>79</v>
      </c>
      <c r="AS6284" t="s">
        <v>77</v>
      </c>
      <c r="AT6284">
        <v>-783</v>
      </c>
      <c r="AU6284" t="s">
        <v>155</v>
      </c>
      <c r="AV6284" t="s">
        <v>79</v>
      </c>
      <c r="AW6284" t="s">
        <v>80</v>
      </c>
      <c r="AX6284" t="s">
        <v>81</v>
      </c>
      <c r="AY6284" t="s">
        <v>124</v>
      </c>
      <c r="AZ6284" t="s">
        <v>96</v>
      </c>
      <c r="BA6284" t="s">
        <v>76</v>
      </c>
      <c r="BB6284" t="s">
        <v>104</v>
      </c>
      <c r="BC6284">
        <v>39</v>
      </c>
      <c r="BD6284" t="s">
        <v>105</v>
      </c>
      <c r="BE6284">
        <v>6</v>
      </c>
      <c r="BF6284" t="s">
        <v>86</v>
      </c>
      <c r="BG6284" t="s">
        <v>106</v>
      </c>
      <c r="BH6284">
        <v>365243</v>
      </c>
      <c r="BI6284">
        <v>-752</v>
      </c>
      <c r="BJ6284">
        <v>-602</v>
      </c>
      <c r="BK6284">
        <v>-602</v>
      </c>
      <c r="BL6284">
        <v>-590</v>
      </c>
      <c r="BM6284">
        <v>0</v>
      </c>
    </row>
    <row r="6285" spans="1:65" x14ac:dyDescent="0.3">
      <c r="A6285">
        <v>153333</v>
      </c>
      <c r="B6285">
        <v>0</v>
      </c>
      <c r="C6285" t="s">
        <v>65</v>
      </c>
      <c r="D6285" t="s">
        <v>66</v>
      </c>
      <c r="E6285" t="s">
        <v>68</v>
      </c>
      <c r="F6285" t="s">
        <v>68</v>
      </c>
      <c r="G6285">
        <v>0</v>
      </c>
      <c r="H6285">
        <v>81000</v>
      </c>
      <c r="I6285">
        <v>675000</v>
      </c>
      <c r="J6285" t="s">
        <v>69</v>
      </c>
      <c r="K6285" t="s">
        <v>90</v>
      </c>
      <c r="L6285" t="s">
        <v>91</v>
      </c>
      <c r="M6285" t="s">
        <v>72</v>
      </c>
      <c r="N6285">
        <v>1.8800999999999998E-2</v>
      </c>
      <c r="O6285">
        <v>21022</v>
      </c>
      <c r="P6285">
        <v>760</v>
      </c>
      <c r="Q6285">
        <v>8192</v>
      </c>
      <c r="R6285">
        <v>2347</v>
      </c>
      <c r="S6285">
        <v>2</v>
      </c>
      <c r="T6285">
        <v>2</v>
      </c>
      <c r="U6285" t="s">
        <v>120</v>
      </c>
      <c r="V6285">
        <v>10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 t="s">
        <v>92</v>
      </c>
      <c r="AD6285">
        <v>1664938</v>
      </c>
      <c r="AE6285" t="s">
        <v>93</v>
      </c>
      <c r="AF6285">
        <v>9273.51</v>
      </c>
      <c r="AG6285">
        <v>76050</v>
      </c>
      <c r="AH6285">
        <v>74092.5</v>
      </c>
      <c r="AI6285">
        <v>7605</v>
      </c>
      <c r="AJ6285">
        <v>76050</v>
      </c>
      <c r="AK6285" t="s">
        <v>109</v>
      </c>
      <c r="AL6285">
        <v>9</v>
      </c>
      <c r="AM6285" t="s">
        <v>68</v>
      </c>
      <c r="AN6285">
        <v>1</v>
      </c>
      <c r="AO6285">
        <v>0.10138053599999999</v>
      </c>
      <c r="AR6285" t="s">
        <v>79</v>
      </c>
      <c r="AS6285" t="s">
        <v>77</v>
      </c>
      <c r="AT6285">
        <v>-1573</v>
      </c>
      <c r="AU6285" t="s">
        <v>155</v>
      </c>
      <c r="AV6285" t="s">
        <v>79</v>
      </c>
      <c r="AW6285" t="s">
        <v>101</v>
      </c>
      <c r="AX6285" t="s">
        <v>102</v>
      </c>
      <c r="AY6285" t="s">
        <v>103</v>
      </c>
      <c r="AZ6285" t="s">
        <v>96</v>
      </c>
      <c r="BA6285" t="s">
        <v>76</v>
      </c>
      <c r="BB6285" t="s">
        <v>84</v>
      </c>
      <c r="BC6285">
        <v>496</v>
      </c>
      <c r="BD6285" t="s">
        <v>85</v>
      </c>
      <c r="BE6285">
        <v>10</v>
      </c>
      <c r="BF6285" t="s">
        <v>147</v>
      </c>
      <c r="BG6285" t="s">
        <v>151</v>
      </c>
      <c r="BH6285">
        <v>365243</v>
      </c>
      <c r="BI6285">
        <v>-1542</v>
      </c>
      <c r="BJ6285">
        <v>-1272</v>
      </c>
      <c r="BK6285">
        <v>-1272</v>
      </c>
      <c r="BL6285">
        <v>-1270</v>
      </c>
      <c r="BM6285">
        <v>0</v>
      </c>
    </row>
    <row r="6286" spans="1:65" x14ac:dyDescent="0.3">
      <c r="A6286">
        <v>153351</v>
      </c>
      <c r="B6286">
        <v>0</v>
      </c>
      <c r="C6286" t="s">
        <v>65</v>
      </c>
      <c r="D6286" t="s">
        <v>66</v>
      </c>
      <c r="E6286" t="s">
        <v>67</v>
      </c>
      <c r="F6286" t="s">
        <v>68</v>
      </c>
      <c r="G6286">
        <v>0</v>
      </c>
      <c r="H6286">
        <v>180000</v>
      </c>
      <c r="I6286">
        <v>877500</v>
      </c>
      <c r="J6286" t="s">
        <v>69</v>
      </c>
      <c r="K6286" t="s">
        <v>70</v>
      </c>
      <c r="L6286" t="s">
        <v>91</v>
      </c>
      <c r="M6286" t="s">
        <v>72</v>
      </c>
      <c r="N6286">
        <v>6.6709999999999998E-3</v>
      </c>
      <c r="O6286">
        <v>14768</v>
      </c>
      <c r="P6286">
        <v>1032</v>
      </c>
      <c r="Q6286">
        <v>1967</v>
      </c>
      <c r="R6286">
        <v>2141</v>
      </c>
      <c r="S6286">
        <v>2</v>
      </c>
      <c r="T6286">
        <v>2</v>
      </c>
      <c r="U6286" t="s">
        <v>120</v>
      </c>
      <c r="V6286">
        <v>14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 t="s">
        <v>108</v>
      </c>
      <c r="AD6286">
        <v>2668360</v>
      </c>
      <c r="AE6286" t="s">
        <v>65</v>
      </c>
      <c r="AF6286">
        <v>45864.36</v>
      </c>
      <c r="AG6286">
        <v>450000</v>
      </c>
      <c r="AH6286">
        <v>470790</v>
      </c>
      <c r="AJ6286">
        <v>450000</v>
      </c>
      <c r="AK6286" t="s">
        <v>73</v>
      </c>
      <c r="AL6286">
        <v>17</v>
      </c>
      <c r="AM6286" t="s">
        <v>68</v>
      </c>
      <c r="AN6286">
        <v>1</v>
      </c>
      <c r="AR6286" t="s">
        <v>76</v>
      </c>
      <c r="AS6286" t="s">
        <v>77</v>
      </c>
      <c r="AT6286">
        <v>-286</v>
      </c>
      <c r="AU6286" t="s">
        <v>78</v>
      </c>
      <c r="AV6286" t="s">
        <v>79</v>
      </c>
      <c r="AW6286" t="s">
        <v>80</v>
      </c>
      <c r="AX6286" t="s">
        <v>81</v>
      </c>
      <c r="AY6286" t="s">
        <v>76</v>
      </c>
      <c r="AZ6286" t="s">
        <v>82</v>
      </c>
      <c r="BA6286" t="s">
        <v>116</v>
      </c>
      <c r="BB6286" t="s">
        <v>117</v>
      </c>
      <c r="BC6286">
        <v>10</v>
      </c>
      <c r="BD6286" t="s">
        <v>76</v>
      </c>
      <c r="BE6286">
        <v>12</v>
      </c>
      <c r="BF6286" t="s">
        <v>112</v>
      </c>
      <c r="BG6286" t="s">
        <v>118</v>
      </c>
      <c r="BH6286">
        <v>365243</v>
      </c>
      <c r="BI6286">
        <v>-256</v>
      </c>
      <c r="BJ6286">
        <v>74</v>
      </c>
      <c r="BK6286">
        <v>365243</v>
      </c>
      <c r="BL6286">
        <v>365243</v>
      </c>
      <c r="BM6286">
        <v>1</v>
      </c>
    </row>
    <row r="6287" spans="1:65" x14ac:dyDescent="0.3">
      <c r="A6287">
        <v>153355</v>
      </c>
      <c r="B6287">
        <v>0</v>
      </c>
      <c r="C6287" t="s">
        <v>65</v>
      </c>
      <c r="D6287" t="s">
        <v>88</v>
      </c>
      <c r="E6287" t="s">
        <v>67</v>
      </c>
      <c r="F6287" t="s">
        <v>68</v>
      </c>
      <c r="G6287">
        <v>0</v>
      </c>
      <c r="H6287">
        <v>135000</v>
      </c>
      <c r="I6287">
        <v>526491</v>
      </c>
      <c r="J6287" t="s">
        <v>69</v>
      </c>
      <c r="K6287" t="s">
        <v>70</v>
      </c>
      <c r="L6287" t="s">
        <v>91</v>
      </c>
      <c r="M6287" t="s">
        <v>72</v>
      </c>
      <c r="N6287">
        <v>7.1199999999999996E-3</v>
      </c>
      <c r="O6287">
        <v>18930</v>
      </c>
      <c r="P6287">
        <v>3882</v>
      </c>
      <c r="Q6287">
        <v>8234</v>
      </c>
      <c r="R6287">
        <v>2483</v>
      </c>
      <c r="S6287">
        <v>2</v>
      </c>
      <c r="T6287">
        <v>2</v>
      </c>
      <c r="U6287" t="s">
        <v>120</v>
      </c>
      <c r="V6287">
        <v>10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 t="s">
        <v>92</v>
      </c>
      <c r="AD6287">
        <v>2028881</v>
      </c>
      <c r="AE6287" t="s">
        <v>93</v>
      </c>
      <c r="AF6287">
        <v>36877.5</v>
      </c>
      <c r="AG6287">
        <v>562500</v>
      </c>
      <c r="AH6287">
        <v>562500</v>
      </c>
      <c r="AI6287">
        <v>0</v>
      </c>
      <c r="AJ6287">
        <v>562500</v>
      </c>
      <c r="AK6287" t="s">
        <v>73</v>
      </c>
      <c r="AL6287">
        <v>12</v>
      </c>
      <c r="AM6287" t="s">
        <v>68</v>
      </c>
      <c r="AN6287">
        <v>1</v>
      </c>
      <c r="AO6287">
        <v>0</v>
      </c>
      <c r="AR6287" t="s">
        <v>79</v>
      </c>
      <c r="AS6287" t="s">
        <v>77</v>
      </c>
      <c r="AT6287">
        <v>-384</v>
      </c>
      <c r="AU6287" t="s">
        <v>78</v>
      </c>
      <c r="AV6287" t="s">
        <v>79</v>
      </c>
      <c r="AX6287" t="s">
        <v>102</v>
      </c>
      <c r="AY6287" t="s">
        <v>190</v>
      </c>
      <c r="AZ6287" t="s">
        <v>96</v>
      </c>
      <c r="BA6287" t="s">
        <v>76</v>
      </c>
      <c r="BB6287" t="s">
        <v>138</v>
      </c>
      <c r="BC6287">
        <v>30</v>
      </c>
      <c r="BD6287" t="s">
        <v>191</v>
      </c>
      <c r="BE6287">
        <v>18</v>
      </c>
      <c r="BF6287" t="s">
        <v>112</v>
      </c>
      <c r="BG6287" t="s">
        <v>158</v>
      </c>
      <c r="BH6287">
        <v>365243</v>
      </c>
      <c r="BI6287">
        <v>-353</v>
      </c>
      <c r="BJ6287">
        <v>157</v>
      </c>
      <c r="BK6287">
        <v>365243</v>
      </c>
      <c r="BL6287">
        <v>365243</v>
      </c>
      <c r="BM6287">
        <v>0</v>
      </c>
    </row>
    <row r="6288" spans="1:65" x14ac:dyDescent="0.3">
      <c r="A6288">
        <v>153358</v>
      </c>
      <c r="B6288">
        <v>0</v>
      </c>
      <c r="C6288" t="s">
        <v>65</v>
      </c>
      <c r="D6288" t="s">
        <v>66</v>
      </c>
      <c r="E6288" t="s">
        <v>68</v>
      </c>
      <c r="F6288" t="s">
        <v>67</v>
      </c>
      <c r="G6288">
        <v>0</v>
      </c>
      <c r="H6288">
        <v>180000</v>
      </c>
      <c r="I6288">
        <v>1264500</v>
      </c>
      <c r="J6288" t="s">
        <v>69</v>
      </c>
      <c r="K6288" t="s">
        <v>70</v>
      </c>
      <c r="L6288" t="s">
        <v>91</v>
      </c>
      <c r="M6288" t="s">
        <v>72</v>
      </c>
      <c r="N6288">
        <v>3.1220000000000002E-3</v>
      </c>
      <c r="O6288">
        <v>11613</v>
      </c>
      <c r="P6288">
        <v>1247</v>
      </c>
      <c r="Q6288">
        <v>4215</v>
      </c>
      <c r="R6288">
        <v>3552</v>
      </c>
      <c r="S6288">
        <v>3</v>
      </c>
      <c r="T6288">
        <v>3</v>
      </c>
      <c r="U6288" t="s">
        <v>109</v>
      </c>
      <c r="V6288">
        <v>18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 t="s">
        <v>108</v>
      </c>
      <c r="AD6288">
        <v>1388990</v>
      </c>
      <c r="AE6288" t="s">
        <v>93</v>
      </c>
      <c r="AF6288">
        <v>6226.11</v>
      </c>
      <c r="AG6288">
        <v>138204</v>
      </c>
      <c r="AH6288">
        <v>138204</v>
      </c>
      <c r="AI6288">
        <v>0</v>
      </c>
      <c r="AJ6288">
        <v>138204</v>
      </c>
      <c r="AK6288" t="s">
        <v>75</v>
      </c>
      <c r="AL6288">
        <v>10</v>
      </c>
      <c r="AM6288" t="s">
        <v>68</v>
      </c>
      <c r="AN6288">
        <v>1</v>
      </c>
      <c r="AO6288">
        <v>0</v>
      </c>
      <c r="AR6288" t="s">
        <v>79</v>
      </c>
      <c r="AS6288" t="s">
        <v>77</v>
      </c>
      <c r="AT6288">
        <v>-818</v>
      </c>
      <c r="AU6288" t="s">
        <v>78</v>
      </c>
      <c r="AV6288" t="s">
        <v>79</v>
      </c>
      <c r="AW6288" t="s">
        <v>101</v>
      </c>
      <c r="AX6288" t="s">
        <v>102</v>
      </c>
      <c r="AY6288" t="s">
        <v>95</v>
      </c>
      <c r="AZ6288" t="s">
        <v>96</v>
      </c>
      <c r="BA6288" t="s">
        <v>76</v>
      </c>
      <c r="BB6288" t="s">
        <v>84</v>
      </c>
      <c r="BC6288">
        <v>142</v>
      </c>
      <c r="BD6288" t="s">
        <v>85</v>
      </c>
      <c r="BE6288">
        <v>24</v>
      </c>
      <c r="BF6288" t="s">
        <v>97</v>
      </c>
      <c r="BG6288" t="s">
        <v>98</v>
      </c>
      <c r="BH6288">
        <v>365243</v>
      </c>
      <c r="BI6288">
        <v>-786</v>
      </c>
      <c r="BJ6288">
        <v>-96</v>
      </c>
      <c r="BK6288">
        <v>-96</v>
      </c>
      <c r="BL6288">
        <v>-90</v>
      </c>
      <c r="BM6288">
        <v>0</v>
      </c>
    </row>
    <row r="6289" spans="1:65" x14ac:dyDescent="0.3">
      <c r="A6289">
        <v>153364</v>
      </c>
      <c r="B6289">
        <v>0</v>
      </c>
      <c r="C6289" t="s">
        <v>99</v>
      </c>
      <c r="D6289" t="s">
        <v>66</v>
      </c>
      <c r="E6289" t="s">
        <v>68</v>
      </c>
      <c r="F6289" t="s">
        <v>68</v>
      </c>
      <c r="G6289">
        <v>1</v>
      </c>
      <c r="H6289">
        <v>157500</v>
      </c>
      <c r="I6289">
        <v>157500</v>
      </c>
      <c r="J6289" t="s">
        <v>69</v>
      </c>
      <c r="K6289" t="s">
        <v>70</v>
      </c>
      <c r="L6289" t="s">
        <v>91</v>
      </c>
      <c r="M6289" t="s">
        <v>72</v>
      </c>
      <c r="N6289">
        <v>2.5163999999999999E-2</v>
      </c>
      <c r="O6289">
        <v>13920</v>
      </c>
      <c r="P6289">
        <v>165</v>
      </c>
      <c r="Q6289">
        <v>1149</v>
      </c>
      <c r="R6289">
        <v>4289</v>
      </c>
      <c r="S6289">
        <v>2</v>
      </c>
      <c r="T6289">
        <v>2</v>
      </c>
      <c r="U6289" t="s">
        <v>120</v>
      </c>
      <c r="V6289">
        <v>7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 t="s">
        <v>92</v>
      </c>
      <c r="AD6289">
        <v>1054859</v>
      </c>
      <c r="AE6289" t="s">
        <v>65</v>
      </c>
      <c r="AF6289">
        <v>31826.205000000002</v>
      </c>
      <c r="AG6289">
        <v>553500</v>
      </c>
      <c r="AH6289">
        <v>597339</v>
      </c>
      <c r="AJ6289">
        <v>553500</v>
      </c>
      <c r="AK6289" t="s">
        <v>75</v>
      </c>
      <c r="AL6289">
        <v>13</v>
      </c>
      <c r="AM6289" t="s">
        <v>68</v>
      </c>
      <c r="AN6289">
        <v>1</v>
      </c>
      <c r="AR6289" t="s">
        <v>76</v>
      </c>
      <c r="AS6289" t="s">
        <v>77</v>
      </c>
      <c r="AT6289">
        <v>-150</v>
      </c>
      <c r="AU6289" t="s">
        <v>78</v>
      </c>
      <c r="AV6289" t="s">
        <v>79</v>
      </c>
      <c r="AW6289" t="s">
        <v>80</v>
      </c>
      <c r="AX6289" t="s">
        <v>81</v>
      </c>
      <c r="AY6289" t="s">
        <v>76</v>
      </c>
      <c r="AZ6289" t="s">
        <v>82</v>
      </c>
      <c r="BA6289" t="s">
        <v>116</v>
      </c>
      <c r="BB6289" t="s">
        <v>121</v>
      </c>
      <c r="BC6289">
        <v>-1</v>
      </c>
      <c r="BD6289" t="s">
        <v>76</v>
      </c>
      <c r="BE6289">
        <v>24</v>
      </c>
      <c r="BF6289" t="s">
        <v>112</v>
      </c>
      <c r="BG6289" t="s">
        <v>118</v>
      </c>
      <c r="BH6289">
        <v>365243</v>
      </c>
      <c r="BI6289">
        <v>-120</v>
      </c>
      <c r="BJ6289">
        <v>570</v>
      </c>
      <c r="BK6289">
        <v>365243</v>
      </c>
      <c r="BL6289">
        <v>365243</v>
      </c>
      <c r="BM6289">
        <v>1</v>
      </c>
    </row>
    <row r="6290" spans="1:65" x14ac:dyDescent="0.3">
      <c r="A6290">
        <v>153372</v>
      </c>
      <c r="B6290">
        <v>0</v>
      </c>
      <c r="C6290" t="s">
        <v>65</v>
      </c>
      <c r="D6290" t="s">
        <v>88</v>
      </c>
      <c r="E6290" t="s">
        <v>67</v>
      </c>
      <c r="F6290" t="s">
        <v>67</v>
      </c>
      <c r="G6290">
        <v>0</v>
      </c>
      <c r="H6290">
        <v>216000</v>
      </c>
      <c r="I6290">
        <v>728460</v>
      </c>
      <c r="J6290" t="s">
        <v>89</v>
      </c>
      <c r="K6290" t="s">
        <v>90</v>
      </c>
      <c r="L6290" t="s">
        <v>91</v>
      </c>
      <c r="M6290" t="s">
        <v>72</v>
      </c>
      <c r="N6290">
        <v>3.2561E-2</v>
      </c>
      <c r="O6290">
        <v>11816</v>
      </c>
      <c r="P6290">
        <v>988</v>
      </c>
      <c r="Q6290">
        <v>5362</v>
      </c>
      <c r="R6290">
        <v>1632</v>
      </c>
      <c r="S6290">
        <v>1</v>
      </c>
      <c r="T6290">
        <v>1</v>
      </c>
      <c r="U6290" t="s">
        <v>123</v>
      </c>
      <c r="V6290">
        <v>11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 t="s">
        <v>108</v>
      </c>
      <c r="AD6290">
        <v>2534369</v>
      </c>
      <c r="AE6290" t="s">
        <v>99</v>
      </c>
      <c r="AG6290">
        <v>0</v>
      </c>
      <c r="AH6290">
        <v>0</v>
      </c>
      <c r="AK6290" t="s">
        <v>73</v>
      </c>
      <c r="AL6290">
        <v>14</v>
      </c>
      <c r="AM6290" t="s">
        <v>68</v>
      </c>
      <c r="AN6290">
        <v>1</v>
      </c>
      <c r="AR6290" t="s">
        <v>79</v>
      </c>
      <c r="AS6290" t="s">
        <v>129</v>
      </c>
      <c r="AT6290">
        <v>-293</v>
      </c>
      <c r="AU6290" t="s">
        <v>76</v>
      </c>
      <c r="AV6290" t="s">
        <v>79</v>
      </c>
      <c r="AX6290" t="s">
        <v>81</v>
      </c>
      <c r="AY6290" t="s">
        <v>76</v>
      </c>
      <c r="AZ6290" t="s">
        <v>76</v>
      </c>
      <c r="BA6290" t="s">
        <v>76</v>
      </c>
      <c r="BB6290" t="s">
        <v>121</v>
      </c>
      <c r="BC6290">
        <v>-1</v>
      </c>
      <c r="BD6290" t="s">
        <v>76</v>
      </c>
      <c r="BF6290" t="s">
        <v>76</v>
      </c>
      <c r="BG6290" t="s">
        <v>132</v>
      </c>
    </row>
    <row r="6291" spans="1:65" x14ac:dyDescent="0.3">
      <c r="A6291">
        <v>153374</v>
      </c>
      <c r="B6291">
        <v>0</v>
      </c>
      <c r="C6291" t="s">
        <v>65</v>
      </c>
      <c r="D6291" t="s">
        <v>88</v>
      </c>
      <c r="E6291" t="s">
        <v>67</v>
      </c>
      <c r="F6291" t="s">
        <v>67</v>
      </c>
      <c r="G6291">
        <v>0</v>
      </c>
      <c r="H6291">
        <v>92250</v>
      </c>
      <c r="I6291">
        <v>269550</v>
      </c>
      <c r="J6291" t="s">
        <v>113</v>
      </c>
      <c r="K6291" t="s">
        <v>70</v>
      </c>
      <c r="L6291" t="s">
        <v>139</v>
      </c>
      <c r="M6291" t="s">
        <v>72</v>
      </c>
      <c r="N6291">
        <v>6.2960000000000004E-3</v>
      </c>
      <c r="O6291">
        <v>20684</v>
      </c>
      <c r="P6291">
        <v>365243</v>
      </c>
      <c r="Q6291">
        <v>10025</v>
      </c>
      <c r="R6291">
        <v>3513</v>
      </c>
      <c r="S6291">
        <v>3</v>
      </c>
      <c r="T6291">
        <v>3</v>
      </c>
      <c r="U6291" t="s">
        <v>125</v>
      </c>
      <c r="V6291">
        <v>11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 t="s">
        <v>76</v>
      </c>
      <c r="AD6291">
        <v>1714768</v>
      </c>
      <c r="AE6291" t="s">
        <v>93</v>
      </c>
      <c r="AF6291">
        <v>13074.885</v>
      </c>
      <c r="AG6291">
        <v>93424.23</v>
      </c>
      <c r="AH6291">
        <v>64984.5</v>
      </c>
      <c r="AI6291">
        <v>31504.23</v>
      </c>
      <c r="AJ6291">
        <v>93424.23</v>
      </c>
      <c r="AK6291" t="s">
        <v>120</v>
      </c>
      <c r="AL6291">
        <v>16</v>
      </c>
      <c r="AM6291" t="s">
        <v>68</v>
      </c>
      <c r="AN6291">
        <v>1</v>
      </c>
      <c r="AO6291">
        <v>0.35559562700000003</v>
      </c>
      <c r="AR6291" t="s">
        <v>79</v>
      </c>
      <c r="AS6291" t="s">
        <v>77</v>
      </c>
      <c r="AT6291">
        <v>-1693</v>
      </c>
      <c r="AU6291" t="s">
        <v>78</v>
      </c>
      <c r="AV6291" t="s">
        <v>79</v>
      </c>
      <c r="AW6291" t="s">
        <v>171</v>
      </c>
      <c r="AX6291" t="s">
        <v>102</v>
      </c>
      <c r="AY6291" t="s">
        <v>103</v>
      </c>
      <c r="AZ6291" t="s">
        <v>96</v>
      </c>
      <c r="BA6291" t="s">
        <v>76</v>
      </c>
      <c r="BB6291" t="s">
        <v>104</v>
      </c>
      <c r="BC6291">
        <v>1940</v>
      </c>
      <c r="BD6291" t="s">
        <v>85</v>
      </c>
      <c r="BE6291">
        <v>6</v>
      </c>
      <c r="BF6291" t="s">
        <v>86</v>
      </c>
      <c r="BG6291" t="s">
        <v>151</v>
      </c>
      <c r="BH6291">
        <v>365243</v>
      </c>
      <c r="BI6291">
        <v>-1662</v>
      </c>
      <c r="BJ6291">
        <v>-1512</v>
      </c>
      <c r="BK6291">
        <v>-1512</v>
      </c>
      <c r="BL6291">
        <v>-1507</v>
      </c>
      <c r="BM6291">
        <v>0</v>
      </c>
    </row>
    <row r="6292" spans="1:65" x14ac:dyDescent="0.3">
      <c r="A6292">
        <v>153380</v>
      </c>
      <c r="B6292">
        <v>0</v>
      </c>
      <c r="C6292" t="s">
        <v>65</v>
      </c>
      <c r="D6292" t="s">
        <v>66</v>
      </c>
      <c r="E6292" t="s">
        <v>67</v>
      </c>
      <c r="F6292" t="s">
        <v>67</v>
      </c>
      <c r="G6292">
        <v>0</v>
      </c>
      <c r="H6292">
        <v>157500</v>
      </c>
      <c r="I6292">
        <v>339241.5</v>
      </c>
      <c r="J6292" t="s">
        <v>69</v>
      </c>
      <c r="K6292" t="s">
        <v>70</v>
      </c>
      <c r="L6292" t="s">
        <v>71</v>
      </c>
      <c r="M6292" t="s">
        <v>72</v>
      </c>
      <c r="N6292">
        <v>3.0755000000000001E-2</v>
      </c>
      <c r="O6292">
        <v>9929</v>
      </c>
      <c r="P6292">
        <v>167</v>
      </c>
      <c r="Q6292">
        <v>1305</v>
      </c>
      <c r="R6292">
        <v>2618</v>
      </c>
      <c r="S6292">
        <v>2</v>
      </c>
      <c r="T6292">
        <v>2</v>
      </c>
      <c r="U6292" t="s">
        <v>123</v>
      </c>
      <c r="V6292">
        <v>13</v>
      </c>
      <c r="W6292">
        <v>0</v>
      </c>
      <c r="X6292">
        <v>1</v>
      </c>
      <c r="Y6292">
        <v>1</v>
      </c>
      <c r="Z6292">
        <v>0</v>
      </c>
      <c r="AA6292">
        <v>0</v>
      </c>
      <c r="AB6292">
        <v>0</v>
      </c>
      <c r="AC6292" t="s">
        <v>173</v>
      </c>
      <c r="AD6292">
        <v>1667841</v>
      </c>
      <c r="AE6292" t="s">
        <v>93</v>
      </c>
      <c r="AF6292">
        <v>8121.51</v>
      </c>
      <c r="AG6292">
        <v>157180.5</v>
      </c>
      <c r="AH6292">
        <v>157180.5</v>
      </c>
      <c r="AI6292">
        <v>0</v>
      </c>
      <c r="AJ6292">
        <v>157180.5</v>
      </c>
      <c r="AK6292" t="s">
        <v>109</v>
      </c>
      <c r="AL6292">
        <v>17</v>
      </c>
      <c r="AM6292" t="s">
        <v>68</v>
      </c>
      <c r="AN6292">
        <v>1</v>
      </c>
      <c r="AO6292">
        <v>0</v>
      </c>
      <c r="AR6292" t="s">
        <v>79</v>
      </c>
      <c r="AS6292" t="s">
        <v>77</v>
      </c>
      <c r="AT6292">
        <v>-381</v>
      </c>
      <c r="AU6292" t="s">
        <v>78</v>
      </c>
      <c r="AV6292" t="s">
        <v>79</v>
      </c>
      <c r="AX6292" t="s">
        <v>81</v>
      </c>
      <c r="AY6292" t="s">
        <v>199</v>
      </c>
      <c r="AZ6292" t="s">
        <v>96</v>
      </c>
      <c r="BA6292" t="s">
        <v>76</v>
      </c>
      <c r="BB6292" t="s">
        <v>138</v>
      </c>
      <c r="BC6292">
        <v>145</v>
      </c>
      <c r="BD6292" t="s">
        <v>141</v>
      </c>
      <c r="BE6292">
        <v>24</v>
      </c>
      <c r="BF6292" t="s">
        <v>112</v>
      </c>
      <c r="BG6292" t="s">
        <v>158</v>
      </c>
      <c r="BH6292">
        <v>365243</v>
      </c>
      <c r="BI6292">
        <v>-347</v>
      </c>
      <c r="BJ6292">
        <v>343</v>
      </c>
      <c r="BK6292">
        <v>365243</v>
      </c>
      <c r="BL6292">
        <v>365243</v>
      </c>
      <c r="BM6292">
        <v>0</v>
      </c>
    </row>
    <row r="6293" spans="1:65" x14ac:dyDescent="0.3">
      <c r="A6293">
        <v>153382</v>
      </c>
      <c r="B6293">
        <v>0</v>
      </c>
      <c r="C6293" t="s">
        <v>65</v>
      </c>
      <c r="D6293" t="s">
        <v>66</v>
      </c>
      <c r="E6293" t="s">
        <v>68</v>
      </c>
      <c r="F6293" t="s">
        <v>68</v>
      </c>
      <c r="G6293">
        <v>1</v>
      </c>
      <c r="H6293">
        <v>180000</v>
      </c>
      <c r="I6293">
        <v>130320</v>
      </c>
      <c r="J6293" t="s">
        <v>89</v>
      </c>
      <c r="K6293" t="s">
        <v>70</v>
      </c>
      <c r="L6293" t="s">
        <v>91</v>
      </c>
      <c r="M6293" t="s">
        <v>72</v>
      </c>
      <c r="N6293">
        <v>9.3340000000000003E-3</v>
      </c>
      <c r="O6293">
        <v>16798</v>
      </c>
      <c r="P6293">
        <v>1317</v>
      </c>
      <c r="Q6293">
        <v>532</v>
      </c>
      <c r="R6293">
        <v>332</v>
      </c>
      <c r="S6293">
        <v>2</v>
      </c>
      <c r="T6293">
        <v>2</v>
      </c>
      <c r="U6293" t="s">
        <v>109</v>
      </c>
      <c r="V6293">
        <v>10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 t="s">
        <v>92</v>
      </c>
      <c r="AD6293">
        <v>2273862</v>
      </c>
      <c r="AE6293" t="s">
        <v>93</v>
      </c>
      <c r="AF6293">
        <v>9909</v>
      </c>
      <c r="AG6293">
        <v>90000</v>
      </c>
      <c r="AH6293">
        <v>90000</v>
      </c>
      <c r="AI6293">
        <v>0</v>
      </c>
      <c r="AJ6293">
        <v>90000</v>
      </c>
      <c r="AK6293" t="s">
        <v>109</v>
      </c>
      <c r="AL6293">
        <v>12</v>
      </c>
      <c r="AM6293" t="s">
        <v>68</v>
      </c>
      <c r="AN6293">
        <v>1</v>
      </c>
      <c r="AO6293">
        <v>0</v>
      </c>
      <c r="AR6293" t="s">
        <v>79</v>
      </c>
      <c r="AS6293" t="s">
        <v>77</v>
      </c>
      <c r="AT6293">
        <v>-1057</v>
      </c>
      <c r="AU6293" t="s">
        <v>78</v>
      </c>
      <c r="AV6293" t="s">
        <v>79</v>
      </c>
      <c r="AX6293" t="s">
        <v>161</v>
      </c>
      <c r="AY6293" t="s">
        <v>182</v>
      </c>
      <c r="AZ6293" t="s">
        <v>96</v>
      </c>
      <c r="BA6293" t="s">
        <v>76</v>
      </c>
      <c r="BB6293" t="s">
        <v>138</v>
      </c>
      <c r="BC6293">
        <v>10</v>
      </c>
      <c r="BD6293" t="s">
        <v>141</v>
      </c>
      <c r="BE6293">
        <v>10</v>
      </c>
      <c r="BF6293" t="s">
        <v>112</v>
      </c>
      <c r="BG6293" t="s">
        <v>158</v>
      </c>
      <c r="BH6293">
        <v>365243</v>
      </c>
      <c r="BI6293">
        <v>-1021</v>
      </c>
      <c r="BJ6293">
        <v>-751</v>
      </c>
      <c r="BK6293">
        <v>-751</v>
      </c>
      <c r="BL6293">
        <v>-747</v>
      </c>
      <c r="BM6293">
        <v>0</v>
      </c>
    </row>
    <row r="6294" spans="1:65" x14ac:dyDescent="0.3">
      <c r="A6294">
        <v>153385</v>
      </c>
      <c r="B6294">
        <v>0</v>
      </c>
      <c r="C6294" t="s">
        <v>65</v>
      </c>
      <c r="D6294" t="s">
        <v>66</v>
      </c>
      <c r="E6294" t="s">
        <v>68</v>
      </c>
      <c r="F6294" t="s">
        <v>67</v>
      </c>
      <c r="G6294">
        <v>2</v>
      </c>
      <c r="H6294">
        <v>216000</v>
      </c>
      <c r="I6294">
        <v>1350000</v>
      </c>
      <c r="J6294" t="s">
        <v>69</v>
      </c>
      <c r="K6294" t="s">
        <v>90</v>
      </c>
      <c r="L6294" t="s">
        <v>91</v>
      </c>
      <c r="M6294" t="s">
        <v>72</v>
      </c>
      <c r="N6294">
        <v>2.5163999999999999E-2</v>
      </c>
      <c r="O6294">
        <v>11012</v>
      </c>
      <c r="P6294">
        <v>965</v>
      </c>
      <c r="Q6294">
        <v>1807</v>
      </c>
      <c r="R6294">
        <v>768</v>
      </c>
      <c r="S6294">
        <v>2</v>
      </c>
      <c r="T6294">
        <v>2</v>
      </c>
      <c r="U6294" t="s">
        <v>75</v>
      </c>
      <c r="V6294">
        <v>12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 t="s">
        <v>175</v>
      </c>
      <c r="AD6294">
        <v>1740904</v>
      </c>
      <c r="AE6294" t="s">
        <v>93</v>
      </c>
      <c r="AF6294">
        <v>6134.625</v>
      </c>
      <c r="AG6294">
        <v>25344</v>
      </c>
      <c r="AH6294">
        <v>21532.5</v>
      </c>
      <c r="AI6294">
        <v>4500</v>
      </c>
      <c r="AJ6294">
        <v>25344</v>
      </c>
      <c r="AK6294" t="s">
        <v>109</v>
      </c>
      <c r="AL6294">
        <v>14</v>
      </c>
      <c r="AM6294" t="s">
        <v>68</v>
      </c>
      <c r="AN6294">
        <v>1</v>
      </c>
      <c r="AO6294">
        <v>0.188261177</v>
      </c>
      <c r="AR6294" t="s">
        <v>79</v>
      </c>
      <c r="AS6294" t="s">
        <v>77</v>
      </c>
      <c r="AT6294">
        <v>-2812</v>
      </c>
      <c r="AU6294" t="s">
        <v>78</v>
      </c>
      <c r="AV6294" t="s">
        <v>79</v>
      </c>
      <c r="AW6294" t="s">
        <v>101</v>
      </c>
      <c r="AX6294" t="s">
        <v>81</v>
      </c>
      <c r="AY6294" t="s">
        <v>95</v>
      </c>
      <c r="AZ6294" t="s">
        <v>96</v>
      </c>
      <c r="BA6294" t="s">
        <v>76</v>
      </c>
      <c r="BB6294" t="s">
        <v>84</v>
      </c>
      <c r="BC6294">
        <v>300</v>
      </c>
      <c r="BD6294" t="s">
        <v>85</v>
      </c>
      <c r="BE6294">
        <v>4</v>
      </c>
      <c r="BF6294" t="s">
        <v>112</v>
      </c>
      <c r="BG6294" t="s">
        <v>151</v>
      </c>
      <c r="BH6294">
        <v>365243</v>
      </c>
      <c r="BI6294">
        <v>-2781</v>
      </c>
      <c r="BJ6294">
        <v>-2691</v>
      </c>
      <c r="BK6294">
        <v>-2721</v>
      </c>
      <c r="BL6294">
        <v>-2614</v>
      </c>
      <c r="BM6294">
        <v>1</v>
      </c>
    </row>
    <row r="6295" spans="1:65" x14ac:dyDescent="0.3">
      <c r="A6295">
        <v>153402</v>
      </c>
      <c r="B6295">
        <v>1</v>
      </c>
      <c r="C6295" t="s">
        <v>65</v>
      </c>
      <c r="D6295" t="s">
        <v>88</v>
      </c>
      <c r="E6295" t="s">
        <v>67</v>
      </c>
      <c r="F6295" t="s">
        <v>68</v>
      </c>
      <c r="G6295">
        <v>1</v>
      </c>
      <c r="H6295">
        <v>135000</v>
      </c>
      <c r="I6295">
        <v>472500</v>
      </c>
      <c r="J6295" t="s">
        <v>89</v>
      </c>
      <c r="K6295" t="s">
        <v>70</v>
      </c>
      <c r="L6295" t="s">
        <v>91</v>
      </c>
      <c r="M6295" t="s">
        <v>72</v>
      </c>
      <c r="N6295">
        <v>3.0755000000000001E-2</v>
      </c>
      <c r="O6295">
        <v>14133</v>
      </c>
      <c r="P6295">
        <v>899</v>
      </c>
      <c r="Q6295">
        <v>3918</v>
      </c>
      <c r="R6295">
        <v>4377</v>
      </c>
      <c r="S6295">
        <v>2</v>
      </c>
      <c r="T6295">
        <v>2</v>
      </c>
      <c r="U6295" t="s">
        <v>120</v>
      </c>
      <c r="V6295">
        <v>12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1</v>
      </c>
      <c r="AC6295" t="s">
        <v>185</v>
      </c>
      <c r="AD6295">
        <v>2648379</v>
      </c>
      <c r="AE6295" t="s">
        <v>65</v>
      </c>
      <c r="AG6295">
        <v>0</v>
      </c>
      <c r="AH6295">
        <v>0</v>
      </c>
      <c r="AK6295" t="s">
        <v>125</v>
      </c>
      <c r="AL6295">
        <v>16</v>
      </c>
      <c r="AM6295" t="s">
        <v>68</v>
      </c>
      <c r="AN6295">
        <v>1</v>
      </c>
      <c r="AR6295" t="s">
        <v>76</v>
      </c>
      <c r="AS6295" t="s">
        <v>129</v>
      </c>
      <c r="AT6295">
        <v>-246</v>
      </c>
      <c r="AU6295" t="s">
        <v>76</v>
      </c>
      <c r="AV6295" t="s">
        <v>79</v>
      </c>
      <c r="AX6295" t="s">
        <v>81</v>
      </c>
      <c r="AY6295" t="s">
        <v>76</v>
      </c>
      <c r="AZ6295" t="s">
        <v>76</v>
      </c>
      <c r="BA6295" t="s">
        <v>76</v>
      </c>
      <c r="BB6295" t="s">
        <v>121</v>
      </c>
      <c r="BC6295">
        <v>-1</v>
      </c>
      <c r="BD6295" t="s">
        <v>76</v>
      </c>
      <c r="BF6295" t="s">
        <v>76</v>
      </c>
      <c r="BG6295" t="s">
        <v>82</v>
      </c>
    </row>
    <row r="6296" spans="1:65" x14ac:dyDescent="0.3">
      <c r="A6296">
        <v>153402</v>
      </c>
      <c r="B6296">
        <v>1</v>
      </c>
      <c r="C6296" t="s">
        <v>65</v>
      </c>
      <c r="D6296" t="s">
        <v>88</v>
      </c>
      <c r="E6296" t="s">
        <v>67</v>
      </c>
      <c r="F6296" t="s">
        <v>68</v>
      </c>
      <c r="G6296">
        <v>1</v>
      </c>
      <c r="H6296">
        <v>135000</v>
      </c>
      <c r="I6296">
        <v>472500</v>
      </c>
      <c r="J6296" t="s">
        <v>89</v>
      </c>
      <c r="K6296" t="s">
        <v>70</v>
      </c>
      <c r="L6296" t="s">
        <v>91</v>
      </c>
      <c r="M6296" t="s">
        <v>72</v>
      </c>
      <c r="N6296">
        <v>3.0755000000000001E-2</v>
      </c>
      <c r="O6296">
        <v>14133</v>
      </c>
      <c r="P6296">
        <v>899</v>
      </c>
      <c r="Q6296">
        <v>3918</v>
      </c>
      <c r="R6296">
        <v>4377</v>
      </c>
      <c r="S6296">
        <v>2</v>
      </c>
      <c r="T6296">
        <v>2</v>
      </c>
      <c r="U6296" t="s">
        <v>120</v>
      </c>
      <c r="V6296">
        <v>12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1</v>
      </c>
      <c r="AC6296" t="s">
        <v>185</v>
      </c>
      <c r="AD6296">
        <v>2387159</v>
      </c>
      <c r="AE6296" t="s">
        <v>93</v>
      </c>
      <c r="AF6296">
        <v>2982.8249999999998</v>
      </c>
      <c r="AG6296">
        <v>14760</v>
      </c>
      <c r="AH6296">
        <v>13986</v>
      </c>
      <c r="AI6296">
        <v>1476</v>
      </c>
      <c r="AJ6296">
        <v>14760</v>
      </c>
      <c r="AK6296" t="s">
        <v>109</v>
      </c>
      <c r="AL6296">
        <v>9</v>
      </c>
      <c r="AM6296" t="s">
        <v>68</v>
      </c>
      <c r="AN6296">
        <v>1</v>
      </c>
      <c r="AO6296">
        <v>0.103964441</v>
      </c>
      <c r="AR6296" t="s">
        <v>79</v>
      </c>
      <c r="AS6296" t="s">
        <v>77</v>
      </c>
      <c r="AT6296">
        <v>-978</v>
      </c>
      <c r="AU6296" t="s">
        <v>78</v>
      </c>
      <c r="AV6296" t="s">
        <v>79</v>
      </c>
      <c r="AW6296" t="s">
        <v>101</v>
      </c>
      <c r="AX6296" t="s">
        <v>102</v>
      </c>
      <c r="AY6296" t="s">
        <v>111</v>
      </c>
      <c r="AZ6296" t="s">
        <v>96</v>
      </c>
      <c r="BA6296" t="s">
        <v>76</v>
      </c>
      <c r="BB6296" t="s">
        <v>104</v>
      </c>
      <c r="BC6296">
        <v>30</v>
      </c>
      <c r="BD6296" t="s">
        <v>105</v>
      </c>
      <c r="BE6296">
        <v>6</v>
      </c>
      <c r="BF6296" t="s">
        <v>86</v>
      </c>
      <c r="BG6296" t="s">
        <v>106</v>
      </c>
      <c r="BH6296">
        <v>365243</v>
      </c>
      <c r="BI6296">
        <v>-947</v>
      </c>
      <c r="BJ6296">
        <v>-797</v>
      </c>
      <c r="BK6296">
        <v>-797</v>
      </c>
      <c r="BL6296">
        <v>-786</v>
      </c>
      <c r="BM6296">
        <v>0</v>
      </c>
    </row>
    <row r="6297" spans="1:65" x14ac:dyDescent="0.3">
      <c r="A6297">
        <v>153427</v>
      </c>
      <c r="B6297">
        <v>0</v>
      </c>
      <c r="C6297" t="s">
        <v>65</v>
      </c>
      <c r="D6297" t="s">
        <v>88</v>
      </c>
      <c r="E6297" t="s">
        <v>67</v>
      </c>
      <c r="F6297" t="s">
        <v>68</v>
      </c>
      <c r="G6297">
        <v>0</v>
      </c>
      <c r="H6297">
        <v>112500</v>
      </c>
      <c r="I6297">
        <v>518562</v>
      </c>
      <c r="J6297" t="s">
        <v>113</v>
      </c>
      <c r="K6297" t="s">
        <v>90</v>
      </c>
      <c r="L6297" t="s">
        <v>91</v>
      </c>
      <c r="M6297" t="s">
        <v>72</v>
      </c>
      <c r="N6297">
        <v>3.1329000000000003E-2</v>
      </c>
      <c r="O6297">
        <v>22303</v>
      </c>
      <c r="P6297">
        <v>365243</v>
      </c>
      <c r="Q6297">
        <v>1036</v>
      </c>
      <c r="R6297">
        <v>4723</v>
      </c>
      <c r="S6297">
        <v>2</v>
      </c>
      <c r="T6297">
        <v>2</v>
      </c>
      <c r="U6297" t="s">
        <v>120</v>
      </c>
      <c r="V6297">
        <v>14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 t="s">
        <v>76</v>
      </c>
      <c r="AD6297">
        <v>2302933</v>
      </c>
      <c r="AE6297" t="s">
        <v>99</v>
      </c>
      <c r="AF6297">
        <v>7875</v>
      </c>
      <c r="AG6297">
        <v>157500</v>
      </c>
      <c r="AH6297">
        <v>157500</v>
      </c>
      <c r="AJ6297">
        <v>157500</v>
      </c>
      <c r="AK6297" t="s">
        <v>125</v>
      </c>
      <c r="AL6297">
        <v>15</v>
      </c>
      <c r="AM6297" t="s">
        <v>68</v>
      </c>
      <c r="AN6297">
        <v>1</v>
      </c>
      <c r="AR6297" t="s">
        <v>79</v>
      </c>
      <c r="AS6297" t="s">
        <v>114</v>
      </c>
      <c r="AT6297">
        <v>-246</v>
      </c>
      <c r="AU6297" t="s">
        <v>76</v>
      </c>
      <c r="AV6297" t="s">
        <v>115</v>
      </c>
      <c r="AW6297" t="s">
        <v>80</v>
      </c>
      <c r="AX6297" t="s">
        <v>81</v>
      </c>
      <c r="AY6297" t="s">
        <v>76</v>
      </c>
      <c r="AZ6297" t="s">
        <v>131</v>
      </c>
      <c r="BA6297" t="s">
        <v>116</v>
      </c>
      <c r="BB6297" t="s">
        <v>121</v>
      </c>
      <c r="BC6297">
        <v>-1</v>
      </c>
      <c r="BD6297" t="s">
        <v>76</v>
      </c>
      <c r="BE6297">
        <v>0</v>
      </c>
      <c r="BF6297" t="s">
        <v>76</v>
      </c>
      <c r="BG6297" t="s">
        <v>160</v>
      </c>
    </row>
    <row r="6298" spans="1:65" x14ac:dyDescent="0.3">
      <c r="A6298">
        <v>153433</v>
      </c>
      <c r="B6298">
        <v>0</v>
      </c>
      <c r="C6298" t="s">
        <v>65</v>
      </c>
      <c r="D6298" t="s">
        <v>88</v>
      </c>
      <c r="E6298" t="s">
        <v>68</v>
      </c>
      <c r="F6298" t="s">
        <v>68</v>
      </c>
      <c r="G6298">
        <v>2</v>
      </c>
      <c r="H6298">
        <v>135000</v>
      </c>
      <c r="I6298">
        <v>1042560</v>
      </c>
      <c r="J6298" t="s">
        <v>69</v>
      </c>
      <c r="K6298" t="s">
        <v>70</v>
      </c>
      <c r="L6298" t="s">
        <v>91</v>
      </c>
      <c r="M6298" t="s">
        <v>127</v>
      </c>
      <c r="N6298">
        <v>4.6219999999999997E-2</v>
      </c>
      <c r="O6298">
        <v>13273</v>
      </c>
      <c r="P6298">
        <v>850</v>
      </c>
      <c r="Q6298">
        <v>703</v>
      </c>
      <c r="R6298">
        <v>2090</v>
      </c>
      <c r="S6298">
        <v>1</v>
      </c>
      <c r="T6298">
        <v>1</v>
      </c>
      <c r="U6298" t="s">
        <v>109</v>
      </c>
      <c r="V6298">
        <v>14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 t="s">
        <v>122</v>
      </c>
      <c r="AD6298">
        <v>2190333</v>
      </c>
      <c r="AE6298" t="s">
        <v>93</v>
      </c>
      <c r="AF6298">
        <v>30915.99</v>
      </c>
      <c r="AG6298">
        <v>173641.5</v>
      </c>
      <c r="AH6298">
        <v>162981</v>
      </c>
      <c r="AI6298">
        <v>17365.5</v>
      </c>
      <c r="AJ6298">
        <v>173641.5</v>
      </c>
      <c r="AK6298" t="s">
        <v>75</v>
      </c>
      <c r="AL6298">
        <v>18</v>
      </c>
      <c r="AM6298" t="s">
        <v>68</v>
      </c>
      <c r="AN6298">
        <v>1</v>
      </c>
      <c r="AO6298">
        <v>0.10486817399999999</v>
      </c>
      <c r="AR6298" t="s">
        <v>79</v>
      </c>
      <c r="AS6298" t="s">
        <v>77</v>
      </c>
      <c r="AT6298">
        <v>-621</v>
      </c>
      <c r="AU6298" t="s">
        <v>78</v>
      </c>
      <c r="AV6298" t="s">
        <v>79</v>
      </c>
      <c r="AW6298" t="s">
        <v>101</v>
      </c>
      <c r="AX6298" t="s">
        <v>102</v>
      </c>
      <c r="AY6298" t="s">
        <v>103</v>
      </c>
      <c r="AZ6298" t="s">
        <v>96</v>
      </c>
      <c r="BA6298" t="s">
        <v>76</v>
      </c>
      <c r="BB6298" t="s">
        <v>104</v>
      </c>
      <c r="BC6298">
        <v>2200</v>
      </c>
      <c r="BD6298" t="s">
        <v>85</v>
      </c>
      <c r="BE6298">
        <v>6</v>
      </c>
      <c r="BF6298" t="s">
        <v>147</v>
      </c>
      <c r="BG6298" t="s">
        <v>151</v>
      </c>
      <c r="BH6298">
        <v>365243</v>
      </c>
      <c r="BI6298">
        <v>-590</v>
      </c>
      <c r="BJ6298">
        <v>-440</v>
      </c>
      <c r="BK6298">
        <v>-440</v>
      </c>
      <c r="BL6298">
        <v>-432</v>
      </c>
      <c r="BM6298">
        <v>0</v>
      </c>
    </row>
    <row r="6299" spans="1:65" x14ac:dyDescent="0.3">
      <c r="A6299">
        <v>153440</v>
      </c>
      <c r="B6299">
        <v>0</v>
      </c>
      <c r="C6299" t="s">
        <v>65</v>
      </c>
      <c r="D6299" t="s">
        <v>66</v>
      </c>
      <c r="E6299" t="s">
        <v>67</v>
      </c>
      <c r="F6299" t="s">
        <v>68</v>
      </c>
      <c r="G6299">
        <v>2</v>
      </c>
      <c r="H6299">
        <v>450000</v>
      </c>
      <c r="I6299">
        <v>337761</v>
      </c>
      <c r="J6299" t="s">
        <v>69</v>
      </c>
      <c r="K6299" t="s">
        <v>90</v>
      </c>
      <c r="L6299" t="s">
        <v>91</v>
      </c>
      <c r="M6299" t="s">
        <v>72</v>
      </c>
      <c r="N6299">
        <v>1.8800999999999998E-2</v>
      </c>
      <c r="O6299">
        <v>12709</v>
      </c>
      <c r="P6299">
        <v>994</v>
      </c>
      <c r="Q6299">
        <v>3927</v>
      </c>
      <c r="R6299">
        <v>4005</v>
      </c>
      <c r="S6299">
        <v>2</v>
      </c>
      <c r="T6299">
        <v>2</v>
      </c>
      <c r="U6299" t="s">
        <v>125</v>
      </c>
      <c r="V6299">
        <v>14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1</v>
      </c>
      <c r="AC6299" t="s">
        <v>159</v>
      </c>
      <c r="AD6299">
        <v>2247981</v>
      </c>
      <c r="AE6299" t="s">
        <v>65</v>
      </c>
      <c r="AF6299">
        <v>32889.96</v>
      </c>
      <c r="AG6299">
        <v>270000</v>
      </c>
      <c r="AH6299">
        <v>321003</v>
      </c>
      <c r="AJ6299">
        <v>270000</v>
      </c>
      <c r="AK6299" t="s">
        <v>123</v>
      </c>
      <c r="AL6299">
        <v>7</v>
      </c>
      <c r="AM6299" t="s">
        <v>68</v>
      </c>
      <c r="AN6299">
        <v>1</v>
      </c>
      <c r="AR6299" t="s">
        <v>76</v>
      </c>
      <c r="AS6299" t="s">
        <v>77</v>
      </c>
      <c r="AT6299">
        <v>-1268</v>
      </c>
      <c r="AU6299" t="s">
        <v>78</v>
      </c>
      <c r="AV6299" t="s">
        <v>79</v>
      </c>
      <c r="AW6299" t="s">
        <v>80</v>
      </c>
      <c r="AX6299" t="s">
        <v>102</v>
      </c>
      <c r="AY6299" t="s">
        <v>76</v>
      </c>
      <c r="AZ6299" t="s">
        <v>82</v>
      </c>
      <c r="BA6299" t="s">
        <v>83</v>
      </c>
      <c r="BB6299" t="s">
        <v>121</v>
      </c>
      <c r="BC6299">
        <v>-1</v>
      </c>
      <c r="BD6299" t="s">
        <v>76</v>
      </c>
      <c r="BE6299">
        <v>12</v>
      </c>
      <c r="BF6299" t="s">
        <v>147</v>
      </c>
      <c r="BG6299" t="s">
        <v>196</v>
      </c>
      <c r="BH6299">
        <v>365243</v>
      </c>
      <c r="BI6299">
        <v>-1236</v>
      </c>
      <c r="BJ6299">
        <v>-906</v>
      </c>
      <c r="BK6299">
        <v>-996</v>
      </c>
      <c r="BL6299">
        <v>-989</v>
      </c>
      <c r="BM6299">
        <v>0</v>
      </c>
    </row>
    <row r="6300" spans="1:65" x14ac:dyDescent="0.3">
      <c r="A6300">
        <v>153441</v>
      </c>
      <c r="B6300">
        <v>0</v>
      </c>
      <c r="C6300" t="s">
        <v>65</v>
      </c>
      <c r="D6300" t="s">
        <v>88</v>
      </c>
      <c r="E6300" t="s">
        <v>67</v>
      </c>
      <c r="F6300" t="s">
        <v>68</v>
      </c>
      <c r="G6300">
        <v>2</v>
      </c>
      <c r="H6300">
        <v>310500</v>
      </c>
      <c r="I6300">
        <v>1046700</v>
      </c>
      <c r="J6300" t="s">
        <v>69</v>
      </c>
      <c r="K6300" t="s">
        <v>70</v>
      </c>
      <c r="L6300" t="s">
        <v>71</v>
      </c>
      <c r="M6300" t="s">
        <v>169</v>
      </c>
      <c r="N6300">
        <v>2.0712999999999999E-2</v>
      </c>
      <c r="O6300">
        <v>18038</v>
      </c>
      <c r="P6300">
        <v>3334</v>
      </c>
      <c r="Q6300">
        <v>7800</v>
      </c>
      <c r="R6300">
        <v>722</v>
      </c>
      <c r="S6300">
        <v>3</v>
      </c>
      <c r="T6300">
        <v>2</v>
      </c>
      <c r="U6300" t="s">
        <v>109</v>
      </c>
      <c r="V6300">
        <v>13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 t="s">
        <v>108</v>
      </c>
      <c r="AD6300">
        <v>1427852</v>
      </c>
      <c r="AE6300" t="s">
        <v>65</v>
      </c>
      <c r="AG6300">
        <v>0</v>
      </c>
      <c r="AH6300">
        <v>0</v>
      </c>
      <c r="AK6300" t="s">
        <v>109</v>
      </c>
      <c r="AL6300">
        <v>11</v>
      </c>
      <c r="AM6300" t="s">
        <v>68</v>
      </c>
      <c r="AN6300">
        <v>1</v>
      </c>
      <c r="AR6300" t="s">
        <v>76</v>
      </c>
      <c r="AS6300" t="s">
        <v>129</v>
      </c>
      <c r="AT6300">
        <v>-413</v>
      </c>
      <c r="AU6300" t="s">
        <v>76</v>
      </c>
      <c r="AV6300" t="s">
        <v>79</v>
      </c>
      <c r="AX6300" t="s">
        <v>81</v>
      </c>
      <c r="AY6300" t="s">
        <v>76</v>
      </c>
      <c r="AZ6300" t="s">
        <v>76</v>
      </c>
      <c r="BA6300" t="s">
        <v>76</v>
      </c>
      <c r="BB6300" t="s">
        <v>121</v>
      </c>
      <c r="BC6300">
        <v>-1</v>
      </c>
      <c r="BD6300" t="s">
        <v>76</v>
      </c>
      <c r="BF6300" t="s">
        <v>76</v>
      </c>
      <c r="BG6300" t="s">
        <v>82</v>
      </c>
    </row>
    <row r="6301" spans="1:65" x14ac:dyDescent="0.3">
      <c r="A6301">
        <v>153443</v>
      </c>
      <c r="B6301">
        <v>0</v>
      </c>
      <c r="C6301" t="s">
        <v>65</v>
      </c>
      <c r="D6301" t="s">
        <v>66</v>
      </c>
      <c r="E6301" t="s">
        <v>67</v>
      </c>
      <c r="F6301" t="s">
        <v>68</v>
      </c>
      <c r="G6301">
        <v>1</v>
      </c>
      <c r="H6301">
        <v>202500</v>
      </c>
      <c r="I6301">
        <v>835380</v>
      </c>
      <c r="J6301" t="s">
        <v>89</v>
      </c>
      <c r="K6301" t="s">
        <v>70</v>
      </c>
      <c r="L6301" t="s">
        <v>140</v>
      </c>
      <c r="M6301" t="s">
        <v>72</v>
      </c>
      <c r="N6301">
        <v>4.6219999999999997E-2</v>
      </c>
      <c r="O6301">
        <v>14773</v>
      </c>
      <c r="P6301">
        <v>1441</v>
      </c>
      <c r="Q6301">
        <v>7489</v>
      </c>
      <c r="R6301">
        <v>4006</v>
      </c>
      <c r="S6301">
        <v>1</v>
      </c>
      <c r="T6301">
        <v>1</v>
      </c>
      <c r="U6301" t="s">
        <v>123</v>
      </c>
      <c r="V6301">
        <v>12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1</v>
      </c>
      <c r="AC6301" t="s">
        <v>92</v>
      </c>
      <c r="AD6301">
        <v>2537504</v>
      </c>
      <c r="AE6301" t="s">
        <v>93</v>
      </c>
      <c r="AF6301">
        <v>3859.4250000000002</v>
      </c>
      <c r="AG6301">
        <v>74650.5</v>
      </c>
      <c r="AH6301">
        <v>74650.5</v>
      </c>
      <c r="AI6301">
        <v>0</v>
      </c>
      <c r="AJ6301">
        <v>74650.5</v>
      </c>
      <c r="AK6301" t="s">
        <v>123</v>
      </c>
      <c r="AL6301">
        <v>19</v>
      </c>
      <c r="AM6301" t="s">
        <v>68</v>
      </c>
      <c r="AN6301">
        <v>1</v>
      </c>
      <c r="AO6301">
        <v>0</v>
      </c>
      <c r="AR6301" t="s">
        <v>79</v>
      </c>
      <c r="AS6301" t="s">
        <v>77</v>
      </c>
      <c r="AT6301">
        <v>-1036</v>
      </c>
      <c r="AU6301" t="s">
        <v>78</v>
      </c>
      <c r="AV6301" t="s">
        <v>79</v>
      </c>
      <c r="AW6301" t="s">
        <v>80</v>
      </c>
      <c r="AX6301" t="s">
        <v>81</v>
      </c>
      <c r="AY6301" t="s">
        <v>103</v>
      </c>
      <c r="AZ6301" t="s">
        <v>96</v>
      </c>
      <c r="BA6301" t="s">
        <v>76</v>
      </c>
      <c r="BB6301" t="s">
        <v>84</v>
      </c>
      <c r="BC6301">
        <v>200</v>
      </c>
      <c r="BD6301" t="s">
        <v>85</v>
      </c>
      <c r="BE6301">
        <v>24</v>
      </c>
      <c r="BF6301" t="s">
        <v>112</v>
      </c>
      <c r="BG6301" t="s">
        <v>151</v>
      </c>
      <c r="BH6301">
        <v>365243</v>
      </c>
      <c r="BI6301">
        <v>-1005</v>
      </c>
      <c r="BJ6301">
        <v>-315</v>
      </c>
      <c r="BK6301">
        <v>-765</v>
      </c>
      <c r="BL6301">
        <v>-756</v>
      </c>
      <c r="BM6301">
        <v>0</v>
      </c>
    </row>
    <row r="6302" spans="1:65" x14ac:dyDescent="0.3">
      <c r="A6302">
        <v>153464</v>
      </c>
      <c r="B6302">
        <v>0</v>
      </c>
      <c r="C6302" t="s">
        <v>65</v>
      </c>
      <c r="D6302" t="s">
        <v>66</v>
      </c>
      <c r="E6302" t="s">
        <v>68</v>
      </c>
      <c r="F6302" t="s">
        <v>68</v>
      </c>
      <c r="G6302">
        <v>2</v>
      </c>
      <c r="H6302">
        <v>157500</v>
      </c>
      <c r="I6302">
        <v>276813</v>
      </c>
      <c r="J6302" t="s">
        <v>69</v>
      </c>
      <c r="K6302" t="s">
        <v>186</v>
      </c>
      <c r="L6302" t="s">
        <v>91</v>
      </c>
      <c r="M6302" t="s">
        <v>72</v>
      </c>
      <c r="N6302">
        <v>1.8029E-2</v>
      </c>
      <c r="O6302">
        <v>16019</v>
      </c>
      <c r="P6302">
        <v>218</v>
      </c>
      <c r="Q6302">
        <v>420</v>
      </c>
      <c r="R6302">
        <v>4467</v>
      </c>
      <c r="S6302">
        <v>3</v>
      </c>
      <c r="T6302">
        <v>3</v>
      </c>
      <c r="U6302" t="s">
        <v>125</v>
      </c>
      <c r="V6302">
        <v>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168</v>
      </c>
      <c r="AD6302">
        <v>1623375</v>
      </c>
      <c r="AE6302" t="s">
        <v>93</v>
      </c>
      <c r="AF6302">
        <v>13343.76</v>
      </c>
      <c r="AG6302">
        <v>191772</v>
      </c>
      <c r="AH6302">
        <v>224680.5</v>
      </c>
      <c r="AI6302">
        <v>0</v>
      </c>
      <c r="AJ6302">
        <v>191772</v>
      </c>
      <c r="AK6302" t="s">
        <v>94</v>
      </c>
      <c r="AL6302">
        <v>6</v>
      </c>
      <c r="AM6302" t="s">
        <v>68</v>
      </c>
      <c r="AN6302">
        <v>1</v>
      </c>
      <c r="AO6302">
        <v>0</v>
      </c>
      <c r="AR6302" t="s">
        <v>79</v>
      </c>
      <c r="AS6302" t="s">
        <v>77</v>
      </c>
      <c r="AT6302">
        <v>-479</v>
      </c>
      <c r="AU6302" t="s">
        <v>78</v>
      </c>
      <c r="AV6302" t="s">
        <v>79</v>
      </c>
      <c r="AW6302" t="s">
        <v>80</v>
      </c>
      <c r="AX6302" t="s">
        <v>81</v>
      </c>
      <c r="AY6302" t="s">
        <v>111</v>
      </c>
      <c r="AZ6302" t="s">
        <v>96</v>
      </c>
      <c r="BA6302" t="s">
        <v>76</v>
      </c>
      <c r="BB6302" t="s">
        <v>104</v>
      </c>
      <c r="BC6302">
        <v>1782</v>
      </c>
      <c r="BD6302" t="s">
        <v>85</v>
      </c>
      <c r="BE6302">
        <v>24</v>
      </c>
      <c r="BF6302" t="s">
        <v>147</v>
      </c>
      <c r="BG6302" t="s">
        <v>151</v>
      </c>
      <c r="BH6302">
        <v>365243</v>
      </c>
      <c r="BI6302">
        <v>-448</v>
      </c>
      <c r="BJ6302">
        <v>242</v>
      </c>
      <c r="BK6302">
        <v>365243</v>
      </c>
      <c r="BL6302">
        <v>365243</v>
      </c>
      <c r="BM6302">
        <v>0</v>
      </c>
    </row>
    <row r="6303" spans="1:65" x14ac:dyDescent="0.3">
      <c r="A6303">
        <v>153495</v>
      </c>
      <c r="B6303">
        <v>0</v>
      </c>
      <c r="C6303" t="s">
        <v>65</v>
      </c>
      <c r="D6303" t="s">
        <v>88</v>
      </c>
      <c r="E6303" t="s">
        <v>67</v>
      </c>
      <c r="F6303" t="s">
        <v>68</v>
      </c>
      <c r="G6303">
        <v>0</v>
      </c>
      <c r="H6303">
        <v>247500</v>
      </c>
      <c r="I6303">
        <v>254700</v>
      </c>
      <c r="J6303" t="s">
        <v>113</v>
      </c>
      <c r="K6303" t="s">
        <v>70</v>
      </c>
      <c r="L6303" t="s">
        <v>91</v>
      </c>
      <c r="M6303" t="s">
        <v>72</v>
      </c>
      <c r="N6303">
        <v>3.5791999999999997E-2</v>
      </c>
      <c r="O6303">
        <v>24034</v>
      </c>
      <c r="P6303">
        <v>365243</v>
      </c>
      <c r="Q6303">
        <v>7844</v>
      </c>
      <c r="R6303">
        <v>4272</v>
      </c>
      <c r="S6303">
        <v>2</v>
      </c>
      <c r="T6303">
        <v>2</v>
      </c>
      <c r="U6303" t="s">
        <v>125</v>
      </c>
      <c r="V6303">
        <v>10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 t="s">
        <v>76</v>
      </c>
      <c r="AD6303">
        <v>1290379</v>
      </c>
      <c r="AE6303" t="s">
        <v>93</v>
      </c>
      <c r="AF6303">
        <v>6384.42</v>
      </c>
      <c r="AG6303">
        <v>74250</v>
      </c>
      <c r="AH6303">
        <v>75645</v>
      </c>
      <c r="AI6303">
        <v>7425</v>
      </c>
      <c r="AJ6303">
        <v>74250</v>
      </c>
      <c r="AK6303" t="s">
        <v>94</v>
      </c>
      <c r="AL6303">
        <v>13</v>
      </c>
      <c r="AM6303" t="s">
        <v>68</v>
      </c>
      <c r="AN6303">
        <v>1</v>
      </c>
      <c r="AO6303">
        <v>9.7345611999999998E-2</v>
      </c>
      <c r="AR6303" t="s">
        <v>79</v>
      </c>
      <c r="AS6303" t="s">
        <v>77</v>
      </c>
      <c r="AT6303">
        <v>-1711</v>
      </c>
      <c r="AU6303" t="s">
        <v>78</v>
      </c>
      <c r="AV6303" t="s">
        <v>79</v>
      </c>
      <c r="AW6303" t="s">
        <v>177</v>
      </c>
      <c r="AX6303" t="s">
        <v>102</v>
      </c>
      <c r="AY6303" t="s">
        <v>157</v>
      </c>
      <c r="AZ6303" t="s">
        <v>96</v>
      </c>
      <c r="BA6303" t="s">
        <v>76</v>
      </c>
      <c r="BB6303" t="s">
        <v>138</v>
      </c>
      <c r="BC6303">
        <v>127</v>
      </c>
      <c r="BD6303" t="s">
        <v>157</v>
      </c>
      <c r="BE6303">
        <v>16</v>
      </c>
      <c r="BF6303" t="s">
        <v>147</v>
      </c>
      <c r="BG6303" t="s">
        <v>158</v>
      </c>
      <c r="BH6303">
        <v>365243</v>
      </c>
      <c r="BI6303">
        <v>-1680</v>
      </c>
      <c r="BJ6303">
        <v>-1230</v>
      </c>
      <c r="BK6303">
        <v>-1530</v>
      </c>
      <c r="BL6303">
        <v>-1528</v>
      </c>
      <c r="BM6303">
        <v>0</v>
      </c>
    </row>
    <row r="6304" spans="1:65" x14ac:dyDescent="0.3">
      <c r="A6304">
        <v>153498</v>
      </c>
      <c r="B6304">
        <v>0</v>
      </c>
      <c r="C6304" t="s">
        <v>65</v>
      </c>
      <c r="D6304" t="s">
        <v>88</v>
      </c>
      <c r="E6304" t="s">
        <v>67</v>
      </c>
      <c r="F6304" t="s">
        <v>68</v>
      </c>
      <c r="G6304">
        <v>0</v>
      </c>
      <c r="H6304">
        <v>270000</v>
      </c>
      <c r="I6304">
        <v>1016496</v>
      </c>
      <c r="J6304" t="s">
        <v>89</v>
      </c>
      <c r="K6304" t="s">
        <v>70</v>
      </c>
      <c r="L6304" t="s">
        <v>91</v>
      </c>
      <c r="M6304" t="s">
        <v>72</v>
      </c>
      <c r="N6304">
        <v>1.6611999999999998E-2</v>
      </c>
      <c r="O6304">
        <v>18566</v>
      </c>
      <c r="P6304">
        <v>1623</v>
      </c>
      <c r="Q6304">
        <v>5159</v>
      </c>
      <c r="R6304">
        <v>2100</v>
      </c>
      <c r="S6304">
        <v>2</v>
      </c>
      <c r="T6304">
        <v>2</v>
      </c>
      <c r="U6304" t="s">
        <v>123</v>
      </c>
      <c r="V6304">
        <v>11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 t="s">
        <v>92</v>
      </c>
      <c r="AD6304">
        <v>1269242</v>
      </c>
      <c r="AE6304" t="s">
        <v>65</v>
      </c>
      <c r="AF6304">
        <v>12833.1</v>
      </c>
      <c r="AG6304">
        <v>157500</v>
      </c>
      <c r="AH6304">
        <v>157500</v>
      </c>
      <c r="AI6304">
        <v>0</v>
      </c>
      <c r="AJ6304">
        <v>157500</v>
      </c>
      <c r="AK6304" t="s">
        <v>123</v>
      </c>
      <c r="AL6304">
        <v>10</v>
      </c>
      <c r="AM6304" t="s">
        <v>68</v>
      </c>
      <c r="AN6304">
        <v>1</v>
      </c>
      <c r="AO6304">
        <v>0</v>
      </c>
      <c r="AR6304" t="s">
        <v>76</v>
      </c>
      <c r="AS6304" t="s">
        <v>114</v>
      </c>
      <c r="AT6304">
        <v>-2359</v>
      </c>
      <c r="AU6304" t="s">
        <v>78</v>
      </c>
      <c r="AV6304" t="s">
        <v>115</v>
      </c>
      <c r="AW6304" t="s">
        <v>80</v>
      </c>
      <c r="AX6304" t="s">
        <v>81</v>
      </c>
      <c r="AY6304" t="s">
        <v>76</v>
      </c>
      <c r="AZ6304" t="s">
        <v>82</v>
      </c>
      <c r="BA6304" t="s">
        <v>116</v>
      </c>
      <c r="BB6304" t="s">
        <v>121</v>
      </c>
      <c r="BC6304">
        <v>-1</v>
      </c>
      <c r="BD6304" t="s">
        <v>76</v>
      </c>
      <c r="BE6304">
        <v>18</v>
      </c>
      <c r="BF6304" t="s">
        <v>86</v>
      </c>
      <c r="BG6304" t="s">
        <v>87</v>
      </c>
    </row>
    <row r="6305" spans="1:65" x14ac:dyDescent="0.3">
      <c r="A6305">
        <v>153503</v>
      </c>
      <c r="B6305">
        <v>0</v>
      </c>
      <c r="C6305" t="s">
        <v>65</v>
      </c>
      <c r="D6305" t="s">
        <v>66</v>
      </c>
      <c r="E6305" t="s">
        <v>68</v>
      </c>
      <c r="F6305" t="s">
        <v>68</v>
      </c>
      <c r="G6305">
        <v>0</v>
      </c>
      <c r="H6305">
        <v>157500</v>
      </c>
      <c r="I6305">
        <v>269550</v>
      </c>
      <c r="J6305" t="s">
        <v>69</v>
      </c>
      <c r="K6305" t="s">
        <v>70</v>
      </c>
      <c r="L6305" t="s">
        <v>71</v>
      </c>
      <c r="M6305" t="s">
        <v>127</v>
      </c>
      <c r="N6305">
        <v>3.1329000000000003E-2</v>
      </c>
      <c r="O6305">
        <v>13162</v>
      </c>
      <c r="P6305">
        <v>1689</v>
      </c>
      <c r="Q6305">
        <v>2050</v>
      </c>
      <c r="R6305">
        <v>975</v>
      </c>
      <c r="S6305">
        <v>2</v>
      </c>
      <c r="T6305">
        <v>2</v>
      </c>
      <c r="U6305" t="s">
        <v>73</v>
      </c>
      <c r="V6305">
        <v>14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 t="s">
        <v>122</v>
      </c>
      <c r="AD6305">
        <v>1522195</v>
      </c>
      <c r="AE6305" t="s">
        <v>65</v>
      </c>
      <c r="AF6305">
        <v>21731.625</v>
      </c>
      <c r="AG6305">
        <v>360000</v>
      </c>
      <c r="AH6305">
        <v>407875.5</v>
      </c>
      <c r="AJ6305">
        <v>360000</v>
      </c>
      <c r="AK6305" t="s">
        <v>120</v>
      </c>
      <c r="AL6305">
        <v>12</v>
      </c>
      <c r="AM6305" t="s">
        <v>68</v>
      </c>
      <c r="AN6305">
        <v>1</v>
      </c>
      <c r="AR6305" t="s">
        <v>76</v>
      </c>
      <c r="AS6305" t="s">
        <v>77</v>
      </c>
      <c r="AT6305">
        <v>-323</v>
      </c>
      <c r="AU6305" t="s">
        <v>78</v>
      </c>
      <c r="AV6305" t="s">
        <v>79</v>
      </c>
      <c r="AW6305" t="s">
        <v>80</v>
      </c>
      <c r="AX6305" t="s">
        <v>81</v>
      </c>
      <c r="AY6305" t="s">
        <v>76</v>
      </c>
      <c r="AZ6305" t="s">
        <v>82</v>
      </c>
      <c r="BA6305" t="s">
        <v>116</v>
      </c>
      <c r="BB6305" t="s">
        <v>121</v>
      </c>
      <c r="BC6305">
        <v>-1</v>
      </c>
      <c r="BD6305" t="s">
        <v>76</v>
      </c>
      <c r="BE6305">
        <v>24</v>
      </c>
      <c r="BF6305" t="s">
        <v>112</v>
      </c>
      <c r="BG6305" t="s">
        <v>118</v>
      </c>
      <c r="BH6305">
        <v>365243</v>
      </c>
      <c r="BI6305">
        <v>-293</v>
      </c>
      <c r="BJ6305">
        <v>397</v>
      </c>
      <c r="BK6305">
        <v>365243</v>
      </c>
      <c r="BL6305">
        <v>365243</v>
      </c>
      <c r="BM6305">
        <v>1</v>
      </c>
    </row>
    <row r="6306" spans="1:65" x14ac:dyDescent="0.3">
      <c r="A6306">
        <v>153509</v>
      </c>
      <c r="B6306">
        <v>0</v>
      </c>
      <c r="C6306" t="s">
        <v>65</v>
      </c>
      <c r="D6306" t="s">
        <v>66</v>
      </c>
      <c r="E6306" t="s">
        <v>67</v>
      </c>
      <c r="F6306" t="s">
        <v>68</v>
      </c>
      <c r="G6306">
        <v>0</v>
      </c>
      <c r="H6306">
        <v>270000</v>
      </c>
      <c r="I6306">
        <v>824823</v>
      </c>
      <c r="J6306" t="s">
        <v>113</v>
      </c>
      <c r="K6306" t="s">
        <v>70</v>
      </c>
      <c r="L6306" t="s">
        <v>91</v>
      </c>
      <c r="M6306" t="s">
        <v>72</v>
      </c>
      <c r="N6306">
        <v>2.0246E-2</v>
      </c>
      <c r="O6306">
        <v>20247</v>
      </c>
      <c r="P6306">
        <v>365243</v>
      </c>
      <c r="Q6306">
        <v>3742</v>
      </c>
      <c r="R6306">
        <v>1224</v>
      </c>
      <c r="S6306">
        <v>3</v>
      </c>
      <c r="T6306">
        <v>3</v>
      </c>
      <c r="U6306" t="s">
        <v>125</v>
      </c>
      <c r="V6306">
        <v>11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 t="s">
        <v>76</v>
      </c>
      <c r="AD6306">
        <v>1732532</v>
      </c>
      <c r="AE6306" t="s">
        <v>65</v>
      </c>
      <c r="AG6306">
        <v>0</v>
      </c>
      <c r="AH6306">
        <v>0</v>
      </c>
      <c r="AK6306" t="s">
        <v>125</v>
      </c>
      <c r="AL6306">
        <v>12</v>
      </c>
      <c r="AM6306" t="s">
        <v>68</v>
      </c>
      <c r="AN6306">
        <v>1</v>
      </c>
      <c r="AR6306" t="s">
        <v>76</v>
      </c>
      <c r="AS6306" t="s">
        <v>129</v>
      </c>
      <c r="AT6306">
        <v>-259</v>
      </c>
      <c r="AU6306" t="s">
        <v>76</v>
      </c>
      <c r="AV6306" t="s">
        <v>79</v>
      </c>
      <c r="AX6306" t="s">
        <v>81</v>
      </c>
      <c r="AY6306" t="s">
        <v>76</v>
      </c>
      <c r="AZ6306" t="s">
        <v>76</v>
      </c>
      <c r="BA6306" t="s">
        <v>76</v>
      </c>
      <c r="BB6306" t="s">
        <v>121</v>
      </c>
      <c r="BC6306">
        <v>-1</v>
      </c>
      <c r="BD6306" t="s">
        <v>76</v>
      </c>
      <c r="BF6306" t="s">
        <v>76</v>
      </c>
      <c r="BG6306" t="s">
        <v>82</v>
      </c>
    </row>
    <row r="6307" spans="1:65" x14ac:dyDescent="0.3">
      <c r="A6307">
        <v>153530</v>
      </c>
      <c r="B6307">
        <v>0</v>
      </c>
      <c r="C6307" t="s">
        <v>65</v>
      </c>
      <c r="D6307" t="s">
        <v>88</v>
      </c>
      <c r="E6307" t="s">
        <v>67</v>
      </c>
      <c r="F6307" t="s">
        <v>68</v>
      </c>
      <c r="G6307">
        <v>1</v>
      </c>
      <c r="H6307">
        <v>90000</v>
      </c>
      <c r="I6307">
        <v>157500</v>
      </c>
      <c r="J6307" t="s">
        <v>69</v>
      </c>
      <c r="K6307" t="s">
        <v>70</v>
      </c>
      <c r="L6307" t="s">
        <v>91</v>
      </c>
      <c r="M6307" t="s">
        <v>72</v>
      </c>
      <c r="N6307">
        <v>3.0755000000000001E-2</v>
      </c>
      <c r="O6307">
        <v>14222</v>
      </c>
      <c r="P6307">
        <v>2763</v>
      </c>
      <c r="Q6307">
        <v>2824</v>
      </c>
      <c r="R6307">
        <v>2827</v>
      </c>
      <c r="S6307">
        <v>2</v>
      </c>
      <c r="T6307">
        <v>2</v>
      </c>
      <c r="U6307" t="s">
        <v>73</v>
      </c>
      <c r="V6307">
        <v>13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 t="s">
        <v>134</v>
      </c>
      <c r="AD6307">
        <v>1438060</v>
      </c>
      <c r="AE6307" t="s">
        <v>65</v>
      </c>
      <c r="AF6307">
        <v>17079.255000000001</v>
      </c>
      <c r="AG6307">
        <v>135000</v>
      </c>
      <c r="AH6307">
        <v>143910</v>
      </c>
      <c r="AJ6307">
        <v>135000</v>
      </c>
      <c r="AK6307" t="s">
        <v>73</v>
      </c>
      <c r="AL6307">
        <v>9</v>
      </c>
      <c r="AM6307" t="s">
        <v>68</v>
      </c>
      <c r="AN6307">
        <v>1</v>
      </c>
      <c r="AR6307" t="s">
        <v>76</v>
      </c>
      <c r="AS6307" t="s">
        <v>77</v>
      </c>
      <c r="AT6307">
        <v>-889</v>
      </c>
      <c r="AU6307" t="s">
        <v>76</v>
      </c>
      <c r="AV6307" t="s">
        <v>79</v>
      </c>
      <c r="AW6307" t="s">
        <v>101</v>
      </c>
      <c r="AX6307" t="s">
        <v>81</v>
      </c>
      <c r="AY6307" t="s">
        <v>76</v>
      </c>
      <c r="AZ6307" t="s">
        <v>82</v>
      </c>
      <c r="BA6307" t="s">
        <v>83</v>
      </c>
      <c r="BB6307" t="s">
        <v>104</v>
      </c>
      <c r="BC6307">
        <v>30</v>
      </c>
      <c r="BD6307" t="s">
        <v>105</v>
      </c>
      <c r="BE6307">
        <v>12</v>
      </c>
      <c r="BF6307" t="s">
        <v>86</v>
      </c>
      <c r="BG6307" t="s">
        <v>87</v>
      </c>
      <c r="BH6307">
        <v>365243</v>
      </c>
      <c r="BI6307">
        <v>-859</v>
      </c>
      <c r="BJ6307">
        <v>-529</v>
      </c>
      <c r="BK6307">
        <v>-529</v>
      </c>
      <c r="BL6307">
        <v>-522</v>
      </c>
      <c r="BM6307">
        <v>1</v>
      </c>
    </row>
    <row r="6308" spans="1:65" x14ac:dyDescent="0.3">
      <c r="A6308">
        <v>153536</v>
      </c>
      <c r="B6308">
        <v>0</v>
      </c>
      <c r="C6308" t="s">
        <v>65</v>
      </c>
      <c r="D6308" t="s">
        <v>88</v>
      </c>
      <c r="E6308" t="s">
        <v>67</v>
      </c>
      <c r="F6308" t="s">
        <v>68</v>
      </c>
      <c r="G6308">
        <v>1</v>
      </c>
      <c r="H6308">
        <v>67500</v>
      </c>
      <c r="I6308">
        <v>508495.5</v>
      </c>
      <c r="J6308" t="s">
        <v>69</v>
      </c>
      <c r="K6308" t="s">
        <v>70</v>
      </c>
      <c r="L6308" t="s">
        <v>91</v>
      </c>
      <c r="M6308" t="s">
        <v>72</v>
      </c>
      <c r="N6308">
        <v>2.8663000000000001E-2</v>
      </c>
      <c r="O6308">
        <v>16962</v>
      </c>
      <c r="P6308">
        <v>6131</v>
      </c>
      <c r="Q6308">
        <v>5747</v>
      </c>
      <c r="R6308">
        <v>504</v>
      </c>
      <c r="S6308">
        <v>2</v>
      </c>
      <c r="T6308">
        <v>2</v>
      </c>
      <c r="U6308" t="s">
        <v>120</v>
      </c>
      <c r="V6308">
        <v>12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170</v>
      </c>
      <c r="AD6308">
        <v>1894346</v>
      </c>
      <c r="AE6308" t="s">
        <v>93</v>
      </c>
      <c r="AF6308">
        <v>12103.785</v>
      </c>
      <c r="AG6308">
        <v>121050</v>
      </c>
      <c r="AH6308">
        <v>108945</v>
      </c>
      <c r="AI6308">
        <v>12105</v>
      </c>
      <c r="AJ6308">
        <v>121050</v>
      </c>
      <c r="AK6308" t="s">
        <v>94</v>
      </c>
      <c r="AL6308">
        <v>10</v>
      </c>
      <c r="AM6308" t="s">
        <v>68</v>
      </c>
      <c r="AN6308">
        <v>1</v>
      </c>
      <c r="AO6308">
        <v>0.108909091</v>
      </c>
      <c r="AR6308" t="s">
        <v>79</v>
      </c>
      <c r="AS6308" t="s">
        <v>77</v>
      </c>
      <c r="AT6308">
        <v>-1138</v>
      </c>
      <c r="AU6308" t="s">
        <v>78</v>
      </c>
      <c r="AV6308" t="s">
        <v>79</v>
      </c>
      <c r="AW6308" t="s">
        <v>101</v>
      </c>
      <c r="AX6308" t="s">
        <v>81</v>
      </c>
      <c r="AY6308" t="s">
        <v>111</v>
      </c>
      <c r="AZ6308" t="s">
        <v>96</v>
      </c>
      <c r="BA6308" t="s">
        <v>76</v>
      </c>
      <c r="BB6308" t="s">
        <v>138</v>
      </c>
      <c r="BC6308">
        <v>50</v>
      </c>
      <c r="BD6308" t="s">
        <v>85</v>
      </c>
      <c r="BE6308">
        <v>10</v>
      </c>
      <c r="BF6308" t="s">
        <v>112</v>
      </c>
      <c r="BG6308" t="s">
        <v>151</v>
      </c>
      <c r="BH6308">
        <v>365243</v>
      </c>
      <c r="BI6308">
        <v>-1104</v>
      </c>
      <c r="BJ6308">
        <v>-834</v>
      </c>
      <c r="BK6308">
        <v>-834</v>
      </c>
      <c r="BL6308">
        <v>-829</v>
      </c>
      <c r="BM6308">
        <v>0</v>
      </c>
    </row>
    <row r="6309" spans="1:65" x14ac:dyDescent="0.3">
      <c r="A6309">
        <v>153567</v>
      </c>
      <c r="B6309">
        <v>0</v>
      </c>
      <c r="C6309" t="s">
        <v>65</v>
      </c>
      <c r="D6309" t="s">
        <v>88</v>
      </c>
      <c r="E6309" t="s">
        <v>67</v>
      </c>
      <c r="F6309" t="s">
        <v>67</v>
      </c>
      <c r="G6309">
        <v>0</v>
      </c>
      <c r="H6309">
        <v>135000</v>
      </c>
      <c r="I6309">
        <v>900000</v>
      </c>
      <c r="J6309" t="s">
        <v>89</v>
      </c>
      <c r="K6309" t="s">
        <v>70</v>
      </c>
      <c r="L6309" t="s">
        <v>91</v>
      </c>
      <c r="M6309" t="s">
        <v>127</v>
      </c>
      <c r="N6309">
        <v>1.4463999999999999E-2</v>
      </c>
      <c r="O6309">
        <v>15037</v>
      </c>
      <c r="P6309">
        <v>88</v>
      </c>
      <c r="Q6309">
        <v>5025</v>
      </c>
      <c r="R6309">
        <v>182</v>
      </c>
      <c r="S6309">
        <v>2</v>
      </c>
      <c r="T6309">
        <v>2</v>
      </c>
      <c r="U6309" t="s">
        <v>123</v>
      </c>
      <c r="V6309">
        <v>6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1</v>
      </c>
      <c r="AC6309" t="s">
        <v>122</v>
      </c>
      <c r="AD6309">
        <v>2298166</v>
      </c>
      <c r="AE6309" t="s">
        <v>65</v>
      </c>
      <c r="AG6309">
        <v>0</v>
      </c>
      <c r="AH6309">
        <v>0</v>
      </c>
      <c r="AK6309" t="s">
        <v>125</v>
      </c>
      <c r="AL6309">
        <v>2</v>
      </c>
      <c r="AM6309" t="s">
        <v>68</v>
      </c>
      <c r="AN6309">
        <v>1</v>
      </c>
      <c r="AR6309" t="s">
        <v>76</v>
      </c>
      <c r="AS6309" t="s">
        <v>129</v>
      </c>
      <c r="AT6309">
        <v>-13</v>
      </c>
      <c r="AU6309" t="s">
        <v>76</v>
      </c>
      <c r="AV6309" t="s">
        <v>79</v>
      </c>
      <c r="AX6309" t="s">
        <v>81</v>
      </c>
      <c r="AY6309" t="s">
        <v>76</v>
      </c>
      <c r="AZ6309" t="s">
        <v>76</v>
      </c>
      <c r="BA6309" t="s">
        <v>76</v>
      </c>
      <c r="BB6309" t="s">
        <v>121</v>
      </c>
      <c r="BC6309">
        <v>-1</v>
      </c>
      <c r="BD6309" t="s">
        <v>76</v>
      </c>
      <c r="BF6309" t="s">
        <v>76</v>
      </c>
      <c r="BG6309" t="s">
        <v>82</v>
      </c>
    </row>
    <row r="6310" spans="1:65" x14ac:dyDescent="0.3">
      <c r="A6310">
        <v>153584</v>
      </c>
      <c r="B6310">
        <v>0</v>
      </c>
      <c r="C6310" t="s">
        <v>65</v>
      </c>
      <c r="D6310" t="s">
        <v>66</v>
      </c>
      <c r="E6310" t="s">
        <v>68</v>
      </c>
      <c r="F6310" t="s">
        <v>68</v>
      </c>
      <c r="G6310">
        <v>0</v>
      </c>
      <c r="H6310">
        <v>157500</v>
      </c>
      <c r="I6310">
        <v>549882</v>
      </c>
      <c r="J6310" t="s">
        <v>113</v>
      </c>
      <c r="K6310" t="s">
        <v>70</v>
      </c>
      <c r="L6310" t="s">
        <v>91</v>
      </c>
      <c r="M6310" t="s">
        <v>72</v>
      </c>
      <c r="N6310">
        <v>2.5163999999999999E-2</v>
      </c>
      <c r="O6310">
        <v>22773</v>
      </c>
      <c r="P6310">
        <v>365243</v>
      </c>
      <c r="Q6310">
        <v>1851</v>
      </c>
      <c r="R6310">
        <v>5159</v>
      </c>
      <c r="S6310">
        <v>2</v>
      </c>
      <c r="T6310">
        <v>2</v>
      </c>
      <c r="U6310" t="s">
        <v>123</v>
      </c>
      <c r="V6310">
        <v>14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 t="s">
        <v>76</v>
      </c>
      <c r="AD6310">
        <v>1264229</v>
      </c>
      <c r="AE6310" t="s">
        <v>65</v>
      </c>
      <c r="AF6310">
        <v>27806.174999999999</v>
      </c>
      <c r="AG6310">
        <v>585000</v>
      </c>
      <c r="AH6310">
        <v>666081</v>
      </c>
      <c r="AJ6310">
        <v>585000</v>
      </c>
      <c r="AK6310" t="s">
        <v>73</v>
      </c>
      <c r="AL6310">
        <v>10</v>
      </c>
      <c r="AM6310" t="s">
        <v>68</v>
      </c>
      <c r="AN6310">
        <v>1</v>
      </c>
      <c r="AR6310" t="s">
        <v>76</v>
      </c>
      <c r="AS6310" t="s">
        <v>77</v>
      </c>
      <c r="AT6310">
        <v>-396</v>
      </c>
      <c r="AU6310" t="s">
        <v>78</v>
      </c>
      <c r="AV6310" t="s">
        <v>79</v>
      </c>
      <c r="AX6310" t="s">
        <v>81</v>
      </c>
      <c r="AY6310" t="s">
        <v>76</v>
      </c>
      <c r="AZ6310" t="s">
        <v>82</v>
      </c>
      <c r="BA6310" t="s">
        <v>116</v>
      </c>
      <c r="BB6310" t="s">
        <v>121</v>
      </c>
      <c r="BC6310">
        <v>-1</v>
      </c>
      <c r="BD6310" t="s">
        <v>76</v>
      </c>
      <c r="BE6310">
        <v>42</v>
      </c>
      <c r="BF6310" t="s">
        <v>147</v>
      </c>
      <c r="BG6310" t="s">
        <v>154</v>
      </c>
      <c r="BH6310">
        <v>365243</v>
      </c>
      <c r="BI6310">
        <v>-366</v>
      </c>
      <c r="BJ6310">
        <v>864</v>
      </c>
      <c r="BK6310">
        <v>365243</v>
      </c>
      <c r="BL6310">
        <v>365243</v>
      </c>
      <c r="BM6310">
        <v>1</v>
      </c>
    </row>
    <row r="6311" spans="1:65" x14ac:dyDescent="0.3">
      <c r="A6311">
        <v>153584</v>
      </c>
      <c r="B6311">
        <v>0</v>
      </c>
      <c r="C6311" t="s">
        <v>65</v>
      </c>
      <c r="D6311" t="s">
        <v>66</v>
      </c>
      <c r="E6311" t="s">
        <v>68</v>
      </c>
      <c r="F6311" t="s">
        <v>68</v>
      </c>
      <c r="G6311">
        <v>0</v>
      </c>
      <c r="H6311">
        <v>157500</v>
      </c>
      <c r="I6311">
        <v>549882</v>
      </c>
      <c r="J6311" t="s">
        <v>113</v>
      </c>
      <c r="K6311" t="s">
        <v>70</v>
      </c>
      <c r="L6311" t="s">
        <v>91</v>
      </c>
      <c r="M6311" t="s">
        <v>72</v>
      </c>
      <c r="N6311">
        <v>2.5163999999999999E-2</v>
      </c>
      <c r="O6311">
        <v>22773</v>
      </c>
      <c r="P6311">
        <v>365243</v>
      </c>
      <c r="Q6311">
        <v>1851</v>
      </c>
      <c r="R6311">
        <v>5159</v>
      </c>
      <c r="S6311">
        <v>2</v>
      </c>
      <c r="T6311">
        <v>2</v>
      </c>
      <c r="U6311" t="s">
        <v>123</v>
      </c>
      <c r="V6311">
        <v>14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76</v>
      </c>
      <c r="AD6311">
        <v>2078657</v>
      </c>
      <c r="AE6311" t="s">
        <v>65</v>
      </c>
      <c r="AG6311">
        <v>0</v>
      </c>
      <c r="AH6311">
        <v>0</v>
      </c>
      <c r="AK6311" t="s">
        <v>109</v>
      </c>
      <c r="AL6311">
        <v>15</v>
      </c>
      <c r="AM6311" t="s">
        <v>68</v>
      </c>
      <c r="AN6311">
        <v>1</v>
      </c>
      <c r="AR6311" t="s">
        <v>76</v>
      </c>
      <c r="AS6311" t="s">
        <v>129</v>
      </c>
      <c r="AT6311">
        <v>-220</v>
      </c>
      <c r="AU6311" t="s">
        <v>76</v>
      </c>
      <c r="AV6311" t="s">
        <v>79</v>
      </c>
      <c r="AX6311" t="s">
        <v>81</v>
      </c>
      <c r="AY6311" t="s">
        <v>76</v>
      </c>
      <c r="AZ6311" t="s">
        <v>76</v>
      </c>
      <c r="BA6311" t="s">
        <v>76</v>
      </c>
      <c r="BB6311" t="s">
        <v>121</v>
      </c>
      <c r="BC6311">
        <v>-1</v>
      </c>
      <c r="BD6311" t="s">
        <v>76</v>
      </c>
      <c r="BF6311" t="s">
        <v>76</v>
      </c>
      <c r="BG6311" t="s">
        <v>82</v>
      </c>
    </row>
    <row r="6312" spans="1:65" x14ac:dyDescent="0.3">
      <c r="A6312">
        <v>153586</v>
      </c>
      <c r="B6312">
        <v>0</v>
      </c>
      <c r="C6312" t="s">
        <v>65</v>
      </c>
      <c r="D6312" t="s">
        <v>66</v>
      </c>
      <c r="E6312" t="s">
        <v>68</v>
      </c>
      <c r="F6312" t="s">
        <v>67</v>
      </c>
      <c r="G6312">
        <v>0</v>
      </c>
      <c r="H6312">
        <v>90000</v>
      </c>
      <c r="I6312">
        <v>490495.5</v>
      </c>
      <c r="J6312" t="s">
        <v>113</v>
      </c>
      <c r="K6312" t="s">
        <v>70</v>
      </c>
      <c r="L6312" t="s">
        <v>91</v>
      </c>
      <c r="M6312" t="s">
        <v>72</v>
      </c>
      <c r="N6312">
        <v>3.5791999999999997E-2</v>
      </c>
      <c r="O6312">
        <v>23137</v>
      </c>
      <c r="P6312">
        <v>365243</v>
      </c>
      <c r="Q6312">
        <v>498</v>
      </c>
      <c r="R6312">
        <v>4709</v>
      </c>
      <c r="S6312">
        <v>2</v>
      </c>
      <c r="T6312">
        <v>2</v>
      </c>
      <c r="U6312" t="s">
        <v>120</v>
      </c>
      <c r="V6312">
        <v>15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 t="s">
        <v>76</v>
      </c>
      <c r="AD6312">
        <v>2652963</v>
      </c>
      <c r="AE6312" t="s">
        <v>65</v>
      </c>
      <c r="AF6312">
        <v>24374.16</v>
      </c>
      <c r="AG6312">
        <v>436500</v>
      </c>
      <c r="AH6312">
        <v>436500</v>
      </c>
      <c r="AJ6312">
        <v>436500</v>
      </c>
      <c r="AK6312" t="s">
        <v>109</v>
      </c>
      <c r="AL6312">
        <v>12</v>
      </c>
      <c r="AM6312" t="s">
        <v>68</v>
      </c>
      <c r="AN6312">
        <v>1</v>
      </c>
      <c r="AR6312" t="s">
        <v>76</v>
      </c>
      <c r="AS6312" t="s">
        <v>77</v>
      </c>
      <c r="AT6312">
        <v>-768</v>
      </c>
      <c r="AU6312" t="s">
        <v>76</v>
      </c>
      <c r="AV6312" t="s">
        <v>79</v>
      </c>
      <c r="AW6312" t="s">
        <v>80</v>
      </c>
      <c r="AX6312" t="s">
        <v>161</v>
      </c>
      <c r="AY6312" t="s">
        <v>76</v>
      </c>
      <c r="AZ6312" t="s">
        <v>82</v>
      </c>
      <c r="BA6312" t="s">
        <v>116</v>
      </c>
      <c r="BB6312" t="s">
        <v>84</v>
      </c>
      <c r="BC6312">
        <v>80</v>
      </c>
      <c r="BD6312" t="s">
        <v>85</v>
      </c>
      <c r="BE6312">
        <v>24</v>
      </c>
      <c r="BF6312" t="s">
        <v>112</v>
      </c>
      <c r="BG6312" t="s">
        <v>118</v>
      </c>
      <c r="BH6312">
        <v>365243</v>
      </c>
      <c r="BI6312">
        <v>-738</v>
      </c>
      <c r="BJ6312">
        <v>-48</v>
      </c>
      <c r="BK6312">
        <v>-48</v>
      </c>
      <c r="BL6312">
        <v>-45</v>
      </c>
      <c r="BM6312">
        <v>0</v>
      </c>
    </row>
    <row r="6313" spans="1:65" x14ac:dyDescent="0.3">
      <c r="A6313">
        <v>153618</v>
      </c>
      <c r="B6313">
        <v>0</v>
      </c>
      <c r="C6313" t="s">
        <v>65</v>
      </c>
      <c r="D6313" t="s">
        <v>88</v>
      </c>
      <c r="E6313" t="s">
        <v>67</v>
      </c>
      <c r="F6313" t="s">
        <v>68</v>
      </c>
      <c r="G6313">
        <v>0</v>
      </c>
      <c r="H6313">
        <v>180000</v>
      </c>
      <c r="I6313">
        <v>315000</v>
      </c>
      <c r="J6313" t="s">
        <v>89</v>
      </c>
      <c r="K6313" t="s">
        <v>90</v>
      </c>
      <c r="L6313" t="s">
        <v>91</v>
      </c>
      <c r="M6313" t="s">
        <v>72</v>
      </c>
      <c r="N6313">
        <v>1.8849999999999999E-2</v>
      </c>
      <c r="O6313">
        <v>13539</v>
      </c>
      <c r="P6313">
        <v>2492</v>
      </c>
      <c r="Q6313">
        <v>7586</v>
      </c>
      <c r="R6313">
        <v>6059</v>
      </c>
      <c r="S6313">
        <v>2</v>
      </c>
      <c r="T6313">
        <v>2</v>
      </c>
      <c r="U6313" t="s">
        <v>75</v>
      </c>
      <c r="V6313">
        <v>12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 t="s">
        <v>183</v>
      </c>
      <c r="AD6313">
        <v>2685195</v>
      </c>
      <c r="AE6313" t="s">
        <v>65</v>
      </c>
      <c r="AG6313">
        <v>0</v>
      </c>
      <c r="AH6313">
        <v>0</v>
      </c>
      <c r="AK6313" t="s">
        <v>125</v>
      </c>
      <c r="AL6313">
        <v>12</v>
      </c>
      <c r="AM6313" t="s">
        <v>68</v>
      </c>
      <c r="AN6313">
        <v>1</v>
      </c>
      <c r="AR6313" t="s">
        <v>76</v>
      </c>
      <c r="AS6313" t="s">
        <v>129</v>
      </c>
      <c r="AT6313">
        <v>-411</v>
      </c>
      <c r="AU6313" t="s">
        <v>76</v>
      </c>
      <c r="AV6313" t="s">
        <v>79</v>
      </c>
      <c r="AX6313" t="s">
        <v>81</v>
      </c>
      <c r="AY6313" t="s">
        <v>76</v>
      </c>
      <c r="AZ6313" t="s">
        <v>76</v>
      </c>
      <c r="BA6313" t="s">
        <v>76</v>
      </c>
      <c r="BB6313" t="s">
        <v>121</v>
      </c>
      <c r="BC6313">
        <v>-1</v>
      </c>
      <c r="BD6313" t="s">
        <v>76</v>
      </c>
      <c r="BF6313" t="s">
        <v>76</v>
      </c>
      <c r="BG6313" t="s">
        <v>82</v>
      </c>
    </row>
    <row r="6314" spans="1:65" x14ac:dyDescent="0.3">
      <c r="A6314">
        <v>153618</v>
      </c>
      <c r="B6314">
        <v>0</v>
      </c>
      <c r="C6314" t="s">
        <v>65</v>
      </c>
      <c r="D6314" t="s">
        <v>88</v>
      </c>
      <c r="E6314" t="s">
        <v>67</v>
      </c>
      <c r="F6314" t="s">
        <v>68</v>
      </c>
      <c r="G6314">
        <v>0</v>
      </c>
      <c r="H6314">
        <v>180000</v>
      </c>
      <c r="I6314">
        <v>315000</v>
      </c>
      <c r="J6314" t="s">
        <v>89</v>
      </c>
      <c r="K6314" t="s">
        <v>90</v>
      </c>
      <c r="L6314" t="s">
        <v>91</v>
      </c>
      <c r="M6314" t="s">
        <v>72</v>
      </c>
      <c r="N6314">
        <v>1.8849999999999999E-2</v>
      </c>
      <c r="O6314">
        <v>13539</v>
      </c>
      <c r="P6314">
        <v>2492</v>
      </c>
      <c r="Q6314">
        <v>7586</v>
      </c>
      <c r="R6314">
        <v>6059</v>
      </c>
      <c r="S6314">
        <v>2</v>
      </c>
      <c r="T6314">
        <v>2</v>
      </c>
      <c r="U6314" t="s">
        <v>75</v>
      </c>
      <c r="V6314">
        <v>12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 t="s">
        <v>183</v>
      </c>
      <c r="AD6314">
        <v>2401542</v>
      </c>
      <c r="AE6314" t="s">
        <v>93</v>
      </c>
      <c r="AG6314">
        <v>49050</v>
      </c>
      <c r="AH6314">
        <v>49050</v>
      </c>
      <c r="AI6314">
        <v>0</v>
      </c>
      <c r="AJ6314">
        <v>49050</v>
      </c>
      <c r="AK6314" t="s">
        <v>109</v>
      </c>
      <c r="AL6314">
        <v>11</v>
      </c>
      <c r="AM6314" t="s">
        <v>68</v>
      </c>
      <c r="AN6314">
        <v>1</v>
      </c>
      <c r="AO6314">
        <v>0</v>
      </c>
      <c r="AR6314" t="s">
        <v>79</v>
      </c>
      <c r="AS6314" t="s">
        <v>180</v>
      </c>
      <c r="AT6314">
        <v>-2207</v>
      </c>
      <c r="AU6314" t="s">
        <v>78</v>
      </c>
      <c r="AV6314" t="s">
        <v>181</v>
      </c>
      <c r="AW6314" t="s">
        <v>80</v>
      </c>
      <c r="AX6314" t="s">
        <v>102</v>
      </c>
      <c r="AY6314" t="s">
        <v>157</v>
      </c>
      <c r="AZ6314" t="s">
        <v>76</v>
      </c>
      <c r="BA6314" t="s">
        <v>76</v>
      </c>
      <c r="BB6314" t="s">
        <v>138</v>
      </c>
      <c r="BC6314">
        <v>230</v>
      </c>
      <c r="BD6314" t="s">
        <v>157</v>
      </c>
      <c r="BF6314" t="s">
        <v>76</v>
      </c>
      <c r="BG6314" t="s">
        <v>158</v>
      </c>
    </row>
    <row r="6315" spans="1:65" x14ac:dyDescent="0.3">
      <c r="A6315">
        <v>153635</v>
      </c>
      <c r="B6315">
        <v>1</v>
      </c>
      <c r="C6315" t="s">
        <v>65</v>
      </c>
      <c r="D6315" t="s">
        <v>88</v>
      </c>
      <c r="E6315" t="s">
        <v>67</v>
      </c>
      <c r="F6315" t="s">
        <v>68</v>
      </c>
      <c r="G6315">
        <v>1</v>
      </c>
      <c r="H6315">
        <v>180000</v>
      </c>
      <c r="I6315">
        <v>225000</v>
      </c>
      <c r="J6315" t="s">
        <v>69</v>
      </c>
      <c r="K6315" t="s">
        <v>70</v>
      </c>
      <c r="L6315" t="s">
        <v>91</v>
      </c>
      <c r="M6315" t="s">
        <v>72</v>
      </c>
      <c r="N6315">
        <v>1.8029E-2</v>
      </c>
      <c r="O6315">
        <v>12385</v>
      </c>
      <c r="P6315">
        <v>2768</v>
      </c>
      <c r="Q6315">
        <v>723</v>
      </c>
      <c r="R6315">
        <v>17</v>
      </c>
      <c r="S6315">
        <v>3</v>
      </c>
      <c r="T6315">
        <v>3</v>
      </c>
      <c r="U6315" t="s">
        <v>109</v>
      </c>
      <c r="V6315">
        <v>11</v>
      </c>
      <c r="W6315">
        <v>0</v>
      </c>
      <c r="X6315">
        <v>0</v>
      </c>
      <c r="Y6315">
        <v>0</v>
      </c>
      <c r="Z6315">
        <v>1</v>
      </c>
      <c r="AA6315">
        <v>1</v>
      </c>
      <c r="AB6315">
        <v>0</v>
      </c>
      <c r="AC6315" t="s">
        <v>108</v>
      </c>
      <c r="AD6315">
        <v>1068380</v>
      </c>
      <c r="AE6315" t="s">
        <v>65</v>
      </c>
      <c r="AG6315">
        <v>0</v>
      </c>
      <c r="AH6315">
        <v>0</v>
      </c>
      <c r="AK6315" t="s">
        <v>125</v>
      </c>
      <c r="AL6315">
        <v>7</v>
      </c>
      <c r="AM6315" t="s">
        <v>68</v>
      </c>
      <c r="AN6315">
        <v>1</v>
      </c>
      <c r="AR6315" t="s">
        <v>76</v>
      </c>
      <c r="AS6315" t="s">
        <v>129</v>
      </c>
      <c r="AT6315">
        <v>-360</v>
      </c>
      <c r="AU6315" t="s">
        <v>76</v>
      </c>
      <c r="AV6315" t="s">
        <v>79</v>
      </c>
      <c r="AX6315" t="s">
        <v>102</v>
      </c>
      <c r="AY6315" t="s">
        <v>76</v>
      </c>
      <c r="AZ6315" t="s">
        <v>76</v>
      </c>
      <c r="BA6315" t="s">
        <v>76</v>
      </c>
      <c r="BB6315" t="s">
        <v>121</v>
      </c>
      <c r="BC6315">
        <v>-1</v>
      </c>
      <c r="BD6315" t="s">
        <v>76</v>
      </c>
      <c r="BF6315" t="s">
        <v>76</v>
      </c>
      <c r="BG6315" t="s">
        <v>82</v>
      </c>
    </row>
    <row r="6316" spans="1:65" x14ac:dyDescent="0.3">
      <c r="A6316">
        <v>153645</v>
      </c>
      <c r="B6316">
        <v>0</v>
      </c>
      <c r="C6316" t="s">
        <v>99</v>
      </c>
      <c r="D6316" t="s">
        <v>66</v>
      </c>
      <c r="E6316" t="s">
        <v>68</v>
      </c>
      <c r="F6316" t="s">
        <v>67</v>
      </c>
      <c r="G6316">
        <v>3</v>
      </c>
      <c r="H6316">
        <v>1350000</v>
      </c>
      <c r="I6316">
        <v>225000</v>
      </c>
      <c r="J6316" t="s">
        <v>69</v>
      </c>
      <c r="K6316" t="s">
        <v>90</v>
      </c>
      <c r="L6316" t="s">
        <v>91</v>
      </c>
      <c r="M6316" t="s">
        <v>72</v>
      </c>
      <c r="N6316">
        <v>3.2561E-2</v>
      </c>
      <c r="O6316">
        <v>14871</v>
      </c>
      <c r="P6316">
        <v>2631</v>
      </c>
      <c r="Q6316">
        <v>548</v>
      </c>
      <c r="R6316">
        <v>4817</v>
      </c>
      <c r="S6316">
        <v>1</v>
      </c>
      <c r="T6316">
        <v>1</v>
      </c>
      <c r="U6316" t="s">
        <v>73</v>
      </c>
      <c r="V6316">
        <v>11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 t="s">
        <v>92</v>
      </c>
      <c r="AD6316">
        <v>1766345</v>
      </c>
      <c r="AE6316" t="s">
        <v>93</v>
      </c>
      <c r="AF6316">
        <v>6067.89</v>
      </c>
      <c r="AG6316">
        <v>60120</v>
      </c>
      <c r="AH6316">
        <v>60120</v>
      </c>
      <c r="AI6316">
        <v>0</v>
      </c>
      <c r="AJ6316">
        <v>60120</v>
      </c>
      <c r="AK6316" t="s">
        <v>109</v>
      </c>
      <c r="AL6316">
        <v>13</v>
      </c>
      <c r="AM6316" t="s">
        <v>68</v>
      </c>
      <c r="AN6316">
        <v>1</v>
      </c>
      <c r="AO6316">
        <v>0</v>
      </c>
      <c r="AR6316" t="s">
        <v>79</v>
      </c>
      <c r="AS6316" t="s">
        <v>77</v>
      </c>
      <c r="AT6316">
        <v>-125</v>
      </c>
      <c r="AU6316" t="s">
        <v>78</v>
      </c>
      <c r="AV6316" t="s">
        <v>79</v>
      </c>
      <c r="AW6316" t="s">
        <v>80</v>
      </c>
      <c r="AX6316" t="s">
        <v>81</v>
      </c>
      <c r="AY6316" t="s">
        <v>162</v>
      </c>
      <c r="AZ6316" t="s">
        <v>96</v>
      </c>
      <c r="BA6316" t="s">
        <v>76</v>
      </c>
      <c r="BB6316" t="s">
        <v>104</v>
      </c>
      <c r="BC6316">
        <v>70</v>
      </c>
      <c r="BD6316" t="s">
        <v>105</v>
      </c>
      <c r="BE6316">
        <v>12</v>
      </c>
      <c r="BF6316" t="s">
        <v>147</v>
      </c>
      <c r="BG6316" t="s">
        <v>106</v>
      </c>
      <c r="BH6316">
        <v>365243</v>
      </c>
      <c r="BI6316">
        <v>-94</v>
      </c>
      <c r="BJ6316">
        <v>236</v>
      </c>
      <c r="BK6316">
        <v>-64</v>
      </c>
      <c r="BL6316">
        <v>-60</v>
      </c>
      <c r="BM6316">
        <v>0</v>
      </c>
    </row>
    <row r="6317" spans="1:65" x14ac:dyDescent="0.3">
      <c r="A6317">
        <v>153649</v>
      </c>
      <c r="B6317">
        <v>0</v>
      </c>
      <c r="C6317" t="s">
        <v>65</v>
      </c>
      <c r="D6317" t="s">
        <v>88</v>
      </c>
      <c r="E6317" t="s">
        <v>68</v>
      </c>
      <c r="F6317" t="s">
        <v>67</v>
      </c>
      <c r="G6317">
        <v>0</v>
      </c>
      <c r="H6317">
        <v>90000</v>
      </c>
      <c r="I6317">
        <v>225000</v>
      </c>
      <c r="J6317" t="s">
        <v>113</v>
      </c>
      <c r="K6317" t="s">
        <v>70</v>
      </c>
      <c r="L6317" t="s">
        <v>139</v>
      </c>
      <c r="M6317" t="s">
        <v>72</v>
      </c>
      <c r="N6317">
        <v>2.8663000000000001E-2</v>
      </c>
      <c r="O6317">
        <v>24579</v>
      </c>
      <c r="P6317">
        <v>365243</v>
      </c>
      <c r="Q6317">
        <v>56</v>
      </c>
      <c r="R6317">
        <v>4472</v>
      </c>
      <c r="S6317">
        <v>2</v>
      </c>
      <c r="T6317">
        <v>2</v>
      </c>
      <c r="U6317" t="s">
        <v>109</v>
      </c>
      <c r="V6317">
        <v>16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 t="s">
        <v>76</v>
      </c>
      <c r="AD6317">
        <v>2680098</v>
      </c>
      <c r="AE6317" t="s">
        <v>65</v>
      </c>
      <c r="AF6317">
        <v>15242.4</v>
      </c>
      <c r="AG6317">
        <v>180000</v>
      </c>
      <c r="AH6317">
        <v>180000</v>
      </c>
      <c r="AI6317">
        <v>0</v>
      </c>
      <c r="AJ6317">
        <v>180000</v>
      </c>
      <c r="AK6317" t="s">
        <v>123</v>
      </c>
      <c r="AL6317">
        <v>13</v>
      </c>
      <c r="AM6317" t="s">
        <v>68</v>
      </c>
      <c r="AN6317">
        <v>1</v>
      </c>
      <c r="AO6317">
        <v>0</v>
      </c>
      <c r="AR6317" t="s">
        <v>229</v>
      </c>
      <c r="AS6317" t="s">
        <v>114</v>
      </c>
      <c r="AT6317">
        <v>-2103</v>
      </c>
      <c r="AU6317" t="s">
        <v>78</v>
      </c>
      <c r="AV6317" t="s">
        <v>115</v>
      </c>
      <c r="AW6317" t="s">
        <v>80</v>
      </c>
      <c r="AX6317" t="s">
        <v>161</v>
      </c>
      <c r="AY6317" t="s">
        <v>76</v>
      </c>
      <c r="AZ6317" t="s">
        <v>82</v>
      </c>
      <c r="BA6317" t="s">
        <v>83</v>
      </c>
      <c r="BB6317" t="s">
        <v>121</v>
      </c>
      <c r="BC6317">
        <v>-1</v>
      </c>
      <c r="BD6317" t="s">
        <v>76</v>
      </c>
      <c r="BE6317">
        <v>18</v>
      </c>
      <c r="BF6317" t="s">
        <v>86</v>
      </c>
      <c r="BG6317" t="s">
        <v>87</v>
      </c>
    </row>
    <row r="6318" spans="1:65" x14ac:dyDescent="0.3">
      <c r="A6318">
        <v>153660</v>
      </c>
      <c r="B6318">
        <v>0</v>
      </c>
      <c r="C6318" t="s">
        <v>65</v>
      </c>
      <c r="D6318" t="s">
        <v>88</v>
      </c>
      <c r="E6318" t="s">
        <v>67</v>
      </c>
      <c r="F6318" t="s">
        <v>67</v>
      </c>
      <c r="G6318">
        <v>0</v>
      </c>
      <c r="H6318">
        <v>270000</v>
      </c>
      <c r="I6318">
        <v>1575000</v>
      </c>
      <c r="J6318" t="s">
        <v>69</v>
      </c>
      <c r="K6318" t="s">
        <v>70</v>
      </c>
      <c r="L6318" t="s">
        <v>91</v>
      </c>
      <c r="M6318" t="s">
        <v>72</v>
      </c>
      <c r="N6318">
        <v>7.2508000000000003E-2</v>
      </c>
      <c r="O6318">
        <v>19706</v>
      </c>
      <c r="P6318">
        <v>3363</v>
      </c>
      <c r="Q6318">
        <v>13383</v>
      </c>
      <c r="R6318">
        <v>1505</v>
      </c>
      <c r="S6318">
        <v>1</v>
      </c>
      <c r="T6318">
        <v>1</v>
      </c>
      <c r="U6318" t="s">
        <v>94</v>
      </c>
      <c r="V6318">
        <v>11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 t="s">
        <v>108</v>
      </c>
      <c r="AD6318">
        <v>2112101</v>
      </c>
      <c r="AE6318" t="s">
        <v>65</v>
      </c>
      <c r="AF6318">
        <v>20726.55</v>
      </c>
      <c r="AG6318">
        <v>585000</v>
      </c>
      <c r="AH6318">
        <v>585000</v>
      </c>
      <c r="AJ6318">
        <v>585000</v>
      </c>
      <c r="AK6318" t="s">
        <v>125</v>
      </c>
      <c r="AL6318">
        <v>14</v>
      </c>
      <c r="AM6318" t="s">
        <v>68</v>
      </c>
      <c r="AN6318">
        <v>1</v>
      </c>
      <c r="AR6318" t="s">
        <v>76</v>
      </c>
      <c r="AS6318" t="s">
        <v>114</v>
      </c>
      <c r="AT6318">
        <v>-357</v>
      </c>
      <c r="AU6318" t="s">
        <v>78</v>
      </c>
      <c r="AV6318" t="s">
        <v>149</v>
      </c>
      <c r="AW6318" t="s">
        <v>80</v>
      </c>
      <c r="AX6318" t="s">
        <v>81</v>
      </c>
      <c r="AY6318" t="s">
        <v>76</v>
      </c>
      <c r="AZ6318" t="s">
        <v>82</v>
      </c>
      <c r="BA6318" t="s">
        <v>116</v>
      </c>
      <c r="BB6318" t="s">
        <v>187</v>
      </c>
      <c r="BC6318">
        <v>0</v>
      </c>
      <c r="BD6318" t="s">
        <v>76</v>
      </c>
      <c r="BE6318">
        <v>60</v>
      </c>
      <c r="BF6318" t="s">
        <v>147</v>
      </c>
      <c r="BG6318" t="s">
        <v>154</v>
      </c>
    </row>
    <row r="6319" spans="1:65" x14ac:dyDescent="0.3">
      <c r="A6319">
        <v>153667</v>
      </c>
      <c r="B6319">
        <v>0</v>
      </c>
      <c r="C6319" t="s">
        <v>65</v>
      </c>
      <c r="D6319" t="s">
        <v>88</v>
      </c>
      <c r="E6319" t="s">
        <v>67</v>
      </c>
      <c r="F6319" t="s">
        <v>68</v>
      </c>
      <c r="G6319">
        <v>0</v>
      </c>
      <c r="H6319">
        <v>225000</v>
      </c>
      <c r="I6319">
        <v>459000</v>
      </c>
      <c r="J6319" t="s">
        <v>89</v>
      </c>
      <c r="K6319" t="s">
        <v>70</v>
      </c>
      <c r="L6319" t="s">
        <v>139</v>
      </c>
      <c r="M6319" t="s">
        <v>72</v>
      </c>
      <c r="N6319">
        <v>2.6391999999999999E-2</v>
      </c>
      <c r="O6319">
        <v>19779</v>
      </c>
      <c r="P6319">
        <v>12746</v>
      </c>
      <c r="Q6319">
        <v>13223</v>
      </c>
      <c r="R6319">
        <v>3284</v>
      </c>
      <c r="S6319">
        <v>2</v>
      </c>
      <c r="T6319">
        <v>2</v>
      </c>
      <c r="U6319" t="s">
        <v>120</v>
      </c>
      <c r="V6319">
        <v>17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 t="s">
        <v>137</v>
      </c>
      <c r="AD6319">
        <v>1509770</v>
      </c>
      <c r="AE6319" t="s">
        <v>65</v>
      </c>
      <c r="AF6319">
        <v>9704.9699999999993</v>
      </c>
      <c r="AG6319">
        <v>112500</v>
      </c>
      <c r="AH6319">
        <v>123637.5</v>
      </c>
      <c r="AI6319">
        <v>0</v>
      </c>
      <c r="AJ6319">
        <v>112500</v>
      </c>
      <c r="AK6319" t="s">
        <v>94</v>
      </c>
      <c r="AL6319">
        <v>11</v>
      </c>
      <c r="AM6319" t="s">
        <v>68</v>
      </c>
      <c r="AN6319">
        <v>1</v>
      </c>
      <c r="AO6319">
        <v>0</v>
      </c>
      <c r="AR6319" t="s">
        <v>76</v>
      </c>
      <c r="AS6319" t="s">
        <v>77</v>
      </c>
      <c r="AT6319">
        <v>-1593</v>
      </c>
      <c r="AU6319" t="s">
        <v>78</v>
      </c>
      <c r="AV6319" t="s">
        <v>79</v>
      </c>
      <c r="AW6319" t="s">
        <v>171</v>
      </c>
      <c r="AX6319" t="s">
        <v>81</v>
      </c>
      <c r="AY6319" t="s">
        <v>76</v>
      </c>
      <c r="AZ6319" t="s">
        <v>82</v>
      </c>
      <c r="BA6319" t="s">
        <v>116</v>
      </c>
      <c r="BB6319" t="s">
        <v>121</v>
      </c>
      <c r="BC6319">
        <v>0</v>
      </c>
      <c r="BD6319" t="s">
        <v>76</v>
      </c>
      <c r="BE6319">
        <v>18</v>
      </c>
      <c r="BF6319" t="s">
        <v>147</v>
      </c>
      <c r="BG6319" t="s">
        <v>154</v>
      </c>
      <c r="BH6319">
        <v>365243</v>
      </c>
      <c r="BI6319">
        <v>-1563</v>
      </c>
      <c r="BJ6319">
        <v>-1053</v>
      </c>
      <c r="BK6319">
        <v>-1113</v>
      </c>
      <c r="BL6319">
        <v>-1109</v>
      </c>
      <c r="BM6319">
        <v>1</v>
      </c>
    </row>
    <row r="6320" spans="1:65" x14ac:dyDescent="0.3">
      <c r="A6320">
        <v>153675</v>
      </c>
      <c r="B6320">
        <v>0</v>
      </c>
      <c r="C6320" t="s">
        <v>65</v>
      </c>
      <c r="D6320" t="s">
        <v>88</v>
      </c>
      <c r="E6320" t="s">
        <v>67</v>
      </c>
      <c r="F6320" t="s">
        <v>68</v>
      </c>
      <c r="G6320">
        <v>0</v>
      </c>
      <c r="H6320">
        <v>225000</v>
      </c>
      <c r="I6320">
        <v>1138500</v>
      </c>
      <c r="J6320" t="s">
        <v>89</v>
      </c>
      <c r="K6320" t="s">
        <v>70</v>
      </c>
      <c r="L6320" t="s">
        <v>91</v>
      </c>
      <c r="M6320" t="s">
        <v>72</v>
      </c>
      <c r="N6320">
        <v>2.5163999999999999E-2</v>
      </c>
      <c r="O6320">
        <v>20064</v>
      </c>
      <c r="P6320">
        <v>410</v>
      </c>
      <c r="Q6320">
        <v>8315</v>
      </c>
      <c r="R6320">
        <v>3601</v>
      </c>
      <c r="S6320">
        <v>2</v>
      </c>
      <c r="T6320">
        <v>2</v>
      </c>
      <c r="U6320" t="s">
        <v>73</v>
      </c>
      <c r="V6320">
        <v>8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 t="s">
        <v>108</v>
      </c>
      <c r="AD6320">
        <v>2204215</v>
      </c>
      <c r="AE6320" t="s">
        <v>93</v>
      </c>
      <c r="AF6320">
        <v>32001.84</v>
      </c>
      <c r="AG6320">
        <v>376470</v>
      </c>
      <c r="AH6320">
        <v>338823</v>
      </c>
      <c r="AI6320">
        <v>37647</v>
      </c>
      <c r="AJ6320">
        <v>376470</v>
      </c>
      <c r="AK6320" t="s">
        <v>109</v>
      </c>
      <c r="AL6320">
        <v>16</v>
      </c>
      <c r="AM6320" t="s">
        <v>68</v>
      </c>
      <c r="AN6320">
        <v>1</v>
      </c>
      <c r="AO6320">
        <v>0.108909091</v>
      </c>
      <c r="AR6320" t="s">
        <v>79</v>
      </c>
      <c r="AS6320" t="s">
        <v>77</v>
      </c>
      <c r="AT6320">
        <v>-307</v>
      </c>
      <c r="AU6320" t="s">
        <v>78</v>
      </c>
      <c r="AV6320" t="s">
        <v>79</v>
      </c>
      <c r="AW6320" t="s">
        <v>177</v>
      </c>
      <c r="AX6320" t="s">
        <v>81</v>
      </c>
      <c r="AY6320" t="s">
        <v>182</v>
      </c>
      <c r="AZ6320" t="s">
        <v>96</v>
      </c>
      <c r="BA6320" t="s">
        <v>76</v>
      </c>
      <c r="BB6320" t="s">
        <v>104</v>
      </c>
      <c r="BC6320">
        <v>91</v>
      </c>
      <c r="BD6320" t="s">
        <v>141</v>
      </c>
      <c r="BE6320">
        <v>12</v>
      </c>
      <c r="BF6320" t="s">
        <v>112</v>
      </c>
      <c r="BG6320" t="s">
        <v>148</v>
      </c>
      <c r="BH6320">
        <v>365243</v>
      </c>
      <c r="BI6320">
        <v>-276</v>
      </c>
      <c r="BJ6320">
        <v>54</v>
      </c>
      <c r="BK6320">
        <v>365243</v>
      </c>
      <c r="BL6320">
        <v>365243</v>
      </c>
      <c r="BM6320">
        <v>0</v>
      </c>
    </row>
    <row r="6321" spans="1:65" x14ac:dyDescent="0.3">
      <c r="A6321">
        <v>153677</v>
      </c>
      <c r="B6321">
        <v>0</v>
      </c>
      <c r="C6321" t="s">
        <v>65</v>
      </c>
      <c r="D6321" t="s">
        <v>88</v>
      </c>
      <c r="E6321" t="s">
        <v>67</v>
      </c>
      <c r="F6321" t="s">
        <v>67</v>
      </c>
      <c r="G6321">
        <v>0</v>
      </c>
      <c r="H6321">
        <v>144000</v>
      </c>
      <c r="I6321">
        <v>781920</v>
      </c>
      <c r="J6321" t="s">
        <v>69</v>
      </c>
      <c r="K6321" t="s">
        <v>70</v>
      </c>
      <c r="L6321" t="s">
        <v>91</v>
      </c>
      <c r="M6321" t="s">
        <v>169</v>
      </c>
      <c r="N6321">
        <v>4.6219999999999997E-2</v>
      </c>
      <c r="O6321">
        <v>20144</v>
      </c>
      <c r="P6321">
        <v>465</v>
      </c>
      <c r="Q6321">
        <v>9885</v>
      </c>
      <c r="R6321">
        <v>882</v>
      </c>
      <c r="S6321">
        <v>1</v>
      </c>
      <c r="T6321">
        <v>1</v>
      </c>
      <c r="U6321" t="s">
        <v>120</v>
      </c>
      <c r="V6321">
        <v>17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 t="s">
        <v>219</v>
      </c>
      <c r="AD6321">
        <v>2033628</v>
      </c>
      <c r="AE6321" t="s">
        <v>65</v>
      </c>
      <c r="AF6321">
        <v>42795.584999999999</v>
      </c>
      <c r="AG6321">
        <v>450000</v>
      </c>
      <c r="AH6321">
        <v>550944</v>
      </c>
      <c r="AJ6321">
        <v>450000</v>
      </c>
      <c r="AK6321" t="s">
        <v>120</v>
      </c>
      <c r="AL6321">
        <v>16</v>
      </c>
      <c r="AM6321" t="s">
        <v>68</v>
      </c>
      <c r="AN6321">
        <v>1</v>
      </c>
      <c r="AR6321" t="s">
        <v>76</v>
      </c>
      <c r="AS6321" t="s">
        <v>77</v>
      </c>
      <c r="AT6321">
        <v>-1316</v>
      </c>
      <c r="AU6321" t="s">
        <v>78</v>
      </c>
      <c r="AV6321" t="s">
        <v>79</v>
      </c>
      <c r="AW6321" t="s">
        <v>101</v>
      </c>
      <c r="AX6321" t="s">
        <v>81</v>
      </c>
      <c r="AY6321" t="s">
        <v>76</v>
      </c>
      <c r="AZ6321" t="s">
        <v>82</v>
      </c>
      <c r="BA6321" t="s">
        <v>116</v>
      </c>
      <c r="BB6321" t="s">
        <v>121</v>
      </c>
      <c r="BC6321">
        <v>32</v>
      </c>
      <c r="BD6321" t="s">
        <v>76</v>
      </c>
      <c r="BE6321">
        <v>18</v>
      </c>
      <c r="BF6321" t="s">
        <v>147</v>
      </c>
      <c r="BG6321" t="s">
        <v>154</v>
      </c>
      <c r="BH6321">
        <v>365243</v>
      </c>
      <c r="BI6321">
        <v>-1286</v>
      </c>
      <c r="BJ6321">
        <v>-776</v>
      </c>
      <c r="BK6321">
        <v>-836</v>
      </c>
      <c r="BL6321">
        <v>-829</v>
      </c>
      <c r="BM6321">
        <v>1</v>
      </c>
    </row>
    <row r="6322" spans="1:65" x14ac:dyDescent="0.3">
      <c r="A6322">
        <v>153682</v>
      </c>
      <c r="B6322">
        <v>0</v>
      </c>
      <c r="C6322" t="s">
        <v>65</v>
      </c>
      <c r="D6322" t="s">
        <v>88</v>
      </c>
      <c r="E6322" t="s">
        <v>67</v>
      </c>
      <c r="F6322" t="s">
        <v>68</v>
      </c>
      <c r="G6322">
        <v>1</v>
      </c>
      <c r="H6322">
        <v>157500</v>
      </c>
      <c r="I6322">
        <v>301464</v>
      </c>
      <c r="J6322" t="s">
        <v>89</v>
      </c>
      <c r="K6322" t="s">
        <v>70</v>
      </c>
      <c r="L6322" t="s">
        <v>140</v>
      </c>
      <c r="M6322" t="s">
        <v>142</v>
      </c>
      <c r="N6322">
        <v>2.5163999999999999E-2</v>
      </c>
      <c r="O6322">
        <v>17855</v>
      </c>
      <c r="P6322">
        <v>1116</v>
      </c>
      <c r="Q6322">
        <v>975</v>
      </c>
      <c r="R6322">
        <v>1161</v>
      </c>
      <c r="S6322">
        <v>2</v>
      </c>
      <c r="T6322">
        <v>2</v>
      </c>
      <c r="U6322" t="s">
        <v>120</v>
      </c>
      <c r="V6322">
        <v>13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135</v>
      </c>
      <c r="AD6322">
        <v>1605128</v>
      </c>
      <c r="AE6322" t="s">
        <v>93</v>
      </c>
      <c r="AF6322">
        <v>15245.145</v>
      </c>
      <c r="AG6322">
        <v>206023.5</v>
      </c>
      <c r="AH6322">
        <v>232537.5</v>
      </c>
      <c r="AI6322">
        <v>0</v>
      </c>
      <c r="AJ6322">
        <v>206023.5</v>
      </c>
      <c r="AK6322" t="s">
        <v>123</v>
      </c>
      <c r="AL6322">
        <v>17</v>
      </c>
      <c r="AM6322" t="s">
        <v>68</v>
      </c>
      <c r="AN6322">
        <v>1</v>
      </c>
      <c r="AO6322">
        <v>0</v>
      </c>
      <c r="AR6322" t="s">
        <v>79</v>
      </c>
      <c r="AS6322" t="s">
        <v>77</v>
      </c>
      <c r="AT6322">
        <v>-464</v>
      </c>
      <c r="AU6322" t="s">
        <v>78</v>
      </c>
      <c r="AV6322" t="s">
        <v>79</v>
      </c>
      <c r="AW6322" t="s">
        <v>101</v>
      </c>
      <c r="AX6322" t="s">
        <v>102</v>
      </c>
      <c r="AY6322" t="s">
        <v>111</v>
      </c>
      <c r="AZ6322" t="s">
        <v>96</v>
      </c>
      <c r="BA6322" t="s">
        <v>76</v>
      </c>
      <c r="BB6322" t="s">
        <v>104</v>
      </c>
      <c r="BC6322">
        <v>2390</v>
      </c>
      <c r="BD6322" t="s">
        <v>85</v>
      </c>
      <c r="BE6322">
        <v>18</v>
      </c>
      <c r="BF6322" t="s">
        <v>112</v>
      </c>
      <c r="BG6322" t="s">
        <v>151</v>
      </c>
      <c r="BH6322">
        <v>365243</v>
      </c>
      <c r="BI6322">
        <v>-411</v>
      </c>
      <c r="BJ6322">
        <v>99</v>
      </c>
      <c r="BK6322">
        <v>365243</v>
      </c>
      <c r="BL6322">
        <v>365243</v>
      </c>
      <c r="BM6322">
        <v>0</v>
      </c>
    </row>
    <row r="6323" spans="1:65" x14ac:dyDescent="0.3">
      <c r="A6323">
        <v>153702</v>
      </c>
      <c r="B6323">
        <v>0</v>
      </c>
      <c r="C6323" t="s">
        <v>65</v>
      </c>
      <c r="D6323" t="s">
        <v>88</v>
      </c>
      <c r="E6323" t="s">
        <v>68</v>
      </c>
      <c r="F6323" t="s">
        <v>68</v>
      </c>
      <c r="G6323">
        <v>0</v>
      </c>
      <c r="H6323">
        <v>112500</v>
      </c>
      <c r="I6323">
        <v>675000</v>
      </c>
      <c r="J6323" t="s">
        <v>89</v>
      </c>
      <c r="K6323" t="s">
        <v>90</v>
      </c>
      <c r="L6323" t="s">
        <v>91</v>
      </c>
      <c r="M6323" t="s">
        <v>72</v>
      </c>
      <c r="N6323">
        <v>2.6391999999999999E-2</v>
      </c>
      <c r="O6323">
        <v>18642</v>
      </c>
      <c r="P6323">
        <v>151</v>
      </c>
      <c r="Q6323">
        <v>8450</v>
      </c>
      <c r="R6323">
        <v>1994</v>
      </c>
      <c r="S6323">
        <v>2</v>
      </c>
      <c r="T6323">
        <v>2</v>
      </c>
      <c r="U6323" t="s">
        <v>73</v>
      </c>
      <c r="V6323">
        <v>12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 t="s">
        <v>228</v>
      </c>
      <c r="AD6323">
        <v>2352687</v>
      </c>
      <c r="AE6323" t="s">
        <v>65</v>
      </c>
      <c r="AF6323">
        <v>34117.154999999999</v>
      </c>
      <c r="AG6323">
        <v>1125000</v>
      </c>
      <c r="AH6323">
        <v>1288350</v>
      </c>
      <c r="AJ6323">
        <v>1125000</v>
      </c>
      <c r="AK6323" t="s">
        <v>123</v>
      </c>
      <c r="AL6323">
        <v>10</v>
      </c>
      <c r="AM6323" t="s">
        <v>68</v>
      </c>
      <c r="AN6323">
        <v>1</v>
      </c>
      <c r="AR6323" t="s">
        <v>218</v>
      </c>
      <c r="AS6323" t="s">
        <v>114</v>
      </c>
      <c r="AT6323">
        <v>-590</v>
      </c>
      <c r="AU6323" t="s">
        <v>78</v>
      </c>
      <c r="AV6323" t="s">
        <v>149</v>
      </c>
      <c r="AW6323" t="s">
        <v>80</v>
      </c>
      <c r="AX6323" t="s">
        <v>81</v>
      </c>
      <c r="AY6323" t="s">
        <v>76</v>
      </c>
      <c r="AZ6323" t="s">
        <v>82</v>
      </c>
      <c r="BA6323" t="s">
        <v>83</v>
      </c>
      <c r="BB6323" t="s">
        <v>121</v>
      </c>
      <c r="BC6323">
        <v>0</v>
      </c>
      <c r="BD6323" t="s">
        <v>76</v>
      </c>
      <c r="BE6323">
        <v>60</v>
      </c>
      <c r="BF6323" t="s">
        <v>97</v>
      </c>
      <c r="BG6323" t="s">
        <v>150</v>
      </c>
    </row>
    <row r="6324" spans="1:65" x14ac:dyDescent="0.3">
      <c r="A6324">
        <v>153727</v>
      </c>
      <c r="B6324">
        <v>0</v>
      </c>
      <c r="C6324" t="s">
        <v>65</v>
      </c>
      <c r="D6324" t="s">
        <v>88</v>
      </c>
      <c r="E6324" t="s">
        <v>68</v>
      </c>
      <c r="F6324" t="s">
        <v>68</v>
      </c>
      <c r="G6324">
        <v>0</v>
      </c>
      <c r="H6324">
        <v>67500</v>
      </c>
      <c r="I6324">
        <v>765261</v>
      </c>
      <c r="J6324" t="s">
        <v>113</v>
      </c>
      <c r="K6324" t="s">
        <v>70</v>
      </c>
      <c r="L6324" t="s">
        <v>91</v>
      </c>
      <c r="M6324" t="s">
        <v>72</v>
      </c>
      <c r="N6324">
        <v>6.8519999999999996E-3</v>
      </c>
      <c r="O6324">
        <v>22198</v>
      </c>
      <c r="P6324">
        <v>365243</v>
      </c>
      <c r="Q6324">
        <v>12451</v>
      </c>
      <c r="R6324">
        <v>5048</v>
      </c>
      <c r="S6324">
        <v>3</v>
      </c>
      <c r="T6324">
        <v>3</v>
      </c>
      <c r="U6324" t="s">
        <v>73</v>
      </c>
      <c r="V6324">
        <v>10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76</v>
      </c>
      <c r="AD6324">
        <v>1205317</v>
      </c>
      <c r="AE6324" t="s">
        <v>93</v>
      </c>
      <c r="AF6324">
        <v>8288.5049999999992</v>
      </c>
      <c r="AG6324">
        <v>31275</v>
      </c>
      <c r="AH6324">
        <v>31275</v>
      </c>
      <c r="AI6324">
        <v>0</v>
      </c>
      <c r="AJ6324">
        <v>31275</v>
      </c>
      <c r="AK6324" t="s">
        <v>125</v>
      </c>
      <c r="AL6324">
        <v>5</v>
      </c>
      <c r="AM6324" t="s">
        <v>68</v>
      </c>
      <c r="AN6324">
        <v>1</v>
      </c>
      <c r="AO6324">
        <v>0</v>
      </c>
      <c r="AR6324" t="s">
        <v>79</v>
      </c>
      <c r="AS6324" t="s">
        <v>77</v>
      </c>
      <c r="AT6324">
        <v>-324</v>
      </c>
      <c r="AU6324" t="s">
        <v>76</v>
      </c>
      <c r="AV6324" t="s">
        <v>79</v>
      </c>
      <c r="AX6324" t="s">
        <v>102</v>
      </c>
      <c r="AY6324" t="s">
        <v>95</v>
      </c>
      <c r="AZ6324" t="s">
        <v>96</v>
      </c>
      <c r="BA6324" t="s">
        <v>76</v>
      </c>
      <c r="BB6324" t="s">
        <v>138</v>
      </c>
      <c r="BC6324">
        <v>80</v>
      </c>
      <c r="BD6324" t="s">
        <v>85</v>
      </c>
      <c r="BE6324">
        <v>4</v>
      </c>
      <c r="BF6324" t="s">
        <v>112</v>
      </c>
      <c r="BG6324" t="s">
        <v>158</v>
      </c>
      <c r="BH6324">
        <v>365243</v>
      </c>
      <c r="BI6324">
        <v>-291</v>
      </c>
      <c r="BJ6324">
        <v>-201</v>
      </c>
      <c r="BK6324">
        <v>-201</v>
      </c>
      <c r="BL6324">
        <v>-193</v>
      </c>
      <c r="BM6324">
        <v>0</v>
      </c>
    </row>
    <row r="6325" spans="1:65" x14ac:dyDescent="0.3">
      <c r="A6325">
        <v>153741</v>
      </c>
      <c r="B6325">
        <v>0</v>
      </c>
      <c r="C6325" t="s">
        <v>65</v>
      </c>
      <c r="D6325" t="s">
        <v>88</v>
      </c>
      <c r="E6325" t="s">
        <v>67</v>
      </c>
      <c r="F6325" t="s">
        <v>68</v>
      </c>
      <c r="G6325">
        <v>0</v>
      </c>
      <c r="H6325">
        <v>103500</v>
      </c>
      <c r="I6325">
        <v>704844</v>
      </c>
      <c r="J6325" t="s">
        <v>69</v>
      </c>
      <c r="K6325" t="s">
        <v>70</v>
      </c>
      <c r="L6325" t="s">
        <v>119</v>
      </c>
      <c r="M6325" t="s">
        <v>72</v>
      </c>
      <c r="N6325">
        <v>8.5749999999999993E-3</v>
      </c>
      <c r="O6325">
        <v>15113</v>
      </c>
      <c r="P6325">
        <v>5099</v>
      </c>
      <c r="Q6325">
        <v>4841</v>
      </c>
      <c r="R6325">
        <v>4133</v>
      </c>
      <c r="S6325">
        <v>2</v>
      </c>
      <c r="T6325">
        <v>2</v>
      </c>
      <c r="U6325" t="s">
        <v>94</v>
      </c>
      <c r="V6325">
        <v>11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 t="s">
        <v>168</v>
      </c>
      <c r="AD6325">
        <v>2728435</v>
      </c>
      <c r="AE6325" t="s">
        <v>99</v>
      </c>
      <c r="AF6325">
        <v>3375</v>
      </c>
      <c r="AG6325">
        <v>0</v>
      </c>
      <c r="AH6325">
        <v>67500</v>
      </c>
      <c r="AK6325" t="s">
        <v>73</v>
      </c>
      <c r="AL6325">
        <v>13</v>
      </c>
      <c r="AM6325" t="s">
        <v>68</v>
      </c>
      <c r="AN6325">
        <v>1</v>
      </c>
      <c r="AR6325" t="s">
        <v>79</v>
      </c>
      <c r="AS6325" t="s">
        <v>77</v>
      </c>
      <c r="AT6325">
        <v>-2144</v>
      </c>
      <c r="AU6325" t="s">
        <v>76</v>
      </c>
      <c r="AV6325" t="s">
        <v>79</v>
      </c>
      <c r="AX6325" t="s">
        <v>81</v>
      </c>
      <c r="AY6325" t="s">
        <v>76</v>
      </c>
      <c r="AZ6325" t="s">
        <v>131</v>
      </c>
      <c r="BA6325" t="s">
        <v>116</v>
      </c>
      <c r="BB6325" t="s">
        <v>104</v>
      </c>
      <c r="BC6325">
        <v>156</v>
      </c>
      <c r="BD6325" t="s">
        <v>105</v>
      </c>
      <c r="BE6325">
        <v>0</v>
      </c>
      <c r="BF6325" t="s">
        <v>76</v>
      </c>
      <c r="BG6325" t="s">
        <v>160</v>
      </c>
      <c r="BH6325">
        <v>-2139</v>
      </c>
      <c r="BI6325">
        <v>-2086</v>
      </c>
      <c r="BJ6325">
        <v>365243</v>
      </c>
      <c r="BK6325">
        <v>-1509</v>
      </c>
      <c r="BL6325">
        <v>365243</v>
      </c>
      <c r="BM6325">
        <v>0</v>
      </c>
    </row>
    <row r="6326" spans="1:65" x14ac:dyDescent="0.3">
      <c r="A6326">
        <v>153749</v>
      </c>
      <c r="B6326">
        <v>0</v>
      </c>
      <c r="C6326" t="s">
        <v>65</v>
      </c>
      <c r="D6326" t="s">
        <v>88</v>
      </c>
      <c r="E6326" t="s">
        <v>67</v>
      </c>
      <c r="F6326" t="s">
        <v>68</v>
      </c>
      <c r="G6326">
        <v>1</v>
      </c>
      <c r="H6326">
        <v>157500</v>
      </c>
      <c r="I6326">
        <v>269550</v>
      </c>
      <c r="J6326" t="s">
        <v>69</v>
      </c>
      <c r="K6326" t="s">
        <v>70</v>
      </c>
      <c r="L6326" t="s">
        <v>91</v>
      </c>
      <c r="M6326" t="s">
        <v>72</v>
      </c>
      <c r="N6326">
        <v>3.813E-3</v>
      </c>
      <c r="O6326">
        <v>13321</v>
      </c>
      <c r="P6326">
        <v>1813</v>
      </c>
      <c r="Q6326">
        <v>5283</v>
      </c>
      <c r="R6326">
        <v>5311</v>
      </c>
      <c r="S6326">
        <v>2</v>
      </c>
      <c r="T6326">
        <v>2</v>
      </c>
      <c r="U6326" t="s">
        <v>125</v>
      </c>
      <c r="V6326">
        <v>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 t="s">
        <v>92</v>
      </c>
      <c r="AD6326">
        <v>1456792</v>
      </c>
      <c r="AE6326" t="s">
        <v>65</v>
      </c>
      <c r="AF6326">
        <v>12381.165000000001</v>
      </c>
      <c r="AG6326">
        <v>90000</v>
      </c>
      <c r="AH6326">
        <v>109480.5</v>
      </c>
      <c r="AI6326">
        <v>0</v>
      </c>
      <c r="AJ6326">
        <v>90000</v>
      </c>
      <c r="AK6326" t="s">
        <v>73</v>
      </c>
      <c r="AL6326">
        <v>10</v>
      </c>
      <c r="AM6326" t="s">
        <v>68</v>
      </c>
      <c r="AN6326">
        <v>1</v>
      </c>
      <c r="AO6326">
        <v>0</v>
      </c>
      <c r="AR6326" t="s">
        <v>76</v>
      </c>
      <c r="AS6326" t="s">
        <v>77</v>
      </c>
      <c r="AT6326">
        <v>-1762</v>
      </c>
      <c r="AU6326" t="s">
        <v>76</v>
      </c>
      <c r="AV6326" t="s">
        <v>79</v>
      </c>
      <c r="AW6326" t="s">
        <v>110</v>
      </c>
      <c r="AX6326" t="s">
        <v>81</v>
      </c>
      <c r="AY6326" t="s">
        <v>76</v>
      </c>
      <c r="AZ6326" t="s">
        <v>82</v>
      </c>
      <c r="BA6326" t="s">
        <v>116</v>
      </c>
      <c r="BB6326" t="s">
        <v>121</v>
      </c>
      <c r="BC6326">
        <v>-1</v>
      </c>
      <c r="BD6326" t="s">
        <v>76</v>
      </c>
      <c r="BE6326">
        <v>12</v>
      </c>
      <c r="BF6326" t="s">
        <v>86</v>
      </c>
      <c r="BG6326" t="s">
        <v>172</v>
      </c>
      <c r="BH6326">
        <v>365243</v>
      </c>
      <c r="BI6326">
        <v>-1731</v>
      </c>
      <c r="BJ6326">
        <v>-1401</v>
      </c>
      <c r="BK6326">
        <v>-1491</v>
      </c>
      <c r="BL6326">
        <v>-1486</v>
      </c>
      <c r="BM6326">
        <v>0</v>
      </c>
    </row>
    <row r="6327" spans="1:65" x14ac:dyDescent="0.3">
      <c r="A6327">
        <v>153749</v>
      </c>
      <c r="B6327">
        <v>0</v>
      </c>
      <c r="C6327" t="s">
        <v>65</v>
      </c>
      <c r="D6327" t="s">
        <v>88</v>
      </c>
      <c r="E6327" t="s">
        <v>67</v>
      </c>
      <c r="F6327" t="s">
        <v>68</v>
      </c>
      <c r="G6327">
        <v>1</v>
      </c>
      <c r="H6327">
        <v>157500</v>
      </c>
      <c r="I6327">
        <v>269550</v>
      </c>
      <c r="J6327" t="s">
        <v>69</v>
      </c>
      <c r="K6327" t="s">
        <v>70</v>
      </c>
      <c r="L6327" t="s">
        <v>91</v>
      </c>
      <c r="M6327" t="s">
        <v>72</v>
      </c>
      <c r="N6327">
        <v>3.813E-3</v>
      </c>
      <c r="O6327">
        <v>13321</v>
      </c>
      <c r="P6327">
        <v>1813</v>
      </c>
      <c r="Q6327">
        <v>5283</v>
      </c>
      <c r="R6327">
        <v>5311</v>
      </c>
      <c r="S6327">
        <v>2</v>
      </c>
      <c r="T6327">
        <v>2</v>
      </c>
      <c r="U6327" t="s">
        <v>125</v>
      </c>
      <c r="V6327">
        <v>9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 t="s">
        <v>92</v>
      </c>
      <c r="AD6327">
        <v>2495639</v>
      </c>
      <c r="AE6327" t="s">
        <v>93</v>
      </c>
      <c r="AF6327">
        <v>4219.83</v>
      </c>
      <c r="AG6327">
        <v>39105</v>
      </c>
      <c r="AH6327">
        <v>35194.5</v>
      </c>
      <c r="AI6327">
        <v>3910.5</v>
      </c>
      <c r="AJ6327">
        <v>39105</v>
      </c>
      <c r="AK6327" t="s">
        <v>94</v>
      </c>
      <c r="AL6327">
        <v>10</v>
      </c>
      <c r="AM6327" t="s">
        <v>68</v>
      </c>
      <c r="AN6327">
        <v>1</v>
      </c>
      <c r="AO6327">
        <v>0.108909091</v>
      </c>
      <c r="AR6327" t="s">
        <v>79</v>
      </c>
      <c r="AS6327" t="s">
        <v>77</v>
      </c>
      <c r="AT6327">
        <v>-1774</v>
      </c>
      <c r="AU6327" t="s">
        <v>78</v>
      </c>
      <c r="AV6327" t="s">
        <v>79</v>
      </c>
      <c r="AX6327" t="s">
        <v>81</v>
      </c>
      <c r="AY6327" t="s">
        <v>124</v>
      </c>
      <c r="AZ6327" t="s">
        <v>96</v>
      </c>
      <c r="BA6327" t="s">
        <v>76</v>
      </c>
      <c r="BB6327" t="s">
        <v>104</v>
      </c>
      <c r="BC6327">
        <v>37</v>
      </c>
      <c r="BD6327" t="s">
        <v>105</v>
      </c>
      <c r="BE6327">
        <v>12</v>
      </c>
      <c r="BF6327" t="s">
        <v>86</v>
      </c>
      <c r="BG6327" t="s">
        <v>106</v>
      </c>
      <c r="BH6327">
        <v>365243</v>
      </c>
      <c r="BI6327">
        <v>-1741</v>
      </c>
      <c r="BJ6327">
        <v>-1411</v>
      </c>
      <c r="BK6327">
        <v>-1501</v>
      </c>
      <c r="BL6327">
        <v>-1493</v>
      </c>
      <c r="BM6327">
        <v>0</v>
      </c>
    </row>
    <row r="6328" spans="1:65" x14ac:dyDescent="0.3">
      <c r="A6328">
        <v>153763</v>
      </c>
      <c r="B6328">
        <v>0</v>
      </c>
      <c r="C6328" t="s">
        <v>65</v>
      </c>
      <c r="D6328" t="s">
        <v>66</v>
      </c>
      <c r="E6328" t="s">
        <v>68</v>
      </c>
      <c r="F6328" t="s">
        <v>68</v>
      </c>
      <c r="G6328">
        <v>0</v>
      </c>
      <c r="H6328">
        <v>225000</v>
      </c>
      <c r="I6328">
        <v>171000</v>
      </c>
      <c r="J6328" t="s">
        <v>69</v>
      </c>
      <c r="K6328" t="s">
        <v>70</v>
      </c>
      <c r="L6328" t="s">
        <v>91</v>
      </c>
      <c r="M6328" t="s">
        <v>72</v>
      </c>
      <c r="N6328">
        <v>3.5791999999999997E-2</v>
      </c>
      <c r="O6328">
        <v>11122</v>
      </c>
      <c r="P6328">
        <v>332</v>
      </c>
      <c r="Q6328">
        <v>4295</v>
      </c>
      <c r="R6328">
        <v>343</v>
      </c>
      <c r="S6328">
        <v>2</v>
      </c>
      <c r="T6328">
        <v>2</v>
      </c>
      <c r="U6328" t="s">
        <v>120</v>
      </c>
      <c r="V6328">
        <v>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 t="s">
        <v>122</v>
      </c>
      <c r="AD6328">
        <v>1637339</v>
      </c>
      <c r="AE6328" t="s">
        <v>65</v>
      </c>
      <c r="AG6328">
        <v>0</v>
      </c>
      <c r="AH6328">
        <v>0</v>
      </c>
      <c r="AK6328" t="s">
        <v>120</v>
      </c>
      <c r="AL6328">
        <v>13</v>
      </c>
      <c r="AM6328" t="s">
        <v>68</v>
      </c>
      <c r="AN6328">
        <v>1</v>
      </c>
      <c r="AR6328" t="s">
        <v>76</v>
      </c>
      <c r="AS6328" t="s">
        <v>129</v>
      </c>
      <c r="AT6328">
        <v>-343</v>
      </c>
      <c r="AU6328" t="s">
        <v>76</v>
      </c>
      <c r="AV6328" t="s">
        <v>79</v>
      </c>
      <c r="AX6328" t="s">
        <v>161</v>
      </c>
      <c r="AY6328" t="s">
        <v>76</v>
      </c>
      <c r="AZ6328" t="s">
        <v>76</v>
      </c>
      <c r="BA6328" t="s">
        <v>76</v>
      </c>
      <c r="BB6328" t="s">
        <v>121</v>
      </c>
      <c r="BC6328">
        <v>-1</v>
      </c>
      <c r="BD6328" t="s">
        <v>76</v>
      </c>
      <c r="BF6328" t="s">
        <v>76</v>
      </c>
      <c r="BG6328" t="s">
        <v>82</v>
      </c>
    </row>
    <row r="6329" spans="1:65" x14ac:dyDescent="0.3">
      <c r="A6329">
        <v>153768</v>
      </c>
      <c r="B6329">
        <v>0</v>
      </c>
      <c r="C6329" t="s">
        <v>65</v>
      </c>
      <c r="D6329" t="s">
        <v>88</v>
      </c>
      <c r="E6329" t="s">
        <v>68</v>
      </c>
      <c r="F6329" t="s">
        <v>68</v>
      </c>
      <c r="G6329">
        <v>0</v>
      </c>
      <c r="H6329">
        <v>157500</v>
      </c>
      <c r="I6329">
        <v>495000</v>
      </c>
      <c r="J6329" t="s">
        <v>89</v>
      </c>
      <c r="K6329" t="s">
        <v>90</v>
      </c>
      <c r="L6329" t="s">
        <v>119</v>
      </c>
      <c r="M6329" t="s">
        <v>72</v>
      </c>
      <c r="N6329">
        <v>1.6611999999999998E-2</v>
      </c>
      <c r="O6329">
        <v>13516</v>
      </c>
      <c r="P6329">
        <v>1531</v>
      </c>
      <c r="Q6329">
        <v>7097</v>
      </c>
      <c r="R6329">
        <v>4351</v>
      </c>
      <c r="S6329">
        <v>2</v>
      </c>
      <c r="T6329">
        <v>2</v>
      </c>
      <c r="U6329" t="s">
        <v>120</v>
      </c>
      <c r="V6329">
        <v>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 t="s">
        <v>108</v>
      </c>
      <c r="AD6329">
        <v>1765552</v>
      </c>
      <c r="AE6329" t="s">
        <v>65</v>
      </c>
      <c r="AF6329">
        <v>13738.545</v>
      </c>
      <c r="AG6329">
        <v>135000</v>
      </c>
      <c r="AH6329">
        <v>148365</v>
      </c>
      <c r="AI6329">
        <v>0</v>
      </c>
      <c r="AJ6329">
        <v>135000</v>
      </c>
      <c r="AK6329" t="s">
        <v>120</v>
      </c>
      <c r="AL6329">
        <v>12</v>
      </c>
      <c r="AM6329" t="s">
        <v>68</v>
      </c>
      <c r="AN6329">
        <v>1</v>
      </c>
      <c r="AO6329">
        <v>0</v>
      </c>
      <c r="AR6329" t="s">
        <v>122</v>
      </c>
      <c r="AS6329" t="s">
        <v>77</v>
      </c>
      <c r="AT6329">
        <v>-1869</v>
      </c>
      <c r="AU6329" t="s">
        <v>78</v>
      </c>
      <c r="AV6329" t="s">
        <v>79</v>
      </c>
      <c r="AW6329" t="s">
        <v>80</v>
      </c>
      <c r="AX6329" t="s">
        <v>81</v>
      </c>
      <c r="AY6329" t="s">
        <v>76</v>
      </c>
      <c r="AZ6329" t="s">
        <v>82</v>
      </c>
      <c r="BA6329" t="s">
        <v>83</v>
      </c>
      <c r="BB6329" t="s">
        <v>121</v>
      </c>
      <c r="BC6329">
        <v>-1</v>
      </c>
      <c r="BD6329" t="s">
        <v>76</v>
      </c>
      <c r="BE6329">
        <v>18</v>
      </c>
      <c r="BF6329" t="s">
        <v>86</v>
      </c>
      <c r="BG6329" t="s">
        <v>87</v>
      </c>
      <c r="BH6329">
        <v>365243</v>
      </c>
      <c r="BI6329">
        <v>-1839</v>
      </c>
      <c r="BJ6329">
        <v>-1329</v>
      </c>
      <c r="BK6329">
        <v>-1329</v>
      </c>
      <c r="BL6329">
        <v>-1325</v>
      </c>
      <c r="BM6329">
        <v>1</v>
      </c>
    </row>
    <row r="6330" spans="1:65" x14ac:dyDescent="0.3">
      <c r="A6330">
        <v>153780</v>
      </c>
      <c r="B6330">
        <v>0</v>
      </c>
      <c r="C6330" t="s">
        <v>65</v>
      </c>
      <c r="D6330" t="s">
        <v>88</v>
      </c>
      <c r="E6330" t="s">
        <v>67</v>
      </c>
      <c r="F6330" t="s">
        <v>67</v>
      </c>
      <c r="G6330">
        <v>1</v>
      </c>
      <c r="H6330">
        <v>67500</v>
      </c>
      <c r="I6330">
        <v>814041</v>
      </c>
      <c r="J6330" t="s">
        <v>69</v>
      </c>
      <c r="K6330" t="s">
        <v>70</v>
      </c>
      <c r="L6330" t="s">
        <v>91</v>
      </c>
      <c r="M6330" t="s">
        <v>72</v>
      </c>
      <c r="N6330">
        <v>7.1199999999999996E-3</v>
      </c>
      <c r="O6330">
        <v>13749</v>
      </c>
      <c r="P6330">
        <v>1795</v>
      </c>
      <c r="Q6330">
        <v>874</v>
      </c>
      <c r="R6330">
        <v>1452</v>
      </c>
      <c r="S6330">
        <v>2</v>
      </c>
      <c r="T6330">
        <v>2</v>
      </c>
      <c r="U6330" t="s">
        <v>75</v>
      </c>
      <c r="V6330">
        <v>15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 t="s">
        <v>201</v>
      </c>
      <c r="AD6330">
        <v>1254832</v>
      </c>
      <c r="AE6330" t="s">
        <v>93</v>
      </c>
      <c r="AF6330">
        <v>4554</v>
      </c>
      <c r="AG6330">
        <v>41400</v>
      </c>
      <c r="AH6330">
        <v>41400</v>
      </c>
      <c r="AI6330">
        <v>0</v>
      </c>
      <c r="AJ6330">
        <v>41400</v>
      </c>
      <c r="AK6330" t="s">
        <v>109</v>
      </c>
      <c r="AL6330">
        <v>9</v>
      </c>
      <c r="AM6330" t="s">
        <v>68</v>
      </c>
      <c r="AN6330">
        <v>1</v>
      </c>
      <c r="AO6330">
        <v>0</v>
      </c>
      <c r="AR6330" t="s">
        <v>79</v>
      </c>
      <c r="AS6330" t="s">
        <v>77</v>
      </c>
      <c r="AT6330">
        <v>-437</v>
      </c>
      <c r="AU6330" t="s">
        <v>78</v>
      </c>
      <c r="AV6330" t="s">
        <v>79</v>
      </c>
      <c r="AX6330" t="s">
        <v>102</v>
      </c>
      <c r="AY6330" t="s">
        <v>157</v>
      </c>
      <c r="AZ6330" t="s">
        <v>96</v>
      </c>
      <c r="BA6330" t="s">
        <v>76</v>
      </c>
      <c r="BB6330" t="s">
        <v>138</v>
      </c>
      <c r="BC6330">
        <v>200</v>
      </c>
      <c r="BD6330" t="s">
        <v>157</v>
      </c>
      <c r="BE6330">
        <v>10</v>
      </c>
      <c r="BF6330" t="s">
        <v>112</v>
      </c>
      <c r="BG6330" t="s">
        <v>158</v>
      </c>
      <c r="BH6330">
        <v>365243</v>
      </c>
      <c r="BI6330">
        <v>-401</v>
      </c>
      <c r="BJ6330">
        <v>-131</v>
      </c>
      <c r="BK6330">
        <v>-131</v>
      </c>
      <c r="BL6330">
        <v>-127</v>
      </c>
      <c r="BM6330">
        <v>0</v>
      </c>
    </row>
    <row r="6331" spans="1:65" x14ac:dyDescent="0.3">
      <c r="A6331">
        <v>153784</v>
      </c>
      <c r="B6331">
        <v>0</v>
      </c>
      <c r="C6331" t="s">
        <v>65</v>
      </c>
      <c r="D6331" t="s">
        <v>66</v>
      </c>
      <c r="E6331" t="s">
        <v>68</v>
      </c>
      <c r="F6331" t="s">
        <v>68</v>
      </c>
      <c r="G6331">
        <v>1</v>
      </c>
      <c r="H6331">
        <v>157500</v>
      </c>
      <c r="I6331">
        <v>500211</v>
      </c>
      <c r="J6331" t="s">
        <v>89</v>
      </c>
      <c r="K6331" t="s">
        <v>70</v>
      </c>
      <c r="L6331" t="s">
        <v>91</v>
      </c>
      <c r="M6331" t="s">
        <v>72</v>
      </c>
      <c r="N6331">
        <v>7.0200000000000002E-3</v>
      </c>
      <c r="O6331">
        <v>17582</v>
      </c>
      <c r="P6331">
        <v>303</v>
      </c>
      <c r="Q6331">
        <v>9317</v>
      </c>
      <c r="R6331">
        <v>1113</v>
      </c>
      <c r="S6331">
        <v>2</v>
      </c>
      <c r="T6331">
        <v>2</v>
      </c>
      <c r="U6331" t="s">
        <v>125</v>
      </c>
      <c r="V6331">
        <v>9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1</v>
      </c>
      <c r="AC6331" t="s">
        <v>170</v>
      </c>
      <c r="AD6331">
        <v>1065291</v>
      </c>
      <c r="AE6331" t="s">
        <v>93</v>
      </c>
      <c r="AF6331">
        <v>7961.04</v>
      </c>
      <c r="AG6331">
        <v>65911.5</v>
      </c>
      <c r="AH6331">
        <v>64237.5</v>
      </c>
      <c r="AI6331">
        <v>6570</v>
      </c>
      <c r="AJ6331">
        <v>65911.5</v>
      </c>
      <c r="AK6331" t="s">
        <v>125</v>
      </c>
      <c r="AL6331">
        <v>14</v>
      </c>
      <c r="AM6331" t="s">
        <v>68</v>
      </c>
      <c r="AN6331">
        <v>1</v>
      </c>
      <c r="AO6331">
        <v>0.10105324</v>
      </c>
      <c r="AR6331" t="s">
        <v>79</v>
      </c>
      <c r="AS6331" t="s">
        <v>77</v>
      </c>
      <c r="AT6331">
        <v>-1218</v>
      </c>
      <c r="AU6331" t="s">
        <v>78</v>
      </c>
      <c r="AV6331" t="s">
        <v>79</v>
      </c>
      <c r="AW6331" t="s">
        <v>101</v>
      </c>
      <c r="AX6331" t="s">
        <v>161</v>
      </c>
      <c r="AY6331" t="s">
        <v>157</v>
      </c>
      <c r="AZ6331" t="s">
        <v>96</v>
      </c>
      <c r="BA6331" t="s">
        <v>76</v>
      </c>
      <c r="BB6331" t="s">
        <v>138</v>
      </c>
      <c r="BC6331">
        <v>300</v>
      </c>
      <c r="BD6331" t="s">
        <v>157</v>
      </c>
      <c r="BE6331">
        <v>10</v>
      </c>
      <c r="BF6331" t="s">
        <v>147</v>
      </c>
      <c r="BG6331" t="s">
        <v>158</v>
      </c>
      <c r="BH6331">
        <v>365243</v>
      </c>
      <c r="BI6331">
        <v>-1184</v>
      </c>
      <c r="BJ6331">
        <v>-914</v>
      </c>
      <c r="BK6331">
        <v>-1064</v>
      </c>
      <c r="BL6331">
        <v>-1059</v>
      </c>
      <c r="BM6331">
        <v>0</v>
      </c>
    </row>
    <row r="6332" spans="1:65" x14ac:dyDescent="0.3">
      <c r="A6332">
        <v>153789</v>
      </c>
      <c r="B6332">
        <v>0</v>
      </c>
      <c r="C6332" t="s">
        <v>65</v>
      </c>
      <c r="D6332" t="s">
        <v>88</v>
      </c>
      <c r="E6332" t="s">
        <v>67</v>
      </c>
      <c r="F6332" t="s">
        <v>68</v>
      </c>
      <c r="G6332">
        <v>0</v>
      </c>
      <c r="H6332">
        <v>202500</v>
      </c>
      <c r="I6332">
        <v>752116.5</v>
      </c>
      <c r="J6332" t="s">
        <v>69</v>
      </c>
      <c r="K6332" t="s">
        <v>90</v>
      </c>
      <c r="L6332" t="s">
        <v>91</v>
      </c>
      <c r="M6332" t="s">
        <v>72</v>
      </c>
      <c r="N6332">
        <v>3.1329000000000003E-2</v>
      </c>
      <c r="O6332">
        <v>20490</v>
      </c>
      <c r="P6332">
        <v>13795</v>
      </c>
      <c r="Q6332">
        <v>8153</v>
      </c>
      <c r="R6332">
        <v>3858</v>
      </c>
      <c r="S6332">
        <v>2</v>
      </c>
      <c r="T6332">
        <v>2</v>
      </c>
      <c r="U6332" t="s">
        <v>120</v>
      </c>
      <c r="V6332">
        <v>8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 t="s">
        <v>194</v>
      </c>
      <c r="AD6332">
        <v>1116075</v>
      </c>
      <c r="AE6332" t="s">
        <v>93</v>
      </c>
      <c r="AF6332">
        <v>16722.900000000001</v>
      </c>
      <c r="AG6332">
        <v>159930</v>
      </c>
      <c r="AH6332">
        <v>138501</v>
      </c>
      <c r="AI6332">
        <v>31986</v>
      </c>
      <c r="AJ6332">
        <v>159930</v>
      </c>
      <c r="AK6332" t="s">
        <v>125</v>
      </c>
      <c r="AL6332">
        <v>10</v>
      </c>
      <c r="AM6332" t="s">
        <v>68</v>
      </c>
      <c r="AN6332">
        <v>1</v>
      </c>
      <c r="AO6332">
        <v>0.20433031199999999</v>
      </c>
      <c r="AR6332" t="s">
        <v>79</v>
      </c>
      <c r="AS6332" t="s">
        <v>114</v>
      </c>
      <c r="AT6332">
        <v>-1429</v>
      </c>
      <c r="AU6332" t="s">
        <v>78</v>
      </c>
      <c r="AV6332" t="s">
        <v>115</v>
      </c>
      <c r="AW6332" t="s">
        <v>101</v>
      </c>
      <c r="AX6332" t="s">
        <v>161</v>
      </c>
      <c r="AY6332" t="s">
        <v>199</v>
      </c>
      <c r="AZ6332" t="s">
        <v>96</v>
      </c>
      <c r="BA6332" t="s">
        <v>76</v>
      </c>
      <c r="BB6332" t="s">
        <v>138</v>
      </c>
      <c r="BC6332">
        <v>390</v>
      </c>
      <c r="BD6332" t="s">
        <v>141</v>
      </c>
      <c r="BE6332">
        <v>10</v>
      </c>
      <c r="BF6332" t="s">
        <v>147</v>
      </c>
      <c r="BG6332" t="s">
        <v>158</v>
      </c>
    </row>
    <row r="6333" spans="1:65" x14ac:dyDescent="0.3">
      <c r="A6333">
        <v>153800</v>
      </c>
      <c r="B6333">
        <v>0</v>
      </c>
      <c r="C6333" t="s">
        <v>65</v>
      </c>
      <c r="D6333" t="s">
        <v>88</v>
      </c>
      <c r="E6333" t="s">
        <v>67</v>
      </c>
      <c r="F6333" t="s">
        <v>68</v>
      </c>
      <c r="G6333">
        <v>0</v>
      </c>
      <c r="H6333">
        <v>139500</v>
      </c>
      <c r="I6333">
        <v>157050</v>
      </c>
      <c r="J6333" t="s">
        <v>113</v>
      </c>
      <c r="K6333" t="s">
        <v>70</v>
      </c>
      <c r="L6333" t="s">
        <v>91</v>
      </c>
      <c r="M6333" t="s">
        <v>72</v>
      </c>
      <c r="N6333">
        <v>9.6299999999999997E-3</v>
      </c>
      <c r="O6333">
        <v>19058</v>
      </c>
      <c r="P6333">
        <v>365243</v>
      </c>
      <c r="Q6333">
        <v>11704</v>
      </c>
      <c r="R6333">
        <v>2588</v>
      </c>
      <c r="S6333">
        <v>2</v>
      </c>
      <c r="T6333">
        <v>2</v>
      </c>
      <c r="U6333" t="s">
        <v>123</v>
      </c>
      <c r="V6333">
        <v>14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 t="s">
        <v>76</v>
      </c>
      <c r="AD6333">
        <v>2089682</v>
      </c>
      <c r="AE6333" t="s">
        <v>65</v>
      </c>
      <c r="AG6333">
        <v>0</v>
      </c>
      <c r="AH6333">
        <v>0</v>
      </c>
      <c r="AK6333" t="s">
        <v>123</v>
      </c>
      <c r="AL6333">
        <v>16</v>
      </c>
      <c r="AM6333" t="s">
        <v>68</v>
      </c>
      <c r="AN6333">
        <v>1</v>
      </c>
      <c r="AR6333" t="s">
        <v>76</v>
      </c>
      <c r="AS6333" t="s">
        <v>129</v>
      </c>
      <c r="AT6333">
        <v>-224</v>
      </c>
      <c r="AU6333" t="s">
        <v>76</v>
      </c>
      <c r="AV6333" t="s">
        <v>79</v>
      </c>
      <c r="AX6333" t="s">
        <v>81</v>
      </c>
      <c r="AY6333" t="s">
        <v>76</v>
      </c>
      <c r="AZ6333" t="s">
        <v>76</v>
      </c>
      <c r="BA6333" t="s">
        <v>76</v>
      </c>
      <c r="BB6333" t="s">
        <v>121</v>
      </c>
      <c r="BC6333">
        <v>-1</v>
      </c>
      <c r="BD6333" t="s">
        <v>76</v>
      </c>
      <c r="BF6333" t="s">
        <v>76</v>
      </c>
      <c r="BG6333" t="s">
        <v>82</v>
      </c>
    </row>
    <row r="6334" spans="1:65" x14ac:dyDescent="0.3">
      <c r="A6334">
        <v>153800</v>
      </c>
      <c r="B6334">
        <v>0</v>
      </c>
      <c r="C6334" t="s">
        <v>65</v>
      </c>
      <c r="D6334" t="s">
        <v>88</v>
      </c>
      <c r="E6334" t="s">
        <v>67</v>
      </c>
      <c r="F6334" t="s">
        <v>68</v>
      </c>
      <c r="G6334">
        <v>0</v>
      </c>
      <c r="H6334">
        <v>139500</v>
      </c>
      <c r="I6334">
        <v>157050</v>
      </c>
      <c r="J6334" t="s">
        <v>113</v>
      </c>
      <c r="K6334" t="s">
        <v>70</v>
      </c>
      <c r="L6334" t="s">
        <v>91</v>
      </c>
      <c r="M6334" t="s">
        <v>72</v>
      </c>
      <c r="N6334">
        <v>9.6299999999999997E-3</v>
      </c>
      <c r="O6334">
        <v>19058</v>
      </c>
      <c r="P6334">
        <v>365243</v>
      </c>
      <c r="Q6334">
        <v>11704</v>
      </c>
      <c r="R6334">
        <v>2588</v>
      </c>
      <c r="S6334">
        <v>2</v>
      </c>
      <c r="T6334">
        <v>2</v>
      </c>
      <c r="U6334" t="s">
        <v>123</v>
      </c>
      <c r="V6334">
        <v>14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 t="s">
        <v>76</v>
      </c>
      <c r="AD6334">
        <v>1608054</v>
      </c>
      <c r="AE6334" t="s">
        <v>65</v>
      </c>
      <c r="AF6334">
        <v>49874.625</v>
      </c>
      <c r="AG6334">
        <v>1350000</v>
      </c>
      <c r="AH6334">
        <v>1546020</v>
      </c>
      <c r="AJ6334">
        <v>1350000</v>
      </c>
      <c r="AK6334" t="s">
        <v>125</v>
      </c>
      <c r="AL6334">
        <v>10</v>
      </c>
      <c r="AM6334" t="s">
        <v>68</v>
      </c>
      <c r="AN6334">
        <v>1</v>
      </c>
      <c r="AR6334" t="s">
        <v>202</v>
      </c>
      <c r="AS6334" t="s">
        <v>114</v>
      </c>
      <c r="AT6334">
        <v>-839</v>
      </c>
      <c r="AU6334" t="s">
        <v>78</v>
      </c>
      <c r="AV6334" t="s">
        <v>115</v>
      </c>
      <c r="AW6334" t="s">
        <v>101</v>
      </c>
      <c r="AX6334" t="s">
        <v>102</v>
      </c>
      <c r="AY6334" t="s">
        <v>76</v>
      </c>
      <c r="AZ6334" t="s">
        <v>82</v>
      </c>
      <c r="BA6334" t="s">
        <v>83</v>
      </c>
      <c r="BB6334" t="s">
        <v>121</v>
      </c>
      <c r="BC6334">
        <v>-1</v>
      </c>
      <c r="BD6334" t="s">
        <v>76</v>
      </c>
      <c r="BE6334">
        <v>60</v>
      </c>
      <c r="BF6334" t="s">
        <v>112</v>
      </c>
      <c r="BG6334" t="s">
        <v>150</v>
      </c>
    </row>
    <row r="6335" spans="1:65" x14ac:dyDescent="0.3">
      <c r="A6335">
        <v>153805</v>
      </c>
      <c r="B6335">
        <v>0</v>
      </c>
      <c r="C6335" t="s">
        <v>65</v>
      </c>
      <c r="D6335" t="s">
        <v>88</v>
      </c>
      <c r="E6335" t="s">
        <v>67</v>
      </c>
      <c r="F6335" t="s">
        <v>68</v>
      </c>
      <c r="G6335">
        <v>0</v>
      </c>
      <c r="H6335">
        <v>90000</v>
      </c>
      <c r="I6335">
        <v>343377</v>
      </c>
      <c r="J6335" t="s">
        <v>113</v>
      </c>
      <c r="K6335" t="s">
        <v>90</v>
      </c>
      <c r="L6335" t="s">
        <v>91</v>
      </c>
      <c r="M6335" t="s">
        <v>72</v>
      </c>
      <c r="N6335">
        <v>2.0246E-2</v>
      </c>
      <c r="O6335">
        <v>23715</v>
      </c>
      <c r="P6335">
        <v>365243</v>
      </c>
      <c r="Q6335">
        <v>5095</v>
      </c>
      <c r="R6335">
        <v>4014</v>
      </c>
      <c r="S6335">
        <v>3</v>
      </c>
      <c r="T6335">
        <v>3</v>
      </c>
      <c r="U6335" t="s">
        <v>75</v>
      </c>
      <c r="V6335">
        <v>13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 t="s">
        <v>76</v>
      </c>
      <c r="AD6335">
        <v>1311277</v>
      </c>
      <c r="AE6335" t="s">
        <v>93</v>
      </c>
      <c r="AF6335">
        <v>9064.26</v>
      </c>
      <c r="AG6335">
        <v>172800</v>
      </c>
      <c r="AH6335">
        <v>172800</v>
      </c>
      <c r="AI6335">
        <v>0</v>
      </c>
      <c r="AJ6335">
        <v>172800</v>
      </c>
      <c r="AK6335" t="s">
        <v>123</v>
      </c>
      <c r="AL6335">
        <v>12</v>
      </c>
      <c r="AM6335" t="s">
        <v>68</v>
      </c>
      <c r="AN6335">
        <v>1</v>
      </c>
      <c r="AO6335">
        <v>0</v>
      </c>
      <c r="AR6335" t="s">
        <v>79</v>
      </c>
      <c r="AS6335" t="s">
        <v>77</v>
      </c>
      <c r="AT6335">
        <v>-1035</v>
      </c>
      <c r="AU6335" t="s">
        <v>78</v>
      </c>
      <c r="AV6335" t="s">
        <v>79</v>
      </c>
      <c r="AW6335" t="s">
        <v>101</v>
      </c>
      <c r="AX6335" t="s">
        <v>102</v>
      </c>
      <c r="AY6335" t="s">
        <v>204</v>
      </c>
      <c r="AZ6335" t="s">
        <v>96</v>
      </c>
      <c r="BA6335" t="s">
        <v>76</v>
      </c>
      <c r="BB6335" t="s">
        <v>104</v>
      </c>
      <c r="BC6335">
        <v>10</v>
      </c>
      <c r="BD6335" t="s">
        <v>163</v>
      </c>
      <c r="BE6335">
        <v>24</v>
      </c>
      <c r="BF6335" t="s">
        <v>112</v>
      </c>
      <c r="BG6335" t="s">
        <v>148</v>
      </c>
      <c r="BH6335">
        <v>365243</v>
      </c>
      <c r="BI6335">
        <v>-1004</v>
      </c>
      <c r="BJ6335">
        <v>-314</v>
      </c>
      <c r="BK6335">
        <v>-314</v>
      </c>
      <c r="BL6335">
        <v>-308</v>
      </c>
      <c r="BM6335">
        <v>0</v>
      </c>
    </row>
    <row r="6336" spans="1:65" x14ac:dyDescent="0.3">
      <c r="A6336">
        <v>153813</v>
      </c>
      <c r="B6336">
        <v>0</v>
      </c>
      <c r="C6336" t="s">
        <v>65</v>
      </c>
      <c r="D6336" t="s">
        <v>88</v>
      </c>
      <c r="E6336" t="s">
        <v>67</v>
      </c>
      <c r="F6336" t="s">
        <v>68</v>
      </c>
      <c r="G6336">
        <v>0</v>
      </c>
      <c r="H6336">
        <v>225000</v>
      </c>
      <c r="I6336">
        <v>188685</v>
      </c>
      <c r="J6336" t="s">
        <v>89</v>
      </c>
      <c r="K6336" t="s">
        <v>70</v>
      </c>
      <c r="L6336" t="s">
        <v>139</v>
      </c>
      <c r="M6336" t="s">
        <v>72</v>
      </c>
      <c r="N6336">
        <v>1.8800999999999998E-2</v>
      </c>
      <c r="O6336">
        <v>18430</v>
      </c>
      <c r="P6336">
        <v>7222</v>
      </c>
      <c r="Q6336">
        <v>372</v>
      </c>
      <c r="R6336">
        <v>1961</v>
      </c>
      <c r="S6336">
        <v>2</v>
      </c>
      <c r="T6336">
        <v>2</v>
      </c>
      <c r="U6336" t="s">
        <v>94</v>
      </c>
      <c r="V6336">
        <v>8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137</v>
      </c>
      <c r="AD6336">
        <v>2595770</v>
      </c>
      <c r="AE6336" t="s">
        <v>93</v>
      </c>
      <c r="AF6336">
        <v>16045.65</v>
      </c>
      <c r="AG6336">
        <v>103495.5</v>
      </c>
      <c r="AH6336">
        <v>99292.5</v>
      </c>
      <c r="AI6336">
        <v>10350</v>
      </c>
      <c r="AJ6336">
        <v>103495.5</v>
      </c>
      <c r="AK6336" t="s">
        <v>109</v>
      </c>
      <c r="AL6336">
        <v>11</v>
      </c>
      <c r="AM6336" t="s">
        <v>68</v>
      </c>
      <c r="AN6336">
        <v>1</v>
      </c>
      <c r="AO6336">
        <v>0.102807679</v>
      </c>
      <c r="AR6336" t="s">
        <v>79</v>
      </c>
      <c r="AS6336" t="s">
        <v>77</v>
      </c>
      <c r="AT6336">
        <v>-2255</v>
      </c>
      <c r="AU6336" t="s">
        <v>78</v>
      </c>
      <c r="AV6336" t="s">
        <v>79</v>
      </c>
      <c r="AW6336" t="s">
        <v>80</v>
      </c>
      <c r="AX6336" t="s">
        <v>102</v>
      </c>
      <c r="AY6336" t="s">
        <v>103</v>
      </c>
      <c r="AZ6336" t="s">
        <v>96</v>
      </c>
      <c r="BA6336" t="s">
        <v>76</v>
      </c>
      <c r="BB6336" t="s">
        <v>104</v>
      </c>
      <c r="BC6336">
        <v>1998</v>
      </c>
      <c r="BD6336" t="s">
        <v>85</v>
      </c>
      <c r="BE6336">
        <v>8</v>
      </c>
      <c r="BF6336" t="s">
        <v>86</v>
      </c>
      <c r="BG6336" t="s">
        <v>151</v>
      </c>
      <c r="BH6336">
        <v>365243</v>
      </c>
      <c r="BI6336">
        <v>-2224</v>
      </c>
      <c r="BJ6336">
        <v>-2014</v>
      </c>
      <c r="BK6336">
        <v>-2014</v>
      </c>
      <c r="BL6336">
        <v>-2008</v>
      </c>
      <c r="BM6336">
        <v>0</v>
      </c>
    </row>
    <row r="6337" spans="1:65" x14ac:dyDescent="0.3">
      <c r="A6337">
        <v>153814</v>
      </c>
      <c r="B6337">
        <v>0</v>
      </c>
      <c r="C6337" t="s">
        <v>65</v>
      </c>
      <c r="D6337" t="s">
        <v>88</v>
      </c>
      <c r="E6337" t="s">
        <v>67</v>
      </c>
      <c r="F6337" t="s">
        <v>68</v>
      </c>
      <c r="G6337">
        <v>1</v>
      </c>
      <c r="H6337">
        <v>216000</v>
      </c>
      <c r="I6337">
        <v>521280</v>
      </c>
      <c r="J6337" t="s">
        <v>69</v>
      </c>
      <c r="K6337" t="s">
        <v>70</v>
      </c>
      <c r="L6337" t="s">
        <v>91</v>
      </c>
      <c r="M6337" t="s">
        <v>72</v>
      </c>
      <c r="N6337">
        <v>8.2299999999999995E-3</v>
      </c>
      <c r="O6337">
        <v>17758</v>
      </c>
      <c r="P6337">
        <v>9269</v>
      </c>
      <c r="Q6337">
        <v>8486</v>
      </c>
      <c r="R6337">
        <v>1317</v>
      </c>
      <c r="S6337">
        <v>2</v>
      </c>
      <c r="T6337">
        <v>2</v>
      </c>
      <c r="U6337" t="s">
        <v>109</v>
      </c>
      <c r="V6337">
        <v>11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t="s">
        <v>176</v>
      </c>
      <c r="AD6337">
        <v>1812779</v>
      </c>
      <c r="AE6337" t="s">
        <v>99</v>
      </c>
      <c r="AG6337">
        <v>0</v>
      </c>
      <c r="AH6337">
        <v>0</v>
      </c>
      <c r="AK6337" t="s">
        <v>75</v>
      </c>
      <c r="AL6337">
        <v>12</v>
      </c>
      <c r="AM6337" t="s">
        <v>68</v>
      </c>
      <c r="AN6337">
        <v>1</v>
      </c>
      <c r="AR6337" t="s">
        <v>79</v>
      </c>
      <c r="AS6337" t="s">
        <v>129</v>
      </c>
      <c r="AT6337">
        <v>-313</v>
      </c>
      <c r="AU6337" t="s">
        <v>76</v>
      </c>
      <c r="AV6337" t="s">
        <v>79</v>
      </c>
      <c r="AX6337" t="s">
        <v>81</v>
      </c>
      <c r="AY6337" t="s">
        <v>76</v>
      </c>
      <c r="AZ6337" t="s">
        <v>76</v>
      </c>
      <c r="BA6337" t="s">
        <v>76</v>
      </c>
      <c r="BB6337" t="s">
        <v>121</v>
      </c>
      <c r="BC6337">
        <v>-1</v>
      </c>
      <c r="BD6337" t="s">
        <v>76</v>
      </c>
      <c r="BF6337" t="s">
        <v>76</v>
      </c>
      <c r="BG6337" t="s">
        <v>132</v>
      </c>
    </row>
    <row r="6338" spans="1:65" x14ac:dyDescent="0.3">
      <c r="A6338">
        <v>153819</v>
      </c>
      <c r="B6338">
        <v>0</v>
      </c>
      <c r="C6338" t="s">
        <v>65</v>
      </c>
      <c r="D6338" t="s">
        <v>88</v>
      </c>
      <c r="E6338" t="s">
        <v>68</v>
      </c>
      <c r="F6338" t="s">
        <v>67</v>
      </c>
      <c r="G6338">
        <v>1</v>
      </c>
      <c r="H6338">
        <v>135000</v>
      </c>
      <c r="I6338">
        <v>276277.5</v>
      </c>
      <c r="J6338" t="s">
        <v>89</v>
      </c>
      <c r="K6338" t="s">
        <v>90</v>
      </c>
      <c r="L6338" t="s">
        <v>91</v>
      </c>
      <c r="M6338" t="s">
        <v>72</v>
      </c>
      <c r="N6338">
        <v>2.5163999999999999E-2</v>
      </c>
      <c r="O6338">
        <v>10049</v>
      </c>
      <c r="P6338">
        <v>2540</v>
      </c>
      <c r="Q6338">
        <v>1567</v>
      </c>
      <c r="R6338">
        <v>1598</v>
      </c>
      <c r="S6338">
        <v>2</v>
      </c>
      <c r="T6338">
        <v>2</v>
      </c>
      <c r="U6338" t="s">
        <v>73</v>
      </c>
      <c r="V6338">
        <v>11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 t="s">
        <v>134</v>
      </c>
      <c r="AD6338">
        <v>1098836</v>
      </c>
      <c r="AE6338" t="s">
        <v>93</v>
      </c>
      <c r="AF6338">
        <v>5233.9049999999997</v>
      </c>
      <c r="AG6338">
        <v>47655</v>
      </c>
      <c r="AH6338">
        <v>38655</v>
      </c>
      <c r="AI6338">
        <v>9000</v>
      </c>
      <c r="AJ6338">
        <v>47655</v>
      </c>
      <c r="AK6338" t="s">
        <v>94</v>
      </c>
      <c r="AL6338">
        <v>14</v>
      </c>
      <c r="AM6338" t="s">
        <v>68</v>
      </c>
      <c r="AN6338">
        <v>1</v>
      </c>
      <c r="AO6338">
        <v>0.20568289100000001</v>
      </c>
      <c r="AR6338" t="s">
        <v>79</v>
      </c>
      <c r="AS6338" t="s">
        <v>114</v>
      </c>
      <c r="AT6338">
        <v>-2287</v>
      </c>
      <c r="AU6338" t="s">
        <v>78</v>
      </c>
      <c r="AV6338" t="s">
        <v>165</v>
      </c>
      <c r="AW6338" t="s">
        <v>80</v>
      </c>
      <c r="AX6338" t="s">
        <v>81</v>
      </c>
      <c r="AY6338" t="s">
        <v>124</v>
      </c>
      <c r="AZ6338" t="s">
        <v>96</v>
      </c>
      <c r="BA6338" t="s">
        <v>76</v>
      </c>
      <c r="BB6338" t="s">
        <v>104</v>
      </c>
      <c r="BC6338">
        <v>74</v>
      </c>
      <c r="BD6338" t="s">
        <v>105</v>
      </c>
      <c r="BE6338">
        <v>10</v>
      </c>
      <c r="BF6338" t="s">
        <v>86</v>
      </c>
      <c r="BG6338" t="s">
        <v>106</v>
      </c>
    </row>
    <row r="6339" spans="1:65" x14ac:dyDescent="0.3">
      <c r="A6339">
        <v>153831</v>
      </c>
      <c r="B6339">
        <v>0</v>
      </c>
      <c r="C6339" t="s">
        <v>65</v>
      </c>
      <c r="D6339" t="s">
        <v>88</v>
      </c>
      <c r="E6339" t="s">
        <v>67</v>
      </c>
      <c r="F6339" t="s">
        <v>68</v>
      </c>
      <c r="G6339">
        <v>0</v>
      </c>
      <c r="H6339">
        <v>157500</v>
      </c>
      <c r="I6339">
        <v>270000</v>
      </c>
      <c r="J6339" t="s">
        <v>89</v>
      </c>
      <c r="K6339" t="s">
        <v>70</v>
      </c>
      <c r="L6339" t="s">
        <v>91</v>
      </c>
      <c r="M6339" t="s">
        <v>72</v>
      </c>
      <c r="N6339">
        <v>3.5791999999999997E-2</v>
      </c>
      <c r="O6339">
        <v>13707</v>
      </c>
      <c r="P6339">
        <v>1718</v>
      </c>
      <c r="Q6339">
        <v>298</v>
      </c>
      <c r="R6339">
        <v>3877</v>
      </c>
      <c r="S6339">
        <v>2</v>
      </c>
      <c r="T6339">
        <v>2</v>
      </c>
      <c r="U6339" t="s">
        <v>120</v>
      </c>
      <c r="V6339">
        <v>11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1</v>
      </c>
      <c r="AC6339" t="s">
        <v>238</v>
      </c>
      <c r="AD6339">
        <v>2189194</v>
      </c>
      <c r="AE6339" t="s">
        <v>99</v>
      </c>
      <c r="AF6339">
        <v>11250</v>
      </c>
      <c r="AG6339">
        <v>225000</v>
      </c>
      <c r="AH6339">
        <v>225000</v>
      </c>
      <c r="AJ6339">
        <v>225000</v>
      </c>
      <c r="AK6339" t="s">
        <v>109</v>
      </c>
      <c r="AL6339">
        <v>16</v>
      </c>
      <c r="AM6339" t="s">
        <v>68</v>
      </c>
      <c r="AN6339">
        <v>1</v>
      </c>
      <c r="AR6339" t="s">
        <v>79</v>
      </c>
      <c r="AS6339" t="s">
        <v>77</v>
      </c>
      <c r="AT6339">
        <v>-887</v>
      </c>
      <c r="AU6339" t="s">
        <v>76</v>
      </c>
      <c r="AV6339" t="s">
        <v>79</v>
      </c>
      <c r="AX6339" t="s">
        <v>102</v>
      </c>
      <c r="AY6339" t="s">
        <v>76</v>
      </c>
      <c r="AZ6339" t="s">
        <v>131</v>
      </c>
      <c r="BA6339" t="s">
        <v>83</v>
      </c>
      <c r="BB6339" t="s">
        <v>121</v>
      </c>
      <c r="BC6339">
        <v>-1</v>
      </c>
      <c r="BD6339" t="s">
        <v>76</v>
      </c>
      <c r="BE6339">
        <v>0</v>
      </c>
      <c r="BF6339" t="s">
        <v>76</v>
      </c>
      <c r="BG6339" t="s">
        <v>132</v>
      </c>
      <c r="BH6339">
        <v>-876</v>
      </c>
      <c r="BI6339">
        <v>-842</v>
      </c>
      <c r="BJ6339">
        <v>365243</v>
      </c>
      <c r="BK6339">
        <v>365243</v>
      </c>
      <c r="BL6339">
        <v>365243</v>
      </c>
      <c r="BM6339">
        <v>0</v>
      </c>
    </row>
    <row r="6340" spans="1:65" x14ac:dyDescent="0.3">
      <c r="A6340">
        <v>153832</v>
      </c>
      <c r="B6340">
        <v>0</v>
      </c>
      <c r="C6340" t="s">
        <v>65</v>
      </c>
      <c r="D6340" t="s">
        <v>66</v>
      </c>
      <c r="E6340" t="s">
        <v>67</v>
      </c>
      <c r="F6340" t="s">
        <v>68</v>
      </c>
      <c r="G6340">
        <v>3</v>
      </c>
      <c r="H6340">
        <v>126000</v>
      </c>
      <c r="I6340">
        <v>592560</v>
      </c>
      <c r="J6340" t="s">
        <v>69</v>
      </c>
      <c r="K6340" t="s">
        <v>70</v>
      </c>
      <c r="L6340" t="s">
        <v>91</v>
      </c>
      <c r="M6340" t="s">
        <v>72</v>
      </c>
      <c r="N6340">
        <v>1.0147E-2</v>
      </c>
      <c r="O6340">
        <v>12670</v>
      </c>
      <c r="P6340">
        <v>568</v>
      </c>
      <c r="Q6340">
        <v>677</v>
      </c>
      <c r="R6340">
        <v>4362</v>
      </c>
      <c r="S6340">
        <v>2</v>
      </c>
      <c r="T6340">
        <v>2</v>
      </c>
      <c r="U6340" t="s">
        <v>94</v>
      </c>
      <c r="V6340">
        <v>10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 t="s">
        <v>173</v>
      </c>
      <c r="AD6340">
        <v>1693262</v>
      </c>
      <c r="AE6340" t="s">
        <v>93</v>
      </c>
      <c r="AF6340">
        <v>18943.334999999999</v>
      </c>
      <c r="AG6340">
        <v>202950</v>
      </c>
      <c r="AH6340">
        <v>202950</v>
      </c>
      <c r="AI6340">
        <v>0</v>
      </c>
      <c r="AJ6340">
        <v>202950</v>
      </c>
      <c r="AK6340" t="s">
        <v>120</v>
      </c>
      <c r="AL6340">
        <v>11</v>
      </c>
      <c r="AM6340" t="s">
        <v>68</v>
      </c>
      <c r="AN6340">
        <v>1</v>
      </c>
      <c r="AO6340">
        <v>0</v>
      </c>
      <c r="AR6340" t="s">
        <v>79</v>
      </c>
      <c r="AS6340" t="s">
        <v>77</v>
      </c>
      <c r="AT6340">
        <v>-346</v>
      </c>
      <c r="AU6340" t="s">
        <v>76</v>
      </c>
      <c r="AV6340" t="s">
        <v>79</v>
      </c>
      <c r="AX6340" t="s">
        <v>102</v>
      </c>
      <c r="AY6340" t="s">
        <v>199</v>
      </c>
      <c r="AZ6340" t="s">
        <v>96</v>
      </c>
      <c r="BA6340" t="s">
        <v>76</v>
      </c>
      <c r="BB6340" t="s">
        <v>138</v>
      </c>
      <c r="BC6340">
        <v>192</v>
      </c>
      <c r="BD6340" t="s">
        <v>141</v>
      </c>
      <c r="BE6340">
        <v>12</v>
      </c>
      <c r="BF6340" t="s">
        <v>112</v>
      </c>
      <c r="BG6340" t="s">
        <v>158</v>
      </c>
      <c r="BH6340">
        <v>365243</v>
      </c>
      <c r="BI6340">
        <v>-313</v>
      </c>
      <c r="BJ6340">
        <v>17</v>
      </c>
      <c r="BK6340">
        <v>365243</v>
      </c>
      <c r="BL6340">
        <v>365243</v>
      </c>
      <c r="BM6340">
        <v>0</v>
      </c>
    </row>
    <row r="6341" spans="1:65" x14ac:dyDescent="0.3">
      <c r="A6341">
        <v>153836</v>
      </c>
      <c r="B6341">
        <v>0</v>
      </c>
      <c r="C6341" t="s">
        <v>65</v>
      </c>
      <c r="D6341" t="s">
        <v>88</v>
      </c>
      <c r="E6341" t="s">
        <v>67</v>
      </c>
      <c r="F6341" t="s">
        <v>68</v>
      </c>
      <c r="G6341">
        <v>0</v>
      </c>
      <c r="H6341">
        <v>56250</v>
      </c>
      <c r="I6341">
        <v>900000</v>
      </c>
      <c r="J6341" t="s">
        <v>113</v>
      </c>
      <c r="K6341" t="s">
        <v>70</v>
      </c>
      <c r="L6341" t="s">
        <v>91</v>
      </c>
      <c r="M6341" t="s">
        <v>72</v>
      </c>
      <c r="N6341">
        <v>2.506E-3</v>
      </c>
      <c r="O6341">
        <v>18768</v>
      </c>
      <c r="P6341">
        <v>365243</v>
      </c>
      <c r="Q6341">
        <v>3607</v>
      </c>
      <c r="R6341">
        <v>575</v>
      </c>
      <c r="S6341">
        <v>2</v>
      </c>
      <c r="T6341">
        <v>2</v>
      </c>
      <c r="U6341" t="s">
        <v>120</v>
      </c>
      <c r="V6341">
        <v>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 t="s">
        <v>76</v>
      </c>
      <c r="AD6341">
        <v>1324225</v>
      </c>
      <c r="AE6341" t="s">
        <v>93</v>
      </c>
      <c r="AF6341">
        <v>83371.544999999998</v>
      </c>
      <c r="AG6341">
        <v>313744.5</v>
      </c>
      <c r="AH6341">
        <v>320647.5</v>
      </c>
      <c r="AI6341">
        <v>0</v>
      </c>
      <c r="AJ6341">
        <v>313744.5</v>
      </c>
      <c r="AK6341" t="s">
        <v>94</v>
      </c>
      <c r="AL6341">
        <v>7</v>
      </c>
      <c r="AM6341" t="s">
        <v>68</v>
      </c>
      <c r="AN6341">
        <v>1</v>
      </c>
      <c r="AO6341">
        <v>0</v>
      </c>
      <c r="AR6341" t="s">
        <v>79</v>
      </c>
      <c r="AS6341" t="s">
        <v>77</v>
      </c>
      <c r="AT6341">
        <v>-466</v>
      </c>
      <c r="AU6341" t="s">
        <v>78</v>
      </c>
      <c r="AV6341" t="s">
        <v>79</v>
      </c>
      <c r="AX6341" t="s">
        <v>102</v>
      </c>
      <c r="AY6341" t="s">
        <v>190</v>
      </c>
      <c r="AZ6341" t="s">
        <v>96</v>
      </c>
      <c r="BA6341" t="s">
        <v>76</v>
      </c>
      <c r="BB6341" t="s">
        <v>138</v>
      </c>
      <c r="BC6341">
        <v>50</v>
      </c>
      <c r="BD6341" t="s">
        <v>191</v>
      </c>
      <c r="BE6341">
        <v>4</v>
      </c>
      <c r="BF6341" t="s">
        <v>97</v>
      </c>
      <c r="BG6341" t="s">
        <v>158</v>
      </c>
      <c r="BH6341">
        <v>365243</v>
      </c>
      <c r="BI6341">
        <v>-433</v>
      </c>
      <c r="BJ6341">
        <v>-343</v>
      </c>
      <c r="BK6341">
        <v>-343</v>
      </c>
      <c r="BL6341">
        <v>-339</v>
      </c>
      <c r="BM6341">
        <v>0</v>
      </c>
    </row>
    <row r="6342" spans="1:65" x14ac:dyDescent="0.3">
      <c r="A6342">
        <v>153840</v>
      </c>
      <c r="B6342">
        <v>0</v>
      </c>
      <c r="C6342" t="s">
        <v>65</v>
      </c>
      <c r="D6342" t="s">
        <v>88</v>
      </c>
      <c r="E6342" t="s">
        <v>68</v>
      </c>
      <c r="F6342" t="s">
        <v>68</v>
      </c>
      <c r="G6342">
        <v>0</v>
      </c>
      <c r="H6342">
        <v>81000</v>
      </c>
      <c r="I6342">
        <v>242950.5</v>
      </c>
      <c r="J6342" t="s">
        <v>69</v>
      </c>
      <c r="K6342" t="s">
        <v>90</v>
      </c>
      <c r="L6342" t="s">
        <v>91</v>
      </c>
      <c r="M6342" t="s">
        <v>72</v>
      </c>
      <c r="N6342">
        <v>1.8634000000000001E-2</v>
      </c>
      <c r="O6342">
        <v>15321</v>
      </c>
      <c r="P6342">
        <v>2574</v>
      </c>
      <c r="Q6342">
        <v>4138</v>
      </c>
      <c r="R6342">
        <v>5054</v>
      </c>
      <c r="S6342">
        <v>2</v>
      </c>
      <c r="T6342">
        <v>2</v>
      </c>
      <c r="U6342" t="s">
        <v>73</v>
      </c>
      <c r="V6342">
        <v>10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92</v>
      </c>
      <c r="AD6342">
        <v>1791287</v>
      </c>
      <c r="AE6342" t="s">
        <v>65</v>
      </c>
      <c r="AG6342">
        <v>0</v>
      </c>
      <c r="AH6342">
        <v>0</v>
      </c>
      <c r="AK6342" t="s">
        <v>120</v>
      </c>
      <c r="AL6342">
        <v>17</v>
      </c>
      <c r="AM6342" t="s">
        <v>68</v>
      </c>
      <c r="AN6342">
        <v>1</v>
      </c>
      <c r="AR6342" t="s">
        <v>76</v>
      </c>
      <c r="AS6342" t="s">
        <v>129</v>
      </c>
      <c r="AT6342">
        <v>-134</v>
      </c>
      <c r="AU6342" t="s">
        <v>76</v>
      </c>
      <c r="AV6342" t="s">
        <v>79</v>
      </c>
      <c r="AX6342" t="s">
        <v>81</v>
      </c>
      <c r="AY6342" t="s">
        <v>76</v>
      </c>
      <c r="AZ6342" t="s">
        <v>76</v>
      </c>
      <c r="BA6342" t="s">
        <v>76</v>
      </c>
      <c r="BB6342" t="s">
        <v>121</v>
      </c>
      <c r="BC6342">
        <v>-1</v>
      </c>
      <c r="BD6342" t="s">
        <v>76</v>
      </c>
      <c r="BF6342" t="s">
        <v>76</v>
      </c>
      <c r="BG6342" t="s">
        <v>82</v>
      </c>
    </row>
    <row r="6343" spans="1:65" x14ac:dyDescent="0.3">
      <c r="A6343">
        <v>153841</v>
      </c>
      <c r="B6343">
        <v>0</v>
      </c>
      <c r="C6343" t="s">
        <v>65</v>
      </c>
      <c r="D6343" t="s">
        <v>88</v>
      </c>
      <c r="E6343" t="s">
        <v>67</v>
      </c>
      <c r="F6343" t="s">
        <v>68</v>
      </c>
      <c r="G6343">
        <v>0</v>
      </c>
      <c r="H6343">
        <v>121500</v>
      </c>
      <c r="I6343">
        <v>166500</v>
      </c>
      <c r="J6343" t="s">
        <v>113</v>
      </c>
      <c r="K6343" t="s">
        <v>90</v>
      </c>
      <c r="L6343" t="s">
        <v>139</v>
      </c>
      <c r="M6343" t="s">
        <v>72</v>
      </c>
      <c r="N6343">
        <v>1.5221E-2</v>
      </c>
      <c r="O6343">
        <v>24580</v>
      </c>
      <c r="P6343">
        <v>365243</v>
      </c>
      <c r="Q6343">
        <v>15148</v>
      </c>
      <c r="R6343">
        <v>4510</v>
      </c>
      <c r="S6343">
        <v>2</v>
      </c>
      <c r="T6343">
        <v>2</v>
      </c>
      <c r="U6343" t="s">
        <v>109</v>
      </c>
      <c r="V6343">
        <v>16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 t="s">
        <v>76</v>
      </c>
      <c r="AD6343">
        <v>1206715</v>
      </c>
      <c r="AE6343" t="s">
        <v>93</v>
      </c>
      <c r="AF6343">
        <v>11190.33</v>
      </c>
      <c r="AG6343">
        <v>60255</v>
      </c>
      <c r="AH6343">
        <v>60075</v>
      </c>
      <c r="AI6343">
        <v>3015</v>
      </c>
      <c r="AJ6343">
        <v>60255</v>
      </c>
      <c r="AK6343" t="s">
        <v>125</v>
      </c>
      <c r="AL6343">
        <v>14</v>
      </c>
      <c r="AM6343" t="s">
        <v>68</v>
      </c>
      <c r="AN6343">
        <v>1</v>
      </c>
      <c r="AO6343">
        <v>5.2046426999999999E-2</v>
      </c>
      <c r="AR6343" t="s">
        <v>79</v>
      </c>
      <c r="AS6343" t="s">
        <v>77</v>
      </c>
      <c r="AT6343">
        <v>-1571</v>
      </c>
      <c r="AU6343" t="s">
        <v>78</v>
      </c>
      <c r="AV6343" t="s">
        <v>79</v>
      </c>
      <c r="AW6343" t="s">
        <v>101</v>
      </c>
      <c r="AX6343" t="s">
        <v>102</v>
      </c>
      <c r="AY6343" t="s">
        <v>95</v>
      </c>
      <c r="AZ6343" t="s">
        <v>96</v>
      </c>
      <c r="BA6343" t="s">
        <v>76</v>
      </c>
      <c r="BB6343" t="s">
        <v>104</v>
      </c>
      <c r="BC6343">
        <v>2000</v>
      </c>
      <c r="BD6343" t="s">
        <v>85</v>
      </c>
      <c r="BE6343">
        <v>6</v>
      </c>
      <c r="BF6343" t="s">
        <v>147</v>
      </c>
      <c r="BG6343" t="s">
        <v>151</v>
      </c>
      <c r="BH6343">
        <v>365243</v>
      </c>
      <c r="BI6343">
        <v>-1540</v>
      </c>
      <c r="BJ6343">
        <v>-1390</v>
      </c>
      <c r="BK6343">
        <v>-1450</v>
      </c>
      <c r="BL6343">
        <v>-1447</v>
      </c>
      <c r="BM6343">
        <v>0</v>
      </c>
    </row>
    <row r="6344" spans="1:65" x14ac:dyDescent="0.3">
      <c r="A6344">
        <v>153841</v>
      </c>
      <c r="B6344">
        <v>0</v>
      </c>
      <c r="C6344" t="s">
        <v>65</v>
      </c>
      <c r="D6344" t="s">
        <v>88</v>
      </c>
      <c r="E6344" t="s">
        <v>67</v>
      </c>
      <c r="F6344" t="s">
        <v>68</v>
      </c>
      <c r="G6344">
        <v>0</v>
      </c>
      <c r="H6344">
        <v>121500</v>
      </c>
      <c r="I6344">
        <v>166500</v>
      </c>
      <c r="J6344" t="s">
        <v>113</v>
      </c>
      <c r="K6344" t="s">
        <v>90</v>
      </c>
      <c r="L6344" t="s">
        <v>139</v>
      </c>
      <c r="M6344" t="s">
        <v>72</v>
      </c>
      <c r="N6344">
        <v>1.5221E-2</v>
      </c>
      <c r="O6344">
        <v>24580</v>
      </c>
      <c r="P6344">
        <v>365243</v>
      </c>
      <c r="Q6344">
        <v>15148</v>
      </c>
      <c r="R6344">
        <v>4510</v>
      </c>
      <c r="S6344">
        <v>2</v>
      </c>
      <c r="T6344">
        <v>2</v>
      </c>
      <c r="U6344" t="s">
        <v>109</v>
      </c>
      <c r="V6344">
        <v>16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 t="s">
        <v>76</v>
      </c>
      <c r="AD6344">
        <v>2379084</v>
      </c>
      <c r="AE6344" t="s">
        <v>93</v>
      </c>
      <c r="AF6344">
        <v>23980.95</v>
      </c>
      <c r="AG6344">
        <v>135000</v>
      </c>
      <c r="AH6344">
        <v>135000</v>
      </c>
      <c r="AI6344">
        <v>0</v>
      </c>
      <c r="AJ6344">
        <v>135000</v>
      </c>
      <c r="AK6344" t="s">
        <v>125</v>
      </c>
      <c r="AL6344">
        <v>15</v>
      </c>
      <c r="AM6344" t="s">
        <v>68</v>
      </c>
      <c r="AN6344">
        <v>1</v>
      </c>
      <c r="AO6344">
        <v>0</v>
      </c>
      <c r="AR6344" t="s">
        <v>79</v>
      </c>
      <c r="AS6344" t="s">
        <v>77</v>
      </c>
      <c r="AT6344">
        <v>-808</v>
      </c>
      <c r="AU6344" t="s">
        <v>78</v>
      </c>
      <c r="AV6344" t="s">
        <v>79</v>
      </c>
      <c r="AW6344" t="s">
        <v>80</v>
      </c>
      <c r="AX6344" t="s">
        <v>81</v>
      </c>
      <c r="AY6344" t="s">
        <v>157</v>
      </c>
      <c r="AZ6344" t="s">
        <v>96</v>
      </c>
      <c r="BA6344" t="s">
        <v>76</v>
      </c>
      <c r="BB6344" t="s">
        <v>138</v>
      </c>
      <c r="BC6344">
        <v>40</v>
      </c>
      <c r="BD6344" t="s">
        <v>157</v>
      </c>
      <c r="BE6344">
        <v>6</v>
      </c>
      <c r="BF6344" t="s">
        <v>112</v>
      </c>
      <c r="BG6344" t="s">
        <v>158</v>
      </c>
      <c r="BH6344">
        <v>365243</v>
      </c>
      <c r="BI6344">
        <v>-777</v>
      </c>
      <c r="BJ6344">
        <v>-627</v>
      </c>
      <c r="BK6344">
        <v>-627</v>
      </c>
      <c r="BL6344">
        <v>-621</v>
      </c>
      <c r="BM6344">
        <v>0</v>
      </c>
    </row>
    <row r="6345" spans="1:65" x14ac:dyDescent="0.3">
      <c r="A6345">
        <v>153848</v>
      </c>
      <c r="B6345">
        <v>0</v>
      </c>
      <c r="C6345" t="s">
        <v>65</v>
      </c>
      <c r="D6345" t="s">
        <v>88</v>
      </c>
      <c r="E6345" t="s">
        <v>67</v>
      </c>
      <c r="F6345" t="s">
        <v>68</v>
      </c>
      <c r="G6345">
        <v>0</v>
      </c>
      <c r="H6345">
        <v>157500</v>
      </c>
      <c r="I6345">
        <v>634482</v>
      </c>
      <c r="J6345" t="s">
        <v>113</v>
      </c>
      <c r="K6345" t="s">
        <v>70</v>
      </c>
      <c r="L6345" t="s">
        <v>91</v>
      </c>
      <c r="M6345" t="s">
        <v>72</v>
      </c>
      <c r="N6345">
        <v>9.6570000000000007E-3</v>
      </c>
      <c r="O6345">
        <v>20126</v>
      </c>
      <c r="P6345">
        <v>365243</v>
      </c>
      <c r="Q6345">
        <v>3802</v>
      </c>
      <c r="R6345">
        <v>3476</v>
      </c>
      <c r="S6345">
        <v>2</v>
      </c>
      <c r="T6345">
        <v>2</v>
      </c>
      <c r="U6345" t="s">
        <v>109</v>
      </c>
      <c r="V6345">
        <v>11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 t="s">
        <v>76</v>
      </c>
      <c r="AD6345">
        <v>2646682</v>
      </c>
      <c r="AE6345" t="s">
        <v>93</v>
      </c>
      <c r="AF6345">
        <v>2070.9450000000002</v>
      </c>
      <c r="AG6345">
        <v>16771.5</v>
      </c>
      <c r="AH6345">
        <v>18837</v>
      </c>
      <c r="AI6345">
        <v>0</v>
      </c>
      <c r="AJ6345">
        <v>16771.5</v>
      </c>
      <c r="AK6345" t="s">
        <v>125</v>
      </c>
      <c r="AL6345">
        <v>12</v>
      </c>
      <c r="AM6345" t="s">
        <v>68</v>
      </c>
      <c r="AN6345">
        <v>1</v>
      </c>
      <c r="AO6345">
        <v>0</v>
      </c>
      <c r="AR6345" t="s">
        <v>79</v>
      </c>
      <c r="AS6345" t="s">
        <v>77</v>
      </c>
      <c r="AT6345">
        <v>-423</v>
      </c>
      <c r="AU6345" t="s">
        <v>78</v>
      </c>
      <c r="AV6345" t="s">
        <v>79</v>
      </c>
      <c r="AX6345" t="s">
        <v>102</v>
      </c>
      <c r="AY6345" t="s">
        <v>124</v>
      </c>
      <c r="AZ6345" t="s">
        <v>96</v>
      </c>
      <c r="BA6345" t="s">
        <v>76</v>
      </c>
      <c r="BB6345" t="s">
        <v>104</v>
      </c>
      <c r="BC6345">
        <v>25</v>
      </c>
      <c r="BD6345" t="s">
        <v>105</v>
      </c>
      <c r="BE6345">
        <v>14</v>
      </c>
      <c r="BF6345" t="s">
        <v>86</v>
      </c>
      <c r="BG6345" t="s">
        <v>106</v>
      </c>
      <c r="BH6345">
        <v>365243</v>
      </c>
      <c r="BI6345">
        <v>-392</v>
      </c>
      <c r="BJ6345">
        <v>-2</v>
      </c>
      <c r="BK6345">
        <v>-32</v>
      </c>
      <c r="BL6345">
        <v>-26</v>
      </c>
      <c r="BM6345">
        <v>0</v>
      </c>
    </row>
    <row r="6346" spans="1:65" x14ac:dyDescent="0.3">
      <c r="A6346">
        <v>153853</v>
      </c>
      <c r="B6346">
        <v>0</v>
      </c>
      <c r="C6346" t="s">
        <v>99</v>
      </c>
      <c r="D6346" t="s">
        <v>66</v>
      </c>
      <c r="E6346" t="s">
        <v>67</v>
      </c>
      <c r="F6346" t="s">
        <v>68</v>
      </c>
      <c r="G6346">
        <v>0</v>
      </c>
      <c r="H6346">
        <v>101164.5</v>
      </c>
      <c r="I6346">
        <v>135000</v>
      </c>
      <c r="J6346" t="s">
        <v>69</v>
      </c>
      <c r="K6346" t="s">
        <v>70</v>
      </c>
      <c r="L6346" t="s">
        <v>71</v>
      </c>
      <c r="M6346" t="s">
        <v>72</v>
      </c>
      <c r="N6346">
        <v>2.0712999999999999E-2</v>
      </c>
      <c r="O6346">
        <v>8560</v>
      </c>
      <c r="P6346">
        <v>241</v>
      </c>
      <c r="Q6346">
        <v>1904</v>
      </c>
      <c r="R6346">
        <v>1221</v>
      </c>
      <c r="S6346">
        <v>3</v>
      </c>
      <c r="T6346">
        <v>2</v>
      </c>
      <c r="U6346" t="s">
        <v>109</v>
      </c>
      <c r="V6346">
        <v>7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 t="s">
        <v>128</v>
      </c>
      <c r="AD6346">
        <v>2273611</v>
      </c>
      <c r="AE6346" t="s">
        <v>93</v>
      </c>
      <c r="AF6346">
        <v>11940.075000000001</v>
      </c>
      <c r="AG6346">
        <v>117927</v>
      </c>
      <c r="AH6346">
        <v>130378.5</v>
      </c>
      <c r="AI6346">
        <v>0</v>
      </c>
      <c r="AJ6346">
        <v>117927</v>
      </c>
      <c r="AK6346" t="s">
        <v>94</v>
      </c>
      <c r="AL6346">
        <v>16</v>
      </c>
      <c r="AM6346" t="s">
        <v>68</v>
      </c>
      <c r="AN6346">
        <v>1</v>
      </c>
      <c r="AO6346">
        <v>0</v>
      </c>
      <c r="AR6346" t="s">
        <v>79</v>
      </c>
      <c r="AS6346" t="s">
        <v>77</v>
      </c>
      <c r="AT6346">
        <v>-230</v>
      </c>
      <c r="AU6346" t="s">
        <v>78</v>
      </c>
      <c r="AV6346" t="s">
        <v>79</v>
      </c>
      <c r="AW6346" t="s">
        <v>80</v>
      </c>
      <c r="AX6346" t="s">
        <v>102</v>
      </c>
      <c r="AY6346" t="s">
        <v>111</v>
      </c>
      <c r="AZ6346" t="s">
        <v>96</v>
      </c>
      <c r="BA6346" t="s">
        <v>76</v>
      </c>
      <c r="BB6346" t="s">
        <v>104</v>
      </c>
      <c r="BC6346">
        <v>200</v>
      </c>
      <c r="BD6346" t="s">
        <v>85</v>
      </c>
      <c r="BE6346">
        <v>12</v>
      </c>
      <c r="BF6346" t="s">
        <v>97</v>
      </c>
      <c r="BG6346" t="s">
        <v>98</v>
      </c>
      <c r="BH6346">
        <v>365243</v>
      </c>
      <c r="BI6346">
        <v>-199</v>
      </c>
      <c r="BJ6346">
        <v>131</v>
      </c>
      <c r="BK6346">
        <v>365243</v>
      </c>
      <c r="BL6346">
        <v>365243</v>
      </c>
      <c r="BM6346">
        <v>0</v>
      </c>
    </row>
    <row r="6347" spans="1:65" x14ac:dyDescent="0.3">
      <c r="A6347">
        <v>153856</v>
      </c>
      <c r="B6347">
        <v>0</v>
      </c>
      <c r="C6347" t="s">
        <v>65</v>
      </c>
      <c r="D6347" t="s">
        <v>88</v>
      </c>
      <c r="E6347" t="s">
        <v>67</v>
      </c>
      <c r="F6347" t="s">
        <v>68</v>
      </c>
      <c r="G6347">
        <v>0</v>
      </c>
      <c r="H6347">
        <v>67500</v>
      </c>
      <c r="I6347">
        <v>148365</v>
      </c>
      <c r="J6347" t="s">
        <v>113</v>
      </c>
      <c r="K6347" t="s">
        <v>70</v>
      </c>
      <c r="L6347" t="s">
        <v>91</v>
      </c>
      <c r="M6347" t="s">
        <v>72</v>
      </c>
      <c r="N6347">
        <v>2.0712999999999999E-2</v>
      </c>
      <c r="O6347">
        <v>24354</v>
      </c>
      <c r="P6347">
        <v>365243</v>
      </c>
      <c r="Q6347">
        <v>1098</v>
      </c>
      <c r="R6347">
        <v>3864</v>
      </c>
      <c r="S6347">
        <v>3</v>
      </c>
      <c r="T6347">
        <v>3</v>
      </c>
      <c r="U6347" t="s">
        <v>125</v>
      </c>
      <c r="V6347">
        <v>10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 t="s">
        <v>76</v>
      </c>
      <c r="AD6347">
        <v>1053478</v>
      </c>
      <c r="AE6347" t="s">
        <v>65</v>
      </c>
      <c r="AF6347">
        <v>16056.81</v>
      </c>
      <c r="AG6347">
        <v>202500</v>
      </c>
      <c r="AH6347">
        <v>222547.5</v>
      </c>
      <c r="AJ6347">
        <v>202500</v>
      </c>
      <c r="AK6347" t="s">
        <v>73</v>
      </c>
      <c r="AL6347">
        <v>7</v>
      </c>
      <c r="AM6347" t="s">
        <v>68</v>
      </c>
      <c r="AN6347">
        <v>1</v>
      </c>
      <c r="AR6347" t="s">
        <v>76</v>
      </c>
      <c r="AS6347" t="s">
        <v>77</v>
      </c>
      <c r="AT6347">
        <v>-1111</v>
      </c>
      <c r="AU6347" t="s">
        <v>78</v>
      </c>
      <c r="AV6347" t="s">
        <v>79</v>
      </c>
      <c r="AX6347" t="s">
        <v>81</v>
      </c>
      <c r="AY6347" t="s">
        <v>76</v>
      </c>
      <c r="AZ6347" t="s">
        <v>82</v>
      </c>
      <c r="BA6347" t="s">
        <v>116</v>
      </c>
      <c r="BB6347" t="s">
        <v>104</v>
      </c>
      <c r="BC6347">
        <v>-1</v>
      </c>
      <c r="BD6347" t="s">
        <v>85</v>
      </c>
      <c r="BE6347">
        <v>18</v>
      </c>
      <c r="BF6347" t="s">
        <v>147</v>
      </c>
      <c r="BG6347" t="s">
        <v>154</v>
      </c>
      <c r="BH6347">
        <v>365243</v>
      </c>
      <c r="BI6347">
        <v>-1081</v>
      </c>
      <c r="BJ6347">
        <v>-571</v>
      </c>
      <c r="BK6347">
        <v>-691</v>
      </c>
      <c r="BL6347">
        <v>-667</v>
      </c>
      <c r="BM6347">
        <v>1</v>
      </c>
    </row>
    <row r="6348" spans="1:65" x14ac:dyDescent="0.3">
      <c r="A6348">
        <v>153863</v>
      </c>
      <c r="B6348">
        <v>0</v>
      </c>
      <c r="C6348" t="s">
        <v>65</v>
      </c>
      <c r="D6348" t="s">
        <v>66</v>
      </c>
      <c r="E6348" t="s">
        <v>68</v>
      </c>
      <c r="F6348" t="s">
        <v>67</v>
      </c>
      <c r="G6348">
        <v>1</v>
      </c>
      <c r="H6348">
        <v>337500</v>
      </c>
      <c r="I6348">
        <v>500211</v>
      </c>
      <c r="J6348" t="s">
        <v>89</v>
      </c>
      <c r="K6348" t="s">
        <v>70</v>
      </c>
      <c r="L6348" t="s">
        <v>91</v>
      </c>
      <c r="M6348" t="s">
        <v>72</v>
      </c>
      <c r="N6348">
        <v>9.3340000000000003E-3</v>
      </c>
      <c r="O6348">
        <v>9988</v>
      </c>
      <c r="P6348">
        <v>737</v>
      </c>
      <c r="Q6348">
        <v>1272</v>
      </c>
      <c r="R6348">
        <v>749</v>
      </c>
      <c r="S6348">
        <v>2</v>
      </c>
      <c r="T6348">
        <v>2</v>
      </c>
      <c r="U6348" t="s">
        <v>120</v>
      </c>
      <c r="V6348">
        <v>18</v>
      </c>
      <c r="W6348">
        <v>0</v>
      </c>
      <c r="X6348">
        <v>0</v>
      </c>
      <c r="Y6348">
        <v>0</v>
      </c>
      <c r="Z6348">
        <v>1</v>
      </c>
      <c r="AA6348">
        <v>1</v>
      </c>
      <c r="AB6348">
        <v>0</v>
      </c>
      <c r="AC6348" t="s">
        <v>137</v>
      </c>
      <c r="AD6348">
        <v>2586386</v>
      </c>
      <c r="AE6348" t="s">
        <v>93</v>
      </c>
      <c r="AG6348">
        <v>46255.5</v>
      </c>
      <c r="AH6348">
        <v>46255.5</v>
      </c>
      <c r="AI6348">
        <v>0</v>
      </c>
      <c r="AJ6348">
        <v>46255.5</v>
      </c>
      <c r="AK6348" t="s">
        <v>75</v>
      </c>
      <c r="AL6348">
        <v>11</v>
      </c>
      <c r="AM6348" t="s">
        <v>68</v>
      </c>
      <c r="AN6348">
        <v>1</v>
      </c>
      <c r="AO6348">
        <v>0</v>
      </c>
      <c r="AR6348" t="s">
        <v>79</v>
      </c>
      <c r="AS6348" t="s">
        <v>180</v>
      </c>
      <c r="AT6348">
        <v>-316</v>
      </c>
      <c r="AU6348" t="s">
        <v>78</v>
      </c>
      <c r="AV6348" t="s">
        <v>181</v>
      </c>
      <c r="AX6348" t="s">
        <v>81</v>
      </c>
      <c r="AY6348" t="s">
        <v>124</v>
      </c>
      <c r="AZ6348" t="s">
        <v>76</v>
      </c>
      <c r="BA6348" t="s">
        <v>76</v>
      </c>
      <c r="BB6348" t="s">
        <v>104</v>
      </c>
      <c r="BC6348">
        <v>30</v>
      </c>
      <c r="BD6348" t="s">
        <v>105</v>
      </c>
      <c r="BF6348" t="s">
        <v>76</v>
      </c>
      <c r="BG6348" t="s">
        <v>106</v>
      </c>
    </row>
    <row r="6349" spans="1:65" x14ac:dyDescent="0.3">
      <c r="A6349">
        <v>153865</v>
      </c>
      <c r="B6349">
        <v>1</v>
      </c>
      <c r="C6349" t="s">
        <v>65</v>
      </c>
      <c r="D6349" t="s">
        <v>88</v>
      </c>
      <c r="E6349" t="s">
        <v>68</v>
      </c>
      <c r="F6349" t="s">
        <v>68</v>
      </c>
      <c r="G6349">
        <v>3</v>
      </c>
      <c r="H6349">
        <v>225000</v>
      </c>
      <c r="I6349">
        <v>276277.5</v>
      </c>
      <c r="J6349" t="s">
        <v>69</v>
      </c>
      <c r="K6349" t="s">
        <v>90</v>
      </c>
      <c r="L6349" t="s">
        <v>91</v>
      </c>
      <c r="M6349" t="s">
        <v>72</v>
      </c>
      <c r="N6349">
        <v>1.0500000000000001E-2</v>
      </c>
      <c r="O6349">
        <v>12464</v>
      </c>
      <c r="P6349">
        <v>3676</v>
      </c>
      <c r="Q6349">
        <v>1564</v>
      </c>
      <c r="R6349">
        <v>2082</v>
      </c>
      <c r="S6349">
        <v>3</v>
      </c>
      <c r="T6349">
        <v>3</v>
      </c>
      <c r="U6349" t="s">
        <v>123</v>
      </c>
      <c r="V6349">
        <v>12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 t="s">
        <v>134</v>
      </c>
      <c r="AD6349">
        <v>1952455</v>
      </c>
      <c r="AE6349" t="s">
        <v>93</v>
      </c>
      <c r="AF6349">
        <v>4236.21</v>
      </c>
      <c r="AG6349">
        <v>26955</v>
      </c>
      <c r="AH6349">
        <v>22846.5</v>
      </c>
      <c r="AI6349">
        <v>5391</v>
      </c>
      <c r="AJ6349">
        <v>26955</v>
      </c>
      <c r="AK6349" t="s">
        <v>73</v>
      </c>
      <c r="AL6349">
        <v>15</v>
      </c>
      <c r="AM6349" t="s">
        <v>68</v>
      </c>
      <c r="AN6349">
        <v>1</v>
      </c>
      <c r="AO6349">
        <v>0.20792524400000001</v>
      </c>
      <c r="AR6349" t="s">
        <v>79</v>
      </c>
      <c r="AS6349" t="s">
        <v>77</v>
      </c>
      <c r="AT6349">
        <v>-277</v>
      </c>
      <c r="AU6349" t="s">
        <v>78</v>
      </c>
      <c r="AV6349" t="s">
        <v>79</v>
      </c>
      <c r="AX6349" t="s">
        <v>102</v>
      </c>
      <c r="AY6349" t="s">
        <v>103</v>
      </c>
      <c r="AZ6349" t="s">
        <v>96</v>
      </c>
      <c r="BA6349" t="s">
        <v>76</v>
      </c>
      <c r="BB6349" t="s">
        <v>104</v>
      </c>
      <c r="BC6349">
        <v>300</v>
      </c>
      <c r="BD6349" t="s">
        <v>85</v>
      </c>
      <c r="BE6349">
        <v>6</v>
      </c>
      <c r="BF6349" t="s">
        <v>147</v>
      </c>
      <c r="BG6349" t="s">
        <v>151</v>
      </c>
      <c r="BH6349">
        <v>365243</v>
      </c>
      <c r="BI6349">
        <v>-246</v>
      </c>
      <c r="BJ6349">
        <v>-96</v>
      </c>
      <c r="BK6349">
        <v>-126</v>
      </c>
      <c r="BL6349">
        <v>-120</v>
      </c>
      <c r="BM6349">
        <v>0</v>
      </c>
    </row>
    <row r="6350" spans="1:65" x14ac:dyDescent="0.3">
      <c r="A6350">
        <v>153868</v>
      </c>
      <c r="B6350">
        <v>0</v>
      </c>
      <c r="C6350" t="s">
        <v>65</v>
      </c>
      <c r="D6350" t="s">
        <v>66</v>
      </c>
      <c r="E6350" t="s">
        <v>68</v>
      </c>
      <c r="F6350" t="s">
        <v>68</v>
      </c>
      <c r="G6350">
        <v>0</v>
      </c>
      <c r="H6350">
        <v>135000</v>
      </c>
      <c r="I6350">
        <v>745429.5</v>
      </c>
      <c r="J6350" t="s">
        <v>69</v>
      </c>
      <c r="K6350" t="s">
        <v>70</v>
      </c>
      <c r="L6350" t="s">
        <v>91</v>
      </c>
      <c r="M6350" t="s">
        <v>72</v>
      </c>
      <c r="N6350">
        <v>3.0755000000000001E-2</v>
      </c>
      <c r="O6350">
        <v>19917</v>
      </c>
      <c r="P6350">
        <v>4694</v>
      </c>
      <c r="Q6350">
        <v>11814</v>
      </c>
      <c r="R6350">
        <v>3431</v>
      </c>
      <c r="S6350">
        <v>2</v>
      </c>
      <c r="T6350">
        <v>2</v>
      </c>
      <c r="U6350" t="s">
        <v>94</v>
      </c>
      <c r="V6350">
        <v>13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 t="s">
        <v>92</v>
      </c>
      <c r="AD6350">
        <v>2356956</v>
      </c>
      <c r="AE6350" t="s">
        <v>93</v>
      </c>
      <c r="AF6350">
        <v>5923.7550000000001</v>
      </c>
      <c r="AG6350">
        <v>28080</v>
      </c>
      <c r="AH6350">
        <v>25272</v>
      </c>
      <c r="AI6350">
        <v>2808</v>
      </c>
      <c r="AJ6350">
        <v>28080</v>
      </c>
      <c r="AK6350" t="s">
        <v>73</v>
      </c>
      <c r="AL6350">
        <v>13</v>
      </c>
      <c r="AM6350" t="s">
        <v>68</v>
      </c>
      <c r="AN6350">
        <v>1</v>
      </c>
      <c r="AO6350">
        <v>0.108909091</v>
      </c>
      <c r="AR6350" t="s">
        <v>79</v>
      </c>
      <c r="AS6350" t="s">
        <v>77</v>
      </c>
      <c r="AT6350">
        <v>-2802</v>
      </c>
      <c r="AU6350" t="s">
        <v>78</v>
      </c>
      <c r="AV6350" t="s">
        <v>79</v>
      </c>
      <c r="AX6350" t="s">
        <v>81</v>
      </c>
      <c r="AY6350" t="s">
        <v>124</v>
      </c>
      <c r="AZ6350" t="s">
        <v>96</v>
      </c>
      <c r="BA6350" t="s">
        <v>76</v>
      </c>
      <c r="BB6350" t="s">
        <v>138</v>
      </c>
      <c r="BC6350">
        <v>18</v>
      </c>
      <c r="BD6350" t="s">
        <v>105</v>
      </c>
      <c r="BE6350">
        <v>5</v>
      </c>
      <c r="BF6350" t="s">
        <v>86</v>
      </c>
      <c r="BG6350" t="s">
        <v>106</v>
      </c>
      <c r="BH6350">
        <v>365243</v>
      </c>
      <c r="BI6350">
        <v>-2767</v>
      </c>
      <c r="BJ6350">
        <v>-2647</v>
      </c>
      <c r="BK6350">
        <v>-2647</v>
      </c>
      <c r="BL6350">
        <v>-2631</v>
      </c>
      <c r="BM6350">
        <v>0</v>
      </c>
    </row>
    <row r="6351" spans="1:65" x14ac:dyDescent="0.3">
      <c r="A6351">
        <v>153872</v>
      </c>
      <c r="B6351">
        <v>0</v>
      </c>
      <c r="C6351" t="s">
        <v>65</v>
      </c>
      <c r="D6351" t="s">
        <v>88</v>
      </c>
      <c r="E6351" t="s">
        <v>68</v>
      </c>
      <c r="F6351" t="s">
        <v>68</v>
      </c>
      <c r="G6351">
        <v>0</v>
      </c>
      <c r="H6351">
        <v>324000</v>
      </c>
      <c r="I6351">
        <v>284256</v>
      </c>
      <c r="J6351" t="s">
        <v>89</v>
      </c>
      <c r="K6351" t="s">
        <v>90</v>
      </c>
      <c r="L6351" t="s">
        <v>91</v>
      </c>
      <c r="M6351" t="s">
        <v>72</v>
      </c>
      <c r="N6351">
        <v>1.0031999999999999E-2</v>
      </c>
      <c r="O6351">
        <v>18404</v>
      </c>
      <c r="P6351">
        <v>2342</v>
      </c>
      <c r="Q6351">
        <v>5367</v>
      </c>
      <c r="R6351">
        <v>1929</v>
      </c>
      <c r="S6351">
        <v>2</v>
      </c>
      <c r="T6351">
        <v>2</v>
      </c>
      <c r="U6351" t="s">
        <v>125</v>
      </c>
      <c r="V6351">
        <v>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 t="s">
        <v>143</v>
      </c>
      <c r="AD6351">
        <v>2587049</v>
      </c>
      <c r="AE6351" t="s">
        <v>93</v>
      </c>
      <c r="AF6351">
        <v>3682.08</v>
      </c>
      <c r="AG6351">
        <v>36481.5</v>
      </c>
      <c r="AH6351">
        <v>36481.5</v>
      </c>
      <c r="AI6351">
        <v>0</v>
      </c>
      <c r="AJ6351">
        <v>36481.5</v>
      </c>
      <c r="AK6351" t="s">
        <v>123</v>
      </c>
      <c r="AL6351">
        <v>12</v>
      </c>
      <c r="AM6351" t="s">
        <v>68</v>
      </c>
      <c r="AN6351">
        <v>1</v>
      </c>
      <c r="AO6351">
        <v>0</v>
      </c>
      <c r="AR6351" t="s">
        <v>79</v>
      </c>
      <c r="AS6351" t="s">
        <v>114</v>
      </c>
      <c r="AT6351">
        <v>-211</v>
      </c>
      <c r="AU6351" t="s">
        <v>78</v>
      </c>
      <c r="AV6351" t="s">
        <v>76</v>
      </c>
      <c r="AX6351" t="s">
        <v>81</v>
      </c>
      <c r="AY6351" t="s">
        <v>124</v>
      </c>
      <c r="AZ6351" t="s">
        <v>96</v>
      </c>
      <c r="BA6351" t="s">
        <v>76</v>
      </c>
      <c r="BB6351" t="s">
        <v>104</v>
      </c>
      <c r="BC6351">
        <v>22</v>
      </c>
      <c r="BD6351" t="s">
        <v>105</v>
      </c>
      <c r="BE6351">
        <v>12</v>
      </c>
      <c r="BF6351" t="s">
        <v>147</v>
      </c>
      <c r="BG6351" t="s">
        <v>106</v>
      </c>
    </row>
    <row r="6352" spans="1:65" x14ac:dyDescent="0.3">
      <c r="A6352">
        <v>153881</v>
      </c>
      <c r="B6352">
        <v>0</v>
      </c>
      <c r="C6352" t="s">
        <v>65</v>
      </c>
      <c r="D6352" t="s">
        <v>88</v>
      </c>
      <c r="E6352" t="s">
        <v>68</v>
      </c>
      <c r="F6352" t="s">
        <v>68</v>
      </c>
      <c r="G6352">
        <v>0</v>
      </c>
      <c r="H6352">
        <v>81000</v>
      </c>
      <c r="I6352">
        <v>155938.5</v>
      </c>
      <c r="J6352" t="s">
        <v>113</v>
      </c>
      <c r="K6352" t="s">
        <v>70</v>
      </c>
      <c r="L6352" t="s">
        <v>139</v>
      </c>
      <c r="M6352" t="s">
        <v>72</v>
      </c>
      <c r="N6352">
        <v>1.8634000000000001E-2</v>
      </c>
      <c r="O6352">
        <v>22138</v>
      </c>
      <c r="P6352">
        <v>365243</v>
      </c>
      <c r="Q6352">
        <v>4131</v>
      </c>
      <c r="R6352">
        <v>4947</v>
      </c>
      <c r="S6352">
        <v>2</v>
      </c>
      <c r="T6352">
        <v>2</v>
      </c>
      <c r="U6352" t="s">
        <v>120</v>
      </c>
      <c r="V6352">
        <v>10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 t="s">
        <v>76</v>
      </c>
      <c r="AD6352">
        <v>2821119</v>
      </c>
      <c r="AE6352" t="s">
        <v>93</v>
      </c>
      <c r="AF6352">
        <v>20519.46</v>
      </c>
      <c r="AG6352">
        <v>178461</v>
      </c>
      <c r="AH6352">
        <v>178461</v>
      </c>
      <c r="AI6352">
        <v>0</v>
      </c>
      <c r="AJ6352">
        <v>178461</v>
      </c>
      <c r="AK6352" t="s">
        <v>109</v>
      </c>
      <c r="AL6352">
        <v>11</v>
      </c>
      <c r="AM6352" t="s">
        <v>68</v>
      </c>
      <c r="AN6352">
        <v>1</v>
      </c>
      <c r="AO6352">
        <v>0</v>
      </c>
      <c r="AR6352" t="s">
        <v>79</v>
      </c>
      <c r="AS6352" t="s">
        <v>77</v>
      </c>
      <c r="AT6352">
        <v>-1083</v>
      </c>
      <c r="AU6352" t="s">
        <v>78</v>
      </c>
      <c r="AV6352" t="s">
        <v>79</v>
      </c>
      <c r="AW6352" t="s">
        <v>80</v>
      </c>
      <c r="AX6352" t="s">
        <v>81</v>
      </c>
      <c r="AY6352" t="s">
        <v>199</v>
      </c>
      <c r="AZ6352" t="s">
        <v>96</v>
      </c>
      <c r="BA6352" t="s">
        <v>76</v>
      </c>
      <c r="BB6352" t="s">
        <v>138</v>
      </c>
      <c r="BC6352">
        <v>15</v>
      </c>
      <c r="BD6352" t="s">
        <v>141</v>
      </c>
      <c r="BE6352">
        <v>10</v>
      </c>
      <c r="BF6352" t="s">
        <v>147</v>
      </c>
      <c r="BG6352" t="s">
        <v>158</v>
      </c>
      <c r="BH6352">
        <v>365243</v>
      </c>
      <c r="BI6352">
        <v>-1052</v>
      </c>
      <c r="BJ6352">
        <v>-782</v>
      </c>
      <c r="BK6352">
        <v>-782</v>
      </c>
      <c r="BL6352">
        <v>-773</v>
      </c>
      <c r="BM6352">
        <v>0</v>
      </c>
    </row>
    <row r="6353" spans="1:65" x14ac:dyDescent="0.3">
      <c r="A6353">
        <v>153889</v>
      </c>
      <c r="B6353">
        <v>0</v>
      </c>
      <c r="C6353" t="s">
        <v>65</v>
      </c>
      <c r="D6353" t="s">
        <v>66</v>
      </c>
      <c r="E6353" t="s">
        <v>68</v>
      </c>
      <c r="F6353" t="s">
        <v>68</v>
      </c>
      <c r="G6353">
        <v>0</v>
      </c>
      <c r="H6353">
        <v>117000</v>
      </c>
      <c r="I6353">
        <v>584766</v>
      </c>
      <c r="J6353" t="s">
        <v>69</v>
      </c>
      <c r="K6353" t="s">
        <v>70</v>
      </c>
      <c r="L6353" t="s">
        <v>91</v>
      </c>
      <c r="M6353" t="s">
        <v>72</v>
      </c>
      <c r="N6353">
        <v>3.813E-3</v>
      </c>
      <c r="O6353">
        <v>16522</v>
      </c>
      <c r="P6353">
        <v>3115</v>
      </c>
      <c r="Q6353">
        <v>3157</v>
      </c>
      <c r="R6353">
        <v>74</v>
      </c>
      <c r="S6353">
        <v>2</v>
      </c>
      <c r="T6353">
        <v>2</v>
      </c>
      <c r="U6353" t="s">
        <v>123</v>
      </c>
      <c r="V6353">
        <v>8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 t="s">
        <v>108</v>
      </c>
      <c r="AD6353">
        <v>1495897</v>
      </c>
      <c r="AE6353" t="s">
        <v>93</v>
      </c>
      <c r="AF6353">
        <v>7865.73</v>
      </c>
      <c r="AG6353">
        <v>80550</v>
      </c>
      <c r="AH6353">
        <v>72495</v>
      </c>
      <c r="AI6353">
        <v>8055</v>
      </c>
      <c r="AJ6353">
        <v>80550</v>
      </c>
      <c r="AK6353" t="s">
        <v>120</v>
      </c>
      <c r="AL6353">
        <v>11</v>
      </c>
      <c r="AM6353" t="s">
        <v>68</v>
      </c>
      <c r="AN6353">
        <v>1</v>
      </c>
      <c r="AO6353">
        <v>0.108909091</v>
      </c>
      <c r="AR6353" t="s">
        <v>79</v>
      </c>
      <c r="AS6353" t="s">
        <v>77</v>
      </c>
      <c r="AT6353">
        <v>-1503</v>
      </c>
      <c r="AU6353" t="s">
        <v>76</v>
      </c>
      <c r="AV6353" t="s">
        <v>79</v>
      </c>
      <c r="AW6353" t="s">
        <v>80</v>
      </c>
      <c r="AX6353" t="s">
        <v>81</v>
      </c>
      <c r="AY6353" t="s">
        <v>157</v>
      </c>
      <c r="AZ6353" t="s">
        <v>96</v>
      </c>
      <c r="BA6353" t="s">
        <v>76</v>
      </c>
      <c r="BB6353" t="s">
        <v>138</v>
      </c>
      <c r="BC6353">
        <v>854</v>
      </c>
      <c r="BD6353" t="s">
        <v>157</v>
      </c>
      <c r="BE6353">
        <v>12</v>
      </c>
      <c r="BF6353" t="s">
        <v>147</v>
      </c>
      <c r="BG6353" t="s">
        <v>158</v>
      </c>
      <c r="BH6353">
        <v>365243</v>
      </c>
      <c r="BI6353">
        <v>-1470</v>
      </c>
      <c r="BJ6353">
        <v>-1140</v>
      </c>
      <c r="BK6353">
        <v>-1140</v>
      </c>
      <c r="BL6353">
        <v>-1135</v>
      </c>
      <c r="BM6353">
        <v>0</v>
      </c>
    </row>
    <row r="6354" spans="1:65" x14ac:dyDescent="0.3">
      <c r="A6354">
        <v>153899</v>
      </c>
      <c r="B6354">
        <v>0</v>
      </c>
      <c r="C6354" t="s">
        <v>65</v>
      </c>
      <c r="D6354" t="s">
        <v>88</v>
      </c>
      <c r="E6354" t="s">
        <v>68</v>
      </c>
      <c r="F6354" t="s">
        <v>68</v>
      </c>
      <c r="G6354">
        <v>0</v>
      </c>
      <c r="H6354">
        <v>112500</v>
      </c>
      <c r="I6354">
        <v>665892</v>
      </c>
      <c r="J6354" t="s">
        <v>69</v>
      </c>
      <c r="K6354" t="s">
        <v>70</v>
      </c>
      <c r="L6354" t="s">
        <v>119</v>
      </c>
      <c r="M6354" t="s">
        <v>72</v>
      </c>
      <c r="N6354">
        <v>8.4740000000000006E-3</v>
      </c>
      <c r="O6354">
        <v>17769</v>
      </c>
      <c r="P6354">
        <v>11058</v>
      </c>
      <c r="Q6354">
        <v>15134</v>
      </c>
      <c r="R6354">
        <v>1311</v>
      </c>
      <c r="S6354">
        <v>2</v>
      </c>
      <c r="T6354">
        <v>2</v>
      </c>
      <c r="U6354" t="s">
        <v>109</v>
      </c>
      <c r="V6354">
        <v>14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 t="s">
        <v>205</v>
      </c>
      <c r="AD6354">
        <v>1919167</v>
      </c>
      <c r="AE6354" t="s">
        <v>93</v>
      </c>
      <c r="AF6354">
        <v>8435.16</v>
      </c>
      <c r="AG6354">
        <v>77931</v>
      </c>
      <c r="AH6354">
        <v>75924</v>
      </c>
      <c r="AI6354">
        <v>7794</v>
      </c>
      <c r="AJ6354">
        <v>77931</v>
      </c>
      <c r="AK6354" t="s">
        <v>94</v>
      </c>
      <c r="AL6354">
        <v>17</v>
      </c>
      <c r="AM6354" t="s">
        <v>68</v>
      </c>
      <c r="AN6354">
        <v>1</v>
      </c>
      <c r="AO6354">
        <v>0.101392467</v>
      </c>
      <c r="AR6354" t="s">
        <v>79</v>
      </c>
      <c r="AS6354" t="s">
        <v>77</v>
      </c>
      <c r="AT6354">
        <v>-2596</v>
      </c>
      <c r="AU6354" t="s">
        <v>78</v>
      </c>
      <c r="AV6354" t="s">
        <v>79</v>
      </c>
      <c r="AW6354" t="s">
        <v>171</v>
      </c>
      <c r="AX6354" t="s">
        <v>102</v>
      </c>
      <c r="AY6354" t="s">
        <v>95</v>
      </c>
      <c r="AZ6354" t="s">
        <v>96</v>
      </c>
      <c r="BA6354" t="s">
        <v>76</v>
      </c>
      <c r="BB6354" t="s">
        <v>104</v>
      </c>
      <c r="BC6354">
        <v>300</v>
      </c>
      <c r="BD6354" t="s">
        <v>85</v>
      </c>
      <c r="BE6354">
        <v>10</v>
      </c>
      <c r="BF6354" t="s">
        <v>112</v>
      </c>
      <c r="BG6354" t="s">
        <v>98</v>
      </c>
      <c r="BH6354">
        <v>365243</v>
      </c>
      <c r="BI6354">
        <v>-2565</v>
      </c>
      <c r="BJ6354">
        <v>-2295</v>
      </c>
      <c r="BK6354">
        <v>-2325</v>
      </c>
      <c r="BL6354">
        <v>-2322</v>
      </c>
      <c r="BM6354">
        <v>1</v>
      </c>
    </row>
    <row r="6355" spans="1:65" x14ac:dyDescent="0.3">
      <c r="A6355">
        <v>153902</v>
      </c>
      <c r="B6355">
        <v>0</v>
      </c>
      <c r="C6355" t="s">
        <v>65</v>
      </c>
      <c r="D6355" t="s">
        <v>88</v>
      </c>
      <c r="E6355" t="s">
        <v>67</v>
      </c>
      <c r="F6355" t="s">
        <v>68</v>
      </c>
      <c r="G6355">
        <v>1</v>
      </c>
      <c r="H6355">
        <v>90000</v>
      </c>
      <c r="I6355">
        <v>202500</v>
      </c>
      <c r="J6355" t="s">
        <v>69</v>
      </c>
      <c r="K6355" t="s">
        <v>70</v>
      </c>
      <c r="L6355" t="s">
        <v>91</v>
      </c>
      <c r="M6355" t="s">
        <v>72</v>
      </c>
      <c r="N6355">
        <v>2.0712999999999999E-2</v>
      </c>
      <c r="O6355">
        <v>8382</v>
      </c>
      <c r="P6355">
        <v>930</v>
      </c>
      <c r="Q6355">
        <v>3032</v>
      </c>
      <c r="R6355">
        <v>246</v>
      </c>
      <c r="S6355">
        <v>3</v>
      </c>
      <c r="T6355">
        <v>3</v>
      </c>
      <c r="U6355" t="s">
        <v>109</v>
      </c>
      <c r="V6355">
        <v>6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 t="s">
        <v>143</v>
      </c>
      <c r="AD6355">
        <v>1542996</v>
      </c>
      <c r="AE6355" t="s">
        <v>93</v>
      </c>
      <c r="AF6355">
        <v>5904.36</v>
      </c>
      <c r="AG6355">
        <v>53955</v>
      </c>
      <c r="AH6355">
        <v>48559.5</v>
      </c>
      <c r="AI6355">
        <v>5395.5</v>
      </c>
      <c r="AJ6355">
        <v>53955</v>
      </c>
      <c r="AK6355" t="s">
        <v>123</v>
      </c>
      <c r="AL6355">
        <v>10</v>
      </c>
      <c r="AM6355" t="s">
        <v>68</v>
      </c>
      <c r="AN6355">
        <v>1</v>
      </c>
      <c r="AO6355">
        <v>0.108909091</v>
      </c>
      <c r="AR6355" t="s">
        <v>79</v>
      </c>
      <c r="AS6355" t="s">
        <v>77</v>
      </c>
      <c r="AT6355">
        <v>-235</v>
      </c>
      <c r="AU6355" t="s">
        <v>76</v>
      </c>
      <c r="AV6355" t="s">
        <v>79</v>
      </c>
      <c r="AX6355" t="s">
        <v>81</v>
      </c>
      <c r="AY6355" t="s">
        <v>124</v>
      </c>
      <c r="AZ6355" t="s">
        <v>96</v>
      </c>
      <c r="BA6355" t="s">
        <v>76</v>
      </c>
      <c r="BB6355" t="s">
        <v>104</v>
      </c>
      <c r="BC6355">
        <v>40</v>
      </c>
      <c r="BD6355" t="s">
        <v>105</v>
      </c>
      <c r="BE6355">
        <v>12</v>
      </c>
      <c r="BF6355" t="s">
        <v>86</v>
      </c>
      <c r="BG6355" t="s">
        <v>106</v>
      </c>
      <c r="BH6355">
        <v>365243</v>
      </c>
      <c r="BI6355">
        <v>-175</v>
      </c>
      <c r="BJ6355">
        <v>155</v>
      </c>
      <c r="BK6355">
        <v>365243</v>
      </c>
      <c r="BL6355">
        <v>365243</v>
      </c>
      <c r="BM6355">
        <v>0</v>
      </c>
    </row>
    <row r="6356" spans="1:65" x14ac:dyDescent="0.3">
      <c r="A6356">
        <v>153942</v>
      </c>
      <c r="B6356">
        <v>0</v>
      </c>
      <c r="C6356" t="s">
        <v>99</v>
      </c>
      <c r="D6356" t="s">
        <v>88</v>
      </c>
      <c r="E6356" t="s">
        <v>67</v>
      </c>
      <c r="F6356" t="s">
        <v>68</v>
      </c>
      <c r="G6356">
        <v>1</v>
      </c>
      <c r="H6356">
        <v>148500</v>
      </c>
      <c r="I6356">
        <v>202500</v>
      </c>
      <c r="J6356" t="s">
        <v>69</v>
      </c>
      <c r="K6356" t="s">
        <v>126</v>
      </c>
      <c r="L6356" t="s">
        <v>91</v>
      </c>
      <c r="M6356" t="s">
        <v>72</v>
      </c>
      <c r="N6356">
        <v>2.0712999999999999E-2</v>
      </c>
      <c r="O6356">
        <v>14531</v>
      </c>
      <c r="P6356">
        <v>1318</v>
      </c>
      <c r="Q6356">
        <v>8385</v>
      </c>
      <c r="R6356">
        <v>2076</v>
      </c>
      <c r="S6356">
        <v>3</v>
      </c>
      <c r="T6356">
        <v>3</v>
      </c>
      <c r="U6356" t="s">
        <v>75</v>
      </c>
      <c r="V6356">
        <v>10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1</v>
      </c>
      <c r="AC6356" t="s">
        <v>175</v>
      </c>
      <c r="AD6356">
        <v>1493072</v>
      </c>
      <c r="AE6356" t="s">
        <v>93</v>
      </c>
      <c r="AF6356">
        <v>10856.565000000001</v>
      </c>
      <c r="AG6356">
        <v>51921</v>
      </c>
      <c r="AH6356">
        <v>55161</v>
      </c>
      <c r="AI6356">
        <v>5193</v>
      </c>
      <c r="AJ6356">
        <v>51921</v>
      </c>
      <c r="AK6356" t="s">
        <v>94</v>
      </c>
      <c r="AL6356">
        <v>13</v>
      </c>
      <c r="AM6356" t="s">
        <v>68</v>
      </c>
      <c r="AN6356">
        <v>1</v>
      </c>
      <c r="AO6356">
        <v>9.3707941000000003E-2</v>
      </c>
      <c r="AR6356" t="s">
        <v>79</v>
      </c>
      <c r="AS6356" t="s">
        <v>77</v>
      </c>
      <c r="AT6356">
        <v>-722</v>
      </c>
      <c r="AU6356" t="s">
        <v>78</v>
      </c>
      <c r="AV6356" t="s">
        <v>79</v>
      </c>
      <c r="AW6356" t="s">
        <v>110</v>
      </c>
      <c r="AX6356" t="s">
        <v>102</v>
      </c>
      <c r="AY6356" t="s">
        <v>124</v>
      </c>
      <c r="AZ6356" t="s">
        <v>96</v>
      </c>
      <c r="BA6356" t="s">
        <v>76</v>
      </c>
      <c r="BB6356" t="s">
        <v>104</v>
      </c>
      <c r="BC6356">
        <v>30</v>
      </c>
      <c r="BD6356" t="s">
        <v>105</v>
      </c>
      <c r="BE6356">
        <v>6</v>
      </c>
      <c r="BF6356" t="s">
        <v>86</v>
      </c>
      <c r="BG6356" t="s">
        <v>106</v>
      </c>
      <c r="BH6356">
        <v>365243</v>
      </c>
      <c r="BI6356">
        <v>-690</v>
      </c>
      <c r="BJ6356">
        <v>-540</v>
      </c>
      <c r="BK6356">
        <v>-540</v>
      </c>
      <c r="BL6356">
        <v>-532</v>
      </c>
      <c r="BM6356">
        <v>0</v>
      </c>
    </row>
    <row r="6357" spans="1:65" x14ac:dyDescent="0.3">
      <c r="A6357">
        <v>153948</v>
      </c>
      <c r="B6357">
        <v>1</v>
      </c>
      <c r="C6357" t="s">
        <v>65</v>
      </c>
      <c r="D6357" t="s">
        <v>66</v>
      </c>
      <c r="E6357" t="s">
        <v>68</v>
      </c>
      <c r="F6357" t="s">
        <v>68</v>
      </c>
      <c r="G6357">
        <v>1</v>
      </c>
      <c r="H6357">
        <v>157500</v>
      </c>
      <c r="I6357">
        <v>592560</v>
      </c>
      <c r="J6357" t="s">
        <v>69</v>
      </c>
      <c r="K6357" t="s">
        <v>70</v>
      </c>
      <c r="L6357" t="s">
        <v>91</v>
      </c>
      <c r="M6357" t="s">
        <v>72</v>
      </c>
      <c r="N6357">
        <v>2.5163999999999999E-2</v>
      </c>
      <c r="O6357">
        <v>11392</v>
      </c>
      <c r="P6357">
        <v>1956</v>
      </c>
      <c r="Q6357">
        <v>1906</v>
      </c>
      <c r="R6357">
        <v>4018</v>
      </c>
      <c r="S6357">
        <v>2</v>
      </c>
      <c r="T6357">
        <v>2</v>
      </c>
      <c r="U6357" t="s">
        <v>109</v>
      </c>
      <c r="V6357">
        <v>13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 t="s">
        <v>92</v>
      </c>
      <c r="AD6357">
        <v>2483907</v>
      </c>
      <c r="AE6357" t="s">
        <v>65</v>
      </c>
      <c r="AG6357">
        <v>0</v>
      </c>
      <c r="AH6357">
        <v>0</v>
      </c>
      <c r="AK6357" t="s">
        <v>123</v>
      </c>
      <c r="AL6357">
        <v>8</v>
      </c>
      <c r="AM6357" t="s">
        <v>68</v>
      </c>
      <c r="AN6357">
        <v>1</v>
      </c>
      <c r="AR6357" t="s">
        <v>76</v>
      </c>
      <c r="AS6357" t="s">
        <v>129</v>
      </c>
      <c r="AT6357">
        <v>-249</v>
      </c>
      <c r="AU6357" t="s">
        <v>76</v>
      </c>
      <c r="AV6357" t="s">
        <v>79</v>
      </c>
      <c r="AX6357" t="s">
        <v>81</v>
      </c>
      <c r="AY6357" t="s">
        <v>76</v>
      </c>
      <c r="AZ6357" t="s">
        <v>76</v>
      </c>
      <c r="BA6357" t="s">
        <v>76</v>
      </c>
      <c r="BB6357" t="s">
        <v>121</v>
      </c>
      <c r="BC6357">
        <v>-1</v>
      </c>
      <c r="BD6357" t="s">
        <v>76</v>
      </c>
      <c r="BF6357" t="s">
        <v>76</v>
      </c>
      <c r="BG6357" t="s">
        <v>82</v>
      </c>
    </row>
    <row r="6358" spans="1:65" x14ac:dyDescent="0.3">
      <c r="A6358">
        <v>153961</v>
      </c>
      <c r="B6358">
        <v>0</v>
      </c>
      <c r="C6358" t="s">
        <v>99</v>
      </c>
      <c r="D6358" t="s">
        <v>88</v>
      </c>
      <c r="E6358" t="s">
        <v>67</v>
      </c>
      <c r="F6358" t="s">
        <v>67</v>
      </c>
      <c r="G6358">
        <v>0</v>
      </c>
      <c r="H6358">
        <v>67500</v>
      </c>
      <c r="I6358">
        <v>202500</v>
      </c>
      <c r="J6358" t="s">
        <v>113</v>
      </c>
      <c r="K6358" t="s">
        <v>90</v>
      </c>
      <c r="L6358" t="s">
        <v>91</v>
      </c>
      <c r="M6358" t="s">
        <v>72</v>
      </c>
      <c r="N6358">
        <v>4.96E-3</v>
      </c>
      <c r="O6358">
        <v>20550</v>
      </c>
      <c r="P6358">
        <v>365243</v>
      </c>
      <c r="Q6358">
        <v>7982</v>
      </c>
      <c r="R6358">
        <v>3893</v>
      </c>
      <c r="S6358">
        <v>2</v>
      </c>
      <c r="T6358">
        <v>2</v>
      </c>
      <c r="U6358" t="s">
        <v>73</v>
      </c>
      <c r="V6358">
        <v>12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 t="s">
        <v>76</v>
      </c>
      <c r="AD6358">
        <v>2133408</v>
      </c>
      <c r="AE6358" t="s">
        <v>93</v>
      </c>
      <c r="AF6358">
        <v>4905.3149999999996</v>
      </c>
      <c r="AG6358">
        <v>42133.5</v>
      </c>
      <c r="AH6358">
        <v>50287.5</v>
      </c>
      <c r="AI6358">
        <v>0</v>
      </c>
      <c r="AJ6358">
        <v>42133.5</v>
      </c>
      <c r="AK6358" t="s">
        <v>125</v>
      </c>
      <c r="AL6358">
        <v>14</v>
      </c>
      <c r="AM6358" t="s">
        <v>68</v>
      </c>
      <c r="AN6358">
        <v>1</v>
      </c>
      <c r="AO6358">
        <v>0</v>
      </c>
      <c r="AR6358" t="s">
        <v>79</v>
      </c>
      <c r="AS6358" t="s">
        <v>77</v>
      </c>
      <c r="AT6358">
        <v>-198</v>
      </c>
      <c r="AU6358" t="s">
        <v>78</v>
      </c>
      <c r="AV6358" t="s">
        <v>79</v>
      </c>
      <c r="AW6358" t="s">
        <v>101</v>
      </c>
      <c r="AX6358" t="s">
        <v>102</v>
      </c>
      <c r="AY6358" t="s">
        <v>199</v>
      </c>
      <c r="AZ6358" t="s">
        <v>96</v>
      </c>
      <c r="BA6358" t="s">
        <v>76</v>
      </c>
      <c r="BB6358" t="s">
        <v>138</v>
      </c>
      <c r="BC6358">
        <v>200</v>
      </c>
      <c r="BD6358" t="s">
        <v>141</v>
      </c>
      <c r="BE6358">
        <v>12</v>
      </c>
      <c r="BF6358" t="s">
        <v>112</v>
      </c>
      <c r="BG6358" t="s">
        <v>158</v>
      </c>
      <c r="BH6358">
        <v>365243</v>
      </c>
      <c r="BI6358">
        <v>-166</v>
      </c>
      <c r="BJ6358">
        <v>164</v>
      </c>
      <c r="BK6358">
        <v>365243</v>
      </c>
      <c r="BL6358">
        <v>365243</v>
      </c>
      <c r="BM6358">
        <v>0</v>
      </c>
    </row>
    <row r="6359" spans="1:65" x14ac:dyDescent="0.3">
      <c r="A6359">
        <v>153965</v>
      </c>
      <c r="B6359">
        <v>0</v>
      </c>
      <c r="C6359" t="s">
        <v>65</v>
      </c>
      <c r="D6359" t="s">
        <v>88</v>
      </c>
      <c r="E6359" t="s">
        <v>67</v>
      </c>
      <c r="F6359" t="s">
        <v>68</v>
      </c>
      <c r="G6359">
        <v>1</v>
      </c>
      <c r="H6359">
        <v>135000</v>
      </c>
      <c r="I6359">
        <v>604152</v>
      </c>
      <c r="J6359" t="s">
        <v>89</v>
      </c>
      <c r="K6359" t="s">
        <v>90</v>
      </c>
      <c r="L6359" t="s">
        <v>71</v>
      </c>
      <c r="M6359" t="s">
        <v>72</v>
      </c>
      <c r="N6359">
        <v>2.506E-3</v>
      </c>
      <c r="O6359">
        <v>10963</v>
      </c>
      <c r="P6359">
        <v>537</v>
      </c>
      <c r="Q6359">
        <v>8015</v>
      </c>
      <c r="R6359">
        <v>3300</v>
      </c>
      <c r="S6359">
        <v>2</v>
      </c>
      <c r="T6359">
        <v>2</v>
      </c>
      <c r="U6359" t="s">
        <v>109</v>
      </c>
      <c r="V6359">
        <v>8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 t="s">
        <v>108</v>
      </c>
      <c r="AD6359">
        <v>2655209</v>
      </c>
      <c r="AE6359" t="s">
        <v>65</v>
      </c>
      <c r="AG6359">
        <v>0</v>
      </c>
      <c r="AH6359">
        <v>0</v>
      </c>
      <c r="AK6359" t="s">
        <v>75</v>
      </c>
      <c r="AL6359">
        <v>4</v>
      </c>
      <c r="AM6359" t="s">
        <v>68</v>
      </c>
      <c r="AN6359">
        <v>1</v>
      </c>
      <c r="AR6359" t="s">
        <v>76</v>
      </c>
      <c r="AS6359" t="s">
        <v>129</v>
      </c>
      <c r="AT6359">
        <v>-320</v>
      </c>
      <c r="AU6359" t="s">
        <v>76</v>
      </c>
      <c r="AV6359" t="s">
        <v>79</v>
      </c>
      <c r="AX6359" t="s">
        <v>81</v>
      </c>
      <c r="AY6359" t="s">
        <v>76</v>
      </c>
      <c r="AZ6359" t="s">
        <v>76</v>
      </c>
      <c r="BA6359" t="s">
        <v>76</v>
      </c>
      <c r="BB6359" t="s">
        <v>121</v>
      </c>
      <c r="BC6359">
        <v>-1</v>
      </c>
      <c r="BD6359" t="s">
        <v>76</v>
      </c>
      <c r="BF6359" t="s">
        <v>76</v>
      </c>
      <c r="BG6359" t="s">
        <v>82</v>
      </c>
    </row>
    <row r="6360" spans="1:65" x14ac:dyDescent="0.3">
      <c r="A6360">
        <v>153967</v>
      </c>
      <c r="B6360">
        <v>0</v>
      </c>
      <c r="C6360" t="s">
        <v>65</v>
      </c>
      <c r="D6360" t="s">
        <v>66</v>
      </c>
      <c r="E6360" t="s">
        <v>68</v>
      </c>
      <c r="F6360" t="s">
        <v>68</v>
      </c>
      <c r="G6360">
        <v>0</v>
      </c>
      <c r="H6360">
        <v>135000</v>
      </c>
      <c r="I6360">
        <v>147888</v>
      </c>
      <c r="J6360" t="s">
        <v>69</v>
      </c>
      <c r="K6360" t="s">
        <v>70</v>
      </c>
      <c r="L6360" t="s">
        <v>119</v>
      </c>
      <c r="M6360" t="s">
        <v>72</v>
      </c>
      <c r="N6360">
        <v>2.5163999999999999E-2</v>
      </c>
      <c r="O6360">
        <v>8179</v>
      </c>
      <c r="P6360">
        <v>475</v>
      </c>
      <c r="Q6360">
        <v>1722</v>
      </c>
      <c r="R6360">
        <v>846</v>
      </c>
      <c r="S6360">
        <v>2</v>
      </c>
      <c r="T6360">
        <v>2</v>
      </c>
      <c r="U6360" t="s">
        <v>120</v>
      </c>
      <c r="V6360">
        <v>13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 t="s">
        <v>92</v>
      </c>
      <c r="AD6360">
        <v>1324815</v>
      </c>
      <c r="AE6360" t="s">
        <v>93</v>
      </c>
      <c r="AG6360">
        <v>87399</v>
      </c>
      <c r="AH6360">
        <v>87399</v>
      </c>
      <c r="AI6360">
        <v>0</v>
      </c>
      <c r="AJ6360">
        <v>87399</v>
      </c>
      <c r="AK6360" t="s">
        <v>94</v>
      </c>
      <c r="AL6360">
        <v>13</v>
      </c>
      <c r="AM6360" t="s">
        <v>68</v>
      </c>
      <c r="AN6360">
        <v>1</v>
      </c>
      <c r="AO6360">
        <v>0</v>
      </c>
      <c r="AR6360" t="s">
        <v>79</v>
      </c>
      <c r="AS6360" t="s">
        <v>114</v>
      </c>
      <c r="AT6360">
        <v>-431</v>
      </c>
      <c r="AU6360" t="s">
        <v>78</v>
      </c>
      <c r="AV6360" t="s">
        <v>149</v>
      </c>
      <c r="AX6360" t="s">
        <v>81</v>
      </c>
      <c r="AY6360" t="s">
        <v>124</v>
      </c>
      <c r="AZ6360" t="s">
        <v>76</v>
      </c>
      <c r="BA6360" t="s">
        <v>76</v>
      </c>
      <c r="BB6360" t="s">
        <v>104</v>
      </c>
      <c r="BC6360">
        <v>40</v>
      </c>
      <c r="BD6360" t="s">
        <v>105</v>
      </c>
      <c r="BF6360" t="s">
        <v>76</v>
      </c>
      <c r="BG6360" t="s">
        <v>106</v>
      </c>
    </row>
    <row r="6361" spans="1:65" x14ac:dyDescent="0.3">
      <c r="A6361">
        <v>153971</v>
      </c>
      <c r="B6361">
        <v>0</v>
      </c>
      <c r="C6361" t="s">
        <v>65</v>
      </c>
      <c r="D6361" t="s">
        <v>88</v>
      </c>
      <c r="E6361" t="s">
        <v>68</v>
      </c>
      <c r="F6361" t="s">
        <v>68</v>
      </c>
      <c r="G6361">
        <v>0</v>
      </c>
      <c r="H6361">
        <v>166500</v>
      </c>
      <c r="I6361">
        <v>1125000</v>
      </c>
      <c r="J6361" t="s">
        <v>113</v>
      </c>
      <c r="K6361" t="s">
        <v>70</v>
      </c>
      <c r="L6361" t="s">
        <v>91</v>
      </c>
      <c r="M6361" t="s">
        <v>72</v>
      </c>
      <c r="N6361">
        <v>2.6391999999999999E-2</v>
      </c>
      <c r="O6361">
        <v>22267</v>
      </c>
      <c r="P6361">
        <v>365243</v>
      </c>
      <c r="Q6361">
        <v>7150</v>
      </c>
      <c r="R6361">
        <v>4741</v>
      </c>
      <c r="S6361">
        <v>2</v>
      </c>
      <c r="T6361">
        <v>2</v>
      </c>
      <c r="U6361" t="s">
        <v>73</v>
      </c>
      <c r="V6361">
        <v>12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 t="s">
        <v>76</v>
      </c>
      <c r="AD6361">
        <v>1951617</v>
      </c>
      <c r="AE6361" t="s">
        <v>93</v>
      </c>
      <c r="AF6361">
        <v>3369.375</v>
      </c>
      <c r="AG6361">
        <v>32084.1</v>
      </c>
      <c r="AH6361">
        <v>28872</v>
      </c>
      <c r="AI6361">
        <v>3212.1</v>
      </c>
      <c r="AJ6361">
        <v>32084.1</v>
      </c>
      <c r="AK6361" t="s">
        <v>73</v>
      </c>
      <c r="AL6361">
        <v>13</v>
      </c>
      <c r="AM6361" t="s">
        <v>68</v>
      </c>
      <c r="AN6361">
        <v>1</v>
      </c>
      <c r="AO6361">
        <v>0.109034348</v>
      </c>
      <c r="AR6361" t="s">
        <v>79</v>
      </c>
      <c r="AS6361" t="s">
        <v>77</v>
      </c>
      <c r="AT6361">
        <v>-2471</v>
      </c>
      <c r="AU6361" t="s">
        <v>76</v>
      </c>
      <c r="AV6361" t="s">
        <v>79</v>
      </c>
      <c r="AX6361" t="s">
        <v>161</v>
      </c>
      <c r="AY6361" t="s">
        <v>124</v>
      </c>
      <c r="AZ6361" t="s">
        <v>96</v>
      </c>
      <c r="BA6361" t="s">
        <v>76</v>
      </c>
      <c r="BB6361" t="s">
        <v>138</v>
      </c>
      <c r="BC6361">
        <v>26</v>
      </c>
      <c r="BD6361" t="s">
        <v>105</v>
      </c>
      <c r="BE6361">
        <v>12</v>
      </c>
      <c r="BF6361" t="s">
        <v>86</v>
      </c>
      <c r="BG6361" t="s">
        <v>106</v>
      </c>
    </row>
    <row r="6362" spans="1:65" x14ac:dyDescent="0.3">
      <c r="A6362">
        <v>153974</v>
      </c>
      <c r="B6362">
        <v>0</v>
      </c>
      <c r="C6362" t="s">
        <v>65</v>
      </c>
      <c r="D6362" t="s">
        <v>66</v>
      </c>
      <c r="E6362" t="s">
        <v>68</v>
      </c>
      <c r="F6362" t="s">
        <v>68</v>
      </c>
      <c r="G6362">
        <v>0</v>
      </c>
      <c r="H6362">
        <v>135000</v>
      </c>
      <c r="I6362">
        <v>142632</v>
      </c>
      <c r="J6362" t="s">
        <v>69</v>
      </c>
      <c r="K6362" t="s">
        <v>70</v>
      </c>
      <c r="L6362" t="s">
        <v>91</v>
      </c>
      <c r="M6362" t="s">
        <v>72</v>
      </c>
      <c r="N6362">
        <v>1.0643E-2</v>
      </c>
      <c r="O6362">
        <v>10896</v>
      </c>
      <c r="P6362">
        <v>978</v>
      </c>
      <c r="Q6362">
        <v>881</v>
      </c>
      <c r="R6362">
        <v>3589</v>
      </c>
      <c r="S6362">
        <v>2</v>
      </c>
      <c r="T6362">
        <v>2</v>
      </c>
      <c r="U6362" t="s">
        <v>120</v>
      </c>
      <c r="V6362">
        <v>12</v>
      </c>
      <c r="W6362">
        <v>0</v>
      </c>
      <c r="X6362">
        <v>1</v>
      </c>
      <c r="Y6362">
        <v>1</v>
      </c>
      <c r="Z6362">
        <v>0</v>
      </c>
      <c r="AA6362">
        <v>1</v>
      </c>
      <c r="AB6362">
        <v>1</v>
      </c>
      <c r="AC6362" t="s">
        <v>173</v>
      </c>
      <c r="AD6362">
        <v>1049845</v>
      </c>
      <c r="AE6362" t="s">
        <v>93</v>
      </c>
      <c r="AF6362">
        <v>8511.93</v>
      </c>
      <c r="AG6362">
        <v>44050.5</v>
      </c>
      <c r="AH6362">
        <v>41737.5</v>
      </c>
      <c r="AI6362">
        <v>4405.5</v>
      </c>
      <c r="AJ6362">
        <v>44050.5</v>
      </c>
      <c r="AK6362" t="s">
        <v>120</v>
      </c>
      <c r="AL6362">
        <v>9</v>
      </c>
      <c r="AM6362" t="s">
        <v>68</v>
      </c>
      <c r="AN6362">
        <v>1</v>
      </c>
      <c r="AO6362">
        <v>0.10398088599999999</v>
      </c>
      <c r="AR6362" t="s">
        <v>79</v>
      </c>
      <c r="AS6362" t="s">
        <v>77</v>
      </c>
      <c r="AT6362">
        <v>-854</v>
      </c>
      <c r="AU6362" t="s">
        <v>78</v>
      </c>
      <c r="AV6362" t="s">
        <v>79</v>
      </c>
      <c r="AW6362" t="s">
        <v>110</v>
      </c>
      <c r="AX6362" t="s">
        <v>102</v>
      </c>
      <c r="AY6362" t="s">
        <v>124</v>
      </c>
      <c r="AZ6362" t="s">
        <v>96</v>
      </c>
      <c r="BA6362" t="s">
        <v>76</v>
      </c>
      <c r="BB6362" t="s">
        <v>104</v>
      </c>
      <c r="BC6362">
        <v>21</v>
      </c>
      <c r="BD6362" t="s">
        <v>105</v>
      </c>
      <c r="BE6362">
        <v>6</v>
      </c>
      <c r="BF6362" t="s">
        <v>86</v>
      </c>
      <c r="BG6362" t="s">
        <v>106</v>
      </c>
      <c r="BH6362">
        <v>365243</v>
      </c>
      <c r="BI6362">
        <v>-823</v>
      </c>
      <c r="BJ6362">
        <v>-673</v>
      </c>
      <c r="BK6362">
        <v>-703</v>
      </c>
      <c r="BL6362">
        <v>-696</v>
      </c>
      <c r="BM6362">
        <v>0</v>
      </c>
    </row>
    <row r="6363" spans="1:65" x14ac:dyDescent="0.3">
      <c r="A6363">
        <v>153987</v>
      </c>
      <c r="B6363">
        <v>0</v>
      </c>
      <c r="C6363" t="s">
        <v>65</v>
      </c>
      <c r="D6363" t="s">
        <v>88</v>
      </c>
      <c r="E6363" t="s">
        <v>68</v>
      </c>
      <c r="F6363" t="s">
        <v>67</v>
      </c>
      <c r="G6363">
        <v>0</v>
      </c>
      <c r="H6363">
        <v>450000</v>
      </c>
      <c r="I6363">
        <v>1528200</v>
      </c>
      <c r="J6363" t="s">
        <v>69</v>
      </c>
      <c r="K6363" t="s">
        <v>90</v>
      </c>
      <c r="L6363" t="s">
        <v>71</v>
      </c>
      <c r="M6363" t="s">
        <v>72</v>
      </c>
      <c r="N6363">
        <v>2.0712999999999999E-2</v>
      </c>
      <c r="O6363">
        <v>16677</v>
      </c>
      <c r="P6363">
        <v>2740</v>
      </c>
      <c r="Q6363">
        <v>707</v>
      </c>
      <c r="R6363">
        <v>222</v>
      </c>
      <c r="S6363">
        <v>3</v>
      </c>
      <c r="T6363">
        <v>2</v>
      </c>
      <c r="U6363" t="s">
        <v>75</v>
      </c>
      <c r="V6363">
        <v>15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92</v>
      </c>
      <c r="AD6363">
        <v>1516534</v>
      </c>
      <c r="AE6363" t="s">
        <v>93</v>
      </c>
      <c r="AF6363">
        <v>14757.03</v>
      </c>
      <c r="AG6363">
        <v>136336.5</v>
      </c>
      <c r="AH6363">
        <v>132826.5</v>
      </c>
      <c r="AI6363">
        <v>13635</v>
      </c>
      <c r="AJ6363">
        <v>136336.5</v>
      </c>
      <c r="AK6363" t="s">
        <v>75</v>
      </c>
      <c r="AL6363">
        <v>7</v>
      </c>
      <c r="AM6363" t="s">
        <v>68</v>
      </c>
      <c r="AN6363">
        <v>1</v>
      </c>
      <c r="AO6363">
        <v>0.10139015699999999</v>
      </c>
      <c r="AR6363" t="s">
        <v>79</v>
      </c>
      <c r="AS6363" t="s">
        <v>77</v>
      </c>
      <c r="AT6363">
        <v>-1670</v>
      </c>
      <c r="AU6363" t="s">
        <v>78</v>
      </c>
      <c r="AV6363" t="s">
        <v>79</v>
      </c>
      <c r="AW6363" t="s">
        <v>80</v>
      </c>
      <c r="AX6363" t="s">
        <v>81</v>
      </c>
      <c r="AY6363" t="s">
        <v>182</v>
      </c>
      <c r="AZ6363" t="s">
        <v>96</v>
      </c>
      <c r="BA6363" t="s">
        <v>76</v>
      </c>
      <c r="BB6363" t="s">
        <v>104</v>
      </c>
      <c r="BC6363">
        <v>1000</v>
      </c>
      <c r="BD6363" t="s">
        <v>85</v>
      </c>
      <c r="BE6363">
        <v>10</v>
      </c>
      <c r="BF6363" t="s">
        <v>112</v>
      </c>
      <c r="BG6363" t="s">
        <v>151</v>
      </c>
      <c r="BH6363">
        <v>365243</v>
      </c>
      <c r="BI6363">
        <v>-1639</v>
      </c>
      <c r="BJ6363">
        <v>-1369</v>
      </c>
      <c r="BK6363">
        <v>-1369</v>
      </c>
      <c r="BL6363">
        <v>-1361</v>
      </c>
      <c r="BM6363">
        <v>0</v>
      </c>
    </row>
    <row r="6364" spans="1:65" x14ac:dyDescent="0.3">
      <c r="A6364">
        <v>153987</v>
      </c>
      <c r="B6364">
        <v>0</v>
      </c>
      <c r="C6364" t="s">
        <v>65</v>
      </c>
      <c r="D6364" t="s">
        <v>88</v>
      </c>
      <c r="E6364" t="s">
        <v>68</v>
      </c>
      <c r="F6364" t="s">
        <v>67</v>
      </c>
      <c r="G6364">
        <v>0</v>
      </c>
      <c r="H6364">
        <v>450000</v>
      </c>
      <c r="I6364">
        <v>1528200</v>
      </c>
      <c r="J6364" t="s">
        <v>69</v>
      </c>
      <c r="K6364" t="s">
        <v>90</v>
      </c>
      <c r="L6364" t="s">
        <v>71</v>
      </c>
      <c r="M6364" t="s">
        <v>72</v>
      </c>
      <c r="N6364">
        <v>2.0712999999999999E-2</v>
      </c>
      <c r="O6364">
        <v>16677</v>
      </c>
      <c r="P6364">
        <v>2740</v>
      </c>
      <c r="Q6364">
        <v>707</v>
      </c>
      <c r="R6364">
        <v>222</v>
      </c>
      <c r="S6364">
        <v>3</v>
      </c>
      <c r="T6364">
        <v>2</v>
      </c>
      <c r="U6364" t="s">
        <v>75</v>
      </c>
      <c r="V6364">
        <v>15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 t="s">
        <v>92</v>
      </c>
      <c r="AD6364">
        <v>1325766</v>
      </c>
      <c r="AE6364" t="s">
        <v>65</v>
      </c>
      <c r="AG6364">
        <v>0</v>
      </c>
      <c r="AH6364">
        <v>0</v>
      </c>
      <c r="AK6364" t="s">
        <v>109</v>
      </c>
      <c r="AL6364">
        <v>8</v>
      </c>
      <c r="AM6364" t="s">
        <v>68</v>
      </c>
      <c r="AN6364">
        <v>1</v>
      </c>
      <c r="AR6364" t="s">
        <v>76</v>
      </c>
      <c r="AS6364" t="s">
        <v>129</v>
      </c>
      <c r="AT6364">
        <v>-363</v>
      </c>
      <c r="AU6364" t="s">
        <v>76</v>
      </c>
      <c r="AV6364" t="s">
        <v>79</v>
      </c>
      <c r="AX6364" t="s">
        <v>81</v>
      </c>
      <c r="AY6364" t="s">
        <v>76</v>
      </c>
      <c r="AZ6364" t="s">
        <v>76</v>
      </c>
      <c r="BA6364" t="s">
        <v>76</v>
      </c>
      <c r="BB6364" t="s">
        <v>121</v>
      </c>
      <c r="BC6364">
        <v>-1</v>
      </c>
      <c r="BD6364" t="s">
        <v>76</v>
      </c>
      <c r="BF6364" t="s">
        <v>76</v>
      </c>
      <c r="BG6364" t="s">
        <v>82</v>
      </c>
    </row>
    <row r="6365" spans="1:65" x14ac:dyDescent="0.3">
      <c r="A6365">
        <v>153993</v>
      </c>
      <c r="B6365">
        <v>1</v>
      </c>
      <c r="C6365" t="s">
        <v>65</v>
      </c>
      <c r="D6365" t="s">
        <v>88</v>
      </c>
      <c r="E6365" t="s">
        <v>67</v>
      </c>
      <c r="F6365" t="s">
        <v>68</v>
      </c>
      <c r="G6365">
        <v>0</v>
      </c>
      <c r="H6365">
        <v>99000</v>
      </c>
      <c r="I6365">
        <v>1172470.5</v>
      </c>
      <c r="J6365" t="s">
        <v>89</v>
      </c>
      <c r="K6365" t="s">
        <v>70</v>
      </c>
      <c r="L6365" t="s">
        <v>91</v>
      </c>
      <c r="M6365" t="s">
        <v>72</v>
      </c>
      <c r="N6365">
        <v>8.0680000000000005E-3</v>
      </c>
      <c r="O6365">
        <v>21295</v>
      </c>
      <c r="P6365">
        <v>245</v>
      </c>
      <c r="Q6365">
        <v>10434</v>
      </c>
      <c r="R6365">
        <v>4765</v>
      </c>
      <c r="S6365">
        <v>3</v>
      </c>
      <c r="T6365">
        <v>3</v>
      </c>
      <c r="U6365" t="s">
        <v>94</v>
      </c>
      <c r="V6365">
        <v>7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 t="s">
        <v>108</v>
      </c>
      <c r="AD6365">
        <v>1328018</v>
      </c>
      <c r="AE6365" t="s">
        <v>93</v>
      </c>
      <c r="AF6365">
        <v>12789.54</v>
      </c>
      <c r="AG6365">
        <v>157747.5</v>
      </c>
      <c r="AH6365">
        <v>124654.5</v>
      </c>
      <c r="AI6365">
        <v>45000</v>
      </c>
      <c r="AJ6365">
        <v>157747.5</v>
      </c>
      <c r="AK6365" t="s">
        <v>94</v>
      </c>
      <c r="AL6365">
        <v>8</v>
      </c>
      <c r="AM6365" t="s">
        <v>68</v>
      </c>
      <c r="AN6365">
        <v>1</v>
      </c>
      <c r="AO6365">
        <v>0.28887586799999998</v>
      </c>
      <c r="AR6365" t="s">
        <v>79</v>
      </c>
      <c r="AS6365" t="s">
        <v>77</v>
      </c>
      <c r="AT6365">
        <v>-826</v>
      </c>
      <c r="AU6365" t="s">
        <v>78</v>
      </c>
      <c r="AV6365" t="s">
        <v>79</v>
      </c>
      <c r="AW6365" t="s">
        <v>101</v>
      </c>
      <c r="AX6365" t="s">
        <v>102</v>
      </c>
      <c r="AY6365" t="s">
        <v>95</v>
      </c>
      <c r="AZ6365" t="s">
        <v>96</v>
      </c>
      <c r="BA6365" t="s">
        <v>76</v>
      </c>
      <c r="BB6365" t="s">
        <v>104</v>
      </c>
      <c r="BC6365">
        <v>1000</v>
      </c>
      <c r="BD6365" t="s">
        <v>85</v>
      </c>
      <c r="BE6365">
        <v>12</v>
      </c>
      <c r="BF6365" t="s">
        <v>147</v>
      </c>
      <c r="BG6365" t="s">
        <v>151</v>
      </c>
      <c r="BH6365">
        <v>365243</v>
      </c>
      <c r="BI6365">
        <v>-795</v>
      </c>
      <c r="BJ6365">
        <v>-465</v>
      </c>
      <c r="BK6365">
        <v>-465</v>
      </c>
      <c r="BL6365">
        <v>-461</v>
      </c>
      <c r="BM6365">
        <v>0</v>
      </c>
    </row>
    <row r="6366" spans="1:65" x14ac:dyDescent="0.3">
      <c r="A6366">
        <v>153996</v>
      </c>
      <c r="B6366">
        <v>0</v>
      </c>
      <c r="C6366" t="s">
        <v>65</v>
      </c>
      <c r="D6366" t="s">
        <v>66</v>
      </c>
      <c r="E6366" t="s">
        <v>67</v>
      </c>
      <c r="F6366" t="s">
        <v>67</v>
      </c>
      <c r="G6366">
        <v>1</v>
      </c>
      <c r="H6366">
        <v>270000</v>
      </c>
      <c r="I6366">
        <v>1129500</v>
      </c>
      <c r="J6366" t="s">
        <v>69</v>
      </c>
      <c r="K6366" t="s">
        <v>70</v>
      </c>
      <c r="L6366" t="s">
        <v>91</v>
      </c>
      <c r="M6366" t="s">
        <v>72</v>
      </c>
      <c r="N6366">
        <v>1.8634000000000001E-2</v>
      </c>
      <c r="O6366">
        <v>12373</v>
      </c>
      <c r="P6366">
        <v>1233</v>
      </c>
      <c r="Q6366">
        <v>635</v>
      </c>
      <c r="R6366">
        <v>4104</v>
      </c>
      <c r="S6366">
        <v>2</v>
      </c>
      <c r="T6366">
        <v>2</v>
      </c>
      <c r="U6366" t="s">
        <v>125</v>
      </c>
      <c r="V6366">
        <v>13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 t="s">
        <v>92</v>
      </c>
      <c r="AD6366">
        <v>2561305</v>
      </c>
      <c r="AE6366" t="s">
        <v>93</v>
      </c>
      <c r="AF6366">
        <v>15122.745000000001</v>
      </c>
      <c r="AG6366">
        <v>129586.5</v>
      </c>
      <c r="AH6366">
        <v>129586.5</v>
      </c>
      <c r="AI6366">
        <v>0</v>
      </c>
      <c r="AJ6366">
        <v>129586.5</v>
      </c>
      <c r="AK6366" t="s">
        <v>94</v>
      </c>
      <c r="AL6366">
        <v>11</v>
      </c>
      <c r="AM6366" t="s">
        <v>68</v>
      </c>
      <c r="AN6366">
        <v>1</v>
      </c>
      <c r="AO6366">
        <v>0</v>
      </c>
      <c r="AR6366" t="s">
        <v>79</v>
      </c>
      <c r="AS6366" t="s">
        <v>77</v>
      </c>
      <c r="AT6366">
        <v>-2459</v>
      </c>
      <c r="AU6366" t="s">
        <v>78</v>
      </c>
      <c r="AV6366" t="s">
        <v>79</v>
      </c>
      <c r="AW6366" t="s">
        <v>80</v>
      </c>
      <c r="AX6366" t="s">
        <v>161</v>
      </c>
      <c r="AY6366" t="s">
        <v>111</v>
      </c>
      <c r="AZ6366" t="s">
        <v>96</v>
      </c>
      <c r="BA6366" t="s">
        <v>76</v>
      </c>
      <c r="BB6366" t="s">
        <v>104</v>
      </c>
      <c r="BC6366">
        <v>-1</v>
      </c>
      <c r="BD6366" t="s">
        <v>85</v>
      </c>
      <c r="BE6366">
        <v>12</v>
      </c>
      <c r="BF6366" t="s">
        <v>86</v>
      </c>
      <c r="BG6366" t="s">
        <v>151</v>
      </c>
    </row>
    <row r="6367" spans="1:65" x14ac:dyDescent="0.3">
      <c r="A6367">
        <v>154000</v>
      </c>
      <c r="B6367">
        <v>0</v>
      </c>
      <c r="C6367" t="s">
        <v>99</v>
      </c>
      <c r="D6367" t="s">
        <v>66</v>
      </c>
      <c r="E6367" t="s">
        <v>67</v>
      </c>
      <c r="F6367" t="s">
        <v>68</v>
      </c>
      <c r="G6367">
        <v>0</v>
      </c>
      <c r="H6367">
        <v>112500</v>
      </c>
      <c r="I6367">
        <v>270000</v>
      </c>
      <c r="J6367" t="s">
        <v>89</v>
      </c>
      <c r="K6367" t="s">
        <v>70</v>
      </c>
      <c r="L6367" t="s">
        <v>91</v>
      </c>
      <c r="M6367" t="s">
        <v>72</v>
      </c>
      <c r="N6367">
        <v>1.0276E-2</v>
      </c>
      <c r="O6367">
        <v>20572</v>
      </c>
      <c r="P6367">
        <v>1688</v>
      </c>
      <c r="Q6367">
        <v>1512</v>
      </c>
      <c r="R6367">
        <v>3996</v>
      </c>
      <c r="S6367">
        <v>2</v>
      </c>
      <c r="T6367">
        <v>2</v>
      </c>
      <c r="U6367" t="s">
        <v>125</v>
      </c>
      <c r="V6367">
        <v>17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1</v>
      </c>
      <c r="AC6367" t="s">
        <v>92</v>
      </c>
      <c r="AD6367">
        <v>1136052</v>
      </c>
      <c r="AE6367" t="s">
        <v>93</v>
      </c>
      <c r="AF6367">
        <v>29626.514999999999</v>
      </c>
      <c r="AG6367">
        <v>278527.5</v>
      </c>
      <c r="AH6367">
        <v>266665.5</v>
      </c>
      <c r="AI6367">
        <v>27855</v>
      </c>
      <c r="AJ6367">
        <v>278527.5</v>
      </c>
      <c r="AK6367" t="s">
        <v>75</v>
      </c>
      <c r="AL6367">
        <v>12</v>
      </c>
      <c r="AM6367" t="s">
        <v>68</v>
      </c>
      <c r="AN6367">
        <v>1</v>
      </c>
      <c r="AO6367">
        <v>0.103003449</v>
      </c>
      <c r="AR6367" t="s">
        <v>79</v>
      </c>
      <c r="AS6367" t="s">
        <v>77</v>
      </c>
      <c r="AT6367">
        <v>-2452</v>
      </c>
      <c r="AU6367" t="s">
        <v>78</v>
      </c>
      <c r="AV6367" t="s">
        <v>79</v>
      </c>
      <c r="AW6367" t="s">
        <v>101</v>
      </c>
      <c r="AX6367" t="s">
        <v>161</v>
      </c>
      <c r="AY6367" t="s">
        <v>103</v>
      </c>
      <c r="AZ6367" t="s">
        <v>96</v>
      </c>
      <c r="BA6367" t="s">
        <v>76</v>
      </c>
      <c r="BB6367" t="s">
        <v>104</v>
      </c>
      <c r="BC6367">
        <v>2170</v>
      </c>
      <c r="BD6367" t="s">
        <v>85</v>
      </c>
      <c r="BE6367">
        <v>10</v>
      </c>
      <c r="BF6367" t="s">
        <v>112</v>
      </c>
      <c r="BG6367" t="s">
        <v>98</v>
      </c>
      <c r="BH6367">
        <v>365243</v>
      </c>
      <c r="BI6367">
        <v>-2417</v>
      </c>
      <c r="BJ6367">
        <v>-2147</v>
      </c>
      <c r="BK6367">
        <v>-2147</v>
      </c>
      <c r="BL6367">
        <v>-2137</v>
      </c>
      <c r="BM6367">
        <v>1</v>
      </c>
    </row>
    <row r="6368" spans="1:65" x14ac:dyDescent="0.3">
      <c r="A6368">
        <v>154007</v>
      </c>
      <c r="B6368">
        <v>0</v>
      </c>
      <c r="C6368" t="s">
        <v>65</v>
      </c>
      <c r="D6368" t="s">
        <v>66</v>
      </c>
      <c r="E6368" t="s">
        <v>67</v>
      </c>
      <c r="F6368" t="s">
        <v>67</v>
      </c>
      <c r="G6368">
        <v>0</v>
      </c>
      <c r="H6368">
        <v>225000</v>
      </c>
      <c r="I6368">
        <v>810000</v>
      </c>
      <c r="J6368" t="s">
        <v>89</v>
      </c>
      <c r="K6368" t="s">
        <v>70</v>
      </c>
      <c r="L6368" t="s">
        <v>139</v>
      </c>
      <c r="M6368" t="s">
        <v>169</v>
      </c>
      <c r="N6368">
        <v>7.2508000000000003E-2</v>
      </c>
      <c r="O6368">
        <v>15551</v>
      </c>
      <c r="P6368">
        <v>367</v>
      </c>
      <c r="Q6368">
        <v>9686</v>
      </c>
      <c r="R6368">
        <v>4337</v>
      </c>
      <c r="S6368">
        <v>1</v>
      </c>
      <c r="T6368">
        <v>1</v>
      </c>
      <c r="U6368" t="s">
        <v>120</v>
      </c>
      <c r="V6368">
        <v>10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 t="s">
        <v>92</v>
      </c>
      <c r="AD6368">
        <v>1178108</v>
      </c>
      <c r="AE6368" t="s">
        <v>65</v>
      </c>
      <c r="AF6368">
        <v>52919.28</v>
      </c>
      <c r="AG6368">
        <v>1125000</v>
      </c>
      <c r="AH6368">
        <v>1255680</v>
      </c>
      <c r="AJ6368">
        <v>1125000</v>
      </c>
      <c r="AK6368" t="s">
        <v>73</v>
      </c>
      <c r="AL6368">
        <v>14</v>
      </c>
      <c r="AM6368" t="s">
        <v>68</v>
      </c>
      <c r="AN6368">
        <v>1</v>
      </c>
      <c r="AR6368" t="s">
        <v>202</v>
      </c>
      <c r="AS6368" t="s">
        <v>114</v>
      </c>
      <c r="AT6368">
        <v>-552</v>
      </c>
      <c r="AU6368" t="s">
        <v>78</v>
      </c>
      <c r="AV6368" t="s">
        <v>115</v>
      </c>
      <c r="AX6368" t="s">
        <v>81</v>
      </c>
      <c r="AY6368" t="s">
        <v>76</v>
      </c>
      <c r="AZ6368" t="s">
        <v>82</v>
      </c>
      <c r="BA6368" t="s">
        <v>83</v>
      </c>
      <c r="BB6368" t="s">
        <v>121</v>
      </c>
      <c r="BC6368">
        <v>-1</v>
      </c>
      <c r="BD6368" t="s">
        <v>76</v>
      </c>
      <c r="BE6368">
        <v>48</v>
      </c>
      <c r="BF6368" t="s">
        <v>147</v>
      </c>
      <c r="BG6368" t="s">
        <v>196</v>
      </c>
    </row>
    <row r="6369" spans="1:65" x14ac:dyDescent="0.3">
      <c r="A6369">
        <v>154038</v>
      </c>
      <c r="B6369">
        <v>0</v>
      </c>
      <c r="C6369" t="s">
        <v>65</v>
      </c>
      <c r="D6369" t="s">
        <v>88</v>
      </c>
      <c r="E6369" t="s">
        <v>67</v>
      </c>
      <c r="F6369" t="s">
        <v>68</v>
      </c>
      <c r="G6369">
        <v>0</v>
      </c>
      <c r="H6369">
        <v>202500</v>
      </c>
      <c r="I6369">
        <v>1921797</v>
      </c>
      <c r="J6369" t="s">
        <v>69</v>
      </c>
      <c r="K6369" t="s">
        <v>90</v>
      </c>
      <c r="L6369" t="s">
        <v>91</v>
      </c>
      <c r="M6369" t="s">
        <v>72</v>
      </c>
      <c r="N6369">
        <v>2.0712999999999999E-2</v>
      </c>
      <c r="O6369">
        <v>19091</v>
      </c>
      <c r="P6369">
        <v>117</v>
      </c>
      <c r="Q6369">
        <v>472</v>
      </c>
      <c r="R6369">
        <v>1614</v>
      </c>
      <c r="S6369">
        <v>3</v>
      </c>
      <c r="T6369">
        <v>2</v>
      </c>
      <c r="U6369" t="s">
        <v>94</v>
      </c>
      <c r="V6369">
        <v>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 t="s">
        <v>168</v>
      </c>
      <c r="AD6369">
        <v>1069684</v>
      </c>
      <c r="AE6369" t="s">
        <v>93</v>
      </c>
      <c r="AF6369">
        <v>10213.56</v>
      </c>
      <c r="AG6369">
        <v>88200</v>
      </c>
      <c r="AH6369">
        <v>88200</v>
      </c>
      <c r="AI6369">
        <v>0</v>
      </c>
      <c r="AJ6369">
        <v>88200</v>
      </c>
      <c r="AK6369" t="s">
        <v>123</v>
      </c>
      <c r="AL6369">
        <v>13</v>
      </c>
      <c r="AM6369" t="s">
        <v>68</v>
      </c>
      <c r="AN6369">
        <v>1</v>
      </c>
      <c r="AO6369">
        <v>0</v>
      </c>
      <c r="AR6369" t="s">
        <v>79</v>
      </c>
      <c r="AS6369" t="s">
        <v>114</v>
      </c>
      <c r="AT6369">
        <v>-2427</v>
      </c>
      <c r="AU6369" t="s">
        <v>78</v>
      </c>
      <c r="AV6369" t="s">
        <v>149</v>
      </c>
      <c r="AW6369" t="s">
        <v>80</v>
      </c>
      <c r="AX6369" t="s">
        <v>81</v>
      </c>
      <c r="AY6369" t="s">
        <v>157</v>
      </c>
      <c r="AZ6369" t="s">
        <v>96</v>
      </c>
      <c r="BA6369" t="s">
        <v>76</v>
      </c>
      <c r="BB6369" t="s">
        <v>138</v>
      </c>
      <c r="BC6369">
        <v>5</v>
      </c>
      <c r="BD6369" t="s">
        <v>157</v>
      </c>
      <c r="BE6369">
        <v>10</v>
      </c>
      <c r="BF6369" t="s">
        <v>147</v>
      </c>
      <c r="BG6369" t="s">
        <v>158</v>
      </c>
    </row>
    <row r="6370" spans="1:65" x14ac:dyDescent="0.3">
      <c r="A6370">
        <v>154055</v>
      </c>
      <c r="B6370">
        <v>0</v>
      </c>
      <c r="C6370" t="s">
        <v>65</v>
      </c>
      <c r="D6370" t="s">
        <v>88</v>
      </c>
      <c r="E6370" t="s">
        <v>67</v>
      </c>
      <c r="F6370" t="s">
        <v>68</v>
      </c>
      <c r="G6370">
        <v>0</v>
      </c>
      <c r="H6370">
        <v>112500</v>
      </c>
      <c r="I6370">
        <v>199008</v>
      </c>
      <c r="J6370" t="s">
        <v>113</v>
      </c>
      <c r="K6370" t="s">
        <v>70</v>
      </c>
      <c r="L6370" t="s">
        <v>140</v>
      </c>
      <c r="M6370" t="s">
        <v>72</v>
      </c>
      <c r="N6370">
        <v>3.2561E-2</v>
      </c>
      <c r="O6370">
        <v>24730</v>
      </c>
      <c r="P6370">
        <v>365243</v>
      </c>
      <c r="Q6370">
        <v>14003</v>
      </c>
      <c r="R6370">
        <v>4270</v>
      </c>
      <c r="S6370">
        <v>1</v>
      </c>
      <c r="T6370">
        <v>1</v>
      </c>
      <c r="U6370" t="s">
        <v>109</v>
      </c>
      <c r="V6370">
        <v>17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 t="s">
        <v>76</v>
      </c>
      <c r="AD6370">
        <v>1517355</v>
      </c>
      <c r="AE6370" t="s">
        <v>93</v>
      </c>
      <c r="AF6370">
        <v>9462.1049999999996</v>
      </c>
      <c r="AG6370">
        <v>134100</v>
      </c>
      <c r="AH6370">
        <v>134100</v>
      </c>
      <c r="AI6370">
        <v>0</v>
      </c>
      <c r="AJ6370">
        <v>134100</v>
      </c>
      <c r="AK6370" t="s">
        <v>123</v>
      </c>
      <c r="AL6370">
        <v>14</v>
      </c>
      <c r="AM6370" t="s">
        <v>68</v>
      </c>
      <c r="AN6370">
        <v>1</v>
      </c>
      <c r="AO6370">
        <v>0</v>
      </c>
      <c r="AR6370" t="s">
        <v>79</v>
      </c>
      <c r="AS6370" t="s">
        <v>77</v>
      </c>
      <c r="AT6370">
        <v>-753</v>
      </c>
      <c r="AU6370" t="s">
        <v>76</v>
      </c>
      <c r="AV6370" t="s">
        <v>79</v>
      </c>
      <c r="AX6370" t="s">
        <v>81</v>
      </c>
      <c r="AY6370" t="s">
        <v>199</v>
      </c>
      <c r="AZ6370" t="s">
        <v>96</v>
      </c>
      <c r="BA6370" t="s">
        <v>76</v>
      </c>
      <c r="BB6370" t="s">
        <v>138</v>
      </c>
      <c r="BC6370">
        <v>50</v>
      </c>
      <c r="BD6370" t="s">
        <v>141</v>
      </c>
      <c r="BE6370">
        <v>18</v>
      </c>
      <c r="BF6370" t="s">
        <v>147</v>
      </c>
      <c r="BG6370" t="s">
        <v>148</v>
      </c>
      <c r="BH6370">
        <v>365243</v>
      </c>
      <c r="BI6370">
        <v>-721</v>
      </c>
      <c r="BJ6370">
        <v>-211</v>
      </c>
      <c r="BK6370">
        <v>-211</v>
      </c>
      <c r="BL6370">
        <v>-208</v>
      </c>
      <c r="BM6370">
        <v>0</v>
      </c>
    </row>
    <row r="6371" spans="1:65" x14ac:dyDescent="0.3">
      <c r="A6371">
        <v>154066</v>
      </c>
      <c r="B6371">
        <v>0</v>
      </c>
      <c r="C6371" t="s">
        <v>65</v>
      </c>
      <c r="D6371" t="s">
        <v>88</v>
      </c>
      <c r="E6371" t="s">
        <v>67</v>
      </c>
      <c r="F6371" t="s">
        <v>68</v>
      </c>
      <c r="G6371">
        <v>2</v>
      </c>
      <c r="H6371">
        <v>112500</v>
      </c>
      <c r="I6371">
        <v>521280</v>
      </c>
      <c r="J6371" t="s">
        <v>89</v>
      </c>
      <c r="K6371" t="s">
        <v>70</v>
      </c>
      <c r="L6371" t="s">
        <v>91</v>
      </c>
      <c r="M6371" t="s">
        <v>72</v>
      </c>
      <c r="N6371">
        <v>2.5163999999999999E-2</v>
      </c>
      <c r="O6371">
        <v>11480</v>
      </c>
      <c r="P6371">
        <v>2157</v>
      </c>
      <c r="Q6371">
        <v>4342</v>
      </c>
      <c r="R6371">
        <v>2485</v>
      </c>
      <c r="S6371">
        <v>2</v>
      </c>
      <c r="T6371">
        <v>2</v>
      </c>
      <c r="U6371" t="s">
        <v>73</v>
      </c>
      <c r="V6371">
        <v>13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 t="s">
        <v>108</v>
      </c>
      <c r="AD6371">
        <v>2640117</v>
      </c>
      <c r="AE6371" t="s">
        <v>93</v>
      </c>
      <c r="AF6371">
        <v>15460.2</v>
      </c>
      <c r="AG6371">
        <v>208800</v>
      </c>
      <c r="AH6371">
        <v>235674</v>
      </c>
      <c r="AI6371">
        <v>0</v>
      </c>
      <c r="AJ6371">
        <v>208800</v>
      </c>
      <c r="AK6371" t="s">
        <v>75</v>
      </c>
      <c r="AL6371">
        <v>16</v>
      </c>
      <c r="AM6371" t="s">
        <v>68</v>
      </c>
      <c r="AN6371">
        <v>1</v>
      </c>
      <c r="AO6371">
        <v>0</v>
      </c>
      <c r="AR6371" t="s">
        <v>79</v>
      </c>
      <c r="AS6371" t="s">
        <v>77</v>
      </c>
      <c r="AT6371">
        <v>-1019</v>
      </c>
      <c r="AU6371" t="s">
        <v>78</v>
      </c>
      <c r="AV6371" t="s">
        <v>79</v>
      </c>
      <c r="AW6371" t="s">
        <v>110</v>
      </c>
      <c r="AX6371" t="s">
        <v>81</v>
      </c>
      <c r="AY6371" t="s">
        <v>190</v>
      </c>
      <c r="AZ6371" t="s">
        <v>96</v>
      </c>
      <c r="BA6371" t="s">
        <v>76</v>
      </c>
      <c r="BB6371" t="s">
        <v>84</v>
      </c>
      <c r="BC6371">
        <v>15</v>
      </c>
      <c r="BD6371" t="s">
        <v>191</v>
      </c>
      <c r="BE6371">
        <v>18</v>
      </c>
      <c r="BF6371" t="s">
        <v>112</v>
      </c>
      <c r="BG6371" t="s">
        <v>158</v>
      </c>
      <c r="BH6371">
        <v>365243</v>
      </c>
      <c r="BI6371">
        <v>-988</v>
      </c>
      <c r="BJ6371">
        <v>-478</v>
      </c>
      <c r="BK6371">
        <v>-478</v>
      </c>
      <c r="BL6371">
        <v>-473</v>
      </c>
      <c r="BM6371">
        <v>0</v>
      </c>
    </row>
    <row r="6372" spans="1:65" x14ac:dyDescent="0.3">
      <c r="A6372">
        <v>154069</v>
      </c>
      <c r="B6372">
        <v>0</v>
      </c>
      <c r="C6372" t="s">
        <v>65</v>
      </c>
      <c r="D6372" t="s">
        <v>88</v>
      </c>
      <c r="E6372" t="s">
        <v>67</v>
      </c>
      <c r="F6372" t="s">
        <v>68</v>
      </c>
      <c r="G6372">
        <v>0</v>
      </c>
      <c r="H6372">
        <v>202500</v>
      </c>
      <c r="I6372">
        <v>98910</v>
      </c>
      <c r="J6372" t="s">
        <v>89</v>
      </c>
      <c r="K6372" t="s">
        <v>70</v>
      </c>
      <c r="L6372" t="s">
        <v>91</v>
      </c>
      <c r="M6372" t="s">
        <v>72</v>
      </c>
      <c r="N6372">
        <v>1.8849999999999999E-2</v>
      </c>
      <c r="O6372">
        <v>19499</v>
      </c>
      <c r="P6372">
        <v>930</v>
      </c>
      <c r="Q6372">
        <v>3743</v>
      </c>
      <c r="R6372">
        <v>2985</v>
      </c>
      <c r="S6372">
        <v>2</v>
      </c>
      <c r="T6372">
        <v>2</v>
      </c>
      <c r="U6372" t="s">
        <v>125</v>
      </c>
      <c r="V6372">
        <v>9</v>
      </c>
      <c r="W6372">
        <v>0</v>
      </c>
      <c r="X6372">
        <v>1</v>
      </c>
      <c r="Y6372">
        <v>1</v>
      </c>
      <c r="Z6372">
        <v>0</v>
      </c>
      <c r="AA6372">
        <v>1</v>
      </c>
      <c r="AB6372">
        <v>1</v>
      </c>
      <c r="AC6372" t="s">
        <v>92</v>
      </c>
      <c r="AD6372">
        <v>1491265</v>
      </c>
      <c r="AE6372" t="s">
        <v>93</v>
      </c>
      <c r="AF6372">
        <v>6373.7550000000001</v>
      </c>
      <c r="AG6372">
        <v>28845</v>
      </c>
      <c r="AH6372">
        <v>30366</v>
      </c>
      <c r="AI6372">
        <v>0</v>
      </c>
      <c r="AJ6372">
        <v>28845</v>
      </c>
      <c r="AK6372" t="s">
        <v>125</v>
      </c>
      <c r="AL6372">
        <v>17</v>
      </c>
      <c r="AM6372" t="s">
        <v>68</v>
      </c>
      <c r="AN6372">
        <v>1</v>
      </c>
      <c r="AO6372">
        <v>0</v>
      </c>
      <c r="AR6372" t="s">
        <v>79</v>
      </c>
      <c r="AS6372" t="s">
        <v>77</v>
      </c>
      <c r="AT6372">
        <v>-889</v>
      </c>
      <c r="AU6372" t="s">
        <v>78</v>
      </c>
      <c r="AV6372" t="s">
        <v>79</v>
      </c>
      <c r="AW6372" t="s">
        <v>80</v>
      </c>
      <c r="AX6372" t="s">
        <v>81</v>
      </c>
      <c r="AY6372" t="s">
        <v>111</v>
      </c>
      <c r="AZ6372" t="s">
        <v>96</v>
      </c>
      <c r="BA6372" t="s">
        <v>76</v>
      </c>
      <c r="BB6372" t="s">
        <v>84</v>
      </c>
      <c r="BC6372">
        <v>115</v>
      </c>
      <c r="BD6372" t="s">
        <v>85</v>
      </c>
      <c r="BE6372">
        <v>6</v>
      </c>
      <c r="BF6372" t="s">
        <v>86</v>
      </c>
      <c r="BG6372" t="s">
        <v>151</v>
      </c>
      <c r="BH6372">
        <v>365243</v>
      </c>
      <c r="BI6372">
        <v>-858</v>
      </c>
      <c r="BJ6372">
        <v>-708</v>
      </c>
      <c r="BK6372">
        <v>-708</v>
      </c>
      <c r="BL6372">
        <v>-702</v>
      </c>
      <c r="BM6372">
        <v>0</v>
      </c>
    </row>
    <row r="6373" spans="1:65" x14ac:dyDescent="0.3">
      <c r="A6373">
        <v>154076</v>
      </c>
      <c r="B6373">
        <v>0</v>
      </c>
      <c r="C6373" t="s">
        <v>65</v>
      </c>
      <c r="D6373" t="s">
        <v>88</v>
      </c>
      <c r="E6373" t="s">
        <v>68</v>
      </c>
      <c r="F6373" t="s">
        <v>67</v>
      </c>
      <c r="G6373">
        <v>1</v>
      </c>
      <c r="H6373">
        <v>171000</v>
      </c>
      <c r="I6373">
        <v>202500</v>
      </c>
      <c r="J6373" t="s">
        <v>89</v>
      </c>
      <c r="K6373" t="s">
        <v>70</v>
      </c>
      <c r="L6373" t="s">
        <v>119</v>
      </c>
      <c r="M6373" t="s">
        <v>72</v>
      </c>
      <c r="N6373">
        <v>2.6391999999999999E-2</v>
      </c>
      <c r="O6373">
        <v>16737</v>
      </c>
      <c r="P6373">
        <v>2244</v>
      </c>
      <c r="Q6373">
        <v>2355</v>
      </c>
      <c r="R6373">
        <v>287</v>
      </c>
      <c r="S6373">
        <v>2</v>
      </c>
      <c r="T6373">
        <v>2</v>
      </c>
      <c r="U6373" t="s">
        <v>125</v>
      </c>
      <c r="V6373">
        <v>14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 t="s">
        <v>92</v>
      </c>
      <c r="AD6373">
        <v>1209460</v>
      </c>
      <c r="AE6373" t="s">
        <v>93</v>
      </c>
      <c r="AF6373">
        <v>4576.7700000000004</v>
      </c>
      <c r="AG6373">
        <v>36810</v>
      </c>
      <c r="AH6373">
        <v>33129</v>
      </c>
      <c r="AI6373">
        <v>3681</v>
      </c>
      <c r="AJ6373">
        <v>36810</v>
      </c>
      <c r="AK6373" t="s">
        <v>73</v>
      </c>
      <c r="AL6373">
        <v>9</v>
      </c>
      <c r="AM6373" t="s">
        <v>68</v>
      </c>
      <c r="AN6373">
        <v>1</v>
      </c>
      <c r="AO6373">
        <v>0.108909091</v>
      </c>
      <c r="AR6373" t="s">
        <v>79</v>
      </c>
      <c r="AS6373" t="s">
        <v>77</v>
      </c>
      <c r="AT6373">
        <v>-600</v>
      </c>
      <c r="AU6373" t="s">
        <v>78</v>
      </c>
      <c r="AV6373" t="s">
        <v>79</v>
      </c>
      <c r="AX6373" t="s">
        <v>81</v>
      </c>
      <c r="AY6373" t="s">
        <v>124</v>
      </c>
      <c r="AZ6373" t="s">
        <v>96</v>
      </c>
      <c r="BA6373" t="s">
        <v>76</v>
      </c>
      <c r="BB6373" t="s">
        <v>104</v>
      </c>
      <c r="BC6373">
        <v>10</v>
      </c>
      <c r="BD6373" t="s">
        <v>105</v>
      </c>
      <c r="BE6373">
        <v>10</v>
      </c>
      <c r="BF6373" t="s">
        <v>86</v>
      </c>
      <c r="BG6373" t="s">
        <v>106</v>
      </c>
      <c r="BH6373">
        <v>365243</v>
      </c>
      <c r="BI6373">
        <v>-569</v>
      </c>
      <c r="BJ6373">
        <v>-299</v>
      </c>
      <c r="BK6373">
        <v>-299</v>
      </c>
      <c r="BL6373">
        <v>-296</v>
      </c>
      <c r="BM6373">
        <v>0</v>
      </c>
    </row>
    <row r="6374" spans="1:65" x14ac:dyDescent="0.3">
      <c r="A6374">
        <v>154102</v>
      </c>
      <c r="B6374">
        <v>0</v>
      </c>
      <c r="C6374" t="s">
        <v>65</v>
      </c>
      <c r="D6374" t="s">
        <v>88</v>
      </c>
      <c r="E6374" t="s">
        <v>67</v>
      </c>
      <c r="F6374" t="s">
        <v>67</v>
      </c>
      <c r="G6374">
        <v>1</v>
      </c>
      <c r="H6374">
        <v>108000</v>
      </c>
      <c r="I6374">
        <v>584766</v>
      </c>
      <c r="J6374" t="s">
        <v>69</v>
      </c>
      <c r="K6374" t="s">
        <v>70</v>
      </c>
      <c r="L6374" t="s">
        <v>91</v>
      </c>
      <c r="M6374" t="s">
        <v>72</v>
      </c>
      <c r="N6374">
        <v>3.813E-3</v>
      </c>
      <c r="O6374">
        <v>16851</v>
      </c>
      <c r="P6374">
        <v>2706</v>
      </c>
      <c r="Q6374">
        <v>4087</v>
      </c>
      <c r="R6374">
        <v>399</v>
      </c>
      <c r="S6374">
        <v>2</v>
      </c>
      <c r="T6374">
        <v>2</v>
      </c>
      <c r="U6374" t="s">
        <v>120</v>
      </c>
      <c r="V6374">
        <v>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t="s">
        <v>219</v>
      </c>
      <c r="AD6374">
        <v>2096165</v>
      </c>
      <c r="AE6374" t="s">
        <v>65</v>
      </c>
      <c r="AF6374">
        <v>8935.3799999999992</v>
      </c>
      <c r="AG6374">
        <v>135000</v>
      </c>
      <c r="AH6374">
        <v>152820</v>
      </c>
      <c r="AJ6374">
        <v>135000</v>
      </c>
      <c r="AK6374" t="s">
        <v>120</v>
      </c>
      <c r="AL6374">
        <v>9</v>
      </c>
      <c r="AM6374" t="s">
        <v>68</v>
      </c>
      <c r="AN6374">
        <v>1</v>
      </c>
      <c r="AR6374" t="s">
        <v>76</v>
      </c>
      <c r="AS6374" t="s">
        <v>77</v>
      </c>
      <c r="AT6374">
        <v>-1379</v>
      </c>
      <c r="AU6374" t="s">
        <v>78</v>
      </c>
      <c r="AV6374" t="s">
        <v>79</v>
      </c>
      <c r="AW6374" t="s">
        <v>80</v>
      </c>
      <c r="AX6374" t="s">
        <v>81</v>
      </c>
      <c r="AY6374" t="s">
        <v>76</v>
      </c>
      <c r="AZ6374" t="s">
        <v>82</v>
      </c>
      <c r="BA6374" t="s">
        <v>116</v>
      </c>
      <c r="BB6374" t="s">
        <v>121</v>
      </c>
      <c r="BC6374">
        <v>-1</v>
      </c>
      <c r="BD6374" t="s">
        <v>76</v>
      </c>
      <c r="BE6374">
        <v>24</v>
      </c>
      <c r="BF6374" t="s">
        <v>147</v>
      </c>
      <c r="BG6374" t="s">
        <v>154</v>
      </c>
      <c r="BH6374">
        <v>365243</v>
      </c>
      <c r="BI6374">
        <v>-1349</v>
      </c>
      <c r="BJ6374">
        <v>-659</v>
      </c>
      <c r="BK6374">
        <v>-1139</v>
      </c>
      <c r="BL6374">
        <v>-1129</v>
      </c>
      <c r="BM6374">
        <v>1</v>
      </c>
    </row>
    <row r="6375" spans="1:65" x14ac:dyDescent="0.3">
      <c r="A6375">
        <v>154110</v>
      </c>
      <c r="B6375">
        <v>0</v>
      </c>
      <c r="C6375" t="s">
        <v>65</v>
      </c>
      <c r="D6375" t="s">
        <v>88</v>
      </c>
      <c r="E6375" t="s">
        <v>67</v>
      </c>
      <c r="F6375" t="s">
        <v>68</v>
      </c>
      <c r="G6375">
        <v>0</v>
      </c>
      <c r="H6375">
        <v>67500</v>
      </c>
      <c r="I6375">
        <v>157500</v>
      </c>
      <c r="J6375" t="s">
        <v>69</v>
      </c>
      <c r="K6375" t="s">
        <v>70</v>
      </c>
      <c r="L6375" t="s">
        <v>91</v>
      </c>
      <c r="M6375" t="s">
        <v>72</v>
      </c>
      <c r="N6375">
        <v>3.0755000000000001E-2</v>
      </c>
      <c r="O6375">
        <v>18686</v>
      </c>
      <c r="P6375">
        <v>495</v>
      </c>
      <c r="Q6375">
        <v>7820</v>
      </c>
      <c r="R6375">
        <v>2229</v>
      </c>
      <c r="S6375">
        <v>2</v>
      </c>
      <c r="T6375">
        <v>2</v>
      </c>
      <c r="U6375" t="s">
        <v>94</v>
      </c>
      <c r="V6375">
        <v>10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 t="s">
        <v>168</v>
      </c>
      <c r="AD6375">
        <v>1772648</v>
      </c>
      <c r="AE6375" t="s">
        <v>93</v>
      </c>
      <c r="AF6375">
        <v>4020.8850000000002</v>
      </c>
      <c r="AG6375">
        <v>23355</v>
      </c>
      <c r="AH6375">
        <v>21744</v>
      </c>
      <c r="AI6375">
        <v>2700</v>
      </c>
      <c r="AJ6375">
        <v>23355</v>
      </c>
      <c r="AK6375" t="s">
        <v>75</v>
      </c>
      <c r="AL6375">
        <v>11</v>
      </c>
      <c r="AM6375" t="s">
        <v>68</v>
      </c>
      <c r="AN6375">
        <v>1</v>
      </c>
      <c r="AO6375">
        <v>0.12029722900000001</v>
      </c>
      <c r="AR6375" t="s">
        <v>79</v>
      </c>
      <c r="AS6375" t="s">
        <v>77</v>
      </c>
      <c r="AT6375">
        <v>-685</v>
      </c>
      <c r="AU6375" t="s">
        <v>78</v>
      </c>
      <c r="AV6375" t="s">
        <v>79</v>
      </c>
      <c r="AW6375" t="s">
        <v>80</v>
      </c>
      <c r="AX6375" t="s">
        <v>81</v>
      </c>
      <c r="AY6375" t="s">
        <v>136</v>
      </c>
      <c r="AZ6375" t="s">
        <v>96</v>
      </c>
      <c r="BA6375" t="s">
        <v>76</v>
      </c>
      <c r="BB6375" t="s">
        <v>84</v>
      </c>
      <c r="BC6375">
        <v>59</v>
      </c>
      <c r="BD6375" t="s">
        <v>85</v>
      </c>
      <c r="BE6375">
        <v>6</v>
      </c>
      <c r="BF6375" t="s">
        <v>147</v>
      </c>
      <c r="BG6375" t="s">
        <v>151</v>
      </c>
      <c r="BH6375">
        <v>365243</v>
      </c>
      <c r="BI6375">
        <v>-652</v>
      </c>
      <c r="BJ6375">
        <v>-502</v>
      </c>
      <c r="BK6375">
        <v>-502</v>
      </c>
      <c r="BL6375">
        <v>-489</v>
      </c>
      <c r="BM6375">
        <v>0</v>
      </c>
    </row>
    <row r="6376" spans="1:65" x14ac:dyDescent="0.3">
      <c r="A6376">
        <v>154110</v>
      </c>
      <c r="B6376">
        <v>0</v>
      </c>
      <c r="C6376" t="s">
        <v>65</v>
      </c>
      <c r="D6376" t="s">
        <v>88</v>
      </c>
      <c r="E6376" t="s">
        <v>67</v>
      </c>
      <c r="F6376" t="s">
        <v>68</v>
      </c>
      <c r="G6376">
        <v>0</v>
      </c>
      <c r="H6376">
        <v>67500</v>
      </c>
      <c r="I6376">
        <v>157500</v>
      </c>
      <c r="J6376" t="s">
        <v>69</v>
      </c>
      <c r="K6376" t="s">
        <v>70</v>
      </c>
      <c r="L6376" t="s">
        <v>91</v>
      </c>
      <c r="M6376" t="s">
        <v>72</v>
      </c>
      <c r="N6376">
        <v>3.0755000000000001E-2</v>
      </c>
      <c r="O6376">
        <v>18686</v>
      </c>
      <c r="P6376">
        <v>495</v>
      </c>
      <c r="Q6376">
        <v>7820</v>
      </c>
      <c r="R6376">
        <v>2229</v>
      </c>
      <c r="S6376">
        <v>2</v>
      </c>
      <c r="T6376">
        <v>2</v>
      </c>
      <c r="U6376" t="s">
        <v>94</v>
      </c>
      <c r="V6376">
        <v>10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 t="s">
        <v>168</v>
      </c>
      <c r="AD6376">
        <v>2189380</v>
      </c>
      <c r="AE6376" t="s">
        <v>65</v>
      </c>
      <c r="AF6376">
        <v>20335.5</v>
      </c>
      <c r="AG6376">
        <v>450000</v>
      </c>
      <c r="AH6376">
        <v>450000</v>
      </c>
      <c r="AJ6376">
        <v>450000</v>
      </c>
      <c r="AK6376" t="s">
        <v>120</v>
      </c>
      <c r="AL6376">
        <v>10</v>
      </c>
      <c r="AM6376" t="s">
        <v>68</v>
      </c>
      <c r="AN6376">
        <v>1</v>
      </c>
      <c r="AR6376" t="s">
        <v>76</v>
      </c>
      <c r="AS6376" t="s">
        <v>77</v>
      </c>
      <c r="AT6376">
        <v>-332</v>
      </c>
      <c r="AU6376" t="s">
        <v>78</v>
      </c>
      <c r="AV6376" t="s">
        <v>79</v>
      </c>
      <c r="AW6376" t="s">
        <v>80</v>
      </c>
      <c r="AX6376" t="s">
        <v>81</v>
      </c>
      <c r="AY6376" t="s">
        <v>76</v>
      </c>
      <c r="AZ6376" t="s">
        <v>82</v>
      </c>
      <c r="BA6376" t="s">
        <v>116</v>
      </c>
      <c r="BB6376" t="s">
        <v>117</v>
      </c>
      <c r="BC6376">
        <v>2</v>
      </c>
      <c r="BD6376" t="s">
        <v>76</v>
      </c>
      <c r="BE6376">
        <v>36</v>
      </c>
      <c r="BF6376" t="s">
        <v>147</v>
      </c>
      <c r="BG6376" t="s">
        <v>154</v>
      </c>
      <c r="BH6376">
        <v>365243</v>
      </c>
      <c r="BI6376">
        <v>-302</v>
      </c>
      <c r="BJ6376">
        <v>748</v>
      </c>
      <c r="BK6376">
        <v>365243</v>
      </c>
      <c r="BL6376">
        <v>365243</v>
      </c>
      <c r="BM6376">
        <v>0</v>
      </c>
    </row>
    <row r="6377" spans="1:65" x14ac:dyDescent="0.3">
      <c r="A6377">
        <v>154113</v>
      </c>
      <c r="B6377">
        <v>0</v>
      </c>
      <c r="C6377" t="s">
        <v>65</v>
      </c>
      <c r="D6377" t="s">
        <v>88</v>
      </c>
      <c r="E6377" t="s">
        <v>68</v>
      </c>
      <c r="F6377" t="s">
        <v>68</v>
      </c>
      <c r="G6377">
        <v>1</v>
      </c>
      <c r="H6377">
        <v>85500</v>
      </c>
      <c r="I6377">
        <v>840996</v>
      </c>
      <c r="J6377" t="s">
        <v>69</v>
      </c>
      <c r="K6377" t="s">
        <v>70</v>
      </c>
      <c r="L6377" t="s">
        <v>91</v>
      </c>
      <c r="M6377" t="s">
        <v>72</v>
      </c>
      <c r="N6377">
        <v>2.8663000000000001E-2</v>
      </c>
      <c r="O6377">
        <v>20476</v>
      </c>
      <c r="P6377">
        <v>770</v>
      </c>
      <c r="Q6377">
        <v>7182</v>
      </c>
      <c r="R6377">
        <v>2408</v>
      </c>
      <c r="S6377">
        <v>2</v>
      </c>
      <c r="T6377">
        <v>2</v>
      </c>
      <c r="U6377" t="s">
        <v>123</v>
      </c>
      <c r="V6377">
        <v>13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 t="s">
        <v>92</v>
      </c>
      <c r="AD6377">
        <v>2452661</v>
      </c>
      <c r="AE6377" t="s">
        <v>93</v>
      </c>
      <c r="AF6377">
        <v>2843.145</v>
      </c>
      <c r="AG6377">
        <v>15975</v>
      </c>
      <c r="AH6377">
        <v>17410.5</v>
      </c>
      <c r="AI6377">
        <v>1597.5</v>
      </c>
      <c r="AJ6377">
        <v>15975</v>
      </c>
      <c r="AK6377" t="s">
        <v>94</v>
      </c>
      <c r="AL6377">
        <v>13</v>
      </c>
      <c r="AM6377" t="s">
        <v>68</v>
      </c>
      <c r="AN6377">
        <v>1</v>
      </c>
      <c r="AO6377">
        <v>9.1531078000000002E-2</v>
      </c>
      <c r="AR6377" t="s">
        <v>79</v>
      </c>
      <c r="AS6377" t="s">
        <v>77</v>
      </c>
      <c r="AT6377">
        <v>-1633</v>
      </c>
      <c r="AU6377" t="s">
        <v>76</v>
      </c>
      <c r="AV6377" t="s">
        <v>79</v>
      </c>
      <c r="AW6377" t="s">
        <v>101</v>
      </c>
      <c r="AX6377" t="s">
        <v>81</v>
      </c>
      <c r="AY6377" t="s">
        <v>103</v>
      </c>
      <c r="AZ6377" t="s">
        <v>96</v>
      </c>
      <c r="BA6377" t="s">
        <v>76</v>
      </c>
      <c r="BB6377" t="s">
        <v>138</v>
      </c>
      <c r="BC6377">
        <v>100</v>
      </c>
      <c r="BD6377" t="s">
        <v>85</v>
      </c>
      <c r="BE6377">
        <v>8</v>
      </c>
      <c r="BF6377" t="s">
        <v>86</v>
      </c>
      <c r="BG6377" t="s">
        <v>151</v>
      </c>
      <c r="BH6377">
        <v>365243</v>
      </c>
      <c r="BI6377">
        <v>-1598</v>
      </c>
      <c r="BJ6377">
        <v>-1388</v>
      </c>
      <c r="BK6377">
        <v>-1388</v>
      </c>
      <c r="BL6377">
        <v>-1380</v>
      </c>
      <c r="BM6377">
        <v>0</v>
      </c>
    </row>
    <row r="6378" spans="1:65" x14ac:dyDescent="0.3">
      <c r="A6378">
        <v>154119</v>
      </c>
      <c r="B6378">
        <v>0</v>
      </c>
      <c r="C6378" t="s">
        <v>65</v>
      </c>
      <c r="D6378" t="s">
        <v>88</v>
      </c>
      <c r="E6378" t="s">
        <v>67</v>
      </c>
      <c r="F6378" t="s">
        <v>68</v>
      </c>
      <c r="G6378">
        <v>0</v>
      </c>
      <c r="H6378">
        <v>135000</v>
      </c>
      <c r="I6378">
        <v>765000</v>
      </c>
      <c r="J6378" t="s">
        <v>89</v>
      </c>
      <c r="K6378" t="s">
        <v>90</v>
      </c>
      <c r="L6378" t="s">
        <v>91</v>
      </c>
      <c r="M6378" t="s">
        <v>72</v>
      </c>
      <c r="N6378">
        <v>1.0276E-2</v>
      </c>
      <c r="O6378">
        <v>15810</v>
      </c>
      <c r="P6378">
        <v>2887</v>
      </c>
      <c r="Q6378">
        <v>4785</v>
      </c>
      <c r="R6378">
        <v>4781</v>
      </c>
      <c r="S6378">
        <v>2</v>
      </c>
      <c r="T6378">
        <v>2</v>
      </c>
      <c r="U6378" t="s">
        <v>94</v>
      </c>
      <c r="V6378">
        <v>13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 t="s">
        <v>122</v>
      </c>
      <c r="AD6378">
        <v>2092241</v>
      </c>
      <c r="AE6378" t="s">
        <v>99</v>
      </c>
      <c r="AG6378">
        <v>0</v>
      </c>
      <c r="AH6378">
        <v>0</v>
      </c>
      <c r="AK6378" t="s">
        <v>120</v>
      </c>
      <c r="AL6378">
        <v>10</v>
      </c>
      <c r="AM6378" t="s">
        <v>68</v>
      </c>
      <c r="AN6378">
        <v>1</v>
      </c>
      <c r="AR6378" t="s">
        <v>79</v>
      </c>
      <c r="AS6378" t="s">
        <v>129</v>
      </c>
      <c r="AT6378">
        <v>-283</v>
      </c>
      <c r="AU6378" t="s">
        <v>76</v>
      </c>
      <c r="AV6378" t="s">
        <v>79</v>
      </c>
      <c r="AX6378" t="s">
        <v>81</v>
      </c>
      <c r="AY6378" t="s">
        <v>76</v>
      </c>
      <c r="AZ6378" t="s">
        <v>76</v>
      </c>
      <c r="BA6378" t="s">
        <v>76</v>
      </c>
      <c r="BB6378" t="s">
        <v>121</v>
      </c>
      <c r="BC6378">
        <v>-1</v>
      </c>
      <c r="BD6378" t="s">
        <v>76</v>
      </c>
      <c r="BF6378" t="s">
        <v>76</v>
      </c>
      <c r="BG6378" t="s">
        <v>132</v>
      </c>
    </row>
    <row r="6379" spans="1:65" x14ac:dyDescent="0.3">
      <c r="A6379">
        <v>154131</v>
      </c>
      <c r="B6379">
        <v>0</v>
      </c>
      <c r="C6379" t="s">
        <v>65</v>
      </c>
      <c r="D6379" t="s">
        <v>88</v>
      </c>
      <c r="E6379" t="s">
        <v>67</v>
      </c>
      <c r="F6379" t="s">
        <v>67</v>
      </c>
      <c r="G6379">
        <v>1</v>
      </c>
      <c r="H6379">
        <v>135000</v>
      </c>
      <c r="I6379">
        <v>543204</v>
      </c>
      <c r="J6379" t="s">
        <v>69</v>
      </c>
      <c r="K6379" t="s">
        <v>70</v>
      </c>
      <c r="L6379" t="s">
        <v>91</v>
      </c>
      <c r="M6379" t="s">
        <v>72</v>
      </c>
      <c r="N6379">
        <v>8.6250000000000007E-3</v>
      </c>
      <c r="O6379">
        <v>10310</v>
      </c>
      <c r="P6379">
        <v>2231</v>
      </c>
      <c r="Q6379">
        <v>117</v>
      </c>
      <c r="R6379">
        <v>2058</v>
      </c>
      <c r="S6379">
        <v>2</v>
      </c>
      <c r="T6379">
        <v>2</v>
      </c>
      <c r="U6379" t="s">
        <v>125</v>
      </c>
      <c r="V6379">
        <v>14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 t="s">
        <v>108</v>
      </c>
      <c r="AD6379">
        <v>2366067</v>
      </c>
      <c r="AE6379" t="s">
        <v>93</v>
      </c>
      <c r="AF6379">
        <v>25128.63</v>
      </c>
      <c r="AG6379">
        <v>263277</v>
      </c>
      <c r="AH6379">
        <v>263277</v>
      </c>
      <c r="AI6379">
        <v>0</v>
      </c>
      <c r="AJ6379">
        <v>263277</v>
      </c>
      <c r="AK6379" t="s">
        <v>94</v>
      </c>
      <c r="AL6379">
        <v>18</v>
      </c>
      <c r="AM6379" t="s">
        <v>68</v>
      </c>
      <c r="AN6379">
        <v>1</v>
      </c>
      <c r="AO6379">
        <v>0</v>
      </c>
      <c r="AR6379" t="s">
        <v>79</v>
      </c>
      <c r="AS6379" t="s">
        <v>77</v>
      </c>
      <c r="AT6379">
        <v>-130</v>
      </c>
      <c r="AU6379" t="s">
        <v>78</v>
      </c>
      <c r="AV6379" t="s">
        <v>79</v>
      </c>
      <c r="AW6379" t="s">
        <v>80</v>
      </c>
      <c r="AX6379" t="s">
        <v>81</v>
      </c>
      <c r="AY6379" t="s">
        <v>199</v>
      </c>
      <c r="AZ6379" t="s">
        <v>96</v>
      </c>
      <c r="BA6379" t="s">
        <v>76</v>
      </c>
      <c r="BB6379" t="s">
        <v>84</v>
      </c>
      <c r="BC6379">
        <v>147</v>
      </c>
      <c r="BD6379" t="s">
        <v>141</v>
      </c>
      <c r="BE6379">
        <v>12</v>
      </c>
      <c r="BF6379" t="s">
        <v>112</v>
      </c>
      <c r="BG6379" t="s">
        <v>158</v>
      </c>
      <c r="BH6379">
        <v>365243</v>
      </c>
      <c r="BI6379">
        <v>-100</v>
      </c>
      <c r="BJ6379">
        <v>230</v>
      </c>
      <c r="BK6379">
        <v>365243</v>
      </c>
      <c r="BL6379">
        <v>365243</v>
      </c>
      <c r="BM6379">
        <v>0</v>
      </c>
    </row>
    <row r="6380" spans="1:65" x14ac:dyDescent="0.3">
      <c r="A6380">
        <v>154144</v>
      </c>
      <c r="B6380">
        <v>0</v>
      </c>
      <c r="C6380" t="s">
        <v>65</v>
      </c>
      <c r="D6380" t="s">
        <v>66</v>
      </c>
      <c r="E6380" t="s">
        <v>68</v>
      </c>
      <c r="F6380" t="s">
        <v>68</v>
      </c>
      <c r="G6380">
        <v>0</v>
      </c>
      <c r="H6380">
        <v>135000</v>
      </c>
      <c r="I6380">
        <v>780363</v>
      </c>
      <c r="J6380" t="s">
        <v>113</v>
      </c>
      <c r="K6380" t="s">
        <v>70</v>
      </c>
      <c r="L6380" t="s">
        <v>91</v>
      </c>
      <c r="M6380" t="s">
        <v>72</v>
      </c>
      <c r="N6380">
        <v>2.0712999999999999E-2</v>
      </c>
      <c r="O6380">
        <v>18675</v>
      </c>
      <c r="P6380">
        <v>365243</v>
      </c>
      <c r="Q6380">
        <v>1637</v>
      </c>
      <c r="R6380">
        <v>2232</v>
      </c>
      <c r="S6380">
        <v>3</v>
      </c>
      <c r="T6380">
        <v>2</v>
      </c>
      <c r="U6380" t="s">
        <v>123</v>
      </c>
      <c r="V6380">
        <v>14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 t="s">
        <v>76</v>
      </c>
      <c r="AD6380">
        <v>1969318</v>
      </c>
      <c r="AE6380" t="s">
        <v>93</v>
      </c>
      <c r="AF6380">
        <v>7214.58</v>
      </c>
      <c r="AG6380">
        <v>66375</v>
      </c>
      <c r="AH6380">
        <v>73386</v>
      </c>
      <c r="AI6380">
        <v>0</v>
      </c>
      <c r="AJ6380">
        <v>66375</v>
      </c>
      <c r="AK6380" t="s">
        <v>120</v>
      </c>
      <c r="AL6380">
        <v>14</v>
      </c>
      <c r="AM6380" t="s">
        <v>68</v>
      </c>
      <c r="AN6380">
        <v>1</v>
      </c>
      <c r="AO6380">
        <v>0</v>
      </c>
      <c r="AR6380" t="s">
        <v>79</v>
      </c>
      <c r="AS6380" t="s">
        <v>77</v>
      </c>
      <c r="AT6380">
        <v>-761</v>
      </c>
      <c r="AU6380" t="s">
        <v>78</v>
      </c>
      <c r="AV6380" t="s">
        <v>79</v>
      </c>
      <c r="AW6380" t="s">
        <v>110</v>
      </c>
      <c r="AX6380" t="s">
        <v>81</v>
      </c>
      <c r="AY6380" t="s">
        <v>111</v>
      </c>
      <c r="AZ6380" t="s">
        <v>96</v>
      </c>
      <c r="BA6380" t="s">
        <v>76</v>
      </c>
      <c r="BB6380" t="s">
        <v>104</v>
      </c>
      <c r="BC6380">
        <v>150</v>
      </c>
      <c r="BD6380" t="s">
        <v>85</v>
      </c>
      <c r="BE6380">
        <v>12</v>
      </c>
      <c r="BF6380" t="s">
        <v>147</v>
      </c>
      <c r="BG6380" t="s">
        <v>151</v>
      </c>
      <c r="BH6380">
        <v>365243</v>
      </c>
      <c r="BI6380">
        <v>-730</v>
      </c>
      <c r="BJ6380">
        <v>-400</v>
      </c>
      <c r="BK6380">
        <v>-640</v>
      </c>
      <c r="BL6380">
        <v>-631</v>
      </c>
      <c r="BM6380">
        <v>0</v>
      </c>
    </row>
    <row r="6381" spans="1:65" x14ac:dyDescent="0.3">
      <c r="A6381">
        <v>154154</v>
      </c>
      <c r="B6381">
        <v>0</v>
      </c>
      <c r="C6381" t="s">
        <v>65</v>
      </c>
      <c r="D6381" t="s">
        <v>88</v>
      </c>
      <c r="E6381" t="s">
        <v>67</v>
      </c>
      <c r="F6381" t="s">
        <v>68</v>
      </c>
      <c r="G6381">
        <v>2</v>
      </c>
      <c r="H6381">
        <v>67500</v>
      </c>
      <c r="I6381">
        <v>315000</v>
      </c>
      <c r="J6381" t="s">
        <v>69</v>
      </c>
      <c r="K6381" t="s">
        <v>70</v>
      </c>
      <c r="L6381" t="s">
        <v>91</v>
      </c>
      <c r="M6381" t="s">
        <v>72</v>
      </c>
      <c r="N6381">
        <v>2.0246E-2</v>
      </c>
      <c r="O6381">
        <v>13297</v>
      </c>
      <c r="P6381">
        <v>1731</v>
      </c>
      <c r="Q6381">
        <v>6435</v>
      </c>
      <c r="R6381">
        <v>5337</v>
      </c>
      <c r="S6381">
        <v>3</v>
      </c>
      <c r="T6381">
        <v>3</v>
      </c>
      <c r="U6381" t="s">
        <v>120</v>
      </c>
      <c r="V6381">
        <v>11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 t="s">
        <v>135</v>
      </c>
      <c r="AD6381">
        <v>2170508</v>
      </c>
      <c r="AE6381" t="s">
        <v>65</v>
      </c>
      <c r="AG6381">
        <v>0</v>
      </c>
      <c r="AH6381">
        <v>0</v>
      </c>
      <c r="AK6381" t="s">
        <v>120</v>
      </c>
      <c r="AL6381">
        <v>9</v>
      </c>
      <c r="AM6381" t="s">
        <v>68</v>
      </c>
      <c r="AN6381">
        <v>1</v>
      </c>
      <c r="AR6381" t="s">
        <v>76</v>
      </c>
      <c r="AS6381" t="s">
        <v>114</v>
      </c>
      <c r="AT6381">
        <v>-287</v>
      </c>
      <c r="AU6381" t="s">
        <v>76</v>
      </c>
      <c r="AV6381" t="s">
        <v>115</v>
      </c>
      <c r="AX6381" t="s">
        <v>81</v>
      </c>
      <c r="AY6381" t="s">
        <v>76</v>
      </c>
      <c r="AZ6381" t="s">
        <v>76</v>
      </c>
      <c r="BA6381" t="s">
        <v>76</v>
      </c>
      <c r="BB6381" t="s">
        <v>117</v>
      </c>
      <c r="BC6381">
        <v>4</v>
      </c>
      <c r="BD6381" t="s">
        <v>76</v>
      </c>
      <c r="BF6381" t="s">
        <v>76</v>
      </c>
      <c r="BG6381" t="s">
        <v>82</v>
      </c>
    </row>
    <row r="6382" spans="1:65" x14ac:dyDescent="0.3">
      <c r="A6382">
        <v>154155</v>
      </c>
      <c r="B6382">
        <v>0</v>
      </c>
      <c r="C6382" t="s">
        <v>65</v>
      </c>
      <c r="D6382" t="s">
        <v>88</v>
      </c>
      <c r="E6382" t="s">
        <v>67</v>
      </c>
      <c r="F6382" t="s">
        <v>68</v>
      </c>
      <c r="G6382">
        <v>1</v>
      </c>
      <c r="H6382">
        <v>72000</v>
      </c>
      <c r="I6382">
        <v>284400</v>
      </c>
      <c r="J6382" t="s">
        <v>69</v>
      </c>
      <c r="K6382" t="s">
        <v>70</v>
      </c>
      <c r="L6382" t="s">
        <v>91</v>
      </c>
      <c r="M6382" t="s">
        <v>72</v>
      </c>
      <c r="N6382">
        <v>1.8208999999999999E-2</v>
      </c>
      <c r="O6382">
        <v>17504</v>
      </c>
      <c r="P6382">
        <v>7913</v>
      </c>
      <c r="Q6382">
        <v>3360</v>
      </c>
      <c r="R6382">
        <v>31</v>
      </c>
      <c r="S6382">
        <v>3</v>
      </c>
      <c r="T6382">
        <v>3</v>
      </c>
      <c r="U6382" t="s">
        <v>73</v>
      </c>
      <c r="V6382">
        <v>8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 t="s">
        <v>195</v>
      </c>
      <c r="AD6382">
        <v>1425297</v>
      </c>
      <c r="AE6382" t="s">
        <v>65</v>
      </c>
      <c r="AF6382">
        <v>11443.77</v>
      </c>
      <c r="AG6382">
        <v>135000</v>
      </c>
      <c r="AH6382">
        <v>169186.5</v>
      </c>
      <c r="AJ6382">
        <v>135000</v>
      </c>
      <c r="AK6382" t="s">
        <v>73</v>
      </c>
      <c r="AL6382">
        <v>9</v>
      </c>
      <c r="AM6382" t="s">
        <v>68</v>
      </c>
      <c r="AN6382">
        <v>1</v>
      </c>
      <c r="AR6382" t="s">
        <v>76</v>
      </c>
      <c r="AS6382" t="s">
        <v>77</v>
      </c>
      <c r="AT6382">
        <v>-770</v>
      </c>
      <c r="AU6382" t="s">
        <v>144</v>
      </c>
      <c r="AV6382" t="s">
        <v>79</v>
      </c>
      <c r="AW6382" t="s">
        <v>80</v>
      </c>
      <c r="AX6382" t="s">
        <v>161</v>
      </c>
      <c r="AY6382" t="s">
        <v>76</v>
      </c>
      <c r="AZ6382" t="s">
        <v>82</v>
      </c>
      <c r="BA6382" t="s">
        <v>83</v>
      </c>
      <c r="BB6382" t="s">
        <v>117</v>
      </c>
      <c r="BC6382">
        <v>2</v>
      </c>
      <c r="BD6382" t="s">
        <v>76</v>
      </c>
      <c r="BE6382">
        <v>36</v>
      </c>
      <c r="BF6382" t="s">
        <v>86</v>
      </c>
      <c r="BG6382" t="s">
        <v>87</v>
      </c>
      <c r="BH6382">
        <v>365243</v>
      </c>
      <c r="BI6382">
        <v>-740</v>
      </c>
      <c r="BJ6382">
        <v>310</v>
      </c>
      <c r="BK6382">
        <v>-680</v>
      </c>
      <c r="BL6382">
        <v>-675</v>
      </c>
      <c r="BM6382">
        <v>1</v>
      </c>
    </row>
    <row r="6383" spans="1:65" x14ac:dyDescent="0.3">
      <c r="A6383">
        <v>154155</v>
      </c>
      <c r="B6383">
        <v>0</v>
      </c>
      <c r="C6383" t="s">
        <v>65</v>
      </c>
      <c r="D6383" t="s">
        <v>88</v>
      </c>
      <c r="E6383" t="s">
        <v>67</v>
      </c>
      <c r="F6383" t="s">
        <v>68</v>
      </c>
      <c r="G6383">
        <v>1</v>
      </c>
      <c r="H6383">
        <v>72000</v>
      </c>
      <c r="I6383">
        <v>284400</v>
      </c>
      <c r="J6383" t="s">
        <v>69</v>
      </c>
      <c r="K6383" t="s">
        <v>70</v>
      </c>
      <c r="L6383" t="s">
        <v>91</v>
      </c>
      <c r="M6383" t="s">
        <v>72</v>
      </c>
      <c r="N6383">
        <v>1.8208999999999999E-2</v>
      </c>
      <c r="O6383">
        <v>17504</v>
      </c>
      <c r="P6383">
        <v>7913</v>
      </c>
      <c r="Q6383">
        <v>3360</v>
      </c>
      <c r="R6383">
        <v>31</v>
      </c>
      <c r="S6383">
        <v>3</v>
      </c>
      <c r="T6383">
        <v>3</v>
      </c>
      <c r="U6383" t="s">
        <v>73</v>
      </c>
      <c r="V6383">
        <v>8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 t="s">
        <v>195</v>
      </c>
      <c r="AD6383">
        <v>1791793</v>
      </c>
      <c r="AE6383" t="s">
        <v>65</v>
      </c>
      <c r="AF6383">
        <v>14090.31</v>
      </c>
      <c r="AG6383">
        <v>225000</v>
      </c>
      <c r="AH6383">
        <v>269104.5</v>
      </c>
      <c r="AJ6383">
        <v>225000</v>
      </c>
      <c r="AK6383" t="s">
        <v>73</v>
      </c>
      <c r="AL6383">
        <v>8</v>
      </c>
      <c r="AM6383" t="s">
        <v>68</v>
      </c>
      <c r="AN6383">
        <v>1</v>
      </c>
      <c r="AR6383" t="s">
        <v>122</v>
      </c>
      <c r="AS6383" t="s">
        <v>114</v>
      </c>
      <c r="AT6383">
        <v>-294</v>
      </c>
      <c r="AU6383" t="s">
        <v>144</v>
      </c>
      <c r="AV6383" t="s">
        <v>149</v>
      </c>
      <c r="AW6383" t="s">
        <v>80</v>
      </c>
      <c r="AX6383" t="s">
        <v>81</v>
      </c>
      <c r="AY6383" t="s">
        <v>76</v>
      </c>
      <c r="AZ6383" t="s">
        <v>82</v>
      </c>
      <c r="BA6383" t="s">
        <v>83</v>
      </c>
      <c r="BB6383" t="s">
        <v>117</v>
      </c>
      <c r="BC6383">
        <v>2</v>
      </c>
      <c r="BD6383" t="s">
        <v>76</v>
      </c>
      <c r="BE6383">
        <v>36</v>
      </c>
      <c r="BF6383" t="s">
        <v>147</v>
      </c>
      <c r="BG6383" t="s">
        <v>196</v>
      </c>
    </row>
    <row r="6384" spans="1:65" x14ac:dyDescent="0.3">
      <c r="A6384">
        <v>154164</v>
      </c>
      <c r="B6384">
        <v>0</v>
      </c>
      <c r="C6384" t="s">
        <v>65</v>
      </c>
      <c r="D6384" t="s">
        <v>88</v>
      </c>
      <c r="E6384" t="s">
        <v>68</v>
      </c>
      <c r="F6384" t="s">
        <v>68</v>
      </c>
      <c r="G6384">
        <v>0</v>
      </c>
      <c r="H6384">
        <v>238500</v>
      </c>
      <c r="I6384">
        <v>895500</v>
      </c>
      <c r="J6384" t="s">
        <v>113</v>
      </c>
      <c r="K6384" t="s">
        <v>70</v>
      </c>
      <c r="L6384" t="s">
        <v>91</v>
      </c>
      <c r="M6384" t="s">
        <v>72</v>
      </c>
      <c r="N6384">
        <v>2.6391999999999999E-2</v>
      </c>
      <c r="O6384">
        <v>21501</v>
      </c>
      <c r="P6384">
        <v>365243</v>
      </c>
      <c r="Q6384">
        <v>1646</v>
      </c>
      <c r="R6384">
        <v>4148</v>
      </c>
      <c r="S6384">
        <v>2</v>
      </c>
      <c r="T6384">
        <v>2</v>
      </c>
      <c r="U6384" t="s">
        <v>109</v>
      </c>
      <c r="V6384">
        <v>15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76</v>
      </c>
      <c r="AD6384">
        <v>2233374</v>
      </c>
      <c r="AE6384" t="s">
        <v>65</v>
      </c>
      <c r="AG6384">
        <v>0</v>
      </c>
      <c r="AH6384">
        <v>0</v>
      </c>
      <c r="AK6384" t="s">
        <v>73</v>
      </c>
      <c r="AL6384">
        <v>13</v>
      </c>
      <c r="AM6384" t="s">
        <v>68</v>
      </c>
      <c r="AN6384">
        <v>1</v>
      </c>
      <c r="AR6384" t="s">
        <v>76</v>
      </c>
      <c r="AS6384" t="s">
        <v>114</v>
      </c>
      <c r="AT6384">
        <v>-8</v>
      </c>
      <c r="AU6384" t="s">
        <v>76</v>
      </c>
      <c r="AV6384" t="s">
        <v>115</v>
      </c>
      <c r="AX6384" t="s">
        <v>81</v>
      </c>
      <c r="AY6384" t="s">
        <v>76</v>
      </c>
      <c r="AZ6384" t="s">
        <v>76</v>
      </c>
      <c r="BA6384" t="s">
        <v>76</v>
      </c>
      <c r="BB6384" t="s">
        <v>121</v>
      </c>
      <c r="BC6384">
        <v>0</v>
      </c>
      <c r="BD6384" t="s">
        <v>76</v>
      </c>
      <c r="BF6384" t="s">
        <v>76</v>
      </c>
      <c r="BG6384" t="s">
        <v>82</v>
      </c>
    </row>
    <row r="6385" spans="1:65" x14ac:dyDescent="0.3">
      <c r="A6385">
        <v>154173</v>
      </c>
      <c r="B6385">
        <v>0</v>
      </c>
      <c r="C6385" t="s">
        <v>65</v>
      </c>
      <c r="D6385" t="s">
        <v>88</v>
      </c>
      <c r="E6385" t="s">
        <v>67</v>
      </c>
      <c r="F6385" t="s">
        <v>68</v>
      </c>
      <c r="G6385">
        <v>0</v>
      </c>
      <c r="H6385">
        <v>135000</v>
      </c>
      <c r="I6385">
        <v>398016</v>
      </c>
      <c r="J6385" t="s">
        <v>133</v>
      </c>
      <c r="K6385" t="s">
        <v>90</v>
      </c>
      <c r="L6385" t="s">
        <v>71</v>
      </c>
      <c r="M6385" t="s">
        <v>72</v>
      </c>
      <c r="N6385">
        <v>3.5791999999999997E-2</v>
      </c>
      <c r="O6385">
        <v>10370</v>
      </c>
      <c r="P6385">
        <v>374</v>
      </c>
      <c r="Q6385">
        <v>4466</v>
      </c>
      <c r="R6385">
        <v>1515</v>
      </c>
      <c r="S6385">
        <v>2</v>
      </c>
      <c r="T6385">
        <v>2</v>
      </c>
      <c r="U6385" t="s">
        <v>125</v>
      </c>
      <c r="V6385">
        <v>10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 t="s">
        <v>134</v>
      </c>
      <c r="AD6385">
        <v>1885683</v>
      </c>
      <c r="AE6385" t="s">
        <v>65</v>
      </c>
      <c r="AG6385">
        <v>0</v>
      </c>
      <c r="AH6385">
        <v>0</v>
      </c>
      <c r="AK6385" t="s">
        <v>73</v>
      </c>
      <c r="AL6385">
        <v>9</v>
      </c>
      <c r="AM6385" t="s">
        <v>68</v>
      </c>
      <c r="AN6385">
        <v>1</v>
      </c>
      <c r="AR6385" t="s">
        <v>76</v>
      </c>
      <c r="AS6385" t="s">
        <v>129</v>
      </c>
      <c r="AT6385">
        <v>-201</v>
      </c>
      <c r="AU6385" t="s">
        <v>76</v>
      </c>
      <c r="AV6385" t="s">
        <v>79</v>
      </c>
      <c r="AX6385" t="s">
        <v>81</v>
      </c>
      <c r="AY6385" t="s">
        <v>76</v>
      </c>
      <c r="AZ6385" t="s">
        <v>76</v>
      </c>
      <c r="BA6385" t="s">
        <v>76</v>
      </c>
      <c r="BB6385" t="s">
        <v>121</v>
      </c>
      <c r="BC6385">
        <v>-1</v>
      </c>
      <c r="BD6385" t="s">
        <v>76</v>
      </c>
      <c r="BF6385" t="s">
        <v>76</v>
      </c>
      <c r="BG6385" t="s">
        <v>82</v>
      </c>
    </row>
    <row r="6386" spans="1:65" x14ac:dyDescent="0.3">
      <c r="A6386">
        <v>154175</v>
      </c>
      <c r="B6386">
        <v>0</v>
      </c>
      <c r="C6386" t="s">
        <v>65</v>
      </c>
      <c r="D6386" t="s">
        <v>88</v>
      </c>
      <c r="E6386" t="s">
        <v>67</v>
      </c>
      <c r="F6386" t="s">
        <v>68</v>
      </c>
      <c r="G6386">
        <v>0</v>
      </c>
      <c r="H6386">
        <v>157500</v>
      </c>
      <c r="I6386">
        <v>648000</v>
      </c>
      <c r="J6386" t="s">
        <v>89</v>
      </c>
      <c r="K6386" t="s">
        <v>70</v>
      </c>
      <c r="L6386" t="s">
        <v>91</v>
      </c>
      <c r="M6386" t="s">
        <v>72</v>
      </c>
      <c r="N6386">
        <v>1.452E-2</v>
      </c>
      <c r="O6386">
        <v>19311</v>
      </c>
      <c r="P6386">
        <v>4484</v>
      </c>
      <c r="Q6386">
        <v>6117</v>
      </c>
      <c r="R6386">
        <v>2840</v>
      </c>
      <c r="S6386">
        <v>2</v>
      </c>
      <c r="T6386">
        <v>2</v>
      </c>
      <c r="U6386" t="s">
        <v>73</v>
      </c>
      <c r="V6386">
        <v>11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 t="s">
        <v>135</v>
      </c>
      <c r="AD6386">
        <v>2673190</v>
      </c>
      <c r="AE6386" t="s">
        <v>65</v>
      </c>
      <c r="AF6386">
        <v>17620.919999999998</v>
      </c>
      <c r="AG6386">
        <v>450000</v>
      </c>
      <c r="AH6386">
        <v>533160</v>
      </c>
      <c r="AJ6386">
        <v>450000</v>
      </c>
      <c r="AK6386" t="s">
        <v>75</v>
      </c>
      <c r="AL6386">
        <v>12</v>
      </c>
      <c r="AM6386" t="s">
        <v>68</v>
      </c>
      <c r="AN6386">
        <v>1</v>
      </c>
      <c r="AR6386" t="s">
        <v>76</v>
      </c>
      <c r="AS6386" t="s">
        <v>77</v>
      </c>
      <c r="AT6386">
        <v>-865</v>
      </c>
      <c r="AU6386" t="s">
        <v>78</v>
      </c>
      <c r="AV6386" t="s">
        <v>79</v>
      </c>
      <c r="AW6386" t="s">
        <v>80</v>
      </c>
      <c r="AX6386" t="s">
        <v>161</v>
      </c>
      <c r="AY6386" t="s">
        <v>76</v>
      </c>
      <c r="AZ6386" t="s">
        <v>82</v>
      </c>
      <c r="BA6386" t="s">
        <v>116</v>
      </c>
      <c r="BB6386" t="s">
        <v>121</v>
      </c>
      <c r="BC6386">
        <v>-1</v>
      </c>
      <c r="BD6386" t="s">
        <v>76</v>
      </c>
      <c r="BE6386">
        <v>48</v>
      </c>
      <c r="BF6386" t="s">
        <v>112</v>
      </c>
      <c r="BG6386" t="s">
        <v>118</v>
      </c>
      <c r="BH6386">
        <v>365243</v>
      </c>
      <c r="BI6386">
        <v>-835</v>
      </c>
      <c r="BJ6386">
        <v>575</v>
      </c>
      <c r="BK6386">
        <v>-265</v>
      </c>
      <c r="BL6386">
        <v>-263</v>
      </c>
      <c r="BM6386">
        <v>1</v>
      </c>
    </row>
    <row r="6387" spans="1:65" x14ac:dyDescent="0.3">
      <c r="A6387">
        <v>154180</v>
      </c>
      <c r="B6387">
        <v>0</v>
      </c>
      <c r="C6387" t="s">
        <v>65</v>
      </c>
      <c r="D6387" t="s">
        <v>88</v>
      </c>
      <c r="E6387" t="s">
        <v>68</v>
      </c>
      <c r="F6387" t="s">
        <v>67</v>
      </c>
      <c r="G6387">
        <v>0</v>
      </c>
      <c r="H6387">
        <v>157500</v>
      </c>
      <c r="I6387">
        <v>854352</v>
      </c>
      <c r="J6387" t="s">
        <v>69</v>
      </c>
      <c r="K6387" t="s">
        <v>70</v>
      </c>
      <c r="L6387" t="s">
        <v>91</v>
      </c>
      <c r="M6387" t="s">
        <v>72</v>
      </c>
      <c r="N6387">
        <v>1.8800999999999998E-2</v>
      </c>
      <c r="O6387">
        <v>15628</v>
      </c>
      <c r="P6387">
        <v>2692</v>
      </c>
      <c r="Q6387">
        <v>6061</v>
      </c>
      <c r="R6387">
        <v>4538</v>
      </c>
      <c r="S6387">
        <v>2</v>
      </c>
      <c r="T6387">
        <v>2</v>
      </c>
      <c r="U6387" t="s">
        <v>73</v>
      </c>
      <c r="V6387">
        <v>15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1</v>
      </c>
      <c r="AC6387" t="s">
        <v>92</v>
      </c>
      <c r="AD6387">
        <v>1186666</v>
      </c>
      <c r="AE6387" t="s">
        <v>65</v>
      </c>
      <c r="AF6387">
        <v>63283.995000000003</v>
      </c>
      <c r="AG6387">
        <v>1530000</v>
      </c>
      <c r="AH6387">
        <v>1639057.5</v>
      </c>
      <c r="AJ6387">
        <v>1530000</v>
      </c>
      <c r="AK6387" t="s">
        <v>125</v>
      </c>
      <c r="AL6387">
        <v>7</v>
      </c>
      <c r="AM6387" t="s">
        <v>68</v>
      </c>
      <c r="AN6387">
        <v>1</v>
      </c>
      <c r="AR6387" t="s">
        <v>76</v>
      </c>
      <c r="AS6387" t="s">
        <v>77</v>
      </c>
      <c r="AT6387">
        <v>-709</v>
      </c>
      <c r="AU6387" t="s">
        <v>78</v>
      </c>
      <c r="AV6387" t="s">
        <v>79</v>
      </c>
      <c r="AW6387" t="s">
        <v>80</v>
      </c>
      <c r="AX6387" t="s">
        <v>81</v>
      </c>
      <c r="AY6387" t="s">
        <v>76</v>
      </c>
      <c r="AZ6387" t="s">
        <v>82</v>
      </c>
      <c r="BA6387" t="s">
        <v>116</v>
      </c>
      <c r="BB6387" t="s">
        <v>121</v>
      </c>
      <c r="BC6387">
        <v>-1</v>
      </c>
      <c r="BD6387" t="s">
        <v>76</v>
      </c>
      <c r="BE6387">
        <v>36</v>
      </c>
      <c r="BF6387" t="s">
        <v>112</v>
      </c>
      <c r="BG6387" t="s">
        <v>118</v>
      </c>
      <c r="BH6387">
        <v>365243</v>
      </c>
      <c r="BI6387">
        <v>-679</v>
      </c>
      <c r="BJ6387">
        <v>371</v>
      </c>
      <c r="BK6387">
        <v>365243</v>
      </c>
      <c r="BL6387">
        <v>365243</v>
      </c>
      <c r="BM6387">
        <v>1</v>
      </c>
    </row>
    <row r="6388" spans="1:65" x14ac:dyDescent="0.3">
      <c r="A6388">
        <v>154180</v>
      </c>
      <c r="B6388">
        <v>0</v>
      </c>
      <c r="C6388" t="s">
        <v>65</v>
      </c>
      <c r="D6388" t="s">
        <v>88</v>
      </c>
      <c r="E6388" t="s">
        <v>68</v>
      </c>
      <c r="F6388" t="s">
        <v>67</v>
      </c>
      <c r="G6388">
        <v>0</v>
      </c>
      <c r="H6388">
        <v>157500</v>
      </c>
      <c r="I6388">
        <v>854352</v>
      </c>
      <c r="J6388" t="s">
        <v>69</v>
      </c>
      <c r="K6388" t="s">
        <v>70</v>
      </c>
      <c r="L6388" t="s">
        <v>91</v>
      </c>
      <c r="M6388" t="s">
        <v>72</v>
      </c>
      <c r="N6388">
        <v>1.8800999999999998E-2</v>
      </c>
      <c r="O6388">
        <v>15628</v>
      </c>
      <c r="P6388">
        <v>2692</v>
      </c>
      <c r="Q6388">
        <v>6061</v>
      </c>
      <c r="R6388">
        <v>4538</v>
      </c>
      <c r="S6388">
        <v>2</v>
      </c>
      <c r="T6388">
        <v>2</v>
      </c>
      <c r="U6388" t="s">
        <v>73</v>
      </c>
      <c r="V6388">
        <v>15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 t="s">
        <v>92</v>
      </c>
      <c r="AD6388">
        <v>1006974</v>
      </c>
      <c r="AE6388" t="s">
        <v>93</v>
      </c>
      <c r="AF6388">
        <v>4213.4399999999996</v>
      </c>
      <c r="AG6388">
        <v>93424.5</v>
      </c>
      <c r="AH6388">
        <v>93424.5</v>
      </c>
      <c r="AI6388">
        <v>0</v>
      </c>
      <c r="AJ6388">
        <v>93424.5</v>
      </c>
      <c r="AK6388" t="s">
        <v>125</v>
      </c>
      <c r="AL6388">
        <v>13</v>
      </c>
      <c r="AM6388" t="s">
        <v>68</v>
      </c>
      <c r="AN6388">
        <v>1</v>
      </c>
      <c r="AO6388">
        <v>0</v>
      </c>
      <c r="AR6388" t="s">
        <v>79</v>
      </c>
      <c r="AS6388" t="s">
        <v>77</v>
      </c>
      <c r="AT6388">
        <v>-1591</v>
      </c>
      <c r="AU6388" t="s">
        <v>78</v>
      </c>
      <c r="AV6388" t="s">
        <v>79</v>
      </c>
      <c r="AW6388" t="s">
        <v>80</v>
      </c>
      <c r="AX6388" t="s">
        <v>81</v>
      </c>
      <c r="AY6388" t="s">
        <v>103</v>
      </c>
      <c r="AZ6388" t="s">
        <v>96</v>
      </c>
      <c r="BA6388" t="s">
        <v>76</v>
      </c>
      <c r="BB6388" t="s">
        <v>104</v>
      </c>
      <c r="BC6388">
        <v>550</v>
      </c>
      <c r="BD6388" t="s">
        <v>85</v>
      </c>
      <c r="BE6388">
        <v>24</v>
      </c>
      <c r="BF6388" t="s">
        <v>97</v>
      </c>
      <c r="BG6388" t="s">
        <v>98</v>
      </c>
      <c r="BH6388">
        <v>365243</v>
      </c>
      <c r="BI6388">
        <v>-1559</v>
      </c>
      <c r="BJ6388">
        <v>-869</v>
      </c>
      <c r="BK6388">
        <v>-1049</v>
      </c>
      <c r="BL6388">
        <v>-1047</v>
      </c>
      <c r="BM6388">
        <v>0</v>
      </c>
    </row>
    <row r="6389" spans="1:65" x14ac:dyDescent="0.3">
      <c r="A6389">
        <v>154181</v>
      </c>
      <c r="B6389">
        <v>1</v>
      </c>
      <c r="C6389" t="s">
        <v>99</v>
      </c>
      <c r="D6389" t="s">
        <v>88</v>
      </c>
      <c r="E6389" t="s">
        <v>67</v>
      </c>
      <c r="F6389" t="s">
        <v>68</v>
      </c>
      <c r="G6389">
        <v>0</v>
      </c>
      <c r="H6389">
        <v>157500</v>
      </c>
      <c r="I6389">
        <v>450000</v>
      </c>
      <c r="J6389" t="s">
        <v>69</v>
      </c>
      <c r="K6389" t="s">
        <v>70</v>
      </c>
      <c r="L6389" t="s">
        <v>91</v>
      </c>
      <c r="M6389" t="s">
        <v>72</v>
      </c>
      <c r="N6389">
        <v>1.8849999999999999E-2</v>
      </c>
      <c r="O6389">
        <v>11544</v>
      </c>
      <c r="P6389">
        <v>1179</v>
      </c>
      <c r="Q6389">
        <v>1795</v>
      </c>
      <c r="R6389">
        <v>2678</v>
      </c>
      <c r="S6389">
        <v>2</v>
      </c>
      <c r="T6389">
        <v>2</v>
      </c>
      <c r="U6389" t="s">
        <v>125</v>
      </c>
      <c r="V6389">
        <v>17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1</v>
      </c>
      <c r="AC6389" t="s">
        <v>92</v>
      </c>
      <c r="AD6389">
        <v>2658843</v>
      </c>
      <c r="AE6389" t="s">
        <v>93</v>
      </c>
      <c r="AF6389">
        <v>7867.125</v>
      </c>
      <c r="AG6389">
        <v>134865</v>
      </c>
      <c r="AH6389">
        <v>152257.5</v>
      </c>
      <c r="AI6389">
        <v>0</v>
      </c>
      <c r="AJ6389">
        <v>134865</v>
      </c>
      <c r="AK6389" t="s">
        <v>120</v>
      </c>
      <c r="AL6389">
        <v>14</v>
      </c>
      <c r="AM6389" t="s">
        <v>68</v>
      </c>
      <c r="AN6389">
        <v>1</v>
      </c>
      <c r="AO6389">
        <v>0</v>
      </c>
      <c r="AR6389" t="s">
        <v>79</v>
      </c>
      <c r="AS6389" t="s">
        <v>77</v>
      </c>
      <c r="AT6389">
        <v>-818</v>
      </c>
      <c r="AU6389" t="s">
        <v>78</v>
      </c>
      <c r="AV6389" t="s">
        <v>79</v>
      </c>
      <c r="AW6389" t="s">
        <v>110</v>
      </c>
      <c r="AX6389" t="s">
        <v>81</v>
      </c>
      <c r="AY6389" t="s">
        <v>157</v>
      </c>
      <c r="AZ6389" t="s">
        <v>96</v>
      </c>
      <c r="BA6389" t="s">
        <v>76</v>
      </c>
      <c r="BB6389" t="s">
        <v>138</v>
      </c>
      <c r="BC6389">
        <v>150</v>
      </c>
      <c r="BD6389" t="s">
        <v>157</v>
      </c>
      <c r="BE6389">
        <v>24</v>
      </c>
      <c r="BF6389" t="s">
        <v>112</v>
      </c>
      <c r="BG6389" t="s">
        <v>158</v>
      </c>
      <c r="BH6389">
        <v>365243</v>
      </c>
      <c r="BI6389">
        <v>-787</v>
      </c>
      <c r="BJ6389">
        <v>-97</v>
      </c>
      <c r="BK6389">
        <v>-337</v>
      </c>
      <c r="BL6389">
        <v>-331</v>
      </c>
      <c r="BM6389">
        <v>0</v>
      </c>
    </row>
    <row r="6390" spans="1:65" x14ac:dyDescent="0.3">
      <c r="A6390">
        <v>154209</v>
      </c>
      <c r="B6390">
        <v>0</v>
      </c>
      <c r="C6390" t="s">
        <v>65</v>
      </c>
      <c r="D6390" t="s">
        <v>88</v>
      </c>
      <c r="E6390" t="s">
        <v>67</v>
      </c>
      <c r="F6390" t="s">
        <v>68</v>
      </c>
      <c r="G6390">
        <v>0</v>
      </c>
      <c r="H6390">
        <v>184500</v>
      </c>
      <c r="I6390">
        <v>384048</v>
      </c>
      <c r="J6390" t="s">
        <v>69</v>
      </c>
      <c r="K6390" t="s">
        <v>70</v>
      </c>
      <c r="L6390" t="s">
        <v>91</v>
      </c>
      <c r="M6390" t="s">
        <v>72</v>
      </c>
      <c r="N6390">
        <v>1.1703E-2</v>
      </c>
      <c r="O6390">
        <v>19636</v>
      </c>
      <c r="P6390">
        <v>707</v>
      </c>
      <c r="Q6390">
        <v>10061</v>
      </c>
      <c r="R6390">
        <v>3063</v>
      </c>
      <c r="S6390">
        <v>2</v>
      </c>
      <c r="T6390">
        <v>2</v>
      </c>
      <c r="U6390" t="s">
        <v>94</v>
      </c>
      <c r="V6390">
        <v>14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 t="s">
        <v>141</v>
      </c>
      <c r="AD6390">
        <v>1582076</v>
      </c>
      <c r="AE6390" t="s">
        <v>65</v>
      </c>
      <c r="AF6390">
        <v>7911.63</v>
      </c>
      <c r="AG6390">
        <v>90000</v>
      </c>
      <c r="AH6390">
        <v>111798</v>
      </c>
      <c r="AJ6390">
        <v>90000</v>
      </c>
      <c r="AK6390" t="s">
        <v>123</v>
      </c>
      <c r="AL6390">
        <v>10</v>
      </c>
      <c r="AM6390" t="s">
        <v>68</v>
      </c>
      <c r="AN6390">
        <v>1</v>
      </c>
      <c r="AR6390" t="s">
        <v>76</v>
      </c>
      <c r="AS6390" t="s">
        <v>129</v>
      </c>
      <c r="AT6390">
        <v>-145</v>
      </c>
      <c r="AU6390" t="s">
        <v>78</v>
      </c>
      <c r="AV6390" t="s">
        <v>79</v>
      </c>
      <c r="AW6390" t="s">
        <v>80</v>
      </c>
      <c r="AX6390" t="s">
        <v>81</v>
      </c>
      <c r="AY6390" t="s">
        <v>76</v>
      </c>
      <c r="AZ6390" t="s">
        <v>82</v>
      </c>
      <c r="BA6390" t="s">
        <v>116</v>
      </c>
      <c r="BB6390" t="s">
        <v>121</v>
      </c>
      <c r="BC6390">
        <v>-1</v>
      </c>
      <c r="BD6390" t="s">
        <v>76</v>
      </c>
      <c r="BE6390">
        <v>18</v>
      </c>
      <c r="BF6390" t="s">
        <v>112</v>
      </c>
      <c r="BG6390" t="s">
        <v>118</v>
      </c>
    </row>
    <row r="6391" spans="1:65" x14ac:dyDescent="0.3">
      <c r="A6391">
        <v>154209</v>
      </c>
      <c r="B6391">
        <v>0</v>
      </c>
      <c r="C6391" t="s">
        <v>65</v>
      </c>
      <c r="D6391" t="s">
        <v>88</v>
      </c>
      <c r="E6391" t="s">
        <v>67</v>
      </c>
      <c r="F6391" t="s">
        <v>68</v>
      </c>
      <c r="G6391">
        <v>0</v>
      </c>
      <c r="H6391">
        <v>184500</v>
      </c>
      <c r="I6391">
        <v>384048</v>
      </c>
      <c r="J6391" t="s">
        <v>69</v>
      </c>
      <c r="K6391" t="s">
        <v>70</v>
      </c>
      <c r="L6391" t="s">
        <v>91</v>
      </c>
      <c r="M6391" t="s">
        <v>72</v>
      </c>
      <c r="N6391">
        <v>1.1703E-2</v>
      </c>
      <c r="O6391">
        <v>19636</v>
      </c>
      <c r="P6391">
        <v>707</v>
      </c>
      <c r="Q6391">
        <v>10061</v>
      </c>
      <c r="R6391">
        <v>3063</v>
      </c>
      <c r="S6391">
        <v>2</v>
      </c>
      <c r="T6391">
        <v>2</v>
      </c>
      <c r="U6391" t="s">
        <v>94</v>
      </c>
      <c r="V6391">
        <v>14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 t="s">
        <v>141</v>
      </c>
      <c r="AD6391">
        <v>1462759</v>
      </c>
      <c r="AE6391" t="s">
        <v>65</v>
      </c>
      <c r="AF6391">
        <v>10749.375</v>
      </c>
      <c r="AG6391">
        <v>45000</v>
      </c>
      <c r="AH6391">
        <v>52366.5</v>
      </c>
      <c r="AJ6391">
        <v>45000</v>
      </c>
      <c r="AK6391" t="s">
        <v>120</v>
      </c>
      <c r="AL6391">
        <v>17</v>
      </c>
      <c r="AM6391" t="s">
        <v>68</v>
      </c>
      <c r="AN6391">
        <v>1</v>
      </c>
      <c r="AR6391" t="s">
        <v>122</v>
      </c>
      <c r="AS6391" t="s">
        <v>77</v>
      </c>
      <c r="AT6391">
        <v>-521</v>
      </c>
      <c r="AU6391" t="s">
        <v>76</v>
      </c>
      <c r="AV6391" t="s">
        <v>79</v>
      </c>
      <c r="AX6391" t="s">
        <v>102</v>
      </c>
      <c r="AY6391" t="s">
        <v>76</v>
      </c>
      <c r="AZ6391" t="s">
        <v>82</v>
      </c>
      <c r="BA6391" t="s">
        <v>83</v>
      </c>
      <c r="BB6391" t="s">
        <v>121</v>
      </c>
      <c r="BC6391">
        <v>-1</v>
      </c>
      <c r="BD6391" t="s">
        <v>76</v>
      </c>
      <c r="BE6391">
        <v>6</v>
      </c>
      <c r="BF6391" t="s">
        <v>86</v>
      </c>
      <c r="BG6391" t="s">
        <v>87</v>
      </c>
      <c r="BH6391">
        <v>365243</v>
      </c>
      <c r="BI6391">
        <v>-491</v>
      </c>
      <c r="BJ6391">
        <v>-341</v>
      </c>
      <c r="BK6391">
        <v>-401</v>
      </c>
      <c r="BL6391">
        <v>-391</v>
      </c>
      <c r="BM6391">
        <v>1</v>
      </c>
    </row>
    <row r="6392" spans="1:65" x14ac:dyDescent="0.3">
      <c r="A6392">
        <v>154214</v>
      </c>
      <c r="B6392">
        <v>1</v>
      </c>
      <c r="C6392" t="s">
        <v>65</v>
      </c>
      <c r="D6392" t="s">
        <v>66</v>
      </c>
      <c r="E6392" t="s">
        <v>67</v>
      </c>
      <c r="F6392" t="s">
        <v>68</v>
      </c>
      <c r="G6392">
        <v>0</v>
      </c>
      <c r="H6392">
        <v>225000</v>
      </c>
      <c r="I6392">
        <v>835605</v>
      </c>
      <c r="J6392" t="s">
        <v>69</v>
      </c>
      <c r="K6392" t="s">
        <v>126</v>
      </c>
      <c r="L6392" t="s">
        <v>91</v>
      </c>
      <c r="M6392" t="s">
        <v>127</v>
      </c>
      <c r="N6392">
        <v>1.6611999999999998E-2</v>
      </c>
      <c r="O6392">
        <v>11379</v>
      </c>
      <c r="P6392">
        <v>3253</v>
      </c>
      <c r="Q6392">
        <v>6009</v>
      </c>
      <c r="R6392">
        <v>3696</v>
      </c>
      <c r="S6392">
        <v>2</v>
      </c>
      <c r="T6392">
        <v>2</v>
      </c>
      <c r="U6392" t="s">
        <v>125</v>
      </c>
      <c r="V6392">
        <v>12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 t="s">
        <v>137</v>
      </c>
      <c r="AD6392">
        <v>2067856</v>
      </c>
      <c r="AE6392" t="s">
        <v>99</v>
      </c>
      <c r="AF6392">
        <v>11250</v>
      </c>
      <c r="AG6392">
        <v>225000</v>
      </c>
      <c r="AH6392">
        <v>225000</v>
      </c>
      <c r="AJ6392">
        <v>225000</v>
      </c>
      <c r="AK6392" t="s">
        <v>120</v>
      </c>
      <c r="AL6392">
        <v>14</v>
      </c>
      <c r="AM6392" t="s">
        <v>68</v>
      </c>
      <c r="AN6392">
        <v>1</v>
      </c>
      <c r="AR6392" t="s">
        <v>79</v>
      </c>
      <c r="AS6392" t="s">
        <v>114</v>
      </c>
      <c r="AT6392">
        <v>-818</v>
      </c>
      <c r="AU6392" t="s">
        <v>76</v>
      </c>
      <c r="AV6392" t="s">
        <v>115</v>
      </c>
      <c r="AX6392" t="s">
        <v>81</v>
      </c>
      <c r="AY6392" t="s">
        <v>76</v>
      </c>
      <c r="AZ6392" t="s">
        <v>131</v>
      </c>
      <c r="BA6392" t="s">
        <v>83</v>
      </c>
      <c r="BB6392" t="s">
        <v>121</v>
      </c>
      <c r="BC6392">
        <v>-1</v>
      </c>
      <c r="BD6392" t="s">
        <v>76</v>
      </c>
      <c r="BE6392">
        <v>0</v>
      </c>
      <c r="BF6392" t="s">
        <v>76</v>
      </c>
      <c r="BG6392" t="s">
        <v>132</v>
      </c>
    </row>
    <row r="6393" spans="1:65" x14ac:dyDescent="0.3">
      <c r="A6393">
        <v>154225</v>
      </c>
      <c r="B6393">
        <v>0</v>
      </c>
      <c r="C6393" t="s">
        <v>99</v>
      </c>
      <c r="D6393" t="s">
        <v>88</v>
      </c>
      <c r="E6393" t="s">
        <v>67</v>
      </c>
      <c r="F6393" t="s">
        <v>68</v>
      </c>
      <c r="G6393">
        <v>0</v>
      </c>
      <c r="H6393">
        <v>90000</v>
      </c>
      <c r="I6393">
        <v>270000</v>
      </c>
      <c r="J6393" t="s">
        <v>89</v>
      </c>
      <c r="K6393" t="s">
        <v>70</v>
      </c>
      <c r="L6393" t="s">
        <v>91</v>
      </c>
      <c r="M6393" t="s">
        <v>72</v>
      </c>
      <c r="N6393">
        <v>7.0200000000000002E-3</v>
      </c>
      <c r="O6393">
        <v>18104</v>
      </c>
      <c r="P6393">
        <v>1874</v>
      </c>
      <c r="Q6393">
        <v>9632</v>
      </c>
      <c r="R6393">
        <v>1655</v>
      </c>
      <c r="S6393">
        <v>2</v>
      </c>
      <c r="T6393">
        <v>2</v>
      </c>
      <c r="U6393" t="s">
        <v>109</v>
      </c>
      <c r="V6393">
        <v>12</v>
      </c>
      <c r="W6393">
        <v>0</v>
      </c>
      <c r="X6393">
        <v>0</v>
      </c>
      <c r="Y6393">
        <v>0</v>
      </c>
      <c r="Z6393">
        <v>1</v>
      </c>
      <c r="AA6393">
        <v>1</v>
      </c>
      <c r="AB6393">
        <v>0</v>
      </c>
      <c r="AC6393" t="s">
        <v>108</v>
      </c>
      <c r="AD6393">
        <v>1713140</v>
      </c>
      <c r="AE6393" t="s">
        <v>99</v>
      </c>
      <c r="AG6393">
        <v>0</v>
      </c>
      <c r="AH6393">
        <v>0</v>
      </c>
      <c r="AK6393" t="s">
        <v>125</v>
      </c>
      <c r="AL6393">
        <v>13</v>
      </c>
      <c r="AM6393" t="s">
        <v>68</v>
      </c>
      <c r="AN6393">
        <v>1</v>
      </c>
      <c r="AR6393" t="s">
        <v>79</v>
      </c>
      <c r="AS6393" t="s">
        <v>129</v>
      </c>
      <c r="AT6393">
        <v>-367</v>
      </c>
      <c r="AU6393" t="s">
        <v>76</v>
      </c>
      <c r="AV6393" t="s">
        <v>79</v>
      </c>
      <c r="AX6393" t="s">
        <v>81</v>
      </c>
      <c r="AY6393" t="s">
        <v>76</v>
      </c>
      <c r="AZ6393" t="s">
        <v>76</v>
      </c>
      <c r="BA6393" t="s">
        <v>76</v>
      </c>
      <c r="BB6393" t="s">
        <v>121</v>
      </c>
      <c r="BC6393">
        <v>-1</v>
      </c>
      <c r="BD6393" t="s">
        <v>76</v>
      </c>
      <c r="BF6393" t="s">
        <v>76</v>
      </c>
      <c r="BG6393" t="s">
        <v>132</v>
      </c>
    </row>
    <row r="6394" spans="1:65" x14ac:dyDescent="0.3">
      <c r="A6394">
        <v>154228</v>
      </c>
      <c r="B6394">
        <v>0</v>
      </c>
      <c r="C6394" t="s">
        <v>65</v>
      </c>
      <c r="D6394" t="s">
        <v>66</v>
      </c>
      <c r="E6394" t="s">
        <v>68</v>
      </c>
      <c r="F6394" t="s">
        <v>68</v>
      </c>
      <c r="G6394">
        <v>0</v>
      </c>
      <c r="H6394">
        <v>157500</v>
      </c>
      <c r="I6394">
        <v>474048</v>
      </c>
      <c r="J6394" t="s">
        <v>69</v>
      </c>
      <c r="K6394" t="s">
        <v>70</v>
      </c>
      <c r="L6394" t="s">
        <v>71</v>
      </c>
      <c r="M6394" t="s">
        <v>72</v>
      </c>
      <c r="N6394">
        <v>1.0966E-2</v>
      </c>
      <c r="O6394">
        <v>15931</v>
      </c>
      <c r="P6394">
        <v>333</v>
      </c>
      <c r="Q6394">
        <v>2644</v>
      </c>
      <c r="R6394">
        <v>4118</v>
      </c>
      <c r="S6394">
        <v>2</v>
      </c>
      <c r="T6394">
        <v>2</v>
      </c>
      <c r="U6394" t="s">
        <v>120</v>
      </c>
      <c r="V6394">
        <v>12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 t="s">
        <v>108</v>
      </c>
      <c r="AD6394">
        <v>1451479</v>
      </c>
      <c r="AE6394" t="s">
        <v>93</v>
      </c>
      <c r="AF6394">
        <v>17486.235000000001</v>
      </c>
      <c r="AG6394">
        <v>162877.5</v>
      </c>
      <c r="AH6394">
        <v>157392</v>
      </c>
      <c r="AI6394">
        <v>16290</v>
      </c>
      <c r="AJ6394">
        <v>162877.5</v>
      </c>
      <c r="AK6394" t="s">
        <v>73</v>
      </c>
      <c r="AL6394">
        <v>15</v>
      </c>
      <c r="AM6394" t="s">
        <v>68</v>
      </c>
      <c r="AN6394">
        <v>1</v>
      </c>
      <c r="AO6394">
        <v>0.10214812700000001</v>
      </c>
      <c r="AR6394" t="s">
        <v>79</v>
      </c>
      <c r="AS6394" t="s">
        <v>77</v>
      </c>
      <c r="AT6394">
        <v>-2421</v>
      </c>
      <c r="AU6394" t="s">
        <v>78</v>
      </c>
      <c r="AV6394" t="s">
        <v>79</v>
      </c>
      <c r="AW6394" t="s">
        <v>110</v>
      </c>
      <c r="AX6394" t="s">
        <v>81</v>
      </c>
      <c r="AY6394" t="s">
        <v>111</v>
      </c>
      <c r="AZ6394" t="s">
        <v>96</v>
      </c>
      <c r="BA6394" t="s">
        <v>76</v>
      </c>
      <c r="BB6394" t="s">
        <v>104</v>
      </c>
      <c r="BC6394">
        <v>1500</v>
      </c>
      <c r="BD6394" t="s">
        <v>85</v>
      </c>
      <c r="BE6394">
        <v>10</v>
      </c>
      <c r="BF6394" t="s">
        <v>112</v>
      </c>
      <c r="BG6394" t="s">
        <v>98</v>
      </c>
      <c r="BH6394">
        <v>365243</v>
      </c>
      <c r="BI6394">
        <v>-2390</v>
      </c>
      <c r="BJ6394">
        <v>-2120</v>
      </c>
      <c r="BK6394">
        <v>-2120</v>
      </c>
      <c r="BL6394">
        <v>-2117</v>
      </c>
      <c r="BM6394">
        <v>1</v>
      </c>
    </row>
    <row r="6395" spans="1:65" x14ac:dyDescent="0.3">
      <c r="A6395">
        <v>154248</v>
      </c>
      <c r="B6395">
        <v>0</v>
      </c>
      <c r="C6395" t="s">
        <v>65</v>
      </c>
      <c r="D6395" t="s">
        <v>88</v>
      </c>
      <c r="E6395" t="s">
        <v>67</v>
      </c>
      <c r="F6395" t="s">
        <v>67</v>
      </c>
      <c r="G6395">
        <v>0</v>
      </c>
      <c r="H6395">
        <v>103500</v>
      </c>
      <c r="I6395">
        <v>625536</v>
      </c>
      <c r="J6395" t="s">
        <v>69</v>
      </c>
      <c r="K6395" t="s">
        <v>70</v>
      </c>
      <c r="L6395" t="s">
        <v>91</v>
      </c>
      <c r="M6395" t="s">
        <v>72</v>
      </c>
      <c r="N6395">
        <v>6.8519999999999996E-3</v>
      </c>
      <c r="O6395">
        <v>14865</v>
      </c>
      <c r="P6395">
        <v>6882</v>
      </c>
      <c r="Q6395">
        <v>4860</v>
      </c>
      <c r="R6395">
        <v>4860</v>
      </c>
      <c r="S6395">
        <v>3</v>
      </c>
      <c r="T6395">
        <v>3</v>
      </c>
      <c r="U6395" t="s">
        <v>73</v>
      </c>
      <c r="V6395">
        <v>7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 t="s">
        <v>170</v>
      </c>
      <c r="AD6395">
        <v>1754940</v>
      </c>
      <c r="AE6395" t="s">
        <v>93</v>
      </c>
      <c r="AF6395">
        <v>8104.5450000000001</v>
      </c>
      <c r="AG6395">
        <v>67140</v>
      </c>
      <c r="AH6395">
        <v>65412</v>
      </c>
      <c r="AI6395">
        <v>6714</v>
      </c>
      <c r="AJ6395">
        <v>67140</v>
      </c>
      <c r="AK6395" t="s">
        <v>125</v>
      </c>
      <c r="AL6395">
        <v>10</v>
      </c>
      <c r="AM6395" t="s">
        <v>68</v>
      </c>
      <c r="AN6395">
        <v>1</v>
      </c>
      <c r="AO6395">
        <v>0.101380312</v>
      </c>
      <c r="AR6395" t="s">
        <v>79</v>
      </c>
      <c r="AS6395" t="s">
        <v>77</v>
      </c>
      <c r="AT6395">
        <v>-1675</v>
      </c>
      <c r="AU6395" t="s">
        <v>78</v>
      </c>
      <c r="AV6395" t="s">
        <v>79</v>
      </c>
      <c r="AW6395" t="s">
        <v>101</v>
      </c>
      <c r="AX6395" t="s">
        <v>81</v>
      </c>
      <c r="AY6395" t="s">
        <v>157</v>
      </c>
      <c r="AZ6395" t="s">
        <v>96</v>
      </c>
      <c r="BA6395" t="s">
        <v>76</v>
      </c>
      <c r="BB6395" t="s">
        <v>138</v>
      </c>
      <c r="BC6395">
        <v>150</v>
      </c>
      <c r="BD6395" t="s">
        <v>157</v>
      </c>
      <c r="BE6395">
        <v>10</v>
      </c>
      <c r="BF6395" t="s">
        <v>147</v>
      </c>
      <c r="BG6395" t="s">
        <v>158</v>
      </c>
      <c r="BH6395">
        <v>365243</v>
      </c>
      <c r="BI6395">
        <v>-1644</v>
      </c>
      <c r="BJ6395">
        <v>-1374</v>
      </c>
      <c r="BK6395">
        <v>-1374</v>
      </c>
      <c r="BL6395">
        <v>-1369</v>
      </c>
      <c r="BM6395">
        <v>0</v>
      </c>
    </row>
    <row r="6396" spans="1:65" x14ac:dyDescent="0.3">
      <c r="A6396">
        <v>154248</v>
      </c>
      <c r="B6396">
        <v>0</v>
      </c>
      <c r="C6396" t="s">
        <v>65</v>
      </c>
      <c r="D6396" t="s">
        <v>88</v>
      </c>
      <c r="E6396" t="s">
        <v>67</v>
      </c>
      <c r="F6396" t="s">
        <v>67</v>
      </c>
      <c r="G6396">
        <v>0</v>
      </c>
      <c r="H6396">
        <v>103500</v>
      </c>
      <c r="I6396">
        <v>625536</v>
      </c>
      <c r="J6396" t="s">
        <v>69</v>
      </c>
      <c r="K6396" t="s">
        <v>70</v>
      </c>
      <c r="L6396" t="s">
        <v>91</v>
      </c>
      <c r="M6396" t="s">
        <v>72</v>
      </c>
      <c r="N6396">
        <v>6.8519999999999996E-3</v>
      </c>
      <c r="O6396">
        <v>14865</v>
      </c>
      <c r="P6396">
        <v>6882</v>
      </c>
      <c r="Q6396">
        <v>4860</v>
      </c>
      <c r="R6396">
        <v>4860</v>
      </c>
      <c r="S6396">
        <v>3</v>
      </c>
      <c r="T6396">
        <v>3</v>
      </c>
      <c r="U6396" t="s">
        <v>73</v>
      </c>
      <c r="V6396">
        <v>7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 t="s">
        <v>170</v>
      </c>
      <c r="AD6396">
        <v>2450006</v>
      </c>
      <c r="AE6396" t="s">
        <v>65</v>
      </c>
      <c r="AF6396">
        <v>14405.31</v>
      </c>
      <c r="AG6396">
        <v>292500</v>
      </c>
      <c r="AH6396">
        <v>339988.5</v>
      </c>
      <c r="AJ6396">
        <v>292500</v>
      </c>
      <c r="AK6396" t="s">
        <v>73</v>
      </c>
      <c r="AL6396">
        <v>9</v>
      </c>
      <c r="AM6396" t="s">
        <v>68</v>
      </c>
      <c r="AN6396">
        <v>1</v>
      </c>
      <c r="AR6396" t="s">
        <v>76</v>
      </c>
      <c r="AS6396" t="s">
        <v>77</v>
      </c>
      <c r="AT6396">
        <v>-1232</v>
      </c>
      <c r="AU6396" t="s">
        <v>78</v>
      </c>
      <c r="AV6396" t="s">
        <v>79</v>
      </c>
      <c r="AW6396" t="s">
        <v>101</v>
      </c>
      <c r="AX6396" t="s">
        <v>81</v>
      </c>
      <c r="AY6396" t="s">
        <v>76</v>
      </c>
      <c r="AZ6396" t="s">
        <v>82</v>
      </c>
      <c r="BA6396" t="s">
        <v>116</v>
      </c>
      <c r="BB6396" t="s">
        <v>121</v>
      </c>
      <c r="BC6396">
        <v>-1</v>
      </c>
      <c r="BD6396" t="s">
        <v>76</v>
      </c>
      <c r="BE6396">
        <v>36</v>
      </c>
      <c r="BF6396" t="s">
        <v>112</v>
      </c>
      <c r="BG6396" t="s">
        <v>118</v>
      </c>
      <c r="BH6396">
        <v>365243</v>
      </c>
      <c r="BI6396">
        <v>-1202</v>
      </c>
      <c r="BJ6396">
        <v>-152</v>
      </c>
      <c r="BK6396">
        <v>-152</v>
      </c>
      <c r="BL6396">
        <v>-144</v>
      </c>
      <c r="BM6396">
        <v>1</v>
      </c>
    </row>
    <row r="6397" spans="1:65" x14ac:dyDescent="0.3">
      <c r="A6397">
        <v>154249</v>
      </c>
      <c r="B6397">
        <v>1</v>
      </c>
      <c r="C6397" t="s">
        <v>65</v>
      </c>
      <c r="D6397" t="s">
        <v>88</v>
      </c>
      <c r="E6397" t="s">
        <v>67</v>
      </c>
      <c r="F6397" t="s">
        <v>68</v>
      </c>
      <c r="G6397">
        <v>2</v>
      </c>
      <c r="H6397">
        <v>81000</v>
      </c>
      <c r="I6397">
        <v>640080</v>
      </c>
      <c r="J6397" t="s">
        <v>69</v>
      </c>
      <c r="K6397" t="s">
        <v>70</v>
      </c>
      <c r="L6397" t="s">
        <v>91</v>
      </c>
      <c r="M6397" t="s">
        <v>72</v>
      </c>
      <c r="N6397">
        <v>7.3049999999999999E-3</v>
      </c>
      <c r="O6397">
        <v>12691</v>
      </c>
      <c r="P6397">
        <v>1529</v>
      </c>
      <c r="Q6397">
        <v>2517</v>
      </c>
      <c r="R6397">
        <v>1824</v>
      </c>
      <c r="S6397">
        <v>3</v>
      </c>
      <c r="T6397">
        <v>3</v>
      </c>
      <c r="U6397" t="s">
        <v>123</v>
      </c>
      <c r="V6397">
        <v>12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 t="s">
        <v>219</v>
      </c>
      <c r="AD6397">
        <v>2593153</v>
      </c>
      <c r="AE6397" t="s">
        <v>93</v>
      </c>
      <c r="AF6397">
        <v>10245.51</v>
      </c>
      <c r="AG6397">
        <v>174492</v>
      </c>
      <c r="AH6397">
        <v>227425.5</v>
      </c>
      <c r="AI6397">
        <v>0</v>
      </c>
      <c r="AJ6397">
        <v>174492</v>
      </c>
      <c r="AK6397" t="s">
        <v>75</v>
      </c>
      <c r="AL6397">
        <v>10</v>
      </c>
      <c r="AM6397" t="s">
        <v>68</v>
      </c>
      <c r="AN6397">
        <v>1</v>
      </c>
      <c r="AO6397">
        <v>0</v>
      </c>
      <c r="AR6397" t="s">
        <v>79</v>
      </c>
      <c r="AS6397" t="s">
        <v>77</v>
      </c>
      <c r="AT6397">
        <v>-911</v>
      </c>
      <c r="AU6397" t="s">
        <v>78</v>
      </c>
      <c r="AV6397" t="s">
        <v>79</v>
      </c>
      <c r="AW6397" t="s">
        <v>110</v>
      </c>
      <c r="AX6397" t="s">
        <v>102</v>
      </c>
      <c r="AY6397" t="s">
        <v>111</v>
      </c>
      <c r="AZ6397" t="s">
        <v>96</v>
      </c>
      <c r="BA6397" t="s">
        <v>76</v>
      </c>
      <c r="BB6397" t="s">
        <v>84</v>
      </c>
      <c r="BC6397">
        <v>1000</v>
      </c>
      <c r="BD6397" t="s">
        <v>85</v>
      </c>
      <c r="BE6397">
        <v>24</v>
      </c>
      <c r="BF6397" t="s">
        <v>97</v>
      </c>
      <c r="BG6397" t="s">
        <v>98</v>
      </c>
      <c r="BH6397">
        <v>365243</v>
      </c>
      <c r="BI6397">
        <v>-880</v>
      </c>
      <c r="BJ6397">
        <v>-190</v>
      </c>
      <c r="BK6397">
        <v>-190</v>
      </c>
      <c r="BL6397">
        <v>-183</v>
      </c>
      <c r="BM6397">
        <v>0</v>
      </c>
    </row>
    <row r="6398" spans="1:65" x14ac:dyDescent="0.3">
      <c r="A6398">
        <v>154252</v>
      </c>
      <c r="B6398">
        <v>0</v>
      </c>
      <c r="C6398" t="s">
        <v>65</v>
      </c>
      <c r="D6398" t="s">
        <v>88</v>
      </c>
      <c r="E6398" t="s">
        <v>67</v>
      </c>
      <c r="F6398" t="s">
        <v>68</v>
      </c>
      <c r="G6398">
        <v>0</v>
      </c>
      <c r="H6398">
        <v>135000</v>
      </c>
      <c r="I6398">
        <v>72000</v>
      </c>
      <c r="J6398" t="s">
        <v>69</v>
      </c>
      <c r="K6398" t="s">
        <v>70</v>
      </c>
      <c r="L6398" t="s">
        <v>91</v>
      </c>
      <c r="M6398" t="s">
        <v>72</v>
      </c>
      <c r="N6398">
        <v>1.8208999999999999E-2</v>
      </c>
      <c r="O6398">
        <v>17145</v>
      </c>
      <c r="P6398">
        <v>2067</v>
      </c>
      <c r="Q6398">
        <v>84</v>
      </c>
      <c r="R6398">
        <v>384</v>
      </c>
      <c r="S6398">
        <v>3</v>
      </c>
      <c r="T6398">
        <v>3</v>
      </c>
      <c r="U6398" t="s">
        <v>125</v>
      </c>
      <c r="V6398">
        <v>10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 t="s">
        <v>108</v>
      </c>
      <c r="AD6398">
        <v>2509458</v>
      </c>
      <c r="AE6398" t="s">
        <v>65</v>
      </c>
      <c r="AF6398">
        <v>17902.575000000001</v>
      </c>
      <c r="AG6398">
        <v>229500</v>
      </c>
      <c r="AH6398">
        <v>248130</v>
      </c>
      <c r="AJ6398">
        <v>229500</v>
      </c>
      <c r="AK6398" t="s">
        <v>123</v>
      </c>
      <c r="AL6398">
        <v>9</v>
      </c>
      <c r="AM6398" t="s">
        <v>68</v>
      </c>
      <c r="AN6398">
        <v>1</v>
      </c>
      <c r="AR6398" t="s">
        <v>76</v>
      </c>
      <c r="AS6398" t="s">
        <v>77</v>
      </c>
      <c r="AT6398">
        <v>-911</v>
      </c>
      <c r="AU6398" t="s">
        <v>78</v>
      </c>
      <c r="AV6398" t="s">
        <v>79</v>
      </c>
      <c r="AW6398" t="s">
        <v>80</v>
      </c>
      <c r="AX6398" t="s">
        <v>161</v>
      </c>
      <c r="AY6398" t="s">
        <v>76</v>
      </c>
      <c r="AZ6398" t="s">
        <v>82</v>
      </c>
      <c r="BA6398" t="s">
        <v>116</v>
      </c>
      <c r="BB6398" t="s">
        <v>121</v>
      </c>
      <c r="BC6398">
        <v>-1</v>
      </c>
      <c r="BD6398" t="s">
        <v>76</v>
      </c>
      <c r="BE6398">
        <v>18</v>
      </c>
      <c r="BF6398" t="s">
        <v>147</v>
      </c>
      <c r="BG6398" t="s">
        <v>154</v>
      </c>
      <c r="BH6398">
        <v>365243</v>
      </c>
      <c r="BI6398">
        <v>-881</v>
      </c>
      <c r="BJ6398">
        <v>-371</v>
      </c>
      <c r="BK6398">
        <v>-371</v>
      </c>
      <c r="BL6398">
        <v>-352</v>
      </c>
      <c r="BM6398">
        <v>1</v>
      </c>
    </row>
    <row r="6399" spans="1:65" x14ac:dyDescent="0.3">
      <c r="A6399">
        <v>154259</v>
      </c>
      <c r="B6399">
        <v>0</v>
      </c>
      <c r="C6399" t="s">
        <v>65</v>
      </c>
      <c r="D6399" t="s">
        <v>88</v>
      </c>
      <c r="E6399" t="s">
        <v>67</v>
      </c>
      <c r="F6399" t="s">
        <v>68</v>
      </c>
      <c r="G6399">
        <v>0</v>
      </c>
      <c r="H6399">
        <v>292500</v>
      </c>
      <c r="I6399">
        <v>755190</v>
      </c>
      <c r="J6399" t="s">
        <v>113</v>
      </c>
      <c r="K6399" t="s">
        <v>90</v>
      </c>
      <c r="L6399" t="s">
        <v>139</v>
      </c>
      <c r="M6399" t="s">
        <v>72</v>
      </c>
      <c r="N6399">
        <v>7.0200000000000002E-3</v>
      </c>
      <c r="O6399">
        <v>21486</v>
      </c>
      <c r="P6399">
        <v>365243</v>
      </c>
      <c r="Q6399">
        <v>8996</v>
      </c>
      <c r="R6399">
        <v>4731</v>
      </c>
      <c r="S6399">
        <v>2</v>
      </c>
      <c r="T6399">
        <v>2</v>
      </c>
      <c r="U6399" t="s">
        <v>120</v>
      </c>
      <c r="V6399">
        <v>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 t="s">
        <v>76</v>
      </c>
      <c r="AD6399">
        <v>2394864</v>
      </c>
      <c r="AE6399" t="s">
        <v>93</v>
      </c>
      <c r="AF6399">
        <v>14904.315000000001</v>
      </c>
      <c r="AG6399">
        <v>84321</v>
      </c>
      <c r="AH6399">
        <v>79893</v>
      </c>
      <c r="AI6399">
        <v>8433</v>
      </c>
      <c r="AJ6399">
        <v>84321</v>
      </c>
      <c r="AK6399" t="s">
        <v>75</v>
      </c>
      <c r="AL6399">
        <v>12</v>
      </c>
      <c r="AM6399" t="s">
        <v>68</v>
      </c>
      <c r="AN6399">
        <v>1</v>
      </c>
      <c r="AO6399">
        <v>0.103981881</v>
      </c>
      <c r="AR6399" t="s">
        <v>79</v>
      </c>
      <c r="AS6399" t="s">
        <v>77</v>
      </c>
      <c r="AT6399">
        <v>-633</v>
      </c>
      <c r="AU6399" t="s">
        <v>78</v>
      </c>
      <c r="AV6399" t="s">
        <v>79</v>
      </c>
      <c r="AX6399" t="s">
        <v>81</v>
      </c>
      <c r="AY6399" t="s">
        <v>111</v>
      </c>
      <c r="AZ6399" t="s">
        <v>96</v>
      </c>
      <c r="BA6399" t="s">
        <v>76</v>
      </c>
      <c r="BB6399" t="s">
        <v>104</v>
      </c>
      <c r="BC6399">
        <v>2112</v>
      </c>
      <c r="BD6399" t="s">
        <v>85</v>
      </c>
      <c r="BE6399">
        <v>6</v>
      </c>
      <c r="BF6399" t="s">
        <v>147</v>
      </c>
      <c r="BG6399" t="s">
        <v>151</v>
      </c>
      <c r="BH6399">
        <v>365243</v>
      </c>
      <c r="BI6399">
        <v>-598</v>
      </c>
      <c r="BJ6399">
        <v>-448</v>
      </c>
      <c r="BK6399">
        <v>-448</v>
      </c>
      <c r="BL6399">
        <v>-444</v>
      </c>
      <c r="BM6399">
        <v>0</v>
      </c>
    </row>
    <row r="6400" spans="1:65" x14ac:dyDescent="0.3">
      <c r="A6400">
        <v>154272</v>
      </c>
      <c r="B6400">
        <v>0</v>
      </c>
      <c r="C6400" t="s">
        <v>65</v>
      </c>
      <c r="D6400" t="s">
        <v>88</v>
      </c>
      <c r="E6400" t="s">
        <v>67</v>
      </c>
      <c r="F6400" t="s">
        <v>67</v>
      </c>
      <c r="G6400">
        <v>2</v>
      </c>
      <c r="H6400">
        <v>112500</v>
      </c>
      <c r="I6400">
        <v>135000</v>
      </c>
      <c r="J6400" t="s">
        <v>89</v>
      </c>
      <c r="K6400" t="s">
        <v>90</v>
      </c>
      <c r="L6400" t="s">
        <v>140</v>
      </c>
      <c r="M6400" t="s">
        <v>107</v>
      </c>
      <c r="N6400">
        <v>1.8208999999999999E-2</v>
      </c>
      <c r="O6400">
        <v>14542</v>
      </c>
      <c r="P6400">
        <v>1908</v>
      </c>
      <c r="Q6400">
        <v>1008</v>
      </c>
      <c r="R6400">
        <v>928</v>
      </c>
      <c r="S6400">
        <v>3</v>
      </c>
      <c r="T6400">
        <v>3</v>
      </c>
      <c r="U6400" t="s">
        <v>109</v>
      </c>
      <c r="V6400">
        <v>12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 t="s">
        <v>143</v>
      </c>
      <c r="AD6400">
        <v>1747014</v>
      </c>
      <c r="AE6400" t="s">
        <v>93</v>
      </c>
      <c r="AF6400">
        <v>2784.78</v>
      </c>
      <c r="AG6400">
        <v>21330</v>
      </c>
      <c r="AH6400">
        <v>23206.5</v>
      </c>
      <c r="AI6400">
        <v>0</v>
      </c>
      <c r="AJ6400">
        <v>21330</v>
      </c>
      <c r="AK6400" t="s">
        <v>75</v>
      </c>
      <c r="AL6400">
        <v>13</v>
      </c>
      <c r="AM6400" t="s">
        <v>68</v>
      </c>
      <c r="AN6400">
        <v>1</v>
      </c>
      <c r="AO6400">
        <v>0</v>
      </c>
      <c r="AR6400" t="s">
        <v>79</v>
      </c>
      <c r="AS6400" t="s">
        <v>77</v>
      </c>
      <c r="AT6400">
        <v>-670</v>
      </c>
      <c r="AU6400" t="s">
        <v>78</v>
      </c>
      <c r="AV6400" t="s">
        <v>79</v>
      </c>
      <c r="AX6400" t="s">
        <v>81</v>
      </c>
      <c r="AY6400" t="s">
        <v>95</v>
      </c>
      <c r="AZ6400" t="s">
        <v>96</v>
      </c>
      <c r="BA6400" t="s">
        <v>76</v>
      </c>
      <c r="BB6400" t="s">
        <v>138</v>
      </c>
      <c r="BC6400">
        <v>500</v>
      </c>
      <c r="BD6400" t="s">
        <v>85</v>
      </c>
      <c r="BE6400">
        <v>10</v>
      </c>
      <c r="BF6400" t="s">
        <v>147</v>
      </c>
      <c r="BG6400" t="s">
        <v>151</v>
      </c>
      <c r="BH6400">
        <v>365243</v>
      </c>
      <c r="BI6400">
        <v>-639</v>
      </c>
      <c r="BJ6400">
        <v>-369</v>
      </c>
      <c r="BK6400">
        <v>-369</v>
      </c>
      <c r="BL6400">
        <v>-362</v>
      </c>
      <c r="BM6400">
        <v>0</v>
      </c>
    </row>
    <row r="6401" spans="1:65" x14ac:dyDescent="0.3">
      <c r="A6401">
        <v>154274</v>
      </c>
      <c r="B6401">
        <v>1</v>
      </c>
      <c r="C6401" t="s">
        <v>65</v>
      </c>
      <c r="D6401" t="s">
        <v>88</v>
      </c>
      <c r="E6401" t="s">
        <v>67</v>
      </c>
      <c r="F6401" t="s">
        <v>68</v>
      </c>
      <c r="G6401">
        <v>0</v>
      </c>
      <c r="H6401">
        <v>225000</v>
      </c>
      <c r="I6401">
        <v>534204</v>
      </c>
      <c r="J6401" t="s">
        <v>133</v>
      </c>
      <c r="K6401" t="s">
        <v>70</v>
      </c>
      <c r="L6401" t="s">
        <v>140</v>
      </c>
      <c r="M6401" t="s">
        <v>72</v>
      </c>
      <c r="N6401">
        <v>1.6611999999999998E-2</v>
      </c>
      <c r="O6401">
        <v>17299</v>
      </c>
      <c r="P6401">
        <v>2972</v>
      </c>
      <c r="Q6401">
        <v>13189</v>
      </c>
      <c r="R6401">
        <v>825</v>
      </c>
      <c r="S6401">
        <v>2</v>
      </c>
      <c r="T6401">
        <v>2</v>
      </c>
      <c r="U6401" t="s">
        <v>109</v>
      </c>
      <c r="V6401">
        <v>14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 t="s">
        <v>122</v>
      </c>
      <c r="AD6401">
        <v>2156258</v>
      </c>
      <c r="AE6401" t="s">
        <v>65</v>
      </c>
      <c r="AF6401">
        <v>15196.77</v>
      </c>
      <c r="AG6401">
        <v>211500</v>
      </c>
      <c r="AH6401">
        <v>323172</v>
      </c>
      <c r="AJ6401">
        <v>211500</v>
      </c>
      <c r="AK6401" t="s">
        <v>75</v>
      </c>
      <c r="AL6401">
        <v>13</v>
      </c>
      <c r="AM6401" t="s">
        <v>68</v>
      </c>
      <c r="AN6401">
        <v>1</v>
      </c>
      <c r="AR6401" t="s">
        <v>76</v>
      </c>
      <c r="AS6401" t="s">
        <v>114</v>
      </c>
      <c r="AT6401">
        <v>-173</v>
      </c>
      <c r="AU6401" t="s">
        <v>78</v>
      </c>
      <c r="AV6401" t="s">
        <v>115</v>
      </c>
      <c r="AW6401" t="s">
        <v>80</v>
      </c>
      <c r="AX6401" t="s">
        <v>81</v>
      </c>
      <c r="AY6401" t="s">
        <v>76</v>
      </c>
      <c r="AZ6401" t="s">
        <v>82</v>
      </c>
      <c r="BA6401" t="s">
        <v>116</v>
      </c>
      <c r="BB6401" t="s">
        <v>121</v>
      </c>
      <c r="BC6401">
        <v>-1</v>
      </c>
      <c r="BD6401" t="s">
        <v>76</v>
      </c>
      <c r="BE6401">
        <v>48</v>
      </c>
      <c r="BF6401" t="s">
        <v>147</v>
      </c>
      <c r="BG6401" t="s">
        <v>154</v>
      </c>
    </row>
    <row r="6402" spans="1:65" x14ac:dyDescent="0.3">
      <c r="A6402">
        <v>154274</v>
      </c>
      <c r="B6402">
        <v>1</v>
      </c>
      <c r="C6402" t="s">
        <v>65</v>
      </c>
      <c r="D6402" t="s">
        <v>88</v>
      </c>
      <c r="E6402" t="s">
        <v>67</v>
      </c>
      <c r="F6402" t="s">
        <v>68</v>
      </c>
      <c r="G6402">
        <v>0</v>
      </c>
      <c r="H6402">
        <v>225000</v>
      </c>
      <c r="I6402">
        <v>534204</v>
      </c>
      <c r="J6402" t="s">
        <v>133</v>
      </c>
      <c r="K6402" t="s">
        <v>70</v>
      </c>
      <c r="L6402" t="s">
        <v>140</v>
      </c>
      <c r="M6402" t="s">
        <v>72</v>
      </c>
      <c r="N6402">
        <v>1.6611999999999998E-2</v>
      </c>
      <c r="O6402">
        <v>17299</v>
      </c>
      <c r="P6402">
        <v>2972</v>
      </c>
      <c r="Q6402">
        <v>13189</v>
      </c>
      <c r="R6402">
        <v>825</v>
      </c>
      <c r="S6402">
        <v>2</v>
      </c>
      <c r="T6402">
        <v>2</v>
      </c>
      <c r="U6402" t="s">
        <v>109</v>
      </c>
      <c r="V6402">
        <v>14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 t="s">
        <v>122</v>
      </c>
      <c r="AD6402">
        <v>2326684</v>
      </c>
      <c r="AE6402" t="s">
        <v>65</v>
      </c>
      <c r="AF6402">
        <v>25642.665000000001</v>
      </c>
      <c r="AG6402">
        <v>675000</v>
      </c>
      <c r="AH6402">
        <v>790830</v>
      </c>
      <c r="AJ6402">
        <v>675000</v>
      </c>
      <c r="AK6402" t="s">
        <v>125</v>
      </c>
      <c r="AL6402">
        <v>13</v>
      </c>
      <c r="AM6402" t="s">
        <v>68</v>
      </c>
      <c r="AN6402">
        <v>1</v>
      </c>
      <c r="AR6402" t="s">
        <v>76</v>
      </c>
      <c r="AS6402" t="s">
        <v>114</v>
      </c>
      <c r="AT6402">
        <v>-290</v>
      </c>
      <c r="AU6402" t="s">
        <v>78</v>
      </c>
      <c r="AV6402" t="s">
        <v>115</v>
      </c>
      <c r="AW6402" t="s">
        <v>80</v>
      </c>
      <c r="AX6402" t="s">
        <v>81</v>
      </c>
      <c r="AY6402" t="s">
        <v>76</v>
      </c>
      <c r="AZ6402" t="s">
        <v>82</v>
      </c>
      <c r="BA6402" t="s">
        <v>116</v>
      </c>
      <c r="BB6402" t="s">
        <v>121</v>
      </c>
      <c r="BC6402">
        <v>-1</v>
      </c>
      <c r="BD6402" t="s">
        <v>76</v>
      </c>
      <c r="BE6402">
        <v>60</v>
      </c>
      <c r="BF6402" t="s">
        <v>112</v>
      </c>
      <c r="BG6402" t="s">
        <v>118</v>
      </c>
    </row>
    <row r="6403" spans="1:65" x14ac:dyDescent="0.3">
      <c r="A6403">
        <v>154275</v>
      </c>
      <c r="B6403">
        <v>0</v>
      </c>
      <c r="C6403" t="s">
        <v>65</v>
      </c>
      <c r="D6403" t="s">
        <v>66</v>
      </c>
      <c r="E6403" t="s">
        <v>67</v>
      </c>
      <c r="F6403" t="s">
        <v>68</v>
      </c>
      <c r="G6403">
        <v>1</v>
      </c>
      <c r="H6403">
        <v>157500</v>
      </c>
      <c r="I6403">
        <v>824823</v>
      </c>
      <c r="J6403" t="s">
        <v>89</v>
      </c>
      <c r="K6403" t="s">
        <v>70</v>
      </c>
      <c r="L6403" t="s">
        <v>91</v>
      </c>
      <c r="M6403" t="s">
        <v>72</v>
      </c>
      <c r="N6403">
        <v>1.0147E-2</v>
      </c>
      <c r="O6403">
        <v>13114</v>
      </c>
      <c r="P6403">
        <v>1929</v>
      </c>
      <c r="Q6403">
        <v>4254</v>
      </c>
      <c r="R6403">
        <v>4723</v>
      </c>
      <c r="S6403">
        <v>2</v>
      </c>
      <c r="T6403">
        <v>2</v>
      </c>
      <c r="U6403" t="s">
        <v>125</v>
      </c>
      <c r="V6403">
        <v>15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 t="s">
        <v>195</v>
      </c>
      <c r="AD6403">
        <v>1464725</v>
      </c>
      <c r="AE6403" t="s">
        <v>93</v>
      </c>
      <c r="AF6403">
        <v>12506.13</v>
      </c>
      <c r="AG6403">
        <v>98986.5</v>
      </c>
      <c r="AH6403">
        <v>123165</v>
      </c>
      <c r="AI6403">
        <v>0</v>
      </c>
      <c r="AJ6403">
        <v>98986.5</v>
      </c>
      <c r="AK6403" t="s">
        <v>120</v>
      </c>
      <c r="AL6403">
        <v>13</v>
      </c>
      <c r="AM6403" t="s">
        <v>68</v>
      </c>
      <c r="AN6403">
        <v>1</v>
      </c>
      <c r="AO6403">
        <v>0</v>
      </c>
      <c r="AR6403" t="s">
        <v>79</v>
      </c>
      <c r="AS6403" t="s">
        <v>77</v>
      </c>
      <c r="AT6403">
        <v>-664</v>
      </c>
      <c r="AU6403" t="s">
        <v>78</v>
      </c>
      <c r="AV6403" t="s">
        <v>79</v>
      </c>
      <c r="AW6403" t="s">
        <v>101</v>
      </c>
      <c r="AX6403" t="s">
        <v>81</v>
      </c>
      <c r="AY6403" t="s">
        <v>95</v>
      </c>
      <c r="AZ6403" t="s">
        <v>96</v>
      </c>
      <c r="BA6403" t="s">
        <v>76</v>
      </c>
      <c r="BB6403" t="s">
        <v>104</v>
      </c>
      <c r="BC6403">
        <v>1923</v>
      </c>
      <c r="BD6403" t="s">
        <v>85</v>
      </c>
      <c r="BE6403">
        <v>12</v>
      </c>
      <c r="BF6403" t="s">
        <v>147</v>
      </c>
      <c r="BG6403" t="s">
        <v>151</v>
      </c>
      <c r="BH6403">
        <v>365243</v>
      </c>
      <c r="BI6403">
        <v>-633</v>
      </c>
      <c r="BJ6403">
        <v>-303</v>
      </c>
      <c r="BK6403">
        <v>-423</v>
      </c>
      <c r="BL6403">
        <v>-415</v>
      </c>
      <c r="BM6403">
        <v>0</v>
      </c>
    </row>
    <row r="6404" spans="1:65" x14ac:dyDescent="0.3">
      <c r="A6404">
        <v>154277</v>
      </c>
      <c r="B6404">
        <v>0</v>
      </c>
      <c r="C6404" t="s">
        <v>99</v>
      </c>
      <c r="D6404" t="s">
        <v>88</v>
      </c>
      <c r="E6404" t="s">
        <v>68</v>
      </c>
      <c r="F6404" t="s">
        <v>67</v>
      </c>
      <c r="G6404">
        <v>2</v>
      </c>
      <c r="H6404">
        <v>180000</v>
      </c>
      <c r="I6404">
        <v>180000</v>
      </c>
      <c r="J6404" t="s">
        <v>69</v>
      </c>
      <c r="K6404" t="s">
        <v>70</v>
      </c>
      <c r="L6404" t="s">
        <v>91</v>
      </c>
      <c r="M6404" t="s">
        <v>72</v>
      </c>
      <c r="N6404">
        <v>3.5791999999999997E-2</v>
      </c>
      <c r="O6404">
        <v>11384</v>
      </c>
      <c r="P6404">
        <v>346</v>
      </c>
      <c r="Q6404">
        <v>511</v>
      </c>
      <c r="R6404">
        <v>3935</v>
      </c>
      <c r="S6404">
        <v>2</v>
      </c>
      <c r="T6404">
        <v>2</v>
      </c>
      <c r="U6404" t="s">
        <v>120</v>
      </c>
      <c r="V6404">
        <v>13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195</v>
      </c>
      <c r="AD6404">
        <v>1110118</v>
      </c>
      <c r="AE6404" t="s">
        <v>93</v>
      </c>
      <c r="AF6404">
        <v>13033.62</v>
      </c>
      <c r="AG6404">
        <v>73827</v>
      </c>
      <c r="AH6404">
        <v>63909</v>
      </c>
      <c r="AI6404">
        <v>13500</v>
      </c>
      <c r="AJ6404">
        <v>73827</v>
      </c>
      <c r="AK6404" t="s">
        <v>120</v>
      </c>
      <c r="AL6404">
        <v>13</v>
      </c>
      <c r="AM6404" t="s">
        <v>68</v>
      </c>
      <c r="AN6404">
        <v>1</v>
      </c>
      <c r="AO6404">
        <v>0.18993563099999999</v>
      </c>
      <c r="AR6404" t="s">
        <v>79</v>
      </c>
      <c r="AS6404" t="s">
        <v>77</v>
      </c>
      <c r="AT6404">
        <v>-119</v>
      </c>
      <c r="AU6404" t="s">
        <v>78</v>
      </c>
      <c r="AV6404" t="s">
        <v>79</v>
      </c>
      <c r="AW6404" t="s">
        <v>80</v>
      </c>
      <c r="AX6404" t="s">
        <v>81</v>
      </c>
      <c r="AY6404" t="s">
        <v>124</v>
      </c>
      <c r="AZ6404" t="s">
        <v>96</v>
      </c>
      <c r="BA6404" t="s">
        <v>76</v>
      </c>
      <c r="BB6404" t="s">
        <v>104</v>
      </c>
      <c r="BC6404">
        <v>56</v>
      </c>
      <c r="BD6404" t="s">
        <v>105</v>
      </c>
      <c r="BE6404">
        <v>6</v>
      </c>
      <c r="BF6404" t="s">
        <v>86</v>
      </c>
      <c r="BG6404" t="s">
        <v>106</v>
      </c>
      <c r="BH6404">
        <v>365243</v>
      </c>
      <c r="BI6404">
        <v>-88</v>
      </c>
      <c r="BJ6404">
        <v>62</v>
      </c>
      <c r="BK6404">
        <v>365243</v>
      </c>
      <c r="BL6404">
        <v>365243</v>
      </c>
      <c r="BM6404">
        <v>0</v>
      </c>
    </row>
    <row r="6405" spans="1:65" x14ac:dyDescent="0.3">
      <c r="A6405">
        <v>154287</v>
      </c>
      <c r="B6405">
        <v>0</v>
      </c>
      <c r="C6405" t="s">
        <v>99</v>
      </c>
      <c r="D6405" t="s">
        <v>88</v>
      </c>
      <c r="E6405" t="s">
        <v>68</v>
      </c>
      <c r="F6405" t="s">
        <v>68</v>
      </c>
      <c r="G6405">
        <v>0</v>
      </c>
      <c r="H6405">
        <v>112500</v>
      </c>
      <c r="I6405">
        <v>180000</v>
      </c>
      <c r="J6405" t="s">
        <v>69</v>
      </c>
      <c r="K6405" t="s">
        <v>70</v>
      </c>
      <c r="L6405" t="s">
        <v>91</v>
      </c>
      <c r="M6405" t="s">
        <v>72</v>
      </c>
      <c r="N6405">
        <v>2.6391999999999999E-2</v>
      </c>
      <c r="O6405">
        <v>7885</v>
      </c>
      <c r="P6405">
        <v>1162</v>
      </c>
      <c r="Q6405">
        <v>1349</v>
      </c>
      <c r="R6405">
        <v>545</v>
      </c>
      <c r="S6405">
        <v>2</v>
      </c>
      <c r="T6405">
        <v>2</v>
      </c>
      <c r="U6405" t="s">
        <v>123</v>
      </c>
      <c r="V6405">
        <v>13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 t="s">
        <v>176</v>
      </c>
      <c r="AD6405">
        <v>1410303</v>
      </c>
      <c r="AE6405" t="s">
        <v>93</v>
      </c>
      <c r="AF6405">
        <v>7602.6149999999998</v>
      </c>
      <c r="AG6405">
        <v>54270</v>
      </c>
      <c r="AH6405">
        <v>66109.5</v>
      </c>
      <c r="AI6405">
        <v>0</v>
      </c>
      <c r="AJ6405">
        <v>54270</v>
      </c>
      <c r="AK6405" t="s">
        <v>75</v>
      </c>
      <c r="AL6405">
        <v>15</v>
      </c>
      <c r="AM6405" t="s">
        <v>68</v>
      </c>
      <c r="AN6405">
        <v>1</v>
      </c>
      <c r="AO6405">
        <v>0</v>
      </c>
      <c r="AR6405" t="s">
        <v>79</v>
      </c>
      <c r="AS6405" t="s">
        <v>77</v>
      </c>
      <c r="AT6405">
        <v>-323</v>
      </c>
      <c r="AU6405" t="s">
        <v>78</v>
      </c>
      <c r="AV6405" t="s">
        <v>79</v>
      </c>
      <c r="AX6405" t="s">
        <v>102</v>
      </c>
      <c r="AY6405" t="s">
        <v>162</v>
      </c>
      <c r="AZ6405" t="s">
        <v>96</v>
      </c>
      <c r="BA6405" t="s">
        <v>76</v>
      </c>
      <c r="BB6405" t="s">
        <v>84</v>
      </c>
      <c r="BC6405">
        <v>50</v>
      </c>
      <c r="BD6405" t="s">
        <v>198</v>
      </c>
      <c r="BE6405">
        <v>10</v>
      </c>
      <c r="BF6405" t="s">
        <v>147</v>
      </c>
      <c r="BG6405" t="s">
        <v>148</v>
      </c>
      <c r="BH6405">
        <v>365243</v>
      </c>
      <c r="BI6405">
        <v>-292</v>
      </c>
      <c r="BJ6405">
        <v>-22</v>
      </c>
      <c r="BK6405">
        <v>-22</v>
      </c>
      <c r="BL6405">
        <v>-15</v>
      </c>
      <c r="BM6405">
        <v>0</v>
      </c>
    </row>
    <row r="6406" spans="1:65" x14ac:dyDescent="0.3">
      <c r="A6406">
        <v>154295</v>
      </c>
      <c r="B6406">
        <v>0</v>
      </c>
      <c r="C6406" t="s">
        <v>65</v>
      </c>
      <c r="D6406" t="s">
        <v>66</v>
      </c>
      <c r="E6406" t="s">
        <v>67</v>
      </c>
      <c r="F6406" t="s">
        <v>67</v>
      </c>
      <c r="G6406">
        <v>0</v>
      </c>
      <c r="H6406">
        <v>202500</v>
      </c>
      <c r="I6406">
        <v>450000</v>
      </c>
      <c r="J6406" t="s">
        <v>89</v>
      </c>
      <c r="K6406" t="s">
        <v>90</v>
      </c>
      <c r="L6406" t="s">
        <v>91</v>
      </c>
      <c r="M6406" t="s">
        <v>72</v>
      </c>
      <c r="N6406">
        <v>1.0005999999999999E-2</v>
      </c>
      <c r="O6406">
        <v>12271</v>
      </c>
      <c r="P6406">
        <v>2392</v>
      </c>
      <c r="Q6406">
        <v>1198</v>
      </c>
      <c r="R6406">
        <v>1187</v>
      </c>
      <c r="S6406">
        <v>2</v>
      </c>
      <c r="T6406">
        <v>2</v>
      </c>
      <c r="U6406" t="s">
        <v>120</v>
      </c>
      <c r="V6406">
        <v>11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 t="s">
        <v>216</v>
      </c>
      <c r="AD6406">
        <v>2337817</v>
      </c>
      <c r="AE6406" t="s">
        <v>65</v>
      </c>
      <c r="AF6406">
        <v>33777</v>
      </c>
      <c r="AG6406">
        <v>450000</v>
      </c>
      <c r="AH6406">
        <v>450000</v>
      </c>
      <c r="AJ6406">
        <v>450000</v>
      </c>
      <c r="AK6406" t="s">
        <v>73</v>
      </c>
      <c r="AL6406">
        <v>16</v>
      </c>
      <c r="AM6406" t="s">
        <v>68</v>
      </c>
      <c r="AN6406">
        <v>1</v>
      </c>
      <c r="AR6406" t="s">
        <v>76</v>
      </c>
      <c r="AS6406" t="s">
        <v>77</v>
      </c>
      <c r="AT6406">
        <v>-846</v>
      </c>
      <c r="AU6406" t="s">
        <v>78</v>
      </c>
      <c r="AV6406" t="s">
        <v>79</v>
      </c>
      <c r="AW6406" t="s">
        <v>80</v>
      </c>
      <c r="AX6406" t="s">
        <v>81</v>
      </c>
      <c r="AY6406" t="s">
        <v>76</v>
      </c>
      <c r="AZ6406" t="s">
        <v>82</v>
      </c>
      <c r="BA6406" t="s">
        <v>83</v>
      </c>
      <c r="BB6406" t="s">
        <v>84</v>
      </c>
      <c r="BC6406">
        <v>3673</v>
      </c>
      <c r="BD6406" t="s">
        <v>141</v>
      </c>
      <c r="BE6406">
        <v>18</v>
      </c>
      <c r="BF6406" t="s">
        <v>147</v>
      </c>
      <c r="BG6406" t="s">
        <v>196</v>
      </c>
      <c r="BH6406">
        <v>365243</v>
      </c>
      <c r="BI6406">
        <v>-815</v>
      </c>
      <c r="BJ6406">
        <v>-305</v>
      </c>
      <c r="BK6406">
        <v>-455</v>
      </c>
      <c r="BL6406">
        <v>-451</v>
      </c>
      <c r="BM6406">
        <v>0</v>
      </c>
    </row>
    <row r="6407" spans="1:65" x14ac:dyDescent="0.3">
      <c r="A6407">
        <v>154300</v>
      </c>
      <c r="B6407">
        <v>0</v>
      </c>
      <c r="C6407" t="s">
        <v>65</v>
      </c>
      <c r="D6407" t="s">
        <v>88</v>
      </c>
      <c r="E6407" t="s">
        <v>68</v>
      </c>
      <c r="F6407" t="s">
        <v>68</v>
      </c>
      <c r="G6407">
        <v>0</v>
      </c>
      <c r="H6407">
        <v>157500</v>
      </c>
      <c r="I6407">
        <v>86598</v>
      </c>
      <c r="J6407" t="s">
        <v>69</v>
      </c>
      <c r="K6407" t="s">
        <v>90</v>
      </c>
      <c r="L6407" t="s">
        <v>71</v>
      </c>
      <c r="M6407" t="s">
        <v>72</v>
      </c>
      <c r="N6407">
        <v>2.5163999999999999E-2</v>
      </c>
      <c r="O6407">
        <v>10474</v>
      </c>
      <c r="P6407">
        <v>3406</v>
      </c>
      <c r="Q6407">
        <v>4073</v>
      </c>
      <c r="R6407">
        <v>3149</v>
      </c>
      <c r="S6407">
        <v>2</v>
      </c>
      <c r="T6407">
        <v>2</v>
      </c>
      <c r="U6407" t="s">
        <v>123</v>
      </c>
      <c r="V6407">
        <v>13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 t="s">
        <v>137</v>
      </c>
      <c r="AD6407">
        <v>2073465</v>
      </c>
      <c r="AE6407" t="s">
        <v>93</v>
      </c>
      <c r="AF6407">
        <v>5760.72</v>
      </c>
      <c r="AG6407">
        <v>37755</v>
      </c>
      <c r="AH6407">
        <v>41247</v>
      </c>
      <c r="AI6407">
        <v>225</v>
      </c>
      <c r="AJ6407">
        <v>37755</v>
      </c>
      <c r="AK6407" t="s">
        <v>75</v>
      </c>
      <c r="AL6407">
        <v>17</v>
      </c>
      <c r="AM6407" t="s">
        <v>68</v>
      </c>
      <c r="AN6407">
        <v>1</v>
      </c>
      <c r="AO6407">
        <v>5.9086959999999997E-3</v>
      </c>
      <c r="AR6407" t="s">
        <v>79</v>
      </c>
      <c r="AS6407" t="s">
        <v>77</v>
      </c>
      <c r="AT6407">
        <v>-1996</v>
      </c>
      <c r="AU6407" t="s">
        <v>78</v>
      </c>
      <c r="AV6407" t="s">
        <v>79</v>
      </c>
      <c r="AW6407" t="s">
        <v>80</v>
      </c>
      <c r="AX6407" t="s">
        <v>81</v>
      </c>
      <c r="AY6407" t="s">
        <v>136</v>
      </c>
      <c r="AZ6407" t="s">
        <v>96</v>
      </c>
      <c r="BA6407" t="s">
        <v>76</v>
      </c>
      <c r="BB6407" t="s">
        <v>104</v>
      </c>
      <c r="BC6407">
        <v>2230</v>
      </c>
      <c r="BD6407" t="s">
        <v>85</v>
      </c>
      <c r="BE6407">
        <v>12</v>
      </c>
      <c r="BF6407" t="s">
        <v>86</v>
      </c>
      <c r="BG6407" t="s">
        <v>151</v>
      </c>
      <c r="BH6407">
        <v>365243</v>
      </c>
      <c r="BI6407">
        <v>-1965</v>
      </c>
      <c r="BJ6407">
        <v>-1635</v>
      </c>
      <c r="BK6407">
        <v>-1635</v>
      </c>
      <c r="BL6407">
        <v>-1618</v>
      </c>
      <c r="BM6407">
        <v>0</v>
      </c>
    </row>
    <row r="6408" spans="1:65" x14ac:dyDescent="0.3">
      <c r="A6408">
        <v>154311</v>
      </c>
      <c r="B6408">
        <v>0</v>
      </c>
      <c r="C6408" t="s">
        <v>65</v>
      </c>
      <c r="D6408" t="s">
        <v>66</v>
      </c>
      <c r="E6408" t="s">
        <v>68</v>
      </c>
      <c r="F6408" t="s">
        <v>67</v>
      </c>
      <c r="G6408">
        <v>1</v>
      </c>
      <c r="H6408">
        <v>306000</v>
      </c>
      <c r="I6408">
        <v>1023588</v>
      </c>
      <c r="J6408" t="s">
        <v>133</v>
      </c>
      <c r="K6408" t="s">
        <v>70</v>
      </c>
      <c r="L6408" t="s">
        <v>91</v>
      </c>
      <c r="M6408" t="s">
        <v>72</v>
      </c>
      <c r="N6408">
        <v>1.1703E-2</v>
      </c>
      <c r="O6408">
        <v>17332</v>
      </c>
      <c r="P6408">
        <v>5837</v>
      </c>
      <c r="Q6408">
        <v>5878</v>
      </c>
      <c r="R6408">
        <v>784</v>
      </c>
      <c r="S6408">
        <v>2</v>
      </c>
      <c r="T6408">
        <v>2</v>
      </c>
      <c r="U6408" t="s">
        <v>123</v>
      </c>
      <c r="V6408">
        <v>10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 t="s">
        <v>134</v>
      </c>
      <c r="AD6408">
        <v>1124241</v>
      </c>
      <c r="AE6408" t="s">
        <v>65</v>
      </c>
      <c r="AG6408">
        <v>0</v>
      </c>
      <c r="AH6408">
        <v>0</v>
      </c>
      <c r="AK6408" t="s">
        <v>125</v>
      </c>
      <c r="AL6408">
        <v>13</v>
      </c>
      <c r="AM6408" t="s">
        <v>68</v>
      </c>
      <c r="AN6408">
        <v>1</v>
      </c>
      <c r="AR6408" t="s">
        <v>76</v>
      </c>
      <c r="AS6408" t="s">
        <v>129</v>
      </c>
      <c r="AT6408">
        <v>-125</v>
      </c>
      <c r="AU6408" t="s">
        <v>76</v>
      </c>
      <c r="AV6408" t="s">
        <v>79</v>
      </c>
      <c r="AX6408" t="s">
        <v>81</v>
      </c>
      <c r="AY6408" t="s">
        <v>76</v>
      </c>
      <c r="AZ6408" t="s">
        <v>76</v>
      </c>
      <c r="BA6408" t="s">
        <v>76</v>
      </c>
      <c r="BB6408" t="s">
        <v>121</v>
      </c>
      <c r="BC6408">
        <v>-1</v>
      </c>
      <c r="BD6408" t="s">
        <v>76</v>
      </c>
      <c r="BF6408" t="s">
        <v>76</v>
      </c>
      <c r="BG6408" t="s">
        <v>82</v>
      </c>
    </row>
    <row r="6409" spans="1:65" x14ac:dyDescent="0.3">
      <c r="A6409">
        <v>154335</v>
      </c>
      <c r="B6409">
        <v>0</v>
      </c>
      <c r="C6409" t="s">
        <v>99</v>
      </c>
      <c r="D6409" t="s">
        <v>66</v>
      </c>
      <c r="E6409" t="s">
        <v>67</v>
      </c>
      <c r="F6409" t="s">
        <v>68</v>
      </c>
      <c r="G6409">
        <v>1</v>
      </c>
      <c r="H6409">
        <v>180000</v>
      </c>
      <c r="I6409">
        <v>180000</v>
      </c>
      <c r="J6409" t="s">
        <v>69</v>
      </c>
      <c r="K6409" t="s">
        <v>70</v>
      </c>
      <c r="L6409" t="s">
        <v>91</v>
      </c>
      <c r="M6409" t="s">
        <v>72</v>
      </c>
      <c r="N6409">
        <v>1.0147E-2</v>
      </c>
      <c r="O6409">
        <v>8840</v>
      </c>
      <c r="P6409">
        <v>1335</v>
      </c>
      <c r="Q6409">
        <v>5756</v>
      </c>
      <c r="R6409">
        <v>1179</v>
      </c>
      <c r="S6409">
        <v>2</v>
      </c>
      <c r="T6409">
        <v>2</v>
      </c>
      <c r="U6409" t="s">
        <v>75</v>
      </c>
      <c r="V6409">
        <v>17</v>
      </c>
      <c r="W6409">
        <v>0</v>
      </c>
      <c r="X6409">
        <v>0</v>
      </c>
      <c r="Y6409">
        <v>0</v>
      </c>
      <c r="Z6409">
        <v>1</v>
      </c>
      <c r="AA6409">
        <v>1</v>
      </c>
      <c r="AB6409">
        <v>0</v>
      </c>
      <c r="AC6409" t="s">
        <v>122</v>
      </c>
      <c r="AD6409">
        <v>2259028</v>
      </c>
      <c r="AE6409" t="s">
        <v>93</v>
      </c>
      <c r="AF6409">
        <v>11700.495000000001</v>
      </c>
      <c r="AG6409">
        <v>124501.5</v>
      </c>
      <c r="AH6409">
        <v>123880.5</v>
      </c>
      <c r="AI6409">
        <v>12451.5</v>
      </c>
      <c r="AJ6409">
        <v>124501.5</v>
      </c>
      <c r="AK6409" t="s">
        <v>75</v>
      </c>
      <c r="AL6409">
        <v>12</v>
      </c>
      <c r="AM6409" t="s">
        <v>68</v>
      </c>
      <c r="AN6409">
        <v>1</v>
      </c>
      <c r="AO6409">
        <v>9.9469057E-2</v>
      </c>
      <c r="AR6409" t="s">
        <v>79</v>
      </c>
      <c r="AS6409" t="s">
        <v>77</v>
      </c>
      <c r="AT6409">
        <v>-441</v>
      </c>
      <c r="AU6409" t="s">
        <v>78</v>
      </c>
      <c r="AV6409" t="s">
        <v>79</v>
      </c>
      <c r="AX6409" t="s">
        <v>81</v>
      </c>
      <c r="AY6409" t="s">
        <v>95</v>
      </c>
      <c r="AZ6409" t="s">
        <v>96</v>
      </c>
      <c r="BA6409" t="s">
        <v>76</v>
      </c>
      <c r="BB6409" t="s">
        <v>104</v>
      </c>
      <c r="BC6409">
        <v>1923</v>
      </c>
      <c r="BD6409" t="s">
        <v>85</v>
      </c>
      <c r="BE6409">
        <v>12</v>
      </c>
      <c r="BF6409" t="s">
        <v>112</v>
      </c>
      <c r="BG6409" t="s">
        <v>151</v>
      </c>
      <c r="BH6409">
        <v>365243</v>
      </c>
      <c r="BI6409">
        <v>-410</v>
      </c>
      <c r="BJ6409">
        <v>-80</v>
      </c>
      <c r="BK6409">
        <v>-290</v>
      </c>
      <c r="BL6409">
        <v>-287</v>
      </c>
      <c r="BM6409">
        <v>0</v>
      </c>
    </row>
    <row r="6410" spans="1:65" x14ac:dyDescent="0.3">
      <c r="A6410">
        <v>154367</v>
      </c>
      <c r="B6410">
        <v>0</v>
      </c>
      <c r="C6410" t="s">
        <v>65</v>
      </c>
      <c r="D6410" t="s">
        <v>88</v>
      </c>
      <c r="E6410" t="s">
        <v>67</v>
      </c>
      <c r="F6410" t="s">
        <v>67</v>
      </c>
      <c r="G6410">
        <v>0</v>
      </c>
      <c r="H6410">
        <v>90000</v>
      </c>
      <c r="I6410">
        <v>595903.5</v>
      </c>
      <c r="J6410" t="s">
        <v>69</v>
      </c>
      <c r="K6410" t="s">
        <v>70</v>
      </c>
      <c r="L6410" t="s">
        <v>91</v>
      </c>
      <c r="M6410" t="s">
        <v>72</v>
      </c>
      <c r="N6410">
        <v>7.3299999999999997E-3</v>
      </c>
      <c r="O6410">
        <v>19107</v>
      </c>
      <c r="P6410">
        <v>7171</v>
      </c>
      <c r="Q6410">
        <v>541</v>
      </c>
      <c r="R6410">
        <v>2648</v>
      </c>
      <c r="S6410">
        <v>2</v>
      </c>
      <c r="T6410">
        <v>2</v>
      </c>
      <c r="U6410" t="s">
        <v>120</v>
      </c>
      <c r="V6410">
        <v>13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 t="s">
        <v>168</v>
      </c>
      <c r="AD6410">
        <v>1148605</v>
      </c>
      <c r="AE6410" t="s">
        <v>65</v>
      </c>
      <c r="AG6410">
        <v>0</v>
      </c>
      <c r="AH6410">
        <v>0</v>
      </c>
      <c r="AK6410" t="s">
        <v>120</v>
      </c>
      <c r="AL6410">
        <v>15</v>
      </c>
      <c r="AM6410" t="s">
        <v>68</v>
      </c>
      <c r="AN6410">
        <v>1</v>
      </c>
      <c r="AR6410" t="s">
        <v>76</v>
      </c>
      <c r="AS6410" t="s">
        <v>129</v>
      </c>
      <c r="AT6410">
        <v>-98</v>
      </c>
      <c r="AU6410" t="s">
        <v>76</v>
      </c>
      <c r="AV6410" t="s">
        <v>79</v>
      </c>
      <c r="AX6410" t="s">
        <v>81</v>
      </c>
      <c r="AY6410" t="s">
        <v>76</v>
      </c>
      <c r="AZ6410" t="s">
        <v>76</v>
      </c>
      <c r="BA6410" t="s">
        <v>76</v>
      </c>
      <c r="BB6410" t="s">
        <v>121</v>
      </c>
      <c r="BC6410">
        <v>-1</v>
      </c>
      <c r="BD6410" t="s">
        <v>76</v>
      </c>
      <c r="BF6410" t="s">
        <v>76</v>
      </c>
      <c r="BG6410" t="s">
        <v>82</v>
      </c>
    </row>
    <row r="6411" spans="1:65" x14ac:dyDescent="0.3">
      <c r="A6411">
        <v>154381</v>
      </c>
      <c r="B6411">
        <v>0</v>
      </c>
      <c r="C6411" t="s">
        <v>65</v>
      </c>
      <c r="D6411" t="s">
        <v>66</v>
      </c>
      <c r="E6411" t="s">
        <v>68</v>
      </c>
      <c r="F6411" t="s">
        <v>68</v>
      </c>
      <c r="G6411">
        <v>0</v>
      </c>
      <c r="H6411">
        <v>135000</v>
      </c>
      <c r="I6411">
        <v>508495.5</v>
      </c>
      <c r="J6411" t="s">
        <v>69</v>
      </c>
      <c r="K6411" t="s">
        <v>70</v>
      </c>
      <c r="L6411" t="s">
        <v>71</v>
      </c>
      <c r="M6411" t="s">
        <v>72</v>
      </c>
      <c r="N6411">
        <v>2.5163999999999999E-2</v>
      </c>
      <c r="O6411">
        <v>11032</v>
      </c>
      <c r="P6411">
        <v>3388</v>
      </c>
      <c r="Q6411">
        <v>128</v>
      </c>
      <c r="R6411">
        <v>3584</v>
      </c>
      <c r="S6411">
        <v>2</v>
      </c>
      <c r="T6411">
        <v>2</v>
      </c>
      <c r="U6411" t="s">
        <v>73</v>
      </c>
      <c r="V6411">
        <v>14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 t="s">
        <v>137</v>
      </c>
      <c r="AD6411">
        <v>2643771</v>
      </c>
      <c r="AE6411" t="s">
        <v>93</v>
      </c>
      <c r="AF6411">
        <v>6849</v>
      </c>
      <c r="AG6411">
        <v>56340</v>
      </c>
      <c r="AH6411">
        <v>57154.5</v>
      </c>
      <c r="AI6411">
        <v>5850</v>
      </c>
      <c r="AJ6411">
        <v>56340</v>
      </c>
      <c r="AK6411" t="s">
        <v>75</v>
      </c>
      <c r="AL6411">
        <v>12</v>
      </c>
      <c r="AM6411" t="s">
        <v>68</v>
      </c>
      <c r="AN6411">
        <v>1</v>
      </c>
      <c r="AO6411">
        <v>0.101122647</v>
      </c>
      <c r="AR6411" t="s">
        <v>79</v>
      </c>
      <c r="AS6411" t="s">
        <v>77</v>
      </c>
      <c r="AT6411">
        <v>-123</v>
      </c>
      <c r="AU6411" t="s">
        <v>78</v>
      </c>
      <c r="AV6411" t="s">
        <v>79</v>
      </c>
      <c r="AW6411" t="s">
        <v>80</v>
      </c>
      <c r="AX6411" t="s">
        <v>81</v>
      </c>
      <c r="AY6411" t="s">
        <v>95</v>
      </c>
      <c r="AZ6411" t="s">
        <v>96</v>
      </c>
      <c r="BA6411" t="s">
        <v>76</v>
      </c>
      <c r="BB6411" t="s">
        <v>104</v>
      </c>
      <c r="BC6411">
        <v>188</v>
      </c>
      <c r="BD6411" t="s">
        <v>85</v>
      </c>
      <c r="BE6411">
        <v>10</v>
      </c>
      <c r="BF6411" t="s">
        <v>147</v>
      </c>
      <c r="BG6411" t="s">
        <v>151</v>
      </c>
      <c r="BH6411">
        <v>365243</v>
      </c>
      <c r="BI6411">
        <v>-92</v>
      </c>
      <c r="BJ6411">
        <v>178</v>
      </c>
      <c r="BK6411">
        <v>365243</v>
      </c>
      <c r="BL6411">
        <v>365243</v>
      </c>
      <c r="BM6411">
        <v>0</v>
      </c>
    </row>
    <row r="6412" spans="1:65" x14ac:dyDescent="0.3">
      <c r="A6412">
        <v>154400</v>
      </c>
      <c r="B6412">
        <v>0</v>
      </c>
      <c r="C6412" t="s">
        <v>65</v>
      </c>
      <c r="D6412" t="s">
        <v>66</v>
      </c>
      <c r="E6412" t="s">
        <v>68</v>
      </c>
      <c r="F6412" t="s">
        <v>68</v>
      </c>
      <c r="G6412">
        <v>0</v>
      </c>
      <c r="H6412">
        <v>292500</v>
      </c>
      <c r="I6412">
        <v>672453</v>
      </c>
      <c r="J6412" t="s">
        <v>69</v>
      </c>
      <c r="K6412" t="s">
        <v>70</v>
      </c>
      <c r="L6412" t="s">
        <v>91</v>
      </c>
      <c r="M6412" t="s">
        <v>72</v>
      </c>
      <c r="N6412">
        <v>1.0147E-2</v>
      </c>
      <c r="O6412">
        <v>14700</v>
      </c>
      <c r="P6412">
        <v>2110</v>
      </c>
      <c r="Q6412">
        <v>8538</v>
      </c>
      <c r="R6412">
        <v>4788</v>
      </c>
      <c r="S6412">
        <v>2</v>
      </c>
      <c r="T6412">
        <v>2</v>
      </c>
      <c r="U6412" t="s">
        <v>120</v>
      </c>
      <c r="V6412">
        <v>16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 t="s">
        <v>141</v>
      </c>
      <c r="AD6412">
        <v>1344819</v>
      </c>
      <c r="AE6412" t="s">
        <v>99</v>
      </c>
      <c r="AG6412">
        <v>0</v>
      </c>
      <c r="AH6412">
        <v>0</v>
      </c>
      <c r="AK6412" t="s">
        <v>125</v>
      </c>
      <c r="AL6412">
        <v>17</v>
      </c>
      <c r="AM6412" t="s">
        <v>68</v>
      </c>
      <c r="AN6412">
        <v>1</v>
      </c>
      <c r="AR6412" t="s">
        <v>79</v>
      </c>
      <c r="AS6412" t="s">
        <v>129</v>
      </c>
      <c r="AT6412">
        <v>-267</v>
      </c>
      <c r="AU6412" t="s">
        <v>76</v>
      </c>
      <c r="AV6412" t="s">
        <v>79</v>
      </c>
      <c r="AX6412" t="s">
        <v>81</v>
      </c>
      <c r="AY6412" t="s">
        <v>76</v>
      </c>
      <c r="AZ6412" t="s">
        <v>76</v>
      </c>
      <c r="BA6412" t="s">
        <v>76</v>
      </c>
      <c r="BB6412" t="s">
        <v>121</v>
      </c>
      <c r="BC6412">
        <v>-1</v>
      </c>
      <c r="BD6412" t="s">
        <v>76</v>
      </c>
      <c r="BF6412" t="s">
        <v>76</v>
      </c>
      <c r="BG6412" t="s">
        <v>132</v>
      </c>
    </row>
    <row r="6413" spans="1:65" x14ac:dyDescent="0.3">
      <c r="A6413">
        <v>154405</v>
      </c>
      <c r="B6413">
        <v>0</v>
      </c>
      <c r="C6413" t="s">
        <v>65</v>
      </c>
      <c r="D6413" t="s">
        <v>88</v>
      </c>
      <c r="E6413" t="s">
        <v>68</v>
      </c>
      <c r="F6413" t="s">
        <v>68</v>
      </c>
      <c r="G6413">
        <v>0</v>
      </c>
      <c r="H6413">
        <v>157500</v>
      </c>
      <c r="I6413">
        <v>787131</v>
      </c>
      <c r="J6413" t="s">
        <v>89</v>
      </c>
      <c r="K6413" t="s">
        <v>90</v>
      </c>
      <c r="L6413" t="s">
        <v>91</v>
      </c>
      <c r="M6413" t="s">
        <v>72</v>
      </c>
      <c r="N6413">
        <v>1.0005999999999999E-2</v>
      </c>
      <c r="O6413">
        <v>15348</v>
      </c>
      <c r="P6413">
        <v>472</v>
      </c>
      <c r="Q6413">
        <v>1604</v>
      </c>
      <c r="R6413">
        <v>4337</v>
      </c>
      <c r="S6413">
        <v>2</v>
      </c>
      <c r="T6413">
        <v>2</v>
      </c>
      <c r="U6413" t="s">
        <v>94</v>
      </c>
      <c r="V6413">
        <v>11</v>
      </c>
      <c r="W6413">
        <v>0</v>
      </c>
      <c r="X6413">
        <v>0</v>
      </c>
      <c r="Y6413">
        <v>0</v>
      </c>
      <c r="Z6413">
        <v>1</v>
      </c>
      <c r="AA6413">
        <v>1</v>
      </c>
      <c r="AB6413">
        <v>0</v>
      </c>
      <c r="AC6413" t="s">
        <v>92</v>
      </c>
      <c r="AD6413">
        <v>1116298</v>
      </c>
      <c r="AE6413" t="s">
        <v>65</v>
      </c>
      <c r="AG6413">
        <v>0</v>
      </c>
      <c r="AH6413">
        <v>0</v>
      </c>
      <c r="AK6413" t="s">
        <v>109</v>
      </c>
      <c r="AL6413">
        <v>12</v>
      </c>
      <c r="AM6413" t="s">
        <v>68</v>
      </c>
      <c r="AN6413">
        <v>1</v>
      </c>
      <c r="AR6413" t="s">
        <v>76</v>
      </c>
      <c r="AS6413" t="s">
        <v>129</v>
      </c>
      <c r="AT6413">
        <v>-29</v>
      </c>
      <c r="AU6413" t="s">
        <v>76</v>
      </c>
      <c r="AV6413" t="s">
        <v>79</v>
      </c>
      <c r="AX6413" t="s">
        <v>81</v>
      </c>
      <c r="AY6413" t="s">
        <v>76</v>
      </c>
      <c r="AZ6413" t="s">
        <v>76</v>
      </c>
      <c r="BA6413" t="s">
        <v>76</v>
      </c>
      <c r="BB6413" t="s">
        <v>121</v>
      </c>
      <c r="BC6413">
        <v>-1</v>
      </c>
      <c r="BD6413" t="s">
        <v>76</v>
      </c>
      <c r="BF6413" t="s">
        <v>76</v>
      </c>
      <c r="BG6413" t="s">
        <v>82</v>
      </c>
    </row>
    <row r="6414" spans="1:65" x14ac:dyDescent="0.3">
      <c r="A6414">
        <v>154421</v>
      </c>
      <c r="B6414">
        <v>0</v>
      </c>
      <c r="C6414" t="s">
        <v>65</v>
      </c>
      <c r="D6414" t="s">
        <v>88</v>
      </c>
      <c r="E6414" t="s">
        <v>67</v>
      </c>
      <c r="F6414" t="s">
        <v>67</v>
      </c>
      <c r="G6414">
        <v>1</v>
      </c>
      <c r="H6414">
        <v>90000</v>
      </c>
      <c r="I6414">
        <v>904500</v>
      </c>
      <c r="J6414" t="s">
        <v>89</v>
      </c>
      <c r="K6414" t="s">
        <v>70</v>
      </c>
      <c r="L6414" t="s">
        <v>119</v>
      </c>
      <c r="M6414" t="s">
        <v>127</v>
      </c>
      <c r="N6414">
        <v>7.3049999999999999E-3</v>
      </c>
      <c r="O6414">
        <v>11431</v>
      </c>
      <c r="P6414">
        <v>81</v>
      </c>
      <c r="Q6414">
        <v>5420</v>
      </c>
      <c r="R6414">
        <v>3981</v>
      </c>
      <c r="S6414">
        <v>3</v>
      </c>
      <c r="T6414">
        <v>3</v>
      </c>
      <c r="U6414" t="s">
        <v>94</v>
      </c>
      <c r="V6414">
        <v>9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 t="s">
        <v>238</v>
      </c>
      <c r="AD6414">
        <v>2192626</v>
      </c>
      <c r="AE6414" t="s">
        <v>65</v>
      </c>
      <c r="AG6414">
        <v>0</v>
      </c>
      <c r="AH6414">
        <v>0</v>
      </c>
      <c r="AK6414" t="s">
        <v>73</v>
      </c>
      <c r="AL6414">
        <v>8</v>
      </c>
      <c r="AM6414" t="s">
        <v>68</v>
      </c>
      <c r="AN6414">
        <v>1</v>
      </c>
      <c r="AR6414" t="s">
        <v>76</v>
      </c>
      <c r="AS6414" t="s">
        <v>129</v>
      </c>
      <c r="AT6414">
        <v>-128</v>
      </c>
      <c r="AU6414" t="s">
        <v>76</v>
      </c>
      <c r="AV6414" t="s">
        <v>79</v>
      </c>
      <c r="AX6414" t="s">
        <v>81</v>
      </c>
      <c r="AY6414" t="s">
        <v>76</v>
      </c>
      <c r="AZ6414" t="s">
        <v>76</v>
      </c>
      <c r="BA6414" t="s">
        <v>76</v>
      </c>
      <c r="BB6414" t="s">
        <v>121</v>
      </c>
      <c r="BC6414">
        <v>-1</v>
      </c>
      <c r="BD6414" t="s">
        <v>76</v>
      </c>
      <c r="BF6414" t="s">
        <v>76</v>
      </c>
      <c r="BG6414" t="s">
        <v>82</v>
      </c>
    </row>
    <row r="6415" spans="1:65" x14ac:dyDescent="0.3">
      <c r="A6415">
        <v>154424</v>
      </c>
      <c r="B6415">
        <v>1</v>
      </c>
      <c r="C6415" t="s">
        <v>65</v>
      </c>
      <c r="D6415" t="s">
        <v>66</v>
      </c>
      <c r="E6415" t="s">
        <v>68</v>
      </c>
      <c r="F6415" t="s">
        <v>68</v>
      </c>
      <c r="G6415">
        <v>0</v>
      </c>
      <c r="H6415">
        <v>135000</v>
      </c>
      <c r="I6415">
        <v>144486</v>
      </c>
      <c r="J6415" t="s">
        <v>69</v>
      </c>
      <c r="K6415" t="s">
        <v>70</v>
      </c>
      <c r="L6415" t="s">
        <v>71</v>
      </c>
      <c r="M6415" t="s">
        <v>72</v>
      </c>
      <c r="N6415">
        <v>3.1329000000000003E-2</v>
      </c>
      <c r="O6415">
        <v>12566</v>
      </c>
      <c r="P6415">
        <v>1967</v>
      </c>
      <c r="Q6415">
        <v>2045</v>
      </c>
      <c r="R6415">
        <v>2045</v>
      </c>
      <c r="S6415">
        <v>2</v>
      </c>
      <c r="T6415">
        <v>2</v>
      </c>
      <c r="U6415" t="s">
        <v>120</v>
      </c>
      <c r="V6415">
        <v>15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 t="s">
        <v>108</v>
      </c>
      <c r="AD6415">
        <v>1627254</v>
      </c>
      <c r="AE6415" t="s">
        <v>65</v>
      </c>
      <c r="AF6415">
        <v>8113.5</v>
      </c>
      <c r="AG6415">
        <v>135000</v>
      </c>
      <c r="AH6415">
        <v>135000</v>
      </c>
      <c r="AI6415">
        <v>0</v>
      </c>
      <c r="AJ6415">
        <v>135000</v>
      </c>
      <c r="AK6415" t="s">
        <v>109</v>
      </c>
      <c r="AL6415">
        <v>16</v>
      </c>
      <c r="AM6415" t="s">
        <v>68</v>
      </c>
      <c r="AN6415">
        <v>1</v>
      </c>
      <c r="AO6415">
        <v>0</v>
      </c>
      <c r="AR6415" t="s">
        <v>76</v>
      </c>
      <c r="AS6415" t="s">
        <v>77</v>
      </c>
      <c r="AT6415">
        <v>-264</v>
      </c>
      <c r="AU6415" t="s">
        <v>76</v>
      </c>
      <c r="AV6415" t="s">
        <v>79</v>
      </c>
      <c r="AX6415" t="s">
        <v>102</v>
      </c>
      <c r="AY6415" t="s">
        <v>76</v>
      </c>
      <c r="AZ6415" t="s">
        <v>82</v>
      </c>
      <c r="BA6415" t="s">
        <v>83</v>
      </c>
      <c r="BB6415" t="s">
        <v>104</v>
      </c>
      <c r="BC6415">
        <v>30</v>
      </c>
      <c r="BD6415" t="s">
        <v>105</v>
      </c>
      <c r="BE6415">
        <v>36</v>
      </c>
      <c r="BF6415" t="s">
        <v>86</v>
      </c>
      <c r="BG6415" t="s">
        <v>87</v>
      </c>
      <c r="BH6415">
        <v>365243</v>
      </c>
      <c r="BI6415">
        <v>-234</v>
      </c>
      <c r="BJ6415">
        <v>816</v>
      </c>
      <c r="BK6415">
        <v>365243</v>
      </c>
      <c r="BL6415">
        <v>365243</v>
      </c>
      <c r="BM6415">
        <v>0</v>
      </c>
    </row>
    <row r="6416" spans="1:65" x14ac:dyDescent="0.3">
      <c r="A6416">
        <v>154425</v>
      </c>
      <c r="B6416">
        <v>0</v>
      </c>
      <c r="C6416" t="s">
        <v>65</v>
      </c>
      <c r="D6416" t="s">
        <v>66</v>
      </c>
      <c r="E6416" t="s">
        <v>68</v>
      </c>
      <c r="F6416" t="s">
        <v>68</v>
      </c>
      <c r="G6416">
        <v>0</v>
      </c>
      <c r="H6416">
        <v>252000</v>
      </c>
      <c r="I6416">
        <v>675000</v>
      </c>
      <c r="J6416" t="s">
        <v>69</v>
      </c>
      <c r="K6416" t="s">
        <v>90</v>
      </c>
      <c r="L6416" t="s">
        <v>71</v>
      </c>
      <c r="M6416" t="s">
        <v>72</v>
      </c>
      <c r="N6416">
        <v>1.5221E-2</v>
      </c>
      <c r="O6416">
        <v>15044</v>
      </c>
      <c r="P6416">
        <v>699</v>
      </c>
      <c r="Q6416">
        <v>470</v>
      </c>
      <c r="R6416">
        <v>5081</v>
      </c>
      <c r="S6416">
        <v>2</v>
      </c>
      <c r="T6416">
        <v>2</v>
      </c>
      <c r="U6416" t="s">
        <v>73</v>
      </c>
      <c r="V6416">
        <v>16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 t="s">
        <v>108</v>
      </c>
      <c r="AD6416">
        <v>1465827</v>
      </c>
      <c r="AE6416" t="s">
        <v>93</v>
      </c>
      <c r="AF6416">
        <v>16528.86</v>
      </c>
      <c r="AG6416">
        <v>361624.5</v>
      </c>
      <c r="AH6416">
        <v>362074.5</v>
      </c>
      <c r="AI6416">
        <v>0</v>
      </c>
      <c r="AJ6416">
        <v>361624.5</v>
      </c>
      <c r="AK6416" t="s">
        <v>75</v>
      </c>
      <c r="AL6416">
        <v>17</v>
      </c>
      <c r="AM6416" t="s">
        <v>68</v>
      </c>
      <c r="AN6416">
        <v>1</v>
      </c>
      <c r="AO6416">
        <v>0</v>
      </c>
      <c r="AR6416" t="s">
        <v>79</v>
      </c>
      <c r="AS6416" t="s">
        <v>77</v>
      </c>
      <c r="AT6416">
        <v>-305</v>
      </c>
      <c r="AU6416" t="s">
        <v>78</v>
      </c>
      <c r="AV6416" t="s">
        <v>79</v>
      </c>
      <c r="AW6416" t="s">
        <v>101</v>
      </c>
      <c r="AX6416" t="s">
        <v>81</v>
      </c>
      <c r="AY6416" t="s">
        <v>157</v>
      </c>
      <c r="AZ6416" t="s">
        <v>96</v>
      </c>
      <c r="BA6416" t="s">
        <v>76</v>
      </c>
      <c r="BB6416" t="s">
        <v>104</v>
      </c>
      <c r="BC6416">
        <v>100</v>
      </c>
      <c r="BD6416" t="s">
        <v>157</v>
      </c>
      <c r="BE6416">
        <v>24</v>
      </c>
      <c r="BF6416" t="s">
        <v>97</v>
      </c>
      <c r="BG6416" t="s">
        <v>188</v>
      </c>
      <c r="BH6416">
        <v>365243</v>
      </c>
      <c r="BI6416">
        <v>-275</v>
      </c>
      <c r="BJ6416">
        <v>415</v>
      </c>
      <c r="BK6416">
        <v>365243</v>
      </c>
      <c r="BL6416">
        <v>365243</v>
      </c>
      <c r="BM6416">
        <v>1</v>
      </c>
    </row>
    <row r="6417" spans="1:65" x14ac:dyDescent="0.3">
      <c r="A6417">
        <v>154440</v>
      </c>
      <c r="B6417">
        <v>0</v>
      </c>
      <c r="C6417" t="s">
        <v>65</v>
      </c>
      <c r="D6417" t="s">
        <v>88</v>
      </c>
      <c r="E6417" t="s">
        <v>67</v>
      </c>
      <c r="F6417" t="s">
        <v>67</v>
      </c>
      <c r="G6417">
        <v>0</v>
      </c>
      <c r="H6417">
        <v>81000</v>
      </c>
      <c r="I6417">
        <v>328500</v>
      </c>
      <c r="J6417" t="s">
        <v>133</v>
      </c>
      <c r="K6417" t="s">
        <v>70</v>
      </c>
      <c r="L6417" t="s">
        <v>91</v>
      </c>
      <c r="M6417" t="s">
        <v>72</v>
      </c>
      <c r="N6417">
        <v>6.2960000000000004E-3</v>
      </c>
      <c r="O6417">
        <v>20005</v>
      </c>
      <c r="P6417">
        <v>4526</v>
      </c>
      <c r="Q6417">
        <v>4614</v>
      </c>
      <c r="R6417">
        <v>3409</v>
      </c>
      <c r="S6417">
        <v>3</v>
      </c>
      <c r="T6417">
        <v>3</v>
      </c>
      <c r="U6417" t="s">
        <v>125</v>
      </c>
      <c r="V6417">
        <v>10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 t="s">
        <v>143</v>
      </c>
      <c r="AD6417">
        <v>1289000</v>
      </c>
      <c r="AE6417" t="s">
        <v>93</v>
      </c>
      <c r="AF6417">
        <v>13798.17</v>
      </c>
      <c r="AG6417">
        <v>120582</v>
      </c>
      <c r="AH6417">
        <v>133317</v>
      </c>
      <c r="AI6417">
        <v>0</v>
      </c>
      <c r="AJ6417">
        <v>120582</v>
      </c>
      <c r="AK6417" t="s">
        <v>123</v>
      </c>
      <c r="AL6417">
        <v>12</v>
      </c>
      <c r="AM6417" t="s">
        <v>68</v>
      </c>
      <c r="AN6417">
        <v>1</v>
      </c>
      <c r="AO6417">
        <v>0</v>
      </c>
      <c r="AR6417" t="s">
        <v>79</v>
      </c>
      <c r="AS6417" t="s">
        <v>77</v>
      </c>
      <c r="AT6417">
        <v>-1212</v>
      </c>
      <c r="AU6417" t="s">
        <v>78</v>
      </c>
      <c r="AV6417" t="s">
        <v>79</v>
      </c>
      <c r="AW6417" t="s">
        <v>101</v>
      </c>
      <c r="AX6417" t="s">
        <v>81</v>
      </c>
      <c r="AY6417" t="s">
        <v>111</v>
      </c>
      <c r="AZ6417" t="s">
        <v>96</v>
      </c>
      <c r="BA6417" t="s">
        <v>76</v>
      </c>
      <c r="BB6417" t="s">
        <v>104</v>
      </c>
      <c r="BC6417">
        <v>2200</v>
      </c>
      <c r="BD6417" t="s">
        <v>85</v>
      </c>
      <c r="BE6417">
        <v>12</v>
      </c>
      <c r="BF6417" t="s">
        <v>147</v>
      </c>
      <c r="BG6417" t="s">
        <v>151</v>
      </c>
      <c r="BH6417">
        <v>365243</v>
      </c>
      <c r="BI6417">
        <v>-1181</v>
      </c>
      <c r="BJ6417">
        <v>-851</v>
      </c>
      <c r="BK6417">
        <v>-851</v>
      </c>
      <c r="BL6417">
        <v>-848</v>
      </c>
      <c r="BM6417">
        <v>0</v>
      </c>
    </row>
    <row r="6418" spans="1:65" x14ac:dyDescent="0.3">
      <c r="A6418">
        <v>154443</v>
      </c>
      <c r="B6418">
        <v>0</v>
      </c>
      <c r="C6418" t="s">
        <v>65</v>
      </c>
      <c r="D6418" t="s">
        <v>88</v>
      </c>
      <c r="E6418" t="s">
        <v>67</v>
      </c>
      <c r="F6418" t="s">
        <v>67</v>
      </c>
      <c r="G6418">
        <v>1</v>
      </c>
      <c r="H6418">
        <v>90000</v>
      </c>
      <c r="I6418">
        <v>454500</v>
      </c>
      <c r="J6418" t="s">
        <v>69</v>
      </c>
      <c r="K6418" t="s">
        <v>70</v>
      </c>
      <c r="L6418" t="s">
        <v>71</v>
      </c>
      <c r="M6418" t="s">
        <v>72</v>
      </c>
      <c r="N6418">
        <v>2.2624999999999999E-2</v>
      </c>
      <c r="O6418">
        <v>14398</v>
      </c>
      <c r="P6418">
        <v>821</v>
      </c>
      <c r="Q6418">
        <v>8361</v>
      </c>
      <c r="R6418">
        <v>5134</v>
      </c>
      <c r="S6418">
        <v>2</v>
      </c>
      <c r="T6418">
        <v>2</v>
      </c>
      <c r="U6418" t="s">
        <v>123</v>
      </c>
      <c r="V6418">
        <v>13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 t="s">
        <v>108</v>
      </c>
      <c r="AD6418">
        <v>1710792</v>
      </c>
      <c r="AE6418" t="s">
        <v>93</v>
      </c>
      <c r="AF6418">
        <v>2463.12</v>
      </c>
      <c r="AG6418">
        <v>59129.55</v>
      </c>
      <c r="AH6418">
        <v>52857</v>
      </c>
      <c r="AI6418">
        <v>6272.55</v>
      </c>
      <c r="AJ6418">
        <v>59129.55</v>
      </c>
      <c r="AK6418" t="s">
        <v>120</v>
      </c>
      <c r="AL6418">
        <v>18</v>
      </c>
      <c r="AM6418" t="s">
        <v>68</v>
      </c>
      <c r="AN6418">
        <v>1</v>
      </c>
      <c r="AO6418">
        <v>0.11553237199999999</v>
      </c>
      <c r="AR6418" t="s">
        <v>79</v>
      </c>
      <c r="AS6418" t="s">
        <v>77</v>
      </c>
      <c r="AT6418">
        <v>-2662</v>
      </c>
      <c r="AU6418" t="s">
        <v>78</v>
      </c>
      <c r="AV6418" t="s">
        <v>79</v>
      </c>
      <c r="AW6418" t="s">
        <v>101</v>
      </c>
      <c r="AX6418" t="s">
        <v>102</v>
      </c>
      <c r="AY6418" t="s">
        <v>95</v>
      </c>
      <c r="AZ6418" t="s">
        <v>96</v>
      </c>
      <c r="BA6418" t="s">
        <v>76</v>
      </c>
      <c r="BB6418" t="s">
        <v>104</v>
      </c>
      <c r="BC6418">
        <v>1099</v>
      </c>
      <c r="BD6418" t="s">
        <v>85</v>
      </c>
      <c r="BE6418">
        <v>24</v>
      </c>
      <c r="BF6418" t="s">
        <v>97</v>
      </c>
      <c r="BG6418" t="s">
        <v>98</v>
      </c>
      <c r="BH6418">
        <v>365243</v>
      </c>
      <c r="BI6418">
        <v>-2631</v>
      </c>
      <c r="BJ6418">
        <v>-1941</v>
      </c>
      <c r="BK6418">
        <v>-1971</v>
      </c>
      <c r="BL6418">
        <v>-1965</v>
      </c>
      <c r="BM6418">
        <v>0</v>
      </c>
    </row>
    <row r="6419" spans="1:65" x14ac:dyDescent="0.3">
      <c r="A6419">
        <v>154465</v>
      </c>
      <c r="B6419">
        <v>0</v>
      </c>
      <c r="C6419" t="s">
        <v>65</v>
      </c>
      <c r="D6419" t="s">
        <v>88</v>
      </c>
      <c r="E6419" t="s">
        <v>67</v>
      </c>
      <c r="F6419" t="s">
        <v>68</v>
      </c>
      <c r="G6419">
        <v>0</v>
      </c>
      <c r="H6419">
        <v>202500</v>
      </c>
      <c r="I6419">
        <v>1483231.5</v>
      </c>
      <c r="J6419" t="s">
        <v>89</v>
      </c>
      <c r="K6419" t="s">
        <v>90</v>
      </c>
      <c r="L6419" t="s">
        <v>91</v>
      </c>
      <c r="M6419" t="s">
        <v>72</v>
      </c>
      <c r="N6419">
        <v>1.0500000000000001E-2</v>
      </c>
      <c r="O6419">
        <v>17635</v>
      </c>
      <c r="P6419">
        <v>5642</v>
      </c>
      <c r="Q6419">
        <v>5619</v>
      </c>
      <c r="R6419">
        <v>1180</v>
      </c>
      <c r="S6419">
        <v>3</v>
      </c>
      <c r="T6419">
        <v>3</v>
      </c>
      <c r="U6419" t="s">
        <v>123</v>
      </c>
      <c r="V6419">
        <v>16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143</v>
      </c>
      <c r="AD6419">
        <v>1975875</v>
      </c>
      <c r="AE6419" t="s">
        <v>93</v>
      </c>
      <c r="AF6419">
        <v>1649.835</v>
      </c>
      <c r="AG6419">
        <v>23679</v>
      </c>
      <c r="AH6419">
        <v>14836.5</v>
      </c>
      <c r="AI6419">
        <v>10179</v>
      </c>
      <c r="AJ6419">
        <v>23679</v>
      </c>
      <c r="AK6419" t="s">
        <v>94</v>
      </c>
      <c r="AL6419">
        <v>9</v>
      </c>
      <c r="AM6419" t="s">
        <v>68</v>
      </c>
      <c r="AN6419">
        <v>1</v>
      </c>
      <c r="AO6419">
        <v>0.44315949599999999</v>
      </c>
      <c r="AR6419" t="s">
        <v>79</v>
      </c>
      <c r="AS6419" t="s">
        <v>77</v>
      </c>
      <c r="AT6419">
        <v>-2914</v>
      </c>
      <c r="AU6419" t="s">
        <v>76</v>
      </c>
      <c r="AV6419" t="s">
        <v>79</v>
      </c>
      <c r="AW6419" t="s">
        <v>171</v>
      </c>
      <c r="AX6419" t="s">
        <v>81</v>
      </c>
      <c r="AY6419" t="s">
        <v>136</v>
      </c>
      <c r="AZ6419" t="s">
        <v>96</v>
      </c>
      <c r="BA6419" t="s">
        <v>76</v>
      </c>
      <c r="BB6419" t="s">
        <v>104</v>
      </c>
      <c r="BC6419">
        <v>45</v>
      </c>
      <c r="BD6419" t="s">
        <v>105</v>
      </c>
      <c r="BE6419">
        <v>12</v>
      </c>
      <c r="BF6419" t="s">
        <v>86</v>
      </c>
      <c r="BG6419" t="s">
        <v>106</v>
      </c>
      <c r="BH6419">
        <v>365243</v>
      </c>
      <c r="BI6419">
        <v>-2883</v>
      </c>
      <c r="BJ6419">
        <v>-2553</v>
      </c>
      <c r="BK6419">
        <v>-2553</v>
      </c>
      <c r="BL6419">
        <v>-2542</v>
      </c>
      <c r="BM6419">
        <v>1</v>
      </c>
    </row>
    <row r="6420" spans="1:65" x14ac:dyDescent="0.3">
      <c r="A6420">
        <v>154466</v>
      </c>
      <c r="B6420">
        <v>0</v>
      </c>
      <c r="C6420" t="s">
        <v>65</v>
      </c>
      <c r="D6420" t="s">
        <v>88</v>
      </c>
      <c r="E6420" t="s">
        <v>67</v>
      </c>
      <c r="F6420" t="s">
        <v>68</v>
      </c>
      <c r="G6420">
        <v>2</v>
      </c>
      <c r="H6420">
        <v>112500</v>
      </c>
      <c r="I6420">
        <v>250272</v>
      </c>
      <c r="J6420" t="s">
        <v>69</v>
      </c>
      <c r="K6420" t="s">
        <v>70</v>
      </c>
      <c r="L6420" t="s">
        <v>119</v>
      </c>
      <c r="M6420" t="s">
        <v>72</v>
      </c>
      <c r="N6420">
        <v>1.0276E-2</v>
      </c>
      <c r="O6420">
        <v>12311</v>
      </c>
      <c r="P6420">
        <v>1866</v>
      </c>
      <c r="Q6420">
        <v>4451</v>
      </c>
      <c r="R6420">
        <v>2963</v>
      </c>
      <c r="S6420">
        <v>2</v>
      </c>
      <c r="T6420">
        <v>2</v>
      </c>
      <c r="U6420" t="s">
        <v>73</v>
      </c>
      <c r="V6420">
        <v>17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 t="s">
        <v>92</v>
      </c>
      <c r="AD6420">
        <v>2447375</v>
      </c>
      <c r="AE6420" t="s">
        <v>99</v>
      </c>
      <c r="AG6420">
        <v>0</v>
      </c>
      <c r="AH6420">
        <v>0</v>
      </c>
      <c r="AK6420" t="s">
        <v>94</v>
      </c>
      <c r="AL6420">
        <v>12</v>
      </c>
      <c r="AM6420" t="s">
        <v>68</v>
      </c>
      <c r="AN6420">
        <v>1</v>
      </c>
      <c r="AR6420" t="s">
        <v>79</v>
      </c>
      <c r="AS6420" t="s">
        <v>129</v>
      </c>
      <c r="AT6420">
        <v>-236</v>
      </c>
      <c r="AU6420" t="s">
        <v>76</v>
      </c>
      <c r="AV6420" t="s">
        <v>79</v>
      </c>
      <c r="AX6420" t="s">
        <v>161</v>
      </c>
      <c r="AY6420" t="s">
        <v>76</v>
      </c>
      <c r="AZ6420" t="s">
        <v>76</v>
      </c>
      <c r="BA6420" t="s">
        <v>76</v>
      </c>
      <c r="BB6420" t="s">
        <v>121</v>
      </c>
      <c r="BC6420">
        <v>-1</v>
      </c>
      <c r="BD6420" t="s">
        <v>76</v>
      </c>
      <c r="BF6420" t="s">
        <v>76</v>
      </c>
      <c r="BG6420" t="s">
        <v>132</v>
      </c>
    </row>
    <row r="6421" spans="1:65" x14ac:dyDescent="0.3">
      <c r="A6421">
        <v>154490</v>
      </c>
      <c r="B6421">
        <v>1</v>
      </c>
      <c r="C6421" t="s">
        <v>65</v>
      </c>
      <c r="D6421" t="s">
        <v>88</v>
      </c>
      <c r="E6421" t="s">
        <v>67</v>
      </c>
      <c r="F6421" t="s">
        <v>67</v>
      </c>
      <c r="G6421">
        <v>2</v>
      </c>
      <c r="H6421">
        <v>202500</v>
      </c>
      <c r="I6421">
        <v>499500</v>
      </c>
      <c r="J6421" t="s">
        <v>69</v>
      </c>
      <c r="K6421" t="s">
        <v>70</v>
      </c>
      <c r="L6421" t="s">
        <v>71</v>
      </c>
      <c r="M6421" t="s">
        <v>72</v>
      </c>
      <c r="N6421">
        <v>1.1657000000000001E-2</v>
      </c>
      <c r="O6421">
        <v>15101</v>
      </c>
      <c r="P6421">
        <v>819</v>
      </c>
      <c r="Q6421">
        <v>1036</v>
      </c>
      <c r="R6421">
        <v>1828</v>
      </c>
      <c r="S6421">
        <v>1</v>
      </c>
      <c r="T6421">
        <v>1</v>
      </c>
      <c r="U6421" t="s">
        <v>123</v>
      </c>
      <c r="V6421">
        <v>17</v>
      </c>
      <c r="W6421">
        <v>0</v>
      </c>
      <c r="X6421">
        <v>1</v>
      </c>
      <c r="Y6421">
        <v>1</v>
      </c>
      <c r="Z6421">
        <v>1</v>
      </c>
      <c r="AA6421">
        <v>1</v>
      </c>
      <c r="AB6421">
        <v>1</v>
      </c>
      <c r="AC6421" t="s">
        <v>92</v>
      </c>
      <c r="AD6421">
        <v>1271700</v>
      </c>
      <c r="AE6421" t="s">
        <v>65</v>
      </c>
      <c r="AF6421">
        <v>30205.35</v>
      </c>
      <c r="AG6421">
        <v>450000</v>
      </c>
      <c r="AH6421">
        <v>491580</v>
      </c>
      <c r="AJ6421">
        <v>450000</v>
      </c>
      <c r="AK6421" t="s">
        <v>75</v>
      </c>
      <c r="AL6421">
        <v>17</v>
      </c>
      <c r="AM6421" t="s">
        <v>68</v>
      </c>
      <c r="AN6421">
        <v>1</v>
      </c>
      <c r="AR6421" t="s">
        <v>76</v>
      </c>
      <c r="AS6421" t="s">
        <v>114</v>
      </c>
      <c r="AT6421">
        <v>-989</v>
      </c>
      <c r="AU6421" t="s">
        <v>78</v>
      </c>
      <c r="AV6421" t="s">
        <v>165</v>
      </c>
      <c r="AW6421" t="s">
        <v>80</v>
      </c>
      <c r="AX6421" t="s">
        <v>102</v>
      </c>
      <c r="AY6421" t="s">
        <v>76</v>
      </c>
      <c r="AZ6421" t="s">
        <v>82</v>
      </c>
      <c r="BA6421" t="s">
        <v>83</v>
      </c>
      <c r="BB6421" t="s">
        <v>84</v>
      </c>
      <c r="BC6421">
        <v>836</v>
      </c>
      <c r="BD6421" t="s">
        <v>85</v>
      </c>
      <c r="BE6421">
        <v>24</v>
      </c>
      <c r="BF6421" t="s">
        <v>147</v>
      </c>
      <c r="BG6421" t="s">
        <v>196</v>
      </c>
    </row>
    <row r="6422" spans="1:65" x14ac:dyDescent="0.3">
      <c r="A6422">
        <v>154490</v>
      </c>
      <c r="B6422">
        <v>1</v>
      </c>
      <c r="C6422" t="s">
        <v>65</v>
      </c>
      <c r="D6422" t="s">
        <v>88</v>
      </c>
      <c r="E6422" t="s">
        <v>67</v>
      </c>
      <c r="F6422" t="s">
        <v>67</v>
      </c>
      <c r="G6422">
        <v>2</v>
      </c>
      <c r="H6422">
        <v>202500</v>
      </c>
      <c r="I6422">
        <v>499500</v>
      </c>
      <c r="J6422" t="s">
        <v>69</v>
      </c>
      <c r="K6422" t="s">
        <v>70</v>
      </c>
      <c r="L6422" t="s">
        <v>71</v>
      </c>
      <c r="M6422" t="s">
        <v>72</v>
      </c>
      <c r="N6422">
        <v>1.1657000000000001E-2</v>
      </c>
      <c r="O6422">
        <v>15101</v>
      </c>
      <c r="P6422">
        <v>819</v>
      </c>
      <c r="Q6422">
        <v>1036</v>
      </c>
      <c r="R6422">
        <v>1828</v>
      </c>
      <c r="S6422">
        <v>1</v>
      </c>
      <c r="T6422">
        <v>1</v>
      </c>
      <c r="U6422" t="s">
        <v>123</v>
      </c>
      <c r="V6422">
        <v>17</v>
      </c>
      <c r="W6422">
        <v>0</v>
      </c>
      <c r="X6422">
        <v>1</v>
      </c>
      <c r="Y6422">
        <v>1</v>
      </c>
      <c r="Z6422">
        <v>1</v>
      </c>
      <c r="AA6422">
        <v>1</v>
      </c>
      <c r="AB6422">
        <v>1</v>
      </c>
      <c r="AC6422" t="s">
        <v>92</v>
      </c>
      <c r="AD6422">
        <v>2785890</v>
      </c>
      <c r="AE6422" t="s">
        <v>76</v>
      </c>
      <c r="AG6422">
        <v>0</v>
      </c>
      <c r="AH6422">
        <v>0</v>
      </c>
      <c r="AK6422" t="s">
        <v>125</v>
      </c>
      <c r="AL6422">
        <v>21</v>
      </c>
      <c r="AM6422" t="s">
        <v>68</v>
      </c>
      <c r="AN6422">
        <v>1</v>
      </c>
      <c r="AR6422" t="s">
        <v>79</v>
      </c>
      <c r="AS6422" t="s">
        <v>129</v>
      </c>
      <c r="AT6422">
        <v>-516</v>
      </c>
      <c r="AU6422" t="s">
        <v>76</v>
      </c>
      <c r="AV6422" t="s">
        <v>79</v>
      </c>
      <c r="AX6422" t="s">
        <v>81</v>
      </c>
      <c r="AY6422" t="s">
        <v>76</v>
      </c>
      <c r="AZ6422" t="s">
        <v>76</v>
      </c>
      <c r="BA6422" t="s">
        <v>76</v>
      </c>
      <c r="BB6422" t="s">
        <v>104</v>
      </c>
      <c r="BC6422">
        <v>35</v>
      </c>
      <c r="BD6422" t="s">
        <v>105</v>
      </c>
      <c r="BF6422" t="s">
        <v>76</v>
      </c>
    </row>
    <row r="6423" spans="1:65" x14ac:dyDescent="0.3">
      <c r="A6423">
        <v>154492</v>
      </c>
      <c r="B6423">
        <v>0</v>
      </c>
      <c r="C6423" t="s">
        <v>65</v>
      </c>
      <c r="D6423" t="s">
        <v>88</v>
      </c>
      <c r="E6423" t="s">
        <v>68</v>
      </c>
      <c r="F6423" t="s">
        <v>68</v>
      </c>
      <c r="G6423">
        <v>0</v>
      </c>
      <c r="H6423">
        <v>49500</v>
      </c>
      <c r="I6423">
        <v>163512</v>
      </c>
      <c r="J6423" t="s">
        <v>133</v>
      </c>
      <c r="K6423" t="s">
        <v>70</v>
      </c>
      <c r="L6423" t="s">
        <v>140</v>
      </c>
      <c r="M6423" t="s">
        <v>72</v>
      </c>
      <c r="N6423">
        <v>1.8849999999999999E-2</v>
      </c>
      <c r="O6423">
        <v>14957</v>
      </c>
      <c r="P6423">
        <v>2317</v>
      </c>
      <c r="Q6423">
        <v>2533</v>
      </c>
      <c r="R6423">
        <v>5401</v>
      </c>
      <c r="S6423">
        <v>2</v>
      </c>
      <c r="T6423">
        <v>2</v>
      </c>
      <c r="U6423" t="s">
        <v>123</v>
      </c>
      <c r="V6423">
        <v>9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1</v>
      </c>
      <c r="AC6423" t="s">
        <v>134</v>
      </c>
      <c r="AD6423">
        <v>2627988</v>
      </c>
      <c r="AE6423" t="s">
        <v>65</v>
      </c>
      <c r="AF6423">
        <v>4674.78</v>
      </c>
      <c r="AG6423">
        <v>67500</v>
      </c>
      <c r="AH6423">
        <v>76410</v>
      </c>
      <c r="AJ6423">
        <v>67500</v>
      </c>
      <c r="AK6423" t="s">
        <v>125</v>
      </c>
      <c r="AL6423">
        <v>16</v>
      </c>
      <c r="AM6423" t="s">
        <v>68</v>
      </c>
      <c r="AN6423">
        <v>1</v>
      </c>
      <c r="AR6423" t="s">
        <v>76</v>
      </c>
      <c r="AS6423" t="s">
        <v>77</v>
      </c>
      <c r="AT6423">
        <v>-622</v>
      </c>
      <c r="AU6423" t="s">
        <v>78</v>
      </c>
      <c r="AV6423" t="s">
        <v>79</v>
      </c>
      <c r="AX6423" t="s">
        <v>81</v>
      </c>
      <c r="AY6423" t="s">
        <v>76</v>
      </c>
      <c r="AZ6423" t="s">
        <v>82</v>
      </c>
      <c r="BA6423" t="s">
        <v>116</v>
      </c>
      <c r="BB6423" t="s">
        <v>117</v>
      </c>
      <c r="BC6423">
        <v>100</v>
      </c>
      <c r="BD6423" t="s">
        <v>76</v>
      </c>
      <c r="BE6423">
        <v>24</v>
      </c>
      <c r="BF6423" t="s">
        <v>147</v>
      </c>
      <c r="BG6423" t="s">
        <v>154</v>
      </c>
      <c r="BH6423">
        <v>365243</v>
      </c>
      <c r="BI6423">
        <v>-592</v>
      </c>
      <c r="BJ6423">
        <v>98</v>
      </c>
      <c r="BK6423">
        <v>-442</v>
      </c>
      <c r="BL6423">
        <v>-435</v>
      </c>
      <c r="BM6423">
        <v>1</v>
      </c>
    </row>
    <row r="6424" spans="1:65" x14ac:dyDescent="0.3">
      <c r="A6424">
        <v>154493</v>
      </c>
      <c r="B6424">
        <v>0</v>
      </c>
      <c r="C6424" t="s">
        <v>65</v>
      </c>
      <c r="D6424" t="s">
        <v>88</v>
      </c>
      <c r="E6424" t="s">
        <v>67</v>
      </c>
      <c r="F6424" t="s">
        <v>68</v>
      </c>
      <c r="G6424">
        <v>0</v>
      </c>
      <c r="H6424">
        <v>90000</v>
      </c>
      <c r="I6424">
        <v>770328</v>
      </c>
      <c r="J6424" t="s">
        <v>113</v>
      </c>
      <c r="K6424" t="s">
        <v>70</v>
      </c>
      <c r="L6424" t="s">
        <v>91</v>
      </c>
      <c r="M6424" t="s">
        <v>72</v>
      </c>
      <c r="N6424">
        <v>2.0246E-2</v>
      </c>
      <c r="O6424">
        <v>23328</v>
      </c>
      <c r="P6424">
        <v>365243</v>
      </c>
      <c r="Q6424">
        <v>10526</v>
      </c>
      <c r="R6424">
        <v>4909</v>
      </c>
      <c r="S6424">
        <v>3</v>
      </c>
      <c r="T6424">
        <v>3</v>
      </c>
      <c r="U6424" t="s">
        <v>120</v>
      </c>
      <c r="V6424">
        <v>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 t="s">
        <v>76</v>
      </c>
      <c r="AD6424">
        <v>1617966</v>
      </c>
      <c r="AE6424" t="s">
        <v>65</v>
      </c>
      <c r="AF6424">
        <v>45506.025000000001</v>
      </c>
      <c r="AG6424">
        <v>1129500</v>
      </c>
      <c r="AH6424">
        <v>1227901.5</v>
      </c>
      <c r="AJ6424">
        <v>1129500</v>
      </c>
      <c r="AK6424" t="s">
        <v>120</v>
      </c>
      <c r="AL6424">
        <v>11</v>
      </c>
      <c r="AM6424" t="s">
        <v>68</v>
      </c>
      <c r="AN6424">
        <v>1</v>
      </c>
      <c r="AR6424" t="s">
        <v>76</v>
      </c>
      <c r="AS6424" t="s">
        <v>77</v>
      </c>
      <c r="AT6424">
        <v>-742</v>
      </c>
      <c r="AU6424" t="s">
        <v>78</v>
      </c>
      <c r="AV6424" t="s">
        <v>79</v>
      </c>
      <c r="AW6424" t="s">
        <v>80</v>
      </c>
      <c r="AX6424" t="s">
        <v>81</v>
      </c>
      <c r="AY6424" t="s">
        <v>76</v>
      </c>
      <c r="AZ6424" t="s">
        <v>82</v>
      </c>
      <c r="BA6424" t="s">
        <v>116</v>
      </c>
      <c r="BB6424" t="s">
        <v>121</v>
      </c>
      <c r="BC6424">
        <v>-1</v>
      </c>
      <c r="BD6424" t="s">
        <v>76</v>
      </c>
      <c r="BE6424">
        <v>36</v>
      </c>
      <c r="BF6424" t="s">
        <v>97</v>
      </c>
      <c r="BG6424" t="s">
        <v>118</v>
      </c>
      <c r="BH6424">
        <v>365243</v>
      </c>
      <c r="BI6424">
        <v>-712</v>
      </c>
      <c r="BJ6424">
        <v>338</v>
      </c>
      <c r="BK6424">
        <v>365243</v>
      </c>
      <c r="BL6424">
        <v>365243</v>
      </c>
      <c r="BM6424">
        <v>1</v>
      </c>
    </row>
    <row r="6425" spans="1:65" x14ac:dyDescent="0.3">
      <c r="A6425">
        <v>154499</v>
      </c>
      <c r="B6425">
        <v>0</v>
      </c>
      <c r="C6425" t="s">
        <v>65</v>
      </c>
      <c r="D6425" t="s">
        <v>88</v>
      </c>
      <c r="E6425" t="s">
        <v>67</v>
      </c>
      <c r="F6425" t="s">
        <v>68</v>
      </c>
      <c r="G6425">
        <v>0</v>
      </c>
      <c r="H6425">
        <v>67500</v>
      </c>
      <c r="I6425">
        <v>180000</v>
      </c>
      <c r="J6425" t="s">
        <v>69</v>
      </c>
      <c r="K6425" t="s">
        <v>70</v>
      </c>
      <c r="L6425" t="s">
        <v>91</v>
      </c>
      <c r="M6425" t="s">
        <v>72</v>
      </c>
      <c r="N6425">
        <v>1.6611999999999998E-2</v>
      </c>
      <c r="O6425">
        <v>19770</v>
      </c>
      <c r="P6425">
        <v>726</v>
      </c>
      <c r="Q6425">
        <v>8039</v>
      </c>
      <c r="R6425">
        <v>2842</v>
      </c>
      <c r="S6425">
        <v>2</v>
      </c>
      <c r="T6425">
        <v>2</v>
      </c>
      <c r="U6425" t="s">
        <v>73</v>
      </c>
      <c r="V6425">
        <v>9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 t="s">
        <v>108</v>
      </c>
      <c r="AD6425">
        <v>2755183</v>
      </c>
      <c r="AE6425" t="s">
        <v>93</v>
      </c>
      <c r="AF6425">
        <v>3053.1149999999998</v>
      </c>
      <c r="AG6425">
        <v>19710</v>
      </c>
      <c r="AH6425">
        <v>14526</v>
      </c>
      <c r="AI6425">
        <v>5913</v>
      </c>
      <c r="AJ6425">
        <v>19710</v>
      </c>
      <c r="AK6425" t="s">
        <v>120</v>
      </c>
      <c r="AL6425">
        <v>11</v>
      </c>
      <c r="AM6425" t="s">
        <v>68</v>
      </c>
      <c r="AN6425">
        <v>1</v>
      </c>
      <c r="AO6425">
        <v>0.31507385599999999</v>
      </c>
      <c r="AR6425" t="s">
        <v>79</v>
      </c>
      <c r="AS6425" t="s">
        <v>77</v>
      </c>
      <c r="AT6425">
        <v>-995</v>
      </c>
      <c r="AU6425" t="s">
        <v>76</v>
      </c>
      <c r="AV6425" t="s">
        <v>79</v>
      </c>
      <c r="AW6425" t="s">
        <v>80</v>
      </c>
      <c r="AX6425" t="s">
        <v>102</v>
      </c>
      <c r="AY6425" t="s">
        <v>111</v>
      </c>
      <c r="AZ6425" t="s">
        <v>96</v>
      </c>
      <c r="BA6425" t="s">
        <v>76</v>
      </c>
      <c r="BB6425" t="s">
        <v>104</v>
      </c>
      <c r="BC6425">
        <v>10</v>
      </c>
      <c r="BD6425" t="s">
        <v>105</v>
      </c>
      <c r="BE6425">
        <v>6</v>
      </c>
      <c r="BF6425" t="s">
        <v>86</v>
      </c>
      <c r="BG6425" t="s">
        <v>106</v>
      </c>
      <c r="BH6425">
        <v>365243</v>
      </c>
      <c r="BI6425">
        <v>-964</v>
      </c>
      <c r="BJ6425">
        <v>-814</v>
      </c>
      <c r="BK6425">
        <v>-964</v>
      </c>
      <c r="BL6425">
        <v>-956</v>
      </c>
      <c r="BM6425">
        <v>0</v>
      </c>
    </row>
    <row r="6426" spans="1:65" x14ac:dyDescent="0.3">
      <c r="A6426">
        <v>154503</v>
      </c>
      <c r="B6426">
        <v>0</v>
      </c>
      <c r="C6426" t="s">
        <v>65</v>
      </c>
      <c r="D6426" t="s">
        <v>66</v>
      </c>
      <c r="E6426" t="s">
        <v>67</v>
      </c>
      <c r="F6426" t="s">
        <v>68</v>
      </c>
      <c r="G6426">
        <v>2</v>
      </c>
      <c r="H6426">
        <v>180000</v>
      </c>
      <c r="I6426">
        <v>886500</v>
      </c>
      <c r="J6426" t="s">
        <v>69</v>
      </c>
      <c r="K6426" t="s">
        <v>70</v>
      </c>
      <c r="L6426" t="s">
        <v>91</v>
      </c>
      <c r="M6426" t="s">
        <v>72</v>
      </c>
      <c r="N6426">
        <v>2.6391999999999999E-2</v>
      </c>
      <c r="O6426">
        <v>10640</v>
      </c>
      <c r="P6426">
        <v>1494</v>
      </c>
      <c r="Q6426">
        <v>7108</v>
      </c>
      <c r="R6426">
        <v>3078</v>
      </c>
      <c r="S6426">
        <v>2</v>
      </c>
      <c r="T6426">
        <v>2</v>
      </c>
      <c r="U6426" t="s">
        <v>123</v>
      </c>
      <c r="V6426">
        <v>11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 t="s">
        <v>201</v>
      </c>
      <c r="AD6426">
        <v>2022174</v>
      </c>
      <c r="AE6426" t="s">
        <v>99</v>
      </c>
      <c r="AF6426">
        <v>16875</v>
      </c>
      <c r="AG6426">
        <v>0</v>
      </c>
      <c r="AH6426">
        <v>337500</v>
      </c>
      <c r="AK6426" t="s">
        <v>120</v>
      </c>
      <c r="AL6426">
        <v>17</v>
      </c>
      <c r="AM6426" t="s">
        <v>68</v>
      </c>
      <c r="AN6426">
        <v>1</v>
      </c>
      <c r="AR6426" t="s">
        <v>79</v>
      </c>
      <c r="AS6426" t="s">
        <v>114</v>
      </c>
      <c r="AT6426">
        <v>-1174</v>
      </c>
      <c r="AU6426" t="s">
        <v>76</v>
      </c>
      <c r="AV6426" t="s">
        <v>115</v>
      </c>
      <c r="AX6426" t="s">
        <v>161</v>
      </c>
      <c r="AY6426" t="s">
        <v>76</v>
      </c>
      <c r="AZ6426" t="s">
        <v>131</v>
      </c>
      <c r="BA6426" t="s">
        <v>116</v>
      </c>
      <c r="BB6426" t="s">
        <v>121</v>
      </c>
      <c r="BC6426">
        <v>-1</v>
      </c>
      <c r="BD6426" t="s">
        <v>76</v>
      </c>
      <c r="BE6426">
        <v>0</v>
      </c>
      <c r="BF6426" t="s">
        <v>76</v>
      </c>
      <c r="BG6426" t="s">
        <v>160</v>
      </c>
    </row>
    <row r="6427" spans="1:65" x14ac:dyDescent="0.3">
      <c r="A6427">
        <v>154505</v>
      </c>
      <c r="B6427">
        <v>0</v>
      </c>
      <c r="C6427" t="s">
        <v>65</v>
      </c>
      <c r="D6427" t="s">
        <v>88</v>
      </c>
      <c r="E6427" t="s">
        <v>67</v>
      </c>
      <c r="F6427" t="s">
        <v>68</v>
      </c>
      <c r="G6427">
        <v>1</v>
      </c>
      <c r="H6427">
        <v>112500</v>
      </c>
      <c r="I6427">
        <v>647046</v>
      </c>
      <c r="J6427" t="s">
        <v>69</v>
      </c>
      <c r="K6427" t="s">
        <v>70</v>
      </c>
      <c r="L6427" t="s">
        <v>71</v>
      </c>
      <c r="M6427" t="s">
        <v>72</v>
      </c>
      <c r="N6427">
        <v>3.0755000000000001E-2</v>
      </c>
      <c r="O6427">
        <v>10015</v>
      </c>
      <c r="P6427">
        <v>448</v>
      </c>
      <c r="Q6427">
        <v>4688</v>
      </c>
      <c r="R6427">
        <v>2670</v>
      </c>
      <c r="S6427">
        <v>2</v>
      </c>
      <c r="T6427">
        <v>2</v>
      </c>
      <c r="U6427" t="s">
        <v>75</v>
      </c>
      <c r="V6427">
        <v>14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 t="s">
        <v>134</v>
      </c>
      <c r="AD6427">
        <v>2006547</v>
      </c>
      <c r="AE6427" t="s">
        <v>93</v>
      </c>
      <c r="AF6427">
        <v>4096.3950000000004</v>
      </c>
      <c r="AG6427">
        <v>22455</v>
      </c>
      <c r="AH6427">
        <v>24538.5</v>
      </c>
      <c r="AI6427">
        <v>2245.5</v>
      </c>
      <c r="AJ6427">
        <v>22455</v>
      </c>
      <c r="AK6427" t="s">
        <v>123</v>
      </c>
      <c r="AL6427">
        <v>11</v>
      </c>
      <c r="AM6427" t="s">
        <v>68</v>
      </c>
      <c r="AN6427">
        <v>1</v>
      </c>
      <c r="AO6427">
        <v>9.1306513000000006E-2</v>
      </c>
      <c r="AR6427" t="s">
        <v>79</v>
      </c>
      <c r="AS6427" t="s">
        <v>77</v>
      </c>
      <c r="AT6427">
        <v>-937</v>
      </c>
      <c r="AU6427" t="s">
        <v>78</v>
      </c>
      <c r="AV6427" t="s">
        <v>79</v>
      </c>
      <c r="AW6427" t="s">
        <v>80</v>
      </c>
      <c r="AX6427" t="s">
        <v>81</v>
      </c>
      <c r="AY6427" t="s">
        <v>124</v>
      </c>
      <c r="AZ6427" t="s">
        <v>96</v>
      </c>
      <c r="BA6427" t="s">
        <v>76</v>
      </c>
      <c r="BB6427" t="s">
        <v>104</v>
      </c>
      <c r="BC6427">
        <v>30</v>
      </c>
      <c r="BD6427" t="s">
        <v>105</v>
      </c>
      <c r="BE6427">
        <v>8</v>
      </c>
      <c r="BF6427" t="s">
        <v>86</v>
      </c>
      <c r="BG6427" t="s">
        <v>106</v>
      </c>
      <c r="BH6427">
        <v>365243</v>
      </c>
      <c r="BI6427">
        <v>-906</v>
      </c>
      <c r="BJ6427">
        <v>-696</v>
      </c>
      <c r="BK6427">
        <v>-696</v>
      </c>
      <c r="BL6427">
        <v>-692</v>
      </c>
      <c r="BM6427">
        <v>0</v>
      </c>
    </row>
    <row r="6428" spans="1:65" x14ac:dyDescent="0.3">
      <c r="A6428">
        <v>154519</v>
      </c>
      <c r="B6428">
        <v>0</v>
      </c>
      <c r="C6428" t="s">
        <v>65</v>
      </c>
      <c r="D6428" t="s">
        <v>88</v>
      </c>
      <c r="E6428" t="s">
        <v>67</v>
      </c>
      <c r="F6428" t="s">
        <v>67</v>
      </c>
      <c r="G6428">
        <v>0</v>
      </c>
      <c r="H6428">
        <v>211500</v>
      </c>
      <c r="I6428">
        <v>1113840</v>
      </c>
      <c r="J6428" t="s">
        <v>69</v>
      </c>
      <c r="K6428" t="s">
        <v>70</v>
      </c>
      <c r="L6428" t="s">
        <v>91</v>
      </c>
      <c r="M6428" t="s">
        <v>72</v>
      </c>
      <c r="N6428">
        <v>6.2329999999999998E-3</v>
      </c>
      <c r="O6428">
        <v>18611</v>
      </c>
      <c r="P6428">
        <v>3563</v>
      </c>
      <c r="Q6428">
        <v>6601</v>
      </c>
      <c r="R6428">
        <v>2038</v>
      </c>
      <c r="S6428">
        <v>2</v>
      </c>
      <c r="T6428">
        <v>2</v>
      </c>
      <c r="U6428" t="s">
        <v>120</v>
      </c>
      <c r="V6428">
        <v>16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 t="s">
        <v>134</v>
      </c>
      <c r="AD6428">
        <v>1144506</v>
      </c>
      <c r="AE6428" t="s">
        <v>65</v>
      </c>
      <c r="AG6428">
        <v>0</v>
      </c>
      <c r="AH6428">
        <v>0</v>
      </c>
      <c r="AK6428" t="s">
        <v>125</v>
      </c>
      <c r="AL6428">
        <v>16</v>
      </c>
      <c r="AM6428" t="s">
        <v>68</v>
      </c>
      <c r="AN6428">
        <v>1</v>
      </c>
      <c r="AR6428" t="s">
        <v>76</v>
      </c>
      <c r="AS6428" t="s">
        <v>129</v>
      </c>
      <c r="AT6428">
        <v>-68</v>
      </c>
      <c r="AU6428" t="s">
        <v>76</v>
      </c>
      <c r="AV6428" t="s">
        <v>79</v>
      </c>
      <c r="AX6428" t="s">
        <v>81</v>
      </c>
      <c r="AY6428" t="s">
        <v>76</v>
      </c>
      <c r="AZ6428" t="s">
        <v>76</v>
      </c>
      <c r="BA6428" t="s">
        <v>76</v>
      </c>
      <c r="BB6428" t="s">
        <v>121</v>
      </c>
      <c r="BC6428">
        <v>-1</v>
      </c>
      <c r="BD6428" t="s">
        <v>76</v>
      </c>
      <c r="BF6428" t="s">
        <v>76</v>
      </c>
      <c r="BG6428" t="s">
        <v>82</v>
      </c>
    </row>
    <row r="6429" spans="1:65" x14ac:dyDescent="0.3">
      <c r="A6429">
        <v>154520</v>
      </c>
      <c r="B6429">
        <v>0</v>
      </c>
      <c r="C6429" t="s">
        <v>65</v>
      </c>
      <c r="D6429" t="s">
        <v>66</v>
      </c>
      <c r="E6429" t="s">
        <v>68</v>
      </c>
      <c r="F6429" t="s">
        <v>67</v>
      </c>
      <c r="G6429">
        <v>0</v>
      </c>
      <c r="H6429">
        <v>270000</v>
      </c>
      <c r="I6429">
        <v>754740</v>
      </c>
      <c r="J6429" t="s">
        <v>69</v>
      </c>
      <c r="K6429" t="s">
        <v>126</v>
      </c>
      <c r="L6429" t="s">
        <v>71</v>
      </c>
      <c r="M6429" t="s">
        <v>127</v>
      </c>
      <c r="N6429">
        <v>2.2800000000000001E-2</v>
      </c>
      <c r="O6429">
        <v>9705</v>
      </c>
      <c r="P6429">
        <v>838</v>
      </c>
      <c r="Q6429">
        <v>4507</v>
      </c>
      <c r="R6429">
        <v>2357</v>
      </c>
      <c r="S6429">
        <v>2</v>
      </c>
      <c r="T6429">
        <v>2</v>
      </c>
      <c r="U6429" t="s">
        <v>123</v>
      </c>
      <c r="V6429">
        <v>13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 t="s">
        <v>153</v>
      </c>
      <c r="AD6429">
        <v>1802759</v>
      </c>
      <c r="AE6429" t="s">
        <v>65</v>
      </c>
      <c r="AF6429">
        <v>25512.165000000001</v>
      </c>
      <c r="AG6429">
        <v>675000</v>
      </c>
      <c r="AH6429">
        <v>790830</v>
      </c>
      <c r="AJ6429">
        <v>675000</v>
      </c>
      <c r="AK6429" t="s">
        <v>120</v>
      </c>
      <c r="AL6429">
        <v>15</v>
      </c>
      <c r="AM6429" t="s">
        <v>68</v>
      </c>
      <c r="AN6429">
        <v>1</v>
      </c>
      <c r="AR6429" t="s">
        <v>227</v>
      </c>
      <c r="AS6429" t="s">
        <v>114</v>
      </c>
      <c r="AT6429">
        <v>-341</v>
      </c>
      <c r="AU6429" t="s">
        <v>78</v>
      </c>
      <c r="AV6429" t="s">
        <v>115</v>
      </c>
      <c r="AW6429" t="s">
        <v>80</v>
      </c>
      <c r="AX6429" t="s">
        <v>81</v>
      </c>
      <c r="AY6429" t="s">
        <v>76</v>
      </c>
      <c r="AZ6429" t="s">
        <v>82</v>
      </c>
      <c r="BA6429" t="s">
        <v>83</v>
      </c>
      <c r="BB6429" t="s">
        <v>121</v>
      </c>
      <c r="BC6429">
        <v>-1</v>
      </c>
      <c r="BD6429" t="s">
        <v>76</v>
      </c>
      <c r="BE6429">
        <v>60</v>
      </c>
      <c r="BF6429" t="s">
        <v>112</v>
      </c>
      <c r="BG6429" t="s">
        <v>150</v>
      </c>
    </row>
    <row r="6430" spans="1:65" x14ac:dyDescent="0.3">
      <c r="A6430">
        <v>154520</v>
      </c>
      <c r="B6430">
        <v>0</v>
      </c>
      <c r="C6430" t="s">
        <v>65</v>
      </c>
      <c r="D6430" t="s">
        <v>66</v>
      </c>
      <c r="E6430" t="s">
        <v>68</v>
      </c>
      <c r="F6430" t="s">
        <v>67</v>
      </c>
      <c r="G6430">
        <v>0</v>
      </c>
      <c r="H6430">
        <v>270000</v>
      </c>
      <c r="I6430">
        <v>754740</v>
      </c>
      <c r="J6430" t="s">
        <v>69</v>
      </c>
      <c r="K6430" t="s">
        <v>126</v>
      </c>
      <c r="L6430" t="s">
        <v>71</v>
      </c>
      <c r="M6430" t="s">
        <v>127</v>
      </c>
      <c r="N6430">
        <v>2.2800000000000001E-2</v>
      </c>
      <c r="O6430">
        <v>9705</v>
      </c>
      <c r="P6430">
        <v>838</v>
      </c>
      <c r="Q6430">
        <v>4507</v>
      </c>
      <c r="R6430">
        <v>2357</v>
      </c>
      <c r="S6430">
        <v>2</v>
      </c>
      <c r="T6430">
        <v>2</v>
      </c>
      <c r="U6430" t="s">
        <v>123</v>
      </c>
      <c r="V6430">
        <v>13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 t="s">
        <v>153</v>
      </c>
      <c r="AD6430">
        <v>1622371</v>
      </c>
      <c r="AE6430" t="s">
        <v>65</v>
      </c>
      <c r="AF6430">
        <v>22206.51</v>
      </c>
      <c r="AG6430">
        <v>675000</v>
      </c>
      <c r="AH6430">
        <v>790830</v>
      </c>
      <c r="AJ6430">
        <v>675000</v>
      </c>
      <c r="AK6430" t="s">
        <v>120</v>
      </c>
      <c r="AL6430">
        <v>15</v>
      </c>
      <c r="AM6430" t="s">
        <v>68</v>
      </c>
      <c r="AN6430">
        <v>1</v>
      </c>
      <c r="AR6430" t="s">
        <v>227</v>
      </c>
      <c r="AS6430" t="s">
        <v>114</v>
      </c>
      <c r="AT6430">
        <v>-341</v>
      </c>
      <c r="AU6430" t="s">
        <v>78</v>
      </c>
      <c r="AV6430" t="s">
        <v>115</v>
      </c>
      <c r="AW6430" t="s">
        <v>80</v>
      </c>
      <c r="AX6430" t="s">
        <v>81</v>
      </c>
      <c r="AY6430" t="s">
        <v>76</v>
      </c>
      <c r="AZ6430" t="s">
        <v>82</v>
      </c>
      <c r="BA6430" t="s">
        <v>83</v>
      </c>
      <c r="BB6430" t="s">
        <v>121</v>
      </c>
      <c r="BC6430">
        <v>-1</v>
      </c>
      <c r="BD6430" t="s">
        <v>76</v>
      </c>
      <c r="BE6430">
        <v>60</v>
      </c>
      <c r="BF6430" t="s">
        <v>112</v>
      </c>
      <c r="BG6430" t="s">
        <v>150</v>
      </c>
    </row>
    <row r="6431" spans="1:65" x14ac:dyDescent="0.3">
      <c r="A6431">
        <v>154521</v>
      </c>
      <c r="B6431">
        <v>0</v>
      </c>
      <c r="C6431" t="s">
        <v>65</v>
      </c>
      <c r="D6431" t="s">
        <v>88</v>
      </c>
      <c r="E6431" t="s">
        <v>67</v>
      </c>
      <c r="F6431" t="s">
        <v>68</v>
      </c>
      <c r="G6431">
        <v>2</v>
      </c>
      <c r="H6431">
        <v>58500</v>
      </c>
      <c r="I6431">
        <v>373311</v>
      </c>
      <c r="J6431" t="s">
        <v>69</v>
      </c>
      <c r="K6431" t="s">
        <v>70</v>
      </c>
      <c r="L6431" t="s">
        <v>91</v>
      </c>
      <c r="M6431" t="s">
        <v>72</v>
      </c>
      <c r="N6431">
        <v>2.0246E-2</v>
      </c>
      <c r="O6431">
        <v>11743</v>
      </c>
      <c r="P6431">
        <v>937</v>
      </c>
      <c r="Q6431">
        <v>2892</v>
      </c>
      <c r="R6431">
        <v>4103</v>
      </c>
      <c r="S6431">
        <v>3</v>
      </c>
      <c r="T6431">
        <v>3</v>
      </c>
      <c r="U6431" t="s">
        <v>94</v>
      </c>
      <c r="V6431">
        <v>7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 t="s">
        <v>205</v>
      </c>
      <c r="AD6431">
        <v>2299545</v>
      </c>
      <c r="AE6431" t="s">
        <v>93</v>
      </c>
      <c r="AF6431">
        <v>7086.78</v>
      </c>
      <c r="AG6431">
        <v>65475</v>
      </c>
      <c r="AH6431">
        <v>63787.5</v>
      </c>
      <c r="AI6431">
        <v>6547.5</v>
      </c>
      <c r="AJ6431">
        <v>65475</v>
      </c>
      <c r="AK6431" t="s">
        <v>75</v>
      </c>
      <c r="AL6431">
        <v>11</v>
      </c>
      <c r="AM6431" t="s">
        <v>68</v>
      </c>
      <c r="AN6431">
        <v>1</v>
      </c>
      <c r="AO6431">
        <v>0.10138370300000001</v>
      </c>
      <c r="AR6431" t="s">
        <v>79</v>
      </c>
      <c r="AS6431" t="s">
        <v>77</v>
      </c>
      <c r="AT6431">
        <v>-1301</v>
      </c>
      <c r="AU6431" t="s">
        <v>78</v>
      </c>
      <c r="AV6431" t="s">
        <v>79</v>
      </c>
      <c r="AW6431" t="s">
        <v>101</v>
      </c>
      <c r="AX6431" t="s">
        <v>102</v>
      </c>
      <c r="AY6431" t="s">
        <v>95</v>
      </c>
      <c r="AZ6431" t="s">
        <v>96</v>
      </c>
      <c r="BA6431" t="s">
        <v>76</v>
      </c>
      <c r="BB6431" t="s">
        <v>104</v>
      </c>
      <c r="BC6431">
        <v>753</v>
      </c>
      <c r="BD6431" t="s">
        <v>85</v>
      </c>
      <c r="BE6431">
        <v>10</v>
      </c>
      <c r="BF6431" t="s">
        <v>112</v>
      </c>
      <c r="BG6431" t="s">
        <v>151</v>
      </c>
      <c r="BH6431">
        <v>365243</v>
      </c>
      <c r="BI6431">
        <v>-1270</v>
      </c>
      <c r="BJ6431">
        <v>-1000</v>
      </c>
      <c r="BK6431">
        <v>-1000</v>
      </c>
      <c r="BL6431">
        <v>-993</v>
      </c>
      <c r="BM6431">
        <v>0</v>
      </c>
    </row>
    <row r="6432" spans="1:65" x14ac:dyDescent="0.3">
      <c r="A6432">
        <v>154522</v>
      </c>
      <c r="B6432">
        <v>0</v>
      </c>
      <c r="C6432" t="s">
        <v>65</v>
      </c>
      <c r="D6432" t="s">
        <v>66</v>
      </c>
      <c r="E6432" t="s">
        <v>68</v>
      </c>
      <c r="F6432" t="s">
        <v>67</v>
      </c>
      <c r="G6432">
        <v>0</v>
      </c>
      <c r="H6432">
        <v>279000</v>
      </c>
      <c r="I6432">
        <v>509400</v>
      </c>
      <c r="J6432" t="s">
        <v>69</v>
      </c>
      <c r="K6432" t="s">
        <v>70</v>
      </c>
      <c r="L6432" t="s">
        <v>91</v>
      </c>
      <c r="M6432" t="s">
        <v>72</v>
      </c>
      <c r="N6432">
        <v>1.9689000000000002E-2</v>
      </c>
      <c r="O6432">
        <v>14380</v>
      </c>
      <c r="P6432">
        <v>295</v>
      </c>
      <c r="Q6432">
        <v>6682</v>
      </c>
      <c r="R6432">
        <v>5125</v>
      </c>
      <c r="S6432">
        <v>2</v>
      </c>
      <c r="T6432">
        <v>2</v>
      </c>
      <c r="U6432" t="s">
        <v>94</v>
      </c>
      <c r="V6432">
        <v>8</v>
      </c>
      <c r="W6432">
        <v>0</v>
      </c>
      <c r="X6432">
        <v>1</v>
      </c>
      <c r="Y6432">
        <v>1</v>
      </c>
      <c r="Z6432">
        <v>0</v>
      </c>
      <c r="AA6432">
        <v>1</v>
      </c>
      <c r="AB6432">
        <v>1</v>
      </c>
      <c r="AC6432" t="s">
        <v>122</v>
      </c>
      <c r="AD6432">
        <v>2170456</v>
      </c>
      <c r="AE6432" t="s">
        <v>93</v>
      </c>
      <c r="AF6432">
        <v>9315.3150000000005</v>
      </c>
      <c r="AG6432">
        <v>79695</v>
      </c>
      <c r="AH6432">
        <v>77692.5</v>
      </c>
      <c r="AI6432">
        <v>9000</v>
      </c>
      <c r="AJ6432">
        <v>79695</v>
      </c>
      <c r="AK6432" t="s">
        <v>123</v>
      </c>
      <c r="AL6432">
        <v>9</v>
      </c>
      <c r="AM6432" t="s">
        <v>68</v>
      </c>
      <c r="AN6432">
        <v>1</v>
      </c>
      <c r="AO6432">
        <v>0.1130642</v>
      </c>
      <c r="AR6432" t="s">
        <v>79</v>
      </c>
      <c r="AS6432" t="s">
        <v>114</v>
      </c>
      <c r="AT6432">
        <v>-2149</v>
      </c>
      <c r="AU6432" t="s">
        <v>78</v>
      </c>
      <c r="AV6432" t="s">
        <v>115</v>
      </c>
      <c r="AW6432" t="s">
        <v>80</v>
      </c>
      <c r="AX6432" t="s">
        <v>81</v>
      </c>
      <c r="AY6432" t="s">
        <v>124</v>
      </c>
      <c r="AZ6432" t="s">
        <v>96</v>
      </c>
      <c r="BA6432" t="s">
        <v>76</v>
      </c>
      <c r="BB6432" t="s">
        <v>138</v>
      </c>
      <c r="BC6432">
        <v>48</v>
      </c>
      <c r="BD6432" t="s">
        <v>105</v>
      </c>
      <c r="BE6432">
        <v>12</v>
      </c>
      <c r="BF6432" t="s">
        <v>86</v>
      </c>
      <c r="BG6432" t="s">
        <v>106</v>
      </c>
    </row>
    <row r="6433" spans="1:65" x14ac:dyDescent="0.3">
      <c r="A6433">
        <v>154531</v>
      </c>
      <c r="B6433">
        <v>1</v>
      </c>
      <c r="C6433" t="s">
        <v>65</v>
      </c>
      <c r="D6433" t="s">
        <v>66</v>
      </c>
      <c r="E6433" t="s">
        <v>68</v>
      </c>
      <c r="F6433" t="s">
        <v>68</v>
      </c>
      <c r="G6433">
        <v>0</v>
      </c>
      <c r="H6433">
        <v>585000</v>
      </c>
      <c r="I6433">
        <v>1340419.5</v>
      </c>
      <c r="J6433" t="s">
        <v>89</v>
      </c>
      <c r="K6433" t="s">
        <v>90</v>
      </c>
      <c r="L6433" t="s">
        <v>91</v>
      </c>
      <c r="M6433" t="s">
        <v>72</v>
      </c>
      <c r="N6433">
        <v>1.8849999999999999E-2</v>
      </c>
      <c r="O6433">
        <v>21638</v>
      </c>
      <c r="P6433">
        <v>2795</v>
      </c>
      <c r="Q6433">
        <v>4348</v>
      </c>
      <c r="R6433">
        <v>1698</v>
      </c>
      <c r="S6433">
        <v>2</v>
      </c>
      <c r="T6433">
        <v>2</v>
      </c>
      <c r="U6433" t="s">
        <v>125</v>
      </c>
      <c r="V6433">
        <v>9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92</v>
      </c>
      <c r="AD6433">
        <v>1882745</v>
      </c>
      <c r="AE6433" t="s">
        <v>65</v>
      </c>
      <c r="AG6433">
        <v>0</v>
      </c>
      <c r="AH6433">
        <v>0</v>
      </c>
      <c r="AK6433" t="s">
        <v>125</v>
      </c>
      <c r="AL6433">
        <v>10</v>
      </c>
      <c r="AM6433" t="s">
        <v>68</v>
      </c>
      <c r="AN6433">
        <v>1</v>
      </c>
      <c r="AR6433" t="s">
        <v>76</v>
      </c>
      <c r="AS6433" t="s">
        <v>129</v>
      </c>
      <c r="AT6433">
        <v>-448</v>
      </c>
      <c r="AU6433" t="s">
        <v>76</v>
      </c>
      <c r="AV6433" t="s">
        <v>79</v>
      </c>
      <c r="AX6433" t="s">
        <v>81</v>
      </c>
      <c r="AY6433" t="s">
        <v>76</v>
      </c>
      <c r="AZ6433" t="s">
        <v>76</v>
      </c>
      <c r="BA6433" t="s">
        <v>76</v>
      </c>
      <c r="BB6433" t="s">
        <v>121</v>
      </c>
      <c r="BC6433">
        <v>-1</v>
      </c>
      <c r="BD6433" t="s">
        <v>76</v>
      </c>
      <c r="BF6433" t="s">
        <v>76</v>
      </c>
      <c r="BG6433" t="s">
        <v>82</v>
      </c>
    </row>
    <row r="6434" spans="1:65" x14ac:dyDescent="0.3">
      <c r="A6434">
        <v>154579</v>
      </c>
      <c r="B6434">
        <v>0</v>
      </c>
      <c r="C6434" t="s">
        <v>65</v>
      </c>
      <c r="D6434" t="s">
        <v>88</v>
      </c>
      <c r="E6434" t="s">
        <v>68</v>
      </c>
      <c r="F6434" t="s">
        <v>68</v>
      </c>
      <c r="G6434">
        <v>0</v>
      </c>
      <c r="H6434">
        <v>432000</v>
      </c>
      <c r="I6434">
        <v>284400</v>
      </c>
      <c r="J6434" t="s">
        <v>113</v>
      </c>
      <c r="K6434" t="s">
        <v>70</v>
      </c>
      <c r="L6434" t="s">
        <v>91</v>
      </c>
      <c r="M6434" t="s">
        <v>72</v>
      </c>
      <c r="N6434">
        <v>1.8208999999999999E-2</v>
      </c>
      <c r="O6434">
        <v>23799</v>
      </c>
      <c r="P6434">
        <v>365243</v>
      </c>
      <c r="Q6434">
        <v>3730</v>
      </c>
      <c r="R6434">
        <v>4412</v>
      </c>
      <c r="S6434">
        <v>3</v>
      </c>
      <c r="T6434">
        <v>3</v>
      </c>
      <c r="U6434" t="s">
        <v>120</v>
      </c>
      <c r="V6434">
        <v>11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 t="s">
        <v>76</v>
      </c>
      <c r="AD6434">
        <v>1494403</v>
      </c>
      <c r="AE6434" t="s">
        <v>65</v>
      </c>
      <c r="AF6434">
        <v>32144.805</v>
      </c>
      <c r="AG6434">
        <v>742500</v>
      </c>
      <c r="AH6434">
        <v>831690</v>
      </c>
      <c r="AJ6434">
        <v>742500</v>
      </c>
      <c r="AK6434" t="s">
        <v>94</v>
      </c>
      <c r="AL6434">
        <v>7</v>
      </c>
      <c r="AM6434" t="s">
        <v>68</v>
      </c>
      <c r="AN6434">
        <v>1</v>
      </c>
      <c r="AR6434" t="s">
        <v>76</v>
      </c>
      <c r="AS6434" t="s">
        <v>77</v>
      </c>
      <c r="AT6434">
        <v>-354</v>
      </c>
      <c r="AU6434" t="s">
        <v>78</v>
      </c>
      <c r="AV6434" t="s">
        <v>79</v>
      </c>
      <c r="AX6434" t="s">
        <v>161</v>
      </c>
      <c r="AY6434" t="s">
        <v>76</v>
      </c>
      <c r="AZ6434" t="s">
        <v>82</v>
      </c>
      <c r="BA6434" t="s">
        <v>116</v>
      </c>
      <c r="BB6434" t="s">
        <v>121</v>
      </c>
      <c r="BC6434">
        <v>-1</v>
      </c>
      <c r="BD6434" t="s">
        <v>76</v>
      </c>
      <c r="BE6434">
        <v>42</v>
      </c>
      <c r="BF6434" t="s">
        <v>112</v>
      </c>
      <c r="BG6434" t="s">
        <v>118</v>
      </c>
    </row>
    <row r="6435" spans="1:65" x14ac:dyDescent="0.3">
      <c r="A6435">
        <v>154581</v>
      </c>
      <c r="B6435">
        <v>1</v>
      </c>
      <c r="C6435" t="s">
        <v>99</v>
      </c>
      <c r="D6435" t="s">
        <v>88</v>
      </c>
      <c r="E6435" t="s">
        <v>67</v>
      </c>
      <c r="F6435" t="s">
        <v>67</v>
      </c>
      <c r="G6435">
        <v>1</v>
      </c>
      <c r="H6435">
        <v>99000</v>
      </c>
      <c r="I6435">
        <v>135000</v>
      </c>
      <c r="J6435" t="s">
        <v>69</v>
      </c>
      <c r="K6435" t="s">
        <v>70</v>
      </c>
      <c r="L6435" t="s">
        <v>91</v>
      </c>
      <c r="M6435" t="s">
        <v>127</v>
      </c>
      <c r="N6435">
        <v>6.8519999999999996E-3</v>
      </c>
      <c r="O6435">
        <v>8167</v>
      </c>
      <c r="P6435">
        <v>530</v>
      </c>
      <c r="Q6435">
        <v>2991</v>
      </c>
      <c r="R6435">
        <v>847</v>
      </c>
      <c r="S6435">
        <v>3</v>
      </c>
      <c r="T6435">
        <v>3</v>
      </c>
      <c r="U6435" t="s">
        <v>120</v>
      </c>
      <c r="V6435">
        <v>9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 t="s">
        <v>168</v>
      </c>
      <c r="AD6435">
        <v>1644639</v>
      </c>
      <c r="AE6435" t="s">
        <v>93</v>
      </c>
      <c r="AF6435">
        <v>9684.36</v>
      </c>
      <c r="AG6435">
        <v>65943</v>
      </c>
      <c r="AH6435">
        <v>80703</v>
      </c>
      <c r="AI6435">
        <v>0</v>
      </c>
      <c r="AJ6435">
        <v>65943</v>
      </c>
      <c r="AK6435" t="s">
        <v>125</v>
      </c>
      <c r="AL6435">
        <v>11</v>
      </c>
      <c r="AM6435" t="s">
        <v>68</v>
      </c>
      <c r="AN6435">
        <v>1</v>
      </c>
      <c r="AO6435">
        <v>0</v>
      </c>
      <c r="AR6435" t="s">
        <v>79</v>
      </c>
      <c r="AS6435" t="s">
        <v>77</v>
      </c>
      <c r="AT6435">
        <v>-701</v>
      </c>
      <c r="AU6435" t="s">
        <v>78</v>
      </c>
      <c r="AV6435" t="s">
        <v>79</v>
      </c>
      <c r="AW6435" t="s">
        <v>101</v>
      </c>
      <c r="AX6435" t="s">
        <v>81</v>
      </c>
      <c r="AY6435" t="s">
        <v>146</v>
      </c>
      <c r="AZ6435" t="s">
        <v>96</v>
      </c>
      <c r="BA6435" t="s">
        <v>76</v>
      </c>
      <c r="BB6435" t="s">
        <v>104</v>
      </c>
      <c r="BC6435">
        <v>97</v>
      </c>
      <c r="BD6435" t="s">
        <v>163</v>
      </c>
      <c r="BE6435">
        <v>10</v>
      </c>
      <c r="BF6435" t="s">
        <v>147</v>
      </c>
      <c r="BG6435" t="s">
        <v>148</v>
      </c>
      <c r="BH6435">
        <v>365243</v>
      </c>
      <c r="BI6435">
        <v>-670</v>
      </c>
      <c r="BJ6435">
        <v>-400</v>
      </c>
      <c r="BK6435">
        <v>-400</v>
      </c>
      <c r="BL6435">
        <v>-395</v>
      </c>
      <c r="BM6435">
        <v>0</v>
      </c>
    </row>
    <row r="6436" spans="1:65" x14ac:dyDescent="0.3">
      <c r="A6436">
        <v>154589</v>
      </c>
      <c r="B6436">
        <v>0</v>
      </c>
      <c r="C6436" t="s">
        <v>65</v>
      </c>
      <c r="D6436" t="s">
        <v>88</v>
      </c>
      <c r="E6436" t="s">
        <v>67</v>
      </c>
      <c r="F6436" t="s">
        <v>68</v>
      </c>
      <c r="G6436">
        <v>0</v>
      </c>
      <c r="H6436">
        <v>90000</v>
      </c>
      <c r="I6436">
        <v>225000</v>
      </c>
      <c r="J6436" t="s">
        <v>113</v>
      </c>
      <c r="K6436" t="s">
        <v>70</v>
      </c>
      <c r="L6436" t="s">
        <v>91</v>
      </c>
      <c r="M6436" t="s">
        <v>72</v>
      </c>
      <c r="N6436">
        <v>2.6391999999999999E-2</v>
      </c>
      <c r="O6436">
        <v>24708</v>
      </c>
      <c r="P6436">
        <v>365243</v>
      </c>
      <c r="Q6436">
        <v>8387</v>
      </c>
      <c r="R6436">
        <v>4725</v>
      </c>
      <c r="S6436">
        <v>2</v>
      </c>
      <c r="T6436">
        <v>2</v>
      </c>
      <c r="U6436" t="s">
        <v>73</v>
      </c>
      <c r="V6436">
        <v>11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 t="s">
        <v>76</v>
      </c>
      <c r="AD6436">
        <v>1388476</v>
      </c>
      <c r="AE6436" t="s">
        <v>93</v>
      </c>
      <c r="AF6436">
        <v>11499.39</v>
      </c>
      <c r="AG6436">
        <v>131157</v>
      </c>
      <c r="AH6436">
        <v>118039.5</v>
      </c>
      <c r="AI6436">
        <v>13117.5</v>
      </c>
      <c r="AJ6436">
        <v>131157</v>
      </c>
      <c r="AK6436" t="s">
        <v>75</v>
      </c>
      <c r="AL6436">
        <v>19</v>
      </c>
      <c r="AM6436" t="s">
        <v>68</v>
      </c>
      <c r="AN6436">
        <v>1</v>
      </c>
      <c r="AO6436">
        <v>0.108924038</v>
      </c>
      <c r="AR6436" t="s">
        <v>79</v>
      </c>
      <c r="AS6436" t="s">
        <v>77</v>
      </c>
      <c r="AT6436">
        <v>-179</v>
      </c>
      <c r="AU6436" t="s">
        <v>78</v>
      </c>
      <c r="AV6436" t="s">
        <v>79</v>
      </c>
      <c r="AW6436" t="s">
        <v>101</v>
      </c>
      <c r="AX6436" t="s">
        <v>161</v>
      </c>
      <c r="AY6436" t="s">
        <v>95</v>
      </c>
      <c r="AZ6436" t="s">
        <v>96</v>
      </c>
      <c r="BA6436" t="s">
        <v>76</v>
      </c>
      <c r="BB6436" t="s">
        <v>104</v>
      </c>
      <c r="BC6436">
        <v>5000</v>
      </c>
      <c r="BD6436" t="s">
        <v>85</v>
      </c>
      <c r="BE6436">
        <v>12</v>
      </c>
      <c r="BF6436" t="s">
        <v>112</v>
      </c>
      <c r="BG6436" t="s">
        <v>151</v>
      </c>
      <c r="BH6436">
        <v>365243</v>
      </c>
      <c r="BI6436">
        <v>-144</v>
      </c>
      <c r="BJ6436">
        <v>186</v>
      </c>
      <c r="BK6436">
        <v>365243</v>
      </c>
      <c r="BL6436">
        <v>365243</v>
      </c>
      <c r="BM6436">
        <v>0</v>
      </c>
    </row>
    <row r="6437" spans="1:65" x14ac:dyDescent="0.3">
      <c r="A6437">
        <v>154594</v>
      </c>
      <c r="B6437">
        <v>0</v>
      </c>
      <c r="C6437" t="s">
        <v>65</v>
      </c>
      <c r="D6437" t="s">
        <v>66</v>
      </c>
      <c r="E6437" t="s">
        <v>67</v>
      </c>
      <c r="F6437" t="s">
        <v>67</v>
      </c>
      <c r="G6437">
        <v>0</v>
      </c>
      <c r="H6437">
        <v>157500</v>
      </c>
      <c r="I6437">
        <v>696528</v>
      </c>
      <c r="J6437" t="s">
        <v>89</v>
      </c>
      <c r="K6437" t="s">
        <v>70</v>
      </c>
      <c r="L6437" t="s">
        <v>119</v>
      </c>
      <c r="M6437" t="s">
        <v>72</v>
      </c>
      <c r="N6437">
        <v>9.3340000000000003E-3</v>
      </c>
      <c r="O6437">
        <v>8411</v>
      </c>
      <c r="P6437">
        <v>177</v>
      </c>
      <c r="Q6437">
        <v>1102</v>
      </c>
      <c r="R6437">
        <v>1102</v>
      </c>
      <c r="S6437">
        <v>2</v>
      </c>
      <c r="T6437">
        <v>2</v>
      </c>
      <c r="U6437" t="s">
        <v>109</v>
      </c>
      <c r="V6437">
        <v>19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 t="s">
        <v>92</v>
      </c>
      <c r="AD6437">
        <v>1052510</v>
      </c>
      <c r="AE6437" t="s">
        <v>93</v>
      </c>
      <c r="AF6437">
        <v>5972.2650000000003</v>
      </c>
      <c r="AG6437">
        <v>62325</v>
      </c>
      <c r="AH6437">
        <v>55125</v>
      </c>
      <c r="AI6437">
        <v>12465</v>
      </c>
      <c r="AJ6437">
        <v>62325</v>
      </c>
      <c r="AK6437" t="s">
        <v>120</v>
      </c>
      <c r="AL6437">
        <v>20</v>
      </c>
      <c r="AM6437" t="s">
        <v>68</v>
      </c>
      <c r="AN6437">
        <v>0</v>
      </c>
      <c r="AO6437">
        <v>0.20085098700000001</v>
      </c>
      <c r="AR6437" t="s">
        <v>79</v>
      </c>
      <c r="AS6437" t="s">
        <v>77</v>
      </c>
      <c r="AT6437">
        <v>-730</v>
      </c>
      <c r="AU6437" t="s">
        <v>78</v>
      </c>
      <c r="AV6437" t="s">
        <v>79</v>
      </c>
      <c r="AX6437" t="s">
        <v>81</v>
      </c>
      <c r="AY6437" t="s">
        <v>111</v>
      </c>
      <c r="AZ6437" t="s">
        <v>96</v>
      </c>
      <c r="BA6437" t="s">
        <v>76</v>
      </c>
      <c r="BB6437" t="s">
        <v>104</v>
      </c>
      <c r="BC6437">
        <v>200</v>
      </c>
      <c r="BD6437" t="s">
        <v>85</v>
      </c>
      <c r="BE6437">
        <v>12</v>
      </c>
      <c r="BF6437" t="s">
        <v>86</v>
      </c>
      <c r="BG6437" t="s">
        <v>151</v>
      </c>
      <c r="BH6437">
        <v>365243</v>
      </c>
      <c r="BI6437">
        <v>-699</v>
      </c>
      <c r="BJ6437">
        <v>-369</v>
      </c>
      <c r="BK6437">
        <v>-669</v>
      </c>
      <c r="BL6437">
        <v>-663</v>
      </c>
      <c r="BM6437">
        <v>0</v>
      </c>
    </row>
    <row r="6438" spans="1:65" x14ac:dyDescent="0.3">
      <c r="A6438">
        <v>154598</v>
      </c>
      <c r="B6438">
        <v>0</v>
      </c>
      <c r="C6438" t="s">
        <v>65</v>
      </c>
      <c r="D6438" t="s">
        <v>66</v>
      </c>
      <c r="E6438" t="s">
        <v>67</v>
      </c>
      <c r="F6438" t="s">
        <v>68</v>
      </c>
      <c r="G6438">
        <v>0</v>
      </c>
      <c r="H6438">
        <v>135000</v>
      </c>
      <c r="I6438">
        <v>1024740</v>
      </c>
      <c r="J6438" t="s">
        <v>69</v>
      </c>
      <c r="K6438" t="s">
        <v>70</v>
      </c>
      <c r="L6438" t="s">
        <v>91</v>
      </c>
      <c r="M6438" t="s">
        <v>72</v>
      </c>
      <c r="N6438">
        <v>1.8800999999999998E-2</v>
      </c>
      <c r="O6438">
        <v>17783</v>
      </c>
      <c r="P6438">
        <v>1354</v>
      </c>
      <c r="Q6438">
        <v>5868</v>
      </c>
      <c r="R6438">
        <v>1337</v>
      </c>
      <c r="S6438">
        <v>2</v>
      </c>
      <c r="T6438">
        <v>2</v>
      </c>
      <c r="U6438" t="s">
        <v>73</v>
      </c>
      <c r="V6438">
        <v>11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 t="s">
        <v>92</v>
      </c>
      <c r="AD6438">
        <v>1139625</v>
      </c>
      <c r="AE6438" t="s">
        <v>93</v>
      </c>
      <c r="AF6438">
        <v>4967.5050000000001</v>
      </c>
      <c r="AG6438">
        <v>45895.14</v>
      </c>
      <c r="AH6438">
        <v>44712</v>
      </c>
      <c r="AI6438">
        <v>4589.6400000000003</v>
      </c>
      <c r="AJ6438">
        <v>45895.14</v>
      </c>
      <c r="AK6438" t="s">
        <v>94</v>
      </c>
      <c r="AL6438">
        <v>7</v>
      </c>
      <c r="AM6438" t="s">
        <v>68</v>
      </c>
      <c r="AN6438">
        <v>1</v>
      </c>
      <c r="AO6438">
        <v>0.101386794</v>
      </c>
      <c r="AR6438" t="s">
        <v>79</v>
      </c>
      <c r="AS6438" t="s">
        <v>77</v>
      </c>
      <c r="AT6438">
        <v>-1587</v>
      </c>
      <c r="AU6438" t="s">
        <v>78</v>
      </c>
      <c r="AV6438" t="s">
        <v>79</v>
      </c>
      <c r="AW6438" t="s">
        <v>110</v>
      </c>
      <c r="AX6438" t="s">
        <v>81</v>
      </c>
      <c r="AY6438" t="s">
        <v>95</v>
      </c>
      <c r="AZ6438" t="s">
        <v>96</v>
      </c>
      <c r="BA6438" t="s">
        <v>76</v>
      </c>
      <c r="BB6438" t="s">
        <v>104</v>
      </c>
      <c r="BC6438">
        <v>500</v>
      </c>
      <c r="BD6438" t="s">
        <v>85</v>
      </c>
      <c r="BE6438">
        <v>10</v>
      </c>
      <c r="BF6438" t="s">
        <v>112</v>
      </c>
      <c r="BG6438" t="s">
        <v>151</v>
      </c>
      <c r="BH6438">
        <v>365243</v>
      </c>
      <c r="BI6438">
        <v>-1556</v>
      </c>
      <c r="BJ6438">
        <v>-1286</v>
      </c>
      <c r="BK6438">
        <v>-1286</v>
      </c>
      <c r="BL6438">
        <v>-1278</v>
      </c>
      <c r="BM6438">
        <v>0</v>
      </c>
    </row>
    <row r="6439" spans="1:65" x14ac:dyDescent="0.3">
      <c r="A6439">
        <v>154602</v>
      </c>
      <c r="B6439">
        <v>0</v>
      </c>
      <c r="C6439" t="s">
        <v>65</v>
      </c>
      <c r="D6439" t="s">
        <v>66</v>
      </c>
      <c r="E6439" t="s">
        <v>68</v>
      </c>
      <c r="F6439" t="s">
        <v>68</v>
      </c>
      <c r="G6439">
        <v>0</v>
      </c>
      <c r="H6439">
        <v>135000</v>
      </c>
      <c r="I6439">
        <v>459000</v>
      </c>
      <c r="J6439" t="s">
        <v>69</v>
      </c>
      <c r="K6439" t="s">
        <v>70</v>
      </c>
      <c r="L6439" t="s">
        <v>91</v>
      </c>
      <c r="M6439" t="s">
        <v>72</v>
      </c>
      <c r="N6439">
        <v>2.8663000000000001E-2</v>
      </c>
      <c r="O6439">
        <v>21501</v>
      </c>
      <c r="P6439">
        <v>9101</v>
      </c>
      <c r="Q6439">
        <v>15134</v>
      </c>
      <c r="R6439">
        <v>4095</v>
      </c>
      <c r="S6439">
        <v>2</v>
      </c>
      <c r="T6439">
        <v>2</v>
      </c>
      <c r="U6439" t="s">
        <v>125</v>
      </c>
      <c r="V6439">
        <v>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 t="s">
        <v>145</v>
      </c>
      <c r="AD6439">
        <v>2163253</v>
      </c>
      <c r="AE6439" t="s">
        <v>93</v>
      </c>
      <c r="AF6439">
        <v>4187.34</v>
      </c>
      <c r="AG6439">
        <v>26955</v>
      </c>
      <c r="AH6439">
        <v>27297</v>
      </c>
      <c r="AI6439">
        <v>1350</v>
      </c>
      <c r="AJ6439">
        <v>26955</v>
      </c>
      <c r="AK6439" t="s">
        <v>94</v>
      </c>
      <c r="AL6439">
        <v>12</v>
      </c>
      <c r="AM6439" t="s">
        <v>68</v>
      </c>
      <c r="AN6439">
        <v>1</v>
      </c>
      <c r="AO6439">
        <v>5.1323793999999999E-2</v>
      </c>
      <c r="AR6439" t="s">
        <v>79</v>
      </c>
      <c r="AS6439" t="s">
        <v>77</v>
      </c>
      <c r="AT6439">
        <v>-1473</v>
      </c>
      <c r="AU6439" t="s">
        <v>78</v>
      </c>
      <c r="AV6439" t="s">
        <v>79</v>
      </c>
      <c r="AW6439" t="s">
        <v>80</v>
      </c>
      <c r="AX6439" t="s">
        <v>81</v>
      </c>
      <c r="AY6439" t="s">
        <v>136</v>
      </c>
      <c r="AZ6439" t="s">
        <v>96</v>
      </c>
      <c r="BA6439" t="s">
        <v>76</v>
      </c>
      <c r="BB6439" t="s">
        <v>138</v>
      </c>
      <c r="BC6439">
        <v>130</v>
      </c>
      <c r="BD6439" t="s">
        <v>85</v>
      </c>
      <c r="BE6439">
        <v>8</v>
      </c>
      <c r="BF6439" t="s">
        <v>86</v>
      </c>
      <c r="BG6439" t="s">
        <v>151</v>
      </c>
      <c r="BH6439">
        <v>365243</v>
      </c>
      <c r="BI6439">
        <v>-1440</v>
      </c>
      <c r="BJ6439">
        <v>-1230</v>
      </c>
      <c r="BK6439">
        <v>-1230</v>
      </c>
      <c r="BL6439">
        <v>-1226</v>
      </c>
      <c r="BM6439">
        <v>0</v>
      </c>
    </row>
    <row r="6440" spans="1:65" x14ac:dyDescent="0.3">
      <c r="A6440">
        <v>154612</v>
      </c>
      <c r="B6440">
        <v>0</v>
      </c>
      <c r="C6440" t="s">
        <v>65</v>
      </c>
      <c r="D6440" t="s">
        <v>88</v>
      </c>
      <c r="E6440" t="s">
        <v>67</v>
      </c>
      <c r="F6440" t="s">
        <v>68</v>
      </c>
      <c r="G6440">
        <v>1</v>
      </c>
      <c r="H6440">
        <v>67500</v>
      </c>
      <c r="I6440">
        <v>215640</v>
      </c>
      <c r="J6440" t="s">
        <v>69</v>
      </c>
      <c r="K6440" t="s">
        <v>70</v>
      </c>
      <c r="L6440" t="s">
        <v>91</v>
      </c>
      <c r="M6440" t="s">
        <v>72</v>
      </c>
      <c r="N6440">
        <v>8.6250000000000007E-3</v>
      </c>
      <c r="O6440">
        <v>8296</v>
      </c>
      <c r="P6440">
        <v>111</v>
      </c>
      <c r="Q6440">
        <v>751</v>
      </c>
      <c r="R6440">
        <v>939</v>
      </c>
      <c r="S6440">
        <v>2</v>
      </c>
      <c r="T6440">
        <v>2</v>
      </c>
      <c r="U6440" t="s">
        <v>73</v>
      </c>
      <c r="V6440">
        <v>13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 t="s">
        <v>238</v>
      </c>
      <c r="AD6440">
        <v>1169178</v>
      </c>
      <c r="AE6440" t="s">
        <v>93</v>
      </c>
      <c r="AF6440">
        <v>6834.24</v>
      </c>
      <c r="AG6440">
        <v>32310</v>
      </c>
      <c r="AH6440">
        <v>36252</v>
      </c>
      <c r="AI6440">
        <v>0</v>
      </c>
      <c r="AJ6440">
        <v>32310</v>
      </c>
      <c r="AK6440" t="s">
        <v>120</v>
      </c>
      <c r="AL6440">
        <v>11</v>
      </c>
      <c r="AM6440" t="s">
        <v>68</v>
      </c>
      <c r="AN6440">
        <v>1</v>
      </c>
      <c r="AO6440">
        <v>0</v>
      </c>
      <c r="AR6440" t="s">
        <v>79</v>
      </c>
      <c r="AS6440" t="s">
        <v>77</v>
      </c>
      <c r="AT6440">
        <v>-267</v>
      </c>
      <c r="AU6440" t="s">
        <v>78</v>
      </c>
      <c r="AV6440" t="s">
        <v>79</v>
      </c>
      <c r="AW6440" t="s">
        <v>101</v>
      </c>
      <c r="AX6440" t="s">
        <v>102</v>
      </c>
      <c r="AY6440" t="s">
        <v>111</v>
      </c>
      <c r="AZ6440" t="s">
        <v>96</v>
      </c>
      <c r="BA6440" t="s">
        <v>76</v>
      </c>
      <c r="BB6440" t="s">
        <v>104</v>
      </c>
      <c r="BC6440">
        <v>298</v>
      </c>
      <c r="BD6440" t="s">
        <v>85</v>
      </c>
      <c r="BE6440">
        <v>6</v>
      </c>
      <c r="BF6440" t="s">
        <v>147</v>
      </c>
      <c r="BG6440" t="s">
        <v>151</v>
      </c>
      <c r="BH6440">
        <v>365243</v>
      </c>
      <c r="BI6440">
        <v>-237</v>
      </c>
      <c r="BJ6440">
        <v>-87</v>
      </c>
      <c r="BK6440">
        <v>-117</v>
      </c>
      <c r="BL6440">
        <v>-109</v>
      </c>
      <c r="BM6440">
        <v>1</v>
      </c>
    </row>
    <row r="6441" spans="1:65" x14ac:dyDescent="0.3">
      <c r="A6441">
        <v>154619</v>
      </c>
      <c r="B6441">
        <v>0</v>
      </c>
      <c r="C6441" t="s">
        <v>99</v>
      </c>
      <c r="D6441" t="s">
        <v>88</v>
      </c>
      <c r="E6441" t="s">
        <v>67</v>
      </c>
      <c r="F6441" t="s">
        <v>68</v>
      </c>
      <c r="G6441">
        <v>0</v>
      </c>
      <c r="H6441">
        <v>157500</v>
      </c>
      <c r="I6441">
        <v>135000</v>
      </c>
      <c r="J6441" t="s">
        <v>133</v>
      </c>
      <c r="K6441" t="s">
        <v>70</v>
      </c>
      <c r="L6441" t="s">
        <v>140</v>
      </c>
      <c r="M6441" t="s">
        <v>169</v>
      </c>
      <c r="N6441">
        <v>2.506E-3</v>
      </c>
      <c r="O6441">
        <v>18471</v>
      </c>
      <c r="P6441">
        <v>7923</v>
      </c>
      <c r="Q6441">
        <v>8044</v>
      </c>
      <c r="R6441">
        <v>2028</v>
      </c>
      <c r="S6441">
        <v>2</v>
      </c>
      <c r="T6441">
        <v>2</v>
      </c>
      <c r="U6441" t="s">
        <v>120</v>
      </c>
      <c r="V6441">
        <v>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 t="s">
        <v>130</v>
      </c>
      <c r="AD6441">
        <v>1748521</v>
      </c>
      <c r="AE6441" t="s">
        <v>93</v>
      </c>
      <c r="AF6441">
        <v>9801.6299999999992</v>
      </c>
      <c r="AG6441">
        <v>62374.5</v>
      </c>
      <c r="AH6441">
        <v>45580.5</v>
      </c>
      <c r="AI6441">
        <v>18715.5</v>
      </c>
      <c r="AJ6441">
        <v>62374.5</v>
      </c>
      <c r="AK6441" t="s">
        <v>75</v>
      </c>
      <c r="AL6441">
        <v>8</v>
      </c>
      <c r="AM6441" t="s">
        <v>68</v>
      </c>
      <c r="AN6441">
        <v>1</v>
      </c>
      <c r="AO6441">
        <v>0.31701631400000002</v>
      </c>
      <c r="AR6441" t="s">
        <v>79</v>
      </c>
      <c r="AS6441" t="s">
        <v>77</v>
      </c>
      <c r="AT6441">
        <v>-738</v>
      </c>
      <c r="AU6441" t="s">
        <v>78</v>
      </c>
      <c r="AV6441" t="s">
        <v>79</v>
      </c>
      <c r="AX6441" t="s">
        <v>102</v>
      </c>
      <c r="AY6441" t="s">
        <v>103</v>
      </c>
      <c r="AZ6441" t="s">
        <v>96</v>
      </c>
      <c r="BA6441" t="s">
        <v>76</v>
      </c>
      <c r="BB6441" t="s">
        <v>84</v>
      </c>
      <c r="BC6441">
        <v>800</v>
      </c>
      <c r="BD6441" t="s">
        <v>85</v>
      </c>
      <c r="BE6441">
        <v>5</v>
      </c>
      <c r="BF6441" t="s">
        <v>112</v>
      </c>
      <c r="BG6441" t="s">
        <v>98</v>
      </c>
      <c r="BH6441">
        <v>365243</v>
      </c>
      <c r="BI6441">
        <v>-707</v>
      </c>
      <c r="BJ6441">
        <v>-587</v>
      </c>
      <c r="BK6441">
        <v>-647</v>
      </c>
      <c r="BL6441">
        <v>-640</v>
      </c>
      <c r="BM6441">
        <v>0</v>
      </c>
    </row>
    <row r="6442" spans="1:65" x14ac:dyDescent="0.3">
      <c r="A6442">
        <v>154640</v>
      </c>
      <c r="B6442">
        <v>0</v>
      </c>
      <c r="C6442" t="s">
        <v>65</v>
      </c>
      <c r="D6442" t="s">
        <v>66</v>
      </c>
      <c r="E6442" t="s">
        <v>67</v>
      </c>
      <c r="F6442" t="s">
        <v>68</v>
      </c>
      <c r="G6442">
        <v>1</v>
      </c>
      <c r="H6442">
        <v>171000</v>
      </c>
      <c r="I6442">
        <v>472500</v>
      </c>
      <c r="J6442" t="s">
        <v>69</v>
      </c>
      <c r="K6442" t="s">
        <v>90</v>
      </c>
      <c r="L6442" t="s">
        <v>91</v>
      </c>
      <c r="M6442" t="s">
        <v>72</v>
      </c>
      <c r="N6442">
        <v>1.5221E-2</v>
      </c>
      <c r="O6442">
        <v>12130</v>
      </c>
      <c r="P6442">
        <v>2370</v>
      </c>
      <c r="Q6442">
        <v>865</v>
      </c>
      <c r="R6442">
        <v>871</v>
      </c>
      <c r="S6442">
        <v>2</v>
      </c>
      <c r="T6442">
        <v>2</v>
      </c>
      <c r="U6442" t="s">
        <v>123</v>
      </c>
      <c r="V6442">
        <v>11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 t="s">
        <v>195</v>
      </c>
      <c r="AD6442">
        <v>1948860</v>
      </c>
      <c r="AE6442" t="s">
        <v>93</v>
      </c>
      <c r="AF6442">
        <v>8816.2199999999993</v>
      </c>
      <c r="AG6442">
        <v>40860</v>
      </c>
      <c r="AH6442">
        <v>42880.5</v>
      </c>
      <c r="AI6442">
        <v>0</v>
      </c>
      <c r="AJ6442">
        <v>40860</v>
      </c>
      <c r="AK6442" t="s">
        <v>123</v>
      </c>
      <c r="AL6442">
        <v>10</v>
      </c>
      <c r="AM6442" t="s">
        <v>68</v>
      </c>
      <c r="AN6442">
        <v>1</v>
      </c>
      <c r="AO6442">
        <v>0</v>
      </c>
      <c r="AR6442" t="s">
        <v>79</v>
      </c>
      <c r="AS6442" t="s">
        <v>77</v>
      </c>
      <c r="AT6442">
        <v>-2170</v>
      </c>
      <c r="AU6442" t="s">
        <v>78</v>
      </c>
      <c r="AV6442" t="s">
        <v>79</v>
      </c>
      <c r="AW6442" t="s">
        <v>80</v>
      </c>
      <c r="AX6442" t="s">
        <v>81</v>
      </c>
      <c r="AY6442" t="s">
        <v>162</v>
      </c>
      <c r="AZ6442" t="s">
        <v>96</v>
      </c>
      <c r="BA6442" t="s">
        <v>76</v>
      </c>
      <c r="BB6442" t="s">
        <v>104</v>
      </c>
      <c r="BC6442">
        <v>75</v>
      </c>
      <c r="BD6442" t="s">
        <v>163</v>
      </c>
      <c r="BE6442">
        <v>6</v>
      </c>
      <c r="BF6442" t="s">
        <v>86</v>
      </c>
      <c r="BG6442" t="s">
        <v>148</v>
      </c>
      <c r="BH6442">
        <v>365243</v>
      </c>
      <c r="BI6442">
        <v>-2135</v>
      </c>
      <c r="BJ6442">
        <v>-1985</v>
      </c>
      <c r="BK6442">
        <v>-1985</v>
      </c>
      <c r="BL6442">
        <v>-1982</v>
      </c>
      <c r="BM6442">
        <v>0</v>
      </c>
    </row>
    <row r="6443" spans="1:65" x14ac:dyDescent="0.3">
      <c r="A6443">
        <v>154640</v>
      </c>
      <c r="B6443">
        <v>0</v>
      </c>
      <c r="C6443" t="s">
        <v>65</v>
      </c>
      <c r="D6443" t="s">
        <v>66</v>
      </c>
      <c r="E6443" t="s">
        <v>67</v>
      </c>
      <c r="F6443" t="s">
        <v>68</v>
      </c>
      <c r="G6443">
        <v>1</v>
      </c>
      <c r="H6443">
        <v>171000</v>
      </c>
      <c r="I6443">
        <v>472500</v>
      </c>
      <c r="J6443" t="s">
        <v>69</v>
      </c>
      <c r="K6443" t="s">
        <v>90</v>
      </c>
      <c r="L6443" t="s">
        <v>91</v>
      </c>
      <c r="M6443" t="s">
        <v>72</v>
      </c>
      <c r="N6443">
        <v>1.5221E-2</v>
      </c>
      <c r="O6443">
        <v>12130</v>
      </c>
      <c r="P6443">
        <v>2370</v>
      </c>
      <c r="Q6443">
        <v>865</v>
      </c>
      <c r="R6443">
        <v>871</v>
      </c>
      <c r="S6443">
        <v>2</v>
      </c>
      <c r="T6443">
        <v>2</v>
      </c>
      <c r="U6443" t="s">
        <v>123</v>
      </c>
      <c r="V6443">
        <v>11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 t="s">
        <v>195</v>
      </c>
      <c r="AD6443">
        <v>2611362</v>
      </c>
      <c r="AE6443" t="s">
        <v>93</v>
      </c>
      <c r="AF6443">
        <v>1941.93</v>
      </c>
      <c r="AG6443">
        <v>23917.5</v>
      </c>
      <c r="AH6443">
        <v>19134</v>
      </c>
      <c r="AI6443">
        <v>4783.5</v>
      </c>
      <c r="AJ6443">
        <v>23917.5</v>
      </c>
      <c r="AK6443" t="s">
        <v>123</v>
      </c>
      <c r="AL6443">
        <v>14</v>
      </c>
      <c r="AM6443" t="s">
        <v>68</v>
      </c>
      <c r="AN6443">
        <v>1</v>
      </c>
      <c r="AO6443">
        <v>0.217818182</v>
      </c>
      <c r="AR6443" t="s">
        <v>79</v>
      </c>
      <c r="AS6443" t="s">
        <v>77</v>
      </c>
      <c r="AT6443">
        <v>-308</v>
      </c>
      <c r="AU6443" t="s">
        <v>78</v>
      </c>
      <c r="AV6443" t="s">
        <v>79</v>
      </c>
      <c r="AW6443" t="s">
        <v>101</v>
      </c>
      <c r="AX6443" t="s">
        <v>81</v>
      </c>
      <c r="AY6443" t="s">
        <v>124</v>
      </c>
      <c r="AZ6443" t="s">
        <v>96</v>
      </c>
      <c r="BA6443" t="s">
        <v>76</v>
      </c>
      <c r="BB6443" t="s">
        <v>104</v>
      </c>
      <c r="BC6443">
        <v>5</v>
      </c>
      <c r="BD6443" t="s">
        <v>105</v>
      </c>
      <c r="BE6443">
        <v>12</v>
      </c>
      <c r="BF6443" t="s">
        <v>147</v>
      </c>
      <c r="BG6443" t="s">
        <v>106</v>
      </c>
      <c r="BH6443">
        <v>365243</v>
      </c>
      <c r="BI6443">
        <v>-277</v>
      </c>
      <c r="BJ6443">
        <v>53</v>
      </c>
      <c r="BK6443">
        <v>-187</v>
      </c>
      <c r="BL6443">
        <v>-183</v>
      </c>
      <c r="BM6443">
        <v>0</v>
      </c>
    </row>
    <row r="6444" spans="1:65" x14ac:dyDescent="0.3">
      <c r="A6444">
        <v>154651</v>
      </c>
      <c r="B6444">
        <v>0</v>
      </c>
      <c r="C6444" t="s">
        <v>99</v>
      </c>
      <c r="D6444" t="s">
        <v>88</v>
      </c>
      <c r="E6444" t="s">
        <v>67</v>
      </c>
      <c r="F6444" t="s">
        <v>68</v>
      </c>
      <c r="G6444">
        <v>0</v>
      </c>
      <c r="H6444">
        <v>225000</v>
      </c>
      <c r="I6444">
        <v>270000</v>
      </c>
      <c r="J6444" t="s">
        <v>89</v>
      </c>
      <c r="K6444" t="s">
        <v>70</v>
      </c>
      <c r="L6444" t="s">
        <v>119</v>
      </c>
      <c r="M6444" t="s">
        <v>72</v>
      </c>
      <c r="N6444">
        <v>1.8800999999999998E-2</v>
      </c>
      <c r="O6444">
        <v>15357</v>
      </c>
      <c r="P6444">
        <v>466</v>
      </c>
      <c r="Q6444">
        <v>808</v>
      </c>
      <c r="R6444">
        <v>5008</v>
      </c>
      <c r="S6444">
        <v>2</v>
      </c>
      <c r="T6444">
        <v>2</v>
      </c>
      <c r="U6444" t="s">
        <v>109</v>
      </c>
      <c r="V6444">
        <v>8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 t="s">
        <v>92</v>
      </c>
      <c r="AD6444">
        <v>1400926</v>
      </c>
      <c r="AE6444" t="s">
        <v>65</v>
      </c>
      <c r="AG6444">
        <v>0</v>
      </c>
      <c r="AH6444">
        <v>0</v>
      </c>
      <c r="AK6444" t="s">
        <v>109</v>
      </c>
      <c r="AL6444">
        <v>13</v>
      </c>
      <c r="AM6444" t="s">
        <v>68</v>
      </c>
      <c r="AN6444">
        <v>1</v>
      </c>
      <c r="AR6444" t="s">
        <v>76</v>
      </c>
      <c r="AS6444" t="s">
        <v>129</v>
      </c>
      <c r="AT6444">
        <v>-252</v>
      </c>
      <c r="AU6444" t="s">
        <v>76</v>
      </c>
      <c r="AV6444" t="s">
        <v>79</v>
      </c>
      <c r="AX6444" t="s">
        <v>81</v>
      </c>
      <c r="AY6444" t="s">
        <v>76</v>
      </c>
      <c r="AZ6444" t="s">
        <v>76</v>
      </c>
      <c r="BA6444" t="s">
        <v>76</v>
      </c>
      <c r="BB6444" t="s">
        <v>121</v>
      </c>
      <c r="BC6444">
        <v>-1</v>
      </c>
      <c r="BD6444" t="s">
        <v>76</v>
      </c>
      <c r="BF6444" t="s">
        <v>76</v>
      </c>
      <c r="BG6444" t="s">
        <v>82</v>
      </c>
    </row>
    <row r="6445" spans="1:65" x14ac:dyDescent="0.3">
      <c r="A6445">
        <v>154656</v>
      </c>
      <c r="B6445">
        <v>0</v>
      </c>
      <c r="C6445" t="s">
        <v>65</v>
      </c>
      <c r="D6445" t="s">
        <v>88</v>
      </c>
      <c r="E6445" t="s">
        <v>67</v>
      </c>
      <c r="F6445" t="s">
        <v>68</v>
      </c>
      <c r="G6445">
        <v>0</v>
      </c>
      <c r="H6445">
        <v>157500</v>
      </c>
      <c r="I6445">
        <v>284400</v>
      </c>
      <c r="J6445" t="s">
        <v>69</v>
      </c>
      <c r="K6445" t="s">
        <v>186</v>
      </c>
      <c r="L6445" t="s">
        <v>119</v>
      </c>
      <c r="M6445" t="s">
        <v>72</v>
      </c>
      <c r="N6445">
        <v>3.5791999999999997E-2</v>
      </c>
      <c r="O6445">
        <v>24406</v>
      </c>
      <c r="P6445">
        <v>4194</v>
      </c>
      <c r="Q6445">
        <v>11449</v>
      </c>
      <c r="R6445">
        <v>4288</v>
      </c>
      <c r="S6445">
        <v>2</v>
      </c>
      <c r="T6445">
        <v>2</v>
      </c>
      <c r="U6445" t="s">
        <v>120</v>
      </c>
      <c r="V6445">
        <v>10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 t="s">
        <v>122</v>
      </c>
      <c r="AD6445">
        <v>2294617</v>
      </c>
      <c r="AE6445" t="s">
        <v>65</v>
      </c>
      <c r="AG6445">
        <v>0</v>
      </c>
      <c r="AH6445">
        <v>0</v>
      </c>
      <c r="AK6445" t="s">
        <v>120</v>
      </c>
      <c r="AL6445">
        <v>9</v>
      </c>
      <c r="AM6445" t="s">
        <v>68</v>
      </c>
      <c r="AN6445">
        <v>1</v>
      </c>
      <c r="AR6445" t="s">
        <v>76</v>
      </c>
      <c r="AS6445" t="s">
        <v>129</v>
      </c>
      <c r="AT6445">
        <v>-280</v>
      </c>
      <c r="AU6445" t="s">
        <v>76</v>
      </c>
      <c r="AV6445" t="s">
        <v>79</v>
      </c>
      <c r="AX6445" t="s">
        <v>81</v>
      </c>
      <c r="AY6445" t="s">
        <v>76</v>
      </c>
      <c r="AZ6445" t="s">
        <v>76</v>
      </c>
      <c r="BA6445" t="s">
        <v>76</v>
      </c>
      <c r="BB6445" t="s">
        <v>121</v>
      </c>
      <c r="BC6445">
        <v>-1</v>
      </c>
      <c r="BD6445" t="s">
        <v>76</v>
      </c>
      <c r="BF6445" t="s">
        <v>76</v>
      </c>
      <c r="BG6445" t="s">
        <v>82</v>
      </c>
    </row>
    <row r="6446" spans="1:65" x14ac:dyDescent="0.3">
      <c r="A6446">
        <v>154669</v>
      </c>
      <c r="B6446">
        <v>0</v>
      </c>
      <c r="C6446" t="s">
        <v>65</v>
      </c>
      <c r="D6446" t="s">
        <v>66</v>
      </c>
      <c r="E6446" t="s">
        <v>67</v>
      </c>
      <c r="F6446" t="s">
        <v>68</v>
      </c>
      <c r="G6446">
        <v>0</v>
      </c>
      <c r="H6446">
        <v>112500</v>
      </c>
      <c r="I6446">
        <v>232434</v>
      </c>
      <c r="J6446" t="s">
        <v>89</v>
      </c>
      <c r="K6446" t="s">
        <v>90</v>
      </c>
      <c r="L6446" t="s">
        <v>91</v>
      </c>
      <c r="M6446" t="s">
        <v>72</v>
      </c>
      <c r="N6446">
        <v>2.5163999999999999E-2</v>
      </c>
      <c r="O6446">
        <v>15794</v>
      </c>
      <c r="P6446">
        <v>175</v>
      </c>
      <c r="Q6446">
        <v>2689</v>
      </c>
      <c r="R6446">
        <v>4659</v>
      </c>
      <c r="S6446">
        <v>2</v>
      </c>
      <c r="T6446">
        <v>2</v>
      </c>
      <c r="U6446" t="s">
        <v>125</v>
      </c>
      <c r="V6446">
        <v>16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 t="s">
        <v>201</v>
      </c>
      <c r="AD6446">
        <v>2004694</v>
      </c>
      <c r="AE6446" t="s">
        <v>93</v>
      </c>
      <c r="AF6446">
        <v>7816.77</v>
      </c>
      <c r="AG6446">
        <v>41611.5</v>
      </c>
      <c r="AH6446">
        <v>38947.5</v>
      </c>
      <c r="AI6446">
        <v>4500</v>
      </c>
      <c r="AJ6446">
        <v>41611.5</v>
      </c>
      <c r="AK6446" t="s">
        <v>94</v>
      </c>
      <c r="AL6446">
        <v>8</v>
      </c>
      <c r="AM6446" t="s">
        <v>68</v>
      </c>
      <c r="AN6446">
        <v>1</v>
      </c>
      <c r="AO6446">
        <v>0.112800716</v>
      </c>
      <c r="AR6446" t="s">
        <v>79</v>
      </c>
      <c r="AS6446" t="s">
        <v>77</v>
      </c>
      <c r="AT6446">
        <v>-2677</v>
      </c>
      <c r="AU6446" t="s">
        <v>78</v>
      </c>
      <c r="AV6446" t="s">
        <v>79</v>
      </c>
      <c r="AW6446" t="s">
        <v>80</v>
      </c>
      <c r="AX6446" t="s">
        <v>102</v>
      </c>
      <c r="AY6446" t="s">
        <v>124</v>
      </c>
      <c r="AZ6446" t="s">
        <v>96</v>
      </c>
      <c r="BA6446" t="s">
        <v>76</v>
      </c>
      <c r="BB6446" t="s">
        <v>138</v>
      </c>
      <c r="BC6446">
        <v>260</v>
      </c>
      <c r="BD6446" t="s">
        <v>105</v>
      </c>
      <c r="BE6446">
        <v>6</v>
      </c>
      <c r="BF6446" t="s">
        <v>86</v>
      </c>
      <c r="BG6446" t="s">
        <v>106</v>
      </c>
      <c r="BH6446">
        <v>365243</v>
      </c>
      <c r="BI6446">
        <v>-2646</v>
      </c>
      <c r="BJ6446">
        <v>-2496</v>
      </c>
      <c r="BK6446">
        <v>-2496</v>
      </c>
      <c r="BL6446">
        <v>-2487</v>
      </c>
      <c r="BM6446">
        <v>1</v>
      </c>
    </row>
    <row r="6447" spans="1:65" x14ac:dyDescent="0.3">
      <c r="A6447">
        <v>154675</v>
      </c>
      <c r="B6447">
        <v>1</v>
      </c>
      <c r="C6447" t="s">
        <v>65</v>
      </c>
      <c r="D6447" t="s">
        <v>88</v>
      </c>
      <c r="E6447" t="s">
        <v>67</v>
      </c>
      <c r="F6447" t="s">
        <v>68</v>
      </c>
      <c r="G6447">
        <v>0</v>
      </c>
      <c r="H6447">
        <v>67500</v>
      </c>
      <c r="I6447">
        <v>227520</v>
      </c>
      <c r="J6447" t="s">
        <v>69</v>
      </c>
      <c r="K6447" t="s">
        <v>70</v>
      </c>
      <c r="L6447" t="s">
        <v>119</v>
      </c>
      <c r="M6447" t="s">
        <v>169</v>
      </c>
      <c r="N6447">
        <v>9.3340000000000003E-3</v>
      </c>
      <c r="O6447">
        <v>13684</v>
      </c>
      <c r="P6447">
        <v>678</v>
      </c>
      <c r="Q6447">
        <v>827</v>
      </c>
      <c r="R6447">
        <v>4249</v>
      </c>
      <c r="S6447">
        <v>2</v>
      </c>
      <c r="T6447">
        <v>2</v>
      </c>
      <c r="U6447" t="s">
        <v>109</v>
      </c>
      <c r="V6447">
        <v>10</v>
      </c>
      <c r="W6447">
        <v>0</v>
      </c>
      <c r="X6447">
        <v>0</v>
      </c>
      <c r="Y6447">
        <v>0</v>
      </c>
      <c r="Z6447">
        <v>1</v>
      </c>
      <c r="AA6447">
        <v>1</v>
      </c>
      <c r="AB6447">
        <v>0</v>
      </c>
      <c r="AC6447" t="s">
        <v>108</v>
      </c>
      <c r="AD6447">
        <v>1957374</v>
      </c>
      <c r="AE6447" t="s">
        <v>93</v>
      </c>
      <c r="AF6447">
        <v>4490.01</v>
      </c>
      <c r="AG6447">
        <v>109818</v>
      </c>
      <c r="AH6447">
        <v>98833.5</v>
      </c>
      <c r="AI6447">
        <v>10984.5</v>
      </c>
      <c r="AJ6447">
        <v>109818</v>
      </c>
      <c r="AK6447" t="s">
        <v>109</v>
      </c>
      <c r="AL6447">
        <v>18</v>
      </c>
      <c r="AM6447" t="s">
        <v>68</v>
      </c>
      <c r="AN6447">
        <v>1</v>
      </c>
      <c r="AO6447">
        <v>0.10893586700000001</v>
      </c>
      <c r="AR6447" t="s">
        <v>79</v>
      </c>
      <c r="AS6447" t="s">
        <v>114</v>
      </c>
      <c r="AT6447">
        <v>-539</v>
      </c>
      <c r="AU6447" t="s">
        <v>78</v>
      </c>
      <c r="AV6447" t="s">
        <v>165</v>
      </c>
      <c r="AX6447" t="s">
        <v>81</v>
      </c>
      <c r="AY6447" t="s">
        <v>111</v>
      </c>
      <c r="AZ6447" t="s">
        <v>96</v>
      </c>
      <c r="BA6447" t="s">
        <v>76</v>
      </c>
      <c r="BB6447" t="s">
        <v>84</v>
      </c>
      <c r="BC6447">
        <v>30</v>
      </c>
      <c r="BD6447" t="s">
        <v>85</v>
      </c>
      <c r="BE6447">
        <v>24</v>
      </c>
      <c r="BF6447" t="s">
        <v>97</v>
      </c>
      <c r="BG6447" t="s">
        <v>98</v>
      </c>
    </row>
    <row r="6448" spans="1:65" x14ac:dyDescent="0.3">
      <c r="A6448">
        <v>154685</v>
      </c>
      <c r="B6448">
        <v>0</v>
      </c>
      <c r="C6448" t="s">
        <v>65</v>
      </c>
      <c r="D6448" t="s">
        <v>88</v>
      </c>
      <c r="E6448" t="s">
        <v>68</v>
      </c>
      <c r="F6448" t="s">
        <v>68</v>
      </c>
      <c r="G6448">
        <v>2</v>
      </c>
      <c r="H6448">
        <v>270000</v>
      </c>
      <c r="I6448">
        <v>450000</v>
      </c>
      <c r="J6448" t="s">
        <v>89</v>
      </c>
      <c r="K6448" t="s">
        <v>126</v>
      </c>
      <c r="L6448" t="s">
        <v>91</v>
      </c>
      <c r="M6448" t="s">
        <v>72</v>
      </c>
      <c r="N6448">
        <v>9.6299999999999997E-3</v>
      </c>
      <c r="O6448">
        <v>12537</v>
      </c>
      <c r="P6448">
        <v>578</v>
      </c>
      <c r="Q6448">
        <v>3581</v>
      </c>
      <c r="R6448">
        <v>3011</v>
      </c>
      <c r="S6448">
        <v>2</v>
      </c>
      <c r="T6448">
        <v>2</v>
      </c>
      <c r="U6448" t="s">
        <v>94</v>
      </c>
      <c r="V6448">
        <v>11</v>
      </c>
      <c r="W6448">
        <v>0</v>
      </c>
      <c r="X6448">
        <v>1</v>
      </c>
      <c r="Y6448">
        <v>1</v>
      </c>
      <c r="Z6448">
        <v>1</v>
      </c>
      <c r="AA6448">
        <v>0</v>
      </c>
      <c r="AB6448">
        <v>0</v>
      </c>
      <c r="AC6448" t="s">
        <v>183</v>
      </c>
      <c r="AD6448">
        <v>1501606</v>
      </c>
      <c r="AE6448" t="s">
        <v>65</v>
      </c>
      <c r="AF6448">
        <v>60630.75</v>
      </c>
      <c r="AG6448">
        <v>1075500</v>
      </c>
      <c r="AH6448">
        <v>1137964.5</v>
      </c>
      <c r="AJ6448">
        <v>1075500</v>
      </c>
      <c r="AK6448" t="s">
        <v>109</v>
      </c>
      <c r="AL6448">
        <v>10</v>
      </c>
      <c r="AM6448" t="s">
        <v>68</v>
      </c>
      <c r="AN6448">
        <v>1</v>
      </c>
      <c r="AR6448" t="s">
        <v>76</v>
      </c>
      <c r="AS6448" t="s">
        <v>114</v>
      </c>
      <c r="AT6448">
        <v>-183</v>
      </c>
      <c r="AU6448" t="s">
        <v>78</v>
      </c>
      <c r="AV6448" t="s">
        <v>115</v>
      </c>
      <c r="AW6448" t="s">
        <v>80</v>
      </c>
      <c r="AX6448" t="s">
        <v>81</v>
      </c>
      <c r="AY6448" t="s">
        <v>76</v>
      </c>
      <c r="AZ6448" t="s">
        <v>82</v>
      </c>
      <c r="BA6448" t="s">
        <v>116</v>
      </c>
      <c r="BB6448" t="s">
        <v>121</v>
      </c>
      <c r="BC6448">
        <v>-1</v>
      </c>
      <c r="BD6448" t="s">
        <v>76</v>
      </c>
      <c r="BE6448">
        <v>24</v>
      </c>
      <c r="BF6448" t="s">
        <v>112</v>
      </c>
      <c r="BG6448" t="s">
        <v>118</v>
      </c>
    </row>
    <row r="6449" spans="1:65" x14ac:dyDescent="0.3">
      <c r="A6449">
        <v>154695</v>
      </c>
      <c r="B6449">
        <v>0</v>
      </c>
      <c r="C6449" t="s">
        <v>65</v>
      </c>
      <c r="D6449" t="s">
        <v>66</v>
      </c>
      <c r="E6449" t="s">
        <v>68</v>
      </c>
      <c r="F6449" t="s">
        <v>67</v>
      </c>
      <c r="G6449">
        <v>0</v>
      </c>
      <c r="H6449">
        <v>117000</v>
      </c>
      <c r="I6449">
        <v>284400</v>
      </c>
      <c r="J6449" t="s">
        <v>69</v>
      </c>
      <c r="K6449" t="s">
        <v>70</v>
      </c>
      <c r="L6449" t="s">
        <v>91</v>
      </c>
      <c r="M6449" t="s">
        <v>72</v>
      </c>
      <c r="N6449">
        <v>3.0755000000000001E-2</v>
      </c>
      <c r="O6449">
        <v>7762</v>
      </c>
      <c r="P6449">
        <v>201</v>
      </c>
      <c r="Q6449">
        <v>1633</v>
      </c>
      <c r="R6449">
        <v>421</v>
      </c>
      <c r="S6449">
        <v>2</v>
      </c>
      <c r="T6449">
        <v>2</v>
      </c>
      <c r="U6449" t="s">
        <v>73</v>
      </c>
      <c r="V6449">
        <v>12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 t="s">
        <v>92</v>
      </c>
      <c r="AD6449">
        <v>1257700</v>
      </c>
      <c r="AE6449" t="s">
        <v>93</v>
      </c>
      <c r="AF6449">
        <v>6827.085</v>
      </c>
      <c r="AG6449">
        <v>23130</v>
      </c>
      <c r="AH6449">
        <v>24349.5</v>
      </c>
      <c r="AI6449">
        <v>0</v>
      </c>
      <c r="AJ6449">
        <v>23130</v>
      </c>
      <c r="AK6449" t="s">
        <v>125</v>
      </c>
      <c r="AL6449">
        <v>16</v>
      </c>
      <c r="AM6449" t="s">
        <v>68</v>
      </c>
      <c r="AN6449">
        <v>1</v>
      </c>
      <c r="AO6449">
        <v>0</v>
      </c>
      <c r="AR6449" t="s">
        <v>79</v>
      </c>
      <c r="AS6449" t="s">
        <v>77</v>
      </c>
      <c r="AT6449">
        <v>-23</v>
      </c>
      <c r="AU6449" t="s">
        <v>78</v>
      </c>
      <c r="AV6449" t="s">
        <v>79</v>
      </c>
      <c r="AW6449" t="s">
        <v>80</v>
      </c>
      <c r="AX6449" t="s">
        <v>81</v>
      </c>
      <c r="AY6449" t="s">
        <v>124</v>
      </c>
      <c r="AZ6449" t="s">
        <v>96</v>
      </c>
      <c r="BA6449" t="s">
        <v>76</v>
      </c>
      <c r="BB6449" t="s">
        <v>104</v>
      </c>
      <c r="BC6449">
        <v>20</v>
      </c>
      <c r="BD6449" t="s">
        <v>105</v>
      </c>
      <c r="BE6449">
        <v>4</v>
      </c>
      <c r="BF6449" t="s">
        <v>147</v>
      </c>
      <c r="BG6449" t="s">
        <v>151</v>
      </c>
      <c r="BH6449">
        <v>365243</v>
      </c>
      <c r="BI6449">
        <v>365243</v>
      </c>
      <c r="BJ6449">
        <v>97</v>
      </c>
      <c r="BK6449">
        <v>365243</v>
      </c>
      <c r="BL6449">
        <v>365243</v>
      </c>
      <c r="BM6449">
        <v>1</v>
      </c>
    </row>
    <row r="6450" spans="1:65" x14ac:dyDescent="0.3">
      <c r="A6450">
        <v>154698</v>
      </c>
      <c r="B6450">
        <v>0</v>
      </c>
      <c r="C6450" t="s">
        <v>65</v>
      </c>
      <c r="D6450" t="s">
        <v>88</v>
      </c>
      <c r="E6450" t="s">
        <v>67</v>
      </c>
      <c r="F6450" t="s">
        <v>68</v>
      </c>
      <c r="G6450">
        <v>1</v>
      </c>
      <c r="H6450">
        <v>202500</v>
      </c>
      <c r="I6450">
        <v>715095</v>
      </c>
      <c r="J6450" t="s">
        <v>69</v>
      </c>
      <c r="K6450" t="s">
        <v>90</v>
      </c>
      <c r="L6450" t="s">
        <v>91</v>
      </c>
      <c r="M6450" t="s">
        <v>72</v>
      </c>
      <c r="N6450">
        <v>1.0031999999999999E-2</v>
      </c>
      <c r="O6450">
        <v>13700</v>
      </c>
      <c r="P6450">
        <v>2190</v>
      </c>
      <c r="Q6450">
        <v>879</v>
      </c>
      <c r="R6450">
        <v>3890</v>
      </c>
      <c r="S6450">
        <v>2</v>
      </c>
      <c r="T6450">
        <v>2</v>
      </c>
      <c r="U6450" t="s">
        <v>94</v>
      </c>
      <c r="V6450">
        <v>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 t="s">
        <v>143</v>
      </c>
      <c r="AD6450">
        <v>2308171</v>
      </c>
      <c r="AE6450" t="s">
        <v>93</v>
      </c>
      <c r="AF6450">
        <v>8279.6849999999995</v>
      </c>
      <c r="AG6450">
        <v>76495.5</v>
      </c>
      <c r="AH6450">
        <v>74524.5</v>
      </c>
      <c r="AI6450">
        <v>7650</v>
      </c>
      <c r="AJ6450">
        <v>76495.5</v>
      </c>
      <c r="AK6450" t="s">
        <v>94</v>
      </c>
      <c r="AL6450">
        <v>11</v>
      </c>
      <c r="AM6450" t="s">
        <v>68</v>
      </c>
      <c r="AN6450">
        <v>1</v>
      </c>
      <c r="AO6450">
        <v>0.101388453</v>
      </c>
      <c r="AR6450" t="s">
        <v>79</v>
      </c>
      <c r="AS6450" t="s">
        <v>77</v>
      </c>
      <c r="AT6450">
        <v>-2583</v>
      </c>
      <c r="AU6450" t="s">
        <v>76</v>
      </c>
      <c r="AV6450" t="s">
        <v>79</v>
      </c>
      <c r="AW6450" t="s">
        <v>110</v>
      </c>
      <c r="AX6450" t="s">
        <v>102</v>
      </c>
      <c r="AY6450" t="s">
        <v>95</v>
      </c>
      <c r="AZ6450" t="s">
        <v>96</v>
      </c>
      <c r="BA6450" t="s">
        <v>76</v>
      </c>
      <c r="BB6450" t="s">
        <v>104</v>
      </c>
      <c r="BC6450">
        <v>2000</v>
      </c>
      <c r="BD6450" t="s">
        <v>85</v>
      </c>
      <c r="BE6450">
        <v>10</v>
      </c>
      <c r="BF6450" t="s">
        <v>112</v>
      </c>
      <c r="BG6450" t="s">
        <v>98</v>
      </c>
      <c r="BH6450">
        <v>365243</v>
      </c>
      <c r="BI6450">
        <v>-2550</v>
      </c>
      <c r="BJ6450">
        <v>-2280</v>
      </c>
      <c r="BK6450">
        <v>-2280</v>
      </c>
      <c r="BL6450">
        <v>-2274</v>
      </c>
      <c r="BM6450">
        <v>1</v>
      </c>
    </row>
    <row r="6451" spans="1:65" x14ac:dyDescent="0.3">
      <c r="A6451">
        <v>154708</v>
      </c>
      <c r="B6451">
        <v>0</v>
      </c>
      <c r="C6451" t="s">
        <v>65</v>
      </c>
      <c r="D6451" t="s">
        <v>66</v>
      </c>
      <c r="E6451" t="s">
        <v>68</v>
      </c>
      <c r="F6451" t="s">
        <v>68</v>
      </c>
      <c r="G6451">
        <v>0</v>
      </c>
      <c r="H6451">
        <v>112500</v>
      </c>
      <c r="I6451">
        <v>543735</v>
      </c>
      <c r="J6451" t="s">
        <v>69</v>
      </c>
      <c r="K6451" t="s">
        <v>90</v>
      </c>
      <c r="L6451" t="s">
        <v>91</v>
      </c>
      <c r="M6451" t="s">
        <v>72</v>
      </c>
      <c r="N6451">
        <v>6.8519999999999996E-3</v>
      </c>
      <c r="O6451">
        <v>13668</v>
      </c>
      <c r="P6451">
        <v>1389</v>
      </c>
      <c r="Q6451">
        <v>2283</v>
      </c>
      <c r="R6451">
        <v>793</v>
      </c>
      <c r="S6451">
        <v>3</v>
      </c>
      <c r="T6451">
        <v>3</v>
      </c>
      <c r="U6451" t="s">
        <v>109</v>
      </c>
      <c r="V6451">
        <v>6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1</v>
      </c>
      <c r="AC6451" t="s">
        <v>173</v>
      </c>
      <c r="AD6451">
        <v>1418047</v>
      </c>
      <c r="AE6451" t="s">
        <v>99</v>
      </c>
      <c r="AF6451">
        <v>2250</v>
      </c>
      <c r="AG6451">
        <v>45000</v>
      </c>
      <c r="AH6451">
        <v>45000</v>
      </c>
      <c r="AJ6451">
        <v>45000</v>
      </c>
      <c r="AK6451" t="s">
        <v>123</v>
      </c>
      <c r="AL6451">
        <v>7</v>
      </c>
      <c r="AM6451" t="s">
        <v>68</v>
      </c>
      <c r="AN6451">
        <v>1</v>
      </c>
      <c r="AR6451" t="s">
        <v>79</v>
      </c>
      <c r="AS6451" t="s">
        <v>77</v>
      </c>
      <c r="AT6451">
        <v>-410</v>
      </c>
      <c r="AU6451" t="s">
        <v>76</v>
      </c>
      <c r="AV6451" t="s">
        <v>79</v>
      </c>
      <c r="AX6451" t="s">
        <v>102</v>
      </c>
      <c r="AY6451" t="s">
        <v>76</v>
      </c>
      <c r="AZ6451" t="s">
        <v>131</v>
      </c>
      <c r="BA6451" t="s">
        <v>83</v>
      </c>
      <c r="BB6451" t="s">
        <v>84</v>
      </c>
      <c r="BC6451">
        <v>100</v>
      </c>
      <c r="BD6451" t="s">
        <v>198</v>
      </c>
      <c r="BE6451">
        <v>0</v>
      </c>
      <c r="BF6451" t="s">
        <v>76</v>
      </c>
      <c r="BG6451" t="s">
        <v>132</v>
      </c>
      <c r="BH6451">
        <v>-386</v>
      </c>
      <c r="BI6451">
        <v>-340</v>
      </c>
      <c r="BJ6451">
        <v>365243</v>
      </c>
      <c r="BK6451">
        <v>-97</v>
      </c>
      <c r="BL6451">
        <v>365243</v>
      </c>
      <c r="BM6451">
        <v>0</v>
      </c>
    </row>
    <row r="6452" spans="1:65" x14ac:dyDescent="0.3">
      <c r="A6452">
        <v>154724</v>
      </c>
      <c r="B6452">
        <v>0</v>
      </c>
      <c r="C6452" t="s">
        <v>65</v>
      </c>
      <c r="D6452" t="s">
        <v>88</v>
      </c>
      <c r="E6452" t="s">
        <v>68</v>
      </c>
      <c r="F6452" t="s">
        <v>68</v>
      </c>
      <c r="G6452">
        <v>2</v>
      </c>
      <c r="H6452">
        <v>180000</v>
      </c>
      <c r="I6452">
        <v>239850</v>
      </c>
      <c r="J6452" t="s">
        <v>69</v>
      </c>
      <c r="K6452" t="s">
        <v>90</v>
      </c>
      <c r="L6452" t="s">
        <v>119</v>
      </c>
      <c r="M6452" t="s">
        <v>72</v>
      </c>
      <c r="N6452">
        <v>9.5490000000000002E-3</v>
      </c>
      <c r="O6452">
        <v>15064</v>
      </c>
      <c r="P6452">
        <v>2320</v>
      </c>
      <c r="Q6452">
        <v>1064</v>
      </c>
      <c r="R6452">
        <v>3549</v>
      </c>
      <c r="S6452">
        <v>2</v>
      </c>
      <c r="T6452">
        <v>2</v>
      </c>
      <c r="U6452" t="s">
        <v>109</v>
      </c>
      <c r="V6452">
        <v>11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 t="s">
        <v>137</v>
      </c>
      <c r="AD6452">
        <v>2733172</v>
      </c>
      <c r="AE6452" t="s">
        <v>93</v>
      </c>
      <c r="AF6452">
        <v>25194.15</v>
      </c>
      <c r="AG6452">
        <v>243657</v>
      </c>
      <c r="AH6452">
        <v>243657</v>
      </c>
      <c r="AI6452">
        <v>0</v>
      </c>
      <c r="AJ6452">
        <v>243657</v>
      </c>
      <c r="AK6452" t="s">
        <v>75</v>
      </c>
      <c r="AL6452">
        <v>16</v>
      </c>
      <c r="AM6452" t="s">
        <v>68</v>
      </c>
      <c r="AN6452">
        <v>1</v>
      </c>
      <c r="AO6452">
        <v>0</v>
      </c>
      <c r="AR6452" t="s">
        <v>79</v>
      </c>
      <c r="AS6452" t="s">
        <v>77</v>
      </c>
      <c r="AT6452">
        <v>-236</v>
      </c>
      <c r="AU6452" t="s">
        <v>78</v>
      </c>
      <c r="AV6452" t="s">
        <v>79</v>
      </c>
      <c r="AW6452" t="s">
        <v>80</v>
      </c>
      <c r="AX6452" t="s">
        <v>81</v>
      </c>
      <c r="AY6452" t="s">
        <v>95</v>
      </c>
      <c r="AZ6452" t="s">
        <v>96</v>
      </c>
      <c r="BA6452" t="s">
        <v>76</v>
      </c>
      <c r="BB6452" t="s">
        <v>104</v>
      </c>
      <c r="BC6452">
        <v>2200</v>
      </c>
      <c r="BD6452" t="s">
        <v>85</v>
      </c>
      <c r="BE6452">
        <v>12</v>
      </c>
      <c r="BF6452" t="s">
        <v>147</v>
      </c>
      <c r="BG6452" t="s">
        <v>151</v>
      </c>
      <c r="BH6452">
        <v>365243</v>
      </c>
      <c r="BI6452">
        <v>-205</v>
      </c>
      <c r="BJ6452">
        <v>125</v>
      </c>
      <c r="BK6452">
        <v>365243</v>
      </c>
      <c r="BL6452">
        <v>365243</v>
      </c>
      <c r="BM6452">
        <v>0</v>
      </c>
    </row>
    <row r="6453" spans="1:65" x14ac:dyDescent="0.3">
      <c r="A6453">
        <v>154730</v>
      </c>
      <c r="B6453">
        <v>0</v>
      </c>
      <c r="C6453" t="s">
        <v>65</v>
      </c>
      <c r="D6453" t="s">
        <v>88</v>
      </c>
      <c r="E6453" t="s">
        <v>67</v>
      </c>
      <c r="F6453" t="s">
        <v>67</v>
      </c>
      <c r="G6453">
        <v>0</v>
      </c>
      <c r="H6453">
        <v>202500</v>
      </c>
      <c r="I6453">
        <v>490536</v>
      </c>
      <c r="J6453" t="s">
        <v>113</v>
      </c>
      <c r="K6453" t="s">
        <v>186</v>
      </c>
      <c r="L6453" t="s">
        <v>91</v>
      </c>
      <c r="M6453" t="s">
        <v>169</v>
      </c>
      <c r="N6453">
        <v>1.4463999999999999E-2</v>
      </c>
      <c r="O6453">
        <v>17520</v>
      </c>
      <c r="P6453">
        <v>365243</v>
      </c>
      <c r="Q6453">
        <v>4491</v>
      </c>
      <c r="R6453">
        <v>1080</v>
      </c>
      <c r="S6453">
        <v>2</v>
      </c>
      <c r="T6453">
        <v>2</v>
      </c>
      <c r="U6453" t="s">
        <v>109</v>
      </c>
      <c r="V6453">
        <v>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 t="s">
        <v>76</v>
      </c>
      <c r="AD6453">
        <v>1705887</v>
      </c>
      <c r="AE6453" t="s">
        <v>65</v>
      </c>
      <c r="AF6453">
        <v>6099.3</v>
      </c>
      <c r="AG6453">
        <v>135000</v>
      </c>
      <c r="AH6453">
        <v>135000</v>
      </c>
      <c r="AJ6453">
        <v>135000</v>
      </c>
      <c r="AK6453" t="s">
        <v>125</v>
      </c>
      <c r="AL6453">
        <v>3</v>
      </c>
      <c r="AM6453" t="s">
        <v>68</v>
      </c>
      <c r="AN6453">
        <v>1</v>
      </c>
      <c r="AR6453" t="s">
        <v>76</v>
      </c>
      <c r="AS6453" t="s">
        <v>77</v>
      </c>
      <c r="AT6453">
        <v>-1333</v>
      </c>
      <c r="AU6453" t="s">
        <v>76</v>
      </c>
      <c r="AV6453" t="s">
        <v>79</v>
      </c>
      <c r="AX6453" t="s">
        <v>81</v>
      </c>
      <c r="AY6453" t="s">
        <v>76</v>
      </c>
      <c r="AZ6453" t="s">
        <v>82</v>
      </c>
      <c r="BA6453" t="s">
        <v>116</v>
      </c>
      <c r="BB6453" t="s">
        <v>104</v>
      </c>
      <c r="BC6453">
        <v>-1</v>
      </c>
      <c r="BD6453" t="s">
        <v>85</v>
      </c>
      <c r="BE6453">
        <v>36</v>
      </c>
      <c r="BF6453" t="s">
        <v>147</v>
      </c>
      <c r="BG6453" t="s">
        <v>154</v>
      </c>
      <c r="BH6453">
        <v>365243</v>
      </c>
      <c r="BI6453">
        <v>-1303</v>
      </c>
      <c r="BJ6453">
        <v>-253</v>
      </c>
      <c r="BK6453">
        <v>-343</v>
      </c>
      <c r="BL6453">
        <v>-341</v>
      </c>
      <c r="BM6453">
        <v>0</v>
      </c>
    </row>
    <row r="6454" spans="1:65" x14ac:dyDescent="0.3">
      <c r="A6454">
        <v>154738</v>
      </c>
      <c r="B6454">
        <v>0</v>
      </c>
      <c r="C6454" t="s">
        <v>65</v>
      </c>
      <c r="D6454" t="s">
        <v>66</v>
      </c>
      <c r="E6454" t="s">
        <v>68</v>
      </c>
      <c r="F6454" t="s">
        <v>68</v>
      </c>
      <c r="G6454">
        <v>0</v>
      </c>
      <c r="H6454">
        <v>270000</v>
      </c>
      <c r="I6454">
        <v>675000</v>
      </c>
      <c r="J6454" t="s">
        <v>69</v>
      </c>
      <c r="K6454" t="s">
        <v>70</v>
      </c>
      <c r="L6454" t="s">
        <v>91</v>
      </c>
      <c r="M6454" t="s">
        <v>72</v>
      </c>
      <c r="N6454">
        <v>2.8663000000000001E-2</v>
      </c>
      <c r="O6454">
        <v>14775</v>
      </c>
      <c r="P6454">
        <v>1616</v>
      </c>
      <c r="Q6454">
        <v>6745</v>
      </c>
      <c r="R6454">
        <v>4859</v>
      </c>
      <c r="S6454">
        <v>2</v>
      </c>
      <c r="T6454">
        <v>2</v>
      </c>
      <c r="U6454" t="s">
        <v>125</v>
      </c>
      <c r="V6454">
        <v>12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 t="s">
        <v>141</v>
      </c>
      <c r="AD6454">
        <v>1311936</v>
      </c>
      <c r="AE6454" t="s">
        <v>93</v>
      </c>
      <c r="AF6454">
        <v>3099.06</v>
      </c>
      <c r="AG6454">
        <v>32863.5</v>
      </c>
      <c r="AH6454">
        <v>29412</v>
      </c>
      <c r="AI6454">
        <v>6574.5</v>
      </c>
      <c r="AJ6454">
        <v>32863.5</v>
      </c>
      <c r="AK6454" t="s">
        <v>109</v>
      </c>
      <c r="AL6454">
        <v>10</v>
      </c>
      <c r="AM6454" t="s">
        <v>68</v>
      </c>
      <c r="AN6454">
        <v>1</v>
      </c>
      <c r="AO6454">
        <v>0.19896984100000001</v>
      </c>
      <c r="AR6454" t="s">
        <v>79</v>
      </c>
      <c r="AS6454" t="s">
        <v>77</v>
      </c>
      <c r="AT6454">
        <v>-333</v>
      </c>
      <c r="AU6454" t="s">
        <v>78</v>
      </c>
      <c r="AV6454" t="s">
        <v>79</v>
      </c>
      <c r="AW6454" t="s">
        <v>80</v>
      </c>
      <c r="AX6454" t="s">
        <v>81</v>
      </c>
      <c r="AY6454" t="s">
        <v>124</v>
      </c>
      <c r="AZ6454" t="s">
        <v>96</v>
      </c>
      <c r="BA6454" t="s">
        <v>76</v>
      </c>
      <c r="BB6454" t="s">
        <v>104</v>
      </c>
      <c r="BC6454">
        <v>50</v>
      </c>
      <c r="BD6454" t="s">
        <v>105</v>
      </c>
      <c r="BE6454">
        <v>12</v>
      </c>
      <c r="BF6454" t="s">
        <v>147</v>
      </c>
      <c r="BG6454" t="s">
        <v>106</v>
      </c>
      <c r="BH6454">
        <v>365243</v>
      </c>
      <c r="BI6454">
        <v>-303</v>
      </c>
      <c r="BJ6454">
        <v>27</v>
      </c>
      <c r="BK6454">
        <v>-243</v>
      </c>
      <c r="BL6454">
        <v>-240</v>
      </c>
      <c r="BM6454">
        <v>1</v>
      </c>
    </row>
    <row r="6455" spans="1:65" x14ac:dyDescent="0.3">
      <c r="A6455">
        <v>154739</v>
      </c>
      <c r="B6455">
        <v>0</v>
      </c>
      <c r="C6455" t="s">
        <v>65</v>
      </c>
      <c r="D6455" t="s">
        <v>88</v>
      </c>
      <c r="E6455" t="s">
        <v>67</v>
      </c>
      <c r="F6455" t="s">
        <v>67</v>
      </c>
      <c r="G6455">
        <v>1</v>
      </c>
      <c r="H6455">
        <v>99000</v>
      </c>
      <c r="I6455">
        <v>545157</v>
      </c>
      <c r="J6455" t="s">
        <v>69</v>
      </c>
      <c r="K6455" t="s">
        <v>70</v>
      </c>
      <c r="L6455" t="s">
        <v>91</v>
      </c>
      <c r="M6455" t="s">
        <v>127</v>
      </c>
      <c r="N6455">
        <v>6.2960000000000004E-3</v>
      </c>
      <c r="O6455">
        <v>9548</v>
      </c>
      <c r="P6455">
        <v>1644</v>
      </c>
      <c r="Q6455">
        <v>1546</v>
      </c>
      <c r="R6455">
        <v>1546</v>
      </c>
      <c r="S6455">
        <v>3</v>
      </c>
      <c r="T6455">
        <v>3</v>
      </c>
      <c r="U6455" t="s">
        <v>123</v>
      </c>
      <c r="V6455">
        <v>16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 t="s">
        <v>168</v>
      </c>
      <c r="AD6455">
        <v>2693954</v>
      </c>
      <c r="AE6455" t="s">
        <v>99</v>
      </c>
      <c r="AG6455">
        <v>0</v>
      </c>
      <c r="AH6455">
        <v>0</v>
      </c>
      <c r="AK6455" t="s">
        <v>120</v>
      </c>
      <c r="AL6455">
        <v>12</v>
      </c>
      <c r="AM6455" t="s">
        <v>68</v>
      </c>
      <c r="AN6455">
        <v>1</v>
      </c>
      <c r="AR6455" t="s">
        <v>79</v>
      </c>
      <c r="AS6455" t="s">
        <v>114</v>
      </c>
      <c r="AT6455">
        <v>-159</v>
      </c>
      <c r="AU6455" t="s">
        <v>76</v>
      </c>
      <c r="AV6455" t="s">
        <v>115</v>
      </c>
      <c r="AX6455" t="s">
        <v>81</v>
      </c>
      <c r="AY6455" t="s">
        <v>76</v>
      </c>
      <c r="AZ6455" t="s">
        <v>76</v>
      </c>
      <c r="BA6455" t="s">
        <v>76</v>
      </c>
      <c r="BB6455" t="s">
        <v>121</v>
      </c>
      <c r="BC6455">
        <v>-1</v>
      </c>
      <c r="BD6455" t="s">
        <v>76</v>
      </c>
      <c r="BF6455" t="s">
        <v>76</v>
      </c>
      <c r="BG6455" t="s">
        <v>132</v>
      </c>
    </row>
    <row r="6456" spans="1:65" x14ac:dyDescent="0.3">
      <c r="A6456">
        <v>154742</v>
      </c>
      <c r="B6456">
        <v>0</v>
      </c>
      <c r="C6456" t="s">
        <v>65</v>
      </c>
      <c r="D6456" t="s">
        <v>88</v>
      </c>
      <c r="E6456" t="s">
        <v>67</v>
      </c>
      <c r="F6456" t="s">
        <v>68</v>
      </c>
      <c r="G6456">
        <v>0</v>
      </c>
      <c r="H6456">
        <v>247500</v>
      </c>
      <c r="I6456">
        <v>431280</v>
      </c>
      <c r="J6456" t="s">
        <v>113</v>
      </c>
      <c r="K6456" t="s">
        <v>90</v>
      </c>
      <c r="L6456" t="s">
        <v>139</v>
      </c>
      <c r="M6456" t="s">
        <v>72</v>
      </c>
      <c r="N6456">
        <v>1.8208999999999999E-2</v>
      </c>
      <c r="O6456">
        <v>21489</v>
      </c>
      <c r="P6456">
        <v>365243</v>
      </c>
      <c r="Q6456">
        <v>1316</v>
      </c>
      <c r="R6456">
        <v>5004</v>
      </c>
      <c r="S6456">
        <v>3</v>
      </c>
      <c r="T6456">
        <v>3</v>
      </c>
      <c r="U6456" t="s">
        <v>123</v>
      </c>
      <c r="V6456">
        <v>15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 t="s">
        <v>76</v>
      </c>
      <c r="AD6456">
        <v>2358405</v>
      </c>
      <c r="AE6456" t="s">
        <v>93</v>
      </c>
      <c r="AF6456">
        <v>13388.264999999999</v>
      </c>
      <c r="AG6456">
        <v>111865.5</v>
      </c>
      <c r="AH6456">
        <v>121711.5</v>
      </c>
      <c r="AI6456">
        <v>0</v>
      </c>
      <c r="AJ6456">
        <v>111865.5</v>
      </c>
      <c r="AK6456" t="s">
        <v>125</v>
      </c>
      <c r="AL6456">
        <v>8</v>
      </c>
      <c r="AM6456" t="s">
        <v>68</v>
      </c>
      <c r="AN6456">
        <v>1</v>
      </c>
      <c r="AO6456">
        <v>0</v>
      </c>
      <c r="AR6456" t="s">
        <v>79</v>
      </c>
      <c r="AS6456" t="s">
        <v>114</v>
      </c>
      <c r="AT6456">
        <v>-573</v>
      </c>
      <c r="AU6456" t="s">
        <v>78</v>
      </c>
      <c r="AV6456" t="s">
        <v>165</v>
      </c>
      <c r="AX6456" t="s">
        <v>81</v>
      </c>
      <c r="AY6456" t="s">
        <v>157</v>
      </c>
      <c r="AZ6456" t="s">
        <v>96</v>
      </c>
      <c r="BA6456" t="s">
        <v>76</v>
      </c>
      <c r="BB6456" t="s">
        <v>138</v>
      </c>
      <c r="BC6456">
        <v>80</v>
      </c>
      <c r="BD6456" t="s">
        <v>157</v>
      </c>
      <c r="BE6456">
        <v>10</v>
      </c>
      <c r="BF6456" t="s">
        <v>112</v>
      </c>
      <c r="BG6456" t="s">
        <v>158</v>
      </c>
    </row>
    <row r="6457" spans="1:65" x14ac:dyDescent="0.3">
      <c r="A6457">
        <v>154748</v>
      </c>
      <c r="B6457">
        <v>1</v>
      </c>
      <c r="C6457" t="s">
        <v>65</v>
      </c>
      <c r="D6457" t="s">
        <v>66</v>
      </c>
      <c r="E6457" t="s">
        <v>67</v>
      </c>
      <c r="F6457" t="s">
        <v>67</v>
      </c>
      <c r="G6457">
        <v>1</v>
      </c>
      <c r="H6457">
        <v>90000</v>
      </c>
      <c r="I6457">
        <v>312768</v>
      </c>
      <c r="J6457" t="s">
        <v>69</v>
      </c>
      <c r="K6457" t="s">
        <v>90</v>
      </c>
      <c r="L6457" t="s">
        <v>140</v>
      </c>
      <c r="M6457" t="s">
        <v>107</v>
      </c>
      <c r="N6457">
        <v>1.8849999999999999E-2</v>
      </c>
      <c r="O6457">
        <v>15697</v>
      </c>
      <c r="P6457">
        <v>112</v>
      </c>
      <c r="Q6457">
        <v>7394</v>
      </c>
      <c r="R6457">
        <v>4335</v>
      </c>
      <c r="S6457">
        <v>2</v>
      </c>
      <c r="T6457">
        <v>2</v>
      </c>
      <c r="U6457" t="s">
        <v>73</v>
      </c>
      <c r="V6457">
        <v>15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 t="s">
        <v>130</v>
      </c>
      <c r="AD6457">
        <v>1719305</v>
      </c>
      <c r="AE6457" t="s">
        <v>93</v>
      </c>
      <c r="AF6457">
        <v>3499.02</v>
      </c>
      <c r="AG6457">
        <v>43339.5</v>
      </c>
      <c r="AH6457">
        <v>34668</v>
      </c>
      <c r="AI6457">
        <v>8671.5</v>
      </c>
      <c r="AJ6457">
        <v>43339.5</v>
      </c>
      <c r="AK6457" t="s">
        <v>123</v>
      </c>
      <c r="AL6457">
        <v>19</v>
      </c>
      <c r="AM6457" t="s">
        <v>68</v>
      </c>
      <c r="AN6457">
        <v>1</v>
      </c>
      <c r="AO6457">
        <v>0.21790864700000001</v>
      </c>
      <c r="AR6457" t="s">
        <v>79</v>
      </c>
      <c r="AS6457" t="s">
        <v>77</v>
      </c>
      <c r="AT6457">
        <v>-178</v>
      </c>
      <c r="AU6457" t="s">
        <v>78</v>
      </c>
      <c r="AV6457" t="s">
        <v>79</v>
      </c>
      <c r="AW6457" t="s">
        <v>80</v>
      </c>
      <c r="AX6457" t="s">
        <v>161</v>
      </c>
      <c r="AY6457" t="s">
        <v>111</v>
      </c>
      <c r="AZ6457" t="s">
        <v>96</v>
      </c>
      <c r="BA6457" t="s">
        <v>76</v>
      </c>
      <c r="BB6457" t="s">
        <v>104</v>
      </c>
      <c r="BC6457">
        <v>30</v>
      </c>
      <c r="BD6457" t="s">
        <v>105</v>
      </c>
      <c r="BE6457">
        <v>12</v>
      </c>
      <c r="BF6457" t="s">
        <v>147</v>
      </c>
      <c r="BG6457" t="s">
        <v>106</v>
      </c>
      <c r="BH6457">
        <v>365243</v>
      </c>
      <c r="BI6457">
        <v>-148</v>
      </c>
      <c r="BJ6457">
        <v>182</v>
      </c>
      <c r="BK6457">
        <v>365243</v>
      </c>
      <c r="BL6457">
        <v>365243</v>
      </c>
      <c r="BM6457">
        <v>0</v>
      </c>
    </row>
    <row r="6458" spans="1:65" x14ac:dyDescent="0.3">
      <c r="A6458">
        <v>154782</v>
      </c>
      <c r="B6458">
        <v>0</v>
      </c>
      <c r="C6458" t="s">
        <v>65</v>
      </c>
      <c r="D6458" t="s">
        <v>88</v>
      </c>
      <c r="E6458" t="s">
        <v>67</v>
      </c>
      <c r="F6458" t="s">
        <v>68</v>
      </c>
      <c r="G6458">
        <v>2</v>
      </c>
      <c r="H6458">
        <v>117000</v>
      </c>
      <c r="I6458">
        <v>545040</v>
      </c>
      <c r="J6458" t="s">
        <v>69</v>
      </c>
      <c r="K6458" t="s">
        <v>70</v>
      </c>
      <c r="L6458" t="s">
        <v>91</v>
      </c>
      <c r="M6458" t="s">
        <v>72</v>
      </c>
      <c r="N6458">
        <v>2.0246E-2</v>
      </c>
      <c r="O6458">
        <v>13790</v>
      </c>
      <c r="P6458">
        <v>2748</v>
      </c>
      <c r="Q6458">
        <v>2944</v>
      </c>
      <c r="R6458">
        <v>4973</v>
      </c>
      <c r="S6458">
        <v>3</v>
      </c>
      <c r="T6458">
        <v>3</v>
      </c>
      <c r="U6458" t="s">
        <v>123</v>
      </c>
      <c r="V6458">
        <v>14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 t="s">
        <v>134</v>
      </c>
      <c r="AD6458">
        <v>1094995</v>
      </c>
      <c r="AE6458" t="s">
        <v>65</v>
      </c>
      <c r="AF6458">
        <v>19151.099999999999</v>
      </c>
      <c r="AG6458">
        <v>450000</v>
      </c>
      <c r="AH6458">
        <v>533160</v>
      </c>
      <c r="AJ6458">
        <v>450000</v>
      </c>
      <c r="AK6458" t="s">
        <v>120</v>
      </c>
      <c r="AL6458">
        <v>8</v>
      </c>
      <c r="AM6458" t="s">
        <v>68</v>
      </c>
      <c r="AN6458">
        <v>1</v>
      </c>
      <c r="AR6458" t="s">
        <v>76</v>
      </c>
      <c r="AS6458" t="s">
        <v>114</v>
      </c>
      <c r="AT6458">
        <v>-502</v>
      </c>
      <c r="AU6458" t="s">
        <v>78</v>
      </c>
      <c r="AV6458" t="s">
        <v>115</v>
      </c>
      <c r="AX6458" t="s">
        <v>81</v>
      </c>
      <c r="AY6458" t="s">
        <v>76</v>
      </c>
      <c r="AZ6458" t="s">
        <v>82</v>
      </c>
      <c r="BA6458" t="s">
        <v>116</v>
      </c>
      <c r="BB6458" t="s">
        <v>121</v>
      </c>
      <c r="BC6458">
        <v>-1</v>
      </c>
      <c r="BD6458" t="s">
        <v>76</v>
      </c>
      <c r="BE6458">
        <v>48</v>
      </c>
      <c r="BF6458" t="s">
        <v>112</v>
      </c>
      <c r="BG6458" t="s">
        <v>118</v>
      </c>
    </row>
    <row r="6459" spans="1:65" x14ac:dyDescent="0.3">
      <c r="A6459">
        <v>154795</v>
      </c>
      <c r="B6459">
        <v>0</v>
      </c>
      <c r="C6459" t="s">
        <v>65</v>
      </c>
      <c r="D6459" t="s">
        <v>88</v>
      </c>
      <c r="E6459" t="s">
        <v>67</v>
      </c>
      <c r="F6459" t="s">
        <v>67</v>
      </c>
      <c r="G6459">
        <v>0</v>
      </c>
      <c r="H6459">
        <v>67500</v>
      </c>
      <c r="I6459">
        <v>630000</v>
      </c>
      <c r="J6459" t="s">
        <v>113</v>
      </c>
      <c r="K6459" t="s">
        <v>70</v>
      </c>
      <c r="L6459" t="s">
        <v>91</v>
      </c>
      <c r="M6459" t="s">
        <v>72</v>
      </c>
      <c r="N6459">
        <v>1.4170000000000001E-3</v>
      </c>
      <c r="O6459">
        <v>22614</v>
      </c>
      <c r="P6459">
        <v>365243</v>
      </c>
      <c r="Q6459">
        <v>5245</v>
      </c>
      <c r="R6459">
        <v>5255</v>
      </c>
      <c r="S6459">
        <v>2</v>
      </c>
      <c r="T6459">
        <v>2</v>
      </c>
      <c r="U6459" t="s">
        <v>120</v>
      </c>
      <c r="V6459">
        <v>12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 t="s">
        <v>76</v>
      </c>
      <c r="AD6459">
        <v>2107138</v>
      </c>
      <c r="AE6459" t="s">
        <v>65</v>
      </c>
      <c r="AF6459">
        <v>9961.4699999999993</v>
      </c>
      <c r="AG6459">
        <v>90000</v>
      </c>
      <c r="AH6459">
        <v>95940</v>
      </c>
      <c r="AJ6459">
        <v>90000</v>
      </c>
      <c r="AK6459" t="s">
        <v>125</v>
      </c>
      <c r="AL6459">
        <v>11</v>
      </c>
      <c r="AM6459" t="s">
        <v>68</v>
      </c>
      <c r="AN6459">
        <v>1</v>
      </c>
      <c r="AR6459" t="s">
        <v>76</v>
      </c>
      <c r="AS6459" t="s">
        <v>77</v>
      </c>
      <c r="AT6459">
        <v>-610</v>
      </c>
      <c r="AU6459" t="s">
        <v>78</v>
      </c>
      <c r="AV6459" t="s">
        <v>79</v>
      </c>
      <c r="AX6459" t="s">
        <v>81</v>
      </c>
      <c r="AY6459" t="s">
        <v>76</v>
      </c>
      <c r="AZ6459" t="s">
        <v>82</v>
      </c>
      <c r="BA6459" t="s">
        <v>116</v>
      </c>
      <c r="BB6459" t="s">
        <v>121</v>
      </c>
      <c r="BC6459">
        <v>-1</v>
      </c>
      <c r="BD6459" t="s">
        <v>76</v>
      </c>
      <c r="BE6459">
        <v>12</v>
      </c>
      <c r="BF6459" t="s">
        <v>147</v>
      </c>
      <c r="BG6459" t="s">
        <v>154</v>
      </c>
      <c r="BH6459">
        <v>365243</v>
      </c>
      <c r="BI6459">
        <v>-580</v>
      </c>
      <c r="BJ6459">
        <v>-250</v>
      </c>
      <c r="BK6459">
        <v>-250</v>
      </c>
      <c r="BL6459">
        <v>-248</v>
      </c>
      <c r="BM6459">
        <v>1</v>
      </c>
    </row>
    <row r="6460" spans="1:65" x14ac:dyDescent="0.3">
      <c r="A6460">
        <v>154809</v>
      </c>
      <c r="B6460">
        <v>0</v>
      </c>
      <c r="C6460" t="s">
        <v>65</v>
      </c>
      <c r="D6460" t="s">
        <v>88</v>
      </c>
      <c r="E6460" t="s">
        <v>67</v>
      </c>
      <c r="F6460" t="s">
        <v>68</v>
      </c>
      <c r="G6460">
        <v>0</v>
      </c>
      <c r="H6460">
        <v>112500</v>
      </c>
      <c r="I6460">
        <v>474867</v>
      </c>
      <c r="J6460" t="s">
        <v>113</v>
      </c>
      <c r="K6460" t="s">
        <v>90</v>
      </c>
      <c r="L6460" t="s">
        <v>91</v>
      </c>
      <c r="M6460" t="s">
        <v>72</v>
      </c>
      <c r="N6460">
        <v>1.9689000000000002E-2</v>
      </c>
      <c r="O6460">
        <v>22728</v>
      </c>
      <c r="P6460">
        <v>365243</v>
      </c>
      <c r="Q6460">
        <v>4065</v>
      </c>
      <c r="R6460">
        <v>4253</v>
      </c>
      <c r="S6460">
        <v>2</v>
      </c>
      <c r="T6460">
        <v>2</v>
      </c>
      <c r="U6460" t="s">
        <v>123</v>
      </c>
      <c r="V6460">
        <v>12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 t="s">
        <v>76</v>
      </c>
      <c r="AD6460">
        <v>2364729</v>
      </c>
      <c r="AE6460" t="s">
        <v>65</v>
      </c>
      <c r="AG6460">
        <v>0</v>
      </c>
      <c r="AH6460">
        <v>0</v>
      </c>
      <c r="AK6460" t="s">
        <v>109</v>
      </c>
      <c r="AL6460">
        <v>12</v>
      </c>
      <c r="AM6460" t="s">
        <v>68</v>
      </c>
      <c r="AN6460">
        <v>1</v>
      </c>
      <c r="AR6460" t="s">
        <v>76</v>
      </c>
      <c r="AS6460" t="s">
        <v>114</v>
      </c>
      <c r="AT6460">
        <v>-290</v>
      </c>
      <c r="AU6460" t="s">
        <v>76</v>
      </c>
      <c r="AV6460" t="s">
        <v>115</v>
      </c>
      <c r="AX6460" t="s">
        <v>81</v>
      </c>
      <c r="AY6460" t="s">
        <v>76</v>
      </c>
      <c r="AZ6460" t="s">
        <v>76</v>
      </c>
      <c r="BA6460" t="s">
        <v>76</v>
      </c>
      <c r="BB6460" t="s">
        <v>121</v>
      </c>
      <c r="BC6460">
        <v>0</v>
      </c>
      <c r="BD6460" t="s">
        <v>76</v>
      </c>
      <c r="BF6460" t="s">
        <v>76</v>
      </c>
      <c r="BG6460" t="s">
        <v>82</v>
      </c>
    </row>
    <row r="6461" spans="1:65" x14ac:dyDescent="0.3">
      <c r="A6461">
        <v>154813</v>
      </c>
      <c r="B6461">
        <v>0</v>
      </c>
      <c r="C6461" t="s">
        <v>65</v>
      </c>
      <c r="D6461" t="s">
        <v>66</v>
      </c>
      <c r="E6461" t="s">
        <v>68</v>
      </c>
      <c r="F6461" t="s">
        <v>68</v>
      </c>
      <c r="G6461">
        <v>0</v>
      </c>
      <c r="H6461">
        <v>270000</v>
      </c>
      <c r="I6461">
        <v>495000</v>
      </c>
      <c r="J6461" t="s">
        <v>69</v>
      </c>
      <c r="K6461" t="s">
        <v>90</v>
      </c>
      <c r="L6461" t="s">
        <v>91</v>
      </c>
      <c r="M6461" t="s">
        <v>72</v>
      </c>
      <c r="N6461">
        <v>2.8663000000000001E-2</v>
      </c>
      <c r="O6461">
        <v>20301</v>
      </c>
      <c r="P6461">
        <v>1555</v>
      </c>
      <c r="Q6461">
        <v>10751</v>
      </c>
      <c r="R6461">
        <v>3005</v>
      </c>
      <c r="S6461">
        <v>2</v>
      </c>
      <c r="T6461">
        <v>2</v>
      </c>
      <c r="U6461" t="s">
        <v>73</v>
      </c>
      <c r="V6461">
        <v>11</v>
      </c>
      <c r="W6461">
        <v>0</v>
      </c>
      <c r="X6461">
        <v>1</v>
      </c>
      <c r="Y6461">
        <v>1</v>
      </c>
      <c r="Z6461">
        <v>0</v>
      </c>
      <c r="AA6461">
        <v>1</v>
      </c>
      <c r="AB6461">
        <v>1</v>
      </c>
      <c r="AC6461" t="s">
        <v>141</v>
      </c>
      <c r="AD6461">
        <v>1308916</v>
      </c>
      <c r="AE6461" t="s">
        <v>99</v>
      </c>
      <c r="AF6461">
        <v>7875</v>
      </c>
      <c r="AG6461">
        <v>0</v>
      </c>
      <c r="AH6461">
        <v>157500</v>
      </c>
      <c r="AJ6461">
        <v>0</v>
      </c>
      <c r="AK6461" t="s">
        <v>73</v>
      </c>
      <c r="AL6461">
        <v>14</v>
      </c>
      <c r="AM6461" t="s">
        <v>68</v>
      </c>
      <c r="AN6461">
        <v>1</v>
      </c>
      <c r="AR6461" t="s">
        <v>79</v>
      </c>
      <c r="AS6461" t="s">
        <v>77</v>
      </c>
      <c r="AT6461">
        <v>-1442</v>
      </c>
      <c r="AU6461" t="s">
        <v>76</v>
      </c>
      <c r="AV6461" t="s">
        <v>79</v>
      </c>
      <c r="AX6461" t="s">
        <v>81</v>
      </c>
      <c r="AY6461" t="s">
        <v>76</v>
      </c>
      <c r="AZ6461" t="s">
        <v>131</v>
      </c>
      <c r="BA6461" t="s">
        <v>83</v>
      </c>
      <c r="BB6461" t="s">
        <v>121</v>
      </c>
      <c r="BC6461">
        <v>-1</v>
      </c>
      <c r="BD6461" t="s">
        <v>76</v>
      </c>
      <c r="BE6461">
        <v>0</v>
      </c>
      <c r="BF6461" t="s">
        <v>76</v>
      </c>
      <c r="BG6461" t="s">
        <v>132</v>
      </c>
      <c r="BH6461">
        <v>365243</v>
      </c>
      <c r="BI6461">
        <v>365243</v>
      </c>
      <c r="BJ6461">
        <v>365243</v>
      </c>
      <c r="BK6461">
        <v>365243</v>
      </c>
      <c r="BL6461">
        <v>365243</v>
      </c>
      <c r="BM6461">
        <v>0</v>
      </c>
    </row>
    <row r="6462" spans="1:65" x14ac:dyDescent="0.3">
      <c r="A6462">
        <v>154817</v>
      </c>
      <c r="B6462">
        <v>0</v>
      </c>
      <c r="C6462" t="s">
        <v>65</v>
      </c>
      <c r="D6462" t="s">
        <v>66</v>
      </c>
      <c r="E6462" t="s">
        <v>68</v>
      </c>
      <c r="F6462" t="s">
        <v>68</v>
      </c>
      <c r="G6462">
        <v>0</v>
      </c>
      <c r="H6462">
        <v>270000</v>
      </c>
      <c r="I6462">
        <v>675000</v>
      </c>
      <c r="J6462" t="s">
        <v>69</v>
      </c>
      <c r="K6462" t="s">
        <v>90</v>
      </c>
      <c r="L6462" t="s">
        <v>140</v>
      </c>
      <c r="M6462" t="s">
        <v>107</v>
      </c>
      <c r="N6462">
        <v>1.452E-2</v>
      </c>
      <c r="O6462">
        <v>16832</v>
      </c>
      <c r="P6462">
        <v>3022</v>
      </c>
      <c r="Q6462">
        <v>2055</v>
      </c>
      <c r="R6462">
        <v>387</v>
      </c>
      <c r="S6462">
        <v>2</v>
      </c>
      <c r="T6462">
        <v>2</v>
      </c>
      <c r="U6462" t="s">
        <v>94</v>
      </c>
      <c r="V6462">
        <v>7</v>
      </c>
      <c r="W6462">
        <v>0</v>
      </c>
      <c r="X6462">
        <v>0</v>
      </c>
      <c r="Y6462">
        <v>0</v>
      </c>
      <c r="Z6462">
        <v>1</v>
      </c>
      <c r="AA6462">
        <v>1</v>
      </c>
      <c r="AB6462">
        <v>0</v>
      </c>
      <c r="AC6462" t="s">
        <v>92</v>
      </c>
      <c r="AD6462">
        <v>2679958</v>
      </c>
      <c r="AE6462" t="s">
        <v>99</v>
      </c>
      <c r="AF6462">
        <v>4500</v>
      </c>
      <c r="AG6462">
        <v>270000</v>
      </c>
      <c r="AH6462">
        <v>270000</v>
      </c>
      <c r="AJ6462">
        <v>270000</v>
      </c>
      <c r="AK6462" t="s">
        <v>123</v>
      </c>
      <c r="AL6462">
        <v>8</v>
      </c>
      <c r="AM6462" t="s">
        <v>67</v>
      </c>
      <c r="AN6462">
        <v>0</v>
      </c>
      <c r="AR6462" t="s">
        <v>79</v>
      </c>
      <c r="AS6462" t="s">
        <v>114</v>
      </c>
      <c r="AT6462">
        <v>-348</v>
      </c>
      <c r="AU6462" t="s">
        <v>76</v>
      </c>
      <c r="AV6462" t="s">
        <v>115</v>
      </c>
      <c r="AW6462" t="s">
        <v>80</v>
      </c>
      <c r="AX6462" t="s">
        <v>81</v>
      </c>
      <c r="AY6462" t="s">
        <v>76</v>
      </c>
      <c r="AZ6462" t="s">
        <v>131</v>
      </c>
      <c r="BA6462" t="s">
        <v>116</v>
      </c>
      <c r="BB6462" t="s">
        <v>121</v>
      </c>
      <c r="BC6462">
        <v>-1</v>
      </c>
      <c r="BD6462" t="s">
        <v>76</v>
      </c>
      <c r="BE6462">
        <v>0</v>
      </c>
      <c r="BF6462" t="s">
        <v>76</v>
      </c>
      <c r="BG6462" t="s">
        <v>160</v>
      </c>
    </row>
    <row r="6463" spans="1:65" x14ac:dyDescent="0.3">
      <c r="A6463">
        <v>154833</v>
      </c>
      <c r="B6463">
        <v>0</v>
      </c>
      <c r="C6463" t="s">
        <v>99</v>
      </c>
      <c r="D6463" t="s">
        <v>88</v>
      </c>
      <c r="E6463" t="s">
        <v>67</v>
      </c>
      <c r="F6463" t="s">
        <v>68</v>
      </c>
      <c r="G6463">
        <v>0</v>
      </c>
      <c r="H6463">
        <v>121500</v>
      </c>
      <c r="I6463">
        <v>180000</v>
      </c>
      <c r="J6463" t="s">
        <v>69</v>
      </c>
      <c r="K6463" t="s">
        <v>70</v>
      </c>
      <c r="L6463" t="s">
        <v>91</v>
      </c>
      <c r="M6463" t="s">
        <v>107</v>
      </c>
      <c r="N6463">
        <v>1.1703E-2</v>
      </c>
      <c r="O6463">
        <v>7850</v>
      </c>
      <c r="P6463">
        <v>704</v>
      </c>
      <c r="Q6463">
        <v>7850</v>
      </c>
      <c r="R6463">
        <v>530</v>
      </c>
      <c r="S6463">
        <v>2</v>
      </c>
      <c r="T6463">
        <v>2</v>
      </c>
      <c r="U6463" t="s">
        <v>120</v>
      </c>
      <c r="V6463">
        <v>17</v>
      </c>
      <c r="W6463">
        <v>0</v>
      </c>
      <c r="X6463">
        <v>1</v>
      </c>
      <c r="Y6463">
        <v>1</v>
      </c>
      <c r="Z6463">
        <v>0</v>
      </c>
      <c r="AA6463">
        <v>0</v>
      </c>
      <c r="AB6463">
        <v>0</v>
      </c>
      <c r="AC6463" t="s">
        <v>122</v>
      </c>
      <c r="AD6463">
        <v>2177124</v>
      </c>
      <c r="AE6463" t="s">
        <v>93</v>
      </c>
      <c r="AF6463">
        <v>2470.6799999999998</v>
      </c>
      <c r="AG6463">
        <v>21752.73</v>
      </c>
      <c r="AH6463">
        <v>21752.73</v>
      </c>
      <c r="AI6463">
        <v>0</v>
      </c>
      <c r="AJ6463">
        <v>21752.73</v>
      </c>
      <c r="AK6463" t="s">
        <v>94</v>
      </c>
      <c r="AL6463">
        <v>17</v>
      </c>
      <c r="AM6463" t="s">
        <v>68</v>
      </c>
      <c r="AN6463">
        <v>1</v>
      </c>
      <c r="AO6463">
        <v>0</v>
      </c>
      <c r="AR6463" t="s">
        <v>79</v>
      </c>
      <c r="AS6463" t="s">
        <v>77</v>
      </c>
      <c r="AT6463">
        <v>-95</v>
      </c>
      <c r="AU6463" t="s">
        <v>78</v>
      </c>
      <c r="AV6463" t="s">
        <v>79</v>
      </c>
      <c r="AX6463" t="s">
        <v>81</v>
      </c>
      <c r="AY6463" t="s">
        <v>124</v>
      </c>
      <c r="AZ6463" t="s">
        <v>96</v>
      </c>
      <c r="BA6463" t="s">
        <v>76</v>
      </c>
      <c r="BB6463" t="s">
        <v>104</v>
      </c>
      <c r="BC6463">
        <v>50</v>
      </c>
      <c r="BD6463" t="s">
        <v>105</v>
      </c>
      <c r="BE6463">
        <v>10</v>
      </c>
      <c r="BF6463" t="s">
        <v>112</v>
      </c>
      <c r="BG6463" t="s">
        <v>208</v>
      </c>
      <c r="BH6463">
        <v>365243</v>
      </c>
      <c r="BI6463">
        <v>-52</v>
      </c>
      <c r="BJ6463">
        <v>218</v>
      </c>
      <c r="BK6463">
        <v>365243</v>
      </c>
      <c r="BL6463">
        <v>365243</v>
      </c>
      <c r="BM6463">
        <v>0</v>
      </c>
    </row>
    <row r="6464" spans="1:65" x14ac:dyDescent="0.3">
      <c r="A6464">
        <v>154837</v>
      </c>
      <c r="B6464">
        <v>0</v>
      </c>
      <c r="C6464" t="s">
        <v>65</v>
      </c>
      <c r="D6464" t="s">
        <v>88</v>
      </c>
      <c r="E6464" t="s">
        <v>68</v>
      </c>
      <c r="F6464" t="s">
        <v>68</v>
      </c>
      <c r="G6464">
        <v>0</v>
      </c>
      <c r="H6464">
        <v>180000</v>
      </c>
      <c r="I6464">
        <v>640080</v>
      </c>
      <c r="J6464" t="s">
        <v>69</v>
      </c>
      <c r="K6464" t="s">
        <v>90</v>
      </c>
      <c r="L6464" t="s">
        <v>91</v>
      </c>
      <c r="M6464" t="s">
        <v>72</v>
      </c>
      <c r="N6464">
        <v>6.2329999999999998E-3</v>
      </c>
      <c r="O6464">
        <v>13434</v>
      </c>
      <c r="P6464">
        <v>473</v>
      </c>
      <c r="Q6464">
        <v>13286</v>
      </c>
      <c r="R6464">
        <v>2857</v>
      </c>
      <c r="S6464">
        <v>2</v>
      </c>
      <c r="T6464">
        <v>2</v>
      </c>
      <c r="U6464" t="s">
        <v>120</v>
      </c>
      <c r="V6464">
        <v>13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 t="s">
        <v>164</v>
      </c>
      <c r="AD6464">
        <v>1719074</v>
      </c>
      <c r="AE6464" t="s">
        <v>93</v>
      </c>
      <c r="AF6464">
        <v>17260.2</v>
      </c>
      <c r="AG6464">
        <v>176197.5</v>
      </c>
      <c r="AH6464">
        <v>172602</v>
      </c>
      <c r="AI6464">
        <v>17622</v>
      </c>
      <c r="AJ6464">
        <v>176197.5</v>
      </c>
      <c r="AK6464" t="s">
        <v>120</v>
      </c>
      <c r="AL6464">
        <v>18</v>
      </c>
      <c r="AM6464" t="s">
        <v>68</v>
      </c>
      <c r="AN6464">
        <v>1</v>
      </c>
      <c r="AO6464">
        <v>0.10089136999999999</v>
      </c>
      <c r="AR6464" t="s">
        <v>79</v>
      </c>
      <c r="AS6464" t="s">
        <v>77</v>
      </c>
      <c r="AT6464">
        <v>-2464</v>
      </c>
      <c r="AU6464" t="s">
        <v>76</v>
      </c>
      <c r="AV6464" t="s">
        <v>79</v>
      </c>
      <c r="AW6464" t="s">
        <v>110</v>
      </c>
      <c r="AX6464" t="s">
        <v>81</v>
      </c>
      <c r="AY6464" t="s">
        <v>111</v>
      </c>
      <c r="AZ6464" t="s">
        <v>96</v>
      </c>
      <c r="BA6464" t="s">
        <v>76</v>
      </c>
      <c r="BB6464" t="s">
        <v>138</v>
      </c>
      <c r="BC6464">
        <v>80</v>
      </c>
      <c r="BD6464" t="s">
        <v>85</v>
      </c>
      <c r="BE6464">
        <v>12</v>
      </c>
      <c r="BF6464" t="s">
        <v>147</v>
      </c>
      <c r="BG6464" t="s">
        <v>151</v>
      </c>
      <c r="BH6464">
        <v>365243</v>
      </c>
      <c r="BI6464">
        <v>-2433</v>
      </c>
      <c r="BJ6464">
        <v>-2103</v>
      </c>
      <c r="BK6464">
        <v>-2103</v>
      </c>
      <c r="BL6464">
        <v>-2096</v>
      </c>
      <c r="BM6464">
        <v>1</v>
      </c>
    </row>
    <row r="6465" spans="1:65" x14ac:dyDescent="0.3">
      <c r="A6465">
        <v>154870</v>
      </c>
      <c r="B6465">
        <v>0</v>
      </c>
      <c r="C6465" t="s">
        <v>65</v>
      </c>
      <c r="D6465" t="s">
        <v>88</v>
      </c>
      <c r="E6465" t="s">
        <v>67</v>
      </c>
      <c r="F6465" t="s">
        <v>68</v>
      </c>
      <c r="G6465">
        <v>0</v>
      </c>
      <c r="H6465">
        <v>247500</v>
      </c>
      <c r="I6465">
        <v>1125000</v>
      </c>
      <c r="J6465" t="s">
        <v>89</v>
      </c>
      <c r="K6465" t="s">
        <v>90</v>
      </c>
      <c r="L6465" t="s">
        <v>119</v>
      </c>
      <c r="M6465" t="s">
        <v>72</v>
      </c>
      <c r="N6465">
        <v>3.5791999999999997E-2</v>
      </c>
      <c r="O6465">
        <v>11919</v>
      </c>
      <c r="P6465">
        <v>766</v>
      </c>
      <c r="Q6465">
        <v>70</v>
      </c>
      <c r="R6465">
        <v>4453</v>
      </c>
      <c r="S6465">
        <v>2</v>
      </c>
      <c r="T6465">
        <v>2</v>
      </c>
      <c r="U6465" t="s">
        <v>94</v>
      </c>
      <c r="V6465">
        <v>14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 t="s">
        <v>92</v>
      </c>
      <c r="AD6465">
        <v>2721346</v>
      </c>
      <c r="AE6465" t="s">
        <v>93</v>
      </c>
      <c r="AF6465">
        <v>12369.06</v>
      </c>
      <c r="AG6465">
        <v>115965</v>
      </c>
      <c r="AH6465">
        <v>114700.5</v>
      </c>
      <c r="AI6465">
        <v>11596.5</v>
      </c>
      <c r="AJ6465">
        <v>115965</v>
      </c>
      <c r="AK6465" t="s">
        <v>120</v>
      </c>
      <c r="AL6465">
        <v>16</v>
      </c>
      <c r="AM6465" t="s">
        <v>68</v>
      </c>
      <c r="AN6465">
        <v>1</v>
      </c>
      <c r="AO6465">
        <v>9.9999546999999994E-2</v>
      </c>
      <c r="AR6465" t="s">
        <v>79</v>
      </c>
      <c r="AS6465" t="s">
        <v>77</v>
      </c>
      <c r="AT6465">
        <v>-1704</v>
      </c>
      <c r="AU6465" t="s">
        <v>78</v>
      </c>
      <c r="AV6465" t="s">
        <v>79</v>
      </c>
      <c r="AW6465" t="s">
        <v>101</v>
      </c>
      <c r="AX6465" t="s">
        <v>102</v>
      </c>
      <c r="AY6465" t="s">
        <v>103</v>
      </c>
      <c r="AZ6465" t="s">
        <v>96</v>
      </c>
      <c r="BA6465" t="s">
        <v>76</v>
      </c>
      <c r="BB6465" t="s">
        <v>104</v>
      </c>
      <c r="BC6465">
        <v>1735</v>
      </c>
      <c r="BD6465" t="s">
        <v>85</v>
      </c>
      <c r="BE6465">
        <v>12</v>
      </c>
      <c r="BF6465" t="s">
        <v>147</v>
      </c>
      <c r="BG6465" t="s">
        <v>151</v>
      </c>
      <c r="BH6465">
        <v>365243</v>
      </c>
      <c r="BI6465">
        <v>-1673</v>
      </c>
      <c r="BJ6465">
        <v>-1343</v>
      </c>
      <c r="BK6465">
        <v>-1373</v>
      </c>
      <c r="BL6465">
        <v>-1364</v>
      </c>
      <c r="BM6465">
        <v>0</v>
      </c>
    </row>
    <row r="6466" spans="1:65" x14ac:dyDescent="0.3">
      <c r="A6466">
        <v>154894</v>
      </c>
      <c r="B6466">
        <v>0</v>
      </c>
      <c r="C6466" t="s">
        <v>65</v>
      </c>
      <c r="D6466" t="s">
        <v>66</v>
      </c>
      <c r="E6466" t="s">
        <v>67</v>
      </c>
      <c r="F6466" t="s">
        <v>67</v>
      </c>
      <c r="G6466">
        <v>1</v>
      </c>
      <c r="H6466">
        <v>112500</v>
      </c>
      <c r="I6466">
        <v>454500</v>
      </c>
      <c r="J6466" t="s">
        <v>69</v>
      </c>
      <c r="K6466" t="s">
        <v>70</v>
      </c>
      <c r="L6466" t="s">
        <v>91</v>
      </c>
      <c r="M6466" t="s">
        <v>72</v>
      </c>
      <c r="N6466">
        <v>3.0755000000000001E-2</v>
      </c>
      <c r="O6466">
        <v>11423</v>
      </c>
      <c r="P6466">
        <v>2722</v>
      </c>
      <c r="Q6466">
        <v>6059</v>
      </c>
      <c r="R6466">
        <v>3123</v>
      </c>
      <c r="S6466">
        <v>2</v>
      </c>
      <c r="T6466">
        <v>2</v>
      </c>
      <c r="U6466" t="s">
        <v>109</v>
      </c>
      <c r="V6466">
        <v>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 t="s">
        <v>92</v>
      </c>
      <c r="AD6466">
        <v>1697241</v>
      </c>
      <c r="AE6466" t="s">
        <v>93</v>
      </c>
      <c r="AF6466">
        <v>11890.305</v>
      </c>
      <c r="AG6466">
        <v>92970</v>
      </c>
      <c r="AH6466">
        <v>101151</v>
      </c>
      <c r="AI6466">
        <v>0</v>
      </c>
      <c r="AJ6466">
        <v>92970</v>
      </c>
      <c r="AK6466" t="s">
        <v>125</v>
      </c>
      <c r="AL6466">
        <v>11</v>
      </c>
      <c r="AM6466" t="s">
        <v>68</v>
      </c>
      <c r="AN6466">
        <v>1</v>
      </c>
      <c r="AO6466">
        <v>0</v>
      </c>
      <c r="AR6466" t="s">
        <v>79</v>
      </c>
      <c r="AS6466" t="s">
        <v>77</v>
      </c>
      <c r="AT6466">
        <v>-256</v>
      </c>
      <c r="AU6466" t="s">
        <v>78</v>
      </c>
      <c r="AV6466" t="s">
        <v>79</v>
      </c>
      <c r="AW6466" t="s">
        <v>110</v>
      </c>
      <c r="AX6466" t="s">
        <v>81</v>
      </c>
      <c r="AY6466" t="s">
        <v>230</v>
      </c>
      <c r="AZ6466" t="s">
        <v>96</v>
      </c>
      <c r="BA6466" t="s">
        <v>76</v>
      </c>
      <c r="BB6466" t="s">
        <v>138</v>
      </c>
      <c r="BC6466">
        <v>40</v>
      </c>
      <c r="BD6466" t="s">
        <v>163</v>
      </c>
      <c r="BE6466">
        <v>10</v>
      </c>
      <c r="BF6466" t="s">
        <v>147</v>
      </c>
      <c r="BG6466" t="s">
        <v>158</v>
      </c>
      <c r="BH6466">
        <v>365243</v>
      </c>
      <c r="BI6466">
        <v>-223</v>
      </c>
      <c r="BJ6466">
        <v>47</v>
      </c>
      <c r="BK6466">
        <v>365243</v>
      </c>
      <c r="BL6466">
        <v>365243</v>
      </c>
      <c r="BM6466">
        <v>0</v>
      </c>
    </row>
    <row r="6467" spans="1:65" x14ac:dyDescent="0.3">
      <c r="A6467">
        <v>154899</v>
      </c>
      <c r="B6467">
        <v>0</v>
      </c>
      <c r="C6467" t="s">
        <v>65</v>
      </c>
      <c r="D6467" t="s">
        <v>88</v>
      </c>
      <c r="E6467" t="s">
        <v>68</v>
      </c>
      <c r="F6467" t="s">
        <v>67</v>
      </c>
      <c r="G6467">
        <v>0</v>
      </c>
      <c r="H6467">
        <v>94500</v>
      </c>
      <c r="I6467">
        <v>900000</v>
      </c>
      <c r="J6467" t="s">
        <v>89</v>
      </c>
      <c r="K6467" t="s">
        <v>70</v>
      </c>
      <c r="L6467" t="s">
        <v>91</v>
      </c>
      <c r="M6467" t="s">
        <v>72</v>
      </c>
      <c r="N6467">
        <v>1.1657000000000001E-2</v>
      </c>
      <c r="O6467">
        <v>14800</v>
      </c>
      <c r="P6467">
        <v>47</v>
      </c>
      <c r="Q6467">
        <v>6372</v>
      </c>
      <c r="R6467">
        <v>4363</v>
      </c>
      <c r="S6467">
        <v>1</v>
      </c>
      <c r="T6467">
        <v>1</v>
      </c>
      <c r="U6467" t="s">
        <v>125</v>
      </c>
      <c r="V6467">
        <v>14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 t="s">
        <v>92</v>
      </c>
      <c r="AD6467">
        <v>1405785</v>
      </c>
      <c r="AE6467" t="s">
        <v>93</v>
      </c>
      <c r="AF6467">
        <v>5449.95</v>
      </c>
      <c r="AG6467">
        <v>49500</v>
      </c>
      <c r="AH6467">
        <v>49500</v>
      </c>
      <c r="AI6467">
        <v>0</v>
      </c>
      <c r="AJ6467">
        <v>49500</v>
      </c>
      <c r="AK6467" t="s">
        <v>109</v>
      </c>
      <c r="AL6467">
        <v>12</v>
      </c>
      <c r="AM6467" t="s">
        <v>68</v>
      </c>
      <c r="AN6467">
        <v>1</v>
      </c>
      <c r="AO6467">
        <v>0</v>
      </c>
      <c r="AR6467" t="s">
        <v>79</v>
      </c>
      <c r="AS6467" t="s">
        <v>77</v>
      </c>
      <c r="AT6467">
        <v>-1293</v>
      </c>
      <c r="AU6467" t="s">
        <v>78</v>
      </c>
      <c r="AV6467" t="s">
        <v>79</v>
      </c>
      <c r="AX6467" t="s">
        <v>81</v>
      </c>
      <c r="AY6467" t="s">
        <v>157</v>
      </c>
      <c r="AZ6467" t="s">
        <v>96</v>
      </c>
      <c r="BA6467" t="s">
        <v>76</v>
      </c>
      <c r="BB6467" t="s">
        <v>104</v>
      </c>
      <c r="BC6467">
        <v>150</v>
      </c>
      <c r="BD6467" t="s">
        <v>163</v>
      </c>
      <c r="BE6467">
        <v>10</v>
      </c>
      <c r="BF6467" t="s">
        <v>112</v>
      </c>
      <c r="BG6467" t="s">
        <v>148</v>
      </c>
      <c r="BH6467">
        <v>365243</v>
      </c>
      <c r="BI6467">
        <v>-1257</v>
      </c>
      <c r="BJ6467">
        <v>-987</v>
      </c>
      <c r="BK6467">
        <v>-1107</v>
      </c>
      <c r="BL6467">
        <v>-1101</v>
      </c>
      <c r="BM6467">
        <v>0</v>
      </c>
    </row>
    <row r="6468" spans="1:65" x14ac:dyDescent="0.3">
      <c r="A6468">
        <v>154899</v>
      </c>
      <c r="B6468">
        <v>0</v>
      </c>
      <c r="C6468" t="s">
        <v>65</v>
      </c>
      <c r="D6468" t="s">
        <v>88</v>
      </c>
      <c r="E6468" t="s">
        <v>68</v>
      </c>
      <c r="F6468" t="s">
        <v>67</v>
      </c>
      <c r="G6468">
        <v>0</v>
      </c>
      <c r="H6468">
        <v>94500</v>
      </c>
      <c r="I6468">
        <v>900000</v>
      </c>
      <c r="J6468" t="s">
        <v>89</v>
      </c>
      <c r="K6468" t="s">
        <v>70</v>
      </c>
      <c r="L6468" t="s">
        <v>91</v>
      </c>
      <c r="M6468" t="s">
        <v>72</v>
      </c>
      <c r="N6468">
        <v>1.1657000000000001E-2</v>
      </c>
      <c r="O6468">
        <v>14800</v>
      </c>
      <c r="P6468">
        <v>47</v>
      </c>
      <c r="Q6468">
        <v>6372</v>
      </c>
      <c r="R6468">
        <v>4363</v>
      </c>
      <c r="S6468">
        <v>1</v>
      </c>
      <c r="T6468">
        <v>1</v>
      </c>
      <c r="U6468" t="s">
        <v>125</v>
      </c>
      <c r="V6468">
        <v>14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 t="s">
        <v>92</v>
      </c>
      <c r="AD6468">
        <v>2331830</v>
      </c>
      <c r="AE6468" t="s">
        <v>93</v>
      </c>
      <c r="AF6468">
        <v>8349.6149999999998</v>
      </c>
      <c r="AG6468">
        <v>44046</v>
      </c>
      <c r="AH6468">
        <v>41602.5</v>
      </c>
      <c r="AI6468">
        <v>4405.5</v>
      </c>
      <c r="AJ6468">
        <v>44046</v>
      </c>
      <c r="AK6468" t="s">
        <v>73</v>
      </c>
      <c r="AL6468">
        <v>16</v>
      </c>
      <c r="AM6468" t="s">
        <v>68</v>
      </c>
      <c r="AN6468">
        <v>1</v>
      </c>
      <c r="AO6468">
        <v>0.10428599400000001</v>
      </c>
      <c r="AR6468" t="s">
        <v>79</v>
      </c>
      <c r="AS6468" t="s">
        <v>77</v>
      </c>
      <c r="AT6468">
        <v>-2540</v>
      </c>
      <c r="AU6468" t="s">
        <v>76</v>
      </c>
      <c r="AV6468" t="s">
        <v>79</v>
      </c>
      <c r="AW6468" t="s">
        <v>80</v>
      </c>
      <c r="AX6468" t="s">
        <v>102</v>
      </c>
      <c r="AY6468" t="s">
        <v>136</v>
      </c>
      <c r="AZ6468" t="s">
        <v>96</v>
      </c>
      <c r="BA6468" t="s">
        <v>76</v>
      </c>
      <c r="BB6468" t="s">
        <v>104</v>
      </c>
      <c r="BC6468">
        <v>-1</v>
      </c>
      <c r="BD6468" t="s">
        <v>85</v>
      </c>
      <c r="BE6468">
        <v>6</v>
      </c>
      <c r="BF6468" t="s">
        <v>112</v>
      </c>
      <c r="BG6468" t="s">
        <v>151</v>
      </c>
      <c r="BH6468">
        <v>365243</v>
      </c>
      <c r="BI6468">
        <v>-2509</v>
      </c>
      <c r="BJ6468">
        <v>-2359</v>
      </c>
      <c r="BK6468">
        <v>-2359</v>
      </c>
      <c r="BL6468">
        <v>-2355</v>
      </c>
      <c r="BM6468">
        <v>1</v>
      </c>
    </row>
    <row r="6469" spans="1:65" x14ac:dyDescent="0.3">
      <c r="A6469">
        <v>154902</v>
      </c>
      <c r="B6469">
        <v>0</v>
      </c>
      <c r="C6469" t="s">
        <v>65</v>
      </c>
      <c r="D6469" t="s">
        <v>66</v>
      </c>
      <c r="E6469" t="s">
        <v>67</v>
      </c>
      <c r="F6469" t="s">
        <v>68</v>
      </c>
      <c r="G6469">
        <v>0</v>
      </c>
      <c r="H6469">
        <v>67500</v>
      </c>
      <c r="I6469">
        <v>152820</v>
      </c>
      <c r="J6469" t="s">
        <v>113</v>
      </c>
      <c r="K6469" t="s">
        <v>70</v>
      </c>
      <c r="L6469" t="s">
        <v>140</v>
      </c>
      <c r="M6469" t="s">
        <v>72</v>
      </c>
      <c r="N6469">
        <v>3.1220000000000002E-3</v>
      </c>
      <c r="O6469">
        <v>24763</v>
      </c>
      <c r="P6469">
        <v>365243</v>
      </c>
      <c r="Q6469">
        <v>8363</v>
      </c>
      <c r="R6469">
        <v>4425</v>
      </c>
      <c r="S6469">
        <v>3</v>
      </c>
      <c r="T6469">
        <v>3</v>
      </c>
      <c r="U6469" t="s">
        <v>73</v>
      </c>
      <c r="V6469">
        <v>10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76</v>
      </c>
      <c r="AD6469">
        <v>2558865</v>
      </c>
      <c r="AE6469" t="s">
        <v>65</v>
      </c>
      <c r="AF6469">
        <v>10237.184999999999</v>
      </c>
      <c r="AG6469">
        <v>103500</v>
      </c>
      <c r="AH6469">
        <v>103500</v>
      </c>
      <c r="AJ6469">
        <v>103500</v>
      </c>
      <c r="AK6469" t="s">
        <v>125</v>
      </c>
      <c r="AL6469">
        <v>10</v>
      </c>
      <c r="AM6469" t="s">
        <v>68</v>
      </c>
      <c r="AN6469">
        <v>1</v>
      </c>
      <c r="AR6469" t="s">
        <v>76</v>
      </c>
      <c r="AS6469" t="s">
        <v>77</v>
      </c>
      <c r="AT6469">
        <v>-205</v>
      </c>
      <c r="AU6469" t="s">
        <v>78</v>
      </c>
      <c r="AV6469" t="s">
        <v>79</v>
      </c>
      <c r="AW6469" t="s">
        <v>80</v>
      </c>
      <c r="AX6469" t="s">
        <v>81</v>
      </c>
      <c r="AY6469" t="s">
        <v>76</v>
      </c>
      <c r="AZ6469" t="s">
        <v>82</v>
      </c>
      <c r="BA6469" t="s">
        <v>116</v>
      </c>
      <c r="BB6469" t="s">
        <v>121</v>
      </c>
      <c r="BC6469">
        <v>-1</v>
      </c>
      <c r="BD6469" t="s">
        <v>76</v>
      </c>
      <c r="BE6469">
        <v>12</v>
      </c>
      <c r="BF6469" t="s">
        <v>147</v>
      </c>
      <c r="BG6469" t="s">
        <v>154</v>
      </c>
      <c r="BH6469">
        <v>365243</v>
      </c>
      <c r="BI6469">
        <v>-174</v>
      </c>
      <c r="BJ6469">
        <v>156</v>
      </c>
      <c r="BK6469">
        <v>-54</v>
      </c>
      <c r="BL6469">
        <v>-46</v>
      </c>
      <c r="BM6469">
        <v>0</v>
      </c>
    </row>
    <row r="6470" spans="1:65" x14ac:dyDescent="0.3">
      <c r="A6470">
        <v>154905</v>
      </c>
      <c r="B6470">
        <v>0</v>
      </c>
      <c r="C6470" t="s">
        <v>65</v>
      </c>
      <c r="D6470" t="s">
        <v>66</v>
      </c>
      <c r="E6470" t="s">
        <v>67</v>
      </c>
      <c r="F6470" t="s">
        <v>67</v>
      </c>
      <c r="G6470">
        <v>0</v>
      </c>
      <c r="H6470">
        <v>171000</v>
      </c>
      <c r="I6470">
        <v>1494486</v>
      </c>
      <c r="J6470" t="s">
        <v>69</v>
      </c>
      <c r="K6470" t="s">
        <v>70</v>
      </c>
      <c r="L6470" t="s">
        <v>91</v>
      </c>
      <c r="M6470" t="s">
        <v>72</v>
      </c>
      <c r="N6470">
        <v>8.4740000000000006E-3</v>
      </c>
      <c r="O6470">
        <v>17936</v>
      </c>
      <c r="P6470">
        <v>1826</v>
      </c>
      <c r="Q6470">
        <v>3919</v>
      </c>
      <c r="R6470">
        <v>1468</v>
      </c>
      <c r="S6470">
        <v>2</v>
      </c>
      <c r="T6470">
        <v>2</v>
      </c>
      <c r="U6470" t="s">
        <v>123</v>
      </c>
      <c r="V6470">
        <v>10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 t="s">
        <v>108</v>
      </c>
      <c r="AD6470">
        <v>1656222</v>
      </c>
      <c r="AE6470" t="s">
        <v>65</v>
      </c>
      <c r="AF6470">
        <v>50386.5</v>
      </c>
      <c r="AG6470">
        <v>900000</v>
      </c>
      <c r="AH6470">
        <v>900000</v>
      </c>
      <c r="AJ6470">
        <v>900000</v>
      </c>
      <c r="AK6470" t="s">
        <v>109</v>
      </c>
      <c r="AL6470">
        <v>10</v>
      </c>
      <c r="AM6470" t="s">
        <v>68</v>
      </c>
      <c r="AN6470">
        <v>1</v>
      </c>
      <c r="AR6470" t="s">
        <v>76</v>
      </c>
      <c r="AS6470" t="s">
        <v>77</v>
      </c>
      <c r="AT6470">
        <v>-1067</v>
      </c>
      <c r="AU6470" t="s">
        <v>78</v>
      </c>
      <c r="AV6470" t="s">
        <v>79</v>
      </c>
      <c r="AW6470" t="s">
        <v>80</v>
      </c>
      <c r="AX6470" t="s">
        <v>81</v>
      </c>
      <c r="AY6470" t="s">
        <v>76</v>
      </c>
      <c r="AZ6470" t="s">
        <v>82</v>
      </c>
      <c r="BA6470" t="s">
        <v>116</v>
      </c>
      <c r="BB6470" t="s">
        <v>121</v>
      </c>
      <c r="BC6470">
        <v>0</v>
      </c>
      <c r="BD6470" t="s">
        <v>76</v>
      </c>
      <c r="BE6470">
        <v>24</v>
      </c>
      <c r="BF6470" t="s">
        <v>112</v>
      </c>
      <c r="BG6470" t="s">
        <v>118</v>
      </c>
      <c r="BH6470">
        <v>365243</v>
      </c>
      <c r="BI6470">
        <v>-1037</v>
      </c>
      <c r="BJ6470">
        <v>-347</v>
      </c>
      <c r="BK6470">
        <v>-557</v>
      </c>
      <c r="BL6470">
        <v>-554</v>
      </c>
      <c r="BM6470">
        <v>0</v>
      </c>
    </row>
    <row r="6471" spans="1:65" x14ac:dyDescent="0.3">
      <c r="A6471">
        <v>154925</v>
      </c>
      <c r="B6471">
        <v>0</v>
      </c>
      <c r="C6471" t="s">
        <v>65</v>
      </c>
      <c r="D6471" t="s">
        <v>88</v>
      </c>
      <c r="E6471" t="s">
        <v>67</v>
      </c>
      <c r="F6471" t="s">
        <v>68</v>
      </c>
      <c r="G6471">
        <v>1</v>
      </c>
      <c r="H6471">
        <v>112500</v>
      </c>
      <c r="I6471">
        <v>143910</v>
      </c>
      <c r="J6471" t="s">
        <v>89</v>
      </c>
      <c r="K6471" t="s">
        <v>70</v>
      </c>
      <c r="L6471" t="s">
        <v>119</v>
      </c>
      <c r="M6471" t="s">
        <v>72</v>
      </c>
      <c r="N6471">
        <v>1.8849999999999999E-2</v>
      </c>
      <c r="O6471">
        <v>12182</v>
      </c>
      <c r="P6471">
        <v>1113</v>
      </c>
      <c r="Q6471">
        <v>4686</v>
      </c>
      <c r="R6471">
        <v>4686</v>
      </c>
      <c r="S6471">
        <v>2</v>
      </c>
      <c r="T6471">
        <v>2</v>
      </c>
      <c r="U6471" t="s">
        <v>73</v>
      </c>
      <c r="V6471">
        <v>16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92</v>
      </c>
      <c r="AD6471">
        <v>1640652</v>
      </c>
      <c r="AE6471" t="s">
        <v>65</v>
      </c>
      <c r="AF6471">
        <v>28430.415000000001</v>
      </c>
      <c r="AG6471">
        <v>270000</v>
      </c>
      <c r="AH6471">
        <v>358227</v>
      </c>
      <c r="AJ6471">
        <v>270000</v>
      </c>
      <c r="AK6471" t="s">
        <v>94</v>
      </c>
      <c r="AL6471">
        <v>16</v>
      </c>
      <c r="AM6471" t="s">
        <v>68</v>
      </c>
      <c r="AN6471">
        <v>1</v>
      </c>
      <c r="AR6471" t="s">
        <v>76</v>
      </c>
      <c r="AS6471" t="s">
        <v>77</v>
      </c>
      <c r="AT6471">
        <v>-733</v>
      </c>
      <c r="AU6471" t="s">
        <v>78</v>
      </c>
      <c r="AV6471" t="s">
        <v>79</v>
      </c>
      <c r="AW6471" t="s">
        <v>80</v>
      </c>
      <c r="AX6471" t="s">
        <v>102</v>
      </c>
      <c r="AY6471" t="s">
        <v>76</v>
      </c>
      <c r="AZ6471" t="s">
        <v>82</v>
      </c>
      <c r="BA6471" t="s">
        <v>83</v>
      </c>
      <c r="BB6471" t="s">
        <v>121</v>
      </c>
      <c r="BC6471">
        <v>-1</v>
      </c>
      <c r="BD6471" t="s">
        <v>76</v>
      </c>
      <c r="BE6471">
        <v>24</v>
      </c>
      <c r="BF6471" t="s">
        <v>86</v>
      </c>
      <c r="BG6471" t="s">
        <v>87</v>
      </c>
      <c r="BH6471">
        <v>365243</v>
      </c>
      <c r="BI6471">
        <v>-703</v>
      </c>
      <c r="BJ6471">
        <v>-13</v>
      </c>
      <c r="BK6471">
        <v>-553</v>
      </c>
      <c r="BL6471">
        <v>-550</v>
      </c>
      <c r="BM6471">
        <v>1</v>
      </c>
    </row>
    <row r="6472" spans="1:65" x14ac:dyDescent="0.3">
      <c r="A6472">
        <v>154934</v>
      </c>
      <c r="B6472">
        <v>0</v>
      </c>
      <c r="C6472" t="s">
        <v>65</v>
      </c>
      <c r="D6472" t="s">
        <v>88</v>
      </c>
      <c r="E6472" t="s">
        <v>67</v>
      </c>
      <c r="F6472" t="s">
        <v>68</v>
      </c>
      <c r="G6472">
        <v>0</v>
      </c>
      <c r="H6472">
        <v>180000</v>
      </c>
      <c r="I6472">
        <v>338832</v>
      </c>
      <c r="J6472" t="s">
        <v>69</v>
      </c>
      <c r="K6472" t="s">
        <v>126</v>
      </c>
      <c r="L6472" t="s">
        <v>71</v>
      </c>
      <c r="M6472" t="s">
        <v>72</v>
      </c>
      <c r="N6472">
        <v>9.1750000000000009E-3</v>
      </c>
      <c r="O6472">
        <v>13920</v>
      </c>
      <c r="P6472">
        <v>1096</v>
      </c>
      <c r="Q6472">
        <v>7941</v>
      </c>
      <c r="R6472">
        <v>3403</v>
      </c>
      <c r="S6472">
        <v>2</v>
      </c>
      <c r="T6472">
        <v>2</v>
      </c>
      <c r="U6472" t="s">
        <v>94</v>
      </c>
      <c r="V6472">
        <v>16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 t="s">
        <v>122</v>
      </c>
      <c r="AD6472">
        <v>2250733</v>
      </c>
      <c r="AE6472" t="s">
        <v>65</v>
      </c>
      <c r="AG6472">
        <v>0</v>
      </c>
      <c r="AH6472">
        <v>0</v>
      </c>
      <c r="AK6472" t="s">
        <v>123</v>
      </c>
      <c r="AL6472">
        <v>15</v>
      </c>
      <c r="AM6472" t="s">
        <v>68</v>
      </c>
      <c r="AN6472">
        <v>1</v>
      </c>
      <c r="AR6472" t="s">
        <v>76</v>
      </c>
      <c r="AS6472" t="s">
        <v>129</v>
      </c>
      <c r="AT6472">
        <v>-180</v>
      </c>
      <c r="AU6472" t="s">
        <v>76</v>
      </c>
      <c r="AV6472" t="s">
        <v>79</v>
      </c>
      <c r="AX6472" t="s">
        <v>81</v>
      </c>
      <c r="AY6472" t="s">
        <v>76</v>
      </c>
      <c r="AZ6472" t="s">
        <v>76</v>
      </c>
      <c r="BA6472" t="s">
        <v>76</v>
      </c>
      <c r="BB6472" t="s">
        <v>121</v>
      </c>
      <c r="BC6472">
        <v>-1</v>
      </c>
      <c r="BD6472" t="s">
        <v>76</v>
      </c>
      <c r="BF6472" t="s">
        <v>76</v>
      </c>
      <c r="BG6472" t="s">
        <v>82</v>
      </c>
    </row>
    <row r="6473" spans="1:65" x14ac:dyDescent="0.3">
      <c r="A6473">
        <v>154935</v>
      </c>
      <c r="B6473">
        <v>0</v>
      </c>
      <c r="C6473" t="s">
        <v>65</v>
      </c>
      <c r="D6473" t="s">
        <v>88</v>
      </c>
      <c r="E6473" t="s">
        <v>67</v>
      </c>
      <c r="F6473" t="s">
        <v>67</v>
      </c>
      <c r="G6473">
        <v>1</v>
      </c>
      <c r="H6473">
        <v>72000</v>
      </c>
      <c r="I6473">
        <v>384048</v>
      </c>
      <c r="J6473" t="s">
        <v>69</v>
      </c>
      <c r="K6473" t="s">
        <v>70</v>
      </c>
      <c r="L6473" t="s">
        <v>71</v>
      </c>
      <c r="M6473" t="s">
        <v>127</v>
      </c>
      <c r="N6473">
        <v>3.8180000000000002E-3</v>
      </c>
      <c r="O6473">
        <v>12730</v>
      </c>
      <c r="P6473">
        <v>88</v>
      </c>
      <c r="Q6473">
        <v>6651</v>
      </c>
      <c r="R6473">
        <v>4077</v>
      </c>
      <c r="S6473">
        <v>2</v>
      </c>
      <c r="T6473">
        <v>2</v>
      </c>
      <c r="U6473" t="s">
        <v>109</v>
      </c>
      <c r="V6473">
        <v>3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1</v>
      </c>
      <c r="AC6473" t="s">
        <v>143</v>
      </c>
      <c r="AD6473">
        <v>2707708</v>
      </c>
      <c r="AE6473" t="s">
        <v>93</v>
      </c>
      <c r="AF6473">
        <v>8529.75</v>
      </c>
      <c r="AG6473">
        <v>71518.5</v>
      </c>
      <c r="AH6473">
        <v>71158.5</v>
      </c>
      <c r="AI6473">
        <v>7155</v>
      </c>
      <c r="AJ6473">
        <v>71518.5</v>
      </c>
      <c r="AK6473" t="s">
        <v>73</v>
      </c>
      <c r="AL6473">
        <v>6</v>
      </c>
      <c r="AM6473" t="s">
        <v>68</v>
      </c>
      <c r="AN6473">
        <v>1</v>
      </c>
      <c r="AO6473">
        <v>9.9503220000000003E-2</v>
      </c>
      <c r="AR6473" t="s">
        <v>79</v>
      </c>
      <c r="AS6473" t="s">
        <v>77</v>
      </c>
      <c r="AT6473">
        <v>-302</v>
      </c>
      <c r="AU6473" t="s">
        <v>78</v>
      </c>
      <c r="AV6473" t="s">
        <v>79</v>
      </c>
      <c r="AW6473" t="s">
        <v>80</v>
      </c>
      <c r="AX6473" t="s">
        <v>102</v>
      </c>
      <c r="AY6473" t="s">
        <v>124</v>
      </c>
      <c r="AZ6473" t="s">
        <v>96</v>
      </c>
      <c r="BA6473" t="s">
        <v>76</v>
      </c>
      <c r="BB6473" t="s">
        <v>104</v>
      </c>
      <c r="BC6473">
        <v>20</v>
      </c>
      <c r="BD6473" t="s">
        <v>105</v>
      </c>
      <c r="BE6473">
        <v>12</v>
      </c>
      <c r="BF6473" t="s">
        <v>86</v>
      </c>
      <c r="BG6473" t="s">
        <v>106</v>
      </c>
      <c r="BH6473">
        <v>365243</v>
      </c>
      <c r="BI6473">
        <v>-272</v>
      </c>
      <c r="BJ6473">
        <v>58</v>
      </c>
      <c r="BK6473">
        <v>-32</v>
      </c>
      <c r="BL6473">
        <v>-26</v>
      </c>
      <c r="BM6473">
        <v>1</v>
      </c>
    </row>
    <row r="6474" spans="1:65" x14ac:dyDescent="0.3">
      <c r="A6474">
        <v>154943</v>
      </c>
      <c r="B6474">
        <v>0</v>
      </c>
      <c r="C6474" t="s">
        <v>65</v>
      </c>
      <c r="D6474" t="s">
        <v>88</v>
      </c>
      <c r="E6474" t="s">
        <v>67</v>
      </c>
      <c r="F6474" t="s">
        <v>67</v>
      </c>
      <c r="G6474">
        <v>1</v>
      </c>
      <c r="H6474">
        <v>67500</v>
      </c>
      <c r="I6474">
        <v>284400</v>
      </c>
      <c r="J6474" t="s">
        <v>89</v>
      </c>
      <c r="K6474" t="s">
        <v>70</v>
      </c>
      <c r="L6474" t="s">
        <v>91</v>
      </c>
      <c r="M6474" t="s">
        <v>72</v>
      </c>
      <c r="N6474">
        <v>2.0246E-2</v>
      </c>
      <c r="O6474">
        <v>15188</v>
      </c>
      <c r="P6474">
        <v>3028</v>
      </c>
      <c r="Q6474">
        <v>2386</v>
      </c>
      <c r="R6474">
        <v>5943</v>
      </c>
      <c r="S6474">
        <v>3</v>
      </c>
      <c r="T6474">
        <v>3</v>
      </c>
      <c r="U6474" t="s">
        <v>125</v>
      </c>
      <c r="V6474">
        <v>13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 t="s">
        <v>92</v>
      </c>
      <c r="AD6474">
        <v>2081279</v>
      </c>
      <c r="AE6474" t="s">
        <v>99</v>
      </c>
      <c r="AG6474">
        <v>0</v>
      </c>
      <c r="AH6474">
        <v>0</v>
      </c>
      <c r="AK6474" t="s">
        <v>75</v>
      </c>
      <c r="AL6474">
        <v>8</v>
      </c>
      <c r="AM6474" t="s">
        <v>68</v>
      </c>
      <c r="AN6474">
        <v>1</v>
      </c>
      <c r="AR6474" t="s">
        <v>79</v>
      </c>
      <c r="AS6474" t="s">
        <v>114</v>
      </c>
      <c r="AT6474">
        <v>-120</v>
      </c>
      <c r="AU6474" t="s">
        <v>76</v>
      </c>
      <c r="AV6474" t="s">
        <v>115</v>
      </c>
      <c r="AX6474" t="s">
        <v>81</v>
      </c>
      <c r="AY6474" t="s">
        <v>76</v>
      </c>
      <c r="AZ6474" t="s">
        <v>76</v>
      </c>
      <c r="BA6474" t="s">
        <v>76</v>
      </c>
      <c r="BB6474" t="s">
        <v>121</v>
      </c>
      <c r="BC6474">
        <v>-1</v>
      </c>
      <c r="BD6474" t="s">
        <v>76</v>
      </c>
      <c r="BF6474" t="s">
        <v>76</v>
      </c>
      <c r="BG6474" t="s">
        <v>132</v>
      </c>
    </row>
    <row r="6475" spans="1:65" x14ac:dyDescent="0.3">
      <c r="A6475">
        <v>154945</v>
      </c>
      <c r="B6475">
        <v>0</v>
      </c>
      <c r="C6475" t="s">
        <v>65</v>
      </c>
      <c r="D6475" t="s">
        <v>66</v>
      </c>
      <c r="E6475" t="s">
        <v>67</v>
      </c>
      <c r="F6475" t="s">
        <v>67</v>
      </c>
      <c r="G6475">
        <v>1</v>
      </c>
      <c r="H6475">
        <v>270000</v>
      </c>
      <c r="I6475">
        <v>1211049</v>
      </c>
      <c r="J6475" t="s">
        <v>69</v>
      </c>
      <c r="K6475" t="s">
        <v>70</v>
      </c>
      <c r="L6475" t="s">
        <v>91</v>
      </c>
      <c r="M6475" t="s">
        <v>72</v>
      </c>
      <c r="N6475">
        <v>2.5163999999999999E-2</v>
      </c>
      <c r="O6475">
        <v>11398</v>
      </c>
      <c r="P6475">
        <v>1260</v>
      </c>
      <c r="Q6475">
        <v>4208</v>
      </c>
      <c r="R6475">
        <v>3950</v>
      </c>
      <c r="S6475">
        <v>2</v>
      </c>
      <c r="T6475">
        <v>2</v>
      </c>
      <c r="U6475" t="s">
        <v>120</v>
      </c>
      <c r="V6475">
        <v>9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 t="s">
        <v>137</v>
      </c>
      <c r="AD6475">
        <v>2735626</v>
      </c>
      <c r="AE6475" t="s">
        <v>65</v>
      </c>
      <c r="AF6475">
        <v>22499.1</v>
      </c>
      <c r="AG6475">
        <v>765000</v>
      </c>
      <c r="AH6475">
        <v>765000</v>
      </c>
      <c r="AJ6475">
        <v>765000</v>
      </c>
      <c r="AK6475" t="s">
        <v>109</v>
      </c>
      <c r="AL6475">
        <v>9</v>
      </c>
      <c r="AM6475" t="s">
        <v>68</v>
      </c>
      <c r="AN6475">
        <v>1</v>
      </c>
      <c r="AR6475" t="s">
        <v>76</v>
      </c>
      <c r="AS6475" t="s">
        <v>114</v>
      </c>
      <c r="AT6475">
        <v>-1421</v>
      </c>
      <c r="AU6475" t="s">
        <v>78</v>
      </c>
      <c r="AV6475" t="s">
        <v>165</v>
      </c>
      <c r="AW6475" t="s">
        <v>80</v>
      </c>
      <c r="AX6475" t="s">
        <v>81</v>
      </c>
      <c r="AY6475" t="s">
        <v>76</v>
      </c>
      <c r="AZ6475" t="s">
        <v>82</v>
      </c>
      <c r="BA6475" t="s">
        <v>83</v>
      </c>
      <c r="BB6475" t="s">
        <v>121</v>
      </c>
      <c r="BC6475">
        <v>-1</v>
      </c>
      <c r="BD6475" t="s">
        <v>76</v>
      </c>
      <c r="BE6475">
        <v>60</v>
      </c>
      <c r="BF6475" t="s">
        <v>112</v>
      </c>
      <c r="BG6475" t="s">
        <v>150</v>
      </c>
    </row>
    <row r="6476" spans="1:65" x14ac:dyDescent="0.3">
      <c r="A6476">
        <v>154949</v>
      </c>
      <c r="B6476">
        <v>0</v>
      </c>
      <c r="C6476" t="s">
        <v>65</v>
      </c>
      <c r="D6476" t="s">
        <v>66</v>
      </c>
      <c r="E6476" t="s">
        <v>68</v>
      </c>
      <c r="F6476" t="s">
        <v>68</v>
      </c>
      <c r="G6476">
        <v>0</v>
      </c>
      <c r="H6476">
        <v>202500</v>
      </c>
      <c r="I6476">
        <v>292500</v>
      </c>
      <c r="J6476" t="s">
        <v>69</v>
      </c>
      <c r="K6476" t="s">
        <v>70</v>
      </c>
      <c r="L6476" t="s">
        <v>71</v>
      </c>
      <c r="M6476" t="s">
        <v>72</v>
      </c>
      <c r="N6476">
        <v>2.8663000000000001E-2</v>
      </c>
      <c r="O6476">
        <v>10447</v>
      </c>
      <c r="P6476">
        <v>998</v>
      </c>
      <c r="Q6476">
        <v>4794</v>
      </c>
      <c r="R6476">
        <v>3107</v>
      </c>
      <c r="S6476">
        <v>2</v>
      </c>
      <c r="T6476">
        <v>2</v>
      </c>
      <c r="U6476" t="s">
        <v>125</v>
      </c>
      <c r="V6476">
        <v>12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 t="s">
        <v>159</v>
      </c>
      <c r="AD6476">
        <v>2167354</v>
      </c>
      <c r="AE6476" t="s">
        <v>65</v>
      </c>
      <c r="AF6476">
        <v>11758.545</v>
      </c>
      <c r="AG6476">
        <v>58500</v>
      </c>
      <c r="AH6476">
        <v>60430.5</v>
      </c>
      <c r="AI6476">
        <v>0</v>
      </c>
      <c r="AJ6476">
        <v>58500</v>
      </c>
      <c r="AK6476" t="s">
        <v>109</v>
      </c>
      <c r="AL6476">
        <v>11</v>
      </c>
      <c r="AM6476" t="s">
        <v>68</v>
      </c>
      <c r="AN6476">
        <v>1</v>
      </c>
      <c r="AO6476">
        <v>0</v>
      </c>
      <c r="AR6476" t="s">
        <v>76</v>
      </c>
      <c r="AS6476" t="s">
        <v>77</v>
      </c>
      <c r="AT6476">
        <v>-2223</v>
      </c>
      <c r="AU6476" t="s">
        <v>78</v>
      </c>
      <c r="AV6476" t="s">
        <v>79</v>
      </c>
      <c r="AW6476" t="s">
        <v>80</v>
      </c>
      <c r="AX6476" t="s">
        <v>81</v>
      </c>
      <c r="AY6476" t="s">
        <v>76</v>
      </c>
      <c r="AZ6476" t="s">
        <v>82</v>
      </c>
      <c r="BA6476" t="s">
        <v>116</v>
      </c>
      <c r="BB6476" t="s">
        <v>121</v>
      </c>
      <c r="BC6476">
        <v>-1</v>
      </c>
      <c r="BD6476" t="s">
        <v>76</v>
      </c>
      <c r="BE6476">
        <v>6</v>
      </c>
      <c r="BF6476" t="s">
        <v>86</v>
      </c>
      <c r="BG6476" t="s">
        <v>87</v>
      </c>
      <c r="BH6476">
        <v>365243</v>
      </c>
      <c r="BI6476">
        <v>-2193</v>
      </c>
      <c r="BJ6476">
        <v>-2043</v>
      </c>
      <c r="BK6476">
        <v>-2043</v>
      </c>
      <c r="BL6476">
        <v>-2039</v>
      </c>
      <c r="BM6476">
        <v>1</v>
      </c>
    </row>
    <row r="6477" spans="1:65" x14ac:dyDescent="0.3">
      <c r="A6477">
        <v>154958</v>
      </c>
      <c r="B6477">
        <v>0</v>
      </c>
      <c r="C6477" t="s">
        <v>65</v>
      </c>
      <c r="D6477" t="s">
        <v>88</v>
      </c>
      <c r="E6477" t="s">
        <v>67</v>
      </c>
      <c r="F6477" t="s">
        <v>68</v>
      </c>
      <c r="G6477">
        <v>0</v>
      </c>
      <c r="H6477">
        <v>112500</v>
      </c>
      <c r="I6477">
        <v>808650</v>
      </c>
      <c r="J6477" t="s">
        <v>113</v>
      </c>
      <c r="K6477" t="s">
        <v>70</v>
      </c>
      <c r="L6477" t="s">
        <v>139</v>
      </c>
      <c r="M6477" t="s">
        <v>72</v>
      </c>
      <c r="N6477">
        <v>9.1750000000000009E-3</v>
      </c>
      <c r="O6477">
        <v>22242</v>
      </c>
      <c r="P6477">
        <v>365243</v>
      </c>
      <c r="Q6477">
        <v>1037</v>
      </c>
      <c r="R6477">
        <v>4427</v>
      </c>
      <c r="S6477">
        <v>2</v>
      </c>
      <c r="T6477">
        <v>2</v>
      </c>
      <c r="U6477" t="s">
        <v>94</v>
      </c>
      <c r="V6477">
        <v>12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 t="s">
        <v>76</v>
      </c>
      <c r="AD6477">
        <v>1895031</v>
      </c>
      <c r="AE6477" t="s">
        <v>65</v>
      </c>
      <c r="AF6477">
        <v>11061</v>
      </c>
      <c r="AG6477">
        <v>90000</v>
      </c>
      <c r="AH6477">
        <v>90000</v>
      </c>
      <c r="AI6477">
        <v>0</v>
      </c>
      <c r="AJ6477">
        <v>90000</v>
      </c>
      <c r="AK6477" t="s">
        <v>94</v>
      </c>
      <c r="AL6477">
        <v>15</v>
      </c>
      <c r="AM6477" t="s">
        <v>68</v>
      </c>
      <c r="AN6477">
        <v>1</v>
      </c>
      <c r="AO6477">
        <v>0</v>
      </c>
      <c r="AR6477" t="s">
        <v>76</v>
      </c>
      <c r="AS6477" t="s">
        <v>77</v>
      </c>
      <c r="AT6477">
        <v>-2863</v>
      </c>
      <c r="AU6477" t="s">
        <v>78</v>
      </c>
      <c r="AV6477" t="s">
        <v>79</v>
      </c>
      <c r="AX6477" t="s">
        <v>81</v>
      </c>
      <c r="AY6477" t="s">
        <v>76</v>
      </c>
      <c r="AZ6477" t="s">
        <v>82</v>
      </c>
      <c r="BA6477" t="s">
        <v>116</v>
      </c>
      <c r="BB6477" t="s">
        <v>104</v>
      </c>
      <c r="BC6477">
        <v>-1</v>
      </c>
      <c r="BD6477" t="s">
        <v>85</v>
      </c>
      <c r="BE6477">
        <v>10</v>
      </c>
      <c r="BF6477" t="s">
        <v>147</v>
      </c>
      <c r="BG6477" t="s">
        <v>196</v>
      </c>
      <c r="BH6477">
        <v>365243</v>
      </c>
      <c r="BI6477">
        <v>-2833</v>
      </c>
      <c r="BJ6477">
        <v>-2563</v>
      </c>
      <c r="BK6477">
        <v>-2563</v>
      </c>
      <c r="BL6477">
        <v>-2540</v>
      </c>
      <c r="BM6477">
        <v>0</v>
      </c>
    </row>
    <row r="6478" spans="1:65" x14ac:dyDescent="0.3">
      <c r="A6478">
        <v>154965</v>
      </c>
      <c r="B6478">
        <v>0</v>
      </c>
      <c r="C6478" t="s">
        <v>65</v>
      </c>
      <c r="D6478" t="s">
        <v>66</v>
      </c>
      <c r="E6478" t="s">
        <v>68</v>
      </c>
      <c r="F6478" t="s">
        <v>68</v>
      </c>
      <c r="G6478">
        <v>0</v>
      </c>
      <c r="H6478">
        <v>292500</v>
      </c>
      <c r="I6478">
        <v>1762110</v>
      </c>
      <c r="J6478" t="s">
        <v>89</v>
      </c>
      <c r="K6478" t="s">
        <v>90</v>
      </c>
      <c r="L6478" t="s">
        <v>140</v>
      </c>
      <c r="M6478" t="s">
        <v>72</v>
      </c>
      <c r="N6478">
        <v>1.8634000000000001E-2</v>
      </c>
      <c r="O6478">
        <v>15052</v>
      </c>
      <c r="P6478">
        <v>2333</v>
      </c>
      <c r="Q6478">
        <v>667</v>
      </c>
      <c r="R6478">
        <v>4202</v>
      </c>
      <c r="S6478">
        <v>2</v>
      </c>
      <c r="T6478">
        <v>2</v>
      </c>
      <c r="U6478" t="s">
        <v>73</v>
      </c>
      <c r="V6478">
        <v>10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 t="s">
        <v>92</v>
      </c>
      <c r="AD6478">
        <v>2254458</v>
      </c>
      <c r="AE6478" t="s">
        <v>65</v>
      </c>
      <c r="AF6478">
        <v>11091.6</v>
      </c>
      <c r="AG6478">
        <v>270000</v>
      </c>
      <c r="AH6478">
        <v>270000</v>
      </c>
      <c r="AI6478">
        <v>0</v>
      </c>
      <c r="AJ6478">
        <v>270000</v>
      </c>
      <c r="AK6478" t="s">
        <v>73</v>
      </c>
      <c r="AL6478">
        <v>17</v>
      </c>
      <c r="AM6478" t="s">
        <v>68</v>
      </c>
      <c r="AN6478">
        <v>1</v>
      </c>
      <c r="AO6478">
        <v>0</v>
      </c>
      <c r="AR6478" t="s">
        <v>76</v>
      </c>
      <c r="AS6478" t="s">
        <v>77</v>
      </c>
      <c r="AT6478">
        <v>-2352</v>
      </c>
      <c r="AU6478" t="s">
        <v>78</v>
      </c>
      <c r="AV6478" t="s">
        <v>79</v>
      </c>
      <c r="AW6478" t="s">
        <v>80</v>
      </c>
      <c r="AX6478" t="s">
        <v>81</v>
      </c>
      <c r="AY6478" t="s">
        <v>76</v>
      </c>
      <c r="AZ6478" t="s">
        <v>82</v>
      </c>
      <c r="BA6478" t="s">
        <v>116</v>
      </c>
      <c r="BB6478" t="s">
        <v>121</v>
      </c>
      <c r="BC6478">
        <v>-1</v>
      </c>
      <c r="BD6478" t="s">
        <v>76</v>
      </c>
      <c r="BE6478">
        <v>60</v>
      </c>
      <c r="BF6478" t="s">
        <v>147</v>
      </c>
      <c r="BG6478" t="s">
        <v>196</v>
      </c>
      <c r="BH6478">
        <v>365243</v>
      </c>
      <c r="BI6478">
        <v>-2322</v>
      </c>
      <c r="BJ6478">
        <v>-552</v>
      </c>
      <c r="BK6478">
        <v>-972</v>
      </c>
      <c r="BL6478">
        <v>-969</v>
      </c>
      <c r="BM6478">
        <v>0</v>
      </c>
    </row>
    <row r="6479" spans="1:65" x14ac:dyDescent="0.3">
      <c r="A6479">
        <v>154975</v>
      </c>
      <c r="B6479">
        <v>0</v>
      </c>
      <c r="C6479" t="s">
        <v>65</v>
      </c>
      <c r="D6479" t="s">
        <v>66</v>
      </c>
      <c r="E6479" t="s">
        <v>67</v>
      </c>
      <c r="F6479" t="s">
        <v>68</v>
      </c>
      <c r="G6479">
        <v>1</v>
      </c>
      <c r="H6479">
        <v>225000</v>
      </c>
      <c r="I6479">
        <v>286704</v>
      </c>
      <c r="J6479" t="s">
        <v>133</v>
      </c>
      <c r="K6479" t="s">
        <v>70</v>
      </c>
      <c r="L6479" t="s">
        <v>91</v>
      </c>
      <c r="M6479" t="s">
        <v>72</v>
      </c>
      <c r="N6479">
        <v>3.8180000000000002E-3</v>
      </c>
      <c r="O6479">
        <v>11246</v>
      </c>
      <c r="P6479">
        <v>2785</v>
      </c>
      <c r="Q6479">
        <v>345</v>
      </c>
      <c r="R6479">
        <v>3732</v>
      </c>
      <c r="S6479">
        <v>2</v>
      </c>
      <c r="T6479">
        <v>2</v>
      </c>
      <c r="U6479" t="s">
        <v>73</v>
      </c>
      <c r="V6479">
        <v>9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 t="s">
        <v>130</v>
      </c>
      <c r="AD6479">
        <v>2156243</v>
      </c>
      <c r="AE6479" t="s">
        <v>65</v>
      </c>
      <c r="AF6479">
        <v>20185.2</v>
      </c>
      <c r="AG6479">
        <v>270000</v>
      </c>
      <c r="AH6479">
        <v>270000</v>
      </c>
      <c r="AJ6479">
        <v>270000</v>
      </c>
      <c r="AK6479" t="s">
        <v>123</v>
      </c>
      <c r="AL6479">
        <v>10</v>
      </c>
      <c r="AM6479" t="s">
        <v>68</v>
      </c>
      <c r="AN6479">
        <v>1</v>
      </c>
      <c r="AR6479" t="s">
        <v>76</v>
      </c>
      <c r="AS6479" t="s">
        <v>114</v>
      </c>
      <c r="AT6479">
        <v>-1143</v>
      </c>
      <c r="AU6479" t="s">
        <v>78</v>
      </c>
      <c r="AV6479" t="s">
        <v>149</v>
      </c>
      <c r="AW6479" t="s">
        <v>110</v>
      </c>
      <c r="AX6479" t="s">
        <v>81</v>
      </c>
      <c r="AY6479" t="s">
        <v>76</v>
      </c>
      <c r="AZ6479" t="s">
        <v>82</v>
      </c>
      <c r="BA6479" t="s">
        <v>83</v>
      </c>
      <c r="BB6479" t="s">
        <v>117</v>
      </c>
      <c r="BC6479">
        <v>5</v>
      </c>
      <c r="BD6479" t="s">
        <v>76</v>
      </c>
      <c r="BE6479">
        <v>18</v>
      </c>
      <c r="BF6479" t="s">
        <v>147</v>
      </c>
      <c r="BG6479" t="s">
        <v>196</v>
      </c>
    </row>
    <row r="6480" spans="1:65" x14ac:dyDescent="0.3">
      <c r="A6480">
        <v>154978</v>
      </c>
      <c r="B6480">
        <v>0</v>
      </c>
      <c r="C6480" t="s">
        <v>65</v>
      </c>
      <c r="D6480" t="s">
        <v>88</v>
      </c>
      <c r="E6480" t="s">
        <v>68</v>
      </c>
      <c r="F6480" t="s">
        <v>68</v>
      </c>
      <c r="G6480">
        <v>0</v>
      </c>
      <c r="H6480">
        <v>225000</v>
      </c>
      <c r="I6480">
        <v>679500</v>
      </c>
      <c r="J6480" t="s">
        <v>133</v>
      </c>
      <c r="K6480" t="s">
        <v>90</v>
      </c>
      <c r="L6480" t="s">
        <v>119</v>
      </c>
      <c r="M6480" t="s">
        <v>72</v>
      </c>
      <c r="N6480">
        <v>2.6391999999999999E-2</v>
      </c>
      <c r="O6480">
        <v>16315</v>
      </c>
      <c r="P6480">
        <v>1208</v>
      </c>
      <c r="Q6480">
        <v>3083</v>
      </c>
      <c r="R6480">
        <v>4248</v>
      </c>
      <c r="S6480">
        <v>2</v>
      </c>
      <c r="T6480">
        <v>2</v>
      </c>
      <c r="U6480" t="s">
        <v>109</v>
      </c>
      <c r="V6480">
        <v>17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 t="s">
        <v>170</v>
      </c>
      <c r="AD6480">
        <v>2015063</v>
      </c>
      <c r="AE6480" t="s">
        <v>93</v>
      </c>
      <c r="AF6480">
        <v>32400.404999999999</v>
      </c>
      <c r="AG6480">
        <v>202500</v>
      </c>
      <c r="AH6480">
        <v>121500</v>
      </c>
      <c r="AI6480">
        <v>81000</v>
      </c>
      <c r="AJ6480">
        <v>202500</v>
      </c>
      <c r="AK6480" t="s">
        <v>75</v>
      </c>
      <c r="AL6480">
        <v>15</v>
      </c>
      <c r="AM6480" t="s">
        <v>68</v>
      </c>
      <c r="AN6480">
        <v>1</v>
      </c>
      <c r="AO6480">
        <v>0.435636364</v>
      </c>
      <c r="AR6480" t="s">
        <v>79</v>
      </c>
      <c r="AS6480" t="s">
        <v>77</v>
      </c>
      <c r="AT6480">
        <v>-376</v>
      </c>
      <c r="AU6480" t="s">
        <v>76</v>
      </c>
      <c r="AV6480" t="s">
        <v>79</v>
      </c>
      <c r="AX6480" t="s">
        <v>161</v>
      </c>
      <c r="AY6480" t="s">
        <v>190</v>
      </c>
      <c r="AZ6480" t="s">
        <v>96</v>
      </c>
      <c r="BA6480" t="s">
        <v>76</v>
      </c>
      <c r="BB6480" t="s">
        <v>138</v>
      </c>
      <c r="BC6480">
        <v>100</v>
      </c>
      <c r="BD6480" t="s">
        <v>191</v>
      </c>
      <c r="BE6480">
        <v>4</v>
      </c>
      <c r="BF6480" t="s">
        <v>147</v>
      </c>
      <c r="BG6480" t="s">
        <v>158</v>
      </c>
      <c r="BH6480">
        <v>365243</v>
      </c>
      <c r="BI6480">
        <v>-341</v>
      </c>
      <c r="BJ6480">
        <v>-251</v>
      </c>
      <c r="BK6480">
        <v>-251</v>
      </c>
      <c r="BL6480">
        <v>-243</v>
      </c>
      <c r="BM6480">
        <v>0</v>
      </c>
    </row>
    <row r="6481" spans="1:65" x14ac:dyDescent="0.3">
      <c r="A6481">
        <v>154985</v>
      </c>
      <c r="B6481">
        <v>0</v>
      </c>
      <c r="C6481" t="s">
        <v>65</v>
      </c>
      <c r="D6481" t="s">
        <v>88</v>
      </c>
      <c r="E6481" t="s">
        <v>67</v>
      </c>
      <c r="F6481" t="s">
        <v>68</v>
      </c>
      <c r="G6481">
        <v>0</v>
      </c>
      <c r="H6481">
        <v>157500</v>
      </c>
      <c r="I6481">
        <v>849685.5</v>
      </c>
      <c r="J6481" t="s">
        <v>113</v>
      </c>
      <c r="K6481" t="s">
        <v>70</v>
      </c>
      <c r="L6481" t="s">
        <v>91</v>
      </c>
      <c r="M6481" t="s">
        <v>72</v>
      </c>
      <c r="N6481">
        <v>2.461E-2</v>
      </c>
      <c r="O6481">
        <v>21131</v>
      </c>
      <c r="P6481">
        <v>365243</v>
      </c>
      <c r="Q6481">
        <v>9989</v>
      </c>
      <c r="R6481">
        <v>4659</v>
      </c>
      <c r="S6481">
        <v>2</v>
      </c>
      <c r="T6481">
        <v>2</v>
      </c>
      <c r="U6481" t="s">
        <v>94</v>
      </c>
      <c r="V6481">
        <v>16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 t="s">
        <v>76</v>
      </c>
      <c r="AD6481">
        <v>1118646</v>
      </c>
      <c r="AE6481" t="s">
        <v>65</v>
      </c>
      <c r="AF6481">
        <v>12753.315000000001</v>
      </c>
      <c r="AG6481">
        <v>126000</v>
      </c>
      <c r="AH6481">
        <v>134316</v>
      </c>
      <c r="AJ6481">
        <v>126000</v>
      </c>
      <c r="AK6481" t="s">
        <v>94</v>
      </c>
      <c r="AL6481">
        <v>10</v>
      </c>
      <c r="AM6481" t="s">
        <v>68</v>
      </c>
      <c r="AN6481">
        <v>1</v>
      </c>
      <c r="AR6481" t="s">
        <v>76</v>
      </c>
      <c r="AS6481" t="s">
        <v>77</v>
      </c>
      <c r="AT6481">
        <v>-112</v>
      </c>
      <c r="AU6481" t="s">
        <v>78</v>
      </c>
      <c r="AV6481" t="s">
        <v>79</v>
      </c>
      <c r="AW6481" t="s">
        <v>80</v>
      </c>
      <c r="AX6481" t="s">
        <v>81</v>
      </c>
      <c r="AY6481" t="s">
        <v>76</v>
      </c>
      <c r="AZ6481" t="s">
        <v>82</v>
      </c>
      <c r="BA6481" t="s">
        <v>116</v>
      </c>
      <c r="BB6481" t="s">
        <v>121</v>
      </c>
      <c r="BC6481">
        <v>0</v>
      </c>
      <c r="BD6481" t="s">
        <v>76</v>
      </c>
      <c r="BE6481">
        <v>12</v>
      </c>
      <c r="BF6481" t="s">
        <v>112</v>
      </c>
      <c r="BG6481" t="s">
        <v>118</v>
      </c>
      <c r="BH6481">
        <v>365243</v>
      </c>
      <c r="BI6481">
        <v>-82</v>
      </c>
      <c r="BJ6481">
        <v>248</v>
      </c>
      <c r="BK6481">
        <v>365243</v>
      </c>
      <c r="BL6481">
        <v>365243</v>
      </c>
      <c r="BM6481">
        <v>1</v>
      </c>
    </row>
    <row r="6482" spans="1:65" x14ac:dyDescent="0.3">
      <c r="A6482">
        <v>154987</v>
      </c>
      <c r="B6482">
        <v>0</v>
      </c>
      <c r="C6482" t="s">
        <v>65</v>
      </c>
      <c r="D6482" t="s">
        <v>88</v>
      </c>
      <c r="E6482" t="s">
        <v>67</v>
      </c>
      <c r="F6482" t="s">
        <v>67</v>
      </c>
      <c r="G6482">
        <v>0</v>
      </c>
      <c r="H6482">
        <v>121500</v>
      </c>
      <c r="I6482">
        <v>247500</v>
      </c>
      <c r="J6482" t="s">
        <v>113</v>
      </c>
      <c r="K6482" t="s">
        <v>70</v>
      </c>
      <c r="L6482" t="s">
        <v>139</v>
      </c>
      <c r="M6482" t="s">
        <v>72</v>
      </c>
      <c r="N6482">
        <v>1.9689000000000002E-2</v>
      </c>
      <c r="O6482">
        <v>21974</v>
      </c>
      <c r="P6482">
        <v>365243</v>
      </c>
      <c r="Q6482">
        <v>2557</v>
      </c>
      <c r="R6482">
        <v>4314</v>
      </c>
      <c r="S6482">
        <v>2</v>
      </c>
      <c r="T6482">
        <v>2</v>
      </c>
      <c r="U6482" t="s">
        <v>73</v>
      </c>
      <c r="V6482">
        <v>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 t="s">
        <v>76</v>
      </c>
      <c r="AD6482">
        <v>2041764</v>
      </c>
      <c r="AE6482" t="s">
        <v>93</v>
      </c>
      <c r="AF6482">
        <v>8730.9449999999997</v>
      </c>
      <c r="AG6482">
        <v>97560</v>
      </c>
      <c r="AH6482">
        <v>87660</v>
      </c>
      <c r="AI6482">
        <v>9900</v>
      </c>
      <c r="AJ6482">
        <v>97560</v>
      </c>
      <c r="AK6482" t="s">
        <v>73</v>
      </c>
      <c r="AL6482">
        <v>12</v>
      </c>
      <c r="AM6482" t="s">
        <v>68</v>
      </c>
      <c r="AN6482">
        <v>1</v>
      </c>
      <c r="AO6482">
        <v>0.110516605</v>
      </c>
      <c r="AR6482" t="s">
        <v>79</v>
      </c>
      <c r="AS6482" t="s">
        <v>114</v>
      </c>
      <c r="AT6482">
        <v>-2191</v>
      </c>
      <c r="AU6482" t="s">
        <v>78</v>
      </c>
      <c r="AV6482" t="s">
        <v>165</v>
      </c>
      <c r="AW6482" t="s">
        <v>80</v>
      </c>
      <c r="AX6482" t="s">
        <v>81</v>
      </c>
      <c r="AY6482" t="s">
        <v>103</v>
      </c>
      <c r="AZ6482" t="s">
        <v>96</v>
      </c>
      <c r="BA6482" t="s">
        <v>76</v>
      </c>
      <c r="BB6482" t="s">
        <v>138</v>
      </c>
      <c r="BC6482">
        <v>519</v>
      </c>
      <c r="BD6482" t="s">
        <v>85</v>
      </c>
      <c r="BE6482">
        <v>16</v>
      </c>
      <c r="BF6482" t="s">
        <v>86</v>
      </c>
      <c r="BG6482" t="s">
        <v>151</v>
      </c>
    </row>
    <row r="6483" spans="1:65" x14ac:dyDescent="0.3">
      <c r="A6483">
        <v>155030</v>
      </c>
      <c r="B6483">
        <v>1</v>
      </c>
      <c r="C6483" t="s">
        <v>65</v>
      </c>
      <c r="D6483" t="s">
        <v>88</v>
      </c>
      <c r="E6483" t="s">
        <v>68</v>
      </c>
      <c r="F6483" t="s">
        <v>68</v>
      </c>
      <c r="G6483">
        <v>0</v>
      </c>
      <c r="H6483">
        <v>67500</v>
      </c>
      <c r="I6483">
        <v>1125000</v>
      </c>
      <c r="J6483" t="s">
        <v>113</v>
      </c>
      <c r="K6483" t="s">
        <v>70</v>
      </c>
      <c r="L6483" t="s">
        <v>91</v>
      </c>
      <c r="M6483" t="s">
        <v>72</v>
      </c>
      <c r="N6483">
        <v>1.452E-2</v>
      </c>
      <c r="O6483">
        <v>23645</v>
      </c>
      <c r="P6483">
        <v>365243</v>
      </c>
      <c r="Q6483">
        <v>10221</v>
      </c>
      <c r="R6483">
        <v>4755</v>
      </c>
      <c r="S6483">
        <v>2</v>
      </c>
      <c r="T6483">
        <v>2</v>
      </c>
      <c r="U6483" t="s">
        <v>73</v>
      </c>
      <c r="V6483">
        <v>7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 t="s">
        <v>76</v>
      </c>
      <c r="AD6483">
        <v>1057097</v>
      </c>
      <c r="AE6483" t="s">
        <v>93</v>
      </c>
      <c r="AF6483">
        <v>9499.5450000000001</v>
      </c>
      <c r="AG6483">
        <v>87768</v>
      </c>
      <c r="AH6483">
        <v>85504.5</v>
      </c>
      <c r="AI6483">
        <v>8779.5</v>
      </c>
      <c r="AJ6483">
        <v>87768</v>
      </c>
      <c r="AK6483" t="s">
        <v>125</v>
      </c>
      <c r="AL6483">
        <v>10</v>
      </c>
      <c r="AM6483" t="s">
        <v>68</v>
      </c>
      <c r="AN6483">
        <v>1</v>
      </c>
      <c r="AO6483">
        <v>0.101413534</v>
      </c>
      <c r="AR6483" t="s">
        <v>79</v>
      </c>
      <c r="AS6483" t="s">
        <v>77</v>
      </c>
      <c r="AT6483">
        <v>-2382</v>
      </c>
      <c r="AU6483" t="s">
        <v>78</v>
      </c>
      <c r="AV6483" t="s">
        <v>79</v>
      </c>
      <c r="AW6483" t="s">
        <v>101</v>
      </c>
      <c r="AX6483" t="s">
        <v>102</v>
      </c>
      <c r="AY6483" t="s">
        <v>95</v>
      </c>
      <c r="AZ6483" t="s">
        <v>96</v>
      </c>
      <c r="BA6483" t="s">
        <v>76</v>
      </c>
      <c r="BB6483" t="s">
        <v>104</v>
      </c>
      <c r="BC6483">
        <v>30180</v>
      </c>
      <c r="BD6483" t="s">
        <v>85</v>
      </c>
      <c r="BE6483">
        <v>10</v>
      </c>
      <c r="BF6483" t="s">
        <v>112</v>
      </c>
      <c r="BG6483" t="s">
        <v>98</v>
      </c>
      <c r="BH6483">
        <v>365243</v>
      </c>
      <c r="BI6483">
        <v>-2351</v>
      </c>
      <c r="BJ6483">
        <v>-2081</v>
      </c>
      <c r="BK6483">
        <v>-2081</v>
      </c>
      <c r="BL6483">
        <v>-2076</v>
      </c>
      <c r="BM6483">
        <v>1</v>
      </c>
    </row>
    <row r="6484" spans="1:65" x14ac:dyDescent="0.3">
      <c r="A6484">
        <v>155032</v>
      </c>
      <c r="B6484">
        <v>0</v>
      </c>
      <c r="C6484" t="s">
        <v>65</v>
      </c>
      <c r="D6484" t="s">
        <v>88</v>
      </c>
      <c r="E6484" t="s">
        <v>67</v>
      </c>
      <c r="F6484" t="s">
        <v>68</v>
      </c>
      <c r="G6484">
        <v>0</v>
      </c>
      <c r="H6484">
        <v>238500</v>
      </c>
      <c r="I6484">
        <v>312768</v>
      </c>
      <c r="J6484" t="s">
        <v>69</v>
      </c>
      <c r="K6484" t="s">
        <v>90</v>
      </c>
      <c r="L6484" t="s">
        <v>91</v>
      </c>
      <c r="M6484" t="s">
        <v>212</v>
      </c>
      <c r="N6484">
        <v>2.5163999999999999E-2</v>
      </c>
      <c r="O6484">
        <v>9916</v>
      </c>
      <c r="P6484">
        <v>1546</v>
      </c>
      <c r="Q6484">
        <v>2576</v>
      </c>
      <c r="R6484">
        <v>830</v>
      </c>
      <c r="S6484">
        <v>2</v>
      </c>
      <c r="T6484">
        <v>2</v>
      </c>
      <c r="U6484" t="s">
        <v>123</v>
      </c>
      <c r="V6484">
        <v>11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 t="s">
        <v>195</v>
      </c>
      <c r="AD6484">
        <v>1888594</v>
      </c>
      <c r="AE6484" t="s">
        <v>65</v>
      </c>
      <c r="AG6484">
        <v>0</v>
      </c>
      <c r="AH6484">
        <v>0</v>
      </c>
      <c r="AK6484" t="s">
        <v>125</v>
      </c>
      <c r="AL6484">
        <v>13</v>
      </c>
      <c r="AM6484" t="s">
        <v>68</v>
      </c>
      <c r="AN6484">
        <v>1</v>
      </c>
      <c r="AR6484" t="s">
        <v>76</v>
      </c>
      <c r="AS6484" t="s">
        <v>129</v>
      </c>
      <c r="AT6484">
        <v>-223</v>
      </c>
      <c r="AU6484" t="s">
        <v>76</v>
      </c>
      <c r="AV6484" t="s">
        <v>79</v>
      </c>
      <c r="AX6484" t="s">
        <v>81</v>
      </c>
      <c r="AY6484" t="s">
        <v>76</v>
      </c>
      <c r="AZ6484" t="s">
        <v>76</v>
      </c>
      <c r="BA6484" t="s">
        <v>76</v>
      </c>
      <c r="BB6484" t="s">
        <v>121</v>
      </c>
      <c r="BC6484">
        <v>-1</v>
      </c>
      <c r="BD6484" t="s">
        <v>76</v>
      </c>
      <c r="BF6484" t="s">
        <v>76</v>
      </c>
      <c r="BG6484" t="s">
        <v>82</v>
      </c>
    </row>
    <row r="6485" spans="1:65" x14ac:dyDescent="0.3">
      <c r="A6485">
        <v>155033</v>
      </c>
      <c r="B6485">
        <v>0</v>
      </c>
      <c r="C6485" t="s">
        <v>65</v>
      </c>
      <c r="D6485" t="s">
        <v>88</v>
      </c>
      <c r="E6485" t="s">
        <v>67</v>
      </c>
      <c r="F6485" t="s">
        <v>67</v>
      </c>
      <c r="G6485">
        <v>0</v>
      </c>
      <c r="H6485">
        <v>67500</v>
      </c>
      <c r="I6485">
        <v>397881</v>
      </c>
      <c r="J6485" t="s">
        <v>89</v>
      </c>
      <c r="K6485" t="s">
        <v>70</v>
      </c>
      <c r="L6485" t="s">
        <v>91</v>
      </c>
      <c r="M6485" t="s">
        <v>72</v>
      </c>
      <c r="N6485">
        <v>1.8208999999999999E-2</v>
      </c>
      <c r="O6485">
        <v>20808</v>
      </c>
      <c r="P6485">
        <v>3642</v>
      </c>
      <c r="Q6485">
        <v>8375</v>
      </c>
      <c r="R6485">
        <v>4200</v>
      </c>
      <c r="S6485">
        <v>3</v>
      </c>
      <c r="T6485">
        <v>3</v>
      </c>
      <c r="U6485" t="s">
        <v>73</v>
      </c>
      <c r="V6485">
        <v>8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 t="s">
        <v>168</v>
      </c>
      <c r="AD6485">
        <v>1523991</v>
      </c>
      <c r="AE6485" t="s">
        <v>93</v>
      </c>
      <c r="AF6485">
        <v>2663.0549999999998</v>
      </c>
      <c r="AG6485">
        <v>29155.5</v>
      </c>
      <c r="AH6485">
        <v>26239.5</v>
      </c>
      <c r="AI6485">
        <v>2916</v>
      </c>
      <c r="AJ6485">
        <v>29155.5</v>
      </c>
      <c r="AK6485" t="s">
        <v>123</v>
      </c>
      <c r="AL6485">
        <v>9</v>
      </c>
      <c r="AM6485" t="s">
        <v>68</v>
      </c>
      <c r="AN6485">
        <v>1</v>
      </c>
      <c r="AO6485">
        <v>0.10892590000000001</v>
      </c>
      <c r="AR6485" t="s">
        <v>79</v>
      </c>
      <c r="AS6485" t="s">
        <v>77</v>
      </c>
      <c r="AT6485">
        <v>-648</v>
      </c>
      <c r="AU6485" t="s">
        <v>78</v>
      </c>
      <c r="AV6485" t="s">
        <v>79</v>
      </c>
      <c r="AX6485" t="s">
        <v>161</v>
      </c>
      <c r="AY6485" t="s">
        <v>124</v>
      </c>
      <c r="AZ6485" t="s">
        <v>96</v>
      </c>
      <c r="BA6485" t="s">
        <v>76</v>
      </c>
      <c r="BB6485" t="s">
        <v>104</v>
      </c>
      <c r="BC6485">
        <v>30</v>
      </c>
      <c r="BD6485" t="s">
        <v>105</v>
      </c>
      <c r="BE6485">
        <v>12</v>
      </c>
      <c r="BF6485" t="s">
        <v>147</v>
      </c>
      <c r="BG6485" t="s">
        <v>106</v>
      </c>
      <c r="BH6485">
        <v>365243</v>
      </c>
      <c r="BI6485">
        <v>-608</v>
      </c>
      <c r="BJ6485">
        <v>-278</v>
      </c>
      <c r="BK6485">
        <v>-578</v>
      </c>
      <c r="BL6485">
        <v>-572</v>
      </c>
      <c r="BM6485">
        <v>0</v>
      </c>
    </row>
    <row r="6486" spans="1:65" x14ac:dyDescent="0.3">
      <c r="A6486">
        <v>155036</v>
      </c>
      <c r="B6486">
        <v>0</v>
      </c>
      <c r="C6486" t="s">
        <v>65</v>
      </c>
      <c r="D6486" t="s">
        <v>88</v>
      </c>
      <c r="E6486" t="s">
        <v>67</v>
      </c>
      <c r="F6486" t="s">
        <v>68</v>
      </c>
      <c r="G6486">
        <v>1</v>
      </c>
      <c r="H6486">
        <v>112500</v>
      </c>
      <c r="I6486">
        <v>528633</v>
      </c>
      <c r="J6486" t="s">
        <v>133</v>
      </c>
      <c r="K6486" t="s">
        <v>70</v>
      </c>
      <c r="L6486" t="s">
        <v>91</v>
      </c>
      <c r="M6486" t="s">
        <v>72</v>
      </c>
      <c r="N6486">
        <v>6.8519999999999996E-3</v>
      </c>
      <c r="O6486">
        <v>16785</v>
      </c>
      <c r="P6486">
        <v>8403</v>
      </c>
      <c r="Q6486">
        <v>8975</v>
      </c>
      <c r="R6486">
        <v>314</v>
      </c>
      <c r="S6486">
        <v>3</v>
      </c>
      <c r="T6486">
        <v>3</v>
      </c>
      <c r="U6486" t="s">
        <v>120</v>
      </c>
      <c r="V6486">
        <v>5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1</v>
      </c>
      <c r="AC6486" t="s">
        <v>168</v>
      </c>
      <c r="AD6486">
        <v>1500139</v>
      </c>
      <c r="AE6486" t="s">
        <v>65</v>
      </c>
      <c r="AF6486">
        <v>16317.54</v>
      </c>
      <c r="AG6486">
        <v>162000</v>
      </c>
      <c r="AH6486">
        <v>162000</v>
      </c>
      <c r="AJ6486">
        <v>162000</v>
      </c>
      <c r="AK6486" t="s">
        <v>75</v>
      </c>
      <c r="AL6486">
        <v>5</v>
      </c>
      <c r="AM6486" t="s">
        <v>68</v>
      </c>
      <c r="AN6486">
        <v>1</v>
      </c>
      <c r="AR6486" t="s">
        <v>76</v>
      </c>
      <c r="AS6486" t="s">
        <v>77</v>
      </c>
      <c r="AT6486">
        <v>-1025</v>
      </c>
      <c r="AU6486" t="s">
        <v>78</v>
      </c>
      <c r="AV6486" t="s">
        <v>79</v>
      </c>
      <c r="AW6486" t="s">
        <v>80</v>
      </c>
      <c r="AX6486" t="s">
        <v>81</v>
      </c>
      <c r="AY6486" t="s">
        <v>76</v>
      </c>
      <c r="AZ6486" t="s">
        <v>82</v>
      </c>
      <c r="BA6486" t="s">
        <v>116</v>
      </c>
      <c r="BB6486" t="s">
        <v>104</v>
      </c>
      <c r="BC6486">
        <v>39</v>
      </c>
      <c r="BD6486" t="s">
        <v>105</v>
      </c>
      <c r="BE6486">
        <v>12</v>
      </c>
      <c r="BF6486" t="s">
        <v>147</v>
      </c>
      <c r="BG6486" t="s">
        <v>154</v>
      </c>
      <c r="BH6486">
        <v>365243</v>
      </c>
      <c r="BI6486">
        <v>-995</v>
      </c>
      <c r="BJ6486">
        <v>-665</v>
      </c>
      <c r="BK6486">
        <v>-665</v>
      </c>
      <c r="BL6486">
        <v>-654</v>
      </c>
      <c r="BM6486">
        <v>0</v>
      </c>
    </row>
    <row r="6487" spans="1:65" x14ac:dyDescent="0.3">
      <c r="A6487">
        <v>155042</v>
      </c>
      <c r="B6487">
        <v>0</v>
      </c>
      <c r="C6487" t="s">
        <v>65</v>
      </c>
      <c r="D6487" t="s">
        <v>88</v>
      </c>
      <c r="E6487" t="s">
        <v>67</v>
      </c>
      <c r="F6487" t="s">
        <v>67</v>
      </c>
      <c r="G6487">
        <v>2</v>
      </c>
      <c r="H6487">
        <v>157500</v>
      </c>
      <c r="I6487">
        <v>808650</v>
      </c>
      <c r="J6487" t="s">
        <v>89</v>
      </c>
      <c r="K6487" t="s">
        <v>90</v>
      </c>
      <c r="L6487" t="s">
        <v>91</v>
      </c>
      <c r="M6487" t="s">
        <v>72</v>
      </c>
      <c r="N6487">
        <v>1.9689000000000002E-2</v>
      </c>
      <c r="O6487">
        <v>12144</v>
      </c>
      <c r="P6487">
        <v>2967</v>
      </c>
      <c r="Q6487">
        <v>6239</v>
      </c>
      <c r="R6487">
        <v>4829</v>
      </c>
      <c r="S6487">
        <v>2</v>
      </c>
      <c r="T6487">
        <v>2</v>
      </c>
      <c r="U6487" t="s">
        <v>73</v>
      </c>
      <c r="V6487">
        <v>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 t="s">
        <v>135</v>
      </c>
      <c r="AD6487">
        <v>1430937</v>
      </c>
      <c r="AE6487" t="s">
        <v>93</v>
      </c>
      <c r="AF6487">
        <v>14564.7</v>
      </c>
      <c r="AG6487">
        <v>202500</v>
      </c>
      <c r="AH6487">
        <v>182250</v>
      </c>
      <c r="AI6487">
        <v>20250</v>
      </c>
      <c r="AJ6487">
        <v>202500</v>
      </c>
      <c r="AK6487" t="s">
        <v>123</v>
      </c>
      <c r="AL6487">
        <v>13</v>
      </c>
      <c r="AM6487" t="s">
        <v>68</v>
      </c>
      <c r="AN6487">
        <v>1</v>
      </c>
      <c r="AO6487">
        <v>0.108909091</v>
      </c>
      <c r="AR6487" t="s">
        <v>79</v>
      </c>
      <c r="AS6487" t="s">
        <v>77</v>
      </c>
      <c r="AT6487">
        <v>-1788</v>
      </c>
      <c r="AU6487" t="s">
        <v>78</v>
      </c>
      <c r="AV6487" t="s">
        <v>79</v>
      </c>
      <c r="AW6487" t="s">
        <v>110</v>
      </c>
      <c r="AX6487" t="s">
        <v>102</v>
      </c>
      <c r="AY6487" t="s">
        <v>190</v>
      </c>
      <c r="AZ6487" t="s">
        <v>96</v>
      </c>
      <c r="BA6487" t="s">
        <v>76</v>
      </c>
      <c r="BB6487" t="s">
        <v>138</v>
      </c>
      <c r="BC6487">
        <v>58</v>
      </c>
      <c r="BD6487" t="s">
        <v>191</v>
      </c>
      <c r="BE6487">
        <v>16</v>
      </c>
      <c r="BF6487" t="s">
        <v>147</v>
      </c>
      <c r="BG6487" t="s">
        <v>158</v>
      </c>
      <c r="BH6487">
        <v>365243</v>
      </c>
      <c r="BI6487">
        <v>-1757</v>
      </c>
      <c r="BJ6487">
        <v>-1307</v>
      </c>
      <c r="BK6487">
        <v>-1307</v>
      </c>
      <c r="BL6487">
        <v>-1299</v>
      </c>
      <c r="BM6487">
        <v>0</v>
      </c>
    </row>
    <row r="6488" spans="1:65" x14ac:dyDescent="0.3">
      <c r="A6488">
        <v>155043</v>
      </c>
      <c r="B6488">
        <v>0</v>
      </c>
      <c r="C6488" t="s">
        <v>99</v>
      </c>
      <c r="D6488" t="s">
        <v>88</v>
      </c>
      <c r="E6488" t="s">
        <v>67</v>
      </c>
      <c r="F6488" t="s">
        <v>67</v>
      </c>
      <c r="G6488">
        <v>0</v>
      </c>
      <c r="H6488">
        <v>225000</v>
      </c>
      <c r="I6488">
        <v>360000</v>
      </c>
      <c r="J6488" t="s">
        <v>89</v>
      </c>
      <c r="K6488" t="s">
        <v>90</v>
      </c>
      <c r="L6488" t="s">
        <v>91</v>
      </c>
      <c r="M6488" t="s">
        <v>72</v>
      </c>
      <c r="N6488">
        <v>7.2740000000000001E-3</v>
      </c>
      <c r="O6488">
        <v>15726</v>
      </c>
      <c r="P6488">
        <v>1827</v>
      </c>
      <c r="Q6488">
        <v>1096</v>
      </c>
      <c r="R6488">
        <v>2772</v>
      </c>
      <c r="S6488">
        <v>2</v>
      </c>
      <c r="T6488">
        <v>2</v>
      </c>
      <c r="U6488" t="s">
        <v>123</v>
      </c>
      <c r="V6488">
        <v>14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 t="s">
        <v>195</v>
      </c>
      <c r="AD6488">
        <v>1282015</v>
      </c>
      <c r="AE6488" t="s">
        <v>93</v>
      </c>
      <c r="AF6488">
        <v>10930.59</v>
      </c>
      <c r="AG6488">
        <v>96237</v>
      </c>
      <c r="AH6488">
        <v>96237</v>
      </c>
      <c r="AI6488">
        <v>0</v>
      </c>
      <c r="AJ6488">
        <v>96237</v>
      </c>
      <c r="AK6488" t="s">
        <v>123</v>
      </c>
      <c r="AL6488">
        <v>15</v>
      </c>
      <c r="AM6488" t="s">
        <v>68</v>
      </c>
      <c r="AN6488">
        <v>1</v>
      </c>
      <c r="AO6488">
        <v>0</v>
      </c>
      <c r="AR6488" t="s">
        <v>79</v>
      </c>
      <c r="AS6488" t="s">
        <v>77</v>
      </c>
      <c r="AT6488">
        <v>-140</v>
      </c>
      <c r="AU6488" t="s">
        <v>78</v>
      </c>
      <c r="AV6488" t="s">
        <v>79</v>
      </c>
      <c r="AX6488" t="s">
        <v>81</v>
      </c>
      <c r="AY6488" t="s">
        <v>124</v>
      </c>
      <c r="AZ6488" t="s">
        <v>96</v>
      </c>
      <c r="BA6488" t="s">
        <v>76</v>
      </c>
      <c r="BB6488" t="s">
        <v>104</v>
      </c>
      <c r="BC6488">
        <v>93</v>
      </c>
      <c r="BD6488" t="s">
        <v>105</v>
      </c>
      <c r="BE6488">
        <v>10</v>
      </c>
      <c r="BF6488" t="s">
        <v>112</v>
      </c>
      <c r="BG6488" t="s">
        <v>208</v>
      </c>
      <c r="BH6488">
        <v>365243</v>
      </c>
      <c r="BI6488">
        <v>-107</v>
      </c>
      <c r="BJ6488">
        <v>163</v>
      </c>
      <c r="BK6488">
        <v>365243</v>
      </c>
      <c r="BL6488">
        <v>365243</v>
      </c>
      <c r="BM6488">
        <v>0</v>
      </c>
    </row>
    <row r="6489" spans="1:65" x14ac:dyDescent="0.3">
      <c r="A6489">
        <v>155058</v>
      </c>
      <c r="B6489">
        <v>0</v>
      </c>
      <c r="C6489" t="s">
        <v>65</v>
      </c>
      <c r="D6489" t="s">
        <v>66</v>
      </c>
      <c r="E6489" t="s">
        <v>67</v>
      </c>
      <c r="F6489" t="s">
        <v>68</v>
      </c>
      <c r="G6489">
        <v>0</v>
      </c>
      <c r="H6489">
        <v>180000</v>
      </c>
      <c r="I6489">
        <v>112500</v>
      </c>
      <c r="J6489" t="s">
        <v>69</v>
      </c>
      <c r="K6489" t="s">
        <v>70</v>
      </c>
      <c r="L6489" t="s">
        <v>91</v>
      </c>
      <c r="M6489" t="s">
        <v>72</v>
      </c>
      <c r="N6489">
        <v>1.8849999999999999E-2</v>
      </c>
      <c r="O6489">
        <v>13947</v>
      </c>
      <c r="P6489">
        <v>5354</v>
      </c>
      <c r="Q6489">
        <v>8007</v>
      </c>
      <c r="R6489">
        <v>4900</v>
      </c>
      <c r="S6489">
        <v>2</v>
      </c>
      <c r="T6489">
        <v>2</v>
      </c>
      <c r="U6489" t="s">
        <v>120</v>
      </c>
      <c r="V6489">
        <v>13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 t="s">
        <v>134</v>
      </c>
      <c r="AD6489">
        <v>1815899</v>
      </c>
      <c r="AE6489" t="s">
        <v>65</v>
      </c>
      <c r="AF6489">
        <v>7288.875</v>
      </c>
      <c r="AG6489">
        <v>90000</v>
      </c>
      <c r="AH6489">
        <v>111060</v>
      </c>
      <c r="AJ6489">
        <v>90000</v>
      </c>
      <c r="AK6489" t="s">
        <v>123</v>
      </c>
      <c r="AL6489">
        <v>10</v>
      </c>
      <c r="AM6489" t="s">
        <v>68</v>
      </c>
      <c r="AN6489">
        <v>1</v>
      </c>
      <c r="AR6489" t="s">
        <v>76</v>
      </c>
      <c r="AS6489" t="s">
        <v>77</v>
      </c>
      <c r="AT6489">
        <v>-359</v>
      </c>
      <c r="AU6489" t="s">
        <v>78</v>
      </c>
      <c r="AV6489" t="s">
        <v>79</v>
      </c>
      <c r="AW6489" t="s">
        <v>80</v>
      </c>
      <c r="AX6489" t="s">
        <v>81</v>
      </c>
      <c r="AY6489" t="s">
        <v>76</v>
      </c>
      <c r="AZ6489" t="s">
        <v>82</v>
      </c>
      <c r="BA6489" t="s">
        <v>116</v>
      </c>
      <c r="BB6489" t="s">
        <v>121</v>
      </c>
      <c r="BC6489">
        <v>-1</v>
      </c>
      <c r="BD6489" t="s">
        <v>76</v>
      </c>
      <c r="BE6489">
        <v>18</v>
      </c>
      <c r="BF6489" t="s">
        <v>112</v>
      </c>
      <c r="BG6489" t="s">
        <v>118</v>
      </c>
      <c r="BH6489">
        <v>365243</v>
      </c>
      <c r="BI6489">
        <v>-329</v>
      </c>
      <c r="BJ6489">
        <v>181</v>
      </c>
      <c r="BK6489">
        <v>365243</v>
      </c>
      <c r="BL6489">
        <v>365243</v>
      </c>
      <c r="BM6489">
        <v>1</v>
      </c>
    </row>
    <row r="6490" spans="1:65" x14ac:dyDescent="0.3">
      <c r="A6490">
        <v>155064</v>
      </c>
      <c r="B6490">
        <v>0</v>
      </c>
      <c r="C6490" t="s">
        <v>65</v>
      </c>
      <c r="D6490" t="s">
        <v>88</v>
      </c>
      <c r="E6490" t="s">
        <v>67</v>
      </c>
      <c r="F6490" t="s">
        <v>67</v>
      </c>
      <c r="G6490">
        <v>0</v>
      </c>
      <c r="H6490">
        <v>126000</v>
      </c>
      <c r="I6490">
        <v>675000</v>
      </c>
      <c r="J6490" t="s">
        <v>133</v>
      </c>
      <c r="K6490" t="s">
        <v>70</v>
      </c>
      <c r="L6490" t="s">
        <v>91</v>
      </c>
      <c r="M6490" t="s">
        <v>169</v>
      </c>
      <c r="N6490">
        <v>4.6219999999999997E-2</v>
      </c>
      <c r="O6490">
        <v>21278</v>
      </c>
      <c r="P6490">
        <v>2171</v>
      </c>
      <c r="Q6490">
        <v>12199</v>
      </c>
      <c r="R6490">
        <v>4430</v>
      </c>
      <c r="S6490">
        <v>1</v>
      </c>
      <c r="T6490">
        <v>1</v>
      </c>
      <c r="U6490" t="s">
        <v>125</v>
      </c>
      <c r="V6490">
        <v>11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 t="s">
        <v>122</v>
      </c>
      <c r="AD6490">
        <v>2141610</v>
      </c>
      <c r="AE6490" t="s">
        <v>93</v>
      </c>
      <c r="AF6490">
        <v>9252.1350000000002</v>
      </c>
      <c r="AG6490">
        <v>49455</v>
      </c>
      <c r="AH6490">
        <v>46237.5</v>
      </c>
      <c r="AI6490">
        <v>5400</v>
      </c>
      <c r="AJ6490">
        <v>49455</v>
      </c>
      <c r="AK6490" t="s">
        <v>123</v>
      </c>
      <c r="AL6490">
        <v>12</v>
      </c>
      <c r="AM6490" t="s">
        <v>68</v>
      </c>
      <c r="AN6490">
        <v>1</v>
      </c>
      <c r="AO6490">
        <v>0.11389186</v>
      </c>
      <c r="AR6490" t="s">
        <v>79</v>
      </c>
      <c r="AS6490" t="s">
        <v>77</v>
      </c>
      <c r="AT6490">
        <v>-2255</v>
      </c>
      <c r="AU6490" t="s">
        <v>78</v>
      </c>
      <c r="AV6490" t="s">
        <v>79</v>
      </c>
      <c r="AX6490" t="s">
        <v>81</v>
      </c>
      <c r="AY6490" t="s">
        <v>124</v>
      </c>
      <c r="AZ6490" t="s">
        <v>96</v>
      </c>
      <c r="BA6490" t="s">
        <v>76</v>
      </c>
      <c r="BB6490" t="s">
        <v>138</v>
      </c>
      <c r="BC6490">
        <v>21</v>
      </c>
      <c r="BD6490" t="s">
        <v>105</v>
      </c>
      <c r="BE6490">
        <v>6</v>
      </c>
      <c r="BF6490" t="s">
        <v>86</v>
      </c>
      <c r="BG6490" t="s">
        <v>106</v>
      </c>
      <c r="BH6490">
        <v>365243</v>
      </c>
      <c r="BI6490">
        <v>-2216</v>
      </c>
      <c r="BJ6490">
        <v>-2066</v>
      </c>
      <c r="BK6490">
        <v>-2126</v>
      </c>
      <c r="BL6490">
        <v>-2123</v>
      </c>
      <c r="BM6490">
        <v>1</v>
      </c>
    </row>
    <row r="6491" spans="1:65" x14ac:dyDescent="0.3">
      <c r="A6491">
        <v>155065</v>
      </c>
      <c r="B6491">
        <v>0</v>
      </c>
      <c r="C6491" t="s">
        <v>65</v>
      </c>
      <c r="D6491" t="s">
        <v>88</v>
      </c>
      <c r="E6491" t="s">
        <v>67</v>
      </c>
      <c r="F6491" t="s">
        <v>67</v>
      </c>
      <c r="G6491">
        <v>0</v>
      </c>
      <c r="H6491">
        <v>180000</v>
      </c>
      <c r="I6491">
        <v>1215000</v>
      </c>
      <c r="J6491" t="s">
        <v>89</v>
      </c>
      <c r="K6491" t="s">
        <v>126</v>
      </c>
      <c r="L6491" t="s">
        <v>91</v>
      </c>
      <c r="M6491" t="s">
        <v>72</v>
      </c>
      <c r="N6491">
        <v>4.849E-3</v>
      </c>
      <c r="O6491">
        <v>19585</v>
      </c>
      <c r="P6491">
        <v>3005</v>
      </c>
      <c r="Q6491">
        <v>3046</v>
      </c>
      <c r="R6491">
        <v>3043</v>
      </c>
      <c r="S6491">
        <v>2</v>
      </c>
      <c r="T6491">
        <v>2</v>
      </c>
      <c r="U6491" t="s">
        <v>109</v>
      </c>
      <c r="V6491">
        <v>14</v>
      </c>
      <c r="W6491">
        <v>1</v>
      </c>
      <c r="X6491">
        <v>1</v>
      </c>
      <c r="Y6491">
        <v>0</v>
      </c>
      <c r="Z6491">
        <v>1</v>
      </c>
      <c r="AA6491">
        <v>1</v>
      </c>
      <c r="AB6491">
        <v>0</v>
      </c>
      <c r="AC6491" t="s">
        <v>195</v>
      </c>
      <c r="AD6491">
        <v>1650544</v>
      </c>
      <c r="AE6491" t="s">
        <v>65</v>
      </c>
      <c r="AF6491">
        <v>5250.06</v>
      </c>
      <c r="AG6491">
        <v>135000</v>
      </c>
      <c r="AH6491">
        <v>179550</v>
      </c>
      <c r="AJ6491">
        <v>135000</v>
      </c>
      <c r="AK6491" t="s">
        <v>109</v>
      </c>
      <c r="AL6491">
        <v>11</v>
      </c>
      <c r="AM6491" t="s">
        <v>68</v>
      </c>
      <c r="AN6491">
        <v>1</v>
      </c>
      <c r="AR6491" t="s">
        <v>157</v>
      </c>
      <c r="AS6491" t="s">
        <v>114</v>
      </c>
      <c r="AT6491">
        <v>-356</v>
      </c>
      <c r="AU6491" t="s">
        <v>78</v>
      </c>
      <c r="AV6491" t="s">
        <v>115</v>
      </c>
      <c r="AX6491" t="s">
        <v>81</v>
      </c>
      <c r="AY6491" t="s">
        <v>76</v>
      </c>
      <c r="AZ6491" t="s">
        <v>82</v>
      </c>
      <c r="BA6491" t="s">
        <v>83</v>
      </c>
      <c r="BB6491" t="s">
        <v>178</v>
      </c>
      <c r="BC6491">
        <v>-1</v>
      </c>
      <c r="BD6491" t="s">
        <v>76</v>
      </c>
      <c r="BE6491">
        <v>60</v>
      </c>
      <c r="BF6491" t="s">
        <v>112</v>
      </c>
      <c r="BG6491" t="s">
        <v>150</v>
      </c>
    </row>
    <row r="6492" spans="1:65" x14ac:dyDescent="0.3">
      <c r="A6492">
        <v>155072</v>
      </c>
      <c r="B6492">
        <v>0</v>
      </c>
      <c r="C6492" t="s">
        <v>65</v>
      </c>
      <c r="D6492" t="s">
        <v>66</v>
      </c>
      <c r="E6492" t="s">
        <v>68</v>
      </c>
      <c r="F6492" t="s">
        <v>68</v>
      </c>
      <c r="G6492">
        <v>2</v>
      </c>
      <c r="H6492">
        <v>225000</v>
      </c>
      <c r="I6492">
        <v>808650</v>
      </c>
      <c r="J6492" t="s">
        <v>69</v>
      </c>
      <c r="K6492" t="s">
        <v>70</v>
      </c>
      <c r="L6492" t="s">
        <v>91</v>
      </c>
      <c r="M6492" t="s">
        <v>72</v>
      </c>
      <c r="N6492">
        <v>1.6611999999999998E-2</v>
      </c>
      <c r="O6492">
        <v>10898</v>
      </c>
      <c r="P6492">
        <v>267</v>
      </c>
      <c r="Q6492">
        <v>1764</v>
      </c>
      <c r="R6492">
        <v>3484</v>
      </c>
      <c r="S6492">
        <v>2</v>
      </c>
      <c r="T6492">
        <v>2</v>
      </c>
      <c r="U6492" t="s">
        <v>123</v>
      </c>
      <c r="V6492">
        <v>14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 t="s">
        <v>170</v>
      </c>
      <c r="AD6492">
        <v>2447818</v>
      </c>
      <c r="AE6492" t="s">
        <v>93</v>
      </c>
      <c r="AF6492">
        <v>12718.934999999999</v>
      </c>
      <c r="AG6492">
        <v>61092</v>
      </c>
      <c r="AH6492">
        <v>64318.5</v>
      </c>
      <c r="AI6492">
        <v>0</v>
      </c>
      <c r="AJ6492">
        <v>61092</v>
      </c>
      <c r="AK6492" t="s">
        <v>120</v>
      </c>
      <c r="AL6492">
        <v>13</v>
      </c>
      <c r="AM6492" t="s">
        <v>68</v>
      </c>
      <c r="AN6492">
        <v>1</v>
      </c>
      <c r="AO6492">
        <v>0</v>
      </c>
      <c r="AR6492" t="s">
        <v>79</v>
      </c>
      <c r="AS6492" t="s">
        <v>77</v>
      </c>
      <c r="AT6492">
        <v>-670</v>
      </c>
      <c r="AU6492" t="s">
        <v>78</v>
      </c>
      <c r="AV6492" t="s">
        <v>79</v>
      </c>
      <c r="AW6492" t="s">
        <v>177</v>
      </c>
      <c r="AX6492" t="s">
        <v>161</v>
      </c>
      <c r="AY6492" t="s">
        <v>95</v>
      </c>
      <c r="AZ6492" t="s">
        <v>96</v>
      </c>
      <c r="BA6492" t="s">
        <v>76</v>
      </c>
      <c r="BB6492" t="s">
        <v>104</v>
      </c>
      <c r="BC6492">
        <v>1500</v>
      </c>
      <c r="BD6492" t="s">
        <v>85</v>
      </c>
      <c r="BE6492">
        <v>6</v>
      </c>
      <c r="BF6492" t="s">
        <v>86</v>
      </c>
      <c r="BG6492" t="s">
        <v>151</v>
      </c>
      <c r="BH6492">
        <v>365243</v>
      </c>
      <c r="BI6492">
        <v>-639</v>
      </c>
      <c r="BJ6492">
        <v>-489</v>
      </c>
      <c r="BK6492">
        <v>-489</v>
      </c>
      <c r="BL6492">
        <v>-484</v>
      </c>
      <c r="BM6492">
        <v>0</v>
      </c>
    </row>
    <row r="6493" spans="1:65" x14ac:dyDescent="0.3">
      <c r="A6493">
        <v>155074</v>
      </c>
      <c r="B6493">
        <v>1</v>
      </c>
      <c r="C6493" t="s">
        <v>65</v>
      </c>
      <c r="D6493" t="s">
        <v>88</v>
      </c>
      <c r="E6493" t="s">
        <v>67</v>
      </c>
      <c r="F6493" t="s">
        <v>68</v>
      </c>
      <c r="G6493">
        <v>0</v>
      </c>
      <c r="H6493">
        <v>54000</v>
      </c>
      <c r="I6493">
        <v>522000</v>
      </c>
      <c r="J6493" t="s">
        <v>69</v>
      </c>
      <c r="K6493" t="s">
        <v>70</v>
      </c>
      <c r="L6493" t="s">
        <v>91</v>
      </c>
      <c r="M6493" t="s">
        <v>142</v>
      </c>
      <c r="N6493">
        <v>2.8663000000000001E-2</v>
      </c>
      <c r="O6493">
        <v>16030</v>
      </c>
      <c r="P6493">
        <v>8924</v>
      </c>
      <c r="Q6493">
        <v>4385</v>
      </c>
      <c r="R6493">
        <v>4385</v>
      </c>
      <c r="S6493">
        <v>2</v>
      </c>
      <c r="T6493">
        <v>2</v>
      </c>
      <c r="U6493" t="s">
        <v>123</v>
      </c>
      <c r="V6493">
        <v>11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1</v>
      </c>
      <c r="AC6493" t="s">
        <v>176</v>
      </c>
      <c r="AD6493">
        <v>1751888</v>
      </c>
      <c r="AE6493" t="s">
        <v>65</v>
      </c>
      <c r="AF6493">
        <v>8072.19</v>
      </c>
      <c r="AG6493">
        <v>67500</v>
      </c>
      <c r="AH6493">
        <v>71955</v>
      </c>
      <c r="AJ6493">
        <v>67500</v>
      </c>
      <c r="AK6493" t="s">
        <v>125</v>
      </c>
      <c r="AL6493">
        <v>8</v>
      </c>
      <c r="AM6493" t="s">
        <v>68</v>
      </c>
      <c r="AN6493">
        <v>1</v>
      </c>
      <c r="AR6493" t="s">
        <v>76</v>
      </c>
      <c r="AS6493" t="s">
        <v>77</v>
      </c>
      <c r="AT6493">
        <v>-1497</v>
      </c>
      <c r="AU6493" t="s">
        <v>78</v>
      </c>
      <c r="AV6493" t="s">
        <v>79</v>
      </c>
      <c r="AW6493" t="s">
        <v>80</v>
      </c>
      <c r="AX6493" t="s">
        <v>81</v>
      </c>
      <c r="AY6493" t="s">
        <v>76</v>
      </c>
      <c r="AZ6493" t="s">
        <v>82</v>
      </c>
      <c r="BA6493" t="s">
        <v>116</v>
      </c>
      <c r="BB6493" t="s">
        <v>121</v>
      </c>
      <c r="BC6493">
        <v>-1</v>
      </c>
      <c r="BD6493" t="s">
        <v>76</v>
      </c>
      <c r="BE6493">
        <v>12</v>
      </c>
      <c r="BF6493" t="s">
        <v>86</v>
      </c>
      <c r="BG6493" t="s">
        <v>172</v>
      </c>
      <c r="BH6493">
        <v>365243</v>
      </c>
      <c r="BI6493">
        <v>-1459</v>
      </c>
      <c r="BJ6493">
        <v>-1129</v>
      </c>
      <c r="BK6493">
        <v>-1129</v>
      </c>
      <c r="BL6493">
        <v>-1120</v>
      </c>
      <c r="BM6493">
        <v>0</v>
      </c>
    </row>
    <row r="6494" spans="1:65" x14ac:dyDescent="0.3">
      <c r="A6494">
        <v>155103</v>
      </c>
      <c r="B6494">
        <v>0</v>
      </c>
      <c r="C6494" t="s">
        <v>65</v>
      </c>
      <c r="D6494" t="s">
        <v>88</v>
      </c>
      <c r="E6494" t="s">
        <v>67</v>
      </c>
      <c r="F6494" t="s">
        <v>67</v>
      </c>
      <c r="G6494">
        <v>0</v>
      </c>
      <c r="H6494">
        <v>135000</v>
      </c>
      <c r="I6494">
        <v>830038.5</v>
      </c>
      <c r="J6494" t="s">
        <v>89</v>
      </c>
      <c r="K6494" t="s">
        <v>70</v>
      </c>
      <c r="L6494" t="s">
        <v>119</v>
      </c>
      <c r="M6494" t="s">
        <v>72</v>
      </c>
      <c r="N6494">
        <v>3.2561E-2</v>
      </c>
      <c r="O6494">
        <v>18697</v>
      </c>
      <c r="P6494">
        <v>1229</v>
      </c>
      <c r="Q6494">
        <v>6152</v>
      </c>
      <c r="R6494">
        <v>2236</v>
      </c>
      <c r="S6494">
        <v>1</v>
      </c>
      <c r="T6494">
        <v>1</v>
      </c>
      <c r="U6494" t="s">
        <v>123</v>
      </c>
      <c r="V6494">
        <v>20</v>
      </c>
      <c r="W6494">
        <v>0</v>
      </c>
      <c r="X6494">
        <v>1</v>
      </c>
      <c r="Y6494">
        <v>1</v>
      </c>
      <c r="Z6494">
        <v>0</v>
      </c>
      <c r="AA6494">
        <v>0</v>
      </c>
      <c r="AB6494">
        <v>0</v>
      </c>
      <c r="AC6494" t="s">
        <v>135</v>
      </c>
      <c r="AD6494">
        <v>1117075</v>
      </c>
      <c r="AE6494" t="s">
        <v>65</v>
      </c>
      <c r="AF6494">
        <v>20049.03</v>
      </c>
      <c r="AG6494">
        <v>450000</v>
      </c>
      <c r="AH6494">
        <v>512370</v>
      </c>
      <c r="AJ6494">
        <v>450000</v>
      </c>
      <c r="AK6494" t="s">
        <v>120</v>
      </c>
      <c r="AL6494">
        <v>11</v>
      </c>
      <c r="AM6494" t="s">
        <v>68</v>
      </c>
      <c r="AN6494">
        <v>1</v>
      </c>
      <c r="AR6494" t="s">
        <v>152</v>
      </c>
      <c r="AS6494" t="s">
        <v>77</v>
      </c>
      <c r="AT6494">
        <v>-691</v>
      </c>
      <c r="AU6494" t="s">
        <v>78</v>
      </c>
      <c r="AV6494" t="s">
        <v>79</v>
      </c>
      <c r="AX6494" t="s">
        <v>102</v>
      </c>
      <c r="AY6494" t="s">
        <v>76</v>
      </c>
      <c r="AZ6494" t="s">
        <v>82</v>
      </c>
      <c r="BA6494" t="s">
        <v>83</v>
      </c>
      <c r="BB6494" t="s">
        <v>178</v>
      </c>
      <c r="BC6494">
        <v>-1</v>
      </c>
      <c r="BD6494" t="s">
        <v>76</v>
      </c>
      <c r="BE6494">
        <v>36</v>
      </c>
      <c r="BF6494" t="s">
        <v>112</v>
      </c>
      <c r="BG6494" t="s">
        <v>150</v>
      </c>
      <c r="BH6494">
        <v>365243</v>
      </c>
      <c r="BI6494">
        <v>-661</v>
      </c>
      <c r="BJ6494">
        <v>389</v>
      </c>
      <c r="BK6494">
        <v>365243</v>
      </c>
      <c r="BL6494">
        <v>365243</v>
      </c>
      <c r="BM6494">
        <v>1</v>
      </c>
    </row>
    <row r="6495" spans="1:65" x14ac:dyDescent="0.3">
      <c r="A6495">
        <v>155104</v>
      </c>
      <c r="B6495">
        <v>0</v>
      </c>
      <c r="C6495" t="s">
        <v>65</v>
      </c>
      <c r="D6495" t="s">
        <v>88</v>
      </c>
      <c r="E6495" t="s">
        <v>67</v>
      </c>
      <c r="F6495" t="s">
        <v>68</v>
      </c>
      <c r="G6495">
        <v>1</v>
      </c>
      <c r="H6495">
        <v>315000</v>
      </c>
      <c r="I6495">
        <v>1546020</v>
      </c>
      <c r="J6495" t="s">
        <v>89</v>
      </c>
      <c r="K6495" t="s">
        <v>70</v>
      </c>
      <c r="L6495" t="s">
        <v>91</v>
      </c>
      <c r="M6495" t="s">
        <v>72</v>
      </c>
      <c r="N6495">
        <v>1.8208999999999999E-2</v>
      </c>
      <c r="O6495">
        <v>12798</v>
      </c>
      <c r="P6495">
        <v>1403</v>
      </c>
      <c r="Q6495">
        <v>613</v>
      </c>
      <c r="R6495">
        <v>4645</v>
      </c>
      <c r="S6495">
        <v>3</v>
      </c>
      <c r="T6495">
        <v>3</v>
      </c>
      <c r="U6495" t="s">
        <v>123</v>
      </c>
      <c r="V6495">
        <v>6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 t="s">
        <v>108</v>
      </c>
      <c r="AD6495">
        <v>1210702</v>
      </c>
      <c r="AE6495" t="s">
        <v>93</v>
      </c>
      <c r="AF6495">
        <v>5822.8649999999998</v>
      </c>
      <c r="AG6495">
        <v>28350</v>
      </c>
      <c r="AH6495">
        <v>29754</v>
      </c>
      <c r="AI6495">
        <v>0</v>
      </c>
      <c r="AJ6495">
        <v>28350</v>
      </c>
      <c r="AK6495" t="s">
        <v>75</v>
      </c>
      <c r="AL6495">
        <v>14</v>
      </c>
      <c r="AM6495" t="s">
        <v>68</v>
      </c>
      <c r="AN6495">
        <v>1</v>
      </c>
      <c r="AO6495">
        <v>0</v>
      </c>
      <c r="AR6495" t="s">
        <v>79</v>
      </c>
      <c r="AS6495" t="s">
        <v>77</v>
      </c>
      <c r="AT6495">
        <v>-1282</v>
      </c>
      <c r="AU6495" t="s">
        <v>78</v>
      </c>
      <c r="AV6495" t="s">
        <v>79</v>
      </c>
      <c r="AW6495" t="s">
        <v>110</v>
      </c>
      <c r="AX6495" t="s">
        <v>81</v>
      </c>
      <c r="AY6495" t="s">
        <v>136</v>
      </c>
      <c r="AZ6495" t="s">
        <v>96</v>
      </c>
      <c r="BA6495" t="s">
        <v>76</v>
      </c>
      <c r="BB6495" t="s">
        <v>84</v>
      </c>
      <c r="BC6495">
        <v>1</v>
      </c>
      <c r="BD6495" t="s">
        <v>85</v>
      </c>
      <c r="BE6495">
        <v>6</v>
      </c>
      <c r="BF6495" t="s">
        <v>86</v>
      </c>
      <c r="BG6495" t="s">
        <v>151</v>
      </c>
      <c r="BH6495">
        <v>365243</v>
      </c>
      <c r="BI6495">
        <v>-1251</v>
      </c>
      <c r="BJ6495">
        <v>-1101</v>
      </c>
      <c r="BK6495">
        <v>-1101</v>
      </c>
      <c r="BL6495">
        <v>-1092</v>
      </c>
      <c r="BM6495">
        <v>0</v>
      </c>
    </row>
    <row r="6496" spans="1:65" x14ac:dyDescent="0.3">
      <c r="A6496">
        <v>155130</v>
      </c>
      <c r="B6496">
        <v>0</v>
      </c>
      <c r="C6496" t="s">
        <v>65</v>
      </c>
      <c r="D6496" t="s">
        <v>88</v>
      </c>
      <c r="E6496" t="s">
        <v>67</v>
      </c>
      <c r="F6496" t="s">
        <v>68</v>
      </c>
      <c r="G6496">
        <v>0</v>
      </c>
      <c r="H6496">
        <v>202500</v>
      </c>
      <c r="I6496">
        <v>835380</v>
      </c>
      <c r="J6496" t="s">
        <v>69</v>
      </c>
      <c r="K6496" t="s">
        <v>70</v>
      </c>
      <c r="L6496" t="s">
        <v>91</v>
      </c>
      <c r="M6496" t="s">
        <v>72</v>
      </c>
      <c r="N6496">
        <v>8.8660000000000006E-3</v>
      </c>
      <c r="O6496">
        <v>11784</v>
      </c>
      <c r="P6496">
        <v>2341</v>
      </c>
      <c r="Q6496">
        <v>874</v>
      </c>
      <c r="R6496">
        <v>887</v>
      </c>
      <c r="S6496">
        <v>2</v>
      </c>
      <c r="T6496">
        <v>2</v>
      </c>
      <c r="U6496" t="s">
        <v>123</v>
      </c>
      <c r="V6496">
        <v>12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 t="s">
        <v>108</v>
      </c>
      <c r="AD6496">
        <v>2673689</v>
      </c>
      <c r="AE6496" t="s">
        <v>93</v>
      </c>
      <c r="AF6496">
        <v>6395.13</v>
      </c>
      <c r="AG6496">
        <v>95697</v>
      </c>
      <c r="AH6496">
        <v>106461</v>
      </c>
      <c r="AI6496">
        <v>0</v>
      </c>
      <c r="AJ6496">
        <v>95697</v>
      </c>
      <c r="AK6496" t="s">
        <v>75</v>
      </c>
      <c r="AL6496">
        <v>15</v>
      </c>
      <c r="AM6496" t="s">
        <v>68</v>
      </c>
      <c r="AN6496">
        <v>1</v>
      </c>
      <c r="AO6496">
        <v>0</v>
      </c>
      <c r="AR6496" t="s">
        <v>79</v>
      </c>
      <c r="AS6496" t="s">
        <v>77</v>
      </c>
      <c r="AT6496">
        <v>-848</v>
      </c>
      <c r="AU6496" t="s">
        <v>78</v>
      </c>
      <c r="AV6496" t="s">
        <v>79</v>
      </c>
      <c r="AW6496" t="s">
        <v>110</v>
      </c>
      <c r="AX6496" t="s">
        <v>102</v>
      </c>
      <c r="AY6496" t="s">
        <v>111</v>
      </c>
      <c r="AZ6496" t="s">
        <v>96</v>
      </c>
      <c r="BA6496" t="s">
        <v>76</v>
      </c>
      <c r="BB6496" t="s">
        <v>104</v>
      </c>
      <c r="BC6496">
        <v>1100</v>
      </c>
      <c r="BD6496" t="s">
        <v>85</v>
      </c>
      <c r="BE6496">
        <v>18</v>
      </c>
      <c r="BF6496" t="s">
        <v>97</v>
      </c>
      <c r="BG6496" t="s">
        <v>98</v>
      </c>
      <c r="BH6496">
        <v>365243</v>
      </c>
      <c r="BI6496">
        <v>-817</v>
      </c>
      <c r="BJ6496">
        <v>-307</v>
      </c>
      <c r="BK6496">
        <v>-637</v>
      </c>
      <c r="BL6496">
        <v>-631</v>
      </c>
      <c r="BM6496">
        <v>0</v>
      </c>
    </row>
    <row r="6497" spans="1:65" x14ac:dyDescent="0.3">
      <c r="A6497">
        <v>155142</v>
      </c>
      <c r="B6497">
        <v>0</v>
      </c>
      <c r="C6497" t="s">
        <v>65</v>
      </c>
      <c r="D6497" t="s">
        <v>66</v>
      </c>
      <c r="E6497" t="s">
        <v>68</v>
      </c>
      <c r="F6497" t="s">
        <v>67</v>
      </c>
      <c r="G6497">
        <v>0</v>
      </c>
      <c r="H6497">
        <v>157500</v>
      </c>
      <c r="I6497">
        <v>1138500</v>
      </c>
      <c r="J6497" t="s">
        <v>69</v>
      </c>
      <c r="K6497" t="s">
        <v>90</v>
      </c>
      <c r="L6497" t="s">
        <v>91</v>
      </c>
      <c r="M6497" t="s">
        <v>72</v>
      </c>
      <c r="N6497">
        <v>2.8663000000000001E-2</v>
      </c>
      <c r="O6497">
        <v>15602</v>
      </c>
      <c r="P6497">
        <v>611</v>
      </c>
      <c r="Q6497">
        <v>761</v>
      </c>
      <c r="R6497">
        <v>4088</v>
      </c>
      <c r="S6497">
        <v>2</v>
      </c>
      <c r="T6497">
        <v>2</v>
      </c>
      <c r="U6497" t="s">
        <v>120</v>
      </c>
      <c r="V6497">
        <v>15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 t="s">
        <v>231</v>
      </c>
      <c r="AD6497">
        <v>1726437</v>
      </c>
      <c r="AE6497" t="s">
        <v>93</v>
      </c>
      <c r="AF6497">
        <v>8945.6849999999995</v>
      </c>
      <c r="AG6497">
        <v>48006</v>
      </c>
      <c r="AH6497">
        <v>43506</v>
      </c>
      <c r="AI6497">
        <v>4500</v>
      </c>
      <c r="AJ6497">
        <v>48006</v>
      </c>
      <c r="AK6497" t="s">
        <v>75</v>
      </c>
      <c r="AL6497">
        <v>9</v>
      </c>
      <c r="AM6497" t="s">
        <v>68</v>
      </c>
      <c r="AN6497">
        <v>1</v>
      </c>
      <c r="AO6497">
        <v>0.10208951199999999</v>
      </c>
      <c r="AR6497" t="s">
        <v>79</v>
      </c>
      <c r="AS6497" t="s">
        <v>77</v>
      </c>
      <c r="AT6497">
        <v>-451</v>
      </c>
      <c r="AU6497" t="s">
        <v>78</v>
      </c>
      <c r="AV6497" t="s">
        <v>79</v>
      </c>
      <c r="AX6497" t="s">
        <v>81</v>
      </c>
      <c r="AY6497" t="s">
        <v>124</v>
      </c>
      <c r="AZ6497" t="s">
        <v>96</v>
      </c>
      <c r="BA6497" t="s">
        <v>76</v>
      </c>
      <c r="BB6497" t="s">
        <v>104</v>
      </c>
      <c r="BC6497">
        <v>49</v>
      </c>
      <c r="BD6497" t="s">
        <v>105</v>
      </c>
      <c r="BE6497">
        <v>6</v>
      </c>
      <c r="BF6497" t="s">
        <v>86</v>
      </c>
      <c r="BG6497" t="s">
        <v>106</v>
      </c>
      <c r="BH6497">
        <v>365243</v>
      </c>
      <c r="BI6497">
        <v>-404</v>
      </c>
      <c r="BJ6497">
        <v>-254</v>
      </c>
      <c r="BK6497">
        <v>-254</v>
      </c>
      <c r="BL6497">
        <v>-248</v>
      </c>
      <c r="BM6497">
        <v>0</v>
      </c>
    </row>
    <row r="6498" spans="1:65" x14ac:dyDescent="0.3">
      <c r="A6498">
        <v>155146</v>
      </c>
      <c r="B6498">
        <v>0</v>
      </c>
      <c r="C6498" t="s">
        <v>65</v>
      </c>
      <c r="D6498" t="s">
        <v>88</v>
      </c>
      <c r="E6498" t="s">
        <v>67</v>
      </c>
      <c r="F6498" t="s">
        <v>67</v>
      </c>
      <c r="G6498">
        <v>0</v>
      </c>
      <c r="H6498">
        <v>135000</v>
      </c>
      <c r="I6498">
        <v>450000</v>
      </c>
      <c r="J6498" t="s">
        <v>69</v>
      </c>
      <c r="K6498" t="s">
        <v>70</v>
      </c>
      <c r="L6498" t="s">
        <v>91</v>
      </c>
      <c r="M6498" t="s">
        <v>72</v>
      </c>
      <c r="N6498">
        <v>1.6611999999999998E-2</v>
      </c>
      <c r="O6498">
        <v>17895</v>
      </c>
      <c r="P6498">
        <v>5975</v>
      </c>
      <c r="Q6498">
        <v>2931</v>
      </c>
      <c r="R6498">
        <v>1446</v>
      </c>
      <c r="S6498">
        <v>2</v>
      </c>
      <c r="T6498">
        <v>2</v>
      </c>
      <c r="U6498" t="s">
        <v>94</v>
      </c>
      <c r="V6498">
        <v>13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 t="s">
        <v>92</v>
      </c>
      <c r="AD6498">
        <v>1874080</v>
      </c>
      <c r="AE6498" t="s">
        <v>93</v>
      </c>
      <c r="AF6498">
        <v>6226.2449999999999</v>
      </c>
      <c r="AG6498">
        <v>60732</v>
      </c>
      <c r="AH6498">
        <v>60732</v>
      </c>
      <c r="AI6498">
        <v>0</v>
      </c>
      <c r="AJ6498">
        <v>60732</v>
      </c>
      <c r="AK6498" t="s">
        <v>94</v>
      </c>
      <c r="AL6498">
        <v>10</v>
      </c>
      <c r="AM6498" t="s">
        <v>68</v>
      </c>
      <c r="AN6498">
        <v>1</v>
      </c>
      <c r="AO6498">
        <v>0</v>
      </c>
      <c r="AR6498" t="s">
        <v>79</v>
      </c>
      <c r="AS6498" t="s">
        <v>77</v>
      </c>
      <c r="AT6498">
        <v>-393</v>
      </c>
      <c r="AU6498" t="s">
        <v>78</v>
      </c>
      <c r="AV6498" t="s">
        <v>79</v>
      </c>
      <c r="AX6498" t="s">
        <v>102</v>
      </c>
      <c r="AY6498" t="s">
        <v>103</v>
      </c>
      <c r="AZ6498" t="s">
        <v>96</v>
      </c>
      <c r="BA6498" t="s">
        <v>76</v>
      </c>
      <c r="BB6498" t="s">
        <v>138</v>
      </c>
      <c r="BC6498">
        <v>100</v>
      </c>
      <c r="BD6498" t="s">
        <v>198</v>
      </c>
      <c r="BE6498">
        <v>12</v>
      </c>
      <c r="BF6498" t="s">
        <v>147</v>
      </c>
      <c r="BG6498" t="s">
        <v>148</v>
      </c>
      <c r="BH6498">
        <v>365243</v>
      </c>
      <c r="BI6498">
        <v>-361</v>
      </c>
      <c r="BJ6498">
        <v>-31</v>
      </c>
      <c r="BK6498">
        <v>-31</v>
      </c>
      <c r="BL6498">
        <v>-28</v>
      </c>
      <c r="BM6498">
        <v>0</v>
      </c>
    </row>
    <row r="6499" spans="1:65" x14ac:dyDescent="0.3">
      <c r="A6499">
        <v>155155</v>
      </c>
      <c r="B6499">
        <v>0</v>
      </c>
      <c r="C6499" t="s">
        <v>65</v>
      </c>
      <c r="D6499" t="s">
        <v>88</v>
      </c>
      <c r="E6499" t="s">
        <v>67</v>
      </c>
      <c r="F6499" t="s">
        <v>67</v>
      </c>
      <c r="G6499">
        <v>2</v>
      </c>
      <c r="H6499">
        <v>202500</v>
      </c>
      <c r="I6499">
        <v>640080</v>
      </c>
      <c r="J6499" t="s">
        <v>89</v>
      </c>
      <c r="K6499" t="s">
        <v>70</v>
      </c>
      <c r="L6499" t="s">
        <v>140</v>
      </c>
      <c r="M6499" t="s">
        <v>169</v>
      </c>
      <c r="N6499">
        <v>9.3340000000000003E-3</v>
      </c>
      <c r="O6499">
        <v>14334</v>
      </c>
      <c r="P6499">
        <v>2366</v>
      </c>
      <c r="Q6499">
        <v>2834</v>
      </c>
      <c r="R6499">
        <v>2662</v>
      </c>
      <c r="S6499">
        <v>2</v>
      </c>
      <c r="T6499">
        <v>2</v>
      </c>
      <c r="U6499" t="s">
        <v>73</v>
      </c>
      <c r="V6499">
        <v>12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 t="s">
        <v>92</v>
      </c>
      <c r="AD6499">
        <v>1892668</v>
      </c>
      <c r="AE6499" t="s">
        <v>99</v>
      </c>
      <c r="AF6499">
        <v>29250</v>
      </c>
      <c r="AG6499">
        <v>585000</v>
      </c>
      <c r="AH6499">
        <v>585000</v>
      </c>
      <c r="AJ6499">
        <v>585000</v>
      </c>
      <c r="AK6499" t="s">
        <v>123</v>
      </c>
      <c r="AL6499">
        <v>11</v>
      </c>
      <c r="AM6499" t="s">
        <v>68</v>
      </c>
      <c r="AN6499">
        <v>1</v>
      </c>
      <c r="AR6499" t="s">
        <v>79</v>
      </c>
      <c r="AS6499" t="s">
        <v>114</v>
      </c>
      <c r="AT6499">
        <v>-178</v>
      </c>
      <c r="AU6499" t="s">
        <v>76</v>
      </c>
      <c r="AV6499" t="s">
        <v>115</v>
      </c>
      <c r="AW6499" t="s">
        <v>80</v>
      </c>
      <c r="AX6499" t="s">
        <v>81</v>
      </c>
      <c r="AY6499" t="s">
        <v>76</v>
      </c>
      <c r="AZ6499" t="s">
        <v>131</v>
      </c>
      <c r="BA6499" t="s">
        <v>116</v>
      </c>
      <c r="BB6499" t="s">
        <v>121</v>
      </c>
      <c r="BC6499">
        <v>-1</v>
      </c>
      <c r="BD6499" t="s">
        <v>76</v>
      </c>
      <c r="BE6499">
        <v>0</v>
      </c>
      <c r="BF6499" t="s">
        <v>76</v>
      </c>
      <c r="BG6499" t="s">
        <v>160</v>
      </c>
    </row>
    <row r="6500" spans="1:65" x14ac:dyDescent="0.3">
      <c r="A6500">
        <v>155166</v>
      </c>
      <c r="B6500">
        <v>0</v>
      </c>
      <c r="C6500" t="s">
        <v>65</v>
      </c>
      <c r="D6500" t="s">
        <v>66</v>
      </c>
      <c r="E6500" t="s">
        <v>67</v>
      </c>
      <c r="F6500" t="s">
        <v>67</v>
      </c>
      <c r="G6500">
        <v>0</v>
      </c>
      <c r="H6500">
        <v>225000</v>
      </c>
      <c r="I6500">
        <v>450000</v>
      </c>
      <c r="J6500" t="s">
        <v>69</v>
      </c>
      <c r="K6500" t="s">
        <v>70</v>
      </c>
      <c r="L6500" t="s">
        <v>71</v>
      </c>
      <c r="M6500" t="s">
        <v>72</v>
      </c>
      <c r="N6500">
        <v>7.2508000000000003E-2</v>
      </c>
      <c r="O6500">
        <v>14319</v>
      </c>
      <c r="P6500">
        <v>2817</v>
      </c>
      <c r="Q6500">
        <v>8331</v>
      </c>
      <c r="R6500">
        <v>4434</v>
      </c>
      <c r="S6500">
        <v>1</v>
      </c>
      <c r="T6500">
        <v>1</v>
      </c>
      <c r="U6500" t="s">
        <v>120</v>
      </c>
      <c r="V6500">
        <v>15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 t="s">
        <v>173</v>
      </c>
      <c r="AD6500">
        <v>2672930</v>
      </c>
      <c r="AE6500" t="s">
        <v>93</v>
      </c>
      <c r="AF6500">
        <v>18749.834999999999</v>
      </c>
      <c r="AG6500">
        <v>89959.14</v>
      </c>
      <c r="AH6500">
        <v>94410</v>
      </c>
      <c r="AI6500">
        <v>4.1399999999999997</v>
      </c>
      <c r="AJ6500">
        <v>89959.14</v>
      </c>
      <c r="AK6500" t="s">
        <v>123</v>
      </c>
      <c r="AL6500">
        <v>12</v>
      </c>
      <c r="AM6500" t="s">
        <v>68</v>
      </c>
      <c r="AN6500">
        <v>1</v>
      </c>
      <c r="AO6500" s="1">
        <v>4.7800000000000003E-5</v>
      </c>
      <c r="AR6500" t="s">
        <v>79</v>
      </c>
      <c r="AS6500" t="s">
        <v>77</v>
      </c>
      <c r="AT6500">
        <v>-2264</v>
      </c>
      <c r="AU6500" t="s">
        <v>78</v>
      </c>
      <c r="AV6500" t="s">
        <v>79</v>
      </c>
      <c r="AW6500" t="s">
        <v>80</v>
      </c>
      <c r="AX6500" t="s">
        <v>102</v>
      </c>
      <c r="AY6500" t="s">
        <v>111</v>
      </c>
      <c r="AZ6500" t="s">
        <v>96</v>
      </c>
      <c r="BA6500" t="s">
        <v>76</v>
      </c>
      <c r="BB6500" t="s">
        <v>104</v>
      </c>
      <c r="BC6500">
        <v>510</v>
      </c>
      <c r="BD6500" t="s">
        <v>85</v>
      </c>
      <c r="BE6500">
        <v>6</v>
      </c>
      <c r="BF6500" t="s">
        <v>86</v>
      </c>
      <c r="BG6500" t="s">
        <v>151</v>
      </c>
      <c r="BH6500">
        <v>365243</v>
      </c>
      <c r="BI6500">
        <v>-2233</v>
      </c>
      <c r="BJ6500">
        <v>-2083</v>
      </c>
      <c r="BK6500">
        <v>-2083</v>
      </c>
      <c r="BL6500">
        <v>-2076</v>
      </c>
      <c r="BM6500">
        <v>1</v>
      </c>
    </row>
    <row r="6501" spans="1:65" x14ac:dyDescent="0.3">
      <c r="A6501">
        <v>155169</v>
      </c>
      <c r="B6501">
        <v>0</v>
      </c>
      <c r="C6501" t="s">
        <v>99</v>
      </c>
      <c r="D6501" t="s">
        <v>88</v>
      </c>
      <c r="E6501" t="s">
        <v>67</v>
      </c>
      <c r="F6501" t="s">
        <v>68</v>
      </c>
      <c r="G6501">
        <v>0</v>
      </c>
      <c r="H6501">
        <v>63000</v>
      </c>
      <c r="I6501">
        <v>135000</v>
      </c>
      <c r="J6501" t="s">
        <v>113</v>
      </c>
      <c r="K6501" t="s">
        <v>70</v>
      </c>
      <c r="L6501" t="s">
        <v>91</v>
      </c>
      <c r="M6501" t="s">
        <v>72</v>
      </c>
      <c r="N6501">
        <v>3.1329000000000003E-2</v>
      </c>
      <c r="O6501">
        <v>21555</v>
      </c>
      <c r="P6501">
        <v>365243</v>
      </c>
      <c r="Q6501">
        <v>10745</v>
      </c>
      <c r="R6501">
        <v>3935</v>
      </c>
      <c r="S6501">
        <v>2</v>
      </c>
      <c r="T6501">
        <v>2</v>
      </c>
      <c r="U6501" t="s">
        <v>120</v>
      </c>
      <c r="V6501">
        <v>11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 t="s">
        <v>76</v>
      </c>
      <c r="AD6501">
        <v>2388772</v>
      </c>
      <c r="AE6501" t="s">
        <v>65</v>
      </c>
      <c r="AF6501">
        <v>16099.155000000001</v>
      </c>
      <c r="AG6501">
        <v>337500</v>
      </c>
      <c r="AH6501">
        <v>415462.5</v>
      </c>
      <c r="AJ6501">
        <v>337500</v>
      </c>
      <c r="AK6501" t="s">
        <v>73</v>
      </c>
      <c r="AL6501">
        <v>12</v>
      </c>
      <c r="AM6501" t="s">
        <v>68</v>
      </c>
      <c r="AN6501">
        <v>1</v>
      </c>
      <c r="AR6501" t="s">
        <v>76</v>
      </c>
      <c r="AS6501" t="s">
        <v>77</v>
      </c>
      <c r="AT6501">
        <v>-377</v>
      </c>
      <c r="AU6501" t="s">
        <v>78</v>
      </c>
      <c r="AV6501" t="s">
        <v>79</v>
      </c>
      <c r="AX6501" t="s">
        <v>81</v>
      </c>
      <c r="AY6501" t="s">
        <v>76</v>
      </c>
      <c r="AZ6501" t="s">
        <v>82</v>
      </c>
      <c r="BA6501" t="s">
        <v>116</v>
      </c>
      <c r="BB6501" t="s">
        <v>104</v>
      </c>
      <c r="BC6501">
        <v>20</v>
      </c>
      <c r="BD6501" t="s">
        <v>105</v>
      </c>
      <c r="BE6501">
        <v>60</v>
      </c>
      <c r="BF6501" t="s">
        <v>147</v>
      </c>
      <c r="BG6501" t="s">
        <v>154</v>
      </c>
      <c r="BH6501">
        <v>365243</v>
      </c>
      <c r="BI6501">
        <v>-347</v>
      </c>
      <c r="BJ6501">
        <v>1423</v>
      </c>
      <c r="BK6501">
        <v>365243</v>
      </c>
      <c r="BL6501">
        <v>365243</v>
      </c>
      <c r="BM6501">
        <v>1</v>
      </c>
    </row>
    <row r="6502" spans="1:65" x14ac:dyDescent="0.3">
      <c r="A6502">
        <v>155191</v>
      </c>
      <c r="B6502">
        <v>0</v>
      </c>
      <c r="C6502" t="s">
        <v>65</v>
      </c>
      <c r="D6502" t="s">
        <v>66</v>
      </c>
      <c r="E6502" t="s">
        <v>67</v>
      </c>
      <c r="F6502" t="s">
        <v>67</v>
      </c>
      <c r="G6502">
        <v>0</v>
      </c>
      <c r="H6502">
        <v>144000</v>
      </c>
      <c r="I6502">
        <v>201024</v>
      </c>
      <c r="J6502" t="s">
        <v>69</v>
      </c>
      <c r="K6502" t="s">
        <v>70</v>
      </c>
      <c r="L6502" t="s">
        <v>119</v>
      </c>
      <c r="M6502" t="s">
        <v>72</v>
      </c>
      <c r="N6502">
        <v>8.0190000000000001E-3</v>
      </c>
      <c r="O6502">
        <v>16621</v>
      </c>
      <c r="P6502">
        <v>221</v>
      </c>
      <c r="Q6502">
        <v>161</v>
      </c>
      <c r="R6502">
        <v>182</v>
      </c>
      <c r="S6502">
        <v>2</v>
      </c>
      <c r="T6502">
        <v>2</v>
      </c>
      <c r="U6502" t="s">
        <v>120</v>
      </c>
      <c r="V6502">
        <v>12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 t="s">
        <v>92</v>
      </c>
      <c r="AD6502">
        <v>1296333</v>
      </c>
      <c r="AE6502" t="s">
        <v>65</v>
      </c>
      <c r="AG6502">
        <v>0</v>
      </c>
      <c r="AH6502">
        <v>0</v>
      </c>
      <c r="AK6502" t="s">
        <v>125</v>
      </c>
      <c r="AL6502">
        <v>12</v>
      </c>
      <c r="AM6502" t="s">
        <v>68</v>
      </c>
      <c r="AN6502">
        <v>1</v>
      </c>
      <c r="AR6502" t="s">
        <v>76</v>
      </c>
      <c r="AS6502" t="s">
        <v>129</v>
      </c>
      <c r="AT6502">
        <v>-253</v>
      </c>
      <c r="AU6502" t="s">
        <v>76</v>
      </c>
      <c r="AV6502" t="s">
        <v>79</v>
      </c>
      <c r="AX6502" t="s">
        <v>81</v>
      </c>
      <c r="AY6502" t="s">
        <v>76</v>
      </c>
      <c r="AZ6502" t="s">
        <v>76</v>
      </c>
      <c r="BA6502" t="s">
        <v>76</v>
      </c>
      <c r="BB6502" t="s">
        <v>121</v>
      </c>
      <c r="BC6502">
        <v>-1</v>
      </c>
      <c r="BD6502" t="s">
        <v>76</v>
      </c>
      <c r="BF6502" t="s">
        <v>76</v>
      </c>
      <c r="BG6502" t="s">
        <v>82</v>
      </c>
    </row>
    <row r="6503" spans="1:65" x14ac:dyDescent="0.3">
      <c r="A6503">
        <v>155207</v>
      </c>
      <c r="B6503">
        <v>0</v>
      </c>
      <c r="C6503" t="s">
        <v>65</v>
      </c>
      <c r="D6503" t="s">
        <v>88</v>
      </c>
      <c r="E6503" t="s">
        <v>68</v>
      </c>
      <c r="F6503" t="s">
        <v>68</v>
      </c>
      <c r="G6503">
        <v>2</v>
      </c>
      <c r="H6503">
        <v>292500</v>
      </c>
      <c r="I6503">
        <v>499500</v>
      </c>
      <c r="J6503" t="s">
        <v>133</v>
      </c>
      <c r="K6503" t="s">
        <v>90</v>
      </c>
      <c r="L6503" t="s">
        <v>140</v>
      </c>
      <c r="M6503" t="s">
        <v>72</v>
      </c>
      <c r="N6503">
        <v>1.452E-2</v>
      </c>
      <c r="O6503">
        <v>12879</v>
      </c>
      <c r="P6503">
        <v>692</v>
      </c>
      <c r="Q6503">
        <v>6962</v>
      </c>
      <c r="R6503">
        <v>3835</v>
      </c>
      <c r="S6503">
        <v>2</v>
      </c>
      <c r="T6503">
        <v>2</v>
      </c>
      <c r="U6503" t="s">
        <v>125</v>
      </c>
      <c r="V6503">
        <v>11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 t="s">
        <v>189</v>
      </c>
      <c r="AD6503">
        <v>1737242</v>
      </c>
      <c r="AE6503" t="s">
        <v>65</v>
      </c>
      <c r="AF6503">
        <v>25436.25</v>
      </c>
      <c r="AG6503">
        <v>742500</v>
      </c>
      <c r="AH6503">
        <v>869913</v>
      </c>
      <c r="AJ6503">
        <v>742500</v>
      </c>
      <c r="AK6503" t="s">
        <v>73</v>
      </c>
      <c r="AL6503">
        <v>16</v>
      </c>
      <c r="AM6503" t="s">
        <v>68</v>
      </c>
      <c r="AN6503">
        <v>1</v>
      </c>
      <c r="AR6503" t="s">
        <v>76</v>
      </c>
      <c r="AS6503" t="s">
        <v>114</v>
      </c>
      <c r="AT6503">
        <v>-900</v>
      </c>
      <c r="AU6503" t="s">
        <v>78</v>
      </c>
      <c r="AV6503" t="s">
        <v>149</v>
      </c>
      <c r="AW6503" t="s">
        <v>80</v>
      </c>
      <c r="AX6503" t="s">
        <v>81</v>
      </c>
      <c r="AY6503" t="s">
        <v>76</v>
      </c>
      <c r="AZ6503" t="s">
        <v>82</v>
      </c>
      <c r="BA6503" t="s">
        <v>83</v>
      </c>
      <c r="BB6503" t="s">
        <v>121</v>
      </c>
      <c r="BC6503">
        <v>-1</v>
      </c>
      <c r="BD6503" t="s">
        <v>76</v>
      </c>
      <c r="BE6503">
        <v>60</v>
      </c>
      <c r="BF6503" t="s">
        <v>112</v>
      </c>
      <c r="BG6503" t="s">
        <v>150</v>
      </c>
    </row>
    <row r="6504" spans="1:65" x14ac:dyDescent="0.3">
      <c r="A6504">
        <v>155214</v>
      </c>
      <c r="B6504">
        <v>0</v>
      </c>
      <c r="C6504" t="s">
        <v>65</v>
      </c>
      <c r="D6504" t="s">
        <v>88</v>
      </c>
      <c r="E6504" t="s">
        <v>67</v>
      </c>
      <c r="F6504" t="s">
        <v>68</v>
      </c>
      <c r="G6504">
        <v>0</v>
      </c>
      <c r="H6504">
        <v>157500</v>
      </c>
      <c r="I6504">
        <v>1006920</v>
      </c>
      <c r="J6504" t="s">
        <v>69</v>
      </c>
      <c r="K6504" t="s">
        <v>70</v>
      </c>
      <c r="L6504" t="s">
        <v>91</v>
      </c>
      <c r="M6504" t="s">
        <v>72</v>
      </c>
      <c r="N6504">
        <v>7.0200000000000002E-3</v>
      </c>
      <c r="O6504">
        <v>11169</v>
      </c>
      <c r="P6504">
        <v>4193</v>
      </c>
      <c r="Q6504">
        <v>2303</v>
      </c>
      <c r="R6504">
        <v>3734</v>
      </c>
      <c r="S6504">
        <v>2</v>
      </c>
      <c r="T6504">
        <v>2</v>
      </c>
      <c r="U6504" t="s">
        <v>125</v>
      </c>
      <c r="V6504">
        <v>18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 t="s">
        <v>134</v>
      </c>
      <c r="AD6504">
        <v>1987771</v>
      </c>
      <c r="AE6504" t="s">
        <v>93</v>
      </c>
      <c r="AF6504">
        <v>5676.3</v>
      </c>
      <c r="AG6504">
        <v>29947.5</v>
      </c>
      <c r="AH6504">
        <v>28282.5</v>
      </c>
      <c r="AI6504">
        <v>2997</v>
      </c>
      <c r="AJ6504">
        <v>29947.5</v>
      </c>
      <c r="AK6504" t="s">
        <v>120</v>
      </c>
      <c r="AL6504">
        <v>15</v>
      </c>
      <c r="AM6504" t="s">
        <v>68</v>
      </c>
      <c r="AN6504">
        <v>1</v>
      </c>
      <c r="AO6504">
        <v>0.10434966800000001</v>
      </c>
      <c r="AR6504" t="s">
        <v>79</v>
      </c>
      <c r="AS6504" t="s">
        <v>77</v>
      </c>
      <c r="AT6504">
        <v>-2624</v>
      </c>
      <c r="AU6504" t="s">
        <v>78</v>
      </c>
      <c r="AV6504" t="s">
        <v>79</v>
      </c>
      <c r="AX6504" t="s">
        <v>81</v>
      </c>
      <c r="AY6504" t="s">
        <v>124</v>
      </c>
      <c r="AZ6504" t="s">
        <v>96</v>
      </c>
      <c r="BA6504" t="s">
        <v>76</v>
      </c>
      <c r="BB6504" t="s">
        <v>138</v>
      </c>
      <c r="BC6504">
        <v>52</v>
      </c>
      <c r="BD6504" t="s">
        <v>105</v>
      </c>
      <c r="BE6504">
        <v>6</v>
      </c>
      <c r="BF6504" t="s">
        <v>86</v>
      </c>
      <c r="BG6504" t="s">
        <v>106</v>
      </c>
      <c r="BH6504">
        <v>365243</v>
      </c>
      <c r="BI6504">
        <v>-2587</v>
      </c>
      <c r="BJ6504">
        <v>-2437</v>
      </c>
      <c r="BK6504">
        <v>-2437</v>
      </c>
      <c r="BL6504">
        <v>-2431</v>
      </c>
      <c r="BM6504">
        <v>1</v>
      </c>
    </row>
    <row r="6505" spans="1:65" x14ac:dyDescent="0.3">
      <c r="A6505">
        <v>155214</v>
      </c>
      <c r="B6505">
        <v>0</v>
      </c>
      <c r="C6505" t="s">
        <v>65</v>
      </c>
      <c r="D6505" t="s">
        <v>88</v>
      </c>
      <c r="E6505" t="s">
        <v>67</v>
      </c>
      <c r="F6505" t="s">
        <v>68</v>
      </c>
      <c r="G6505">
        <v>0</v>
      </c>
      <c r="H6505">
        <v>157500</v>
      </c>
      <c r="I6505">
        <v>1006920</v>
      </c>
      <c r="J6505" t="s">
        <v>69</v>
      </c>
      <c r="K6505" t="s">
        <v>70</v>
      </c>
      <c r="L6505" t="s">
        <v>91</v>
      </c>
      <c r="M6505" t="s">
        <v>72</v>
      </c>
      <c r="N6505">
        <v>7.0200000000000002E-3</v>
      </c>
      <c r="O6505">
        <v>11169</v>
      </c>
      <c r="P6505">
        <v>4193</v>
      </c>
      <c r="Q6505">
        <v>2303</v>
      </c>
      <c r="R6505">
        <v>3734</v>
      </c>
      <c r="S6505">
        <v>2</v>
      </c>
      <c r="T6505">
        <v>2</v>
      </c>
      <c r="U6505" t="s">
        <v>125</v>
      </c>
      <c r="V6505">
        <v>18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 t="s">
        <v>134</v>
      </c>
      <c r="AD6505">
        <v>1243018</v>
      </c>
      <c r="AE6505" t="s">
        <v>93</v>
      </c>
      <c r="AF6505">
        <v>2122.11</v>
      </c>
      <c r="AG6505">
        <v>20205</v>
      </c>
      <c r="AH6505">
        <v>18184.5</v>
      </c>
      <c r="AI6505">
        <v>2020.5</v>
      </c>
      <c r="AJ6505">
        <v>20205</v>
      </c>
      <c r="AK6505" t="s">
        <v>73</v>
      </c>
      <c r="AL6505">
        <v>14</v>
      </c>
      <c r="AM6505" t="s">
        <v>68</v>
      </c>
      <c r="AN6505">
        <v>1</v>
      </c>
      <c r="AO6505">
        <v>0.108909091</v>
      </c>
      <c r="AR6505" t="s">
        <v>79</v>
      </c>
      <c r="AS6505" t="s">
        <v>77</v>
      </c>
      <c r="AT6505">
        <v>-2896</v>
      </c>
      <c r="AU6505" t="s">
        <v>78</v>
      </c>
      <c r="AV6505" t="s">
        <v>79</v>
      </c>
      <c r="AX6505" t="s">
        <v>102</v>
      </c>
      <c r="AY6505" t="s">
        <v>124</v>
      </c>
      <c r="AZ6505" t="s">
        <v>96</v>
      </c>
      <c r="BA6505" t="s">
        <v>76</v>
      </c>
      <c r="BB6505" t="s">
        <v>138</v>
      </c>
      <c r="BC6505">
        <v>52</v>
      </c>
      <c r="BD6505" t="s">
        <v>105</v>
      </c>
      <c r="BE6505">
        <v>12</v>
      </c>
      <c r="BF6505" t="s">
        <v>86</v>
      </c>
      <c r="BG6505" t="s">
        <v>106</v>
      </c>
      <c r="BH6505">
        <v>365243</v>
      </c>
      <c r="BI6505">
        <v>-2865</v>
      </c>
      <c r="BJ6505">
        <v>-2535</v>
      </c>
      <c r="BK6505">
        <v>-2535</v>
      </c>
      <c r="BL6505">
        <v>-2529</v>
      </c>
      <c r="BM6505">
        <v>0</v>
      </c>
    </row>
    <row r="6506" spans="1:65" x14ac:dyDescent="0.3">
      <c r="A6506">
        <v>155227</v>
      </c>
      <c r="B6506">
        <v>0</v>
      </c>
      <c r="C6506" t="s">
        <v>65</v>
      </c>
      <c r="D6506" t="s">
        <v>66</v>
      </c>
      <c r="E6506" t="s">
        <v>68</v>
      </c>
      <c r="F6506" t="s">
        <v>68</v>
      </c>
      <c r="G6506">
        <v>0</v>
      </c>
      <c r="H6506">
        <v>202500</v>
      </c>
      <c r="I6506">
        <v>671652</v>
      </c>
      <c r="J6506" t="s">
        <v>69</v>
      </c>
      <c r="K6506" t="s">
        <v>70</v>
      </c>
      <c r="L6506" t="s">
        <v>91</v>
      </c>
      <c r="M6506" t="s">
        <v>72</v>
      </c>
      <c r="N6506">
        <v>1.8849999999999999E-2</v>
      </c>
      <c r="O6506">
        <v>14922</v>
      </c>
      <c r="P6506">
        <v>294</v>
      </c>
      <c r="Q6506">
        <v>341</v>
      </c>
      <c r="R6506">
        <v>4531</v>
      </c>
      <c r="S6506">
        <v>2</v>
      </c>
      <c r="T6506">
        <v>2</v>
      </c>
      <c r="U6506" t="s">
        <v>75</v>
      </c>
      <c r="V6506">
        <v>10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1</v>
      </c>
      <c r="AC6506" t="s">
        <v>92</v>
      </c>
      <c r="AD6506">
        <v>2790127</v>
      </c>
      <c r="AE6506" t="s">
        <v>65</v>
      </c>
      <c r="AF6506">
        <v>43674.254999999997</v>
      </c>
      <c r="AG6506">
        <v>675000</v>
      </c>
      <c r="AH6506">
        <v>817263</v>
      </c>
      <c r="AJ6506">
        <v>675000</v>
      </c>
      <c r="AK6506" t="s">
        <v>73</v>
      </c>
      <c r="AL6506">
        <v>13</v>
      </c>
      <c r="AM6506" t="s">
        <v>68</v>
      </c>
      <c r="AN6506">
        <v>1</v>
      </c>
      <c r="AR6506" t="s">
        <v>76</v>
      </c>
      <c r="AS6506" t="s">
        <v>77</v>
      </c>
      <c r="AT6506">
        <v>-962</v>
      </c>
      <c r="AU6506" t="s">
        <v>78</v>
      </c>
      <c r="AV6506" t="s">
        <v>79</v>
      </c>
      <c r="AW6506" t="s">
        <v>80</v>
      </c>
      <c r="AX6506" t="s">
        <v>81</v>
      </c>
      <c r="AY6506" t="s">
        <v>76</v>
      </c>
      <c r="AZ6506" t="s">
        <v>82</v>
      </c>
      <c r="BA6506" t="s">
        <v>116</v>
      </c>
      <c r="BB6506" t="s">
        <v>121</v>
      </c>
      <c r="BC6506">
        <v>0</v>
      </c>
      <c r="BD6506" t="s">
        <v>76</v>
      </c>
      <c r="BE6506">
        <v>24</v>
      </c>
      <c r="BF6506" t="s">
        <v>112</v>
      </c>
      <c r="BG6506" t="s">
        <v>118</v>
      </c>
      <c r="BH6506">
        <v>365243</v>
      </c>
      <c r="BI6506">
        <v>-932</v>
      </c>
      <c r="BJ6506">
        <v>-242</v>
      </c>
      <c r="BK6506">
        <v>-632</v>
      </c>
      <c r="BL6506">
        <v>-623</v>
      </c>
      <c r="BM6506">
        <v>1</v>
      </c>
    </row>
    <row r="6507" spans="1:65" x14ac:dyDescent="0.3">
      <c r="A6507">
        <v>155235</v>
      </c>
      <c r="B6507">
        <v>0</v>
      </c>
      <c r="C6507" t="s">
        <v>65</v>
      </c>
      <c r="D6507" t="s">
        <v>88</v>
      </c>
      <c r="E6507" t="s">
        <v>68</v>
      </c>
      <c r="F6507" t="s">
        <v>68</v>
      </c>
      <c r="G6507">
        <v>0</v>
      </c>
      <c r="H6507">
        <v>112500</v>
      </c>
      <c r="I6507">
        <v>253737</v>
      </c>
      <c r="J6507" t="s">
        <v>113</v>
      </c>
      <c r="K6507" t="s">
        <v>126</v>
      </c>
      <c r="L6507" t="s">
        <v>91</v>
      </c>
      <c r="M6507" t="s">
        <v>72</v>
      </c>
      <c r="N6507">
        <v>1.0500000000000001E-2</v>
      </c>
      <c r="O6507">
        <v>21273</v>
      </c>
      <c r="P6507">
        <v>365243</v>
      </c>
      <c r="Q6507">
        <v>1255</v>
      </c>
      <c r="R6507">
        <v>3123</v>
      </c>
      <c r="S6507">
        <v>3</v>
      </c>
      <c r="T6507">
        <v>3</v>
      </c>
      <c r="U6507" t="s">
        <v>109</v>
      </c>
      <c r="V6507">
        <v>11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 t="s">
        <v>76</v>
      </c>
      <c r="AD6507">
        <v>2486528</v>
      </c>
      <c r="AE6507" t="s">
        <v>93</v>
      </c>
      <c r="AF6507">
        <v>5535.8549999999996</v>
      </c>
      <c r="AG6507">
        <v>110331</v>
      </c>
      <c r="AH6507">
        <v>122746.5</v>
      </c>
      <c r="AI6507">
        <v>0</v>
      </c>
      <c r="AJ6507">
        <v>110331</v>
      </c>
      <c r="AK6507" t="s">
        <v>125</v>
      </c>
      <c r="AL6507">
        <v>13</v>
      </c>
      <c r="AM6507" t="s">
        <v>68</v>
      </c>
      <c r="AN6507">
        <v>1</v>
      </c>
      <c r="AO6507">
        <v>0</v>
      </c>
      <c r="AR6507" t="s">
        <v>79</v>
      </c>
      <c r="AS6507" t="s">
        <v>77</v>
      </c>
      <c r="AT6507">
        <v>-1613</v>
      </c>
      <c r="AU6507" t="s">
        <v>78</v>
      </c>
      <c r="AV6507" t="s">
        <v>79</v>
      </c>
      <c r="AW6507" t="s">
        <v>101</v>
      </c>
      <c r="AX6507" t="s">
        <v>102</v>
      </c>
      <c r="AY6507" t="s">
        <v>103</v>
      </c>
      <c r="AZ6507" t="s">
        <v>96</v>
      </c>
      <c r="BA6507" t="s">
        <v>76</v>
      </c>
      <c r="BB6507" t="s">
        <v>138</v>
      </c>
      <c r="BC6507">
        <v>147</v>
      </c>
      <c r="BD6507" t="s">
        <v>85</v>
      </c>
      <c r="BE6507">
        <v>24</v>
      </c>
      <c r="BF6507" t="s">
        <v>97</v>
      </c>
      <c r="BG6507" t="s">
        <v>98</v>
      </c>
      <c r="BH6507">
        <v>365243</v>
      </c>
      <c r="BI6507">
        <v>-1582</v>
      </c>
      <c r="BJ6507">
        <v>-892</v>
      </c>
      <c r="BK6507">
        <v>-892</v>
      </c>
      <c r="BL6507">
        <v>-887</v>
      </c>
      <c r="BM6507">
        <v>0</v>
      </c>
    </row>
    <row r="6508" spans="1:65" x14ac:dyDescent="0.3">
      <c r="A6508">
        <v>155241</v>
      </c>
      <c r="B6508">
        <v>1</v>
      </c>
      <c r="C6508" t="s">
        <v>65</v>
      </c>
      <c r="D6508" t="s">
        <v>88</v>
      </c>
      <c r="E6508" t="s">
        <v>68</v>
      </c>
      <c r="F6508" t="s">
        <v>68</v>
      </c>
      <c r="G6508">
        <v>1</v>
      </c>
      <c r="H6508">
        <v>112500</v>
      </c>
      <c r="I6508">
        <v>450000</v>
      </c>
      <c r="J6508" t="s">
        <v>69</v>
      </c>
      <c r="K6508" t="s">
        <v>70</v>
      </c>
      <c r="L6508" t="s">
        <v>91</v>
      </c>
      <c r="M6508" t="s">
        <v>72</v>
      </c>
      <c r="N6508">
        <v>1.8208999999999999E-2</v>
      </c>
      <c r="O6508">
        <v>16964</v>
      </c>
      <c r="P6508">
        <v>3474</v>
      </c>
      <c r="Q6508">
        <v>8689</v>
      </c>
      <c r="R6508">
        <v>525</v>
      </c>
      <c r="S6508">
        <v>3</v>
      </c>
      <c r="T6508">
        <v>3</v>
      </c>
      <c r="U6508" t="s">
        <v>73</v>
      </c>
      <c r="V6508">
        <v>9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 t="s">
        <v>108</v>
      </c>
      <c r="AD6508">
        <v>1202433</v>
      </c>
      <c r="AE6508" t="s">
        <v>65</v>
      </c>
      <c r="AF6508">
        <v>15134.4</v>
      </c>
      <c r="AG6508">
        <v>360000</v>
      </c>
      <c r="AH6508">
        <v>360000</v>
      </c>
      <c r="AJ6508">
        <v>360000</v>
      </c>
      <c r="AK6508" t="s">
        <v>125</v>
      </c>
      <c r="AL6508">
        <v>8</v>
      </c>
      <c r="AM6508" t="s">
        <v>68</v>
      </c>
      <c r="AN6508">
        <v>1</v>
      </c>
      <c r="AR6508" t="s">
        <v>76</v>
      </c>
      <c r="AS6508" t="s">
        <v>77</v>
      </c>
      <c r="AT6508">
        <v>-233</v>
      </c>
      <c r="AU6508" t="s">
        <v>78</v>
      </c>
      <c r="AV6508" t="s">
        <v>79</v>
      </c>
      <c r="AW6508" t="s">
        <v>80</v>
      </c>
      <c r="AX6508" t="s">
        <v>81</v>
      </c>
      <c r="AY6508" t="s">
        <v>76</v>
      </c>
      <c r="AZ6508" t="s">
        <v>82</v>
      </c>
      <c r="BA6508" t="s">
        <v>116</v>
      </c>
      <c r="BB6508" t="s">
        <v>84</v>
      </c>
      <c r="BC6508">
        <v>278</v>
      </c>
      <c r="BD6508" t="s">
        <v>85</v>
      </c>
      <c r="BE6508">
        <v>48</v>
      </c>
      <c r="BF6508" t="s">
        <v>147</v>
      </c>
      <c r="BG6508" t="s">
        <v>154</v>
      </c>
      <c r="BH6508">
        <v>365243</v>
      </c>
      <c r="BI6508">
        <v>-203</v>
      </c>
      <c r="BJ6508">
        <v>1207</v>
      </c>
      <c r="BK6508">
        <v>-143</v>
      </c>
      <c r="BL6508">
        <v>-137</v>
      </c>
      <c r="BM6508">
        <v>0</v>
      </c>
    </row>
    <row r="6509" spans="1:65" x14ac:dyDescent="0.3">
      <c r="A6509">
        <v>155245</v>
      </c>
      <c r="B6509">
        <v>0</v>
      </c>
      <c r="C6509" t="s">
        <v>65</v>
      </c>
      <c r="D6509" t="s">
        <v>66</v>
      </c>
      <c r="E6509" t="s">
        <v>68</v>
      </c>
      <c r="F6509" t="s">
        <v>67</v>
      </c>
      <c r="G6509">
        <v>1</v>
      </c>
      <c r="H6509">
        <v>270000</v>
      </c>
      <c r="I6509">
        <v>167895</v>
      </c>
      <c r="J6509" t="s">
        <v>69</v>
      </c>
      <c r="K6509" t="s">
        <v>70</v>
      </c>
      <c r="L6509" t="s">
        <v>140</v>
      </c>
      <c r="M6509" t="s">
        <v>127</v>
      </c>
      <c r="N6509">
        <v>2.0246E-2</v>
      </c>
      <c r="O6509">
        <v>13659</v>
      </c>
      <c r="P6509">
        <v>2592</v>
      </c>
      <c r="Q6509">
        <v>3742</v>
      </c>
      <c r="R6509">
        <v>5163</v>
      </c>
      <c r="S6509">
        <v>3</v>
      </c>
      <c r="T6509">
        <v>3</v>
      </c>
      <c r="U6509" t="s">
        <v>123</v>
      </c>
      <c r="V6509">
        <v>11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1</v>
      </c>
      <c r="AC6509" t="s">
        <v>173</v>
      </c>
      <c r="AD6509">
        <v>2185940</v>
      </c>
      <c r="AE6509" t="s">
        <v>65</v>
      </c>
      <c r="AF6509">
        <v>23915.25</v>
      </c>
      <c r="AG6509">
        <v>675000</v>
      </c>
      <c r="AH6509">
        <v>675000</v>
      </c>
      <c r="AJ6509">
        <v>675000</v>
      </c>
      <c r="AK6509" t="s">
        <v>94</v>
      </c>
      <c r="AL6509">
        <v>11</v>
      </c>
      <c r="AM6509" t="s">
        <v>68</v>
      </c>
      <c r="AN6509">
        <v>1</v>
      </c>
      <c r="AR6509" t="s">
        <v>76</v>
      </c>
      <c r="AS6509" t="s">
        <v>114</v>
      </c>
      <c r="AT6509">
        <v>-436</v>
      </c>
      <c r="AU6509" t="s">
        <v>76</v>
      </c>
      <c r="AV6509" t="s">
        <v>115</v>
      </c>
      <c r="AX6509" t="s">
        <v>81</v>
      </c>
      <c r="AY6509" t="s">
        <v>76</v>
      </c>
      <c r="AZ6509" t="s">
        <v>82</v>
      </c>
      <c r="BA6509" t="s">
        <v>116</v>
      </c>
      <c r="BB6509" t="s">
        <v>121</v>
      </c>
      <c r="BC6509">
        <v>-1</v>
      </c>
      <c r="BD6509" t="s">
        <v>76</v>
      </c>
      <c r="BE6509">
        <v>60</v>
      </c>
      <c r="BF6509" t="s">
        <v>147</v>
      </c>
      <c r="BG6509" t="s">
        <v>154</v>
      </c>
    </row>
    <row r="6510" spans="1:65" x14ac:dyDescent="0.3">
      <c r="A6510">
        <v>155251</v>
      </c>
      <c r="B6510">
        <v>0</v>
      </c>
      <c r="C6510" t="s">
        <v>65</v>
      </c>
      <c r="D6510" t="s">
        <v>88</v>
      </c>
      <c r="E6510" t="s">
        <v>67</v>
      </c>
      <c r="F6510" t="s">
        <v>68</v>
      </c>
      <c r="G6510">
        <v>0</v>
      </c>
      <c r="H6510">
        <v>90000</v>
      </c>
      <c r="I6510">
        <v>343800</v>
      </c>
      <c r="J6510" t="s">
        <v>113</v>
      </c>
      <c r="K6510" t="s">
        <v>186</v>
      </c>
      <c r="L6510" t="s">
        <v>91</v>
      </c>
      <c r="M6510" t="s">
        <v>72</v>
      </c>
      <c r="N6510">
        <v>2.461E-2</v>
      </c>
      <c r="O6510">
        <v>19213</v>
      </c>
      <c r="P6510">
        <v>365243</v>
      </c>
      <c r="Q6510">
        <v>838</v>
      </c>
      <c r="R6510">
        <v>2712</v>
      </c>
      <c r="S6510">
        <v>2</v>
      </c>
      <c r="T6510">
        <v>2</v>
      </c>
      <c r="U6510" t="s">
        <v>125</v>
      </c>
      <c r="V6510">
        <v>16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 t="s">
        <v>76</v>
      </c>
      <c r="AD6510">
        <v>1410930</v>
      </c>
      <c r="AE6510" t="s">
        <v>99</v>
      </c>
      <c r="AF6510">
        <v>38250</v>
      </c>
      <c r="AG6510">
        <v>765000</v>
      </c>
      <c r="AH6510">
        <v>765000</v>
      </c>
      <c r="AJ6510">
        <v>765000</v>
      </c>
      <c r="AK6510" t="s">
        <v>123</v>
      </c>
      <c r="AL6510">
        <v>10</v>
      </c>
      <c r="AM6510" t="s">
        <v>68</v>
      </c>
      <c r="AN6510">
        <v>1</v>
      </c>
      <c r="AR6510" t="s">
        <v>79</v>
      </c>
      <c r="AS6510" t="s">
        <v>77</v>
      </c>
      <c r="AT6510">
        <v>-456</v>
      </c>
      <c r="AU6510" t="s">
        <v>76</v>
      </c>
      <c r="AV6510" t="s">
        <v>79</v>
      </c>
      <c r="AX6510" t="s">
        <v>81</v>
      </c>
      <c r="AY6510" t="s">
        <v>76</v>
      </c>
      <c r="AZ6510" t="s">
        <v>131</v>
      </c>
      <c r="BA6510" t="s">
        <v>116</v>
      </c>
      <c r="BB6510" t="s">
        <v>121</v>
      </c>
      <c r="BC6510">
        <v>-1</v>
      </c>
      <c r="BD6510" t="s">
        <v>76</v>
      </c>
      <c r="BE6510">
        <v>0</v>
      </c>
      <c r="BF6510" t="s">
        <v>76</v>
      </c>
      <c r="BG6510" t="s">
        <v>160</v>
      </c>
      <c r="BH6510">
        <v>-426</v>
      </c>
      <c r="BI6510">
        <v>-375</v>
      </c>
      <c r="BJ6510">
        <v>365243</v>
      </c>
      <c r="BK6510">
        <v>365243</v>
      </c>
      <c r="BL6510">
        <v>365243</v>
      </c>
      <c r="BM6510">
        <v>0</v>
      </c>
    </row>
    <row r="6511" spans="1:65" x14ac:dyDescent="0.3">
      <c r="A6511">
        <v>155265</v>
      </c>
      <c r="B6511">
        <v>0</v>
      </c>
      <c r="C6511" t="s">
        <v>65</v>
      </c>
      <c r="D6511" t="s">
        <v>66</v>
      </c>
      <c r="E6511" t="s">
        <v>67</v>
      </c>
      <c r="F6511" t="s">
        <v>67</v>
      </c>
      <c r="G6511">
        <v>0</v>
      </c>
      <c r="H6511">
        <v>180000</v>
      </c>
      <c r="I6511">
        <v>900000</v>
      </c>
      <c r="J6511" t="s">
        <v>69</v>
      </c>
      <c r="K6511" t="s">
        <v>70</v>
      </c>
      <c r="L6511" t="s">
        <v>91</v>
      </c>
      <c r="M6511" t="s">
        <v>72</v>
      </c>
      <c r="N6511">
        <v>3.1329000000000003E-2</v>
      </c>
      <c r="O6511">
        <v>13828</v>
      </c>
      <c r="P6511">
        <v>7114</v>
      </c>
      <c r="Q6511">
        <v>7984</v>
      </c>
      <c r="R6511">
        <v>4640</v>
      </c>
      <c r="S6511">
        <v>2</v>
      </c>
      <c r="T6511">
        <v>2</v>
      </c>
      <c r="U6511" t="s">
        <v>73</v>
      </c>
      <c r="V6511">
        <v>9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 t="s">
        <v>134</v>
      </c>
      <c r="AD6511">
        <v>2029276</v>
      </c>
      <c r="AE6511" t="s">
        <v>65</v>
      </c>
      <c r="AF6511">
        <v>9842.4</v>
      </c>
      <c r="AG6511">
        <v>90000</v>
      </c>
      <c r="AH6511">
        <v>90000</v>
      </c>
      <c r="AI6511">
        <v>0</v>
      </c>
      <c r="AJ6511">
        <v>90000</v>
      </c>
      <c r="AK6511" t="s">
        <v>125</v>
      </c>
      <c r="AL6511">
        <v>10</v>
      </c>
      <c r="AM6511" t="s">
        <v>68</v>
      </c>
      <c r="AN6511">
        <v>1</v>
      </c>
      <c r="AO6511">
        <v>0</v>
      </c>
      <c r="AR6511" t="s">
        <v>76</v>
      </c>
      <c r="AS6511" t="s">
        <v>77</v>
      </c>
      <c r="AT6511">
        <v>-2229</v>
      </c>
      <c r="AU6511" t="s">
        <v>76</v>
      </c>
      <c r="AV6511" t="s">
        <v>79</v>
      </c>
      <c r="AX6511" t="s">
        <v>81</v>
      </c>
      <c r="AY6511" t="s">
        <v>76</v>
      </c>
      <c r="AZ6511" t="s">
        <v>82</v>
      </c>
      <c r="BA6511" t="s">
        <v>116</v>
      </c>
      <c r="BB6511" t="s">
        <v>104</v>
      </c>
      <c r="BC6511">
        <v>-1</v>
      </c>
      <c r="BD6511" t="s">
        <v>85</v>
      </c>
      <c r="BE6511">
        <v>12</v>
      </c>
      <c r="BF6511" t="s">
        <v>86</v>
      </c>
      <c r="BG6511" t="s">
        <v>87</v>
      </c>
      <c r="BH6511">
        <v>365243</v>
      </c>
      <c r="BI6511">
        <v>-2199</v>
      </c>
      <c r="BJ6511">
        <v>-1869</v>
      </c>
      <c r="BK6511">
        <v>-1869</v>
      </c>
      <c r="BL6511">
        <v>-1860</v>
      </c>
      <c r="BM6511">
        <v>0</v>
      </c>
    </row>
    <row r="6512" spans="1:65" x14ac:dyDescent="0.3">
      <c r="A6512">
        <v>155277</v>
      </c>
      <c r="B6512">
        <v>1</v>
      </c>
      <c r="C6512" t="s">
        <v>65</v>
      </c>
      <c r="D6512" t="s">
        <v>88</v>
      </c>
      <c r="E6512" t="s">
        <v>67</v>
      </c>
      <c r="F6512" t="s">
        <v>68</v>
      </c>
      <c r="G6512">
        <v>0</v>
      </c>
      <c r="H6512">
        <v>67500</v>
      </c>
      <c r="I6512">
        <v>866916</v>
      </c>
      <c r="J6512" t="s">
        <v>113</v>
      </c>
      <c r="K6512" t="s">
        <v>70</v>
      </c>
      <c r="L6512" t="s">
        <v>91</v>
      </c>
      <c r="M6512" t="s">
        <v>72</v>
      </c>
      <c r="N6512">
        <v>2.0246E-2</v>
      </c>
      <c r="O6512">
        <v>19729</v>
      </c>
      <c r="P6512">
        <v>365243</v>
      </c>
      <c r="Q6512">
        <v>6630</v>
      </c>
      <c r="R6512">
        <v>2835</v>
      </c>
      <c r="S6512">
        <v>3</v>
      </c>
      <c r="T6512">
        <v>3</v>
      </c>
      <c r="U6512" t="s">
        <v>109</v>
      </c>
      <c r="V6512">
        <v>9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 t="s">
        <v>76</v>
      </c>
      <c r="AD6512">
        <v>1104523</v>
      </c>
      <c r="AE6512" t="s">
        <v>93</v>
      </c>
      <c r="AF6512">
        <v>14868.045</v>
      </c>
      <c r="AG6512">
        <v>328500</v>
      </c>
      <c r="AH6512">
        <v>393543</v>
      </c>
      <c r="AI6512">
        <v>0</v>
      </c>
      <c r="AJ6512">
        <v>328500</v>
      </c>
      <c r="AK6512" t="s">
        <v>120</v>
      </c>
      <c r="AL6512">
        <v>11</v>
      </c>
      <c r="AM6512" t="s">
        <v>68</v>
      </c>
      <c r="AN6512">
        <v>1</v>
      </c>
      <c r="AO6512">
        <v>0</v>
      </c>
      <c r="AR6512" t="s">
        <v>79</v>
      </c>
      <c r="AS6512" t="s">
        <v>77</v>
      </c>
      <c r="AT6512">
        <v>-415</v>
      </c>
      <c r="AU6512" t="s">
        <v>78</v>
      </c>
      <c r="AV6512" t="s">
        <v>79</v>
      </c>
      <c r="AX6512" t="s">
        <v>81</v>
      </c>
      <c r="AY6512" t="s">
        <v>190</v>
      </c>
      <c r="AZ6512" t="s">
        <v>96</v>
      </c>
      <c r="BA6512" t="s">
        <v>76</v>
      </c>
      <c r="BB6512" t="s">
        <v>138</v>
      </c>
      <c r="BC6512">
        <v>30</v>
      </c>
      <c r="BD6512" t="s">
        <v>191</v>
      </c>
      <c r="BE6512">
        <v>36</v>
      </c>
      <c r="BF6512" t="s">
        <v>112</v>
      </c>
      <c r="BG6512" t="s">
        <v>158</v>
      </c>
      <c r="BH6512">
        <v>365243</v>
      </c>
      <c r="BI6512">
        <v>-371</v>
      </c>
      <c r="BJ6512">
        <v>679</v>
      </c>
      <c r="BK6512">
        <v>365243</v>
      </c>
      <c r="BL6512">
        <v>365243</v>
      </c>
      <c r="BM6512">
        <v>0</v>
      </c>
    </row>
    <row r="6513" spans="1:65" x14ac:dyDescent="0.3">
      <c r="A6513">
        <v>155279</v>
      </c>
      <c r="B6513">
        <v>0</v>
      </c>
      <c r="C6513" t="s">
        <v>65</v>
      </c>
      <c r="D6513" t="s">
        <v>88</v>
      </c>
      <c r="E6513" t="s">
        <v>68</v>
      </c>
      <c r="F6513" t="s">
        <v>68</v>
      </c>
      <c r="G6513">
        <v>0</v>
      </c>
      <c r="H6513">
        <v>157500</v>
      </c>
      <c r="I6513">
        <v>269550</v>
      </c>
      <c r="J6513" t="s">
        <v>69</v>
      </c>
      <c r="K6513" t="s">
        <v>70</v>
      </c>
      <c r="L6513" t="s">
        <v>91</v>
      </c>
      <c r="M6513" t="s">
        <v>72</v>
      </c>
      <c r="N6513">
        <v>4.96E-3</v>
      </c>
      <c r="O6513">
        <v>14984</v>
      </c>
      <c r="P6513">
        <v>2056</v>
      </c>
      <c r="Q6513">
        <v>2597</v>
      </c>
      <c r="R6513">
        <v>3477</v>
      </c>
      <c r="S6513">
        <v>2</v>
      </c>
      <c r="T6513">
        <v>2</v>
      </c>
      <c r="U6513" t="s">
        <v>125</v>
      </c>
      <c r="V6513">
        <v>11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 t="s">
        <v>168</v>
      </c>
      <c r="AD6513">
        <v>1202507</v>
      </c>
      <c r="AE6513" t="s">
        <v>93</v>
      </c>
      <c r="AF6513">
        <v>22492.575000000001</v>
      </c>
      <c r="AG6513">
        <v>122809.5</v>
      </c>
      <c r="AH6513">
        <v>122809.5</v>
      </c>
      <c r="AI6513">
        <v>0</v>
      </c>
      <c r="AJ6513">
        <v>122809.5</v>
      </c>
      <c r="AK6513" t="s">
        <v>120</v>
      </c>
      <c r="AL6513">
        <v>18</v>
      </c>
      <c r="AM6513" t="s">
        <v>68</v>
      </c>
      <c r="AN6513">
        <v>1</v>
      </c>
      <c r="AO6513">
        <v>0</v>
      </c>
      <c r="AR6513" t="s">
        <v>79</v>
      </c>
      <c r="AS6513" t="s">
        <v>77</v>
      </c>
      <c r="AT6513">
        <v>-27</v>
      </c>
      <c r="AU6513" t="s">
        <v>78</v>
      </c>
      <c r="AV6513" t="s">
        <v>79</v>
      </c>
      <c r="AW6513" t="s">
        <v>101</v>
      </c>
      <c r="AX6513" t="s">
        <v>81</v>
      </c>
      <c r="AY6513" t="s">
        <v>103</v>
      </c>
      <c r="AZ6513" t="s">
        <v>96</v>
      </c>
      <c r="BA6513" t="s">
        <v>76</v>
      </c>
      <c r="BB6513" t="s">
        <v>84</v>
      </c>
      <c r="BC6513">
        <v>200</v>
      </c>
      <c r="BD6513" t="s">
        <v>85</v>
      </c>
      <c r="BE6513">
        <v>6</v>
      </c>
      <c r="BF6513" t="s">
        <v>147</v>
      </c>
      <c r="BG6513" t="s">
        <v>98</v>
      </c>
      <c r="BH6513">
        <v>365243</v>
      </c>
      <c r="BI6513">
        <v>365243</v>
      </c>
      <c r="BJ6513">
        <v>160</v>
      </c>
      <c r="BK6513">
        <v>365243</v>
      </c>
      <c r="BL6513">
        <v>365243</v>
      </c>
      <c r="BM6513">
        <v>0</v>
      </c>
    </row>
    <row r="6514" spans="1:65" x14ac:dyDescent="0.3">
      <c r="A6514">
        <v>155284</v>
      </c>
      <c r="B6514">
        <v>0</v>
      </c>
      <c r="C6514" t="s">
        <v>65</v>
      </c>
      <c r="D6514" t="s">
        <v>88</v>
      </c>
      <c r="E6514" t="s">
        <v>67</v>
      </c>
      <c r="F6514" t="s">
        <v>67</v>
      </c>
      <c r="G6514">
        <v>0</v>
      </c>
      <c r="H6514">
        <v>202500</v>
      </c>
      <c r="I6514">
        <v>485473.5</v>
      </c>
      <c r="J6514" t="s">
        <v>69</v>
      </c>
      <c r="K6514" t="s">
        <v>70</v>
      </c>
      <c r="L6514" t="s">
        <v>71</v>
      </c>
      <c r="M6514" t="s">
        <v>127</v>
      </c>
      <c r="N6514">
        <v>1.8849999999999999E-2</v>
      </c>
      <c r="O6514">
        <v>13047</v>
      </c>
      <c r="P6514">
        <v>148</v>
      </c>
      <c r="Q6514">
        <v>6882</v>
      </c>
      <c r="R6514">
        <v>4437</v>
      </c>
      <c r="S6514">
        <v>2</v>
      </c>
      <c r="T6514">
        <v>2</v>
      </c>
      <c r="U6514" t="s">
        <v>125</v>
      </c>
      <c r="V6514">
        <v>18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 t="s">
        <v>92</v>
      </c>
      <c r="AD6514">
        <v>2737618</v>
      </c>
      <c r="AE6514" t="s">
        <v>93</v>
      </c>
      <c r="AF6514">
        <v>6704.3249999999998</v>
      </c>
      <c r="AG6514">
        <v>67050</v>
      </c>
      <c r="AH6514">
        <v>60345</v>
      </c>
      <c r="AI6514">
        <v>6705</v>
      </c>
      <c r="AJ6514">
        <v>67050</v>
      </c>
      <c r="AK6514" t="s">
        <v>73</v>
      </c>
      <c r="AL6514">
        <v>12</v>
      </c>
      <c r="AM6514" t="s">
        <v>68</v>
      </c>
      <c r="AN6514">
        <v>1</v>
      </c>
      <c r="AO6514">
        <v>0.108909091</v>
      </c>
      <c r="AR6514" t="s">
        <v>79</v>
      </c>
      <c r="AS6514" t="s">
        <v>77</v>
      </c>
      <c r="AT6514">
        <v>-2819</v>
      </c>
      <c r="AU6514" t="s">
        <v>76</v>
      </c>
      <c r="AV6514" t="s">
        <v>79</v>
      </c>
      <c r="AX6514" t="s">
        <v>102</v>
      </c>
      <c r="AY6514" t="s">
        <v>157</v>
      </c>
      <c r="AZ6514" t="s">
        <v>96</v>
      </c>
      <c r="BA6514" t="s">
        <v>76</v>
      </c>
      <c r="BB6514" t="s">
        <v>138</v>
      </c>
      <c r="BC6514">
        <v>84</v>
      </c>
      <c r="BD6514" t="s">
        <v>163</v>
      </c>
      <c r="BE6514">
        <v>10</v>
      </c>
      <c r="BF6514" t="s">
        <v>112</v>
      </c>
      <c r="BG6514" t="s">
        <v>158</v>
      </c>
      <c r="BH6514">
        <v>365243</v>
      </c>
      <c r="BI6514">
        <v>-2777</v>
      </c>
      <c r="BJ6514">
        <v>-2507</v>
      </c>
      <c r="BK6514">
        <v>-2507</v>
      </c>
      <c r="BL6514">
        <v>-2494</v>
      </c>
      <c r="BM6514">
        <v>0</v>
      </c>
    </row>
    <row r="6515" spans="1:65" x14ac:dyDescent="0.3">
      <c r="A6515">
        <v>155297</v>
      </c>
      <c r="B6515">
        <v>0</v>
      </c>
      <c r="C6515" t="s">
        <v>65</v>
      </c>
      <c r="D6515" t="s">
        <v>66</v>
      </c>
      <c r="E6515" t="s">
        <v>68</v>
      </c>
      <c r="F6515" t="s">
        <v>68</v>
      </c>
      <c r="G6515">
        <v>0</v>
      </c>
      <c r="H6515">
        <v>157500</v>
      </c>
      <c r="I6515">
        <v>1120500</v>
      </c>
      <c r="J6515" t="s">
        <v>89</v>
      </c>
      <c r="K6515" t="s">
        <v>70</v>
      </c>
      <c r="L6515" t="s">
        <v>91</v>
      </c>
      <c r="M6515" t="s">
        <v>72</v>
      </c>
      <c r="N6515">
        <v>2.6391999999999999E-2</v>
      </c>
      <c r="O6515">
        <v>13594</v>
      </c>
      <c r="P6515">
        <v>1357</v>
      </c>
      <c r="Q6515">
        <v>566</v>
      </c>
      <c r="R6515">
        <v>4616</v>
      </c>
      <c r="S6515">
        <v>2</v>
      </c>
      <c r="T6515">
        <v>2</v>
      </c>
      <c r="U6515" t="s">
        <v>73</v>
      </c>
      <c r="V6515">
        <v>20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 t="s">
        <v>92</v>
      </c>
      <c r="AD6515">
        <v>2332793</v>
      </c>
      <c r="AE6515" t="s">
        <v>93</v>
      </c>
      <c r="AF6515">
        <v>3859.335</v>
      </c>
      <c r="AG6515">
        <v>94392</v>
      </c>
      <c r="AH6515">
        <v>84951</v>
      </c>
      <c r="AI6515">
        <v>9441</v>
      </c>
      <c r="AJ6515">
        <v>94392</v>
      </c>
      <c r="AK6515" t="s">
        <v>125</v>
      </c>
      <c r="AL6515">
        <v>19</v>
      </c>
      <c r="AM6515" t="s">
        <v>68</v>
      </c>
      <c r="AN6515">
        <v>1</v>
      </c>
      <c r="AO6515">
        <v>0.108929859</v>
      </c>
      <c r="AR6515" t="s">
        <v>79</v>
      </c>
      <c r="AS6515" t="s">
        <v>77</v>
      </c>
      <c r="AT6515">
        <v>-506</v>
      </c>
      <c r="AU6515" t="s">
        <v>78</v>
      </c>
      <c r="AV6515" t="s">
        <v>79</v>
      </c>
      <c r="AX6515" t="s">
        <v>81</v>
      </c>
      <c r="AY6515" t="s">
        <v>136</v>
      </c>
      <c r="AZ6515" t="s">
        <v>96</v>
      </c>
      <c r="BA6515" t="s">
        <v>76</v>
      </c>
      <c r="BB6515" t="s">
        <v>104</v>
      </c>
      <c r="BC6515">
        <v>5000</v>
      </c>
      <c r="BD6515" t="s">
        <v>85</v>
      </c>
      <c r="BE6515">
        <v>24</v>
      </c>
      <c r="BF6515" t="s">
        <v>97</v>
      </c>
      <c r="BG6515" t="s">
        <v>98</v>
      </c>
      <c r="BH6515">
        <v>365243</v>
      </c>
      <c r="BI6515">
        <v>-473</v>
      </c>
      <c r="BJ6515">
        <v>217</v>
      </c>
      <c r="BK6515">
        <v>-293</v>
      </c>
      <c r="BL6515">
        <v>-291</v>
      </c>
      <c r="BM6515">
        <v>0</v>
      </c>
    </row>
    <row r="6516" spans="1:65" x14ac:dyDescent="0.3">
      <c r="A6516">
        <v>155299</v>
      </c>
      <c r="B6516">
        <v>0</v>
      </c>
      <c r="C6516" t="s">
        <v>65</v>
      </c>
      <c r="D6516" t="s">
        <v>66</v>
      </c>
      <c r="E6516" t="s">
        <v>67</v>
      </c>
      <c r="F6516" t="s">
        <v>68</v>
      </c>
      <c r="G6516">
        <v>0</v>
      </c>
      <c r="H6516">
        <v>180000</v>
      </c>
      <c r="I6516">
        <v>495882</v>
      </c>
      <c r="J6516" t="s">
        <v>69</v>
      </c>
      <c r="K6516" t="s">
        <v>70</v>
      </c>
      <c r="L6516" t="s">
        <v>91</v>
      </c>
      <c r="M6516" t="s">
        <v>72</v>
      </c>
      <c r="N6516">
        <v>1.6611999999999998E-2</v>
      </c>
      <c r="O6516">
        <v>20148</v>
      </c>
      <c r="P6516">
        <v>1017</v>
      </c>
      <c r="Q6516">
        <v>6919</v>
      </c>
      <c r="R6516">
        <v>3407</v>
      </c>
      <c r="S6516">
        <v>2</v>
      </c>
      <c r="T6516">
        <v>2</v>
      </c>
      <c r="U6516" t="s">
        <v>75</v>
      </c>
      <c r="V6516">
        <v>10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 t="s">
        <v>92</v>
      </c>
      <c r="AD6516">
        <v>2018786</v>
      </c>
      <c r="AE6516" t="s">
        <v>65</v>
      </c>
      <c r="AG6516">
        <v>0</v>
      </c>
      <c r="AH6516">
        <v>0</v>
      </c>
      <c r="AK6516" t="s">
        <v>123</v>
      </c>
      <c r="AL6516">
        <v>11</v>
      </c>
      <c r="AM6516" t="s">
        <v>68</v>
      </c>
      <c r="AN6516">
        <v>1</v>
      </c>
      <c r="AR6516" t="s">
        <v>76</v>
      </c>
      <c r="AS6516" t="s">
        <v>129</v>
      </c>
      <c r="AT6516">
        <v>-307</v>
      </c>
      <c r="AU6516" t="s">
        <v>76</v>
      </c>
      <c r="AV6516" t="s">
        <v>79</v>
      </c>
      <c r="AX6516" t="s">
        <v>81</v>
      </c>
      <c r="AY6516" t="s">
        <v>76</v>
      </c>
      <c r="AZ6516" t="s">
        <v>76</v>
      </c>
      <c r="BA6516" t="s">
        <v>76</v>
      </c>
      <c r="BB6516" t="s">
        <v>121</v>
      </c>
      <c r="BC6516">
        <v>-1</v>
      </c>
      <c r="BD6516" t="s">
        <v>76</v>
      </c>
      <c r="BF6516" t="s">
        <v>76</v>
      </c>
      <c r="BG6516" t="s">
        <v>82</v>
      </c>
    </row>
    <row r="6517" spans="1:65" x14ac:dyDescent="0.3">
      <c r="A6517">
        <v>155315</v>
      </c>
      <c r="B6517">
        <v>0</v>
      </c>
      <c r="C6517" t="s">
        <v>65</v>
      </c>
      <c r="D6517" t="s">
        <v>88</v>
      </c>
      <c r="E6517" t="s">
        <v>67</v>
      </c>
      <c r="F6517" t="s">
        <v>68</v>
      </c>
      <c r="G6517">
        <v>0</v>
      </c>
      <c r="H6517">
        <v>135000</v>
      </c>
      <c r="I6517">
        <v>460858.5</v>
      </c>
      <c r="J6517" t="s">
        <v>69</v>
      </c>
      <c r="K6517" t="s">
        <v>70</v>
      </c>
      <c r="L6517" t="s">
        <v>119</v>
      </c>
      <c r="M6517" t="s">
        <v>72</v>
      </c>
      <c r="N6517">
        <v>1.0500000000000001E-2</v>
      </c>
      <c r="O6517">
        <v>16227</v>
      </c>
      <c r="P6517">
        <v>431</v>
      </c>
      <c r="Q6517">
        <v>4659</v>
      </c>
      <c r="R6517">
        <v>4168</v>
      </c>
      <c r="S6517">
        <v>3</v>
      </c>
      <c r="T6517">
        <v>3</v>
      </c>
      <c r="U6517" t="s">
        <v>109</v>
      </c>
      <c r="V6517">
        <v>12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 t="s">
        <v>92</v>
      </c>
      <c r="AD6517">
        <v>2321774</v>
      </c>
      <c r="AE6517" t="s">
        <v>93</v>
      </c>
      <c r="AF6517">
        <v>2514.2849999999999</v>
      </c>
      <c r="AG6517">
        <v>23850</v>
      </c>
      <c r="AH6517">
        <v>20970</v>
      </c>
      <c r="AI6517">
        <v>4770</v>
      </c>
      <c r="AJ6517">
        <v>23850</v>
      </c>
      <c r="AK6517" t="s">
        <v>73</v>
      </c>
      <c r="AL6517">
        <v>11</v>
      </c>
      <c r="AM6517" t="s">
        <v>68</v>
      </c>
      <c r="AN6517">
        <v>1</v>
      </c>
      <c r="AO6517">
        <v>0.201824539</v>
      </c>
      <c r="AR6517" t="s">
        <v>79</v>
      </c>
      <c r="AS6517" t="s">
        <v>114</v>
      </c>
      <c r="AT6517">
        <v>-1786</v>
      </c>
      <c r="AU6517" t="s">
        <v>78</v>
      </c>
      <c r="AV6517" t="s">
        <v>115</v>
      </c>
      <c r="AW6517" t="s">
        <v>110</v>
      </c>
      <c r="AX6517" t="s">
        <v>102</v>
      </c>
      <c r="AY6517" t="s">
        <v>124</v>
      </c>
      <c r="AZ6517" t="s">
        <v>96</v>
      </c>
      <c r="BA6517" t="s">
        <v>76</v>
      </c>
      <c r="BB6517" t="s">
        <v>138</v>
      </c>
      <c r="BC6517">
        <v>4</v>
      </c>
      <c r="BD6517" t="s">
        <v>105</v>
      </c>
      <c r="BE6517">
        <v>12</v>
      </c>
      <c r="BF6517" t="s">
        <v>86</v>
      </c>
      <c r="BG6517" t="s">
        <v>106</v>
      </c>
    </row>
    <row r="6518" spans="1:65" x14ac:dyDescent="0.3">
      <c r="A6518">
        <v>155316</v>
      </c>
      <c r="B6518">
        <v>0</v>
      </c>
      <c r="C6518" t="s">
        <v>65</v>
      </c>
      <c r="D6518" t="s">
        <v>66</v>
      </c>
      <c r="E6518" t="s">
        <v>68</v>
      </c>
      <c r="F6518" t="s">
        <v>67</v>
      </c>
      <c r="G6518">
        <v>0</v>
      </c>
      <c r="H6518">
        <v>180000</v>
      </c>
      <c r="I6518">
        <v>216000</v>
      </c>
      <c r="J6518" t="s">
        <v>69</v>
      </c>
      <c r="K6518" t="s">
        <v>70</v>
      </c>
      <c r="L6518" t="s">
        <v>140</v>
      </c>
      <c r="M6518" t="s">
        <v>72</v>
      </c>
      <c r="N6518">
        <v>1.9689000000000002E-2</v>
      </c>
      <c r="O6518">
        <v>15967</v>
      </c>
      <c r="P6518">
        <v>2869</v>
      </c>
      <c r="Q6518">
        <v>2536</v>
      </c>
      <c r="R6518">
        <v>4877</v>
      </c>
      <c r="S6518">
        <v>2</v>
      </c>
      <c r="T6518">
        <v>2</v>
      </c>
      <c r="U6518" t="s">
        <v>125</v>
      </c>
      <c r="V6518">
        <v>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 t="s">
        <v>108</v>
      </c>
      <c r="AD6518">
        <v>2623335</v>
      </c>
      <c r="AE6518" t="s">
        <v>65</v>
      </c>
      <c r="AF6518">
        <v>26986.994999999999</v>
      </c>
      <c r="AG6518">
        <v>405000</v>
      </c>
      <c r="AH6518">
        <v>576072</v>
      </c>
      <c r="AJ6518">
        <v>405000</v>
      </c>
      <c r="AK6518" t="s">
        <v>109</v>
      </c>
      <c r="AL6518">
        <v>12</v>
      </c>
      <c r="AM6518" t="s">
        <v>68</v>
      </c>
      <c r="AN6518">
        <v>1</v>
      </c>
      <c r="AR6518" t="s">
        <v>76</v>
      </c>
      <c r="AS6518" t="s">
        <v>77</v>
      </c>
      <c r="AT6518">
        <v>-272</v>
      </c>
      <c r="AU6518" t="s">
        <v>78</v>
      </c>
      <c r="AV6518" t="s">
        <v>79</v>
      </c>
      <c r="AW6518" t="s">
        <v>80</v>
      </c>
      <c r="AX6518" t="s">
        <v>81</v>
      </c>
      <c r="AY6518" t="s">
        <v>76</v>
      </c>
      <c r="AZ6518" t="s">
        <v>82</v>
      </c>
      <c r="BA6518" t="s">
        <v>116</v>
      </c>
      <c r="BB6518" t="s">
        <v>121</v>
      </c>
      <c r="BC6518">
        <v>-1</v>
      </c>
      <c r="BD6518" t="s">
        <v>76</v>
      </c>
      <c r="BE6518">
        <v>48</v>
      </c>
      <c r="BF6518" t="s">
        <v>147</v>
      </c>
      <c r="BG6518" t="s">
        <v>154</v>
      </c>
    </row>
    <row r="6519" spans="1:65" x14ac:dyDescent="0.3">
      <c r="A6519">
        <v>155319</v>
      </c>
      <c r="B6519">
        <v>0</v>
      </c>
      <c r="C6519" t="s">
        <v>65</v>
      </c>
      <c r="D6519" t="s">
        <v>88</v>
      </c>
      <c r="E6519" t="s">
        <v>67</v>
      </c>
      <c r="F6519" t="s">
        <v>68</v>
      </c>
      <c r="G6519">
        <v>0</v>
      </c>
      <c r="H6519">
        <v>49500</v>
      </c>
      <c r="I6519">
        <v>269550</v>
      </c>
      <c r="J6519" t="s">
        <v>113</v>
      </c>
      <c r="K6519" t="s">
        <v>70</v>
      </c>
      <c r="L6519" t="s">
        <v>91</v>
      </c>
      <c r="M6519" t="s">
        <v>72</v>
      </c>
      <c r="N6519">
        <v>7.1139999999999997E-3</v>
      </c>
      <c r="O6519">
        <v>20246</v>
      </c>
      <c r="P6519">
        <v>365243</v>
      </c>
      <c r="Q6519">
        <v>1590</v>
      </c>
      <c r="R6519">
        <v>3751</v>
      </c>
      <c r="S6519">
        <v>2</v>
      </c>
      <c r="T6519">
        <v>2</v>
      </c>
      <c r="U6519" t="s">
        <v>109</v>
      </c>
      <c r="V6519">
        <v>11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 t="s">
        <v>76</v>
      </c>
      <c r="AD6519">
        <v>1542884</v>
      </c>
      <c r="AE6519" t="s">
        <v>93</v>
      </c>
      <c r="AF6519">
        <v>6367.3649999999998</v>
      </c>
      <c r="AG6519">
        <v>57946.5</v>
      </c>
      <c r="AH6519">
        <v>57312</v>
      </c>
      <c r="AI6519">
        <v>5796</v>
      </c>
      <c r="AJ6519">
        <v>57946.5</v>
      </c>
      <c r="AK6519" t="s">
        <v>73</v>
      </c>
      <c r="AL6519">
        <v>15</v>
      </c>
      <c r="AM6519" t="s">
        <v>68</v>
      </c>
      <c r="AN6519">
        <v>1</v>
      </c>
      <c r="AO6519">
        <v>0.100024892</v>
      </c>
      <c r="AR6519" t="s">
        <v>79</v>
      </c>
      <c r="AS6519" t="s">
        <v>77</v>
      </c>
      <c r="AT6519">
        <v>-2311</v>
      </c>
      <c r="AU6519" t="s">
        <v>78</v>
      </c>
      <c r="AV6519" t="s">
        <v>79</v>
      </c>
      <c r="AW6519" t="s">
        <v>101</v>
      </c>
      <c r="AX6519" t="s">
        <v>81</v>
      </c>
      <c r="AY6519" t="s">
        <v>124</v>
      </c>
      <c r="AZ6519" t="s">
        <v>96</v>
      </c>
      <c r="BA6519" t="s">
        <v>76</v>
      </c>
      <c r="BB6519" t="s">
        <v>104</v>
      </c>
      <c r="BC6519">
        <v>35</v>
      </c>
      <c r="BD6519" t="s">
        <v>105</v>
      </c>
      <c r="BE6519">
        <v>12</v>
      </c>
      <c r="BF6519" t="s">
        <v>86</v>
      </c>
      <c r="BG6519" t="s">
        <v>106</v>
      </c>
      <c r="BH6519">
        <v>365243</v>
      </c>
      <c r="BI6519">
        <v>-2280</v>
      </c>
      <c r="BJ6519">
        <v>-1950</v>
      </c>
      <c r="BK6519">
        <v>-1950</v>
      </c>
      <c r="BL6519">
        <v>-1944</v>
      </c>
      <c r="BM6519">
        <v>1</v>
      </c>
    </row>
    <row r="6520" spans="1:65" x14ac:dyDescent="0.3">
      <c r="A6520">
        <v>155320</v>
      </c>
      <c r="B6520">
        <v>0</v>
      </c>
      <c r="C6520" t="s">
        <v>65</v>
      </c>
      <c r="D6520" t="s">
        <v>88</v>
      </c>
      <c r="E6520" t="s">
        <v>67</v>
      </c>
      <c r="F6520" t="s">
        <v>68</v>
      </c>
      <c r="G6520">
        <v>0</v>
      </c>
      <c r="H6520">
        <v>157500</v>
      </c>
      <c r="I6520">
        <v>485086.5</v>
      </c>
      <c r="J6520" t="s">
        <v>69</v>
      </c>
      <c r="K6520" t="s">
        <v>90</v>
      </c>
      <c r="L6520" t="s">
        <v>91</v>
      </c>
      <c r="M6520" t="s">
        <v>72</v>
      </c>
      <c r="N6520">
        <v>6.2069999999999998E-3</v>
      </c>
      <c r="O6520">
        <v>11585</v>
      </c>
      <c r="P6520">
        <v>1461</v>
      </c>
      <c r="Q6520">
        <v>6662</v>
      </c>
      <c r="R6520">
        <v>694</v>
      </c>
      <c r="S6520">
        <v>2</v>
      </c>
      <c r="T6520">
        <v>2</v>
      </c>
      <c r="U6520" t="s">
        <v>120</v>
      </c>
      <c r="V6520">
        <v>16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 t="s">
        <v>195</v>
      </c>
      <c r="AD6520">
        <v>1612217</v>
      </c>
      <c r="AE6520" t="s">
        <v>65</v>
      </c>
      <c r="AG6520">
        <v>0</v>
      </c>
      <c r="AH6520">
        <v>0</v>
      </c>
      <c r="AK6520" t="s">
        <v>109</v>
      </c>
      <c r="AL6520">
        <v>11</v>
      </c>
      <c r="AM6520" t="s">
        <v>68</v>
      </c>
      <c r="AN6520">
        <v>1</v>
      </c>
      <c r="AR6520" t="s">
        <v>76</v>
      </c>
      <c r="AS6520" t="s">
        <v>114</v>
      </c>
      <c r="AT6520">
        <v>-159</v>
      </c>
      <c r="AU6520" t="s">
        <v>76</v>
      </c>
      <c r="AV6520" t="s">
        <v>115</v>
      </c>
      <c r="AX6520" t="s">
        <v>81</v>
      </c>
      <c r="AY6520" t="s">
        <v>76</v>
      </c>
      <c r="AZ6520" t="s">
        <v>76</v>
      </c>
      <c r="BA6520" t="s">
        <v>76</v>
      </c>
      <c r="BB6520" t="s">
        <v>121</v>
      </c>
      <c r="BC6520">
        <v>-1</v>
      </c>
      <c r="BD6520" t="s">
        <v>76</v>
      </c>
      <c r="BF6520" t="s">
        <v>76</v>
      </c>
      <c r="BG6520" t="s">
        <v>82</v>
      </c>
    </row>
    <row r="6521" spans="1:65" x14ac:dyDescent="0.3">
      <c r="A6521">
        <v>155325</v>
      </c>
      <c r="B6521">
        <v>0</v>
      </c>
      <c r="C6521" t="s">
        <v>65</v>
      </c>
      <c r="D6521" t="s">
        <v>88</v>
      </c>
      <c r="E6521" t="s">
        <v>67</v>
      </c>
      <c r="F6521" t="s">
        <v>68</v>
      </c>
      <c r="G6521">
        <v>0</v>
      </c>
      <c r="H6521">
        <v>112500</v>
      </c>
      <c r="I6521">
        <v>1502941.5</v>
      </c>
      <c r="J6521" t="s">
        <v>89</v>
      </c>
      <c r="K6521" t="s">
        <v>70</v>
      </c>
      <c r="L6521" t="s">
        <v>91</v>
      </c>
      <c r="M6521" t="s">
        <v>72</v>
      </c>
      <c r="N6521">
        <v>9.6299999999999997E-3</v>
      </c>
      <c r="O6521">
        <v>12546</v>
      </c>
      <c r="P6521">
        <v>3010</v>
      </c>
      <c r="Q6521">
        <v>819</v>
      </c>
      <c r="R6521">
        <v>2452</v>
      </c>
      <c r="S6521">
        <v>2</v>
      </c>
      <c r="T6521">
        <v>2</v>
      </c>
      <c r="U6521" t="s">
        <v>73</v>
      </c>
      <c r="V6521">
        <v>11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 t="s">
        <v>108</v>
      </c>
      <c r="AD6521">
        <v>2514517</v>
      </c>
      <c r="AE6521" t="s">
        <v>65</v>
      </c>
      <c r="AG6521">
        <v>0</v>
      </c>
      <c r="AH6521">
        <v>0</v>
      </c>
      <c r="AK6521" t="s">
        <v>109</v>
      </c>
      <c r="AL6521">
        <v>11</v>
      </c>
      <c r="AM6521" t="s">
        <v>68</v>
      </c>
      <c r="AN6521">
        <v>1</v>
      </c>
      <c r="AR6521" t="s">
        <v>76</v>
      </c>
      <c r="AS6521" t="s">
        <v>129</v>
      </c>
      <c r="AT6521">
        <v>-419</v>
      </c>
      <c r="AU6521" t="s">
        <v>76</v>
      </c>
      <c r="AV6521" t="s">
        <v>79</v>
      </c>
      <c r="AX6521" t="s">
        <v>81</v>
      </c>
      <c r="AY6521" t="s">
        <v>76</v>
      </c>
      <c r="AZ6521" t="s">
        <v>76</v>
      </c>
      <c r="BA6521" t="s">
        <v>76</v>
      </c>
      <c r="BB6521" t="s">
        <v>121</v>
      </c>
      <c r="BC6521">
        <v>-1</v>
      </c>
      <c r="BD6521" t="s">
        <v>76</v>
      </c>
      <c r="BF6521" t="s">
        <v>76</v>
      </c>
      <c r="BG6521" t="s">
        <v>82</v>
      </c>
    </row>
    <row r="6522" spans="1:65" x14ac:dyDescent="0.3">
      <c r="A6522">
        <v>155325</v>
      </c>
      <c r="B6522">
        <v>0</v>
      </c>
      <c r="C6522" t="s">
        <v>65</v>
      </c>
      <c r="D6522" t="s">
        <v>88</v>
      </c>
      <c r="E6522" t="s">
        <v>67</v>
      </c>
      <c r="F6522" t="s">
        <v>68</v>
      </c>
      <c r="G6522">
        <v>0</v>
      </c>
      <c r="H6522">
        <v>112500</v>
      </c>
      <c r="I6522">
        <v>1502941.5</v>
      </c>
      <c r="J6522" t="s">
        <v>89</v>
      </c>
      <c r="K6522" t="s">
        <v>70</v>
      </c>
      <c r="L6522" t="s">
        <v>91</v>
      </c>
      <c r="M6522" t="s">
        <v>72</v>
      </c>
      <c r="N6522">
        <v>9.6299999999999997E-3</v>
      </c>
      <c r="O6522">
        <v>12546</v>
      </c>
      <c r="P6522">
        <v>3010</v>
      </c>
      <c r="Q6522">
        <v>819</v>
      </c>
      <c r="R6522">
        <v>2452</v>
      </c>
      <c r="S6522">
        <v>2</v>
      </c>
      <c r="T6522">
        <v>2</v>
      </c>
      <c r="U6522" t="s">
        <v>73</v>
      </c>
      <c r="V6522">
        <v>11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 t="s">
        <v>108</v>
      </c>
      <c r="AD6522">
        <v>2021195</v>
      </c>
      <c r="AE6522" t="s">
        <v>65</v>
      </c>
      <c r="AG6522">
        <v>0</v>
      </c>
      <c r="AH6522">
        <v>0</v>
      </c>
      <c r="AK6522" t="s">
        <v>94</v>
      </c>
      <c r="AL6522">
        <v>12</v>
      </c>
      <c r="AM6522" t="s">
        <v>68</v>
      </c>
      <c r="AN6522">
        <v>1</v>
      </c>
      <c r="AR6522" t="s">
        <v>76</v>
      </c>
      <c r="AS6522" t="s">
        <v>129</v>
      </c>
      <c r="AT6522">
        <v>-348</v>
      </c>
      <c r="AU6522" t="s">
        <v>76</v>
      </c>
      <c r="AV6522" t="s">
        <v>79</v>
      </c>
      <c r="AX6522" t="s">
        <v>81</v>
      </c>
      <c r="AY6522" t="s">
        <v>76</v>
      </c>
      <c r="AZ6522" t="s">
        <v>76</v>
      </c>
      <c r="BA6522" t="s">
        <v>76</v>
      </c>
      <c r="BB6522" t="s">
        <v>121</v>
      </c>
      <c r="BC6522">
        <v>-1</v>
      </c>
      <c r="BD6522" t="s">
        <v>76</v>
      </c>
      <c r="BF6522" t="s">
        <v>76</v>
      </c>
      <c r="BG6522" t="s">
        <v>82</v>
      </c>
    </row>
    <row r="6523" spans="1:65" x14ac:dyDescent="0.3">
      <c r="A6523">
        <v>155337</v>
      </c>
      <c r="B6523">
        <v>0</v>
      </c>
      <c r="C6523" t="s">
        <v>65</v>
      </c>
      <c r="D6523" t="s">
        <v>66</v>
      </c>
      <c r="E6523" t="s">
        <v>68</v>
      </c>
      <c r="F6523" t="s">
        <v>68</v>
      </c>
      <c r="G6523">
        <v>0</v>
      </c>
      <c r="H6523">
        <v>270000</v>
      </c>
      <c r="I6523">
        <v>450000</v>
      </c>
      <c r="J6523" t="s">
        <v>89</v>
      </c>
      <c r="K6523" t="s">
        <v>70</v>
      </c>
      <c r="L6523" t="s">
        <v>91</v>
      </c>
      <c r="M6523" t="s">
        <v>72</v>
      </c>
      <c r="N6523">
        <v>7.2508000000000003E-2</v>
      </c>
      <c r="O6523">
        <v>13957</v>
      </c>
      <c r="P6523">
        <v>672</v>
      </c>
      <c r="Q6523">
        <v>2876</v>
      </c>
      <c r="R6523">
        <v>4574</v>
      </c>
      <c r="S6523">
        <v>1</v>
      </c>
      <c r="T6523">
        <v>1</v>
      </c>
      <c r="U6523" t="s">
        <v>123</v>
      </c>
      <c r="V6523">
        <v>14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1</v>
      </c>
      <c r="AC6523" t="s">
        <v>173</v>
      </c>
      <c r="AD6523">
        <v>1050003</v>
      </c>
      <c r="AE6523" t="s">
        <v>93</v>
      </c>
      <c r="AF6523">
        <v>20060.82</v>
      </c>
      <c r="AG6523">
        <v>148302</v>
      </c>
      <c r="AH6523">
        <v>99072</v>
      </c>
      <c r="AI6523">
        <v>49230</v>
      </c>
      <c r="AJ6523">
        <v>148302</v>
      </c>
      <c r="AK6523" t="s">
        <v>73</v>
      </c>
      <c r="AL6523">
        <v>14</v>
      </c>
      <c r="AM6523" t="s">
        <v>68</v>
      </c>
      <c r="AN6523">
        <v>1</v>
      </c>
      <c r="AO6523">
        <v>0.36153218100000001</v>
      </c>
      <c r="AR6523" t="s">
        <v>79</v>
      </c>
      <c r="AS6523" t="s">
        <v>77</v>
      </c>
      <c r="AT6523">
        <v>-214</v>
      </c>
      <c r="AU6523" t="s">
        <v>78</v>
      </c>
      <c r="AV6523" t="s">
        <v>79</v>
      </c>
      <c r="AW6523" t="s">
        <v>80</v>
      </c>
      <c r="AX6523" t="s">
        <v>81</v>
      </c>
      <c r="AY6523" t="s">
        <v>111</v>
      </c>
      <c r="AZ6523" t="s">
        <v>96</v>
      </c>
      <c r="BA6523" t="s">
        <v>76</v>
      </c>
      <c r="BB6523" t="s">
        <v>104</v>
      </c>
      <c r="BC6523">
        <v>40</v>
      </c>
      <c r="BD6523" t="s">
        <v>105</v>
      </c>
      <c r="BE6523">
        <v>6</v>
      </c>
      <c r="BF6523" t="s">
        <v>86</v>
      </c>
      <c r="BG6523" t="s">
        <v>106</v>
      </c>
      <c r="BH6523">
        <v>365243</v>
      </c>
      <c r="BI6523">
        <v>-184</v>
      </c>
      <c r="BJ6523">
        <v>-34</v>
      </c>
      <c r="BK6523">
        <v>-124</v>
      </c>
      <c r="BL6523">
        <v>-120</v>
      </c>
      <c r="BM6523">
        <v>0</v>
      </c>
    </row>
    <row r="6524" spans="1:65" x14ac:dyDescent="0.3">
      <c r="A6524">
        <v>155343</v>
      </c>
      <c r="B6524">
        <v>0</v>
      </c>
      <c r="C6524" t="s">
        <v>65</v>
      </c>
      <c r="D6524" t="s">
        <v>88</v>
      </c>
      <c r="E6524" t="s">
        <v>67</v>
      </c>
      <c r="F6524" t="s">
        <v>67</v>
      </c>
      <c r="G6524">
        <v>1</v>
      </c>
      <c r="H6524">
        <v>90000</v>
      </c>
      <c r="I6524">
        <v>490500</v>
      </c>
      <c r="J6524" t="s">
        <v>113</v>
      </c>
      <c r="K6524" t="s">
        <v>70</v>
      </c>
      <c r="L6524" t="s">
        <v>140</v>
      </c>
      <c r="M6524" t="s">
        <v>72</v>
      </c>
      <c r="N6524">
        <v>1.8208999999999999E-2</v>
      </c>
      <c r="O6524">
        <v>20575</v>
      </c>
      <c r="P6524">
        <v>365243</v>
      </c>
      <c r="Q6524">
        <v>11983</v>
      </c>
      <c r="R6524">
        <v>4114</v>
      </c>
      <c r="S6524">
        <v>3</v>
      </c>
      <c r="T6524">
        <v>3</v>
      </c>
      <c r="U6524" t="s">
        <v>120</v>
      </c>
      <c r="V6524">
        <v>14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 t="s">
        <v>76</v>
      </c>
      <c r="AD6524">
        <v>1907644</v>
      </c>
      <c r="AE6524" t="s">
        <v>65</v>
      </c>
      <c r="AF6524">
        <v>7861.2749999999996</v>
      </c>
      <c r="AG6524">
        <v>67500</v>
      </c>
      <c r="AH6524">
        <v>80703</v>
      </c>
      <c r="AJ6524">
        <v>67500</v>
      </c>
      <c r="AK6524" t="s">
        <v>120</v>
      </c>
      <c r="AL6524">
        <v>9</v>
      </c>
      <c r="AM6524" t="s">
        <v>68</v>
      </c>
      <c r="AN6524">
        <v>1</v>
      </c>
      <c r="AR6524" t="s">
        <v>76</v>
      </c>
      <c r="AS6524" t="s">
        <v>77</v>
      </c>
      <c r="AT6524">
        <v>-1246</v>
      </c>
      <c r="AU6524" t="s">
        <v>78</v>
      </c>
      <c r="AV6524" t="s">
        <v>79</v>
      </c>
      <c r="AW6524" t="s">
        <v>80</v>
      </c>
      <c r="AX6524" t="s">
        <v>81</v>
      </c>
      <c r="AY6524" t="s">
        <v>76</v>
      </c>
      <c r="AZ6524" t="s">
        <v>82</v>
      </c>
      <c r="BA6524" t="s">
        <v>116</v>
      </c>
      <c r="BB6524" t="s">
        <v>121</v>
      </c>
      <c r="BC6524">
        <v>-1</v>
      </c>
      <c r="BD6524" t="s">
        <v>76</v>
      </c>
      <c r="BE6524">
        <v>12</v>
      </c>
      <c r="BF6524" t="s">
        <v>112</v>
      </c>
      <c r="BG6524" t="s">
        <v>118</v>
      </c>
      <c r="BH6524">
        <v>365243</v>
      </c>
      <c r="BI6524">
        <v>-1216</v>
      </c>
      <c r="BJ6524">
        <v>-886</v>
      </c>
      <c r="BK6524">
        <v>-886</v>
      </c>
      <c r="BL6524">
        <v>-878</v>
      </c>
      <c r="BM6524">
        <v>1</v>
      </c>
    </row>
    <row r="6525" spans="1:65" x14ac:dyDescent="0.3">
      <c r="A6525">
        <v>155344</v>
      </c>
      <c r="B6525">
        <v>0</v>
      </c>
      <c r="C6525" t="s">
        <v>65</v>
      </c>
      <c r="D6525" t="s">
        <v>88</v>
      </c>
      <c r="E6525" t="s">
        <v>67</v>
      </c>
      <c r="F6525" t="s">
        <v>68</v>
      </c>
      <c r="G6525">
        <v>0</v>
      </c>
      <c r="H6525">
        <v>225000</v>
      </c>
      <c r="I6525">
        <v>1354500</v>
      </c>
      <c r="J6525" t="s">
        <v>89</v>
      </c>
      <c r="K6525" t="s">
        <v>70</v>
      </c>
      <c r="L6525" t="s">
        <v>91</v>
      </c>
      <c r="M6525" t="s">
        <v>72</v>
      </c>
      <c r="N6525">
        <v>5.084E-3</v>
      </c>
      <c r="O6525">
        <v>21295</v>
      </c>
      <c r="P6525">
        <v>981</v>
      </c>
      <c r="Q6525">
        <v>6141</v>
      </c>
      <c r="R6525">
        <v>4733</v>
      </c>
      <c r="S6525">
        <v>2</v>
      </c>
      <c r="T6525">
        <v>2</v>
      </c>
      <c r="U6525" t="s">
        <v>109</v>
      </c>
      <c r="V6525">
        <v>15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 t="s">
        <v>108</v>
      </c>
      <c r="AD6525">
        <v>2181815</v>
      </c>
      <c r="AE6525" t="s">
        <v>65</v>
      </c>
      <c r="AF6525">
        <v>21094.47</v>
      </c>
      <c r="AG6525">
        <v>495000</v>
      </c>
      <c r="AH6525">
        <v>553806</v>
      </c>
      <c r="AJ6525">
        <v>495000</v>
      </c>
      <c r="AK6525" t="s">
        <v>73</v>
      </c>
      <c r="AL6525">
        <v>18</v>
      </c>
      <c r="AM6525" t="s">
        <v>68</v>
      </c>
      <c r="AN6525">
        <v>1</v>
      </c>
      <c r="AR6525" t="s">
        <v>76</v>
      </c>
      <c r="AS6525" t="s">
        <v>77</v>
      </c>
      <c r="AT6525">
        <v>-288</v>
      </c>
      <c r="AU6525" t="s">
        <v>78</v>
      </c>
      <c r="AV6525" t="s">
        <v>79</v>
      </c>
      <c r="AW6525" t="s">
        <v>101</v>
      </c>
      <c r="AX6525" t="s">
        <v>81</v>
      </c>
      <c r="AY6525" t="s">
        <v>76</v>
      </c>
      <c r="AZ6525" t="s">
        <v>82</v>
      </c>
      <c r="BA6525" t="s">
        <v>116</v>
      </c>
      <c r="BB6525" t="s">
        <v>121</v>
      </c>
      <c r="BC6525">
        <v>-1</v>
      </c>
      <c r="BD6525" t="s">
        <v>76</v>
      </c>
      <c r="BE6525">
        <v>36</v>
      </c>
      <c r="BF6525" t="s">
        <v>112</v>
      </c>
      <c r="BG6525" t="s">
        <v>118</v>
      </c>
      <c r="BH6525">
        <v>365243</v>
      </c>
      <c r="BI6525">
        <v>-258</v>
      </c>
      <c r="BJ6525">
        <v>792</v>
      </c>
      <c r="BK6525">
        <v>-258</v>
      </c>
      <c r="BL6525">
        <v>-250</v>
      </c>
      <c r="BM6525">
        <v>1</v>
      </c>
    </row>
    <row r="6526" spans="1:65" x14ac:dyDescent="0.3">
      <c r="A6526">
        <v>155347</v>
      </c>
      <c r="B6526">
        <v>0</v>
      </c>
      <c r="C6526" t="s">
        <v>65</v>
      </c>
      <c r="D6526" t="s">
        <v>88</v>
      </c>
      <c r="E6526" t="s">
        <v>67</v>
      </c>
      <c r="F6526" t="s">
        <v>68</v>
      </c>
      <c r="G6526">
        <v>0</v>
      </c>
      <c r="H6526">
        <v>112500</v>
      </c>
      <c r="I6526">
        <v>258709.5</v>
      </c>
      <c r="J6526" t="s">
        <v>69</v>
      </c>
      <c r="K6526" t="s">
        <v>90</v>
      </c>
      <c r="L6526" t="s">
        <v>139</v>
      </c>
      <c r="M6526" t="s">
        <v>72</v>
      </c>
      <c r="N6526">
        <v>1.8634000000000001E-2</v>
      </c>
      <c r="O6526">
        <v>20892</v>
      </c>
      <c r="P6526">
        <v>858</v>
      </c>
      <c r="Q6526">
        <v>220</v>
      </c>
      <c r="R6526">
        <v>4067</v>
      </c>
      <c r="S6526">
        <v>2</v>
      </c>
      <c r="T6526">
        <v>2</v>
      </c>
      <c r="U6526" t="s">
        <v>109</v>
      </c>
      <c r="V6526">
        <v>11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 t="s">
        <v>108</v>
      </c>
      <c r="AD6526">
        <v>1968676</v>
      </c>
      <c r="AE6526" t="s">
        <v>93</v>
      </c>
      <c r="AF6526">
        <v>6203.7</v>
      </c>
      <c r="AG6526">
        <v>62010</v>
      </c>
      <c r="AH6526">
        <v>60732</v>
      </c>
      <c r="AI6526">
        <v>6750</v>
      </c>
      <c r="AJ6526">
        <v>62010</v>
      </c>
      <c r="AK6526" t="s">
        <v>123</v>
      </c>
      <c r="AL6526">
        <v>10</v>
      </c>
      <c r="AM6526" t="s">
        <v>68</v>
      </c>
      <c r="AN6526">
        <v>1</v>
      </c>
      <c r="AO6526">
        <v>0.108938141</v>
      </c>
      <c r="AR6526" t="s">
        <v>79</v>
      </c>
      <c r="AS6526" t="s">
        <v>77</v>
      </c>
      <c r="AT6526">
        <v>-1670</v>
      </c>
      <c r="AU6526" t="s">
        <v>78</v>
      </c>
      <c r="AV6526" t="s">
        <v>79</v>
      </c>
      <c r="AW6526" t="s">
        <v>101</v>
      </c>
      <c r="AX6526" t="s">
        <v>102</v>
      </c>
      <c r="AY6526" t="s">
        <v>95</v>
      </c>
      <c r="AZ6526" t="s">
        <v>96</v>
      </c>
      <c r="BA6526" t="s">
        <v>76</v>
      </c>
      <c r="BB6526" t="s">
        <v>104</v>
      </c>
      <c r="BC6526">
        <v>400</v>
      </c>
      <c r="BD6526" t="s">
        <v>85</v>
      </c>
      <c r="BE6526">
        <v>12</v>
      </c>
      <c r="BF6526" t="s">
        <v>147</v>
      </c>
      <c r="BG6526" t="s">
        <v>151</v>
      </c>
      <c r="BH6526">
        <v>365243</v>
      </c>
      <c r="BI6526">
        <v>-1639</v>
      </c>
      <c r="BJ6526">
        <v>-1309</v>
      </c>
      <c r="BK6526">
        <v>-1309</v>
      </c>
      <c r="BL6526">
        <v>-1300</v>
      </c>
      <c r="BM6526">
        <v>0</v>
      </c>
    </row>
    <row r="6527" spans="1:65" x14ac:dyDescent="0.3">
      <c r="A6527">
        <v>155347</v>
      </c>
      <c r="B6527">
        <v>0</v>
      </c>
      <c r="C6527" t="s">
        <v>65</v>
      </c>
      <c r="D6527" t="s">
        <v>88</v>
      </c>
      <c r="E6527" t="s">
        <v>67</v>
      </c>
      <c r="F6527" t="s">
        <v>68</v>
      </c>
      <c r="G6527">
        <v>0</v>
      </c>
      <c r="H6527">
        <v>112500</v>
      </c>
      <c r="I6527">
        <v>258709.5</v>
      </c>
      <c r="J6527" t="s">
        <v>69</v>
      </c>
      <c r="K6527" t="s">
        <v>90</v>
      </c>
      <c r="L6527" t="s">
        <v>139</v>
      </c>
      <c r="M6527" t="s">
        <v>72</v>
      </c>
      <c r="N6527">
        <v>1.8634000000000001E-2</v>
      </c>
      <c r="O6527">
        <v>20892</v>
      </c>
      <c r="P6527">
        <v>858</v>
      </c>
      <c r="Q6527">
        <v>220</v>
      </c>
      <c r="R6527">
        <v>4067</v>
      </c>
      <c r="S6527">
        <v>2</v>
      </c>
      <c r="T6527">
        <v>2</v>
      </c>
      <c r="U6527" t="s">
        <v>109</v>
      </c>
      <c r="V6527">
        <v>11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108</v>
      </c>
      <c r="AD6527">
        <v>2327853</v>
      </c>
      <c r="AE6527" t="s">
        <v>65</v>
      </c>
      <c r="AF6527">
        <v>6047.6850000000004</v>
      </c>
      <c r="AG6527">
        <v>54000</v>
      </c>
      <c r="AH6527">
        <v>57564</v>
      </c>
      <c r="AJ6527">
        <v>54000</v>
      </c>
      <c r="AK6527" t="s">
        <v>125</v>
      </c>
      <c r="AL6527">
        <v>12</v>
      </c>
      <c r="AM6527" t="s">
        <v>68</v>
      </c>
      <c r="AN6527">
        <v>1</v>
      </c>
      <c r="AR6527" t="s">
        <v>76</v>
      </c>
      <c r="AS6527" t="s">
        <v>77</v>
      </c>
      <c r="AT6527">
        <v>-584</v>
      </c>
      <c r="AU6527" t="s">
        <v>78</v>
      </c>
      <c r="AV6527" t="s">
        <v>79</v>
      </c>
      <c r="AX6527" t="s">
        <v>81</v>
      </c>
      <c r="AY6527" t="s">
        <v>76</v>
      </c>
      <c r="AZ6527" t="s">
        <v>82</v>
      </c>
      <c r="BA6527" t="s">
        <v>116</v>
      </c>
      <c r="BB6527" t="s">
        <v>121</v>
      </c>
      <c r="BC6527">
        <v>-1</v>
      </c>
      <c r="BD6527" t="s">
        <v>76</v>
      </c>
      <c r="BE6527">
        <v>12</v>
      </c>
      <c r="BF6527" t="s">
        <v>147</v>
      </c>
      <c r="BG6527" t="s">
        <v>154</v>
      </c>
      <c r="BH6527">
        <v>365243</v>
      </c>
      <c r="BI6527">
        <v>-554</v>
      </c>
      <c r="BJ6527">
        <v>-224</v>
      </c>
      <c r="BK6527">
        <v>-374</v>
      </c>
      <c r="BL6527">
        <v>-369</v>
      </c>
      <c r="BM6527">
        <v>1</v>
      </c>
    </row>
    <row r="6528" spans="1:65" x14ac:dyDescent="0.3">
      <c r="A6528">
        <v>155349</v>
      </c>
      <c r="B6528">
        <v>0</v>
      </c>
      <c r="C6528" t="s">
        <v>65</v>
      </c>
      <c r="D6528" t="s">
        <v>88</v>
      </c>
      <c r="E6528" t="s">
        <v>67</v>
      </c>
      <c r="F6528" t="s">
        <v>68</v>
      </c>
      <c r="G6528">
        <v>0</v>
      </c>
      <c r="H6528">
        <v>225000</v>
      </c>
      <c r="I6528">
        <v>469152</v>
      </c>
      <c r="J6528" t="s">
        <v>69</v>
      </c>
      <c r="K6528" t="s">
        <v>90</v>
      </c>
      <c r="L6528" t="s">
        <v>71</v>
      </c>
      <c r="M6528" t="s">
        <v>72</v>
      </c>
      <c r="N6528">
        <v>3.0755000000000001E-2</v>
      </c>
      <c r="O6528">
        <v>17502</v>
      </c>
      <c r="P6528">
        <v>3166</v>
      </c>
      <c r="Q6528">
        <v>319</v>
      </c>
      <c r="R6528">
        <v>1027</v>
      </c>
      <c r="S6528">
        <v>2</v>
      </c>
      <c r="T6528">
        <v>2</v>
      </c>
      <c r="U6528" t="s">
        <v>125</v>
      </c>
      <c r="V6528">
        <v>14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92</v>
      </c>
      <c r="AD6528">
        <v>2661886</v>
      </c>
      <c r="AE6528" t="s">
        <v>93</v>
      </c>
      <c r="AF6528">
        <v>5625</v>
      </c>
      <c r="AG6528">
        <v>124200</v>
      </c>
      <c r="AH6528">
        <v>124200</v>
      </c>
      <c r="AI6528">
        <v>0</v>
      </c>
      <c r="AJ6528">
        <v>124200</v>
      </c>
      <c r="AK6528" t="s">
        <v>120</v>
      </c>
      <c r="AL6528">
        <v>15</v>
      </c>
      <c r="AM6528" t="s">
        <v>68</v>
      </c>
      <c r="AN6528">
        <v>1</v>
      </c>
      <c r="AO6528">
        <v>0</v>
      </c>
      <c r="AR6528" t="s">
        <v>79</v>
      </c>
      <c r="AS6528" t="s">
        <v>114</v>
      </c>
      <c r="AT6528">
        <v>-181</v>
      </c>
      <c r="AU6528" t="s">
        <v>78</v>
      </c>
      <c r="AV6528" t="s">
        <v>149</v>
      </c>
      <c r="AW6528" t="s">
        <v>177</v>
      </c>
      <c r="AX6528" t="s">
        <v>81</v>
      </c>
      <c r="AY6528" t="s">
        <v>103</v>
      </c>
      <c r="AZ6528" t="s">
        <v>96</v>
      </c>
      <c r="BA6528" t="s">
        <v>76</v>
      </c>
      <c r="BB6528" t="s">
        <v>104</v>
      </c>
      <c r="BC6528">
        <v>2160</v>
      </c>
      <c r="BD6528" t="s">
        <v>85</v>
      </c>
      <c r="BE6528">
        <v>24</v>
      </c>
      <c r="BF6528" t="s">
        <v>97</v>
      </c>
      <c r="BG6528" t="s">
        <v>98</v>
      </c>
    </row>
    <row r="6529" spans="1:65" x14ac:dyDescent="0.3">
      <c r="A6529">
        <v>155350</v>
      </c>
      <c r="B6529">
        <v>0</v>
      </c>
      <c r="C6529" t="s">
        <v>99</v>
      </c>
      <c r="D6529" t="s">
        <v>88</v>
      </c>
      <c r="E6529" t="s">
        <v>67</v>
      </c>
      <c r="F6529" t="s">
        <v>68</v>
      </c>
      <c r="G6529">
        <v>0</v>
      </c>
      <c r="H6529">
        <v>225000</v>
      </c>
      <c r="I6529">
        <v>810000</v>
      </c>
      <c r="J6529" t="s">
        <v>133</v>
      </c>
      <c r="K6529" t="s">
        <v>70</v>
      </c>
      <c r="L6529" t="s">
        <v>91</v>
      </c>
      <c r="M6529" t="s">
        <v>72</v>
      </c>
      <c r="N6529">
        <v>1.9689000000000002E-2</v>
      </c>
      <c r="O6529">
        <v>16416</v>
      </c>
      <c r="P6529">
        <v>5676</v>
      </c>
      <c r="Q6529">
        <v>3829</v>
      </c>
      <c r="R6529">
        <v>4048</v>
      </c>
      <c r="S6529">
        <v>2</v>
      </c>
      <c r="T6529">
        <v>2</v>
      </c>
      <c r="U6529" t="s">
        <v>109</v>
      </c>
      <c r="V6529">
        <v>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168</v>
      </c>
      <c r="AD6529">
        <v>1721965</v>
      </c>
      <c r="AE6529" t="s">
        <v>93</v>
      </c>
      <c r="AF6529">
        <v>20002.32</v>
      </c>
      <c r="AG6529">
        <v>499995</v>
      </c>
      <c r="AH6529">
        <v>449995.5</v>
      </c>
      <c r="AI6529">
        <v>49999.5</v>
      </c>
      <c r="AJ6529">
        <v>499995</v>
      </c>
      <c r="AK6529" t="s">
        <v>109</v>
      </c>
      <c r="AL6529">
        <v>15</v>
      </c>
      <c r="AM6529" t="s">
        <v>68</v>
      </c>
      <c r="AN6529">
        <v>1</v>
      </c>
      <c r="AO6529">
        <v>0.108909091</v>
      </c>
      <c r="AR6529" t="s">
        <v>79</v>
      </c>
      <c r="AS6529" t="s">
        <v>77</v>
      </c>
      <c r="AT6529">
        <v>-952</v>
      </c>
      <c r="AU6529" t="s">
        <v>78</v>
      </c>
      <c r="AV6529" t="s">
        <v>79</v>
      </c>
      <c r="AW6529" t="s">
        <v>80</v>
      </c>
      <c r="AX6529" t="s">
        <v>161</v>
      </c>
      <c r="AY6529" t="s">
        <v>95</v>
      </c>
      <c r="AZ6529" t="s">
        <v>96</v>
      </c>
      <c r="BA6529" t="s">
        <v>76</v>
      </c>
      <c r="BB6529" t="s">
        <v>138</v>
      </c>
      <c r="BC6529">
        <v>375</v>
      </c>
      <c r="BD6529" t="s">
        <v>85</v>
      </c>
      <c r="BE6529">
        <v>30</v>
      </c>
      <c r="BF6529" t="s">
        <v>112</v>
      </c>
      <c r="BG6529" t="s">
        <v>151</v>
      </c>
      <c r="BH6529">
        <v>365243</v>
      </c>
      <c r="BI6529">
        <v>-918</v>
      </c>
      <c r="BJ6529">
        <v>-48</v>
      </c>
      <c r="BK6529">
        <v>-258</v>
      </c>
      <c r="BL6529">
        <v>-250</v>
      </c>
      <c r="BM6529">
        <v>0</v>
      </c>
    </row>
    <row r="6530" spans="1:65" x14ac:dyDescent="0.3">
      <c r="A6530">
        <v>155350</v>
      </c>
      <c r="B6530">
        <v>0</v>
      </c>
      <c r="C6530" t="s">
        <v>99</v>
      </c>
      <c r="D6530" t="s">
        <v>88</v>
      </c>
      <c r="E6530" t="s">
        <v>67</v>
      </c>
      <c r="F6530" t="s">
        <v>68</v>
      </c>
      <c r="G6530">
        <v>0</v>
      </c>
      <c r="H6530">
        <v>225000</v>
      </c>
      <c r="I6530">
        <v>810000</v>
      </c>
      <c r="J6530" t="s">
        <v>133</v>
      </c>
      <c r="K6530" t="s">
        <v>70</v>
      </c>
      <c r="L6530" t="s">
        <v>91</v>
      </c>
      <c r="M6530" t="s">
        <v>72</v>
      </c>
      <c r="N6530">
        <v>1.9689000000000002E-2</v>
      </c>
      <c r="O6530">
        <v>16416</v>
      </c>
      <c r="P6530">
        <v>5676</v>
      </c>
      <c r="Q6530">
        <v>3829</v>
      </c>
      <c r="R6530">
        <v>4048</v>
      </c>
      <c r="S6530">
        <v>2</v>
      </c>
      <c r="T6530">
        <v>2</v>
      </c>
      <c r="U6530" t="s">
        <v>109</v>
      </c>
      <c r="V6530">
        <v>8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 t="s">
        <v>168</v>
      </c>
      <c r="AD6530">
        <v>2569584</v>
      </c>
      <c r="AE6530" t="s">
        <v>99</v>
      </c>
      <c r="AF6530">
        <v>40500</v>
      </c>
      <c r="AG6530">
        <v>810000</v>
      </c>
      <c r="AH6530">
        <v>810000</v>
      </c>
      <c r="AJ6530">
        <v>810000</v>
      </c>
      <c r="AK6530" t="s">
        <v>125</v>
      </c>
      <c r="AL6530">
        <v>13</v>
      </c>
      <c r="AM6530" t="s">
        <v>68</v>
      </c>
      <c r="AN6530">
        <v>1</v>
      </c>
      <c r="AR6530" t="s">
        <v>79</v>
      </c>
      <c r="AS6530" t="s">
        <v>114</v>
      </c>
      <c r="AT6530">
        <v>-199</v>
      </c>
      <c r="AU6530" t="s">
        <v>76</v>
      </c>
      <c r="AV6530" t="s">
        <v>115</v>
      </c>
      <c r="AW6530" t="s">
        <v>80</v>
      </c>
      <c r="AX6530" t="s">
        <v>81</v>
      </c>
      <c r="AY6530" t="s">
        <v>76</v>
      </c>
      <c r="AZ6530" t="s">
        <v>131</v>
      </c>
      <c r="BA6530" t="s">
        <v>116</v>
      </c>
      <c r="BB6530" t="s">
        <v>121</v>
      </c>
      <c r="BC6530">
        <v>0</v>
      </c>
      <c r="BD6530" t="s">
        <v>76</v>
      </c>
      <c r="BE6530">
        <v>0</v>
      </c>
      <c r="BF6530" t="s">
        <v>76</v>
      </c>
      <c r="BG6530" t="s">
        <v>160</v>
      </c>
    </row>
    <row r="6531" spans="1:65" x14ac:dyDescent="0.3">
      <c r="A6531">
        <v>155365</v>
      </c>
      <c r="B6531">
        <v>0</v>
      </c>
      <c r="C6531" t="s">
        <v>65</v>
      </c>
      <c r="D6531" t="s">
        <v>88</v>
      </c>
      <c r="E6531" t="s">
        <v>67</v>
      </c>
      <c r="F6531" t="s">
        <v>68</v>
      </c>
      <c r="G6531">
        <v>0</v>
      </c>
      <c r="H6531">
        <v>90000</v>
      </c>
      <c r="I6531">
        <v>270000</v>
      </c>
      <c r="J6531" t="s">
        <v>69</v>
      </c>
      <c r="K6531" t="s">
        <v>90</v>
      </c>
      <c r="L6531" t="s">
        <v>71</v>
      </c>
      <c r="M6531" t="s">
        <v>72</v>
      </c>
      <c r="N6531">
        <v>1.8208999999999999E-2</v>
      </c>
      <c r="O6531">
        <v>20890</v>
      </c>
      <c r="P6531">
        <v>5362</v>
      </c>
      <c r="Q6531">
        <v>3141</v>
      </c>
      <c r="R6531">
        <v>3666</v>
      </c>
      <c r="S6531">
        <v>3</v>
      </c>
      <c r="T6531">
        <v>3</v>
      </c>
      <c r="U6531" t="s">
        <v>120</v>
      </c>
      <c r="V6531">
        <v>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 t="s">
        <v>92</v>
      </c>
      <c r="AD6531">
        <v>2258927</v>
      </c>
      <c r="AE6531" t="s">
        <v>93</v>
      </c>
      <c r="AF6531">
        <v>7616.7449999999999</v>
      </c>
      <c r="AG6531">
        <v>70376.399999999994</v>
      </c>
      <c r="AH6531">
        <v>68557.5</v>
      </c>
      <c r="AI6531">
        <v>7043.4</v>
      </c>
      <c r="AJ6531">
        <v>70376.399999999994</v>
      </c>
      <c r="AK6531" t="s">
        <v>75</v>
      </c>
      <c r="AL6531">
        <v>14</v>
      </c>
      <c r="AM6531" t="s">
        <v>68</v>
      </c>
      <c r="AN6531">
        <v>1</v>
      </c>
      <c r="AO6531">
        <v>0.101465762</v>
      </c>
      <c r="AR6531" t="s">
        <v>79</v>
      </c>
      <c r="AS6531" t="s">
        <v>77</v>
      </c>
      <c r="AT6531">
        <v>-2607</v>
      </c>
      <c r="AU6531" t="s">
        <v>76</v>
      </c>
      <c r="AV6531" t="s">
        <v>79</v>
      </c>
      <c r="AW6531" t="s">
        <v>80</v>
      </c>
      <c r="AX6531" t="s">
        <v>81</v>
      </c>
      <c r="AY6531" t="s">
        <v>95</v>
      </c>
      <c r="AZ6531" t="s">
        <v>96</v>
      </c>
      <c r="BA6531" t="s">
        <v>76</v>
      </c>
      <c r="BB6531" t="s">
        <v>104</v>
      </c>
      <c r="BC6531">
        <v>-1</v>
      </c>
      <c r="BD6531" t="s">
        <v>85</v>
      </c>
      <c r="BE6531">
        <v>10</v>
      </c>
      <c r="BF6531" t="s">
        <v>112</v>
      </c>
      <c r="BG6531" t="s">
        <v>98</v>
      </c>
      <c r="BH6531">
        <v>365243</v>
      </c>
      <c r="BI6531">
        <v>-2576</v>
      </c>
      <c r="BJ6531">
        <v>-2306</v>
      </c>
      <c r="BK6531">
        <v>-2336</v>
      </c>
      <c r="BL6531">
        <v>-2334</v>
      </c>
      <c r="BM6531">
        <v>1</v>
      </c>
    </row>
    <row r="6532" spans="1:65" x14ac:dyDescent="0.3">
      <c r="A6532">
        <v>155365</v>
      </c>
      <c r="B6532">
        <v>0</v>
      </c>
      <c r="C6532" t="s">
        <v>65</v>
      </c>
      <c r="D6532" t="s">
        <v>88</v>
      </c>
      <c r="E6532" t="s">
        <v>67</v>
      </c>
      <c r="F6532" t="s">
        <v>68</v>
      </c>
      <c r="G6532">
        <v>0</v>
      </c>
      <c r="H6532">
        <v>90000</v>
      </c>
      <c r="I6532">
        <v>270000</v>
      </c>
      <c r="J6532" t="s">
        <v>69</v>
      </c>
      <c r="K6532" t="s">
        <v>90</v>
      </c>
      <c r="L6532" t="s">
        <v>71</v>
      </c>
      <c r="M6532" t="s">
        <v>72</v>
      </c>
      <c r="N6532">
        <v>1.8208999999999999E-2</v>
      </c>
      <c r="O6532">
        <v>20890</v>
      </c>
      <c r="P6532">
        <v>5362</v>
      </c>
      <c r="Q6532">
        <v>3141</v>
      </c>
      <c r="R6532">
        <v>3666</v>
      </c>
      <c r="S6532">
        <v>3</v>
      </c>
      <c r="T6532">
        <v>3</v>
      </c>
      <c r="U6532" t="s">
        <v>120</v>
      </c>
      <c r="V6532">
        <v>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92</v>
      </c>
      <c r="AD6532">
        <v>1247484</v>
      </c>
      <c r="AE6532" t="s">
        <v>65</v>
      </c>
      <c r="AG6532">
        <v>0</v>
      </c>
      <c r="AH6532">
        <v>0</v>
      </c>
      <c r="AK6532" t="s">
        <v>125</v>
      </c>
      <c r="AL6532">
        <v>11</v>
      </c>
      <c r="AM6532" t="s">
        <v>68</v>
      </c>
      <c r="AN6532">
        <v>1</v>
      </c>
      <c r="AR6532" t="s">
        <v>76</v>
      </c>
      <c r="AS6532" t="s">
        <v>129</v>
      </c>
      <c r="AT6532">
        <v>-183</v>
      </c>
      <c r="AU6532" t="s">
        <v>76</v>
      </c>
      <c r="AV6532" t="s">
        <v>79</v>
      </c>
      <c r="AX6532" t="s">
        <v>81</v>
      </c>
      <c r="AY6532" t="s">
        <v>76</v>
      </c>
      <c r="AZ6532" t="s">
        <v>76</v>
      </c>
      <c r="BA6532" t="s">
        <v>76</v>
      </c>
      <c r="BB6532" t="s">
        <v>121</v>
      </c>
      <c r="BC6532">
        <v>-1</v>
      </c>
      <c r="BD6532" t="s">
        <v>76</v>
      </c>
      <c r="BF6532" t="s">
        <v>76</v>
      </c>
      <c r="BG6532" t="s">
        <v>82</v>
      </c>
    </row>
    <row r="6533" spans="1:65" x14ac:dyDescent="0.3">
      <c r="A6533">
        <v>155370</v>
      </c>
      <c r="B6533">
        <v>0</v>
      </c>
      <c r="C6533" t="s">
        <v>65</v>
      </c>
      <c r="D6533" t="s">
        <v>88</v>
      </c>
      <c r="E6533" t="s">
        <v>67</v>
      </c>
      <c r="F6533" t="s">
        <v>68</v>
      </c>
      <c r="G6533">
        <v>1</v>
      </c>
      <c r="H6533">
        <v>202500</v>
      </c>
      <c r="I6533">
        <v>284400</v>
      </c>
      <c r="J6533" t="s">
        <v>69</v>
      </c>
      <c r="K6533" t="s">
        <v>70</v>
      </c>
      <c r="L6533" t="s">
        <v>91</v>
      </c>
      <c r="M6533" t="s">
        <v>169</v>
      </c>
      <c r="N6533">
        <v>9.1750000000000009E-3</v>
      </c>
      <c r="O6533">
        <v>13596</v>
      </c>
      <c r="P6533">
        <v>5743</v>
      </c>
      <c r="Q6533">
        <v>7630</v>
      </c>
      <c r="R6533">
        <v>4112</v>
      </c>
      <c r="S6533">
        <v>2</v>
      </c>
      <c r="T6533">
        <v>2</v>
      </c>
      <c r="U6533" t="s">
        <v>109</v>
      </c>
      <c r="V6533">
        <v>12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143</v>
      </c>
      <c r="AD6533">
        <v>2368405</v>
      </c>
      <c r="AE6533" t="s">
        <v>93</v>
      </c>
      <c r="AF6533">
        <v>5007.2849999999999</v>
      </c>
      <c r="AG6533">
        <v>39042</v>
      </c>
      <c r="AH6533">
        <v>42907.5</v>
      </c>
      <c r="AI6533">
        <v>0</v>
      </c>
      <c r="AJ6533">
        <v>39042</v>
      </c>
      <c r="AK6533" t="s">
        <v>123</v>
      </c>
      <c r="AL6533">
        <v>10</v>
      </c>
      <c r="AM6533" t="s">
        <v>68</v>
      </c>
      <c r="AN6533">
        <v>1</v>
      </c>
      <c r="AO6533">
        <v>0</v>
      </c>
      <c r="AR6533" t="s">
        <v>79</v>
      </c>
      <c r="AS6533" t="s">
        <v>77</v>
      </c>
      <c r="AT6533">
        <v>-2307</v>
      </c>
      <c r="AU6533" t="s">
        <v>78</v>
      </c>
      <c r="AV6533" t="s">
        <v>79</v>
      </c>
      <c r="AW6533" t="s">
        <v>171</v>
      </c>
      <c r="AX6533" t="s">
        <v>102</v>
      </c>
      <c r="AY6533" t="s">
        <v>124</v>
      </c>
      <c r="AZ6533" t="s">
        <v>96</v>
      </c>
      <c r="BA6533" t="s">
        <v>76</v>
      </c>
      <c r="BB6533" t="s">
        <v>104</v>
      </c>
      <c r="BC6533">
        <v>61</v>
      </c>
      <c r="BD6533" t="s">
        <v>105</v>
      </c>
      <c r="BE6533">
        <v>12</v>
      </c>
      <c r="BF6533" t="s">
        <v>86</v>
      </c>
      <c r="BG6533" t="s">
        <v>106</v>
      </c>
      <c r="BH6533">
        <v>365243</v>
      </c>
      <c r="BI6533">
        <v>-2276</v>
      </c>
      <c r="BJ6533">
        <v>-1946</v>
      </c>
      <c r="BK6533">
        <v>-1946</v>
      </c>
      <c r="BL6533">
        <v>-1944</v>
      </c>
      <c r="BM6533">
        <v>1</v>
      </c>
    </row>
    <row r="6534" spans="1:65" x14ac:dyDescent="0.3">
      <c r="A6534">
        <v>155387</v>
      </c>
      <c r="B6534">
        <v>1</v>
      </c>
      <c r="C6534" t="s">
        <v>65</v>
      </c>
      <c r="D6534" t="s">
        <v>88</v>
      </c>
      <c r="E6534" t="s">
        <v>67</v>
      </c>
      <c r="F6534" t="s">
        <v>67</v>
      </c>
      <c r="G6534">
        <v>0</v>
      </c>
      <c r="H6534">
        <v>135000</v>
      </c>
      <c r="I6534">
        <v>315000</v>
      </c>
      <c r="J6534" t="s">
        <v>69</v>
      </c>
      <c r="K6534" t="s">
        <v>90</v>
      </c>
      <c r="L6534" t="s">
        <v>71</v>
      </c>
      <c r="M6534" t="s">
        <v>72</v>
      </c>
      <c r="N6534">
        <v>3.1329000000000003E-2</v>
      </c>
      <c r="O6534">
        <v>13785</v>
      </c>
      <c r="P6534">
        <v>318</v>
      </c>
      <c r="Q6534">
        <v>12042</v>
      </c>
      <c r="R6534">
        <v>4284</v>
      </c>
      <c r="S6534">
        <v>2</v>
      </c>
      <c r="T6534">
        <v>2</v>
      </c>
      <c r="U6534" t="s">
        <v>73</v>
      </c>
      <c r="V6534">
        <v>18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 t="s">
        <v>92</v>
      </c>
      <c r="AD6534">
        <v>2000931</v>
      </c>
      <c r="AE6534" t="s">
        <v>93</v>
      </c>
      <c r="AF6534">
        <v>15400.62</v>
      </c>
      <c r="AG6534">
        <v>208125</v>
      </c>
      <c r="AH6534">
        <v>234909</v>
      </c>
      <c r="AI6534">
        <v>0</v>
      </c>
      <c r="AJ6534">
        <v>208125</v>
      </c>
      <c r="AK6534" t="s">
        <v>125</v>
      </c>
      <c r="AL6534">
        <v>12</v>
      </c>
      <c r="AM6534" t="s">
        <v>68</v>
      </c>
      <c r="AN6534">
        <v>1</v>
      </c>
      <c r="AO6534">
        <v>0</v>
      </c>
      <c r="AR6534" t="s">
        <v>79</v>
      </c>
      <c r="AS6534" t="s">
        <v>77</v>
      </c>
      <c r="AT6534">
        <v>-941</v>
      </c>
      <c r="AU6534" t="s">
        <v>78</v>
      </c>
      <c r="AV6534" t="s">
        <v>79</v>
      </c>
      <c r="AW6534" t="s">
        <v>101</v>
      </c>
      <c r="AX6534" t="s">
        <v>81</v>
      </c>
      <c r="AY6534" t="s">
        <v>95</v>
      </c>
      <c r="AZ6534" t="s">
        <v>96</v>
      </c>
      <c r="BA6534" t="s">
        <v>76</v>
      </c>
      <c r="BB6534" t="s">
        <v>84</v>
      </c>
      <c r="BC6534">
        <v>116</v>
      </c>
      <c r="BD6534" t="s">
        <v>85</v>
      </c>
      <c r="BE6534">
        <v>18</v>
      </c>
      <c r="BF6534" t="s">
        <v>112</v>
      </c>
      <c r="BG6534" t="s">
        <v>151</v>
      </c>
      <c r="BH6534">
        <v>365243</v>
      </c>
      <c r="BI6534">
        <v>-910</v>
      </c>
      <c r="BJ6534">
        <v>-400</v>
      </c>
      <c r="BK6534">
        <v>-400</v>
      </c>
      <c r="BL6534">
        <v>-397</v>
      </c>
      <c r="BM6534">
        <v>0</v>
      </c>
    </row>
    <row r="6535" spans="1:65" x14ac:dyDescent="0.3">
      <c r="A6535">
        <v>155395</v>
      </c>
      <c r="B6535">
        <v>1</v>
      </c>
      <c r="C6535" t="s">
        <v>65</v>
      </c>
      <c r="D6535" t="s">
        <v>88</v>
      </c>
      <c r="E6535" t="s">
        <v>67</v>
      </c>
      <c r="F6535" t="s">
        <v>68</v>
      </c>
      <c r="G6535">
        <v>0</v>
      </c>
      <c r="H6535">
        <v>112500</v>
      </c>
      <c r="I6535">
        <v>202500</v>
      </c>
      <c r="J6535" t="s">
        <v>69</v>
      </c>
      <c r="K6535" t="s">
        <v>70</v>
      </c>
      <c r="L6535" t="s">
        <v>91</v>
      </c>
      <c r="M6535" t="s">
        <v>72</v>
      </c>
      <c r="N6535">
        <v>3.5791999999999997E-2</v>
      </c>
      <c r="O6535">
        <v>18942</v>
      </c>
      <c r="P6535">
        <v>2248</v>
      </c>
      <c r="Q6535">
        <v>9849</v>
      </c>
      <c r="R6535">
        <v>2465</v>
      </c>
      <c r="S6535">
        <v>2</v>
      </c>
      <c r="T6535">
        <v>2</v>
      </c>
      <c r="U6535" t="s">
        <v>125</v>
      </c>
      <c r="V6535">
        <v>16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 t="s">
        <v>168</v>
      </c>
      <c r="AD6535">
        <v>1396716</v>
      </c>
      <c r="AE6535" t="s">
        <v>65</v>
      </c>
      <c r="AG6535">
        <v>0</v>
      </c>
      <c r="AH6535">
        <v>0</v>
      </c>
      <c r="AK6535" t="s">
        <v>94</v>
      </c>
      <c r="AL6535">
        <v>12</v>
      </c>
      <c r="AM6535" t="s">
        <v>68</v>
      </c>
      <c r="AN6535">
        <v>1</v>
      </c>
      <c r="AR6535" t="s">
        <v>76</v>
      </c>
      <c r="AS6535" t="s">
        <v>129</v>
      </c>
      <c r="AT6535">
        <v>-276</v>
      </c>
      <c r="AU6535" t="s">
        <v>76</v>
      </c>
      <c r="AV6535" t="s">
        <v>79</v>
      </c>
      <c r="AX6535" t="s">
        <v>81</v>
      </c>
      <c r="AY6535" t="s">
        <v>76</v>
      </c>
      <c r="AZ6535" t="s">
        <v>76</v>
      </c>
      <c r="BA6535" t="s">
        <v>76</v>
      </c>
      <c r="BB6535" t="s">
        <v>121</v>
      </c>
      <c r="BC6535">
        <v>-1</v>
      </c>
      <c r="BD6535" t="s">
        <v>76</v>
      </c>
      <c r="BF6535" t="s">
        <v>76</v>
      </c>
      <c r="BG6535" t="s">
        <v>82</v>
      </c>
    </row>
    <row r="6536" spans="1:65" x14ac:dyDescent="0.3">
      <c r="A6536">
        <v>155399</v>
      </c>
      <c r="B6536">
        <v>1</v>
      </c>
      <c r="C6536" t="s">
        <v>65</v>
      </c>
      <c r="D6536" t="s">
        <v>66</v>
      </c>
      <c r="E6536" t="s">
        <v>68</v>
      </c>
      <c r="F6536" t="s">
        <v>68</v>
      </c>
      <c r="G6536">
        <v>0</v>
      </c>
      <c r="H6536">
        <v>180000</v>
      </c>
      <c r="I6536">
        <v>521280</v>
      </c>
      <c r="J6536" t="s">
        <v>69</v>
      </c>
      <c r="K6536" t="s">
        <v>70</v>
      </c>
      <c r="L6536" t="s">
        <v>91</v>
      </c>
      <c r="M6536" t="s">
        <v>72</v>
      </c>
      <c r="N6536">
        <v>1.1657000000000001E-2</v>
      </c>
      <c r="O6536">
        <v>14109</v>
      </c>
      <c r="P6536">
        <v>1782</v>
      </c>
      <c r="Q6536">
        <v>4229</v>
      </c>
      <c r="R6536">
        <v>3910</v>
      </c>
      <c r="S6536">
        <v>1</v>
      </c>
      <c r="T6536">
        <v>1</v>
      </c>
      <c r="U6536" t="s">
        <v>109</v>
      </c>
      <c r="V6536">
        <v>16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 t="s">
        <v>108</v>
      </c>
      <c r="AD6536">
        <v>2065905</v>
      </c>
      <c r="AE6536" t="s">
        <v>65</v>
      </c>
      <c r="AF6536">
        <v>5393.97</v>
      </c>
      <c r="AG6536">
        <v>67500</v>
      </c>
      <c r="AH6536">
        <v>78759</v>
      </c>
      <c r="AJ6536">
        <v>67500</v>
      </c>
      <c r="AK6536" t="s">
        <v>94</v>
      </c>
      <c r="AL6536">
        <v>11</v>
      </c>
      <c r="AM6536" t="s">
        <v>68</v>
      </c>
      <c r="AN6536">
        <v>1</v>
      </c>
      <c r="AR6536" t="s">
        <v>76</v>
      </c>
      <c r="AS6536" t="s">
        <v>77</v>
      </c>
      <c r="AT6536">
        <v>-734</v>
      </c>
      <c r="AU6536" t="s">
        <v>78</v>
      </c>
      <c r="AV6536" t="s">
        <v>79</v>
      </c>
      <c r="AW6536" t="s">
        <v>80</v>
      </c>
      <c r="AX6536" t="s">
        <v>81</v>
      </c>
      <c r="AY6536" t="s">
        <v>76</v>
      </c>
      <c r="AZ6536" t="s">
        <v>82</v>
      </c>
      <c r="BA6536" t="s">
        <v>116</v>
      </c>
      <c r="BB6536" t="s">
        <v>117</v>
      </c>
      <c r="BC6536">
        <v>4</v>
      </c>
      <c r="BD6536" t="s">
        <v>76</v>
      </c>
      <c r="BE6536">
        <v>24</v>
      </c>
      <c r="BF6536" t="s">
        <v>147</v>
      </c>
      <c r="BG6536" t="s">
        <v>154</v>
      </c>
      <c r="BH6536">
        <v>365243</v>
      </c>
      <c r="BI6536">
        <v>-704</v>
      </c>
      <c r="BJ6536">
        <v>-14</v>
      </c>
      <c r="BK6536">
        <v>-614</v>
      </c>
      <c r="BL6536">
        <v>-607</v>
      </c>
      <c r="BM6536">
        <v>1</v>
      </c>
    </row>
    <row r="6537" spans="1:65" x14ac:dyDescent="0.3">
      <c r="A6537">
        <v>155406</v>
      </c>
      <c r="B6537">
        <v>0</v>
      </c>
      <c r="C6537" t="s">
        <v>65</v>
      </c>
      <c r="D6537" t="s">
        <v>88</v>
      </c>
      <c r="E6537" t="s">
        <v>68</v>
      </c>
      <c r="F6537" t="s">
        <v>68</v>
      </c>
      <c r="G6537">
        <v>0</v>
      </c>
      <c r="H6537">
        <v>157500</v>
      </c>
      <c r="I6537">
        <v>1575000</v>
      </c>
      <c r="J6537" t="s">
        <v>89</v>
      </c>
      <c r="K6537" t="s">
        <v>126</v>
      </c>
      <c r="L6537" t="s">
        <v>91</v>
      </c>
      <c r="M6537" t="s">
        <v>72</v>
      </c>
      <c r="N6537">
        <v>7.1199999999999996E-3</v>
      </c>
      <c r="O6537">
        <v>10679</v>
      </c>
      <c r="P6537">
        <v>2676</v>
      </c>
      <c r="Q6537">
        <v>2713</v>
      </c>
      <c r="R6537">
        <v>3315</v>
      </c>
      <c r="S6537">
        <v>2</v>
      </c>
      <c r="T6537">
        <v>2</v>
      </c>
      <c r="U6537" t="s">
        <v>123</v>
      </c>
      <c r="V6537">
        <v>8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108</v>
      </c>
      <c r="AD6537">
        <v>2651095</v>
      </c>
      <c r="AE6537" t="s">
        <v>93</v>
      </c>
      <c r="AF6537">
        <v>5775.21</v>
      </c>
      <c r="AG6537">
        <v>101070</v>
      </c>
      <c r="AH6537">
        <v>56070</v>
      </c>
      <c r="AI6537">
        <v>45000</v>
      </c>
      <c r="AJ6537">
        <v>101070</v>
      </c>
      <c r="AK6537" t="s">
        <v>75</v>
      </c>
      <c r="AL6537">
        <v>14</v>
      </c>
      <c r="AM6537" t="s">
        <v>68</v>
      </c>
      <c r="AN6537">
        <v>1</v>
      </c>
      <c r="AO6537">
        <v>0.48490245300000001</v>
      </c>
      <c r="AR6537" t="s">
        <v>79</v>
      </c>
      <c r="AS6537" t="s">
        <v>114</v>
      </c>
      <c r="AT6537">
        <v>-2339</v>
      </c>
      <c r="AU6537" t="s">
        <v>78</v>
      </c>
      <c r="AV6537" t="s">
        <v>165</v>
      </c>
      <c r="AW6537" t="s">
        <v>80</v>
      </c>
      <c r="AX6537" t="s">
        <v>81</v>
      </c>
      <c r="AY6537" t="s">
        <v>103</v>
      </c>
      <c r="AZ6537" t="s">
        <v>96</v>
      </c>
      <c r="BA6537" t="s">
        <v>76</v>
      </c>
      <c r="BB6537" t="s">
        <v>104</v>
      </c>
      <c r="BC6537">
        <v>1995</v>
      </c>
      <c r="BD6537" t="s">
        <v>85</v>
      </c>
      <c r="BE6537">
        <v>12</v>
      </c>
      <c r="BF6537" t="s">
        <v>147</v>
      </c>
      <c r="BG6537" t="s">
        <v>151</v>
      </c>
    </row>
    <row r="6538" spans="1:65" x14ac:dyDescent="0.3">
      <c r="A6538">
        <v>155410</v>
      </c>
      <c r="B6538">
        <v>0</v>
      </c>
      <c r="C6538" t="s">
        <v>65</v>
      </c>
      <c r="D6538" t="s">
        <v>88</v>
      </c>
      <c r="E6538" t="s">
        <v>67</v>
      </c>
      <c r="F6538" t="s">
        <v>68</v>
      </c>
      <c r="G6538">
        <v>0</v>
      </c>
      <c r="H6538">
        <v>85374</v>
      </c>
      <c r="I6538">
        <v>327024</v>
      </c>
      <c r="J6538" t="s">
        <v>89</v>
      </c>
      <c r="K6538" t="s">
        <v>70</v>
      </c>
      <c r="L6538" t="s">
        <v>71</v>
      </c>
      <c r="M6538" t="s">
        <v>72</v>
      </c>
      <c r="N6538">
        <v>2.5163999999999999E-2</v>
      </c>
      <c r="O6538">
        <v>16980</v>
      </c>
      <c r="P6538">
        <v>1440</v>
      </c>
      <c r="Q6538">
        <v>3454</v>
      </c>
      <c r="R6538">
        <v>384</v>
      </c>
      <c r="S6538">
        <v>2</v>
      </c>
      <c r="T6538">
        <v>2</v>
      </c>
      <c r="U6538" t="s">
        <v>123</v>
      </c>
      <c r="V6538">
        <v>12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 t="s">
        <v>92</v>
      </c>
      <c r="AD6538">
        <v>2606461</v>
      </c>
      <c r="AE6538" t="s">
        <v>93</v>
      </c>
      <c r="AF6538">
        <v>7149.5550000000003</v>
      </c>
      <c r="AG6538">
        <v>80055</v>
      </c>
      <c r="AH6538">
        <v>72049.5</v>
      </c>
      <c r="AI6538">
        <v>8005.5</v>
      </c>
      <c r="AJ6538">
        <v>80055</v>
      </c>
      <c r="AK6538" t="s">
        <v>75</v>
      </c>
      <c r="AL6538">
        <v>12</v>
      </c>
      <c r="AM6538" t="s">
        <v>68</v>
      </c>
      <c r="AN6538">
        <v>1</v>
      </c>
      <c r="AO6538">
        <v>0.108909091</v>
      </c>
      <c r="AR6538" t="s">
        <v>79</v>
      </c>
      <c r="AS6538" t="s">
        <v>77</v>
      </c>
      <c r="AT6538">
        <v>-50</v>
      </c>
      <c r="AU6538" t="s">
        <v>78</v>
      </c>
      <c r="AV6538" t="s">
        <v>79</v>
      </c>
      <c r="AW6538" t="s">
        <v>80</v>
      </c>
      <c r="AX6538" t="s">
        <v>161</v>
      </c>
      <c r="AY6538" t="s">
        <v>95</v>
      </c>
      <c r="AZ6538" t="s">
        <v>96</v>
      </c>
      <c r="BA6538" t="s">
        <v>76</v>
      </c>
      <c r="BB6538" t="s">
        <v>138</v>
      </c>
      <c r="BC6538">
        <v>200</v>
      </c>
      <c r="BD6538" t="s">
        <v>85</v>
      </c>
      <c r="BE6538">
        <v>12</v>
      </c>
      <c r="BF6538" t="s">
        <v>112</v>
      </c>
      <c r="BG6538" t="s">
        <v>151</v>
      </c>
      <c r="BH6538">
        <v>365243</v>
      </c>
      <c r="BI6538">
        <v>-16</v>
      </c>
      <c r="BJ6538">
        <v>314</v>
      </c>
      <c r="BK6538">
        <v>365243</v>
      </c>
      <c r="BL6538">
        <v>365243</v>
      </c>
      <c r="BM6538">
        <v>0</v>
      </c>
    </row>
    <row r="6539" spans="1:65" x14ac:dyDescent="0.3">
      <c r="A6539">
        <v>155422</v>
      </c>
      <c r="B6539">
        <v>0</v>
      </c>
      <c r="C6539" t="s">
        <v>65</v>
      </c>
      <c r="D6539" t="s">
        <v>66</v>
      </c>
      <c r="E6539" t="s">
        <v>67</v>
      </c>
      <c r="F6539" t="s">
        <v>68</v>
      </c>
      <c r="G6539">
        <v>0</v>
      </c>
      <c r="H6539">
        <v>180000</v>
      </c>
      <c r="I6539">
        <v>986553</v>
      </c>
      <c r="J6539" t="s">
        <v>89</v>
      </c>
      <c r="K6539" t="s">
        <v>70</v>
      </c>
      <c r="L6539" t="s">
        <v>91</v>
      </c>
      <c r="M6539" t="s">
        <v>72</v>
      </c>
      <c r="N6539">
        <v>9.1750000000000009E-3</v>
      </c>
      <c r="O6539">
        <v>19387</v>
      </c>
      <c r="P6539">
        <v>840</v>
      </c>
      <c r="Q6539">
        <v>488</v>
      </c>
      <c r="R6539">
        <v>2528</v>
      </c>
      <c r="S6539">
        <v>2</v>
      </c>
      <c r="T6539">
        <v>2</v>
      </c>
      <c r="U6539" t="s">
        <v>125</v>
      </c>
      <c r="V6539">
        <v>9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 t="s">
        <v>173</v>
      </c>
      <c r="AD6539">
        <v>1159588</v>
      </c>
      <c r="AE6539" t="s">
        <v>99</v>
      </c>
      <c r="AF6539">
        <v>2250</v>
      </c>
      <c r="AG6539">
        <v>45000</v>
      </c>
      <c r="AH6539">
        <v>45000</v>
      </c>
      <c r="AJ6539">
        <v>45000</v>
      </c>
      <c r="AK6539" t="s">
        <v>125</v>
      </c>
      <c r="AL6539">
        <v>15</v>
      </c>
      <c r="AM6539" t="s">
        <v>68</v>
      </c>
      <c r="AN6539">
        <v>1</v>
      </c>
      <c r="AR6539" t="s">
        <v>79</v>
      </c>
      <c r="AS6539" t="s">
        <v>77</v>
      </c>
      <c r="AT6539">
        <v>-203</v>
      </c>
      <c r="AU6539" t="s">
        <v>76</v>
      </c>
      <c r="AV6539" t="s">
        <v>79</v>
      </c>
      <c r="AW6539" t="s">
        <v>80</v>
      </c>
      <c r="AX6539" t="s">
        <v>81</v>
      </c>
      <c r="AY6539" t="s">
        <v>76</v>
      </c>
      <c r="AZ6539" t="s">
        <v>131</v>
      </c>
      <c r="BA6539" t="s">
        <v>83</v>
      </c>
      <c r="BB6539" t="s">
        <v>121</v>
      </c>
      <c r="BC6539">
        <v>-1</v>
      </c>
      <c r="BD6539" t="s">
        <v>76</v>
      </c>
      <c r="BE6539">
        <v>0</v>
      </c>
      <c r="BF6539" t="s">
        <v>76</v>
      </c>
      <c r="BG6539" t="s">
        <v>132</v>
      </c>
      <c r="BH6539">
        <v>365243</v>
      </c>
      <c r="BI6539">
        <v>365243</v>
      </c>
      <c r="BJ6539">
        <v>365243</v>
      </c>
      <c r="BK6539">
        <v>365243</v>
      </c>
      <c r="BL6539">
        <v>365243</v>
      </c>
      <c r="BM6539">
        <v>0</v>
      </c>
    </row>
    <row r="6540" spans="1:65" x14ac:dyDescent="0.3">
      <c r="A6540">
        <v>155426</v>
      </c>
      <c r="B6540">
        <v>0</v>
      </c>
      <c r="C6540" t="s">
        <v>65</v>
      </c>
      <c r="D6540" t="s">
        <v>88</v>
      </c>
      <c r="E6540" t="s">
        <v>67</v>
      </c>
      <c r="F6540" t="s">
        <v>67</v>
      </c>
      <c r="G6540">
        <v>2</v>
      </c>
      <c r="H6540">
        <v>90000</v>
      </c>
      <c r="I6540">
        <v>646920</v>
      </c>
      <c r="J6540" t="s">
        <v>69</v>
      </c>
      <c r="K6540" t="s">
        <v>70</v>
      </c>
      <c r="L6540" t="s">
        <v>119</v>
      </c>
      <c r="M6540" t="s">
        <v>72</v>
      </c>
      <c r="N6540">
        <v>1.9101E-2</v>
      </c>
      <c r="O6540">
        <v>10729</v>
      </c>
      <c r="P6540">
        <v>740</v>
      </c>
      <c r="Q6540">
        <v>1476</v>
      </c>
      <c r="R6540">
        <v>3415</v>
      </c>
      <c r="S6540">
        <v>2</v>
      </c>
      <c r="T6540">
        <v>2</v>
      </c>
      <c r="U6540" t="s">
        <v>125</v>
      </c>
      <c r="V6540">
        <v>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 t="s">
        <v>108</v>
      </c>
      <c r="AD6540">
        <v>2072179</v>
      </c>
      <c r="AE6540" t="s">
        <v>99</v>
      </c>
      <c r="AG6540">
        <v>0</v>
      </c>
      <c r="AH6540">
        <v>0</v>
      </c>
      <c r="AK6540" t="s">
        <v>125</v>
      </c>
      <c r="AL6540">
        <v>9</v>
      </c>
      <c r="AM6540" t="s">
        <v>68</v>
      </c>
      <c r="AN6540">
        <v>1</v>
      </c>
      <c r="AR6540" t="s">
        <v>79</v>
      </c>
      <c r="AS6540" t="s">
        <v>129</v>
      </c>
      <c r="AT6540">
        <v>-72</v>
      </c>
      <c r="AU6540" t="s">
        <v>76</v>
      </c>
      <c r="AV6540" t="s">
        <v>79</v>
      </c>
      <c r="AX6540" t="s">
        <v>81</v>
      </c>
      <c r="AY6540" t="s">
        <v>76</v>
      </c>
      <c r="AZ6540" t="s">
        <v>76</v>
      </c>
      <c r="BA6540" t="s">
        <v>76</v>
      </c>
      <c r="BB6540" t="s">
        <v>121</v>
      </c>
      <c r="BC6540">
        <v>-1</v>
      </c>
      <c r="BD6540" t="s">
        <v>76</v>
      </c>
      <c r="BF6540" t="s">
        <v>76</v>
      </c>
      <c r="BG6540" t="s">
        <v>132</v>
      </c>
    </row>
    <row r="6541" spans="1:65" x14ac:dyDescent="0.3">
      <c r="A6541">
        <v>155432</v>
      </c>
      <c r="B6541">
        <v>0</v>
      </c>
      <c r="C6541" t="s">
        <v>65</v>
      </c>
      <c r="D6541" t="s">
        <v>88</v>
      </c>
      <c r="E6541" t="s">
        <v>67</v>
      </c>
      <c r="F6541" t="s">
        <v>68</v>
      </c>
      <c r="G6541">
        <v>0</v>
      </c>
      <c r="H6541">
        <v>157500</v>
      </c>
      <c r="I6541">
        <v>283585.5</v>
      </c>
      <c r="J6541" t="s">
        <v>69</v>
      </c>
      <c r="K6541" t="s">
        <v>70</v>
      </c>
      <c r="L6541" t="s">
        <v>119</v>
      </c>
      <c r="M6541" t="s">
        <v>142</v>
      </c>
      <c r="N6541">
        <v>8.2299999999999995E-3</v>
      </c>
      <c r="O6541">
        <v>13404</v>
      </c>
      <c r="P6541">
        <v>3908</v>
      </c>
      <c r="Q6541">
        <v>2137</v>
      </c>
      <c r="R6541">
        <v>2882</v>
      </c>
      <c r="S6541">
        <v>2</v>
      </c>
      <c r="T6541">
        <v>2</v>
      </c>
      <c r="U6541" t="s">
        <v>73</v>
      </c>
      <c r="V6541">
        <v>17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 t="s">
        <v>92</v>
      </c>
      <c r="AD6541">
        <v>1219573</v>
      </c>
      <c r="AE6541" t="s">
        <v>93</v>
      </c>
      <c r="AF6541">
        <v>3221.82</v>
      </c>
      <c r="AG6541">
        <v>24246</v>
      </c>
      <c r="AH6541">
        <v>23620.5</v>
      </c>
      <c r="AI6541">
        <v>2425.5</v>
      </c>
      <c r="AJ6541">
        <v>24246</v>
      </c>
      <c r="AK6541" t="s">
        <v>120</v>
      </c>
      <c r="AL6541">
        <v>13</v>
      </c>
      <c r="AM6541" t="s">
        <v>68</v>
      </c>
      <c r="AN6541">
        <v>1</v>
      </c>
      <c r="AO6541">
        <v>0.10142018</v>
      </c>
      <c r="AR6541" t="s">
        <v>79</v>
      </c>
      <c r="AS6541" t="s">
        <v>77</v>
      </c>
      <c r="AT6541">
        <v>-2080</v>
      </c>
      <c r="AU6541" t="s">
        <v>76</v>
      </c>
      <c r="AV6541" t="s">
        <v>79</v>
      </c>
      <c r="AX6541" t="s">
        <v>102</v>
      </c>
      <c r="AY6541" t="s">
        <v>124</v>
      </c>
      <c r="AZ6541" t="s">
        <v>96</v>
      </c>
      <c r="BA6541" t="s">
        <v>76</v>
      </c>
      <c r="BB6541" t="s">
        <v>104</v>
      </c>
      <c r="BC6541">
        <v>27</v>
      </c>
      <c r="BD6541" t="s">
        <v>105</v>
      </c>
      <c r="BE6541">
        <v>10</v>
      </c>
      <c r="BF6541" t="s">
        <v>86</v>
      </c>
      <c r="BG6541" t="s">
        <v>106</v>
      </c>
      <c r="BH6541">
        <v>365243</v>
      </c>
      <c r="BI6541">
        <v>-2037</v>
      </c>
      <c r="BJ6541">
        <v>-1767</v>
      </c>
      <c r="BK6541">
        <v>-1767</v>
      </c>
      <c r="BL6541">
        <v>-1663</v>
      </c>
      <c r="BM6541">
        <v>0</v>
      </c>
    </row>
    <row r="6542" spans="1:65" x14ac:dyDescent="0.3">
      <c r="A6542">
        <v>155435</v>
      </c>
      <c r="B6542">
        <v>0</v>
      </c>
      <c r="C6542" t="s">
        <v>65</v>
      </c>
      <c r="D6542" t="s">
        <v>88</v>
      </c>
      <c r="E6542" t="s">
        <v>67</v>
      </c>
      <c r="F6542" t="s">
        <v>68</v>
      </c>
      <c r="G6542">
        <v>0</v>
      </c>
      <c r="H6542">
        <v>103500</v>
      </c>
      <c r="I6542">
        <v>254700</v>
      </c>
      <c r="J6542" t="s">
        <v>113</v>
      </c>
      <c r="K6542" t="s">
        <v>90</v>
      </c>
      <c r="L6542" t="s">
        <v>91</v>
      </c>
      <c r="M6542" t="s">
        <v>72</v>
      </c>
      <c r="N6542">
        <v>3.0755000000000001E-2</v>
      </c>
      <c r="O6542">
        <v>24205</v>
      </c>
      <c r="P6542">
        <v>365243</v>
      </c>
      <c r="Q6542">
        <v>8128</v>
      </c>
      <c r="R6542">
        <v>4996</v>
      </c>
      <c r="S6542">
        <v>2</v>
      </c>
      <c r="T6542">
        <v>2</v>
      </c>
      <c r="U6542" t="s">
        <v>125</v>
      </c>
      <c r="V6542">
        <v>14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 t="s">
        <v>76</v>
      </c>
      <c r="AD6542">
        <v>2790643</v>
      </c>
      <c r="AE6542" t="s">
        <v>93</v>
      </c>
      <c r="AF6542">
        <v>9981.7649999999994</v>
      </c>
      <c r="AG6542">
        <v>221571</v>
      </c>
      <c r="AH6542">
        <v>221571</v>
      </c>
      <c r="AI6542">
        <v>0</v>
      </c>
      <c r="AJ6542">
        <v>221571</v>
      </c>
      <c r="AK6542" t="s">
        <v>123</v>
      </c>
      <c r="AL6542">
        <v>14</v>
      </c>
      <c r="AM6542" t="s">
        <v>68</v>
      </c>
      <c r="AN6542">
        <v>1</v>
      </c>
      <c r="AO6542">
        <v>0</v>
      </c>
      <c r="AR6542" t="s">
        <v>79</v>
      </c>
      <c r="AS6542" t="s">
        <v>77</v>
      </c>
      <c r="AT6542">
        <v>-421</v>
      </c>
      <c r="AU6542" t="s">
        <v>78</v>
      </c>
      <c r="AV6542" t="s">
        <v>79</v>
      </c>
      <c r="AX6542" t="s">
        <v>102</v>
      </c>
      <c r="AY6542" t="s">
        <v>157</v>
      </c>
      <c r="AZ6542" t="s">
        <v>96</v>
      </c>
      <c r="BA6542" t="s">
        <v>76</v>
      </c>
      <c r="BB6542" t="s">
        <v>138</v>
      </c>
      <c r="BC6542">
        <v>161</v>
      </c>
      <c r="BD6542" t="s">
        <v>157</v>
      </c>
      <c r="BE6542">
        <v>24</v>
      </c>
      <c r="BF6542" t="s">
        <v>97</v>
      </c>
      <c r="BG6542" t="s">
        <v>188</v>
      </c>
      <c r="BH6542">
        <v>365243</v>
      </c>
      <c r="BI6542">
        <v>-387</v>
      </c>
      <c r="BJ6542">
        <v>303</v>
      </c>
      <c r="BK6542">
        <v>365243</v>
      </c>
      <c r="BL6542">
        <v>365243</v>
      </c>
      <c r="BM6542">
        <v>0</v>
      </c>
    </row>
    <row r="6543" spans="1:65" x14ac:dyDescent="0.3">
      <c r="A6543">
        <v>155441</v>
      </c>
      <c r="B6543">
        <v>0</v>
      </c>
      <c r="C6543" t="s">
        <v>65</v>
      </c>
      <c r="D6543" t="s">
        <v>88</v>
      </c>
      <c r="E6543" t="s">
        <v>67</v>
      </c>
      <c r="F6543" t="s">
        <v>67</v>
      </c>
      <c r="G6543">
        <v>0</v>
      </c>
      <c r="H6543">
        <v>45000</v>
      </c>
      <c r="I6543">
        <v>161730</v>
      </c>
      <c r="J6543" t="s">
        <v>113</v>
      </c>
      <c r="K6543" t="s">
        <v>70</v>
      </c>
      <c r="L6543" t="s">
        <v>140</v>
      </c>
      <c r="M6543" t="s">
        <v>72</v>
      </c>
      <c r="N6543">
        <v>3.0755000000000001E-2</v>
      </c>
      <c r="O6543">
        <v>20179</v>
      </c>
      <c r="P6543">
        <v>365243</v>
      </c>
      <c r="Q6543">
        <v>10603</v>
      </c>
      <c r="R6543">
        <v>458</v>
      </c>
      <c r="S6543">
        <v>2</v>
      </c>
      <c r="T6543">
        <v>2</v>
      </c>
      <c r="U6543" t="s">
        <v>75</v>
      </c>
      <c r="V6543">
        <v>9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 t="s">
        <v>76</v>
      </c>
      <c r="AD6543">
        <v>1549469</v>
      </c>
      <c r="AE6543" t="s">
        <v>93</v>
      </c>
      <c r="AF6543">
        <v>6750.54</v>
      </c>
      <c r="AG6543">
        <v>51705</v>
      </c>
      <c r="AH6543">
        <v>56254.5</v>
      </c>
      <c r="AI6543">
        <v>0</v>
      </c>
      <c r="AJ6543">
        <v>51705</v>
      </c>
      <c r="AK6543" t="s">
        <v>120</v>
      </c>
      <c r="AL6543">
        <v>11</v>
      </c>
      <c r="AM6543" t="s">
        <v>68</v>
      </c>
      <c r="AN6543">
        <v>1</v>
      </c>
      <c r="AO6543">
        <v>0</v>
      </c>
      <c r="AR6543" t="s">
        <v>79</v>
      </c>
      <c r="AS6543" t="s">
        <v>77</v>
      </c>
      <c r="AT6543">
        <v>-454</v>
      </c>
      <c r="AU6543" t="s">
        <v>78</v>
      </c>
      <c r="AV6543" t="s">
        <v>79</v>
      </c>
      <c r="AX6543" t="s">
        <v>102</v>
      </c>
      <c r="AY6543" t="s">
        <v>95</v>
      </c>
      <c r="AZ6543" t="s">
        <v>96</v>
      </c>
      <c r="BA6543" t="s">
        <v>76</v>
      </c>
      <c r="BB6543" t="s">
        <v>138</v>
      </c>
      <c r="BC6543">
        <v>250</v>
      </c>
      <c r="BD6543" t="s">
        <v>85</v>
      </c>
      <c r="BE6543">
        <v>10</v>
      </c>
      <c r="BF6543" t="s">
        <v>147</v>
      </c>
      <c r="BG6543" t="s">
        <v>151</v>
      </c>
      <c r="BH6543">
        <v>365243</v>
      </c>
      <c r="BI6543">
        <v>-423</v>
      </c>
      <c r="BJ6543">
        <v>-153</v>
      </c>
      <c r="BK6543">
        <v>-273</v>
      </c>
      <c r="BL6543">
        <v>-268</v>
      </c>
      <c r="BM6543">
        <v>0</v>
      </c>
    </row>
    <row r="6544" spans="1:65" x14ac:dyDescent="0.3">
      <c r="A6544">
        <v>155446</v>
      </c>
      <c r="B6544">
        <v>0</v>
      </c>
      <c r="C6544" t="s">
        <v>99</v>
      </c>
      <c r="D6544" t="s">
        <v>88</v>
      </c>
      <c r="E6544" t="s">
        <v>67</v>
      </c>
      <c r="F6544" t="s">
        <v>68</v>
      </c>
      <c r="G6544">
        <v>0</v>
      </c>
      <c r="H6544">
        <v>225000</v>
      </c>
      <c r="I6544">
        <v>247500</v>
      </c>
      <c r="J6544" t="s">
        <v>69</v>
      </c>
      <c r="K6544" t="s">
        <v>90</v>
      </c>
      <c r="L6544" t="s">
        <v>119</v>
      </c>
      <c r="M6544" t="s">
        <v>72</v>
      </c>
      <c r="N6544">
        <v>6.3049999999999998E-3</v>
      </c>
      <c r="O6544">
        <v>13801</v>
      </c>
      <c r="P6544">
        <v>171</v>
      </c>
      <c r="Q6544">
        <v>4023</v>
      </c>
      <c r="R6544">
        <v>4746</v>
      </c>
      <c r="S6544">
        <v>3</v>
      </c>
      <c r="T6544">
        <v>3</v>
      </c>
      <c r="U6544" t="s">
        <v>125</v>
      </c>
      <c r="V6544">
        <v>4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 t="s">
        <v>92</v>
      </c>
      <c r="AD6544">
        <v>2794626</v>
      </c>
      <c r="AE6544" t="s">
        <v>65</v>
      </c>
      <c r="AF6544">
        <v>53682.345000000001</v>
      </c>
      <c r="AG6544">
        <v>720000</v>
      </c>
      <c r="AH6544">
        <v>769419</v>
      </c>
      <c r="AJ6544">
        <v>720000</v>
      </c>
      <c r="AK6544" t="s">
        <v>109</v>
      </c>
      <c r="AL6544">
        <v>11</v>
      </c>
      <c r="AM6544" t="s">
        <v>68</v>
      </c>
      <c r="AN6544">
        <v>1</v>
      </c>
      <c r="AR6544" t="s">
        <v>76</v>
      </c>
      <c r="AS6544" t="s">
        <v>77</v>
      </c>
      <c r="AT6544">
        <v>-634</v>
      </c>
      <c r="AU6544" t="s">
        <v>78</v>
      </c>
      <c r="AV6544" t="s">
        <v>79</v>
      </c>
      <c r="AW6544" t="s">
        <v>177</v>
      </c>
      <c r="AX6544" t="s">
        <v>161</v>
      </c>
      <c r="AY6544" t="s">
        <v>76</v>
      </c>
      <c r="AZ6544" t="s">
        <v>82</v>
      </c>
      <c r="BA6544" t="s">
        <v>116</v>
      </c>
      <c r="BB6544" t="s">
        <v>121</v>
      </c>
      <c r="BC6544">
        <v>-1</v>
      </c>
      <c r="BD6544" t="s">
        <v>76</v>
      </c>
      <c r="BE6544">
        <v>24</v>
      </c>
      <c r="BF6544" t="s">
        <v>86</v>
      </c>
      <c r="BG6544" t="s">
        <v>172</v>
      </c>
      <c r="BH6544">
        <v>365243</v>
      </c>
      <c r="BI6544">
        <v>-604</v>
      </c>
      <c r="BJ6544">
        <v>86</v>
      </c>
      <c r="BK6544">
        <v>-334</v>
      </c>
      <c r="BL6544">
        <v>-319</v>
      </c>
      <c r="BM6544">
        <v>1</v>
      </c>
    </row>
    <row r="6545" spans="1:65" x14ac:dyDescent="0.3">
      <c r="A6545">
        <v>155451</v>
      </c>
      <c r="B6545">
        <v>0</v>
      </c>
      <c r="C6545" t="s">
        <v>65</v>
      </c>
      <c r="D6545" t="s">
        <v>88</v>
      </c>
      <c r="E6545" t="s">
        <v>67</v>
      </c>
      <c r="F6545" t="s">
        <v>68</v>
      </c>
      <c r="G6545">
        <v>0</v>
      </c>
      <c r="H6545">
        <v>180000</v>
      </c>
      <c r="I6545">
        <v>484789.5</v>
      </c>
      <c r="J6545" t="s">
        <v>113</v>
      </c>
      <c r="K6545" t="s">
        <v>70</v>
      </c>
      <c r="L6545" t="s">
        <v>119</v>
      </c>
      <c r="M6545" t="s">
        <v>72</v>
      </c>
      <c r="N6545">
        <v>2.461E-2</v>
      </c>
      <c r="O6545">
        <v>17990</v>
      </c>
      <c r="P6545">
        <v>365243</v>
      </c>
      <c r="Q6545">
        <v>146</v>
      </c>
      <c r="R6545">
        <v>1489</v>
      </c>
      <c r="S6545">
        <v>2</v>
      </c>
      <c r="T6545">
        <v>2</v>
      </c>
      <c r="U6545" t="s">
        <v>123</v>
      </c>
      <c r="V6545">
        <v>11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 t="s">
        <v>76</v>
      </c>
      <c r="AD6545">
        <v>2363463</v>
      </c>
      <c r="AE6545" t="s">
        <v>65</v>
      </c>
      <c r="AG6545">
        <v>0</v>
      </c>
      <c r="AH6545">
        <v>0</v>
      </c>
      <c r="AK6545" t="s">
        <v>123</v>
      </c>
      <c r="AL6545">
        <v>11</v>
      </c>
      <c r="AM6545" t="s">
        <v>68</v>
      </c>
      <c r="AN6545">
        <v>1</v>
      </c>
      <c r="AR6545" t="s">
        <v>76</v>
      </c>
      <c r="AS6545" t="s">
        <v>129</v>
      </c>
      <c r="AT6545">
        <v>-280</v>
      </c>
      <c r="AU6545" t="s">
        <v>76</v>
      </c>
      <c r="AV6545" t="s">
        <v>79</v>
      </c>
      <c r="AX6545" t="s">
        <v>81</v>
      </c>
      <c r="AY6545" t="s">
        <v>76</v>
      </c>
      <c r="AZ6545" t="s">
        <v>76</v>
      </c>
      <c r="BA6545" t="s">
        <v>76</v>
      </c>
      <c r="BB6545" t="s">
        <v>121</v>
      </c>
      <c r="BC6545">
        <v>-1</v>
      </c>
      <c r="BD6545" t="s">
        <v>76</v>
      </c>
      <c r="BF6545" t="s">
        <v>76</v>
      </c>
      <c r="BG6545" t="s">
        <v>82</v>
      </c>
    </row>
    <row r="6546" spans="1:65" x14ac:dyDescent="0.3">
      <c r="A6546">
        <v>155469</v>
      </c>
      <c r="B6546">
        <v>0</v>
      </c>
      <c r="C6546" t="s">
        <v>65</v>
      </c>
      <c r="D6546" t="s">
        <v>88</v>
      </c>
      <c r="E6546" t="s">
        <v>67</v>
      </c>
      <c r="F6546" t="s">
        <v>68</v>
      </c>
      <c r="G6546">
        <v>0</v>
      </c>
      <c r="H6546">
        <v>90000</v>
      </c>
      <c r="I6546">
        <v>261288</v>
      </c>
      <c r="J6546" t="s">
        <v>133</v>
      </c>
      <c r="K6546" t="s">
        <v>70</v>
      </c>
      <c r="L6546" t="s">
        <v>71</v>
      </c>
      <c r="M6546" t="s">
        <v>72</v>
      </c>
      <c r="N6546">
        <v>9.6299999999999997E-3</v>
      </c>
      <c r="O6546">
        <v>17015</v>
      </c>
      <c r="P6546">
        <v>3702</v>
      </c>
      <c r="Q6546">
        <v>7145</v>
      </c>
      <c r="R6546">
        <v>527</v>
      </c>
      <c r="S6546">
        <v>2</v>
      </c>
      <c r="T6546">
        <v>2</v>
      </c>
      <c r="U6546" t="s">
        <v>73</v>
      </c>
      <c r="V6546">
        <v>11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 t="s">
        <v>170</v>
      </c>
      <c r="AD6546">
        <v>1606653</v>
      </c>
      <c r="AE6546" t="s">
        <v>65</v>
      </c>
      <c r="AG6546">
        <v>0</v>
      </c>
      <c r="AH6546">
        <v>0</v>
      </c>
      <c r="AK6546" t="s">
        <v>75</v>
      </c>
      <c r="AL6546">
        <v>11</v>
      </c>
      <c r="AM6546" t="s">
        <v>68</v>
      </c>
      <c r="AN6546">
        <v>1</v>
      </c>
      <c r="AR6546" t="s">
        <v>76</v>
      </c>
      <c r="AS6546" t="s">
        <v>129</v>
      </c>
      <c r="AT6546">
        <v>-144</v>
      </c>
      <c r="AU6546" t="s">
        <v>76</v>
      </c>
      <c r="AV6546" t="s">
        <v>79</v>
      </c>
      <c r="AX6546" t="s">
        <v>81</v>
      </c>
      <c r="AY6546" t="s">
        <v>76</v>
      </c>
      <c r="AZ6546" t="s">
        <v>76</v>
      </c>
      <c r="BA6546" t="s">
        <v>76</v>
      </c>
      <c r="BB6546" t="s">
        <v>121</v>
      </c>
      <c r="BC6546">
        <v>-1</v>
      </c>
      <c r="BD6546" t="s">
        <v>76</v>
      </c>
      <c r="BF6546" t="s">
        <v>76</v>
      </c>
      <c r="BG6546" t="s">
        <v>82</v>
      </c>
    </row>
    <row r="6547" spans="1:65" x14ac:dyDescent="0.3">
      <c r="A6547">
        <v>155476</v>
      </c>
      <c r="B6547">
        <v>0</v>
      </c>
      <c r="C6547" t="s">
        <v>65</v>
      </c>
      <c r="D6547" t="s">
        <v>66</v>
      </c>
      <c r="E6547" t="s">
        <v>67</v>
      </c>
      <c r="F6547" t="s">
        <v>67</v>
      </c>
      <c r="G6547">
        <v>1</v>
      </c>
      <c r="H6547">
        <v>180000</v>
      </c>
      <c r="I6547">
        <v>754740</v>
      </c>
      <c r="J6547" t="s">
        <v>89</v>
      </c>
      <c r="K6547" t="s">
        <v>70</v>
      </c>
      <c r="L6547" t="s">
        <v>119</v>
      </c>
      <c r="M6547" t="s">
        <v>72</v>
      </c>
      <c r="N6547">
        <v>2.5163999999999999E-2</v>
      </c>
      <c r="O6547">
        <v>15720</v>
      </c>
      <c r="P6547">
        <v>2182</v>
      </c>
      <c r="Q6547">
        <v>3294</v>
      </c>
      <c r="R6547">
        <v>4321</v>
      </c>
      <c r="S6547">
        <v>2</v>
      </c>
      <c r="T6547">
        <v>2</v>
      </c>
      <c r="U6547" t="s">
        <v>94</v>
      </c>
      <c r="V6547">
        <v>11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 t="s">
        <v>108</v>
      </c>
      <c r="AD6547">
        <v>2572555</v>
      </c>
      <c r="AE6547" t="s">
        <v>93</v>
      </c>
      <c r="AF6547">
        <v>4468.7700000000004</v>
      </c>
      <c r="AG6547">
        <v>23575.5</v>
      </c>
      <c r="AH6547">
        <v>22266</v>
      </c>
      <c r="AI6547">
        <v>2358</v>
      </c>
      <c r="AJ6547">
        <v>23575.5</v>
      </c>
      <c r="AK6547" t="s">
        <v>73</v>
      </c>
      <c r="AL6547">
        <v>8</v>
      </c>
      <c r="AM6547" t="s">
        <v>68</v>
      </c>
      <c r="AN6547">
        <v>1</v>
      </c>
      <c r="AO6547">
        <v>0.1042916</v>
      </c>
      <c r="AR6547" t="s">
        <v>79</v>
      </c>
      <c r="AS6547" t="s">
        <v>77</v>
      </c>
      <c r="AT6547">
        <v>-2902</v>
      </c>
      <c r="AU6547" t="s">
        <v>78</v>
      </c>
      <c r="AV6547" t="s">
        <v>79</v>
      </c>
      <c r="AW6547" t="s">
        <v>101</v>
      </c>
      <c r="AX6547" t="s">
        <v>102</v>
      </c>
      <c r="AY6547" t="s">
        <v>95</v>
      </c>
      <c r="AZ6547" t="s">
        <v>96</v>
      </c>
      <c r="BA6547" t="s">
        <v>76</v>
      </c>
      <c r="BB6547" t="s">
        <v>104</v>
      </c>
      <c r="BC6547">
        <v>412</v>
      </c>
      <c r="BD6547" t="s">
        <v>85</v>
      </c>
      <c r="BE6547">
        <v>6</v>
      </c>
      <c r="BF6547" t="s">
        <v>112</v>
      </c>
      <c r="BG6547" t="s">
        <v>151</v>
      </c>
      <c r="BH6547">
        <v>365243</v>
      </c>
      <c r="BI6547">
        <v>-2871</v>
      </c>
      <c r="BJ6547">
        <v>-2721</v>
      </c>
      <c r="BK6547">
        <v>-2721</v>
      </c>
      <c r="BL6547">
        <v>-2612</v>
      </c>
      <c r="BM6547">
        <v>1</v>
      </c>
    </row>
    <row r="6548" spans="1:65" x14ac:dyDescent="0.3">
      <c r="A6548">
        <v>155490</v>
      </c>
      <c r="B6548">
        <v>0</v>
      </c>
      <c r="C6548" t="s">
        <v>65</v>
      </c>
      <c r="D6548" t="s">
        <v>88</v>
      </c>
      <c r="E6548" t="s">
        <v>68</v>
      </c>
      <c r="F6548" t="s">
        <v>68</v>
      </c>
      <c r="G6548">
        <v>1</v>
      </c>
      <c r="H6548">
        <v>103500</v>
      </c>
      <c r="I6548">
        <v>343800</v>
      </c>
      <c r="J6548" t="s">
        <v>89</v>
      </c>
      <c r="K6548" t="s">
        <v>70</v>
      </c>
      <c r="L6548" t="s">
        <v>91</v>
      </c>
      <c r="M6548" t="s">
        <v>72</v>
      </c>
      <c r="N6548">
        <v>1.0276E-2</v>
      </c>
      <c r="O6548">
        <v>19856</v>
      </c>
      <c r="P6548">
        <v>143</v>
      </c>
      <c r="Q6548">
        <v>3397</v>
      </c>
      <c r="R6548">
        <v>3403</v>
      </c>
      <c r="S6548">
        <v>2</v>
      </c>
      <c r="T6548">
        <v>2</v>
      </c>
      <c r="U6548" t="s">
        <v>109</v>
      </c>
      <c r="V6548">
        <v>10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1</v>
      </c>
      <c r="AC6548" t="s">
        <v>122</v>
      </c>
      <c r="AD6548">
        <v>1901721</v>
      </c>
      <c r="AE6548" t="s">
        <v>65</v>
      </c>
      <c r="AF6548">
        <v>48176.055</v>
      </c>
      <c r="AG6548">
        <v>1219500</v>
      </c>
      <c r="AH6548">
        <v>1343448</v>
      </c>
      <c r="AJ6548">
        <v>1219500</v>
      </c>
      <c r="AK6548" t="s">
        <v>123</v>
      </c>
      <c r="AL6548">
        <v>18</v>
      </c>
      <c r="AM6548" t="s">
        <v>68</v>
      </c>
      <c r="AN6548">
        <v>1</v>
      </c>
      <c r="AR6548" t="s">
        <v>76</v>
      </c>
      <c r="AS6548" t="s">
        <v>77</v>
      </c>
      <c r="AT6548">
        <v>-424</v>
      </c>
      <c r="AU6548" t="s">
        <v>78</v>
      </c>
      <c r="AV6548" t="s">
        <v>79</v>
      </c>
      <c r="AX6548" t="s">
        <v>81</v>
      </c>
      <c r="AY6548" t="s">
        <v>76</v>
      </c>
      <c r="AZ6548" t="s">
        <v>82</v>
      </c>
      <c r="BA6548" t="s">
        <v>116</v>
      </c>
      <c r="BB6548" t="s">
        <v>121</v>
      </c>
      <c r="BC6548">
        <v>-1</v>
      </c>
      <c r="BD6548" t="s">
        <v>76</v>
      </c>
      <c r="BE6548">
        <v>42</v>
      </c>
      <c r="BF6548" t="s">
        <v>112</v>
      </c>
      <c r="BG6548" t="s">
        <v>118</v>
      </c>
      <c r="BH6548">
        <v>365243</v>
      </c>
      <c r="BI6548">
        <v>-394</v>
      </c>
      <c r="BJ6548">
        <v>836</v>
      </c>
      <c r="BK6548">
        <v>365243</v>
      </c>
      <c r="BL6548">
        <v>365243</v>
      </c>
      <c r="BM6548">
        <v>1</v>
      </c>
    </row>
    <row r="6549" spans="1:65" x14ac:dyDescent="0.3">
      <c r="A6549">
        <v>155499</v>
      </c>
      <c r="B6549">
        <v>0</v>
      </c>
      <c r="C6549" t="s">
        <v>65</v>
      </c>
      <c r="D6549" t="s">
        <v>66</v>
      </c>
      <c r="E6549" t="s">
        <v>68</v>
      </c>
      <c r="F6549" t="s">
        <v>68</v>
      </c>
      <c r="G6549">
        <v>0</v>
      </c>
      <c r="H6549">
        <v>225000</v>
      </c>
      <c r="I6549">
        <v>562500</v>
      </c>
      <c r="J6549" t="s">
        <v>69</v>
      </c>
      <c r="K6549" t="s">
        <v>70</v>
      </c>
      <c r="L6549" t="s">
        <v>91</v>
      </c>
      <c r="M6549" t="s">
        <v>72</v>
      </c>
      <c r="N6549">
        <v>1.5221E-2</v>
      </c>
      <c r="O6549">
        <v>18692</v>
      </c>
      <c r="P6549">
        <v>3606</v>
      </c>
      <c r="Q6549">
        <v>1097</v>
      </c>
      <c r="R6549">
        <v>2201</v>
      </c>
      <c r="S6549">
        <v>2</v>
      </c>
      <c r="T6549">
        <v>2</v>
      </c>
      <c r="U6549" t="s">
        <v>75</v>
      </c>
      <c r="V6549">
        <v>8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92</v>
      </c>
      <c r="AD6549">
        <v>2384716</v>
      </c>
      <c r="AE6549" t="s">
        <v>65</v>
      </c>
      <c r="AF6549">
        <v>48766.095000000001</v>
      </c>
      <c r="AG6549">
        <v>990000</v>
      </c>
      <c r="AH6549">
        <v>1076247</v>
      </c>
      <c r="AJ6549">
        <v>990000</v>
      </c>
      <c r="AK6549" t="s">
        <v>109</v>
      </c>
      <c r="AL6549">
        <v>11</v>
      </c>
      <c r="AM6549" t="s">
        <v>68</v>
      </c>
      <c r="AN6549">
        <v>1</v>
      </c>
      <c r="AR6549" t="s">
        <v>76</v>
      </c>
      <c r="AS6549" t="s">
        <v>77</v>
      </c>
      <c r="AT6549">
        <v>-912</v>
      </c>
      <c r="AU6549" t="s">
        <v>78</v>
      </c>
      <c r="AV6549" t="s">
        <v>79</v>
      </c>
      <c r="AW6549" t="s">
        <v>80</v>
      </c>
      <c r="AX6549" t="s">
        <v>81</v>
      </c>
      <c r="AY6549" t="s">
        <v>76</v>
      </c>
      <c r="AZ6549" t="s">
        <v>82</v>
      </c>
      <c r="BA6549" t="s">
        <v>116</v>
      </c>
      <c r="BB6549" t="s">
        <v>121</v>
      </c>
      <c r="BC6549">
        <v>-1</v>
      </c>
      <c r="BD6549" t="s">
        <v>76</v>
      </c>
      <c r="BE6549">
        <v>36</v>
      </c>
      <c r="BF6549" t="s">
        <v>147</v>
      </c>
      <c r="BG6549" t="s">
        <v>154</v>
      </c>
      <c r="BH6549">
        <v>365243</v>
      </c>
      <c r="BI6549">
        <v>-879</v>
      </c>
      <c r="BJ6549">
        <v>171</v>
      </c>
      <c r="BK6549">
        <v>-459</v>
      </c>
      <c r="BL6549">
        <v>-441</v>
      </c>
      <c r="BM6549">
        <v>0</v>
      </c>
    </row>
    <row r="6550" spans="1:65" x14ac:dyDescent="0.3">
      <c r="A6550">
        <v>155501</v>
      </c>
      <c r="B6550">
        <v>1</v>
      </c>
      <c r="C6550" t="s">
        <v>65</v>
      </c>
      <c r="D6550" t="s">
        <v>88</v>
      </c>
      <c r="E6550" t="s">
        <v>67</v>
      </c>
      <c r="F6550" t="s">
        <v>68</v>
      </c>
      <c r="G6550">
        <v>0</v>
      </c>
      <c r="H6550">
        <v>144000</v>
      </c>
      <c r="I6550">
        <v>450000</v>
      </c>
      <c r="J6550" t="s">
        <v>113</v>
      </c>
      <c r="K6550" t="s">
        <v>70</v>
      </c>
      <c r="L6550" t="s">
        <v>91</v>
      </c>
      <c r="M6550" t="s">
        <v>72</v>
      </c>
      <c r="N6550">
        <v>2.6391999999999999E-2</v>
      </c>
      <c r="O6550">
        <v>21878</v>
      </c>
      <c r="P6550">
        <v>365243</v>
      </c>
      <c r="Q6550">
        <v>4682</v>
      </c>
      <c r="R6550">
        <v>4275</v>
      </c>
      <c r="S6550">
        <v>2</v>
      </c>
      <c r="T6550">
        <v>2</v>
      </c>
      <c r="U6550" t="s">
        <v>123</v>
      </c>
      <c r="V6550">
        <v>15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 t="s">
        <v>76</v>
      </c>
      <c r="AD6550">
        <v>2042980</v>
      </c>
      <c r="AE6550" t="s">
        <v>65</v>
      </c>
      <c r="AG6550">
        <v>0</v>
      </c>
      <c r="AH6550">
        <v>0</v>
      </c>
      <c r="AK6550" t="s">
        <v>120</v>
      </c>
      <c r="AL6550">
        <v>11</v>
      </c>
      <c r="AM6550" t="s">
        <v>68</v>
      </c>
      <c r="AN6550">
        <v>1</v>
      </c>
      <c r="AR6550" t="s">
        <v>76</v>
      </c>
      <c r="AS6550" t="s">
        <v>129</v>
      </c>
      <c r="AT6550">
        <v>-229</v>
      </c>
      <c r="AU6550" t="s">
        <v>76</v>
      </c>
      <c r="AV6550" t="s">
        <v>79</v>
      </c>
      <c r="AX6550" t="s">
        <v>81</v>
      </c>
      <c r="AY6550" t="s">
        <v>76</v>
      </c>
      <c r="AZ6550" t="s">
        <v>76</v>
      </c>
      <c r="BA6550" t="s">
        <v>76</v>
      </c>
      <c r="BB6550" t="s">
        <v>121</v>
      </c>
      <c r="BC6550">
        <v>0</v>
      </c>
      <c r="BD6550" t="s">
        <v>76</v>
      </c>
      <c r="BF6550" t="s">
        <v>76</v>
      </c>
      <c r="BG6550" t="s">
        <v>82</v>
      </c>
    </row>
    <row r="6551" spans="1:65" x14ac:dyDescent="0.3">
      <c r="A6551">
        <v>155502</v>
      </c>
      <c r="B6551">
        <v>0</v>
      </c>
      <c r="C6551" t="s">
        <v>99</v>
      </c>
      <c r="D6551" t="s">
        <v>88</v>
      </c>
      <c r="E6551" t="s">
        <v>68</v>
      </c>
      <c r="F6551" t="s">
        <v>68</v>
      </c>
      <c r="G6551">
        <v>0</v>
      </c>
      <c r="H6551">
        <v>157500</v>
      </c>
      <c r="I6551">
        <v>405000</v>
      </c>
      <c r="J6551" t="s">
        <v>69</v>
      </c>
      <c r="K6551" t="s">
        <v>70</v>
      </c>
      <c r="L6551" t="s">
        <v>91</v>
      </c>
      <c r="M6551" t="s">
        <v>72</v>
      </c>
      <c r="N6551">
        <v>2.461E-2</v>
      </c>
      <c r="O6551">
        <v>17233</v>
      </c>
      <c r="P6551">
        <v>1767</v>
      </c>
      <c r="Q6551">
        <v>2024</v>
      </c>
      <c r="R6551">
        <v>791</v>
      </c>
      <c r="S6551">
        <v>2</v>
      </c>
      <c r="T6551">
        <v>2</v>
      </c>
      <c r="U6551" t="s">
        <v>109</v>
      </c>
      <c r="V6551">
        <v>10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 t="s">
        <v>145</v>
      </c>
      <c r="AD6551">
        <v>1828675</v>
      </c>
      <c r="AE6551" t="s">
        <v>65</v>
      </c>
      <c r="AG6551">
        <v>0</v>
      </c>
      <c r="AH6551">
        <v>0</v>
      </c>
      <c r="AK6551" t="s">
        <v>73</v>
      </c>
      <c r="AL6551">
        <v>14</v>
      </c>
      <c r="AM6551" t="s">
        <v>68</v>
      </c>
      <c r="AN6551">
        <v>1</v>
      </c>
      <c r="AR6551" t="s">
        <v>76</v>
      </c>
      <c r="AS6551" t="s">
        <v>129</v>
      </c>
      <c r="AT6551">
        <v>-295</v>
      </c>
      <c r="AU6551" t="s">
        <v>76</v>
      </c>
      <c r="AV6551" t="s">
        <v>79</v>
      </c>
      <c r="AX6551" t="s">
        <v>81</v>
      </c>
      <c r="AY6551" t="s">
        <v>76</v>
      </c>
      <c r="AZ6551" t="s">
        <v>76</v>
      </c>
      <c r="BA6551" t="s">
        <v>76</v>
      </c>
      <c r="BB6551" t="s">
        <v>121</v>
      </c>
      <c r="BC6551">
        <v>-1</v>
      </c>
      <c r="BD6551" t="s">
        <v>76</v>
      </c>
      <c r="BF6551" t="s">
        <v>76</v>
      </c>
      <c r="BG6551" t="s">
        <v>82</v>
      </c>
    </row>
    <row r="6552" spans="1:65" x14ac:dyDescent="0.3">
      <c r="A6552">
        <v>155525</v>
      </c>
      <c r="B6552">
        <v>0</v>
      </c>
      <c r="C6552" t="s">
        <v>65</v>
      </c>
      <c r="D6552" t="s">
        <v>88</v>
      </c>
      <c r="E6552" t="s">
        <v>67</v>
      </c>
      <c r="F6552" t="s">
        <v>68</v>
      </c>
      <c r="G6552">
        <v>1</v>
      </c>
      <c r="H6552">
        <v>202500</v>
      </c>
      <c r="I6552">
        <v>1125000</v>
      </c>
      <c r="J6552" t="s">
        <v>69</v>
      </c>
      <c r="K6552" t="s">
        <v>90</v>
      </c>
      <c r="L6552" t="s">
        <v>91</v>
      </c>
      <c r="M6552" t="s">
        <v>72</v>
      </c>
      <c r="N6552">
        <v>7.0200000000000002E-3</v>
      </c>
      <c r="O6552">
        <v>11447</v>
      </c>
      <c r="P6552">
        <v>4133</v>
      </c>
      <c r="Q6552">
        <v>11157</v>
      </c>
      <c r="R6552">
        <v>2964</v>
      </c>
      <c r="S6552">
        <v>2</v>
      </c>
      <c r="T6552">
        <v>2</v>
      </c>
      <c r="U6552" t="s">
        <v>123</v>
      </c>
      <c r="V6552">
        <v>17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1</v>
      </c>
      <c r="AC6552" t="s">
        <v>183</v>
      </c>
      <c r="AD6552">
        <v>2341606</v>
      </c>
      <c r="AE6552" t="s">
        <v>93</v>
      </c>
      <c r="AF6552">
        <v>3900.915</v>
      </c>
      <c r="AG6552">
        <v>83601</v>
      </c>
      <c r="AH6552">
        <v>83601</v>
      </c>
      <c r="AI6552">
        <v>0</v>
      </c>
      <c r="AJ6552">
        <v>83601</v>
      </c>
      <c r="AK6552" t="s">
        <v>125</v>
      </c>
      <c r="AL6552">
        <v>19</v>
      </c>
      <c r="AM6552" t="s">
        <v>68</v>
      </c>
      <c r="AN6552">
        <v>1</v>
      </c>
      <c r="AO6552">
        <v>0</v>
      </c>
      <c r="AR6552" t="s">
        <v>79</v>
      </c>
      <c r="AS6552" t="s">
        <v>77</v>
      </c>
      <c r="AT6552">
        <v>-1609</v>
      </c>
      <c r="AU6552" t="s">
        <v>78</v>
      </c>
      <c r="AV6552" t="s">
        <v>79</v>
      </c>
      <c r="AW6552" t="s">
        <v>110</v>
      </c>
      <c r="AX6552" t="s">
        <v>102</v>
      </c>
      <c r="AY6552" t="s">
        <v>103</v>
      </c>
      <c r="AZ6552" t="s">
        <v>96</v>
      </c>
      <c r="BA6552" t="s">
        <v>76</v>
      </c>
      <c r="BB6552" t="s">
        <v>104</v>
      </c>
      <c r="BC6552">
        <v>1500</v>
      </c>
      <c r="BD6552" t="s">
        <v>85</v>
      </c>
      <c r="BE6552">
        <v>24</v>
      </c>
      <c r="BF6552" t="s">
        <v>97</v>
      </c>
      <c r="BG6552" t="s">
        <v>98</v>
      </c>
      <c r="BH6552">
        <v>365243</v>
      </c>
      <c r="BI6552">
        <v>-1578</v>
      </c>
      <c r="BJ6552">
        <v>-888</v>
      </c>
      <c r="BK6552">
        <v>-888</v>
      </c>
      <c r="BL6552">
        <v>-883</v>
      </c>
      <c r="BM6552">
        <v>0</v>
      </c>
    </row>
    <row r="6553" spans="1:65" x14ac:dyDescent="0.3">
      <c r="A6553">
        <v>155530</v>
      </c>
      <c r="B6553">
        <v>0</v>
      </c>
      <c r="C6553" t="s">
        <v>65</v>
      </c>
      <c r="D6553" t="s">
        <v>88</v>
      </c>
      <c r="E6553" t="s">
        <v>67</v>
      </c>
      <c r="F6553" t="s">
        <v>68</v>
      </c>
      <c r="G6553">
        <v>2</v>
      </c>
      <c r="H6553">
        <v>135000</v>
      </c>
      <c r="I6553">
        <v>1002726</v>
      </c>
      <c r="J6553" t="s">
        <v>89</v>
      </c>
      <c r="K6553" t="s">
        <v>70</v>
      </c>
      <c r="L6553" t="s">
        <v>91</v>
      </c>
      <c r="M6553" t="s">
        <v>72</v>
      </c>
      <c r="N6553">
        <v>1.9689000000000002E-2</v>
      </c>
      <c r="O6553">
        <v>13515</v>
      </c>
      <c r="P6553">
        <v>2175</v>
      </c>
      <c r="Q6553">
        <v>5103</v>
      </c>
      <c r="R6553">
        <v>2773</v>
      </c>
      <c r="S6553">
        <v>2</v>
      </c>
      <c r="T6553">
        <v>2</v>
      </c>
      <c r="U6553" t="s">
        <v>73</v>
      </c>
      <c r="V6553">
        <v>12</v>
      </c>
      <c r="W6553">
        <v>0</v>
      </c>
      <c r="X6553">
        <v>0</v>
      </c>
      <c r="Y6553">
        <v>0</v>
      </c>
      <c r="Z6553">
        <v>1</v>
      </c>
      <c r="AA6553">
        <v>1</v>
      </c>
      <c r="AB6553">
        <v>0</v>
      </c>
      <c r="AC6553" t="s">
        <v>108</v>
      </c>
      <c r="AD6553">
        <v>1538322</v>
      </c>
      <c r="AE6553" t="s">
        <v>65</v>
      </c>
      <c r="AF6553">
        <v>26945.505000000001</v>
      </c>
      <c r="AG6553">
        <v>135000</v>
      </c>
      <c r="AH6553">
        <v>139455</v>
      </c>
      <c r="AI6553">
        <v>0</v>
      </c>
      <c r="AJ6553">
        <v>135000</v>
      </c>
      <c r="AK6553" t="s">
        <v>125</v>
      </c>
      <c r="AL6553">
        <v>9</v>
      </c>
      <c r="AM6553" t="s">
        <v>68</v>
      </c>
      <c r="AN6553">
        <v>1</v>
      </c>
      <c r="AO6553">
        <v>0</v>
      </c>
      <c r="AR6553" t="s">
        <v>76</v>
      </c>
      <c r="AS6553" t="s">
        <v>77</v>
      </c>
      <c r="AT6553">
        <v>-2291</v>
      </c>
      <c r="AU6553" t="s">
        <v>78</v>
      </c>
      <c r="AV6553" t="s">
        <v>79</v>
      </c>
      <c r="AW6553" t="s">
        <v>80</v>
      </c>
      <c r="AX6553" t="s">
        <v>81</v>
      </c>
      <c r="AY6553" t="s">
        <v>76</v>
      </c>
      <c r="AZ6553" t="s">
        <v>82</v>
      </c>
      <c r="BA6553" t="s">
        <v>116</v>
      </c>
      <c r="BB6553" t="s">
        <v>121</v>
      </c>
      <c r="BC6553">
        <v>0</v>
      </c>
      <c r="BD6553" t="s">
        <v>76</v>
      </c>
      <c r="BE6553">
        <v>6</v>
      </c>
      <c r="BF6553" t="s">
        <v>86</v>
      </c>
      <c r="BG6553" t="s">
        <v>87</v>
      </c>
      <c r="BH6553">
        <v>365243</v>
      </c>
      <c r="BI6553">
        <v>-2261</v>
      </c>
      <c r="BJ6553">
        <v>-2111</v>
      </c>
      <c r="BK6553">
        <v>-2111</v>
      </c>
      <c r="BL6553">
        <v>-2104</v>
      </c>
      <c r="BM6553">
        <v>1</v>
      </c>
    </row>
    <row r="6554" spans="1:65" x14ac:dyDescent="0.3">
      <c r="A6554">
        <v>155534</v>
      </c>
      <c r="B6554">
        <v>0</v>
      </c>
      <c r="C6554" t="s">
        <v>65</v>
      </c>
      <c r="D6554" t="s">
        <v>88</v>
      </c>
      <c r="E6554" t="s">
        <v>67</v>
      </c>
      <c r="F6554" t="s">
        <v>68</v>
      </c>
      <c r="G6554">
        <v>0</v>
      </c>
      <c r="H6554">
        <v>157500</v>
      </c>
      <c r="I6554">
        <v>472644</v>
      </c>
      <c r="J6554" t="s">
        <v>89</v>
      </c>
      <c r="K6554" t="s">
        <v>90</v>
      </c>
      <c r="L6554" t="s">
        <v>91</v>
      </c>
      <c r="M6554" t="s">
        <v>72</v>
      </c>
      <c r="N6554">
        <v>1.1703E-2</v>
      </c>
      <c r="O6554">
        <v>19556</v>
      </c>
      <c r="P6554">
        <v>10744</v>
      </c>
      <c r="Q6554">
        <v>5382</v>
      </c>
      <c r="R6554">
        <v>3093</v>
      </c>
      <c r="S6554">
        <v>2</v>
      </c>
      <c r="T6554">
        <v>2</v>
      </c>
      <c r="U6554" t="s">
        <v>123</v>
      </c>
      <c r="V6554">
        <v>13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100</v>
      </c>
      <c r="AD6554">
        <v>2540917</v>
      </c>
      <c r="AE6554" t="s">
        <v>65</v>
      </c>
      <c r="AG6554">
        <v>0</v>
      </c>
      <c r="AH6554">
        <v>0</v>
      </c>
      <c r="AK6554" t="s">
        <v>109</v>
      </c>
      <c r="AL6554">
        <v>13</v>
      </c>
      <c r="AM6554" t="s">
        <v>68</v>
      </c>
      <c r="AN6554">
        <v>1</v>
      </c>
      <c r="AR6554" t="s">
        <v>76</v>
      </c>
      <c r="AS6554" t="s">
        <v>129</v>
      </c>
      <c r="AT6554">
        <v>-241</v>
      </c>
      <c r="AU6554" t="s">
        <v>76</v>
      </c>
      <c r="AV6554" t="s">
        <v>79</v>
      </c>
      <c r="AX6554" t="s">
        <v>81</v>
      </c>
      <c r="AY6554" t="s">
        <v>76</v>
      </c>
      <c r="AZ6554" t="s">
        <v>76</v>
      </c>
      <c r="BA6554" t="s">
        <v>76</v>
      </c>
      <c r="BB6554" t="s">
        <v>121</v>
      </c>
      <c r="BC6554">
        <v>-1</v>
      </c>
      <c r="BD6554" t="s">
        <v>76</v>
      </c>
      <c r="BF6554" t="s">
        <v>76</v>
      </c>
      <c r="BG6554" t="s">
        <v>82</v>
      </c>
    </row>
    <row r="6555" spans="1:65" x14ac:dyDescent="0.3">
      <c r="A6555">
        <v>155542</v>
      </c>
      <c r="B6555">
        <v>0</v>
      </c>
      <c r="C6555" t="s">
        <v>65</v>
      </c>
      <c r="D6555" t="s">
        <v>88</v>
      </c>
      <c r="E6555" t="s">
        <v>68</v>
      </c>
      <c r="F6555" t="s">
        <v>68</v>
      </c>
      <c r="G6555">
        <v>0</v>
      </c>
      <c r="H6555">
        <v>225000</v>
      </c>
      <c r="I6555">
        <v>608166</v>
      </c>
      <c r="J6555" t="s">
        <v>133</v>
      </c>
      <c r="K6555" t="s">
        <v>70</v>
      </c>
      <c r="L6555" t="s">
        <v>91</v>
      </c>
      <c r="M6555" t="s">
        <v>72</v>
      </c>
      <c r="N6555">
        <v>2.506E-3</v>
      </c>
      <c r="O6555">
        <v>18110</v>
      </c>
      <c r="P6555">
        <v>2074</v>
      </c>
      <c r="Q6555">
        <v>9548</v>
      </c>
      <c r="R6555">
        <v>1655</v>
      </c>
      <c r="S6555">
        <v>2</v>
      </c>
      <c r="T6555">
        <v>2</v>
      </c>
      <c r="U6555" t="s">
        <v>125</v>
      </c>
      <c r="V6555">
        <v>6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1</v>
      </c>
      <c r="AC6555" t="s">
        <v>122</v>
      </c>
      <c r="AD6555">
        <v>1426389</v>
      </c>
      <c r="AE6555" t="s">
        <v>65</v>
      </c>
      <c r="AG6555">
        <v>0</v>
      </c>
      <c r="AH6555">
        <v>0</v>
      </c>
      <c r="AK6555" t="s">
        <v>94</v>
      </c>
      <c r="AL6555">
        <v>7</v>
      </c>
      <c r="AM6555" t="s">
        <v>68</v>
      </c>
      <c r="AN6555">
        <v>1</v>
      </c>
      <c r="AR6555" t="s">
        <v>76</v>
      </c>
      <c r="AS6555" t="s">
        <v>129</v>
      </c>
      <c r="AT6555">
        <v>-227</v>
      </c>
      <c r="AU6555" t="s">
        <v>76</v>
      </c>
      <c r="AV6555" t="s">
        <v>79</v>
      </c>
      <c r="AX6555" t="s">
        <v>81</v>
      </c>
      <c r="AY6555" t="s">
        <v>76</v>
      </c>
      <c r="AZ6555" t="s">
        <v>76</v>
      </c>
      <c r="BA6555" t="s">
        <v>76</v>
      </c>
      <c r="BB6555" t="s">
        <v>117</v>
      </c>
      <c r="BC6555">
        <v>1</v>
      </c>
      <c r="BD6555" t="s">
        <v>76</v>
      </c>
      <c r="BF6555" t="s">
        <v>76</v>
      </c>
      <c r="BG6555" t="s">
        <v>82</v>
      </c>
    </row>
    <row r="6556" spans="1:65" x14ac:dyDescent="0.3">
      <c r="A6556">
        <v>155544</v>
      </c>
      <c r="B6556">
        <v>0</v>
      </c>
      <c r="C6556" t="s">
        <v>65</v>
      </c>
      <c r="D6556" t="s">
        <v>66</v>
      </c>
      <c r="E6556" t="s">
        <v>68</v>
      </c>
      <c r="F6556" t="s">
        <v>67</v>
      </c>
      <c r="G6556">
        <v>0</v>
      </c>
      <c r="H6556">
        <v>157500</v>
      </c>
      <c r="I6556">
        <v>143910</v>
      </c>
      <c r="J6556" t="s">
        <v>69</v>
      </c>
      <c r="K6556" t="s">
        <v>70</v>
      </c>
      <c r="L6556" t="s">
        <v>119</v>
      </c>
      <c r="M6556" t="s">
        <v>72</v>
      </c>
      <c r="N6556">
        <v>1.0555999999999999E-2</v>
      </c>
      <c r="O6556">
        <v>17095</v>
      </c>
      <c r="P6556">
        <v>782</v>
      </c>
      <c r="Q6556">
        <v>5317</v>
      </c>
      <c r="R6556">
        <v>606</v>
      </c>
      <c r="S6556">
        <v>3</v>
      </c>
      <c r="T6556">
        <v>3</v>
      </c>
      <c r="U6556" t="s">
        <v>125</v>
      </c>
      <c r="V6556">
        <v>10</v>
      </c>
      <c r="W6556">
        <v>0</v>
      </c>
      <c r="X6556">
        <v>0</v>
      </c>
      <c r="Y6556">
        <v>0</v>
      </c>
      <c r="Z6556">
        <v>1</v>
      </c>
      <c r="AA6556">
        <v>1</v>
      </c>
      <c r="AB6556">
        <v>1</v>
      </c>
      <c r="AC6556" t="s">
        <v>108</v>
      </c>
      <c r="AD6556">
        <v>2228251</v>
      </c>
      <c r="AE6556" t="s">
        <v>99</v>
      </c>
      <c r="AF6556">
        <v>2250</v>
      </c>
      <c r="AG6556">
        <v>45000</v>
      </c>
      <c r="AH6556">
        <v>45000</v>
      </c>
      <c r="AJ6556">
        <v>45000</v>
      </c>
      <c r="AK6556" t="s">
        <v>75</v>
      </c>
      <c r="AL6556">
        <v>13</v>
      </c>
      <c r="AM6556" t="s">
        <v>68</v>
      </c>
      <c r="AN6556">
        <v>1</v>
      </c>
      <c r="AR6556" t="s">
        <v>79</v>
      </c>
      <c r="AS6556" t="s">
        <v>77</v>
      </c>
      <c r="AT6556">
        <v>-149</v>
      </c>
      <c r="AU6556" t="s">
        <v>76</v>
      </c>
      <c r="AV6556" t="s">
        <v>79</v>
      </c>
      <c r="AW6556" t="s">
        <v>101</v>
      </c>
      <c r="AX6556" t="s">
        <v>161</v>
      </c>
      <c r="AY6556" t="s">
        <v>76</v>
      </c>
      <c r="AZ6556" t="s">
        <v>131</v>
      </c>
      <c r="BA6556" t="s">
        <v>83</v>
      </c>
      <c r="BB6556" t="s">
        <v>84</v>
      </c>
      <c r="BC6556">
        <v>480</v>
      </c>
      <c r="BD6556" t="s">
        <v>85</v>
      </c>
      <c r="BE6556">
        <v>0</v>
      </c>
      <c r="BF6556" t="s">
        <v>76</v>
      </c>
      <c r="BG6556" t="s">
        <v>132</v>
      </c>
      <c r="BH6556">
        <v>365243</v>
      </c>
      <c r="BI6556">
        <v>365243</v>
      </c>
      <c r="BJ6556">
        <v>365243</v>
      </c>
      <c r="BK6556">
        <v>365243</v>
      </c>
      <c r="BL6556">
        <v>365243</v>
      </c>
      <c r="BM6556">
        <v>0</v>
      </c>
    </row>
    <row r="6557" spans="1:65" x14ac:dyDescent="0.3">
      <c r="A6557">
        <v>155552</v>
      </c>
      <c r="B6557">
        <v>0</v>
      </c>
      <c r="C6557" t="s">
        <v>65</v>
      </c>
      <c r="D6557" t="s">
        <v>88</v>
      </c>
      <c r="E6557" t="s">
        <v>68</v>
      </c>
      <c r="F6557" t="s">
        <v>67</v>
      </c>
      <c r="G6557">
        <v>0</v>
      </c>
      <c r="H6557">
        <v>360000</v>
      </c>
      <c r="I6557">
        <v>2250000</v>
      </c>
      <c r="J6557" t="s">
        <v>69</v>
      </c>
      <c r="K6557" t="s">
        <v>70</v>
      </c>
      <c r="L6557" t="s">
        <v>91</v>
      </c>
      <c r="M6557" t="s">
        <v>127</v>
      </c>
      <c r="N6557">
        <v>7.2508000000000003E-2</v>
      </c>
      <c r="O6557">
        <v>16643</v>
      </c>
      <c r="P6557">
        <v>1589</v>
      </c>
      <c r="Q6557">
        <v>161</v>
      </c>
      <c r="R6557">
        <v>196</v>
      </c>
      <c r="S6557">
        <v>1</v>
      </c>
      <c r="T6557">
        <v>1</v>
      </c>
      <c r="U6557" t="s">
        <v>120</v>
      </c>
      <c r="V6557">
        <v>14</v>
      </c>
      <c r="W6557">
        <v>1</v>
      </c>
      <c r="X6557">
        <v>1</v>
      </c>
      <c r="Y6557">
        <v>0</v>
      </c>
      <c r="Z6557">
        <v>1</v>
      </c>
      <c r="AA6557">
        <v>1</v>
      </c>
      <c r="AB6557">
        <v>0</v>
      </c>
      <c r="AC6557" t="s">
        <v>108</v>
      </c>
      <c r="AD6557">
        <v>2749721</v>
      </c>
      <c r="AE6557" t="s">
        <v>65</v>
      </c>
      <c r="AF6557">
        <v>43785</v>
      </c>
      <c r="AG6557">
        <v>1125000</v>
      </c>
      <c r="AH6557">
        <v>1125000</v>
      </c>
      <c r="AJ6557">
        <v>1125000</v>
      </c>
      <c r="AK6557" t="s">
        <v>125</v>
      </c>
      <c r="AL6557">
        <v>17</v>
      </c>
      <c r="AM6557" t="s">
        <v>68</v>
      </c>
      <c r="AN6557">
        <v>1</v>
      </c>
      <c r="AR6557" t="s">
        <v>76</v>
      </c>
      <c r="AS6557" t="s">
        <v>77</v>
      </c>
      <c r="AT6557">
        <v>-1052</v>
      </c>
      <c r="AU6557" t="s">
        <v>78</v>
      </c>
      <c r="AV6557" t="s">
        <v>79</v>
      </c>
      <c r="AW6557" t="s">
        <v>101</v>
      </c>
      <c r="AX6557" t="s">
        <v>81</v>
      </c>
      <c r="AY6557" t="s">
        <v>76</v>
      </c>
      <c r="AZ6557" t="s">
        <v>82</v>
      </c>
      <c r="BA6557" t="s">
        <v>116</v>
      </c>
      <c r="BB6557" t="s">
        <v>121</v>
      </c>
      <c r="BC6557">
        <v>-1</v>
      </c>
      <c r="BD6557" t="s">
        <v>76</v>
      </c>
      <c r="BE6557">
        <v>48</v>
      </c>
      <c r="BF6557" t="s">
        <v>147</v>
      </c>
      <c r="BG6557" t="s">
        <v>154</v>
      </c>
      <c r="BH6557">
        <v>365243</v>
      </c>
      <c r="BI6557">
        <v>-1022</v>
      </c>
      <c r="BJ6557">
        <v>388</v>
      </c>
      <c r="BK6557">
        <v>-992</v>
      </c>
      <c r="BL6557">
        <v>-984</v>
      </c>
      <c r="BM6557">
        <v>0</v>
      </c>
    </row>
    <row r="6558" spans="1:65" x14ac:dyDescent="0.3">
      <c r="A6558">
        <v>155554</v>
      </c>
      <c r="B6558">
        <v>0</v>
      </c>
      <c r="C6558" t="s">
        <v>65</v>
      </c>
      <c r="D6558" t="s">
        <v>66</v>
      </c>
      <c r="E6558" t="s">
        <v>67</v>
      </c>
      <c r="F6558" t="s">
        <v>68</v>
      </c>
      <c r="G6558">
        <v>1</v>
      </c>
      <c r="H6558">
        <v>247500</v>
      </c>
      <c r="I6558">
        <v>675000</v>
      </c>
      <c r="J6558" t="s">
        <v>133</v>
      </c>
      <c r="K6558" t="s">
        <v>90</v>
      </c>
      <c r="L6558" t="s">
        <v>91</v>
      </c>
      <c r="M6558" t="s">
        <v>72</v>
      </c>
      <c r="N6558">
        <v>1.8208999999999999E-2</v>
      </c>
      <c r="O6558">
        <v>13094</v>
      </c>
      <c r="P6558">
        <v>4468</v>
      </c>
      <c r="Q6558">
        <v>4565</v>
      </c>
      <c r="R6558">
        <v>4044</v>
      </c>
      <c r="S6558">
        <v>3</v>
      </c>
      <c r="T6558">
        <v>3</v>
      </c>
      <c r="U6558" t="s">
        <v>94</v>
      </c>
      <c r="V6558">
        <v>8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 t="s">
        <v>189</v>
      </c>
      <c r="AD6558">
        <v>1831169</v>
      </c>
      <c r="AE6558" t="s">
        <v>99</v>
      </c>
      <c r="AF6558">
        <v>2250</v>
      </c>
      <c r="AG6558">
        <v>45000</v>
      </c>
      <c r="AH6558">
        <v>45000</v>
      </c>
      <c r="AJ6558">
        <v>45000</v>
      </c>
      <c r="AK6558" t="s">
        <v>94</v>
      </c>
      <c r="AL6558">
        <v>10</v>
      </c>
      <c r="AM6558" t="s">
        <v>68</v>
      </c>
      <c r="AN6558">
        <v>1</v>
      </c>
      <c r="AR6558" t="s">
        <v>79</v>
      </c>
      <c r="AS6558" t="s">
        <v>77</v>
      </c>
      <c r="AT6558">
        <v>-294</v>
      </c>
      <c r="AU6558" t="s">
        <v>76</v>
      </c>
      <c r="AV6558" t="s">
        <v>79</v>
      </c>
      <c r="AW6558" t="s">
        <v>80</v>
      </c>
      <c r="AX6558" t="s">
        <v>81</v>
      </c>
      <c r="AY6558" t="s">
        <v>76</v>
      </c>
      <c r="AZ6558" t="s">
        <v>131</v>
      </c>
      <c r="BA6558" t="s">
        <v>83</v>
      </c>
      <c r="BB6558" t="s">
        <v>104</v>
      </c>
      <c r="BC6558">
        <v>500</v>
      </c>
      <c r="BD6558" t="s">
        <v>85</v>
      </c>
      <c r="BE6558">
        <v>0</v>
      </c>
      <c r="BF6558" t="s">
        <v>76</v>
      </c>
      <c r="BG6558" t="s">
        <v>132</v>
      </c>
      <c r="BH6558">
        <v>365243</v>
      </c>
      <c r="BI6558">
        <v>365243</v>
      </c>
      <c r="BJ6558">
        <v>365243</v>
      </c>
      <c r="BK6558">
        <v>365243</v>
      </c>
      <c r="BL6558">
        <v>365243</v>
      </c>
      <c r="BM6558">
        <v>0</v>
      </c>
    </row>
    <row r="6559" spans="1:65" x14ac:dyDescent="0.3">
      <c r="A6559">
        <v>155555</v>
      </c>
      <c r="B6559">
        <v>0</v>
      </c>
      <c r="C6559" t="s">
        <v>65</v>
      </c>
      <c r="D6559" t="s">
        <v>66</v>
      </c>
      <c r="E6559" t="s">
        <v>67</v>
      </c>
      <c r="F6559" t="s">
        <v>67</v>
      </c>
      <c r="G6559">
        <v>0</v>
      </c>
      <c r="H6559">
        <v>234000</v>
      </c>
      <c r="I6559">
        <v>1444500</v>
      </c>
      <c r="J6559" t="s">
        <v>89</v>
      </c>
      <c r="K6559" t="s">
        <v>126</v>
      </c>
      <c r="L6559" t="s">
        <v>91</v>
      </c>
      <c r="M6559" t="s">
        <v>72</v>
      </c>
      <c r="N6559">
        <v>3.0755000000000001E-2</v>
      </c>
      <c r="O6559">
        <v>16003</v>
      </c>
      <c r="P6559">
        <v>1934</v>
      </c>
      <c r="Q6559">
        <v>842</v>
      </c>
      <c r="R6559">
        <v>4662</v>
      </c>
      <c r="S6559">
        <v>2</v>
      </c>
      <c r="T6559">
        <v>2</v>
      </c>
      <c r="U6559" t="s">
        <v>125</v>
      </c>
      <c r="V6559">
        <v>14</v>
      </c>
      <c r="W6559">
        <v>0</v>
      </c>
      <c r="X6559">
        <v>0</v>
      </c>
      <c r="Y6559">
        <v>0</v>
      </c>
      <c r="Z6559">
        <v>1</v>
      </c>
      <c r="AA6559">
        <v>1</v>
      </c>
      <c r="AB6559">
        <v>0</v>
      </c>
      <c r="AC6559" t="s">
        <v>137</v>
      </c>
      <c r="AD6559">
        <v>2193402</v>
      </c>
      <c r="AE6559" t="s">
        <v>93</v>
      </c>
      <c r="AF6559">
        <v>5660.8649999999998</v>
      </c>
      <c r="AG6559">
        <v>52065</v>
      </c>
      <c r="AH6559">
        <v>57564</v>
      </c>
      <c r="AI6559">
        <v>0</v>
      </c>
      <c r="AJ6559">
        <v>52065</v>
      </c>
      <c r="AK6559" t="s">
        <v>75</v>
      </c>
      <c r="AL6559">
        <v>14</v>
      </c>
      <c r="AM6559" t="s">
        <v>68</v>
      </c>
      <c r="AN6559">
        <v>1</v>
      </c>
      <c r="AO6559">
        <v>0</v>
      </c>
      <c r="AR6559" t="s">
        <v>79</v>
      </c>
      <c r="AS6559" t="s">
        <v>77</v>
      </c>
      <c r="AT6559">
        <v>-333</v>
      </c>
      <c r="AU6559" t="s">
        <v>78</v>
      </c>
      <c r="AV6559" t="s">
        <v>79</v>
      </c>
      <c r="AW6559" t="s">
        <v>101</v>
      </c>
      <c r="AX6559" t="s">
        <v>81</v>
      </c>
      <c r="AY6559" t="s">
        <v>111</v>
      </c>
      <c r="AZ6559" t="s">
        <v>96</v>
      </c>
      <c r="BA6559" t="s">
        <v>76</v>
      </c>
      <c r="BB6559" t="s">
        <v>104</v>
      </c>
      <c r="BC6559">
        <v>200</v>
      </c>
      <c r="BD6559" t="s">
        <v>85</v>
      </c>
      <c r="BE6559">
        <v>12</v>
      </c>
      <c r="BF6559" t="s">
        <v>147</v>
      </c>
      <c r="BG6559" t="s">
        <v>151</v>
      </c>
      <c r="BH6559">
        <v>365243</v>
      </c>
      <c r="BI6559">
        <v>-303</v>
      </c>
      <c r="BJ6559">
        <v>27</v>
      </c>
      <c r="BK6559">
        <v>365243</v>
      </c>
      <c r="BL6559">
        <v>365243</v>
      </c>
      <c r="BM6559">
        <v>1</v>
      </c>
    </row>
    <row r="6560" spans="1:65" x14ac:dyDescent="0.3">
      <c r="A6560">
        <v>155559</v>
      </c>
      <c r="B6560">
        <v>0</v>
      </c>
      <c r="C6560" t="s">
        <v>65</v>
      </c>
      <c r="D6560" t="s">
        <v>66</v>
      </c>
      <c r="E6560" t="s">
        <v>68</v>
      </c>
      <c r="F6560" t="s">
        <v>67</v>
      </c>
      <c r="G6560">
        <v>2</v>
      </c>
      <c r="H6560">
        <v>171000</v>
      </c>
      <c r="I6560">
        <v>450000</v>
      </c>
      <c r="J6560" t="s">
        <v>69</v>
      </c>
      <c r="K6560" t="s">
        <v>90</v>
      </c>
      <c r="L6560" t="s">
        <v>91</v>
      </c>
      <c r="M6560" t="s">
        <v>72</v>
      </c>
      <c r="N6560">
        <v>2.6391999999999999E-2</v>
      </c>
      <c r="O6560">
        <v>9968</v>
      </c>
      <c r="P6560">
        <v>1164</v>
      </c>
      <c r="Q6560">
        <v>1198</v>
      </c>
      <c r="R6560">
        <v>2453</v>
      </c>
      <c r="S6560">
        <v>2</v>
      </c>
      <c r="T6560">
        <v>2</v>
      </c>
      <c r="U6560" t="s">
        <v>73</v>
      </c>
      <c r="V6560">
        <v>14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 t="s">
        <v>122</v>
      </c>
      <c r="AD6560">
        <v>1000963</v>
      </c>
      <c r="AE6560" t="s">
        <v>93</v>
      </c>
      <c r="AF6560">
        <v>9007.2900000000009</v>
      </c>
      <c r="AG6560">
        <v>81810</v>
      </c>
      <c r="AH6560">
        <v>81810</v>
      </c>
      <c r="AI6560">
        <v>0</v>
      </c>
      <c r="AJ6560">
        <v>81810</v>
      </c>
      <c r="AK6560" t="s">
        <v>73</v>
      </c>
      <c r="AL6560">
        <v>12</v>
      </c>
      <c r="AM6560" t="s">
        <v>68</v>
      </c>
      <c r="AN6560">
        <v>1</v>
      </c>
      <c r="AO6560">
        <v>0</v>
      </c>
      <c r="AR6560" t="s">
        <v>79</v>
      </c>
      <c r="AS6560" t="s">
        <v>77</v>
      </c>
      <c r="AT6560">
        <v>-1108</v>
      </c>
      <c r="AU6560" t="s">
        <v>78</v>
      </c>
      <c r="AV6560" t="s">
        <v>79</v>
      </c>
      <c r="AW6560" t="s">
        <v>101</v>
      </c>
      <c r="AX6560" t="s">
        <v>102</v>
      </c>
      <c r="AY6560" t="s">
        <v>190</v>
      </c>
      <c r="AZ6560" t="s">
        <v>96</v>
      </c>
      <c r="BA6560" t="s">
        <v>76</v>
      </c>
      <c r="BB6560" t="s">
        <v>138</v>
      </c>
      <c r="BC6560">
        <v>300</v>
      </c>
      <c r="BD6560" t="s">
        <v>191</v>
      </c>
      <c r="BE6560">
        <v>10</v>
      </c>
      <c r="BF6560" t="s">
        <v>112</v>
      </c>
      <c r="BG6560" t="s">
        <v>158</v>
      </c>
      <c r="BH6560">
        <v>365243</v>
      </c>
      <c r="BI6560">
        <v>-1076</v>
      </c>
      <c r="BJ6560">
        <v>-806</v>
      </c>
      <c r="BK6560">
        <v>-896</v>
      </c>
      <c r="BL6560">
        <v>-888</v>
      </c>
      <c r="BM6560">
        <v>0</v>
      </c>
    </row>
    <row r="6561" spans="1:65" x14ac:dyDescent="0.3">
      <c r="A6561">
        <v>155560</v>
      </c>
      <c r="B6561">
        <v>0</v>
      </c>
      <c r="C6561" t="s">
        <v>99</v>
      </c>
      <c r="D6561" t="s">
        <v>88</v>
      </c>
      <c r="E6561" t="s">
        <v>68</v>
      </c>
      <c r="F6561" t="s">
        <v>68</v>
      </c>
      <c r="G6561">
        <v>0</v>
      </c>
      <c r="H6561">
        <v>202500</v>
      </c>
      <c r="I6561">
        <v>270000</v>
      </c>
      <c r="J6561" t="s">
        <v>133</v>
      </c>
      <c r="K6561" t="s">
        <v>70</v>
      </c>
      <c r="L6561" t="s">
        <v>91</v>
      </c>
      <c r="M6561" t="s">
        <v>72</v>
      </c>
      <c r="N6561">
        <v>1.0005999999999999E-2</v>
      </c>
      <c r="O6561">
        <v>15223</v>
      </c>
      <c r="P6561">
        <v>2145</v>
      </c>
      <c r="Q6561">
        <v>2003</v>
      </c>
      <c r="R6561">
        <v>2404</v>
      </c>
      <c r="S6561">
        <v>2</v>
      </c>
      <c r="T6561">
        <v>2</v>
      </c>
      <c r="U6561" t="s">
        <v>94</v>
      </c>
      <c r="V6561">
        <v>10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 t="s">
        <v>170</v>
      </c>
      <c r="AD6561">
        <v>1491378</v>
      </c>
      <c r="AE6561" t="s">
        <v>99</v>
      </c>
      <c r="AF6561">
        <v>20250</v>
      </c>
      <c r="AG6561">
        <v>405000</v>
      </c>
      <c r="AH6561">
        <v>405000</v>
      </c>
      <c r="AJ6561">
        <v>405000</v>
      </c>
      <c r="AK6561" t="s">
        <v>120</v>
      </c>
      <c r="AL6561">
        <v>11</v>
      </c>
      <c r="AM6561" t="s">
        <v>68</v>
      </c>
      <c r="AN6561">
        <v>1</v>
      </c>
      <c r="AR6561" t="s">
        <v>79</v>
      </c>
      <c r="AS6561" t="s">
        <v>114</v>
      </c>
      <c r="AT6561">
        <v>-171</v>
      </c>
      <c r="AU6561" t="s">
        <v>76</v>
      </c>
      <c r="AV6561" t="s">
        <v>115</v>
      </c>
      <c r="AW6561" t="s">
        <v>101</v>
      </c>
      <c r="AX6561" t="s">
        <v>81</v>
      </c>
      <c r="AY6561" t="s">
        <v>76</v>
      </c>
      <c r="AZ6561" t="s">
        <v>131</v>
      </c>
      <c r="BA6561" t="s">
        <v>116</v>
      </c>
      <c r="BB6561" t="s">
        <v>121</v>
      </c>
      <c r="BC6561">
        <v>-1</v>
      </c>
      <c r="BD6561" t="s">
        <v>76</v>
      </c>
      <c r="BE6561">
        <v>0</v>
      </c>
      <c r="BF6561" t="s">
        <v>76</v>
      </c>
      <c r="BG6561" t="s">
        <v>160</v>
      </c>
    </row>
    <row r="6562" spans="1:65" x14ac:dyDescent="0.3">
      <c r="A6562">
        <v>155574</v>
      </c>
      <c r="B6562">
        <v>0</v>
      </c>
      <c r="C6562" t="s">
        <v>99</v>
      </c>
      <c r="D6562" t="s">
        <v>88</v>
      </c>
      <c r="E6562" t="s">
        <v>67</v>
      </c>
      <c r="F6562" t="s">
        <v>68</v>
      </c>
      <c r="G6562">
        <v>1</v>
      </c>
      <c r="H6562">
        <v>94500</v>
      </c>
      <c r="I6562">
        <v>292500</v>
      </c>
      <c r="J6562" t="s">
        <v>69</v>
      </c>
      <c r="K6562" t="s">
        <v>70</v>
      </c>
      <c r="L6562" t="s">
        <v>91</v>
      </c>
      <c r="M6562" t="s">
        <v>72</v>
      </c>
      <c r="N6562">
        <v>1.8208999999999999E-2</v>
      </c>
      <c r="O6562">
        <v>16415</v>
      </c>
      <c r="P6562">
        <v>8170</v>
      </c>
      <c r="Q6562">
        <v>4767</v>
      </c>
      <c r="R6562">
        <v>4867</v>
      </c>
      <c r="S6562">
        <v>3</v>
      </c>
      <c r="T6562">
        <v>3</v>
      </c>
      <c r="U6562" t="s">
        <v>120</v>
      </c>
      <c r="V6562">
        <v>14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143</v>
      </c>
      <c r="AD6562">
        <v>2641088</v>
      </c>
      <c r="AE6562" t="s">
        <v>93</v>
      </c>
      <c r="AF6562">
        <v>22119.75</v>
      </c>
      <c r="AG6562">
        <v>225000</v>
      </c>
      <c r="AH6562">
        <v>225000</v>
      </c>
      <c r="AI6562">
        <v>0</v>
      </c>
      <c r="AJ6562">
        <v>225000</v>
      </c>
      <c r="AK6562" t="s">
        <v>123</v>
      </c>
      <c r="AL6562">
        <v>8</v>
      </c>
      <c r="AM6562" t="s">
        <v>68</v>
      </c>
      <c r="AN6562">
        <v>1</v>
      </c>
      <c r="AO6562">
        <v>0</v>
      </c>
      <c r="AR6562" t="s">
        <v>79</v>
      </c>
      <c r="AS6562" t="s">
        <v>77</v>
      </c>
      <c r="AT6562">
        <v>-905</v>
      </c>
      <c r="AU6562" t="s">
        <v>76</v>
      </c>
      <c r="AV6562" t="s">
        <v>79</v>
      </c>
      <c r="AW6562" t="s">
        <v>80</v>
      </c>
      <c r="AX6562" t="s">
        <v>81</v>
      </c>
      <c r="AY6562" t="s">
        <v>199</v>
      </c>
      <c r="AZ6562" t="s">
        <v>96</v>
      </c>
      <c r="BA6562" t="s">
        <v>76</v>
      </c>
      <c r="BB6562" t="s">
        <v>138</v>
      </c>
      <c r="BC6562">
        <v>20</v>
      </c>
      <c r="BD6562" t="s">
        <v>141</v>
      </c>
      <c r="BE6562">
        <v>12</v>
      </c>
      <c r="BF6562" t="s">
        <v>147</v>
      </c>
      <c r="BG6562" t="s">
        <v>158</v>
      </c>
      <c r="BH6562">
        <v>365243</v>
      </c>
      <c r="BI6562">
        <v>-873</v>
      </c>
      <c r="BJ6562">
        <v>-543</v>
      </c>
      <c r="BK6562">
        <v>-543</v>
      </c>
      <c r="BL6562">
        <v>-535</v>
      </c>
      <c r="BM6562">
        <v>0</v>
      </c>
    </row>
    <row r="6563" spans="1:65" x14ac:dyDescent="0.3">
      <c r="A6563">
        <v>155584</v>
      </c>
      <c r="B6563">
        <v>0</v>
      </c>
      <c r="C6563" t="s">
        <v>65</v>
      </c>
      <c r="D6563" t="s">
        <v>88</v>
      </c>
      <c r="E6563" t="s">
        <v>68</v>
      </c>
      <c r="F6563" t="s">
        <v>68</v>
      </c>
      <c r="G6563">
        <v>0</v>
      </c>
      <c r="H6563">
        <v>81000</v>
      </c>
      <c r="I6563">
        <v>203760</v>
      </c>
      <c r="J6563" t="s">
        <v>89</v>
      </c>
      <c r="K6563" t="s">
        <v>70</v>
      </c>
      <c r="L6563" t="s">
        <v>91</v>
      </c>
      <c r="M6563" t="s">
        <v>72</v>
      </c>
      <c r="N6563">
        <v>2.5163999999999999E-2</v>
      </c>
      <c r="O6563">
        <v>18211</v>
      </c>
      <c r="P6563">
        <v>867</v>
      </c>
      <c r="Q6563">
        <v>8579</v>
      </c>
      <c r="R6563">
        <v>1656</v>
      </c>
      <c r="S6563">
        <v>2</v>
      </c>
      <c r="T6563">
        <v>2</v>
      </c>
      <c r="U6563" t="s">
        <v>109</v>
      </c>
      <c r="V6563">
        <v>12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1</v>
      </c>
      <c r="AC6563" t="s">
        <v>108</v>
      </c>
      <c r="AD6563">
        <v>2817180</v>
      </c>
      <c r="AE6563" t="s">
        <v>93</v>
      </c>
      <c r="AF6563">
        <v>3094.29</v>
      </c>
      <c r="AG6563">
        <v>19075.5</v>
      </c>
      <c r="AH6563">
        <v>15295.5</v>
      </c>
      <c r="AI6563">
        <v>4500</v>
      </c>
      <c r="AJ6563">
        <v>19075.5</v>
      </c>
      <c r="AK6563" t="s">
        <v>75</v>
      </c>
      <c r="AL6563">
        <v>17</v>
      </c>
      <c r="AM6563" t="s">
        <v>68</v>
      </c>
      <c r="AN6563">
        <v>1</v>
      </c>
      <c r="AO6563">
        <v>0.247576929</v>
      </c>
      <c r="AR6563" t="s">
        <v>79</v>
      </c>
      <c r="AS6563" t="s">
        <v>77</v>
      </c>
      <c r="AT6563">
        <v>-2210</v>
      </c>
      <c r="AU6563" t="s">
        <v>78</v>
      </c>
      <c r="AV6563" t="s">
        <v>79</v>
      </c>
      <c r="AW6563" t="s">
        <v>101</v>
      </c>
      <c r="AX6563" t="s">
        <v>102</v>
      </c>
      <c r="AY6563" t="s">
        <v>136</v>
      </c>
      <c r="AZ6563" t="s">
        <v>96</v>
      </c>
      <c r="BA6563" t="s">
        <v>76</v>
      </c>
      <c r="BB6563" t="s">
        <v>104</v>
      </c>
      <c r="BC6563">
        <v>63</v>
      </c>
      <c r="BD6563" t="s">
        <v>105</v>
      </c>
      <c r="BE6563">
        <v>6</v>
      </c>
      <c r="BF6563" t="s">
        <v>86</v>
      </c>
      <c r="BG6563" t="s">
        <v>106</v>
      </c>
      <c r="BH6563">
        <v>365243</v>
      </c>
      <c r="BI6563">
        <v>-2179</v>
      </c>
      <c r="BJ6563">
        <v>-2029</v>
      </c>
      <c r="BK6563">
        <v>-2029</v>
      </c>
      <c r="BL6563">
        <v>-2021</v>
      </c>
      <c r="BM6563">
        <v>0</v>
      </c>
    </row>
    <row r="6564" spans="1:65" x14ac:dyDescent="0.3">
      <c r="A6564">
        <v>155590</v>
      </c>
      <c r="B6564">
        <v>0</v>
      </c>
      <c r="C6564" t="s">
        <v>65</v>
      </c>
      <c r="D6564" t="s">
        <v>88</v>
      </c>
      <c r="E6564" t="s">
        <v>67</v>
      </c>
      <c r="F6564" t="s">
        <v>67</v>
      </c>
      <c r="G6564">
        <v>0</v>
      </c>
      <c r="H6564">
        <v>135000</v>
      </c>
      <c r="I6564">
        <v>1260000</v>
      </c>
      <c r="J6564" t="s">
        <v>113</v>
      </c>
      <c r="K6564" t="s">
        <v>70</v>
      </c>
      <c r="L6564" t="s">
        <v>91</v>
      </c>
      <c r="M6564" t="s">
        <v>72</v>
      </c>
      <c r="N6564">
        <v>1.8634000000000001E-2</v>
      </c>
      <c r="O6564">
        <v>19719</v>
      </c>
      <c r="P6564">
        <v>365243</v>
      </c>
      <c r="Q6564">
        <v>946</v>
      </c>
      <c r="R6564">
        <v>3260</v>
      </c>
      <c r="S6564">
        <v>2</v>
      </c>
      <c r="T6564">
        <v>2</v>
      </c>
      <c r="U6564" t="s">
        <v>94</v>
      </c>
      <c r="V6564">
        <v>12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 t="s">
        <v>76</v>
      </c>
      <c r="AD6564">
        <v>1776551</v>
      </c>
      <c r="AE6564" t="s">
        <v>65</v>
      </c>
      <c r="AF6564">
        <v>21037.5</v>
      </c>
      <c r="AG6564">
        <v>225000</v>
      </c>
      <c r="AH6564">
        <v>225000</v>
      </c>
      <c r="AJ6564">
        <v>225000</v>
      </c>
      <c r="AK6564" t="s">
        <v>73</v>
      </c>
      <c r="AL6564">
        <v>14</v>
      </c>
      <c r="AM6564" t="s">
        <v>68</v>
      </c>
      <c r="AN6564">
        <v>1</v>
      </c>
      <c r="AR6564" t="s">
        <v>76</v>
      </c>
      <c r="AS6564" t="s">
        <v>77</v>
      </c>
      <c r="AT6564">
        <v>-207</v>
      </c>
      <c r="AU6564" t="s">
        <v>78</v>
      </c>
      <c r="AV6564" t="s">
        <v>79</v>
      </c>
      <c r="AW6564" t="s">
        <v>80</v>
      </c>
      <c r="AX6564" t="s">
        <v>81</v>
      </c>
      <c r="AY6564" t="s">
        <v>76</v>
      </c>
      <c r="AZ6564" t="s">
        <v>82</v>
      </c>
      <c r="BA6564" t="s">
        <v>116</v>
      </c>
      <c r="BB6564" t="s">
        <v>104</v>
      </c>
      <c r="BC6564">
        <v>1000</v>
      </c>
      <c r="BD6564" t="s">
        <v>85</v>
      </c>
      <c r="BE6564">
        <v>12</v>
      </c>
      <c r="BF6564" t="s">
        <v>112</v>
      </c>
      <c r="BG6564" t="s">
        <v>118</v>
      </c>
      <c r="BH6564">
        <v>365243</v>
      </c>
      <c r="BI6564">
        <v>-177</v>
      </c>
      <c r="BJ6564">
        <v>153</v>
      </c>
      <c r="BK6564">
        <v>365243</v>
      </c>
      <c r="BL6564">
        <v>365243</v>
      </c>
      <c r="BM6564">
        <v>0</v>
      </c>
    </row>
    <row r="6565" spans="1:65" x14ac:dyDescent="0.3">
      <c r="A6565">
        <v>155592</v>
      </c>
      <c r="B6565">
        <v>0</v>
      </c>
      <c r="C6565" t="s">
        <v>65</v>
      </c>
      <c r="D6565" t="s">
        <v>88</v>
      </c>
      <c r="E6565" t="s">
        <v>67</v>
      </c>
      <c r="F6565" t="s">
        <v>68</v>
      </c>
      <c r="G6565">
        <v>0</v>
      </c>
      <c r="H6565">
        <v>86850</v>
      </c>
      <c r="I6565">
        <v>432567</v>
      </c>
      <c r="J6565" t="s">
        <v>113</v>
      </c>
      <c r="K6565" t="s">
        <v>70</v>
      </c>
      <c r="L6565" t="s">
        <v>139</v>
      </c>
      <c r="M6565" t="s">
        <v>72</v>
      </c>
      <c r="N6565">
        <v>2.8663000000000001E-2</v>
      </c>
      <c r="O6565">
        <v>23091</v>
      </c>
      <c r="P6565">
        <v>365243</v>
      </c>
      <c r="Q6565">
        <v>4394</v>
      </c>
      <c r="R6565">
        <v>4403</v>
      </c>
      <c r="S6565">
        <v>2</v>
      </c>
      <c r="T6565">
        <v>2</v>
      </c>
      <c r="U6565" t="s">
        <v>120</v>
      </c>
      <c r="V6565">
        <v>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 t="s">
        <v>76</v>
      </c>
      <c r="AD6565">
        <v>2056100</v>
      </c>
      <c r="AE6565" t="s">
        <v>99</v>
      </c>
      <c r="AF6565">
        <v>3375</v>
      </c>
      <c r="AG6565">
        <v>0</v>
      </c>
      <c r="AH6565">
        <v>67500</v>
      </c>
      <c r="AK6565" t="s">
        <v>123</v>
      </c>
      <c r="AL6565">
        <v>10</v>
      </c>
      <c r="AM6565" t="s">
        <v>68</v>
      </c>
      <c r="AN6565">
        <v>1</v>
      </c>
      <c r="AR6565" t="s">
        <v>79</v>
      </c>
      <c r="AS6565" t="s">
        <v>77</v>
      </c>
      <c r="AT6565">
        <v>-2627</v>
      </c>
      <c r="AU6565" t="s">
        <v>76</v>
      </c>
      <c r="AV6565" t="s">
        <v>79</v>
      </c>
      <c r="AX6565" t="s">
        <v>81</v>
      </c>
      <c r="AY6565" t="s">
        <v>76</v>
      </c>
      <c r="AZ6565" t="s">
        <v>131</v>
      </c>
      <c r="BA6565" t="s">
        <v>116</v>
      </c>
      <c r="BB6565" t="s">
        <v>138</v>
      </c>
      <c r="BC6565">
        <v>246</v>
      </c>
      <c r="BD6565" t="s">
        <v>85</v>
      </c>
      <c r="BE6565">
        <v>0</v>
      </c>
      <c r="BF6565" t="s">
        <v>76</v>
      </c>
      <c r="BG6565" t="s">
        <v>132</v>
      </c>
      <c r="BH6565">
        <v>-2626</v>
      </c>
      <c r="BI6565">
        <v>-2591</v>
      </c>
      <c r="BJ6565">
        <v>365243</v>
      </c>
      <c r="BK6565">
        <v>-1526</v>
      </c>
      <c r="BL6565">
        <v>365243</v>
      </c>
      <c r="BM6565">
        <v>0</v>
      </c>
    </row>
    <row r="6566" spans="1:65" x14ac:dyDescent="0.3">
      <c r="A6566">
        <v>155612</v>
      </c>
      <c r="B6566">
        <v>0</v>
      </c>
      <c r="C6566" t="s">
        <v>65</v>
      </c>
      <c r="D6566" t="s">
        <v>66</v>
      </c>
      <c r="E6566" t="s">
        <v>68</v>
      </c>
      <c r="F6566" t="s">
        <v>67</v>
      </c>
      <c r="G6566">
        <v>0</v>
      </c>
      <c r="H6566">
        <v>450000</v>
      </c>
      <c r="I6566">
        <v>592560</v>
      </c>
      <c r="J6566" t="s">
        <v>89</v>
      </c>
      <c r="K6566" t="s">
        <v>90</v>
      </c>
      <c r="L6566" t="s">
        <v>91</v>
      </c>
      <c r="M6566" t="s">
        <v>72</v>
      </c>
      <c r="N6566">
        <v>3.5791999999999997E-2</v>
      </c>
      <c r="O6566">
        <v>21981</v>
      </c>
      <c r="P6566">
        <v>3713</v>
      </c>
      <c r="Q6566">
        <v>6846</v>
      </c>
      <c r="R6566">
        <v>1933</v>
      </c>
      <c r="S6566">
        <v>2</v>
      </c>
      <c r="T6566">
        <v>2</v>
      </c>
      <c r="U6566" t="s">
        <v>109</v>
      </c>
      <c r="V6566">
        <v>11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92</v>
      </c>
      <c r="AD6566">
        <v>2679727</v>
      </c>
      <c r="AE6566" t="s">
        <v>93</v>
      </c>
      <c r="AG6566">
        <v>73030.5</v>
      </c>
      <c r="AH6566">
        <v>73030.5</v>
      </c>
      <c r="AI6566">
        <v>0</v>
      </c>
      <c r="AJ6566">
        <v>73030.5</v>
      </c>
      <c r="AK6566" t="s">
        <v>73</v>
      </c>
      <c r="AL6566">
        <v>16</v>
      </c>
      <c r="AM6566" t="s">
        <v>68</v>
      </c>
      <c r="AN6566">
        <v>1</v>
      </c>
      <c r="AO6566">
        <v>0</v>
      </c>
      <c r="AR6566" t="s">
        <v>79</v>
      </c>
      <c r="AS6566" t="s">
        <v>180</v>
      </c>
      <c r="AT6566">
        <v>-939</v>
      </c>
      <c r="AU6566" t="s">
        <v>78</v>
      </c>
      <c r="AV6566" t="s">
        <v>181</v>
      </c>
      <c r="AX6566" t="s">
        <v>161</v>
      </c>
      <c r="AY6566" t="s">
        <v>124</v>
      </c>
      <c r="AZ6566" t="s">
        <v>76</v>
      </c>
      <c r="BA6566" t="s">
        <v>76</v>
      </c>
      <c r="BB6566" t="s">
        <v>104</v>
      </c>
      <c r="BC6566">
        <v>59</v>
      </c>
      <c r="BD6566" t="s">
        <v>105</v>
      </c>
      <c r="BF6566" t="s">
        <v>76</v>
      </c>
      <c r="BG6566" t="s">
        <v>106</v>
      </c>
    </row>
    <row r="6567" spans="1:65" x14ac:dyDescent="0.3">
      <c r="A6567">
        <v>155635</v>
      </c>
      <c r="B6567">
        <v>0</v>
      </c>
      <c r="C6567" t="s">
        <v>65</v>
      </c>
      <c r="D6567" t="s">
        <v>88</v>
      </c>
      <c r="E6567" t="s">
        <v>68</v>
      </c>
      <c r="F6567" t="s">
        <v>67</v>
      </c>
      <c r="G6567">
        <v>1</v>
      </c>
      <c r="H6567">
        <v>90000</v>
      </c>
      <c r="I6567">
        <v>450000</v>
      </c>
      <c r="J6567" t="s">
        <v>69</v>
      </c>
      <c r="K6567" t="s">
        <v>70</v>
      </c>
      <c r="L6567" t="s">
        <v>91</v>
      </c>
      <c r="M6567" t="s">
        <v>72</v>
      </c>
      <c r="N6567">
        <v>3.5791999999999997E-2</v>
      </c>
      <c r="O6567">
        <v>15292</v>
      </c>
      <c r="P6567">
        <v>2181</v>
      </c>
      <c r="Q6567">
        <v>6140</v>
      </c>
      <c r="R6567">
        <v>1790</v>
      </c>
      <c r="S6567">
        <v>2</v>
      </c>
      <c r="T6567">
        <v>2</v>
      </c>
      <c r="U6567" t="s">
        <v>94</v>
      </c>
      <c r="V6567">
        <v>10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1</v>
      </c>
      <c r="AC6567" t="s">
        <v>168</v>
      </c>
      <c r="AD6567">
        <v>2442834</v>
      </c>
      <c r="AE6567" t="s">
        <v>65</v>
      </c>
      <c r="AG6567">
        <v>0</v>
      </c>
      <c r="AH6567">
        <v>0</v>
      </c>
      <c r="AK6567" t="s">
        <v>109</v>
      </c>
      <c r="AL6567">
        <v>11</v>
      </c>
      <c r="AM6567" t="s">
        <v>68</v>
      </c>
      <c r="AN6567">
        <v>1</v>
      </c>
      <c r="AR6567" t="s">
        <v>76</v>
      </c>
      <c r="AS6567" t="s">
        <v>129</v>
      </c>
      <c r="AT6567">
        <v>-79</v>
      </c>
      <c r="AU6567" t="s">
        <v>76</v>
      </c>
      <c r="AV6567" t="s">
        <v>79</v>
      </c>
      <c r="AX6567" t="s">
        <v>81</v>
      </c>
      <c r="AY6567" t="s">
        <v>76</v>
      </c>
      <c r="AZ6567" t="s">
        <v>76</v>
      </c>
      <c r="BA6567" t="s">
        <v>76</v>
      </c>
      <c r="BB6567" t="s">
        <v>121</v>
      </c>
      <c r="BC6567">
        <v>-1</v>
      </c>
      <c r="BD6567" t="s">
        <v>76</v>
      </c>
      <c r="BF6567" t="s">
        <v>76</v>
      </c>
      <c r="BG6567" t="s">
        <v>82</v>
      </c>
    </row>
    <row r="6568" spans="1:65" x14ac:dyDescent="0.3">
      <c r="A6568">
        <v>155635</v>
      </c>
      <c r="B6568">
        <v>0</v>
      </c>
      <c r="C6568" t="s">
        <v>65</v>
      </c>
      <c r="D6568" t="s">
        <v>88</v>
      </c>
      <c r="E6568" t="s">
        <v>68</v>
      </c>
      <c r="F6568" t="s">
        <v>67</v>
      </c>
      <c r="G6568">
        <v>1</v>
      </c>
      <c r="H6568">
        <v>90000</v>
      </c>
      <c r="I6568">
        <v>450000</v>
      </c>
      <c r="J6568" t="s">
        <v>69</v>
      </c>
      <c r="K6568" t="s">
        <v>70</v>
      </c>
      <c r="L6568" t="s">
        <v>91</v>
      </c>
      <c r="M6568" t="s">
        <v>72</v>
      </c>
      <c r="N6568">
        <v>3.5791999999999997E-2</v>
      </c>
      <c r="O6568">
        <v>15292</v>
      </c>
      <c r="P6568">
        <v>2181</v>
      </c>
      <c r="Q6568">
        <v>6140</v>
      </c>
      <c r="R6568">
        <v>1790</v>
      </c>
      <c r="S6568">
        <v>2</v>
      </c>
      <c r="T6568">
        <v>2</v>
      </c>
      <c r="U6568" t="s">
        <v>94</v>
      </c>
      <c r="V6568">
        <v>10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1</v>
      </c>
      <c r="AC6568" t="s">
        <v>168</v>
      </c>
      <c r="AD6568">
        <v>1112364</v>
      </c>
      <c r="AE6568" t="s">
        <v>93</v>
      </c>
      <c r="AF6568">
        <v>9039.6450000000004</v>
      </c>
      <c r="AG6568">
        <v>197761.5</v>
      </c>
      <c r="AH6568">
        <v>197761.5</v>
      </c>
      <c r="AI6568">
        <v>0</v>
      </c>
      <c r="AJ6568">
        <v>197761.5</v>
      </c>
      <c r="AK6568" t="s">
        <v>75</v>
      </c>
      <c r="AL6568">
        <v>13</v>
      </c>
      <c r="AM6568" t="s">
        <v>68</v>
      </c>
      <c r="AN6568">
        <v>1</v>
      </c>
      <c r="AO6568">
        <v>0</v>
      </c>
      <c r="AR6568" t="s">
        <v>79</v>
      </c>
      <c r="AS6568" t="s">
        <v>77</v>
      </c>
      <c r="AT6568">
        <v>-378</v>
      </c>
      <c r="AU6568" t="s">
        <v>78</v>
      </c>
      <c r="AV6568" t="s">
        <v>79</v>
      </c>
      <c r="AW6568" t="s">
        <v>101</v>
      </c>
      <c r="AX6568" t="s">
        <v>81</v>
      </c>
      <c r="AY6568" t="s">
        <v>111</v>
      </c>
      <c r="AZ6568" t="s">
        <v>96</v>
      </c>
      <c r="BA6568" t="s">
        <v>76</v>
      </c>
      <c r="BB6568" t="s">
        <v>84</v>
      </c>
      <c r="BC6568">
        <v>80</v>
      </c>
      <c r="BD6568" t="s">
        <v>85</v>
      </c>
      <c r="BE6568">
        <v>24</v>
      </c>
      <c r="BF6568" t="s">
        <v>97</v>
      </c>
      <c r="BG6568" t="s">
        <v>98</v>
      </c>
      <c r="BH6568">
        <v>365243</v>
      </c>
      <c r="BI6568">
        <v>-347</v>
      </c>
      <c r="BJ6568">
        <v>343</v>
      </c>
      <c r="BK6568">
        <v>365243</v>
      </c>
      <c r="BL6568">
        <v>365243</v>
      </c>
      <c r="BM6568">
        <v>0</v>
      </c>
    </row>
    <row r="6569" spans="1:65" x14ac:dyDescent="0.3">
      <c r="A6569">
        <v>155653</v>
      </c>
      <c r="B6569">
        <v>0</v>
      </c>
      <c r="C6569" t="s">
        <v>65</v>
      </c>
      <c r="D6569" t="s">
        <v>88</v>
      </c>
      <c r="E6569" t="s">
        <v>67</v>
      </c>
      <c r="F6569" t="s">
        <v>68</v>
      </c>
      <c r="G6569">
        <v>0</v>
      </c>
      <c r="H6569">
        <v>216000</v>
      </c>
      <c r="I6569">
        <v>922500</v>
      </c>
      <c r="J6569" t="s">
        <v>69</v>
      </c>
      <c r="K6569" t="s">
        <v>70</v>
      </c>
      <c r="L6569" t="s">
        <v>140</v>
      </c>
      <c r="M6569" t="s">
        <v>72</v>
      </c>
      <c r="N6569">
        <v>2.8663000000000001E-2</v>
      </c>
      <c r="O6569">
        <v>20968</v>
      </c>
      <c r="P6569">
        <v>3423</v>
      </c>
      <c r="Q6569">
        <v>1343</v>
      </c>
      <c r="R6569">
        <v>4157</v>
      </c>
      <c r="S6569">
        <v>2</v>
      </c>
      <c r="T6569">
        <v>2</v>
      </c>
      <c r="U6569" t="s">
        <v>123</v>
      </c>
      <c r="V6569">
        <v>10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 t="s">
        <v>168</v>
      </c>
      <c r="AD6569">
        <v>1207519</v>
      </c>
      <c r="AE6569" t="s">
        <v>93</v>
      </c>
      <c r="AF6569">
        <v>5823</v>
      </c>
      <c r="AG6569">
        <v>104328</v>
      </c>
      <c r="AH6569">
        <v>126360</v>
      </c>
      <c r="AI6569">
        <v>0</v>
      </c>
      <c r="AJ6569">
        <v>104328</v>
      </c>
      <c r="AK6569" t="s">
        <v>123</v>
      </c>
      <c r="AL6569">
        <v>17</v>
      </c>
      <c r="AM6569" t="s">
        <v>68</v>
      </c>
      <c r="AN6569">
        <v>1</v>
      </c>
      <c r="AO6569">
        <v>0</v>
      </c>
      <c r="AR6569" t="s">
        <v>79</v>
      </c>
      <c r="AS6569" t="s">
        <v>77</v>
      </c>
      <c r="AT6569">
        <v>-861</v>
      </c>
      <c r="AU6569" t="s">
        <v>78</v>
      </c>
      <c r="AV6569" t="s">
        <v>79</v>
      </c>
      <c r="AW6569" t="s">
        <v>171</v>
      </c>
      <c r="AX6569" t="s">
        <v>81</v>
      </c>
      <c r="AY6569" t="s">
        <v>95</v>
      </c>
      <c r="AZ6569" t="s">
        <v>96</v>
      </c>
      <c r="BA6569" t="s">
        <v>76</v>
      </c>
      <c r="BB6569" t="s">
        <v>104</v>
      </c>
      <c r="BC6569">
        <v>3000</v>
      </c>
      <c r="BD6569" t="s">
        <v>85</v>
      </c>
      <c r="BE6569">
        <v>24</v>
      </c>
      <c r="BF6569" t="s">
        <v>97</v>
      </c>
      <c r="BG6569" t="s">
        <v>98</v>
      </c>
      <c r="BH6569">
        <v>365243</v>
      </c>
      <c r="BI6569">
        <v>-830</v>
      </c>
      <c r="BJ6569">
        <v>-140</v>
      </c>
      <c r="BK6569">
        <v>-770</v>
      </c>
      <c r="BL6569">
        <v>-756</v>
      </c>
      <c r="BM6569">
        <v>0</v>
      </c>
    </row>
    <row r="6570" spans="1:65" x14ac:dyDescent="0.3">
      <c r="A6570">
        <v>155656</v>
      </c>
      <c r="B6570">
        <v>0</v>
      </c>
      <c r="C6570" t="s">
        <v>65</v>
      </c>
      <c r="D6570" t="s">
        <v>66</v>
      </c>
      <c r="E6570" t="s">
        <v>67</v>
      </c>
      <c r="F6570" t="s">
        <v>68</v>
      </c>
      <c r="G6570">
        <v>0</v>
      </c>
      <c r="H6570">
        <v>396000</v>
      </c>
      <c r="I6570">
        <v>1102500</v>
      </c>
      <c r="J6570" t="s">
        <v>69</v>
      </c>
      <c r="K6570" t="s">
        <v>70</v>
      </c>
      <c r="L6570" t="s">
        <v>119</v>
      </c>
      <c r="M6570" t="s">
        <v>127</v>
      </c>
      <c r="N6570">
        <v>1.9689000000000002E-2</v>
      </c>
      <c r="O6570">
        <v>10826</v>
      </c>
      <c r="P6570">
        <v>603</v>
      </c>
      <c r="Q6570">
        <v>4968</v>
      </c>
      <c r="R6570">
        <v>2409</v>
      </c>
      <c r="S6570">
        <v>2</v>
      </c>
      <c r="T6570">
        <v>2</v>
      </c>
      <c r="U6570" t="s">
        <v>120</v>
      </c>
      <c r="V6570">
        <v>12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 t="s">
        <v>92</v>
      </c>
      <c r="AD6570">
        <v>2717136</v>
      </c>
      <c r="AE6570" t="s">
        <v>93</v>
      </c>
      <c r="AF6570">
        <v>4590.4049999999997</v>
      </c>
      <c r="AG6570">
        <v>38205</v>
      </c>
      <c r="AH6570">
        <v>43132.5</v>
      </c>
      <c r="AI6570">
        <v>0</v>
      </c>
      <c r="AJ6570">
        <v>38205</v>
      </c>
      <c r="AK6570" t="s">
        <v>75</v>
      </c>
      <c r="AL6570">
        <v>17</v>
      </c>
      <c r="AM6570" t="s">
        <v>68</v>
      </c>
      <c r="AN6570">
        <v>1</v>
      </c>
      <c r="AO6570">
        <v>0</v>
      </c>
      <c r="AR6570" t="s">
        <v>79</v>
      </c>
      <c r="AS6570" t="s">
        <v>77</v>
      </c>
      <c r="AT6570">
        <v>-360</v>
      </c>
      <c r="AU6570" t="s">
        <v>78</v>
      </c>
      <c r="AV6570" t="s">
        <v>79</v>
      </c>
      <c r="AX6570" t="s">
        <v>81</v>
      </c>
      <c r="AY6570" t="s">
        <v>103</v>
      </c>
      <c r="AZ6570" t="s">
        <v>96</v>
      </c>
      <c r="BA6570" t="s">
        <v>76</v>
      </c>
      <c r="BB6570" t="s">
        <v>84</v>
      </c>
      <c r="BC6570">
        <v>200</v>
      </c>
      <c r="BD6570" t="s">
        <v>85</v>
      </c>
      <c r="BE6570">
        <v>12</v>
      </c>
      <c r="BF6570" t="s">
        <v>147</v>
      </c>
      <c r="BG6570" t="s">
        <v>151</v>
      </c>
      <c r="BH6570">
        <v>365243</v>
      </c>
      <c r="BI6570">
        <v>-329</v>
      </c>
      <c r="BJ6570">
        <v>1</v>
      </c>
      <c r="BK6570">
        <v>-29</v>
      </c>
      <c r="BL6570">
        <v>-24</v>
      </c>
      <c r="BM6570">
        <v>0</v>
      </c>
    </row>
    <row r="6571" spans="1:65" x14ac:dyDescent="0.3">
      <c r="A6571">
        <v>155671</v>
      </c>
      <c r="B6571">
        <v>0</v>
      </c>
      <c r="C6571" t="s">
        <v>65</v>
      </c>
      <c r="D6571" t="s">
        <v>88</v>
      </c>
      <c r="E6571" t="s">
        <v>67</v>
      </c>
      <c r="F6571" t="s">
        <v>67</v>
      </c>
      <c r="G6571">
        <v>3</v>
      </c>
      <c r="H6571">
        <v>126000</v>
      </c>
      <c r="I6571">
        <v>900000</v>
      </c>
      <c r="J6571" t="s">
        <v>89</v>
      </c>
      <c r="K6571" t="s">
        <v>90</v>
      </c>
      <c r="L6571" t="s">
        <v>91</v>
      </c>
      <c r="M6571" t="s">
        <v>127</v>
      </c>
      <c r="N6571">
        <v>7.1199999999999996E-3</v>
      </c>
      <c r="O6571">
        <v>11132</v>
      </c>
      <c r="P6571">
        <v>3331</v>
      </c>
      <c r="Q6571">
        <v>939</v>
      </c>
      <c r="R6571">
        <v>418</v>
      </c>
      <c r="S6571">
        <v>2</v>
      </c>
      <c r="T6571">
        <v>2</v>
      </c>
      <c r="U6571" t="s">
        <v>120</v>
      </c>
      <c r="V6571">
        <v>10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1</v>
      </c>
      <c r="AC6571" t="s">
        <v>184</v>
      </c>
      <c r="AD6571">
        <v>1406711</v>
      </c>
      <c r="AE6571" t="s">
        <v>93</v>
      </c>
      <c r="AF6571">
        <v>5825.61</v>
      </c>
      <c r="AG6571">
        <v>40585.5</v>
      </c>
      <c r="AH6571">
        <v>49558.5</v>
      </c>
      <c r="AI6571">
        <v>0</v>
      </c>
      <c r="AJ6571">
        <v>40585.5</v>
      </c>
      <c r="AK6571" t="s">
        <v>125</v>
      </c>
      <c r="AL6571">
        <v>13</v>
      </c>
      <c r="AM6571" t="s">
        <v>68</v>
      </c>
      <c r="AN6571">
        <v>1</v>
      </c>
      <c r="AO6571">
        <v>0</v>
      </c>
      <c r="AR6571" t="s">
        <v>79</v>
      </c>
      <c r="AS6571" t="s">
        <v>77</v>
      </c>
      <c r="AT6571">
        <v>-414</v>
      </c>
      <c r="AU6571" t="s">
        <v>78</v>
      </c>
      <c r="AV6571" t="s">
        <v>79</v>
      </c>
      <c r="AX6571" t="s">
        <v>81</v>
      </c>
      <c r="AY6571" t="s">
        <v>95</v>
      </c>
      <c r="AZ6571" t="s">
        <v>96</v>
      </c>
      <c r="BA6571" t="s">
        <v>76</v>
      </c>
      <c r="BB6571" t="s">
        <v>104</v>
      </c>
      <c r="BC6571">
        <v>1590</v>
      </c>
      <c r="BD6571" t="s">
        <v>85</v>
      </c>
      <c r="BE6571">
        <v>10</v>
      </c>
      <c r="BF6571" t="s">
        <v>147</v>
      </c>
      <c r="BG6571" t="s">
        <v>151</v>
      </c>
      <c r="BH6571">
        <v>365243</v>
      </c>
      <c r="BI6571">
        <v>-383</v>
      </c>
      <c r="BJ6571">
        <v>-113</v>
      </c>
      <c r="BK6571">
        <v>-113</v>
      </c>
      <c r="BL6571">
        <v>-108</v>
      </c>
      <c r="BM6571">
        <v>0</v>
      </c>
    </row>
    <row r="6572" spans="1:65" x14ac:dyDescent="0.3">
      <c r="A6572">
        <v>155673</v>
      </c>
      <c r="B6572">
        <v>0</v>
      </c>
      <c r="C6572" t="s">
        <v>65</v>
      </c>
      <c r="D6572" t="s">
        <v>88</v>
      </c>
      <c r="E6572" t="s">
        <v>67</v>
      </c>
      <c r="F6572" t="s">
        <v>68</v>
      </c>
      <c r="G6572">
        <v>0</v>
      </c>
      <c r="H6572">
        <v>99000</v>
      </c>
      <c r="I6572">
        <v>295668</v>
      </c>
      <c r="J6572" t="s">
        <v>133</v>
      </c>
      <c r="K6572" t="s">
        <v>70</v>
      </c>
      <c r="L6572" t="s">
        <v>139</v>
      </c>
      <c r="M6572" t="s">
        <v>212</v>
      </c>
      <c r="N6572">
        <v>4.6219999999999997E-2</v>
      </c>
      <c r="O6572">
        <v>15842</v>
      </c>
      <c r="P6572">
        <v>7184</v>
      </c>
      <c r="Q6572">
        <v>949</v>
      </c>
      <c r="R6572">
        <v>3831</v>
      </c>
      <c r="S6572">
        <v>1</v>
      </c>
      <c r="T6572">
        <v>1</v>
      </c>
      <c r="U6572" t="s">
        <v>94</v>
      </c>
      <c r="V6572">
        <v>10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 t="s">
        <v>195</v>
      </c>
      <c r="AD6572">
        <v>2814492</v>
      </c>
      <c r="AE6572" t="s">
        <v>93</v>
      </c>
      <c r="AF6572">
        <v>7828.5150000000003</v>
      </c>
      <c r="AG6572">
        <v>65205</v>
      </c>
      <c r="AH6572">
        <v>58684.5</v>
      </c>
      <c r="AI6572">
        <v>6520.5</v>
      </c>
      <c r="AJ6572">
        <v>65205</v>
      </c>
      <c r="AK6572" t="s">
        <v>73</v>
      </c>
      <c r="AL6572">
        <v>13</v>
      </c>
      <c r="AM6572" t="s">
        <v>68</v>
      </c>
      <c r="AN6572">
        <v>1</v>
      </c>
      <c r="AO6572">
        <v>0.108909091</v>
      </c>
      <c r="AR6572" t="s">
        <v>79</v>
      </c>
      <c r="AS6572" t="s">
        <v>77</v>
      </c>
      <c r="AT6572">
        <v>-2557</v>
      </c>
      <c r="AU6572" t="s">
        <v>78</v>
      </c>
      <c r="AV6572" t="s">
        <v>79</v>
      </c>
      <c r="AX6572" t="s">
        <v>81</v>
      </c>
      <c r="AY6572" t="s">
        <v>124</v>
      </c>
      <c r="AZ6572" t="s">
        <v>96</v>
      </c>
      <c r="BA6572" t="s">
        <v>76</v>
      </c>
      <c r="BB6572" t="s">
        <v>104</v>
      </c>
      <c r="BC6572">
        <v>37</v>
      </c>
      <c r="BD6572" t="s">
        <v>105</v>
      </c>
      <c r="BE6572">
        <v>10</v>
      </c>
      <c r="BF6572" t="s">
        <v>86</v>
      </c>
      <c r="BG6572" t="s">
        <v>106</v>
      </c>
      <c r="BH6572">
        <v>365243</v>
      </c>
      <c r="BI6572">
        <v>-2504</v>
      </c>
      <c r="BJ6572">
        <v>-2234</v>
      </c>
      <c r="BK6572">
        <v>-2264</v>
      </c>
      <c r="BL6572">
        <v>-2260</v>
      </c>
      <c r="BM6572">
        <v>0</v>
      </c>
    </row>
    <row r="6573" spans="1:65" x14ac:dyDescent="0.3">
      <c r="A6573">
        <v>155681</v>
      </c>
      <c r="B6573">
        <v>0</v>
      </c>
      <c r="C6573" t="s">
        <v>65</v>
      </c>
      <c r="D6573" t="s">
        <v>66</v>
      </c>
      <c r="E6573" t="s">
        <v>68</v>
      </c>
      <c r="F6573" t="s">
        <v>68</v>
      </c>
      <c r="G6573">
        <v>1</v>
      </c>
      <c r="H6573">
        <v>108000</v>
      </c>
      <c r="I6573">
        <v>502497</v>
      </c>
      <c r="J6573" t="s">
        <v>69</v>
      </c>
      <c r="K6573" t="s">
        <v>70</v>
      </c>
      <c r="L6573" t="s">
        <v>91</v>
      </c>
      <c r="M6573" t="s">
        <v>72</v>
      </c>
      <c r="N6573">
        <v>2.5163999999999999E-2</v>
      </c>
      <c r="O6573">
        <v>16509</v>
      </c>
      <c r="P6573">
        <v>444</v>
      </c>
      <c r="Q6573">
        <v>5032</v>
      </c>
      <c r="R6573">
        <v>55</v>
      </c>
      <c r="S6573">
        <v>2</v>
      </c>
      <c r="T6573">
        <v>2</v>
      </c>
      <c r="U6573" t="s">
        <v>125</v>
      </c>
      <c r="V6573">
        <v>10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 t="s">
        <v>195</v>
      </c>
      <c r="AD6573">
        <v>2290496</v>
      </c>
      <c r="AE6573" t="s">
        <v>93</v>
      </c>
      <c r="AF6573">
        <v>5453.01</v>
      </c>
      <c r="AG6573">
        <v>35955</v>
      </c>
      <c r="AH6573">
        <v>26955</v>
      </c>
      <c r="AI6573">
        <v>9000</v>
      </c>
      <c r="AJ6573">
        <v>35955</v>
      </c>
      <c r="AK6573" t="s">
        <v>125</v>
      </c>
      <c r="AL6573">
        <v>15</v>
      </c>
      <c r="AM6573" t="s">
        <v>68</v>
      </c>
      <c r="AN6573">
        <v>1</v>
      </c>
      <c r="AO6573">
        <v>0.27261349400000001</v>
      </c>
      <c r="AR6573" t="s">
        <v>79</v>
      </c>
      <c r="AS6573" t="s">
        <v>77</v>
      </c>
      <c r="AT6573">
        <v>-1435</v>
      </c>
      <c r="AU6573" t="s">
        <v>78</v>
      </c>
      <c r="AV6573" t="s">
        <v>79</v>
      </c>
      <c r="AW6573" t="s">
        <v>101</v>
      </c>
      <c r="AX6573" t="s">
        <v>81</v>
      </c>
      <c r="AY6573" t="s">
        <v>124</v>
      </c>
      <c r="AZ6573" t="s">
        <v>96</v>
      </c>
      <c r="BA6573" t="s">
        <v>76</v>
      </c>
      <c r="BB6573" t="s">
        <v>104</v>
      </c>
      <c r="BC6573">
        <v>42</v>
      </c>
      <c r="BD6573" t="s">
        <v>105</v>
      </c>
      <c r="BE6573">
        <v>6</v>
      </c>
      <c r="BF6573" t="s">
        <v>86</v>
      </c>
      <c r="BG6573" t="s">
        <v>106</v>
      </c>
      <c r="BH6573">
        <v>365243</v>
      </c>
      <c r="BI6573">
        <v>-1404</v>
      </c>
      <c r="BJ6573">
        <v>-1254</v>
      </c>
      <c r="BK6573">
        <v>-1254</v>
      </c>
      <c r="BL6573">
        <v>-1248</v>
      </c>
      <c r="BM6573">
        <v>0</v>
      </c>
    </row>
    <row r="6574" spans="1:65" x14ac:dyDescent="0.3">
      <c r="A6574">
        <v>155682</v>
      </c>
      <c r="B6574">
        <v>0</v>
      </c>
      <c r="C6574" t="s">
        <v>65</v>
      </c>
      <c r="D6574" t="s">
        <v>88</v>
      </c>
      <c r="E6574" t="s">
        <v>67</v>
      </c>
      <c r="F6574" t="s">
        <v>68</v>
      </c>
      <c r="G6574">
        <v>0</v>
      </c>
      <c r="H6574">
        <v>202500</v>
      </c>
      <c r="I6574">
        <v>2013840</v>
      </c>
      <c r="J6574" t="s">
        <v>113</v>
      </c>
      <c r="K6574" t="s">
        <v>70</v>
      </c>
      <c r="L6574" t="s">
        <v>91</v>
      </c>
      <c r="M6574" t="s">
        <v>72</v>
      </c>
      <c r="N6574">
        <v>7.2508000000000003E-2</v>
      </c>
      <c r="O6574">
        <v>21927</v>
      </c>
      <c r="P6574">
        <v>365243</v>
      </c>
      <c r="Q6574">
        <v>1583</v>
      </c>
      <c r="R6574">
        <v>5257</v>
      </c>
      <c r="S6574">
        <v>1</v>
      </c>
      <c r="T6574">
        <v>1</v>
      </c>
      <c r="U6574" t="s">
        <v>120</v>
      </c>
      <c r="V6574">
        <v>18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 t="s">
        <v>76</v>
      </c>
      <c r="AD6574">
        <v>1516424</v>
      </c>
      <c r="AE6574" t="s">
        <v>99</v>
      </c>
      <c r="AF6574">
        <v>2250</v>
      </c>
      <c r="AG6574">
        <v>45000</v>
      </c>
      <c r="AH6574">
        <v>45000</v>
      </c>
      <c r="AJ6574">
        <v>45000</v>
      </c>
      <c r="AK6574" t="s">
        <v>123</v>
      </c>
      <c r="AL6574">
        <v>13</v>
      </c>
      <c r="AM6574" t="s">
        <v>68</v>
      </c>
      <c r="AN6574">
        <v>1</v>
      </c>
      <c r="AR6574" t="s">
        <v>79</v>
      </c>
      <c r="AS6574" t="s">
        <v>77</v>
      </c>
      <c r="AT6574">
        <v>-128</v>
      </c>
      <c r="AU6574" t="s">
        <v>76</v>
      </c>
      <c r="AV6574" t="s">
        <v>79</v>
      </c>
      <c r="AW6574" t="s">
        <v>80</v>
      </c>
      <c r="AX6574" t="s">
        <v>81</v>
      </c>
      <c r="AY6574" t="s">
        <v>76</v>
      </c>
      <c r="AZ6574" t="s">
        <v>131</v>
      </c>
      <c r="BA6574" t="s">
        <v>83</v>
      </c>
      <c r="BB6574" t="s">
        <v>104</v>
      </c>
      <c r="BC6574">
        <v>1500</v>
      </c>
      <c r="BD6574" t="s">
        <v>85</v>
      </c>
      <c r="BE6574">
        <v>0</v>
      </c>
      <c r="BF6574" t="s">
        <v>76</v>
      </c>
      <c r="BG6574" t="s">
        <v>132</v>
      </c>
      <c r="BH6574">
        <v>365243</v>
      </c>
      <c r="BI6574">
        <v>365243</v>
      </c>
      <c r="BJ6574">
        <v>365243</v>
      </c>
      <c r="BK6574">
        <v>365243</v>
      </c>
      <c r="BL6574">
        <v>365243</v>
      </c>
      <c r="BM6574">
        <v>0</v>
      </c>
    </row>
    <row r="6575" spans="1:65" x14ac:dyDescent="0.3">
      <c r="A6575">
        <v>155690</v>
      </c>
      <c r="B6575">
        <v>0</v>
      </c>
      <c r="C6575" t="s">
        <v>99</v>
      </c>
      <c r="D6575" t="s">
        <v>66</v>
      </c>
      <c r="E6575" t="s">
        <v>67</v>
      </c>
      <c r="F6575" t="s">
        <v>68</v>
      </c>
      <c r="G6575">
        <v>0</v>
      </c>
      <c r="H6575">
        <v>67500</v>
      </c>
      <c r="I6575">
        <v>180000</v>
      </c>
      <c r="J6575" t="s">
        <v>69</v>
      </c>
      <c r="K6575" t="s">
        <v>70</v>
      </c>
      <c r="L6575" t="s">
        <v>71</v>
      </c>
      <c r="M6575" t="s">
        <v>72</v>
      </c>
      <c r="N6575">
        <v>2.6391999999999999E-2</v>
      </c>
      <c r="O6575">
        <v>18950</v>
      </c>
      <c r="P6575">
        <v>702</v>
      </c>
      <c r="Q6575">
        <v>4078</v>
      </c>
      <c r="R6575">
        <v>1437</v>
      </c>
      <c r="S6575">
        <v>2</v>
      </c>
      <c r="T6575">
        <v>2</v>
      </c>
      <c r="U6575" t="s">
        <v>94</v>
      </c>
      <c r="V6575">
        <v>16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 t="s">
        <v>237</v>
      </c>
      <c r="AD6575">
        <v>1780349</v>
      </c>
      <c r="AE6575" t="s">
        <v>93</v>
      </c>
      <c r="AF6575">
        <v>9555.2999999999993</v>
      </c>
      <c r="AG6575">
        <v>78750</v>
      </c>
      <c r="AH6575">
        <v>85680</v>
      </c>
      <c r="AI6575">
        <v>0</v>
      </c>
      <c r="AJ6575">
        <v>78750</v>
      </c>
      <c r="AK6575" t="s">
        <v>94</v>
      </c>
      <c r="AL6575">
        <v>16</v>
      </c>
      <c r="AM6575" t="s">
        <v>68</v>
      </c>
      <c r="AN6575">
        <v>1</v>
      </c>
      <c r="AO6575">
        <v>0</v>
      </c>
      <c r="AR6575" t="s">
        <v>79</v>
      </c>
      <c r="AS6575" t="s">
        <v>77</v>
      </c>
      <c r="AT6575">
        <v>-203</v>
      </c>
      <c r="AU6575" t="s">
        <v>78</v>
      </c>
      <c r="AV6575" t="s">
        <v>79</v>
      </c>
      <c r="AX6575" t="s">
        <v>81</v>
      </c>
      <c r="AY6575" t="s">
        <v>95</v>
      </c>
      <c r="AZ6575" t="s">
        <v>96</v>
      </c>
      <c r="BA6575" t="s">
        <v>76</v>
      </c>
      <c r="BB6575" t="s">
        <v>138</v>
      </c>
      <c r="BC6575">
        <v>150</v>
      </c>
      <c r="BD6575" t="s">
        <v>85</v>
      </c>
      <c r="BE6575">
        <v>10</v>
      </c>
      <c r="BF6575" t="s">
        <v>112</v>
      </c>
      <c r="BG6575" t="s">
        <v>151</v>
      </c>
      <c r="BH6575">
        <v>365243</v>
      </c>
      <c r="BI6575">
        <v>-171</v>
      </c>
      <c r="BJ6575">
        <v>99</v>
      </c>
      <c r="BK6575">
        <v>365243</v>
      </c>
      <c r="BL6575">
        <v>365243</v>
      </c>
      <c r="BM6575">
        <v>0</v>
      </c>
    </row>
    <row r="6576" spans="1:65" x14ac:dyDescent="0.3">
      <c r="A6576">
        <v>155691</v>
      </c>
      <c r="B6576">
        <v>0</v>
      </c>
      <c r="C6576" t="s">
        <v>99</v>
      </c>
      <c r="D6576" t="s">
        <v>66</v>
      </c>
      <c r="E6576" t="s">
        <v>68</v>
      </c>
      <c r="F6576" t="s">
        <v>67</v>
      </c>
      <c r="G6576">
        <v>1</v>
      </c>
      <c r="H6576">
        <v>225000</v>
      </c>
      <c r="I6576">
        <v>180000</v>
      </c>
      <c r="J6576" t="s">
        <v>89</v>
      </c>
      <c r="K6576" t="s">
        <v>90</v>
      </c>
      <c r="L6576" t="s">
        <v>91</v>
      </c>
      <c r="M6576" t="s">
        <v>72</v>
      </c>
      <c r="N6576">
        <v>6.8519999999999996E-3</v>
      </c>
      <c r="O6576">
        <v>15409</v>
      </c>
      <c r="P6576">
        <v>5422</v>
      </c>
      <c r="Q6576">
        <v>5428</v>
      </c>
      <c r="R6576">
        <v>4146</v>
      </c>
      <c r="S6576">
        <v>3</v>
      </c>
      <c r="T6576">
        <v>3</v>
      </c>
      <c r="U6576" t="s">
        <v>75</v>
      </c>
      <c r="V6576">
        <v>5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 t="s">
        <v>100</v>
      </c>
      <c r="AD6576">
        <v>1959322</v>
      </c>
      <c r="AE6576" t="s">
        <v>93</v>
      </c>
      <c r="AF6576">
        <v>17099.189999999999</v>
      </c>
      <c r="AG6576">
        <v>128695.5</v>
      </c>
      <c r="AH6576">
        <v>64345.5</v>
      </c>
      <c r="AI6576">
        <v>64350</v>
      </c>
      <c r="AJ6576">
        <v>128695.5</v>
      </c>
      <c r="AK6576" t="s">
        <v>75</v>
      </c>
      <c r="AL6576">
        <v>11</v>
      </c>
      <c r="AM6576" t="s">
        <v>68</v>
      </c>
      <c r="AN6576">
        <v>1</v>
      </c>
      <c r="AO6576">
        <v>0.54456449500000004</v>
      </c>
      <c r="AR6576" t="s">
        <v>79</v>
      </c>
      <c r="AS6576" t="s">
        <v>77</v>
      </c>
      <c r="AT6576">
        <v>-42</v>
      </c>
      <c r="AU6576" t="s">
        <v>78</v>
      </c>
      <c r="AV6576" t="s">
        <v>79</v>
      </c>
      <c r="AW6576" t="s">
        <v>101</v>
      </c>
      <c r="AX6576" t="s">
        <v>81</v>
      </c>
      <c r="AY6576" t="s">
        <v>95</v>
      </c>
      <c r="AZ6576" t="s">
        <v>96</v>
      </c>
      <c r="BA6576" t="s">
        <v>76</v>
      </c>
      <c r="BB6576" t="s">
        <v>104</v>
      </c>
      <c r="BC6576">
        <v>500</v>
      </c>
      <c r="BD6576" t="s">
        <v>85</v>
      </c>
      <c r="BE6576">
        <v>4</v>
      </c>
      <c r="BF6576" t="s">
        <v>112</v>
      </c>
      <c r="BG6576" t="s">
        <v>151</v>
      </c>
      <c r="BH6576">
        <v>365243</v>
      </c>
      <c r="BI6576">
        <v>-12</v>
      </c>
      <c r="BJ6576">
        <v>78</v>
      </c>
      <c r="BK6576">
        <v>365243</v>
      </c>
      <c r="BL6576">
        <v>365243</v>
      </c>
      <c r="BM6576">
        <v>0</v>
      </c>
    </row>
    <row r="6577" spans="1:65" x14ac:dyDescent="0.3">
      <c r="A6577">
        <v>155699</v>
      </c>
      <c r="B6577">
        <v>0</v>
      </c>
      <c r="C6577" t="s">
        <v>65</v>
      </c>
      <c r="D6577" t="s">
        <v>88</v>
      </c>
      <c r="E6577" t="s">
        <v>67</v>
      </c>
      <c r="F6577" t="s">
        <v>68</v>
      </c>
      <c r="G6577">
        <v>0</v>
      </c>
      <c r="H6577">
        <v>108000</v>
      </c>
      <c r="I6577">
        <v>1102500</v>
      </c>
      <c r="J6577" t="s">
        <v>133</v>
      </c>
      <c r="K6577" t="s">
        <v>70</v>
      </c>
      <c r="L6577" t="s">
        <v>91</v>
      </c>
      <c r="M6577" t="s">
        <v>72</v>
      </c>
      <c r="N6577">
        <v>8.6250000000000007E-3</v>
      </c>
      <c r="O6577">
        <v>16362</v>
      </c>
      <c r="P6577">
        <v>7914</v>
      </c>
      <c r="Q6577">
        <v>9037</v>
      </c>
      <c r="R6577">
        <v>4524</v>
      </c>
      <c r="S6577">
        <v>2</v>
      </c>
      <c r="T6577">
        <v>2</v>
      </c>
      <c r="U6577" t="s">
        <v>109</v>
      </c>
      <c r="V6577">
        <v>17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 t="s">
        <v>122</v>
      </c>
      <c r="AD6577">
        <v>2595846</v>
      </c>
      <c r="AE6577" t="s">
        <v>93</v>
      </c>
      <c r="AF6577">
        <v>3408.4349999999999</v>
      </c>
      <c r="AG6577">
        <v>17550</v>
      </c>
      <c r="AH6577">
        <v>16578</v>
      </c>
      <c r="AI6577">
        <v>1755</v>
      </c>
      <c r="AJ6577">
        <v>17550</v>
      </c>
      <c r="AK6577" t="s">
        <v>75</v>
      </c>
      <c r="AL6577">
        <v>10</v>
      </c>
      <c r="AM6577" t="s">
        <v>68</v>
      </c>
      <c r="AN6577">
        <v>1</v>
      </c>
      <c r="AO6577">
        <v>0.10425759800000001</v>
      </c>
      <c r="AR6577" t="s">
        <v>79</v>
      </c>
      <c r="AS6577" t="s">
        <v>77</v>
      </c>
      <c r="AT6577">
        <v>-2105</v>
      </c>
      <c r="AU6577" t="s">
        <v>78</v>
      </c>
      <c r="AV6577" t="s">
        <v>79</v>
      </c>
      <c r="AW6577" t="s">
        <v>101</v>
      </c>
      <c r="AX6577" t="s">
        <v>81</v>
      </c>
      <c r="AY6577" t="s">
        <v>124</v>
      </c>
      <c r="AZ6577" t="s">
        <v>96</v>
      </c>
      <c r="BA6577" t="s">
        <v>76</v>
      </c>
      <c r="BB6577" t="s">
        <v>104</v>
      </c>
      <c r="BC6577">
        <v>20</v>
      </c>
      <c r="BD6577" t="s">
        <v>105</v>
      </c>
      <c r="BE6577">
        <v>6</v>
      </c>
      <c r="BF6577" t="s">
        <v>86</v>
      </c>
      <c r="BG6577" t="s">
        <v>106</v>
      </c>
      <c r="BH6577">
        <v>365243</v>
      </c>
      <c r="BI6577">
        <v>-2074</v>
      </c>
      <c r="BJ6577">
        <v>-1924</v>
      </c>
      <c r="BK6577">
        <v>-1924</v>
      </c>
      <c r="BL6577">
        <v>-1916</v>
      </c>
      <c r="BM6577">
        <v>0</v>
      </c>
    </row>
    <row r="6578" spans="1:65" x14ac:dyDescent="0.3">
      <c r="A6578">
        <v>155699</v>
      </c>
      <c r="B6578">
        <v>0</v>
      </c>
      <c r="C6578" t="s">
        <v>65</v>
      </c>
      <c r="D6578" t="s">
        <v>88</v>
      </c>
      <c r="E6578" t="s">
        <v>67</v>
      </c>
      <c r="F6578" t="s">
        <v>68</v>
      </c>
      <c r="G6578">
        <v>0</v>
      </c>
      <c r="H6578">
        <v>108000</v>
      </c>
      <c r="I6578">
        <v>1102500</v>
      </c>
      <c r="J6578" t="s">
        <v>133</v>
      </c>
      <c r="K6578" t="s">
        <v>70</v>
      </c>
      <c r="L6578" t="s">
        <v>91</v>
      </c>
      <c r="M6578" t="s">
        <v>72</v>
      </c>
      <c r="N6578">
        <v>8.6250000000000007E-3</v>
      </c>
      <c r="O6578">
        <v>16362</v>
      </c>
      <c r="P6578">
        <v>7914</v>
      </c>
      <c r="Q6578">
        <v>9037</v>
      </c>
      <c r="R6578">
        <v>4524</v>
      </c>
      <c r="S6578">
        <v>2</v>
      </c>
      <c r="T6578">
        <v>2</v>
      </c>
      <c r="U6578" t="s">
        <v>109</v>
      </c>
      <c r="V6578">
        <v>17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 t="s">
        <v>122</v>
      </c>
      <c r="AD6578">
        <v>2825504</v>
      </c>
      <c r="AE6578" t="s">
        <v>65</v>
      </c>
      <c r="AF6578">
        <v>7418.25</v>
      </c>
      <c r="AG6578">
        <v>157500</v>
      </c>
      <c r="AH6578">
        <v>157500</v>
      </c>
      <c r="AI6578">
        <v>0</v>
      </c>
      <c r="AJ6578">
        <v>157500</v>
      </c>
      <c r="AK6578" t="s">
        <v>75</v>
      </c>
      <c r="AL6578">
        <v>11</v>
      </c>
      <c r="AM6578" t="s">
        <v>68</v>
      </c>
      <c r="AN6578">
        <v>1</v>
      </c>
      <c r="AO6578">
        <v>0</v>
      </c>
      <c r="AR6578" t="s">
        <v>76</v>
      </c>
      <c r="AS6578" t="s">
        <v>114</v>
      </c>
      <c r="AT6578">
        <v>-2385</v>
      </c>
      <c r="AU6578" t="s">
        <v>78</v>
      </c>
      <c r="AV6578" t="s">
        <v>149</v>
      </c>
      <c r="AX6578" t="s">
        <v>81</v>
      </c>
      <c r="AY6578" t="s">
        <v>76</v>
      </c>
      <c r="AZ6578" t="s">
        <v>82</v>
      </c>
      <c r="BA6578" t="s">
        <v>116</v>
      </c>
      <c r="BB6578" t="s">
        <v>104</v>
      </c>
      <c r="BC6578">
        <v>-1</v>
      </c>
      <c r="BD6578" t="s">
        <v>85</v>
      </c>
      <c r="BE6578">
        <v>48</v>
      </c>
      <c r="BF6578" t="s">
        <v>147</v>
      </c>
      <c r="BG6578" t="s">
        <v>196</v>
      </c>
    </row>
    <row r="6579" spans="1:65" x14ac:dyDescent="0.3">
      <c r="A6579">
        <v>155701</v>
      </c>
      <c r="B6579">
        <v>0</v>
      </c>
      <c r="C6579" t="s">
        <v>65</v>
      </c>
      <c r="D6579" t="s">
        <v>88</v>
      </c>
      <c r="E6579" t="s">
        <v>67</v>
      </c>
      <c r="F6579" t="s">
        <v>68</v>
      </c>
      <c r="G6579">
        <v>0</v>
      </c>
      <c r="H6579">
        <v>202500</v>
      </c>
      <c r="I6579">
        <v>553500</v>
      </c>
      <c r="J6579" t="s">
        <v>69</v>
      </c>
      <c r="K6579" t="s">
        <v>70</v>
      </c>
      <c r="L6579" t="s">
        <v>91</v>
      </c>
      <c r="M6579" t="s">
        <v>72</v>
      </c>
      <c r="N6579">
        <v>3.5791999999999997E-2</v>
      </c>
      <c r="O6579">
        <v>16743</v>
      </c>
      <c r="P6579">
        <v>411</v>
      </c>
      <c r="Q6579">
        <v>1530</v>
      </c>
      <c r="R6579">
        <v>301</v>
      </c>
      <c r="S6579">
        <v>2</v>
      </c>
      <c r="T6579">
        <v>2</v>
      </c>
      <c r="U6579" t="s">
        <v>125</v>
      </c>
      <c r="V6579">
        <v>10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 t="s">
        <v>135</v>
      </c>
      <c r="AD6579">
        <v>1211133</v>
      </c>
      <c r="AE6579" t="s">
        <v>65</v>
      </c>
      <c r="AF6579">
        <v>63675</v>
      </c>
      <c r="AG6579">
        <v>1129500</v>
      </c>
      <c r="AH6579">
        <v>1195101</v>
      </c>
      <c r="AJ6579">
        <v>1129500</v>
      </c>
      <c r="AK6579" t="s">
        <v>73</v>
      </c>
      <c r="AL6579">
        <v>11</v>
      </c>
      <c r="AM6579" t="s">
        <v>68</v>
      </c>
      <c r="AN6579">
        <v>1</v>
      </c>
      <c r="AR6579" t="s">
        <v>76</v>
      </c>
      <c r="AS6579" t="s">
        <v>77</v>
      </c>
      <c r="AT6579">
        <v>-425</v>
      </c>
      <c r="AU6579" t="s">
        <v>78</v>
      </c>
      <c r="AV6579" t="s">
        <v>79</v>
      </c>
      <c r="AX6579" t="s">
        <v>81</v>
      </c>
      <c r="AY6579" t="s">
        <v>76</v>
      </c>
      <c r="AZ6579" t="s">
        <v>82</v>
      </c>
      <c r="BA6579" t="s">
        <v>116</v>
      </c>
      <c r="BB6579" t="s">
        <v>121</v>
      </c>
      <c r="BC6579">
        <v>-1</v>
      </c>
      <c r="BD6579" t="s">
        <v>76</v>
      </c>
      <c r="BE6579">
        <v>24</v>
      </c>
      <c r="BF6579" t="s">
        <v>112</v>
      </c>
      <c r="BG6579" t="s">
        <v>118</v>
      </c>
      <c r="BH6579">
        <v>365243</v>
      </c>
      <c r="BI6579">
        <v>-395</v>
      </c>
      <c r="BJ6579">
        <v>295</v>
      </c>
      <c r="BK6579">
        <v>365243</v>
      </c>
      <c r="BL6579">
        <v>365243</v>
      </c>
      <c r="BM6579">
        <v>1</v>
      </c>
    </row>
    <row r="6580" spans="1:65" x14ac:dyDescent="0.3">
      <c r="A6580">
        <v>155702</v>
      </c>
      <c r="B6580">
        <v>0</v>
      </c>
      <c r="C6580" t="s">
        <v>65</v>
      </c>
      <c r="D6580" t="s">
        <v>66</v>
      </c>
      <c r="E6580" t="s">
        <v>68</v>
      </c>
      <c r="F6580" t="s">
        <v>67</v>
      </c>
      <c r="G6580">
        <v>0</v>
      </c>
      <c r="H6580">
        <v>135000</v>
      </c>
      <c r="I6580">
        <v>640080</v>
      </c>
      <c r="J6580" t="s">
        <v>133</v>
      </c>
      <c r="K6580" t="s">
        <v>70</v>
      </c>
      <c r="L6580" t="s">
        <v>91</v>
      </c>
      <c r="M6580" t="s">
        <v>72</v>
      </c>
      <c r="N6580">
        <v>1.0276E-2</v>
      </c>
      <c r="O6580">
        <v>9907</v>
      </c>
      <c r="P6580">
        <v>437</v>
      </c>
      <c r="Q6580">
        <v>995</v>
      </c>
      <c r="R6580">
        <v>2568</v>
      </c>
      <c r="S6580">
        <v>2</v>
      </c>
      <c r="T6580">
        <v>2</v>
      </c>
      <c r="U6580" t="s">
        <v>120</v>
      </c>
      <c r="V6580">
        <v>11</v>
      </c>
      <c r="W6580">
        <v>0</v>
      </c>
      <c r="X6580">
        <v>1</v>
      </c>
      <c r="Y6580">
        <v>1</v>
      </c>
      <c r="Z6580">
        <v>0</v>
      </c>
      <c r="AA6580">
        <v>1</v>
      </c>
      <c r="AB6580">
        <v>1</v>
      </c>
      <c r="AC6580" t="s">
        <v>134</v>
      </c>
      <c r="AD6580">
        <v>1538994</v>
      </c>
      <c r="AE6580" t="s">
        <v>93</v>
      </c>
      <c r="AF6580">
        <v>4350.4650000000001</v>
      </c>
      <c r="AG6580">
        <v>29655</v>
      </c>
      <c r="AH6580">
        <v>21676.5</v>
      </c>
      <c r="AI6580">
        <v>9000</v>
      </c>
      <c r="AJ6580">
        <v>29655</v>
      </c>
      <c r="AK6580" t="s">
        <v>73</v>
      </c>
      <c r="AL6580">
        <v>13</v>
      </c>
      <c r="AM6580" t="s">
        <v>68</v>
      </c>
      <c r="AN6580">
        <v>1</v>
      </c>
      <c r="AO6580">
        <v>0.31952205</v>
      </c>
      <c r="AR6580" t="s">
        <v>79</v>
      </c>
      <c r="AS6580" t="s">
        <v>77</v>
      </c>
      <c r="AT6580">
        <v>-2393</v>
      </c>
      <c r="AU6580" t="s">
        <v>76</v>
      </c>
      <c r="AV6580" t="s">
        <v>79</v>
      </c>
      <c r="AW6580" t="s">
        <v>80</v>
      </c>
      <c r="AX6580" t="s">
        <v>102</v>
      </c>
      <c r="AY6580" t="s">
        <v>124</v>
      </c>
      <c r="AZ6580" t="s">
        <v>96</v>
      </c>
      <c r="BA6580" t="s">
        <v>76</v>
      </c>
      <c r="BB6580" t="s">
        <v>138</v>
      </c>
      <c r="BC6580">
        <v>49</v>
      </c>
      <c r="BD6580" t="s">
        <v>105</v>
      </c>
      <c r="BE6580">
        <v>6</v>
      </c>
      <c r="BF6580" t="s">
        <v>86</v>
      </c>
      <c r="BG6580" t="s">
        <v>106</v>
      </c>
      <c r="BH6580">
        <v>365243</v>
      </c>
      <c r="BI6580">
        <v>-2362</v>
      </c>
      <c r="BJ6580">
        <v>-2212</v>
      </c>
      <c r="BK6580">
        <v>-2242</v>
      </c>
      <c r="BL6580">
        <v>-2215</v>
      </c>
      <c r="BM6580">
        <v>1</v>
      </c>
    </row>
    <row r="6581" spans="1:65" x14ac:dyDescent="0.3">
      <c r="A6581">
        <v>155702</v>
      </c>
      <c r="B6581">
        <v>0</v>
      </c>
      <c r="C6581" t="s">
        <v>65</v>
      </c>
      <c r="D6581" t="s">
        <v>66</v>
      </c>
      <c r="E6581" t="s">
        <v>68</v>
      </c>
      <c r="F6581" t="s">
        <v>67</v>
      </c>
      <c r="G6581">
        <v>0</v>
      </c>
      <c r="H6581">
        <v>135000</v>
      </c>
      <c r="I6581">
        <v>640080</v>
      </c>
      <c r="J6581" t="s">
        <v>133</v>
      </c>
      <c r="K6581" t="s">
        <v>70</v>
      </c>
      <c r="L6581" t="s">
        <v>91</v>
      </c>
      <c r="M6581" t="s">
        <v>72</v>
      </c>
      <c r="N6581">
        <v>1.0276E-2</v>
      </c>
      <c r="O6581">
        <v>9907</v>
      </c>
      <c r="P6581">
        <v>437</v>
      </c>
      <c r="Q6581">
        <v>995</v>
      </c>
      <c r="R6581">
        <v>2568</v>
      </c>
      <c r="S6581">
        <v>2</v>
      </c>
      <c r="T6581">
        <v>2</v>
      </c>
      <c r="U6581" t="s">
        <v>120</v>
      </c>
      <c r="V6581">
        <v>11</v>
      </c>
      <c r="W6581">
        <v>0</v>
      </c>
      <c r="X6581">
        <v>1</v>
      </c>
      <c r="Y6581">
        <v>1</v>
      </c>
      <c r="Z6581">
        <v>0</v>
      </c>
      <c r="AA6581">
        <v>1</v>
      </c>
      <c r="AB6581">
        <v>1</v>
      </c>
      <c r="AC6581" t="s">
        <v>134</v>
      </c>
      <c r="AD6581">
        <v>2518170</v>
      </c>
      <c r="AE6581" t="s">
        <v>93</v>
      </c>
      <c r="AF6581">
        <v>7993.7550000000001</v>
      </c>
      <c r="AG6581">
        <v>29700</v>
      </c>
      <c r="AH6581">
        <v>30744</v>
      </c>
      <c r="AI6581">
        <v>0</v>
      </c>
      <c r="AJ6581">
        <v>29700</v>
      </c>
      <c r="AK6581" t="s">
        <v>109</v>
      </c>
      <c r="AL6581">
        <v>11</v>
      </c>
      <c r="AM6581" t="s">
        <v>68</v>
      </c>
      <c r="AN6581">
        <v>1</v>
      </c>
      <c r="AO6581">
        <v>0</v>
      </c>
      <c r="AR6581" t="s">
        <v>79</v>
      </c>
      <c r="AS6581" t="s">
        <v>77</v>
      </c>
      <c r="AT6581">
        <v>-684</v>
      </c>
      <c r="AU6581" t="s">
        <v>76</v>
      </c>
      <c r="AV6581" t="s">
        <v>79</v>
      </c>
      <c r="AW6581" t="s">
        <v>80</v>
      </c>
      <c r="AX6581" t="s">
        <v>81</v>
      </c>
      <c r="AY6581" t="s">
        <v>223</v>
      </c>
      <c r="AZ6581" t="s">
        <v>96</v>
      </c>
      <c r="BA6581" t="s">
        <v>76</v>
      </c>
      <c r="BB6581" t="s">
        <v>84</v>
      </c>
      <c r="BC6581">
        <v>100</v>
      </c>
      <c r="BD6581" t="s">
        <v>85</v>
      </c>
      <c r="BE6581">
        <v>4</v>
      </c>
      <c r="BF6581" t="s">
        <v>97</v>
      </c>
      <c r="BG6581" t="s">
        <v>151</v>
      </c>
      <c r="BH6581">
        <v>365243</v>
      </c>
      <c r="BI6581">
        <v>-653</v>
      </c>
      <c r="BJ6581">
        <v>-563</v>
      </c>
      <c r="BK6581">
        <v>-563</v>
      </c>
      <c r="BL6581">
        <v>-556</v>
      </c>
      <c r="BM6581">
        <v>0</v>
      </c>
    </row>
    <row r="6582" spans="1:65" x14ac:dyDescent="0.3">
      <c r="A6582">
        <v>155720</v>
      </c>
      <c r="B6582">
        <v>0</v>
      </c>
      <c r="C6582" t="s">
        <v>65</v>
      </c>
      <c r="D6582" t="s">
        <v>88</v>
      </c>
      <c r="E6582" t="s">
        <v>67</v>
      </c>
      <c r="F6582" t="s">
        <v>68</v>
      </c>
      <c r="G6582">
        <v>0</v>
      </c>
      <c r="H6582">
        <v>135000</v>
      </c>
      <c r="I6582">
        <v>536917.5</v>
      </c>
      <c r="J6582" t="s">
        <v>89</v>
      </c>
      <c r="K6582" t="s">
        <v>70</v>
      </c>
      <c r="L6582" t="s">
        <v>91</v>
      </c>
      <c r="M6582" t="s">
        <v>72</v>
      </c>
      <c r="N6582">
        <v>3.0755000000000001E-2</v>
      </c>
      <c r="O6582">
        <v>19920</v>
      </c>
      <c r="P6582">
        <v>4009</v>
      </c>
      <c r="Q6582">
        <v>7733</v>
      </c>
      <c r="R6582">
        <v>3134</v>
      </c>
      <c r="S6582">
        <v>2</v>
      </c>
      <c r="T6582">
        <v>2</v>
      </c>
      <c r="U6582" t="s">
        <v>125</v>
      </c>
      <c r="V6582">
        <v>10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 t="s">
        <v>92</v>
      </c>
      <c r="AD6582">
        <v>1783325</v>
      </c>
      <c r="AE6582" t="s">
        <v>65</v>
      </c>
      <c r="AF6582">
        <v>16274.79</v>
      </c>
      <c r="AG6582">
        <v>135000</v>
      </c>
      <c r="AH6582">
        <v>143910</v>
      </c>
      <c r="AI6582">
        <v>0</v>
      </c>
      <c r="AJ6582">
        <v>135000</v>
      </c>
      <c r="AK6582" t="s">
        <v>120</v>
      </c>
      <c r="AL6582">
        <v>10</v>
      </c>
      <c r="AM6582" t="s">
        <v>68</v>
      </c>
      <c r="AN6582">
        <v>1</v>
      </c>
      <c r="AO6582">
        <v>0</v>
      </c>
      <c r="AR6582" t="s">
        <v>76</v>
      </c>
      <c r="AS6582" t="s">
        <v>77</v>
      </c>
      <c r="AT6582">
        <v>-2197</v>
      </c>
      <c r="AU6582" t="s">
        <v>78</v>
      </c>
      <c r="AV6582" t="s">
        <v>79</v>
      </c>
      <c r="AW6582" t="s">
        <v>80</v>
      </c>
      <c r="AX6582" t="s">
        <v>81</v>
      </c>
      <c r="AY6582" t="s">
        <v>76</v>
      </c>
      <c r="AZ6582" t="s">
        <v>82</v>
      </c>
      <c r="BA6582" t="s">
        <v>116</v>
      </c>
      <c r="BB6582" t="s">
        <v>121</v>
      </c>
      <c r="BC6582">
        <v>-1</v>
      </c>
      <c r="BD6582" t="s">
        <v>76</v>
      </c>
      <c r="BE6582">
        <v>12</v>
      </c>
      <c r="BF6582" t="s">
        <v>86</v>
      </c>
      <c r="BG6582" t="s">
        <v>87</v>
      </c>
      <c r="BH6582">
        <v>365243</v>
      </c>
      <c r="BI6582">
        <v>-2167</v>
      </c>
      <c r="BJ6582">
        <v>-1837</v>
      </c>
      <c r="BK6582">
        <v>-1837</v>
      </c>
      <c r="BL6582">
        <v>-1815</v>
      </c>
      <c r="BM6582">
        <v>1</v>
      </c>
    </row>
    <row r="6583" spans="1:65" x14ac:dyDescent="0.3">
      <c r="A6583">
        <v>155721</v>
      </c>
      <c r="B6583">
        <v>0</v>
      </c>
      <c r="C6583" t="s">
        <v>65</v>
      </c>
      <c r="D6583" t="s">
        <v>88</v>
      </c>
      <c r="E6583" t="s">
        <v>67</v>
      </c>
      <c r="F6583" t="s">
        <v>67</v>
      </c>
      <c r="G6583">
        <v>0</v>
      </c>
      <c r="H6583">
        <v>144000</v>
      </c>
      <c r="I6583">
        <v>167895</v>
      </c>
      <c r="J6583" t="s">
        <v>69</v>
      </c>
      <c r="K6583" t="s">
        <v>70</v>
      </c>
      <c r="L6583" t="s">
        <v>71</v>
      </c>
      <c r="M6583" t="s">
        <v>127</v>
      </c>
      <c r="N6583">
        <v>3.813E-3</v>
      </c>
      <c r="O6583">
        <v>20266</v>
      </c>
      <c r="P6583">
        <v>1038</v>
      </c>
      <c r="Q6583">
        <v>454</v>
      </c>
      <c r="R6583">
        <v>3623</v>
      </c>
      <c r="S6583">
        <v>2</v>
      </c>
      <c r="T6583">
        <v>2</v>
      </c>
      <c r="U6583" t="s">
        <v>123</v>
      </c>
      <c r="V6583">
        <v>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 t="s">
        <v>122</v>
      </c>
      <c r="AD6583">
        <v>2327576</v>
      </c>
      <c r="AE6583" t="s">
        <v>65</v>
      </c>
      <c r="AF6583">
        <v>28278.674999999999</v>
      </c>
      <c r="AG6583">
        <v>135000</v>
      </c>
      <c r="AH6583">
        <v>139455</v>
      </c>
      <c r="AJ6583">
        <v>135000</v>
      </c>
      <c r="AK6583" t="s">
        <v>75</v>
      </c>
      <c r="AL6583">
        <v>8</v>
      </c>
      <c r="AM6583" t="s">
        <v>68</v>
      </c>
      <c r="AN6583">
        <v>1</v>
      </c>
      <c r="AR6583" t="s">
        <v>202</v>
      </c>
      <c r="AS6583" t="s">
        <v>77</v>
      </c>
      <c r="AT6583">
        <v>-337</v>
      </c>
      <c r="AU6583" t="s">
        <v>78</v>
      </c>
      <c r="AV6583" t="s">
        <v>79</v>
      </c>
      <c r="AX6583" t="s">
        <v>102</v>
      </c>
      <c r="AY6583" t="s">
        <v>76</v>
      </c>
      <c r="AZ6583" t="s">
        <v>82</v>
      </c>
      <c r="BA6583" t="s">
        <v>83</v>
      </c>
      <c r="BB6583" t="s">
        <v>121</v>
      </c>
      <c r="BC6583">
        <v>-1</v>
      </c>
      <c r="BD6583" t="s">
        <v>76</v>
      </c>
      <c r="BE6583">
        <v>6</v>
      </c>
      <c r="BF6583" t="s">
        <v>86</v>
      </c>
      <c r="BG6583" t="s">
        <v>87</v>
      </c>
      <c r="BH6583">
        <v>365243</v>
      </c>
      <c r="BI6583">
        <v>-307</v>
      </c>
      <c r="BJ6583">
        <v>-157</v>
      </c>
      <c r="BK6583">
        <v>-157</v>
      </c>
      <c r="BL6583">
        <v>-155</v>
      </c>
      <c r="BM6583">
        <v>1</v>
      </c>
    </row>
    <row r="6584" spans="1:65" x14ac:dyDescent="0.3">
      <c r="A6584">
        <v>155741</v>
      </c>
      <c r="B6584">
        <v>0</v>
      </c>
      <c r="C6584" t="s">
        <v>65</v>
      </c>
      <c r="D6584" t="s">
        <v>88</v>
      </c>
      <c r="E6584" t="s">
        <v>67</v>
      </c>
      <c r="F6584" t="s">
        <v>67</v>
      </c>
      <c r="G6584">
        <v>0</v>
      </c>
      <c r="H6584">
        <v>225000</v>
      </c>
      <c r="I6584">
        <v>1468719</v>
      </c>
      <c r="J6584" t="s">
        <v>69</v>
      </c>
      <c r="K6584" t="s">
        <v>70</v>
      </c>
      <c r="L6584" t="s">
        <v>139</v>
      </c>
      <c r="M6584" t="s">
        <v>72</v>
      </c>
      <c r="N6584">
        <v>2.461E-2</v>
      </c>
      <c r="O6584">
        <v>19106</v>
      </c>
      <c r="P6584">
        <v>211</v>
      </c>
      <c r="Q6584">
        <v>206</v>
      </c>
      <c r="R6584">
        <v>2642</v>
      </c>
      <c r="S6584">
        <v>2</v>
      </c>
      <c r="T6584">
        <v>2</v>
      </c>
      <c r="U6584" t="s">
        <v>123</v>
      </c>
      <c r="V6584">
        <v>17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183</v>
      </c>
      <c r="AD6584">
        <v>1842799</v>
      </c>
      <c r="AE6584" t="s">
        <v>93</v>
      </c>
      <c r="AG6584">
        <v>197550</v>
      </c>
      <c r="AH6584">
        <v>197550</v>
      </c>
      <c r="AI6584">
        <v>0</v>
      </c>
      <c r="AJ6584">
        <v>197550</v>
      </c>
      <c r="AK6584" t="s">
        <v>120</v>
      </c>
      <c r="AL6584">
        <v>10</v>
      </c>
      <c r="AM6584" t="s">
        <v>68</v>
      </c>
      <c r="AN6584">
        <v>1</v>
      </c>
      <c r="AO6584">
        <v>0</v>
      </c>
      <c r="AR6584" t="s">
        <v>79</v>
      </c>
      <c r="AS6584" t="s">
        <v>180</v>
      </c>
      <c r="AT6584">
        <v>-2088</v>
      </c>
      <c r="AU6584" t="s">
        <v>76</v>
      </c>
      <c r="AV6584" t="s">
        <v>181</v>
      </c>
      <c r="AW6584" t="s">
        <v>101</v>
      </c>
      <c r="AX6584" t="s">
        <v>81</v>
      </c>
      <c r="AY6584" t="s">
        <v>111</v>
      </c>
      <c r="AZ6584" t="s">
        <v>76</v>
      </c>
      <c r="BA6584" t="s">
        <v>76</v>
      </c>
      <c r="BB6584" t="s">
        <v>84</v>
      </c>
      <c r="BC6584">
        <v>15</v>
      </c>
      <c r="BD6584" t="s">
        <v>85</v>
      </c>
      <c r="BF6584" t="s">
        <v>76</v>
      </c>
      <c r="BG6584" t="s">
        <v>151</v>
      </c>
    </row>
    <row r="6585" spans="1:65" x14ac:dyDescent="0.3">
      <c r="A6585">
        <v>155750</v>
      </c>
      <c r="B6585">
        <v>0</v>
      </c>
      <c r="C6585" t="s">
        <v>65</v>
      </c>
      <c r="D6585" t="s">
        <v>66</v>
      </c>
      <c r="E6585" t="s">
        <v>68</v>
      </c>
      <c r="F6585" t="s">
        <v>67</v>
      </c>
      <c r="G6585">
        <v>2</v>
      </c>
      <c r="H6585">
        <v>157500</v>
      </c>
      <c r="I6585">
        <v>101880</v>
      </c>
      <c r="J6585" t="s">
        <v>89</v>
      </c>
      <c r="K6585" t="s">
        <v>70</v>
      </c>
      <c r="L6585" t="s">
        <v>91</v>
      </c>
      <c r="M6585" t="s">
        <v>127</v>
      </c>
      <c r="N6585">
        <v>2.2800000000000001E-2</v>
      </c>
      <c r="O6585">
        <v>10024</v>
      </c>
      <c r="P6585">
        <v>688</v>
      </c>
      <c r="Q6585">
        <v>4677</v>
      </c>
      <c r="R6585">
        <v>2701</v>
      </c>
      <c r="S6585">
        <v>2</v>
      </c>
      <c r="T6585">
        <v>2</v>
      </c>
      <c r="U6585" t="s">
        <v>73</v>
      </c>
      <c r="V6585">
        <v>14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 t="s">
        <v>173</v>
      </c>
      <c r="AD6585">
        <v>1725295</v>
      </c>
      <c r="AE6585" t="s">
        <v>93</v>
      </c>
      <c r="AG6585">
        <v>141660</v>
      </c>
      <c r="AH6585">
        <v>141660</v>
      </c>
      <c r="AI6585">
        <v>0</v>
      </c>
      <c r="AJ6585">
        <v>141660</v>
      </c>
      <c r="AK6585" t="s">
        <v>125</v>
      </c>
      <c r="AL6585">
        <v>17</v>
      </c>
      <c r="AM6585" t="s">
        <v>68</v>
      </c>
      <c r="AN6585">
        <v>1</v>
      </c>
      <c r="AO6585">
        <v>0</v>
      </c>
      <c r="AR6585" t="s">
        <v>79</v>
      </c>
      <c r="AS6585" t="s">
        <v>180</v>
      </c>
      <c r="AT6585">
        <v>-1752</v>
      </c>
      <c r="AU6585" t="s">
        <v>78</v>
      </c>
      <c r="AV6585" t="s">
        <v>181</v>
      </c>
      <c r="AW6585" t="s">
        <v>80</v>
      </c>
      <c r="AX6585" t="s">
        <v>81</v>
      </c>
      <c r="AY6585" t="s">
        <v>111</v>
      </c>
      <c r="AZ6585" t="s">
        <v>76</v>
      </c>
      <c r="BA6585" t="s">
        <v>76</v>
      </c>
      <c r="BB6585" t="s">
        <v>104</v>
      </c>
      <c r="BC6585">
        <v>1882</v>
      </c>
      <c r="BD6585" t="s">
        <v>85</v>
      </c>
      <c r="BF6585" t="s">
        <v>76</v>
      </c>
      <c r="BG6585" t="s">
        <v>151</v>
      </c>
    </row>
    <row r="6586" spans="1:65" x14ac:dyDescent="0.3">
      <c r="A6586">
        <v>155750</v>
      </c>
      <c r="B6586">
        <v>0</v>
      </c>
      <c r="C6586" t="s">
        <v>65</v>
      </c>
      <c r="D6586" t="s">
        <v>66</v>
      </c>
      <c r="E6586" t="s">
        <v>68</v>
      </c>
      <c r="F6586" t="s">
        <v>67</v>
      </c>
      <c r="G6586">
        <v>2</v>
      </c>
      <c r="H6586">
        <v>157500</v>
      </c>
      <c r="I6586">
        <v>101880</v>
      </c>
      <c r="J6586" t="s">
        <v>89</v>
      </c>
      <c r="K6586" t="s">
        <v>70</v>
      </c>
      <c r="L6586" t="s">
        <v>91</v>
      </c>
      <c r="M6586" t="s">
        <v>127</v>
      </c>
      <c r="N6586">
        <v>2.2800000000000001E-2</v>
      </c>
      <c r="O6586">
        <v>10024</v>
      </c>
      <c r="P6586">
        <v>688</v>
      </c>
      <c r="Q6586">
        <v>4677</v>
      </c>
      <c r="R6586">
        <v>2701</v>
      </c>
      <c r="S6586">
        <v>2</v>
      </c>
      <c r="T6586">
        <v>2</v>
      </c>
      <c r="U6586" t="s">
        <v>73</v>
      </c>
      <c r="V6586">
        <v>14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 t="s">
        <v>173</v>
      </c>
      <c r="AD6586">
        <v>2085088</v>
      </c>
      <c r="AE6586" t="s">
        <v>65</v>
      </c>
      <c r="AF6586">
        <v>31856.625</v>
      </c>
      <c r="AG6586">
        <v>135000</v>
      </c>
      <c r="AH6586">
        <v>157099.5</v>
      </c>
      <c r="AJ6586">
        <v>135000</v>
      </c>
      <c r="AK6586" t="s">
        <v>109</v>
      </c>
      <c r="AL6586">
        <v>8</v>
      </c>
      <c r="AM6586" t="s">
        <v>68</v>
      </c>
      <c r="AN6586">
        <v>1</v>
      </c>
      <c r="AR6586" t="s">
        <v>122</v>
      </c>
      <c r="AS6586" t="s">
        <v>77</v>
      </c>
      <c r="AT6586">
        <v>-678</v>
      </c>
      <c r="AU6586" t="s">
        <v>78</v>
      </c>
      <c r="AV6586" t="s">
        <v>79</v>
      </c>
      <c r="AW6586" t="s">
        <v>80</v>
      </c>
      <c r="AX6586" t="s">
        <v>161</v>
      </c>
      <c r="AY6586" t="s">
        <v>76</v>
      </c>
      <c r="AZ6586" t="s">
        <v>82</v>
      </c>
      <c r="BA6586" t="s">
        <v>83</v>
      </c>
      <c r="BB6586" t="s">
        <v>121</v>
      </c>
      <c r="BC6586">
        <v>-1</v>
      </c>
      <c r="BD6586" t="s">
        <v>76</v>
      </c>
      <c r="BE6586">
        <v>6</v>
      </c>
      <c r="BF6586" t="s">
        <v>86</v>
      </c>
      <c r="BG6586" t="s">
        <v>87</v>
      </c>
      <c r="BH6586">
        <v>365243</v>
      </c>
      <c r="BI6586">
        <v>-648</v>
      </c>
      <c r="BJ6586">
        <v>-498</v>
      </c>
      <c r="BK6586">
        <v>-588</v>
      </c>
      <c r="BL6586">
        <v>-585</v>
      </c>
      <c r="BM6586">
        <v>1</v>
      </c>
    </row>
    <row r="6587" spans="1:65" x14ac:dyDescent="0.3">
      <c r="A6587">
        <v>155779</v>
      </c>
      <c r="B6587">
        <v>0</v>
      </c>
      <c r="C6587" t="s">
        <v>65</v>
      </c>
      <c r="D6587" t="s">
        <v>88</v>
      </c>
      <c r="E6587" t="s">
        <v>67</v>
      </c>
      <c r="F6587" t="s">
        <v>67</v>
      </c>
      <c r="G6587">
        <v>0</v>
      </c>
      <c r="H6587">
        <v>144000</v>
      </c>
      <c r="I6587">
        <v>808650</v>
      </c>
      <c r="J6587" t="s">
        <v>69</v>
      </c>
      <c r="K6587" t="s">
        <v>70</v>
      </c>
      <c r="L6587" t="s">
        <v>91</v>
      </c>
      <c r="M6587" t="s">
        <v>72</v>
      </c>
      <c r="N6587">
        <v>1.9101E-2</v>
      </c>
      <c r="O6587">
        <v>19709</v>
      </c>
      <c r="P6587">
        <v>3512</v>
      </c>
      <c r="Q6587">
        <v>12011</v>
      </c>
      <c r="R6587">
        <v>2827</v>
      </c>
      <c r="S6587">
        <v>2</v>
      </c>
      <c r="T6587">
        <v>2</v>
      </c>
      <c r="U6587" t="s">
        <v>73</v>
      </c>
      <c r="V6587">
        <v>9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1</v>
      </c>
      <c r="AC6587" t="s">
        <v>92</v>
      </c>
      <c r="AD6587">
        <v>2011047</v>
      </c>
      <c r="AE6587" t="s">
        <v>93</v>
      </c>
      <c r="AF6587">
        <v>7032.6</v>
      </c>
      <c r="AG6587">
        <v>65565</v>
      </c>
      <c r="AH6587">
        <v>64638</v>
      </c>
      <c r="AI6587">
        <v>6750</v>
      </c>
      <c r="AJ6587">
        <v>65565</v>
      </c>
      <c r="AK6587" t="s">
        <v>73</v>
      </c>
      <c r="AL6587">
        <v>10</v>
      </c>
      <c r="AM6587" t="s">
        <v>68</v>
      </c>
      <c r="AN6587">
        <v>1</v>
      </c>
      <c r="AO6587">
        <v>0.102977582</v>
      </c>
      <c r="AR6587" t="s">
        <v>79</v>
      </c>
      <c r="AS6587" t="s">
        <v>77</v>
      </c>
      <c r="AT6587">
        <v>-1449</v>
      </c>
      <c r="AU6587" t="s">
        <v>78</v>
      </c>
      <c r="AV6587" t="s">
        <v>79</v>
      </c>
      <c r="AW6587" t="s">
        <v>80</v>
      </c>
      <c r="AX6587" t="s">
        <v>102</v>
      </c>
      <c r="AY6587" t="s">
        <v>103</v>
      </c>
      <c r="AZ6587" t="s">
        <v>96</v>
      </c>
      <c r="BA6587" t="s">
        <v>76</v>
      </c>
      <c r="BB6587" t="s">
        <v>104</v>
      </c>
      <c r="BC6587">
        <v>232</v>
      </c>
      <c r="BD6587" t="s">
        <v>85</v>
      </c>
      <c r="BE6587">
        <v>12</v>
      </c>
      <c r="BF6587" t="s">
        <v>86</v>
      </c>
      <c r="BG6587" t="s">
        <v>151</v>
      </c>
      <c r="BH6587">
        <v>365243</v>
      </c>
      <c r="BI6587">
        <v>-1418</v>
      </c>
      <c r="BJ6587">
        <v>-1088</v>
      </c>
      <c r="BK6587">
        <v>-1088</v>
      </c>
      <c r="BL6587">
        <v>-1082</v>
      </c>
      <c r="BM6587">
        <v>0</v>
      </c>
    </row>
    <row r="6588" spans="1:65" x14ac:dyDescent="0.3">
      <c r="A6588">
        <v>155789</v>
      </c>
      <c r="B6588">
        <v>0</v>
      </c>
      <c r="C6588" t="s">
        <v>65</v>
      </c>
      <c r="D6588" t="s">
        <v>88</v>
      </c>
      <c r="E6588" t="s">
        <v>67</v>
      </c>
      <c r="F6588" t="s">
        <v>67</v>
      </c>
      <c r="G6588">
        <v>0</v>
      </c>
      <c r="H6588">
        <v>90000</v>
      </c>
      <c r="I6588">
        <v>756000</v>
      </c>
      <c r="J6588" t="s">
        <v>69</v>
      </c>
      <c r="K6588" t="s">
        <v>70</v>
      </c>
      <c r="L6588" t="s">
        <v>91</v>
      </c>
      <c r="M6588" t="s">
        <v>127</v>
      </c>
      <c r="N6588">
        <v>3.1329000000000003E-2</v>
      </c>
      <c r="O6588">
        <v>15419</v>
      </c>
      <c r="P6588">
        <v>1642</v>
      </c>
      <c r="Q6588">
        <v>3001</v>
      </c>
      <c r="R6588">
        <v>3739</v>
      </c>
      <c r="S6588">
        <v>2</v>
      </c>
      <c r="T6588">
        <v>2</v>
      </c>
      <c r="U6588" t="s">
        <v>120</v>
      </c>
      <c r="V6588">
        <v>8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108</v>
      </c>
      <c r="AD6588">
        <v>1316054</v>
      </c>
      <c r="AE6588" t="s">
        <v>65</v>
      </c>
      <c r="AF6588">
        <v>34799.445</v>
      </c>
      <c r="AG6588">
        <v>315000</v>
      </c>
      <c r="AH6588">
        <v>370791</v>
      </c>
      <c r="AJ6588">
        <v>315000</v>
      </c>
      <c r="AK6588" t="s">
        <v>123</v>
      </c>
      <c r="AL6588">
        <v>8</v>
      </c>
      <c r="AM6588" t="s">
        <v>68</v>
      </c>
      <c r="AN6588">
        <v>1</v>
      </c>
      <c r="AR6588" t="s">
        <v>76</v>
      </c>
      <c r="AS6588" t="s">
        <v>77</v>
      </c>
      <c r="AT6588">
        <v>-219</v>
      </c>
      <c r="AU6588" t="s">
        <v>78</v>
      </c>
      <c r="AV6588" t="s">
        <v>79</v>
      </c>
      <c r="AW6588" t="s">
        <v>80</v>
      </c>
      <c r="AX6588" t="s">
        <v>81</v>
      </c>
      <c r="AY6588" t="s">
        <v>76</v>
      </c>
      <c r="AZ6588" t="s">
        <v>82</v>
      </c>
      <c r="BA6588" t="s">
        <v>116</v>
      </c>
      <c r="BB6588" t="s">
        <v>117</v>
      </c>
      <c r="BC6588">
        <v>4</v>
      </c>
      <c r="BD6588" t="s">
        <v>76</v>
      </c>
      <c r="BE6588">
        <v>12</v>
      </c>
      <c r="BF6588" t="s">
        <v>112</v>
      </c>
      <c r="BG6588" t="s">
        <v>118</v>
      </c>
      <c r="BH6588">
        <v>365243</v>
      </c>
      <c r="BI6588">
        <v>-189</v>
      </c>
      <c r="BJ6588">
        <v>141</v>
      </c>
      <c r="BK6588">
        <v>365243</v>
      </c>
      <c r="BL6588">
        <v>365243</v>
      </c>
      <c r="BM6588">
        <v>1</v>
      </c>
    </row>
    <row r="6589" spans="1:65" x14ac:dyDescent="0.3">
      <c r="A6589">
        <v>155792</v>
      </c>
      <c r="B6589">
        <v>0</v>
      </c>
      <c r="C6589" t="s">
        <v>65</v>
      </c>
      <c r="D6589" t="s">
        <v>88</v>
      </c>
      <c r="E6589" t="s">
        <v>67</v>
      </c>
      <c r="F6589" t="s">
        <v>68</v>
      </c>
      <c r="G6589">
        <v>2</v>
      </c>
      <c r="H6589">
        <v>157500</v>
      </c>
      <c r="I6589">
        <v>219069</v>
      </c>
      <c r="J6589" t="s">
        <v>69</v>
      </c>
      <c r="K6589" t="s">
        <v>90</v>
      </c>
      <c r="L6589" t="s">
        <v>91</v>
      </c>
      <c r="M6589" t="s">
        <v>72</v>
      </c>
      <c r="N6589">
        <v>7.3299999999999997E-3</v>
      </c>
      <c r="O6589">
        <v>12994</v>
      </c>
      <c r="P6589">
        <v>1689</v>
      </c>
      <c r="Q6589">
        <v>2710</v>
      </c>
      <c r="R6589">
        <v>4812</v>
      </c>
      <c r="S6589">
        <v>2</v>
      </c>
      <c r="T6589">
        <v>2</v>
      </c>
      <c r="U6589" t="s">
        <v>109</v>
      </c>
      <c r="V6589">
        <v>15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134</v>
      </c>
      <c r="AD6589">
        <v>2324388</v>
      </c>
      <c r="AE6589" t="s">
        <v>65</v>
      </c>
      <c r="AG6589">
        <v>0</v>
      </c>
      <c r="AH6589">
        <v>0</v>
      </c>
      <c r="AK6589" t="s">
        <v>125</v>
      </c>
      <c r="AL6589">
        <v>16</v>
      </c>
      <c r="AM6589" t="s">
        <v>68</v>
      </c>
      <c r="AN6589">
        <v>1</v>
      </c>
      <c r="AR6589" t="s">
        <v>76</v>
      </c>
      <c r="AS6589" t="s">
        <v>129</v>
      </c>
      <c r="AT6589">
        <v>-360</v>
      </c>
      <c r="AU6589" t="s">
        <v>76</v>
      </c>
      <c r="AV6589" t="s">
        <v>79</v>
      </c>
      <c r="AX6589" t="s">
        <v>161</v>
      </c>
      <c r="AY6589" t="s">
        <v>76</v>
      </c>
      <c r="AZ6589" t="s">
        <v>76</v>
      </c>
      <c r="BA6589" t="s">
        <v>76</v>
      </c>
      <c r="BB6589" t="s">
        <v>121</v>
      </c>
      <c r="BC6589">
        <v>-1</v>
      </c>
      <c r="BD6589" t="s">
        <v>76</v>
      </c>
      <c r="BF6589" t="s">
        <v>76</v>
      </c>
      <c r="BG6589" t="s">
        <v>82</v>
      </c>
    </row>
    <row r="6590" spans="1:65" x14ac:dyDescent="0.3">
      <c r="A6590">
        <v>155796</v>
      </c>
      <c r="B6590">
        <v>0</v>
      </c>
      <c r="C6590" t="s">
        <v>65</v>
      </c>
      <c r="D6590" t="s">
        <v>88</v>
      </c>
      <c r="E6590" t="s">
        <v>67</v>
      </c>
      <c r="F6590" t="s">
        <v>68</v>
      </c>
      <c r="G6590">
        <v>0</v>
      </c>
      <c r="H6590">
        <v>216000</v>
      </c>
      <c r="I6590">
        <v>848745</v>
      </c>
      <c r="J6590" t="s">
        <v>69</v>
      </c>
      <c r="K6590" t="s">
        <v>70</v>
      </c>
      <c r="L6590" t="s">
        <v>119</v>
      </c>
      <c r="M6590" t="s">
        <v>72</v>
      </c>
      <c r="N6590">
        <v>1.1657000000000001E-2</v>
      </c>
      <c r="O6590">
        <v>19326</v>
      </c>
      <c r="P6590">
        <v>194</v>
      </c>
      <c r="Q6590">
        <v>6315</v>
      </c>
      <c r="R6590">
        <v>2882</v>
      </c>
      <c r="S6590">
        <v>1</v>
      </c>
      <c r="T6590">
        <v>1</v>
      </c>
      <c r="U6590" t="s">
        <v>94</v>
      </c>
      <c r="V6590">
        <v>15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134</v>
      </c>
      <c r="AD6590">
        <v>1236452</v>
      </c>
      <c r="AE6590" t="s">
        <v>93</v>
      </c>
      <c r="AF6590">
        <v>23465.205000000002</v>
      </c>
      <c r="AG6590">
        <v>147514.5</v>
      </c>
      <c r="AH6590">
        <v>125014.5</v>
      </c>
      <c r="AI6590">
        <v>22500</v>
      </c>
      <c r="AJ6590">
        <v>147514.5</v>
      </c>
      <c r="AK6590" t="s">
        <v>75</v>
      </c>
      <c r="AL6590">
        <v>15</v>
      </c>
      <c r="AM6590" t="s">
        <v>68</v>
      </c>
      <c r="AN6590">
        <v>1</v>
      </c>
      <c r="AO6590">
        <v>0.166116181</v>
      </c>
      <c r="AR6590" t="s">
        <v>79</v>
      </c>
      <c r="AS6590" t="s">
        <v>114</v>
      </c>
      <c r="AT6590">
        <v>-2344</v>
      </c>
      <c r="AU6590" t="s">
        <v>76</v>
      </c>
      <c r="AV6590" t="s">
        <v>149</v>
      </c>
      <c r="AX6590" t="s">
        <v>81</v>
      </c>
      <c r="AY6590" t="s">
        <v>111</v>
      </c>
      <c r="AZ6590" t="s">
        <v>96</v>
      </c>
      <c r="BA6590" t="s">
        <v>76</v>
      </c>
      <c r="BB6590" t="s">
        <v>138</v>
      </c>
      <c r="BC6590">
        <v>52</v>
      </c>
      <c r="BD6590" t="s">
        <v>85</v>
      </c>
      <c r="BE6590">
        <v>6</v>
      </c>
      <c r="BF6590" t="s">
        <v>147</v>
      </c>
      <c r="BG6590" t="s">
        <v>151</v>
      </c>
    </row>
    <row r="6591" spans="1:65" x14ac:dyDescent="0.3">
      <c r="A6591">
        <v>155826</v>
      </c>
      <c r="B6591">
        <v>1</v>
      </c>
      <c r="C6591" t="s">
        <v>65</v>
      </c>
      <c r="D6591" t="s">
        <v>66</v>
      </c>
      <c r="E6591" t="s">
        <v>68</v>
      </c>
      <c r="F6591" t="s">
        <v>68</v>
      </c>
      <c r="G6591">
        <v>1</v>
      </c>
      <c r="H6591">
        <v>135000</v>
      </c>
      <c r="I6591">
        <v>225000</v>
      </c>
      <c r="J6591" t="s">
        <v>89</v>
      </c>
      <c r="K6591" t="s">
        <v>70</v>
      </c>
      <c r="L6591" t="s">
        <v>140</v>
      </c>
      <c r="M6591" t="s">
        <v>72</v>
      </c>
      <c r="N6591">
        <v>1.452E-2</v>
      </c>
      <c r="O6591">
        <v>11724</v>
      </c>
      <c r="P6591">
        <v>2279</v>
      </c>
      <c r="Q6591">
        <v>3769</v>
      </c>
      <c r="R6591">
        <v>4240</v>
      </c>
      <c r="S6591">
        <v>2</v>
      </c>
      <c r="T6591">
        <v>2</v>
      </c>
      <c r="U6591" t="s">
        <v>123</v>
      </c>
      <c r="V6591">
        <v>12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 t="s">
        <v>92</v>
      </c>
      <c r="AD6591">
        <v>1705186</v>
      </c>
      <c r="AE6591" t="s">
        <v>93</v>
      </c>
      <c r="AF6591">
        <v>2906.73</v>
      </c>
      <c r="AG6591">
        <v>29070</v>
      </c>
      <c r="AH6591">
        <v>26163</v>
      </c>
      <c r="AI6591">
        <v>2907</v>
      </c>
      <c r="AJ6591">
        <v>29070</v>
      </c>
      <c r="AK6591" t="s">
        <v>109</v>
      </c>
      <c r="AL6591">
        <v>10</v>
      </c>
      <c r="AM6591" t="s">
        <v>68</v>
      </c>
      <c r="AN6591">
        <v>1</v>
      </c>
      <c r="AO6591">
        <v>0.108909091</v>
      </c>
      <c r="AR6591" t="s">
        <v>79</v>
      </c>
      <c r="AS6591" t="s">
        <v>114</v>
      </c>
      <c r="AT6591">
        <v>-2362</v>
      </c>
      <c r="AU6591" t="s">
        <v>78</v>
      </c>
      <c r="AV6591" t="s">
        <v>149</v>
      </c>
      <c r="AW6591" t="s">
        <v>110</v>
      </c>
      <c r="AX6591" t="s">
        <v>81</v>
      </c>
      <c r="AY6591" t="s">
        <v>111</v>
      </c>
      <c r="AZ6591" t="s">
        <v>96</v>
      </c>
      <c r="BA6591" t="s">
        <v>76</v>
      </c>
      <c r="BB6591" t="s">
        <v>104</v>
      </c>
      <c r="BC6591">
        <v>7000</v>
      </c>
      <c r="BD6591" t="s">
        <v>85</v>
      </c>
      <c r="BE6591">
        <v>10</v>
      </c>
      <c r="BF6591" t="s">
        <v>112</v>
      </c>
      <c r="BG6591" t="s">
        <v>98</v>
      </c>
    </row>
    <row r="6592" spans="1:65" x14ac:dyDescent="0.3">
      <c r="A6592">
        <v>155828</v>
      </c>
      <c r="B6592">
        <v>1</v>
      </c>
      <c r="C6592" t="s">
        <v>65</v>
      </c>
      <c r="D6592" t="s">
        <v>88</v>
      </c>
      <c r="E6592" t="s">
        <v>67</v>
      </c>
      <c r="F6592" t="s">
        <v>68</v>
      </c>
      <c r="G6592">
        <v>2</v>
      </c>
      <c r="H6592">
        <v>103500</v>
      </c>
      <c r="I6592">
        <v>1791000</v>
      </c>
      <c r="J6592" t="s">
        <v>133</v>
      </c>
      <c r="K6592" t="s">
        <v>70</v>
      </c>
      <c r="L6592" t="s">
        <v>91</v>
      </c>
      <c r="M6592" t="s">
        <v>72</v>
      </c>
      <c r="N6592">
        <v>1.0966E-2</v>
      </c>
      <c r="O6592">
        <v>17052</v>
      </c>
      <c r="P6592">
        <v>3305</v>
      </c>
      <c r="Q6592">
        <v>11003</v>
      </c>
      <c r="R6592">
        <v>601</v>
      </c>
      <c r="S6592">
        <v>2</v>
      </c>
      <c r="T6592">
        <v>2</v>
      </c>
      <c r="U6592" t="s">
        <v>125</v>
      </c>
      <c r="V6592">
        <v>14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 t="s">
        <v>168</v>
      </c>
      <c r="AD6592">
        <v>1864870</v>
      </c>
      <c r="AE6592" t="s">
        <v>65</v>
      </c>
      <c r="AF6592">
        <v>16639.875</v>
      </c>
      <c r="AG6592">
        <v>202500</v>
      </c>
      <c r="AH6592">
        <v>222547.5</v>
      </c>
      <c r="AJ6592">
        <v>202500</v>
      </c>
      <c r="AK6592" t="s">
        <v>109</v>
      </c>
      <c r="AL6592">
        <v>11</v>
      </c>
      <c r="AM6592" t="s">
        <v>68</v>
      </c>
      <c r="AN6592">
        <v>1</v>
      </c>
      <c r="AR6592" t="s">
        <v>76</v>
      </c>
      <c r="AS6592" t="s">
        <v>77</v>
      </c>
      <c r="AT6592">
        <v>-697</v>
      </c>
      <c r="AU6592" t="s">
        <v>78</v>
      </c>
      <c r="AV6592" t="s">
        <v>79</v>
      </c>
      <c r="AW6592" t="s">
        <v>80</v>
      </c>
      <c r="AX6592" t="s">
        <v>81</v>
      </c>
      <c r="AY6592" t="s">
        <v>76</v>
      </c>
      <c r="AZ6592" t="s">
        <v>82</v>
      </c>
      <c r="BA6592" t="s">
        <v>116</v>
      </c>
      <c r="BB6592" t="s">
        <v>121</v>
      </c>
      <c r="BC6592">
        <v>-1</v>
      </c>
      <c r="BD6592" t="s">
        <v>76</v>
      </c>
      <c r="BE6592">
        <v>18</v>
      </c>
      <c r="BF6592" t="s">
        <v>147</v>
      </c>
      <c r="BG6592" t="s">
        <v>154</v>
      </c>
      <c r="BH6592">
        <v>365243</v>
      </c>
      <c r="BI6592">
        <v>-667</v>
      </c>
      <c r="BJ6592">
        <v>-157</v>
      </c>
      <c r="BK6592">
        <v>-667</v>
      </c>
      <c r="BL6592">
        <v>-659</v>
      </c>
      <c r="BM6592">
        <v>1</v>
      </c>
    </row>
    <row r="6593" spans="1:65" x14ac:dyDescent="0.3">
      <c r="A6593">
        <v>155829</v>
      </c>
      <c r="B6593">
        <v>0</v>
      </c>
      <c r="C6593" t="s">
        <v>65</v>
      </c>
      <c r="D6593" t="s">
        <v>88</v>
      </c>
      <c r="E6593" t="s">
        <v>67</v>
      </c>
      <c r="F6593" t="s">
        <v>68</v>
      </c>
      <c r="G6593">
        <v>1</v>
      </c>
      <c r="H6593">
        <v>135000</v>
      </c>
      <c r="I6593">
        <v>405000</v>
      </c>
      <c r="J6593" t="s">
        <v>69</v>
      </c>
      <c r="K6593" t="s">
        <v>90</v>
      </c>
      <c r="L6593" t="s">
        <v>91</v>
      </c>
      <c r="M6593" t="s">
        <v>72</v>
      </c>
      <c r="N6593">
        <v>2.6391999999999999E-2</v>
      </c>
      <c r="O6593">
        <v>10926</v>
      </c>
      <c r="P6593">
        <v>2202</v>
      </c>
      <c r="Q6593">
        <v>5235</v>
      </c>
      <c r="R6593">
        <v>2372</v>
      </c>
      <c r="S6593">
        <v>2</v>
      </c>
      <c r="T6593">
        <v>2</v>
      </c>
      <c r="U6593" t="s">
        <v>73</v>
      </c>
      <c r="V6593">
        <v>9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 t="s">
        <v>137</v>
      </c>
      <c r="AD6593">
        <v>2696037</v>
      </c>
      <c r="AE6593" t="s">
        <v>65</v>
      </c>
      <c r="AG6593">
        <v>0</v>
      </c>
      <c r="AH6593">
        <v>0</v>
      </c>
      <c r="AK6593" t="s">
        <v>109</v>
      </c>
      <c r="AL6593">
        <v>13</v>
      </c>
      <c r="AM6593" t="s">
        <v>68</v>
      </c>
      <c r="AN6593">
        <v>1</v>
      </c>
      <c r="AR6593" t="s">
        <v>76</v>
      </c>
      <c r="AS6593" t="s">
        <v>114</v>
      </c>
      <c r="AT6593">
        <v>-174</v>
      </c>
      <c r="AU6593" t="s">
        <v>76</v>
      </c>
      <c r="AV6593" t="s">
        <v>115</v>
      </c>
      <c r="AX6593" t="s">
        <v>81</v>
      </c>
      <c r="AY6593" t="s">
        <v>76</v>
      </c>
      <c r="AZ6593" t="s">
        <v>76</v>
      </c>
      <c r="BA6593" t="s">
        <v>76</v>
      </c>
      <c r="BB6593" t="s">
        <v>121</v>
      </c>
      <c r="BC6593">
        <v>-1</v>
      </c>
      <c r="BD6593" t="s">
        <v>76</v>
      </c>
      <c r="BF6593" t="s">
        <v>76</v>
      </c>
      <c r="BG6593" t="s">
        <v>82</v>
      </c>
    </row>
    <row r="6594" spans="1:65" x14ac:dyDescent="0.3">
      <c r="A6594">
        <v>155829</v>
      </c>
      <c r="B6594">
        <v>0</v>
      </c>
      <c r="C6594" t="s">
        <v>65</v>
      </c>
      <c r="D6594" t="s">
        <v>88</v>
      </c>
      <c r="E6594" t="s">
        <v>67</v>
      </c>
      <c r="F6594" t="s">
        <v>68</v>
      </c>
      <c r="G6594">
        <v>1</v>
      </c>
      <c r="H6594">
        <v>135000</v>
      </c>
      <c r="I6594">
        <v>405000</v>
      </c>
      <c r="J6594" t="s">
        <v>69</v>
      </c>
      <c r="K6594" t="s">
        <v>90</v>
      </c>
      <c r="L6594" t="s">
        <v>91</v>
      </c>
      <c r="M6594" t="s">
        <v>72</v>
      </c>
      <c r="N6594">
        <v>2.6391999999999999E-2</v>
      </c>
      <c r="O6594">
        <v>10926</v>
      </c>
      <c r="P6594">
        <v>2202</v>
      </c>
      <c r="Q6594">
        <v>5235</v>
      </c>
      <c r="R6594">
        <v>2372</v>
      </c>
      <c r="S6594">
        <v>2</v>
      </c>
      <c r="T6594">
        <v>2</v>
      </c>
      <c r="U6594" t="s">
        <v>73</v>
      </c>
      <c r="V6594">
        <v>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 t="s">
        <v>137</v>
      </c>
      <c r="AD6594">
        <v>2275277</v>
      </c>
      <c r="AE6594" t="s">
        <v>65</v>
      </c>
      <c r="AF6594">
        <v>12447.54</v>
      </c>
      <c r="AG6594">
        <v>112500</v>
      </c>
      <c r="AH6594">
        <v>143505</v>
      </c>
      <c r="AI6594">
        <v>0</v>
      </c>
      <c r="AJ6594">
        <v>112500</v>
      </c>
      <c r="AK6594" t="s">
        <v>109</v>
      </c>
      <c r="AL6594">
        <v>10</v>
      </c>
      <c r="AM6594" t="s">
        <v>68</v>
      </c>
      <c r="AN6594">
        <v>1</v>
      </c>
      <c r="AO6594">
        <v>0</v>
      </c>
      <c r="AR6594" t="s">
        <v>76</v>
      </c>
      <c r="AS6594" t="s">
        <v>77</v>
      </c>
      <c r="AT6594">
        <v>-1721</v>
      </c>
      <c r="AU6594" t="s">
        <v>78</v>
      </c>
      <c r="AV6594" t="s">
        <v>79</v>
      </c>
      <c r="AW6594" t="s">
        <v>80</v>
      </c>
      <c r="AX6594" t="s">
        <v>81</v>
      </c>
      <c r="AY6594" t="s">
        <v>76</v>
      </c>
      <c r="AZ6594" t="s">
        <v>82</v>
      </c>
      <c r="BA6594" t="s">
        <v>116</v>
      </c>
      <c r="BB6594" t="s">
        <v>121</v>
      </c>
      <c r="BC6594">
        <v>-1</v>
      </c>
      <c r="BD6594" t="s">
        <v>76</v>
      </c>
      <c r="BE6594">
        <v>18</v>
      </c>
      <c r="BF6594" t="s">
        <v>86</v>
      </c>
      <c r="BG6594" t="s">
        <v>172</v>
      </c>
      <c r="BH6594">
        <v>365243</v>
      </c>
      <c r="BI6594">
        <v>-1691</v>
      </c>
      <c r="BJ6594">
        <v>-1181</v>
      </c>
      <c r="BK6594">
        <v>-1181</v>
      </c>
      <c r="BL6594">
        <v>-1173</v>
      </c>
      <c r="BM6594">
        <v>1</v>
      </c>
    </row>
    <row r="6595" spans="1:65" x14ac:dyDescent="0.3">
      <c r="A6595">
        <v>155836</v>
      </c>
      <c r="B6595">
        <v>0</v>
      </c>
      <c r="C6595" t="s">
        <v>99</v>
      </c>
      <c r="D6595" t="s">
        <v>88</v>
      </c>
      <c r="E6595" t="s">
        <v>68</v>
      </c>
      <c r="F6595" t="s">
        <v>68</v>
      </c>
      <c r="G6595">
        <v>0</v>
      </c>
      <c r="H6595">
        <v>225000</v>
      </c>
      <c r="I6595">
        <v>675000</v>
      </c>
      <c r="J6595" t="s">
        <v>69</v>
      </c>
      <c r="K6595" t="s">
        <v>90</v>
      </c>
      <c r="L6595" t="s">
        <v>91</v>
      </c>
      <c r="M6595" t="s">
        <v>72</v>
      </c>
      <c r="N6595">
        <v>2.8663000000000001E-2</v>
      </c>
      <c r="O6595">
        <v>17437</v>
      </c>
      <c r="P6595">
        <v>2321</v>
      </c>
      <c r="Q6595">
        <v>11587</v>
      </c>
      <c r="R6595">
        <v>970</v>
      </c>
      <c r="S6595">
        <v>2</v>
      </c>
      <c r="T6595">
        <v>2</v>
      </c>
      <c r="U6595" t="s">
        <v>94</v>
      </c>
      <c r="V6595">
        <v>8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 t="s">
        <v>145</v>
      </c>
      <c r="AD6595">
        <v>1755129</v>
      </c>
      <c r="AE6595" t="s">
        <v>93</v>
      </c>
      <c r="AG6595">
        <v>96210</v>
      </c>
      <c r="AH6595">
        <v>96210</v>
      </c>
      <c r="AJ6595">
        <v>96210</v>
      </c>
      <c r="AK6595" t="s">
        <v>94</v>
      </c>
      <c r="AL6595">
        <v>17</v>
      </c>
      <c r="AM6595" t="s">
        <v>68</v>
      </c>
      <c r="AN6595">
        <v>1</v>
      </c>
      <c r="AR6595" t="s">
        <v>79</v>
      </c>
      <c r="AS6595" t="s">
        <v>180</v>
      </c>
      <c r="AT6595">
        <v>-517</v>
      </c>
      <c r="AU6595" t="s">
        <v>78</v>
      </c>
      <c r="AV6595" t="s">
        <v>181</v>
      </c>
      <c r="AW6595" t="s">
        <v>80</v>
      </c>
      <c r="AX6595" t="s">
        <v>81</v>
      </c>
      <c r="AY6595" t="s">
        <v>124</v>
      </c>
      <c r="AZ6595" t="s">
        <v>76</v>
      </c>
      <c r="BA6595" t="s">
        <v>76</v>
      </c>
      <c r="BB6595" t="s">
        <v>104</v>
      </c>
      <c r="BC6595">
        <v>15</v>
      </c>
      <c r="BD6595" t="s">
        <v>105</v>
      </c>
      <c r="BF6595" t="s">
        <v>76</v>
      </c>
      <c r="BG6595" t="s">
        <v>106</v>
      </c>
    </row>
    <row r="6596" spans="1:65" x14ac:dyDescent="0.3">
      <c r="A6596">
        <v>155842</v>
      </c>
      <c r="B6596">
        <v>0</v>
      </c>
      <c r="C6596" t="s">
        <v>65</v>
      </c>
      <c r="D6596" t="s">
        <v>88</v>
      </c>
      <c r="E6596" t="s">
        <v>67</v>
      </c>
      <c r="F6596" t="s">
        <v>68</v>
      </c>
      <c r="G6596">
        <v>0</v>
      </c>
      <c r="H6596">
        <v>225000</v>
      </c>
      <c r="I6596">
        <v>1057500</v>
      </c>
      <c r="J6596" t="s">
        <v>113</v>
      </c>
      <c r="K6596" t="s">
        <v>70</v>
      </c>
      <c r="L6596" t="s">
        <v>91</v>
      </c>
      <c r="M6596" t="s">
        <v>72</v>
      </c>
      <c r="N6596">
        <v>2.6391999999999999E-2</v>
      </c>
      <c r="O6596">
        <v>21803</v>
      </c>
      <c r="P6596">
        <v>365243</v>
      </c>
      <c r="Q6596">
        <v>13820</v>
      </c>
      <c r="R6596">
        <v>4400</v>
      </c>
      <c r="S6596">
        <v>2</v>
      </c>
      <c r="T6596">
        <v>2</v>
      </c>
      <c r="U6596" t="s">
        <v>109</v>
      </c>
      <c r="V6596">
        <v>11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 t="s">
        <v>76</v>
      </c>
      <c r="AD6596">
        <v>1683737</v>
      </c>
      <c r="AE6596" t="s">
        <v>93</v>
      </c>
      <c r="AF6596">
        <v>13819.05</v>
      </c>
      <c r="AG6596">
        <v>186750</v>
      </c>
      <c r="AH6596">
        <v>210784.5</v>
      </c>
      <c r="AI6596">
        <v>0</v>
      </c>
      <c r="AJ6596">
        <v>186750</v>
      </c>
      <c r="AK6596" t="s">
        <v>125</v>
      </c>
      <c r="AL6596">
        <v>10</v>
      </c>
      <c r="AM6596" t="s">
        <v>68</v>
      </c>
      <c r="AN6596">
        <v>1</v>
      </c>
      <c r="AO6596">
        <v>0</v>
      </c>
      <c r="AR6596" t="s">
        <v>79</v>
      </c>
      <c r="AS6596" t="s">
        <v>77</v>
      </c>
      <c r="AT6596">
        <v>-409</v>
      </c>
      <c r="AU6596" t="s">
        <v>78</v>
      </c>
      <c r="AV6596" t="s">
        <v>79</v>
      </c>
      <c r="AX6596" t="s">
        <v>161</v>
      </c>
      <c r="AY6596" t="s">
        <v>234</v>
      </c>
      <c r="AZ6596" t="s">
        <v>96</v>
      </c>
      <c r="BA6596" t="s">
        <v>76</v>
      </c>
      <c r="BB6596" t="s">
        <v>138</v>
      </c>
      <c r="BC6596">
        <v>30</v>
      </c>
      <c r="BD6596" t="s">
        <v>141</v>
      </c>
      <c r="BE6596">
        <v>18</v>
      </c>
      <c r="BF6596" t="s">
        <v>112</v>
      </c>
      <c r="BG6596" t="s">
        <v>158</v>
      </c>
      <c r="BH6596">
        <v>365243</v>
      </c>
      <c r="BI6596">
        <v>-378</v>
      </c>
      <c r="BJ6596">
        <v>132</v>
      </c>
      <c r="BK6596">
        <v>365243</v>
      </c>
      <c r="BL6596">
        <v>365243</v>
      </c>
      <c r="BM6596">
        <v>0</v>
      </c>
    </row>
    <row r="6597" spans="1:65" x14ac:dyDescent="0.3">
      <c r="A6597">
        <v>155851</v>
      </c>
      <c r="B6597">
        <v>0</v>
      </c>
      <c r="C6597" t="s">
        <v>65</v>
      </c>
      <c r="D6597" t="s">
        <v>88</v>
      </c>
      <c r="E6597" t="s">
        <v>67</v>
      </c>
      <c r="F6597" t="s">
        <v>68</v>
      </c>
      <c r="G6597">
        <v>0</v>
      </c>
      <c r="H6597">
        <v>103500</v>
      </c>
      <c r="I6597">
        <v>408780</v>
      </c>
      <c r="J6597" t="s">
        <v>113</v>
      </c>
      <c r="K6597" t="s">
        <v>70</v>
      </c>
      <c r="L6597" t="s">
        <v>91</v>
      </c>
      <c r="M6597" t="s">
        <v>72</v>
      </c>
      <c r="N6597">
        <v>3.1329000000000003E-2</v>
      </c>
      <c r="O6597">
        <v>21557</v>
      </c>
      <c r="P6597">
        <v>365243</v>
      </c>
      <c r="Q6597">
        <v>9130</v>
      </c>
      <c r="R6597">
        <v>4397</v>
      </c>
      <c r="S6597">
        <v>2</v>
      </c>
      <c r="T6597">
        <v>2</v>
      </c>
      <c r="U6597" t="s">
        <v>73</v>
      </c>
      <c r="V6597">
        <v>8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 t="s">
        <v>76</v>
      </c>
      <c r="AD6597">
        <v>1437425</v>
      </c>
      <c r="AE6597" t="s">
        <v>65</v>
      </c>
      <c r="AF6597">
        <v>22624.02</v>
      </c>
      <c r="AG6597">
        <v>450000</v>
      </c>
      <c r="AH6597">
        <v>501975</v>
      </c>
      <c r="AJ6597">
        <v>450000</v>
      </c>
      <c r="AK6597" t="s">
        <v>123</v>
      </c>
      <c r="AL6597">
        <v>13</v>
      </c>
      <c r="AM6597" t="s">
        <v>68</v>
      </c>
      <c r="AN6597">
        <v>1</v>
      </c>
      <c r="AR6597" t="s">
        <v>76</v>
      </c>
      <c r="AS6597" t="s">
        <v>77</v>
      </c>
      <c r="AT6597">
        <v>-493</v>
      </c>
      <c r="AU6597" t="s">
        <v>78</v>
      </c>
      <c r="AV6597" t="s">
        <v>79</v>
      </c>
      <c r="AX6597" t="s">
        <v>81</v>
      </c>
      <c r="AY6597" t="s">
        <v>76</v>
      </c>
      <c r="AZ6597" t="s">
        <v>82</v>
      </c>
      <c r="BA6597" t="s">
        <v>116</v>
      </c>
      <c r="BB6597" t="s">
        <v>121</v>
      </c>
      <c r="BC6597">
        <v>-1</v>
      </c>
      <c r="BD6597" t="s">
        <v>76</v>
      </c>
      <c r="BE6597">
        <v>30</v>
      </c>
      <c r="BF6597" t="s">
        <v>112</v>
      </c>
      <c r="BG6597" t="s">
        <v>118</v>
      </c>
      <c r="BH6597">
        <v>365243</v>
      </c>
      <c r="BI6597">
        <v>-463</v>
      </c>
      <c r="BJ6597">
        <v>407</v>
      </c>
      <c r="BK6597">
        <v>-43</v>
      </c>
      <c r="BL6597">
        <v>-39</v>
      </c>
      <c r="BM6597">
        <v>1</v>
      </c>
    </row>
    <row r="6598" spans="1:65" x14ac:dyDescent="0.3">
      <c r="A6598">
        <v>155865</v>
      </c>
      <c r="B6598">
        <v>0</v>
      </c>
      <c r="C6598" t="s">
        <v>65</v>
      </c>
      <c r="D6598" t="s">
        <v>88</v>
      </c>
      <c r="E6598" t="s">
        <v>67</v>
      </c>
      <c r="F6598" t="s">
        <v>67</v>
      </c>
      <c r="G6598">
        <v>0</v>
      </c>
      <c r="H6598">
        <v>72000</v>
      </c>
      <c r="I6598">
        <v>315000</v>
      </c>
      <c r="J6598" t="s">
        <v>69</v>
      </c>
      <c r="K6598" t="s">
        <v>126</v>
      </c>
      <c r="L6598" t="s">
        <v>71</v>
      </c>
      <c r="M6598" t="s">
        <v>72</v>
      </c>
      <c r="N6598">
        <v>2.6391999999999999E-2</v>
      </c>
      <c r="O6598">
        <v>13849</v>
      </c>
      <c r="P6598">
        <v>778</v>
      </c>
      <c r="Q6598">
        <v>3551</v>
      </c>
      <c r="R6598">
        <v>4068</v>
      </c>
      <c r="S6598">
        <v>2</v>
      </c>
      <c r="T6598">
        <v>2</v>
      </c>
      <c r="U6598" t="s">
        <v>94</v>
      </c>
      <c r="V6598">
        <v>15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1</v>
      </c>
      <c r="AC6598" t="s">
        <v>122</v>
      </c>
      <c r="AD6598">
        <v>1234944</v>
      </c>
      <c r="AE6598" t="s">
        <v>93</v>
      </c>
      <c r="AF6598">
        <v>9257.67</v>
      </c>
      <c r="AG6598">
        <v>35955</v>
      </c>
      <c r="AH6598">
        <v>32494.5</v>
      </c>
      <c r="AI6598">
        <v>4500</v>
      </c>
      <c r="AJ6598">
        <v>35955</v>
      </c>
      <c r="AK6598" t="s">
        <v>75</v>
      </c>
      <c r="AL6598">
        <v>16</v>
      </c>
      <c r="AM6598" t="s">
        <v>68</v>
      </c>
      <c r="AN6598">
        <v>1</v>
      </c>
      <c r="AO6598">
        <v>0.13247669500000001</v>
      </c>
      <c r="AR6598" t="s">
        <v>79</v>
      </c>
      <c r="AS6598" t="s">
        <v>77</v>
      </c>
      <c r="AT6598">
        <v>-2436</v>
      </c>
      <c r="AU6598" t="s">
        <v>76</v>
      </c>
      <c r="AV6598" t="s">
        <v>79</v>
      </c>
      <c r="AX6598" t="s">
        <v>102</v>
      </c>
      <c r="AY6598" t="s">
        <v>124</v>
      </c>
      <c r="AZ6598" t="s">
        <v>96</v>
      </c>
      <c r="BA6598" t="s">
        <v>76</v>
      </c>
      <c r="BB6598" t="s">
        <v>104</v>
      </c>
      <c r="BC6598">
        <v>169</v>
      </c>
      <c r="BD6598" t="s">
        <v>105</v>
      </c>
      <c r="BE6598">
        <v>4</v>
      </c>
      <c r="BF6598" t="s">
        <v>86</v>
      </c>
      <c r="BG6598" t="s">
        <v>106</v>
      </c>
      <c r="BH6598">
        <v>365243</v>
      </c>
      <c r="BI6598">
        <v>-2401</v>
      </c>
      <c r="BJ6598">
        <v>-2311</v>
      </c>
      <c r="BK6598">
        <v>-2311</v>
      </c>
      <c r="BL6598">
        <v>-2303</v>
      </c>
      <c r="BM6598">
        <v>1</v>
      </c>
    </row>
    <row r="6599" spans="1:65" x14ac:dyDescent="0.3">
      <c r="A6599">
        <v>155868</v>
      </c>
      <c r="B6599">
        <v>0</v>
      </c>
      <c r="C6599" t="s">
        <v>65</v>
      </c>
      <c r="D6599" t="s">
        <v>66</v>
      </c>
      <c r="E6599" t="s">
        <v>67</v>
      </c>
      <c r="F6599" t="s">
        <v>68</v>
      </c>
      <c r="G6599">
        <v>0</v>
      </c>
      <c r="H6599">
        <v>292500</v>
      </c>
      <c r="I6599">
        <v>697500</v>
      </c>
      <c r="J6599" t="s">
        <v>69</v>
      </c>
      <c r="K6599" t="s">
        <v>70</v>
      </c>
      <c r="L6599" t="s">
        <v>91</v>
      </c>
      <c r="M6599" t="s">
        <v>72</v>
      </c>
      <c r="N6599">
        <v>1.452E-2</v>
      </c>
      <c r="O6599">
        <v>19248</v>
      </c>
      <c r="P6599">
        <v>1327</v>
      </c>
      <c r="Q6599">
        <v>5696</v>
      </c>
      <c r="R6599">
        <v>2791</v>
      </c>
      <c r="S6599">
        <v>2</v>
      </c>
      <c r="T6599">
        <v>2</v>
      </c>
      <c r="U6599" t="s">
        <v>120</v>
      </c>
      <c r="V6599">
        <v>7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 t="s">
        <v>92</v>
      </c>
      <c r="AD6599">
        <v>1737252</v>
      </c>
      <c r="AE6599" t="s">
        <v>65</v>
      </c>
      <c r="AG6599">
        <v>0</v>
      </c>
      <c r="AH6599">
        <v>0</v>
      </c>
      <c r="AK6599" t="s">
        <v>123</v>
      </c>
      <c r="AL6599">
        <v>12</v>
      </c>
      <c r="AM6599" t="s">
        <v>68</v>
      </c>
      <c r="AN6599">
        <v>1</v>
      </c>
      <c r="AR6599" t="s">
        <v>76</v>
      </c>
      <c r="AS6599" t="s">
        <v>129</v>
      </c>
      <c r="AT6599">
        <v>-149</v>
      </c>
      <c r="AU6599" t="s">
        <v>76</v>
      </c>
      <c r="AV6599" t="s">
        <v>79</v>
      </c>
      <c r="AX6599" t="s">
        <v>81</v>
      </c>
      <c r="AY6599" t="s">
        <v>76</v>
      </c>
      <c r="AZ6599" t="s">
        <v>76</v>
      </c>
      <c r="BA6599" t="s">
        <v>76</v>
      </c>
      <c r="BB6599" t="s">
        <v>121</v>
      </c>
      <c r="BC6599">
        <v>-1</v>
      </c>
      <c r="BD6599" t="s">
        <v>76</v>
      </c>
      <c r="BF6599" t="s">
        <v>76</v>
      </c>
      <c r="BG6599" t="s">
        <v>82</v>
      </c>
    </row>
    <row r="6600" spans="1:65" x14ac:dyDescent="0.3">
      <c r="A6600">
        <v>155873</v>
      </c>
      <c r="B6600">
        <v>0</v>
      </c>
      <c r="C6600" t="s">
        <v>65</v>
      </c>
      <c r="D6600" t="s">
        <v>88</v>
      </c>
      <c r="E6600" t="s">
        <v>68</v>
      </c>
      <c r="F6600" t="s">
        <v>68</v>
      </c>
      <c r="G6600">
        <v>1</v>
      </c>
      <c r="H6600">
        <v>180000</v>
      </c>
      <c r="I6600">
        <v>1164667.5</v>
      </c>
      <c r="J6600" t="s">
        <v>69</v>
      </c>
      <c r="K6600" t="s">
        <v>70</v>
      </c>
      <c r="L6600" t="s">
        <v>119</v>
      </c>
      <c r="M6600" t="s">
        <v>72</v>
      </c>
      <c r="N6600">
        <v>6.8519999999999996E-3</v>
      </c>
      <c r="O6600">
        <v>15370</v>
      </c>
      <c r="P6600">
        <v>5520</v>
      </c>
      <c r="Q6600">
        <v>330</v>
      </c>
      <c r="R6600">
        <v>4069</v>
      </c>
      <c r="S6600">
        <v>3</v>
      </c>
      <c r="T6600">
        <v>3</v>
      </c>
      <c r="U6600" t="s">
        <v>109</v>
      </c>
      <c r="V6600">
        <v>5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1</v>
      </c>
      <c r="AC6600" t="s">
        <v>168</v>
      </c>
      <c r="AD6600">
        <v>1312818</v>
      </c>
      <c r="AE6600" t="s">
        <v>93</v>
      </c>
      <c r="AF6600">
        <v>6271.47</v>
      </c>
      <c r="AG6600">
        <v>55332</v>
      </c>
      <c r="AH6600">
        <v>61173</v>
      </c>
      <c r="AI6600">
        <v>0</v>
      </c>
      <c r="AJ6600">
        <v>55332</v>
      </c>
      <c r="AK6600" t="s">
        <v>109</v>
      </c>
      <c r="AL6600">
        <v>7</v>
      </c>
      <c r="AM6600" t="s">
        <v>68</v>
      </c>
      <c r="AN6600">
        <v>1</v>
      </c>
      <c r="AO6600">
        <v>0</v>
      </c>
      <c r="AR6600" t="s">
        <v>79</v>
      </c>
      <c r="AS6600" t="s">
        <v>77</v>
      </c>
      <c r="AT6600">
        <v>-588</v>
      </c>
      <c r="AU6600" t="s">
        <v>78</v>
      </c>
      <c r="AV6600" t="s">
        <v>79</v>
      </c>
      <c r="AX6600" t="s">
        <v>102</v>
      </c>
      <c r="AY6600" t="s">
        <v>162</v>
      </c>
      <c r="AZ6600" t="s">
        <v>96</v>
      </c>
      <c r="BA6600" t="s">
        <v>76</v>
      </c>
      <c r="BB6600" t="s">
        <v>138</v>
      </c>
      <c r="BC6600">
        <v>200</v>
      </c>
      <c r="BD6600" t="s">
        <v>198</v>
      </c>
      <c r="BE6600">
        <v>12</v>
      </c>
      <c r="BF6600" t="s">
        <v>147</v>
      </c>
      <c r="BG6600" t="s">
        <v>148</v>
      </c>
      <c r="BH6600">
        <v>365243</v>
      </c>
      <c r="BI6600">
        <v>-557</v>
      </c>
      <c r="BJ6600">
        <v>-227</v>
      </c>
      <c r="BK6600">
        <v>-407</v>
      </c>
      <c r="BL6600">
        <v>-404</v>
      </c>
      <c r="BM6600">
        <v>0</v>
      </c>
    </row>
    <row r="6601" spans="1:65" x14ac:dyDescent="0.3">
      <c r="A6601">
        <v>155878</v>
      </c>
      <c r="B6601">
        <v>0</v>
      </c>
      <c r="C6601" t="s">
        <v>65</v>
      </c>
      <c r="D6601" t="s">
        <v>88</v>
      </c>
      <c r="E6601" t="s">
        <v>68</v>
      </c>
      <c r="F6601" t="s">
        <v>68</v>
      </c>
      <c r="G6601">
        <v>1</v>
      </c>
      <c r="H6601">
        <v>112500</v>
      </c>
      <c r="I6601">
        <v>765261</v>
      </c>
      <c r="J6601" t="s">
        <v>69</v>
      </c>
      <c r="K6601" t="s">
        <v>70</v>
      </c>
      <c r="L6601" t="s">
        <v>91</v>
      </c>
      <c r="M6601" t="s">
        <v>72</v>
      </c>
      <c r="N6601">
        <v>1.0147E-2</v>
      </c>
      <c r="O6601">
        <v>15119</v>
      </c>
      <c r="P6601">
        <v>3036</v>
      </c>
      <c r="Q6601">
        <v>4179</v>
      </c>
      <c r="R6601">
        <v>5209</v>
      </c>
      <c r="S6601">
        <v>2</v>
      </c>
      <c r="T6601">
        <v>2</v>
      </c>
      <c r="U6601" t="s">
        <v>109</v>
      </c>
      <c r="V6601">
        <v>11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 t="s">
        <v>122</v>
      </c>
      <c r="AD6601">
        <v>1135377</v>
      </c>
      <c r="AE6601" t="s">
        <v>93</v>
      </c>
      <c r="AF6601">
        <v>5900.94</v>
      </c>
      <c r="AG6601">
        <v>54675</v>
      </c>
      <c r="AH6601">
        <v>54081</v>
      </c>
      <c r="AI6601">
        <v>5467.5</v>
      </c>
      <c r="AJ6601">
        <v>54675</v>
      </c>
      <c r="AK6601" t="s">
        <v>120</v>
      </c>
      <c r="AL6601">
        <v>12</v>
      </c>
      <c r="AM6601" t="s">
        <v>68</v>
      </c>
      <c r="AN6601">
        <v>1</v>
      </c>
      <c r="AO6601">
        <v>9.9995877999999996E-2</v>
      </c>
      <c r="AR6601" t="s">
        <v>79</v>
      </c>
      <c r="AS6601" t="s">
        <v>77</v>
      </c>
      <c r="AT6601">
        <v>-1598</v>
      </c>
      <c r="AU6601" t="s">
        <v>78</v>
      </c>
      <c r="AV6601" t="s">
        <v>79</v>
      </c>
      <c r="AW6601" t="s">
        <v>80</v>
      </c>
      <c r="AX6601" t="s">
        <v>81</v>
      </c>
      <c r="AY6601" t="s">
        <v>199</v>
      </c>
      <c r="AZ6601" t="s">
        <v>96</v>
      </c>
      <c r="BA6601" t="s">
        <v>76</v>
      </c>
      <c r="BB6601" t="s">
        <v>138</v>
      </c>
      <c r="BC6601">
        <v>23</v>
      </c>
      <c r="BD6601" t="s">
        <v>141</v>
      </c>
      <c r="BE6601">
        <v>12</v>
      </c>
      <c r="BF6601" t="s">
        <v>147</v>
      </c>
      <c r="BG6601" t="s">
        <v>158</v>
      </c>
      <c r="BH6601">
        <v>365243</v>
      </c>
      <c r="BI6601">
        <v>-1563</v>
      </c>
      <c r="BJ6601">
        <v>-1233</v>
      </c>
      <c r="BK6601">
        <v>-1353</v>
      </c>
      <c r="BL6601">
        <v>-1349</v>
      </c>
      <c r="BM6601">
        <v>0</v>
      </c>
    </row>
    <row r="6602" spans="1:65" x14ac:dyDescent="0.3">
      <c r="A6602">
        <v>155888</v>
      </c>
      <c r="B6602">
        <v>0</v>
      </c>
      <c r="C6602" t="s">
        <v>65</v>
      </c>
      <c r="D6602" t="s">
        <v>88</v>
      </c>
      <c r="E6602" t="s">
        <v>67</v>
      </c>
      <c r="F6602" t="s">
        <v>68</v>
      </c>
      <c r="G6602">
        <v>0</v>
      </c>
      <c r="H6602">
        <v>112500</v>
      </c>
      <c r="I6602">
        <v>1312110</v>
      </c>
      <c r="J6602" t="s">
        <v>69</v>
      </c>
      <c r="K6602" t="s">
        <v>126</v>
      </c>
      <c r="L6602" t="s">
        <v>91</v>
      </c>
      <c r="M6602" t="s">
        <v>72</v>
      </c>
      <c r="N6602">
        <v>2.0246E-2</v>
      </c>
      <c r="O6602">
        <v>14580</v>
      </c>
      <c r="P6602">
        <v>722</v>
      </c>
      <c r="Q6602">
        <v>3526</v>
      </c>
      <c r="R6602">
        <v>4043</v>
      </c>
      <c r="S6602">
        <v>3</v>
      </c>
      <c r="T6602">
        <v>3</v>
      </c>
      <c r="U6602" t="s">
        <v>125</v>
      </c>
      <c r="V6602">
        <v>13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122</v>
      </c>
      <c r="AD6602">
        <v>2458195</v>
      </c>
      <c r="AE6602" t="s">
        <v>93</v>
      </c>
      <c r="AF6602">
        <v>8186.4</v>
      </c>
      <c r="AG6602">
        <v>64008</v>
      </c>
      <c r="AH6602">
        <v>69642</v>
      </c>
      <c r="AI6602">
        <v>0</v>
      </c>
      <c r="AJ6602">
        <v>64008</v>
      </c>
      <c r="AK6602" t="s">
        <v>109</v>
      </c>
      <c r="AL6602">
        <v>13</v>
      </c>
      <c r="AM6602" t="s">
        <v>68</v>
      </c>
      <c r="AN6602">
        <v>1</v>
      </c>
      <c r="AO6602">
        <v>0</v>
      </c>
      <c r="AR6602" t="s">
        <v>79</v>
      </c>
      <c r="AS6602" t="s">
        <v>77</v>
      </c>
      <c r="AT6602">
        <v>-613</v>
      </c>
      <c r="AU6602" t="s">
        <v>78</v>
      </c>
      <c r="AV6602" t="s">
        <v>79</v>
      </c>
      <c r="AW6602" t="s">
        <v>171</v>
      </c>
      <c r="AX6602" t="s">
        <v>161</v>
      </c>
      <c r="AY6602" t="s">
        <v>111</v>
      </c>
      <c r="AZ6602" t="s">
        <v>96</v>
      </c>
      <c r="BA6602" t="s">
        <v>76</v>
      </c>
      <c r="BB6602" t="s">
        <v>84</v>
      </c>
      <c r="BC6602">
        <v>210</v>
      </c>
      <c r="BD6602" t="s">
        <v>85</v>
      </c>
      <c r="BE6602">
        <v>10</v>
      </c>
      <c r="BF6602" t="s">
        <v>147</v>
      </c>
      <c r="BG6602" t="s">
        <v>151</v>
      </c>
      <c r="BH6602">
        <v>365243</v>
      </c>
      <c r="BI6602">
        <v>-582</v>
      </c>
      <c r="BJ6602">
        <v>-312</v>
      </c>
      <c r="BK6602">
        <v>-312</v>
      </c>
      <c r="BL6602">
        <v>-310</v>
      </c>
      <c r="BM6602">
        <v>0</v>
      </c>
    </row>
    <row r="6603" spans="1:65" x14ac:dyDescent="0.3">
      <c r="A6603">
        <v>155899</v>
      </c>
      <c r="B6603">
        <v>1</v>
      </c>
      <c r="C6603" t="s">
        <v>65</v>
      </c>
      <c r="D6603" t="s">
        <v>88</v>
      </c>
      <c r="E6603" t="s">
        <v>67</v>
      </c>
      <c r="F6603" t="s">
        <v>68</v>
      </c>
      <c r="G6603">
        <v>0</v>
      </c>
      <c r="H6603">
        <v>211500</v>
      </c>
      <c r="I6603">
        <v>1314117</v>
      </c>
      <c r="J6603" t="s">
        <v>69</v>
      </c>
      <c r="K6603" t="s">
        <v>70</v>
      </c>
      <c r="L6603" t="s">
        <v>91</v>
      </c>
      <c r="M6603" t="s">
        <v>72</v>
      </c>
      <c r="N6603">
        <v>1.6611999999999998E-2</v>
      </c>
      <c r="O6603">
        <v>19985</v>
      </c>
      <c r="P6603">
        <v>5832</v>
      </c>
      <c r="Q6603">
        <v>7983</v>
      </c>
      <c r="R6603">
        <v>3431</v>
      </c>
      <c r="S6603">
        <v>2</v>
      </c>
      <c r="T6603">
        <v>2</v>
      </c>
      <c r="U6603" t="s">
        <v>109</v>
      </c>
      <c r="V6603">
        <v>15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 t="s">
        <v>145</v>
      </c>
      <c r="AD6603">
        <v>2721734</v>
      </c>
      <c r="AE6603" t="s">
        <v>65</v>
      </c>
      <c r="AF6603">
        <v>40914.495000000003</v>
      </c>
      <c r="AG6603">
        <v>1350000</v>
      </c>
      <c r="AH6603">
        <v>1546020</v>
      </c>
      <c r="AJ6603">
        <v>1350000</v>
      </c>
      <c r="AK6603" t="s">
        <v>109</v>
      </c>
      <c r="AL6603">
        <v>10</v>
      </c>
      <c r="AM6603" t="s">
        <v>68</v>
      </c>
      <c r="AN6603">
        <v>1</v>
      </c>
      <c r="AR6603" t="s">
        <v>76</v>
      </c>
      <c r="AS6603" t="s">
        <v>114</v>
      </c>
      <c r="AT6603">
        <v>-154</v>
      </c>
      <c r="AU6603" t="s">
        <v>78</v>
      </c>
      <c r="AV6603" t="s">
        <v>115</v>
      </c>
      <c r="AW6603" t="s">
        <v>110</v>
      </c>
      <c r="AX6603" t="s">
        <v>81</v>
      </c>
      <c r="AY6603" t="s">
        <v>76</v>
      </c>
      <c r="AZ6603" t="s">
        <v>82</v>
      </c>
      <c r="BA6603" t="s">
        <v>116</v>
      </c>
      <c r="BB6603" t="s">
        <v>121</v>
      </c>
      <c r="BC6603">
        <v>-1</v>
      </c>
      <c r="BD6603" t="s">
        <v>76</v>
      </c>
      <c r="BE6603">
        <v>60</v>
      </c>
      <c r="BF6603" t="s">
        <v>97</v>
      </c>
      <c r="BG6603" t="s">
        <v>118</v>
      </c>
    </row>
    <row r="6604" spans="1:65" x14ac:dyDescent="0.3">
      <c r="A6604">
        <v>155904</v>
      </c>
      <c r="B6604">
        <v>0</v>
      </c>
      <c r="C6604" t="s">
        <v>65</v>
      </c>
      <c r="D6604" t="s">
        <v>88</v>
      </c>
      <c r="E6604" t="s">
        <v>67</v>
      </c>
      <c r="F6604" t="s">
        <v>67</v>
      </c>
      <c r="G6604">
        <v>1</v>
      </c>
      <c r="H6604">
        <v>90000</v>
      </c>
      <c r="I6604">
        <v>603000</v>
      </c>
      <c r="J6604" t="s">
        <v>69</v>
      </c>
      <c r="K6604" t="s">
        <v>90</v>
      </c>
      <c r="L6604" t="s">
        <v>119</v>
      </c>
      <c r="M6604" t="s">
        <v>72</v>
      </c>
      <c r="N6604">
        <v>3.1329000000000003E-2</v>
      </c>
      <c r="O6604">
        <v>12242</v>
      </c>
      <c r="P6604">
        <v>2172</v>
      </c>
      <c r="Q6604">
        <v>6312</v>
      </c>
      <c r="R6604">
        <v>4184</v>
      </c>
      <c r="S6604">
        <v>2</v>
      </c>
      <c r="T6604">
        <v>2</v>
      </c>
      <c r="U6604" t="s">
        <v>123</v>
      </c>
      <c r="V6604">
        <v>14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 t="s">
        <v>143</v>
      </c>
      <c r="AD6604">
        <v>2834136</v>
      </c>
      <c r="AE6604" t="s">
        <v>93</v>
      </c>
      <c r="AF6604">
        <v>2324.52</v>
      </c>
      <c r="AG6604">
        <v>22747.5</v>
      </c>
      <c r="AH6604">
        <v>14656.5</v>
      </c>
      <c r="AI6604">
        <v>9000</v>
      </c>
      <c r="AJ6604">
        <v>22747.5</v>
      </c>
      <c r="AK6604" t="s">
        <v>109</v>
      </c>
      <c r="AL6604">
        <v>15</v>
      </c>
      <c r="AM6604" t="s">
        <v>68</v>
      </c>
      <c r="AN6604">
        <v>1</v>
      </c>
      <c r="AO6604">
        <v>0.41433932200000001</v>
      </c>
      <c r="AR6604" t="s">
        <v>79</v>
      </c>
      <c r="AS6604" t="s">
        <v>77</v>
      </c>
      <c r="AT6604">
        <v>-2404</v>
      </c>
      <c r="AU6604" t="s">
        <v>78</v>
      </c>
      <c r="AV6604" t="s">
        <v>79</v>
      </c>
      <c r="AW6604" t="s">
        <v>80</v>
      </c>
      <c r="AX6604" t="s">
        <v>81</v>
      </c>
      <c r="AY6604" t="s">
        <v>103</v>
      </c>
      <c r="AZ6604" t="s">
        <v>96</v>
      </c>
      <c r="BA6604" t="s">
        <v>76</v>
      </c>
      <c r="BB6604" t="s">
        <v>104</v>
      </c>
      <c r="BC6604">
        <v>500</v>
      </c>
      <c r="BD6604" t="s">
        <v>85</v>
      </c>
      <c r="BE6604">
        <v>8</v>
      </c>
      <c r="BF6604" t="s">
        <v>112</v>
      </c>
      <c r="BG6604" t="s">
        <v>151</v>
      </c>
      <c r="BH6604">
        <v>365243</v>
      </c>
      <c r="BI6604">
        <v>-2373</v>
      </c>
      <c r="BJ6604">
        <v>-2163</v>
      </c>
      <c r="BK6604">
        <v>-2283</v>
      </c>
      <c r="BL6604">
        <v>-2276</v>
      </c>
      <c r="BM6604">
        <v>1</v>
      </c>
    </row>
    <row r="6605" spans="1:65" x14ac:dyDescent="0.3">
      <c r="A6605">
        <v>155941</v>
      </c>
      <c r="B6605">
        <v>0</v>
      </c>
      <c r="C6605" t="s">
        <v>65</v>
      </c>
      <c r="D6605" t="s">
        <v>88</v>
      </c>
      <c r="E6605" t="s">
        <v>67</v>
      </c>
      <c r="F6605" t="s">
        <v>68</v>
      </c>
      <c r="G6605">
        <v>0</v>
      </c>
      <c r="H6605">
        <v>157500</v>
      </c>
      <c r="I6605">
        <v>407965.5</v>
      </c>
      <c r="J6605" t="s">
        <v>69</v>
      </c>
      <c r="K6605" t="s">
        <v>70</v>
      </c>
      <c r="L6605" t="s">
        <v>139</v>
      </c>
      <c r="M6605" t="s">
        <v>72</v>
      </c>
      <c r="N6605">
        <v>1.9101E-2</v>
      </c>
      <c r="O6605">
        <v>22869</v>
      </c>
      <c r="P6605">
        <v>2789</v>
      </c>
      <c r="Q6605">
        <v>10628</v>
      </c>
      <c r="R6605">
        <v>3928</v>
      </c>
      <c r="S6605">
        <v>2</v>
      </c>
      <c r="T6605">
        <v>2</v>
      </c>
      <c r="U6605" t="s">
        <v>73</v>
      </c>
      <c r="V6605">
        <v>16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 t="s">
        <v>135</v>
      </c>
      <c r="AD6605">
        <v>1430711</v>
      </c>
      <c r="AE6605" t="s">
        <v>65</v>
      </c>
      <c r="AF6605">
        <v>12726.674999999999</v>
      </c>
      <c r="AG6605">
        <v>112500</v>
      </c>
      <c r="AH6605">
        <v>127350</v>
      </c>
      <c r="AJ6605">
        <v>112500</v>
      </c>
      <c r="AK6605" t="s">
        <v>94</v>
      </c>
      <c r="AL6605">
        <v>12</v>
      </c>
      <c r="AM6605" t="s">
        <v>68</v>
      </c>
      <c r="AN6605">
        <v>1</v>
      </c>
      <c r="AR6605" t="s">
        <v>76</v>
      </c>
      <c r="AS6605" t="s">
        <v>77</v>
      </c>
      <c r="AT6605">
        <v>-96</v>
      </c>
      <c r="AU6605" t="s">
        <v>78</v>
      </c>
      <c r="AV6605" t="s">
        <v>79</v>
      </c>
      <c r="AW6605" t="s">
        <v>80</v>
      </c>
      <c r="AX6605" t="s">
        <v>81</v>
      </c>
      <c r="AY6605" t="s">
        <v>76</v>
      </c>
      <c r="AZ6605" t="s">
        <v>82</v>
      </c>
      <c r="BA6605" t="s">
        <v>116</v>
      </c>
      <c r="BB6605" t="s">
        <v>121</v>
      </c>
      <c r="BC6605">
        <v>-1</v>
      </c>
      <c r="BD6605" t="s">
        <v>76</v>
      </c>
      <c r="BE6605">
        <v>12</v>
      </c>
      <c r="BF6605" t="s">
        <v>147</v>
      </c>
      <c r="BG6605" t="s">
        <v>154</v>
      </c>
      <c r="BH6605">
        <v>365243</v>
      </c>
      <c r="BI6605">
        <v>-66</v>
      </c>
      <c r="BJ6605">
        <v>264</v>
      </c>
      <c r="BK6605">
        <v>365243</v>
      </c>
      <c r="BL6605">
        <v>365243</v>
      </c>
      <c r="BM6605">
        <v>1</v>
      </c>
    </row>
    <row r="6606" spans="1:65" x14ac:dyDescent="0.3">
      <c r="A6606">
        <v>155953</v>
      </c>
      <c r="B6606">
        <v>0</v>
      </c>
      <c r="C6606" t="s">
        <v>65</v>
      </c>
      <c r="D6606" t="s">
        <v>88</v>
      </c>
      <c r="E6606" t="s">
        <v>67</v>
      </c>
      <c r="F6606" t="s">
        <v>67</v>
      </c>
      <c r="G6606">
        <v>0</v>
      </c>
      <c r="H6606">
        <v>112500</v>
      </c>
      <c r="I6606">
        <v>208512</v>
      </c>
      <c r="J6606" t="s">
        <v>89</v>
      </c>
      <c r="K6606" t="s">
        <v>90</v>
      </c>
      <c r="L6606" t="s">
        <v>71</v>
      </c>
      <c r="M6606" t="s">
        <v>127</v>
      </c>
      <c r="N6606">
        <v>3.5791999999999997E-2</v>
      </c>
      <c r="O6606">
        <v>10106</v>
      </c>
      <c r="P6606">
        <v>394</v>
      </c>
      <c r="Q6606">
        <v>1703</v>
      </c>
      <c r="R6606">
        <v>1703</v>
      </c>
      <c r="S6606">
        <v>2</v>
      </c>
      <c r="T6606">
        <v>2</v>
      </c>
      <c r="U6606" t="s">
        <v>123</v>
      </c>
      <c r="V6606">
        <v>15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 t="s">
        <v>108</v>
      </c>
      <c r="AD6606">
        <v>1347581</v>
      </c>
      <c r="AE6606" t="s">
        <v>93</v>
      </c>
      <c r="AF6606">
        <v>9257.85</v>
      </c>
      <c r="AG6606">
        <v>179068.5</v>
      </c>
      <c r="AH6606">
        <v>179068.5</v>
      </c>
      <c r="AI6606">
        <v>0</v>
      </c>
      <c r="AJ6606">
        <v>179068.5</v>
      </c>
      <c r="AK6606" t="s">
        <v>120</v>
      </c>
      <c r="AL6606">
        <v>16</v>
      </c>
      <c r="AM6606" t="s">
        <v>68</v>
      </c>
      <c r="AN6606">
        <v>1</v>
      </c>
      <c r="AO6606">
        <v>0</v>
      </c>
      <c r="AR6606" t="s">
        <v>79</v>
      </c>
      <c r="AS6606" t="s">
        <v>77</v>
      </c>
      <c r="AT6606">
        <v>-1573</v>
      </c>
      <c r="AU6606" t="s">
        <v>78</v>
      </c>
      <c r="AV6606" t="s">
        <v>79</v>
      </c>
      <c r="AW6606" t="s">
        <v>80</v>
      </c>
      <c r="AX6606" t="s">
        <v>102</v>
      </c>
      <c r="AY6606" t="s">
        <v>111</v>
      </c>
      <c r="AZ6606" t="s">
        <v>96</v>
      </c>
      <c r="BA6606" t="s">
        <v>76</v>
      </c>
      <c r="BB6606" t="s">
        <v>104</v>
      </c>
      <c r="BC6606">
        <v>1674</v>
      </c>
      <c r="BD6606" t="s">
        <v>85</v>
      </c>
      <c r="BE6606">
        <v>24</v>
      </c>
      <c r="BF6606" t="s">
        <v>112</v>
      </c>
      <c r="BG6606" t="s">
        <v>151</v>
      </c>
      <c r="BH6606">
        <v>365243</v>
      </c>
      <c r="BI6606">
        <v>-1542</v>
      </c>
      <c r="BJ6606">
        <v>-852</v>
      </c>
      <c r="BK6606">
        <v>-882</v>
      </c>
      <c r="BL6606">
        <v>-876</v>
      </c>
      <c r="BM6606">
        <v>0</v>
      </c>
    </row>
    <row r="6607" spans="1:65" x14ac:dyDescent="0.3">
      <c r="A6607">
        <v>155954</v>
      </c>
      <c r="B6607">
        <v>0</v>
      </c>
      <c r="C6607" t="s">
        <v>99</v>
      </c>
      <c r="D6607" t="s">
        <v>88</v>
      </c>
      <c r="E6607" t="s">
        <v>67</v>
      </c>
      <c r="F6607" t="s">
        <v>67</v>
      </c>
      <c r="G6607">
        <v>0</v>
      </c>
      <c r="H6607">
        <v>270000</v>
      </c>
      <c r="I6607">
        <v>270000</v>
      </c>
      <c r="J6607" t="s">
        <v>89</v>
      </c>
      <c r="K6607" t="s">
        <v>126</v>
      </c>
      <c r="L6607" t="s">
        <v>91</v>
      </c>
      <c r="M6607" t="s">
        <v>72</v>
      </c>
      <c r="N6607">
        <v>1.0643E-2</v>
      </c>
      <c r="O6607">
        <v>10243</v>
      </c>
      <c r="P6607">
        <v>233</v>
      </c>
      <c r="Q6607">
        <v>5434</v>
      </c>
      <c r="R6607">
        <v>2235</v>
      </c>
      <c r="S6607">
        <v>2</v>
      </c>
      <c r="T6607">
        <v>2</v>
      </c>
      <c r="U6607" t="s">
        <v>109</v>
      </c>
      <c r="V6607">
        <v>19</v>
      </c>
      <c r="W6607">
        <v>1</v>
      </c>
      <c r="X6607">
        <v>1</v>
      </c>
      <c r="Y6607">
        <v>0</v>
      </c>
      <c r="Z6607">
        <v>0</v>
      </c>
      <c r="AA6607">
        <v>0</v>
      </c>
      <c r="AB6607">
        <v>0</v>
      </c>
      <c r="AC6607" t="s">
        <v>92</v>
      </c>
      <c r="AD6607">
        <v>1517177</v>
      </c>
      <c r="AE6607" t="s">
        <v>65</v>
      </c>
      <c r="AF6607">
        <v>51334.695</v>
      </c>
      <c r="AG6607">
        <v>810000</v>
      </c>
      <c r="AH6607">
        <v>893398.5</v>
      </c>
      <c r="AJ6607">
        <v>810000</v>
      </c>
      <c r="AK6607" t="s">
        <v>75</v>
      </c>
      <c r="AL6607">
        <v>10</v>
      </c>
      <c r="AM6607" t="s">
        <v>68</v>
      </c>
      <c r="AN6607">
        <v>1</v>
      </c>
      <c r="AR6607" t="s">
        <v>76</v>
      </c>
      <c r="AS6607" t="s">
        <v>77</v>
      </c>
      <c r="AT6607">
        <v>-852</v>
      </c>
      <c r="AU6607" t="s">
        <v>78</v>
      </c>
      <c r="AV6607" t="s">
        <v>79</v>
      </c>
      <c r="AW6607" t="s">
        <v>80</v>
      </c>
      <c r="AX6607" t="s">
        <v>81</v>
      </c>
      <c r="AY6607" t="s">
        <v>76</v>
      </c>
      <c r="AZ6607" t="s">
        <v>82</v>
      </c>
      <c r="BA6607" t="s">
        <v>116</v>
      </c>
      <c r="BB6607" t="s">
        <v>121</v>
      </c>
      <c r="BC6607">
        <v>-1</v>
      </c>
      <c r="BD6607" t="s">
        <v>76</v>
      </c>
      <c r="BE6607">
        <v>36</v>
      </c>
      <c r="BF6607" t="s">
        <v>86</v>
      </c>
      <c r="BG6607" t="s">
        <v>172</v>
      </c>
      <c r="BH6607">
        <v>365243</v>
      </c>
      <c r="BI6607">
        <v>-822</v>
      </c>
      <c r="BJ6607">
        <v>228</v>
      </c>
      <c r="BK6607">
        <v>-432</v>
      </c>
      <c r="BL6607">
        <v>-425</v>
      </c>
      <c r="BM6607">
        <v>1</v>
      </c>
    </row>
    <row r="6608" spans="1:65" x14ac:dyDescent="0.3">
      <c r="A6608">
        <v>155955</v>
      </c>
      <c r="B6608">
        <v>0</v>
      </c>
      <c r="C6608" t="s">
        <v>65</v>
      </c>
      <c r="D6608" t="s">
        <v>66</v>
      </c>
      <c r="E6608" t="s">
        <v>68</v>
      </c>
      <c r="F6608" t="s">
        <v>67</v>
      </c>
      <c r="G6608">
        <v>0</v>
      </c>
      <c r="H6608">
        <v>324000</v>
      </c>
      <c r="I6608">
        <v>814041</v>
      </c>
      <c r="J6608" t="s">
        <v>89</v>
      </c>
      <c r="K6608" t="s">
        <v>70</v>
      </c>
      <c r="L6608" t="s">
        <v>91</v>
      </c>
      <c r="M6608" t="s">
        <v>72</v>
      </c>
      <c r="N6608">
        <v>7.2508000000000003E-2</v>
      </c>
      <c r="O6608">
        <v>15321</v>
      </c>
      <c r="P6608">
        <v>547</v>
      </c>
      <c r="Q6608">
        <v>7559</v>
      </c>
      <c r="R6608">
        <v>5310</v>
      </c>
      <c r="S6608">
        <v>1</v>
      </c>
      <c r="T6608">
        <v>1</v>
      </c>
      <c r="U6608" t="s">
        <v>125</v>
      </c>
      <c r="V6608">
        <v>15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 t="s">
        <v>141</v>
      </c>
      <c r="AD6608">
        <v>2395489</v>
      </c>
      <c r="AE6608" t="s">
        <v>99</v>
      </c>
      <c r="AF6608">
        <v>45000</v>
      </c>
      <c r="AG6608">
        <v>0</v>
      </c>
      <c r="AH6608">
        <v>900000</v>
      </c>
      <c r="AK6608" t="s">
        <v>75</v>
      </c>
      <c r="AL6608">
        <v>17</v>
      </c>
      <c r="AM6608" t="s">
        <v>68</v>
      </c>
      <c r="AN6608">
        <v>1</v>
      </c>
      <c r="AR6608" t="s">
        <v>79</v>
      </c>
      <c r="AS6608" t="s">
        <v>77</v>
      </c>
      <c r="AT6608">
        <v>-632</v>
      </c>
      <c r="AU6608" t="s">
        <v>76</v>
      </c>
      <c r="AV6608" t="s">
        <v>79</v>
      </c>
      <c r="AX6608" t="s">
        <v>81</v>
      </c>
      <c r="AY6608" t="s">
        <v>76</v>
      </c>
      <c r="AZ6608" t="s">
        <v>131</v>
      </c>
      <c r="BA6608" t="s">
        <v>116</v>
      </c>
      <c r="BB6608" t="s">
        <v>121</v>
      </c>
      <c r="BC6608">
        <v>-1</v>
      </c>
      <c r="BD6608" t="s">
        <v>76</v>
      </c>
      <c r="BE6608">
        <v>0</v>
      </c>
      <c r="BF6608" t="s">
        <v>76</v>
      </c>
      <c r="BG6608" t="s">
        <v>160</v>
      </c>
      <c r="BH6608">
        <v>365243</v>
      </c>
      <c r="BI6608">
        <v>365243</v>
      </c>
      <c r="BJ6608">
        <v>365243</v>
      </c>
      <c r="BK6608">
        <v>365243</v>
      </c>
      <c r="BL6608">
        <v>365243</v>
      </c>
      <c r="BM6608">
        <v>0</v>
      </c>
    </row>
    <row r="6609" spans="1:65" x14ac:dyDescent="0.3">
      <c r="A6609">
        <v>155971</v>
      </c>
      <c r="B6609">
        <v>0</v>
      </c>
      <c r="C6609" t="s">
        <v>65</v>
      </c>
      <c r="D6609" t="s">
        <v>88</v>
      </c>
      <c r="E6609" t="s">
        <v>67</v>
      </c>
      <c r="F6609" t="s">
        <v>68</v>
      </c>
      <c r="G6609">
        <v>0</v>
      </c>
      <c r="H6609">
        <v>69300</v>
      </c>
      <c r="I6609">
        <v>272520</v>
      </c>
      <c r="J6609" t="s">
        <v>113</v>
      </c>
      <c r="K6609" t="s">
        <v>70</v>
      </c>
      <c r="L6609" t="s">
        <v>91</v>
      </c>
      <c r="M6609" t="s">
        <v>72</v>
      </c>
      <c r="N6609">
        <v>2.0246E-2</v>
      </c>
      <c r="O6609">
        <v>24059</v>
      </c>
      <c r="P6609">
        <v>365243</v>
      </c>
      <c r="Q6609">
        <v>7286</v>
      </c>
      <c r="R6609">
        <v>4437</v>
      </c>
      <c r="S6609">
        <v>3</v>
      </c>
      <c r="T6609">
        <v>3</v>
      </c>
      <c r="U6609" t="s">
        <v>73</v>
      </c>
      <c r="V6609">
        <v>12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76</v>
      </c>
      <c r="AD6609">
        <v>1320251</v>
      </c>
      <c r="AE6609" t="s">
        <v>93</v>
      </c>
      <c r="AF6609">
        <v>3837.2849999999999</v>
      </c>
      <c r="AG6609">
        <v>32355</v>
      </c>
      <c r="AH6609">
        <v>32004</v>
      </c>
      <c r="AI6609">
        <v>3235.5</v>
      </c>
      <c r="AJ6609">
        <v>32355</v>
      </c>
      <c r="AK6609" t="s">
        <v>94</v>
      </c>
      <c r="AL6609">
        <v>14</v>
      </c>
      <c r="AM6609" t="s">
        <v>68</v>
      </c>
      <c r="AN6609">
        <v>1</v>
      </c>
      <c r="AO6609">
        <v>9.9994427999999996E-2</v>
      </c>
      <c r="AR6609" t="s">
        <v>79</v>
      </c>
      <c r="AS6609" t="s">
        <v>77</v>
      </c>
      <c r="AT6609">
        <v>-2280</v>
      </c>
      <c r="AU6609" t="s">
        <v>78</v>
      </c>
      <c r="AV6609" t="s">
        <v>79</v>
      </c>
      <c r="AW6609" t="s">
        <v>80</v>
      </c>
      <c r="AX6609" t="s">
        <v>81</v>
      </c>
      <c r="AY6609" t="s">
        <v>124</v>
      </c>
      <c r="AZ6609" t="s">
        <v>96</v>
      </c>
      <c r="BA6609" t="s">
        <v>76</v>
      </c>
      <c r="BB6609" t="s">
        <v>138</v>
      </c>
      <c r="BC6609">
        <v>31</v>
      </c>
      <c r="BD6609" t="s">
        <v>105</v>
      </c>
      <c r="BE6609">
        <v>12</v>
      </c>
      <c r="BF6609" t="s">
        <v>86</v>
      </c>
      <c r="BG6609" t="s">
        <v>106</v>
      </c>
      <c r="BH6609">
        <v>365243</v>
      </c>
      <c r="BI6609">
        <v>-2249</v>
      </c>
      <c r="BJ6609">
        <v>-1919</v>
      </c>
      <c r="BK6609">
        <v>-1949</v>
      </c>
      <c r="BL6609">
        <v>-1943</v>
      </c>
      <c r="BM6609">
        <v>0</v>
      </c>
    </row>
    <row r="6610" spans="1:65" x14ac:dyDescent="0.3">
      <c r="A6610">
        <v>155978</v>
      </c>
      <c r="B6610">
        <v>0</v>
      </c>
      <c r="C6610" t="s">
        <v>65</v>
      </c>
      <c r="D6610" t="s">
        <v>88</v>
      </c>
      <c r="E6610" t="s">
        <v>68</v>
      </c>
      <c r="F6610" t="s">
        <v>68</v>
      </c>
      <c r="G6610">
        <v>1</v>
      </c>
      <c r="H6610">
        <v>279000</v>
      </c>
      <c r="I6610">
        <v>1223010</v>
      </c>
      <c r="J6610" t="s">
        <v>89</v>
      </c>
      <c r="K6610" t="s">
        <v>126</v>
      </c>
      <c r="L6610" t="s">
        <v>140</v>
      </c>
      <c r="M6610" t="s">
        <v>127</v>
      </c>
      <c r="N6610">
        <v>2.2800000000000001E-2</v>
      </c>
      <c r="O6610">
        <v>12450</v>
      </c>
      <c r="P6610">
        <v>4210</v>
      </c>
      <c r="Q6610">
        <v>265</v>
      </c>
      <c r="R6610">
        <v>1791</v>
      </c>
      <c r="S6610">
        <v>2</v>
      </c>
      <c r="T6610">
        <v>2</v>
      </c>
      <c r="U6610" t="s">
        <v>123</v>
      </c>
      <c r="V6610">
        <v>15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 t="s">
        <v>92</v>
      </c>
      <c r="AD6610">
        <v>1894377</v>
      </c>
      <c r="AE6610" t="s">
        <v>93</v>
      </c>
      <c r="AF6610">
        <v>9065.43</v>
      </c>
      <c r="AG6610">
        <v>47583</v>
      </c>
      <c r="AH6610">
        <v>42822</v>
      </c>
      <c r="AI6610">
        <v>4761</v>
      </c>
      <c r="AJ6610">
        <v>47583</v>
      </c>
      <c r="AK6610" t="s">
        <v>123</v>
      </c>
      <c r="AL6610">
        <v>15</v>
      </c>
      <c r="AM6610" t="s">
        <v>68</v>
      </c>
      <c r="AN6610">
        <v>1</v>
      </c>
      <c r="AO6610">
        <v>0.108970889</v>
      </c>
      <c r="AR6610" t="s">
        <v>79</v>
      </c>
      <c r="AS6610" t="s">
        <v>77</v>
      </c>
      <c r="AT6610">
        <v>-833</v>
      </c>
      <c r="AU6610" t="s">
        <v>78</v>
      </c>
      <c r="AV6610" t="s">
        <v>79</v>
      </c>
      <c r="AW6610" t="s">
        <v>80</v>
      </c>
      <c r="AX6610" t="s">
        <v>81</v>
      </c>
      <c r="AY6610" t="s">
        <v>190</v>
      </c>
      <c r="AZ6610" t="s">
        <v>96</v>
      </c>
      <c r="BA6610" t="s">
        <v>76</v>
      </c>
      <c r="BB6610" t="s">
        <v>104</v>
      </c>
      <c r="BC6610">
        <v>146</v>
      </c>
      <c r="BD6610" t="s">
        <v>191</v>
      </c>
      <c r="BE6610">
        <v>5</v>
      </c>
      <c r="BF6610" t="s">
        <v>112</v>
      </c>
      <c r="BG6610" t="s">
        <v>188</v>
      </c>
      <c r="BH6610">
        <v>365243</v>
      </c>
      <c r="BI6610">
        <v>-802</v>
      </c>
      <c r="BJ6610">
        <v>-682</v>
      </c>
      <c r="BK6610">
        <v>-712</v>
      </c>
      <c r="BL6610">
        <v>-708</v>
      </c>
      <c r="BM6610">
        <v>0</v>
      </c>
    </row>
    <row r="6611" spans="1:65" x14ac:dyDescent="0.3">
      <c r="A6611">
        <v>155984</v>
      </c>
      <c r="B6611">
        <v>0</v>
      </c>
      <c r="C6611" t="s">
        <v>65</v>
      </c>
      <c r="D6611" t="s">
        <v>66</v>
      </c>
      <c r="E6611" t="s">
        <v>67</v>
      </c>
      <c r="F6611" t="s">
        <v>67</v>
      </c>
      <c r="G6611">
        <v>0</v>
      </c>
      <c r="H6611">
        <v>157500</v>
      </c>
      <c r="I6611">
        <v>182448</v>
      </c>
      <c r="J6611" t="s">
        <v>89</v>
      </c>
      <c r="K6611" t="s">
        <v>70</v>
      </c>
      <c r="L6611" t="s">
        <v>91</v>
      </c>
      <c r="M6611" t="s">
        <v>72</v>
      </c>
      <c r="N6611">
        <v>5.084E-3</v>
      </c>
      <c r="O6611">
        <v>15763</v>
      </c>
      <c r="P6611">
        <v>2329</v>
      </c>
      <c r="Q6611">
        <v>8094</v>
      </c>
      <c r="R6611">
        <v>4363</v>
      </c>
      <c r="S6611">
        <v>2</v>
      </c>
      <c r="T6611">
        <v>2</v>
      </c>
      <c r="U6611" t="s">
        <v>73</v>
      </c>
      <c r="V6611">
        <v>18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 t="s">
        <v>108</v>
      </c>
      <c r="AD6611">
        <v>2797510</v>
      </c>
      <c r="AE6611" t="s">
        <v>65</v>
      </c>
      <c r="AF6611">
        <v>31294.35</v>
      </c>
      <c r="AG6611">
        <v>315000</v>
      </c>
      <c r="AH6611">
        <v>341194.5</v>
      </c>
      <c r="AJ6611">
        <v>315000</v>
      </c>
      <c r="AK6611" t="s">
        <v>94</v>
      </c>
      <c r="AL6611">
        <v>11</v>
      </c>
      <c r="AM6611" t="s">
        <v>68</v>
      </c>
      <c r="AN6611">
        <v>1</v>
      </c>
      <c r="AR6611" t="s">
        <v>152</v>
      </c>
      <c r="AS6611" t="s">
        <v>77</v>
      </c>
      <c r="AT6611">
        <v>-1669</v>
      </c>
      <c r="AU6611" t="s">
        <v>78</v>
      </c>
      <c r="AV6611" t="s">
        <v>79</v>
      </c>
      <c r="AW6611" t="s">
        <v>80</v>
      </c>
      <c r="AX6611" t="s">
        <v>102</v>
      </c>
      <c r="AY6611" t="s">
        <v>76</v>
      </c>
      <c r="AZ6611" t="s">
        <v>82</v>
      </c>
      <c r="BA6611" t="s">
        <v>83</v>
      </c>
      <c r="BB6611" t="s">
        <v>121</v>
      </c>
      <c r="BC6611">
        <v>-1</v>
      </c>
      <c r="BD6611" t="s">
        <v>76</v>
      </c>
      <c r="BE6611">
        <v>18</v>
      </c>
      <c r="BF6611" t="s">
        <v>86</v>
      </c>
      <c r="BG6611" t="s">
        <v>87</v>
      </c>
      <c r="BH6611">
        <v>365243</v>
      </c>
      <c r="BI6611">
        <v>-1638</v>
      </c>
      <c r="BJ6611">
        <v>-1128</v>
      </c>
      <c r="BK6611">
        <v>-1128</v>
      </c>
      <c r="BL6611">
        <v>-1123</v>
      </c>
      <c r="BM6611">
        <v>0</v>
      </c>
    </row>
    <row r="6612" spans="1:65" x14ac:dyDescent="0.3">
      <c r="A6612">
        <v>155984</v>
      </c>
      <c r="B6612">
        <v>0</v>
      </c>
      <c r="C6612" t="s">
        <v>65</v>
      </c>
      <c r="D6612" t="s">
        <v>66</v>
      </c>
      <c r="E6612" t="s">
        <v>67</v>
      </c>
      <c r="F6612" t="s">
        <v>67</v>
      </c>
      <c r="G6612">
        <v>0</v>
      </c>
      <c r="H6612">
        <v>157500</v>
      </c>
      <c r="I6612">
        <v>182448</v>
      </c>
      <c r="J6612" t="s">
        <v>89</v>
      </c>
      <c r="K6612" t="s">
        <v>70</v>
      </c>
      <c r="L6612" t="s">
        <v>91</v>
      </c>
      <c r="M6612" t="s">
        <v>72</v>
      </c>
      <c r="N6612">
        <v>5.084E-3</v>
      </c>
      <c r="O6612">
        <v>15763</v>
      </c>
      <c r="P6612">
        <v>2329</v>
      </c>
      <c r="Q6612">
        <v>8094</v>
      </c>
      <c r="R6612">
        <v>4363</v>
      </c>
      <c r="S6612">
        <v>2</v>
      </c>
      <c r="T6612">
        <v>2</v>
      </c>
      <c r="U6612" t="s">
        <v>73</v>
      </c>
      <c r="V6612">
        <v>18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108</v>
      </c>
      <c r="AD6612">
        <v>2286030</v>
      </c>
      <c r="AE6612" t="s">
        <v>65</v>
      </c>
      <c r="AG6612">
        <v>0</v>
      </c>
      <c r="AH6612">
        <v>0</v>
      </c>
      <c r="AK6612" t="s">
        <v>125</v>
      </c>
      <c r="AL6612">
        <v>9</v>
      </c>
      <c r="AM6612" t="s">
        <v>68</v>
      </c>
      <c r="AN6612">
        <v>1</v>
      </c>
      <c r="AR6612" t="s">
        <v>76</v>
      </c>
      <c r="AS6612" t="s">
        <v>129</v>
      </c>
      <c r="AT6612">
        <v>-352</v>
      </c>
      <c r="AU6612" t="s">
        <v>76</v>
      </c>
      <c r="AV6612" t="s">
        <v>79</v>
      </c>
      <c r="AX6612" t="s">
        <v>81</v>
      </c>
      <c r="AY6612" t="s">
        <v>76</v>
      </c>
      <c r="AZ6612" t="s">
        <v>76</v>
      </c>
      <c r="BA6612" t="s">
        <v>76</v>
      </c>
      <c r="BB6612" t="s">
        <v>121</v>
      </c>
      <c r="BC6612">
        <v>-1</v>
      </c>
      <c r="BD6612" t="s">
        <v>76</v>
      </c>
      <c r="BF6612" t="s">
        <v>76</v>
      </c>
      <c r="BG6612" t="s">
        <v>82</v>
      </c>
    </row>
    <row r="6613" spans="1:65" x14ac:dyDescent="0.3">
      <c r="A6613">
        <v>155985</v>
      </c>
      <c r="B6613">
        <v>0</v>
      </c>
      <c r="C6613" t="s">
        <v>65</v>
      </c>
      <c r="D6613" t="s">
        <v>88</v>
      </c>
      <c r="E6613" t="s">
        <v>68</v>
      </c>
      <c r="F6613" t="s">
        <v>68</v>
      </c>
      <c r="G6613">
        <v>0</v>
      </c>
      <c r="H6613">
        <v>90000</v>
      </c>
      <c r="I6613">
        <v>145957.5</v>
      </c>
      <c r="J6613" t="s">
        <v>89</v>
      </c>
      <c r="K6613" t="s">
        <v>70</v>
      </c>
      <c r="L6613" t="s">
        <v>140</v>
      </c>
      <c r="M6613" t="s">
        <v>72</v>
      </c>
      <c r="N6613">
        <v>8.6250000000000007E-3</v>
      </c>
      <c r="O6613">
        <v>16589</v>
      </c>
      <c r="P6613">
        <v>3626</v>
      </c>
      <c r="Q6613">
        <v>2200</v>
      </c>
      <c r="R6613">
        <v>143</v>
      </c>
      <c r="S6613">
        <v>2</v>
      </c>
      <c r="T6613">
        <v>2</v>
      </c>
      <c r="U6613" t="s">
        <v>75</v>
      </c>
      <c r="V6613">
        <v>14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 t="s">
        <v>153</v>
      </c>
      <c r="AD6613">
        <v>2111084</v>
      </c>
      <c r="AE6613" t="s">
        <v>65</v>
      </c>
      <c r="AF6613">
        <v>17620.919999999998</v>
      </c>
      <c r="AG6613">
        <v>450000</v>
      </c>
      <c r="AH6613">
        <v>533160</v>
      </c>
      <c r="AJ6613">
        <v>450000</v>
      </c>
      <c r="AK6613" t="s">
        <v>120</v>
      </c>
      <c r="AL6613">
        <v>13</v>
      </c>
      <c r="AM6613" t="s">
        <v>68</v>
      </c>
      <c r="AN6613">
        <v>1</v>
      </c>
      <c r="AR6613" t="s">
        <v>76</v>
      </c>
      <c r="AS6613" t="s">
        <v>77</v>
      </c>
      <c r="AT6613">
        <v>-368</v>
      </c>
      <c r="AU6613" t="s">
        <v>78</v>
      </c>
      <c r="AV6613" t="s">
        <v>79</v>
      </c>
      <c r="AW6613" t="s">
        <v>80</v>
      </c>
      <c r="AX6613" t="s">
        <v>81</v>
      </c>
      <c r="AY6613" t="s">
        <v>76</v>
      </c>
      <c r="AZ6613" t="s">
        <v>82</v>
      </c>
      <c r="BA6613" t="s">
        <v>116</v>
      </c>
      <c r="BB6613" t="s">
        <v>121</v>
      </c>
      <c r="BC6613">
        <v>-1</v>
      </c>
      <c r="BD6613" t="s">
        <v>76</v>
      </c>
      <c r="BE6613">
        <v>48</v>
      </c>
      <c r="BF6613" t="s">
        <v>112</v>
      </c>
      <c r="BG6613" t="s">
        <v>118</v>
      </c>
      <c r="BH6613">
        <v>365243</v>
      </c>
      <c r="BI6613">
        <v>-338</v>
      </c>
      <c r="BJ6613">
        <v>1072</v>
      </c>
      <c r="BK6613">
        <v>-248</v>
      </c>
      <c r="BL6613">
        <v>-245</v>
      </c>
      <c r="BM6613">
        <v>1</v>
      </c>
    </row>
    <row r="6614" spans="1:65" x14ac:dyDescent="0.3">
      <c r="A6614">
        <v>155994</v>
      </c>
      <c r="B6614">
        <v>0</v>
      </c>
      <c r="C6614" t="s">
        <v>65</v>
      </c>
      <c r="D6614" t="s">
        <v>88</v>
      </c>
      <c r="E6614" t="s">
        <v>68</v>
      </c>
      <c r="F6614" t="s">
        <v>68</v>
      </c>
      <c r="G6614">
        <v>0</v>
      </c>
      <c r="H6614">
        <v>166500</v>
      </c>
      <c r="I6614">
        <v>278613</v>
      </c>
      <c r="J6614" t="s">
        <v>113</v>
      </c>
      <c r="K6614" t="s">
        <v>70</v>
      </c>
      <c r="L6614" t="s">
        <v>119</v>
      </c>
      <c r="M6614" t="s">
        <v>72</v>
      </c>
      <c r="N6614">
        <v>6.8519999999999996E-3</v>
      </c>
      <c r="O6614">
        <v>20216</v>
      </c>
      <c r="P6614">
        <v>365243</v>
      </c>
      <c r="Q6614">
        <v>4414</v>
      </c>
      <c r="R6614">
        <v>3378</v>
      </c>
      <c r="S6614">
        <v>3</v>
      </c>
      <c r="T6614">
        <v>3</v>
      </c>
      <c r="U6614" t="s">
        <v>109</v>
      </c>
      <c r="V6614">
        <v>9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 t="s">
        <v>76</v>
      </c>
      <c r="AD6614">
        <v>1148382</v>
      </c>
      <c r="AE6614" t="s">
        <v>93</v>
      </c>
      <c r="AG6614">
        <v>61785</v>
      </c>
      <c r="AH6614">
        <v>61785</v>
      </c>
      <c r="AI6614">
        <v>0</v>
      </c>
      <c r="AJ6614">
        <v>61785</v>
      </c>
      <c r="AK6614" t="s">
        <v>123</v>
      </c>
      <c r="AL6614">
        <v>11</v>
      </c>
      <c r="AM6614" t="s">
        <v>68</v>
      </c>
      <c r="AN6614">
        <v>1</v>
      </c>
      <c r="AO6614">
        <v>0</v>
      </c>
      <c r="AR6614" t="s">
        <v>79</v>
      </c>
      <c r="AS6614" t="s">
        <v>180</v>
      </c>
      <c r="AT6614">
        <v>-508</v>
      </c>
      <c r="AU6614" t="s">
        <v>78</v>
      </c>
      <c r="AV6614" t="s">
        <v>181</v>
      </c>
      <c r="AX6614" t="s">
        <v>161</v>
      </c>
      <c r="AY6614" t="s">
        <v>124</v>
      </c>
      <c r="AZ6614" t="s">
        <v>76</v>
      </c>
      <c r="BA6614" t="s">
        <v>76</v>
      </c>
      <c r="BB6614" t="s">
        <v>104</v>
      </c>
      <c r="BC6614">
        <v>50</v>
      </c>
      <c r="BD6614" t="s">
        <v>105</v>
      </c>
      <c r="BF6614" t="s">
        <v>76</v>
      </c>
      <c r="BG6614" t="s">
        <v>106</v>
      </c>
    </row>
    <row r="6615" spans="1:65" x14ac:dyDescent="0.3">
      <c r="A6615">
        <v>156002</v>
      </c>
      <c r="B6615">
        <v>0</v>
      </c>
      <c r="C6615" t="s">
        <v>65</v>
      </c>
      <c r="D6615" t="s">
        <v>66</v>
      </c>
      <c r="E6615" t="s">
        <v>68</v>
      </c>
      <c r="F6615" t="s">
        <v>68</v>
      </c>
      <c r="G6615">
        <v>1</v>
      </c>
      <c r="H6615">
        <v>360000</v>
      </c>
      <c r="I6615">
        <v>768550.5</v>
      </c>
      <c r="J6615" t="s">
        <v>89</v>
      </c>
      <c r="K6615" t="s">
        <v>90</v>
      </c>
      <c r="L6615" t="s">
        <v>91</v>
      </c>
      <c r="M6615" t="s">
        <v>72</v>
      </c>
      <c r="N6615">
        <v>7.2508000000000003E-2</v>
      </c>
      <c r="O6615">
        <v>10867</v>
      </c>
      <c r="P6615">
        <v>1575</v>
      </c>
      <c r="Q6615">
        <v>2808</v>
      </c>
      <c r="R6615">
        <v>3477</v>
      </c>
      <c r="S6615">
        <v>1</v>
      </c>
      <c r="T6615">
        <v>1</v>
      </c>
      <c r="U6615" t="s">
        <v>120</v>
      </c>
      <c r="V6615">
        <v>14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92</v>
      </c>
      <c r="AD6615">
        <v>1128305</v>
      </c>
      <c r="AE6615" t="s">
        <v>93</v>
      </c>
      <c r="AF6615">
        <v>14379.434999999999</v>
      </c>
      <c r="AG6615">
        <v>134955</v>
      </c>
      <c r="AH6615">
        <v>134284.5</v>
      </c>
      <c r="AI6615">
        <v>13495.5</v>
      </c>
      <c r="AJ6615">
        <v>134955</v>
      </c>
      <c r="AK6615" t="s">
        <v>120</v>
      </c>
      <c r="AL6615">
        <v>12</v>
      </c>
      <c r="AM6615" t="s">
        <v>68</v>
      </c>
      <c r="AN6615">
        <v>1</v>
      </c>
      <c r="AO6615">
        <v>9.9457480000000001E-2</v>
      </c>
      <c r="AR6615" t="s">
        <v>79</v>
      </c>
      <c r="AS6615" t="s">
        <v>77</v>
      </c>
      <c r="AT6615">
        <v>-217</v>
      </c>
      <c r="AU6615" t="s">
        <v>78</v>
      </c>
      <c r="AV6615" t="s">
        <v>79</v>
      </c>
      <c r="AW6615" t="s">
        <v>80</v>
      </c>
      <c r="AX6615" t="s">
        <v>81</v>
      </c>
      <c r="AY6615" t="s">
        <v>111</v>
      </c>
      <c r="AZ6615" t="s">
        <v>96</v>
      </c>
      <c r="BA6615" t="s">
        <v>76</v>
      </c>
      <c r="BB6615" t="s">
        <v>104</v>
      </c>
      <c r="BC6615">
        <v>500</v>
      </c>
      <c r="BD6615" t="s">
        <v>85</v>
      </c>
      <c r="BE6615">
        <v>12</v>
      </c>
      <c r="BF6615" t="s">
        <v>147</v>
      </c>
      <c r="BG6615" t="s">
        <v>151</v>
      </c>
      <c r="BH6615">
        <v>365243</v>
      </c>
      <c r="BI6615">
        <v>-187</v>
      </c>
      <c r="BJ6615">
        <v>143</v>
      </c>
      <c r="BK6615">
        <v>365243</v>
      </c>
      <c r="BL6615">
        <v>365243</v>
      </c>
      <c r="BM6615">
        <v>1</v>
      </c>
    </row>
    <row r="6616" spans="1:65" x14ac:dyDescent="0.3">
      <c r="A6616">
        <v>156002</v>
      </c>
      <c r="B6616">
        <v>0</v>
      </c>
      <c r="C6616" t="s">
        <v>65</v>
      </c>
      <c r="D6616" t="s">
        <v>66</v>
      </c>
      <c r="E6616" t="s">
        <v>68</v>
      </c>
      <c r="F6616" t="s">
        <v>68</v>
      </c>
      <c r="G6616">
        <v>1</v>
      </c>
      <c r="H6616">
        <v>360000</v>
      </c>
      <c r="I6616">
        <v>768550.5</v>
      </c>
      <c r="J6616" t="s">
        <v>89</v>
      </c>
      <c r="K6616" t="s">
        <v>90</v>
      </c>
      <c r="L6616" t="s">
        <v>91</v>
      </c>
      <c r="M6616" t="s">
        <v>72</v>
      </c>
      <c r="N6616">
        <v>7.2508000000000003E-2</v>
      </c>
      <c r="O6616">
        <v>10867</v>
      </c>
      <c r="P6616">
        <v>1575</v>
      </c>
      <c r="Q6616">
        <v>2808</v>
      </c>
      <c r="R6616">
        <v>3477</v>
      </c>
      <c r="S6616">
        <v>1</v>
      </c>
      <c r="T6616">
        <v>1</v>
      </c>
      <c r="U6616" t="s">
        <v>120</v>
      </c>
      <c r="V6616">
        <v>14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92</v>
      </c>
      <c r="AD6616">
        <v>1310092</v>
      </c>
      <c r="AE6616" t="s">
        <v>93</v>
      </c>
      <c r="AF6616">
        <v>11048.805</v>
      </c>
      <c r="AG6616">
        <v>101205</v>
      </c>
      <c r="AH6616">
        <v>91084.5</v>
      </c>
      <c r="AI6616">
        <v>10120.5</v>
      </c>
      <c r="AJ6616">
        <v>101205</v>
      </c>
      <c r="AK6616" t="s">
        <v>73</v>
      </c>
      <c r="AL6616">
        <v>12</v>
      </c>
      <c r="AM6616" t="s">
        <v>68</v>
      </c>
      <c r="AN6616">
        <v>1</v>
      </c>
      <c r="AO6616">
        <v>0.108909091</v>
      </c>
      <c r="AR6616" t="s">
        <v>79</v>
      </c>
      <c r="AS6616" t="s">
        <v>77</v>
      </c>
      <c r="AT6616">
        <v>-69</v>
      </c>
      <c r="AU6616" t="s">
        <v>78</v>
      </c>
      <c r="AV6616" t="s">
        <v>79</v>
      </c>
      <c r="AW6616" t="s">
        <v>101</v>
      </c>
      <c r="AX6616" t="s">
        <v>81</v>
      </c>
      <c r="AY6616" t="s">
        <v>111</v>
      </c>
      <c r="AZ6616" t="s">
        <v>96</v>
      </c>
      <c r="BA6616" t="s">
        <v>76</v>
      </c>
      <c r="BB6616" t="s">
        <v>104</v>
      </c>
      <c r="BC6616">
        <v>500</v>
      </c>
      <c r="BD6616" t="s">
        <v>85</v>
      </c>
      <c r="BE6616">
        <v>12</v>
      </c>
      <c r="BF6616" t="s">
        <v>86</v>
      </c>
      <c r="BG6616" t="s">
        <v>151</v>
      </c>
      <c r="BH6616">
        <v>365243</v>
      </c>
      <c r="BI6616">
        <v>-39</v>
      </c>
      <c r="BJ6616">
        <v>291</v>
      </c>
      <c r="BK6616">
        <v>365243</v>
      </c>
      <c r="BL6616">
        <v>365243</v>
      </c>
      <c r="BM6616">
        <v>1</v>
      </c>
    </row>
    <row r="6617" spans="1:65" x14ac:dyDescent="0.3">
      <c r="A6617">
        <v>156051</v>
      </c>
      <c r="B6617">
        <v>0</v>
      </c>
      <c r="C6617" t="s">
        <v>65</v>
      </c>
      <c r="D6617" t="s">
        <v>88</v>
      </c>
      <c r="E6617" t="s">
        <v>68</v>
      </c>
      <c r="F6617" t="s">
        <v>68</v>
      </c>
      <c r="G6617">
        <v>0</v>
      </c>
      <c r="H6617">
        <v>180000</v>
      </c>
      <c r="I6617">
        <v>868500</v>
      </c>
      <c r="J6617" t="s">
        <v>113</v>
      </c>
      <c r="K6617" t="s">
        <v>70</v>
      </c>
      <c r="L6617" t="s">
        <v>91</v>
      </c>
      <c r="M6617" t="s">
        <v>72</v>
      </c>
      <c r="N6617">
        <v>6.8519999999999996E-3</v>
      </c>
      <c r="O6617">
        <v>19099</v>
      </c>
      <c r="P6617">
        <v>365243</v>
      </c>
      <c r="Q6617">
        <v>8702</v>
      </c>
      <c r="R6617">
        <v>2621</v>
      </c>
      <c r="S6617">
        <v>3</v>
      </c>
      <c r="T6617">
        <v>3</v>
      </c>
      <c r="U6617" t="s">
        <v>94</v>
      </c>
      <c r="V6617">
        <v>8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76</v>
      </c>
      <c r="AD6617">
        <v>2438193</v>
      </c>
      <c r="AE6617" t="s">
        <v>93</v>
      </c>
      <c r="AF6617">
        <v>17156.88</v>
      </c>
      <c r="AG6617">
        <v>328837.5</v>
      </c>
      <c r="AH6617">
        <v>380925</v>
      </c>
      <c r="AI6617">
        <v>0</v>
      </c>
      <c r="AJ6617">
        <v>328837.5</v>
      </c>
      <c r="AK6617" t="s">
        <v>94</v>
      </c>
      <c r="AL6617">
        <v>10</v>
      </c>
      <c r="AM6617" t="s">
        <v>68</v>
      </c>
      <c r="AN6617">
        <v>1</v>
      </c>
      <c r="AO6617">
        <v>0</v>
      </c>
      <c r="AR6617" t="s">
        <v>79</v>
      </c>
      <c r="AS6617" t="s">
        <v>77</v>
      </c>
      <c r="AT6617">
        <v>-42</v>
      </c>
      <c r="AU6617" t="s">
        <v>78</v>
      </c>
      <c r="AV6617" t="s">
        <v>79</v>
      </c>
      <c r="AW6617" t="s">
        <v>80</v>
      </c>
      <c r="AX6617" t="s">
        <v>81</v>
      </c>
      <c r="AY6617" t="s">
        <v>190</v>
      </c>
      <c r="AZ6617" t="s">
        <v>96</v>
      </c>
      <c r="BA6617" t="s">
        <v>76</v>
      </c>
      <c r="BB6617" t="s">
        <v>138</v>
      </c>
      <c r="BC6617">
        <v>50</v>
      </c>
      <c r="BD6617" t="s">
        <v>191</v>
      </c>
      <c r="BE6617">
        <v>24</v>
      </c>
      <c r="BF6617" t="s">
        <v>97</v>
      </c>
      <c r="BG6617" t="s">
        <v>188</v>
      </c>
      <c r="BH6617">
        <v>365243</v>
      </c>
      <c r="BI6617">
        <v>365243</v>
      </c>
      <c r="BJ6617">
        <v>679</v>
      </c>
      <c r="BK6617">
        <v>365243</v>
      </c>
      <c r="BL6617">
        <v>365243</v>
      </c>
      <c r="BM6617">
        <v>0</v>
      </c>
    </row>
    <row r="6618" spans="1:65" x14ac:dyDescent="0.3">
      <c r="A6618">
        <v>156056</v>
      </c>
      <c r="B6618">
        <v>0</v>
      </c>
      <c r="C6618" t="s">
        <v>65</v>
      </c>
      <c r="D6618" t="s">
        <v>88</v>
      </c>
      <c r="E6618" t="s">
        <v>68</v>
      </c>
      <c r="F6618" t="s">
        <v>67</v>
      </c>
      <c r="G6618">
        <v>0</v>
      </c>
      <c r="H6618">
        <v>117000</v>
      </c>
      <c r="I6618">
        <v>225000</v>
      </c>
      <c r="J6618" t="s">
        <v>113</v>
      </c>
      <c r="K6618" t="s">
        <v>70</v>
      </c>
      <c r="L6618" t="s">
        <v>139</v>
      </c>
      <c r="M6618" t="s">
        <v>72</v>
      </c>
      <c r="N6618">
        <v>1.452E-2</v>
      </c>
      <c r="O6618">
        <v>19755</v>
      </c>
      <c r="P6618">
        <v>365243</v>
      </c>
      <c r="Q6618">
        <v>6019</v>
      </c>
      <c r="R6618">
        <v>3158</v>
      </c>
      <c r="S6618">
        <v>2</v>
      </c>
      <c r="T6618">
        <v>2</v>
      </c>
      <c r="U6618" t="s">
        <v>73</v>
      </c>
      <c r="V6618">
        <v>13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 t="s">
        <v>76</v>
      </c>
      <c r="AD6618">
        <v>1255723</v>
      </c>
      <c r="AE6618" t="s">
        <v>93</v>
      </c>
      <c r="AF6618">
        <v>6795.63</v>
      </c>
      <c r="AG6618">
        <v>58770</v>
      </c>
      <c r="AH6618">
        <v>56677.5</v>
      </c>
      <c r="AI6618">
        <v>7200</v>
      </c>
      <c r="AJ6618">
        <v>58770</v>
      </c>
      <c r="AK6618" t="s">
        <v>73</v>
      </c>
      <c r="AL6618">
        <v>14</v>
      </c>
      <c r="AM6618" t="s">
        <v>68</v>
      </c>
      <c r="AN6618">
        <v>1</v>
      </c>
      <c r="AO6618">
        <v>0.122757693</v>
      </c>
      <c r="AR6618" t="s">
        <v>79</v>
      </c>
      <c r="AS6618" t="s">
        <v>77</v>
      </c>
      <c r="AT6618">
        <v>-1722</v>
      </c>
      <c r="AU6618" t="s">
        <v>78</v>
      </c>
      <c r="AV6618" t="s">
        <v>79</v>
      </c>
      <c r="AW6618" t="s">
        <v>80</v>
      </c>
      <c r="AX6618" t="s">
        <v>81</v>
      </c>
      <c r="AY6618" t="s">
        <v>124</v>
      </c>
      <c r="AZ6618" t="s">
        <v>96</v>
      </c>
      <c r="BA6618" t="s">
        <v>76</v>
      </c>
      <c r="BB6618" t="s">
        <v>104</v>
      </c>
      <c r="BC6618">
        <v>100</v>
      </c>
      <c r="BD6618" t="s">
        <v>105</v>
      </c>
      <c r="BE6618">
        <v>12</v>
      </c>
      <c r="BF6618" t="s">
        <v>86</v>
      </c>
      <c r="BG6618" t="s">
        <v>106</v>
      </c>
      <c r="BH6618">
        <v>365243</v>
      </c>
      <c r="BI6618">
        <v>-1691</v>
      </c>
      <c r="BJ6618">
        <v>-1361</v>
      </c>
      <c r="BK6618">
        <v>-1361</v>
      </c>
      <c r="BL6618">
        <v>-1353</v>
      </c>
      <c r="BM6618">
        <v>0</v>
      </c>
    </row>
    <row r="6619" spans="1:65" x14ac:dyDescent="0.3">
      <c r="A6619">
        <v>156064</v>
      </c>
      <c r="B6619">
        <v>0</v>
      </c>
      <c r="C6619" t="s">
        <v>65</v>
      </c>
      <c r="D6619" t="s">
        <v>88</v>
      </c>
      <c r="E6619" t="s">
        <v>67</v>
      </c>
      <c r="F6619" t="s">
        <v>67</v>
      </c>
      <c r="G6619">
        <v>1</v>
      </c>
      <c r="H6619">
        <v>202500</v>
      </c>
      <c r="I6619">
        <v>527373</v>
      </c>
      <c r="J6619" t="s">
        <v>69</v>
      </c>
      <c r="K6619" t="s">
        <v>70</v>
      </c>
      <c r="L6619" t="s">
        <v>140</v>
      </c>
      <c r="M6619" t="s">
        <v>72</v>
      </c>
      <c r="N6619">
        <v>1.9689000000000002E-2</v>
      </c>
      <c r="O6619">
        <v>13939</v>
      </c>
      <c r="P6619">
        <v>134</v>
      </c>
      <c r="Q6619">
        <v>8094</v>
      </c>
      <c r="R6619">
        <v>4601</v>
      </c>
      <c r="S6619">
        <v>2</v>
      </c>
      <c r="T6619">
        <v>2</v>
      </c>
      <c r="U6619" t="s">
        <v>75</v>
      </c>
      <c r="V6619">
        <v>11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 t="s">
        <v>134</v>
      </c>
      <c r="AD6619">
        <v>1502811</v>
      </c>
      <c r="AE6619" t="s">
        <v>93</v>
      </c>
      <c r="AG6619">
        <v>85455</v>
      </c>
      <c r="AH6619">
        <v>85455</v>
      </c>
      <c r="AJ6619">
        <v>85455</v>
      </c>
      <c r="AK6619" t="s">
        <v>75</v>
      </c>
      <c r="AL6619">
        <v>13</v>
      </c>
      <c r="AM6619" t="s">
        <v>68</v>
      </c>
      <c r="AN6619">
        <v>1</v>
      </c>
      <c r="AR6619" t="s">
        <v>79</v>
      </c>
      <c r="AS6619" t="s">
        <v>180</v>
      </c>
      <c r="AT6619">
        <v>-860</v>
      </c>
      <c r="AU6619" t="s">
        <v>78</v>
      </c>
      <c r="AV6619" t="s">
        <v>181</v>
      </c>
      <c r="AW6619" t="s">
        <v>101</v>
      </c>
      <c r="AX6619" t="s">
        <v>81</v>
      </c>
      <c r="AY6619" t="s">
        <v>111</v>
      </c>
      <c r="AZ6619" t="s">
        <v>76</v>
      </c>
      <c r="BA6619" t="s">
        <v>76</v>
      </c>
      <c r="BB6619" t="s">
        <v>84</v>
      </c>
      <c r="BC6619">
        <v>200</v>
      </c>
      <c r="BD6619" t="s">
        <v>85</v>
      </c>
      <c r="BF6619" t="s">
        <v>76</v>
      </c>
      <c r="BG6619" t="s">
        <v>151</v>
      </c>
    </row>
    <row r="6620" spans="1:65" x14ac:dyDescent="0.3">
      <c r="A6620">
        <v>156093</v>
      </c>
      <c r="B6620">
        <v>0</v>
      </c>
      <c r="C6620" t="s">
        <v>99</v>
      </c>
      <c r="D6620" t="s">
        <v>66</v>
      </c>
      <c r="E6620" t="s">
        <v>68</v>
      </c>
      <c r="F6620" t="s">
        <v>68</v>
      </c>
      <c r="G6620">
        <v>0</v>
      </c>
      <c r="H6620">
        <v>180000</v>
      </c>
      <c r="I6620">
        <v>337500</v>
      </c>
      <c r="J6620" t="s">
        <v>69</v>
      </c>
      <c r="K6620" t="s">
        <v>70</v>
      </c>
      <c r="L6620" t="s">
        <v>91</v>
      </c>
      <c r="M6620" t="s">
        <v>72</v>
      </c>
      <c r="N6620">
        <v>4.6219999999999997E-2</v>
      </c>
      <c r="O6620">
        <v>21364</v>
      </c>
      <c r="P6620">
        <v>8174</v>
      </c>
      <c r="Q6620">
        <v>12153</v>
      </c>
      <c r="R6620">
        <v>4267</v>
      </c>
      <c r="S6620">
        <v>1</v>
      </c>
      <c r="T6620">
        <v>1</v>
      </c>
      <c r="U6620" t="s">
        <v>94</v>
      </c>
      <c r="V6620">
        <v>12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 t="s">
        <v>168</v>
      </c>
      <c r="AD6620">
        <v>1262086</v>
      </c>
      <c r="AE6620" t="s">
        <v>93</v>
      </c>
      <c r="AF6620">
        <v>30544.74</v>
      </c>
      <c r="AG6620">
        <v>394636.5</v>
      </c>
      <c r="AH6620">
        <v>355171.5</v>
      </c>
      <c r="AI6620">
        <v>39465</v>
      </c>
      <c r="AJ6620">
        <v>394636.5</v>
      </c>
      <c r="AK6620" t="s">
        <v>123</v>
      </c>
      <c r="AL6620">
        <v>18</v>
      </c>
      <c r="AM6620" t="s">
        <v>68</v>
      </c>
      <c r="AN6620">
        <v>1</v>
      </c>
      <c r="AO6620">
        <v>0.108912817</v>
      </c>
      <c r="AR6620" t="s">
        <v>79</v>
      </c>
      <c r="AS6620" t="s">
        <v>77</v>
      </c>
      <c r="AT6620">
        <v>-1517</v>
      </c>
      <c r="AU6620" t="s">
        <v>78</v>
      </c>
      <c r="AV6620" t="s">
        <v>79</v>
      </c>
      <c r="AW6620" t="s">
        <v>101</v>
      </c>
      <c r="AX6620" t="s">
        <v>81</v>
      </c>
      <c r="AY6620" t="s">
        <v>103</v>
      </c>
      <c r="AZ6620" t="s">
        <v>96</v>
      </c>
      <c r="BA6620" t="s">
        <v>76</v>
      </c>
      <c r="BB6620" t="s">
        <v>104</v>
      </c>
      <c r="BC6620">
        <v>1600</v>
      </c>
      <c r="BD6620" t="s">
        <v>85</v>
      </c>
      <c r="BE6620">
        <v>16</v>
      </c>
      <c r="BF6620" t="s">
        <v>147</v>
      </c>
      <c r="BG6620" t="s">
        <v>151</v>
      </c>
      <c r="BH6620">
        <v>365243</v>
      </c>
      <c r="BI6620">
        <v>-1486</v>
      </c>
      <c r="BJ6620">
        <v>-1036</v>
      </c>
      <c r="BK6620">
        <v>-1036</v>
      </c>
      <c r="BL6620">
        <v>-1028</v>
      </c>
      <c r="BM6620">
        <v>0</v>
      </c>
    </row>
    <row r="6621" spans="1:65" x14ac:dyDescent="0.3">
      <c r="A6621">
        <v>156093</v>
      </c>
      <c r="B6621">
        <v>0</v>
      </c>
      <c r="C6621" t="s">
        <v>99</v>
      </c>
      <c r="D6621" t="s">
        <v>66</v>
      </c>
      <c r="E6621" t="s">
        <v>68</v>
      </c>
      <c r="F6621" t="s">
        <v>68</v>
      </c>
      <c r="G6621">
        <v>0</v>
      </c>
      <c r="H6621">
        <v>180000</v>
      </c>
      <c r="I6621">
        <v>337500</v>
      </c>
      <c r="J6621" t="s">
        <v>69</v>
      </c>
      <c r="K6621" t="s">
        <v>70</v>
      </c>
      <c r="L6621" t="s">
        <v>91</v>
      </c>
      <c r="M6621" t="s">
        <v>72</v>
      </c>
      <c r="N6621">
        <v>4.6219999999999997E-2</v>
      </c>
      <c r="O6621">
        <v>21364</v>
      </c>
      <c r="P6621">
        <v>8174</v>
      </c>
      <c r="Q6621">
        <v>12153</v>
      </c>
      <c r="R6621">
        <v>4267</v>
      </c>
      <c r="S6621">
        <v>1</v>
      </c>
      <c r="T6621">
        <v>1</v>
      </c>
      <c r="U6621" t="s">
        <v>94</v>
      </c>
      <c r="V6621">
        <v>12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1</v>
      </c>
      <c r="AC6621" t="s">
        <v>168</v>
      </c>
      <c r="AD6621">
        <v>1949899</v>
      </c>
      <c r="AE6621" t="s">
        <v>93</v>
      </c>
      <c r="AF6621">
        <v>18350.235000000001</v>
      </c>
      <c r="AG6621">
        <v>106645.5</v>
      </c>
      <c r="AH6621">
        <v>101047.5</v>
      </c>
      <c r="AI6621">
        <v>10665</v>
      </c>
      <c r="AJ6621">
        <v>106645.5</v>
      </c>
      <c r="AK6621" t="s">
        <v>94</v>
      </c>
      <c r="AL6621">
        <v>12</v>
      </c>
      <c r="AM6621" t="s">
        <v>68</v>
      </c>
      <c r="AN6621">
        <v>1</v>
      </c>
      <c r="AO6621">
        <v>0.103973634</v>
      </c>
      <c r="AR6621" t="s">
        <v>79</v>
      </c>
      <c r="AS6621" t="s">
        <v>77</v>
      </c>
      <c r="AT6621">
        <v>-1078</v>
      </c>
      <c r="AU6621" t="s">
        <v>78</v>
      </c>
      <c r="AV6621" t="s">
        <v>79</v>
      </c>
      <c r="AW6621" t="s">
        <v>101</v>
      </c>
      <c r="AX6621" t="s">
        <v>81</v>
      </c>
      <c r="AY6621" t="s">
        <v>111</v>
      </c>
      <c r="AZ6621" t="s">
        <v>96</v>
      </c>
      <c r="BA6621" t="s">
        <v>76</v>
      </c>
      <c r="BB6621" t="s">
        <v>104</v>
      </c>
      <c r="BC6621">
        <v>1600</v>
      </c>
      <c r="BD6621" t="s">
        <v>85</v>
      </c>
      <c r="BE6621">
        <v>6</v>
      </c>
      <c r="BF6621" t="s">
        <v>147</v>
      </c>
      <c r="BG6621" t="s">
        <v>151</v>
      </c>
      <c r="BH6621">
        <v>365243</v>
      </c>
      <c r="BI6621">
        <v>-1047</v>
      </c>
      <c r="BJ6621">
        <v>-897</v>
      </c>
      <c r="BK6621">
        <v>-897</v>
      </c>
      <c r="BL6621">
        <v>-895</v>
      </c>
      <c r="BM6621">
        <v>0</v>
      </c>
    </row>
    <row r="6622" spans="1:65" x14ac:dyDescent="0.3">
      <c r="A6622">
        <v>156101</v>
      </c>
      <c r="B6622">
        <v>0</v>
      </c>
      <c r="C6622" t="s">
        <v>65</v>
      </c>
      <c r="D6622" t="s">
        <v>66</v>
      </c>
      <c r="E6622" t="s">
        <v>67</v>
      </c>
      <c r="F6622" t="s">
        <v>68</v>
      </c>
      <c r="G6622">
        <v>0</v>
      </c>
      <c r="H6622">
        <v>225000</v>
      </c>
      <c r="I6622">
        <v>685012.5</v>
      </c>
      <c r="J6622" t="s">
        <v>89</v>
      </c>
      <c r="K6622" t="s">
        <v>70</v>
      </c>
      <c r="L6622" t="s">
        <v>91</v>
      </c>
      <c r="M6622" t="s">
        <v>72</v>
      </c>
      <c r="N6622">
        <v>8.2299999999999995E-3</v>
      </c>
      <c r="O6622">
        <v>15942</v>
      </c>
      <c r="P6622">
        <v>2490</v>
      </c>
      <c r="Q6622">
        <v>8010</v>
      </c>
      <c r="R6622">
        <v>4256</v>
      </c>
      <c r="S6622">
        <v>2</v>
      </c>
      <c r="T6622">
        <v>2</v>
      </c>
      <c r="U6622" t="s">
        <v>120</v>
      </c>
      <c r="V6622">
        <v>17</v>
      </c>
      <c r="W6622">
        <v>0</v>
      </c>
      <c r="X6622">
        <v>1</v>
      </c>
      <c r="Y6622">
        <v>1</v>
      </c>
      <c r="Z6622">
        <v>0</v>
      </c>
      <c r="AA6622">
        <v>0</v>
      </c>
      <c r="AB6622">
        <v>0</v>
      </c>
      <c r="AC6622" t="s">
        <v>92</v>
      </c>
      <c r="AD6622">
        <v>1882637</v>
      </c>
      <c r="AE6622" t="s">
        <v>65</v>
      </c>
      <c r="AG6622">
        <v>0</v>
      </c>
      <c r="AH6622">
        <v>0</v>
      </c>
      <c r="AK6622" t="s">
        <v>75</v>
      </c>
      <c r="AL6622">
        <v>13</v>
      </c>
      <c r="AM6622" t="s">
        <v>68</v>
      </c>
      <c r="AN6622">
        <v>1</v>
      </c>
      <c r="AR6622" t="s">
        <v>76</v>
      </c>
      <c r="AS6622" t="s">
        <v>129</v>
      </c>
      <c r="AT6622">
        <v>-122</v>
      </c>
      <c r="AU6622" t="s">
        <v>76</v>
      </c>
      <c r="AV6622" t="s">
        <v>79</v>
      </c>
      <c r="AX6622" t="s">
        <v>81</v>
      </c>
      <c r="AY6622" t="s">
        <v>76</v>
      </c>
      <c r="AZ6622" t="s">
        <v>76</v>
      </c>
      <c r="BA6622" t="s">
        <v>76</v>
      </c>
      <c r="BB6622" t="s">
        <v>121</v>
      </c>
      <c r="BC6622">
        <v>-1</v>
      </c>
      <c r="BD6622" t="s">
        <v>76</v>
      </c>
      <c r="BF6622" t="s">
        <v>76</v>
      </c>
      <c r="BG6622" t="s">
        <v>82</v>
      </c>
    </row>
    <row r="6623" spans="1:65" x14ac:dyDescent="0.3">
      <c r="A6623">
        <v>156101</v>
      </c>
      <c r="B6623">
        <v>0</v>
      </c>
      <c r="C6623" t="s">
        <v>65</v>
      </c>
      <c r="D6623" t="s">
        <v>66</v>
      </c>
      <c r="E6623" t="s">
        <v>67</v>
      </c>
      <c r="F6623" t="s">
        <v>68</v>
      </c>
      <c r="G6623">
        <v>0</v>
      </c>
      <c r="H6623">
        <v>225000</v>
      </c>
      <c r="I6623">
        <v>685012.5</v>
      </c>
      <c r="J6623" t="s">
        <v>89</v>
      </c>
      <c r="K6623" t="s">
        <v>70</v>
      </c>
      <c r="L6623" t="s">
        <v>91</v>
      </c>
      <c r="M6623" t="s">
        <v>72</v>
      </c>
      <c r="N6623">
        <v>8.2299999999999995E-3</v>
      </c>
      <c r="O6623">
        <v>15942</v>
      </c>
      <c r="P6623">
        <v>2490</v>
      </c>
      <c r="Q6623">
        <v>8010</v>
      </c>
      <c r="R6623">
        <v>4256</v>
      </c>
      <c r="S6623">
        <v>2</v>
      </c>
      <c r="T6623">
        <v>2</v>
      </c>
      <c r="U6623" t="s">
        <v>120</v>
      </c>
      <c r="V6623">
        <v>17</v>
      </c>
      <c r="W6623">
        <v>0</v>
      </c>
      <c r="X6623">
        <v>1</v>
      </c>
      <c r="Y6623">
        <v>1</v>
      </c>
      <c r="Z6623">
        <v>0</v>
      </c>
      <c r="AA6623">
        <v>0</v>
      </c>
      <c r="AB6623">
        <v>0</v>
      </c>
      <c r="AC6623" t="s">
        <v>92</v>
      </c>
      <c r="AD6623">
        <v>1882643</v>
      </c>
      <c r="AE6623" t="s">
        <v>65</v>
      </c>
      <c r="AG6623">
        <v>0</v>
      </c>
      <c r="AH6623">
        <v>0</v>
      </c>
      <c r="AK6623" t="s">
        <v>123</v>
      </c>
      <c r="AL6623">
        <v>15</v>
      </c>
      <c r="AM6623" t="s">
        <v>68</v>
      </c>
      <c r="AN6623">
        <v>1</v>
      </c>
      <c r="AR6623" t="s">
        <v>76</v>
      </c>
      <c r="AS6623" t="s">
        <v>129</v>
      </c>
      <c r="AT6623">
        <v>-100</v>
      </c>
      <c r="AU6623" t="s">
        <v>76</v>
      </c>
      <c r="AV6623" t="s">
        <v>79</v>
      </c>
      <c r="AX6623" t="s">
        <v>81</v>
      </c>
      <c r="AY6623" t="s">
        <v>76</v>
      </c>
      <c r="AZ6623" t="s">
        <v>76</v>
      </c>
      <c r="BA6623" t="s">
        <v>76</v>
      </c>
      <c r="BB6623" t="s">
        <v>121</v>
      </c>
      <c r="BC6623">
        <v>-1</v>
      </c>
      <c r="BD6623" t="s">
        <v>76</v>
      </c>
      <c r="BF6623" t="s">
        <v>76</v>
      </c>
      <c r="BG6623" t="s">
        <v>82</v>
      </c>
    </row>
    <row r="6624" spans="1:65" x14ac:dyDescent="0.3">
      <c r="A6624">
        <v>156101</v>
      </c>
      <c r="B6624">
        <v>0</v>
      </c>
      <c r="C6624" t="s">
        <v>65</v>
      </c>
      <c r="D6624" t="s">
        <v>66</v>
      </c>
      <c r="E6624" t="s">
        <v>67</v>
      </c>
      <c r="F6624" t="s">
        <v>68</v>
      </c>
      <c r="G6624">
        <v>0</v>
      </c>
      <c r="H6624">
        <v>225000</v>
      </c>
      <c r="I6624">
        <v>685012.5</v>
      </c>
      <c r="J6624" t="s">
        <v>89</v>
      </c>
      <c r="K6624" t="s">
        <v>70</v>
      </c>
      <c r="L6624" t="s">
        <v>91</v>
      </c>
      <c r="M6624" t="s">
        <v>72</v>
      </c>
      <c r="N6624">
        <v>8.2299999999999995E-3</v>
      </c>
      <c r="O6624">
        <v>15942</v>
      </c>
      <c r="P6624">
        <v>2490</v>
      </c>
      <c r="Q6624">
        <v>8010</v>
      </c>
      <c r="R6624">
        <v>4256</v>
      </c>
      <c r="S6624">
        <v>2</v>
      </c>
      <c r="T6624">
        <v>2</v>
      </c>
      <c r="U6624" t="s">
        <v>120</v>
      </c>
      <c r="V6624">
        <v>17</v>
      </c>
      <c r="W6624">
        <v>0</v>
      </c>
      <c r="X6624">
        <v>1</v>
      </c>
      <c r="Y6624">
        <v>1</v>
      </c>
      <c r="Z6624">
        <v>0</v>
      </c>
      <c r="AA6624">
        <v>0</v>
      </c>
      <c r="AB6624">
        <v>0</v>
      </c>
      <c r="AC6624" t="s">
        <v>92</v>
      </c>
      <c r="AD6624">
        <v>2828605</v>
      </c>
      <c r="AE6624" t="s">
        <v>65</v>
      </c>
      <c r="AG6624">
        <v>0</v>
      </c>
      <c r="AH6624">
        <v>0</v>
      </c>
      <c r="AK6624" t="s">
        <v>123</v>
      </c>
      <c r="AL6624">
        <v>15</v>
      </c>
      <c r="AM6624" t="s">
        <v>68</v>
      </c>
      <c r="AN6624">
        <v>1</v>
      </c>
      <c r="AR6624" t="s">
        <v>76</v>
      </c>
      <c r="AS6624" t="s">
        <v>129</v>
      </c>
      <c r="AT6624">
        <v>-100</v>
      </c>
      <c r="AU6624" t="s">
        <v>76</v>
      </c>
      <c r="AV6624" t="s">
        <v>79</v>
      </c>
      <c r="AX6624" t="s">
        <v>81</v>
      </c>
      <c r="AY6624" t="s">
        <v>76</v>
      </c>
      <c r="AZ6624" t="s">
        <v>76</v>
      </c>
      <c r="BA6624" t="s">
        <v>76</v>
      </c>
      <c r="BB6624" t="s">
        <v>121</v>
      </c>
      <c r="BC6624">
        <v>-1</v>
      </c>
      <c r="BD6624" t="s">
        <v>76</v>
      </c>
      <c r="BF6624" t="s">
        <v>76</v>
      </c>
      <c r="BG6624" t="s">
        <v>82</v>
      </c>
    </row>
    <row r="6625" spans="1:65" x14ac:dyDescent="0.3">
      <c r="A6625">
        <v>156109</v>
      </c>
      <c r="B6625">
        <v>0</v>
      </c>
      <c r="C6625" t="s">
        <v>65</v>
      </c>
      <c r="D6625" t="s">
        <v>88</v>
      </c>
      <c r="E6625" t="s">
        <v>67</v>
      </c>
      <c r="F6625" t="s">
        <v>67</v>
      </c>
      <c r="G6625">
        <v>0</v>
      </c>
      <c r="H6625">
        <v>72000</v>
      </c>
      <c r="I6625">
        <v>54000</v>
      </c>
      <c r="J6625" t="s">
        <v>69</v>
      </c>
      <c r="K6625" t="s">
        <v>70</v>
      </c>
      <c r="L6625" t="s">
        <v>71</v>
      </c>
      <c r="M6625" t="s">
        <v>72</v>
      </c>
      <c r="N6625">
        <v>2.5163999999999999E-2</v>
      </c>
      <c r="O6625">
        <v>18799</v>
      </c>
      <c r="P6625">
        <v>1466</v>
      </c>
      <c r="Q6625">
        <v>6935</v>
      </c>
      <c r="R6625">
        <v>867</v>
      </c>
      <c r="S6625">
        <v>2</v>
      </c>
      <c r="T6625">
        <v>2</v>
      </c>
      <c r="U6625" t="s">
        <v>109</v>
      </c>
      <c r="V6625">
        <v>14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 t="s">
        <v>134</v>
      </c>
      <c r="AD6625">
        <v>1575457</v>
      </c>
      <c r="AE6625" t="s">
        <v>65</v>
      </c>
      <c r="AF6625">
        <v>10369.89</v>
      </c>
      <c r="AG6625">
        <v>135000</v>
      </c>
      <c r="AH6625">
        <v>175122</v>
      </c>
      <c r="AJ6625">
        <v>135000</v>
      </c>
      <c r="AK6625" t="s">
        <v>123</v>
      </c>
      <c r="AL6625">
        <v>11</v>
      </c>
      <c r="AM6625" t="s">
        <v>68</v>
      </c>
      <c r="AN6625">
        <v>1</v>
      </c>
      <c r="AR6625" t="s">
        <v>76</v>
      </c>
      <c r="AS6625" t="s">
        <v>77</v>
      </c>
      <c r="AT6625">
        <v>-980</v>
      </c>
      <c r="AU6625" t="s">
        <v>78</v>
      </c>
      <c r="AV6625" t="s">
        <v>79</v>
      </c>
      <c r="AW6625" t="s">
        <v>80</v>
      </c>
      <c r="AX6625" t="s">
        <v>161</v>
      </c>
      <c r="AY6625" t="s">
        <v>76</v>
      </c>
      <c r="AZ6625" t="s">
        <v>82</v>
      </c>
      <c r="BA6625" t="s">
        <v>116</v>
      </c>
      <c r="BB6625" t="s">
        <v>121</v>
      </c>
      <c r="BC6625">
        <v>-1</v>
      </c>
      <c r="BD6625" t="s">
        <v>76</v>
      </c>
      <c r="BE6625">
        <v>24</v>
      </c>
      <c r="BF6625" t="s">
        <v>147</v>
      </c>
      <c r="BG6625" t="s">
        <v>154</v>
      </c>
      <c r="BH6625">
        <v>365243</v>
      </c>
      <c r="BI6625">
        <v>-950</v>
      </c>
      <c r="BJ6625">
        <v>-260</v>
      </c>
      <c r="BK6625">
        <v>-860</v>
      </c>
      <c r="BL6625">
        <v>-847</v>
      </c>
      <c r="BM6625">
        <v>1</v>
      </c>
    </row>
    <row r="6626" spans="1:65" x14ac:dyDescent="0.3">
      <c r="A6626">
        <v>156112</v>
      </c>
      <c r="B6626">
        <v>1</v>
      </c>
      <c r="C6626" t="s">
        <v>65</v>
      </c>
      <c r="D6626" t="s">
        <v>88</v>
      </c>
      <c r="E6626" t="s">
        <v>68</v>
      </c>
      <c r="F6626" t="s">
        <v>67</v>
      </c>
      <c r="G6626">
        <v>1</v>
      </c>
      <c r="H6626">
        <v>247500</v>
      </c>
      <c r="I6626">
        <v>1237554</v>
      </c>
      <c r="J6626" t="s">
        <v>69</v>
      </c>
      <c r="K6626" t="s">
        <v>90</v>
      </c>
      <c r="L6626" t="s">
        <v>71</v>
      </c>
      <c r="M6626" t="s">
        <v>127</v>
      </c>
      <c r="N6626">
        <v>2.0246E-2</v>
      </c>
      <c r="O6626">
        <v>11618</v>
      </c>
      <c r="P6626">
        <v>3067</v>
      </c>
      <c r="Q6626">
        <v>311</v>
      </c>
      <c r="R6626">
        <v>2429</v>
      </c>
      <c r="S6626">
        <v>3</v>
      </c>
      <c r="T6626">
        <v>3</v>
      </c>
      <c r="U6626" t="s">
        <v>109</v>
      </c>
      <c r="V6626">
        <v>8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 t="s">
        <v>122</v>
      </c>
      <c r="AD6626">
        <v>1434772</v>
      </c>
      <c r="AE6626" t="s">
        <v>99</v>
      </c>
      <c r="AF6626">
        <v>22500</v>
      </c>
      <c r="AG6626">
        <v>0</v>
      </c>
      <c r="AH6626">
        <v>450000</v>
      </c>
      <c r="AK6626" t="s">
        <v>123</v>
      </c>
      <c r="AL6626">
        <v>12</v>
      </c>
      <c r="AM6626" t="s">
        <v>68</v>
      </c>
      <c r="AN6626">
        <v>1</v>
      </c>
      <c r="AR6626" t="s">
        <v>79</v>
      </c>
      <c r="AS6626" t="s">
        <v>77</v>
      </c>
      <c r="AT6626">
        <v>-746</v>
      </c>
      <c r="AU6626" t="s">
        <v>76</v>
      </c>
      <c r="AV6626" t="s">
        <v>79</v>
      </c>
      <c r="AX6626" t="s">
        <v>161</v>
      </c>
      <c r="AY6626" t="s">
        <v>76</v>
      </c>
      <c r="AZ6626" t="s">
        <v>131</v>
      </c>
      <c r="BA6626" t="s">
        <v>116</v>
      </c>
      <c r="BB6626" t="s">
        <v>121</v>
      </c>
      <c r="BC6626">
        <v>-1</v>
      </c>
      <c r="BD6626" t="s">
        <v>76</v>
      </c>
      <c r="BE6626">
        <v>0</v>
      </c>
      <c r="BF6626" t="s">
        <v>76</v>
      </c>
      <c r="BG6626" t="s">
        <v>160</v>
      </c>
      <c r="BH6626">
        <v>-651</v>
      </c>
      <c r="BI6626">
        <v>-607</v>
      </c>
      <c r="BJ6626">
        <v>365243</v>
      </c>
      <c r="BK6626">
        <v>-304</v>
      </c>
      <c r="BL6626">
        <v>-245</v>
      </c>
      <c r="BM6626">
        <v>0</v>
      </c>
    </row>
    <row r="6627" spans="1:65" x14ac:dyDescent="0.3">
      <c r="A6627">
        <v>156115</v>
      </c>
      <c r="B6627">
        <v>0</v>
      </c>
      <c r="C6627" t="s">
        <v>65</v>
      </c>
      <c r="D6627" t="s">
        <v>88</v>
      </c>
      <c r="E6627" t="s">
        <v>67</v>
      </c>
      <c r="F6627" t="s">
        <v>67</v>
      </c>
      <c r="G6627">
        <v>1</v>
      </c>
      <c r="H6627">
        <v>90000</v>
      </c>
      <c r="I6627">
        <v>314100</v>
      </c>
      <c r="J6627" t="s">
        <v>69</v>
      </c>
      <c r="K6627" t="s">
        <v>70</v>
      </c>
      <c r="L6627" t="s">
        <v>91</v>
      </c>
      <c r="M6627" t="s">
        <v>169</v>
      </c>
      <c r="N6627">
        <v>8.0680000000000005E-3</v>
      </c>
      <c r="O6627">
        <v>10795</v>
      </c>
      <c r="P6627">
        <v>2860</v>
      </c>
      <c r="Q6627">
        <v>1018</v>
      </c>
      <c r="R6627">
        <v>847</v>
      </c>
      <c r="S6627">
        <v>3</v>
      </c>
      <c r="T6627">
        <v>3</v>
      </c>
      <c r="U6627" t="s">
        <v>123</v>
      </c>
      <c r="V6627">
        <v>11</v>
      </c>
      <c r="W6627">
        <v>0</v>
      </c>
      <c r="X6627">
        <v>0</v>
      </c>
      <c r="Y6627">
        <v>0</v>
      </c>
      <c r="Z6627">
        <v>1</v>
      </c>
      <c r="AA6627">
        <v>1</v>
      </c>
      <c r="AB6627">
        <v>0</v>
      </c>
      <c r="AC6627" t="s">
        <v>137</v>
      </c>
      <c r="AD6627">
        <v>1334434</v>
      </c>
      <c r="AE6627" t="s">
        <v>93</v>
      </c>
      <c r="AF6627">
        <v>6551.1450000000004</v>
      </c>
      <c r="AG6627">
        <v>31896</v>
      </c>
      <c r="AH6627">
        <v>33475.5</v>
      </c>
      <c r="AI6627">
        <v>0</v>
      </c>
      <c r="AJ6627">
        <v>31896</v>
      </c>
      <c r="AK6627" t="s">
        <v>75</v>
      </c>
      <c r="AL6627">
        <v>6</v>
      </c>
      <c r="AM6627" t="s">
        <v>68</v>
      </c>
      <c r="AN6627">
        <v>1</v>
      </c>
      <c r="AO6627">
        <v>0</v>
      </c>
      <c r="AR6627" t="s">
        <v>79</v>
      </c>
      <c r="AS6627" t="s">
        <v>77</v>
      </c>
      <c r="AT6627">
        <v>-1240</v>
      </c>
      <c r="AU6627" t="s">
        <v>78</v>
      </c>
      <c r="AV6627" t="s">
        <v>79</v>
      </c>
      <c r="AW6627" t="s">
        <v>80</v>
      </c>
      <c r="AX6627" t="s">
        <v>81</v>
      </c>
      <c r="AY6627" t="s">
        <v>157</v>
      </c>
      <c r="AZ6627" t="s">
        <v>96</v>
      </c>
      <c r="BA6627" t="s">
        <v>76</v>
      </c>
      <c r="BB6627" t="s">
        <v>138</v>
      </c>
      <c r="BC6627">
        <v>12102</v>
      </c>
      <c r="BD6627" t="s">
        <v>163</v>
      </c>
      <c r="BE6627">
        <v>6</v>
      </c>
      <c r="BF6627" t="s">
        <v>86</v>
      </c>
      <c r="BG6627" t="s">
        <v>158</v>
      </c>
      <c r="BH6627">
        <v>365243</v>
      </c>
      <c r="BI6627">
        <v>-1206</v>
      </c>
      <c r="BJ6627">
        <v>-1056</v>
      </c>
      <c r="BK6627">
        <v>-1056</v>
      </c>
      <c r="BL6627">
        <v>-1051</v>
      </c>
      <c r="BM6627">
        <v>0</v>
      </c>
    </row>
    <row r="6628" spans="1:65" x14ac:dyDescent="0.3">
      <c r="A6628">
        <v>156115</v>
      </c>
      <c r="B6628">
        <v>0</v>
      </c>
      <c r="C6628" t="s">
        <v>65</v>
      </c>
      <c r="D6628" t="s">
        <v>88</v>
      </c>
      <c r="E6628" t="s">
        <v>67</v>
      </c>
      <c r="F6628" t="s">
        <v>67</v>
      </c>
      <c r="G6628">
        <v>1</v>
      </c>
      <c r="H6628">
        <v>90000</v>
      </c>
      <c r="I6628">
        <v>314100</v>
      </c>
      <c r="J6628" t="s">
        <v>69</v>
      </c>
      <c r="K6628" t="s">
        <v>70</v>
      </c>
      <c r="L6628" t="s">
        <v>91</v>
      </c>
      <c r="M6628" t="s">
        <v>169</v>
      </c>
      <c r="N6628">
        <v>8.0680000000000005E-3</v>
      </c>
      <c r="O6628">
        <v>10795</v>
      </c>
      <c r="P6628">
        <v>2860</v>
      </c>
      <c r="Q6628">
        <v>1018</v>
      </c>
      <c r="R6628">
        <v>847</v>
      </c>
      <c r="S6628">
        <v>3</v>
      </c>
      <c r="T6628">
        <v>3</v>
      </c>
      <c r="U6628" t="s">
        <v>123</v>
      </c>
      <c r="V6628">
        <v>11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 t="s">
        <v>137</v>
      </c>
      <c r="AD6628">
        <v>2831017</v>
      </c>
      <c r="AE6628" t="s">
        <v>93</v>
      </c>
      <c r="AF6628">
        <v>3500.145</v>
      </c>
      <c r="AG6628">
        <v>30325.5</v>
      </c>
      <c r="AH6628">
        <v>29992.5</v>
      </c>
      <c r="AI6628">
        <v>3033</v>
      </c>
      <c r="AJ6628">
        <v>30325.5</v>
      </c>
      <c r="AK6628" t="s">
        <v>73</v>
      </c>
      <c r="AL6628">
        <v>9</v>
      </c>
      <c r="AM6628" t="s">
        <v>68</v>
      </c>
      <c r="AN6628">
        <v>1</v>
      </c>
      <c r="AO6628">
        <v>0.100020067</v>
      </c>
      <c r="AR6628" t="s">
        <v>79</v>
      </c>
      <c r="AS6628" t="s">
        <v>77</v>
      </c>
      <c r="AT6628">
        <v>-2363</v>
      </c>
      <c r="AU6628" t="s">
        <v>78</v>
      </c>
      <c r="AV6628" t="s">
        <v>79</v>
      </c>
      <c r="AW6628" t="s">
        <v>101</v>
      </c>
      <c r="AX6628" t="s">
        <v>102</v>
      </c>
      <c r="AY6628" t="s">
        <v>124</v>
      </c>
      <c r="AZ6628" t="s">
        <v>96</v>
      </c>
      <c r="BA6628" t="s">
        <v>76</v>
      </c>
      <c r="BB6628" t="s">
        <v>104</v>
      </c>
      <c r="BC6628">
        <v>32</v>
      </c>
      <c r="BD6628" t="s">
        <v>105</v>
      </c>
      <c r="BE6628">
        <v>12</v>
      </c>
      <c r="BF6628" t="s">
        <v>86</v>
      </c>
      <c r="BG6628" t="s">
        <v>106</v>
      </c>
      <c r="BH6628">
        <v>365243</v>
      </c>
      <c r="BI6628">
        <v>-2332</v>
      </c>
      <c r="BJ6628">
        <v>-2002</v>
      </c>
      <c r="BK6628">
        <v>-2002</v>
      </c>
      <c r="BL6628">
        <v>-1996</v>
      </c>
      <c r="BM6628">
        <v>1</v>
      </c>
    </row>
    <row r="6629" spans="1:65" x14ac:dyDescent="0.3">
      <c r="A6629">
        <v>156120</v>
      </c>
      <c r="B6629">
        <v>0</v>
      </c>
      <c r="C6629" t="s">
        <v>65</v>
      </c>
      <c r="D6629" t="s">
        <v>88</v>
      </c>
      <c r="E6629" t="s">
        <v>68</v>
      </c>
      <c r="F6629" t="s">
        <v>68</v>
      </c>
      <c r="G6629">
        <v>1</v>
      </c>
      <c r="H6629">
        <v>63000</v>
      </c>
      <c r="I6629">
        <v>1079581.5</v>
      </c>
      <c r="J6629" t="s">
        <v>69</v>
      </c>
      <c r="K6629" t="s">
        <v>70</v>
      </c>
      <c r="L6629" t="s">
        <v>91</v>
      </c>
      <c r="M6629" t="s">
        <v>72</v>
      </c>
      <c r="N6629">
        <v>2.5163999999999999E-2</v>
      </c>
      <c r="O6629">
        <v>14636</v>
      </c>
      <c r="P6629">
        <v>773</v>
      </c>
      <c r="Q6629">
        <v>2452</v>
      </c>
      <c r="R6629">
        <v>4140</v>
      </c>
      <c r="S6629">
        <v>2</v>
      </c>
      <c r="T6629">
        <v>2</v>
      </c>
      <c r="U6629" t="s">
        <v>123</v>
      </c>
      <c r="V6629">
        <v>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134</v>
      </c>
      <c r="AD6629">
        <v>1142160</v>
      </c>
      <c r="AE6629" t="s">
        <v>93</v>
      </c>
      <c r="AF6629">
        <v>3282.6149999999998</v>
      </c>
      <c r="AG6629">
        <v>24700.5</v>
      </c>
      <c r="AH6629">
        <v>24066</v>
      </c>
      <c r="AI6629">
        <v>2470.5</v>
      </c>
      <c r="AJ6629">
        <v>24700.5</v>
      </c>
      <c r="AK6629" t="s">
        <v>123</v>
      </c>
      <c r="AL6629">
        <v>13</v>
      </c>
      <c r="AM6629" t="s">
        <v>68</v>
      </c>
      <c r="AN6629">
        <v>1</v>
      </c>
      <c r="AO6629">
        <v>0.101392388</v>
      </c>
      <c r="AR6629" t="s">
        <v>79</v>
      </c>
      <c r="AS6629" t="s">
        <v>114</v>
      </c>
      <c r="AT6629">
        <v>-2149</v>
      </c>
      <c r="AU6629" t="s">
        <v>78</v>
      </c>
      <c r="AV6629" t="s">
        <v>165</v>
      </c>
      <c r="AX6629" t="s">
        <v>81</v>
      </c>
      <c r="AY6629" t="s">
        <v>124</v>
      </c>
      <c r="AZ6629" t="s">
        <v>96</v>
      </c>
      <c r="BA6629" t="s">
        <v>76</v>
      </c>
      <c r="BB6629" t="s">
        <v>104</v>
      </c>
      <c r="BC6629">
        <v>46</v>
      </c>
      <c r="BD6629" t="s">
        <v>105</v>
      </c>
      <c r="BE6629">
        <v>10</v>
      </c>
      <c r="BF6629" t="s">
        <v>86</v>
      </c>
      <c r="BG6629" t="s">
        <v>106</v>
      </c>
    </row>
    <row r="6630" spans="1:65" x14ac:dyDescent="0.3">
      <c r="A6630">
        <v>156131</v>
      </c>
      <c r="B6630">
        <v>0</v>
      </c>
      <c r="C6630" t="s">
        <v>65</v>
      </c>
      <c r="D6630" t="s">
        <v>88</v>
      </c>
      <c r="E6630" t="s">
        <v>67</v>
      </c>
      <c r="F6630" t="s">
        <v>68</v>
      </c>
      <c r="G6630">
        <v>0</v>
      </c>
      <c r="H6630">
        <v>112500</v>
      </c>
      <c r="I6630">
        <v>1034680.5</v>
      </c>
      <c r="J6630" t="s">
        <v>89</v>
      </c>
      <c r="K6630" t="s">
        <v>70</v>
      </c>
      <c r="L6630" t="s">
        <v>91</v>
      </c>
      <c r="M6630" t="s">
        <v>72</v>
      </c>
      <c r="N6630">
        <v>3.2561E-2</v>
      </c>
      <c r="O6630">
        <v>20073</v>
      </c>
      <c r="P6630">
        <v>4576</v>
      </c>
      <c r="Q6630">
        <v>2418</v>
      </c>
      <c r="R6630">
        <v>3542</v>
      </c>
      <c r="S6630">
        <v>1</v>
      </c>
      <c r="T6630">
        <v>1</v>
      </c>
      <c r="U6630" t="s">
        <v>123</v>
      </c>
      <c r="V6630">
        <v>13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 t="s">
        <v>92</v>
      </c>
      <c r="AD6630">
        <v>1276511</v>
      </c>
      <c r="AE6630" t="s">
        <v>93</v>
      </c>
      <c r="AF6630">
        <v>22158.044999999998</v>
      </c>
      <c r="AG6630">
        <v>166428</v>
      </c>
      <c r="AH6630">
        <v>181147.5</v>
      </c>
      <c r="AI6630">
        <v>0</v>
      </c>
      <c r="AJ6630">
        <v>166428</v>
      </c>
      <c r="AK6630" t="s">
        <v>75</v>
      </c>
      <c r="AL6630">
        <v>16</v>
      </c>
      <c r="AM6630" t="s">
        <v>68</v>
      </c>
      <c r="AN6630">
        <v>1</v>
      </c>
      <c r="AO6630">
        <v>0</v>
      </c>
      <c r="AR6630" t="s">
        <v>79</v>
      </c>
      <c r="AS6630" t="s">
        <v>77</v>
      </c>
      <c r="AT6630">
        <v>-1954</v>
      </c>
      <c r="AU6630" t="s">
        <v>76</v>
      </c>
      <c r="AV6630" t="s">
        <v>79</v>
      </c>
      <c r="AW6630" t="s">
        <v>80</v>
      </c>
      <c r="AX6630" t="s">
        <v>102</v>
      </c>
      <c r="AY6630" t="s">
        <v>103</v>
      </c>
      <c r="AZ6630" t="s">
        <v>96</v>
      </c>
      <c r="BA6630" t="s">
        <v>76</v>
      </c>
      <c r="BB6630" t="s">
        <v>84</v>
      </c>
      <c r="BC6630">
        <v>777</v>
      </c>
      <c r="BD6630" t="s">
        <v>85</v>
      </c>
      <c r="BE6630">
        <v>12</v>
      </c>
      <c r="BF6630" t="s">
        <v>86</v>
      </c>
      <c r="BG6630" t="s">
        <v>151</v>
      </c>
      <c r="BH6630">
        <v>365243</v>
      </c>
      <c r="BI6630">
        <v>-1923</v>
      </c>
      <c r="BJ6630">
        <v>-1593</v>
      </c>
      <c r="BK6630">
        <v>-1593</v>
      </c>
      <c r="BL6630">
        <v>-1590</v>
      </c>
      <c r="BM6630">
        <v>0</v>
      </c>
    </row>
    <row r="6631" spans="1:65" x14ac:dyDescent="0.3">
      <c r="A6631">
        <v>156133</v>
      </c>
      <c r="B6631">
        <v>0</v>
      </c>
      <c r="C6631" t="s">
        <v>65</v>
      </c>
      <c r="D6631" t="s">
        <v>88</v>
      </c>
      <c r="E6631" t="s">
        <v>67</v>
      </c>
      <c r="F6631" t="s">
        <v>67</v>
      </c>
      <c r="G6631">
        <v>0</v>
      </c>
      <c r="H6631">
        <v>112500</v>
      </c>
      <c r="I6631">
        <v>112068</v>
      </c>
      <c r="J6631" t="s">
        <v>69</v>
      </c>
      <c r="K6631" t="s">
        <v>70</v>
      </c>
      <c r="L6631" t="s">
        <v>91</v>
      </c>
      <c r="M6631" t="s">
        <v>72</v>
      </c>
      <c r="N6631">
        <v>1.6611999999999998E-2</v>
      </c>
      <c r="O6631">
        <v>18240</v>
      </c>
      <c r="P6631">
        <v>5168</v>
      </c>
      <c r="Q6631">
        <v>12318</v>
      </c>
      <c r="R6631">
        <v>1777</v>
      </c>
      <c r="S6631">
        <v>2</v>
      </c>
      <c r="T6631">
        <v>2</v>
      </c>
      <c r="U6631" t="s">
        <v>125</v>
      </c>
      <c r="V6631">
        <v>10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108</v>
      </c>
      <c r="AD6631">
        <v>1714141</v>
      </c>
      <c r="AE6631" t="s">
        <v>93</v>
      </c>
      <c r="AF6631">
        <v>4783.1850000000004</v>
      </c>
      <c r="AG6631">
        <v>24835.5</v>
      </c>
      <c r="AH6631">
        <v>23458.5</v>
      </c>
      <c r="AI6631">
        <v>2484</v>
      </c>
      <c r="AJ6631">
        <v>24835.5</v>
      </c>
      <c r="AK6631" t="s">
        <v>123</v>
      </c>
      <c r="AL6631">
        <v>12</v>
      </c>
      <c r="AM6631" t="s">
        <v>68</v>
      </c>
      <c r="AN6631">
        <v>1</v>
      </c>
      <c r="AO6631">
        <v>0.10428069099999999</v>
      </c>
      <c r="AR6631" t="s">
        <v>79</v>
      </c>
      <c r="AS6631" t="s">
        <v>77</v>
      </c>
      <c r="AT6631">
        <v>-1639</v>
      </c>
      <c r="AU6631" t="s">
        <v>78</v>
      </c>
      <c r="AV6631" t="s">
        <v>79</v>
      </c>
      <c r="AW6631" t="s">
        <v>80</v>
      </c>
      <c r="AX6631" t="s">
        <v>81</v>
      </c>
      <c r="AY6631" t="s">
        <v>124</v>
      </c>
      <c r="AZ6631" t="s">
        <v>96</v>
      </c>
      <c r="BA6631" t="s">
        <v>76</v>
      </c>
      <c r="BB6631" t="s">
        <v>104</v>
      </c>
      <c r="BC6631">
        <v>1000</v>
      </c>
      <c r="BD6631" t="s">
        <v>85</v>
      </c>
      <c r="BE6631">
        <v>6</v>
      </c>
      <c r="BF6631" t="s">
        <v>86</v>
      </c>
      <c r="BG6631" t="s">
        <v>151</v>
      </c>
      <c r="BH6631">
        <v>365243</v>
      </c>
      <c r="BI6631">
        <v>-1608</v>
      </c>
      <c r="BJ6631">
        <v>-1458</v>
      </c>
      <c r="BK6631">
        <v>-1458</v>
      </c>
      <c r="BL6631">
        <v>-1451</v>
      </c>
      <c r="BM6631">
        <v>0</v>
      </c>
    </row>
    <row r="6632" spans="1:65" x14ac:dyDescent="0.3">
      <c r="A6632">
        <v>156167</v>
      </c>
      <c r="B6632">
        <v>0</v>
      </c>
      <c r="C6632" t="s">
        <v>65</v>
      </c>
      <c r="D6632" t="s">
        <v>88</v>
      </c>
      <c r="E6632" t="s">
        <v>67</v>
      </c>
      <c r="F6632" t="s">
        <v>67</v>
      </c>
      <c r="G6632">
        <v>0</v>
      </c>
      <c r="H6632">
        <v>135000</v>
      </c>
      <c r="I6632">
        <v>690048</v>
      </c>
      <c r="J6632" t="s">
        <v>113</v>
      </c>
      <c r="K6632" t="s">
        <v>70</v>
      </c>
      <c r="L6632" t="s">
        <v>139</v>
      </c>
      <c r="M6632" t="s">
        <v>72</v>
      </c>
      <c r="N6632">
        <v>7.1199999999999996E-3</v>
      </c>
      <c r="O6632">
        <v>19604</v>
      </c>
      <c r="P6632">
        <v>365243</v>
      </c>
      <c r="Q6632">
        <v>10078</v>
      </c>
      <c r="R6632">
        <v>3133</v>
      </c>
      <c r="S6632">
        <v>2</v>
      </c>
      <c r="T6632">
        <v>2</v>
      </c>
      <c r="U6632" t="s">
        <v>123</v>
      </c>
      <c r="V6632">
        <v>10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 t="s">
        <v>76</v>
      </c>
      <c r="AD6632">
        <v>2739541</v>
      </c>
      <c r="AE6632" t="s">
        <v>65</v>
      </c>
      <c r="AG6632">
        <v>0</v>
      </c>
      <c r="AH6632">
        <v>0</v>
      </c>
      <c r="AK6632" t="s">
        <v>109</v>
      </c>
      <c r="AL6632">
        <v>9</v>
      </c>
      <c r="AM6632" t="s">
        <v>68</v>
      </c>
      <c r="AN6632">
        <v>1</v>
      </c>
      <c r="AR6632" t="s">
        <v>76</v>
      </c>
      <c r="AS6632" t="s">
        <v>129</v>
      </c>
      <c r="AT6632">
        <v>-130</v>
      </c>
      <c r="AU6632" t="s">
        <v>76</v>
      </c>
      <c r="AV6632" t="s">
        <v>79</v>
      </c>
      <c r="AX6632" t="s">
        <v>81</v>
      </c>
      <c r="AY6632" t="s">
        <v>76</v>
      </c>
      <c r="AZ6632" t="s">
        <v>76</v>
      </c>
      <c r="BA6632" t="s">
        <v>76</v>
      </c>
      <c r="BB6632" t="s">
        <v>121</v>
      </c>
      <c r="BC6632">
        <v>-1</v>
      </c>
      <c r="BD6632" t="s">
        <v>76</v>
      </c>
      <c r="BF6632" t="s">
        <v>76</v>
      </c>
      <c r="BG6632" t="s">
        <v>82</v>
      </c>
    </row>
    <row r="6633" spans="1:65" x14ac:dyDescent="0.3">
      <c r="A6633">
        <v>156177</v>
      </c>
      <c r="B6633">
        <v>0</v>
      </c>
      <c r="C6633" t="s">
        <v>65</v>
      </c>
      <c r="D6633" t="s">
        <v>66</v>
      </c>
      <c r="E6633" t="s">
        <v>67</v>
      </c>
      <c r="F6633" t="s">
        <v>68</v>
      </c>
      <c r="G6633">
        <v>0</v>
      </c>
      <c r="H6633">
        <v>202500</v>
      </c>
      <c r="I6633">
        <v>225000</v>
      </c>
      <c r="J6633" t="s">
        <v>69</v>
      </c>
      <c r="K6633" t="s">
        <v>70</v>
      </c>
      <c r="L6633" t="s">
        <v>71</v>
      </c>
      <c r="M6633" t="s">
        <v>72</v>
      </c>
      <c r="N6633">
        <v>8.4740000000000006E-3</v>
      </c>
      <c r="O6633">
        <v>11548</v>
      </c>
      <c r="P6633">
        <v>1809</v>
      </c>
      <c r="Q6633">
        <v>5727</v>
      </c>
      <c r="R6633">
        <v>3947</v>
      </c>
      <c r="S6633">
        <v>2</v>
      </c>
      <c r="T6633">
        <v>2</v>
      </c>
      <c r="U6633" t="s">
        <v>125</v>
      </c>
      <c r="V6633">
        <v>13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1</v>
      </c>
      <c r="AC6633" t="s">
        <v>108</v>
      </c>
      <c r="AD6633">
        <v>1754540</v>
      </c>
      <c r="AE6633" t="s">
        <v>65</v>
      </c>
      <c r="AG6633">
        <v>0</v>
      </c>
      <c r="AH6633">
        <v>0</v>
      </c>
      <c r="AK6633" t="s">
        <v>73</v>
      </c>
      <c r="AL6633">
        <v>9</v>
      </c>
      <c r="AM6633" t="s">
        <v>68</v>
      </c>
      <c r="AN6633">
        <v>1</v>
      </c>
      <c r="AR6633" t="s">
        <v>76</v>
      </c>
      <c r="AS6633" t="s">
        <v>129</v>
      </c>
      <c r="AT6633">
        <v>-488</v>
      </c>
      <c r="AU6633" t="s">
        <v>76</v>
      </c>
      <c r="AV6633" t="s">
        <v>79</v>
      </c>
      <c r="AX6633" t="s">
        <v>81</v>
      </c>
      <c r="AY6633" t="s">
        <v>76</v>
      </c>
      <c r="AZ6633" t="s">
        <v>76</v>
      </c>
      <c r="BA6633" t="s">
        <v>76</v>
      </c>
      <c r="BB6633" t="s">
        <v>121</v>
      </c>
      <c r="BC6633">
        <v>-1</v>
      </c>
      <c r="BD6633" t="s">
        <v>76</v>
      </c>
      <c r="BF6633" t="s">
        <v>76</v>
      </c>
      <c r="BG6633" t="s">
        <v>82</v>
      </c>
    </row>
    <row r="6634" spans="1:65" x14ac:dyDescent="0.3">
      <c r="A6634">
        <v>156190</v>
      </c>
      <c r="B6634">
        <v>0</v>
      </c>
      <c r="C6634" t="s">
        <v>65</v>
      </c>
      <c r="D6634" t="s">
        <v>66</v>
      </c>
      <c r="E6634" t="s">
        <v>68</v>
      </c>
      <c r="F6634" t="s">
        <v>68</v>
      </c>
      <c r="G6634">
        <v>1</v>
      </c>
      <c r="H6634">
        <v>135000</v>
      </c>
      <c r="I6634">
        <v>552555</v>
      </c>
      <c r="J6634" t="s">
        <v>69</v>
      </c>
      <c r="K6634" t="s">
        <v>90</v>
      </c>
      <c r="L6634" t="s">
        <v>91</v>
      </c>
      <c r="M6634" t="s">
        <v>72</v>
      </c>
      <c r="N6634">
        <v>2.2800000000000001E-2</v>
      </c>
      <c r="O6634">
        <v>9011</v>
      </c>
      <c r="P6634">
        <v>146</v>
      </c>
      <c r="Q6634">
        <v>3860</v>
      </c>
      <c r="R6634">
        <v>1570</v>
      </c>
      <c r="S6634">
        <v>2</v>
      </c>
      <c r="T6634">
        <v>2</v>
      </c>
      <c r="U6634" t="s">
        <v>109</v>
      </c>
      <c r="V6634">
        <v>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 t="s">
        <v>159</v>
      </c>
      <c r="AD6634">
        <v>2699106</v>
      </c>
      <c r="AE6634" t="s">
        <v>93</v>
      </c>
      <c r="AG6634">
        <v>80955</v>
      </c>
      <c r="AH6634">
        <v>80955</v>
      </c>
      <c r="AI6634">
        <v>0</v>
      </c>
      <c r="AJ6634">
        <v>80955</v>
      </c>
      <c r="AK6634" t="s">
        <v>120</v>
      </c>
      <c r="AL6634">
        <v>17</v>
      </c>
      <c r="AM6634" t="s">
        <v>68</v>
      </c>
      <c r="AN6634">
        <v>1</v>
      </c>
      <c r="AO6634">
        <v>0</v>
      </c>
      <c r="AR6634" t="s">
        <v>79</v>
      </c>
      <c r="AS6634" t="s">
        <v>180</v>
      </c>
      <c r="AT6634">
        <v>-135</v>
      </c>
      <c r="AU6634" t="s">
        <v>78</v>
      </c>
      <c r="AV6634" t="s">
        <v>181</v>
      </c>
      <c r="AX6634" t="s">
        <v>81</v>
      </c>
      <c r="AY6634" t="s">
        <v>124</v>
      </c>
      <c r="AZ6634" t="s">
        <v>76</v>
      </c>
      <c r="BA6634" t="s">
        <v>76</v>
      </c>
      <c r="BB6634" t="s">
        <v>104</v>
      </c>
      <c r="BC6634">
        <v>45</v>
      </c>
      <c r="BD6634" t="s">
        <v>105</v>
      </c>
      <c r="BF6634" t="s">
        <v>76</v>
      </c>
      <c r="BG6634" t="s">
        <v>106</v>
      </c>
    </row>
    <row r="6635" spans="1:65" x14ac:dyDescent="0.3">
      <c r="A6635">
        <v>156191</v>
      </c>
      <c r="B6635">
        <v>0</v>
      </c>
      <c r="C6635" t="s">
        <v>99</v>
      </c>
      <c r="D6635" t="s">
        <v>88</v>
      </c>
      <c r="E6635" t="s">
        <v>67</v>
      </c>
      <c r="F6635" t="s">
        <v>68</v>
      </c>
      <c r="G6635">
        <v>0</v>
      </c>
      <c r="H6635">
        <v>270000</v>
      </c>
      <c r="I6635">
        <v>450000</v>
      </c>
      <c r="J6635" t="s">
        <v>69</v>
      </c>
      <c r="K6635" t="s">
        <v>70</v>
      </c>
      <c r="L6635" t="s">
        <v>91</v>
      </c>
      <c r="M6635" t="s">
        <v>72</v>
      </c>
      <c r="N6635">
        <v>1.8634000000000001E-2</v>
      </c>
      <c r="O6635">
        <v>14225</v>
      </c>
      <c r="P6635">
        <v>1095</v>
      </c>
      <c r="Q6635">
        <v>916</v>
      </c>
      <c r="R6635">
        <v>1078</v>
      </c>
      <c r="S6635">
        <v>2</v>
      </c>
      <c r="T6635">
        <v>2</v>
      </c>
      <c r="U6635" t="s">
        <v>125</v>
      </c>
      <c r="V6635">
        <v>11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 t="s">
        <v>108</v>
      </c>
      <c r="AD6635">
        <v>1246361</v>
      </c>
      <c r="AE6635" t="s">
        <v>65</v>
      </c>
      <c r="AG6635">
        <v>0</v>
      </c>
      <c r="AH6635">
        <v>0</v>
      </c>
      <c r="AK6635" t="s">
        <v>123</v>
      </c>
      <c r="AL6635">
        <v>12</v>
      </c>
      <c r="AM6635" t="s">
        <v>68</v>
      </c>
      <c r="AN6635">
        <v>1</v>
      </c>
      <c r="AR6635" t="s">
        <v>76</v>
      </c>
      <c r="AS6635" t="s">
        <v>129</v>
      </c>
      <c r="AT6635">
        <v>-155</v>
      </c>
      <c r="AU6635" t="s">
        <v>76</v>
      </c>
      <c r="AV6635" t="s">
        <v>79</v>
      </c>
      <c r="AX6635" t="s">
        <v>81</v>
      </c>
      <c r="AY6635" t="s">
        <v>76</v>
      </c>
      <c r="AZ6635" t="s">
        <v>76</v>
      </c>
      <c r="BA6635" t="s">
        <v>76</v>
      </c>
      <c r="BB6635" t="s">
        <v>121</v>
      </c>
      <c r="BC6635">
        <v>-1</v>
      </c>
      <c r="BD6635" t="s">
        <v>76</v>
      </c>
      <c r="BF6635" t="s">
        <v>76</v>
      </c>
      <c r="BG6635" t="s">
        <v>82</v>
      </c>
    </row>
    <row r="6636" spans="1:65" x14ac:dyDescent="0.3">
      <c r="A6636">
        <v>156210</v>
      </c>
      <c r="B6636">
        <v>0</v>
      </c>
      <c r="C6636" t="s">
        <v>65</v>
      </c>
      <c r="D6636" t="s">
        <v>66</v>
      </c>
      <c r="E6636" t="s">
        <v>68</v>
      </c>
      <c r="F6636" t="s">
        <v>68</v>
      </c>
      <c r="G6636">
        <v>2</v>
      </c>
      <c r="H6636">
        <v>171000</v>
      </c>
      <c r="I6636">
        <v>139500</v>
      </c>
      <c r="J6636" t="s">
        <v>69</v>
      </c>
      <c r="K6636" t="s">
        <v>70</v>
      </c>
      <c r="L6636" t="s">
        <v>91</v>
      </c>
      <c r="M6636" t="s">
        <v>72</v>
      </c>
      <c r="N6636">
        <v>1.5221E-2</v>
      </c>
      <c r="O6636">
        <v>11579</v>
      </c>
      <c r="P6636">
        <v>1564</v>
      </c>
      <c r="Q6636">
        <v>567</v>
      </c>
      <c r="R6636">
        <v>3233</v>
      </c>
      <c r="S6636">
        <v>2</v>
      </c>
      <c r="T6636">
        <v>2</v>
      </c>
      <c r="U6636" t="s">
        <v>125</v>
      </c>
      <c r="V6636">
        <v>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 t="s">
        <v>92</v>
      </c>
      <c r="AD6636">
        <v>2014267</v>
      </c>
      <c r="AE6636" t="s">
        <v>65</v>
      </c>
      <c r="AF6636">
        <v>11467.215</v>
      </c>
      <c r="AG6636">
        <v>135000</v>
      </c>
      <c r="AH6636">
        <v>177219</v>
      </c>
      <c r="AJ6636">
        <v>135000</v>
      </c>
      <c r="AK6636" t="s">
        <v>123</v>
      </c>
      <c r="AL6636">
        <v>9</v>
      </c>
      <c r="AM6636" t="s">
        <v>68</v>
      </c>
      <c r="AN6636">
        <v>1</v>
      </c>
      <c r="AR6636" t="s">
        <v>76</v>
      </c>
      <c r="AS6636" t="s">
        <v>77</v>
      </c>
      <c r="AT6636">
        <v>-1723</v>
      </c>
      <c r="AU6636" t="s">
        <v>78</v>
      </c>
      <c r="AV6636" t="s">
        <v>79</v>
      </c>
      <c r="AW6636" t="s">
        <v>80</v>
      </c>
      <c r="AX6636" t="s">
        <v>81</v>
      </c>
      <c r="AY6636" t="s">
        <v>76</v>
      </c>
      <c r="AZ6636" t="s">
        <v>82</v>
      </c>
      <c r="BA6636" t="s">
        <v>116</v>
      </c>
      <c r="BB6636" t="s">
        <v>121</v>
      </c>
      <c r="BC6636">
        <v>-1</v>
      </c>
      <c r="BD6636" t="s">
        <v>76</v>
      </c>
      <c r="BE6636">
        <v>24</v>
      </c>
      <c r="BF6636" t="s">
        <v>147</v>
      </c>
      <c r="BG6636" t="s">
        <v>154</v>
      </c>
      <c r="BH6636">
        <v>365243</v>
      </c>
      <c r="BI6636">
        <v>-1693</v>
      </c>
      <c r="BJ6636">
        <v>-1003</v>
      </c>
      <c r="BK6636">
        <v>-1063</v>
      </c>
      <c r="BL6636">
        <v>-1059</v>
      </c>
      <c r="BM6636">
        <v>1</v>
      </c>
    </row>
    <row r="6637" spans="1:65" x14ac:dyDescent="0.3">
      <c r="A6637">
        <v>156217</v>
      </c>
      <c r="B6637">
        <v>0</v>
      </c>
      <c r="C6637" t="s">
        <v>65</v>
      </c>
      <c r="D6637" t="s">
        <v>88</v>
      </c>
      <c r="E6637" t="s">
        <v>67</v>
      </c>
      <c r="F6637" t="s">
        <v>67</v>
      </c>
      <c r="G6637">
        <v>0</v>
      </c>
      <c r="H6637">
        <v>180000</v>
      </c>
      <c r="I6637">
        <v>1350000</v>
      </c>
      <c r="J6637" t="s">
        <v>113</v>
      </c>
      <c r="K6637" t="s">
        <v>70</v>
      </c>
      <c r="L6637" t="s">
        <v>91</v>
      </c>
      <c r="M6637" t="s">
        <v>72</v>
      </c>
      <c r="N6637">
        <v>3.2561E-2</v>
      </c>
      <c r="O6637">
        <v>20401</v>
      </c>
      <c r="P6637">
        <v>365243</v>
      </c>
      <c r="Q6637">
        <v>12665</v>
      </c>
      <c r="R6637">
        <v>3155</v>
      </c>
      <c r="S6637">
        <v>1</v>
      </c>
      <c r="T6637">
        <v>1</v>
      </c>
      <c r="U6637" t="s">
        <v>120</v>
      </c>
      <c r="V6637">
        <v>10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 t="s">
        <v>76</v>
      </c>
      <c r="AD6637">
        <v>1880361</v>
      </c>
      <c r="AE6637" t="s">
        <v>93</v>
      </c>
      <c r="AF6637">
        <v>12945.42</v>
      </c>
      <c r="AG6637">
        <v>111397.5</v>
      </c>
      <c r="AH6637">
        <v>123160.5</v>
      </c>
      <c r="AI6637">
        <v>0</v>
      </c>
      <c r="AJ6637">
        <v>111397.5</v>
      </c>
      <c r="AK6637" t="s">
        <v>125</v>
      </c>
      <c r="AL6637">
        <v>14</v>
      </c>
      <c r="AM6637" t="s">
        <v>68</v>
      </c>
      <c r="AN6637">
        <v>1</v>
      </c>
      <c r="AO6637">
        <v>0</v>
      </c>
      <c r="AR6637" t="s">
        <v>79</v>
      </c>
      <c r="AS6637" t="s">
        <v>77</v>
      </c>
      <c r="AT6637">
        <v>-792</v>
      </c>
      <c r="AU6637" t="s">
        <v>78</v>
      </c>
      <c r="AV6637" t="s">
        <v>79</v>
      </c>
      <c r="AW6637" t="s">
        <v>80</v>
      </c>
      <c r="AX6637" t="s">
        <v>102</v>
      </c>
      <c r="AY6637" t="s">
        <v>95</v>
      </c>
      <c r="AZ6637" t="s">
        <v>96</v>
      </c>
      <c r="BA6637" t="s">
        <v>76</v>
      </c>
      <c r="BB6637" t="s">
        <v>104</v>
      </c>
      <c r="BC6637">
        <v>1900</v>
      </c>
      <c r="BD6637" t="s">
        <v>85</v>
      </c>
      <c r="BE6637">
        <v>12</v>
      </c>
      <c r="BF6637" t="s">
        <v>147</v>
      </c>
      <c r="BG6637" t="s">
        <v>151</v>
      </c>
      <c r="BH6637">
        <v>365243</v>
      </c>
      <c r="BI6637">
        <v>-761</v>
      </c>
      <c r="BJ6637">
        <v>-431</v>
      </c>
      <c r="BK6637">
        <v>-671</v>
      </c>
      <c r="BL6637">
        <v>-667</v>
      </c>
      <c r="BM6637">
        <v>0</v>
      </c>
    </row>
    <row r="6638" spans="1:65" x14ac:dyDescent="0.3">
      <c r="A6638">
        <v>156222</v>
      </c>
      <c r="B6638">
        <v>0</v>
      </c>
      <c r="C6638" t="s">
        <v>65</v>
      </c>
      <c r="D6638" t="s">
        <v>88</v>
      </c>
      <c r="E6638" t="s">
        <v>67</v>
      </c>
      <c r="F6638" t="s">
        <v>67</v>
      </c>
      <c r="G6638">
        <v>1</v>
      </c>
      <c r="H6638">
        <v>112500</v>
      </c>
      <c r="I6638">
        <v>244512</v>
      </c>
      <c r="J6638" t="s">
        <v>69</v>
      </c>
      <c r="K6638" t="s">
        <v>70</v>
      </c>
      <c r="L6638" t="s">
        <v>71</v>
      </c>
      <c r="M6638" t="s">
        <v>72</v>
      </c>
      <c r="N6638">
        <v>1.0966E-2</v>
      </c>
      <c r="O6638">
        <v>11873</v>
      </c>
      <c r="P6638">
        <v>478</v>
      </c>
      <c r="Q6638">
        <v>5997</v>
      </c>
      <c r="R6638">
        <v>4357</v>
      </c>
      <c r="S6638">
        <v>2</v>
      </c>
      <c r="T6638">
        <v>2</v>
      </c>
      <c r="U6638" t="s">
        <v>75</v>
      </c>
      <c r="V6638">
        <v>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 t="s">
        <v>108</v>
      </c>
      <c r="AD6638">
        <v>1575626</v>
      </c>
      <c r="AE6638" t="s">
        <v>93</v>
      </c>
      <c r="AF6638">
        <v>5901.7049999999999</v>
      </c>
      <c r="AG6638">
        <v>61830</v>
      </c>
      <c r="AH6638">
        <v>61830</v>
      </c>
      <c r="AI6638">
        <v>0</v>
      </c>
      <c r="AJ6638">
        <v>61830</v>
      </c>
      <c r="AK6638" t="s">
        <v>123</v>
      </c>
      <c r="AL6638">
        <v>13</v>
      </c>
      <c r="AM6638" t="s">
        <v>68</v>
      </c>
      <c r="AN6638">
        <v>1</v>
      </c>
      <c r="AO6638">
        <v>0</v>
      </c>
      <c r="AR6638" t="s">
        <v>79</v>
      </c>
      <c r="AS6638" t="s">
        <v>77</v>
      </c>
      <c r="AT6638">
        <v>-881</v>
      </c>
      <c r="AU6638" t="s">
        <v>78</v>
      </c>
      <c r="AV6638" t="s">
        <v>79</v>
      </c>
      <c r="AW6638" t="s">
        <v>80</v>
      </c>
      <c r="AX6638" t="s">
        <v>81</v>
      </c>
      <c r="AY6638" t="s">
        <v>95</v>
      </c>
      <c r="AZ6638" t="s">
        <v>96</v>
      </c>
      <c r="BA6638" t="s">
        <v>76</v>
      </c>
      <c r="BB6638" t="s">
        <v>84</v>
      </c>
      <c r="BC6638">
        <v>145</v>
      </c>
      <c r="BD6638" t="s">
        <v>85</v>
      </c>
      <c r="BE6638">
        <v>12</v>
      </c>
      <c r="BF6638" t="s">
        <v>112</v>
      </c>
      <c r="BG6638" t="s">
        <v>151</v>
      </c>
      <c r="BH6638">
        <v>365243</v>
      </c>
      <c r="BI6638">
        <v>-850</v>
      </c>
      <c r="BJ6638">
        <v>-520</v>
      </c>
      <c r="BK6638">
        <v>-730</v>
      </c>
      <c r="BL6638">
        <v>-728</v>
      </c>
      <c r="BM6638">
        <v>0</v>
      </c>
    </row>
    <row r="6639" spans="1:65" x14ac:dyDescent="0.3">
      <c r="A6639">
        <v>156244</v>
      </c>
      <c r="B6639">
        <v>0</v>
      </c>
      <c r="C6639" t="s">
        <v>65</v>
      </c>
      <c r="D6639" t="s">
        <v>88</v>
      </c>
      <c r="E6639" t="s">
        <v>67</v>
      </c>
      <c r="F6639" t="s">
        <v>67</v>
      </c>
      <c r="G6639">
        <v>2</v>
      </c>
      <c r="H6639">
        <v>103500</v>
      </c>
      <c r="I6639">
        <v>265851</v>
      </c>
      <c r="J6639" t="s">
        <v>69</v>
      </c>
      <c r="K6639" t="s">
        <v>70</v>
      </c>
      <c r="L6639" t="s">
        <v>119</v>
      </c>
      <c r="M6639" t="s">
        <v>127</v>
      </c>
      <c r="N6639">
        <v>1.8849999999999999E-2</v>
      </c>
      <c r="O6639">
        <v>12445</v>
      </c>
      <c r="P6639">
        <v>1673</v>
      </c>
      <c r="Q6639">
        <v>4746</v>
      </c>
      <c r="R6639">
        <v>1718</v>
      </c>
      <c r="S6639">
        <v>2</v>
      </c>
      <c r="T6639">
        <v>2</v>
      </c>
      <c r="U6639" t="s">
        <v>123</v>
      </c>
      <c r="V6639">
        <v>13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153</v>
      </c>
      <c r="AD6639">
        <v>1293422</v>
      </c>
      <c r="AE6639" t="s">
        <v>99</v>
      </c>
      <c r="AG6639">
        <v>0</v>
      </c>
      <c r="AH6639">
        <v>0</v>
      </c>
      <c r="AK6639" t="s">
        <v>94</v>
      </c>
      <c r="AL6639">
        <v>12</v>
      </c>
      <c r="AM6639" t="s">
        <v>68</v>
      </c>
      <c r="AN6639">
        <v>1</v>
      </c>
      <c r="AR6639" t="s">
        <v>79</v>
      </c>
      <c r="AS6639" t="s">
        <v>129</v>
      </c>
      <c r="AT6639">
        <v>-219</v>
      </c>
      <c r="AU6639" t="s">
        <v>76</v>
      </c>
      <c r="AV6639" t="s">
        <v>79</v>
      </c>
      <c r="AX6639" t="s">
        <v>81</v>
      </c>
      <c r="AY6639" t="s">
        <v>76</v>
      </c>
      <c r="AZ6639" t="s">
        <v>76</v>
      </c>
      <c r="BA6639" t="s">
        <v>76</v>
      </c>
      <c r="BB6639" t="s">
        <v>121</v>
      </c>
      <c r="BC6639">
        <v>-1</v>
      </c>
      <c r="BD6639" t="s">
        <v>76</v>
      </c>
      <c r="BF6639" t="s">
        <v>76</v>
      </c>
      <c r="BG6639" t="s">
        <v>132</v>
      </c>
    </row>
    <row r="6640" spans="1:65" x14ac:dyDescent="0.3">
      <c r="A6640">
        <v>156246</v>
      </c>
      <c r="B6640">
        <v>0</v>
      </c>
      <c r="C6640" t="s">
        <v>65</v>
      </c>
      <c r="D6640" t="s">
        <v>66</v>
      </c>
      <c r="E6640" t="s">
        <v>67</v>
      </c>
      <c r="F6640" t="s">
        <v>68</v>
      </c>
      <c r="G6640">
        <v>0</v>
      </c>
      <c r="H6640">
        <v>225000</v>
      </c>
      <c r="I6640">
        <v>948582</v>
      </c>
      <c r="J6640" t="s">
        <v>133</v>
      </c>
      <c r="K6640" t="s">
        <v>70</v>
      </c>
      <c r="L6640" t="s">
        <v>91</v>
      </c>
      <c r="M6640" t="s">
        <v>72</v>
      </c>
      <c r="N6640">
        <v>3.1329000000000003E-2</v>
      </c>
      <c r="O6640">
        <v>12416</v>
      </c>
      <c r="P6640">
        <v>3135</v>
      </c>
      <c r="Q6640">
        <v>585</v>
      </c>
      <c r="R6640">
        <v>4078</v>
      </c>
      <c r="S6640">
        <v>2</v>
      </c>
      <c r="T6640">
        <v>2</v>
      </c>
      <c r="U6640" t="s">
        <v>125</v>
      </c>
      <c r="V6640">
        <v>12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 t="s">
        <v>164</v>
      </c>
      <c r="AD6640">
        <v>1314884</v>
      </c>
      <c r="AE6640" t="s">
        <v>93</v>
      </c>
      <c r="AF6640">
        <v>3408.5250000000001</v>
      </c>
      <c r="AG6640">
        <v>26919</v>
      </c>
      <c r="AH6640">
        <v>25551</v>
      </c>
      <c r="AI6640">
        <v>2700</v>
      </c>
      <c r="AJ6640">
        <v>26919</v>
      </c>
      <c r="AK6640" t="s">
        <v>123</v>
      </c>
      <c r="AL6640">
        <v>16</v>
      </c>
      <c r="AM6640" t="s">
        <v>68</v>
      </c>
      <c r="AN6640">
        <v>1</v>
      </c>
      <c r="AO6640">
        <v>0.10408642</v>
      </c>
      <c r="AR6640" t="s">
        <v>79</v>
      </c>
      <c r="AS6640" t="s">
        <v>77</v>
      </c>
      <c r="AT6640">
        <v>-2920</v>
      </c>
      <c r="AU6640" t="s">
        <v>78</v>
      </c>
      <c r="AV6640" t="s">
        <v>79</v>
      </c>
      <c r="AW6640" t="s">
        <v>110</v>
      </c>
      <c r="AX6640" t="s">
        <v>81</v>
      </c>
      <c r="AY6640" t="s">
        <v>124</v>
      </c>
      <c r="AZ6640" t="s">
        <v>96</v>
      </c>
      <c r="BA6640" t="s">
        <v>76</v>
      </c>
      <c r="BB6640" t="s">
        <v>104</v>
      </c>
      <c r="BC6640">
        <v>30</v>
      </c>
      <c r="BD6640" t="s">
        <v>105</v>
      </c>
      <c r="BE6640">
        <v>10</v>
      </c>
      <c r="BF6640" t="s">
        <v>112</v>
      </c>
      <c r="BG6640" t="s">
        <v>106</v>
      </c>
      <c r="BH6640">
        <v>365243</v>
      </c>
      <c r="BI6640">
        <v>-2889</v>
      </c>
      <c r="BJ6640">
        <v>-2619</v>
      </c>
      <c r="BK6640">
        <v>-2619</v>
      </c>
      <c r="BL6640">
        <v>-2599</v>
      </c>
      <c r="BM6640">
        <v>1</v>
      </c>
    </row>
    <row r="6641" spans="1:65" x14ac:dyDescent="0.3">
      <c r="A6641">
        <v>156260</v>
      </c>
      <c r="B6641">
        <v>0</v>
      </c>
      <c r="C6641" t="s">
        <v>65</v>
      </c>
      <c r="D6641" t="s">
        <v>88</v>
      </c>
      <c r="E6641" t="s">
        <v>67</v>
      </c>
      <c r="F6641" t="s">
        <v>68</v>
      </c>
      <c r="G6641">
        <v>0</v>
      </c>
      <c r="H6641">
        <v>135000</v>
      </c>
      <c r="I6641">
        <v>942300</v>
      </c>
      <c r="J6641" t="s">
        <v>113</v>
      </c>
      <c r="K6641" t="s">
        <v>70</v>
      </c>
      <c r="L6641" t="s">
        <v>91</v>
      </c>
      <c r="M6641" t="s">
        <v>72</v>
      </c>
      <c r="N6641">
        <v>3.5409999999999999E-3</v>
      </c>
      <c r="O6641">
        <v>21059</v>
      </c>
      <c r="P6641">
        <v>365243</v>
      </c>
      <c r="Q6641">
        <v>8388</v>
      </c>
      <c r="R6641">
        <v>4535</v>
      </c>
      <c r="S6641">
        <v>1</v>
      </c>
      <c r="T6641">
        <v>1</v>
      </c>
      <c r="U6641" t="s">
        <v>109</v>
      </c>
      <c r="V6641">
        <v>14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 t="s">
        <v>76</v>
      </c>
      <c r="AD6641">
        <v>1936989</v>
      </c>
      <c r="AE6641" t="s">
        <v>93</v>
      </c>
      <c r="AF6641">
        <v>7410.33</v>
      </c>
      <c r="AG6641">
        <v>43830</v>
      </c>
      <c r="AH6641">
        <v>46723.5</v>
      </c>
      <c r="AI6641">
        <v>0</v>
      </c>
      <c r="AJ6641">
        <v>43830</v>
      </c>
      <c r="AK6641" t="s">
        <v>94</v>
      </c>
      <c r="AL6641">
        <v>11</v>
      </c>
      <c r="AM6641" t="s">
        <v>68</v>
      </c>
      <c r="AN6641">
        <v>1</v>
      </c>
      <c r="AO6641">
        <v>0</v>
      </c>
      <c r="AR6641" t="s">
        <v>79</v>
      </c>
      <c r="AS6641" t="s">
        <v>77</v>
      </c>
      <c r="AT6641">
        <v>-2484</v>
      </c>
      <c r="AU6641" t="s">
        <v>78</v>
      </c>
      <c r="AV6641" t="s">
        <v>79</v>
      </c>
      <c r="AW6641" t="s">
        <v>177</v>
      </c>
      <c r="AX6641" t="s">
        <v>81</v>
      </c>
      <c r="AY6641" t="s">
        <v>124</v>
      </c>
      <c r="AZ6641" t="s">
        <v>96</v>
      </c>
      <c r="BA6641" t="s">
        <v>76</v>
      </c>
      <c r="BB6641" t="s">
        <v>104</v>
      </c>
      <c r="BC6641">
        <v>17</v>
      </c>
      <c r="BD6641" t="s">
        <v>105</v>
      </c>
      <c r="BE6641">
        <v>8</v>
      </c>
      <c r="BF6641" t="s">
        <v>86</v>
      </c>
      <c r="BG6641" t="s">
        <v>106</v>
      </c>
      <c r="BH6641">
        <v>365243</v>
      </c>
      <c r="BI6641">
        <v>-2453</v>
      </c>
      <c r="BJ6641">
        <v>-2243</v>
      </c>
      <c r="BK6641">
        <v>-2273</v>
      </c>
      <c r="BL6641">
        <v>-2266</v>
      </c>
      <c r="BM6641">
        <v>1</v>
      </c>
    </row>
    <row r="6642" spans="1:65" x14ac:dyDescent="0.3">
      <c r="A6642">
        <v>156264</v>
      </c>
      <c r="B6642">
        <v>0</v>
      </c>
      <c r="C6642" t="s">
        <v>65</v>
      </c>
      <c r="D6642" t="s">
        <v>88</v>
      </c>
      <c r="E6642" t="s">
        <v>67</v>
      </c>
      <c r="F6642" t="s">
        <v>68</v>
      </c>
      <c r="G6642">
        <v>0</v>
      </c>
      <c r="H6642">
        <v>180000</v>
      </c>
      <c r="I6642">
        <v>271066.5</v>
      </c>
      <c r="J6642" t="s">
        <v>113</v>
      </c>
      <c r="K6642" t="s">
        <v>70</v>
      </c>
      <c r="L6642" t="s">
        <v>91</v>
      </c>
      <c r="M6642" t="s">
        <v>107</v>
      </c>
      <c r="N6642">
        <v>1.5221E-2</v>
      </c>
      <c r="O6642">
        <v>20300</v>
      </c>
      <c r="P6642">
        <v>365243</v>
      </c>
      <c r="Q6642">
        <v>5304</v>
      </c>
      <c r="R6642">
        <v>3535</v>
      </c>
      <c r="S6642">
        <v>2</v>
      </c>
      <c r="T6642">
        <v>2</v>
      </c>
      <c r="U6642" t="s">
        <v>120</v>
      </c>
      <c r="V6642">
        <v>16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 t="s">
        <v>76</v>
      </c>
      <c r="AD6642">
        <v>1809208</v>
      </c>
      <c r="AE6642" t="s">
        <v>65</v>
      </c>
      <c r="AG6642">
        <v>0</v>
      </c>
      <c r="AH6642">
        <v>0</v>
      </c>
      <c r="AK6642" t="s">
        <v>109</v>
      </c>
      <c r="AL6642">
        <v>18</v>
      </c>
      <c r="AM6642" t="s">
        <v>68</v>
      </c>
      <c r="AN6642">
        <v>1</v>
      </c>
      <c r="AR6642" t="s">
        <v>76</v>
      </c>
      <c r="AS6642" t="s">
        <v>129</v>
      </c>
      <c r="AT6642">
        <v>-376</v>
      </c>
      <c r="AU6642" t="s">
        <v>76</v>
      </c>
      <c r="AV6642" t="s">
        <v>79</v>
      </c>
      <c r="AX6642" t="s">
        <v>81</v>
      </c>
      <c r="AY6642" t="s">
        <v>76</v>
      </c>
      <c r="AZ6642" t="s">
        <v>76</v>
      </c>
      <c r="BA6642" t="s">
        <v>76</v>
      </c>
      <c r="BB6642" t="s">
        <v>121</v>
      </c>
      <c r="BC6642">
        <v>-1</v>
      </c>
      <c r="BD6642" t="s">
        <v>76</v>
      </c>
      <c r="BF6642" t="s">
        <v>76</v>
      </c>
      <c r="BG6642" t="s">
        <v>82</v>
      </c>
    </row>
    <row r="6643" spans="1:65" x14ac:dyDescent="0.3">
      <c r="A6643">
        <v>156271</v>
      </c>
      <c r="B6643">
        <v>0</v>
      </c>
      <c r="C6643" t="s">
        <v>65</v>
      </c>
      <c r="D6643" t="s">
        <v>66</v>
      </c>
      <c r="E6643" t="s">
        <v>67</v>
      </c>
      <c r="F6643" t="s">
        <v>68</v>
      </c>
      <c r="G6643">
        <v>1</v>
      </c>
      <c r="H6643">
        <v>157500</v>
      </c>
      <c r="I6643">
        <v>244512</v>
      </c>
      <c r="J6643" t="s">
        <v>113</v>
      </c>
      <c r="K6643" t="s">
        <v>90</v>
      </c>
      <c r="L6643" t="s">
        <v>91</v>
      </c>
      <c r="M6643" t="s">
        <v>72</v>
      </c>
      <c r="N6643">
        <v>1.5221E-2</v>
      </c>
      <c r="O6643">
        <v>20227</v>
      </c>
      <c r="P6643">
        <v>365243</v>
      </c>
      <c r="Q6643">
        <v>6213</v>
      </c>
      <c r="R6643">
        <v>2884</v>
      </c>
      <c r="S6643">
        <v>2</v>
      </c>
      <c r="T6643">
        <v>2</v>
      </c>
      <c r="U6643" t="s">
        <v>125</v>
      </c>
      <c r="V6643">
        <v>14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 t="s">
        <v>76</v>
      </c>
      <c r="AD6643">
        <v>2058636</v>
      </c>
      <c r="AE6643" t="s">
        <v>93</v>
      </c>
      <c r="AF6643">
        <v>10056.465</v>
      </c>
      <c r="AG6643">
        <v>83650.5</v>
      </c>
      <c r="AH6643">
        <v>81495</v>
      </c>
      <c r="AI6643">
        <v>8365.5</v>
      </c>
      <c r="AJ6643">
        <v>83650.5</v>
      </c>
      <c r="AK6643" t="s">
        <v>125</v>
      </c>
      <c r="AL6643">
        <v>8</v>
      </c>
      <c r="AM6643" t="s">
        <v>68</v>
      </c>
      <c r="AN6643">
        <v>1</v>
      </c>
      <c r="AO6643">
        <v>0.101388152</v>
      </c>
      <c r="AR6643" t="s">
        <v>79</v>
      </c>
      <c r="AS6643" t="s">
        <v>77</v>
      </c>
      <c r="AT6643">
        <v>-1575</v>
      </c>
      <c r="AU6643" t="s">
        <v>78</v>
      </c>
      <c r="AV6643" t="s">
        <v>79</v>
      </c>
      <c r="AW6643" t="s">
        <v>80</v>
      </c>
      <c r="AX6643" t="s">
        <v>81</v>
      </c>
      <c r="AY6643" t="s">
        <v>95</v>
      </c>
      <c r="AZ6643" t="s">
        <v>96</v>
      </c>
      <c r="BA6643" t="s">
        <v>76</v>
      </c>
      <c r="BB6643" t="s">
        <v>104</v>
      </c>
      <c r="BC6643">
        <v>5</v>
      </c>
      <c r="BD6643" t="s">
        <v>85</v>
      </c>
      <c r="BE6643">
        <v>10</v>
      </c>
      <c r="BF6643" t="s">
        <v>147</v>
      </c>
      <c r="BG6643" t="s">
        <v>151</v>
      </c>
      <c r="BH6643">
        <v>365243</v>
      </c>
      <c r="BI6643">
        <v>-1544</v>
      </c>
      <c r="BJ6643">
        <v>-1274</v>
      </c>
      <c r="BK6643">
        <v>-1274</v>
      </c>
      <c r="BL6643">
        <v>-1268</v>
      </c>
      <c r="BM6643">
        <v>0</v>
      </c>
    </row>
    <row r="6644" spans="1:65" x14ac:dyDescent="0.3">
      <c r="A6644">
        <v>156278</v>
      </c>
      <c r="B6644">
        <v>0</v>
      </c>
      <c r="C6644" t="s">
        <v>99</v>
      </c>
      <c r="D6644" t="s">
        <v>66</v>
      </c>
      <c r="E6644" t="s">
        <v>67</v>
      </c>
      <c r="F6644" t="s">
        <v>68</v>
      </c>
      <c r="G6644">
        <v>1</v>
      </c>
      <c r="H6644">
        <v>180000</v>
      </c>
      <c r="I6644">
        <v>180000</v>
      </c>
      <c r="J6644" t="s">
        <v>89</v>
      </c>
      <c r="K6644" t="s">
        <v>70</v>
      </c>
      <c r="L6644" t="s">
        <v>91</v>
      </c>
      <c r="M6644" t="s">
        <v>72</v>
      </c>
      <c r="N6644">
        <v>2.8663000000000001E-2</v>
      </c>
      <c r="O6644">
        <v>12617</v>
      </c>
      <c r="P6644">
        <v>2494</v>
      </c>
      <c r="Q6644">
        <v>125</v>
      </c>
      <c r="R6644">
        <v>4553</v>
      </c>
      <c r="S6644">
        <v>2</v>
      </c>
      <c r="T6644">
        <v>2</v>
      </c>
      <c r="U6644" t="s">
        <v>73</v>
      </c>
      <c r="V6644">
        <v>13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1</v>
      </c>
      <c r="AC6644" t="s">
        <v>108</v>
      </c>
      <c r="AD6644">
        <v>1339438</v>
      </c>
      <c r="AE6644" t="s">
        <v>93</v>
      </c>
      <c r="AF6644">
        <v>2530.8000000000002</v>
      </c>
      <c r="AG6644">
        <v>15957</v>
      </c>
      <c r="AH6644">
        <v>15957</v>
      </c>
      <c r="AI6644">
        <v>0</v>
      </c>
      <c r="AJ6644">
        <v>15957</v>
      </c>
      <c r="AK6644" t="s">
        <v>73</v>
      </c>
      <c r="AL6644">
        <v>11</v>
      </c>
      <c r="AM6644" t="s">
        <v>68</v>
      </c>
      <c r="AN6644">
        <v>1</v>
      </c>
      <c r="AO6644">
        <v>0</v>
      </c>
      <c r="AR6644" t="s">
        <v>79</v>
      </c>
      <c r="AS6644" t="s">
        <v>77</v>
      </c>
      <c r="AT6644">
        <v>-2695</v>
      </c>
      <c r="AU6644" t="s">
        <v>78</v>
      </c>
      <c r="AV6644" t="s">
        <v>79</v>
      </c>
      <c r="AW6644" t="s">
        <v>80</v>
      </c>
      <c r="AX6644" t="s">
        <v>102</v>
      </c>
      <c r="AY6644" t="s">
        <v>124</v>
      </c>
      <c r="AZ6644" t="s">
        <v>96</v>
      </c>
      <c r="BA6644" t="s">
        <v>76</v>
      </c>
      <c r="BB6644" t="s">
        <v>138</v>
      </c>
      <c r="BC6644">
        <v>20</v>
      </c>
      <c r="BD6644" t="s">
        <v>105</v>
      </c>
      <c r="BE6644">
        <v>8</v>
      </c>
      <c r="BF6644" t="s">
        <v>86</v>
      </c>
      <c r="BG6644" t="s">
        <v>106</v>
      </c>
      <c r="BH6644">
        <v>365243</v>
      </c>
      <c r="BI6644">
        <v>-2663</v>
      </c>
      <c r="BJ6644">
        <v>-2453</v>
      </c>
      <c r="BK6644">
        <v>-2453</v>
      </c>
      <c r="BL6644">
        <v>-2447</v>
      </c>
      <c r="BM6644">
        <v>0</v>
      </c>
    </row>
    <row r="6645" spans="1:65" x14ac:dyDescent="0.3">
      <c r="A6645">
        <v>156278</v>
      </c>
      <c r="B6645">
        <v>0</v>
      </c>
      <c r="C6645" t="s">
        <v>99</v>
      </c>
      <c r="D6645" t="s">
        <v>66</v>
      </c>
      <c r="E6645" t="s">
        <v>67</v>
      </c>
      <c r="F6645" t="s">
        <v>68</v>
      </c>
      <c r="G6645">
        <v>1</v>
      </c>
      <c r="H6645">
        <v>180000</v>
      </c>
      <c r="I6645">
        <v>180000</v>
      </c>
      <c r="J6645" t="s">
        <v>89</v>
      </c>
      <c r="K6645" t="s">
        <v>70</v>
      </c>
      <c r="L6645" t="s">
        <v>91</v>
      </c>
      <c r="M6645" t="s">
        <v>72</v>
      </c>
      <c r="N6645">
        <v>2.8663000000000001E-2</v>
      </c>
      <c r="O6645">
        <v>12617</v>
      </c>
      <c r="P6645">
        <v>2494</v>
      </c>
      <c r="Q6645">
        <v>125</v>
      </c>
      <c r="R6645">
        <v>4553</v>
      </c>
      <c r="S6645">
        <v>2</v>
      </c>
      <c r="T6645">
        <v>2</v>
      </c>
      <c r="U6645" t="s">
        <v>73</v>
      </c>
      <c r="V6645">
        <v>13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1</v>
      </c>
      <c r="AC6645" t="s">
        <v>108</v>
      </c>
      <c r="AD6645">
        <v>2792882</v>
      </c>
      <c r="AE6645" t="s">
        <v>65</v>
      </c>
      <c r="AF6645">
        <v>13779.36</v>
      </c>
      <c r="AG6645">
        <v>126000</v>
      </c>
      <c r="AH6645">
        <v>126000</v>
      </c>
      <c r="AI6645">
        <v>0</v>
      </c>
      <c r="AJ6645">
        <v>126000</v>
      </c>
      <c r="AK6645" t="s">
        <v>109</v>
      </c>
      <c r="AL6645">
        <v>10</v>
      </c>
      <c r="AM6645" t="s">
        <v>68</v>
      </c>
      <c r="AN6645">
        <v>1</v>
      </c>
      <c r="AO6645">
        <v>0</v>
      </c>
      <c r="AR6645" t="s">
        <v>76</v>
      </c>
      <c r="AS6645" t="s">
        <v>114</v>
      </c>
      <c r="AT6645">
        <v>-2428</v>
      </c>
      <c r="AU6645" t="s">
        <v>78</v>
      </c>
      <c r="AV6645" t="s">
        <v>149</v>
      </c>
      <c r="AW6645" t="s">
        <v>80</v>
      </c>
      <c r="AX6645" t="s">
        <v>81</v>
      </c>
      <c r="AY6645" t="s">
        <v>76</v>
      </c>
      <c r="AZ6645" t="s">
        <v>82</v>
      </c>
      <c r="BA6645" t="s">
        <v>116</v>
      </c>
      <c r="BB6645" t="s">
        <v>121</v>
      </c>
      <c r="BC6645">
        <v>-1</v>
      </c>
      <c r="BD6645" t="s">
        <v>76</v>
      </c>
      <c r="BE6645">
        <v>12</v>
      </c>
      <c r="BF6645" t="s">
        <v>86</v>
      </c>
      <c r="BG6645" t="s">
        <v>87</v>
      </c>
    </row>
    <row r="6646" spans="1:65" x14ac:dyDescent="0.3">
      <c r="A6646">
        <v>156285</v>
      </c>
      <c r="B6646">
        <v>0</v>
      </c>
      <c r="C6646" t="s">
        <v>65</v>
      </c>
      <c r="D6646" t="s">
        <v>88</v>
      </c>
      <c r="E6646" t="s">
        <v>67</v>
      </c>
      <c r="F6646" t="s">
        <v>68</v>
      </c>
      <c r="G6646">
        <v>0</v>
      </c>
      <c r="H6646">
        <v>90000</v>
      </c>
      <c r="I6646">
        <v>187704</v>
      </c>
      <c r="J6646" t="s">
        <v>69</v>
      </c>
      <c r="K6646" t="s">
        <v>90</v>
      </c>
      <c r="L6646" t="s">
        <v>119</v>
      </c>
      <c r="M6646" t="s">
        <v>72</v>
      </c>
      <c r="N6646">
        <v>1.0500000000000001E-2</v>
      </c>
      <c r="O6646">
        <v>11441</v>
      </c>
      <c r="P6646">
        <v>4060</v>
      </c>
      <c r="Q6646">
        <v>231</v>
      </c>
      <c r="R6646">
        <v>4016</v>
      </c>
      <c r="S6646">
        <v>3</v>
      </c>
      <c r="T6646">
        <v>3</v>
      </c>
      <c r="U6646" t="s">
        <v>123</v>
      </c>
      <c r="V6646">
        <v>9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 t="s">
        <v>92</v>
      </c>
      <c r="AD6646">
        <v>2038594</v>
      </c>
      <c r="AE6646" t="s">
        <v>93</v>
      </c>
      <c r="AF6646">
        <v>2740.05</v>
      </c>
      <c r="AG6646">
        <v>24480</v>
      </c>
      <c r="AH6646">
        <v>27400.5</v>
      </c>
      <c r="AI6646">
        <v>2448</v>
      </c>
      <c r="AJ6646">
        <v>24480</v>
      </c>
      <c r="AK6646" t="s">
        <v>75</v>
      </c>
      <c r="AL6646">
        <v>12</v>
      </c>
      <c r="AM6646" t="s">
        <v>68</v>
      </c>
      <c r="AN6646">
        <v>1</v>
      </c>
      <c r="AO6646">
        <v>8.9320889000000001E-2</v>
      </c>
      <c r="AR6646" t="s">
        <v>79</v>
      </c>
      <c r="AS6646" t="s">
        <v>77</v>
      </c>
      <c r="AT6646">
        <v>-967</v>
      </c>
      <c r="AU6646" t="s">
        <v>78</v>
      </c>
      <c r="AV6646" t="s">
        <v>79</v>
      </c>
      <c r="AW6646" t="s">
        <v>101</v>
      </c>
      <c r="AX6646" t="s">
        <v>161</v>
      </c>
      <c r="AY6646" t="s">
        <v>95</v>
      </c>
      <c r="AZ6646" t="s">
        <v>96</v>
      </c>
      <c r="BA6646" t="s">
        <v>76</v>
      </c>
      <c r="BB6646" t="s">
        <v>138</v>
      </c>
      <c r="BC6646">
        <v>120</v>
      </c>
      <c r="BD6646" t="s">
        <v>85</v>
      </c>
      <c r="BE6646">
        <v>12</v>
      </c>
      <c r="BF6646" t="s">
        <v>147</v>
      </c>
      <c r="BG6646" t="s">
        <v>151</v>
      </c>
      <c r="BH6646">
        <v>365243</v>
      </c>
      <c r="BI6646">
        <v>-936</v>
      </c>
      <c r="BJ6646">
        <v>-606</v>
      </c>
      <c r="BK6646">
        <v>-606</v>
      </c>
      <c r="BL6646">
        <v>-602</v>
      </c>
      <c r="BM6646">
        <v>0</v>
      </c>
    </row>
    <row r="6647" spans="1:65" x14ac:dyDescent="0.3">
      <c r="A6647">
        <v>156288</v>
      </c>
      <c r="B6647">
        <v>1</v>
      </c>
      <c r="C6647" t="s">
        <v>65</v>
      </c>
      <c r="D6647" t="s">
        <v>66</v>
      </c>
      <c r="E6647" t="s">
        <v>68</v>
      </c>
      <c r="F6647" t="s">
        <v>68</v>
      </c>
      <c r="G6647">
        <v>1</v>
      </c>
      <c r="H6647">
        <v>157500</v>
      </c>
      <c r="I6647">
        <v>497520</v>
      </c>
      <c r="J6647" t="s">
        <v>69</v>
      </c>
      <c r="K6647" t="s">
        <v>70</v>
      </c>
      <c r="L6647" t="s">
        <v>91</v>
      </c>
      <c r="M6647" t="s">
        <v>72</v>
      </c>
      <c r="N6647">
        <v>3.5791999999999997E-2</v>
      </c>
      <c r="O6647">
        <v>16015</v>
      </c>
      <c r="P6647">
        <v>8542</v>
      </c>
      <c r="Q6647">
        <v>2365</v>
      </c>
      <c r="R6647">
        <v>4569</v>
      </c>
      <c r="S6647">
        <v>2</v>
      </c>
      <c r="T6647">
        <v>2</v>
      </c>
      <c r="U6647" t="s">
        <v>125</v>
      </c>
      <c r="V6647">
        <v>15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 t="s">
        <v>108</v>
      </c>
      <c r="AD6647">
        <v>2169425</v>
      </c>
      <c r="AE6647" t="s">
        <v>65</v>
      </c>
      <c r="AG6647">
        <v>0</v>
      </c>
      <c r="AH6647">
        <v>0</v>
      </c>
      <c r="AK6647" t="s">
        <v>73</v>
      </c>
      <c r="AL6647">
        <v>11</v>
      </c>
      <c r="AM6647" t="s">
        <v>68</v>
      </c>
      <c r="AN6647">
        <v>1</v>
      </c>
      <c r="AR6647" t="s">
        <v>76</v>
      </c>
      <c r="AS6647" t="s">
        <v>129</v>
      </c>
      <c r="AT6647">
        <v>-257</v>
      </c>
      <c r="AU6647" t="s">
        <v>76</v>
      </c>
      <c r="AV6647" t="s">
        <v>79</v>
      </c>
      <c r="AX6647" t="s">
        <v>81</v>
      </c>
      <c r="AY6647" t="s">
        <v>76</v>
      </c>
      <c r="AZ6647" t="s">
        <v>76</v>
      </c>
      <c r="BA6647" t="s">
        <v>76</v>
      </c>
      <c r="BB6647" t="s">
        <v>121</v>
      </c>
      <c r="BC6647">
        <v>-1</v>
      </c>
      <c r="BD6647" t="s">
        <v>76</v>
      </c>
      <c r="BF6647" t="s">
        <v>76</v>
      </c>
      <c r="BG6647" t="s">
        <v>82</v>
      </c>
    </row>
    <row r="6648" spans="1:65" x14ac:dyDescent="0.3">
      <c r="A6648">
        <v>156293</v>
      </c>
      <c r="B6648">
        <v>0</v>
      </c>
      <c r="C6648" t="s">
        <v>65</v>
      </c>
      <c r="D6648" t="s">
        <v>88</v>
      </c>
      <c r="E6648" t="s">
        <v>67</v>
      </c>
      <c r="F6648" t="s">
        <v>68</v>
      </c>
      <c r="G6648">
        <v>1</v>
      </c>
      <c r="H6648">
        <v>112500</v>
      </c>
      <c r="I6648">
        <v>508495.5</v>
      </c>
      <c r="J6648" t="s">
        <v>89</v>
      </c>
      <c r="K6648" t="s">
        <v>90</v>
      </c>
      <c r="L6648" t="s">
        <v>71</v>
      </c>
      <c r="M6648" t="s">
        <v>127</v>
      </c>
      <c r="N6648">
        <v>2.2800000000000001E-2</v>
      </c>
      <c r="O6648">
        <v>10663</v>
      </c>
      <c r="P6648">
        <v>1692</v>
      </c>
      <c r="Q6648">
        <v>5210</v>
      </c>
      <c r="R6648">
        <v>3318</v>
      </c>
      <c r="S6648">
        <v>2</v>
      </c>
      <c r="T6648">
        <v>2</v>
      </c>
      <c r="U6648" t="s">
        <v>94</v>
      </c>
      <c r="V6648">
        <v>10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 t="s">
        <v>92</v>
      </c>
      <c r="AD6648">
        <v>1870629</v>
      </c>
      <c r="AE6648" t="s">
        <v>99</v>
      </c>
      <c r="AF6648">
        <v>13500</v>
      </c>
      <c r="AG6648">
        <v>0</v>
      </c>
      <c r="AH6648">
        <v>270000</v>
      </c>
      <c r="AK6648" t="s">
        <v>109</v>
      </c>
      <c r="AL6648">
        <v>11</v>
      </c>
      <c r="AM6648" t="s">
        <v>68</v>
      </c>
      <c r="AN6648">
        <v>1</v>
      </c>
      <c r="AR6648" t="s">
        <v>79</v>
      </c>
      <c r="AS6648" t="s">
        <v>77</v>
      </c>
      <c r="AT6648">
        <v>-792</v>
      </c>
      <c r="AU6648" t="s">
        <v>76</v>
      </c>
      <c r="AV6648" t="s">
        <v>79</v>
      </c>
      <c r="AX6648" t="s">
        <v>81</v>
      </c>
      <c r="AY6648" t="s">
        <v>76</v>
      </c>
      <c r="AZ6648" t="s">
        <v>131</v>
      </c>
      <c r="BA6648" t="s">
        <v>116</v>
      </c>
      <c r="BB6648" t="s">
        <v>121</v>
      </c>
      <c r="BC6648">
        <v>-1</v>
      </c>
      <c r="BD6648" t="s">
        <v>76</v>
      </c>
      <c r="BE6648">
        <v>0</v>
      </c>
      <c r="BF6648" t="s">
        <v>76</v>
      </c>
      <c r="BG6648" t="s">
        <v>160</v>
      </c>
      <c r="BH6648">
        <v>-787</v>
      </c>
      <c r="BI6648">
        <v>-744</v>
      </c>
      <c r="BJ6648">
        <v>365243</v>
      </c>
      <c r="BK6648">
        <v>365243</v>
      </c>
      <c r="BL6648">
        <v>365243</v>
      </c>
      <c r="BM6648">
        <v>0</v>
      </c>
    </row>
    <row r="6649" spans="1:65" x14ac:dyDescent="0.3">
      <c r="A6649">
        <v>156297</v>
      </c>
      <c r="B6649">
        <v>0</v>
      </c>
      <c r="C6649" t="s">
        <v>65</v>
      </c>
      <c r="D6649" t="s">
        <v>66</v>
      </c>
      <c r="E6649" t="s">
        <v>67</v>
      </c>
      <c r="F6649" t="s">
        <v>67</v>
      </c>
      <c r="G6649">
        <v>0</v>
      </c>
      <c r="H6649">
        <v>234000</v>
      </c>
      <c r="I6649">
        <v>441931.5</v>
      </c>
      <c r="J6649" t="s">
        <v>113</v>
      </c>
      <c r="K6649" t="s">
        <v>70</v>
      </c>
      <c r="L6649" t="s">
        <v>91</v>
      </c>
      <c r="M6649" t="s">
        <v>72</v>
      </c>
      <c r="N6649">
        <v>1.8800999999999998E-2</v>
      </c>
      <c r="O6649">
        <v>24814</v>
      </c>
      <c r="P6649">
        <v>365243</v>
      </c>
      <c r="Q6649">
        <v>4952</v>
      </c>
      <c r="R6649">
        <v>4575</v>
      </c>
      <c r="S6649">
        <v>2</v>
      </c>
      <c r="T6649">
        <v>2</v>
      </c>
      <c r="U6649" t="s">
        <v>94</v>
      </c>
      <c r="V6649">
        <v>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 t="s">
        <v>76</v>
      </c>
      <c r="AD6649">
        <v>1366665</v>
      </c>
      <c r="AE6649" t="s">
        <v>65</v>
      </c>
      <c r="AF6649">
        <v>67763.565000000002</v>
      </c>
      <c r="AG6649">
        <v>900000</v>
      </c>
      <c r="AH6649">
        <v>939204</v>
      </c>
      <c r="AJ6649">
        <v>900000</v>
      </c>
      <c r="AK6649" t="s">
        <v>123</v>
      </c>
      <c r="AL6649">
        <v>8</v>
      </c>
      <c r="AM6649" t="s">
        <v>68</v>
      </c>
      <c r="AN6649">
        <v>1</v>
      </c>
      <c r="AR6649" t="s">
        <v>76</v>
      </c>
      <c r="AS6649" t="s">
        <v>77</v>
      </c>
      <c r="AT6649">
        <v>-1160</v>
      </c>
      <c r="AU6649" t="s">
        <v>78</v>
      </c>
      <c r="AV6649" t="s">
        <v>79</v>
      </c>
      <c r="AW6649" t="s">
        <v>80</v>
      </c>
      <c r="AX6649" t="s">
        <v>161</v>
      </c>
      <c r="AY6649" t="s">
        <v>76</v>
      </c>
      <c r="AZ6649" t="s">
        <v>82</v>
      </c>
      <c r="BA6649" t="s">
        <v>116</v>
      </c>
      <c r="BB6649" t="s">
        <v>121</v>
      </c>
      <c r="BC6649">
        <v>-1</v>
      </c>
      <c r="BD6649" t="s">
        <v>76</v>
      </c>
      <c r="BE6649">
        <v>18</v>
      </c>
      <c r="BF6649" t="s">
        <v>147</v>
      </c>
      <c r="BG6649" t="s">
        <v>154</v>
      </c>
      <c r="BH6649">
        <v>365243</v>
      </c>
      <c r="BI6649">
        <v>-1130</v>
      </c>
      <c r="BJ6649">
        <v>-620</v>
      </c>
      <c r="BK6649">
        <v>-830</v>
      </c>
      <c r="BL6649">
        <v>-816</v>
      </c>
      <c r="BM6649">
        <v>1</v>
      </c>
    </row>
    <row r="6650" spans="1:65" x14ac:dyDescent="0.3">
      <c r="A6650">
        <v>156311</v>
      </c>
      <c r="B6650">
        <v>0</v>
      </c>
      <c r="C6650" t="s">
        <v>65</v>
      </c>
      <c r="D6650" t="s">
        <v>66</v>
      </c>
      <c r="E6650" t="s">
        <v>68</v>
      </c>
      <c r="F6650" t="s">
        <v>68</v>
      </c>
      <c r="G6650">
        <v>0</v>
      </c>
      <c r="H6650">
        <v>112500</v>
      </c>
      <c r="I6650">
        <v>855000</v>
      </c>
      <c r="J6650" t="s">
        <v>69</v>
      </c>
      <c r="K6650" t="s">
        <v>90</v>
      </c>
      <c r="L6650" t="s">
        <v>91</v>
      </c>
      <c r="M6650" t="s">
        <v>72</v>
      </c>
      <c r="N6650">
        <v>2.8663000000000001E-2</v>
      </c>
      <c r="O6650">
        <v>15123</v>
      </c>
      <c r="P6650">
        <v>2415</v>
      </c>
      <c r="Q6650">
        <v>4577</v>
      </c>
      <c r="R6650">
        <v>4533</v>
      </c>
      <c r="S6650">
        <v>2</v>
      </c>
      <c r="T6650">
        <v>2</v>
      </c>
      <c r="U6650" t="s">
        <v>123</v>
      </c>
      <c r="V6650">
        <v>14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 t="s">
        <v>170</v>
      </c>
      <c r="AD6650">
        <v>2647753</v>
      </c>
      <c r="AE6650" t="s">
        <v>93</v>
      </c>
      <c r="AF6650">
        <v>3907.62</v>
      </c>
      <c r="AG6650">
        <v>18335.474999999999</v>
      </c>
      <c r="AH6650">
        <v>14665.5</v>
      </c>
      <c r="AI6650">
        <v>3669.9749999999999</v>
      </c>
      <c r="AJ6650">
        <v>18335.474999999999</v>
      </c>
      <c r="AK6650" t="s">
        <v>109</v>
      </c>
      <c r="AL6650">
        <v>14</v>
      </c>
      <c r="AM6650" t="s">
        <v>68</v>
      </c>
      <c r="AN6650">
        <v>1</v>
      </c>
      <c r="AO6650">
        <v>0.217989248</v>
      </c>
      <c r="AR6650" t="s">
        <v>79</v>
      </c>
      <c r="AS6650" t="s">
        <v>77</v>
      </c>
      <c r="AT6650">
        <v>-843</v>
      </c>
      <c r="AU6650" t="s">
        <v>78</v>
      </c>
      <c r="AV6650" t="s">
        <v>79</v>
      </c>
      <c r="AX6650" t="s">
        <v>161</v>
      </c>
      <c r="AY6650" t="s">
        <v>136</v>
      </c>
      <c r="AZ6650" t="s">
        <v>96</v>
      </c>
      <c r="BA6650" t="s">
        <v>76</v>
      </c>
      <c r="BB6650" t="s">
        <v>104</v>
      </c>
      <c r="BC6650">
        <v>25</v>
      </c>
      <c r="BD6650" t="s">
        <v>105</v>
      </c>
      <c r="BE6650">
        <v>4</v>
      </c>
      <c r="BF6650" t="s">
        <v>147</v>
      </c>
      <c r="BG6650" t="s">
        <v>208</v>
      </c>
      <c r="BH6650">
        <v>365243</v>
      </c>
      <c r="BI6650">
        <v>-808</v>
      </c>
      <c r="BJ6650">
        <v>-718</v>
      </c>
      <c r="BK6650">
        <v>-718</v>
      </c>
      <c r="BL6650">
        <v>-715</v>
      </c>
      <c r="BM6650">
        <v>0</v>
      </c>
    </row>
    <row r="6651" spans="1:65" x14ac:dyDescent="0.3">
      <c r="A6651">
        <v>156323</v>
      </c>
      <c r="B6651">
        <v>0</v>
      </c>
      <c r="C6651" t="s">
        <v>65</v>
      </c>
      <c r="D6651" t="s">
        <v>88</v>
      </c>
      <c r="E6651" t="s">
        <v>67</v>
      </c>
      <c r="F6651" t="s">
        <v>68</v>
      </c>
      <c r="G6651">
        <v>3</v>
      </c>
      <c r="H6651">
        <v>76500</v>
      </c>
      <c r="I6651">
        <v>101880</v>
      </c>
      <c r="J6651" t="s">
        <v>69</v>
      </c>
      <c r="K6651" t="s">
        <v>70</v>
      </c>
      <c r="L6651" t="s">
        <v>91</v>
      </c>
      <c r="M6651" t="s">
        <v>72</v>
      </c>
      <c r="N6651">
        <v>1.9689000000000002E-2</v>
      </c>
      <c r="O6651">
        <v>10820</v>
      </c>
      <c r="P6651">
        <v>3730</v>
      </c>
      <c r="Q6651">
        <v>805</v>
      </c>
      <c r="R6651">
        <v>2351</v>
      </c>
      <c r="S6651">
        <v>2</v>
      </c>
      <c r="T6651">
        <v>2</v>
      </c>
      <c r="U6651" t="s">
        <v>123</v>
      </c>
      <c r="V6651">
        <v>12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1</v>
      </c>
      <c r="AC6651" t="s">
        <v>108</v>
      </c>
      <c r="AD6651">
        <v>2434889</v>
      </c>
      <c r="AE6651" t="s">
        <v>93</v>
      </c>
      <c r="AF6651">
        <v>6651.54</v>
      </c>
      <c r="AG6651">
        <v>30186</v>
      </c>
      <c r="AH6651">
        <v>31981.5</v>
      </c>
      <c r="AI6651">
        <v>3150</v>
      </c>
      <c r="AJ6651">
        <v>30186</v>
      </c>
      <c r="AK6651" t="s">
        <v>123</v>
      </c>
      <c r="AL6651">
        <v>9</v>
      </c>
      <c r="AM6651" t="s">
        <v>68</v>
      </c>
      <c r="AN6651">
        <v>1</v>
      </c>
      <c r="AO6651">
        <v>9.7651292000000001E-2</v>
      </c>
      <c r="AR6651" t="s">
        <v>79</v>
      </c>
      <c r="AS6651" t="s">
        <v>114</v>
      </c>
      <c r="AT6651">
        <v>-1274</v>
      </c>
      <c r="AU6651" t="s">
        <v>78</v>
      </c>
      <c r="AV6651" t="s">
        <v>165</v>
      </c>
      <c r="AW6651" t="s">
        <v>101</v>
      </c>
      <c r="AX6651" t="s">
        <v>81</v>
      </c>
      <c r="AY6651" t="s">
        <v>124</v>
      </c>
      <c r="AZ6651" t="s">
        <v>96</v>
      </c>
      <c r="BA6651" t="s">
        <v>76</v>
      </c>
      <c r="BB6651" t="s">
        <v>104</v>
      </c>
      <c r="BC6651">
        <v>40</v>
      </c>
      <c r="BD6651" t="s">
        <v>105</v>
      </c>
      <c r="BE6651">
        <v>6</v>
      </c>
      <c r="BF6651" t="s">
        <v>86</v>
      </c>
      <c r="BG6651" t="s">
        <v>106</v>
      </c>
    </row>
    <row r="6652" spans="1:65" x14ac:dyDescent="0.3">
      <c r="A6652">
        <v>156335</v>
      </c>
      <c r="B6652">
        <v>0</v>
      </c>
      <c r="C6652" t="s">
        <v>65</v>
      </c>
      <c r="D6652" t="s">
        <v>88</v>
      </c>
      <c r="E6652" t="s">
        <v>67</v>
      </c>
      <c r="F6652" t="s">
        <v>68</v>
      </c>
      <c r="G6652">
        <v>0</v>
      </c>
      <c r="H6652">
        <v>270000</v>
      </c>
      <c r="I6652">
        <v>280170</v>
      </c>
      <c r="J6652" t="s">
        <v>89</v>
      </c>
      <c r="K6652" t="s">
        <v>90</v>
      </c>
      <c r="L6652" t="s">
        <v>139</v>
      </c>
      <c r="M6652" t="s">
        <v>72</v>
      </c>
      <c r="N6652">
        <v>1.8849999999999999E-2</v>
      </c>
      <c r="O6652">
        <v>21419</v>
      </c>
      <c r="P6652">
        <v>3613</v>
      </c>
      <c r="Q6652">
        <v>8830</v>
      </c>
      <c r="R6652">
        <v>4969</v>
      </c>
      <c r="S6652">
        <v>2</v>
      </c>
      <c r="T6652">
        <v>2</v>
      </c>
      <c r="U6652" t="s">
        <v>123</v>
      </c>
      <c r="V6652">
        <v>16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 t="s">
        <v>141</v>
      </c>
      <c r="AD6652">
        <v>1354541</v>
      </c>
      <c r="AE6652" t="s">
        <v>93</v>
      </c>
      <c r="AF6652">
        <v>24015.825000000001</v>
      </c>
      <c r="AG6652">
        <v>124461</v>
      </c>
      <c r="AH6652">
        <v>124461</v>
      </c>
      <c r="AI6652">
        <v>0</v>
      </c>
      <c r="AJ6652">
        <v>124461</v>
      </c>
      <c r="AK6652" t="s">
        <v>94</v>
      </c>
      <c r="AL6652">
        <v>16</v>
      </c>
      <c r="AM6652" t="s">
        <v>68</v>
      </c>
      <c r="AN6652">
        <v>1</v>
      </c>
      <c r="AO6652">
        <v>0</v>
      </c>
      <c r="AR6652" t="s">
        <v>79</v>
      </c>
      <c r="AS6652" t="s">
        <v>77</v>
      </c>
      <c r="AT6652">
        <v>-58</v>
      </c>
      <c r="AU6652" t="s">
        <v>78</v>
      </c>
      <c r="AV6652" t="s">
        <v>79</v>
      </c>
      <c r="AW6652" t="s">
        <v>80</v>
      </c>
      <c r="AX6652" t="s">
        <v>81</v>
      </c>
      <c r="AY6652" t="s">
        <v>95</v>
      </c>
      <c r="AZ6652" t="s">
        <v>96</v>
      </c>
      <c r="BA6652" t="s">
        <v>76</v>
      </c>
      <c r="BB6652" t="s">
        <v>104</v>
      </c>
      <c r="BC6652">
        <v>584</v>
      </c>
      <c r="BD6652" t="s">
        <v>85</v>
      </c>
      <c r="BE6652">
        <v>6</v>
      </c>
      <c r="BF6652" t="s">
        <v>147</v>
      </c>
      <c r="BG6652" t="s">
        <v>151</v>
      </c>
      <c r="BH6652">
        <v>365243</v>
      </c>
      <c r="BI6652">
        <v>-28</v>
      </c>
      <c r="BJ6652">
        <v>122</v>
      </c>
      <c r="BK6652">
        <v>365243</v>
      </c>
      <c r="BL6652">
        <v>365243</v>
      </c>
      <c r="BM6652">
        <v>0</v>
      </c>
    </row>
    <row r="6653" spans="1:65" x14ac:dyDescent="0.3">
      <c r="A6653">
        <v>156335</v>
      </c>
      <c r="B6653">
        <v>0</v>
      </c>
      <c r="C6653" t="s">
        <v>65</v>
      </c>
      <c r="D6653" t="s">
        <v>88</v>
      </c>
      <c r="E6653" t="s">
        <v>67</v>
      </c>
      <c r="F6653" t="s">
        <v>68</v>
      </c>
      <c r="G6653">
        <v>0</v>
      </c>
      <c r="H6653">
        <v>270000</v>
      </c>
      <c r="I6653">
        <v>280170</v>
      </c>
      <c r="J6653" t="s">
        <v>89</v>
      </c>
      <c r="K6653" t="s">
        <v>90</v>
      </c>
      <c r="L6653" t="s">
        <v>139</v>
      </c>
      <c r="M6653" t="s">
        <v>72</v>
      </c>
      <c r="N6653">
        <v>1.8849999999999999E-2</v>
      </c>
      <c r="O6653">
        <v>21419</v>
      </c>
      <c r="P6653">
        <v>3613</v>
      </c>
      <c r="Q6653">
        <v>8830</v>
      </c>
      <c r="R6653">
        <v>4969</v>
      </c>
      <c r="S6653">
        <v>2</v>
      </c>
      <c r="T6653">
        <v>2</v>
      </c>
      <c r="U6653" t="s">
        <v>123</v>
      </c>
      <c r="V6653">
        <v>16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 t="s">
        <v>141</v>
      </c>
      <c r="AD6653">
        <v>2572394</v>
      </c>
      <c r="AE6653" t="s">
        <v>93</v>
      </c>
      <c r="AF6653">
        <v>16656.12</v>
      </c>
      <c r="AG6653">
        <v>110250</v>
      </c>
      <c r="AH6653">
        <v>104953.5</v>
      </c>
      <c r="AI6653">
        <v>11025</v>
      </c>
      <c r="AJ6653">
        <v>110250</v>
      </c>
      <c r="AK6653" t="s">
        <v>109</v>
      </c>
      <c r="AL6653">
        <v>16</v>
      </c>
      <c r="AM6653" t="s">
        <v>68</v>
      </c>
      <c r="AN6653">
        <v>1</v>
      </c>
      <c r="AO6653">
        <v>0.10352976899999999</v>
      </c>
      <c r="AR6653" t="s">
        <v>79</v>
      </c>
      <c r="AS6653" t="s">
        <v>77</v>
      </c>
      <c r="AT6653">
        <v>-2628</v>
      </c>
      <c r="AU6653" t="s">
        <v>78</v>
      </c>
      <c r="AV6653" t="s">
        <v>79</v>
      </c>
      <c r="AX6653" t="s">
        <v>81</v>
      </c>
      <c r="AY6653" t="s">
        <v>122</v>
      </c>
      <c r="AZ6653" t="s">
        <v>96</v>
      </c>
      <c r="BA6653" t="s">
        <v>76</v>
      </c>
      <c r="BB6653" t="s">
        <v>138</v>
      </c>
      <c r="BC6653">
        <v>18</v>
      </c>
      <c r="BD6653" t="s">
        <v>191</v>
      </c>
      <c r="BE6653">
        <v>7</v>
      </c>
      <c r="BF6653" t="s">
        <v>147</v>
      </c>
      <c r="BG6653" t="s">
        <v>188</v>
      </c>
      <c r="BH6653">
        <v>365243</v>
      </c>
      <c r="BI6653">
        <v>-2594</v>
      </c>
      <c r="BJ6653">
        <v>-2414</v>
      </c>
      <c r="BK6653">
        <v>-2414</v>
      </c>
      <c r="BL6653">
        <v>-2409</v>
      </c>
      <c r="BM6653">
        <v>1</v>
      </c>
    </row>
    <row r="6654" spans="1:65" x14ac:dyDescent="0.3">
      <c r="A6654">
        <v>156335</v>
      </c>
      <c r="B6654">
        <v>0</v>
      </c>
      <c r="C6654" t="s">
        <v>65</v>
      </c>
      <c r="D6654" t="s">
        <v>88</v>
      </c>
      <c r="E6654" t="s">
        <v>67</v>
      </c>
      <c r="F6654" t="s">
        <v>68</v>
      </c>
      <c r="G6654">
        <v>0</v>
      </c>
      <c r="H6654">
        <v>270000</v>
      </c>
      <c r="I6654">
        <v>280170</v>
      </c>
      <c r="J6654" t="s">
        <v>89</v>
      </c>
      <c r="K6654" t="s">
        <v>90</v>
      </c>
      <c r="L6654" t="s">
        <v>139</v>
      </c>
      <c r="M6654" t="s">
        <v>72</v>
      </c>
      <c r="N6654">
        <v>1.8849999999999999E-2</v>
      </c>
      <c r="O6654">
        <v>21419</v>
      </c>
      <c r="P6654">
        <v>3613</v>
      </c>
      <c r="Q6654">
        <v>8830</v>
      </c>
      <c r="R6654">
        <v>4969</v>
      </c>
      <c r="S6654">
        <v>2</v>
      </c>
      <c r="T6654">
        <v>2</v>
      </c>
      <c r="U6654" t="s">
        <v>123</v>
      </c>
      <c r="V6654">
        <v>16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 t="s">
        <v>141</v>
      </c>
      <c r="AD6654">
        <v>1975505</v>
      </c>
      <c r="AE6654" t="s">
        <v>65</v>
      </c>
      <c r="AF6654">
        <v>40739.714999999997</v>
      </c>
      <c r="AG6654">
        <v>652010.13</v>
      </c>
      <c r="AH6654">
        <v>696762.63</v>
      </c>
      <c r="AJ6654">
        <v>652010.13</v>
      </c>
      <c r="AK6654" t="s">
        <v>109</v>
      </c>
      <c r="AL6654">
        <v>13</v>
      </c>
      <c r="AM6654" t="s">
        <v>68</v>
      </c>
      <c r="AN6654">
        <v>1</v>
      </c>
      <c r="AR6654" t="s">
        <v>76</v>
      </c>
      <c r="AS6654" t="s">
        <v>77</v>
      </c>
      <c r="AT6654">
        <v>-948</v>
      </c>
      <c r="AU6654" t="s">
        <v>78</v>
      </c>
      <c r="AV6654" t="s">
        <v>79</v>
      </c>
      <c r="AW6654" t="s">
        <v>80</v>
      </c>
      <c r="AX6654" t="s">
        <v>81</v>
      </c>
      <c r="AY6654" t="s">
        <v>76</v>
      </c>
      <c r="AZ6654" t="s">
        <v>82</v>
      </c>
      <c r="BA6654" t="s">
        <v>116</v>
      </c>
      <c r="BB6654" t="s">
        <v>121</v>
      </c>
      <c r="BC6654">
        <v>0</v>
      </c>
      <c r="BD6654" t="s">
        <v>76</v>
      </c>
      <c r="BE6654">
        <v>24</v>
      </c>
      <c r="BF6654" t="s">
        <v>147</v>
      </c>
      <c r="BG6654" t="s">
        <v>196</v>
      </c>
      <c r="BH6654">
        <v>365243</v>
      </c>
      <c r="BI6654">
        <v>-918</v>
      </c>
      <c r="BJ6654">
        <v>-228</v>
      </c>
      <c r="BK6654">
        <v>-738</v>
      </c>
      <c r="BL6654">
        <v>-736</v>
      </c>
      <c r="BM6654">
        <v>1</v>
      </c>
    </row>
    <row r="6655" spans="1:65" x14ac:dyDescent="0.3">
      <c r="A6655">
        <v>156337</v>
      </c>
      <c r="B6655">
        <v>0</v>
      </c>
      <c r="C6655" t="s">
        <v>65</v>
      </c>
      <c r="D6655" t="s">
        <v>88</v>
      </c>
      <c r="E6655" t="s">
        <v>67</v>
      </c>
      <c r="F6655" t="s">
        <v>68</v>
      </c>
      <c r="G6655">
        <v>0</v>
      </c>
      <c r="H6655">
        <v>135000</v>
      </c>
      <c r="I6655">
        <v>422235</v>
      </c>
      <c r="J6655" t="s">
        <v>69</v>
      </c>
      <c r="K6655" t="s">
        <v>70</v>
      </c>
      <c r="L6655" t="s">
        <v>119</v>
      </c>
      <c r="M6655" t="s">
        <v>72</v>
      </c>
      <c r="N6655">
        <v>1.5221E-2</v>
      </c>
      <c r="O6655">
        <v>18879</v>
      </c>
      <c r="P6655">
        <v>9521</v>
      </c>
      <c r="Q6655">
        <v>9986</v>
      </c>
      <c r="R6655">
        <v>2424</v>
      </c>
      <c r="S6655">
        <v>2</v>
      </c>
      <c r="T6655">
        <v>2</v>
      </c>
      <c r="U6655" t="s">
        <v>123</v>
      </c>
      <c r="V6655">
        <v>9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 t="s">
        <v>143</v>
      </c>
      <c r="AD6655">
        <v>1233482</v>
      </c>
      <c r="AE6655" t="s">
        <v>93</v>
      </c>
      <c r="AF6655">
        <v>2212.9650000000001</v>
      </c>
      <c r="AG6655">
        <v>17595</v>
      </c>
      <c r="AH6655">
        <v>21906</v>
      </c>
      <c r="AI6655">
        <v>0</v>
      </c>
      <c r="AJ6655">
        <v>17595</v>
      </c>
      <c r="AK6655" t="s">
        <v>109</v>
      </c>
      <c r="AL6655">
        <v>14</v>
      </c>
      <c r="AM6655" t="s">
        <v>68</v>
      </c>
      <c r="AN6655">
        <v>1</v>
      </c>
      <c r="AO6655">
        <v>0</v>
      </c>
      <c r="AR6655" t="s">
        <v>79</v>
      </c>
      <c r="AS6655" t="s">
        <v>77</v>
      </c>
      <c r="AT6655">
        <v>-969</v>
      </c>
      <c r="AU6655" t="s">
        <v>78</v>
      </c>
      <c r="AV6655" t="s">
        <v>79</v>
      </c>
      <c r="AW6655" t="s">
        <v>80</v>
      </c>
      <c r="AX6655" t="s">
        <v>161</v>
      </c>
      <c r="AY6655" t="s">
        <v>95</v>
      </c>
      <c r="AZ6655" t="s">
        <v>96</v>
      </c>
      <c r="BA6655" t="s">
        <v>76</v>
      </c>
      <c r="BB6655" t="s">
        <v>138</v>
      </c>
      <c r="BC6655">
        <v>20</v>
      </c>
      <c r="BD6655" t="s">
        <v>141</v>
      </c>
      <c r="BE6655">
        <v>12</v>
      </c>
      <c r="BF6655" t="s">
        <v>147</v>
      </c>
      <c r="BG6655" t="s">
        <v>151</v>
      </c>
      <c r="BH6655">
        <v>365243</v>
      </c>
      <c r="BI6655">
        <v>-938</v>
      </c>
      <c r="BJ6655">
        <v>-608</v>
      </c>
      <c r="BK6655">
        <v>-638</v>
      </c>
      <c r="BL6655">
        <v>-631</v>
      </c>
      <c r="BM6655">
        <v>0</v>
      </c>
    </row>
    <row r="6656" spans="1:65" x14ac:dyDescent="0.3">
      <c r="A6656">
        <v>156337</v>
      </c>
      <c r="B6656">
        <v>0</v>
      </c>
      <c r="C6656" t="s">
        <v>65</v>
      </c>
      <c r="D6656" t="s">
        <v>88</v>
      </c>
      <c r="E6656" t="s">
        <v>67</v>
      </c>
      <c r="F6656" t="s">
        <v>68</v>
      </c>
      <c r="G6656">
        <v>0</v>
      </c>
      <c r="H6656">
        <v>135000</v>
      </c>
      <c r="I6656">
        <v>422235</v>
      </c>
      <c r="J6656" t="s">
        <v>69</v>
      </c>
      <c r="K6656" t="s">
        <v>70</v>
      </c>
      <c r="L6656" t="s">
        <v>119</v>
      </c>
      <c r="M6656" t="s">
        <v>72</v>
      </c>
      <c r="N6656">
        <v>1.5221E-2</v>
      </c>
      <c r="O6656">
        <v>18879</v>
      </c>
      <c r="P6656">
        <v>9521</v>
      </c>
      <c r="Q6656">
        <v>9986</v>
      </c>
      <c r="R6656">
        <v>2424</v>
      </c>
      <c r="S6656">
        <v>2</v>
      </c>
      <c r="T6656">
        <v>2</v>
      </c>
      <c r="U6656" t="s">
        <v>123</v>
      </c>
      <c r="V6656">
        <v>9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 t="s">
        <v>143</v>
      </c>
      <c r="AD6656">
        <v>2416372</v>
      </c>
      <c r="AE6656" t="s">
        <v>65</v>
      </c>
      <c r="AF6656">
        <v>12880.485000000001</v>
      </c>
      <c r="AG6656">
        <v>225000</v>
      </c>
      <c r="AH6656">
        <v>284400</v>
      </c>
      <c r="AJ6656">
        <v>225000</v>
      </c>
      <c r="AK6656" t="s">
        <v>125</v>
      </c>
      <c r="AL6656">
        <v>8</v>
      </c>
      <c r="AM6656" t="s">
        <v>68</v>
      </c>
      <c r="AN6656">
        <v>1</v>
      </c>
      <c r="AR6656" t="s">
        <v>76</v>
      </c>
      <c r="AS6656" t="s">
        <v>77</v>
      </c>
      <c r="AT6656">
        <v>-517</v>
      </c>
      <c r="AU6656" t="s">
        <v>78</v>
      </c>
      <c r="AV6656" t="s">
        <v>79</v>
      </c>
      <c r="AX6656" t="s">
        <v>81</v>
      </c>
      <c r="AY6656" t="s">
        <v>76</v>
      </c>
      <c r="AZ6656" t="s">
        <v>82</v>
      </c>
      <c r="BA6656" t="s">
        <v>116</v>
      </c>
      <c r="BB6656" t="s">
        <v>117</v>
      </c>
      <c r="BC6656">
        <v>4</v>
      </c>
      <c r="BD6656" t="s">
        <v>76</v>
      </c>
      <c r="BE6656">
        <v>48</v>
      </c>
      <c r="BF6656" t="s">
        <v>147</v>
      </c>
      <c r="BG6656" t="s">
        <v>154</v>
      </c>
      <c r="BH6656">
        <v>365243</v>
      </c>
      <c r="BI6656">
        <v>-487</v>
      </c>
      <c r="BJ6656">
        <v>923</v>
      </c>
      <c r="BK6656">
        <v>365243</v>
      </c>
      <c r="BL6656">
        <v>365243</v>
      </c>
      <c r="BM6656">
        <v>1</v>
      </c>
    </row>
    <row r="6657" spans="1:65" x14ac:dyDescent="0.3">
      <c r="A6657">
        <v>156341</v>
      </c>
      <c r="B6657">
        <v>0</v>
      </c>
      <c r="C6657" t="s">
        <v>65</v>
      </c>
      <c r="D6657" t="s">
        <v>88</v>
      </c>
      <c r="E6657" t="s">
        <v>67</v>
      </c>
      <c r="F6657" t="s">
        <v>68</v>
      </c>
      <c r="G6657">
        <v>0</v>
      </c>
      <c r="H6657">
        <v>135000</v>
      </c>
      <c r="I6657">
        <v>296280</v>
      </c>
      <c r="J6657" t="s">
        <v>89</v>
      </c>
      <c r="K6657" t="s">
        <v>70</v>
      </c>
      <c r="L6657" t="s">
        <v>91</v>
      </c>
      <c r="M6657" t="s">
        <v>72</v>
      </c>
      <c r="N6657">
        <v>1.8800999999999998E-2</v>
      </c>
      <c r="O6657">
        <v>18856</v>
      </c>
      <c r="P6657">
        <v>5326</v>
      </c>
      <c r="Q6657">
        <v>11584</v>
      </c>
      <c r="R6657">
        <v>2408</v>
      </c>
      <c r="S6657">
        <v>2</v>
      </c>
      <c r="T6657">
        <v>2</v>
      </c>
      <c r="U6657" t="s">
        <v>73</v>
      </c>
      <c r="V6657">
        <v>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 t="s">
        <v>167</v>
      </c>
      <c r="AD6657">
        <v>2841852</v>
      </c>
      <c r="AE6657" t="s">
        <v>65</v>
      </c>
      <c r="AF6657">
        <v>9825.39</v>
      </c>
      <c r="AG6657">
        <v>117000</v>
      </c>
      <c r="AH6657">
        <v>153594</v>
      </c>
      <c r="AJ6657">
        <v>117000</v>
      </c>
      <c r="AK6657" t="s">
        <v>94</v>
      </c>
      <c r="AL6657">
        <v>9</v>
      </c>
      <c r="AM6657" t="s">
        <v>68</v>
      </c>
      <c r="AN6657">
        <v>1</v>
      </c>
      <c r="AR6657" t="s">
        <v>76</v>
      </c>
      <c r="AS6657" t="s">
        <v>77</v>
      </c>
      <c r="AT6657">
        <v>-761</v>
      </c>
      <c r="AU6657" t="s">
        <v>78</v>
      </c>
      <c r="AV6657" t="s">
        <v>79</v>
      </c>
      <c r="AX6657" t="s">
        <v>81</v>
      </c>
      <c r="AY6657" t="s">
        <v>76</v>
      </c>
      <c r="AZ6657" t="s">
        <v>82</v>
      </c>
      <c r="BA6657" t="s">
        <v>116</v>
      </c>
      <c r="BB6657" t="s">
        <v>121</v>
      </c>
      <c r="BC6657">
        <v>-1</v>
      </c>
      <c r="BD6657" t="s">
        <v>76</v>
      </c>
      <c r="BE6657">
        <v>24</v>
      </c>
      <c r="BF6657" t="s">
        <v>147</v>
      </c>
      <c r="BG6657" t="s">
        <v>154</v>
      </c>
      <c r="BH6657">
        <v>365243</v>
      </c>
      <c r="BI6657">
        <v>-731</v>
      </c>
      <c r="BJ6657">
        <v>-41</v>
      </c>
      <c r="BK6657">
        <v>-671</v>
      </c>
      <c r="BL6657">
        <v>-669</v>
      </c>
      <c r="BM6657">
        <v>1</v>
      </c>
    </row>
    <row r="6658" spans="1:65" x14ac:dyDescent="0.3">
      <c r="A6658">
        <v>156350</v>
      </c>
      <c r="B6658">
        <v>0</v>
      </c>
      <c r="C6658" t="s">
        <v>65</v>
      </c>
      <c r="D6658" t="s">
        <v>88</v>
      </c>
      <c r="E6658" t="s">
        <v>67</v>
      </c>
      <c r="F6658" t="s">
        <v>68</v>
      </c>
      <c r="G6658">
        <v>3</v>
      </c>
      <c r="H6658">
        <v>45000</v>
      </c>
      <c r="I6658">
        <v>545040</v>
      </c>
      <c r="J6658" t="s">
        <v>69</v>
      </c>
      <c r="K6658" t="s">
        <v>70</v>
      </c>
      <c r="L6658" t="s">
        <v>91</v>
      </c>
      <c r="M6658" t="s">
        <v>72</v>
      </c>
      <c r="N6658">
        <v>1.5221E-2</v>
      </c>
      <c r="O6658">
        <v>10953</v>
      </c>
      <c r="P6658">
        <v>818</v>
      </c>
      <c r="Q6658">
        <v>5209</v>
      </c>
      <c r="R6658">
        <v>2945</v>
      </c>
      <c r="S6658">
        <v>2</v>
      </c>
      <c r="T6658">
        <v>2</v>
      </c>
      <c r="U6658" t="s">
        <v>125</v>
      </c>
      <c r="V6658">
        <v>13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 t="s">
        <v>108</v>
      </c>
      <c r="AD6658">
        <v>2388029</v>
      </c>
      <c r="AE6658" t="s">
        <v>93</v>
      </c>
      <c r="AF6658">
        <v>5038.29</v>
      </c>
      <c r="AG6658">
        <v>23636.474999999999</v>
      </c>
      <c r="AH6658">
        <v>18909</v>
      </c>
      <c r="AI6658">
        <v>4727.4750000000004</v>
      </c>
      <c r="AJ6658">
        <v>23636.474999999999</v>
      </c>
      <c r="AK6658" t="s">
        <v>123</v>
      </c>
      <c r="AL6658">
        <v>11</v>
      </c>
      <c r="AM6658" t="s">
        <v>68</v>
      </c>
      <c r="AN6658">
        <v>1</v>
      </c>
      <c r="AO6658">
        <v>0.21782647599999999</v>
      </c>
      <c r="AR6658" t="s">
        <v>79</v>
      </c>
      <c r="AS6658" t="s">
        <v>77</v>
      </c>
      <c r="AT6658">
        <v>-841</v>
      </c>
      <c r="AU6658" t="s">
        <v>78</v>
      </c>
      <c r="AV6658" t="s">
        <v>79</v>
      </c>
      <c r="AX6658" t="s">
        <v>102</v>
      </c>
      <c r="AY6658" t="s">
        <v>162</v>
      </c>
      <c r="AZ6658" t="s">
        <v>96</v>
      </c>
      <c r="BA6658" t="s">
        <v>76</v>
      </c>
      <c r="BB6658" t="s">
        <v>104</v>
      </c>
      <c r="BC6658">
        <v>5</v>
      </c>
      <c r="BD6658" t="s">
        <v>105</v>
      </c>
      <c r="BE6658">
        <v>4</v>
      </c>
      <c r="BF6658" t="s">
        <v>147</v>
      </c>
      <c r="BG6658" t="s">
        <v>208</v>
      </c>
      <c r="BH6658">
        <v>365243</v>
      </c>
      <c r="BI6658">
        <v>-806</v>
      </c>
      <c r="BJ6658">
        <v>-716</v>
      </c>
      <c r="BK6658">
        <v>-746</v>
      </c>
      <c r="BL6658">
        <v>-736</v>
      </c>
      <c r="BM6658">
        <v>0</v>
      </c>
    </row>
    <row r="6659" spans="1:65" x14ac:dyDescent="0.3">
      <c r="A6659">
        <v>156351</v>
      </c>
      <c r="B6659">
        <v>0</v>
      </c>
      <c r="C6659" t="s">
        <v>65</v>
      </c>
      <c r="D6659" t="s">
        <v>66</v>
      </c>
      <c r="E6659" t="s">
        <v>67</v>
      </c>
      <c r="F6659" t="s">
        <v>68</v>
      </c>
      <c r="G6659">
        <v>0</v>
      </c>
      <c r="H6659">
        <v>157500</v>
      </c>
      <c r="I6659">
        <v>400500</v>
      </c>
      <c r="J6659" t="s">
        <v>133</v>
      </c>
      <c r="K6659" t="s">
        <v>70</v>
      </c>
      <c r="L6659" t="s">
        <v>91</v>
      </c>
      <c r="M6659" t="s">
        <v>72</v>
      </c>
      <c r="N6659">
        <v>2.0712999999999999E-2</v>
      </c>
      <c r="O6659">
        <v>16750</v>
      </c>
      <c r="P6659">
        <v>5025</v>
      </c>
      <c r="Q6659">
        <v>2539</v>
      </c>
      <c r="R6659">
        <v>296</v>
      </c>
      <c r="S6659">
        <v>3</v>
      </c>
      <c r="T6659">
        <v>3</v>
      </c>
      <c r="U6659" t="s">
        <v>73</v>
      </c>
      <c r="V6659">
        <v>8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 t="s">
        <v>189</v>
      </c>
      <c r="AD6659">
        <v>2354395</v>
      </c>
      <c r="AE6659" t="s">
        <v>93</v>
      </c>
      <c r="AF6659">
        <v>5199.75</v>
      </c>
      <c r="AG6659">
        <v>27000</v>
      </c>
      <c r="AH6659">
        <v>25501.5</v>
      </c>
      <c r="AI6659">
        <v>2700</v>
      </c>
      <c r="AJ6659">
        <v>27000</v>
      </c>
      <c r="AK6659" t="s">
        <v>120</v>
      </c>
      <c r="AL6659">
        <v>11</v>
      </c>
      <c r="AM6659" t="s">
        <v>68</v>
      </c>
      <c r="AN6659">
        <v>1</v>
      </c>
      <c r="AO6659">
        <v>0.104269115</v>
      </c>
      <c r="AR6659" t="s">
        <v>79</v>
      </c>
      <c r="AS6659" t="s">
        <v>77</v>
      </c>
      <c r="AT6659">
        <v>-1891</v>
      </c>
      <c r="AU6659" t="s">
        <v>76</v>
      </c>
      <c r="AV6659" t="s">
        <v>79</v>
      </c>
      <c r="AW6659" t="s">
        <v>80</v>
      </c>
      <c r="AX6659" t="s">
        <v>81</v>
      </c>
      <c r="AY6659" t="s">
        <v>124</v>
      </c>
      <c r="AZ6659" t="s">
        <v>96</v>
      </c>
      <c r="BA6659" t="s">
        <v>76</v>
      </c>
      <c r="BB6659" t="s">
        <v>138</v>
      </c>
      <c r="BC6659">
        <v>144</v>
      </c>
      <c r="BD6659" t="s">
        <v>105</v>
      </c>
      <c r="BE6659">
        <v>6</v>
      </c>
      <c r="BF6659" t="s">
        <v>86</v>
      </c>
      <c r="BG6659" t="s">
        <v>106</v>
      </c>
      <c r="BH6659">
        <v>365243</v>
      </c>
      <c r="BI6659">
        <v>-1845</v>
      </c>
      <c r="BJ6659">
        <v>-1695</v>
      </c>
      <c r="BK6659">
        <v>-1695</v>
      </c>
      <c r="BL6659">
        <v>-1691</v>
      </c>
      <c r="BM6659">
        <v>0</v>
      </c>
    </row>
    <row r="6660" spans="1:65" x14ac:dyDescent="0.3">
      <c r="A6660">
        <v>156354</v>
      </c>
      <c r="B6660">
        <v>0</v>
      </c>
      <c r="C6660" t="s">
        <v>65</v>
      </c>
      <c r="D6660" t="s">
        <v>88</v>
      </c>
      <c r="E6660" t="s">
        <v>67</v>
      </c>
      <c r="F6660" t="s">
        <v>68</v>
      </c>
      <c r="G6660">
        <v>1</v>
      </c>
      <c r="H6660">
        <v>315000</v>
      </c>
      <c r="I6660">
        <v>808650</v>
      </c>
      <c r="J6660" t="s">
        <v>133</v>
      </c>
      <c r="K6660" t="s">
        <v>90</v>
      </c>
      <c r="L6660" t="s">
        <v>91</v>
      </c>
      <c r="M6660" t="s">
        <v>72</v>
      </c>
      <c r="N6660">
        <v>1.0500000000000001E-2</v>
      </c>
      <c r="O6660">
        <v>15831</v>
      </c>
      <c r="P6660">
        <v>2068</v>
      </c>
      <c r="Q6660">
        <v>6589</v>
      </c>
      <c r="R6660">
        <v>4886</v>
      </c>
      <c r="S6660">
        <v>3</v>
      </c>
      <c r="T6660">
        <v>3</v>
      </c>
      <c r="U6660" t="s">
        <v>120</v>
      </c>
      <c r="V6660">
        <v>17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 t="s">
        <v>134</v>
      </c>
      <c r="AD6660">
        <v>1146720</v>
      </c>
      <c r="AE6660" t="s">
        <v>99</v>
      </c>
      <c r="AG6660">
        <v>0</v>
      </c>
      <c r="AH6660">
        <v>0</v>
      </c>
      <c r="AK6660" t="s">
        <v>73</v>
      </c>
      <c r="AL6660">
        <v>17</v>
      </c>
      <c r="AM6660" t="s">
        <v>68</v>
      </c>
      <c r="AN6660">
        <v>1</v>
      </c>
      <c r="AR6660" t="s">
        <v>79</v>
      </c>
      <c r="AS6660" t="s">
        <v>129</v>
      </c>
      <c r="AT6660">
        <v>-97</v>
      </c>
      <c r="AU6660" t="s">
        <v>76</v>
      </c>
      <c r="AV6660" t="s">
        <v>79</v>
      </c>
      <c r="AX6660" t="s">
        <v>81</v>
      </c>
      <c r="AY6660" t="s">
        <v>76</v>
      </c>
      <c r="AZ6660" t="s">
        <v>76</v>
      </c>
      <c r="BA6660" t="s">
        <v>76</v>
      </c>
      <c r="BB6660" t="s">
        <v>121</v>
      </c>
      <c r="BC6660">
        <v>-1</v>
      </c>
      <c r="BD6660" t="s">
        <v>76</v>
      </c>
      <c r="BF6660" t="s">
        <v>76</v>
      </c>
      <c r="BG6660" t="s">
        <v>132</v>
      </c>
    </row>
    <row r="6661" spans="1:65" x14ac:dyDescent="0.3">
      <c r="A6661">
        <v>156359</v>
      </c>
      <c r="B6661">
        <v>0</v>
      </c>
      <c r="C6661" t="s">
        <v>65</v>
      </c>
      <c r="D6661" t="s">
        <v>66</v>
      </c>
      <c r="E6661" t="s">
        <v>67</v>
      </c>
      <c r="F6661" t="s">
        <v>67</v>
      </c>
      <c r="G6661">
        <v>1</v>
      </c>
      <c r="H6661">
        <v>202500</v>
      </c>
      <c r="I6661">
        <v>942300</v>
      </c>
      <c r="J6661" t="s">
        <v>69</v>
      </c>
      <c r="K6661" t="s">
        <v>70</v>
      </c>
      <c r="L6661" t="s">
        <v>91</v>
      </c>
      <c r="M6661" t="s">
        <v>72</v>
      </c>
      <c r="N6661">
        <v>1.9689000000000002E-2</v>
      </c>
      <c r="O6661">
        <v>15854</v>
      </c>
      <c r="P6661">
        <v>4162</v>
      </c>
      <c r="Q6661">
        <v>1403</v>
      </c>
      <c r="R6661">
        <v>3948</v>
      </c>
      <c r="S6661">
        <v>2</v>
      </c>
      <c r="T6661">
        <v>2</v>
      </c>
      <c r="U6661" t="s">
        <v>123</v>
      </c>
      <c r="V6661">
        <v>7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1</v>
      </c>
      <c r="AC6661" t="s">
        <v>137</v>
      </c>
      <c r="AD6661">
        <v>1234334</v>
      </c>
      <c r="AE6661" t="s">
        <v>99</v>
      </c>
      <c r="AF6661">
        <v>2250</v>
      </c>
      <c r="AG6661">
        <v>45000</v>
      </c>
      <c r="AH6661">
        <v>45000</v>
      </c>
      <c r="AJ6661">
        <v>45000</v>
      </c>
      <c r="AK6661" t="s">
        <v>123</v>
      </c>
      <c r="AL6661">
        <v>7</v>
      </c>
      <c r="AM6661" t="s">
        <v>68</v>
      </c>
      <c r="AN6661">
        <v>1</v>
      </c>
      <c r="AR6661" t="s">
        <v>79</v>
      </c>
      <c r="AS6661" t="s">
        <v>77</v>
      </c>
      <c r="AT6661">
        <v>-245</v>
      </c>
      <c r="AU6661" t="s">
        <v>76</v>
      </c>
      <c r="AV6661" t="s">
        <v>79</v>
      </c>
      <c r="AW6661" t="s">
        <v>80</v>
      </c>
      <c r="AX6661" t="s">
        <v>81</v>
      </c>
      <c r="AY6661" t="s">
        <v>76</v>
      </c>
      <c r="AZ6661" t="s">
        <v>131</v>
      </c>
      <c r="BA6661" t="s">
        <v>83</v>
      </c>
      <c r="BB6661" t="s">
        <v>121</v>
      </c>
      <c r="BC6661">
        <v>0</v>
      </c>
      <c r="BD6661" t="s">
        <v>76</v>
      </c>
      <c r="BE6661">
        <v>0</v>
      </c>
      <c r="BF6661" t="s">
        <v>76</v>
      </c>
      <c r="BG6661" t="s">
        <v>132</v>
      </c>
      <c r="BH6661">
        <v>365243</v>
      </c>
      <c r="BI6661">
        <v>365243</v>
      </c>
      <c r="BJ6661">
        <v>365243</v>
      </c>
      <c r="BK6661">
        <v>365243</v>
      </c>
      <c r="BL6661">
        <v>365243</v>
      </c>
      <c r="BM6661">
        <v>0</v>
      </c>
    </row>
    <row r="6662" spans="1:65" x14ac:dyDescent="0.3">
      <c r="A6662">
        <v>156381</v>
      </c>
      <c r="B6662">
        <v>1</v>
      </c>
      <c r="C6662" t="s">
        <v>65</v>
      </c>
      <c r="D6662" t="s">
        <v>88</v>
      </c>
      <c r="E6662" t="s">
        <v>67</v>
      </c>
      <c r="F6662" t="s">
        <v>68</v>
      </c>
      <c r="G6662">
        <v>0</v>
      </c>
      <c r="H6662">
        <v>135000</v>
      </c>
      <c r="I6662">
        <v>536917.5</v>
      </c>
      <c r="J6662" t="s">
        <v>69</v>
      </c>
      <c r="K6662" t="s">
        <v>70</v>
      </c>
      <c r="L6662" t="s">
        <v>91</v>
      </c>
      <c r="M6662" t="s">
        <v>72</v>
      </c>
      <c r="N6662">
        <v>2.2624999999999999E-2</v>
      </c>
      <c r="O6662">
        <v>19400</v>
      </c>
      <c r="P6662">
        <v>4305</v>
      </c>
      <c r="Q6662">
        <v>5565</v>
      </c>
      <c r="R6662">
        <v>2944</v>
      </c>
      <c r="S6662">
        <v>2</v>
      </c>
      <c r="T6662">
        <v>2</v>
      </c>
      <c r="U6662" t="s">
        <v>125</v>
      </c>
      <c r="V6662">
        <v>10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 t="s">
        <v>164</v>
      </c>
      <c r="AD6662">
        <v>1818177</v>
      </c>
      <c r="AE6662" t="s">
        <v>65</v>
      </c>
      <c r="AF6662">
        <v>16229.565000000001</v>
      </c>
      <c r="AG6662">
        <v>180000</v>
      </c>
      <c r="AH6662">
        <v>203760</v>
      </c>
      <c r="AJ6662">
        <v>180000</v>
      </c>
      <c r="AK6662" t="s">
        <v>120</v>
      </c>
      <c r="AL6662">
        <v>11</v>
      </c>
      <c r="AM6662" t="s">
        <v>68</v>
      </c>
      <c r="AN6662">
        <v>1</v>
      </c>
      <c r="AR6662" t="s">
        <v>76</v>
      </c>
      <c r="AS6662" t="s">
        <v>77</v>
      </c>
      <c r="AT6662">
        <v>-1140</v>
      </c>
      <c r="AU6662" t="s">
        <v>78</v>
      </c>
      <c r="AV6662" t="s">
        <v>79</v>
      </c>
      <c r="AW6662" t="s">
        <v>80</v>
      </c>
      <c r="AX6662" t="s">
        <v>81</v>
      </c>
      <c r="AY6662" t="s">
        <v>76</v>
      </c>
      <c r="AZ6662" t="s">
        <v>82</v>
      </c>
      <c r="BA6662" t="s">
        <v>83</v>
      </c>
      <c r="BB6662" t="s">
        <v>104</v>
      </c>
      <c r="BC6662">
        <v>40</v>
      </c>
      <c r="BD6662" t="s">
        <v>105</v>
      </c>
      <c r="BE6662">
        <v>24</v>
      </c>
      <c r="BF6662" t="s">
        <v>86</v>
      </c>
      <c r="BG6662" t="s">
        <v>87</v>
      </c>
      <c r="BH6662">
        <v>365243</v>
      </c>
      <c r="BI6662">
        <v>-1110</v>
      </c>
      <c r="BJ6662">
        <v>-420</v>
      </c>
      <c r="BK6662">
        <v>-1050</v>
      </c>
      <c r="BL6662">
        <v>-1045</v>
      </c>
      <c r="BM6662">
        <v>1</v>
      </c>
    </row>
    <row r="6663" spans="1:65" x14ac:dyDescent="0.3">
      <c r="A6663">
        <v>156381</v>
      </c>
      <c r="B6663">
        <v>1</v>
      </c>
      <c r="C6663" t="s">
        <v>65</v>
      </c>
      <c r="D6663" t="s">
        <v>88</v>
      </c>
      <c r="E6663" t="s">
        <v>67</v>
      </c>
      <c r="F6663" t="s">
        <v>68</v>
      </c>
      <c r="G6663">
        <v>0</v>
      </c>
      <c r="H6663">
        <v>135000</v>
      </c>
      <c r="I6663">
        <v>536917.5</v>
      </c>
      <c r="J6663" t="s">
        <v>69</v>
      </c>
      <c r="K6663" t="s">
        <v>70</v>
      </c>
      <c r="L6663" t="s">
        <v>91</v>
      </c>
      <c r="M6663" t="s">
        <v>72</v>
      </c>
      <c r="N6663">
        <v>2.2624999999999999E-2</v>
      </c>
      <c r="O6663">
        <v>19400</v>
      </c>
      <c r="P6663">
        <v>4305</v>
      </c>
      <c r="Q6663">
        <v>5565</v>
      </c>
      <c r="R6663">
        <v>2944</v>
      </c>
      <c r="S6663">
        <v>2</v>
      </c>
      <c r="T6663">
        <v>2</v>
      </c>
      <c r="U6663" t="s">
        <v>125</v>
      </c>
      <c r="V6663">
        <v>10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 t="s">
        <v>164</v>
      </c>
      <c r="AD6663">
        <v>2367819</v>
      </c>
      <c r="AE6663" t="s">
        <v>93</v>
      </c>
      <c r="AG6663">
        <v>23310</v>
      </c>
      <c r="AH6663">
        <v>23310</v>
      </c>
      <c r="AI6663">
        <v>0</v>
      </c>
      <c r="AJ6663">
        <v>23310</v>
      </c>
      <c r="AK6663" t="s">
        <v>75</v>
      </c>
      <c r="AL6663">
        <v>15</v>
      </c>
      <c r="AM6663" t="s">
        <v>68</v>
      </c>
      <c r="AN6663">
        <v>1</v>
      </c>
      <c r="AO6663">
        <v>0</v>
      </c>
      <c r="AR6663" t="s">
        <v>79</v>
      </c>
      <c r="AS6663" t="s">
        <v>114</v>
      </c>
      <c r="AT6663">
        <v>-863</v>
      </c>
      <c r="AU6663" t="s">
        <v>78</v>
      </c>
      <c r="AV6663" t="s">
        <v>76</v>
      </c>
      <c r="AX6663" t="s">
        <v>81</v>
      </c>
      <c r="AY6663" t="s">
        <v>124</v>
      </c>
      <c r="AZ6663" t="s">
        <v>76</v>
      </c>
      <c r="BA6663" t="s">
        <v>76</v>
      </c>
      <c r="BB6663" t="s">
        <v>104</v>
      </c>
      <c r="BC6663">
        <v>50</v>
      </c>
      <c r="BD6663" t="s">
        <v>105</v>
      </c>
      <c r="BF6663" t="s">
        <v>76</v>
      </c>
      <c r="BG6663" t="s">
        <v>106</v>
      </c>
    </row>
    <row r="6664" spans="1:65" x14ac:dyDescent="0.3">
      <c r="A6664">
        <v>156388</v>
      </c>
      <c r="B6664">
        <v>0</v>
      </c>
      <c r="C6664" t="s">
        <v>65</v>
      </c>
      <c r="D6664" t="s">
        <v>88</v>
      </c>
      <c r="E6664" t="s">
        <v>67</v>
      </c>
      <c r="F6664" t="s">
        <v>67</v>
      </c>
      <c r="G6664">
        <v>0</v>
      </c>
      <c r="H6664">
        <v>121500</v>
      </c>
      <c r="I6664">
        <v>544491</v>
      </c>
      <c r="J6664" t="s">
        <v>133</v>
      </c>
      <c r="K6664" t="s">
        <v>70</v>
      </c>
      <c r="L6664" t="s">
        <v>91</v>
      </c>
      <c r="M6664" t="s">
        <v>72</v>
      </c>
      <c r="N6664">
        <v>3.1329000000000003E-2</v>
      </c>
      <c r="O6664">
        <v>10658</v>
      </c>
      <c r="P6664">
        <v>1289</v>
      </c>
      <c r="Q6664">
        <v>10658</v>
      </c>
      <c r="R6664">
        <v>2503</v>
      </c>
      <c r="S6664">
        <v>2</v>
      </c>
      <c r="T6664">
        <v>2</v>
      </c>
      <c r="U6664" t="s">
        <v>94</v>
      </c>
      <c r="V6664">
        <v>14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</v>
      </c>
      <c r="AC6664" t="s">
        <v>170</v>
      </c>
      <c r="AD6664">
        <v>1026736</v>
      </c>
      <c r="AE6664" t="s">
        <v>65</v>
      </c>
      <c r="AF6664">
        <v>5841.9449999999997</v>
      </c>
      <c r="AG6664">
        <v>63000</v>
      </c>
      <c r="AH6664">
        <v>83731.5</v>
      </c>
      <c r="AJ6664">
        <v>63000</v>
      </c>
      <c r="AK6664" t="s">
        <v>94</v>
      </c>
      <c r="AL6664">
        <v>8</v>
      </c>
      <c r="AM6664" t="s">
        <v>68</v>
      </c>
      <c r="AN6664">
        <v>1</v>
      </c>
      <c r="AR6664" t="s">
        <v>76</v>
      </c>
      <c r="AS6664" t="s">
        <v>77</v>
      </c>
      <c r="AT6664">
        <v>-319</v>
      </c>
      <c r="AU6664" t="s">
        <v>78</v>
      </c>
      <c r="AV6664" t="s">
        <v>79</v>
      </c>
      <c r="AX6664" t="s">
        <v>161</v>
      </c>
      <c r="AY6664" t="s">
        <v>76</v>
      </c>
      <c r="AZ6664" t="s">
        <v>82</v>
      </c>
      <c r="BA6664" t="s">
        <v>116</v>
      </c>
      <c r="BB6664" t="s">
        <v>121</v>
      </c>
      <c r="BC6664">
        <v>-1</v>
      </c>
      <c r="BD6664" t="s">
        <v>76</v>
      </c>
      <c r="BE6664">
        <v>24</v>
      </c>
      <c r="BF6664" t="s">
        <v>86</v>
      </c>
      <c r="BG6664" t="s">
        <v>172</v>
      </c>
      <c r="BH6664">
        <v>365243</v>
      </c>
      <c r="BI6664">
        <v>-289</v>
      </c>
      <c r="BJ6664">
        <v>401</v>
      </c>
      <c r="BK6664">
        <v>-109</v>
      </c>
      <c r="BL6664">
        <v>-101</v>
      </c>
      <c r="BM6664">
        <v>1</v>
      </c>
    </row>
    <row r="6665" spans="1:65" x14ac:dyDescent="0.3">
      <c r="A6665">
        <v>156395</v>
      </c>
      <c r="B6665">
        <v>0</v>
      </c>
      <c r="C6665" t="s">
        <v>65</v>
      </c>
      <c r="D6665" t="s">
        <v>88</v>
      </c>
      <c r="E6665" t="s">
        <v>67</v>
      </c>
      <c r="F6665" t="s">
        <v>68</v>
      </c>
      <c r="G6665">
        <v>0</v>
      </c>
      <c r="H6665">
        <v>180000</v>
      </c>
      <c r="I6665">
        <v>548770.5</v>
      </c>
      <c r="J6665" t="s">
        <v>133</v>
      </c>
      <c r="K6665" t="s">
        <v>70</v>
      </c>
      <c r="L6665" t="s">
        <v>91</v>
      </c>
      <c r="M6665" t="s">
        <v>72</v>
      </c>
      <c r="N6665">
        <v>6.2329999999999998E-3</v>
      </c>
      <c r="O6665">
        <v>18360</v>
      </c>
      <c r="P6665">
        <v>9980</v>
      </c>
      <c r="Q6665">
        <v>10785</v>
      </c>
      <c r="R6665">
        <v>1911</v>
      </c>
      <c r="S6665">
        <v>2</v>
      </c>
      <c r="T6665">
        <v>2</v>
      </c>
      <c r="U6665" t="s">
        <v>120</v>
      </c>
      <c r="V6665">
        <v>12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1</v>
      </c>
      <c r="AC6665" t="s">
        <v>168</v>
      </c>
      <c r="AD6665">
        <v>2347418</v>
      </c>
      <c r="AE6665" t="s">
        <v>65</v>
      </c>
      <c r="AF6665">
        <v>33100.92</v>
      </c>
      <c r="AG6665">
        <v>337500</v>
      </c>
      <c r="AH6665">
        <v>360891</v>
      </c>
      <c r="AJ6665">
        <v>337500</v>
      </c>
      <c r="AK6665" t="s">
        <v>94</v>
      </c>
      <c r="AL6665">
        <v>11</v>
      </c>
      <c r="AM6665" t="s">
        <v>68</v>
      </c>
      <c r="AN6665">
        <v>1</v>
      </c>
      <c r="AR6665" t="s">
        <v>76</v>
      </c>
      <c r="AS6665" t="s">
        <v>77</v>
      </c>
      <c r="AT6665">
        <v>-837</v>
      </c>
      <c r="AU6665" t="s">
        <v>78</v>
      </c>
      <c r="AV6665" t="s">
        <v>79</v>
      </c>
      <c r="AW6665" t="s">
        <v>80</v>
      </c>
      <c r="AX6665" t="s">
        <v>102</v>
      </c>
      <c r="AY6665" t="s">
        <v>76</v>
      </c>
      <c r="AZ6665" t="s">
        <v>82</v>
      </c>
      <c r="BA6665" t="s">
        <v>83</v>
      </c>
      <c r="BB6665" t="s">
        <v>117</v>
      </c>
      <c r="BC6665">
        <v>10</v>
      </c>
      <c r="BD6665" t="s">
        <v>76</v>
      </c>
      <c r="BE6665">
        <v>18</v>
      </c>
      <c r="BF6665" t="s">
        <v>86</v>
      </c>
      <c r="BG6665" t="s">
        <v>87</v>
      </c>
      <c r="BH6665">
        <v>365243</v>
      </c>
      <c r="BI6665">
        <v>-807</v>
      </c>
      <c r="BJ6665">
        <v>-297</v>
      </c>
      <c r="BK6665">
        <v>-477</v>
      </c>
      <c r="BL6665">
        <v>-472</v>
      </c>
      <c r="BM6665">
        <v>1</v>
      </c>
    </row>
    <row r="6666" spans="1:65" x14ac:dyDescent="0.3">
      <c r="A6666">
        <v>156399</v>
      </c>
      <c r="B6666">
        <v>0</v>
      </c>
      <c r="C6666" t="s">
        <v>65</v>
      </c>
      <c r="D6666" t="s">
        <v>66</v>
      </c>
      <c r="E6666" t="s">
        <v>68</v>
      </c>
      <c r="F6666" t="s">
        <v>68</v>
      </c>
      <c r="G6666">
        <v>1</v>
      </c>
      <c r="H6666">
        <v>157500</v>
      </c>
      <c r="I6666">
        <v>675000</v>
      </c>
      <c r="J6666" t="s">
        <v>69</v>
      </c>
      <c r="K6666" t="s">
        <v>70</v>
      </c>
      <c r="L6666" t="s">
        <v>91</v>
      </c>
      <c r="M6666" t="s">
        <v>72</v>
      </c>
      <c r="N6666">
        <v>1.5221E-2</v>
      </c>
      <c r="O6666">
        <v>15310</v>
      </c>
      <c r="P6666">
        <v>3941</v>
      </c>
      <c r="Q6666">
        <v>805</v>
      </c>
      <c r="R6666">
        <v>3347</v>
      </c>
      <c r="S6666">
        <v>2</v>
      </c>
      <c r="T6666">
        <v>2</v>
      </c>
      <c r="U6666" t="s">
        <v>73</v>
      </c>
      <c r="V6666">
        <v>15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 t="s">
        <v>108</v>
      </c>
      <c r="AD6666">
        <v>1383840</v>
      </c>
      <c r="AE6666" t="s">
        <v>93</v>
      </c>
      <c r="AF6666">
        <v>16722.27</v>
      </c>
      <c r="AG6666">
        <v>202842</v>
      </c>
      <c r="AH6666">
        <v>228946.5</v>
      </c>
      <c r="AI6666">
        <v>0</v>
      </c>
      <c r="AJ6666">
        <v>202842</v>
      </c>
      <c r="AK6666" t="s">
        <v>123</v>
      </c>
      <c r="AL6666">
        <v>11</v>
      </c>
      <c r="AM6666" t="s">
        <v>68</v>
      </c>
      <c r="AN6666">
        <v>1</v>
      </c>
      <c r="AO6666">
        <v>0</v>
      </c>
      <c r="AR6666" t="s">
        <v>79</v>
      </c>
      <c r="AS6666" t="s">
        <v>77</v>
      </c>
      <c r="AT6666">
        <v>-388</v>
      </c>
      <c r="AU6666" t="s">
        <v>78</v>
      </c>
      <c r="AV6666" t="s">
        <v>79</v>
      </c>
      <c r="AW6666" t="s">
        <v>101</v>
      </c>
      <c r="AX6666" t="s">
        <v>161</v>
      </c>
      <c r="AY6666" t="s">
        <v>95</v>
      </c>
      <c r="AZ6666" t="s">
        <v>96</v>
      </c>
      <c r="BA6666" t="s">
        <v>76</v>
      </c>
      <c r="BB6666" t="s">
        <v>104</v>
      </c>
      <c r="BC6666">
        <v>1100</v>
      </c>
      <c r="BD6666" t="s">
        <v>85</v>
      </c>
      <c r="BE6666">
        <v>18</v>
      </c>
      <c r="BF6666" t="s">
        <v>147</v>
      </c>
      <c r="BG6666" t="s">
        <v>151</v>
      </c>
      <c r="BH6666">
        <v>365243</v>
      </c>
      <c r="BI6666">
        <v>-357</v>
      </c>
      <c r="BJ6666">
        <v>153</v>
      </c>
      <c r="BK6666">
        <v>-207</v>
      </c>
      <c r="BL6666">
        <v>-200</v>
      </c>
      <c r="BM6666">
        <v>0</v>
      </c>
    </row>
    <row r="6667" spans="1:65" x14ac:dyDescent="0.3">
      <c r="A6667">
        <v>156401</v>
      </c>
      <c r="B6667">
        <v>0</v>
      </c>
      <c r="C6667" t="s">
        <v>65</v>
      </c>
      <c r="D6667" t="s">
        <v>88</v>
      </c>
      <c r="E6667" t="s">
        <v>67</v>
      </c>
      <c r="F6667" t="s">
        <v>68</v>
      </c>
      <c r="G6667">
        <v>1</v>
      </c>
      <c r="H6667">
        <v>225000</v>
      </c>
      <c r="I6667">
        <v>640080</v>
      </c>
      <c r="J6667" t="s">
        <v>69</v>
      </c>
      <c r="K6667" t="s">
        <v>70</v>
      </c>
      <c r="L6667" t="s">
        <v>91</v>
      </c>
      <c r="M6667" t="s">
        <v>72</v>
      </c>
      <c r="N6667">
        <v>7.1139999999999997E-3</v>
      </c>
      <c r="O6667">
        <v>14391</v>
      </c>
      <c r="P6667">
        <v>2447</v>
      </c>
      <c r="Q6667">
        <v>2560</v>
      </c>
      <c r="R6667">
        <v>4653</v>
      </c>
      <c r="S6667">
        <v>2</v>
      </c>
      <c r="T6667">
        <v>2</v>
      </c>
      <c r="U6667" t="s">
        <v>120</v>
      </c>
      <c r="V6667">
        <v>10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 t="s">
        <v>122</v>
      </c>
      <c r="AD6667">
        <v>1157922</v>
      </c>
      <c r="AE6667" t="s">
        <v>93</v>
      </c>
      <c r="AF6667">
        <v>14260.995000000001</v>
      </c>
      <c r="AG6667">
        <v>64039.5</v>
      </c>
      <c r="AH6667">
        <v>53032.5</v>
      </c>
      <c r="AI6667">
        <v>12811.5</v>
      </c>
      <c r="AJ6667">
        <v>64039.5</v>
      </c>
      <c r="AK6667" t="s">
        <v>109</v>
      </c>
      <c r="AL6667">
        <v>16</v>
      </c>
      <c r="AM6667" t="s">
        <v>68</v>
      </c>
      <c r="AN6667">
        <v>1</v>
      </c>
      <c r="AO6667">
        <v>0.21190827100000001</v>
      </c>
      <c r="AR6667" t="s">
        <v>79</v>
      </c>
      <c r="AS6667" t="s">
        <v>77</v>
      </c>
      <c r="AT6667">
        <v>-978</v>
      </c>
      <c r="AU6667" t="s">
        <v>78</v>
      </c>
      <c r="AV6667" t="s">
        <v>79</v>
      </c>
      <c r="AW6667" t="s">
        <v>80</v>
      </c>
      <c r="AX6667" t="s">
        <v>81</v>
      </c>
      <c r="AY6667" t="s">
        <v>124</v>
      </c>
      <c r="AZ6667" t="s">
        <v>96</v>
      </c>
      <c r="BA6667" t="s">
        <v>76</v>
      </c>
      <c r="BB6667" t="s">
        <v>104</v>
      </c>
      <c r="BC6667">
        <v>60</v>
      </c>
      <c r="BD6667" t="s">
        <v>105</v>
      </c>
      <c r="BE6667">
        <v>4</v>
      </c>
      <c r="BF6667" t="s">
        <v>147</v>
      </c>
      <c r="BG6667" t="s">
        <v>208</v>
      </c>
      <c r="BH6667">
        <v>365243</v>
      </c>
      <c r="BI6667">
        <v>-947</v>
      </c>
      <c r="BJ6667">
        <v>-857</v>
      </c>
      <c r="BK6667">
        <v>-857</v>
      </c>
      <c r="BL6667">
        <v>-850</v>
      </c>
      <c r="BM6667">
        <v>0</v>
      </c>
    </row>
    <row r="6668" spans="1:65" x14ac:dyDescent="0.3">
      <c r="A6668">
        <v>156408</v>
      </c>
      <c r="B6668">
        <v>0</v>
      </c>
      <c r="C6668" t="s">
        <v>65</v>
      </c>
      <c r="D6668" t="s">
        <v>66</v>
      </c>
      <c r="E6668" t="s">
        <v>67</v>
      </c>
      <c r="F6668" t="s">
        <v>68</v>
      </c>
      <c r="G6668">
        <v>1</v>
      </c>
      <c r="H6668">
        <v>225000</v>
      </c>
      <c r="I6668">
        <v>432567</v>
      </c>
      <c r="J6668" t="s">
        <v>89</v>
      </c>
      <c r="K6668" t="s">
        <v>70</v>
      </c>
      <c r="L6668" t="s">
        <v>119</v>
      </c>
      <c r="M6668" t="s">
        <v>72</v>
      </c>
      <c r="N6668">
        <v>4.6219999999999997E-2</v>
      </c>
      <c r="O6668">
        <v>15737</v>
      </c>
      <c r="P6668">
        <v>1845</v>
      </c>
      <c r="Q6668">
        <v>7771</v>
      </c>
      <c r="R6668">
        <v>4576</v>
      </c>
      <c r="S6668">
        <v>1</v>
      </c>
      <c r="T6668">
        <v>1</v>
      </c>
      <c r="U6668" t="s">
        <v>120</v>
      </c>
      <c r="V6668">
        <v>15</v>
      </c>
      <c r="W6668">
        <v>0</v>
      </c>
      <c r="X6668">
        <v>1</v>
      </c>
      <c r="Y6668">
        <v>1</v>
      </c>
      <c r="Z6668">
        <v>1</v>
      </c>
      <c r="AA6668">
        <v>0</v>
      </c>
      <c r="AB6668">
        <v>0</v>
      </c>
      <c r="AC6668" t="s">
        <v>92</v>
      </c>
      <c r="AD6668">
        <v>2766182</v>
      </c>
      <c r="AE6668" t="s">
        <v>99</v>
      </c>
      <c r="AF6668">
        <v>9000</v>
      </c>
      <c r="AG6668">
        <v>0</v>
      </c>
      <c r="AH6668">
        <v>180000</v>
      </c>
      <c r="AK6668" t="s">
        <v>73</v>
      </c>
      <c r="AL6668">
        <v>11</v>
      </c>
      <c r="AM6668" t="s">
        <v>68</v>
      </c>
      <c r="AN6668">
        <v>1</v>
      </c>
      <c r="AR6668" t="s">
        <v>79</v>
      </c>
      <c r="AS6668" t="s">
        <v>77</v>
      </c>
      <c r="AT6668">
        <v>-2540</v>
      </c>
      <c r="AU6668" t="s">
        <v>76</v>
      </c>
      <c r="AV6668" t="s">
        <v>79</v>
      </c>
      <c r="AX6668" t="s">
        <v>81</v>
      </c>
      <c r="AY6668" t="s">
        <v>76</v>
      </c>
      <c r="AZ6668" t="s">
        <v>131</v>
      </c>
      <c r="BA6668" t="s">
        <v>116</v>
      </c>
      <c r="BB6668" t="s">
        <v>104</v>
      </c>
      <c r="BC6668">
        <v>60</v>
      </c>
      <c r="BD6668" t="s">
        <v>105</v>
      </c>
      <c r="BE6668">
        <v>0</v>
      </c>
      <c r="BF6668" t="s">
        <v>76</v>
      </c>
      <c r="BG6668" t="s">
        <v>132</v>
      </c>
      <c r="BH6668">
        <v>-2534</v>
      </c>
      <c r="BI6668">
        <v>-2485</v>
      </c>
      <c r="BJ6668">
        <v>365243</v>
      </c>
      <c r="BK6668">
        <v>-1208</v>
      </c>
      <c r="BL6668">
        <v>365243</v>
      </c>
      <c r="BM6668">
        <v>0</v>
      </c>
    </row>
    <row r="6669" spans="1:65" x14ac:dyDescent="0.3">
      <c r="A6669">
        <v>156436</v>
      </c>
      <c r="B6669">
        <v>0</v>
      </c>
      <c r="C6669" t="s">
        <v>65</v>
      </c>
      <c r="D6669" t="s">
        <v>88</v>
      </c>
      <c r="E6669" t="s">
        <v>67</v>
      </c>
      <c r="F6669" t="s">
        <v>68</v>
      </c>
      <c r="G6669">
        <v>0</v>
      </c>
      <c r="H6669">
        <v>81000</v>
      </c>
      <c r="I6669">
        <v>345510</v>
      </c>
      <c r="J6669" t="s">
        <v>69</v>
      </c>
      <c r="K6669" t="s">
        <v>70</v>
      </c>
      <c r="L6669" t="s">
        <v>119</v>
      </c>
      <c r="M6669" t="s">
        <v>72</v>
      </c>
      <c r="N6669">
        <v>7.3299999999999997E-3</v>
      </c>
      <c r="O6669">
        <v>15426</v>
      </c>
      <c r="P6669">
        <v>2885</v>
      </c>
      <c r="Q6669">
        <v>8202</v>
      </c>
      <c r="R6669">
        <v>5005</v>
      </c>
      <c r="S6669">
        <v>2</v>
      </c>
      <c r="T6669">
        <v>2</v>
      </c>
      <c r="U6669" t="s">
        <v>120</v>
      </c>
      <c r="V6669">
        <v>13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 t="s">
        <v>108</v>
      </c>
      <c r="AD6669">
        <v>1210334</v>
      </c>
      <c r="AE6669" t="s">
        <v>65</v>
      </c>
      <c r="AF6669">
        <v>10907.775</v>
      </c>
      <c r="AG6669">
        <v>135000</v>
      </c>
      <c r="AH6669">
        <v>176157</v>
      </c>
      <c r="AJ6669">
        <v>135000</v>
      </c>
      <c r="AK6669" t="s">
        <v>120</v>
      </c>
      <c r="AL6669">
        <v>14</v>
      </c>
      <c r="AM6669" t="s">
        <v>68</v>
      </c>
      <c r="AN6669">
        <v>1</v>
      </c>
      <c r="AR6669" t="s">
        <v>76</v>
      </c>
      <c r="AS6669" t="s">
        <v>77</v>
      </c>
      <c r="AT6669">
        <v>-672</v>
      </c>
      <c r="AU6669" t="s">
        <v>78</v>
      </c>
      <c r="AV6669" t="s">
        <v>79</v>
      </c>
      <c r="AX6669" t="s">
        <v>81</v>
      </c>
      <c r="AY6669" t="s">
        <v>76</v>
      </c>
      <c r="AZ6669" t="s">
        <v>82</v>
      </c>
      <c r="BA6669" t="s">
        <v>116</v>
      </c>
      <c r="BB6669" t="s">
        <v>121</v>
      </c>
      <c r="BC6669">
        <v>-1</v>
      </c>
      <c r="BD6669" t="s">
        <v>76</v>
      </c>
      <c r="BE6669">
        <v>24</v>
      </c>
      <c r="BF6669" t="s">
        <v>147</v>
      </c>
      <c r="BG6669" t="s">
        <v>154</v>
      </c>
      <c r="BH6669">
        <v>365243</v>
      </c>
      <c r="BI6669">
        <v>-642</v>
      </c>
      <c r="BJ6669">
        <v>48</v>
      </c>
      <c r="BK6669">
        <v>365243</v>
      </c>
      <c r="BL6669">
        <v>365243</v>
      </c>
      <c r="BM6669">
        <v>1</v>
      </c>
    </row>
    <row r="6670" spans="1:65" x14ac:dyDescent="0.3">
      <c r="A6670">
        <v>156462</v>
      </c>
      <c r="B6670">
        <v>0</v>
      </c>
      <c r="C6670" t="s">
        <v>65</v>
      </c>
      <c r="D6670" t="s">
        <v>66</v>
      </c>
      <c r="E6670" t="s">
        <v>67</v>
      </c>
      <c r="F6670" t="s">
        <v>67</v>
      </c>
      <c r="G6670">
        <v>1</v>
      </c>
      <c r="H6670">
        <v>270000</v>
      </c>
      <c r="I6670">
        <v>723604.5</v>
      </c>
      <c r="J6670" t="s">
        <v>69</v>
      </c>
      <c r="K6670" t="s">
        <v>70</v>
      </c>
      <c r="L6670" t="s">
        <v>91</v>
      </c>
      <c r="M6670" t="s">
        <v>72</v>
      </c>
      <c r="N6670">
        <v>6.8519999999999996E-3</v>
      </c>
      <c r="O6670">
        <v>9483</v>
      </c>
      <c r="P6670">
        <v>2701</v>
      </c>
      <c r="Q6670">
        <v>2272</v>
      </c>
      <c r="R6670">
        <v>2177</v>
      </c>
      <c r="S6670">
        <v>3</v>
      </c>
      <c r="T6670">
        <v>3</v>
      </c>
      <c r="U6670" t="s">
        <v>94</v>
      </c>
      <c r="V6670">
        <v>6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141</v>
      </c>
      <c r="AD6670">
        <v>1689616</v>
      </c>
      <c r="AE6670" t="s">
        <v>65</v>
      </c>
      <c r="AG6670">
        <v>0</v>
      </c>
      <c r="AH6670">
        <v>0</v>
      </c>
      <c r="AK6670" t="s">
        <v>73</v>
      </c>
      <c r="AL6670">
        <v>13</v>
      </c>
      <c r="AM6670" t="s">
        <v>68</v>
      </c>
      <c r="AN6670">
        <v>1</v>
      </c>
      <c r="AR6670" t="s">
        <v>76</v>
      </c>
      <c r="AS6670" t="s">
        <v>129</v>
      </c>
      <c r="AT6670">
        <v>-135</v>
      </c>
      <c r="AU6670" t="s">
        <v>76</v>
      </c>
      <c r="AV6670" t="s">
        <v>79</v>
      </c>
      <c r="AX6670" t="s">
        <v>81</v>
      </c>
      <c r="AY6670" t="s">
        <v>76</v>
      </c>
      <c r="AZ6670" t="s">
        <v>76</v>
      </c>
      <c r="BA6670" t="s">
        <v>76</v>
      </c>
      <c r="BB6670" t="s">
        <v>121</v>
      </c>
      <c r="BC6670">
        <v>-1</v>
      </c>
      <c r="BD6670" t="s">
        <v>76</v>
      </c>
      <c r="BF6670" t="s">
        <v>76</v>
      </c>
      <c r="BG6670" t="s">
        <v>82</v>
      </c>
    </row>
    <row r="6671" spans="1:65" x14ac:dyDescent="0.3">
      <c r="A6671">
        <v>156487</v>
      </c>
      <c r="B6671">
        <v>0</v>
      </c>
      <c r="C6671" t="s">
        <v>65</v>
      </c>
      <c r="D6671" t="s">
        <v>88</v>
      </c>
      <c r="E6671" t="s">
        <v>67</v>
      </c>
      <c r="F6671" t="s">
        <v>68</v>
      </c>
      <c r="G6671">
        <v>0</v>
      </c>
      <c r="H6671">
        <v>103500</v>
      </c>
      <c r="I6671">
        <v>675000</v>
      </c>
      <c r="J6671" t="s">
        <v>89</v>
      </c>
      <c r="K6671" t="s">
        <v>70</v>
      </c>
      <c r="L6671" t="s">
        <v>91</v>
      </c>
      <c r="M6671" t="s">
        <v>72</v>
      </c>
      <c r="N6671">
        <v>1.1703E-2</v>
      </c>
      <c r="O6671">
        <v>19692</v>
      </c>
      <c r="P6671">
        <v>3097</v>
      </c>
      <c r="Q6671">
        <v>5611</v>
      </c>
      <c r="R6671">
        <v>3224</v>
      </c>
      <c r="S6671">
        <v>2</v>
      </c>
      <c r="T6671">
        <v>2</v>
      </c>
      <c r="U6671" t="s">
        <v>125</v>
      </c>
      <c r="V6671">
        <v>11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 t="s">
        <v>108</v>
      </c>
      <c r="AD6671">
        <v>1976399</v>
      </c>
      <c r="AE6671" t="s">
        <v>99</v>
      </c>
      <c r="AF6671">
        <v>9000</v>
      </c>
      <c r="AG6671">
        <v>0</v>
      </c>
      <c r="AH6671">
        <v>180000</v>
      </c>
      <c r="AK6671" t="s">
        <v>125</v>
      </c>
      <c r="AL6671">
        <v>10</v>
      </c>
      <c r="AM6671" t="s">
        <v>68</v>
      </c>
      <c r="AN6671">
        <v>1</v>
      </c>
      <c r="AR6671" t="s">
        <v>79</v>
      </c>
      <c r="AS6671" t="s">
        <v>77</v>
      </c>
      <c r="AT6671">
        <v>-2471</v>
      </c>
      <c r="AU6671" t="s">
        <v>76</v>
      </c>
      <c r="AV6671" t="s">
        <v>79</v>
      </c>
      <c r="AX6671" t="s">
        <v>81</v>
      </c>
      <c r="AY6671" t="s">
        <v>76</v>
      </c>
      <c r="AZ6671" t="s">
        <v>131</v>
      </c>
      <c r="BA6671" t="s">
        <v>116</v>
      </c>
      <c r="BB6671" t="s">
        <v>104</v>
      </c>
      <c r="BC6671">
        <v>3100</v>
      </c>
      <c r="BD6671" t="s">
        <v>85</v>
      </c>
      <c r="BE6671">
        <v>0</v>
      </c>
      <c r="BF6671" t="s">
        <v>76</v>
      </c>
      <c r="BG6671" t="s">
        <v>132</v>
      </c>
      <c r="BH6671">
        <v>-2470</v>
      </c>
      <c r="BI6671">
        <v>-2427</v>
      </c>
      <c r="BJ6671">
        <v>365243</v>
      </c>
      <c r="BK6671">
        <v>-1331</v>
      </c>
      <c r="BL6671">
        <v>365243</v>
      </c>
      <c r="BM6671">
        <v>0</v>
      </c>
    </row>
    <row r="6672" spans="1:65" x14ac:dyDescent="0.3">
      <c r="A6672">
        <v>156493</v>
      </c>
      <c r="B6672">
        <v>0</v>
      </c>
      <c r="C6672" t="s">
        <v>65</v>
      </c>
      <c r="D6672" t="s">
        <v>88</v>
      </c>
      <c r="E6672" t="s">
        <v>67</v>
      </c>
      <c r="F6672" t="s">
        <v>67</v>
      </c>
      <c r="G6672">
        <v>0</v>
      </c>
      <c r="H6672">
        <v>63000</v>
      </c>
      <c r="I6672">
        <v>225000</v>
      </c>
      <c r="J6672" t="s">
        <v>113</v>
      </c>
      <c r="K6672" t="s">
        <v>70</v>
      </c>
      <c r="L6672" t="s">
        <v>91</v>
      </c>
      <c r="M6672" t="s">
        <v>72</v>
      </c>
      <c r="N6672">
        <v>8.6250000000000007E-3</v>
      </c>
      <c r="O6672">
        <v>23590</v>
      </c>
      <c r="P6672">
        <v>365243</v>
      </c>
      <c r="Q6672">
        <v>7278</v>
      </c>
      <c r="R6672">
        <v>3760</v>
      </c>
      <c r="S6672">
        <v>2</v>
      </c>
      <c r="T6672">
        <v>2</v>
      </c>
      <c r="U6672" t="s">
        <v>109</v>
      </c>
      <c r="V6672">
        <v>14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 t="s">
        <v>76</v>
      </c>
      <c r="AD6672">
        <v>1902365</v>
      </c>
      <c r="AE6672" t="s">
        <v>65</v>
      </c>
      <c r="AF6672">
        <v>15321.15</v>
      </c>
      <c r="AG6672">
        <v>180000</v>
      </c>
      <c r="AH6672">
        <v>197820</v>
      </c>
      <c r="AJ6672">
        <v>180000</v>
      </c>
      <c r="AK6672" t="s">
        <v>125</v>
      </c>
      <c r="AL6672">
        <v>11</v>
      </c>
      <c r="AM6672" t="s">
        <v>68</v>
      </c>
      <c r="AN6672">
        <v>1</v>
      </c>
      <c r="AR6672" t="s">
        <v>76</v>
      </c>
      <c r="AS6672" t="s">
        <v>114</v>
      </c>
      <c r="AT6672">
        <v>-432</v>
      </c>
      <c r="AU6672" t="s">
        <v>78</v>
      </c>
      <c r="AV6672" t="s">
        <v>115</v>
      </c>
      <c r="AX6672" t="s">
        <v>81</v>
      </c>
      <c r="AY6672" t="s">
        <v>76</v>
      </c>
      <c r="AZ6672" t="s">
        <v>82</v>
      </c>
      <c r="BA6672" t="s">
        <v>116</v>
      </c>
      <c r="BB6672" t="s">
        <v>121</v>
      </c>
      <c r="BC6672">
        <v>-1</v>
      </c>
      <c r="BD6672" t="s">
        <v>76</v>
      </c>
      <c r="BE6672">
        <v>18</v>
      </c>
      <c r="BF6672" t="s">
        <v>147</v>
      </c>
      <c r="BG6672" t="s">
        <v>154</v>
      </c>
    </row>
    <row r="6673" spans="1:65" x14ac:dyDescent="0.3">
      <c r="A6673">
        <v>156502</v>
      </c>
      <c r="B6673">
        <v>0</v>
      </c>
      <c r="C6673" t="s">
        <v>65</v>
      </c>
      <c r="D6673" t="s">
        <v>88</v>
      </c>
      <c r="E6673" t="s">
        <v>67</v>
      </c>
      <c r="F6673" t="s">
        <v>68</v>
      </c>
      <c r="G6673">
        <v>0</v>
      </c>
      <c r="H6673">
        <v>135000</v>
      </c>
      <c r="I6673">
        <v>1288350</v>
      </c>
      <c r="J6673" t="s">
        <v>89</v>
      </c>
      <c r="K6673" t="s">
        <v>70</v>
      </c>
      <c r="L6673" t="s">
        <v>140</v>
      </c>
      <c r="M6673" t="s">
        <v>72</v>
      </c>
      <c r="N6673">
        <v>3.0755000000000001E-2</v>
      </c>
      <c r="O6673">
        <v>23344</v>
      </c>
      <c r="P6673">
        <v>3295</v>
      </c>
      <c r="Q6673">
        <v>7025</v>
      </c>
      <c r="R6673">
        <v>3700</v>
      </c>
      <c r="S6673">
        <v>2</v>
      </c>
      <c r="T6673">
        <v>2</v>
      </c>
      <c r="U6673" t="s">
        <v>125</v>
      </c>
      <c r="V6673">
        <v>14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 t="s">
        <v>92</v>
      </c>
      <c r="AD6673">
        <v>2582794</v>
      </c>
      <c r="AE6673" t="s">
        <v>65</v>
      </c>
      <c r="AG6673">
        <v>0</v>
      </c>
      <c r="AH6673">
        <v>0</v>
      </c>
      <c r="AK6673" t="s">
        <v>120</v>
      </c>
      <c r="AL6673">
        <v>11</v>
      </c>
      <c r="AM6673" t="s">
        <v>68</v>
      </c>
      <c r="AN6673">
        <v>1</v>
      </c>
      <c r="AR6673" t="s">
        <v>76</v>
      </c>
      <c r="AS6673" t="s">
        <v>129</v>
      </c>
      <c r="AT6673">
        <v>-174</v>
      </c>
      <c r="AU6673" t="s">
        <v>76</v>
      </c>
      <c r="AV6673" t="s">
        <v>79</v>
      </c>
      <c r="AX6673" t="s">
        <v>81</v>
      </c>
      <c r="AY6673" t="s">
        <v>76</v>
      </c>
      <c r="AZ6673" t="s">
        <v>76</v>
      </c>
      <c r="BA6673" t="s">
        <v>76</v>
      </c>
      <c r="BB6673" t="s">
        <v>121</v>
      </c>
      <c r="BC6673">
        <v>-1</v>
      </c>
      <c r="BD6673" t="s">
        <v>76</v>
      </c>
      <c r="BF6673" t="s">
        <v>76</v>
      </c>
      <c r="BG6673" t="s">
        <v>82</v>
      </c>
    </row>
    <row r="6674" spans="1:65" x14ac:dyDescent="0.3">
      <c r="A6674">
        <v>156515</v>
      </c>
      <c r="B6674">
        <v>0</v>
      </c>
      <c r="C6674" t="s">
        <v>65</v>
      </c>
      <c r="D6674" t="s">
        <v>66</v>
      </c>
      <c r="E6674" t="s">
        <v>67</v>
      </c>
      <c r="F6674" t="s">
        <v>67</v>
      </c>
      <c r="G6674">
        <v>0</v>
      </c>
      <c r="H6674">
        <v>450000</v>
      </c>
      <c r="I6674">
        <v>1350000</v>
      </c>
      <c r="J6674" t="s">
        <v>69</v>
      </c>
      <c r="K6674" t="s">
        <v>90</v>
      </c>
      <c r="L6674" t="s">
        <v>71</v>
      </c>
      <c r="M6674" t="s">
        <v>72</v>
      </c>
      <c r="N6674">
        <v>9.3340000000000003E-3</v>
      </c>
      <c r="O6674">
        <v>16224</v>
      </c>
      <c r="P6674">
        <v>3275</v>
      </c>
      <c r="Q6674">
        <v>523</v>
      </c>
      <c r="R6674">
        <v>5576</v>
      </c>
      <c r="S6674">
        <v>2</v>
      </c>
      <c r="T6674">
        <v>2</v>
      </c>
      <c r="U6674" t="s">
        <v>123</v>
      </c>
      <c r="V6674">
        <v>12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141</v>
      </c>
      <c r="AD6674">
        <v>1937576</v>
      </c>
      <c r="AE6674" t="s">
        <v>65</v>
      </c>
      <c r="AF6674">
        <v>51465.195</v>
      </c>
      <c r="AG6674">
        <v>810000</v>
      </c>
      <c r="AH6674">
        <v>893398.5</v>
      </c>
      <c r="AJ6674">
        <v>810000</v>
      </c>
      <c r="AK6674" t="s">
        <v>109</v>
      </c>
      <c r="AL6674">
        <v>13</v>
      </c>
      <c r="AM6674" t="s">
        <v>68</v>
      </c>
      <c r="AN6674">
        <v>1</v>
      </c>
      <c r="AR6674" t="s">
        <v>76</v>
      </c>
      <c r="AS6674" t="s">
        <v>77</v>
      </c>
      <c r="AT6674">
        <v>-600</v>
      </c>
      <c r="AU6674" t="s">
        <v>78</v>
      </c>
      <c r="AV6674" t="s">
        <v>79</v>
      </c>
      <c r="AX6674" t="s">
        <v>81</v>
      </c>
      <c r="AY6674" t="s">
        <v>76</v>
      </c>
      <c r="AZ6674" t="s">
        <v>82</v>
      </c>
      <c r="BA6674" t="s">
        <v>116</v>
      </c>
      <c r="BB6674" t="s">
        <v>121</v>
      </c>
      <c r="BC6674">
        <v>-1</v>
      </c>
      <c r="BD6674" t="s">
        <v>76</v>
      </c>
      <c r="BE6674">
        <v>36</v>
      </c>
      <c r="BF6674" t="s">
        <v>86</v>
      </c>
      <c r="BG6674" t="s">
        <v>172</v>
      </c>
      <c r="BH6674">
        <v>365243</v>
      </c>
      <c r="BI6674">
        <v>-570</v>
      </c>
      <c r="BJ6674">
        <v>480</v>
      </c>
      <c r="BK6674">
        <v>-540</v>
      </c>
      <c r="BL6674">
        <v>-535</v>
      </c>
      <c r="BM6674">
        <v>1</v>
      </c>
    </row>
    <row r="6675" spans="1:65" x14ac:dyDescent="0.3">
      <c r="A6675">
        <v>156522</v>
      </c>
      <c r="B6675">
        <v>0</v>
      </c>
      <c r="C6675" t="s">
        <v>65</v>
      </c>
      <c r="D6675" t="s">
        <v>66</v>
      </c>
      <c r="E6675" t="s">
        <v>68</v>
      </c>
      <c r="F6675" t="s">
        <v>68</v>
      </c>
      <c r="G6675">
        <v>0</v>
      </c>
      <c r="H6675">
        <v>157500</v>
      </c>
      <c r="I6675">
        <v>152820</v>
      </c>
      <c r="J6675" t="s">
        <v>69</v>
      </c>
      <c r="K6675" t="s">
        <v>70</v>
      </c>
      <c r="L6675" t="s">
        <v>91</v>
      </c>
      <c r="M6675" t="s">
        <v>72</v>
      </c>
      <c r="N6675">
        <v>8.2299999999999995E-3</v>
      </c>
      <c r="O6675">
        <v>15007</v>
      </c>
      <c r="P6675">
        <v>538</v>
      </c>
      <c r="Q6675">
        <v>7681</v>
      </c>
      <c r="R6675">
        <v>4425</v>
      </c>
      <c r="S6675">
        <v>2</v>
      </c>
      <c r="T6675">
        <v>2</v>
      </c>
      <c r="U6675" t="s">
        <v>109</v>
      </c>
      <c r="V6675">
        <v>11</v>
      </c>
      <c r="W6675">
        <v>0</v>
      </c>
      <c r="X6675">
        <v>1</v>
      </c>
      <c r="Y6675">
        <v>1</v>
      </c>
      <c r="Z6675">
        <v>0</v>
      </c>
      <c r="AA6675">
        <v>0</v>
      </c>
      <c r="AB6675">
        <v>0</v>
      </c>
      <c r="AC6675" t="s">
        <v>159</v>
      </c>
      <c r="AD6675">
        <v>1483204</v>
      </c>
      <c r="AE6675" t="s">
        <v>65</v>
      </c>
      <c r="AG6675">
        <v>0</v>
      </c>
      <c r="AH6675">
        <v>0</v>
      </c>
      <c r="AK6675" t="s">
        <v>73</v>
      </c>
      <c r="AL6675">
        <v>12</v>
      </c>
      <c r="AM6675" t="s">
        <v>68</v>
      </c>
      <c r="AN6675">
        <v>1</v>
      </c>
      <c r="AR6675" t="s">
        <v>76</v>
      </c>
      <c r="AS6675" t="s">
        <v>129</v>
      </c>
      <c r="AT6675">
        <v>-211</v>
      </c>
      <c r="AU6675" t="s">
        <v>76</v>
      </c>
      <c r="AV6675" t="s">
        <v>79</v>
      </c>
      <c r="AX6675" t="s">
        <v>81</v>
      </c>
      <c r="AY6675" t="s">
        <v>76</v>
      </c>
      <c r="AZ6675" t="s">
        <v>76</v>
      </c>
      <c r="BA6675" t="s">
        <v>76</v>
      </c>
      <c r="BB6675" t="s">
        <v>121</v>
      </c>
      <c r="BC6675">
        <v>-1</v>
      </c>
      <c r="BD6675" t="s">
        <v>76</v>
      </c>
      <c r="BF6675" t="s">
        <v>76</v>
      </c>
      <c r="BG6675" t="s">
        <v>82</v>
      </c>
    </row>
    <row r="6676" spans="1:65" x14ac:dyDescent="0.3">
      <c r="A6676">
        <v>156529</v>
      </c>
      <c r="B6676">
        <v>0</v>
      </c>
      <c r="C6676" t="s">
        <v>65</v>
      </c>
      <c r="D6676" t="s">
        <v>88</v>
      </c>
      <c r="E6676" t="s">
        <v>67</v>
      </c>
      <c r="F6676" t="s">
        <v>68</v>
      </c>
      <c r="G6676">
        <v>0</v>
      </c>
      <c r="H6676">
        <v>112500</v>
      </c>
      <c r="I6676">
        <v>134316</v>
      </c>
      <c r="J6676" t="s">
        <v>113</v>
      </c>
      <c r="K6676" t="s">
        <v>70</v>
      </c>
      <c r="L6676" t="s">
        <v>91</v>
      </c>
      <c r="M6676" t="s">
        <v>72</v>
      </c>
      <c r="N6676">
        <v>7.1199999999999996E-3</v>
      </c>
      <c r="O6676">
        <v>24983</v>
      </c>
      <c r="P6676">
        <v>365243</v>
      </c>
      <c r="Q6676">
        <v>9297</v>
      </c>
      <c r="R6676">
        <v>4384</v>
      </c>
      <c r="S6676">
        <v>2</v>
      </c>
      <c r="T6676">
        <v>2</v>
      </c>
      <c r="U6676" t="s">
        <v>94</v>
      </c>
      <c r="V6676">
        <v>8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 t="s">
        <v>76</v>
      </c>
      <c r="AD6676">
        <v>1462731</v>
      </c>
      <c r="AE6676" t="s">
        <v>93</v>
      </c>
      <c r="AF6676">
        <v>2047.2750000000001</v>
      </c>
      <c r="AG6676">
        <v>17860.5</v>
      </c>
      <c r="AH6676">
        <v>17649</v>
      </c>
      <c r="AI6676">
        <v>1800</v>
      </c>
      <c r="AJ6676">
        <v>17860.5</v>
      </c>
      <c r="AK6676" t="s">
        <v>109</v>
      </c>
      <c r="AL6676">
        <v>9</v>
      </c>
      <c r="AM6676" t="s">
        <v>68</v>
      </c>
      <c r="AN6676">
        <v>1</v>
      </c>
      <c r="AO6676">
        <v>0.10079508600000001</v>
      </c>
      <c r="AR6676" t="s">
        <v>79</v>
      </c>
      <c r="AS6676" t="s">
        <v>77</v>
      </c>
      <c r="AT6676">
        <v>-1828</v>
      </c>
      <c r="AU6676" t="s">
        <v>78</v>
      </c>
      <c r="AV6676" t="s">
        <v>79</v>
      </c>
      <c r="AW6676" t="s">
        <v>80</v>
      </c>
      <c r="AX6676" t="s">
        <v>161</v>
      </c>
      <c r="AY6676" t="s">
        <v>124</v>
      </c>
      <c r="AZ6676" t="s">
        <v>96</v>
      </c>
      <c r="BA6676" t="s">
        <v>76</v>
      </c>
      <c r="BB6676" t="s">
        <v>104</v>
      </c>
      <c r="BC6676">
        <v>35</v>
      </c>
      <c r="BD6676" t="s">
        <v>105</v>
      </c>
      <c r="BE6676">
        <v>12</v>
      </c>
      <c r="BF6676" t="s">
        <v>86</v>
      </c>
      <c r="BG6676" t="s">
        <v>106</v>
      </c>
      <c r="BH6676">
        <v>365243</v>
      </c>
      <c r="BI6676">
        <v>-1797</v>
      </c>
      <c r="BJ6676">
        <v>-1467</v>
      </c>
      <c r="BK6676">
        <v>-1467</v>
      </c>
      <c r="BL6676">
        <v>-1462</v>
      </c>
      <c r="BM6676">
        <v>0</v>
      </c>
    </row>
    <row r="6677" spans="1:65" x14ac:dyDescent="0.3">
      <c r="A6677">
        <v>156531</v>
      </c>
      <c r="B6677">
        <v>0</v>
      </c>
      <c r="C6677" t="s">
        <v>65</v>
      </c>
      <c r="D6677" t="s">
        <v>88</v>
      </c>
      <c r="E6677" t="s">
        <v>68</v>
      </c>
      <c r="F6677" t="s">
        <v>68</v>
      </c>
      <c r="G6677">
        <v>0</v>
      </c>
      <c r="H6677">
        <v>355500</v>
      </c>
      <c r="I6677">
        <v>779688</v>
      </c>
      <c r="J6677" t="s">
        <v>69</v>
      </c>
      <c r="K6677" t="s">
        <v>70</v>
      </c>
      <c r="L6677" t="s">
        <v>71</v>
      </c>
      <c r="M6677" t="s">
        <v>72</v>
      </c>
      <c r="N6677">
        <v>7.2508000000000003E-2</v>
      </c>
      <c r="O6677">
        <v>19758</v>
      </c>
      <c r="P6677">
        <v>212</v>
      </c>
      <c r="Q6677">
        <v>5235</v>
      </c>
      <c r="R6677">
        <v>2980</v>
      </c>
      <c r="S6677">
        <v>1</v>
      </c>
      <c r="T6677">
        <v>1</v>
      </c>
      <c r="U6677" t="s">
        <v>123</v>
      </c>
      <c r="V6677">
        <v>19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 t="s">
        <v>108</v>
      </c>
      <c r="AD6677">
        <v>2742659</v>
      </c>
      <c r="AE6677" t="s">
        <v>65</v>
      </c>
      <c r="AG6677">
        <v>0</v>
      </c>
      <c r="AH6677">
        <v>0</v>
      </c>
      <c r="AK6677" t="s">
        <v>123</v>
      </c>
      <c r="AL6677">
        <v>15</v>
      </c>
      <c r="AM6677" t="s">
        <v>68</v>
      </c>
      <c r="AN6677">
        <v>1</v>
      </c>
      <c r="AR6677" t="s">
        <v>76</v>
      </c>
      <c r="AS6677" t="s">
        <v>129</v>
      </c>
      <c r="AT6677">
        <v>-377</v>
      </c>
      <c r="AU6677" t="s">
        <v>76</v>
      </c>
      <c r="AV6677" t="s">
        <v>79</v>
      </c>
      <c r="AX6677" t="s">
        <v>81</v>
      </c>
      <c r="AY6677" t="s">
        <v>76</v>
      </c>
      <c r="AZ6677" t="s">
        <v>76</v>
      </c>
      <c r="BA6677" t="s">
        <v>76</v>
      </c>
      <c r="BB6677" t="s">
        <v>121</v>
      </c>
      <c r="BC6677">
        <v>-1</v>
      </c>
      <c r="BD6677" t="s">
        <v>76</v>
      </c>
      <c r="BF6677" t="s">
        <v>76</v>
      </c>
      <c r="BG6677" t="s">
        <v>82</v>
      </c>
    </row>
    <row r="6678" spans="1:65" x14ac:dyDescent="0.3">
      <c r="A6678">
        <v>156541</v>
      </c>
      <c r="B6678">
        <v>0</v>
      </c>
      <c r="C6678" t="s">
        <v>65</v>
      </c>
      <c r="D6678" t="s">
        <v>88</v>
      </c>
      <c r="E6678" t="s">
        <v>67</v>
      </c>
      <c r="F6678" t="s">
        <v>68</v>
      </c>
      <c r="G6678">
        <v>0</v>
      </c>
      <c r="H6678">
        <v>67500</v>
      </c>
      <c r="I6678">
        <v>352044</v>
      </c>
      <c r="J6678" t="s">
        <v>69</v>
      </c>
      <c r="K6678" t="s">
        <v>70</v>
      </c>
      <c r="L6678" t="s">
        <v>91</v>
      </c>
      <c r="M6678" t="s">
        <v>107</v>
      </c>
      <c r="N6678">
        <v>1.0276E-2</v>
      </c>
      <c r="O6678">
        <v>17711</v>
      </c>
      <c r="P6678">
        <v>147</v>
      </c>
      <c r="Q6678">
        <v>9899</v>
      </c>
      <c r="R6678">
        <v>1243</v>
      </c>
      <c r="S6678">
        <v>2</v>
      </c>
      <c r="T6678">
        <v>2</v>
      </c>
      <c r="U6678" t="s">
        <v>125</v>
      </c>
      <c r="V6678">
        <v>10</v>
      </c>
      <c r="W6678">
        <v>0</v>
      </c>
      <c r="X6678">
        <v>0</v>
      </c>
      <c r="Y6678">
        <v>0</v>
      </c>
      <c r="Z6678">
        <v>1</v>
      </c>
      <c r="AA6678">
        <v>1</v>
      </c>
      <c r="AB6678">
        <v>0</v>
      </c>
      <c r="AC6678" t="s">
        <v>168</v>
      </c>
      <c r="AD6678">
        <v>2668285</v>
      </c>
      <c r="AE6678" t="s">
        <v>99</v>
      </c>
      <c r="AF6678">
        <v>2250</v>
      </c>
      <c r="AG6678">
        <v>45000</v>
      </c>
      <c r="AH6678">
        <v>45000</v>
      </c>
      <c r="AJ6678">
        <v>45000</v>
      </c>
      <c r="AK6678" t="s">
        <v>123</v>
      </c>
      <c r="AL6678">
        <v>10</v>
      </c>
      <c r="AM6678" t="s">
        <v>68</v>
      </c>
      <c r="AN6678">
        <v>1</v>
      </c>
      <c r="AR6678" t="s">
        <v>79</v>
      </c>
      <c r="AS6678" t="s">
        <v>77</v>
      </c>
      <c r="AT6678">
        <v>-197</v>
      </c>
      <c r="AU6678" t="s">
        <v>76</v>
      </c>
      <c r="AV6678" t="s">
        <v>79</v>
      </c>
      <c r="AW6678" t="s">
        <v>171</v>
      </c>
      <c r="AX6678" t="s">
        <v>102</v>
      </c>
      <c r="AY6678" t="s">
        <v>76</v>
      </c>
      <c r="AZ6678" t="s">
        <v>131</v>
      </c>
      <c r="BA6678" t="s">
        <v>83</v>
      </c>
      <c r="BB6678" t="s">
        <v>121</v>
      </c>
      <c r="BC6678">
        <v>-1</v>
      </c>
      <c r="BD6678" t="s">
        <v>76</v>
      </c>
      <c r="BE6678">
        <v>0</v>
      </c>
      <c r="BF6678" t="s">
        <v>76</v>
      </c>
      <c r="BG6678" t="s">
        <v>132</v>
      </c>
      <c r="BH6678">
        <v>-178</v>
      </c>
      <c r="BI6678">
        <v>-155</v>
      </c>
      <c r="BJ6678">
        <v>365243</v>
      </c>
      <c r="BK6678">
        <v>365243</v>
      </c>
      <c r="BL6678">
        <v>365243</v>
      </c>
      <c r="BM6678">
        <v>0</v>
      </c>
    </row>
    <row r="6679" spans="1:65" x14ac:dyDescent="0.3">
      <c r="A6679">
        <v>156541</v>
      </c>
      <c r="B6679">
        <v>0</v>
      </c>
      <c r="C6679" t="s">
        <v>65</v>
      </c>
      <c r="D6679" t="s">
        <v>88</v>
      </c>
      <c r="E6679" t="s">
        <v>67</v>
      </c>
      <c r="F6679" t="s">
        <v>68</v>
      </c>
      <c r="G6679">
        <v>0</v>
      </c>
      <c r="H6679">
        <v>67500</v>
      </c>
      <c r="I6679">
        <v>352044</v>
      </c>
      <c r="J6679" t="s">
        <v>69</v>
      </c>
      <c r="K6679" t="s">
        <v>70</v>
      </c>
      <c r="L6679" t="s">
        <v>91</v>
      </c>
      <c r="M6679" t="s">
        <v>107</v>
      </c>
      <c r="N6679">
        <v>1.0276E-2</v>
      </c>
      <c r="O6679">
        <v>17711</v>
      </c>
      <c r="P6679">
        <v>147</v>
      </c>
      <c r="Q6679">
        <v>9899</v>
      </c>
      <c r="R6679">
        <v>1243</v>
      </c>
      <c r="S6679">
        <v>2</v>
      </c>
      <c r="T6679">
        <v>2</v>
      </c>
      <c r="U6679" t="s">
        <v>125</v>
      </c>
      <c r="V6679">
        <v>10</v>
      </c>
      <c r="W6679">
        <v>0</v>
      </c>
      <c r="X6679">
        <v>0</v>
      </c>
      <c r="Y6679">
        <v>0</v>
      </c>
      <c r="Z6679">
        <v>1</v>
      </c>
      <c r="AA6679">
        <v>1</v>
      </c>
      <c r="AB6679">
        <v>0</v>
      </c>
      <c r="AC6679" t="s">
        <v>168</v>
      </c>
      <c r="AD6679">
        <v>2268452</v>
      </c>
      <c r="AE6679" t="s">
        <v>99</v>
      </c>
      <c r="AG6679">
        <v>0</v>
      </c>
      <c r="AH6679">
        <v>0</v>
      </c>
      <c r="AK6679" t="s">
        <v>123</v>
      </c>
      <c r="AL6679">
        <v>10</v>
      </c>
      <c r="AM6679" t="s">
        <v>68</v>
      </c>
      <c r="AN6679">
        <v>1</v>
      </c>
      <c r="AR6679" t="s">
        <v>79</v>
      </c>
      <c r="AS6679" t="s">
        <v>129</v>
      </c>
      <c r="AT6679">
        <v>-197</v>
      </c>
      <c r="AU6679" t="s">
        <v>76</v>
      </c>
      <c r="AV6679" t="s">
        <v>79</v>
      </c>
      <c r="AX6679" t="s">
        <v>102</v>
      </c>
      <c r="AY6679" t="s">
        <v>76</v>
      </c>
      <c r="AZ6679" t="s">
        <v>76</v>
      </c>
      <c r="BA6679" t="s">
        <v>76</v>
      </c>
      <c r="BB6679" t="s">
        <v>121</v>
      </c>
      <c r="BC6679">
        <v>-1</v>
      </c>
      <c r="BD6679" t="s">
        <v>76</v>
      </c>
      <c r="BF6679" t="s">
        <v>76</v>
      </c>
      <c r="BG6679" t="s">
        <v>132</v>
      </c>
    </row>
    <row r="6680" spans="1:65" x14ac:dyDescent="0.3">
      <c r="A6680">
        <v>156557</v>
      </c>
      <c r="B6680">
        <v>0</v>
      </c>
      <c r="C6680" t="s">
        <v>65</v>
      </c>
      <c r="D6680" t="s">
        <v>88</v>
      </c>
      <c r="E6680" t="s">
        <v>67</v>
      </c>
      <c r="F6680" t="s">
        <v>68</v>
      </c>
      <c r="G6680">
        <v>0</v>
      </c>
      <c r="H6680">
        <v>126000</v>
      </c>
      <c r="I6680">
        <v>127350</v>
      </c>
      <c r="J6680" t="s">
        <v>69</v>
      </c>
      <c r="K6680" t="s">
        <v>70</v>
      </c>
      <c r="L6680" t="s">
        <v>139</v>
      </c>
      <c r="M6680" t="s">
        <v>72</v>
      </c>
      <c r="N6680">
        <v>1.4463999999999999E-2</v>
      </c>
      <c r="O6680">
        <v>22212</v>
      </c>
      <c r="P6680">
        <v>2068</v>
      </c>
      <c r="Q6680">
        <v>2332</v>
      </c>
      <c r="R6680">
        <v>4998</v>
      </c>
      <c r="S6680">
        <v>2</v>
      </c>
      <c r="T6680">
        <v>2</v>
      </c>
      <c r="U6680" t="s">
        <v>120</v>
      </c>
      <c r="V6680">
        <v>3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 t="s">
        <v>168</v>
      </c>
      <c r="AD6680">
        <v>1078476</v>
      </c>
      <c r="AE6680" t="s">
        <v>93</v>
      </c>
      <c r="AF6680">
        <v>8933.1749999999993</v>
      </c>
      <c r="AG6680">
        <v>77400</v>
      </c>
      <c r="AH6680">
        <v>80118</v>
      </c>
      <c r="AI6680">
        <v>4500</v>
      </c>
      <c r="AJ6680">
        <v>77400</v>
      </c>
      <c r="AK6680" t="s">
        <v>125</v>
      </c>
      <c r="AL6680">
        <v>5</v>
      </c>
      <c r="AM6680" t="s">
        <v>68</v>
      </c>
      <c r="AN6680">
        <v>1</v>
      </c>
      <c r="AO6680">
        <v>5.7918045000000001E-2</v>
      </c>
      <c r="AR6680" t="s">
        <v>79</v>
      </c>
      <c r="AS6680" t="s">
        <v>77</v>
      </c>
      <c r="AT6680">
        <v>-1975</v>
      </c>
      <c r="AU6680" t="s">
        <v>76</v>
      </c>
      <c r="AV6680" t="s">
        <v>79</v>
      </c>
      <c r="AW6680" t="s">
        <v>101</v>
      </c>
      <c r="AX6680" t="s">
        <v>102</v>
      </c>
      <c r="AY6680" t="s">
        <v>157</v>
      </c>
      <c r="AZ6680" t="s">
        <v>96</v>
      </c>
      <c r="BA6680" t="s">
        <v>76</v>
      </c>
      <c r="BB6680" t="s">
        <v>138</v>
      </c>
      <c r="BC6680">
        <v>88</v>
      </c>
      <c r="BD6680" t="s">
        <v>157</v>
      </c>
      <c r="BE6680">
        <v>12</v>
      </c>
      <c r="BF6680" t="s">
        <v>86</v>
      </c>
      <c r="BG6680" t="s">
        <v>158</v>
      </c>
      <c r="BH6680">
        <v>365243</v>
      </c>
      <c r="BI6680">
        <v>-1942</v>
      </c>
      <c r="BJ6680">
        <v>-1612</v>
      </c>
      <c r="BK6680">
        <v>-1612</v>
      </c>
      <c r="BL6680">
        <v>-1529</v>
      </c>
      <c r="BM6680">
        <v>0</v>
      </c>
    </row>
    <row r="6681" spans="1:65" x14ac:dyDescent="0.3">
      <c r="A6681">
        <v>156558</v>
      </c>
      <c r="B6681">
        <v>0</v>
      </c>
      <c r="C6681" t="s">
        <v>65</v>
      </c>
      <c r="D6681" t="s">
        <v>88</v>
      </c>
      <c r="E6681" t="s">
        <v>67</v>
      </c>
      <c r="F6681" t="s">
        <v>68</v>
      </c>
      <c r="G6681">
        <v>0</v>
      </c>
      <c r="H6681">
        <v>157500</v>
      </c>
      <c r="I6681">
        <v>239850</v>
      </c>
      <c r="J6681" t="s">
        <v>113</v>
      </c>
      <c r="K6681" t="s">
        <v>70</v>
      </c>
      <c r="L6681" t="s">
        <v>91</v>
      </c>
      <c r="M6681" t="s">
        <v>72</v>
      </c>
      <c r="N6681">
        <v>5.084E-3</v>
      </c>
      <c r="O6681">
        <v>24394</v>
      </c>
      <c r="P6681">
        <v>365243</v>
      </c>
      <c r="Q6681">
        <v>11077</v>
      </c>
      <c r="R6681">
        <v>3980</v>
      </c>
      <c r="S6681">
        <v>2</v>
      </c>
      <c r="T6681">
        <v>2</v>
      </c>
      <c r="U6681" t="s">
        <v>125</v>
      </c>
      <c r="V6681">
        <v>18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 t="s">
        <v>76</v>
      </c>
      <c r="AD6681">
        <v>2444502</v>
      </c>
      <c r="AE6681" t="s">
        <v>93</v>
      </c>
      <c r="AF6681">
        <v>29626.38</v>
      </c>
      <c r="AG6681">
        <v>348525</v>
      </c>
      <c r="AH6681">
        <v>313672.5</v>
      </c>
      <c r="AI6681">
        <v>34852.5</v>
      </c>
      <c r="AJ6681">
        <v>348525</v>
      </c>
      <c r="AK6681" t="s">
        <v>123</v>
      </c>
      <c r="AL6681">
        <v>11</v>
      </c>
      <c r="AM6681" t="s">
        <v>68</v>
      </c>
      <c r="AN6681">
        <v>1</v>
      </c>
      <c r="AO6681">
        <v>0.108909091</v>
      </c>
      <c r="AR6681" t="s">
        <v>79</v>
      </c>
      <c r="AS6681" t="s">
        <v>77</v>
      </c>
      <c r="AT6681">
        <v>-365</v>
      </c>
      <c r="AU6681" t="s">
        <v>76</v>
      </c>
      <c r="AV6681" t="s">
        <v>79</v>
      </c>
      <c r="AX6681" t="s">
        <v>81</v>
      </c>
      <c r="AY6681" t="s">
        <v>199</v>
      </c>
      <c r="AZ6681" t="s">
        <v>96</v>
      </c>
      <c r="BA6681" t="s">
        <v>76</v>
      </c>
      <c r="BB6681" t="s">
        <v>138</v>
      </c>
      <c r="BC6681">
        <v>24</v>
      </c>
      <c r="BD6681" t="s">
        <v>141</v>
      </c>
      <c r="BE6681">
        <v>12</v>
      </c>
      <c r="BF6681" t="s">
        <v>112</v>
      </c>
      <c r="BG6681" t="s">
        <v>158</v>
      </c>
      <c r="BH6681">
        <v>365243</v>
      </c>
      <c r="BI6681">
        <v>-329</v>
      </c>
      <c r="BJ6681">
        <v>1</v>
      </c>
      <c r="BK6681">
        <v>365243</v>
      </c>
      <c r="BL6681">
        <v>365243</v>
      </c>
      <c r="BM6681">
        <v>0</v>
      </c>
    </row>
    <row r="6682" spans="1:65" x14ac:dyDescent="0.3">
      <c r="A6682">
        <v>156566</v>
      </c>
      <c r="B6682">
        <v>0</v>
      </c>
      <c r="C6682" t="s">
        <v>65</v>
      </c>
      <c r="D6682" t="s">
        <v>66</v>
      </c>
      <c r="E6682" t="s">
        <v>67</v>
      </c>
      <c r="F6682" t="s">
        <v>68</v>
      </c>
      <c r="G6682">
        <v>0</v>
      </c>
      <c r="H6682">
        <v>315000</v>
      </c>
      <c r="I6682">
        <v>545040</v>
      </c>
      <c r="J6682" t="s">
        <v>89</v>
      </c>
      <c r="K6682" t="s">
        <v>70</v>
      </c>
      <c r="L6682" t="s">
        <v>91</v>
      </c>
      <c r="M6682" t="s">
        <v>72</v>
      </c>
      <c r="N6682">
        <v>7.2740000000000001E-3</v>
      </c>
      <c r="O6682">
        <v>13215</v>
      </c>
      <c r="P6682">
        <v>1041</v>
      </c>
      <c r="Q6682">
        <v>704</v>
      </c>
      <c r="R6682">
        <v>1644</v>
      </c>
      <c r="S6682">
        <v>2</v>
      </c>
      <c r="T6682">
        <v>2</v>
      </c>
      <c r="U6682" t="s">
        <v>125</v>
      </c>
      <c r="V6682">
        <v>16</v>
      </c>
      <c r="W6682">
        <v>0</v>
      </c>
      <c r="X6682">
        <v>0</v>
      </c>
      <c r="Y6682">
        <v>0</v>
      </c>
      <c r="Z6682">
        <v>1</v>
      </c>
      <c r="AA6682">
        <v>1</v>
      </c>
      <c r="AB6682">
        <v>0</v>
      </c>
      <c r="AC6682" t="s">
        <v>141</v>
      </c>
      <c r="AD6682">
        <v>1582438</v>
      </c>
      <c r="AE6682" t="s">
        <v>65</v>
      </c>
      <c r="AG6682">
        <v>0</v>
      </c>
      <c r="AH6682">
        <v>0</v>
      </c>
      <c r="AK6682" t="s">
        <v>73</v>
      </c>
      <c r="AL6682">
        <v>13</v>
      </c>
      <c r="AM6682" t="s">
        <v>68</v>
      </c>
      <c r="AN6682">
        <v>1</v>
      </c>
      <c r="AR6682" t="s">
        <v>76</v>
      </c>
      <c r="AS6682" t="s">
        <v>129</v>
      </c>
      <c r="AT6682">
        <v>-166</v>
      </c>
      <c r="AU6682" t="s">
        <v>76</v>
      </c>
      <c r="AV6682" t="s">
        <v>79</v>
      </c>
      <c r="AX6682" t="s">
        <v>81</v>
      </c>
      <c r="AY6682" t="s">
        <v>76</v>
      </c>
      <c r="AZ6682" t="s">
        <v>76</v>
      </c>
      <c r="BA6682" t="s">
        <v>76</v>
      </c>
      <c r="BB6682" t="s">
        <v>121</v>
      </c>
      <c r="BC6682">
        <v>-1</v>
      </c>
      <c r="BD6682" t="s">
        <v>76</v>
      </c>
      <c r="BF6682" t="s">
        <v>76</v>
      </c>
      <c r="BG6682" t="s">
        <v>82</v>
      </c>
    </row>
    <row r="6683" spans="1:65" x14ac:dyDescent="0.3">
      <c r="A6683">
        <v>156578</v>
      </c>
      <c r="B6683">
        <v>0</v>
      </c>
      <c r="C6683" t="s">
        <v>65</v>
      </c>
      <c r="D6683" t="s">
        <v>66</v>
      </c>
      <c r="E6683" t="s">
        <v>67</v>
      </c>
      <c r="F6683" t="s">
        <v>68</v>
      </c>
      <c r="G6683">
        <v>2</v>
      </c>
      <c r="H6683">
        <v>225000</v>
      </c>
      <c r="I6683">
        <v>381528</v>
      </c>
      <c r="J6683" t="s">
        <v>89</v>
      </c>
      <c r="K6683" t="s">
        <v>90</v>
      </c>
      <c r="L6683" t="s">
        <v>91</v>
      </c>
      <c r="M6683" t="s">
        <v>72</v>
      </c>
      <c r="N6683">
        <v>2.2800000000000001E-2</v>
      </c>
      <c r="O6683">
        <v>11118</v>
      </c>
      <c r="P6683">
        <v>797</v>
      </c>
      <c r="Q6683">
        <v>5944</v>
      </c>
      <c r="R6683">
        <v>3794</v>
      </c>
      <c r="S6683">
        <v>2</v>
      </c>
      <c r="T6683">
        <v>2</v>
      </c>
      <c r="U6683" t="s">
        <v>73</v>
      </c>
      <c r="V6683">
        <v>11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 t="s">
        <v>92</v>
      </c>
      <c r="AD6683">
        <v>1205060</v>
      </c>
      <c r="AE6683" t="s">
        <v>65</v>
      </c>
      <c r="AF6683">
        <v>20158.919999999998</v>
      </c>
      <c r="AG6683">
        <v>180000</v>
      </c>
      <c r="AH6683">
        <v>191880</v>
      </c>
      <c r="AJ6683">
        <v>180000</v>
      </c>
      <c r="AK6683" t="s">
        <v>123</v>
      </c>
      <c r="AL6683">
        <v>13</v>
      </c>
      <c r="AM6683" t="s">
        <v>68</v>
      </c>
      <c r="AN6683">
        <v>1</v>
      </c>
      <c r="AR6683" t="s">
        <v>76</v>
      </c>
      <c r="AS6683" t="s">
        <v>77</v>
      </c>
      <c r="AT6683">
        <v>-1284</v>
      </c>
      <c r="AU6683" t="s">
        <v>78</v>
      </c>
      <c r="AV6683" t="s">
        <v>79</v>
      </c>
      <c r="AW6683" t="s">
        <v>101</v>
      </c>
      <c r="AX6683" t="s">
        <v>81</v>
      </c>
      <c r="AY6683" t="s">
        <v>76</v>
      </c>
      <c r="AZ6683" t="s">
        <v>82</v>
      </c>
      <c r="BA6683" t="s">
        <v>116</v>
      </c>
      <c r="BB6683" t="s">
        <v>117</v>
      </c>
      <c r="BC6683">
        <v>6</v>
      </c>
      <c r="BD6683" t="s">
        <v>76</v>
      </c>
      <c r="BE6683">
        <v>12</v>
      </c>
      <c r="BF6683" t="s">
        <v>147</v>
      </c>
      <c r="BG6683" t="s">
        <v>154</v>
      </c>
      <c r="BH6683">
        <v>365243</v>
      </c>
      <c r="BI6683">
        <v>-1254</v>
      </c>
      <c r="BJ6683">
        <v>-924</v>
      </c>
      <c r="BK6683">
        <v>-1074</v>
      </c>
      <c r="BL6683">
        <v>-1067</v>
      </c>
      <c r="BM6683">
        <v>1</v>
      </c>
    </row>
    <row r="6684" spans="1:65" x14ac:dyDescent="0.3">
      <c r="A6684">
        <v>156585</v>
      </c>
      <c r="B6684">
        <v>0</v>
      </c>
      <c r="C6684" t="s">
        <v>65</v>
      </c>
      <c r="D6684" t="s">
        <v>66</v>
      </c>
      <c r="E6684" t="s">
        <v>68</v>
      </c>
      <c r="F6684" t="s">
        <v>68</v>
      </c>
      <c r="G6684">
        <v>0</v>
      </c>
      <c r="H6684">
        <v>360000</v>
      </c>
      <c r="I6684">
        <v>592560</v>
      </c>
      <c r="J6684" t="s">
        <v>69</v>
      </c>
      <c r="K6684" t="s">
        <v>70</v>
      </c>
      <c r="L6684" t="s">
        <v>91</v>
      </c>
      <c r="M6684" t="s">
        <v>72</v>
      </c>
      <c r="N6684">
        <v>1.0031999999999999E-2</v>
      </c>
      <c r="O6684">
        <v>13681</v>
      </c>
      <c r="P6684">
        <v>1185</v>
      </c>
      <c r="Q6684">
        <v>7469</v>
      </c>
      <c r="R6684">
        <v>3313</v>
      </c>
      <c r="S6684">
        <v>2</v>
      </c>
      <c r="T6684">
        <v>2</v>
      </c>
      <c r="U6684" t="s">
        <v>123</v>
      </c>
      <c r="V6684">
        <v>5</v>
      </c>
      <c r="W6684">
        <v>0</v>
      </c>
      <c r="X6684">
        <v>1</v>
      </c>
      <c r="Y6684">
        <v>1</v>
      </c>
      <c r="Z6684">
        <v>0</v>
      </c>
      <c r="AA6684">
        <v>0</v>
      </c>
      <c r="AB6684">
        <v>0</v>
      </c>
      <c r="AC6684" t="s">
        <v>195</v>
      </c>
      <c r="AD6684">
        <v>1505917</v>
      </c>
      <c r="AE6684" t="s">
        <v>65</v>
      </c>
      <c r="AG6684">
        <v>0</v>
      </c>
      <c r="AH6684">
        <v>0</v>
      </c>
      <c r="AK6684" t="s">
        <v>109</v>
      </c>
      <c r="AL6684">
        <v>3</v>
      </c>
      <c r="AM6684" t="s">
        <v>68</v>
      </c>
      <c r="AN6684">
        <v>1</v>
      </c>
      <c r="AR6684" t="s">
        <v>76</v>
      </c>
      <c r="AS6684" t="s">
        <v>129</v>
      </c>
      <c r="AT6684">
        <v>-437</v>
      </c>
      <c r="AU6684" t="s">
        <v>76</v>
      </c>
      <c r="AV6684" t="s">
        <v>79</v>
      </c>
      <c r="AX6684" t="s">
        <v>81</v>
      </c>
      <c r="AY6684" t="s">
        <v>76</v>
      </c>
      <c r="AZ6684" t="s">
        <v>76</v>
      </c>
      <c r="BA6684" t="s">
        <v>76</v>
      </c>
      <c r="BB6684" t="s">
        <v>121</v>
      </c>
      <c r="BC6684">
        <v>-1</v>
      </c>
      <c r="BD6684" t="s">
        <v>76</v>
      </c>
      <c r="BF6684" t="s">
        <v>76</v>
      </c>
      <c r="BG6684" t="s">
        <v>82</v>
      </c>
    </row>
    <row r="6685" spans="1:65" x14ac:dyDescent="0.3">
      <c r="A6685">
        <v>156585</v>
      </c>
      <c r="B6685">
        <v>0</v>
      </c>
      <c r="C6685" t="s">
        <v>65</v>
      </c>
      <c r="D6685" t="s">
        <v>66</v>
      </c>
      <c r="E6685" t="s">
        <v>68</v>
      </c>
      <c r="F6685" t="s">
        <v>68</v>
      </c>
      <c r="G6685">
        <v>0</v>
      </c>
      <c r="H6685">
        <v>360000</v>
      </c>
      <c r="I6685">
        <v>592560</v>
      </c>
      <c r="J6685" t="s">
        <v>69</v>
      </c>
      <c r="K6685" t="s">
        <v>70</v>
      </c>
      <c r="L6685" t="s">
        <v>91</v>
      </c>
      <c r="M6685" t="s">
        <v>72</v>
      </c>
      <c r="N6685">
        <v>1.0031999999999999E-2</v>
      </c>
      <c r="O6685">
        <v>13681</v>
      </c>
      <c r="P6685">
        <v>1185</v>
      </c>
      <c r="Q6685">
        <v>7469</v>
      </c>
      <c r="R6685">
        <v>3313</v>
      </c>
      <c r="S6685">
        <v>2</v>
      </c>
      <c r="T6685">
        <v>2</v>
      </c>
      <c r="U6685" t="s">
        <v>123</v>
      </c>
      <c r="V6685">
        <v>5</v>
      </c>
      <c r="W6685">
        <v>0</v>
      </c>
      <c r="X6685">
        <v>1</v>
      </c>
      <c r="Y6685">
        <v>1</v>
      </c>
      <c r="Z6685">
        <v>0</v>
      </c>
      <c r="AA6685">
        <v>0</v>
      </c>
      <c r="AB6685">
        <v>0</v>
      </c>
      <c r="AC6685" t="s">
        <v>195</v>
      </c>
      <c r="AD6685">
        <v>1606062</v>
      </c>
      <c r="AE6685" t="s">
        <v>99</v>
      </c>
      <c r="AG6685">
        <v>0</v>
      </c>
      <c r="AH6685">
        <v>0</v>
      </c>
      <c r="AK6685" t="s">
        <v>120</v>
      </c>
      <c r="AL6685">
        <v>7</v>
      </c>
      <c r="AM6685" t="s">
        <v>68</v>
      </c>
      <c r="AN6685">
        <v>1</v>
      </c>
      <c r="AR6685" t="s">
        <v>79</v>
      </c>
      <c r="AS6685" t="s">
        <v>114</v>
      </c>
      <c r="AT6685">
        <v>-341</v>
      </c>
      <c r="AU6685" t="s">
        <v>76</v>
      </c>
      <c r="AV6685" t="s">
        <v>115</v>
      </c>
      <c r="AX6685" t="s">
        <v>81</v>
      </c>
      <c r="AY6685" t="s">
        <v>76</v>
      </c>
      <c r="AZ6685" t="s">
        <v>76</v>
      </c>
      <c r="BA6685" t="s">
        <v>76</v>
      </c>
      <c r="BB6685" t="s">
        <v>121</v>
      </c>
      <c r="BC6685">
        <v>-1</v>
      </c>
      <c r="BD6685" t="s">
        <v>76</v>
      </c>
      <c r="BF6685" t="s">
        <v>76</v>
      </c>
      <c r="BG6685" t="s">
        <v>132</v>
      </c>
    </row>
    <row r="6686" spans="1:65" x14ac:dyDescent="0.3">
      <c r="A6686">
        <v>156585</v>
      </c>
      <c r="B6686">
        <v>0</v>
      </c>
      <c r="C6686" t="s">
        <v>65</v>
      </c>
      <c r="D6686" t="s">
        <v>66</v>
      </c>
      <c r="E6686" t="s">
        <v>68</v>
      </c>
      <c r="F6686" t="s">
        <v>68</v>
      </c>
      <c r="G6686">
        <v>0</v>
      </c>
      <c r="H6686">
        <v>360000</v>
      </c>
      <c r="I6686">
        <v>592560</v>
      </c>
      <c r="J6686" t="s">
        <v>69</v>
      </c>
      <c r="K6686" t="s">
        <v>70</v>
      </c>
      <c r="L6686" t="s">
        <v>91</v>
      </c>
      <c r="M6686" t="s">
        <v>72</v>
      </c>
      <c r="N6686">
        <v>1.0031999999999999E-2</v>
      </c>
      <c r="O6686">
        <v>13681</v>
      </c>
      <c r="P6686">
        <v>1185</v>
      </c>
      <c r="Q6686">
        <v>7469</v>
      </c>
      <c r="R6686">
        <v>3313</v>
      </c>
      <c r="S6686">
        <v>2</v>
      </c>
      <c r="T6686">
        <v>2</v>
      </c>
      <c r="U6686" t="s">
        <v>123</v>
      </c>
      <c r="V6686">
        <v>5</v>
      </c>
      <c r="W6686">
        <v>0</v>
      </c>
      <c r="X6686">
        <v>1</v>
      </c>
      <c r="Y6686">
        <v>1</v>
      </c>
      <c r="Z6686">
        <v>0</v>
      </c>
      <c r="AA6686">
        <v>0</v>
      </c>
      <c r="AB6686">
        <v>0</v>
      </c>
      <c r="AC6686" t="s">
        <v>195</v>
      </c>
      <c r="AD6686">
        <v>1504374</v>
      </c>
      <c r="AE6686" t="s">
        <v>65</v>
      </c>
      <c r="AG6686">
        <v>0</v>
      </c>
      <c r="AH6686">
        <v>0</v>
      </c>
      <c r="AK6686" t="s">
        <v>109</v>
      </c>
      <c r="AL6686">
        <v>5</v>
      </c>
      <c r="AM6686" t="s">
        <v>68</v>
      </c>
      <c r="AN6686">
        <v>1</v>
      </c>
      <c r="AR6686" t="s">
        <v>76</v>
      </c>
      <c r="AS6686" t="s">
        <v>129</v>
      </c>
      <c r="AT6686">
        <v>-297</v>
      </c>
      <c r="AU6686" t="s">
        <v>76</v>
      </c>
      <c r="AV6686" t="s">
        <v>79</v>
      </c>
      <c r="AX6686" t="s">
        <v>81</v>
      </c>
      <c r="AY6686" t="s">
        <v>76</v>
      </c>
      <c r="AZ6686" t="s">
        <v>76</v>
      </c>
      <c r="BA6686" t="s">
        <v>76</v>
      </c>
      <c r="BB6686" t="s">
        <v>121</v>
      </c>
      <c r="BC6686">
        <v>-1</v>
      </c>
      <c r="BD6686" t="s">
        <v>76</v>
      </c>
      <c r="BF6686" t="s">
        <v>76</v>
      </c>
      <c r="BG6686" t="s">
        <v>82</v>
      </c>
    </row>
    <row r="6687" spans="1:65" x14ac:dyDescent="0.3">
      <c r="A6687">
        <v>156596</v>
      </c>
      <c r="B6687">
        <v>0</v>
      </c>
      <c r="C6687" t="s">
        <v>65</v>
      </c>
      <c r="D6687" t="s">
        <v>88</v>
      </c>
      <c r="E6687" t="s">
        <v>67</v>
      </c>
      <c r="F6687" t="s">
        <v>67</v>
      </c>
      <c r="G6687">
        <v>0</v>
      </c>
      <c r="H6687">
        <v>112500</v>
      </c>
      <c r="I6687">
        <v>454500</v>
      </c>
      <c r="J6687" t="s">
        <v>113</v>
      </c>
      <c r="K6687" t="s">
        <v>70</v>
      </c>
      <c r="L6687" t="s">
        <v>139</v>
      </c>
      <c r="M6687" t="s">
        <v>72</v>
      </c>
      <c r="N6687">
        <v>7.3049999999999999E-3</v>
      </c>
      <c r="O6687">
        <v>22512</v>
      </c>
      <c r="P6687">
        <v>365243</v>
      </c>
      <c r="Q6687">
        <v>10809</v>
      </c>
      <c r="R6687">
        <v>4818</v>
      </c>
      <c r="S6687">
        <v>3</v>
      </c>
      <c r="T6687">
        <v>3</v>
      </c>
      <c r="U6687" t="s">
        <v>125</v>
      </c>
      <c r="V6687">
        <v>15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 t="s">
        <v>76</v>
      </c>
      <c r="AD6687">
        <v>2700936</v>
      </c>
      <c r="AE6687" t="s">
        <v>65</v>
      </c>
      <c r="AF6687">
        <v>6320.835</v>
      </c>
      <c r="AG6687">
        <v>45000</v>
      </c>
      <c r="AH6687">
        <v>54738</v>
      </c>
      <c r="AI6687">
        <v>0</v>
      </c>
      <c r="AJ6687">
        <v>45000</v>
      </c>
      <c r="AK6687" t="s">
        <v>120</v>
      </c>
      <c r="AL6687">
        <v>10</v>
      </c>
      <c r="AM6687" t="s">
        <v>68</v>
      </c>
      <c r="AN6687">
        <v>1</v>
      </c>
      <c r="AO6687">
        <v>0</v>
      </c>
      <c r="AR6687" t="s">
        <v>76</v>
      </c>
      <c r="AS6687" t="s">
        <v>77</v>
      </c>
      <c r="AT6687">
        <v>-1631</v>
      </c>
      <c r="AU6687" t="s">
        <v>78</v>
      </c>
      <c r="AV6687" t="s">
        <v>79</v>
      </c>
      <c r="AW6687" t="s">
        <v>80</v>
      </c>
      <c r="AX6687" t="s">
        <v>81</v>
      </c>
      <c r="AY6687" t="s">
        <v>76</v>
      </c>
      <c r="AZ6687" t="s">
        <v>82</v>
      </c>
      <c r="BA6687" t="s">
        <v>116</v>
      </c>
      <c r="BB6687" t="s">
        <v>121</v>
      </c>
      <c r="BC6687">
        <v>-1</v>
      </c>
      <c r="BD6687" t="s">
        <v>76</v>
      </c>
      <c r="BE6687">
        <v>12</v>
      </c>
      <c r="BF6687" t="s">
        <v>86</v>
      </c>
      <c r="BG6687" t="s">
        <v>172</v>
      </c>
      <c r="BH6687">
        <v>365243</v>
      </c>
      <c r="BI6687">
        <v>-1601</v>
      </c>
      <c r="BJ6687">
        <v>-1271</v>
      </c>
      <c r="BK6687">
        <v>-1271</v>
      </c>
      <c r="BL6687">
        <v>-1263</v>
      </c>
      <c r="BM6687">
        <v>1</v>
      </c>
    </row>
    <row r="6688" spans="1:65" x14ac:dyDescent="0.3">
      <c r="A6688">
        <v>156605</v>
      </c>
      <c r="B6688">
        <v>0</v>
      </c>
      <c r="C6688" t="s">
        <v>65</v>
      </c>
      <c r="D6688" t="s">
        <v>88</v>
      </c>
      <c r="E6688" t="s">
        <v>67</v>
      </c>
      <c r="F6688" t="s">
        <v>67</v>
      </c>
      <c r="G6688">
        <v>0</v>
      </c>
      <c r="H6688">
        <v>67500</v>
      </c>
      <c r="I6688">
        <v>306000</v>
      </c>
      <c r="J6688" t="s">
        <v>69</v>
      </c>
      <c r="K6688" t="s">
        <v>90</v>
      </c>
      <c r="L6688" t="s">
        <v>91</v>
      </c>
      <c r="M6688" t="s">
        <v>72</v>
      </c>
      <c r="N6688">
        <v>2.5163999999999999E-2</v>
      </c>
      <c r="O6688">
        <v>11140</v>
      </c>
      <c r="P6688">
        <v>1712</v>
      </c>
      <c r="Q6688">
        <v>821</v>
      </c>
      <c r="R6688">
        <v>845</v>
      </c>
      <c r="S6688">
        <v>2</v>
      </c>
      <c r="T6688">
        <v>2</v>
      </c>
      <c r="U6688" t="s">
        <v>125</v>
      </c>
      <c r="V6688">
        <v>11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 t="s">
        <v>92</v>
      </c>
      <c r="AD6688">
        <v>2606460</v>
      </c>
      <c r="AE6688" t="s">
        <v>93</v>
      </c>
      <c r="AF6688">
        <v>6019.2</v>
      </c>
      <c r="AG6688">
        <v>54720</v>
      </c>
      <c r="AH6688">
        <v>54720</v>
      </c>
      <c r="AI6688">
        <v>0</v>
      </c>
      <c r="AJ6688">
        <v>54720</v>
      </c>
      <c r="AK6688" t="s">
        <v>120</v>
      </c>
      <c r="AL6688">
        <v>14</v>
      </c>
      <c r="AM6688" t="s">
        <v>68</v>
      </c>
      <c r="AN6688">
        <v>1</v>
      </c>
      <c r="AO6688">
        <v>0</v>
      </c>
      <c r="AR6688" t="s">
        <v>79</v>
      </c>
      <c r="AS6688" t="s">
        <v>77</v>
      </c>
      <c r="AT6688">
        <v>-297</v>
      </c>
      <c r="AU6688" t="s">
        <v>78</v>
      </c>
      <c r="AV6688" t="s">
        <v>79</v>
      </c>
      <c r="AX6688" t="s">
        <v>81</v>
      </c>
      <c r="AY6688" t="s">
        <v>95</v>
      </c>
      <c r="AZ6688" t="s">
        <v>96</v>
      </c>
      <c r="BA6688" t="s">
        <v>76</v>
      </c>
      <c r="BB6688" t="s">
        <v>138</v>
      </c>
      <c r="BC6688">
        <v>200</v>
      </c>
      <c r="BD6688" t="s">
        <v>85</v>
      </c>
      <c r="BE6688">
        <v>10</v>
      </c>
      <c r="BF6688" t="s">
        <v>112</v>
      </c>
      <c r="BG6688" t="s">
        <v>151</v>
      </c>
      <c r="BH6688">
        <v>365243</v>
      </c>
      <c r="BI6688">
        <v>-265</v>
      </c>
      <c r="BJ6688">
        <v>5</v>
      </c>
      <c r="BK6688">
        <v>-175</v>
      </c>
      <c r="BL6688">
        <v>-167</v>
      </c>
      <c r="BM6688">
        <v>0</v>
      </c>
    </row>
    <row r="6689" spans="1:65" x14ac:dyDescent="0.3">
      <c r="A6689">
        <v>156612</v>
      </c>
      <c r="B6689">
        <v>0</v>
      </c>
      <c r="C6689" t="s">
        <v>99</v>
      </c>
      <c r="D6689" t="s">
        <v>88</v>
      </c>
      <c r="E6689" t="s">
        <v>67</v>
      </c>
      <c r="F6689" t="s">
        <v>67</v>
      </c>
      <c r="G6689">
        <v>0</v>
      </c>
      <c r="H6689">
        <v>292500</v>
      </c>
      <c r="I6689">
        <v>540000</v>
      </c>
      <c r="J6689" t="s">
        <v>89</v>
      </c>
      <c r="K6689" t="s">
        <v>70</v>
      </c>
      <c r="L6689" t="s">
        <v>91</v>
      </c>
      <c r="M6689" t="s">
        <v>72</v>
      </c>
      <c r="N6689">
        <v>3.5791999999999997E-2</v>
      </c>
      <c r="O6689">
        <v>18965</v>
      </c>
      <c r="P6689">
        <v>3417</v>
      </c>
      <c r="Q6689">
        <v>7887</v>
      </c>
      <c r="R6689">
        <v>2526</v>
      </c>
      <c r="S6689">
        <v>2</v>
      </c>
      <c r="T6689">
        <v>2</v>
      </c>
      <c r="U6689" t="s">
        <v>123</v>
      </c>
      <c r="V6689">
        <v>17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 t="s">
        <v>108</v>
      </c>
      <c r="AD6689">
        <v>1108666</v>
      </c>
      <c r="AE6689" t="s">
        <v>65</v>
      </c>
      <c r="AF6689">
        <v>59464.394999999997</v>
      </c>
      <c r="AG6689">
        <v>1575000</v>
      </c>
      <c r="AH6689">
        <v>1705977</v>
      </c>
      <c r="AJ6689">
        <v>1575000</v>
      </c>
      <c r="AK6689" t="s">
        <v>120</v>
      </c>
      <c r="AL6689">
        <v>11</v>
      </c>
      <c r="AM6689" t="s">
        <v>68</v>
      </c>
      <c r="AN6689">
        <v>1</v>
      </c>
      <c r="AR6689" t="s">
        <v>76</v>
      </c>
      <c r="AS6689" t="s">
        <v>77</v>
      </c>
      <c r="AT6689">
        <v>-474</v>
      </c>
      <c r="AU6689" t="s">
        <v>78</v>
      </c>
      <c r="AV6689" t="s">
        <v>79</v>
      </c>
      <c r="AX6689" t="s">
        <v>81</v>
      </c>
      <c r="AY6689" t="s">
        <v>76</v>
      </c>
      <c r="AZ6689" t="s">
        <v>82</v>
      </c>
      <c r="BA6689" t="s">
        <v>116</v>
      </c>
      <c r="BB6689" t="s">
        <v>117</v>
      </c>
      <c r="BC6689">
        <v>4</v>
      </c>
      <c r="BD6689" t="s">
        <v>76</v>
      </c>
      <c r="BE6689">
        <v>42</v>
      </c>
      <c r="BF6689" t="s">
        <v>112</v>
      </c>
      <c r="BG6689" t="s">
        <v>118</v>
      </c>
      <c r="BH6689">
        <v>365243</v>
      </c>
      <c r="BI6689">
        <v>-444</v>
      </c>
      <c r="BJ6689">
        <v>786</v>
      </c>
      <c r="BK6689">
        <v>365243</v>
      </c>
      <c r="BL6689">
        <v>365243</v>
      </c>
      <c r="BM6689">
        <v>1</v>
      </c>
    </row>
    <row r="6690" spans="1:65" x14ac:dyDescent="0.3">
      <c r="A6690">
        <v>156626</v>
      </c>
      <c r="B6690">
        <v>0</v>
      </c>
      <c r="C6690" t="s">
        <v>65</v>
      </c>
      <c r="D6690" t="s">
        <v>88</v>
      </c>
      <c r="E6690" t="s">
        <v>68</v>
      </c>
      <c r="F6690" t="s">
        <v>68</v>
      </c>
      <c r="G6690">
        <v>0</v>
      </c>
      <c r="H6690">
        <v>180000</v>
      </c>
      <c r="I6690">
        <v>134775</v>
      </c>
      <c r="J6690" t="s">
        <v>113</v>
      </c>
      <c r="K6690" t="s">
        <v>70</v>
      </c>
      <c r="L6690" t="s">
        <v>91</v>
      </c>
      <c r="M6690" t="s">
        <v>72</v>
      </c>
      <c r="N6690">
        <v>2.0712999999999999E-2</v>
      </c>
      <c r="O6690">
        <v>20603</v>
      </c>
      <c r="P6690">
        <v>365243</v>
      </c>
      <c r="Q6690">
        <v>9451</v>
      </c>
      <c r="R6690">
        <v>4027</v>
      </c>
      <c r="S6690">
        <v>3</v>
      </c>
      <c r="T6690">
        <v>3</v>
      </c>
      <c r="U6690" t="s">
        <v>109</v>
      </c>
      <c r="V6690">
        <v>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 t="s">
        <v>76</v>
      </c>
      <c r="AD6690">
        <v>1057501</v>
      </c>
      <c r="AE6690" t="s">
        <v>93</v>
      </c>
      <c r="AF6690">
        <v>10904.76</v>
      </c>
      <c r="AG6690">
        <v>121320</v>
      </c>
      <c r="AH6690">
        <v>103657.5</v>
      </c>
      <c r="AI6690">
        <v>27000</v>
      </c>
      <c r="AJ6690">
        <v>121320</v>
      </c>
      <c r="AK6690" t="s">
        <v>94</v>
      </c>
      <c r="AL6690">
        <v>7</v>
      </c>
      <c r="AM6690" t="s">
        <v>68</v>
      </c>
      <c r="AN6690">
        <v>1</v>
      </c>
      <c r="AO6690">
        <v>0.225057532</v>
      </c>
      <c r="AR6690" t="s">
        <v>79</v>
      </c>
      <c r="AS6690" t="s">
        <v>77</v>
      </c>
      <c r="AT6690">
        <v>-2120</v>
      </c>
      <c r="AU6690" t="s">
        <v>78</v>
      </c>
      <c r="AV6690" t="s">
        <v>79</v>
      </c>
      <c r="AW6690" t="s">
        <v>110</v>
      </c>
      <c r="AX6690" t="s">
        <v>81</v>
      </c>
      <c r="AY6690" t="s">
        <v>111</v>
      </c>
      <c r="AZ6690" t="s">
        <v>96</v>
      </c>
      <c r="BA6690" t="s">
        <v>76</v>
      </c>
      <c r="BB6690" t="s">
        <v>138</v>
      </c>
      <c r="BC6690">
        <v>25</v>
      </c>
      <c r="BD6690" t="s">
        <v>85</v>
      </c>
      <c r="BE6690">
        <v>12</v>
      </c>
      <c r="BF6690" t="s">
        <v>147</v>
      </c>
      <c r="BG6690" t="s">
        <v>151</v>
      </c>
      <c r="BH6690">
        <v>365243</v>
      </c>
      <c r="BI6690">
        <v>-2089</v>
      </c>
      <c r="BJ6690">
        <v>-1759</v>
      </c>
      <c r="BK6690">
        <v>-1759</v>
      </c>
      <c r="BL6690">
        <v>-1755</v>
      </c>
      <c r="BM6690">
        <v>0</v>
      </c>
    </row>
    <row r="6691" spans="1:65" x14ac:dyDescent="0.3">
      <c r="A6691">
        <v>156653</v>
      </c>
      <c r="B6691">
        <v>0</v>
      </c>
      <c r="C6691" t="s">
        <v>65</v>
      </c>
      <c r="D6691" t="s">
        <v>88</v>
      </c>
      <c r="E6691" t="s">
        <v>67</v>
      </c>
      <c r="F6691" t="s">
        <v>68</v>
      </c>
      <c r="G6691">
        <v>0</v>
      </c>
      <c r="H6691">
        <v>112500</v>
      </c>
      <c r="I6691">
        <v>187704</v>
      </c>
      <c r="J6691" t="s">
        <v>113</v>
      </c>
      <c r="K6691" t="s">
        <v>70</v>
      </c>
      <c r="L6691" t="s">
        <v>91</v>
      </c>
      <c r="M6691" t="s">
        <v>72</v>
      </c>
      <c r="N6691">
        <v>3.5791999999999997E-2</v>
      </c>
      <c r="O6691">
        <v>21422</v>
      </c>
      <c r="P6691">
        <v>365243</v>
      </c>
      <c r="Q6691">
        <v>9490</v>
      </c>
      <c r="R6691">
        <v>4949</v>
      </c>
      <c r="S6691">
        <v>2</v>
      </c>
      <c r="T6691">
        <v>2</v>
      </c>
      <c r="U6691" t="s">
        <v>120</v>
      </c>
      <c r="V6691">
        <v>11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 t="s">
        <v>76</v>
      </c>
      <c r="AD6691">
        <v>1646316</v>
      </c>
      <c r="AE6691" t="s">
        <v>65</v>
      </c>
      <c r="AG6691">
        <v>0</v>
      </c>
      <c r="AH6691">
        <v>0</v>
      </c>
      <c r="AK6691" t="s">
        <v>125</v>
      </c>
      <c r="AL6691">
        <v>10</v>
      </c>
      <c r="AM6691" t="s">
        <v>68</v>
      </c>
      <c r="AN6691">
        <v>1</v>
      </c>
      <c r="AR6691" t="s">
        <v>76</v>
      </c>
      <c r="AS6691" t="s">
        <v>129</v>
      </c>
      <c r="AT6691">
        <v>-358</v>
      </c>
      <c r="AU6691" t="s">
        <v>76</v>
      </c>
      <c r="AV6691" t="s">
        <v>79</v>
      </c>
      <c r="AX6691" t="s">
        <v>161</v>
      </c>
      <c r="AY6691" t="s">
        <v>76</v>
      </c>
      <c r="AZ6691" t="s">
        <v>76</v>
      </c>
      <c r="BA6691" t="s">
        <v>76</v>
      </c>
      <c r="BB6691" t="s">
        <v>121</v>
      </c>
      <c r="BC6691">
        <v>-1</v>
      </c>
      <c r="BD6691" t="s">
        <v>76</v>
      </c>
      <c r="BF6691" t="s">
        <v>76</v>
      </c>
      <c r="BG6691" t="s">
        <v>82</v>
      </c>
    </row>
    <row r="6692" spans="1:65" x14ac:dyDescent="0.3">
      <c r="A6692">
        <v>156660</v>
      </c>
      <c r="B6692">
        <v>0</v>
      </c>
      <c r="C6692" t="s">
        <v>65</v>
      </c>
      <c r="D6692" t="s">
        <v>66</v>
      </c>
      <c r="E6692" t="s">
        <v>68</v>
      </c>
      <c r="F6692" t="s">
        <v>68</v>
      </c>
      <c r="G6692">
        <v>2</v>
      </c>
      <c r="H6692">
        <v>360000</v>
      </c>
      <c r="I6692">
        <v>761872.5</v>
      </c>
      <c r="J6692" t="s">
        <v>69</v>
      </c>
      <c r="K6692" t="s">
        <v>70</v>
      </c>
      <c r="L6692" t="s">
        <v>91</v>
      </c>
      <c r="M6692" t="s">
        <v>72</v>
      </c>
      <c r="N6692">
        <v>1.4463999999999999E-2</v>
      </c>
      <c r="O6692">
        <v>13052</v>
      </c>
      <c r="P6692">
        <v>5234</v>
      </c>
      <c r="Q6692">
        <v>4556</v>
      </c>
      <c r="R6692">
        <v>5110</v>
      </c>
      <c r="S6692">
        <v>2</v>
      </c>
      <c r="T6692">
        <v>2</v>
      </c>
      <c r="U6692" t="s">
        <v>120</v>
      </c>
      <c r="V6692">
        <v>6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 t="s">
        <v>108</v>
      </c>
      <c r="AD6692">
        <v>2548232</v>
      </c>
      <c r="AE6692" t="s">
        <v>65</v>
      </c>
      <c r="AF6692">
        <v>73962.945000000007</v>
      </c>
      <c r="AG6692">
        <v>1350000</v>
      </c>
      <c r="AH6692">
        <v>1428408</v>
      </c>
      <c r="AJ6692">
        <v>1350000</v>
      </c>
      <c r="AK6692" t="s">
        <v>109</v>
      </c>
      <c r="AL6692">
        <v>3</v>
      </c>
      <c r="AM6692" t="s">
        <v>68</v>
      </c>
      <c r="AN6692">
        <v>1</v>
      </c>
      <c r="AR6692" t="s">
        <v>152</v>
      </c>
      <c r="AS6692" t="s">
        <v>129</v>
      </c>
      <c r="AT6692">
        <v>-310</v>
      </c>
      <c r="AU6692" t="s">
        <v>78</v>
      </c>
      <c r="AV6692" t="s">
        <v>79</v>
      </c>
      <c r="AW6692" t="s">
        <v>80</v>
      </c>
      <c r="AX6692" t="s">
        <v>81</v>
      </c>
      <c r="AY6692" t="s">
        <v>76</v>
      </c>
      <c r="AZ6692" t="s">
        <v>82</v>
      </c>
      <c r="BA6692" t="s">
        <v>83</v>
      </c>
      <c r="BB6692" t="s">
        <v>121</v>
      </c>
      <c r="BC6692">
        <v>-1</v>
      </c>
      <c r="BD6692" t="s">
        <v>76</v>
      </c>
      <c r="BE6692">
        <v>24</v>
      </c>
      <c r="BF6692" t="s">
        <v>112</v>
      </c>
      <c r="BG6692" t="s">
        <v>150</v>
      </c>
    </row>
    <row r="6693" spans="1:65" x14ac:dyDescent="0.3">
      <c r="A6693">
        <v>156668</v>
      </c>
      <c r="B6693">
        <v>0</v>
      </c>
      <c r="C6693" t="s">
        <v>65</v>
      </c>
      <c r="D6693" t="s">
        <v>88</v>
      </c>
      <c r="E6693" t="s">
        <v>67</v>
      </c>
      <c r="F6693" t="s">
        <v>68</v>
      </c>
      <c r="G6693">
        <v>0</v>
      </c>
      <c r="H6693">
        <v>450000</v>
      </c>
      <c r="I6693">
        <v>226908</v>
      </c>
      <c r="J6693" t="s">
        <v>69</v>
      </c>
      <c r="K6693" t="s">
        <v>70</v>
      </c>
      <c r="L6693" t="s">
        <v>91</v>
      </c>
      <c r="M6693" t="s">
        <v>72</v>
      </c>
      <c r="N6693">
        <v>7.2508000000000003E-2</v>
      </c>
      <c r="O6693">
        <v>18730</v>
      </c>
      <c r="P6693">
        <v>1722</v>
      </c>
      <c r="Q6693">
        <v>117</v>
      </c>
      <c r="R6693">
        <v>2292</v>
      </c>
      <c r="S6693">
        <v>1</v>
      </c>
      <c r="T6693">
        <v>1</v>
      </c>
      <c r="U6693" t="s">
        <v>123</v>
      </c>
      <c r="V6693">
        <v>14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 t="s">
        <v>210</v>
      </c>
      <c r="AD6693">
        <v>1768216</v>
      </c>
      <c r="AE6693" t="s">
        <v>65</v>
      </c>
      <c r="AF6693">
        <v>36651.24</v>
      </c>
      <c r="AG6693">
        <v>315000</v>
      </c>
      <c r="AH6693">
        <v>332046</v>
      </c>
      <c r="AJ6693">
        <v>315000</v>
      </c>
      <c r="AK6693" t="s">
        <v>120</v>
      </c>
      <c r="AL6693">
        <v>12</v>
      </c>
      <c r="AM6693" t="s">
        <v>68</v>
      </c>
      <c r="AN6693">
        <v>1</v>
      </c>
      <c r="AR6693" t="s">
        <v>76</v>
      </c>
      <c r="AS6693" t="s">
        <v>77</v>
      </c>
      <c r="AT6693">
        <v>-628</v>
      </c>
      <c r="AU6693" t="s">
        <v>78</v>
      </c>
      <c r="AV6693" t="s">
        <v>79</v>
      </c>
      <c r="AX6693" t="s">
        <v>81</v>
      </c>
      <c r="AY6693" t="s">
        <v>76</v>
      </c>
      <c r="AZ6693" t="s">
        <v>82</v>
      </c>
      <c r="BA6693" t="s">
        <v>116</v>
      </c>
      <c r="BB6693" t="s">
        <v>121</v>
      </c>
      <c r="BC6693">
        <v>-1</v>
      </c>
      <c r="BD6693" t="s">
        <v>76</v>
      </c>
      <c r="BE6693">
        <v>12</v>
      </c>
      <c r="BF6693" t="s">
        <v>86</v>
      </c>
      <c r="BG6693" t="s">
        <v>172</v>
      </c>
      <c r="BH6693">
        <v>365243</v>
      </c>
      <c r="BI6693">
        <v>-598</v>
      </c>
      <c r="BJ6693">
        <v>-268</v>
      </c>
      <c r="BK6693">
        <v>-298</v>
      </c>
      <c r="BL6693">
        <v>-295</v>
      </c>
      <c r="BM6693">
        <v>1</v>
      </c>
    </row>
    <row r="6694" spans="1:65" x14ac:dyDescent="0.3">
      <c r="A6694">
        <v>156671</v>
      </c>
      <c r="B6694">
        <v>0</v>
      </c>
      <c r="C6694" t="s">
        <v>65</v>
      </c>
      <c r="D6694" t="s">
        <v>88</v>
      </c>
      <c r="E6694" t="s">
        <v>67</v>
      </c>
      <c r="F6694" t="s">
        <v>67</v>
      </c>
      <c r="G6694">
        <v>0</v>
      </c>
      <c r="H6694">
        <v>157500</v>
      </c>
      <c r="I6694">
        <v>513000</v>
      </c>
      <c r="J6694" t="s">
        <v>69</v>
      </c>
      <c r="K6694" t="s">
        <v>90</v>
      </c>
      <c r="L6694" t="s">
        <v>91</v>
      </c>
      <c r="M6694" t="s">
        <v>169</v>
      </c>
      <c r="N6694">
        <v>6.6709999999999998E-3</v>
      </c>
      <c r="O6694">
        <v>21151</v>
      </c>
      <c r="P6694">
        <v>6169</v>
      </c>
      <c r="Q6694">
        <v>5598</v>
      </c>
      <c r="R6694">
        <v>4605</v>
      </c>
      <c r="S6694">
        <v>2</v>
      </c>
      <c r="T6694">
        <v>2</v>
      </c>
      <c r="U6694" t="s">
        <v>123</v>
      </c>
      <c r="V6694">
        <v>18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 t="s">
        <v>167</v>
      </c>
      <c r="AD6694">
        <v>2715604</v>
      </c>
      <c r="AE6694" t="s">
        <v>65</v>
      </c>
      <c r="AF6694">
        <v>11223.764999999999</v>
      </c>
      <c r="AG6694">
        <v>135000</v>
      </c>
      <c r="AH6694">
        <v>148365</v>
      </c>
      <c r="AJ6694">
        <v>135000</v>
      </c>
      <c r="AK6694" t="s">
        <v>75</v>
      </c>
      <c r="AL6694">
        <v>15</v>
      </c>
      <c r="AM6694" t="s">
        <v>68</v>
      </c>
      <c r="AN6694">
        <v>1</v>
      </c>
      <c r="AR6694" t="s">
        <v>76</v>
      </c>
      <c r="AS6694" t="s">
        <v>77</v>
      </c>
      <c r="AT6694">
        <v>-834</v>
      </c>
      <c r="AU6694" t="s">
        <v>78</v>
      </c>
      <c r="AV6694" t="s">
        <v>79</v>
      </c>
      <c r="AW6694" t="s">
        <v>80</v>
      </c>
      <c r="AX6694" t="s">
        <v>81</v>
      </c>
      <c r="AY6694" t="s">
        <v>76</v>
      </c>
      <c r="AZ6694" t="s">
        <v>82</v>
      </c>
      <c r="BA6694" t="s">
        <v>116</v>
      </c>
      <c r="BB6694" t="s">
        <v>121</v>
      </c>
      <c r="BC6694">
        <v>-1</v>
      </c>
      <c r="BD6694" t="s">
        <v>76</v>
      </c>
      <c r="BE6694">
        <v>18</v>
      </c>
      <c r="BF6694" t="s">
        <v>147</v>
      </c>
      <c r="BG6694" t="s">
        <v>154</v>
      </c>
      <c r="BH6694">
        <v>365243</v>
      </c>
      <c r="BI6694">
        <v>-804</v>
      </c>
      <c r="BJ6694">
        <v>-294</v>
      </c>
      <c r="BK6694">
        <v>-504</v>
      </c>
      <c r="BL6694">
        <v>-498</v>
      </c>
      <c r="BM6694">
        <v>1</v>
      </c>
    </row>
    <row r="6695" spans="1:65" x14ac:dyDescent="0.3">
      <c r="A6695">
        <v>156673</v>
      </c>
      <c r="B6695">
        <v>0</v>
      </c>
      <c r="C6695" t="s">
        <v>65</v>
      </c>
      <c r="D6695" t="s">
        <v>88</v>
      </c>
      <c r="E6695" t="s">
        <v>67</v>
      </c>
      <c r="F6695" t="s">
        <v>67</v>
      </c>
      <c r="G6695">
        <v>0</v>
      </c>
      <c r="H6695">
        <v>157500</v>
      </c>
      <c r="I6695">
        <v>1160248.5</v>
      </c>
      <c r="J6695" t="s">
        <v>89</v>
      </c>
      <c r="K6695" t="s">
        <v>90</v>
      </c>
      <c r="L6695" t="s">
        <v>140</v>
      </c>
      <c r="M6695" t="s">
        <v>72</v>
      </c>
      <c r="N6695">
        <v>2.2624999999999999E-2</v>
      </c>
      <c r="O6695">
        <v>19903</v>
      </c>
      <c r="P6695">
        <v>1673</v>
      </c>
      <c r="Q6695">
        <v>9437</v>
      </c>
      <c r="R6695">
        <v>3431</v>
      </c>
      <c r="S6695">
        <v>2</v>
      </c>
      <c r="T6695">
        <v>2</v>
      </c>
      <c r="U6695" t="s">
        <v>73</v>
      </c>
      <c r="V6695">
        <v>8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 t="s">
        <v>92</v>
      </c>
      <c r="AD6695">
        <v>2491331</v>
      </c>
      <c r="AE6695" t="s">
        <v>65</v>
      </c>
      <c r="AF6695">
        <v>41278.364999999998</v>
      </c>
      <c r="AG6695">
        <v>360000</v>
      </c>
      <c r="AH6695">
        <v>422419.5</v>
      </c>
      <c r="AJ6695">
        <v>360000</v>
      </c>
      <c r="AK6695" t="s">
        <v>94</v>
      </c>
      <c r="AL6695">
        <v>11</v>
      </c>
      <c r="AM6695" t="s">
        <v>68</v>
      </c>
      <c r="AN6695">
        <v>1</v>
      </c>
      <c r="AR6695" t="s">
        <v>76</v>
      </c>
      <c r="AS6695" t="s">
        <v>77</v>
      </c>
      <c r="AT6695">
        <v>-1349</v>
      </c>
      <c r="AU6695" t="s">
        <v>78</v>
      </c>
      <c r="AV6695" t="s">
        <v>79</v>
      </c>
      <c r="AW6695" t="s">
        <v>101</v>
      </c>
      <c r="AX6695" t="s">
        <v>81</v>
      </c>
      <c r="AY6695" t="s">
        <v>76</v>
      </c>
      <c r="AZ6695" t="s">
        <v>82</v>
      </c>
      <c r="BA6695" t="s">
        <v>116</v>
      </c>
      <c r="BB6695" t="s">
        <v>121</v>
      </c>
      <c r="BC6695">
        <v>0</v>
      </c>
      <c r="BD6695" t="s">
        <v>76</v>
      </c>
      <c r="BE6695">
        <v>12</v>
      </c>
      <c r="BF6695" t="s">
        <v>112</v>
      </c>
      <c r="BG6695" t="s">
        <v>118</v>
      </c>
      <c r="BH6695">
        <v>365243</v>
      </c>
      <c r="BI6695">
        <v>-1319</v>
      </c>
      <c r="BJ6695">
        <v>-989</v>
      </c>
      <c r="BK6695">
        <v>-989</v>
      </c>
      <c r="BL6695">
        <v>-983</v>
      </c>
      <c r="BM6695">
        <v>1</v>
      </c>
    </row>
    <row r="6696" spans="1:65" x14ac:dyDescent="0.3">
      <c r="A6696">
        <v>156676</v>
      </c>
      <c r="B6696">
        <v>0</v>
      </c>
      <c r="C6696" t="s">
        <v>65</v>
      </c>
      <c r="D6696" t="s">
        <v>66</v>
      </c>
      <c r="E6696" t="s">
        <v>67</v>
      </c>
      <c r="F6696" t="s">
        <v>68</v>
      </c>
      <c r="G6696">
        <v>1</v>
      </c>
      <c r="H6696">
        <v>337500</v>
      </c>
      <c r="I6696">
        <v>720000</v>
      </c>
      <c r="J6696" t="s">
        <v>89</v>
      </c>
      <c r="K6696" t="s">
        <v>70</v>
      </c>
      <c r="L6696" t="s">
        <v>91</v>
      </c>
      <c r="M6696" t="s">
        <v>72</v>
      </c>
      <c r="N6696">
        <v>4.6219999999999997E-2</v>
      </c>
      <c r="O6696">
        <v>15252</v>
      </c>
      <c r="P6696">
        <v>2264</v>
      </c>
      <c r="Q6696">
        <v>7145</v>
      </c>
      <c r="R6696">
        <v>4240</v>
      </c>
      <c r="S6696">
        <v>1</v>
      </c>
      <c r="T6696">
        <v>1</v>
      </c>
      <c r="U6696" t="s">
        <v>120</v>
      </c>
      <c r="V6696">
        <v>11</v>
      </c>
      <c r="W6696">
        <v>0</v>
      </c>
      <c r="X6696">
        <v>0</v>
      </c>
      <c r="Y6696">
        <v>0</v>
      </c>
      <c r="Z6696">
        <v>1</v>
      </c>
      <c r="AA6696">
        <v>1</v>
      </c>
      <c r="AB6696">
        <v>0</v>
      </c>
      <c r="AC6696" t="s">
        <v>195</v>
      </c>
      <c r="AD6696">
        <v>2551464</v>
      </c>
      <c r="AE6696" t="s">
        <v>65</v>
      </c>
      <c r="AG6696">
        <v>0</v>
      </c>
      <c r="AH6696">
        <v>0</v>
      </c>
      <c r="AK6696" t="s">
        <v>120</v>
      </c>
      <c r="AL6696">
        <v>13</v>
      </c>
      <c r="AM6696" t="s">
        <v>68</v>
      </c>
      <c r="AN6696">
        <v>1</v>
      </c>
      <c r="AR6696" t="s">
        <v>76</v>
      </c>
      <c r="AS6696" t="s">
        <v>129</v>
      </c>
      <c r="AT6696">
        <v>-392</v>
      </c>
      <c r="AU6696" t="s">
        <v>76</v>
      </c>
      <c r="AV6696" t="s">
        <v>79</v>
      </c>
      <c r="AX6696" t="s">
        <v>81</v>
      </c>
      <c r="AY6696" t="s">
        <v>76</v>
      </c>
      <c r="AZ6696" t="s">
        <v>76</v>
      </c>
      <c r="BA6696" t="s">
        <v>76</v>
      </c>
      <c r="BB6696" t="s">
        <v>121</v>
      </c>
      <c r="BC6696">
        <v>-1</v>
      </c>
      <c r="BD6696" t="s">
        <v>76</v>
      </c>
      <c r="BF6696" t="s">
        <v>76</v>
      </c>
      <c r="BG6696" t="s">
        <v>82</v>
      </c>
    </row>
    <row r="6697" spans="1:65" x14ac:dyDescent="0.3">
      <c r="A6697">
        <v>156677</v>
      </c>
      <c r="B6697">
        <v>0</v>
      </c>
      <c r="C6697" t="s">
        <v>65</v>
      </c>
      <c r="D6697" t="s">
        <v>88</v>
      </c>
      <c r="E6697" t="s">
        <v>67</v>
      </c>
      <c r="F6697" t="s">
        <v>67</v>
      </c>
      <c r="G6697">
        <v>0</v>
      </c>
      <c r="H6697">
        <v>135000</v>
      </c>
      <c r="I6697">
        <v>508495.5</v>
      </c>
      <c r="J6697" t="s">
        <v>113</v>
      </c>
      <c r="K6697" t="s">
        <v>70</v>
      </c>
      <c r="L6697" t="s">
        <v>91</v>
      </c>
      <c r="M6697" t="s">
        <v>72</v>
      </c>
      <c r="N6697">
        <v>2.0246E-2</v>
      </c>
      <c r="O6697">
        <v>19099</v>
      </c>
      <c r="P6697">
        <v>365243</v>
      </c>
      <c r="Q6697">
        <v>6031</v>
      </c>
      <c r="R6697">
        <v>2653</v>
      </c>
      <c r="S6697">
        <v>3</v>
      </c>
      <c r="T6697">
        <v>3</v>
      </c>
      <c r="U6697" t="s">
        <v>94</v>
      </c>
      <c r="V6697">
        <v>17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 t="s">
        <v>76</v>
      </c>
      <c r="AD6697">
        <v>2676038</v>
      </c>
      <c r="AE6697" t="s">
        <v>99</v>
      </c>
      <c r="AF6697">
        <v>7875</v>
      </c>
      <c r="AG6697">
        <v>0</v>
      </c>
      <c r="AH6697">
        <v>157500</v>
      </c>
      <c r="AK6697" t="s">
        <v>123</v>
      </c>
      <c r="AL6697">
        <v>12</v>
      </c>
      <c r="AM6697" t="s">
        <v>68</v>
      </c>
      <c r="AN6697">
        <v>1</v>
      </c>
      <c r="AR6697" t="s">
        <v>79</v>
      </c>
      <c r="AS6697" t="s">
        <v>77</v>
      </c>
      <c r="AT6697">
        <v>-1603</v>
      </c>
      <c r="AU6697" t="s">
        <v>76</v>
      </c>
      <c r="AV6697" t="s">
        <v>79</v>
      </c>
      <c r="AX6697" t="s">
        <v>81</v>
      </c>
      <c r="AY6697" t="s">
        <v>76</v>
      </c>
      <c r="AZ6697" t="s">
        <v>131</v>
      </c>
      <c r="BA6697" t="s">
        <v>116</v>
      </c>
      <c r="BB6697" t="s">
        <v>104</v>
      </c>
      <c r="BC6697">
        <v>80</v>
      </c>
      <c r="BD6697" t="s">
        <v>105</v>
      </c>
      <c r="BE6697">
        <v>0</v>
      </c>
      <c r="BF6697" t="s">
        <v>76</v>
      </c>
      <c r="BG6697" t="s">
        <v>160</v>
      </c>
      <c r="BH6697">
        <v>-1600</v>
      </c>
      <c r="BI6697">
        <v>-1555</v>
      </c>
      <c r="BJ6697">
        <v>365243</v>
      </c>
      <c r="BK6697">
        <v>-854</v>
      </c>
      <c r="BL6697">
        <v>-214</v>
      </c>
      <c r="BM6697">
        <v>0</v>
      </c>
    </row>
    <row r="6698" spans="1:65" x14ac:dyDescent="0.3">
      <c r="A6698">
        <v>156682</v>
      </c>
      <c r="B6698">
        <v>0</v>
      </c>
      <c r="C6698" t="s">
        <v>65</v>
      </c>
      <c r="D6698" t="s">
        <v>88</v>
      </c>
      <c r="E6698" t="s">
        <v>68</v>
      </c>
      <c r="F6698" t="s">
        <v>68</v>
      </c>
      <c r="G6698">
        <v>0</v>
      </c>
      <c r="H6698">
        <v>135000</v>
      </c>
      <c r="I6698">
        <v>900000</v>
      </c>
      <c r="J6698" t="s">
        <v>69</v>
      </c>
      <c r="K6698" t="s">
        <v>90</v>
      </c>
      <c r="L6698" t="s">
        <v>140</v>
      </c>
      <c r="M6698" t="s">
        <v>72</v>
      </c>
      <c r="N6698">
        <v>2.8663000000000001E-2</v>
      </c>
      <c r="O6698">
        <v>16499</v>
      </c>
      <c r="P6698">
        <v>3872</v>
      </c>
      <c r="Q6698">
        <v>4375</v>
      </c>
      <c r="R6698">
        <v>58</v>
      </c>
      <c r="S6698">
        <v>2</v>
      </c>
      <c r="T6698">
        <v>2</v>
      </c>
      <c r="U6698" t="s">
        <v>109</v>
      </c>
      <c r="V6698">
        <v>14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 t="s">
        <v>206</v>
      </c>
      <c r="AD6698">
        <v>1217376</v>
      </c>
      <c r="AE6698" t="s">
        <v>93</v>
      </c>
      <c r="AF6698">
        <v>4413.87</v>
      </c>
      <c r="AG6698">
        <v>30550.5</v>
      </c>
      <c r="AH6698">
        <v>29308.5</v>
      </c>
      <c r="AI6698">
        <v>3055.5</v>
      </c>
      <c r="AJ6698">
        <v>30550.5</v>
      </c>
      <c r="AK6698" t="s">
        <v>123</v>
      </c>
      <c r="AL6698">
        <v>15</v>
      </c>
      <c r="AM6698" t="s">
        <v>68</v>
      </c>
      <c r="AN6698">
        <v>1</v>
      </c>
      <c r="AO6698">
        <v>0.102821569</v>
      </c>
      <c r="AR6698" t="s">
        <v>79</v>
      </c>
      <c r="AS6698" t="s">
        <v>77</v>
      </c>
      <c r="AT6698">
        <v>-2776</v>
      </c>
      <c r="AU6698" t="s">
        <v>78</v>
      </c>
      <c r="AV6698" t="s">
        <v>79</v>
      </c>
      <c r="AW6698" t="s">
        <v>171</v>
      </c>
      <c r="AX6698" t="s">
        <v>81</v>
      </c>
      <c r="AY6698" t="s">
        <v>103</v>
      </c>
      <c r="AZ6698" t="s">
        <v>96</v>
      </c>
      <c r="BA6698" t="s">
        <v>76</v>
      </c>
      <c r="BB6698" t="s">
        <v>104</v>
      </c>
      <c r="BC6698">
        <v>3000</v>
      </c>
      <c r="BD6698" t="s">
        <v>85</v>
      </c>
      <c r="BE6698">
        <v>8</v>
      </c>
      <c r="BF6698" t="s">
        <v>86</v>
      </c>
      <c r="BG6698" t="s">
        <v>151</v>
      </c>
      <c r="BH6698">
        <v>365243</v>
      </c>
      <c r="BI6698">
        <v>-2745</v>
      </c>
      <c r="BJ6698">
        <v>-2535</v>
      </c>
      <c r="BK6698">
        <v>-2595</v>
      </c>
      <c r="BL6698">
        <v>-2588</v>
      </c>
      <c r="BM6698">
        <v>1</v>
      </c>
    </row>
    <row r="6699" spans="1:65" x14ac:dyDescent="0.3">
      <c r="A6699">
        <v>156693</v>
      </c>
      <c r="B6699">
        <v>0</v>
      </c>
      <c r="C6699" t="s">
        <v>65</v>
      </c>
      <c r="D6699" t="s">
        <v>88</v>
      </c>
      <c r="E6699" t="s">
        <v>67</v>
      </c>
      <c r="F6699" t="s">
        <v>68</v>
      </c>
      <c r="G6699">
        <v>0</v>
      </c>
      <c r="H6699">
        <v>225000</v>
      </c>
      <c r="I6699">
        <v>450000</v>
      </c>
      <c r="J6699" t="s">
        <v>69</v>
      </c>
      <c r="K6699" t="s">
        <v>70</v>
      </c>
      <c r="L6699" t="s">
        <v>71</v>
      </c>
      <c r="M6699" t="s">
        <v>72</v>
      </c>
      <c r="N6699">
        <v>1.452E-2</v>
      </c>
      <c r="O6699">
        <v>15848</v>
      </c>
      <c r="P6699">
        <v>2870</v>
      </c>
      <c r="Q6699">
        <v>3009</v>
      </c>
      <c r="R6699">
        <v>4676</v>
      </c>
      <c r="S6699">
        <v>2</v>
      </c>
      <c r="T6699">
        <v>2</v>
      </c>
      <c r="U6699" t="s">
        <v>125</v>
      </c>
      <c r="V6699">
        <v>10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 t="s">
        <v>108</v>
      </c>
      <c r="AD6699">
        <v>1990116</v>
      </c>
      <c r="AE6699" t="s">
        <v>65</v>
      </c>
      <c r="AF6699">
        <v>5880.8249999999998</v>
      </c>
      <c r="AG6699">
        <v>157500</v>
      </c>
      <c r="AH6699">
        <v>157500</v>
      </c>
      <c r="AJ6699">
        <v>157500</v>
      </c>
      <c r="AK6699" t="s">
        <v>125</v>
      </c>
      <c r="AL6699">
        <v>9</v>
      </c>
      <c r="AM6699" t="s">
        <v>68</v>
      </c>
      <c r="AN6699">
        <v>1</v>
      </c>
      <c r="AR6699" t="s">
        <v>213</v>
      </c>
      <c r="AS6699" t="s">
        <v>114</v>
      </c>
      <c r="AT6699">
        <v>-336</v>
      </c>
      <c r="AU6699" t="s">
        <v>78</v>
      </c>
      <c r="AV6699" t="s">
        <v>115</v>
      </c>
      <c r="AW6699" t="s">
        <v>171</v>
      </c>
      <c r="AX6699" t="s">
        <v>81</v>
      </c>
      <c r="AY6699" t="s">
        <v>76</v>
      </c>
      <c r="AZ6699" t="s">
        <v>82</v>
      </c>
      <c r="BA6699" t="s">
        <v>83</v>
      </c>
      <c r="BB6699" t="s">
        <v>121</v>
      </c>
      <c r="BC6699">
        <v>-1</v>
      </c>
      <c r="BD6699" t="s">
        <v>76</v>
      </c>
      <c r="BE6699">
        <v>48</v>
      </c>
      <c r="BF6699" t="s">
        <v>147</v>
      </c>
      <c r="BG6699" t="s">
        <v>196</v>
      </c>
    </row>
    <row r="6700" spans="1:65" x14ac:dyDescent="0.3">
      <c r="A6700">
        <v>156693</v>
      </c>
      <c r="B6700">
        <v>0</v>
      </c>
      <c r="C6700" t="s">
        <v>65</v>
      </c>
      <c r="D6700" t="s">
        <v>88</v>
      </c>
      <c r="E6700" t="s">
        <v>67</v>
      </c>
      <c r="F6700" t="s">
        <v>68</v>
      </c>
      <c r="G6700">
        <v>0</v>
      </c>
      <c r="H6700">
        <v>225000</v>
      </c>
      <c r="I6700">
        <v>450000</v>
      </c>
      <c r="J6700" t="s">
        <v>69</v>
      </c>
      <c r="K6700" t="s">
        <v>70</v>
      </c>
      <c r="L6700" t="s">
        <v>71</v>
      </c>
      <c r="M6700" t="s">
        <v>72</v>
      </c>
      <c r="N6700">
        <v>1.452E-2</v>
      </c>
      <c r="O6700">
        <v>15848</v>
      </c>
      <c r="P6700">
        <v>2870</v>
      </c>
      <c r="Q6700">
        <v>3009</v>
      </c>
      <c r="R6700">
        <v>4676</v>
      </c>
      <c r="S6700">
        <v>2</v>
      </c>
      <c r="T6700">
        <v>2</v>
      </c>
      <c r="U6700" t="s">
        <v>125</v>
      </c>
      <c r="V6700">
        <v>10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 t="s">
        <v>108</v>
      </c>
      <c r="AD6700">
        <v>1097568</v>
      </c>
      <c r="AE6700" t="s">
        <v>65</v>
      </c>
      <c r="AG6700">
        <v>0</v>
      </c>
      <c r="AH6700">
        <v>0</v>
      </c>
      <c r="AK6700" t="s">
        <v>125</v>
      </c>
      <c r="AL6700">
        <v>12</v>
      </c>
      <c r="AM6700" t="s">
        <v>68</v>
      </c>
      <c r="AN6700">
        <v>1</v>
      </c>
      <c r="AR6700" t="s">
        <v>76</v>
      </c>
      <c r="AS6700" t="s">
        <v>129</v>
      </c>
      <c r="AT6700">
        <v>-154</v>
      </c>
      <c r="AU6700" t="s">
        <v>76</v>
      </c>
      <c r="AV6700" t="s">
        <v>79</v>
      </c>
      <c r="AX6700" t="s">
        <v>81</v>
      </c>
      <c r="AY6700" t="s">
        <v>76</v>
      </c>
      <c r="AZ6700" t="s">
        <v>76</v>
      </c>
      <c r="BA6700" t="s">
        <v>76</v>
      </c>
      <c r="BB6700" t="s">
        <v>121</v>
      </c>
      <c r="BC6700">
        <v>-1</v>
      </c>
      <c r="BD6700" t="s">
        <v>76</v>
      </c>
      <c r="BF6700" t="s">
        <v>76</v>
      </c>
      <c r="BG6700" t="s">
        <v>82</v>
      </c>
    </row>
    <row r="6701" spans="1:65" x14ac:dyDescent="0.3">
      <c r="A6701">
        <v>156693</v>
      </c>
      <c r="B6701">
        <v>0</v>
      </c>
      <c r="C6701" t="s">
        <v>65</v>
      </c>
      <c r="D6701" t="s">
        <v>88</v>
      </c>
      <c r="E6701" t="s">
        <v>67</v>
      </c>
      <c r="F6701" t="s">
        <v>68</v>
      </c>
      <c r="G6701">
        <v>0</v>
      </c>
      <c r="H6701">
        <v>225000</v>
      </c>
      <c r="I6701">
        <v>450000</v>
      </c>
      <c r="J6701" t="s">
        <v>69</v>
      </c>
      <c r="K6701" t="s">
        <v>70</v>
      </c>
      <c r="L6701" t="s">
        <v>71</v>
      </c>
      <c r="M6701" t="s">
        <v>72</v>
      </c>
      <c r="N6701">
        <v>1.452E-2</v>
      </c>
      <c r="O6701">
        <v>15848</v>
      </c>
      <c r="P6701">
        <v>2870</v>
      </c>
      <c r="Q6701">
        <v>3009</v>
      </c>
      <c r="R6701">
        <v>4676</v>
      </c>
      <c r="S6701">
        <v>2</v>
      </c>
      <c r="T6701">
        <v>2</v>
      </c>
      <c r="U6701" t="s">
        <v>125</v>
      </c>
      <c r="V6701">
        <v>10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108</v>
      </c>
      <c r="AD6701">
        <v>1504852</v>
      </c>
      <c r="AE6701" t="s">
        <v>65</v>
      </c>
      <c r="AG6701">
        <v>0</v>
      </c>
      <c r="AH6701">
        <v>0</v>
      </c>
      <c r="AK6701" t="s">
        <v>125</v>
      </c>
      <c r="AL6701">
        <v>8</v>
      </c>
      <c r="AM6701" t="s">
        <v>68</v>
      </c>
      <c r="AN6701">
        <v>1</v>
      </c>
      <c r="AR6701" t="s">
        <v>76</v>
      </c>
      <c r="AS6701" t="s">
        <v>129</v>
      </c>
      <c r="AT6701">
        <v>-154</v>
      </c>
      <c r="AU6701" t="s">
        <v>76</v>
      </c>
      <c r="AV6701" t="s">
        <v>79</v>
      </c>
      <c r="AX6701" t="s">
        <v>81</v>
      </c>
      <c r="AY6701" t="s">
        <v>76</v>
      </c>
      <c r="AZ6701" t="s">
        <v>76</v>
      </c>
      <c r="BA6701" t="s">
        <v>76</v>
      </c>
      <c r="BB6701" t="s">
        <v>121</v>
      </c>
      <c r="BC6701">
        <v>-1</v>
      </c>
      <c r="BD6701" t="s">
        <v>76</v>
      </c>
      <c r="BF6701" t="s">
        <v>76</v>
      </c>
      <c r="BG6701" t="s">
        <v>82</v>
      </c>
    </row>
    <row r="6702" spans="1:65" x14ac:dyDescent="0.3">
      <c r="A6702">
        <v>156698</v>
      </c>
      <c r="B6702">
        <v>0</v>
      </c>
      <c r="C6702" t="s">
        <v>65</v>
      </c>
      <c r="D6702" t="s">
        <v>66</v>
      </c>
      <c r="E6702" t="s">
        <v>68</v>
      </c>
      <c r="F6702" t="s">
        <v>68</v>
      </c>
      <c r="G6702">
        <v>1</v>
      </c>
      <c r="H6702">
        <v>245250</v>
      </c>
      <c r="I6702">
        <v>551079</v>
      </c>
      <c r="J6702" t="s">
        <v>69</v>
      </c>
      <c r="K6702" t="s">
        <v>70</v>
      </c>
      <c r="L6702" t="s">
        <v>91</v>
      </c>
      <c r="M6702" t="s">
        <v>72</v>
      </c>
      <c r="N6702">
        <v>2.5163999999999999E-2</v>
      </c>
      <c r="O6702">
        <v>11979</v>
      </c>
      <c r="P6702">
        <v>344</v>
      </c>
      <c r="Q6702">
        <v>1045</v>
      </c>
      <c r="R6702">
        <v>2947</v>
      </c>
      <c r="S6702">
        <v>2</v>
      </c>
      <c r="T6702">
        <v>2</v>
      </c>
      <c r="U6702" t="s">
        <v>73</v>
      </c>
      <c r="V6702">
        <v>16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175</v>
      </c>
      <c r="AD6702">
        <v>1257949</v>
      </c>
      <c r="AE6702" t="s">
        <v>93</v>
      </c>
      <c r="AF6702">
        <v>6467.8050000000003</v>
      </c>
      <c r="AG6702">
        <v>66690</v>
      </c>
      <c r="AH6702">
        <v>73732.5</v>
      </c>
      <c r="AI6702">
        <v>0</v>
      </c>
      <c r="AJ6702">
        <v>66690</v>
      </c>
      <c r="AK6702" t="s">
        <v>75</v>
      </c>
      <c r="AL6702">
        <v>12</v>
      </c>
      <c r="AM6702" t="s">
        <v>68</v>
      </c>
      <c r="AN6702">
        <v>1</v>
      </c>
      <c r="AO6702">
        <v>0</v>
      </c>
      <c r="AR6702" t="s">
        <v>79</v>
      </c>
      <c r="AS6702" t="s">
        <v>77</v>
      </c>
      <c r="AT6702">
        <v>-823</v>
      </c>
      <c r="AU6702" t="s">
        <v>78</v>
      </c>
      <c r="AV6702" t="s">
        <v>79</v>
      </c>
      <c r="AW6702" t="s">
        <v>101</v>
      </c>
      <c r="AX6702" t="s">
        <v>102</v>
      </c>
      <c r="AY6702" t="s">
        <v>95</v>
      </c>
      <c r="AZ6702" t="s">
        <v>96</v>
      </c>
      <c r="BA6702" t="s">
        <v>76</v>
      </c>
      <c r="BB6702" t="s">
        <v>104</v>
      </c>
      <c r="BC6702">
        <v>2226</v>
      </c>
      <c r="BD6702" t="s">
        <v>85</v>
      </c>
      <c r="BE6702">
        <v>12</v>
      </c>
      <c r="BF6702" t="s">
        <v>97</v>
      </c>
      <c r="BG6702" t="s">
        <v>98</v>
      </c>
      <c r="BH6702">
        <v>365243</v>
      </c>
      <c r="BI6702">
        <v>-792</v>
      </c>
      <c r="BJ6702">
        <v>-462</v>
      </c>
      <c r="BK6702">
        <v>-462</v>
      </c>
      <c r="BL6702">
        <v>-452</v>
      </c>
      <c r="BM6702">
        <v>0</v>
      </c>
    </row>
    <row r="6703" spans="1:65" x14ac:dyDescent="0.3">
      <c r="A6703">
        <v>156706</v>
      </c>
      <c r="B6703">
        <v>0</v>
      </c>
      <c r="C6703" t="s">
        <v>65</v>
      </c>
      <c r="D6703" t="s">
        <v>88</v>
      </c>
      <c r="E6703" t="s">
        <v>67</v>
      </c>
      <c r="F6703" t="s">
        <v>68</v>
      </c>
      <c r="G6703">
        <v>0</v>
      </c>
      <c r="H6703">
        <v>247500</v>
      </c>
      <c r="I6703">
        <v>533668.5</v>
      </c>
      <c r="J6703" t="s">
        <v>89</v>
      </c>
      <c r="K6703" t="s">
        <v>70</v>
      </c>
      <c r="L6703" t="s">
        <v>119</v>
      </c>
      <c r="M6703" t="s">
        <v>72</v>
      </c>
      <c r="N6703">
        <v>2.461E-2</v>
      </c>
      <c r="O6703">
        <v>16111</v>
      </c>
      <c r="P6703">
        <v>1615</v>
      </c>
      <c r="Q6703">
        <v>7851</v>
      </c>
      <c r="R6703">
        <v>1985</v>
      </c>
      <c r="S6703">
        <v>2</v>
      </c>
      <c r="T6703">
        <v>2</v>
      </c>
      <c r="U6703" t="s">
        <v>125</v>
      </c>
      <c r="V6703">
        <v>12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 t="s">
        <v>92</v>
      </c>
      <c r="AD6703">
        <v>1782436</v>
      </c>
      <c r="AE6703" t="s">
        <v>93</v>
      </c>
      <c r="AF6703">
        <v>14443.2</v>
      </c>
      <c r="AG6703">
        <v>81000</v>
      </c>
      <c r="AH6703">
        <v>81000</v>
      </c>
      <c r="AI6703">
        <v>0</v>
      </c>
      <c r="AJ6703">
        <v>81000</v>
      </c>
      <c r="AK6703" t="s">
        <v>123</v>
      </c>
      <c r="AL6703">
        <v>11</v>
      </c>
      <c r="AM6703" t="s">
        <v>68</v>
      </c>
      <c r="AN6703">
        <v>1</v>
      </c>
      <c r="AO6703">
        <v>0</v>
      </c>
      <c r="AR6703" t="s">
        <v>79</v>
      </c>
      <c r="AS6703" t="s">
        <v>77</v>
      </c>
      <c r="AT6703">
        <v>-1569</v>
      </c>
      <c r="AU6703" t="s">
        <v>78</v>
      </c>
      <c r="AV6703" t="s">
        <v>79</v>
      </c>
      <c r="AW6703" t="s">
        <v>171</v>
      </c>
      <c r="AX6703" t="s">
        <v>102</v>
      </c>
      <c r="AY6703" t="s">
        <v>157</v>
      </c>
      <c r="AZ6703" t="s">
        <v>96</v>
      </c>
      <c r="BA6703" t="s">
        <v>76</v>
      </c>
      <c r="BB6703" t="s">
        <v>138</v>
      </c>
      <c r="BC6703">
        <v>246</v>
      </c>
      <c r="BD6703" t="s">
        <v>157</v>
      </c>
      <c r="BE6703">
        <v>6</v>
      </c>
      <c r="BF6703" t="s">
        <v>112</v>
      </c>
      <c r="BG6703" t="s">
        <v>158</v>
      </c>
      <c r="BH6703">
        <v>365243</v>
      </c>
      <c r="BI6703">
        <v>-1538</v>
      </c>
      <c r="BJ6703">
        <v>-1388</v>
      </c>
      <c r="BK6703">
        <v>-1388</v>
      </c>
      <c r="BL6703">
        <v>-1381</v>
      </c>
      <c r="BM6703">
        <v>0</v>
      </c>
    </row>
    <row r="6704" spans="1:65" x14ac:dyDescent="0.3">
      <c r="A6704">
        <v>156708</v>
      </c>
      <c r="B6704">
        <v>0</v>
      </c>
      <c r="C6704" t="s">
        <v>65</v>
      </c>
      <c r="D6704" t="s">
        <v>88</v>
      </c>
      <c r="E6704" t="s">
        <v>67</v>
      </c>
      <c r="F6704" t="s">
        <v>68</v>
      </c>
      <c r="G6704">
        <v>2</v>
      </c>
      <c r="H6704">
        <v>225000</v>
      </c>
      <c r="I6704">
        <v>1057266</v>
      </c>
      <c r="J6704" t="s">
        <v>69</v>
      </c>
      <c r="K6704" t="s">
        <v>70</v>
      </c>
      <c r="L6704" t="s">
        <v>91</v>
      </c>
      <c r="M6704" t="s">
        <v>72</v>
      </c>
      <c r="N6704">
        <v>1.0643E-2</v>
      </c>
      <c r="O6704">
        <v>14123</v>
      </c>
      <c r="P6704">
        <v>3115</v>
      </c>
      <c r="Q6704">
        <v>6423</v>
      </c>
      <c r="R6704">
        <v>4545</v>
      </c>
      <c r="S6704">
        <v>2</v>
      </c>
      <c r="T6704">
        <v>2</v>
      </c>
      <c r="U6704" t="s">
        <v>109</v>
      </c>
      <c r="V6704">
        <v>16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 t="s">
        <v>170</v>
      </c>
      <c r="AD6704">
        <v>1595332</v>
      </c>
      <c r="AE6704" t="s">
        <v>93</v>
      </c>
      <c r="AF6704">
        <v>13334.895</v>
      </c>
      <c r="AG6704">
        <v>203400</v>
      </c>
      <c r="AH6704">
        <v>203400</v>
      </c>
      <c r="AI6704">
        <v>0</v>
      </c>
      <c r="AJ6704">
        <v>203400</v>
      </c>
      <c r="AK6704" t="s">
        <v>123</v>
      </c>
      <c r="AL6704">
        <v>16</v>
      </c>
      <c r="AM6704" t="s">
        <v>68</v>
      </c>
      <c r="AN6704">
        <v>1</v>
      </c>
      <c r="AO6704">
        <v>0</v>
      </c>
      <c r="AR6704" t="s">
        <v>79</v>
      </c>
      <c r="AS6704" t="s">
        <v>77</v>
      </c>
      <c r="AT6704">
        <v>-683</v>
      </c>
      <c r="AU6704" t="s">
        <v>76</v>
      </c>
      <c r="AV6704" t="s">
        <v>79</v>
      </c>
      <c r="AX6704" t="s">
        <v>161</v>
      </c>
      <c r="AY6704" t="s">
        <v>157</v>
      </c>
      <c r="AZ6704" t="s">
        <v>96</v>
      </c>
      <c r="BA6704" t="s">
        <v>76</v>
      </c>
      <c r="BB6704" t="s">
        <v>104</v>
      </c>
      <c r="BC6704">
        <v>20</v>
      </c>
      <c r="BD6704" t="s">
        <v>157</v>
      </c>
      <c r="BE6704">
        <v>18</v>
      </c>
      <c r="BF6704" t="s">
        <v>112</v>
      </c>
      <c r="BG6704" t="s">
        <v>158</v>
      </c>
      <c r="BH6704">
        <v>365243</v>
      </c>
      <c r="BI6704">
        <v>-652</v>
      </c>
      <c r="BJ6704">
        <v>-142</v>
      </c>
      <c r="BK6704">
        <v>-142</v>
      </c>
      <c r="BL6704">
        <v>-138</v>
      </c>
      <c r="BM6704">
        <v>0</v>
      </c>
    </row>
    <row r="6705" spans="1:65" x14ac:dyDescent="0.3">
      <c r="A6705">
        <v>156708</v>
      </c>
      <c r="B6705">
        <v>0</v>
      </c>
      <c r="C6705" t="s">
        <v>65</v>
      </c>
      <c r="D6705" t="s">
        <v>88</v>
      </c>
      <c r="E6705" t="s">
        <v>67</v>
      </c>
      <c r="F6705" t="s">
        <v>68</v>
      </c>
      <c r="G6705">
        <v>2</v>
      </c>
      <c r="H6705">
        <v>225000</v>
      </c>
      <c r="I6705">
        <v>1057266</v>
      </c>
      <c r="J6705" t="s">
        <v>69</v>
      </c>
      <c r="K6705" t="s">
        <v>70</v>
      </c>
      <c r="L6705" t="s">
        <v>91</v>
      </c>
      <c r="M6705" t="s">
        <v>72</v>
      </c>
      <c r="N6705">
        <v>1.0643E-2</v>
      </c>
      <c r="O6705">
        <v>14123</v>
      </c>
      <c r="P6705">
        <v>3115</v>
      </c>
      <c r="Q6705">
        <v>6423</v>
      </c>
      <c r="R6705">
        <v>4545</v>
      </c>
      <c r="S6705">
        <v>2</v>
      </c>
      <c r="T6705">
        <v>2</v>
      </c>
      <c r="U6705" t="s">
        <v>109</v>
      </c>
      <c r="V6705">
        <v>16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 t="s">
        <v>170</v>
      </c>
      <c r="AD6705">
        <v>1174658</v>
      </c>
      <c r="AE6705" t="s">
        <v>65</v>
      </c>
      <c r="AG6705">
        <v>0</v>
      </c>
      <c r="AH6705">
        <v>0</v>
      </c>
      <c r="AK6705" t="s">
        <v>73</v>
      </c>
      <c r="AL6705">
        <v>13</v>
      </c>
      <c r="AM6705" t="s">
        <v>68</v>
      </c>
      <c r="AN6705">
        <v>1</v>
      </c>
      <c r="AR6705" t="s">
        <v>76</v>
      </c>
      <c r="AS6705" t="s">
        <v>129</v>
      </c>
      <c r="AT6705">
        <v>-483</v>
      </c>
      <c r="AU6705" t="s">
        <v>76</v>
      </c>
      <c r="AV6705" t="s">
        <v>79</v>
      </c>
      <c r="AX6705" t="s">
        <v>81</v>
      </c>
      <c r="AY6705" t="s">
        <v>76</v>
      </c>
      <c r="AZ6705" t="s">
        <v>76</v>
      </c>
      <c r="BA6705" t="s">
        <v>76</v>
      </c>
      <c r="BB6705" t="s">
        <v>121</v>
      </c>
      <c r="BC6705">
        <v>-1</v>
      </c>
      <c r="BD6705" t="s">
        <v>76</v>
      </c>
      <c r="BF6705" t="s">
        <v>76</v>
      </c>
      <c r="BG6705" t="s">
        <v>82</v>
      </c>
    </row>
    <row r="6706" spans="1:65" x14ac:dyDescent="0.3">
      <c r="A6706">
        <v>156710</v>
      </c>
      <c r="B6706">
        <v>0</v>
      </c>
      <c r="C6706" t="s">
        <v>65</v>
      </c>
      <c r="D6706" t="s">
        <v>88</v>
      </c>
      <c r="E6706" t="s">
        <v>67</v>
      </c>
      <c r="F6706" t="s">
        <v>68</v>
      </c>
      <c r="G6706">
        <v>0</v>
      </c>
      <c r="H6706">
        <v>121500</v>
      </c>
      <c r="I6706">
        <v>508500</v>
      </c>
      <c r="J6706" t="s">
        <v>113</v>
      </c>
      <c r="K6706" t="s">
        <v>70</v>
      </c>
      <c r="L6706" t="s">
        <v>139</v>
      </c>
      <c r="M6706" t="s">
        <v>72</v>
      </c>
      <c r="N6706">
        <v>1.452E-2</v>
      </c>
      <c r="O6706">
        <v>20675</v>
      </c>
      <c r="P6706">
        <v>365243</v>
      </c>
      <c r="Q6706">
        <v>10673</v>
      </c>
      <c r="R6706">
        <v>3555</v>
      </c>
      <c r="S6706">
        <v>2</v>
      </c>
      <c r="T6706">
        <v>2</v>
      </c>
      <c r="U6706" t="s">
        <v>123</v>
      </c>
      <c r="V6706">
        <v>6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 t="s">
        <v>76</v>
      </c>
      <c r="AD6706">
        <v>1887088</v>
      </c>
      <c r="AE6706" t="s">
        <v>99</v>
      </c>
      <c r="AF6706">
        <v>13500</v>
      </c>
      <c r="AG6706">
        <v>270000</v>
      </c>
      <c r="AH6706">
        <v>270000</v>
      </c>
      <c r="AJ6706">
        <v>270000</v>
      </c>
      <c r="AK6706" t="s">
        <v>94</v>
      </c>
      <c r="AL6706">
        <v>9</v>
      </c>
      <c r="AM6706" t="s">
        <v>68</v>
      </c>
      <c r="AN6706">
        <v>1</v>
      </c>
      <c r="AR6706" t="s">
        <v>79</v>
      </c>
      <c r="AS6706" t="s">
        <v>77</v>
      </c>
      <c r="AT6706">
        <v>-506</v>
      </c>
      <c r="AU6706" t="s">
        <v>76</v>
      </c>
      <c r="AV6706" t="s">
        <v>79</v>
      </c>
      <c r="AX6706" t="s">
        <v>81</v>
      </c>
      <c r="AY6706" t="s">
        <v>76</v>
      </c>
      <c r="AZ6706" t="s">
        <v>131</v>
      </c>
      <c r="BA6706" t="s">
        <v>116</v>
      </c>
      <c r="BB6706" t="s">
        <v>121</v>
      </c>
      <c r="BC6706">
        <v>-1</v>
      </c>
      <c r="BD6706" t="s">
        <v>76</v>
      </c>
      <c r="BE6706">
        <v>0</v>
      </c>
      <c r="BF6706" t="s">
        <v>76</v>
      </c>
      <c r="BG6706" t="s">
        <v>160</v>
      </c>
      <c r="BH6706">
        <v>365243</v>
      </c>
      <c r="BI6706">
        <v>365243</v>
      </c>
      <c r="BJ6706">
        <v>365243</v>
      </c>
      <c r="BK6706">
        <v>365243</v>
      </c>
      <c r="BL6706">
        <v>365243</v>
      </c>
      <c r="BM6706">
        <v>0</v>
      </c>
    </row>
    <row r="6707" spans="1:65" x14ac:dyDescent="0.3">
      <c r="A6707">
        <v>156713</v>
      </c>
      <c r="B6707">
        <v>0</v>
      </c>
      <c r="C6707" t="s">
        <v>65</v>
      </c>
      <c r="D6707" t="s">
        <v>88</v>
      </c>
      <c r="E6707" t="s">
        <v>67</v>
      </c>
      <c r="F6707" t="s">
        <v>68</v>
      </c>
      <c r="G6707">
        <v>0</v>
      </c>
      <c r="H6707">
        <v>202500</v>
      </c>
      <c r="I6707">
        <v>1247472</v>
      </c>
      <c r="J6707" t="s">
        <v>69</v>
      </c>
      <c r="K6707" t="s">
        <v>70</v>
      </c>
      <c r="L6707" t="s">
        <v>119</v>
      </c>
      <c r="M6707" t="s">
        <v>72</v>
      </c>
      <c r="N6707">
        <v>4.6219999999999997E-2</v>
      </c>
      <c r="O6707">
        <v>22806</v>
      </c>
      <c r="P6707">
        <v>6361</v>
      </c>
      <c r="Q6707">
        <v>11807</v>
      </c>
      <c r="R6707">
        <v>4568</v>
      </c>
      <c r="S6707">
        <v>1</v>
      </c>
      <c r="T6707">
        <v>1</v>
      </c>
      <c r="U6707" t="s">
        <v>75</v>
      </c>
      <c r="V6707">
        <v>11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 t="s">
        <v>168</v>
      </c>
      <c r="AD6707">
        <v>2236830</v>
      </c>
      <c r="AE6707" t="s">
        <v>93</v>
      </c>
      <c r="AG6707">
        <v>116910</v>
      </c>
      <c r="AH6707">
        <v>116910</v>
      </c>
      <c r="AJ6707">
        <v>116910</v>
      </c>
      <c r="AK6707" t="s">
        <v>73</v>
      </c>
      <c r="AL6707">
        <v>11</v>
      </c>
      <c r="AM6707" t="s">
        <v>68</v>
      </c>
      <c r="AN6707">
        <v>1</v>
      </c>
      <c r="AR6707" t="s">
        <v>79</v>
      </c>
      <c r="AS6707" t="s">
        <v>114</v>
      </c>
      <c r="AT6707">
        <v>-1326</v>
      </c>
      <c r="AU6707" t="s">
        <v>78</v>
      </c>
      <c r="AV6707" t="s">
        <v>165</v>
      </c>
      <c r="AW6707" t="s">
        <v>80</v>
      </c>
      <c r="AX6707" t="s">
        <v>81</v>
      </c>
      <c r="AY6707" t="s">
        <v>95</v>
      </c>
      <c r="AZ6707" t="s">
        <v>76</v>
      </c>
      <c r="BA6707" t="s">
        <v>76</v>
      </c>
      <c r="BB6707" t="s">
        <v>84</v>
      </c>
      <c r="BC6707">
        <v>9850</v>
      </c>
      <c r="BD6707" t="s">
        <v>85</v>
      </c>
      <c r="BF6707" t="s">
        <v>76</v>
      </c>
      <c r="BG6707" t="s">
        <v>151</v>
      </c>
    </row>
    <row r="6708" spans="1:65" x14ac:dyDescent="0.3">
      <c r="A6708">
        <v>156717</v>
      </c>
      <c r="B6708">
        <v>0</v>
      </c>
      <c r="C6708" t="s">
        <v>65</v>
      </c>
      <c r="D6708" t="s">
        <v>66</v>
      </c>
      <c r="E6708" t="s">
        <v>68</v>
      </c>
      <c r="F6708" t="s">
        <v>68</v>
      </c>
      <c r="G6708">
        <v>0</v>
      </c>
      <c r="H6708">
        <v>157500</v>
      </c>
      <c r="I6708">
        <v>778968</v>
      </c>
      <c r="J6708" t="s">
        <v>69</v>
      </c>
      <c r="K6708" t="s">
        <v>70</v>
      </c>
      <c r="L6708" t="s">
        <v>91</v>
      </c>
      <c r="M6708" t="s">
        <v>72</v>
      </c>
      <c r="N6708">
        <v>1.5221E-2</v>
      </c>
      <c r="O6708">
        <v>20641</v>
      </c>
      <c r="P6708">
        <v>434</v>
      </c>
      <c r="Q6708">
        <v>10181</v>
      </c>
      <c r="R6708">
        <v>4096</v>
      </c>
      <c r="S6708">
        <v>2</v>
      </c>
      <c r="T6708">
        <v>2</v>
      </c>
      <c r="U6708" t="s">
        <v>94</v>
      </c>
      <c r="V6708">
        <v>10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 t="s">
        <v>175</v>
      </c>
      <c r="AD6708">
        <v>1620873</v>
      </c>
      <c r="AE6708" t="s">
        <v>93</v>
      </c>
      <c r="AF6708">
        <v>19447.11</v>
      </c>
      <c r="AG6708">
        <v>99891</v>
      </c>
      <c r="AH6708">
        <v>105165</v>
      </c>
      <c r="AI6708">
        <v>0</v>
      </c>
      <c r="AJ6708">
        <v>99891</v>
      </c>
      <c r="AK6708" t="s">
        <v>125</v>
      </c>
      <c r="AL6708">
        <v>13</v>
      </c>
      <c r="AM6708" t="s">
        <v>68</v>
      </c>
      <c r="AN6708">
        <v>1</v>
      </c>
      <c r="AO6708">
        <v>0</v>
      </c>
      <c r="AR6708" t="s">
        <v>79</v>
      </c>
      <c r="AS6708" t="s">
        <v>77</v>
      </c>
      <c r="AT6708">
        <v>-571</v>
      </c>
      <c r="AU6708" t="s">
        <v>78</v>
      </c>
      <c r="AV6708" t="s">
        <v>79</v>
      </c>
      <c r="AW6708" t="s">
        <v>101</v>
      </c>
      <c r="AX6708" t="s">
        <v>81</v>
      </c>
      <c r="AY6708" t="s">
        <v>103</v>
      </c>
      <c r="AZ6708" t="s">
        <v>96</v>
      </c>
      <c r="BA6708" t="s">
        <v>76</v>
      </c>
      <c r="BB6708" t="s">
        <v>104</v>
      </c>
      <c r="BC6708">
        <v>1100</v>
      </c>
      <c r="BD6708" t="s">
        <v>85</v>
      </c>
      <c r="BE6708">
        <v>6</v>
      </c>
      <c r="BF6708" t="s">
        <v>147</v>
      </c>
      <c r="BG6708" t="s">
        <v>151</v>
      </c>
      <c r="BH6708">
        <v>365243</v>
      </c>
      <c r="BI6708">
        <v>-540</v>
      </c>
      <c r="BJ6708">
        <v>-390</v>
      </c>
      <c r="BK6708">
        <v>-480</v>
      </c>
      <c r="BL6708">
        <v>-475</v>
      </c>
      <c r="BM6708">
        <v>0</v>
      </c>
    </row>
    <row r="6709" spans="1:65" x14ac:dyDescent="0.3">
      <c r="A6709">
        <v>156720</v>
      </c>
      <c r="B6709">
        <v>0</v>
      </c>
      <c r="C6709" t="s">
        <v>65</v>
      </c>
      <c r="D6709" t="s">
        <v>88</v>
      </c>
      <c r="E6709" t="s">
        <v>67</v>
      </c>
      <c r="F6709" t="s">
        <v>68</v>
      </c>
      <c r="G6709">
        <v>0</v>
      </c>
      <c r="H6709">
        <v>135000</v>
      </c>
      <c r="I6709">
        <v>177903</v>
      </c>
      <c r="J6709" t="s">
        <v>113</v>
      </c>
      <c r="K6709" t="s">
        <v>70</v>
      </c>
      <c r="L6709" t="s">
        <v>139</v>
      </c>
      <c r="M6709" t="s">
        <v>72</v>
      </c>
      <c r="N6709">
        <v>1.1657000000000001E-2</v>
      </c>
      <c r="O6709">
        <v>23915</v>
      </c>
      <c r="P6709">
        <v>365243</v>
      </c>
      <c r="Q6709">
        <v>12876</v>
      </c>
      <c r="R6709">
        <v>4060</v>
      </c>
      <c r="S6709">
        <v>1</v>
      </c>
      <c r="T6709">
        <v>1</v>
      </c>
      <c r="U6709" t="s">
        <v>73</v>
      </c>
      <c r="V6709">
        <v>12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 t="s">
        <v>76</v>
      </c>
      <c r="AD6709">
        <v>1729543</v>
      </c>
      <c r="AE6709" t="s">
        <v>65</v>
      </c>
      <c r="AF6709">
        <v>4907.25</v>
      </c>
      <c r="AG6709">
        <v>67500</v>
      </c>
      <c r="AH6709">
        <v>67500</v>
      </c>
      <c r="AI6709">
        <v>0</v>
      </c>
      <c r="AJ6709">
        <v>67500</v>
      </c>
      <c r="AK6709" t="s">
        <v>123</v>
      </c>
      <c r="AL6709">
        <v>15</v>
      </c>
      <c r="AM6709" t="s">
        <v>68</v>
      </c>
      <c r="AN6709">
        <v>1</v>
      </c>
      <c r="AO6709">
        <v>0</v>
      </c>
      <c r="AR6709" t="s">
        <v>76</v>
      </c>
      <c r="AS6709" t="s">
        <v>77</v>
      </c>
      <c r="AT6709">
        <v>-2824</v>
      </c>
      <c r="AU6709" t="s">
        <v>76</v>
      </c>
      <c r="AV6709" t="s">
        <v>79</v>
      </c>
      <c r="AX6709" t="s">
        <v>81</v>
      </c>
      <c r="AY6709" t="s">
        <v>76</v>
      </c>
      <c r="AZ6709" t="s">
        <v>82</v>
      </c>
      <c r="BA6709" t="s">
        <v>116</v>
      </c>
      <c r="BB6709" t="s">
        <v>104</v>
      </c>
      <c r="BC6709">
        <v>-1</v>
      </c>
      <c r="BD6709" t="s">
        <v>85</v>
      </c>
      <c r="BE6709">
        <v>20</v>
      </c>
      <c r="BF6709" t="s">
        <v>147</v>
      </c>
      <c r="BG6709" t="s">
        <v>196</v>
      </c>
      <c r="BH6709">
        <v>365243</v>
      </c>
      <c r="BI6709">
        <v>-2794</v>
      </c>
      <c r="BJ6709">
        <v>-2224</v>
      </c>
      <c r="BK6709">
        <v>-2224</v>
      </c>
      <c r="BL6709">
        <v>-2216</v>
      </c>
      <c r="BM6709">
        <v>0</v>
      </c>
    </row>
    <row r="6710" spans="1:65" x14ac:dyDescent="0.3">
      <c r="A6710">
        <v>156727</v>
      </c>
      <c r="B6710">
        <v>0</v>
      </c>
      <c r="C6710" t="s">
        <v>65</v>
      </c>
      <c r="D6710" t="s">
        <v>88</v>
      </c>
      <c r="E6710" t="s">
        <v>67</v>
      </c>
      <c r="F6710" t="s">
        <v>68</v>
      </c>
      <c r="G6710">
        <v>0</v>
      </c>
      <c r="H6710">
        <v>180000</v>
      </c>
      <c r="I6710">
        <v>551079</v>
      </c>
      <c r="J6710" t="s">
        <v>69</v>
      </c>
      <c r="K6710" t="s">
        <v>90</v>
      </c>
      <c r="L6710" t="s">
        <v>91</v>
      </c>
      <c r="M6710" t="s">
        <v>72</v>
      </c>
      <c r="N6710">
        <v>7.2508000000000003E-2</v>
      </c>
      <c r="O6710">
        <v>13879</v>
      </c>
      <c r="P6710">
        <v>3788</v>
      </c>
      <c r="Q6710">
        <v>7983</v>
      </c>
      <c r="R6710">
        <v>1256</v>
      </c>
      <c r="S6710">
        <v>1</v>
      </c>
      <c r="T6710">
        <v>1</v>
      </c>
      <c r="U6710" t="s">
        <v>123</v>
      </c>
      <c r="V6710">
        <v>9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 t="s">
        <v>92</v>
      </c>
      <c r="AD6710">
        <v>1079789</v>
      </c>
      <c r="AE6710" t="s">
        <v>65</v>
      </c>
      <c r="AF6710">
        <v>24219.54</v>
      </c>
      <c r="AG6710">
        <v>225000</v>
      </c>
      <c r="AH6710">
        <v>304924.5</v>
      </c>
      <c r="AJ6710">
        <v>225000</v>
      </c>
      <c r="AK6710" t="s">
        <v>109</v>
      </c>
      <c r="AL6710">
        <v>14</v>
      </c>
      <c r="AM6710" t="s">
        <v>68</v>
      </c>
      <c r="AN6710">
        <v>1</v>
      </c>
      <c r="AR6710" t="s">
        <v>245</v>
      </c>
      <c r="AS6710" t="s">
        <v>77</v>
      </c>
      <c r="AT6710">
        <v>-1508</v>
      </c>
      <c r="AU6710" t="s">
        <v>78</v>
      </c>
      <c r="AV6710" t="s">
        <v>79</v>
      </c>
      <c r="AW6710" t="s">
        <v>101</v>
      </c>
      <c r="AX6710" t="s">
        <v>81</v>
      </c>
      <c r="AY6710" t="s">
        <v>76</v>
      </c>
      <c r="AZ6710" t="s">
        <v>82</v>
      </c>
      <c r="BA6710" t="s">
        <v>83</v>
      </c>
      <c r="BB6710" t="s">
        <v>121</v>
      </c>
      <c r="BC6710">
        <v>-1</v>
      </c>
      <c r="BD6710" t="s">
        <v>76</v>
      </c>
      <c r="BE6710">
        <v>24</v>
      </c>
      <c r="BF6710" t="s">
        <v>86</v>
      </c>
      <c r="BG6710" t="s">
        <v>87</v>
      </c>
      <c r="BH6710">
        <v>365243</v>
      </c>
      <c r="BI6710">
        <v>-1478</v>
      </c>
      <c r="BJ6710">
        <v>-788</v>
      </c>
      <c r="BK6710">
        <v>-871</v>
      </c>
      <c r="BL6710">
        <v>-862</v>
      </c>
      <c r="BM6710">
        <v>1</v>
      </c>
    </row>
    <row r="6711" spans="1:65" x14ac:dyDescent="0.3">
      <c r="A6711">
        <v>156746</v>
      </c>
      <c r="B6711">
        <v>0</v>
      </c>
      <c r="C6711" t="s">
        <v>65</v>
      </c>
      <c r="D6711" t="s">
        <v>88</v>
      </c>
      <c r="E6711" t="s">
        <v>67</v>
      </c>
      <c r="F6711" t="s">
        <v>68</v>
      </c>
      <c r="G6711">
        <v>1</v>
      </c>
      <c r="H6711">
        <v>202500</v>
      </c>
      <c r="I6711">
        <v>295668</v>
      </c>
      <c r="J6711" t="s">
        <v>69</v>
      </c>
      <c r="K6711" t="s">
        <v>70</v>
      </c>
      <c r="L6711" t="s">
        <v>91</v>
      </c>
      <c r="M6711" t="s">
        <v>72</v>
      </c>
      <c r="N6711">
        <v>3.2561E-2</v>
      </c>
      <c r="O6711">
        <v>10725</v>
      </c>
      <c r="P6711">
        <v>1911</v>
      </c>
      <c r="Q6711">
        <v>658</v>
      </c>
      <c r="R6711">
        <v>3406</v>
      </c>
      <c r="S6711">
        <v>1</v>
      </c>
      <c r="T6711">
        <v>1</v>
      </c>
      <c r="U6711" t="s">
        <v>125</v>
      </c>
      <c r="V6711">
        <v>13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 t="s">
        <v>92</v>
      </c>
      <c r="AD6711">
        <v>2286221</v>
      </c>
      <c r="AE6711" t="s">
        <v>65</v>
      </c>
      <c r="AF6711">
        <v>43106.04</v>
      </c>
      <c r="AG6711">
        <v>922500</v>
      </c>
      <c r="AH6711">
        <v>1086889.5</v>
      </c>
      <c r="AJ6711">
        <v>922500</v>
      </c>
      <c r="AK6711" t="s">
        <v>73</v>
      </c>
      <c r="AL6711">
        <v>9</v>
      </c>
      <c r="AM6711" t="s">
        <v>68</v>
      </c>
      <c r="AN6711">
        <v>1</v>
      </c>
      <c r="AR6711" t="s">
        <v>76</v>
      </c>
      <c r="AS6711" t="s">
        <v>77</v>
      </c>
      <c r="AT6711">
        <v>-278</v>
      </c>
      <c r="AU6711" t="s">
        <v>78</v>
      </c>
      <c r="AV6711" t="s">
        <v>79</v>
      </c>
      <c r="AW6711" t="s">
        <v>80</v>
      </c>
      <c r="AX6711" t="s">
        <v>81</v>
      </c>
      <c r="AY6711" t="s">
        <v>76</v>
      </c>
      <c r="AZ6711" t="s">
        <v>82</v>
      </c>
      <c r="BA6711" t="s">
        <v>116</v>
      </c>
      <c r="BB6711" t="s">
        <v>121</v>
      </c>
      <c r="BC6711">
        <v>-1</v>
      </c>
      <c r="BD6711" t="s">
        <v>76</v>
      </c>
      <c r="BE6711">
        <v>36</v>
      </c>
      <c r="BF6711" t="s">
        <v>112</v>
      </c>
      <c r="BG6711" t="s">
        <v>118</v>
      </c>
      <c r="BH6711">
        <v>365243</v>
      </c>
      <c r="BI6711">
        <v>-248</v>
      </c>
      <c r="BJ6711">
        <v>802</v>
      </c>
      <c r="BK6711">
        <v>365243</v>
      </c>
      <c r="BL6711">
        <v>365243</v>
      </c>
      <c r="BM6711">
        <v>1</v>
      </c>
    </row>
    <row r="6712" spans="1:65" x14ac:dyDescent="0.3">
      <c r="A6712">
        <v>156760</v>
      </c>
      <c r="B6712">
        <v>0</v>
      </c>
      <c r="C6712" t="s">
        <v>65</v>
      </c>
      <c r="D6712" t="s">
        <v>88</v>
      </c>
      <c r="E6712" t="s">
        <v>67</v>
      </c>
      <c r="F6712" t="s">
        <v>68</v>
      </c>
      <c r="G6712">
        <v>0</v>
      </c>
      <c r="H6712">
        <v>112500</v>
      </c>
      <c r="I6712">
        <v>247275</v>
      </c>
      <c r="J6712" t="s">
        <v>69</v>
      </c>
      <c r="K6712" t="s">
        <v>70</v>
      </c>
      <c r="L6712" t="s">
        <v>91</v>
      </c>
      <c r="M6712" t="s">
        <v>72</v>
      </c>
      <c r="N6712">
        <v>3.0755000000000001E-2</v>
      </c>
      <c r="O6712">
        <v>18304</v>
      </c>
      <c r="P6712">
        <v>4239</v>
      </c>
      <c r="Q6712">
        <v>8817</v>
      </c>
      <c r="R6712">
        <v>1838</v>
      </c>
      <c r="S6712">
        <v>2</v>
      </c>
      <c r="T6712">
        <v>2</v>
      </c>
      <c r="U6712" t="s">
        <v>123</v>
      </c>
      <c r="V6712">
        <v>15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 t="s">
        <v>137</v>
      </c>
      <c r="AD6712">
        <v>1087718</v>
      </c>
      <c r="AE6712" t="s">
        <v>93</v>
      </c>
      <c r="AF6712">
        <v>6670.3050000000003</v>
      </c>
      <c r="AG6712">
        <v>57150</v>
      </c>
      <c r="AH6712">
        <v>55678.5</v>
      </c>
      <c r="AI6712">
        <v>5715</v>
      </c>
      <c r="AJ6712">
        <v>57150</v>
      </c>
      <c r="AK6712" t="s">
        <v>73</v>
      </c>
      <c r="AL6712">
        <v>11</v>
      </c>
      <c r="AM6712" t="s">
        <v>68</v>
      </c>
      <c r="AN6712">
        <v>1</v>
      </c>
      <c r="AO6712">
        <v>0.10138132800000001</v>
      </c>
      <c r="AR6712" t="s">
        <v>79</v>
      </c>
      <c r="AS6712" t="s">
        <v>77</v>
      </c>
      <c r="AT6712">
        <v>-2181</v>
      </c>
      <c r="AU6712" t="s">
        <v>78</v>
      </c>
      <c r="AV6712" t="s">
        <v>79</v>
      </c>
      <c r="AW6712" t="s">
        <v>80</v>
      </c>
      <c r="AX6712" t="s">
        <v>161</v>
      </c>
      <c r="AY6712" t="s">
        <v>95</v>
      </c>
      <c r="AZ6712" t="s">
        <v>96</v>
      </c>
      <c r="BA6712" t="s">
        <v>76</v>
      </c>
      <c r="BB6712" t="s">
        <v>138</v>
      </c>
      <c r="BC6712">
        <v>105</v>
      </c>
      <c r="BD6712" t="s">
        <v>85</v>
      </c>
      <c r="BE6712">
        <v>10</v>
      </c>
      <c r="BF6712" t="s">
        <v>147</v>
      </c>
      <c r="BG6712" t="s">
        <v>151</v>
      </c>
      <c r="BH6712">
        <v>365243</v>
      </c>
      <c r="BI6712">
        <v>-2146</v>
      </c>
      <c r="BJ6712">
        <v>-1876</v>
      </c>
      <c r="BK6712">
        <v>-1876</v>
      </c>
      <c r="BL6712">
        <v>-1849</v>
      </c>
      <c r="BM6712">
        <v>0</v>
      </c>
    </row>
    <row r="6713" spans="1:65" x14ac:dyDescent="0.3">
      <c r="A6713">
        <v>156763</v>
      </c>
      <c r="B6713">
        <v>0</v>
      </c>
      <c r="C6713" t="s">
        <v>65</v>
      </c>
      <c r="D6713" t="s">
        <v>88</v>
      </c>
      <c r="E6713" t="s">
        <v>67</v>
      </c>
      <c r="F6713" t="s">
        <v>68</v>
      </c>
      <c r="G6713">
        <v>0</v>
      </c>
      <c r="H6713">
        <v>112500</v>
      </c>
      <c r="I6713">
        <v>143910</v>
      </c>
      <c r="J6713" t="s">
        <v>113</v>
      </c>
      <c r="K6713" t="s">
        <v>70</v>
      </c>
      <c r="L6713" t="s">
        <v>119</v>
      </c>
      <c r="M6713" t="s">
        <v>72</v>
      </c>
      <c r="N6713">
        <v>2.0712999999999999E-2</v>
      </c>
      <c r="O6713">
        <v>24565</v>
      </c>
      <c r="P6713">
        <v>365243</v>
      </c>
      <c r="Q6713">
        <v>9294</v>
      </c>
      <c r="R6713">
        <v>4498</v>
      </c>
      <c r="S6713">
        <v>3</v>
      </c>
      <c r="T6713">
        <v>3</v>
      </c>
      <c r="U6713" t="s">
        <v>75</v>
      </c>
      <c r="V6713">
        <v>7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 t="s">
        <v>76</v>
      </c>
      <c r="AD6713">
        <v>2299723</v>
      </c>
      <c r="AE6713" t="s">
        <v>65</v>
      </c>
      <c r="AF6713">
        <v>8411.625</v>
      </c>
      <c r="AG6713">
        <v>112500</v>
      </c>
      <c r="AH6713">
        <v>112500</v>
      </c>
      <c r="AJ6713">
        <v>112500</v>
      </c>
      <c r="AK6713" t="s">
        <v>125</v>
      </c>
      <c r="AL6713">
        <v>6</v>
      </c>
      <c r="AM6713" t="s">
        <v>68</v>
      </c>
      <c r="AN6713">
        <v>1</v>
      </c>
      <c r="AR6713" t="s">
        <v>76</v>
      </c>
      <c r="AS6713" t="s">
        <v>77</v>
      </c>
      <c r="AT6713">
        <v>-418</v>
      </c>
      <c r="AU6713" t="s">
        <v>78</v>
      </c>
      <c r="AV6713" t="s">
        <v>79</v>
      </c>
      <c r="AX6713" t="s">
        <v>81</v>
      </c>
      <c r="AY6713" t="s">
        <v>76</v>
      </c>
      <c r="AZ6713" t="s">
        <v>82</v>
      </c>
      <c r="BA6713" t="s">
        <v>116</v>
      </c>
      <c r="BB6713" t="s">
        <v>121</v>
      </c>
      <c r="BC6713">
        <v>-1</v>
      </c>
      <c r="BD6713" t="s">
        <v>76</v>
      </c>
      <c r="BE6713">
        <v>18</v>
      </c>
      <c r="BF6713" t="s">
        <v>147</v>
      </c>
      <c r="BG6713" t="s">
        <v>154</v>
      </c>
      <c r="BH6713">
        <v>365243</v>
      </c>
      <c r="BI6713">
        <v>-388</v>
      </c>
      <c r="BJ6713">
        <v>122</v>
      </c>
      <c r="BK6713">
        <v>365243</v>
      </c>
      <c r="BL6713">
        <v>365243</v>
      </c>
      <c r="BM6713">
        <v>0</v>
      </c>
    </row>
    <row r="6714" spans="1:65" x14ac:dyDescent="0.3">
      <c r="A6714">
        <v>156774</v>
      </c>
      <c r="B6714">
        <v>0</v>
      </c>
      <c r="C6714" t="s">
        <v>65</v>
      </c>
      <c r="D6714" t="s">
        <v>88</v>
      </c>
      <c r="E6714" t="s">
        <v>67</v>
      </c>
      <c r="F6714" t="s">
        <v>68</v>
      </c>
      <c r="G6714">
        <v>1</v>
      </c>
      <c r="H6714">
        <v>157500</v>
      </c>
      <c r="I6714">
        <v>229500</v>
      </c>
      <c r="J6714" t="s">
        <v>69</v>
      </c>
      <c r="K6714" t="s">
        <v>90</v>
      </c>
      <c r="L6714" t="s">
        <v>91</v>
      </c>
      <c r="M6714" t="s">
        <v>72</v>
      </c>
      <c r="N6714">
        <v>1.8208999999999999E-2</v>
      </c>
      <c r="O6714">
        <v>18480</v>
      </c>
      <c r="P6714">
        <v>816</v>
      </c>
      <c r="Q6714">
        <v>3414</v>
      </c>
      <c r="R6714">
        <v>2023</v>
      </c>
      <c r="S6714">
        <v>3</v>
      </c>
      <c r="T6714">
        <v>3</v>
      </c>
      <c r="U6714" t="s">
        <v>125</v>
      </c>
      <c r="V6714">
        <v>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 t="s">
        <v>92</v>
      </c>
      <c r="AD6714">
        <v>2357818</v>
      </c>
      <c r="AE6714" t="s">
        <v>93</v>
      </c>
      <c r="AF6714">
        <v>14255.235000000001</v>
      </c>
      <c r="AG6714">
        <v>71212.5</v>
      </c>
      <c r="AH6714">
        <v>76383</v>
      </c>
      <c r="AI6714">
        <v>0</v>
      </c>
      <c r="AJ6714">
        <v>71212.5</v>
      </c>
      <c r="AK6714" t="s">
        <v>120</v>
      </c>
      <c r="AL6714">
        <v>15</v>
      </c>
      <c r="AM6714" t="s">
        <v>68</v>
      </c>
      <c r="AN6714">
        <v>1</v>
      </c>
      <c r="AO6714">
        <v>0</v>
      </c>
      <c r="AR6714" t="s">
        <v>79</v>
      </c>
      <c r="AS6714" t="s">
        <v>77</v>
      </c>
      <c r="AT6714">
        <v>-258</v>
      </c>
      <c r="AU6714" t="s">
        <v>78</v>
      </c>
      <c r="AV6714" t="s">
        <v>79</v>
      </c>
      <c r="AW6714" t="s">
        <v>80</v>
      </c>
      <c r="AX6714" t="s">
        <v>102</v>
      </c>
      <c r="AY6714" t="s">
        <v>95</v>
      </c>
      <c r="AZ6714" t="s">
        <v>96</v>
      </c>
      <c r="BA6714" t="s">
        <v>76</v>
      </c>
      <c r="BB6714" t="s">
        <v>138</v>
      </c>
      <c r="BC6714">
        <v>73</v>
      </c>
      <c r="BD6714" t="s">
        <v>85</v>
      </c>
      <c r="BE6714">
        <v>6</v>
      </c>
      <c r="BF6714" t="s">
        <v>147</v>
      </c>
      <c r="BG6714" t="s">
        <v>151</v>
      </c>
      <c r="BH6714">
        <v>365243</v>
      </c>
      <c r="BI6714">
        <v>-228</v>
      </c>
      <c r="BJ6714">
        <v>-78</v>
      </c>
      <c r="BK6714">
        <v>-78</v>
      </c>
      <c r="BL6714">
        <v>-72</v>
      </c>
      <c r="BM6714">
        <v>1</v>
      </c>
    </row>
    <row r="6715" spans="1:65" x14ac:dyDescent="0.3">
      <c r="A6715">
        <v>156776</v>
      </c>
      <c r="B6715">
        <v>1</v>
      </c>
      <c r="C6715" t="s">
        <v>65</v>
      </c>
      <c r="D6715" t="s">
        <v>88</v>
      </c>
      <c r="E6715" t="s">
        <v>67</v>
      </c>
      <c r="F6715" t="s">
        <v>68</v>
      </c>
      <c r="G6715">
        <v>0</v>
      </c>
      <c r="H6715">
        <v>157500</v>
      </c>
      <c r="I6715">
        <v>573628.5</v>
      </c>
      <c r="J6715" t="s">
        <v>113</v>
      </c>
      <c r="K6715" t="s">
        <v>70</v>
      </c>
      <c r="L6715" t="s">
        <v>91</v>
      </c>
      <c r="M6715" t="s">
        <v>72</v>
      </c>
      <c r="N6715">
        <v>3.5791999999999997E-2</v>
      </c>
      <c r="O6715">
        <v>21483</v>
      </c>
      <c r="P6715">
        <v>365243</v>
      </c>
      <c r="Q6715">
        <v>1001</v>
      </c>
      <c r="R6715">
        <v>4766</v>
      </c>
      <c r="S6715">
        <v>2</v>
      </c>
      <c r="T6715">
        <v>2</v>
      </c>
      <c r="U6715" t="s">
        <v>109</v>
      </c>
      <c r="V6715">
        <v>14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 t="s">
        <v>76</v>
      </c>
      <c r="AD6715">
        <v>1619108</v>
      </c>
      <c r="AE6715" t="s">
        <v>65</v>
      </c>
      <c r="AF6715">
        <v>16743.330000000002</v>
      </c>
      <c r="AG6715">
        <v>292500</v>
      </c>
      <c r="AH6715">
        <v>332077.5</v>
      </c>
      <c r="AJ6715">
        <v>292500</v>
      </c>
      <c r="AK6715" t="s">
        <v>94</v>
      </c>
      <c r="AL6715">
        <v>10</v>
      </c>
      <c r="AM6715" t="s">
        <v>68</v>
      </c>
      <c r="AN6715">
        <v>1</v>
      </c>
      <c r="AR6715" t="s">
        <v>76</v>
      </c>
      <c r="AS6715" t="s">
        <v>77</v>
      </c>
      <c r="AT6715">
        <v>-1098</v>
      </c>
      <c r="AU6715" t="s">
        <v>78</v>
      </c>
      <c r="AV6715" t="s">
        <v>79</v>
      </c>
      <c r="AW6715" t="s">
        <v>166</v>
      </c>
      <c r="AX6715" t="s">
        <v>81</v>
      </c>
      <c r="AY6715" t="s">
        <v>76</v>
      </c>
      <c r="AZ6715" t="s">
        <v>82</v>
      </c>
      <c r="BA6715" t="s">
        <v>116</v>
      </c>
      <c r="BB6715" t="s">
        <v>121</v>
      </c>
      <c r="BC6715">
        <v>-1</v>
      </c>
      <c r="BD6715" t="s">
        <v>76</v>
      </c>
      <c r="BE6715">
        <v>30</v>
      </c>
      <c r="BF6715" t="s">
        <v>147</v>
      </c>
      <c r="BG6715" t="s">
        <v>154</v>
      </c>
      <c r="BH6715">
        <v>365243</v>
      </c>
      <c r="BI6715">
        <v>-1068</v>
      </c>
      <c r="BJ6715">
        <v>-198</v>
      </c>
      <c r="BK6715">
        <v>-228</v>
      </c>
      <c r="BL6715">
        <v>-222</v>
      </c>
      <c r="BM6715">
        <v>1</v>
      </c>
    </row>
    <row r="6716" spans="1:65" x14ac:dyDescent="0.3">
      <c r="A6716">
        <v>156778</v>
      </c>
      <c r="B6716">
        <v>0</v>
      </c>
      <c r="C6716" t="s">
        <v>99</v>
      </c>
      <c r="D6716" t="s">
        <v>66</v>
      </c>
      <c r="E6716" t="s">
        <v>68</v>
      </c>
      <c r="F6716" t="s">
        <v>68</v>
      </c>
      <c r="G6716">
        <v>0</v>
      </c>
      <c r="H6716">
        <v>112500</v>
      </c>
      <c r="I6716">
        <v>225000</v>
      </c>
      <c r="J6716" t="s">
        <v>113</v>
      </c>
      <c r="K6716" t="s">
        <v>70</v>
      </c>
      <c r="L6716" t="s">
        <v>91</v>
      </c>
      <c r="M6716" t="s">
        <v>72</v>
      </c>
      <c r="N6716">
        <v>3.1329000000000003E-2</v>
      </c>
      <c r="O6716">
        <v>20639</v>
      </c>
      <c r="P6716">
        <v>365243</v>
      </c>
      <c r="Q6716">
        <v>7971</v>
      </c>
      <c r="R6716">
        <v>3751</v>
      </c>
      <c r="S6716">
        <v>2</v>
      </c>
      <c r="T6716">
        <v>2</v>
      </c>
      <c r="U6716" t="s">
        <v>120</v>
      </c>
      <c r="V6716">
        <v>11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 t="s">
        <v>76</v>
      </c>
      <c r="AD6716">
        <v>1364804</v>
      </c>
      <c r="AE6716" t="s">
        <v>93</v>
      </c>
      <c r="AF6716">
        <v>17183.79</v>
      </c>
      <c r="AG6716">
        <v>171855</v>
      </c>
      <c r="AH6716">
        <v>154669.5</v>
      </c>
      <c r="AI6716">
        <v>17185.5</v>
      </c>
      <c r="AJ6716">
        <v>171855</v>
      </c>
      <c r="AK6716" t="s">
        <v>109</v>
      </c>
      <c r="AL6716">
        <v>10</v>
      </c>
      <c r="AM6716" t="s">
        <v>68</v>
      </c>
      <c r="AN6716">
        <v>1</v>
      </c>
      <c r="AO6716">
        <v>0.108909091</v>
      </c>
      <c r="AR6716" t="s">
        <v>79</v>
      </c>
      <c r="AS6716" t="s">
        <v>77</v>
      </c>
      <c r="AT6716">
        <v>-2301</v>
      </c>
      <c r="AU6716" t="s">
        <v>78</v>
      </c>
      <c r="AV6716" t="s">
        <v>79</v>
      </c>
      <c r="AW6716" t="s">
        <v>101</v>
      </c>
      <c r="AX6716" t="s">
        <v>81</v>
      </c>
      <c r="AY6716" t="s">
        <v>111</v>
      </c>
      <c r="AZ6716" t="s">
        <v>96</v>
      </c>
      <c r="BA6716" t="s">
        <v>76</v>
      </c>
      <c r="BB6716" t="s">
        <v>84</v>
      </c>
      <c r="BC6716">
        <v>60</v>
      </c>
      <c r="BD6716" t="s">
        <v>85</v>
      </c>
      <c r="BE6716">
        <v>10</v>
      </c>
      <c r="BF6716" t="s">
        <v>112</v>
      </c>
      <c r="BG6716" t="s">
        <v>98</v>
      </c>
      <c r="BH6716">
        <v>365243</v>
      </c>
      <c r="BI6716">
        <v>-2270</v>
      </c>
      <c r="BJ6716">
        <v>-2000</v>
      </c>
      <c r="BK6716">
        <v>-2000</v>
      </c>
      <c r="BL6716">
        <v>-1998</v>
      </c>
      <c r="BM6716">
        <v>0</v>
      </c>
    </row>
    <row r="6717" spans="1:65" x14ac:dyDescent="0.3">
      <c r="A6717">
        <v>156781</v>
      </c>
      <c r="B6717">
        <v>0</v>
      </c>
      <c r="C6717" t="s">
        <v>65</v>
      </c>
      <c r="D6717" t="s">
        <v>88</v>
      </c>
      <c r="E6717" t="s">
        <v>68</v>
      </c>
      <c r="F6717" t="s">
        <v>68</v>
      </c>
      <c r="G6717">
        <v>0</v>
      </c>
      <c r="H6717">
        <v>180000</v>
      </c>
      <c r="I6717">
        <v>1035832.5</v>
      </c>
      <c r="J6717" t="s">
        <v>69</v>
      </c>
      <c r="K6717" t="s">
        <v>70</v>
      </c>
      <c r="L6717" t="s">
        <v>91</v>
      </c>
      <c r="M6717" t="s">
        <v>72</v>
      </c>
      <c r="N6717">
        <v>1.9101E-2</v>
      </c>
      <c r="O6717">
        <v>15993</v>
      </c>
      <c r="P6717">
        <v>1067</v>
      </c>
      <c r="Q6717">
        <v>3682</v>
      </c>
      <c r="R6717">
        <v>4755</v>
      </c>
      <c r="S6717">
        <v>2</v>
      </c>
      <c r="T6717">
        <v>2</v>
      </c>
      <c r="U6717" t="s">
        <v>120</v>
      </c>
      <c r="V6717">
        <v>14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 t="s">
        <v>170</v>
      </c>
      <c r="AD6717">
        <v>2247210</v>
      </c>
      <c r="AE6717" t="s">
        <v>65</v>
      </c>
      <c r="AF6717">
        <v>15928.785</v>
      </c>
      <c r="AG6717">
        <v>67500</v>
      </c>
      <c r="AH6717">
        <v>78552</v>
      </c>
      <c r="AJ6717">
        <v>67500</v>
      </c>
      <c r="AK6717" t="s">
        <v>109</v>
      </c>
      <c r="AL6717">
        <v>15</v>
      </c>
      <c r="AM6717" t="s">
        <v>68</v>
      </c>
      <c r="AN6717">
        <v>1</v>
      </c>
      <c r="AR6717" t="s">
        <v>227</v>
      </c>
      <c r="AS6717" t="s">
        <v>77</v>
      </c>
      <c r="AT6717">
        <v>-390</v>
      </c>
      <c r="AU6717" t="s">
        <v>78</v>
      </c>
      <c r="AV6717" t="s">
        <v>79</v>
      </c>
      <c r="AX6717" t="s">
        <v>81</v>
      </c>
      <c r="AY6717" t="s">
        <v>76</v>
      </c>
      <c r="AZ6717" t="s">
        <v>82</v>
      </c>
      <c r="BA6717" t="s">
        <v>83</v>
      </c>
      <c r="BB6717" t="s">
        <v>121</v>
      </c>
      <c r="BC6717">
        <v>-1</v>
      </c>
      <c r="BD6717" t="s">
        <v>76</v>
      </c>
      <c r="BE6717">
        <v>6</v>
      </c>
      <c r="BF6717" t="s">
        <v>86</v>
      </c>
      <c r="BG6717" t="s">
        <v>87</v>
      </c>
      <c r="BH6717">
        <v>365243</v>
      </c>
      <c r="BI6717">
        <v>-360</v>
      </c>
      <c r="BJ6717">
        <v>-210</v>
      </c>
      <c r="BK6717">
        <v>-210</v>
      </c>
      <c r="BL6717">
        <v>-206</v>
      </c>
      <c r="BM6717">
        <v>1</v>
      </c>
    </row>
    <row r="6718" spans="1:65" x14ac:dyDescent="0.3">
      <c r="A6718">
        <v>156785</v>
      </c>
      <c r="B6718">
        <v>0</v>
      </c>
      <c r="C6718" t="s">
        <v>65</v>
      </c>
      <c r="D6718" t="s">
        <v>88</v>
      </c>
      <c r="E6718" t="s">
        <v>67</v>
      </c>
      <c r="F6718" t="s">
        <v>68</v>
      </c>
      <c r="G6718">
        <v>0</v>
      </c>
      <c r="H6718">
        <v>202500</v>
      </c>
      <c r="I6718">
        <v>312768</v>
      </c>
      <c r="J6718" t="s">
        <v>69</v>
      </c>
      <c r="K6718" t="s">
        <v>70</v>
      </c>
      <c r="L6718" t="s">
        <v>71</v>
      </c>
      <c r="M6718" t="s">
        <v>127</v>
      </c>
      <c r="N6718">
        <v>2.2624999999999999E-2</v>
      </c>
      <c r="O6718">
        <v>8509</v>
      </c>
      <c r="P6718">
        <v>1574</v>
      </c>
      <c r="Q6718">
        <v>3389</v>
      </c>
      <c r="R6718">
        <v>1170</v>
      </c>
      <c r="S6718">
        <v>2</v>
      </c>
      <c r="T6718">
        <v>2</v>
      </c>
      <c r="U6718" t="s">
        <v>73</v>
      </c>
      <c r="V6718">
        <v>13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 t="s">
        <v>92</v>
      </c>
      <c r="AD6718">
        <v>2827194</v>
      </c>
      <c r="AE6718" t="s">
        <v>65</v>
      </c>
      <c r="AF6718">
        <v>51526.8</v>
      </c>
      <c r="AG6718">
        <v>522000</v>
      </c>
      <c r="AH6718">
        <v>542673</v>
      </c>
      <c r="AJ6718">
        <v>522000</v>
      </c>
      <c r="AK6718" t="s">
        <v>109</v>
      </c>
      <c r="AL6718">
        <v>13</v>
      </c>
      <c r="AM6718" t="s">
        <v>68</v>
      </c>
      <c r="AN6718">
        <v>1</v>
      </c>
      <c r="AR6718" t="s">
        <v>76</v>
      </c>
      <c r="AS6718" t="s">
        <v>114</v>
      </c>
      <c r="AT6718">
        <v>-300</v>
      </c>
      <c r="AU6718" t="s">
        <v>78</v>
      </c>
      <c r="AV6718" t="s">
        <v>115</v>
      </c>
      <c r="AW6718" t="s">
        <v>80</v>
      </c>
      <c r="AX6718" t="s">
        <v>81</v>
      </c>
      <c r="AY6718" t="s">
        <v>76</v>
      </c>
      <c r="AZ6718" t="s">
        <v>82</v>
      </c>
      <c r="BA6718" t="s">
        <v>116</v>
      </c>
      <c r="BB6718" t="s">
        <v>121</v>
      </c>
      <c r="BC6718">
        <v>0</v>
      </c>
      <c r="BD6718" t="s">
        <v>76</v>
      </c>
      <c r="BE6718">
        <v>12</v>
      </c>
      <c r="BF6718" t="s">
        <v>112</v>
      </c>
      <c r="BG6718" t="s">
        <v>118</v>
      </c>
    </row>
    <row r="6719" spans="1:65" x14ac:dyDescent="0.3">
      <c r="A6719">
        <v>156791</v>
      </c>
      <c r="B6719">
        <v>0</v>
      </c>
      <c r="C6719" t="s">
        <v>65</v>
      </c>
      <c r="D6719" t="s">
        <v>88</v>
      </c>
      <c r="E6719" t="s">
        <v>67</v>
      </c>
      <c r="F6719" t="s">
        <v>68</v>
      </c>
      <c r="G6719">
        <v>1</v>
      </c>
      <c r="H6719">
        <v>202500</v>
      </c>
      <c r="I6719">
        <v>810378</v>
      </c>
      <c r="J6719" t="s">
        <v>89</v>
      </c>
      <c r="K6719" t="s">
        <v>70</v>
      </c>
      <c r="L6719" t="s">
        <v>91</v>
      </c>
      <c r="M6719" t="s">
        <v>72</v>
      </c>
      <c r="N6719">
        <v>4.6219999999999997E-2</v>
      </c>
      <c r="O6719">
        <v>14297</v>
      </c>
      <c r="P6719">
        <v>2341</v>
      </c>
      <c r="Q6719">
        <v>8263</v>
      </c>
      <c r="R6719">
        <v>1737</v>
      </c>
      <c r="S6719">
        <v>1</v>
      </c>
      <c r="T6719">
        <v>1</v>
      </c>
      <c r="U6719" t="s">
        <v>109</v>
      </c>
      <c r="V6719">
        <v>10</v>
      </c>
      <c r="W6719">
        <v>0</v>
      </c>
      <c r="X6719">
        <v>1</v>
      </c>
      <c r="Y6719">
        <v>1</v>
      </c>
      <c r="Z6719">
        <v>0</v>
      </c>
      <c r="AA6719">
        <v>0</v>
      </c>
      <c r="AB6719">
        <v>0</v>
      </c>
      <c r="AC6719" t="s">
        <v>228</v>
      </c>
      <c r="AD6719">
        <v>1516664</v>
      </c>
      <c r="AE6719" t="s">
        <v>65</v>
      </c>
      <c r="AF6719">
        <v>19503.18</v>
      </c>
      <c r="AG6719">
        <v>90000</v>
      </c>
      <c r="AH6719">
        <v>103797</v>
      </c>
      <c r="AJ6719">
        <v>90000</v>
      </c>
      <c r="AK6719" t="s">
        <v>75</v>
      </c>
      <c r="AL6719">
        <v>13</v>
      </c>
      <c r="AM6719" t="s">
        <v>68</v>
      </c>
      <c r="AN6719">
        <v>1</v>
      </c>
      <c r="AR6719" t="s">
        <v>76</v>
      </c>
      <c r="AS6719" t="s">
        <v>77</v>
      </c>
      <c r="AT6719">
        <v>-677</v>
      </c>
      <c r="AU6719" t="s">
        <v>78</v>
      </c>
      <c r="AV6719" t="s">
        <v>79</v>
      </c>
      <c r="AW6719" t="s">
        <v>101</v>
      </c>
      <c r="AX6719" t="s">
        <v>81</v>
      </c>
      <c r="AY6719" t="s">
        <v>76</v>
      </c>
      <c r="AZ6719" t="s">
        <v>82</v>
      </c>
      <c r="BA6719" t="s">
        <v>116</v>
      </c>
      <c r="BB6719" t="s">
        <v>121</v>
      </c>
      <c r="BC6719">
        <v>-1</v>
      </c>
      <c r="BD6719" t="s">
        <v>76</v>
      </c>
      <c r="BE6719">
        <v>6</v>
      </c>
      <c r="BF6719" t="s">
        <v>147</v>
      </c>
      <c r="BG6719" t="s">
        <v>154</v>
      </c>
      <c r="BH6719">
        <v>365243</v>
      </c>
      <c r="BI6719">
        <v>-647</v>
      </c>
      <c r="BJ6719">
        <v>-497</v>
      </c>
      <c r="BK6719">
        <v>-557</v>
      </c>
      <c r="BL6719">
        <v>-551</v>
      </c>
      <c r="BM6719">
        <v>1</v>
      </c>
    </row>
    <row r="6720" spans="1:65" x14ac:dyDescent="0.3">
      <c r="A6720">
        <v>156803</v>
      </c>
      <c r="B6720">
        <v>0</v>
      </c>
      <c r="C6720" t="s">
        <v>65</v>
      </c>
      <c r="D6720" t="s">
        <v>88</v>
      </c>
      <c r="E6720" t="s">
        <v>68</v>
      </c>
      <c r="F6720" t="s">
        <v>68</v>
      </c>
      <c r="G6720">
        <v>1</v>
      </c>
      <c r="H6720">
        <v>202500</v>
      </c>
      <c r="I6720">
        <v>943425</v>
      </c>
      <c r="J6720" t="s">
        <v>89</v>
      </c>
      <c r="K6720" t="s">
        <v>90</v>
      </c>
      <c r="L6720" t="s">
        <v>91</v>
      </c>
      <c r="M6720" t="s">
        <v>72</v>
      </c>
      <c r="N6720">
        <v>1.8029E-2</v>
      </c>
      <c r="O6720">
        <v>10222</v>
      </c>
      <c r="P6720">
        <v>296</v>
      </c>
      <c r="Q6720">
        <v>749</v>
      </c>
      <c r="R6720">
        <v>1577</v>
      </c>
      <c r="S6720">
        <v>3</v>
      </c>
      <c r="T6720">
        <v>3</v>
      </c>
      <c r="U6720" t="s">
        <v>109</v>
      </c>
      <c r="V6720">
        <v>6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 t="s">
        <v>170</v>
      </c>
      <c r="AD6720">
        <v>1050733</v>
      </c>
      <c r="AE6720" t="s">
        <v>93</v>
      </c>
      <c r="AF6720">
        <v>9280.5750000000007</v>
      </c>
      <c r="AG6720">
        <v>76455</v>
      </c>
      <c r="AH6720">
        <v>83182.5</v>
      </c>
      <c r="AI6720">
        <v>0</v>
      </c>
      <c r="AJ6720">
        <v>76455</v>
      </c>
      <c r="AK6720" t="s">
        <v>109</v>
      </c>
      <c r="AL6720">
        <v>12</v>
      </c>
      <c r="AM6720" t="s">
        <v>68</v>
      </c>
      <c r="AN6720">
        <v>1</v>
      </c>
      <c r="AO6720">
        <v>0</v>
      </c>
      <c r="AR6720" t="s">
        <v>79</v>
      </c>
      <c r="AS6720" t="s">
        <v>77</v>
      </c>
      <c r="AT6720">
        <v>-868</v>
      </c>
      <c r="AU6720" t="s">
        <v>155</v>
      </c>
      <c r="AV6720" t="s">
        <v>79</v>
      </c>
      <c r="AW6720" t="s">
        <v>80</v>
      </c>
      <c r="AX6720" t="s">
        <v>81</v>
      </c>
      <c r="AY6720" t="s">
        <v>111</v>
      </c>
      <c r="AZ6720" t="s">
        <v>96</v>
      </c>
      <c r="BA6720" t="s">
        <v>76</v>
      </c>
      <c r="BB6720" t="s">
        <v>84</v>
      </c>
      <c r="BC6720">
        <v>370</v>
      </c>
      <c r="BD6720" t="s">
        <v>85</v>
      </c>
      <c r="BE6720">
        <v>10</v>
      </c>
      <c r="BF6720" t="s">
        <v>112</v>
      </c>
      <c r="BG6720" t="s">
        <v>151</v>
      </c>
      <c r="BH6720">
        <v>365243</v>
      </c>
      <c r="BI6720">
        <v>-837</v>
      </c>
      <c r="BJ6720">
        <v>-567</v>
      </c>
      <c r="BK6720">
        <v>-567</v>
      </c>
      <c r="BL6720">
        <v>-565</v>
      </c>
      <c r="BM6720">
        <v>0</v>
      </c>
    </row>
    <row r="6721" spans="1:65" x14ac:dyDescent="0.3">
      <c r="A6721">
        <v>156804</v>
      </c>
      <c r="B6721">
        <v>0</v>
      </c>
      <c r="C6721" t="s">
        <v>65</v>
      </c>
      <c r="D6721" t="s">
        <v>88</v>
      </c>
      <c r="E6721" t="s">
        <v>67</v>
      </c>
      <c r="F6721" t="s">
        <v>68</v>
      </c>
      <c r="G6721">
        <v>1</v>
      </c>
      <c r="H6721">
        <v>450000</v>
      </c>
      <c r="I6721">
        <v>1216269</v>
      </c>
      <c r="J6721" t="s">
        <v>89</v>
      </c>
      <c r="K6721" t="s">
        <v>70</v>
      </c>
      <c r="L6721" t="s">
        <v>91</v>
      </c>
      <c r="M6721" t="s">
        <v>72</v>
      </c>
      <c r="N6721">
        <v>7.2508000000000003E-2</v>
      </c>
      <c r="O6721">
        <v>11628</v>
      </c>
      <c r="P6721">
        <v>2817</v>
      </c>
      <c r="Q6721">
        <v>5409</v>
      </c>
      <c r="R6721">
        <v>3315</v>
      </c>
      <c r="S6721">
        <v>1</v>
      </c>
      <c r="T6721">
        <v>1</v>
      </c>
      <c r="U6721" t="s">
        <v>120</v>
      </c>
      <c r="V6721">
        <v>13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 t="s">
        <v>173</v>
      </c>
      <c r="AD6721">
        <v>2423997</v>
      </c>
      <c r="AE6721" t="s">
        <v>93</v>
      </c>
      <c r="AF6721">
        <v>7297.47</v>
      </c>
      <c r="AG6721">
        <v>76004.639999999999</v>
      </c>
      <c r="AH6721">
        <v>53500.5</v>
      </c>
      <c r="AI6721">
        <v>22504.14</v>
      </c>
      <c r="AJ6721">
        <v>76004.639999999999</v>
      </c>
      <c r="AK6721" t="s">
        <v>109</v>
      </c>
      <c r="AL6721">
        <v>15</v>
      </c>
      <c r="AM6721" t="s">
        <v>68</v>
      </c>
      <c r="AN6721">
        <v>1</v>
      </c>
      <c r="AO6721">
        <v>0.32246786900000002</v>
      </c>
      <c r="AR6721" t="s">
        <v>79</v>
      </c>
      <c r="AS6721" t="s">
        <v>114</v>
      </c>
      <c r="AT6721">
        <v>-2154</v>
      </c>
      <c r="AU6721" t="s">
        <v>78</v>
      </c>
      <c r="AV6721" t="s">
        <v>165</v>
      </c>
      <c r="AW6721" t="s">
        <v>80</v>
      </c>
      <c r="AX6721" t="s">
        <v>161</v>
      </c>
      <c r="AY6721" t="s">
        <v>124</v>
      </c>
      <c r="AZ6721" t="s">
        <v>96</v>
      </c>
      <c r="BA6721" t="s">
        <v>76</v>
      </c>
      <c r="BB6721" t="s">
        <v>104</v>
      </c>
      <c r="BC6721">
        <v>820</v>
      </c>
      <c r="BD6721" t="s">
        <v>85</v>
      </c>
      <c r="BE6721">
        <v>10</v>
      </c>
      <c r="BF6721" t="s">
        <v>86</v>
      </c>
      <c r="BG6721" t="s">
        <v>151</v>
      </c>
    </row>
    <row r="6722" spans="1:65" x14ac:dyDescent="0.3">
      <c r="A6722">
        <v>156804</v>
      </c>
      <c r="B6722">
        <v>0</v>
      </c>
      <c r="C6722" t="s">
        <v>65</v>
      </c>
      <c r="D6722" t="s">
        <v>88</v>
      </c>
      <c r="E6722" t="s">
        <v>67</v>
      </c>
      <c r="F6722" t="s">
        <v>68</v>
      </c>
      <c r="G6722">
        <v>1</v>
      </c>
      <c r="H6722">
        <v>450000</v>
      </c>
      <c r="I6722">
        <v>1216269</v>
      </c>
      <c r="J6722" t="s">
        <v>89</v>
      </c>
      <c r="K6722" t="s">
        <v>70</v>
      </c>
      <c r="L6722" t="s">
        <v>91</v>
      </c>
      <c r="M6722" t="s">
        <v>72</v>
      </c>
      <c r="N6722">
        <v>7.2508000000000003E-2</v>
      </c>
      <c r="O6722">
        <v>11628</v>
      </c>
      <c r="P6722">
        <v>2817</v>
      </c>
      <c r="Q6722">
        <v>5409</v>
      </c>
      <c r="R6722">
        <v>3315</v>
      </c>
      <c r="S6722">
        <v>1</v>
      </c>
      <c r="T6722">
        <v>1</v>
      </c>
      <c r="U6722" t="s">
        <v>120</v>
      </c>
      <c r="V6722">
        <v>13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 t="s">
        <v>173</v>
      </c>
      <c r="AD6722">
        <v>1434955</v>
      </c>
      <c r="AE6722" t="s">
        <v>65</v>
      </c>
      <c r="AF6722">
        <v>24223.275000000001</v>
      </c>
      <c r="AG6722">
        <v>225000</v>
      </c>
      <c r="AH6722">
        <v>304933.5</v>
      </c>
      <c r="AJ6722">
        <v>225000</v>
      </c>
      <c r="AK6722" t="s">
        <v>73</v>
      </c>
      <c r="AL6722">
        <v>10</v>
      </c>
      <c r="AM6722" t="s">
        <v>68</v>
      </c>
      <c r="AN6722">
        <v>1</v>
      </c>
      <c r="AR6722" t="s">
        <v>76</v>
      </c>
      <c r="AS6722" t="s">
        <v>77</v>
      </c>
      <c r="AT6722">
        <v>-783</v>
      </c>
      <c r="AU6722" t="s">
        <v>78</v>
      </c>
      <c r="AV6722" t="s">
        <v>79</v>
      </c>
      <c r="AW6722" t="s">
        <v>80</v>
      </c>
      <c r="AX6722" t="s">
        <v>81</v>
      </c>
      <c r="AY6722" t="s">
        <v>76</v>
      </c>
      <c r="AZ6722" t="s">
        <v>82</v>
      </c>
      <c r="BA6722" t="s">
        <v>116</v>
      </c>
      <c r="BB6722" t="s">
        <v>121</v>
      </c>
      <c r="BC6722">
        <v>-1</v>
      </c>
      <c r="BD6722" t="s">
        <v>76</v>
      </c>
      <c r="BE6722">
        <v>24</v>
      </c>
      <c r="BF6722" t="s">
        <v>86</v>
      </c>
      <c r="BG6722" t="s">
        <v>172</v>
      </c>
      <c r="BH6722">
        <v>365243</v>
      </c>
      <c r="BI6722">
        <v>-753</v>
      </c>
      <c r="BJ6722">
        <v>-63</v>
      </c>
      <c r="BK6722">
        <v>-93</v>
      </c>
      <c r="BL6722">
        <v>-87</v>
      </c>
      <c r="BM6722">
        <v>1</v>
      </c>
    </row>
    <row r="6723" spans="1:65" x14ac:dyDescent="0.3">
      <c r="A6723">
        <v>156806</v>
      </c>
      <c r="B6723">
        <v>1</v>
      </c>
      <c r="C6723" t="s">
        <v>65</v>
      </c>
      <c r="D6723" t="s">
        <v>88</v>
      </c>
      <c r="E6723" t="s">
        <v>68</v>
      </c>
      <c r="F6723" t="s">
        <v>67</v>
      </c>
      <c r="G6723">
        <v>0</v>
      </c>
      <c r="H6723">
        <v>180000</v>
      </c>
      <c r="I6723">
        <v>701505</v>
      </c>
      <c r="J6723" t="s">
        <v>69</v>
      </c>
      <c r="K6723" t="s">
        <v>90</v>
      </c>
      <c r="L6723" t="s">
        <v>71</v>
      </c>
      <c r="M6723" t="s">
        <v>127</v>
      </c>
      <c r="N6723">
        <v>6.2960000000000004E-3</v>
      </c>
      <c r="O6723">
        <v>8534</v>
      </c>
      <c r="P6723">
        <v>1108</v>
      </c>
      <c r="Q6723">
        <v>3176</v>
      </c>
      <c r="R6723">
        <v>1215</v>
      </c>
      <c r="S6723">
        <v>3</v>
      </c>
      <c r="T6723">
        <v>3</v>
      </c>
      <c r="U6723" t="s">
        <v>125</v>
      </c>
      <c r="V6723">
        <v>15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 t="s">
        <v>108</v>
      </c>
      <c r="AD6723">
        <v>2029515</v>
      </c>
      <c r="AE6723" t="s">
        <v>93</v>
      </c>
      <c r="AF6723">
        <v>11810.295</v>
      </c>
      <c r="AG6723">
        <v>112455</v>
      </c>
      <c r="AH6723">
        <v>99463.5</v>
      </c>
      <c r="AI6723">
        <v>22491</v>
      </c>
      <c r="AJ6723">
        <v>112455</v>
      </c>
      <c r="AK6723" t="s">
        <v>109</v>
      </c>
      <c r="AL6723">
        <v>12</v>
      </c>
      <c r="AM6723" t="s">
        <v>68</v>
      </c>
      <c r="AN6723">
        <v>1</v>
      </c>
      <c r="AO6723">
        <v>0.20085149499999999</v>
      </c>
      <c r="AR6723" t="s">
        <v>79</v>
      </c>
      <c r="AS6723" t="s">
        <v>77</v>
      </c>
      <c r="AT6723">
        <v>-725</v>
      </c>
      <c r="AU6723" t="s">
        <v>78</v>
      </c>
      <c r="AV6723" t="s">
        <v>79</v>
      </c>
      <c r="AX6723" t="s">
        <v>102</v>
      </c>
      <c r="AY6723" t="s">
        <v>124</v>
      </c>
      <c r="AZ6723" t="s">
        <v>96</v>
      </c>
      <c r="BA6723" t="s">
        <v>76</v>
      </c>
      <c r="BB6723" t="s">
        <v>104</v>
      </c>
      <c r="BC6723">
        <v>40</v>
      </c>
      <c r="BD6723" t="s">
        <v>105</v>
      </c>
      <c r="BE6723">
        <v>12</v>
      </c>
      <c r="BF6723" t="s">
        <v>86</v>
      </c>
      <c r="BG6723" t="s">
        <v>106</v>
      </c>
      <c r="BH6723">
        <v>365243</v>
      </c>
      <c r="BI6723">
        <v>-694</v>
      </c>
      <c r="BJ6723">
        <v>-364</v>
      </c>
      <c r="BK6723">
        <v>-394</v>
      </c>
      <c r="BL6723">
        <v>-387</v>
      </c>
      <c r="BM6723">
        <v>0</v>
      </c>
    </row>
    <row r="6724" spans="1:65" x14ac:dyDescent="0.3">
      <c r="A6724">
        <v>156809</v>
      </c>
      <c r="B6724">
        <v>0</v>
      </c>
      <c r="C6724" t="s">
        <v>99</v>
      </c>
      <c r="D6724" t="s">
        <v>66</v>
      </c>
      <c r="E6724" t="s">
        <v>68</v>
      </c>
      <c r="F6724" t="s">
        <v>68</v>
      </c>
      <c r="G6724">
        <v>1</v>
      </c>
      <c r="H6724">
        <v>135000</v>
      </c>
      <c r="I6724">
        <v>135000</v>
      </c>
      <c r="J6724" t="s">
        <v>69</v>
      </c>
      <c r="K6724" t="s">
        <v>70</v>
      </c>
      <c r="L6724" t="s">
        <v>91</v>
      </c>
      <c r="M6724" t="s">
        <v>72</v>
      </c>
      <c r="N6724">
        <v>1.8849999999999999E-2</v>
      </c>
      <c r="O6724">
        <v>12984</v>
      </c>
      <c r="P6724">
        <v>841</v>
      </c>
      <c r="Q6724">
        <v>2442</v>
      </c>
      <c r="R6724">
        <v>4971</v>
      </c>
      <c r="S6724">
        <v>2</v>
      </c>
      <c r="T6724">
        <v>2</v>
      </c>
      <c r="U6724" t="s">
        <v>73</v>
      </c>
      <c r="V6724">
        <v>17</v>
      </c>
      <c r="W6724">
        <v>0</v>
      </c>
      <c r="X6724">
        <v>1</v>
      </c>
      <c r="Y6724">
        <v>1</v>
      </c>
      <c r="Z6724">
        <v>1</v>
      </c>
      <c r="AA6724">
        <v>1</v>
      </c>
      <c r="AB6724">
        <v>1</v>
      </c>
      <c r="AC6724" t="s">
        <v>141</v>
      </c>
      <c r="AD6724">
        <v>2380342</v>
      </c>
      <c r="AE6724" t="s">
        <v>93</v>
      </c>
      <c r="AF6724">
        <v>13208.084999999999</v>
      </c>
      <c r="AG6724">
        <v>110362.5</v>
      </c>
      <c r="AH6724">
        <v>120073.5</v>
      </c>
      <c r="AI6724">
        <v>0</v>
      </c>
      <c r="AJ6724">
        <v>110362.5</v>
      </c>
      <c r="AK6724" t="s">
        <v>109</v>
      </c>
      <c r="AL6724">
        <v>17</v>
      </c>
      <c r="AM6724" t="s">
        <v>68</v>
      </c>
      <c r="AN6724">
        <v>1</v>
      </c>
      <c r="AO6724">
        <v>0</v>
      </c>
      <c r="AR6724" t="s">
        <v>79</v>
      </c>
      <c r="AS6724" t="s">
        <v>114</v>
      </c>
      <c r="AT6724">
        <v>-664</v>
      </c>
      <c r="AU6724" t="s">
        <v>78</v>
      </c>
      <c r="AV6724" t="s">
        <v>165</v>
      </c>
      <c r="AX6724" t="s">
        <v>81</v>
      </c>
      <c r="AY6724" t="s">
        <v>103</v>
      </c>
      <c r="AZ6724" t="s">
        <v>96</v>
      </c>
      <c r="BA6724" t="s">
        <v>76</v>
      </c>
      <c r="BB6724" t="s">
        <v>138</v>
      </c>
      <c r="BC6724">
        <v>143</v>
      </c>
      <c r="BD6724" t="s">
        <v>85</v>
      </c>
      <c r="BE6724">
        <v>10</v>
      </c>
      <c r="BF6724" t="s">
        <v>112</v>
      </c>
      <c r="BG6724" t="s">
        <v>151</v>
      </c>
    </row>
    <row r="6725" spans="1:65" x14ac:dyDescent="0.3">
      <c r="A6725">
        <v>156819</v>
      </c>
      <c r="B6725">
        <v>0</v>
      </c>
      <c r="C6725" t="s">
        <v>65</v>
      </c>
      <c r="D6725" t="s">
        <v>88</v>
      </c>
      <c r="E6725" t="s">
        <v>68</v>
      </c>
      <c r="F6725" t="s">
        <v>68</v>
      </c>
      <c r="G6725">
        <v>0</v>
      </c>
      <c r="H6725">
        <v>58500</v>
      </c>
      <c r="I6725">
        <v>152820</v>
      </c>
      <c r="J6725" t="s">
        <v>69</v>
      </c>
      <c r="K6725" t="s">
        <v>70</v>
      </c>
      <c r="L6725" t="s">
        <v>119</v>
      </c>
      <c r="M6725" t="s">
        <v>107</v>
      </c>
      <c r="N6725">
        <v>1.9101E-2</v>
      </c>
      <c r="O6725">
        <v>17873</v>
      </c>
      <c r="P6725">
        <v>1781</v>
      </c>
      <c r="Q6725">
        <v>3825</v>
      </c>
      <c r="R6725">
        <v>1402</v>
      </c>
      <c r="S6725">
        <v>2</v>
      </c>
      <c r="T6725">
        <v>2</v>
      </c>
      <c r="U6725" t="s">
        <v>109</v>
      </c>
      <c r="V6725">
        <v>13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 t="s">
        <v>92</v>
      </c>
      <c r="AD6725">
        <v>1993920</v>
      </c>
      <c r="AE6725" t="s">
        <v>99</v>
      </c>
      <c r="AF6725">
        <v>5625</v>
      </c>
      <c r="AG6725">
        <v>0</v>
      </c>
      <c r="AH6725">
        <v>112500</v>
      </c>
      <c r="AK6725" t="s">
        <v>109</v>
      </c>
      <c r="AL6725">
        <v>15</v>
      </c>
      <c r="AM6725" t="s">
        <v>68</v>
      </c>
      <c r="AN6725">
        <v>1</v>
      </c>
      <c r="AR6725" t="s">
        <v>79</v>
      </c>
      <c r="AS6725" t="s">
        <v>77</v>
      </c>
      <c r="AT6725">
        <v>-2268</v>
      </c>
      <c r="AU6725" t="s">
        <v>76</v>
      </c>
      <c r="AV6725" t="s">
        <v>79</v>
      </c>
      <c r="AX6725" t="s">
        <v>81</v>
      </c>
      <c r="AY6725" t="s">
        <v>76</v>
      </c>
      <c r="AZ6725" t="s">
        <v>131</v>
      </c>
      <c r="BA6725" t="s">
        <v>116</v>
      </c>
      <c r="BB6725" t="s">
        <v>187</v>
      </c>
      <c r="BC6725">
        <v>-1</v>
      </c>
      <c r="BD6725" t="s">
        <v>76</v>
      </c>
      <c r="BE6725">
        <v>0</v>
      </c>
      <c r="BF6725" t="s">
        <v>76</v>
      </c>
      <c r="BG6725" t="s">
        <v>160</v>
      </c>
      <c r="BH6725">
        <v>365243</v>
      </c>
      <c r="BI6725">
        <v>365243</v>
      </c>
      <c r="BJ6725">
        <v>365243</v>
      </c>
      <c r="BK6725">
        <v>365243</v>
      </c>
      <c r="BL6725">
        <v>365243</v>
      </c>
      <c r="BM6725">
        <v>0</v>
      </c>
    </row>
    <row r="6726" spans="1:65" x14ac:dyDescent="0.3">
      <c r="A6726">
        <v>156822</v>
      </c>
      <c r="B6726">
        <v>1</v>
      </c>
      <c r="C6726" t="s">
        <v>65</v>
      </c>
      <c r="D6726" t="s">
        <v>66</v>
      </c>
      <c r="E6726" t="s">
        <v>67</v>
      </c>
      <c r="F6726" t="s">
        <v>68</v>
      </c>
      <c r="G6726">
        <v>0</v>
      </c>
      <c r="H6726">
        <v>202500</v>
      </c>
      <c r="I6726">
        <v>573943.5</v>
      </c>
      <c r="J6726" t="s">
        <v>69</v>
      </c>
      <c r="K6726" t="s">
        <v>70</v>
      </c>
      <c r="L6726" t="s">
        <v>91</v>
      </c>
      <c r="M6726" t="s">
        <v>72</v>
      </c>
      <c r="N6726">
        <v>3.0755000000000001E-2</v>
      </c>
      <c r="O6726">
        <v>15257</v>
      </c>
      <c r="P6726">
        <v>1000</v>
      </c>
      <c r="Q6726">
        <v>5257</v>
      </c>
      <c r="R6726">
        <v>4347</v>
      </c>
      <c r="S6726">
        <v>2</v>
      </c>
      <c r="T6726">
        <v>2</v>
      </c>
      <c r="U6726" t="s">
        <v>123</v>
      </c>
      <c r="V6726">
        <v>10</v>
      </c>
      <c r="W6726">
        <v>0</v>
      </c>
      <c r="X6726">
        <v>0</v>
      </c>
      <c r="Y6726">
        <v>0</v>
      </c>
      <c r="Z6726">
        <v>1</v>
      </c>
      <c r="AA6726">
        <v>1</v>
      </c>
      <c r="AB6726">
        <v>0</v>
      </c>
      <c r="AC6726" t="s">
        <v>108</v>
      </c>
      <c r="AD6726">
        <v>2509395</v>
      </c>
      <c r="AE6726" t="s">
        <v>93</v>
      </c>
      <c r="AF6726">
        <v>14228.235000000001</v>
      </c>
      <c r="AG6726">
        <v>75064.095000000001</v>
      </c>
      <c r="AH6726">
        <v>70893</v>
      </c>
      <c r="AI6726">
        <v>7514.5950000000003</v>
      </c>
      <c r="AJ6726">
        <v>75064.095000000001</v>
      </c>
      <c r="AK6726" t="s">
        <v>94</v>
      </c>
      <c r="AL6726">
        <v>19</v>
      </c>
      <c r="AM6726" t="s">
        <v>68</v>
      </c>
      <c r="AN6726">
        <v>1</v>
      </c>
      <c r="AO6726">
        <v>0.104378627</v>
      </c>
      <c r="AR6726" t="s">
        <v>79</v>
      </c>
      <c r="AS6726" t="s">
        <v>77</v>
      </c>
      <c r="AT6726">
        <v>-2802</v>
      </c>
      <c r="AU6726" t="s">
        <v>78</v>
      </c>
      <c r="AV6726" t="s">
        <v>79</v>
      </c>
      <c r="AW6726" t="s">
        <v>101</v>
      </c>
      <c r="AX6726" t="s">
        <v>81</v>
      </c>
      <c r="AY6726" t="s">
        <v>124</v>
      </c>
      <c r="AZ6726" t="s">
        <v>96</v>
      </c>
      <c r="BA6726" t="s">
        <v>76</v>
      </c>
      <c r="BB6726" t="s">
        <v>104</v>
      </c>
      <c r="BC6726">
        <v>4009</v>
      </c>
      <c r="BD6726" t="s">
        <v>85</v>
      </c>
      <c r="BE6726">
        <v>6</v>
      </c>
      <c r="BF6726" t="s">
        <v>86</v>
      </c>
      <c r="BG6726" t="s">
        <v>151</v>
      </c>
      <c r="BH6726">
        <v>365243</v>
      </c>
      <c r="BI6726">
        <v>-2771</v>
      </c>
      <c r="BJ6726">
        <v>-2621</v>
      </c>
      <c r="BK6726">
        <v>-2621</v>
      </c>
      <c r="BL6726">
        <v>-2612</v>
      </c>
      <c r="BM6726">
        <v>1</v>
      </c>
    </row>
    <row r="6727" spans="1:65" x14ac:dyDescent="0.3">
      <c r="A6727">
        <v>156824</v>
      </c>
      <c r="B6727">
        <v>0</v>
      </c>
      <c r="C6727" t="s">
        <v>65</v>
      </c>
      <c r="D6727" t="s">
        <v>88</v>
      </c>
      <c r="E6727" t="s">
        <v>68</v>
      </c>
      <c r="F6727" t="s">
        <v>67</v>
      </c>
      <c r="G6727">
        <v>1</v>
      </c>
      <c r="H6727">
        <v>135000</v>
      </c>
      <c r="I6727">
        <v>117162</v>
      </c>
      <c r="J6727" t="s">
        <v>69</v>
      </c>
      <c r="K6727" t="s">
        <v>90</v>
      </c>
      <c r="L6727" t="s">
        <v>71</v>
      </c>
      <c r="M6727" t="s">
        <v>72</v>
      </c>
      <c r="N6727">
        <v>1.6611999999999998E-2</v>
      </c>
      <c r="O6727">
        <v>15747</v>
      </c>
      <c r="P6727">
        <v>741</v>
      </c>
      <c r="Q6727">
        <v>4695</v>
      </c>
      <c r="R6727">
        <v>4754</v>
      </c>
      <c r="S6727">
        <v>2</v>
      </c>
      <c r="T6727">
        <v>2</v>
      </c>
      <c r="U6727" t="s">
        <v>125</v>
      </c>
      <c r="V6727">
        <v>15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 t="s">
        <v>92</v>
      </c>
      <c r="AD6727">
        <v>1921808</v>
      </c>
      <c r="AE6727" t="s">
        <v>93</v>
      </c>
      <c r="AF6727">
        <v>4334.67</v>
      </c>
      <c r="AG6727">
        <v>35451</v>
      </c>
      <c r="AH6727">
        <v>35064</v>
      </c>
      <c r="AI6727">
        <v>3546</v>
      </c>
      <c r="AJ6727">
        <v>35451</v>
      </c>
      <c r="AK6727" t="s">
        <v>73</v>
      </c>
      <c r="AL6727">
        <v>11</v>
      </c>
      <c r="AM6727" t="s">
        <v>68</v>
      </c>
      <c r="AN6727">
        <v>1</v>
      </c>
      <c r="AO6727">
        <v>0.100023734</v>
      </c>
      <c r="AR6727" t="s">
        <v>79</v>
      </c>
      <c r="AS6727" t="s">
        <v>77</v>
      </c>
      <c r="AT6727">
        <v>-1258</v>
      </c>
      <c r="AU6727" t="s">
        <v>78</v>
      </c>
      <c r="AV6727" t="s">
        <v>79</v>
      </c>
      <c r="AW6727" t="s">
        <v>171</v>
      </c>
      <c r="AX6727" t="s">
        <v>161</v>
      </c>
      <c r="AY6727" t="s">
        <v>124</v>
      </c>
      <c r="AZ6727" t="s">
        <v>96</v>
      </c>
      <c r="BA6727" t="s">
        <v>76</v>
      </c>
      <c r="BB6727" t="s">
        <v>104</v>
      </c>
      <c r="BC6727">
        <v>15</v>
      </c>
      <c r="BD6727" t="s">
        <v>105</v>
      </c>
      <c r="BE6727">
        <v>12</v>
      </c>
      <c r="BF6727" t="s">
        <v>86</v>
      </c>
      <c r="BG6727" t="s">
        <v>106</v>
      </c>
      <c r="BH6727">
        <v>365243</v>
      </c>
      <c r="BI6727">
        <v>-1227</v>
      </c>
      <c r="BJ6727">
        <v>-897</v>
      </c>
      <c r="BK6727">
        <v>-927</v>
      </c>
      <c r="BL6727">
        <v>-919</v>
      </c>
      <c r="BM6727">
        <v>0</v>
      </c>
    </row>
    <row r="6728" spans="1:65" x14ac:dyDescent="0.3">
      <c r="A6728">
        <v>156845</v>
      </c>
      <c r="B6728">
        <v>0</v>
      </c>
      <c r="C6728" t="s">
        <v>65</v>
      </c>
      <c r="D6728" t="s">
        <v>66</v>
      </c>
      <c r="E6728" t="s">
        <v>67</v>
      </c>
      <c r="F6728" t="s">
        <v>68</v>
      </c>
      <c r="G6728">
        <v>0</v>
      </c>
      <c r="H6728">
        <v>225000</v>
      </c>
      <c r="I6728">
        <v>521280</v>
      </c>
      <c r="J6728" t="s">
        <v>89</v>
      </c>
      <c r="K6728" t="s">
        <v>70</v>
      </c>
      <c r="L6728" t="s">
        <v>91</v>
      </c>
      <c r="M6728" t="s">
        <v>72</v>
      </c>
      <c r="N6728">
        <v>8.6250000000000007E-3</v>
      </c>
      <c r="O6728">
        <v>12762</v>
      </c>
      <c r="P6728">
        <v>5449</v>
      </c>
      <c r="Q6728">
        <v>6845</v>
      </c>
      <c r="R6728">
        <v>4533</v>
      </c>
      <c r="S6728">
        <v>2</v>
      </c>
      <c r="T6728">
        <v>2</v>
      </c>
      <c r="U6728" t="s">
        <v>125</v>
      </c>
      <c r="V6728">
        <v>14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 t="s">
        <v>92</v>
      </c>
      <c r="AD6728">
        <v>1047953</v>
      </c>
      <c r="AE6728" t="s">
        <v>99</v>
      </c>
      <c r="AF6728">
        <v>27000</v>
      </c>
      <c r="AG6728">
        <v>540000</v>
      </c>
      <c r="AH6728">
        <v>540000</v>
      </c>
      <c r="AJ6728">
        <v>540000</v>
      </c>
      <c r="AK6728" t="s">
        <v>109</v>
      </c>
      <c r="AL6728">
        <v>15</v>
      </c>
      <c r="AM6728" t="s">
        <v>68</v>
      </c>
      <c r="AN6728">
        <v>1</v>
      </c>
      <c r="AR6728" t="s">
        <v>79</v>
      </c>
      <c r="AS6728" t="s">
        <v>77</v>
      </c>
      <c r="AT6728">
        <v>-340</v>
      </c>
      <c r="AU6728" t="s">
        <v>76</v>
      </c>
      <c r="AV6728" t="s">
        <v>79</v>
      </c>
      <c r="AW6728" t="s">
        <v>101</v>
      </c>
      <c r="AX6728" t="s">
        <v>81</v>
      </c>
      <c r="AY6728" t="s">
        <v>76</v>
      </c>
      <c r="AZ6728" t="s">
        <v>131</v>
      </c>
      <c r="BA6728" t="s">
        <v>116</v>
      </c>
      <c r="BB6728" t="s">
        <v>121</v>
      </c>
      <c r="BC6728">
        <v>-1</v>
      </c>
      <c r="BD6728" t="s">
        <v>76</v>
      </c>
      <c r="BE6728">
        <v>0</v>
      </c>
      <c r="BF6728" t="s">
        <v>76</v>
      </c>
      <c r="BG6728" t="s">
        <v>160</v>
      </c>
      <c r="BH6728">
        <v>-168</v>
      </c>
      <c r="BI6728">
        <v>-140</v>
      </c>
      <c r="BJ6728">
        <v>365243</v>
      </c>
      <c r="BK6728">
        <v>365243</v>
      </c>
      <c r="BL6728">
        <v>365243</v>
      </c>
      <c r="BM6728">
        <v>0</v>
      </c>
    </row>
    <row r="6729" spans="1:65" x14ac:dyDescent="0.3">
      <c r="A6729">
        <v>156846</v>
      </c>
      <c r="B6729">
        <v>0</v>
      </c>
      <c r="C6729" t="s">
        <v>65</v>
      </c>
      <c r="D6729" t="s">
        <v>88</v>
      </c>
      <c r="E6729" t="s">
        <v>67</v>
      </c>
      <c r="F6729" t="s">
        <v>67</v>
      </c>
      <c r="G6729">
        <v>0</v>
      </c>
      <c r="H6729">
        <v>112500</v>
      </c>
      <c r="I6729">
        <v>942300</v>
      </c>
      <c r="J6729" t="s">
        <v>69</v>
      </c>
      <c r="K6729" t="s">
        <v>70</v>
      </c>
      <c r="L6729" t="s">
        <v>71</v>
      </c>
      <c r="M6729" t="s">
        <v>142</v>
      </c>
      <c r="N6729">
        <v>2.2624999999999999E-2</v>
      </c>
      <c r="O6729">
        <v>20974</v>
      </c>
      <c r="P6729">
        <v>9028</v>
      </c>
      <c r="Q6729">
        <v>9196</v>
      </c>
      <c r="R6729">
        <v>4017</v>
      </c>
      <c r="S6729">
        <v>2</v>
      </c>
      <c r="T6729">
        <v>2</v>
      </c>
      <c r="U6729" t="s">
        <v>120</v>
      </c>
      <c r="V6729">
        <v>13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 t="s">
        <v>228</v>
      </c>
      <c r="AD6729">
        <v>1796904</v>
      </c>
      <c r="AE6729" t="s">
        <v>93</v>
      </c>
      <c r="AF6729">
        <v>14150.025</v>
      </c>
      <c r="AG6729">
        <v>137907</v>
      </c>
      <c r="AH6729">
        <v>150102</v>
      </c>
      <c r="AI6729">
        <v>0</v>
      </c>
      <c r="AJ6729">
        <v>137907</v>
      </c>
      <c r="AK6729" t="s">
        <v>75</v>
      </c>
      <c r="AL6729">
        <v>14</v>
      </c>
      <c r="AM6729" t="s">
        <v>68</v>
      </c>
      <c r="AN6729">
        <v>1</v>
      </c>
      <c r="AO6729">
        <v>0</v>
      </c>
      <c r="AR6729" t="s">
        <v>79</v>
      </c>
      <c r="AS6729" t="s">
        <v>77</v>
      </c>
      <c r="AT6729">
        <v>-1319</v>
      </c>
      <c r="AU6729" t="s">
        <v>78</v>
      </c>
      <c r="AV6729" t="s">
        <v>79</v>
      </c>
      <c r="AW6729" t="s">
        <v>80</v>
      </c>
      <c r="AX6729" t="s">
        <v>102</v>
      </c>
      <c r="AY6729" t="s">
        <v>111</v>
      </c>
      <c r="AZ6729" t="s">
        <v>96</v>
      </c>
      <c r="BA6729" t="s">
        <v>76</v>
      </c>
      <c r="BB6729" t="s">
        <v>104</v>
      </c>
      <c r="BC6729">
        <v>2256</v>
      </c>
      <c r="BD6729" t="s">
        <v>85</v>
      </c>
      <c r="BE6729">
        <v>12</v>
      </c>
      <c r="BF6729" t="s">
        <v>112</v>
      </c>
      <c r="BG6729" t="s">
        <v>151</v>
      </c>
      <c r="BH6729">
        <v>365243</v>
      </c>
      <c r="BI6729">
        <v>-1288</v>
      </c>
      <c r="BJ6729">
        <v>-958</v>
      </c>
      <c r="BK6729">
        <v>-958</v>
      </c>
      <c r="BL6729">
        <v>-955</v>
      </c>
      <c r="BM6729">
        <v>0</v>
      </c>
    </row>
    <row r="6730" spans="1:65" x14ac:dyDescent="0.3">
      <c r="A6730">
        <v>156855</v>
      </c>
      <c r="B6730">
        <v>0</v>
      </c>
      <c r="C6730" t="s">
        <v>65</v>
      </c>
      <c r="D6730" t="s">
        <v>88</v>
      </c>
      <c r="E6730" t="s">
        <v>67</v>
      </c>
      <c r="F6730" t="s">
        <v>68</v>
      </c>
      <c r="G6730">
        <v>0</v>
      </c>
      <c r="H6730">
        <v>157500</v>
      </c>
      <c r="I6730">
        <v>1350000</v>
      </c>
      <c r="J6730" t="s">
        <v>133</v>
      </c>
      <c r="K6730" t="s">
        <v>70</v>
      </c>
      <c r="L6730" t="s">
        <v>91</v>
      </c>
      <c r="M6730" t="s">
        <v>72</v>
      </c>
      <c r="N6730">
        <v>5.1440000000000001E-3</v>
      </c>
      <c r="O6730">
        <v>19935</v>
      </c>
      <c r="P6730">
        <v>1720</v>
      </c>
      <c r="Q6730">
        <v>338</v>
      </c>
      <c r="R6730">
        <v>3481</v>
      </c>
      <c r="S6730">
        <v>2</v>
      </c>
      <c r="T6730">
        <v>2</v>
      </c>
      <c r="U6730" t="s">
        <v>109</v>
      </c>
      <c r="V6730">
        <v>17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 t="s">
        <v>170</v>
      </c>
      <c r="AD6730">
        <v>2402796</v>
      </c>
      <c r="AE6730" t="s">
        <v>65</v>
      </c>
      <c r="AF6730">
        <v>34253.1</v>
      </c>
      <c r="AG6730">
        <v>1129500</v>
      </c>
      <c r="AH6730">
        <v>1293502.5</v>
      </c>
      <c r="AJ6730">
        <v>1129500</v>
      </c>
      <c r="AK6730" t="s">
        <v>94</v>
      </c>
      <c r="AL6730">
        <v>11</v>
      </c>
      <c r="AM6730" t="s">
        <v>68</v>
      </c>
      <c r="AN6730">
        <v>1</v>
      </c>
      <c r="AR6730" t="s">
        <v>76</v>
      </c>
      <c r="AS6730" t="s">
        <v>114</v>
      </c>
      <c r="AT6730">
        <v>-419</v>
      </c>
      <c r="AU6730" t="s">
        <v>78</v>
      </c>
      <c r="AV6730" t="s">
        <v>115</v>
      </c>
      <c r="AW6730" t="s">
        <v>80</v>
      </c>
      <c r="AX6730" t="s">
        <v>81</v>
      </c>
      <c r="AY6730" t="s">
        <v>76</v>
      </c>
      <c r="AZ6730" t="s">
        <v>82</v>
      </c>
      <c r="BA6730" t="s">
        <v>116</v>
      </c>
      <c r="BB6730" t="s">
        <v>121</v>
      </c>
      <c r="BC6730">
        <v>-1</v>
      </c>
      <c r="BD6730" t="s">
        <v>76</v>
      </c>
      <c r="BE6730">
        <v>60</v>
      </c>
      <c r="BF6730" t="s">
        <v>97</v>
      </c>
      <c r="BG6730" t="s">
        <v>118</v>
      </c>
    </row>
    <row r="6731" spans="1:65" x14ac:dyDescent="0.3">
      <c r="A6731">
        <v>156857</v>
      </c>
      <c r="B6731">
        <v>0</v>
      </c>
      <c r="C6731" t="s">
        <v>65</v>
      </c>
      <c r="D6731" t="s">
        <v>88</v>
      </c>
      <c r="E6731" t="s">
        <v>68</v>
      </c>
      <c r="F6731" t="s">
        <v>68</v>
      </c>
      <c r="G6731">
        <v>3</v>
      </c>
      <c r="H6731">
        <v>157500</v>
      </c>
      <c r="I6731">
        <v>1223010</v>
      </c>
      <c r="J6731" t="s">
        <v>89</v>
      </c>
      <c r="K6731" t="s">
        <v>70</v>
      </c>
      <c r="L6731" t="s">
        <v>91</v>
      </c>
      <c r="M6731" t="s">
        <v>72</v>
      </c>
      <c r="N6731">
        <v>9.3340000000000003E-3</v>
      </c>
      <c r="O6731">
        <v>14511</v>
      </c>
      <c r="P6731">
        <v>1506</v>
      </c>
      <c r="Q6731">
        <v>627</v>
      </c>
      <c r="R6731">
        <v>4482</v>
      </c>
      <c r="S6731">
        <v>2</v>
      </c>
      <c r="T6731">
        <v>2</v>
      </c>
      <c r="U6731" t="s">
        <v>123</v>
      </c>
      <c r="V6731">
        <v>17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 t="s">
        <v>185</v>
      </c>
      <c r="AD6731">
        <v>2220400</v>
      </c>
      <c r="AE6731" t="s">
        <v>99</v>
      </c>
      <c r="AF6731">
        <v>7875</v>
      </c>
      <c r="AG6731">
        <v>0</v>
      </c>
      <c r="AH6731">
        <v>157500</v>
      </c>
      <c r="AK6731" t="s">
        <v>120</v>
      </c>
      <c r="AL6731">
        <v>18</v>
      </c>
      <c r="AM6731" t="s">
        <v>68</v>
      </c>
      <c r="AN6731">
        <v>1</v>
      </c>
      <c r="AR6731" t="s">
        <v>79</v>
      </c>
      <c r="AS6731" t="s">
        <v>77</v>
      </c>
      <c r="AT6731">
        <v>-2245</v>
      </c>
      <c r="AU6731" t="s">
        <v>76</v>
      </c>
      <c r="AV6731" t="s">
        <v>79</v>
      </c>
      <c r="AX6731" t="s">
        <v>81</v>
      </c>
      <c r="AY6731" t="s">
        <v>76</v>
      </c>
      <c r="AZ6731" t="s">
        <v>131</v>
      </c>
      <c r="BA6731" t="s">
        <v>116</v>
      </c>
      <c r="BB6731" t="s">
        <v>187</v>
      </c>
      <c r="BC6731">
        <v>-1</v>
      </c>
      <c r="BD6731" t="s">
        <v>76</v>
      </c>
      <c r="BE6731">
        <v>0</v>
      </c>
      <c r="BF6731" t="s">
        <v>76</v>
      </c>
      <c r="BG6731" t="s">
        <v>160</v>
      </c>
      <c r="BH6731">
        <v>365243</v>
      </c>
      <c r="BI6731">
        <v>365243</v>
      </c>
      <c r="BJ6731">
        <v>365243</v>
      </c>
      <c r="BK6731">
        <v>365243</v>
      </c>
      <c r="BL6731">
        <v>365243</v>
      </c>
      <c r="BM6731">
        <v>0</v>
      </c>
    </row>
    <row r="6732" spans="1:65" x14ac:dyDescent="0.3">
      <c r="A6732">
        <v>156868</v>
      </c>
      <c r="B6732">
        <v>0</v>
      </c>
      <c r="C6732" t="s">
        <v>99</v>
      </c>
      <c r="D6732" t="s">
        <v>88</v>
      </c>
      <c r="E6732" t="s">
        <v>67</v>
      </c>
      <c r="F6732" t="s">
        <v>67</v>
      </c>
      <c r="G6732">
        <v>0</v>
      </c>
      <c r="H6732">
        <v>225000</v>
      </c>
      <c r="I6732">
        <v>270000</v>
      </c>
      <c r="J6732" t="s">
        <v>69</v>
      </c>
      <c r="K6732" t="s">
        <v>70</v>
      </c>
      <c r="L6732" t="s">
        <v>71</v>
      </c>
      <c r="M6732" t="s">
        <v>72</v>
      </c>
      <c r="N6732">
        <v>1.0500000000000001E-2</v>
      </c>
      <c r="O6732">
        <v>19653</v>
      </c>
      <c r="P6732">
        <v>10376</v>
      </c>
      <c r="Q6732">
        <v>8910</v>
      </c>
      <c r="R6732">
        <v>3194</v>
      </c>
      <c r="S6732">
        <v>3</v>
      </c>
      <c r="T6732">
        <v>3</v>
      </c>
      <c r="U6732" t="s">
        <v>73</v>
      </c>
      <c r="V6732">
        <v>11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 t="s">
        <v>145</v>
      </c>
      <c r="AD6732">
        <v>2395658</v>
      </c>
      <c r="AE6732" t="s">
        <v>65</v>
      </c>
      <c r="AF6732">
        <v>16293.15</v>
      </c>
      <c r="AG6732">
        <v>225000</v>
      </c>
      <c r="AH6732">
        <v>254700</v>
      </c>
      <c r="AJ6732">
        <v>225000</v>
      </c>
      <c r="AK6732" t="s">
        <v>94</v>
      </c>
      <c r="AL6732">
        <v>14</v>
      </c>
      <c r="AM6732" t="s">
        <v>68</v>
      </c>
      <c r="AN6732">
        <v>1</v>
      </c>
      <c r="AR6732" t="s">
        <v>76</v>
      </c>
      <c r="AS6732" t="s">
        <v>77</v>
      </c>
      <c r="AT6732">
        <v>-278</v>
      </c>
      <c r="AU6732" t="s">
        <v>78</v>
      </c>
      <c r="AV6732" t="s">
        <v>79</v>
      </c>
      <c r="AX6732" t="s">
        <v>161</v>
      </c>
      <c r="AY6732" t="s">
        <v>76</v>
      </c>
      <c r="AZ6732" t="s">
        <v>82</v>
      </c>
      <c r="BA6732" t="s">
        <v>116</v>
      </c>
      <c r="BB6732" t="s">
        <v>104</v>
      </c>
      <c r="BC6732">
        <v>55</v>
      </c>
      <c r="BD6732" t="s">
        <v>105</v>
      </c>
      <c r="BE6732">
        <v>24</v>
      </c>
      <c r="BF6732" t="s">
        <v>147</v>
      </c>
      <c r="BG6732" t="s">
        <v>154</v>
      </c>
      <c r="BH6732">
        <v>365243</v>
      </c>
      <c r="BI6732">
        <v>-248</v>
      </c>
      <c r="BJ6732">
        <v>442</v>
      </c>
      <c r="BK6732">
        <v>365243</v>
      </c>
      <c r="BL6732">
        <v>365243</v>
      </c>
      <c r="BM6732">
        <v>1</v>
      </c>
    </row>
    <row r="6733" spans="1:65" x14ac:dyDescent="0.3">
      <c r="A6733">
        <v>156876</v>
      </c>
      <c r="B6733">
        <v>0</v>
      </c>
      <c r="C6733" t="s">
        <v>65</v>
      </c>
      <c r="D6733" t="s">
        <v>66</v>
      </c>
      <c r="E6733" t="s">
        <v>68</v>
      </c>
      <c r="F6733" t="s">
        <v>68</v>
      </c>
      <c r="G6733">
        <v>0</v>
      </c>
      <c r="H6733">
        <v>261000</v>
      </c>
      <c r="I6733">
        <v>473760</v>
      </c>
      <c r="J6733" t="s">
        <v>89</v>
      </c>
      <c r="K6733" t="s">
        <v>70</v>
      </c>
      <c r="L6733" t="s">
        <v>91</v>
      </c>
      <c r="M6733" t="s">
        <v>72</v>
      </c>
      <c r="N6733">
        <v>3.5791999999999997E-2</v>
      </c>
      <c r="O6733">
        <v>11084</v>
      </c>
      <c r="P6733">
        <v>1267</v>
      </c>
      <c r="Q6733">
        <v>1467</v>
      </c>
      <c r="R6733">
        <v>1476</v>
      </c>
      <c r="S6733">
        <v>2</v>
      </c>
      <c r="T6733">
        <v>2</v>
      </c>
      <c r="U6733" t="s">
        <v>125</v>
      </c>
      <c r="V6733">
        <v>15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 t="s">
        <v>167</v>
      </c>
      <c r="AD6733">
        <v>2573369</v>
      </c>
      <c r="AE6733" t="s">
        <v>93</v>
      </c>
      <c r="AF6733">
        <v>7489.0349999999999</v>
      </c>
      <c r="AG6733">
        <v>74164.5</v>
      </c>
      <c r="AH6733">
        <v>73791</v>
      </c>
      <c r="AI6733">
        <v>7420.5</v>
      </c>
      <c r="AJ6733">
        <v>74164.5</v>
      </c>
      <c r="AK6733" t="s">
        <v>109</v>
      </c>
      <c r="AL6733">
        <v>20</v>
      </c>
      <c r="AM6733" t="s">
        <v>68</v>
      </c>
      <c r="AN6733">
        <v>1</v>
      </c>
      <c r="AO6733">
        <v>9.9512988999999996E-2</v>
      </c>
      <c r="AR6733" t="s">
        <v>79</v>
      </c>
      <c r="AS6733" t="s">
        <v>114</v>
      </c>
      <c r="AT6733">
        <v>-382</v>
      </c>
      <c r="AU6733" t="s">
        <v>78</v>
      </c>
      <c r="AV6733" t="s">
        <v>165</v>
      </c>
      <c r="AX6733" t="s">
        <v>81</v>
      </c>
      <c r="AY6733" t="s">
        <v>124</v>
      </c>
      <c r="AZ6733" t="s">
        <v>96</v>
      </c>
      <c r="BA6733" t="s">
        <v>76</v>
      </c>
      <c r="BB6733" t="s">
        <v>104</v>
      </c>
      <c r="BC6733">
        <v>200</v>
      </c>
      <c r="BD6733" t="s">
        <v>105</v>
      </c>
      <c r="BE6733">
        <v>12</v>
      </c>
      <c r="BF6733" t="s">
        <v>147</v>
      </c>
      <c r="BG6733" t="s">
        <v>106</v>
      </c>
    </row>
    <row r="6734" spans="1:65" x14ac:dyDescent="0.3">
      <c r="A6734">
        <v>156883</v>
      </c>
      <c r="B6734">
        <v>0</v>
      </c>
      <c r="C6734" t="s">
        <v>65</v>
      </c>
      <c r="D6734" t="s">
        <v>88</v>
      </c>
      <c r="E6734" t="s">
        <v>68</v>
      </c>
      <c r="F6734" t="s">
        <v>67</v>
      </c>
      <c r="G6734">
        <v>2</v>
      </c>
      <c r="H6734">
        <v>112500</v>
      </c>
      <c r="I6734">
        <v>679500</v>
      </c>
      <c r="J6734" t="s">
        <v>69</v>
      </c>
      <c r="K6734" t="s">
        <v>90</v>
      </c>
      <c r="L6734" t="s">
        <v>91</v>
      </c>
      <c r="M6734" t="s">
        <v>72</v>
      </c>
      <c r="N6734">
        <v>1.9101E-2</v>
      </c>
      <c r="O6734">
        <v>12226</v>
      </c>
      <c r="P6734">
        <v>1065</v>
      </c>
      <c r="Q6734">
        <v>6339</v>
      </c>
      <c r="R6734">
        <v>3404</v>
      </c>
      <c r="S6734">
        <v>2</v>
      </c>
      <c r="T6734">
        <v>2</v>
      </c>
      <c r="U6734" t="s">
        <v>123</v>
      </c>
      <c r="V6734">
        <v>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 t="s">
        <v>134</v>
      </c>
      <c r="AD6734">
        <v>2760892</v>
      </c>
      <c r="AE6734" t="s">
        <v>93</v>
      </c>
      <c r="AF6734">
        <v>2851.02</v>
      </c>
      <c r="AG6734">
        <v>24705</v>
      </c>
      <c r="AH6734">
        <v>24430.5</v>
      </c>
      <c r="AI6734">
        <v>2475</v>
      </c>
      <c r="AJ6734">
        <v>24705</v>
      </c>
      <c r="AK6734" t="s">
        <v>123</v>
      </c>
      <c r="AL6734">
        <v>11</v>
      </c>
      <c r="AM6734" t="s">
        <v>68</v>
      </c>
      <c r="AN6734">
        <v>1</v>
      </c>
      <c r="AO6734">
        <v>0.10018397699999999</v>
      </c>
      <c r="AR6734" t="s">
        <v>79</v>
      </c>
      <c r="AS6734" t="s">
        <v>77</v>
      </c>
      <c r="AT6734">
        <v>-2520</v>
      </c>
      <c r="AU6734" t="s">
        <v>78</v>
      </c>
      <c r="AV6734" t="s">
        <v>79</v>
      </c>
      <c r="AW6734" t="s">
        <v>80</v>
      </c>
      <c r="AX6734" t="s">
        <v>81</v>
      </c>
      <c r="AY6734" t="s">
        <v>124</v>
      </c>
      <c r="AZ6734" t="s">
        <v>96</v>
      </c>
      <c r="BA6734" t="s">
        <v>76</v>
      </c>
      <c r="BB6734" t="s">
        <v>104</v>
      </c>
      <c r="BC6734">
        <v>39</v>
      </c>
      <c r="BD6734" t="s">
        <v>105</v>
      </c>
      <c r="BE6734">
        <v>12</v>
      </c>
      <c r="BF6734" t="s">
        <v>112</v>
      </c>
      <c r="BG6734" t="s">
        <v>106</v>
      </c>
      <c r="BH6734">
        <v>365243</v>
      </c>
      <c r="BI6734">
        <v>-2489</v>
      </c>
      <c r="BJ6734">
        <v>-2159</v>
      </c>
      <c r="BK6734">
        <v>-2159</v>
      </c>
      <c r="BL6734">
        <v>-2150</v>
      </c>
      <c r="BM6734">
        <v>1</v>
      </c>
    </row>
    <row r="6735" spans="1:65" x14ac:dyDescent="0.3">
      <c r="A6735">
        <v>156885</v>
      </c>
      <c r="B6735">
        <v>0</v>
      </c>
      <c r="C6735" t="s">
        <v>65</v>
      </c>
      <c r="D6735" t="s">
        <v>66</v>
      </c>
      <c r="E6735" t="s">
        <v>68</v>
      </c>
      <c r="F6735" t="s">
        <v>68</v>
      </c>
      <c r="G6735">
        <v>0</v>
      </c>
      <c r="H6735">
        <v>112500</v>
      </c>
      <c r="I6735">
        <v>553806</v>
      </c>
      <c r="J6735" t="s">
        <v>113</v>
      </c>
      <c r="K6735" t="s">
        <v>70</v>
      </c>
      <c r="L6735" t="s">
        <v>91</v>
      </c>
      <c r="M6735" t="s">
        <v>72</v>
      </c>
      <c r="N6735">
        <v>2.0246E-2</v>
      </c>
      <c r="O6735">
        <v>21755</v>
      </c>
      <c r="P6735">
        <v>365243</v>
      </c>
      <c r="Q6735">
        <v>5860</v>
      </c>
      <c r="R6735">
        <v>4947</v>
      </c>
      <c r="S6735">
        <v>3</v>
      </c>
      <c r="T6735">
        <v>3</v>
      </c>
      <c r="U6735" t="s">
        <v>125</v>
      </c>
      <c r="V6735">
        <v>11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 t="s">
        <v>76</v>
      </c>
      <c r="AD6735">
        <v>1361238</v>
      </c>
      <c r="AE6735" t="s">
        <v>65</v>
      </c>
      <c r="AF6735">
        <v>32541.75</v>
      </c>
      <c r="AG6735">
        <v>540000</v>
      </c>
      <c r="AH6735">
        <v>582768</v>
      </c>
      <c r="AJ6735">
        <v>540000</v>
      </c>
      <c r="AK6735" t="s">
        <v>109</v>
      </c>
      <c r="AL6735">
        <v>10</v>
      </c>
      <c r="AM6735" t="s">
        <v>68</v>
      </c>
      <c r="AN6735">
        <v>1</v>
      </c>
      <c r="AR6735" t="s">
        <v>76</v>
      </c>
      <c r="AS6735" t="s">
        <v>77</v>
      </c>
      <c r="AT6735">
        <v>-361</v>
      </c>
      <c r="AU6735" t="s">
        <v>78</v>
      </c>
      <c r="AV6735" t="s">
        <v>79</v>
      </c>
      <c r="AW6735" t="s">
        <v>80</v>
      </c>
      <c r="AX6735" t="s">
        <v>81</v>
      </c>
      <c r="AY6735" t="s">
        <v>76</v>
      </c>
      <c r="AZ6735" t="s">
        <v>82</v>
      </c>
      <c r="BA6735" t="s">
        <v>116</v>
      </c>
      <c r="BB6735" t="s">
        <v>121</v>
      </c>
      <c r="BC6735">
        <v>-1</v>
      </c>
      <c r="BD6735" t="s">
        <v>76</v>
      </c>
      <c r="BE6735">
        <v>24</v>
      </c>
      <c r="BF6735" t="s">
        <v>112</v>
      </c>
      <c r="BG6735" t="s">
        <v>118</v>
      </c>
      <c r="BH6735">
        <v>365243</v>
      </c>
      <c r="BI6735">
        <v>-331</v>
      </c>
      <c r="BJ6735">
        <v>359</v>
      </c>
      <c r="BK6735">
        <v>-181</v>
      </c>
      <c r="BL6735">
        <v>-177</v>
      </c>
      <c r="BM6735">
        <v>1</v>
      </c>
    </row>
    <row r="6736" spans="1:65" x14ac:dyDescent="0.3">
      <c r="A6736">
        <v>156889</v>
      </c>
      <c r="B6736">
        <v>0</v>
      </c>
      <c r="C6736" t="s">
        <v>65</v>
      </c>
      <c r="D6736" t="s">
        <v>66</v>
      </c>
      <c r="E6736" t="s">
        <v>68</v>
      </c>
      <c r="F6736" t="s">
        <v>68</v>
      </c>
      <c r="G6736">
        <v>2</v>
      </c>
      <c r="H6736">
        <v>90000</v>
      </c>
      <c r="I6736">
        <v>298512</v>
      </c>
      <c r="J6736" t="s">
        <v>69</v>
      </c>
      <c r="K6736" t="s">
        <v>70</v>
      </c>
      <c r="L6736" t="s">
        <v>91</v>
      </c>
      <c r="M6736" t="s">
        <v>72</v>
      </c>
      <c r="N6736">
        <v>2.6391999999999999E-2</v>
      </c>
      <c r="O6736">
        <v>13241</v>
      </c>
      <c r="P6736">
        <v>200</v>
      </c>
      <c r="Q6736">
        <v>6927</v>
      </c>
      <c r="R6736">
        <v>3488</v>
      </c>
      <c r="S6736">
        <v>2</v>
      </c>
      <c r="T6736">
        <v>2</v>
      </c>
      <c r="U6736" t="s">
        <v>120</v>
      </c>
      <c r="V6736">
        <v>16</v>
      </c>
      <c r="W6736">
        <v>0</v>
      </c>
      <c r="X6736">
        <v>1</v>
      </c>
      <c r="Y6736">
        <v>1</v>
      </c>
      <c r="Z6736">
        <v>0</v>
      </c>
      <c r="AA6736">
        <v>1</v>
      </c>
      <c r="AB6736">
        <v>1</v>
      </c>
      <c r="AC6736" t="s">
        <v>141</v>
      </c>
      <c r="AD6736">
        <v>2251025</v>
      </c>
      <c r="AE6736" t="s">
        <v>93</v>
      </c>
      <c r="AG6736">
        <v>18630</v>
      </c>
      <c r="AH6736">
        <v>18630</v>
      </c>
      <c r="AI6736">
        <v>0</v>
      </c>
      <c r="AJ6736">
        <v>18630</v>
      </c>
      <c r="AK6736" t="s">
        <v>123</v>
      </c>
      <c r="AL6736">
        <v>13</v>
      </c>
      <c r="AM6736" t="s">
        <v>68</v>
      </c>
      <c r="AN6736">
        <v>1</v>
      </c>
      <c r="AO6736">
        <v>0</v>
      </c>
      <c r="AR6736" t="s">
        <v>79</v>
      </c>
      <c r="AS6736" t="s">
        <v>180</v>
      </c>
      <c r="AT6736">
        <v>-1318</v>
      </c>
      <c r="AU6736" t="s">
        <v>78</v>
      </c>
      <c r="AV6736" t="s">
        <v>181</v>
      </c>
      <c r="AX6736" t="s">
        <v>81</v>
      </c>
      <c r="AY6736" t="s">
        <v>124</v>
      </c>
      <c r="AZ6736" t="s">
        <v>76</v>
      </c>
      <c r="BA6736" t="s">
        <v>76</v>
      </c>
      <c r="BB6736" t="s">
        <v>104</v>
      </c>
      <c r="BC6736">
        <v>40</v>
      </c>
      <c r="BD6736" t="s">
        <v>105</v>
      </c>
      <c r="BF6736" t="s">
        <v>76</v>
      </c>
      <c r="BG6736" t="s">
        <v>106</v>
      </c>
    </row>
    <row r="6737" spans="1:65" x14ac:dyDescent="0.3">
      <c r="A6737">
        <v>156891</v>
      </c>
      <c r="B6737">
        <v>0</v>
      </c>
      <c r="C6737" t="s">
        <v>65</v>
      </c>
      <c r="D6737" t="s">
        <v>88</v>
      </c>
      <c r="E6737" t="s">
        <v>68</v>
      </c>
      <c r="F6737" t="s">
        <v>67</v>
      </c>
      <c r="G6737">
        <v>0</v>
      </c>
      <c r="H6737">
        <v>157500</v>
      </c>
      <c r="I6737">
        <v>675000</v>
      </c>
      <c r="J6737" t="s">
        <v>69</v>
      </c>
      <c r="K6737" t="s">
        <v>90</v>
      </c>
      <c r="L6737" t="s">
        <v>119</v>
      </c>
      <c r="M6737" t="s">
        <v>72</v>
      </c>
      <c r="N6737">
        <v>2.6391999999999999E-2</v>
      </c>
      <c r="O6737">
        <v>14054</v>
      </c>
      <c r="P6737">
        <v>2964</v>
      </c>
      <c r="Q6737">
        <v>1305</v>
      </c>
      <c r="R6737">
        <v>3333</v>
      </c>
      <c r="S6737">
        <v>2</v>
      </c>
      <c r="T6737">
        <v>2</v>
      </c>
      <c r="U6737" t="s">
        <v>109</v>
      </c>
      <c r="V6737">
        <v>19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122</v>
      </c>
      <c r="AD6737">
        <v>1820110</v>
      </c>
      <c r="AE6737" t="s">
        <v>65</v>
      </c>
      <c r="AF6737">
        <v>9852.0300000000007</v>
      </c>
      <c r="AG6737">
        <v>229500</v>
      </c>
      <c r="AH6737">
        <v>270643.5</v>
      </c>
      <c r="AJ6737">
        <v>229500</v>
      </c>
      <c r="AK6737" t="s">
        <v>120</v>
      </c>
      <c r="AL6737">
        <v>13</v>
      </c>
      <c r="AM6737" t="s">
        <v>68</v>
      </c>
      <c r="AN6737">
        <v>1</v>
      </c>
      <c r="AR6737" t="s">
        <v>76</v>
      </c>
      <c r="AS6737" t="s">
        <v>77</v>
      </c>
      <c r="AT6737">
        <v>-899</v>
      </c>
      <c r="AU6737" t="s">
        <v>78</v>
      </c>
      <c r="AV6737" t="s">
        <v>79</v>
      </c>
      <c r="AW6737" t="s">
        <v>80</v>
      </c>
      <c r="AX6737" t="s">
        <v>81</v>
      </c>
      <c r="AY6737" t="s">
        <v>76</v>
      </c>
      <c r="AZ6737" t="s">
        <v>82</v>
      </c>
      <c r="BA6737" t="s">
        <v>116</v>
      </c>
      <c r="BB6737" t="s">
        <v>121</v>
      </c>
      <c r="BC6737">
        <v>-1</v>
      </c>
      <c r="BD6737" t="s">
        <v>76</v>
      </c>
      <c r="BE6737">
        <v>48</v>
      </c>
      <c r="BF6737" t="s">
        <v>112</v>
      </c>
      <c r="BG6737" t="s">
        <v>118</v>
      </c>
      <c r="BH6737">
        <v>365243</v>
      </c>
      <c r="BI6737">
        <v>-869</v>
      </c>
      <c r="BJ6737">
        <v>541</v>
      </c>
      <c r="BK6737">
        <v>-809</v>
      </c>
      <c r="BL6737">
        <v>-796</v>
      </c>
      <c r="BM6737">
        <v>1</v>
      </c>
    </row>
    <row r="6738" spans="1:65" x14ac:dyDescent="0.3">
      <c r="A6738">
        <v>156893</v>
      </c>
      <c r="B6738">
        <v>0</v>
      </c>
      <c r="C6738" t="s">
        <v>65</v>
      </c>
      <c r="D6738" t="s">
        <v>66</v>
      </c>
      <c r="E6738" t="s">
        <v>68</v>
      </c>
      <c r="F6738" t="s">
        <v>67</v>
      </c>
      <c r="G6738">
        <v>0</v>
      </c>
      <c r="H6738">
        <v>225000</v>
      </c>
      <c r="I6738">
        <v>454500</v>
      </c>
      <c r="J6738" t="s">
        <v>69</v>
      </c>
      <c r="K6738" t="s">
        <v>126</v>
      </c>
      <c r="L6738" t="s">
        <v>71</v>
      </c>
      <c r="M6738" t="s">
        <v>72</v>
      </c>
      <c r="N6738">
        <v>2.5163999999999999E-2</v>
      </c>
      <c r="O6738">
        <v>12229</v>
      </c>
      <c r="P6738">
        <v>1336</v>
      </c>
      <c r="Q6738">
        <v>4790</v>
      </c>
      <c r="R6738">
        <v>4820</v>
      </c>
      <c r="S6738">
        <v>2</v>
      </c>
      <c r="T6738">
        <v>2</v>
      </c>
      <c r="U6738" t="s">
        <v>73</v>
      </c>
      <c r="V6738">
        <v>14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 t="s">
        <v>232</v>
      </c>
      <c r="AD6738">
        <v>2702192</v>
      </c>
      <c r="AE6738" t="s">
        <v>93</v>
      </c>
      <c r="AF6738">
        <v>6677.1450000000004</v>
      </c>
      <c r="AG6738">
        <v>114462.9</v>
      </c>
      <c r="AH6738">
        <v>129226.5</v>
      </c>
      <c r="AI6738">
        <v>0.9</v>
      </c>
      <c r="AJ6738">
        <v>114462.9</v>
      </c>
      <c r="AK6738" t="s">
        <v>120</v>
      </c>
      <c r="AL6738">
        <v>17</v>
      </c>
      <c r="AM6738" t="s">
        <v>68</v>
      </c>
      <c r="AN6738">
        <v>1</v>
      </c>
      <c r="AO6738" s="1">
        <v>7.5800000000000003E-6</v>
      </c>
      <c r="AR6738" t="s">
        <v>79</v>
      </c>
      <c r="AS6738" t="s">
        <v>77</v>
      </c>
      <c r="AT6738">
        <v>-807</v>
      </c>
      <c r="AU6738" t="s">
        <v>78</v>
      </c>
      <c r="AV6738" t="s">
        <v>79</v>
      </c>
      <c r="AW6738" t="s">
        <v>166</v>
      </c>
      <c r="AX6738" t="s">
        <v>81</v>
      </c>
      <c r="AY6738" t="s">
        <v>103</v>
      </c>
      <c r="AZ6738" t="s">
        <v>96</v>
      </c>
      <c r="BA6738" t="s">
        <v>76</v>
      </c>
      <c r="BB6738" t="s">
        <v>104</v>
      </c>
      <c r="BC6738">
        <v>2226</v>
      </c>
      <c r="BD6738" t="s">
        <v>85</v>
      </c>
      <c r="BE6738">
        <v>24</v>
      </c>
      <c r="BF6738" t="s">
        <v>112</v>
      </c>
      <c r="BG6738" t="s">
        <v>151</v>
      </c>
      <c r="BH6738">
        <v>365243</v>
      </c>
      <c r="BI6738">
        <v>-776</v>
      </c>
      <c r="BJ6738">
        <v>-86</v>
      </c>
      <c r="BK6738">
        <v>-176</v>
      </c>
      <c r="BL6738">
        <v>-173</v>
      </c>
      <c r="BM6738">
        <v>0</v>
      </c>
    </row>
    <row r="6739" spans="1:65" x14ac:dyDescent="0.3">
      <c r="A6739">
        <v>156908</v>
      </c>
      <c r="B6739">
        <v>1</v>
      </c>
      <c r="C6739" t="s">
        <v>65</v>
      </c>
      <c r="D6739" t="s">
        <v>88</v>
      </c>
      <c r="E6739" t="s">
        <v>68</v>
      </c>
      <c r="F6739" t="s">
        <v>68</v>
      </c>
      <c r="G6739">
        <v>1</v>
      </c>
      <c r="H6739">
        <v>112500</v>
      </c>
      <c r="I6739">
        <v>277969.5</v>
      </c>
      <c r="J6739" t="s">
        <v>69</v>
      </c>
      <c r="K6739" t="s">
        <v>70</v>
      </c>
      <c r="L6739" t="s">
        <v>91</v>
      </c>
      <c r="M6739" t="s">
        <v>72</v>
      </c>
      <c r="N6739">
        <v>6.3049999999999998E-3</v>
      </c>
      <c r="O6739">
        <v>10329</v>
      </c>
      <c r="P6739">
        <v>730</v>
      </c>
      <c r="Q6739">
        <v>1053</v>
      </c>
      <c r="R6739">
        <v>2153</v>
      </c>
      <c r="S6739">
        <v>3</v>
      </c>
      <c r="T6739">
        <v>3</v>
      </c>
      <c r="U6739" t="s">
        <v>109</v>
      </c>
      <c r="V6739">
        <v>4</v>
      </c>
      <c r="W6739">
        <v>0</v>
      </c>
      <c r="X6739">
        <v>0</v>
      </c>
      <c r="Y6739">
        <v>0</v>
      </c>
      <c r="Z6739">
        <v>1</v>
      </c>
      <c r="AA6739">
        <v>1</v>
      </c>
      <c r="AB6739">
        <v>0</v>
      </c>
      <c r="AC6739" t="s">
        <v>92</v>
      </c>
      <c r="AD6739">
        <v>2507185</v>
      </c>
      <c r="AE6739" t="s">
        <v>99</v>
      </c>
      <c r="AF6739">
        <v>6750</v>
      </c>
      <c r="AG6739">
        <v>0</v>
      </c>
      <c r="AH6739">
        <v>135000</v>
      </c>
      <c r="AK6739" t="s">
        <v>120</v>
      </c>
      <c r="AL6739">
        <v>4</v>
      </c>
      <c r="AM6739" t="s">
        <v>68</v>
      </c>
      <c r="AN6739">
        <v>1</v>
      </c>
      <c r="AR6739" t="s">
        <v>79</v>
      </c>
      <c r="AS6739" t="s">
        <v>114</v>
      </c>
      <c r="AT6739">
        <v>-1101</v>
      </c>
      <c r="AU6739" t="s">
        <v>76</v>
      </c>
      <c r="AV6739" t="s">
        <v>115</v>
      </c>
      <c r="AX6739" t="s">
        <v>81</v>
      </c>
      <c r="AY6739" t="s">
        <v>76</v>
      </c>
      <c r="AZ6739" t="s">
        <v>131</v>
      </c>
      <c r="BA6739" t="s">
        <v>116</v>
      </c>
      <c r="BB6739" t="s">
        <v>104</v>
      </c>
      <c r="BC6739">
        <v>55</v>
      </c>
      <c r="BD6739" t="s">
        <v>105</v>
      </c>
      <c r="BE6739">
        <v>0</v>
      </c>
      <c r="BF6739" t="s">
        <v>76</v>
      </c>
      <c r="BG6739" t="s">
        <v>160</v>
      </c>
    </row>
    <row r="6740" spans="1:65" x14ac:dyDescent="0.3">
      <c r="A6740">
        <v>156915</v>
      </c>
      <c r="B6740">
        <v>0</v>
      </c>
      <c r="C6740" t="s">
        <v>99</v>
      </c>
      <c r="D6740" t="s">
        <v>66</v>
      </c>
      <c r="E6740" t="s">
        <v>68</v>
      </c>
      <c r="F6740" t="s">
        <v>68</v>
      </c>
      <c r="G6740">
        <v>0</v>
      </c>
      <c r="H6740">
        <v>450000</v>
      </c>
      <c r="I6740">
        <v>675000</v>
      </c>
      <c r="J6740" t="s">
        <v>69</v>
      </c>
      <c r="K6740" t="s">
        <v>70</v>
      </c>
      <c r="L6740" t="s">
        <v>140</v>
      </c>
      <c r="M6740" t="s">
        <v>72</v>
      </c>
      <c r="N6740">
        <v>7.2508000000000003E-2</v>
      </c>
      <c r="O6740">
        <v>15432</v>
      </c>
      <c r="P6740">
        <v>488</v>
      </c>
      <c r="Q6740">
        <v>3224</v>
      </c>
      <c r="R6740">
        <v>4020</v>
      </c>
      <c r="S6740">
        <v>1</v>
      </c>
      <c r="T6740">
        <v>1</v>
      </c>
      <c r="U6740" t="s">
        <v>94</v>
      </c>
      <c r="V6740">
        <v>13</v>
      </c>
      <c r="W6740">
        <v>0</v>
      </c>
      <c r="X6740">
        <v>1</v>
      </c>
      <c r="Y6740">
        <v>1</v>
      </c>
      <c r="Z6740">
        <v>0</v>
      </c>
      <c r="AA6740">
        <v>0</v>
      </c>
      <c r="AB6740">
        <v>0</v>
      </c>
      <c r="AC6740" t="s">
        <v>141</v>
      </c>
      <c r="AD6740">
        <v>2360373</v>
      </c>
      <c r="AE6740" t="s">
        <v>65</v>
      </c>
      <c r="AF6740">
        <v>44502.93</v>
      </c>
      <c r="AG6740">
        <v>450000</v>
      </c>
      <c r="AH6740">
        <v>553410</v>
      </c>
      <c r="AJ6740">
        <v>450000</v>
      </c>
      <c r="AK6740" t="s">
        <v>123</v>
      </c>
      <c r="AL6740">
        <v>15</v>
      </c>
      <c r="AM6740" t="s">
        <v>68</v>
      </c>
      <c r="AN6740">
        <v>1</v>
      </c>
      <c r="AR6740" t="s">
        <v>76</v>
      </c>
      <c r="AS6740" t="s">
        <v>77</v>
      </c>
      <c r="AT6740">
        <v>-719</v>
      </c>
      <c r="AU6740" t="s">
        <v>78</v>
      </c>
      <c r="AV6740" t="s">
        <v>79</v>
      </c>
      <c r="AW6740" t="s">
        <v>80</v>
      </c>
      <c r="AX6740" t="s">
        <v>81</v>
      </c>
      <c r="AY6740" t="s">
        <v>76</v>
      </c>
      <c r="AZ6740" t="s">
        <v>82</v>
      </c>
      <c r="BA6740" t="s">
        <v>83</v>
      </c>
      <c r="BB6740" t="s">
        <v>121</v>
      </c>
      <c r="BC6740">
        <v>-1</v>
      </c>
      <c r="BD6740" t="s">
        <v>76</v>
      </c>
      <c r="BE6740">
        <v>18</v>
      </c>
      <c r="BF6740" t="s">
        <v>147</v>
      </c>
      <c r="BG6740" t="s">
        <v>196</v>
      </c>
      <c r="BH6740">
        <v>365243</v>
      </c>
      <c r="BI6740">
        <v>-689</v>
      </c>
      <c r="BJ6740">
        <v>-179</v>
      </c>
      <c r="BK6740">
        <v>-599</v>
      </c>
      <c r="BL6740">
        <v>-593</v>
      </c>
      <c r="BM6740">
        <v>1</v>
      </c>
    </row>
    <row r="6741" spans="1:65" x14ac:dyDescent="0.3">
      <c r="A6741">
        <v>156918</v>
      </c>
      <c r="B6741">
        <v>0</v>
      </c>
      <c r="C6741" t="s">
        <v>65</v>
      </c>
      <c r="D6741" t="s">
        <v>66</v>
      </c>
      <c r="E6741" t="s">
        <v>67</v>
      </c>
      <c r="F6741" t="s">
        <v>68</v>
      </c>
      <c r="G6741">
        <v>0</v>
      </c>
      <c r="H6741">
        <v>90000</v>
      </c>
      <c r="I6741">
        <v>729000</v>
      </c>
      <c r="J6741" t="s">
        <v>113</v>
      </c>
      <c r="K6741" t="s">
        <v>70</v>
      </c>
      <c r="L6741" t="s">
        <v>91</v>
      </c>
      <c r="M6741" t="s">
        <v>72</v>
      </c>
      <c r="N6741">
        <v>2.8663000000000001E-2</v>
      </c>
      <c r="O6741">
        <v>22053</v>
      </c>
      <c r="P6741">
        <v>365243</v>
      </c>
      <c r="Q6741">
        <v>6196</v>
      </c>
      <c r="R6741">
        <v>4428</v>
      </c>
      <c r="S6741">
        <v>2</v>
      </c>
      <c r="T6741">
        <v>2</v>
      </c>
      <c r="U6741" t="s">
        <v>94</v>
      </c>
      <c r="V6741">
        <v>11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 t="s">
        <v>76</v>
      </c>
      <c r="AD6741">
        <v>2144781</v>
      </c>
      <c r="AE6741" t="s">
        <v>65</v>
      </c>
      <c r="AF6741">
        <v>16708.59</v>
      </c>
      <c r="AG6741">
        <v>270000</v>
      </c>
      <c r="AH6741">
        <v>299223</v>
      </c>
      <c r="AJ6741">
        <v>270000</v>
      </c>
      <c r="AK6741" t="s">
        <v>120</v>
      </c>
      <c r="AL6741">
        <v>10</v>
      </c>
      <c r="AM6741" t="s">
        <v>68</v>
      </c>
      <c r="AN6741">
        <v>1</v>
      </c>
      <c r="AR6741" t="s">
        <v>76</v>
      </c>
      <c r="AS6741" t="s">
        <v>77</v>
      </c>
      <c r="AT6741">
        <v>-696</v>
      </c>
      <c r="AU6741" t="s">
        <v>78</v>
      </c>
      <c r="AV6741" t="s">
        <v>79</v>
      </c>
      <c r="AW6741" t="s">
        <v>80</v>
      </c>
      <c r="AX6741" t="s">
        <v>81</v>
      </c>
      <c r="AY6741" t="s">
        <v>76</v>
      </c>
      <c r="AZ6741" t="s">
        <v>82</v>
      </c>
      <c r="BA6741" t="s">
        <v>116</v>
      </c>
      <c r="BB6741" t="s">
        <v>121</v>
      </c>
      <c r="BC6741">
        <v>-1</v>
      </c>
      <c r="BD6741" t="s">
        <v>76</v>
      </c>
      <c r="BE6741">
        <v>24</v>
      </c>
      <c r="BF6741" t="s">
        <v>112</v>
      </c>
      <c r="BG6741" t="s">
        <v>118</v>
      </c>
      <c r="BH6741">
        <v>365243</v>
      </c>
      <c r="BI6741">
        <v>-666</v>
      </c>
      <c r="BJ6741">
        <v>24</v>
      </c>
      <c r="BK6741">
        <v>-366</v>
      </c>
      <c r="BL6741">
        <v>-363</v>
      </c>
      <c r="BM6741">
        <v>1</v>
      </c>
    </row>
    <row r="6742" spans="1:65" x14ac:dyDescent="0.3">
      <c r="A6742">
        <v>156920</v>
      </c>
      <c r="B6742">
        <v>0</v>
      </c>
      <c r="C6742" t="s">
        <v>65</v>
      </c>
      <c r="D6742" t="s">
        <v>88</v>
      </c>
      <c r="E6742" t="s">
        <v>68</v>
      </c>
      <c r="F6742" t="s">
        <v>68</v>
      </c>
      <c r="G6742">
        <v>0</v>
      </c>
      <c r="H6742">
        <v>135000</v>
      </c>
      <c r="I6742">
        <v>112068</v>
      </c>
      <c r="J6742" t="s">
        <v>69</v>
      </c>
      <c r="K6742" t="s">
        <v>70</v>
      </c>
      <c r="L6742" t="s">
        <v>91</v>
      </c>
      <c r="M6742" t="s">
        <v>72</v>
      </c>
      <c r="N6742">
        <v>8.6250000000000007E-3</v>
      </c>
      <c r="O6742">
        <v>16161</v>
      </c>
      <c r="P6742">
        <v>3258</v>
      </c>
      <c r="Q6742">
        <v>3255</v>
      </c>
      <c r="R6742">
        <v>1039</v>
      </c>
      <c r="S6742">
        <v>2</v>
      </c>
      <c r="T6742">
        <v>2</v>
      </c>
      <c r="U6742" t="s">
        <v>125</v>
      </c>
      <c r="V6742">
        <v>13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 t="s">
        <v>195</v>
      </c>
      <c r="AD6742">
        <v>1701201</v>
      </c>
      <c r="AE6742" t="s">
        <v>99</v>
      </c>
      <c r="AG6742">
        <v>0</v>
      </c>
      <c r="AH6742">
        <v>0</v>
      </c>
      <c r="AK6742" t="s">
        <v>120</v>
      </c>
      <c r="AL6742">
        <v>13</v>
      </c>
      <c r="AM6742" t="s">
        <v>68</v>
      </c>
      <c r="AN6742">
        <v>1</v>
      </c>
      <c r="AR6742" t="s">
        <v>79</v>
      </c>
      <c r="AS6742" t="s">
        <v>129</v>
      </c>
      <c r="AT6742">
        <v>-195</v>
      </c>
      <c r="AU6742" t="s">
        <v>76</v>
      </c>
      <c r="AV6742" t="s">
        <v>79</v>
      </c>
      <c r="AX6742" t="s">
        <v>81</v>
      </c>
      <c r="AY6742" t="s">
        <v>76</v>
      </c>
      <c r="AZ6742" t="s">
        <v>76</v>
      </c>
      <c r="BA6742" t="s">
        <v>76</v>
      </c>
      <c r="BB6742" t="s">
        <v>121</v>
      </c>
      <c r="BC6742">
        <v>-1</v>
      </c>
      <c r="BD6742" t="s">
        <v>76</v>
      </c>
      <c r="BF6742" t="s">
        <v>76</v>
      </c>
      <c r="BG6742" t="s">
        <v>132</v>
      </c>
    </row>
    <row r="6743" spans="1:65" x14ac:dyDescent="0.3">
      <c r="A6743">
        <v>156927</v>
      </c>
      <c r="B6743">
        <v>0</v>
      </c>
      <c r="C6743" t="s">
        <v>99</v>
      </c>
      <c r="D6743" t="s">
        <v>66</v>
      </c>
      <c r="E6743" t="s">
        <v>68</v>
      </c>
      <c r="F6743" t="s">
        <v>68</v>
      </c>
      <c r="G6743">
        <v>1</v>
      </c>
      <c r="H6743">
        <v>112500</v>
      </c>
      <c r="I6743">
        <v>180000</v>
      </c>
      <c r="J6743" t="s">
        <v>69</v>
      </c>
      <c r="K6743" t="s">
        <v>70</v>
      </c>
      <c r="L6743" t="s">
        <v>91</v>
      </c>
      <c r="M6743" t="s">
        <v>72</v>
      </c>
      <c r="N6743">
        <v>9.1750000000000009E-3</v>
      </c>
      <c r="O6743">
        <v>9087</v>
      </c>
      <c r="P6743">
        <v>553</v>
      </c>
      <c r="Q6743">
        <v>7363</v>
      </c>
      <c r="R6743">
        <v>1758</v>
      </c>
      <c r="S6743">
        <v>2</v>
      </c>
      <c r="T6743">
        <v>2</v>
      </c>
      <c r="U6743" t="s">
        <v>94</v>
      </c>
      <c r="V6743">
        <v>12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244</v>
      </c>
      <c r="AD6743">
        <v>2117312</v>
      </c>
      <c r="AE6743" t="s">
        <v>93</v>
      </c>
      <c r="AF6743">
        <v>5997.15</v>
      </c>
      <c r="AG6743">
        <v>66208.5</v>
      </c>
      <c r="AH6743">
        <v>66208.5</v>
      </c>
      <c r="AI6743">
        <v>0</v>
      </c>
      <c r="AJ6743">
        <v>66208.5</v>
      </c>
      <c r="AK6743" t="s">
        <v>120</v>
      </c>
      <c r="AL6743">
        <v>19</v>
      </c>
      <c r="AM6743" t="s">
        <v>68</v>
      </c>
      <c r="AN6743">
        <v>1</v>
      </c>
      <c r="AO6743">
        <v>0</v>
      </c>
      <c r="AR6743" t="s">
        <v>79</v>
      </c>
      <c r="AS6743" t="s">
        <v>77</v>
      </c>
      <c r="AT6743">
        <v>-451</v>
      </c>
      <c r="AU6743" t="s">
        <v>78</v>
      </c>
      <c r="AV6743" t="s">
        <v>79</v>
      </c>
      <c r="AX6743" t="s">
        <v>81</v>
      </c>
      <c r="AY6743" t="s">
        <v>103</v>
      </c>
      <c r="AZ6743" t="s">
        <v>96</v>
      </c>
      <c r="BA6743" t="s">
        <v>76</v>
      </c>
      <c r="BB6743" t="s">
        <v>84</v>
      </c>
      <c r="BC6743">
        <v>50</v>
      </c>
      <c r="BD6743" t="s">
        <v>85</v>
      </c>
      <c r="BE6743">
        <v>12</v>
      </c>
      <c r="BF6743" t="s">
        <v>97</v>
      </c>
      <c r="BG6743" t="s">
        <v>98</v>
      </c>
      <c r="BH6743">
        <v>365243</v>
      </c>
      <c r="BI6743">
        <v>-420</v>
      </c>
      <c r="BJ6743">
        <v>-90</v>
      </c>
      <c r="BK6743">
        <v>-90</v>
      </c>
      <c r="BL6743">
        <v>-83</v>
      </c>
      <c r="BM6743">
        <v>0</v>
      </c>
    </row>
    <row r="6744" spans="1:65" x14ac:dyDescent="0.3">
      <c r="A6744">
        <v>156934</v>
      </c>
      <c r="B6744">
        <v>0</v>
      </c>
      <c r="C6744" t="s">
        <v>65</v>
      </c>
      <c r="D6744" t="s">
        <v>88</v>
      </c>
      <c r="E6744" t="s">
        <v>67</v>
      </c>
      <c r="F6744" t="s">
        <v>68</v>
      </c>
      <c r="G6744">
        <v>0</v>
      </c>
      <c r="H6744">
        <v>360000</v>
      </c>
      <c r="I6744">
        <v>1834906.5</v>
      </c>
      <c r="J6744" t="s">
        <v>89</v>
      </c>
      <c r="K6744" t="s">
        <v>70</v>
      </c>
      <c r="L6744" t="s">
        <v>91</v>
      </c>
      <c r="M6744" t="s">
        <v>72</v>
      </c>
      <c r="N6744">
        <v>3.5791999999999997E-2</v>
      </c>
      <c r="O6744">
        <v>23680</v>
      </c>
      <c r="P6744">
        <v>7025</v>
      </c>
      <c r="Q6744">
        <v>8977</v>
      </c>
      <c r="R6744">
        <v>4421</v>
      </c>
      <c r="S6744">
        <v>2</v>
      </c>
      <c r="T6744">
        <v>2</v>
      </c>
      <c r="U6744" t="s">
        <v>109</v>
      </c>
      <c r="V6744">
        <v>14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108</v>
      </c>
      <c r="AD6744">
        <v>2112208</v>
      </c>
      <c r="AE6744" t="s">
        <v>99</v>
      </c>
      <c r="AF6744">
        <v>18000</v>
      </c>
      <c r="AG6744">
        <v>360000</v>
      </c>
      <c r="AH6744">
        <v>360000</v>
      </c>
      <c r="AJ6744">
        <v>360000</v>
      </c>
      <c r="AK6744" t="s">
        <v>125</v>
      </c>
      <c r="AL6744">
        <v>14</v>
      </c>
      <c r="AM6744" t="s">
        <v>68</v>
      </c>
      <c r="AN6744">
        <v>1</v>
      </c>
      <c r="AR6744" t="s">
        <v>79</v>
      </c>
      <c r="AS6744" t="s">
        <v>114</v>
      </c>
      <c r="AT6744">
        <v>-297</v>
      </c>
      <c r="AU6744" t="s">
        <v>76</v>
      </c>
      <c r="AV6744" t="s">
        <v>115</v>
      </c>
      <c r="AW6744" t="s">
        <v>80</v>
      </c>
      <c r="AX6744" t="s">
        <v>81</v>
      </c>
      <c r="AY6744" t="s">
        <v>76</v>
      </c>
      <c r="AZ6744" t="s">
        <v>131</v>
      </c>
      <c r="BA6744" t="s">
        <v>116</v>
      </c>
      <c r="BB6744" t="s">
        <v>121</v>
      </c>
      <c r="BC6744">
        <v>-1</v>
      </c>
      <c r="BD6744" t="s">
        <v>76</v>
      </c>
      <c r="BE6744">
        <v>0</v>
      </c>
      <c r="BF6744" t="s">
        <v>76</v>
      </c>
      <c r="BG6744" t="s">
        <v>160</v>
      </c>
    </row>
    <row r="6745" spans="1:65" x14ac:dyDescent="0.3">
      <c r="A6745">
        <v>156974</v>
      </c>
      <c r="B6745">
        <v>0</v>
      </c>
      <c r="C6745" t="s">
        <v>65</v>
      </c>
      <c r="D6745" t="s">
        <v>88</v>
      </c>
      <c r="E6745" t="s">
        <v>67</v>
      </c>
      <c r="F6745" t="s">
        <v>68</v>
      </c>
      <c r="G6745">
        <v>0</v>
      </c>
      <c r="H6745">
        <v>157500</v>
      </c>
      <c r="I6745">
        <v>310671</v>
      </c>
      <c r="J6745" t="s">
        <v>69</v>
      </c>
      <c r="K6745" t="s">
        <v>70</v>
      </c>
      <c r="L6745" t="s">
        <v>139</v>
      </c>
      <c r="M6745" t="s">
        <v>72</v>
      </c>
      <c r="N6745">
        <v>9.6570000000000007E-3</v>
      </c>
      <c r="O6745">
        <v>19792</v>
      </c>
      <c r="P6745">
        <v>210</v>
      </c>
      <c r="Q6745">
        <v>12234</v>
      </c>
      <c r="R6745">
        <v>3315</v>
      </c>
      <c r="S6745">
        <v>2</v>
      </c>
      <c r="T6745">
        <v>2</v>
      </c>
      <c r="U6745" t="s">
        <v>125</v>
      </c>
      <c r="V6745">
        <v>11</v>
      </c>
      <c r="W6745">
        <v>0</v>
      </c>
      <c r="X6745">
        <v>0</v>
      </c>
      <c r="Y6745">
        <v>0</v>
      </c>
      <c r="Z6745">
        <v>1</v>
      </c>
      <c r="AA6745">
        <v>1</v>
      </c>
      <c r="AB6745">
        <v>0</v>
      </c>
      <c r="AC6745" t="s">
        <v>135</v>
      </c>
      <c r="AD6745">
        <v>1446082</v>
      </c>
      <c r="AE6745" t="s">
        <v>93</v>
      </c>
      <c r="AF6745">
        <v>7212.6</v>
      </c>
      <c r="AG6745">
        <v>40005</v>
      </c>
      <c r="AH6745">
        <v>37782</v>
      </c>
      <c r="AI6745">
        <v>4005</v>
      </c>
      <c r="AJ6745">
        <v>40005</v>
      </c>
      <c r="AK6745" t="s">
        <v>109</v>
      </c>
      <c r="AL6745">
        <v>10</v>
      </c>
      <c r="AM6745" t="s">
        <v>68</v>
      </c>
      <c r="AN6745">
        <v>1</v>
      </c>
      <c r="AO6745">
        <v>0.10438196299999999</v>
      </c>
      <c r="AR6745" t="s">
        <v>79</v>
      </c>
      <c r="AS6745" t="s">
        <v>77</v>
      </c>
      <c r="AT6745">
        <v>-2223</v>
      </c>
      <c r="AU6745" t="s">
        <v>76</v>
      </c>
      <c r="AV6745" t="s">
        <v>79</v>
      </c>
      <c r="AW6745" t="s">
        <v>101</v>
      </c>
      <c r="AX6745" t="s">
        <v>102</v>
      </c>
      <c r="AY6745" t="s">
        <v>103</v>
      </c>
      <c r="AZ6745" t="s">
        <v>96</v>
      </c>
      <c r="BA6745" t="s">
        <v>76</v>
      </c>
      <c r="BB6745" t="s">
        <v>104</v>
      </c>
      <c r="BC6745">
        <v>1110</v>
      </c>
      <c r="BD6745" t="s">
        <v>85</v>
      </c>
      <c r="BE6745">
        <v>6</v>
      </c>
      <c r="BF6745" t="s">
        <v>147</v>
      </c>
      <c r="BG6745" t="s">
        <v>151</v>
      </c>
      <c r="BH6745">
        <v>365243</v>
      </c>
      <c r="BI6745">
        <v>-2176</v>
      </c>
      <c r="BJ6745">
        <v>-2026</v>
      </c>
      <c r="BK6745">
        <v>-2026</v>
      </c>
      <c r="BL6745">
        <v>-2018</v>
      </c>
      <c r="BM6745">
        <v>0</v>
      </c>
    </row>
    <row r="6746" spans="1:65" x14ac:dyDescent="0.3">
      <c r="A6746">
        <v>156975</v>
      </c>
      <c r="B6746">
        <v>0</v>
      </c>
      <c r="C6746" t="s">
        <v>65</v>
      </c>
      <c r="D6746" t="s">
        <v>88</v>
      </c>
      <c r="E6746" t="s">
        <v>67</v>
      </c>
      <c r="F6746" t="s">
        <v>68</v>
      </c>
      <c r="G6746">
        <v>0</v>
      </c>
      <c r="H6746">
        <v>216000</v>
      </c>
      <c r="I6746">
        <v>1575000</v>
      </c>
      <c r="J6746" t="s">
        <v>113</v>
      </c>
      <c r="K6746" t="s">
        <v>70</v>
      </c>
      <c r="L6746" t="s">
        <v>91</v>
      </c>
      <c r="M6746" t="s">
        <v>72</v>
      </c>
      <c r="N6746">
        <v>2.8663000000000001E-2</v>
      </c>
      <c r="O6746">
        <v>22432</v>
      </c>
      <c r="P6746">
        <v>365243</v>
      </c>
      <c r="Q6746">
        <v>3778</v>
      </c>
      <c r="R6746">
        <v>4272</v>
      </c>
      <c r="S6746">
        <v>2</v>
      </c>
      <c r="T6746">
        <v>2</v>
      </c>
      <c r="U6746" t="s">
        <v>123</v>
      </c>
      <c r="V6746">
        <v>14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 t="s">
        <v>76</v>
      </c>
      <c r="AD6746">
        <v>1238607</v>
      </c>
      <c r="AE6746" t="s">
        <v>65</v>
      </c>
      <c r="AF6746">
        <v>45557.055</v>
      </c>
      <c r="AG6746">
        <v>1125000</v>
      </c>
      <c r="AH6746">
        <v>1374480</v>
      </c>
      <c r="AJ6746">
        <v>1125000</v>
      </c>
      <c r="AK6746" t="s">
        <v>120</v>
      </c>
      <c r="AL6746">
        <v>10</v>
      </c>
      <c r="AM6746" t="s">
        <v>68</v>
      </c>
      <c r="AN6746">
        <v>1</v>
      </c>
      <c r="AR6746" t="s">
        <v>76</v>
      </c>
      <c r="AS6746" t="s">
        <v>77</v>
      </c>
      <c r="AT6746">
        <v>-82</v>
      </c>
      <c r="AU6746" t="s">
        <v>78</v>
      </c>
      <c r="AV6746" t="s">
        <v>79</v>
      </c>
      <c r="AW6746" t="s">
        <v>80</v>
      </c>
      <c r="AX6746" t="s">
        <v>81</v>
      </c>
      <c r="AY6746" t="s">
        <v>76</v>
      </c>
      <c r="AZ6746" t="s">
        <v>82</v>
      </c>
      <c r="BA6746" t="s">
        <v>116</v>
      </c>
      <c r="BB6746" t="s">
        <v>121</v>
      </c>
      <c r="BC6746">
        <v>-1</v>
      </c>
      <c r="BD6746" t="s">
        <v>76</v>
      </c>
      <c r="BE6746">
        <v>48</v>
      </c>
      <c r="BF6746" t="s">
        <v>112</v>
      </c>
      <c r="BG6746" t="s">
        <v>118</v>
      </c>
      <c r="BH6746">
        <v>365243</v>
      </c>
      <c r="BI6746">
        <v>-52</v>
      </c>
      <c r="BJ6746">
        <v>1358</v>
      </c>
      <c r="BK6746">
        <v>-22</v>
      </c>
      <c r="BL6746">
        <v>-15</v>
      </c>
      <c r="BM6746">
        <v>1</v>
      </c>
    </row>
    <row r="6747" spans="1:65" x14ac:dyDescent="0.3">
      <c r="A6747">
        <v>157000</v>
      </c>
      <c r="B6747">
        <v>0</v>
      </c>
      <c r="C6747" t="s">
        <v>65</v>
      </c>
      <c r="D6747" t="s">
        <v>88</v>
      </c>
      <c r="E6747" t="s">
        <v>68</v>
      </c>
      <c r="F6747" t="s">
        <v>68</v>
      </c>
      <c r="G6747">
        <v>0</v>
      </c>
      <c r="H6747">
        <v>292500</v>
      </c>
      <c r="I6747">
        <v>2695500</v>
      </c>
      <c r="J6747" t="s">
        <v>89</v>
      </c>
      <c r="K6747" t="s">
        <v>70</v>
      </c>
      <c r="L6747" t="s">
        <v>91</v>
      </c>
      <c r="M6747" t="s">
        <v>72</v>
      </c>
      <c r="N6747">
        <v>1.1703E-2</v>
      </c>
      <c r="O6747">
        <v>17619</v>
      </c>
      <c r="P6747">
        <v>1025</v>
      </c>
      <c r="Q6747">
        <v>4744</v>
      </c>
      <c r="R6747">
        <v>1142</v>
      </c>
      <c r="S6747">
        <v>2</v>
      </c>
      <c r="T6747">
        <v>2</v>
      </c>
      <c r="U6747" t="s">
        <v>120</v>
      </c>
      <c r="V6747">
        <v>10</v>
      </c>
      <c r="W6747">
        <v>0</v>
      </c>
      <c r="X6747">
        <v>1</v>
      </c>
      <c r="Y6747">
        <v>1</v>
      </c>
      <c r="Z6747">
        <v>0</v>
      </c>
      <c r="AA6747">
        <v>0</v>
      </c>
      <c r="AB6747">
        <v>0</v>
      </c>
      <c r="AC6747" t="s">
        <v>168</v>
      </c>
      <c r="AD6747">
        <v>2749398</v>
      </c>
      <c r="AE6747" t="s">
        <v>99</v>
      </c>
      <c r="AF6747">
        <v>6750</v>
      </c>
      <c r="AG6747">
        <v>0</v>
      </c>
      <c r="AH6747">
        <v>135000</v>
      </c>
      <c r="AK6747" t="s">
        <v>123</v>
      </c>
      <c r="AL6747">
        <v>18</v>
      </c>
      <c r="AM6747" t="s">
        <v>68</v>
      </c>
      <c r="AN6747">
        <v>1</v>
      </c>
      <c r="AR6747" t="s">
        <v>79</v>
      </c>
      <c r="AS6747" t="s">
        <v>77</v>
      </c>
      <c r="AT6747">
        <v>-2550</v>
      </c>
      <c r="AU6747" t="s">
        <v>76</v>
      </c>
      <c r="AV6747" t="s">
        <v>79</v>
      </c>
      <c r="AX6747" t="s">
        <v>81</v>
      </c>
      <c r="AY6747" t="s">
        <v>76</v>
      </c>
      <c r="AZ6747" t="s">
        <v>131</v>
      </c>
      <c r="BA6747" t="s">
        <v>116</v>
      </c>
      <c r="BB6747" t="s">
        <v>104</v>
      </c>
      <c r="BC6747">
        <v>700</v>
      </c>
      <c r="BD6747" t="s">
        <v>85</v>
      </c>
      <c r="BE6747">
        <v>0</v>
      </c>
      <c r="BF6747" t="s">
        <v>76</v>
      </c>
      <c r="BG6747" t="s">
        <v>132</v>
      </c>
      <c r="BH6747">
        <v>-2545</v>
      </c>
      <c r="BI6747">
        <v>-2487</v>
      </c>
      <c r="BJ6747">
        <v>365243</v>
      </c>
      <c r="BK6747">
        <v>-2456</v>
      </c>
      <c r="BL6747">
        <v>-118</v>
      </c>
      <c r="BM6747">
        <v>0</v>
      </c>
    </row>
    <row r="6748" spans="1:65" x14ac:dyDescent="0.3">
      <c r="A6748">
        <v>157013</v>
      </c>
      <c r="B6748">
        <v>0</v>
      </c>
      <c r="C6748" t="s">
        <v>65</v>
      </c>
      <c r="D6748" t="s">
        <v>66</v>
      </c>
      <c r="E6748" t="s">
        <v>68</v>
      </c>
      <c r="F6748" t="s">
        <v>68</v>
      </c>
      <c r="G6748">
        <v>0</v>
      </c>
      <c r="H6748">
        <v>315000</v>
      </c>
      <c r="I6748">
        <v>298467</v>
      </c>
      <c r="J6748" t="s">
        <v>69</v>
      </c>
      <c r="K6748" t="s">
        <v>90</v>
      </c>
      <c r="L6748" t="s">
        <v>91</v>
      </c>
      <c r="M6748" t="s">
        <v>72</v>
      </c>
      <c r="N6748">
        <v>7.1199999999999996E-3</v>
      </c>
      <c r="O6748">
        <v>11089</v>
      </c>
      <c r="P6748">
        <v>1256</v>
      </c>
      <c r="Q6748">
        <v>5070</v>
      </c>
      <c r="R6748">
        <v>3632</v>
      </c>
      <c r="S6748">
        <v>2</v>
      </c>
      <c r="T6748">
        <v>2</v>
      </c>
      <c r="U6748" t="s">
        <v>73</v>
      </c>
      <c r="V6748">
        <v>17</v>
      </c>
      <c r="W6748">
        <v>0</v>
      </c>
      <c r="X6748">
        <v>0</v>
      </c>
      <c r="Y6748">
        <v>0</v>
      </c>
      <c r="Z6748">
        <v>1</v>
      </c>
      <c r="AA6748">
        <v>1</v>
      </c>
      <c r="AB6748">
        <v>0</v>
      </c>
      <c r="AC6748" t="s">
        <v>92</v>
      </c>
      <c r="AD6748">
        <v>2709639</v>
      </c>
      <c r="AE6748" t="s">
        <v>93</v>
      </c>
      <c r="AF6748">
        <v>10647.135</v>
      </c>
      <c r="AG6748">
        <v>95490</v>
      </c>
      <c r="AH6748">
        <v>95490</v>
      </c>
      <c r="AI6748">
        <v>0</v>
      </c>
      <c r="AJ6748">
        <v>95490</v>
      </c>
      <c r="AK6748" t="s">
        <v>123</v>
      </c>
      <c r="AL6748">
        <v>16</v>
      </c>
      <c r="AM6748" t="s">
        <v>68</v>
      </c>
      <c r="AN6748">
        <v>1</v>
      </c>
      <c r="AO6748">
        <v>0</v>
      </c>
      <c r="AR6748" t="s">
        <v>79</v>
      </c>
      <c r="AS6748" t="s">
        <v>114</v>
      </c>
      <c r="AT6748">
        <v>-1634</v>
      </c>
      <c r="AU6748" t="s">
        <v>78</v>
      </c>
      <c r="AV6748" t="s">
        <v>115</v>
      </c>
      <c r="AW6748" t="s">
        <v>80</v>
      </c>
      <c r="AX6748" t="s">
        <v>161</v>
      </c>
      <c r="AY6748" t="s">
        <v>111</v>
      </c>
      <c r="AZ6748" t="s">
        <v>96</v>
      </c>
      <c r="BA6748" t="s">
        <v>76</v>
      </c>
      <c r="BB6748" t="s">
        <v>138</v>
      </c>
      <c r="BC6748">
        <v>165</v>
      </c>
      <c r="BD6748" t="s">
        <v>85</v>
      </c>
      <c r="BE6748">
        <v>12</v>
      </c>
      <c r="BF6748" t="s">
        <v>86</v>
      </c>
      <c r="BG6748" t="s">
        <v>151</v>
      </c>
    </row>
    <row r="6749" spans="1:65" x14ac:dyDescent="0.3">
      <c r="A6749">
        <v>157013</v>
      </c>
      <c r="B6749">
        <v>0</v>
      </c>
      <c r="C6749" t="s">
        <v>65</v>
      </c>
      <c r="D6749" t="s">
        <v>66</v>
      </c>
      <c r="E6749" t="s">
        <v>68</v>
      </c>
      <c r="F6749" t="s">
        <v>68</v>
      </c>
      <c r="G6749">
        <v>0</v>
      </c>
      <c r="H6749">
        <v>315000</v>
      </c>
      <c r="I6749">
        <v>298467</v>
      </c>
      <c r="J6749" t="s">
        <v>69</v>
      </c>
      <c r="K6749" t="s">
        <v>90</v>
      </c>
      <c r="L6749" t="s">
        <v>91</v>
      </c>
      <c r="M6749" t="s">
        <v>72</v>
      </c>
      <c r="N6749">
        <v>7.1199999999999996E-3</v>
      </c>
      <c r="O6749">
        <v>11089</v>
      </c>
      <c r="P6749">
        <v>1256</v>
      </c>
      <c r="Q6749">
        <v>5070</v>
      </c>
      <c r="R6749">
        <v>3632</v>
      </c>
      <c r="S6749">
        <v>2</v>
      </c>
      <c r="T6749">
        <v>2</v>
      </c>
      <c r="U6749" t="s">
        <v>73</v>
      </c>
      <c r="V6749">
        <v>17</v>
      </c>
      <c r="W6749">
        <v>0</v>
      </c>
      <c r="X6749">
        <v>0</v>
      </c>
      <c r="Y6749">
        <v>0</v>
      </c>
      <c r="Z6749">
        <v>1</v>
      </c>
      <c r="AA6749">
        <v>1</v>
      </c>
      <c r="AB6749">
        <v>0</v>
      </c>
      <c r="AC6749" t="s">
        <v>92</v>
      </c>
      <c r="AD6749">
        <v>1168544</v>
      </c>
      <c r="AE6749" t="s">
        <v>65</v>
      </c>
      <c r="AF6749">
        <v>59234.49</v>
      </c>
      <c r="AG6749">
        <v>2007000</v>
      </c>
      <c r="AH6749">
        <v>2245432.5</v>
      </c>
      <c r="AJ6749">
        <v>2007000</v>
      </c>
      <c r="AK6749" t="s">
        <v>73</v>
      </c>
      <c r="AL6749">
        <v>9</v>
      </c>
      <c r="AM6749" t="s">
        <v>68</v>
      </c>
      <c r="AN6749">
        <v>1</v>
      </c>
      <c r="AR6749" t="s">
        <v>152</v>
      </c>
      <c r="AS6749" t="s">
        <v>129</v>
      </c>
      <c r="AT6749">
        <v>-292</v>
      </c>
      <c r="AU6749" t="s">
        <v>78</v>
      </c>
      <c r="AV6749" t="s">
        <v>79</v>
      </c>
      <c r="AW6749" t="s">
        <v>80</v>
      </c>
      <c r="AX6749" t="s">
        <v>81</v>
      </c>
      <c r="AY6749" t="s">
        <v>76</v>
      </c>
      <c r="AZ6749" t="s">
        <v>82</v>
      </c>
      <c r="BA6749" t="s">
        <v>83</v>
      </c>
      <c r="BB6749" t="s">
        <v>121</v>
      </c>
      <c r="BC6749">
        <v>-1</v>
      </c>
      <c r="BD6749" t="s">
        <v>76</v>
      </c>
      <c r="BE6749">
        <v>60</v>
      </c>
      <c r="BF6749" t="s">
        <v>97</v>
      </c>
      <c r="BG6749" t="s">
        <v>150</v>
      </c>
    </row>
    <row r="6750" spans="1:65" x14ac:dyDescent="0.3">
      <c r="A6750">
        <v>157015</v>
      </c>
      <c r="B6750">
        <v>0</v>
      </c>
      <c r="C6750" t="s">
        <v>65</v>
      </c>
      <c r="D6750" t="s">
        <v>88</v>
      </c>
      <c r="E6750" t="s">
        <v>67</v>
      </c>
      <c r="F6750" t="s">
        <v>67</v>
      </c>
      <c r="G6750">
        <v>1</v>
      </c>
      <c r="H6750">
        <v>112500</v>
      </c>
      <c r="I6750">
        <v>495000</v>
      </c>
      <c r="J6750" t="s">
        <v>69</v>
      </c>
      <c r="K6750" t="s">
        <v>70</v>
      </c>
      <c r="L6750" t="s">
        <v>91</v>
      </c>
      <c r="M6750" t="s">
        <v>72</v>
      </c>
      <c r="N6750">
        <v>1.8849999999999999E-2</v>
      </c>
      <c r="O6750">
        <v>10309</v>
      </c>
      <c r="P6750">
        <v>393</v>
      </c>
      <c r="Q6750">
        <v>2464</v>
      </c>
      <c r="R6750">
        <v>3001</v>
      </c>
      <c r="S6750">
        <v>2</v>
      </c>
      <c r="T6750">
        <v>2</v>
      </c>
      <c r="U6750" t="s">
        <v>125</v>
      </c>
      <c r="V6750">
        <v>11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 t="s">
        <v>195</v>
      </c>
      <c r="AD6750">
        <v>2471581</v>
      </c>
      <c r="AE6750" t="s">
        <v>93</v>
      </c>
      <c r="AF6750">
        <v>6509.16</v>
      </c>
      <c r="AG6750">
        <v>32715</v>
      </c>
      <c r="AH6750">
        <v>34659</v>
      </c>
      <c r="AI6750">
        <v>0</v>
      </c>
      <c r="AJ6750">
        <v>32715</v>
      </c>
      <c r="AK6750" t="s">
        <v>123</v>
      </c>
      <c r="AL6750">
        <v>16</v>
      </c>
      <c r="AM6750" t="s">
        <v>68</v>
      </c>
      <c r="AN6750">
        <v>1</v>
      </c>
      <c r="AO6750">
        <v>0</v>
      </c>
      <c r="AR6750" t="s">
        <v>79</v>
      </c>
      <c r="AS6750" t="s">
        <v>77</v>
      </c>
      <c r="AT6750">
        <v>-93</v>
      </c>
      <c r="AU6750" t="s">
        <v>78</v>
      </c>
      <c r="AV6750" t="s">
        <v>79</v>
      </c>
      <c r="AX6750" t="s">
        <v>81</v>
      </c>
      <c r="AY6750" t="s">
        <v>95</v>
      </c>
      <c r="AZ6750" t="s">
        <v>96</v>
      </c>
      <c r="BA6750" t="s">
        <v>76</v>
      </c>
      <c r="BB6750" t="s">
        <v>138</v>
      </c>
      <c r="BC6750">
        <v>4</v>
      </c>
      <c r="BD6750" t="s">
        <v>105</v>
      </c>
      <c r="BE6750">
        <v>6</v>
      </c>
      <c r="BF6750" t="s">
        <v>147</v>
      </c>
      <c r="BG6750" t="s">
        <v>106</v>
      </c>
      <c r="BH6750">
        <v>365243</v>
      </c>
      <c r="BI6750">
        <v>-52</v>
      </c>
      <c r="BJ6750">
        <v>98</v>
      </c>
      <c r="BK6750">
        <v>365243</v>
      </c>
      <c r="BL6750">
        <v>365243</v>
      </c>
      <c r="BM6750">
        <v>0</v>
      </c>
    </row>
    <row r="6751" spans="1:65" x14ac:dyDescent="0.3">
      <c r="A6751">
        <v>157015</v>
      </c>
      <c r="B6751">
        <v>0</v>
      </c>
      <c r="C6751" t="s">
        <v>65</v>
      </c>
      <c r="D6751" t="s">
        <v>88</v>
      </c>
      <c r="E6751" t="s">
        <v>67</v>
      </c>
      <c r="F6751" t="s">
        <v>67</v>
      </c>
      <c r="G6751">
        <v>1</v>
      </c>
      <c r="H6751">
        <v>112500</v>
      </c>
      <c r="I6751">
        <v>495000</v>
      </c>
      <c r="J6751" t="s">
        <v>69</v>
      </c>
      <c r="K6751" t="s">
        <v>70</v>
      </c>
      <c r="L6751" t="s">
        <v>91</v>
      </c>
      <c r="M6751" t="s">
        <v>72</v>
      </c>
      <c r="N6751">
        <v>1.8849999999999999E-2</v>
      </c>
      <c r="O6751">
        <v>10309</v>
      </c>
      <c r="P6751">
        <v>393</v>
      </c>
      <c r="Q6751">
        <v>2464</v>
      </c>
      <c r="R6751">
        <v>3001</v>
      </c>
      <c r="S6751">
        <v>2</v>
      </c>
      <c r="T6751">
        <v>2</v>
      </c>
      <c r="U6751" t="s">
        <v>125</v>
      </c>
      <c r="V6751">
        <v>11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 t="s">
        <v>195</v>
      </c>
      <c r="AD6751">
        <v>2121715</v>
      </c>
      <c r="AE6751" t="s">
        <v>93</v>
      </c>
      <c r="AG6751">
        <v>20655</v>
      </c>
      <c r="AH6751">
        <v>20655</v>
      </c>
      <c r="AI6751">
        <v>0</v>
      </c>
      <c r="AJ6751">
        <v>20655</v>
      </c>
      <c r="AK6751" t="s">
        <v>73</v>
      </c>
      <c r="AL6751">
        <v>15</v>
      </c>
      <c r="AM6751" t="s">
        <v>68</v>
      </c>
      <c r="AN6751">
        <v>1</v>
      </c>
      <c r="AO6751">
        <v>0</v>
      </c>
      <c r="AR6751" t="s">
        <v>79</v>
      </c>
      <c r="AS6751" t="s">
        <v>180</v>
      </c>
      <c r="AT6751">
        <v>-2364</v>
      </c>
      <c r="AU6751" t="s">
        <v>78</v>
      </c>
      <c r="AV6751" t="s">
        <v>181</v>
      </c>
      <c r="AW6751" t="s">
        <v>80</v>
      </c>
      <c r="AX6751" t="s">
        <v>81</v>
      </c>
      <c r="AY6751" t="s">
        <v>124</v>
      </c>
      <c r="AZ6751" t="s">
        <v>76</v>
      </c>
      <c r="BA6751" t="s">
        <v>76</v>
      </c>
      <c r="BB6751" t="s">
        <v>138</v>
      </c>
      <c r="BC6751">
        <v>50</v>
      </c>
      <c r="BD6751" t="s">
        <v>105</v>
      </c>
      <c r="BF6751" t="s">
        <v>76</v>
      </c>
      <c r="BG6751" t="s">
        <v>106</v>
      </c>
    </row>
    <row r="6752" spans="1:65" x14ac:dyDescent="0.3">
      <c r="A6752">
        <v>157016</v>
      </c>
      <c r="B6752">
        <v>0</v>
      </c>
      <c r="C6752" t="s">
        <v>65</v>
      </c>
      <c r="D6752" t="s">
        <v>88</v>
      </c>
      <c r="E6752" t="s">
        <v>68</v>
      </c>
      <c r="F6752" t="s">
        <v>67</v>
      </c>
      <c r="G6752">
        <v>3</v>
      </c>
      <c r="H6752">
        <v>135000</v>
      </c>
      <c r="I6752">
        <v>360000</v>
      </c>
      <c r="J6752" t="s">
        <v>69</v>
      </c>
      <c r="K6752" t="s">
        <v>70</v>
      </c>
      <c r="L6752" t="s">
        <v>91</v>
      </c>
      <c r="M6752" t="s">
        <v>72</v>
      </c>
      <c r="N6752">
        <v>3.0755000000000001E-2</v>
      </c>
      <c r="O6752">
        <v>13708</v>
      </c>
      <c r="P6752">
        <v>179</v>
      </c>
      <c r="Q6752">
        <v>2976</v>
      </c>
      <c r="R6752">
        <v>3271</v>
      </c>
      <c r="S6752">
        <v>2</v>
      </c>
      <c r="T6752">
        <v>2</v>
      </c>
      <c r="U6752" t="s">
        <v>125</v>
      </c>
      <c r="V6752">
        <v>12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 t="s">
        <v>141</v>
      </c>
      <c r="AD6752">
        <v>1780694</v>
      </c>
      <c r="AE6752" t="s">
        <v>65</v>
      </c>
      <c r="AG6752">
        <v>0</v>
      </c>
      <c r="AH6752">
        <v>0</v>
      </c>
      <c r="AK6752" t="s">
        <v>73</v>
      </c>
      <c r="AL6752">
        <v>14</v>
      </c>
      <c r="AM6752" t="s">
        <v>68</v>
      </c>
      <c r="AN6752">
        <v>1</v>
      </c>
      <c r="AR6752" t="s">
        <v>76</v>
      </c>
      <c r="AS6752" t="s">
        <v>129</v>
      </c>
      <c r="AT6752">
        <v>-468</v>
      </c>
      <c r="AU6752" t="s">
        <v>76</v>
      </c>
      <c r="AV6752" t="s">
        <v>79</v>
      </c>
      <c r="AX6752" t="s">
        <v>81</v>
      </c>
      <c r="AY6752" t="s">
        <v>76</v>
      </c>
      <c r="AZ6752" t="s">
        <v>76</v>
      </c>
      <c r="BA6752" t="s">
        <v>76</v>
      </c>
      <c r="BB6752" t="s">
        <v>121</v>
      </c>
      <c r="BC6752">
        <v>-1</v>
      </c>
      <c r="BD6752" t="s">
        <v>76</v>
      </c>
      <c r="BF6752" t="s">
        <v>76</v>
      </c>
      <c r="BG6752" t="s">
        <v>82</v>
      </c>
    </row>
    <row r="6753" spans="1:65" x14ac:dyDescent="0.3">
      <c r="A6753">
        <v>157018</v>
      </c>
      <c r="B6753">
        <v>1</v>
      </c>
      <c r="C6753" t="s">
        <v>65</v>
      </c>
      <c r="D6753" t="s">
        <v>66</v>
      </c>
      <c r="E6753" t="s">
        <v>67</v>
      </c>
      <c r="F6753" t="s">
        <v>68</v>
      </c>
      <c r="G6753">
        <v>0</v>
      </c>
      <c r="H6753">
        <v>112500</v>
      </c>
      <c r="I6753">
        <v>80865</v>
      </c>
      <c r="J6753" t="s">
        <v>113</v>
      </c>
      <c r="K6753" t="s">
        <v>70</v>
      </c>
      <c r="L6753" t="s">
        <v>91</v>
      </c>
      <c r="M6753" t="s">
        <v>72</v>
      </c>
      <c r="N6753">
        <v>1.4170000000000001E-3</v>
      </c>
      <c r="O6753">
        <v>22285</v>
      </c>
      <c r="P6753">
        <v>365243</v>
      </c>
      <c r="Q6753">
        <v>3209</v>
      </c>
      <c r="R6753">
        <v>4367</v>
      </c>
      <c r="S6753">
        <v>2</v>
      </c>
      <c r="T6753">
        <v>2</v>
      </c>
      <c r="U6753" t="s">
        <v>73</v>
      </c>
      <c r="V6753">
        <v>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 t="s">
        <v>76</v>
      </c>
      <c r="AD6753">
        <v>1230969</v>
      </c>
      <c r="AE6753" t="s">
        <v>99</v>
      </c>
      <c r="AF6753">
        <v>4500</v>
      </c>
      <c r="AG6753">
        <v>0</v>
      </c>
      <c r="AH6753">
        <v>90000</v>
      </c>
      <c r="AK6753" t="s">
        <v>109</v>
      </c>
      <c r="AL6753">
        <v>12</v>
      </c>
      <c r="AM6753" t="s">
        <v>68</v>
      </c>
      <c r="AN6753">
        <v>1</v>
      </c>
      <c r="AR6753" t="s">
        <v>79</v>
      </c>
      <c r="AS6753" t="s">
        <v>77</v>
      </c>
      <c r="AT6753">
        <v>-2295</v>
      </c>
      <c r="AU6753" t="s">
        <v>76</v>
      </c>
      <c r="AV6753" t="s">
        <v>79</v>
      </c>
      <c r="AX6753" t="s">
        <v>81</v>
      </c>
      <c r="AY6753" t="s">
        <v>76</v>
      </c>
      <c r="AZ6753" t="s">
        <v>131</v>
      </c>
      <c r="BA6753" t="s">
        <v>116</v>
      </c>
      <c r="BB6753" t="s">
        <v>104</v>
      </c>
      <c r="BC6753">
        <v>28</v>
      </c>
      <c r="BD6753" t="s">
        <v>105</v>
      </c>
      <c r="BE6753">
        <v>0</v>
      </c>
      <c r="BF6753" t="s">
        <v>76</v>
      </c>
      <c r="BG6753" t="s">
        <v>160</v>
      </c>
      <c r="BH6753">
        <v>-2292</v>
      </c>
      <c r="BI6753">
        <v>-2251</v>
      </c>
      <c r="BJ6753">
        <v>365243</v>
      </c>
      <c r="BK6753">
        <v>-973</v>
      </c>
      <c r="BL6753">
        <v>-205</v>
      </c>
      <c r="BM6753">
        <v>0</v>
      </c>
    </row>
    <row r="6754" spans="1:65" x14ac:dyDescent="0.3">
      <c r="A6754">
        <v>157018</v>
      </c>
      <c r="B6754">
        <v>1</v>
      </c>
      <c r="C6754" t="s">
        <v>65</v>
      </c>
      <c r="D6754" t="s">
        <v>66</v>
      </c>
      <c r="E6754" t="s">
        <v>67</v>
      </c>
      <c r="F6754" t="s">
        <v>68</v>
      </c>
      <c r="G6754">
        <v>0</v>
      </c>
      <c r="H6754">
        <v>112500</v>
      </c>
      <c r="I6754">
        <v>80865</v>
      </c>
      <c r="J6754" t="s">
        <v>113</v>
      </c>
      <c r="K6754" t="s">
        <v>70</v>
      </c>
      <c r="L6754" t="s">
        <v>91</v>
      </c>
      <c r="M6754" t="s">
        <v>72</v>
      </c>
      <c r="N6754">
        <v>1.4170000000000001E-3</v>
      </c>
      <c r="O6754">
        <v>22285</v>
      </c>
      <c r="P6754">
        <v>365243</v>
      </c>
      <c r="Q6754">
        <v>3209</v>
      </c>
      <c r="R6754">
        <v>4367</v>
      </c>
      <c r="S6754">
        <v>2</v>
      </c>
      <c r="T6754">
        <v>2</v>
      </c>
      <c r="U6754" t="s">
        <v>73</v>
      </c>
      <c r="V6754">
        <v>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 t="s">
        <v>76</v>
      </c>
      <c r="AD6754">
        <v>1216299</v>
      </c>
      <c r="AE6754" t="s">
        <v>65</v>
      </c>
      <c r="AG6754">
        <v>0</v>
      </c>
      <c r="AH6754">
        <v>0</v>
      </c>
      <c r="AK6754" t="s">
        <v>109</v>
      </c>
      <c r="AL6754">
        <v>5</v>
      </c>
      <c r="AM6754" t="s">
        <v>68</v>
      </c>
      <c r="AN6754">
        <v>1</v>
      </c>
      <c r="AR6754" t="s">
        <v>76</v>
      </c>
      <c r="AS6754" t="s">
        <v>129</v>
      </c>
      <c r="AT6754">
        <v>-335</v>
      </c>
      <c r="AU6754" t="s">
        <v>76</v>
      </c>
      <c r="AV6754" t="s">
        <v>79</v>
      </c>
      <c r="AX6754" t="s">
        <v>81</v>
      </c>
      <c r="AY6754" t="s">
        <v>76</v>
      </c>
      <c r="AZ6754" t="s">
        <v>76</v>
      </c>
      <c r="BA6754" t="s">
        <v>76</v>
      </c>
      <c r="BB6754" t="s">
        <v>187</v>
      </c>
      <c r="BC6754">
        <v>0</v>
      </c>
      <c r="BD6754" t="s">
        <v>76</v>
      </c>
      <c r="BF6754" t="s">
        <v>76</v>
      </c>
      <c r="BG6754" t="s">
        <v>82</v>
      </c>
    </row>
    <row r="6755" spans="1:65" x14ac:dyDescent="0.3">
      <c r="A6755">
        <v>157030</v>
      </c>
      <c r="B6755">
        <v>1</v>
      </c>
      <c r="C6755" t="s">
        <v>65</v>
      </c>
      <c r="D6755" t="s">
        <v>88</v>
      </c>
      <c r="E6755" t="s">
        <v>67</v>
      </c>
      <c r="F6755" t="s">
        <v>68</v>
      </c>
      <c r="G6755">
        <v>0</v>
      </c>
      <c r="H6755">
        <v>112500</v>
      </c>
      <c r="I6755">
        <v>254700</v>
      </c>
      <c r="J6755" t="s">
        <v>113</v>
      </c>
      <c r="K6755" t="s">
        <v>70</v>
      </c>
      <c r="L6755" t="s">
        <v>91</v>
      </c>
      <c r="M6755" t="s">
        <v>72</v>
      </c>
      <c r="N6755">
        <v>5.084E-3</v>
      </c>
      <c r="O6755">
        <v>24683</v>
      </c>
      <c r="P6755">
        <v>365243</v>
      </c>
      <c r="Q6755">
        <v>4757</v>
      </c>
      <c r="R6755">
        <v>4759</v>
      </c>
      <c r="S6755">
        <v>2</v>
      </c>
      <c r="T6755">
        <v>2</v>
      </c>
      <c r="U6755" t="s">
        <v>125</v>
      </c>
      <c r="V6755">
        <v>16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 t="s">
        <v>76</v>
      </c>
      <c r="AD6755">
        <v>2724894</v>
      </c>
      <c r="AE6755" t="s">
        <v>65</v>
      </c>
      <c r="AF6755">
        <v>20496.375</v>
      </c>
      <c r="AG6755">
        <v>202500</v>
      </c>
      <c r="AH6755">
        <v>215865</v>
      </c>
      <c r="AJ6755">
        <v>202500</v>
      </c>
      <c r="AK6755" t="s">
        <v>109</v>
      </c>
      <c r="AL6755">
        <v>11</v>
      </c>
      <c r="AM6755" t="s">
        <v>68</v>
      </c>
      <c r="AN6755">
        <v>1</v>
      </c>
      <c r="AR6755" t="s">
        <v>76</v>
      </c>
      <c r="AS6755" t="s">
        <v>114</v>
      </c>
      <c r="AT6755">
        <v>-172</v>
      </c>
      <c r="AU6755" t="s">
        <v>78</v>
      </c>
      <c r="AV6755" t="s">
        <v>115</v>
      </c>
      <c r="AW6755" t="s">
        <v>80</v>
      </c>
      <c r="AX6755" t="s">
        <v>81</v>
      </c>
      <c r="AY6755" t="s">
        <v>76</v>
      </c>
      <c r="AZ6755" t="s">
        <v>82</v>
      </c>
      <c r="BA6755" t="s">
        <v>116</v>
      </c>
      <c r="BB6755" t="s">
        <v>121</v>
      </c>
      <c r="BC6755">
        <v>-1</v>
      </c>
      <c r="BD6755" t="s">
        <v>76</v>
      </c>
      <c r="BE6755">
        <v>12</v>
      </c>
      <c r="BF6755" t="s">
        <v>112</v>
      </c>
      <c r="BG6755" t="s">
        <v>118</v>
      </c>
    </row>
    <row r="6756" spans="1:65" x14ac:dyDescent="0.3">
      <c r="A6756">
        <v>157030</v>
      </c>
      <c r="B6756">
        <v>1</v>
      </c>
      <c r="C6756" t="s">
        <v>65</v>
      </c>
      <c r="D6756" t="s">
        <v>88</v>
      </c>
      <c r="E6756" t="s">
        <v>67</v>
      </c>
      <c r="F6756" t="s">
        <v>68</v>
      </c>
      <c r="G6756">
        <v>0</v>
      </c>
      <c r="H6756">
        <v>112500</v>
      </c>
      <c r="I6756">
        <v>254700</v>
      </c>
      <c r="J6756" t="s">
        <v>113</v>
      </c>
      <c r="K6756" t="s">
        <v>70</v>
      </c>
      <c r="L6756" t="s">
        <v>91</v>
      </c>
      <c r="M6756" t="s">
        <v>72</v>
      </c>
      <c r="N6756">
        <v>5.084E-3</v>
      </c>
      <c r="O6756">
        <v>24683</v>
      </c>
      <c r="P6756">
        <v>365243</v>
      </c>
      <c r="Q6756">
        <v>4757</v>
      </c>
      <c r="R6756">
        <v>4759</v>
      </c>
      <c r="S6756">
        <v>2</v>
      </c>
      <c r="T6756">
        <v>2</v>
      </c>
      <c r="U6756" t="s">
        <v>125</v>
      </c>
      <c r="V6756">
        <v>16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76</v>
      </c>
      <c r="AD6756">
        <v>1318886</v>
      </c>
      <c r="AE6756" t="s">
        <v>65</v>
      </c>
      <c r="AG6756">
        <v>0</v>
      </c>
      <c r="AH6756">
        <v>0</v>
      </c>
      <c r="AK6756" t="s">
        <v>109</v>
      </c>
      <c r="AL6756">
        <v>11</v>
      </c>
      <c r="AM6756" t="s">
        <v>68</v>
      </c>
      <c r="AN6756">
        <v>1</v>
      </c>
      <c r="AR6756" t="s">
        <v>76</v>
      </c>
      <c r="AS6756" t="s">
        <v>129</v>
      </c>
      <c r="AT6756">
        <v>-172</v>
      </c>
      <c r="AU6756" t="s">
        <v>76</v>
      </c>
      <c r="AV6756" t="s">
        <v>79</v>
      </c>
      <c r="AX6756" t="s">
        <v>81</v>
      </c>
      <c r="AY6756" t="s">
        <v>76</v>
      </c>
      <c r="AZ6756" t="s">
        <v>76</v>
      </c>
      <c r="BA6756" t="s">
        <v>76</v>
      </c>
      <c r="BB6756" t="s">
        <v>121</v>
      </c>
      <c r="BC6756">
        <v>-1</v>
      </c>
      <c r="BD6756" t="s">
        <v>76</v>
      </c>
      <c r="BF6756" t="s">
        <v>76</v>
      </c>
      <c r="BG6756" t="s">
        <v>82</v>
      </c>
    </row>
    <row r="6757" spans="1:65" x14ac:dyDescent="0.3">
      <c r="A6757">
        <v>157035</v>
      </c>
      <c r="B6757">
        <v>0</v>
      </c>
      <c r="C6757" t="s">
        <v>65</v>
      </c>
      <c r="D6757" t="s">
        <v>66</v>
      </c>
      <c r="E6757" t="s">
        <v>68</v>
      </c>
      <c r="F6757" t="s">
        <v>67</v>
      </c>
      <c r="G6757">
        <v>1</v>
      </c>
      <c r="H6757">
        <v>85500</v>
      </c>
      <c r="I6757">
        <v>450000</v>
      </c>
      <c r="J6757" t="s">
        <v>69</v>
      </c>
      <c r="K6757" t="s">
        <v>70</v>
      </c>
      <c r="L6757" t="s">
        <v>91</v>
      </c>
      <c r="M6757" t="s">
        <v>72</v>
      </c>
      <c r="N6757">
        <v>3.1329000000000003E-2</v>
      </c>
      <c r="O6757">
        <v>16230</v>
      </c>
      <c r="P6757">
        <v>556</v>
      </c>
      <c r="Q6757">
        <v>3964</v>
      </c>
      <c r="R6757">
        <v>4073</v>
      </c>
      <c r="S6757">
        <v>2</v>
      </c>
      <c r="T6757">
        <v>2</v>
      </c>
      <c r="U6757" t="s">
        <v>120</v>
      </c>
      <c r="V6757">
        <v>12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 t="s">
        <v>92</v>
      </c>
      <c r="AD6757">
        <v>1823985</v>
      </c>
      <c r="AE6757" t="s">
        <v>99</v>
      </c>
      <c r="AF6757">
        <v>5625</v>
      </c>
      <c r="AG6757">
        <v>0</v>
      </c>
      <c r="AH6757">
        <v>112500</v>
      </c>
      <c r="AK6757" t="s">
        <v>109</v>
      </c>
      <c r="AL6757">
        <v>14</v>
      </c>
      <c r="AM6757" t="s">
        <v>68</v>
      </c>
      <c r="AN6757">
        <v>1</v>
      </c>
      <c r="AR6757" t="s">
        <v>79</v>
      </c>
      <c r="AS6757" t="s">
        <v>77</v>
      </c>
      <c r="AT6757">
        <v>-2820</v>
      </c>
      <c r="AU6757" t="s">
        <v>76</v>
      </c>
      <c r="AV6757" t="s">
        <v>79</v>
      </c>
      <c r="AX6757" t="s">
        <v>81</v>
      </c>
      <c r="AY6757" t="s">
        <v>76</v>
      </c>
      <c r="AZ6757" t="s">
        <v>131</v>
      </c>
      <c r="BA6757" t="s">
        <v>116</v>
      </c>
      <c r="BB6757" t="s">
        <v>104</v>
      </c>
      <c r="BC6757">
        <v>15</v>
      </c>
      <c r="BD6757" t="s">
        <v>105</v>
      </c>
      <c r="BE6757">
        <v>0</v>
      </c>
      <c r="BF6757" t="s">
        <v>76</v>
      </c>
      <c r="BG6757" t="s">
        <v>132</v>
      </c>
      <c r="BH6757">
        <v>-2817</v>
      </c>
      <c r="BI6757">
        <v>-2779</v>
      </c>
      <c r="BJ6757">
        <v>365243</v>
      </c>
      <c r="BK6757">
        <v>365243</v>
      </c>
      <c r="BL6757">
        <v>365243</v>
      </c>
      <c r="BM6757">
        <v>0</v>
      </c>
    </row>
    <row r="6758" spans="1:65" x14ac:dyDescent="0.3">
      <c r="A6758">
        <v>157041</v>
      </c>
      <c r="B6758">
        <v>0</v>
      </c>
      <c r="C6758" t="s">
        <v>65</v>
      </c>
      <c r="D6758" t="s">
        <v>88</v>
      </c>
      <c r="E6758" t="s">
        <v>68</v>
      </c>
      <c r="F6758" t="s">
        <v>68</v>
      </c>
      <c r="G6758">
        <v>0</v>
      </c>
      <c r="H6758">
        <v>202500</v>
      </c>
      <c r="I6758">
        <v>258709.5</v>
      </c>
      <c r="J6758" t="s">
        <v>69</v>
      </c>
      <c r="K6758" t="s">
        <v>70</v>
      </c>
      <c r="L6758" t="s">
        <v>91</v>
      </c>
      <c r="M6758" t="s">
        <v>72</v>
      </c>
      <c r="N6758">
        <v>9.1750000000000009E-3</v>
      </c>
      <c r="O6758">
        <v>14789</v>
      </c>
      <c r="P6758">
        <v>891</v>
      </c>
      <c r="Q6758">
        <v>5025</v>
      </c>
      <c r="R6758">
        <v>5036</v>
      </c>
      <c r="S6758">
        <v>2</v>
      </c>
      <c r="T6758">
        <v>2</v>
      </c>
      <c r="U6758" t="s">
        <v>123</v>
      </c>
      <c r="V6758">
        <v>10</v>
      </c>
      <c r="W6758">
        <v>0</v>
      </c>
      <c r="X6758">
        <v>0</v>
      </c>
      <c r="Y6758">
        <v>0</v>
      </c>
      <c r="Z6758">
        <v>1</v>
      </c>
      <c r="AA6758">
        <v>1</v>
      </c>
      <c r="AB6758">
        <v>0</v>
      </c>
      <c r="AC6758" t="s">
        <v>108</v>
      </c>
      <c r="AD6758">
        <v>1541874</v>
      </c>
      <c r="AE6758" t="s">
        <v>93</v>
      </c>
      <c r="AG6758">
        <v>51246</v>
      </c>
      <c r="AH6758">
        <v>51246</v>
      </c>
      <c r="AI6758">
        <v>0</v>
      </c>
      <c r="AJ6758">
        <v>51246</v>
      </c>
      <c r="AK6758" t="s">
        <v>75</v>
      </c>
      <c r="AL6758">
        <v>11</v>
      </c>
      <c r="AM6758" t="s">
        <v>68</v>
      </c>
      <c r="AN6758">
        <v>1</v>
      </c>
      <c r="AO6758">
        <v>0</v>
      </c>
      <c r="AR6758" t="s">
        <v>79</v>
      </c>
      <c r="AS6758" t="s">
        <v>180</v>
      </c>
      <c r="AT6758">
        <v>-288</v>
      </c>
      <c r="AU6758" t="s">
        <v>78</v>
      </c>
      <c r="AV6758" t="s">
        <v>181</v>
      </c>
      <c r="AX6758" t="s">
        <v>81</v>
      </c>
      <c r="AY6758" t="s">
        <v>124</v>
      </c>
      <c r="AZ6758" t="s">
        <v>76</v>
      </c>
      <c r="BA6758" t="s">
        <v>76</v>
      </c>
      <c r="BB6758" t="s">
        <v>104</v>
      </c>
      <c r="BC6758">
        <v>40</v>
      </c>
      <c r="BD6758" t="s">
        <v>105</v>
      </c>
      <c r="BF6758" t="s">
        <v>76</v>
      </c>
      <c r="BG6758" t="s">
        <v>106</v>
      </c>
    </row>
    <row r="6759" spans="1:65" x14ac:dyDescent="0.3">
      <c r="A6759">
        <v>157049</v>
      </c>
      <c r="B6759">
        <v>0</v>
      </c>
      <c r="C6759" t="s">
        <v>65</v>
      </c>
      <c r="D6759" t="s">
        <v>88</v>
      </c>
      <c r="E6759" t="s">
        <v>67</v>
      </c>
      <c r="F6759" t="s">
        <v>68</v>
      </c>
      <c r="G6759">
        <v>0</v>
      </c>
      <c r="H6759">
        <v>112500</v>
      </c>
      <c r="I6759">
        <v>532494</v>
      </c>
      <c r="J6759" t="s">
        <v>89</v>
      </c>
      <c r="K6759" t="s">
        <v>90</v>
      </c>
      <c r="L6759" t="s">
        <v>91</v>
      </c>
      <c r="M6759" t="s">
        <v>72</v>
      </c>
      <c r="N6759">
        <v>2.5163999999999999E-2</v>
      </c>
      <c r="O6759">
        <v>14674</v>
      </c>
      <c r="P6759">
        <v>1855</v>
      </c>
      <c r="Q6759">
        <v>2424</v>
      </c>
      <c r="R6759">
        <v>2682</v>
      </c>
      <c r="S6759">
        <v>2</v>
      </c>
      <c r="T6759">
        <v>2</v>
      </c>
      <c r="U6759" t="s">
        <v>73</v>
      </c>
      <c r="V6759">
        <v>9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 t="s">
        <v>92</v>
      </c>
      <c r="AD6759">
        <v>1473791</v>
      </c>
      <c r="AE6759" t="s">
        <v>93</v>
      </c>
      <c r="AF6759">
        <v>3882.105</v>
      </c>
      <c r="AG6759">
        <v>31455</v>
      </c>
      <c r="AH6759">
        <v>32341.5</v>
      </c>
      <c r="AI6759">
        <v>4500</v>
      </c>
      <c r="AJ6759">
        <v>31455</v>
      </c>
      <c r="AK6759" t="s">
        <v>120</v>
      </c>
      <c r="AL6759">
        <v>11</v>
      </c>
      <c r="AM6759" t="s">
        <v>68</v>
      </c>
      <c r="AN6759">
        <v>1</v>
      </c>
      <c r="AO6759">
        <v>0.133026861</v>
      </c>
      <c r="AR6759" t="s">
        <v>79</v>
      </c>
      <c r="AS6759" t="s">
        <v>77</v>
      </c>
      <c r="AT6759">
        <v>-1674</v>
      </c>
      <c r="AU6759" t="s">
        <v>78</v>
      </c>
      <c r="AV6759" t="s">
        <v>79</v>
      </c>
      <c r="AW6759" t="s">
        <v>80</v>
      </c>
      <c r="AX6759" t="s">
        <v>102</v>
      </c>
      <c r="AY6759" t="s">
        <v>124</v>
      </c>
      <c r="AZ6759" t="s">
        <v>96</v>
      </c>
      <c r="BA6759" t="s">
        <v>76</v>
      </c>
      <c r="BB6759" t="s">
        <v>104</v>
      </c>
      <c r="BC6759">
        <v>43</v>
      </c>
      <c r="BD6759" t="s">
        <v>105</v>
      </c>
      <c r="BE6759">
        <v>12</v>
      </c>
      <c r="BF6759" t="s">
        <v>86</v>
      </c>
      <c r="BG6759" t="s">
        <v>106</v>
      </c>
      <c r="BH6759">
        <v>365243</v>
      </c>
      <c r="BI6759">
        <v>-1643</v>
      </c>
      <c r="BJ6759">
        <v>-1313</v>
      </c>
      <c r="BK6759">
        <v>-1313</v>
      </c>
      <c r="BL6759">
        <v>-1306</v>
      </c>
      <c r="BM6759">
        <v>0</v>
      </c>
    </row>
    <row r="6760" spans="1:65" x14ac:dyDescent="0.3">
      <c r="A6760">
        <v>157050</v>
      </c>
      <c r="B6760">
        <v>0</v>
      </c>
      <c r="C6760" t="s">
        <v>65</v>
      </c>
      <c r="D6760" t="s">
        <v>88</v>
      </c>
      <c r="E6760" t="s">
        <v>67</v>
      </c>
      <c r="F6760" t="s">
        <v>68</v>
      </c>
      <c r="G6760">
        <v>1</v>
      </c>
      <c r="H6760">
        <v>90000</v>
      </c>
      <c r="I6760">
        <v>157500</v>
      </c>
      <c r="J6760" t="s">
        <v>69</v>
      </c>
      <c r="K6760" t="s">
        <v>70</v>
      </c>
      <c r="L6760" t="s">
        <v>119</v>
      </c>
      <c r="M6760" t="s">
        <v>127</v>
      </c>
      <c r="N6760">
        <v>3.0755000000000001E-2</v>
      </c>
      <c r="O6760">
        <v>11067</v>
      </c>
      <c r="P6760">
        <v>816</v>
      </c>
      <c r="Q6760">
        <v>3241</v>
      </c>
      <c r="R6760">
        <v>3264</v>
      </c>
      <c r="S6760">
        <v>2</v>
      </c>
      <c r="T6760">
        <v>2</v>
      </c>
      <c r="U6760" t="s">
        <v>120</v>
      </c>
      <c r="V6760">
        <v>14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 t="s">
        <v>108</v>
      </c>
      <c r="AD6760">
        <v>1118278</v>
      </c>
      <c r="AE6760" t="s">
        <v>65</v>
      </c>
      <c r="AF6760">
        <v>14324.85</v>
      </c>
      <c r="AG6760">
        <v>135000</v>
      </c>
      <c r="AH6760">
        <v>135000</v>
      </c>
      <c r="AJ6760">
        <v>135000</v>
      </c>
      <c r="AK6760" t="s">
        <v>73</v>
      </c>
      <c r="AL6760">
        <v>16</v>
      </c>
      <c r="AM6760" t="s">
        <v>68</v>
      </c>
      <c r="AN6760">
        <v>1</v>
      </c>
      <c r="AR6760" t="s">
        <v>152</v>
      </c>
      <c r="AS6760" t="s">
        <v>114</v>
      </c>
      <c r="AT6760">
        <v>-314</v>
      </c>
      <c r="AU6760" t="s">
        <v>78</v>
      </c>
      <c r="AV6760" t="s">
        <v>149</v>
      </c>
      <c r="AW6760" t="s">
        <v>80</v>
      </c>
      <c r="AX6760" t="s">
        <v>81</v>
      </c>
      <c r="AY6760" t="s">
        <v>76</v>
      </c>
      <c r="AZ6760" t="s">
        <v>82</v>
      </c>
      <c r="BA6760" t="s">
        <v>83</v>
      </c>
      <c r="BB6760" t="s">
        <v>121</v>
      </c>
      <c r="BC6760">
        <v>-1</v>
      </c>
      <c r="BD6760" t="s">
        <v>76</v>
      </c>
      <c r="BE6760">
        <v>12</v>
      </c>
      <c r="BF6760" t="s">
        <v>147</v>
      </c>
      <c r="BG6760" t="s">
        <v>196</v>
      </c>
    </row>
    <row r="6761" spans="1:65" x14ac:dyDescent="0.3">
      <c r="A6761">
        <v>157064</v>
      </c>
      <c r="B6761">
        <v>0</v>
      </c>
      <c r="C6761" t="s">
        <v>65</v>
      </c>
      <c r="D6761" t="s">
        <v>88</v>
      </c>
      <c r="E6761" t="s">
        <v>67</v>
      </c>
      <c r="F6761" t="s">
        <v>68</v>
      </c>
      <c r="G6761">
        <v>3</v>
      </c>
      <c r="H6761">
        <v>112500</v>
      </c>
      <c r="I6761">
        <v>1288350</v>
      </c>
      <c r="J6761" t="s">
        <v>133</v>
      </c>
      <c r="K6761" t="s">
        <v>90</v>
      </c>
      <c r="L6761" t="s">
        <v>91</v>
      </c>
      <c r="M6761" t="s">
        <v>72</v>
      </c>
      <c r="N6761">
        <v>1.9101E-2</v>
      </c>
      <c r="O6761">
        <v>12773</v>
      </c>
      <c r="P6761">
        <v>5599</v>
      </c>
      <c r="Q6761">
        <v>5917</v>
      </c>
      <c r="R6761">
        <v>4408</v>
      </c>
      <c r="S6761">
        <v>2</v>
      </c>
      <c r="T6761">
        <v>2</v>
      </c>
      <c r="U6761" t="s">
        <v>94</v>
      </c>
      <c r="V6761">
        <v>11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1</v>
      </c>
      <c r="AC6761" t="s">
        <v>143</v>
      </c>
      <c r="AD6761">
        <v>2141464</v>
      </c>
      <c r="AE6761" t="s">
        <v>93</v>
      </c>
      <c r="AF6761">
        <v>5664.915</v>
      </c>
      <c r="AG6761">
        <v>56655</v>
      </c>
      <c r="AH6761">
        <v>50989.5</v>
      </c>
      <c r="AI6761">
        <v>5665.5</v>
      </c>
      <c r="AJ6761">
        <v>56655</v>
      </c>
      <c r="AK6761" t="s">
        <v>109</v>
      </c>
      <c r="AL6761">
        <v>12</v>
      </c>
      <c r="AM6761" t="s">
        <v>68</v>
      </c>
      <c r="AN6761">
        <v>1</v>
      </c>
      <c r="AO6761">
        <v>0.108909091</v>
      </c>
      <c r="AR6761" t="s">
        <v>79</v>
      </c>
      <c r="AS6761" t="s">
        <v>77</v>
      </c>
      <c r="AT6761">
        <v>-2864</v>
      </c>
      <c r="AU6761" t="s">
        <v>78</v>
      </c>
      <c r="AV6761" t="s">
        <v>79</v>
      </c>
      <c r="AX6761" t="s">
        <v>81</v>
      </c>
      <c r="AY6761" t="s">
        <v>95</v>
      </c>
      <c r="AZ6761" t="s">
        <v>96</v>
      </c>
      <c r="BA6761" t="s">
        <v>76</v>
      </c>
      <c r="BB6761" t="s">
        <v>104</v>
      </c>
      <c r="BC6761">
        <v>280</v>
      </c>
      <c r="BD6761" t="s">
        <v>85</v>
      </c>
      <c r="BE6761">
        <v>10</v>
      </c>
      <c r="BF6761" t="s">
        <v>112</v>
      </c>
      <c r="BG6761" t="s">
        <v>151</v>
      </c>
      <c r="BH6761">
        <v>365243</v>
      </c>
      <c r="BI6761">
        <v>-2830</v>
      </c>
      <c r="BJ6761">
        <v>-2560</v>
      </c>
      <c r="BK6761">
        <v>-2560</v>
      </c>
      <c r="BL6761">
        <v>-2554</v>
      </c>
      <c r="BM6761">
        <v>0</v>
      </c>
    </row>
    <row r="6762" spans="1:65" x14ac:dyDescent="0.3">
      <c r="A6762">
        <v>157070</v>
      </c>
      <c r="B6762">
        <v>0</v>
      </c>
      <c r="C6762" t="s">
        <v>99</v>
      </c>
      <c r="D6762" t="s">
        <v>88</v>
      </c>
      <c r="E6762" t="s">
        <v>67</v>
      </c>
      <c r="F6762" t="s">
        <v>68</v>
      </c>
      <c r="G6762">
        <v>2</v>
      </c>
      <c r="H6762">
        <v>81000</v>
      </c>
      <c r="I6762">
        <v>135000</v>
      </c>
      <c r="J6762" t="s">
        <v>69</v>
      </c>
      <c r="K6762" t="s">
        <v>70</v>
      </c>
      <c r="L6762" t="s">
        <v>119</v>
      </c>
      <c r="M6762" t="s">
        <v>72</v>
      </c>
      <c r="N6762">
        <v>1.9101E-2</v>
      </c>
      <c r="O6762">
        <v>14737</v>
      </c>
      <c r="P6762">
        <v>2942</v>
      </c>
      <c r="Q6762">
        <v>8544</v>
      </c>
      <c r="R6762">
        <v>4313</v>
      </c>
      <c r="S6762">
        <v>2</v>
      </c>
      <c r="T6762">
        <v>2</v>
      </c>
      <c r="U6762" t="s">
        <v>120</v>
      </c>
      <c r="V6762">
        <v>12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 t="s">
        <v>143</v>
      </c>
      <c r="AD6762">
        <v>1899206</v>
      </c>
      <c r="AE6762" t="s">
        <v>65</v>
      </c>
      <c r="AF6762">
        <v>14753.655000000001</v>
      </c>
      <c r="AG6762">
        <v>157500</v>
      </c>
      <c r="AH6762">
        <v>197320.5</v>
      </c>
      <c r="AJ6762">
        <v>157500</v>
      </c>
      <c r="AK6762" t="s">
        <v>109</v>
      </c>
      <c r="AL6762">
        <v>12</v>
      </c>
      <c r="AM6762" t="s">
        <v>68</v>
      </c>
      <c r="AN6762">
        <v>1</v>
      </c>
      <c r="AR6762" t="s">
        <v>76</v>
      </c>
      <c r="AS6762" t="s">
        <v>77</v>
      </c>
      <c r="AT6762">
        <v>-523</v>
      </c>
      <c r="AU6762" t="s">
        <v>78</v>
      </c>
      <c r="AV6762" t="s">
        <v>79</v>
      </c>
      <c r="AX6762" t="s">
        <v>81</v>
      </c>
      <c r="AY6762" t="s">
        <v>76</v>
      </c>
      <c r="AZ6762" t="s">
        <v>82</v>
      </c>
      <c r="BA6762" t="s">
        <v>116</v>
      </c>
      <c r="BB6762" t="s">
        <v>121</v>
      </c>
      <c r="BC6762">
        <v>-1</v>
      </c>
      <c r="BD6762" t="s">
        <v>76</v>
      </c>
      <c r="BE6762">
        <v>18</v>
      </c>
      <c r="BF6762" t="s">
        <v>147</v>
      </c>
      <c r="BG6762" t="s">
        <v>154</v>
      </c>
      <c r="BH6762">
        <v>365243</v>
      </c>
      <c r="BI6762">
        <v>-493</v>
      </c>
      <c r="BJ6762">
        <v>17</v>
      </c>
      <c r="BK6762">
        <v>365243</v>
      </c>
      <c r="BL6762">
        <v>365243</v>
      </c>
      <c r="BM6762">
        <v>1</v>
      </c>
    </row>
    <row r="6763" spans="1:65" x14ac:dyDescent="0.3">
      <c r="A6763">
        <v>157084</v>
      </c>
      <c r="B6763">
        <v>0</v>
      </c>
      <c r="C6763" t="s">
        <v>99</v>
      </c>
      <c r="D6763" t="s">
        <v>66</v>
      </c>
      <c r="E6763" t="s">
        <v>68</v>
      </c>
      <c r="F6763" t="s">
        <v>68</v>
      </c>
      <c r="G6763">
        <v>0</v>
      </c>
      <c r="H6763">
        <v>157500</v>
      </c>
      <c r="I6763">
        <v>270000</v>
      </c>
      <c r="J6763" t="s">
        <v>69</v>
      </c>
      <c r="K6763" t="s">
        <v>70</v>
      </c>
      <c r="L6763" t="s">
        <v>91</v>
      </c>
      <c r="M6763" t="s">
        <v>72</v>
      </c>
      <c r="N6763">
        <v>2.6391999999999999E-2</v>
      </c>
      <c r="O6763">
        <v>18905</v>
      </c>
      <c r="P6763">
        <v>2135</v>
      </c>
      <c r="Q6763">
        <v>1080</v>
      </c>
      <c r="R6763">
        <v>2427</v>
      </c>
      <c r="S6763">
        <v>2</v>
      </c>
      <c r="T6763">
        <v>2</v>
      </c>
      <c r="U6763" t="s">
        <v>73</v>
      </c>
      <c r="V6763">
        <v>10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201</v>
      </c>
      <c r="AD6763">
        <v>2537719</v>
      </c>
      <c r="AE6763" t="s">
        <v>93</v>
      </c>
      <c r="AF6763">
        <v>11108.924999999999</v>
      </c>
      <c r="AG6763">
        <v>79110</v>
      </c>
      <c r="AH6763">
        <v>85635</v>
      </c>
      <c r="AI6763">
        <v>0</v>
      </c>
      <c r="AJ6763">
        <v>79110</v>
      </c>
      <c r="AK6763" t="s">
        <v>109</v>
      </c>
      <c r="AL6763">
        <v>13</v>
      </c>
      <c r="AM6763" t="s">
        <v>68</v>
      </c>
      <c r="AN6763">
        <v>1</v>
      </c>
      <c r="AO6763">
        <v>0</v>
      </c>
      <c r="AR6763" t="s">
        <v>79</v>
      </c>
      <c r="AS6763" t="s">
        <v>77</v>
      </c>
      <c r="AT6763">
        <v>-1644</v>
      </c>
      <c r="AU6763" t="s">
        <v>76</v>
      </c>
      <c r="AV6763" t="s">
        <v>79</v>
      </c>
      <c r="AW6763" t="s">
        <v>80</v>
      </c>
      <c r="AX6763" t="s">
        <v>161</v>
      </c>
      <c r="AY6763" t="s">
        <v>157</v>
      </c>
      <c r="AZ6763" t="s">
        <v>96</v>
      </c>
      <c r="BA6763" t="s">
        <v>76</v>
      </c>
      <c r="BB6763" t="s">
        <v>138</v>
      </c>
      <c r="BC6763">
        <v>20</v>
      </c>
      <c r="BD6763" t="s">
        <v>157</v>
      </c>
      <c r="BE6763">
        <v>10</v>
      </c>
      <c r="BF6763" t="s">
        <v>86</v>
      </c>
      <c r="BG6763" t="s">
        <v>158</v>
      </c>
    </row>
    <row r="6764" spans="1:65" x14ac:dyDescent="0.3">
      <c r="A6764">
        <v>157085</v>
      </c>
      <c r="B6764">
        <v>0</v>
      </c>
      <c r="C6764" t="s">
        <v>65</v>
      </c>
      <c r="D6764" t="s">
        <v>88</v>
      </c>
      <c r="E6764" t="s">
        <v>68</v>
      </c>
      <c r="F6764" t="s">
        <v>68</v>
      </c>
      <c r="G6764">
        <v>0</v>
      </c>
      <c r="H6764">
        <v>157500</v>
      </c>
      <c r="I6764">
        <v>272578.5</v>
      </c>
      <c r="J6764" t="s">
        <v>89</v>
      </c>
      <c r="K6764" t="s">
        <v>90</v>
      </c>
      <c r="L6764" t="s">
        <v>71</v>
      </c>
      <c r="M6764" t="s">
        <v>72</v>
      </c>
      <c r="N6764">
        <v>2.461E-2</v>
      </c>
      <c r="O6764">
        <v>19230</v>
      </c>
      <c r="P6764">
        <v>4986</v>
      </c>
      <c r="Q6764">
        <v>7776</v>
      </c>
      <c r="R6764">
        <v>2782</v>
      </c>
      <c r="S6764">
        <v>2</v>
      </c>
      <c r="T6764">
        <v>2</v>
      </c>
      <c r="U6764" t="s">
        <v>123</v>
      </c>
      <c r="V6764">
        <v>17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 t="s">
        <v>92</v>
      </c>
      <c r="AD6764">
        <v>2683589</v>
      </c>
      <c r="AE6764" t="s">
        <v>93</v>
      </c>
      <c r="AF6764">
        <v>15383.34</v>
      </c>
      <c r="AG6764">
        <v>522000</v>
      </c>
      <c r="AH6764">
        <v>365400</v>
      </c>
      <c r="AI6764">
        <v>156600</v>
      </c>
      <c r="AJ6764">
        <v>522000</v>
      </c>
      <c r="AK6764" t="s">
        <v>73</v>
      </c>
      <c r="AL6764">
        <v>13</v>
      </c>
      <c r="AM6764" t="s">
        <v>68</v>
      </c>
      <c r="AN6764">
        <v>1</v>
      </c>
      <c r="AO6764">
        <v>0.32672727299999998</v>
      </c>
      <c r="AR6764" t="s">
        <v>79</v>
      </c>
      <c r="AS6764" t="s">
        <v>77</v>
      </c>
      <c r="AT6764">
        <v>-1369</v>
      </c>
      <c r="AU6764" t="s">
        <v>78</v>
      </c>
      <c r="AV6764" t="s">
        <v>79</v>
      </c>
      <c r="AX6764" t="s">
        <v>81</v>
      </c>
      <c r="AY6764" t="s">
        <v>95</v>
      </c>
      <c r="AZ6764" t="s">
        <v>96</v>
      </c>
      <c r="BA6764" t="s">
        <v>76</v>
      </c>
      <c r="BB6764" t="s">
        <v>138</v>
      </c>
      <c r="BC6764">
        <v>72</v>
      </c>
      <c r="BD6764" t="s">
        <v>85</v>
      </c>
      <c r="BE6764">
        <v>36</v>
      </c>
      <c r="BF6764" t="s">
        <v>112</v>
      </c>
      <c r="BG6764" t="s">
        <v>151</v>
      </c>
      <c r="BH6764">
        <v>365243</v>
      </c>
      <c r="BI6764">
        <v>-1338</v>
      </c>
      <c r="BJ6764">
        <v>-288</v>
      </c>
      <c r="BK6764">
        <v>-738</v>
      </c>
      <c r="BL6764">
        <v>-729</v>
      </c>
      <c r="BM6764">
        <v>0</v>
      </c>
    </row>
    <row r="6765" spans="1:65" x14ac:dyDescent="0.3">
      <c r="A6765">
        <v>157106</v>
      </c>
      <c r="B6765">
        <v>0</v>
      </c>
      <c r="C6765" t="s">
        <v>65</v>
      </c>
      <c r="D6765" t="s">
        <v>66</v>
      </c>
      <c r="E6765" t="s">
        <v>68</v>
      </c>
      <c r="F6765" t="s">
        <v>67</v>
      </c>
      <c r="G6765">
        <v>0</v>
      </c>
      <c r="H6765">
        <v>225000</v>
      </c>
      <c r="I6765">
        <v>96696</v>
      </c>
      <c r="J6765" t="s">
        <v>69</v>
      </c>
      <c r="K6765" t="s">
        <v>70</v>
      </c>
      <c r="L6765" t="s">
        <v>91</v>
      </c>
      <c r="M6765" t="s">
        <v>72</v>
      </c>
      <c r="N6765">
        <v>2.2624999999999999E-2</v>
      </c>
      <c r="O6765">
        <v>14855</v>
      </c>
      <c r="P6765">
        <v>2286</v>
      </c>
      <c r="Q6765">
        <v>3152</v>
      </c>
      <c r="R6765">
        <v>5651</v>
      </c>
      <c r="S6765">
        <v>2</v>
      </c>
      <c r="T6765">
        <v>2</v>
      </c>
      <c r="U6765" t="s">
        <v>109</v>
      </c>
      <c r="V6765">
        <v>12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1</v>
      </c>
      <c r="AC6765" t="s">
        <v>159</v>
      </c>
      <c r="AD6765">
        <v>2646936</v>
      </c>
      <c r="AE6765" t="s">
        <v>65</v>
      </c>
      <c r="AF6765">
        <v>25860.825000000001</v>
      </c>
      <c r="AG6765">
        <v>382500</v>
      </c>
      <c r="AH6765">
        <v>382500</v>
      </c>
      <c r="AI6765">
        <v>0</v>
      </c>
      <c r="AJ6765">
        <v>382500</v>
      </c>
      <c r="AK6765" t="s">
        <v>73</v>
      </c>
      <c r="AL6765">
        <v>15</v>
      </c>
      <c r="AM6765" t="s">
        <v>68</v>
      </c>
      <c r="AN6765">
        <v>1</v>
      </c>
      <c r="AO6765">
        <v>0</v>
      </c>
      <c r="AR6765" t="s">
        <v>76</v>
      </c>
      <c r="AS6765" t="s">
        <v>114</v>
      </c>
      <c r="AT6765">
        <v>-2388</v>
      </c>
      <c r="AU6765" t="s">
        <v>78</v>
      </c>
      <c r="AV6765" t="s">
        <v>165</v>
      </c>
      <c r="AW6765" t="s">
        <v>110</v>
      </c>
      <c r="AX6765" t="s">
        <v>81</v>
      </c>
      <c r="AY6765" t="s">
        <v>76</v>
      </c>
      <c r="AZ6765" t="s">
        <v>82</v>
      </c>
      <c r="BA6765" t="s">
        <v>116</v>
      </c>
      <c r="BB6765" t="s">
        <v>121</v>
      </c>
      <c r="BC6765">
        <v>-1</v>
      </c>
      <c r="BD6765" t="s">
        <v>76</v>
      </c>
      <c r="BE6765">
        <v>24</v>
      </c>
      <c r="BF6765" t="s">
        <v>86</v>
      </c>
      <c r="BG6765" t="s">
        <v>87</v>
      </c>
    </row>
    <row r="6766" spans="1:65" x14ac:dyDescent="0.3">
      <c r="A6766">
        <v>157137</v>
      </c>
      <c r="B6766">
        <v>0</v>
      </c>
      <c r="C6766" t="s">
        <v>65</v>
      </c>
      <c r="D6766" t="s">
        <v>66</v>
      </c>
      <c r="E6766" t="s">
        <v>67</v>
      </c>
      <c r="F6766" t="s">
        <v>68</v>
      </c>
      <c r="G6766">
        <v>1</v>
      </c>
      <c r="H6766">
        <v>180000</v>
      </c>
      <c r="I6766">
        <v>284256</v>
      </c>
      <c r="J6766" t="s">
        <v>69</v>
      </c>
      <c r="K6766" t="s">
        <v>70</v>
      </c>
      <c r="L6766" t="s">
        <v>71</v>
      </c>
      <c r="M6766" t="s">
        <v>72</v>
      </c>
      <c r="N6766">
        <v>3.2561E-2</v>
      </c>
      <c r="O6766">
        <v>12259</v>
      </c>
      <c r="P6766">
        <v>1037</v>
      </c>
      <c r="Q6766">
        <v>2444</v>
      </c>
      <c r="R6766">
        <v>4064</v>
      </c>
      <c r="S6766">
        <v>1</v>
      </c>
      <c r="T6766">
        <v>1</v>
      </c>
      <c r="U6766" t="s">
        <v>120</v>
      </c>
      <c r="V6766">
        <v>17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 t="s">
        <v>92</v>
      </c>
      <c r="AD6766">
        <v>2248841</v>
      </c>
      <c r="AE6766" t="s">
        <v>93</v>
      </c>
      <c r="AF6766">
        <v>5953.9949999999999</v>
      </c>
      <c r="AG6766">
        <v>30915</v>
      </c>
      <c r="AH6766">
        <v>29200.5</v>
      </c>
      <c r="AI6766">
        <v>3091.5</v>
      </c>
      <c r="AJ6766">
        <v>30915</v>
      </c>
      <c r="AK6766" t="s">
        <v>73</v>
      </c>
      <c r="AL6766">
        <v>20</v>
      </c>
      <c r="AM6766" t="s">
        <v>68</v>
      </c>
      <c r="AN6766">
        <v>1</v>
      </c>
      <c r="AO6766">
        <v>0.104264974</v>
      </c>
      <c r="AR6766" t="s">
        <v>79</v>
      </c>
      <c r="AS6766" t="s">
        <v>77</v>
      </c>
      <c r="AT6766">
        <v>-1798</v>
      </c>
      <c r="AU6766" t="s">
        <v>78</v>
      </c>
      <c r="AV6766" t="s">
        <v>79</v>
      </c>
      <c r="AX6766" t="s">
        <v>81</v>
      </c>
      <c r="AY6766" t="s">
        <v>136</v>
      </c>
      <c r="AZ6766" t="s">
        <v>96</v>
      </c>
      <c r="BA6766" t="s">
        <v>76</v>
      </c>
      <c r="BB6766" t="s">
        <v>104</v>
      </c>
      <c r="BC6766">
        <v>48</v>
      </c>
      <c r="BD6766" t="s">
        <v>105</v>
      </c>
      <c r="BE6766">
        <v>6</v>
      </c>
      <c r="BF6766" t="s">
        <v>86</v>
      </c>
      <c r="BG6766" t="s">
        <v>106</v>
      </c>
      <c r="BH6766">
        <v>365243</v>
      </c>
      <c r="BI6766">
        <v>-1753</v>
      </c>
      <c r="BJ6766">
        <v>-1603</v>
      </c>
      <c r="BK6766">
        <v>-1603</v>
      </c>
      <c r="BL6766">
        <v>-1585</v>
      </c>
      <c r="BM6766">
        <v>0</v>
      </c>
    </row>
    <row r="6767" spans="1:65" x14ac:dyDescent="0.3">
      <c r="A6767">
        <v>157141</v>
      </c>
      <c r="B6767">
        <v>0</v>
      </c>
      <c r="C6767" t="s">
        <v>65</v>
      </c>
      <c r="D6767" t="s">
        <v>88</v>
      </c>
      <c r="E6767" t="s">
        <v>68</v>
      </c>
      <c r="F6767" t="s">
        <v>68</v>
      </c>
      <c r="G6767">
        <v>0</v>
      </c>
      <c r="H6767">
        <v>126000</v>
      </c>
      <c r="I6767">
        <v>700830</v>
      </c>
      <c r="J6767" t="s">
        <v>69</v>
      </c>
      <c r="K6767" t="s">
        <v>70</v>
      </c>
      <c r="L6767" t="s">
        <v>139</v>
      </c>
      <c r="M6767" t="s">
        <v>72</v>
      </c>
      <c r="N6767">
        <v>8.4740000000000006E-3</v>
      </c>
      <c r="O6767">
        <v>20838</v>
      </c>
      <c r="P6767">
        <v>5954</v>
      </c>
      <c r="Q6767">
        <v>12945</v>
      </c>
      <c r="R6767">
        <v>4020</v>
      </c>
      <c r="S6767">
        <v>2</v>
      </c>
      <c r="T6767">
        <v>2</v>
      </c>
      <c r="U6767" t="s">
        <v>109</v>
      </c>
      <c r="V6767">
        <v>15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1</v>
      </c>
      <c r="AC6767" t="s">
        <v>92</v>
      </c>
      <c r="AD6767">
        <v>2779303</v>
      </c>
      <c r="AE6767" t="s">
        <v>65</v>
      </c>
      <c r="AF6767">
        <v>18362.88</v>
      </c>
      <c r="AG6767">
        <v>225000</v>
      </c>
      <c r="AH6767">
        <v>269550</v>
      </c>
      <c r="AJ6767">
        <v>225000</v>
      </c>
      <c r="AK6767" t="s">
        <v>123</v>
      </c>
      <c r="AL6767">
        <v>12</v>
      </c>
      <c r="AM6767" t="s">
        <v>68</v>
      </c>
      <c r="AN6767">
        <v>1</v>
      </c>
      <c r="AR6767" t="s">
        <v>152</v>
      </c>
      <c r="AS6767" t="s">
        <v>114</v>
      </c>
      <c r="AT6767">
        <v>-1446</v>
      </c>
      <c r="AU6767" t="s">
        <v>78</v>
      </c>
      <c r="AV6767" t="s">
        <v>115</v>
      </c>
      <c r="AW6767" t="s">
        <v>80</v>
      </c>
      <c r="AX6767" t="s">
        <v>81</v>
      </c>
      <c r="AY6767" t="s">
        <v>76</v>
      </c>
      <c r="AZ6767" t="s">
        <v>82</v>
      </c>
      <c r="BA6767" t="s">
        <v>83</v>
      </c>
      <c r="BB6767" t="s">
        <v>121</v>
      </c>
      <c r="BC6767">
        <v>0</v>
      </c>
      <c r="BD6767" t="s">
        <v>76</v>
      </c>
      <c r="BE6767">
        <v>36</v>
      </c>
      <c r="BF6767" t="s">
        <v>86</v>
      </c>
      <c r="BG6767" t="s">
        <v>87</v>
      </c>
    </row>
    <row r="6768" spans="1:65" x14ac:dyDescent="0.3">
      <c r="A6768">
        <v>157166</v>
      </c>
      <c r="B6768">
        <v>0</v>
      </c>
      <c r="C6768" t="s">
        <v>65</v>
      </c>
      <c r="D6768" t="s">
        <v>66</v>
      </c>
      <c r="E6768" t="s">
        <v>67</v>
      </c>
      <c r="F6768" t="s">
        <v>67</v>
      </c>
      <c r="G6768">
        <v>0</v>
      </c>
      <c r="H6768">
        <v>225000</v>
      </c>
      <c r="I6768">
        <v>864000</v>
      </c>
      <c r="J6768" t="s">
        <v>69</v>
      </c>
      <c r="K6768" t="s">
        <v>70</v>
      </c>
      <c r="L6768" t="s">
        <v>71</v>
      </c>
      <c r="M6768" t="s">
        <v>72</v>
      </c>
      <c r="N6768">
        <v>1.0031999999999999E-2</v>
      </c>
      <c r="O6768">
        <v>20046</v>
      </c>
      <c r="P6768">
        <v>646</v>
      </c>
      <c r="Q6768">
        <v>6366</v>
      </c>
      <c r="R6768">
        <v>3444</v>
      </c>
      <c r="S6768">
        <v>2</v>
      </c>
      <c r="T6768">
        <v>2</v>
      </c>
      <c r="U6768" t="s">
        <v>94</v>
      </c>
      <c r="V6768">
        <v>18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 t="s">
        <v>92</v>
      </c>
      <c r="AD6768">
        <v>2308288</v>
      </c>
      <c r="AE6768" t="s">
        <v>99</v>
      </c>
      <c r="AF6768">
        <v>9000</v>
      </c>
      <c r="AG6768">
        <v>0</v>
      </c>
      <c r="AH6768">
        <v>180000</v>
      </c>
      <c r="AK6768" t="s">
        <v>94</v>
      </c>
      <c r="AL6768">
        <v>9</v>
      </c>
      <c r="AM6768" t="s">
        <v>68</v>
      </c>
      <c r="AN6768">
        <v>1</v>
      </c>
      <c r="AR6768" t="s">
        <v>79</v>
      </c>
      <c r="AS6768" t="s">
        <v>77</v>
      </c>
      <c r="AT6768">
        <v>-2368</v>
      </c>
      <c r="AU6768" t="s">
        <v>76</v>
      </c>
      <c r="AV6768" t="s">
        <v>79</v>
      </c>
      <c r="AX6768" t="s">
        <v>81</v>
      </c>
      <c r="AY6768" t="s">
        <v>76</v>
      </c>
      <c r="AZ6768" t="s">
        <v>131</v>
      </c>
      <c r="BA6768" t="s">
        <v>116</v>
      </c>
      <c r="BB6768" t="s">
        <v>84</v>
      </c>
      <c r="BC6768">
        <v>1150</v>
      </c>
      <c r="BD6768" t="s">
        <v>85</v>
      </c>
      <c r="BE6768">
        <v>0</v>
      </c>
      <c r="BF6768" t="s">
        <v>76</v>
      </c>
      <c r="BG6768" t="s">
        <v>132</v>
      </c>
      <c r="BH6768">
        <v>365243</v>
      </c>
      <c r="BI6768">
        <v>365243</v>
      </c>
      <c r="BJ6768">
        <v>365243</v>
      </c>
      <c r="BK6768">
        <v>365243</v>
      </c>
      <c r="BL6768">
        <v>-732</v>
      </c>
      <c r="BM6768">
        <v>0</v>
      </c>
    </row>
    <row r="6769" spans="1:65" x14ac:dyDescent="0.3">
      <c r="A6769">
        <v>157179</v>
      </c>
      <c r="B6769">
        <v>0</v>
      </c>
      <c r="C6769" t="s">
        <v>65</v>
      </c>
      <c r="D6769" t="s">
        <v>66</v>
      </c>
      <c r="E6769" t="s">
        <v>68</v>
      </c>
      <c r="F6769" t="s">
        <v>67</v>
      </c>
      <c r="G6769">
        <v>0</v>
      </c>
      <c r="H6769">
        <v>126000</v>
      </c>
      <c r="I6769">
        <v>563877</v>
      </c>
      <c r="J6769" t="s">
        <v>89</v>
      </c>
      <c r="K6769" t="s">
        <v>70</v>
      </c>
      <c r="L6769" t="s">
        <v>119</v>
      </c>
      <c r="M6769" t="s">
        <v>72</v>
      </c>
      <c r="N6769">
        <v>2.5163999999999999E-2</v>
      </c>
      <c r="O6769">
        <v>15982</v>
      </c>
      <c r="P6769">
        <v>4263</v>
      </c>
      <c r="Q6769">
        <v>7</v>
      </c>
      <c r="R6769">
        <v>3420</v>
      </c>
      <c r="S6769">
        <v>2</v>
      </c>
      <c r="T6769">
        <v>2</v>
      </c>
      <c r="U6769" t="s">
        <v>125</v>
      </c>
      <c r="V6769">
        <v>9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 t="s">
        <v>92</v>
      </c>
      <c r="AD6769">
        <v>1209308</v>
      </c>
      <c r="AE6769" t="s">
        <v>93</v>
      </c>
      <c r="AF6769">
        <v>5559.84</v>
      </c>
      <c r="AG6769">
        <v>65700</v>
      </c>
      <c r="AH6769">
        <v>29700</v>
      </c>
      <c r="AI6769">
        <v>36000</v>
      </c>
      <c r="AJ6769">
        <v>65700</v>
      </c>
      <c r="AK6769" t="s">
        <v>75</v>
      </c>
      <c r="AL6769">
        <v>9</v>
      </c>
      <c r="AM6769" t="s">
        <v>68</v>
      </c>
      <c r="AN6769">
        <v>1</v>
      </c>
      <c r="AO6769">
        <v>0.596762142</v>
      </c>
      <c r="AR6769" t="s">
        <v>79</v>
      </c>
      <c r="AS6769" t="s">
        <v>77</v>
      </c>
      <c r="AT6769">
        <v>-1129</v>
      </c>
      <c r="AU6769" t="s">
        <v>78</v>
      </c>
      <c r="AV6769" t="s">
        <v>79</v>
      </c>
      <c r="AW6769" t="s">
        <v>177</v>
      </c>
      <c r="AX6769" t="s">
        <v>81</v>
      </c>
      <c r="AY6769" t="s">
        <v>162</v>
      </c>
      <c r="AZ6769" t="s">
        <v>96</v>
      </c>
      <c r="BA6769" t="s">
        <v>76</v>
      </c>
      <c r="BB6769" t="s">
        <v>138</v>
      </c>
      <c r="BC6769">
        <v>40</v>
      </c>
      <c r="BD6769" t="s">
        <v>163</v>
      </c>
      <c r="BE6769">
        <v>6</v>
      </c>
      <c r="BF6769" t="s">
        <v>147</v>
      </c>
      <c r="BG6769" t="s">
        <v>148</v>
      </c>
      <c r="BH6769">
        <v>365243</v>
      </c>
      <c r="BI6769">
        <v>-1096</v>
      </c>
      <c r="BJ6769">
        <v>-946</v>
      </c>
      <c r="BK6769">
        <v>-1066</v>
      </c>
      <c r="BL6769">
        <v>-1059</v>
      </c>
      <c r="BM6769">
        <v>0</v>
      </c>
    </row>
    <row r="6770" spans="1:65" x14ac:dyDescent="0.3">
      <c r="A6770">
        <v>157187</v>
      </c>
      <c r="B6770">
        <v>0</v>
      </c>
      <c r="C6770" t="s">
        <v>65</v>
      </c>
      <c r="D6770" t="s">
        <v>88</v>
      </c>
      <c r="E6770" t="s">
        <v>68</v>
      </c>
      <c r="F6770" t="s">
        <v>68</v>
      </c>
      <c r="G6770">
        <v>0</v>
      </c>
      <c r="H6770">
        <v>315000</v>
      </c>
      <c r="I6770">
        <v>1188000</v>
      </c>
      <c r="J6770" t="s">
        <v>89</v>
      </c>
      <c r="K6770" t="s">
        <v>90</v>
      </c>
      <c r="L6770" t="s">
        <v>91</v>
      </c>
      <c r="M6770" t="s">
        <v>72</v>
      </c>
      <c r="N6770">
        <v>3.5791999999999997E-2</v>
      </c>
      <c r="O6770">
        <v>14568</v>
      </c>
      <c r="P6770">
        <v>3432</v>
      </c>
      <c r="Q6770">
        <v>3005</v>
      </c>
      <c r="R6770">
        <v>3643</v>
      </c>
      <c r="S6770">
        <v>2</v>
      </c>
      <c r="T6770">
        <v>2</v>
      </c>
      <c r="U6770" t="s">
        <v>109</v>
      </c>
      <c r="V6770">
        <v>16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 t="s">
        <v>135</v>
      </c>
      <c r="AD6770">
        <v>1894686</v>
      </c>
      <c r="AE6770" t="s">
        <v>93</v>
      </c>
      <c r="AF6770">
        <v>11704.184999999999</v>
      </c>
      <c r="AG6770">
        <v>126378.675</v>
      </c>
      <c r="AH6770">
        <v>126378</v>
      </c>
      <c r="AI6770">
        <v>0.67500000000000004</v>
      </c>
      <c r="AJ6770">
        <v>126378.675</v>
      </c>
      <c r="AK6770" t="s">
        <v>73</v>
      </c>
      <c r="AL6770">
        <v>16</v>
      </c>
      <c r="AM6770" t="s">
        <v>68</v>
      </c>
      <c r="AN6770">
        <v>1</v>
      </c>
      <c r="AO6770" s="1">
        <v>5.8200000000000002E-6</v>
      </c>
      <c r="AR6770" t="s">
        <v>79</v>
      </c>
      <c r="AS6770" t="s">
        <v>77</v>
      </c>
      <c r="AT6770">
        <v>-673</v>
      </c>
      <c r="AU6770" t="s">
        <v>78</v>
      </c>
      <c r="AV6770" t="s">
        <v>79</v>
      </c>
      <c r="AW6770" t="s">
        <v>80</v>
      </c>
      <c r="AX6770" t="s">
        <v>81</v>
      </c>
      <c r="AY6770" t="s">
        <v>95</v>
      </c>
      <c r="AZ6770" t="s">
        <v>96</v>
      </c>
      <c r="BA6770" t="s">
        <v>76</v>
      </c>
      <c r="BB6770" t="s">
        <v>84</v>
      </c>
      <c r="BC6770">
        <v>1000</v>
      </c>
      <c r="BD6770" t="s">
        <v>85</v>
      </c>
      <c r="BE6770">
        <v>12</v>
      </c>
      <c r="BF6770" t="s">
        <v>97</v>
      </c>
      <c r="BG6770" t="s">
        <v>98</v>
      </c>
      <c r="BH6770">
        <v>365243</v>
      </c>
      <c r="BI6770">
        <v>-642</v>
      </c>
      <c r="BJ6770">
        <v>-312</v>
      </c>
      <c r="BK6770">
        <v>-312</v>
      </c>
      <c r="BL6770">
        <v>-306</v>
      </c>
      <c r="BM6770">
        <v>0</v>
      </c>
    </row>
    <row r="6771" spans="1:65" x14ac:dyDescent="0.3">
      <c r="A6771">
        <v>157190</v>
      </c>
      <c r="B6771">
        <v>1</v>
      </c>
      <c r="C6771" t="s">
        <v>65</v>
      </c>
      <c r="D6771" t="s">
        <v>88</v>
      </c>
      <c r="E6771" t="s">
        <v>67</v>
      </c>
      <c r="F6771" t="s">
        <v>68</v>
      </c>
      <c r="G6771">
        <v>0</v>
      </c>
      <c r="H6771">
        <v>90000</v>
      </c>
      <c r="I6771">
        <v>544491</v>
      </c>
      <c r="J6771" t="s">
        <v>69</v>
      </c>
      <c r="K6771" t="s">
        <v>70</v>
      </c>
      <c r="L6771" t="s">
        <v>71</v>
      </c>
      <c r="M6771" t="s">
        <v>72</v>
      </c>
      <c r="N6771">
        <v>1.9101E-2</v>
      </c>
      <c r="O6771">
        <v>9191</v>
      </c>
      <c r="P6771">
        <v>1047</v>
      </c>
      <c r="Q6771">
        <v>373</v>
      </c>
      <c r="R6771">
        <v>1876</v>
      </c>
      <c r="S6771">
        <v>2</v>
      </c>
      <c r="T6771">
        <v>2</v>
      </c>
      <c r="U6771" t="s">
        <v>73</v>
      </c>
      <c r="V6771">
        <v>13</v>
      </c>
      <c r="W6771">
        <v>0</v>
      </c>
      <c r="X6771">
        <v>1</v>
      </c>
      <c r="Y6771">
        <v>1</v>
      </c>
      <c r="Z6771">
        <v>0</v>
      </c>
      <c r="AA6771">
        <v>1</v>
      </c>
      <c r="AB6771">
        <v>1</v>
      </c>
      <c r="AC6771" t="s">
        <v>92</v>
      </c>
      <c r="AD6771">
        <v>2500985</v>
      </c>
      <c r="AE6771" t="s">
        <v>99</v>
      </c>
      <c r="AG6771">
        <v>0</v>
      </c>
      <c r="AH6771">
        <v>0</v>
      </c>
      <c r="AK6771" t="s">
        <v>109</v>
      </c>
      <c r="AL6771">
        <v>10</v>
      </c>
      <c r="AM6771" t="s">
        <v>68</v>
      </c>
      <c r="AN6771">
        <v>1</v>
      </c>
      <c r="AR6771" t="s">
        <v>79</v>
      </c>
      <c r="AS6771" t="s">
        <v>129</v>
      </c>
      <c r="AT6771">
        <v>-202</v>
      </c>
      <c r="AU6771" t="s">
        <v>76</v>
      </c>
      <c r="AV6771" t="s">
        <v>79</v>
      </c>
      <c r="AX6771" t="s">
        <v>81</v>
      </c>
      <c r="AY6771" t="s">
        <v>76</v>
      </c>
      <c r="AZ6771" t="s">
        <v>76</v>
      </c>
      <c r="BA6771" t="s">
        <v>76</v>
      </c>
      <c r="BB6771" t="s">
        <v>121</v>
      </c>
      <c r="BC6771">
        <v>-1</v>
      </c>
      <c r="BD6771" t="s">
        <v>76</v>
      </c>
      <c r="BF6771" t="s">
        <v>76</v>
      </c>
      <c r="BG6771" t="s">
        <v>132</v>
      </c>
    </row>
    <row r="6772" spans="1:65" x14ac:dyDescent="0.3">
      <c r="A6772">
        <v>157209</v>
      </c>
      <c r="B6772">
        <v>0</v>
      </c>
      <c r="C6772" t="s">
        <v>65</v>
      </c>
      <c r="D6772" t="s">
        <v>88</v>
      </c>
      <c r="E6772" t="s">
        <v>67</v>
      </c>
      <c r="F6772" t="s">
        <v>68</v>
      </c>
      <c r="G6772">
        <v>0</v>
      </c>
      <c r="H6772">
        <v>117000</v>
      </c>
      <c r="I6772">
        <v>1129500</v>
      </c>
      <c r="J6772" t="s">
        <v>133</v>
      </c>
      <c r="K6772" t="s">
        <v>70</v>
      </c>
      <c r="L6772" t="s">
        <v>71</v>
      </c>
      <c r="M6772" t="s">
        <v>127</v>
      </c>
      <c r="N6772">
        <v>2.5163999999999999E-2</v>
      </c>
      <c r="O6772">
        <v>20603</v>
      </c>
      <c r="P6772">
        <v>583</v>
      </c>
      <c r="Q6772">
        <v>7083</v>
      </c>
      <c r="R6772">
        <v>3556</v>
      </c>
      <c r="S6772">
        <v>2</v>
      </c>
      <c r="T6772">
        <v>2</v>
      </c>
      <c r="U6772" t="s">
        <v>120</v>
      </c>
      <c r="V6772">
        <v>9</v>
      </c>
      <c r="W6772">
        <v>0</v>
      </c>
      <c r="X6772">
        <v>0</v>
      </c>
      <c r="Y6772">
        <v>0</v>
      </c>
      <c r="Z6772">
        <v>1</v>
      </c>
      <c r="AA6772">
        <v>1</v>
      </c>
      <c r="AB6772">
        <v>1</v>
      </c>
      <c r="AC6772" t="s">
        <v>134</v>
      </c>
      <c r="AD6772">
        <v>1896429</v>
      </c>
      <c r="AE6772" t="s">
        <v>65</v>
      </c>
      <c r="AF6772">
        <v>14363.19</v>
      </c>
      <c r="AG6772">
        <v>112500</v>
      </c>
      <c r="AH6772">
        <v>119925</v>
      </c>
      <c r="AJ6772">
        <v>112500</v>
      </c>
      <c r="AK6772" t="s">
        <v>125</v>
      </c>
      <c r="AL6772">
        <v>8</v>
      </c>
      <c r="AM6772" t="s">
        <v>68</v>
      </c>
      <c r="AN6772">
        <v>1</v>
      </c>
      <c r="AR6772" t="s">
        <v>76</v>
      </c>
      <c r="AS6772" t="s">
        <v>77</v>
      </c>
      <c r="AT6772">
        <v>-946</v>
      </c>
      <c r="AU6772" t="s">
        <v>78</v>
      </c>
      <c r="AV6772" t="s">
        <v>79</v>
      </c>
      <c r="AW6772" t="s">
        <v>80</v>
      </c>
      <c r="AX6772" t="s">
        <v>102</v>
      </c>
      <c r="AY6772" t="s">
        <v>76</v>
      </c>
      <c r="AZ6772" t="s">
        <v>82</v>
      </c>
      <c r="BA6772" t="s">
        <v>83</v>
      </c>
      <c r="BB6772" t="s">
        <v>121</v>
      </c>
      <c r="BC6772">
        <v>-1</v>
      </c>
      <c r="BD6772" t="s">
        <v>76</v>
      </c>
      <c r="BE6772">
        <v>12</v>
      </c>
      <c r="BF6772" t="s">
        <v>86</v>
      </c>
      <c r="BG6772" t="s">
        <v>87</v>
      </c>
      <c r="BH6772">
        <v>365243</v>
      </c>
      <c r="BI6772">
        <v>-916</v>
      </c>
      <c r="BJ6772">
        <v>-586</v>
      </c>
      <c r="BK6772">
        <v>-736</v>
      </c>
      <c r="BL6772">
        <v>-730</v>
      </c>
      <c r="BM6772">
        <v>1</v>
      </c>
    </row>
    <row r="6773" spans="1:65" x14ac:dyDescent="0.3">
      <c r="A6773">
        <v>157217</v>
      </c>
      <c r="B6773">
        <v>0</v>
      </c>
      <c r="C6773" t="s">
        <v>99</v>
      </c>
      <c r="D6773" t="s">
        <v>88</v>
      </c>
      <c r="E6773" t="s">
        <v>67</v>
      </c>
      <c r="F6773" t="s">
        <v>68</v>
      </c>
      <c r="G6773">
        <v>0</v>
      </c>
      <c r="H6773">
        <v>391500</v>
      </c>
      <c r="I6773">
        <v>450000</v>
      </c>
      <c r="J6773" t="s">
        <v>89</v>
      </c>
      <c r="K6773" t="s">
        <v>90</v>
      </c>
      <c r="L6773" t="s">
        <v>71</v>
      </c>
      <c r="M6773" t="s">
        <v>72</v>
      </c>
      <c r="N6773">
        <v>1.8800999999999998E-2</v>
      </c>
      <c r="O6773">
        <v>18727</v>
      </c>
      <c r="P6773">
        <v>636</v>
      </c>
      <c r="Q6773">
        <v>1435</v>
      </c>
      <c r="R6773">
        <v>2280</v>
      </c>
      <c r="S6773">
        <v>2</v>
      </c>
      <c r="T6773">
        <v>2</v>
      </c>
      <c r="U6773" t="s">
        <v>123</v>
      </c>
      <c r="V6773">
        <v>13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 t="s">
        <v>232</v>
      </c>
      <c r="AD6773">
        <v>1442102</v>
      </c>
      <c r="AE6773" t="s">
        <v>93</v>
      </c>
      <c r="AF6773">
        <v>12753.495000000001</v>
      </c>
      <c r="AG6773">
        <v>49050</v>
      </c>
      <c r="AH6773">
        <v>49050</v>
      </c>
      <c r="AI6773">
        <v>0</v>
      </c>
      <c r="AJ6773">
        <v>49050</v>
      </c>
      <c r="AK6773" t="s">
        <v>73</v>
      </c>
      <c r="AL6773">
        <v>13</v>
      </c>
      <c r="AM6773" t="s">
        <v>68</v>
      </c>
      <c r="AN6773">
        <v>1</v>
      </c>
      <c r="AO6773">
        <v>0</v>
      </c>
      <c r="AR6773" t="s">
        <v>79</v>
      </c>
      <c r="AS6773" t="s">
        <v>77</v>
      </c>
      <c r="AT6773">
        <v>-200</v>
      </c>
      <c r="AU6773" t="s">
        <v>78</v>
      </c>
      <c r="AV6773" t="s">
        <v>79</v>
      </c>
      <c r="AX6773" t="s">
        <v>81</v>
      </c>
      <c r="AY6773" t="s">
        <v>204</v>
      </c>
      <c r="AZ6773" t="s">
        <v>96</v>
      </c>
      <c r="BA6773" t="s">
        <v>76</v>
      </c>
      <c r="BB6773" t="s">
        <v>104</v>
      </c>
      <c r="BC6773">
        <v>80</v>
      </c>
      <c r="BD6773" t="s">
        <v>251</v>
      </c>
      <c r="BE6773">
        <v>4</v>
      </c>
      <c r="BF6773" t="s">
        <v>97</v>
      </c>
      <c r="BG6773" t="s">
        <v>148</v>
      </c>
      <c r="BH6773">
        <v>365243</v>
      </c>
      <c r="BI6773">
        <v>-163</v>
      </c>
      <c r="BJ6773">
        <v>-73</v>
      </c>
      <c r="BK6773">
        <v>-73</v>
      </c>
      <c r="BL6773">
        <v>-71</v>
      </c>
      <c r="BM6773">
        <v>0</v>
      </c>
    </row>
    <row r="6774" spans="1:65" x14ac:dyDescent="0.3">
      <c r="A6774">
        <v>157236</v>
      </c>
      <c r="B6774">
        <v>0</v>
      </c>
      <c r="C6774" t="s">
        <v>65</v>
      </c>
      <c r="D6774" t="s">
        <v>66</v>
      </c>
      <c r="E6774" t="s">
        <v>67</v>
      </c>
      <c r="F6774" t="s">
        <v>68</v>
      </c>
      <c r="G6774">
        <v>0</v>
      </c>
      <c r="H6774">
        <v>103500</v>
      </c>
      <c r="I6774">
        <v>1172470.5</v>
      </c>
      <c r="J6774" t="s">
        <v>69</v>
      </c>
      <c r="K6774" t="s">
        <v>70</v>
      </c>
      <c r="L6774" t="s">
        <v>91</v>
      </c>
      <c r="M6774" t="s">
        <v>72</v>
      </c>
      <c r="N6774">
        <v>2.0246E-2</v>
      </c>
      <c r="O6774">
        <v>13916</v>
      </c>
      <c r="P6774">
        <v>691</v>
      </c>
      <c r="Q6774">
        <v>8068</v>
      </c>
      <c r="R6774">
        <v>520</v>
      </c>
      <c r="S6774">
        <v>3</v>
      </c>
      <c r="T6774">
        <v>3</v>
      </c>
      <c r="U6774" t="s">
        <v>94</v>
      </c>
      <c r="V6774">
        <v>13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 t="s">
        <v>92</v>
      </c>
      <c r="AD6774">
        <v>1353201</v>
      </c>
      <c r="AE6774" t="s">
        <v>65</v>
      </c>
      <c r="AF6774">
        <v>33026.985000000001</v>
      </c>
      <c r="AG6774">
        <v>720000</v>
      </c>
      <c r="AH6774">
        <v>845451</v>
      </c>
      <c r="AJ6774">
        <v>720000</v>
      </c>
      <c r="AK6774" t="s">
        <v>123</v>
      </c>
      <c r="AL6774">
        <v>15</v>
      </c>
      <c r="AM6774" t="s">
        <v>68</v>
      </c>
      <c r="AN6774">
        <v>1</v>
      </c>
      <c r="AR6774" t="s">
        <v>122</v>
      </c>
      <c r="AS6774" t="s">
        <v>114</v>
      </c>
      <c r="AT6774">
        <v>-1355</v>
      </c>
      <c r="AU6774" t="s">
        <v>78</v>
      </c>
      <c r="AV6774" t="s">
        <v>115</v>
      </c>
      <c r="AW6774" t="s">
        <v>80</v>
      </c>
      <c r="AX6774" t="s">
        <v>81</v>
      </c>
      <c r="AY6774" t="s">
        <v>76</v>
      </c>
      <c r="AZ6774" t="s">
        <v>82</v>
      </c>
      <c r="BA6774" t="s">
        <v>83</v>
      </c>
      <c r="BB6774" t="s">
        <v>121</v>
      </c>
      <c r="BC6774">
        <v>-1</v>
      </c>
      <c r="BD6774" t="s">
        <v>76</v>
      </c>
      <c r="BE6774">
        <v>48</v>
      </c>
      <c r="BF6774" t="s">
        <v>147</v>
      </c>
      <c r="BG6774" t="s">
        <v>196</v>
      </c>
    </row>
    <row r="6775" spans="1:65" x14ac:dyDescent="0.3">
      <c r="A6775">
        <v>157263</v>
      </c>
      <c r="B6775">
        <v>0</v>
      </c>
      <c r="C6775" t="s">
        <v>65</v>
      </c>
      <c r="D6775" t="s">
        <v>66</v>
      </c>
      <c r="E6775" t="s">
        <v>67</v>
      </c>
      <c r="F6775" t="s">
        <v>67</v>
      </c>
      <c r="G6775">
        <v>0</v>
      </c>
      <c r="H6775">
        <v>112500</v>
      </c>
      <c r="I6775">
        <v>50940</v>
      </c>
      <c r="J6775" t="s">
        <v>69</v>
      </c>
      <c r="K6775" t="s">
        <v>70</v>
      </c>
      <c r="L6775" t="s">
        <v>71</v>
      </c>
      <c r="M6775" t="s">
        <v>107</v>
      </c>
      <c r="N6775">
        <v>2.0712999999999999E-2</v>
      </c>
      <c r="O6775">
        <v>16140</v>
      </c>
      <c r="P6775">
        <v>435</v>
      </c>
      <c r="Q6775">
        <v>3404</v>
      </c>
      <c r="R6775">
        <v>3362</v>
      </c>
      <c r="S6775">
        <v>3</v>
      </c>
      <c r="T6775">
        <v>2</v>
      </c>
      <c r="U6775" t="s">
        <v>75</v>
      </c>
      <c r="V6775">
        <v>6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92</v>
      </c>
      <c r="AD6775">
        <v>2122469</v>
      </c>
      <c r="AE6775" t="s">
        <v>65</v>
      </c>
      <c r="AF6775">
        <v>21709.125</v>
      </c>
      <c r="AG6775">
        <v>450000</v>
      </c>
      <c r="AH6775">
        <v>512370</v>
      </c>
      <c r="AJ6775">
        <v>450000</v>
      </c>
      <c r="AK6775" t="s">
        <v>125</v>
      </c>
      <c r="AL6775">
        <v>11</v>
      </c>
      <c r="AM6775" t="s">
        <v>68</v>
      </c>
      <c r="AN6775">
        <v>1</v>
      </c>
      <c r="AR6775" t="s">
        <v>76</v>
      </c>
      <c r="AS6775" t="s">
        <v>114</v>
      </c>
      <c r="AT6775">
        <v>-124</v>
      </c>
      <c r="AU6775" t="s">
        <v>78</v>
      </c>
      <c r="AV6775" t="s">
        <v>115</v>
      </c>
      <c r="AW6775" t="s">
        <v>80</v>
      </c>
      <c r="AX6775" t="s">
        <v>81</v>
      </c>
      <c r="AY6775" t="s">
        <v>76</v>
      </c>
      <c r="AZ6775" t="s">
        <v>82</v>
      </c>
      <c r="BA6775" t="s">
        <v>116</v>
      </c>
      <c r="BB6775" t="s">
        <v>121</v>
      </c>
      <c r="BC6775">
        <v>-1</v>
      </c>
      <c r="BD6775" t="s">
        <v>76</v>
      </c>
      <c r="BE6775">
        <v>36</v>
      </c>
      <c r="BF6775" t="s">
        <v>112</v>
      </c>
      <c r="BG6775" t="s">
        <v>118</v>
      </c>
    </row>
    <row r="6776" spans="1:65" x14ac:dyDescent="0.3">
      <c r="A6776">
        <v>157281</v>
      </c>
      <c r="B6776">
        <v>1</v>
      </c>
      <c r="C6776" t="s">
        <v>65</v>
      </c>
      <c r="D6776" t="s">
        <v>66</v>
      </c>
      <c r="E6776" t="s">
        <v>68</v>
      </c>
      <c r="F6776" t="s">
        <v>68</v>
      </c>
      <c r="G6776">
        <v>0</v>
      </c>
      <c r="H6776">
        <v>135000</v>
      </c>
      <c r="I6776">
        <v>225000</v>
      </c>
      <c r="J6776" t="s">
        <v>89</v>
      </c>
      <c r="K6776" t="s">
        <v>70</v>
      </c>
      <c r="L6776" t="s">
        <v>71</v>
      </c>
      <c r="M6776" t="s">
        <v>72</v>
      </c>
      <c r="N6776">
        <v>2.6391999999999999E-2</v>
      </c>
      <c r="O6776">
        <v>8462</v>
      </c>
      <c r="P6776">
        <v>353</v>
      </c>
      <c r="Q6776">
        <v>3339</v>
      </c>
      <c r="R6776">
        <v>1080</v>
      </c>
      <c r="S6776">
        <v>2</v>
      </c>
      <c r="T6776">
        <v>2</v>
      </c>
      <c r="U6776" t="s">
        <v>109</v>
      </c>
      <c r="V6776">
        <v>13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 t="s">
        <v>92</v>
      </c>
      <c r="AD6776">
        <v>1006286</v>
      </c>
      <c r="AE6776" t="s">
        <v>93</v>
      </c>
      <c r="AF6776">
        <v>4674.1499999999996</v>
      </c>
      <c r="AG6776">
        <v>21775.5</v>
      </c>
      <c r="AH6776">
        <v>23017.5</v>
      </c>
      <c r="AI6776">
        <v>2250</v>
      </c>
      <c r="AJ6776">
        <v>21775.5</v>
      </c>
      <c r="AK6776" t="s">
        <v>94</v>
      </c>
      <c r="AL6776">
        <v>18</v>
      </c>
      <c r="AM6776" t="s">
        <v>68</v>
      </c>
      <c r="AN6776">
        <v>1</v>
      </c>
      <c r="AO6776">
        <v>9.6980491000000002E-2</v>
      </c>
      <c r="AR6776" t="s">
        <v>79</v>
      </c>
      <c r="AS6776" t="s">
        <v>77</v>
      </c>
      <c r="AT6776">
        <v>-1413</v>
      </c>
      <c r="AU6776" t="s">
        <v>78</v>
      </c>
      <c r="AV6776" t="s">
        <v>79</v>
      </c>
      <c r="AW6776" t="s">
        <v>80</v>
      </c>
      <c r="AX6776" t="s">
        <v>102</v>
      </c>
      <c r="AY6776" t="s">
        <v>103</v>
      </c>
      <c r="AZ6776" t="s">
        <v>96</v>
      </c>
      <c r="BA6776" t="s">
        <v>76</v>
      </c>
      <c r="BB6776" t="s">
        <v>104</v>
      </c>
      <c r="BC6776">
        <v>5000</v>
      </c>
      <c r="BD6776" t="s">
        <v>85</v>
      </c>
      <c r="BE6776">
        <v>6</v>
      </c>
      <c r="BF6776" t="s">
        <v>86</v>
      </c>
      <c r="BG6776" t="s">
        <v>151</v>
      </c>
      <c r="BH6776">
        <v>365243</v>
      </c>
      <c r="BI6776">
        <v>-1378</v>
      </c>
      <c r="BJ6776">
        <v>-1228</v>
      </c>
      <c r="BK6776">
        <v>-1258</v>
      </c>
      <c r="BL6776">
        <v>-1251</v>
      </c>
      <c r="BM6776">
        <v>0</v>
      </c>
    </row>
    <row r="6777" spans="1:65" x14ac:dyDescent="0.3">
      <c r="A6777">
        <v>157284</v>
      </c>
      <c r="B6777">
        <v>0</v>
      </c>
      <c r="C6777" t="s">
        <v>65</v>
      </c>
      <c r="D6777" t="s">
        <v>66</v>
      </c>
      <c r="E6777" t="s">
        <v>68</v>
      </c>
      <c r="F6777" t="s">
        <v>68</v>
      </c>
      <c r="G6777">
        <v>0</v>
      </c>
      <c r="H6777">
        <v>135000</v>
      </c>
      <c r="I6777">
        <v>412942.5</v>
      </c>
      <c r="J6777" t="s">
        <v>89</v>
      </c>
      <c r="K6777" t="s">
        <v>90</v>
      </c>
      <c r="L6777" t="s">
        <v>91</v>
      </c>
      <c r="M6777" t="s">
        <v>72</v>
      </c>
      <c r="N6777">
        <v>5.1440000000000001E-3</v>
      </c>
      <c r="O6777">
        <v>13979</v>
      </c>
      <c r="P6777">
        <v>566</v>
      </c>
      <c r="Q6777">
        <v>2334</v>
      </c>
      <c r="R6777">
        <v>2652</v>
      </c>
      <c r="S6777">
        <v>2</v>
      </c>
      <c r="T6777">
        <v>2</v>
      </c>
      <c r="U6777" t="s">
        <v>125</v>
      </c>
      <c r="V6777">
        <v>11</v>
      </c>
      <c r="W6777">
        <v>0</v>
      </c>
      <c r="X6777">
        <v>0</v>
      </c>
      <c r="Y6777">
        <v>0</v>
      </c>
      <c r="Z6777">
        <v>1</v>
      </c>
      <c r="AA6777">
        <v>1</v>
      </c>
      <c r="AB6777">
        <v>0</v>
      </c>
      <c r="AC6777" t="s">
        <v>108</v>
      </c>
      <c r="AD6777">
        <v>1610398</v>
      </c>
      <c r="AE6777" t="s">
        <v>93</v>
      </c>
      <c r="AF6777">
        <v>4941.6750000000002</v>
      </c>
      <c r="AG6777">
        <v>31158</v>
      </c>
      <c r="AH6777">
        <v>31158</v>
      </c>
      <c r="AI6777">
        <v>0</v>
      </c>
      <c r="AJ6777">
        <v>31158</v>
      </c>
      <c r="AK6777" t="s">
        <v>94</v>
      </c>
      <c r="AL6777">
        <v>11</v>
      </c>
      <c r="AM6777" t="s">
        <v>68</v>
      </c>
      <c r="AN6777">
        <v>1</v>
      </c>
      <c r="AO6777">
        <v>0</v>
      </c>
      <c r="AR6777" t="s">
        <v>79</v>
      </c>
      <c r="AS6777" t="s">
        <v>114</v>
      </c>
      <c r="AT6777">
        <v>-2376</v>
      </c>
      <c r="AU6777" t="s">
        <v>155</v>
      </c>
      <c r="AV6777" t="s">
        <v>115</v>
      </c>
      <c r="AW6777" t="s">
        <v>80</v>
      </c>
      <c r="AX6777" t="s">
        <v>81</v>
      </c>
      <c r="AY6777" t="s">
        <v>124</v>
      </c>
      <c r="AZ6777" t="s">
        <v>96</v>
      </c>
      <c r="BA6777" t="s">
        <v>76</v>
      </c>
      <c r="BB6777" t="s">
        <v>104</v>
      </c>
      <c r="BC6777">
        <v>21</v>
      </c>
      <c r="BD6777" t="s">
        <v>105</v>
      </c>
      <c r="BE6777">
        <v>8</v>
      </c>
      <c r="BF6777" t="s">
        <v>86</v>
      </c>
      <c r="BG6777" t="s">
        <v>106</v>
      </c>
    </row>
    <row r="6778" spans="1:65" x14ac:dyDescent="0.3">
      <c r="A6778">
        <v>157285</v>
      </c>
      <c r="B6778">
        <v>0</v>
      </c>
      <c r="C6778" t="s">
        <v>65</v>
      </c>
      <c r="D6778" t="s">
        <v>88</v>
      </c>
      <c r="E6778" t="s">
        <v>67</v>
      </c>
      <c r="F6778" t="s">
        <v>67</v>
      </c>
      <c r="G6778">
        <v>1</v>
      </c>
      <c r="H6778">
        <v>144900</v>
      </c>
      <c r="I6778">
        <v>254700</v>
      </c>
      <c r="J6778" t="s">
        <v>69</v>
      </c>
      <c r="K6778" t="s">
        <v>70</v>
      </c>
      <c r="L6778" t="s">
        <v>140</v>
      </c>
      <c r="M6778" t="s">
        <v>72</v>
      </c>
      <c r="N6778">
        <v>3.1329000000000003E-2</v>
      </c>
      <c r="O6778">
        <v>17421</v>
      </c>
      <c r="P6778">
        <v>9395</v>
      </c>
      <c r="Q6778">
        <v>5994</v>
      </c>
      <c r="R6778">
        <v>965</v>
      </c>
      <c r="S6778">
        <v>2</v>
      </c>
      <c r="T6778">
        <v>2</v>
      </c>
      <c r="U6778" t="s">
        <v>123</v>
      </c>
      <c r="V6778">
        <v>14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 t="s">
        <v>216</v>
      </c>
      <c r="AD6778">
        <v>2246821</v>
      </c>
      <c r="AE6778" t="s">
        <v>93</v>
      </c>
      <c r="AF6778">
        <v>4221.99</v>
      </c>
      <c r="AG6778">
        <v>90720</v>
      </c>
      <c r="AH6778">
        <v>90720</v>
      </c>
      <c r="AI6778">
        <v>0</v>
      </c>
      <c r="AJ6778">
        <v>90720</v>
      </c>
      <c r="AK6778" t="s">
        <v>125</v>
      </c>
      <c r="AL6778">
        <v>13</v>
      </c>
      <c r="AM6778" t="s">
        <v>68</v>
      </c>
      <c r="AN6778">
        <v>1</v>
      </c>
      <c r="AO6778">
        <v>0</v>
      </c>
      <c r="AR6778" t="s">
        <v>79</v>
      </c>
      <c r="AS6778" t="s">
        <v>77</v>
      </c>
      <c r="AT6778">
        <v>-1535</v>
      </c>
      <c r="AU6778" t="s">
        <v>78</v>
      </c>
      <c r="AV6778" t="s">
        <v>79</v>
      </c>
      <c r="AW6778" t="s">
        <v>80</v>
      </c>
      <c r="AX6778" t="s">
        <v>161</v>
      </c>
      <c r="AY6778" t="s">
        <v>95</v>
      </c>
      <c r="AZ6778" t="s">
        <v>96</v>
      </c>
      <c r="BA6778" t="s">
        <v>76</v>
      </c>
      <c r="BB6778" t="s">
        <v>138</v>
      </c>
      <c r="BC6778">
        <v>-1</v>
      </c>
      <c r="BD6778" t="s">
        <v>85</v>
      </c>
      <c r="BE6778">
        <v>24</v>
      </c>
      <c r="BF6778" t="s">
        <v>97</v>
      </c>
      <c r="BG6778" t="s">
        <v>98</v>
      </c>
      <c r="BH6778">
        <v>365243</v>
      </c>
      <c r="BI6778">
        <v>-1504</v>
      </c>
      <c r="BJ6778">
        <v>-814</v>
      </c>
      <c r="BK6778">
        <v>-814</v>
      </c>
      <c r="BL6778">
        <v>-809</v>
      </c>
      <c r="BM6778">
        <v>0</v>
      </c>
    </row>
    <row r="6779" spans="1:65" x14ac:dyDescent="0.3">
      <c r="A6779">
        <v>157294</v>
      </c>
      <c r="B6779">
        <v>0</v>
      </c>
      <c r="C6779" t="s">
        <v>65</v>
      </c>
      <c r="D6779" t="s">
        <v>66</v>
      </c>
      <c r="E6779" t="s">
        <v>68</v>
      </c>
      <c r="F6779" t="s">
        <v>67</v>
      </c>
      <c r="G6779">
        <v>0</v>
      </c>
      <c r="H6779">
        <v>121500</v>
      </c>
      <c r="I6779">
        <v>256500</v>
      </c>
      <c r="J6779" t="s">
        <v>69</v>
      </c>
      <c r="K6779" t="s">
        <v>90</v>
      </c>
      <c r="L6779" t="s">
        <v>91</v>
      </c>
      <c r="M6779" t="s">
        <v>127</v>
      </c>
      <c r="N6779">
        <v>1.1703E-2</v>
      </c>
      <c r="O6779">
        <v>10716</v>
      </c>
      <c r="P6779">
        <v>468</v>
      </c>
      <c r="Q6779">
        <v>5306</v>
      </c>
      <c r="R6779">
        <v>3360</v>
      </c>
      <c r="S6779">
        <v>2</v>
      </c>
      <c r="T6779">
        <v>2</v>
      </c>
      <c r="U6779" t="s">
        <v>73</v>
      </c>
      <c r="V6779">
        <v>15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 t="s">
        <v>92</v>
      </c>
      <c r="AD6779">
        <v>1890615</v>
      </c>
      <c r="AE6779" t="s">
        <v>93</v>
      </c>
      <c r="AF6779">
        <v>13855.95</v>
      </c>
      <c r="AG6779">
        <v>125955</v>
      </c>
      <c r="AH6779">
        <v>113359.5</v>
      </c>
      <c r="AI6779">
        <v>12595.5</v>
      </c>
      <c r="AJ6779">
        <v>125955</v>
      </c>
      <c r="AK6779" t="s">
        <v>125</v>
      </c>
      <c r="AL6779">
        <v>15</v>
      </c>
      <c r="AM6779" t="s">
        <v>68</v>
      </c>
      <c r="AN6779">
        <v>1</v>
      </c>
      <c r="AO6779">
        <v>0.108909091</v>
      </c>
      <c r="AR6779" t="s">
        <v>79</v>
      </c>
      <c r="AS6779" t="s">
        <v>77</v>
      </c>
      <c r="AT6779">
        <v>-709</v>
      </c>
      <c r="AU6779" t="s">
        <v>76</v>
      </c>
      <c r="AV6779" t="s">
        <v>79</v>
      </c>
      <c r="AX6779" t="s">
        <v>81</v>
      </c>
      <c r="AY6779" t="s">
        <v>124</v>
      </c>
      <c r="AZ6779" t="s">
        <v>96</v>
      </c>
      <c r="BA6779" t="s">
        <v>76</v>
      </c>
      <c r="BB6779" t="s">
        <v>84</v>
      </c>
      <c r="BC6779">
        <v>138</v>
      </c>
      <c r="BD6779" t="s">
        <v>105</v>
      </c>
      <c r="BE6779">
        <v>10</v>
      </c>
      <c r="BF6779" t="s">
        <v>147</v>
      </c>
      <c r="BG6779" t="s">
        <v>106</v>
      </c>
      <c r="BH6779">
        <v>365243</v>
      </c>
      <c r="BI6779">
        <v>-670</v>
      </c>
      <c r="BJ6779">
        <v>-400</v>
      </c>
      <c r="BK6779">
        <v>-430</v>
      </c>
      <c r="BL6779">
        <v>-424</v>
      </c>
      <c r="BM6779">
        <v>0</v>
      </c>
    </row>
    <row r="6780" spans="1:65" x14ac:dyDescent="0.3">
      <c r="A6780">
        <v>157303</v>
      </c>
      <c r="B6780">
        <v>0</v>
      </c>
      <c r="C6780" t="s">
        <v>65</v>
      </c>
      <c r="D6780" t="s">
        <v>88</v>
      </c>
      <c r="E6780" t="s">
        <v>67</v>
      </c>
      <c r="F6780" t="s">
        <v>68</v>
      </c>
      <c r="G6780">
        <v>0</v>
      </c>
      <c r="H6780">
        <v>247500</v>
      </c>
      <c r="I6780">
        <v>942300</v>
      </c>
      <c r="J6780" t="s">
        <v>69</v>
      </c>
      <c r="K6780" t="s">
        <v>70</v>
      </c>
      <c r="L6780" t="s">
        <v>91</v>
      </c>
      <c r="M6780" t="s">
        <v>72</v>
      </c>
      <c r="N6780">
        <v>1.8849999999999999E-2</v>
      </c>
      <c r="O6780">
        <v>18528</v>
      </c>
      <c r="P6780">
        <v>4054</v>
      </c>
      <c r="Q6780">
        <v>7596</v>
      </c>
      <c r="R6780">
        <v>2052</v>
      </c>
      <c r="S6780">
        <v>2</v>
      </c>
      <c r="T6780">
        <v>2</v>
      </c>
      <c r="U6780" t="s">
        <v>73</v>
      </c>
      <c r="V6780">
        <v>16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 t="s">
        <v>184</v>
      </c>
      <c r="AD6780">
        <v>1922317</v>
      </c>
      <c r="AE6780" t="s">
        <v>65</v>
      </c>
      <c r="AF6780">
        <v>15737.985000000001</v>
      </c>
      <c r="AG6780">
        <v>135000</v>
      </c>
      <c r="AH6780">
        <v>143910</v>
      </c>
      <c r="AJ6780">
        <v>135000</v>
      </c>
      <c r="AK6780" t="s">
        <v>73</v>
      </c>
      <c r="AL6780">
        <v>14</v>
      </c>
      <c r="AM6780" t="s">
        <v>68</v>
      </c>
      <c r="AN6780">
        <v>1</v>
      </c>
      <c r="AR6780" t="s">
        <v>76</v>
      </c>
      <c r="AS6780" t="s">
        <v>77</v>
      </c>
      <c r="AT6780">
        <v>-2723</v>
      </c>
      <c r="AU6780" t="s">
        <v>78</v>
      </c>
      <c r="AV6780" t="s">
        <v>79</v>
      </c>
      <c r="AW6780" t="s">
        <v>101</v>
      </c>
      <c r="AX6780" t="s">
        <v>81</v>
      </c>
      <c r="AY6780" t="s">
        <v>76</v>
      </c>
      <c r="AZ6780" t="s">
        <v>82</v>
      </c>
      <c r="BA6780" t="s">
        <v>116</v>
      </c>
      <c r="BB6780" t="s">
        <v>121</v>
      </c>
      <c r="BC6780">
        <v>-1</v>
      </c>
      <c r="BD6780" t="s">
        <v>76</v>
      </c>
      <c r="BE6780">
        <v>12</v>
      </c>
      <c r="BF6780" t="s">
        <v>86</v>
      </c>
      <c r="BG6780" t="s">
        <v>87</v>
      </c>
      <c r="BH6780">
        <v>365243</v>
      </c>
      <c r="BI6780">
        <v>-2693</v>
      </c>
      <c r="BJ6780">
        <v>-2363</v>
      </c>
      <c r="BK6780">
        <v>-2363</v>
      </c>
      <c r="BL6780">
        <v>-2349</v>
      </c>
      <c r="BM6780">
        <v>1</v>
      </c>
    </row>
    <row r="6781" spans="1:65" x14ac:dyDescent="0.3">
      <c r="A6781">
        <v>157310</v>
      </c>
      <c r="B6781">
        <v>1</v>
      </c>
      <c r="C6781" t="s">
        <v>65</v>
      </c>
      <c r="D6781" t="s">
        <v>88</v>
      </c>
      <c r="E6781" t="s">
        <v>67</v>
      </c>
      <c r="F6781" t="s">
        <v>68</v>
      </c>
      <c r="G6781">
        <v>1</v>
      </c>
      <c r="H6781">
        <v>45000</v>
      </c>
      <c r="I6781">
        <v>112500</v>
      </c>
      <c r="J6781" t="s">
        <v>133</v>
      </c>
      <c r="K6781" t="s">
        <v>70</v>
      </c>
      <c r="L6781" t="s">
        <v>91</v>
      </c>
      <c r="M6781" t="s">
        <v>72</v>
      </c>
      <c r="N6781">
        <v>2.6391999999999999E-2</v>
      </c>
      <c r="O6781">
        <v>16272</v>
      </c>
      <c r="P6781">
        <v>6952</v>
      </c>
      <c r="Q6781">
        <v>4308</v>
      </c>
      <c r="R6781">
        <v>4308</v>
      </c>
      <c r="S6781">
        <v>2</v>
      </c>
      <c r="T6781">
        <v>2</v>
      </c>
      <c r="U6781" t="s">
        <v>123</v>
      </c>
      <c r="V6781">
        <v>11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168</v>
      </c>
      <c r="AD6781">
        <v>1868816</v>
      </c>
      <c r="AE6781" t="s">
        <v>93</v>
      </c>
      <c r="AF6781">
        <v>1727.0550000000001</v>
      </c>
      <c r="AG6781">
        <v>15205.5</v>
      </c>
      <c r="AH6781">
        <v>15205.5</v>
      </c>
      <c r="AI6781">
        <v>0</v>
      </c>
      <c r="AJ6781">
        <v>15205.5</v>
      </c>
      <c r="AK6781" t="s">
        <v>109</v>
      </c>
      <c r="AL6781">
        <v>12</v>
      </c>
      <c r="AM6781" t="s">
        <v>68</v>
      </c>
      <c r="AN6781">
        <v>1</v>
      </c>
      <c r="AO6781">
        <v>0</v>
      </c>
      <c r="AR6781" t="s">
        <v>79</v>
      </c>
      <c r="AS6781" t="s">
        <v>77</v>
      </c>
      <c r="AT6781">
        <v>-241</v>
      </c>
      <c r="AU6781" t="s">
        <v>78</v>
      </c>
      <c r="AV6781" t="s">
        <v>79</v>
      </c>
      <c r="AX6781" t="s">
        <v>81</v>
      </c>
      <c r="AY6781" t="s">
        <v>124</v>
      </c>
      <c r="AZ6781" t="s">
        <v>96</v>
      </c>
      <c r="BA6781" t="s">
        <v>76</v>
      </c>
      <c r="BB6781" t="s">
        <v>104</v>
      </c>
      <c r="BC6781">
        <v>15</v>
      </c>
      <c r="BD6781" t="s">
        <v>105</v>
      </c>
      <c r="BE6781">
        <v>10</v>
      </c>
      <c r="BF6781" t="s">
        <v>112</v>
      </c>
      <c r="BG6781" t="s">
        <v>208</v>
      </c>
      <c r="BH6781">
        <v>365243</v>
      </c>
      <c r="BI6781">
        <v>-197</v>
      </c>
      <c r="BJ6781">
        <v>73</v>
      </c>
      <c r="BK6781">
        <v>-197</v>
      </c>
      <c r="BL6781">
        <v>-190</v>
      </c>
      <c r="BM6781">
        <v>0</v>
      </c>
    </row>
    <row r="6782" spans="1:65" x14ac:dyDescent="0.3">
      <c r="A6782">
        <v>157317</v>
      </c>
      <c r="B6782">
        <v>0</v>
      </c>
      <c r="C6782" t="s">
        <v>65</v>
      </c>
      <c r="D6782" t="s">
        <v>88</v>
      </c>
      <c r="E6782" t="s">
        <v>68</v>
      </c>
      <c r="F6782" t="s">
        <v>68</v>
      </c>
      <c r="G6782">
        <v>1</v>
      </c>
      <c r="H6782">
        <v>202500</v>
      </c>
      <c r="I6782">
        <v>592560</v>
      </c>
      <c r="J6782" t="s">
        <v>89</v>
      </c>
      <c r="K6782" t="s">
        <v>90</v>
      </c>
      <c r="L6782" t="s">
        <v>91</v>
      </c>
      <c r="M6782" t="s">
        <v>72</v>
      </c>
      <c r="N6782">
        <v>3.1329000000000003E-2</v>
      </c>
      <c r="O6782">
        <v>13220</v>
      </c>
      <c r="P6782">
        <v>843</v>
      </c>
      <c r="Q6782">
        <v>4874</v>
      </c>
      <c r="R6782">
        <v>492</v>
      </c>
      <c r="S6782">
        <v>2</v>
      </c>
      <c r="T6782">
        <v>2</v>
      </c>
      <c r="U6782" t="s">
        <v>73</v>
      </c>
      <c r="V6782">
        <v>16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 t="s">
        <v>92</v>
      </c>
      <c r="AD6782">
        <v>2843596</v>
      </c>
      <c r="AE6782" t="s">
        <v>93</v>
      </c>
      <c r="AF6782">
        <v>44035.875</v>
      </c>
      <c r="AG6782">
        <v>250582.5</v>
      </c>
      <c r="AH6782">
        <v>237429</v>
      </c>
      <c r="AI6782">
        <v>25060.5</v>
      </c>
      <c r="AJ6782">
        <v>250582.5</v>
      </c>
      <c r="AK6782" t="s">
        <v>94</v>
      </c>
      <c r="AL6782">
        <v>14</v>
      </c>
      <c r="AM6782" t="s">
        <v>68</v>
      </c>
      <c r="AN6782">
        <v>1</v>
      </c>
      <c r="AO6782">
        <v>0.103978112</v>
      </c>
      <c r="AR6782" t="s">
        <v>79</v>
      </c>
      <c r="AS6782" t="s">
        <v>114</v>
      </c>
      <c r="AT6782">
        <v>-222</v>
      </c>
      <c r="AU6782" t="s">
        <v>78</v>
      </c>
      <c r="AV6782" t="s">
        <v>149</v>
      </c>
      <c r="AW6782" t="s">
        <v>101</v>
      </c>
      <c r="AX6782" t="s">
        <v>161</v>
      </c>
      <c r="AY6782" t="s">
        <v>103</v>
      </c>
      <c r="AZ6782" t="s">
        <v>96</v>
      </c>
      <c r="BA6782" t="s">
        <v>76</v>
      </c>
      <c r="BB6782" t="s">
        <v>104</v>
      </c>
      <c r="BC6782">
        <v>250</v>
      </c>
      <c r="BD6782" t="s">
        <v>85</v>
      </c>
      <c r="BE6782">
        <v>6</v>
      </c>
      <c r="BF6782" t="s">
        <v>147</v>
      </c>
      <c r="BG6782" t="s">
        <v>151</v>
      </c>
    </row>
    <row r="6783" spans="1:65" x14ac:dyDescent="0.3">
      <c r="A6783">
        <v>157318</v>
      </c>
      <c r="B6783">
        <v>0</v>
      </c>
      <c r="C6783" t="s">
        <v>65</v>
      </c>
      <c r="D6783" t="s">
        <v>88</v>
      </c>
      <c r="E6783" t="s">
        <v>67</v>
      </c>
      <c r="F6783" t="s">
        <v>68</v>
      </c>
      <c r="G6783">
        <v>0</v>
      </c>
      <c r="H6783">
        <v>247500</v>
      </c>
      <c r="I6783">
        <v>1125000</v>
      </c>
      <c r="J6783" t="s">
        <v>69</v>
      </c>
      <c r="K6783" t="s">
        <v>70</v>
      </c>
      <c r="L6783" t="s">
        <v>71</v>
      </c>
      <c r="M6783" t="s">
        <v>72</v>
      </c>
      <c r="N6783">
        <v>1.0147E-2</v>
      </c>
      <c r="O6783">
        <v>18722</v>
      </c>
      <c r="P6783">
        <v>1497</v>
      </c>
      <c r="Q6783">
        <v>1148</v>
      </c>
      <c r="R6783">
        <v>2252</v>
      </c>
      <c r="S6783">
        <v>2</v>
      </c>
      <c r="T6783">
        <v>2</v>
      </c>
      <c r="U6783" t="s">
        <v>125</v>
      </c>
      <c r="V6783">
        <v>14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 t="s">
        <v>108</v>
      </c>
      <c r="AD6783">
        <v>1105761</v>
      </c>
      <c r="AE6783" t="s">
        <v>65</v>
      </c>
      <c r="AF6783">
        <v>25157.115000000002</v>
      </c>
      <c r="AG6783">
        <v>360000</v>
      </c>
      <c r="AH6783">
        <v>393264</v>
      </c>
      <c r="AJ6783">
        <v>360000</v>
      </c>
      <c r="AK6783" t="s">
        <v>123</v>
      </c>
      <c r="AL6783">
        <v>13</v>
      </c>
      <c r="AM6783" t="s">
        <v>68</v>
      </c>
      <c r="AN6783">
        <v>1</v>
      </c>
      <c r="AR6783" t="s">
        <v>76</v>
      </c>
      <c r="AS6783" t="s">
        <v>77</v>
      </c>
      <c r="AT6783">
        <v>-512</v>
      </c>
      <c r="AU6783" t="s">
        <v>78</v>
      </c>
      <c r="AV6783" t="s">
        <v>79</v>
      </c>
      <c r="AX6783" t="s">
        <v>81</v>
      </c>
      <c r="AY6783" t="s">
        <v>76</v>
      </c>
      <c r="AZ6783" t="s">
        <v>82</v>
      </c>
      <c r="BA6783" t="s">
        <v>116</v>
      </c>
      <c r="BB6783" t="s">
        <v>121</v>
      </c>
      <c r="BC6783">
        <v>-1</v>
      </c>
      <c r="BD6783" t="s">
        <v>76</v>
      </c>
      <c r="BE6783">
        <v>24</v>
      </c>
      <c r="BF6783" t="s">
        <v>147</v>
      </c>
      <c r="BG6783" t="s">
        <v>154</v>
      </c>
      <c r="BH6783">
        <v>365243</v>
      </c>
      <c r="BI6783">
        <v>-482</v>
      </c>
      <c r="BJ6783">
        <v>208</v>
      </c>
      <c r="BK6783">
        <v>-302</v>
      </c>
      <c r="BL6783">
        <v>-296</v>
      </c>
      <c r="BM6783">
        <v>1</v>
      </c>
    </row>
    <row r="6784" spans="1:65" x14ac:dyDescent="0.3">
      <c r="A6784">
        <v>157322</v>
      </c>
      <c r="B6784">
        <v>0</v>
      </c>
      <c r="C6784" t="s">
        <v>65</v>
      </c>
      <c r="D6784" t="s">
        <v>88</v>
      </c>
      <c r="E6784" t="s">
        <v>67</v>
      </c>
      <c r="F6784" t="s">
        <v>67</v>
      </c>
      <c r="G6784">
        <v>0</v>
      </c>
      <c r="H6784">
        <v>112500</v>
      </c>
      <c r="I6784">
        <v>450000</v>
      </c>
      <c r="J6784" t="s">
        <v>69</v>
      </c>
      <c r="K6784" t="s">
        <v>90</v>
      </c>
      <c r="L6784" t="s">
        <v>91</v>
      </c>
      <c r="M6784" t="s">
        <v>72</v>
      </c>
      <c r="N6784">
        <v>2.8663000000000001E-2</v>
      </c>
      <c r="O6784">
        <v>12040</v>
      </c>
      <c r="P6784">
        <v>975</v>
      </c>
      <c r="Q6784">
        <v>3116</v>
      </c>
      <c r="R6784">
        <v>1457</v>
      </c>
      <c r="S6784">
        <v>2</v>
      </c>
      <c r="T6784">
        <v>2</v>
      </c>
      <c r="U6784" t="s">
        <v>109</v>
      </c>
      <c r="V6784">
        <v>7</v>
      </c>
      <c r="W6784">
        <v>0</v>
      </c>
      <c r="X6784">
        <v>0</v>
      </c>
      <c r="Y6784">
        <v>0</v>
      </c>
      <c r="Z6784">
        <v>1</v>
      </c>
      <c r="AA6784">
        <v>1</v>
      </c>
      <c r="AB6784">
        <v>0</v>
      </c>
      <c r="AC6784" t="s">
        <v>92</v>
      </c>
      <c r="AD6784">
        <v>1718674</v>
      </c>
      <c r="AE6784" t="s">
        <v>93</v>
      </c>
      <c r="AF6784">
        <v>6263.91</v>
      </c>
      <c r="AG6784">
        <v>57001.5</v>
      </c>
      <c r="AH6784">
        <v>57001.5</v>
      </c>
      <c r="AI6784">
        <v>0</v>
      </c>
      <c r="AJ6784">
        <v>57001.5</v>
      </c>
      <c r="AK6784" t="s">
        <v>94</v>
      </c>
      <c r="AL6784">
        <v>10</v>
      </c>
      <c r="AM6784" t="s">
        <v>68</v>
      </c>
      <c r="AN6784">
        <v>1</v>
      </c>
      <c r="AO6784">
        <v>0</v>
      </c>
      <c r="AR6784" t="s">
        <v>79</v>
      </c>
      <c r="AS6784" t="s">
        <v>77</v>
      </c>
      <c r="AT6784">
        <v>-510</v>
      </c>
      <c r="AU6784" t="s">
        <v>78</v>
      </c>
      <c r="AV6784" t="s">
        <v>79</v>
      </c>
      <c r="AX6784" t="s">
        <v>102</v>
      </c>
      <c r="AY6784" t="s">
        <v>111</v>
      </c>
      <c r="AZ6784" t="s">
        <v>96</v>
      </c>
      <c r="BA6784" t="s">
        <v>76</v>
      </c>
      <c r="BB6784" t="s">
        <v>104</v>
      </c>
      <c r="BC6784">
        <v>32</v>
      </c>
      <c r="BD6784" t="s">
        <v>105</v>
      </c>
      <c r="BE6784">
        <v>10</v>
      </c>
      <c r="BF6784" t="s">
        <v>112</v>
      </c>
      <c r="BG6784" t="s">
        <v>208</v>
      </c>
      <c r="BH6784">
        <v>365243</v>
      </c>
      <c r="BI6784">
        <v>-467</v>
      </c>
      <c r="BJ6784">
        <v>-197</v>
      </c>
      <c r="BK6784">
        <v>-197</v>
      </c>
      <c r="BL6784">
        <v>-194</v>
      </c>
      <c r="BM6784">
        <v>0</v>
      </c>
    </row>
    <row r="6785" spans="1:65" x14ac:dyDescent="0.3">
      <c r="A6785">
        <v>157351</v>
      </c>
      <c r="B6785">
        <v>0</v>
      </c>
      <c r="C6785" t="s">
        <v>65</v>
      </c>
      <c r="D6785" t="s">
        <v>88</v>
      </c>
      <c r="E6785" t="s">
        <v>67</v>
      </c>
      <c r="F6785" t="s">
        <v>68</v>
      </c>
      <c r="G6785">
        <v>0</v>
      </c>
      <c r="H6785">
        <v>99000</v>
      </c>
      <c r="I6785">
        <v>291915</v>
      </c>
      <c r="J6785" t="s">
        <v>69</v>
      </c>
      <c r="K6785" t="s">
        <v>70</v>
      </c>
      <c r="L6785" t="s">
        <v>91</v>
      </c>
      <c r="M6785" t="s">
        <v>72</v>
      </c>
      <c r="N6785">
        <v>2.0712999999999999E-2</v>
      </c>
      <c r="O6785">
        <v>13811</v>
      </c>
      <c r="P6785">
        <v>154</v>
      </c>
      <c r="Q6785">
        <v>6778</v>
      </c>
      <c r="R6785">
        <v>4958</v>
      </c>
      <c r="S6785">
        <v>3</v>
      </c>
      <c r="T6785">
        <v>2</v>
      </c>
      <c r="U6785" t="s">
        <v>75</v>
      </c>
      <c r="V6785">
        <v>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92</v>
      </c>
      <c r="AD6785">
        <v>2792112</v>
      </c>
      <c r="AE6785" t="s">
        <v>93</v>
      </c>
      <c r="AF6785">
        <v>5470.11</v>
      </c>
      <c r="AG6785">
        <v>31482</v>
      </c>
      <c r="AH6785">
        <v>29488.5</v>
      </c>
      <c r="AI6785">
        <v>6300</v>
      </c>
      <c r="AJ6785">
        <v>31482</v>
      </c>
      <c r="AK6785" t="s">
        <v>94</v>
      </c>
      <c r="AL6785">
        <v>13</v>
      </c>
      <c r="AM6785" t="s">
        <v>68</v>
      </c>
      <c r="AN6785">
        <v>1</v>
      </c>
      <c r="AO6785">
        <v>0.19171724800000001</v>
      </c>
      <c r="AR6785" t="s">
        <v>79</v>
      </c>
      <c r="AS6785" t="s">
        <v>77</v>
      </c>
      <c r="AT6785">
        <v>-1135</v>
      </c>
      <c r="AU6785" t="s">
        <v>78</v>
      </c>
      <c r="AV6785" t="s">
        <v>79</v>
      </c>
      <c r="AW6785" t="s">
        <v>80</v>
      </c>
      <c r="AX6785" t="s">
        <v>81</v>
      </c>
      <c r="AY6785" t="s">
        <v>157</v>
      </c>
      <c r="AZ6785" t="s">
        <v>96</v>
      </c>
      <c r="BA6785" t="s">
        <v>76</v>
      </c>
      <c r="BB6785" t="s">
        <v>138</v>
      </c>
      <c r="BC6785">
        <v>2175</v>
      </c>
      <c r="BD6785" t="s">
        <v>157</v>
      </c>
      <c r="BE6785">
        <v>6</v>
      </c>
      <c r="BF6785" t="s">
        <v>147</v>
      </c>
      <c r="BG6785" t="s">
        <v>158</v>
      </c>
      <c r="BH6785">
        <v>365243</v>
      </c>
      <c r="BI6785">
        <v>-1104</v>
      </c>
      <c r="BJ6785">
        <v>-954</v>
      </c>
      <c r="BK6785">
        <v>-984</v>
      </c>
      <c r="BL6785">
        <v>-980</v>
      </c>
      <c r="BM6785">
        <v>0</v>
      </c>
    </row>
    <row r="6786" spans="1:65" x14ac:dyDescent="0.3">
      <c r="A6786">
        <v>157365</v>
      </c>
      <c r="B6786">
        <v>0</v>
      </c>
      <c r="C6786" t="s">
        <v>65</v>
      </c>
      <c r="D6786" t="s">
        <v>66</v>
      </c>
      <c r="E6786" t="s">
        <v>67</v>
      </c>
      <c r="F6786" t="s">
        <v>68</v>
      </c>
      <c r="G6786">
        <v>0</v>
      </c>
      <c r="H6786">
        <v>270000</v>
      </c>
      <c r="I6786">
        <v>1125000</v>
      </c>
      <c r="J6786" t="s">
        <v>133</v>
      </c>
      <c r="K6786" t="s">
        <v>70</v>
      </c>
      <c r="L6786" t="s">
        <v>71</v>
      </c>
      <c r="M6786" t="s">
        <v>127</v>
      </c>
      <c r="N6786">
        <v>2.8663000000000001E-2</v>
      </c>
      <c r="O6786">
        <v>10485</v>
      </c>
      <c r="P6786">
        <v>1502</v>
      </c>
      <c r="Q6786">
        <v>3149</v>
      </c>
      <c r="R6786">
        <v>3157</v>
      </c>
      <c r="S6786">
        <v>2</v>
      </c>
      <c r="T6786">
        <v>2</v>
      </c>
      <c r="U6786" t="s">
        <v>123</v>
      </c>
      <c r="V6786">
        <v>11</v>
      </c>
      <c r="W6786">
        <v>0</v>
      </c>
      <c r="X6786">
        <v>0</v>
      </c>
      <c r="Y6786">
        <v>0</v>
      </c>
      <c r="Z6786">
        <v>1</v>
      </c>
      <c r="AA6786">
        <v>1</v>
      </c>
      <c r="AB6786">
        <v>0</v>
      </c>
      <c r="AC6786" t="s">
        <v>173</v>
      </c>
      <c r="AD6786">
        <v>1728968</v>
      </c>
      <c r="AE6786" t="s">
        <v>65</v>
      </c>
      <c r="AF6786">
        <v>10143.584999999999</v>
      </c>
      <c r="AG6786">
        <v>45000</v>
      </c>
      <c r="AH6786">
        <v>52128</v>
      </c>
      <c r="AJ6786">
        <v>45000</v>
      </c>
      <c r="AK6786" t="s">
        <v>109</v>
      </c>
      <c r="AL6786">
        <v>9</v>
      </c>
      <c r="AM6786" t="s">
        <v>68</v>
      </c>
      <c r="AN6786">
        <v>1</v>
      </c>
      <c r="AR6786" t="s">
        <v>76</v>
      </c>
      <c r="AS6786" t="s">
        <v>114</v>
      </c>
      <c r="AT6786">
        <v>-402</v>
      </c>
      <c r="AU6786" t="s">
        <v>78</v>
      </c>
      <c r="AV6786" t="s">
        <v>115</v>
      </c>
      <c r="AX6786" t="s">
        <v>81</v>
      </c>
      <c r="AY6786" t="s">
        <v>76</v>
      </c>
      <c r="AZ6786" t="s">
        <v>82</v>
      </c>
      <c r="BA6786" t="s">
        <v>116</v>
      </c>
      <c r="BB6786" t="s">
        <v>121</v>
      </c>
      <c r="BC6786">
        <v>-1</v>
      </c>
      <c r="BD6786" t="s">
        <v>76</v>
      </c>
      <c r="BE6786">
        <v>6</v>
      </c>
      <c r="BF6786" t="s">
        <v>86</v>
      </c>
      <c r="BG6786" t="s">
        <v>172</v>
      </c>
    </row>
    <row r="6787" spans="1:65" x14ac:dyDescent="0.3">
      <c r="A6787">
        <v>157374</v>
      </c>
      <c r="B6787">
        <v>0</v>
      </c>
      <c r="C6787" t="s">
        <v>99</v>
      </c>
      <c r="D6787" t="s">
        <v>88</v>
      </c>
      <c r="E6787" t="s">
        <v>67</v>
      </c>
      <c r="F6787" t="s">
        <v>68</v>
      </c>
      <c r="G6787">
        <v>1</v>
      </c>
      <c r="H6787">
        <v>171000</v>
      </c>
      <c r="I6787">
        <v>450000</v>
      </c>
      <c r="J6787" t="s">
        <v>69</v>
      </c>
      <c r="K6787" t="s">
        <v>90</v>
      </c>
      <c r="L6787" t="s">
        <v>91</v>
      </c>
      <c r="M6787" t="s">
        <v>169</v>
      </c>
      <c r="N6787">
        <v>1.1657000000000001E-2</v>
      </c>
      <c r="O6787">
        <v>13496</v>
      </c>
      <c r="P6787">
        <v>1144</v>
      </c>
      <c r="Q6787">
        <v>6284</v>
      </c>
      <c r="R6787">
        <v>4205</v>
      </c>
      <c r="S6787">
        <v>1</v>
      </c>
      <c r="T6787">
        <v>1</v>
      </c>
      <c r="U6787" t="s">
        <v>75</v>
      </c>
      <c r="V6787">
        <v>15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 t="s">
        <v>92</v>
      </c>
      <c r="AD6787">
        <v>1976440</v>
      </c>
      <c r="AE6787" t="s">
        <v>93</v>
      </c>
      <c r="AF6787">
        <v>8432.73</v>
      </c>
      <c r="AG6787">
        <v>80113.5</v>
      </c>
      <c r="AH6787">
        <v>80113.5</v>
      </c>
      <c r="AI6787">
        <v>0</v>
      </c>
      <c r="AJ6787">
        <v>80113.5</v>
      </c>
      <c r="AK6787" t="s">
        <v>73</v>
      </c>
      <c r="AL6787">
        <v>17</v>
      </c>
      <c r="AM6787" t="s">
        <v>68</v>
      </c>
      <c r="AN6787">
        <v>1</v>
      </c>
      <c r="AO6787">
        <v>0</v>
      </c>
      <c r="AR6787" t="s">
        <v>79</v>
      </c>
      <c r="AS6787" t="s">
        <v>77</v>
      </c>
      <c r="AT6787">
        <v>-234</v>
      </c>
      <c r="AU6787" t="s">
        <v>78</v>
      </c>
      <c r="AV6787" t="s">
        <v>79</v>
      </c>
      <c r="AX6787" t="s">
        <v>81</v>
      </c>
      <c r="AY6787" t="s">
        <v>157</v>
      </c>
      <c r="AZ6787" t="s">
        <v>96</v>
      </c>
      <c r="BA6787" t="s">
        <v>76</v>
      </c>
      <c r="BB6787" t="s">
        <v>138</v>
      </c>
      <c r="BC6787">
        <v>100</v>
      </c>
      <c r="BD6787" t="s">
        <v>157</v>
      </c>
      <c r="BE6787">
        <v>10</v>
      </c>
      <c r="BF6787" t="s">
        <v>97</v>
      </c>
      <c r="BG6787" t="s">
        <v>188</v>
      </c>
      <c r="BH6787">
        <v>365243</v>
      </c>
      <c r="BI6787">
        <v>-204</v>
      </c>
      <c r="BJ6787">
        <v>66</v>
      </c>
      <c r="BK6787">
        <v>365243</v>
      </c>
      <c r="BL6787">
        <v>365243</v>
      </c>
      <c r="BM6787">
        <v>0</v>
      </c>
    </row>
    <row r="6788" spans="1:65" x14ac:dyDescent="0.3">
      <c r="A6788">
        <v>157377</v>
      </c>
      <c r="B6788">
        <v>0</v>
      </c>
      <c r="C6788" t="s">
        <v>65</v>
      </c>
      <c r="D6788" t="s">
        <v>66</v>
      </c>
      <c r="E6788" t="s">
        <v>67</v>
      </c>
      <c r="F6788" t="s">
        <v>68</v>
      </c>
      <c r="G6788">
        <v>0</v>
      </c>
      <c r="H6788">
        <v>270000</v>
      </c>
      <c r="I6788">
        <v>1006920</v>
      </c>
      <c r="J6788" t="s">
        <v>113</v>
      </c>
      <c r="K6788" t="s">
        <v>186</v>
      </c>
      <c r="L6788" t="s">
        <v>139</v>
      </c>
      <c r="M6788" t="s">
        <v>72</v>
      </c>
      <c r="N6788">
        <v>3.5791999999999997E-2</v>
      </c>
      <c r="O6788">
        <v>22507</v>
      </c>
      <c r="P6788">
        <v>365243</v>
      </c>
      <c r="Q6788">
        <v>2835</v>
      </c>
      <c r="R6788">
        <v>1015</v>
      </c>
      <c r="S6788">
        <v>2</v>
      </c>
      <c r="T6788">
        <v>2</v>
      </c>
      <c r="U6788" t="s">
        <v>125</v>
      </c>
      <c r="V6788">
        <v>13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 t="s">
        <v>76</v>
      </c>
      <c r="AD6788">
        <v>2578133</v>
      </c>
      <c r="AE6788" t="s">
        <v>93</v>
      </c>
      <c r="AF6788">
        <v>15875.01</v>
      </c>
      <c r="AG6788">
        <v>352386</v>
      </c>
      <c r="AH6788">
        <v>352386</v>
      </c>
      <c r="AI6788">
        <v>0</v>
      </c>
      <c r="AJ6788">
        <v>352386</v>
      </c>
      <c r="AK6788" t="s">
        <v>109</v>
      </c>
      <c r="AL6788">
        <v>18</v>
      </c>
      <c r="AM6788" t="s">
        <v>68</v>
      </c>
      <c r="AN6788">
        <v>1</v>
      </c>
      <c r="AO6788">
        <v>0</v>
      </c>
      <c r="AR6788" t="s">
        <v>79</v>
      </c>
      <c r="AS6788" t="s">
        <v>77</v>
      </c>
      <c r="AT6788">
        <v>-1005</v>
      </c>
      <c r="AU6788" t="s">
        <v>78</v>
      </c>
      <c r="AV6788" t="s">
        <v>79</v>
      </c>
      <c r="AW6788" t="s">
        <v>171</v>
      </c>
      <c r="AX6788" t="s">
        <v>102</v>
      </c>
      <c r="AY6788" t="s">
        <v>95</v>
      </c>
      <c r="AZ6788" t="s">
        <v>96</v>
      </c>
      <c r="BA6788" t="s">
        <v>76</v>
      </c>
      <c r="BB6788" t="s">
        <v>84</v>
      </c>
      <c r="BC6788">
        <v>148</v>
      </c>
      <c r="BD6788" t="s">
        <v>85</v>
      </c>
      <c r="BE6788">
        <v>24</v>
      </c>
      <c r="BF6788" t="s">
        <v>97</v>
      </c>
      <c r="BG6788" t="s">
        <v>98</v>
      </c>
      <c r="BH6788">
        <v>365243</v>
      </c>
      <c r="BI6788">
        <v>-970</v>
      </c>
      <c r="BJ6788">
        <v>-280</v>
      </c>
      <c r="BK6788">
        <v>-280</v>
      </c>
      <c r="BL6788">
        <v>-275</v>
      </c>
      <c r="BM6788">
        <v>0</v>
      </c>
    </row>
    <row r="6789" spans="1:65" x14ac:dyDescent="0.3">
      <c r="A6789">
        <v>157386</v>
      </c>
      <c r="B6789">
        <v>0</v>
      </c>
      <c r="C6789" t="s">
        <v>65</v>
      </c>
      <c r="D6789" t="s">
        <v>66</v>
      </c>
      <c r="E6789" t="s">
        <v>68</v>
      </c>
      <c r="F6789" t="s">
        <v>68</v>
      </c>
      <c r="G6789">
        <v>1</v>
      </c>
      <c r="H6789">
        <v>135000</v>
      </c>
      <c r="I6789">
        <v>301464</v>
      </c>
      <c r="J6789" t="s">
        <v>89</v>
      </c>
      <c r="K6789" t="s">
        <v>70</v>
      </c>
      <c r="L6789" t="s">
        <v>91</v>
      </c>
      <c r="M6789" t="s">
        <v>72</v>
      </c>
      <c r="N6789">
        <v>1.1703E-2</v>
      </c>
      <c r="O6789">
        <v>17460</v>
      </c>
      <c r="P6789">
        <v>4671</v>
      </c>
      <c r="Q6789">
        <v>9436</v>
      </c>
      <c r="R6789">
        <v>988</v>
      </c>
      <c r="S6789">
        <v>2</v>
      </c>
      <c r="T6789">
        <v>2</v>
      </c>
      <c r="U6789" t="s">
        <v>120</v>
      </c>
      <c r="V6789">
        <v>13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 t="s">
        <v>145</v>
      </c>
      <c r="AD6789">
        <v>1265652</v>
      </c>
      <c r="AE6789" t="s">
        <v>65</v>
      </c>
      <c r="AF6789">
        <v>26641.26</v>
      </c>
      <c r="AG6789">
        <v>450000</v>
      </c>
      <c r="AH6789">
        <v>545040</v>
      </c>
      <c r="AJ6789">
        <v>450000</v>
      </c>
      <c r="AK6789" t="s">
        <v>73</v>
      </c>
      <c r="AL6789">
        <v>12</v>
      </c>
      <c r="AM6789" t="s">
        <v>68</v>
      </c>
      <c r="AN6789">
        <v>1</v>
      </c>
      <c r="AR6789" t="s">
        <v>76</v>
      </c>
      <c r="AS6789" t="s">
        <v>77</v>
      </c>
      <c r="AT6789">
        <v>-146</v>
      </c>
      <c r="AU6789" t="s">
        <v>78</v>
      </c>
      <c r="AV6789" t="s">
        <v>79</v>
      </c>
      <c r="AW6789" t="s">
        <v>101</v>
      </c>
      <c r="AX6789" t="s">
        <v>81</v>
      </c>
      <c r="AY6789" t="s">
        <v>76</v>
      </c>
      <c r="AZ6789" t="s">
        <v>82</v>
      </c>
      <c r="BA6789" t="s">
        <v>116</v>
      </c>
      <c r="BB6789" t="s">
        <v>121</v>
      </c>
      <c r="BC6789">
        <v>-1</v>
      </c>
      <c r="BD6789" t="s">
        <v>76</v>
      </c>
      <c r="BE6789">
        <v>48</v>
      </c>
      <c r="BF6789" t="s">
        <v>147</v>
      </c>
      <c r="BG6789" t="s">
        <v>154</v>
      </c>
      <c r="BH6789">
        <v>365243</v>
      </c>
      <c r="BI6789">
        <v>-115</v>
      </c>
      <c r="BJ6789">
        <v>1295</v>
      </c>
      <c r="BK6789">
        <v>-85</v>
      </c>
      <c r="BL6789">
        <v>-80</v>
      </c>
      <c r="BM6789">
        <v>0</v>
      </c>
    </row>
    <row r="6790" spans="1:65" x14ac:dyDescent="0.3">
      <c r="A6790">
        <v>157388</v>
      </c>
      <c r="B6790">
        <v>1</v>
      </c>
      <c r="C6790" t="s">
        <v>65</v>
      </c>
      <c r="D6790" t="s">
        <v>88</v>
      </c>
      <c r="E6790" t="s">
        <v>67</v>
      </c>
      <c r="F6790" t="s">
        <v>68</v>
      </c>
      <c r="G6790">
        <v>0</v>
      </c>
      <c r="H6790">
        <v>292500</v>
      </c>
      <c r="I6790">
        <v>463284</v>
      </c>
      <c r="J6790" t="s">
        <v>69</v>
      </c>
      <c r="K6790" t="s">
        <v>90</v>
      </c>
      <c r="L6790" t="s">
        <v>91</v>
      </c>
      <c r="M6790" t="s">
        <v>72</v>
      </c>
      <c r="N6790">
        <v>4.6219999999999997E-2</v>
      </c>
      <c r="O6790">
        <v>17718</v>
      </c>
      <c r="P6790">
        <v>101</v>
      </c>
      <c r="Q6790">
        <v>2408</v>
      </c>
      <c r="R6790">
        <v>1280</v>
      </c>
      <c r="S6790">
        <v>1</v>
      </c>
      <c r="T6790">
        <v>1</v>
      </c>
      <c r="U6790" t="s">
        <v>73</v>
      </c>
      <c r="V6790">
        <v>14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 t="s">
        <v>92</v>
      </c>
      <c r="AD6790">
        <v>1123286</v>
      </c>
      <c r="AE6790" t="s">
        <v>99</v>
      </c>
      <c r="AF6790">
        <v>11250</v>
      </c>
      <c r="AG6790">
        <v>225000</v>
      </c>
      <c r="AH6790">
        <v>225000</v>
      </c>
      <c r="AJ6790">
        <v>225000</v>
      </c>
      <c r="AK6790" t="s">
        <v>94</v>
      </c>
      <c r="AL6790">
        <v>12</v>
      </c>
      <c r="AM6790" t="s">
        <v>68</v>
      </c>
      <c r="AN6790">
        <v>1</v>
      </c>
      <c r="AR6790" t="s">
        <v>79</v>
      </c>
      <c r="AS6790" t="s">
        <v>114</v>
      </c>
      <c r="AT6790">
        <v>-754</v>
      </c>
      <c r="AU6790" t="s">
        <v>76</v>
      </c>
      <c r="AV6790" t="s">
        <v>193</v>
      </c>
      <c r="AX6790" t="s">
        <v>81</v>
      </c>
      <c r="AY6790" t="s">
        <v>76</v>
      </c>
      <c r="AZ6790" t="s">
        <v>131</v>
      </c>
      <c r="BA6790" t="s">
        <v>83</v>
      </c>
      <c r="BB6790" t="s">
        <v>121</v>
      </c>
      <c r="BC6790">
        <v>-1</v>
      </c>
      <c r="BD6790" t="s">
        <v>76</v>
      </c>
      <c r="BE6790">
        <v>0</v>
      </c>
      <c r="BF6790" t="s">
        <v>76</v>
      </c>
      <c r="BG6790" t="s">
        <v>132</v>
      </c>
    </row>
    <row r="6791" spans="1:65" x14ac:dyDescent="0.3">
      <c r="A6791">
        <v>157389</v>
      </c>
      <c r="B6791">
        <v>0</v>
      </c>
      <c r="C6791" t="s">
        <v>65</v>
      </c>
      <c r="D6791" t="s">
        <v>88</v>
      </c>
      <c r="E6791" t="s">
        <v>67</v>
      </c>
      <c r="F6791" t="s">
        <v>67</v>
      </c>
      <c r="G6791">
        <v>0</v>
      </c>
      <c r="H6791">
        <v>54000</v>
      </c>
      <c r="I6791">
        <v>544491</v>
      </c>
      <c r="J6791" t="s">
        <v>113</v>
      </c>
      <c r="K6791" t="s">
        <v>70</v>
      </c>
      <c r="L6791" t="s">
        <v>91</v>
      </c>
      <c r="M6791" t="s">
        <v>72</v>
      </c>
      <c r="N6791">
        <v>3.0755000000000001E-2</v>
      </c>
      <c r="O6791">
        <v>20588</v>
      </c>
      <c r="P6791">
        <v>365243</v>
      </c>
      <c r="Q6791">
        <v>9541</v>
      </c>
      <c r="R6791">
        <v>4126</v>
      </c>
      <c r="S6791">
        <v>2</v>
      </c>
      <c r="T6791">
        <v>2</v>
      </c>
      <c r="U6791" t="s">
        <v>73</v>
      </c>
      <c r="V6791">
        <v>11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 t="s">
        <v>76</v>
      </c>
      <c r="AD6791">
        <v>1251374</v>
      </c>
      <c r="AE6791" t="s">
        <v>93</v>
      </c>
      <c r="AF6791">
        <v>12905.235000000001</v>
      </c>
      <c r="AG6791">
        <v>100665</v>
      </c>
      <c r="AH6791">
        <v>100665</v>
      </c>
      <c r="AI6791">
        <v>0</v>
      </c>
      <c r="AJ6791">
        <v>100665</v>
      </c>
      <c r="AK6791" t="s">
        <v>120</v>
      </c>
      <c r="AL6791">
        <v>13</v>
      </c>
      <c r="AM6791" t="s">
        <v>68</v>
      </c>
      <c r="AN6791">
        <v>1</v>
      </c>
      <c r="AO6791">
        <v>0</v>
      </c>
      <c r="AR6791" t="s">
        <v>79</v>
      </c>
      <c r="AS6791" t="s">
        <v>77</v>
      </c>
      <c r="AT6791">
        <v>-1150</v>
      </c>
      <c r="AU6791" t="s">
        <v>155</v>
      </c>
      <c r="AV6791" t="s">
        <v>79</v>
      </c>
      <c r="AW6791" t="s">
        <v>101</v>
      </c>
      <c r="AX6791" t="s">
        <v>161</v>
      </c>
      <c r="AY6791" t="s">
        <v>95</v>
      </c>
      <c r="AZ6791" t="s">
        <v>96</v>
      </c>
      <c r="BA6791" t="s">
        <v>76</v>
      </c>
      <c r="BB6791" t="s">
        <v>104</v>
      </c>
      <c r="BC6791">
        <v>100</v>
      </c>
      <c r="BD6791" t="s">
        <v>85</v>
      </c>
      <c r="BE6791">
        <v>10</v>
      </c>
      <c r="BF6791" t="s">
        <v>86</v>
      </c>
      <c r="BG6791" t="s">
        <v>151</v>
      </c>
      <c r="BH6791">
        <v>365243</v>
      </c>
      <c r="BI6791">
        <v>-1118</v>
      </c>
      <c r="BJ6791">
        <v>-848</v>
      </c>
      <c r="BK6791">
        <v>-848</v>
      </c>
      <c r="BL6791">
        <v>-845</v>
      </c>
      <c r="BM6791">
        <v>0</v>
      </c>
    </row>
    <row r="6792" spans="1:65" x14ac:dyDescent="0.3">
      <c r="A6792">
        <v>157395</v>
      </c>
      <c r="B6792">
        <v>0</v>
      </c>
      <c r="C6792" t="s">
        <v>65</v>
      </c>
      <c r="D6792" t="s">
        <v>88</v>
      </c>
      <c r="E6792" t="s">
        <v>67</v>
      </c>
      <c r="F6792" t="s">
        <v>68</v>
      </c>
      <c r="G6792">
        <v>1</v>
      </c>
      <c r="H6792">
        <v>202500</v>
      </c>
      <c r="I6792">
        <v>285264</v>
      </c>
      <c r="J6792" t="s">
        <v>89</v>
      </c>
      <c r="K6792" t="s">
        <v>70</v>
      </c>
      <c r="L6792" t="s">
        <v>91</v>
      </c>
      <c r="M6792" t="s">
        <v>169</v>
      </c>
      <c r="N6792">
        <v>4.6219999999999997E-2</v>
      </c>
      <c r="O6792">
        <v>18813</v>
      </c>
      <c r="P6792">
        <v>1491</v>
      </c>
      <c r="Q6792">
        <v>9545</v>
      </c>
      <c r="R6792">
        <v>1160</v>
      </c>
      <c r="S6792">
        <v>1</v>
      </c>
      <c r="T6792">
        <v>1</v>
      </c>
      <c r="U6792" t="s">
        <v>125</v>
      </c>
      <c r="V6792">
        <v>17</v>
      </c>
      <c r="W6792">
        <v>0</v>
      </c>
      <c r="X6792">
        <v>0</v>
      </c>
      <c r="Y6792">
        <v>0</v>
      </c>
      <c r="Z6792">
        <v>1</v>
      </c>
      <c r="AA6792">
        <v>1</v>
      </c>
      <c r="AB6792">
        <v>1</v>
      </c>
      <c r="AC6792" t="s">
        <v>92</v>
      </c>
      <c r="AD6792">
        <v>2360937</v>
      </c>
      <c r="AE6792" t="s">
        <v>99</v>
      </c>
      <c r="AF6792">
        <v>31500</v>
      </c>
      <c r="AG6792">
        <v>630000</v>
      </c>
      <c r="AH6792">
        <v>630000</v>
      </c>
      <c r="AJ6792">
        <v>630000</v>
      </c>
      <c r="AK6792" t="s">
        <v>109</v>
      </c>
      <c r="AL6792">
        <v>13</v>
      </c>
      <c r="AM6792" t="s">
        <v>68</v>
      </c>
      <c r="AN6792">
        <v>1</v>
      </c>
      <c r="AR6792" t="s">
        <v>79</v>
      </c>
      <c r="AS6792" t="s">
        <v>77</v>
      </c>
      <c r="AT6792">
        <v>-340</v>
      </c>
      <c r="AU6792" t="s">
        <v>76</v>
      </c>
      <c r="AV6792" t="s">
        <v>79</v>
      </c>
      <c r="AW6792" t="s">
        <v>80</v>
      </c>
      <c r="AX6792" t="s">
        <v>81</v>
      </c>
      <c r="AY6792" t="s">
        <v>76</v>
      </c>
      <c r="AZ6792" t="s">
        <v>131</v>
      </c>
      <c r="BA6792" t="s">
        <v>116</v>
      </c>
      <c r="BB6792" t="s">
        <v>121</v>
      </c>
      <c r="BC6792">
        <v>-1</v>
      </c>
      <c r="BD6792" t="s">
        <v>76</v>
      </c>
      <c r="BE6792">
        <v>0</v>
      </c>
      <c r="BF6792" t="s">
        <v>76</v>
      </c>
      <c r="BG6792" t="s">
        <v>160</v>
      </c>
      <c r="BH6792">
        <v>365243</v>
      </c>
      <c r="BI6792">
        <v>365243</v>
      </c>
      <c r="BJ6792">
        <v>365243</v>
      </c>
      <c r="BK6792">
        <v>365243</v>
      </c>
      <c r="BL6792">
        <v>365243</v>
      </c>
      <c r="BM6792">
        <v>0</v>
      </c>
    </row>
    <row r="6793" spans="1:65" x14ac:dyDescent="0.3">
      <c r="A6793">
        <v>157402</v>
      </c>
      <c r="B6793">
        <v>0</v>
      </c>
      <c r="C6793" t="s">
        <v>65</v>
      </c>
      <c r="D6793" t="s">
        <v>88</v>
      </c>
      <c r="E6793" t="s">
        <v>67</v>
      </c>
      <c r="F6793" t="s">
        <v>68</v>
      </c>
      <c r="G6793">
        <v>0</v>
      </c>
      <c r="H6793">
        <v>112500</v>
      </c>
      <c r="I6793">
        <v>344043</v>
      </c>
      <c r="J6793" t="s">
        <v>113</v>
      </c>
      <c r="K6793" t="s">
        <v>70</v>
      </c>
      <c r="L6793" t="s">
        <v>139</v>
      </c>
      <c r="M6793" t="s">
        <v>72</v>
      </c>
      <c r="N6793">
        <v>4.849E-3</v>
      </c>
      <c r="O6793">
        <v>21527</v>
      </c>
      <c r="P6793">
        <v>365243</v>
      </c>
      <c r="Q6793">
        <v>8509</v>
      </c>
      <c r="R6793">
        <v>4534</v>
      </c>
      <c r="S6793">
        <v>2</v>
      </c>
      <c r="T6793">
        <v>2</v>
      </c>
      <c r="U6793" t="s">
        <v>125</v>
      </c>
      <c r="V6793">
        <v>12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 t="s">
        <v>76</v>
      </c>
      <c r="AD6793">
        <v>1699329</v>
      </c>
      <c r="AE6793" t="s">
        <v>65</v>
      </c>
      <c r="AG6793">
        <v>0</v>
      </c>
      <c r="AH6793">
        <v>0</v>
      </c>
      <c r="AK6793" t="s">
        <v>123</v>
      </c>
      <c r="AL6793">
        <v>12</v>
      </c>
      <c r="AM6793" t="s">
        <v>68</v>
      </c>
      <c r="AN6793">
        <v>1</v>
      </c>
      <c r="AR6793" t="s">
        <v>76</v>
      </c>
      <c r="AS6793" t="s">
        <v>114</v>
      </c>
      <c r="AT6793">
        <v>-456</v>
      </c>
      <c r="AU6793" t="s">
        <v>76</v>
      </c>
      <c r="AV6793" t="s">
        <v>115</v>
      </c>
      <c r="AX6793" t="s">
        <v>81</v>
      </c>
      <c r="AY6793" t="s">
        <v>76</v>
      </c>
      <c r="AZ6793" t="s">
        <v>76</v>
      </c>
      <c r="BA6793" t="s">
        <v>76</v>
      </c>
      <c r="BB6793" t="s">
        <v>121</v>
      </c>
      <c r="BC6793">
        <v>-1</v>
      </c>
      <c r="BD6793" t="s">
        <v>76</v>
      </c>
      <c r="BF6793" t="s">
        <v>76</v>
      </c>
      <c r="BG6793" t="s">
        <v>82</v>
      </c>
    </row>
    <row r="6794" spans="1:65" x14ac:dyDescent="0.3">
      <c r="A6794">
        <v>157407</v>
      </c>
      <c r="B6794">
        <v>0</v>
      </c>
      <c r="C6794" t="s">
        <v>65</v>
      </c>
      <c r="D6794" t="s">
        <v>88</v>
      </c>
      <c r="E6794" t="s">
        <v>67</v>
      </c>
      <c r="F6794" t="s">
        <v>68</v>
      </c>
      <c r="G6794">
        <v>0</v>
      </c>
      <c r="H6794">
        <v>225000</v>
      </c>
      <c r="I6794">
        <v>1741077</v>
      </c>
      <c r="J6794" t="s">
        <v>69</v>
      </c>
      <c r="K6794" t="s">
        <v>70</v>
      </c>
      <c r="L6794" t="s">
        <v>91</v>
      </c>
      <c r="M6794" t="s">
        <v>72</v>
      </c>
      <c r="N6794">
        <v>1.8800999999999998E-2</v>
      </c>
      <c r="O6794">
        <v>21984</v>
      </c>
      <c r="P6794">
        <v>3878</v>
      </c>
      <c r="Q6794">
        <v>11016</v>
      </c>
      <c r="R6794">
        <v>4436</v>
      </c>
      <c r="S6794">
        <v>2</v>
      </c>
      <c r="T6794">
        <v>2</v>
      </c>
      <c r="U6794" t="s">
        <v>120</v>
      </c>
      <c r="V6794">
        <v>10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 t="s">
        <v>137</v>
      </c>
      <c r="AD6794">
        <v>1195491</v>
      </c>
      <c r="AE6794" t="s">
        <v>93</v>
      </c>
      <c r="AF6794">
        <v>10970.46</v>
      </c>
      <c r="AG6794">
        <v>99900</v>
      </c>
      <c r="AH6794">
        <v>115722</v>
      </c>
      <c r="AI6794">
        <v>0</v>
      </c>
      <c r="AJ6794">
        <v>99900</v>
      </c>
      <c r="AK6794" t="s">
        <v>123</v>
      </c>
      <c r="AL6794">
        <v>9</v>
      </c>
      <c r="AM6794" t="s">
        <v>68</v>
      </c>
      <c r="AN6794">
        <v>1</v>
      </c>
      <c r="AO6794">
        <v>0</v>
      </c>
      <c r="AR6794" t="s">
        <v>79</v>
      </c>
      <c r="AS6794" t="s">
        <v>77</v>
      </c>
      <c r="AT6794">
        <v>-1171</v>
      </c>
      <c r="AU6794" t="s">
        <v>78</v>
      </c>
      <c r="AV6794" t="s">
        <v>79</v>
      </c>
      <c r="AW6794" t="s">
        <v>80</v>
      </c>
      <c r="AX6794" t="s">
        <v>81</v>
      </c>
      <c r="AY6794" t="s">
        <v>157</v>
      </c>
      <c r="AZ6794" t="s">
        <v>96</v>
      </c>
      <c r="BA6794" t="s">
        <v>76</v>
      </c>
      <c r="BB6794" t="s">
        <v>138</v>
      </c>
      <c r="BC6794">
        <v>169</v>
      </c>
      <c r="BD6794" t="s">
        <v>157</v>
      </c>
      <c r="BE6794">
        <v>18</v>
      </c>
      <c r="BF6794" t="s">
        <v>86</v>
      </c>
      <c r="BG6794" t="s">
        <v>158</v>
      </c>
      <c r="BH6794">
        <v>365243</v>
      </c>
      <c r="BI6794">
        <v>-1140</v>
      </c>
      <c r="BJ6794">
        <v>-630</v>
      </c>
      <c r="BK6794">
        <v>-1140</v>
      </c>
      <c r="BL6794">
        <v>-1137</v>
      </c>
      <c r="BM6794">
        <v>0</v>
      </c>
    </row>
    <row r="6795" spans="1:65" x14ac:dyDescent="0.3">
      <c r="A6795">
        <v>157429</v>
      </c>
      <c r="B6795">
        <v>0</v>
      </c>
      <c r="C6795" t="s">
        <v>65</v>
      </c>
      <c r="D6795" t="s">
        <v>88</v>
      </c>
      <c r="E6795" t="s">
        <v>68</v>
      </c>
      <c r="F6795" t="s">
        <v>68</v>
      </c>
      <c r="G6795">
        <v>0</v>
      </c>
      <c r="H6795">
        <v>292500</v>
      </c>
      <c r="I6795">
        <v>270000</v>
      </c>
      <c r="J6795" t="s">
        <v>113</v>
      </c>
      <c r="K6795" t="s">
        <v>70</v>
      </c>
      <c r="L6795" t="s">
        <v>91</v>
      </c>
      <c r="M6795" t="s">
        <v>72</v>
      </c>
      <c r="N6795">
        <v>6.6709999999999998E-3</v>
      </c>
      <c r="O6795">
        <v>23252</v>
      </c>
      <c r="P6795">
        <v>365243</v>
      </c>
      <c r="Q6795">
        <v>3382</v>
      </c>
      <c r="R6795">
        <v>4649</v>
      </c>
      <c r="S6795">
        <v>2</v>
      </c>
      <c r="T6795">
        <v>2</v>
      </c>
      <c r="U6795" t="s">
        <v>94</v>
      </c>
      <c r="V6795">
        <v>15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 t="s">
        <v>76</v>
      </c>
      <c r="AD6795">
        <v>1560713</v>
      </c>
      <c r="AE6795" t="s">
        <v>93</v>
      </c>
      <c r="AF6795">
        <v>6625.53</v>
      </c>
      <c r="AG6795">
        <v>38655</v>
      </c>
      <c r="AH6795">
        <v>33012</v>
      </c>
      <c r="AI6795">
        <v>7200</v>
      </c>
      <c r="AJ6795">
        <v>38655</v>
      </c>
      <c r="AK6795" t="s">
        <v>109</v>
      </c>
      <c r="AL6795">
        <v>15</v>
      </c>
      <c r="AM6795" t="s">
        <v>68</v>
      </c>
      <c r="AN6795">
        <v>1</v>
      </c>
      <c r="AO6795">
        <v>0.19500284900000001</v>
      </c>
      <c r="AR6795" t="s">
        <v>79</v>
      </c>
      <c r="AS6795" t="s">
        <v>77</v>
      </c>
      <c r="AT6795">
        <v>-2521</v>
      </c>
      <c r="AU6795" t="s">
        <v>78</v>
      </c>
      <c r="AV6795" t="s">
        <v>79</v>
      </c>
      <c r="AW6795" t="s">
        <v>80</v>
      </c>
      <c r="AX6795" t="s">
        <v>81</v>
      </c>
      <c r="AY6795" t="s">
        <v>124</v>
      </c>
      <c r="AZ6795" t="s">
        <v>96</v>
      </c>
      <c r="BA6795" t="s">
        <v>76</v>
      </c>
      <c r="BB6795" t="s">
        <v>138</v>
      </c>
      <c r="BC6795">
        <v>39</v>
      </c>
      <c r="BD6795" t="s">
        <v>105</v>
      </c>
      <c r="BE6795">
        <v>6</v>
      </c>
      <c r="BF6795" t="s">
        <v>86</v>
      </c>
      <c r="BG6795" t="s">
        <v>106</v>
      </c>
      <c r="BH6795">
        <v>365243</v>
      </c>
      <c r="BI6795">
        <v>-2490</v>
      </c>
      <c r="BJ6795">
        <v>-2340</v>
      </c>
      <c r="BK6795">
        <v>-2370</v>
      </c>
      <c r="BL6795">
        <v>-2365</v>
      </c>
      <c r="BM6795">
        <v>1</v>
      </c>
    </row>
    <row r="6796" spans="1:65" x14ac:dyDescent="0.3">
      <c r="A6796">
        <v>157432</v>
      </c>
      <c r="B6796">
        <v>0</v>
      </c>
      <c r="C6796" t="s">
        <v>65</v>
      </c>
      <c r="D6796" t="s">
        <v>66</v>
      </c>
      <c r="E6796" t="s">
        <v>68</v>
      </c>
      <c r="F6796" t="s">
        <v>68</v>
      </c>
      <c r="G6796">
        <v>0</v>
      </c>
      <c r="H6796">
        <v>225000</v>
      </c>
      <c r="I6796">
        <v>321574.5</v>
      </c>
      <c r="J6796" t="s">
        <v>113</v>
      </c>
      <c r="K6796" t="s">
        <v>70</v>
      </c>
      <c r="L6796" t="s">
        <v>91</v>
      </c>
      <c r="M6796" t="s">
        <v>72</v>
      </c>
      <c r="N6796">
        <v>9.6570000000000007E-3</v>
      </c>
      <c r="O6796">
        <v>22770</v>
      </c>
      <c r="P6796">
        <v>365243</v>
      </c>
      <c r="Q6796">
        <v>4549</v>
      </c>
      <c r="R6796">
        <v>4549</v>
      </c>
      <c r="S6796">
        <v>2</v>
      </c>
      <c r="T6796">
        <v>2</v>
      </c>
      <c r="U6796" t="s">
        <v>73</v>
      </c>
      <c r="V6796">
        <v>15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 t="s">
        <v>76</v>
      </c>
      <c r="AD6796">
        <v>1640760</v>
      </c>
      <c r="AE6796" t="s">
        <v>65</v>
      </c>
      <c r="AF6796">
        <v>25493.31</v>
      </c>
      <c r="AG6796">
        <v>405000</v>
      </c>
      <c r="AH6796">
        <v>451777.5</v>
      </c>
      <c r="AJ6796">
        <v>405000</v>
      </c>
      <c r="AK6796" t="s">
        <v>123</v>
      </c>
      <c r="AL6796">
        <v>11</v>
      </c>
      <c r="AM6796" t="s">
        <v>68</v>
      </c>
      <c r="AN6796">
        <v>1</v>
      </c>
      <c r="AR6796" t="s">
        <v>76</v>
      </c>
      <c r="AS6796" t="s">
        <v>77</v>
      </c>
      <c r="AT6796">
        <v>-675</v>
      </c>
      <c r="AU6796" t="s">
        <v>78</v>
      </c>
      <c r="AV6796" t="s">
        <v>79</v>
      </c>
      <c r="AW6796" t="s">
        <v>80</v>
      </c>
      <c r="AX6796" t="s">
        <v>81</v>
      </c>
      <c r="AY6796" t="s">
        <v>76</v>
      </c>
      <c r="AZ6796" t="s">
        <v>82</v>
      </c>
      <c r="BA6796" t="s">
        <v>116</v>
      </c>
      <c r="BB6796" t="s">
        <v>121</v>
      </c>
      <c r="BC6796">
        <v>-1</v>
      </c>
      <c r="BD6796" t="s">
        <v>76</v>
      </c>
      <c r="BE6796">
        <v>30</v>
      </c>
      <c r="BF6796" t="s">
        <v>147</v>
      </c>
      <c r="BG6796" t="s">
        <v>154</v>
      </c>
      <c r="BH6796">
        <v>365243</v>
      </c>
      <c r="BI6796">
        <v>-661</v>
      </c>
      <c r="BJ6796">
        <v>225</v>
      </c>
      <c r="BK6796">
        <v>-661</v>
      </c>
      <c r="BL6796">
        <v>-652</v>
      </c>
      <c r="BM6796">
        <v>1</v>
      </c>
    </row>
    <row r="6797" spans="1:65" x14ac:dyDescent="0.3">
      <c r="A6797">
        <v>157444</v>
      </c>
      <c r="B6797">
        <v>0</v>
      </c>
      <c r="C6797" t="s">
        <v>99</v>
      </c>
      <c r="D6797" t="s">
        <v>88</v>
      </c>
      <c r="E6797" t="s">
        <v>67</v>
      </c>
      <c r="F6797" t="s">
        <v>68</v>
      </c>
      <c r="G6797">
        <v>0</v>
      </c>
      <c r="H6797">
        <v>180000</v>
      </c>
      <c r="I6797">
        <v>360000</v>
      </c>
      <c r="J6797" t="s">
        <v>89</v>
      </c>
      <c r="K6797" t="s">
        <v>70</v>
      </c>
      <c r="L6797" t="s">
        <v>91</v>
      </c>
      <c r="M6797" t="s">
        <v>72</v>
      </c>
      <c r="N6797">
        <v>1.6611999999999998E-2</v>
      </c>
      <c r="O6797">
        <v>20682</v>
      </c>
      <c r="P6797">
        <v>2509</v>
      </c>
      <c r="Q6797">
        <v>9143</v>
      </c>
      <c r="R6797">
        <v>4068</v>
      </c>
      <c r="S6797">
        <v>2</v>
      </c>
      <c r="T6797">
        <v>2</v>
      </c>
      <c r="U6797" t="s">
        <v>109</v>
      </c>
      <c r="V6797">
        <v>9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1</v>
      </c>
      <c r="AC6797" t="s">
        <v>153</v>
      </c>
      <c r="AD6797">
        <v>1538451</v>
      </c>
      <c r="AE6797" t="s">
        <v>65</v>
      </c>
      <c r="AF6797">
        <v>30475.08</v>
      </c>
      <c r="AG6797">
        <v>688500</v>
      </c>
      <c r="AH6797">
        <v>783018</v>
      </c>
      <c r="AJ6797">
        <v>688500</v>
      </c>
      <c r="AK6797" t="s">
        <v>109</v>
      </c>
      <c r="AL6797">
        <v>14</v>
      </c>
      <c r="AM6797" t="s">
        <v>68</v>
      </c>
      <c r="AN6797">
        <v>1</v>
      </c>
      <c r="AR6797" t="s">
        <v>76</v>
      </c>
      <c r="AS6797" t="s">
        <v>77</v>
      </c>
      <c r="AT6797">
        <v>-413</v>
      </c>
      <c r="AU6797" t="s">
        <v>78</v>
      </c>
      <c r="AV6797" t="s">
        <v>79</v>
      </c>
      <c r="AX6797" t="s">
        <v>81</v>
      </c>
      <c r="AY6797" t="s">
        <v>76</v>
      </c>
      <c r="AZ6797" t="s">
        <v>82</v>
      </c>
      <c r="BA6797" t="s">
        <v>116</v>
      </c>
      <c r="BB6797" t="s">
        <v>121</v>
      </c>
      <c r="BC6797">
        <v>-1</v>
      </c>
      <c r="BD6797" t="s">
        <v>76</v>
      </c>
      <c r="BE6797">
        <v>48</v>
      </c>
      <c r="BF6797" t="s">
        <v>147</v>
      </c>
      <c r="BG6797" t="s">
        <v>154</v>
      </c>
      <c r="BH6797">
        <v>365243</v>
      </c>
      <c r="BI6797">
        <v>-383</v>
      </c>
      <c r="BJ6797">
        <v>1027</v>
      </c>
      <c r="BK6797">
        <v>365243</v>
      </c>
      <c r="BL6797">
        <v>365243</v>
      </c>
      <c r="BM6797">
        <v>1</v>
      </c>
    </row>
    <row r="6798" spans="1:65" x14ac:dyDescent="0.3">
      <c r="A6798">
        <v>157481</v>
      </c>
      <c r="B6798">
        <v>0</v>
      </c>
      <c r="C6798" t="s">
        <v>65</v>
      </c>
      <c r="D6798" t="s">
        <v>66</v>
      </c>
      <c r="E6798" t="s">
        <v>68</v>
      </c>
      <c r="F6798" t="s">
        <v>68</v>
      </c>
      <c r="G6798">
        <v>0</v>
      </c>
      <c r="H6798">
        <v>202500</v>
      </c>
      <c r="I6798">
        <v>1215000</v>
      </c>
      <c r="J6798" t="s">
        <v>69</v>
      </c>
      <c r="K6798" t="s">
        <v>70</v>
      </c>
      <c r="L6798" t="s">
        <v>91</v>
      </c>
      <c r="M6798" t="s">
        <v>72</v>
      </c>
      <c r="N6798">
        <v>2.6391999999999999E-2</v>
      </c>
      <c r="O6798">
        <v>11746</v>
      </c>
      <c r="P6798">
        <v>1366</v>
      </c>
      <c r="Q6798">
        <v>384</v>
      </c>
      <c r="R6798">
        <v>4076</v>
      </c>
      <c r="S6798">
        <v>2</v>
      </c>
      <c r="T6798">
        <v>2</v>
      </c>
      <c r="U6798" t="s">
        <v>120</v>
      </c>
      <c r="V6798">
        <v>11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 t="s">
        <v>122</v>
      </c>
      <c r="AD6798">
        <v>2690616</v>
      </c>
      <c r="AE6798" t="s">
        <v>65</v>
      </c>
      <c r="AF6798">
        <v>18852.435000000001</v>
      </c>
      <c r="AG6798">
        <v>90000</v>
      </c>
      <c r="AH6798">
        <v>92970</v>
      </c>
      <c r="AJ6798">
        <v>90000</v>
      </c>
      <c r="AK6798" t="s">
        <v>73</v>
      </c>
      <c r="AL6798">
        <v>10</v>
      </c>
      <c r="AM6798" t="s">
        <v>68</v>
      </c>
      <c r="AN6798">
        <v>1</v>
      </c>
      <c r="AR6798" t="s">
        <v>202</v>
      </c>
      <c r="AS6798" t="s">
        <v>77</v>
      </c>
      <c r="AT6798">
        <v>-370</v>
      </c>
      <c r="AU6798" t="s">
        <v>78</v>
      </c>
      <c r="AV6798" t="s">
        <v>79</v>
      </c>
      <c r="AX6798" t="s">
        <v>161</v>
      </c>
      <c r="AY6798" t="s">
        <v>76</v>
      </c>
      <c r="AZ6798" t="s">
        <v>82</v>
      </c>
      <c r="BA6798" t="s">
        <v>83</v>
      </c>
      <c r="BB6798" t="s">
        <v>104</v>
      </c>
      <c r="BC6798">
        <v>30</v>
      </c>
      <c r="BD6798" t="s">
        <v>105</v>
      </c>
      <c r="BE6798">
        <v>6</v>
      </c>
      <c r="BF6798" t="s">
        <v>86</v>
      </c>
      <c r="BG6798" t="s">
        <v>87</v>
      </c>
      <c r="BH6798">
        <v>365243</v>
      </c>
      <c r="BI6798">
        <v>-340</v>
      </c>
      <c r="BJ6798">
        <v>-190</v>
      </c>
      <c r="BK6798">
        <v>-340</v>
      </c>
      <c r="BL6798">
        <v>-332</v>
      </c>
      <c r="BM6798">
        <v>1</v>
      </c>
    </row>
    <row r="6799" spans="1:65" x14ac:dyDescent="0.3">
      <c r="A6799">
        <v>157506</v>
      </c>
      <c r="B6799">
        <v>0</v>
      </c>
      <c r="C6799" t="s">
        <v>65</v>
      </c>
      <c r="D6799" t="s">
        <v>88</v>
      </c>
      <c r="E6799" t="s">
        <v>67</v>
      </c>
      <c r="F6799" t="s">
        <v>67</v>
      </c>
      <c r="G6799">
        <v>0</v>
      </c>
      <c r="H6799">
        <v>67500</v>
      </c>
      <c r="I6799">
        <v>307944</v>
      </c>
      <c r="J6799" t="s">
        <v>69</v>
      </c>
      <c r="K6799" t="s">
        <v>70</v>
      </c>
      <c r="L6799" t="s">
        <v>91</v>
      </c>
      <c r="M6799" t="s">
        <v>72</v>
      </c>
      <c r="N6799">
        <v>1.8849999999999999E-2</v>
      </c>
      <c r="O6799">
        <v>19987</v>
      </c>
      <c r="P6799">
        <v>2996</v>
      </c>
      <c r="Q6799">
        <v>2018</v>
      </c>
      <c r="R6799">
        <v>3492</v>
      </c>
      <c r="S6799">
        <v>2</v>
      </c>
      <c r="T6799">
        <v>2</v>
      </c>
      <c r="U6799" t="s">
        <v>109</v>
      </c>
      <c r="V6799">
        <v>9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 t="s">
        <v>122</v>
      </c>
      <c r="AD6799">
        <v>1812030</v>
      </c>
      <c r="AE6799" t="s">
        <v>93</v>
      </c>
      <c r="AF6799">
        <v>8024.31</v>
      </c>
      <c r="AG6799">
        <v>69520.5</v>
      </c>
      <c r="AH6799">
        <v>68760</v>
      </c>
      <c r="AI6799">
        <v>6952.5</v>
      </c>
      <c r="AJ6799">
        <v>69520.5</v>
      </c>
      <c r="AK6799" t="s">
        <v>94</v>
      </c>
      <c r="AL6799">
        <v>16</v>
      </c>
      <c r="AM6799" t="s">
        <v>68</v>
      </c>
      <c r="AN6799">
        <v>1</v>
      </c>
      <c r="AO6799">
        <v>0.10000864499999999</v>
      </c>
      <c r="AR6799" t="s">
        <v>79</v>
      </c>
      <c r="AS6799" t="s">
        <v>77</v>
      </c>
      <c r="AT6799">
        <v>-2715</v>
      </c>
      <c r="AU6799" t="s">
        <v>78</v>
      </c>
      <c r="AV6799" t="s">
        <v>79</v>
      </c>
      <c r="AW6799" t="s">
        <v>101</v>
      </c>
      <c r="AX6799" t="s">
        <v>81</v>
      </c>
      <c r="AY6799" t="s">
        <v>124</v>
      </c>
      <c r="AZ6799" t="s">
        <v>96</v>
      </c>
      <c r="BA6799" t="s">
        <v>76</v>
      </c>
      <c r="BB6799" t="s">
        <v>104</v>
      </c>
      <c r="BC6799">
        <v>52</v>
      </c>
      <c r="BD6799" t="s">
        <v>105</v>
      </c>
      <c r="BE6799">
        <v>12</v>
      </c>
      <c r="BF6799" t="s">
        <v>112</v>
      </c>
      <c r="BG6799" t="s">
        <v>106</v>
      </c>
      <c r="BH6799">
        <v>365243</v>
      </c>
      <c r="BI6799">
        <v>-2684</v>
      </c>
      <c r="BJ6799">
        <v>-2354</v>
      </c>
      <c r="BK6799">
        <v>-2354</v>
      </c>
      <c r="BL6799">
        <v>-2350</v>
      </c>
      <c r="BM6799">
        <v>1</v>
      </c>
    </row>
    <row r="6800" spans="1:65" x14ac:dyDescent="0.3">
      <c r="A6800">
        <v>157508</v>
      </c>
      <c r="B6800">
        <v>1</v>
      </c>
      <c r="C6800" t="s">
        <v>65</v>
      </c>
      <c r="D6800" t="s">
        <v>88</v>
      </c>
      <c r="E6800" t="s">
        <v>67</v>
      </c>
      <c r="F6800" t="s">
        <v>67</v>
      </c>
      <c r="G6800">
        <v>0</v>
      </c>
      <c r="H6800">
        <v>112500</v>
      </c>
      <c r="I6800">
        <v>135000</v>
      </c>
      <c r="J6800" t="s">
        <v>113</v>
      </c>
      <c r="K6800" t="s">
        <v>90</v>
      </c>
      <c r="L6800" t="s">
        <v>140</v>
      </c>
      <c r="M6800" t="s">
        <v>72</v>
      </c>
      <c r="N6800">
        <v>1.452E-2</v>
      </c>
      <c r="O6800">
        <v>16387</v>
      </c>
      <c r="P6800">
        <v>365243</v>
      </c>
      <c r="Q6800">
        <v>1443</v>
      </c>
      <c r="R6800">
        <v>5645</v>
      </c>
      <c r="S6800">
        <v>2</v>
      </c>
      <c r="T6800">
        <v>2</v>
      </c>
      <c r="U6800" t="s">
        <v>125</v>
      </c>
      <c r="V6800">
        <v>14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 t="s">
        <v>76</v>
      </c>
      <c r="AD6800">
        <v>1659849</v>
      </c>
      <c r="AE6800" t="s">
        <v>93</v>
      </c>
      <c r="AF6800">
        <v>5847.84</v>
      </c>
      <c r="AG6800">
        <v>28440</v>
      </c>
      <c r="AH6800">
        <v>28440</v>
      </c>
      <c r="AI6800">
        <v>0</v>
      </c>
      <c r="AJ6800">
        <v>28440</v>
      </c>
      <c r="AK6800" t="s">
        <v>123</v>
      </c>
      <c r="AL6800">
        <v>14</v>
      </c>
      <c r="AM6800" t="s">
        <v>68</v>
      </c>
      <c r="AN6800">
        <v>1</v>
      </c>
      <c r="AO6800">
        <v>0</v>
      </c>
      <c r="AR6800" t="s">
        <v>79</v>
      </c>
      <c r="AS6800" t="s">
        <v>77</v>
      </c>
      <c r="AT6800">
        <v>-320</v>
      </c>
      <c r="AU6800" t="s">
        <v>78</v>
      </c>
      <c r="AV6800" t="s">
        <v>79</v>
      </c>
      <c r="AX6800" t="s">
        <v>81</v>
      </c>
      <c r="AY6800" t="s">
        <v>136</v>
      </c>
      <c r="AZ6800" t="s">
        <v>96</v>
      </c>
      <c r="BA6800" t="s">
        <v>76</v>
      </c>
      <c r="BB6800" t="s">
        <v>84</v>
      </c>
      <c r="BC6800">
        <v>11</v>
      </c>
      <c r="BD6800" t="s">
        <v>105</v>
      </c>
      <c r="BE6800">
        <v>6</v>
      </c>
      <c r="BF6800" t="s">
        <v>86</v>
      </c>
      <c r="BG6800" t="s">
        <v>106</v>
      </c>
      <c r="BH6800">
        <v>365243</v>
      </c>
      <c r="BI6800">
        <v>-287</v>
      </c>
      <c r="BJ6800">
        <v>-137</v>
      </c>
      <c r="BK6800">
        <v>-257</v>
      </c>
      <c r="BL6800">
        <v>-251</v>
      </c>
      <c r="BM6800">
        <v>0</v>
      </c>
    </row>
    <row r="6801" spans="1:65" x14ac:dyDescent="0.3">
      <c r="A6801">
        <v>157511</v>
      </c>
      <c r="B6801">
        <v>1</v>
      </c>
      <c r="C6801" t="s">
        <v>65</v>
      </c>
      <c r="D6801" t="s">
        <v>66</v>
      </c>
      <c r="E6801" t="s">
        <v>68</v>
      </c>
      <c r="F6801" t="s">
        <v>68</v>
      </c>
      <c r="G6801">
        <v>0</v>
      </c>
      <c r="H6801">
        <v>202500</v>
      </c>
      <c r="I6801">
        <v>225000</v>
      </c>
      <c r="J6801" t="s">
        <v>69</v>
      </c>
      <c r="K6801" t="s">
        <v>70</v>
      </c>
      <c r="L6801" t="s">
        <v>119</v>
      </c>
      <c r="M6801" t="s">
        <v>72</v>
      </c>
      <c r="N6801">
        <v>1.8208999999999999E-2</v>
      </c>
      <c r="O6801">
        <v>15973</v>
      </c>
      <c r="P6801">
        <v>2026</v>
      </c>
      <c r="Q6801">
        <v>4782</v>
      </c>
      <c r="R6801">
        <v>2431</v>
      </c>
      <c r="S6801">
        <v>3</v>
      </c>
      <c r="T6801">
        <v>3</v>
      </c>
      <c r="U6801" t="s">
        <v>109</v>
      </c>
      <c r="V6801">
        <v>10</v>
      </c>
      <c r="W6801">
        <v>0</v>
      </c>
      <c r="X6801">
        <v>0</v>
      </c>
      <c r="Y6801">
        <v>0</v>
      </c>
      <c r="Z6801">
        <v>1</v>
      </c>
      <c r="AA6801">
        <v>1</v>
      </c>
      <c r="AB6801">
        <v>1</v>
      </c>
      <c r="AC6801" t="s">
        <v>159</v>
      </c>
      <c r="AD6801">
        <v>1231392</v>
      </c>
      <c r="AE6801" t="s">
        <v>93</v>
      </c>
      <c r="AF6801">
        <v>5592.96</v>
      </c>
      <c r="AG6801">
        <v>47160</v>
      </c>
      <c r="AH6801">
        <v>46647</v>
      </c>
      <c r="AI6801">
        <v>4716</v>
      </c>
      <c r="AJ6801">
        <v>47160</v>
      </c>
      <c r="AK6801" t="s">
        <v>75</v>
      </c>
      <c r="AL6801">
        <v>7</v>
      </c>
      <c r="AM6801" t="s">
        <v>68</v>
      </c>
      <c r="AN6801">
        <v>1</v>
      </c>
      <c r="AO6801">
        <v>9.9997133000000002E-2</v>
      </c>
      <c r="AR6801" t="s">
        <v>79</v>
      </c>
      <c r="AS6801" t="s">
        <v>77</v>
      </c>
      <c r="AT6801">
        <v>-1867</v>
      </c>
      <c r="AU6801" t="s">
        <v>78</v>
      </c>
      <c r="AV6801" t="s">
        <v>79</v>
      </c>
      <c r="AW6801" t="s">
        <v>80</v>
      </c>
      <c r="AX6801" t="s">
        <v>102</v>
      </c>
      <c r="AY6801" t="s">
        <v>124</v>
      </c>
      <c r="AZ6801" t="s">
        <v>96</v>
      </c>
      <c r="BA6801" t="s">
        <v>76</v>
      </c>
      <c r="BB6801" t="s">
        <v>104</v>
      </c>
      <c r="BC6801">
        <v>30</v>
      </c>
      <c r="BD6801" t="s">
        <v>105</v>
      </c>
      <c r="BE6801">
        <v>12</v>
      </c>
      <c r="BF6801" t="s">
        <v>86</v>
      </c>
      <c r="BG6801" t="s">
        <v>106</v>
      </c>
      <c r="BH6801">
        <v>365243</v>
      </c>
      <c r="BI6801">
        <v>-1836</v>
      </c>
      <c r="BJ6801">
        <v>-1506</v>
      </c>
      <c r="BK6801">
        <v>-1536</v>
      </c>
      <c r="BL6801">
        <v>-1531</v>
      </c>
      <c r="BM6801">
        <v>0</v>
      </c>
    </row>
    <row r="6802" spans="1:65" x14ac:dyDescent="0.3">
      <c r="A6802">
        <v>157519</v>
      </c>
      <c r="B6802">
        <v>0</v>
      </c>
      <c r="C6802" t="s">
        <v>65</v>
      </c>
      <c r="D6802" t="s">
        <v>88</v>
      </c>
      <c r="E6802" t="s">
        <v>67</v>
      </c>
      <c r="F6802" t="s">
        <v>68</v>
      </c>
      <c r="G6802">
        <v>0</v>
      </c>
      <c r="H6802">
        <v>67500</v>
      </c>
      <c r="I6802">
        <v>254700</v>
      </c>
      <c r="J6802" t="s">
        <v>69</v>
      </c>
      <c r="K6802" t="s">
        <v>70</v>
      </c>
      <c r="L6802" t="s">
        <v>91</v>
      </c>
      <c r="M6802" t="s">
        <v>72</v>
      </c>
      <c r="N6802">
        <v>8.4740000000000006E-3</v>
      </c>
      <c r="O6802">
        <v>14869</v>
      </c>
      <c r="P6802">
        <v>448</v>
      </c>
      <c r="Q6802">
        <v>7245</v>
      </c>
      <c r="R6802">
        <v>4619</v>
      </c>
      <c r="S6802">
        <v>2</v>
      </c>
      <c r="T6802">
        <v>2</v>
      </c>
      <c r="U6802" t="s">
        <v>123</v>
      </c>
      <c r="V6802">
        <v>12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 t="s">
        <v>92</v>
      </c>
      <c r="AD6802">
        <v>1241843</v>
      </c>
      <c r="AE6802" t="s">
        <v>93</v>
      </c>
      <c r="AG6802">
        <v>52578</v>
      </c>
      <c r="AH6802">
        <v>52578</v>
      </c>
      <c r="AI6802">
        <v>0</v>
      </c>
      <c r="AJ6802">
        <v>52578</v>
      </c>
      <c r="AK6802" t="s">
        <v>120</v>
      </c>
      <c r="AL6802">
        <v>16</v>
      </c>
      <c r="AM6802" t="s">
        <v>68</v>
      </c>
      <c r="AN6802">
        <v>1</v>
      </c>
      <c r="AO6802">
        <v>0</v>
      </c>
      <c r="AR6802" t="s">
        <v>79</v>
      </c>
      <c r="AS6802" t="s">
        <v>180</v>
      </c>
      <c r="AT6802">
        <v>-89</v>
      </c>
      <c r="AU6802" t="s">
        <v>78</v>
      </c>
      <c r="AV6802" t="s">
        <v>181</v>
      </c>
      <c r="AX6802" t="s">
        <v>81</v>
      </c>
      <c r="AY6802" t="s">
        <v>124</v>
      </c>
      <c r="AZ6802" t="s">
        <v>76</v>
      </c>
      <c r="BA6802" t="s">
        <v>76</v>
      </c>
      <c r="BB6802" t="s">
        <v>104</v>
      </c>
      <c r="BC6802">
        <v>40</v>
      </c>
      <c r="BD6802" t="s">
        <v>105</v>
      </c>
      <c r="BF6802" t="s">
        <v>76</v>
      </c>
      <c r="BG6802" t="s">
        <v>106</v>
      </c>
    </row>
    <row r="6803" spans="1:65" x14ac:dyDescent="0.3">
      <c r="A6803">
        <v>157527</v>
      </c>
      <c r="B6803">
        <v>0</v>
      </c>
      <c r="C6803" t="s">
        <v>65</v>
      </c>
      <c r="D6803" t="s">
        <v>88</v>
      </c>
      <c r="E6803" t="s">
        <v>67</v>
      </c>
      <c r="F6803" t="s">
        <v>68</v>
      </c>
      <c r="G6803">
        <v>0</v>
      </c>
      <c r="H6803">
        <v>103500</v>
      </c>
      <c r="I6803">
        <v>417024</v>
      </c>
      <c r="J6803" t="s">
        <v>69</v>
      </c>
      <c r="K6803" t="s">
        <v>70</v>
      </c>
      <c r="L6803" t="s">
        <v>91</v>
      </c>
      <c r="M6803" t="s">
        <v>72</v>
      </c>
      <c r="N6803">
        <v>2.0246E-2</v>
      </c>
      <c r="O6803">
        <v>13585</v>
      </c>
      <c r="P6803">
        <v>3263</v>
      </c>
      <c r="Q6803">
        <v>996</v>
      </c>
      <c r="R6803">
        <v>76</v>
      </c>
      <c r="S6803">
        <v>3</v>
      </c>
      <c r="T6803">
        <v>3</v>
      </c>
      <c r="U6803" t="s">
        <v>73</v>
      </c>
      <c r="V6803">
        <v>8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 t="s">
        <v>135</v>
      </c>
      <c r="AD6803">
        <v>1631138</v>
      </c>
      <c r="AE6803" t="s">
        <v>65</v>
      </c>
      <c r="AG6803">
        <v>0</v>
      </c>
      <c r="AH6803">
        <v>0</v>
      </c>
      <c r="AK6803" t="s">
        <v>120</v>
      </c>
      <c r="AL6803">
        <v>9</v>
      </c>
      <c r="AM6803" t="s">
        <v>68</v>
      </c>
      <c r="AN6803">
        <v>1</v>
      </c>
      <c r="AR6803" t="s">
        <v>76</v>
      </c>
      <c r="AS6803" t="s">
        <v>129</v>
      </c>
      <c r="AT6803">
        <v>-155</v>
      </c>
      <c r="AU6803" t="s">
        <v>76</v>
      </c>
      <c r="AV6803" t="s">
        <v>79</v>
      </c>
      <c r="AX6803" t="s">
        <v>81</v>
      </c>
      <c r="AY6803" t="s">
        <v>76</v>
      </c>
      <c r="AZ6803" t="s">
        <v>76</v>
      </c>
      <c r="BA6803" t="s">
        <v>76</v>
      </c>
      <c r="BB6803" t="s">
        <v>121</v>
      </c>
      <c r="BC6803">
        <v>-1</v>
      </c>
      <c r="BD6803" t="s">
        <v>76</v>
      </c>
      <c r="BF6803" t="s">
        <v>76</v>
      </c>
      <c r="BG6803" t="s">
        <v>82</v>
      </c>
    </row>
    <row r="6804" spans="1:65" x14ac:dyDescent="0.3">
      <c r="A6804">
        <v>157532</v>
      </c>
      <c r="B6804">
        <v>0</v>
      </c>
      <c r="C6804" t="s">
        <v>65</v>
      </c>
      <c r="D6804" t="s">
        <v>88</v>
      </c>
      <c r="E6804" t="s">
        <v>67</v>
      </c>
      <c r="F6804" t="s">
        <v>68</v>
      </c>
      <c r="G6804">
        <v>0</v>
      </c>
      <c r="H6804">
        <v>90000</v>
      </c>
      <c r="I6804">
        <v>495882</v>
      </c>
      <c r="J6804" t="s">
        <v>69</v>
      </c>
      <c r="K6804" t="s">
        <v>70</v>
      </c>
      <c r="L6804" t="s">
        <v>91</v>
      </c>
      <c r="M6804" t="s">
        <v>72</v>
      </c>
      <c r="N6804">
        <v>5.313E-3</v>
      </c>
      <c r="O6804">
        <v>19302</v>
      </c>
      <c r="P6804">
        <v>2603</v>
      </c>
      <c r="Q6804">
        <v>10716</v>
      </c>
      <c r="R6804">
        <v>2303</v>
      </c>
      <c r="S6804">
        <v>2</v>
      </c>
      <c r="T6804">
        <v>2</v>
      </c>
      <c r="U6804" t="s">
        <v>109</v>
      </c>
      <c r="V6804">
        <v>12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1</v>
      </c>
      <c r="AC6804" t="s">
        <v>92</v>
      </c>
      <c r="AD6804">
        <v>2802288</v>
      </c>
      <c r="AE6804" t="s">
        <v>65</v>
      </c>
      <c r="AF6804">
        <v>30765.645</v>
      </c>
      <c r="AG6804">
        <v>679500</v>
      </c>
      <c r="AH6804">
        <v>787131</v>
      </c>
      <c r="AJ6804">
        <v>679500</v>
      </c>
      <c r="AK6804" t="s">
        <v>123</v>
      </c>
      <c r="AL6804">
        <v>14</v>
      </c>
      <c r="AM6804" t="s">
        <v>68</v>
      </c>
      <c r="AN6804">
        <v>1</v>
      </c>
      <c r="AR6804" t="s">
        <v>76</v>
      </c>
      <c r="AS6804" t="s">
        <v>114</v>
      </c>
      <c r="AT6804">
        <v>-179</v>
      </c>
      <c r="AU6804" t="s">
        <v>78</v>
      </c>
      <c r="AV6804" t="s">
        <v>115</v>
      </c>
      <c r="AW6804" t="s">
        <v>80</v>
      </c>
      <c r="AX6804" t="s">
        <v>81</v>
      </c>
      <c r="AY6804" t="s">
        <v>76</v>
      </c>
      <c r="AZ6804" t="s">
        <v>82</v>
      </c>
      <c r="BA6804" t="s">
        <v>116</v>
      </c>
      <c r="BB6804" t="s">
        <v>121</v>
      </c>
      <c r="BC6804">
        <v>-1</v>
      </c>
      <c r="BD6804" t="s">
        <v>76</v>
      </c>
      <c r="BE6804">
        <v>48</v>
      </c>
      <c r="BF6804" t="s">
        <v>147</v>
      </c>
      <c r="BG6804" t="s">
        <v>154</v>
      </c>
    </row>
    <row r="6805" spans="1:65" x14ac:dyDescent="0.3">
      <c r="A6805">
        <v>157537</v>
      </c>
      <c r="B6805">
        <v>0</v>
      </c>
      <c r="C6805" t="s">
        <v>65</v>
      </c>
      <c r="D6805" t="s">
        <v>66</v>
      </c>
      <c r="E6805" t="s">
        <v>68</v>
      </c>
      <c r="F6805" t="s">
        <v>67</v>
      </c>
      <c r="G6805">
        <v>0</v>
      </c>
      <c r="H6805">
        <v>180000</v>
      </c>
      <c r="I6805">
        <v>277969.5</v>
      </c>
      <c r="J6805" t="s">
        <v>69</v>
      </c>
      <c r="K6805" t="s">
        <v>70</v>
      </c>
      <c r="L6805" t="s">
        <v>91</v>
      </c>
      <c r="M6805" t="s">
        <v>72</v>
      </c>
      <c r="N6805">
        <v>1.0147E-2</v>
      </c>
      <c r="O6805">
        <v>12472</v>
      </c>
      <c r="P6805">
        <v>689</v>
      </c>
      <c r="Q6805">
        <v>6391</v>
      </c>
      <c r="R6805">
        <v>4081</v>
      </c>
      <c r="S6805">
        <v>2</v>
      </c>
      <c r="T6805">
        <v>2</v>
      </c>
      <c r="U6805" t="s">
        <v>73</v>
      </c>
      <c r="V6805">
        <v>12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 t="s">
        <v>92</v>
      </c>
      <c r="AD6805">
        <v>2107010</v>
      </c>
      <c r="AE6805" t="s">
        <v>93</v>
      </c>
      <c r="AF6805">
        <v>9724.0949999999993</v>
      </c>
      <c r="AG6805">
        <v>44070.974999999999</v>
      </c>
      <c r="AH6805">
        <v>36495</v>
      </c>
      <c r="AI6805">
        <v>8817.9750000000004</v>
      </c>
      <c r="AJ6805">
        <v>44070.974999999999</v>
      </c>
      <c r="AK6805" t="s">
        <v>73</v>
      </c>
      <c r="AL6805">
        <v>16</v>
      </c>
      <c r="AM6805" t="s">
        <v>68</v>
      </c>
      <c r="AN6805">
        <v>1</v>
      </c>
      <c r="AO6805">
        <v>0.211938775</v>
      </c>
      <c r="AR6805" t="s">
        <v>79</v>
      </c>
      <c r="AS6805" t="s">
        <v>77</v>
      </c>
      <c r="AT6805">
        <v>-945</v>
      </c>
      <c r="AU6805" t="s">
        <v>78</v>
      </c>
      <c r="AV6805" t="s">
        <v>79</v>
      </c>
      <c r="AW6805" t="s">
        <v>171</v>
      </c>
      <c r="AX6805" t="s">
        <v>81</v>
      </c>
      <c r="AY6805" t="s">
        <v>124</v>
      </c>
      <c r="AZ6805" t="s">
        <v>96</v>
      </c>
      <c r="BA6805" t="s">
        <v>76</v>
      </c>
      <c r="BB6805" t="s">
        <v>104</v>
      </c>
      <c r="BC6805">
        <v>10</v>
      </c>
      <c r="BD6805" t="s">
        <v>105</v>
      </c>
      <c r="BE6805">
        <v>4</v>
      </c>
      <c r="BF6805" t="s">
        <v>147</v>
      </c>
      <c r="BG6805" t="s">
        <v>208</v>
      </c>
      <c r="BH6805">
        <v>365243</v>
      </c>
      <c r="BI6805">
        <v>-914</v>
      </c>
      <c r="BJ6805">
        <v>-824</v>
      </c>
      <c r="BK6805">
        <v>-824</v>
      </c>
      <c r="BL6805">
        <v>-816</v>
      </c>
      <c r="BM6805">
        <v>0</v>
      </c>
    </row>
    <row r="6806" spans="1:65" x14ac:dyDescent="0.3">
      <c r="A6806">
        <v>157538</v>
      </c>
      <c r="B6806">
        <v>0</v>
      </c>
      <c r="C6806" t="s">
        <v>65</v>
      </c>
      <c r="D6806" t="s">
        <v>88</v>
      </c>
      <c r="E6806" t="s">
        <v>67</v>
      </c>
      <c r="F6806" t="s">
        <v>68</v>
      </c>
      <c r="G6806">
        <v>0</v>
      </c>
      <c r="H6806">
        <v>45000</v>
      </c>
      <c r="I6806">
        <v>45000</v>
      </c>
      <c r="J6806" t="s">
        <v>69</v>
      </c>
      <c r="K6806" t="s">
        <v>70</v>
      </c>
      <c r="L6806" t="s">
        <v>91</v>
      </c>
      <c r="M6806" t="s">
        <v>72</v>
      </c>
      <c r="N6806">
        <v>1.8634000000000001E-2</v>
      </c>
      <c r="O6806">
        <v>15068</v>
      </c>
      <c r="P6806">
        <v>579</v>
      </c>
      <c r="Q6806">
        <v>301</v>
      </c>
      <c r="R6806">
        <v>4173</v>
      </c>
      <c r="S6806">
        <v>2</v>
      </c>
      <c r="T6806">
        <v>2</v>
      </c>
      <c r="U6806" t="s">
        <v>109</v>
      </c>
      <c r="V6806">
        <v>15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 t="s">
        <v>244</v>
      </c>
      <c r="AD6806">
        <v>1338133</v>
      </c>
      <c r="AE6806" t="s">
        <v>93</v>
      </c>
      <c r="AF6806">
        <v>5044.0950000000003</v>
      </c>
      <c r="AG6806">
        <v>22315.5</v>
      </c>
      <c r="AH6806">
        <v>18441</v>
      </c>
      <c r="AI6806">
        <v>4464</v>
      </c>
      <c r="AJ6806">
        <v>22315.5</v>
      </c>
      <c r="AK6806" t="s">
        <v>94</v>
      </c>
      <c r="AL6806">
        <v>10</v>
      </c>
      <c r="AM6806" t="s">
        <v>68</v>
      </c>
      <c r="AN6806">
        <v>1</v>
      </c>
      <c r="AO6806">
        <v>0.212255046</v>
      </c>
      <c r="AR6806" t="s">
        <v>79</v>
      </c>
      <c r="AS6806" t="s">
        <v>77</v>
      </c>
      <c r="AT6806">
        <v>-1329</v>
      </c>
      <c r="AU6806" t="s">
        <v>78</v>
      </c>
      <c r="AV6806" t="s">
        <v>79</v>
      </c>
      <c r="AW6806" t="s">
        <v>80</v>
      </c>
      <c r="AX6806" t="s">
        <v>81</v>
      </c>
      <c r="AY6806" t="s">
        <v>124</v>
      </c>
      <c r="AZ6806" t="s">
        <v>96</v>
      </c>
      <c r="BA6806" t="s">
        <v>76</v>
      </c>
      <c r="BB6806" t="s">
        <v>104</v>
      </c>
      <c r="BC6806">
        <v>40</v>
      </c>
      <c r="BD6806" t="s">
        <v>105</v>
      </c>
      <c r="BE6806">
        <v>4</v>
      </c>
      <c r="BF6806" t="s">
        <v>147</v>
      </c>
      <c r="BG6806" t="s">
        <v>208</v>
      </c>
      <c r="BH6806">
        <v>365243</v>
      </c>
      <c r="BI6806">
        <v>-1298</v>
      </c>
      <c r="BJ6806">
        <v>-1208</v>
      </c>
      <c r="BK6806">
        <v>-1208</v>
      </c>
      <c r="BL6806">
        <v>-1202</v>
      </c>
      <c r="BM6806">
        <v>0</v>
      </c>
    </row>
    <row r="6807" spans="1:65" x14ac:dyDescent="0.3">
      <c r="A6807">
        <v>157538</v>
      </c>
      <c r="B6807">
        <v>0</v>
      </c>
      <c r="C6807" t="s">
        <v>65</v>
      </c>
      <c r="D6807" t="s">
        <v>88</v>
      </c>
      <c r="E6807" t="s">
        <v>67</v>
      </c>
      <c r="F6807" t="s">
        <v>68</v>
      </c>
      <c r="G6807">
        <v>0</v>
      </c>
      <c r="H6807">
        <v>45000</v>
      </c>
      <c r="I6807">
        <v>45000</v>
      </c>
      <c r="J6807" t="s">
        <v>69</v>
      </c>
      <c r="K6807" t="s">
        <v>70</v>
      </c>
      <c r="L6807" t="s">
        <v>91</v>
      </c>
      <c r="M6807" t="s">
        <v>72</v>
      </c>
      <c r="N6807">
        <v>1.8634000000000001E-2</v>
      </c>
      <c r="O6807">
        <v>15068</v>
      </c>
      <c r="P6807">
        <v>579</v>
      </c>
      <c r="Q6807">
        <v>301</v>
      </c>
      <c r="R6807">
        <v>4173</v>
      </c>
      <c r="S6807">
        <v>2</v>
      </c>
      <c r="T6807">
        <v>2</v>
      </c>
      <c r="U6807" t="s">
        <v>109</v>
      </c>
      <c r="V6807">
        <v>15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 t="s">
        <v>244</v>
      </c>
      <c r="AD6807">
        <v>1949913</v>
      </c>
      <c r="AE6807" t="s">
        <v>93</v>
      </c>
      <c r="AF6807">
        <v>3977.7750000000001</v>
      </c>
      <c r="AG6807">
        <v>19975.5</v>
      </c>
      <c r="AH6807">
        <v>18868.5</v>
      </c>
      <c r="AI6807">
        <v>1998</v>
      </c>
      <c r="AJ6807">
        <v>19975.5</v>
      </c>
      <c r="AK6807" t="s">
        <v>75</v>
      </c>
      <c r="AL6807">
        <v>15</v>
      </c>
      <c r="AM6807" t="s">
        <v>68</v>
      </c>
      <c r="AN6807">
        <v>1</v>
      </c>
      <c r="AO6807">
        <v>0.104282157</v>
      </c>
      <c r="AR6807" t="s">
        <v>79</v>
      </c>
      <c r="AS6807" t="s">
        <v>77</v>
      </c>
      <c r="AT6807">
        <v>-1636</v>
      </c>
      <c r="AU6807" t="s">
        <v>78</v>
      </c>
      <c r="AV6807" t="s">
        <v>79</v>
      </c>
      <c r="AW6807" t="s">
        <v>101</v>
      </c>
      <c r="AX6807" t="s">
        <v>102</v>
      </c>
      <c r="AY6807" t="s">
        <v>124</v>
      </c>
      <c r="AZ6807" t="s">
        <v>96</v>
      </c>
      <c r="BA6807" t="s">
        <v>76</v>
      </c>
      <c r="BB6807" t="s">
        <v>104</v>
      </c>
      <c r="BC6807">
        <v>40</v>
      </c>
      <c r="BD6807" t="s">
        <v>105</v>
      </c>
      <c r="BE6807">
        <v>6</v>
      </c>
      <c r="BF6807" t="s">
        <v>86</v>
      </c>
      <c r="BG6807" t="s">
        <v>106</v>
      </c>
      <c r="BH6807">
        <v>365243</v>
      </c>
      <c r="BI6807">
        <v>-1605</v>
      </c>
      <c r="BJ6807">
        <v>-1455</v>
      </c>
      <c r="BK6807">
        <v>-1455</v>
      </c>
      <c r="BL6807">
        <v>-1447</v>
      </c>
      <c r="BM6807">
        <v>0</v>
      </c>
    </row>
    <row r="6808" spans="1:65" x14ac:dyDescent="0.3">
      <c r="A6808">
        <v>157542</v>
      </c>
      <c r="B6808">
        <v>0</v>
      </c>
      <c r="C6808" t="s">
        <v>65</v>
      </c>
      <c r="D6808" t="s">
        <v>88</v>
      </c>
      <c r="E6808" t="s">
        <v>67</v>
      </c>
      <c r="F6808" t="s">
        <v>68</v>
      </c>
      <c r="G6808">
        <v>0</v>
      </c>
      <c r="H6808">
        <v>157500</v>
      </c>
      <c r="I6808">
        <v>481500</v>
      </c>
      <c r="J6808" t="s">
        <v>133</v>
      </c>
      <c r="K6808" t="s">
        <v>70</v>
      </c>
      <c r="L6808" t="s">
        <v>91</v>
      </c>
      <c r="M6808" t="s">
        <v>72</v>
      </c>
      <c r="N6808">
        <v>8.6250000000000007E-3</v>
      </c>
      <c r="O6808">
        <v>16132</v>
      </c>
      <c r="P6808">
        <v>3757</v>
      </c>
      <c r="Q6808">
        <v>3651</v>
      </c>
      <c r="R6808">
        <v>4102</v>
      </c>
      <c r="S6808">
        <v>2</v>
      </c>
      <c r="T6808">
        <v>2</v>
      </c>
      <c r="U6808" t="s">
        <v>123</v>
      </c>
      <c r="V6808">
        <v>11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1</v>
      </c>
      <c r="AC6808" t="s">
        <v>122</v>
      </c>
      <c r="AD6808">
        <v>2148912</v>
      </c>
      <c r="AE6808" t="s">
        <v>93</v>
      </c>
      <c r="AF6808">
        <v>9142.0650000000005</v>
      </c>
      <c r="AG6808">
        <v>101466</v>
      </c>
      <c r="AH6808">
        <v>101466</v>
      </c>
      <c r="AI6808">
        <v>0</v>
      </c>
      <c r="AJ6808">
        <v>101466</v>
      </c>
      <c r="AK6808" t="s">
        <v>75</v>
      </c>
      <c r="AL6808">
        <v>11</v>
      </c>
      <c r="AM6808" t="s">
        <v>68</v>
      </c>
      <c r="AN6808">
        <v>1</v>
      </c>
      <c r="AO6808">
        <v>0</v>
      </c>
      <c r="AR6808" t="s">
        <v>79</v>
      </c>
      <c r="AS6808" t="s">
        <v>77</v>
      </c>
      <c r="AT6808">
        <v>-575</v>
      </c>
      <c r="AU6808" t="s">
        <v>78</v>
      </c>
      <c r="AV6808" t="s">
        <v>79</v>
      </c>
      <c r="AX6808" t="s">
        <v>102</v>
      </c>
      <c r="AY6808" t="s">
        <v>103</v>
      </c>
      <c r="AZ6808" t="s">
        <v>96</v>
      </c>
      <c r="BA6808" t="s">
        <v>76</v>
      </c>
      <c r="BB6808" t="s">
        <v>104</v>
      </c>
      <c r="BC6808">
        <v>2200</v>
      </c>
      <c r="BD6808" t="s">
        <v>85</v>
      </c>
      <c r="BE6808">
        <v>12</v>
      </c>
      <c r="BF6808" t="s">
        <v>97</v>
      </c>
      <c r="BG6808" t="s">
        <v>98</v>
      </c>
      <c r="BH6808">
        <v>365243</v>
      </c>
      <c r="BI6808">
        <v>-544</v>
      </c>
      <c r="BJ6808">
        <v>-214</v>
      </c>
      <c r="BK6808">
        <v>-214</v>
      </c>
      <c r="BL6808">
        <v>-211</v>
      </c>
      <c r="BM6808">
        <v>0</v>
      </c>
    </row>
    <row r="6809" spans="1:65" x14ac:dyDescent="0.3">
      <c r="A6809">
        <v>157555</v>
      </c>
      <c r="B6809">
        <v>0</v>
      </c>
      <c r="C6809" t="s">
        <v>65</v>
      </c>
      <c r="D6809" t="s">
        <v>88</v>
      </c>
      <c r="E6809" t="s">
        <v>68</v>
      </c>
      <c r="F6809" t="s">
        <v>68</v>
      </c>
      <c r="G6809">
        <v>0</v>
      </c>
      <c r="H6809">
        <v>126000</v>
      </c>
      <c r="I6809">
        <v>88884</v>
      </c>
      <c r="J6809" t="s">
        <v>69</v>
      </c>
      <c r="K6809" t="s">
        <v>90</v>
      </c>
      <c r="L6809" t="s">
        <v>119</v>
      </c>
      <c r="M6809" t="s">
        <v>72</v>
      </c>
      <c r="N6809">
        <v>1.0147E-2</v>
      </c>
      <c r="O6809">
        <v>19598</v>
      </c>
      <c r="P6809">
        <v>1139</v>
      </c>
      <c r="Q6809">
        <v>3619</v>
      </c>
      <c r="R6809">
        <v>3119</v>
      </c>
      <c r="S6809">
        <v>2</v>
      </c>
      <c r="T6809">
        <v>2</v>
      </c>
      <c r="U6809" t="s">
        <v>125</v>
      </c>
      <c r="V6809">
        <v>11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 t="s">
        <v>108</v>
      </c>
      <c r="AD6809">
        <v>1362102</v>
      </c>
      <c r="AE6809" t="s">
        <v>93</v>
      </c>
      <c r="AF6809">
        <v>5779.89</v>
      </c>
      <c r="AG6809">
        <v>41530.5</v>
      </c>
      <c r="AH6809">
        <v>46462.5</v>
      </c>
      <c r="AI6809">
        <v>0</v>
      </c>
      <c r="AJ6809">
        <v>41530.5</v>
      </c>
      <c r="AK6809" t="s">
        <v>120</v>
      </c>
      <c r="AL6809">
        <v>13</v>
      </c>
      <c r="AM6809" t="s">
        <v>68</v>
      </c>
      <c r="AN6809">
        <v>1</v>
      </c>
      <c r="AO6809">
        <v>0</v>
      </c>
      <c r="AR6809" t="s">
        <v>79</v>
      </c>
      <c r="AS6809" t="s">
        <v>77</v>
      </c>
      <c r="AT6809">
        <v>-545</v>
      </c>
      <c r="AU6809" t="s">
        <v>78</v>
      </c>
      <c r="AV6809" t="s">
        <v>79</v>
      </c>
      <c r="AX6809" t="s">
        <v>102</v>
      </c>
      <c r="AY6809" t="s">
        <v>124</v>
      </c>
      <c r="AZ6809" t="s">
        <v>96</v>
      </c>
      <c r="BA6809" t="s">
        <v>76</v>
      </c>
      <c r="BB6809" t="s">
        <v>104</v>
      </c>
      <c r="BC6809">
        <v>-1</v>
      </c>
      <c r="BD6809" t="s">
        <v>105</v>
      </c>
      <c r="BE6809">
        <v>12</v>
      </c>
      <c r="BF6809" t="s">
        <v>86</v>
      </c>
      <c r="BG6809" t="s">
        <v>106</v>
      </c>
      <c r="BH6809">
        <v>365243</v>
      </c>
      <c r="BI6809">
        <v>-514</v>
      </c>
      <c r="BJ6809">
        <v>-184</v>
      </c>
      <c r="BK6809">
        <v>-184</v>
      </c>
      <c r="BL6809">
        <v>-177</v>
      </c>
      <c r="BM6809">
        <v>0</v>
      </c>
    </row>
    <row r="6810" spans="1:65" x14ac:dyDescent="0.3">
      <c r="A6810">
        <v>157564</v>
      </c>
      <c r="B6810">
        <v>0</v>
      </c>
      <c r="C6810" t="s">
        <v>65</v>
      </c>
      <c r="D6810" t="s">
        <v>88</v>
      </c>
      <c r="E6810" t="s">
        <v>67</v>
      </c>
      <c r="F6810" t="s">
        <v>68</v>
      </c>
      <c r="G6810">
        <v>0</v>
      </c>
      <c r="H6810">
        <v>112500</v>
      </c>
      <c r="I6810">
        <v>547344</v>
      </c>
      <c r="J6810" t="s">
        <v>113</v>
      </c>
      <c r="K6810" t="s">
        <v>70</v>
      </c>
      <c r="L6810" t="s">
        <v>91</v>
      </c>
      <c r="M6810" t="s">
        <v>72</v>
      </c>
      <c r="N6810">
        <v>1.9689000000000002E-2</v>
      </c>
      <c r="O6810">
        <v>22580</v>
      </c>
      <c r="P6810">
        <v>365243</v>
      </c>
      <c r="Q6810">
        <v>1951</v>
      </c>
      <c r="R6810">
        <v>4436</v>
      </c>
      <c r="S6810">
        <v>2</v>
      </c>
      <c r="T6810">
        <v>2</v>
      </c>
      <c r="U6810" t="s">
        <v>125</v>
      </c>
      <c r="V6810">
        <v>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 t="s">
        <v>76</v>
      </c>
      <c r="AD6810">
        <v>2788254</v>
      </c>
      <c r="AE6810" t="s">
        <v>93</v>
      </c>
      <c r="AF6810">
        <v>7083.2250000000004</v>
      </c>
      <c r="AG6810">
        <v>202320</v>
      </c>
      <c r="AH6810">
        <v>182088</v>
      </c>
      <c r="AI6810">
        <v>20232</v>
      </c>
      <c r="AJ6810">
        <v>202320</v>
      </c>
      <c r="AK6810" t="s">
        <v>120</v>
      </c>
      <c r="AL6810">
        <v>8</v>
      </c>
      <c r="AM6810" t="s">
        <v>68</v>
      </c>
      <c r="AN6810">
        <v>1</v>
      </c>
      <c r="AO6810">
        <v>0.108909091</v>
      </c>
      <c r="AR6810" t="s">
        <v>79</v>
      </c>
      <c r="AS6810" t="s">
        <v>77</v>
      </c>
      <c r="AT6810">
        <v>-1245</v>
      </c>
      <c r="AU6810" t="s">
        <v>78</v>
      </c>
      <c r="AV6810" t="s">
        <v>79</v>
      </c>
      <c r="AX6810" t="s">
        <v>81</v>
      </c>
      <c r="AY6810" t="s">
        <v>95</v>
      </c>
      <c r="AZ6810" t="s">
        <v>96</v>
      </c>
      <c r="BA6810" t="s">
        <v>76</v>
      </c>
      <c r="BB6810" t="s">
        <v>104</v>
      </c>
      <c r="BC6810">
        <v>14</v>
      </c>
      <c r="BD6810" t="s">
        <v>141</v>
      </c>
      <c r="BE6810">
        <v>36</v>
      </c>
      <c r="BF6810" t="s">
        <v>112</v>
      </c>
      <c r="BG6810" t="s">
        <v>148</v>
      </c>
      <c r="BH6810">
        <v>365243</v>
      </c>
      <c r="BI6810">
        <v>-1200</v>
      </c>
      <c r="BJ6810">
        <v>-150</v>
      </c>
      <c r="BK6810">
        <v>-150</v>
      </c>
      <c r="BL6810">
        <v>-142</v>
      </c>
      <c r="BM6810">
        <v>0</v>
      </c>
    </row>
    <row r="6811" spans="1:65" x14ac:dyDescent="0.3">
      <c r="A6811">
        <v>157569</v>
      </c>
      <c r="B6811">
        <v>0</v>
      </c>
      <c r="C6811" t="s">
        <v>65</v>
      </c>
      <c r="D6811" t="s">
        <v>88</v>
      </c>
      <c r="E6811" t="s">
        <v>67</v>
      </c>
      <c r="F6811" t="s">
        <v>68</v>
      </c>
      <c r="G6811">
        <v>0</v>
      </c>
      <c r="H6811">
        <v>202500</v>
      </c>
      <c r="I6811">
        <v>983160</v>
      </c>
      <c r="J6811" t="s">
        <v>113</v>
      </c>
      <c r="K6811" t="s">
        <v>70</v>
      </c>
      <c r="L6811" t="s">
        <v>119</v>
      </c>
      <c r="M6811" t="s">
        <v>72</v>
      </c>
      <c r="N6811">
        <v>8.6250000000000007E-3</v>
      </c>
      <c r="O6811">
        <v>21200</v>
      </c>
      <c r="P6811">
        <v>365243</v>
      </c>
      <c r="Q6811">
        <v>11755</v>
      </c>
      <c r="R6811">
        <v>4710</v>
      </c>
      <c r="S6811">
        <v>2</v>
      </c>
      <c r="T6811">
        <v>2</v>
      </c>
      <c r="U6811" t="s">
        <v>123</v>
      </c>
      <c r="V6811">
        <v>16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 t="s">
        <v>76</v>
      </c>
      <c r="AD6811">
        <v>1098351</v>
      </c>
      <c r="AE6811" t="s">
        <v>65</v>
      </c>
      <c r="AG6811">
        <v>0</v>
      </c>
      <c r="AH6811">
        <v>0</v>
      </c>
      <c r="AK6811" t="s">
        <v>120</v>
      </c>
      <c r="AL6811">
        <v>16</v>
      </c>
      <c r="AM6811" t="s">
        <v>68</v>
      </c>
      <c r="AN6811">
        <v>1</v>
      </c>
      <c r="AR6811" t="s">
        <v>76</v>
      </c>
      <c r="AS6811" t="s">
        <v>129</v>
      </c>
      <c r="AT6811">
        <v>-341</v>
      </c>
      <c r="AU6811" t="s">
        <v>76</v>
      </c>
      <c r="AV6811" t="s">
        <v>79</v>
      </c>
      <c r="AX6811" t="s">
        <v>81</v>
      </c>
      <c r="AY6811" t="s">
        <v>76</v>
      </c>
      <c r="AZ6811" t="s">
        <v>76</v>
      </c>
      <c r="BA6811" t="s">
        <v>76</v>
      </c>
      <c r="BB6811" t="s">
        <v>121</v>
      </c>
      <c r="BC6811">
        <v>-1</v>
      </c>
      <c r="BD6811" t="s">
        <v>76</v>
      </c>
      <c r="BF6811" t="s">
        <v>76</v>
      </c>
      <c r="BG6811" t="s">
        <v>82</v>
      </c>
    </row>
    <row r="6812" spans="1:65" x14ac:dyDescent="0.3">
      <c r="A6812">
        <v>157576</v>
      </c>
      <c r="B6812">
        <v>0</v>
      </c>
      <c r="C6812" t="s">
        <v>65</v>
      </c>
      <c r="D6812" t="s">
        <v>88</v>
      </c>
      <c r="E6812" t="s">
        <v>67</v>
      </c>
      <c r="F6812" t="s">
        <v>68</v>
      </c>
      <c r="G6812">
        <v>0</v>
      </c>
      <c r="H6812">
        <v>157500</v>
      </c>
      <c r="I6812">
        <v>382500</v>
      </c>
      <c r="J6812" t="s">
        <v>69</v>
      </c>
      <c r="K6812" t="s">
        <v>70</v>
      </c>
      <c r="L6812" t="s">
        <v>91</v>
      </c>
      <c r="M6812" t="s">
        <v>72</v>
      </c>
      <c r="N6812">
        <v>1.5221E-2</v>
      </c>
      <c r="O6812">
        <v>18456</v>
      </c>
      <c r="P6812">
        <v>6791</v>
      </c>
      <c r="Q6812">
        <v>11441</v>
      </c>
      <c r="R6812">
        <v>2005</v>
      </c>
      <c r="S6812">
        <v>2</v>
      </c>
      <c r="T6812">
        <v>2</v>
      </c>
      <c r="U6812" t="s">
        <v>123</v>
      </c>
      <c r="V6812">
        <v>12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 t="s">
        <v>205</v>
      </c>
      <c r="AD6812">
        <v>2446438</v>
      </c>
      <c r="AE6812" t="s">
        <v>65</v>
      </c>
      <c r="AF6812">
        <v>50164.56</v>
      </c>
      <c r="AG6812">
        <v>1035000</v>
      </c>
      <c r="AH6812">
        <v>1110141</v>
      </c>
      <c r="AJ6812">
        <v>1035000</v>
      </c>
      <c r="AK6812" t="s">
        <v>123</v>
      </c>
      <c r="AL6812">
        <v>15</v>
      </c>
      <c r="AM6812" t="s">
        <v>68</v>
      </c>
      <c r="AN6812">
        <v>1</v>
      </c>
      <c r="AR6812" t="s">
        <v>76</v>
      </c>
      <c r="AS6812" t="s">
        <v>77</v>
      </c>
      <c r="AT6812">
        <v>-700</v>
      </c>
      <c r="AU6812" t="s">
        <v>78</v>
      </c>
      <c r="AV6812" t="s">
        <v>79</v>
      </c>
      <c r="AX6812" t="s">
        <v>81</v>
      </c>
      <c r="AY6812" t="s">
        <v>76</v>
      </c>
      <c r="AZ6812" t="s">
        <v>82</v>
      </c>
      <c r="BA6812" t="s">
        <v>116</v>
      </c>
      <c r="BB6812" t="s">
        <v>121</v>
      </c>
      <c r="BC6812">
        <v>-1</v>
      </c>
      <c r="BD6812" t="s">
        <v>76</v>
      </c>
      <c r="BE6812">
        <v>30</v>
      </c>
      <c r="BF6812" t="s">
        <v>112</v>
      </c>
      <c r="BG6812" t="s">
        <v>118</v>
      </c>
      <c r="BH6812">
        <v>365243</v>
      </c>
      <c r="BI6812">
        <v>-670</v>
      </c>
      <c r="BJ6812">
        <v>200</v>
      </c>
      <c r="BK6812">
        <v>365243</v>
      </c>
      <c r="BL6812">
        <v>365243</v>
      </c>
      <c r="BM6812">
        <v>1</v>
      </c>
    </row>
    <row r="6813" spans="1:65" x14ac:dyDescent="0.3">
      <c r="A6813">
        <v>157584</v>
      </c>
      <c r="B6813">
        <v>0</v>
      </c>
      <c r="C6813" t="s">
        <v>65</v>
      </c>
      <c r="D6813" t="s">
        <v>88</v>
      </c>
      <c r="E6813" t="s">
        <v>67</v>
      </c>
      <c r="F6813" t="s">
        <v>68</v>
      </c>
      <c r="G6813">
        <v>1</v>
      </c>
      <c r="H6813">
        <v>81000</v>
      </c>
      <c r="I6813">
        <v>500211</v>
      </c>
      <c r="J6813" t="s">
        <v>133</v>
      </c>
      <c r="K6813" t="s">
        <v>70</v>
      </c>
      <c r="L6813" t="s">
        <v>91</v>
      </c>
      <c r="M6813" t="s">
        <v>72</v>
      </c>
      <c r="N6813">
        <v>3.1329000000000003E-2</v>
      </c>
      <c r="O6813">
        <v>22396</v>
      </c>
      <c r="P6813">
        <v>2164</v>
      </c>
      <c r="Q6813">
        <v>7697</v>
      </c>
      <c r="R6813">
        <v>4092</v>
      </c>
      <c r="S6813">
        <v>2</v>
      </c>
      <c r="T6813">
        <v>2</v>
      </c>
      <c r="U6813" t="s">
        <v>125</v>
      </c>
      <c r="V6813">
        <v>10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 t="s">
        <v>143</v>
      </c>
      <c r="AD6813">
        <v>2660566</v>
      </c>
      <c r="AE6813" t="s">
        <v>65</v>
      </c>
      <c r="AF6813">
        <v>21061.98</v>
      </c>
      <c r="AG6813">
        <v>270000</v>
      </c>
      <c r="AH6813">
        <v>291919.5</v>
      </c>
      <c r="AJ6813">
        <v>270000</v>
      </c>
      <c r="AK6813" t="s">
        <v>73</v>
      </c>
      <c r="AL6813">
        <v>8</v>
      </c>
      <c r="AM6813" t="s">
        <v>68</v>
      </c>
      <c r="AN6813">
        <v>1</v>
      </c>
      <c r="AR6813" t="s">
        <v>76</v>
      </c>
      <c r="AS6813" t="s">
        <v>77</v>
      </c>
      <c r="AT6813">
        <v>-341</v>
      </c>
      <c r="AU6813" t="s">
        <v>78</v>
      </c>
      <c r="AV6813" t="s">
        <v>79</v>
      </c>
      <c r="AX6813" t="s">
        <v>81</v>
      </c>
      <c r="AY6813" t="s">
        <v>76</v>
      </c>
      <c r="AZ6813" t="s">
        <v>82</v>
      </c>
      <c r="BA6813" t="s">
        <v>116</v>
      </c>
      <c r="BB6813" t="s">
        <v>121</v>
      </c>
      <c r="BC6813">
        <v>-1</v>
      </c>
      <c r="BD6813" t="s">
        <v>76</v>
      </c>
      <c r="BE6813">
        <v>18</v>
      </c>
      <c r="BF6813" t="s">
        <v>147</v>
      </c>
      <c r="BG6813" t="s">
        <v>154</v>
      </c>
      <c r="BH6813">
        <v>365243</v>
      </c>
      <c r="BI6813">
        <v>-311</v>
      </c>
      <c r="BJ6813">
        <v>199</v>
      </c>
      <c r="BK6813">
        <v>365243</v>
      </c>
      <c r="BL6813">
        <v>365243</v>
      </c>
      <c r="BM6813">
        <v>1</v>
      </c>
    </row>
    <row r="6814" spans="1:65" x14ac:dyDescent="0.3">
      <c r="A6814">
        <v>157593</v>
      </c>
      <c r="B6814">
        <v>0</v>
      </c>
      <c r="C6814" t="s">
        <v>65</v>
      </c>
      <c r="D6814" t="s">
        <v>88</v>
      </c>
      <c r="E6814" t="s">
        <v>67</v>
      </c>
      <c r="F6814" t="s">
        <v>68</v>
      </c>
      <c r="G6814">
        <v>0</v>
      </c>
      <c r="H6814">
        <v>49500</v>
      </c>
      <c r="I6814">
        <v>113760</v>
      </c>
      <c r="J6814" t="s">
        <v>113</v>
      </c>
      <c r="K6814" t="s">
        <v>70</v>
      </c>
      <c r="L6814" t="s">
        <v>91</v>
      </c>
      <c r="M6814" t="s">
        <v>72</v>
      </c>
      <c r="N6814">
        <v>2.5163999999999999E-2</v>
      </c>
      <c r="O6814">
        <v>24335</v>
      </c>
      <c r="P6814">
        <v>365243</v>
      </c>
      <c r="Q6814">
        <v>1027</v>
      </c>
      <c r="R6814">
        <v>4087</v>
      </c>
      <c r="S6814">
        <v>2</v>
      </c>
      <c r="T6814">
        <v>2</v>
      </c>
      <c r="U6814" t="s">
        <v>123</v>
      </c>
      <c r="V6814">
        <v>11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 t="s">
        <v>76</v>
      </c>
      <c r="AD6814">
        <v>1395436</v>
      </c>
      <c r="AE6814" t="s">
        <v>93</v>
      </c>
      <c r="AF6814">
        <v>3450.69</v>
      </c>
      <c r="AG6814">
        <v>30679.200000000001</v>
      </c>
      <c r="AH6814">
        <v>29884.5</v>
      </c>
      <c r="AI6814">
        <v>3071.7</v>
      </c>
      <c r="AJ6814">
        <v>30679.200000000001</v>
      </c>
      <c r="AK6814" t="s">
        <v>109</v>
      </c>
      <c r="AL6814">
        <v>8</v>
      </c>
      <c r="AM6814" t="s">
        <v>68</v>
      </c>
      <c r="AN6814">
        <v>1</v>
      </c>
      <c r="AO6814">
        <v>0.101509292</v>
      </c>
      <c r="AR6814" t="s">
        <v>79</v>
      </c>
      <c r="AS6814" t="s">
        <v>77</v>
      </c>
      <c r="AT6814">
        <v>-1893</v>
      </c>
      <c r="AU6814" t="s">
        <v>76</v>
      </c>
      <c r="AV6814" t="s">
        <v>79</v>
      </c>
      <c r="AW6814" t="s">
        <v>110</v>
      </c>
      <c r="AX6814" t="s">
        <v>102</v>
      </c>
      <c r="AY6814" t="s">
        <v>95</v>
      </c>
      <c r="AZ6814" t="s">
        <v>96</v>
      </c>
      <c r="BA6814" t="s">
        <v>76</v>
      </c>
      <c r="BB6814" t="s">
        <v>104</v>
      </c>
      <c r="BC6814">
        <v>264</v>
      </c>
      <c r="BD6814" t="s">
        <v>85</v>
      </c>
      <c r="BE6814">
        <v>10</v>
      </c>
      <c r="BF6814" t="s">
        <v>112</v>
      </c>
      <c r="BG6814" t="s">
        <v>151</v>
      </c>
      <c r="BH6814">
        <v>365243</v>
      </c>
      <c r="BI6814">
        <v>-1862</v>
      </c>
      <c r="BJ6814">
        <v>-1592</v>
      </c>
      <c r="BK6814">
        <v>-1622</v>
      </c>
      <c r="BL6814">
        <v>-1618</v>
      </c>
      <c r="BM6814">
        <v>0</v>
      </c>
    </row>
    <row r="6815" spans="1:65" x14ac:dyDescent="0.3">
      <c r="A6815">
        <v>157595</v>
      </c>
      <c r="B6815">
        <v>0</v>
      </c>
      <c r="C6815" t="s">
        <v>65</v>
      </c>
      <c r="D6815" t="s">
        <v>66</v>
      </c>
      <c r="E6815" t="s">
        <v>67</v>
      </c>
      <c r="F6815" t="s">
        <v>68</v>
      </c>
      <c r="G6815">
        <v>0</v>
      </c>
      <c r="H6815">
        <v>112500</v>
      </c>
      <c r="I6815">
        <v>338832</v>
      </c>
      <c r="J6815" t="s">
        <v>69</v>
      </c>
      <c r="K6815" t="s">
        <v>70</v>
      </c>
      <c r="L6815" t="s">
        <v>91</v>
      </c>
      <c r="M6815" t="s">
        <v>169</v>
      </c>
      <c r="N6815">
        <v>2.2624999999999999E-2</v>
      </c>
      <c r="O6815">
        <v>15136</v>
      </c>
      <c r="P6815">
        <v>3642</v>
      </c>
      <c r="Q6815">
        <v>9281</v>
      </c>
      <c r="R6815">
        <v>282</v>
      </c>
      <c r="S6815">
        <v>2</v>
      </c>
      <c r="T6815">
        <v>2</v>
      </c>
      <c r="U6815" t="s">
        <v>73</v>
      </c>
      <c r="V6815">
        <v>16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141</v>
      </c>
      <c r="AD6815">
        <v>2491191</v>
      </c>
      <c r="AE6815" t="s">
        <v>99</v>
      </c>
      <c r="AF6815">
        <v>9000</v>
      </c>
      <c r="AG6815">
        <v>0</v>
      </c>
      <c r="AH6815">
        <v>180000</v>
      </c>
      <c r="AK6815" t="s">
        <v>125</v>
      </c>
      <c r="AL6815">
        <v>16</v>
      </c>
      <c r="AM6815" t="s">
        <v>68</v>
      </c>
      <c r="AN6815">
        <v>1</v>
      </c>
      <c r="AR6815" t="s">
        <v>79</v>
      </c>
      <c r="AS6815" t="s">
        <v>77</v>
      </c>
      <c r="AT6815">
        <v>-2333</v>
      </c>
      <c r="AU6815" t="s">
        <v>76</v>
      </c>
      <c r="AV6815" t="s">
        <v>79</v>
      </c>
      <c r="AX6815" t="s">
        <v>81</v>
      </c>
      <c r="AY6815" t="s">
        <v>76</v>
      </c>
      <c r="AZ6815" t="s">
        <v>131</v>
      </c>
      <c r="BA6815" t="s">
        <v>116</v>
      </c>
      <c r="BB6815" t="s">
        <v>104</v>
      </c>
      <c r="BC6815">
        <v>-1</v>
      </c>
      <c r="BD6815" t="s">
        <v>85</v>
      </c>
      <c r="BE6815">
        <v>0</v>
      </c>
      <c r="BF6815" t="s">
        <v>76</v>
      </c>
      <c r="BG6815" t="s">
        <v>160</v>
      </c>
      <c r="BH6815">
        <v>-2332</v>
      </c>
      <c r="BI6815">
        <v>-2272</v>
      </c>
      <c r="BJ6815">
        <v>365243</v>
      </c>
      <c r="BK6815">
        <v>-994</v>
      </c>
      <c r="BL6815">
        <v>365243</v>
      </c>
      <c r="BM6815">
        <v>0</v>
      </c>
    </row>
    <row r="6816" spans="1:65" x14ac:dyDescent="0.3">
      <c r="A6816">
        <v>157606</v>
      </c>
      <c r="B6816">
        <v>0</v>
      </c>
      <c r="C6816" t="s">
        <v>65</v>
      </c>
      <c r="D6816" t="s">
        <v>66</v>
      </c>
      <c r="E6816" t="s">
        <v>67</v>
      </c>
      <c r="F6816" t="s">
        <v>68</v>
      </c>
      <c r="G6816">
        <v>1</v>
      </c>
      <c r="H6816">
        <v>225000</v>
      </c>
      <c r="I6816">
        <v>373941</v>
      </c>
      <c r="J6816" t="s">
        <v>89</v>
      </c>
      <c r="K6816" t="s">
        <v>70</v>
      </c>
      <c r="L6816" t="s">
        <v>91</v>
      </c>
      <c r="M6816" t="s">
        <v>127</v>
      </c>
      <c r="N6816">
        <v>2.5163999999999999E-2</v>
      </c>
      <c r="O6816">
        <v>14249</v>
      </c>
      <c r="P6816">
        <v>6610</v>
      </c>
      <c r="Q6816">
        <v>2219</v>
      </c>
      <c r="R6816">
        <v>4574</v>
      </c>
      <c r="S6816">
        <v>2</v>
      </c>
      <c r="T6816">
        <v>2</v>
      </c>
      <c r="U6816" t="s">
        <v>123</v>
      </c>
      <c r="V6816">
        <v>11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 t="s">
        <v>92</v>
      </c>
      <c r="AD6816">
        <v>1788594</v>
      </c>
      <c r="AE6816" t="s">
        <v>65</v>
      </c>
      <c r="AF6816">
        <v>26063.415000000001</v>
      </c>
      <c r="AG6816">
        <v>450000</v>
      </c>
      <c r="AH6816">
        <v>533160</v>
      </c>
      <c r="AJ6816">
        <v>450000</v>
      </c>
      <c r="AK6816" t="s">
        <v>75</v>
      </c>
      <c r="AL6816">
        <v>9</v>
      </c>
      <c r="AM6816" t="s">
        <v>68</v>
      </c>
      <c r="AN6816">
        <v>1</v>
      </c>
      <c r="AR6816" t="s">
        <v>76</v>
      </c>
      <c r="AS6816" t="s">
        <v>114</v>
      </c>
      <c r="AT6816">
        <v>-1100</v>
      </c>
      <c r="AU6816" t="s">
        <v>78</v>
      </c>
      <c r="AV6816" t="s">
        <v>165</v>
      </c>
      <c r="AW6816" t="s">
        <v>80</v>
      </c>
      <c r="AX6816" t="s">
        <v>81</v>
      </c>
      <c r="AY6816" t="s">
        <v>76</v>
      </c>
      <c r="AZ6816" t="s">
        <v>82</v>
      </c>
      <c r="BA6816" t="s">
        <v>83</v>
      </c>
      <c r="BB6816" t="s">
        <v>121</v>
      </c>
      <c r="BC6816">
        <v>0</v>
      </c>
      <c r="BD6816" t="s">
        <v>76</v>
      </c>
      <c r="BE6816">
        <v>48</v>
      </c>
      <c r="BF6816" t="s">
        <v>147</v>
      </c>
      <c r="BG6816" t="s">
        <v>196</v>
      </c>
    </row>
    <row r="6817" spans="1:65" x14ac:dyDescent="0.3">
      <c r="A6817">
        <v>157606</v>
      </c>
      <c r="B6817">
        <v>0</v>
      </c>
      <c r="C6817" t="s">
        <v>65</v>
      </c>
      <c r="D6817" t="s">
        <v>66</v>
      </c>
      <c r="E6817" t="s">
        <v>67</v>
      </c>
      <c r="F6817" t="s">
        <v>68</v>
      </c>
      <c r="G6817">
        <v>1</v>
      </c>
      <c r="H6817">
        <v>225000</v>
      </c>
      <c r="I6817">
        <v>373941</v>
      </c>
      <c r="J6817" t="s">
        <v>89</v>
      </c>
      <c r="K6817" t="s">
        <v>70</v>
      </c>
      <c r="L6817" t="s">
        <v>91</v>
      </c>
      <c r="M6817" t="s">
        <v>127</v>
      </c>
      <c r="N6817">
        <v>2.5163999999999999E-2</v>
      </c>
      <c r="O6817">
        <v>14249</v>
      </c>
      <c r="P6817">
        <v>6610</v>
      </c>
      <c r="Q6817">
        <v>2219</v>
      </c>
      <c r="R6817">
        <v>4574</v>
      </c>
      <c r="S6817">
        <v>2</v>
      </c>
      <c r="T6817">
        <v>2</v>
      </c>
      <c r="U6817" t="s">
        <v>123</v>
      </c>
      <c r="V6817">
        <v>11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 t="s">
        <v>92</v>
      </c>
      <c r="AD6817">
        <v>1497207</v>
      </c>
      <c r="AE6817" t="s">
        <v>65</v>
      </c>
      <c r="AF6817">
        <v>19737.945</v>
      </c>
      <c r="AG6817">
        <v>135000</v>
      </c>
      <c r="AH6817">
        <v>165226.5</v>
      </c>
      <c r="AJ6817">
        <v>135000</v>
      </c>
      <c r="AK6817" t="s">
        <v>123</v>
      </c>
      <c r="AL6817">
        <v>12</v>
      </c>
      <c r="AM6817" t="s">
        <v>68</v>
      </c>
      <c r="AN6817">
        <v>1</v>
      </c>
      <c r="AR6817" t="s">
        <v>76</v>
      </c>
      <c r="AS6817" t="s">
        <v>77</v>
      </c>
      <c r="AT6817">
        <v>-1099</v>
      </c>
      <c r="AU6817" t="s">
        <v>76</v>
      </c>
      <c r="AV6817" t="s">
        <v>79</v>
      </c>
      <c r="AW6817" t="s">
        <v>80</v>
      </c>
      <c r="AX6817" t="s">
        <v>81</v>
      </c>
      <c r="AY6817" t="s">
        <v>76</v>
      </c>
      <c r="AZ6817" t="s">
        <v>82</v>
      </c>
      <c r="BA6817" t="s">
        <v>83</v>
      </c>
      <c r="BB6817" t="s">
        <v>121</v>
      </c>
      <c r="BC6817">
        <v>0</v>
      </c>
      <c r="BD6817" t="s">
        <v>76</v>
      </c>
      <c r="BE6817">
        <v>12</v>
      </c>
      <c r="BF6817" t="s">
        <v>86</v>
      </c>
      <c r="BG6817" t="s">
        <v>87</v>
      </c>
      <c r="BH6817">
        <v>365243</v>
      </c>
      <c r="BI6817">
        <v>-1069</v>
      </c>
      <c r="BJ6817">
        <v>-739</v>
      </c>
      <c r="BK6817">
        <v>-739</v>
      </c>
      <c r="BL6817">
        <v>-736</v>
      </c>
      <c r="BM6817">
        <v>1</v>
      </c>
    </row>
    <row r="6818" spans="1:65" x14ac:dyDescent="0.3">
      <c r="A6818">
        <v>157607</v>
      </c>
      <c r="B6818">
        <v>0</v>
      </c>
      <c r="C6818" t="s">
        <v>99</v>
      </c>
      <c r="D6818" t="s">
        <v>88</v>
      </c>
      <c r="E6818" t="s">
        <v>67</v>
      </c>
      <c r="F6818" t="s">
        <v>68</v>
      </c>
      <c r="G6818">
        <v>0</v>
      </c>
      <c r="H6818">
        <v>225000</v>
      </c>
      <c r="I6818">
        <v>180000</v>
      </c>
      <c r="J6818" t="s">
        <v>113</v>
      </c>
      <c r="K6818" t="s">
        <v>70</v>
      </c>
      <c r="L6818" t="s">
        <v>71</v>
      </c>
      <c r="M6818" t="s">
        <v>72</v>
      </c>
      <c r="N6818">
        <v>1.8849999999999999E-2</v>
      </c>
      <c r="O6818">
        <v>23192</v>
      </c>
      <c r="P6818">
        <v>365243</v>
      </c>
      <c r="Q6818">
        <v>14319</v>
      </c>
      <c r="R6818">
        <v>4044</v>
      </c>
      <c r="S6818">
        <v>2</v>
      </c>
      <c r="T6818">
        <v>2</v>
      </c>
      <c r="U6818" t="s">
        <v>125</v>
      </c>
      <c r="V6818">
        <v>12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 t="s">
        <v>76</v>
      </c>
      <c r="AD6818">
        <v>1781979</v>
      </c>
      <c r="AE6818" t="s">
        <v>65</v>
      </c>
      <c r="AG6818">
        <v>0</v>
      </c>
      <c r="AH6818">
        <v>0</v>
      </c>
      <c r="AK6818" t="s">
        <v>125</v>
      </c>
      <c r="AL6818">
        <v>15</v>
      </c>
      <c r="AM6818" t="s">
        <v>68</v>
      </c>
      <c r="AN6818">
        <v>1</v>
      </c>
      <c r="AR6818" t="s">
        <v>76</v>
      </c>
      <c r="AS6818" t="s">
        <v>129</v>
      </c>
      <c r="AT6818">
        <v>-224</v>
      </c>
      <c r="AU6818" t="s">
        <v>76</v>
      </c>
      <c r="AV6818" t="s">
        <v>79</v>
      </c>
      <c r="AX6818" t="s">
        <v>81</v>
      </c>
      <c r="AY6818" t="s">
        <v>76</v>
      </c>
      <c r="AZ6818" t="s">
        <v>76</v>
      </c>
      <c r="BA6818" t="s">
        <v>76</v>
      </c>
      <c r="BB6818" t="s">
        <v>121</v>
      </c>
      <c r="BC6818">
        <v>0</v>
      </c>
      <c r="BD6818" t="s">
        <v>76</v>
      </c>
      <c r="BF6818" t="s">
        <v>76</v>
      </c>
      <c r="BG6818" t="s">
        <v>82</v>
      </c>
    </row>
    <row r="6819" spans="1:65" x14ac:dyDescent="0.3">
      <c r="A6819">
        <v>157621</v>
      </c>
      <c r="B6819">
        <v>0</v>
      </c>
      <c r="C6819" t="s">
        <v>65</v>
      </c>
      <c r="D6819" t="s">
        <v>88</v>
      </c>
      <c r="E6819" t="s">
        <v>67</v>
      </c>
      <c r="F6819" t="s">
        <v>67</v>
      </c>
      <c r="G6819">
        <v>1</v>
      </c>
      <c r="H6819">
        <v>135000</v>
      </c>
      <c r="I6819">
        <v>810000</v>
      </c>
      <c r="J6819" t="s">
        <v>69</v>
      </c>
      <c r="K6819" t="s">
        <v>70</v>
      </c>
      <c r="L6819" t="s">
        <v>119</v>
      </c>
      <c r="M6819" t="s">
        <v>72</v>
      </c>
      <c r="N6819">
        <v>3.0755000000000001E-2</v>
      </c>
      <c r="O6819">
        <v>14834</v>
      </c>
      <c r="P6819">
        <v>1531</v>
      </c>
      <c r="Q6819">
        <v>5820</v>
      </c>
      <c r="R6819">
        <v>4538</v>
      </c>
      <c r="S6819">
        <v>2</v>
      </c>
      <c r="T6819">
        <v>2</v>
      </c>
      <c r="U6819" t="s">
        <v>73</v>
      </c>
      <c r="V6819">
        <v>14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92</v>
      </c>
      <c r="AD6819">
        <v>2601664</v>
      </c>
      <c r="AE6819" t="s">
        <v>93</v>
      </c>
      <c r="AF6819">
        <v>7166.5649999999996</v>
      </c>
      <c r="AG6819">
        <v>32481</v>
      </c>
      <c r="AH6819">
        <v>26896.5</v>
      </c>
      <c r="AI6819">
        <v>6498</v>
      </c>
      <c r="AJ6819">
        <v>32481</v>
      </c>
      <c r="AK6819" t="s">
        <v>73</v>
      </c>
      <c r="AL6819">
        <v>10</v>
      </c>
      <c r="AM6819" t="s">
        <v>68</v>
      </c>
      <c r="AN6819">
        <v>1</v>
      </c>
      <c r="AO6819">
        <v>0.211918511</v>
      </c>
      <c r="AR6819" t="s">
        <v>79</v>
      </c>
      <c r="AS6819" t="s">
        <v>77</v>
      </c>
      <c r="AT6819">
        <v>-799</v>
      </c>
      <c r="AU6819" t="s">
        <v>78</v>
      </c>
      <c r="AV6819" t="s">
        <v>79</v>
      </c>
      <c r="AW6819" t="s">
        <v>101</v>
      </c>
      <c r="AX6819" t="s">
        <v>81</v>
      </c>
      <c r="AY6819" t="s">
        <v>124</v>
      </c>
      <c r="AZ6819" t="s">
        <v>96</v>
      </c>
      <c r="BA6819" t="s">
        <v>76</v>
      </c>
      <c r="BB6819" t="s">
        <v>104</v>
      </c>
      <c r="BC6819">
        <v>30</v>
      </c>
      <c r="BD6819" t="s">
        <v>105</v>
      </c>
      <c r="BE6819">
        <v>4</v>
      </c>
      <c r="BF6819" t="s">
        <v>147</v>
      </c>
      <c r="BG6819" t="s">
        <v>208</v>
      </c>
      <c r="BH6819">
        <v>365243</v>
      </c>
      <c r="BI6819">
        <v>-768</v>
      </c>
      <c r="BJ6819">
        <v>-678</v>
      </c>
      <c r="BK6819">
        <v>-738</v>
      </c>
      <c r="BL6819">
        <v>-733</v>
      </c>
      <c r="BM6819">
        <v>0</v>
      </c>
    </row>
    <row r="6820" spans="1:65" x14ac:dyDescent="0.3">
      <c r="A6820">
        <v>157621</v>
      </c>
      <c r="B6820">
        <v>0</v>
      </c>
      <c r="C6820" t="s">
        <v>65</v>
      </c>
      <c r="D6820" t="s">
        <v>88</v>
      </c>
      <c r="E6820" t="s">
        <v>67</v>
      </c>
      <c r="F6820" t="s">
        <v>67</v>
      </c>
      <c r="G6820">
        <v>1</v>
      </c>
      <c r="H6820">
        <v>135000</v>
      </c>
      <c r="I6820">
        <v>810000</v>
      </c>
      <c r="J6820" t="s">
        <v>69</v>
      </c>
      <c r="K6820" t="s">
        <v>70</v>
      </c>
      <c r="L6820" t="s">
        <v>119</v>
      </c>
      <c r="M6820" t="s">
        <v>72</v>
      </c>
      <c r="N6820">
        <v>3.0755000000000001E-2</v>
      </c>
      <c r="O6820">
        <v>14834</v>
      </c>
      <c r="P6820">
        <v>1531</v>
      </c>
      <c r="Q6820">
        <v>5820</v>
      </c>
      <c r="R6820">
        <v>4538</v>
      </c>
      <c r="S6820">
        <v>2</v>
      </c>
      <c r="T6820">
        <v>2</v>
      </c>
      <c r="U6820" t="s">
        <v>73</v>
      </c>
      <c r="V6820">
        <v>14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92</v>
      </c>
      <c r="AD6820">
        <v>1333905</v>
      </c>
      <c r="AE6820" t="s">
        <v>99</v>
      </c>
      <c r="AF6820">
        <v>15750</v>
      </c>
      <c r="AG6820">
        <v>315000</v>
      </c>
      <c r="AH6820">
        <v>315000</v>
      </c>
      <c r="AJ6820">
        <v>315000</v>
      </c>
      <c r="AK6820" t="s">
        <v>125</v>
      </c>
      <c r="AL6820">
        <v>14</v>
      </c>
      <c r="AM6820" t="s">
        <v>68</v>
      </c>
      <c r="AN6820">
        <v>1</v>
      </c>
      <c r="AR6820" t="s">
        <v>79</v>
      </c>
      <c r="AS6820" t="s">
        <v>77</v>
      </c>
      <c r="AT6820">
        <v>-66</v>
      </c>
      <c r="AU6820" t="s">
        <v>76</v>
      </c>
      <c r="AV6820" t="s">
        <v>79</v>
      </c>
      <c r="AW6820" t="s">
        <v>101</v>
      </c>
      <c r="AX6820" t="s">
        <v>81</v>
      </c>
      <c r="AY6820" t="s">
        <v>76</v>
      </c>
      <c r="AZ6820" t="s">
        <v>131</v>
      </c>
      <c r="BA6820" t="s">
        <v>116</v>
      </c>
      <c r="BB6820" t="s">
        <v>104</v>
      </c>
      <c r="BC6820">
        <v>30</v>
      </c>
      <c r="BD6820" t="s">
        <v>105</v>
      </c>
      <c r="BE6820">
        <v>0</v>
      </c>
      <c r="BF6820" t="s">
        <v>76</v>
      </c>
      <c r="BG6820" t="s">
        <v>160</v>
      </c>
      <c r="BH6820">
        <v>365243</v>
      </c>
      <c r="BI6820">
        <v>365243</v>
      </c>
      <c r="BJ6820">
        <v>365243</v>
      </c>
      <c r="BK6820">
        <v>365243</v>
      </c>
      <c r="BL6820">
        <v>365243</v>
      </c>
      <c r="BM6820">
        <v>0</v>
      </c>
    </row>
    <row r="6821" spans="1:65" x14ac:dyDescent="0.3">
      <c r="A6821">
        <v>157638</v>
      </c>
      <c r="B6821">
        <v>0</v>
      </c>
      <c r="C6821" t="s">
        <v>65</v>
      </c>
      <c r="D6821" t="s">
        <v>88</v>
      </c>
      <c r="E6821" t="s">
        <v>67</v>
      </c>
      <c r="F6821" t="s">
        <v>67</v>
      </c>
      <c r="G6821">
        <v>1</v>
      </c>
      <c r="H6821">
        <v>135000</v>
      </c>
      <c r="I6821">
        <v>497520</v>
      </c>
      <c r="J6821" t="s">
        <v>69</v>
      </c>
      <c r="K6821" t="s">
        <v>70</v>
      </c>
      <c r="L6821" t="s">
        <v>71</v>
      </c>
      <c r="M6821" t="s">
        <v>127</v>
      </c>
      <c r="N6821">
        <v>3.2561E-2</v>
      </c>
      <c r="O6821">
        <v>11162</v>
      </c>
      <c r="P6821">
        <v>1575</v>
      </c>
      <c r="Q6821">
        <v>5595</v>
      </c>
      <c r="R6821">
        <v>1696</v>
      </c>
      <c r="S6821">
        <v>1</v>
      </c>
      <c r="T6821">
        <v>1</v>
      </c>
      <c r="U6821" t="s">
        <v>94</v>
      </c>
      <c r="V6821">
        <v>16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 t="s">
        <v>92</v>
      </c>
      <c r="AD6821">
        <v>1664697</v>
      </c>
      <c r="AE6821" t="s">
        <v>99</v>
      </c>
      <c r="AF6821">
        <v>4500</v>
      </c>
      <c r="AG6821">
        <v>0</v>
      </c>
      <c r="AH6821">
        <v>90000</v>
      </c>
      <c r="AK6821" t="s">
        <v>75</v>
      </c>
      <c r="AL6821">
        <v>16</v>
      </c>
      <c r="AM6821" t="s">
        <v>68</v>
      </c>
      <c r="AN6821">
        <v>1</v>
      </c>
      <c r="AR6821" t="s">
        <v>79</v>
      </c>
      <c r="AS6821" t="s">
        <v>77</v>
      </c>
      <c r="AT6821">
        <v>-2303</v>
      </c>
      <c r="AU6821" t="s">
        <v>76</v>
      </c>
      <c r="AV6821" t="s">
        <v>79</v>
      </c>
      <c r="AX6821" t="s">
        <v>81</v>
      </c>
      <c r="AY6821" t="s">
        <v>76</v>
      </c>
      <c r="AZ6821" t="s">
        <v>131</v>
      </c>
      <c r="BA6821" t="s">
        <v>116</v>
      </c>
      <c r="BB6821" t="s">
        <v>104</v>
      </c>
      <c r="BC6821">
        <v>78</v>
      </c>
      <c r="BD6821" t="s">
        <v>105</v>
      </c>
      <c r="BE6821">
        <v>0</v>
      </c>
      <c r="BF6821" t="s">
        <v>76</v>
      </c>
      <c r="BG6821" t="s">
        <v>160</v>
      </c>
      <c r="BH6821">
        <v>-2301</v>
      </c>
      <c r="BI6821">
        <v>-2245</v>
      </c>
      <c r="BJ6821">
        <v>365243</v>
      </c>
      <c r="BK6821">
        <v>-1392</v>
      </c>
      <c r="BL6821">
        <v>365243</v>
      </c>
      <c r="BM6821">
        <v>0</v>
      </c>
    </row>
    <row r="6822" spans="1:65" x14ac:dyDescent="0.3">
      <c r="A6822">
        <v>157646</v>
      </c>
      <c r="B6822">
        <v>0</v>
      </c>
      <c r="C6822" t="s">
        <v>65</v>
      </c>
      <c r="D6822" t="s">
        <v>88</v>
      </c>
      <c r="E6822" t="s">
        <v>67</v>
      </c>
      <c r="F6822" t="s">
        <v>68</v>
      </c>
      <c r="G6822">
        <v>0</v>
      </c>
      <c r="H6822">
        <v>112500</v>
      </c>
      <c r="I6822">
        <v>654498</v>
      </c>
      <c r="J6822" t="s">
        <v>113</v>
      </c>
      <c r="K6822" t="s">
        <v>70</v>
      </c>
      <c r="L6822" t="s">
        <v>91</v>
      </c>
      <c r="M6822" t="s">
        <v>169</v>
      </c>
      <c r="N6822">
        <v>1.8029E-2</v>
      </c>
      <c r="O6822">
        <v>21439</v>
      </c>
      <c r="P6822">
        <v>365243</v>
      </c>
      <c r="Q6822">
        <v>9937</v>
      </c>
      <c r="R6822">
        <v>4616</v>
      </c>
      <c r="S6822">
        <v>3</v>
      </c>
      <c r="T6822">
        <v>3</v>
      </c>
      <c r="U6822" t="s">
        <v>94</v>
      </c>
      <c r="V6822">
        <v>6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 t="s">
        <v>76</v>
      </c>
      <c r="AD6822">
        <v>2041212</v>
      </c>
      <c r="AE6822" t="s">
        <v>65</v>
      </c>
      <c r="AF6822">
        <v>10950.434999999999</v>
      </c>
      <c r="AG6822">
        <v>112500</v>
      </c>
      <c r="AH6822">
        <v>150480</v>
      </c>
      <c r="AI6822">
        <v>0</v>
      </c>
      <c r="AJ6822">
        <v>112500</v>
      </c>
      <c r="AK6822" t="s">
        <v>109</v>
      </c>
      <c r="AL6822">
        <v>7</v>
      </c>
      <c r="AM6822" t="s">
        <v>68</v>
      </c>
      <c r="AN6822">
        <v>1</v>
      </c>
      <c r="AO6822">
        <v>0</v>
      </c>
      <c r="AR6822" t="s">
        <v>76</v>
      </c>
      <c r="AS6822" t="s">
        <v>114</v>
      </c>
      <c r="AT6822">
        <v>-1772</v>
      </c>
      <c r="AU6822" t="s">
        <v>78</v>
      </c>
      <c r="AV6822" t="s">
        <v>115</v>
      </c>
      <c r="AW6822" t="s">
        <v>171</v>
      </c>
      <c r="AX6822" t="s">
        <v>81</v>
      </c>
      <c r="AY6822" t="s">
        <v>76</v>
      </c>
      <c r="AZ6822" t="s">
        <v>82</v>
      </c>
      <c r="BA6822" t="s">
        <v>116</v>
      </c>
      <c r="BB6822" t="s">
        <v>121</v>
      </c>
      <c r="BC6822">
        <v>-1</v>
      </c>
      <c r="BD6822" t="s">
        <v>76</v>
      </c>
      <c r="BE6822">
        <v>24</v>
      </c>
      <c r="BF6822" t="s">
        <v>86</v>
      </c>
      <c r="BG6822" t="s">
        <v>172</v>
      </c>
    </row>
    <row r="6823" spans="1:65" x14ac:dyDescent="0.3">
      <c r="A6823">
        <v>157649</v>
      </c>
      <c r="B6823">
        <v>0</v>
      </c>
      <c r="C6823" t="s">
        <v>65</v>
      </c>
      <c r="D6823" t="s">
        <v>88</v>
      </c>
      <c r="E6823" t="s">
        <v>67</v>
      </c>
      <c r="F6823" t="s">
        <v>68</v>
      </c>
      <c r="G6823">
        <v>1</v>
      </c>
      <c r="H6823">
        <v>135000</v>
      </c>
      <c r="I6823">
        <v>543037.5</v>
      </c>
      <c r="J6823" t="s">
        <v>69</v>
      </c>
      <c r="K6823" t="s">
        <v>90</v>
      </c>
      <c r="L6823" t="s">
        <v>91</v>
      </c>
      <c r="M6823" t="s">
        <v>72</v>
      </c>
      <c r="N6823">
        <v>5.313E-3</v>
      </c>
      <c r="O6823">
        <v>11449</v>
      </c>
      <c r="P6823">
        <v>4644</v>
      </c>
      <c r="Q6823">
        <v>3275</v>
      </c>
      <c r="R6823">
        <v>3620</v>
      </c>
      <c r="S6823">
        <v>2</v>
      </c>
      <c r="T6823">
        <v>2</v>
      </c>
      <c r="U6823" t="s">
        <v>73</v>
      </c>
      <c r="V6823">
        <v>15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</v>
      </c>
      <c r="AC6823" t="s">
        <v>108</v>
      </c>
      <c r="AD6823">
        <v>1955740</v>
      </c>
      <c r="AE6823" t="s">
        <v>65</v>
      </c>
      <c r="AF6823">
        <v>20861.55</v>
      </c>
      <c r="AG6823">
        <v>225000</v>
      </c>
      <c r="AH6823">
        <v>299047.5</v>
      </c>
      <c r="AJ6823">
        <v>225000</v>
      </c>
      <c r="AK6823" t="s">
        <v>125</v>
      </c>
      <c r="AL6823">
        <v>16</v>
      </c>
      <c r="AM6823" t="s">
        <v>68</v>
      </c>
      <c r="AN6823">
        <v>1</v>
      </c>
      <c r="AR6823" t="s">
        <v>76</v>
      </c>
      <c r="AS6823" t="s">
        <v>77</v>
      </c>
      <c r="AT6823">
        <v>-961</v>
      </c>
      <c r="AU6823" t="s">
        <v>78</v>
      </c>
      <c r="AV6823" t="s">
        <v>79</v>
      </c>
      <c r="AW6823" t="s">
        <v>80</v>
      </c>
      <c r="AX6823" t="s">
        <v>81</v>
      </c>
      <c r="AY6823" t="s">
        <v>76</v>
      </c>
      <c r="AZ6823" t="s">
        <v>82</v>
      </c>
      <c r="BA6823" t="s">
        <v>116</v>
      </c>
      <c r="BB6823" t="s">
        <v>121</v>
      </c>
      <c r="BC6823">
        <v>-1</v>
      </c>
      <c r="BD6823" t="s">
        <v>76</v>
      </c>
      <c r="BE6823">
        <v>24</v>
      </c>
      <c r="BF6823" t="s">
        <v>86</v>
      </c>
      <c r="BG6823" t="s">
        <v>172</v>
      </c>
      <c r="BH6823">
        <v>365243</v>
      </c>
      <c r="BI6823">
        <v>-931</v>
      </c>
      <c r="BJ6823">
        <v>-241</v>
      </c>
      <c r="BK6823">
        <v>-601</v>
      </c>
      <c r="BL6823">
        <v>-599</v>
      </c>
      <c r="BM6823">
        <v>1</v>
      </c>
    </row>
    <row r="6824" spans="1:65" x14ac:dyDescent="0.3">
      <c r="A6824">
        <v>157685</v>
      </c>
      <c r="B6824">
        <v>0</v>
      </c>
      <c r="C6824" t="s">
        <v>65</v>
      </c>
      <c r="D6824" t="s">
        <v>88</v>
      </c>
      <c r="E6824" t="s">
        <v>67</v>
      </c>
      <c r="F6824" t="s">
        <v>67</v>
      </c>
      <c r="G6824">
        <v>0</v>
      </c>
      <c r="H6824">
        <v>67500</v>
      </c>
      <c r="I6824">
        <v>360000</v>
      </c>
      <c r="J6824" t="s">
        <v>69</v>
      </c>
      <c r="K6824" t="s">
        <v>70</v>
      </c>
      <c r="L6824" t="s">
        <v>91</v>
      </c>
      <c r="M6824" t="s">
        <v>72</v>
      </c>
      <c r="N6824">
        <v>2.6391999999999999E-2</v>
      </c>
      <c r="O6824">
        <v>18546</v>
      </c>
      <c r="P6824">
        <v>5553</v>
      </c>
      <c r="Q6824">
        <v>8672</v>
      </c>
      <c r="R6824">
        <v>2095</v>
      </c>
      <c r="S6824">
        <v>2</v>
      </c>
      <c r="T6824">
        <v>2</v>
      </c>
      <c r="U6824" t="s">
        <v>94</v>
      </c>
      <c r="V6824">
        <v>12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1</v>
      </c>
      <c r="AC6824" t="s">
        <v>137</v>
      </c>
      <c r="AD6824">
        <v>2356947</v>
      </c>
      <c r="AE6824" t="s">
        <v>93</v>
      </c>
      <c r="AF6824">
        <v>5020.4250000000002</v>
      </c>
      <c r="AG6824">
        <v>48420</v>
      </c>
      <c r="AH6824">
        <v>43020</v>
      </c>
      <c r="AI6824">
        <v>5400</v>
      </c>
      <c r="AJ6824">
        <v>48420</v>
      </c>
      <c r="AK6824" t="s">
        <v>73</v>
      </c>
      <c r="AL6824">
        <v>9</v>
      </c>
      <c r="AM6824" t="s">
        <v>68</v>
      </c>
      <c r="AN6824">
        <v>1</v>
      </c>
      <c r="AO6824">
        <v>0.121459953</v>
      </c>
      <c r="AR6824" t="s">
        <v>79</v>
      </c>
      <c r="AS6824" t="s">
        <v>77</v>
      </c>
      <c r="AT6824">
        <v>-2860</v>
      </c>
      <c r="AU6824" t="s">
        <v>78</v>
      </c>
      <c r="AV6824" t="s">
        <v>79</v>
      </c>
      <c r="AW6824" t="s">
        <v>101</v>
      </c>
      <c r="AX6824" t="s">
        <v>81</v>
      </c>
      <c r="AY6824" t="s">
        <v>124</v>
      </c>
      <c r="AZ6824" t="s">
        <v>96</v>
      </c>
      <c r="BA6824" t="s">
        <v>76</v>
      </c>
      <c r="BB6824" t="s">
        <v>104</v>
      </c>
      <c r="BC6824">
        <v>30</v>
      </c>
      <c r="BD6824" t="s">
        <v>105</v>
      </c>
      <c r="BE6824">
        <v>12</v>
      </c>
      <c r="BF6824" t="s">
        <v>86</v>
      </c>
      <c r="BG6824" t="s">
        <v>106</v>
      </c>
      <c r="BH6824">
        <v>365243</v>
      </c>
      <c r="BI6824">
        <v>-2741</v>
      </c>
      <c r="BJ6824">
        <v>-2411</v>
      </c>
      <c r="BK6824">
        <v>-2471</v>
      </c>
      <c r="BL6824">
        <v>-2465</v>
      </c>
      <c r="BM6824">
        <v>0</v>
      </c>
    </row>
    <row r="6825" spans="1:65" x14ac:dyDescent="0.3">
      <c r="A6825">
        <v>157687</v>
      </c>
      <c r="B6825">
        <v>0</v>
      </c>
      <c r="C6825" t="s">
        <v>65</v>
      </c>
      <c r="D6825" t="s">
        <v>88</v>
      </c>
      <c r="E6825" t="s">
        <v>67</v>
      </c>
      <c r="F6825" t="s">
        <v>67</v>
      </c>
      <c r="G6825">
        <v>0</v>
      </c>
      <c r="H6825">
        <v>135000</v>
      </c>
      <c r="I6825">
        <v>540000</v>
      </c>
      <c r="J6825" t="s">
        <v>69</v>
      </c>
      <c r="K6825" t="s">
        <v>70</v>
      </c>
      <c r="L6825" t="s">
        <v>119</v>
      </c>
      <c r="M6825" t="s">
        <v>72</v>
      </c>
      <c r="N6825">
        <v>2.2800000000000001E-2</v>
      </c>
      <c r="O6825">
        <v>16122</v>
      </c>
      <c r="P6825">
        <v>5321</v>
      </c>
      <c r="Q6825">
        <v>9444</v>
      </c>
      <c r="R6825">
        <v>4404</v>
      </c>
      <c r="S6825">
        <v>2</v>
      </c>
      <c r="T6825">
        <v>2</v>
      </c>
      <c r="U6825" t="s">
        <v>73</v>
      </c>
      <c r="V6825">
        <v>10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 t="s">
        <v>135</v>
      </c>
      <c r="AD6825">
        <v>1209701</v>
      </c>
      <c r="AE6825" t="s">
        <v>93</v>
      </c>
      <c r="AF6825">
        <v>15247.575000000001</v>
      </c>
      <c r="AG6825">
        <v>78736.5</v>
      </c>
      <c r="AH6825">
        <v>77913</v>
      </c>
      <c r="AI6825">
        <v>4500</v>
      </c>
      <c r="AJ6825">
        <v>78736.5</v>
      </c>
      <c r="AK6825" t="s">
        <v>123</v>
      </c>
      <c r="AL6825">
        <v>17</v>
      </c>
      <c r="AM6825" t="s">
        <v>68</v>
      </c>
      <c r="AN6825">
        <v>1</v>
      </c>
      <c r="AO6825">
        <v>5.946767E-2</v>
      </c>
      <c r="AR6825" t="s">
        <v>79</v>
      </c>
      <c r="AS6825" t="s">
        <v>77</v>
      </c>
      <c r="AT6825">
        <v>-1501</v>
      </c>
      <c r="AU6825" t="s">
        <v>78</v>
      </c>
      <c r="AV6825" t="s">
        <v>79</v>
      </c>
      <c r="AW6825" t="s">
        <v>80</v>
      </c>
      <c r="AX6825" t="s">
        <v>81</v>
      </c>
      <c r="AY6825" t="s">
        <v>103</v>
      </c>
      <c r="AZ6825" t="s">
        <v>96</v>
      </c>
      <c r="BA6825" t="s">
        <v>76</v>
      </c>
      <c r="BB6825" t="s">
        <v>104</v>
      </c>
      <c r="BC6825">
        <v>1800</v>
      </c>
      <c r="BD6825" t="s">
        <v>85</v>
      </c>
      <c r="BE6825">
        <v>6</v>
      </c>
      <c r="BF6825" t="s">
        <v>86</v>
      </c>
      <c r="BG6825" t="s">
        <v>151</v>
      </c>
      <c r="BH6825">
        <v>365243</v>
      </c>
      <c r="BI6825">
        <v>-1470</v>
      </c>
      <c r="BJ6825">
        <v>-1320</v>
      </c>
      <c r="BK6825">
        <v>-1380</v>
      </c>
      <c r="BL6825">
        <v>-1376</v>
      </c>
      <c r="BM6825">
        <v>0</v>
      </c>
    </row>
    <row r="6826" spans="1:65" x14ac:dyDescent="0.3">
      <c r="A6826">
        <v>157693</v>
      </c>
      <c r="B6826">
        <v>0</v>
      </c>
      <c r="C6826" t="s">
        <v>65</v>
      </c>
      <c r="D6826" t="s">
        <v>88</v>
      </c>
      <c r="E6826" t="s">
        <v>67</v>
      </c>
      <c r="F6826" t="s">
        <v>68</v>
      </c>
      <c r="G6826">
        <v>0</v>
      </c>
      <c r="H6826">
        <v>135000</v>
      </c>
      <c r="I6826">
        <v>112500</v>
      </c>
      <c r="J6826" t="s">
        <v>89</v>
      </c>
      <c r="K6826" t="s">
        <v>70</v>
      </c>
      <c r="L6826" t="s">
        <v>119</v>
      </c>
      <c r="M6826" t="s">
        <v>72</v>
      </c>
      <c r="N6826">
        <v>6.2329999999999998E-3</v>
      </c>
      <c r="O6826">
        <v>8506</v>
      </c>
      <c r="P6826">
        <v>467</v>
      </c>
      <c r="Q6826">
        <v>8476</v>
      </c>
      <c r="R6826">
        <v>228</v>
      </c>
      <c r="S6826">
        <v>2</v>
      </c>
      <c r="T6826">
        <v>2</v>
      </c>
      <c r="U6826" t="s">
        <v>94</v>
      </c>
      <c r="V6826">
        <v>19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 t="s">
        <v>92</v>
      </c>
      <c r="AD6826">
        <v>1536503</v>
      </c>
      <c r="AE6826" t="s">
        <v>93</v>
      </c>
      <c r="AF6826">
        <v>11019.465</v>
      </c>
      <c r="AG6826">
        <v>89986.5</v>
      </c>
      <c r="AH6826">
        <v>97659</v>
      </c>
      <c r="AI6826">
        <v>4500</v>
      </c>
      <c r="AJ6826">
        <v>89986.5</v>
      </c>
      <c r="AK6826" t="s">
        <v>94</v>
      </c>
      <c r="AL6826">
        <v>19</v>
      </c>
      <c r="AM6826" t="s">
        <v>68</v>
      </c>
      <c r="AN6826">
        <v>1</v>
      </c>
      <c r="AO6826">
        <v>4.7973346E-2</v>
      </c>
      <c r="AR6826" t="s">
        <v>79</v>
      </c>
      <c r="AS6826" t="s">
        <v>77</v>
      </c>
      <c r="AT6826">
        <v>-1337</v>
      </c>
      <c r="AU6826" t="s">
        <v>78</v>
      </c>
      <c r="AV6826" t="s">
        <v>79</v>
      </c>
      <c r="AW6826" t="s">
        <v>110</v>
      </c>
      <c r="AX6826" t="s">
        <v>102</v>
      </c>
      <c r="AY6826" t="s">
        <v>111</v>
      </c>
      <c r="AZ6826" t="s">
        <v>96</v>
      </c>
      <c r="BA6826" t="s">
        <v>76</v>
      </c>
      <c r="BB6826" t="s">
        <v>104</v>
      </c>
      <c r="BC6826">
        <v>1226</v>
      </c>
      <c r="BD6826" t="s">
        <v>85</v>
      </c>
      <c r="BE6826">
        <v>12</v>
      </c>
      <c r="BF6826" t="s">
        <v>86</v>
      </c>
      <c r="BG6826" t="s">
        <v>151</v>
      </c>
      <c r="BH6826">
        <v>365243</v>
      </c>
      <c r="BI6826">
        <v>-1305</v>
      </c>
      <c r="BJ6826">
        <v>-975</v>
      </c>
      <c r="BK6826">
        <v>-1035</v>
      </c>
      <c r="BL6826">
        <v>-1028</v>
      </c>
      <c r="BM6826">
        <v>0</v>
      </c>
    </row>
    <row r="6827" spans="1:65" x14ac:dyDescent="0.3">
      <c r="A6827">
        <v>157716</v>
      </c>
      <c r="B6827">
        <v>0</v>
      </c>
      <c r="C6827" t="s">
        <v>65</v>
      </c>
      <c r="D6827" t="s">
        <v>66</v>
      </c>
      <c r="E6827" t="s">
        <v>68</v>
      </c>
      <c r="F6827" t="s">
        <v>68</v>
      </c>
      <c r="G6827">
        <v>1</v>
      </c>
      <c r="H6827">
        <v>202500</v>
      </c>
      <c r="I6827">
        <v>450000</v>
      </c>
      <c r="J6827" t="s">
        <v>69</v>
      </c>
      <c r="K6827" t="s">
        <v>70</v>
      </c>
      <c r="L6827" t="s">
        <v>91</v>
      </c>
      <c r="M6827" t="s">
        <v>72</v>
      </c>
      <c r="N6827">
        <v>1.5221E-2</v>
      </c>
      <c r="O6827">
        <v>10355</v>
      </c>
      <c r="P6827">
        <v>642</v>
      </c>
      <c r="Q6827">
        <v>2726</v>
      </c>
      <c r="R6827">
        <v>2832</v>
      </c>
      <c r="S6827">
        <v>2</v>
      </c>
      <c r="T6827">
        <v>2</v>
      </c>
      <c r="U6827" t="s">
        <v>123</v>
      </c>
      <c r="V6827">
        <v>14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1</v>
      </c>
      <c r="AC6827" t="s">
        <v>141</v>
      </c>
      <c r="AD6827">
        <v>2326887</v>
      </c>
      <c r="AE6827" t="s">
        <v>93</v>
      </c>
      <c r="AF6827">
        <v>4284.54</v>
      </c>
      <c r="AG6827">
        <v>23400</v>
      </c>
      <c r="AH6827">
        <v>23400</v>
      </c>
      <c r="AI6827">
        <v>0</v>
      </c>
      <c r="AJ6827">
        <v>23400</v>
      </c>
      <c r="AK6827" t="s">
        <v>94</v>
      </c>
      <c r="AL6827">
        <v>14</v>
      </c>
      <c r="AM6827" t="s">
        <v>68</v>
      </c>
      <c r="AN6827">
        <v>1</v>
      </c>
      <c r="AO6827">
        <v>0</v>
      </c>
      <c r="AR6827" t="s">
        <v>79</v>
      </c>
      <c r="AS6827" t="s">
        <v>114</v>
      </c>
      <c r="AT6827">
        <v>-2466</v>
      </c>
      <c r="AU6827" t="s">
        <v>78</v>
      </c>
      <c r="AV6827" t="s">
        <v>165</v>
      </c>
      <c r="AW6827" t="s">
        <v>80</v>
      </c>
      <c r="AX6827" t="s">
        <v>81</v>
      </c>
      <c r="AY6827" t="s">
        <v>157</v>
      </c>
      <c r="AZ6827" t="s">
        <v>96</v>
      </c>
      <c r="BA6827" t="s">
        <v>76</v>
      </c>
      <c r="BB6827" t="s">
        <v>138</v>
      </c>
      <c r="BC6827">
        <v>93</v>
      </c>
      <c r="BD6827" t="s">
        <v>157</v>
      </c>
      <c r="BE6827">
        <v>6</v>
      </c>
      <c r="BF6827" t="s">
        <v>147</v>
      </c>
      <c r="BG6827" t="s">
        <v>158</v>
      </c>
    </row>
    <row r="6828" spans="1:65" x14ac:dyDescent="0.3">
      <c r="A6828">
        <v>157718</v>
      </c>
      <c r="B6828">
        <v>0</v>
      </c>
      <c r="C6828" t="s">
        <v>65</v>
      </c>
      <c r="D6828" t="s">
        <v>88</v>
      </c>
      <c r="E6828" t="s">
        <v>67</v>
      </c>
      <c r="F6828" t="s">
        <v>68</v>
      </c>
      <c r="G6828">
        <v>0</v>
      </c>
      <c r="H6828">
        <v>67500</v>
      </c>
      <c r="I6828">
        <v>231813</v>
      </c>
      <c r="J6828" t="s">
        <v>69</v>
      </c>
      <c r="K6828" t="s">
        <v>70</v>
      </c>
      <c r="L6828" t="s">
        <v>119</v>
      </c>
      <c r="M6828" t="s">
        <v>72</v>
      </c>
      <c r="N6828">
        <v>3.1329000000000003E-2</v>
      </c>
      <c r="O6828">
        <v>22575</v>
      </c>
      <c r="P6828">
        <v>253</v>
      </c>
      <c r="Q6828">
        <v>10050</v>
      </c>
      <c r="R6828">
        <v>4119</v>
      </c>
      <c r="S6828">
        <v>2</v>
      </c>
      <c r="T6828">
        <v>2</v>
      </c>
      <c r="U6828" t="s">
        <v>123</v>
      </c>
      <c r="V6828">
        <v>12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 t="s">
        <v>167</v>
      </c>
      <c r="AD6828">
        <v>1076896</v>
      </c>
      <c r="AE6828" t="s">
        <v>65</v>
      </c>
      <c r="AF6828">
        <v>14150.205</v>
      </c>
      <c r="AG6828">
        <v>135000</v>
      </c>
      <c r="AH6828">
        <v>143910</v>
      </c>
      <c r="AJ6828">
        <v>135000</v>
      </c>
      <c r="AK6828" t="s">
        <v>123</v>
      </c>
      <c r="AL6828">
        <v>14</v>
      </c>
      <c r="AM6828" t="s">
        <v>68</v>
      </c>
      <c r="AN6828">
        <v>1</v>
      </c>
      <c r="AR6828" t="s">
        <v>76</v>
      </c>
      <c r="AS6828" t="s">
        <v>77</v>
      </c>
      <c r="AT6828">
        <v>-147</v>
      </c>
      <c r="AU6828" t="s">
        <v>78</v>
      </c>
      <c r="AV6828" t="s">
        <v>79</v>
      </c>
      <c r="AW6828" t="s">
        <v>80</v>
      </c>
      <c r="AX6828" t="s">
        <v>81</v>
      </c>
      <c r="AY6828" t="s">
        <v>76</v>
      </c>
      <c r="AZ6828" t="s">
        <v>82</v>
      </c>
      <c r="BA6828" t="s">
        <v>116</v>
      </c>
      <c r="BB6828" t="s">
        <v>121</v>
      </c>
      <c r="BC6828">
        <v>-1</v>
      </c>
      <c r="BD6828" t="s">
        <v>76</v>
      </c>
      <c r="BE6828">
        <v>12</v>
      </c>
      <c r="BF6828" t="s">
        <v>112</v>
      </c>
      <c r="BG6828" t="s">
        <v>118</v>
      </c>
      <c r="BH6828">
        <v>365243</v>
      </c>
      <c r="BI6828">
        <v>-116</v>
      </c>
      <c r="BJ6828">
        <v>214</v>
      </c>
      <c r="BK6828">
        <v>365243</v>
      </c>
      <c r="BL6828">
        <v>365243</v>
      </c>
      <c r="BM6828">
        <v>0</v>
      </c>
    </row>
    <row r="6829" spans="1:65" x14ac:dyDescent="0.3">
      <c r="A6829">
        <v>157718</v>
      </c>
      <c r="B6829">
        <v>0</v>
      </c>
      <c r="C6829" t="s">
        <v>65</v>
      </c>
      <c r="D6829" t="s">
        <v>88</v>
      </c>
      <c r="E6829" t="s">
        <v>67</v>
      </c>
      <c r="F6829" t="s">
        <v>68</v>
      </c>
      <c r="G6829">
        <v>0</v>
      </c>
      <c r="H6829">
        <v>67500</v>
      </c>
      <c r="I6829">
        <v>231813</v>
      </c>
      <c r="J6829" t="s">
        <v>69</v>
      </c>
      <c r="K6829" t="s">
        <v>70</v>
      </c>
      <c r="L6829" t="s">
        <v>119</v>
      </c>
      <c r="M6829" t="s">
        <v>72</v>
      </c>
      <c r="N6829">
        <v>3.1329000000000003E-2</v>
      </c>
      <c r="O6829">
        <v>22575</v>
      </c>
      <c r="P6829">
        <v>253</v>
      </c>
      <c r="Q6829">
        <v>10050</v>
      </c>
      <c r="R6829">
        <v>4119</v>
      </c>
      <c r="S6829">
        <v>2</v>
      </c>
      <c r="T6829">
        <v>2</v>
      </c>
      <c r="U6829" t="s">
        <v>123</v>
      </c>
      <c r="V6829">
        <v>12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167</v>
      </c>
      <c r="AD6829">
        <v>1115242</v>
      </c>
      <c r="AE6829" t="s">
        <v>65</v>
      </c>
      <c r="AG6829">
        <v>0</v>
      </c>
      <c r="AH6829">
        <v>0</v>
      </c>
      <c r="AK6829" t="s">
        <v>120</v>
      </c>
      <c r="AL6829">
        <v>11</v>
      </c>
      <c r="AM6829" t="s">
        <v>68</v>
      </c>
      <c r="AN6829">
        <v>1</v>
      </c>
      <c r="AR6829" t="s">
        <v>76</v>
      </c>
      <c r="AS6829" t="s">
        <v>129</v>
      </c>
      <c r="AT6829">
        <v>-446</v>
      </c>
      <c r="AU6829" t="s">
        <v>76</v>
      </c>
      <c r="AV6829" t="s">
        <v>79</v>
      </c>
      <c r="AX6829" t="s">
        <v>81</v>
      </c>
      <c r="AY6829" t="s">
        <v>76</v>
      </c>
      <c r="AZ6829" t="s">
        <v>76</v>
      </c>
      <c r="BA6829" t="s">
        <v>76</v>
      </c>
      <c r="BB6829" t="s">
        <v>121</v>
      </c>
      <c r="BC6829">
        <v>-1</v>
      </c>
      <c r="BD6829" t="s">
        <v>76</v>
      </c>
      <c r="BF6829" t="s">
        <v>76</v>
      </c>
      <c r="BG6829" t="s">
        <v>82</v>
      </c>
    </row>
    <row r="6830" spans="1:65" x14ac:dyDescent="0.3">
      <c r="A6830">
        <v>157720</v>
      </c>
      <c r="B6830">
        <v>1</v>
      </c>
      <c r="C6830" t="s">
        <v>65</v>
      </c>
      <c r="D6830" t="s">
        <v>66</v>
      </c>
      <c r="E6830" t="s">
        <v>67</v>
      </c>
      <c r="F6830" t="s">
        <v>67</v>
      </c>
      <c r="G6830">
        <v>0</v>
      </c>
      <c r="H6830">
        <v>175500</v>
      </c>
      <c r="I6830">
        <v>808650</v>
      </c>
      <c r="J6830" t="s">
        <v>69</v>
      </c>
      <c r="K6830" t="s">
        <v>70</v>
      </c>
      <c r="L6830" t="s">
        <v>71</v>
      </c>
      <c r="M6830" t="s">
        <v>72</v>
      </c>
      <c r="N6830">
        <v>7.0200000000000002E-3</v>
      </c>
      <c r="O6830">
        <v>21257</v>
      </c>
      <c r="P6830">
        <v>4465</v>
      </c>
      <c r="Q6830">
        <v>12465</v>
      </c>
      <c r="R6830">
        <v>3134</v>
      </c>
      <c r="S6830">
        <v>2</v>
      </c>
      <c r="T6830">
        <v>2</v>
      </c>
      <c r="U6830" t="s">
        <v>120</v>
      </c>
      <c r="V6830">
        <v>11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 t="s">
        <v>164</v>
      </c>
      <c r="AD6830">
        <v>2646869</v>
      </c>
      <c r="AE6830" t="s">
        <v>65</v>
      </c>
      <c r="AG6830">
        <v>0</v>
      </c>
      <c r="AH6830">
        <v>0</v>
      </c>
      <c r="AK6830" t="s">
        <v>73</v>
      </c>
      <c r="AL6830">
        <v>15</v>
      </c>
      <c r="AM6830" t="s">
        <v>68</v>
      </c>
      <c r="AN6830">
        <v>1</v>
      </c>
      <c r="AR6830" t="s">
        <v>76</v>
      </c>
      <c r="AS6830" t="s">
        <v>129</v>
      </c>
      <c r="AT6830">
        <v>-146</v>
      </c>
      <c r="AU6830" t="s">
        <v>76</v>
      </c>
      <c r="AV6830" t="s">
        <v>79</v>
      </c>
      <c r="AX6830" t="s">
        <v>81</v>
      </c>
      <c r="AY6830" t="s">
        <v>76</v>
      </c>
      <c r="AZ6830" t="s">
        <v>76</v>
      </c>
      <c r="BA6830" t="s">
        <v>76</v>
      </c>
      <c r="BB6830" t="s">
        <v>121</v>
      </c>
      <c r="BC6830">
        <v>-1</v>
      </c>
      <c r="BD6830" t="s">
        <v>76</v>
      </c>
      <c r="BF6830" t="s">
        <v>76</v>
      </c>
      <c r="BG6830" t="s">
        <v>82</v>
      </c>
    </row>
    <row r="6831" spans="1:65" x14ac:dyDescent="0.3">
      <c r="A6831">
        <v>157720</v>
      </c>
      <c r="B6831">
        <v>1</v>
      </c>
      <c r="C6831" t="s">
        <v>65</v>
      </c>
      <c r="D6831" t="s">
        <v>66</v>
      </c>
      <c r="E6831" t="s">
        <v>67</v>
      </c>
      <c r="F6831" t="s">
        <v>67</v>
      </c>
      <c r="G6831">
        <v>0</v>
      </c>
      <c r="H6831">
        <v>175500</v>
      </c>
      <c r="I6831">
        <v>808650</v>
      </c>
      <c r="J6831" t="s">
        <v>69</v>
      </c>
      <c r="K6831" t="s">
        <v>70</v>
      </c>
      <c r="L6831" t="s">
        <v>71</v>
      </c>
      <c r="M6831" t="s">
        <v>72</v>
      </c>
      <c r="N6831">
        <v>7.0200000000000002E-3</v>
      </c>
      <c r="O6831">
        <v>21257</v>
      </c>
      <c r="P6831">
        <v>4465</v>
      </c>
      <c r="Q6831">
        <v>12465</v>
      </c>
      <c r="R6831">
        <v>3134</v>
      </c>
      <c r="S6831">
        <v>2</v>
      </c>
      <c r="T6831">
        <v>2</v>
      </c>
      <c r="U6831" t="s">
        <v>120</v>
      </c>
      <c r="V6831">
        <v>11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 t="s">
        <v>164</v>
      </c>
      <c r="AD6831">
        <v>2421093</v>
      </c>
      <c r="AE6831" t="s">
        <v>65</v>
      </c>
      <c r="AF6831">
        <v>9397.7549999999992</v>
      </c>
      <c r="AG6831">
        <v>112500</v>
      </c>
      <c r="AH6831">
        <v>127350</v>
      </c>
      <c r="AI6831">
        <v>0</v>
      </c>
      <c r="AJ6831">
        <v>112500</v>
      </c>
      <c r="AK6831" t="s">
        <v>109</v>
      </c>
      <c r="AL6831">
        <v>15</v>
      </c>
      <c r="AM6831" t="s">
        <v>68</v>
      </c>
      <c r="AN6831">
        <v>1</v>
      </c>
      <c r="AO6831">
        <v>0</v>
      </c>
      <c r="AR6831" t="s">
        <v>76</v>
      </c>
      <c r="AS6831" t="s">
        <v>114</v>
      </c>
      <c r="AT6831">
        <v>-1895</v>
      </c>
      <c r="AU6831" t="s">
        <v>78</v>
      </c>
      <c r="AV6831" t="s">
        <v>165</v>
      </c>
      <c r="AW6831" t="s">
        <v>80</v>
      </c>
      <c r="AX6831" t="s">
        <v>81</v>
      </c>
      <c r="AY6831" t="s">
        <v>76</v>
      </c>
      <c r="AZ6831" t="s">
        <v>82</v>
      </c>
      <c r="BA6831" t="s">
        <v>116</v>
      </c>
      <c r="BB6831" t="s">
        <v>121</v>
      </c>
      <c r="BC6831">
        <v>-1</v>
      </c>
      <c r="BD6831" t="s">
        <v>76</v>
      </c>
      <c r="BE6831">
        <v>24</v>
      </c>
      <c r="BF6831" t="s">
        <v>86</v>
      </c>
      <c r="BG6831" t="s">
        <v>172</v>
      </c>
    </row>
    <row r="6832" spans="1:65" x14ac:dyDescent="0.3">
      <c r="A6832">
        <v>157747</v>
      </c>
      <c r="B6832">
        <v>0</v>
      </c>
      <c r="C6832" t="s">
        <v>65</v>
      </c>
      <c r="D6832" t="s">
        <v>88</v>
      </c>
      <c r="E6832" t="s">
        <v>67</v>
      </c>
      <c r="F6832" t="s">
        <v>68</v>
      </c>
      <c r="G6832">
        <v>1</v>
      </c>
      <c r="H6832">
        <v>126000</v>
      </c>
      <c r="I6832">
        <v>254700</v>
      </c>
      <c r="J6832" t="s">
        <v>69</v>
      </c>
      <c r="K6832" t="s">
        <v>90</v>
      </c>
      <c r="L6832" t="s">
        <v>140</v>
      </c>
      <c r="M6832" t="s">
        <v>127</v>
      </c>
      <c r="N6832">
        <v>1.9101E-2</v>
      </c>
      <c r="O6832">
        <v>13263</v>
      </c>
      <c r="P6832">
        <v>309</v>
      </c>
      <c r="Q6832">
        <v>1332</v>
      </c>
      <c r="R6832">
        <v>964</v>
      </c>
      <c r="S6832">
        <v>2</v>
      </c>
      <c r="T6832">
        <v>2</v>
      </c>
      <c r="U6832" t="s">
        <v>120</v>
      </c>
      <c r="V6832">
        <v>16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 t="s">
        <v>143</v>
      </c>
      <c r="AD6832">
        <v>2123422</v>
      </c>
      <c r="AE6832" t="s">
        <v>99</v>
      </c>
      <c r="AF6832">
        <v>2250</v>
      </c>
      <c r="AG6832">
        <v>45000</v>
      </c>
      <c r="AH6832">
        <v>45000</v>
      </c>
      <c r="AJ6832">
        <v>45000</v>
      </c>
      <c r="AK6832" t="s">
        <v>120</v>
      </c>
      <c r="AL6832">
        <v>18</v>
      </c>
      <c r="AM6832" t="s">
        <v>68</v>
      </c>
      <c r="AN6832">
        <v>1</v>
      </c>
      <c r="AR6832" t="s">
        <v>79</v>
      </c>
      <c r="AS6832" t="s">
        <v>77</v>
      </c>
      <c r="AT6832">
        <v>-91</v>
      </c>
      <c r="AU6832" t="s">
        <v>76</v>
      </c>
      <c r="AV6832" t="s">
        <v>79</v>
      </c>
      <c r="AW6832" t="s">
        <v>101</v>
      </c>
      <c r="AX6832" t="s">
        <v>81</v>
      </c>
      <c r="AY6832" t="s">
        <v>76</v>
      </c>
      <c r="AZ6832" t="s">
        <v>131</v>
      </c>
      <c r="BA6832" t="s">
        <v>83</v>
      </c>
      <c r="BB6832" t="s">
        <v>84</v>
      </c>
      <c r="BC6832">
        <v>417</v>
      </c>
      <c r="BD6832" t="s">
        <v>85</v>
      </c>
      <c r="BE6832">
        <v>0</v>
      </c>
      <c r="BF6832" t="s">
        <v>76</v>
      </c>
      <c r="BG6832" t="s">
        <v>132</v>
      </c>
      <c r="BH6832">
        <v>365243</v>
      </c>
      <c r="BI6832">
        <v>365243</v>
      </c>
      <c r="BJ6832">
        <v>365243</v>
      </c>
      <c r="BK6832">
        <v>365243</v>
      </c>
      <c r="BL6832">
        <v>365243</v>
      </c>
      <c r="BM6832">
        <v>0</v>
      </c>
    </row>
    <row r="6833" spans="1:65" x14ac:dyDescent="0.3">
      <c r="A6833">
        <v>157767</v>
      </c>
      <c r="B6833">
        <v>0</v>
      </c>
      <c r="C6833" t="s">
        <v>65</v>
      </c>
      <c r="D6833" t="s">
        <v>88</v>
      </c>
      <c r="E6833" t="s">
        <v>68</v>
      </c>
      <c r="F6833" t="s">
        <v>67</v>
      </c>
      <c r="G6833">
        <v>0</v>
      </c>
      <c r="H6833">
        <v>112500</v>
      </c>
      <c r="I6833">
        <v>247500</v>
      </c>
      <c r="J6833" t="s">
        <v>133</v>
      </c>
      <c r="K6833" t="s">
        <v>90</v>
      </c>
      <c r="L6833" t="s">
        <v>119</v>
      </c>
      <c r="M6833" t="s">
        <v>127</v>
      </c>
      <c r="N6833">
        <v>1.8208999999999999E-2</v>
      </c>
      <c r="O6833">
        <v>8450</v>
      </c>
      <c r="P6833">
        <v>412</v>
      </c>
      <c r="Q6833">
        <v>2402</v>
      </c>
      <c r="R6833">
        <v>1117</v>
      </c>
      <c r="S6833">
        <v>3</v>
      </c>
      <c r="T6833">
        <v>3</v>
      </c>
      <c r="U6833" t="s">
        <v>73</v>
      </c>
      <c r="V6833">
        <v>13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189</v>
      </c>
      <c r="AD6833">
        <v>2057474</v>
      </c>
      <c r="AE6833" t="s">
        <v>65</v>
      </c>
      <c r="AF6833">
        <v>6129.4049999999997</v>
      </c>
      <c r="AG6833">
        <v>135000</v>
      </c>
      <c r="AH6833">
        <v>170640</v>
      </c>
      <c r="AJ6833">
        <v>135000</v>
      </c>
      <c r="AK6833" t="s">
        <v>75</v>
      </c>
      <c r="AL6833">
        <v>9</v>
      </c>
      <c r="AM6833" t="s">
        <v>68</v>
      </c>
      <c r="AN6833">
        <v>1</v>
      </c>
      <c r="AR6833" t="s">
        <v>76</v>
      </c>
      <c r="AS6833" t="s">
        <v>114</v>
      </c>
      <c r="AT6833">
        <v>-260</v>
      </c>
      <c r="AU6833" t="s">
        <v>76</v>
      </c>
      <c r="AV6833" t="s">
        <v>115</v>
      </c>
      <c r="AW6833" t="s">
        <v>80</v>
      </c>
      <c r="AX6833" t="s">
        <v>81</v>
      </c>
      <c r="AY6833" t="s">
        <v>76</v>
      </c>
      <c r="AZ6833" t="s">
        <v>82</v>
      </c>
      <c r="BA6833" t="s">
        <v>116</v>
      </c>
      <c r="BB6833" t="s">
        <v>187</v>
      </c>
      <c r="BC6833">
        <v>0</v>
      </c>
      <c r="BD6833" t="s">
        <v>76</v>
      </c>
      <c r="BE6833">
        <v>48</v>
      </c>
      <c r="BF6833" t="s">
        <v>112</v>
      </c>
      <c r="BG6833" t="s">
        <v>118</v>
      </c>
    </row>
    <row r="6834" spans="1:65" x14ac:dyDescent="0.3">
      <c r="A6834">
        <v>157788</v>
      </c>
      <c r="B6834">
        <v>1</v>
      </c>
      <c r="C6834" t="s">
        <v>65</v>
      </c>
      <c r="D6834" t="s">
        <v>88</v>
      </c>
      <c r="E6834" t="s">
        <v>67</v>
      </c>
      <c r="F6834" t="s">
        <v>68</v>
      </c>
      <c r="G6834">
        <v>0</v>
      </c>
      <c r="H6834">
        <v>112500</v>
      </c>
      <c r="I6834">
        <v>717003</v>
      </c>
      <c r="J6834" t="s">
        <v>69</v>
      </c>
      <c r="K6834" t="s">
        <v>70</v>
      </c>
      <c r="L6834" t="s">
        <v>91</v>
      </c>
      <c r="M6834" t="s">
        <v>72</v>
      </c>
      <c r="N6834">
        <v>3.1329000000000003E-2</v>
      </c>
      <c r="O6834">
        <v>15463</v>
      </c>
      <c r="P6834">
        <v>1502</v>
      </c>
      <c r="Q6834">
        <v>9571</v>
      </c>
      <c r="R6834">
        <v>4095</v>
      </c>
      <c r="S6834">
        <v>2</v>
      </c>
      <c r="T6834">
        <v>2</v>
      </c>
      <c r="U6834" t="s">
        <v>109</v>
      </c>
      <c r="V6834">
        <v>8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 t="s">
        <v>92</v>
      </c>
      <c r="AD6834">
        <v>2576462</v>
      </c>
      <c r="AE6834" t="s">
        <v>99</v>
      </c>
      <c r="AG6834">
        <v>0</v>
      </c>
      <c r="AH6834">
        <v>0</v>
      </c>
      <c r="AK6834" t="s">
        <v>73</v>
      </c>
      <c r="AL6834">
        <v>7</v>
      </c>
      <c r="AM6834" t="s">
        <v>68</v>
      </c>
      <c r="AN6834">
        <v>1</v>
      </c>
      <c r="AR6834" t="s">
        <v>79</v>
      </c>
      <c r="AS6834" t="s">
        <v>129</v>
      </c>
      <c r="AT6834">
        <v>-155</v>
      </c>
      <c r="AU6834" t="s">
        <v>76</v>
      </c>
      <c r="AV6834" t="s">
        <v>79</v>
      </c>
      <c r="AX6834" t="s">
        <v>81</v>
      </c>
      <c r="AY6834" t="s">
        <v>76</v>
      </c>
      <c r="AZ6834" t="s">
        <v>76</v>
      </c>
      <c r="BA6834" t="s">
        <v>76</v>
      </c>
      <c r="BB6834" t="s">
        <v>121</v>
      </c>
      <c r="BC6834">
        <v>-1</v>
      </c>
      <c r="BD6834" t="s">
        <v>76</v>
      </c>
      <c r="BF6834" t="s">
        <v>76</v>
      </c>
      <c r="BG6834" t="s">
        <v>132</v>
      </c>
    </row>
    <row r="6835" spans="1:65" x14ac:dyDescent="0.3">
      <c r="A6835">
        <v>157798</v>
      </c>
      <c r="B6835">
        <v>0</v>
      </c>
      <c r="C6835" t="s">
        <v>65</v>
      </c>
      <c r="D6835" t="s">
        <v>66</v>
      </c>
      <c r="E6835" t="s">
        <v>68</v>
      </c>
      <c r="F6835" t="s">
        <v>68</v>
      </c>
      <c r="G6835">
        <v>0</v>
      </c>
      <c r="H6835">
        <v>337500</v>
      </c>
      <c r="I6835">
        <v>719946</v>
      </c>
      <c r="J6835" t="s">
        <v>89</v>
      </c>
      <c r="K6835" t="s">
        <v>126</v>
      </c>
      <c r="L6835" t="s">
        <v>91</v>
      </c>
      <c r="M6835" t="s">
        <v>72</v>
      </c>
      <c r="N6835">
        <v>1.8634000000000001E-2</v>
      </c>
      <c r="O6835">
        <v>17738</v>
      </c>
      <c r="P6835">
        <v>1289</v>
      </c>
      <c r="Q6835">
        <v>2743</v>
      </c>
      <c r="R6835">
        <v>1268</v>
      </c>
      <c r="S6835">
        <v>2</v>
      </c>
      <c r="T6835">
        <v>2</v>
      </c>
      <c r="U6835" t="s">
        <v>125</v>
      </c>
      <c r="V6835">
        <v>12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 t="s">
        <v>141</v>
      </c>
      <c r="AD6835">
        <v>2667750</v>
      </c>
      <c r="AE6835" t="s">
        <v>65</v>
      </c>
      <c r="AG6835">
        <v>0</v>
      </c>
      <c r="AH6835">
        <v>0</v>
      </c>
      <c r="AK6835" t="s">
        <v>73</v>
      </c>
      <c r="AL6835">
        <v>14</v>
      </c>
      <c r="AM6835" t="s">
        <v>68</v>
      </c>
      <c r="AN6835">
        <v>1</v>
      </c>
      <c r="AR6835" t="s">
        <v>76</v>
      </c>
      <c r="AS6835" t="s">
        <v>129</v>
      </c>
      <c r="AT6835">
        <v>-68</v>
      </c>
      <c r="AU6835" t="s">
        <v>76</v>
      </c>
      <c r="AV6835" t="s">
        <v>79</v>
      </c>
      <c r="AX6835" t="s">
        <v>81</v>
      </c>
      <c r="AY6835" t="s">
        <v>76</v>
      </c>
      <c r="AZ6835" t="s">
        <v>76</v>
      </c>
      <c r="BA6835" t="s">
        <v>76</v>
      </c>
      <c r="BB6835" t="s">
        <v>121</v>
      </c>
      <c r="BC6835">
        <v>-1</v>
      </c>
      <c r="BD6835" t="s">
        <v>76</v>
      </c>
      <c r="BF6835" t="s">
        <v>76</v>
      </c>
      <c r="BG6835" t="s">
        <v>82</v>
      </c>
    </row>
    <row r="6836" spans="1:65" x14ac:dyDescent="0.3">
      <c r="A6836">
        <v>157816</v>
      </c>
      <c r="B6836">
        <v>0</v>
      </c>
      <c r="C6836" t="s">
        <v>65</v>
      </c>
      <c r="D6836" t="s">
        <v>88</v>
      </c>
      <c r="E6836" t="s">
        <v>68</v>
      </c>
      <c r="F6836" t="s">
        <v>68</v>
      </c>
      <c r="G6836">
        <v>2</v>
      </c>
      <c r="H6836">
        <v>157500</v>
      </c>
      <c r="I6836">
        <v>545040</v>
      </c>
      <c r="J6836" t="s">
        <v>69</v>
      </c>
      <c r="K6836" t="s">
        <v>70</v>
      </c>
      <c r="L6836" t="s">
        <v>91</v>
      </c>
      <c r="M6836" t="s">
        <v>72</v>
      </c>
      <c r="N6836">
        <v>4.6219999999999997E-2</v>
      </c>
      <c r="O6836">
        <v>10846</v>
      </c>
      <c r="P6836">
        <v>414</v>
      </c>
      <c r="Q6836">
        <v>4731</v>
      </c>
      <c r="R6836">
        <v>341</v>
      </c>
      <c r="S6836">
        <v>1</v>
      </c>
      <c r="T6836">
        <v>1</v>
      </c>
      <c r="U6836" t="s">
        <v>120</v>
      </c>
      <c r="V6836">
        <v>14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1</v>
      </c>
      <c r="AC6836" t="s">
        <v>108</v>
      </c>
      <c r="AD6836">
        <v>2761907</v>
      </c>
      <c r="AE6836" t="s">
        <v>93</v>
      </c>
      <c r="AF6836">
        <v>18481.23</v>
      </c>
      <c r="AG6836">
        <v>99576</v>
      </c>
      <c r="AH6836">
        <v>90621</v>
      </c>
      <c r="AI6836">
        <v>13500</v>
      </c>
      <c r="AJ6836">
        <v>99576</v>
      </c>
      <c r="AK6836" t="s">
        <v>75</v>
      </c>
      <c r="AL6836">
        <v>19</v>
      </c>
      <c r="AM6836" t="s">
        <v>68</v>
      </c>
      <c r="AN6836">
        <v>1</v>
      </c>
      <c r="AO6836">
        <v>0.14120808700000001</v>
      </c>
      <c r="AR6836" t="s">
        <v>79</v>
      </c>
      <c r="AS6836" t="s">
        <v>77</v>
      </c>
      <c r="AT6836">
        <v>-276</v>
      </c>
      <c r="AU6836" t="s">
        <v>78</v>
      </c>
      <c r="AV6836" t="s">
        <v>79</v>
      </c>
      <c r="AW6836" t="s">
        <v>80</v>
      </c>
      <c r="AX6836" t="s">
        <v>81</v>
      </c>
      <c r="AY6836" t="s">
        <v>111</v>
      </c>
      <c r="AZ6836" t="s">
        <v>96</v>
      </c>
      <c r="BA6836" t="s">
        <v>76</v>
      </c>
      <c r="BB6836" t="s">
        <v>104</v>
      </c>
      <c r="BC6836">
        <v>20</v>
      </c>
      <c r="BD6836" t="s">
        <v>105</v>
      </c>
      <c r="BE6836">
        <v>6</v>
      </c>
      <c r="BF6836" t="s">
        <v>86</v>
      </c>
      <c r="BG6836" t="s">
        <v>106</v>
      </c>
      <c r="BH6836">
        <v>365243</v>
      </c>
      <c r="BI6836">
        <v>-246</v>
      </c>
      <c r="BJ6836">
        <v>-96</v>
      </c>
      <c r="BK6836">
        <v>-96</v>
      </c>
      <c r="BL6836">
        <v>-94</v>
      </c>
      <c r="BM6836">
        <v>1</v>
      </c>
    </row>
    <row r="6837" spans="1:65" x14ac:dyDescent="0.3">
      <c r="A6837">
        <v>157819</v>
      </c>
      <c r="B6837">
        <v>0</v>
      </c>
      <c r="C6837" t="s">
        <v>65</v>
      </c>
      <c r="D6837" t="s">
        <v>66</v>
      </c>
      <c r="E6837" t="s">
        <v>67</v>
      </c>
      <c r="F6837" t="s">
        <v>68</v>
      </c>
      <c r="G6837">
        <v>0</v>
      </c>
      <c r="H6837">
        <v>90000</v>
      </c>
      <c r="I6837">
        <v>540000</v>
      </c>
      <c r="J6837" t="s">
        <v>69</v>
      </c>
      <c r="K6837" t="s">
        <v>70</v>
      </c>
      <c r="L6837" t="s">
        <v>91</v>
      </c>
      <c r="M6837" t="s">
        <v>72</v>
      </c>
      <c r="N6837">
        <v>1.5221E-2</v>
      </c>
      <c r="O6837">
        <v>17855</v>
      </c>
      <c r="P6837">
        <v>3166</v>
      </c>
      <c r="Q6837">
        <v>8895</v>
      </c>
      <c r="R6837">
        <v>1389</v>
      </c>
      <c r="S6837">
        <v>2</v>
      </c>
      <c r="T6837">
        <v>2</v>
      </c>
      <c r="U6837" t="s">
        <v>123</v>
      </c>
      <c r="V6837">
        <v>8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1</v>
      </c>
      <c r="AC6837" t="s">
        <v>168</v>
      </c>
      <c r="AD6837">
        <v>1390982</v>
      </c>
      <c r="AE6837" t="s">
        <v>93</v>
      </c>
      <c r="AF6837">
        <v>14845.68</v>
      </c>
      <c r="AG6837">
        <v>130707</v>
      </c>
      <c r="AH6837">
        <v>130707</v>
      </c>
      <c r="AI6837">
        <v>0</v>
      </c>
      <c r="AJ6837">
        <v>130707</v>
      </c>
      <c r="AK6837" t="s">
        <v>75</v>
      </c>
      <c r="AL6837">
        <v>11</v>
      </c>
      <c r="AM6837" t="s">
        <v>68</v>
      </c>
      <c r="AN6837">
        <v>1</v>
      </c>
      <c r="AO6837">
        <v>0</v>
      </c>
      <c r="AR6837" t="s">
        <v>79</v>
      </c>
      <c r="AS6837" t="s">
        <v>77</v>
      </c>
      <c r="AT6837">
        <v>-148</v>
      </c>
      <c r="AU6837" t="s">
        <v>78</v>
      </c>
      <c r="AV6837" t="s">
        <v>79</v>
      </c>
      <c r="AX6837" t="s">
        <v>81</v>
      </c>
      <c r="AY6837" t="s">
        <v>124</v>
      </c>
      <c r="AZ6837" t="s">
        <v>96</v>
      </c>
      <c r="BA6837" t="s">
        <v>76</v>
      </c>
      <c r="BB6837" t="s">
        <v>104</v>
      </c>
      <c r="BC6837">
        <v>60</v>
      </c>
      <c r="BD6837" t="s">
        <v>105</v>
      </c>
      <c r="BE6837">
        <v>10</v>
      </c>
      <c r="BF6837" t="s">
        <v>112</v>
      </c>
      <c r="BG6837" t="s">
        <v>208</v>
      </c>
      <c r="BH6837">
        <v>365243</v>
      </c>
      <c r="BI6837">
        <v>-110</v>
      </c>
      <c r="BJ6837">
        <v>160</v>
      </c>
      <c r="BK6837">
        <v>365243</v>
      </c>
      <c r="BL6837">
        <v>365243</v>
      </c>
      <c r="BM6837">
        <v>0</v>
      </c>
    </row>
    <row r="6838" spans="1:65" x14ac:dyDescent="0.3">
      <c r="A6838">
        <v>157826</v>
      </c>
      <c r="B6838">
        <v>0</v>
      </c>
      <c r="C6838" t="s">
        <v>65</v>
      </c>
      <c r="D6838" t="s">
        <v>88</v>
      </c>
      <c r="E6838" t="s">
        <v>67</v>
      </c>
      <c r="F6838" t="s">
        <v>67</v>
      </c>
      <c r="G6838">
        <v>1</v>
      </c>
      <c r="H6838">
        <v>76500</v>
      </c>
      <c r="I6838">
        <v>639000</v>
      </c>
      <c r="J6838" t="s">
        <v>69</v>
      </c>
      <c r="K6838" t="s">
        <v>70</v>
      </c>
      <c r="L6838" t="s">
        <v>91</v>
      </c>
      <c r="M6838" t="s">
        <v>72</v>
      </c>
      <c r="N6838">
        <v>1.0643E-2</v>
      </c>
      <c r="O6838">
        <v>9654</v>
      </c>
      <c r="P6838">
        <v>1359</v>
      </c>
      <c r="Q6838">
        <v>4322</v>
      </c>
      <c r="R6838">
        <v>1930</v>
      </c>
      <c r="S6838">
        <v>2</v>
      </c>
      <c r="T6838">
        <v>2</v>
      </c>
      <c r="U6838" t="s">
        <v>109</v>
      </c>
      <c r="V6838">
        <v>15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179</v>
      </c>
      <c r="AD6838">
        <v>1021075</v>
      </c>
      <c r="AE6838" t="s">
        <v>93</v>
      </c>
      <c r="AF6838">
        <v>16076.79</v>
      </c>
      <c r="AG6838">
        <v>150030</v>
      </c>
      <c r="AH6838">
        <v>144679.5</v>
      </c>
      <c r="AI6838">
        <v>15003</v>
      </c>
      <c r="AJ6838">
        <v>150030</v>
      </c>
      <c r="AK6838" t="s">
        <v>123</v>
      </c>
      <c r="AL6838">
        <v>11</v>
      </c>
      <c r="AM6838" t="s">
        <v>68</v>
      </c>
      <c r="AN6838">
        <v>1</v>
      </c>
      <c r="AO6838">
        <v>0.102325746</v>
      </c>
      <c r="AR6838" t="s">
        <v>79</v>
      </c>
      <c r="AS6838" t="s">
        <v>114</v>
      </c>
      <c r="AT6838">
        <v>-439</v>
      </c>
      <c r="AU6838" t="s">
        <v>78</v>
      </c>
      <c r="AV6838" t="s">
        <v>165</v>
      </c>
      <c r="AX6838" t="s">
        <v>81</v>
      </c>
      <c r="AY6838" t="s">
        <v>199</v>
      </c>
      <c r="AZ6838" t="s">
        <v>96</v>
      </c>
      <c r="BA6838" t="s">
        <v>76</v>
      </c>
      <c r="BB6838" t="s">
        <v>138</v>
      </c>
      <c r="BC6838">
        <v>40</v>
      </c>
      <c r="BD6838" t="s">
        <v>157</v>
      </c>
      <c r="BE6838">
        <v>10</v>
      </c>
      <c r="BF6838" t="s">
        <v>112</v>
      </c>
      <c r="BG6838" t="s">
        <v>158</v>
      </c>
    </row>
    <row r="6839" spans="1:65" x14ac:dyDescent="0.3">
      <c r="A6839">
        <v>157845</v>
      </c>
      <c r="B6839">
        <v>0</v>
      </c>
      <c r="C6839" t="s">
        <v>65</v>
      </c>
      <c r="D6839" t="s">
        <v>88</v>
      </c>
      <c r="E6839" t="s">
        <v>67</v>
      </c>
      <c r="F6839" t="s">
        <v>67</v>
      </c>
      <c r="G6839">
        <v>1</v>
      </c>
      <c r="H6839">
        <v>99000</v>
      </c>
      <c r="I6839">
        <v>269550</v>
      </c>
      <c r="J6839" t="s">
        <v>133</v>
      </c>
      <c r="K6839" t="s">
        <v>70</v>
      </c>
      <c r="L6839" t="s">
        <v>91</v>
      </c>
      <c r="M6839" t="s">
        <v>72</v>
      </c>
      <c r="N6839">
        <v>2.042E-3</v>
      </c>
      <c r="O6839">
        <v>14128</v>
      </c>
      <c r="P6839">
        <v>1073</v>
      </c>
      <c r="Q6839">
        <v>5751</v>
      </c>
      <c r="R6839">
        <v>4956</v>
      </c>
      <c r="S6839">
        <v>3</v>
      </c>
      <c r="T6839">
        <v>3</v>
      </c>
      <c r="U6839" t="s">
        <v>125</v>
      </c>
      <c r="V6839">
        <v>14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170</v>
      </c>
      <c r="AD6839">
        <v>2034005</v>
      </c>
      <c r="AE6839" t="s">
        <v>93</v>
      </c>
      <c r="AF6839">
        <v>4402.71</v>
      </c>
      <c r="AG6839">
        <v>42156</v>
      </c>
      <c r="AH6839">
        <v>37282.5</v>
      </c>
      <c r="AI6839">
        <v>8433</v>
      </c>
      <c r="AJ6839">
        <v>42156</v>
      </c>
      <c r="AK6839" t="s">
        <v>75</v>
      </c>
      <c r="AL6839">
        <v>12</v>
      </c>
      <c r="AM6839" t="s">
        <v>68</v>
      </c>
      <c r="AN6839">
        <v>1</v>
      </c>
      <c r="AO6839">
        <v>0.200901306</v>
      </c>
      <c r="AR6839" t="s">
        <v>79</v>
      </c>
      <c r="AS6839" t="s">
        <v>77</v>
      </c>
      <c r="AT6839">
        <v>-478</v>
      </c>
      <c r="AU6839" t="s">
        <v>78</v>
      </c>
      <c r="AV6839" t="s">
        <v>79</v>
      </c>
      <c r="AX6839" t="s">
        <v>102</v>
      </c>
      <c r="AY6839" t="s">
        <v>111</v>
      </c>
      <c r="AZ6839" t="s">
        <v>96</v>
      </c>
      <c r="BA6839" t="s">
        <v>76</v>
      </c>
      <c r="BB6839" t="s">
        <v>104</v>
      </c>
      <c r="BC6839">
        <v>79</v>
      </c>
      <c r="BD6839" t="s">
        <v>105</v>
      </c>
      <c r="BE6839">
        <v>12</v>
      </c>
      <c r="BF6839" t="s">
        <v>86</v>
      </c>
      <c r="BG6839" t="s">
        <v>106</v>
      </c>
      <c r="BH6839">
        <v>365243</v>
      </c>
      <c r="BI6839">
        <v>-446</v>
      </c>
      <c r="BJ6839">
        <v>-116</v>
      </c>
      <c r="BK6839">
        <v>-146</v>
      </c>
      <c r="BL6839">
        <v>-142</v>
      </c>
      <c r="BM6839">
        <v>0</v>
      </c>
    </row>
    <row r="6840" spans="1:65" x14ac:dyDescent="0.3">
      <c r="A6840">
        <v>157851</v>
      </c>
      <c r="B6840">
        <v>0</v>
      </c>
      <c r="C6840" t="s">
        <v>65</v>
      </c>
      <c r="D6840" t="s">
        <v>88</v>
      </c>
      <c r="E6840" t="s">
        <v>67</v>
      </c>
      <c r="F6840" t="s">
        <v>68</v>
      </c>
      <c r="G6840">
        <v>0</v>
      </c>
      <c r="H6840">
        <v>157500</v>
      </c>
      <c r="I6840">
        <v>239850</v>
      </c>
      <c r="J6840" t="s">
        <v>69</v>
      </c>
      <c r="K6840" t="s">
        <v>70</v>
      </c>
      <c r="L6840" t="s">
        <v>119</v>
      </c>
      <c r="M6840" t="s">
        <v>72</v>
      </c>
      <c r="N6840">
        <v>1.0966E-2</v>
      </c>
      <c r="O6840">
        <v>13560</v>
      </c>
      <c r="P6840">
        <v>4154</v>
      </c>
      <c r="Q6840">
        <v>7440</v>
      </c>
      <c r="R6840">
        <v>4048</v>
      </c>
      <c r="S6840">
        <v>2</v>
      </c>
      <c r="T6840">
        <v>2</v>
      </c>
      <c r="U6840" t="s">
        <v>73</v>
      </c>
      <c r="V6840">
        <v>15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 t="s">
        <v>135</v>
      </c>
      <c r="AD6840">
        <v>1914360</v>
      </c>
      <c r="AE6840" t="s">
        <v>93</v>
      </c>
      <c r="AF6840">
        <v>8095.05</v>
      </c>
      <c r="AG6840">
        <v>73665</v>
      </c>
      <c r="AH6840">
        <v>73665</v>
      </c>
      <c r="AI6840">
        <v>0</v>
      </c>
      <c r="AJ6840">
        <v>73665</v>
      </c>
      <c r="AK6840" t="s">
        <v>73</v>
      </c>
      <c r="AL6840">
        <v>20</v>
      </c>
      <c r="AM6840" t="s">
        <v>68</v>
      </c>
      <c r="AN6840">
        <v>1</v>
      </c>
      <c r="AO6840">
        <v>0</v>
      </c>
      <c r="AR6840" t="s">
        <v>79</v>
      </c>
      <c r="AS6840" t="s">
        <v>77</v>
      </c>
      <c r="AT6840">
        <v>-602</v>
      </c>
      <c r="AU6840" t="s">
        <v>78</v>
      </c>
      <c r="AV6840" t="s">
        <v>79</v>
      </c>
      <c r="AX6840" t="s">
        <v>161</v>
      </c>
      <c r="AY6840" t="s">
        <v>124</v>
      </c>
      <c r="AZ6840" t="s">
        <v>96</v>
      </c>
      <c r="BA6840" t="s">
        <v>76</v>
      </c>
      <c r="BB6840" t="s">
        <v>104</v>
      </c>
      <c r="BC6840">
        <v>52</v>
      </c>
      <c r="BD6840" t="s">
        <v>105</v>
      </c>
      <c r="BE6840">
        <v>10</v>
      </c>
      <c r="BF6840" t="s">
        <v>112</v>
      </c>
      <c r="BG6840" t="s">
        <v>208</v>
      </c>
      <c r="BH6840">
        <v>365243</v>
      </c>
      <c r="BI6840">
        <v>-566</v>
      </c>
      <c r="BJ6840">
        <v>-296</v>
      </c>
      <c r="BK6840">
        <v>-326</v>
      </c>
      <c r="BL6840">
        <v>-319</v>
      </c>
      <c r="BM6840">
        <v>0</v>
      </c>
    </row>
    <row r="6841" spans="1:65" x14ac:dyDescent="0.3">
      <c r="A6841">
        <v>157860</v>
      </c>
      <c r="B6841">
        <v>0</v>
      </c>
      <c r="C6841" t="s">
        <v>65</v>
      </c>
      <c r="D6841" t="s">
        <v>88</v>
      </c>
      <c r="E6841" t="s">
        <v>67</v>
      </c>
      <c r="F6841" t="s">
        <v>68</v>
      </c>
      <c r="G6841">
        <v>0</v>
      </c>
      <c r="H6841">
        <v>301500</v>
      </c>
      <c r="I6841">
        <v>481495.5</v>
      </c>
      <c r="J6841" t="s">
        <v>89</v>
      </c>
      <c r="K6841" t="s">
        <v>90</v>
      </c>
      <c r="L6841" t="s">
        <v>119</v>
      </c>
      <c r="M6841" t="s">
        <v>72</v>
      </c>
      <c r="N6841">
        <v>1.0031999999999999E-2</v>
      </c>
      <c r="O6841">
        <v>16635</v>
      </c>
      <c r="P6841">
        <v>1704</v>
      </c>
      <c r="Q6841">
        <v>7627</v>
      </c>
      <c r="R6841">
        <v>168</v>
      </c>
      <c r="S6841">
        <v>2</v>
      </c>
      <c r="T6841">
        <v>2</v>
      </c>
      <c r="U6841" t="s">
        <v>125</v>
      </c>
      <c r="V6841">
        <v>6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 t="s">
        <v>108</v>
      </c>
      <c r="AD6841">
        <v>2580904</v>
      </c>
      <c r="AE6841" t="s">
        <v>65</v>
      </c>
      <c r="AG6841">
        <v>0</v>
      </c>
      <c r="AH6841">
        <v>0</v>
      </c>
      <c r="AK6841" t="s">
        <v>123</v>
      </c>
      <c r="AL6841">
        <v>10</v>
      </c>
      <c r="AM6841" t="s">
        <v>68</v>
      </c>
      <c r="AN6841">
        <v>1</v>
      </c>
      <c r="AR6841" t="s">
        <v>76</v>
      </c>
      <c r="AS6841" t="s">
        <v>129</v>
      </c>
      <c r="AT6841">
        <v>-330</v>
      </c>
      <c r="AU6841" t="s">
        <v>76</v>
      </c>
      <c r="AV6841" t="s">
        <v>79</v>
      </c>
      <c r="AX6841" t="s">
        <v>81</v>
      </c>
      <c r="AY6841" t="s">
        <v>76</v>
      </c>
      <c r="AZ6841" t="s">
        <v>76</v>
      </c>
      <c r="BA6841" t="s">
        <v>76</v>
      </c>
      <c r="BB6841" t="s">
        <v>121</v>
      </c>
      <c r="BC6841">
        <v>-1</v>
      </c>
      <c r="BD6841" t="s">
        <v>76</v>
      </c>
      <c r="BF6841" t="s">
        <v>76</v>
      </c>
      <c r="BG6841" t="s">
        <v>82</v>
      </c>
    </row>
    <row r="6842" spans="1:65" x14ac:dyDescent="0.3">
      <c r="A6842">
        <v>157867</v>
      </c>
      <c r="B6842">
        <v>0</v>
      </c>
      <c r="C6842" t="s">
        <v>99</v>
      </c>
      <c r="D6842" t="s">
        <v>88</v>
      </c>
      <c r="E6842" t="s">
        <v>67</v>
      </c>
      <c r="F6842" t="s">
        <v>68</v>
      </c>
      <c r="G6842">
        <v>0</v>
      </c>
      <c r="H6842">
        <v>112500</v>
      </c>
      <c r="I6842">
        <v>180000</v>
      </c>
      <c r="J6842" t="s">
        <v>69</v>
      </c>
      <c r="K6842" t="s">
        <v>126</v>
      </c>
      <c r="L6842" t="s">
        <v>91</v>
      </c>
      <c r="M6842" t="s">
        <v>169</v>
      </c>
      <c r="N6842">
        <v>5.084E-3</v>
      </c>
      <c r="O6842">
        <v>11476</v>
      </c>
      <c r="P6842">
        <v>1112</v>
      </c>
      <c r="Q6842">
        <v>968</v>
      </c>
      <c r="R6842">
        <v>3437</v>
      </c>
      <c r="S6842">
        <v>2</v>
      </c>
      <c r="T6842">
        <v>2</v>
      </c>
      <c r="U6842" t="s">
        <v>109</v>
      </c>
      <c r="V6842">
        <v>15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1</v>
      </c>
      <c r="AC6842" t="s">
        <v>145</v>
      </c>
      <c r="AD6842">
        <v>1070636</v>
      </c>
      <c r="AE6842" t="s">
        <v>65</v>
      </c>
      <c r="AG6842">
        <v>0</v>
      </c>
      <c r="AH6842">
        <v>0</v>
      </c>
      <c r="AK6842" t="s">
        <v>73</v>
      </c>
      <c r="AL6842">
        <v>17</v>
      </c>
      <c r="AM6842" t="s">
        <v>68</v>
      </c>
      <c r="AN6842">
        <v>1</v>
      </c>
      <c r="AR6842" t="s">
        <v>76</v>
      </c>
      <c r="AS6842" t="s">
        <v>129</v>
      </c>
      <c r="AT6842">
        <v>-330</v>
      </c>
      <c r="AU6842" t="s">
        <v>76</v>
      </c>
      <c r="AV6842" t="s">
        <v>79</v>
      </c>
      <c r="AX6842" t="s">
        <v>81</v>
      </c>
      <c r="AY6842" t="s">
        <v>76</v>
      </c>
      <c r="AZ6842" t="s">
        <v>76</v>
      </c>
      <c r="BA6842" t="s">
        <v>76</v>
      </c>
      <c r="BB6842" t="s">
        <v>121</v>
      </c>
      <c r="BC6842">
        <v>-1</v>
      </c>
      <c r="BD6842" t="s">
        <v>76</v>
      </c>
      <c r="BF6842" t="s">
        <v>76</v>
      </c>
      <c r="BG6842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42"/>
  <sheetViews>
    <sheetView workbookViewId="0">
      <selection activeCell="L8" sqref="L8"/>
    </sheetView>
  </sheetViews>
  <sheetFormatPr defaultRowHeight="14.4" x14ac:dyDescent="0.3"/>
  <cols>
    <col min="1" max="1" width="7.44140625" customWidth="1"/>
    <col min="2" max="2" width="15.77734375" customWidth="1"/>
  </cols>
  <sheetData>
    <row r="1" spans="1:7" x14ac:dyDescent="0.3">
      <c r="A1" t="s">
        <v>1</v>
      </c>
      <c r="B1" t="s">
        <v>6</v>
      </c>
    </row>
    <row r="2" spans="1:7" x14ac:dyDescent="0.3">
      <c r="A2">
        <v>0</v>
      </c>
      <c r="B2">
        <v>0</v>
      </c>
    </row>
    <row r="3" spans="1:7" x14ac:dyDescent="0.3">
      <c r="A3">
        <v>0</v>
      </c>
      <c r="B3">
        <v>1</v>
      </c>
    </row>
    <row r="4" spans="1:7" ht="15" thickBot="1" x14ac:dyDescent="0.35">
      <c r="A4">
        <v>0</v>
      </c>
      <c r="B4">
        <v>0</v>
      </c>
    </row>
    <row r="5" spans="1:7" ht="15.6" thickTop="1" thickBot="1" x14ac:dyDescent="0.35">
      <c r="A5">
        <v>0</v>
      </c>
      <c r="B5">
        <v>1</v>
      </c>
      <c r="F5" s="3" t="s">
        <v>256</v>
      </c>
      <c r="G5" s="3">
        <f>AVERAGE(B2:B6842)</f>
        <v>0.4090045315012425</v>
      </c>
    </row>
    <row r="6" spans="1:7" ht="15.6" thickTop="1" thickBot="1" x14ac:dyDescent="0.35">
      <c r="A6">
        <v>0</v>
      </c>
      <c r="B6">
        <v>0</v>
      </c>
      <c r="F6" s="3" t="s">
        <v>257</v>
      </c>
      <c r="G6" s="3">
        <f>MEDIAN(B2:B6842)</f>
        <v>0</v>
      </c>
    </row>
    <row r="7" spans="1:7" ht="15.6" thickTop="1" thickBot="1" x14ac:dyDescent="0.35">
      <c r="A7">
        <v>0</v>
      </c>
      <c r="B7">
        <v>0</v>
      </c>
      <c r="F7" s="3" t="s">
        <v>255</v>
      </c>
      <c r="G7" s="3">
        <f>STDEV(B2:B6842)</f>
        <v>0.72543648091680601</v>
      </c>
    </row>
    <row r="8" spans="1:7" ht="15.6" thickTop="1" thickBot="1" x14ac:dyDescent="0.35">
      <c r="A8">
        <v>0</v>
      </c>
      <c r="B8">
        <v>2</v>
      </c>
      <c r="F8" s="3" t="s">
        <v>258</v>
      </c>
      <c r="G8" s="3">
        <f>MODE(B2:B6842)</f>
        <v>0</v>
      </c>
    </row>
    <row r="9" spans="1:7" ht="15.6" thickTop="1" thickBot="1" x14ac:dyDescent="0.35">
      <c r="A9">
        <v>0</v>
      </c>
      <c r="B9">
        <v>0</v>
      </c>
      <c r="F9" s="3" t="s">
        <v>259</v>
      </c>
      <c r="G9" s="3">
        <f>MIN(B2:B6842)</f>
        <v>0</v>
      </c>
    </row>
    <row r="10" spans="1:7" ht="15.6" thickTop="1" thickBot="1" x14ac:dyDescent="0.35">
      <c r="A10">
        <v>0</v>
      </c>
      <c r="B10">
        <v>0</v>
      </c>
      <c r="F10" s="3" t="s">
        <v>260</v>
      </c>
      <c r="G10" s="3">
        <f>MAX(B2:B6842)</f>
        <v>5</v>
      </c>
    </row>
    <row r="11" spans="1:7" ht="15.6" thickTop="1" thickBot="1" x14ac:dyDescent="0.35">
      <c r="A11">
        <v>0</v>
      </c>
      <c r="B11">
        <v>0</v>
      </c>
      <c r="F11" s="3" t="s">
        <v>261</v>
      </c>
      <c r="G11" s="3">
        <f>SUM(B2:B6842)</f>
        <v>2798</v>
      </c>
    </row>
    <row r="12" spans="1:7" ht="15.6" thickTop="1" thickBot="1" x14ac:dyDescent="0.35">
      <c r="A12">
        <v>0</v>
      </c>
      <c r="B12">
        <v>0</v>
      </c>
      <c r="F12" s="3" t="s">
        <v>262</v>
      </c>
      <c r="G12" s="3">
        <f>COUNT(B2:B6842)</f>
        <v>6841</v>
      </c>
    </row>
    <row r="13" spans="1:7" ht="15" thickTop="1" x14ac:dyDescent="0.3">
      <c r="A13">
        <v>0</v>
      </c>
      <c r="B13">
        <v>0</v>
      </c>
    </row>
    <row r="14" spans="1:7" x14ac:dyDescent="0.3">
      <c r="A14">
        <v>0</v>
      </c>
      <c r="B14">
        <v>2</v>
      </c>
    </row>
    <row r="15" spans="1:7" x14ac:dyDescent="0.3">
      <c r="A15">
        <v>0</v>
      </c>
      <c r="B15">
        <v>0</v>
      </c>
    </row>
    <row r="16" spans="1:7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1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2</v>
      </c>
    </row>
    <row r="24" spans="1:2" x14ac:dyDescent="0.3">
      <c r="A24">
        <v>0</v>
      </c>
      <c r="B24">
        <v>1</v>
      </c>
    </row>
    <row r="25" spans="1:2" x14ac:dyDescent="0.3">
      <c r="A25">
        <v>0</v>
      </c>
      <c r="B25">
        <v>1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2</v>
      </c>
    </row>
    <row r="28" spans="1:2" x14ac:dyDescent="0.3">
      <c r="A28">
        <v>0</v>
      </c>
      <c r="B28">
        <v>2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1</v>
      </c>
    </row>
    <row r="34" spans="1:2" x14ac:dyDescent="0.3">
      <c r="A34">
        <v>0</v>
      </c>
      <c r="B34">
        <v>1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1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2</v>
      </c>
    </row>
    <row r="46" spans="1:2" x14ac:dyDescent="0.3">
      <c r="A46">
        <v>1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2</v>
      </c>
    </row>
    <row r="51" spans="1:2" x14ac:dyDescent="0.3">
      <c r="A51">
        <v>0</v>
      </c>
      <c r="B51">
        <v>2</v>
      </c>
    </row>
    <row r="52" spans="1:2" x14ac:dyDescent="0.3">
      <c r="A52">
        <v>0</v>
      </c>
      <c r="B52">
        <v>1</v>
      </c>
    </row>
    <row r="53" spans="1:2" x14ac:dyDescent="0.3">
      <c r="A53">
        <v>0</v>
      </c>
      <c r="B53">
        <v>1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1</v>
      </c>
    </row>
    <row r="60" spans="1:2" x14ac:dyDescent="0.3">
      <c r="A60">
        <v>1</v>
      </c>
      <c r="B60">
        <v>1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1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2</v>
      </c>
    </row>
    <row r="67" spans="1:2" x14ac:dyDescent="0.3">
      <c r="A67">
        <v>0</v>
      </c>
      <c r="B67">
        <v>0</v>
      </c>
    </row>
    <row r="68" spans="1:2" x14ac:dyDescent="0.3">
      <c r="A68">
        <v>1</v>
      </c>
      <c r="B68">
        <v>1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1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1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1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2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2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3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2</v>
      </c>
    </row>
    <row r="95" spans="1:2" x14ac:dyDescent="0.3">
      <c r="A95">
        <v>0</v>
      </c>
      <c r="B95">
        <v>0</v>
      </c>
    </row>
    <row r="96" spans="1:2" x14ac:dyDescent="0.3">
      <c r="A96">
        <v>1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1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2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2</v>
      </c>
    </row>
    <row r="119" spans="1:2" x14ac:dyDescent="0.3">
      <c r="A119">
        <v>1</v>
      </c>
      <c r="B119">
        <v>0</v>
      </c>
    </row>
    <row r="120" spans="1:2" x14ac:dyDescent="0.3">
      <c r="A120">
        <v>1</v>
      </c>
      <c r="B120">
        <v>0</v>
      </c>
    </row>
    <row r="121" spans="1:2" x14ac:dyDescent="0.3">
      <c r="A121">
        <v>0</v>
      </c>
      <c r="B121">
        <v>1</v>
      </c>
    </row>
    <row r="122" spans="1:2" x14ac:dyDescent="0.3">
      <c r="A122">
        <v>0</v>
      </c>
      <c r="B122">
        <v>3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1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1</v>
      </c>
    </row>
    <row r="128" spans="1:2" x14ac:dyDescent="0.3">
      <c r="A128">
        <v>0</v>
      </c>
      <c r="B128">
        <v>1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1</v>
      </c>
    </row>
    <row r="132" spans="1:2" x14ac:dyDescent="0.3">
      <c r="A132">
        <v>0</v>
      </c>
      <c r="B132">
        <v>1</v>
      </c>
    </row>
    <row r="133" spans="1:2" x14ac:dyDescent="0.3">
      <c r="A133">
        <v>0</v>
      </c>
      <c r="B133">
        <v>1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1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1</v>
      </c>
    </row>
    <row r="143" spans="1:2" x14ac:dyDescent="0.3">
      <c r="A143">
        <v>0</v>
      </c>
      <c r="B143">
        <v>2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1</v>
      </c>
    </row>
    <row r="152" spans="1:2" x14ac:dyDescent="0.3">
      <c r="A152">
        <v>0</v>
      </c>
      <c r="B152">
        <v>1</v>
      </c>
    </row>
    <row r="153" spans="1:2" x14ac:dyDescent="0.3">
      <c r="A153">
        <v>0</v>
      </c>
      <c r="B153">
        <v>1</v>
      </c>
    </row>
    <row r="154" spans="1:2" x14ac:dyDescent="0.3">
      <c r="A154">
        <v>1</v>
      </c>
      <c r="B154">
        <v>0</v>
      </c>
    </row>
    <row r="155" spans="1:2" x14ac:dyDescent="0.3">
      <c r="A155">
        <v>0</v>
      </c>
      <c r="B155">
        <v>1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1</v>
      </c>
    </row>
    <row r="161" spans="1:2" x14ac:dyDescent="0.3">
      <c r="A161">
        <v>0</v>
      </c>
      <c r="B161">
        <v>1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1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1</v>
      </c>
    </row>
    <row r="177" spans="1:2" x14ac:dyDescent="0.3">
      <c r="A177">
        <v>0</v>
      </c>
      <c r="B177">
        <v>0</v>
      </c>
    </row>
    <row r="178" spans="1:2" x14ac:dyDescent="0.3">
      <c r="A178">
        <v>1</v>
      </c>
      <c r="B178">
        <v>1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2</v>
      </c>
    </row>
    <row r="187" spans="1:2" x14ac:dyDescent="0.3">
      <c r="A187">
        <v>0</v>
      </c>
      <c r="B187">
        <v>1</v>
      </c>
    </row>
    <row r="188" spans="1:2" x14ac:dyDescent="0.3">
      <c r="A188">
        <v>0</v>
      </c>
      <c r="B188">
        <v>1</v>
      </c>
    </row>
    <row r="189" spans="1:2" x14ac:dyDescent="0.3">
      <c r="A189">
        <v>0</v>
      </c>
      <c r="B189">
        <v>1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1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1</v>
      </c>
      <c r="B201">
        <v>2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1</v>
      </c>
      <c r="B207">
        <v>0</v>
      </c>
    </row>
    <row r="208" spans="1:2" x14ac:dyDescent="0.3">
      <c r="A208">
        <v>1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1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1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1</v>
      </c>
      <c r="B227">
        <v>0</v>
      </c>
    </row>
    <row r="228" spans="1:2" x14ac:dyDescent="0.3">
      <c r="A228">
        <v>1</v>
      </c>
      <c r="B228">
        <v>1</v>
      </c>
    </row>
    <row r="229" spans="1:2" x14ac:dyDescent="0.3">
      <c r="A229">
        <v>1</v>
      </c>
      <c r="B229">
        <v>1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1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1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2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1</v>
      </c>
      <c r="B246">
        <v>0</v>
      </c>
    </row>
    <row r="247" spans="1:2" x14ac:dyDescent="0.3">
      <c r="A247">
        <v>0</v>
      </c>
      <c r="B247">
        <v>2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1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1</v>
      </c>
    </row>
    <row r="257" spans="1:2" x14ac:dyDescent="0.3">
      <c r="A257">
        <v>1</v>
      </c>
      <c r="B257">
        <v>0</v>
      </c>
    </row>
    <row r="258" spans="1:2" x14ac:dyDescent="0.3">
      <c r="A258">
        <v>1</v>
      </c>
      <c r="B258">
        <v>0</v>
      </c>
    </row>
    <row r="259" spans="1:2" x14ac:dyDescent="0.3">
      <c r="A259">
        <v>0</v>
      </c>
      <c r="B259">
        <v>1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1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1</v>
      </c>
    </row>
    <row r="271" spans="1:2" x14ac:dyDescent="0.3">
      <c r="A271">
        <v>0</v>
      </c>
      <c r="B271">
        <v>1</v>
      </c>
    </row>
    <row r="272" spans="1:2" x14ac:dyDescent="0.3">
      <c r="A272">
        <v>0</v>
      </c>
      <c r="B272">
        <v>1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1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2</v>
      </c>
    </row>
    <row r="282" spans="1:2" x14ac:dyDescent="0.3">
      <c r="A282">
        <v>1</v>
      </c>
      <c r="B282">
        <v>0</v>
      </c>
    </row>
    <row r="283" spans="1:2" x14ac:dyDescent="0.3">
      <c r="A283">
        <v>1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2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1</v>
      </c>
      <c r="B293">
        <v>1</v>
      </c>
    </row>
    <row r="294" spans="1:2" x14ac:dyDescent="0.3">
      <c r="A294">
        <v>1</v>
      </c>
      <c r="B294">
        <v>1</v>
      </c>
    </row>
    <row r="295" spans="1:2" x14ac:dyDescent="0.3">
      <c r="A295">
        <v>1</v>
      </c>
      <c r="B295">
        <v>1</v>
      </c>
    </row>
    <row r="296" spans="1:2" x14ac:dyDescent="0.3">
      <c r="A296">
        <v>0</v>
      </c>
      <c r="B296">
        <v>1</v>
      </c>
    </row>
    <row r="297" spans="1:2" x14ac:dyDescent="0.3">
      <c r="A297">
        <v>0</v>
      </c>
      <c r="B297">
        <v>0</v>
      </c>
    </row>
    <row r="298" spans="1:2" x14ac:dyDescent="0.3">
      <c r="A298">
        <v>1</v>
      </c>
      <c r="B298">
        <v>2</v>
      </c>
    </row>
    <row r="299" spans="1:2" x14ac:dyDescent="0.3">
      <c r="A299">
        <v>0</v>
      </c>
      <c r="B299">
        <v>1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1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1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2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2</v>
      </c>
    </row>
    <row r="312" spans="1:2" x14ac:dyDescent="0.3">
      <c r="A312">
        <v>0</v>
      </c>
      <c r="B312">
        <v>1</v>
      </c>
    </row>
    <row r="313" spans="1:2" x14ac:dyDescent="0.3">
      <c r="A313">
        <v>0</v>
      </c>
      <c r="B313">
        <v>2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2</v>
      </c>
    </row>
    <row r="324" spans="1:2" x14ac:dyDescent="0.3">
      <c r="A324">
        <v>0</v>
      </c>
      <c r="B324">
        <v>2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1</v>
      </c>
    </row>
    <row r="327" spans="1:2" x14ac:dyDescent="0.3">
      <c r="A327">
        <v>0</v>
      </c>
      <c r="B327">
        <v>2</v>
      </c>
    </row>
    <row r="328" spans="1:2" x14ac:dyDescent="0.3">
      <c r="A328">
        <v>0</v>
      </c>
      <c r="B328">
        <v>1</v>
      </c>
    </row>
    <row r="329" spans="1:2" x14ac:dyDescent="0.3">
      <c r="A329">
        <v>0</v>
      </c>
      <c r="B329">
        <v>1</v>
      </c>
    </row>
    <row r="330" spans="1:2" x14ac:dyDescent="0.3">
      <c r="A330">
        <v>0</v>
      </c>
      <c r="B330">
        <v>1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1</v>
      </c>
    </row>
    <row r="334" spans="1:2" x14ac:dyDescent="0.3">
      <c r="A334">
        <v>1</v>
      </c>
      <c r="B334">
        <v>0</v>
      </c>
    </row>
    <row r="335" spans="1:2" x14ac:dyDescent="0.3">
      <c r="A335">
        <v>0</v>
      </c>
      <c r="B335">
        <v>1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1</v>
      </c>
      <c r="B350">
        <v>1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1</v>
      </c>
      <c r="B357">
        <v>1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4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1</v>
      </c>
    </row>
    <row r="372" spans="1:2" x14ac:dyDescent="0.3">
      <c r="A372">
        <v>0</v>
      </c>
      <c r="B372">
        <v>0</v>
      </c>
    </row>
    <row r="373" spans="1:2" x14ac:dyDescent="0.3">
      <c r="A373">
        <v>1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2</v>
      </c>
    </row>
    <row r="376" spans="1:2" x14ac:dyDescent="0.3">
      <c r="A376">
        <v>1</v>
      </c>
      <c r="B376">
        <v>1</v>
      </c>
    </row>
    <row r="377" spans="1:2" x14ac:dyDescent="0.3">
      <c r="A377">
        <v>0</v>
      </c>
      <c r="B377">
        <v>2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1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3</v>
      </c>
    </row>
    <row r="387" spans="1:2" x14ac:dyDescent="0.3">
      <c r="A387">
        <v>0</v>
      </c>
      <c r="B387">
        <v>0</v>
      </c>
    </row>
    <row r="388" spans="1:2" x14ac:dyDescent="0.3">
      <c r="A388">
        <v>1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1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1</v>
      </c>
      <c r="B400">
        <v>1</v>
      </c>
    </row>
    <row r="401" spans="1:2" x14ac:dyDescent="0.3">
      <c r="A401">
        <v>0</v>
      </c>
      <c r="B401">
        <v>1</v>
      </c>
    </row>
    <row r="402" spans="1:2" x14ac:dyDescent="0.3">
      <c r="A402">
        <v>1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1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2</v>
      </c>
    </row>
    <row r="409" spans="1:2" x14ac:dyDescent="0.3">
      <c r="A409">
        <v>0</v>
      </c>
      <c r="B409">
        <v>2</v>
      </c>
    </row>
    <row r="410" spans="1:2" x14ac:dyDescent="0.3">
      <c r="A410">
        <v>1</v>
      </c>
      <c r="B410">
        <v>0</v>
      </c>
    </row>
    <row r="411" spans="1:2" x14ac:dyDescent="0.3">
      <c r="A411">
        <v>0</v>
      </c>
      <c r="B411">
        <v>3</v>
      </c>
    </row>
    <row r="412" spans="1:2" x14ac:dyDescent="0.3">
      <c r="A412">
        <v>0</v>
      </c>
      <c r="B412">
        <v>1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1</v>
      </c>
      <c r="B418">
        <v>1</v>
      </c>
    </row>
    <row r="419" spans="1:2" x14ac:dyDescent="0.3">
      <c r="A419">
        <v>1</v>
      </c>
      <c r="B419">
        <v>1</v>
      </c>
    </row>
    <row r="420" spans="1:2" x14ac:dyDescent="0.3">
      <c r="A420">
        <v>1</v>
      </c>
      <c r="B420">
        <v>0</v>
      </c>
    </row>
    <row r="421" spans="1:2" x14ac:dyDescent="0.3">
      <c r="A421">
        <v>0</v>
      </c>
      <c r="B421">
        <v>1</v>
      </c>
    </row>
    <row r="422" spans="1:2" x14ac:dyDescent="0.3">
      <c r="A422">
        <v>0</v>
      </c>
      <c r="B422">
        <v>1</v>
      </c>
    </row>
    <row r="423" spans="1:2" x14ac:dyDescent="0.3">
      <c r="A423">
        <v>0</v>
      </c>
      <c r="B423">
        <v>0</v>
      </c>
    </row>
    <row r="424" spans="1:2" x14ac:dyDescent="0.3">
      <c r="A424">
        <v>1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1</v>
      </c>
    </row>
    <row r="429" spans="1:2" x14ac:dyDescent="0.3">
      <c r="A429">
        <v>0</v>
      </c>
      <c r="B429">
        <v>1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3</v>
      </c>
    </row>
    <row r="433" spans="1:2" x14ac:dyDescent="0.3">
      <c r="A433">
        <v>0</v>
      </c>
      <c r="B433">
        <v>2</v>
      </c>
    </row>
    <row r="434" spans="1:2" x14ac:dyDescent="0.3">
      <c r="A434">
        <v>0</v>
      </c>
      <c r="B434">
        <v>1</v>
      </c>
    </row>
    <row r="435" spans="1:2" x14ac:dyDescent="0.3">
      <c r="A435">
        <v>0</v>
      </c>
      <c r="B435">
        <v>1</v>
      </c>
    </row>
    <row r="436" spans="1:2" x14ac:dyDescent="0.3">
      <c r="A436">
        <v>0</v>
      </c>
      <c r="B436">
        <v>0</v>
      </c>
    </row>
    <row r="437" spans="1:2" x14ac:dyDescent="0.3">
      <c r="A437">
        <v>1</v>
      </c>
      <c r="B437">
        <v>0</v>
      </c>
    </row>
    <row r="438" spans="1:2" x14ac:dyDescent="0.3">
      <c r="A438">
        <v>0</v>
      </c>
      <c r="B438">
        <v>2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1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1</v>
      </c>
    </row>
    <row r="446" spans="1:2" x14ac:dyDescent="0.3">
      <c r="A446">
        <v>0</v>
      </c>
      <c r="B446">
        <v>1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1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1</v>
      </c>
    </row>
    <row r="455" spans="1:2" x14ac:dyDescent="0.3">
      <c r="A455">
        <v>0</v>
      </c>
      <c r="B455">
        <v>1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1</v>
      </c>
      <c r="B458">
        <v>3</v>
      </c>
    </row>
    <row r="459" spans="1:2" x14ac:dyDescent="0.3">
      <c r="A459">
        <v>1</v>
      </c>
      <c r="B459">
        <v>3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1</v>
      </c>
    </row>
    <row r="462" spans="1:2" x14ac:dyDescent="0.3">
      <c r="A462">
        <v>1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1</v>
      </c>
    </row>
    <row r="467" spans="1:2" x14ac:dyDescent="0.3">
      <c r="A467">
        <v>0</v>
      </c>
      <c r="B467">
        <v>1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1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1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1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3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1</v>
      </c>
    </row>
    <row r="488" spans="1:2" x14ac:dyDescent="0.3">
      <c r="A488">
        <v>0</v>
      </c>
      <c r="B488">
        <v>0</v>
      </c>
    </row>
    <row r="489" spans="1:2" x14ac:dyDescent="0.3">
      <c r="A489">
        <v>0</v>
      </c>
      <c r="B489">
        <v>0</v>
      </c>
    </row>
    <row r="490" spans="1:2" x14ac:dyDescent="0.3">
      <c r="A490">
        <v>0</v>
      </c>
      <c r="B490">
        <v>2</v>
      </c>
    </row>
    <row r="491" spans="1:2" x14ac:dyDescent="0.3">
      <c r="A491">
        <v>0</v>
      </c>
      <c r="B491">
        <v>0</v>
      </c>
    </row>
    <row r="492" spans="1:2" x14ac:dyDescent="0.3">
      <c r="A492">
        <v>0</v>
      </c>
      <c r="B492">
        <v>0</v>
      </c>
    </row>
    <row r="493" spans="1:2" x14ac:dyDescent="0.3">
      <c r="A493">
        <v>0</v>
      </c>
      <c r="B493">
        <v>0</v>
      </c>
    </row>
    <row r="494" spans="1:2" x14ac:dyDescent="0.3">
      <c r="A494">
        <v>0</v>
      </c>
      <c r="B494">
        <v>2</v>
      </c>
    </row>
    <row r="495" spans="1:2" x14ac:dyDescent="0.3">
      <c r="A495">
        <v>0</v>
      </c>
      <c r="B495">
        <v>1</v>
      </c>
    </row>
    <row r="496" spans="1:2" x14ac:dyDescent="0.3">
      <c r="A496">
        <v>0</v>
      </c>
      <c r="B496">
        <v>0</v>
      </c>
    </row>
    <row r="497" spans="1:2" x14ac:dyDescent="0.3">
      <c r="A497">
        <v>0</v>
      </c>
      <c r="B497">
        <v>1</v>
      </c>
    </row>
    <row r="498" spans="1:2" x14ac:dyDescent="0.3">
      <c r="A498">
        <v>0</v>
      </c>
      <c r="B498">
        <v>0</v>
      </c>
    </row>
    <row r="499" spans="1:2" x14ac:dyDescent="0.3">
      <c r="A499">
        <v>1</v>
      </c>
      <c r="B499">
        <v>0</v>
      </c>
    </row>
    <row r="500" spans="1:2" x14ac:dyDescent="0.3">
      <c r="A500">
        <v>1</v>
      </c>
      <c r="B500">
        <v>0</v>
      </c>
    </row>
    <row r="501" spans="1:2" x14ac:dyDescent="0.3">
      <c r="A501">
        <v>0</v>
      </c>
      <c r="B501">
        <v>1</v>
      </c>
    </row>
    <row r="502" spans="1:2" x14ac:dyDescent="0.3">
      <c r="A502">
        <v>0</v>
      </c>
      <c r="B502">
        <v>0</v>
      </c>
    </row>
    <row r="503" spans="1:2" x14ac:dyDescent="0.3">
      <c r="A503">
        <v>0</v>
      </c>
      <c r="B503">
        <v>0</v>
      </c>
    </row>
    <row r="504" spans="1:2" x14ac:dyDescent="0.3">
      <c r="A504">
        <v>0</v>
      </c>
      <c r="B504">
        <v>0</v>
      </c>
    </row>
    <row r="505" spans="1:2" x14ac:dyDescent="0.3">
      <c r="A505">
        <v>0</v>
      </c>
      <c r="B505">
        <v>2</v>
      </c>
    </row>
    <row r="506" spans="1:2" x14ac:dyDescent="0.3">
      <c r="A506">
        <v>0</v>
      </c>
      <c r="B506">
        <v>0</v>
      </c>
    </row>
    <row r="507" spans="1:2" x14ac:dyDescent="0.3">
      <c r="A507">
        <v>0</v>
      </c>
      <c r="B507">
        <v>1</v>
      </c>
    </row>
    <row r="508" spans="1:2" x14ac:dyDescent="0.3">
      <c r="A508">
        <v>0</v>
      </c>
      <c r="B508">
        <v>1</v>
      </c>
    </row>
    <row r="509" spans="1:2" x14ac:dyDescent="0.3">
      <c r="A509">
        <v>0</v>
      </c>
      <c r="B509">
        <v>1</v>
      </c>
    </row>
    <row r="510" spans="1:2" x14ac:dyDescent="0.3">
      <c r="A510">
        <v>0</v>
      </c>
      <c r="B510">
        <v>1</v>
      </c>
    </row>
    <row r="511" spans="1:2" x14ac:dyDescent="0.3">
      <c r="A511">
        <v>0</v>
      </c>
      <c r="B511">
        <v>1</v>
      </c>
    </row>
    <row r="512" spans="1:2" x14ac:dyDescent="0.3">
      <c r="A512">
        <v>0</v>
      </c>
      <c r="B512">
        <v>1</v>
      </c>
    </row>
    <row r="513" spans="1:2" x14ac:dyDescent="0.3">
      <c r="A513">
        <v>1</v>
      </c>
      <c r="B513">
        <v>0</v>
      </c>
    </row>
    <row r="514" spans="1:2" x14ac:dyDescent="0.3">
      <c r="A514">
        <v>0</v>
      </c>
      <c r="B514">
        <v>0</v>
      </c>
    </row>
    <row r="515" spans="1:2" x14ac:dyDescent="0.3">
      <c r="A515">
        <v>0</v>
      </c>
      <c r="B515">
        <v>2</v>
      </c>
    </row>
    <row r="516" spans="1:2" x14ac:dyDescent="0.3">
      <c r="A516">
        <v>0</v>
      </c>
      <c r="B516">
        <v>0</v>
      </c>
    </row>
    <row r="517" spans="1:2" x14ac:dyDescent="0.3">
      <c r="A517">
        <v>0</v>
      </c>
      <c r="B517">
        <v>1</v>
      </c>
    </row>
    <row r="518" spans="1:2" x14ac:dyDescent="0.3">
      <c r="A518">
        <v>0</v>
      </c>
      <c r="B518">
        <v>0</v>
      </c>
    </row>
    <row r="519" spans="1:2" x14ac:dyDescent="0.3">
      <c r="A519">
        <v>0</v>
      </c>
      <c r="B519">
        <v>0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</v>
      </c>
    </row>
    <row r="522" spans="1:2" x14ac:dyDescent="0.3">
      <c r="A522">
        <v>0</v>
      </c>
      <c r="B522">
        <v>0</v>
      </c>
    </row>
    <row r="523" spans="1:2" x14ac:dyDescent="0.3">
      <c r="A523">
        <v>0</v>
      </c>
      <c r="B523">
        <v>0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0</v>
      </c>
      <c r="B526">
        <v>1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</v>
      </c>
    </row>
    <row r="531" spans="1:2" x14ac:dyDescent="0.3">
      <c r="A531">
        <v>0</v>
      </c>
      <c r="B531">
        <v>0</v>
      </c>
    </row>
    <row r="532" spans="1:2" x14ac:dyDescent="0.3">
      <c r="A532">
        <v>0</v>
      </c>
      <c r="B532">
        <v>0</v>
      </c>
    </row>
    <row r="533" spans="1:2" x14ac:dyDescent="0.3">
      <c r="A533">
        <v>0</v>
      </c>
      <c r="B533">
        <v>0</v>
      </c>
    </row>
    <row r="534" spans="1:2" x14ac:dyDescent="0.3">
      <c r="A534">
        <v>0</v>
      </c>
      <c r="B534">
        <v>0</v>
      </c>
    </row>
    <row r="535" spans="1:2" x14ac:dyDescent="0.3">
      <c r="A535">
        <v>0</v>
      </c>
      <c r="B535">
        <v>1</v>
      </c>
    </row>
    <row r="536" spans="1:2" x14ac:dyDescent="0.3">
      <c r="A536">
        <v>0</v>
      </c>
      <c r="B536">
        <v>3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</v>
      </c>
    </row>
    <row r="541" spans="1:2" x14ac:dyDescent="0.3">
      <c r="A541">
        <v>0</v>
      </c>
      <c r="B541">
        <v>0</v>
      </c>
    </row>
    <row r="542" spans="1:2" x14ac:dyDescent="0.3">
      <c r="A542">
        <v>0</v>
      </c>
      <c r="B542">
        <v>2</v>
      </c>
    </row>
    <row r="543" spans="1:2" x14ac:dyDescent="0.3">
      <c r="A543">
        <v>0</v>
      </c>
      <c r="B543">
        <v>1</v>
      </c>
    </row>
    <row r="544" spans="1:2" x14ac:dyDescent="0.3">
      <c r="A544">
        <v>0</v>
      </c>
      <c r="B544">
        <v>2</v>
      </c>
    </row>
    <row r="545" spans="1:2" x14ac:dyDescent="0.3">
      <c r="A545">
        <v>0</v>
      </c>
      <c r="B545">
        <v>0</v>
      </c>
    </row>
    <row r="546" spans="1:2" x14ac:dyDescent="0.3">
      <c r="A546">
        <v>0</v>
      </c>
      <c r="B546">
        <v>0</v>
      </c>
    </row>
    <row r="547" spans="1:2" x14ac:dyDescent="0.3">
      <c r="A547">
        <v>0</v>
      </c>
      <c r="B547">
        <v>0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1</v>
      </c>
    </row>
    <row r="550" spans="1:2" x14ac:dyDescent="0.3">
      <c r="A550">
        <v>0</v>
      </c>
      <c r="B550">
        <v>0</v>
      </c>
    </row>
    <row r="551" spans="1:2" x14ac:dyDescent="0.3">
      <c r="A551">
        <v>0</v>
      </c>
      <c r="B551">
        <v>0</v>
      </c>
    </row>
    <row r="552" spans="1:2" x14ac:dyDescent="0.3">
      <c r="A552">
        <v>0</v>
      </c>
      <c r="B552">
        <v>1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</v>
      </c>
    </row>
    <row r="555" spans="1:2" x14ac:dyDescent="0.3">
      <c r="A555">
        <v>0</v>
      </c>
      <c r="B555">
        <v>0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0</v>
      </c>
      <c r="B558">
        <v>0</v>
      </c>
    </row>
    <row r="559" spans="1:2" x14ac:dyDescent="0.3">
      <c r="A559">
        <v>0</v>
      </c>
      <c r="B559">
        <v>0</v>
      </c>
    </row>
    <row r="560" spans="1:2" x14ac:dyDescent="0.3">
      <c r="A560">
        <v>0</v>
      </c>
      <c r="B560">
        <v>0</v>
      </c>
    </row>
    <row r="561" spans="1:2" x14ac:dyDescent="0.3">
      <c r="A561">
        <v>0</v>
      </c>
      <c r="B561">
        <v>0</v>
      </c>
    </row>
    <row r="562" spans="1:2" x14ac:dyDescent="0.3">
      <c r="A562">
        <v>0</v>
      </c>
      <c r="B562">
        <v>0</v>
      </c>
    </row>
    <row r="563" spans="1:2" x14ac:dyDescent="0.3">
      <c r="A563">
        <v>0</v>
      </c>
      <c r="B563">
        <v>0</v>
      </c>
    </row>
    <row r="564" spans="1:2" x14ac:dyDescent="0.3">
      <c r="A564">
        <v>0</v>
      </c>
      <c r="B564">
        <v>1</v>
      </c>
    </row>
    <row r="565" spans="1:2" x14ac:dyDescent="0.3">
      <c r="A565">
        <v>0</v>
      </c>
      <c r="B565">
        <v>0</v>
      </c>
    </row>
    <row r="566" spans="1:2" x14ac:dyDescent="0.3">
      <c r="A566">
        <v>1</v>
      </c>
      <c r="B566">
        <v>0</v>
      </c>
    </row>
    <row r="567" spans="1:2" x14ac:dyDescent="0.3">
      <c r="A567">
        <v>0</v>
      </c>
      <c r="B567">
        <v>1</v>
      </c>
    </row>
    <row r="568" spans="1:2" x14ac:dyDescent="0.3">
      <c r="A568">
        <v>0</v>
      </c>
      <c r="B568">
        <v>0</v>
      </c>
    </row>
    <row r="569" spans="1:2" x14ac:dyDescent="0.3">
      <c r="A569">
        <v>0</v>
      </c>
      <c r="B569">
        <v>1</v>
      </c>
    </row>
    <row r="570" spans="1:2" x14ac:dyDescent="0.3">
      <c r="A570">
        <v>0</v>
      </c>
      <c r="B570">
        <v>0</v>
      </c>
    </row>
    <row r="571" spans="1:2" x14ac:dyDescent="0.3">
      <c r="A571">
        <v>0</v>
      </c>
      <c r="B571">
        <v>0</v>
      </c>
    </row>
    <row r="572" spans="1:2" x14ac:dyDescent="0.3">
      <c r="A572">
        <v>0</v>
      </c>
      <c r="B572">
        <v>1</v>
      </c>
    </row>
    <row r="573" spans="1:2" x14ac:dyDescent="0.3">
      <c r="A573">
        <v>0</v>
      </c>
      <c r="B573">
        <v>0</v>
      </c>
    </row>
    <row r="574" spans="1:2" x14ac:dyDescent="0.3">
      <c r="A574">
        <v>0</v>
      </c>
      <c r="B574">
        <v>0</v>
      </c>
    </row>
    <row r="575" spans="1:2" x14ac:dyDescent="0.3">
      <c r="A575">
        <v>0</v>
      </c>
      <c r="B575">
        <v>0</v>
      </c>
    </row>
    <row r="576" spans="1:2" x14ac:dyDescent="0.3">
      <c r="A576">
        <v>0</v>
      </c>
      <c r="B576">
        <v>1</v>
      </c>
    </row>
    <row r="577" spans="1:2" x14ac:dyDescent="0.3">
      <c r="A577">
        <v>0</v>
      </c>
      <c r="B577">
        <v>2</v>
      </c>
    </row>
    <row r="578" spans="1:2" x14ac:dyDescent="0.3">
      <c r="A578">
        <v>0</v>
      </c>
      <c r="B578">
        <v>0</v>
      </c>
    </row>
    <row r="579" spans="1:2" x14ac:dyDescent="0.3">
      <c r="A579">
        <v>0</v>
      </c>
      <c r="B579">
        <v>1</v>
      </c>
    </row>
    <row r="580" spans="1:2" x14ac:dyDescent="0.3">
      <c r="A580">
        <v>0</v>
      </c>
      <c r="B580">
        <v>1</v>
      </c>
    </row>
    <row r="581" spans="1:2" x14ac:dyDescent="0.3">
      <c r="A581">
        <v>0</v>
      </c>
      <c r="B581">
        <v>0</v>
      </c>
    </row>
    <row r="582" spans="1:2" x14ac:dyDescent="0.3">
      <c r="A582">
        <v>0</v>
      </c>
      <c r="B582">
        <v>0</v>
      </c>
    </row>
    <row r="583" spans="1:2" x14ac:dyDescent="0.3">
      <c r="A583">
        <v>0</v>
      </c>
      <c r="B583">
        <v>0</v>
      </c>
    </row>
    <row r="584" spans="1:2" x14ac:dyDescent="0.3">
      <c r="A584">
        <v>0</v>
      </c>
      <c r="B584">
        <v>0</v>
      </c>
    </row>
    <row r="585" spans="1:2" x14ac:dyDescent="0.3">
      <c r="A585">
        <v>0</v>
      </c>
      <c r="B585">
        <v>0</v>
      </c>
    </row>
    <row r="586" spans="1:2" x14ac:dyDescent="0.3">
      <c r="A586">
        <v>0</v>
      </c>
      <c r="B586">
        <v>0</v>
      </c>
    </row>
    <row r="587" spans="1:2" x14ac:dyDescent="0.3">
      <c r="A587">
        <v>0</v>
      </c>
      <c r="B587">
        <v>0</v>
      </c>
    </row>
    <row r="588" spans="1:2" x14ac:dyDescent="0.3">
      <c r="A588">
        <v>0</v>
      </c>
      <c r="B588">
        <v>1</v>
      </c>
    </row>
    <row r="589" spans="1:2" x14ac:dyDescent="0.3">
      <c r="A589">
        <v>0</v>
      </c>
      <c r="B589">
        <v>1</v>
      </c>
    </row>
    <row r="590" spans="1:2" x14ac:dyDescent="0.3">
      <c r="A590">
        <v>0</v>
      </c>
      <c r="B590">
        <v>0</v>
      </c>
    </row>
    <row r="591" spans="1:2" x14ac:dyDescent="0.3">
      <c r="A591">
        <v>0</v>
      </c>
      <c r="B591">
        <v>0</v>
      </c>
    </row>
    <row r="592" spans="1:2" x14ac:dyDescent="0.3">
      <c r="A592">
        <v>0</v>
      </c>
      <c r="B592">
        <v>1</v>
      </c>
    </row>
    <row r="593" spans="1:2" x14ac:dyDescent="0.3">
      <c r="A593">
        <v>0</v>
      </c>
      <c r="B593">
        <v>0</v>
      </c>
    </row>
    <row r="594" spans="1:2" x14ac:dyDescent="0.3">
      <c r="A594">
        <v>0</v>
      </c>
      <c r="B594">
        <v>0</v>
      </c>
    </row>
    <row r="595" spans="1:2" x14ac:dyDescent="0.3">
      <c r="A595">
        <v>0</v>
      </c>
      <c r="B595">
        <v>0</v>
      </c>
    </row>
    <row r="596" spans="1:2" x14ac:dyDescent="0.3">
      <c r="A596">
        <v>1</v>
      </c>
      <c r="B596">
        <v>0</v>
      </c>
    </row>
    <row r="597" spans="1:2" x14ac:dyDescent="0.3">
      <c r="A597">
        <v>0</v>
      </c>
      <c r="B597">
        <v>0</v>
      </c>
    </row>
    <row r="598" spans="1:2" x14ac:dyDescent="0.3">
      <c r="A598">
        <v>0</v>
      </c>
      <c r="B598">
        <v>1</v>
      </c>
    </row>
    <row r="599" spans="1:2" x14ac:dyDescent="0.3">
      <c r="A599">
        <v>0</v>
      </c>
      <c r="B599">
        <v>0</v>
      </c>
    </row>
    <row r="600" spans="1:2" x14ac:dyDescent="0.3">
      <c r="A600">
        <v>0</v>
      </c>
      <c r="B600">
        <v>2</v>
      </c>
    </row>
    <row r="601" spans="1:2" x14ac:dyDescent="0.3">
      <c r="A601">
        <v>0</v>
      </c>
      <c r="B601">
        <v>1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2</v>
      </c>
    </row>
    <row r="606" spans="1:2" x14ac:dyDescent="0.3">
      <c r="A606">
        <v>1</v>
      </c>
      <c r="B606">
        <v>1</v>
      </c>
    </row>
    <row r="607" spans="1:2" x14ac:dyDescent="0.3">
      <c r="A607">
        <v>0</v>
      </c>
      <c r="B607">
        <v>1</v>
      </c>
    </row>
    <row r="608" spans="1:2" x14ac:dyDescent="0.3">
      <c r="A608">
        <v>0</v>
      </c>
      <c r="B608">
        <v>1</v>
      </c>
    </row>
    <row r="609" spans="1:2" x14ac:dyDescent="0.3">
      <c r="A609">
        <v>0</v>
      </c>
      <c r="B609">
        <v>0</v>
      </c>
    </row>
    <row r="610" spans="1:2" x14ac:dyDescent="0.3">
      <c r="A610">
        <v>0</v>
      </c>
      <c r="B610">
        <v>2</v>
      </c>
    </row>
    <row r="611" spans="1:2" x14ac:dyDescent="0.3">
      <c r="A611">
        <v>0</v>
      </c>
      <c r="B611">
        <v>0</v>
      </c>
    </row>
    <row r="612" spans="1:2" x14ac:dyDescent="0.3">
      <c r="A612">
        <v>0</v>
      </c>
      <c r="B612">
        <v>0</v>
      </c>
    </row>
    <row r="613" spans="1:2" x14ac:dyDescent="0.3">
      <c r="A613">
        <v>0</v>
      </c>
      <c r="B613">
        <v>0</v>
      </c>
    </row>
    <row r="614" spans="1:2" x14ac:dyDescent="0.3">
      <c r="A614">
        <v>0</v>
      </c>
      <c r="B614">
        <v>0</v>
      </c>
    </row>
    <row r="615" spans="1:2" x14ac:dyDescent="0.3">
      <c r="A615">
        <v>0</v>
      </c>
      <c r="B615">
        <v>0</v>
      </c>
    </row>
    <row r="616" spans="1:2" x14ac:dyDescent="0.3">
      <c r="A616">
        <v>0</v>
      </c>
      <c r="B616">
        <v>0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</v>
      </c>
    </row>
    <row r="619" spans="1:2" x14ac:dyDescent="0.3">
      <c r="A619">
        <v>0</v>
      </c>
      <c r="B619">
        <v>1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0</v>
      </c>
      <c r="B622">
        <v>2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0</v>
      </c>
      <c r="B625">
        <v>0</v>
      </c>
    </row>
    <row r="626" spans="1:2" x14ac:dyDescent="0.3">
      <c r="A626">
        <v>0</v>
      </c>
      <c r="B626">
        <v>0</v>
      </c>
    </row>
    <row r="627" spans="1:2" x14ac:dyDescent="0.3">
      <c r="A627">
        <v>0</v>
      </c>
      <c r="B627">
        <v>1</v>
      </c>
    </row>
    <row r="628" spans="1:2" x14ac:dyDescent="0.3">
      <c r="A628">
        <v>0</v>
      </c>
      <c r="B628">
        <v>0</v>
      </c>
    </row>
    <row r="629" spans="1:2" x14ac:dyDescent="0.3">
      <c r="A629">
        <v>1</v>
      </c>
      <c r="B629">
        <v>0</v>
      </c>
    </row>
    <row r="630" spans="1:2" x14ac:dyDescent="0.3">
      <c r="A630">
        <v>0</v>
      </c>
      <c r="B630">
        <v>0</v>
      </c>
    </row>
    <row r="631" spans="1:2" x14ac:dyDescent="0.3">
      <c r="A631">
        <v>0</v>
      </c>
      <c r="B631">
        <v>1</v>
      </c>
    </row>
    <row r="632" spans="1:2" x14ac:dyDescent="0.3">
      <c r="A632">
        <v>0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0</v>
      </c>
      <c r="B634">
        <v>1</v>
      </c>
    </row>
    <row r="635" spans="1:2" x14ac:dyDescent="0.3">
      <c r="A635">
        <v>0</v>
      </c>
      <c r="B635">
        <v>0</v>
      </c>
    </row>
    <row r="636" spans="1:2" x14ac:dyDescent="0.3">
      <c r="A636">
        <v>0</v>
      </c>
      <c r="B636">
        <v>1</v>
      </c>
    </row>
    <row r="637" spans="1:2" x14ac:dyDescent="0.3">
      <c r="A637">
        <v>0</v>
      </c>
      <c r="B637">
        <v>1</v>
      </c>
    </row>
    <row r="638" spans="1:2" x14ac:dyDescent="0.3">
      <c r="A638">
        <v>0</v>
      </c>
      <c r="B638">
        <v>0</v>
      </c>
    </row>
    <row r="639" spans="1:2" x14ac:dyDescent="0.3">
      <c r="A639">
        <v>0</v>
      </c>
      <c r="B639">
        <v>0</v>
      </c>
    </row>
    <row r="640" spans="1:2" x14ac:dyDescent="0.3">
      <c r="A640">
        <v>0</v>
      </c>
      <c r="B640">
        <v>0</v>
      </c>
    </row>
    <row r="641" spans="1:2" x14ac:dyDescent="0.3">
      <c r="A641">
        <v>0</v>
      </c>
      <c r="B641">
        <v>0</v>
      </c>
    </row>
    <row r="642" spans="1:2" x14ac:dyDescent="0.3">
      <c r="A642">
        <v>0</v>
      </c>
      <c r="B642">
        <v>1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1</v>
      </c>
    </row>
    <row r="645" spans="1:2" x14ac:dyDescent="0.3">
      <c r="A645">
        <v>1</v>
      </c>
      <c r="B645">
        <v>2</v>
      </c>
    </row>
    <row r="646" spans="1:2" x14ac:dyDescent="0.3">
      <c r="A646">
        <v>1</v>
      </c>
      <c r="B646">
        <v>2</v>
      </c>
    </row>
    <row r="647" spans="1:2" x14ac:dyDescent="0.3">
      <c r="A647">
        <v>1</v>
      </c>
      <c r="B647">
        <v>2</v>
      </c>
    </row>
    <row r="648" spans="1:2" x14ac:dyDescent="0.3">
      <c r="A648">
        <v>0</v>
      </c>
      <c r="B648">
        <v>0</v>
      </c>
    </row>
    <row r="649" spans="1:2" x14ac:dyDescent="0.3">
      <c r="A649">
        <v>0</v>
      </c>
      <c r="B649">
        <v>0</v>
      </c>
    </row>
    <row r="650" spans="1:2" x14ac:dyDescent="0.3">
      <c r="A650">
        <v>0</v>
      </c>
      <c r="B650">
        <v>4</v>
      </c>
    </row>
    <row r="651" spans="1:2" x14ac:dyDescent="0.3">
      <c r="A651">
        <v>0</v>
      </c>
      <c r="B651">
        <v>0</v>
      </c>
    </row>
    <row r="652" spans="1:2" x14ac:dyDescent="0.3">
      <c r="A652">
        <v>0</v>
      </c>
      <c r="B652">
        <v>1</v>
      </c>
    </row>
    <row r="653" spans="1:2" x14ac:dyDescent="0.3">
      <c r="A653">
        <v>1</v>
      </c>
      <c r="B653">
        <v>0</v>
      </c>
    </row>
    <row r="654" spans="1:2" x14ac:dyDescent="0.3">
      <c r="A654">
        <v>0</v>
      </c>
      <c r="B654">
        <v>0</v>
      </c>
    </row>
    <row r="655" spans="1:2" x14ac:dyDescent="0.3">
      <c r="A655">
        <v>1</v>
      </c>
      <c r="B655">
        <v>0</v>
      </c>
    </row>
    <row r="656" spans="1:2" x14ac:dyDescent="0.3">
      <c r="A656">
        <v>0</v>
      </c>
      <c r="B656">
        <v>0</v>
      </c>
    </row>
    <row r="657" spans="1:2" x14ac:dyDescent="0.3">
      <c r="A657">
        <v>0</v>
      </c>
      <c r="B657">
        <v>0</v>
      </c>
    </row>
    <row r="658" spans="1:2" x14ac:dyDescent="0.3">
      <c r="A658">
        <v>0</v>
      </c>
      <c r="B658">
        <v>2</v>
      </c>
    </row>
    <row r="659" spans="1:2" x14ac:dyDescent="0.3">
      <c r="A659">
        <v>0</v>
      </c>
      <c r="B659">
        <v>0</v>
      </c>
    </row>
    <row r="660" spans="1:2" x14ac:dyDescent="0.3">
      <c r="A660">
        <v>1</v>
      </c>
      <c r="B660">
        <v>1</v>
      </c>
    </row>
    <row r="661" spans="1:2" x14ac:dyDescent="0.3">
      <c r="A661">
        <v>0</v>
      </c>
      <c r="B661">
        <v>0</v>
      </c>
    </row>
    <row r="662" spans="1:2" x14ac:dyDescent="0.3">
      <c r="A662">
        <v>0</v>
      </c>
      <c r="B662">
        <v>0</v>
      </c>
    </row>
    <row r="663" spans="1:2" x14ac:dyDescent="0.3">
      <c r="A663">
        <v>1</v>
      </c>
      <c r="B663">
        <v>0</v>
      </c>
    </row>
    <row r="664" spans="1:2" x14ac:dyDescent="0.3">
      <c r="A664">
        <v>0</v>
      </c>
      <c r="B664">
        <v>1</v>
      </c>
    </row>
    <row r="665" spans="1:2" x14ac:dyDescent="0.3">
      <c r="A665">
        <v>0</v>
      </c>
      <c r="B665">
        <v>0</v>
      </c>
    </row>
    <row r="666" spans="1:2" x14ac:dyDescent="0.3">
      <c r="A666">
        <v>0</v>
      </c>
      <c r="B666">
        <v>0</v>
      </c>
    </row>
    <row r="667" spans="1:2" x14ac:dyDescent="0.3">
      <c r="A667">
        <v>0</v>
      </c>
      <c r="B667">
        <v>0</v>
      </c>
    </row>
    <row r="668" spans="1:2" x14ac:dyDescent="0.3">
      <c r="A668">
        <v>0</v>
      </c>
      <c r="B668">
        <v>0</v>
      </c>
    </row>
    <row r="669" spans="1:2" x14ac:dyDescent="0.3">
      <c r="A669">
        <v>0</v>
      </c>
      <c r="B669">
        <v>0</v>
      </c>
    </row>
    <row r="670" spans="1:2" x14ac:dyDescent="0.3">
      <c r="A670">
        <v>0</v>
      </c>
      <c r="B670">
        <v>0</v>
      </c>
    </row>
    <row r="671" spans="1:2" x14ac:dyDescent="0.3">
      <c r="A671">
        <v>0</v>
      </c>
      <c r="B671">
        <v>0</v>
      </c>
    </row>
    <row r="672" spans="1:2" x14ac:dyDescent="0.3">
      <c r="A672">
        <v>0</v>
      </c>
      <c r="B672">
        <v>2</v>
      </c>
    </row>
    <row r="673" spans="1:2" x14ac:dyDescent="0.3">
      <c r="A673">
        <v>0</v>
      </c>
      <c r="B673">
        <v>0</v>
      </c>
    </row>
    <row r="674" spans="1:2" x14ac:dyDescent="0.3">
      <c r="A674">
        <v>0</v>
      </c>
      <c r="B674">
        <v>2</v>
      </c>
    </row>
    <row r="675" spans="1:2" x14ac:dyDescent="0.3">
      <c r="A675">
        <v>0</v>
      </c>
      <c r="B675">
        <v>0</v>
      </c>
    </row>
    <row r="676" spans="1:2" x14ac:dyDescent="0.3">
      <c r="A676">
        <v>0</v>
      </c>
      <c r="B676">
        <v>0</v>
      </c>
    </row>
    <row r="677" spans="1:2" x14ac:dyDescent="0.3">
      <c r="A677">
        <v>0</v>
      </c>
      <c r="B677">
        <v>0</v>
      </c>
    </row>
    <row r="678" spans="1:2" x14ac:dyDescent="0.3">
      <c r="A678">
        <v>0</v>
      </c>
      <c r="B678">
        <v>0</v>
      </c>
    </row>
    <row r="679" spans="1:2" x14ac:dyDescent="0.3">
      <c r="A679">
        <v>0</v>
      </c>
      <c r="B679">
        <v>2</v>
      </c>
    </row>
    <row r="680" spans="1:2" x14ac:dyDescent="0.3">
      <c r="A680">
        <v>0</v>
      </c>
      <c r="B680">
        <v>0</v>
      </c>
    </row>
    <row r="681" spans="1:2" x14ac:dyDescent="0.3">
      <c r="A681">
        <v>0</v>
      </c>
      <c r="B681">
        <v>0</v>
      </c>
    </row>
    <row r="682" spans="1:2" x14ac:dyDescent="0.3">
      <c r="A682">
        <v>0</v>
      </c>
      <c r="B682">
        <v>0</v>
      </c>
    </row>
    <row r="683" spans="1:2" x14ac:dyDescent="0.3">
      <c r="A683">
        <v>0</v>
      </c>
      <c r="B683">
        <v>0</v>
      </c>
    </row>
    <row r="684" spans="1:2" x14ac:dyDescent="0.3">
      <c r="A684">
        <v>0</v>
      </c>
      <c r="B684">
        <v>0</v>
      </c>
    </row>
    <row r="685" spans="1:2" x14ac:dyDescent="0.3">
      <c r="A685">
        <v>0</v>
      </c>
      <c r="B685">
        <v>0</v>
      </c>
    </row>
    <row r="686" spans="1:2" x14ac:dyDescent="0.3">
      <c r="A686">
        <v>0</v>
      </c>
      <c r="B686">
        <v>0</v>
      </c>
    </row>
    <row r="687" spans="1:2" x14ac:dyDescent="0.3">
      <c r="A687">
        <v>0</v>
      </c>
      <c r="B687">
        <v>0</v>
      </c>
    </row>
    <row r="688" spans="1:2" x14ac:dyDescent="0.3">
      <c r="A688">
        <v>0</v>
      </c>
      <c r="B688">
        <v>1</v>
      </c>
    </row>
    <row r="689" spans="1:2" x14ac:dyDescent="0.3">
      <c r="A689">
        <v>0</v>
      </c>
      <c r="B689">
        <v>1</v>
      </c>
    </row>
    <row r="690" spans="1:2" x14ac:dyDescent="0.3">
      <c r="A690">
        <v>0</v>
      </c>
      <c r="B690">
        <v>2</v>
      </c>
    </row>
    <row r="691" spans="1:2" x14ac:dyDescent="0.3">
      <c r="A691">
        <v>0</v>
      </c>
      <c r="B691">
        <v>0</v>
      </c>
    </row>
    <row r="692" spans="1:2" x14ac:dyDescent="0.3">
      <c r="A692">
        <v>0</v>
      </c>
      <c r="B692">
        <v>0</v>
      </c>
    </row>
    <row r="693" spans="1:2" x14ac:dyDescent="0.3">
      <c r="A693">
        <v>0</v>
      </c>
      <c r="B693">
        <v>0</v>
      </c>
    </row>
    <row r="694" spans="1:2" x14ac:dyDescent="0.3">
      <c r="A694">
        <v>0</v>
      </c>
      <c r="B694">
        <v>0</v>
      </c>
    </row>
    <row r="695" spans="1:2" x14ac:dyDescent="0.3">
      <c r="A695">
        <v>0</v>
      </c>
      <c r="B695">
        <v>0</v>
      </c>
    </row>
    <row r="696" spans="1:2" x14ac:dyDescent="0.3">
      <c r="A696">
        <v>0</v>
      </c>
      <c r="B696">
        <v>2</v>
      </c>
    </row>
    <row r="697" spans="1:2" x14ac:dyDescent="0.3">
      <c r="A697">
        <v>0</v>
      </c>
      <c r="B697">
        <v>0</v>
      </c>
    </row>
    <row r="698" spans="1:2" x14ac:dyDescent="0.3">
      <c r="A698">
        <v>0</v>
      </c>
      <c r="B698">
        <v>1</v>
      </c>
    </row>
    <row r="699" spans="1:2" x14ac:dyDescent="0.3">
      <c r="A699">
        <v>0</v>
      </c>
      <c r="B699">
        <v>1</v>
      </c>
    </row>
    <row r="700" spans="1:2" x14ac:dyDescent="0.3">
      <c r="A700">
        <v>0</v>
      </c>
      <c r="B700">
        <v>1</v>
      </c>
    </row>
    <row r="701" spans="1:2" x14ac:dyDescent="0.3">
      <c r="A701">
        <v>0</v>
      </c>
      <c r="B701">
        <v>1</v>
      </c>
    </row>
    <row r="702" spans="1:2" x14ac:dyDescent="0.3">
      <c r="A702">
        <v>1</v>
      </c>
      <c r="B702">
        <v>0</v>
      </c>
    </row>
    <row r="703" spans="1:2" x14ac:dyDescent="0.3">
      <c r="A703">
        <v>0</v>
      </c>
      <c r="B703">
        <v>0</v>
      </c>
    </row>
    <row r="704" spans="1:2" x14ac:dyDescent="0.3">
      <c r="A704">
        <v>0</v>
      </c>
      <c r="B704">
        <v>0</v>
      </c>
    </row>
    <row r="705" spans="1:2" x14ac:dyDescent="0.3">
      <c r="A705">
        <v>0</v>
      </c>
      <c r="B705">
        <v>0</v>
      </c>
    </row>
    <row r="706" spans="1:2" x14ac:dyDescent="0.3">
      <c r="A706">
        <v>0</v>
      </c>
      <c r="B706">
        <v>2</v>
      </c>
    </row>
    <row r="707" spans="1:2" x14ac:dyDescent="0.3">
      <c r="A707">
        <v>0</v>
      </c>
      <c r="B707">
        <v>1</v>
      </c>
    </row>
    <row r="708" spans="1:2" x14ac:dyDescent="0.3">
      <c r="A708">
        <v>1</v>
      </c>
      <c r="B708">
        <v>0</v>
      </c>
    </row>
    <row r="709" spans="1:2" x14ac:dyDescent="0.3">
      <c r="A709">
        <v>0</v>
      </c>
      <c r="B709">
        <v>0</v>
      </c>
    </row>
    <row r="710" spans="1:2" x14ac:dyDescent="0.3">
      <c r="A710">
        <v>0</v>
      </c>
      <c r="B710">
        <v>0</v>
      </c>
    </row>
    <row r="711" spans="1:2" x14ac:dyDescent="0.3">
      <c r="A711">
        <v>0</v>
      </c>
      <c r="B711">
        <v>0</v>
      </c>
    </row>
    <row r="712" spans="1:2" x14ac:dyDescent="0.3">
      <c r="A712">
        <v>0</v>
      </c>
      <c r="B712">
        <v>2</v>
      </c>
    </row>
    <row r="713" spans="1:2" x14ac:dyDescent="0.3">
      <c r="A713">
        <v>0</v>
      </c>
      <c r="B713">
        <v>2</v>
      </c>
    </row>
    <row r="714" spans="1:2" x14ac:dyDescent="0.3">
      <c r="A714">
        <v>0</v>
      </c>
      <c r="B714">
        <v>2</v>
      </c>
    </row>
    <row r="715" spans="1:2" x14ac:dyDescent="0.3">
      <c r="A715">
        <v>0</v>
      </c>
      <c r="B715">
        <v>0</v>
      </c>
    </row>
    <row r="716" spans="1:2" x14ac:dyDescent="0.3">
      <c r="A716">
        <v>0</v>
      </c>
      <c r="B716">
        <v>2</v>
      </c>
    </row>
    <row r="717" spans="1:2" x14ac:dyDescent="0.3">
      <c r="A717">
        <v>0</v>
      </c>
      <c r="B717">
        <v>0</v>
      </c>
    </row>
    <row r="718" spans="1:2" x14ac:dyDescent="0.3">
      <c r="A718">
        <v>0</v>
      </c>
      <c r="B718">
        <v>0</v>
      </c>
    </row>
    <row r="719" spans="1:2" x14ac:dyDescent="0.3">
      <c r="A719">
        <v>0</v>
      </c>
      <c r="B719">
        <v>0</v>
      </c>
    </row>
    <row r="720" spans="1:2" x14ac:dyDescent="0.3">
      <c r="A720">
        <v>0</v>
      </c>
      <c r="B720">
        <v>0</v>
      </c>
    </row>
    <row r="721" spans="1:2" x14ac:dyDescent="0.3">
      <c r="A721">
        <v>0</v>
      </c>
      <c r="B721">
        <v>0</v>
      </c>
    </row>
    <row r="722" spans="1:2" x14ac:dyDescent="0.3">
      <c r="A722">
        <v>0</v>
      </c>
      <c r="B722">
        <v>0</v>
      </c>
    </row>
    <row r="723" spans="1:2" x14ac:dyDescent="0.3">
      <c r="A723">
        <v>0</v>
      </c>
      <c r="B723">
        <v>0</v>
      </c>
    </row>
    <row r="724" spans="1:2" x14ac:dyDescent="0.3">
      <c r="A724">
        <v>1</v>
      </c>
      <c r="B724">
        <v>2</v>
      </c>
    </row>
    <row r="725" spans="1:2" x14ac:dyDescent="0.3">
      <c r="A725">
        <v>0</v>
      </c>
      <c r="B725">
        <v>1</v>
      </c>
    </row>
    <row r="726" spans="1:2" x14ac:dyDescent="0.3">
      <c r="A726">
        <v>0</v>
      </c>
      <c r="B726">
        <v>0</v>
      </c>
    </row>
    <row r="727" spans="1:2" x14ac:dyDescent="0.3">
      <c r="A727">
        <v>0</v>
      </c>
      <c r="B727">
        <v>0</v>
      </c>
    </row>
    <row r="728" spans="1:2" x14ac:dyDescent="0.3">
      <c r="A728">
        <v>0</v>
      </c>
      <c r="B728">
        <v>0</v>
      </c>
    </row>
    <row r="729" spans="1:2" x14ac:dyDescent="0.3">
      <c r="A729">
        <v>0</v>
      </c>
      <c r="B729">
        <v>0</v>
      </c>
    </row>
    <row r="730" spans="1:2" x14ac:dyDescent="0.3">
      <c r="A730">
        <v>0</v>
      </c>
      <c r="B730">
        <v>2</v>
      </c>
    </row>
    <row r="731" spans="1:2" x14ac:dyDescent="0.3">
      <c r="A731">
        <v>0</v>
      </c>
      <c r="B731">
        <v>0</v>
      </c>
    </row>
    <row r="732" spans="1:2" x14ac:dyDescent="0.3">
      <c r="A732">
        <v>0</v>
      </c>
      <c r="B732">
        <v>0</v>
      </c>
    </row>
    <row r="733" spans="1:2" x14ac:dyDescent="0.3">
      <c r="A733">
        <v>0</v>
      </c>
      <c r="B733">
        <v>0</v>
      </c>
    </row>
    <row r="734" spans="1:2" x14ac:dyDescent="0.3">
      <c r="A734">
        <v>0</v>
      </c>
      <c r="B734">
        <v>0</v>
      </c>
    </row>
    <row r="735" spans="1:2" x14ac:dyDescent="0.3">
      <c r="A735">
        <v>0</v>
      </c>
      <c r="B735">
        <v>0</v>
      </c>
    </row>
    <row r="736" spans="1:2" x14ac:dyDescent="0.3">
      <c r="A736">
        <v>0</v>
      </c>
      <c r="B736">
        <v>1</v>
      </c>
    </row>
    <row r="737" spans="1:2" x14ac:dyDescent="0.3">
      <c r="A737">
        <v>0</v>
      </c>
      <c r="B737">
        <v>0</v>
      </c>
    </row>
    <row r="738" spans="1:2" x14ac:dyDescent="0.3">
      <c r="A738">
        <v>0</v>
      </c>
      <c r="B738">
        <v>0</v>
      </c>
    </row>
    <row r="739" spans="1:2" x14ac:dyDescent="0.3">
      <c r="A739">
        <v>0</v>
      </c>
      <c r="B739">
        <v>0</v>
      </c>
    </row>
    <row r="740" spans="1:2" x14ac:dyDescent="0.3">
      <c r="A740">
        <v>0</v>
      </c>
      <c r="B740">
        <v>0</v>
      </c>
    </row>
    <row r="741" spans="1:2" x14ac:dyDescent="0.3">
      <c r="A741">
        <v>0</v>
      </c>
      <c r="B741">
        <v>0</v>
      </c>
    </row>
    <row r="742" spans="1:2" x14ac:dyDescent="0.3">
      <c r="A742">
        <v>0</v>
      </c>
      <c r="B742">
        <v>2</v>
      </c>
    </row>
    <row r="743" spans="1:2" x14ac:dyDescent="0.3">
      <c r="A743">
        <v>0</v>
      </c>
      <c r="B743">
        <v>2</v>
      </c>
    </row>
    <row r="744" spans="1:2" x14ac:dyDescent="0.3">
      <c r="A744">
        <v>0</v>
      </c>
      <c r="B744">
        <v>2</v>
      </c>
    </row>
    <row r="745" spans="1:2" x14ac:dyDescent="0.3">
      <c r="A745">
        <v>0</v>
      </c>
      <c r="B745">
        <v>1</v>
      </c>
    </row>
    <row r="746" spans="1:2" x14ac:dyDescent="0.3">
      <c r="A746">
        <v>0</v>
      </c>
      <c r="B746">
        <v>0</v>
      </c>
    </row>
    <row r="747" spans="1:2" x14ac:dyDescent="0.3">
      <c r="A747">
        <v>0</v>
      </c>
      <c r="B747">
        <v>0</v>
      </c>
    </row>
    <row r="748" spans="1:2" x14ac:dyDescent="0.3">
      <c r="A748">
        <v>0</v>
      </c>
      <c r="B748">
        <v>0</v>
      </c>
    </row>
    <row r="749" spans="1:2" x14ac:dyDescent="0.3">
      <c r="A749">
        <v>0</v>
      </c>
      <c r="B749">
        <v>0</v>
      </c>
    </row>
    <row r="750" spans="1:2" x14ac:dyDescent="0.3">
      <c r="A750">
        <v>0</v>
      </c>
      <c r="B750">
        <v>2</v>
      </c>
    </row>
    <row r="751" spans="1:2" x14ac:dyDescent="0.3">
      <c r="A751">
        <v>0</v>
      </c>
      <c r="B751">
        <v>0</v>
      </c>
    </row>
    <row r="752" spans="1:2" x14ac:dyDescent="0.3">
      <c r="A752">
        <v>0</v>
      </c>
      <c r="B752">
        <v>1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0</v>
      </c>
    </row>
    <row r="755" spans="1:2" x14ac:dyDescent="0.3">
      <c r="A755">
        <v>0</v>
      </c>
      <c r="B755">
        <v>0</v>
      </c>
    </row>
    <row r="756" spans="1:2" x14ac:dyDescent="0.3">
      <c r="A756">
        <v>0</v>
      </c>
      <c r="B756">
        <v>0</v>
      </c>
    </row>
    <row r="757" spans="1:2" x14ac:dyDescent="0.3">
      <c r="A757">
        <v>0</v>
      </c>
      <c r="B757">
        <v>0</v>
      </c>
    </row>
    <row r="758" spans="1:2" x14ac:dyDescent="0.3">
      <c r="A758">
        <v>0</v>
      </c>
      <c r="B758">
        <v>0</v>
      </c>
    </row>
    <row r="759" spans="1:2" x14ac:dyDescent="0.3">
      <c r="A759">
        <v>0</v>
      </c>
      <c r="B759">
        <v>0</v>
      </c>
    </row>
    <row r="760" spans="1:2" x14ac:dyDescent="0.3">
      <c r="A760">
        <v>0</v>
      </c>
      <c r="B760">
        <v>0</v>
      </c>
    </row>
    <row r="761" spans="1:2" x14ac:dyDescent="0.3">
      <c r="A761">
        <v>0</v>
      </c>
      <c r="B761">
        <v>0</v>
      </c>
    </row>
    <row r="762" spans="1:2" x14ac:dyDescent="0.3">
      <c r="A762">
        <v>0</v>
      </c>
      <c r="B762">
        <v>0</v>
      </c>
    </row>
    <row r="763" spans="1:2" x14ac:dyDescent="0.3">
      <c r="A763">
        <v>0</v>
      </c>
      <c r="B763">
        <v>1</v>
      </c>
    </row>
    <row r="764" spans="1:2" x14ac:dyDescent="0.3">
      <c r="A764">
        <v>0</v>
      </c>
      <c r="B764">
        <v>1</v>
      </c>
    </row>
    <row r="765" spans="1:2" x14ac:dyDescent="0.3">
      <c r="A765">
        <v>0</v>
      </c>
      <c r="B765">
        <v>0</v>
      </c>
    </row>
    <row r="766" spans="1:2" x14ac:dyDescent="0.3">
      <c r="A766">
        <v>0</v>
      </c>
      <c r="B766">
        <v>0</v>
      </c>
    </row>
    <row r="767" spans="1:2" x14ac:dyDescent="0.3">
      <c r="A767">
        <v>0</v>
      </c>
      <c r="B767">
        <v>0</v>
      </c>
    </row>
    <row r="768" spans="1:2" x14ac:dyDescent="0.3">
      <c r="A768">
        <v>0</v>
      </c>
      <c r="B768">
        <v>0</v>
      </c>
    </row>
    <row r="769" spans="1:2" x14ac:dyDescent="0.3">
      <c r="A769">
        <v>0</v>
      </c>
      <c r="B769">
        <v>0</v>
      </c>
    </row>
    <row r="770" spans="1:2" x14ac:dyDescent="0.3">
      <c r="A770">
        <v>0</v>
      </c>
      <c r="B770">
        <v>0</v>
      </c>
    </row>
    <row r="771" spans="1:2" x14ac:dyDescent="0.3">
      <c r="A771">
        <v>0</v>
      </c>
      <c r="B771">
        <v>0</v>
      </c>
    </row>
    <row r="772" spans="1:2" x14ac:dyDescent="0.3">
      <c r="A772">
        <v>0</v>
      </c>
      <c r="B772">
        <v>0</v>
      </c>
    </row>
    <row r="773" spans="1:2" x14ac:dyDescent="0.3">
      <c r="A773">
        <v>0</v>
      </c>
      <c r="B773">
        <v>0</v>
      </c>
    </row>
    <row r="774" spans="1:2" x14ac:dyDescent="0.3">
      <c r="A774">
        <v>0</v>
      </c>
      <c r="B774">
        <v>0</v>
      </c>
    </row>
    <row r="775" spans="1:2" x14ac:dyDescent="0.3">
      <c r="A775">
        <v>0</v>
      </c>
      <c r="B775">
        <v>0</v>
      </c>
    </row>
    <row r="776" spans="1:2" x14ac:dyDescent="0.3">
      <c r="A776">
        <v>0</v>
      </c>
      <c r="B776">
        <v>0</v>
      </c>
    </row>
    <row r="777" spans="1:2" x14ac:dyDescent="0.3">
      <c r="A777">
        <v>0</v>
      </c>
      <c r="B777">
        <v>1</v>
      </c>
    </row>
    <row r="778" spans="1:2" x14ac:dyDescent="0.3">
      <c r="A778">
        <v>0</v>
      </c>
      <c r="B778">
        <v>0</v>
      </c>
    </row>
    <row r="779" spans="1:2" x14ac:dyDescent="0.3">
      <c r="A779">
        <v>0</v>
      </c>
      <c r="B779">
        <v>0</v>
      </c>
    </row>
    <row r="780" spans="1:2" x14ac:dyDescent="0.3">
      <c r="A780">
        <v>0</v>
      </c>
      <c r="B780">
        <v>0</v>
      </c>
    </row>
    <row r="781" spans="1:2" x14ac:dyDescent="0.3">
      <c r="A781">
        <v>0</v>
      </c>
      <c r="B781">
        <v>0</v>
      </c>
    </row>
    <row r="782" spans="1:2" x14ac:dyDescent="0.3">
      <c r="A782">
        <v>0</v>
      </c>
      <c r="B782">
        <v>0</v>
      </c>
    </row>
    <row r="783" spans="1:2" x14ac:dyDescent="0.3">
      <c r="A783">
        <v>0</v>
      </c>
      <c r="B783">
        <v>2</v>
      </c>
    </row>
    <row r="784" spans="1:2" x14ac:dyDescent="0.3">
      <c r="A784">
        <v>0</v>
      </c>
      <c r="B784">
        <v>0</v>
      </c>
    </row>
    <row r="785" spans="1:2" x14ac:dyDescent="0.3">
      <c r="A785">
        <v>0</v>
      </c>
      <c r="B785">
        <v>0</v>
      </c>
    </row>
    <row r="786" spans="1:2" x14ac:dyDescent="0.3">
      <c r="A786">
        <v>0</v>
      </c>
      <c r="B786">
        <v>0</v>
      </c>
    </row>
    <row r="787" spans="1:2" x14ac:dyDescent="0.3">
      <c r="A787">
        <v>0</v>
      </c>
      <c r="B787">
        <v>0</v>
      </c>
    </row>
    <row r="788" spans="1:2" x14ac:dyDescent="0.3">
      <c r="A788">
        <v>0</v>
      </c>
      <c r="B788">
        <v>0</v>
      </c>
    </row>
    <row r="789" spans="1:2" x14ac:dyDescent="0.3">
      <c r="A789">
        <v>0</v>
      </c>
      <c r="B789">
        <v>0</v>
      </c>
    </row>
    <row r="790" spans="1:2" x14ac:dyDescent="0.3">
      <c r="A790">
        <v>0</v>
      </c>
      <c r="B790">
        <v>0</v>
      </c>
    </row>
    <row r="791" spans="1:2" x14ac:dyDescent="0.3">
      <c r="A791">
        <v>0</v>
      </c>
      <c r="B791">
        <v>0</v>
      </c>
    </row>
    <row r="792" spans="1:2" x14ac:dyDescent="0.3">
      <c r="A792">
        <v>0</v>
      </c>
      <c r="B792">
        <v>0</v>
      </c>
    </row>
    <row r="793" spans="1:2" x14ac:dyDescent="0.3">
      <c r="A793">
        <v>0</v>
      </c>
      <c r="B793">
        <v>0</v>
      </c>
    </row>
    <row r="794" spans="1:2" x14ac:dyDescent="0.3">
      <c r="A794">
        <v>1</v>
      </c>
      <c r="B794">
        <v>0</v>
      </c>
    </row>
    <row r="795" spans="1:2" x14ac:dyDescent="0.3">
      <c r="A795">
        <v>0</v>
      </c>
      <c r="B795">
        <v>0</v>
      </c>
    </row>
    <row r="796" spans="1:2" x14ac:dyDescent="0.3">
      <c r="A796">
        <v>0</v>
      </c>
      <c r="B796">
        <v>0</v>
      </c>
    </row>
    <row r="797" spans="1:2" x14ac:dyDescent="0.3">
      <c r="A797">
        <v>0</v>
      </c>
      <c r="B797">
        <v>0</v>
      </c>
    </row>
    <row r="798" spans="1:2" x14ac:dyDescent="0.3">
      <c r="A798">
        <v>0</v>
      </c>
      <c r="B798">
        <v>1</v>
      </c>
    </row>
    <row r="799" spans="1:2" x14ac:dyDescent="0.3">
      <c r="A799">
        <v>1</v>
      </c>
      <c r="B799">
        <v>1</v>
      </c>
    </row>
    <row r="800" spans="1:2" x14ac:dyDescent="0.3">
      <c r="A800">
        <v>0</v>
      </c>
      <c r="B800">
        <v>0</v>
      </c>
    </row>
    <row r="801" spans="1:2" x14ac:dyDescent="0.3">
      <c r="A801">
        <v>0</v>
      </c>
      <c r="B801">
        <v>0</v>
      </c>
    </row>
    <row r="802" spans="1:2" x14ac:dyDescent="0.3">
      <c r="A802">
        <v>0</v>
      </c>
      <c r="B802">
        <v>0</v>
      </c>
    </row>
    <row r="803" spans="1:2" x14ac:dyDescent="0.3">
      <c r="A803">
        <v>0</v>
      </c>
      <c r="B803">
        <v>0</v>
      </c>
    </row>
    <row r="804" spans="1:2" x14ac:dyDescent="0.3">
      <c r="A804">
        <v>0</v>
      </c>
      <c r="B804">
        <v>0</v>
      </c>
    </row>
    <row r="805" spans="1:2" x14ac:dyDescent="0.3">
      <c r="A805">
        <v>0</v>
      </c>
      <c r="B805">
        <v>0</v>
      </c>
    </row>
    <row r="806" spans="1:2" x14ac:dyDescent="0.3">
      <c r="A806">
        <v>0</v>
      </c>
      <c r="B806">
        <v>1</v>
      </c>
    </row>
    <row r="807" spans="1:2" x14ac:dyDescent="0.3">
      <c r="A807">
        <v>1</v>
      </c>
      <c r="B807">
        <v>1</v>
      </c>
    </row>
    <row r="808" spans="1:2" x14ac:dyDescent="0.3">
      <c r="A808">
        <v>1</v>
      </c>
      <c r="B808">
        <v>1</v>
      </c>
    </row>
    <row r="809" spans="1:2" x14ac:dyDescent="0.3">
      <c r="A809">
        <v>0</v>
      </c>
      <c r="B809">
        <v>0</v>
      </c>
    </row>
    <row r="810" spans="1:2" x14ac:dyDescent="0.3">
      <c r="A810">
        <v>0</v>
      </c>
      <c r="B810">
        <v>0</v>
      </c>
    </row>
    <row r="811" spans="1:2" x14ac:dyDescent="0.3">
      <c r="A811">
        <v>0</v>
      </c>
      <c r="B811">
        <v>1</v>
      </c>
    </row>
    <row r="812" spans="1:2" x14ac:dyDescent="0.3">
      <c r="A812">
        <v>0</v>
      </c>
      <c r="B812">
        <v>1</v>
      </c>
    </row>
    <row r="813" spans="1:2" x14ac:dyDescent="0.3">
      <c r="A813">
        <v>0</v>
      </c>
      <c r="B813">
        <v>0</v>
      </c>
    </row>
    <row r="814" spans="1:2" x14ac:dyDescent="0.3">
      <c r="A814">
        <v>0</v>
      </c>
      <c r="B814">
        <v>0</v>
      </c>
    </row>
    <row r="815" spans="1:2" x14ac:dyDescent="0.3">
      <c r="A815">
        <v>0</v>
      </c>
      <c r="B815">
        <v>3</v>
      </c>
    </row>
    <row r="816" spans="1:2" x14ac:dyDescent="0.3">
      <c r="A816">
        <v>0</v>
      </c>
      <c r="B816">
        <v>0</v>
      </c>
    </row>
    <row r="817" spans="1:2" x14ac:dyDescent="0.3">
      <c r="A817">
        <v>1</v>
      </c>
      <c r="B817">
        <v>1</v>
      </c>
    </row>
    <row r="818" spans="1:2" x14ac:dyDescent="0.3">
      <c r="A818">
        <v>0</v>
      </c>
      <c r="B818">
        <v>0</v>
      </c>
    </row>
    <row r="819" spans="1:2" x14ac:dyDescent="0.3">
      <c r="A819">
        <v>0</v>
      </c>
      <c r="B819">
        <v>3</v>
      </c>
    </row>
    <row r="820" spans="1:2" x14ac:dyDescent="0.3">
      <c r="A820">
        <v>0</v>
      </c>
      <c r="B820">
        <v>0</v>
      </c>
    </row>
    <row r="821" spans="1:2" x14ac:dyDescent="0.3">
      <c r="A821">
        <v>0</v>
      </c>
      <c r="B821">
        <v>0</v>
      </c>
    </row>
    <row r="822" spans="1:2" x14ac:dyDescent="0.3">
      <c r="A822">
        <v>0</v>
      </c>
      <c r="B822">
        <v>0</v>
      </c>
    </row>
    <row r="823" spans="1:2" x14ac:dyDescent="0.3">
      <c r="A823">
        <v>0</v>
      </c>
      <c r="B823">
        <v>0</v>
      </c>
    </row>
    <row r="824" spans="1:2" x14ac:dyDescent="0.3">
      <c r="A824">
        <v>0</v>
      </c>
      <c r="B824">
        <v>1</v>
      </c>
    </row>
    <row r="825" spans="1:2" x14ac:dyDescent="0.3">
      <c r="A825">
        <v>0</v>
      </c>
      <c r="B825">
        <v>2</v>
      </c>
    </row>
    <row r="826" spans="1:2" x14ac:dyDescent="0.3">
      <c r="A826">
        <v>0</v>
      </c>
      <c r="B826">
        <v>0</v>
      </c>
    </row>
    <row r="827" spans="1:2" x14ac:dyDescent="0.3">
      <c r="A827">
        <v>1</v>
      </c>
      <c r="B827">
        <v>0</v>
      </c>
    </row>
    <row r="828" spans="1:2" x14ac:dyDescent="0.3">
      <c r="A828">
        <v>0</v>
      </c>
      <c r="B828">
        <v>2</v>
      </c>
    </row>
    <row r="829" spans="1:2" x14ac:dyDescent="0.3">
      <c r="A829">
        <v>0</v>
      </c>
      <c r="B829">
        <v>0</v>
      </c>
    </row>
    <row r="830" spans="1:2" x14ac:dyDescent="0.3">
      <c r="A830">
        <v>0</v>
      </c>
      <c r="B830">
        <v>1</v>
      </c>
    </row>
    <row r="831" spans="1:2" x14ac:dyDescent="0.3">
      <c r="A831">
        <v>0</v>
      </c>
      <c r="B831">
        <v>0</v>
      </c>
    </row>
    <row r="832" spans="1:2" x14ac:dyDescent="0.3">
      <c r="A832">
        <v>0</v>
      </c>
      <c r="B832">
        <v>0</v>
      </c>
    </row>
    <row r="833" spans="1:2" x14ac:dyDescent="0.3">
      <c r="A833">
        <v>0</v>
      </c>
      <c r="B833">
        <v>2</v>
      </c>
    </row>
    <row r="834" spans="1:2" x14ac:dyDescent="0.3">
      <c r="A834">
        <v>0</v>
      </c>
      <c r="B834">
        <v>0</v>
      </c>
    </row>
    <row r="835" spans="1:2" x14ac:dyDescent="0.3">
      <c r="A835">
        <v>0</v>
      </c>
      <c r="B835">
        <v>0</v>
      </c>
    </row>
    <row r="836" spans="1:2" x14ac:dyDescent="0.3">
      <c r="A836">
        <v>0</v>
      </c>
      <c r="B836">
        <v>0</v>
      </c>
    </row>
    <row r="837" spans="1:2" x14ac:dyDescent="0.3">
      <c r="A837">
        <v>0</v>
      </c>
      <c r="B837">
        <v>0</v>
      </c>
    </row>
    <row r="838" spans="1:2" x14ac:dyDescent="0.3">
      <c r="A838">
        <v>0</v>
      </c>
      <c r="B838">
        <v>1</v>
      </c>
    </row>
    <row r="839" spans="1:2" x14ac:dyDescent="0.3">
      <c r="A839">
        <v>0</v>
      </c>
      <c r="B839">
        <v>0</v>
      </c>
    </row>
    <row r="840" spans="1:2" x14ac:dyDescent="0.3">
      <c r="A840">
        <v>0</v>
      </c>
      <c r="B840">
        <v>0</v>
      </c>
    </row>
    <row r="841" spans="1:2" x14ac:dyDescent="0.3">
      <c r="A841">
        <v>0</v>
      </c>
      <c r="B841">
        <v>0</v>
      </c>
    </row>
    <row r="842" spans="1:2" x14ac:dyDescent="0.3">
      <c r="A842">
        <v>0</v>
      </c>
      <c r="B842">
        <v>2</v>
      </c>
    </row>
    <row r="843" spans="1:2" x14ac:dyDescent="0.3">
      <c r="A843">
        <v>0</v>
      </c>
      <c r="B843">
        <v>1</v>
      </c>
    </row>
    <row r="844" spans="1:2" x14ac:dyDescent="0.3">
      <c r="A844">
        <v>0</v>
      </c>
      <c r="B844">
        <v>0</v>
      </c>
    </row>
    <row r="845" spans="1:2" x14ac:dyDescent="0.3">
      <c r="A845">
        <v>0</v>
      </c>
      <c r="B845">
        <v>0</v>
      </c>
    </row>
    <row r="846" spans="1:2" x14ac:dyDescent="0.3">
      <c r="A846">
        <v>0</v>
      </c>
      <c r="B846">
        <v>0</v>
      </c>
    </row>
    <row r="847" spans="1:2" x14ac:dyDescent="0.3">
      <c r="A847">
        <v>0</v>
      </c>
      <c r="B847">
        <v>0</v>
      </c>
    </row>
    <row r="848" spans="1:2" x14ac:dyDescent="0.3">
      <c r="A848">
        <v>0</v>
      </c>
      <c r="B848">
        <v>0</v>
      </c>
    </row>
    <row r="849" spans="1:2" x14ac:dyDescent="0.3">
      <c r="A849">
        <v>0</v>
      </c>
      <c r="B849">
        <v>0</v>
      </c>
    </row>
    <row r="850" spans="1:2" x14ac:dyDescent="0.3">
      <c r="A850">
        <v>0</v>
      </c>
      <c r="B850">
        <v>0</v>
      </c>
    </row>
    <row r="851" spans="1:2" x14ac:dyDescent="0.3">
      <c r="A851">
        <v>0</v>
      </c>
      <c r="B851">
        <v>0</v>
      </c>
    </row>
    <row r="852" spans="1:2" x14ac:dyDescent="0.3">
      <c r="A852">
        <v>0</v>
      </c>
      <c r="B852">
        <v>0</v>
      </c>
    </row>
    <row r="853" spans="1:2" x14ac:dyDescent="0.3">
      <c r="A853">
        <v>0</v>
      </c>
      <c r="B853">
        <v>0</v>
      </c>
    </row>
    <row r="854" spans="1:2" x14ac:dyDescent="0.3">
      <c r="A854">
        <v>0</v>
      </c>
      <c r="B854">
        <v>0</v>
      </c>
    </row>
    <row r="855" spans="1:2" x14ac:dyDescent="0.3">
      <c r="A855">
        <v>0</v>
      </c>
      <c r="B855">
        <v>0</v>
      </c>
    </row>
    <row r="856" spans="1:2" x14ac:dyDescent="0.3">
      <c r="A856">
        <v>0</v>
      </c>
      <c r="B856">
        <v>0</v>
      </c>
    </row>
    <row r="857" spans="1:2" x14ac:dyDescent="0.3">
      <c r="A857">
        <v>0</v>
      </c>
      <c r="B857">
        <v>2</v>
      </c>
    </row>
    <row r="858" spans="1:2" x14ac:dyDescent="0.3">
      <c r="A858">
        <v>0</v>
      </c>
      <c r="B858">
        <v>0</v>
      </c>
    </row>
    <row r="859" spans="1:2" x14ac:dyDescent="0.3">
      <c r="A859">
        <v>0</v>
      </c>
      <c r="B859">
        <v>0</v>
      </c>
    </row>
    <row r="860" spans="1:2" x14ac:dyDescent="0.3">
      <c r="A860">
        <v>0</v>
      </c>
      <c r="B860">
        <v>0</v>
      </c>
    </row>
    <row r="861" spans="1:2" x14ac:dyDescent="0.3">
      <c r="A861">
        <v>0</v>
      </c>
      <c r="B861">
        <v>0</v>
      </c>
    </row>
    <row r="862" spans="1:2" x14ac:dyDescent="0.3">
      <c r="A862">
        <v>0</v>
      </c>
      <c r="B862">
        <v>1</v>
      </c>
    </row>
    <row r="863" spans="1:2" x14ac:dyDescent="0.3">
      <c r="A863">
        <v>0</v>
      </c>
      <c r="B863">
        <v>0</v>
      </c>
    </row>
    <row r="864" spans="1:2" x14ac:dyDescent="0.3">
      <c r="A864">
        <v>0</v>
      </c>
      <c r="B864">
        <v>1</v>
      </c>
    </row>
    <row r="865" spans="1:2" x14ac:dyDescent="0.3">
      <c r="A865">
        <v>0</v>
      </c>
      <c r="B865">
        <v>0</v>
      </c>
    </row>
    <row r="866" spans="1:2" x14ac:dyDescent="0.3">
      <c r="A866">
        <v>0</v>
      </c>
      <c r="B866">
        <v>0</v>
      </c>
    </row>
    <row r="867" spans="1:2" x14ac:dyDescent="0.3">
      <c r="A867">
        <v>1</v>
      </c>
      <c r="B867">
        <v>1</v>
      </c>
    </row>
    <row r="868" spans="1:2" x14ac:dyDescent="0.3">
      <c r="A868">
        <v>0</v>
      </c>
      <c r="B868">
        <v>0</v>
      </c>
    </row>
    <row r="869" spans="1:2" x14ac:dyDescent="0.3">
      <c r="A869">
        <v>0</v>
      </c>
      <c r="B869">
        <v>0</v>
      </c>
    </row>
    <row r="870" spans="1:2" x14ac:dyDescent="0.3">
      <c r="A870">
        <v>0</v>
      </c>
      <c r="B870">
        <v>1</v>
      </c>
    </row>
    <row r="871" spans="1:2" x14ac:dyDescent="0.3">
      <c r="A871">
        <v>0</v>
      </c>
      <c r="B871">
        <v>0</v>
      </c>
    </row>
    <row r="872" spans="1:2" x14ac:dyDescent="0.3">
      <c r="A872">
        <v>0</v>
      </c>
      <c r="B872">
        <v>0</v>
      </c>
    </row>
    <row r="873" spans="1:2" x14ac:dyDescent="0.3">
      <c r="A873">
        <v>1</v>
      </c>
      <c r="B873">
        <v>0</v>
      </c>
    </row>
    <row r="874" spans="1:2" x14ac:dyDescent="0.3">
      <c r="A874">
        <v>0</v>
      </c>
      <c r="B874">
        <v>0</v>
      </c>
    </row>
    <row r="875" spans="1:2" x14ac:dyDescent="0.3">
      <c r="A875">
        <v>0</v>
      </c>
      <c r="B875">
        <v>0</v>
      </c>
    </row>
    <row r="876" spans="1:2" x14ac:dyDescent="0.3">
      <c r="A876">
        <v>0</v>
      </c>
      <c r="B876">
        <v>1</v>
      </c>
    </row>
    <row r="877" spans="1:2" x14ac:dyDescent="0.3">
      <c r="A877">
        <v>0</v>
      </c>
      <c r="B877">
        <v>1</v>
      </c>
    </row>
    <row r="878" spans="1:2" x14ac:dyDescent="0.3">
      <c r="A878">
        <v>0</v>
      </c>
      <c r="B878">
        <v>1</v>
      </c>
    </row>
    <row r="879" spans="1:2" x14ac:dyDescent="0.3">
      <c r="A879">
        <v>0</v>
      </c>
      <c r="B879">
        <v>0</v>
      </c>
    </row>
    <row r="880" spans="1:2" x14ac:dyDescent="0.3">
      <c r="A880">
        <v>0</v>
      </c>
      <c r="B880">
        <v>1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0</v>
      </c>
      <c r="B883">
        <v>0</v>
      </c>
    </row>
    <row r="884" spans="1:2" x14ac:dyDescent="0.3">
      <c r="A884">
        <v>0</v>
      </c>
      <c r="B884">
        <v>0</v>
      </c>
    </row>
    <row r="885" spans="1:2" x14ac:dyDescent="0.3">
      <c r="A885">
        <v>0</v>
      </c>
      <c r="B885">
        <v>0</v>
      </c>
    </row>
    <row r="886" spans="1:2" x14ac:dyDescent="0.3">
      <c r="A886">
        <v>1</v>
      </c>
      <c r="B886">
        <v>1</v>
      </c>
    </row>
    <row r="887" spans="1:2" x14ac:dyDescent="0.3">
      <c r="A887">
        <v>0</v>
      </c>
      <c r="B887">
        <v>0</v>
      </c>
    </row>
    <row r="888" spans="1:2" x14ac:dyDescent="0.3">
      <c r="A888">
        <v>0</v>
      </c>
      <c r="B888">
        <v>0</v>
      </c>
    </row>
    <row r="889" spans="1:2" x14ac:dyDescent="0.3">
      <c r="A889">
        <v>0</v>
      </c>
      <c r="B889">
        <v>0</v>
      </c>
    </row>
    <row r="890" spans="1:2" x14ac:dyDescent="0.3">
      <c r="A890">
        <v>0</v>
      </c>
      <c r="B890">
        <v>0</v>
      </c>
    </row>
    <row r="891" spans="1:2" x14ac:dyDescent="0.3">
      <c r="A891">
        <v>0</v>
      </c>
      <c r="B891">
        <v>1</v>
      </c>
    </row>
    <row r="892" spans="1:2" x14ac:dyDescent="0.3">
      <c r="A892">
        <v>0</v>
      </c>
      <c r="B892">
        <v>1</v>
      </c>
    </row>
    <row r="893" spans="1:2" x14ac:dyDescent="0.3">
      <c r="A893">
        <v>0</v>
      </c>
      <c r="B893">
        <v>1</v>
      </c>
    </row>
    <row r="894" spans="1:2" x14ac:dyDescent="0.3">
      <c r="A894">
        <v>0</v>
      </c>
      <c r="B894">
        <v>1</v>
      </c>
    </row>
    <row r="895" spans="1:2" x14ac:dyDescent="0.3">
      <c r="A895">
        <v>1</v>
      </c>
      <c r="B895">
        <v>0</v>
      </c>
    </row>
    <row r="896" spans="1:2" x14ac:dyDescent="0.3">
      <c r="A896">
        <v>1</v>
      </c>
      <c r="B896">
        <v>0</v>
      </c>
    </row>
    <row r="897" spans="1:2" x14ac:dyDescent="0.3">
      <c r="A897">
        <v>0</v>
      </c>
      <c r="B897">
        <v>2</v>
      </c>
    </row>
    <row r="898" spans="1:2" x14ac:dyDescent="0.3">
      <c r="A898">
        <v>0</v>
      </c>
      <c r="B898">
        <v>1</v>
      </c>
    </row>
    <row r="899" spans="1:2" x14ac:dyDescent="0.3">
      <c r="A899">
        <v>0</v>
      </c>
      <c r="B899">
        <v>0</v>
      </c>
    </row>
    <row r="900" spans="1:2" x14ac:dyDescent="0.3">
      <c r="A900">
        <v>0</v>
      </c>
      <c r="B900">
        <v>1</v>
      </c>
    </row>
    <row r="901" spans="1:2" x14ac:dyDescent="0.3">
      <c r="A901">
        <v>0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1</v>
      </c>
    </row>
    <row r="904" spans="1:2" x14ac:dyDescent="0.3">
      <c r="A904">
        <v>0</v>
      </c>
      <c r="B904">
        <v>0</v>
      </c>
    </row>
    <row r="905" spans="1:2" x14ac:dyDescent="0.3">
      <c r="A905">
        <v>0</v>
      </c>
      <c r="B905">
        <v>0</v>
      </c>
    </row>
    <row r="906" spans="1:2" x14ac:dyDescent="0.3">
      <c r="A906">
        <v>0</v>
      </c>
      <c r="B906">
        <v>1</v>
      </c>
    </row>
    <row r="907" spans="1:2" x14ac:dyDescent="0.3">
      <c r="A907">
        <v>0</v>
      </c>
      <c r="B907">
        <v>1</v>
      </c>
    </row>
    <row r="908" spans="1:2" x14ac:dyDescent="0.3">
      <c r="A908">
        <v>0</v>
      </c>
      <c r="B908">
        <v>1</v>
      </c>
    </row>
    <row r="909" spans="1:2" x14ac:dyDescent="0.3">
      <c r="A909">
        <v>1</v>
      </c>
      <c r="B909">
        <v>1</v>
      </c>
    </row>
    <row r="910" spans="1:2" x14ac:dyDescent="0.3">
      <c r="A910">
        <v>0</v>
      </c>
      <c r="B910">
        <v>3</v>
      </c>
    </row>
    <row r="911" spans="1:2" x14ac:dyDescent="0.3">
      <c r="A911">
        <v>0</v>
      </c>
      <c r="B911">
        <v>0</v>
      </c>
    </row>
    <row r="912" spans="1:2" x14ac:dyDescent="0.3">
      <c r="A912">
        <v>0</v>
      </c>
      <c r="B912">
        <v>0</v>
      </c>
    </row>
    <row r="913" spans="1:2" x14ac:dyDescent="0.3">
      <c r="A913">
        <v>0</v>
      </c>
      <c r="B913">
        <v>0</v>
      </c>
    </row>
    <row r="914" spans="1:2" x14ac:dyDescent="0.3">
      <c r="A914">
        <v>0</v>
      </c>
      <c r="B914">
        <v>0</v>
      </c>
    </row>
    <row r="915" spans="1:2" x14ac:dyDescent="0.3">
      <c r="A915">
        <v>0</v>
      </c>
      <c r="B915">
        <v>0</v>
      </c>
    </row>
    <row r="916" spans="1:2" x14ac:dyDescent="0.3">
      <c r="A916">
        <v>0</v>
      </c>
      <c r="B916">
        <v>0</v>
      </c>
    </row>
    <row r="917" spans="1:2" x14ac:dyDescent="0.3">
      <c r="A917">
        <v>0</v>
      </c>
      <c r="B917">
        <v>0</v>
      </c>
    </row>
    <row r="918" spans="1:2" x14ac:dyDescent="0.3">
      <c r="A918">
        <v>0</v>
      </c>
      <c r="B918">
        <v>0</v>
      </c>
    </row>
    <row r="919" spans="1:2" x14ac:dyDescent="0.3">
      <c r="A919">
        <v>0</v>
      </c>
      <c r="B919">
        <v>1</v>
      </c>
    </row>
    <row r="920" spans="1:2" x14ac:dyDescent="0.3">
      <c r="A920">
        <v>0</v>
      </c>
      <c r="B920">
        <v>0</v>
      </c>
    </row>
    <row r="921" spans="1:2" x14ac:dyDescent="0.3">
      <c r="A921">
        <v>0</v>
      </c>
      <c r="B921">
        <v>1</v>
      </c>
    </row>
    <row r="922" spans="1:2" x14ac:dyDescent="0.3">
      <c r="A922">
        <v>0</v>
      </c>
      <c r="B922">
        <v>0</v>
      </c>
    </row>
    <row r="923" spans="1:2" x14ac:dyDescent="0.3">
      <c r="A923">
        <v>0</v>
      </c>
      <c r="B923">
        <v>1</v>
      </c>
    </row>
    <row r="924" spans="1:2" x14ac:dyDescent="0.3">
      <c r="A924">
        <v>0</v>
      </c>
      <c r="B924">
        <v>0</v>
      </c>
    </row>
    <row r="925" spans="1:2" x14ac:dyDescent="0.3">
      <c r="A925">
        <v>0</v>
      </c>
      <c r="B925">
        <v>0</v>
      </c>
    </row>
    <row r="926" spans="1:2" x14ac:dyDescent="0.3">
      <c r="A926">
        <v>0</v>
      </c>
      <c r="B926">
        <v>0</v>
      </c>
    </row>
    <row r="927" spans="1:2" x14ac:dyDescent="0.3">
      <c r="A927">
        <v>0</v>
      </c>
      <c r="B927">
        <v>0</v>
      </c>
    </row>
    <row r="928" spans="1:2" x14ac:dyDescent="0.3">
      <c r="A928">
        <v>1</v>
      </c>
      <c r="B928">
        <v>0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0</v>
      </c>
      <c r="B932">
        <v>1</v>
      </c>
    </row>
    <row r="933" spans="1:2" x14ac:dyDescent="0.3">
      <c r="A933">
        <v>0</v>
      </c>
      <c r="B933">
        <v>0</v>
      </c>
    </row>
    <row r="934" spans="1:2" x14ac:dyDescent="0.3">
      <c r="A934">
        <v>1</v>
      </c>
      <c r="B934">
        <v>0</v>
      </c>
    </row>
    <row r="935" spans="1:2" x14ac:dyDescent="0.3">
      <c r="A935">
        <v>0</v>
      </c>
      <c r="B935">
        <v>1</v>
      </c>
    </row>
    <row r="936" spans="1:2" x14ac:dyDescent="0.3">
      <c r="A936">
        <v>0</v>
      </c>
      <c r="B936">
        <v>0</v>
      </c>
    </row>
    <row r="937" spans="1:2" x14ac:dyDescent="0.3">
      <c r="A937">
        <v>1</v>
      </c>
      <c r="B937">
        <v>0</v>
      </c>
    </row>
    <row r="938" spans="1:2" x14ac:dyDescent="0.3">
      <c r="A938">
        <v>0</v>
      </c>
      <c r="B938">
        <v>0</v>
      </c>
    </row>
    <row r="939" spans="1:2" x14ac:dyDescent="0.3">
      <c r="A939">
        <v>0</v>
      </c>
      <c r="B939">
        <v>0</v>
      </c>
    </row>
    <row r="940" spans="1:2" x14ac:dyDescent="0.3">
      <c r="A940">
        <v>0</v>
      </c>
      <c r="B940">
        <v>0</v>
      </c>
    </row>
    <row r="941" spans="1:2" x14ac:dyDescent="0.3">
      <c r="A941">
        <v>0</v>
      </c>
      <c r="B941">
        <v>0</v>
      </c>
    </row>
    <row r="942" spans="1:2" x14ac:dyDescent="0.3">
      <c r="A942">
        <v>0</v>
      </c>
      <c r="B942">
        <v>0</v>
      </c>
    </row>
    <row r="943" spans="1:2" x14ac:dyDescent="0.3">
      <c r="A943">
        <v>0</v>
      </c>
      <c r="B943">
        <v>0</v>
      </c>
    </row>
    <row r="944" spans="1:2" x14ac:dyDescent="0.3">
      <c r="A944">
        <v>0</v>
      </c>
      <c r="B944">
        <v>1</v>
      </c>
    </row>
    <row r="945" spans="1:2" x14ac:dyDescent="0.3">
      <c r="A945">
        <v>0</v>
      </c>
      <c r="B945">
        <v>2</v>
      </c>
    </row>
    <row r="946" spans="1:2" x14ac:dyDescent="0.3">
      <c r="A946">
        <v>0</v>
      </c>
      <c r="B946">
        <v>2</v>
      </c>
    </row>
    <row r="947" spans="1:2" x14ac:dyDescent="0.3">
      <c r="A947">
        <v>0</v>
      </c>
      <c r="B947">
        <v>1</v>
      </c>
    </row>
    <row r="948" spans="1:2" x14ac:dyDescent="0.3">
      <c r="A948">
        <v>0</v>
      </c>
      <c r="B948">
        <v>1</v>
      </c>
    </row>
    <row r="949" spans="1:2" x14ac:dyDescent="0.3">
      <c r="A949">
        <v>0</v>
      </c>
      <c r="B949">
        <v>0</v>
      </c>
    </row>
    <row r="950" spans="1:2" x14ac:dyDescent="0.3">
      <c r="A950">
        <v>0</v>
      </c>
      <c r="B950">
        <v>0</v>
      </c>
    </row>
    <row r="951" spans="1:2" x14ac:dyDescent="0.3">
      <c r="A951">
        <v>0</v>
      </c>
      <c r="B951">
        <v>1</v>
      </c>
    </row>
    <row r="952" spans="1:2" x14ac:dyDescent="0.3">
      <c r="A952">
        <v>0</v>
      </c>
      <c r="B952">
        <v>0</v>
      </c>
    </row>
    <row r="953" spans="1:2" x14ac:dyDescent="0.3">
      <c r="A953">
        <v>0</v>
      </c>
      <c r="B953">
        <v>0</v>
      </c>
    </row>
    <row r="954" spans="1:2" x14ac:dyDescent="0.3">
      <c r="A954">
        <v>1</v>
      </c>
      <c r="B954">
        <v>1</v>
      </c>
    </row>
    <row r="955" spans="1:2" x14ac:dyDescent="0.3">
      <c r="A955">
        <v>0</v>
      </c>
      <c r="B955">
        <v>0</v>
      </c>
    </row>
    <row r="956" spans="1:2" x14ac:dyDescent="0.3">
      <c r="A956">
        <v>0</v>
      </c>
      <c r="B956">
        <v>1</v>
      </c>
    </row>
    <row r="957" spans="1:2" x14ac:dyDescent="0.3">
      <c r="A957">
        <v>0</v>
      </c>
      <c r="B957">
        <v>0</v>
      </c>
    </row>
    <row r="958" spans="1:2" x14ac:dyDescent="0.3">
      <c r="A958">
        <v>0</v>
      </c>
      <c r="B958">
        <v>0</v>
      </c>
    </row>
    <row r="959" spans="1:2" x14ac:dyDescent="0.3">
      <c r="A959">
        <v>0</v>
      </c>
      <c r="B959">
        <v>0</v>
      </c>
    </row>
    <row r="960" spans="1:2" x14ac:dyDescent="0.3">
      <c r="A960">
        <v>0</v>
      </c>
      <c r="B960">
        <v>1</v>
      </c>
    </row>
    <row r="961" spans="1:2" x14ac:dyDescent="0.3">
      <c r="A961">
        <v>0</v>
      </c>
      <c r="B961">
        <v>0</v>
      </c>
    </row>
    <row r="962" spans="1:2" x14ac:dyDescent="0.3">
      <c r="A962">
        <v>0</v>
      </c>
      <c r="B962">
        <v>2</v>
      </c>
    </row>
    <row r="963" spans="1:2" x14ac:dyDescent="0.3">
      <c r="A963">
        <v>0</v>
      </c>
      <c r="B963">
        <v>0</v>
      </c>
    </row>
    <row r="964" spans="1:2" x14ac:dyDescent="0.3">
      <c r="A964">
        <v>0</v>
      </c>
      <c r="B964">
        <v>0</v>
      </c>
    </row>
    <row r="965" spans="1:2" x14ac:dyDescent="0.3">
      <c r="A965">
        <v>0</v>
      </c>
      <c r="B965">
        <v>0</v>
      </c>
    </row>
    <row r="966" spans="1:2" x14ac:dyDescent="0.3">
      <c r="A966">
        <v>0</v>
      </c>
      <c r="B966">
        <v>0</v>
      </c>
    </row>
    <row r="967" spans="1:2" x14ac:dyDescent="0.3">
      <c r="A967">
        <v>1</v>
      </c>
      <c r="B967">
        <v>0</v>
      </c>
    </row>
    <row r="968" spans="1:2" x14ac:dyDescent="0.3">
      <c r="A968">
        <v>0</v>
      </c>
      <c r="B968">
        <v>0</v>
      </c>
    </row>
    <row r="969" spans="1:2" x14ac:dyDescent="0.3">
      <c r="A969">
        <v>0</v>
      </c>
      <c r="B969">
        <v>0</v>
      </c>
    </row>
    <row r="970" spans="1:2" x14ac:dyDescent="0.3">
      <c r="A970">
        <v>0</v>
      </c>
      <c r="B970">
        <v>1</v>
      </c>
    </row>
    <row r="971" spans="1:2" x14ac:dyDescent="0.3">
      <c r="A971">
        <v>0</v>
      </c>
      <c r="B971">
        <v>0</v>
      </c>
    </row>
    <row r="972" spans="1:2" x14ac:dyDescent="0.3">
      <c r="A972">
        <v>0</v>
      </c>
      <c r="B972">
        <v>1</v>
      </c>
    </row>
    <row r="973" spans="1:2" x14ac:dyDescent="0.3">
      <c r="A973">
        <v>1</v>
      </c>
      <c r="B973">
        <v>2</v>
      </c>
    </row>
    <row r="974" spans="1:2" x14ac:dyDescent="0.3">
      <c r="A974">
        <v>0</v>
      </c>
      <c r="B974">
        <v>0</v>
      </c>
    </row>
    <row r="975" spans="1:2" x14ac:dyDescent="0.3">
      <c r="A975">
        <v>0</v>
      </c>
      <c r="B975">
        <v>0</v>
      </c>
    </row>
    <row r="976" spans="1:2" x14ac:dyDescent="0.3">
      <c r="A976">
        <v>0</v>
      </c>
      <c r="B976">
        <v>0</v>
      </c>
    </row>
    <row r="977" spans="1:2" x14ac:dyDescent="0.3">
      <c r="A977">
        <v>0</v>
      </c>
      <c r="B977">
        <v>0</v>
      </c>
    </row>
    <row r="978" spans="1:2" x14ac:dyDescent="0.3">
      <c r="A978">
        <v>0</v>
      </c>
      <c r="B978">
        <v>0</v>
      </c>
    </row>
    <row r="979" spans="1:2" x14ac:dyDescent="0.3">
      <c r="A979">
        <v>0</v>
      </c>
      <c r="B979">
        <v>0</v>
      </c>
    </row>
    <row r="980" spans="1:2" x14ac:dyDescent="0.3">
      <c r="A980">
        <v>0</v>
      </c>
      <c r="B980">
        <v>0</v>
      </c>
    </row>
    <row r="981" spans="1:2" x14ac:dyDescent="0.3">
      <c r="A981">
        <v>0</v>
      </c>
      <c r="B981">
        <v>0</v>
      </c>
    </row>
    <row r="982" spans="1:2" x14ac:dyDescent="0.3">
      <c r="A982">
        <v>0</v>
      </c>
      <c r="B982">
        <v>0</v>
      </c>
    </row>
    <row r="983" spans="1:2" x14ac:dyDescent="0.3">
      <c r="A983">
        <v>0</v>
      </c>
      <c r="B983">
        <v>2</v>
      </c>
    </row>
    <row r="984" spans="1:2" x14ac:dyDescent="0.3">
      <c r="A984">
        <v>0</v>
      </c>
      <c r="B984">
        <v>1</v>
      </c>
    </row>
    <row r="985" spans="1:2" x14ac:dyDescent="0.3">
      <c r="A985">
        <v>0</v>
      </c>
      <c r="B985">
        <v>0</v>
      </c>
    </row>
    <row r="986" spans="1:2" x14ac:dyDescent="0.3">
      <c r="A986">
        <v>0</v>
      </c>
      <c r="B986">
        <v>0</v>
      </c>
    </row>
    <row r="987" spans="1:2" x14ac:dyDescent="0.3">
      <c r="A987">
        <v>0</v>
      </c>
      <c r="B987">
        <v>0</v>
      </c>
    </row>
    <row r="988" spans="1:2" x14ac:dyDescent="0.3">
      <c r="A988">
        <v>0</v>
      </c>
      <c r="B988">
        <v>0</v>
      </c>
    </row>
    <row r="989" spans="1:2" x14ac:dyDescent="0.3">
      <c r="A989">
        <v>0</v>
      </c>
      <c r="B989">
        <v>3</v>
      </c>
    </row>
    <row r="990" spans="1:2" x14ac:dyDescent="0.3">
      <c r="A990">
        <v>1</v>
      </c>
      <c r="B990">
        <v>2</v>
      </c>
    </row>
    <row r="991" spans="1:2" x14ac:dyDescent="0.3">
      <c r="A991">
        <v>0</v>
      </c>
      <c r="B991">
        <v>0</v>
      </c>
    </row>
    <row r="992" spans="1:2" x14ac:dyDescent="0.3">
      <c r="A992">
        <v>0</v>
      </c>
      <c r="B992">
        <v>0</v>
      </c>
    </row>
    <row r="993" spans="1:2" x14ac:dyDescent="0.3">
      <c r="A993">
        <v>0</v>
      </c>
      <c r="B993">
        <v>0</v>
      </c>
    </row>
    <row r="994" spans="1:2" x14ac:dyDescent="0.3">
      <c r="A994">
        <v>0</v>
      </c>
      <c r="B994">
        <v>0</v>
      </c>
    </row>
    <row r="995" spans="1:2" x14ac:dyDescent="0.3">
      <c r="A995">
        <v>0</v>
      </c>
      <c r="B995">
        <v>0</v>
      </c>
    </row>
    <row r="996" spans="1:2" x14ac:dyDescent="0.3">
      <c r="A996">
        <v>0</v>
      </c>
      <c r="B996">
        <v>0</v>
      </c>
    </row>
    <row r="997" spans="1:2" x14ac:dyDescent="0.3">
      <c r="A997">
        <v>1</v>
      </c>
      <c r="B997">
        <v>3</v>
      </c>
    </row>
    <row r="998" spans="1:2" x14ac:dyDescent="0.3">
      <c r="A998">
        <v>0</v>
      </c>
      <c r="B998">
        <v>0</v>
      </c>
    </row>
    <row r="999" spans="1:2" x14ac:dyDescent="0.3">
      <c r="A999">
        <v>0</v>
      </c>
      <c r="B999">
        <v>0</v>
      </c>
    </row>
    <row r="1000" spans="1:2" x14ac:dyDescent="0.3">
      <c r="A1000">
        <v>1</v>
      </c>
      <c r="B1000">
        <v>2</v>
      </c>
    </row>
    <row r="1001" spans="1:2" x14ac:dyDescent="0.3">
      <c r="A1001">
        <v>0</v>
      </c>
      <c r="B1001">
        <v>0</v>
      </c>
    </row>
    <row r="1002" spans="1:2" x14ac:dyDescent="0.3">
      <c r="A1002">
        <v>0</v>
      </c>
      <c r="B1002">
        <v>0</v>
      </c>
    </row>
    <row r="1003" spans="1:2" x14ac:dyDescent="0.3">
      <c r="A1003">
        <v>0</v>
      </c>
      <c r="B1003">
        <v>0</v>
      </c>
    </row>
    <row r="1004" spans="1:2" x14ac:dyDescent="0.3">
      <c r="A1004">
        <v>0</v>
      </c>
      <c r="B1004">
        <v>0</v>
      </c>
    </row>
    <row r="1005" spans="1:2" x14ac:dyDescent="0.3">
      <c r="A1005">
        <v>0</v>
      </c>
      <c r="B1005">
        <v>0</v>
      </c>
    </row>
    <row r="1006" spans="1:2" x14ac:dyDescent="0.3">
      <c r="A1006">
        <v>0</v>
      </c>
      <c r="B1006">
        <v>0</v>
      </c>
    </row>
    <row r="1007" spans="1:2" x14ac:dyDescent="0.3">
      <c r="A1007">
        <v>0</v>
      </c>
      <c r="B1007">
        <v>0</v>
      </c>
    </row>
    <row r="1008" spans="1:2" x14ac:dyDescent="0.3">
      <c r="A1008">
        <v>0</v>
      </c>
      <c r="B1008">
        <v>0</v>
      </c>
    </row>
    <row r="1009" spans="1:2" x14ac:dyDescent="0.3">
      <c r="A1009">
        <v>0</v>
      </c>
      <c r="B1009">
        <v>0</v>
      </c>
    </row>
    <row r="1010" spans="1:2" x14ac:dyDescent="0.3">
      <c r="A1010">
        <v>0</v>
      </c>
      <c r="B1010">
        <v>0</v>
      </c>
    </row>
    <row r="1011" spans="1:2" x14ac:dyDescent="0.3">
      <c r="A1011">
        <v>0</v>
      </c>
      <c r="B1011">
        <v>0</v>
      </c>
    </row>
    <row r="1012" spans="1:2" x14ac:dyDescent="0.3">
      <c r="A1012">
        <v>0</v>
      </c>
      <c r="B1012">
        <v>0</v>
      </c>
    </row>
    <row r="1013" spans="1:2" x14ac:dyDescent="0.3">
      <c r="A1013">
        <v>0</v>
      </c>
      <c r="B1013">
        <v>0</v>
      </c>
    </row>
    <row r="1014" spans="1:2" x14ac:dyDescent="0.3">
      <c r="A1014">
        <v>0</v>
      </c>
      <c r="B1014">
        <v>0</v>
      </c>
    </row>
    <row r="1015" spans="1:2" x14ac:dyDescent="0.3">
      <c r="A1015">
        <v>0</v>
      </c>
      <c r="B1015">
        <v>3</v>
      </c>
    </row>
    <row r="1016" spans="1:2" x14ac:dyDescent="0.3">
      <c r="A1016">
        <v>0</v>
      </c>
      <c r="B1016">
        <v>3</v>
      </c>
    </row>
    <row r="1017" spans="1:2" x14ac:dyDescent="0.3">
      <c r="A1017">
        <v>0</v>
      </c>
      <c r="B1017">
        <v>2</v>
      </c>
    </row>
    <row r="1018" spans="1:2" x14ac:dyDescent="0.3">
      <c r="A1018">
        <v>0</v>
      </c>
      <c r="B1018">
        <v>0</v>
      </c>
    </row>
    <row r="1019" spans="1:2" x14ac:dyDescent="0.3">
      <c r="A1019">
        <v>0</v>
      </c>
      <c r="B1019">
        <v>0</v>
      </c>
    </row>
    <row r="1020" spans="1:2" x14ac:dyDescent="0.3">
      <c r="A1020">
        <v>0</v>
      </c>
      <c r="B1020">
        <v>0</v>
      </c>
    </row>
    <row r="1021" spans="1:2" x14ac:dyDescent="0.3">
      <c r="A1021">
        <v>0</v>
      </c>
      <c r="B1021">
        <v>0</v>
      </c>
    </row>
    <row r="1022" spans="1:2" x14ac:dyDescent="0.3">
      <c r="A1022">
        <v>0</v>
      </c>
      <c r="B1022">
        <v>0</v>
      </c>
    </row>
    <row r="1023" spans="1:2" x14ac:dyDescent="0.3">
      <c r="A1023">
        <v>0</v>
      </c>
      <c r="B1023">
        <v>2</v>
      </c>
    </row>
    <row r="1024" spans="1:2" x14ac:dyDescent="0.3">
      <c r="A1024">
        <v>0</v>
      </c>
      <c r="B1024">
        <v>0</v>
      </c>
    </row>
    <row r="1025" spans="1:2" x14ac:dyDescent="0.3">
      <c r="A1025">
        <v>0</v>
      </c>
      <c r="B1025">
        <v>0</v>
      </c>
    </row>
    <row r="1026" spans="1:2" x14ac:dyDescent="0.3">
      <c r="A1026">
        <v>0</v>
      </c>
      <c r="B1026">
        <v>0</v>
      </c>
    </row>
    <row r="1027" spans="1:2" x14ac:dyDescent="0.3">
      <c r="A1027">
        <v>1</v>
      </c>
      <c r="B1027">
        <v>0</v>
      </c>
    </row>
    <row r="1028" spans="1:2" x14ac:dyDescent="0.3">
      <c r="A1028">
        <v>0</v>
      </c>
      <c r="B1028">
        <v>0</v>
      </c>
    </row>
    <row r="1029" spans="1:2" x14ac:dyDescent="0.3">
      <c r="A1029">
        <v>0</v>
      </c>
      <c r="B1029">
        <v>1</v>
      </c>
    </row>
    <row r="1030" spans="1:2" x14ac:dyDescent="0.3">
      <c r="A1030">
        <v>0</v>
      </c>
      <c r="B1030">
        <v>1</v>
      </c>
    </row>
    <row r="1031" spans="1:2" x14ac:dyDescent="0.3">
      <c r="A1031">
        <v>0</v>
      </c>
      <c r="B1031">
        <v>0</v>
      </c>
    </row>
    <row r="1032" spans="1:2" x14ac:dyDescent="0.3">
      <c r="A1032">
        <v>0</v>
      </c>
      <c r="B1032">
        <v>1</v>
      </c>
    </row>
    <row r="1033" spans="1:2" x14ac:dyDescent="0.3">
      <c r="A1033">
        <v>0</v>
      </c>
      <c r="B1033">
        <v>1</v>
      </c>
    </row>
    <row r="1034" spans="1:2" x14ac:dyDescent="0.3">
      <c r="A1034">
        <v>0</v>
      </c>
      <c r="B1034">
        <v>1</v>
      </c>
    </row>
    <row r="1035" spans="1:2" x14ac:dyDescent="0.3">
      <c r="A1035">
        <v>0</v>
      </c>
      <c r="B1035">
        <v>0</v>
      </c>
    </row>
    <row r="1036" spans="1:2" x14ac:dyDescent="0.3">
      <c r="A1036">
        <v>0</v>
      </c>
      <c r="B1036">
        <v>0</v>
      </c>
    </row>
    <row r="1037" spans="1:2" x14ac:dyDescent="0.3">
      <c r="A1037">
        <v>0</v>
      </c>
      <c r="B1037">
        <v>0</v>
      </c>
    </row>
    <row r="1038" spans="1:2" x14ac:dyDescent="0.3">
      <c r="A1038">
        <v>0</v>
      </c>
      <c r="B1038">
        <v>0</v>
      </c>
    </row>
    <row r="1039" spans="1:2" x14ac:dyDescent="0.3">
      <c r="A1039">
        <v>0</v>
      </c>
      <c r="B1039">
        <v>0</v>
      </c>
    </row>
    <row r="1040" spans="1:2" x14ac:dyDescent="0.3">
      <c r="A1040">
        <v>0</v>
      </c>
      <c r="B1040">
        <v>1</v>
      </c>
    </row>
    <row r="1041" spans="1:2" x14ac:dyDescent="0.3">
      <c r="A1041">
        <v>0</v>
      </c>
      <c r="B1041">
        <v>0</v>
      </c>
    </row>
    <row r="1042" spans="1:2" x14ac:dyDescent="0.3">
      <c r="A1042">
        <v>1</v>
      </c>
      <c r="B1042">
        <v>0</v>
      </c>
    </row>
    <row r="1043" spans="1:2" x14ac:dyDescent="0.3">
      <c r="A1043">
        <v>0</v>
      </c>
      <c r="B1043">
        <v>0</v>
      </c>
    </row>
    <row r="1044" spans="1:2" x14ac:dyDescent="0.3">
      <c r="A1044">
        <v>0</v>
      </c>
      <c r="B1044">
        <v>2</v>
      </c>
    </row>
    <row r="1045" spans="1:2" x14ac:dyDescent="0.3">
      <c r="A1045">
        <v>0</v>
      </c>
      <c r="B1045">
        <v>0</v>
      </c>
    </row>
    <row r="1046" spans="1:2" x14ac:dyDescent="0.3">
      <c r="A1046">
        <v>0</v>
      </c>
      <c r="B1046">
        <v>0</v>
      </c>
    </row>
    <row r="1047" spans="1:2" x14ac:dyDescent="0.3">
      <c r="A1047">
        <v>0</v>
      </c>
      <c r="B1047">
        <v>0</v>
      </c>
    </row>
    <row r="1048" spans="1:2" x14ac:dyDescent="0.3">
      <c r="A1048">
        <v>0</v>
      </c>
      <c r="B1048">
        <v>0</v>
      </c>
    </row>
    <row r="1049" spans="1:2" x14ac:dyDescent="0.3">
      <c r="A1049">
        <v>0</v>
      </c>
      <c r="B1049">
        <v>1</v>
      </c>
    </row>
    <row r="1050" spans="1:2" x14ac:dyDescent="0.3">
      <c r="A1050">
        <v>0</v>
      </c>
      <c r="B1050">
        <v>0</v>
      </c>
    </row>
    <row r="1051" spans="1:2" x14ac:dyDescent="0.3">
      <c r="A1051">
        <v>0</v>
      </c>
      <c r="B1051">
        <v>0</v>
      </c>
    </row>
    <row r="1052" spans="1:2" x14ac:dyDescent="0.3">
      <c r="A1052">
        <v>0</v>
      </c>
      <c r="B1052">
        <v>1</v>
      </c>
    </row>
    <row r="1053" spans="1:2" x14ac:dyDescent="0.3">
      <c r="A1053">
        <v>0</v>
      </c>
      <c r="B1053">
        <v>1</v>
      </c>
    </row>
    <row r="1054" spans="1:2" x14ac:dyDescent="0.3">
      <c r="A1054">
        <v>1</v>
      </c>
      <c r="B1054">
        <v>0</v>
      </c>
    </row>
    <row r="1055" spans="1:2" x14ac:dyDescent="0.3">
      <c r="A1055">
        <v>0</v>
      </c>
      <c r="B1055">
        <v>0</v>
      </c>
    </row>
    <row r="1056" spans="1:2" x14ac:dyDescent="0.3">
      <c r="A1056">
        <v>0</v>
      </c>
      <c r="B1056">
        <v>1</v>
      </c>
    </row>
    <row r="1057" spans="1:2" x14ac:dyDescent="0.3">
      <c r="A1057">
        <v>0</v>
      </c>
      <c r="B1057">
        <v>1</v>
      </c>
    </row>
    <row r="1058" spans="1:2" x14ac:dyDescent="0.3">
      <c r="A1058">
        <v>0</v>
      </c>
      <c r="B1058">
        <v>1</v>
      </c>
    </row>
    <row r="1059" spans="1:2" x14ac:dyDescent="0.3">
      <c r="A1059">
        <v>0</v>
      </c>
      <c r="B1059">
        <v>0</v>
      </c>
    </row>
    <row r="1060" spans="1:2" x14ac:dyDescent="0.3">
      <c r="A1060">
        <v>0</v>
      </c>
      <c r="B1060">
        <v>1</v>
      </c>
    </row>
    <row r="1061" spans="1:2" x14ac:dyDescent="0.3">
      <c r="A1061">
        <v>0</v>
      </c>
      <c r="B1061">
        <v>0</v>
      </c>
    </row>
    <row r="1062" spans="1:2" x14ac:dyDescent="0.3">
      <c r="A1062">
        <v>0</v>
      </c>
      <c r="B1062">
        <v>1</v>
      </c>
    </row>
    <row r="1063" spans="1:2" x14ac:dyDescent="0.3">
      <c r="A1063">
        <v>0</v>
      </c>
      <c r="B1063">
        <v>1</v>
      </c>
    </row>
    <row r="1064" spans="1:2" x14ac:dyDescent="0.3">
      <c r="A1064">
        <v>1</v>
      </c>
      <c r="B1064">
        <v>2</v>
      </c>
    </row>
    <row r="1065" spans="1:2" x14ac:dyDescent="0.3">
      <c r="A1065">
        <v>0</v>
      </c>
      <c r="B1065">
        <v>0</v>
      </c>
    </row>
    <row r="1066" spans="1:2" x14ac:dyDescent="0.3">
      <c r="A1066">
        <v>0</v>
      </c>
      <c r="B1066">
        <v>0</v>
      </c>
    </row>
    <row r="1067" spans="1:2" x14ac:dyDescent="0.3">
      <c r="A1067">
        <v>1</v>
      </c>
      <c r="B1067">
        <v>0</v>
      </c>
    </row>
    <row r="1068" spans="1:2" x14ac:dyDescent="0.3">
      <c r="A1068">
        <v>1</v>
      </c>
      <c r="B1068">
        <v>0</v>
      </c>
    </row>
    <row r="1069" spans="1:2" x14ac:dyDescent="0.3">
      <c r="A1069">
        <v>1</v>
      </c>
      <c r="B1069">
        <v>0</v>
      </c>
    </row>
    <row r="1070" spans="1:2" x14ac:dyDescent="0.3">
      <c r="A1070">
        <v>1</v>
      </c>
      <c r="B1070">
        <v>0</v>
      </c>
    </row>
    <row r="1071" spans="1:2" x14ac:dyDescent="0.3">
      <c r="A1071">
        <v>0</v>
      </c>
      <c r="B1071">
        <v>0</v>
      </c>
    </row>
    <row r="1072" spans="1:2" x14ac:dyDescent="0.3">
      <c r="A1072">
        <v>0</v>
      </c>
      <c r="B1072">
        <v>0</v>
      </c>
    </row>
    <row r="1073" spans="1:2" x14ac:dyDescent="0.3">
      <c r="A1073">
        <v>0</v>
      </c>
      <c r="B1073">
        <v>0</v>
      </c>
    </row>
    <row r="1074" spans="1:2" x14ac:dyDescent="0.3">
      <c r="A1074">
        <v>0</v>
      </c>
      <c r="B1074">
        <v>0</v>
      </c>
    </row>
    <row r="1075" spans="1:2" x14ac:dyDescent="0.3">
      <c r="A1075">
        <v>0</v>
      </c>
      <c r="B1075">
        <v>2</v>
      </c>
    </row>
    <row r="1076" spans="1:2" x14ac:dyDescent="0.3">
      <c r="A1076">
        <v>0</v>
      </c>
      <c r="B1076">
        <v>0</v>
      </c>
    </row>
    <row r="1077" spans="1:2" x14ac:dyDescent="0.3">
      <c r="A1077">
        <v>0</v>
      </c>
      <c r="B1077">
        <v>1</v>
      </c>
    </row>
    <row r="1078" spans="1:2" x14ac:dyDescent="0.3">
      <c r="A1078">
        <v>1</v>
      </c>
      <c r="B1078">
        <v>0</v>
      </c>
    </row>
    <row r="1079" spans="1:2" x14ac:dyDescent="0.3">
      <c r="A1079">
        <v>0</v>
      </c>
      <c r="B1079">
        <v>0</v>
      </c>
    </row>
    <row r="1080" spans="1:2" x14ac:dyDescent="0.3">
      <c r="A1080">
        <v>0</v>
      </c>
      <c r="B1080">
        <v>1</v>
      </c>
    </row>
    <row r="1081" spans="1:2" x14ac:dyDescent="0.3">
      <c r="A1081">
        <v>0</v>
      </c>
      <c r="B1081">
        <v>0</v>
      </c>
    </row>
    <row r="1082" spans="1:2" x14ac:dyDescent="0.3">
      <c r="A1082">
        <v>0</v>
      </c>
      <c r="B1082">
        <v>0</v>
      </c>
    </row>
    <row r="1083" spans="1:2" x14ac:dyDescent="0.3">
      <c r="A1083">
        <v>0</v>
      </c>
      <c r="B1083">
        <v>0</v>
      </c>
    </row>
    <row r="1084" spans="1:2" x14ac:dyDescent="0.3">
      <c r="A1084">
        <v>0</v>
      </c>
      <c r="B1084">
        <v>0</v>
      </c>
    </row>
    <row r="1085" spans="1:2" x14ac:dyDescent="0.3">
      <c r="A1085">
        <v>0</v>
      </c>
      <c r="B1085">
        <v>3</v>
      </c>
    </row>
    <row r="1086" spans="1:2" x14ac:dyDescent="0.3">
      <c r="A1086">
        <v>0</v>
      </c>
      <c r="B1086">
        <v>0</v>
      </c>
    </row>
    <row r="1087" spans="1:2" x14ac:dyDescent="0.3">
      <c r="A1087">
        <v>0</v>
      </c>
      <c r="B1087">
        <v>0</v>
      </c>
    </row>
    <row r="1088" spans="1:2" x14ac:dyDescent="0.3">
      <c r="A1088">
        <v>0</v>
      </c>
      <c r="B1088">
        <v>0</v>
      </c>
    </row>
    <row r="1089" spans="1:2" x14ac:dyDescent="0.3">
      <c r="A1089">
        <v>0</v>
      </c>
      <c r="B1089">
        <v>0</v>
      </c>
    </row>
    <row r="1090" spans="1:2" x14ac:dyDescent="0.3">
      <c r="A1090">
        <v>0</v>
      </c>
      <c r="B1090">
        <v>0</v>
      </c>
    </row>
    <row r="1091" spans="1:2" x14ac:dyDescent="0.3">
      <c r="A1091">
        <v>0</v>
      </c>
      <c r="B1091">
        <v>0</v>
      </c>
    </row>
    <row r="1092" spans="1:2" x14ac:dyDescent="0.3">
      <c r="A1092">
        <v>0</v>
      </c>
      <c r="B1092">
        <v>0</v>
      </c>
    </row>
    <row r="1093" spans="1:2" x14ac:dyDescent="0.3">
      <c r="A1093">
        <v>0</v>
      </c>
      <c r="B1093">
        <v>0</v>
      </c>
    </row>
    <row r="1094" spans="1:2" x14ac:dyDescent="0.3">
      <c r="A1094">
        <v>0</v>
      </c>
      <c r="B1094">
        <v>0</v>
      </c>
    </row>
    <row r="1095" spans="1:2" x14ac:dyDescent="0.3">
      <c r="A1095">
        <v>0</v>
      </c>
      <c r="B1095">
        <v>1</v>
      </c>
    </row>
    <row r="1096" spans="1:2" x14ac:dyDescent="0.3">
      <c r="A1096">
        <v>0</v>
      </c>
      <c r="B1096">
        <v>0</v>
      </c>
    </row>
    <row r="1097" spans="1:2" x14ac:dyDescent="0.3">
      <c r="A1097">
        <v>0</v>
      </c>
      <c r="B1097">
        <v>0</v>
      </c>
    </row>
    <row r="1098" spans="1:2" x14ac:dyDescent="0.3">
      <c r="A1098">
        <v>0</v>
      </c>
      <c r="B1098">
        <v>0</v>
      </c>
    </row>
    <row r="1099" spans="1:2" x14ac:dyDescent="0.3">
      <c r="A1099">
        <v>0</v>
      </c>
      <c r="B1099">
        <v>0</v>
      </c>
    </row>
    <row r="1100" spans="1:2" x14ac:dyDescent="0.3">
      <c r="A1100">
        <v>0</v>
      </c>
      <c r="B1100">
        <v>0</v>
      </c>
    </row>
    <row r="1101" spans="1:2" x14ac:dyDescent="0.3">
      <c r="A1101">
        <v>0</v>
      </c>
      <c r="B1101">
        <v>1</v>
      </c>
    </row>
    <row r="1102" spans="1:2" x14ac:dyDescent="0.3">
      <c r="A1102">
        <v>0</v>
      </c>
      <c r="B1102">
        <v>1</v>
      </c>
    </row>
    <row r="1103" spans="1:2" x14ac:dyDescent="0.3">
      <c r="A1103">
        <v>0</v>
      </c>
      <c r="B1103">
        <v>1</v>
      </c>
    </row>
    <row r="1104" spans="1:2" x14ac:dyDescent="0.3">
      <c r="A1104">
        <v>0</v>
      </c>
      <c r="B1104">
        <v>0</v>
      </c>
    </row>
    <row r="1105" spans="1:2" x14ac:dyDescent="0.3">
      <c r="A1105">
        <v>0</v>
      </c>
      <c r="B1105">
        <v>0</v>
      </c>
    </row>
    <row r="1106" spans="1:2" x14ac:dyDescent="0.3">
      <c r="A1106">
        <v>0</v>
      </c>
      <c r="B1106">
        <v>0</v>
      </c>
    </row>
    <row r="1107" spans="1:2" x14ac:dyDescent="0.3">
      <c r="A1107">
        <v>0</v>
      </c>
      <c r="B1107">
        <v>1</v>
      </c>
    </row>
    <row r="1108" spans="1:2" x14ac:dyDescent="0.3">
      <c r="A1108">
        <v>0</v>
      </c>
      <c r="B1108">
        <v>0</v>
      </c>
    </row>
    <row r="1109" spans="1:2" x14ac:dyDescent="0.3">
      <c r="A1109">
        <v>0</v>
      </c>
      <c r="B1109">
        <v>2</v>
      </c>
    </row>
    <row r="1110" spans="1:2" x14ac:dyDescent="0.3">
      <c r="A1110">
        <v>0</v>
      </c>
      <c r="B1110">
        <v>1</v>
      </c>
    </row>
    <row r="1111" spans="1:2" x14ac:dyDescent="0.3">
      <c r="A1111">
        <v>0</v>
      </c>
      <c r="B1111">
        <v>0</v>
      </c>
    </row>
    <row r="1112" spans="1:2" x14ac:dyDescent="0.3">
      <c r="A1112">
        <v>0</v>
      </c>
      <c r="B1112">
        <v>0</v>
      </c>
    </row>
    <row r="1113" spans="1:2" x14ac:dyDescent="0.3">
      <c r="A1113">
        <v>0</v>
      </c>
      <c r="B1113">
        <v>0</v>
      </c>
    </row>
    <row r="1114" spans="1:2" x14ac:dyDescent="0.3">
      <c r="A1114">
        <v>0</v>
      </c>
      <c r="B1114">
        <v>0</v>
      </c>
    </row>
    <row r="1115" spans="1:2" x14ac:dyDescent="0.3">
      <c r="A1115">
        <v>1</v>
      </c>
      <c r="B1115">
        <v>0</v>
      </c>
    </row>
    <row r="1116" spans="1:2" x14ac:dyDescent="0.3">
      <c r="A1116">
        <v>0</v>
      </c>
      <c r="B1116">
        <v>0</v>
      </c>
    </row>
    <row r="1117" spans="1:2" x14ac:dyDescent="0.3">
      <c r="A1117">
        <v>0</v>
      </c>
      <c r="B1117">
        <v>0</v>
      </c>
    </row>
    <row r="1118" spans="1:2" x14ac:dyDescent="0.3">
      <c r="A1118">
        <v>0</v>
      </c>
      <c r="B1118">
        <v>0</v>
      </c>
    </row>
    <row r="1119" spans="1:2" x14ac:dyDescent="0.3">
      <c r="A1119">
        <v>0</v>
      </c>
      <c r="B1119">
        <v>0</v>
      </c>
    </row>
    <row r="1120" spans="1:2" x14ac:dyDescent="0.3">
      <c r="A1120">
        <v>0</v>
      </c>
      <c r="B1120">
        <v>1</v>
      </c>
    </row>
    <row r="1121" spans="1:2" x14ac:dyDescent="0.3">
      <c r="A1121">
        <v>0</v>
      </c>
      <c r="B1121">
        <v>0</v>
      </c>
    </row>
    <row r="1122" spans="1:2" x14ac:dyDescent="0.3">
      <c r="A1122">
        <v>0</v>
      </c>
      <c r="B1122">
        <v>0</v>
      </c>
    </row>
    <row r="1123" spans="1:2" x14ac:dyDescent="0.3">
      <c r="A1123">
        <v>0</v>
      </c>
      <c r="B1123">
        <v>0</v>
      </c>
    </row>
    <row r="1124" spans="1:2" x14ac:dyDescent="0.3">
      <c r="A1124">
        <v>0</v>
      </c>
      <c r="B1124">
        <v>2</v>
      </c>
    </row>
    <row r="1125" spans="1:2" x14ac:dyDescent="0.3">
      <c r="A1125">
        <v>0</v>
      </c>
      <c r="B1125">
        <v>1</v>
      </c>
    </row>
    <row r="1126" spans="1:2" x14ac:dyDescent="0.3">
      <c r="A1126">
        <v>0</v>
      </c>
      <c r="B1126">
        <v>0</v>
      </c>
    </row>
    <row r="1127" spans="1:2" x14ac:dyDescent="0.3">
      <c r="A1127">
        <v>0</v>
      </c>
      <c r="B1127">
        <v>0</v>
      </c>
    </row>
    <row r="1128" spans="1:2" x14ac:dyDescent="0.3">
      <c r="A1128">
        <v>0</v>
      </c>
      <c r="B1128">
        <v>0</v>
      </c>
    </row>
    <row r="1129" spans="1:2" x14ac:dyDescent="0.3">
      <c r="A1129">
        <v>0</v>
      </c>
      <c r="B1129">
        <v>0</v>
      </c>
    </row>
    <row r="1130" spans="1:2" x14ac:dyDescent="0.3">
      <c r="A1130">
        <v>0</v>
      </c>
      <c r="B1130">
        <v>1</v>
      </c>
    </row>
    <row r="1131" spans="1:2" x14ac:dyDescent="0.3">
      <c r="A1131">
        <v>1</v>
      </c>
      <c r="B1131">
        <v>1</v>
      </c>
    </row>
    <row r="1132" spans="1:2" x14ac:dyDescent="0.3">
      <c r="A1132">
        <v>0</v>
      </c>
      <c r="B1132">
        <v>0</v>
      </c>
    </row>
    <row r="1133" spans="1:2" x14ac:dyDescent="0.3">
      <c r="A1133">
        <v>0</v>
      </c>
      <c r="B1133">
        <v>2</v>
      </c>
    </row>
    <row r="1134" spans="1:2" x14ac:dyDescent="0.3">
      <c r="A1134">
        <v>0</v>
      </c>
      <c r="B1134">
        <v>0</v>
      </c>
    </row>
    <row r="1135" spans="1:2" x14ac:dyDescent="0.3">
      <c r="A1135">
        <v>0</v>
      </c>
      <c r="B1135">
        <v>0</v>
      </c>
    </row>
    <row r="1136" spans="1:2" x14ac:dyDescent="0.3">
      <c r="A1136">
        <v>0</v>
      </c>
      <c r="B1136">
        <v>0</v>
      </c>
    </row>
    <row r="1137" spans="1:2" x14ac:dyDescent="0.3">
      <c r="A1137">
        <v>0</v>
      </c>
      <c r="B1137">
        <v>1</v>
      </c>
    </row>
    <row r="1138" spans="1:2" x14ac:dyDescent="0.3">
      <c r="A1138">
        <v>0</v>
      </c>
      <c r="B1138">
        <v>0</v>
      </c>
    </row>
    <row r="1139" spans="1:2" x14ac:dyDescent="0.3">
      <c r="A1139">
        <v>0</v>
      </c>
      <c r="B1139">
        <v>0</v>
      </c>
    </row>
    <row r="1140" spans="1:2" x14ac:dyDescent="0.3">
      <c r="A1140">
        <v>0</v>
      </c>
      <c r="B1140">
        <v>0</v>
      </c>
    </row>
    <row r="1141" spans="1:2" x14ac:dyDescent="0.3">
      <c r="A1141">
        <v>0</v>
      </c>
      <c r="B1141">
        <v>0</v>
      </c>
    </row>
    <row r="1142" spans="1:2" x14ac:dyDescent="0.3">
      <c r="A1142">
        <v>0</v>
      </c>
      <c r="B1142">
        <v>1</v>
      </c>
    </row>
    <row r="1143" spans="1:2" x14ac:dyDescent="0.3">
      <c r="A1143">
        <v>0</v>
      </c>
      <c r="B1143">
        <v>1</v>
      </c>
    </row>
    <row r="1144" spans="1:2" x14ac:dyDescent="0.3">
      <c r="A1144">
        <v>0</v>
      </c>
      <c r="B1144">
        <v>0</v>
      </c>
    </row>
    <row r="1145" spans="1:2" x14ac:dyDescent="0.3">
      <c r="A1145">
        <v>0</v>
      </c>
      <c r="B1145">
        <v>0</v>
      </c>
    </row>
    <row r="1146" spans="1:2" x14ac:dyDescent="0.3">
      <c r="A1146">
        <v>0</v>
      </c>
      <c r="B1146">
        <v>1</v>
      </c>
    </row>
    <row r="1147" spans="1:2" x14ac:dyDescent="0.3">
      <c r="A1147">
        <v>0</v>
      </c>
      <c r="B1147">
        <v>0</v>
      </c>
    </row>
    <row r="1148" spans="1:2" x14ac:dyDescent="0.3">
      <c r="A1148">
        <v>0</v>
      </c>
      <c r="B1148">
        <v>1</v>
      </c>
    </row>
    <row r="1149" spans="1:2" x14ac:dyDescent="0.3">
      <c r="A1149">
        <v>0</v>
      </c>
      <c r="B1149">
        <v>0</v>
      </c>
    </row>
    <row r="1150" spans="1:2" x14ac:dyDescent="0.3">
      <c r="A1150">
        <v>0</v>
      </c>
      <c r="B1150">
        <v>0</v>
      </c>
    </row>
    <row r="1151" spans="1:2" x14ac:dyDescent="0.3">
      <c r="A1151">
        <v>0</v>
      </c>
      <c r="B1151">
        <v>1</v>
      </c>
    </row>
    <row r="1152" spans="1:2" x14ac:dyDescent="0.3">
      <c r="A1152">
        <v>0</v>
      </c>
      <c r="B1152">
        <v>0</v>
      </c>
    </row>
    <row r="1153" spans="1:2" x14ac:dyDescent="0.3">
      <c r="A1153">
        <v>0</v>
      </c>
      <c r="B1153">
        <v>0</v>
      </c>
    </row>
    <row r="1154" spans="1:2" x14ac:dyDescent="0.3">
      <c r="A1154">
        <v>0</v>
      </c>
      <c r="B1154">
        <v>0</v>
      </c>
    </row>
    <row r="1155" spans="1:2" x14ac:dyDescent="0.3">
      <c r="A1155">
        <v>0</v>
      </c>
      <c r="B1155">
        <v>1</v>
      </c>
    </row>
    <row r="1156" spans="1:2" x14ac:dyDescent="0.3">
      <c r="A1156">
        <v>0</v>
      </c>
      <c r="B1156">
        <v>0</v>
      </c>
    </row>
    <row r="1157" spans="1:2" x14ac:dyDescent="0.3">
      <c r="A1157">
        <v>0</v>
      </c>
      <c r="B1157">
        <v>0</v>
      </c>
    </row>
    <row r="1158" spans="1:2" x14ac:dyDescent="0.3">
      <c r="A1158">
        <v>0</v>
      </c>
      <c r="B1158">
        <v>0</v>
      </c>
    </row>
    <row r="1159" spans="1:2" x14ac:dyDescent="0.3">
      <c r="A1159">
        <v>0</v>
      </c>
      <c r="B1159">
        <v>0</v>
      </c>
    </row>
    <row r="1160" spans="1:2" x14ac:dyDescent="0.3">
      <c r="A1160">
        <v>0</v>
      </c>
      <c r="B1160">
        <v>0</v>
      </c>
    </row>
    <row r="1161" spans="1:2" x14ac:dyDescent="0.3">
      <c r="A1161">
        <v>0</v>
      </c>
      <c r="B1161">
        <v>1</v>
      </c>
    </row>
    <row r="1162" spans="1:2" x14ac:dyDescent="0.3">
      <c r="A1162">
        <v>1</v>
      </c>
      <c r="B1162">
        <v>0</v>
      </c>
    </row>
    <row r="1163" spans="1:2" x14ac:dyDescent="0.3">
      <c r="A1163">
        <v>0</v>
      </c>
      <c r="B1163">
        <v>2</v>
      </c>
    </row>
    <row r="1164" spans="1:2" x14ac:dyDescent="0.3">
      <c r="A1164">
        <v>0</v>
      </c>
      <c r="B1164">
        <v>0</v>
      </c>
    </row>
    <row r="1165" spans="1:2" x14ac:dyDescent="0.3">
      <c r="A1165">
        <v>0</v>
      </c>
      <c r="B1165">
        <v>0</v>
      </c>
    </row>
    <row r="1166" spans="1:2" x14ac:dyDescent="0.3">
      <c r="A1166">
        <v>0</v>
      </c>
      <c r="B1166">
        <v>0</v>
      </c>
    </row>
    <row r="1167" spans="1:2" x14ac:dyDescent="0.3">
      <c r="A1167">
        <v>0</v>
      </c>
      <c r="B1167">
        <v>0</v>
      </c>
    </row>
    <row r="1168" spans="1:2" x14ac:dyDescent="0.3">
      <c r="A1168">
        <v>0</v>
      </c>
      <c r="B1168">
        <v>0</v>
      </c>
    </row>
    <row r="1169" spans="1:2" x14ac:dyDescent="0.3">
      <c r="A1169">
        <v>0</v>
      </c>
      <c r="B1169">
        <v>0</v>
      </c>
    </row>
    <row r="1170" spans="1:2" x14ac:dyDescent="0.3">
      <c r="A1170">
        <v>0</v>
      </c>
      <c r="B1170">
        <v>0</v>
      </c>
    </row>
    <row r="1171" spans="1:2" x14ac:dyDescent="0.3">
      <c r="A1171">
        <v>1</v>
      </c>
      <c r="B1171">
        <v>0</v>
      </c>
    </row>
    <row r="1172" spans="1:2" x14ac:dyDescent="0.3">
      <c r="A1172">
        <v>0</v>
      </c>
      <c r="B1172">
        <v>1</v>
      </c>
    </row>
    <row r="1173" spans="1:2" x14ac:dyDescent="0.3">
      <c r="A1173">
        <v>1</v>
      </c>
      <c r="B1173">
        <v>1</v>
      </c>
    </row>
    <row r="1174" spans="1:2" x14ac:dyDescent="0.3">
      <c r="A1174">
        <v>0</v>
      </c>
      <c r="B1174">
        <v>0</v>
      </c>
    </row>
    <row r="1175" spans="1:2" x14ac:dyDescent="0.3">
      <c r="A1175">
        <v>0</v>
      </c>
      <c r="B1175">
        <v>2</v>
      </c>
    </row>
    <row r="1176" spans="1:2" x14ac:dyDescent="0.3">
      <c r="A1176">
        <v>0</v>
      </c>
      <c r="B1176">
        <v>1</v>
      </c>
    </row>
    <row r="1177" spans="1:2" x14ac:dyDescent="0.3">
      <c r="A1177">
        <v>0</v>
      </c>
      <c r="B1177">
        <v>0</v>
      </c>
    </row>
    <row r="1178" spans="1:2" x14ac:dyDescent="0.3">
      <c r="A1178">
        <v>0</v>
      </c>
      <c r="B1178">
        <v>2</v>
      </c>
    </row>
    <row r="1179" spans="1:2" x14ac:dyDescent="0.3">
      <c r="A1179">
        <v>0</v>
      </c>
      <c r="B1179">
        <v>2</v>
      </c>
    </row>
    <row r="1180" spans="1:2" x14ac:dyDescent="0.3">
      <c r="A1180">
        <v>0</v>
      </c>
      <c r="B1180">
        <v>0</v>
      </c>
    </row>
    <row r="1181" spans="1:2" x14ac:dyDescent="0.3">
      <c r="A1181">
        <v>0</v>
      </c>
      <c r="B1181">
        <v>0</v>
      </c>
    </row>
    <row r="1182" spans="1:2" x14ac:dyDescent="0.3">
      <c r="A1182">
        <v>1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0</v>
      </c>
      <c r="B1186">
        <v>0</v>
      </c>
    </row>
    <row r="1187" spans="1:2" x14ac:dyDescent="0.3">
      <c r="A1187">
        <v>0</v>
      </c>
      <c r="B1187">
        <v>0</v>
      </c>
    </row>
    <row r="1188" spans="1:2" x14ac:dyDescent="0.3">
      <c r="A1188">
        <v>0</v>
      </c>
      <c r="B1188">
        <v>0</v>
      </c>
    </row>
    <row r="1189" spans="1:2" x14ac:dyDescent="0.3">
      <c r="A1189">
        <v>0</v>
      </c>
      <c r="B1189">
        <v>0</v>
      </c>
    </row>
    <row r="1190" spans="1:2" x14ac:dyDescent="0.3">
      <c r="A1190">
        <v>0</v>
      </c>
      <c r="B1190">
        <v>0</v>
      </c>
    </row>
    <row r="1191" spans="1:2" x14ac:dyDescent="0.3">
      <c r="A1191">
        <v>0</v>
      </c>
      <c r="B1191">
        <v>0</v>
      </c>
    </row>
    <row r="1192" spans="1:2" x14ac:dyDescent="0.3">
      <c r="A1192">
        <v>0</v>
      </c>
      <c r="B1192">
        <v>0</v>
      </c>
    </row>
    <row r="1193" spans="1:2" x14ac:dyDescent="0.3">
      <c r="A1193">
        <v>0</v>
      </c>
      <c r="B1193">
        <v>0</v>
      </c>
    </row>
    <row r="1194" spans="1:2" x14ac:dyDescent="0.3">
      <c r="A1194">
        <v>0</v>
      </c>
      <c r="B1194">
        <v>0</v>
      </c>
    </row>
    <row r="1195" spans="1:2" x14ac:dyDescent="0.3">
      <c r="A1195">
        <v>0</v>
      </c>
      <c r="B1195">
        <v>0</v>
      </c>
    </row>
    <row r="1196" spans="1:2" x14ac:dyDescent="0.3">
      <c r="A1196">
        <v>0</v>
      </c>
      <c r="B1196">
        <v>0</v>
      </c>
    </row>
    <row r="1197" spans="1:2" x14ac:dyDescent="0.3">
      <c r="A1197">
        <v>0</v>
      </c>
      <c r="B1197">
        <v>0</v>
      </c>
    </row>
    <row r="1198" spans="1:2" x14ac:dyDescent="0.3">
      <c r="A1198">
        <v>0</v>
      </c>
      <c r="B1198">
        <v>2</v>
      </c>
    </row>
    <row r="1199" spans="1:2" x14ac:dyDescent="0.3">
      <c r="A1199">
        <v>0</v>
      </c>
      <c r="B1199">
        <v>0</v>
      </c>
    </row>
    <row r="1200" spans="1:2" x14ac:dyDescent="0.3">
      <c r="A1200">
        <v>0</v>
      </c>
      <c r="B1200">
        <v>1</v>
      </c>
    </row>
    <row r="1201" spans="1:2" x14ac:dyDescent="0.3">
      <c r="A1201">
        <v>0</v>
      </c>
      <c r="B1201">
        <v>0</v>
      </c>
    </row>
    <row r="1202" spans="1:2" x14ac:dyDescent="0.3">
      <c r="A1202">
        <v>0</v>
      </c>
      <c r="B1202">
        <v>0</v>
      </c>
    </row>
    <row r="1203" spans="1:2" x14ac:dyDescent="0.3">
      <c r="A1203">
        <v>0</v>
      </c>
      <c r="B1203">
        <v>0</v>
      </c>
    </row>
    <row r="1204" spans="1:2" x14ac:dyDescent="0.3">
      <c r="A1204">
        <v>0</v>
      </c>
      <c r="B1204">
        <v>1</v>
      </c>
    </row>
    <row r="1205" spans="1:2" x14ac:dyDescent="0.3">
      <c r="A1205">
        <v>0</v>
      </c>
      <c r="B1205">
        <v>0</v>
      </c>
    </row>
    <row r="1206" spans="1:2" x14ac:dyDescent="0.3">
      <c r="A1206">
        <v>0</v>
      </c>
      <c r="B1206">
        <v>2</v>
      </c>
    </row>
    <row r="1207" spans="1:2" x14ac:dyDescent="0.3">
      <c r="A1207">
        <v>0</v>
      </c>
      <c r="B1207">
        <v>0</v>
      </c>
    </row>
    <row r="1208" spans="1:2" x14ac:dyDescent="0.3">
      <c r="A1208">
        <v>0</v>
      </c>
      <c r="B1208">
        <v>3</v>
      </c>
    </row>
    <row r="1209" spans="1:2" x14ac:dyDescent="0.3">
      <c r="A1209">
        <v>0</v>
      </c>
      <c r="B1209">
        <v>0</v>
      </c>
    </row>
    <row r="1210" spans="1:2" x14ac:dyDescent="0.3">
      <c r="A1210">
        <v>0</v>
      </c>
      <c r="B1210">
        <v>0</v>
      </c>
    </row>
    <row r="1211" spans="1:2" x14ac:dyDescent="0.3">
      <c r="A1211">
        <v>0</v>
      </c>
      <c r="B1211">
        <v>1</v>
      </c>
    </row>
    <row r="1212" spans="1:2" x14ac:dyDescent="0.3">
      <c r="A1212">
        <v>0</v>
      </c>
      <c r="B1212">
        <v>0</v>
      </c>
    </row>
    <row r="1213" spans="1:2" x14ac:dyDescent="0.3">
      <c r="A1213">
        <v>0</v>
      </c>
      <c r="B1213">
        <v>2</v>
      </c>
    </row>
    <row r="1214" spans="1:2" x14ac:dyDescent="0.3">
      <c r="A1214">
        <v>0</v>
      </c>
      <c r="B1214">
        <v>0</v>
      </c>
    </row>
    <row r="1215" spans="1:2" x14ac:dyDescent="0.3">
      <c r="A1215">
        <v>0</v>
      </c>
      <c r="B1215">
        <v>0</v>
      </c>
    </row>
    <row r="1216" spans="1:2" x14ac:dyDescent="0.3">
      <c r="A1216">
        <v>0</v>
      </c>
      <c r="B1216">
        <v>1</v>
      </c>
    </row>
    <row r="1217" spans="1:2" x14ac:dyDescent="0.3">
      <c r="A1217">
        <v>0</v>
      </c>
      <c r="B1217">
        <v>1</v>
      </c>
    </row>
    <row r="1218" spans="1:2" x14ac:dyDescent="0.3">
      <c r="A1218">
        <v>0</v>
      </c>
      <c r="B1218">
        <v>0</v>
      </c>
    </row>
    <row r="1219" spans="1:2" x14ac:dyDescent="0.3">
      <c r="A1219">
        <v>0</v>
      </c>
      <c r="B1219">
        <v>0</v>
      </c>
    </row>
    <row r="1220" spans="1:2" x14ac:dyDescent="0.3">
      <c r="A1220">
        <v>0</v>
      </c>
      <c r="B1220">
        <v>1</v>
      </c>
    </row>
    <row r="1221" spans="1:2" x14ac:dyDescent="0.3">
      <c r="A1221">
        <v>1</v>
      </c>
      <c r="B1221">
        <v>0</v>
      </c>
    </row>
    <row r="1222" spans="1:2" x14ac:dyDescent="0.3">
      <c r="A1222">
        <v>1</v>
      </c>
      <c r="B1222">
        <v>0</v>
      </c>
    </row>
    <row r="1223" spans="1:2" x14ac:dyDescent="0.3">
      <c r="A1223">
        <v>0</v>
      </c>
      <c r="B1223">
        <v>0</v>
      </c>
    </row>
    <row r="1224" spans="1:2" x14ac:dyDescent="0.3">
      <c r="A1224">
        <v>0</v>
      </c>
      <c r="B1224">
        <v>0</v>
      </c>
    </row>
    <row r="1225" spans="1:2" x14ac:dyDescent="0.3">
      <c r="A1225">
        <v>0</v>
      </c>
      <c r="B1225">
        <v>0</v>
      </c>
    </row>
    <row r="1226" spans="1:2" x14ac:dyDescent="0.3">
      <c r="A1226">
        <v>1</v>
      </c>
      <c r="B1226">
        <v>0</v>
      </c>
    </row>
    <row r="1227" spans="1:2" x14ac:dyDescent="0.3">
      <c r="A1227">
        <v>0</v>
      </c>
      <c r="B1227">
        <v>0</v>
      </c>
    </row>
    <row r="1228" spans="1:2" x14ac:dyDescent="0.3">
      <c r="A1228">
        <v>0</v>
      </c>
      <c r="B1228">
        <v>1</v>
      </c>
    </row>
    <row r="1229" spans="1:2" x14ac:dyDescent="0.3">
      <c r="A1229">
        <v>0</v>
      </c>
      <c r="B1229">
        <v>0</v>
      </c>
    </row>
    <row r="1230" spans="1:2" x14ac:dyDescent="0.3">
      <c r="A1230">
        <v>1</v>
      </c>
      <c r="B1230">
        <v>1</v>
      </c>
    </row>
    <row r="1231" spans="1:2" x14ac:dyDescent="0.3">
      <c r="A1231">
        <v>0</v>
      </c>
      <c r="B1231">
        <v>0</v>
      </c>
    </row>
    <row r="1232" spans="1:2" x14ac:dyDescent="0.3">
      <c r="A1232">
        <v>0</v>
      </c>
      <c r="B1232">
        <v>0</v>
      </c>
    </row>
    <row r="1233" spans="1:2" x14ac:dyDescent="0.3">
      <c r="A1233">
        <v>0</v>
      </c>
      <c r="B1233">
        <v>3</v>
      </c>
    </row>
    <row r="1234" spans="1:2" x14ac:dyDescent="0.3">
      <c r="A1234">
        <v>0</v>
      </c>
      <c r="B1234">
        <v>0</v>
      </c>
    </row>
    <row r="1235" spans="1:2" x14ac:dyDescent="0.3">
      <c r="A1235">
        <v>0</v>
      </c>
      <c r="B1235">
        <v>0</v>
      </c>
    </row>
    <row r="1236" spans="1:2" x14ac:dyDescent="0.3">
      <c r="A1236">
        <v>1</v>
      </c>
      <c r="B1236">
        <v>2</v>
      </c>
    </row>
    <row r="1237" spans="1:2" x14ac:dyDescent="0.3">
      <c r="A1237">
        <v>0</v>
      </c>
      <c r="B1237">
        <v>0</v>
      </c>
    </row>
    <row r="1238" spans="1:2" x14ac:dyDescent="0.3">
      <c r="A1238">
        <v>0</v>
      </c>
      <c r="B1238">
        <v>1</v>
      </c>
    </row>
    <row r="1239" spans="1:2" x14ac:dyDescent="0.3">
      <c r="A1239">
        <v>0</v>
      </c>
      <c r="B1239">
        <v>0</v>
      </c>
    </row>
    <row r="1240" spans="1:2" x14ac:dyDescent="0.3">
      <c r="A1240">
        <v>0</v>
      </c>
      <c r="B1240">
        <v>0</v>
      </c>
    </row>
    <row r="1241" spans="1:2" x14ac:dyDescent="0.3">
      <c r="A1241">
        <v>0</v>
      </c>
      <c r="B1241">
        <v>1</v>
      </c>
    </row>
    <row r="1242" spans="1:2" x14ac:dyDescent="0.3">
      <c r="A1242">
        <v>0</v>
      </c>
      <c r="B1242">
        <v>1</v>
      </c>
    </row>
    <row r="1243" spans="1:2" x14ac:dyDescent="0.3">
      <c r="A1243">
        <v>0</v>
      </c>
      <c r="B1243">
        <v>0</v>
      </c>
    </row>
    <row r="1244" spans="1:2" x14ac:dyDescent="0.3">
      <c r="A1244">
        <v>1</v>
      </c>
      <c r="B1244">
        <v>0</v>
      </c>
    </row>
    <row r="1245" spans="1:2" x14ac:dyDescent="0.3">
      <c r="A1245">
        <v>0</v>
      </c>
      <c r="B1245">
        <v>0</v>
      </c>
    </row>
    <row r="1246" spans="1:2" x14ac:dyDescent="0.3">
      <c r="A1246">
        <v>0</v>
      </c>
      <c r="B1246">
        <v>0</v>
      </c>
    </row>
    <row r="1247" spans="1:2" x14ac:dyDescent="0.3">
      <c r="A1247">
        <v>0</v>
      </c>
      <c r="B1247">
        <v>1</v>
      </c>
    </row>
    <row r="1248" spans="1:2" x14ac:dyDescent="0.3">
      <c r="A1248">
        <v>0</v>
      </c>
      <c r="B1248">
        <v>0</v>
      </c>
    </row>
    <row r="1249" spans="1:2" x14ac:dyDescent="0.3">
      <c r="A1249">
        <v>0</v>
      </c>
      <c r="B1249">
        <v>0</v>
      </c>
    </row>
    <row r="1250" spans="1:2" x14ac:dyDescent="0.3">
      <c r="A1250">
        <v>0</v>
      </c>
      <c r="B1250">
        <v>0</v>
      </c>
    </row>
    <row r="1251" spans="1:2" x14ac:dyDescent="0.3">
      <c r="A1251">
        <v>0</v>
      </c>
      <c r="B1251">
        <v>0</v>
      </c>
    </row>
    <row r="1252" spans="1:2" x14ac:dyDescent="0.3">
      <c r="A1252">
        <v>0</v>
      </c>
      <c r="B1252">
        <v>0</v>
      </c>
    </row>
    <row r="1253" spans="1:2" x14ac:dyDescent="0.3">
      <c r="A1253">
        <v>0</v>
      </c>
      <c r="B1253">
        <v>0</v>
      </c>
    </row>
    <row r="1254" spans="1:2" x14ac:dyDescent="0.3">
      <c r="A1254">
        <v>0</v>
      </c>
      <c r="B1254">
        <v>1</v>
      </c>
    </row>
    <row r="1255" spans="1:2" x14ac:dyDescent="0.3">
      <c r="A1255">
        <v>0</v>
      </c>
      <c r="B1255">
        <v>0</v>
      </c>
    </row>
    <row r="1256" spans="1:2" x14ac:dyDescent="0.3">
      <c r="A1256">
        <v>0</v>
      </c>
      <c r="B1256">
        <v>0</v>
      </c>
    </row>
    <row r="1257" spans="1:2" x14ac:dyDescent="0.3">
      <c r="A1257">
        <v>0</v>
      </c>
      <c r="B1257">
        <v>0</v>
      </c>
    </row>
    <row r="1258" spans="1:2" x14ac:dyDescent="0.3">
      <c r="A1258">
        <v>0</v>
      </c>
      <c r="B1258">
        <v>1</v>
      </c>
    </row>
    <row r="1259" spans="1:2" x14ac:dyDescent="0.3">
      <c r="A1259">
        <v>0</v>
      </c>
      <c r="B1259">
        <v>3</v>
      </c>
    </row>
    <row r="1260" spans="1:2" x14ac:dyDescent="0.3">
      <c r="A1260">
        <v>0</v>
      </c>
      <c r="B1260">
        <v>3</v>
      </c>
    </row>
    <row r="1261" spans="1:2" x14ac:dyDescent="0.3">
      <c r="A1261">
        <v>0</v>
      </c>
      <c r="B1261">
        <v>0</v>
      </c>
    </row>
    <row r="1262" spans="1:2" x14ac:dyDescent="0.3">
      <c r="A1262">
        <v>0</v>
      </c>
      <c r="B1262">
        <v>1</v>
      </c>
    </row>
    <row r="1263" spans="1:2" x14ac:dyDescent="0.3">
      <c r="A1263">
        <v>0</v>
      </c>
      <c r="B1263">
        <v>1</v>
      </c>
    </row>
    <row r="1264" spans="1:2" x14ac:dyDescent="0.3">
      <c r="A1264">
        <v>0</v>
      </c>
      <c r="B1264">
        <v>1</v>
      </c>
    </row>
    <row r="1265" spans="1:2" x14ac:dyDescent="0.3">
      <c r="A1265">
        <v>0</v>
      </c>
      <c r="B1265">
        <v>0</v>
      </c>
    </row>
    <row r="1266" spans="1:2" x14ac:dyDescent="0.3">
      <c r="A1266">
        <v>0</v>
      </c>
      <c r="B1266">
        <v>1</v>
      </c>
    </row>
    <row r="1267" spans="1:2" x14ac:dyDescent="0.3">
      <c r="A1267">
        <v>0</v>
      </c>
      <c r="B1267">
        <v>0</v>
      </c>
    </row>
    <row r="1268" spans="1:2" x14ac:dyDescent="0.3">
      <c r="A1268">
        <v>0</v>
      </c>
      <c r="B1268">
        <v>0</v>
      </c>
    </row>
    <row r="1269" spans="1:2" x14ac:dyDescent="0.3">
      <c r="A1269">
        <v>0</v>
      </c>
      <c r="B1269">
        <v>1</v>
      </c>
    </row>
    <row r="1270" spans="1:2" x14ac:dyDescent="0.3">
      <c r="A1270">
        <v>0</v>
      </c>
      <c r="B1270">
        <v>1</v>
      </c>
    </row>
    <row r="1271" spans="1:2" x14ac:dyDescent="0.3">
      <c r="A1271">
        <v>0</v>
      </c>
      <c r="B1271">
        <v>0</v>
      </c>
    </row>
    <row r="1272" spans="1:2" x14ac:dyDescent="0.3">
      <c r="A1272">
        <v>0</v>
      </c>
      <c r="B1272">
        <v>0</v>
      </c>
    </row>
    <row r="1273" spans="1:2" x14ac:dyDescent="0.3">
      <c r="A1273">
        <v>0</v>
      </c>
      <c r="B1273">
        <v>0</v>
      </c>
    </row>
    <row r="1274" spans="1:2" x14ac:dyDescent="0.3">
      <c r="A1274">
        <v>0</v>
      </c>
      <c r="B1274">
        <v>0</v>
      </c>
    </row>
    <row r="1275" spans="1:2" x14ac:dyDescent="0.3">
      <c r="A1275">
        <v>0</v>
      </c>
      <c r="B1275">
        <v>2</v>
      </c>
    </row>
    <row r="1276" spans="1:2" x14ac:dyDescent="0.3">
      <c r="A1276">
        <v>0</v>
      </c>
      <c r="B1276">
        <v>0</v>
      </c>
    </row>
    <row r="1277" spans="1:2" x14ac:dyDescent="0.3">
      <c r="A1277">
        <v>0</v>
      </c>
      <c r="B1277">
        <v>0</v>
      </c>
    </row>
    <row r="1278" spans="1:2" x14ac:dyDescent="0.3">
      <c r="A1278">
        <v>0</v>
      </c>
      <c r="B1278">
        <v>0</v>
      </c>
    </row>
    <row r="1279" spans="1:2" x14ac:dyDescent="0.3">
      <c r="A1279">
        <v>0</v>
      </c>
      <c r="B1279">
        <v>0</v>
      </c>
    </row>
    <row r="1280" spans="1:2" x14ac:dyDescent="0.3">
      <c r="A1280">
        <v>0</v>
      </c>
      <c r="B1280">
        <v>0</v>
      </c>
    </row>
    <row r="1281" spans="1:2" x14ac:dyDescent="0.3">
      <c r="A1281">
        <v>0</v>
      </c>
      <c r="B1281">
        <v>0</v>
      </c>
    </row>
    <row r="1282" spans="1:2" x14ac:dyDescent="0.3">
      <c r="A1282">
        <v>1</v>
      </c>
      <c r="B1282">
        <v>0</v>
      </c>
    </row>
    <row r="1283" spans="1:2" x14ac:dyDescent="0.3">
      <c r="A1283">
        <v>0</v>
      </c>
      <c r="B1283">
        <v>0</v>
      </c>
    </row>
    <row r="1284" spans="1:2" x14ac:dyDescent="0.3">
      <c r="A1284">
        <v>0</v>
      </c>
      <c r="B1284">
        <v>0</v>
      </c>
    </row>
    <row r="1285" spans="1:2" x14ac:dyDescent="0.3">
      <c r="A1285">
        <v>0</v>
      </c>
      <c r="B1285">
        <v>0</v>
      </c>
    </row>
    <row r="1286" spans="1:2" x14ac:dyDescent="0.3">
      <c r="A1286">
        <v>0</v>
      </c>
      <c r="B1286">
        <v>1</v>
      </c>
    </row>
    <row r="1287" spans="1:2" x14ac:dyDescent="0.3">
      <c r="A1287">
        <v>0</v>
      </c>
      <c r="B1287">
        <v>0</v>
      </c>
    </row>
    <row r="1288" spans="1:2" x14ac:dyDescent="0.3">
      <c r="A1288">
        <v>0</v>
      </c>
      <c r="B1288">
        <v>1</v>
      </c>
    </row>
    <row r="1289" spans="1:2" x14ac:dyDescent="0.3">
      <c r="A1289">
        <v>0</v>
      </c>
      <c r="B1289">
        <v>0</v>
      </c>
    </row>
    <row r="1290" spans="1:2" x14ac:dyDescent="0.3">
      <c r="A1290">
        <v>0</v>
      </c>
      <c r="B1290">
        <v>0</v>
      </c>
    </row>
    <row r="1291" spans="1:2" x14ac:dyDescent="0.3">
      <c r="A1291">
        <v>0</v>
      </c>
      <c r="B1291">
        <v>0</v>
      </c>
    </row>
    <row r="1292" spans="1:2" x14ac:dyDescent="0.3">
      <c r="A1292">
        <v>0</v>
      </c>
      <c r="B1292">
        <v>0</v>
      </c>
    </row>
    <row r="1293" spans="1:2" x14ac:dyDescent="0.3">
      <c r="A1293">
        <v>0</v>
      </c>
      <c r="B1293">
        <v>2</v>
      </c>
    </row>
    <row r="1294" spans="1:2" x14ac:dyDescent="0.3">
      <c r="A1294">
        <v>1</v>
      </c>
      <c r="B1294">
        <v>0</v>
      </c>
    </row>
    <row r="1295" spans="1:2" x14ac:dyDescent="0.3">
      <c r="A1295">
        <v>0</v>
      </c>
      <c r="B1295">
        <v>0</v>
      </c>
    </row>
    <row r="1296" spans="1:2" x14ac:dyDescent="0.3">
      <c r="A1296">
        <v>0</v>
      </c>
      <c r="B1296">
        <v>0</v>
      </c>
    </row>
    <row r="1297" spans="1:2" x14ac:dyDescent="0.3">
      <c r="A1297">
        <v>0</v>
      </c>
      <c r="B1297">
        <v>0</v>
      </c>
    </row>
    <row r="1298" spans="1:2" x14ac:dyDescent="0.3">
      <c r="A1298">
        <v>0</v>
      </c>
      <c r="B1298">
        <v>0</v>
      </c>
    </row>
    <row r="1299" spans="1:2" x14ac:dyDescent="0.3">
      <c r="A1299">
        <v>0</v>
      </c>
      <c r="B1299">
        <v>1</v>
      </c>
    </row>
    <row r="1300" spans="1:2" x14ac:dyDescent="0.3">
      <c r="A1300">
        <v>0</v>
      </c>
      <c r="B1300">
        <v>1</v>
      </c>
    </row>
    <row r="1301" spans="1:2" x14ac:dyDescent="0.3">
      <c r="A1301">
        <v>0</v>
      </c>
      <c r="B1301">
        <v>0</v>
      </c>
    </row>
    <row r="1302" spans="1:2" x14ac:dyDescent="0.3">
      <c r="A1302">
        <v>0</v>
      </c>
      <c r="B1302">
        <v>0</v>
      </c>
    </row>
    <row r="1303" spans="1:2" x14ac:dyDescent="0.3">
      <c r="A1303">
        <v>0</v>
      </c>
      <c r="B1303">
        <v>0</v>
      </c>
    </row>
    <row r="1304" spans="1:2" x14ac:dyDescent="0.3">
      <c r="A1304">
        <v>0</v>
      </c>
      <c r="B1304">
        <v>0</v>
      </c>
    </row>
    <row r="1305" spans="1:2" x14ac:dyDescent="0.3">
      <c r="A1305">
        <v>0</v>
      </c>
      <c r="B1305">
        <v>0</v>
      </c>
    </row>
    <row r="1306" spans="1:2" x14ac:dyDescent="0.3">
      <c r="A1306">
        <v>0</v>
      </c>
      <c r="B1306">
        <v>0</v>
      </c>
    </row>
    <row r="1307" spans="1:2" x14ac:dyDescent="0.3">
      <c r="A1307">
        <v>0</v>
      </c>
      <c r="B1307">
        <v>0</v>
      </c>
    </row>
    <row r="1308" spans="1:2" x14ac:dyDescent="0.3">
      <c r="A1308">
        <v>0</v>
      </c>
      <c r="B1308">
        <v>0</v>
      </c>
    </row>
    <row r="1309" spans="1:2" x14ac:dyDescent="0.3">
      <c r="A1309">
        <v>0</v>
      </c>
      <c r="B1309">
        <v>0</v>
      </c>
    </row>
    <row r="1310" spans="1:2" x14ac:dyDescent="0.3">
      <c r="A1310">
        <v>0</v>
      </c>
      <c r="B1310">
        <v>0</v>
      </c>
    </row>
    <row r="1311" spans="1:2" x14ac:dyDescent="0.3">
      <c r="A1311">
        <v>0</v>
      </c>
      <c r="B1311">
        <v>0</v>
      </c>
    </row>
    <row r="1312" spans="1:2" x14ac:dyDescent="0.3">
      <c r="A1312">
        <v>0</v>
      </c>
      <c r="B1312">
        <v>0</v>
      </c>
    </row>
    <row r="1313" spans="1:2" x14ac:dyDescent="0.3">
      <c r="A1313">
        <v>0</v>
      </c>
      <c r="B1313">
        <v>0</v>
      </c>
    </row>
    <row r="1314" spans="1:2" x14ac:dyDescent="0.3">
      <c r="A1314">
        <v>0</v>
      </c>
      <c r="B1314">
        <v>0</v>
      </c>
    </row>
    <row r="1315" spans="1:2" x14ac:dyDescent="0.3">
      <c r="A1315">
        <v>0</v>
      </c>
      <c r="B1315">
        <v>0</v>
      </c>
    </row>
    <row r="1316" spans="1:2" x14ac:dyDescent="0.3">
      <c r="A1316">
        <v>0</v>
      </c>
      <c r="B1316">
        <v>1</v>
      </c>
    </row>
    <row r="1317" spans="1:2" x14ac:dyDescent="0.3">
      <c r="A1317">
        <v>0</v>
      </c>
      <c r="B1317">
        <v>0</v>
      </c>
    </row>
    <row r="1318" spans="1:2" x14ac:dyDescent="0.3">
      <c r="A1318">
        <v>0</v>
      </c>
      <c r="B1318">
        <v>0</v>
      </c>
    </row>
    <row r="1319" spans="1:2" x14ac:dyDescent="0.3">
      <c r="A1319">
        <v>0</v>
      </c>
      <c r="B1319">
        <v>0</v>
      </c>
    </row>
    <row r="1320" spans="1:2" x14ac:dyDescent="0.3">
      <c r="A1320">
        <v>0</v>
      </c>
      <c r="B1320">
        <v>0</v>
      </c>
    </row>
    <row r="1321" spans="1:2" x14ac:dyDescent="0.3">
      <c r="A1321">
        <v>1</v>
      </c>
      <c r="B1321">
        <v>0</v>
      </c>
    </row>
    <row r="1322" spans="1:2" x14ac:dyDescent="0.3">
      <c r="A1322">
        <v>0</v>
      </c>
      <c r="B1322">
        <v>0</v>
      </c>
    </row>
    <row r="1323" spans="1:2" x14ac:dyDescent="0.3">
      <c r="A1323">
        <v>0</v>
      </c>
      <c r="B1323">
        <v>0</v>
      </c>
    </row>
    <row r="1324" spans="1:2" x14ac:dyDescent="0.3">
      <c r="A1324">
        <v>0</v>
      </c>
      <c r="B1324">
        <v>0</v>
      </c>
    </row>
    <row r="1325" spans="1:2" x14ac:dyDescent="0.3">
      <c r="A1325">
        <v>0</v>
      </c>
      <c r="B1325">
        <v>2</v>
      </c>
    </row>
    <row r="1326" spans="1:2" x14ac:dyDescent="0.3">
      <c r="A1326">
        <v>0</v>
      </c>
      <c r="B1326">
        <v>0</v>
      </c>
    </row>
    <row r="1327" spans="1:2" x14ac:dyDescent="0.3">
      <c r="A1327">
        <v>1</v>
      </c>
      <c r="B1327">
        <v>0</v>
      </c>
    </row>
    <row r="1328" spans="1:2" x14ac:dyDescent="0.3">
      <c r="A1328">
        <v>1</v>
      </c>
      <c r="B1328">
        <v>2</v>
      </c>
    </row>
    <row r="1329" spans="1:2" x14ac:dyDescent="0.3">
      <c r="A1329">
        <v>0</v>
      </c>
      <c r="B1329">
        <v>0</v>
      </c>
    </row>
    <row r="1330" spans="1:2" x14ac:dyDescent="0.3">
      <c r="A1330">
        <v>0</v>
      </c>
      <c r="B1330">
        <v>0</v>
      </c>
    </row>
    <row r="1331" spans="1:2" x14ac:dyDescent="0.3">
      <c r="A1331">
        <v>0</v>
      </c>
      <c r="B1331">
        <v>1</v>
      </c>
    </row>
    <row r="1332" spans="1:2" x14ac:dyDescent="0.3">
      <c r="A1332">
        <v>0</v>
      </c>
      <c r="B1332">
        <v>0</v>
      </c>
    </row>
    <row r="1333" spans="1:2" x14ac:dyDescent="0.3">
      <c r="A1333">
        <v>0</v>
      </c>
      <c r="B1333">
        <v>0</v>
      </c>
    </row>
    <row r="1334" spans="1:2" x14ac:dyDescent="0.3">
      <c r="A1334">
        <v>0</v>
      </c>
      <c r="B1334">
        <v>0</v>
      </c>
    </row>
    <row r="1335" spans="1:2" x14ac:dyDescent="0.3">
      <c r="A1335">
        <v>0</v>
      </c>
      <c r="B1335">
        <v>0</v>
      </c>
    </row>
    <row r="1336" spans="1:2" x14ac:dyDescent="0.3">
      <c r="A1336">
        <v>0</v>
      </c>
      <c r="B1336">
        <v>0</v>
      </c>
    </row>
    <row r="1337" spans="1:2" x14ac:dyDescent="0.3">
      <c r="A1337">
        <v>0</v>
      </c>
      <c r="B1337">
        <v>0</v>
      </c>
    </row>
    <row r="1338" spans="1:2" x14ac:dyDescent="0.3">
      <c r="A1338">
        <v>0</v>
      </c>
      <c r="B1338">
        <v>0</v>
      </c>
    </row>
    <row r="1339" spans="1:2" x14ac:dyDescent="0.3">
      <c r="A1339">
        <v>0</v>
      </c>
      <c r="B1339">
        <v>0</v>
      </c>
    </row>
    <row r="1340" spans="1:2" x14ac:dyDescent="0.3">
      <c r="A1340">
        <v>0</v>
      </c>
      <c r="B1340">
        <v>1</v>
      </c>
    </row>
    <row r="1341" spans="1:2" x14ac:dyDescent="0.3">
      <c r="A1341">
        <v>0</v>
      </c>
      <c r="B1341">
        <v>1</v>
      </c>
    </row>
    <row r="1342" spans="1:2" x14ac:dyDescent="0.3">
      <c r="A1342">
        <v>0</v>
      </c>
      <c r="B1342">
        <v>1</v>
      </c>
    </row>
    <row r="1343" spans="1:2" x14ac:dyDescent="0.3">
      <c r="A1343">
        <v>0</v>
      </c>
      <c r="B1343">
        <v>0</v>
      </c>
    </row>
    <row r="1344" spans="1:2" x14ac:dyDescent="0.3">
      <c r="A1344">
        <v>0</v>
      </c>
      <c r="B1344">
        <v>1</v>
      </c>
    </row>
    <row r="1345" spans="1:2" x14ac:dyDescent="0.3">
      <c r="A1345">
        <v>0</v>
      </c>
      <c r="B1345">
        <v>1</v>
      </c>
    </row>
    <row r="1346" spans="1:2" x14ac:dyDescent="0.3">
      <c r="A1346">
        <v>0</v>
      </c>
      <c r="B1346">
        <v>1</v>
      </c>
    </row>
    <row r="1347" spans="1:2" x14ac:dyDescent="0.3">
      <c r="A1347">
        <v>0</v>
      </c>
      <c r="B1347">
        <v>0</v>
      </c>
    </row>
    <row r="1348" spans="1:2" x14ac:dyDescent="0.3">
      <c r="A1348">
        <v>0</v>
      </c>
      <c r="B1348">
        <v>0</v>
      </c>
    </row>
    <row r="1349" spans="1:2" x14ac:dyDescent="0.3">
      <c r="A1349">
        <v>0</v>
      </c>
      <c r="B1349">
        <v>0</v>
      </c>
    </row>
    <row r="1350" spans="1:2" x14ac:dyDescent="0.3">
      <c r="A1350">
        <v>0</v>
      </c>
      <c r="B1350">
        <v>0</v>
      </c>
    </row>
    <row r="1351" spans="1:2" x14ac:dyDescent="0.3">
      <c r="A1351">
        <v>0</v>
      </c>
      <c r="B1351">
        <v>0</v>
      </c>
    </row>
    <row r="1352" spans="1:2" x14ac:dyDescent="0.3">
      <c r="A1352">
        <v>0</v>
      </c>
      <c r="B1352">
        <v>0</v>
      </c>
    </row>
    <row r="1353" spans="1:2" x14ac:dyDescent="0.3">
      <c r="A1353">
        <v>0</v>
      </c>
      <c r="B1353">
        <v>0</v>
      </c>
    </row>
    <row r="1354" spans="1:2" x14ac:dyDescent="0.3">
      <c r="A1354">
        <v>0</v>
      </c>
      <c r="B1354">
        <v>0</v>
      </c>
    </row>
    <row r="1355" spans="1:2" x14ac:dyDescent="0.3">
      <c r="A1355">
        <v>0</v>
      </c>
      <c r="B1355">
        <v>1</v>
      </c>
    </row>
    <row r="1356" spans="1:2" x14ac:dyDescent="0.3">
      <c r="A1356">
        <v>0</v>
      </c>
      <c r="B1356">
        <v>0</v>
      </c>
    </row>
    <row r="1357" spans="1:2" x14ac:dyDescent="0.3">
      <c r="A1357">
        <v>0</v>
      </c>
      <c r="B1357">
        <v>0</v>
      </c>
    </row>
    <row r="1358" spans="1:2" x14ac:dyDescent="0.3">
      <c r="A1358">
        <v>0</v>
      </c>
      <c r="B1358">
        <v>0</v>
      </c>
    </row>
    <row r="1359" spans="1:2" x14ac:dyDescent="0.3">
      <c r="A1359">
        <v>0</v>
      </c>
      <c r="B1359">
        <v>0</v>
      </c>
    </row>
    <row r="1360" spans="1:2" x14ac:dyDescent="0.3">
      <c r="A1360">
        <v>0</v>
      </c>
      <c r="B1360">
        <v>0</v>
      </c>
    </row>
    <row r="1361" spans="1:2" x14ac:dyDescent="0.3">
      <c r="A1361">
        <v>0</v>
      </c>
      <c r="B1361">
        <v>5</v>
      </c>
    </row>
    <row r="1362" spans="1:2" x14ac:dyDescent="0.3">
      <c r="A1362">
        <v>0</v>
      </c>
      <c r="B1362">
        <v>2</v>
      </c>
    </row>
    <row r="1363" spans="1:2" x14ac:dyDescent="0.3">
      <c r="A1363">
        <v>0</v>
      </c>
      <c r="B1363">
        <v>2</v>
      </c>
    </row>
    <row r="1364" spans="1:2" x14ac:dyDescent="0.3">
      <c r="A1364">
        <v>0</v>
      </c>
      <c r="B1364">
        <v>1</v>
      </c>
    </row>
    <row r="1365" spans="1:2" x14ac:dyDescent="0.3">
      <c r="A1365">
        <v>0</v>
      </c>
      <c r="B1365">
        <v>0</v>
      </c>
    </row>
    <row r="1366" spans="1:2" x14ac:dyDescent="0.3">
      <c r="A1366">
        <v>0</v>
      </c>
      <c r="B1366">
        <v>1</v>
      </c>
    </row>
    <row r="1367" spans="1:2" x14ac:dyDescent="0.3">
      <c r="A1367">
        <v>0</v>
      </c>
      <c r="B1367">
        <v>2</v>
      </c>
    </row>
    <row r="1368" spans="1:2" x14ac:dyDescent="0.3">
      <c r="A1368">
        <v>0</v>
      </c>
      <c r="B1368">
        <v>0</v>
      </c>
    </row>
    <row r="1369" spans="1:2" x14ac:dyDescent="0.3">
      <c r="A1369">
        <v>0</v>
      </c>
      <c r="B1369">
        <v>0</v>
      </c>
    </row>
    <row r="1370" spans="1:2" x14ac:dyDescent="0.3">
      <c r="A1370">
        <v>0</v>
      </c>
      <c r="B1370">
        <v>0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0</v>
      </c>
      <c r="B1373">
        <v>0</v>
      </c>
    </row>
    <row r="1374" spans="1:2" x14ac:dyDescent="0.3">
      <c r="A1374">
        <v>0</v>
      </c>
      <c r="B1374">
        <v>0</v>
      </c>
    </row>
    <row r="1375" spans="1:2" x14ac:dyDescent="0.3">
      <c r="A1375">
        <v>0</v>
      </c>
      <c r="B1375">
        <v>0</v>
      </c>
    </row>
    <row r="1376" spans="1:2" x14ac:dyDescent="0.3">
      <c r="A1376">
        <v>0</v>
      </c>
      <c r="B1376">
        <v>0</v>
      </c>
    </row>
    <row r="1377" spans="1:2" x14ac:dyDescent="0.3">
      <c r="A1377">
        <v>0</v>
      </c>
      <c r="B1377">
        <v>0</v>
      </c>
    </row>
    <row r="1378" spans="1:2" x14ac:dyDescent="0.3">
      <c r="A1378">
        <v>0</v>
      </c>
      <c r="B1378">
        <v>0</v>
      </c>
    </row>
    <row r="1379" spans="1:2" x14ac:dyDescent="0.3">
      <c r="A1379">
        <v>0</v>
      </c>
      <c r="B1379">
        <v>0</v>
      </c>
    </row>
    <row r="1380" spans="1:2" x14ac:dyDescent="0.3">
      <c r="A1380">
        <v>0</v>
      </c>
      <c r="B1380">
        <v>0</v>
      </c>
    </row>
    <row r="1381" spans="1:2" x14ac:dyDescent="0.3">
      <c r="A1381">
        <v>1</v>
      </c>
      <c r="B1381">
        <v>1</v>
      </c>
    </row>
    <row r="1382" spans="1:2" x14ac:dyDescent="0.3">
      <c r="A1382">
        <v>0</v>
      </c>
      <c r="B1382">
        <v>2</v>
      </c>
    </row>
    <row r="1383" spans="1:2" x14ac:dyDescent="0.3">
      <c r="A1383">
        <v>0</v>
      </c>
      <c r="B1383">
        <v>4</v>
      </c>
    </row>
    <row r="1384" spans="1:2" x14ac:dyDescent="0.3">
      <c r="A1384">
        <v>0</v>
      </c>
      <c r="B1384">
        <v>1</v>
      </c>
    </row>
    <row r="1385" spans="1:2" x14ac:dyDescent="0.3">
      <c r="A1385">
        <v>0</v>
      </c>
      <c r="B1385">
        <v>1</v>
      </c>
    </row>
    <row r="1386" spans="1:2" x14ac:dyDescent="0.3">
      <c r="A1386">
        <v>0</v>
      </c>
      <c r="B1386">
        <v>0</v>
      </c>
    </row>
    <row r="1387" spans="1:2" x14ac:dyDescent="0.3">
      <c r="A1387">
        <v>0</v>
      </c>
      <c r="B1387">
        <v>0</v>
      </c>
    </row>
    <row r="1388" spans="1:2" x14ac:dyDescent="0.3">
      <c r="A1388">
        <v>0</v>
      </c>
      <c r="B1388">
        <v>0</v>
      </c>
    </row>
    <row r="1389" spans="1:2" x14ac:dyDescent="0.3">
      <c r="A1389">
        <v>0</v>
      </c>
      <c r="B1389">
        <v>2</v>
      </c>
    </row>
    <row r="1390" spans="1:2" x14ac:dyDescent="0.3">
      <c r="A1390">
        <v>0</v>
      </c>
      <c r="B1390">
        <v>0</v>
      </c>
    </row>
    <row r="1391" spans="1:2" x14ac:dyDescent="0.3">
      <c r="A1391">
        <v>0</v>
      </c>
      <c r="B1391">
        <v>1</v>
      </c>
    </row>
    <row r="1392" spans="1:2" x14ac:dyDescent="0.3">
      <c r="A1392">
        <v>0</v>
      </c>
      <c r="B1392">
        <v>0</v>
      </c>
    </row>
    <row r="1393" spans="1:2" x14ac:dyDescent="0.3">
      <c r="A1393">
        <v>0</v>
      </c>
      <c r="B1393">
        <v>0</v>
      </c>
    </row>
    <row r="1394" spans="1:2" x14ac:dyDescent="0.3">
      <c r="A1394">
        <v>0</v>
      </c>
      <c r="B1394">
        <v>0</v>
      </c>
    </row>
    <row r="1395" spans="1:2" x14ac:dyDescent="0.3">
      <c r="A1395">
        <v>0</v>
      </c>
      <c r="B1395">
        <v>2</v>
      </c>
    </row>
    <row r="1396" spans="1:2" x14ac:dyDescent="0.3">
      <c r="A1396">
        <v>0</v>
      </c>
      <c r="B1396">
        <v>0</v>
      </c>
    </row>
    <row r="1397" spans="1:2" x14ac:dyDescent="0.3">
      <c r="A1397">
        <v>0</v>
      </c>
      <c r="B1397">
        <v>0</v>
      </c>
    </row>
    <row r="1398" spans="1:2" x14ac:dyDescent="0.3">
      <c r="A1398">
        <v>0</v>
      </c>
      <c r="B1398">
        <v>1</v>
      </c>
    </row>
    <row r="1399" spans="1:2" x14ac:dyDescent="0.3">
      <c r="A1399">
        <v>0</v>
      </c>
      <c r="B1399">
        <v>2</v>
      </c>
    </row>
    <row r="1400" spans="1:2" x14ac:dyDescent="0.3">
      <c r="A1400">
        <v>0</v>
      </c>
      <c r="B1400">
        <v>0</v>
      </c>
    </row>
    <row r="1401" spans="1:2" x14ac:dyDescent="0.3">
      <c r="A1401">
        <v>0</v>
      </c>
      <c r="B1401">
        <v>0</v>
      </c>
    </row>
    <row r="1402" spans="1:2" x14ac:dyDescent="0.3">
      <c r="A1402">
        <v>0</v>
      </c>
      <c r="B1402">
        <v>0</v>
      </c>
    </row>
    <row r="1403" spans="1:2" x14ac:dyDescent="0.3">
      <c r="A1403">
        <v>0</v>
      </c>
      <c r="B1403">
        <v>1</v>
      </c>
    </row>
    <row r="1404" spans="1:2" x14ac:dyDescent="0.3">
      <c r="A1404">
        <v>0</v>
      </c>
      <c r="B1404">
        <v>1</v>
      </c>
    </row>
    <row r="1405" spans="1:2" x14ac:dyDescent="0.3">
      <c r="A1405">
        <v>0</v>
      </c>
      <c r="B1405">
        <v>1</v>
      </c>
    </row>
    <row r="1406" spans="1:2" x14ac:dyDescent="0.3">
      <c r="A1406">
        <v>0</v>
      </c>
      <c r="B1406">
        <v>2</v>
      </c>
    </row>
    <row r="1407" spans="1:2" x14ac:dyDescent="0.3">
      <c r="A1407">
        <v>0</v>
      </c>
      <c r="B1407">
        <v>0</v>
      </c>
    </row>
    <row r="1408" spans="1:2" x14ac:dyDescent="0.3">
      <c r="A1408">
        <v>0</v>
      </c>
      <c r="B1408">
        <v>1</v>
      </c>
    </row>
    <row r="1409" spans="1:2" x14ac:dyDescent="0.3">
      <c r="A1409">
        <v>0</v>
      </c>
      <c r="B1409">
        <v>0</v>
      </c>
    </row>
    <row r="1410" spans="1:2" x14ac:dyDescent="0.3">
      <c r="A1410">
        <v>0</v>
      </c>
      <c r="B1410">
        <v>0</v>
      </c>
    </row>
    <row r="1411" spans="1:2" x14ac:dyDescent="0.3">
      <c r="A1411">
        <v>0</v>
      </c>
      <c r="B1411">
        <v>0</v>
      </c>
    </row>
    <row r="1412" spans="1:2" x14ac:dyDescent="0.3">
      <c r="A1412">
        <v>0</v>
      </c>
      <c r="B1412">
        <v>1</v>
      </c>
    </row>
    <row r="1413" spans="1:2" x14ac:dyDescent="0.3">
      <c r="A1413">
        <v>0</v>
      </c>
      <c r="B1413">
        <v>0</v>
      </c>
    </row>
    <row r="1414" spans="1:2" x14ac:dyDescent="0.3">
      <c r="A1414">
        <v>0</v>
      </c>
      <c r="B1414">
        <v>0</v>
      </c>
    </row>
    <row r="1415" spans="1:2" x14ac:dyDescent="0.3">
      <c r="A1415">
        <v>0</v>
      </c>
      <c r="B1415">
        <v>0</v>
      </c>
    </row>
    <row r="1416" spans="1:2" x14ac:dyDescent="0.3">
      <c r="A1416">
        <v>0</v>
      </c>
      <c r="B1416">
        <v>3</v>
      </c>
    </row>
    <row r="1417" spans="1:2" x14ac:dyDescent="0.3">
      <c r="A1417">
        <v>1</v>
      </c>
      <c r="B1417">
        <v>0</v>
      </c>
    </row>
    <row r="1418" spans="1:2" x14ac:dyDescent="0.3">
      <c r="A1418">
        <v>1</v>
      </c>
      <c r="B1418">
        <v>0</v>
      </c>
    </row>
    <row r="1419" spans="1:2" x14ac:dyDescent="0.3">
      <c r="A1419">
        <v>1</v>
      </c>
      <c r="B1419">
        <v>0</v>
      </c>
    </row>
    <row r="1420" spans="1:2" x14ac:dyDescent="0.3">
      <c r="A1420">
        <v>0</v>
      </c>
      <c r="B1420">
        <v>0</v>
      </c>
    </row>
    <row r="1421" spans="1:2" x14ac:dyDescent="0.3">
      <c r="A1421">
        <v>0</v>
      </c>
      <c r="B1421">
        <v>0</v>
      </c>
    </row>
    <row r="1422" spans="1:2" x14ac:dyDescent="0.3">
      <c r="A1422">
        <v>0</v>
      </c>
      <c r="B1422">
        <v>0</v>
      </c>
    </row>
    <row r="1423" spans="1:2" x14ac:dyDescent="0.3">
      <c r="A1423">
        <v>0</v>
      </c>
      <c r="B1423">
        <v>0</v>
      </c>
    </row>
    <row r="1424" spans="1:2" x14ac:dyDescent="0.3">
      <c r="A1424">
        <v>0</v>
      </c>
      <c r="B1424">
        <v>3</v>
      </c>
    </row>
    <row r="1425" spans="1:2" x14ac:dyDescent="0.3">
      <c r="A1425">
        <v>0</v>
      </c>
      <c r="B1425">
        <v>0</v>
      </c>
    </row>
    <row r="1426" spans="1:2" x14ac:dyDescent="0.3">
      <c r="A1426">
        <v>0</v>
      </c>
      <c r="B1426">
        <v>3</v>
      </c>
    </row>
    <row r="1427" spans="1:2" x14ac:dyDescent="0.3">
      <c r="A1427">
        <v>1</v>
      </c>
      <c r="B1427">
        <v>2</v>
      </c>
    </row>
    <row r="1428" spans="1:2" x14ac:dyDescent="0.3">
      <c r="A1428">
        <v>0</v>
      </c>
      <c r="B1428">
        <v>0</v>
      </c>
    </row>
    <row r="1429" spans="1:2" x14ac:dyDescent="0.3">
      <c r="A1429">
        <v>0</v>
      </c>
      <c r="B1429">
        <v>0</v>
      </c>
    </row>
    <row r="1430" spans="1:2" x14ac:dyDescent="0.3">
      <c r="A1430">
        <v>0</v>
      </c>
      <c r="B1430">
        <v>1</v>
      </c>
    </row>
    <row r="1431" spans="1:2" x14ac:dyDescent="0.3">
      <c r="A1431">
        <v>0</v>
      </c>
      <c r="B1431">
        <v>0</v>
      </c>
    </row>
    <row r="1432" spans="1:2" x14ac:dyDescent="0.3">
      <c r="A1432">
        <v>0</v>
      </c>
      <c r="B1432">
        <v>0</v>
      </c>
    </row>
    <row r="1433" spans="1:2" x14ac:dyDescent="0.3">
      <c r="A1433">
        <v>0</v>
      </c>
      <c r="B1433">
        <v>0</v>
      </c>
    </row>
    <row r="1434" spans="1:2" x14ac:dyDescent="0.3">
      <c r="A1434">
        <v>0</v>
      </c>
      <c r="B1434">
        <v>0</v>
      </c>
    </row>
    <row r="1435" spans="1:2" x14ac:dyDescent="0.3">
      <c r="A1435">
        <v>1</v>
      </c>
      <c r="B1435">
        <v>0</v>
      </c>
    </row>
    <row r="1436" spans="1:2" x14ac:dyDescent="0.3">
      <c r="A1436">
        <v>0</v>
      </c>
      <c r="B1436">
        <v>0</v>
      </c>
    </row>
    <row r="1437" spans="1:2" x14ac:dyDescent="0.3">
      <c r="A1437">
        <v>0</v>
      </c>
      <c r="B1437">
        <v>0</v>
      </c>
    </row>
    <row r="1438" spans="1:2" x14ac:dyDescent="0.3">
      <c r="A1438">
        <v>0</v>
      </c>
      <c r="B1438">
        <v>0</v>
      </c>
    </row>
    <row r="1439" spans="1:2" x14ac:dyDescent="0.3">
      <c r="A1439">
        <v>0</v>
      </c>
      <c r="B1439">
        <v>1</v>
      </c>
    </row>
    <row r="1440" spans="1:2" x14ac:dyDescent="0.3">
      <c r="A1440">
        <v>0</v>
      </c>
      <c r="B1440">
        <v>0</v>
      </c>
    </row>
    <row r="1441" spans="1:2" x14ac:dyDescent="0.3">
      <c r="A1441">
        <v>0</v>
      </c>
      <c r="B1441">
        <v>0</v>
      </c>
    </row>
    <row r="1442" spans="1:2" x14ac:dyDescent="0.3">
      <c r="A1442">
        <v>0</v>
      </c>
      <c r="B1442">
        <v>0</v>
      </c>
    </row>
    <row r="1443" spans="1:2" x14ac:dyDescent="0.3">
      <c r="A1443">
        <v>0</v>
      </c>
      <c r="B1443">
        <v>1</v>
      </c>
    </row>
    <row r="1444" spans="1:2" x14ac:dyDescent="0.3">
      <c r="A1444">
        <v>0</v>
      </c>
      <c r="B1444">
        <v>0</v>
      </c>
    </row>
    <row r="1445" spans="1:2" x14ac:dyDescent="0.3">
      <c r="A1445">
        <v>1</v>
      </c>
      <c r="B1445">
        <v>2</v>
      </c>
    </row>
    <row r="1446" spans="1:2" x14ac:dyDescent="0.3">
      <c r="A1446">
        <v>1</v>
      </c>
      <c r="B1446">
        <v>2</v>
      </c>
    </row>
    <row r="1447" spans="1:2" x14ac:dyDescent="0.3">
      <c r="A1447">
        <v>0</v>
      </c>
      <c r="B1447">
        <v>0</v>
      </c>
    </row>
    <row r="1448" spans="1:2" x14ac:dyDescent="0.3">
      <c r="A1448">
        <v>0</v>
      </c>
      <c r="B1448">
        <v>0</v>
      </c>
    </row>
    <row r="1449" spans="1:2" x14ac:dyDescent="0.3">
      <c r="A1449">
        <v>1</v>
      </c>
      <c r="B1449">
        <v>2</v>
      </c>
    </row>
    <row r="1450" spans="1:2" x14ac:dyDescent="0.3">
      <c r="A1450">
        <v>0</v>
      </c>
      <c r="B1450">
        <v>0</v>
      </c>
    </row>
    <row r="1451" spans="1:2" x14ac:dyDescent="0.3">
      <c r="A1451">
        <v>0</v>
      </c>
      <c r="B1451">
        <v>0</v>
      </c>
    </row>
    <row r="1452" spans="1:2" x14ac:dyDescent="0.3">
      <c r="A1452">
        <v>0</v>
      </c>
      <c r="B1452">
        <v>0</v>
      </c>
    </row>
    <row r="1453" spans="1:2" x14ac:dyDescent="0.3">
      <c r="A1453">
        <v>0</v>
      </c>
      <c r="B1453">
        <v>0</v>
      </c>
    </row>
    <row r="1454" spans="1:2" x14ac:dyDescent="0.3">
      <c r="A1454">
        <v>0</v>
      </c>
      <c r="B1454">
        <v>1</v>
      </c>
    </row>
    <row r="1455" spans="1:2" x14ac:dyDescent="0.3">
      <c r="A1455">
        <v>0</v>
      </c>
      <c r="B1455">
        <v>0</v>
      </c>
    </row>
    <row r="1456" spans="1:2" x14ac:dyDescent="0.3">
      <c r="A1456">
        <v>1</v>
      </c>
      <c r="B1456">
        <v>0</v>
      </c>
    </row>
    <row r="1457" spans="1:2" x14ac:dyDescent="0.3">
      <c r="A1457">
        <v>0</v>
      </c>
      <c r="B1457">
        <v>0</v>
      </c>
    </row>
    <row r="1458" spans="1:2" x14ac:dyDescent="0.3">
      <c r="A1458">
        <v>0</v>
      </c>
      <c r="B1458">
        <v>0</v>
      </c>
    </row>
    <row r="1459" spans="1:2" x14ac:dyDescent="0.3">
      <c r="A1459">
        <v>0</v>
      </c>
      <c r="B1459">
        <v>0</v>
      </c>
    </row>
    <row r="1460" spans="1:2" x14ac:dyDescent="0.3">
      <c r="A1460">
        <v>0</v>
      </c>
      <c r="B1460">
        <v>0</v>
      </c>
    </row>
    <row r="1461" spans="1:2" x14ac:dyDescent="0.3">
      <c r="A1461">
        <v>1</v>
      </c>
      <c r="B1461">
        <v>0</v>
      </c>
    </row>
    <row r="1462" spans="1:2" x14ac:dyDescent="0.3">
      <c r="A1462">
        <v>0</v>
      </c>
      <c r="B1462">
        <v>2</v>
      </c>
    </row>
    <row r="1463" spans="1:2" x14ac:dyDescent="0.3">
      <c r="A1463">
        <v>0</v>
      </c>
      <c r="B1463">
        <v>0</v>
      </c>
    </row>
    <row r="1464" spans="1:2" x14ac:dyDescent="0.3">
      <c r="A1464">
        <v>0</v>
      </c>
      <c r="B1464">
        <v>0</v>
      </c>
    </row>
    <row r="1465" spans="1:2" x14ac:dyDescent="0.3">
      <c r="A1465">
        <v>0</v>
      </c>
      <c r="B1465">
        <v>0</v>
      </c>
    </row>
    <row r="1466" spans="1:2" x14ac:dyDescent="0.3">
      <c r="A1466">
        <v>0</v>
      </c>
      <c r="B1466">
        <v>2</v>
      </c>
    </row>
    <row r="1467" spans="1:2" x14ac:dyDescent="0.3">
      <c r="A1467">
        <v>0</v>
      </c>
      <c r="B1467">
        <v>0</v>
      </c>
    </row>
    <row r="1468" spans="1:2" x14ac:dyDescent="0.3">
      <c r="A1468">
        <v>0</v>
      </c>
      <c r="B1468">
        <v>0</v>
      </c>
    </row>
    <row r="1469" spans="1:2" x14ac:dyDescent="0.3">
      <c r="A1469">
        <v>0</v>
      </c>
      <c r="B1469">
        <v>0</v>
      </c>
    </row>
    <row r="1470" spans="1:2" x14ac:dyDescent="0.3">
      <c r="A1470">
        <v>0</v>
      </c>
      <c r="B1470">
        <v>1</v>
      </c>
    </row>
    <row r="1471" spans="1:2" x14ac:dyDescent="0.3">
      <c r="A1471">
        <v>0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</v>
      </c>
      <c r="B1473">
        <v>0</v>
      </c>
    </row>
    <row r="1474" spans="1:2" x14ac:dyDescent="0.3">
      <c r="A1474">
        <v>0</v>
      </c>
      <c r="B1474">
        <v>0</v>
      </c>
    </row>
    <row r="1475" spans="1:2" x14ac:dyDescent="0.3">
      <c r="A1475">
        <v>0</v>
      </c>
      <c r="B1475">
        <v>0</v>
      </c>
    </row>
    <row r="1476" spans="1:2" x14ac:dyDescent="0.3">
      <c r="A1476">
        <v>0</v>
      </c>
      <c r="B1476">
        <v>0</v>
      </c>
    </row>
    <row r="1477" spans="1:2" x14ac:dyDescent="0.3">
      <c r="A1477">
        <v>0</v>
      </c>
      <c r="B1477">
        <v>2</v>
      </c>
    </row>
    <row r="1478" spans="1:2" x14ac:dyDescent="0.3">
      <c r="A1478">
        <v>1</v>
      </c>
      <c r="B1478">
        <v>2</v>
      </c>
    </row>
    <row r="1479" spans="1:2" x14ac:dyDescent="0.3">
      <c r="A1479">
        <v>0</v>
      </c>
      <c r="B1479">
        <v>0</v>
      </c>
    </row>
    <row r="1480" spans="1:2" x14ac:dyDescent="0.3">
      <c r="A1480">
        <v>0</v>
      </c>
      <c r="B1480">
        <v>1</v>
      </c>
    </row>
    <row r="1481" spans="1:2" x14ac:dyDescent="0.3">
      <c r="A1481">
        <v>0</v>
      </c>
      <c r="B1481">
        <v>1</v>
      </c>
    </row>
    <row r="1482" spans="1:2" x14ac:dyDescent="0.3">
      <c r="A1482">
        <v>0</v>
      </c>
      <c r="B1482">
        <v>1</v>
      </c>
    </row>
    <row r="1483" spans="1:2" x14ac:dyDescent="0.3">
      <c r="A1483">
        <v>0</v>
      </c>
      <c r="B1483">
        <v>0</v>
      </c>
    </row>
    <row r="1484" spans="1:2" x14ac:dyDescent="0.3">
      <c r="A1484">
        <v>0</v>
      </c>
      <c r="B1484">
        <v>0</v>
      </c>
    </row>
    <row r="1485" spans="1:2" x14ac:dyDescent="0.3">
      <c r="A1485">
        <v>0</v>
      </c>
      <c r="B1485">
        <v>0</v>
      </c>
    </row>
    <row r="1486" spans="1:2" x14ac:dyDescent="0.3">
      <c r="A1486">
        <v>0</v>
      </c>
      <c r="B1486">
        <v>0</v>
      </c>
    </row>
    <row r="1487" spans="1:2" x14ac:dyDescent="0.3">
      <c r="A1487">
        <v>0</v>
      </c>
      <c r="B1487">
        <v>0</v>
      </c>
    </row>
    <row r="1488" spans="1:2" x14ac:dyDescent="0.3">
      <c r="A1488">
        <v>0</v>
      </c>
      <c r="B1488">
        <v>1</v>
      </c>
    </row>
    <row r="1489" spans="1:2" x14ac:dyDescent="0.3">
      <c r="A1489">
        <v>0</v>
      </c>
      <c r="B1489">
        <v>1</v>
      </c>
    </row>
    <row r="1490" spans="1:2" x14ac:dyDescent="0.3">
      <c r="A1490">
        <v>0</v>
      </c>
      <c r="B1490">
        <v>0</v>
      </c>
    </row>
    <row r="1491" spans="1:2" x14ac:dyDescent="0.3">
      <c r="A1491">
        <v>0</v>
      </c>
      <c r="B1491">
        <v>2</v>
      </c>
    </row>
    <row r="1492" spans="1:2" x14ac:dyDescent="0.3">
      <c r="A1492">
        <v>0</v>
      </c>
      <c r="B1492">
        <v>1</v>
      </c>
    </row>
    <row r="1493" spans="1:2" x14ac:dyDescent="0.3">
      <c r="A1493">
        <v>0</v>
      </c>
      <c r="B1493">
        <v>0</v>
      </c>
    </row>
    <row r="1494" spans="1:2" x14ac:dyDescent="0.3">
      <c r="A1494">
        <v>0</v>
      </c>
      <c r="B1494">
        <v>0</v>
      </c>
    </row>
    <row r="1495" spans="1:2" x14ac:dyDescent="0.3">
      <c r="A1495">
        <v>0</v>
      </c>
      <c r="B1495">
        <v>1</v>
      </c>
    </row>
    <row r="1496" spans="1:2" x14ac:dyDescent="0.3">
      <c r="A1496">
        <v>1</v>
      </c>
      <c r="B1496">
        <v>1</v>
      </c>
    </row>
    <row r="1497" spans="1:2" x14ac:dyDescent="0.3">
      <c r="A1497">
        <v>0</v>
      </c>
      <c r="B1497">
        <v>1</v>
      </c>
    </row>
    <row r="1498" spans="1:2" x14ac:dyDescent="0.3">
      <c r="A1498">
        <v>0</v>
      </c>
      <c r="B1498">
        <v>0</v>
      </c>
    </row>
    <row r="1499" spans="1:2" x14ac:dyDescent="0.3">
      <c r="A1499">
        <v>0</v>
      </c>
      <c r="B1499">
        <v>1</v>
      </c>
    </row>
    <row r="1500" spans="1:2" x14ac:dyDescent="0.3">
      <c r="A1500">
        <v>0</v>
      </c>
      <c r="B1500">
        <v>0</v>
      </c>
    </row>
    <row r="1501" spans="1:2" x14ac:dyDescent="0.3">
      <c r="A1501">
        <v>0</v>
      </c>
      <c r="B1501">
        <v>0</v>
      </c>
    </row>
    <row r="1502" spans="1:2" x14ac:dyDescent="0.3">
      <c r="A1502">
        <v>0</v>
      </c>
      <c r="B1502">
        <v>0</v>
      </c>
    </row>
    <row r="1503" spans="1:2" x14ac:dyDescent="0.3">
      <c r="A1503">
        <v>0</v>
      </c>
      <c r="B1503">
        <v>0</v>
      </c>
    </row>
    <row r="1504" spans="1:2" x14ac:dyDescent="0.3">
      <c r="A1504">
        <v>0</v>
      </c>
      <c r="B1504">
        <v>1</v>
      </c>
    </row>
    <row r="1505" spans="1:2" x14ac:dyDescent="0.3">
      <c r="A1505">
        <v>0</v>
      </c>
      <c r="B1505">
        <v>0</v>
      </c>
    </row>
    <row r="1506" spans="1:2" x14ac:dyDescent="0.3">
      <c r="A1506">
        <v>0</v>
      </c>
      <c r="B1506">
        <v>0</v>
      </c>
    </row>
    <row r="1507" spans="1:2" x14ac:dyDescent="0.3">
      <c r="A1507">
        <v>0</v>
      </c>
      <c r="B1507">
        <v>0</v>
      </c>
    </row>
    <row r="1508" spans="1:2" x14ac:dyDescent="0.3">
      <c r="A1508">
        <v>0</v>
      </c>
      <c r="B1508">
        <v>0</v>
      </c>
    </row>
    <row r="1509" spans="1:2" x14ac:dyDescent="0.3">
      <c r="A1509">
        <v>0</v>
      </c>
      <c r="B1509">
        <v>0</v>
      </c>
    </row>
    <row r="1510" spans="1:2" x14ac:dyDescent="0.3">
      <c r="A1510">
        <v>0</v>
      </c>
      <c r="B1510">
        <v>0</v>
      </c>
    </row>
    <row r="1511" spans="1:2" x14ac:dyDescent="0.3">
      <c r="A1511">
        <v>0</v>
      </c>
      <c r="B1511">
        <v>2</v>
      </c>
    </row>
    <row r="1512" spans="1:2" x14ac:dyDescent="0.3">
      <c r="A1512">
        <v>0</v>
      </c>
      <c r="B1512">
        <v>1</v>
      </c>
    </row>
    <row r="1513" spans="1:2" x14ac:dyDescent="0.3">
      <c r="A1513">
        <v>0</v>
      </c>
      <c r="B1513">
        <v>0</v>
      </c>
    </row>
    <row r="1514" spans="1:2" x14ac:dyDescent="0.3">
      <c r="A1514">
        <v>0</v>
      </c>
      <c r="B1514">
        <v>1</v>
      </c>
    </row>
    <row r="1515" spans="1:2" x14ac:dyDescent="0.3">
      <c r="A1515">
        <v>0</v>
      </c>
      <c r="B1515">
        <v>0</v>
      </c>
    </row>
    <row r="1516" spans="1:2" x14ac:dyDescent="0.3">
      <c r="A1516">
        <v>0</v>
      </c>
      <c r="B1516">
        <v>0</v>
      </c>
    </row>
    <row r="1517" spans="1:2" x14ac:dyDescent="0.3">
      <c r="A1517">
        <v>0</v>
      </c>
      <c r="B1517">
        <v>0</v>
      </c>
    </row>
    <row r="1518" spans="1:2" x14ac:dyDescent="0.3">
      <c r="A1518">
        <v>0</v>
      </c>
      <c r="B1518">
        <v>0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0</v>
      </c>
      <c r="B1521">
        <v>0</v>
      </c>
    </row>
    <row r="1522" spans="1:2" x14ac:dyDescent="0.3">
      <c r="A1522">
        <v>1</v>
      </c>
      <c r="B1522">
        <v>1</v>
      </c>
    </row>
    <row r="1523" spans="1:2" x14ac:dyDescent="0.3">
      <c r="A1523">
        <v>0</v>
      </c>
      <c r="B1523">
        <v>0</v>
      </c>
    </row>
    <row r="1524" spans="1:2" x14ac:dyDescent="0.3">
      <c r="A1524">
        <v>0</v>
      </c>
      <c r="B1524">
        <v>0</v>
      </c>
    </row>
    <row r="1525" spans="1:2" x14ac:dyDescent="0.3">
      <c r="A1525">
        <v>0</v>
      </c>
      <c r="B1525">
        <v>0</v>
      </c>
    </row>
    <row r="1526" spans="1:2" x14ac:dyDescent="0.3">
      <c r="A1526">
        <v>0</v>
      </c>
      <c r="B1526">
        <v>0</v>
      </c>
    </row>
    <row r="1527" spans="1:2" x14ac:dyDescent="0.3">
      <c r="A1527">
        <v>1</v>
      </c>
      <c r="B1527">
        <v>0</v>
      </c>
    </row>
    <row r="1528" spans="1:2" x14ac:dyDescent="0.3">
      <c r="A1528">
        <v>0</v>
      </c>
      <c r="B1528">
        <v>1</v>
      </c>
    </row>
    <row r="1529" spans="1:2" x14ac:dyDescent="0.3">
      <c r="A1529">
        <v>0</v>
      </c>
      <c r="B1529">
        <v>1</v>
      </c>
    </row>
    <row r="1530" spans="1:2" x14ac:dyDescent="0.3">
      <c r="A1530">
        <v>0</v>
      </c>
      <c r="B1530">
        <v>2</v>
      </c>
    </row>
    <row r="1531" spans="1:2" x14ac:dyDescent="0.3">
      <c r="A1531">
        <v>0</v>
      </c>
      <c r="B1531">
        <v>1</v>
      </c>
    </row>
    <row r="1532" spans="1:2" x14ac:dyDescent="0.3">
      <c r="A1532">
        <v>0</v>
      </c>
      <c r="B1532">
        <v>1</v>
      </c>
    </row>
    <row r="1533" spans="1:2" x14ac:dyDescent="0.3">
      <c r="A1533">
        <v>0</v>
      </c>
      <c r="B1533">
        <v>0</v>
      </c>
    </row>
    <row r="1534" spans="1:2" x14ac:dyDescent="0.3">
      <c r="A1534">
        <v>0</v>
      </c>
      <c r="B1534">
        <v>0</v>
      </c>
    </row>
    <row r="1535" spans="1:2" x14ac:dyDescent="0.3">
      <c r="A1535">
        <v>0</v>
      </c>
      <c r="B1535">
        <v>0</v>
      </c>
    </row>
    <row r="1536" spans="1:2" x14ac:dyDescent="0.3">
      <c r="A1536">
        <v>0</v>
      </c>
      <c r="B1536">
        <v>0</v>
      </c>
    </row>
    <row r="1537" spans="1:2" x14ac:dyDescent="0.3">
      <c r="A1537">
        <v>0</v>
      </c>
      <c r="B1537">
        <v>0</v>
      </c>
    </row>
    <row r="1538" spans="1:2" x14ac:dyDescent="0.3">
      <c r="A1538">
        <v>0</v>
      </c>
      <c r="B1538">
        <v>0</v>
      </c>
    </row>
    <row r="1539" spans="1:2" x14ac:dyDescent="0.3">
      <c r="A1539">
        <v>0</v>
      </c>
      <c r="B1539">
        <v>0</v>
      </c>
    </row>
    <row r="1540" spans="1:2" x14ac:dyDescent="0.3">
      <c r="A1540">
        <v>0</v>
      </c>
      <c r="B1540">
        <v>1</v>
      </c>
    </row>
    <row r="1541" spans="1:2" x14ac:dyDescent="0.3">
      <c r="A1541">
        <v>0</v>
      </c>
      <c r="B1541">
        <v>2</v>
      </c>
    </row>
    <row r="1542" spans="1:2" x14ac:dyDescent="0.3">
      <c r="A1542">
        <v>0</v>
      </c>
      <c r="B1542">
        <v>0</v>
      </c>
    </row>
    <row r="1543" spans="1:2" x14ac:dyDescent="0.3">
      <c r="A1543">
        <v>0</v>
      </c>
      <c r="B1543">
        <v>0</v>
      </c>
    </row>
    <row r="1544" spans="1:2" x14ac:dyDescent="0.3">
      <c r="A1544">
        <v>0</v>
      </c>
      <c r="B1544">
        <v>1</v>
      </c>
    </row>
    <row r="1545" spans="1:2" x14ac:dyDescent="0.3">
      <c r="A1545">
        <v>0</v>
      </c>
      <c r="B1545">
        <v>0</v>
      </c>
    </row>
    <row r="1546" spans="1:2" x14ac:dyDescent="0.3">
      <c r="A1546">
        <v>1</v>
      </c>
      <c r="B1546">
        <v>0</v>
      </c>
    </row>
    <row r="1547" spans="1:2" x14ac:dyDescent="0.3">
      <c r="A1547">
        <v>0</v>
      </c>
      <c r="B1547">
        <v>0</v>
      </c>
    </row>
    <row r="1548" spans="1:2" x14ac:dyDescent="0.3">
      <c r="A1548">
        <v>0</v>
      </c>
      <c r="B1548">
        <v>0</v>
      </c>
    </row>
    <row r="1549" spans="1:2" x14ac:dyDescent="0.3">
      <c r="A1549">
        <v>0</v>
      </c>
      <c r="B1549">
        <v>1</v>
      </c>
    </row>
    <row r="1550" spans="1:2" x14ac:dyDescent="0.3">
      <c r="A1550">
        <v>0</v>
      </c>
      <c r="B1550">
        <v>1</v>
      </c>
    </row>
    <row r="1551" spans="1:2" x14ac:dyDescent="0.3">
      <c r="A1551">
        <v>0</v>
      </c>
      <c r="B1551">
        <v>0</v>
      </c>
    </row>
    <row r="1552" spans="1:2" x14ac:dyDescent="0.3">
      <c r="A1552">
        <v>0</v>
      </c>
      <c r="B1552">
        <v>0</v>
      </c>
    </row>
    <row r="1553" spans="1:2" x14ac:dyDescent="0.3">
      <c r="A1553">
        <v>0</v>
      </c>
      <c r="B1553">
        <v>1</v>
      </c>
    </row>
    <row r="1554" spans="1:2" x14ac:dyDescent="0.3">
      <c r="A1554">
        <v>0</v>
      </c>
      <c r="B1554">
        <v>0</v>
      </c>
    </row>
    <row r="1555" spans="1:2" x14ac:dyDescent="0.3">
      <c r="A1555">
        <v>0</v>
      </c>
      <c r="B1555">
        <v>0</v>
      </c>
    </row>
    <row r="1556" spans="1:2" x14ac:dyDescent="0.3">
      <c r="A1556">
        <v>0</v>
      </c>
      <c r="B1556">
        <v>0</v>
      </c>
    </row>
    <row r="1557" spans="1:2" x14ac:dyDescent="0.3">
      <c r="A1557">
        <v>0</v>
      </c>
      <c r="B1557">
        <v>0</v>
      </c>
    </row>
    <row r="1558" spans="1:2" x14ac:dyDescent="0.3">
      <c r="A1558">
        <v>0</v>
      </c>
      <c r="B1558">
        <v>0</v>
      </c>
    </row>
    <row r="1559" spans="1:2" x14ac:dyDescent="0.3">
      <c r="A1559">
        <v>0</v>
      </c>
      <c r="B1559">
        <v>0</v>
      </c>
    </row>
    <row r="1560" spans="1:2" x14ac:dyDescent="0.3">
      <c r="A1560">
        <v>0</v>
      </c>
      <c r="B1560">
        <v>0</v>
      </c>
    </row>
    <row r="1561" spans="1:2" x14ac:dyDescent="0.3">
      <c r="A1561">
        <v>0</v>
      </c>
      <c r="B1561">
        <v>0</v>
      </c>
    </row>
    <row r="1562" spans="1:2" x14ac:dyDescent="0.3">
      <c r="A1562">
        <v>0</v>
      </c>
      <c r="B1562">
        <v>2</v>
      </c>
    </row>
    <row r="1563" spans="1:2" x14ac:dyDescent="0.3">
      <c r="A1563">
        <v>0</v>
      </c>
      <c r="B1563">
        <v>0</v>
      </c>
    </row>
    <row r="1564" spans="1:2" x14ac:dyDescent="0.3">
      <c r="A1564">
        <v>0</v>
      </c>
      <c r="B1564">
        <v>0</v>
      </c>
    </row>
    <row r="1565" spans="1:2" x14ac:dyDescent="0.3">
      <c r="A1565">
        <v>0</v>
      </c>
      <c r="B1565">
        <v>2</v>
      </c>
    </row>
    <row r="1566" spans="1:2" x14ac:dyDescent="0.3">
      <c r="A1566">
        <v>0</v>
      </c>
      <c r="B1566">
        <v>2</v>
      </c>
    </row>
    <row r="1567" spans="1:2" x14ac:dyDescent="0.3">
      <c r="A1567">
        <v>0</v>
      </c>
      <c r="B1567">
        <v>0</v>
      </c>
    </row>
    <row r="1568" spans="1:2" x14ac:dyDescent="0.3">
      <c r="A1568">
        <v>1</v>
      </c>
      <c r="B1568">
        <v>0</v>
      </c>
    </row>
    <row r="1569" spans="1:2" x14ac:dyDescent="0.3">
      <c r="A1569">
        <v>1</v>
      </c>
      <c r="B1569">
        <v>0</v>
      </c>
    </row>
    <row r="1570" spans="1:2" x14ac:dyDescent="0.3">
      <c r="A1570">
        <v>0</v>
      </c>
      <c r="B1570">
        <v>0</v>
      </c>
    </row>
    <row r="1571" spans="1:2" x14ac:dyDescent="0.3">
      <c r="A1571">
        <v>0</v>
      </c>
      <c r="B1571">
        <v>0</v>
      </c>
    </row>
    <row r="1572" spans="1:2" x14ac:dyDescent="0.3">
      <c r="A1572">
        <v>0</v>
      </c>
      <c r="B1572">
        <v>2</v>
      </c>
    </row>
    <row r="1573" spans="1:2" x14ac:dyDescent="0.3">
      <c r="A1573">
        <v>0</v>
      </c>
      <c r="B1573">
        <v>1</v>
      </c>
    </row>
    <row r="1574" spans="1:2" x14ac:dyDescent="0.3">
      <c r="A1574">
        <v>0</v>
      </c>
      <c r="B1574">
        <v>0</v>
      </c>
    </row>
    <row r="1575" spans="1:2" x14ac:dyDescent="0.3">
      <c r="A1575">
        <v>0</v>
      </c>
      <c r="B1575">
        <v>1</v>
      </c>
    </row>
    <row r="1576" spans="1:2" x14ac:dyDescent="0.3">
      <c r="A1576">
        <v>0</v>
      </c>
      <c r="B1576">
        <v>1</v>
      </c>
    </row>
    <row r="1577" spans="1:2" x14ac:dyDescent="0.3">
      <c r="A1577">
        <v>0</v>
      </c>
      <c r="B1577">
        <v>0</v>
      </c>
    </row>
    <row r="1578" spans="1:2" x14ac:dyDescent="0.3">
      <c r="A1578">
        <v>0</v>
      </c>
      <c r="B1578">
        <v>0</v>
      </c>
    </row>
    <row r="1579" spans="1:2" x14ac:dyDescent="0.3">
      <c r="A1579">
        <v>0</v>
      </c>
      <c r="B1579">
        <v>0</v>
      </c>
    </row>
    <row r="1580" spans="1:2" x14ac:dyDescent="0.3">
      <c r="A1580">
        <v>0</v>
      </c>
      <c r="B1580">
        <v>0</v>
      </c>
    </row>
    <row r="1581" spans="1:2" x14ac:dyDescent="0.3">
      <c r="A1581">
        <v>0</v>
      </c>
      <c r="B1581">
        <v>0</v>
      </c>
    </row>
    <row r="1582" spans="1:2" x14ac:dyDescent="0.3">
      <c r="A1582">
        <v>1</v>
      </c>
      <c r="B1582">
        <v>1</v>
      </c>
    </row>
    <row r="1583" spans="1:2" x14ac:dyDescent="0.3">
      <c r="A1583">
        <v>0</v>
      </c>
      <c r="B1583">
        <v>0</v>
      </c>
    </row>
    <row r="1584" spans="1:2" x14ac:dyDescent="0.3">
      <c r="A1584">
        <v>0</v>
      </c>
      <c r="B1584">
        <v>0</v>
      </c>
    </row>
    <row r="1585" spans="1:2" x14ac:dyDescent="0.3">
      <c r="A1585">
        <v>0</v>
      </c>
      <c r="B1585">
        <v>0</v>
      </c>
    </row>
    <row r="1586" spans="1:2" x14ac:dyDescent="0.3">
      <c r="A1586">
        <v>0</v>
      </c>
      <c r="B1586">
        <v>1</v>
      </c>
    </row>
    <row r="1587" spans="1:2" x14ac:dyDescent="0.3">
      <c r="A1587">
        <v>0</v>
      </c>
      <c r="B1587">
        <v>0</v>
      </c>
    </row>
    <row r="1588" spans="1:2" x14ac:dyDescent="0.3">
      <c r="A1588">
        <v>0</v>
      </c>
      <c r="B1588">
        <v>0</v>
      </c>
    </row>
    <row r="1589" spans="1:2" x14ac:dyDescent="0.3">
      <c r="A1589">
        <v>0</v>
      </c>
      <c r="B1589">
        <v>0</v>
      </c>
    </row>
    <row r="1590" spans="1:2" x14ac:dyDescent="0.3">
      <c r="A1590">
        <v>0</v>
      </c>
      <c r="B1590">
        <v>0</v>
      </c>
    </row>
    <row r="1591" spans="1:2" x14ac:dyDescent="0.3">
      <c r="A1591">
        <v>0</v>
      </c>
      <c r="B1591">
        <v>0</v>
      </c>
    </row>
    <row r="1592" spans="1:2" x14ac:dyDescent="0.3">
      <c r="A1592">
        <v>0</v>
      </c>
      <c r="B1592">
        <v>1</v>
      </c>
    </row>
    <row r="1593" spans="1:2" x14ac:dyDescent="0.3">
      <c r="A1593">
        <v>0</v>
      </c>
      <c r="B1593">
        <v>0</v>
      </c>
    </row>
    <row r="1594" spans="1:2" x14ac:dyDescent="0.3">
      <c r="A1594">
        <v>0</v>
      </c>
      <c r="B1594">
        <v>1</v>
      </c>
    </row>
    <row r="1595" spans="1:2" x14ac:dyDescent="0.3">
      <c r="A1595">
        <v>0</v>
      </c>
      <c r="B1595">
        <v>1</v>
      </c>
    </row>
    <row r="1596" spans="1:2" x14ac:dyDescent="0.3">
      <c r="A1596">
        <v>0</v>
      </c>
      <c r="B1596">
        <v>2</v>
      </c>
    </row>
    <row r="1597" spans="1:2" x14ac:dyDescent="0.3">
      <c r="A1597">
        <v>0</v>
      </c>
      <c r="B1597">
        <v>1</v>
      </c>
    </row>
    <row r="1598" spans="1:2" x14ac:dyDescent="0.3">
      <c r="A1598">
        <v>1</v>
      </c>
      <c r="B1598">
        <v>1</v>
      </c>
    </row>
    <row r="1599" spans="1:2" x14ac:dyDescent="0.3">
      <c r="A1599">
        <v>1</v>
      </c>
      <c r="B1599">
        <v>0</v>
      </c>
    </row>
    <row r="1600" spans="1:2" x14ac:dyDescent="0.3">
      <c r="A1600">
        <v>0</v>
      </c>
      <c r="B1600">
        <v>1</v>
      </c>
    </row>
    <row r="1601" spans="1:2" x14ac:dyDescent="0.3">
      <c r="A1601">
        <v>0</v>
      </c>
      <c r="B1601">
        <v>1</v>
      </c>
    </row>
    <row r="1602" spans="1:2" x14ac:dyDescent="0.3">
      <c r="A1602">
        <v>0</v>
      </c>
      <c r="B1602">
        <v>0</v>
      </c>
    </row>
    <row r="1603" spans="1:2" x14ac:dyDescent="0.3">
      <c r="A1603">
        <v>0</v>
      </c>
      <c r="B1603">
        <v>0</v>
      </c>
    </row>
    <row r="1604" spans="1:2" x14ac:dyDescent="0.3">
      <c r="A1604">
        <v>0</v>
      </c>
      <c r="B1604">
        <v>0</v>
      </c>
    </row>
    <row r="1605" spans="1:2" x14ac:dyDescent="0.3">
      <c r="A1605">
        <v>0</v>
      </c>
      <c r="B1605">
        <v>0</v>
      </c>
    </row>
    <row r="1606" spans="1:2" x14ac:dyDescent="0.3">
      <c r="A1606">
        <v>0</v>
      </c>
      <c r="B1606">
        <v>0</v>
      </c>
    </row>
    <row r="1607" spans="1:2" x14ac:dyDescent="0.3">
      <c r="A1607">
        <v>1</v>
      </c>
      <c r="B1607">
        <v>0</v>
      </c>
    </row>
    <row r="1608" spans="1:2" x14ac:dyDescent="0.3">
      <c r="A1608">
        <v>0</v>
      </c>
      <c r="B1608">
        <v>2</v>
      </c>
    </row>
    <row r="1609" spans="1:2" x14ac:dyDescent="0.3">
      <c r="A1609">
        <v>0</v>
      </c>
      <c r="B1609">
        <v>2</v>
      </c>
    </row>
    <row r="1610" spans="1:2" x14ac:dyDescent="0.3">
      <c r="A1610">
        <v>0</v>
      </c>
      <c r="B1610">
        <v>0</v>
      </c>
    </row>
    <row r="1611" spans="1:2" x14ac:dyDescent="0.3">
      <c r="A1611">
        <v>0</v>
      </c>
      <c r="B1611">
        <v>0</v>
      </c>
    </row>
    <row r="1612" spans="1:2" x14ac:dyDescent="0.3">
      <c r="A1612">
        <v>0</v>
      </c>
      <c r="B1612">
        <v>0</v>
      </c>
    </row>
    <row r="1613" spans="1:2" x14ac:dyDescent="0.3">
      <c r="A1613">
        <v>0</v>
      </c>
      <c r="B1613">
        <v>0</v>
      </c>
    </row>
    <row r="1614" spans="1:2" x14ac:dyDescent="0.3">
      <c r="A1614">
        <v>0</v>
      </c>
      <c r="B1614">
        <v>0</v>
      </c>
    </row>
    <row r="1615" spans="1:2" x14ac:dyDescent="0.3">
      <c r="A1615">
        <v>0</v>
      </c>
      <c r="B1615">
        <v>0</v>
      </c>
    </row>
    <row r="1616" spans="1:2" x14ac:dyDescent="0.3">
      <c r="A1616">
        <v>0</v>
      </c>
      <c r="B1616">
        <v>0</v>
      </c>
    </row>
    <row r="1617" spans="1:2" x14ac:dyDescent="0.3">
      <c r="A1617">
        <v>0</v>
      </c>
      <c r="B1617">
        <v>1</v>
      </c>
    </row>
    <row r="1618" spans="1:2" x14ac:dyDescent="0.3">
      <c r="A1618">
        <v>0</v>
      </c>
      <c r="B1618">
        <v>1</v>
      </c>
    </row>
    <row r="1619" spans="1:2" x14ac:dyDescent="0.3">
      <c r="A1619">
        <v>0</v>
      </c>
      <c r="B1619">
        <v>0</v>
      </c>
    </row>
    <row r="1620" spans="1:2" x14ac:dyDescent="0.3">
      <c r="A1620">
        <v>0</v>
      </c>
      <c r="B1620">
        <v>0</v>
      </c>
    </row>
    <row r="1621" spans="1:2" x14ac:dyDescent="0.3">
      <c r="A1621">
        <v>0</v>
      </c>
      <c r="B1621">
        <v>0</v>
      </c>
    </row>
    <row r="1622" spans="1:2" x14ac:dyDescent="0.3">
      <c r="A1622">
        <v>0</v>
      </c>
      <c r="B1622">
        <v>1</v>
      </c>
    </row>
    <row r="1623" spans="1:2" x14ac:dyDescent="0.3">
      <c r="A1623">
        <v>0</v>
      </c>
      <c r="B1623">
        <v>0</v>
      </c>
    </row>
    <row r="1624" spans="1:2" x14ac:dyDescent="0.3">
      <c r="A1624">
        <v>0</v>
      </c>
      <c r="B1624">
        <v>0</v>
      </c>
    </row>
    <row r="1625" spans="1:2" x14ac:dyDescent="0.3">
      <c r="A1625">
        <v>0</v>
      </c>
      <c r="B1625">
        <v>0</v>
      </c>
    </row>
    <row r="1626" spans="1:2" x14ac:dyDescent="0.3">
      <c r="A1626">
        <v>0</v>
      </c>
      <c r="B1626">
        <v>0</v>
      </c>
    </row>
    <row r="1627" spans="1:2" x14ac:dyDescent="0.3">
      <c r="A1627">
        <v>0</v>
      </c>
      <c r="B1627">
        <v>0</v>
      </c>
    </row>
    <row r="1628" spans="1:2" x14ac:dyDescent="0.3">
      <c r="A1628">
        <v>0</v>
      </c>
      <c r="B1628">
        <v>0</v>
      </c>
    </row>
    <row r="1629" spans="1:2" x14ac:dyDescent="0.3">
      <c r="A1629">
        <v>0</v>
      </c>
      <c r="B1629">
        <v>1</v>
      </c>
    </row>
    <row r="1630" spans="1:2" x14ac:dyDescent="0.3">
      <c r="A1630">
        <v>0</v>
      </c>
      <c r="B1630">
        <v>0</v>
      </c>
    </row>
    <row r="1631" spans="1:2" x14ac:dyDescent="0.3">
      <c r="A1631">
        <v>0</v>
      </c>
      <c r="B1631">
        <v>0</v>
      </c>
    </row>
    <row r="1632" spans="1:2" x14ac:dyDescent="0.3">
      <c r="A1632">
        <v>0</v>
      </c>
      <c r="B1632">
        <v>1</v>
      </c>
    </row>
    <row r="1633" spans="1:2" x14ac:dyDescent="0.3">
      <c r="A1633">
        <v>0</v>
      </c>
      <c r="B1633">
        <v>0</v>
      </c>
    </row>
    <row r="1634" spans="1:2" x14ac:dyDescent="0.3">
      <c r="A1634">
        <v>0</v>
      </c>
      <c r="B1634">
        <v>0</v>
      </c>
    </row>
    <row r="1635" spans="1:2" x14ac:dyDescent="0.3">
      <c r="A1635">
        <v>0</v>
      </c>
      <c r="B1635">
        <v>0</v>
      </c>
    </row>
    <row r="1636" spans="1:2" x14ac:dyDescent="0.3">
      <c r="A1636">
        <v>0</v>
      </c>
      <c r="B1636">
        <v>0</v>
      </c>
    </row>
    <row r="1637" spans="1:2" x14ac:dyDescent="0.3">
      <c r="A1637">
        <v>0</v>
      </c>
      <c r="B1637">
        <v>1</v>
      </c>
    </row>
    <row r="1638" spans="1:2" x14ac:dyDescent="0.3">
      <c r="A1638">
        <v>0</v>
      </c>
      <c r="B1638">
        <v>1</v>
      </c>
    </row>
    <row r="1639" spans="1:2" x14ac:dyDescent="0.3">
      <c r="A1639">
        <v>0</v>
      </c>
      <c r="B1639">
        <v>0</v>
      </c>
    </row>
    <row r="1640" spans="1:2" x14ac:dyDescent="0.3">
      <c r="A1640">
        <v>0</v>
      </c>
      <c r="B1640">
        <v>0</v>
      </c>
    </row>
    <row r="1641" spans="1:2" x14ac:dyDescent="0.3">
      <c r="A1641">
        <v>0</v>
      </c>
      <c r="B1641">
        <v>1</v>
      </c>
    </row>
    <row r="1642" spans="1:2" x14ac:dyDescent="0.3">
      <c r="A1642">
        <v>0</v>
      </c>
      <c r="B1642">
        <v>1</v>
      </c>
    </row>
    <row r="1643" spans="1:2" x14ac:dyDescent="0.3">
      <c r="A1643">
        <v>0</v>
      </c>
      <c r="B1643">
        <v>0</v>
      </c>
    </row>
    <row r="1644" spans="1:2" x14ac:dyDescent="0.3">
      <c r="A1644">
        <v>0</v>
      </c>
      <c r="B1644">
        <v>1</v>
      </c>
    </row>
    <row r="1645" spans="1:2" x14ac:dyDescent="0.3">
      <c r="A1645">
        <v>0</v>
      </c>
      <c r="B1645">
        <v>0</v>
      </c>
    </row>
    <row r="1646" spans="1:2" x14ac:dyDescent="0.3">
      <c r="A1646">
        <v>0</v>
      </c>
      <c r="B1646">
        <v>1</v>
      </c>
    </row>
    <row r="1647" spans="1:2" x14ac:dyDescent="0.3">
      <c r="A1647">
        <v>0</v>
      </c>
      <c r="B1647">
        <v>0</v>
      </c>
    </row>
    <row r="1648" spans="1:2" x14ac:dyDescent="0.3">
      <c r="A1648">
        <v>0</v>
      </c>
      <c r="B1648">
        <v>0</v>
      </c>
    </row>
    <row r="1649" spans="1:2" x14ac:dyDescent="0.3">
      <c r="A1649">
        <v>0</v>
      </c>
      <c r="B1649">
        <v>0</v>
      </c>
    </row>
    <row r="1650" spans="1:2" x14ac:dyDescent="0.3">
      <c r="A1650">
        <v>0</v>
      </c>
      <c r="B1650">
        <v>1</v>
      </c>
    </row>
    <row r="1651" spans="1:2" x14ac:dyDescent="0.3">
      <c r="A1651">
        <v>0</v>
      </c>
      <c r="B1651">
        <v>0</v>
      </c>
    </row>
    <row r="1652" spans="1:2" x14ac:dyDescent="0.3">
      <c r="A1652">
        <v>0</v>
      </c>
      <c r="B1652">
        <v>0</v>
      </c>
    </row>
    <row r="1653" spans="1:2" x14ac:dyDescent="0.3">
      <c r="A1653">
        <v>0</v>
      </c>
      <c r="B1653">
        <v>0</v>
      </c>
    </row>
    <row r="1654" spans="1:2" x14ac:dyDescent="0.3">
      <c r="A1654">
        <v>0</v>
      </c>
      <c r="B1654">
        <v>0</v>
      </c>
    </row>
    <row r="1655" spans="1:2" x14ac:dyDescent="0.3">
      <c r="A1655">
        <v>0</v>
      </c>
      <c r="B1655">
        <v>2</v>
      </c>
    </row>
    <row r="1656" spans="1:2" x14ac:dyDescent="0.3">
      <c r="A1656">
        <v>0</v>
      </c>
      <c r="B1656">
        <v>0</v>
      </c>
    </row>
    <row r="1657" spans="1:2" x14ac:dyDescent="0.3">
      <c r="A1657">
        <v>0</v>
      </c>
      <c r="B1657">
        <v>0</v>
      </c>
    </row>
    <row r="1658" spans="1:2" x14ac:dyDescent="0.3">
      <c r="A1658">
        <v>0</v>
      </c>
      <c r="B1658">
        <v>0</v>
      </c>
    </row>
    <row r="1659" spans="1:2" x14ac:dyDescent="0.3">
      <c r="A1659">
        <v>0</v>
      </c>
      <c r="B1659">
        <v>0</v>
      </c>
    </row>
    <row r="1660" spans="1:2" x14ac:dyDescent="0.3">
      <c r="A1660">
        <v>0</v>
      </c>
      <c r="B1660">
        <v>0</v>
      </c>
    </row>
    <row r="1661" spans="1:2" x14ac:dyDescent="0.3">
      <c r="A1661">
        <v>0</v>
      </c>
      <c r="B1661">
        <v>0</v>
      </c>
    </row>
    <row r="1662" spans="1:2" x14ac:dyDescent="0.3">
      <c r="A1662">
        <v>0</v>
      </c>
      <c r="B1662">
        <v>0</v>
      </c>
    </row>
    <row r="1663" spans="1:2" x14ac:dyDescent="0.3">
      <c r="A1663">
        <v>1</v>
      </c>
      <c r="B1663">
        <v>0</v>
      </c>
    </row>
    <row r="1664" spans="1:2" x14ac:dyDescent="0.3">
      <c r="A1664">
        <v>0</v>
      </c>
      <c r="B1664">
        <v>0</v>
      </c>
    </row>
    <row r="1665" spans="1:2" x14ac:dyDescent="0.3">
      <c r="A1665">
        <v>0</v>
      </c>
      <c r="B1665">
        <v>0</v>
      </c>
    </row>
    <row r="1666" spans="1:2" x14ac:dyDescent="0.3">
      <c r="A1666">
        <v>0</v>
      </c>
      <c r="B1666">
        <v>2</v>
      </c>
    </row>
    <row r="1667" spans="1:2" x14ac:dyDescent="0.3">
      <c r="A1667">
        <v>0</v>
      </c>
      <c r="B1667">
        <v>0</v>
      </c>
    </row>
    <row r="1668" spans="1:2" x14ac:dyDescent="0.3">
      <c r="A1668">
        <v>0</v>
      </c>
      <c r="B1668">
        <v>0</v>
      </c>
    </row>
    <row r="1669" spans="1:2" x14ac:dyDescent="0.3">
      <c r="A1669">
        <v>0</v>
      </c>
      <c r="B1669">
        <v>1</v>
      </c>
    </row>
    <row r="1670" spans="1:2" x14ac:dyDescent="0.3">
      <c r="A1670">
        <v>0</v>
      </c>
      <c r="B1670">
        <v>0</v>
      </c>
    </row>
    <row r="1671" spans="1:2" x14ac:dyDescent="0.3">
      <c r="A1671">
        <v>0</v>
      </c>
      <c r="B1671">
        <v>0</v>
      </c>
    </row>
    <row r="1672" spans="1:2" x14ac:dyDescent="0.3">
      <c r="A1672">
        <v>0</v>
      </c>
      <c r="B1672">
        <v>2</v>
      </c>
    </row>
    <row r="1673" spans="1:2" x14ac:dyDescent="0.3">
      <c r="A1673">
        <v>0</v>
      </c>
      <c r="B1673">
        <v>1</v>
      </c>
    </row>
    <row r="1674" spans="1:2" x14ac:dyDescent="0.3">
      <c r="A1674">
        <v>0</v>
      </c>
      <c r="B1674">
        <v>0</v>
      </c>
    </row>
    <row r="1675" spans="1:2" x14ac:dyDescent="0.3">
      <c r="A1675">
        <v>0</v>
      </c>
      <c r="B1675">
        <v>0</v>
      </c>
    </row>
    <row r="1676" spans="1:2" x14ac:dyDescent="0.3">
      <c r="A1676">
        <v>0</v>
      </c>
      <c r="B1676">
        <v>0</v>
      </c>
    </row>
    <row r="1677" spans="1:2" x14ac:dyDescent="0.3">
      <c r="A1677">
        <v>0</v>
      </c>
      <c r="B1677">
        <v>0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1</v>
      </c>
    </row>
    <row r="1680" spans="1:2" x14ac:dyDescent="0.3">
      <c r="A1680">
        <v>0</v>
      </c>
      <c r="B1680">
        <v>0</v>
      </c>
    </row>
    <row r="1681" spans="1:2" x14ac:dyDescent="0.3">
      <c r="A1681">
        <v>0</v>
      </c>
      <c r="B1681">
        <v>0</v>
      </c>
    </row>
    <row r="1682" spans="1:2" x14ac:dyDescent="0.3">
      <c r="A1682">
        <v>0</v>
      </c>
      <c r="B1682">
        <v>0</v>
      </c>
    </row>
    <row r="1683" spans="1:2" x14ac:dyDescent="0.3">
      <c r="A1683">
        <v>0</v>
      </c>
      <c r="B1683">
        <v>0</v>
      </c>
    </row>
    <row r="1684" spans="1:2" x14ac:dyDescent="0.3">
      <c r="A1684">
        <v>0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0</v>
      </c>
      <c r="B1686">
        <v>0</v>
      </c>
    </row>
    <row r="1687" spans="1:2" x14ac:dyDescent="0.3">
      <c r="A1687">
        <v>0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1</v>
      </c>
    </row>
    <row r="1691" spans="1:2" x14ac:dyDescent="0.3">
      <c r="A1691">
        <v>0</v>
      </c>
      <c r="B1691">
        <v>0</v>
      </c>
    </row>
    <row r="1692" spans="1:2" x14ac:dyDescent="0.3">
      <c r="A1692">
        <v>1</v>
      </c>
      <c r="B1692">
        <v>0</v>
      </c>
    </row>
    <row r="1693" spans="1:2" x14ac:dyDescent="0.3">
      <c r="A1693">
        <v>0</v>
      </c>
      <c r="B1693">
        <v>0</v>
      </c>
    </row>
    <row r="1694" spans="1:2" x14ac:dyDescent="0.3">
      <c r="A1694">
        <v>0</v>
      </c>
      <c r="B1694">
        <v>0</v>
      </c>
    </row>
    <row r="1695" spans="1:2" x14ac:dyDescent="0.3">
      <c r="A1695">
        <v>1</v>
      </c>
      <c r="B1695">
        <v>1</v>
      </c>
    </row>
    <row r="1696" spans="1:2" x14ac:dyDescent="0.3">
      <c r="A1696">
        <v>0</v>
      </c>
      <c r="B1696">
        <v>0</v>
      </c>
    </row>
    <row r="1697" spans="1:2" x14ac:dyDescent="0.3">
      <c r="A1697">
        <v>0</v>
      </c>
      <c r="B1697">
        <v>0</v>
      </c>
    </row>
    <row r="1698" spans="1:2" x14ac:dyDescent="0.3">
      <c r="A1698">
        <v>0</v>
      </c>
      <c r="B1698">
        <v>1</v>
      </c>
    </row>
    <row r="1699" spans="1:2" x14ac:dyDescent="0.3">
      <c r="A1699">
        <v>0</v>
      </c>
      <c r="B1699">
        <v>0</v>
      </c>
    </row>
    <row r="1700" spans="1:2" x14ac:dyDescent="0.3">
      <c r="A1700">
        <v>0</v>
      </c>
      <c r="B1700">
        <v>0</v>
      </c>
    </row>
    <row r="1701" spans="1:2" x14ac:dyDescent="0.3">
      <c r="A1701">
        <v>0</v>
      </c>
      <c r="B1701">
        <v>1</v>
      </c>
    </row>
    <row r="1702" spans="1:2" x14ac:dyDescent="0.3">
      <c r="A1702">
        <v>0</v>
      </c>
      <c r="B1702">
        <v>0</v>
      </c>
    </row>
    <row r="1703" spans="1:2" x14ac:dyDescent="0.3">
      <c r="A1703">
        <v>0</v>
      </c>
      <c r="B1703">
        <v>0</v>
      </c>
    </row>
    <row r="1704" spans="1:2" x14ac:dyDescent="0.3">
      <c r="A1704">
        <v>0</v>
      </c>
      <c r="B1704">
        <v>0</v>
      </c>
    </row>
    <row r="1705" spans="1:2" x14ac:dyDescent="0.3">
      <c r="A1705">
        <v>0</v>
      </c>
      <c r="B1705">
        <v>0</v>
      </c>
    </row>
    <row r="1706" spans="1:2" x14ac:dyDescent="0.3">
      <c r="A1706">
        <v>0</v>
      </c>
      <c r="B1706">
        <v>0</v>
      </c>
    </row>
    <row r="1707" spans="1:2" x14ac:dyDescent="0.3">
      <c r="A1707">
        <v>0</v>
      </c>
      <c r="B1707">
        <v>0</v>
      </c>
    </row>
    <row r="1708" spans="1:2" x14ac:dyDescent="0.3">
      <c r="A1708">
        <v>0</v>
      </c>
      <c r="B1708">
        <v>0</v>
      </c>
    </row>
    <row r="1709" spans="1:2" x14ac:dyDescent="0.3">
      <c r="A1709">
        <v>0</v>
      </c>
      <c r="B1709">
        <v>0</v>
      </c>
    </row>
    <row r="1710" spans="1:2" x14ac:dyDescent="0.3">
      <c r="A1710">
        <v>0</v>
      </c>
      <c r="B1710">
        <v>0</v>
      </c>
    </row>
    <row r="1711" spans="1:2" x14ac:dyDescent="0.3">
      <c r="A1711">
        <v>1</v>
      </c>
      <c r="B1711">
        <v>0</v>
      </c>
    </row>
    <row r="1712" spans="1:2" x14ac:dyDescent="0.3">
      <c r="A1712">
        <v>0</v>
      </c>
      <c r="B1712">
        <v>0</v>
      </c>
    </row>
    <row r="1713" spans="1:2" x14ac:dyDescent="0.3">
      <c r="A1713">
        <v>0</v>
      </c>
      <c r="B1713">
        <v>0</v>
      </c>
    </row>
    <row r="1714" spans="1:2" x14ac:dyDescent="0.3">
      <c r="A1714">
        <v>0</v>
      </c>
      <c r="B1714">
        <v>0</v>
      </c>
    </row>
    <row r="1715" spans="1:2" x14ac:dyDescent="0.3">
      <c r="A1715">
        <v>0</v>
      </c>
      <c r="B1715">
        <v>0</v>
      </c>
    </row>
    <row r="1716" spans="1:2" x14ac:dyDescent="0.3">
      <c r="A1716">
        <v>0</v>
      </c>
      <c r="B1716">
        <v>3</v>
      </c>
    </row>
    <row r="1717" spans="1:2" x14ac:dyDescent="0.3">
      <c r="A1717">
        <v>0</v>
      </c>
      <c r="B1717">
        <v>3</v>
      </c>
    </row>
    <row r="1718" spans="1:2" x14ac:dyDescent="0.3">
      <c r="A1718">
        <v>0</v>
      </c>
      <c r="B1718">
        <v>0</v>
      </c>
    </row>
    <row r="1719" spans="1:2" x14ac:dyDescent="0.3">
      <c r="A1719">
        <v>0</v>
      </c>
      <c r="B1719">
        <v>0</v>
      </c>
    </row>
    <row r="1720" spans="1:2" x14ac:dyDescent="0.3">
      <c r="A1720">
        <v>0</v>
      </c>
      <c r="B1720">
        <v>0</v>
      </c>
    </row>
    <row r="1721" spans="1:2" x14ac:dyDescent="0.3">
      <c r="A1721">
        <v>0</v>
      </c>
      <c r="B1721">
        <v>0</v>
      </c>
    </row>
    <row r="1722" spans="1:2" x14ac:dyDescent="0.3">
      <c r="A1722">
        <v>0</v>
      </c>
      <c r="B1722">
        <v>0</v>
      </c>
    </row>
    <row r="1723" spans="1:2" x14ac:dyDescent="0.3">
      <c r="A1723">
        <v>0</v>
      </c>
      <c r="B1723">
        <v>1</v>
      </c>
    </row>
    <row r="1724" spans="1:2" x14ac:dyDescent="0.3">
      <c r="A1724">
        <v>0</v>
      </c>
      <c r="B1724">
        <v>1</v>
      </c>
    </row>
    <row r="1725" spans="1:2" x14ac:dyDescent="0.3">
      <c r="A1725">
        <v>0</v>
      </c>
      <c r="B1725">
        <v>0</v>
      </c>
    </row>
    <row r="1726" spans="1:2" x14ac:dyDescent="0.3">
      <c r="A1726">
        <v>0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0</v>
      </c>
      <c r="B1728">
        <v>0</v>
      </c>
    </row>
    <row r="1729" spans="1:2" x14ac:dyDescent="0.3">
      <c r="A1729">
        <v>0</v>
      </c>
      <c r="B1729">
        <v>0</v>
      </c>
    </row>
    <row r="1730" spans="1:2" x14ac:dyDescent="0.3">
      <c r="A1730">
        <v>0</v>
      </c>
      <c r="B1730">
        <v>0</v>
      </c>
    </row>
    <row r="1731" spans="1:2" x14ac:dyDescent="0.3">
      <c r="A1731">
        <v>0</v>
      </c>
      <c r="B1731">
        <v>0</v>
      </c>
    </row>
    <row r="1732" spans="1:2" x14ac:dyDescent="0.3">
      <c r="A1732">
        <v>0</v>
      </c>
      <c r="B1732">
        <v>0</v>
      </c>
    </row>
    <row r="1733" spans="1:2" x14ac:dyDescent="0.3">
      <c r="A1733">
        <v>0</v>
      </c>
      <c r="B1733">
        <v>0</v>
      </c>
    </row>
    <row r="1734" spans="1:2" x14ac:dyDescent="0.3">
      <c r="A1734">
        <v>0</v>
      </c>
      <c r="B1734">
        <v>0</v>
      </c>
    </row>
    <row r="1735" spans="1:2" x14ac:dyDescent="0.3">
      <c r="A1735">
        <v>0</v>
      </c>
      <c r="B1735">
        <v>0</v>
      </c>
    </row>
    <row r="1736" spans="1:2" x14ac:dyDescent="0.3">
      <c r="A1736">
        <v>0</v>
      </c>
      <c r="B1736">
        <v>0</v>
      </c>
    </row>
    <row r="1737" spans="1:2" x14ac:dyDescent="0.3">
      <c r="A1737">
        <v>0</v>
      </c>
      <c r="B1737">
        <v>1</v>
      </c>
    </row>
    <row r="1738" spans="1:2" x14ac:dyDescent="0.3">
      <c r="A1738">
        <v>0</v>
      </c>
      <c r="B1738">
        <v>0</v>
      </c>
    </row>
    <row r="1739" spans="1:2" x14ac:dyDescent="0.3">
      <c r="A1739">
        <v>0</v>
      </c>
      <c r="B1739">
        <v>2</v>
      </c>
    </row>
    <row r="1740" spans="1:2" x14ac:dyDescent="0.3">
      <c r="A1740">
        <v>0</v>
      </c>
      <c r="B1740">
        <v>0</v>
      </c>
    </row>
    <row r="1741" spans="1:2" x14ac:dyDescent="0.3">
      <c r="A1741">
        <v>0</v>
      </c>
      <c r="B1741">
        <v>0</v>
      </c>
    </row>
    <row r="1742" spans="1:2" x14ac:dyDescent="0.3">
      <c r="A1742">
        <v>0</v>
      </c>
      <c r="B1742">
        <v>1</v>
      </c>
    </row>
    <row r="1743" spans="1:2" x14ac:dyDescent="0.3">
      <c r="A1743">
        <v>0</v>
      </c>
      <c r="B1743">
        <v>0</v>
      </c>
    </row>
    <row r="1744" spans="1:2" x14ac:dyDescent="0.3">
      <c r="A1744">
        <v>0</v>
      </c>
      <c r="B1744">
        <v>1</v>
      </c>
    </row>
    <row r="1745" spans="1:2" x14ac:dyDescent="0.3">
      <c r="A1745">
        <v>0</v>
      </c>
      <c r="B1745">
        <v>1</v>
      </c>
    </row>
    <row r="1746" spans="1:2" x14ac:dyDescent="0.3">
      <c r="A1746">
        <v>0</v>
      </c>
      <c r="B1746">
        <v>0</v>
      </c>
    </row>
    <row r="1747" spans="1:2" x14ac:dyDescent="0.3">
      <c r="A1747">
        <v>0</v>
      </c>
      <c r="B1747">
        <v>0</v>
      </c>
    </row>
    <row r="1748" spans="1:2" x14ac:dyDescent="0.3">
      <c r="A1748">
        <v>0</v>
      </c>
      <c r="B1748">
        <v>1</v>
      </c>
    </row>
    <row r="1749" spans="1:2" x14ac:dyDescent="0.3">
      <c r="A1749">
        <v>0</v>
      </c>
      <c r="B1749">
        <v>0</v>
      </c>
    </row>
    <row r="1750" spans="1:2" x14ac:dyDescent="0.3">
      <c r="A1750">
        <v>0</v>
      </c>
      <c r="B1750">
        <v>0</v>
      </c>
    </row>
    <row r="1751" spans="1:2" x14ac:dyDescent="0.3">
      <c r="A1751">
        <v>0</v>
      </c>
      <c r="B1751">
        <v>1</v>
      </c>
    </row>
    <row r="1752" spans="1:2" x14ac:dyDescent="0.3">
      <c r="A1752">
        <v>0</v>
      </c>
      <c r="B1752">
        <v>0</v>
      </c>
    </row>
    <row r="1753" spans="1:2" x14ac:dyDescent="0.3">
      <c r="A1753">
        <v>0</v>
      </c>
      <c r="B1753">
        <v>0</v>
      </c>
    </row>
    <row r="1754" spans="1:2" x14ac:dyDescent="0.3">
      <c r="A1754">
        <v>0</v>
      </c>
      <c r="B1754">
        <v>1</v>
      </c>
    </row>
    <row r="1755" spans="1:2" x14ac:dyDescent="0.3">
      <c r="A1755">
        <v>0</v>
      </c>
      <c r="B1755">
        <v>1</v>
      </c>
    </row>
    <row r="1756" spans="1:2" x14ac:dyDescent="0.3">
      <c r="A1756">
        <v>0</v>
      </c>
      <c r="B1756">
        <v>1</v>
      </c>
    </row>
    <row r="1757" spans="1:2" x14ac:dyDescent="0.3">
      <c r="A1757">
        <v>0</v>
      </c>
      <c r="B1757">
        <v>1</v>
      </c>
    </row>
    <row r="1758" spans="1:2" x14ac:dyDescent="0.3">
      <c r="A1758">
        <v>0</v>
      </c>
      <c r="B1758">
        <v>1</v>
      </c>
    </row>
    <row r="1759" spans="1:2" x14ac:dyDescent="0.3">
      <c r="A1759">
        <v>0</v>
      </c>
      <c r="B1759">
        <v>0</v>
      </c>
    </row>
    <row r="1760" spans="1:2" x14ac:dyDescent="0.3">
      <c r="A1760">
        <v>0</v>
      </c>
      <c r="B1760">
        <v>4</v>
      </c>
    </row>
    <row r="1761" spans="1:2" x14ac:dyDescent="0.3">
      <c r="A1761">
        <v>1</v>
      </c>
      <c r="B1761">
        <v>1</v>
      </c>
    </row>
    <row r="1762" spans="1:2" x14ac:dyDescent="0.3">
      <c r="A1762">
        <v>0</v>
      </c>
      <c r="B1762">
        <v>1</v>
      </c>
    </row>
    <row r="1763" spans="1:2" x14ac:dyDescent="0.3">
      <c r="A1763">
        <v>0</v>
      </c>
      <c r="B1763">
        <v>0</v>
      </c>
    </row>
    <row r="1764" spans="1:2" x14ac:dyDescent="0.3">
      <c r="A1764">
        <v>0</v>
      </c>
      <c r="B1764">
        <v>1</v>
      </c>
    </row>
    <row r="1765" spans="1:2" x14ac:dyDescent="0.3">
      <c r="A1765">
        <v>0</v>
      </c>
      <c r="B1765">
        <v>1</v>
      </c>
    </row>
    <row r="1766" spans="1:2" x14ac:dyDescent="0.3">
      <c r="A1766">
        <v>0</v>
      </c>
      <c r="B1766">
        <v>1</v>
      </c>
    </row>
    <row r="1767" spans="1:2" x14ac:dyDescent="0.3">
      <c r="A1767">
        <v>0</v>
      </c>
      <c r="B1767">
        <v>0</v>
      </c>
    </row>
    <row r="1768" spans="1:2" x14ac:dyDescent="0.3">
      <c r="A1768">
        <v>0</v>
      </c>
      <c r="B1768">
        <v>0</v>
      </c>
    </row>
    <row r="1769" spans="1:2" x14ac:dyDescent="0.3">
      <c r="A1769">
        <v>0</v>
      </c>
      <c r="B1769">
        <v>0</v>
      </c>
    </row>
    <row r="1770" spans="1:2" x14ac:dyDescent="0.3">
      <c r="A1770">
        <v>0</v>
      </c>
      <c r="B1770">
        <v>0</v>
      </c>
    </row>
    <row r="1771" spans="1:2" x14ac:dyDescent="0.3">
      <c r="A1771">
        <v>1</v>
      </c>
      <c r="B1771">
        <v>0</v>
      </c>
    </row>
    <row r="1772" spans="1:2" x14ac:dyDescent="0.3">
      <c r="A1772">
        <v>1</v>
      </c>
      <c r="B1772">
        <v>1</v>
      </c>
    </row>
    <row r="1773" spans="1:2" x14ac:dyDescent="0.3">
      <c r="A1773">
        <v>0</v>
      </c>
      <c r="B1773">
        <v>0</v>
      </c>
    </row>
    <row r="1774" spans="1:2" x14ac:dyDescent="0.3">
      <c r="A1774">
        <v>0</v>
      </c>
      <c r="B1774">
        <v>0</v>
      </c>
    </row>
    <row r="1775" spans="1:2" x14ac:dyDescent="0.3">
      <c r="A1775">
        <v>1</v>
      </c>
      <c r="B1775">
        <v>0</v>
      </c>
    </row>
    <row r="1776" spans="1:2" x14ac:dyDescent="0.3">
      <c r="A1776">
        <v>0</v>
      </c>
      <c r="B1776">
        <v>0</v>
      </c>
    </row>
    <row r="1777" spans="1:2" x14ac:dyDescent="0.3">
      <c r="A1777">
        <v>0</v>
      </c>
      <c r="B1777">
        <v>0</v>
      </c>
    </row>
    <row r="1778" spans="1:2" x14ac:dyDescent="0.3">
      <c r="A1778">
        <v>0</v>
      </c>
      <c r="B1778">
        <v>1</v>
      </c>
    </row>
    <row r="1779" spans="1:2" x14ac:dyDescent="0.3">
      <c r="A1779">
        <v>0</v>
      </c>
      <c r="B1779">
        <v>2</v>
      </c>
    </row>
    <row r="1780" spans="1:2" x14ac:dyDescent="0.3">
      <c r="A1780">
        <v>0</v>
      </c>
      <c r="B1780">
        <v>1</v>
      </c>
    </row>
    <row r="1781" spans="1:2" x14ac:dyDescent="0.3">
      <c r="A1781">
        <v>0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</v>
      </c>
      <c r="B1783">
        <v>0</v>
      </c>
    </row>
    <row r="1784" spans="1:2" x14ac:dyDescent="0.3">
      <c r="A1784">
        <v>0</v>
      </c>
      <c r="B1784">
        <v>0</v>
      </c>
    </row>
    <row r="1785" spans="1:2" x14ac:dyDescent="0.3">
      <c r="A1785">
        <v>0</v>
      </c>
      <c r="B1785">
        <v>0</v>
      </c>
    </row>
    <row r="1786" spans="1:2" x14ac:dyDescent="0.3">
      <c r="A1786">
        <v>0</v>
      </c>
      <c r="B1786">
        <v>0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1</v>
      </c>
    </row>
    <row r="1790" spans="1:2" x14ac:dyDescent="0.3">
      <c r="A1790">
        <v>0</v>
      </c>
      <c r="B1790">
        <v>0</v>
      </c>
    </row>
    <row r="1791" spans="1:2" x14ac:dyDescent="0.3">
      <c r="A1791">
        <v>0</v>
      </c>
      <c r="B1791">
        <v>0</v>
      </c>
    </row>
    <row r="1792" spans="1:2" x14ac:dyDescent="0.3">
      <c r="A1792">
        <v>0</v>
      </c>
      <c r="B1792">
        <v>0</v>
      </c>
    </row>
    <row r="1793" spans="1:2" x14ac:dyDescent="0.3">
      <c r="A1793">
        <v>0</v>
      </c>
      <c r="B1793">
        <v>0</v>
      </c>
    </row>
    <row r="1794" spans="1:2" x14ac:dyDescent="0.3">
      <c r="A1794">
        <v>0</v>
      </c>
      <c r="B1794">
        <v>1</v>
      </c>
    </row>
    <row r="1795" spans="1:2" x14ac:dyDescent="0.3">
      <c r="A1795">
        <v>0</v>
      </c>
      <c r="B1795">
        <v>0</v>
      </c>
    </row>
    <row r="1796" spans="1:2" x14ac:dyDescent="0.3">
      <c r="A1796">
        <v>0</v>
      </c>
      <c r="B1796">
        <v>4</v>
      </c>
    </row>
    <row r="1797" spans="1:2" x14ac:dyDescent="0.3">
      <c r="A1797">
        <v>0</v>
      </c>
      <c r="B1797">
        <v>0</v>
      </c>
    </row>
    <row r="1798" spans="1:2" x14ac:dyDescent="0.3">
      <c r="A1798">
        <v>0</v>
      </c>
      <c r="B1798">
        <v>2</v>
      </c>
    </row>
    <row r="1799" spans="1:2" x14ac:dyDescent="0.3">
      <c r="A1799">
        <v>0</v>
      </c>
      <c r="B1799">
        <v>3</v>
      </c>
    </row>
    <row r="1800" spans="1:2" x14ac:dyDescent="0.3">
      <c r="A1800">
        <v>0</v>
      </c>
      <c r="B1800">
        <v>0</v>
      </c>
    </row>
    <row r="1801" spans="1:2" x14ac:dyDescent="0.3">
      <c r="A1801">
        <v>0</v>
      </c>
      <c r="B1801">
        <v>1</v>
      </c>
    </row>
    <row r="1802" spans="1:2" x14ac:dyDescent="0.3">
      <c r="A1802">
        <v>0</v>
      </c>
      <c r="B1802">
        <v>1</v>
      </c>
    </row>
    <row r="1803" spans="1:2" x14ac:dyDescent="0.3">
      <c r="A1803">
        <v>0</v>
      </c>
      <c r="B1803">
        <v>0</v>
      </c>
    </row>
    <row r="1804" spans="1:2" x14ac:dyDescent="0.3">
      <c r="A1804">
        <v>0</v>
      </c>
      <c r="B1804">
        <v>0</v>
      </c>
    </row>
    <row r="1805" spans="1:2" x14ac:dyDescent="0.3">
      <c r="A1805">
        <v>0</v>
      </c>
      <c r="B1805">
        <v>0</v>
      </c>
    </row>
    <row r="1806" spans="1:2" x14ac:dyDescent="0.3">
      <c r="A1806">
        <v>0</v>
      </c>
      <c r="B1806">
        <v>1</v>
      </c>
    </row>
    <row r="1807" spans="1:2" x14ac:dyDescent="0.3">
      <c r="A1807">
        <v>0</v>
      </c>
      <c r="B1807">
        <v>0</v>
      </c>
    </row>
    <row r="1808" spans="1:2" x14ac:dyDescent="0.3">
      <c r="A1808">
        <v>0</v>
      </c>
      <c r="B1808">
        <v>0</v>
      </c>
    </row>
    <row r="1809" spans="1:2" x14ac:dyDescent="0.3">
      <c r="A1809">
        <v>0</v>
      </c>
      <c r="B1809">
        <v>0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0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0</v>
      </c>
      <c r="B1814">
        <v>0</v>
      </c>
    </row>
    <row r="1815" spans="1:2" x14ac:dyDescent="0.3">
      <c r="A1815">
        <v>0</v>
      </c>
      <c r="B1815">
        <v>0</v>
      </c>
    </row>
    <row r="1816" spans="1:2" x14ac:dyDescent="0.3">
      <c r="A1816">
        <v>0</v>
      </c>
      <c r="B1816">
        <v>0</v>
      </c>
    </row>
    <row r="1817" spans="1:2" x14ac:dyDescent="0.3">
      <c r="A1817">
        <v>0</v>
      </c>
      <c r="B1817">
        <v>1</v>
      </c>
    </row>
    <row r="1818" spans="1:2" x14ac:dyDescent="0.3">
      <c r="A1818">
        <v>0</v>
      </c>
      <c r="B1818">
        <v>0</v>
      </c>
    </row>
    <row r="1819" spans="1:2" x14ac:dyDescent="0.3">
      <c r="A1819">
        <v>0</v>
      </c>
      <c r="B1819">
        <v>1</v>
      </c>
    </row>
    <row r="1820" spans="1:2" x14ac:dyDescent="0.3">
      <c r="A1820">
        <v>0</v>
      </c>
      <c r="B1820">
        <v>1</v>
      </c>
    </row>
    <row r="1821" spans="1:2" x14ac:dyDescent="0.3">
      <c r="A1821">
        <v>0</v>
      </c>
      <c r="B1821">
        <v>0</v>
      </c>
    </row>
    <row r="1822" spans="1:2" x14ac:dyDescent="0.3">
      <c r="A1822">
        <v>0</v>
      </c>
      <c r="B1822">
        <v>0</v>
      </c>
    </row>
    <row r="1823" spans="1:2" x14ac:dyDescent="0.3">
      <c r="A1823">
        <v>0</v>
      </c>
      <c r="B1823">
        <v>1</v>
      </c>
    </row>
    <row r="1824" spans="1:2" x14ac:dyDescent="0.3">
      <c r="A1824">
        <v>0</v>
      </c>
      <c r="B1824">
        <v>2</v>
      </c>
    </row>
    <row r="1825" spans="1:2" x14ac:dyDescent="0.3">
      <c r="A1825">
        <v>0</v>
      </c>
      <c r="B1825">
        <v>1</v>
      </c>
    </row>
    <row r="1826" spans="1:2" x14ac:dyDescent="0.3">
      <c r="A1826">
        <v>0</v>
      </c>
      <c r="B1826">
        <v>1</v>
      </c>
    </row>
    <row r="1827" spans="1:2" x14ac:dyDescent="0.3">
      <c r="A1827">
        <v>0</v>
      </c>
      <c r="B1827">
        <v>0</v>
      </c>
    </row>
    <row r="1828" spans="1:2" x14ac:dyDescent="0.3">
      <c r="A1828">
        <v>1</v>
      </c>
      <c r="B1828">
        <v>0</v>
      </c>
    </row>
    <row r="1829" spans="1:2" x14ac:dyDescent="0.3">
      <c r="A1829">
        <v>0</v>
      </c>
      <c r="B1829">
        <v>1</v>
      </c>
    </row>
    <row r="1830" spans="1:2" x14ac:dyDescent="0.3">
      <c r="A1830">
        <v>0</v>
      </c>
      <c r="B1830">
        <v>0</v>
      </c>
    </row>
    <row r="1831" spans="1:2" x14ac:dyDescent="0.3">
      <c r="A1831">
        <v>0</v>
      </c>
      <c r="B1831">
        <v>2</v>
      </c>
    </row>
    <row r="1832" spans="1:2" x14ac:dyDescent="0.3">
      <c r="A1832">
        <v>0</v>
      </c>
      <c r="B1832">
        <v>2</v>
      </c>
    </row>
    <row r="1833" spans="1:2" x14ac:dyDescent="0.3">
      <c r="A1833">
        <v>1</v>
      </c>
      <c r="B1833">
        <v>0</v>
      </c>
    </row>
    <row r="1834" spans="1:2" x14ac:dyDescent="0.3">
      <c r="A1834">
        <v>0</v>
      </c>
      <c r="B1834">
        <v>0</v>
      </c>
    </row>
    <row r="1835" spans="1:2" x14ac:dyDescent="0.3">
      <c r="A1835">
        <v>0</v>
      </c>
      <c r="B1835">
        <v>0</v>
      </c>
    </row>
    <row r="1836" spans="1:2" x14ac:dyDescent="0.3">
      <c r="A1836">
        <v>0</v>
      </c>
      <c r="B1836">
        <v>0</v>
      </c>
    </row>
    <row r="1837" spans="1:2" x14ac:dyDescent="0.3">
      <c r="A1837">
        <v>0</v>
      </c>
      <c r="B1837">
        <v>0</v>
      </c>
    </row>
    <row r="1838" spans="1:2" x14ac:dyDescent="0.3">
      <c r="A1838">
        <v>1</v>
      </c>
      <c r="B1838">
        <v>0</v>
      </c>
    </row>
    <row r="1839" spans="1:2" x14ac:dyDescent="0.3">
      <c r="A1839">
        <v>0</v>
      </c>
      <c r="B1839">
        <v>1</v>
      </c>
    </row>
    <row r="1840" spans="1:2" x14ac:dyDescent="0.3">
      <c r="A1840">
        <v>0</v>
      </c>
      <c r="B1840">
        <v>0</v>
      </c>
    </row>
    <row r="1841" spans="1:2" x14ac:dyDescent="0.3">
      <c r="A1841">
        <v>0</v>
      </c>
      <c r="B1841">
        <v>0</v>
      </c>
    </row>
    <row r="1842" spans="1:2" x14ac:dyDescent="0.3">
      <c r="A1842">
        <v>0</v>
      </c>
      <c r="B1842">
        <v>2</v>
      </c>
    </row>
    <row r="1843" spans="1:2" x14ac:dyDescent="0.3">
      <c r="A1843">
        <v>0</v>
      </c>
      <c r="B1843">
        <v>2</v>
      </c>
    </row>
    <row r="1844" spans="1:2" x14ac:dyDescent="0.3">
      <c r="A1844">
        <v>0</v>
      </c>
      <c r="B1844">
        <v>2</v>
      </c>
    </row>
    <row r="1845" spans="1:2" x14ac:dyDescent="0.3">
      <c r="A1845">
        <v>0</v>
      </c>
      <c r="B1845">
        <v>0</v>
      </c>
    </row>
    <row r="1846" spans="1:2" x14ac:dyDescent="0.3">
      <c r="A1846">
        <v>0</v>
      </c>
      <c r="B1846">
        <v>0</v>
      </c>
    </row>
    <row r="1847" spans="1:2" x14ac:dyDescent="0.3">
      <c r="A1847">
        <v>0</v>
      </c>
      <c r="B1847">
        <v>0</v>
      </c>
    </row>
    <row r="1848" spans="1:2" x14ac:dyDescent="0.3">
      <c r="A1848">
        <v>0</v>
      </c>
      <c r="B1848">
        <v>1</v>
      </c>
    </row>
    <row r="1849" spans="1:2" x14ac:dyDescent="0.3">
      <c r="A1849">
        <v>0</v>
      </c>
      <c r="B1849">
        <v>0</v>
      </c>
    </row>
    <row r="1850" spans="1:2" x14ac:dyDescent="0.3">
      <c r="A1850">
        <v>0</v>
      </c>
      <c r="B1850">
        <v>0</v>
      </c>
    </row>
    <row r="1851" spans="1:2" x14ac:dyDescent="0.3">
      <c r="A1851">
        <v>0</v>
      </c>
      <c r="B1851">
        <v>0</v>
      </c>
    </row>
    <row r="1852" spans="1:2" x14ac:dyDescent="0.3">
      <c r="A1852">
        <v>0</v>
      </c>
      <c r="B1852">
        <v>0</v>
      </c>
    </row>
    <row r="1853" spans="1:2" x14ac:dyDescent="0.3">
      <c r="A1853">
        <v>0</v>
      </c>
      <c r="B1853">
        <v>0</v>
      </c>
    </row>
    <row r="1854" spans="1:2" x14ac:dyDescent="0.3">
      <c r="A1854">
        <v>0</v>
      </c>
      <c r="B1854">
        <v>2</v>
      </c>
    </row>
    <row r="1855" spans="1:2" x14ac:dyDescent="0.3">
      <c r="A1855">
        <v>0</v>
      </c>
      <c r="B1855">
        <v>0</v>
      </c>
    </row>
    <row r="1856" spans="1:2" x14ac:dyDescent="0.3">
      <c r="A1856">
        <v>0</v>
      </c>
      <c r="B1856">
        <v>0</v>
      </c>
    </row>
    <row r="1857" spans="1:2" x14ac:dyDescent="0.3">
      <c r="A1857">
        <v>0</v>
      </c>
      <c r="B1857">
        <v>0</v>
      </c>
    </row>
    <row r="1858" spans="1:2" x14ac:dyDescent="0.3">
      <c r="A1858">
        <v>0</v>
      </c>
      <c r="B1858">
        <v>0</v>
      </c>
    </row>
    <row r="1859" spans="1:2" x14ac:dyDescent="0.3">
      <c r="A1859">
        <v>0</v>
      </c>
      <c r="B1859">
        <v>1</v>
      </c>
    </row>
    <row r="1860" spans="1:2" x14ac:dyDescent="0.3">
      <c r="A1860">
        <v>0</v>
      </c>
      <c r="B1860">
        <v>0</v>
      </c>
    </row>
    <row r="1861" spans="1:2" x14ac:dyDescent="0.3">
      <c r="A1861">
        <v>1</v>
      </c>
      <c r="B1861">
        <v>0</v>
      </c>
    </row>
    <row r="1862" spans="1:2" x14ac:dyDescent="0.3">
      <c r="A1862">
        <v>0</v>
      </c>
      <c r="B1862">
        <v>2</v>
      </c>
    </row>
    <row r="1863" spans="1:2" x14ac:dyDescent="0.3">
      <c r="A1863">
        <v>0</v>
      </c>
      <c r="B1863">
        <v>0</v>
      </c>
    </row>
    <row r="1864" spans="1:2" x14ac:dyDescent="0.3">
      <c r="A1864">
        <v>0</v>
      </c>
      <c r="B1864">
        <v>0</v>
      </c>
    </row>
    <row r="1865" spans="1:2" x14ac:dyDescent="0.3">
      <c r="A1865">
        <v>0</v>
      </c>
      <c r="B1865">
        <v>0</v>
      </c>
    </row>
    <row r="1866" spans="1:2" x14ac:dyDescent="0.3">
      <c r="A1866">
        <v>0</v>
      </c>
      <c r="B1866">
        <v>0</v>
      </c>
    </row>
    <row r="1867" spans="1:2" x14ac:dyDescent="0.3">
      <c r="A1867">
        <v>0</v>
      </c>
      <c r="B1867">
        <v>0</v>
      </c>
    </row>
    <row r="1868" spans="1:2" x14ac:dyDescent="0.3">
      <c r="A1868">
        <v>0</v>
      </c>
      <c r="B1868">
        <v>0</v>
      </c>
    </row>
    <row r="1869" spans="1:2" x14ac:dyDescent="0.3">
      <c r="A1869">
        <v>0</v>
      </c>
      <c r="B1869">
        <v>1</v>
      </c>
    </row>
    <row r="1870" spans="1:2" x14ac:dyDescent="0.3">
      <c r="A1870">
        <v>0</v>
      </c>
      <c r="B1870">
        <v>0</v>
      </c>
    </row>
    <row r="1871" spans="1:2" x14ac:dyDescent="0.3">
      <c r="A1871">
        <v>0</v>
      </c>
      <c r="B1871">
        <v>0</v>
      </c>
    </row>
    <row r="1872" spans="1:2" x14ac:dyDescent="0.3">
      <c r="A1872">
        <v>0</v>
      </c>
      <c r="B1872">
        <v>0</v>
      </c>
    </row>
    <row r="1873" spans="1:2" x14ac:dyDescent="0.3">
      <c r="A1873">
        <v>0</v>
      </c>
      <c r="B1873">
        <v>0</v>
      </c>
    </row>
    <row r="1874" spans="1:2" x14ac:dyDescent="0.3">
      <c r="A1874">
        <v>0</v>
      </c>
      <c r="B1874">
        <v>2</v>
      </c>
    </row>
    <row r="1875" spans="1:2" x14ac:dyDescent="0.3">
      <c r="A1875">
        <v>0</v>
      </c>
      <c r="B1875">
        <v>0</v>
      </c>
    </row>
    <row r="1876" spans="1:2" x14ac:dyDescent="0.3">
      <c r="A1876">
        <v>1</v>
      </c>
      <c r="B1876">
        <v>0</v>
      </c>
    </row>
    <row r="1877" spans="1:2" x14ac:dyDescent="0.3">
      <c r="A1877">
        <v>0</v>
      </c>
      <c r="B1877">
        <v>0</v>
      </c>
    </row>
    <row r="1878" spans="1:2" x14ac:dyDescent="0.3">
      <c r="A1878">
        <v>0</v>
      </c>
      <c r="B1878">
        <v>0</v>
      </c>
    </row>
    <row r="1879" spans="1:2" x14ac:dyDescent="0.3">
      <c r="A1879">
        <v>0</v>
      </c>
      <c r="B1879">
        <v>0</v>
      </c>
    </row>
    <row r="1880" spans="1:2" x14ac:dyDescent="0.3">
      <c r="A1880">
        <v>0</v>
      </c>
      <c r="B1880">
        <v>0</v>
      </c>
    </row>
    <row r="1881" spans="1:2" x14ac:dyDescent="0.3">
      <c r="A1881">
        <v>0</v>
      </c>
      <c r="B1881">
        <v>2</v>
      </c>
    </row>
    <row r="1882" spans="1:2" x14ac:dyDescent="0.3">
      <c r="A1882">
        <v>1</v>
      </c>
      <c r="B1882">
        <v>0</v>
      </c>
    </row>
    <row r="1883" spans="1:2" x14ac:dyDescent="0.3">
      <c r="A1883">
        <v>0</v>
      </c>
      <c r="B1883">
        <v>0</v>
      </c>
    </row>
    <row r="1884" spans="1:2" x14ac:dyDescent="0.3">
      <c r="A1884">
        <v>0</v>
      </c>
      <c r="B1884">
        <v>0</v>
      </c>
    </row>
    <row r="1885" spans="1:2" x14ac:dyDescent="0.3">
      <c r="A1885">
        <v>0</v>
      </c>
      <c r="B1885">
        <v>0</v>
      </c>
    </row>
    <row r="1886" spans="1:2" x14ac:dyDescent="0.3">
      <c r="A1886">
        <v>0</v>
      </c>
      <c r="B1886">
        <v>0</v>
      </c>
    </row>
    <row r="1887" spans="1:2" x14ac:dyDescent="0.3">
      <c r="A1887">
        <v>0</v>
      </c>
      <c r="B1887">
        <v>0</v>
      </c>
    </row>
    <row r="1888" spans="1:2" x14ac:dyDescent="0.3">
      <c r="A1888">
        <v>0</v>
      </c>
      <c r="B1888">
        <v>0</v>
      </c>
    </row>
    <row r="1889" spans="1:2" x14ac:dyDescent="0.3">
      <c r="A1889">
        <v>0</v>
      </c>
      <c r="B1889">
        <v>0</v>
      </c>
    </row>
    <row r="1890" spans="1:2" x14ac:dyDescent="0.3">
      <c r="A1890">
        <v>0</v>
      </c>
      <c r="B1890">
        <v>2</v>
      </c>
    </row>
    <row r="1891" spans="1:2" x14ac:dyDescent="0.3">
      <c r="A1891">
        <v>0</v>
      </c>
      <c r="B1891">
        <v>0</v>
      </c>
    </row>
    <row r="1892" spans="1:2" x14ac:dyDescent="0.3">
      <c r="A1892">
        <v>1</v>
      </c>
      <c r="B1892">
        <v>0</v>
      </c>
    </row>
    <row r="1893" spans="1:2" x14ac:dyDescent="0.3">
      <c r="A1893">
        <v>0</v>
      </c>
      <c r="B1893">
        <v>1</v>
      </c>
    </row>
    <row r="1894" spans="1:2" x14ac:dyDescent="0.3">
      <c r="A1894">
        <v>0</v>
      </c>
      <c r="B1894">
        <v>2</v>
      </c>
    </row>
    <row r="1895" spans="1:2" x14ac:dyDescent="0.3">
      <c r="A1895">
        <v>0</v>
      </c>
      <c r="B1895">
        <v>0</v>
      </c>
    </row>
    <row r="1896" spans="1:2" x14ac:dyDescent="0.3">
      <c r="A1896">
        <v>0</v>
      </c>
      <c r="B1896">
        <v>0</v>
      </c>
    </row>
    <row r="1897" spans="1:2" x14ac:dyDescent="0.3">
      <c r="A1897">
        <v>0</v>
      </c>
      <c r="B1897">
        <v>2</v>
      </c>
    </row>
    <row r="1898" spans="1:2" x14ac:dyDescent="0.3">
      <c r="A1898">
        <v>0</v>
      </c>
      <c r="B1898">
        <v>1</v>
      </c>
    </row>
    <row r="1899" spans="1:2" x14ac:dyDescent="0.3">
      <c r="A1899">
        <v>0</v>
      </c>
      <c r="B1899">
        <v>0</v>
      </c>
    </row>
    <row r="1900" spans="1:2" x14ac:dyDescent="0.3">
      <c r="A1900">
        <v>0</v>
      </c>
      <c r="B1900">
        <v>0</v>
      </c>
    </row>
    <row r="1901" spans="1:2" x14ac:dyDescent="0.3">
      <c r="A1901">
        <v>0</v>
      </c>
      <c r="B1901">
        <v>0</v>
      </c>
    </row>
    <row r="1902" spans="1:2" x14ac:dyDescent="0.3">
      <c r="A1902">
        <v>0</v>
      </c>
      <c r="B1902">
        <v>0</v>
      </c>
    </row>
    <row r="1903" spans="1:2" x14ac:dyDescent="0.3">
      <c r="A1903">
        <v>0</v>
      </c>
      <c r="B1903">
        <v>0</v>
      </c>
    </row>
    <row r="1904" spans="1:2" x14ac:dyDescent="0.3">
      <c r="A1904">
        <v>0</v>
      </c>
      <c r="B1904">
        <v>0</v>
      </c>
    </row>
    <row r="1905" spans="1:2" x14ac:dyDescent="0.3">
      <c r="A1905">
        <v>0</v>
      </c>
      <c r="B1905">
        <v>0</v>
      </c>
    </row>
    <row r="1906" spans="1:2" x14ac:dyDescent="0.3">
      <c r="A1906">
        <v>0</v>
      </c>
      <c r="B1906">
        <v>0</v>
      </c>
    </row>
    <row r="1907" spans="1:2" x14ac:dyDescent="0.3">
      <c r="A1907">
        <v>1</v>
      </c>
      <c r="B1907">
        <v>2</v>
      </c>
    </row>
    <row r="1908" spans="1:2" x14ac:dyDescent="0.3">
      <c r="A1908">
        <v>0</v>
      </c>
      <c r="B1908">
        <v>2</v>
      </c>
    </row>
    <row r="1909" spans="1:2" x14ac:dyDescent="0.3">
      <c r="A1909">
        <v>0</v>
      </c>
      <c r="B1909">
        <v>3</v>
      </c>
    </row>
    <row r="1910" spans="1:2" x14ac:dyDescent="0.3">
      <c r="A1910">
        <v>1</v>
      </c>
      <c r="B1910">
        <v>3</v>
      </c>
    </row>
    <row r="1911" spans="1:2" x14ac:dyDescent="0.3">
      <c r="A1911">
        <v>0</v>
      </c>
      <c r="B1911">
        <v>0</v>
      </c>
    </row>
    <row r="1912" spans="1:2" x14ac:dyDescent="0.3">
      <c r="A1912">
        <v>0</v>
      </c>
      <c r="B1912">
        <v>0</v>
      </c>
    </row>
    <row r="1913" spans="1:2" x14ac:dyDescent="0.3">
      <c r="A1913">
        <v>0</v>
      </c>
      <c r="B1913">
        <v>0</v>
      </c>
    </row>
    <row r="1914" spans="1:2" x14ac:dyDescent="0.3">
      <c r="A1914">
        <v>0</v>
      </c>
      <c r="B1914">
        <v>0</v>
      </c>
    </row>
    <row r="1915" spans="1:2" x14ac:dyDescent="0.3">
      <c r="A1915">
        <v>1</v>
      </c>
      <c r="B1915">
        <v>0</v>
      </c>
    </row>
    <row r="1916" spans="1:2" x14ac:dyDescent="0.3">
      <c r="A1916">
        <v>0</v>
      </c>
      <c r="B1916">
        <v>0</v>
      </c>
    </row>
    <row r="1917" spans="1:2" x14ac:dyDescent="0.3">
      <c r="A1917">
        <v>0</v>
      </c>
      <c r="B1917">
        <v>2</v>
      </c>
    </row>
    <row r="1918" spans="1:2" x14ac:dyDescent="0.3">
      <c r="A1918">
        <v>0</v>
      </c>
      <c r="B1918">
        <v>0</v>
      </c>
    </row>
    <row r="1919" spans="1:2" x14ac:dyDescent="0.3">
      <c r="A1919">
        <v>0</v>
      </c>
      <c r="B1919">
        <v>0</v>
      </c>
    </row>
    <row r="1920" spans="1:2" x14ac:dyDescent="0.3">
      <c r="A1920">
        <v>0</v>
      </c>
      <c r="B1920">
        <v>0</v>
      </c>
    </row>
    <row r="1921" spans="1:2" x14ac:dyDescent="0.3">
      <c r="A1921">
        <v>0</v>
      </c>
      <c r="B1921">
        <v>0</v>
      </c>
    </row>
    <row r="1922" spans="1:2" x14ac:dyDescent="0.3">
      <c r="A1922">
        <v>0</v>
      </c>
      <c r="B1922">
        <v>0</v>
      </c>
    </row>
    <row r="1923" spans="1:2" x14ac:dyDescent="0.3">
      <c r="A1923">
        <v>0</v>
      </c>
      <c r="B1923">
        <v>0</v>
      </c>
    </row>
    <row r="1924" spans="1:2" x14ac:dyDescent="0.3">
      <c r="A1924">
        <v>0</v>
      </c>
      <c r="B1924">
        <v>0</v>
      </c>
    </row>
    <row r="1925" spans="1:2" x14ac:dyDescent="0.3">
      <c r="A1925">
        <v>0</v>
      </c>
      <c r="B1925">
        <v>1</v>
      </c>
    </row>
    <row r="1926" spans="1:2" x14ac:dyDescent="0.3">
      <c r="A1926">
        <v>0</v>
      </c>
      <c r="B1926">
        <v>1</v>
      </c>
    </row>
    <row r="1927" spans="1:2" x14ac:dyDescent="0.3">
      <c r="A1927">
        <v>0</v>
      </c>
      <c r="B1927">
        <v>1</v>
      </c>
    </row>
    <row r="1928" spans="1:2" x14ac:dyDescent="0.3">
      <c r="A1928">
        <v>0</v>
      </c>
      <c r="B1928">
        <v>1</v>
      </c>
    </row>
    <row r="1929" spans="1:2" x14ac:dyDescent="0.3">
      <c r="A1929">
        <v>0</v>
      </c>
      <c r="B1929">
        <v>1</v>
      </c>
    </row>
    <row r="1930" spans="1:2" x14ac:dyDescent="0.3">
      <c r="A1930">
        <v>0</v>
      </c>
      <c r="B1930">
        <v>1</v>
      </c>
    </row>
    <row r="1931" spans="1:2" x14ac:dyDescent="0.3">
      <c r="A1931">
        <v>0</v>
      </c>
      <c r="B1931">
        <v>0</v>
      </c>
    </row>
    <row r="1932" spans="1:2" x14ac:dyDescent="0.3">
      <c r="A1932">
        <v>0</v>
      </c>
      <c r="B1932">
        <v>0</v>
      </c>
    </row>
    <row r="1933" spans="1:2" x14ac:dyDescent="0.3">
      <c r="A1933">
        <v>0</v>
      </c>
      <c r="B1933">
        <v>0</v>
      </c>
    </row>
    <row r="1934" spans="1:2" x14ac:dyDescent="0.3">
      <c r="A1934">
        <v>0</v>
      </c>
      <c r="B1934">
        <v>0</v>
      </c>
    </row>
    <row r="1935" spans="1:2" x14ac:dyDescent="0.3">
      <c r="A1935">
        <v>0</v>
      </c>
      <c r="B1935">
        <v>0</v>
      </c>
    </row>
    <row r="1936" spans="1:2" x14ac:dyDescent="0.3">
      <c r="A1936">
        <v>0</v>
      </c>
      <c r="B1936">
        <v>2</v>
      </c>
    </row>
    <row r="1937" spans="1:2" x14ac:dyDescent="0.3">
      <c r="A1937">
        <v>0</v>
      </c>
      <c r="B1937">
        <v>1</v>
      </c>
    </row>
    <row r="1938" spans="1:2" x14ac:dyDescent="0.3">
      <c r="A1938">
        <v>0</v>
      </c>
      <c r="B1938">
        <v>0</v>
      </c>
    </row>
    <row r="1939" spans="1:2" x14ac:dyDescent="0.3">
      <c r="A1939">
        <v>0</v>
      </c>
      <c r="B1939">
        <v>1</v>
      </c>
    </row>
    <row r="1940" spans="1:2" x14ac:dyDescent="0.3">
      <c r="A1940">
        <v>0</v>
      </c>
      <c r="B1940">
        <v>0</v>
      </c>
    </row>
    <row r="1941" spans="1:2" x14ac:dyDescent="0.3">
      <c r="A1941">
        <v>0</v>
      </c>
      <c r="B1941">
        <v>1</v>
      </c>
    </row>
    <row r="1942" spans="1:2" x14ac:dyDescent="0.3">
      <c r="A1942">
        <v>0</v>
      </c>
      <c r="B1942">
        <v>1</v>
      </c>
    </row>
    <row r="1943" spans="1:2" x14ac:dyDescent="0.3">
      <c r="A1943">
        <v>0</v>
      </c>
      <c r="B1943">
        <v>0</v>
      </c>
    </row>
    <row r="1944" spans="1:2" x14ac:dyDescent="0.3">
      <c r="A1944">
        <v>0</v>
      </c>
      <c r="B1944">
        <v>1</v>
      </c>
    </row>
    <row r="1945" spans="1:2" x14ac:dyDescent="0.3">
      <c r="A1945">
        <v>0</v>
      </c>
      <c r="B1945">
        <v>1</v>
      </c>
    </row>
    <row r="1946" spans="1:2" x14ac:dyDescent="0.3">
      <c r="A1946">
        <v>0</v>
      </c>
      <c r="B1946">
        <v>0</v>
      </c>
    </row>
    <row r="1947" spans="1:2" x14ac:dyDescent="0.3">
      <c r="A1947">
        <v>0</v>
      </c>
      <c r="B1947">
        <v>0</v>
      </c>
    </row>
    <row r="1948" spans="1:2" x14ac:dyDescent="0.3">
      <c r="A1948">
        <v>0</v>
      </c>
      <c r="B1948">
        <v>1</v>
      </c>
    </row>
    <row r="1949" spans="1:2" x14ac:dyDescent="0.3">
      <c r="A1949">
        <v>0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0</v>
      </c>
      <c r="B1953">
        <v>0</v>
      </c>
    </row>
    <row r="1954" spans="1:2" x14ac:dyDescent="0.3">
      <c r="A1954">
        <v>0</v>
      </c>
      <c r="B1954">
        <v>0</v>
      </c>
    </row>
    <row r="1955" spans="1:2" x14ac:dyDescent="0.3">
      <c r="A1955">
        <v>0</v>
      </c>
      <c r="B1955">
        <v>2</v>
      </c>
    </row>
    <row r="1956" spans="1:2" x14ac:dyDescent="0.3">
      <c r="A1956">
        <v>0</v>
      </c>
      <c r="B1956">
        <v>1</v>
      </c>
    </row>
    <row r="1957" spans="1:2" x14ac:dyDescent="0.3">
      <c r="A1957">
        <v>0</v>
      </c>
      <c r="B1957">
        <v>0</v>
      </c>
    </row>
    <row r="1958" spans="1:2" x14ac:dyDescent="0.3">
      <c r="A1958">
        <v>0</v>
      </c>
      <c r="B1958">
        <v>0</v>
      </c>
    </row>
    <row r="1959" spans="1:2" x14ac:dyDescent="0.3">
      <c r="A1959">
        <v>0</v>
      </c>
      <c r="B1959">
        <v>2</v>
      </c>
    </row>
    <row r="1960" spans="1:2" x14ac:dyDescent="0.3">
      <c r="A1960">
        <v>0</v>
      </c>
      <c r="B1960">
        <v>1</v>
      </c>
    </row>
    <row r="1961" spans="1:2" x14ac:dyDescent="0.3">
      <c r="A1961">
        <v>0</v>
      </c>
      <c r="B1961">
        <v>1</v>
      </c>
    </row>
    <row r="1962" spans="1:2" x14ac:dyDescent="0.3">
      <c r="A1962">
        <v>0</v>
      </c>
      <c r="B1962">
        <v>0</v>
      </c>
    </row>
    <row r="1963" spans="1:2" x14ac:dyDescent="0.3">
      <c r="A1963">
        <v>0</v>
      </c>
      <c r="B1963">
        <v>0</v>
      </c>
    </row>
    <row r="1964" spans="1:2" x14ac:dyDescent="0.3">
      <c r="A1964">
        <v>0</v>
      </c>
      <c r="B1964">
        <v>1</v>
      </c>
    </row>
    <row r="1965" spans="1:2" x14ac:dyDescent="0.3">
      <c r="A1965">
        <v>0</v>
      </c>
      <c r="B1965">
        <v>1</v>
      </c>
    </row>
    <row r="1966" spans="1:2" x14ac:dyDescent="0.3">
      <c r="A1966">
        <v>0</v>
      </c>
      <c r="B1966">
        <v>0</v>
      </c>
    </row>
    <row r="1967" spans="1:2" x14ac:dyDescent="0.3">
      <c r="A1967">
        <v>1</v>
      </c>
      <c r="B1967">
        <v>0</v>
      </c>
    </row>
    <row r="1968" spans="1:2" x14ac:dyDescent="0.3">
      <c r="A1968">
        <v>0</v>
      </c>
      <c r="B1968">
        <v>0</v>
      </c>
    </row>
    <row r="1969" spans="1:2" x14ac:dyDescent="0.3">
      <c r="A1969">
        <v>0</v>
      </c>
      <c r="B1969">
        <v>0</v>
      </c>
    </row>
    <row r="1970" spans="1:2" x14ac:dyDescent="0.3">
      <c r="A1970">
        <v>0</v>
      </c>
      <c r="B1970">
        <v>1</v>
      </c>
    </row>
    <row r="1971" spans="1:2" x14ac:dyDescent="0.3">
      <c r="A1971">
        <v>0</v>
      </c>
      <c r="B1971">
        <v>0</v>
      </c>
    </row>
    <row r="1972" spans="1:2" x14ac:dyDescent="0.3">
      <c r="A1972">
        <v>0</v>
      </c>
      <c r="B1972">
        <v>0</v>
      </c>
    </row>
    <row r="1973" spans="1:2" x14ac:dyDescent="0.3">
      <c r="A1973">
        <v>0</v>
      </c>
      <c r="B1973">
        <v>0</v>
      </c>
    </row>
    <row r="1974" spans="1:2" x14ac:dyDescent="0.3">
      <c r="A1974">
        <v>1</v>
      </c>
      <c r="B1974">
        <v>0</v>
      </c>
    </row>
    <row r="1975" spans="1:2" x14ac:dyDescent="0.3">
      <c r="A1975">
        <v>0</v>
      </c>
      <c r="B1975">
        <v>0</v>
      </c>
    </row>
    <row r="1976" spans="1:2" x14ac:dyDescent="0.3">
      <c r="A1976">
        <v>1</v>
      </c>
      <c r="B1976">
        <v>0</v>
      </c>
    </row>
    <row r="1977" spans="1:2" x14ac:dyDescent="0.3">
      <c r="A1977">
        <v>0</v>
      </c>
      <c r="B1977">
        <v>0</v>
      </c>
    </row>
    <row r="1978" spans="1:2" x14ac:dyDescent="0.3">
      <c r="A1978">
        <v>0</v>
      </c>
      <c r="B1978">
        <v>0</v>
      </c>
    </row>
    <row r="1979" spans="1:2" x14ac:dyDescent="0.3">
      <c r="A1979">
        <v>0</v>
      </c>
      <c r="B1979">
        <v>2</v>
      </c>
    </row>
    <row r="1980" spans="1:2" x14ac:dyDescent="0.3">
      <c r="A1980">
        <v>0</v>
      </c>
      <c r="B1980">
        <v>0</v>
      </c>
    </row>
    <row r="1981" spans="1:2" x14ac:dyDescent="0.3">
      <c r="A1981">
        <v>0</v>
      </c>
      <c r="B1981">
        <v>0</v>
      </c>
    </row>
    <row r="1982" spans="1:2" x14ac:dyDescent="0.3">
      <c r="A1982">
        <v>0</v>
      </c>
      <c r="B1982">
        <v>0</v>
      </c>
    </row>
    <row r="1983" spans="1:2" x14ac:dyDescent="0.3">
      <c r="A1983">
        <v>0</v>
      </c>
      <c r="B1983">
        <v>0</v>
      </c>
    </row>
    <row r="1984" spans="1:2" x14ac:dyDescent="0.3">
      <c r="A1984">
        <v>0</v>
      </c>
      <c r="B1984">
        <v>1</v>
      </c>
    </row>
    <row r="1985" spans="1:2" x14ac:dyDescent="0.3">
      <c r="A1985">
        <v>0</v>
      </c>
      <c r="B1985">
        <v>0</v>
      </c>
    </row>
    <row r="1986" spans="1:2" x14ac:dyDescent="0.3">
      <c r="A1986">
        <v>0</v>
      </c>
      <c r="B1986">
        <v>0</v>
      </c>
    </row>
    <row r="1987" spans="1:2" x14ac:dyDescent="0.3">
      <c r="A1987">
        <v>0</v>
      </c>
      <c r="B1987">
        <v>0</v>
      </c>
    </row>
    <row r="1988" spans="1:2" x14ac:dyDescent="0.3">
      <c r="A1988">
        <v>0</v>
      </c>
      <c r="B1988">
        <v>0</v>
      </c>
    </row>
    <row r="1989" spans="1:2" x14ac:dyDescent="0.3">
      <c r="A1989">
        <v>1</v>
      </c>
      <c r="B1989">
        <v>1</v>
      </c>
    </row>
    <row r="1990" spans="1:2" x14ac:dyDescent="0.3">
      <c r="A1990">
        <v>1</v>
      </c>
      <c r="B1990">
        <v>1</v>
      </c>
    </row>
    <row r="1991" spans="1:2" x14ac:dyDescent="0.3">
      <c r="A1991">
        <v>0</v>
      </c>
      <c r="B1991">
        <v>0</v>
      </c>
    </row>
    <row r="1992" spans="1:2" x14ac:dyDescent="0.3">
      <c r="A1992">
        <v>0</v>
      </c>
      <c r="B1992">
        <v>0</v>
      </c>
    </row>
    <row r="1993" spans="1:2" x14ac:dyDescent="0.3">
      <c r="A1993">
        <v>0</v>
      </c>
      <c r="B1993">
        <v>0</v>
      </c>
    </row>
    <row r="1994" spans="1:2" x14ac:dyDescent="0.3">
      <c r="A1994">
        <v>0</v>
      </c>
      <c r="B1994">
        <v>0</v>
      </c>
    </row>
    <row r="1995" spans="1:2" x14ac:dyDescent="0.3">
      <c r="A1995">
        <v>1</v>
      </c>
      <c r="B1995">
        <v>0</v>
      </c>
    </row>
    <row r="1996" spans="1:2" x14ac:dyDescent="0.3">
      <c r="A1996">
        <v>0</v>
      </c>
      <c r="B1996">
        <v>1</v>
      </c>
    </row>
    <row r="1997" spans="1:2" x14ac:dyDescent="0.3">
      <c r="A1997">
        <v>0</v>
      </c>
      <c r="B1997">
        <v>1</v>
      </c>
    </row>
    <row r="1998" spans="1:2" x14ac:dyDescent="0.3">
      <c r="A1998">
        <v>0</v>
      </c>
      <c r="B1998">
        <v>0</v>
      </c>
    </row>
    <row r="1999" spans="1:2" x14ac:dyDescent="0.3">
      <c r="A1999">
        <v>0</v>
      </c>
      <c r="B1999">
        <v>0</v>
      </c>
    </row>
    <row r="2000" spans="1:2" x14ac:dyDescent="0.3">
      <c r="A2000">
        <v>0</v>
      </c>
      <c r="B2000">
        <v>2</v>
      </c>
    </row>
    <row r="2001" spans="1:2" x14ac:dyDescent="0.3">
      <c r="A2001">
        <v>0</v>
      </c>
      <c r="B2001">
        <v>2</v>
      </c>
    </row>
    <row r="2002" spans="1:2" x14ac:dyDescent="0.3">
      <c r="A2002">
        <v>0</v>
      </c>
      <c r="B2002">
        <v>0</v>
      </c>
    </row>
    <row r="2003" spans="1:2" x14ac:dyDescent="0.3">
      <c r="A2003">
        <v>0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1</v>
      </c>
    </row>
    <row r="2006" spans="1:2" x14ac:dyDescent="0.3">
      <c r="A2006">
        <v>0</v>
      </c>
      <c r="B2006">
        <v>1</v>
      </c>
    </row>
    <row r="2007" spans="1:2" x14ac:dyDescent="0.3">
      <c r="A2007">
        <v>0</v>
      </c>
      <c r="B2007">
        <v>2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2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1</v>
      </c>
    </row>
    <row r="2013" spans="1:2" x14ac:dyDescent="0.3">
      <c r="A2013">
        <v>0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0</v>
      </c>
      <c r="B2015">
        <v>0</v>
      </c>
    </row>
    <row r="2016" spans="1:2" x14ac:dyDescent="0.3">
      <c r="A2016">
        <v>0</v>
      </c>
      <c r="B2016">
        <v>1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0</v>
      </c>
      <c r="B2019">
        <v>0</v>
      </c>
    </row>
    <row r="2020" spans="1:2" x14ac:dyDescent="0.3">
      <c r="A2020">
        <v>0</v>
      </c>
      <c r="B2020">
        <v>0</v>
      </c>
    </row>
    <row r="2021" spans="1:2" x14ac:dyDescent="0.3">
      <c r="A2021">
        <v>0</v>
      </c>
      <c r="B2021">
        <v>2</v>
      </c>
    </row>
    <row r="2022" spans="1:2" x14ac:dyDescent="0.3">
      <c r="A2022">
        <v>0</v>
      </c>
      <c r="B2022">
        <v>1</v>
      </c>
    </row>
    <row r="2023" spans="1:2" x14ac:dyDescent="0.3">
      <c r="A2023">
        <v>0</v>
      </c>
      <c r="B2023">
        <v>1</v>
      </c>
    </row>
    <row r="2024" spans="1:2" x14ac:dyDescent="0.3">
      <c r="A2024">
        <v>0</v>
      </c>
      <c r="B2024">
        <v>1</v>
      </c>
    </row>
    <row r="2025" spans="1:2" x14ac:dyDescent="0.3">
      <c r="A2025">
        <v>0</v>
      </c>
      <c r="B2025">
        <v>3</v>
      </c>
    </row>
    <row r="2026" spans="1:2" x14ac:dyDescent="0.3">
      <c r="A2026">
        <v>1</v>
      </c>
      <c r="B2026">
        <v>0</v>
      </c>
    </row>
    <row r="2027" spans="1:2" x14ac:dyDescent="0.3">
      <c r="A2027">
        <v>1</v>
      </c>
      <c r="B2027">
        <v>0</v>
      </c>
    </row>
    <row r="2028" spans="1:2" x14ac:dyDescent="0.3">
      <c r="A2028">
        <v>0</v>
      </c>
      <c r="B2028">
        <v>2</v>
      </c>
    </row>
    <row r="2029" spans="1:2" x14ac:dyDescent="0.3">
      <c r="A2029">
        <v>0</v>
      </c>
      <c r="B2029">
        <v>0</v>
      </c>
    </row>
    <row r="2030" spans="1:2" x14ac:dyDescent="0.3">
      <c r="A2030">
        <v>0</v>
      </c>
      <c r="B2030">
        <v>0</v>
      </c>
    </row>
    <row r="2031" spans="1:2" x14ac:dyDescent="0.3">
      <c r="A2031">
        <v>0</v>
      </c>
      <c r="B2031">
        <v>0</v>
      </c>
    </row>
    <row r="2032" spans="1:2" x14ac:dyDescent="0.3">
      <c r="A2032">
        <v>0</v>
      </c>
      <c r="B2032">
        <v>0</v>
      </c>
    </row>
    <row r="2033" spans="1:2" x14ac:dyDescent="0.3">
      <c r="A2033">
        <v>0</v>
      </c>
      <c r="B2033">
        <v>0</v>
      </c>
    </row>
    <row r="2034" spans="1:2" x14ac:dyDescent="0.3">
      <c r="A2034">
        <v>0</v>
      </c>
      <c r="B2034">
        <v>0</v>
      </c>
    </row>
    <row r="2035" spans="1:2" x14ac:dyDescent="0.3">
      <c r="A2035">
        <v>0</v>
      </c>
      <c r="B2035">
        <v>2</v>
      </c>
    </row>
    <row r="2036" spans="1:2" x14ac:dyDescent="0.3">
      <c r="A2036">
        <v>0</v>
      </c>
      <c r="B2036">
        <v>1</v>
      </c>
    </row>
    <row r="2037" spans="1:2" x14ac:dyDescent="0.3">
      <c r="A2037">
        <v>0</v>
      </c>
      <c r="B2037">
        <v>0</v>
      </c>
    </row>
    <row r="2038" spans="1:2" x14ac:dyDescent="0.3">
      <c r="A2038">
        <v>0</v>
      </c>
      <c r="B2038">
        <v>0</v>
      </c>
    </row>
    <row r="2039" spans="1:2" x14ac:dyDescent="0.3">
      <c r="A2039">
        <v>0</v>
      </c>
      <c r="B2039">
        <v>0</v>
      </c>
    </row>
    <row r="2040" spans="1:2" x14ac:dyDescent="0.3">
      <c r="A2040">
        <v>0</v>
      </c>
      <c r="B2040">
        <v>0</v>
      </c>
    </row>
    <row r="2041" spans="1:2" x14ac:dyDescent="0.3">
      <c r="A2041">
        <v>0</v>
      </c>
      <c r="B2041">
        <v>0</v>
      </c>
    </row>
    <row r="2042" spans="1:2" x14ac:dyDescent="0.3">
      <c r="A2042">
        <v>0</v>
      </c>
      <c r="B2042">
        <v>0</v>
      </c>
    </row>
    <row r="2043" spans="1:2" x14ac:dyDescent="0.3">
      <c r="A2043">
        <v>0</v>
      </c>
      <c r="B2043">
        <v>2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0</v>
      </c>
      <c r="B2048">
        <v>0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0</v>
      </c>
      <c r="B2051">
        <v>0</v>
      </c>
    </row>
    <row r="2052" spans="1:2" x14ac:dyDescent="0.3">
      <c r="A2052">
        <v>1</v>
      </c>
      <c r="B2052">
        <v>0</v>
      </c>
    </row>
    <row r="2053" spans="1:2" x14ac:dyDescent="0.3">
      <c r="A2053">
        <v>0</v>
      </c>
      <c r="B2053">
        <v>3</v>
      </c>
    </row>
    <row r="2054" spans="1:2" x14ac:dyDescent="0.3">
      <c r="A2054">
        <v>0</v>
      </c>
      <c r="B2054">
        <v>0</v>
      </c>
    </row>
    <row r="2055" spans="1:2" x14ac:dyDescent="0.3">
      <c r="A2055">
        <v>0</v>
      </c>
      <c r="B2055">
        <v>1</v>
      </c>
    </row>
    <row r="2056" spans="1:2" x14ac:dyDescent="0.3">
      <c r="A2056">
        <v>0</v>
      </c>
      <c r="B2056">
        <v>0</v>
      </c>
    </row>
    <row r="2057" spans="1:2" x14ac:dyDescent="0.3">
      <c r="A2057">
        <v>1</v>
      </c>
      <c r="B2057">
        <v>1</v>
      </c>
    </row>
    <row r="2058" spans="1:2" x14ac:dyDescent="0.3">
      <c r="A2058">
        <v>0</v>
      </c>
      <c r="B2058">
        <v>0</v>
      </c>
    </row>
    <row r="2059" spans="1:2" x14ac:dyDescent="0.3">
      <c r="A2059">
        <v>0</v>
      </c>
      <c r="B2059">
        <v>0</v>
      </c>
    </row>
    <row r="2060" spans="1:2" x14ac:dyDescent="0.3">
      <c r="A2060">
        <v>0</v>
      </c>
      <c r="B2060">
        <v>0</v>
      </c>
    </row>
    <row r="2061" spans="1:2" x14ac:dyDescent="0.3">
      <c r="A2061">
        <v>0</v>
      </c>
      <c r="B2061">
        <v>0</v>
      </c>
    </row>
    <row r="2062" spans="1:2" x14ac:dyDescent="0.3">
      <c r="A2062">
        <v>0</v>
      </c>
      <c r="B2062">
        <v>0</v>
      </c>
    </row>
    <row r="2063" spans="1:2" x14ac:dyDescent="0.3">
      <c r="A2063">
        <v>0</v>
      </c>
      <c r="B2063">
        <v>0</v>
      </c>
    </row>
    <row r="2064" spans="1:2" x14ac:dyDescent="0.3">
      <c r="A2064">
        <v>0</v>
      </c>
      <c r="B2064">
        <v>1</v>
      </c>
    </row>
    <row r="2065" spans="1:2" x14ac:dyDescent="0.3">
      <c r="A2065">
        <v>0</v>
      </c>
      <c r="B2065">
        <v>0</v>
      </c>
    </row>
    <row r="2066" spans="1:2" x14ac:dyDescent="0.3">
      <c r="A2066">
        <v>0</v>
      </c>
      <c r="B2066">
        <v>0</v>
      </c>
    </row>
    <row r="2067" spans="1:2" x14ac:dyDescent="0.3">
      <c r="A2067">
        <v>0</v>
      </c>
      <c r="B2067">
        <v>0</v>
      </c>
    </row>
    <row r="2068" spans="1:2" x14ac:dyDescent="0.3">
      <c r="A2068">
        <v>0</v>
      </c>
      <c r="B2068">
        <v>0</v>
      </c>
    </row>
    <row r="2069" spans="1:2" x14ac:dyDescent="0.3">
      <c r="A2069">
        <v>0</v>
      </c>
      <c r="B2069">
        <v>1</v>
      </c>
    </row>
    <row r="2070" spans="1:2" x14ac:dyDescent="0.3">
      <c r="A2070">
        <v>0</v>
      </c>
      <c r="B2070">
        <v>0</v>
      </c>
    </row>
    <row r="2071" spans="1:2" x14ac:dyDescent="0.3">
      <c r="A2071">
        <v>0</v>
      </c>
      <c r="B2071">
        <v>0</v>
      </c>
    </row>
    <row r="2072" spans="1:2" x14ac:dyDescent="0.3">
      <c r="A2072">
        <v>0</v>
      </c>
      <c r="B2072">
        <v>0</v>
      </c>
    </row>
    <row r="2073" spans="1:2" x14ac:dyDescent="0.3">
      <c r="A2073">
        <v>0</v>
      </c>
      <c r="B2073">
        <v>0</v>
      </c>
    </row>
    <row r="2074" spans="1:2" x14ac:dyDescent="0.3">
      <c r="A2074">
        <v>0</v>
      </c>
      <c r="B2074">
        <v>2</v>
      </c>
    </row>
    <row r="2075" spans="1:2" x14ac:dyDescent="0.3">
      <c r="A2075">
        <v>0</v>
      </c>
      <c r="B2075">
        <v>2</v>
      </c>
    </row>
    <row r="2076" spans="1:2" x14ac:dyDescent="0.3">
      <c r="A2076">
        <v>0</v>
      </c>
      <c r="B2076">
        <v>0</v>
      </c>
    </row>
    <row r="2077" spans="1:2" x14ac:dyDescent="0.3">
      <c r="A2077">
        <v>0</v>
      </c>
      <c r="B2077">
        <v>0</v>
      </c>
    </row>
    <row r="2078" spans="1:2" x14ac:dyDescent="0.3">
      <c r="A2078">
        <v>0</v>
      </c>
      <c r="B2078">
        <v>0</v>
      </c>
    </row>
    <row r="2079" spans="1:2" x14ac:dyDescent="0.3">
      <c r="A2079">
        <v>0</v>
      </c>
      <c r="B2079">
        <v>0</v>
      </c>
    </row>
    <row r="2080" spans="1:2" x14ac:dyDescent="0.3">
      <c r="A2080">
        <v>0</v>
      </c>
      <c r="B2080">
        <v>0</v>
      </c>
    </row>
    <row r="2081" spans="1:2" x14ac:dyDescent="0.3">
      <c r="A2081">
        <v>0</v>
      </c>
      <c r="B2081">
        <v>0</v>
      </c>
    </row>
    <row r="2082" spans="1:2" x14ac:dyDescent="0.3">
      <c r="A2082">
        <v>0</v>
      </c>
      <c r="B2082">
        <v>2</v>
      </c>
    </row>
    <row r="2083" spans="1:2" x14ac:dyDescent="0.3">
      <c r="A2083">
        <v>0</v>
      </c>
      <c r="B2083">
        <v>0</v>
      </c>
    </row>
    <row r="2084" spans="1:2" x14ac:dyDescent="0.3">
      <c r="A2084">
        <v>0</v>
      </c>
      <c r="B2084">
        <v>1</v>
      </c>
    </row>
    <row r="2085" spans="1:2" x14ac:dyDescent="0.3">
      <c r="A2085">
        <v>0</v>
      </c>
      <c r="B2085">
        <v>1</v>
      </c>
    </row>
    <row r="2086" spans="1:2" x14ac:dyDescent="0.3">
      <c r="A2086">
        <v>0</v>
      </c>
      <c r="B2086">
        <v>0</v>
      </c>
    </row>
    <row r="2087" spans="1:2" x14ac:dyDescent="0.3">
      <c r="A2087">
        <v>0</v>
      </c>
      <c r="B2087">
        <v>1</v>
      </c>
    </row>
    <row r="2088" spans="1:2" x14ac:dyDescent="0.3">
      <c r="A2088">
        <v>0</v>
      </c>
      <c r="B2088">
        <v>0</v>
      </c>
    </row>
    <row r="2089" spans="1:2" x14ac:dyDescent="0.3">
      <c r="A2089">
        <v>0</v>
      </c>
      <c r="B2089">
        <v>0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2</v>
      </c>
    </row>
    <row r="2092" spans="1:2" x14ac:dyDescent="0.3">
      <c r="A2092">
        <v>0</v>
      </c>
      <c r="B2092">
        <v>2</v>
      </c>
    </row>
    <row r="2093" spans="1:2" x14ac:dyDescent="0.3">
      <c r="A2093">
        <v>0</v>
      </c>
      <c r="B2093">
        <v>0</v>
      </c>
    </row>
    <row r="2094" spans="1:2" x14ac:dyDescent="0.3">
      <c r="A2094">
        <v>0</v>
      </c>
      <c r="B2094">
        <v>0</v>
      </c>
    </row>
    <row r="2095" spans="1:2" x14ac:dyDescent="0.3">
      <c r="A2095">
        <v>0</v>
      </c>
      <c r="B2095">
        <v>2</v>
      </c>
    </row>
    <row r="2096" spans="1:2" x14ac:dyDescent="0.3">
      <c r="A2096">
        <v>0</v>
      </c>
      <c r="B2096">
        <v>2</v>
      </c>
    </row>
    <row r="2097" spans="1:2" x14ac:dyDescent="0.3">
      <c r="A2097">
        <v>0</v>
      </c>
      <c r="B2097">
        <v>0</v>
      </c>
    </row>
    <row r="2098" spans="1:2" x14ac:dyDescent="0.3">
      <c r="A2098">
        <v>0</v>
      </c>
      <c r="B2098">
        <v>0</v>
      </c>
    </row>
    <row r="2099" spans="1:2" x14ac:dyDescent="0.3">
      <c r="A2099">
        <v>0</v>
      </c>
      <c r="B2099">
        <v>0</v>
      </c>
    </row>
    <row r="2100" spans="1:2" x14ac:dyDescent="0.3">
      <c r="A2100">
        <v>0</v>
      </c>
      <c r="B2100">
        <v>2</v>
      </c>
    </row>
    <row r="2101" spans="1:2" x14ac:dyDescent="0.3">
      <c r="A2101">
        <v>0</v>
      </c>
      <c r="B2101">
        <v>1</v>
      </c>
    </row>
    <row r="2102" spans="1:2" x14ac:dyDescent="0.3">
      <c r="A2102">
        <v>0</v>
      </c>
      <c r="B2102">
        <v>0</v>
      </c>
    </row>
    <row r="2103" spans="1:2" x14ac:dyDescent="0.3">
      <c r="A2103">
        <v>0</v>
      </c>
      <c r="B2103">
        <v>0</v>
      </c>
    </row>
    <row r="2104" spans="1:2" x14ac:dyDescent="0.3">
      <c r="A2104">
        <v>1</v>
      </c>
      <c r="B2104">
        <v>0</v>
      </c>
    </row>
    <row r="2105" spans="1:2" x14ac:dyDescent="0.3">
      <c r="A2105">
        <v>0</v>
      </c>
      <c r="B2105">
        <v>0</v>
      </c>
    </row>
    <row r="2106" spans="1:2" x14ac:dyDescent="0.3">
      <c r="A2106">
        <v>0</v>
      </c>
      <c r="B2106">
        <v>0</v>
      </c>
    </row>
    <row r="2107" spans="1:2" x14ac:dyDescent="0.3">
      <c r="A2107">
        <v>0</v>
      </c>
      <c r="B2107">
        <v>0</v>
      </c>
    </row>
    <row r="2108" spans="1:2" x14ac:dyDescent="0.3">
      <c r="A2108">
        <v>0</v>
      </c>
      <c r="B2108">
        <v>0</v>
      </c>
    </row>
    <row r="2109" spans="1:2" x14ac:dyDescent="0.3">
      <c r="A2109">
        <v>0</v>
      </c>
      <c r="B2109">
        <v>0</v>
      </c>
    </row>
    <row r="2110" spans="1:2" x14ac:dyDescent="0.3">
      <c r="A2110">
        <v>0</v>
      </c>
      <c r="B2110">
        <v>1</v>
      </c>
    </row>
    <row r="2111" spans="1:2" x14ac:dyDescent="0.3">
      <c r="A2111">
        <v>0</v>
      </c>
      <c r="B2111">
        <v>1</v>
      </c>
    </row>
    <row r="2112" spans="1:2" x14ac:dyDescent="0.3">
      <c r="A2112">
        <v>0</v>
      </c>
      <c r="B2112">
        <v>1</v>
      </c>
    </row>
    <row r="2113" spans="1:2" x14ac:dyDescent="0.3">
      <c r="A2113">
        <v>1</v>
      </c>
      <c r="B2113">
        <v>3</v>
      </c>
    </row>
    <row r="2114" spans="1:2" x14ac:dyDescent="0.3">
      <c r="A2114">
        <v>0</v>
      </c>
      <c r="B2114">
        <v>2</v>
      </c>
    </row>
    <row r="2115" spans="1:2" x14ac:dyDescent="0.3">
      <c r="A2115">
        <v>0</v>
      </c>
      <c r="B2115">
        <v>0</v>
      </c>
    </row>
    <row r="2116" spans="1:2" x14ac:dyDescent="0.3">
      <c r="A2116">
        <v>1</v>
      </c>
      <c r="B2116">
        <v>1</v>
      </c>
    </row>
    <row r="2117" spans="1:2" x14ac:dyDescent="0.3">
      <c r="A2117">
        <v>0</v>
      </c>
      <c r="B2117">
        <v>0</v>
      </c>
    </row>
    <row r="2118" spans="1:2" x14ac:dyDescent="0.3">
      <c r="A2118">
        <v>0</v>
      </c>
      <c r="B2118">
        <v>2</v>
      </c>
    </row>
    <row r="2119" spans="1:2" x14ac:dyDescent="0.3">
      <c r="A2119">
        <v>0</v>
      </c>
      <c r="B2119">
        <v>0</v>
      </c>
    </row>
    <row r="2120" spans="1:2" x14ac:dyDescent="0.3">
      <c r="A2120">
        <v>0</v>
      </c>
      <c r="B2120">
        <v>1</v>
      </c>
    </row>
    <row r="2121" spans="1:2" x14ac:dyDescent="0.3">
      <c r="A2121">
        <v>0</v>
      </c>
      <c r="B2121">
        <v>0</v>
      </c>
    </row>
    <row r="2122" spans="1:2" x14ac:dyDescent="0.3">
      <c r="A2122">
        <v>0</v>
      </c>
      <c r="B2122">
        <v>0</v>
      </c>
    </row>
    <row r="2123" spans="1:2" x14ac:dyDescent="0.3">
      <c r="A2123">
        <v>0</v>
      </c>
      <c r="B2123">
        <v>0</v>
      </c>
    </row>
    <row r="2124" spans="1:2" x14ac:dyDescent="0.3">
      <c r="A2124">
        <v>0</v>
      </c>
      <c r="B2124">
        <v>0</v>
      </c>
    </row>
    <row r="2125" spans="1:2" x14ac:dyDescent="0.3">
      <c r="A2125">
        <v>0</v>
      </c>
      <c r="B2125">
        <v>2</v>
      </c>
    </row>
    <row r="2126" spans="1:2" x14ac:dyDescent="0.3">
      <c r="A2126">
        <v>0</v>
      </c>
      <c r="B2126">
        <v>0</v>
      </c>
    </row>
    <row r="2127" spans="1:2" x14ac:dyDescent="0.3">
      <c r="A2127">
        <v>0</v>
      </c>
      <c r="B2127">
        <v>0</v>
      </c>
    </row>
    <row r="2128" spans="1:2" x14ac:dyDescent="0.3">
      <c r="A2128">
        <v>0</v>
      </c>
      <c r="B2128">
        <v>1</v>
      </c>
    </row>
    <row r="2129" spans="1:2" x14ac:dyDescent="0.3">
      <c r="A2129">
        <v>0</v>
      </c>
      <c r="B2129">
        <v>1</v>
      </c>
    </row>
    <row r="2130" spans="1:2" x14ac:dyDescent="0.3">
      <c r="A2130">
        <v>0</v>
      </c>
      <c r="B2130">
        <v>0</v>
      </c>
    </row>
    <row r="2131" spans="1:2" x14ac:dyDescent="0.3">
      <c r="A2131">
        <v>0</v>
      </c>
      <c r="B2131">
        <v>2</v>
      </c>
    </row>
    <row r="2132" spans="1:2" x14ac:dyDescent="0.3">
      <c r="A2132">
        <v>0</v>
      </c>
      <c r="B2132">
        <v>0</v>
      </c>
    </row>
    <row r="2133" spans="1:2" x14ac:dyDescent="0.3">
      <c r="A2133">
        <v>0</v>
      </c>
      <c r="B2133">
        <v>1</v>
      </c>
    </row>
    <row r="2134" spans="1:2" x14ac:dyDescent="0.3">
      <c r="A2134">
        <v>0</v>
      </c>
      <c r="B2134">
        <v>0</v>
      </c>
    </row>
    <row r="2135" spans="1:2" x14ac:dyDescent="0.3">
      <c r="A2135">
        <v>0</v>
      </c>
      <c r="B2135">
        <v>0</v>
      </c>
    </row>
    <row r="2136" spans="1:2" x14ac:dyDescent="0.3">
      <c r="A2136">
        <v>0</v>
      </c>
      <c r="B2136">
        <v>0</v>
      </c>
    </row>
    <row r="2137" spans="1:2" x14ac:dyDescent="0.3">
      <c r="A2137">
        <v>0</v>
      </c>
      <c r="B2137">
        <v>2</v>
      </c>
    </row>
    <row r="2138" spans="1:2" x14ac:dyDescent="0.3">
      <c r="A2138">
        <v>0</v>
      </c>
      <c r="B2138">
        <v>0</v>
      </c>
    </row>
    <row r="2139" spans="1:2" x14ac:dyDescent="0.3">
      <c r="A2139">
        <v>0</v>
      </c>
      <c r="B2139">
        <v>0</v>
      </c>
    </row>
    <row r="2140" spans="1:2" x14ac:dyDescent="0.3">
      <c r="A2140">
        <v>0</v>
      </c>
      <c r="B2140">
        <v>0</v>
      </c>
    </row>
    <row r="2141" spans="1:2" x14ac:dyDescent="0.3">
      <c r="A2141">
        <v>0</v>
      </c>
      <c r="B2141">
        <v>1</v>
      </c>
    </row>
    <row r="2142" spans="1:2" x14ac:dyDescent="0.3">
      <c r="A2142">
        <v>0</v>
      </c>
      <c r="B2142">
        <v>1</v>
      </c>
    </row>
    <row r="2143" spans="1:2" x14ac:dyDescent="0.3">
      <c r="A2143">
        <v>0</v>
      </c>
      <c r="B2143">
        <v>1</v>
      </c>
    </row>
    <row r="2144" spans="1:2" x14ac:dyDescent="0.3">
      <c r="A2144">
        <v>0</v>
      </c>
      <c r="B2144">
        <v>0</v>
      </c>
    </row>
    <row r="2145" spans="1:2" x14ac:dyDescent="0.3">
      <c r="A2145">
        <v>0</v>
      </c>
      <c r="B2145">
        <v>0</v>
      </c>
    </row>
    <row r="2146" spans="1:2" x14ac:dyDescent="0.3">
      <c r="A2146">
        <v>0</v>
      </c>
      <c r="B2146">
        <v>1</v>
      </c>
    </row>
    <row r="2147" spans="1:2" x14ac:dyDescent="0.3">
      <c r="A2147">
        <v>0</v>
      </c>
      <c r="B2147">
        <v>0</v>
      </c>
    </row>
    <row r="2148" spans="1:2" x14ac:dyDescent="0.3">
      <c r="A2148">
        <v>0</v>
      </c>
      <c r="B2148">
        <v>1</v>
      </c>
    </row>
    <row r="2149" spans="1:2" x14ac:dyDescent="0.3">
      <c r="A2149">
        <v>0</v>
      </c>
      <c r="B2149">
        <v>0</v>
      </c>
    </row>
    <row r="2150" spans="1:2" x14ac:dyDescent="0.3">
      <c r="A2150">
        <v>0</v>
      </c>
      <c r="B2150">
        <v>1</v>
      </c>
    </row>
    <row r="2151" spans="1:2" x14ac:dyDescent="0.3">
      <c r="A2151">
        <v>0</v>
      </c>
      <c r="B2151">
        <v>1</v>
      </c>
    </row>
    <row r="2152" spans="1:2" x14ac:dyDescent="0.3">
      <c r="A2152">
        <v>0</v>
      </c>
      <c r="B2152">
        <v>1</v>
      </c>
    </row>
    <row r="2153" spans="1:2" x14ac:dyDescent="0.3">
      <c r="A2153">
        <v>0</v>
      </c>
      <c r="B2153">
        <v>0</v>
      </c>
    </row>
    <row r="2154" spans="1:2" x14ac:dyDescent="0.3">
      <c r="A2154">
        <v>0</v>
      </c>
      <c r="B2154">
        <v>0</v>
      </c>
    </row>
    <row r="2155" spans="1:2" x14ac:dyDescent="0.3">
      <c r="A2155">
        <v>0</v>
      </c>
      <c r="B2155">
        <v>0</v>
      </c>
    </row>
    <row r="2156" spans="1:2" x14ac:dyDescent="0.3">
      <c r="A2156">
        <v>0</v>
      </c>
      <c r="B2156">
        <v>0</v>
      </c>
    </row>
    <row r="2157" spans="1:2" x14ac:dyDescent="0.3">
      <c r="A2157">
        <v>0</v>
      </c>
      <c r="B2157">
        <v>0</v>
      </c>
    </row>
    <row r="2158" spans="1:2" x14ac:dyDescent="0.3">
      <c r="A2158">
        <v>0</v>
      </c>
      <c r="B2158">
        <v>0</v>
      </c>
    </row>
    <row r="2159" spans="1:2" x14ac:dyDescent="0.3">
      <c r="A2159">
        <v>0</v>
      </c>
      <c r="B2159">
        <v>0</v>
      </c>
    </row>
    <row r="2160" spans="1:2" x14ac:dyDescent="0.3">
      <c r="A2160">
        <v>0</v>
      </c>
      <c r="B2160">
        <v>0</v>
      </c>
    </row>
    <row r="2161" spans="1:2" x14ac:dyDescent="0.3">
      <c r="A2161">
        <v>0</v>
      </c>
      <c r="B2161">
        <v>0</v>
      </c>
    </row>
    <row r="2162" spans="1:2" x14ac:dyDescent="0.3">
      <c r="A2162">
        <v>0</v>
      </c>
      <c r="B2162">
        <v>0</v>
      </c>
    </row>
    <row r="2163" spans="1:2" x14ac:dyDescent="0.3">
      <c r="A2163">
        <v>0</v>
      </c>
      <c r="B2163">
        <v>0</v>
      </c>
    </row>
    <row r="2164" spans="1:2" x14ac:dyDescent="0.3">
      <c r="A2164">
        <v>0</v>
      </c>
      <c r="B2164">
        <v>0</v>
      </c>
    </row>
    <row r="2165" spans="1:2" x14ac:dyDescent="0.3">
      <c r="A2165">
        <v>0</v>
      </c>
      <c r="B2165">
        <v>1</v>
      </c>
    </row>
    <row r="2166" spans="1:2" x14ac:dyDescent="0.3">
      <c r="A2166">
        <v>0</v>
      </c>
      <c r="B2166">
        <v>0</v>
      </c>
    </row>
    <row r="2167" spans="1:2" x14ac:dyDescent="0.3">
      <c r="A2167">
        <v>0</v>
      </c>
      <c r="B2167">
        <v>1</v>
      </c>
    </row>
    <row r="2168" spans="1:2" x14ac:dyDescent="0.3">
      <c r="A2168">
        <v>0</v>
      </c>
      <c r="B2168">
        <v>1</v>
      </c>
    </row>
    <row r="2169" spans="1:2" x14ac:dyDescent="0.3">
      <c r="A2169">
        <v>0</v>
      </c>
      <c r="B2169">
        <v>0</v>
      </c>
    </row>
    <row r="2170" spans="1:2" x14ac:dyDescent="0.3">
      <c r="A2170">
        <v>0</v>
      </c>
      <c r="B2170">
        <v>0</v>
      </c>
    </row>
    <row r="2171" spans="1:2" x14ac:dyDescent="0.3">
      <c r="A2171">
        <v>0</v>
      </c>
      <c r="B2171">
        <v>0</v>
      </c>
    </row>
    <row r="2172" spans="1:2" x14ac:dyDescent="0.3">
      <c r="A2172">
        <v>0</v>
      </c>
      <c r="B2172">
        <v>0</v>
      </c>
    </row>
    <row r="2173" spans="1:2" x14ac:dyDescent="0.3">
      <c r="A2173">
        <v>0</v>
      </c>
      <c r="B2173">
        <v>0</v>
      </c>
    </row>
    <row r="2174" spans="1:2" x14ac:dyDescent="0.3">
      <c r="A2174">
        <v>0</v>
      </c>
      <c r="B2174">
        <v>0</v>
      </c>
    </row>
    <row r="2175" spans="1:2" x14ac:dyDescent="0.3">
      <c r="A2175">
        <v>0</v>
      </c>
      <c r="B2175">
        <v>0</v>
      </c>
    </row>
    <row r="2176" spans="1:2" x14ac:dyDescent="0.3">
      <c r="A2176">
        <v>0</v>
      </c>
      <c r="B2176">
        <v>0</v>
      </c>
    </row>
    <row r="2177" spans="1:2" x14ac:dyDescent="0.3">
      <c r="A2177">
        <v>0</v>
      </c>
      <c r="B2177">
        <v>0</v>
      </c>
    </row>
    <row r="2178" spans="1:2" x14ac:dyDescent="0.3">
      <c r="A2178">
        <v>0</v>
      </c>
      <c r="B2178">
        <v>0</v>
      </c>
    </row>
    <row r="2179" spans="1:2" x14ac:dyDescent="0.3">
      <c r="A2179">
        <v>1</v>
      </c>
      <c r="B2179">
        <v>0</v>
      </c>
    </row>
    <row r="2180" spans="1:2" x14ac:dyDescent="0.3">
      <c r="A2180">
        <v>0</v>
      </c>
      <c r="B2180">
        <v>2</v>
      </c>
    </row>
    <row r="2181" spans="1:2" x14ac:dyDescent="0.3">
      <c r="A2181">
        <v>0</v>
      </c>
      <c r="B2181">
        <v>0</v>
      </c>
    </row>
    <row r="2182" spans="1:2" x14ac:dyDescent="0.3">
      <c r="A2182">
        <v>0</v>
      </c>
      <c r="B2182">
        <v>2</v>
      </c>
    </row>
    <row r="2183" spans="1:2" x14ac:dyDescent="0.3">
      <c r="A2183">
        <v>0</v>
      </c>
      <c r="B2183">
        <v>1</v>
      </c>
    </row>
    <row r="2184" spans="1:2" x14ac:dyDescent="0.3">
      <c r="A2184">
        <v>0</v>
      </c>
      <c r="B2184">
        <v>1</v>
      </c>
    </row>
    <row r="2185" spans="1:2" x14ac:dyDescent="0.3">
      <c r="A2185">
        <v>0</v>
      </c>
      <c r="B2185">
        <v>0</v>
      </c>
    </row>
    <row r="2186" spans="1:2" x14ac:dyDescent="0.3">
      <c r="A2186">
        <v>0</v>
      </c>
      <c r="B2186">
        <v>2</v>
      </c>
    </row>
    <row r="2187" spans="1:2" x14ac:dyDescent="0.3">
      <c r="A2187">
        <v>0</v>
      </c>
      <c r="B2187">
        <v>0</v>
      </c>
    </row>
    <row r="2188" spans="1:2" x14ac:dyDescent="0.3">
      <c r="A2188">
        <v>0</v>
      </c>
      <c r="B2188">
        <v>0</v>
      </c>
    </row>
    <row r="2189" spans="1:2" x14ac:dyDescent="0.3">
      <c r="A2189">
        <v>0</v>
      </c>
      <c r="B2189">
        <v>0</v>
      </c>
    </row>
    <row r="2190" spans="1:2" x14ac:dyDescent="0.3">
      <c r="A2190">
        <v>0</v>
      </c>
      <c r="B2190">
        <v>0</v>
      </c>
    </row>
    <row r="2191" spans="1:2" x14ac:dyDescent="0.3">
      <c r="A2191">
        <v>0</v>
      </c>
      <c r="B2191">
        <v>0</v>
      </c>
    </row>
    <row r="2192" spans="1:2" x14ac:dyDescent="0.3">
      <c r="A2192">
        <v>0</v>
      </c>
      <c r="B2192">
        <v>2</v>
      </c>
    </row>
    <row r="2193" spans="1:2" x14ac:dyDescent="0.3">
      <c r="A2193">
        <v>0</v>
      </c>
      <c r="B2193">
        <v>2</v>
      </c>
    </row>
    <row r="2194" spans="1:2" x14ac:dyDescent="0.3">
      <c r="A2194">
        <v>0</v>
      </c>
      <c r="B2194">
        <v>0</v>
      </c>
    </row>
    <row r="2195" spans="1:2" x14ac:dyDescent="0.3">
      <c r="A2195">
        <v>0</v>
      </c>
      <c r="B2195">
        <v>0</v>
      </c>
    </row>
    <row r="2196" spans="1:2" x14ac:dyDescent="0.3">
      <c r="A2196">
        <v>0</v>
      </c>
      <c r="B2196">
        <v>2</v>
      </c>
    </row>
    <row r="2197" spans="1:2" x14ac:dyDescent="0.3">
      <c r="A2197">
        <v>0</v>
      </c>
      <c r="B2197">
        <v>2</v>
      </c>
    </row>
    <row r="2198" spans="1:2" x14ac:dyDescent="0.3">
      <c r="A2198">
        <v>0</v>
      </c>
      <c r="B2198">
        <v>0</v>
      </c>
    </row>
    <row r="2199" spans="1:2" x14ac:dyDescent="0.3">
      <c r="A2199">
        <v>0</v>
      </c>
      <c r="B2199">
        <v>0</v>
      </c>
    </row>
    <row r="2200" spans="1:2" x14ac:dyDescent="0.3">
      <c r="A2200">
        <v>0</v>
      </c>
      <c r="B2200">
        <v>0</v>
      </c>
    </row>
    <row r="2201" spans="1:2" x14ac:dyDescent="0.3">
      <c r="A2201">
        <v>0</v>
      </c>
      <c r="B2201">
        <v>0</v>
      </c>
    </row>
    <row r="2202" spans="1:2" x14ac:dyDescent="0.3">
      <c r="A2202">
        <v>0</v>
      </c>
      <c r="B2202">
        <v>1</v>
      </c>
    </row>
    <row r="2203" spans="1:2" x14ac:dyDescent="0.3">
      <c r="A2203">
        <v>0</v>
      </c>
      <c r="B2203">
        <v>1</v>
      </c>
    </row>
    <row r="2204" spans="1:2" x14ac:dyDescent="0.3">
      <c r="A2204">
        <v>0</v>
      </c>
      <c r="B2204">
        <v>2</v>
      </c>
    </row>
    <row r="2205" spans="1:2" x14ac:dyDescent="0.3">
      <c r="A2205">
        <v>0</v>
      </c>
      <c r="B2205">
        <v>0</v>
      </c>
    </row>
    <row r="2206" spans="1:2" x14ac:dyDescent="0.3">
      <c r="A2206">
        <v>0</v>
      </c>
      <c r="B2206">
        <v>1</v>
      </c>
    </row>
    <row r="2207" spans="1:2" x14ac:dyDescent="0.3">
      <c r="A2207">
        <v>0</v>
      </c>
      <c r="B2207">
        <v>1</v>
      </c>
    </row>
    <row r="2208" spans="1:2" x14ac:dyDescent="0.3">
      <c r="A2208">
        <v>0</v>
      </c>
      <c r="B2208">
        <v>2</v>
      </c>
    </row>
    <row r="2209" spans="1:2" x14ac:dyDescent="0.3">
      <c r="A2209">
        <v>0</v>
      </c>
      <c r="B2209">
        <v>1</v>
      </c>
    </row>
    <row r="2210" spans="1:2" x14ac:dyDescent="0.3">
      <c r="A2210">
        <v>0</v>
      </c>
      <c r="B2210">
        <v>1</v>
      </c>
    </row>
    <row r="2211" spans="1:2" x14ac:dyDescent="0.3">
      <c r="A2211">
        <v>0</v>
      </c>
      <c r="B2211">
        <v>0</v>
      </c>
    </row>
    <row r="2212" spans="1:2" x14ac:dyDescent="0.3">
      <c r="A2212">
        <v>0</v>
      </c>
      <c r="B2212">
        <v>0</v>
      </c>
    </row>
    <row r="2213" spans="1:2" x14ac:dyDescent="0.3">
      <c r="A2213">
        <v>0</v>
      </c>
      <c r="B2213">
        <v>1</v>
      </c>
    </row>
    <row r="2214" spans="1:2" x14ac:dyDescent="0.3">
      <c r="A2214">
        <v>0</v>
      </c>
      <c r="B2214">
        <v>0</v>
      </c>
    </row>
    <row r="2215" spans="1:2" x14ac:dyDescent="0.3">
      <c r="A2215">
        <v>0</v>
      </c>
      <c r="B2215">
        <v>1</v>
      </c>
    </row>
    <row r="2216" spans="1:2" x14ac:dyDescent="0.3">
      <c r="A2216">
        <v>0</v>
      </c>
      <c r="B2216">
        <v>1</v>
      </c>
    </row>
    <row r="2217" spans="1:2" x14ac:dyDescent="0.3">
      <c r="A2217">
        <v>0</v>
      </c>
      <c r="B2217">
        <v>0</v>
      </c>
    </row>
    <row r="2218" spans="1:2" x14ac:dyDescent="0.3">
      <c r="A2218">
        <v>0</v>
      </c>
      <c r="B2218">
        <v>0</v>
      </c>
    </row>
    <row r="2219" spans="1:2" x14ac:dyDescent="0.3">
      <c r="A2219">
        <v>1</v>
      </c>
      <c r="B2219">
        <v>0</v>
      </c>
    </row>
    <row r="2220" spans="1:2" x14ac:dyDescent="0.3">
      <c r="A2220">
        <v>0</v>
      </c>
      <c r="B2220">
        <v>0</v>
      </c>
    </row>
    <row r="2221" spans="1:2" x14ac:dyDescent="0.3">
      <c r="A2221">
        <v>0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1</v>
      </c>
      <c r="B2224">
        <v>1</v>
      </c>
    </row>
    <row r="2225" spans="1:2" x14ac:dyDescent="0.3">
      <c r="A2225">
        <v>1</v>
      </c>
      <c r="B2225">
        <v>1</v>
      </c>
    </row>
    <row r="2226" spans="1:2" x14ac:dyDescent="0.3">
      <c r="A2226">
        <v>0</v>
      </c>
      <c r="B2226">
        <v>2</v>
      </c>
    </row>
    <row r="2227" spans="1:2" x14ac:dyDescent="0.3">
      <c r="A2227">
        <v>0</v>
      </c>
      <c r="B2227">
        <v>0</v>
      </c>
    </row>
    <row r="2228" spans="1:2" x14ac:dyDescent="0.3">
      <c r="A2228">
        <v>1</v>
      </c>
      <c r="B2228">
        <v>0</v>
      </c>
    </row>
    <row r="2229" spans="1:2" x14ac:dyDescent="0.3">
      <c r="A2229">
        <v>1</v>
      </c>
      <c r="B2229">
        <v>0</v>
      </c>
    </row>
    <row r="2230" spans="1:2" x14ac:dyDescent="0.3">
      <c r="A2230">
        <v>0</v>
      </c>
      <c r="B2230">
        <v>0</v>
      </c>
    </row>
    <row r="2231" spans="1:2" x14ac:dyDescent="0.3">
      <c r="A2231">
        <v>0</v>
      </c>
      <c r="B2231">
        <v>0</v>
      </c>
    </row>
    <row r="2232" spans="1:2" x14ac:dyDescent="0.3">
      <c r="A2232">
        <v>0</v>
      </c>
      <c r="B2232">
        <v>0</v>
      </c>
    </row>
    <row r="2233" spans="1:2" x14ac:dyDescent="0.3">
      <c r="A2233">
        <v>0</v>
      </c>
      <c r="B2233">
        <v>1</v>
      </c>
    </row>
    <row r="2234" spans="1:2" x14ac:dyDescent="0.3">
      <c r="A2234">
        <v>0</v>
      </c>
      <c r="B2234">
        <v>1</v>
      </c>
    </row>
    <row r="2235" spans="1:2" x14ac:dyDescent="0.3">
      <c r="A2235">
        <v>0</v>
      </c>
      <c r="B2235">
        <v>0</v>
      </c>
    </row>
    <row r="2236" spans="1:2" x14ac:dyDescent="0.3">
      <c r="A2236">
        <v>0</v>
      </c>
      <c r="B2236">
        <v>0</v>
      </c>
    </row>
    <row r="2237" spans="1:2" x14ac:dyDescent="0.3">
      <c r="A2237">
        <v>0</v>
      </c>
      <c r="B2237">
        <v>0</v>
      </c>
    </row>
    <row r="2238" spans="1:2" x14ac:dyDescent="0.3">
      <c r="A2238">
        <v>0</v>
      </c>
      <c r="B2238">
        <v>0</v>
      </c>
    </row>
    <row r="2239" spans="1:2" x14ac:dyDescent="0.3">
      <c r="A2239">
        <v>0</v>
      </c>
      <c r="B2239">
        <v>0</v>
      </c>
    </row>
    <row r="2240" spans="1:2" x14ac:dyDescent="0.3">
      <c r="A2240">
        <v>0</v>
      </c>
      <c r="B2240">
        <v>1</v>
      </c>
    </row>
    <row r="2241" spans="1:2" x14ac:dyDescent="0.3">
      <c r="A2241">
        <v>0</v>
      </c>
      <c r="B2241">
        <v>0</v>
      </c>
    </row>
    <row r="2242" spans="1:2" x14ac:dyDescent="0.3">
      <c r="A2242">
        <v>0</v>
      </c>
      <c r="B2242">
        <v>0</v>
      </c>
    </row>
    <row r="2243" spans="1:2" x14ac:dyDescent="0.3">
      <c r="A2243">
        <v>0</v>
      </c>
      <c r="B2243">
        <v>0</v>
      </c>
    </row>
    <row r="2244" spans="1:2" x14ac:dyDescent="0.3">
      <c r="A2244">
        <v>0</v>
      </c>
      <c r="B2244">
        <v>0</v>
      </c>
    </row>
    <row r="2245" spans="1:2" x14ac:dyDescent="0.3">
      <c r="A2245">
        <v>0</v>
      </c>
      <c r="B2245">
        <v>1</v>
      </c>
    </row>
    <row r="2246" spans="1:2" x14ac:dyDescent="0.3">
      <c r="A2246">
        <v>0</v>
      </c>
      <c r="B2246">
        <v>1</v>
      </c>
    </row>
    <row r="2247" spans="1:2" x14ac:dyDescent="0.3">
      <c r="A2247">
        <v>0</v>
      </c>
      <c r="B2247">
        <v>1</v>
      </c>
    </row>
    <row r="2248" spans="1:2" x14ac:dyDescent="0.3">
      <c r="A2248">
        <v>0</v>
      </c>
      <c r="B2248">
        <v>0</v>
      </c>
    </row>
    <row r="2249" spans="1:2" x14ac:dyDescent="0.3">
      <c r="A2249">
        <v>0</v>
      </c>
      <c r="B2249">
        <v>0</v>
      </c>
    </row>
    <row r="2250" spans="1:2" x14ac:dyDescent="0.3">
      <c r="A2250">
        <v>0</v>
      </c>
      <c r="B2250">
        <v>1</v>
      </c>
    </row>
    <row r="2251" spans="1:2" x14ac:dyDescent="0.3">
      <c r="A2251">
        <v>0</v>
      </c>
      <c r="B2251">
        <v>0</v>
      </c>
    </row>
    <row r="2252" spans="1:2" x14ac:dyDescent="0.3">
      <c r="A2252">
        <v>0</v>
      </c>
      <c r="B2252">
        <v>0</v>
      </c>
    </row>
    <row r="2253" spans="1:2" x14ac:dyDescent="0.3">
      <c r="A2253">
        <v>0</v>
      </c>
      <c r="B2253">
        <v>0</v>
      </c>
    </row>
    <row r="2254" spans="1:2" x14ac:dyDescent="0.3">
      <c r="A2254">
        <v>0</v>
      </c>
      <c r="B2254">
        <v>1</v>
      </c>
    </row>
    <row r="2255" spans="1:2" x14ac:dyDescent="0.3">
      <c r="A2255">
        <v>0</v>
      </c>
      <c r="B2255">
        <v>0</v>
      </c>
    </row>
    <row r="2256" spans="1:2" x14ac:dyDescent="0.3">
      <c r="A2256">
        <v>0</v>
      </c>
      <c r="B2256">
        <v>0</v>
      </c>
    </row>
    <row r="2257" spans="1:2" x14ac:dyDescent="0.3">
      <c r="A2257">
        <v>0</v>
      </c>
      <c r="B2257">
        <v>0</v>
      </c>
    </row>
    <row r="2258" spans="1:2" x14ac:dyDescent="0.3">
      <c r="A2258">
        <v>0</v>
      </c>
      <c r="B2258">
        <v>0</v>
      </c>
    </row>
    <row r="2259" spans="1:2" x14ac:dyDescent="0.3">
      <c r="A2259">
        <v>0</v>
      </c>
      <c r="B2259">
        <v>0</v>
      </c>
    </row>
    <row r="2260" spans="1:2" x14ac:dyDescent="0.3">
      <c r="A2260">
        <v>1</v>
      </c>
      <c r="B2260">
        <v>0</v>
      </c>
    </row>
    <row r="2261" spans="1:2" x14ac:dyDescent="0.3">
      <c r="A2261">
        <v>1</v>
      </c>
      <c r="B2261">
        <v>0</v>
      </c>
    </row>
    <row r="2262" spans="1:2" x14ac:dyDescent="0.3">
      <c r="A2262">
        <v>0</v>
      </c>
      <c r="B2262">
        <v>1</v>
      </c>
    </row>
    <row r="2263" spans="1:2" x14ac:dyDescent="0.3">
      <c r="A2263">
        <v>1</v>
      </c>
      <c r="B2263">
        <v>0</v>
      </c>
    </row>
    <row r="2264" spans="1:2" x14ac:dyDescent="0.3">
      <c r="A2264">
        <v>1</v>
      </c>
      <c r="B2264">
        <v>0</v>
      </c>
    </row>
    <row r="2265" spans="1:2" x14ac:dyDescent="0.3">
      <c r="A2265">
        <v>1</v>
      </c>
      <c r="B2265">
        <v>0</v>
      </c>
    </row>
    <row r="2266" spans="1:2" x14ac:dyDescent="0.3">
      <c r="A2266">
        <v>0</v>
      </c>
      <c r="B2266">
        <v>0</v>
      </c>
    </row>
    <row r="2267" spans="1:2" x14ac:dyDescent="0.3">
      <c r="A2267">
        <v>0</v>
      </c>
      <c r="B2267">
        <v>2</v>
      </c>
    </row>
    <row r="2268" spans="1:2" x14ac:dyDescent="0.3">
      <c r="A2268">
        <v>0</v>
      </c>
      <c r="B2268">
        <v>2</v>
      </c>
    </row>
    <row r="2269" spans="1:2" x14ac:dyDescent="0.3">
      <c r="A2269">
        <v>0</v>
      </c>
      <c r="B2269">
        <v>1</v>
      </c>
    </row>
    <row r="2270" spans="1:2" x14ac:dyDescent="0.3">
      <c r="A2270">
        <v>0</v>
      </c>
      <c r="B2270">
        <v>0</v>
      </c>
    </row>
    <row r="2271" spans="1:2" x14ac:dyDescent="0.3">
      <c r="A2271">
        <v>0</v>
      </c>
      <c r="B2271">
        <v>0</v>
      </c>
    </row>
    <row r="2272" spans="1:2" x14ac:dyDescent="0.3">
      <c r="A2272">
        <v>0</v>
      </c>
      <c r="B2272">
        <v>2</v>
      </c>
    </row>
    <row r="2273" spans="1:2" x14ac:dyDescent="0.3">
      <c r="A2273">
        <v>0</v>
      </c>
      <c r="B2273">
        <v>0</v>
      </c>
    </row>
    <row r="2274" spans="1:2" x14ac:dyDescent="0.3">
      <c r="A2274">
        <v>0</v>
      </c>
      <c r="B2274">
        <v>1</v>
      </c>
    </row>
    <row r="2275" spans="1:2" x14ac:dyDescent="0.3">
      <c r="A2275">
        <v>0</v>
      </c>
      <c r="B2275">
        <v>2</v>
      </c>
    </row>
    <row r="2276" spans="1:2" x14ac:dyDescent="0.3">
      <c r="A2276">
        <v>0</v>
      </c>
      <c r="B2276">
        <v>1</v>
      </c>
    </row>
    <row r="2277" spans="1:2" x14ac:dyDescent="0.3">
      <c r="A2277">
        <v>0</v>
      </c>
      <c r="B2277">
        <v>1</v>
      </c>
    </row>
    <row r="2278" spans="1:2" x14ac:dyDescent="0.3">
      <c r="A2278">
        <v>0</v>
      </c>
      <c r="B2278">
        <v>0</v>
      </c>
    </row>
    <row r="2279" spans="1:2" x14ac:dyDescent="0.3">
      <c r="A2279">
        <v>0</v>
      </c>
      <c r="B2279">
        <v>0</v>
      </c>
    </row>
    <row r="2280" spans="1:2" x14ac:dyDescent="0.3">
      <c r="A2280">
        <v>0</v>
      </c>
      <c r="B2280">
        <v>0</v>
      </c>
    </row>
    <row r="2281" spans="1:2" x14ac:dyDescent="0.3">
      <c r="A2281">
        <v>0</v>
      </c>
      <c r="B2281">
        <v>0</v>
      </c>
    </row>
    <row r="2282" spans="1:2" x14ac:dyDescent="0.3">
      <c r="A2282">
        <v>0</v>
      </c>
      <c r="B2282">
        <v>0</v>
      </c>
    </row>
    <row r="2283" spans="1:2" x14ac:dyDescent="0.3">
      <c r="A2283">
        <v>0</v>
      </c>
      <c r="B2283">
        <v>0</v>
      </c>
    </row>
    <row r="2284" spans="1:2" x14ac:dyDescent="0.3">
      <c r="A2284">
        <v>0</v>
      </c>
      <c r="B2284">
        <v>0</v>
      </c>
    </row>
    <row r="2285" spans="1:2" x14ac:dyDescent="0.3">
      <c r="A2285">
        <v>0</v>
      </c>
      <c r="B2285">
        <v>0</v>
      </c>
    </row>
    <row r="2286" spans="1:2" x14ac:dyDescent="0.3">
      <c r="A2286">
        <v>0</v>
      </c>
      <c r="B2286">
        <v>1</v>
      </c>
    </row>
    <row r="2287" spans="1:2" x14ac:dyDescent="0.3">
      <c r="A2287">
        <v>0</v>
      </c>
      <c r="B2287">
        <v>2</v>
      </c>
    </row>
    <row r="2288" spans="1:2" x14ac:dyDescent="0.3">
      <c r="A2288">
        <v>0</v>
      </c>
      <c r="B2288">
        <v>3</v>
      </c>
    </row>
    <row r="2289" spans="1:2" x14ac:dyDescent="0.3">
      <c r="A2289">
        <v>0</v>
      </c>
      <c r="B2289">
        <v>0</v>
      </c>
    </row>
    <row r="2290" spans="1:2" x14ac:dyDescent="0.3">
      <c r="A2290">
        <v>0</v>
      </c>
      <c r="B2290">
        <v>0</v>
      </c>
    </row>
    <row r="2291" spans="1:2" x14ac:dyDescent="0.3">
      <c r="A2291">
        <v>0</v>
      </c>
      <c r="B2291">
        <v>0</v>
      </c>
    </row>
    <row r="2292" spans="1:2" x14ac:dyDescent="0.3">
      <c r="A2292">
        <v>0</v>
      </c>
      <c r="B2292">
        <v>0</v>
      </c>
    </row>
    <row r="2293" spans="1:2" x14ac:dyDescent="0.3">
      <c r="A2293">
        <v>0</v>
      </c>
      <c r="B2293">
        <v>0</v>
      </c>
    </row>
    <row r="2294" spans="1:2" x14ac:dyDescent="0.3">
      <c r="A2294">
        <v>0</v>
      </c>
      <c r="B2294">
        <v>1</v>
      </c>
    </row>
    <row r="2295" spans="1:2" x14ac:dyDescent="0.3">
      <c r="A2295">
        <v>0</v>
      </c>
      <c r="B2295">
        <v>0</v>
      </c>
    </row>
    <row r="2296" spans="1:2" x14ac:dyDescent="0.3">
      <c r="A2296">
        <v>1</v>
      </c>
      <c r="B2296">
        <v>0</v>
      </c>
    </row>
    <row r="2297" spans="1:2" x14ac:dyDescent="0.3">
      <c r="A2297">
        <v>0</v>
      </c>
      <c r="B2297">
        <v>0</v>
      </c>
    </row>
    <row r="2298" spans="1:2" x14ac:dyDescent="0.3">
      <c r="A2298">
        <v>0</v>
      </c>
      <c r="B2298">
        <v>0</v>
      </c>
    </row>
    <row r="2299" spans="1:2" x14ac:dyDescent="0.3">
      <c r="A2299">
        <v>1</v>
      </c>
      <c r="B2299">
        <v>0</v>
      </c>
    </row>
    <row r="2300" spans="1:2" x14ac:dyDescent="0.3">
      <c r="A2300">
        <v>0</v>
      </c>
      <c r="B2300">
        <v>0</v>
      </c>
    </row>
    <row r="2301" spans="1:2" x14ac:dyDescent="0.3">
      <c r="A2301">
        <v>0</v>
      </c>
      <c r="B2301">
        <v>0</v>
      </c>
    </row>
    <row r="2302" spans="1:2" x14ac:dyDescent="0.3">
      <c r="A2302">
        <v>0</v>
      </c>
      <c r="B2302">
        <v>0</v>
      </c>
    </row>
    <row r="2303" spans="1:2" x14ac:dyDescent="0.3">
      <c r="A2303">
        <v>0</v>
      </c>
      <c r="B2303">
        <v>0</v>
      </c>
    </row>
    <row r="2304" spans="1:2" x14ac:dyDescent="0.3">
      <c r="A2304">
        <v>0</v>
      </c>
      <c r="B2304">
        <v>0</v>
      </c>
    </row>
    <row r="2305" spans="1:2" x14ac:dyDescent="0.3">
      <c r="A2305">
        <v>0</v>
      </c>
      <c r="B2305">
        <v>0</v>
      </c>
    </row>
    <row r="2306" spans="1:2" x14ac:dyDescent="0.3">
      <c r="A2306">
        <v>0</v>
      </c>
      <c r="B2306">
        <v>0</v>
      </c>
    </row>
    <row r="2307" spans="1:2" x14ac:dyDescent="0.3">
      <c r="A2307">
        <v>0</v>
      </c>
      <c r="B2307">
        <v>0</v>
      </c>
    </row>
    <row r="2308" spans="1:2" x14ac:dyDescent="0.3">
      <c r="A2308">
        <v>0</v>
      </c>
      <c r="B2308">
        <v>0</v>
      </c>
    </row>
    <row r="2309" spans="1:2" x14ac:dyDescent="0.3">
      <c r="A2309">
        <v>0</v>
      </c>
      <c r="B2309">
        <v>1</v>
      </c>
    </row>
    <row r="2310" spans="1:2" x14ac:dyDescent="0.3">
      <c r="A2310">
        <v>0</v>
      </c>
      <c r="B2310">
        <v>0</v>
      </c>
    </row>
    <row r="2311" spans="1:2" x14ac:dyDescent="0.3">
      <c r="A2311">
        <v>0</v>
      </c>
      <c r="B2311">
        <v>0</v>
      </c>
    </row>
    <row r="2312" spans="1:2" x14ac:dyDescent="0.3">
      <c r="A2312">
        <v>0</v>
      </c>
      <c r="B2312">
        <v>0</v>
      </c>
    </row>
    <row r="2313" spans="1:2" x14ac:dyDescent="0.3">
      <c r="A2313">
        <v>0</v>
      </c>
      <c r="B2313">
        <v>0</v>
      </c>
    </row>
    <row r="2314" spans="1:2" x14ac:dyDescent="0.3">
      <c r="A2314">
        <v>0</v>
      </c>
      <c r="B2314">
        <v>0</v>
      </c>
    </row>
    <row r="2315" spans="1:2" x14ac:dyDescent="0.3">
      <c r="A2315">
        <v>0</v>
      </c>
      <c r="B2315">
        <v>2</v>
      </c>
    </row>
    <row r="2316" spans="1:2" x14ac:dyDescent="0.3">
      <c r="A2316">
        <v>0</v>
      </c>
      <c r="B2316">
        <v>2</v>
      </c>
    </row>
    <row r="2317" spans="1:2" x14ac:dyDescent="0.3">
      <c r="A2317">
        <v>0</v>
      </c>
      <c r="B2317">
        <v>2</v>
      </c>
    </row>
    <row r="2318" spans="1:2" x14ac:dyDescent="0.3">
      <c r="A2318">
        <v>0</v>
      </c>
      <c r="B2318">
        <v>0</v>
      </c>
    </row>
    <row r="2319" spans="1:2" x14ac:dyDescent="0.3">
      <c r="A2319">
        <v>0</v>
      </c>
      <c r="B2319">
        <v>0</v>
      </c>
    </row>
    <row r="2320" spans="1:2" x14ac:dyDescent="0.3">
      <c r="A2320">
        <v>1</v>
      </c>
      <c r="B2320">
        <v>0</v>
      </c>
    </row>
    <row r="2321" spans="1:2" x14ac:dyDescent="0.3">
      <c r="A2321">
        <v>0</v>
      </c>
      <c r="B2321">
        <v>0</v>
      </c>
    </row>
    <row r="2322" spans="1:2" x14ac:dyDescent="0.3">
      <c r="A2322">
        <v>0</v>
      </c>
      <c r="B2322">
        <v>0</v>
      </c>
    </row>
    <row r="2323" spans="1:2" x14ac:dyDescent="0.3">
      <c r="A2323">
        <v>0</v>
      </c>
      <c r="B2323">
        <v>0</v>
      </c>
    </row>
    <row r="2324" spans="1:2" x14ac:dyDescent="0.3">
      <c r="A2324">
        <v>0</v>
      </c>
      <c r="B2324">
        <v>1</v>
      </c>
    </row>
    <row r="2325" spans="1:2" x14ac:dyDescent="0.3">
      <c r="A2325">
        <v>0</v>
      </c>
      <c r="B2325">
        <v>0</v>
      </c>
    </row>
    <row r="2326" spans="1:2" x14ac:dyDescent="0.3">
      <c r="A2326">
        <v>0</v>
      </c>
      <c r="B2326">
        <v>2</v>
      </c>
    </row>
    <row r="2327" spans="1:2" x14ac:dyDescent="0.3">
      <c r="A2327">
        <v>0</v>
      </c>
      <c r="B2327">
        <v>2</v>
      </c>
    </row>
    <row r="2328" spans="1:2" x14ac:dyDescent="0.3">
      <c r="A2328">
        <v>0</v>
      </c>
      <c r="B2328">
        <v>0</v>
      </c>
    </row>
    <row r="2329" spans="1:2" x14ac:dyDescent="0.3">
      <c r="A2329">
        <v>1</v>
      </c>
      <c r="B2329">
        <v>0</v>
      </c>
    </row>
    <row r="2330" spans="1:2" x14ac:dyDescent="0.3">
      <c r="A2330">
        <v>0</v>
      </c>
      <c r="B2330">
        <v>0</v>
      </c>
    </row>
    <row r="2331" spans="1:2" x14ac:dyDescent="0.3">
      <c r="A2331">
        <v>0</v>
      </c>
      <c r="B2331">
        <v>0</v>
      </c>
    </row>
    <row r="2332" spans="1:2" x14ac:dyDescent="0.3">
      <c r="A2332">
        <v>0</v>
      </c>
      <c r="B2332">
        <v>0</v>
      </c>
    </row>
    <row r="2333" spans="1:2" x14ac:dyDescent="0.3">
      <c r="A2333">
        <v>0</v>
      </c>
      <c r="B2333">
        <v>0</v>
      </c>
    </row>
    <row r="2334" spans="1:2" x14ac:dyDescent="0.3">
      <c r="A2334">
        <v>0</v>
      </c>
      <c r="B2334">
        <v>0</v>
      </c>
    </row>
    <row r="2335" spans="1:2" x14ac:dyDescent="0.3">
      <c r="A2335">
        <v>0</v>
      </c>
      <c r="B2335">
        <v>0</v>
      </c>
    </row>
    <row r="2336" spans="1:2" x14ac:dyDescent="0.3">
      <c r="A2336">
        <v>0</v>
      </c>
      <c r="B2336">
        <v>0</v>
      </c>
    </row>
    <row r="2337" spans="1:2" x14ac:dyDescent="0.3">
      <c r="A2337">
        <v>0</v>
      </c>
      <c r="B2337">
        <v>0</v>
      </c>
    </row>
    <row r="2338" spans="1:2" x14ac:dyDescent="0.3">
      <c r="A2338">
        <v>0</v>
      </c>
      <c r="B2338">
        <v>0</v>
      </c>
    </row>
    <row r="2339" spans="1:2" x14ac:dyDescent="0.3">
      <c r="A2339">
        <v>0</v>
      </c>
      <c r="B2339">
        <v>2</v>
      </c>
    </row>
    <row r="2340" spans="1:2" x14ac:dyDescent="0.3">
      <c r="A2340">
        <v>0</v>
      </c>
      <c r="B2340">
        <v>2</v>
      </c>
    </row>
    <row r="2341" spans="1:2" x14ac:dyDescent="0.3">
      <c r="A2341">
        <v>0</v>
      </c>
      <c r="B2341">
        <v>1</v>
      </c>
    </row>
    <row r="2342" spans="1:2" x14ac:dyDescent="0.3">
      <c r="A2342">
        <v>0</v>
      </c>
      <c r="B2342">
        <v>1</v>
      </c>
    </row>
    <row r="2343" spans="1:2" x14ac:dyDescent="0.3">
      <c r="A2343">
        <v>0</v>
      </c>
      <c r="B2343">
        <v>0</v>
      </c>
    </row>
    <row r="2344" spans="1:2" x14ac:dyDescent="0.3">
      <c r="A2344">
        <v>0</v>
      </c>
      <c r="B2344">
        <v>0</v>
      </c>
    </row>
    <row r="2345" spans="1:2" x14ac:dyDescent="0.3">
      <c r="A2345">
        <v>0</v>
      </c>
      <c r="B2345">
        <v>0</v>
      </c>
    </row>
    <row r="2346" spans="1:2" x14ac:dyDescent="0.3">
      <c r="A2346">
        <v>0</v>
      </c>
      <c r="B2346">
        <v>0</v>
      </c>
    </row>
    <row r="2347" spans="1:2" x14ac:dyDescent="0.3">
      <c r="A2347">
        <v>0</v>
      </c>
      <c r="B2347">
        <v>0</v>
      </c>
    </row>
    <row r="2348" spans="1:2" x14ac:dyDescent="0.3">
      <c r="A2348">
        <v>0</v>
      </c>
      <c r="B2348">
        <v>1</v>
      </c>
    </row>
    <row r="2349" spans="1:2" x14ac:dyDescent="0.3">
      <c r="A2349">
        <v>0</v>
      </c>
      <c r="B2349">
        <v>0</v>
      </c>
    </row>
    <row r="2350" spans="1:2" x14ac:dyDescent="0.3">
      <c r="A2350">
        <v>0</v>
      </c>
      <c r="B2350">
        <v>0</v>
      </c>
    </row>
    <row r="2351" spans="1:2" x14ac:dyDescent="0.3">
      <c r="A2351">
        <v>0</v>
      </c>
      <c r="B2351">
        <v>3</v>
      </c>
    </row>
    <row r="2352" spans="1:2" x14ac:dyDescent="0.3">
      <c r="A2352">
        <v>0</v>
      </c>
      <c r="B2352">
        <v>0</v>
      </c>
    </row>
    <row r="2353" spans="1:2" x14ac:dyDescent="0.3">
      <c r="A2353">
        <v>0</v>
      </c>
      <c r="B2353">
        <v>0</v>
      </c>
    </row>
    <row r="2354" spans="1:2" x14ac:dyDescent="0.3">
      <c r="A2354">
        <v>0</v>
      </c>
      <c r="B2354">
        <v>1</v>
      </c>
    </row>
    <row r="2355" spans="1:2" x14ac:dyDescent="0.3">
      <c r="A2355">
        <v>0</v>
      </c>
      <c r="B2355">
        <v>0</v>
      </c>
    </row>
    <row r="2356" spans="1:2" x14ac:dyDescent="0.3">
      <c r="A2356">
        <v>0</v>
      </c>
      <c r="B2356">
        <v>0</v>
      </c>
    </row>
    <row r="2357" spans="1:2" x14ac:dyDescent="0.3">
      <c r="A2357">
        <v>0</v>
      </c>
      <c r="B2357">
        <v>0</v>
      </c>
    </row>
    <row r="2358" spans="1:2" x14ac:dyDescent="0.3">
      <c r="A2358">
        <v>0</v>
      </c>
      <c r="B2358">
        <v>1</v>
      </c>
    </row>
    <row r="2359" spans="1:2" x14ac:dyDescent="0.3">
      <c r="A2359">
        <v>0</v>
      </c>
      <c r="B2359">
        <v>1</v>
      </c>
    </row>
    <row r="2360" spans="1:2" x14ac:dyDescent="0.3">
      <c r="A2360">
        <v>0</v>
      </c>
      <c r="B2360">
        <v>0</v>
      </c>
    </row>
    <row r="2361" spans="1:2" x14ac:dyDescent="0.3">
      <c r="A2361">
        <v>0</v>
      </c>
      <c r="B2361">
        <v>0</v>
      </c>
    </row>
    <row r="2362" spans="1:2" x14ac:dyDescent="0.3">
      <c r="A2362">
        <v>1</v>
      </c>
      <c r="B2362">
        <v>0</v>
      </c>
    </row>
    <row r="2363" spans="1:2" x14ac:dyDescent="0.3">
      <c r="A2363">
        <v>1</v>
      </c>
      <c r="B2363">
        <v>0</v>
      </c>
    </row>
    <row r="2364" spans="1:2" x14ac:dyDescent="0.3">
      <c r="A2364">
        <v>0</v>
      </c>
      <c r="B2364">
        <v>0</v>
      </c>
    </row>
    <row r="2365" spans="1:2" x14ac:dyDescent="0.3">
      <c r="A2365">
        <v>0</v>
      </c>
      <c r="B2365">
        <v>1</v>
      </c>
    </row>
    <row r="2366" spans="1:2" x14ac:dyDescent="0.3">
      <c r="A2366">
        <v>0</v>
      </c>
      <c r="B2366">
        <v>0</v>
      </c>
    </row>
    <row r="2367" spans="1:2" x14ac:dyDescent="0.3">
      <c r="A2367">
        <v>1</v>
      </c>
      <c r="B2367">
        <v>2</v>
      </c>
    </row>
    <row r="2368" spans="1:2" x14ac:dyDescent="0.3">
      <c r="A2368">
        <v>0</v>
      </c>
      <c r="B2368">
        <v>0</v>
      </c>
    </row>
    <row r="2369" spans="1:2" x14ac:dyDescent="0.3">
      <c r="A2369">
        <v>0</v>
      </c>
      <c r="B2369">
        <v>0</v>
      </c>
    </row>
    <row r="2370" spans="1:2" x14ac:dyDescent="0.3">
      <c r="A2370">
        <v>0</v>
      </c>
      <c r="B2370">
        <v>1</v>
      </c>
    </row>
    <row r="2371" spans="1:2" x14ac:dyDescent="0.3">
      <c r="A2371">
        <v>1</v>
      </c>
      <c r="B2371">
        <v>0</v>
      </c>
    </row>
    <row r="2372" spans="1:2" x14ac:dyDescent="0.3">
      <c r="A2372">
        <v>0</v>
      </c>
      <c r="B2372">
        <v>0</v>
      </c>
    </row>
    <row r="2373" spans="1:2" x14ac:dyDescent="0.3">
      <c r="A2373">
        <v>0</v>
      </c>
      <c r="B2373">
        <v>0</v>
      </c>
    </row>
    <row r="2374" spans="1:2" x14ac:dyDescent="0.3">
      <c r="A2374">
        <v>0</v>
      </c>
      <c r="B2374">
        <v>0</v>
      </c>
    </row>
    <row r="2375" spans="1:2" x14ac:dyDescent="0.3">
      <c r="A2375">
        <v>0</v>
      </c>
      <c r="B2375">
        <v>0</v>
      </c>
    </row>
    <row r="2376" spans="1:2" x14ac:dyDescent="0.3">
      <c r="A2376">
        <v>0</v>
      </c>
      <c r="B2376">
        <v>0</v>
      </c>
    </row>
    <row r="2377" spans="1:2" x14ac:dyDescent="0.3">
      <c r="A2377">
        <v>0</v>
      </c>
      <c r="B2377">
        <v>0</v>
      </c>
    </row>
    <row r="2378" spans="1:2" x14ac:dyDescent="0.3">
      <c r="A2378">
        <v>0</v>
      </c>
      <c r="B2378">
        <v>0</v>
      </c>
    </row>
    <row r="2379" spans="1:2" x14ac:dyDescent="0.3">
      <c r="A2379">
        <v>0</v>
      </c>
      <c r="B2379">
        <v>1</v>
      </c>
    </row>
    <row r="2380" spans="1:2" x14ac:dyDescent="0.3">
      <c r="A2380">
        <v>0</v>
      </c>
      <c r="B2380">
        <v>1</v>
      </c>
    </row>
    <row r="2381" spans="1:2" x14ac:dyDescent="0.3">
      <c r="A2381">
        <v>0</v>
      </c>
      <c r="B2381">
        <v>1</v>
      </c>
    </row>
    <row r="2382" spans="1:2" x14ac:dyDescent="0.3">
      <c r="A2382">
        <v>0</v>
      </c>
      <c r="B2382">
        <v>0</v>
      </c>
    </row>
    <row r="2383" spans="1:2" x14ac:dyDescent="0.3">
      <c r="A2383">
        <v>0</v>
      </c>
      <c r="B2383">
        <v>0</v>
      </c>
    </row>
    <row r="2384" spans="1:2" x14ac:dyDescent="0.3">
      <c r="A2384">
        <v>0</v>
      </c>
      <c r="B2384">
        <v>0</v>
      </c>
    </row>
    <row r="2385" spans="1:2" x14ac:dyDescent="0.3">
      <c r="A2385">
        <v>1</v>
      </c>
      <c r="B2385">
        <v>1</v>
      </c>
    </row>
    <row r="2386" spans="1:2" x14ac:dyDescent="0.3">
      <c r="A2386">
        <v>0</v>
      </c>
      <c r="B2386">
        <v>0</v>
      </c>
    </row>
    <row r="2387" spans="1:2" x14ac:dyDescent="0.3">
      <c r="A2387">
        <v>0</v>
      </c>
      <c r="B2387">
        <v>0</v>
      </c>
    </row>
    <row r="2388" spans="1:2" x14ac:dyDescent="0.3">
      <c r="A2388">
        <v>0</v>
      </c>
      <c r="B2388">
        <v>0</v>
      </c>
    </row>
    <row r="2389" spans="1:2" x14ac:dyDescent="0.3">
      <c r="A2389">
        <v>0</v>
      </c>
      <c r="B2389">
        <v>0</v>
      </c>
    </row>
    <row r="2390" spans="1:2" x14ac:dyDescent="0.3">
      <c r="A2390">
        <v>0</v>
      </c>
      <c r="B2390">
        <v>0</v>
      </c>
    </row>
    <row r="2391" spans="1:2" x14ac:dyDescent="0.3">
      <c r="A2391">
        <v>0</v>
      </c>
      <c r="B2391">
        <v>0</v>
      </c>
    </row>
    <row r="2392" spans="1:2" x14ac:dyDescent="0.3">
      <c r="A2392">
        <v>1</v>
      </c>
      <c r="B2392">
        <v>0</v>
      </c>
    </row>
    <row r="2393" spans="1:2" x14ac:dyDescent="0.3">
      <c r="A2393">
        <v>1</v>
      </c>
      <c r="B2393">
        <v>0</v>
      </c>
    </row>
    <row r="2394" spans="1:2" x14ac:dyDescent="0.3">
      <c r="A2394">
        <v>0</v>
      </c>
      <c r="B2394">
        <v>0</v>
      </c>
    </row>
    <row r="2395" spans="1:2" x14ac:dyDescent="0.3">
      <c r="A2395">
        <v>0</v>
      </c>
      <c r="B2395">
        <v>0</v>
      </c>
    </row>
    <row r="2396" spans="1:2" x14ac:dyDescent="0.3">
      <c r="A2396">
        <v>0</v>
      </c>
      <c r="B2396">
        <v>0</v>
      </c>
    </row>
    <row r="2397" spans="1:2" x14ac:dyDescent="0.3">
      <c r="A2397">
        <v>0</v>
      </c>
      <c r="B2397">
        <v>0</v>
      </c>
    </row>
    <row r="2398" spans="1:2" x14ac:dyDescent="0.3">
      <c r="A2398">
        <v>0</v>
      </c>
      <c r="B2398">
        <v>1</v>
      </c>
    </row>
    <row r="2399" spans="1:2" x14ac:dyDescent="0.3">
      <c r="A2399">
        <v>0</v>
      </c>
      <c r="B2399">
        <v>2</v>
      </c>
    </row>
    <row r="2400" spans="1:2" x14ac:dyDescent="0.3">
      <c r="A2400">
        <v>0</v>
      </c>
      <c r="B2400">
        <v>0</v>
      </c>
    </row>
    <row r="2401" spans="1:2" x14ac:dyDescent="0.3">
      <c r="A2401">
        <v>1</v>
      </c>
      <c r="B2401">
        <v>0</v>
      </c>
    </row>
    <row r="2402" spans="1:2" x14ac:dyDescent="0.3">
      <c r="A2402">
        <v>1</v>
      </c>
      <c r="B2402">
        <v>0</v>
      </c>
    </row>
    <row r="2403" spans="1:2" x14ac:dyDescent="0.3">
      <c r="A2403">
        <v>0</v>
      </c>
      <c r="B2403">
        <v>0</v>
      </c>
    </row>
    <row r="2404" spans="1:2" x14ac:dyDescent="0.3">
      <c r="A2404">
        <v>0</v>
      </c>
      <c r="B2404">
        <v>0</v>
      </c>
    </row>
    <row r="2405" spans="1:2" x14ac:dyDescent="0.3">
      <c r="A2405">
        <v>0</v>
      </c>
      <c r="B2405">
        <v>0</v>
      </c>
    </row>
    <row r="2406" spans="1:2" x14ac:dyDescent="0.3">
      <c r="A2406">
        <v>0</v>
      </c>
      <c r="B2406">
        <v>0</v>
      </c>
    </row>
    <row r="2407" spans="1:2" x14ac:dyDescent="0.3">
      <c r="A2407">
        <v>0</v>
      </c>
      <c r="B2407">
        <v>0</v>
      </c>
    </row>
    <row r="2408" spans="1:2" x14ac:dyDescent="0.3">
      <c r="A2408">
        <v>0</v>
      </c>
      <c r="B2408">
        <v>0</v>
      </c>
    </row>
    <row r="2409" spans="1:2" x14ac:dyDescent="0.3">
      <c r="A2409">
        <v>0</v>
      </c>
      <c r="B2409">
        <v>0</v>
      </c>
    </row>
    <row r="2410" spans="1:2" x14ac:dyDescent="0.3">
      <c r="A2410">
        <v>0</v>
      </c>
      <c r="B2410">
        <v>0</v>
      </c>
    </row>
    <row r="2411" spans="1:2" x14ac:dyDescent="0.3">
      <c r="A2411">
        <v>0</v>
      </c>
      <c r="B2411">
        <v>0</v>
      </c>
    </row>
    <row r="2412" spans="1:2" x14ac:dyDescent="0.3">
      <c r="A2412">
        <v>0</v>
      </c>
      <c r="B2412">
        <v>0</v>
      </c>
    </row>
    <row r="2413" spans="1:2" x14ac:dyDescent="0.3">
      <c r="A2413">
        <v>0</v>
      </c>
      <c r="B2413">
        <v>0</v>
      </c>
    </row>
    <row r="2414" spans="1:2" x14ac:dyDescent="0.3">
      <c r="A2414">
        <v>0</v>
      </c>
      <c r="B2414">
        <v>0</v>
      </c>
    </row>
    <row r="2415" spans="1:2" x14ac:dyDescent="0.3">
      <c r="A2415">
        <v>0</v>
      </c>
      <c r="B2415">
        <v>2</v>
      </c>
    </row>
    <row r="2416" spans="1:2" x14ac:dyDescent="0.3">
      <c r="A2416">
        <v>0</v>
      </c>
      <c r="B2416">
        <v>1</v>
      </c>
    </row>
    <row r="2417" spans="1:2" x14ac:dyDescent="0.3">
      <c r="A2417">
        <v>0</v>
      </c>
      <c r="B2417">
        <v>0</v>
      </c>
    </row>
    <row r="2418" spans="1:2" x14ac:dyDescent="0.3">
      <c r="A2418">
        <v>0</v>
      </c>
      <c r="B2418">
        <v>0</v>
      </c>
    </row>
    <row r="2419" spans="1:2" x14ac:dyDescent="0.3">
      <c r="A2419">
        <v>0</v>
      </c>
      <c r="B2419">
        <v>0</v>
      </c>
    </row>
    <row r="2420" spans="1:2" x14ac:dyDescent="0.3">
      <c r="A2420">
        <v>0</v>
      </c>
      <c r="B2420">
        <v>0</v>
      </c>
    </row>
    <row r="2421" spans="1:2" x14ac:dyDescent="0.3">
      <c r="A2421">
        <v>0</v>
      </c>
      <c r="B2421">
        <v>0</v>
      </c>
    </row>
    <row r="2422" spans="1:2" x14ac:dyDescent="0.3">
      <c r="A2422">
        <v>0</v>
      </c>
      <c r="B2422">
        <v>1</v>
      </c>
    </row>
    <row r="2423" spans="1:2" x14ac:dyDescent="0.3">
      <c r="A2423">
        <v>1</v>
      </c>
      <c r="B2423">
        <v>0</v>
      </c>
    </row>
    <row r="2424" spans="1:2" x14ac:dyDescent="0.3">
      <c r="A2424">
        <v>0</v>
      </c>
      <c r="B2424">
        <v>0</v>
      </c>
    </row>
    <row r="2425" spans="1:2" x14ac:dyDescent="0.3">
      <c r="A2425">
        <v>0</v>
      </c>
      <c r="B2425">
        <v>0</v>
      </c>
    </row>
    <row r="2426" spans="1:2" x14ac:dyDescent="0.3">
      <c r="A2426">
        <v>0</v>
      </c>
      <c r="B2426">
        <v>0</v>
      </c>
    </row>
    <row r="2427" spans="1:2" x14ac:dyDescent="0.3">
      <c r="A2427">
        <v>0</v>
      </c>
      <c r="B2427">
        <v>0</v>
      </c>
    </row>
    <row r="2428" spans="1:2" x14ac:dyDescent="0.3">
      <c r="A2428">
        <v>0</v>
      </c>
      <c r="B2428">
        <v>2</v>
      </c>
    </row>
    <row r="2429" spans="1:2" x14ac:dyDescent="0.3">
      <c r="A2429">
        <v>0</v>
      </c>
      <c r="B2429">
        <v>0</v>
      </c>
    </row>
    <row r="2430" spans="1:2" x14ac:dyDescent="0.3">
      <c r="A2430">
        <v>0</v>
      </c>
      <c r="B2430">
        <v>0</v>
      </c>
    </row>
    <row r="2431" spans="1:2" x14ac:dyDescent="0.3">
      <c r="A2431">
        <v>0</v>
      </c>
      <c r="B2431">
        <v>0</v>
      </c>
    </row>
    <row r="2432" spans="1:2" x14ac:dyDescent="0.3">
      <c r="A2432">
        <v>1</v>
      </c>
      <c r="B2432">
        <v>0</v>
      </c>
    </row>
    <row r="2433" spans="1:2" x14ac:dyDescent="0.3">
      <c r="A2433">
        <v>0</v>
      </c>
      <c r="B2433">
        <v>0</v>
      </c>
    </row>
    <row r="2434" spans="1:2" x14ac:dyDescent="0.3">
      <c r="A2434">
        <v>0</v>
      </c>
      <c r="B2434">
        <v>0</v>
      </c>
    </row>
    <row r="2435" spans="1:2" x14ac:dyDescent="0.3">
      <c r="A2435">
        <v>0</v>
      </c>
      <c r="B2435">
        <v>0</v>
      </c>
    </row>
    <row r="2436" spans="1:2" x14ac:dyDescent="0.3">
      <c r="A2436">
        <v>0</v>
      </c>
      <c r="B2436">
        <v>0</v>
      </c>
    </row>
    <row r="2437" spans="1:2" x14ac:dyDescent="0.3">
      <c r="A2437">
        <v>0</v>
      </c>
      <c r="B2437">
        <v>0</v>
      </c>
    </row>
    <row r="2438" spans="1:2" x14ac:dyDescent="0.3">
      <c r="A2438">
        <v>0</v>
      </c>
      <c r="B2438">
        <v>0</v>
      </c>
    </row>
    <row r="2439" spans="1:2" x14ac:dyDescent="0.3">
      <c r="A2439">
        <v>0</v>
      </c>
      <c r="B2439">
        <v>0</v>
      </c>
    </row>
    <row r="2440" spans="1:2" x14ac:dyDescent="0.3">
      <c r="A2440">
        <v>0</v>
      </c>
      <c r="B2440">
        <v>2</v>
      </c>
    </row>
    <row r="2441" spans="1:2" x14ac:dyDescent="0.3">
      <c r="A2441">
        <v>0</v>
      </c>
      <c r="B2441">
        <v>0</v>
      </c>
    </row>
    <row r="2442" spans="1:2" x14ac:dyDescent="0.3">
      <c r="A2442">
        <v>0</v>
      </c>
      <c r="B2442">
        <v>0</v>
      </c>
    </row>
    <row r="2443" spans="1:2" x14ac:dyDescent="0.3">
      <c r="A2443">
        <v>0</v>
      </c>
      <c r="B2443">
        <v>0</v>
      </c>
    </row>
    <row r="2444" spans="1:2" x14ac:dyDescent="0.3">
      <c r="A2444">
        <v>0</v>
      </c>
      <c r="B2444">
        <v>0</v>
      </c>
    </row>
    <row r="2445" spans="1:2" x14ac:dyDescent="0.3">
      <c r="A2445">
        <v>0</v>
      </c>
      <c r="B2445">
        <v>0</v>
      </c>
    </row>
    <row r="2446" spans="1:2" x14ac:dyDescent="0.3">
      <c r="A2446">
        <v>0</v>
      </c>
      <c r="B2446">
        <v>0</v>
      </c>
    </row>
    <row r="2447" spans="1:2" x14ac:dyDescent="0.3">
      <c r="A2447">
        <v>0</v>
      </c>
      <c r="B2447">
        <v>0</v>
      </c>
    </row>
    <row r="2448" spans="1:2" x14ac:dyDescent="0.3">
      <c r="A2448">
        <v>0</v>
      </c>
      <c r="B2448">
        <v>0</v>
      </c>
    </row>
    <row r="2449" spans="1:2" x14ac:dyDescent="0.3">
      <c r="A2449">
        <v>0</v>
      </c>
      <c r="B2449">
        <v>1</v>
      </c>
    </row>
    <row r="2450" spans="1:2" x14ac:dyDescent="0.3">
      <c r="A2450">
        <v>0</v>
      </c>
      <c r="B2450">
        <v>0</v>
      </c>
    </row>
    <row r="2451" spans="1:2" x14ac:dyDescent="0.3">
      <c r="A2451">
        <v>0</v>
      </c>
      <c r="B2451">
        <v>0</v>
      </c>
    </row>
    <row r="2452" spans="1:2" x14ac:dyDescent="0.3">
      <c r="A2452">
        <v>0</v>
      </c>
      <c r="B2452">
        <v>0</v>
      </c>
    </row>
    <row r="2453" spans="1:2" x14ac:dyDescent="0.3">
      <c r="A2453">
        <v>0</v>
      </c>
      <c r="B2453">
        <v>0</v>
      </c>
    </row>
    <row r="2454" spans="1:2" x14ac:dyDescent="0.3">
      <c r="A2454">
        <v>0</v>
      </c>
      <c r="B2454">
        <v>0</v>
      </c>
    </row>
    <row r="2455" spans="1:2" x14ac:dyDescent="0.3">
      <c r="A2455">
        <v>0</v>
      </c>
      <c r="B2455">
        <v>0</v>
      </c>
    </row>
    <row r="2456" spans="1:2" x14ac:dyDescent="0.3">
      <c r="A2456">
        <v>0</v>
      </c>
      <c r="B2456">
        <v>0</v>
      </c>
    </row>
    <row r="2457" spans="1:2" x14ac:dyDescent="0.3">
      <c r="A2457">
        <v>1</v>
      </c>
      <c r="B2457">
        <v>1</v>
      </c>
    </row>
    <row r="2458" spans="1:2" x14ac:dyDescent="0.3">
      <c r="A2458">
        <v>0</v>
      </c>
      <c r="B2458">
        <v>2</v>
      </c>
    </row>
    <row r="2459" spans="1:2" x14ac:dyDescent="0.3">
      <c r="A2459">
        <v>0</v>
      </c>
      <c r="B2459">
        <v>0</v>
      </c>
    </row>
    <row r="2460" spans="1:2" x14ac:dyDescent="0.3">
      <c r="A2460">
        <v>0</v>
      </c>
      <c r="B2460">
        <v>0</v>
      </c>
    </row>
    <row r="2461" spans="1:2" x14ac:dyDescent="0.3">
      <c r="A2461">
        <v>0</v>
      </c>
      <c r="B2461">
        <v>0</v>
      </c>
    </row>
    <row r="2462" spans="1:2" x14ac:dyDescent="0.3">
      <c r="A2462">
        <v>0</v>
      </c>
      <c r="B2462">
        <v>0</v>
      </c>
    </row>
    <row r="2463" spans="1:2" x14ac:dyDescent="0.3">
      <c r="A2463">
        <v>0</v>
      </c>
      <c r="B2463">
        <v>0</v>
      </c>
    </row>
    <row r="2464" spans="1:2" x14ac:dyDescent="0.3">
      <c r="A2464">
        <v>0</v>
      </c>
      <c r="B2464">
        <v>0</v>
      </c>
    </row>
    <row r="2465" spans="1:2" x14ac:dyDescent="0.3">
      <c r="A2465">
        <v>0</v>
      </c>
      <c r="B2465">
        <v>0</v>
      </c>
    </row>
    <row r="2466" spans="1:2" x14ac:dyDescent="0.3">
      <c r="A2466">
        <v>0</v>
      </c>
      <c r="B2466">
        <v>0</v>
      </c>
    </row>
    <row r="2467" spans="1:2" x14ac:dyDescent="0.3">
      <c r="A2467">
        <v>0</v>
      </c>
      <c r="B2467">
        <v>0</v>
      </c>
    </row>
    <row r="2468" spans="1:2" x14ac:dyDescent="0.3">
      <c r="A2468">
        <v>0</v>
      </c>
      <c r="B2468">
        <v>0</v>
      </c>
    </row>
    <row r="2469" spans="1:2" x14ac:dyDescent="0.3">
      <c r="A2469">
        <v>0</v>
      </c>
      <c r="B2469">
        <v>0</v>
      </c>
    </row>
    <row r="2470" spans="1:2" x14ac:dyDescent="0.3">
      <c r="A2470">
        <v>0</v>
      </c>
      <c r="B2470">
        <v>0</v>
      </c>
    </row>
    <row r="2471" spans="1:2" x14ac:dyDescent="0.3">
      <c r="A2471">
        <v>0</v>
      </c>
      <c r="B2471">
        <v>0</v>
      </c>
    </row>
    <row r="2472" spans="1:2" x14ac:dyDescent="0.3">
      <c r="A2472">
        <v>0</v>
      </c>
      <c r="B2472">
        <v>0</v>
      </c>
    </row>
    <row r="2473" spans="1:2" x14ac:dyDescent="0.3">
      <c r="A2473">
        <v>0</v>
      </c>
      <c r="B2473">
        <v>1</v>
      </c>
    </row>
    <row r="2474" spans="1:2" x14ac:dyDescent="0.3">
      <c r="A2474">
        <v>0</v>
      </c>
      <c r="B2474">
        <v>0</v>
      </c>
    </row>
    <row r="2475" spans="1:2" x14ac:dyDescent="0.3">
      <c r="A2475">
        <v>0</v>
      </c>
      <c r="B2475">
        <v>0</v>
      </c>
    </row>
    <row r="2476" spans="1:2" x14ac:dyDescent="0.3">
      <c r="A2476">
        <v>0</v>
      </c>
      <c r="B2476">
        <v>0</v>
      </c>
    </row>
    <row r="2477" spans="1:2" x14ac:dyDescent="0.3">
      <c r="A2477">
        <v>0</v>
      </c>
      <c r="B2477">
        <v>0</v>
      </c>
    </row>
    <row r="2478" spans="1:2" x14ac:dyDescent="0.3">
      <c r="A2478">
        <v>0</v>
      </c>
      <c r="B2478">
        <v>0</v>
      </c>
    </row>
    <row r="2479" spans="1:2" x14ac:dyDescent="0.3">
      <c r="A2479">
        <v>0</v>
      </c>
      <c r="B2479">
        <v>0</v>
      </c>
    </row>
    <row r="2480" spans="1:2" x14ac:dyDescent="0.3">
      <c r="A2480">
        <v>0</v>
      </c>
      <c r="B2480">
        <v>0</v>
      </c>
    </row>
    <row r="2481" spans="1:2" x14ac:dyDescent="0.3">
      <c r="A2481">
        <v>0</v>
      </c>
      <c r="B2481">
        <v>0</v>
      </c>
    </row>
    <row r="2482" spans="1:2" x14ac:dyDescent="0.3">
      <c r="A2482">
        <v>0</v>
      </c>
      <c r="B2482">
        <v>1</v>
      </c>
    </row>
    <row r="2483" spans="1:2" x14ac:dyDescent="0.3">
      <c r="A2483">
        <v>0</v>
      </c>
      <c r="B2483">
        <v>2</v>
      </c>
    </row>
    <row r="2484" spans="1:2" x14ac:dyDescent="0.3">
      <c r="A2484">
        <v>0</v>
      </c>
      <c r="B2484">
        <v>0</v>
      </c>
    </row>
    <row r="2485" spans="1:2" x14ac:dyDescent="0.3">
      <c r="A2485">
        <v>0</v>
      </c>
      <c r="B2485">
        <v>0</v>
      </c>
    </row>
    <row r="2486" spans="1:2" x14ac:dyDescent="0.3">
      <c r="A2486">
        <v>0</v>
      </c>
      <c r="B2486">
        <v>0</v>
      </c>
    </row>
    <row r="2487" spans="1:2" x14ac:dyDescent="0.3">
      <c r="A2487">
        <v>0</v>
      </c>
      <c r="B2487">
        <v>0</v>
      </c>
    </row>
    <row r="2488" spans="1:2" x14ac:dyDescent="0.3">
      <c r="A2488">
        <v>0</v>
      </c>
      <c r="B2488">
        <v>2</v>
      </c>
    </row>
    <row r="2489" spans="1:2" x14ac:dyDescent="0.3">
      <c r="A2489">
        <v>0</v>
      </c>
      <c r="B2489">
        <v>2</v>
      </c>
    </row>
    <row r="2490" spans="1:2" x14ac:dyDescent="0.3">
      <c r="A2490">
        <v>0</v>
      </c>
      <c r="B2490">
        <v>1</v>
      </c>
    </row>
    <row r="2491" spans="1:2" x14ac:dyDescent="0.3">
      <c r="A2491">
        <v>0</v>
      </c>
      <c r="B2491">
        <v>1</v>
      </c>
    </row>
    <row r="2492" spans="1:2" x14ac:dyDescent="0.3">
      <c r="A2492">
        <v>0</v>
      </c>
      <c r="B2492">
        <v>2</v>
      </c>
    </row>
    <row r="2493" spans="1:2" x14ac:dyDescent="0.3">
      <c r="A2493">
        <v>0</v>
      </c>
      <c r="B2493">
        <v>0</v>
      </c>
    </row>
    <row r="2494" spans="1:2" x14ac:dyDescent="0.3">
      <c r="A2494">
        <v>1</v>
      </c>
      <c r="B2494">
        <v>0</v>
      </c>
    </row>
    <row r="2495" spans="1:2" x14ac:dyDescent="0.3">
      <c r="A2495">
        <v>0</v>
      </c>
      <c r="B2495">
        <v>0</v>
      </c>
    </row>
    <row r="2496" spans="1:2" x14ac:dyDescent="0.3">
      <c r="A2496">
        <v>0</v>
      </c>
      <c r="B2496">
        <v>0</v>
      </c>
    </row>
    <row r="2497" spans="1:2" x14ac:dyDescent="0.3">
      <c r="A2497">
        <v>0</v>
      </c>
      <c r="B2497">
        <v>0</v>
      </c>
    </row>
    <row r="2498" spans="1:2" x14ac:dyDescent="0.3">
      <c r="A2498">
        <v>0</v>
      </c>
      <c r="B2498">
        <v>0</v>
      </c>
    </row>
    <row r="2499" spans="1:2" x14ac:dyDescent="0.3">
      <c r="A2499">
        <v>0</v>
      </c>
      <c r="B2499">
        <v>0</v>
      </c>
    </row>
    <row r="2500" spans="1:2" x14ac:dyDescent="0.3">
      <c r="A2500">
        <v>0</v>
      </c>
      <c r="B2500">
        <v>0</v>
      </c>
    </row>
    <row r="2501" spans="1:2" x14ac:dyDescent="0.3">
      <c r="A2501">
        <v>0</v>
      </c>
      <c r="B2501">
        <v>0</v>
      </c>
    </row>
    <row r="2502" spans="1:2" x14ac:dyDescent="0.3">
      <c r="A2502">
        <v>0</v>
      </c>
      <c r="B2502">
        <v>0</v>
      </c>
    </row>
    <row r="2503" spans="1:2" x14ac:dyDescent="0.3">
      <c r="A2503">
        <v>0</v>
      </c>
      <c r="B2503">
        <v>0</v>
      </c>
    </row>
    <row r="2504" spans="1:2" x14ac:dyDescent="0.3">
      <c r="A2504">
        <v>0</v>
      </c>
      <c r="B2504">
        <v>0</v>
      </c>
    </row>
    <row r="2505" spans="1:2" x14ac:dyDescent="0.3">
      <c r="A2505">
        <v>0</v>
      </c>
      <c r="B2505">
        <v>0</v>
      </c>
    </row>
    <row r="2506" spans="1:2" x14ac:dyDescent="0.3">
      <c r="A2506">
        <v>0</v>
      </c>
      <c r="B2506">
        <v>0</v>
      </c>
    </row>
    <row r="2507" spans="1:2" x14ac:dyDescent="0.3">
      <c r="A2507">
        <v>0</v>
      </c>
      <c r="B2507">
        <v>1</v>
      </c>
    </row>
    <row r="2508" spans="1:2" x14ac:dyDescent="0.3">
      <c r="A2508">
        <v>0</v>
      </c>
      <c r="B2508">
        <v>0</v>
      </c>
    </row>
    <row r="2509" spans="1:2" x14ac:dyDescent="0.3">
      <c r="A2509">
        <v>0</v>
      </c>
      <c r="B2509">
        <v>2</v>
      </c>
    </row>
    <row r="2510" spans="1:2" x14ac:dyDescent="0.3">
      <c r="A2510">
        <v>0</v>
      </c>
      <c r="B2510">
        <v>1</v>
      </c>
    </row>
    <row r="2511" spans="1:2" x14ac:dyDescent="0.3">
      <c r="A2511">
        <v>0</v>
      </c>
      <c r="B2511">
        <v>0</v>
      </c>
    </row>
    <row r="2512" spans="1:2" x14ac:dyDescent="0.3">
      <c r="A2512">
        <v>0</v>
      </c>
      <c r="B2512">
        <v>0</v>
      </c>
    </row>
    <row r="2513" spans="1:2" x14ac:dyDescent="0.3">
      <c r="A2513">
        <v>0</v>
      </c>
      <c r="B2513">
        <v>0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0</v>
      </c>
      <c r="B2516">
        <v>0</v>
      </c>
    </row>
    <row r="2517" spans="1:2" x14ac:dyDescent="0.3">
      <c r="A2517">
        <v>0</v>
      </c>
      <c r="B2517">
        <v>1</v>
      </c>
    </row>
    <row r="2518" spans="1:2" x14ac:dyDescent="0.3">
      <c r="A2518">
        <v>0</v>
      </c>
      <c r="B2518">
        <v>0</v>
      </c>
    </row>
    <row r="2519" spans="1:2" x14ac:dyDescent="0.3">
      <c r="A2519">
        <v>0</v>
      </c>
      <c r="B2519">
        <v>0</v>
      </c>
    </row>
    <row r="2520" spans="1:2" x14ac:dyDescent="0.3">
      <c r="A2520">
        <v>0</v>
      </c>
      <c r="B2520">
        <v>0</v>
      </c>
    </row>
    <row r="2521" spans="1:2" x14ac:dyDescent="0.3">
      <c r="A2521">
        <v>0</v>
      </c>
      <c r="B2521">
        <v>0</v>
      </c>
    </row>
    <row r="2522" spans="1:2" x14ac:dyDescent="0.3">
      <c r="A2522">
        <v>0</v>
      </c>
      <c r="B2522">
        <v>0</v>
      </c>
    </row>
    <row r="2523" spans="1:2" x14ac:dyDescent="0.3">
      <c r="A2523">
        <v>0</v>
      </c>
      <c r="B2523">
        <v>2</v>
      </c>
    </row>
    <row r="2524" spans="1:2" x14ac:dyDescent="0.3">
      <c r="A2524">
        <v>0</v>
      </c>
      <c r="B2524">
        <v>1</v>
      </c>
    </row>
    <row r="2525" spans="1:2" x14ac:dyDescent="0.3">
      <c r="A2525">
        <v>0</v>
      </c>
      <c r="B2525">
        <v>0</v>
      </c>
    </row>
    <row r="2526" spans="1:2" x14ac:dyDescent="0.3">
      <c r="A2526">
        <v>0</v>
      </c>
      <c r="B2526">
        <v>0</v>
      </c>
    </row>
    <row r="2527" spans="1:2" x14ac:dyDescent="0.3">
      <c r="A2527">
        <v>0</v>
      </c>
      <c r="B2527">
        <v>1</v>
      </c>
    </row>
    <row r="2528" spans="1:2" x14ac:dyDescent="0.3">
      <c r="A2528">
        <v>0</v>
      </c>
      <c r="B2528">
        <v>2</v>
      </c>
    </row>
    <row r="2529" spans="1:2" x14ac:dyDescent="0.3">
      <c r="A2529">
        <v>0</v>
      </c>
      <c r="B2529">
        <v>0</v>
      </c>
    </row>
    <row r="2530" spans="1:2" x14ac:dyDescent="0.3">
      <c r="A2530">
        <v>0</v>
      </c>
      <c r="B2530">
        <v>0</v>
      </c>
    </row>
    <row r="2531" spans="1:2" x14ac:dyDescent="0.3">
      <c r="A2531">
        <v>0</v>
      </c>
      <c r="B2531">
        <v>1</v>
      </c>
    </row>
    <row r="2532" spans="1:2" x14ac:dyDescent="0.3">
      <c r="A2532">
        <v>0</v>
      </c>
      <c r="B2532">
        <v>2</v>
      </c>
    </row>
    <row r="2533" spans="1:2" x14ac:dyDescent="0.3">
      <c r="A2533">
        <v>0</v>
      </c>
      <c r="B2533">
        <v>2</v>
      </c>
    </row>
    <row r="2534" spans="1:2" x14ac:dyDescent="0.3">
      <c r="A2534">
        <v>0</v>
      </c>
      <c r="B2534">
        <v>1</v>
      </c>
    </row>
    <row r="2535" spans="1:2" x14ac:dyDescent="0.3">
      <c r="A2535">
        <v>1</v>
      </c>
      <c r="B2535">
        <v>1</v>
      </c>
    </row>
    <row r="2536" spans="1:2" x14ac:dyDescent="0.3">
      <c r="A2536">
        <v>0</v>
      </c>
      <c r="B2536">
        <v>0</v>
      </c>
    </row>
    <row r="2537" spans="1:2" x14ac:dyDescent="0.3">
      <c r="A2537">
        <v>0</v>
      </c>
      <c r="B2537">
        <v>1</v>
      </c>
    </row>
    <row r="2538" spans="1:2" x14ac:dyDescent="0.3">
      <c r="A2538">
        <v>0</v>
      </c>
      <c r="B2538">
        <v>0</v>
      </c>
    </row>
    <row r="2539" spans="1:2" x14ac:dyDescent="0.3">
      <c r="A2539">
        <v>1</v>
      </c>
      <c r="B2539">
        <v>0</v>
      </c>
    </row>
    <row r="2540" spans="1:2" x14ac:dyDescent="0.3">
      <c r="A2540">
        <v>0</v>
      </c>
      <c r="B2540">
        <v>0</v>
      </c>
    </row>
    <row r="2541" spans="1:2" x14ac:dyDescent="0.3">
      <c r="A2541">
        <v>0</v>
      </c>
      <c r="B2541">
        <v>0</v>
      </c>
    </row>
    <row r="2542" spans="1:2" x14ac:dyDescent="0.3">
      <c r="A2542">
        <v>0</v>
      </c>
      <c r="B2542">
        <v>0</v>
      </c>
    </row>
    <row r="2543" spans="1:2" x14ac:dyDescent="0.3">
      <c r="A2543">
        <v>0</v>
      </c>
      <c r="B2543">
        <v>0</v>
      </c>
    </row>
    <row r="2544" spans="1:2" x14ac:dyDescent="0.3">
      <c r="A2544">
        <v>0</v>
      </c>
      <c r="B2544">
        <v>0</v>
      </c>
    </row>
    <row r="2545" spans="1:2" x14ac:dyDescent="0.3">
      <c r="A2545">
        <v>0</v>
      </c>
      <c r="B2545">
        <v>0</v>
      </c>
    </row>
    <row r="2546" spans="1:2" x14ac:dyDescent="0.3">
      <c r="A2546">
        <v>1</v>
      </c>
      <c r="B2546">
        <v>2</v>
      </c>
    </row>
    <row r="2547" spans="1:2" x14ac:dyDescent="0.3">
      <c r="A2547">
        <v>1</v>
      </c>
      <c r="B2547">
        <v>2</v>
      </c>
    </row>
    <row r="2548" spans="1:2" x14ac:dyDescent="0.3">
      <c r="A2548">
        <v>0</v>
      </c>
      <c r="B2548">
        <v>0</v>
      </c>
    </row>
    <row r="2549" spans="1:2" x14ac:dyDescent="0.3">
      <c r="A2549">
        <v>0</v>
      </c>
      <c r="B2549">
        <v>0</v>
      </c>
    </row>
    <row r="2550" spans="1:2" x14ac:dyDescent="0.3">
      <c r="A2550">
        <v>0</v>
      </c>
      <c r="B2550">
        <v>1</v>
      </c>
    </row>
    <row r="2551" spans="1:2" x14ac:dyDescent="0.3">
      <c r="A2551">
        <v>0</v>
      </c>
      <c r="B2551">
        <v>1</v>
      </c>
    </row>
    <row r="2552" spans="1:2" x14ac:dyDescent="0.3">
      <c r="A2552">
        <v>0</v>
      </c>
      <c r="B2552">
        <v>1</v>
      </c>
    </row>
    <row r="2553" spans="1:2" x14ac:dyDescent="0.3">
      <c r="A2553">
        <v>1</v>
      </c>
      <c r="B2553">
        <v>0</v>
      </c>
    </row>
    <row r="2554" spans="1:2" x14ac:dyDescent="0.3">
      <c r="A2554">
        <v>1</v>
      </c>
      <c r="B2554">
        <v>0</v>
      </c>
    </row>
    <row r="2555" spans="1:2" x14ac:dyDescent="0.3">
      <c r="A2555">
        <v>1</v>
      </c>
      <c r="B2555">
        <v>1</v>
      </c>
    </row>
    <row r="2556" spans="1:2" x14ac:dyDescent="0.3">
      <c r="A2556">
        <v>0</v>
      </c>
      <c r="B2556">
        <v>0</v>
      </c>
    </row>
    <row r="2557" spans="1:2" x14ac:dyDescent="0.3">
      <c r="A2557">
        <v>0</v>
      </c>
      <c r="B2557">
        <v>0</v>
      </c>
    </row>
    <row r="2558" spans="1:2" x14ac:dyDescent="0.3">
      <c r="A2558">
        <v>0</v>
      </c>
      <c r="B2558">
        <v>0</v>
      </c>
    </row>
    <row r="2559" spans="1:2" x14ac:dyDescent="0.3">
      <c r="A2559">
        <v>0</v>
      </c>
      <c r="B2559">
        <v>0</v>
      </c>
    </row>
    <row r="2560" spans="1:2" x14ac:dyDescent="0.3">
      <c r="A2560">
        <v>0</v>
      </c>
      <c r="B2560">
        <v>0</v>
      </c>
    </row>
    <row r="2561" spans="1:2" x14ac:dyDescent="0.3">
      <c r="A2561">
        <v>0</v>
      </c>
      <c r="B2561">
        <v>0</v>
      </c>
    </row>
    <row r="2562" spans="1:2" x14ac:dyDescent="0.3">
      <c r="A2562">
        <v>0</v>
      </c>
      <c r="B2562">
        <v>1</v>
      </c>
    </row>
    <row r="2563" spans="1:2" x14ac:dyDescent="0.3">
      <c r="A2563">
        <v>0</v>
      </c>
      <c r="B2563">
        <v>0</v>
      </c>
    </row>
    <row r="2564" spans="1:2" x14ac:dyDescent="0.3">
      <c r="A2564">
        <v>1</v>
      </c>
      <c r="B2564">
        <v>0</v>
      </c>
    </row>
    <row r="2565" spans="1:2" x14ac:dyDescent="0.3">
      <c r="A2565">
        <v>1</v>
      </c>
      <c r="B2565">
        <v>0</v>
      </c>
    </row>
    <row r="2566" spans="1:2" x14ac:dyDescent="0.3">
      <c r="A2566">
        <v>0</v>
      </c>
      <c r="B2566">
        <v>3</v>
      </c>
    </row>
    <row r="2567" spans="1:2" x14ac:dyDescent="0.3">
      <c r="A2567">
        <v>0</v>
      </c>
      <c r="B2567">
        <v>0</v>
      </c>
    </row>
    <row r="2568" spans="1:2" x14ac:dyDescent="0.3">
      <c r="A2568">
        <v>0</v>
      </c>
      <c r="B2568">
        <v>0</v>
      </c>
    </row>
    <row r="2569" spans="1:2" x14ac:dyDescent="0.3">
      <c r="A2569">
        <v>0</v>
      </c>
      <c r="B2569">
        <v>0</v>
      </c>
    </row>
    <row r="2570" spans="1:2" x14ac:dyDescent="0.3">
      <c r="A2570">
        <v>0</v>
      </c>
      <c r="B2570">
        <v>0</v>
      </c>
    </row>
    <row r="2571" spans="1:2" x14ac:dyDescent="0.3">
      <c r="A2571">
        <v>0</v>
      </c>
      <c r="B2571">
        <v>0</v>
      </c>
    </row>
    <row r="2572" spans="1:2" x14ac:dyDescent="0.3">
      <c r="A2572">
        <v>0</v>
      </c>
      <c r="B2572">
        <v>0</v>
      </c>
    </row>
    <row r="2573" spans="1:2" x14ac:dyDescent="0.3">
      <c r="A2573">
        <v>1</v>
      </c>
      <c r="B2573">
        <v>1</v>
      </c>
    </row>
    <row r="2574" spans="1:2" x14ac:dyDescent="0.3">
      <c r="A2574">
        <v>0</v>
      </c>
      <c r="B2574">
        <v>0</v>
      </c>
    </row>
    <row r="2575" spans="1:2" x14ac:dyDescent="0.3">
      <c r="A2575">
        <v>0</v>
      </c>
      <c r="B2575">
        <v>1</v>
      </c>
    </row>
    <row r="2576" spans="1:2" x14ac:dyDescent="0.3">
      <c r="A2576">
        <v>0</v>
      </c>
      <c r="B2576">
        <v>1</v>
      </c>
    </row>
    <row r="2577" spans="1:2" x14ac:dyDescent="0.3">
      <c r="A2577">
        <v>0</v>
      </c>
      <c r="B2577">
        <v>0</v>
      </c>
    </row>
    <row r="2578" spans="1:2" x14ac:dyDescent="0.3">
      <c r="A2578">
        <v>0</v>
      </c>
      <c r="B2578">
        <v>0</v>
      </c>
    </row>
    <row r="2579" spans="1:2" x14ac:dyDescent="0.3">
      <c r="A2579">
        <v>0</v>
      </c>
      <c r="B2579">
        <v>0</v>
      </c>
    </row>
    <row r="2580" spans="1:2" x14ac:dyDescent="0.3">
      <c r="A2580">
        <v>0</v>
      </c>
      <c r="B2580">
        <v>0</v>
      </c>
    </row>
    <row r="2581" spans="1:2" x14ac:dyDescent="0.3">
      <c r="A2581">
        <v>0</v>
      </c>
      <c r="B2581">
        <v>0</v>
      </c>
    </row>
    <row r="2582" spans="1:2" x14ac:dyDescent="0.3">
      <c r="A2582">
        <v>0</v>
      </c>
      <c r="B2582">
        <v>0</v>
      </c>
    </row>
    <row r="2583" spans="1:2" x14ac:dyDescent="0.3">
      <c r="A2583">
        <v>0</v>
      </c>
      <c r="B2583">
        <v>0</v>
      </c>
    </row>
    <row r="2584" spans="1:2" x14ac:dyDescent="0.3">
      <c r="A2584">
        <v>0</v>
      </c>
      <c r="B2584">
        <v>0</v>
      </c>
    </row>
    <row r="2585" spans="1:2" x14ac:dyDescent="0.3">
      <c r="A2585">
        <v>1</v>
      </c>
      <c r="B2585">
        <v>0</v>
      </c>
    </row>
    <row r="2586" spans="1:2" x14ac:dyDescent="0.3">
      <c r="A2586">
        <v>1</v>
      </c>
      <c r="B2586">
        <v>0</v>
      </c>
    </row>
    <row r="2587" spans="1:2" x14ac:dyDescent="0.3">
      <c r="A2587">
        <v>1</v>
      </c>
      <c r="B2587">
        <v>0</v>
      </c>
    </row>
    <row r="2588" spans="1:2" x14ac:dyDescent="0.3">
      <c r="A2588">
        <v>0</v>
      </c>
      <c r="B2588">
        <v>0</v>
      </c>
    </row>
    <row r="2589" spans="1:2" x14ac:dyDescent="0.3">
      <c r="A2589">
        <v>0</v>
      </c>
      <c r="B2589">
        <v>1</v>
      </c>
    </row>
    <row r="2590" spans="1:2" x14ac:dyDescent="0.3">
      <c r="A2590">
        <v>0</v>
      </c>
      <c r="B2590">
        <v>0</v>
      </c>
    </row>
    <row r="2591" spans="1:2" x14ac:dyDescent="0.3">
      <c r="A2591">
        <v>1</v>
      </c>
      <c r="B2591">
        <v>0</v>
      </c>
    </row>
    <row r="2592" spans="1:2" x14ac:dyDescent="0.3">
      <c r="A2592">
        <v>1</v>
      </c>
      <c r="B2592">
        <v>1</v>
      </c>
    </row>
    <row r="2593" spans="1:2" x14ac:dyDescent="0.3">
      <c r="A2593">
        <v>0</v>
      </c>
      <c r="B2593">
        <v>0</v>
      </c>
    </row>
    <row r="2594" spans="1:2" x14ac:dyDescent="0.3">
      <c r="A2594">
        <v>0</v>
      </c>
      <c r="B2594">
        <v>0</v>
      </c>
    </row>
    <row r="2595" spans="1:2" x14ac:dyDescent="0.3">
      <c r="A2595">
        <v>0</v>
      </c>
      <c r="B2595">
        <v>0</v>
      </c>
    </row>
    <row r="2596" spans="1:2" x14ac:dyDescent="0.3">
      <c r="A2596">
        <v>0</v>
      </c>
      <c r="B2596">
        <v>0</v>
      </c>
    </row>
    <row r="2597" spans="1:2" x14ac:dyDescent="0.3">
      <c r="A2597">
        <v>0</v>
      </c>
      <c r="B2597">
        <v>0</v>
      </c>
    </row>
    <row r="2598" spans="1:2" x14ac:dyDescent="0.3">
      <c r="A2598">
        <v>0</v>
      </c>
      <c r="B2598">
        <v>0</v>
      </c>
    </row>
    <row r="2599" spans="1:2" x14ac:dyDescent="0.3">
      <c r="A2599">
        <v>0</v>
      </c>
      <c r="B2599">
        <v>0</v>
      </c>
    </row>
    <row r="2600" spans="1:2" x14ac:dyDescent="0.3">
      <c r="A2600">
        <v>0</v>
      </c>
      <c r="B2600">
        <v>1</v>
      </c>
    </row>
    <row r="2601" spans="1:2" x14ac:dyDescent="0.3">
      <c r="A2601">
        <v>0</v>
      </c>
      <c r="B2601">
        <v>0</v>
      </c>
    </row>
    <row r="2602" spans="1:2" x14ac:dyDescent="0.3">
      <c r="A2602">
        <v>0</v>
      </c>
      <c r="B2602">
        <v>0</v>
      </c>
    </row>
    <row r="2603" spans="1:2" x14ac:dyDescent="0.3">
      <c r="A2603">
        <v>0</v>
      </c>
      <c r="B2603">
        <v>0</v>
      </c>
    </row>
    <row r="2604" spans="1:2" x14ac:dyDescent="0.3">
      <c r="A2604">
        <v>0</v>
      </c>
      <c r="B2604">
        <v>0</v>
      </c>
    </row>
    <row r="2605" spans="1:2" x14ac:dyDescent="0.3">
      <c r="A2605">
        <v>0</v>
      </c>
      <c r="B2605">
        <v>0</v>
      </c>
    </row>
    <row r="2606" spans="1:2" x14ac:dyDescent="0.3">
      <c r="A2606">
        <v>0</v>
      </c>
      <c r="B2606">
        <v>0</v>
      </c>
    </row>
    <row r="2607" spans="1:2" x14ac:dyDescent="0.3">
      <c r="A2607">
        <v>0</v>
      </c>
      <c r="B2607">
        <v>0</v>
      </c>
    </row>
    <row r="2608" spans="1:2" x14ac:dyDescent="0.3">
      <c r="A2608">
        <v>0</v>
      </c>
      <c r="B2608">
        <v>1</v>
      </c>
    </row>
    <row r="2609" spans="1:2" x14ac:dyDescent="0.3">
      <c r="A2609">
        <v>0</v>
      </c>
      <c r="B2609">
        <v>2</v>
      </c>
    </row>
    <row r="2610" spans="1:2" x14ac:dyDescent="0.3">
      <c r="A2610">
        <v>0</v>
      </c>
      <c r="B2610">
        <v>0</v>
      </c>
    </row>
    <row r="2611" spans="1:2" x14ac:dyDescent="0.3">
      <c r="A2611">
        <v>1</v>
      </c>
      <c r="B2611">
        <v>1</v>
      </c>
    </row>
    <row r="2612" spans="1:2" x14ac:dyDescent="0.3">
      <c r="A2612">
        <v>0</v>
      </c>
      <c r="B2612">
        <v>0</v>
      </c>
    </row>
    <row r="2613" spans="1:2" x14ac:dyDescent="0.3">
      <c r="A2613">
        <v>0</v>
      </c>
      <c r="B2613">
        <v>0</v>
      </c>
    </row>
    <row r="2614" spans="1:2" x14ac:dyDescent="0.3">
      <c r="A2614">
        <v>0</v>
      </c>
      <c r="B2614">
        <v>2</v>
      </c>
    </row>
    <row r="2615" spans="1:2" x14ac:dyDescent="0.3">
      <c r="A2615">
        <v>0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0</v>
      </c>
      <c r="B2618">
        <v>0</v>
      </c>
    </row>
    <row r="2619" spans="1:2" x14ac:dyDescent="0.3">
      <c r="A2619">
        <v>0</v>
      </c>
      <c r="B2619">
        <v>1</v>
      </c>
    </row>
    <row r="2620" spans="1:2" x14ac:dyDescent="0.3">
      <c r="A2620">
        <v>0</v>
      </c>
      <c r="B2620">
        <v>0</v>
      </c>
    </row>
    <row r="2621" spans="1:2" x14ac:dyDescent="0.3">
      <c r="A2621">
        <v>0</v>
      </c>
      <c r="B2621">
        <v>0</v>
      </c>
    </row>
    <row r="2622" spans="1:2" x14ac:dyDescent="0.3">
      <c r="A2622">
        <v>0</v>
      </c>
      <c r="B2622">
        <v>1</v>
      </c>
    </row>
    <row r="2623" spans="1:2" x14ac:dyDescent="0.3">
      <c r="A2623">
        <v>0</v>
      </c>
      <c r="B2623">
        <v>0</v>
      </c>
    </row>
    <row r="2624" spans="1:2" x14ac:dyDescent="0.3">
      <c r="A2624">
        <v>0</v>
      </c>
      <c r="B2624">
        <v>1</v>
      </c>
    </row>
    <row r="2625" spans="1:2" x14ac:dyDescent="0.3">
      <c r="A2625">
        <v>0</v>
      </c>
      <c r="B2625">
        <v>1</v>
      </c>
    </row>
    <row r="2626" spans="1:2" x14ac:dyDescent="0.3">
      <c r="A2626">
        <v>0</v>
      </c>
      <c r="B2626">
        <v>1</v>
      </c>
    </row>
    <row r="2627" spans="1:2" x14ac:dyDescent="0.3">
      <c r="A2627">
        <v>0</v>
      </c>
      <c r="B2627">
        <v>0</v>
      </c>
    </row>
    <row r="2628" spans="1:2" x14ac:dyDescent="0.3">
      <c r="A2628">
        <v>0</v>
      </c>
      <c r="B2628">
        <v>0</v>
      </c>
    </row>
    <row r="2629" spans="1:2" x14ac:dyDescent="0.3">
      <c r="A2629">
        <v>0</v>
      </c>
      <c r="B2629">
        <v>3</v>
      </c>
    </row>
    <row r="2630" spans="1:2" x14ac:dyDescent="0.3">
      <c r="A2630">
        <v>0</v>
      </c>
      <c r="B2630">
        <v>0</v>
      </c>
    </row>
    <row r="2631" spans="1:2" x14ac:dyDescent="0.3">
      <c r="A2631">
        <v>0</v>
      </c>
      <c r="B2631">
        <v>1</v>
      </c>
    </row>
    <row r="2632" spans="1:2" x14ac:dyDescent="0.3">
      <c r="A2632">
        <v>0</v>
      </c>
      <c r="B2632">
        <v>0</v>
      </c>
    </row>
    <row r="2633" spans="1:2" x14ac:dyDescent="0.3">
      <c r="A2633">
        <v>0</v>
      </c>
      <c r="B2633">
        <v>0</v>
      </c>
    </row>
    <row r="2634" spans="1:2" x14ac:dyDescent="0.3">
      <c r="A2634">
        <v>0</v>
      </c>
      <c r="B2634">
        <v>0</v>
      </c>
    </row>
    <row r="2635" spans="1:2" x14ac:dyDescent="0.3">
      <c r="A2635">
        <v>0</v>
      </c>
      <c r="B2635">
        <v>1</v>
      </c>
    </row>
    <row r="2636" spans="1:2" x14ac:dyDescent="0.3">
      <c r="A2636">
        <v>0</v>
      </c>
      <c r="B2636">
        <v>0</v>
      </c>
    </row>
    <row r="2637" spans="1:2" x14ac:dyDescent="0.3">
      <c r="A2637">
        <v>0</v>
      </c>
      <c r="B2637">
        <v>0</v>
      </c>
    </row>
    <row r="2638" spans="1:2" x14ac:dyDescent="0.3">
      <c r="A2638">
        <v>0</v>
      </c>
      <c r="B2638">
        <v>0</v>
      </c>
    </row>
    <row r="2639" spans="1:2" x14ac:dyDescent="0.3">
      <c r="A2639">
        <v>1</v>
      </c>
      <c r="B2639">
        <v>0</v>
      </c>
    </row>
    <row r="2640" spans="1:2" x14ac:dyDescent="0.3">
      <c r="A2640">
        <v>0</v>
      </c>
      <c r="B2640">
        <v>0</v>
      </c>
    </row>
    <row r="2641" spans="1:2" x14ac:dyDescent="0.3">
      <c r="A2641">
        <v>0</v>
      </c>
      <c r="B2641">
        <v>0</v>
      </c>
    </row>
    <row r="2642" spans="1:2" x14ac:dyDescent="0.3">
      <c r="A2642">
        <v>0</v>
      </c>
      <c r="B2642">
        <v>0</v>
      </c>
    </row>
    <row r="2643" spans="1:2" x14ac:dyDescent="0.3">
      <c r="A2643">
        <v>0</v>
      </c>
      <c r="B2643">
        <v>0</v>
      </c>
    </row>
    <row r="2644" spans="1:2" x14ac:dyDescent="0.3">
      <c r="A2644">
        <v>0</v>
      </c>
      <c r="B2644">
        <v>0</v>
      </c>
    </row>
    <row r="2645" spans="1:2" x14ac:dyDescent="0.3">
      <c r="A2645">
        <v>0</v>
      </c>
      <c r="B2645">
        <v>0</v>
      </c>
    </row>
    <row r="2646" spans="1:2" x14ac:dyDescent="0.3">
      <c r="A2646">
        <v>0</v>
      </c>
      <c r="B2646">
        <v>0</v>
      </c>
    </row>
    <row r="2647" spans="1:2" x14ac:dyDescent="0.3">
      <c r="A2647">
        <v>0</v>
      </c>
      <c r="B2647">
        <v>0</v>
      </c>
    </row>
    <row r="2648" spans="1:2" x14ac:dyDescent="0.3">
      <c r="A2648">
        <v>0</v>
      </c>
      <c r="B2648">
        <v>1</v>
      </c>
    </row>
    <row r="2649" spans="1:2" x14ac:dyDescent="0.3">
      <c r="A2649">
        <v>0</v>
      </c>
      <c r="B2649">
        <v>0</v>
      </c>
    </row>
    <row r="2650" spans="1:2" x14ac:dyDescent="0.3">
      <c r="A2650">
        <v>0</v>
      </c>
      <c r="B2650">
        <v>0</v>
      </c>
    </row>
    <row r="2651" spans="1:2" x14ac:dyDescent="0.3">
      <c r="A2651">
        <v>0</v>
      </c>
      <c r="B2651">
        <v>0</v>
      </c>
    </row>
    <row r="2652" spans="1:2" x14ac:dyDescent="0.3">
      <c r="A2652">
        <v>0</v>
      </c>
      <c r="B2652">
        <v>0</v>
      </c>
    </row>
    <row r="2653" spans="1:2" x14ac:dyDescent="0.3">
      <c r="A2653">
        <v>0</v>
      </c>
      <c r="B2653">
        <v>0</v>
      </c>
    </row>
    <row r="2654" spans="1:2" x14ac:dyDescent="0.3">
      <c r="A2654">
        <v>0</v>
      </c>
      <c r="B2654">
        <v>2</v>
      </c>
    </row>
    <row r="2655" spans="1:2" x14ac:dyDescent="0.3">
      <c r="A2655">
        <v>0</v>
      </c>
      <c r="B2655">
        <v>0</v>
      </c>
    </row>
    <row r="2656" spans="1:2" x14ac:dyDescent="0.3">
      <c r="A2656">
        <v>0</v>
      </c>
      <c r="B2656">
        <v>1</v>
      </c>
    </row>
    <row r="2657" spans="1:2" x14ac:dyDescent="0.3">
      <c r="A2657">
        <v>0</v>
      </c>
      <c r="B2657">
        <v>0</v>
      </c>
    </row>
    <row r="2658" spans="1:2" x14ac:dyDescent="0.3">
      <c r="A2658">
        <v>0</v>
      </c>
      <c r="B2658">
        <v>0</v>
      </c>
    </row>
    <row r="2659" spans="1:2" x14ac:dyDescent="0.3">
      <c r="A2659">
        <v>0</v>
      </c>
      <c r="B2659">
        <v>0</v>
      </c>
    </row>
    <row r="2660" spans="1:2" x14ac:dyDescent="0.3">
      <c r="A2660">
        <v>0</v>
      </c>
      <c r="B2660">
        <v>0</v>
      </c>
    </row>
    <row r="2661" spans="1:2" x14ac:dyDescent="0.3">
      <c r="A2661">
        <v>0</v>
      </c>
      <c r="B2661">
        <v>0</v>
      </c>
    </row>
    <row r="2662" spans="1:2" x14ac:dyDescent="0.3">
      <c r="A2662">
        <v>0</v>
      </c>
      <c r="B2662">
        <v>1</v>
      </c>
    </row>
    <row r="2663" spans="1:2" x14ac:dyDescent="0.3">
      <c r="A2663">
        <v>0</v>
      </c>
      <c r="B2663">
        <v>0</v>
      </c>
    </row>
    <row r="2664" spans="1:2" x14ac:dyDescent="0.3">
      <c r="A2664">
        <v>0</v>
      </c>
      <c r="B2664">
        <v>0</v>
      </c>
    </row>
    <row r="2665" spans="1:2" x14ac:dyDescent="0.3">
      <c r="A2665">
        <v>0</v>
      </c>
      <c r="B2665">
        <v>0</v>
      </c>
    </row>
    <row r="2666" spans="1:2" x14ac:dyDescent="0.3">
      <c r="A2666">
        <v>0</v>
      </c>
      <c r="B2666">
        <v>0</v>
      </c>
    </row>
    <row r="2667" spans="1:2" x14ac:dyDescent="0.3">
      <c r="A2667">
        <v>1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1</v>
      </c>
      <c r="B2670">
        <v>1</v>
      </c>
    </row>
    <row r="2671" spans="1:2" x14ac:dyDescent="0.3">
      <c r="A2671">
        <v>0</v>
      </c>
      <c r="B2671">
        <v>4</v>
      </c>
    </row>
    <row r="2672" spans="1:2" x14ac:dyDescent="0.3">
      <c r="A2672">
        <v>0</v>
      </c>
      <c r="B2672">
        <v>0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</v>
      </c>
    </row>
    <row r="2675" spans="1:2" x14ac:dyDescent="0.3">
      <c r="A2675">
        <v>0</v>
      </c>
      <c r="B2675">
        <v>0</v>
      </c>
    </row>
    <row r="2676" spans="1:2" x14ac:dyDescent="0.3">
      <c r="A2676">
        <v>0</v>
      </c>
      <c r="B2676">
        <v>0</v>
      </c>
    </row>
    <row r="2677" spans="1:2" x14ac:dyDescent="0.3">
      <c r="A2677">
        <v>0</v>
      </c>
      <c r="B2677">
        <v>0</v>
      </c>
    </row>
    <row r="2678" spans="1:2" x14ac:dyDescent="0.3">
      <c r="A2678">
        <v>0</v>
      </c>
      <c r="B2678">
        <v>0</v>
      </c>
    </row>
    <row r="2679" spans="1:2" x14ac:dyDescent="0.3">
      <c r="A2679">
        <v>0</v>
      </c>
      <c r="B2679">
        <v>0</v>
      </c>
    </row>
    <row r="2680" spans="1:2" x14ac:dyDescent="0.3">
      <c r="A2680">
        <v>0</v>
      </c>
      <c r="B2680">
        <v>0</v>
      </c>
    </row>
    <row r="2681" spans="1:2" x14ac:dyDescent="0.3">
      <c r="A2681">
        <v>0</v>
      </c>
      <c r="B2681">
        <v>2</v>
      </c>
    </row>
    <row r="2682" spans="1:2" x14ac:dyDescent="0.3">
      <c r="A2682">
        <v>0</v>
      </c>
      <c r="B2682">
        <v>0</v>
      </c>
    </row>
    <row r="2683" spans="1:2" x14ac:dyDescent="0.3">
      <c r="A2683">
        <v>1</v>
      </c>
      <c r="B2683">
        <v>1</v>
      </c>
    </row>
    <row r="2684" spans="1:2" x14ac:dyDescent="0.3">
      <c r="A2684">
        <v>0</v>
      </c>
      <c r="B2684">
        <v>2</v>
      </c>
    </row>
    <row r="2685" spans="1:2" x14ac:dyDescent="0.3">
      <c r="A2685">
        <v>0</v>
      </c>
      <c r="B2685">
        <v>0</v>
      </c>
    </row>
    <row r="2686" spans="1:2" x14ac:dyDescent="0.3">
      <c r="A2686">
        <v>0</v>
      </c>
      <c r="B2686">
        <v>0</v>
      </c>
    </row>
    <row r="2687" spans="1:2" x14ac:dyDescent="0.3">
      <c r="A2687">
        <v>0</v>
      </c>
      <c r="B2687">
        <v>1</v>
      </c>
    </row>
    <row r="2688" spans="1:2" x14ac:dyDescent="0.3">
      <c r="A2688">
        <v>0</v>
      </c>
      <c r="B2688">
        <v>0</v>
      </c>
    </row>
    <row r="2689" spans="1:2" x14ac:dyDescent="0.3">
      <c r="A2689">
        <v>0</v>
      </c>
      <c r="B2689">
        <v>0</v>
      </c>
    </row>
    <row r="2690" spans="1:2" x14ac:dyDescent="0.3">
      <c r="A2690">
        <v>0</v>
      </c>
      <c r="B2690">
        <v>2</v>
      </c>
    </row>
    <row r="2691" spans="1:2" x14ac:dyDescent="0.3">
      <c r="A2691">
        <v>0</v>
      </c>
      <c r="B2691">
        <v>0</v>
      </c>
    </row>
    <row r="2692" spans="1:2" x14ac:dyDescent="0.3">
      <c r="A2692">
        <v>0</v>
      </c>
      <c r="B2692">
        <v>0</v>
      </c>
    </row>
    <row r="2693" spans="1:2" x14ac:dyDescent="0.3">
      <c r="A2693">
        <v>0</v>
      </c>
      <c r="B2693">
        <v>1</v>
      </c>
    </row>
    <row r="2694" spans="1:2" x14ac:dyDescent="0.3">
      <c r="A2694">
        <v>0</v>
      </c>
      <c r="B2694">
        <v>0</v>
      </c>
    </row>
    <row r="2695" spans="1:2" x14ac:dyDescent="0.3">
      <c r="A2695">
        <v>1</v>
      </c>
      <c r="B2695">
        <v>1</v>
      </c>
    </row>
    <row r="2696" spans="1:2" x14ac:dyDescent="0.3">
      <c r="A2696">
        <v>1</v>
      </c>
      <c r="B2696">
        <v>0</v>
      </c>
    </row>
    <row r="2697" spans="1:2" x14ac:dyDescent="0.3">
      <c r="A2697">
        <v>0</v>
      </c>
      <c r="B2697">
        <v>0</v>
      </c>
    </row>
    <row r="2698" spans="1:2" x14ac:dyDescent="0.3">
      <c r="A2698">
        <v>1</v>
      </c>
      <c r="B2698">
        <v>1</v>
      </c>
    </row>
    <row r="2699" spans="1:2" x14ac:dyDescent="0.3">
      <c r="A2699">
        <v>0</v>
      </c>
      <c r="B2699">
        <v>0</v>
      </c>
    </row>
    <row r="2700" spans="1:2" x14ac:dyDescent="0.3">
      <c r="A2700">
        <v>0</v>
      </c>
      <c r="B2700">
        <v>0</v>
      </c>
    </row>
    <row r="2701" spans="1:2" x14ac:dyDescent="0.3">
      <c r="A2701">
        <v>0</v>
      </c>
      <c r="B2701">
        <v>2</v>
      </c>
    </row>
    <row r="2702" spans="1:2" x14ac:dyDescent="0.3">
      <c r="A2702">
        <v>0</v>
      </c>
      <c r="B2702">
        <v>0</v>
      </c>
    </row>
    <row r="2703" spans="1:2" x14ac:dyDescent="0.3">
      <c r="A2703">
        <v>0</v>
      </c>
      <c r="B2703">
        <v>0</v>
      </c>
    </row>
    <row r="2704" spans="1:2" x14ac:dyDescent="0.3">
      <c r="A2704">
        <v>0</v>
      </c>
      <c r="B2704">
        <v>2</v>
      </c>
    </row>
    <row r="2705" spans="1:2" x14ac:dyDescent="0.3">
      <c r="A2705">
        <v>0</v>
      </c>
      <c r="B2705">
        <v>1</v>
      </c>
    </row>
    <row r="2706" spans="1:2" x14ac:dyDescent="0.3">
      <c r="A2706">
        <v>0</v>
      </c>
      <c r="B2706">
        <v>0</v>
      </c>
    </row>
    <row r="2707" spans="1:2" x14ac:dyDescent="0.3">
      <c r="A2707">
        <v>0</v>
      </c>
      <c r="B2707">
        <v>0</v>
      </c>
    </row>
    <row r="2708" spans="1:2" x14ac:dyDescent="0.3">
      <c r="A2708">
        <v>0</v>
      </c>
      <c r="B2708">
        <v>0</v>
      </c>
    </row>
    <row r="2709" spans="1:2" x14ac:dyDescent="0.3">
      <c r="A2709">
        <v>0</v>
      </c>
      <c r="B2709">
        <v>0</v>
      </c>
    </row>
    <row r="2710" spans="1:2" x14ac:dyDescent="0.3">
      <c r="A2710">
        <v>0</v>
      </c>
      <c r="B2710">
        <v>1</v>
      </c>
    </row>
    <row r="2711" spans="1:2" x14ac:dyDescent="0.3">
      <c r="A2711">
        <v>0</v>
      </c>
      <c r="B2711">
        <v>0</v>
      </c>
    </row>
    <row r="2712" spans="1:2" x14ac:dyDescent="0.3">
      <c r="A2712">
        <v>0</v>
      </c>
      <c r="B2712">
        <v>2</v>
      </c>
    </row>
    <row r="2713" spans="1:2" x14ac:dyDescent="0.3">
      <c r="A2713">
        <v>0</v>
      </c>
      <c r="B2713">
        <v>1</v>
      </c>
    </row>
    <row r="2714" spans="1:2" x14ac:dyDescent="0.3">
      <c r="A2714">
        <v>0</v>
      </c>
      <c r="B2714">
        <v>1</v>
      </c>
    </row>
    <row r="2715" spans="1:2" x14ac:dyDescent="0.3">
      <c r="A2715">
        <v>0</v>
      </c>
      <c r="B2715">
        <v>0</v>
      </c>
    </row>
    <row r="2716" spans="1:2" x14ac:dyDescent="0.3">
      <c r="A2716">
        <v>0</v>
      </c>
      <c r="B2716">
        <v>0</v>
      </c>
    </row>
    <row r="2717" spans="1:2" x14ac:dyDescent="0.3">
      <c r="A2717">
        <v>0</v>
      </c>
      <c r="B2717">
        <v>0</v>
      </c>
    </row>
    <row r="2718" spans="1:2" x14ac:dyDescent="0.3">
      <c r="A2718">
        <v>0</v>
      </c>
      <c r="B2718">
        <v>0</v>
      </c>
    </row>
    <row r="2719" spans="1:2" x14ac:dyDescent="0.3">
      <c r="A2719">
        <v>0</v>
      </c>
      <c r="B2719">
        <v>0</v>
      </c>
    </row>
    <row r="2720" spans="1:2" x14ac:dyDescent="0.3">
      <c r="A2720">
        <v>0</v>
      </c>
      <c r="B2720">
        <v>0</v>
      </c>
    </row>
    <row r="2721" spans="1:2" x14ac:dyDescent="0.3">
      <c r="A2721">
        <v>0</v>
      </c>
      <c r="B2721">
        <v>0</v>
      </c>
    </row>
    <row r="2722" spans="1:2" x14ac:dyDescent="0.3">
      <c r="A2722">
        <v>0</v>
      </c>
      <c r="B2722">
        <v>0</v>
      </c>
    </row>
    <row r="2723" spans="1:2" x14ac:dyDescent="0.3">
      <c r="A2723">
        <v>0</v>
      </c>
      <c r="B2723">
        <v>0</v>
      </c>
    </row>
    <row r="2724" spans="1:2" x14ac:dyDescent="0.3">
      <c r="A2724">
        <v>0</v>
      </c>
      <c r="B2724">
        <v>0</v>
      </c>
    </row>
    <row r="2725" spans="1:2" x14ac:dyDescent="0.3">
      <c r="A2725">
        <v>0</v>
      </c>
      <c r="B2725">
        <v>0</v>
      </c>
    </row>
    <row r="2726" spans="1:2" x14ac:dyDescent="0.3">
      <c r="A2726">
        <v>0</v>
      </c>
      <c r="B2726">
        <v>0</v>
      </c>
    </row>
    <row r="2727" spans="1:2" x14ac:dyDescent="0.3">
      <c r="A2727">
        <v>0</v>
      </c>
      <c r="B2727">
        <v>1</v>
      </c>
    </row>
    <row r="2728" spans="1:2" x14ac:dyDescent="0.3">
      <c r="A2728">
        <v>0</v>
      </c>
      <c r="B2728">
        <v>0</v>
      </c>
    </row>
    <row r="2729" spans="1:2" x14ac:dyDescent="0.3">
      <c r="A2729">
        <v>1</v>
      </c>
      <c r="B2729">
        <v>1</v>
      </c>
    </row>
    <row r="2730" spans="1:2" x14ac:dyDescent="0.3">
      <c r="A2730">
        <v>1</v>
      </c>
      <c r="B2730">
        <v>2</v>
      </c>
    </row>
    <row r="2731" spans="1:2" x14ac:dyDescent="0.3">
      <c r="A2731">
        <v>0</v>
      </c>
      <c r="B2731">
        <v>0</v>
      </c>
    </row>
    <row r="2732" spans="1:2" x14ac:dyDescent="0.3">
      <c r="A2732">
        <v>0</v>
      </c>
      <c r="B2732">
        <v>0</v>
      </c>
    </row>
    <row r="2733" spans="1:2" x14ac:dyDescent="0.3">
      <c r="A2733">
        <v>0</v>
      </c>
      <c r="B2733">
        <v>0</v>
      </c>
    </row>
    <row r="2734" spans="1:2" x14ac:dyDescent="0.3">
      <c r="A2734">
        <v>0</v>
      </c>
      <c r="B2734">
        <v>2</v>
      </c>
    </row>
    <row r="2735" spans="1:2" x14ac:dyDescent="0.3">
      <c r="A2735">
        <v>0</v>
      </c>
      <c r="B2735">
        <v>0</v>
      </c>
    </row>
    <row r="2736" spans="1:2" x14ac:dyDescent="0.3">
      <c r="A2736">
        <v>0</v>
      </c>
      <c r="B2736">
        <v>0</v>
      </c>
    </row>
    <row r="2737" spans="1:2" x14ac:dyDescent="0.3">
      <c r="A2737">
        <v>0</v>
      </c>
      <c r="B2737">
        <v>0</v>
      </c>
    </row>
    <row r="2738" spans="1:2" x14ac:dyDescent="0.3">
      <c r="A2738">
        <v>0</v>
      </c>
      <c r="B2738">
        <v>0</v>
      </c>
    </row>
    <row r="2739" spans="1:2" x14ac:dyDescent="0.3">
      <c r="A2739">
        <v>0</v>
      </c>
      <c r="B2739">
        <v>0</v>
      </c>
    </row>
    <row r="2740" spans="1:2" x14ac:dyDescent="0.3">
      <c r="A2740">
        <v>0</v>
      </c>
      <c r="B2740">
        <v>1</v>
      </c>
    </row>
    <row r="2741" spans="1:2" x14ac:dyDescent="0.3">
      <c r="A2741">
        <v>0</v>
      </c>
      <c r="B2741">
        <v>2</v>
      </c>
    </row>
    <row r="2742" spans="1:2" x14ac:dyDescent="0.3">
      <c r="A2742">
        <v>0</v>
      </c>
      <c r="B2742">
        <v>0</v>
      </c>
    </row>
    <row r="2743" spans="1:2" x14ac:dyDescent="0.3">
      <c r="A2743">
        <v>1</v>
      </c>
      <c r="B2743">
        <v>0</v>
      </c>
    </row>
    <row r="2744" spans="1:2" x14ac:dyDescent="0.3">
      <c r="A2744">
        <v>0</v>
      </c>
      <c r="B2744">
        <v>0</v>
      </c>
    </row>
    <row r="2745" spans="1:2" x14ac:dyDescent="0.3">
      <c r="A2745">
        <v>0</v>
      </c>
      <c r="B2745">
        <v>0</v>
      </c>
    </row>
    <row r="2746" spans="1:2" x14ac:dyDescent="0.3">
      <c r="A2746">
        <v>0</v>
      </c>
      <c r="B2746">
        <v>0</v>
      </c>
    </row>
    <row r="2747" spans="1:2" x14ac:dyDescent="0.3">
      <c r="A2747">
        <v>0</v>
      </c>
      <c r="B2747">
        <v>0</v>
      </c>
    </row>
    <row r="2748" spans="1:2" x14ac:dyDescent="0.3">
      <c r="A2748">
        <v>0</v>
      </c>
      <c r="B2748">
        <v>0</v>
      </c>
    </row>
    <row r="2749" spans="1:2" x14ac:dyDescent="0.3">
      <c r="A2749">
        <v>0</v>
      </c>
      <c r="B2749">
        <v>0</v>
      </c>
    </row>
    <row r="2750" spans="1:2" x14ac:dyDescent="0.3">
      <c r="A2750">
        <v>0</v>
      </c>
      <c r="B2750">
        <v>0</v>
      </c>
    </row>
    <row r="2751" spans="1:2" x14ac:dyDescent="0.3">
      <c r="A2751">
        <v>0</v>
      </c>
      <c r="B2751">
        <v>0</v>
      </c>
    </row>
    <row r="2752" spans="1:2" x14ac:dyDescent="0.3">
      <c r="A2752">
        <v>0</v>
      </c>
      <c r="B2752">
        <v>1</v>
      </c>
    </row>
    <row r="2753" spans="1:2" x14ac:dyDescent="0.3">
      <c r="A2753">
        <v>0</v>
      </c>
      <c r="B2753">
        <v>0</v>
      </c>
    </row>
    <row r="2754" spans="1:2" x14ac:dyDescent="0.3">
      <c r="A2754">
        <v>0</v>
      </c>
      <c r="B2754">
        <v>0</v>
      </c>
    </row>
    <row r="2755" spans="1:2" x14ac:dyDescent="0.3">
      <c r="A2755">
        <v>0</v>
      </c>
      <c r="B2755">
        <v>0</v>
      </c>
    </row>
    <row r="2756" spans="1:2" x14ac:dyDescent="0.3">
      <c r="A2756">
        <v>0</v>
      </c>
      <c r="B2756">
        <v>0</v>
      </c>
    </row>
    <row r="2757" spans="1:2" x14ac:dyDescent="0.3">
      <c r="A2757">
        <v>0</v>
      </c>
      <c r="B2757">
        <v>0</v>
      </c>
    </row>
    <row r="2758" spans="1:2" x14ac:dyDescent="0.3">
      <c r="A2758">
        <v>0</v>
      </c>
      <c r="B2758">
        <v>0</v>
      </c>
    </row>
    <row r="2759" spans="1:2" x14ac:dyDescent="0.3">
      <c r="A2759">
        <v>0</v>
      </c>
      <c r="B2759">
        <v>0</v>
      </c>
    </row>
    <row r="2760" spans="1:2" x14ac:dyDescent="0.3">
      <c r="A2760">
        <v>1</v>
      </c>
      <c r="B2760">
        <v>0</v>
      </c>
    </row>
    <row r="2761" spans="1:2" x14ac:dyDescent="0.3">
      <c r="A2761">
        <v>0</v>
      </c>
      <c r="B2761">
        <v>0</v>
      </c>
    </row>
    <row r="2762" spans="1:2" x14ac:dyDescent="0.3">
      <c r="A2762">
        <v>0</v>
      </c>
      <c r="B2762">
        <v>0</v>
      </c>
    </row>
    <row r="2763" spans="1:2" x14ac:dyDescent="0.3">
      <c r="A2763">
        <v>0</v>
      </c>
      <c r="B2763">
        <v>0</v>
      </c>
    </row>
    <row r="2764" spans="1:2" x14ac:dyDescent="0.3">
      <c r="A2764">
        <v>0</v>
      </c>
      <c r="B2764">
        <v>2</v>
      </c>
    </row>
    <row r="2765" spans="1:2" x14ac:dyDescent="0.3">
      <c r="A2765">
        <v>0</v>
      </c>
      <c r="B2765">
        <v>0</v>
      </c>
    </row>
    <row r="2766" spans="1:2" x14ac:dyDescent="0.3">
      <c r="A2766">
        <v>0</v>
      </c>
      <c r="B2766">
        <v>2</v>
      </c>
    </row>
    <row r="2767" spans="1:2" x14ac:dyDescent="0.3">
      <c r="A2767">
        <v>0</v>
      </c>
      <c r="B2767">
        <v>0</v>
      </c>
    </row>
    <row r="2768" spans="1:2" x14ac:dyDescent="0.3">
      <c r="A2768">
        <v>0</v>
      </c>
      <c r="B2768">
        <v>0</v>
      </c>
    </row>
    <row r="2769" spans="1:2" x14ac:dyDescent="0.3">
      <c r="A2769">
        <v>0</v>
      </c>
      <c r="B2769">
        <v>0</v>
      </c>
    </row>
    <row r="2770" spans="1:2" x14ac:dyDescent="0.3">
      <c r="A2770">
        <v>0</v>
      </c>
      <c r="B2770">
        <v>0</v>
      </c>
    </row>
    <row r="2771" spans="1:2" x14ac:dyDescent="0.3">
      <c r="A2771">
        <v>0</v>
      </c>
      <c r="B2771">
        <v>2</v>
      </c>
    </row>
    <row r="2772" spans="1:2" x14ac:dyDescent="0.3">
      <c r="A2772">
        <v>0</v>
      </c>
      <c r="B2772">
        <v>0</v>
      </c>
    </row>
    <row r="2773" spans="1:2" x14ac:dyDescent="0.3">
      <c r="A2773">
        <v>0</v>
      </c>
      <c r="B2773">
        <v>2</v>
      </c>
    </row>
    <row r="2774" spans="1:2" x14ac:dyDescent="0.3">
      <c r="A2774">
        <v>0</v>
      </c>
      <c r="B2774">
        <v>0</v>
      </c>
    </row>
    <row r="2775" spans="1:2" x14ac:dyDescent="0.3">
      <c r="A2775">
        <v>0</v>
      </c>
      <c r="B2775">
        <v>0</v>
      </c>
    </row>
    <row r="2776" spans="1:2" x14ac:dyDescent="0.3">
      <c r="A2776">
        <v>0</v>
      </c>
      <c r="B2776">
        <v>1</v>
      </c>
    </row>
    <row r="2777" spans="1:2" x14ac:dyDescent="0.3">
      <c r="A2777">
        <v>0</v>
      </c>
      <c r="B2777">
        <v>2</v>
      </c>
    </row>
    <row r="2778" spans="1:2" x14ac:dyDescent="0.3">
      <c r="A2778">
        <v>0</v>
      </c>
      <c r="B2778">
        <v>0</v>
      </c>
    </row>
    <row r="2779" spans="1:2" x14ac:dyDescent="0.3">
      <c r="A2779">
        <v>0</v>
      </c>
      <c r="B2779">
        <v>0</v>
      </c>
    </row>
    <row r="2780" spans="1:2" x14ac:dyDescent="0.3">
      <c r="A2780">
        <v>0</v>
      </c>
      <c r="B2780">
        <v>0</v>
      </c>
    </row>
    <row r="2781" spans="1:2" x14ac:dyDescent="0.3">
      <c r="A2781">
        <v>0</v>
      </c>
      <c r="B2781">
        <v>1</v>
      </c>
    </row>
    <row r="2782" spans="1:2" x14ac:dyDescent="0.3">
      <c r="A2782">
        <v>0</v>
      </c>
      <c r="B2782">
        <v>0</v>
      </c>
    </row>
    <row r="2783" spans="1:2" x14ac:dyDescent="0.3">
      <c r="A2783">
        <v>0</v>
      </c>
      <c r="B2783">
        <v>1</v>
      </c>
    </row>
    <row r="2784" spans="1:2" x14ac:dyDescent="0.3">
      <c r="A2784">
        <v>0</v>
      </c>
      <c r="B2784">
        <v>0</v>
      </c>
    </row>
    <row r="2785" spans="1:2" x14ac:dyDescent="0.3">
      <c r="A2785">
        <v>0</v>
      </c>
      <c r="B2785">
        <v>2</v>
      </c>
    </row>
    <row r="2786" spans="1:2" x14ac:dyDescent="0.3">
      <c r="A2786">
        <v>0</v>
      </c>
      <c r="B2786">
        <v>0</v>
      </c>
    </row>
    <row r="2787" spans="1:2" x14ac:dyDescent="0.3">
      <c r="A2787">
        <v>1</v>
      </c>
      <c r="B2787">
        <v>1</v>
      </c>
    </row>
    <row r="2788" spans="1:2" x14ac:dyDescent="0.3">
      <c r="A2788">
        <v>0</v>
      </c>
      <c r="B2788">
        <v>0</v>
      </c>
    </row>
    <row r="2789" spans="1:2" x14ac:dyDescent="0.3">
      <c r="A2789">
        <v>0</v>
      </c>
      <c r="B2789">
        <v>1</v>
      </c>
    </row>
    <row r="2790" spans="1:2" x14ac:dyDescent="0.3">
      <c r="A2790">
        <v>0</v>
      </c>
      <c r="B2790">
        <v>2</v>
      </c>
    </row>
    <row r="2791" spans="1:2" x14ac:dyDescent="0.3">
      <c r="A2791">
        <v>0</v>
      </c>
      <c r="B2791">
        <v>0</v>
      </c>
    </row>
    <row r="2792" spans="1:2" x14ac:dyDescent="0.3">
      <c r="A2792">
        <v>0</v>
      </c>
      <c r="B2792">
        <v>0</v>
      </c>
    </row>
    <row r="2793" spans="1:2" x14ac:dyDescent="0.3">
      <c r="A2793">
        <v>0</v>
      </c>
      <c r="B2793">
        <v>0</v>
      </c>
    </row>
    <row r="2794" spans="1:2" x14ac:dyDescent="0.3">
      <c r="A2794">
        <v>0</v>
      </c>
      <c r="B2794">
        <v>1</v>
      </c>
    </row>
    <row r="2795" spans="1:2" x14ac:dyDescent="0.3">
      <c r="A2795">
        <v>0</v>
      </c>
      <c r="B2795">
        <v>0</v>
      </c>
    </row>
    <row r="2796" spans="1:2" x14ac:dyDescent="0.3">
      <c r="A2796">
        <v>0</v>
      </c>
      <c r="B2796">
        <v>0</v>
      </c>
    </row>
    <row r="2797" spans="1:2" x14ac:dyDescent="0.3">
      <c r="A2797">
        <v>0</v>
      </c>
      <c r="B2797">
        <v>1</v>
      </c>
    </row>
    <row r="2798" spans="1:2" x14ac:dyDescent="0.3">
      <c r="A2798">
        <v>0</v>
      </c>
      <c r="B2798">
        <v>0</v>
      </c>
    </row>
    <row r="2799" spans="1:2" x14ac:dyDescent="0.3">
      <c r="A2799">
        <v>0</v>
      </c>
      <c r="B2799">
        <v>0</v>
      </c>
    </row>
    <row r="2800" spans="1:2" x14ac:dyDescent="0.3">
      <c r="A2800">
        <v>1</v>
      </c>
      <c r="B2800">
        <v>0</v>
      </c>
    </row>
    <row r="2801" spans="1:2" x14ac:dyDescent="0.3">
      <c r="A2801">
        <v>0</v>
      </c>
      <c r="B2801">
        <v>0</v>
      </c>
    </row>
    <row r="2802" spans="1:2" x14ac:dyDescent="0.3">
      <c r="A2802">
        <v>1</v>
      </c>
      <c r="B2802">
        <v>0</v>
      </c>
    </row>
    <row r="2803" spans="1:2" x14ac:dyDescent="0.3">
      <c r="A2803">
        <v>0</v>
      </c>
      <c r="B2803">
        <v>0</v>
      </c>
    </row>
    <row r="2804" spans="1:2" x14ac:dyDescent="0.3">
      <c r="A2804">
        <v>0</v>
      </c>
      <c r="B2804">
        <v>0</v>
      </c>
    </row>
    <row r="2805" spans="1:2" x14ac:dyDescent="0.3">
      <c r="A2805">
        <v>0</v>
      </c>
      <c r="B2805">
        <v>0</v>
      </c>
    </row>
    <row r="2806" spans="1:2" x14ac:dyDescent="0.3">
      <c r="A2806">
        <v>0</v>
      </c>
      <c r="B2806">
        <v>0</v>
      </c>
    </row>
    <row r="2807" spans="1:2" x14ac:dyDescent="0.3">
      <c r="A2807">
        <v>0</v>
      </c>
      <c r="B2807">
        <v>0</v>
      </c>
    </row>
    <row r="2808" spans="1:2" x14ac:dyDescent="0.3">
      <c r="A2808">
        <v>0</v>
      </c>
      <c r="B2808">
        <v>0</v>
      </c>
    </row>
    <row r="2809" spans="1:2" x14ac:dyDescent="0.3">
      <c r="A2809">
        <v>0</v>
      </c>
      <c r="B2809">
        <v>0</v>
      </c>
    </row>
    <row r="2810" spans="1:2" x14ac:dyDescent="0.3">
      <c r="A2810">
        <v>0</v>
      </c>
      <c r="B2810">
        <v>0</v>
      </c>
    </row>
    <row r="2811" spans="1:2" x14ac:dyDescent="0.3">
      <c r="A2811">
        <v>1</v>
      </c>
      <c r="B2811">
        <v>1</v>
      </c>
    </row>
    <row r="2812" spans="1:2" x14ac:dyDescent="0.3">
      <c r="A2812">
        <v>0</v>
      </c>
      <c r="B2812">
        <v>0</v>
      </c>
    </row>
    <row r="2813" spans="1:2" x14ac:dyDescent="0.3">
      <c r="A2813">
        <v>0</v>
      </c>
      <c r="B2813">
        <v>0</v>
      </c>
    </row>
    <row r="2814" spans="1:2" x14ac:dyDescent="0.3">
      <c r="A2814">
        <v>0</v>
      </c>
      <c r="B2814">
        <v>1</v>
      </c>
    </row>
    <row r="2815" spans="1:2" x14ac:dyDescent="0.3">
      <c r="A2815">
        <v>0</v>
      </c>
      <c r="B2815">
        <v>1</v>
      </c>
    </row>
    <row r="2816" spans="1:2" x14ac:dyDescent="0.3">
      <c r="A2816">
        <v>0</v>
      </c>
      <c r="B2816">
        <v>1</v>
      </c>
    </row>
    <row r="2817" spans="1:2" x14ac:dyDescent="0.3">
      <c r="A2817">
        <v>0</v>
      </c>
      <c r="B2817">
        <v>0</v>
      </c>
    </row>
    <row r="2818" spans="1:2" x14ac:dyDescent="0.3">
      <c r="A2818">
        <v>0</v>
      </c>
      <c r="B2818">
        <v>2</v>
      </c>
    </row>
    <row r="2819" spans="1:2" x14ac:dyDescent="0.3">
      <c r="A2819">
        <v>0</v>
      </c>
      <c r="B2819">
        <v>1</v>
      </c>
    </row>
    <row r="2820" spans="1:2" x14ac:dyDescent="0.3">
      <c r="A2820">
        <v>0</v>
      </c>
      <c r="B2820">
        <v>0</v>
      </c>
    </row>
    <row r="2821" spans="1:2" x14ac:dyDescent="0.3">
      <c r="A2821">
        <v>0</v>
      </c>
      <c r="B2821">
        <v>0</v>
      </c>
    </row>
    <row r="2822" spans="1:2" x14ac:dyDescent="0.3">
      <c r="A2822">
        <v>0</v>
      </c>
      <c r="B2822">
        <v>0</v>
      </c>
    </row>
    <row r="2823" spans="1:2" x14ac:dyDescent="0.3">
      <c r="A2823">
        <v>0</v>
      </c>
      <c r="B2823">
        <v>1</v>
      </c>
    </row>
    <row r="2824" spans="1:2" x14ac:dyDescent="0.3">
      <c r="A2824">
        <v>0</v>
      </c>
      <c r="B2824">
        <v>2</v>
      </c>
    </row>
    <row r="2825" spans="1:2" x14ac:dyDescent="0.3">
      <c r="A2825">
        <v>0</v>
      </c>
      <c r="B2825">
        <v>0</v>
      </c>
    </row>
    <row r="2826" spans="1:2" x14ac:dyDescent="0.3">
      <c r="A2826">
        <v>0</v>
      </c>
      <c r="B2826">
        <v>0</v>
      </c>
    </row>
    <row r="2827" spans="1:2" x14ac:dyDescent="0.3">
      <c r="A2827">
        <v>0</v>
      </c>
      <c r="B2827">
        <v>0</v>
      </c>
    </row>
    <row r="2828" spans="1:2" x14ac:dyDescent="0.3">
      <c r="A2828">
        <v>0</v>
      </c>
      <c r="B2828">
        <v>1</v>
      </c>
    </row>
    <row r="2829" spans="1:2" x14ac:dyDescent="0.3">
      <c r="A2829">
        <v>0</v>
      </c>
      <c r="B2829">
        <v>0</v>
      </c>
    </row>
    <row r="2830" spans="1:2" x14ac:dyDescent="0.3">
      <c r="A2830">
        <v>0</v>
      </c>
      <c r="B2830">
        <v>0</v>
      </c>
    </row>
    <row r="2831" spans="1:2" x14ac:dyDescent="0.3">
      <c r="A2831">
        <v>0</v>
      </c>
      <c r="B2831">
        <v>0</v>
      </c>
    </row>
    <row r="2832" spans="1:2" x14ac:dyDescent="0.3">
      <c r="A2832">
        <v>0</v>
      </c>
      <c r="B2832">
        <v>0</v>
      </c>
    </row>
    <row r="2833" spans="1:2" x14ac:dyDescent="0.3">
      <c r="A2833">
        <v>0</v>
      </c>
      <c r="B2833">
        <v>0</v>
      </c>
    </row>
    <row r="2834" spans="1:2" x14ac:dyDescent="0.3">
      <c r="A2834">
        <v>0</v>
      </c>
      <c r="B2834">
        <v>5</v>
      </c>
    </row>
    <row r="2835" spans="1:2" x14ac:dyDescent="0.3">
      <c r="A2835">
        <v>0</v>
      </c>
      <c r="B2835">
        <v>5</v>
      </c>
    </row>
    <row r="2836" spans="1:2" x14ac:dyDescent="0.3">
      <c r="A2836">
        <v>0</v>
      </c>
      <c r="B2836">
        <v>5</v>
      </c>
    </row>
    <row r="2837" spans="1:2" x14ac:dyDescent="0.3">
      <c r="A2837">
        <v>0</v>
      </c>
      <c r="B2837">
        <v>5</v>
      </c>
    </row>
    <row r="2838" spans="1:2" x14ac:dyDescent="0.3">
      <c r="A2838">
        <v>0</v>
      </c>
      <c r="B2838">
        <v>0</v>
      </c>
    </row>
    <row r="2839" spans="1:2" x14ac:dyDescent="0.3">
      <c r="A2839">
        <v>0</v>
      </c>
      <c r="B2839">
        <v>0</v>
      </c>
    </row>
    <row r="2840" spans="1:2" x14ac:dyDescent="0.3">
      <c r="A2840">
        <v>0</v>
      </c>
      <c r="B2840">
        <v>0</v>
      </c>
    </row>
    <row r="2841" spans="1:2" x14ac:dyDescent="0.3">
      <c r="A2841">
        <v>0</v>
      </c>
      <c r="B2841">
        <v>0</v>
      </c>
    </row>
    <row r="2842" spans="1:2" x14ac:dyDescent="0.3">
      <c r="A2842">
        <v>0</v>
      </c>
      <c r="B2842">
        <v>0</v>
      </c>
    </row>
    <row r="2843" spans="1:2" x14ac:dyDescent="0.3">
      <c r="A2843">
        <v>0</v>
      </c>
      <c r="B2843">
        <v>1</v>
      </c>
    </row>
    <row r="2844" spans="1:2" x14ac:dyDescent="0.3">
      <c r="A2844">
        <v>0</v>
      </c>
      <c r="B2844">
        <v>1</v>
      </c>
    </row>
    <row r="2845" spans="1:2" x14ac:dyDescent="0.3">
      <c r="A2845">
        <v>0</v>
      </c>
      <c r="B2845">
        <v>1</v>
      </c>
    </row>
    <row r="2846" spans="1:2" x14ac:dyDescent="0.3">
      <c r="A2846">
        <v>0</v>
      </c>
      <c r="B2846">
        <v>0</v>
      </c>
    </row>
    <row r="2847" spans="1:2" x14ac:dyDescent="0.3">
      <c r="A2847">
        <v>0</v>
      </c>
      <c r="B2847">
        <v>0</v>
      </c>
    </row>
    <row r="2848" spans="1:2" x14ac:dyDescent="0.3">
      <c r="A2848">
        <v>0</v>
      </c>
      <c r="B2848">
        <v>2</v>
      </c>
    </row>
    <row r="2849" spans="1:2" x14ac:dyDescent="0.3">
      <c r="A2849">
        <v>0</v>
      </c>
      <c r="B2849">
        <v>0</v>
      </c>
    </row>
    <row r="2850" spans="1:2" x14ac:dyDescent="0.3">
      <c r="A2850">
        <v>0</v>
      </c>
      <c r="B2850">
        <v>0</v>
      </c>
    </row>
    <row r="2851" spans="1:2" x14ac:dyDescent="0.3">
      <c r="A2851">
        <v>0</v>
      </c>
      <c r="B2851">
        <v>0</v>
      </c>
    </row>
    <row r="2852" spans="1:2" x14ac:dyDescent="0.3">
      <c r="A2852">
        <v>0</v>
      </c>
      <c r="B2852">
        <v>0</v>
      </c>
    </row>
    <row r="2853" spans="1:2" x14ac:dyDescent="0.3">
      <c r="A2853">
        <v>0</v>
      </c>
      <c r="B2853">
        <v>0</v>
      </c>
    </row>
    <row r="2854" spans="1:2" x14ac:dyDescent="0.3">
      <c r="A2854">
        <v>0</v>
      </c>
      <c r="B2854">
        <v>0</v>
      </c>
    </row>
    <row r="2855" spans="1:2" x14ac:dyDescent="0.3">
      <c r="A2855">
        <v>0</v>
      </c>
      <c r="B2855">
        <v>0</v>
      </c>
    </row>
    <row r="2856" spans="1:2" x14ac:dyDescent="0.3">
      <c r="A2856">
        <v>0</v>
      </c>
      <c r="B2856">
        <v>0</v>
      </c>
    </row>
    <row r="2857" spans="1:2" x14ac:dyDescent="0.3">
      <c r="A2857">
        <v>0</v>
      </c>
      <c r="B2857">
        <v>3</v>
      </c>
    </row>
    <row r="2858" spans="1:2" x14ac:dyDescent="0.3">
      <c r="A2858">
        <v>0</v>
      </c>
      <c r="B2858">
        <v>0</v>
      </c>
    </row>
    <row r="2859" spans="1:2" x14ac:dyDescent="0.3">
      <c r="A2859">
        <v>0</v>
      </c>
      <c r="B2859">
        <v>0</v>
      </c>
    </row>
    <row r="2860" spans="1:2" x14ac:dyDescent="0.3">
      <c r="A2860">
        <v>0</v>
      </c>
      <c r="B2860">
        <v>0</v>
      </c>
    </row>
    <row r="2861" spans="1:2" x14ac:dyDescent="0.3">
      <c r="A2861">
        <v>0</v>
      </c>
      <c r="B2861">
        <v>0</v>
      </c>
    </row>
    <row r="2862" spans="1:2" x14ac:dyDescent="0.3">
      <c r="A2862">
        <v>0</v>
      </c>
      <c r="B2862">
        <v>1</v>
      </c>
    </row>
    <row r="2863" spans="1:2" x14ac:dyDescent="0.3">
      <c r="A2863">
        <v>0</v>
      </c>
      <c r="B2863">
        <v>0</v>
      </c>
    </row>
    <row r="2864" spans="1:2" x14ac:dyDescent="0.3">
      <c r="A2864">
        <v>0</v>
      </c>
      <c r="B2864">
        <v>0</v>
      </c>
    </row>
    <row r="2865" spans="1:2" x14ac:dyDescent="0.3">
      <c r="A2865">
        <v>1</v>
      </c>
      <c r="B2865">
        <v>0</v>
      </c>
    </row>
    <row r="2866" spans="1:2" x14ac:dyDescent="0.3">
      <c r="A2866">
        <v>0</v>
      </c>
      <c r="B2866">
        <v>0</v>
      </c>
    </row>
    <row r="2867" spans="1:2" x14ac:dyDescent="0.3">
      <c r="A2867">
        <v>0</v>
      </c>
      <c r="B2867">
        <v>0</v>
      </c>
    </row>
    <row r="2868" spans="1:2" x14ac:dyDescent="0.3">
      <c r="A2868">
        <v>0</v>
      </c>
      <c r="B2868">
        <v>0</v>
      </c>
    </row>
    <row r="2869" spans="1:2" x14ac:dyDescent="0.3">
      <c r="A2869">
        <v>0</v>
      </c>
      <c r="B2869">
        <v>0</v>
      </c>
    </row>
    <row r="2870" spans="1:2" x14ac:dyDescent="0.3">
      <c r="A2870">
        <v>0</v>
      </c>
      <c r="B2870">
        <v>0</v>
      </c>
    </row>
    <row r="2871" spans="1:2" x14ac:dyDescent="0.3">
      <c r="A2871">
        <v>0</v>
      </c>
      <c r="B2871">
        <v>0</v>
      </c>
    </row>
    <row r="2872" spans="1:2" x14ac:dyDescent="0.3">
      <c r="A2872">
        <v>0</v>
      </c>
      <c r="B2872">
        <v>2</v>
      </c>
    </row>
    <row r="2873" spans="1:2" x14ac:dyDescent="0.3">
      <c r="A2873">
        <v>0</v>
      </c>
      <c r="B2873">
        <v>2</v>
      </c>
    </row>
    <row r="2874" spans="1:2" x14ac:dyDescent="0.3">
      <c r="A2874">
        <v>0</v>
      </c>
      <c r="B2874">
        <v>2</v>
      </c>
    </row>
    <row r="2875" spans="1:2" x14ac:dyDescent="0.3">
      <c r="A2875">
        <v>0</v>
      </c>
      <c r="B2875">
        <v>0</v>
      </c>
    </row>
    <row r="2876" spans="1:2" x14ac:dyDescent="0.3">
      <c r="A2876">
        <v>0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0</v>
      </c>
      <c r="B2878">
        <v>0</v>
      </c>
    </row>
    <row r="2879" spans="1:2" x14ac:dyDescent="0.3">
      <c r="A2879">
        <v>0</v>
      </c>
      <c r="B2879">
        <v>0</v>
      </c>
    </row>
    <row r="2880" spans="1:2" x14ac:dyDescent="0.3">
      <c r="A2880">
        <v>0</v>
      </c>
      <c r="B2880">
        <v>1</v>
      </c>
    </row>
    <row r="2881" spans="1:2" x14ac:dyDescent="0.3">
      <c r="A2881">
        <v>0</v>
      </c>
      <c r="B2881">
        <v>0</v>
      </c>
    </row>
    <row r="2882" spans="1:2" x14ac:dyDescent="0.3">
      <c r="A2882">
        <v>0</v>
      </c>
      <c r="B2882">
        <v>0</v>
      </c>
    </row>
    <row r="2883" spans="1:2" x14ac:dyDescent="0.3">
      <c r="A2883">
        <v>0</v>
      </c>
      <c r="B2883">
        <v>0</v>
      </c>
    </row>
    <row r="2884" spans="1:2" x14ac:dyDescent="0.3">
      <c r="A2884">
        <v>0</v>
      </c>
      <c r="B2884">
        <v>0</v>
      </c>
    </row>
    <row r="2885" spans="1:2" x14ac:dyDescent="0.3">
      <c r="A2885">
        <v>0</v>
      </c>
      <c r="B2885">
        <v>0</v>
      </c>
    </row>
    <row r="2886" spans="1:2" x14ac:dyDescent="0.3">
      <c r="A2886">
        <v>0</v>
      </c>
      <c r="B2886">
        <v>0</v>
      </c>
    </row>
    <row r="2887" spans="1:2" x14ac:dyDescent="0.3">
      <c r="A2887">
        <v>0</v>
      </c>
      <c r="B2887">
        <v>0</v>
      </c>
    </row>
    <row r="2888" spans="1:2" x14ac:dyDescent="0.3">
      <c r="A2888">
        <v>0</v>
      </c>
      <c r="B2888">
        <v>0</v>
      </c>
    </row>
    <row r="2889" spans="1:2" x14ac:dyDescent="0.3">
      <c r="A2889">
        <v>0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1</v>
      </c>
      <c r="B2891">
        <v>0</v>
      </c>
    </row>
    <row r="2892" spans="1:2" x14ac:dyDescent="0.3">
      <c r="A2892">
        <v>0</v>
      </c>
      <c r="B2892">
        <v>2</v>
      </c>
    </row>
    <row r="2893" spans="1:2" x14ac:dyDescent="0.3">
      <c r="A2893">
        <v>0</v>
      </c>
      <c r="B2893">
        <v>0</v>
      </c>
    </row>
    <row r="2894" spans="1:2" x14ac:dyDescent="0.3">
      <c r="A2894">
        <v>1</v>
      </c>
      <c r="B2894">
        <v>0</v>
      </c>
    </row>
    <row r="2895" spans="1:2" x14ac:dyDescent="0.3">
      <c r="A2895">
        <v>0</v>
      </c>
      <c r="B2895">
        <v>1</v>
      </c>
    </row>
    <row r="2896" spans="1:2" x14ac:dyDescent="0.3">
      <c r="A2896">
        <v>0</v>
      </c>
      <c r="B2896">
        <v>0</v>
      </c>
    </row>
    <row r="2897" spans="1:2" x14ac:dyDescent="0.3">
      <c r="A2897">
        <v>0</v>
      </c>
      <c r="B2897">
        <v>0</v>
      </c>
    </row>
    <row r="2898" spans="1:2" x14ac:dyDescent="0.3">
      <c r="A2898">
        <v>0</v>
      </c>
      <c r="B2898">
        <v>0</v>
      </c>
    </row>
    <row r="2899" spans="1:2" x14ac:dyDescent="0.3">
      <c r="A2899">
        <v>0</v>
      </c>
      <c r="B2899">
        <v>0</v>
      </c>
    </row>
    <row r="2900" spans="1:2" x14ac:dyDescent="0.3">
      <c r="A2900">
        <v>0</v>
      </c>
      <c r="B2900">
        <v>1</v>
      </c>
    </row>
    <row r="2901" spans="1:2" x14ac:dyDescent="0.3">
      <c r="A2901">
        <v>0</v>
      </c>
      <c r="B2901">
        <v>1</v>
      </c>
    </row>
    <row r="2902" spans="1:2" x14ac:dyDescent="0.3">
      <c r="A2902">
        <v>0</v>
      </c>
      <c r="B2902">
        <v>0</v>
      </c>
    </row>
    <row r="2903" spans="1:2" x14ac:dyDescent="0.3">
      <c r="A2903">
        <v>0</v>
      </c>
      <c r="B2903">
        <v>0</v>
      </c>
    </row>
    <row r="2904" spans="1:2" x14ac:dyDescent="0.3">
      <c r="A2904">
        <v>0</v>
      </c>
      <c r="B2904">
        <v>0</v>
      </c>
    </row>
    <row r="2905" spans="1:2" x14ac:dyDescent="0.3">
      <c r="A2905">
        <v>0</v>
      </c>
      <c r="B2905">
        <v>0</v>
      </c>
    </row>
    <row r="2906" spans="1:2" x14ac:dyDescent="0.3">
      <c r="A2906">
        <v>0</v>
      </c>
      <c r="B2906">
        <v>0</v>
      </c>
    </row>
    <row r="2907" spans="1:2" x14ac:dyDescent="0.3">
      <c r="A2907">
        <v>0</v>
      </c>
      <c r="B2907">
        <v>0</v>
      </c>
    </row>
    <row r="2908" spans="1:2" x14ac:dyDescent="0.3">
      <c r="A2908">
        <v>0</v>
      </c>
      <c r="B2908">
        <v>0</v>
      </c>
    </row>
    <row r="2909" spans="1:2" x14ac:dyDescent="0.3">
      <c r="A2909">
        <v>0</v>
      </c>
      <c r="B2909">
        <v>0</v>
      </c>
    </row>
    <row r="2910" spans="1:2" x14ac:dyDescent="0.3">
      <c r="A2910">
        <v>0</v>
      </c>
      <c r="B2910">
        <v>0</v>
      </c>
    </row>
    <row r="2911" spans="1:2" x14ac:dyDescent="0.3">
      <c r="A2911">
        <v>0</v>
      </c>
      <c r="B2911">
        <v>0</v>
      </c>
    </row>
    <row r="2912" spans="1:2" x14ac:dyDescent="0.3">
      <c r="A2912">
        <v>0</v>
      </c>
      <c r="B2912">
        <v>1</v>
      </c>
    </row>
    <row r="2913" spans="1:2" x14ac:dyDescent="0.3">
      <c r="A2913">
        <v>0</v>
      </c>
      <c r="B2913">
        <v>0</v>
      </c>
    </row>
    <row r="2914" spans="1:2" x14ac:dyDescent="0.3">
      <c r="A2914">
        <v>0</v>
      </c>
      <c r="B2914">
        <v>0</v>
      </c>
    </row>
    <row r="2915" spans="1:2" x14ac:dyDescent="0.3">
      <c r="A2915">
        <v>0</v>
      </c>
      <c r="B2915">
        <v>2</v>
      </c>
    </row>
    <row r="2916" spans="1:2" x14ac:dyDescent="0.3">
      <c r="A2916">
        <v>0</v>
      </c>
      <c r="B2916">
        <v>2</v>
      </c>
    </row>
    <row r="2917" spans="1:2" x14ac:dyDescent="0.3">
      <c r="A2917">
        <v>0</v>
      </c>
      <c r="B2917">
        <v>0</v>
      </c>
    </row>
    <row r="2918" spans="1:2" x14ac:dyDescent="0.3">
      <c r="A2918">
        <v>0</v>
      </c>
      <c r="B2918">
        <v>0</v>
      </c>
    </row>
    <row r="2919" spans="1:2" x14ac:dyDescent="0.3">
      <c r="A2919">
        <v>0</v>
      </c>
      <c r="B2919">
        <v>0</v>
      </c>
    </row>
    <row r="2920" spans="1:2" x14ac:dyDescent="0.3">
      <c r="A2920">
        <v>0</v>
      </c>
      <c r="B2920">
        <v>0</v>
      </c>
    </row>
    <row r="2921" spans="1:2" x14ac:dyDescent="0.3">
      <c r="A2921">
        <v>0</v>
      </c>
      <c r="B2921">
        <v>0</v>
      </c>
    </row>
    <row r="2922" spans="1:2" x14ac:dyDescent="0.3">
      <c r="A2922">
        <v>0</v>
      </c>
      <c r="B2922">
        <v>0</v>
      </c>
    </row>
    <row r="2923" spans="1:2" x14ac:dyDescent="0.3">
      <c r="A2923">
        <v>1</v>
      </c>
      <c r="B2923">
        <v>0</v>
      </c>
    </row>
    <row r="2924" spans="1:2" x14ac:dyDescent="0.3">
      <c r="A2924">
        <v>1</v>
      </c>
      <c r="B2924">
        <v>0</v>
      </c>
    </row>
    <row r="2925" spans="1:2" x14ac:dyDescent="0.3">
      <c r="A2925">
        <v>1</v>
      </c>
      <c r="B2925">
        <v>0</v>
      </c>
    </row>
    <row r="2926" spans="1:2" x14ac:dyDescent="0.3">
      <c r="A2926">
        <v>0</v>
      </c>
      <c r="B2926">
        <v>0</v>
      </c>
    </row>
    <row r="2927" spans="1:2" x14ac:dyDescent="0.3">
      <c r="A2927">
        <v>0</v>
      </c>
      <c r="B2927">
        <v>1</v>
      </c>
    </row>
    <row r="2928" spans="1:2" x14ac:dyDescent="0.3">
      <c r="A2928">
        <v>0</v>
      </c>
      <c r="B2928">
        <v>1</v>
      </c>
    </row>
    <row r="2929" spans="1:2" x14ac:dyDescent="0.3">
      <c r="A2929">
        <v>0</v>
      </c>
      <c r="B2929">
        <v>0</v>
      </c>
    </row>
    <row r="2930" spans="1:2" x14ac:dyDescent="0.3">
      <c r="A2930">
        <v>0</v>
      </c>
      <c r="B2930">
        <v>0</v>
      </c>
    </row>
    <row r="2931" spans="1:2" x14ac:dyDescent="0.3">
      <c r="A2931">
        <v>0</v>
      </c>
      <c r="B2931">
        <v>0</v>
      </c>
    </row>
    <row r="2932" spans="1:2" x14ac:dyDescent="0.3">
      <c r="A2932">
        <v>0</v>
      </c>
      <c r="B2932">
        <v>0</v>
      </c>
    </row>
    <row r="2933" spans="1:2" x14ac:dyDescent="0.3">
      <c r="A2933">
        <v>0</v>
      </c>
      <c r="B2933">
        <v>0</v>
      </c>
    </row>
    <row r="2934" spans="1:2" x14ac:dyDescent="0.3">
      <c r="A2934">
        <v>0</v>
      </c>
      <c r="B2934">
        <v>0</v>
      </c>
    </row>
    <row r="2935" spans="1:2" x14ac:dyDescent="0.3">
      <c r="A2935">
        <v>0</v>
      </c>
      <c r="B2935">
        <v>0</v>
      </c>
    </row>
    <row r="2936" spans="1:2" x14ac:dyDescent="0.3">
      <c r="A2936">
        <v>0</v>
      </c>
      <c r="B2936">
        <v>0</v>
      </c>
    </row>
    <row r="2937" spans="1:2" x14ac:dyDescent="0.3">
      <c r="A2937">
        <v>0</v>
      </c>
      <c r="B2937">
        <v>0</v>
      </c>
    </row>
    <row r="2938" spans="1:2" x14ac:dyDescent="0.3">
      <c r="A2938">
        <v>0</v>
      </c>
      <c r="B2938">
        <v>0</v>
      </c>
    </row>
    <row r="2939" spans="1:2" x14ac:dyDescent="0.3">
      <c r="A2939">
        <v>0</v>
      </c>
      <c r="B2939">
        <v>0</v>
      </c>
    </row>
    <row r="2940" spans="1:2" x14ac:dyDescent="0.3">
      <c r="A2940">
        <v>0</v>
      </c>
      <c r="B2940">
        <v>1</v>
      </c>
    </row>
    <row r="2941" spans="1:2" x14ac:dyDescent="0.3">
      <c r="A2941">
        <v>0</v>
      </c>
      <c r="B2941">
        <v>5</v>
      </c>
    </row>
    <row r="2942" spans="1:2" x14ac:dyDescent="0.3">
      <c r="A2942">
        <v>0</v>
      </c>
      <c r="B2942">
        <v>0</v>
      </c>
    </row>
    <row r="2943" spans="1:2" x14ac:dyDescent="0.3">
      <c r="A2943">
        <v>0</v>
      </c>
      <c r="B2943">
        <v>2</v>
      </c>
    </row>
    <row r="2944" spans="1:2" x14ac:dyDescent="0.3">
      <c r="A2944">
        <v>0</v>
      </c>
      <c r="B2944">
        <v>1</v>
      </c>
    </row>
    <row r="2945" spans="1:2" x14ac:dyDescent="0.3">
      <c r="A2945">
        <v>1</v>
      </c>
      <c r="B2945">
        <v>0</v>
      </c>
    </row>
    <row r="2946" spans="1:2" x14ac:dyDescent="0.3">
      <c r="A2946">
        <v>0</v>
      </c>
      <c r="B2946">
        <v>1</v>
      </c>
    </row>
    <row r="2947" spans="1:2" x14ac:dyDescent="0.3">
      <c r="A2947">
        <v>0</v>
      </c>
      <c r="B2947">
        <v>1</v>
      </c>
    </row>
    <row r="2948" spans="1:2" x14ac:dyDescent="0.3">
      <c r="A2948">
        <v>0</v>
      </c>
      <c r="B2948">
        <v>0</v>
      </c>
    </row>
    <row r="2949" spans="1:2" x14ac:dyDescent="0.3">
      <c r="A2949">
        <v>0</v>
      </c>
      <c r="B2949">
        <v>2</v>
      </c>
    </row>
    <row r="2950" spans="1:2" x14ac:dyDescent="0.3">
      <c r="A2950">
        <v>0</v>
      </c>
      <c r="B2950">
        <v>3</v>
      </c>
    </row>
    <row r="2951" spans="1:2" x14ac:dyDescent="0.3">
      <c r="A2951">
        <v>0</v>
      </c>
      <c r="B2951">
        <v>0</v>
      </c>
    </row>
    <row r="2952" spans="1:2" x14ac:dyDescent="0.3">
      <c r="A2952">
        <v>0</v>
      </c>
      <c r="B2952">
        <v>0</v>
      </c>
    </row>
    <row r="2953" spans="1:2" x14ac:dyDescent="0.3">
      <c r="A2953">
        <v>0</v>
      </c>
      <c r="B2953">
        <v>0</v>
      </c>
    </row>
    <row r="2954" spans="1:2" x14ac:dyDescent="0.3">
      <c r="A2954">
        <v>0</v>
      </c>
      <c r="B2954">
        <v>0</v>
      </c>
    </row>
    <row r="2955" spans="1:2" x14ac:dyDescent="0.3">
      <c r="A2955">
        <v>0</v>
      </c>
      <c r="B2955">
        <v>0</v>
      </c>
    </row>
    <row r="2956" spans="1:2" x14ac:dyDescent="0.3">
      <c r="A2956">
        <v>0</v>
      </c>
      <c r="B2956">
        <v>0</v>
      </c>
    </row>
    <row r="2957" spans="1:2" x14ac:dyDescent="0.3">
      <c r="A2957">
        <v>0</v>
      </c>
      <c r="B2957">
        <v>0</v>
      </c>
    </row>
    <row r="2958" spans="1:2" x14ac:dyDescent="0.3">
      <c r="A2958">
        <v>0</v>
      </c>
      <c r="B2958">
        <v>0</v>
      </c>
    </row>
    <row r="2959" spans="1:2" x14ac:dyDescent="0.3">
      <c r="A2959">
        <v>0</v>
      </c>
      <c r="B2959">
        <v>1</v>
      </c>
    </row>
    <row r="2960" spans="1:2" x14ac:dyDescent="0.3">
      <c r="A2960">
        <v>0</v>
      </c>
      <c r="B2960">
        <v>0</v>
      </c>
    </row>
    <row r="2961" spans="1:2" x14ac:dyDescent="0.3">
      <c r="A2961">
        <v>0</v>
      </c>
      <c r="B2961">
        <v>0</v>
      </c>
    </row>
    <row r="2962" spans="1:2" x14ac:dyDescent="0.3">
      <c r="A2962">
        <v>0</v>
      </c>
      <c r="B2962">
        <v>0</v>
      </c>
    </row>
    <row r="2963" spans="1:2" x14ac:dyDescent="0.3">
      <c r="A2963">
        <v>0</v>
      </c>
      <c r="B2963">
        <v>0</v>
      </c>
    </row>
    <row r="2964" spans="1:2" x14ac:dyDescent="0.3">
      <c r="A2964">
        <v>0</v>
      </c>
      <c r="B2964">
        <v>1</v>
      </c>
    </row>
    <row r="2965" spans="1:2" x14ac:dyDescent="0.3">
      <c r="A2965">
        <v>0</v>
      </c>
      <c r="B2965">
        <v>1</v>
      </c>
    </row>
    <row r="2966" spans="1:2" x14ac:dyDescent="0.3">
      <c r="A2966">
        <v>0</v>
      </c>
      <c r="B2966">
        <v>0</v>
      </c>
    </row>
    <row r="2967" spans="1:2" x14ac:dyDescent="0.3">
      <c r="A2967">
        <v>0</v>
      </c>
      <c r="B2967">
        <v>0</v>
      </c>
    </row>
    <row r="2968" spans="1:2" x14ac:dyDescent="0.3">
      <c r="A2968">
        <v>0</v>
      </c>
      <c r="B2968">
        <v>0</v>
      </c>
    </row>
    <row r="2969" spans="1:2" x14ac:dyDescent="0.3">
      <c r="A2969">
        <v>1</v>
      </c>
      <c r="B2969">
        <v>0</v>
      </c>
    </row>
    <row r="2970" spans="1:2" x14ac:dyDescent="0.3">
      <c r="A2970">
        <v>1</v>
      </c>
      <c r="B2970">
        <v>0</v>
      </c>
    </row>
    <row r="2971" spans="1:2" x14ac:dyDescent="0.3">
      <c r="A2971">
        <v>0</v>
      </c>
      <c r="B2971">
        <v>0</v>
      </c>
    </row>
    <row r="2972" spans="1:2" x14ac:dyDescent="0.3">
      <c r="A2972">
        <v>0</v>
      </c>
      <c r="B2972">
        <v>0</v>
      </c>
    </row>
    <row r="2973" spans="1:2" x14ac:dyDescent="0.3">
      <c r="A2973">
        <v>0</v>
      </c>
      <c r="B2973">
        <v>0</v>
      </c>
    </row>
    <row r="2974" spans="1:2" x14ac:dyDescent="0.3">
      <c r="A2974">
        <v>0</v>
      </c>
      <c r="B2974">
        <v>0</v>
      </c>
    </row>
    <row r="2975" spans="1:2" x14ac:dyDescent="0.3">
      <c r="A2975">
        <v>0</v>
      </c>
      <c r="B2975">
        <v>0</v>
      </c>
    </row>
    <row r="2976" spans="1:2" x14ac:dyDescent="0.3">
      <c r="A2976">
        <v>0</v>
      </c>
      <c r="B2976">
        <v>0</v>
      </c>
    </row>
    <row r="2977" spans="1:2" x14ac:dyDescent="0.3">
      <c r="A2977">
        <v>0</v>
      </c>
      <c r="B2977">
        <v>1</v>
      </c>
    </row>
    <row r="2978" spans="1:2" x14ac:dyDescent="0.3">
      <c r="A2978">
        <v>0</v>
      </c>
      <c r="B2978">
        <v>1</v>
      </c>
    </row>
    <row r="2979" spans="1:2" x14ac:dyDescent="0.3">
      <c r="A2979">
        <v>0</v>
      </c>
      <c r="B2979">
        <v>1</v>
      </c>
    </row>
    <row r="2980" spans="1:2" x14ac:dyDescent="0.3">
      <c r="A2980">
        <v>0</v>
      </c>
      <c r="B2980">
        <v>1</v>
      </c>
    </row>
    <row r="2981" spans="1:2" x14ac:dyDescent="0.3">
      <c r="A2981">
        <v>1</v>
      </c>
      <c r="B2981">
        <v>0</v>
      </c>
    </row>
    <row r="2982" spans="1:2" x14ac:dyDescent="0.3">
      <c r="A2982">
        <v>0</v>
      </c>
      <c r="B2982">
        <v>0</v>
      </c>
    </row>
    <row r="2983" spans="1:2" x14ac:dyDescent="0.3">
      <c r="A2983">
        <v>0</v>
      </c>
      <c r="B2983">
        <v>0</v>
      </c>
    </row>
    <row r="2984" spans="1:2" x14ac:dyDescent="0.3">
      <c r="A2984">
        <v>0</v>
      </c>
      <c r="B2984">
        <v>0</v>
      </c>
    </row>
    <row r="2985" spans="1:2" x14ac:dyDescent="0.3">
      <c r="A2985">
        <v>0</v>
      </c>
      <c r="B2985">
        <v>2</v>
      </c>
    </row>
    <row r="2986" spans="1:2" x14ac:dyDescent="0.3">
      <c r="A2986">
        <v>0</v>
      </c>
      <c r="B2986">
        <v>0</v>
      </c>
    </row>
    <row r="2987" spans="1:2" x14ac:dyDescent="0.3">
      <c r="A2987">
        <v>0</v>
      </c>
      <c r="B2987">
        <v>1</v>
      </c>
    </row>
    <row r="2988" spans="1:2" x14ac:dyDescent="0.3">
      <c r="A2988">
        <v>0</v>
      </c>
      <c r="B2988">
        <v>0</v>
      </c>
    </row>
    <row r="2989" spans="1:2" x14ac:dyDescent="0.3">
      <c r="A2989">
        <v>0</v>
      </c>
      <c r="B2989">
        <v>0</v>
      </c>
    </row>
    <row r="2990" spans="1:2" x14ac:dyDescent="0.3">
      <c r="A2990">
        <v>0</v>
      </c>
      <c r="B2990">
        <v>0</v>
      </c>
    </row>
    <row r="2991" spans="1:2" x14ac:dyDescent="0.3">
      <c r="A2991">
        <v>0</v>
      </c>
      <c r="B2991">
        <v>0</v>
      </c>
    </row>
    <row r="2992" spans="1:2" x14ac:dyDescent="0.3">
      <c r="A2992">
        <v>0</v>
      </c>
      <c r="B2992">
        <v>0</v>
      </c>
    </row>
    <row r="2993" spans="1:2" x14ac:dyDescent="0.3">
      <c r="A2993">
        <v>0</v>
      </c>
      <c r="B2993">
        <v>0</v>
      </c>
    </row>
    <row r="2994" spans="1:2" x14ac:dyDescent="0.3">
      <c r="A2994">
        <v>0</v>
      </c>
      <c r="B2994">
        <v>0</v>
      </c>
    </row>
    <row r="2995" spans="1:2" x14ac:dyDescent="0.3">
      <c r="A2995">
        <v>0</v>
      </c>
      <c r="B2995">
        <v>0</v>
      </c>
    </row>
    <row r="2996" spans="1:2" x14ac:dyDescent="0.3">
      <c r="A2996">
        <v>0</v>
      </c>
      <c r="B2996">
        <v>0</v>
      </c>
    </row>
    <row r="2997" spans="1:2" x14ac:dyDescent="0.3">
      <c r="A2997">
        <v>0</v>
      </c>
      <c r="B2997">
        <v>0</v>
      </c>
    </row>
    <row r="2998" spans="1:2" x14ac:dyDescent="0.3">
      <c r="A2998">
        <v>0</v>
      </c>
      <c r="B2998">
        <v>1</v>
      </c>
    </row>
    <row r="2999" spans="1:2" x14ac:dyDescent="0.3">
      <c r="A2999">
        <v>0</v>
      </c>
      <c r="B2999">
        <v>1</v>
      </c>
    </row>
    <row r="3000" spans="1:2" x14ac:dyDescent="0.3">
      <c r="A3000">
        <v>0</v>
      </c>
      <c r="B3000">
        <v>0</v>
      </c>
    </row>
    <row r="3001" spans="1:2" x14ac:dyDescent="0.3">
      <c r="A3001">
        <v>0</v>
      </c>
      <c r="B3001">
        <v>2</v>
      </c>
    </row>
    <row r="3002" spans="1:2" x14ac:dyDescent="0.3">
      <c r="A3002">
        <v>0</v>
      </c>
      <c r="B3002">
        <v>0</v>
      </c>
    </row>
    <row r="3003" spans="1:2" x14ac:dyDescent="0.3">
      <c r="A3003">
        <v>0</v>
      </c>
      <c r="B3003">
        <v>0</v>
      </c>
    </row>
    <row r="3004" spans="1:2" x14ac:dyDescent="0.3">
      <c r="A3004">
        <v>0</v>
      </c>
      <c r="B3004">
        <v>3</v>
      </c>
    </row>
    <row r="3005" spans="1:2" x14ac:dyDescent="0.3">
      <c r="A3005">
        <v>0</v>
      </c>
      <c r="B3005">
        <v>0</v>
      </c>
    </row>
    <row r="3006" spans="1:2" x14ac:dyDescent="0.3">
      <c r="A3006">
        <v>0</v>
      </c>
      <c r="B3006">
        <v>0</v>
      </c>
    </row>
    <row r="3007" spans="1:2" x14ac:dyDescent="0.3">
      <c r="A3007">
        <v>0</v>
      </c>
      <c r="B3007">
        <v>0</v>
      </c>
    </row>
    <row r="3008" spans="1:2" x14ac:dyDescent="0.3">
      <c r="A3008">
        <v>0</v>
      </c>
      <c r="B3008">
        <v>0</v>
      </c>
    </row>
    <row r="3009" spans="1:2" x14ac:dyDescent="0.3">
      <c r="A3009">
        <v>0</v>
      </c>
      <c r="B3009">
        <v>0</v>
      </c>
    </row>
    <row r="3010" spans="1:2" x14ac:dyDescent="0.3">
      <c r="A3010">
        <v>0</v>
      </c>
      <c r="B3010">
        <v>0</v>
      </c>
    </row>
    <row r="3011" spans="1:2" x14ac:dyDescent="0.3">
      <c r="A3011">
        <v>0</v>
      </c>
      <c r="B3011">
        <v>1</v>
      </c>
    </row>
    <row r="3012" spans="1:2" x14ac:dyDescent="0.3">
      <c r="A3012">
        <v>0</v>
      </c>
      <c r="B3012">
        <v>0</v>
      </c>
    </row>
    <row r="3013" spans="1:2" x14ac:dyDescent="0.3">
      <c r="A3013">
        <v>0</v>
      </c>
      <c r="B3013">
        <v>0</v>
      </c>
    </row>
    <row r="3014" spans="1:2" x14ac:dyDescent="0.3">
      <c r="A3014">
        <v>0</v>
      </c>
      <c r="B3014">
        <v>0</v>
      </c>
    </row>
    <row r="3015" spans="1:2" x14ac:dyDescent="0.3">
      <c r="A3015">
        <v>0</v>
      </c>
      <c r="B3015">
        <v>0</v>
      </c>
    </row>
    <row r="3016" spans="1:2" x14ac:dyDescent="0.3">
      <c r="A3016">
        <v>0</v>
      </c>
      <c r="B3016">
        <v>0</v>
      </c>
    </row>
    <row r="3017" spans="1:2" x14ac:dyDescent="0.3">
      <c r="A3017">
        <v>0</v>
      </c>
      <c r="B3017">
        <v>0</v>
      </c>
    </row>
    <row r="3018" spans="1:2" x14ac:dyDescent="0.3">
      <c r="A3018">
        <v>0</v>
      </c>
      <c r="B3018">
        <v>1</v>
      </c>
    </row>
    <row r="3019" spans="1:2" x14ac:dyDescent="0.3">
      <c r="A3019">
        <v>1</v>
      </c>
      <c r="B3019">
        <v>4</v>
      </c>
    </row>
    <row r="3020" spans="1:2" x14ac:dyDescent="0.3">
      <c r="A3020">
        <v>1</v>
      </c>
      <c r="B3020">
        <v>4</v>
      </c>
    </row>
    <row r="3021" spans="1:2" x14ac:dyDescent="0.3">
      <c r="A3021">
        <v>0</v>
      </c>
      <c r="B3021">
        <v>0</v>
      </c>
    </row>
    <row r="3022" spans="1:2" x14ac:dyDescent="0.3">
      <c r="A3022">
        <v>0</v>
      </c>
      <c r="B3022">
        <v>0</v>
      </c>
    </row>
    <row r="3023" spans="1:2" x14ac:dyDescent="0.3">
      <c r="A3023">
        <v>0</v>
      </c>
      <c r="B3023">
        <v>0</v>
      </c>
    </row>
    <row r="3024" spans="1:2" x14ac:dyDescent="0.3">
      <c r="A3024">
        <v>0</v>
      </c>
      <c r="B3024">
        <v>0</v>
      </c>
    </row>
    <row r="3025" spans="1:2" x14ac:dyDescent="0.3">
      <c r="A3025">
        <v>0</v>
      </c>
      <c r="B3025">
        <v>1</v>
      </c>
    </row>
    <row r="3026" spans="1:2" x14ac:dyDescent="0.3">
      <c r="A3026">
        <v>0</v>
      </c>
      <c r="B3026">
        <v>1</v>
      </c>
    </row>
    <row r="3027" spans="1:2" x14ac:dyDescent="0.3">
      <c r="A3027">
        <v>0</v>
      </c>
      <c r="B3027">
        <v>3</v>
      </c>
    </row>
    <row r="3028" spans="1:2" x14ac:dyDescent="0.3">
      <c r="A3028">
        <v>0</v>
      </c>
      <c r="B3028">
        <v>0</v>
      </c>
    </row>
    <row r="3029" spans="1:2" x14ac:dyDescent="0.3">
      <c r="A3029">
        <v>0</v>
      </c>
      <c r="B3029">
        <v>0</v>
      </c>
    </row>
    <row r="3030" spans="1:2" x14ac:dyDescent="0.3">
      <c r="A3030">
        <v>0</v>
      </c>
      <c r="B3030">
        <v>0</v>
      </c>
    </row>
    <row r="3031" spans="1:2" x14ac:dyDescent="0.3">
      <c r="A3031">
        <v>0</v>
      </c>
      <c r="B3031">
        <v>0</v>
      </c>
    </row>
    <row r="3032" spans="1:2" x14ac:dyDescent="0.3">
      <c r="A3032">
        <v>0</v>
      </c>
      <c r="B3032">
        <v>2</v>
      </c>
    </row>
    <row r="3033" spans="1:2" x14ac:dyDescent="0.3">
      <c r="A3033">
        <v>0</v>
      </c>
      <c r="B3033">
        <v>0</v>
      </c>
    </row>
    <row r="3034" spans="1:2" x14ac:dyDescent="0.3">
      <c r="A3034">
        <v>0</v>
      </c>
      <c r="B3034">
        <v>1</v>
      </c>
    </row>
    <row r="3035" spans="1:2" x14ac:dyDescent="0.3">
      <c r="A3035">
        <v>0</v>
      </c>
      <c r="B3035">
        <v>0</v>
      </c>
    </row>
    <row r="3036" spans="1:2" x14ac:dyDescent="0.3">
      <c r="A3036">
        <v>0</v>
      </c>
      <c r="B3036">
        <v>0</v>
      </c>
    </row>
    <row r="3037" spans="1:2" x14ac:dyDescent="0.3">
      <c r="A3037">
        <v>0</v>
      </c>
      <c r="B3037">
        <v>0</v>
      </c>
    </row>
    <row r="3038" spans="1:2" x14ac:dyDescent="0.3">
      <c r="A3038">
        <v>0</v>
      </c>
      <c r="B3038">
        <v>0</v>
      </c>
    </row>
    <row r="3039" spans="1:2" x14ac:dyDescent="0.3">
      <c r="A3039">
        <v>0</v>
      </c>
      <c r="B3039">
        <v>0</v>
      </c>
    </row>
    <row r="3040" spans="1:2" x14ac:dyDescent="0.3">
      <c r="A3040">
        <v>0</v>
      </c>
      <c r="B3040">
        <v>1</v>
      </c>
    </row>
    <row r="3041" spans="1:2" x14ac:dyDescent="0.3">
      <c r="A3041">
        <v>0</v>
      </c>
      <c r="B3041">
        <v>0</v>
      </c>
    </row>
    <row r="3042" spans="1:2" x14ac:dyDescent="0.3">
      <c r="A3042">
        <v>0</v>
      </c>
      <c r="B3042">
        <v>0</v>
      </c>
    </row>
    <row r="3043" spans="1:2" x14ac:dyDescent="0.3">
      <c r="A3043">
        <v>0</v>
      </c>
      <c r="B3043">
        <v>1</v>
      </c>
    </row>
    <row r="3044" spans="1:2" x14ac:dyDescent="0.3">
      <c r="A3044">
        <v>0</v>
      </c>
      <c r="B3044">
        <v>0</v>
      </c>
    </row>
    <row r="3045" spans="1:2" x14ac:dyDescent="0.3">
      <c r="A3045">
        <v>0</v>
      </c>
      <c r="B3045">
        <v>0</v>
      </c>
    </row>
    <row r="3046" spans="1:2" x14ac:dyDescent="0.3">
      <c r="A3046">
        <v>0</v>
      </c>
      <c r="B3046">
        <v>0</v>
      </c>
    </row>
    <row r="3047" spans="1:2" x14ac:dyDescent="0.3">
      <c r="A3047">
        <v>0</v>
      </c>
      <c r="B3047">
        <v>0</v>
      </c>
    </row>
    <row r="3048" spans="1:2" x14ac:dyDescent="0.3">
      <c r="A3048">
        <v>0</v>
      </c>
      <c r="B3048">
        <v>0</v>
      </c>
    </row>
    <row r="3049" spans="1:2" x14ac:dyDescent="0.3">
      <c r="A3049">
        <v>0</v>
      </c>
      <c r="B3049">
        <v>1</v>
      </c>
    </row>
    <row r="3050" spans="1:2" x14ac:dyDescent="0.3">
      <c r="A3050">
        <v>0</v>
      </c>
      <c r="B3050">
        <v>1</v>
      </c>
    </row>
    <row r="3051" spans="1:2" x14ac:dyDescent="0.3">
      <c r="A3051">
        <v>0</v>
      </c>
      <c r="B3051">
        <v>0</v>
      </c>
    </row>
    <row r="3052" spans="1:2" x14ac:dyDescent="0.3">
      <c r="A3052">
        <v>0</v>
      </c>
      <c r="B3052">
        <v>0</v>
      </c>
    </row>
    <row r="3053" spans="1:2" x14ac:dyDescent="0.3">
      <c r="A3053">
        <v>0</v>
      </c>
      <c r="B3053">
        <v>0</v>
      </c>
    </row>
    <row r="3054" spans="1:2" x14ac:dyDescent="0.3">
      <c r="A3054">
        <v>0</v>
      </c>
      <c r="B3054">
        <v>0</v>
      </c>
    </row>
    <row r="3055" spans="1:2" x14ac:dyDescent="0.3">
      <c r="A3055">
        <v>0</v>
      </c>
      <c r="B3055">
        <v>2</v>
      </c>
    </row>
    <row r="3056" spans="1:2" x14ac:dyDescent="0.3">
      <c r="A3056">
        <v>0</v>
      </c>
      <c r="B3056">
        <v>0</v>
      </c>
    </row>
    <row r="3057" spans="1:2" x14ac:dyDescent="0.3">
      <c r="A3057">
        <v>0</v>
      </c>
      <c r="B3057">
        <v>0</v>
      </c>
    </row>
    <row r="3058" spans="1:2" x14ac:dyDescent="0.3">
      <c r="A3058">
        <v>0</v>
      </c>
      <c r="B3058">
        <v>0</v>
      </c>
    </row>
    <row r="3059" spans="1:2" x14ac:dyDescent="0.3">
      <c r="A3059">
        <v>0</v>
      </c>
      <c r="B3059">
        <v>0</v>
      </c>
    </row>
    <row r="3060" spans="1:2" x14ac:dyDescent="0.3">
      <c r="A3060">
        <v>0</v>
      </c>
      <c r="B3060">
        <v>0</v>
      </c>
    </row>
    <row r="3061" spans="1:2" x14ac:dyDescent="0.3">
      <c r="A3061">
        <v>0</v>
      </c>
      <c r="B3061">
        <v>0</v>
      </c>
    </row>
    <row r="3062" spans="1:2" x14ac:dyDescent="0.3">
      <c r="A3062">
        <v>0</v>
      </c>
      <c r="B3062">
        <v>0</v>
      </c>
    </row>
    <row r="3063" spans="1:2" x14ac:dyDescent="0.3">
      <c r="A3063">
        <v>0</v>
      </c>
      <c r="B3063">
        <v>0</v>
      </c>
    </row>
    <row r="3064" spans="1:2" x14ac:dyDescent="0.3">
      <c r="A3064">
        <v>0</v>
      </c>
      <c r="B3064">
        <v>0</v>
      </c>
    </row>
    <row r="3065" spans="1:2" x14ac:dyDescent="0.3">
      <c r="A3065">
        <v>0</v>
      </c>
      <c r="B3065">
        <v>1</v>
      </c>
    </row>
    <row r="3066" spans="1:2" x14ac:dyDescent="0.3">
      <c r="A3066">
        <v>0</v>
      </c>
      <c r="B3066">
        <v>0</v>
      </c>
    </row>
    <row r="3067" spans="1:2" x14ac:dyDescent="0.3">
      <c r="A3067">
        <v>0</v>
      </c>
      <c r="B3067">
        <v>0</v>
      </c>
    </row>
    <row r="3068" spans="1:2" x14ac:dyDescent="0.3">
      <c r="A3068">
        <v>0</v>
      </c>
      <c r="B3068">
        <v>1</v>
      </c>
    </row>
    <row r="3069" spans="1:2" x14ac:dyDescent="0.3">
      <c r="A3069">
        <v>0</v>
      </c>
      <c r="B3069">
        <v>2</v>
      </c>
    </row>
    <row r="3070" spans="1:2" x14ac:dyDescent="0.3">
      <c r="A3070">
        <v>0</v>
      </c>
      <c r="B3070">
        <v>0</v>
      </c>
    </row>
    <row r="3071" spans="1:2" x14ac:dyDescent="0.3">
      <c r="A3071">
        <v>0</v>
      </c>
      <c r="B3071">
        <v>0</v>
      </c>
    </row>
    <row r="3072" spans="1:2" x14ac:dyDescent="0.3">
      <c r="A3072">
        <v>0</v>
      </c>
      <c r="B3072">
        <v>0</v>
      </c>
    </row>
    <row r="3073" spans="1:2" x14ac:dyDescent="0.3">
      <c r="A3073">
        <v>1</v>
      </c>
      <c r="B3073">
        <v>1</v>
      </c>
    </row>
    <row r="3074" spans="1:2" x14ac:dyDescent="0.3">
      <c r="A3074">
        <v>0</v>
      </c>
      <c r="B3074">
        <v>0</v>
      </c>
    </row>
    <row r="3075" spans="1:2" x14ac:dyDescent="0.3">
      <c r="A3075">
        <v>0</v>
      </c>
      <c r="B3075">
        <v>1</v>
      </c>
    </row>
    <row r="3076" spans="1:2" x14ac:dyDescent="0.3">
      <c r="A3076">
        <v>0</v>
      </c>
      <c r="B3076">
        <v>1</v>
      </c>
    </row>
    <row r="3077" spans="1:2" x14ac:dyDescent="0.3">
      <c r="A3077">
        <v>1</v>
      </c>
      <c r="B3077">
        <v>2</v>
      </c>
    </row>
    <row r="3078" spans="1:2" x14ac:dyDescent="0.3">
      <c r="A3078">
        <v>0</v>
      </c>
      <c r="B3078">
        <v>0</v>
      </c>
    </row>
    <row r="3079" spans="1:2" x14ac:dyDescent="0.3">
      <c r="A3079">
        <v>0</v>
      </c>
      <c r="B3079">
        <v>0</v>
      </c>
    </row>
    <row r="3080" spans="1:2" x14ac:dyDescent="0.3">
      <c r="A3080">
        <v>0</v>
      </c>
      <c r="B3080">
        <v>0</v>
      </c>
    </row>
    <row r="3081" spans="1:2" x14ac:dyDescent="0.3">
      <c r="A3081">
        <v>0</v>
      </c>
      <c r="B3081">
        <v>0</v>
      </c>
    </row>
    <row r="3082" spans="1:2" x14ac:dyDescent="0.3">
      <c r="A3082">
        <v>0</v>
      </c>
      <c r="B3082">
        <v>0</v>
      </c>
    </row>
    <row r="3083" spans="1:2" x14ac:dyDescent="0.3">
      <c r="A3083">
        <v>0</v>
      </c>
      <c r="B3083">
        <v>0</v>
      </c>
    </row>
    <row r="3084" spans="1:2" x14ac:dyDescent="0.3">
      <c r="A3084">
        <v>0</v>
      </c>
      <c r="B3084">
        <v>0</v>
      </c>
    </row>
    <row r="3085" spans="1:2" x14ac:dyDescent="0.3">
      <c r="A3085">
        <v>0</v>
      </c>
      <c r="B3085">
        <v>3</v>
      </c>
    </row>
    <row r="3086" spans="1:2" x14ac:dyDescent="0.3">
      <c r="A3086">
        <v>0</v>
      </c>
      <c r="B3086">
        <v>0</v>
      </c>
    </row>
    <row r="3087" spans="1:2" x14ac:dyDescent="0.3">
      <c r="A3087">
        <v>0</v>
      </c>
      <c r="B3087">
        <v>0</v>
      </c>
    </row>
    <row r="3088" spans="1:2" x14ac:dyDescent="0.3">
      <c r="A3088">
        <v>1</v>
      </c>
      <c r="B3088">
        <v>0</v>
      </c>
    </row>
    <row r="3089" spans="1:2" x14ac:dyDescent="0.3">
      <c r="A3089">
        <v>0</v>
      </c>
      <c r="B3089">
        <v>0</v>
      </c>
    </row>
    <row r="3090" spans="1:2" x14ac:dyDescent="0.3">
      <c r="A3090">
        <v>0</v>
      </c>
      <c r="B3090">
        <v>0</v>
      </c>
    </row>
    <row r="3091" spans="1:2" x14ac:dyDescent="0.3">
      <c r="A3091">
        <v>1</v>
      </c>
      <c r="B3091">
        <v>0</v>
      </c>
    </row>
    <row r="3092" spans="1:2" x14ac:dyDescent="0.3">
      <c r="A3092">
        <v>0</v>
      </c>
      <c r="B3092">
        <v>2</v>
      </c>
    </row>
    <row r="3093" spans="1:2" x14ac:dyDescent="0.3">
      <c r="A3093">
        <v>0</v>
      </c>
      <c r="B3093">
        <v>0</v>
      </c>
    </row>
    <row r="3094" spans="1:2" x14ac:dyDescent="0.3">
      <c r="A3094">
        <v>0</v>
      </c>
      <c r="B3094">
        <v>0</v>
      </c>
    </row>
    <row r="3095" spans="1:2" x14ac:dyDescent="0.3">
      <c r="A3095">
        <v>0</v>
      </c>
      <c r="B3095">
        <v>0</v>
      </c>
    </row>
    <row r="3096" spans="1:2" x14ac:dyDescent="0.3">
      <c r="A3096">
        <v>0</v>
      </c>
      <c r="B3096">
        <v>0</v>
      </c>
    </row>
    <row r="3097" spans="1:2" x14ac:dyDescent="0.3">
      <c r="A3097">
        <v>0</v>
      </c>
      <c r="B3097">
        <v>0</v>
      </c>
    </row>
    <row r="3098" spans="1:2" x14ac:dyDescent="0.3">
      <c r="A3098">
        <v>0</v>
      </c>
      <c r="B3098">
        <v>1</v>
      </c>
    </row>
    <row r="3099" spans="1:2" x14ac:dyDescent="0.3">
      <c r="A3099">
        <v>0</v>
      </c>
      <c r="B3099">
        <v>0</v>
      </c>
    </row>
    <row r="3100" spans="1:2" x14ac:dyDescent="0.3">
      <c r="A3100">
        <v>0</v>
      </c>
      <c r="B3100">
        <v>0</v>
      </c>
    </row>
    <row r="3101" spans="1:2" x14ac:dyDescent="0.3">
      <c r="A3101">
        <v>0</v>
      </c>
      <c r="B3101">
        <v>0</v>
      </c>
    </row>
    <row r="3102" spans="1:2" x14ac:dyDescent="0.3">
      <c r="A3102">
        <v>0</v>
      </c>
      <c r="B3102">
        <v>0</v>
      </c>
    </row>
    <row r="3103" spans="1:2" x14ac:dyDescent="0.3">
      <c r="A3103">
        <v>0</v>
      </c>
      <c r="B3103">
        <v>0</v>
      </c>
    </row>
    <row r="3104" spans="1:2" x14ac:dyDescent="0.3">
      <c r="A3104">
        <v>0</v>
      </c>
      <c r="B3104">
        <v>0</v>
      </c>
    </row>
    <row r="3105" spans="1:2" x14ac:dyDescent="0.3">
      <c r="A3105">
        <v>0</v>
      </c>
      <c r="B3105">
        <v>0</v>
      </c>
    </row>
    <row r="3106" spans="1:2" x14ac:dyDescent="0.3">
      <c r="A3106">
        <v>0</v>
      </c>
      <c r="B3106">
        <v>0</v>
      </c>
    </row>
    <row r="3107" spans="1:2" x14ac:dyDescent="0.3">
      <c r="A3107">
        <v>0</v>
      </c>
      <c r="B3107">
        <v>0</v>
      </c>
    </row>
    <row r="3108" spans="1:2" x14ac:dyDescent="0.3">
      <c r="A3108">
        <v>0</v>
      </c>
      <c r="B3108">
        <v>0</v>
      </c>
    </row>
    <row r="3109" spans="1:2" x14ac:dyDescent="0.3">
      <c r="A3109">
        <v>0</v>
      </c>
      <c r="B3109">
        <v>0</v>
      </c>
    </row>
    <row r="3110" spans="1:2" x14ac:dyDescent="0.3">
      <c r="A3110">
        <v>0</v>
      </c>
      <c r="B3110">
        <v>1</v>
      </c>
    </row>
    <row r="3111" spans="1:2" x14ac:dyDescent="0.3">
      <c r="A3111">
        <v>0</v>
      </c>
      <c r="B3111">
        <v>0</v>
      </c>
    </row>
    <row r="3112" spans="1:2" x14ac:dyDescent="0.3">
      <c r="A3112">
        <v>0</v>
      </c>
      <c r="B3112">
        <v>0</v>
      </c>
    </row>
    <row r="3113" spans="1:2" x14ac:dyDescent="0.3">
      <c r="A3113">
        <v>0</v>
      </c>
      <c r="B3113">
        <v>1</v>
      </c>
    </row>
    <row r="3114" spans="1:2" x14ac:dyDescent="0.3">
      <c r="A3114">
        <v>0</v>
      </c>
      <c r="B3114">
        <v>0</v>
      </c>
    </row>
    <row r="3115" spans="1:2" x14ac:dyDescent="0.3">
      <c r="A3115">
        <v>0</v>
      </c>
      <c r="B3115">
        <v>0</v>
      </c>
    </row>
    <row r="3116" spans="1:2" x14ac:dyDescent="0.3">
      <c r="A3116">
        <v>0</v>
      </c>
      <c r="B3116">
        <v>0</v>
      </c>
    </row>
    <row r="3117" spans="1:2" x14ac:dyDescent="0.3">
      <c r="A3117">
        <v>0</v>
      </c>
      <c r="B3117">
        <v>2</v>
      </c>
    </row>
    <row r="3118" spans="1:2" x14ac:dyDescent="0.3">
      <c r="A3118">
        <v>0</v>
      </c>
      <c r="B3118">
        <v>0</v>
      </c>
    </row>
    <row r="3119" spans="1:2" x14ac:dyDescent="0.3">
      <c r="A3119">
        <v>0</v>
      </c>
      <c r="B3119">
        <v>0</v>
      </c>
    </row>
    <row r="3120" spans="1:2" x14ac:dyDescent="0.3">
      <c r="A3120">
        <v>0</v>
      </c>
      <c r="B3120">
        <v>1</v>
      </c>
    </row>
    <row r="3121" spans="1:2" x14ac:dyDescent="0.3">
      <c r="A3121">
        <v>0</v>
      </c>
      <c r="B3121">
        <v>0</v>
      </c>
    </row>
    <row r="3122" spans="1:2" x14ac:dyDescent="0.3">
      <c r="A3122">
        <v>0</v>
      </c>
      <c r="B3122">
        <v>2</v>
      </c>
    </row>
    <row r="3123" spans="1:2" x14ac:dyDescent="0.3">
      <c r="A3123">
        <v>0</v>
      </c>
      <c r="B3123">
        <v>2</v>
      </c>
    </row>
    <row r="3124" spans="1:2" x14ac:dyDescent="0.3">
      <c r="A3124">
        <v>0</v>
      </c>
      <c r="B3124">
        <v>1</v>
      </c>
    </row>
    <row r="3125" spans="1:2" x14ac:dyDescent="0.3">
      <c r="A3125">
        <v>0</v>
      </c>
      <c r="B3125">
        <v>1</v>
      </c>
    </row>
    <row r="3126" spans="1:2" x14ac:dyDescent="0.3">
      <c r="A3126">
        <v>0</v>
      </c>
      <c r="B3126">
        <v>0</v>
      </c>
    </row>
    <row r="3127" spans="1:2" x14ac:dyDescent="0.3">
      <c r="A3127">
        <v>0</v>
      </c>
      <c r="B3127">
        <v>0</v>
      </c>
    </row>
    <row r="3128" spans="1:2" x14ac:dyDescent="0.3">
      <c r="A3128">
        <v>0</v>
      </c>
      <c r="B3128">
        <v>2</v>
      </c>
    </row>
    <row r="3129" spans="1:2" x14ac:dyDescent="0.3">
      <c r="A3129">
        <v>1</v>
      </c>
      <c r="B3129">
        <v>0</v>
      </c>
    </row>
    <row r="3130" spans="1:2" x14ac:dyDescent="0.3">
      <c r="A3130">
        <v>0</v>
      </c>
      <c r="B3130">
        <v>2</v>
      </c>
    </row>
    <row r="3131" spans="1:2" x14ac:dyDescent="0.3">
      <c r="A3131">
        <v>0</v>
      </c>
      <c r="B3131">
        <v>1</v>
      </c>
    </row>
    <row r="3132" spans="1:2" x14ac:dyDescent="0.3">
      <c r="A3132">
        <v>0</v>
      </c>
      <c r="B3132">
        <v>0</v>
      </c>
    </row>
    <row r="3133" spans="1:2" x14ac:dyDescent="0.3">
      <c r="A3133">
        <v>0</v>
      </c>
      <c r="B3133">
        <v>0</v>
      </c>
    </row>
    <row r="3134" spans="1:2" x14ac:dyDescent="0.3">
      <c r="A3134">
        <v>0</v>
      </c>
      <c r="B3134">
        <v>2</v>
      </c>
    </row>
    <row r="3135" spans="1:2" x14ac:dyDescent="0.3">
      <c r="A3135">
        <v>1</v>
      </c>
      <c r="B3135">
        <v>2</v>
      </c>
    </row>
    <row r="3136" spans="1:2" x14ac:dyDescent="0.3">
      <c r="A3136">
        <v>0</v>
      </c>
      <c r="B3136">
        <v>0</v>
      </c>
    </row>
    <row r="3137" spans="1:2" x14ac:dyDescent="0.3">
      <c r="A3137">
        <v>0</v>
      </c>
      <c r="B3137">
        <v>1</v>
      </c>
    </row>
    <row r="3138" spans="1:2" x14ac:dyDescent="0.3">
      <c r="A3138">
        <v>0</v>
      </c>
      <c r="B3138">
        <v>0</v>
      </c>
    </row>
    <row r="3139" spans="1:2" x14ac:dyDescent="0.3">
      <c r="A3139">
        <v>0</v>
      </c>
      <c r="B3139">
        <v>1</v>
      </c>
    </row>
    <row r="3140" spans="1:2" x14ac:dyDescent="0.3">
      <c r="A3140">
        <v>0</v>
      </c>
      <c r="B3140">
        <v>0</v>
      </c>
    </row>
    <row r="3141" spans="1:2" x14ac:dyDescent="0.3">
      <c r="A3141">
        <v>0</v>
      </c>
      <c r="B3141">
        <v>0</v>
      </c>
    </row>
    <row r="3142" spans="1:2" x14ac:dyDescent="0.3">
      <c r="A3142">
        <v>0</v>
      </c>
      <c r="B3142">
        <v>0</v>
      </c>
    </row>
    <row r="3143" spans="1:2" x14ac:dyDescent="0.3">
      <c r="A3143">
        <v>0</v>
      </c>
      <c r="B3143">
        <v>0</v>
      </c>
    </row>
    <row r="3144" spans="1:2" x14ac:dyDescent="0.3">
      <c r="A3144">
        <v>0</v>
      </c>
      <c r="B3144">
        <v>0</v>
      </c>
    </row>
    <row r="3145" spans="1:2" x14ac:dyDescent="0.3">
      <c r="A3145">
        <v>1</v>
      </c>
      <c r="B3145">
        <v>0</v>
      </c>
    </row>
    <row r="3146" spans="1:2" x14ac:dyDescent="0.3">
      <c r="A3146">
        <v>0</v>
      </c>
      <c r="B3146">
        <v>1</v>
      </c>
    </row>
    <row r="3147" spans="1:2" x14ac:dyDescent="0.3">
      <c r="A3147">
        <v>0</v>
      </c>
      <c r="B3147">
        <v>0</v>
      </c>
    </row>
    <row r="3148" spans="1:2" x14ac:dyDescent="0.3">
      <c r="A3148">
        <v>0</v>
      </c>
      <c r="B3148">
        <v>1</v>
      </c>
    </row>
    <row r="3149" spans="1:2" x14ac:dyDescent="0.3">
      <c r="A3149">
        <v>0</v>
      </c>
      <c r="B3149">
        <v>1</v>
      </c>
    </row>
    <row r="3150" spans="1:2" x14ac:dyDescent="0.3">
      <c r="A3150">
        <v>0</v>
      </c>
      <c r="B3150">
        <v>0</v>
      </c>
    </row>
    <row r="3151" spans="1:2" x14ac:dyDescent="0.3">
      <c r="A3151">
        <v>0</v>
      </c>
      <c r="B3151">
        <v>1</v>
      </c>
    </row>
    <row r="3152" spans="1:2" x14ac:dyDescent="0.3">
      <c r="A3152">
        <v>0</v>
      </c>
      <c r="B3152">
        <v>1</v>
      </c>
    </row>
    <row r="3153" spans="1:2" x14ac:dyDescent="0.3">
      <c r="A3153">
        <v>0</v>
      </c>
      <c r="B3153">
        <v>0</v>
      </c>
    </row>
    <row r="3154" spans="1:2" x14ac:dyDescent="0.3">
      <c r="A3154">
        <v>0</v>
      </c>
      <c r="B3154">
        <v>0</v>
      </c>
    </row>
    <row r="3155" spans="1:2" x14ac:dyDescent="0.3">
      <c r="A3155">
        <v>0</v>
      </c>
      <c r="B3155">
        <v>0</v>
      </c>
    </row>
    <row r="3156" spans="1:2" x14ac:dyDescent="0.3">
      <c r="A3156">
        <v>0</v>
      </c>
      <c r="B3156">
        <v>0</v>
      </c>
    </row>
    <row r="3157" spans="1:2" x14ac:dyDescent="0.3">
      <c r="A3157">
        <v>0</v>
      </c>
      <c r="B3157">
        <v>0</v>
      </c>
    </row>
    <row r="3158" spans="1:2" x14ac:dyDescent="0.3">
      <c r="A3158">
        <v>0</v>
      </c>
      <c r="B3158">
        <v>1</v>
      </c>
    </row>
    <row r="3159" spans="1:2" x14ac:dyDescent="0.3">
      <c r="A3159">
        <v>0</v>
      </c>
      <c r="B3159">
        <v>2</v>
      </c>
    </row>
    <row r="3160" spans="1:2" x14ac:dyDescent="0.3">
      <c r="A3160">
        <v>0</v>
      </c>
      <c r="B3160">
        <v>1</v>
      </c>
    </row>
    <row r="3161" spans="1:2" x14ac:dyDescent="0.3">
      <c r="A3161">
        <v>0</v>
      </c>
      <c r="B3161">
        <v>1</v>
      </c>
    </row>
    <row r="3162" spans="1:2" x14ac:dyDescent="0.3">
      <c r="A3162">
        <v>0</v>
      </c>
      <c r="B3162">
        <v>1</v>
      </c>
    </row>
    <row r="3163" spans="1:2" x14ac:dyDescent="0.3">
      <c r="A3163">
        <v>0</v>
      </c>
      <c r="B3163">
        <v>0</v>
      </c>
    </row>
    <row r="3164" spans="1:2" x14ac:dyDescent="0.3">
      <c r="A3164">
        <v>1</v>
      </c>
      <c r="B3164">
        <v>2</v>
      </c>
    </row>
    <row r="3165" spans="1:2" x14ac:dyDescent="0.3">
      <c r="A3165">
        <v>0</v>
      </c>
      <c r="B3165">
        <v>4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0</v>
      </c>
      <c r="B3170">
        <v>0</v>
      </c>
    </row>
    <row r="3171" spans="1:2" x14ac:dyDescent="0.3">
      <c r="A3171">
        <v>1</v>
      </c>
      <c r="B3171">
        <v>1</v>
      </c>
    </row>
    <row r="3172" spans="1:2" x14ac:dyDescent="0.3">
      <c r="A3172">
        <v>0</v>
      </c>
      <c r="B3172">
        <v>0</v>
      </c>
    </row>
    <row r="3173" spans="1:2" x14ac:dyDescent="0.3">
      <c r="A3173">
        <v>1</v>
      </c>
      <c r="B3173">
        <v>0</v>
      </c>
    </row>
    <row r="3174" spans="1:2" x14ac:dyDescent="0.3">
      <c r="A3174">
        <v>0</v>
      </c>
      <c r="B3174">
        <v>0</v>
      </c>
    </row>
    <row r="3175" spans="1:2" x14ac:dyDescent="0.3">
      <c r="A3175">
        <v>0</v>
      </c>
      <c r="B3175">
        <v>0</v>
      </c>
    </row>
    <row r="3176" spans="1:2" x14ac:dyDescent="0.3">
      <c r="A3176">
        <v>0</v>
      </c>
      <c r="B3176">
        <v>1</v>
      </c>
    </row>
    <row r="3177" spans="1:2" x14ac:dyDescent="0.3">
      <c r="A3177">
        <v>0</v>
      </c>
      <c r="B3177">
        <v>1</v>
      </c>
    </row>
    <row r="3178" spans="1:2" x14ac:dyDescent="0.3">
      <c r="A3178">
        <v>0</v>
      </c>
      <c r="B3178">
        <v>0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</v>
      </c>
    </row>
    <row r="3181" spans="1:2" x14ac:dyDescent="0.3">
      <c r="A3181">
        <v>0</v>
      </c>
      <c r="B3181">
        <v>0</v>
      </c>
    </row>
    <row r="3182" spans="1:2" x14ac:dyDescent="0.3">
      <c r="A3182">
        <v>0</v>
      </c>
      <c r="B3182">
        <v>0</v>
      </c>
    </row>
    <row r="3183" spans="1:2" x14ac:dyDescent="0.3">
      <c r="A3183">
        <v>0</v>
      </c>
      <c r="B3183">
        <v>0</v>
      </c>
    </row>
    <row r="3184" spans="1:2" x14ac:dyDescent="0.3">
      <c r="A3184">
        <v>0</v>
      </c>
      <c r="B3184">
        <v>0</v>
      </c>
    </row>
    <row r="3185" spans="1:2" x14ac:dyDescent="0.3">
      <c r="A3185">
        <v>0</v>
      </c>
      <c r="B3185">
        <v>1</v>
      </c>
    </row>
    <row r="3186" spans="1:2" x14ac:dyDescent="0.3">
      <c r="A3186">
        <v>0</v>
      </c>
      <c r="B3186">
        <v>2</v>
      </c>
    </row>
    <row r="3187" spans="1:2" x14ac:dyDescent="0.3">
      <c r="A3187">
        <v>0</v>
      </c>
      <c r="B3187">
        <v>2</v>
      </c>
    </row>
    <row r="3188" spans="1:2" x14ac:dyDescent="0.3">
      <c r="A3188">
        <v>0</v>
      </c>
      <c r="B3188">
        <v>1</v>
      </c>
    </row>
    <row r="3189" spans="1:2" x14ac:dyDescent="0.3">
      <c r="A3189">
        <v>0</v>
      </c>
      <c r="B3189">
        <v>0</v>
      </c>
    </row>
    <row r="3190" spans="1:2" x14ac:dyDescent="0.3">
      <c r="A3190">
        <v>1</v>
      </c>
      <c r="B3190">
        <v>2</v>
      </c>
    </row>
    <row r="3191" spans="1:2" x14ac:dyDescent="0.3">
      <c r="A3191">
        <v>0</v>
      </c>
      <c r="B3191">
        <v>0</v>
      </c>
    </row>
    <row r="3192" spans="1:2" x14ac:dyDescent="0.3">
      <c r="A3192">
        <v>0</v>
      </c>
      <c r="B3192">
        <v>0</v>
      </c>
    </row>
    <row r="3193" spans="1:2" x14ac:dyDescent="0.3">
      <c r="A3193">
        <v>0</v>
      </c>
      <c r="B3193">
        <v>0</v>
      </c>
    </row>
    <row r="3194" spans="1:2" x14ac:dyDescent="0.3">
      <c r="A3194">
        <v>0</v>
      </c>
      <c r="B3194">
        <v>1</v>
      </c>
    </row>
    <row r="3195" spans="1:2" x14ac:dyDescent="0.3">
      <c r="A3195">
        <v>0</v>
      </c>
      <c r="B3195">
        <v>0</v>
      </c>
    </row>
    <row r="3196" spans="1:2" x14ac:dyDescent="0.3">
      <c r="A3196">
        <v>0</v>
      </c>
      <c r="B3196">
        <v>1</v>
      </c>
    </row>
    <row r="3197" spans="1:2" x14ac:dyDescent="0.3">
      <c r="A3197">
        <v>0</v>
      </c>
      <c r="B3197">
        <v>0</v>
      </c>
    </row>
    <row r="3198" spans="1:2" x14ac:dyDescent="0.3">
      <c r="A3198">
        <v>0</v>
      </c>
      <c r="B3198">
        <v>0</v>
      </c>
    </row>
    <row r="3199" spans="1:2" x14ac:dyDescent="0.3">
      <c r="A3199">
        <v>0</v>
      </c>
      <c r="B3199">
        <v>0</v>
      </c>
    </row>
    <row r="3200" spans="1:2" x14ac:dyDescent="0.3">
      <c r="A3200">
        <v>0</v>
      </c>
      <c r="B3200">
        <v>0</v>
      </c>
    </row>
    <row r="3201" spans="1:2" x14ac:dyDescent="0.3">
      <c r="A3201">
        <v>0</v>
      </c>
      <c r="B3201">
        <v>0</v>
      </c>
    </row>
    <row r="3202" spans="1:2" x14ac:dyDescent="0.3">
      <c r="A3202">
        <v>0</v>
      </c>
      <c r="B3202">
        <v>0</v>
      </c>
    </row>
    <row r="3203" spans="1:2" x14ac:dyDescent="0.3">
      <c r="A3203">
        <v>0</v>
      </c>
      <c r="B3203">
        <v>0</v>
      </c>
    </row>
    <row r="3204" spans="1:2" x14ac:dyDescent="0.3">
      <c r="A3204">
        <v>0</v>
      </c>
      <c r="B3204">
        <v>0</v>
      </c>
    </row>
    <row r="3205" spans="1:2" x14ac:dyDescent="0.3">
      <c r="A3205">
        <v>0</v>
      </c>
      <c r="B3205">
        <v>2</v>
      </c>
    </row>
    <row r="3206" spans="1:2" x14ac:dyDescent="0.3">
      <c r="A3206">
        <v>0</v>
      </c>
      <c r="B3206">
        <v>0</v>
      </c>
    </row>
    <row r="3207" spans="1:2" x14ac:dyDescent="0.3">
      <c r="A3207">
        <v>0</v>
      </c>
      <c r="B3207">
        <v>1</v>
      </c>
    </row>
    <row r="3208" spans="1:2" x14ac:dyDescent="0.3">
      <c r="A3208">
        <v>1</v>
      </c>
      <c r="B3208">
        <v>0</v>
      </c>
    </row>
    <row r="3209" spans="1:2" x14ac:dyDescent="0.3">
      <c r="A3209">
        <v>0</v>
      </c>
      <c r="B3209">
        <v>0</v>
      </c>
    </row>
    <row r="3210" spans="1:2" x14ac:dyDescent="0.3">
      <c r="A3210">
        <v>0</v>
      </c>
      <c r="B3210">
        <v>2</v>
      </c>
    </row>
    <row r="3211" spans="1:2" x14ac:dyDescent="0.3">
      <c r="A3211">
        <v>0</v>
      </c>
      <c r="B3211">
        <v>0</v>
      </c>
    </row>
    <row r="3212" spans="1:2" x14ac:dyDescent="0.3">
      <c r="A3212">
        <v>0</v>
      </c>
      <c r="B3212">
        <v>0</v>
      </c>
    </row>
    <row r="3213" spans="1:2" x14ac:dyDescent="0.3">
      <c r="A3213">
        <v>0</v>
      </c>
      <c r="B3213">
        <v>0</v>
      </c>
    </row>
    <row r="3214" spans="1:2" x14ac:dyDescent="0.3">
      <c r="A3214">
        <v>0</v>
      </c>
      <c r="B3214">
        <v>0</v>
      </c>
    </row>
    <row r="3215" spans="1:2" x14ac:dyDescent="0.3">
      <c r="A3215">
        <v>0</v>
      </c>
      <c r="B3215">
        <v>0</v>
      </c>
    </row>
    <row r="3216" spans="1:2" x14ac:dyDescent="0.3">
      <c r="A3216">
        <v>0</v>
      </c>
      <c r="B3216">
        <v>0</v>
      </c>
    </row>
    <row r="3217" spans="1:2" x14ac:dyDescent="0.3">
      <c r="A3217">
        <v>0</v>
      </c>
      <c r="B3217">
        <v>1</v>
      </c>
    </row>
    <row r="3218" spans="1:2" x14ac:dyDescent="0.3">
      <c r="A3218">
        <v>0</v>
      </c>
      <c r="B3218">
        <v>2</v>
      </c>
    </row>
    <row r="3219" spans="1:2" x14ac:dyDescent="0.3">
      <c r="A3219">
        <v>0</v>
      </c>
      <c r="B3219">
        <v>0</v>
      </c>
    </row>
    <row r="3220" spans="1:2" x14ac:dyDescent="0.3">
      <c r="A3220">
        <v>0</v>
      </c>
      <c r="B3220">
        <v>0</v>
      </c>
    </row>
    <row r="3221" spans="1:2" x14ac:dyDescent="0.3">
      <c r="A3221">
        <v>0</v>
      </c>
      <c r="B3221">
        <v>1</v>
      </c>
    </row>
    <row r="3222" spans="1:2" x14ac:dyDescent="0.3">
      <c r="A3222">
        <v>0</v>
      </c>
      <c r="B3222">
        <v>1</v>
      </c>
    </row>
    <row r="3223" spans="1:2" x14ac:dyDescent="0.3">
      <c r="A3223">
        <v>0</v>
      </c>
      <c r="B3223">
        <v>0</v>
      </c>
    </row>
    <row r="3224" spans="1:2" x14ac:dyDescent="0.3">
      <c r="A3224">
        <v>0</v>
      </c>
      <c r="B3224">
        <v>1</v>
      </c>
    </row>
    <row r="3225" spans="1:2" x14ac:dyDescent="0.3">
      <c r="A3225">
        <v>0</v>
      </c>
      <c r="B3225">
        <v>3</v>
      </c>
    </row>
    <row r="3226" spans="1:2" x14ac:dyDescent="0.3">
      <c r="A3226">
        <v>0</v>
      </c>
      <c r="B3226">
        <v>1</v>
      </c>
    </row>
    <row r="3227" spans="1:2" x14ac:dyDescent="0.3">
      <c r="A3227">
        <v>0</v>
      </c>
      <c r="B3227">
        <v>0</v>
      </c>
    </row>
    <row r="3228" spans="1:2" x14ac:dyDescent="0.3">
      <c r="A3228">
        <v>0</v>
      </c>
      <c r="B3228">
        <v>0</v>
      </c>
    </row>
    <row r="3229" spans="1:2" x14ac:dyDescent="0.3">
      <c r="A3229">
        <v>0</v>
      </c>
      <c r="B3229">
        <v>0</v>
      </c>
    </row>
    <row r="3230" spans="1:2" x14ac:dyDescent="0.3">
      <c r="A3230">
        <v>0</v>
      </c>
      <c r="B3230">
        <v>0</v>
      </c>
    </row>
    <row r="3231" spans="1:2" x14ac:dyDescent="0.3">
      <c r="A3231">
        <v>0</v>
      </c>
      <c r="B3231">
        <v>0</v>
      </c>
    </row>
    <row r="3232" spans="1:2" x14ac:dyDescent="0.3">
      <c r="A3232">
        <v>0</v>
      </c>
      <c r="B3232">
        <v>0</v>
      </c>
    </row>
    <row r="3233" spans="1:2" x14ac:dyDescent="0.3">
      <c r="A3233">
        <v>0</v>
      </c>
      <c r="B3233">
        <v>0</v>
      </c>
    </row>
    <row r="3234" spans="1:2" x14ac:dyDescent="0.3">
      <c r="A3234">
        <v>0</v>
      </c>
      <c r="B3234">
        <v>2</v>
      </c>
    </row>
    <row r="3235" spans="1:2" x14ac:dyDescent="0.3">
      <c r="A3235">
        <v>0</v>
      </c>
      <c r="B3235">
        <v>0</v>
      </c>
    </row>
    <row r="3236" spans="1:2" x14ac:dyDescent="0.3">
      <c r="A3236">
        <v>0</v>
      </c>
      <c r="B3236">
        <v>0</v>
      </c>
    </row>
    <row r="3237" spans="1:2" x14ac:dyDescent="0.3">
      <c r="A3237">
        <v>0</v>
      </c>
      <c r="B3237">
        <v>2</v>
      </c>
    </row>
    <row r="3238" spans="1:2" x14ac:dyDescent="0.3">
      <c r="A3238">
        <v>0</v>
      </c>
      <c r="B3238">
        <v>0</v>
      </c>
    </row>
    <row r="3239" spans="1:2" x14ac:dyDescent="0.3">
      <c r="A3239">
        <v>0</v>
      </c>
      <c r="B3239">
        <v>1</v>
      </c>
    </row>
    <row r="3240" spans="1:2" x14ac:dyDescent="0.3">
      <c r="A3240">
        <v>0</v>
      </c>
      <c r="B3240">
        <v>0</v>
      </c>
    </row>
    <row r="3241" spans="1:2" x14ac:dyDescent="0.3">
      <c r="A3241">
        <v>0</v>
      </c>
      <c r="B3241">
        <v>0</v>
      </c>
    </row>
    <row r="3242" spans="1:2" x14ac:dyDescent="0.3">
      <c r="A3242">
        <v>0</v>
      </c>
      <c r="B3242">
        <v>0</v>
      </c>
    </row>
    <row r="3243" spans="1:2" x14ac:dyDescent="0.3">
      <c r="A3243">
        <v>0</v>
      </c>
      <c r="B3243">
        <v>0</v>
      </c>
    </row>
    <row r="3244" spans="1:2" x14ac:dyDescent="0.3">
      <c r="A3244">
        <v>0</v>
      </c>
      <c r="B3244">
        <v>0</v>
      </c>
    </row>
    <row r="3245" spans="1:2" x14ac:dyDescent="0.3">
      <c r="A3245">
        <v>0</v>
      </c>
      <c r="B3245">
        <v>0</v>
      </c>
    </row>
    <row r="3246" spans="1:2" x14ac:dyDescent="0.3">
      <c r="A3246">
        <v>0</v>
      </c>
      <c r="B3246">
        <v>0</v>
      </c>
    </row>
    <row r="3247" spans="1:2" x14ac:dyDescent="0.3">
      <c r="A3247">
        <v>0</v>
      </c>
      <c r="B3247">
        <v>0</v>
      </c>
    </row>
    <row r="3248" spans="1:2" x14ac:dyDescent="0.3">
      <c r="A3248">
        <v>0</v>
      </c>
      <c r="B3248">
        <v>0</v>
      </c>
    </row>
    <row r="3249" spans="1:2" x14ac:dyDescent="0.3">
      <c r="A3249">
        <v>0</v>
      </c>
      <c r="B3249">
        <v>0</v>
      </c>
    </row>
    <row r="3250" spans="1:2" x14ac:dyDescent="0.3">
      <c r="A3250">
        <v>0</v>
      </c>
      <c r="B3250">
        <v>2</v>
      </c>
    </row>
    <row r="3251" spans="1:2" x14ac:dyDescent="0.3">
      <c r="A3251">
        <v>0</v>
      </c>
      <c r="B3251">
        <v>2</v>
      </c>
    </row>
    <row r="3252" spans="1:2" x14ac:dyDescent="0.3">
      <c r="A3252">
        <v>0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0</v>
      </c>
      <c r="B3254">
        <v>2</v>
      </c>
    </row>
    <row r="3255" spans="1:2" x14ac:dyDescent="0.3">
      <c r="A3255">
        <v>1</v>
      </c>
      <c r="B3255">
        <v>0</v>
      </c>
    </row>
    <row r="3256" spans="1:2" x14ac:dyDescent="0.3">
      <c r="A3256">
        <v>0</v>
      </c>
      <c r="B3256">
        <v>2</v>
      </c>
    </row>
    <row r="3257" spans="1:2" x14ac:dyDescent="0.3">
      <c r="A3257">
        <v>1</v>
      </c>
      <c r="B3257">
        <v>1</v>
      </c>
    </row>
    <row r="3258" spans="1:2" x14ac:dyDescent="0.3">
      <c r="A3258">
        <v>0</v>
      </c>
      <c r="B3258">
        <v>0</v>
      </c>
    </row>
    <row r="3259" spans="1:2" x14ac:dyDescent="0.3">
      <c r="A3259">
        <v>0</v>
      </c>
      <c r="B3259">
        <v>0</v>
      </c>
    </row>
    <row r="3260" spans="1:2" x14ac:dyDescent="0.3">
      <c r="A3260">
        <v>0</v>
      </c>
      <c r="B3260">
        <v>0</v>
      </c>
    </row>
    <row r="3261" spans="1:2" x14ac:dyDescent="0.3">
      <c r="A3261">
        <v>0</v>
      </c>
      <c r="B3261">
        <v>0</v>
      </c>
    </row>
    <row r="3262" spans="1:2" x14ac:dyDescent="0.3">
      <c r="A3262">
        <v>0</v>
      </c>
      <c r="B3262">
        <v>1</v>
      </c>
    </row>
    <row r="3263" spans="1:2" x14ac:dyDescent="0.3">
      <c r="A3263">
        <v>0</v>
      </c>
      <c r="B3263">
        <v>2</v>
      </c>
    </row>
    <row r="3264" spans="1:2" x14ac:dyDescent="0.3">
      <c r="A3264">
        <v>0</v>
      </c>
      <c r="B3264">
        <v>0</v>
      </c>
    </row>
    <row r="3265" spans="1:2" x14ac:dyDescent="0.3">
      <c r="A3265">
        <v>0</v>
      </c>
      <c r="B3265">
        <v>0</v>
      </c>
    </row>
    <row r="3266" spans="1:2" x14ac:dyDescent="0.3">
      <c r="A3266">
        <v>0</v>
      </c>
      <c r="B3266">
        <v>0</v>
      </c>
    </row>
    <row r="3267" spans="1:2" x14ac:dyDescent="0.3">
      <c r="A3267">
        <v>0</v>
      </c>
      <c r="B3267">
        <v>2</v>
      </c>
    </row>
    <row r="3268" spans="1:2" x14ac:dyDescent="0.3">
      <c r="A3268">
        <v>0</v>
      </c>
      <c r="B3268">
        <v>0</v>
      </c>
    </row>
    <row r="3269" spans="1:2" x14ac:dyDescent="0.3">
      <c r="A3269">
        <v>0</v>
      </c>
      <c r="B3269">
        <v>0</v>
      </c>
    </row>
    <row r="3270" spans="1:2" x14ac:dyDescent="0.3">
      <c r="A3270">
        <v>0</v>
      </c>
      <c r="B3270">
        <v>2</v>
      </c>
    </row>
    <row r="3271" spans="1:2" x14ac:dyDescent="0.3">
      <c r="A3271">
        <v>0</v>
      </c>
      <c r="B3271">
        <v>0</v>
      </c>
    </row>
    <row r="3272" spans="1:2" x14ac:dyDescent="0.3">
      <c r="A3272">
        <v>0</v>
      </c>
      <c r="B3272">
        <v>0</v>
      </c>
    </row>
    <row r="3273" spans="1:2" x14ac:dyDescent="0.3">
      <c r="A3273">
        <v>0</v>
      </c>
      <c r="B3273">
        <v>0</v>
      </c>
    </row>
    <row r="3274" spans="1:2" x14ac:dyDescent="0.3">
      <c r="A3274">
        <v>0</v>
      </c>
      <c r="B3274">
        <v>0</v>
      </c>
    </row>
    <row r="3275" spans="1:2" x14ac:dyDescent="0.3">
      <c r="A3275">
        <v>0</v>
      </c>
      <c r="B3275">
        <v>1</v>
      </c>
    </row>
    <row r="3276" spans="1:2" x14ac:dyDescent="0.3">
      <c r="A3276">
        <v>0</v>
      </c>
      <c r="B3276">
        <v>2</v>
      </c>
    </row>
    <row r="3277" spans="1:2" x14ac:dyDescent="0.3">
      <c r="A3277">
        <v>0</v>
      </c>
      <c r="B3277">
        <v>0</v>
      </c>
    </row>
    <row r="3278" spans="1:2" x14ac:dyDescent="0.3">
      <c r="A3278">
        <v>0</v>
      </c>
      <c r="B3278">
        <v>3</v>
      </c>
    </row>
    <row r="3279" spans="1:2" x14ac:dyDescent="0.3">
      <c r="A3279">
        <v>0</v>
      </c>
      <c r="B3279">
        <v>1</v>
      </c>
    </row>
    <row r="3280" spans="1:2" x14ac:dyDescent="0.3">
      <c r="A3280">
        <v>0</v>
      </c>
      <c r="B3280">
        <v>2</v>
      </c>
    </row>
    <row r="3281" spans="1:2" x14ac:dyDescent="0.3">
      <c r="A3281">
        <v>1</v>
      </c>
      <c r="B3281">
        <v>0</v>
      </c>
    </row>
    <row r="3282" spans="1:2" x14ac:dyDescent="0.3">
      <c r="A3282">
        <v>0</v>
      </c>
      <c r="B3282">
        <v>1</v>
      </c>
    </row>
    <row r="3283" spans="1:2" x14ac:dyDescent="0.3">
      <c r="A3283">
        <v>0</v>
      </c>
      <c r="B3283">
        <v>0</v>
      </c>
    </row>
    <row r="3284" spans="1:2" x14ac:dyDescent="0.3">
      <c r="A3284">
        <v>0</v>
      </c>
      <c r="B3284">
        <v>0</v>
      </c>
    </row>
    <row r="3285" spans="1:2" x14ac:dyDescent="0.3">
      <c r="A3285">
        <v>1</v>
      </c>
      <c r="B3285">
        <v>2</v>
      </c>
    </row>
    <row r="3286" spans="1:2" x14ac:dyDescent="0.3">
      <c r="A3286">
        <v>0</v>
      </c>
      <c r="B3286">
        <v>0</v>
      </c>
    </row>
    <row r="3287" spans="1:2" x14ac:dyDescent="0.3">
      <c r="A3287">
        <v>0</v>
      </c>
      <c r="B3287">
        <v>0</v>
      </c>
    </row>
    <row r="3288" spans="1:2" x14ac:dyDescent="0.3">
      <c r="A3288">
        <v>0</v>
      </c>
      <c r="B3288">
        <v>0</v>
      </c>
    </row>
    <row r="3289" spans="1:2" x14ac:dyDescent="0.3">
      <c r="A3289">
        <v>0</v>
      </c>
      <c r="B3289">
        <v>1</v>
      </c>
    </row>
    <row r="3290" spans="1:2" x14ac:dyDescent="0.3">
      <c r="A3290">
        <v>0</v>
      </c>
      <c r="B3290">
        <v>0</v>
      </c>
    </row>
    <row r="3291" spans="1:2" x14ac:dyDescent="0.3">
      <c r="A3291">
        <v>0</v>
      </c>
      <c r="B3291">
        <v>0</v>
      </c>
    </row>
    <row r="3292" spans="1:2" x14ac:dyDescent="0.3">
      <c r="A3292">
        <v>1</v>
      </c>
      <c r="B3292">
        <v>0</v>
      </c>
    </row>
    <row r="3293" spans="1:2" x14ac:dyDescent="0.3">
      <c r="A3293">
        <v>0</v>
      </c>
      <c r="B3293">
        <v>0</v>
      </c>
    </row>
    <row r="3294" spans="1:2" x14ac:dyDescent="0.3">
      <c r="A3294">
        <v>0</v>
      </c>
      <c r="B3294">
        <v>0</v>
      </c>
    </row>
    <row r="3295" spans="1:2" x14ac:dyDescent="0.3">
      <c r="A3295">
        <v>0</v>
      </c>
      <c r="B3295">
        <v>0</v>
      </c>
    </row>
    <row r="3296" spans="1:2" x14ac:dyDescent="0.3">
      <c r="A3296">
        <v>0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0</v>
      </c>
      <c r="B3298">
        <v>0</v>
      </c>
    </row>
    <row r="3299" spans="1:2" x14ac:dyDescent="0.3">
      <c r="A3299">
        <v>0</v>
      </c>
      <c r="B3299">
        <v>1</v>
      </c>
    </row>
    <row r="3300" spans="1:2" x14ac:dyDescent="0.3">
      <c r="A3300">
        <v>0</v>
      </c>
      <c r="B3300">
        <v>0</v>
      </c>
    </row>
    <row r="3301" spans="1:2" x14ac:dyDescent="0.3">
      <c r="A3301">
        <v>0</v>
      </c>
      <c r="B3301">
        <v>0</v>
      </c>
    </row>
    <row r="3302" spans="1:2" x14ac:dyDescent="0.3">
      <c r="A3302">
        <v>0</v>
      </c>
      <c r="B3302">
        <v>0</v>
      </c>
    </row>
    <row r="3303" spans="1:2" x14ac:dyDescent="0.3">
      <c r="A3303">
        <v>0</v>
      </c>
      <c r="B3303">
        <v>0</v>
      </c>
    </row>
    <row r="3304" spans="1:2" x14ac:dyDescent="0.3">
      <c r="A3304">
        <v>0</v>
      </c>
      <c r="B3304">
        <v>1</v>
      </c>
    </row>
    <row r="3305" spans="1:2" x14ac:dyDescent="0.3">
      <c r="A3305">
        <v>0</v>
      </c>
      <c r="B3305">
        <v>0</v>
      </c>
    </row>
    <row r="3306" spans="1:2" x14ac:dyDescent="0.3">
      <c r="A3306">
        <v>0</v>
      </c>
      <c r="B3306">
        <v>0</v>
      </c>
    </row>
    <row r="3307" spans="1:2" x14ac:dyDescent="0.3">
      <c r="A3307">
        <v>0</v>
      </c>
      <c r="B3307">
        <v>1</v>
      </c>
    </row>
    <row r="3308" spans="1:2" x14ac:dyDescent="0.3">
      <c r="A3308">
        <v>0</v>
      </c>
      <c r="B3308">
        <v>0</v>
      </c>
    </row>
    <row r="3309" spans="1:2" x14ac:dyDescent="0.3">
      <c r="A3309">
        <v>0</v>
      </c>
      <c r="B3309">
        <v>0</v>
      </c>
    </row>
    <row r="3310" spans="1:2" x14ac:dyDescent="0.3">
      <c r="A3310">
        <v>0</v>
      </c>
      <c r="B3310">
        <v>0</v>
      </c>
    </row>
    <row r="3311" spans="1:2" x14ac:dyDescent="0.3">
      <c r="A3311">
        <v>0</v>
      </c>
      <c r="B3311">
        <v>0</v>
      </c>
    </row>
    <row r="3312" spans="1:2" x14ac:dyDescent="0.3">
      <c r="A3312">
        <v>0</v>
      </c>
      <c r="B3312">
        <v>0</v>
      </c>
    </row>
    <row r="3313" spans="1:2" x14ac:dyDescent="0.3">
      <c r="A3313">
        <v>0</v>
      </c>
      <c r="B3313">
        <v>1</v>
      </c>
    </row>
    <row r="3314" spans="1:2" x14ac:dyDescent="0.3">
      <c r="A3314">
        <v>0</v>
      </c>
      <c r="B3314">
        <v>1</v>
      </c>
    </row>
    <row r="3315" spans="1:2" x14ac:dyDescent="0.3">
      <c r="A3315">
        <v>0</v>
      </c>
      <c r="B3315">
        <v>0</v>
      </c>
    </row>
    <row r="3316" spans="1:2" x14ac:dyDescent="0.3">
      <c r="A3316">
        <v>0</v>
      </c>
      <c r="B3316">
        <v>0</v>
      </c>
    </row>
    <row r="3317" spans="1:2" x14ac:dyDescent="0.3">
      <c r="A3317">
        <v>0</v>
      </c>
      <c r="B3317">
        <v>0</v>
      </c>
    </row>
    <row r="3318" spans="1:2" x14ac:dyDescent="0.3">
      <c r="A3318">
        <v>0</v>
      </c>
      <c r="B3318">
        <v>2</v>
      </c>
    </row>
    <row r="3319" spans="1:2" x14ac:dyDescent="0.3">
      <c r="A3319">
        <v>0</v>
      </c>
      <c r="B3319">
        <v>0</v>
      </c>
    </row>
    <row r="3320" spans="1:2" x14ac:dyDescent="0.3">
      <c r="A3320">
        <v>0</v>
      </c>
      <c r="B3320">
        <v>1</v>
      </c>
    </row>
    <row r="3321" spans="1:2" x14ac:dyDescent="0.3">
      <c r="A3321">
        <v>0</v>
      </c>
      <c r="B3321">
        <v>0</v>
      </c>
    </row>
    <row r="3322" spans="1:2" x14ac:dyDescent="0.3">
      <c r="A3322">
        <v>0</v>
      </c>
      <c r="B3322">
        <v>0</v>
      </c>
    </row>
    <row r="3323" spans="1:2" x14ac:dyDescent="0.3">
      <c r="A3323">
        <v>0</v>
      </c>
      <c r="B3323">
        <v>0</v>
      </c>
    </row>
    <row r="3324" spans="1:2" x14ac:dyDescent="0.3">
      <c r="A3324">
        <v>1</v>
      </c>
      <c r="B3324">
        <v>0</v>
      </c>
    </row>
    <row r="3325" spans="1:2" x14ac:dyDescent="0.3">
      <c r="A3325">
        <v>0</v>
      </c>
      <c r="B3325">
        <v>1</v>
      </c>
    </row>
    <row r="3326" spans="1:2" x14ac:dyDescent="0.3">
      <c r="A3326">
        <v>0</v>
      </c>
      <c r="B3326">
        <v>0</v>
      </c>
    </row>
    <row r="3327" spans="1:2" x14ac:dyDescent="0.3">
      <c r="A3327">
        <v>0</v>
      </c>
      <c r="B3327">
        <v>0</v>
      </c>
    </row>
    <row r="3328" spans="1:2" x14ac:dyDescent="0.3">
      <c r="A3328">
        <v>0</v>
      </c>
      <c r="B3328">
        <v>0</v>
      </c>
    </row>
    <row r="3329" spans="1:2" x14ac:dyDescent="0.3">
      <c r="A3329">
        <v>0</v>
      </c>
      <c r="B3329">
        <v>0</v>
      </c>
    </row>
    <row r="3330" spans="1:2" x14ac:dyDescent="0.3">
      <c r="A3330">
        <v>0</v>
      </c>
      <c r="B3330">
        <v>0</v>
      </c>
    </row>
    <row r="3331" spans="1:2" x14ac:dyDescent="0.3">
      <c r="A3331">
        <v>0</v>
      </c>
      <c r="B3331">
        <v>1</v>
      </c>
    </row>
    <row r="3332" spans="1:2" x14ac:dyDescent="0.3">
      <c r="A3332">
        <v>0</v>
      </c>
      <c r="B3332">
        <v>0</v>
      </c>
    </row>
    <row r="3333" spans="1:2" x14ac:dyDescent="0.3">
      <c r="A3333">
        <v>0</v>
      </c>
      <c r="B3333">
        <v>0</v>
      </c>
    </row>
    <row r="3334" spans="1:2" x14ac:dyDescent="0.3">
      <c r="A3334">
        <v>0</v>
      </c>
      <c r="B3334">
        <v>0</v>
      </c>
    </row>
    <row r="3335" spans="1:2" x14ac:dyDescent="0.3">
      <c r="A3335">
        <v>0</v>
      </c>
      <c r="B3335">
        <v>0</v>
      </c>
    </row>
    <row r="3336" spans="1:2" x14ac:dyDescent="0.3">
      <c r="A3336">
        <v>0</v>
      </c>
      <c r="B3336">
        <v>0</v>
      </c>
    </row>
    <row r="3337" spans="1:2" x14ac:dyDescent="0.3">
      <c r="A3337">
        <v>0</v>
      </c>
      <c r="B3337">
        <v>0</v>
      </c>
    </row>
    <row r="3338" spans="1:2" x14ac:dyDescent="0.3">
      <c r="A3338">
        <v>0</v>
      </c>
      <c r="B3338">
        <v>2</v>
      </c>
    </row>
    <row r="3339" spans="1:2" x14ac:dyDescent="0.3">
      <c r="A3339">
        <v>0</v>
      </c>
      <c r="B3339">
        <v>0</v>
      </c>
    </row>
    <row r="3340" spans="1:2" x14ac:dyDescent="0.3">
      <c r="A3340">
        <v>1</v>
      </c>
      <c r="B3340">
        <v>1</v>
      </c>
    </row>
    <row r="3341" spans="1:2" x14ac:dyDescent="0.3">
      <c r="A3341">
        <v>0</v>
      </c>
      <c r="B3341">
        <v>1</v>
      </c>
    </row>
    <row r="3342" spans="1:2" x14ac:dyDescent="0.3">
      <c r="A3342">
        <v>0</v>
      </c>
      <c r="B3342">
        <v>0</v>
      </c>
    </row>
    <row r="3343" spans="1:2" x14ac:dyDescent="0.3">
      <c r="A3343">
        <v>0</v>
      </c>
      <c r="B3343">
        <v>0</v>
      </c>
    </row>
    <row r="3344" spans="1:2" x14ac:dyDescent="0.3">
      <c r="A3344">
        <v>0</v>
      </c>
      <c r="B3344">
        <v>1</v>
      </c>
    </row>
    <row r="3345" spans="1:2" x14ac:dyDescent="0.3">
      <c r="A3345">
        <v>0</v>
      </c>
      <c r="B3345">
        <v>2</v>
      </c>
    </row>
    <row r="3346" spans="1:2" x14ac:dyDescent="0.3">
      <c r="A3346">
        <v>0</v>
      </c>
      <c r="B3346">
        <v>2</v>
      </c>
    </row>
    <row r="3347" spans="1:2" x14ac:dyDescent="0.3">
      <c r="A3347">
        <v>0</v>
      </c>
      <c r="B3347">
        <v>0</v>
      </c>
    </row>
    <row r="3348" spans="1:2" x14ac:dyDescent="0.3">
      <c r="A3348">
        <v>0</v>
      </c>
      <c r="B3348">
        <v>0</v>
      </c>
    </row>
    <row r="3349" spans="1:2" x14ac:dyDescent="0.3">
      <c r="A3349">
        <v>0</v>
      </c>
      <c r="B3349">
        <v>0</v>
      </c>
    </row>
    <row r="3350" spans="1:2" x14ac:dyDescent="0.3">
      <c r="A3350">
        <v>0</v>
      </c>
      <c r="B3350">
        <v>1</v>
      </c>
    </row>
    <row r="3351" spans="1:2" x14ac:dyDescent="0.3">
      <c r="A3351">
        <v>0</v>
      </c>
      <c r="B3351">
        <v>0</v>
      </c>
    </row>
    <row r="3352" spans="1:2" x14ac:dyDescent="0.3">
      <c r="A3352">
        <v>0</v>
      </c>
      <c r="B3352">
        <v>0</v>
      </c>
    </row>
    <row r="3353" spans="1:2" x14ac:dyDescent="0.3">
      <c r="A3353">
        <v>0</v>
      </c>
      <c r="B3353">
        <v>0</v>
      </c>
    </row>
    <row r="3354" spans="1:2" x14ac:dyDescent="0.3">
      <c r="A3354">
        <v>0</v>
      </c>
      <c r="B3354">
        <v>0</v>
      </c>
    </row>
    <row r="3355" spans="1:2" x14ac:dyDescent="0.3">
      <c r="A3355">
        <v>0</v>
      </c>
      <c r="B3355">
        <v>3</v>
      </c>
    </row>
    <row r="3356" spans="1:2" x14ac:dyDescent="0.3">
      <c r="A3356">
        <v>1</v>
      </c>
      <c r="B3356">
        <v>0</v>
      </c>
    </row>
    <row r="3357" spans="1:2" x14ac:dyDescent="0.3">
      <c r="A3357">
        <v>0</v>
      </c>
      <c r="B3357">
        <v>0</v>
      </c>
    </row>
    <row r="3358" spans="1:2" x14ac:dyDescent="0.3">
      <c r="A3358">
        <v>0</v>
      </c>
      <c r="B3358">
        <v>0</v>
      </c>
    </row>
    <row r="3359" spans="1:2" x14ac:dyDescent="0.3">
      <c r="A3359">
        <v>0</v>
      </c>
      <c r="B3359">
        <v>0</v>
      </c>
    </row>
    <row r="3360" spans="1:2" x14ac:dyDescent="0.3">
      <c r="A3360">
        <v>0</v>
      </c>
      <c r="B3360">
        <v>2</v>
      </c>
    </row>
    <row r="3361" spans="1:2" x14ac:dyDescent="0.3">
      <c r="A3361">
        <v>0</v>
      </c>
      <c r="B3361">
        <v>0</v>
      </c>
    </row>
    <row r="3362" spans="1:2" x14ac:dyDescent="0.3">
      <c r="A3362">
        <v>0</v>
      </c>
      <c r="B3362">
        <v>0</v>
      </c>
    </row>
    <row r="3363" spans="1:2" x14ac:dyDescent="0.3">
      <c r="A3363">
        <v>0</v>
      </c>
      <c r="B3363">
        <v>0</v>
      </c>
    </row>
    <row r="3364" spans="1:2" x14ac:dyDescent="0.3">
      <c r="A3364">
        <v>0</v>
      </c>
      <c r="B3364">
        <v>0</v>
      </c>
    </row>
    <row r="3365" spans="1:2" x14ac:dyDescent="0.3">
      <c r="A3365">
        <v>0</v>
      </c>
      <c r="B3365">
        <v>0</v>
      </c>
    </row>
    <row r="3366" spans="1:2" x14ac:dyDescent="0.3">
      <c r="A3366">
        <v>0</v>
      </c>
      <c r="B3366">
        <v>3</v>
      </c>
    </row>
    <row r="3367" spans="1:2" x14ac:dyDescent="0.3">
      <c r="A3367">
        <v>0</v>
      </c>
      <c r="B3367">
        <v>0</v>
      </c>
    </row>
    <row r="3368" spans="1:2" x14ac:dyDescent="0.3">
      <c r="A3368">
        <v>0</v>
      </c>
      <c r="B3368">
        <v>0</v>
      </c>
    </row>
    <row r="3369" spans="1:2" x14ac:dyDescent="0.3">
      <c r="A3369">
        <v>0</v>
      </c>
      <c r="B3369">
        <v>0</v>
      </c>
    </row>
    <row r="3370" spans="1:2" x14ac:dyDescent="0.3">
      <c r="A3370">
        <v>0</v>
      </c>
      <c r="B3370">
        <v>0</v>
      </c>
    </row>
    <row r="3371" spans="1:2" x14ac:dyDescent="0.3">
      <c r="A3371">
        <v>0</v>
      </c>
      <c r="B3371">
        <v>0</v>
      </c>
    </row>
    <row r="3372" spans="1:2" x14ac:dyDescent="0.3">
      <c r="A3372">
        <v>0</v>
      </c>
      <c r="B3372">
        <v>1</v>
      </c>
    </row>
    <row r="3373" spans="1:2" x14ac:dyDescent="0.3">
      <c r="A3373">
        <v>0</v>
      </c>
      <c r="B3373">
        <v>0</v>
      </c>
    </row>
    <row r="3374" spans="1:2" x14ac:dyDescent="0.3">
      <c r="A3374">
        <v>0</v>
      </c>
      <c r="B3374">
        <v>1</v>
      </c>
    </row>
    <row r="3375" spans="1:2" x14ac:dyDescent="0.3">
      <c r="A3375">
        <v>0</v>
      </c>
      <c r="B3375">
        <v>1</v>
      </c>
    </row>
    <row r="3376" spans="1:2" x14ac:dyDescent="0.3">
      <c r="A3376">
        <v>0</v>
      </c>
      <c r="B3376">
        <v>0</v>
      </c>
    </row>
    <row r="3377" spans="1:2" x14ac:dyDescent="0.3">
      <c r="A3377">
        <v>0</v>
      </c>
      <c r="B3377">
        <v>0</v>
      </c>
    </row>
    <row r="3378" spans="1:2" x14ac:dyDescent="0.3">
      <c r="A3378">
        <v>0</v>
      </c>
      <c r="B3378">
        <v>1</v>
      </c>
    </row>
    <row r="3379" spans="1:2" x14ac:dyDescent="0.3">
      <c r="A3379">
        <v>0</v>
      </c>
      <c r="B3379">
        <v>1</v>
      </c>
    </row>
    <row r="3380" spans="1:2" x14ac:dyDescent="0.3">
      <c r="A3380">
        <v>0</v>
      </c>
      <c r="B3380">
        <v>0</v>
      </c>
    </row>
    <row r="3381" spans="1:2" x14ac:dyDescent="0.3">
      <c r="A3381">
        <v>0</v>
      </c>
      <c r="B3381">
        <v>0</v>
      </c>
    </row>
    <row r="3382" spans="1:2" x14ac:dyDescent="0.3">
      <c r="A3382">
        <v>0</v>
      </c>
      <c r="B3382">
        <v>0</v>
      </c>
    </row>
    <row r="3383" spans="1:2" x14ac:dyDescent="0.3">
      <c r="A3383">
        <v>1</v>
      </c>
      <c r="B3383">
        <v>0</v>
      </c>
    </row>
    <row r="3384" spans="1:2" x14ac:dyDescent="0.3">
      <c r="A3384">
        <v>0</v>
      </c>
      <c r="B3384">
        <v>0</v>
      </c>
    </row>
    <row r="3385" spans="1:2" x14ac:dyDescent="0.3">
      <c r="A3385">
        <v>0</v>
      </c>
      <c r="B3385">
        <v>0</v>
      </c>
    </row>
    <row r="3386" spans="1:2" x14ac:dyDescent="0.3">
      <c r="A3386">
        <v>0</v>
      </c>
      <c r="B3386">
        <v>0</v>
      </c>
    </row>
    <row r="3387" spans="1:2" x14ac:dyDescent="0.3">
      <c r="A3387">
        <v>0</v>
      </c>
      <c r="B3387">
        <v>0</v>
      </c>
    </row>
    <row r="3388" spans="1:2" x14ac:dyDescent="0.3">
      <c r="A3388">
        <v>0</v>
      </c>
      <c r="B3388">
        <v>0</v>
      </c>
    </row>
    <row r="3389" spans="1:2" x14ac:dyDescent="0.3">
      <c r="A3389">
        <v>0</v>
      </c>
      <c r="B3389">
        <v>0</v>
      </c>
    </row>
    <row r="3390" spans="1:2" x14ac:dyDescent="0.3">
      <c r="A3390">
        <v>0</v>
      </c>
      <c r="B3390">
        <v>1</v>
      </c>
    </row>
    <row r="3391" spans="1:2" x14ac:dyDescent="0.3">
      <c r="A3391">
        <v>0</v>
      </c>
      <c r="B3391">
        <v>0</v>
      </c>
    </row>
    <row r="3392" spans="1:2" x14ac:dyDescent="0.3">
      <c r="A3392">
        <v>1</v>
      </c>
      <c r="B3392">
        <v>0</v>
      </c>
    </row>
    <row r="3393" spans="1:2" x14ac:dyDescent="0.3">
      <c r="A3393">
        <v>0</v>
      </c>
      <c r="B3393">
        <v>1</v>
      </c>
    </row>
    <row r="3394" spans="1:2" x14ac:dyDescent="0.3">
      <c r="A3394">
        <v>0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1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0</v>
      </c>
      <c r="B3399">
        <v>0</v>
      </c>
    </row>
    <row r="3400" spans="1:2" x14ac:dyDescent="0.3">
      <c r="A3400">
        <v>0</v>
      </c>
      <c r="B3400">
        <v>2</v>
      </c>
    </row>
    <row r="3401" spans="1:2" x14ac:dyDescent="0.3">
      <c r="A3401">
        <v>0</v>
      </c>
      <c r="B3401">
        <v>3</v>
      </c>
    </row>
    <row r="3402" spans="1:2" x14ac:dyDescent="0.3">
      <c r="A3402">
        <v>0</v>
      </c>
      <c r="B3402">
        <v>0</v>
      </c>
    </row>
    <row r="3403" spans="1:2" x14ac:dyDescent="0.3">
      <c r="A3403">
        <v>0</v>
      </c>
      <c r="B3403">
        <v>0</v>
      </c>
    </row>
    <row r="3404" spans="1:2" x14ac:dyDescent="0.3">
      <c r="A3404">
        <v>0</v>
      </c>
      <c r="B3404">
        <v>1</v>
      </c>
    </row>
    <row r="3405" spans="1:2" x14ac:dyDescent="0.3">
      <c r="A3405">
        <v>0</v>
      </c>
      <c r="B3405">
        <v>1</v>
      </c>
    </row>
    <row r="3406" spans="1:2" x14ac:dyDescent="0.3">
      <c r="A3406">
        <v>1</v>
      </c>
      <c r="B3406">
        <v>0</v>
      </c>
    </row>
    <row r="3407" spans="1:2" x14ac:dyDescent="0.3">
      <c r="A3407">
        <v>1</v>
      </c>
      <c r="B3407">
        <v>0</v>
      </c>
    </row>
    <row r="3408" spans="1:2" x14ac:dyDescent="0.3">
      <c r="A3408">
        <v>0</v>
      </c>
      <c r="B3408">
        <v>0</v>
      </c>
    </row>
    <row r="3409" spans="1:2" x14ac:dyDescent="0.3">
      <c r="A3409">
        <v>0</v>
      </c>
      <c r="B3409">
        <v>0</v>
      </c>
    </row>
    <row r="3410" spans="1:2" x14ac:dyDescent="0.3">
      <c r="A3410">
        <v>0</v>
      </c>
      <c r="B3410">
        <v>0</v>
      </c>
    </row>
    <row r="3411" spans="1:2" x14ac:dyDescent="0.3">
      <c r="A3411">
        <v>0</v>
      </c>
      <c r="B3411">
        <v>0</v>
      </c>
    </row>
    <row r="3412" spans="1:2" x14ac:dyDescent="0.3">
      <c r="A3412">
        <v>0</v>
      </c>
      <c r="B3412">
        <v>1</v>
      </c>
    </row>
    <row r="3413" spans="1:2" x14ac:dyDescent="0.3">
      <c r="A3413">
        <v>0</v>
      </c>
      <c r="B3413">
        <v>0</v>
      </c>
    </row>
    <row r="3414" spans="1:2" x14ac:dyDescent="0.3">
      <c r="A3414">
        <v>0</v>
      </c>
      <c r="B3414">
        <v>1</v>
      </c>
    </row>
    <row r="3415" spans="1:2" x14ac:dyDescent="0.3">
      <c r="A3415">
        <v>0</v>
      </c>
      <c r="B3415">
        <v>0</v>
      </c>
    </row>
    <row r="3416" spans="1:2" x14ac:dyDescent="0.3">
      <c r="A3416">
        <v>1</v>
      </c>
      <c r="B3416">
        <v>0</v>
      </c>
    </row>
    <row r="3417" spans="1:2" x14ac:dyDescent="0.3">
      <c r="A3417">
        <v>0</v>
      </c>
      <c r="B3417">
        <v>0</v>
      </c>
    </row>
    <row r="3418" spans="1:2" x14ac:dyDescent="0.3">
      <c r="A3418">
        <v>0</v>
      </c>
      <c r="B3418">
        <v>2</v>
      </c>
    </row>
    <row r="3419" spans="1:2" x14ac:dyDescent="0.3">
      <c r="A3419">
        <v>0</v>
      </c>
      <c r="B3419">
        <v>0</v>
      </c>
    </row>
    <row r="3420" spans="1:2" x14ac:dyDescent="0.3">
      <c r="A3420">
        <v>0</v>
      </c>
      <c r="B3420">
        <v>2</v>
      </c>
    </row>
    <row r="3421" spans="1:2" x14ac:dyDescent="0.3">
      <c r="A3421">
        <v>0</v>
      </c>
      <c r="B3421">
        <v>1</v>
      </c>
    </row>
    <row r="3422" spans="1:2" x14ac:dyDescent="0.3">
      <c r="A3422">
        <v>0</v>
      </c>
      <c r="B3422">
        <v>0</v>
      </c>
    </row>
    <row r="3423" spans="1:2" x14ac:dyDescent="0.3">
      <c r="A3423">
        <v>0</v>
      </c>
      <c r="B3423">
        <v>0</v>
      </c>
    </row>
    <row r="3424" spans="1:2" x14ac:dyDescent="0.3">
      <c r="A3424">
        <v>0</v>
      </c>
      <c r="B3424">
        <v>0</v>
      </c>
    </row>
    <row r="3425" spans="1:2" x14ac:dyDescent="0.3">
      <c r="A3425">
        <v>1</v>
      </c>
      <c r="B3425">
        <v>0</v>
      </c>
    </row>
    <row r="3426" spans="1:2" x14ac:dyDescent="0.3">
      <c r="A3426">
        <v>0</v>
      </c>
      <c r="B3426">
        <v>0</v>
      </c>
    </row>
    <row r="3427" spans="1:2" x14ac:dyDescent="0.3">
      <c r="A3427">
        <v>0</v>
      </c>
      <c r="B3427">
        <v>0</v>
      </c>
    </row>
    <row r="3428" spans="1:2" x14ac:dyDescent="0.3">
      <c r="A3428">
        <v>0</v>
      </c>
      <c r="B3428">
        <v>0</v>
      </c>
    </row>
    <row r="3429" spans="1:2" x14ac:dyDescent="0.3">
      <c r="A3429">
        <v>0</v>
      </c>
      <c r="B3429">
        <v>1</v>
      </c>
    </row>
    <row r="3430" spans="1:2" x14ac:dyDescent="0.3">
      <c r="A3430">
        <v>0</v>
      </c>
      <c r="B3430">
        <v>0</v>
      </c>
    </row>
    <row r="3431" spans="1:2" x14ac:dyDescent="0.3">
      <c r="A3431">
        <v>0</v>
      </c>
      <c r="B3431">
        <v>0</v>
      </c>
    </row>
    <row r="3432" spans="1:2" x14ac:dyDescent="0.3">
      <c r="A3432">
        <v>0</v>
      </c>
      <c r="B3432">
        <v>0</v>
      </c>
    </row>
    <row r="3433" spans="1:2" x14ac:dyDescent="0.3">
      <c r="A3433">
        <v>0</v>
      </c>
      <c r="B3433">
        <v>0</v>
      </c>
    </row>
    <row r="3434" spans="1:2" x14ac:dyDescent="0.3">
      <c r="A3434">
        <v>0</v>
      </c>
      <c r="B3434">
        <v>0</v>
      </c>
    </row>
    <row r="3435" spans="1:2" x14ac:dyDescent="0.3">
      <c r="A3435">
        <v>0</v>
      </c>
      <c r="B3435">
        <v>2</v>
      </c>
    </row>
    <row r="3436" spans="1:2" x14ac:dyDescent="0.3">
      <c r="A3436">
        <v>0</v>
      </c>
      <c r="B3436">
        <v>0</v>
      </c>
    </row>
    <row r="3437" spans="1:2" x14ac:dyDescent="0.3">
      <c r="A3437">
        <v>0</v>
      </c>
      <c r="B3437">
        <v>0</v>
      </c>
    </row>
    <row r="3438" spans="1:2" x14ac:dyDescent="0.3">
      <c r="A3438">
        <v>0</v>
      </c>
      <c r="B3438">
        <v>0</v>
      </c>
    </row>
    <row r="3439" spans="1:2" x14ac:dyDescent="0.3">
      <c r="A3439">
        <v>0</v>
      </c>
      <c r="B3439">
        <v>0</v>
      </c>
    </row>
    <row r="3440" spans="1:2" x14ac:dyDescent="0.3">
      <c r="A3440">
        <v>0</v>
      </c>
      <c r="B3440">
        <v>0</v>
      </c>
    </row>
    <row r="3441" spans="1:2" x14ac:dyDescent="0.3">
      <c r="A3441">
        <v>0</v>
      </c>
      <c r="B3441">
        <v>0</v>
      </c>
    </row>
    <row r="3442" spans="1:2" x14ac:dyDescent="0.3">
      <c r="A3442">
        <v>0</v>
      </c>
      <c r="B3442">
        <v>0</v>
      </c>
    </row>
    <row r="3443" spans="1:2" x14ac:dyDescent="0.3">
      <c r="A3443">
        <v>1</v>
      </c>
      <c r="B3443">
        <v>1</v>
      </c>
    </row>
    <row r="3444" spans="1:2" x14ac:dyDescent="0.3">
      <c r="A3444">
        <v>0</v>
      </c>
      <c r="B3444">
        <v>0</v>
      </c>
    </row>
    <row r="3445" spans="1:2" x14ac:dyDescent="0.3">
      <c r="A3445">
        <v>0</v>
      </c>
      <c r="B3445">
        <v>0</v>
      </c>
    </row>
    <row r="3446" spans="1:2" x14ac:dyDescent="0.3">
      <c r="A3446">
        <v>0</v>
      </c>
      <c r="B3446">
        <v>0</v>
      </c>
    </row>
    <row r="3447" spans="1:2" x14ac:dyDescent="0.3">
      <c r="A3447">
        <v>0</v>
      </c>
      <c r="B3447">
        <v>2</v>
      </c>
    </row>
    <row r="3448" spans="1:2" x14ac:dyDescent="0.3">
      <c r="A3448">
        <v>0</v>
      </c>
      <c r="B3448">
        <v>0</v>
      </c>
    </row>
    <row r="3449" spans="1:2" x14ac:dyDescent="0.3">
      <c r="A3449">
        <v>0</v>
      </c>
      <c r="B3449">
        <v>0</v>
      </c>
    </row>
    <row r="3450" spans="1:2" x14ac:dyDescent="0.3">
      <c r="A3450">
        <v>0</v>
      </c>
      <c r="B3450">
        <v>0</v>
      </c>
    </row>
    <row r="3451" spans="1:2" x14ac:dyDescent="0.3">
      <c r="A3451">
        <v>0</v>
      </c>
      <c r="B3451">
        <v>0</v>
      </c>
    </row>
    <row r="3452" spans="1:2" x14ac:dyDescent="0.3">
      <c r="A3452">
        <v>0</v>
      </c>
      <c r="B3452">
        <v>1</v>
      </c>
    </row>
    <row r="3453" spans="1:2" x14ac:dyDescent="0.3">
      <c r="A3453">
        <v>0</v>
      </c>
      <c r="B3453">
        <v>0</v>
      </c>
    </row>
    <row r="3454" spans="1:2" x14ac:dyDescent="0.3">
      <c r="A3454">
        <v>0</v>
      </c>
      <c r="B3454">
        <v>0</v>
      </c>
    </row>
    <row r="3455" spans="1:2" x14ac:dyDescent="0.3">
      <c r="A3455">
        <v>0</v>
      </c>
      <c r="B3455">
        <v>0</v>
      </c>
    </row>
    <row r="3456" spans="1:2" x14ac:dyDescent="0.3">
      <c r="A3456">
        <v>0</v>
      </c>
      <c r="B3456">
        <v>0</v>
      </c>
    </row>
    <row r="3457" spans="1:2" x14ac:dyDescent="0.3">
      <c r="A3457">
        <v>0</v>
      </c>
      <c r="B3457">
        <v>0</v>
      </c>
    </row>
    <row r="3458" spans="1:2" x14ac:dyDescent="0.3">
      <c r="A3458">
        <v>0</v>
      </c>
      <c r="B3458">
        <v>0</v>
      </c>
    </row>
    <row r="3459" spans="1:2" x14ac:dyDescent="0.3">
      <c r="A3459">
        <v>0</v>
      </c>
      <c r="B3459">
        <v>0</v>
      </c>
    </row>
    <row r="3460" spans="1:2" x14ac:dyDescent="0.3">
      <c r="A3460">
        <v>0</v>
      </c>
      <c r="B3460">
        <v>0</v>
      </c>
    </row>
    <row r="3461" spans="1:2" x14ac:dyDescent="0.3">
      <c r="A3461">
        <v>0</v>
      </c>
      <c r="B3461">
        <v>1</v>
      </c>
    </row>
    <row r="3462" spans="1:2" x14ac:dyDescent="0.3">
      <c r="A3462">
        <v>0</v>
      </c>
      <c r="B3462">
        <v>0</v>
      </c>
    </row>
    <row r="3463" spans="1:2" x14ac:dyDescent="0.3">
      <c r="A3463">
        <v>0</v>
      </c>
      <c r="B3463">
        <v>3</v>
      </c>
    </row>
    <row r="3464" spans="1:2" x14ac:dyDescent="0.3">
      <c r="A3464">
        <v>0</v>
      </c>
      <c r="B3464">
        <v>0</v>
      </c>
    </row>
    <row r="3465" spans="1:2" x14ac:dyDescent="0.3">
      <c r="A3465">
        <v>0</v>
      </c>
      <c r="B3465">
        <v>0</v>
      </c>
    </row>
    <row r="3466" spans="1:2" x14ac:dyDescent="0.3">
      <c r="A3466">
        <v>0</v>
      </c>
      <c r="B3466">
        <v>0</v>
      </c>
    </row>
    <row r="3467" spans="1:2" x14ac:dyDescent="0.3">
      <c r="A3467">
        <v>0</v>
      </c>
      <c r="B3467">
        <v>0</v>
      </c>
    </row>
    <row r="3468" spans="1:2" x14ac:dyDescent="0.3">
      <c r="A3468">
        <v>0</v>
      </c>
      <c r="B3468">
        <v>1</v>
      </c>
    </row>
    <row r="3469" spans="1:2" x14ac:dyDescent="0.3">
      <c r="A3469">
        <v>0</v>
      </c>
      <c r="B3469">
        <v>0</v>
      </c>
    </row>
    <row r="3470" spans="1:2" x14ac:dyDescent="0.3">
      <c r="A3470">
        <v>0</v>
      </c>
      <c r="B3470">
        <v>0</v>
      </c>
    </row>
    <row r="3471" spans="1:2" x14ac:dyDescent="0.3">
      <c r="A3471">
        <v>0</v>
      </c>
      <c r="B3471">
        <v>1</v>
      </c>
    </row>
    <row r="3472" spans="1:2" x14ac:dyDescent="0.3">
      <c r="A3472">
        <v>0</v>
      </c>
      <c r="B3472">
        <v>0</v>
      </c>
    </row>
    <row r="3473" spans="1:2" x14ac:dyDescent="0.3">
      <c r="A3473">
        <v>0</v>
      </c>
      <c r="B3473">
        <v>0</v>
      </c>
    </row>
    <row r="3474" spans="1:2" x14ac:dyDescent="0.3">
      <c r="A3474">
        <v>0</v>
      </c>
      <c r="B3474">
        <v>0</v>
      </c>
    </row>
    <row r="3475" spans="1:2" x14ac:dyDescent="0.3">
      <c r="A3475">
        <v>0</v>
      </c>
      <c r="B3475">
        <v>0</v>
      </c>
    </row>
    <row r="3476" spans="1:2" x14ac:dyDescent="0.3">
      <c r="A3476">
        <v>0</v>
      </c>
      <c r="B3476">
        <v>0</v>
      </c>
    </row>
    <row r="3477" spans="1:2" x14ac:dyDescent="0.3">
      <c r="A3477">
        <v>0</v>
      </c>
      <c r="B3477">
        <v>2</v>
      </c>
    </row>
    <row r="3478" spans="1:2" x14ac:dyDescent="0.3">
      <c r="A3478">
        <v>0</v>
      </c>
      <c r="B3478">
        <v>0</v>
      </c>
    </row>
    <row r="3479" spans="1:2" x14ac:dyDescent="0.3">
      <c r="A3479">
        <v>0</v>
      </c>
      <c r="B3479">
        <v>0</v>
      </c>
    </row>
    <row r="3480" spans="1:2" x14ac:dyDescent="0.3">
      <c r="A3480">
        <v>0</v>
      </c>
      <c r="B3480">
        <v>0</v>
      </c>
    </row>
    <row r="3481" spans="1:2" x14ac:dyDescent="0.3">
      <c r="A3481">
        <v>0</v>
      </c>
      <c r="B3481">
        <v>0</v>
      </c>
    </row>
    <row r="3482" spans="1:2" x14ac:dyDescent="0.3">
      <c r="A3482">
        <v>0</v>
      </c>
      <c r="B3482">
        <v>0</v>
      </c>
    </row>
    <row r="3483" spans="1:2" x14ac:dyDescent="0.3">
      <c r="A3483">
        <v>0</v>
      </c>
      <c r="B3483">
        <v>0</v>
      </c>
    </row>
    <row r="3484" spans="1:2" x14ac:dyDescent="0.3">
      <c r="A3484">
        <v>0</v>
      </c>
      <c r="B3484">
        <v>0</v>
      </c>
    </row>
    <row r="3485" spans="1:2" x14ac:dyDescent="0.3">
      <c r="A3485">
        <v>0</v>
      </c>
      <c r="B3485">
        <v>0</v>
      </c>
    </row>
    <row r="3486" spans="1:2" x14ac:dyDescent="0.3">
      <c r="A3486">
        <v>0</v>
      </c>
      <c r="B3486">
        <v>0</v>
      </c>
    </row>
    <row r="3487" spans="1:2" x14ac:dyDescent="0.3">
      <c r="A3487">
        <v>0</v>
      </c>
      <c r="B3487">
        <v>1</v>
      </c>
    </row>
    <row r="3488" spans="1:2" x14ac:dyDescent="0.3">
      <c r="A3488">
        <v>1</v>
      </c>
      <c r="B3488">
        <v>1</v>
      </c>
    </row>
    <row r="3489" spans="1:2" x14ac:dyDescent="0.3">
      <c r="A3489">
        <v>0</v>
      </c>
      <c r="B3489">
        <v>2</v>
      </c>
    </row>
    <row r="3490" spans="1:2" x14ac:dyDescent="0.3">
      <c r="A3490">
        <v>0</v>
      </c>
      <c r="B3490">
        <v>0</v>
      </c>
    </row>
    <row r="3491" spans="1:2" x14ac:dyDescent="0.3">
      <c r="A3491">
        <v>0</v>
      </c>
      <c r="B3491">
        <v>2</v>
      </c>
    </row>
    <row r="3492" spans="1:2" x14ac:dyDescent="0.3">
      <c r="A3492">
        <v>1</v>
      </c>
      <c r="B3492">
        <v>0</v>
      </c>
    </row>
    <row r="3493" spans="1:2" x14ac:dyDescent="0.3">
      <c r="A3493">
        <v>0</v>
      </c>
      <c r="B3493">
        <v>2</v>
      </c>
    </row>
    <row r="3494" spans="1:2" x14ac:dyDescent="0.3">
      <c r="A3494">
        <v>0</v>
      </c>
      <c r="B3494">
        <v>0</v>
      </c>
    </row>
    <row r="3495" spans="1:2" x14ac:dyDescent="0.3">
      <c r="A3495">
        <v>0</v>
      </c>
      <c r="B3495">
        <v>0</v>
      </c>
    </row>
    <row r="3496" spans="1:2" x14ac:dyDescent="0.3">
      <c r="A3496">
        <v>0</v>
      </c>
      <c r="B3496">
        <v>0</v>
      </c>
    </row>
    <row r="3497" spans="1:2" x14ac:dyDescent="0.3">
      <c r="A3497">
        <v>1</v>
      </c>
      <c r="B3497">
        <v>1</v>
      </c>
    </row>
    <row r="3498" spans="1:2" x14ac:dyDescent="0.3">
      <c r="A3498">
        <v>0</v>
      </c>
      <c r="B3498">
        <v>1</v>
      </c>
    </row>
    <row r="3499" spans="1:2" x14ac:dyDescent="0.3">
      <c r="A3499">
        <v>0</v>
      </c>
      <c r="B3499">
        <v>1</v>
      </c>
    </row>
    <row r="3500" spans="1:2" x14ac:dyDescent="0.3">
      <c r="A3500">
        <v>1</v>
      </c>
      <c r="B3500">
        <v>0</v>
      </c>
    </row>
    <row r="3501" spans="1:2" x14ac:dyDescent="0.3">
      <c r="A3501">
        <v>0</v>
      </c>
      <c r="B3501">
        <v>0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0</v>
      </c>
      <c r="B3504">
        <v>3</v>
      </c>
    </row>
    <row r="3505" spans="1:2" x14ac:dyDescent="0.3">
      <c r="A3505">
        <v>0</v>
      </c>
      <c r="B3505">
        <v>0</v>
      </c>
    </row>
    <row r="3506" spans="1:2" x14ac:dyDescent="0.3">
      <c r="A3506">
        <v>0</v>
      </c>
      <c r="B3506">
        <v>1</v>
      </c>
    </row>
    <row r="3507" spans="1:2" x14ac:dyDescent="0.3">
      <c r="A3507">
        <v>0</v>
      </c>
      <c r="B3507">
        <v>0</v>
      </c>
    </row>
    <row r="3508" spans="1:2" x14ac:dyDescent="0.3">
      <c r="A3508">
        <v>0</v>
      </c>
      <c r="B3508">
        <v>0</v>
      </c>
    </row>
    <row r="3509" spans="1:2" x14ac:dyDescent="0.3">
      <c r="A3509">
        <v>0</v>
      </c>
      <c r="B3509">
        <v>1</v>
      </c>
    </row>
    <row r="3510" spans="1:2" x14ac:dyDescent="0.3">
      <c r="A3510">
        <v>0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0</v>
      </c>
      <c r="B3512">
        <v>1</v>
      </c>
    </row>
    <row r="3513" spans="1:2" x14ac:dyDescent="0.3">
      <c r="A3513">
        <v>0</v>
      </c>
      <c r="B3513">
        <v>0</v>
      </c>
    </row>
    <row r="3514" spans="1:2" x14ac:dyDescent="0.3">
      <c r="A3514">
        <v>0</v>
      </c>
      <c r="B3514">
        <v>0</v>
      </c>
    </row>
    <row r="3515" spans="1:2" x14ac:dyDescent="0.3">
      <c r="A3515">
        <v>0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0</v>
      </c>
      <c r="B3517">
        <v>0</v>
      </c>
    </row>
    <row r="3518" spans="1:2" x14ac:dyDescent="0.3">
      <c r="A3518">
        <v>0</v>
      </c>
      <c r="B3518">
        <v>1</v>
      </c>
    </row>
    <row r="3519" spans="1:2" x14ac:dyDescent="0.3">
      <c r="A3519">
        <v>0</v>
      </c>
      <c r="B3519">
        <v>0</v>
      </c>
    </row>
    <row r="3520" spans="1:2" x14ac:dyDescent="0.3">
      <c r="A3520">
        <v>0</v>
      </c>
      <c r="B3520">
        <v>0</v>
      </c>
    </row>
    <row r="3521" spans="1:2" x14ac:dyDescent="0.3">
      <c r="A3521">
        <v>0</v>
      </c>
      <c r="B3521">
        <v>0</v>
      </c>
    </row>
    <row r="3522" spans="1:2" x14ac:dyDescent="0.3">
      <c r="A3522">
        <v>0</v>
      </c>
      <c r="B3522">
        <v>0</v>
      </c>
    </row>
    <row r="3523" spans="1:2" x14ac:dyDescent="0.3">
      <c r="A3523">
        <v>0</v>
      </c>
      <c r="B3523">
        <v>0</v>
      </c>
    </row>
    <row r="3524" spans="1:2" x14ac:dyDescent="0.3">
      <c r="A3524">
        <v>0</v>
      </c>
      <c r="B3524">
        <v>0</v>
      </c>
    </row>
    <row r="3525" spans="1:2" x14ac:dyDescent="0.3">
      <c r="A3525">
        <v>0</v>
      </c>
      <c r="B3525">
        <v>1</v>
      </c>
    </row>
    <row r="3526" spans="1:2" x14ac:dyDescent="0.3">
      <c r="A3526">
        <v>1</v>
      </c>
      <c r="B3526">
        <v>1</v>
      </c>
    </row>
    <row r="3527" spans="1:2" x14ac:dyDescent="0.3">
      <c r="A3527">
        <v>0</v>
      </c>
      <c r="B3527">
        <v>1</v>
      </c>
    </row>
    <row r="3528" spans="1:2" x14ac:dyDescent="0.3">
      <c r="A3528">
        <v>0</v>
      </c>
      <c r="B3528">
        <v>0</v>
      </c>
    </row>
    <row r="3529" spans="1:2" x14ac:dyDescent="0.3">
      <c r="A3529">
        <v>0</v>
      </c>
      <c r="B3529">
        <v>0</v>
      </c>
    </row>
    <row r="3530" spans="1:2" x14ac:dyDescent="0.3">
      <c r="A3530">
        <v>0</v>
      </c>
      <c r="B3530">
        <v>0</v>
      </c>
    </row>
    <row r="3531" spans="1:2" x14ac:dyDescent="0.3">
      <c r="A3531">
        <v>0</v>
      </c>
      <c r="B3531">
        <v>2</v>
      </c>
    </row>
    <row r="3532" spans="1:2" x14ac:dyDescent="0.3">
      <c r="A3532">
        <v>0</v>
      </c>
      <c r="B3532">
        <v>1</v>
      </c>
    </row>
    <row r="3533" spans="1:2" x14ac:dyDescent="0.3">
      <c r="A3533">
        <v>0</v>
      </c>
      <c r="B3533">
        <v>0</v>
      </c>
    </row>
    <row r="3534" spans="1:2" x14ac:dyDescent="0.3">
      <c r="A3534">
        <v>0</v>
      </c>
      <c r="B3534">
        <v>0</v>
      </c>
    </row>
    <row r="3535" spans="1:2" x14ac:dyDescent="0.3">
      <c r="A3535">
        <v>0</v>
      </c>
      <c r="B3535">
        <v>0</v>
      </c>
    </row>
    <row r="3536" spans="1:2" x14ac:dyDescent="0.3">
      <c r="A3536">
        <v>0</v>
      </c>
      <c r="B3536">
        <v>0</v>
      </c>
    </row>
    <row r="3537" spans="1:2" x14ac:dyDescent="0.3">
      <c r="A3537">
        <v>0</v>
      </c>
      <c r="B3537">
        <v>0</v>
      </c>
    </row>
    <row r="3538" spans="1:2" x14ac:dyDescent="0.3">
      <c r="A3538">
        <v>0</v>
      </c>
      <c r="B3538">
        <v>0</v>
      </c>
    </row>
    <row r="3539" spans="1:2" x14ac:dyDescent="0.3">
      <c r="A3539">
        <v>0</v>
      </c>
      <c r="B3539">
        <v>0</v>
      </c>
    </row>
    <row r="3540" spans="1:2" x14ac:dyDescent="0.3">
      <c r="A3540">
        <v>0</v>
      </c>
      <c r="B3540">
        <v>0</v>
      </c>
    </row>
    <row r="3541" spans="1:2" x14ac:dyDescent="0.3">
      <c r="A3541">
        <v>1</v>
      </c>
      <c r="B3541">
        <v>2</v>
      </c>
    </row>
    <row r="3542" spans="1:2" x14ac:dyDescent="0.3">
      <c r="A3542">
        <v>0</v>
      </c>
      <c r="B3542">
        <v>1</v>
      </c>
    </row>
    <row r="3543" spans="1:2" x14ac:dyDescent="0.3">
      <c r="A3543">
        <v>0</v>
      </c>
      <c r="B3543">
        <v>2</v>
      </c>
    </row>
    <row r="3544" spans="1:2" x14ac:dyDescent="0.3">
      <c r="A3544">
        <v>0</v>
      </c>
      <c r="B3544">
        <v>0</v>
      </c>
    </row>
    <row r="3545" spans="1:2" x14ac:dyDescent="0.3">
      <c r="A3545">
        <v>0</v>
      </c>
      <c r="B3545">
        <v>0</v>
      </c>
    </row>
    <row r="3546" spans="1:2" x14ac:dyDescent="0.3">
      <c r="A3546">
        <v>0</v>
      </c>
      <c r="B3546">
        <v>0</v>
      </c>
    </row>
    <row r="3547" spans="1:2" x14ac:dyDescent="0.3">
      <c r="A3547">
        <v>0</v>
      </c>
      <c r="B3547">
        <v>1</v>
      </c>
    </row>
    <row r="3548" spans="1:2" x14ac:dyDescent="0.3">
      <c r="A3548">
        <v>0</v>
      </c>
      <c r="B3548">
        <v>0</v>
      </c>
    </row>
    <row r="3549" spans="1:2" x14ac:dyDescent="0.3">
      <c r="A3549">
        <v>0</v>
      </c>
      <c r="B3549">
        <v>3</v>
      </c>
    </row>
    <row r="3550" spans="1:2" x14ac:dyDescent="0.3">
      <c r="A3550">
        <v>0</v>
      </c>
      <c r="B3550">
        <v>1</v>
      </c>
    </row>
    <row r="3551" spans="1:2" x14ac:dyDescent="0.3">
      <c r="A3551">
        <v>0</v>
      </c>
      <c r="B3551">
        <v>0</v>
      </c>
    </row>
    <row r="3552" spans="1:2" x14ac:dyDescent="0.3">
      <c r="A3552">
        <v>0</v>
      </c>
      <c r="B3552">
        <v>1</v>
      </c>
    </row>
    <row r="3553" spans="1:2" x14ac:dyDescent="0.3">
      <c r="A3553">
        <v>0</v>
      </c>
      <c r="B3553">
        <v>1</v>
      </c>
    </row>
    <row r="3554" spans="1:2" x14ac:dyDescent="0.3">
      <c r="A3554">
        <v>0</v>
      </c>
      <c r="B3554">
        <v>2</v>
      </c>
    </row>
    <row r="3555" spans="1:2" x14ac:dyDescent="0.3">
      <c r="A3555">
        <v>0</v>
      </c>
      <c r="B3555">
        <v>0</v>
      </c>
    </row>
    <row r="3556" spans="1:2" x14ac:dyDescent="0.3">
      <c r="A3556">
        <v>1</v>
      </c>
      <c r="B3556">
        <v>1</v>
      </c>
    </row>
    <row r="3557" spans="1:2" x14ac:dyDescent="0.3">
      <c r="A3557">
        <v>0</v>
      </c>
      <c r="B3557">
        <v>1</v>
      </c>
    </row>
    <row r="3558" spans="1:2" x14ac:dyDescent="0.3">
      <c r="A3558">
        <v>0</v>
      </c>
      <c r="B3558">
        <v>1</v>
      </c>
    </row>
    <row r="3559" spans="1:2" x14ac:dyDescent="0.3">
      <c r="A3559">
        <v>0</v>
      </c>
      <c r="B3559">
        <v>1</v>
      </c>
    </row>
    <row r="3560" spans="1:2" x14ac:dyDescent="0.3">
      <c r="A3560">
        <v>0</v>
      </c>
      <c r="B3560">
        <v>1</v>
      </c>
    </row>
    <row r="3561" spans="1:2" x14ac:dyDescent="0.3">
      <c r="A3561">
        <v>1</v>
      </c>
      <c r="B3561">
        <v>0</v>
      </c>
    </row>
    <row r="3562" spans="1:2" x14ac:dyDescent="0.3">
      <c r="A3562">
        <v>0</v>
      </c>
      <c r="B3562">
        <v>0</v>
      </c>
    </row>
    <row r="3563" spans="1:2" x14ac:dyDescent="0.3">
      <c r="A3563">
        <v>0</v>
      </c>
      <c r="B3563">
        <v>0</v>
      </c>
    </row>
    <row r="3564" spans="1:2" x14ac:dyDescent="0.3">
      <c r="A3564">
        <v>0</v>
      </c>
      <c r="B3564">
        <v>0</v>
      </c>
    </row>
    <row r="3565" spans="1:2" x14ac:dyDescent="0.3">
      <c r="A3565">
        <v>0</v>
      </c>
      <c r="B3565">
        <v>0</v>
      </c>
    </row>
    <row r="3566" spans="1:2" x14ac:dyDescent="0.3">
      <c r="A3566">
        <v>0</v>
      </c>
      <c r="B3566">
        <v>0</v>
      </c>
    </row>
    <row r="3567" spans="1:2" x14ac:dyDescent="0.3">
      <c r="A3567">
        <v>0</v>
      </c>
      <c r="B3567">
        <v>0</v>
      </c>
    </row>
    <row r="3568" spans="1:2" x14ac:dyDescent="0.3">
      <c r="A3568">
        <v>0</v>
      </c>
      <c r="B3568">
        <v>0</v>
      </c>
    </row>
    <row r="3569" spans="1:2" x14ac:dyDescent="0.3">
      <c r="A3569">
        <v>0</v>
      </c>
      <c r="B3569">
        <v>0</v>
      </c>
    </row>
    <row r="3570" spans="1:2" x14ac:dyDescent="0.3">
      <c r="A3570">
        <v>0</v>
      </c>
      <c r="B3570">
        <v>0</v>
      </c>
    </row>
    <row r="3571" spans="1:2" x14ac:dyDescent="0.3">
      <c r="A3571">
        <v>0</v>
      </c>
      <c r="B3571">
        <v>1</v>
      </c>
    </row>
    <row r="3572" spans="1:2" x14ac:dyDescent="0.3">
      <c r="A3572">
        <v>0</v>
      </c>
      <c r="B3572">
        <v>0</v>
      </c>
    </row>
    <row r="3573" spans="1:2" x14ac:dyDescent="0.3">
      <c r="A3573">
        <v>0</v>
      </c>
      <c r="B3573">
        <v>0</v>
      </c>
    </row>
    <row r="3574" spans="1:2" x14ac:dyDescent="0.3">
      <c r="A3574">
        <v>1</v>
      </c>
      <c r="B3574">
        <v>0</v>
      </c>
    </row>
    <row r="3575" spans="1:2" x14ac:dyDescent="0.3">
      <c r="A3575">
        <v>0</v>
      </c>
      <c r="B3575">
        <v>1</v>
      </c>
    </row>
    <row r="3576" spans="1:2" x14ac:dyDescent="0.3">
      <c r="A3576">
        <v>0</v>
      </c>
      <c r="B3576">
        <v>0</v>
      </c>
    </row>
    <row r="3577" spans="1:2" x14ac:dyDescent="0.3">
      <c r="A3577">
        <v>0</v>
      </c>
      <c r="B3577">
        <v>0</v>
      </c>
    </row>
    <row r="3578" spans="1:2" x14ac:dyDescent="0.3">
      <c r="A3578">
        <v>0</v>
      </c>
      <c r="B3578">
        <v>0</v>
      </c>
    </row>
    <row r="3579" spans="1:2" x14ac:dyDescent="0.3">
      <c r="A3579">
        <v>0</v>
      </c>
      <c r="B3579">
        <v>0</v>
      </c>
    </row>
    <row r="3580" spans="1:2" x14ac:dyDescent="0.3">
      <c r="A3580">
        <v>0</v>
      </c>
      <c r="B3580">
        <v>0</v>
      </c>
    </row>
    <row r="3581" spans="1:2" x14ac:dyDescent="0.3">
      <c r="A3581">
        <v>0</v>
      </c>
      <c r="B3581">
        <v>0</v>
      </c>
    </row>
    <row r="3582" spans="1:2" x14ac:dyDescent="0.3">
      <c r="A3582">
        <v>0</v>
      </c>
      <c r="B3582">
        <v>0</v>
      </c>
    </row>
    <row r="3583" spans="1:2" x14ac:dyDescent="0.3">
      <c r="A3583">
        <v>0</v>
      </c>
      <c r="B3583">
        <v>0</v>
      </c>
    </row>
    <row r="3584" spans="1:2" x14ac:dyDescent="0.3">
      <c r="A3584">
        <v>0</v>
      </c>
      <c r="B3584">
        <v>0</v>
      </c>
    </row>
    <row r="3585" spans="1:2" x14ac:dyDescent="0.3">
      <c r="A3585">
        <v>0</v>
      </c>
      <c r="B3585">
        <v>0</v>
      </c>
    </row>
    <row r="3586" spans="1:2" x14ac:dyDescent="0.3">
      <c r="A3586">
        <v>0</v>
      </c>
      <c r="B3586">
        <v>0</v>
      </c>
    </row>
    <row r="3587" spans="1:2" x14ac:dyDescent="0.3">
      <c r="A3587">
        <v>0</v>
      </c>
      <c r="B3587">
        <v>0</v>
      </c>
    </row>
    <row r="3588" spans="1:2" x14ac:dyDescent="0.3">
      <c r="A3588">
        <v>0</v>
      </c>
      <c r="B3588">
        <v>0</v>
      </c>
    </row>
    <row r="3589" spans="1:2" x14ac:dyDescent="0.3">
      <c r="A3589">
        <v>0</v>
      </c>
      <c r="B3589">
        <v>2</v>
      </c>
    </row>
    <row r="3590" spans="1:2" x14ac:dyDescent="0.3">
      <c r="A3590">
        <v>0</v>
      </c>
      <c r="B3590">
        <v>0</v>
      </c>
    </row>
    <row r="3591" spans="1:2" x14ac:dyDescent="0.3">
      <c r="A3591">
        <v>0</v>
      </c>
      <c r="B3591">
        <v>0</v>
      </c>
    </row>
    <row r="3592" spans="1:2" x14ac:dyDescent="0.3">
      <c r="A3592">
        <v>0</v>
      </c>
      <c r="B3592">
        <v>0</v>
      </c>
    </row>
    <row r="3593" spans="1:2" x14ac:dyDescent="0.3">
      <c r="A3593">
        <v>0</v>
      </c>
      <c r="B3593">
        <v>0</v>
      </c>
    </row>
    <row r="3594" spans="1:2" x14ac:dyDescent="0.3">
      <c r="A3594">
        <v>0</v>
      </c>
      <c r="B3594">
        <v>0</v>
      </c>
    </row>
    <row r="3595" spans="1:2" x14ac:dyDescent="0.3">
      <c r="A3595">
        <v>0</v>
      </c>
      <c r="B3595">
        <v>2</v>
      </c>
    </row>
    <row r="3596" spans="1:2" x14ac:dyDescent="0.3">
      <c r="A3596">
        <v>1</v>
      </c>
      <c r="B3596">
        <v>0</v>
      </c>
    </row>
    <row r="3597" spans="1:2" x14ac:dyDescent="0.3">
      <c r="A3597">
        <v>0</v>
      </c>
      <c r="B3597">
        <v>0</v>
      </c>
    </row>
    <row r="3598" spans="1:2" x14ac:dyDescent="0.3">
      <c r="A3598">
        <v>0</v>
      </c>
      <c r="B3598">
        <v>0</v>
      </c>
    </row>
    <row r="3599" spans="1:2" x14ac:dyDescent="0.3">
      <c r="A3599">
        <v>0</v>
      </c>
      <c r="B3599">
        <v>0</v>
      </c>
    </row>
    <row r="3600" spans="1:2" x14ac:dyDescent="0.3">
      <c r="A3600">
        <v>0</v>
      </c>
      <c r="B3600">
        <v>0</v>
      </c>
    </row>
    <row r="3601" spans="1:2" x14ac:dyDescent="0.3">
      <c r="A3601">
        <v>0</v>
      </c>
      <c r="B3601">
        <v>0</v>
      </c>
    </row>
    <row r="3602" spans="1:2" x14ac:dyDescent="0.3">
      <c r="A3602">
        <v>1</v>
      </c>
      <c r="B3602">
        <v>0</v>
      </c>
    </row>
    <row r="3603" spans="1:2" x14ac:dyDescent="0.3">
      <c r="A3603">
        <v>0</v>
      </c>
      <c r="B3603">
        <v>0</v>
      </c>
    </row>
    <row r="3604" spans="1:2" x14ac:dyDescent="0.3">
      <c r="A3604">
        <v>0</v>
      </c>
      <c r="B3604">
        <v>0</v>
      </c>
    </row>
    <row r="3605" spans="1:2" x14ac:dyDescent="0.3">
      <c r="A3605">
        <v>0</v>
      </c>
      <c r="B3605">
        <v>0</v>
      </c>
    </row>
    <row r="3606" spans="1:2" x14ac:dyDescent="0.3">
      <c r="A3606">
        <v>0</v>
      </c>
      <c r="B3606">
        <v>0</v>
      </c>
    </row>
    <row r="3607" spans="1:2" x14ac:dyDescent="0.3">
      <c r="A3607">
        <v>0</v>
      </c>
      <c r="B3607">
        <v>0</v>
      </c>
    </row>
    <row r="3608" spans="1:2" x14ac:dyDescent="0.3">
      <c r="A3608">
        <v>0</v>
      </c>
      <c r="B3608">
        <v>1</v>
      </c>
    </row>
    <row r="3609" spans="1:2" x14ac:dyDescent="0.3">
      <c r="A3609">
        <v>0</v>
      </c>
      <c r="B3609">
        <v>1</v>
      </c>
    </row>
    <row r="3610" spans="1:2" x14ac:dyDescent="0.3">
      <c r="A3610">
        <v>0</v>
      </c>
      <c r="B3610">
        <v>0</v>
      </c>
    </row>
    <row r="3611" spans="1:2" x14ac:dyDescent="0.3">
      <c r="A3611">
        <v>0</v>
      </c>
      <c r="B3611">
        <v>0</v>
      </c>
    </row>
    <row r="3612" spans="1:2" x14ac:dyDescent="0.3">
      <c r="A3612">
        <v>0</v>
      </c>
      <c r="B3612">
        <v>0</v>
      </c>
    </row>
    <row r="3613" spans="1:2" x14ac:dyDescent="0.3">
      <c r="A3613">
        <v>0</v>
      </c>
      <c r="B3613">
        <v>0</v>
      </c>
    </row>
    <row r="3614" spans="1:2" x14ac:dyDescent="0.3">
      <c r="A3614">
        <v>0</v>
      </c>
      <c r="B3614">
        <v>0</v>
      </c>
    </row>
    <row r="3615" spans="1:2" x14ac:dyDescent="0.3">
      <c r="A3615">
        <v>0</v>
      </c>
      <c r="B3615">
        <v>1</v>
      </c>
    </row>
    <row r="3616" spans="1:2" x14ac:dyDescent="0.3">
      <c r="A3616">
        <v>0</v>
      </c>
      <c r="B3616">
        <v>0</v>
      </c>
    </row>
    <row r="3617" spans="1:2" x14ac:dyDescent="0.3">
      <c r="A3617">
        <v>0</v>
      </c>
      <c r="B3617">
        <v>1</v>
      </c>
    </row>
    <row r="3618" spans="1:2" x14ac:dyDescent="0.3">
      <c r="A3618">
        <v>0</v>
      </c>
      <c r="B3618">
        <v>1</v>
      </c>
    </row>
    <row r="3619" spans="1:2" x14ac:dyDescent="0.3">
      <c r="A3619">
        <v>0</v>
      </c>
      <c r="B3619">
        <v>0</v>
      </c>
    </row>
    <row r="3620" spans="1:2" x14ac:dyDescent="0.3">
      <c r="A3620">
        <v>0</v>
      </c>
      <c r="B3620">
        <v>0</v>
      </c>
    </row>
    <row r="3621" spans="1:2" x14ac:dyDescent="0.3">
      <c r="A3621">
        <v>1</v>
      </c>
      <c r="B3621">
        <v>0</v>
      </c>
    </row>
    <row r="3622" spans="1:2" x14ac:dyDescent="0.3">
      <c r="A3622">
        <v>0</v>
      </c>
      <c r="B3622">
        <v>0</v>
      </c>
    </row>
    <row r="3623" spans="1:2" x14ac:dyDescent="0.3">
      <c r="A3623">
        <v>1</v>
      </c>
      <c r="B3623">
        <v>2</v>
      </c>
    </row>
    <row r="3624" spans="1:2" x14ac:dyDescent="0.3">
      <c r="A3624">
        <v>0</v>
      </c>
      <c r="B3624">
        <v>0</v>
      </c>
    </row>
    <row r="3625" spans="1:2" x14ac:dyDescent="0.3">
      <c r="A3625">
        <v>0</v>
      </c>
      <c r="B3625">
        <v>0</v>
      </c>
    </row>
    <row r="3626" spans="1:2" x14ac:dyDescent="0.3">
      <c r="A3626">
        <v>0</v>
      </c>
      <c r="B3626">
        <v>0</v>
      </c>
    </row>
    <row r="3627" spans="1:2" x14ac:dyDescent="0.3">
      <c r="A3627">
        <v>0</v>
      </c>
      <c r="B3627">
        <v>1</v>
      </c>
    </row>
    <row r="3628" spans="1:2" x14ac:dyDescent="0.3">
      <c r="A3628">
        <v>1</v>
      </c>
      <c r="B3628">
        <v>1</v>
      </c>
    </row>
    <row r="3629" spans="1:2" x14ac:dyDescent="0.3">
      <c r="A3629">
        <v>1</v>
      </c>
      <c r="B3629">
        <v>0</v>
      </c>
    </row>
    <row r="3630" spans="1:2" x14ac:dyDescent="0.3">
      <c r="A3630">
        <v>0</v>
      </c>
      <c r="B3630">
        <v>0</v>
      </c>
    </row>
    <row r="3631" spans="1:2" x14ac:dyDescent="0.3">
      <c r="A3631">
        <v>0</v>
      </c>
      <c r="B3631">
        <v>2</v>
      </c>
    </row>
    <row r="3632" spans="1:2" x14ac:dyDescent="0.3">
      <c r="A3632">
        <v>1</v>
      </c>
      <c r="B3632">
        <v>0</v>
      </c>
    </row>
    <row r="3633" spans="1:2" x14ac:dyDescent="0.3">
      <c r="A3633">
        <v>0</v>
      </c>
      <c r="B3633">
        <v>0</v>
      </c>
    </row>
    <row r="3634" spans="1:2" x14ac:dyDescent="0.3">
      <c r="A3634">
        <v>0</v>
      </c>
      <c r="B3634">
        <v>0</v>
      </c>
    </row>
    <row r="3635" spans="1:2" x14ac:dyDescent="0.3">
      <c r="A3635">
        <v>0</v>
      </c>
      <c r="B3635">
        <v>0</v>
      </c>
    </row>
    <row r="3636" spans="1:2" x14ac:dyDescent="0.3">
      <c r="A3636">
        <v>0</v>
      </c>
      <c r="B3636">
        <v>0</v>
      </c>
    </row>
    <row r="3637" spans="1:2" x14ac:dyDescent="0.3">
      <c r="A3637">
        <v>0</v>
      </c>
      <c r="B3637">
        <v>1</v>
      </c>
    </row>
    <row r="3638" spans="1:2" x14ac:dyDescent="0.3">
      <c r="A3638">
        <v>0</v>
      </c>
      <c r="B3638">
        <v>1</v>
      </c>
    </row>
    <row r="3639" spans="1:2" x14ac:dyDescent="0.3">
      <c r="A3639">
        <v>0</v>
      </c>
      <c r="B3639">
        <v>1</v>
      </c>
    </row>
    <row r="3640" spans="1:2" x14ac:dyDescent="0.3">
      <c r="A3640">
        <v>0</v>
      </c>
      <c r="B3640">
        <v>0</v>
      </c>
    </row>
    <row r="3641" spans="1:2" x14ac:dyDescent="0.3">
      <c r="A3641">
        <v>0</v>
      </c>
      <c r="B3641">
        <v>0</v>
      </c>
    </row>
    <row r="3642" spans="1:2" x14ac:dyDescent="0.3">
      <c r="A3642">
        <v>0</v>
      </c>
      <c r="B3642">
        <v>0</v>
      </c>
    </row>
    <row r="3643" spans="1:2" x14ac:dyDescent="0.3">
      <c r="A3643">
        <v>0</v>
      </c>
      <c r="B3643">
        <v>0</v>
      </c>
    </row>
    <row r="3644" spans="1:2" x14ac:dyDescent="0.3">
      <c r="A3644">
        <v>0</v>
      </c>
      <c r="B3644">
        <v>0</v>
      </c>
    </row>
    <row r="3645" spans="1:2" x14ac:dyDescent="0.3">
      <c r="A3645">
        <v>0</v>
      </c>
      <c r="B3645">
        <v>0</v>
      </c>
    </row>
    <row r="3646" spans="1:2" x14ac:dyDescent="0.3">
      <c r="A3646">
        <v>0</v>
      </c>
      <c r="B3646">
        <v>0</v>
      </c>
    </row>
    <row r="3647" spans="1:2" x14ac:dyDescent="0.3">
      <c r="A3647">
        <v>0</v>
      </c>
      <c r="B3647">
        <v>2</v>
      </c>
    </row>
    <row r="3648" spans="1:2" x14ac:dyDescent="0.3">
      <c r="A3648">
        <v>0</v>
      </c>
      <c r="B3648">
        <v>0</v>
      </c>
    </row>
    <row r="3649" spans="1:2" x14ac:dyDescent="0.3">
      <c r="A3649">
        <v>0</v>
      </c>
      <c r="B3649">
        <v>0</v>
      </c>
    </row>
    <row r="3650" spans="1:2" x14ac:dyDescent="0.3">
      <c r="A3650">
        <v>0</v>
      </c>
      <c r="B3650">
        <v>2</v>
      </c>
    </row>
    <row r="3651" spans="1:2" x14ac:dyDescent="0.3">
      <c r="A3651">
        <v>0</v>
      </c>
      <c r="B3651">
        <v>0</v>
      </c>
    </row>
    <row r="3652" spans="1:2" x14ac:dyDescent="0.3">
      <c r="A3652">
        <v>0</v>
      </c>
      <c r="B3652">
        <v>0</v>
      </c>
    </row>
    <row r="3653" spans="1:2" x14ac:dyDescent="0.3">
      <c r="A3653">
        <v>0</v>
      </c>
      <c r="B3653">
        <v>1</v>
      </c>
    </row>
    <row r="3654" spans="1:2" x14ac:dyDescent="0.3">
      <c r="A3654">
        <v>0</v>
      </c>
      <c r="B3654">
        <v>2</v>
      </c>
    </row>
    <row r="3655" spans="1:2" x14ac:dyDescent="0.3">
      <c r="A3655">
        <v>0</v>
      </c>
      <c r="B3655">
        <v>0</v>
      </c>
    </row>
    <row r="3656" spans="1:2" x14ac:dyDescent="0.3">
      <c r="A3656">
        <v>0</v>
      </c>
      <c r="B3656">
        <v>0</v>
      </c>
    </row>
    <row r="3657" spans="1:2" x14ac:dyDescent="0.3">
      <c r="A3657">
        <v>0</v>
      </c>
      <c r="B3657">
        <v>0</v>
      </c>
    </row>
    <row r="3658" spans="1:2" x14ac:dyDescent="0.3">
      <c r="A3658">
        <v>1</v>
      </c>
      <c r="B3658">
        <v>1</v>
      </c>
    </row>
    <row r="3659" spans="1:2" x14ac:dyDescent="0.3">
      <c r="A3659">
        <v>0</v>
      </c>
      <c r="B3659">
        <v>1</v>
      </c>
    </row>
    <row r="3660" spans="1:2" x14ac:dyDescent="0.3">
      <c r="A3660">
        <v>0</v>
      </c>
      <c r="B3660">
        <v>1</v>
      </c>
    </row>
    <row r="3661" spans="1:2" x14ac:dyDescent="0.3">
      <c r="A3661">
        <v>0</v>
      </c>
      <c r="B3661">
        <v>1</v>
      </c>
    </row>
    <row r="3662" spans="1:2" x14ac:dyDescent="0.3">
      <c r="A3662">
        <v>0</v>
      </c>
      <c r="B3662">
        <v>0</v>
      </c>
    </row>
    <row r="3663" spans="1:2" x14ac:dyDescent="0.3">
      <c r="A3663">
        <v>0</v>
      </c>
      <c r="B3663">
        <v>0</v>
      </c>
    </row>
    <row r="3664" spans="1:2" x14ac:dyDescent="0.3">
      <c r="A3664">
        <v>0</v>
      </c>
      <c r="B3664">
        <v>2</v>
      </c>
    </row>
    <row r="3665" spans="1:2" x14ac:dyDescent="0.3">
      <c r="A3665">
        <v>0</v>
      </c>
      <c r="B3665">
        <v>0</v>
      </c>
    </row>
    <row r="3666" spans="1:2" x14ac:dyDescent="0.3">
      <c r="A3666">
        <v>0</v>
      </c>
      <c r="B3666">
        <v>0</v>
      </c>
    </row>
    <row r="3667" spans="1:2" x14ac:dyDescent="0.3">
      <c r="A3667">
        <v>0</v>
      </c>
      <c r="B3667">
        <v>0</v>
      </c>
    </row>
    <row r="3668" spans="1:2" x14ac:dyDescent="0.3">
      <c r="A3668">
        <v>0</v>
      </c>
      <c r="B3668">
        <v>0</v>
      </c>
    </row>
    <row r="3669" spans="1:2" x14ac:dyDescent="0.3">
      <c r="A3669">
        <v>0</v>
      </c>
      <c r="B3669">
        <v>0</v>
      </c>
    </row>
    <row r="3670" spans="1:2" x14ac:dyDescent="0.3">
      <c r="A3670">
        <v>0</v>
      </c>
      <c r="B3670">
        <v>0</v>
      </c>
    </row>
    <row r="3671" spans="1:2" x14ac:dyDescent="0.3">
      <c r="A3671">
        <v>0</v>
      </c>
      <c r="B3671">
        <v>0</v>
      </c>
    </row>
    <row r="3672" spans="1:2" x14ac:dyDescent="0.3">
      <c r="A3672">
        <v>0</v>
      </c>
      <c r="B3672">
        <v>1</v>
      </c>
    </row>
    <row r="3673" spans="1:2" x14ac:dyDescent="0.3">
      <c r="A3673">
        <v>0</v>
      </c>
      <c r="B3673">
        <v>1</v>
      </c>
    </row>
    <row r="3674" spans="1:2" x14ac:dyDescent="0.3">
      <c r="A3674">
        <v>0</v>
      </c>
      <c r="B3674">
        <v>1</v>
      </c>
    </row>
    <row r="3675" spans="1:2" x14ac:dyDescent="0.3">
      <c r="A3675">
        <v>0</v>
      </c>
      <c r="B3675">
        <v>2</v>
      </c>
    </row>
    <row r="3676" spans="1:2" x14ac:dyDescent="0.3">
      <c r="A3676">
        <v>1</v>
      </c>
      <c r="B3676">
        <v>2</v>
      </c>
    </row>
    <row r="3677" spans="1:2" x14ac:dyDescent="0.3">
      <c r="A3677">
        <v>0</v>
      </c>
      <c r="B3677">
        <v>0</v>
      </c>
    </row>
    <row r="3678" spans="1:2" x14ac:dyDescent="0.3">
      <c r="A3678">
        <v>0</v>
      </c>
      <c r="B3678">
        <v>1</v>
      </c>
    </row>
    <row r="3679" spans="1:2" x14ac:dyDescent="0.3">
      <c r="A3679">
        <v>0</v>
      </c>
      <c r="B3679">
        <v>0</v>
      </c>
    </row>
    <row r="3680" spans="1:2" x14ac:dyDescent="0.3">
      <c r="A3680">
        <v>0</v>
      </c>
      <c r="B3680">
        <v>0</v>
      </c>
    </row>
    <row r="3681" spans="1:2" x14ac:dyDescent="0.3">
      <c r="A3681">
        <v>0</v>
      </c>
      <c r="B3681">
        <v>1</v>
      </c>
    </row>
    <row r="3682" spans="1:2" x14ac:dyDescent="0.3">
      <c r="A3682">
        <v>0</v>
      </c>
      <c r="B3682">
        <v>1</v>
      </c>
    </row>
    <row r="3683" spans="1:2" x14ac:dyDescent="0.3">
      <c r="A3683">
        <v>0</v>
      </c>
      <c r="B3683">
        <v>2</v>
      </c>
    </row>
    <row r="3684" spans="1:2" x14ac:dyDescent="0.3">
      <c r="A3684">
        <v>0</v>
      </c>
      <c r="B3684">
        <v>0</v>
      </c>
    </row>
    <row r="3685" spans="1:2" x14ac:dyDescent="0.3">
      <c r="A3685">
        <v>0</v>
      </c>
      <c r="B3685">
        <v>0</v>
      </c>
    </row>
    <row r="3686" spans="1:2" x14ac:dyDescent="0.3">
      <c r="A3686">
        <v>0</v>
      </c>
      <c r="B3686">
        <v>1</v>
      </c>
    </row>
    <row r="3687" spans="1:2" x14ac:dyDescent="0.3">
      <c r="A3687">
        <v>0</v>
      </c>
      <c r="B3687">
        <v>0</v>
      </c>
    </row>
    <row r="3688" spans="1:2" x14ac:dyDescent="0.3">
      <c r="A3688">
        <v>0</v>
      </c>
      <c r="B3688">
        <v>0</v>
      </c>
    </row>
    <row r="3689" spans="1:2" x14ac:dyDescent="0.3">
      <c r="A3689">
        <v>0</v>
      </c>
      <c r="B3689">
        <v>0</v>
      </c>
    </row>
    <row r="3690" spans="1:2" x14ac:dyDescent="0.3">
      <c r="A3690">
        <v>0</v>
      </c>
      <c r="B3690">
        <v>0</v>
      </c>
    </row>
    <row r="3691" spans="1:2" x14ac:dyDescent="0.3">
      <c r="A3691">
        <v>0</v>
      </c>
      <c r="B3691">
        <v>0</v>
      </c>
    </row>
    <row r="3692" spans="1:2" x14ac:dyDescent="0.3">
      <c r="A3692">
        <v>0</v>
      </c>
      <c r="B3692">
        <v>0</v>
      </c>
    </row>
    <row r="3693" spans="1:2" x14ac:dyDescent="0.3">
      <c r="A3693">
        <v>0</v>
      </c>
      <c r="B3693">
        <v>0</v>
      </c>
    </row>
    <row r="3694" spans="1:2" x14ac:dyDescent="0.3">
      <c r="A3694">
        <v>0</v>
      </c>
      <c r="B3694">
        <v>2</v>
      </c>
    </row>
    <row r="3695" spans="1:2" x14ac:dyDescent="0.3">
      <c r="A3695">
        <v>0</v>
      </c>
      <c r="B3695">
        <v>0</v>
      </c>
    </row>
    <row r="3696" spans="1:2" x14ac:dyDescent="0.3">
      <c r="A3696">
        <v>1</v>
      </c>
      <c r="B3696">
        <v>0</v>
      </c>
    </row>
    <row r="3697" spans="1:2" x14ac:dyDescent="0.3">
      <c r="A3697">
        <v>1</v>
      </c>
      <c r="B3697">
        <v>0</v>
      </c>
    </row>
    <row r="3698" spans="1:2" x14ac:dyDescent="0.3">
      <c r="A3698">
        <v>1</v>
      </c>
      <c r="B3698">
        <v>0</v>
      </c>
    </row>
    <row r="3699" spans="1:2" x14ac:dyDescent="0.3">
      <c r="A3699">
        <v>0</v>
      </c>
      <c r="B3699">
        <v>0</v>
      </c>
    </row>
    <row r="3700" spans="1:2" x14ac:dyDescent="0.3">
      <c r="A3700">
        <v>0</v>
      </c>
      <c r="B3700">
        <v>0</v>
      </c>
    </row>
    <row r="3701" spans="1:2" x14ac:dyDescent="0.3">
      <c r="A3701">
        <v>0</v>
      </c>
      <c r="B3701">
        <v>0</v>
      </c>
    </row>
    <row r="3702" spans="1:2" x14ac:dyDescent="0.3">
      <c r="A3702">
        <v>0</v>
      </c>
      <c r="B3702">
        <v>2</v>
      </c>
    </row>
    <row r="3703" spans="1:2" x14ac:dyDescent="0.3">
      <c r="A3703">
        <v>0</v>
      </c>
      <c r="B3703">
        <v>0</v>
      </c>
    </row>
    <row r="3704" spans="1:2" x14ac:dyDescent="0.3">
      <c r="A3704">
        <v>0</v>
      </c>
      <c r="B3704">
        <v>0</v>
      </c>
    </row>
    <row r="3705" spans="1:2" x14ac:dyDescent="0.3">
      <c r="A3705">
        <v>0</v>
      </c>
      <c r="B3705">
        <v>0</v>
      </c>
    </row>
    <row r="3706" spans="1:2" x14ac:dyDescent="0.3">
      <c r="A3706">
        <v>0</v>
      </c>
      <c r="B3706">
        <v>0</v>
      </c>
    </row>
    <row r="3707" spans="1:2" x14ac:dyDescent="0.3">
      <c r="A3707">
        <v>0</v>
      </c>
      <c r="B3707">
        <v>3</v>
      </c>
    </row>
    <row r="3708" spans="1:2" x14ac:dyDescent="0.3">
      <c r="A3708">
        <v>0</v>
      </c>
      <c r="B3708">
        <v>0</v>
      </c>
    </row>
    <row r="3709" spans="1:2" x14ac:dyDescent="0.3">
      <c r="A3709">
        <v>0</v>
      </c>
      <c r="B3709">
        <v>1</v>
      </c>
    </row>
    <row r="3710" spans="1:2" x14ac:dyDescent="0.3">
      <c r="A3710">
        <v>0</v>
      </c>
      <c r="B3710">
        <v>0</v>
      </c>
    </row>
    <row r="3711" spans="1:2" x14ac:dyDescent="0.3">
      <c r="A3711">
        <v>0</v>
      </c>
      <c r="B3711">
        <v>0</v>
      </c>
    </row>
    <row r="3712" spans="1:2" x14ac:dyDescent="0.3">
      <c r="A3712">
        <v>0</v>
      </c>
      <c r="B3712">
        <v>0</v>
      </c>
    </row>
    <row r="3713" spans="1:2" x14ac:dyDescent="0.3">
      <c r="A3713">
        <v>0</v>
      </c>
      <c r="B3713">
        <v>0</v>
      </c>
    </row>
    <row r="3714" spans="1:2" x14ac:dyDescent="0.3">
      <c r="A3714">
        <v>0</v>
      </c>
      <c r="B3714">
        <v>2</v>
      </c>
    </row>
    <row r="3715" spans="1:2" x14ac:dyDescent="0.3">
      <c r="A3715">
        <v>0</v>
      </c>
      <c r="B3715">
        <v>0</v>
      </c>
    </row>
    <row r="3716" spans="1:2" x14ac:dyDescent="0.3">
      <c r="A3716">
        <v>0</v>
      </c>
      <c r="B3716">
        <v>0</v>
      </c>
    </row>
    <row r="3717" spans="1:2" x14ac:dyDescent="0.3">
      <c r="A3717">
        <v>0</v>
      </c>
      <c r="B3717">
        <v>0</v>
      </c>
    </row>
    <row r="3718" spans="1:2" x14ac:dyDescent="0.3">
      <c r="A3718">
        <v>0</v>
      </c>
      <c r="B3718">
        <v>1</v>
      </c>
    </row>
    <row r="3719" spans="1:2" x14ac:dyDescent="0.3">
      <c r="A3719">
        <v>0</v>
      </c>
      <c r="B3719">
        <v>0</v>
      </c>
    </row>
    <row r="3720" spans="1:2" x14ac:dyDescent="0.3">
      <c r="A3720">
        <v>0</v>
      </c>
      <c r="B3720">
        <v>0</v>
      </c>
    </row>
    <row r="3721" spans="1:2" x14ac:dyDescent="0.3">
      <c r="A3721">
        <v>0</v>
      </c>
      <c r="B3721">
        <v>0</v>
      </c>
    </row>
    <row r="3722" spans="1:2" x14ac:dyDescent="0.3">
      <c r="A3722">
        <v>0</v>
      </c>
      <c r="B3722">
        <v>1</v>
      </c>
    </row>
    <row r="3723" spans="1:2" x14ac:dyDescent="0.3">
      <c r="A3723">
        <v>0</v>
      </c>
      <c r="B3723">
        <v>0</v>
      </c>
    </row>
    <row r="3724" spans="1:2" x14ac:dyDescent="0.3">
      <c r="A3724">
        <v>0</v>
      </c>
      <c r="B3724">
        <v>0</v>
      </c>
    </row>
    <row r="3725" spans="1:2" x14ac:dyDescent="0.3">
      <c r="A3725">
        <v>0</v>
      </c>
      <c r="B3725">
        <v>0</v>
      </c>
    </row>
    <row r="3726" spans="1:2" x14ac:dyDescent="0.3">
      <c r="A3726">
        <v>0</v>
      </c>
      <c r="B3726">
        <v>0</v>
      </c>
    </row>
    <row r="3727" spans="1:2" x14ac:dyDescent="0.3">
      <c r="A3727">
        <v>0</v>
      </c>
      <c r="B3727">
        <v>2</v>
      </c>
    </row>
    <row r="3728" spans="1:2" x14ac:dyDescent="0.3">
      <c r="A3728">
        <v>0</v>
      </c>
      <c r="B3728">
        <v>0</v>
      </c>
    </row>
    <row r="3729" spans="1:2" x14ac:dyDescent="0.3">
      <c r="A3729">
        <v>0</v>
      </c>
      <c r="B3729">
        <v>0</v>
      </c>
    </row>
    <row r="3730" spans="1:2" x14ac:dyDescent="0.3">
      <c r="A3730">
        <v>0</v>
      </c>
      <c r="B3730">
        <v>0</v>
      </c>
    </row>
    <row r="3731" spans="1:2" x14ac:dyDescent="0.3">
      <c r="A3731">
        <v>0</v>
      </c>
      <c r="B3731">
        <v>0</v>
      </c>
    </row>
    <row r="3732" spans="1:2" x14ac:dyDescent="0.3">
      <c r="A3732">
        <v>0</v>
      </c>
      <c r="B3732">
        <v>0</v>
      </c>
    </row>
    <row r="3733" spans="1:2" x14ac:dyDescent="0.3">
      <c r="A3733">
        <v>0</v>
      </c>
      <c r="B3733">
        <v>1</v>
      </c>
    </row>
    <row r="3734" spans="1:2" x14ac:dyDescent="0.3">
      <c r="A3734">
        <v>0</v>
      </c>
      <c r="B3734">
        <v>0</v>
      </c>
    </row>
    <row r="3735" spans="1:2" x14ac:dyDescent="0.3">
      <c r="A3735">
        <v>1</v>
      </c>
      <c r="B3735">
        <v>0</v>
      </c>
    </row>
    <row r="3736" spans="1:2" x14ac:dyDescent="0.3">
      <c r="A3736">
        <v>0</v>
      </c>
      <c r="B3736">
        <v>0</v>
      </c>
    </row>
    <row r="3737" spans="1:2" x14ac:dyDescent="0.3">
      <c r="A3737">
        <v>0</v>
      </c>
      <c r="B3737">
        <v>2</v>
      </c>
    </row>
    <row r="3738" spans="1:2" x14ac:dyDescent="0.3">
      <c r="A3738">
        <v>0</v>
      </c>
      <c r="B3738">
        <v>0</v>
      </c>
    </row>
    <row r="3739" spans="1:2" x14ac:dyDescent="0.3">
      <c r="A3739">
        <v>0</v>
      </c>
      <c r="B3739">
        <v>0</v>
      </c>
    </row>
    <row r="3740" spans="1:2" x14ac:dyDescent="0.3">
      <c r="A3740">
        <v>0</v>
      </c>
      <c r="B3740">
        <v>1</v>
      </c>
    </row>
    <row r="3741" spans="1:2" x14ac:dyDescent="0.3">
      <c r="A3741">
        <v>0</v>
      </c>
      <c r="B3741">
        <v>0</v>
      </c>
    </row>
    <row r="3742" spans="1:2" x14ac:dyDescent="0.3">
      <c r="A3742">
        <v>0</v>
      </c>
      <c r="B3742">
        <v>0</v>
      </c>
    </row>
    <row r="3743" spans="1:2" x14ac:dyDescent="0.3">
      <c r="A3743">
        <v>0</v>
      </c>
      <c r="B3743">
        <v>1</v>
      </c>
    </row>
    <row r="3744" spans="1:2" x14ac:dyDescent="0.3">
      <c r="A3744">
        <v>0</v>
      </c>
      <c r="B3744">
        <v>0</v>
      </c>
    </row>
    <row r="3745" spans="1:2" x14ac:dyDescent="0.3">
      <c r="A3745">
        <v>0</v>
      </c>
      <c r="B3745">
        <v>0</v>
      </c>
    </row>
    <row r="3746" spans="1:2" x14ac:dyDescent="0.3">
      <c r="A3746">
        <v>0</v>
      </c>
      <c r="B3746">
        <v>1</v>
      </c>
    </row>
    <row r="3747" spans="1:2" x14ac:dyDescent="0.3">
      <c r="A3747">
        <v>0</v>
      </c>
      <c r="B3747">
        <v>0</v>
      </c>
    </row>
    <row r="3748" spans="1:2" x14ac:dyDescent="0.3">
      <c r="A3748">
        <v>0</v>
      </c>
      <c r="B3748">
        <v>0</v>
      </c>
    </row>
    <row r="3749" spans="1:2" x14ac:dyDescent="0.3">
      <c r="A3749">
        <v>0</v>
      </c>
      <c r="B3749">
        <v>0</v>
      </c>
    </row>
    <row r="3750" spans="1:2" x14ac:dyDescent="0.3">
      <c r="A3750">
        <v>0</v>
      </c>
      <c r="B3750">
        <v>0</v>
      </c>
    </row>
    <row r="3751" spans="1:2" x14ac:dyDescent="0.3">
      <c r="A3751">
        <v>0</v>
      </c>
      <c r="B3751">
        <v>1</v>
      </c>
    </row>
    <row r="3752" spans="1:2" x14ac:dyDescent="0.3">
      <c r="A3752">
        <v>0</v>
      </c>
      <c r="B3752">
        <v>0</v>
      </c>
    </row>
    <row r="3753" spans="1:2" x14ac:dyDescent="0.3">
      <c r="A3753">
        <v>0</v>
      </c>
      <c r="B3753">
        <v>0</v>
      </c>
    </row>
    <row r="3754" spans="1:2" x14ac:dyDescent="0.3">
      <c r="A3754">
        <v>0</v>
      </c>
      <c r="B3754">
        <v>0</v>
      </c>
    </row>
    <row r="3755" spans="1:2" x14ac:dyDescent="0.3">
      <c r="A3755">
        <v>1</v>
      </c>
      <c r="B3755">
        <v>0</v>
      </c>
    </row>
    <row r="3756" spans="1:2" x14ac:dyDescent="0.3">
      <c r="A3756">
        <v>1</v>
      </c>
      <c r="B3756">
        <v>0</v>
      </c>
    </row>
    <row r="3757" spans="1:2" x14ac:dyDescent="0.3">
      <c r="A3757">
        <v>0</v>
      </c>
      <c r="B3757">
        <v>0</v>
      </c>
    </row>
    <row r="3758" spans="1:2" x14ac:dyDescent="0.3">
      <c r="A3758">
        <v>0</v>
      </c>
      <c r="B3758">
        <v>0</v>
      </c>
    </row>
    <row r="3759" spans="1:2" x14ac:dyDescent="0.3">
      <c r="A3759">
        <v>0</v>
      </c>
      <c r="B3759">
        <v>0</v>
      </c>
    </row>
    <row r="3760" spans="1:2" x14ac:dyDescent="0.3">
      <c r="A3760">
        <v>0</v>
      </c>
      <c r="B3760">
        <v>0</v>
      </c>
    </row>
    <row r="3761" spans="1:2" x14ac:dyDescent="0.3">
      <c r="A3761">
        <v>0</v>
      </c>
      <c r="B3761">
        <v>2</v>
      </c>
    </row>
    <row r="3762" spans="1:2" x14ac:dyDescent="0.3">
      <c r="A3762">
        <v>0</v>
      </c>
      <c r="B3762">
        <v>1</v>
      </c>
    </row>
    <row r="3763" spans="1:2" x14ac:dyDescent="0.3">
      <c r="A3763">
        <v>0</v>
      </c>
      <c r="B3763">
        <v>0</v>
      </c>
    </row>
    <row r="3764" spans="1:2" x14ac:dyDescent="0.3">
      <c r="A3764">
        <v>0</v>
      </c>
      <c r="B3764">
        <v>0</v>
      </c>
    </row>
    <row r="3765" spans="1:2" x14ac:dyDescent="0.3">
      <c r="A3765">
        <v>0</v>
      </c>
      <c r="B3765">
        <v>1</v>
      </c>
    </row>
    <row r="3766" spans="1:2" x14ac:dyDescent="0.3">
      <c r="A3766">
        <v>0</v>
      </c>
      <c r="B3766">
        <v>2</v>
      </c>
    </row>
    <row r="3767" spans="1:2" x14ac:dyDescent="0.3">
      <c r="A3767">
        <v>1</v>
      </c>
      <c r="B3767">
        <v>0</v>
      </c>
    </row>
    <row r="3768" spans="1:2" x14ac:dyDescent="0.3">
      <c r="A3768">
        <v>0</v>
      </c>
      <c r="B3768">
        <v>1</v>
      </c>
    </row>
    <row r="3769" spans="1:2" x14ac:dyDescent="0.3">
      <c r="A3769">
        <v>0</v>
      </c>
      <c r="B3769">
        <v>0</v>
      </c>
    </row>
    <row r="3770" spans="1:2" x14ac:dyDescent="0.3">
      <c r="A3770">
        <v>0</v>
      </c>
      <c r="B3770">
        <v>1</v>
      </c>
    </row>
    <row r="3771" spans="1:2" x14ac:dyDescent="0.3">
      <c r="A3771">
        <v>0</v>
      </c>
      <c r="B3771">
        <v>0</v>
      </c>
    </row>
    <row r="3772" spans="1:2" x14ac:dyDescent="0.3">
      <c r="A3772">
        <v>0</v>
      </c>
      <c r="B3772">
        <v>2</v>
      </c>
    </row>
    <row r="3773" spans="1:2" x14ac:dyDescent="0.3">
      <c r="A3773">
        <v>0</v>
      </c>
      <c r="B3773">
        <v>2</v>
      </c>
    </row>
    <row r="3774" spans="1:2" x14ac:dyDescent="0.3">
      <c r="A3774">
        <v>0</v>
      </c>
      <c r="B3774">
        <v>2</v>
      </c>
    </row>
    <row r="3775" spans="1:2" x14ac:dyDescent="0.3">
      <c r="A3775">
        <v>0</v>
      </c>
      <c r="B3775">
        <v>1</v>
      </c>
    </row>
    <row r="3776" spans="1:2" x14ac:dyDescent="0.3">
      <c r="A3776">
        <v>0</v>
      </c>
      <c r="B3776">
        <v>2</v>
      </c>
    </row>
    <row r="3777" spans="1:2" x14ac:dyDescent="0.3">
      <c r="A3777">
        <v>0</v>
      </c>
      <c r="B3777">
        <v>0</v>
      </c>
    </row>
    <row r="3778" spans="1:2" x14ac:dyDescent="0.3">
      <c r="A3778">
        <v>0</v>
      </c>
      <c r="B3778">
        <v>0</v>
      </c>
    </row>
    <row r="3779" spans="1:2" x14ac:dyDescent="0.3">
      <c r="A3779">
        <v>0</v>
      </c>
      <c r="B3779">
        <v>0</v>
      </c>
    </row>
    <row r="3780" spans="1:2" x14ac:dyDescent="0.3">
      <c r="A3780">
        <v>0</v>
      </c>
      <c r="B3780">
        <v>1</v>
      </c>
    </row>
    <row r="3781" spans="1:2" x14ac:dyDescent="0.3">
      <c r="A3781">
        <v>0</v>
      </c>
      <c r="B3781">
        <v>1</v>
      </c>
    </row>
    <row r="3782" spans="1:2" x14ac:dyDescent="0.3">
      <c r="A3782">
        <v>0</v>
      </c>
      <c r="B3782">
        <v>1</v>
      </c>
    </row>
    <row r="3783" spans="1:2" x14ac:dyDescent="0.3">
      <c r="A3783">
        <v>1</v>
      </c>
      <c r="B3783">
        <v>0</v>
      </c>
    </row>
    <row r="3784" spans="1:2" x14ac:dyDescent="0.3">
      <c r="A3784">
        <v>0</v>
      </c>
      <c r="B3784">
        <v>1</v>
      </c>
    </row>
    <row r="3785" spans="1:2" x14ac:dyDescent="0.3">
      <c r="A3785">
        <v>0</v>
      </c>
      <c r="B3785">
        <v>0</v>
      </c>
    </row>
    <row r="3786" spans="1:2" x14ac:dyDescent="0.3">
      <c r="A3786">
        <v>0</v>
      </c>
      <c r="B3786">
        <v>0</v>
      </c>
    </row>
    <row r="3787" spans="1:2" x14ac:dyDescent="0.3">
      <c r="A3787">
        <v>0</v>
      </c>
      <c r="B3787">
        <v>0</v>
      </c>
    </row>
    <row r="3788" spans="1:2" x14ac:dyDescent="0.3">
      <c r="A3788">
        <v>0</v>
      </c>
      <c r="B3788">
        <v>0</v>
      </c>
    </row>
    <row r="3789" spans="1:2" x14ac:dyDescent="0.3">
      <c r="A3789">
        <v>0</v>
      </c>
      <c r="B3789">
        <v>0</v>
      </c>
    </row>
    <row r="3790" spans="1:2" x14ac:dyDescent="0.3">
      <c r="A3790">
        <v>0</v>
      </c>
      <c r="B3790">
        <v>1</v>
      </c>
    </row>
    <row r="3791" spans="1:2" x14ac:dyDescent="0.3">
      <c r="A3791">
        <v>0</v>
      </c>
      <c r="B3791">
        <v>1</v>
      </c>
    </row>
    <row r="3792" spans="1:2" x14ac:dyDescent="0.3">
      <c r="A3792">
        <v>0</v>
      </c>
      <c r="B3792">
        <v>0</v>
      </c>
    </row>
    <row r="3793" spans="1:2" x14ac:dyDescent="0.3">
      <c r="A3793">
        <v>0</v>
      </c>
      <c r="B3793">
        <v>0</v>
      </c>
    </row>
    <row r="3794" spans="1:2" x14ac:dyDescent="0.3">
      <c r="A3794">
        <v>0</v>
      </c>
      <c r="B3794">
        <v>1</v>
      </c>
    </row>
    <row r="3795" spans="1:2" x14ac:dyDescent="0.3">
      <c r="A3795">
        <v>0</v>
      </c>
      <c r="B3795">
        <v>0</v>
      </c>
    </row>
    <row r="3796" spans="1:2" x14ac:dyDescent="0.3">
      <c r="A3796">
        <v>0</v>
      </c>
      <c r="B3796">
        <v>1</v>
      </c>
    </row>
    <row r="3797" spans="1:2" x14ac:dyDescent="0.3">
      <c r="A3797">
        <v>0</v>
      </c>
      <c r="B3797">
        <v>0</v>
      </c>
    </row>
    <row r="3798" spans="1:2" x14ac:dyDescent="0.3">
      <c r="A3798">
        <v>0</v>
      </c>
      <c r="B3798">
        <v>1</v>
      </c>
    </row>
    <row r="3799" spans="1:2" x14ac:dyDescent="0.3">
      <c r="A3799">
        <v>0</v>
      </c>
      <c r="B3799">
        <v>0</v>
      </c>
    </row>
    <row r="3800" spans="1:2" x14ac:dyDescent="0.3">
      <c r="A3800">
        <v>0</v>
      </c>
      <c r="B3800">
        <v>0</v>
      </c>
    </row>
    <row r="3801" spans="1:2" x14ac:dyDescent="0.3">
      <c r="A3801">
        <v>0</v>
      </c>
      <c r="B3801">
        <v>0</v>
      </c>
    </row>
    <row r="3802" spans="1:2" x14ac:dyDescent="0.3">
      <c r="A3802">
        <v>0</v>
      </c>
      <c r="B3802">
        <v>0</v>
      </c>
    </row>
    <row r="3803" spans="1:2" x14ac:dyDescent="0.3">
      <c r="A3803">
        <v>0</v>
      </c>
      <c r="B3803">
        <v>0</v>
      </c>
    </row>
    <row r="3804" spans="1:2" x14ac:dyDescent="0.3">
      <c r="A3804">
        <v>0</v>
      </c>
      <c r="B3804">
        <v>1</v>
      </c>
    </row>
    <row r="3805" spans="1:2" x14ac:dyDescent="0.3">
      <c r="A3805">
        <v>0</v>
      </c>
      <c r="B3805">
        <v>0</v>
      </c>
    </row>
    <row r="3806" spans="1:2" x14ac:dyDescent="0.3">
      <c r="A3806">
        <v>0</v>
      </c>
      <c r="B3806">
        <v>1</v>
      </c>
    </row>
    <row r="3807" spans="1:2" x14ac:dyDescent="0.3">
      <c r="A3807">
        <v>0</v>
      </c>
      <c r="B3807">
        <v>0</v>
      </c>
    </row>
    <row r="3808" spans="1:2" x14ac:dyDescent="0.3">
      <c r="A3808">
        <v>0</v>
      </c>
      <c r="B3808">
        <v>1</v>
      </c>
    </row>
    <row r="3809" spans="1:2" x14ac:dyDescent="0.3">
      <c r="A3809">
        <v>0</v>
      </c>
      <c r="B3809">
        <v>0</v>
      </c>
    </row>
    <row r="3810" spans="1:2" x14ac:dyDescent="0.3">
      <c r="A3810">
        <v>0</v>
      </c>
      <c r="B3810">
        <v>0</v>
      </c>
    </row>
    <row r="3811" spans="1:2" x14ac:dyDescent="0.3">
      <c r="A3811">
        <v>0</v>
      </c>
      <c r="B3811">
        <v>1</v>
      </c>
    </row>
    <row r="3812" spans="1:2" x14ac:dyDescent="0.3">
      <c r="A3812">
        <v>0</v>
      </c>
      <c r="B3812">
        <v>0</v>
      </c>
    </row>
    <row r="3813" spans="1:2" x14ac:dyDescent="0.3">
      <c r="A3813">
        <v>0</v>
      </c>
      <c r="B3813">
        <v>2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</v>
      </c>
      <c r="B3816">
        <v>1</v>
      </c>
    </row>
    <row r="3817" spans="1:2" x14ac:dyDescent="0.3">
      <c r="A3817">
        <v>0</v>
      </c>
      <c r="B3817">
        <v>1</v>
      </c>
    </row>
    <row r="3818" spans="1:2" x14ac:dyDescent="0.3">
      <c r="A3818">
        <v>0</v>
      </c>
      <c r="B3818">
        <v>2</v>
      </c>
    </row>
    <row r="3819" spans="1:2" x14ac:dyDescent="0.3">
      <c r="A3819">
        <v>0</v>
      </c>
      <c r="B3819">
        <v>1</v>
      </c>
    </row>
    <row r="3820" spans="1:2" x14ac:dyDescent="0.3">
      <c r="A3820">
        <v>1</v>
      </c>
      <c r="B3820">
        <v>0</v>
      </c>
    </row>
    <row r="3821" spans="1:2" x14ac:dyDescent="0.3">
      <c r="A3821">
        <v>1</v>
      </c>
      <c r="B3821">
        <v>0</v>
      </c>
    </row>
    <row r="3822" spans="1:2" x14ac:dyDescent="0.3">
      <c r="A3822">
        <v>1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1</v>
      </c>
      <c r="B3824">
        <v>1</v>
      </c>
    </row>
    <row r="3825" spans="1:2" x14ac:dyDescent="0.3">
      <c r="A3825">
        <v>0</v>
      </c>
      <c r="B3825">
        <v>0</v>
      </c>
    </row>
    <row r="3826" spans="1:2" x14ac:dyDescent="0.3">
      <c r="A3826">
        <v>0</v>
      </c>
      <c r="B3826">
        <v>2</v>
      </c>
    </row>
    <row r="3827" spans="1:2" x14ac:dyDescent="0.3">
      <c r="A3827">
        <v>0</v>
      </c>
      <c r="B3827">
        <v>2</v>
      </c>
    </row>
    <row r="3828" spans="1:2" x14ac:dyDescent="0.3">
      <c r="A3828">
        <v>0</v>
      </c>
      <c r="B3828">
        <v>0</v>
      </c>
    </row>
    <row r="3829" spans="1:2" x14ac:dyDescent="0.3">
      <c r="A3829">
        <v>0</v>
      </c>
      <c r="B3829">
        <v>0</v>
      </c>
    </row>
    <row r="3830" spans="1:2" x14ac:dyDescent="0.3">
      <c r="A3830">
        <v>0</v>
      </c>
      <c r="B3830">
        <v>0</v>
      </c>
    </row>
    <row r="3831" spans="1:2" x14ac:dyDescent="0.3">
      <c r="A3831">
        <v>0</v>
      </c>
      <c r="B3831">
        <v>0</v>
      </c>
    </row>
    <row r="3832" spans="1:2" x14ac:dyDescent="0.3">
      <c r="A3832">
        <v>0</v>
      </c>
      <c r="B3832">
        <v>0</v>
      </c>
    </row>
    <row r="3833" spans="1:2" x14ac:dyDescent="0.3">
      <c r="A3833">
        <v>0</v>
      </c>
      <c r="B3833">
        <v>0</v>
      </c>
    </row>
    <row r="3834" spans="1:2" x14ac:dyDescent="0.3">
      <c r="A3834">
        <v>0</v>
      </c>
      <c r="B3834">
        <v>0</v>
      </c>
    </row>
    <row r="3835" spans="1:2" x14ac:dyDescent="0.3">
      <c r="A3835">
        <v>0</v>
      </c>
      <c r="B3835">
        <v>0</v>
      </c>
    </row>
    <row r="3836" spans="1:2" x14ac:dyDescent="0.3">
      <c r="A3836">
        <v>1</v>
      </c>
      <c r="B3836">
        <v>0</v>
      </c>
    </row>
    <row r="3837" spans="1:2" x14ac:dyDescent="0.3">
      <c r="A3837">
        <v>0</v>
      </c>
      <c r="B3837">
        <v>0</v>
      </c>
    </row>
    <row r="3838" spans="1:2" x14ac:dyDescent="0.3">
      <c r="A3838">
        <v>0</v>
      </c>
      <c r="B3838">
        <v>0</v>
      </c>
    </row>
    <row r="3839" spans="1:2" x14ac:dyDescent="0.3">
      <c r="A3839">
        <v>0</v>
      </c>
      <c r="B3839">
        <v>0</v>
      </c>
    </row>
    <row r="3840" spans="1:2" x14ac:dyDescent="0.3">
      <c r="A3840">
        <v>1</v>
      </c>
      <c r="B3840">
        <v>0</v>
      </c>
    </row>
    <row r="3841" spans="1:2" x14ac:dyDescent="0.3">
      <c r="A3841">
        <v>0</v>
      </c>
      <c r="B3841">
        <v>0</v>
      </c>
    </row>
    <row r="3842" spans="1:2" x14ac:dyDescent="0.3">
      <c r="A3842">
        <v>0</v>
      </c>
      <c r="B3842">
        <v>0</v>
      </c>
    </row>
    <row r="3843" spans="1:2" x14ac:dyDescent="0.3">
      <c r="A3843">
        <v>0</v>
      </c>
      <c r="B3843">
        <v>1</v>
      </c>
    </row>
    <row r="3844" spans="1:2" x14ac:dyDescent="0.3">
      <c r="A3844">
        <v>0</v>
      </c>
      <c r="B3844">
        <v>1</v>
      </c>
    </row>
    <row r="3845" spans="1:2" x14ac:dyDescent="0.3">
      <c r="A3845">
        <v>0</v>
      </c>
      <c r="B3845">
        <v>0</v>
      </c>
    </row>
    <row r="3846" spans="1:2" x14ac:dyDescent="0.3">
      <c r="A3846">
        <v>0</v>
      </c>
      <c r="B3846">
        <v>1</v>
      </c>
    </row>
    <row r="3847" spans="1:2" x14ac:dyDescent="0.3">
      <c r="A3847">
        <v>0</v>
      </c>
      <c r="B3847">
        <v>0</v>
      </c>
    </row>
    <row r="3848" spans="1:2" x14ac:dyDescent="0.3">
      <c r="A3848">
        <v>0</v>
      </c>
      <c r="B3848">
        <v>0</v>
      </c>
    </row>
    <row r="3849" spans="1:2" x14ac:dyDescent="0.3">
      <c r="A3849">
        <v>0</v>
      </c>
      <c r="B3849">
        <v>0</v>
      </c>
    </row>
    <row r="3850" spans="1:2" x14ac:dyDescent="0.3">
      <c r="A3850">
        <v>0</v>
      </c>
      <c r="B3850">
        <v>0</v>
      </c>
    </row>
    <row r="3851" spans="1:2" x14ac:dyDescent="0.3">
      <c r="A3851">
        <v>0</v>
      </c>
      <c r="B3851">
        <v>0</v>
      </c>
    </row>
    <row r="3852" spans="1:2" x14ac:dyDescent="0.3">
      <c r="A3852">
        <v>0</v>
      </c>
      <c r="B3852">
        <v>2</v>
      </c>
    </row>
    <row r="3853" spans="1:2" x14ac:dyDescent="0.3">
      <c r="A3853">
        <v>0</v>
      </c>
      <c r="B3853">
        <v>0</v>
      </c>
    </row>
    <row r="3854" spans="1:2" x14ac:dyDescent="0.3">
      <c r="A3854">
        <v>0</v>
      </c>
      <c r="B3854">
        <v>1</v>
      </c>
    </row>
    <row r="3855" spans="1:2" x14ac:dyDescent="0.3">
      <c r="A3855">
        <v>0</v>
      </c>
      <c r="B3855">
        <v>0</v>
      </c>
    </row>
    <row r="3856" spans="1:2" x14ac:dyDescent="0.3">
      <c r="A3856">
        <v>0</v>
      </c>
      <c r="B3856">
        <v>0</v>
      </c>
    </row>
    <row r="3857" spans="1:2" x14ac:dyDescent="0.3">
      <c r="A3857">
        <v>0</v>
      </c>
      <c r="B3857">
        <v>1</v>
      </c>
    </row>
    <row r="3858" spans="1:2" x14ac:dyDescent="0.3">
      <c r="A3858">
        <v>0</v>
      </c>
      <c r="B3858">
        <v>0</v>
      </c>
    </row>
    <row r="3859" spans="1:2" x14ac:dyDescent="0.3">
      <c r="A3859">
        <v>0</v>
      </c>
      <c r="B3859">
        <v>2</v>
      </c>
    </row>
    <row r="3860" spans="1:2" x14ac:dyDescent="0.3">
      <c r="A3860">
        <v>0</v>
      </c>
      <c r="B3860">
        <v>2</v>
      </c>
    </row>
    <row r="3861" spans="1:2" x14ac:dyDescent="0.3">
      <c r="A3861">
        <v>0</v>
      </c>
      <c r="B3861">
        <v>0</v>
      </c>
    </row>
    <row r="3862" spans="1:2" x14ac:dyDescent="0.3">
      <c r="A3862">
        <v>1</v>
      </c>
      <c r="B3862">
        <v>1</v>
      </c>
    </row>
    <row r="3863" spans="1:2" x14ac:dyDescent="0.3">
      <c r="A3863">
        <v>1</v>
      </c>
      <c r="B3863">
        <v>0</v>
      </c>
    </row>
    <row r="3864" spans="1:2" x14ac:dyDescent="0.3">
      <c r="A3864">
        <v>0</v>
      </c>
      <c r="B3864">
        <v>0</v>
      </c>
    </row>
    <row r="3865" spans="1:2" x14ac:dyDescent="0.3">
      <c r="A3865">
        <v>0</v>
      </c>
      <c r="B3865">
        <v>0</v>
      </c>
    </row>
    <row r="3866" spans="1:2" x14ac:dyDescent="0.3">
      <c r="A3866">
        <v>1</v>
      </c>
      <c r="B3866">
        <v>0</v>
      </c>
    </row>
    <row r="3867" spans="1:2" x14ac:dyDescent="0.3">
      <c r="A3867">
        <v>0</v>
      </c>
      <c r="B3867">
        <v>0</v>
      </c>
    </row>
    <row r="3868" spans="1:2" x14ac:dyDescent="0.3">
      <c r="A3868">
        <v>0</v>
      </c>
      <c r="B3868">
        <v>0</v>
      </c>
    </row>
    <row r="3869" spans="1:2" x14ac:dyDescent="0.3">
      <c r="A3869">
        <v>0</v>
      </c>
      <c r="B3869">
        <v>0</v>
      </c>
    </row>
    <row r="3870" spans="1:2" x14ac:dyDescent="0.3">
      <c r="A3870">
        <v>0</v>
      </c>
      <c r="B3870">
        <v>0</v>
      </c>
    </row>
    <row r="3871" spans="1:2" x14ac:dyDescent="0.3">
      <c r="A3871">
        <v>0</v>
      </c>
      <c r="B3871">
        <v>1</v>
      </c>
    </row>
    <row r="3872" spans="1:2" x14ac:dyDescent="0.3">
      <c r="A3872">
        <v>0</v>
      </c>
      <c r="B3872">
        <v>0</v>
      </c>
    </row>
    <row r="3873" spans="1:2" x14ac:dyDescent="0.3">
      <c r="A3873">
        <v>0</v>
      </c>
      <c r="B3873">
        <v>0</v>
      </c>
    </row>
    <row r="3874" spans="1:2" x14ac:dyDescent="0.3">
      <c r="A3874">
        <v>0</v>
      </c>
      <c r="B3874">
        <v>0</v>
      </c>
    </row>
    <row r="3875" spans="1:2" x14ac:dyDescent="0.3">
      <c r="A3875">
        <v>0</v>
      </c>
      <c r="B3875">
        <v>0</v>
      </c>
    </row>
    <row r="3876" spans="1:2" x14ac:dyDescent="0.3">
      <c r="A3876">
        <v>0</v>
      </c>
      <c r="B3876">
        <v>0</v>
      </c>
    </row>
    <row r="3877" spans="1:2" x14ac:dyDescent="0.3">
      <c r="A3877">
        <v>0</v>
      </c>
      <c r="B3877">
        <v>0</v>
      </c>
    </row>
    <row r="3878" spans="1:2" x14ac:dyDescent="0.3">
      <c r="A3878">
        <v>1</v>
      </c>
      <c r="B3878">
        <v>2</v>
      </c>
    </row>
    <row r="3879" spans="1:2" x14ac:dyDescent="0.3">
      <c r="A3879">
        <v>0</v>
      </c>
      <c r="B3879">
        <v>1</v>
      </c>
    </row>
    <row r="3880" spans="1:2" x14ac:dyDescent="0.3">
      <c r="A3880">
        <v>0</v>
      </c>
      <c r="B3880">
        <v>0</v>
      </c>
    </row>
    <row r="3881" spans="1:2" x14ac:dyDescent="0.3">
      <c r="A3881">
        <v>0</v>
      </c>
      <c r="B3881">
        <v>0</v>
      </c>
    </row>
    <row r="3882" spans="1:2" x14ac:dyDescent="0.3">
      <c r="A3882">
        <v>0</v>
      </c>
      <c r="B3882">
        <v>0</v>
      </c>
    </row>
    <row r="3883" spans="1:2" x14ac:dyDescent="0.3">
      <c r="A3883">
        <v>0</v>
      </c>
      <c r="B3883">
        <v>1</v>
      </c>
    </row>
    <row r="3884" spans="1:2" x14ac:dyDescent="0.3">
      <c r="A3884">
        <v>0</v>
      </c>
      <c r="B3884">
        <v>0</v>
      </c>
    </row>
    <row r="3885" spans="1:2" x14ac:dyDescent="0.3">
      <c r="A3885">
        <v>0</v>
      </c>
      <c r="B3885">
        <v>0</v>
      </c>
    </row>
    <row r="3886" spans="1:2" x14ac:dyDescent="0.3">
      <c r="A3886">
        <v>0</v>
      </c>
      <c r="B3886">
        <v>2</v>
      </c>
    </row>
    <row r="3887" spans="1:2" x14ac:dyDescent="0.3">
      <c r="A3887">
        <v>0</v>
      </c>
      <c r="B3887">
        <v>1</v>
      </c>
    </row>
    <row r="3888" spans="1:2" x14ac:dyDescent="0.3">
      <c r="A3888">
        <v>0</v>
      </c>
      <c r="B3888">
        <v>1</v>
      </c>
    </row>
    <row r="3889" spans="1:2" x14ac:dyDescent="0.3">
      <c r="A3889">
        <v>0</v>
      </c>
      <c r="B3889">
        <v>0</v>
      </c>
    </row>
    <row r="3890" spans="1:2" x14ac:dyDescent="0.3">
      <c r="A3890">
        <v>0</v>
      </c>
      <c r="B3890">
        <v>1</v>
      </c>
    </row>
    <row r="3891" spans="1:2" x14ac:dyDescent="0.3">
      <c r="A3891">
        <v>0</v>
      </c>
      <c r="B3891">
        <v>0</v>
      </c>
    </row>
    <row r="3892" spans="1:2" x14ac:dyDescent="0.3">
      <c r="A3892">
        <v>1</v>
      </c>
      <c r="B3892">
        <v>0</v>
      </c>
    </row>
    <row r="3893" spans="1:2" x14ac:dyDescent="0.3">
      <c r="A3893">
        <v>0</v>
      </c>
      <c r="B3893">
        <v>1</v>
      </c>
    </row>
    <row r="3894" spans="1:2" x14ac:dyDescent="0.3">
      <c r="A3894">
        <v>0</v>
      </c>
      <c r="B3894">
        <v>0</v>
      </c>
    </row>
    <row r="3895" spans="1:2" x14ac:dyDescent="0.3">
      <c r="A3895">
        <v>0</v>
      </c>
      <c r="B3895">
        <v>1</v>
      </c>
    </row>
    <row r="3896" spans="1:2" x14ac:dyDescent="0.3">
      <c r="A3896">
        <v>0</v>
      </c>
      <c r="B3896">
        <v>2</v>
      </c>
    </row>
    <row r="3897" spans="1:2" x14ac:dyDescent="0.3">
      <c r="A3897">
        <v>0</v>
      </c>
      <c r="B3897">
        <v>0</v>
      </c>
    </row>
    <row r="3898" spans="1:2" x14ac:dyDescent="0.3">
      <c r="A3898">
        <v>0</v>
      </c>
      <c r="B3898">
        <v>0</v>
      </c>
    </row>
    <row r="3899" spans="1:2" x14ac:dyDescent="0.3">
      <c r="A3899">
        <v>1</v>
      </c>
      <c r="B3899">
        <v>0</v>
      </c>
    </row>
    <row r="3900" spans="1:2" x14ac:dyDescent="0.3">
      <c r="A3900">
        <v>1</v>
      </c>
      <c r="B3900">
        <v>0</v>
      </c>
    </row>
    <row r="3901" spans="1:2" x14ac:dyDescent="0.3">
      <c r="A3901">
        <v>0</v>
      </c>
      <c r="B3901">
        <v>0</v>
      </c>
    </row>
    <row r="3902" spans="1:2" x14ac:dyDescent="0.3">
      <c r="A3902">
        <v>0</v>
      </c>
      <c r="B3902">
        <v>2</v>
      </c>
    </row>
    <row r="3903" spans="1:2" x14ac:dyDescent="0.3">
      <c r="A3903">
        <v>0</v>
      </c>
      <c r="B3903">
        <v>0</v>
      </c>
    </row>
    <row r="3904" spans="1:2" x14ac:dyDescent="0.3">
      <c r="A3904">
        <v>0</v>
      </c>
      <c r="B3904">
        <v>0</v>
      </c>
    </row>
    <row r="3905" spans="1:2" x14ac:dyDescent="0.3">
      <c r="A3905">
        <v>0</v>
      </c>
      <c r="B3905">
        <v>0</v>
      </c>
    </row>
    <row r="3906" spans="1:2" x14ac:dyDescent="0.3">
      <c r="A3906">
        <v>0</v>
      </c>
      <c r="B3906">
        <v>0</v>
      </c>
    </row>
    <row r="3907" spans="1:2" x14ac:dyDescent="0.3">
      <c r="A3907">
        <v>0</v>
      </c>
      <c r="B3907">
        <v>0</v>
      </c>
    </row>
    <row r="3908" spans="1:2" x14ac:dyDescent="0.3">
      <c r="A3908">
        <v>0</v>
      </c>
      <c r="B3908">
        <v>0</v>
      </c>
    </row>
    <row r="3909" spans="1:2" x14ac:dyDescent="0.3">
      <c r="A3909">
        <v>0</v>
      </c>
      <c r="B3909">
        <v>0</v>
      </c>
    </row>
    <row r="3910" spans="1:2" x14ac:dyDescent="0.3">
      <c r="A3910">
        <v>0</v>
      </c>
      <c r="B3910">
        <v>0</v>
      </c>
    </row>
    <row r="3911" spans="1:2" x14ac:dyDescent="0.3">
      <c r="A3911">
        <v>0</v>
      </c>
      <c r="B3911">
        <v>0</v>
      </c>
    </row>
    <row r="3912" spans="1:2" x14ac:dyDescent="0.3">
      <c r="A3912">
        <v>0</v>
      </c>
      <c r="B3912">
        <v>0</v>
      </c>
    </row>
    <row r="3913" spans="1:2" x14ac:dyDescent="0.3">
      <c r="A3913">
        <v>0</v>
      </c>
      <c r="B3913">
        <v>0</v>
      </c>
    </row>
    <row r="3914" spans="1:2" x14ac:dyDescent="0.3">
      <c r="A3914">
        <v>0</v>
      </c>
      <c r="B3914">
        <v>0</v>
      </c>
    </row>
    <row r="3915" spans="1:2" x14ac:dyDescent="0.3">
      <c r="A3915">
        <v>0</v>
      </c>
      <c r="B3915">
        <v>0</v>
      </c>
    </row>
    <row r="3916" spans="1:2" x14ac:dyDescent="0.3">
      <c r="A3916">
        <v>0</v>
      </c>
      <c r="B3916">
        <v>0</v>
      </c>
    </row>
    <row r="3917" spans="1:2" x14ac:dyDescent="0.3">
      <c r="A3917">
        <v>0</v>
      </c>
      <c r="B3917">
        <v>0</v>
      </c>
    </row>
    <row r="3918" spans="1:2" x14ac:dyDescent="0.3">
      <c r="A3918">
        <v>0</v>
      </c>
      <c r="B3918">
        <v>0</v>
      </c>
    </row>
    <row r="3919" spans="1:2" x14ac:dyDescent="0.3">
      <c r="A3919">
        <v>0</v>
      </c>
      <c r="B3919">
        <v>0</v>
      </c>
    </row>
    <row r="3920" spans="1:2" x14ac:dyDescent="0.3">
      <c r="A3920">
        <v>0</v>
      </c>
      <c r="B3920">
        <v>0</v>
      </c>
    </row>
    <row r="3921" spans="1:2" x14ac:dyDescent="0.3">
      <c r="A3921">
        <v>0</v>
      </c>
      <c r="B3921">
        <v>1</v>
      </c>
    </row>
    <row r="3922" spans="1:2" x14ac:dyDescent="0.3">
      <c r="A3922">
        <v>0</v>
      </c>
      <c r="B3922">
        <v>1</v>
      </c>
    </row>
    <row r="3923" spans="1:2" x14ac:dyDescent="0.3">
      <c r="A3923">
        <v>0</v>
      </c>
      <c r="B3923">
        <v>2</v>
      </c>
    </row>
    <row r="3924" spans="1:2" x14ac:dyDescent="0.3">
      <c r="A3924">
        <v>0</v>
      </c>
      <c r="B3924">
        <v>0</v>
      </c>
    </row>
    <row r="3925" spans="1:2" x14ac:dyDescent="0.3">
      <c r="A3925">
        <v>0</v>
      </c>
      <c r="B3925">
        <v>2</v>
      </c>
    </row>
    <row r="3926" spans="1:2" x14ac:dyDescent="0.3">
      <c r="A3926">
        <v>0</v>
      </c>
      <c r="B3926">
        <v>1</v>
      </c>
    </row>
    <row r="3927" spans="1:2" x14ac:dyDescent="0.3">
      <c r="A3927">
        <v>0</v>
      </c>
      <c r="B3927">
        <v>2</v>
      </c>
    </row>
    <row r="3928" spans="1:2" x14ac:dyDescent="0.3">
      <c r="A3928">
        <v>0</v>
      </c>
      <c r="B3928">
        <v>0</v>
      </c>
    </row>
    <row r="3929" spans="1:2" x14ac:dyDescent="0.3">
      <c r="A3929">
        <v>0</v>
      </c>
      <c r="B3929">
        <v>2</v>
      </c>
    </row>
    <row r="3930" spans="1:2" x14ac:dyDescent="0.3">
      <c r="A3930">
        <v>1</v>
      </c>
      <c r="B3930">
        <v>1</v>
      </c>
    </row>
    <row r="3931" spans="1:2" x14ac:dyDescent="0.3">
      <c r="A3931">
        <v>0</v>
      </c>
      <c r="B3931">
        <v>2</v>
      </c>
    </row>
    <row r="3932" spans="1:2" x14ac:dyDescent="0.3">
      <c r="A3932">
        <v>0</v>
      </c>
      <c r="B3932">
        <v>0</v>
      </c>
    </row>
    <row r="3933" spans="1:2" x14ac:dyDescent="0.3">
      <c r="A3933">
        <v>1</v>
      </c>
      <c r="B3933">
        <v>0</v>
      </c>
    </row>
    <row r="3934" spans="1:2" x14ac:dyDescent="0.3">
      <c r="A3934">
        <v>0</v>
      </c>
      <c r="B3934">
        <v>2</v>
      </c>
    </row>
    <row r="3935" spans="1:2" x14ac:dyDescent="0.3">
      <c r="A3935">
        <v>0</v>
      </c>
      <c r="B3935">
        <v>2</v>
      </c>
    </row>
    <row r="3936" spans="1:2" x14ac:dyDescent="0.3">
      <c r="A3936">
        <v>0</v>
      </c>
      <c r="B3936">
        <v>0</v>
      </c>
    </row>
    <row r="3937" spans="1:2" x14ac:dyDescent="0.3">
      <c r="A3937">
        <v>0</v>
      </c>
      <c r="B3937">
        <v>0</v>
      </c>
    </row>
    <row r="3938" spans="1:2" x14ac:dyDescent="0.3">
      <c r="A3938">
        <v>0</v>
      </c>
      <c r="B3938">
        <v>0</v>
      </c>
    </row>
    <row r="3939" spans="1:2" x14ac:dyDescent="0.3">
      <c r="A3939">
        <v>0</v>
      </c>
      <c r="B3939">
        <v>0</v>
      </c>
    </row>
    <row r="3940" spans="1:2" x14ac:dyDescent="0.3">
      <c r="A3940">
        <v>0</v>
      </c>
      <c r="B3940">
        <v>0</v>
      </c>
    </row>
    <row r="3941" spans="1:2" x14ac:dyDescent="0.3">
      <c r="A3941">
        <v>0</v>
      </c>
      <c r="B3941">
        <v>1</v>
      </c>
    </row>
    <row r="3942" spans="1:2" x14ac:dyDescent="0.3">
      <c r="A3942">
        <v>0</v>
      </c>
      <c r="B3942">
        <v>1</v>
      </c>
    </row>
    <row r="3943" spans="1:2" x14ac:dyDescent="0.3">
      <c r="A3943">
        <v>0</v>
      </c>
      <c r="B3943">
        <v>0</v>
      </c>
    </row>
    <row r="3944" spans="1:2" x14ac:dyDescent="0.3">
      <c r="A3944">
        <v>0</v>
      </c>
      <c r="B3944">
        <v>0</v>
      </c>
    </row>
    <row r="3945" spans="1:2" x14ac:dyDescent="0.3">
      <c r="A3945">
        <v>0</v>
      </c>
      <c r="B3945">
        <v>0</v>
      </c>
    </row>
    <row r="3946" spans="1:2" x14ac:dyDescent="0.3">
      <c r="A3946">
        <v>0</v>
      </c>
      <c r="B3946">
        <v>0</v>
      </c>
    </row>
    <row r="3947" spans="1:2" x14ac:dyDescent="0.3">
      <c r="A3947">
        <v>0</v>
      </c>
      <c r="B3947">
        <v>0</v>
      </c>
    </row>
    <row r="3948" spans="1:2" x14ac:dyDescent="0.3">
      <c r="A3948">
        <v>0</v>
      </c>
      <c r="B3948">
        <v>0</v>
      </c>
    </row>
    <row r="3949" spans="1:2" x14ac:dyDescent="0.3">
      <c r="A3949">
        <v>0</v>
      </c>
      <c r="B3949">
        <v>0</v>
      </c>
    </row>
    <row r="3950" spans="1:2" x14ac:dyDescent="0.3">
      <c r="A3950">
        <v>0</v>
      </c>
      <c r="B3950">
        <v>0</v>
      </c>
    </row>
    <row r="3951" spans="1:2" x14ac:dyDescent="0.3">
      <c r="A3951">
        <v>0</v>
      </c>
      <c r="B3951">
        <v>0</v>
      </c>
    </row>
    <row r="3952" spans="1:2" x14ac:dyDescent="0.3">
      <c r="A3952">
        <v>0</v>
      </c>
      <c r="B3952">
        <v>1</v>
      </c>
    </row>
    <row r="3953" spans="1:2" x14ac:dyDescent="0.3">
      <c r="A3953">
        <v>0</v>
      </c>
      <c r="B3953">
        <v>0</v>
      </c>
    </row>
    <row r="3954" spans="1:2" x14ac:dyDescent="0.3">
      <c r="A3954">
        <v>0</v>
      </c>
      <c r="B3954">
        <v>0</v>
      </c>
    </row>
    <row r="3955" spans="1:2" x14ac:dyDescent="0.3">
      <c r="A3955">
        <v>0</v>
      </c>
      <c r="B3955">
        <v>1</v>
      </c>
    </row>
    <row r="3956" spans="1:2" x14ac:dyDescent="0.3">
      <c r="A3956">
        <v>0</v>
      </c>
      <c r="B3956">
        <v>0</v>
      </c>
    </row>
    <row r="3957" spans="1:2" x14ac:dyDescent="0.3">
      <c r="A3957">
        <v>0</v>
      </c>
      <c r="B3957">
        <v>1</v>
      </c>
    </row>
    <row r="3958" spans="1:2" x14ac:dyDescent="0.3">
      <c r="A3958">
        <v>0</v>
      </c>
      <c r="B3958">
        <v>0</v>
      </c>
    </row>
    <row r="3959" spans="1:2" x14ac:dyDescent="0.3">
      <c r="A3959">
        <v>0</v>
      </c>
      <c r="B3959">
        <v>1</v>
      </c>
    </row>
    <row r="3960" spans="1:2" x14ac:dyDescent="0.3">
      <c r="A3960">
        <v>0</v>
      </c>
      <c r="B3960">
        <v>0</v>
      </c>
    </row>
    <row r="3961" spans="1:2" x14ac:dyDescent="0.3">
      <c r="A3961">
        <v>0</v>
      </c>
      <c r="B3961">
        <v>1</v>
      </c>
    </row>
    <row r="3962" spans="1:2" x14ac:dyDescent="0.3">
      <c r="A3962">
        <v>0</v>
      </c>
      <c r="B3962">
        <v>1</v>
      </c>
    </row>
    <row r="3963" spans="1:2" x14ac:dyDescent="0.3">
      <c r="A3963">
        <v>0</v>
      </c>
      <c r="B3963">
        <v>0</v>
      </c>
    </row>
    <row r="3964" spans="1:2" x14ac:dyDescent="0.3">
      <c r="A3964">
        <v>0</v>
      </c>
      <c r="B3964">
        <v>0</v>
      </c>
    </row>
    <row r="3965" spans="1:2" x14ac:dyDescent="0.3">
      <c r="A3965">
        <v>0</v>
      </c>
      <c r="B3965">
        <v>0</v>
      </c>
    </row>
    <row r="3966" spans="1:2" x14ac:dyDescent="0.3">
      <c r="A3966">
        <v>0</v>
      </c>
      <c r="B3966">
        <v>0</v>
      </c>
    </row>
    <row r="3967" spans="1:2" x14ac:dyDescent="0.3">
      <c r="A3967">
        <v>0</v>
      </c>
      <c r="B3967">
        <v>0</v>
      </c>
    </row>
    <row r="3968" spans="1:2" x14ac:dyDescent="0.3">
      <c r="A3968">
        <v>0</v>
      </c>
      <c r="B3968">
        <v>0</v>
      </c>
    </row>
    <row r="3969" spans="1:2" x14ac:dyDescent="0.3">
      <c r="A3969">
        <v>1</v>
      </c>
      <c r="B3969">
        <v>0</v>
      </c>
    </row>
    <row r="3970" spans="1:2" x14ac:dyDescent="0.3">
      <c r="A3970">
        <v>0</v>
      </c>
      <c r="B3970">
        <v>0</v>
      </c>
    </row>
    <row r="3971" spans="1:2" x14ac:dyDescent="0.3">
      <c r="A3971">
        <v>0</v>
      </c>
      <c r="B3971">
        <v>0</v>
      </c>
    </row>
    <row r="3972" spans="1:2" x14ac:dyDescent="0.3">
      <c r="A3972">
        <v>0</v>
      </c>
      <c r="B3972">
        <v>0</v>
      </c>
    </row>
    <row r="3973" spans="1:2" x14ac:dyDescent="0.3">
      <c r="A3973">
        <v>0</v>
      </c>
      <c r="B3973">
        <v>0</v>
      </c>
    </row>
    <row r="3974" spans="1:2" x14ac:dyDescent="0.3">
      <c r="A3974">
        <v>0</v>
      </c>
      <c r="B3974">
        <v>0</v>
      </c>
    </row>
    <row r="3975" spans="1:2" x14ac:dyDescent="0.3">
      <c r="A3975">
        <v>0</v>
      </c>
      <c r="B3975">
        <v>0</v>
      </c>
    </row>
    <row r="3976" spans="1:2" x14ac:dyDescent="0.3">
      <c r="A3976">
        <v>0</v>
      </c>
      <c r="B3976">
        <v>0</v>
      </c>
    </row>
    <row r="3977" spans="1:2" x14ac:dyDescent="0.3">
      <c r="A3977">
        <v>0</v>
      </c>
      <c r="B3977">
        <v>0</v>
      </c>
    </row>
    <row r="3978" spans="1:2" x14ac:dyDescent="0.3">
      <c r="A3978">
        <v>0</v>
      </c>
      <c r="B3978">
        <v>1</v>
      </c>
    </row>
    <row r="3979" spans="1:2" x14ac:dyDescent="0.3">
      <c r="A3979">
        <v>0</v>
      </c>
      <c r="B3979">
        <v>0</v>
      </c>
    </row>
    <row r="3980" spans="1:2" x14ac:dyDescent="0.3">
      <c r="A3980">
        <v>0</v>
      </c>
      <c r="B3980">
        <v>1</v>
      </c>
    </row>
    <row r="3981" spans="1:2" x14ac:dyDescent="0.3">
      <c r="A3981">
        <v>0</v>
      </c>
      <c r="B3981">
        <v>0</v>
      </c>
    </row>
    <row r="3982" spans="1:2" x14ac:dyDescent="0.3">
      <c r="A3982">
        <v>0</v>
      </c>
      <c r="B3982">
        <v>0</v>
      </c>
    </row>
    <row r="3983" spans="1:2" x14ac:dyDescent="0.3">
      <c r="A3983">
        <v>0</v>
      </c>
      <c r="B3983">
        <v>1</v>
      </c>
    </row>
    <row r="3984" spans="1:2" x14ac:dyDescent="0.3">
      <c r="A3984">
        <v>0</v>
      </c>
      <c r="B3984">
        <v>0</v>
      </c>
    </row>
    <row r="3985" spans="1:2" x14ac:dyDescent="0.3">
      <c r="A3985">
        <v>0</v>
      </c>
      <c r="B3985">
        <v>0</v>
      </c>
    </row>
    <row r="3986" spans="1:2" x14ac:dyDescent="0.3">
      <c r="A3986">
        <v>0</v>
      </c>
      <c r="B3986">
        <v>0</v>
      </c>
    </row>
    <row r="3987" spans="1:2" x14ac:dyDescent="0.3">
      <c r="A3987">
        <v>0</v>
      </c>
      <c r="B3987">
        <v>0</v>
      </c>
    </row>
    <row r="3988" spans="1:2" x14ac:dyDescent="0.3">
      <c r="A3988">
        <v>0</v>
      </c>
      <c r="B3988">
        <v>0</v>
      </c>
    </row>
    <row r="3989" spans="1:2" x14ac:dyDescent="0.3">
      <c r="A3989">
        <v>0</v>
      </c>
      <c r="B3989">
        <v>0</v>
      </c>
    </row>
    <row r="3990" spans="1:2" x14ac:dyDescent="0.3">
      <c r="A3990">
        <v>0</v>
      </c>
      <c r="B3990">
        <v>0</v>
      </c>
    </row>
    <row r="3991" spans="1:2" x14ac:dyDescent="0.3">
      <c r="A3991">
        <v>0</v>
      </c>
      <c r="B3991">
        <v>0</v>
      </c>
    </row>
    <row r="3992" spans="1:2" x14ac:dyDescent="0.3">
      <c r="A3992">
        <v>0</v>
      </c>
      <c r="B3992">
        <v>0</v>
      </c>
    </row>
    <row r="3993" spans="1:2" x14ac:dyDescent="0.3">
      <c r="A3993">
        <v>0</v>
      </c>
      <c r="B3993">
        <v>2</v>
      </c>
    </row>
    <row r="3994" spans="1:2" x14ac:dyDescent="0.3">
      <c r="A3994">
        <v>0</v>
      </c>
      <c r="B3994">
        <v>0</v>
      </c>
    </row>
    <row r="3995" spans="1:2" x14ac:dyDescent="0.3">
      <c r="A3995">
        <v>0</v>
      </c>
      <c r="B3995">
        <v>1</v>
      </c>
    </row>
    <row r="3996" spans="1:2" x14ac:dyDescent="0.3">
      <c r="A3996">
        <v>0</v>
      </c>
      <c r="B3996">
        <v>0</v>
      </c>
    </row>
    <row r="3997" spans="1:2" x14ac:dyDescent="0.3">
      <c r="A3997">
        <v>0</v>
      </c>
      <c r="B3997">
        <v>2</v>
      </c>
    </row>
    <row r="3998" spans="1:2" x14ac:dyDescent="0.3">
      <c r="A3998">
        <v>0</v>
      </c>
      <c r="B3998">
        <v>0</v>
      </c>
    </row>
    <row r="3999" spans="1:2" x14ac:dyDescent="0.3">
      <c r="A3999">
        <v>0</v>
      </c>
      <c r="B3999">
        <v>0</v>
      </c>
    </row>
    <row r="4000" spans="1:2" x14ac:dyDescent="0.3">
      <c r="A4000">
        <v>0</v>
      </c>
      <c r="B4000">
        <v>0</v>
      </c>
    </row>
    <row r="4001" spans="1:2" x14ac:dyDescent="0.3">
      <c r="A4001">
        <v>0</v>
      </c>
      <c r="B4001">
        <v>2</v>
      </c>
    </row>
    <row r="4002" spans="1:2" x14ac:dyDescent="0.3">
      <c r="A4002">
        <v>0</v>
      </c>
      <c r="B4002">
        <v>0</v>
      </c>
    </row>
    <row r="4003" spans="1:2" x14ac:dyDescent="0.3">
      <c r="A4003">
        <v>0</v>
      </c>
      <c r="B4003">
        <v>1</v>
      </c>
    </row>
    <row r="4004" spans="1:2" x14ac:dyDescent="0.3">
      <c r="A4004">
        <v>0</v>
      </c>
      <c r="B4004">
        <v>1</v>
      </c>
    </row>
    <row r="4005" spans="1:2" x14ac:dyDescent="0.3">
      <c r="A4005">
        <v>0</v>
      </c>
      <c r="B4005">
        <v>0</v>
      </c>
    </row>
    <row r="4006" spans="1:2" x14ac:dyDescent="0.3">
      <c r="A4006">
        <v>0</v>
      </c>
      <c r="B4006">
        <v>1</v>
      </c>
    </row>
    <row r="4007" spans="1:2" x14ac:dyDescent="0.3">
      <c r="A4007">
        <v>0</v>
      </c>
      <c r="B4007">
        <v>3</v>
      </c>
    </row>
    <row r="4008" spans="1:2" x14ac:dyDescent="0.3">
      <c r="A4008">
        <v>0</v>
      </c>
      <c r="B4008">
        <v>0</v>
      </c>
    </row>
    <row r="4009" spans="1:2" x14ac:dyDescent="0.3">
      <c r="A4009">
        <v>0</v>
      </c>
      <c r="B4009">
        <v>0</v>
      </c>
    </row>
    <row r="4010" spans="1:2" x14ac:dyDescent="0.3">
      <c r="A4010">
        <v>0</v>
      </c>
      <c r="B4010">
        <v>2</v>
      </c>
    </row>
    <row r="4011" spans="1:2" x14ac:dyDescent="0.3">
      <c r="A4011">
        <v>0</v>
      </c>
      <c r="B4011">
        <v>2</v>
      </c>
    </row>
    <row r="4012" spans="1:2" x14ac:dyDescent="0.3">
      <c r="A4012">
        <v>0</v>
      </c>
      <c r="B4012">
        <v>0</v>
      </c>
    </row>
    <row r="4013" spans="1:2" x14ac:dyDescent="0.3">
      <c r="A4013">
        <v>0</v>
      </c>
      <c r="B4013">
        <v>0</v>
      </c>
    </row>
    <row r="4014" spans="1:2" x14ac:dyDescent="0.3">
      <c r="A4014">
        <v>0</v>
      </c>
      <c r="B4014">
        <v>1</v>
      </c>
    </row>
    <row r="4015" spans="1:2" x14ac:dyDescent="0.3">
      <c r="A4015">
        <v>0</v>
      </c>
      <c r="B4015">
        <v>1</v>
      </c>
    </row>
    <row r="4016" spans="1:2" x14ac:dyDescent="0.3">
      <c r="A4016">
        <v>0</v>
      </c>
      <c r="B4016">
        <v>0</v>
      </c>
    </row>
    <row r="4017" spans="1:2" x14ac:dyDescent="0.3">
      <c r="A4017">
        <v>0</v>
      </c>
      <c r="B4017">
        <v>0</v>
      </c>
    </row>
    <row r="4018" spans="1:2" x14ac:dyDescent="0.3">
      <c r="A4018">
        <v>0</v>
      </c>
      <c r="B4018">
        <v>2</v>
      </c>
    </row>
    <row r="4019" spans="1:2" x14ac:dyDescent="0.3">
      <c r="A4019">
        <v>0</v>
      </c>
      <c r="B4019">
        <v>3</v>
      </c>
    </row>
    <row r="4020" spans="1:2" x14ac:dyDescent="0.3">
      <c r="A4020">
        <v>0</v>
      </c>
      <c r="B4020">
        <v>0</v>
      </c>
    </row>
    <row r="4021" spans="1:2" x14ac:dyDescent="0.3">
      <c r="A4021">
        <v>1</v>
      </c>
      <c r="B4021">
        <v>0</v>
      </c>
    </row>
    <row r="4022" spans="1:2" x14ac:dyDescent="0.3">
      <c r="A4022">
        <v>0</v>
      </c>
      <c r="B4022">
        <v>0</v>
      </c>
    </row>
    <row r="4023" spans="1:2" x14ac:dyDescent="0.3">
      <c r="A4023">
        <v>1</v>
      </c>
      <c r="B4023">
        <v>1</v>
      </c>
    </row>
    <row r="4024" spans="1:2" x14ac:dyDescent="0.3">
      <c r="A4024">
        <v>0</v>
      </c>
      <c r="B4024">
        <v>0</v>
      </c>
    </row>
    <row r="4025" spans="1:2" x14ac:dyDescent="0.3">
      <c r="A4025">
        <v>0</v>
      </c>
      <c r="B4025">
        <v>2</v>
      </c>
    </row>
    <row r="4026" spans="1:2" x14ac:dyDescent="0.3">
      <c r="A4026">
        <v>0</v>
      </c>
      <c r="B4026">
        <v>0</v>
      </c>
    </row>
    <row r="4027" spans="1:2" x14ac:dyDescent="0.3">
      <c r="A4027">
        <v>0</v>
      </c>
      <c r="B4027">
        <v>0</v>
      </c>
    </row>
    <row r="4028" spans="1:2" x14ac:dyDescent="0.3">
      <c r="A4028">
        <v>0</v>
      </c>
      <c r="B4028">
        <v>0</v>
      </c>
    </row>
    <row r="4029" spans="1:2" x14ac:dyDescent="0.3">
      <c r="A4029">
        <v>0</v>
      </c>
      <c r="B4029">
        <v>0</v>
      </c>
    </row>
    <row r="4030" spans="1:2" x14ac:dyDescent="0.3">
      <c r="A4030">
        <v>0</v>
      </c>
      <c r="B4030">
        <v>0</v>
      </c>
    </row>
    <row r="4031" spans="1:2" x14ac:dyDescent="0.3">
      <c r="A4031">
        <v>0</v>
      </c>
      <c r="B4031">
        <v>0</v>
      </c>
    </row>
    <row r="4032" spans="1:2" x14ac:dyDescent="0.3">
      <c r="A4032">
        <v>0</v>
      </c>
      <c r="B4032">
        <v>0</v>
      </c>
    </row>
    <row r="4033" spans="1:2" x14ac:dyDescent="0.3">
      <c r="A4033">
        <v>0</v>
      </c>
      <c r="B4033">
        <v>1</v>
      </c>
    </row>
    <row r="4034" spans="1:2" x14ac:dyDescent="0.3">
      <c r="A4034">
        <v>0</v>
      </c>
      <c r="B4034">
        <v>2</v>
      </c>
    </row>
    <row r="4035" spans="1:2" x14ac:dyDescent="0.3">
      <c r="A4035">
        <v>0</v>
      </c>
      <c r="B4035">
        <v>0</v>
      </c>
    </row>
    <row r="4036" spans="1:2" x14ac:dyDescent="0.3">
      <c r="A4036">
        <v>0</v>
      </c>
      <c r="B4036">
        <v>0</v>
      </c>
    </row>
    <row r="4037" spans="1:2" x14ac:dyDescent="0.3">
      <c r="A4037">
        <v>0</v>
      </c>
      <c r="B4037">
        <v>0</v>
      </c>
    </row>
    <row r="4038" spans="1:2" x14ac:dyDescent="0.3">
      <c r="A4038">
        <v>0</v>
      </c>
      <c r="B4038">
        <v>1</v>
      </c>
    </row>
    <row r="4039" spans="1:2" x14ac:dyDescent="0.3">
      <c r="A4039">
        <v>0</v>
      </c>
      <c r="B4039">
        <v>0</v>
      </c>
    </row>
    <row r="4040" spans="1:2" x14ac:dyDescent="0.3">
      <c r="A4040">
        <v>0</v>
      </c>
      <c r="B4040">
        <v>2</v>
      </c>
    </row>
    <row r="4041" spans="1:2" x14ac:dyDescent="0.3">
      <c r="A4041">
        <v>0</v>
      </c>
      <c r="B4041">
        <v>0</v>
      </c>
    </row>
    <row r="4042" spans="1:2" x14ac:dyDescent="0.3">
      <c r="A4042">
        <v>1</v>
      </c>
      <c r="B4042">
        <v>0</v>
      </c>
    </row>
    <row r="4043" spans="1:2" x14ac:dyDescent="0.3">
      <c r="A4043">
        <v>0</v>
      </c>
      <c r="B4043">
        <v>0</v>
      </c>
    </row>
    <row r="4044" spans="1:2" x14ac:dyDescent="0.3">
      <c r="A4044">
        <v>0</v>
      </c>
      <c r="B4044">
        <v>0</v>
      </c>
    </row>
    <row r="4045" spans="1:2" x14ac:dyDescent="0.3">
      <c r="A4045">
        <v>0</v>
      </c>
      <c r="B4045">
        <v>1</v>
      </c>
    </row>
    <row r="4046" spans="1:2" x14ac:dyDescent="0.3">
      <c r="A4046">
        <v>0</v>
      </c>
      <c r="B4046">
        <v>0</v>
      </c>
    </row>
    <row r="4047" spans="1:2" x14ac:dyDescent="0.3">
      <c r="A4047">
        <v>0</v>
      </c>
      <c r="B4047">
        <v>0</v>
      </c>
    </row>
    <row r="4048" spans="1:2" x14ac:dyDescent="0.3">
      <c r="A4048">
        <v>0</v>
      </c>
      <c r="B4048">
        <v>0</v>
      </c>
    </row>
    <row r="4049" spans="1:2" x14ac:dyDescent="0.3">
      <c r="A4049">
        <v>0</v>
      </c>
      <c r="B4049">
        <v>0</v>
      </c>
    </row>
    <row r="4050" spans="1:2" x14ac:dyDescent="0.3">
      <c r="A4050">
        <v>0</v>
      </c>
      <c r="B4050">
        <v>1</v>
      </c>
    </row>
    <row r="4051" spans="1:2" x14ac:dyDescent="0.3">
      <c r="A4051">
        <v>0</v>
      </c>
      <c r="B4051">
        <v>0</v>
      </c>
    </row>
    <row r="4052" spans="1:2" x14ac:dyDescent="0.3">
      <c r="A4052">
        <v>0</v>
      </c>
      <c r="B4052">
        <v>0</v>
      </c>
    </row>
    <row r="4053" spans="1:2" x14ac:dyDescent="0.3">
      <c r="A4053">
        <v>0</v>
      </c>
      <c r="B4053">
        <v>0</v>
      </c>
    </row>
    <row r="4054" spans="1:2" x14ac:dyDescent="0.3">
      <c r="A4054">
        <v>0</v>
      </c>
      <c r="B4054">
        <v>1</v>
      </c>
    </row>
    <row r="4055" spans="1:2" x14ac:dyDescent="0.3">
      <c r="A4055">
        <v>0</v>
      </c>
      <c r="B4055">
        <v>0</v>
      </c>
    </row>
    <row r="4056" spans="1:2" x14ac:dyDescent="0.3">
      <c r="A4056">
        <v>0</v>
      </c>
      <c r="B4056">
        <v>0</v>
      </c>
    </row>
    <row r="4057" spans="1:2" x14ac:dyDescent="0.3">
      <c r="A4057">
        <v>0</v>
      </c>
      <c r="B4057">
        <v>0</v>
      </c>
    </row>
    <row r="4058" spans="1:2" x14ac:dyDescent="0.3">
      <c r="A4058">
        <v>0</v>
      </c>
      <c r="B4058">
        <v>2</v>
      </c>
    </row>
    <row r="4059" spans="1:2" x14ac:dyDescent="0.3">
      <c r="A4059">
        <v>0</v>
      </c>
      <c r="B4059">
        <v>0</v>
      </c>
    </row>
    <row r="4060" spans="1:2" x14ac:dyDescent="0.3">
      <c r="A4060">
        <v>0</v>
      </c>
      <c r="B4060">
        <v>0</v>
      </c>
    </row>
    <row r="4061" spans="1:2" x14ac:dyDescent="0.3">
      <c r="A4061">
        <v>0</v>
      </c>
      <c r="B4061">
        <v>2</v>
      </c>
    </row>
    <row r="4062" spans="1:2" x14ac:dyDescent="0.3">
      <c r="A4062">
        <v>0</v>
      </c>
      <c r="B4062">
        <v>0</v>
      </c>
    </row>
    <row r="4063" spans="1:2" x14ac:dyDescent="0.3">
      <c r="A4063">
        <v>0</v>
      </c>
      <c r="B4063">
        <v>1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</v>
      </c>
    </row>
    <row r="4066" spans="1:2" x14ac:dyDescent="0.3">
      <c r="A4066">
        <v>0</v>
      </c>
      <c r="B4066">
        <v>0</v>
      </c>
    </row>
    <row r="4067" spans="1:2" x14ac:dyDescent="0.3">
      <c r="A4067">
        <v>0</v>
      </c>
      <c r="B4067">
        <v>1</v>
      </c>
    </row>
    <row r="4068" spans="1:2" x14ac:dyDescent="0.3">
      <c r="A4068">
        <v>0</v>
      </c>
      <c r="B4068">
        <v>0</v>
      </c>
    </row>
    <row r="4069" spans="1:2" x14ac:dyDescent="0.3">
      <c r="A4069">
        <v>1</v>
      </c>
      <c r="B4069">
        <v>0</v>
      </c>
    </row>
    <row r="4070" spans="1:2" x14ac:dyDescent="0.3">
      <c r="A4070">
        <v>0</v>
      </c>
      <c r="B4070">
        <v>0</v>
      </c>
    </row>
    <row r="4071" spans="1:2" x14ac:dyDescent="0.3">
      <c r="A4071">
        <v>0</v>
      </c>
      <c r="B4071">
        <v>0</v>
      </c>
    </row>
    <row r="4072" spans="1:2" x14ac:dyDescent="0.3">
      <c r="A4072">
        <v>0</v>
      </c>
      <c r="B4072">
        <v>1</v>
      </c>
    </row>
    <row r="4073" spans="1:2" x14ac:dyDescent="0.3">
      <c r="A4073">
        <v>0</v>
      </c>
      <c r="B4073">
        <v>0</v>
      </c>
    </row>
    <row r="4074" spans="1:2" x14ac:dyDescent="0.3">
      <c r="A4074">
        <v>0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0</v>
      </c>
      <c r="B4076">
        <v>1</v>
      </c>
    </row>
    <row r="4077" spans="1:2" x14ac:dyDescent="0.3">
      <c r="A4077">
        <v>1</v>
      </c>
      <c r="B4077">
        <v>0</v>
      </c>
    </row>
    <row r="4078" spans="1:2" x14ac:dyDescent="0.3">
      <c r="A4078">
        <v>0</v>
      </c>
      <c r="B4078">
        <v>0</v>
      </c>
    </row>
    <row r="4079" spans="1:2" x14ac:dyDescent="0.3">
      <c r="A4079">
        <v>0</v>
      </c>
      <c r="B4079">
        <v>0</v>
      </c>
    </row>
    <row r="4080" spans="1:2" x14ac:dyDescent="0.3">
      <c r="A4080">
        <v>0</v>
      </c>
      <c r="B4080">
        <v>0</v>
      </c>
    </row>
    <row r="4081" spans="1:2" x14ac:dyDescent="0.3">
      <c r="A4081">
        <v>0</v>
      </c>
      <c r="B4081">
        <v>2</v>
      </c>
    </row>
    <row r="4082" spans="1:2" x14ac:dyDescent="0.3">
      <c r="A4082">
        <v>0</v>
      </c>
      <c r="B4082">
        <v>0</v>
      </c>
    </row>
    <row r="4083" spans="1:2" x14ac:dyDescent="0.3">
      <c r="A4083">
        <v>0</v>
      </c>
      <c r="B4083">
        <v>0</v>
      </c>
    </row>
    <row r="4084" spans="1:2" x14ac:dyDescent="0.3">
      <c r="A4084">
        <v>0</v>
      </c>
      <c r="B4084">
        <v>0</v>
      </c>
    </row>
    <row r="4085" spans="1:2" x14ac:dyDescent="0.3">
      <c r="A4085">
        <v>0</v>
      </c>
      <c r="B4085">
        <v>0</v>
      </c>
    </row>
    <row r="4086" spans="1:2" x14ac:dyDescent="0.3">
      <c r="A4086">
        <v>0</v>
      </c>
      <c r="B4086">
        <v>0</v>
      </c>
    </row>
    <row r="4087" spans="1:2" x14ac:dyDescent="0.3">
      <c r="A4087">
        <v>0</v>
      </c>
      <c r="B4087">
        <v>0</v>
      </c>
    </row>
    <row r="4088" spans="1:2" x14ac:dyDescent="0.3">
      <c r="A4088">
        <v>0</v>
      </c>
      <c r="B4088">
        <v>0</v>
      </c>
    </row>
    <row r="4089" spans="1:2" x14ac:dyDescent="0.3">
      <c r="A4089">
        <v>0</v>
      </c>
      <c r="B4089">
        <v>0</v>
      </c>
    </row>
    <row r="4090" spans="1:2" x14ac:dyDescent="0.3">
      <c r="A4090">
        <v>0</v>
      </c>
      <c r="B4090">
        <v>0</v>
      </c>
    </row>
    <row r="4091" spans="1:2" x14ac:dyDescent="0.3">
      <c r="A4091">
        <v>0</v>
      </c>
      <c r="B4091">
        <v>0</v>
      </c>
    </row>
    <row r="4092" spans="1:2" x14ac:dyDescent="0.3">
      <c r="A4092">
        <v>0</v>
      </c>
      <c r="B4092">
        <v>0</v>
      </c>
    </row>
    <row r="4093" spans="1:2" x14ac:dyDescent="0.3">
      <c r="A4093">
        <v>0</v>
      </c>
      <c r="B4093">
        <v>0</v>
      </c>
    </row>
    <row r="4094" spans="1:2" x14ac:dyDescent="0.3">
      <c r="A4094">
        <v>0</v>
      </c>
      <c r="B4094">
        <v>0</v>
      </c>
    </row>
    <row r="4095" spans="1:2" x14ac:dyDescent="0.3">
      <c r="A4095">
        <v>0</v>
      </c>
      <c r="B4095">
        <v>2</v>
      </c>
    </row>
    <row r="4096" spans="1:2" x14ac:dyDescent="0.3">
      <c r="A4096">
        <v>0</v>
      </c>
      <c r="B4096">
        <v>2</v>
      </c>
    </row>
    <row r="4097" spans="1:2" x14ac:dyDescent="0.3">
      <c r="A4097">
        <v>0</v>
      </c>
      <c r="B4097">
        <v>0</v>
      </c>
    </row>
    <row r="4098" spans="1:2" x14ac:dyDescent="0.3">
      <c r="A4098">
        <v>0</v>
      </c>
      <c r="B4098">
        <v>0</v>
      </c>
    </row>
    <row r="4099" spans="1:2" x14ac:dyDescent="0.3">
      <c r="A4099">
        <v>0</v>
      </c>
      <c r="B4099">
        <v>1</v>
      </c>
    </row>
    <row r="4100" spans="1:2" x14ac:dyDescent="0.3">
      <c r="A4100">
        <v>0</v>
      </c>
      <c r="B4100">
        <v>2</v>
      </c>
    </row>
    <row r="4101" spans="1:2" x14ac:dyDescent="0.3">
      <c r="A4101">
        <v>0</v>
      </c>
      <c r="B4101">
        <v>1</v>
      </c>
    </row>
    <row r="4102" spans="1:2" x14ac:dyDescent="0.3">
      <c r="A4102">
        <v>0</v>
      </c>
      <c r="B4102">
        <v>0</v>
      </c>
    </row>
    <row r="4103" spans="1:2" x14ac:dyDescent="0.3">
      <c r="A4103">
        <v>0</v>
      </c>
      <c r="B4103">
        <v>0</v>
      </c>
    </row>
    <row r="4104" spans="1:2" x14ac:dyDescent="0.3">
      <c r="A4104">
        <v>0</v>
      </c>
      <c r="B4104">
        <v>2</v>
      </c>
    </row>
    <row r="4105" spans="1:2" x14ac:dyDescent="0.3">
      <c r="A4105">
        <v>0</v>
      </c>
      <c r="B4105">
        <v>0</v>
      </c>
    </row>
    <row r="4106" spans="1:2" x14ac:dyDescent="0.3">
      <c r="A4106">
        <v>0</v>
      </c>
      <c r="B4106">
        <v>0</v>
      </c>
    </row>
    <row r="4107" spans="1:2" x14ac:dyDescent="0.3">
      <c r="A4107">
        <v>0</v>
      </c>
      <c r="B4107">
        <v>0</v>
      </c>
    </row>
    <row r="4108" spans="1:2" x14ac:dyDescent="0.3">
      <c r="A4108">
        <v>0</v>
      </c>
      <c r="B4108">
        <v>0</v>
      </c>
    </row>
    <row r="4109" spans="1:2" x14ac:dyDescent="0.3">
      <c r="A4109">
        <v>0</v>
      </c>
      <c r="B4109">
        <v>0</v>
      </c>
    </row>
    <row r="4110" spans="1:2" x14ac:dyDescent="0.3">
      <c r="A4110">
        <v>0</v>
      </c>
      <c r="B4110">
        <v>0</v>
      </c>
    </row>
    <row r="4111" spans="1:2" x14ac:dyDescent="0.3">
      <c r="A4111">
        <v>1</v>
      </c>
      <c r="B4111">
        <v>0</v>
      </c>
    </row>
    <row r="4112" spans="1:2" x14ac:dyDescent="0.3">
      <c r="A4112">
        <v>1</v>
      </c>
      <c r="B4112">
        <v>2</v>
      </c>
    </row>
    <row r="4113" spans="1:2" x14ac:dyDescent="0.3">
      <c r="A4113">
        <v>0</v>
      </c>
      <c r="B4113">
        <v>0</v>
      </c>
    </row>
    <row r="4114" spans="1:2" x14ac:dyDescent="0.3">
      <c r="A4114">
        <v>0</v>
      </c>
      <c r="B4114">
        <v>0</v>
      </c>
    </row>
    <row r="4115" spans="1:2" x14ac:dyDescent="0.3">
      <c r="A4115">
        <v>0</v>
      </c>
      <c r="B4115">
        <v>0</v>
      </c>
    </row>
    <row r="4116" spans="1:2" x14ac:dyDescent="0.3">
      <c r="A4116">
        <v>0</v>
      </c>
      <c r="B4116">
        <v>0</v>
      </c>
    </row>
    <row r="4117" spans="1:2" x14ac:dyDescent="0.3">
      <c r="A4117">
        <v>0</v>
      </c>
      <c r="B4117">
        <v>0</v>
      </c>
    </row>
    <row r="4118" spans="1:2" x14ac:dyDescent="0.3">
      <c r="A4118">
        <v>0</v>
      </c>
      <c r="B4118">
        <v>0</v>
      </c>
    </row>
    <row r="4119" spans="1:2" x14ac:dyDescent="0.3">
      <c r="A4119">
        <v>1</v>
      </c>
      <c r="B4119">
        <v>0</v>
      </c>
    </row>
    <row r="4120" spans="1:2" x14ac:dyDescent="0.3">
      <c r="A4120">
        <v>0</v>
      </c>
      <c r="B4120">
        <v>0</v>
      </c>
    </row>
    <row r="4121" spans="1:2" x14ac:dyDescent="0.3">
      <c r="A4121">
        <v>0</v>
      </c>
      <c r="B4121">
        <v>1</v>
      </c>
    </row>
    <row r="4122" spans="1:2" x14ac:dyDescent="0.3">
      <c r="A4122">
        <v>0</v>
      </c>
      <c r="B4122">
        <v>1</v>
      </c>
    </row>
    <row r="4123" spans="1:2" x14ac:dyDescent="0.3">
      <c r="A4123">
        <v>0</v>
      </c>
      <c r="B4123">
        <v>1</v>
      </c>
    </row>
    <row r="4124" spans="1:2" x14ac:dyDescent="0.3">
      <c r="A4124">
        <v>0</v>
      </c>
      <c r="B4124">
        <v>2</v>
      </c>
    </row>
    <row r="4125" spans="1:2" x14ac:dyDescent="0.3">
      <c r="A4125">
        <v>0</v>
      </c>
      <c r="B4125">
        <v>0</v>
      </c>
    </row>
    <row r="4126" spans="1:2" x14ac:dyDescent="0.3">
      <c r="A4126">
        <v>0</v>
      </c>
      <c r="B4126">
        <v>0</v>
      </c>
    </row>
    <row r="4127" spans="1:2" x14ac:dyDescent="0.3">
      <c r="A4127">
        <v>0</v>
      </c>
      <c r="B4127">
        <v>0</v>
      </c>
    </row>
    <row r="4128" spans="1:2" x14ac:dyDescent="0.3">
      <c r="A4128">
        <v>0</v>
      </c>
      <c r="B4128">
        <v>0</v>
      </c>
    </row>
    <row r="4129" spans="1:2" x14ac:dyDescent="0.3">
      <c r="A4129">
        <v>0</v>
      </c>
      <c r="B4129">
        <v>0</v>
      </c>
    </row>
    <row r="4130" spans="1:2" x14ac:dyDescent="0.3">
      <c r="A4130">
        <v>0</v>
      </c>
      <c r="B4130">
        <v>1</v>
      </c>
    </row>
    <row r="4131" spans="1:2" x14ac:dyDescent="0.3">
      <c r="A4131">
        <v>0</v>
      </c>
      <c r="B4131">
        <v>0</v>
      </c>
    </row>
    <row r="4132" spans="1:2" x14ac:dyDescent="0.3">
      <c r="A4132">
        <v>0</v>
      </c>
      <c r="B4132">
        <v>2</v>
      </c>
    </row>
    <row r="4133" spans="1:2" x14ac:dyDescent="0.3">
      <c r="A4133">
        <v>0</v>
      </c>
      <c r="B4133">
        <v>0</v>
      </c>
    </row>
    <row r="4134" spans="1:2" x14ac:dyDescent="0.3">
      <c r="A4134">
        <v>0</v>
      </c>
      <c r="B4134">
        <v>0</v>
      </c>
    </row>
    <row r="4135" spans="1:2" x14ac:dyDescent="0.3">
      <c r="A4135">
        <v>0</v>
      </c>
      <c r="B4135">
        <v>2</v>
      </c>
    </row>
    <row r="4136" spans="1:2" x14ac:dyDescent="0.3">
      <c r="A4136">
        <v>0</v>
      </c>
      <c r="B4136">
        <v>1</v>
      </c>
    </row>
    <row r="4137" spans="1:2" x14ac:dyDescent="0.3">
      <c r="A4137">
        <v>0</v>
      </c>
      <c r="B4137">
        <v>0</v>
      </c>
    </row>
    <row r="4138" spans="1:2" x14ac:dyDescent="0.3">
      <c r="A4138">
        <v>0</v>
      </c>
      <c r="B4138">
        <v>0</v>
      </c>
    </row>
    <row r="4139" spans="1:2" x14ac:dyDescent="0.3">
      <c r="A4139">
        <v>0</v>
      </c>
      <c r="B4139">
        <v>1</v>
      </c>
    </row>
    <row r="4140" spans="1:2" x14ac:dyDescent="0.3">
      <c r="A4140">
        <v>0</v>
      </c>
      <c r="B4140">
        <v>0</v>
      </c>
    </row>
    <row r="4141" spans="1:2" x14ac:dyDescent="0.3">
      <c r="A4141">
        <v>1</v>
      </c>
      <c r="B4141">
        <v>0</v>
      </c>
    </row>
    <row r="4142" spans="1:2" x14ac:dyDescent="0.3">
      <c r="A4142">
        <v>0</v>
      </c>
      <c r="B4142">
        <v>0</v>
      </c>
    </row>
    <row r="4143" spans="1:2" x14ac:dyDescent="0.3">
      <c r="A4143">
        <v>0</v>
      </c>
      <c r="B4143">
        <v>0</v>
      </c>
    </row>
    <row r="4144" spans="1:2" x14ac:dyDescent="0.3">
      <c r="A4144">
        <v>0</v>
      </c>
      <c r="B4144">
        <v>0</v>
      </c>
    </row>
    <row r="4145" spans="1:2" x14ac:dyDescent="0.3">
      <c r="A4145">
        <v>0</v>
      </c>
      <c r="B4145">
        <v>0</v>
      </c>
    </row>
    <row r="4146" spans="1:2" x14ac:dyDescent="0.3">
      <c r="A4146">
        <v>0</v>
      </c>
      <c r="B4146">
        <v>0</v>
      </c>
    </row>
    <row r="4147" spans="1:2" x14ac:dyDescent="0.3">
      <c r="A4147">
        <v>0</v>
      </c>
      <c r="B4147">
        <v>2</v>
      </c>
    </row>
    <row r="4148" spans="1:2" x14ac:dyDescent="0.3">
      <c r="A4148">
        <v>0</v>
      </c>
      <c r="B4148">
        <v>1</v>
      </c>
    </row>
    <row r="4149" spans="1:2" x14ac:dyDescent="0.3">
      <c r="A4149">
        <v>1</v>
      </c>
      <c r="B4149">
        <v>1</v>
      </c>
    </row>
    <row r="4150" spans="1:2" x14ac:dyDescent="0.3">
      <c r="A4150">
        <v>0</v>
      </c>
      <c r="B4150">
        <v>0</v>
      </c>
    </row>
    <row r="4151" spans="1:2" x14ac:dyDescent="0.3">
      <c r="A4151">
        <v>0</v>
      </c>
      <c r="B4151">
        <v>0</v>
      </c>
    </row>
    <row r="4152" spans="1:2" x14ac:dyDescent="0.3">
      <c r="A4152">
        <v>0</v>
      </c>
      <c r="B4152">
        <v>0</v>
      </c>
    </row>
    <row r="4153" spans="1:2" x14ac:dyDescent="0.3">
      <c r="A4153">
        <v>0</v>
      </c>
      <c r="B4153">
        <v>0</v>
      </c>
    </row>
    <row r="4154" spans="1:2" x14ac:dyDescent="0.3">
      <c r="A4154">
        <v>0</v>
      </c>
      <c r="B4154">
        <v>0</v>
      </c>
    </row>
    <row r="4155" spans="1:2" x14ac:dyDescent="0.3">
      <c r="A4155">
        <v>0</v>
      </c>
      <c r="B4155">
        <v>2</v>
      </c>
    </row>
    <row r="4156" spans="1:2" x14ac:dyDescent="0.3">
      <c r="A4156">
        <v>0</v>
      </c>
      <c r="B4156">
        <v>0</v>
      </c>
    </row>
    <row r="4157" spans="1:2" x14ac:dyDescent="0.3">
      <c r="A4157">
        <v>0</v>
      </c>
      <c r="B4157">
        <v>0</v>
      </c>
    </row>
    <row r="4158" spans="1:2" x14ac:dyDescent="0.3">
      <c r="A4158">
        <v>0</v>
      </c>
      <c r="B4158">
        <v>2</v>
      </c>
    </row>
    <row r="4159" spans="1:2" x14ac:dyDescent="0.3">
      <c r="A4159">
        <v>0</v>
      </c>
      <c r="B4159">
        <v>1</v>
      </c>
    </row>
    <row r="4160" spans="1:2" x14ac:dyDescent="0.3">
      <c r="A4160">
        <v>0</v>
      </c>
      <c r="B4160">
        <v>0</v>
      </c>
    </row>
    <row r="4161" spans="1:2" x14ac:dyDescent="0.3">
      <c r="A4161">
        <v>0</v>
      </c>
      <c r="B4161">
        <v>0</v>
      </c>
    </row>
    <row r="4162" spans="1:2" x14ac:dyDescent="0.3">
      <c r="A4162">
        <v>0</v>
      </c>
      <c r="B4162">
        <v>0</v>
      </c>
    </row>
    <row r="4163" spans="1:2" x14ac:dyDescent="0.3">
      <c r="A4163">
        <v>0</v>
      </c>
      <c r="B4163">
        <v>0</v>
      </c>
    </row>
    <row r="4164" spans="1:2" x14ac:dyDescent="0.3">
      <c r="A4164">
        <v>0</v>
      </c>
      <c r="B4164">
        <v>0</v>
      </c>
    </row>
    <row r="4165" spans="1:2" x14ac:dyDescent="0.3">
      <c r="A4165">
        <v>0</v>
      </c>
      <c r="B4165">
        <v>0</v>
      </c>
    </row>
    <row r="4166" spans="1:2" x14ac:dyDescent="0.3">
      <c r="A4166">
        <v>0</v>
      </c>
      <c r="B4166">
        <v>2</v>
      </c>
    </row>
    <row r="4167" spans="1:2" x14ac:dyDescent="0.3">
      <c r="A4167">
        <v>0</v>
      </c>
      <c r="B4167">
        <v>0</v>
      </c>
    </row>
    <row r="4168" spans="1:2" x14ac:dyDescent="0.3">
      <c r="A4168">
        <v>0</v>
      </c>
      <c r="B4168">
        <v>1</v>
      </c>
    </row>
    <row r="4169" spans="1:2" x14ac:dyDescent="0.3">
      <c r="A4169">
        <v>0</v>
      </c>
      <c r="B4169">
        <v>0</v>
      </c>
    </row>
    <row r="4170" spans="1:2" x14ac:dyDescent="0.3">
      <c r="A4170">
        <v>1</v>
      </c>
      <c r="B4170">
        <v>0</v>
      </c>
    </row>
    <row r="4171" spans="1:2" x14ac:dyDescent="0.3">
      <c r="A4171">
        <v>0</v>
      </c>
      <c r="B4171">
        <v>1</v>
      </c>
    </row>
    <row r="4172" spans="1:2" x14ac:dyDescent="0.3">
      <c r="A4172">
        <v>0</v>
      </c>
      <c r="B4172">
        <v>0</v>
      </c>
    </row>
    <row r="4173" spans="1:2" x14ac:dyDescent="0.3">
      <c r="A4173">
        <v>0</v>
      </c>
      <c r="B4173">
        <v>0</v>
      </c>
    </row>
    <row r="4174" spans="1:2" x14ac:dyDescent="0.3">
      <c r="A4174">
        <v>0</v>
      </c>
      <c r="B4174">
        <v>1</v>
      </c>
    </row>
    <row r="4175" spans="1:2" x14ac:dyDescent="0.3">
      <c r="A4175">
        <v>0</v>
      </c>
      <c r="B4175">
        <v>1</v>
      </c>
    </row>
    <row r="4176" spans="1:2" x14ac:dyDescent="0.3">
      <c r="A4176">
        <v>0</v>
      </c>
      <c r="B4176">
        <v>0</v>
      </c>
    </row>
    <row r="4177" spans="1:2" x14ac:dyDescent="0.3">
      <c r="A4177">
        <v>0</v>
      </c>
      <c r="B4177">
        <v>2</v>
      </c>
    </row>
    <row r="4178" spans="1:2" x14ac:dyDescent="0.3">
      <c r="A4178">
        <v>0</v>
      </c>
      <c r="B4178">
        <v>2</v>
      </c>
    </row>
    <row r="4179" spans="1:2" x14ac:dyDescent="0.3">
      <c r="A4179">
        <v>0</v>
      </c>
      <c r="B4179">
        <v>2</v>
      </c>
    </row>
    <row r="4180" spans="1:2" x14ac:dyDescent="0.3">
      <c r="A4180">
        <v>0</v>
      </c>
      <c r="B4180">
        <v>0</v>
      </c>
    </row>
    <row r="4181" spans="1:2" x14ac:dyDescent="0.3">
      <c r="A4181">
        <v>0</v>
      </c>
      <c r="B4181">
        <v>0</v>
      </c>
    </row>
    <row r="4182" spans="1:2" x14ac:dyDescent="0.3">
      <c r="A4182">
        <v>0</v>
      </c>
      <c r="B4182">
        <v>0</v>
      </c>
    </row>
    <row r="4183" spans="1:2" x14ac:dyDescent="0.3">
      <c r="A4183">
        <v>0</v>
      </c>
      <c r="B4183">
        <v>2</v>
      </c>
    </row>
    <row r="4184" spans="1:2" x14ac:dyDescent="0.3">
      <c r="A4184">
        <v>0</v>
      </c>
      <c r="B4184">
        <v>0</v>
      </c>
    </row>
    <row r="4185" spans="1:2" x14ac:dyDescent="0.3">
      <c r="A4185">
        <v>0</v>
      </c>
      <c r="B4185">
        <v>0</v>
      </c>
    </row>
    <row r="4186" spans="1:2" x14ac:dyDescent="0.3">
      <c r="A4186">
        <v>0</v>
      </c>
      <c r="B4186">
        <v>0</v>
      </c>
    </row>
    <row r="4187" spans="1:2" x14ac:dyDescent="0.3">
      <c r="A4187">
        <v>0</v>
      </c>
      <c r="B4187">
        <v>0</v>
      </c>
    </row>
    <row r="4188" spans="1:2" x14ac:dyDescent="0.3">
      <c r="A4188">
        <v>0</v>
      </c>
      <c r="B4188">
        <v>0</v>
      </c>
    </row>
    <row r="4189" spans="1:2" x14ac:dyDescent="0.3">
      <c r="A4189">
        <v>0</v>
      </c>
      <c r="B4189">
        <v>1</v>
      </c>
    </row>
    <row r="4190" spans="1:2" x14ac:dyDescent="0.3">
      <c r="A4190">
        <v>0</v>
      </c>
      <c r="B4190">
        <v>0</v>
      </c>
    </row>
    <row r="4191" spans="1:2" x14ac:dyDescent="0.3">
      <c r="A4191">
        <v>1</v>
      </c>
      <c r="B4191">
        <v>1</v>
      </c>
    </row>
    <row r="4192" spans="1:2" x14ac:dyDescent="0.3">
      <c r="A4192">
        <v>0</v>
      </c>
      <c r="B4192">
        <v>1</v>
      </c>
    </row>
    <row r="4193" spans="1:2" x14ac:dyDescent="0.3">
      <c r="A4193">
        <v>0</v>
      </c>
      <c r="B4193">
        <v>0</v>
      </c>
    </row>
    <row r="4194" spans="1:2" x14ac:dyDescent="0.3">
      <c r="A4194">
        <v>0</v>
      </c>
      <c r="B4194">
        <v>0</v>
      </c>
    </row>
    <row r="4195" spans="1:2" x14ac:dyDescent="0.3">
      <c r="A4195">
        <v>0</v>
      </c>
      <c r="B4195">
        <v>0</v>
      </c>
    </row>
    <row r="4196" spans="1:2" x14ac:dyDescent="0.3">
      <c r="A4196">
        <v>1</v>
      </c>
      <c r="B4196">
        <v>0</v>
      </c>
    </row>
    <row r="4197" spans="1:2" x14ac:dyDescent="0.3">
      <c r="A4197">
        <v>0</v>
      </c>
      <c r="B4197">
        <v>2</v>
      </c>
    </row>
    <row r="4198" spans="1:2" x14ac:dyDescent="0.3">
      <c r="A4198">
        <v>0</v>
      </c>
      <c r="B4198">
        <v>0</v>
      </c>
    </row>
    <row r="4199" spans="1:2" x14ac:dyDescent="0.3">
      <c r="A4199">
        <v>0</v>
      </c>
      <c r="B4199">
        <v>1</v>
      </c>
    </row>
    <row r="4200" spans="1:2" x14ac:dyDescent="0.3">
      <c r="A4200">
        <v>0</v>
      </c>
      <c r="B4200">
        <v>2</v>
      </c>
    </row>
    <row r="4201" spans="1:2" x14ac:dyDescent="0.3">
      <c r="A4201">
        <v>0</v>
      </c>
      <c r="B4201">
        <v>0</v>
      </c>
    </row>
    <row r="4202" spans="1:2" x14ac:dyDescent="0.3">
      <c r="A4202">
        <v>0</v>
      </c>
      <c r="B4202">
        <v>2</v>
      </c>
    </row>
    <row r="4203" spans="1:2" x14ac:dyDescent="0.3">
      <c r="A4203">
        <v>1</v>
      </c>
      <c r="B4203">
        <v>1</v>
      </c>
    </row>
    <row r="4204" spans="1:2" x14ac:dyDescent="0.3">
      <c r="A4204">
        <v>0</v>
      </c>
      <c r="B4204">
        <v>0</v>
      </c>
    </row>
    <row r="4205" spans="1:2" x14ac:dyDescent="0.3">
      <c r="A4205">
        <v>0</v>
      </c>
      <c r="B4205">
        <v>0</v>
      </c>
    </row>
    <row r="4206" spans="1:2" x14ac:dyDescent="0.3">
      <c r="A4206">
        <v>0</v>
      </c>
      <c r="B4206">
        <v>0</v>
      </c>
    </row>
    <row r="4207" spans="1:2" x14ac:dyDescent="0.3">
      <c r="A4207">
        <v>0</v>
      </c>
      <c r="B4207">
        <v>2</v>
      </c>
    </row>
    <row r="4208" spans="1:2" x14ac:dyDescent="0.3">
      <c r="A4208">
        <v>0</v>
      </c>
      <c r="B4208">
        <v>0</v>
      </c>
    </row>
    <row r="4209" spans="1:2" x14ac:dyDescent="0.3">
      <c r="A4209">
        <v>0</v>
      </c>
      <c r="B4209">
        <v>0</v>
      </c>
    </row>
    <row r="4210" spans="1:2" x14ac:dyDescent="0.3">
      <c r="A4210">
        <v>0</v>
      </c>
      <c r="B4210">
        <v>0</v>
      </c>
    </row>
    <row r="4211" spans="1:2" x14ac:dyDescent="0.3">
      <c r="A4211">
        <v>0</v>
      </c>
      <c r="B4211">
        <v>0</v>
      </c>
    </row>
    <row r="4212" spans="1:2" x14ac:dyDescent="0.3">
      <c r="A4212">
        <v>0</v>
      </c>
      <c r="B4212">
        <v>0</v>
      </c>
    </row>
    <row r="4213" spans="1:2" x14ac:dyDescent="0.3">
      <c r="A4213">
        <v>0</v>
      </c>
      <c r="B4213">
        <v>1</v>
      </c>
    </row>
    <row r="4214" spans="1:2" x14ac:dyDescent="0.3">
      <c r="A4214">
        <v>0</v>
      </c>
      <c r="B4214">
        <v>0</v>
      </c>
    </row>
    <row r="4215" spans="1:2" x14ac:dyDescent="0.3">
      <c r="A4215">
        <v>0</v>
      </c>
      <c r="B4215">
        <v>0</v>
      </c>
    </row>
    <row r="4216" spans="1:2" x14ac:dyDescent="0.3">
      <c r="A4216">
        <v>0</v>
      </c>
      <c r="B4216">
        <v>0</v>
      </c>
    </row>
    <row r="4217" spans="1:2" x14ac:dyDescent="0.3">
      <c r="A4217">
        <v>0</v>
      </c>
      <c r="B4217">
        <v>0</v>
      </c>
    </row>
    <row r="4218" spans="1:2" x14ac:dyDescent="0.3">
      <c r="A4218">
        <v>0</v>
      </c>
      <c r="B4218">
        <v>0</v>
      </c>
    </row>
    <row r="4219" spans="1:2" x14ac:dyDescent="0.3">
      <c r="A4219">
        <v>0</v>
      </c>
      <c r="B4219">
        <v>0</v>
      </c>
    </row>
    <row r="4220" spans="1:2" x14ac:dyDescent="0.3">
      <c r="A4220">
        <v>0</v>
      </c>
      <c r="B4220">
        <v>2</v>
      </c>
    </row>
    <row r="4221" spans="1:2" x14ac:dyDescent="0.3">
      <c r="A4221">
        <v>0</v>
      </c>
      <c r="B4221">
        <v>2</v>
      </c>
    </row>
    <row r="4222" spans="1:2" x14ac:dyDescent="0.3">
      <c r="A4222">
        <v>0</v>
      </c>
      <c r="B4222">
        <v>2</v>
      </c>
    </row>
    <row r="4223" spans="1:2" x14ac:dyDescent="0.3">
      <c r="A4223">
        <v>0</v>
      </c>
      <c r="B4223">
        <v>0</v>
      </c>
    </row>
    <row r="4224" spans="1:2" x14ac:dyDescent="0.3">
      <c r="A4224">
        <v>0</v>
      </c>
      <c r="B4224">
        <v>0</v>
      </c>
    </row>
    <row r="4225" spans="1:2" x14ac:dyDescent="0.3">
      <c r="A4225">
        <v>0</v>
      </c>
      <c r="B4225">
        <v>0</v>
      </c>
    </row>
    <row r="4226" spans="1:2" x14ac:dyDescent="0.3">
      <c r="A4226">
        <v>0</v>
      </c>
      <c r="B4226">
        <v>0</v>
      </c>
    </row>
    <row r="4227" spans="1:2" x14ac:dyDescent="0.3">
      <c r="A4227">
        <v>0</v>
      </c>
      <c r="B4227">
        <v>1</v>
      </c>
    </row>
    <row r="4228" spans="1:2" x14ac:dyDescent="0.3">
      <c r="A4228">
        <v>0</v>
      </c>
      <c r="B4228">
        <v>0</v>
      </c>
    </row>
    <row r="4229" spans="1:2" x14ac:dyDescent="0.3">
      <c r="A4229">
        <v>1</v>
      </c>
      <c r="B4229">
        <v>0</v>
      </c>
    </row>
    <row r="4230" spans="1:2" x14ac:dyDescent="0.3">
      <c r="A4230">
        <v>1</v>
      </c>
      <c r="B4230">
        <v>0</v>
      </c>
    </row>
    <row r="4231" spans="1:2" x14ac:dyDescent="0.3">
      <c r="A4231">
        <v>0</v>
      </c>
      <c r="B4231">
        <v>0</v>
      </c>
    </row>
    <row r="4232" spans="1:2" x14ac:dyDescent="0.3">
      <c r="A4232">
        <v>0</v>
      </c>
      <c r="B4232">
        <v>2</v>
      </c>
    </row>
    <row r="4233" spans="1:2" x14ac:dyDescent="0.3">
      <c r="A4233">
        <v>0</v>
      </c>
      <c r="B4233">
        <v>0</v>
      </c>
    </row>
    <row r="4234" spans="1:2" x14ac:dyDescent="0.3">
      <c r="A4234">
        <v>0</v>
      </c>
      <c r="B4234">
        <v>0</v>
      </c>
    </row>
    <row r="4235" spans="1:2" x14ac:dyDescent="0.3">
      <c r="A4235">
        <v>0</v>
      </c>
      <c r="B4235">
        <v>0</v>
      </c>
    </row>
    <row r="4236" spans="1:2" x14ac:dyDescent="0.3">
      <c r="A4236">
        <v>0</v>
      </c>
      <c r="B4236">
        <v>1</v>
      </c>
    </row>
    <row r="4237" spans="1:2" x14ac:dyDescent="0.3">
      <c r="A4237">
        <v>0</v>
      </c>
      <c r="B4237">
        <v>2</v>
      </c>
    </row>
    <row r="4238" spans="1:2" x14ac:dyDescent="0.3">
      <c r="A4238">
        <v>1</v>
      </c>
      <c r="B4238">
        <v>0</v>
      </c>
    </row>
    <row r="4239" spans="1:2" x14ac:dyDescent="0.3">
      <c r="A4239">
        <v>1</v>
      </c>
      <c r="B4239">
        <v>0</v>
      </c>
    </row>
    <row r="4240" spans="1:2" x14ac:dyDescent="0.3">
      <c r="A4240">
        <v>1</v>
      </c>
      <c r="B4240">
        <v>0</v>
      </c>
    </row>
    <row r="4241" spans="1:2" x14ac:dyDescent="0.3">
      <c r="A4241">
        <v>1</v>
      </c>
      <c r="B4241">
        <v>0</v>
      </c>
    </row>
    <row r="4242" spans="1:2" x14ac:dyDescent="0.3">
      <c r="A4242">
        <v>0</v>
      </c>
      <c r="B4242">
        <v>0</v>
      </c>
    </row>
    <row r="4243" spans="1:2" x14ac:dyDescent="0.3">
      <c r="A4243">
        <v>0</v>
      </c>
      <c r="B4243">
        <v>0</v>
      </c>
    </row>
    <row r="4244" spans="1:2" x14ac:dyDescent="0.3">
      <c r="A4244">
        <v>0</v>
      </c>
      <c r="B4244">
        <v>0</v>
      </c>
    </row>
    <row r="4245" spans="1:2" x14ac:dyDescent="0.3">
      <c r="A4245">
        <v>0</v>
      </c>
      <c r="B4245">
        <v>0</v>
      </c>
    </row>
    <row r="4246" spans="1:2" x14ac:dyDescent="0.3">
      <c r="A4246">
        <v>0</v>
      </c>
      <c r="B4246">
        <v>1</v>
      </c>
    </row>
    <row r="4247" spans="1:2" x14ac:dyDescent="0.3">
      <c r="A4247">
        <v>0</v>
      </c>
      <c r="B4247">
        <v>2</v>
      </c>
    </row>
    <row r="4248" spans="1:2" x14ac:dyDescent="0.3">
      <c r="A4248">
        <v>0</v>
      </c>
      <c r="B4248">
        <v>0</v>
      </c>
    </row>
    <row r="4249" spans="1:2" x14ac:dyDescent="0.3">
      <c r="A4249">
        <v>0</v>
      </c>
      <c r="B4249">
        <v>0</v>
      </c>
    </row>
    <row r="4250" spans="1:2" x14ac:dyDescent="0.3">
      <c r="A4250">
        <v>0</v>
      </c>
      <c r="B4250">
        <v>0</v>
      </c>
    </row>
    <row r="4251" spans="1:2" x14ac:dyDescent="0.3">
      <c r="A4251">
        <v>0</v>
      </c>
      <c r="B4251">
        <v>2</v>
      </c>
    </row>
    <row r="4252" spans="1:2" x14ac:dyDescent="0.3">
      <c r="A4252">
        <v>0</v>
      </c>
      <c r="B4252">
        <v>0</v>
      </c>
    </row>
    <row r="4253" spans="1:2" x14ac:dyDescent="0.3">
      <c r="A4253">
        <v>0</v>
      </c>
      <c r="B4253">
        <v>0</v>
      </c>
    </row>
    <row r="4254" spans="1:2" x14ac:dyDescent="0.3">
      <c r="A4254">
        <v>0</v>
      </c>
      <c r="B4254">
        <v>0</v>
      </c>
    </row>
    <row r="4255" spans="1:2" x14ac:dyDescent="0.3">
      <c r="A4255">
        <v>0</v>
      </c>
      <c r="B4255">
        <v>0</v>
      </c>
    </row>
    <row r="4256" spans="1:2" x14ac:dyDescent="0.3">
      <c r="A4256">
        <v>0</v>
      </c>
      <c r="B4256">
        <v>0</v>
      </c>
    </row>
    <row r="4257" spans="1:2" x14ac:dyDescent="0.3">
      <c r="A4257">
        <v>0</v>
      </c>
      <c r="B4257">
        <v>0</v>
      </c>
    </row>
    <row r="4258" spans="1:2" x14ac:dyDescent="0.3">
      <c r="A4258">
        <v>0</v>
      </c>
      <c r="B4258">
        <v>0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1</v>
      </c>
    </row>
    <row r="4261" spans="1:2" x14ac:dyDescent="0.3">
      <c r="A4261">
        <v>0</v>
      </c>
      <c r="B4261">
        <v>0</v>
      </c>
    </row>
    <row r="4262" spans="1:2" x14ac:dyDescent="0.3">
      <c r="A4262">
        <v>0</v>
      </c>
      <c r="B4262">
        <v>4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</v>
      </c>
    </row>
    <row r="4266" spans="1:2" x14ac:dyDescent="0.3">
      <c r="A4266">
        <v>0</v>
      </c>
      <c r="B4266">
        <v>2</v>
      </c>
    </row>
    <row r="4267" spans="1:2" x14ac:dyDescent="0.3">
      <c r="A4267">
        <v>0</v>
      </c>
      <c r="B4267">
        <v>0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1</v>
      </c>
    </row>
    <row r="4270" spans="1:2" x14ac:dyDescent="0.3">
      <c r="A4270">
        <v>0</v>
      </c>
      <c r="B4270">
        <v>1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0</v>
      </c>
      <c r="B4273">
        <v>0</v>
      </c>
    </row>
    <row r="4274" spans="1:2" x14ac:dyDescent="0.3">
      <c r="A4274">
        <v>0</v>
      </c>
      <c r="B4274">
        <v>1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1</v>
      </c>
      <c r="B4277">
        <v>0</v>
      </c>
    </row>
    <row r="4278" spans="1:2" x14ac:dyDescent="0.3">
      <c r="A4278">
        <v>0</v>
      </c>
      <c r="B4278">
        <v>1</v>
      </c>
    </row>
    <row r="4279" spans="1:2" x14ac:dyDescent="0.3">
      <c r="A4279">
        <v>0</v>
      </c>
      <c r="B4279">
        <v>1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1</v>
      </c>
    </row>
    <row r="4282" spans="1:2" x14ac:dyDescent="0.3">
      <c r="A4282">
        <v>0</v>
      </c>
      <c r="B4282">
        <v>1</v>
      </c>
    </row>
    <row r="4283" spans="1:2" x14ac:dyDescent="0.3">
      <c r="A4283">
        <v>0</v>
      </c>
      <c r="B4283">
        <v>0</v>
      </c>
    </row>
    <row r="4284" spans="1:2" x14ac:dyDescent="0.3">
      <c r="A4284">
        <v>0</v>
      </c>
      <c r="B4284">
        <v>2</v>
      </c>
    </row>
    <row r="4285" spans="1:2" x14ac:dyDescent="0.3">
      <c r="A4285">
        <v>0</v>
      </c>
      <c r="B4285">
        <v>0</v>
      </c>
    </row>
    <row r="4286" spans="1:2" x14ac:dyDescent="0.3">
      <c r="A4286">
        <v>0</v>
      </c>
      <c r="B4286">
        <v>2</v>
      </c>
    </row>
    <row r="4287" spans="1:2" x14ac:dyDescent="0.3">
      <c r="A4287">
        <v>0</v>
      </c>
      <c r="B4287">
        <v>0</v>
      </c>
    </row>
    <row r="4288" spans="1:2" x14ac:dyDescent="0.3">
      <c r="A4288">
        <v>0</v>
      </c>
      <c r="B4288">
        <v>2</v>
      </c>
    </row>
    <row r="4289" spans="1:2" x14ac:dyDescent="0.3">
      <c r="A4289">
        <v>0</v>
      </c>
      <c r="B4289">
        <v>0</v>
      </c>
    </row>
    <row r="4290" spans="1:2" x14ac:dyDescent="0.3">
      <c r="A4290">
        <v>0</v>
      </c>
      <c r="B4290">
        <v>0</v>
      </c>
    </row>
    <row r="4291" spans="1:2" x14ac:dyDescent="0.3">
      <c r="A4291">
        <v>0</v>
      </c>
      <c r="B4291">
        <v>0</v>
      </c>
    </row>
    <row r="4292" spans="1:2" x14ac:dyDescent="0.3">
      <c r="A4292">
        <v>0</v>
      </c>
      <c r="B4292">
        <v>0</v>
      </c>
    </row>
    <row r="4293" spans="1:2" x14ac:dyDescent="0.3">
      <c r="A4293">
        <v>0</v>
      </c>
      <c r="B4293">
        <v>2</v>
      </c>
    </row>
    <row r="4294" spans="1:2" x14ac:dyDescent="0.3">
      <c r="A4294">
        <v>0</v>
      </c>
      <c r="B4294">
        <v>2</v>
      </c>
    </row>
    <row r="4295" spans="1:2" x14ac:dyDescent="0.3">
      <c r="A4295">
        <v>0</v>
      </c>
      <c r="B4295">
        <v>1</v>
      </c>
    </row>
    <row r="4296" spans="1:2" x14ac:dyDescent="0.3">
      <c r="A4296">
        <v>0</v>
      </c>
      <c r="B4296">
        <v>0</v>
      </c>
    </row>
    <row r="4297" spans="1:2" x14ac:dyDescent="0.3">
      <c r="A4297">
        <v>0</v>
      </c>
      <c r="B4297">
        <v>2</v>
      </c>
    </row>
    <row r="4298" spans="1:2" x14ac:dyDescent="0.3">
      <c r="A4298">
        <v>0</v>
      </c>
      <c r="B4298">
        <v>2</v>
      </c>
    </row>
    <row r="4299" spans="1:2" x14ac:dyDescent="0.3">
      <c r="A4299">
        <v>0</v>
      </c>
      <c r="B4299">
        <v>0</v>
      </c>
    </row>
    <row r="4300" spans="1:2" x14ac:dyDescent="0.3">
      <c r="A4300">
        <v>0</v>
      </c>
      <c r="B4300">
        <v>0</v>
      </c>
    </row>
    <row r="4301" spans="1:2" x14ac:dyDescent="0.3">
      <c r="A4301">
        <v>0</v>
      </c>
      <c r="B4301">
        <v>0</v>
      </c>
    </row>
    <row r="4302" spans="1:2" x14ac:dyDescent="0.3">
      <c r="A4302">
        <v>1</v>
      </c>
      <c r="B4302">
        <v>0</v>
      </c>
    </row>
    <row r="4303" spans="1:2" x14ac:dyDescent="0.3">
      <c r="A4303">
        <v>0</v>
      </c>
      <c r="B4303">
        <v>0</v>
      </c>
    </row>
    <row r="4304" spans="1:2" x14ac:dyDescent="0.3">
      <c r="A4304">
        <v>1</v>
      </c>
      <c r="B4304">
        <v>0</v>
      </c>
    </row>
    <row r="4305" spans="1:2" x14ac:dyDescent="0.3">
      <c r="A4305">
        <v>0</v>
      </c>
      <c r="B4305">
        <v>0</v>
      </c>
    </row>
    <row r="4306" spans="1:2" x14ac:dyDescent="0.3">
      <c r="A4306">
        <v>1</v>
      </c>
      <c r="B4306">
        <v>0</v>
      </c>
    </row>
    <row r="4307" spans="1:2" x14ac:dyDescent="0.3">
      <c r="A4307">
        <v>1</v>
      </c>
      <c r="B4307">
        <v>0</v>
      </c>
    </row>
    <row r="4308" spans="1:2" x14ac:dyDescent="0.3">
      <c r="A4308">
        <v>0</v>
      </c>
      <c r="B4308">
        <v>0</v>
      </c>
    </row>
    <row r="4309" spans="1:2" x14ac:dyDescent="0.3">
      <c r="A4309">
        <v>0</v>
      </c>
      <c r="B4309">
        <v>0</v>
      </c>
    </row>
    <row r="4310" spans="1:2" x14ac:dyDescent="0.3">
      <c r="A4310">
        <v>0</v>
      </c>
      <c r="B4310">
        <v>1</v>
      </c>
    </row>
    <row r="4311" spans="1:2" x14ac:dyDescent="0.3">
      <c r="A4311">
        <v>1</v>
      </c>
      <c r="B4311">
        <v>0</v>
      </c>
    </row>
    <row r="4312" spans="1:2" x14ac:dyDescent="0.3">
      <c r="A4312">
        <v>1</v>
      </c>
      <c r="B4312">
        <v>0</v>
      </c>
    </row>
    <row r="4313" spans="1:2" x14ac:dyDescent="0.3">
      <c r="A4313">
        <v>1</v>
      </c>
      <c r="B4313">
        <v>0</v>
      </c>
    </row>
    <row r="4314" spans="1:2" x14ac:dyDescent="0.3">
      <c r="A4314">
        <v>0</v>
      </c>
      <c r="B4314">
        <v>0</v>
      </c>
    </row>
    <row r="4315" spans="1:2" x14ac:dyDescent="0.3">
      <c r="A4315">
        <v>1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0</v>
      </c>
      <c r="B4317">
        <v>0</v>
      </c>
    </row>
    <row r="4318" spans="1:2" x14ac:dyDescent="0.3">
      <c r="A4318">
        <v>0</v>
      </c>
      <c r="B4318">
        <v>0</v>
      </c>
    </row>
    <row r="4319" spans="1:2" x14ac:dyDescent="0.3">
      <c r="A4319">
        <v>0</v>
      </c>
      <c r="B4319">
        <v>0</v>
      </c>
    </row>
    <row r="4320" spans="1:2" x14ac:dyDescent="0.3">
      <c r="A4320">
        <v>0</v>
      </c>
      <c r="B4320">
        <v>0</v>
      </c>
    </row>
    <row r="4321" spans="1:2" x14ac:dyDescent="0.3">
      <c r="A4321">
        <v>0</v>
      </c>
      <c r="B4321">
        <v>0</v>
      </c>
    </row>
    <row r="4322" spans="1:2" x14ac:dyDescent="0.3">
      <c r="A4322">
        <v>0</v>
      </c>
      <c r="B4322">
        <v>0</v>
      </c>
    </row>
    <row r="4323" spans="1:2" x14ac:dyDescent="0.3">
      <c r="A4323">
        <v>0</v>
      </c>
      <c r="B4323">
        <v>1</v>
      </c>
    </row>
    <row r="4324" spans="1:2" x14ac:dyDescent="0.3">
      <c r="A4324">
        <v>0</v>
      </c>
      <c r="B4324">
        <v>0</v>
      </c>
    </row>
    <row r="4325" spans="1:2" x14ac:dyDescent="0.3">
      <c r="A4325">
        <v>0</v>
      </c>
      <c r="B4325">
        <v>2</v>
      </c>
    </row>
    <row r="4326" spans="1:2" x14ac:dyDescent="0.3">
      <c r="A4326">
        <v>0</v>
      </c>
      <c r="B4326">
        <v>0</v>
      </c>
    </row>
    <row r="4327" spans="1:2" x14ac:dyDescent="0.3">
      <c r="A4327">
        <v>0</v>
      </c>
      <c r="B4327">
        <v>1</v>
      </c>
    </row>
    <row r="4328" spans="1:2" x14ac:dyDescent="0.3">
      <c r="A4328">
        <v>0</v>
      </c>
      <c r="B4328">
        <v>0</v>
      </c>
    </row>
    <row r="4329" spans="1:2" x14ac:dyDescent="0.3">
      <c r="A4329">
        <v>0</v>
      </c>
      <c r="B4329">
        <v>0</v>
      </c>
    </row>
    <row r="4330" spans="1:2" x14ac:dyDescent="0.3">
      <c r="A4330">
        <v>0</v>
      </c>
      <c r="B4330">
        <v>1</v>
      </c>
    </row>
    <row r="4331" spans="1:2" x14ac:dyDescent="0.3">
      <c r="A4331">
        <v>0</v>
      </c>
      <c r="B4331">
        <v>0</v>
      </c>
    </row>
    <row r="4332" spans="1:2" x14ac:dyDescent="0.3">
      <c r="A4332">
        <v>0</v>
      </c>
      <c r="B4332">
        <v>1</v>
      </c>
    </row>
    <row r="4333" spans="1:2" x14ac:dyDescent="0.3">
      <c r="A4333">
        <v>0</v>
      </c>
      <c r="B4333">
        <v>1</v>
      </c>
    </row>
    <row r="4334" spans="1:2" x14ac:dyDescent="0.3">
      <c r="A4334">
        <v>0</v>
      </c>
      <c r="B4334">
        <v>0</v>
      </c>
    </row>
    <row r="4335" spans="1:2" x14ac:dyDescent="0.3">
      <c r="A4335">
        <v>0</v>
      </c>
      <c r="B4335">
        <v>0</v>
      </c>
    </row>
    <row r="4336" spans="1:2" x14ac:dyDescent="0.3">
      <c r="A4336">
        <v>0</v>
      </c>
      <c r="B4336">
        <v>0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1</v>
      </c>
    </row>
    <row r="4339" spans="1:2" x14ac:dyDescent="0.3">
      <c r="A4339">
        <v>0</v>
      </c>
      <c r="B4339">
        <v>1</v>
      </c>
    </row>
    <row r="4340" spans="1:2" x14ac:dyDescent="0.3">
      <c r="A4340">
        <v>0</v>
      </c>
      <c r="B4340">
        <v>1</v>
      </c>
    </row>
    <row r="4341" spans="1:2" x14ac:dyDescent="0.3">
      <c r="A4341">
        <v>0</v>
      </c>
      <c r="B4341">
        <v>0</v>
      </c>
    </row>
    <row r="4342" spans="1:2" x14ac:dyDescent="0.3">
      <c r="A4342">
        <v>0</v>
      </c>
      <c r="B4342">
        <v>0</v>
      </c>
    </row>
    <row r="4343" spans="1:2" x14ac:dyDescent="0.3">
      <c r="A4343">
        <v>0</v>
      </c>
      <c r="B4343">
        <v>0</v>
      </c>
    </row>
    <row r="4344" spans="1:2" x14ac:dyDescent="0.3">
      <c r="A4344">
        <v>0</v>
      </c>
      <c r="B4344">
        <v>0</v>
      </c>
    </row>
    <row r="4345" spans="1:2" x14ac:dyDescent="0.3">
      <c r="A4345">
        <v>0</v>
      </c>
      <c r="B4345">
        <v>0</v>
      </c>
    </row>
    <row r="4346" spans="1:2" x14ac:dyDescent="0.3">
      <c r="A4346">
        <v>0</v>
      </c>
      <c r="B4346">
        <v>0</v>
      </c>
    </row>
    <row r="4347" spans="1:2" x14ac:dyDescent="0.3">
      <c r="A4347">
        <v>0</v>
      </c>
      <c r="B4347">
        <v>0</v>
      </c>
    </row>
    <row r="4348" spans="1:2" x14ac:dyDescent="0.3">
      <c r="A4348">
        <v>0</v>
      </c>
      <c r="B4348">
        <v>0</v>
      </c>
    </row>
    <row r="4349" spans="1:2" x14ac:dyDescent="0.3">
      <c r="A4349">
        <v>0</v>
      </c>
      <c r="B4349">
        <v>0</v>
      </c>
    </row>
    <row r="4350" spans="1:2" x14ac:dyDescent="0.3">
      <c r="A4350">
        <v>0</v>
      </c>
      <c r="B4350">
        <v>0</v>
      </c>
    </row>
    <row r="4351" spans="1:2" x14ac:dyDescent="0.3">
      <c r="A4351">
        <v>0</v>
      </c>
      <c r="B4351">
        <v>0</v>
      </c>
    </row>
    <row r="4352" spans="1:2" x14ac:dyDescent="0.3">
      <c r="A4352">
        <v>0</v>
      </c>
      <c r="B4352">
        <v>0</v>
      </c>
    </row>
    <row r="4353" spans="1:2" x14ac:dyDescent="0.3">
      <c r="A4353">
        <v>0</v>
      </c>
      <c r="B4353">
        <v>1</v>
      </c>
    </row>
    <row r="4354" spans="1:2" x14ac:dyDescent="0.3">
      <c r="A4354">
        <v>0</v>
      </c>
      <c r="B4354">
        <v>2</v>
      </c>
    </row>
    <row r="4355" spans="1:2" x14ac:dyDescent="0.3">
      <c r="A4355">
        <v>0</v>
      </c>
      <c r="B4355">
        <v>0</v>
      </c>
    </row>
    <row r="4356" spans="1:2" x14ac:dyDescent="0.3">
      <c r="A4356">
        <v>0</v>
      </c>
      <c r="B4356">
        <v>1</v>
      </c>
    </row>
    <row r="4357" spans="1:2" x14ac:dyDescent="0.3">
      <c r="A4357">
        <v>0</v>
      </c>
      <c r="B4357">
        <v>0</v>
      </c>
    </row>
    <row r="4358" spans="1:2" x14ac:dyDescent="0.3">
      <c r="A4358">
        <v>0</v>
      </c>
      <c r="B4358">
        <v>0</v>
      </c>
    </row>
    <row r="4359" spans="1:2" x14ac:dyDescent="0.3">
      <c r="A4359">
        <v>0</v>
      </c>
      <c r="B4359">
        <v>0</v>
      </c>
    </row>
    <row r="4360" spans="1:2" x14ac:dyDescent="0.3">
      <c r="A4360">
        <v>0</v>
      </c>
      <c r="B4360">
        <v>1</v>
      </c>
    </row>
    <row r="4361" spans="1:2" x14ac:dyDescent="0.3">
      <c r="A4361">
        <v>0</v>
      </c>
      <c r="B4361">
        <v>1</v>
      </c>
    </row>
    <row r="4362" spans="1:2" x14ac:dyDescent="0.3">
      <c r="A4362">
        <v>0</v>
      </c>
      <c r="B4362">
        <v>0</v>
      </c>
    </row>
    <row r="4363" spans="1:2" x14ac:dyDescent="0.3">
      <c r="A4363">
        <v>0</v>
      </c>
      <c r="B4363">
        <v>2</v>
      </c>
    </row>
    <row r="4364" spans="1:2" x14ac:dyDescent="0.3">
      <c r="A4364">
        <v>0</v>
      </c>
      <c r="B4364">
        <v>2</v>
      </c>
    </row>
    <row r="4365" spans="1:2" x14ac:dyDescent="0.3">
      <c r="A4365">
        <v>0</v>
      </c>
      <c r="B4365">
        <v>0</v>
      </c>
    </row>
    <row r="4366" spans="1:2" x14ac:dyDescent="0.3">
      <c r="A4366">
        <v>0</v>
      </c>
      <c r="B4366">
        <v>0</v>
      </c>
    </row>
    <row r="4367" spans="1:2" x14ac:dyDescent="0.3">
      <c r="A4367">
        <v>1</v>
      </c>
      <c r="B4367">
        <v>1</v>
      </c>
    </row>
    <row r="4368" spans="1:2" x14ac:dyDescent="0.3">
      <c r="A4368">
        <v>0</v>
      </c>
      <c r="B4368">
        <v>2</v>
      </c>
    </row>
    <row r="4369" spans="1:2" x14ac:dyDescent="0.3">
      <c r="A4369">
        <v>0</v>
      </c>
      <c r="B4369">
        <v>0</v>
      </c>
    </row>
    <row r="4370" spans="1:2" x14ac:dyDescent="0.3">
      <c r="A4370">
        <v>0</v>
      </c>
      <c r="B4370">
        <v>1</v>
      </c>
    </row>
    <row r="4371" spans="1:2" x14ac:dyDescent="0.3">
      <c r="A4371">
        <v>0</v>
      </c>
      <c r="B4371">
        <v>0</v>
      </c>
    </row>
    <row r="4372" spans="1:2" x14ac:dyDescent="0.3">
      <c r="A4372">
        <v>1</v>
      </c>
      <c r="B4372">
        <v>2</v>
      </c>
    </row>
    <row r="4373" spans="1:2" x14ac:dyDescent="0.3">
      <c r="A4373">
        <v>0</v>
      </c>
      <c r="B4373">
        <v>0</v>
      </c>
    </row>
    <row r="4374" spans="1:2" x14ac:dyDescent="0.3">
      <c r="A4374">
        <v>0</v>
      </c>
      <c r="B4374">
        <v>0</v>
      </c>
    </row>
    <row r="4375" spans="1:2" x14ac:dyDescent="0.3">
      <c r="A4375">
        <v>0</v>
      </c>
      <c r="B4375">
        <v>0</v>
      </c>
    </row>
    <row r="4376" spans="1:2" x14ac:dyDescent="0.3">
      <c r="A4376">
        <v>0</v>
      </c>
      <c r="B4376">
        <v>0</v>
      </c>
    </row>
    <row r="4377" spans="1:2" x14ac:dyDescent="0.3">
      <c r="A4377">
        <v>0</v>
      </c>
      <c r="B4377">
        <v>0</v>
      </c>
    </row>
    <row r="4378" spans="1:2" x14ac:dyDescent="0.3">
      <c r="A4378">
        <v>0</v>
      </c>
      <c r="B4378">
        <v>0</v>
      </c>
    </row>
    <row r="4379" spans="1:2" x14ac:dyDescent="0.3">
      <c r="A4379">
        <v>0</v>
      </c>
      <c r="B4379">
        <v>1</v>
      </c>
    </row>
    <row r="4380" spans="1:2" x14ac:dyDescent="0.3">
      <c r="A4380">
        <v>0</v>
      </c>
      <c r="B4380">
        <v>0</v>
      </c>
    </row>
    <row r="4381" spans="1:2" x14ac:dyDescent="0.3">
      <c r="A4381">
        <v>0</v>
      </c>
      <c r="B4381">
        <v>0</v>
      </c>
    </row>
    <row r="4382" spans="1:2" x14ac:dyDescent="0.3">
      <c r="A4382">
        <v>0</v>
      </c>
      <c r="B4382">
        <v>0</v>
      </c>
    </row>
    <row r="4383" spans="1:2" x14ac:dyDescent="0.3">
      <c r="A4383">
        <v>0</v>
      </c>
      <c r="B4383">
        <v>0</v>
      </c>
    </row>
    <row r="4384" spans="1:2" x14ac:dyDescent="0.3">
      <c r="A4384">
        <v>0</v>
      </c>
      <c r="B4384">
        <v>0</v>
      </c>
    </row>
    <row r="4385" spans="1:2" x14ac:dyDescent="0.3">
      <c r="A4385">
        <v>1</v>
      </c>
      <c r="B4385">
        <v>1</v>
      </c>
    </row>
    <row r="4386" spans="1:2" x14ac:dyDescent="0.3">
      <c r="A4386">
        <v>0</v>
      </c>
      <c r="B4386">
        <v>1</v>
      </c>
    </row>
    <row r="4387" spans="1:2" x14ac:dyDescent="0.3">
      <c r="A4387">
        <v>1</v>
      </c>
      <c r="B4387">
        <v>0</v>
      </c>
    </row>
    <row r="4388" spans="1:2" x14ac:dyDescent="0.3">
      <c r="A4388">
        <v>0</v>
      </c>
      <c r="B4388">
        <v>3</v>
      </c>
    </row>
    <row r="4389" spans="1:2" x14ac:dyDescent="0.3">
      <c r="A4389">
        <v>1</v>
      </c>
      <c r="B4389">
        <v>0</v>
      </c>
    </row>
    <row r="4390" spans="1:2" x14ac:dyDescent="0.3">
      <c r="A4390">
        <v>0</v>
      </c>
      <c r="B4390">
        <v>0</v>
      </c>
    </row>
    <row r="4391" spans="1:2" x14ac:dyDescent="0.3">
      <c r="A4391">
        <v>0</v>
      </c>
      <c r="B4391">
        <v>0</v>
      </c>
    </row>
    <row r="4392" spans="1:2" x14ac:dyDescent="0.3">
      <c r="A4392">
        <v>0</v>
      </c>
      <c r="B4392">
        <v>0</v>
      </c>
    </row>
    <row r="4393" spans="1:2" x14ac:dyDescent="0.3">
      <c r="A4393">
        <v>0</v>
      </c>
      <c r="B4393">
        <v>0</v>
      </c>
    </row>
    <row r="4394" spans="1:2" x14ac:dyDescent="0.3">
      <c r="A4394">
        <v>0</v>
      </c>
      <c r="B4394">
        <v>1</v>
      </c>
    </row>
    <row r="4395" spans="1:2" x14ac:dyDescent="0.3">
      <c r="A4395">
        <v>1</v>
      </c>
      <c r="B4395">
        <v>0</v>
      </c>
    </row>
    <row r="4396" spans="1:2" x14ac:dyDescent="0.3">
      <c r="A4396">
        <v>1</v>
      </c>
      <c r="B4396">
        <v>0</v>
      </c>
    </row>
    <row r="4397" spans="1:2" x14ac:dyDescent="0.3">
      <c r="A4397">
        <v>1</v>
      </c>
      <c r="B4397">
        <v>0</v>
      </c>
    </row>
    <row r="4398" spans="1:2" x14ac:dyDescent="0.3">
      <c r="A4398">
        <v>0</v>
      </c>
      <c r="B4398">
        <v>0</v>
      </c>
    </row>
    <row r="4399" spans="1:2" x14ac:dyDescent="0.3">
      <c r="A4399">
        <v>0</v>
      </c>
      <c r="B4399">
        <v>0</v>
      </c>
    </row>
    <row r="4400" spans="1:2" x14ac:dyDescent="0.3">
      <c r="A4400">
        <v>1</v>
      </c>
      <c r="B4400">
        <v>0</v>
      </c>
    </row>
    <row r="4401" spans="1:2" x14ac:dyDescent="0.3">
      <c r="A4401">
        <v>0</v>
      </c>
      <c r="B4401">
        <v>0</v>
      </c>
    </row>
    <row r="4402" spans="1:2" x14ac:dyDescent="0.3">
      <c r="A4402">
        <v>0</v>
      </c>
      <c r="B4402">
        <v>0</v>
      </c>
    </row>
    <row r="4403" spans="1:2" x14ac:dyDescent="0.3">
      <c r="A4403">
        <v>0</v>
      </c>
      <c r="B4403">
        <v>0</v>
      </c>
    </row>
    <row r="4404" spans="1:2" x14ac:dyDescent="0.3">
      <c r="A4404">
        <v>0</v>
      </c>
      <c r="B4404">
        <v>0</v>
      </c>
    </row>
    <row r="4405" spans="1:2" x14ac:dyDescent="0.3">
      <c r="A4405">
        <v>0</v>
      </c>
      <c r="B4405">
        <v>0</v>
      </c>
    </row>
    <row r="4406" spans="1:2" x14ac:dyDescent="0.3">
      <c r="A4406">
        <v>0</v>
      </c>
      <c r="B4406">
        <v>0</v>
      </c>
    </row>
    <row r="4407" spans="1:2" x14ac:dyDescent="0.3">
      <c r="A4407">
        <v>0</v>
      </c>
      <c r="B4407">
        <v>0</v>
      </c>
    </row>
    <row r="4408" spans="1:2" x14ac:dyDescent="0.3">
      <c r="A4408">
        <v>0</v>
      </c>
      <c r="B4408">
        <v>0</v>
      </c>
    </row>
    <row r="4409" spans="1:2" x14ac:dyDescent="0.3">
      <c r="A4409">
        <v>0</v>
      </c>
      <c r="B4409">
        <v>0</v>
      </c>
    </row>
    <row r="4410" spans="1:2" x14ac:dyDescent="0.3">
      <c r="A4410">
        <v>0</v>
      </c>
      <c r="B4410">
        <v>0</v>
      </c>
    </row>
    <row r="4411" spans="1:2" x14ac:dyDescent="0.3">
      <c r="A4411">
        <v>0</v>
      </c>
      <c r="B4411">
        <v>0</v>
      </c>
    </row>
    <row r="4412" spans="1:2" x14ac:dyDescent="0.3">
      <c r="A4412">
        <v>0</v>
      </c>
      <c r="B4412">
        <v>0</v>
      </c>
    </row>
    <row r="4413" spans="1:2" x14ac:dyDescent="0.3">
      <c r="A4413">
        <v>0</v>
      </c>
      <c r="B4413">
        <v>2</v>
      </c>
    </row>
    <row r="4414" spans="1:2" x14ac:dyDescent="0.3">
      <c r="A4414">
        <v>0</v>
      </c>
      <c r="B4414">
        <v>0</v>
      </c>
    </row>
    <row r="4415" spans="1:2" x14ac:dyDescent="0.3">
      <c r="A4415">
        <v>0</v>
      </c>
      <c r="B4415">
        <v>0</v>
      </c>
    </row>
    <row r="4416" spans="1:2" x14ac:dyDescent="0.3">
      <c r="A4416">
        <v>0</v>
      </c>
      <c r="B4416">
        <v>2</v>
      </c>
    </row>
    <row r="4417" spans="1:2" x14ac:dyDescent="0.3">
      <c r="A4417">
        <v>0</v>
      </c>
      <c r="B4417">
        <v>0</v>
      </c>
    </row>
    <row r="4418" spans="1:2" x14ac:dyDescent="0.3">
      <c r="A4418">
        <v>1</v>
      </c>
      <c r="B4418">
        <v>1</v>
      </c>
    </row>
    <row r="4419" spans="1:2" x14ac:dyDescent="0.3">
      <c r="A4419">
        <v>0</v>
      </c>
      <c r="B4419">
        <v>0</v>
      </c>
    </row>
    <row r="4420" spans="1:2" x14ac:dyDescent="0.3">
      <c r="A4420">
        <v>0</v>
      </c>
      <c r="B4420">
        <v>0</v>
      </c>
    </row>
    <row r="4421" spans="1:2" x14ac:dyDescent="0.3">
      <c r="A4421">
        <v>0</v>
      </c>
      <c r="B4421">
        <v>2</v>
      </c>
    </row>
    <row r="4422" spans="1:2" x14ac:dyDescent="0.3">
      <c r="A4422">
        <v>0</v>
      </c>
      <c r="B4422">
        <v>2</v>
      </c>
    </row>
    <row r="4423" spans="1:2" x14ac:dyDescent="0.3">
      <c r="A4423">
        <v>1</v>
      </c>
      <c r="B4423">
        <v>0</v>
      </c>
    </row>
    <row r="4424" spans="1:2" x14ac:dyDescent="0.3">
      <c r="A4424">
        <v>0</v>
      </c>
      <c r="B4424">
        <v>0</v>
      </c>
    </row>
    <row r="4425" spans="1:2" x14ac:dyDescent="0.3">
      <c r="A4425">
        <v>0</v>
      </c>
      <c r="B4425">
        <v>0</v>
      </c>
    </row>
    <row r="4426" spans="1:2" x14ac:dyDescent="0.3">
      <c r="A4426">
        <v>0</v>
      </c>
      <c r="B4426">
        <v>2</v>
      </c>
    </row>
    <row r="4427" spans="1:2" x14ac:dyDescent="0.3">
      <c r="A4427">
        <v>1</v>
      </c>
      <c r="B4427">
        <v>0</v>
      </c>
    </row>
    <row r="4428" spans="1:2" x14ac:dyDescent="0.3">
      <c r="A4428">
        <v>0</v>
      </c>
      <c r="B4428">
        <v>1</v>
      </c>
    </row>
    <row r="4429" spans="1:2" x14ac:dyDescent="0.3">
      <c r="A4429">
        <v>0</v>
      </c>
      <c r="B4429">
        <v>2</v>
      </c>
    </row>
    <row r="4430" spans="1:2" x14ac:dyDescent="0.3">
      <c r="A4430">
        <v>1</v>
      </c>
      <c r="B4430">
        <v>0</v>
      </c>
    </row>
    <row r="4431" spans="1:2" x14ac:dyDescent="0.3">
      <c r="A4431">
        <v>1</v>
      </c>
      <c r="B4431">
        <v>0</v>
      </c>
    </row>
    <row r="4432" spans="1:2" x14ac:dyDescent="0.3">
      <c r="A4432">
        <v>1</v>
      </c>
      <c r="B4432">
        <v>0</v>
      </c>
    </row>
    <row r="4433" spans="1:2" x14ac:dyDescent="0.3">
      <c r="A4433">
        <v>1</v>
      </c>
      <c r="B4433">
        <v>0</v>
      </c>
    </row>
    <row r="4434" spans="1:2" x14ac:dyDescent="0.3">
      <c r="A4434">
        <v>0</v>
      </c>
      <c r="B4434">
        <v>0</v>
      </c>
    </row>
    <row r="4435" spans="1:2" x14ac:dyDescent="0.3">
      <c r="A4435">
        <v>0</v>
      </c>
      <c r="B4435">
        <v>0</v>
      </c>
    </row>
    <row r="4436" spans="1:2" x14ac:dyDescent="0.3">
      <c r="A4436">
        <v>0</v>
      </c>
      <c r="B4436">
        <v>0</v>
      </c>
    </row>
    <row r="4437" spans="1:2" x14ac:dyDescent="0.3">
      <c r="A4437">
        <v>0</v>
      </c>
      <c r="B4437">
        <v>2</v>
      </c>
    </row>
    <row r="4438" spans="1:2" x14ac:dyDescent="0.3">
      <c r="A4438">
        <v>0</v>
      </c>
      <c r="B4438">
        <v>0</v>
      </c>
    </row>
    <row r="4439" spans="1:2" x14ac:dyDescent="0.3">
      <c r="A4439">
        <v>0</v>
      </c>
      <c r="B4439">
        <v>0</v>
      </c>
    </row>
    <row r="4440" spans="1:2" x14ac:dyDescent="0.3">
      <c r="A4440">
        <v>0</v>
      </c>
      <c r="B4440">
        <v>1</v>
      </c>
    </row>
    <row r="4441" spans="1:2" x14ac:dyDescent="0.3">
      <c r="A4441">
        <v>0</v>
      </c>
      <c r="B4441">
        <v>0</v>
      </c>
    </row>
    <row r="4442" spans="1:2" x14ac:dyDescent="0.3">
      <c r="A4442">
        <v>0</v>
      </c>
      <c r="B4442">
        <v>0</v>
      </c>
    </row>
    <row r="4443" spans="1:2" x14ac:dyDescent="0.3">
      <c r="A4443">
        <v>0</v>
      </c>
      <c r="B4443">
        <v>0</v>
      </c>
    </row>
    <row r="4444" spans="1:2" x14ac:dyDescent="0.3">
      <c r="A4444">
        <v>0</v>
      </c>
      <c r="B4444">
        <v>1</v>
      </c>
    </row>
    <row r="4445" spans="1:2" x14ac:dyDescent="0.3">
      <c r="A4445">
        <v>0</v>
      </c>
      <c r="B4445">
        <v>0</v>
      </c>
    </row>
    <row r="4446" spans="1:2" x14ac:dyDescent="0.3">
      <c r="A4446">
        <v>0</v>
      </c>
      <c r="B4446">
        <v>0</v>
      </c>
    </row>
    <row r="4447" spans="1:2" x14ac:dyDescent="0.3">
      <c r="A4447">
        <v>1</v>
      </c>
      <c r="B4447">
        <v>0</v>
      </c>
    </row>
    <row r="4448" spans="1:2" x14ac:dyDescent="0.3">
      <c r="A4448">
        <v>0</v>
      </c>
      <c r="B4448">
        <v>1</v>
      </c>
    </row>
    <row r="4449" spans="1:2" x14ac:dyDescent="0.3">
      <c r="A4449">
        <v>1</v>
      </c>
      <c r="B4449">
        <v>0</v>
      </c>
    </row>
    <row r="4450" spans="1:2" x14ac:dyDescent="0.3">
      <c r="A4450">
        <v>0</v>
      </c>
      <c r="B4450">
        <v>1</v>
      </c>
    </row>
    <row r="4451" spans="1:2" x14ac:dyDescent="0.3">
      <c r="A4451">
        <v>0</v>
      </c>
      <c r="B4451">
        <v>0</v>
      </c>
    </row>
    <row r="4452" spans="1:2" x14ac:dyDescent="0.3">
      <c r="A4452">
        <v>0</v>
      </c>
      <c r="B4452">
        <v>0</v>
      </c>
    </row>
    <row r="4453" spans="1:2" x14ac:dyDescent="0.3">
      <c r="A4453">
        <v>0</v>
      </c>
      <c r="B4453">
        <v>1</v>
      </c>
    </row>
    <row r="4454" spans="1:2" x14ac:dyDescent="0.3">
      <c r="A4454">
        <v>0</v>
      </c>
      <c r="B4454">
        <v>1</v>
      </c>
    </row>
    <row r="4455" spans="1:2" x14ac:dyDescent="0.3">
      <c r="A4455">
        <v>0</v>
      </c>
      <c r="B4455">
        <v>0</v>
      </c>
    </row>
    <row r="4456" spans="1:2" x14ac:dyDescent="0.3">
      <c r="A4456">
        <v>0</v>
      </c>
      <c r="B4456">
        <v>1</v>
      </c>
    </row>
    <row r="4457" spans="1:2" x14ac:dyDescent="0.3">
      <c r="A4457">
        <v>0</v>
      </c>
      <c r="B4457">
        <v>0</v>
      </c>
    </row>
    <row r="4458" spans="1:2" x14ac:dyDescent="0.3">
      <c r="A4458">
        <v>0</v>
      </c>
      <c r="B4458">
        <v>0</v>
      </c>
    </row>
    <row r="4459" spans="1:2" x14ac:dyDescent="0.3">
      <c r="A4459">
        <v>0</v>
      </c>
      <c r="B4459">
        <v>1</v>
      </c>
    </row>
    <row r="4460" spans="1:2" x14ac:dyDescent="0.3">
      <c r="A4460">
        <v>0</v>
      </c>
      <c r="B4460">
        <v>0</v>
      </c>
    </row>
    <row r="4461" spans="1:2" x14ac:dyDescent="0.3">
      <c r="A4461">
        <v>0</v>
      </c>
      <c r="B4461">
        <v>0</v>
      </c>
    </row>
    <row r="4462" spans="1:2" x14ac:dyDescent="0.3">
      <c r="A4462">
        <v>0</v>
      </c>
      <c r="B4462">
        <v>0</v>
      </c>
    </row>
    <row r="4463" spans="1:2" x14ac:dyDescent="0.3">
      <c r="A4463">
        <v>0</v>
      </c>
      <c r="B4463">
        <v>0</v>
      </c>
    </row>
    <row r="4464" spans="1:2" x14ac:dyDescent="0.3">
      <c r="A4464">
        <v>0</v>
      </c>
      <c r="B4464">
        <v>0</v>
      </c>
    </row>
    <row r="4465" spans="1:2" x14ac:dyDescent="0.3">
      <c r="A4465">
        <v>0</v>
      </c>
      <c r="B4465">
        <v>0</v>
      </c>
    </row>
    <row r="4466" spans="1:2" x14ac:dyDescent="0.3">
      <c r="A4466">
        <v>0</v>
      </c>
      <c r="B4466">
        <v>0</v>
      </c>
    </row>
    <row r="4467" spans="1:2" x14ac:dyDescent="0.3">
      <c r="A4467">
        <v>0</v>
      </c>
      <c r="B4467">
        <v>0</v>
      </c>
    </row>
    <row r="4468" spans="1:2" x14ac:dyDescent="0.3">
      <c r="A4468">
        <v>0</v>
      </c>
      <c r="B4468">
        <v>0</v>
      </c>
    </row>
    <row r="4469" spans="1:2" x14ac:dyDescent="0.3">
      <c r="A4469">
        <v>0</v>
      </c>
      <c r="B4469">
        <v>0</v>
      </c>
    </row>
    <row r="4470" spans="1:2" x14ac:dyDescent="0.3">
      <c r="A4470">
        <v>1</v>
      </c>
      <c r="B4470">
        <v>0</v>
      </c>
    </row>
    <row r="4471" spans="1:2" x14ac:dyDescent="0.3">
      <c r="A4471">
        <v>0</v>
      </c>
      <c r="B4471">
        <v>3</v>
      </c>
    </row>
    <row r="4472" spans="1:2" x14ac:dyDescent="0.3">
      <c r="A4472">
        <v>0</v>
      </c>
      <c r="B4472">
        <v>0</v>
      </c>
    </row>
    <row r="4473" spans="1:2" x14ac:dyDescent="0.3">
      <c r="A4473">
        <v>0</v>
      </c>
      <c r="B4473">
        <v>1</v>
      </c>
    </row>
    <row r="4474" spans="1:2" x14ac:dyDescent="0.3">
      <c r="A4474">
        <v>0</v>
      </c>
      <c r="B4474">
        <v>0</v>
      </c>
    </row>
    <row r="4475" spans="1:2" x14ac:dyDescent="0.3">
      <c r="A4475">
        <v>0</v>
      </c>
      <c r="B4475">
        <v>1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0</v>
      </c>
    </row>
    <row r="4478" spans="1:2" x14ac:dyDescent="0.3">
      <c r="A4478">
        <v>0</v>
      </c>
      <c r="B4478">
        <v>0</v>
      </c>
    </row>
    <row r="4479" spans="1:2" x14ac:dyDescent="0.3">
      <c r="A4479">
        <v>0</v>
      </c>
      <c r="B4479">
        <v>0</v>
      </c>
    </row>
    <row r="4480" spans="1:2" x14ac:dyDescent="0.3">
      <c r="A4480">
        <v>0</v>
      </c>
      <c r="B4480">
        <v>0</v>
      </c>
    </row>
    <row r="4481" spans="1:2" x14ac:dyDescent="0.3">
      <c r="A4481">
        <v>0</v>
      </c>
      <c r="B4481">
        <v>0</v>
      </c>
    </row>
    <row r="4482" spans="1:2" x14ac:dyDescent="0.3">
      <c r="A4482">
        <v>0</v>
      </c>
      <c r="B4482">
        <v>0</v>
      </c>
    </row>
    <row r="4483" spans="1:2" x14ac:dyDescent="0.3">
      <c r="A4483">
        <v>0</v>
      </c>
      <c r="B4483">
        <v>0</v>
      </c>
    </row>
    <row r="4484" spans="1:2" x14ac:dyDescent="0.3">
      <c r="A4484">
        <v>0</v>
      </c>
      <c r="B4484">
        <v>1</v>
      </c>
    </row>
    <row r="4485" spans="1:2" x14ac:dyDescent="0.3">
      <c r="A4485">
        <v>0</v>
      </c>
      <c r="B4485">
        <v>1</v>
      </c>
    </row>
    <row r="4486" spans="1:2" x14ac:dyDescent="0.3">
      <c r="A4486">
        <v>0</v>
      </c>
      <c r="B4486">
        <v>0</v>
      </c>
    </row>
    <row r="4487" spans="1:2" x14ac:dyDescent="0.3">
      <c r="A4487">
        <v>0</v>
      </c>
      <c r="B4487">
        <v>0</v>
      </c>
    </row>
    <row r="4488" spans="1:2" x14ac:dyDescent="0.3">
      <c r="A4488">
        <v>0</v>
      </c>
      <c r="B4488">
        <v>2</v>
      </c>
    </row>
    <row r="4489" spans="1:2" x14ac:dyDescent="0.3">
      <c r="A4489">
        <v>0</v>
      </c>
      <c r="B4489">
        <v>2</v>
      </c>
    </row>
    <row r="4490" spans="1:2" x14ac:dyDescent="0.3">
      <c r="A4490">
        <v>0</v>
      </c>
      <c r="B4490">
        <v>0</v>
      </c>
    </row>
    <row r="4491" spans="1:2" x14ac:dyDescent="0.3">
      <c r="A4491">
        <v>0</v>
      </c>
      <c r="B4491">
        <v>3</v>
      </c>
    </row>
    <row r="4492" spans="1:2" x14ac:dyDescent="0.3">
      <c r="A4492">
        <v>0</v>
      </c>
      <c r="B4492">
        <v>1</v>
      </c>
    </row>
    <row r="4493" spans="1:2" x14ac:dyDescent="0.3">
      <c r="A4493">
        <v>0</v>
      </c>
      <c r="B4493">
        <v>0</v>
      </c>
    </row>
    <row r="4494" spans="1:2" x14ac:dyDescent="0.3">
      <c r="A4494">
        <v>0</v>
      </c>
      <c r="B4494">
        <v>1</v>
      </c>
    </row>
    <row r="4495" spans="1:2" x14ac:dyDescent="0.3">
      <c r="A4495">
        <v>0</v>
      </c>
      <c r="B4495">
        <v>1</v>
      </c>
    </row>
    <row r="4496" spans="1:2" x14ac:dyDescent="0.3">
      <c r="A4496">
        <v>0</v>
      </c>
      <c r="B4496">
        <v>0</v>
      </c>
    </row>
    <row r="4497" spans="1:2" x14ac:dyDescent="0.3">
      <c r="A4497">
        <v>0</v>
      </c>
      <c r="B4497">
        <v>0</v>
      </c>
    </row>
    <row r="4498" spans="1:2" x14ac:dyDescent="0.3">
      <c r="A4498">
        <v>0</v>
      </c>
      <c r="B4498">
        <v>2</v>
      </c>
    </row>
    <row r="4499" spans="1:2" x14ac:dyDescent="0.3">
      <c r="A4499">
        <v>1</v>
      </c>
      <c r="B4499">
        <v>0</v>
      </c>
    </row>
    <row r="4500" spans="1:2" x14ac:dyDescent="0.3">
      <c r="A4500">
        <v>0</v>
      </c>
      <c r="B4500">
        <v>0</v>
      </c>
    </row>
    <row r="4501" spans="1:2" x14ac:dyDescent="0.3">
      <c r="A4501">
        <v>1</v>
      </c>
      <c r="B4501">
        <v>0</v>
      </c>
    </row>
    <row r="4502" spans="1:2" x14ac:dyDescent="0.3">
      <c r="A4502">
        <v>0</v>
      </c>
      <c r="B4502">
        <v>0</v>
      </c>
    </row>
    <row r="4503" spans="1:2" x14ac:dyDescent="0.3">
      <c r="A4503">
        <v>0</v>
      </c>
      <c r="B4503">
        <v>0</v>
      </c>
    </row>
    <row r="4504" spans="1:2" x14ac:dyDescent="0.3">
      <c r="A4504">
        <v>0</v>
      </c>
      <c r="B4504">
        <v>2</v>
      </c>
    </row>
    <row r="4505" spans="1:2" x14ac:dyDescent="0.3">
      <c r="A4505">
        <v>0</v>
      </c>
      <c r="B4505">
        <v>0</v>
      </c>
    </row>
    <row r="4506" spans="1:2" x14ac:dyDescent="0.3">
      <c r="A4506">
        <v>0</v>
      </c>
      <c r="B4506">
        <v>0</v>
      </c>
    </row>
    <row r="4507" spans="1:2" x14ac:dyDescent="0.3">
      <c r="A4507">
        <v>0</v>
      </c>
      <c r="B4507">
        <v>0</v>
      </c>
    </row>
    <row r="4508" spans="1:2" x14ac:dyDescent="0.3">
      <c r="A4508">
        <v>0</v>
      </c>
      <c r="B4508">
        <v>2</v>
      </c>
    </row>
    <row r="4509" spans="1:2" x14ac:dyDescent="0.3">
      <c r="A4509">
        <v>0</v>
      </c>
      <c r="B4509">
        <v>0</v>
      </c>
    </row>
    <row r="4510" spans="1:2" x14ac:dyDescent="0.3">
      <c r="A4510">
        <v>0</v>
      </c>
      <c r="B4510">
        <v>0</v>
      </c>
    </row>
    <row r="4511" spans="1:2" x14ac:dyDescent="0.3">
      <c r="A4511">
        <v>1</v>
      </c>
      <c r="B4511">
        <v>3</v>
      </c>
    </row>
    <row r="4512" spans="1:2" x14ac:dyDescent="0.3">
      <c r="A4512">
        <v>1</v>
      </c>
      <c r="B4512">
        <v>0</v>
      </c>
    </row>
    <row r="4513" spans="1:2" x14ac:dyDescent="0.3">
      <c r="A4513">
        <v>0</v>
      </c>
      <c r="B4513">
        <v>0</v>
      </c>
    </row>
    <row r="4514" spans="1:2" x14ac:dyDescent="0.3">
      <c r="A4514">
        <v>0</v>
      </c>
      <c r="B4514">
        <v>0</v>
      </c>
    </row>
    <row r="4515" spans="1:2" x14ac:dyDescent="0.3">
      <c r="A4515">
        <v>0</v>
      </c>
      <c r="B4515">
        <v>0</v>
      </c>
    </row>
    <row r="4516" spans="1:2" x14ac:dyDescent="0.3">
      <c r="A4516">
        <v>0</v>
      </c>
      <c r="B4516">
        <v>0</v>
      </c>
    </row>
    <row r="4517" spans="1:2" x14ac:dyDescent="0.3">
      <c r="A4517">
        <v>0</v>
      </c>
      <c r="B4517">
        <v>2</v>
      </c>
    </row>
    <row r="4518" spans="1:2" x14ac:dyDescent="0.3">
      <c r="A4518">
        <v>0</v>
      </c>
      <c r="B4518">
        <v>0</v>
      </c>
    </row>
    <row r="4519" spans="1:2" x14ac:dyDescent="0.3">
      <c r="A4519">
        <v>0</v>
      </c>
      <c r="B4519">
        <v>1</v>
      </c>
    </row>
    <row r="4520" spans="1:2" x14ac:dyDescent="0.3">
      <c r="A4520">
        <v>1</v>
      </c>
      <c r="B4520">
        <v>1</v>
      </c>
    </row>
    <row r="4521" spans="1:2" x14ac:dyDescent="0.3">
      <c r="A4521">
        <v>0</v>
      </c>
      <c r="B4521">
        <v>0</v>
      </c>
    </row>
    <row r="4522" spans="1:2" x14ac:dyDescent="0.3">
      <c r="A4522">
        <v>0</v>
      </c>
      <c r="B4522">
        <v>1</v>
      </c>
    </row>
    <row r="4523" spans="1:2" x14ac:dyDescent="0.3">
      <c r="A4523">
        <v>0</v>
      </c>
      <c r="B4523">
        <v>2</v>
      </c>
    </row>
    <row r="4524" spans="1:2" x14ac:dyDescent="0.3">
      <c r="A4524">
        <v>0</v>
      </c>
      <c r="B4524">
        <v>0</v>
      </c>
    </row>
    <row r="4525" spans="1:2" x14ac:dyDescent="0.3">
      <c r="A4525">
        <v>0</v>
      </c>
      <c r="B4525">
        <v>1</v>
      </c>
    </row>
    <row r="4526" spans="1:2" x14ac:dyDescent="0.3">
      <c r="A4526">
        <v>0</v>
      </c>
      <c r="B4526">
        <v>0</v>
      </c>
    </row>
    <row r="4527" spans="1:2" x14ac:dyDescent="0.3">
      <c r="A4527">
        <v>0</v>
      </c>
      <c r="B4527">
        <v>2</v>
      </c>
    </row>
    <row r="4528" spans="1:2" x14ac:dyDescent="0.3">
      <c r="A4528">
        <v>0</v>
      </c>
      <c r="B4528">
        <v>0</v>
      </c>
    </row>
    <row r="4529" spans="1:2" x14ac:dyDescent="0.3">
      <c r="A4529">
        <v>0</v>
      </c>
      <c r="B4529">
        <v>0</v>
      </c>
    </row>
    <row r="4530" spans="1:2" x14ac:dyDescent="0.3">
      <c r="A4530">
        <v>0</v>
      </c>
      <c r="B4530">
        <v>1</v>
      </c>
    </row>
    <row r="4531" spans="1:2" x14ac:dyDescent="0.3">
      <c r="A4531">
        <v>1</v>
      </c>
      <c r="B4531">
        <v>0</v>
      </c>
    </row>
    <row r="4532" spans="1:2" x14ac:dyDescent="0.3">
      <c r="A4532">
        <v>0</v>
      </c>
      <c r="B4532">
        <v>0</v>
      </c>
    </row>
    <row r="4533" spans="1:2" x14ac:dyDescent="0.3">
      <c r="A4533">
        <v>0</v>
      </c>
      <c r="B4533">
        <v>0</v>
      </c>
    </row>
    <row r="4534" spans="1:2" x14ac:dyDescent="0.3">
      <c r="A4534">
        <v>0</v>
      </c>
      <c r="B4534">
        <v>0</v>
      </c>
    </row>
    <row r="4535" spans="1:2" x14ac:dyDescent="0.3">
      <c r="A4535">
        <v>0</v>
      </c>
      <c r="B4535">
        <v>0</v>
      </c>
    </row>
    <row r="4536" spans="1:2" x14ac:dyDescent="0.3">
      <c r="A4536">
        <v>0</v>
      </c>
      <c r="B4536">
        <v>0</v>
      </c>
    </row>
    <row r="4537" spans="1:2" x14ac:dyDescent="0.3">
      <c r="A4537">
        <v>0</v>
      </c>
      <c r="B4537">
        <v>0</v>
      </c>
    </row>
    <row r="4538" spans="1:2" x14ac:dyDescent="0.3">
      <c r="A4538">
        <v>1</v>
      </c>
      <c r="B4538">
        <v>0</v>
      </c>
    </row>
    <row r="4539" spans="1:2" x14ac:dyDescent="0.3">
      <c r="A4539">
        <v>0</v>
      </c>
      <c r="B4539">
        <v>1</v>
      </c>
    </row>
    <row r="4540" spans="1:2" x14ac:dyDescent="0.3">
      <c r="A4540">
        <v>0</v>
      </c>
      <c r="B4540">
        <v>1</v>
      </c>
    </row>
    <row r="4541" spans="1:2" x14ac:dyDescent="0.3">
      <c r="A4541">
        <v>0</v>
      </c>
      <c r="B4541">
        <v>0</v>
      </c>
    </row>
    <row r="4542" spans="1:2" x14ac:dyDescent="0.3">
      <c r="A4542">
        <v>0</v>
      </c>
      <c r="B4542">
        <v>1</v>
      </c>
    </row>
    <row r="4543" spans="1:2" x14ac:dyDescent="0.3">
      <c r="A4543">
        <v>0</v>
      </c>
      <c r="B4543">
        <v>0</v>
      </c>
    </row>
    <row r="4544" spans="1:2" x14ac:dyDescent="0.3">
      <c r="A4544">
        <v>0</v>
      </c>
      <c r="B4544">
        <v>0</v>
      </c>
    </row>
    <row r="4545" spans="1:2" x14ac:dyDescent="0.3">
      <c r="A4545">
        <v>0</v>
      </c>
      <c r="B4545">
        <v>0</v>
      </c>
    </row>
    <row r="4546" spans="1:2" x14ac:dyDescent="0.3">
      <c r="A4546">
        <v>0</v>
      </c>
      <c r="B4546">
        <v>0</v>
      </c>
    </row>
    <row r="4547" spans="1:2" x14ac:dyDescent="0.3">
      <c r="A4547">
        <v>0</v>
      </c>
      <c r="B4547">
        <v>2</v>
      </c>
    </row>
    <row r="4548" spans="1:2" x14ac:dyDescent="0.3">
      <c r="A4548">
        <v>0</v>
      </c>
      <c r="B4548">
        <v>1</v>
      </c>
    </row>
    <row r="4549" spans="1:2" x14ac:dyDescent="0.3">
      <c r="A4549">
        <v>0</v>
      </c>
      <c r="B4549">
        <v>0</v>
      </c>
    </row>
    <row r="4550" spans="1:2" x14ac:dyDescent="0.3">
      <c r="A4550">
        <v>0</v>
      </c>
      <c r="B4550">
        <v>2</v>
      </c>
    </row>
    <row r="4551" spans="1:2" x14ac:dyDescent="0.3">
      <c r="A4551">
        <v>0</v>
      </c>
      <c r="B4551">
        <v>0</v>
      </c>
    </row>
    <row r="4552" spans="1:2" x14ac:dyDescent="0.3">
      <c r="A4552">
        <v>0</v>
      </c>
      <c r="B4552">
        <v>0</v>
      </c>
    </row>
    <row r="4553" spans="1:2" x14ac:dyDescent="0.3">
      <c r="A4553">
        <v>0</v>
      </c>
      <c r="B4553">
        <v>1</v>
      </c>
    </row>
    <row r="4554" spans="1:2" x14ac:dyDescent="0.3">
      <c r="A4554">
        <v>0</v>
      </c>
      <c r="B4554">
        <v>0</v>
      </c>
    </row>
    <row r="4555" spans="1:2" x14ac:dyDescent="0.3">
      <c r="A4555">
        <v>0</v>
      </c>
      <c r="B4555">
        <v>0</v>
      </c>
    </row>
    <row r="4556" spans="1:2" x14ac:dyDescent="0.3">
      <c r="A4556">
        <v>0</v>
      </c>
      <c r="B4556">
        <v>1</v>
      </c>
    </row>
    <row r="4557" spans="1:2" x14ac:dyDescent="0.3">
      <c r="A4557">
        <v>0</v>
      </c>
      <c r="B4557">
        <v>0</v>
      </c>
    </row>
    <row r="4558" spans="1:2" x14ac:dyDescent="0.3">
      <c r="A4558">
        <v>0</v>
      </c>
      <c r="B4558">
        <v>0</v>
      </c>
    </row>
    <row r="4559" spans="1:2" x14ac:dyDescent="0.3">
      <c r="A4559">
        <v>0</v>
      </c>
      <c r="B4559">
        <v>0</v>
      </c>
    </row>
    <row r="4560" spans="1:2" x14ac:dyDescent="0.3">
      <c r="A4560">
        <v>0</v>
      </c>
      <c r="B4560">
        <v>1</v>
      </c>
    </row>
    <row r="4561" spans="1:2" x14ac:dyDescent="0.3">
      <c r="A4561">
        <v>0</v>
      </c>
      <c r="B4561">
        <v>0</v>
      </c>
    </row>
    <row r="4562" spans="1:2" x14ac:dyDescent="0.3">
      <c r="A4562">
        <v>0</v>
      </c>
      <c r="B4562">
        <v>1</v>
      </c>
    </row>
    <row r="4563" spans="1:2" x14ac:dyDescent="0.3">
      <c r="A4563">
        <v>0</v>
      </c>
      <c r="B4563">
        <v>0</v>
      </c>
    </row>
    <row r="4564" spans="1:2" x14ac:dyDescent="0.3">
      <c r="A4564">
        <v>0</v>
      </c>
      <c r="B4564">
        <v>0</v>
      </c>
    </row>
    <row r="4565" spans="1:2" x14ac:dyDescent="0.3">
      <c r="A4565">
        <v>0</v>
      </c>
      <c r="B4565">
        <v>0</v>
      </c>
    </row>
    <row r="4566" spans="1:2" x14ac:dyDescent="0.3">
      <c r="A4566">
        <v>0</v>
      </c>
      <c r="B4566">
        <v>0</v>
      </c>
    </row>
    <row r="4567" spans="1:2" x14ac:dyDescent="0.3">
      <c r="A4567">
        <v>0</v>
      </c>
      <c r="B4567">
        <v>0</v>
      </c>
    </row>
    <row r="4568" spans="1:2" x14ac:dyDescent="0.3">
      <c r="A4568">
        <v>1</v>
      </c>
      <c r="B4568">
        <v>0</v>
      </c>
    </row>
    <row r="4569" spans="1:2" x14ac:dyDescent="0.3">
      <c r="A4569">
        <v>1</v>
      </c>
      <c r="B4569">
        <v>0</v>
      </c>
    </row>
    <row r="4570" spans="1:2" x14ac:dyDescent="0.3">
      <c r="A4570">
        <v>0</v>
      </c>
      <c r="B4570">
        <v>0</v>
      </c>
    </row>
    <row r="4571" spans="1:2" x14ac:dyDescent="0.3">
      <c r="A4571">
        <v>0</v>
      </c>
      <c r="B4571">
        <v>0</v>
      </c>
    </row>
    <row r="4572" spans="1:2" x14ac:dyDescent="0.3">
      <c r="A4572">
        <v>0</v>
      </c>
      <c r="B4572">
        <v>0</v>
      </c>
    </row>
    <row r="4573" spans="1:2" x14ac:dyDescent="0.3">
      <c r="A4573">
        <v>0</v>
      </c>
      <c r="B4573">
        <v>0</v>
      </c>
    </row>
    <row r="4574" spans="1:2" x14ac:dyDescent="0.3">
      <c r="A4574">
        <v>0</v>
      </c>
      <c r="B4574">
        <v>0</v>
      </c>
    </row>
    <row r="4575" spans="1:2" x14ac:dyDescent="0.3">
      <c r="A4575">
        <v>0</v>
      </c>
      <c r="B4575">
        <v>2</v>
      </c>
    </row>
    <row r="4576" spans="1:2" x14ac:dyDescent="0.3">
      <c r="A4576">
        <v>0</v>
      </c>
      <c r="B4576">
        <v>2</v>
      </c>
    </row>
    <row r="4577" spans="1:2" x14ac:dyDescent="0.3">
      <c r="A4577">
        <v>0</v>
      </c>
      <c r="B4577">
        <v>0</v>
      </c>
    </row>
    <row r="4578" spans="1:2" x14ac:dyDescent="0.3">
      <c r="A4578">
        <v>0</v>
      </c>
      <c r="B4578">
        <v>0</v>
      </c>
    </row>
    <row r="4579" spans="1:2" x14ac:dyDescent="0.3">
      <c r="A4579">
        <v>0</v>
      </c>
      <c r="B4579">
        <v>0</v>
      </c>
    </row>
    <row r="4580" spans="1:2" x14ac:dyDescent="0.3">
      <c r="A4580">
        <v>0</v>
      </c>
      <c r="B4580">
        <v>0</v>
      </c>
    </row>
    <row r="4581" spans="1:2" x14ac:dyDescent="0.3">
      <c r="A4581">
        <v>0</v>
      </c>
      <c r="B4581">
        <v>2</v>
      </c>
    </row>
    <row r="4582" spans="1:2" x14ac:dyDescent="0.3">
      <c r="A4582">
        <v>0</v>
      </c>
      <c r="B4582">
        <v>0</v>
      </c>
    </row>
    <row r="4583" spans="1:2" x14ac:dyDescent="0.3">
      <c r="A4583">
        <v>0</v>
      </c>
      <c r="B4583">
        <v>0</v>
      </c>
    </row>
    <row r="4584" spans="1:2" x14ac:dyDescent="0.3">
      <c r="A4584">
        <v>0</v>
      </c>
      <c r="B4584">
        <v>0</v>
      </c>
    </row>
    <row r="4585" spans="1:2" x14ac:dyDescent="0.3">
      <c r="A4585">
        <v>0</v>
      </c>
      <c r="B4585">
        <v>0</v>
      </c>
    </row>
    <row r="4586" spans="1:2" x14ac:dyDescent="0.3">
      <c r="A4586">
        <v>0</v>
      </c>
      <c r="B4586">
        <v>2</v>
      </c>
    </row>
    <row r="4587" spans="1:2" x14ac:dyDescent="0.3">
      <c r="A4587">
        <v>0</v>
      </c>
      <c r="B4587">
        <v>1</v>
      </c>
    </row>
    <row r="4588" spans="1:2" x14ac:dyDescent="0.3">
      <c r="A4588">
        <v>0</v>
      </c>
      <c r="B4588">
        <v>2</v>
      </c>
    </row>
    <row r="4589" spans="1:2" x14ac:dyDescent="0.3">
      <c r="A4589">
        <v>0</v>
      </c>
      <c r="B4589">
        <v>0</v>
      </c>
    </row>
    <row r="4590" spans="1:2" x14ac:dyDescent="0.3">
      <c r="A4590">
        <v>0</v>
      </c>
      <c r="B4590">
        <v>2</v>
      </c>
    </row>
    <row r="4591" spans="1:2" x14ac:dyDescent="0.3">
      <c r="A4591">
        <v>0</v>
      </c>
      <c r="B4591">
        <v>0</v>
      </c>
    </row>
    <row r="4592" spans="1:2" x14ac:dyDescent="0.3">
      <c r="A4592">
        <v>0</v>
      </c>
      <c r="B4592">
        <v>0</v>
      </c>
    </row>
    <row r="4593" spans="1:2" x14ac:dyDescent="0.3">
      <c r="A4593">
        <v>0</v>
      </c>
      <c r="B4593">
        <v>0</v>
      </c>
    </row>
    <row r="4594" spans="1:2" x14ac:dyDescent="0.3">
      <c r="A4594">
        <v>0</v>
      </c>
      <c r="B4594">
        <v>0</v>
      </c>
    </row>
    <row r="4595" spans="1:2" x14ac:dyDescent="0.3">
      <c r="A4595">
        <v>0</v>
      </c>
      <c r="B4595">
        <v>1</v>
      </c>
    </row>
    <row r="4596" spans="1:2" x14ac:dyDescent="0.3">
      <c r="A4596">
        <v>0</v>
      </c>
      <c r="B4596">
        <v>2</v>
      </c>
    </row>
    <row r="4597" spans="1:2" x14ac:dyDescent="0.3">
      <c r="A4597">
        <v>0</v>
      </c>
      <c r="B4597">
        <v>2</v>
      </c>
    </row>
    <row r="4598" spans="1:2" x14ac:dyDescent="0.3">
      <c r="A4598">
        <v>0</v>
      </c>
      <c r="B4598">
        <v>2</v>
      </c>
    </row>
    <row r="4599" spans="1:2" x14ac:dyDescent="0.3">
      <c r="A4599">
        <v>0</v>
      </c>
      <c r="B4599">
        <v>0</v>
      </c>
    </row>
    <row r="4600" spans="1:2" x14ac:dyDescent="0.3">
      <c r="A4600">
        <v>0</v>
      </c>
      <c r="B4600">
        <v>0</v>
      </c>
    </row>
    <row r="4601" spans="1:2" x14ac:dyDescent="0.3">
      <c r="A4601">
        <v>0</v>
      </c>
      <c r="B4601">
        <v>0</v>
      </c>
    </row>
    <row r="4602" spans="1:2" x14ac:dyDescent="0.3">
      <c r="A4602">
        <v>0</v>
      </c>
      <c r="B4602">
        <v>2</v>
      </c>
    </row>
    <row r="4603" spans="1:2" x14ac:dyDescent="0.3">
      <c r="A4603">
        <v>0</v>
      </c>
      <c r="B4603">
        <v>1</v>
      </c>
    </row>
    <row r="4604" spans="1:2" x14ac:dyDescent="0.3">
      <c r="A4604">
        <v>0</v>
      </c>
      <c r="B4604">
        <v>1</v>
      </c>
    </row>
    <row r="4605" spans="1:2" x14ac:dyDescent="0.3">
      <c r="A4605">
        <v>0</v>
      </c>
      <c r="B4605">
        <v>1</v>
      </c>
    </row>
    <row r="4606" spans="1:2" x14ac:dyDescent="0.3">
      <c r="A4606">
        <v>1</v>
      </c>
      <c r="B4606">
        <v>0</v>
      </c>
    </row>
    <row r="4607" spans="1:2" x14ac:dyDescent="0.3">
      <c r="A4607">
        <v>0</v>
      </c>
      <c r="B4607">
        <v>0</v>
      </c>
    </row>
    <row r="4608" spans="1:2" x14ac:dyDescent="0.3">
      <c r="A4608">
        <v>0</v>
      </c>
      <c r="B4608">
        <v>2</v>
      </c>
    </row>
    <row r="4609" spans="1:2" x14ac:dyDescent="0.3">
      <c r="A4609">
        <v>0</v>
      </c>
      <c r="B4609">
        <v>0</v>
      </c>
    </row>
    <row r="4610" spans="1:2" x14ac:dyDescent="0.3">
      <c r="A4610">
        <v>0</v>
      </c>
      <c r="B4610">
        <v>0</v>
      </c>
    </row>
    <row r="4611" spans="1:2" x14ac:dyDescent="0.3">
      <c r="A4611">
        <v>0</v>
      </c>
      <c r="B4611">
        <v>2</v>
      </c>
    </row>
    <row r="4612" spans="1:2" x14ac:dyDescent="0.3">
      <c r="A4612">
        <v>0</v>
      </c>
      <c r="B4612">
        <v>1</v>
      </c>
    </row>
    <row r="4613" spans="1:2" x14ac:dyDescent="0.3">
      <c r="A4613">
        <v>0</v>
      </c>
      <c r="B4613">
        <v>0</v>
      </c>
    </row>
    <row r="4614" spans="1:2" x14ac:dyDescent="0.3">
      <c r="A4614">
        <v>0</v>
      </c>
      <c r="B4614">
        <v>1</v>
      </c>
    </row>
    <row r="4615" spans="1:2" x14ac:dyDescent="0.3">
      <c r="A4615">
        <v>0</v>
      </c>
      <c r="B4615">
        <v>2</v>
      </c>
    </row>
    <row r="4616" spans="1:2" x14ac:dyDescent="0.3">
      <c r="A4616">
        <v>1</v>
      </c>
      <c r="B4616">
        <v>0</v>
      </c>
    </row>
    <row r="4617" spans="1:2" x14ac:dyDescent="0.3">
      <c r="A4617">
        <v>0</v>
      </c>
      <c r="B4617">
        <v>1</v>
      </c>
    </row>
    <row r="4618" spans="1:2" x14ac:dyDescent="0.3">
      <c r="A4618">
        <v>0</v>
      </c>
      <c r="B4618">
        <v>0</v>
      </c>
    </row>
    <row r="4619" spans="1:2" x14ac:dyDescent="0.3">
      <c r="A4619">
        <v>0</v>
      </c>
      <c r="B4619">
        <v>1</v>
      </c>
    </row>
    <row r="4620" spans="1:2" x14ac:dyDescent="0.3">
      <c r="A4620">
        <v>1</v>
      </c>
      <c r="B4620">
        <v>0</v>
      </c>
    </row>
    <row r="4621" spans="1:2" x14ac:dyDescent="0.3">
      <c r="A4621">
        <v>0</v>
      </c>
      <c r="B4621">
        <v>0</v>
      </c>
    </row>
    <row r="4622" spans="1:2" x14ac:dyDescent="0.3">
      <c r="A4622">
        <v>0</v>
      </c>
      <c r="B4622">
        <v>0</v>
      </c>
    </row>
    <row r="4623" spans="1:2" x14ac:dyDescent="0.3">
      <c r="A4623">
        <v>0</v>
      </c>
      <c r="B4623">
        <v>0</v>
      </c>
    </row>
    <row r="4624" spans="1:2" x14ac:dyDescent="0.3">
      <c r="A4624">
        <v>0</v>
      </c>
      <c r="B4624">
        <v>0</v>
      </c>
    </row>
    <row r="4625" spans="1:2" x14ac:dyDescent="0.3">
      <c r="A4625">
        <v>1</v>
      </c>
      <c r="B4625">
        <v>0</v>
      </c>
    </row>
    <row r="4626" spans="1:2" x14ac:dyDescent="0.3">
      <c r="A4626">
        <v>1</v>
      </c>
      <c r="B4626">
        <v>0</v>
      </c>
    </row>
    <row r="4627" spans="1:2" x14ac:dyDescent="0.3">
      <c r="A4627">
        <v>0</v>
      </c>
      <c r="B4627">
        <v>0</v>
      </c>
    </row>
    <row r="4628" spans="1:2" x14ac:dyDescent="0.3">
      <c r="A4628">
        <v>0</v>
      </c>
      <c r="B4628">
        <v>0</v>
      </c>
    </row>
    <row r="4629" spans="1:2" x14ac:dyDescent="0.3">
      <c r="A4629">
        <v>0</v>
      </c>
      <c r="B4629">
        <v>0</v>
      </c>
    </row>
    <row r="4630" spans="1:2" x14ac:dyDescent="0.3">
      <c r="A4630">
        <v>0</v>
      </c>
      <c r="B4630">
        <v>0</v>
      </c>
    </row>
    <row r="4631" spans="1:2" x14ac:dyDescent="0.3">
      <c r="A4631">
        <v>0</v>
      </c>
      <c r="B4631">
        <v>0</v>
      </c>
    </row>
    <row r="4632" spans="1:2" x14ac:dyDescent="0.3">
      <c r="A4632">
        <v>1</v>
      </c>
      <c r="B4632">
        <v>0</v>
      </c>
    </row>
    <row r="4633" spans="1:2" x14ac:dyDescent="0.3">
      <c r="A4633">
        <v>0</v>
      </c>
      <c r="B4633">
        <v>0</v>
      </c>
    </row>
    <row r="4634" spans="1:2" x14ac:dyDescent="0.3">
      <c r="A4634">
        <v>0</v>
      </c>
      <c r="B4634">
        <v>1</v>
      </c>
    </row>
    <row r="4635" spans="1:2" x14ac:dyDescent="0.3">
      <c r="A4635">
        <v>0</v>
      </c>
      <c r="B4635">
        <v>2</v>
      </c>
    </row>
    <row r="4636" spans="1:2" x14ac:dyDescent="0.3">
      <c r="A4636">
        <v>0</v>
      </c>
      <c r="B4636">
        <v>0</v>
      </c>
    </row>
    <row r="4637" spans="1:2" x14ac:dyDescent="0.3">
      <c r="A4637">
        <v>0</v>
      </c>
      <c r="B4637">
        <v>0</v>
      </c>
    </row>
    <row r="4638" spans="1:2" x14ac:dyDescent="0.3">
      <c r="A4638">
        <v>0</v>
      </c>
      <c r="B4638">
        <v>0</v>
      </c>
    </row>
    <row r="4639" spans="1:2" x14ac:dyDescent="0.3">
      <c r="A4639">
        <v>0</v>
      </c>
      <c r="B4639">
        <v>0</v>
      </c>
    </row>
    <row r="4640" spans="1:2" x14ac:dyDescent="0.3">
      <c r="A4640">
        <v>0</v>
      </c>
      <c r="B4640">
        <v>1</v>
      </c>
    </row>
    <row r="4641" spans="1:2" x14ac:dyDescent="0.3">
      <c r="A4641">
        <v>0</v>
      </c>
      <c r="B4641">
        <v>0</v>
      </c>
    </row>
    <row r="4642" spans="1:2" x14ac:dyDescent="0.3">
      <c r="A4642">
        <v>0</v>
      </c>
      <c r="B4642">
        <v>0</v>
      </c>
    </row>
    <row r="4643" spans="1:2" x14ac:dyDescent="0.3">
      <c r="A4643">
        <v>0</v>
      </c>
      <c r="B4643">
        <v>0</v>
      </c>
    </row>
    <row r="4644" spans="1:2" x14ac:dyDescent="0.3">
      <c r="A4644">
        <v>0</v>
      </c>
      <c r="B4644">
        <v>2</v>
      </c>
    </row>
    <row r="4645" spans="1:2" x14ac:dyDescent="0.3">
      <c r="A4645">
        <v>0</v>
      </c>
      <c r="B4645">
        <v>2</v>
      </c>
    </row>
    <row r="4646" spans="1:2" x14ac:dyDescent="0.3">
      <c r="A4646">
        <v>0</v>
      </c>
      <c r="B4646">
        <v>0</v>
      </c>
    </row>
    <row r="4647" spans="1:2" x14ac:dyDescent="0.3">
      <c r="A4647">
        <v>0</v>
      </c>
      <c r="B4647">
        <v>1</v>
      </c>
    </row>
    <row r="4648" spans="1:2" x14ac:dyDescent="0.3">
      <c r="A4648">
        <v>0</v>
      </c>
      <c r="B4648">
        <v>1</v>
      </c>
    </row>
    <row r="4649" spans="1:2" x14ac:dyDescent="0.3">
      <c r="A4649">
        <v>0</v>
      </c>
      <c r="B4649">
        <v>2</v>
      </c>
    </row>
    <row r="4650" spans="1:2" x14ac:dyDescent="0.3">
      <c r="A4650">
        <v>0</v>
      </c>
      <c r="B4650">
        <v>0</v>
      </c>
    </row>
    <row r="4651" spans="1:2" x14ac:dyDescent="0.3">
      <c r="A4651">
        <v>0</v>
      </c>
      <c r="B4651">
        <v>0</v>
      </c>
    </row>
    <row r="4652" spans="1:2" x14ac:dyDescent="0.3">
      <c r="A4652">
        <v>0</v>
      </c>
      <c r="B4652">
        <v>0</v>
      </c>
    </row>
    <row r="4653" spans="1:2" x14ac:dyDescent="0.3">
      <c r="A4653">
        <v>0</v>
      </c>
      <c r="B4653">
        <v>0</v>
      </c>
    </row>
    <row r="4654" spans="1:2" x14ac:dyDescent="0.3">
      <c r="A4654">
        <v>0</v>
      </c>
      <c r="B4654">
        <v>0</v>
      </c>
    </row>
    <row r="4655" spans="1:2" x14ac:dyDescent="0.3">
      <c r="A4655">
        <v>0</v>
      </c>
      <c r="B4655">
        <v>0</v>
      </c>
    </row>
    <row r="4656" spans="1:2" x14ac:dyDescent="0.3">
      <c r="A4656">
        <v>0</v>
      </c>
      <c r="B4656">
        <v>1</v>
      </c>
    </row>
    <row r="4657" spans="1:2" x14ac:dyDescent="0.3">
      <c r="A4657">
        <v>0</v>
      </c>
      <c r="B4657">
        <v>0</v>
      </c>
    </row>
    <row r="4658" spans="1:2" x14ac:dyDescent="0.3">
      <c r="A4658">
        <v>0</v>
      </c>
      <c r="B4658">
        <v>0</v>
      </c>
    </row>
    <row r="4659" spans="1:2" x14ac:dyDescent="0.3">
      <c r="A4659">
        <v>1</v>
      </c>
      <c r="B4659">
        <v>0</v>
      </c>
    </row>
    <row r="4660" spans="1:2" x14ac:dyDescent="0.3">
      <c r="A4660">
        <v>0</v>
      </c>
      <c r="B4660">
        <v>0</v>
      </c>
    </row>
    <row r="4661" spans="1:2" x14ac:dyDescent="0.3">
      <c r="A4661">
        <v>0</v>
      </c>
      <c r="B4661">
        <v>0</v>
      </c>
    </row>
    <row r="4662" spans="1:2" x14ac:dyDescent="0.3">
      <c r="A4662">
        <v>0</v>
      </c>
      <c r="B4662">
        <v>1</v>
      </c>
    </row>
    <row r="4663" spans="1:2" x14ac:dyDescent="0.3">
      <c r="A4663">
        <v>0</v>
      </c>
      <c r="B4663">
        <v>0</v>
      </c>
    </row>
    <row r="4664" spans="1:2" x14ac:dyDescent="0.3">
      <c r="A4664">
        <v>0</v>
      </c>
      <c r="B4664">
        <v>0</v>
      </c>
    </row>
    <row r="4665" spans="1:2" x14ac:dyDescent="0.3">
      <c r="A4665">
        <v>0</v>
      </c>
      <c r="B4665">
        <v>0</v>
      </c>
    </row>
    <row r="4666" spans="1:2" x14ac:dyDescent="0.3">
      <c r="A4666">
        <v>0</v>
      </c>
      <c r="B4666">
        <v>0</v>
      </c>
    </row>
    <row r="4667" spans="1:2" x14ac:dyDescent="0.3">
      <c r="A4667">
        <v>0</v>
      </c>
      <c r="B4667">
        <v>0</v>
      </c>
    </row>
    <row r="4668" spans="1:2" x14ac:dyDescent="0.3">
      <c r="A4668">
        <v>0</v>
      </c>
      <c r="B4668">
        <v>0</v>
      </c>
    </row>
    <row r="4669" spans="1:2" x14ac:dyDescent="0.3">
      <c r="A4669">
        <v>0</v>
      </c>
      <c r="B4669">
        <v>0</v>
      </c>
    </row>
    <row r="4670" spans="1:2" x14ac:dyDescent="0.3">
      <c r="A4670">
        <v>0</v>
      </c>
      <c r="B4670">
        <v>0</v>
      </c>
    </row>
    <row r="4671" spans="1:2" x14ac:dyDescent="0.3">
      <c r="A4671">
        <v>0</v>
      </c>
      <c r="B4671">
        <v>0</v>
      </c>
    </row>
    <row r="4672" spans="1:2" x14ac:dyDescent="0.3">
      <c r="A4672">
        <v>0</v>
      </c>
      <c r="B4672">
        <v>1</v>
      </c>
    </row>
    <row r="4673" spans="1:2" x14ac:dyDescent="0.3">
      <c r="A4673">
        <v>0</v>
      </c>
      <c r="B4673">
        <v>1</v>
      </c>
    </row>
    <row r="4674" spans="1:2" x14ac:dyDescent="0.3">
      <c r="A4674">
        <v>1</v>
      </c>
      <c r="B4674">
        <v>1</v>
      </c>
    </row>
    <row r="4675" spans="1:2" x14ac:dyDescent="0.3">
      <c r="A4675">
        <v>0</v>
      </c>
      <c r="B4675">
        <v>0</v>
      </c>
    </row>
    <row r="4676" spans="1:2" x14ac:dyDescent="0.3">
      <c r="A4676">
        <v>0</v>
      </c>
      <c r="B4676">
        <v>0</v>
      </c>
    </row>
    <row r="4677" spans="1:2" x14ac:dyDescent="0.3">
      <c r="A4677">
        <v>0</v>
      </c>
      <c r="B4677">
        <v>0</v>
      </c>
    </row>
    <row r="4678" spans="1:2" x14ac:dyDescent="0.3">
      <c r="A4678">
        <v>0</v>
      </c>
      <c r="B4678">
        <v>0</v>
      </c>
    </row>
    <row r="4679" spans="1:2" x14ac:dyDescent="0.3">
      <c r="A4679">
        <v>1</v>
      </c>
      <c r="B4679">
        <v>0</v>
      </c>
    </row>
    <row r="4680" spans="1:2" x14ac:dyDescent="0.3">
      <c r="A4680">
        <v>0</v>
      </c>
      <c r="B4680">
        <v>0</v>
      </c>
    </row>
    <row r="4681" spans="1:2" x14ac:dyDescent="0.3">
      <c r="A4681">
        <v>0</v>
      </c>
      <c r="B4681">
        <v>0</v>
      </c>
    </row>
    <row r="4682" spans="1:2" x14ac:dyDescent="0.3">
      <c r="A4682">
        <v>0</v>
      </c>
      <c r="B4682">
        <v>0</v>
      </c>
    </row>
    <row r="4683" spans="1:2" x14ac:dyDescent="0.3">
      <c r="A4683">
        <v>0</v>
      </c>
      <c r="B4683">
        <v>0</v>
      </c>
    </row>
    <row r="4684" spans="1:2" x14ac:dyDescent="0.3">
      <c r="A4684">
        <v>0</v>
      </c>
      <c r="B4684">
        <v>0</v>
      </c>
    </row>
    <row r="4685" spans="1:2" x14ac:dyDescent="0.3">
      <c r="A4685">
        <v>0</v>
      </c>
      <c r="B4685">
        <v>2</v>
      </c>
    </row>
    <row r="4686" spans="1:2" x14ac:dyDescent="0.3">
      <c r="A4686">
        <v>0</v>
      </c>
      <c r="B4686">
        <v>0</v>
      </c>
    </row>
    <row r="4687" spans="1:2" x14ac:dyDescent="0.3">
      <c r="A4687">
        <v>0</v>
      </c>
      <c r="B4687">
        <v>1</v>
      </c>
    </row>
    <row r="4688" spans="1:2" x14ac:dyDescent="0.3">
      <c r="A4688">
        <v>0</v>
      </c>
      <c r="B4688">
        <v>1</v>
      </c>
    </row>
    <row r="4689" spans="1:2" x14ac:dyDescent="0.3">
      <c r="A4689">
        <v>0</v>
      </c>
      <c r="B4689">
        <v>2</v>
      </c>
    </row>
    <row r="4690" spans="1:2" x14ac:dyDescent="0.3">
      <c r="A4690">
        <v>0</v>
      </c>
      <c r="B4690">
        <v>2</v>
      </c>
    </row>
    <row r="4691" spans="1:2" x14ac:dyDescent="0.3">
      <c r="A4691">
        <v>0</v>
      </c>
      <c r="B4691">
        <v>0</v>
      </c>
    </row>
    <row r="4692" spans="1:2" x14ac:dyDescent="0.3">
      <c r="A4692">
        <v>0</v>
      </c>
      <c r="B4692">
        <v>1</v>
      </c>
    </row>
    <row r="4693" spans="1:2" x14ac:dyDescent="0.3">
      <c r="A4693">
        <v>0</v>
      </c>
      <c r="B4693">
        <v>0</v>
      </c>
    </row>
    <row r="4694" spans="1:2" x14ac:dyDescent="0.3">
      <c r="A4694">
        <v>0</v>
      </c>
      <c r="B4694">
        <v>1</v>
      </c>
    </row>
    <row r="4695" spans="1:2" x14ac:dyDescent="0.3">
      <c r="A4695">
        <v>0</v>
      </c>
      <c r="B4695">
        <v>0</v>
      </c>
    </row>
    <row r="4696" spans="1:2" x14ac:dyDescent="0.3">
      <c r="A4696">
        <v>0</v>
      </c>
      <c r="B4696">
        <v>1</v>
      </c>
    </row>
    <row r="4697" spans="1:2" x14ac:dyDescent="0.3">
      <c r="A4697">
        <v>1</v>
      </c>
      <c r="B4697">
        <v>0</v>
      </c>
    </row>
    <row r="4698" spans="1:2" x14ac:dyDescent="0.3">
      <c r="A4698">
        <v>0</v>
      </c>
      <c r="B4698">
        <v>0</v>
      </c>
    </row>
    <row r="4699" spans="1:2" x14ac:dyDescent="0.3">
      <c r="A4699">
        <v>1</v>
      </c>
      <c r="B4699">
        <v>1</v>
      </c>
    </row>
    <row r="4700" spans="1:2" x14ac:dyDescent="0.3">
      <c r="A4700">
        <v>0</v>
      </c>
      <c r="B4700">
        <v>0</v>
      </c>
    </row>
    <row r="4701" spans="1:2" x14ac:dyDescent="0.3">
      <c r="A4701">
        <v>0</v>
      </c>
      <c r="B4701">
        <v>3</v>
      </c>
    </row>
    <row r="4702" spans="1:2" x14ac:dyDescent="0.3">
      <c r="A4702">
        <v>0</v>
      </c>
      <c r="B4702">
        <v>1</v>
      </c>
    </row>
    <row r="4703" spans="1:2" x14ac:dyDescent="0.3">
      <c r="A4703">
        <v>0</v>
      </c>
      <c r="B4703">
        <v>0</v>
      </c>
    </row>
    <row r="4704" spans="1:2" x14ac:dyDescent="0.3">
      <c r="A4704">
        <v>0</v>
      </c>
      <c r="B4704">
        <v>0</v>
      </c>
    </row>
    <row r="4705" spans="1:2" x14ac:dyDescent="0.3">
      <c r="A4705">
        <v>0</v>
      </c>
      <c r="B4705">
        <v>0</v>
      </c>
    </row>
    <row r="4706" spans="1:2" x14ac:dyDescent="0.3">
      <c r="A4706">
        <v>0</v>
      </c>
      <c r="B4706">
        <v>0</v>
      </c>
    </row>
    <row r="4707" spans="1:2" x14ac:dyDescent="0.3">
      <c r="A4707">
        <v>0</v>
      </c>
      <c r="B4707">
        <v>0</v>
      </c>
    </row>
    <row r="4708" spans="1:2" x14ac:dyDescent="0.3">
      <c r="A4708">
        <v>0</v>
      </c>
      <c r="B4708">
        <v>0</v>
      </c>
    </row>
    <row r="4709" spans="1:2" x14ac:dyDescent="0.3">
      <c r="A4709">
        <v>0</v>
      </c>
      <c r="B4709">
        <v>0</v>
      </c>
    </row>
    <row r="4710" spans="1:2" x14ac:dyDescent="0.3">
      <c r="A4710">
        <v>0</v>
      </c>
      <c r="B4710">
        <v>0</v>
      </c>
    </row>
    <row r="4711" spans="1:2" x14ac:dyDescent="0.3">
      <c r="A4711">
        <v>0</v>
      </c>
      <c r="B4711">
        <v>0</v>
      </c>
    </row>
    <row r="4712" spans="1:2" x14ac:dyDescent="0.3">
      <c r="A4712">
        <v>0</v>
      </c>
      <c r="B4712">
        <v>0</v>
      </c>
    </row>
    <row r="4713" spans="1:2" x14ac:dyDescent="0.3">
      <c r="A4713">
        <v>0</v>
      </c>
      <c r="B4713">
        <v>2</v>
      </c>
    </row>
    <row r="4714" spans="1:2" x14ac:dyDescent="0.3">
      <c r="A4714">
        <v>0</v>
      </c>
      <c r="B4714">
        <v>0</v>
      </c>
    </row>
    <row r="4715" spans="1:2" x14ac:dyDescent="0.3">
      <c r="A4715">
        <v>0</v>
      </c>
      <c r="B4715">
        <v>0</v>
      </c>
    </row>
    <row r="4716" spans="1:2" x14ac:dyDescent="0.3">
      <c r="A4716">
        <v>0</v>
      </c>
      <c r="B4716">
        <v>0</v>
      </c>
    </row>
    <row r="4717" spans="1:2" x14ac:dyDescent="0.3">
      <c r="A4717">
        <v>0</v>
      </c>
      <c r="B4717">
        <v>0</v>
      </c>
    </row>
    <row r="4718" spans="1:2" x14ac:dyDescent="0.3">
      <c r="A4718">
        <v>0</v>
      </c>
      <c r="B4718">
        <v>0</v>
      </c>
    </row>
    <row r="4719" spans="1:2" x14ac:dyDescent="0.3">
      <c r="A4719">
        <v>0</v>
      </c>
      <c r="B4719">
        <v>0</v>
      </c>
    </row>
    <row r="4720" spans="1:2" x14ac:dyDescent="0.3">
      <c r="A4720">
        <v>0</v>
      </c>
      <c r="B4720">
        <v>2</v>
      </c>
    </row>
    <row r="4721" spans="1:2" x14ac:dyDescent="0.3">
      <c r="A4721">
        <v>0</v>
      </c>
      <c r="B4721">
        <v>1</v>
      </c>
    </row>
    <row r="4722" spans="1:2" x14ac:dyDescent="0.3">
      <c r="A4722">
        <v>0</v>
      </c>
      <c r="B4722">
        <v>0</v>
      </c>
    </row>
    <row r="4723" spans="1:2" x14ac:dyDescent="0.3">
      <c r="A4723">
        <v>0</v>
      </c>
      <c r="B4723">
        <v>0</v>
      </c>
    </row>
    <row r="4724" spans="1:2" x14ac:dyDescent="0.3">
      <c r="A4724">
        <v>0</v>
      </c>
      <c r="B4724">
        <v>0</v>
      </c>
    </row>
    <row r="4725" spans="1:2" x14ac:dyDescent="0.3">
      <c r="A4725">
        <v>0</v>
      </c>
      <c r="B4725">
        <v>0</v>
      </c>
    </row>
    <row r="4726" spans="1:2" x14ac:dyDescent="0.3">
      <c r="A4726">
        <v>0</v>
      </c>
      <c r="B4726">
        <v>0</v>
      </c>
    </row>
    <row r="4727" spans="1:2" x14ac:dyDescent="0.3">
      <c r="A4727">
        <v>0</v>
      </c>
      <c r="B4727">
        <v>0</v>
      </c>
    </row>
    <row r="4728" spans="1:2" x14ac:dyDescent="0.3">
      <c r="A4728">
        <v>0</v>
      </c>
      <c r="B4728">
        <v>0</v>
      </c>
    </row>
    <row r="4729" spans="1:2" x14ac:dyDescent="0.3">
      <c r="A4729">
        <v>0</v>
      </c>
      <c r="B4729">
        <v>1</v>
      </c>
    </row>
    <row r="4730" spans="1:2" x14ac:dyDescent="0.3">
      <c r="A4730">
        <v>1</v>
      </c>
      <c r="B4730">
        <v>0</v>
      </c>
    </row>
    <row r="4731" spans="1:2" x14ac:dyDescent="0.3">
      <c r="A4731">
        <v>0</v>
      </c>
      <c r="B4731">
        <v>0</v>
      </c>
    </row>
    <row r="4732" spans="1:2" x14ac:dyDescent="0.3">
      <c r="A4732">
        <v>0</v>
      </c>
      <c r="B4732">
        <v>0</v>
      </c>
    </row>
    <row r="4733" spans="1:2" x14ac:dyDescent="0.3">
      <c r="A4733">
        <v>0</v>
      </c>
      <c r="B4733">
        <v>1</v>
      </c>
    </row>
    <row r="4734" spans="1:2" x14ac:dyDescent="0.3">
      <c r="A4734">
        <v>0</v>
      </c>
      <c r="B4734">
        <v>0</v>
      </c>
    </row>
    <row r="4735" spans="1:2" x14ac:dyDescent="0.3">
      <c r="A4735">
        <v>0</v>
      </c>
      <c r="B4735">
        <v>1</v>
      </c>
    </row>
    <row r="4736" spans="1:2" x14ac:dyDescent="0.3">
      <c r="A4736">
        <v>0</v>
      </c>
      <c r="B4736">
        <v>0</v>
      </c>
    </row>
    <row r="4737" spans="1:2" x14ac:dyDescent="0.3">
      <c r="A4737">
        <v>0</v>
      </c>
      <c r="B4737">
        <v>0</v>
      </c>
    </row>
    <row r="4738" spans="1:2" x14ac:dyDescent="0.3">
      <c r="A4738">
        <v>0</v>
      </c>
      <c r="B4738">
        <v>2</v>
      </c>
    </row>
    <row r="4739" spans="1:2" x14ac:dyDescent="0.3">
      <c r="A4739">
        <v>0</v>
      </c>
      <c r="B4739">
        <v>1</v>
      </c>
    </row>
    <row r="4740" spans="1:2" x14ac:dyDescent="0.3">
      <c r="A4740">
        <v>0</v>
      </c>
      <c r="B4740">
        <v>0</v>
      </c>
    </row>
    <row r="4741" spans="1:2" x14ac:dyDescent="0.3">
      <c r="A4741">
        <v>0</v>
      </c>
      <c r="B4741">
        <v>0</v>
      </c>
    </row>
    <row r="4742" spans="1:2" x14ac:dyDescent="0.3">
      <c r="A4742">
        <v>0</v>
      </c>
      <c r="B4742">
        <v>1</v>
      </c>
    </row>
    <row r="4743" spans="1:2" x14ac:dyDescent="0.3">
      <c r="A4743">
        <v>0</v>
      </c>
      <c r="B4743">
        <v>0</v>
      </c>
    </row>
    <row r="4744" spans="1:2" x14ac:dyDescent="0.3">
      <c r="A4744">
        <v>0</v>
      </c>
      <c r="B4744">
        <v>0</v>
      </c>
    </row>
    <row r="4745" spans="1:2" x14ac:dyDescent="0.3">
      <c r="A4745">
        <v>0</v>
      </c>
      <c r="B4745">
        <v>0</v>
      </c>
    </row>
    <row r="4746" spans="1:2" x14ac:dyDescent="0.3">
      <c r="A4746">
        <v>0</v>
      </c>
      <c r="B4746">
        <v>1</v>
      </c>
    </row>
    <row r="4747" spans="1:2" x14ac:dyDescent="0.3">
      <c r="A4747">
        <v>0</v>
      </c>
      <c r="B4747">
        <v>2</v>
      </c>
    </row>
    <row r="4748" spans="1:2" x14ac:dyDescent="0.3">
      <c r="A4748">
        <v>0</v>
      </c>
      <c r="B4748">
        <v>1</v>
      </c>
    </row>
    <row r="4749" spans="1:2" x14ac:dyDescent="0.3">
      <c r="A4749">
        <v>0</v>
      </c>
      <c r="B4749">
        <v>0</v>
      </c>
    </row>
    <row r="4750" spans="1:2" x14ac:dyDescent="0.3">
      <c r="A4750">
        <v>0</v>
      </c>
      <c r="B4750">
        <v>1</v>
      </c>
    </row>
    <row r="4751" spans="1:2" x14ac:dyDescent="0.3">
      <c r="A4751">
        <v>1</v>
      </c>
      <c r="B4751">
        <v>2</v>
      </c>
    </row>
    <row r="4752" spans="1:2" x14ac:dyDescent="0.3">
      <c r="A4752">
        <v>0</v>
      </c>
      <c r="B4752">
        <v>0</v>
      </c>
    </row>
    <row r="4753" spans="1:2" x14ac:dyDescent="0.3">
      <c r="A4753">
        <v>0</v>
      </c>
      <c r="B4753">
        <v>0</v>
      </c>
    </row>
    <row r="4754" spans="1:2" x14ac:dyDescent="0.3">
      <c r="A4754">
        <v>0</v>
      </c>
      <c r="B4754">
        <v>1</v>
      </c>
    </row>
    <row r="4755" spans="1:2" x14ac:dyDescent="0.3">
      <c r="A4755">
        <v>0</v>
      </c>
      <c r="B4755">
        <v>2</v>
      </c>
    </row>
    <row r="4756" spans="1:2" x14ac:dyDescent="0.3">
      <c r="A4756">
        <v>0</v>
      </c>
      <c r="B4756">
        <v>0</v>
      </c>
    </row>
    <row r="4757" spans="1:2" x14ac:dyDescent="0.3">
      <c r="A4757">
        <v>0</v>
      </c>
      <c r="B4757">
        <v>0</v>
      </c>
    </row>
    <row r="4758" spans="1:2" x14ac:dyDescent="0.3">
      <c r="A4758">
        <v>1</v>
      </c>
      <c r="B4758">
        <v>0</v>
      </c>
    </row>
    <row r="4759" spans="1:2" x14ac:dyDescent="0.3">
      <c r="A4759">
        <v>1</v>
      </c>
      <c r="B4759">
        <v>0</v>
      </c>
    </row>
    <row r="4760" spans="1:2" x14ac:dyDescent="0.3">
      <c r="A4760">
        <v>0</v>
      </c>
      <c r="B4760">
        <v>1</v>
      </c>
    </row>
    <row r="4761" spans="1:2" x14ac:dyDescent="0.3">
      <c r="A4761">
        <v>0</v>
      </c>
      <c r="B4761">
        <v>0</v>
      </c>
    </row>
    <row r="4762" spans="1:2" x14ac:dyDescent="0.3">
      <c r="A4762">
        <v>0</v>
      </c>
      <c r="B4762">
        <v>0</v>
      </c>
    </row>
    <row r="4763" spans="1:2" x14ac:dyDescent="0.3">
      <c r="A4763">
        <v>0</v>
      </c>
      <c r="B4763">
        <v>0</v>
      </c>
    </row>
    <row r="4764" spans="1:2" x14ac:dyDescent="0.3">
      <c r="A4764">
        <v>0</v>
      </c>
      <c r="B4764">
        <v>0</v>
      </c>
    </row>
    <row r="4765" spans="1:2" x14ac:dyDescent="0.3">
      <c r="A4765">
        <v>0</v>
      </c>
      <c r="B4765">
        <v>2</v>
      </c>
    </row>
    <row r="4766" spans="1:2" x14ac:dyDescent="0.3">
      <c r="A4766">
        <v>0</v>
      </c>
      <c r="B4766">
        <v>0</v>
      </c>
    </row>
    <row r="4767" spans="1:2" x14ac:dyDescent="0.3">
      <c r="A4767">
        <v>0</v>
      </c>
      <c r="B4767">
        <v>0</v>
      </c>
    </row>
    <row r="4768" spans="1:2" x14ac:dyDescent="0.3">
      <c r="A4768">
        <v>0</v>
      </c>
      <c r="B4768">
        <v>1</v>
      </c>
    </row>
    <row r="4769" spans="1:2" x14ac:dyDescent="0.3">
      <c r="A4769">
        <v>0</v>
      </c>
      <c r="B4769">
        <v>3</v>
      </c>
    </row>
    <row r="4770" spans="1:2" x14ac:dyDescent="0.3">
      <c r="A4770">
        <v>0</v>
      </c>
      <c r="B4770">
        <v>0</v>
      </c>
    </row>
    <row r="4771" spans="1:2" x14ac:dyDescent="0.3">
      <c r="A4771">
        <v>0</v>
      </c>
      <c r="B4771">
        <v>0</v>
      </c>
    </row>
    <row r="4772" spans="1:2" x14ac:dyDescent="0.3">
      <c r="A4772">
        <v>0</v>
      </c>
      <c r="B4772">
        <v>0</v>
      </c>
    </row>
    <row r="4773" spans="1:2" x14ac:dyDescent="0.3">
      <c r="A4773">
        <v>0</v>
      </c>
      <c r="B4773">
        <v>0</v>
      </c>
    </row>
    <row r="4774" spans="1:2" x14ac:dyDescent="0.3">
      <c r="A4774">
        <v>0</v>
      </c>
      <c r="B4774">
        <v>0</v>
      </c>
    </row>
    <row r="4775" spans="1:2" x14ac:dyDescent="0.3">
      <c r="A4775">
        <v>0</v>
      </c>
      <c r="B4775">
        <v>0</v>
      </c>
    </row>
    <row r="4776" spans="1:2" x14ac:dyDescent="0.3">
      <c r="A4776">
        <v>0</v>
      </c>
      <c r="B4776">
        <v>0</v>
      </c>
    </row>
    <row r="4777" spans="1:2" x14ac:dyDescent="0.3">
      <c r="A4777">
        <v>0</v>
      </c>
      <c r="B4777">
        <v>2</v>
      </c>
    </row>
    <row r="4778" spans="1:2" x14ac:dyDescent="0.3">
      <c r="A4778">
        <v>0</v>
      </c>
      <c r="B4778">
        <v>0</v>
      </c>
    </row>
    <row r="4779" spans="1:2" x14ac:dyDescent="0.3">
      <c r="A4779">
        <v>0</v>
      </c>
      <c r="B4779">
        <v>0</v>
      </c>
    </row>
    <row r="4780" spans="1:2" x14ac:dyDescent="0.3">
      <c r="A4780">
        <v>0</v>
      </c>
      <c r="B4780">
        <v>2</v>
      </c>
    </row>
    <row r="4781" spans="1:2" x14ac:dyDescent="0.3">
      <c r="A4781">
        <v>0</v>
      </c>
      <c r="B4781">
        <v>0</v>
      </c>
    </row>
    <row r="4782" spans="1:2" x14ac:dyDescent="0.3">
      <c r="A4782">
        <v>0</v>
      </c>
      <c r="B4782">
        <v>0</v>
      </c>
    </row>
    <row r="4783" spans="1:2" x14ac:dyDescent="0.3">
      <c r="A4783">
        <v>0</v>
      </c>
      <c r="B4783">
        <v>1</v>
      </c>
    </row>
    <row r="4784" spans="1:2" x14ac:dyDescent="0.3">
      <c r="A4784">
        <v>0</v>
      </c>
      <c r="B4784">
        <v>0</v>
      </c>
    </row>
    <row r="4785" spans="1:2" x14ac:dyDescent="0.3">
      <c r="A4785">
        <v>0</v>
      </c>
      <c r="B4785">
        <v>2</v>
      </c>
    </row>
    <row r="4786" spans="1:2" x14ac:dyDescent="0.3">
      <c r="A4786">
        <v>0</v>
      </c>
      <c r="B4786">
        <v>1</v>
      </c>
    </row>
    <row r="4787" spans="1:2" x14ac:dyDescent="0.3">
      <c r="A4787">
        <v>0</v>
      </c>
      <c r="B4787">
        <v>0</v>
      </c>
    </row>
    <row r="4788" spans="1:2" x14ac:dyDescent="0.3">
      <c r="A4788">
        <v>0</v>
      </c>
      <c r="B4788">
        <v>0</v>
      </c>
    </row>
    <row r="4789" spans="1:2" x14ac:dyDescent="0.3">
      <c r="A4789">
        <v>0</v>
      </c>
      <c r="B4789">
        <v>2</v>
      </c>
    </row>
    <row r="4790" spans="1:2" x14ac:dyDescent="0.3">
      <c r="A4790">
        <v>0</v>
      </c>
      <c r="B4790">
        <v>0</v>
      </c>
    </row>
    <row r="4791" spans="1:2" x14ac:dyDescent="0.3">
      <c r="A4791">
        <v>0</v>
      </c>
      <c r="B4791">
        <v>0</v>
      </c>
    </row>
    <row r="4792" spans="1:2" x14ac:dyDescent="0.3">
      <c r="A4792">
        <v>0</v>
      </c>
      <c r="B4792">
        <v>0</v>
      </c>
    </row>
    <row r="4793" spans="1:2" x14ac:dyDescent="0.3">
      <c r="A4793">
        <v>0</v>
      </c>
      <c r="B4793">
        <v>0</v>
      </c>
    </row>
    <row r="4794" spans="1:2" x14ac:dyDescent="0.3">
      <c r="A4794">
        <v>0</v>
      </c>
      <c r="B4794">
        <v>0</v>
      </c>
    </row>
    <row r="4795" spans="1:2" x14ac:dyDescent="0.3">
      <c r="A4795">
        <v>0</v>
      </c>
      <c r="B4795">
        <v>0</v>
      </c>
    </row>
    <row r="4796" spans="1:2" x14ac:dyDescent="0.3">
      <c r="A4796">
        <v>0</v>
      </c>
      <c r="B4796">
        <v>0</v>
      </c>
    </row>
    <row r="4797" spans="1:2" x14ac:dyDescent="0.3">
      <c r="A4797">
        <v>0</v>
      </c>
      <c r="B4797">
        <v>1</v>
      </c>
    </row>
    <row r="4798" spans="1:2" x14ac:dyDescent="0.3">
      <c r="A4798">
        <v>0</v>
      </c>
      <c r="B4798">
        <v>0</v>
      </c>
    </row>
    <row r="4799" spans="1:2" x14ac:dyDescent="0.3">
      <c r="A4799">
        <v>0</v>
      </c>
      <c r="B4799">
        <v>0</v>
      </c>
    </row>
    <row r="4800" spans="1:2" x14ac:dyDescent="0.3">
      <c r="A4800">
        <v>0</v>
      </c>
      <c r="B4800">
        <v>0</v>
      </c>
    </row>
    <row r="4801" spans="1:2" x14ac:dyDescent="0.3">
      <c r="A4801">
        <v>0</v>
      </c>
      <c r="B4801">
        <v>0</v>
      </c>
    </row>
    <row r="4802" spans="1:2" x14ac:dyDescent="0.3">
      <c r="A4802">
        <v>0</v>
      </c>
      <c r="B4802">
        <v>0</v>
      </c>
    </row>
    <row r="4803" spans="1:2" x14ac:dyDescent="0.3">
      <c r="A4803">
        <v>0</v>
      </c>
      <c r="B4803">
        <v>0</v>
      </c>
    </row>
    <row r="4804" spans="1:2" x14ac:dyDescent="0.3">
      <c r="A4804">
        <v>0</v>
      </c>
      <c r="B4804">
        <v>1</v>
      </c>
    </row>
    <row r="4805" spans="1:2" x14ac:dyDescent="0.3">
      <c r="A4805">
        <v>0</v>
      </c>
      <c r="B4805">
        <v>0</v>
      </c>
    </row>
    <row r="4806" spans="1:2" x14ac:dyDescent="0.3">
      <c r="A4806">
        <v>0</v>
      </c>
      <c r="B4806">
        <v>0</v>
      </c>
    </row>
    <row r="4807" spans="1:2" x14ac:dyDescent="0.3">
      <c r="A4807">
        <v>0</v>
      </c>
      <c r="B4807">
        <v>0</v>
      </c>
    </row>
    <row r="4808" spans="1:2" x14ac:dyDescent="0.3">
      <c r="A4808">
        <v>0</v>
      </c>
      <c r="B4808">
        <v>1</v>
      </c>
    </row>
    <row r="4809" spans="1:2" x14ac:dyDescent="0.3">
      <c r="A4809">
        <v>0</v>
      </c>
      <c r="B4809">
        <v>0</v>
      </c>
    </row>
    <row r="4810" spans="1:2" x14ac:dyDescent="0.3">
      <c r="A4810">
        <v>0</v>
      </c>
      <c r="B4810">
        <v>1</v>
      </c>
    </row>
    <row r="4811" spans="1:2" x14ac:dyDescent="0.3">
      <c r="A4811">
        <v>0</v>
      </c>
      <c r="B4811">
        <v>0</v>
      </c>
    </row>
    <row r="4812" spans="1:2" x14ac:dyDescent="0.3">
      <c r="A4812">
        <v>0</v>
      </c>
      <c r="B4812">
        <v>1</v>
      </c>
    </row>
    <row r="4813" spans="1:2" x14ac:dyDescent="0.3">
      <c r="A4813">
        <v>0</v>
      </c>
      <c r="B4813">
        <v>0</v>
      </c>
    </row>
    <row r="4814" spans="1:2" x14ac:dyDescent="0.3">
      <c r="A4814">
        <v>0</v>
      </c>
      <c r="B4814">
        <v>0</v>
      </c>
    </row>
    <row r="4815" spans="1:2" x14ac:dyDescent="0.3">
      <c r="A4815">
        <v>0</v>
      </c>
      <c r="B4815">
        <v>0</v>
      </c>
    </row>
    <row r="4816" spans="1:2" x14ac:dyDescent="0.3">
      <c r="A4816">
        <v>0</v>
      </c>
      <c r="B4816">
        <v>0</v>
      </c>
    </row>
    <row r="4817" spans="1:2" x14ac:dyDescent="0.3">
      <c r="A4817">
        <v>0</v>
      </c>
      <c r="B4817">
        <v>0</v>
      </c>
    </row>
    <row r="4818" spans="1:2" x14ac:dyDescent="0.3">
      <c r="A4818">
        <v>0</v>
      </c>
      <c r="B4818">
        <v>0</v>
      </c>
    </row>
    <row r="4819" spans="1:2" x14ac:dyDescent="0.3">
      <c r="A4819">
        <v>0</v>
      </c>
      <c r="B4819">
        <v>1</v>
      </c>
    </row>
    <row r="4820" spans="1:2" x14ac:dyDescent="0.3">
      <c r="A4820">
        <v>0</v>
      </c>
      <c r="B4820">
        <v>1</v>
      </c>
    </row>
    <row r="4821" spans="1:2" x14ac:dyDescent="0.3">
      <c r="A4821">
        <v>0</v>
      </c>
      <c r="B4821">
        <v>0</v>
      </c>
    </row>
    <row r="4822" spans="1:2" x14ac:dyDescent="0.3">
      <c r="A4822">
        <v>0</v>
      </c>
      <c r="B4822">
        <v>0</v>
      </c>
    </row>
    <row r="4823" spans="1:2" x14ac:dyDescent="0.3">
      <c r="A4823">
        <v>0</v>
      </c>
      <c r="B4823">
        <v>0</v>
      </c>
    </row>
    <row r="4824" spans="1:2" x14ac:dyDescent="0.3">
      <c r="A4824">
        <v>1</v>
      </c>
      <c r="B4824">
        <v>0</v>
      </c>
    </row>
    <row r="4825" spans="1:2" x14ac:dyDescent="0.3">
      <c r="A4825">
        <v>0</v>
      </c>
      <c r="B4825">
        <v>0</v>
      </c>
    </row>
    <row r="4826" spans="1:2" x14ac:dyDescent="0.3">
      <c r="A4826">
        <v>0</v>
      </c>
      <c r="B4826">
        <v>0</v>
      </c>
    </row>
    <row r="4827" spans="1:2" x14ac:dyDescent="0.3">
      <c r="A4827">
        <v>0</v>
      </c>
      <c r="B4827">
        <v>2</v>
      </c>
    </row>
    <row r="4828" spans="1:2" x14ac:dyDescent="0.3">
      <c r="A4828">
        <v>0</v>
      </c>
      <c r="B4828">
        <v>0</v>
      </c>
    </row>
    <row r="4829" spans="1:2" x14ac:dyDescent="0.3">
      <c r="A4829">
        <v>0</v>
      </c>
      <c r="B4829">
        <v>0</v>
      </c>
    </row>
    <row r="4830" spans="1:2" x14ac:dyDescent="0.3">
      <c r="A4830">
        <v>0</v>
      </c>
      <c r="B4830">
        <v>0</v>
      </c>
    </row>
    <row r="4831" spans="1:2" x14ac:dyDescent="0.3">
      <c r="A4831">
        <v>0</v>
      </c>
      <c r="B4831">
        <v>0</v>
      </c>
    </row>
    <row r="4832" spans="1:2" x14ac:dyDescent="0.3">
      <c r="A4832">
        <v>0</v>
      </c>
      <c r="B4832">
        <v>0</v>
      </c>
    </row>
    <row r="4833" spans="1:2" x14ac:dyDescent="0.3">
      <c r="A4833">
        <v>0</v>
      </c>
      <c r="B4833">
        <v>0</v>
      </c>
    </row>
    <row r="4834" spans="1:2" x14ac:dyDescent="0.3">
      <c r="A4834">
        <v>0</v>
      </c>
      <c r="B4834">
        <v>0</v>
      </c>
    </row>
    <row r="4835" spans="1:2" x14ac:dyDescent="0.3">
      <c r="A4835">
        <v>0</v>
      </c>
      <c r="B4835">
        <v>2</v>
      </c>
    </row>
    <row r="4836" spans="1:2" x14ac:dyDescent="0.3">
      <c r="A4836">
        <v>0</v>
      </c>
      <c r="B4836">
        <v>0</v>
      </c>
    </row>
    <row r="4837" spans="1:2" x14ac:dyDescent="0.3">
      <c r="A4837">
        <v>0</v>
      </c>
      <c r="B4837">
        <v>0</v>
      </c>
    </row>
    <row r="4838" spans="1:2" x14ac:dyDescent="0.3">
      <c r="A4838">
        <v>0</v>
      </c>
      <c r="B4838">
        <v>0</v>
      </c>
    </row>
    <row r="4839" spans="1:2" x14ac:dyDescent="0.3">
      <c r="A4839">
        <v>0</v>
      </c>
      <c r="B4839">
        <v>1</v>
      </c>
    </row>
    <row r="4840" spans="1:2" x14ac:dyDescent="0.3">
      <c r="A4840">
        <v>0</v>
      </c>
      <c r="B4840">
        <v>1</v>
      </c>
    </row>
    <row r="4841" spans="1:2" x14ac:dyDescent="0.3">
      <c r="A4841">
        <v>0</v>
      </c>
      <c r="B4841">
        <v>0</v>
      </c>
    </row>
    <row r="4842" spans="1:2" x14ac:dyDescent="0.3">
      <c r="A4842">
        <v>0</v>
      </c>
      <c r="B4842">
        <v>2</v>
      </c>
    </row>
    <row r="4843" spans="1:2" x14ac:dyDescent="0.3">
      <c r="A4843">
        <v>0</v>
      </c>
      <c r="B4843">
        <v>0</v>
      </c>
    </row>
    <row r="4844" spans="1:2" x14ac:dyDescent="0.3">
      <c r="A4844">
        <v>0</v>
      </c>
      <c r="B4844">
        <v>0</v>
      </c>
    </row>
    <row r="4845" spans="1:2" x14ac:dyDescent="0.3">
      <c r="A4845">
        <v>0</v>
      </c>
      <c r="B4845">
        <v>1</v>
      </c>
    </row>
    <row r="4846" spans="1:2" x14ac:dyDescent="0.3">
      <c r="A4846">
        <v>0</v>
      </c>
      <c r="B4846">
        <v>1</v>
      </c>
    </row>
    <row r="4847" spans="1:2" x14ac:dyDescent="0.3">
      <c r="A4847">
        <v>0</v>
      </c>
      <c r="B4847">
        <v>0</v>
      </c>
    </row>
    <row r="4848" spans="1:2" x14ac:dyDescent="0.3">
      <c r="A4848">
        <v>0</v>
      </c>
      <c r="B4848">
        <v>0</v>
      </c>
    </row>
    <row r="4849" spans="1:2" x14ac:dyDescent="0.3">
      <c r="A4849">
        <v>0</v>
      </c>
      <c r="B4849">
        <v>0</v>
      </c>
    </row>
    <row r="4850" spans="1:2" x14ac:dyDescent="0.3">
      <c r="A4850">
        <v>0</v>
      </c>
      <c r="B4850">
        <v>0</v>
      </c>
    </row>
    <row r="4851" spans="1:2" x14ac:dyDescent="0.3">
      <c r="A4851">
        <v>0</v>
      </c>
      <c r="B4851">
        <v>0</v>
      </c>
    </row>
    <row r="4852" spans="1:2" x14ac:dyDescent="0.3">
      <c r="A4852">
        <v>0</v>
      </c>
      <c r="B4852">
        <v>1</v>
      </c>
    </row>
    <row r="4853" spans="1:2" x14ac:dyDescent="0.3">
      <c r="A4853">
        <v>0</v>
      </c>
      <c r="B4853">
        <v>0</v>
      </c>
    </row>
    <row r="4854" spans="1:2" x14ac:dyDescent="0.3">
      <c r="A4854">
        <v>0</v>
      </c>
      <c r="B4854">
        <v>1</v>
      </c>
    </row>
    <row r="4855" spans="1:2" x14ac:dyDescent="0.3">
      <c r="A4855">
        <v>0</v>
      </c>
      <c r="B4855">
        <v>0</v>
      </c>
    </row>
    <row r="4856" spans="1:2" x14ac:dyDescent="0.3">
      <c r="A4856">
        <v>0</v>
      </c>
      <c r="B4856">
        <v>1</v>
      </c>
    </row>
    <row r="4857" spans="1:2" x14ac:dyDescent="0.3">
      <c r="A4857">
        <v>1</v>
      </c>
      <c r="B4857">
        <v>0</v>
      </c>
    </row>
    <row r="4858" spans="1:2" x14ac:dyDescent="0.3">
      <c r="A4858">
        <v>0</v>
      </c>
      <c r="B4858">
        <v>0</v>
      </c>
    </row>
    <row r="4859" spans="1:2" x14ac:dyDescent="0.3">
      <c r="A4859">
        <v>0</v>
      </c>
      <c r="B4859">
        <v>2</v>
      </c>
    </row>
    <row r="4860" spans="1:2" x14ac:dyDescent="0.3">
      <c r="A4860">
        <v>0</v>
      </c>
      <c r="B4860">
        <v>0</v>
      </c>
    </row>
    <row r="4861" spans="1:2" x14ac:dyDescent="0.3">
      <c r="A4861">
        <v>1</v>
      </c>
      <c r="B4861">
        <v>0</v>
      </c>
    </row>
    <row r="4862" spans="1:2" x14ac:dyDescent="0.3">
      <c r="A4862">
        <v>1</v>
      </c>
      <c r="B4862">
        <v>1</v>
      </c>
    </row>
    <row r="4863" spans="1:2" x14ac:dyDescent="0.3">
      <c r="A4863">
        <v>0</v>
      </c>
      <c r="B4863">
        <v>0</v>
      </c>
    </row>
    <row r="4864" spans="1:2" x14ac:dyDescent="0.3">
      <c r="A4864">
        <v>0</v>
      </c>
      <c r="B4864">
        <v>0</v>
      </c>
    </row>
    <row r="4865" spans="1:2" x14ac:dyDescent="0.3">
      <c r="A4865">
        <v>0</v>
      </c>
      <c r="B4865">
        <v>1</v>
      </c>
    </row>
    <row r="4866" spans="1:2" x14ac:dyDescent="0.3">
      <c r="A4866">
        <v>0</v>
      </c>
      <c r="B4866">
        <v>0</v>
      </c>
    </row>
    <row r="4867" spans="1:2" x14ac:dyDescent="0.3">
      <c r="A4867">
        <v>1</v>
      </c>
      <c r="B4867">
        <v>0</v>
      </c>
    </row>
    <row r="4868" spans="1:2" x14ac:dyDescent="0.3">
      <c r="A4868">
        <v>1</v>
      </c>
      <c r="B4868">
        <v>1</v>
      </c>
    </row>
    <row r="4869" spans="1:2" x14ac:dyDescent="0.3">
      <c r="A4869">
        <v>0</v>
      </c>
      <c r="B4869">
        <v>2</v>
      </c>
    </row>
    <row r="4870" spans="1:2" x14ac:dyDescent="0.3">
      <c r="A4870">
        <v>1</v>
      </c>
      <c r="B4870">
        <v>1</v>
      </c>
    </row>
    <row r="4871" spans="1:2" x14ac:dyDescent="0.3">
      <c r="A4871">
        <v>0</v>
      </c>
      <c r="B4871">
        <v>2</v>
      </c>
    </row>
    <row r="4872" spans="1:2" x14ac:dyDescent="0.3">
      <c r="A4872">
        <v>0</v>
      </c>
      <c r="B4872">
        <v>0</v>
      </c>
    </row>
    <row r="4873" spans="1:2" x14ac:dyDescent="0.3">
      <c r="A4873">
        <v>0</v>
      </c>
      <c r="B4873">
        <v>0</v>
      </c>
    </row>
    <row r="4874" spans="1:2" x14ac:dyDescent="0.3">
      <c r="A4874">
        <v>1</v>
      </c>
      <c r="B4874">
        <v>0</v>
      </c>
    </row>
    <row r="4875" spans="1:2" x14ac:dyDescent="0.3">
      <c r="A4875">
        <v>0</v>
      </c>
      <c r="B4875">
        <v>1</v>
      </c>
    </row>
    <row r="4876" spans="1:2" x14ac:dyDescent="0.3">
      <c r="A4876">
        <v>0</v>
      </c>
      <c r="B4876">
        <v>0</v>
      </c>
    </row>
    <row r="4877" spans="1:2" x14ac:dyDescent="0.3">
      <c r="A4877">
        <v>0</v>
      </c>
      <c r="B4877">
        <v>0</v>
      </c>
    </row>
    <row r="4878" spans="1:2" x14ac:dyDescent="0.3">
      <c r="A4878">
        <v>0</v>
      </c>
      <c r="B4878">
        <v>1</v>
      </c>
    </row>
    <row r="4879" spans="1:2" x14ac:dyDescent="0.3">
      <c r="A4879">
        <v>0</v>
      </c>
      <c r="B4879">
        <v>0</v>
      </c>
    </row>
    <row r="4880" spans="1:2" x14ac:dyDescent="0.3">
      <c r="A4880">
        <v>0</v>
      </c>
      <c r="B4880">
        <v>0</v>
      </c>
    </row>
    <row r="4881" spans="1:2" x14ac:dyDescent="0.3">
      <c r="A4881">
        <v>0</v>
      </c>
      <c r="B4881">
        <v>0</v>
      </c>
    </row>
    <row r="4882" spans="1:2" x14ac:dyDescent="0.3">
      <c r="A4882">
        <v>0</v>
      </c>
      <c r="B4882">
        <v>1</v>
      </c>
    </row>
    <row r="4883" spans="1:2" x14ac:dyDescent="0.3">
      <c r="A4883">
        <v>0</v>
      </c>
      <c r="B4883">
        <v>0</v>
      </c>
    </row>
    <row r="4884" spans="1:2" x14ac:dyDescent="0.3">
      <c r="A4884">
        <v>0</v>
      </c>
      <c r="B4884">
        <v>0</v>
      </c>
    </row>
    <row r="4885" spans="1:2" x14ac:dyDescent="0.3">
      <c r="A4885">
        <v>0</v>
      </c>
      <c r="B4885">
        <v>0</v>
      </c>
    </row>
    <row r="4886" spans="1:2" x14ac:dyDescent="0.3">
      <c r="A4886">
        <v>0</v>
      </c>
      <c r="B4886">
        <v>0</v>
      </c>
    </row>
    <row r="4887" spans="1:2" x14ac:dyDescent="0.3">
      <c r="A4887">
        <v>0</v>
      </c>
      <c r="B4887">
        <v>0</v>
      </c>
    </row>
    <row r="4888" spans="1:2" x14ac:dyDescent="0.3">
      <c r="A4888">
        <v>0</v>
      </c>
      <c r="B4888">
        <v>1</v>
      </c>
    </row>
    <row r="4889" spans="1:2" x14ac:dyDescent="0.3">
      <c r="A4889">
        <v>0</v>
      </c>
      <c r="B4889">
        <v>0</v>
      </c>
    </row>
    <row r="4890" spans="1:2" x14ac:dyDescent="0.3">
      <c r="A4890">
        <v>0</v>
      </c>
      <c r="B4890">
        <v>0</v>
      </c>
    </row>
    <row r="4891" spans="1:2" x14ac:dyDescent="0.3">
      <c r="A4891">
        <v>0</v>
      </c>
      <c r="B4891">
        <v>1</v>
      </c>
    </row>
    <row r="4892" spans="1:2" x14ac:dyDescent="0.3">
      <c r="A4892">
        <v>0</v>
      </c>
      <c r="B4892">
        <v>0</v>
      </c>
    </row>
    <row r="4893" spans="1:2" x14ac:dyDescent="0.3">
      <c r="A4893">
        <v>0</v>
      </c>
      <c r="B4893">
        <v>0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0</v>
      </c>
      <c r="B4896">
        <v>0</v>
      </c>
    </row>
    <row r="4897" spans="1:2" x14ac:dyDescent="0.3">
      <c r="A4897">
        <v>0</v>
      </c>
      <c r="B4897">
        <v>1</v>
      </c>
    </row>
    <row r="4898" spans="1:2" x14ac:dyDescent="0.3">
      <c r="A4898">
        <v>0</v>
      </c>
      <c r="B4898">
        <v>1</v>
      </c>
    </row>
    <row r="4899" spans="1:2" x14ac:dyDescent="0.3">
      <c r="A4899">
        <v>0</v>
      </c>
      <c r="B4899">
        <v>1</v>
      </c>
    </row>
    <row r="4900" spans="1:2" x14ac:dyDescent="0.3">
      <c r="A4900">
        <v>0</v>
      </c>
      <c r="B4900">
        <v>1</v>
      </c>
    </row>
    <row r="4901" spans="1:2" x14ac:dyDescent="0.3">
      <c r="A4901">
        <v>0</v>
      </c>
      <c r="B4901">
        <v>0</v>
      </c>
    </row>
    <row r="4902" spans="1:2" x14ac:dyDescent="0.3">
      <c r="A4902">
        <v>1</v>
      </c>
      <c r="B4902">
        <v>0</v>
      </c>
    </row>
    <row r="4903" spans="1:2" x14ac:dyDescent="0.3">
      <c r="A4903">
        <v>1</v>
      </c>
      <c r="B4903">
        <v>0</v>
      </c>
    </row>
    <row r="4904" spans="1:2" x14ac:dyDescent="0.3">
      <c r="A4904">
        <v>0</v>
      </c>
      <c r="B4904">
        <v>0</v>
      </c>
    </row>
    <row r="4905" spans="1:2" x14ac:dyDescent="0.3">
      <c r="A4905">
        <v>0</v>
      </c>
      <c r="B4905">
        <v>0</v>
      </c>
    </row>
    <row r="4906" spans="1:2" x14ac:dyDescent="0.3">
      <c r="A4906">
        <v>0</v>
      </c>
      <c r="B4906">
        <v>0</v>
      </c>
    </row>
    <row r="4907" spans="1:2" x14ac:dyDescent="0.3">
      <c r="A4907">
        <v>0</v>
      </c>
      <c r="B4907">
        <v>0</v>
      </c>
    </row>
    <row r="4908" spans="1:2" x14ac:dyDescent="0.3">
      <c r="A4908">
        <v>1</v>
      </c>
      <c r="B4908">
        <v>0</v>
      </c>
    </row>
    <row r="4909" spans="1:2" x14ac:dyDescent="0.3">
      <c r="A4909">
        <v>0</v>
      </c>
      <c r="B4909">
        <v>0</v>
      </c>
    </row>
    <row r="4910" spans="1:2" x14ac:dyDescent="0.3">
      <c r="A4910">
        <v>0</v>
      </c>
      <c r="B4910">
        <v>0</v>
      </c>
    </row>
    <row r="4911" spans="1:2" x14ac:dyDescent="0.3">
      <c r="A4911">
        <v>0</v>
      </c>
      <c r="B4911">
        <v>0</v>
      </c>
    </row>
    <row r="4912" spans="1:2" x14ac:dyDescent="0.3">
      <c r="A4912">
        <v>0</v>
      </c>
      <c r="B4912">
        <v>0</v>
      </c>
    </row>
    <row r="4913" spans="1:2" x14ac:dyDescent="0.3">
      <c r="A4913">
        <v>0</v>
      </c>
      <c r="B4913">
        <v>0</v>
      </c>
    </row>
    <row r="4914" spans="1:2" x14ac:dyDescent="0.3">
      <c r="A4914">
        <v>0</v>
      </c>
      <c r="B4914">
        <v>1</v>
      </c>
    </row>
    <row r="4915" spans="1:2" x14ac:dyDescent="0.3">
      <c r="A4915">
        <v>0</v>
      </c>
      <c r="B4915">
        <v>1</v>
      </c>
    </row>
    <row r="4916" spans="1:2" x14ac:dyDescent="0.3">
      <c r="A4916">
        <v>0</v>
      </c>
      <c r="B4916">
        <v>0</v>
      </c>
    </row>
    <row r="4917" spans="1:2" x14ac:dyDescent="0.3">
      <c r="A4917">
        <v>0</v>
      </c>
      <c r="B4917">
        <v>1</v>
      </c>
    </row>
    <row r="4918" spans="1:2" x14ac:dyDescent="0.3">
      <c r="A4918">
        <v>0</v>
      </c>
      <c r="B4918">
        <v>1</v>
      </c>
    </row>
    <row r="4919" spans="1:2" x14ac:dyDescent="0.3">
      <c r="A4919">
        <v>0</v>
      </c>
      <c r="B4919">
        <v>2</v>
      </c>
    </row>
    <row r="4920" spans="1:2" x14ac:dyDescent="0.3">
      <c r="A4920">
        <v>0</v>
      </c>
      <c r="B4920">
        <v>2</v>
      </c>
    </row>
    <row r="4921" spans="1:2" x14ac:dyDescent="0.3">
      <c r="A4921">
        <v>0</v>
      </c>
      <c r="B4921">
        <v>0</v>
      </c>
    </row>
    <row r="4922" spans="1:2" x14ac:dyDescent="0.3">
      <c r="A4922">
        <v>0</v>
      </c>
      <c r="B4922">
        <v>0</v>
      </c>
    </row>
    <row r="4923" spans="1:2" x14ac:dyDescent="0.3">
      <c r="A4923">
        <v>0</v>
      </c>
      <c r="B4923">
        <v>0</v>
      </c>
    </row>
    <row r="4924" spans="1:2" x14ac:dyDescent="0.3">
      <c r="A4924">
        <v>0</v>
      </c>
      <c r="B4924">
        <v>0</v>
      </c>
    </row>
    <row r="4925" spans="1:2" x14ac:dyDescent="0.3">
      <c r="A4925">
        <v>0</v>
      </c>
      <c r="B4925">
        <v>0</v>
      </c>
    </row>
    <row r="4926" spans="1:2" x14ac:dyDescent="0.3">
      <c r="A4926">
        <v>0</v>
      </c>
      <c r="B4926">
        <v>1</v>
      </c>
    </row>
    <row r="4927" spans="1:2" x14ac:dyDescent="0.3">
      <c r="A4927">
        <v>0</v>
      </c>
      <c r="B4927">
        <v>1</v>
      </c>
    </row>
    <row r="4928" spans="1:2" x14ac:dyDescent="0.3">
      <c r="A4928">
        <v>0</v>
      </c>
      <c r="B4928">
        <v>1</v>
      </c>
    </row>
    <row r="4929" spans="1:2" x14ac:dyDescent="0.3">
      <c r="A4929">
        <v>0</v>
      </c>
      <c r="B4929">
        <v>0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0</v>
      </c>
      <c r="B4933">
        <v>0</v>
      </c>
    </row>
    <row r="4934" spans="1:2" x14ac:dyDescent="0.3">
      <c r="A4934">
        <v>0</v>
      </c>
      <c r="B4934">
        <v>1</v>
      </c>
    </row>
    <row r="4935" spans="1:2" x14ac:dyDescent="0.3">
      <c r="A4935">
        <v>0</v>
      </c>
      <c r="B4935">
        <v>1</v>
      </c>
    </row>
    <row r="4936" spans="1:2" x14ac:dyDescent="0.3">
      <c r="A4936">
        <v>0</v>
      </c>
      <c r="B4936">
        <v>1</v>
      </c>
    </row>
    <row r="4937" spans="1:2" x14ac:dyDescent="0.3">
      <c r="A4937">
        <v>0</v>
      </c>
      <c r="B4937">
        <v>2</v>
      </c>
    </row>
    <row r="4938" spans="1:2" x14ac:dyDescent="0.3">
      <c r="A4938">
        <v>0</v>
      </c>
      <c r="B4938">
        <v>1</v>
      </c>
    </row>
    <row r="4939" spans="1:2" x14ac:dyDescent="0.3">
      <c r="A4939">
        <v>0</v>
      </c>
      <c r="B4939">
        <v>0</v>
      </c>
    </row>
    <row r="4940" spans="1:2" x14ac:dyDescent="0.3">
      <c r="A4940">
        <v>0</v>
      </c>
      <c r="B4940">
        <v>2</v>
      </c>
    </row>
    <row r="4941" spans="1:2" x14ac:dyDescent="0.3">
      <c r="A4941">
        <v>0</v>
      </c>
      <c r="B4941">
        <v>0</v>
      </c>
    </row>
    <row r="4942" spans="1:2" x14ac:dyDescent="0.3">
      <c r="A4942">
        <v>0</v>
      </c>
      <c r="B4942">
        <v>1</v>
      </c>
    </row>
    <row r="4943" spans="1:2" x14ac:dyDescent="0.3">
      <c r="A4943">
        <v>0</v>
      </c>
      <c r="B4943">
        <v>0</v>
      </c>
    </row>
    <row r="4944" spans="1:2" x14ac:dyDescent="0.3">
      <c r="A4944">
        <v>0</v>
      </c>
      <c r="B4944">
        <v>1</v>
      </c>
    </row>
    <row r="4945" spans="1:2" x14ac:dyDescent="0.3">
      <c r="A4945">
        <v>0</v>
      </c>
      <c r="B4945">
        <v>0</v>
      </c>
    </row>
    <row r="4946" spans="1:2" x14ac:dyDescent="0.3">
      <c r="A4946">
        <v>0</v>
      </c>
      <c r="B4946">
        <v>0</v>
      </c>
    </row>
    <row r="4947" spans="1:2" x14ac:dyDescent="0.3">
      <c r="A4947">
        <v>0</v>
      </c>
      <c r="B4947">
        <v>0</v>
      </c>
    </row>
    <row r="4948" spans="1:2" x14ac:dyDescent="0.3">
      <c r="A4948">
        <v>1</v>
      </c>
      <c r="B4948">
        <v>1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0</v>
      </c>
      <c r="B4951">
        <v>0</v>
      </c>
    </row>
    <row r="4952" spans="1:2" x14ac:dyDescent="0.3">
      <c r="A4952">
        <v>0</v>
      </c>
      <c r="B4952">
        <v>1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0</v>
      </c>
      <c r="B4955">
        <v>0</v>
      </c>
    </row>
    <row r="4956" spans="1:2" x14ac:dyDescent="0.3">
      <c r="A4956">
        <v>0</v>
      </c>
      <c r="B4956">
        <v>0</v>
      </c>
    </row>
    <row r="4957" spans="1:2" x14ac:dyDescent="0.3">
      <c r="A4957">
        <v>0</v>
      </c>
      <c r="B4957">
        <v>0</v>
      </c>
    </row>
    <row r="4958" spans="1:2" x14ac:dyDescent="0.3">
      <c r="A4958">
        <v>0</v>
      </c>
      <c r="B4958">
        <v>0</v>
      </c>
    </row>
    <row r="4959" spans="1:2" x14ac:dyDescent="0.3">
      <c r="A4959">
        <v>0</v>
      </c>
      <c r="B4959">
        <v>0</v>
      </c>
    </row>
    <row r="4960" spans="1:2" x14ac:dyDescent="0.3">
      <c r="A4960">
        <v>0</v>
      </c>
      <c r="B4960">
        <v>2</v>
      </c>
    </row>
    <row r="4961" spans="1:2" x14ac:dyDescent="0.3">
      <c r="A4961">
        <v>0</v>
      </c>
      <c r="B4961">
        <v>2</v>
      </c>
    </row>
    <row r="4962" spans="1:2" x14ac:dyDescent="0.3">
      <c r="A4962">
        <v>0</v>
      </c>
      <c r="B4962">
        <v>2</v>
      </c>
    </row>
    <row r="4963" spans="1:2" x14ac:dyDescent="0.3">
      <c r="A4963">
        <v>0</v>
      </c>
      <c r="B4963">
        <v>0</v>
      </c>
    </row>
    <row r="4964" spans="1:2" x14ac:dyDescent="0.3">
      <c r="A4964">
        <v>0</v>
      </c>
      <c r="B4964">
        <v>0</v>
      </c>
    </row>
    <row r="4965" spans="1:2" x14ac:dyDescent="0.3">
      <c r="A4965">
        <v>0</v>
      </c>
      <c r="B4965">
        <v>2</v>
      </c>
    </row>
    <row r="4966" spans="1:2" x14ac:dyDescent="0.3">
      <c r="A4966">
        <v>0</v>
      </c>
      <c r="B4966">
        <v>0</v>
      </c>
    </row>
    <row r="4967" spans="1:2" x14ac:dyDescent="0.3">
      <c r="A4967">
        <v>0</v>
      </c>
      <c r="B4967">
        <v>0</v>
      </c>
    </row>
    <row r="4968" spans="1:2" x14ac:dyDescent="0.3">
      <c r="A4968">
        <v>0</v>
      </c>
      <c r="B4968">
        <v>0</v>
      </c>
    </row>
    <row r="4969" spans="1:2" x14ac:dyDescent="0.3">
      <c r="A4969">
        <v>0</v>
      </c>
      <c r="B4969">
        <v>0</v>
      </c>
    </row>
    <row r="4970" spans="1:2" x14ac:dyDescent="0.3">
      <c r="A4970">
        <v>0</v>
      </c>
      <c r="B4970">
        <v>0</v>
      </c>
    </row>
    <row r="4971" spans="1:2" x14ac:dyDescent="0.3">
      <c r="A4971">
        <v>0</v>
      </c>
      <c r="B4971">
        <v>1</v>
      </c>
    </row>
    <row r="4972" spans="1:2" x14ac:dyDescent="0.3">
      <c r="A4972">
        <v>0</v>
      </c>
      <c r="B4972">
        <v>2</v>
      </c>
    </row>
    <row r="4973" spans="1:2" x14ac:dyDescent="0.3">
      <c r="A4973">
        <v>0</v>
      </c>
      <c r="B4973">
        <v>0</v>
      </c>
    </row>
    <row r="4974" spans="1:2" x14ac:dyDescent="0.3">
      <c r="A4974">
        <v>0</v>
      </c>
      <c r="B4974">
        <v>0</v>
      </c>
    </row>
    <row r="4975" spans="1:2" x14ac:dyDescent="0.3">
      <c r="A4975">
        <v>0</v>
      </c>
      <c r="B4975">
        <v>0</v>
      </c>
    </row>
    <row r="4976" spans="1:2" x14ac:dyDescent="0.3">
      <c r="A4976">
        <v>0</v>
      </c>
      <c r="B4976">
        <v>0</v>
      </c>
    </row>
    <row r="4977" spans="1:2" x14ac:dyDescent="0.3">
      <c r="A4977">
        <v>1</v>
      </c>
      <c r="B4977">
        <v>0</v>
      </c>
    </row>
    <row r="4978" spans="1:2" x14ac:dyDescent="0.3">
      <c r="A4978">
        <v>0</v>
      </c>
      <c r="B4978">
        <v>1</v>
      </c>
    </row>
    <row r="4979" spans="1:2" x14ac:dyDescent="0.3">
      <c r="A4979">
        <v>0</v>
      </c>
      <c r="B4979">
        <v>0</v>
      </c>
    </row>
    <row r="4980" spans="1:2" x14ac:dyDescent="0.3">
      <c r="A4980">
        <v>0</v>
      </c>
      <c r="B4980">
        <v>0</v>
      </c>
    </row>
    <row r="4981" spans="1:2" x14ac:dyDescent="0.3">
      <c r="A4981">
        <v>0</v>
      </c>
      <c r="B4981">
        <v>0</v>
      </c>
    </row>
    <row r="4982" spans="1:2" x14ac:dyDescent="0.3">
      <c r="A4982">
        <v>0</v>
      </c>
      <c r="B4982">
        <v>0</v>
      </c>
    </row>
    <row r="4983" spans="1:2" x14ac:dyDescent="0.3">
      <c r="A4983">
        <v>0</v>
      </c>
      <c r="B4983">
        <v>0</v>
      </c>
    </row>
    <row r="4984" spans="1:2" x14ac:dyDescent="0.3">
      <c r="A4984">
        <v>0</v>
      </c>
      <c r="B4984">
        <v>1</v>
      </c>
    </row>
    <row r="4985" spans="1:2" x14ac:dyDescent="0.3">
      <c r="A4985">
        <v>1</v>
      </c>
      <c r="B4985">
        <v>2</v>
      </c>
    </row>
    <row r="4986" spans="1:2" x14ac:dyDescent="0.3">
      <c r="A4986">
        <v>0</v>
      </c>
      <c r="B4986">
        <v>1</v>
      </c>
    </row>
    <row r="4987" spans="1:2" x14ac:dyDescent="0.3">
      <c r="A4987">
        <v>0</v>
      </c>
      <c r="B4987">
        <v>2</v>
      </c>
    </row>
    <row r="4988" spans="1:2" x14ac:dyDescent="0.3">
      <c r="A4988">
        <v>0</v>
      </c>
      <c r="B4988">
        <v>2</v>
      </c>
    </row>
    <row r="4989" spans="1:2" x14ac:dyDescent="0.3">
      <c r="A4989">
        <v>0</v>
      </c>
      <c r="B4989">
        <v>0</v>
      </c>
    </row>
    <row r="4990" spans="1:2" x14ac:dyDescent="0.3">
      <c r="A4990">
        <v>0</v>
      </c>
      <c r="B4990">
        <v>1</v>
      </c>
    </row>
    <row r="4991" spans="1:2" x14ac:dyDescent="0.3">
      <c r="A4991">
        <v>0</v>
      </c>
      <c r="B4991">
        <v>0</v>
      </c>
    </row>
    <row r="4992" spans="1:2" x14ac:dyDescent="0.3">
      <c r="A4992">
        <v>0</v>
      </c>
      <c r="B4992">
        <v>0</v>
      </c>
    </row>
    <row r="4993" spans="1:2" x14ac:dyDescent="0.3">
      <c r="A4993">
        <v>0</v>
      </c>
      <c r="B4993">
        <v>0</v>
      </c>
    </row>
    <row r="4994" spans="1:2" x14ac:dyDescent="0.3">
      <c r="A4994">
        <v>0</v>
      </c>
      <c r="B4994">
        <v>0</v>
      </c>
    </row>
    <row r="4995" spans="1:2" x14ac:dyDescent="0.3">
      <c r="A4995">
        <v>0</v>
      </c>
      <c r="B4995">
        <v>0</v>
      </c>
    </row>
    <row r="4996" spans="1:2" x14ac:dyDescent="0.3">
      <c r="A4996">
        <v>0</v>
      </c>
      <c r="B4996">
        <v>1</v>
      </c>
    </row>
    <row r="4997" spans="1:2" x14ac:dyDescent="0.3">
      <c r="A4997">
        <v>0</v>
      </c>
      <c r="B4997">
        <v>1</v>
      </c>
    </row>
    <row r="4998" spans="1:2" x14ac:dyDescent="0.3">
      <c r="A4998">
        <v>1</v>
      </c>
      <c r="B4998">
        <v>0</v>
      </c>
    </row>
    <row r="4999" spans="1:2" x14ac:dyDescent="0.3">
      <c r="A4999">
        <v>0</v>
      </c>
      <c r="B4999">
        <v>1</v>
      </c>
    </row>
    <row r="5000" spans="1:2" x14ac:dyDescent="0.3">
      <c r="A5000">
        <v>0</v>
      </c>
      <c r="B5000">
        <v>2</v>
      </c>
    </row>
    <row r="5001" spans="1:2" x14ac:dyDescent="0.3">
      <c r="A5001">
        <v>0</v>
      </c>
      <c r="B5001">
        <v>0</v>
      </c>
    </row>
    <row r="5002" spans="1:2" x14ac:dyDescent="0.3">
      <c r="A5002">
        <v>0</v>
      </c>
      <c r="B5002">
        <v>0</v>
      </c>
    </row>
    <row r="5003" spans="1:2" x14ac:dyDescent="0.3">
      <c r="A5003">
        <v>0</v>
      </c>
      <c r="B5003">
        <v>0</v>
      </c>
    </row>
    <row r="5004" spans="1:2" x14ac:dyDescent="0.3">
      <c r="A5004">
        <v>1</v>
      </c>
      <c r="B5004">
        <v>0</v>
      </c>
    </row>
    <row r="5005" spans="1:2" x14ac:dyDescent="0.3">
      <c r="A5005">
        <v>0</v>
      </c>
      <c r="B5005">
        <v>0</v>
      </c>
    </row>
    <row r="5006" spans="1:2" x14ac:dyDescent="0.3">
      <c r="A5006">
        <v>0</v>
      </c>
      <c r="B5006">
        <v>0</v>
      </c>
    </row>
    <row r="5007" spans="1:2" x14ac:dyDescent="0.3">
      <c r="A5007">
        <v>0</v>
      </c>
      <c r="B5007">
        <v>0</v>
      </c>
    </row>
    <row r="5008" spans="1:2" x14ac:dyDescent="0.3">
      <c r="A5008">
        <v>0</v>
      </c>
      <c r="B5008">
        <v>0</v>
      </c>
    </row>
    <row r="5009" spans="1:2" x14ac:dyDescent="0.3">
      <c r="A5009">
        <v>0</v>
      </c>
      <c r="B5009">
        <v>2</v>
      </c>
    </row>
    <row r="5010" spans="1:2" x14ac:dyDescent="0.3">
      <c r="A5010">
        <v>1</v>
      </c>
      <c r="B5010">
        <v>1</v>
      </c>
    </row>
    <row r="5011" spans="1:2" x14ac:dyDescent="0.3">
      <c r="A5011">
        <v>0</v>
      </c>
      <c r="B5011">
        <v>0</v>
      </c>
    </row>
    <row r="5012" spans="1:2" x14ac:dyDescent="0.3">
      <c r="A5012">
        <v>0</v>
      </c>
      <c r="B5012">
        <v>0</v>
      </c>
    </row>
    <row r="5013" spans="1:2" x14ac:dyDescent="0.3">
      <c r="A5013">
        <v>0</v>
      </c>
      <c r="B5013">
        <v>0</v>
      </c>
    </row>
    <row r="5014" spans="1:2" x14ac:dyDescent="0.3">
      <c r="A5014">
        <v>0</v>
      </c>
      <c r="B5014">
        <v>1</v>
      </c>
    </row>
    <row r="5015" spans="1:2" x14ac:dyDescent="0.3">
      <c r="A5015">
        <v>0</v>
      </c>
      <c r="B5015">
        <v>3</v>
      </c>
    </row>
    <row r="5016" spans="1:2" x14ac:dyDescent="0.3">
      <c r="A5016">
        <v>0</v>
      </c>
      <c r="B5016">
        <v>0</v>
      </c>
    </row>
    <row r="5017" spans="1:2" x14ac:dyDescent="0.3">
      <c r="A5017">
        <v>0</v>
      </c>
      <c r="B5017">
        <v>0</v>
      </c>
    </row>
    <row r="5018" spans="1:2" x14ac:dyDescent="0.3">
      <c r="A5018">
        <v>0</v>
      </c>
      <c r="B5018">
        <v>0</v>
      </c>
    </row>
    <row r="5019" spans="1:2" x14ac:dyDescent="0.3">
      <c r="A5019">
        <v>0</v>
      </c>
      <c r="B5019">
        <v>0</v>
      </c>
    </row>
    <row r="5020" spans="1:2" x14ac:dyDescent="0.3">
      <c r="A5020">
        <v>0</v>
      </c>
      <c r="B5020">
        <v>0</v>
      </c>
    </row>
    <row r="5021" spans="1:2" x14ac:dyDescent="0.3">
      <c r="A5021">
        <v>0</v>
      </c>
      <c r="B5021">
        <v>2</v>
      </c>
    </row>
    <row r="5022" spans="1:2" x14ac:dyDescent="0.3">
      <c r="A5022">
        <v>0</v>
      </c>
      <c r="B5022">
        <v>0</v>
      </c>
    </row>
    <row r="5023" spans="1:2" x14ac:dyDescent="0.3">
      <c r="A5023">
        <v>0</v>
      </c>
      <c r="B5023">
        <v>1</v>
      </c>
    </row>
    <row r="5024" spans="1:2" x14ac:dyDescent="0.3">
      <c r="A5024">
        <v>0</v>
      </c>
      <c r="B5024">
        <v>0</v>
      </c>
    </row>
    <row r="5025" spans="1:2" x14ac:dyDescent="0.3">
      <c r="A5025">
        <v>0</v>
      </c>
      <c r="B5025">
        <v>1</v>
      </c>
    </row>
    <row r="5026" spans="1:2" x14ac:dyDescent="0.3">
      <c r="A5026">
        <v>1</v>
      </c>
      <c r="B5026">
        <v>2</v>
      </c>
    </row>
    <row r="5027" spans="1:2" x14ac:dyDescent="0.3">
      <c r="A5027">
        <v>0</v>
      </c>
      <c r="B5027">
        <v>1</v>
      </c>
    </row>
    <row r="5028" spans="1:2" x14ac:dyDescent="0.3">
      <c r="A5028">
        <v>0</v>
      </c>
      <c r="B5028">
        <v>0</v>
      </c>
    </row>
    <row r="5029" spans="1:2" x14ac:dyDescent="0.3">
      <c r="A5029">
        <v>0</v>
      </c>
      <c r="B5029">
        <v>0</v>
      </c>
    </row>
    <row r="5030" spans="1:2" x14ac:dyDescent="0.3">
      <c r="A5030">
        <v>0</v>
      </c>
      <c r="B5030">
        <v>0</v>
      </c>
    </row>
    <row r="5031" spans="1:2" x14ac:dyDescent="0.3">
      <c r="A5031">
        <v>1</v>
      </c>
      <c r="B5031">
        <v>1</v>
      </c>
    </row>
    <row r="5032" spans="1:2" x14ac:dyDescent="0.3">
      <c r="A5032">
        <v>0</v>
      </c>
      <c r="B5032">
        <v>0</v>
      </c>
    </row>
    <row r="5033" spans="1:2" x14ac:dyDescent="0.3">
      <c r="A5033">
        <v>0</v>
      </c>
      <c r="B5033">
        <v>0</v>
      </c>
    </row>
    <row r="5034" spans="1:2" x14ac:dyDescent="0.3">
      <c r="A5034">
        <v>0</v>
      </c>
      <c r="B5034">
        <v>1</v>
      </c>
    </row>
    <row r="5035" spans="1:2" x14ac:dyDescent="0.3">
      <c r="A5035">
        <v>0</v>
      </c>
      <c r="B5035">
        <v>0</v>
      </c>
    </row>
    <row r="5036" spans="1:2" x14ac:dyDescent="0.3">
      <c r="A5036">
        <v>0</v>
      </c>
      <c r="B5036">
        <v>0</v>
      </c>
    </row>
    <row r="5037" spans="1:2" x14ac:dyDescent="0.3">
      <c r="A5037">
        <v>0</v>
      </c>
      <c r="B5037">
        <v>0</v>
      </c>
    </row>
    <row r="5038" spans="1:2" x14ac:dyDescent="0.3">
      <c r="A5038">
        <v>0</v>
      </c>
      <c r="B5038">
        <v>0</v>
      </c>
    </row>
    <row r="5039" spans="1:2" x14ac:dyDescent="0.3">
      <c r="A5039">
        <v>0</v>
      </c>
      <c r="B5039">
        <v>0</v>
      </c>
    </row>
    <row r="5040" spans="1:2" x14ac:dyDescent="0.3">
      <c r="A5040">
        <v>0</v>
      </c>
      <c r="B5040">
        <v>0</v>
      </c>
    </row>
    <row r="5041" spans="1:2" x14ac:dyDescent="0.3">
      <c r="A5041">
        <v>0</v>
      </c>
      <c r="B5041">
        <v>0</v>
      </c>
    </row>
    <row r="5042" spans="1:2" x14ac:dyDescent="0.3">
      <c r="A5042">
        <v>0</v>
      </c>
      <c r="B5042">
        <v>0</v>
      </c>
    </row>
    <row r="5043" spans="1:2" x14ac:dyDescent="0.3">
      <c r="A5043">
        <v>0</v>
      </c>
      <c r="B5043">
        <v>0</v>
      </c>
    </row>
    <row r="5044" spans="1:2" x14ac:dyDescent="0.3">
      <c r="A5044">
        <v>0</v>
      </c>
      <c r="B5044">
        <v>0</v>
      </c>
    </row>
    <row r="5045" spans="1:2" x14ac:dyDescent="0.3">
      <c r="A5045">
        <v>1</v>
      </c>
      <c r="B5045">
        <v>1</v>
      </c>
    </row>
    <row r="5046" spans="1:2" x14ac:dyDescent="0.3">
      <c r="A5046">
        <v>0</v>
      </c>
      <c r="B5046">
        <v>0</v>
      </c>
    </row>
    <row r="5047" spans="1:2" x14ac:dyDescent="0.3">
      <c r="A5047">
        <v>0</v>
      </c>
      <c r="B5047">
        <v>2</v>
      </c>
    </row>
    <row r="5048" spans="1:2" x14ac:dyDescent="0.3">
      <c r="A5048">
        <v>1</v>
      </c>
      <c r="B5048">
        <v>1</v>
      </c>
    </row>
    <row r="5049" spans="1:2" x14ac:dyDescent="0.3">
      <c r="A5049">
        <v>0</v>
      </c>
      <c r="B5049">
        <v>1</v>
      </c>
    </row>
    <row r="5050" spans="1:2" x14ac:dyDescent="0.3">
      <c r="A5050">
        <v>0</v>
      </c>
      <c r="B5050">
        <v>0</v>
      </c>
    </row>
    <row r="5051" spans="1:2" x14ac:dyDescent="0.3">
      <c r="A5051">
        <v>1</v>
      </c>
      <c r="B5051">
        <v>0</v>
      </c>
    </row>
    <row r="5052" spans="1:2" x14ac:dyDescent="0.3">
      <c r="A5052">
        <v>0</v>
      </c>
      <c r="B5052">
        <v>0</v>
      </c>
    </row>
    <row r="5053" spans="1:2" x14ac:dyDescent="0.3">
      <c r="A5053">
        <v>0</v>
      </c>
      <c r="B5053">
        <v>0</v>
      </c>
    </row>
    <row r="5054" spans="1:2" x14ac:dyDescent="0.3">
      <c r="A5054">
        <v>0</v>
      </c>
      <c r="B5054">
        <v>0</v>
      </c>
    </row>
    <row r="5055" spans="1:2" x14ac:dyDescent="0.3">
      <c r="A5055">
        <v>0</v>
      </c>
      <c r="B5055">
        <v>0</v>
      </c>
    </row>
    <row r="5056" spans="1:2" x14ac:dyDescent="0.3">
      <c r="A5056">
        <v>0</v>
      </c>
      <c r="B5056">
        <v>1</v>
      </c>
    </row>
    <row r="5057" spans="1:2" x14ac:dyDescent="0.3">
      <c r="A5057">
        <v>0</v>
      </c>
      <c r="B5057">
        <v>0</v>
      </c>
    </row>
    <row r="5058" spans="1:2" x14ac:dyDescent="0.3">
      <c r="A5058">
        <v>0</v>
      </c>
      <c r="B5058">
        <v>1</v>
      </c>
    </row>
    <row r="5059" spans="1:2" x14ac:dyDescent="0.3">
      <c r="A5059">
        <v>0</v>
      </c>
      <c r="B5059">
        <v>0</v>
      </c>
    </row>
    <row r="5060" spans="1:2" x14ac:dyDescent="0.3">
      <c r="A5060">
        <v>1</v>
      </c>
      <c r="B5060">
        <v>0</v>
      </c>
    </row>
    <row r="5061" spans="1:2" x14ac:dyDescent="0.3">
      <c r="A5061">
        <v>0</v>
      </c>
      <c r="B5061">
        <v>0</v>
      </c>
    </row>
    <row r="5062" spans="1:2" x14ac:dyDescent="0.3">
      <c r="A5062">
        <v>0</v>
      </c>
      <c r="B5062">
        <v>0</v>
      </c>
    </row>
    <row r="5063" spans="1:2" x14ac:dyDescent="0.3">
      <c r="A5063">
        <v>0</v>
      </c>
      <c r="B5063">
        <v>0</v>
      </c>
    </row>
    <row r="5064" spans="1:2" x14ac:dyDescent="0.3">
      <c r="A5064">
        <v>0</v>
      </c>
      <c r="B5064">
        <v>0</v>
      </c>
    </row>
    <row r="5065" spans="1:2" x14ac:dyDescent="0.3">
      <c r="A5065">
        <v>0</v>
      </c>
      <c r="B5065">
        <v>0</v>
      </c>
    </row>
    <row r="5066" spans="1:2" x14ac:dyDescent="0.3">
      <c r="A5066">
        <v>0</v>
      </c>
      <c r="B5066">
        <v>0</v>
      </c>
    </row>
    <row r="5067" spans="1:2" x14ac:dyDescent="0.3">
      <c r="A5067">
        <v>0</v>
      </c>
      <c r="B5067">
        <v>0</v>
      </c>
    </row>
    <row r="5068" spans="1:2" x14ac:dyDescent="0.3">
      <c r="A5068">
        <v>0</v>
      </c>
      <c r="B5068">
        <v>1</v>
      </c>
    </row>
    <row r="5069" spans="1:2" x14ac:dyDescent="0.3">
      <c r="A5069">
        <v>0</v>
      </c>
      <c r="B5069">
        <v>0</v>
      </c>
    </row>
    <row r="5070" spans="1:2" x14ac:dyDescent="0.3">
      <c r="A5070">
        <v>0</v>
      </c>
      <c r="B5070">
        <v>0</v>
      </c>
    </row>
    <row r="5071" spans="1:2" x14ac:dyDescent="0.3">
      <c r="A5071">
        <v>0</v>
      </c>
      <c r="B5071">
        <v>1</v>
      </c>
    </row>
    <row r="5072" spans="1:2" x14ac:dyDescent="0.3">
      <c r="A5072">
        <v>0</v>
      </c>
      <c r="B5072">
        <v>0</v>
      </c>
    </row>
    <row r="5073" spans="1:2" x14ac:dyDescent="0.3">
      <c r="A5073">
        <v>0</v>
      </c>
      <c r="B5073">
        <v>0</v>
      </c>
    </row>
    <row r="5074" spans="1:2" x14ac:dyDescent="0.3">
      <c r="A5074">
        <v>0</v>
      </c>
      <c r="B5074">
        <v>0</v>
      </c>
    </row>
    <row r="5075" spans="1:2" x14ac:dyDescent="0.3">
      <c r="A5075">
        <v>0</v>
      </c>
      <c r="B5075">
        <v>0</v>
      </c>
    </row>
    <row r="5076" spans="1:2" x14ac:dyDescent="0.3">
      <c r="A5076">
        <v>0</v>
      </c>
      <c r="B5076">
        <v>0</v>
      </c>
    </row>
    <row r="5077" spans="1:2" x14ac:dyDescent="0.3">
      <c r="A5077">
        <v>0</v>
      </c>
      <c r="B5077">
        <v>0</v>
      </c>
    </row>
    <row r="5078" spans="1:2" x14ac:dyDescent="0.3">
      <c r="A5078">
        <v>0</v>
      </c>
      <c r="B5078">
        <v>0</v>
      </c>
    </row>
    <row r="5079" spans="1:2" x14ac:dyDescent="0.3">
      <c r="A5079">
        <v>0</v>
      </c>
      <c r="B5079">
        <v>0</v>
      </c>
    </row>
    <row r="5080" spans="1:2" x14ac:dyDescent="0.3">
      <c r="A5080">
        <v>0</v>
      </c>
      <c r="B5080">
        <v>0</v>
      </c>
    </row>
    <row r="5081" spans="1:2" x14ac:dyDescent="0.3">
      <c r="A5081">
        <v>0</v>
      </c>
      <c r="B5081">
        <v>0</v>
      </c>
    </row>
    <row r="5082" spans="1:2" x14ac:dyDescent="0.3">
      <c r="A5082">
        <v>0</v>
      </c>
      <c r="B5082">
        <v>0</v>
      </c>
    </row>
    <row r="5083" spans="1:2" x14ac:dyDescent="0.3">
      <c r="A5083">
        <v>0</v>
      </c>
      <c r="B5083">
        <v>0</v>
      </c>
    </row>
    <row r="5084" spans="1:2" x14ac:dyDescent="0.3">
      <c r="A5084">
        <v>0</v>
      </c>
      <c r="B5084">
        <v>0</v>
      </c>
    </row>
    <row r="5085" spans="1:2" x14ac:dyDescent="0.3">
      <c r="A5085">
        <v>0</v>
      </c>
      <c r="B5085">
        <v>0</v>
      </c>
    </row>
    <row r="5086" spans="1:2" x14ac:dyDescent="0.3">
      <c r="A5086">
        <v>0</v>
      </c>
      <c r="B5086">
        <v>0</v>
      </c>
    </row>
    <row r="5087" spans="1:2" x14ac:dyDescent="0.3">
      <c r="A5087">
        <v>1</v>
      </c>
      <c r="B5087">
        <v>0</v>
      </c>
    </row>
    <row r="5088" spans="1:2" x14ac:dyDescent="0.3">
      <c r="A5088">
        <v>0</v>
      </c>
      <c r="B5088">
        <v>1</v>
      </c>
    </row>
    <row r="5089" spans="1:2" x14ac:dyDescent="0.3">
      <c r="A5089">
        <v>0</v>
      </c>
      <c r="B5089">
        <v>0</v>
      </c>
    </row>
    <row r="5090" spans="1:2" x14ac:dyDescent="0.3">
      <c r="A5090">
        <v>0</v>
      </c>
      <c r="B5090">
        <v>0</v>
      </c>
    </row>
    <row r="5091" spans="1:2" x14ac:dyDescent="0.3">
      <c r="A5091">
        <v>0</v>
      </c>
      <c r="B5091">
        <v>0</v>
      </c>
    </row>
    <row r="5092" spans="1:2" x14ac:dyDescent="0.3">
      <c r="A5092">
        <v>0</v>
      </c>
      <c r="B5092">
        <v>2</v>
      </c>
    </row>
    <row r="5093" spans="1:2" x14ac:dyDescent="0.3">
      <c r="A5093">
        <v>0</v>
      </c>
      <c r="B5093">
        <v>0</v>
      </c>
    </row>
    <row r="5094" spans="1:2" x14ac:dyDescent="0.3">
      <c r="A5094">
        <v>0</v>
      </c>
      <c r="B5094">
        <v>0</v>
      </c>
    </row>
    <row r="5095" spans="1:2" x14ac:dyDescent="0.3">
      <c r="A5095">
        <v>0</v>
      </c>
      <c r="B5095">
        <v>0</v>
      </c>
    </row>
    <row r="5096" spans="1:2" x14ac:dyDescent="0.3">
      <c r="A5096">
        <v>0</v>
      </c>
      <c r="B5096">
        <v>0</v>
      </c>
    </row>
    <row r="5097" spans="1:2" x14ac:dyDescent="0.3">
      <c r="A5097">
        <v>0</v>
      </c>
      <c r="B5097">
        <v>0</v>
      </c>
    </row>
    <row r="5098" spans="1:2" x14ac:dyDescent="0.3">
      <c r="A5098">
        <v>0</v>
      </c>
      <c r="B5098">
        <v>0</v>
      </c>
    </row>
    <row r="5099" spans="1:2" x14ac:dyDescent="0.3">
      <c r="A5099">
        <v>0</v>
      </c>
      <c r="B5099">
        <v>0</v>
      </c>
    </row>
    <row r="5100" spans="1:2" x14ac:dyDescent="0.3">
      <c r="A5100">
        <v>0</v>
      </c>
      <c r="B5100">
        <v>1</v>
      </c>
    </row>
    <row r="5101" spans="1:2" x14ac:dyDescent="0.3">
      <c r="A5101">
        <v>0</v>
      </c>
      <c r="B5101">
        <v>0</v>
      </c>
    </row>
    <row r="5102" spans="1:2" x14ac:dyDescent="0.3">
      <c r="A5102">
        <v>0</v>
      </c>
      <c r="B5102">
        <v>0</v>
      </c>
    </row>
    <row r="5103" spans="1:2" x14ac:dyDescent="0.3">
      <c r="A5103">
        <v>0</v>
      </c>
      <c r="B5103">
        <v>0</v>
      </c>
    </row>
    <row r="5104" spans="1:2" x14ac:dyDescent="0.3">
      <c r="A5104">
        <v>0</v>
      </c>
      <c r="B5104">
        <v>2</v>
      </c>
    </row>
    <row r="5105" spans="1:2" x14ac:dyDescent="0.3">
      <c r="A5105">
        <v>0</v>
      </c>
      <c r="B5105">
        <v>2</v>
      </c>
    </row>
    <row r="5106" spans="1:2" x14ac:dyDescent="0.3">
      <c r="A5106">
        <v>1</v>
      </c>
      <c r="B5106">
        <v>1</v>
      </c>
    </row>
    <row r="5107" spans="1:2" x14ac:dyDescent="0.3">
      <c r="A5107">
        <v>0</v>
      </c>
      <c r="B5107">
        <v>0</v>
      </c>
    </row>
    <row r="5108" spans="1:2" x14ac:dyDescent="0.3">
      <c r="A5108">
        <v>0</v>
      </c>
      <c r="B5108">
        <v>0</v>
      </c>
    </row>
    <row r="5109" spans="1:2" x14ac:dyDescent="0.3">
      <c r="A5109">
        <v>0</v>
      </c>
      <c r="B5109">
        <v>0</v>
      </c>
    </row>
    <row r="5110" spans="1:2" x14ac:dyDescent="0.3">
      <c r="A5110">
        <v>0</v>
      </c>
      <c r="B5110">
        <v>1</v>
      </c>
    </row>
    <row r="5111" spans="1:2" x14ac:dyDescent="0.3">
      <c r="A5111">
        <v>0</v>
      </c>
      <c r="B5111">
        <v>1</v>
      </c>
    </row>
    <row r="5112" spans="1:2" x14ac:dyDescent="0.3">
      <c r="A5112">
        <v>0</v>
      </c>
      <c r="B5112">
        <v>2</v>
      </c>
    </row>
    <row r="5113" spans="1:2" x14ac:dyDescent="0.3">
      <c r="A5113">
        <v>0</v>
      </c>
      <c r="B5113">
        <v>0</v>
      </c>
    </row>
    <row r="5114" spans="1:2" x14ac:dyDescent="0.3">
      <c r="A5114">
        <v>0</v>
      </c>
      <c r="B5114">
        <v>0</v>
      </c>
    </row>
    <row r="5115" spans="1:2" x14ac:dyDescent="0.3">
      <c r="A5115">
        <v>0</v>
      </c>
      <c r="B5115">
        <v>0</v>
      </c>
    </row>
    <row r="5116" spans="1:2" x14ac:dyDescent="0.3">
      <c r="A5116">
        <v>0</v>
      </c>
      <c r="B5116">
        <v>0</v>
      </c>
    </row>
    <row r="5117" spans="1:2" x14ac:dyDescent="0.3">
      <c r="A5117">
        <v>0</v>
      </c>
      <c r="B5117">
        <v>1</v>
      </c>
    </row>
    <row r="5118" spans="1:2" x14ac:dyDescent="0.3">
      <c r="A5118">
        <v>0</v>
      </c>
      <c r="B5118">
        <v>0</v>
      </c>
    </row>
    <row r="5119" spans="1:2" x14ac:dyDescent="0.3">
      <c r="A5119">
        <v>0</v>
      </c>
      <c r="B5119">
        <v>0</v>
      </c>
    </row>
    <row r="5120" spans="1:2" x14ac:dyDescent="0.3">
      <c r="A5120">
        <v>0</v>
      </c>
      <c r="B5120">
        <v>0</v>
      </c>
    </row>
    <row r="5121" spans="1:2" x14ac:dyDescent="0.3">
      <c r="A5121">
        <v>0</v>
      </c>
      <c r="B5121">
        <v>0</v>
      </c>
    </row>
    <row r="5122" spans="1:2" x14ac:dyDescent="0.3">
      <c r="A5122">
        <v>1</v>
      </c>
      <c r="B5122">
        <v>3</v>
      </c>
    </row>
    <row r="5123" spans="1:2" x14ac:dyDescent="0.3">
      <c r="A5123">
        <v>0</v>
      </c>
      <c r="B5123">
        <v>1</v>
      </c>
    </row>
    <row r="5124" spans="1:2" x14ac:dyDescent="0.3">
      <c r="A5124">
        <v>0</v>
      </c>
      <c r="B5124">
        <v>1</v>
      </c>
    </row>
    <row r="5125" spans="1:2" x14ac:dyDescent="0.3">
      <c r="A5125">
        <v>0</v>
      </c>
      <c r="B5125">
        <v>1</v>
      </c>
    </row>
    <row r="5126" spans="1:2" x14ac:dyDescent="0.3">
      <c r="A5126">
        <v>0</v>
      </c>
      <c r="B5126">
        <v>0</v>
      </c>
    </row>
    <row r="5127" spans="1:2" x14ac:dyDescent="0.3">
      <c r="A5127">
        <v>0</v>
      </c>
      <c r="B5127">
        <v>0</v>
      </c>
    </row>
    <row r="5128" spans="1:2" x14ac:dyDescent="0.3">
      <c r="A5128">
        <v>0</v>
      </c>
      <c r="B5128">
        <v>0</v>
      </c>
    </row>
    <row r="5129" spans="1:2" x14ac:dyDescent="0.3">
      <c r="A5129">
        <v>0</v>
      </c>
      <c r="B5129">
        <v>0</v>
      </c>
    </row>
    <row r="5130" spans="1:2" x14ac:dyDescent="0.3">
      <c r="A5130">
        <v>0</v>
      </c>
      <c r="B5130">
        <v>0</v>
      </c>
    </row>
    <row r="5131" spans="1:2" x14ac:dyDescent="0.3">
      <c r="A5131">
        <v>0</v>
      </c>
      <c r="B5131">
        <v>0</v>
      </c>
    </row>
    <row r="5132" spans="1:2" x14ac:dyDescent="0.3">
      <c r="A5132">
        <v>0</v>
      </c>
      <c r="B5132">
        <v>1</v>
      </c>
    </row>
    <row r="5133" spans="1:2" x14ac:dyDescent="0.3">
      <c r="A5133">
        <v>0</v>
      </c>
      <c r="B5133">
        <v>1</v>
      </c>
    </row>
    <row r="5134" spans="1:2" x14ac:dyDescent="0.3">
      <c r="A5134">
        <v>0</v>
      </c>
      <c r="B5134">
        <v>0</v>
      </c>
    </row>
    <row r="5135" spans="1:2" x14ac:dyDescent="0.3">
      <c r="A5135">
        <v>0</v>
      </c>
      <c r="B5135">
        <v>1</v>
      </c>
    </row>
    <row r="5136" spans="1:2" x14ac:dyDescent="0.3">
      <c r="A5136">
        <v>0</v>
      </c>
      <c r="B5136">
        <v>2</v>
      </c>
    </row>
    <row r="5137" spans="1:2" x14ac:dyDescent="0.3">
      <c r="A5137">
        <v>0</v>
      </c>
      <c r="B5137">
        <v>0</v>
      </c>
    </row>
    <row r="5138" spans="1:2" x14ac:dyDescent="0.3">
      <c r="A5138">
        <v>0</v>
      </c>
      <c r="B5138">
        <v>0</v>
      </c>
    </row>
    <row r="5139" spans="1:2" x14ac:dyDescent="0.3">
      <c r="A5139">
        <v>1</v>
      </c>
      <c r="B5139">
        <v>0</v>
      </c>
    </row>
    <row r="5140" spans="1:2" x14ac:dyDescent="0.3">
      <c r="A5140">
        <v>0</v>
      </c>
      <c r="B5140">
        <v>0</v>
      </c>
    </row>
    <row r="5141" spans="1:2" x14ac:dyDescent="0.3">
      <c r="A5141">
        <v>0</v>
      </c>
      <c r="B5141">
        <v>0</v>
      </c>
    </row>
    <row r="5142" spans="1:2" x14ac:dyDescent="0.3">
      <c r="A5142">
        <v>0</v>
      </c>
      <c r="B5142">
        <v>0</v>
      </c>
    </row>
    <row r="5143" spans="1:2" x14ac:dyDescent="0.3">
      <c r="A5143">
        <v>0</v>
      </c>
      <c r="B5143">
        <v>0</v>
      </c>
    </row>
    <row r="5144" spans="1:2" x14ac:dyDescent="0.3">
      <c r="A5144">
        <v>0</v>
      </c>
      <c r="B5144">
        <v>1</v>
      </c>
    </row>
    <row r="5145" spans="1:2" x14ac:dyDescent="0.3">
      <c r="A5145">
        <v>0</v>
      </c>
      <c r="B5145">
        <v>2</v>
      </c>
    </row>
    <row r="5146" spans="1:2" x14ac:dyDescent="0.3">
      <c r="A5146">
        <v>0</v>
      </c>
      <c r="B5146">
        <v>0</v>
      </c>
    </row>
    <row r="5147" spans="1:2" x14ac:dyDescent="0.3">
      <c r="A5147">
        <v>0</v>
      </c>
      <c r="B5147">
        <v>0</v>
      </c>
    </row>
    <row r="5148" spans="1:2" x14ac:dyDescent="0.3">
      <c r="A5148">
        <v>0</v>
      </c>
      <c r="B5148">
        <v>0</v>
      </c>
    </row>
    <row r="5149" spans="1:2" x14ac:dyDescent="0.3">
      <c r="A5149">
        <v>0</v>
      </c>
      <c r="B5149">
        <v>0</v>
      </c>
    </row>
    <row r="5150" spans="1:2" x14ac:dyDescent="0.3">
      <c r="A5150">
        <v>0</v>
      </c>
      <c r="B5150">
        <v>0</v>
      </c>
    </row>
    <row r="5151" spans="1:2" x14ac:dyDescent="0.3">
      <c r="A5151">
        <v>0</v>
      </c>
      <c r="B5151">
        <v>0</v>
      </c>
    </row>
    <row r="5152" spans="1:2" x14ac:dyDescent="0.3">
      <c r="A5152">
        <v>0</v>
      </c>
      <c r="B5152">
        <v>2</v>
      </c>
    </row>
    <row r="5153" spans="1:2" x14ac:dyDescent="0.3">
      <c r="A5153">
        <v>0</v>
      </c>
      <c r="B5153">
        <v>2</v>
      </c>
    </row>
    <row r="5154" spans="1:2" x14ac:dyDescent="0.3">
      <c r="A5154">
        <v>0</v>
      </c>
      <c r="B5154">
        <v>2</v>
      </c>
    </row>
    <row r="5155" spans="1:2" x14ac:dyDescent="0.3">
      <c r="A5155">
        <v>1</v>
      </c>
      <c r="B5155">
        <v>0</v>
      </c>
    </row>
    <row r="5156" spans="1:2" x14ac:dyDescent="0.3">
      <c r="A5156">
        <v>0</v>
      </c>
      <c r="B5156">
        <v>0</v>
      </c>
    </row>
    <row r="5157" spans="1:2" x14ac:dyDescent="0.3">
      <c r="A5157">
        <v>0</v>
      </c>
      <c r="B5157">
        <v>0</v>
      </c>
    </row>
    <row r="5158" spans="1:2" x14ac:dyDescent="0.3">
      <c r="A5158">
        <v>0</v>
      </c>
      <c r="B5158">
        <v>0</v>
      </c>
    </row>
    <row r="5159" spans="1:2" x14ac:dyDescent="0.3">
      <c r="A5159">
        <v>0</v>
      </c>
      <c r="B5159">
        <v>1</v>
      </c>
    </row>
    <row r="5160" spans="1:2" x14ac:dyDescent="0.3">
      <c r="A5160">
        <v>0</v>
      </c>
      <c r="B5160">
        <v>2</v>
      </c>
    </row>
    <row r="5161" spans="1:2" x14ac:dyDescent="0.3">
      <c r="A5161">
        <v>0</v>
      </c>
      <c r="B5161">
        <v>0</v>
      </c>
    </row>
    <row r="5162" spans="1:2" x14ac:dyDescent="0.3">
      <c r="A5162">
        <v>0</v>
      </c>
      <c r="B5162">
        <v>0</v>
      </c>
    </row>
    <row r="5163" spans="1:2" x14ac:dyDescent="0.3">
      <c r="A5163">
        <v>0</v>
      </c>
      <c r="B5163">
        <v>1</v>
      </c>
    </row>
    <row r="5164" spans="1:2" x14ac:dyDescent="0.3">
      <c r="A5164">
        <v>0</v>
      </c>
      <c r="B5164">
        <v>0</v>
      </c>
    </row>
    <row r="5165" spans="1:2" x14ac:dyDescent="0.3">
      <c r="A5165">
        <v>0</v>
      </c>
      <c r="B5165">
        <v>0</v>
      </c>
    </row>
    <row r="5166" spans="1:2" x14ac:dyDescent="0.3">
      <c r="A5166">
        <v>1</v>
      </c>
      <c r="B5166">
        <v>0</v>
      </c>
    </row>
    <row r="5167" spans="1:2" x14ac:dyDescent="0.3">
      <c r="A5167">
        <v>0</v>
      </c>
      <c r="B5167">
        <v>2</v>
      </c>
    </row>
    <row r="5168" spans="1:2" x14ac:dyDescent="0.3">
      <c r="A5168">
        <v>0</v>
      </c>
      <c r="B5168">
        <v>0</v>
      </c>
    </row>
    <row r="5169" spans="1:2" x14ac:dyDescent="0.3">
      <c r="A5169">
        <v>0</v>
      </c>
      <c r="B5169">
        <v>0</v>
      </c>
    </row>
    <row r="5170" spans="1:2" x14ac:dyDescent="0.3">
      <c r="A5170">
        <v>0</v>
      </c>
      <c r="B5170">
        <v>0</v>
      </c>
    </row>
    <row r="5171" spans="1:2" x14ac:dyDescent="0.3">
      <c r="A5171">
        <v>0</v>
      </c>
      <c r="B5171">
        <v>1</v>
      </c>
    </row>
    <row r="5172" spans="1:2" x14ac:dyDescent="0.3">
      <c r="A5172">
        <v>0</v>
      </c>
      <c r="B5172">
        <v>1</v>
      </c>
    </row>
    <row r="5173" spans="1:2" x14ac:dyDescent="0.3">
      <c r="A5173">
        <v>0</v>
      </c>
      <c r="B5173">
        <v>0</v>
      </c>
    </row>
    <row r="5174" spans="1:2" x14ac:dyDescent="0.3">
      <c r="A5174">
        <v>0</v>
      </c>
      <c r="B5174">
        <v>0</v>
      </c>
    </row>
    <row r="5175" spans="1:2" x14ac:dyDescent="0.3">
      <c r="A5175">
        <v>0</v>
      </c>
      <c r="B5175">
        <v>0</v>
      </c>
    </row>
    <row r="5176" spans="1:2" x14ac:dyDescent="0.3">
      <c r="A5176">
        <v>0</v>
      </c>
      <c r="B5176">
        <v>0</v>
      </c>
    </row>
    <row r="5177" spans="1:2" x14ac:dyDescent="0.3">
      <c r="A5177">
        <v>1</v>
      </c>
      <c r="B5177">
        <v>0</v>
      </c>
    </row>
    <row r="5178" spans="1:2" x14ac:dyDescent="0.3">
      <c r="A5178">
        <v>1</v>
      </c>
      <c r="B5178">
        <v>0</v>
      </c>
    </row>
    <row r="5179" spans="1:2" x14ac:dyDescent="0.3">
      <c r="A5179">
        <v>0</v>
      </c>
      <c r="B5179">
        <v>0</v>
      </c>
    </row>
    <row r="5180" spans="1:2" x14ac:dyDescent="0.3">
      <c r="A5180">
        <v>0</v>
      </c>
      <c r="B5180">
        <v>1</v>
      </c>
    </row>
    <row r="5181" spans="1:2" x14ac:dyDescent="0.3">
      <c r="A5181">
        <v>0</v>
      </c>
      <c r="B5181">
        <v>2</v>
      </c>
    </row>
    <row r="5182" spans="1:2" x14ac:dyDescent="0.3">
      <c r="A5182">
        <v>0</v>
      </c>
      <c r="B5182">
        <v>2</v>
      </c>
    </row>
    <row r="5183" spans="1:2" x14ac:dyDescent="0.3">
      <c r="A5183">
        <v>0</v>
      </c>
      <c r="B5183">
        <v>2</v>
      </c>
    </row>
    <row r="5184" spans="1:2" x14ac:dyDescent="0.3">
      <c r="A5184">
        <v>0</v>
      </c>
      <c r="B5184">
        <v>0</v>
      </c>
    </row>
    <row r="5185" spans="1:2" x14ac:dyDescent="0.3">
      <c r="A5185">
        <v>0</v>
      </c>
      <c r="B5185">
        <v>0</v>
      </c>
    </row>
    <row r="5186" spans="1:2" x14ac:dyDescent="0.3">
      <c r="A5186">
        <v>0</v>
      </c>
      <c r="B5186">
        <v>1</v>
      </c>
    </row>
    <row r="5187" spans="1:2" x14ac:dyDescent="0.3">
      <c r="A5187">
        <v>0</v>
      </c>
      <c r="B5187">
        <v>2</v>
      </c>
    </row>
    <row r="5188" spans="1:2" x14ac:dyDescent="0.3">
      <c r="A5188">
        <v>0</v>
      </c>
      <c r="B5188">
        <v>0</v>
      </c>
    </row>
    <row r="5189" spans="1:2" x14ac:dyDescent="0.3">
      <c r="A5189">
        <v>0</v>
      </c>
      <c r="B5189">
        <v>1</v>
      </c>
    </row>
    <row r="5190" spans="1:2" x14ac:dyDescent="0.3">
      <c r="A5190">
        <v>0</v>
      </c>
      <c r="B5190">
        <v>0</v>
      </c>
    </row>
    <row r="5191" spans="1:2" x14ac:dyDescent="0.3">
      <c r="A5191">
        <v>0</v>
      </c>
      <c r="B5191">
        <v>0</v>
      </c>
    </row>
    <row r="5192" spans="1:2" x14ac:dyDescent="0.3">
      <c r="A5192">
        <v>1</v>
      </c>
      <c r="B5192">
        <v>0</v>
      </c>
    </row>
    <row r="5193" spans="1:2" x14ac:dyDescent="0.3">
      <c r="A5193">
        <v>0</v>
      </c>
      <c r="B5193">
        <v>0</v>
      </c>
    </row>
    <row r="5194" spans="1:2" x14ac:dyDescent="0.3">
      <c r="A5194">
        <v>0</v>
      </c>
      <c r="B5194">
        <v>0</v>
      </c>
    </row>
    <row r="5195" spans="1:2" x14ac:dyDescent="0.3">
      <c r="A5195">
        <v>0</v>
      </c>
      <c r="B5195">
        <v>0</v>
      </c>
    </row>
    <row r="5196" spans="1:2" x14ac:dyDescent="0.3">
      <c r="A5196">
        <v>0</v>
      </c>
      <c r="B5196">
        <v>0</v>
      </c>
    </row>
    <row r="5197" spans="1:2" x14ac:dyDescent="0.3">
      <c r="A5197">
        <v>0</v>
      </c>
      <c r="B5197">
        <v>0</v>
      </c>
    </row>
    <row r="5198" spans="1:2" x14ac:dyDescent="0.3">
      <c r="A5198">
        <v>0</v>
      </c>
      <c r="B5198">
        <v>0</v>
      </c>
    </row>
    <row r="5199" spans="1:2" x14ac:dyDescent="0.3">
      <c r="A5199">
        <v>0</v>
      </c>
      <c r="B5199">
        <v>3</v>
      </c>
    </row>
    <row r="5200" spans="1:2" x14ac:dyDescent="0.3">
      <c r="A5200">
        <v>0</v>
      </c>
      <c r="B5200">
        <v>1</v>
      </c>
    </row>
    <row r="5201" spans="1:2" x14ac:dyDescent="0.3">
      <c r="A5201">
        <v>0</v>
      </c>
      <c r="B5201">
        <v>0</v>
      </c>
    </row>
    <row r="5202" spans="1:2" x14ac:dyDescent="0.3">
      <c r="A5202">
        <v>0</v>
      </c>
      <c r="B5202">
        <v>0</v>
      </c>
    </row>
    <row r="5203" spans="1:2" x14ac:dyDescent="0.3">
      <c r="A5203">
        <v>0</v>
      </c>
      <c r="B5203">
        <v>1</v>
      </c>
    </row>
    <row r="5204" spans="1:2" x14ac:dyDescent="0.3">
      <c r="A5204">
        <v>0</v>
      </c>
      <c r="B5204">
        <v>1</v>
      </c>
    </row>
    <row r="5205" spans="1:2" x14ac:dyDescent="0.3">
      <c r="A5205">
        <v>0</v>
      </c>
      <c r="B5205">
        <v>1</v>
      </c>
    </row>
    <row r="5206" spans="1:2" x14ac:dyDescent="0.3">
      <c r="A5206">
        <v>0</v>
      </c>
      <c r="B5206">
        <v>0</v>
      </c>
    </row>
    <row r="5207" spans="1:2" x14ac:dyDescent="0.3">
      <c r="A5207">
        <v>0</v>
      </c>
      <c r="B5207">
        <v>2</v>
      </c>
    </row>
    <row r="5208" spans="1:2" x14ac:dyDescent="0.3">
      <c r="A5208">
        <v>0</v>
      </c>
      <c r="B5208">
        <v>2</v>
      </c>
    </row>
    <row r="5209" spans="1:2" x14ac:dyDescent="0.3">
      <c r="A5209">
        <v>0</v>
      </c>
      <c r="B5209">
        <v>2</v>
      </c>
    </row>
    <row r="5210" spans="1:2" x14ac:dyDescent="0.3">
      <c r="A5210">
        <v>0</v>
      </c>
      <c r="B5210">
        <v>0</v>
      </c>
    </row>
    <row r="5211" spans="1:2" x14ac:dyDescent="0.3">
      <c r="A5211">
        <v>0</v>
      </c>
      <c r="B5211">
        <v>2</v>
      </c>
    </row>
    <row r="5212" spans="1:2" x14ac:dyDescent="0.3">
      <c r="A5212">
        <v>0</v>
      </c>
      <c r="B5212">
        <v>1</v>
      </c>
    </row>
    <row r="5213" spans="1:2" x14ac:dyDescent="0.3">
      <c r="A5213">
        <v>0</v>
      </c>
      <c r="B5213">
        <v>0</v>
      </c>
    </row>
    <row r="5214" spans="1:2" x14ac:dyDescent="0.3">
      <c r="A5214">
        <v>0</v>
      </c>
      <c r="B5214">
        <v>0</v>
      </c>
    </row>
    <row r="5215" spans="1:2" x14ac:dyDescent="0.3">
      <c r="A5215">
        <v>0</v>
      </c>
      <c r="B5215">
        <v>1</v>
      </c>
    </row>
    <row r="5216" spans="1:2" x14ac:dyDescent="0.3">
      <c r="A5216">
        <v>0</v>
      </c>
      <c r="B5216">
        <v>1</v>
      </c>
    </row>
    <row r="5217" spans="1:2" x14ac:dyDescent="0.3">
      <c r="A5217">
        <v>0</v>
      </c>
      <c r="B5217">
        <v>1</v>
      </c>
    </row>
    <row r="5218" spans="1:2" x14ac:dyDescent="0.3">
      <c r="A5218">
        <v>0</v>
      </c>
      <c r="B5218">
        <v>0</v>
      </c>
    </row>
    <row r="5219" spans="1:2" x14ac:dyDescent="0.3">
      <c r="A5219">
        <v>0</v>
      </c>
      <c r="B5219">
        <v>0</v>
      </c>
    </row>
    <row r="5220" spans="1:2" x14ac:dyDescent="0.3">
      <c r="A5220">
        <v>1</v>
      </c>
      <c r="B5220">
        <v>0</v>
      </c>
    </row>
    <row r="5221" spans="1:2" x14ac:dyDescent="0.3">
      <c r="A5221">
        <v>0</v>
      </c>
      <c r="B5221">
        <v>3</v>
      </c>
    </row>
    <row r="5222" spans="1:2" x14ac:dyDescent="0.3">
      <c r="A5222">
        <v>0</v>
      </c>
      <c r="B5222">
        <v>0</v>
      </c>
    </row>
    <row r="5223" spans="1:2" x14ac:dyDescent="0.3">
      <c r="A5223">
        <v>0</v>
      </c>
      <c r="B5223">
        <v>0</v>
      </c>
    </row>
    <row r="5224" spans="1:2" x14ac:dyDescent="0.3">
      <c r="A5224">
        <v>0</v>
      </c>
      <c r="B5224">
        <v>0</v>
      </c>
    </row>
    <row r="5225" spans="1:2" x14ac:dyDescent="0.3">
      <c r="A5225">
        <v>0</v>
      </c>
      <c r="B5225">
        <v>1</v>
      </c>
    </row>
    <row r="5226" spans="1:2" x14ac:dyDescent="0.3">
      <c r="A5226">
        <v>0</v>
      </c>
      <c r="B5226">
        <v>0</v>
      </c>
    </row>
    <row r="5227" spans="1:2" x14ac:dyDescent="0.3">
      <c r="A5227">
        <v>0</v>
      </c>
      <c r="B5227">
        <v>0</v>
      </c>
    </row>
    <row r="5228" spans="1:2" x14ac:dyDescent="0.3">
      <c r="A5228">
        <v>0</v>
      </c>
      <c r="B5228">
        <v>1</v>
      </c>
    </row>
    <row r="5229" spans="1:2" x14ac:dyDescent="0.3">
      <c r="A5229">
        <v>0</v>
      </c>
      <c r="B5229">
        <v>0</v>
      </c>
    </row>
    <row r="5230" spans="1:2" x14ac:dyDescent="0.3">
      <c r="A5230">
        <v>0</v>
      </c>
      <c r="B5230">
        <v>0</v>
      </c>
    </row>
    <row r="5231" spans="1:2" x14ac:dyDescent="0.3">
      <c r="A5231">
        <v>0</v>
      </c>
      <c r="B5231">
        <v>0</v>
      </c>
    </row>
    <row r="5232" spans="1:2" x14ac:dyDescent="0.3">
      <c r="A5232">
        <v>0</v>
      </c>
      <c r="B5232">
        <v>0</v>
      </c>
    </row>
    <row r="5233" spans="1:2" x14ac:dyDescent="0.3">
      <c r="A5233">
        <v>1</v>
      </c>
      <c r="B5233">
        <v>0</v>
      </c>
    </row>
    <row r="5234" spans="1:2" x14ac:dyDescent="0.3">
      <c r="A5234">
        <v>0</v>
      </c>
      <c r="B5234">
        <v>0</v>
      </c>
    </row>
    <row r="5235" spans="1:2" x14ac:dyDescent="0.3">
      <c r="A5235">
        <v>0</v>
      </c>
      <c r="B5235">
        <v>0</v>
      </c>
    </row>
    <row r="5236" spans="1:2" x14ac:dyDescent="0.3">
      <c r="A5236">
        <v>0</v>
      </c>
      <c r="B5236">
        <v>0</v>
      </c>
    </row>
    <row r="5237" spans="1:2" x14ac:dyDescent="0.3">
      <c r="A5237">
        <v>0</v>
      </c>
      <c r="B5237">
        <v>0</v>
      </c>
    </row>
    <row r="5238" spans="1:2" x14ac:dyDescent="0.3">
      <c r="A5238">
        <v>0</v>
      </c>
      <c r="B5238">
        <v>0</v>
      </c>
    </row>
    <row r="5239" spans="1:2" x14ac:dyDescent="0.3">
      <c r="A5239">
        <v>0</v>
      </c>
      <c r="B5239">
        <v>0</v>
      </c>
    </row>
    <row r="5240" spans="1:2" x14ac:dyDescent="0.3">
      <c r="A5240">
        <v>0</v>
      </c>
      <c r="B5240">
        <v>0</v>
      </c>
    </row>
    <row r="5241" spans="1:2" x14ac:dyDescent="0.3">
      <c r="A5241">
        <v>0</v>
      </c>
      <c r="B5241">
        <v>2</v>
      </c>
    </row>
    <row r="5242" spans="1:2" x14ac:dyDescent="0.3">
      <c r="A5242">
        <v>0</v>
      </c>
      <c r="B5242">
        <v>1</v>
      </c>
    </row>
    <row r="5243" spans="1:2" x14ac:dyDescent="0.3">
      <c r="A5243">
        <v>0</v>
      </c>
      <c r="B5243">
        <v>0</v>
      </c>
    </row>
    <row r="5244" spans="1:2" x14ac:dyDescent="0.3">
      <c r="A5244">
        <v>0</v>
      </c>
      <c r="B5244">
        <v>0</v>
      </c>
    </row>
    <row r="5245" spans="1:2" x14ac:dyDescent="0.3">
      <c r="A5245">
        <v>0</v>
      </c>
      <c r="B5245">
        <v>2</v>
      </c>
    </row>
    <row r="5246" spans="1:2" x14ac:dyDescent="0.3">
      <c r="A5246">
        <v>0</v>
      </c>
      <c r="B5246">
        <v>0</v>
      </c>
    </row>
    <row r="5247" spans="1:2" x14ac:dyDescent="0.3">
      <c r="A5247">
        <v>0</v>
      </c>
      <c r="B5247">
        <v>1</v>
      </c>
    </row>
    <row r="5248" spans="1:2" x14ac:dyDescent="0.3">
      <c r="A5248">
        <v>0</v>
      </c>
      <c r="B5248">
        <v>1</v>
      </c>
    </row>
    <row r="5249" spans="1:2" x14ac:dyDescent="0.3">
      <c r="A5249">
        <v>1</v>
      </c>
      <c r="B5249">
        <v>0</v>
      </c>
    </row>
    <row r="5250" spans="1:2" x14ac:dyDescent="0.3">
      <c r="A5250">
        <v>0</v>
      </c>
      <c r="B5250">
        <v>0</v>
      </c>
    </row>
    <row r="5251" spans="1:2" x14ac:dyDescent="0.3">
      <c r="A5251">
        <v>0</v>
      </c>
      <c r="B5251">
        <v>0</v>
      </c>
    </row>
    <row r="5252" spans="1:2" x14ac:dyDescent="0.3">
      <c r="A5252">
        <v>1</v>
      </c>
      <c r="B5252">
        <v>3</v>
      </c>
    </row>
    <row r="5253" spans="1:2" x14ac:dyDescent="0.3">
      <c r="A5253">
        <v>0</v>
      </c>
      <c r="B5253">
        <v>0</v>
      </c>
    </row>
    <row r="5254" spans="1:2" x14ac:dyDescent="0.3">
      <c r="A5254">
        <v>0</v>
      </c>
      <c r="B5254">
        <v>0</v>
      </c>
    </row>
    <row r="5255" spans="1:2" x14ac:dyDescent="0.3">
      <c r="A5255">
        <v>0</v>
      </c>
      <c r="B5255">
        <v>0</v>
      </c>
    </row>
    <row r="5256" spans="1:2" x14ac:dyDescent="0.3">
      <c r="A5256">
        <v>0</v>
      </c>
      <c r="B5256">
        <v>0</v>
      </c>
    </row>
    <row r="5257" spans="1:2" x14ac:dyDescent="0.3">
      <c r="A5257">
        <v>0</v>
      </c>
      <c r="B5257">
        <v>1</v>
      </c>
    </row>
    <row r="5258" spans="1:2" x14ac:dyDescent="0.3">
      <c r="A5258">
        <v>1</v>
      </c>
      <c r="B5258">
        <v>0</v>
      </c>
    </row>
    <row r="5259" spans="1:2" x14ac:dyDescent="0.3">
      <c r="A5259">
        <v>0</v>
      </c>
      <c r="B5259">
        <v>0</v>
      </c>
    </row>
    <row r="5260" spans="1:2" x14ac:dyDescent="0.3">
      <c r="A5260">
        <v>0</v>
      </c>
      <c r="B5260">
        <v>0</v>
      </c>
    </row>
    <row r="5261" spans="1:2" x14ac:dyDescent="0.3">
      <c r="A5261">
        <v>0</v>
      </c>
      <c r="B5261">
        <v>0</v>
      </c>
    </row>
    <row r="5262" spans="1:2" x14ac:dyDescent="0.3">
      <c r="A5262">
        <v>0</v>
      </c>
      <c r="B5262">
        <v>0</v>
      </c>
    </row>
    <row r="5263" spans="1:2" x14ac:dyDescent="0.3">
      <c r="A5263">
        <v>1</v>
      </c>
      <c r="B5263">
        <v>0</v>
      </c>
    </row>
    <row r="5264" spans="1:2" x14ac:dyDescent="0.3">
      <c r="A5264">
        <v>1</v>
      </c>
      <c r="B5264">
        <v>0</v>
      </c>
    </row>
    <row r="5265" spans="1:2" x14ac:dyDescent="0.3">
      <c r="A5265">
        <v>1</v>
      </c>
      <c r="B5265">
        <v>1</v>
      </c>
    </row>
    <row r="5266" spans="1:2" x14ac:dyDescent="0.3">
      <c r="A5266">
        <v>0</v>
      </c>
      <c r="B5266">
        <v>2</v>
      </c>
    </row>
    <row r="5267" spans="1:2" x14ac:dyDescent="0.3">
      <c r="A5267">
        <v>0</v>
      </c>
      <c r="B5267">
        <v>0</v>
      </c>
    </row>
    <row r="5268" spans="1:2" x14ac:dyDescent="0.3">
      <c r="A5268">
        <v>1</v>
      </c>
      <c r="B5268">
        <v>0</v>
      </c>
    </row>
    <row r="5269" spans="1:2" x14ac:dyDescent="0.3">
      <c r="A5269">
        <v>0</v>
      </c>
      <c r="B5269">
        <v>0</v>
      </c>
    </row>
    <row r="5270" spans="1:2" x14ac:dyDescent="0.3">
      <c r="A5270">
        <v>0</v>
      </c>
      <c r="B5270">
        <v>0</v>
      </c>
    </row>
    <row r="5271" spans="1:2" x14ac:dyDescent="0.3">
      <c r="A5271">
        <v>0</v>
      </c>
      <c r="B5271">
        <v>0</v>
      </c>
    </row>
    <row r="5272" spans="1:2" x14ac:dyDescent="0.3">
      <c r="A5272">
        <v>0</v>
      </c>
      <c r="B5272">
        <v>0</v>
      </c>
    </row>
    <row r="5273" spans="1:2" x14ac:dyDescent="0.3">
      <c r="A5273">
        <v>0</v>
      </c>
      <c r="B5273">
        <v>0</v>
      </c>
    </row>
    <row r="5274" spans="1:2" x14ac:dyDescent="0.3">
      <c r="A5274">
        <v>0</v>
      </c>
      <c r="B5274">
        <v>0</v>
      </c>
    </row>
    <row r="5275" spans="1:2" x14ac:dyDescent="0.3">
      <c r="A5275">
        <v>0</v>
      </c>
      <c r="B5275">
        <v>0</v>
      </c>
    </row>
    <row r="5276" spans="1:2" x14ac:dyDescent="0.3">
      <c r="A5276">
        <v>0</v>
      </c>
      <c r="B5276">
        <v>0</v>
      </c>
    </row>
    <row r="5277" spans="1:2" x14ac:dyDescent="0.3">
      <c r="A5277">
        <v>0</v>
      </c>
      <c r="B5277">
        <v>0</v>
      </c>
    </row>
    <row r="5278" spans="1:2" x14ac:dyDescent="0.3">
      <c r="A5278">
        <v>0</v>
      </c>
      <c r="B5278">
        <v>0</v>
      </c>
    </row>
    <row r="5279" spans="1:2" x14ac:dyDescent="0.3">
      <c r="A5279">
        <v>0</v>
      </c>
      <c r="B5279">
        <v>0</v>
      </c>
    </row>
    <row r="5280" spans="1:2" x14ac:dyDescent="0.3">
      <c r="A5280">
        <v>0</v>
      </c>
      <c r="B5280">
        <v>0</v>
      </c>
    </row>
    <row r="5281" spans="1:2" x14ac:dyDescent="0.3">
      <c r="A5281">
        <v>0</v>
      </c>
      <c r="B5281">
        <v>0</v>
      </c>
    </row>
    <row r="5282" spans="1:2" x14ac:dyDescent="0.3">
      <c r="A5282">
        <v>0</v>
      </c>
      <c r="B5282">
        <v>0</v>
      </c>
    </row>
    <row r="5283" spans="1:2" x14ac:dyDescent="0.3">
      <c r="A5283">
        <v>0</v>
      </c>
      <c r="B5283">
        <v>0</v>
      </c>
    </row>
    <row r="5284" spans="1:2" x14ac:dyDescent="0.3">
      <c r="A5284">
        <v>0</v>
      </c>
      <c r="B5284">
        <v>0</v>
      </c>
    </row>
    <row r="5285" spans="1:2" x14ac:dyDescent="0.3">
      <c r="A5285">
        <v>0</v>
      </c>
      <c r="B5285">
        <v>0</v>
      </c>
    </row>
    <row r="5286" spans="1:2" x14ac:dyDescent="0.3">
      <c r="A5286">
        <v>0</v>
      </c>
      <c r="B5286">
        <v>0</v>
      </c>
    </row>
    <row r="5287" spans="1:2" x14ac:dyDescent="0.3">
      <c r="A5287">
        <v>0</v>
      </c>
      <c r="B5287">
        <v>0</v>
      </c>
    </row>
    <row r="5288" spans="1:2" x14ac:dyDescent="0.3">
      <c r="A5288">
        <v>0</v>
      </c>
      <c r="B5288">
        <v>0</v>
      </c>
    </row>
    <row r="5289" spans="1:2" x14ac:dyDescent="0.3">
      <c r="A5289">
        <v>0</v>
      </c>
      <c r="B5289">
        <v>0</v>
      </c>
    </row>
    <row r="5290" spans="1:2" x14ac:dyDescent="0.3">
      <c r="A5290">
        <v>1</v>
      </c>
      <c r="B5290">
        <v>0</v>
      </c>
    </row>
    <row r="5291" spans="1:2" x14ac:dyDescent="0.3">
      <c r="A5291">
        <v>1</v>
      </c>
      <c r="B5291">
        <v>0</v>
      </c>
    </row>
    <row r="5292" spans="1:2" x14ac:dyDescent="0.3">
      <c r="A5292">
        <v>0</v>
      </c>
      <c r="B5292">
        <v>0</v>
      </c>
    </row>
    <row r="5293" spans="1:2" x14ac:dyDescent="0.3">
      <c r="A5293">
        <v>0</v>
      </c>
      <c r="B5293">
        <v>0</v>
      </c>
    </row>
    <row r="5294" spans="1:2" x14ac:dyDescent="0.3">
      <c r="A5294">
        <v>0</v>
      </c>
      <c r="B5294">
        <v>0</v>
      </c>
    </row>
    <row r="5295" spans="1:2" x14ac:dyDescent="0.3">
      <c r="A5295">
        <v>0</v>
      </c>
      <c r="B5295">
        <v>0</v>
      </c>
    </row>
    <row r="5296" spans="1:2" x14ac:dyDescent="0.3">
      <c r="A5296">
        <v>0</v>
      </c>
      <c r="B5296">
        <v>0</v>
      </c>
    </row>
    <row r="5297" spans="1:2" x14ac:dyDescent="0.3">
      <c r="A5297">
        <v>1</v>
      </c>
      <c r="B5297">
        <v>3</v>
      </c>
    </row>
    <row r="5298" spans="1:2" x14ac:dyDescent="0.3">
      <c r="A5298">
        <v>0</v>
      </c>
      <c r="B5298">
        <v>0</v>
      </c>
    </row>
    <row r="5299" spans="1:2" x14ac:dyDescent="0.3">
      <c r="A5299">
        <v>0</v>
      </c>
      <c r="B5299">
        <v>0</v>
      </c>
    </row>
    <row r="5300" spans="1:2" x14ac:dyDescent="0.3">
      <c r="A5300">
        <v>0</v>
      </c>
      <c r="B5300">
        <v>0</v>
      </c>
    </row>
    <row r="5301" spans="1:2" x14ac:dyDescent="0.3">
      <c r="A5301">
        <v>1</v>
      </c>
      <c r="B5301">
        <v>0</v>
      </c>
    </row>
    <row r="5302" spans="1:2" x14ac:dyDescent="0.3">
      <c r="A5302">
        <v>0</v>
      </c>
      <c r="B5302">
        <v>2</v>
      </c>
    </row>
    <row r="5303" spans="1:2" x14ac:dyDescent="0.3">
      <c r="A5303">
        <v>0</v>
      </c>
      <c r="B5303">
        <v>2</v>
      </c>
    </row>
    <row r="5304" spans="1:2" x14ac:dyDescent="0.3">
      <c r="A5304">
        <v>0</v>
      </c>
      <c r="B5304">
        <v>0</v>
      </c>
    </row>
    <row r="5305" spans="1:2" x14ac:dyDescent="0.3">
      <c r="A5305">
        <v>0</v>
      </c>
      <c r="B5305">
        <v>0</v>
      </c>
    </row>
    <row r="5306" spans="1:2" x14ac:dyDescent="0.3">
      <c r="A5306">
        <v>0</v>
      </c>
      <c r="B5306">
        <v>0</v>
      </c>
    </row>
    <row r="5307" spans="1:2" x14ac:dyDescent="0.3">
      <c r="A5307">
        <v>1</v>
      </c>
      <c r="B5307">
        <v>2</v>
      </c>
    </row>
    <row r="5308" spans="1:2" x14ac:dyDescent="0.3">
      <c r="A5308">
        <v>0</v>
      </c>
      <c r="B5308">
        <v>0</v>
      </c>
    </row>
    <row r="5309" spans="1:2" x14ac:dyDescent="0.3">
      <c r="A5309">
        <v>0</v>
      </c>
      <c r="B5309">
        <v>0</v>
      </c>
    </row>
    <row r="5310" spans="1:2" x14ac:dyDescent="0.3">
      <c r="A5310">
        <v>0</v>
      </c>
      <c r="B5310">
        <v>0</v>
      </c>
    </row>
    <row r="5311" spans="1:2" x14ac:dyDescent="0.3">
      <c r="A5311">
        <v>0</v>
      </c>
      <c r="B5311">
        <v>0</v>
      </c>
    </row>
    <row r="5312" spans="1:2" x14ac:dyDescent="0.3">
      <c r="A5312">
        <v>1</v>
      </c>
      <c r="B5312">
        <v>1</v>
      </c>
    </row>
    <row r="5313" spans="1:2" x14ac:dyDescent="0.3">
      <c r="A5313">
        <v>0</v>
      </c>
      <c r="B5313">
        <v>0</v>
      </c>
    </row>
    <row r="5314" spans="1:2" x14ac:dyDescent="0.3">
      <c r="A5314">
        <v>1</v>
      </c>
      <c r="B5314">
        <v>0</v>
      </c>
    </row>
    <row r="5315" spans="1:2" x14ac:dyDescent="0.3">
      <c r="A5315">
        <v>0</v>
      </c>
      <c r="B5315">
        <v>0</v>
      </c>
    </row>
    <row r="5316" spans="1:2" x14ac:dyDescent="0.3">
      <c r="A5316">
        <v>1</v>
      </c>
      <c r="B5316">
        <v>0</v>
      </c>
    </row>
    <row r="5317" spans="1:2" x14ac:dyDescent="0.3">
      <c r="A5317">
        <v>1</v>
      </c>
      <c r="B5317">
        <v>0</v>
      </c>
    </row>
    <row r="5318" spans="1:2" x14ac:dyDescent="0.3">
      <c r="A5318">
        <v>0</v>
      </c>
      <c r="B5318">
        <v>1</v>
      </c>
    </row>
    <row r="5319" spans="1:2" x14ac:dyDescent="0.3">
      <c r="A5319">
        <v>0</v>
      </c>
      <c r="B5319">
        <v>1</v>
      </c>
    </row>
    <row r="5320" spans="1:2" x14ac:dyDescent="0.3">
      <c r="A5320">
        <v>0</v>
      </c>
      <c r="B5320">
        <v>0</v>
      </c>
    </row>
    <row r="5321" spans="1:2" x14ac:dyDescent="0.3">
      <c r="A5321">
        <v>1</v>
      </c>
      <c r="B5321">
        <v>0</v>
      </c>
    </row>
    <row r="5322" spans="1:2" x14ac:dyDescent="0.3">
      <c r="A5322">
        <v>0</v>
      </c>
      <c r="B5322">
        <v>2</v>
      </c>
    </row>
    <row r="5323" spans="1:2" x14ac:dyDescent="0.3">
      <c r="A5323">
        <v>0</v>
      </c>
      <c r="B5323">
        <v>0</v>
      </c>
    </row>
    <row r="5324" spans="1:2" x14ac:dyDescent="0.3">
      <c r="A5324">
        <v>0</v>
      </c>
      <c r="B5324">
        <v>0</v>
      </c>
    </row>
    <row r="5325" spans="1:2" x14ac:dyDescent="0.3">
      <c r="A5325">
        <v>0</v>
      </c>
      <c r="B5325">
        <v>1</v>
      </c>
    </row>
    <row r="5326" spans="1:2" x14ac:dyDescent="0.3">
      <c r="A5326">
        <v>0</v>
      </c>
      <c r="B5326">
        <v>0</v>
      </c>
    </row>
    <row r="5327" spans="1:2" x14ac:dyDescent="0.3">
      <c r="A5327">
        <v>0</v>
      </c>
      <c r="B5327">
        <v>0</v>
      </c>
    </row>
    <row r="5328" spans="1:2" x14ac:dyDescent="0.3">
      <c r="A5328">
        <v>0</v>
      </c>
      <c r="B5328">
        <v>0</v>
      </c>
    </row>
    <row r="5329" spans="1:2" x14ac:dyDescent="0.3">
      <c r="A5329">
        <v>0</v>
      </c>
      <c r="B5329">
        <v>2</v>
      </c>
    </row>
    <row r="5330" spans="1:2" x14ac:dyDescent="0.3">
      <c r="A5330">
        <v>0</v>
      </c>
      <c r="B5330">
        <v>2</v>
      </c>
    </row>
    <row r="5331" spans="1:2" x14ac:dyDescent="0.3">
      <c r="A5331">
        <v>0</v>
      </c>
      <c r="B5331">
        <v>0</v>
      </c>
    </row>
    <row r="5332" spans="1:2" x14ac:dyDescent="0.3">
      <c r="A5332">
        <v>0</v>
      </c>
      <c r="B5332">
        <v>0</v>
      </c>
    </row>
    <row r="5333" spans="1:2" x14ac:dyDescent="0.3">
      <c r="A5333">
        <v>0</v>
      </c>
      <c r="B5333">
        <v>1</v>
      </c>
    </row>
    <row r="5334" spans="1:2" x14ac:dyDescent="0.3">
      <c r="A5334">
        <v>0</v>
      </c>
      <c r="B5334">
        <v>0</v>
      </c>
    </row>
    <row r="5335" spans="1:2" x14ac:dyDescent="0.3">
      <c r="A5335">
        <v>0</v>
      </c>
      <c r="B5335">
        <v>0</v>
      </c>
    </row>
    <row r="5336" spans="1:2" x14ac:dyDescent="0.3">
      <c r="A5336">
        <v>0</v>
      </c>
      <c r="B5336">
        <v>0</v>
      </c>
    </row>
    <row r="5337" spans="1:2" x14ac:dyDescent="0.3">
      <c r="A5337">
        <v>1</v>
      </c>
      <c r="B5337">
        <v>1</v>
      </c>
    </row>
    <row r="5338" spans="1:2" x14ac:dyDescent="0.3">
      <c r="A5338">
        <v>0</v>
      </c>
      <c r="B5338">
        <v>0</v>
      </c>
    </row>
    <row r="5339" spans="1:2" x14ac:dyDescent="0.3">
      <c r="A5339">
        <v>0</v>
      </c>
      <c r="B5339">
        <v>1</v>
      </c>
    </row>
    <row r="5340" spans="1:2" x14ac:dyDescent="0.3">
      <c r="A5340">
        <v>0</v>
      </c>
      <c r="B5340">
        <v>1</v>
      </c>
    </row>
    <row r="5341" spans="1:2" x14ac:dyDescent="0.3">
      <c r="A5341">
        <v>0</v>
      </c>
      <c r="B5341">
        <v>0</v>
      </c>
    </row>
    <row r="5342" spans="1:2" x14ac:dyDescent="0.3">
      <c r="A5342">
        <v>0</v>
      </c>
      <c r="B5342">
        <v>2</v>
      </c>
    </row>
    <row r="5343" spans="1:2" x14ac:dyDescent="0.3">
      <c r="A5343">
        <v>0</v>
      </c>
      <c r="B5343">
        <v>0</v>
      </c>
    </row>
    <row r="5344" spans="1:2" x14ac:dyDescent="0.3">
      <c r="A5344">
        <v>0</v>
      </c>
      <c r="B5344">
        <v>1</v>
      </c>
    </row>
    <row r="5345" spans="1:2" x14ac:dyDescent="0.3">
      <c r="A5345">
        <v>1</v>
      </c>
      <c r="B5345">
        <v>1</v>
      </c>
    </row>
    <row r="5346" spans="1:2" x14ac:dyDescent="0.3">
      <c r="A5346">
        <v>1</v>
      </c>
      <c r="B5346">
        <v>1</v>
      </c>
    </row>
    <row r="5347" spans="1:2" x14ac:dyDescent="0.3">
      <c r="A5347">
        <v>0</v>
      </c>
      <c r="B5347">
        <v>0</v>
      </c>
    </row>
    <row r="5348" spans="1:2" x14ac:dyDescent="0.3">
      <c r="A5348">
        <v>0</v>
      </c>
      <c r="B5348">
        <v>0</v>
      </c>
    </row>
    <row r="5349" spans="1:2" x14ac:dyDescent="0.3">
      <c r="A5349">
        <v>0</v>
      </c>
      <c r="B5349">
        <v>0</v>
      </c>
    </row>
    <row r="5350" spans="1:2" x14ac:dyDescent="0.3">
      <c r="A5350">
        <v>0</v>
      </c>
      <c r="B5350">
        <v>1</v>
      </c>
    </row>
    <row r="5351" spans="1:2" x14ac:dyDescent="0.3">
      <c r="A5351">
        <v>0</v>
      </c>
      <c r="B5351">
        <v>0</v>
      </c>
    </row>
    <row r="5352" spans="1:2" x14ac:dyDescent="0.3">
      <c r="A5352">
        <v>0</v>
      </c>
      <c r="B5352">
        <v>0</v>
      </c>
    </row>
    <row r="5353" spans="1:2" x14ac:dyDescent="0.3">
      <c r="A5353">
        <v>0</v>
      </c>
      <c r="B5353">
        <v>0</v>
      </c>
    </row>
    <row r="5354" spans="1:2" x14ac:dyDescent="0.3">
      <c r="A5354">
        <v>0</v>
      </c>
      <c r="B5354">
        <v>0</v>
      </c>
    </row>
    <row r="5355" spans="1:2" x14ac:dyDescent="0.3">
      <c r="A5355">
        <v>0</v>
      </c>
      <c r="B5355">
        <v>1</v>
      </c>
    </row>
    <row r="5356" spans="1:2" x14ac:dyDescent="0.3">
      <c r="A5356">
        <v>0</v>
      </c>
      <c r="B5356">
        <v>0</v>
      </c>
    </row>
    <row r="5357" spans="1:2" x14ac:dyDescent="0.3">
      <c r="A5357">
        <v>0</v>
      </c>
      <c r="B5357">
        <v>0</v>
      </c>
    </row>
    <row r="5358" spans="1:2" x14ac:dyDescent="0.3">
      <c r="A5358">
        <v>0</v>
      </c>
      <c r="B5358">
        <v>0</v>
      </c>
    </row>
    <row r="5359" spans="1:2" x14ac:dyDescent="0.3">
      <c r="A5359">
        <v>0</v>
      </c>
      <c r="B5359">
        <v>0</v>
      </c>
    </row>
    <row r="5360" spans="1:2" x14ac:dyDescent="0.3">
      <c r="A5360">
        <v>0</v>
      </c>
      <c r="B5360">
        <v>0</v>
      </c>
    </row>
    <row r="5361" spans="1:2" x14ac:dyDescent="0.3">
      <c r="A5361">
        <v>0</v>
      </c>
      <c r="B5361">
        <v>0</v>
      </c>
    </row>
    <row r="5362" spans="1:2" x14ac:dyDescent="0.3">
      <c r="A5362">
        <v>0</v>
      </c>
      <c r="B5362">
        <v>0</v>
      </c>
    </row>
    <row r="5363" spans="1:2" x14ac:dyDescent="0.3">
      <c r="A5363">
        <v>0</v>
      </c>
      <c r="B5363">
        <v>2</v>
      </c>
    </row>
    <row r="5364" spans="1:2" x14ac:dyDescent="0.3">
      <c r="A5364">
        <v>0</v>
      </c>
      <c r="B5364">
        <v>0</v>
      </c>
    </row>
    <row r="5365" spans="1:2" x14ac:dyDescent="0.3">
      <c r="A5365">
        <v>0</v>
      </c>
      <c r="B5365">
        <v>0</v>
      </c>
    </row>
    <row r="5366" spans="1:2" x14ac:dyDescent="0.3">
      <c r="A5366">
        <v>0</v>
      </c>
      <c r="B5366">
        <v>0</v>
      </c>
    </row>
    <row r="5367" spans="1:2" x14ac:dyDescent="0.3">
      <c r="A5367">
        <v>0</v>
      </c>
      <c r="B5367">
        <v>0</v>
      </c>
    </row>
    <row r="5368" spans="1:2" x14ac:dyDescent="0.3">
      <c r="A5368">
        <v>0</v>
      </c>
      <c r="B5368">
        <v>0</v>
      </c>
    </row>
    <row r="5369" spans="1:2" x14ac:dyDescent="0.3">
      <c r="A5369">
        <v>0</v>
      </c>
      <c r="B5369">
        <v>0</v>
      </c>
    </row>
    <row r="5370" spans="1:2" x14ac:dyDescent="0.3">
      <c r="A5370">
        <v>0</v>
      </c>
      <c r="B5370">
        <v>0</v>
      </c>
    </row>
    <row r="5371" spans="1:2" x14ac:dyDescent="0.3">
      <c r="A5371">
        <v>1</v>
      </c>
      <c r="B5371">
        <v>0</v>
      </c>
    </row>
    <row r="5372" spans="1:2" x14ac:dyDescent="0.3">
      <c r="A5372">
        <v>0</v>
      </c>
      <c r="B5372">
        <v>1</v>
      </c>
    </row>
    <row r="5373" spans="1:2" x14ac:dyDescent="0.3">
      <c r="A5373">
        <v>0</v>
      </c>
      <c r="B5373">
        <v>1</v>
      </c>
    </row>
    <row r="5374" spans="1:2" x14ac:dyDescent="0.3">
      <c r="A5374">
        <v>0</v>
      </c>
      <c r="B5374">
        <v>0</v>
      </c>
    </row>
    <row r="5375" spans="1:2" x14ac:dyDescent="0.3">
      <c r="A5375">
        <v>0</v>
      </c>
      <c r="B5375">
        <v>0</v>
      </c>
    </row>
    <row r="5376" spans="1:2" x14ac:dyDescent="0.3">
      <c r="A5376">
        <v>0</v>
      </c>
      <c r="B5376">
        <v>1</v>
      </c>
    </row>
    <row r="5377" spans="1:2" x14ac:dyDescent="0.3">
      <c r="A5377">
        <v>1</v>
      </c>
      <c r="B5377">
        <v>1</v>
      </c>
    </row>
    <row r="5378" spans="1:2" x14ac:dyDescent="0.3">
      <c r="A5378">
        <v>0</v>
      </c>
      <c r="B5378">
        <v>0</v>
      </c>
    </row>
    <row r="5379" spans="1:2" x14ac:dyDescent="0.3">
      <c r="A5379">
        <v>0</v>
      </c>
      <c r="B5379">
        <v>0</v>
      </c>
    </row>
    <row r="5380" spans="1:2" x14ac:dyDescent="0.3">
      <c r="A5380">
        <v>0</v>
      </c>
      <c r="B5380">
        <v>3</v>
      </c>
    </row>
    <row r="5381" spans="1:2" x14ac:dyDescent="0.3">
      <c r="A5381">
        <v>0</v>
      </c>
      <c r="B5381">
        <v>3</v>
      </c>
    </row>
    <row r="5382" spans="1:2" x14ac:dyDescent="0.3">
      <c r="A5382">
        <v>0</v>
      </c>
      <c r="B5382">
        <v>0</v>
      </c>
    </row>
    <row r="5383" spans="1:2" x14ac:dyDescent="0.3">
      <c r="A5383">
        <v>0</v>
      </c>
      <c r="B5383">
        <v>0</v>
      </c>
    </row>
    <row r="5384" spans="1:2" x14ac:dyDescent="0.3">
      <c r="A5384">
        <v>0</v>
      </c>
      <c r="B5384">
        <v>0</v>
      </c>
    </row>
    <row r="5385" spans="1:2" x14ac:dyDescent="0.3">
      <c r="A5385">
        <v>0</v>
      </c>
      <c r="B5385">
        <v>0</v>
      </c>
    </row>
    <row r="5386" spans="1:2" x14ac:dyDescent="0.3">
      <c r="A5386">
        <v>0</v>
      </c>
      <c r="B5386">
        <v>1</v>
      </c>
    </row>
    <row r="5387" spans="1:2" x14ac:dyDescent="0.3">
      <c r="A5387">
        <v>0</v>
      </c>
      <c r="B5387">
        <v>0</v>
      </c>
    </row>
    <row r="5388" spans="1:2" x14ac:dyDescent="0.3">
      <c r="A5388">
        <v>0</v>
      </c>
      <c r="B5388">
        <v>0</v>
      </c>
    </row>
    <row r="5389" spans="1:2" x14ac:dyDescent="0.3">
      <c r="A5389">
        <v>0</v>
      </c>
      <c r="B5389">
        <v>1</v>
      </c>
    </row>
    <row r="5390" spans="1:2" x14ac:dyDescent="0.3">
      <c r="A5390">
        <v>0</v>
      </c>
      <c r="B5390">
        <v>0</v>
      </c>
    </row>
    <row r="5391" spans="1:2" x14ac:dyDescent="0.3">
      <c r="A5391">
        <v>0</v>
      </c>
      <c r="B5391">
        <v>0</v>
      </c>
    </row>
    <row r="5392" spans="1:2" x14ac:dyDescent="0.3">
      <c r="A5392">
        <v>0</v>
      </c>
      <c r="B5392">
        <v>0</v>
      </c>
    </row>
    <row r="5393" spans="1:2" x14ac:dyDescent="0.3">
      <c r="A5393">
        <v>0</v>
      </c>
      <c r="B5393">
        <v>0</v>
      </c>
    </row>
    <row r="5394" spans="1:2" x14ac:dyDescent="0.3">
      <c r="A5394">
        <v>0</v>
      </c>
      <c r="B5394">
        <v>0</v>
      </c>
    </row>
    <row r="5395" spans="1:2" x14ac:dyDescent="0.3">
      <c r="A5395">
        <v>0</v>
      </c>
      <c r="B5395">
        <v>2</v>
      </c>
    </row>
    <row r="5396" spans="1:2" x14ac:dyDescent="0.3">
      <c r="A5396">
        <v>0</v>
      </c>
      <c r="B5396">
        <v>0</v>
      </c>
    </row>
    <row r="5397" spans="1:2" x14ac:dyDescent="0.3">
      <c r="A5397">
        <v>1</v>
      </c>
      <c r="B5397">
        <v>0</v>
      </c>
    </row>
    <row r="5398" spans="1:2" x14ac:dyDescent="0.3">
      <c r="A5398">
        <v>0</v>
      </c>
      <c r="B5398">
        <v>0</v>
      </c>
    </row>
    <row r="5399" spans="1:2" x14ac:dyDescent="0.3">
      <c r="A5399">
        <v>0</v>
      </c>
      <c r="B5399">
        <v>0</v>
      </c>
    </row>
    <row r="5400" spans="1:2" x14ac:dyDescent="0.3">
      <c r="A5400">
        <v>0</v>
      </c>
      <c r="B5400">
        <v>1</v>
      </c>
    </row>
    <row r="5401" spans="1:2" x14ac:dyDescent="0.3">
      <c r="A5401">
        <v>0</v>
      </c>
      <c r="B5401">
        <v>0</v>
      </c>
    </row>
    <row r="5402" spans="1:2" x14ac:dyDescent="0.3">
      <c r="A5402">
        <v>0</v>
      </c>
      <c r="B5402">
        <v>0</v>
      </c>
    </row>
    <row r="5403" spans="1:2" x14ac:dyDescent="0.3">
      <c r="A5403">
        <v>0</v>
      </c>
      <c r="B5403">
        <v>0</v>
      </c>
    </row>
    <row r="5404" spans="1:2" x14ac:dyDescent="0.3">
      <c r="A5404">
        <v>0</v>
      </c>
      <c r="B5404">
        <v>0</v>
      </c>
    </row>
    <row r="5405" spans="1:2" x14ac:dyDescent="0.3">
      <c r="A5405">
        <v>0</v>
      </c>
      <c r="B5405">
        <v>0</v>
      </c>
    </row>
    <row r="5406" spans="1:2" x14ac:dyDescent="0.3">
      <c r="A5406">
        <v>0</v>
      </c>
      <c r="B5406">
        <v>1</v>
      </c>
    </row>
    <row r="5407" spans="1:2" x14ac:dyDescent="0.3">
      <c r="A5407">
        <v>0</v>
      </c>
      <c r="B5407">
        <v>0</v>
      </c>
    </row>
    <row r="5408" spans="1:2" x14ac:dyDescent="0.3">
      <c r="A5408">
        <v>0</v>
      </c>
      <c r="B5408">
        <v>0</v>
      </c>
    </row>
    <row r="5409" spans="1:2" x14ac:dyDescent="0.3">
      <c r="A5409">
        <v>0</v>
      </c>
      <c r="B5409">
        <v>0</v>
      </c>
    </row>
    <row r="5410" spans="1:2" x14ac:dyDescent="0.3">
      <c r="A5410">
        <v>0</v>
      </c>
      <c r="B5410">
        <v>0</v>
      </c>
    </row>
    <row r="5411" spans="1:2" x14ac:dyDescent="0.3">
      <c r="A5411">
        <v>0</v>
      </c>
      <c r="B5411">
        <v>0</v>
      </c>
    </row>
    <row r="5412" spans="1:2" x14ac:dyDescent="0.3">
      <c r="A5412">
        <v>0</v>
      </c>
      <c r="B5412">
        <v>0</v>
      </c>
    </row>
    <row r="5413" spans="1:2" x14ac:dyDescent="0.3">
      <c r="A5413">
        <v>0</v>
      </c>
      <c r="B5413">
        <v>0</v>
      </c>
    </row>
    <row r="5414" spans="1:2" x14ac:dyDescent="0.3">
      <c r="A5414">
        <v>0</v>
      </c>
      <c r="B5414">
        <v>0</v>
      </c>
    </row>
    <row r="5415" spans="1:2" x14ac:dyDescent="0.3">
      <c r="A5415">
        <v>0</v>
      </c>
      <c r="B5415">
        <v>0</v>
      </c>
    </row>
    <row r="5416" spans="1:2" x14ac:dyDescent="0.3">
      <c r="A5416">
        <v>0</v>
      </c>
      <c r="B5416">
        <v>0</v>
      </c>
    </row>
    <row r="5417" spans="1:2" x14ac:dyDescent="0.3">
      <c r="A5417">
        <v>0</v>
      </c>
      <c r="B5417">
        <v>0</v>
      </c>
    </row>
    <row r="5418" spans="1:2" x14ac:dyDescent="0.3">
      <c r="A5418">
        <v>0</v>
      </c>
      <c r="B5418">
        <v>0</v>
      </c>
    </row>
    <row r="5419" spans="1:2" x14ac:dyDescent="0.3">
      <c r="A5419">
        <v>0</v>
      </c>
      <c r="B5419">
        <v>0</v>
      </c>
    </row>
    <row r="5420" spans="1:2" x14ac:dyDescent="0.3">
      <c r="A5420">
        <v>0</v>
      </c>
      <c r="B5420">
        <v>0</v>
      </c>
    </row>
    <row r="5421" spans="1:2" x14ac:dyDescent="0.3">
      <c r="A5421">
        <v>0</v>
      </c>
      <c r="B5421">
        <v>0</v>
      </c>
    </row>
    <row r="5422" spans="1:2" x14ac:dyDescent="0.3">
      <c r="A5422">
        <v>0</v>
      </c>
      <c r="B5422">
        <v>0</v>
      </c>
    </row>
    <row r="5423" spans="1:2" x14ac:dyDescent="0.3">
      <c r="A5423">
        <v>0</v>
      </c>
      <c r="B5423">
        <v>0</v>
      </c>
    </row>
    <row r="5424" spans="1:2" x14ac:dyDescent="0.3">
      <c r="A5424">
        <v>0</v>
      </c>
      <c r="B5424">
        <v>0</v>
      </c>
    </row>
    <row r="5425" spans="1:2" x14ac:dyDescent="0.3">
      <c r="A5425">
        <v>0</v>
      </c>
      <c r="B5425">
        <v>0</v>
      </c>
    </row>
    <row r="5426" spans="1:2" x14ac:dyDescent="0.3">
      <c r="A5426">
        <v>0</v>
      </c>
      <c r="B5426">
        <v>0</v>
      </c>
    </row>
    <row r="5427" spans="1:2" x14ac:dyDescent="0.3">
      <c r="A5427">
        <v>0</v>
      </c>
      <c r="B5427">
        <v>0</v>
      </c>
    </row>
    <row r="5428" spans="1:2" x14ac:dyDescent="0.3">
      <c r="A5428">
        <v>0</v>
      </c>
      <c r="B5428">
        <v>0</v>
      </c>
    </row>
    <row r="5429" spans="1:2" x14ac:dyDescent="0.3">
      <c r="A5429">
        <v>0</v>
      </c>
      <c r="B5429">
        <v>0</v>
      </c>
    </row>
    <row r="5430" spans="1:2" x14ac:dyDescent="0.3">
      <c r="A5430">
        <v>0</v>
      </c>
      <c r="B5430">
        <v>2</v>
      </c>
    </row>
    <row r="5431" spans="1:2" x14ac:dyDescent="0.3">
      <c r="A5431">
        <v>0</v>
      </c>
      <c r="B5431">
        <v>0</v>
      </c>
    </row>
    <row r="5432" spans="1:2" x14ac:dyDescent="0.3">
      <c r="A5432">
        <v>0</v>
      </c>
      <c r="B5432">
        <v>0</v>
      </c>
    </row>
    <row r="5433" spans="1:2" x14ac:dyDescent="0.3">
      <c r="A5433">
        <v>0</v>
      </c>
      <c r="B5433">
        <v>0</v>
      </c>
    </row>
    <row r="5434" spans="1:2" x14ac:dyDescent="0.3">
      <c r="A5434">
        <v>0</v>
      </c>
      <c r="B5434">
        <v>0</v>
      </c>
    </row>
    <row r="5435" spans="1:2" x14ac:dyDescent="0.3">
      <c r="A5435">
        <v>0</v>
      </c>
      <c r="B5435">
        <v>0</v>
      </c>
    </row>
    <row r="5436" spans="1:2" x14ac:dyDescent="0.3">
      <c r="A5436">
        <v>0</v>
      </c>
      <c r="B5436">
        <v>0</v>
      </c>
    </row>
    <row r="5437" spans="1:2" x14ac:dyDescent="0.3">
      <c r="A5437">
        <v>0</v>
      </c>
      <c r="B5437">
        <v>1</v>
      </c>
    </row>
    <row r="5438" spans="1:2" x14ac:dyDescent="0.3">
      <c r="A5438">
        <v>0</v>
      </c>
      <c r="B5438">
        <v>0</v>
      </c>
    </row>
    <row r="5439" spans="1:2" x14ac:dyDescent="0.3">
      <c r="A5439">
        <v>0</v>
      </c>
      <c r="B5439">
        <v>1</v>
      </c>
    </row>
    <row r="5440" spans="1:2" x14ac:dyDescent="0.3">
      <c r="A5440">
        <v>0</v>
      </c>
      <c r="B5440">
        <v>1</v>
      </c>
    </row>
    <row r="5441" spans="1:2" x14ac:dyDescent="0.3">
      <c r="A5441">
        <v>0</v>
      </c>
      <c r="B5441">
        <v>0</v>
      </c>
    </row>
    <row r="5442" spans="1:2" x14ac:dyDescent="0.3">
      <c r="A5442">
        <v>0</v>
      </c>
      <c r="B5442">
        <v>0</v>
      </c>
    </row>
    <row r="5443" spans="1:2" x14ac:dyDescent="0.3">
      <c r="A5443">
        <v>0</v>
      </c>
      <c r="B5443">
        <v>0</v>
      </c>
    </row>
    <row r="5444" spans="1:2" x14ac:dyDescent="0.3">
      <c r="A5444">
        <v>0</v>
      </c>
      <c r="B5444">
        <v>0</v>
      </c>
    </row>
    <row r="5445" spans="1:2" x14ac:dyDescent="0.3">
      <c r="A5445">
        <v>0</v>
      </c>
      <c r="B5445">
        <v>0</v>
      </c>
    </row>
    <row r="5446" spans="1:2" x14ac:dyDescent="0.3">
      <c r="A5446">
        <v>0</v>
      </c>
      <c r="B5446">
        <v>0</v>
      </c>
    </row>
    <row r="5447" spans="1:2" x14ac:dyDescent="0.3">
      <c r="A5447">
        <v>0</v>
      </c>
      <c r="B5447">
        <v>0</v>
      </c>
    </row>
    <row r="5448" spans="1:2" x14ac:dyDescent="0.3">
      <c r="A5448">
        <v>0</v>
      </c>
      <c r="B5448">
        <v>0</v>
      </c>
    </row>
    <row r="5449" spans="1:2" x14ac:dyDescent="0.3">
      <c r="A5449">
        <v>0</v>
      </c>
      <c r="B5449">
        <v>1</v>
      </c>
    </row>
    <row r="5450" spans="1:2" x14ac:dyDescent="0.3">
      <c r="A5450">
        <v>0</v>
      </c>
      <c r="B5450">
        <v>0</v>
      </c>
    </row>
    <row r="5451" spans="1:2" x14ac:dyDescent="0.3">
      <c r="A5451">
        <v>0</v>
      </c>
      <c r="B5451">
        <v>0</v>
      </c>
    </row>
    <row r="5452" spans="1:2" x14ac:dyDescent="0.3">
      <c r="A5452">
        <v>0</v>
      </c>
      <c r="B5452">
        <v>0</v>
      </c>
    </row>
    <row r="5453" spans="1:2" x14ac:dyDescent="0.3">
      <c r="A5453">
        <v>0</v>
      </c>
      <c r="B5453">
        <v>0</v>
      </c>
    </row>
    <row r="5454" spans="1:2" x14ac:dyDescent="0.3">
      <c r="A5454">
        <v>1</v>
      </c>
      <c r="B5454">
        <v>1</v>
      </c>
    </row>
    <row r="5455" spans="1:2" x14ac:dyDescent="0.3">
      <c r="A5455">
        <v>0</v>
      </c>
      <c r="B5455">
        <v>0</v>
      </c>
    </row>
    <row r="5456" spans="1:2" x14ac:dyDescent="0.3">
      <c r="A5456">
        <v>0</v>
      </c>
      <c r="B5456">
        <v>0</v>
      </c>
    </row>
    <row r="5457" spans="1:2" x14ac:dyDescent="0.3">
      <c r="A5457">
        <v>0</v>
      </c>
      <c r="B5457">
        <v>0</v>
      </c>
    </row>
    <row r="5458" spans="1:2" x14ac:dyDescent="0.3">
      <c r="A5458">
        <v>0</v>
      </c>
      <c r="B5458">
        <v>1</v>
      </c>
    </row>
    <row r="5459" spans="1:2" x14ac:dyDescent="0.3">
      <c r="A5459">
        <v>1</v>
      </c>
      <c r="B5459">
        <v>1</v>
      </c>
    </row>
    <row r="5460" spans="1:2" x14ac:dyDescent="0.3">
      <c r="A5460">
        <v>0</v>
      </c>
      <c r="B5460">
        <v>1</v>
      </c>
    </row>
    <row r="5461" spans="1:2" x14ac:dyDescent="0.3">
      <c r="A5461">
        <v>0</v>
      </c>
      <c r="B5461">
        <v>0</v>
      </c>
    </row>
    <row r="5462" spans="1:2" x14ac:dyDescent="0.3">
      <c r="A5462">
        <v>0</v>
      </c>
      <c r="B5462">
        <v>1</v>
      </c>
    </row>
    <row r="5463" spans="1:2" x14ac:dyDescent="0.3">
      <c r="A5463">
        <v>0</v>
      </c>
      <c r="B5463">
        <v>1</v>
      </c>
    </row>
    <row r="5464" spans="1:2" x14ac:dyDescent="0.3">
      <c r="A5464">
        <v>0</v>
      </c>
      <c r="B5464">
        <v>0</v>
      </c>
    </row>
    <row r="5465" spans="1:2" x14ac:dyDescent="0.3">
      <c r="A5465">
        <v>0</v>
      </c>
      <c r="B5465">
        <v>0</v>
      </c>
    </row>
    <row r="5466" spans="1:2" x14ac:dyDescent="0.3">
      <c r="A5466">
        <v>0</v>
      </c>
      <c r="B5466">
        <v>0</v>
      </c>
    </row>
    <row r="5467" spans="1:2" x14ac:dyDescent="0.3">
      <c r="A5467">
        <v>0</v>
      </c>
      <c r="B5467">
        <v>0</v>
      </c>
    </row>
    <row r="5468" spans="1:2" x14ac:dyDescent="0.3">
      <c r="A5468">
        <v>0</v>
      </c>
      <c r="B5468">
        <v>0</v>
      </c>
    </row>
    <row r="5469" spans="1:2" x14ac:dyDescent="0.3">
      <c r="A5469">
        <v>0</v>
      </c>
      <c r="B5469">
        <v>0</v>
      </c>
    </row>
    <row r="5470" spans="1:2" x14ac:dyDescent="0.3">
      <c r="A5470">
        <v>1</v>
      </c>
      <c r="B5470">
        <v>0</v>
      </c>
    </row>
    <row r="5471" spans="1:2" x14ac:dyDescent="0.3">
      <c r="A5471">
        <v>0</v>
      </c>
      <c r="B5471">
        <v>0</v>
      </c>
    </row>
    <row r="5472" spans="1:2" x14ac:dyDescent="0.3">
      <c r="A5472">
        <v>0</v>
      </c>
      <c r="B5472">
        <v>2</v>
      </c>
    </row>
    <row r="5473" spans="1:2" x14ac:dyDescent="0.3">
      <c r="A5473">
        <v>0</v>
      </c>
      <c r="B5473">
        <v>1</v>
      </c>
    </row>
    <row r="5474" spans="1:2" x14ac:dyDescent="0.3">
      <c r="A5474">
        <v>1</v>
      </c>
      <c r="B5474">
        <v>0</v>
      </c>
    </row>
    <row r="5475" spans="1:2" x14ac:dyDescent="0.3">
      <c r="A5475">
        <v>0</v>
      </c>
      <c r="B5475">
        <v>0</v>
      </c>
    </row>
    <row r="5476" spans="1:2" x14ac:dyDescent="0.3">
      <c r="A5476">
        <v>0</v>
      </c>
      <c r="B5476">
        <v>3</v>
      </c>
    </row>
    <row r="5477" spans="1:2" x14ac:dyDescent="0.3">
      <c r="A5477">
        <v>0</v>
      </c>
      <c r="B5477">
        <v>0</v>
      </c>
    </row>
    <row r="5478" spans="1:2" x14ac:dyDescent="0.3">
      <c r="A5478">
        <v>0</v>
      </c>
      <c r="B5478">
        <v>0</v>
      </c>
    </row>
    <row r="5479" spans="1:2" x14ac:dyDescent="0.3">
      <c r="A5479">
        <v>0</v>
      </c>
      <c r="B5479">
        <v>0</v>
      </c>
    </row>
    <row r="5480" spans="1:2" x14ac:dyDescent="0.3">
      <c r="A5480">
        <v>0</v>
      </c>
      <c r="B5480">
        <v>0</v>
      </c>
    </row>
    <row r="5481" spans="1:2" x14ac:dyDescent="0.3">
      <c r="A5481">
        <v>0</v>
      </c>
      <c r="B5481">
        <v>0</v>
      </c>
    </row>
    <row r="5482" spans="1:2" x14ac:dyDescent="0.3">
      <c r="A5482">
        <v>0</v>
      </c>
      <c r="B5482">
        <v>0</v>
      </c>
    </row>
    <row r="5483" spans="1:2" x14ac:dyDescent="0.3">
      <c r="A5483">
        <v>0</v>
      </c>
      <c r="B5483">
        <v>0</v>
      </c>
    </row>
    <row r="5484" spans="1:2" x14ac:dyDescent="0.3">
      <c r="A5484">
        <v>0</v>
      </c>
      <c r="B5484">
        <v>0</v>
      </c>
    </row>
    <row r="5485" spans="1:2" x14ac:dyDescent="0.3">
      <c r="A5485">
        <v>0</v>
      </c>
      <c r="B5485">
        <v>2</v>
      </c>
    </row>
    <row r="5486" spans="1:2" x14ac:dyDescent="0.3">
      <c r="A5486">
        <v>0</v>
      </c>
      <c r="B5486">
        <v>0</v>
      </c>
    </row>
    <row r="5487" spans="1:2" x14ac:dyDescent="0.3">
      <c r="A5487">
        <v>0</v>
      </c>
      <c r="B5487">
        <v>0</v>
      </c>
    </row>
    <row r="5488" spans="1:2" x14ac:dyDescent="0.3">
      <c r="A5488">
        <v>1</v>
      </c>
      <c r="B5488">
        <v>0</v>
      </c>
    </row>
    <row r="5489" spans="1:2" x14ac:dyDescent="0.3">
      <c r="A5489">
        <v>0</v>
      </c>
      <c r="B5489">
        <v>0</v>
      </c>
    </row>
    <row r="5490" spans="1:2" x14ac:dyDescent="0.3">
      <c r="A5490">
        <v>0</v>
      </c>
      <c r="B5490">
        <v>0</v>
      </c>
    </row>
    <row r="5491" spans="1:2" x14ac:dyDescent="0.3">
      <c r="A5491">
        <v>0</v>
      </c>
      <c r="B5491">
        <v>2</v>
      </c>
    </row>
    <row r="5492" spans="1:2" x14ac:dyDescent="0.3">
      <c r="A5492">
        <v>1</v>
      </c>
      <c r="B5492">
        <v>0</v>
      </c>
    </row>
    <row r="5493" spans="1:2" x14ac:dyDescent="0.3">
      <c r="A5493">
        <v>1</v>
      </c>
      <c r="B5493">
        <v>0</v>
      </c>
    </row>
    <row r="5494" spans="1:2" x14ac:dyDescent="0.3">
      <c r="A5494">
        <v>0</v>
      </c>
      <c r="B5494">
        <v>2</v>
      </c>
    </row>
    <row r="5495" spans="1:2" x14ac:dyDescent="0.3">
      <c r="A5495">
        <v>0</v>
      </c>
      <c r="B5495">
        <v>0</v>
      </c>
    </row>
    <row r="5496" spans="1:2" x14ac:dyDescent="0.3">
      <c r="A5496">
        <v>0</v>
      </c>
      <c r="B5496">
        <v>1</v>
      </c>
    </row>
    <row r="5497" spans="1:2" x14ac:dyDescent="0.3">
      <c r="A5497">
        <v>0</v>
      </c>
      <c r="B5497">
        <v>1</v>
      </c>
    </row>
    <row r="5498" spans="1:2" x14ac:dyDescent="0.3">
      <c r="A5498">
        <v>0</v>
      </c>
      <c r="B5498">
        <v>0</v>
      </c>
    </row>
    <row r="5499" spans="1:2" x14ac:dyDescent="0.3">
      <c r="A5499">
        <v>0</v>
      </c>
      <c r="B5499">
        <v>0</v>
      </c>
    </row>
    <row r="5500" spans="1:2" x14ac:dyDescent="0.3">
      <c r="A5500">
        <v>0</v>
      </c>
      <c r="B5500">
        <v>0</v>
      </c>
    </row>
    <row r="5501" spans="1:2" x14ac:dyDescent="0.3">
      <c r="A5501">
        <v>0</v>
      </c>
      <c r="B5501">
        <v>0</v>
      </c>
    </row>
    <row r="5502" spans="1:2" x14ac:dyDescent="0.3">
      <c r="A5502">
        <v>0</v>
      </c>
      <c r="B5502">
        <v>0</v>
      </c>
    </row>
    <row r="5503" spans="1:2" x14ac:dyDescent="0.3">
      <c r="A5503">
        <v>0</v>
      </c>
      <c r="B5503">
        <v>0</v>
      </c>
    </row>
    <row r="5504" spans="1:2" x14ac:dyDescent="0.3">
      <c r="A5504">
        <v>0</v>
      </c>
      <c r="B5504">
        <v>0</v>
      </c>
    </row>
    <row r="5505" spans="1:2" x14ac:dyDescent="0.3">
      <c r="A5505">
        <v>0</v>
      </c>
      <c r="B5505">
        <v>0</v>
      </c>
    </row>
    <row r="5506" spans="1:2" x14ac:dyDescent="0.3">
      <c r="A5506">
        <v>0</v>
      </c>
      <c r="B5506">
        <v>0</v>
      </c>
    </row>
    <row r="5507" spans="1:2" x14ac:dyDescent="0.3">
      <c r="A5507">
        <v>0</v>
      </c>
      <c r="B5507">
        <v>1</v>
      </c>
    </row>
    <row r="5508" spans="1:2" x14ac:dyDescent="0.3">
      <c r="A5508">
        <v>0</v>
      </c>
      <c r="B5508">
        <v>1</v>
      </c>
    </row>
    <row r="5509" spans="1:2" x14ac:dyDescent="0.3">
      <c r="A5509">
        <v>0</v>
      </c>
      <c r="B5509">
        <v>1</v>
      </c>
    </row>
    <row r="5510" spans="1:2" x14ac:dyDescent="0.3">
      <c r="A5510">
        <v>0</v>
      </c>
      <c r="B5510">
        <v>0</v>
      </c>
    </row>
    <row r="5511" spans="1:2" x14ac:dyDescent="0.3">
      <c r="A5511">
        <v>0</v>
      </c>
      <c r="B5511">
        <v>0</v>
      </c>
    </row>
    <row r="5512" spans="1:2" x14ac:dyDescent="0.3">
      <c r="A5512">
        <v>0</v>
      </c>
      <c r="B5512">
        <v>0</v>
      </c>
    </row>
    <row r="5513" spans="1:2" x14ac:dyDescent="0.3">
      <c r="A5513">
        <v>0</v>
      </c>
      <c r="B5513">
        <v>0</v>
      </c>
    </row>
    <row r="5514" spans="1:2" x14ac:dyDescent="0.3">
      <c r="A5514">
        <v>0</v>
      </c>
      <c r="B5514">
        <v>1</v>
      </c>
    </row>
    <row r="5515" spans="1:2" x14ac:dyDescent="0.3">
      <c r="A5515">
        <v>0</v>
      </c>
      <c r="B5515">
        <v>0</v>
      </c>
    </row>
    <row r="5516" spans="1:2" x14ac:dyDescent="0.3">
      <c r="A5516">
        <v>0</v>
      </c>
      <c r="B5516">
        <v>0</v>
      </c>
    </row>
    <row r="5517" spans="1:2" x14ac:dyDescent="0.3">
      <c r="A5517">
        <v>0</v>
      </c>
      <c r="B5517">
        <v>0</v>
      </c>
    </row>
    <row r="5518" spans="1:2" x14ac:dyDescent="0.3">
      <c r="A5518">
        <v>0</v>
      </c>
      <c r="B5518">
        <v>1</v>
      </c>
    </row>
    <row r="5519" spans="1:2" x14ac:dyDescent="0.3">
      <c r="A5519">
        <v>0</v>
      </c>
      <c r="B5519">
        <v>0</v>
      </c>
    </row>
    <row r="5520" spans="1:2" x14ac:dyDescent="0.3">
      <c r="A5520">
        <v>0</v>
      </c>
      <c r="B5520">
        <v>0</v>
      </c>
    </row>
    <row r="5521" spans="1:2" x14ac:dyDescent="0.3">
      <c r="A5521">
        <v>0</v>
      </c>
      <c r="B5521">
        <v>0</v>
      </c>
    </row>
    <row r="5522" spans="1:2" x14ac:dyDescent="0.3">
      <c r="A5522">
        <v>0</v>
      </c>
      <c r="B5522">
        <v>0</v>
      </c>
    </row>
    <row r="5523" spans="1:2" x14ac:dyDescent="0.3">
      <c r="A5523">
        <v>0</v>
      </c>
      <c r="B5523">
        <v>0</v>
      </c>
    </row>
    <row r="5524" spans="1:2" x14ac:dyDescent="0.3">
      <c r="A5524">
        <v>0</v>
      </c>
      <c r="B5524">
        <v>2</v>
      </c>
    </row>
    <row r="5525" spans="1:2" x14ac:dyDescent="0.3">
      <c r="A5525">
        <v>0</v>
      </c>
      <c r="B5525">
        <v>0</v>
      </c>
    </row>
    <row r="5526" spans="1:2" x14ac:dyDescent="0.3">
      <c r="A5526">
        <v>0</v>
      </c>
      <c r="B5526">
        <v>0</v>
      </c>
    </row>
    <row r="5527" spans="1:2" x14ac:dyDescent="0.3">
      <c r="A5527">
        <v>0</v>
      </c>
      <c r="B5527">
        <v>0</v>
      </c>
    </row>
    <row r="5528" spans="1:2" x14ac:dyDescent="0.3">
      <c r="A5528">
        <v>0</v>
      </c>
      <c r="B5528">
        <v>3</v>
      </c>
    </row>
    <row r="5529" spans="1:2" x14ac:dyDescent="0.3">
      <c r="A5529">
        <v>0</v>
      </c>
      <c r="B5529">
        <v>0</v>
      </c>
    </row>
    <row r="5530" spans="1:2" x14ac:dyDescent="0.3">
      <c r="A5530">
        <v>0</v>
      </c>
      <c r="B5530">
        <v>0</v>
      </c>
    </row>
    <row r="5531" spans="1:2" x14ac:dyDescent="0.3">
      <c r="A5531">
        <v>0</v>
      </c>
      <c r="B5531">
        <v>0</v>
      </c>
    </row>
    <row r="5532" spans="1:2" x14ac:dyDescent="0.3">
      <c r="A5532">
        <v>0</v>
      </c>
      <c r="B5532">
        <v>1</v>
      </c>
    </row>
    <row r="5533" spans="1:2" x14ac:dyDescent="0.3">
      <c r="A5533">
        <v>0</v>
      </c>
      <c r="B5533">
        <v>0</v>
      </c>
    </row>
    <row r="5534" spans="1:2" x14ac:dyDescent="0.3">
      <c r="A5534">
        <v>0</v>
      </c>
      <c r="B5534">
        <v>1</v>
      </c>
    </row>
    <row r="5535" spans="1:2" x14ac:dyDescent="0.3">
      <c r="A5535">
        <v>0</v>
      </c>
      <c r="B5535">
        <v>0</v>
      </c>
    </row>
    <row r="5536" spans="1:2" x14ac:dyDescent="0.3">
      <c r="A5536">
        <v>0</v>
      </c>
      <c r="B5536">
        <v>1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</v>
      </c>
      <c r="B5539">
        <v>0</v>
      </c>
    </row>
    <row r="5540" spans="1:2" x14ac:dyDescent="0.3">
      <c r="A5540">
        <v>0</v>
      </c>
      <c r="B5540">
        <v>0</v>
      </c>
    </row>
    <row r="5541" spans="1:2" x14ac:dyDescent="0.3">
      <c r="A5541">
        <v>0</v>
      </c>
      <c r="B5541">
        <v>0</v>
      </c>
    </row>
    <row r="5542" spans="1:2" x14ac:dyDescent="0.3">
      <c r="A5542">
        <v>0</v>
      </c>
      <c r="B5542">
        <v>0</v>
      </c>
    </row>
    <row r="5543" spans="1:2" x14ac:dyDescent="0.3">
      <c r="A5543">
        <v>0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</v>
      </c>
      <c r="B5545">
        <v>0</v>
      </c>
    </row>
    <row r="5546" spans="1:2" x14ac:dyDescent="0.3">
      <c r="A5546">
        <v>0</v>
      </c>
      <c r="B5546">
        <v>0</v>
      </c>
    </row>
    <row r="5547" spans="1:2" x14ac:dyDescent="0.3">
      <c r="A5547">
        <v>0</v>
      </c>
      <c r="B5547">
        <v>1</v>
      </c>
    </row>
    <row r="5548" spans="1:2" x14ac:dyDescent="0.3">
      <c r="A5548">
        <v>0</v>
      </c>
      <c r="B5548">
        <v>1</v>
      </c>
    </row>
    <row r="5549" spans="1:2" x14ac:dyDescent="0.3">
      <c r="A5549">
        <v>0</v>
      </c>
      <c r="B5549">
        <v>0</v>
      </c>
    </row>
    <row r="5550" spans="1:2" x14ac:dyDescent="0.3">
      <c r="A5550">
        <v>0</v>
      </c>
      <c r="B5550">
        <v>2</v>
      </c>
    </row>
    <row r="5551" spans="1:2" x14ac:dyDescent="0.3">
      <c r="A5551">
        <v>0</v>
      </c>
      <c r="B5551">
        <v>0</v>
      </c>
    </row>
    <row r="5552" spans="1:2" x14ac:dyDescent="0.3">
      <c r="A5552">
        <v>0</v>
      </c>
      <c r="B5552">
        <v>0</v>
      </c>
    </row>
    <row r="5553" spans="1:2" x14ac:dyDescent="0.3">
      <c r="A5553">
        <v>0</v>
      </c>
      <c r="B5553">
        <v>0</v>
      </c>
    </row>
    <row r="5554" spans="1:2" x14ac:dyDescent="0.3">
      <c r="A5554">
        <v>0</v>
      </c>
      <c r="B5554">
        <v>0</v>
      </c>
    </row>
    <row r="5555" spans="1:2" x14ac:dyDescent="0.3">
      <c r="A5555">
        <v>0</v>
      </c>
      <c r="B5555">
        <v>0</v>
      </c>
    </row>
    <row r="5556" spans="1:2" x14ac:dyDescent="0.3">
      <c r="A5556">
        <v>0</v>
      </c>
      <c r="B5556">
        <v>1</v>
      </c>
    </row>
    <row r="5557" spans="1:2" x14ac:dyDescent="0.3">
      <c r="A5557">
        <v>0</v>
      </c>
      <c r="B5557">
        <v>0</v>
      </c>
    </row>
    <row r="5558" spans="1:2" x14ac:dyDescent="0.3">
      <c r="A5558">
        <v>1</v>
      </c>
      <c r="B5558">
        <v>0</v>
      </c>
    </row>
    <row r="5559" spans="1:2" x14ac:dyDescent="0.3">
      <c r="A5559">
        <v>0</v>
      </c>
      <c r="B5559">
        <v>0</v>
      </c>
    </row>
    <row r="5560" spans="1:2" x14ac:dyDescent="0.3">
      <c r="A5560">
        <v>0</v>
      </c>
      <c r="B5560">
        <v>0</v>
      </c>
    </row>
    <row r="5561" spans="1:2" x14ac:dyDescent="0.3">
      <c r="A5561">
        <v>1</v>
      </c>
      <c r="B5561">
        <v>0</v>
      </c>
    </row>
    <row r="5562" spans="1:2" x14ac:dyDescent="0.3">
      <c r="A5562">
        <v>0</v>
      </c>
      <c r="B5562">
        <v>0</v>
      </c>
    </row>
    <row r="5563" spans="1:2" x14ac:dyDescent="0.3">
      <c r="A5563">
        <v>1</v>
      </c>
      <c r="B5563">
        <v>0</v>
      </c>
    </row>
    <row r="5564" spans="1:2" x14ac:dyDescent="0.3">
      <c r="A5564">
        <v>0</v>
      </c>
      <c r="B5564">
        <v>0</v>
      </c>
    </row>
    <row r="5565" spans="1:2" x14ac:dyDescent="0.3">
      <c r="A5565">
        <v>0</v>
      </c>
      <c r="B5565">
        <v>0</v>
      </c>
    </row>
    <row r="5566" spans="1:2" x14ac:dyDescent="0.3">
      <c r="A5566">
        <v>0</v>
      </c>
      <c r="B5566">
        <v>1</v>
      </c>
    </row>
    <row r="5567" spans="1:2" x14ac:dyDescent="0.3">
      <c r="A5567">
        <v>0</v>
      </c>
      <c r="B5567">
        <v>1</v>
      </c>
    </row>
    <row r="5568" spans="1:2" x14ac:dyDescent="0.3">
      <c r="A5568">
        <v>0</v>
      </c>
      <c r="B5568">
        <v>0</v>
      </c>
    </row>
    <row r="5569" spans="1:2" x14ac:dyDescent="0.3">
      <c r="A5569">
        <v>0</v>
      </c>
      <c r="B5569">
        <v>0</v>
      </c>
    </row>
    <row r="5570" spans="1:2" x14ac:dyDescent="0.3">
      <c r="A5570">
        <v>0</v>
      </c>
      <c r="B5570">
        <v>0</v>
      </c>
    </row>
    <row r="5571" spans="1:2" x14ac:dyDescent="0.3">
      <c r="A5571">
        <v>0</v>
      </c>
      <c r="B5571">
        <v>1</v>
      </c>
    </row>
    <row r="5572" spans="1:2" x14ac:dyDescent="0.3">
      <c r="A5572">
        <v>0</v>
      </c>
      <c r="B5572">
        <v>0</v>
      </c>
    </row>
    <row r="5573" spans="1:2" x14ac:dyDescent="0.3">
      <c r="A5573">
        <v>0</v>
      </c>
      <c r="B5573">
        <v>0</v>
      </c>
    </row>
    <row r="5574" spans="1:2" x14ac:dyDescent="0.3">
      <c r="A5574">
        <v>0</v>
      </c>
      <c r="B5574">
        <v>0</v>
      </c>
    </row>
    <row r="5575" spans="1:2" x14ac:dyDescent="0.3">
      <c r="A5575">
        <v>0</v>
      </c>
      <c r="B5575">
        <v>0</v>
      </c>
    </row>
    <row r="5576" spans="1:2" x14ac:dyDescent="0.3">
      <c r="A5576">
        <v>0</v>
      </c>
      <c r="B5576">
        <v>0</v>
      </c>
    </row>
    <row r="5577" spans="1:2" x14ac:dyDescent="0.3">
      <c r="A5577">
        <v>0</v>
      </c>
      <c r="B5577">
        <v>0</v>
      </c>
    </row>
    <row r="5578" spans="1:2" x14ac:dyDescent="0.3">
      <c r="A5578">
        <v>0</v>
      </c>
      <c r="B5578">
        <v>2</v>
      </c>
    </row>
    <row r="5579" spans="1:2" x14ac:dyDescent="0.3">
      <c r="A5579">
        <v>0</v>
      </c>
      <c r="B5579">
        <v>0</v>
      </c>
    </row>
    <row r="5580" spans="1:2" x14ac:dyDescent="0.3">
      <c r="A5580">
        <v>0</v>
      </c>
      <c r="B5580">
        <v>0</v>
      </c>
    </row>
    <row r="5581" spans="1:2" x14ac:dyDescent="0.3">
      <c r="A5581">
        <v>0</v>
      </c>
      <c r="B5581">
        <v>1</v>
      </c>
    </row>
    <row r="5582" spans="1:2" x14ac:dyDescent="0.3">
      <c r="A5582">
        <v>0</v>
      </c>
      <c r="B5582">
        <v>0</v>
      </c>
    </row>
    <row r="5583" spans="1:2" x14ac:dyDescent="0.3">
      <c r="A5583">
        <v>0</v>
      </c>
      <c r="B5583">
        <v>0</v>
      </c>
    </row>
    <row r="5584" spans="1:2" x14ac:dyDescent="0.3">
      <c r="A5584">
        <v>1</v>
      </c>
      <c r="B5584">
        <v>2</v>
      </c>
    </row>
    <row r="5585" spans="1:2" x14ac:dyDescent="0.3">
      <c r="A5585">
        <v>1</v>
      </c>
      <c r="B5585">
        <v>2</v>
      </c>
    </row>
    <row r="5586" spans="1:2" x14ac:dyDescent="0.3">
      <c r="A5586">
        <v>1</v>
      </c>
      <c r="B5586">
        <v>1</v>
      </c>
    </row>
    <row r="5587" spans="1:2" x14ac:dyDescent="0.3">
      <c r="A5587">
        <v>1</v>
      </c>
      <c r="B5587">
        <v>0</v>
      </c>
    </row>
    <row r="5588" spans="1:2" x14ac:dyDescent="0.3">
      <c r="A5588">
        <v>0</v>
      </c>
      <c r="B5588">
        <v>0</v>
      </c>
    </row>
    <row r="5589" spans="1:2" x14ac:dyDescent="0.3">
      <c r="A5589">
        <v>0</v>
      </c>
      <c r="B5589">
        <v>0</v>
      </c>
    </row>
    <row r="5590" spans="1:2" x14ac:dyDescent="0.3">
      <c r="A5590">
        <v>0</v>
      </c>
      <c r="B5590">
        <v>1</v>
      </c>
    </row>
    <row r="5591" spans="1:2" x14ac:dyDescent="0.3">
      <c r="A5591">
        <v>0</v>
      </c>
      <c r="B5591">
        <v>0</v>
      </c>
    </row>
    <row r="5592" spans="1:2" x14ac:dyDescent="0.3">
      <c r="A5592">
        <v>0</v>
      </c>
      <c r="B5592">
        <v>1</v>
      </c>
    </row>
    <row r="5593" spans="1:2" x14ac:dyDescent="0.3">
      <c r="A5593">
        <v>0</v>
      </c>
      <c r="B5593">
        <v>0</v>
      </c>
    </row>
    <row r="5594" spans="1:2" x14ac:dyDescent="0.3">
      <c r="A5594">
        <v>0</v>
      </c>
      <c r="B5594">
        <v>0</v>
      </c>
    </row>
    <row r="5595" spans="1:2" x14ac:dyDescent="0.3">
      <c r="A5595">
        <v>0</v>
      </c>
      <c r="B5595">
        <v>0</v>
      </c>
    </row>
    <row r="5596" spans="1:2" x14ac:dyDescent="0.3">
      <c r="A5596">
        <v>0</v>
      </c>
      <c r="B5596">
        <v>0</v>
      </c>
    </row>
    <row r="5597" spans="1:2" x14ac:dyDescent="0.3">
      <c r="A5597">
        <v>0</v>
      </c>
      <c r="B5597">
        <v>0</v>
      </c>
    </row>
    <row r="5598" spans="1:2" x14ac:dyDescent="0.3">
      <c r="A5598">
        <v>0</v>
      </c>
      <c r="B5598">
        <v>0</v>
      </c>
    </row>
    <row r="5599" spans="1:2" x14ac:dyDescent="0.3">
      <c r="A5599">
        <v>0</v>
      </c>
      <c r="B5599">
        <v>1</v>
      </c>
    </row>
    <row r="5600" spans="1:2" x14ac:dyDescent="0.3">
      <c r="A5600">
        <v>0</v>
      </c>
      <c r="B5600">
        <v>0</v>
      </c>
    </row>
    <row r="5601" spans="1:2" x14ac:dyDescent="0.3">
      <c r="A5601">
        <v>0</v>
      </c>
      <c r="B5601">
        <v>0</v>
      </c>
    </row>
    <row r="5602" spans="1:2" x14ac:dyDescent="0.3">
      <c r="A5602">
        <v>0</v>
      </c>
      <c r="B5602">
        <v>0</v>
      </c>
    </row>
    <row r="5603" spans="1:2" x14ac:dyDescent="0.3">
      <c r="A5603">
        <v>0</v>
      </c>
      <c r="B5603">
        <v>1</v>
      </c>
    </row>
    <row r="5604" spans="1:2" x14ac:dyDescent="0.3">
      <c r="A5604">
        <v>0</v>
      </c>
      <c r="B5604">
        <v>2</v>
      </c>
    </row>
    <row r="5605" spans="1:2" x14ac:dyDescent="0.3">
      <c r="A5605">
        <v>0</v>
      </c>
      <c r="B5605">
        <v>0</v>
      </c>
    </row>
    <row r="5606" spans="1:2" x14ac:dyDescent="0.3">
      <c r="A5606">
        <v>0</v>
      </c>
      <c r="B5606">
        <v>0</v>
      </c>
    </row>
    <row r="5607" spans="1:2" x14ac:dyDescent="0.3">
      <c r="A5607">
        <v>0</v>
      </c>
      <c r="B5607">
        <v>0</v>
      </c>
    </row>
    <row r="5608" spans="1:2" x14ac:dyDescent="0.3">
      <c r="A5608">
        <v>0</v>
      </c>
      <c r="B5608">
        <v>0</v>
      </c>
    </row>
    <row r="5609" spans="1:2" x14ac:dyDescent="0.3">
      <c r="A5609">
        <v>0</v>
      </c>
      <c r="B5609">
        <v>0</v>
      </c>
    </row>
    <row r="5610" spans="1:2" x14ac:dyDescent="0.3">
      <c r="A5610">
        <v>0</v>
      </c>
      <c r="B5610">
        <v>1</v>
      </c>
    </row>
    <row r="5611" spans="1:2" x14ac:dyDescent="0.3">
      <c r="A5611">
        <v>1</v>
      </c>
      <c r="B5611">
        <v>0</v>
      </c>
    </row>
    <row r="5612" spans="1:2" x14ac:dyDescent="0.3">
      <c r="A5612">
        <v>0</v>
      </c>
      <c r="B5612">
        <v>2</v>
      </c>
    </row>
    <row r="5613" spans="1:2" x14ac:dyDescent="0.3">
      <c r="A5613">
        <v>0</v>
      </c>
      <c r="B5613">
        <v>1</v>
      </c>
    </row>
    <row r="5614" spans="1:2" x14ac:dyDescent="0.3">
      <c r="A5614">
        <v>0</v>
      </c>
      <c r="B5614">
        <v>0</v>
      </c>
    </row>
    <row r="5615" spans="1:2" x14ac:dyDescent="0.3">
      <c r="A5615">
        <v>0</v>
      </c>
      <c r="B5615">
        <v>2</v>
      </c>
    </row>
    <row r="5616" spans="1:2" x14ac:dyDescent="0.3">
      <c r="A5616">
        <v>0</v>
      </c>
      <c r="B5616">
        <v>0</v>
      </c>
    </row>
    <row r="5617" spans="1:2" x14ac:dyDescent="0.3">
      <c r="A5617">
        <v>0</v>
      </c>
      <c r="B5617">
        <v>0</v>
      </c>
    </row>
    <row r="5618" spans="1:2" x14ac:dyDescent="0.3">
      <c r="A5618">
        <v>0</v>
      </c>
      <c r="B5618">
        <v>0</v>
      </c>
    </row>
    <row r="5619" spans="1:2" x14ac:dyDescent="0.3">
      <c r="A5619">
        <v>0</v>
      </c>
      <c r="B5619">
        <v>1</v>
      </c>
    </row>
    <row r="5620" spans="1:2" x14ac:dyDescent="0.3">
      <c r="A5620">
        <v>0</v>
      </c>
      <c r="B5620">
        <v>0</v>
      </c>
    </row>
    <row r="5621" spans="1:2" x14ac:dyDescent="0.3">
      <c r="A5621">
        <v>0</v>
      </c>
      <c r="B5621">
        <v>0</v>
      </c>
    </row>
    <row r="5622" spans="1:2" x14ac:dyDescent="0.3">
      <c r="A5622">
        <v>0</v>
      </c>
      <c r="B5622">
        <v>0</v>
      </c>
    </row>
    <row r="5623" spans="1:2" x14ac:dyDescent="0.3">
      <c r="A5623">
        <v>0</v>
      </c>
      <c r="B5623">
        <v>0</v>
      </c>
    </row>
    <row r="5624" spans="1:2" x14ac:dyDescent="0.3">
      <c r="A5624">
        <v>0</v>
      </c>
      <c r="B5624">
        <v>0</v>
      </c>
    </row>
    <row r="5625" spans="1:2" x14ac:dyDescent="0.3">
      <c r="A5625">
        <v>0</v>
      </c>
      <c r="B5625">
        <v>1</v>
      </c>
    </row>
    <row r="5626" spans="1:2" x14ac:dyDescent="0.3">
      <c r="A5626">
        <v>0</v>
      </c>
      <c r="B5626">
        <v>0</v>
      </c>
    </row>
    <row r="5627" spans="1:2" x14ac:dyDescent="0.3">
      <c r="A5627">
        <v>0</v>
      </c>
      <c r="B5627">
        <v>0</v>
      </c>
    </row>
    <row r="5628" spans="1:2" x14ac:dyDescent="0.3">
      <c r="A5628">
        <v>0</v>
      </c>
      <c r="B5628">
        <v>1</v>
      </c>
    </row>
    <row r="5629" spans="1:2" x14ac:dyDescent="0.3">
      <c r="A5629">
        <v>0</v>
      </c>
      <c r="B5629">
        <v>0</v>
      </c>
    </row>
    <row r="5630" spans="1:2" x14ac:dyDescent="0.3">
      <c r="A5630">
        <v>0</v>
      </c>
      <c r="B5630">
        <v>1</v>
      </c>
    </row>
    <row r="5631" spans="1:2" x14ac:dyDescent="0.3">
      <c r="A5631">
        <v>0</v>
      </c>
      <c r="B5631">
        <v>0</v>
      </c>
    </row>
    <row r="5632" spans="1:2" x14ac:dyDescent="0.3">
      <c r="A5632">
        <v>1</v>
      </c>
      <c r="B5632">
        <v>1</v>
      </c>
    </row>
    <row r="5633" spans="1:2" x14ac:dyDescent="0.3">
      <c r="A5633">
        <v>0</v>
      </c>
      <c r="B5633">
        <v>1</v>
      </c>
    </row>
    <row r="5634" spans="1:2" x14ac:dyDescent="0.3">
      <c r="A5634">
        <v>0</v>
      </c>
      <c r="B5634">
        <v>1</v>
      </c>
    </row>
    <row r="5635" spans="1:2" x14ac:dyDescent="0.3">
      <c r="A5635">
        <v>0</v>
      </c>
      <c r="B5635">
        <v>0</v>
      </c>
    </row>
    <row r="5636" spans="1:2" x14ac:dyDescent="0.3">
      <c r="A5636">
        <v>0</v>
      </c>
      <c r="B5636">
        <v>0</v>
      </c>
    </row>
    <row r="5637" spans="1:2" x14ac:dyDescent="0.3">
      <c r="A5637">
        <v>0</v>
      </c>
      <c r="B5637">
        <v>0</v>
      </c>
    </row>
    <row r="5638" spans="1:2" x14ac:dyDescent="0.3">
      <c r="A5638">
        <v>0</v>
      </c>
      <c r="B5638">
        <v>0</v>
      </c>
    </row>
    <row r="5639" spans="1:2" x14ac:dyDescent="0.3">
      <c r="A5639">
        <v>0</v>
      </c>
      <c r="B5639">
        <v>0</v>
      </c>
    </row>
    <row r="5640" spans="1:2" x14ac:dyDescent="0.3">
      <c r="A5640">
        <v>0</v>
      </c>
      <c r="B5640">
        <v>0</v>
      </c>
    </row>
    <row r="5641" spans="1:2" x14ac:dyDescent="0.3">
      <c r="A5641">
        <v>0</v>
      </c>
      <c r="B5641">
        <v>0</v>
      </c>
    </row>
    <row r="5642" spans="1:2" x14ac:dyDescent="0.3">
      <c r="A5642">
        <v>0</v>
      </c>
      <c r="B5642">
        <v>0</v>
      </c>
    </row>
    <row r="5643" spans="1:2" x14ac:dyDescent="0.3">
      <c r="A5643">
        <v>1</v>
      </c>
      <c r="B5643">
        <v>0</v>
      </c>
    </row>
    <row r="5644" spans="1:2" x14ac:dyDescent="0.3">
      <c r="A5644">
        <v>0</v>
      </c>
      <c r="B5644">
        <v>0</v>
      </c>
    </row>
    <row r="5645" spans="1:2" x14ac:dyDescent="0.3">
      <c r="A5645">
        <v>0</v>
      </c>
      <c r="B5645">
        <v>0</v>
      </c>
    </row>
    <row r="5646" spans="1:2" x14ac:dyDescent="0.3">
      <c r="A5646">
        <v>0</v>
      </c>
      <c r="B5646">
        <v>1</v>
      </c>
    </row>
    <row r="5647" spans="1:2" x14ac:dyDescent="0.3">
      <c r="A5647">
        <v>0</v>
      </c>
      <c r="B5647">
        <v>3</v>
      </c>
    </row>
    <row r="5648" spans="1:2" x14ac:dyDescent="0.3">
      <c r="A5648">
        <v>0</v>
      </c>
      <c r="B5648">
        <v>0</v>
      </c>
    </row>
    <row r="5649" spans="1:2" x14ac:dyDescent="0.3">
      <c r="A5649">
        <v>0</v>
      </c>
      <c r="B5649">
        <v>2</v>
      </c>
    </row>
    <row r="5650" spans="1:2" x14ac:dyDescent="0.3">
      <c r="A5650">
        <v>0</v>
      </c>
      <c r="B5650">
        <v>0</v>
      </c>
    </row>
    <row r="5651" spans="1:2" x14ac:dyDescent="0.3">
      <c r="A5651">
        <v>0</v>
      </c>
      <c r="B5651">
        <v>0</v>
      </c>
    </row>
    <row r="5652" spans="1:2" x14ac:dyDescent="0.3">
      <c r="A5652">
        <v>0</v>
      </c>
      <c r="B5652">
        <v>0</v>
      </c>
    </row>
    <row r="5653" spans="1:2" x14ac:dyDescent="0.3">
      <c r="A5653">
        <v>0</v>
      </c>
      <c r="B5653">
        <v>0</v>
      </c>
    </row>
    <row r="5654" spans="1:2" x14ac:dyDescent="0.3">
      <c r="A5654">
        <v>0</v>
      </c>
      <c r="B5654">
        <v>0</v>
      </c>
    </row>
    <row r="5655" spans="1:2" x14ac:dyDescent="0.3">
      <c r="A5655">
        <v>0</v>
      </c>
      <c r="B5655">
        <v>1</v>
      </c>
    </row>
    <row r="5656" spans="1:2" x14ac:dyDescent="0.3">
      <c r="A5656">
        <v>1</v>
      </c>
      <c r="B5656">
        <v>0</v>
      </c>
    </row>
    <row r="5657" spans="1:2" x14ac:dyDescent="0.3">
      <c r="A5657">
        <v>0</v>
      </c>
      <c r="B5657">
        <v>0</v>
      </c>
    </row>
    <row r="5658" spans="1:2" x14ac:dyDescent="0.3">
      <c r="A5658">
        <v>0</v>
      </c>
      <c r="B5658">
        <v>0</v>
      </c>
    </row>
    <row r="5659" spans="1:2" x14ac:dyDescent="0.3">
      <c r="A5659">
        <v>1</v>
      </c>
      <c r="B5659">
        <v>1</v>
      </c>
    </row>
    <row r="5660" spans="1:2" x14ac:dyDescent="0.3">
      <c r="A5660">
        <v>0</v>
      </c>
      <c r="B5660">
        <v>0</v>
      </c>
    </row>
    <row r="5661" spans="1:2" x14ac:dyDescent="0.3">
      <c r="A5661">
        <v>0</v>
      </c>
      <c r="B5661">
        <v>0</v>
      </c>
    </row>
    <row r="5662" spans="1:2" x14ac:dyDescent="0.3">
      <c r="A5662">
        <v>0</v>
      </c>
      <c r="B5662">
        <v>0</v>
      </c>
    </row>
    <row r="5663" spans="1:2" x14ac:dyDescent="0.3">
      <c r="A5663">
        <v>0</v>
      </c>
      <c r="B5663">
        <v>0</v>
      </c>
    </row>
    <row r="5664" spans="1:2" x14ac:dyDescent="0.3">
      <c r="A5664">
        <v>0</v>
      </c>
      <c r="B5664">
        <v>0</v>
      </c>
    </row>
    <row r="5665" spans="1:2" x14ac:dyDescent="0.3">
      <c r="A5665">
        <v>0</v>
      </c>
      <c r="B5665">
        <v>0</v>
      </c>
    </row>
    <row r="5666" spans="1:2" x14ac:dyDescent="0.3">
      <c r="A5666">
        <v>0</v>
      </c>
      <c r="B5666">
        <v>1</v>
      </c>
    </row>
    <row r="5667" spans="1:2" x14ac:dyDescent="0.3">
      <c r="A5667">
        <v>0</v>
      </c>
      <c r="B5667">
        <v>0</v>
      </c>
    </row>
    <row r="5668" spans="1:2" x14ac:dyDescent="0.3">
      <c r="A5668">
        <v>0</v>
      </c>
      <c r="B5668">
        <v>1</v>
      </c>
    </row>
    <row r="5669" spans="1:2" x14ac:dyDescent="0.3">
      <c r="A5669">
        <v>0</v>
      </c>
      <c r="B5669">
        <v>1</v>
      </c>
    </row>
    <row r="5670" spans="1:2" x14ac:dyDescent="0.3">
      <c r="A5670">
        <v>0</v>
      </c>
      <c r="B5670">
        <v>1</v>
      </c>
    </row>
    <row r="5671" spans="1:2" x14ac:dyDescent="0.3">
      <c r="A5671">
        <v>0</v>
      </c>
      <c r="B5671">
        <v>0</v>
      </c>
    </row>
    <row r="5672" spans="1:2" x14ac:dyDescent="0.3">
      <c r="A5672">
        <v>0</v>
      </c>
      <c r="B5672">
        <v>2</v>
      </c>
    </row>
    <row r="5673" spans="1:2" x14ac:dyDescent="0.3">
      <c r="A5673">
        <v>1</v>
      </c>
      <c r="B5673">
        <v>0</v>
      </c>
    </row>
    <row r="5674" spans="1:2" x14ac:dyDescent="0.3">
      <c r="A5674">
        <v>1</v>
      </c>
      <c r="B5674">
        <v>0</v>
      </c>
    </row>
    <row r="5675" spans="1:2" x14ac:dyDescent="0.3">
      <c r="A5675">
        <v>0</v>
      </c>
      <c r="B5675">
        <v>2</v>
      </c>
    </row>
    <row r="5676" spans="1:2" x14ac:dyDescent="0.3">
      <c r="A5676">
        <v>0</v>
      </c>
      <c r="B5676">
        <v>0</v>
      </c>
    </row>
    <row r="5677" spans="1:2" x14ac:dyDescent="0.3">
      <c r="A5677">
        <v>0</v>
      </c>
      <c r="B5677">
        <v>0</v>
      </c>
    </row>
    <row r="5678" spans="1:2" x14ac:dyDescent="0.3">
      <c r="A5678">
        <v>0</v>
      </c>
      <c r="B5678">
        <v>0</v>
      </c>
    </row>
    <row r="5679" spans="1:2" x14ac:dyDescent="0.3">
      <c r="A5679">
        <v>0</v>
      </c>
      <c r="B5679">
        <v>0</v>
      </c>
    </row>
    <row r="5680" spans="1:2" x14ac:dyDescent="0.3">
      <c r="A5680">
        <v>0</v>
      </c>
      <c r="B5680">
        <v>0</v>
      </c>
    </row>
    <row r="5681" spans="1:2" x14ac:dyDescent="0.3">
      <c r="A5681">
        <v>0</v>
      </c>
      <c r="B5681">
        <v>0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1</v>
      </c>
    </row>
    <row r="5684" spans="1:2" x14ac:dyDescent="0.3">
      <c r="A5684">
        <v>0</v>
      </c>
      <c r="B5684">
        <v>0</v>
      </c>
    </row>
    <row r="5685" spans="1:2" x14ac:dyDescent="0.3">
      <c r="A5685">
        <v>1</v>
      </c>
      <c r="B5685">
        <v>0</v>
      </c>
    </row>
    <row r="5686" spans="1:2" x14ac:dyDescent="0.3">
      <c r="A5686">
        <v>1</v>
      </c>
      <c r="B5686">
        <v>0</v>
      </c>
    </row>
    <row r="5687" spans="1:2" x14ac:dyDescent="0.3">
      <c r="A5687">
        <v>0</v>
      </c>
      <c r="B5687">
        <v>0</v>
      </c>
    </row>
    <row r="5688" spans="1:2" x14ac:dyDescent="0.3">
      <c r="A5688">
        <v>0</v>
      </c>
      <c r="B5688">
        <v>0</v>
      </c>
    </row>
    <row r="5689" spans="1:2" x14ac:dyDescent="0.3">
      <c r="A5689">
        <v>0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</v>
      </c>
      <c r="B5693">
        <v>0</v>
      </c>
    </row>
    <row r="5694" spans="1:2" x14ac:dyDescent="0.3">
      <c r="A5694">
        <v>0</v>
      </c>
      <c r="B5694">
        <v>0</v>
      </c>
    </row>
    <row r="5695" spans="1:2" x14ac:dyDescent="0.3">
      <c r="A5695">
        <v>0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0</v>
      </c>
      <c r="B5697">
        <v>0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1</v>
      </c>
    </row>
    <row r="5700" spans="1:2" x14ac:dyDescent="0.3">
      <c r="A5700">
        <v>0</v>
      </c>
      <c r="B5700">
        <v>1</v>
      </c>
    </row>
    <row r="5701" spans="1:2" x14ac:dyDescent="0.3">
      <c r="A5701">
        <v>0</v>
      </c>
      <c r="B5701">
        <v>0</v>
      </c>
    </row>
    <row r="5702" spans="1:2" x14ac:dyDescent="0.3">
      <c r="A5702">
        <v>0</v>
      </c>
      <c r="B5702">
        <v>0</v>
      </c>
    </row>
    <row r="5703" spans="1:2" x14ac:dyDescent="0.3">
      <c r="A5703">
        <v>0</v>
      </c>
      <c r="B5703">
        <v>0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0</v>
      </c>
      <c r="B5706">
        <v>0</v>
      </c>
    </row>
    <row r="5707" spans="1:2" x14ac:dyDescent="0.3">
      <c r="A5707">
        <v>0</v>
      </c>
      <c r="B5707">
        <v>0</v>
      </c>
    </row>
    <row r="5708" spans="1:2" x14ac:dyDescent="0.3">
      <c r="A5708">
        <v>0</v>
      </c>
      <c r="B5708">
        <v>0</v>
      </c>
    </row>
    <row r="5709" spans="1:2" x14ac:dyDescent="0.3">
      <c r="A5709">
        <v>0</v>
      </c>
      <c r="B5709">
        <v>2</v>
      </c>
    </row>
    <row r="5710" spans="1:2" x14ac:dyDescent="0.3">
      <c r="A5710">
        <v>1</v>
      </c>
      <c r="B5710">
        <v>0</v>
      </c>
    </row>
    <row r="5711" spans="1:2" x14ac:dyDescent="0.3">
      <c r="A5711">
        <v>0</v>
      </c>
      <c r="B5711">
        <v>1</v>
      </c>
    </row>
    <row r="5712" spans="1:2" x14ac:dyDescent="0.3">
      <c r="A5712">
        <v>0</v>
      </c>
      <c r="B5712">
        <v>0</v>
      </c>
    </row>
    <row r="5713" spans="1:2" x14ac:dyDescent="0.3">
      <c r="A5713">
        <v>0</v>
      </c>
      <c r="B5713">
        <v>0</v>
      </c>
    </row>
    <row r="5714" spans="1:2" x14ac:dyDescent="0.3">
      <c r="A5714">
        <v>1</v>
      </c>
      <c r="B5714">
        <v>0</v>
      </c>
    </row>
    <row r="5715" spans="1:2" x14ac:dyDescent="0.3">
      <c r="A5715">
        <v>0</v>
      </c>
      <c r="B5715">
        <v>0</v>
      </c>
    </row>
    <row r="5716" spans="1:2" x14ac:dyDescent="0.3">
      <c r="A5716">
        <v>0</v>
      </c>
      <c r="B5716">
        <v>0</v>
      </c>
    </row>
    <row r="5717" spans="1:2" x14ac:dyDescent="0.3">
      <c r="A5717">
        <v>0</v>
      </c>
      <c r="B5717">
        <v>2</v>
      </c>
    </row>
    <row r="5718" spans="1:2" x14ac:dyDescent="0.3">
      <c r="A5718">
        <v>0</v>
      </c>
      <c r="B5718">
        <v>0</v>
      </c>
    </row>
    <row r="5719" spans="1:2" x14ac:dyDescent="0.3">
      <c r="A5719">
        <v>0</v>
      </c>
      <c r="B5719">
        <v>0</v>
      </c>
    </row>
    <row r="5720" spans="1:2" x14ac:dyDescent="0.3">
      <c r="A5720">
        <v>0</v>
      </c>
      <c r="B5720">
        <v>0</v>
      </c>
    </row>
    <row r="5721" spans="1:2" x14ac:dyDescent="0.3">
      <c r="A5721">
        <v>0</v>
      </c>
      <c r="B5721">
        <v>0</v>
      </c>
    </row>
    <row r="5722" spans="1:2" x14ac:dyDescent="0.3">
      <c r="A5722">
        <v>0</v>
      </c>
      <c r="B5722">
        <v>2</v>
      </c>
    </row>
    <row r="5723" spans="1:2" x14ac:dyDescent="0.3">
      <c r="A5723">
        <v>0</v>
      </c>
      <c r="B5723">
        <v>0</v>
      </c>
    </row>
    <row r="5724" spans="1:2" x14ac:dyDescent="0.3">
      <c r="A5724">
        <v>0</v>
      </c>
      <c r="B5724">
        <v>0</v>
      </c>
    </row>
    <row r="5725" spans="1:2" x14ac:dyDescent="0.3">
      <c r="A5725">
        <v>1</v>
      </c>
      <c r="B5725">
        <v>0</v>
      </c>
    </row>
    <row r="5726" spans="1:2" x14ac:dyDescent="0.3">
      <c r="A5726">
        <v>0</v>
      </c>
      <c r="B5726">
        <v>2</v>
      </c>
    </row>
    <row r="5727" spans="1:2" x14ac:dyDescent="0.3">
      <c r="A5727">
        <v>0</v>
      </c>
      <c r="B5727">
        <v>0</v>
      </c>
    </row>
    <row r="5728" spans="1:2" x14ac:dyDescent="0.3">
      <c r="A5728">
        <v>0</v>
      </c>
      <c r="B5728">
        <v>0</v>
      </c>
    </row>
    <row r="5729" spans="1:2" x14ac:dyDescent="0.3">
      <c r="A5729">
        <v>0</v>
      </c>
      <c r="B5729">
        <v>0</v>
      </c>
    </row>
    <row r="5730" spans="1:2" x14ac:dyDescent="0.3">
      <c r="A5730">
        <v>1</v>
      </c>
      <c r="B5730">
        <v>1</v>
      </c>
    </row>
    <row r="5731" spans="1:2" x14ac:dyDescent="0.3">
      <c r="A5731">
        <v>0</v>
      </c>
      <c r="B5731">
        <v>0</v>
      </c>
    </row>
    <row r="5732" spans="1:2" x14ac:dyDescent="0.3">
      <c r="A5732">
        <v>0</v>
      </c>
      <c r="B5732">
        <v>0</v>
      </c>
    </row>
    <row r="5733" spans="1:2" x14ac:dyDescent="0.3">
      <c r="A5733">
        <v>0</v>
      </c>
      <c r="B5733">
        <v>1</v>
      </c>
    </row>
    <row r="5734" spans="1:2" x14ac:dyDescent="0.3">
      <c r="A5734">
        <v>0</v>
      </c>
      <c r="B5734">
        <v>0</v>
      </c>
    </row>
    <row r="5735" spans="1:2" x14ac:dyDescent="0.3">
      <c r="A5735">
        <v>0</v>
      </c>
      <c r="B5735">
        <v>0</v>
      </c>
    </row>
    <row r="5736" spans="1:2" x14ac:dyDescent="0.3">
      <c r="A5736">
        <v>0</v>
      </c>
      <c r="B5736">
        <v>0</v>
      </c>
    </row>
    <row r="5737" spans="1:2" x14ac:dyDescent="0.3">
      <c r="A5737">
        <v>0</v>
      </c>
      <c r="B5737">
        <v>0</v>
      </c>
    </row>
    <row r="5738" spans="1:2" x14ac:dyDescent="0.3">
      <c r="A5738">
        <v>1</v>
      </c>
      <c r="B5738">
        <v>0</v>
      </c>
    </row>
    <row r="5739" spans="1:2" x14ac:dyDescent="0.3">
      <c r="A5739">
        <v>0</v>
      </c>
      <c r="B5739">
        <v>0</v>
      </c>
    </row>
    <row r="5740" spans="1:2" x14ac:dyDescent="0.3">
      <c r="A5740">
        <v>0</v>
      </c>
      <c r="B5740">
        <v>2</v>
      </c>
    </row>
    <row r="5741" spans="1:2" x14ac:dyDescent="0.3">
      <c r="A5741">
        <v>0</v>
      </c>
      <c r="B5741">
        <v>0</v>
      </c>
    </row>
    <row r="5742" spans="1:2" x14ac:dyDescent="0.3">
      <c r="A5742">
        <v>0</v>
      </c>
      <c r="B5742">
        <v>0</v>
      </c>
    </row>
    <row r="5743" spans="1:2" x14ac:dyDescent="0.3">
      <c r="A5743">
        <v>0</v>
      </c>
      <c r="B5743">
        <v>0</v>
      </c>
    </row>
    <row r="5744" spans="1:2" x14ac:dyDescent="0.3">
      <c r="A5744">
        <v>0</v>
      </c>
      <c r="B5744">
        <v>0</v>
      </c>
    </row>
    <row r="5745" spans="1:2" x14ac:dyDescent="0.3">
      <c r="A5745">
        <v>0</v>
      </c>
      <c r="B5745">
        <v>0</v>
      </c>
    </row>
    <row r="5746" spans="1:2" x14ac:dyDescent="0.3">
      <c r="A5746">
        <v>0</v>
      </c>
      <c r="B5746">
        <v>1</v>
      </c>
    </row>
    <row r="5747" spans="1:2" x14ac:dyDescent="0.3">
      <c r="A5747">
        <v>0</v>
      </c>
      <c r="B5747">
        <v>1</v>
      </c>
    </row>
    <row r="5748" spans="1:2" x14ac:dyDescent="0.3">
      <c r="A5748">
        <v>0</v>
      </c>
      <c r="B5748">
        <v>1</v>
      </c>
    </row>
    <row r="5749" spans="1:2" x14ac:dyDescent="0.3">
      <c r="A5749">
        <v>0</v>
      </c>
      <c r="B5749">
        <v>1</v>
      </c>
    </row>
    <row r="5750" spans="1:2" x14ac:dyDescent="0.3">
      <c r="A5750">
        <v>0</v>
      </c>
      <c r="B5750">
        <v>1</v>
      </c>
    </row>
    <row r="5751" spans="1:2" x14ac:dyDescent="0.3">
      <c r="A5751">
        <v>0</v>
      </c>
      <c r="B5751">
        <v>0</v>
      </c>
    </row>
    <row r="5752" spans="1:2" x14ac:dyDescent="0.3">
      <c r="A5752">
        <v>0</v>
      </c>
      <c r="B5752">
        <v>0</v>
      </c>
    </row>
    <row r="5753" spans="1:2" x14ac:dyDescent="0.3">
      <c r="A5753">
        <v>0</v>
      </c>
      <c r="B5753">
        <v>0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1</v>
      </c>
    </row>
    <row r="5756" spans="1:2" x14ac:dyDescent="0.3">
      <c r="A5756">
        <v>0</v>
      </c>
      <c r="B5756">
        <v>1</v>
      </c>
    </row>
    <row r="5757" spans="1:2" x14ac:dyDescent="0.3">
      <c r="A5757">
        <v>0</v>
      </c>
      <c r="B5757">
        <v>0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1</v>
      </c>
    </row>
    <row r="5761" spans="1:2" x14ac:dyDescent="0.3">
      <c r="A5761">
        <v>0</v>
      </c>
      <c r="B5761">
        <v>0</v>
      </c>
    </row>
    <row r="5762" spans="1:2" x14ac:dyDescent="0.3">
      <c r="A5762">
        <v>0</v>
      </c>
      <c r="B5762">
        <v>0</v>
      </c>
    </row>
    <row r="5763" spans="1:2" x14ac:dyDescent="0.3">
      <c r="A5763">
        <v>0</v>
      </c>
      <c r="B5763">
        <v>0</v>
      </c>
    </row>
    <row r="5764" spans="1:2" x14ac:dyDescent="0.3">
      <c r="A5764">
        <v>0</v>
      </c>
      <c r="B5764">
        <v>0</v>
      </c>
    </row>
    <row r="5765" spans="1:2" x14ac:dyDescent="0.3">
      <c r="A5765">
        <v>0</v>
      </c>
      <c r="B5765">
        <v>0</v>
      </c>
    </row>
    <row r="5766" spans="1:2" x14ac:dyDescent="0.3">
      <c r="A5766">
        <v>1</v>
      </c>
      <c r="B5766">
        <v>0</v>
      </c>
    </row>
    <row r="5767" spans="1:2" x14ac:dyDescent="0.3">
      <c r="A5767">
        <v>1</v>
      </c>
      <c r="B5767">
        <v>0</v>
      </c>
    </row>
    <row r="5768" spans="1:2" x14ac:dyDescent="0.3">
      <c r="A5768">
        <v>0</v>
      </c>
      <c r="B5768">
        <v>0</v>
      </c>
    </row>
    <row r="5769" spans="1:2" x14ac:dyDescent="0.3">
      <c r="A5769">
        <v>0</v>
      </c>
      <c r="B5769">
        <v>0</v>
      </c>
    </row>
    <row r="5770" spans="1:2" x14ac:dyDescent="0.3">
      <c r="A5770">
        <v>1</v>
      </c>
      <c r="B5770">
        <v>0</v>
      </c>
    </row>
    <row r="5771" spans="1:2" x14ac:dyDescent="0.3">
      <c r="A5771">
        <v>0</v>
      </c>
      <c r="B5771">
        <v>0</v>
      </c>
    </row>
    <row r="5772" spans="1:2" x14ac:dyDescent="0.3">
      <c r="A5772">
        <v>0</v>
      </c>
      <c r="B5772">
        <v>1</v>
      </c>
    </row>
    <row r="5773" spans="1:2" x14ac:dyDescent="0.3">
      <c r="A5773">
        <v>0</v>
      </c>
      <c r="B5773">
        <v>0</v>
      </c>
    </row>
    <row r="5774" spans="1:2" x14ac:dyDescent="0.3">
      <c r="A5774">
        <v>0</v>
      </c>
      <c r="B5774">
        <v>0</v>
      </c>
    </row>
    <row r="5775" spans="1:2" x14ac:dyDescent="0.3">
      <c r="A5775">
        <v>0</v>
      </c>
      <c r="B5775">
        <v>0</v>
      </c>
    </row>
    <row r="5776" spans="1:2" x14ac:dyDescent="0.3">
      <c r="A5776">
        <v>0</v>
      </c>
      <c r="B5776">
        <v>1</v>
      </c>
    </row>
    <row r="5777" spans="1:2" x14ac:dyDescent="0.3">
      <c r="A5777">
        <v>0</v>
      </c>
      <c r="B5777">
        <v>0</v>
      </c>
    </row>
    <row r="5778" spans="1:2" x14ac:dyDescent="0.3">
      <c r="A5778">
        <v>0</v>
      </c>
      <c r="B5778">
        <v>2</v>
      </c>
    </row>
    <row r="5779" spans="1:2" x14ac:dyDescent="0.3">
      <c r="A5779">
        <v>0</v>
      </c>
      <c r="B5779">
        <v>0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</v>
      </c>
    </row>
    <row r="5782" spans="1:2" x14ac:dyDescent="0.3">
      <c r="A5782">
        <v>0</v>
      </c>
      <c r="B5782">
        <v>0</v>
      </c>
    </row>
    <row r="5783" spans="1:2" x14ac:dyDescent="0.3">
      <c r="A5783">
        <v>0</v>
      </c>
      <c r="B5783">
        <v>0</v>
      </c>
    </row>
    <row r="5784" spans="1:2" x14ac:dyDescent="0.3">
      <c r="A5784">
        <v>0</v>
      </c>
      <c r="B5784">
        <v>0</v>
      </c>
    </row>
    <row r="5785" spans="1:2" x14ac:dyDescent="0.3">
      <c r="A5785">
        <v>0</v>
      </c>
      <c r="B5785">
        <v>2</v>
      </c>
    </row>
    <row r="5786" spans="1:2" x14ac:dyDescent="0.3">
      <c r="A5786">
        <v>0</v>
      </c>
      <c r="B5786">
        <v>2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1</v>
      </c>
      <c r="B5789">
        <v>0</v>
      </c>
    </row>
    <row r="5790" spans="1:2" x14ac:dyDescent="0.3">
      <c r="A5790">
        <v>0</v>
      </c>
      <c r="B5790">
        <v>0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</v>
      </c>
    </row>
    <row r="5794" spans="1:2" x14ac:dyDescent="0.3">
      <c r="A5794">
        <v>0</v>
      </c>
      <c r="B5794">
        <v>2</v>
      </c>
    </row>
    <row r="5795" spans="1:2" x14ac:dyDescent="0.3">
      <c r="A5795">
        <v>0</v>
      </c>
      <c r="B5795">
        <v>0</v>
      </c>
    </row>
    <row r="5796" spans="1:2" x14ac:dyDescent="0.3">
      <c r="A5796">
        <v>1</v>
      </c>
      <c r="B5796">
        <v>1</v>
      </c>
    </row>
    <row r="5797" spans="1:2" x14ac:dyDescent="0.3">
      <c r="A5797">
        <v>0</v>
      </c>
      <c r="B5797">
        <v>0</v>
      </c>
    </row>
    <row r="5798" spans="1:2" x14ac:dyDescent="0.3">
      <c r="A5798">
        <v>0</v>
      </c>
      <c r="B5798">
        <v>1</v>
      </c>
    </row>
    <row r="5799" spans="1:2" x14ac:dyDescent="0.3">
      <c r="A5799">
        <v>0</v>
      </c>
      <c r="B5799">
        <v>1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1</v>
      </c>
    </row>
    <row r="5802" spans="1:2" x14ac:dyDescent="0.3">
      <c r="A5802">
        <v>0</v>
      </c>
      <c r="B5802">
        <v>0</v>
      </c>
    </row>
    <row r="5803" spans="1:2" x14ac:dyDescent="0.3">
      <c r="A5803">
        <v>0</v>
      </c>
      <c r="B5803">
        <v>0</v>
      </c>
    </row>
    <row r="5804" spans="1:2" x14ac:dyDescent="0.3">
      <c r="A5804">
        <v>1</v>
      </c>
      <c r="B5804">
        <v>0</v>
      </c>
    </row>
    <row r="5805" spans="1:2" x14ac:dyDescent="0.3">
      <c r="A5805">
        <v>1</v>
      </c>
      <c r="B5805">
        <v>0</v>
      </c>
    </row>
    <row r="5806" spans="1:2" x14ac:dyDescent="0.3">
      <c r="A5806">
        <v>1</v>
      </c>
      <c r="B5806">
        <v>0</v>
      </c>
    </row>
    <row r="5807" spans="1:2" x14ac:dyDescent="0.3">
      <c r="A5807">
        <v>0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1</v>
      </c>
    </row>
    <row r="5811" spans="1:2" x14ac:dyDescent="0.3">
      <c r="A5811">
        <v>0</v>
      </c>
      <c r="B5811">
        <v>0</v>
      </c>
    </row>
    <row r="5812" spans="1:2" x14ac:dyDescent="0.3">
      <c r="A5812">
        <v>0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0</v>
      </c>
      <c r="B5814">
        <v>0</v>
      </c>
    </row>
    <row r="5815" spans="1:2" x14ac:dyDescent="0.3">
      <c r="A5815">
        <v>0</v>
      </c>
      <c r="B5815">
        <v>0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</v>
      </c>
      <c r="B5818">
        <v>0</v>
      </c>
    </row>
    <row r="5819" spans="1:2" x14ac:dyDescent="0.3">
      <c r="A5819">
        <v>0</v>
      </c>
      <c r="B5819">
        <v>0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</v>
      </c>
    </row>
    <row r="5823" spans="1:2" x14ac:dyDescent="0.3">
      <c r="A5823">
        <v>0</v>
      </c>
      <c r="B5823">
        <v>0</v>
      </c>
    </row>
    <row r="5824" spans="1:2" x14ac:dyDescent="0.3">
      <c r="A5824">
        <v>0</v>
      </c>
      <c r="B5824">
        <v>0</v>
      </c>
    </row>
    <row r="5825" spans="1:2" x14ac:dyDescent="0.3">
      <c r="A5825">
        <v>0</v>
      </c>
      <c r="B5825">
        <v>0</v>
      </c>
    </row>
    <row r="5826" spans="1:2" x14ac:dyDescent="0.3">
      <c r="A5826">
        <v>0</v>
      </c>
      <c r="B5826">
        <v>0</v>
      </c>
    </row>
    <row r="5827" spans="1:2" x14ac:dyDescent="0.3">
      <c r="A5827">
        <v>0</v>
      </c>
      <c r="B5827">
        <v>0</v>
      </c>
    </row>
    <row r="5828" spans="1:2" x14ac:dyDescent="0.3">
      <c r="A5828">
        <v>0</v>
      </c>
      <c r="B5828">
        <v>0</v>
      </c>
    </row>
    <row r="5829" spans="1:2" x14ac:dyDescent="0.3">
      <c r="A5829">
        <v>0</v>
      </c>
      <c r="B5829">
        <v>3</v>
      </c>
    </row>
    <row r="5830" spans="1:2" x14ac:dyDescent="0.3">
      <c r="A5830">
        <v>0</v>
      </c>
      <c r="B5830">
        <v>0</v>
      </c>
    </row>
    <row r="5831" spans="1:2" x14ac:dyDescent="0.3">
      <c r="A5831">
        <v>0</v>
      </c>
      <c r="B5831">
        <v>0</v>
      </c>
    </row>
    <row r="5832" spans="1:2" x14ac:dyDescent="0.3">
      <c r="A5832">
        <v>0</v>
      </c>
      <c r="B5832">
        <v>0</v>
      </c>
    </row>
    <row r="5833" spans="1:2" x14ac:dyDescent="0.3">
      <c r="A5833">
        <v>0</v>
      </c>
      <c r="B5833">
        <v>0</v>
      </c>
    </row>
    <row r="5834" spans="1:2" x14ac:dyDescent="0.3">
      <c r="A5834">
        <v>0</v>
      </c>
      <c r="B5834">
        <v>0</v>
      </c>
    </row>
    <row r="5835" spans="1:2" x14ac:dyDescent="0.3">
      <c r="A5835">
        <v>0</v>
      </c>
      <c r="B5835">
        <v>1</v>
      </c>
    </row>
    <row r="5836" spans="1:2" x14ac:dyDescent="0.3">
      <c r="A5836">
        <v>0</v>
      </c>
      <c r="B5836">
        <v>0</v>
      </c>
    </row>
    <row r="5837" spans="1:2" x14ac:dyDescent="0.3">
      <c r="A5837">
        <v>0</v>
      </c>
      <c r="B5837">
        <v>0</v>
      </c>
    </row>
    <row r="5838" spans="1:2" x14ac:dyDescent="0.3">
      <c r="A5838">
        <v>0</v>
      </c>
      <c r="B5838">
        <v>0</v>
      </c>
    </row>
    <row r="5839" spans="1:2" x14ac:dyDescent="0.3">
      <c r="A5839">
        <v>0</v>
      </c>
      <c r="B5839">
        <v>0</v>
      </c>
    </row>
    <row r="5840" spans="1:2" x14ac:dyDescent="0.3">
      <c r="A5840">
        <v>0</v>
      </c>
      <c r="B5840">
        <v>0</v>
      </c>
    </row>
    <row r="5841" spans="1:2" x14ac:dyDescent="0.3">
      <c r="A5841">
        <v>0</v>
      </c>
      <c r="B5841">
        <v>0</v>
      </c>
    </row>
    <row r="5842" spans="1:2" x14ac:dyDescent="0.3">
      <c r="A5842">
        <v>1</v>
      </c>
      <c r="B5842">
        <v>0</v>
      </c>
    </row>
    <row r="5843" spans="1:2" x14ac:dyDescent="0.3">
      <c r="A5843">
        <v>0</v>
      </c>
      <c r="B5843">
        <v>0</v>
      </c>
    </row>
    <row r="5844" spans="1:2" x14ac:dyDescent="0.3">
      <c r="A5844">
        <v>0</v>
      </c>
      <c r="B5844">
        <v>0</v>
      </c>
    </row>
    <row r="5845" spans="1:2" x14ac:dyDescent="0.3">
      <c r="A5845">
        <v>0</v>
      </c>
      <c r="B5845">
        <v>0</v>
      </c>
    </row>
    <row r="5846" spans="1:2" x14ac:dyDescent="0.3">
      <c r="A5846">
        <v>0</v>
      </c>
      <c r="B5846">
        <v>0</v>
      </c>
    </row>
    <row r="5847" spans="1:2" x14ac:dyDescent="0.3">
      <c r="A5847">
        <v>0</v>
      </c>
      <c r="B5847">
        <v>0</v>
      </c>
    </row>
    <row r="5848" spans="1:2" x14ac:dyDescent="0.3">
      <c r="A5848">
        <v>0</v>
      </c>
      <c r="B5848">
        <v>0</v>
      </c>
    </row>
    <row r="5849" spans="1:2" x14ac:dyDescent="0.3">
      <c r="A5849">
        <v>0</v>
      </c>
      <c r="B5849">
        <v>2</v>
      </c>
    </row>
    <row r="5850" spans="1:2" x14ac:dyDescent="0.3">
      <c r="A5850">
        <v>0</v>
      </c>
      <c r="B5850">
        <v>0</v>
      </c>
    </row>
    <row r="5851" spans="1:2" x14ac:dyDescent="0.3">
      <c r="A5851">
        <v>0</v>
      </c>
      <c r="B5851">
        <v>0</v>
      </c>
    </row>
    <row r="5852" spans="1:2" x14ac:dyDescent="0.3">
      <c r="A5852">
        <v>0</v>
      </c>
      <c r="B5852">
        <v>0</v>
      </c>
    </row>
    <row r="5853" spans="1:2" x14ac:dyDescent="0.3">
      <c r="A5853">
        <v>0</v>
      </c>
      <c r="B5853">
        <v>0</v>
      </c>
    </row>
    <row r="5854" spans="1:2" x14ac:dyDescent="0.3">
      <c r="A5854">
        <v>0</v>
      </c>
      <c r="B5854">
        <v>1</v>
      </c>
    </row>
    <row r="5855" spans="1:2" x14ac:dyDescent="0.3">
      <c r="A5855">
        <v>1</v>
      </c>
      <c r="B5855">
        <v>2</v>
      </c>
    </row>
    <row r="5856" spans="1:2" x14ac:dyDescent="0.3">
      <c r="A5856">
        <v>0</v>
      </c>
      <c r="B5856">
        <v>0</v>
      </c>
    </row>
    <row r="5857" spans="1:2" x14ac:dyDescent="0.3">
      <c r="A5857">
        <v>0</v>
      </c>
      <c r="B5857">
        <v>1</v>
      </c>
    </row>
    <row r="5858" spans="1:2" x14ac:dyDescent="0.3">
      <c r="A5858">
        <v>0</v>
      </c>
      <c r="B5858">
        <v>0</v>
      </c>
    </row>
    <row r="5859" spans="1:2" x14ac:dyDescent="0.3">
      <c r="A5859">
        <v>0</v>
      </c>
      <c r="B5859">
        <v>0</v>
      </c>
    </row>
    <row r="5860" spans="1:2" x14ac:dyDescent="0.3">
      <c r="A5860">
        <v>1</v>
      </c>
      <c r="B5860">
        <v>0</v>
      </c>
    </row>
    <row r="5861" spans="1:2" x14ac:dyDescent="0.3">
      <c r="A5861">
        <v>1</v>
      </c>
      <c r="B5861">
        <v>0</v>
      </c>
    </row>
    <row r="5862" spans="1:2" x14ac:dyDescent="0.3">
      <c r="A5862">
        <v>0</v>
      </c>
      <c r="B5862">
        <v>0</v>
      </c>
    </row>
    <row r="5863" spans="1:2" x14ac:dyDescent="0.3">
      <c r="A5863">
        <v>0</v>
      </c>
      <c r="B5863">
        <v>0</v>
      </c>
    </row>
    <row r="5864" spans="1:2" x14ac:dyDescent="0.3">
      <c r="A5864">
        <v>1</v>
      </c>
      <c r="B5864">
        <v>2</v>
      </c>
    </row>
    <row r="5865" spans="1:2" x14ac:dyDescent="0.3">
      <c r="A5865">
        <v>0</v>
      </c>
      <c r="B5865">
        <v>0</v>
      </c>
    </row>
    <row r="5866" spans="1:2" x14ac:dyDescent="0.3">
      <c r="A5866">
        <v>0</v>
      </c>
      <c r="B5866">
        <v>0</v>
      </c>
    </row>
    <row r="5867" spans="1:2" x14ac:dyDescent="0.3">
      <c r="A5867">
        <v>0</v>
      </c>
      <c r="B5867">
        <v>0</v>
      </c>
    </row>
    <row r="5868" spans="1:2" x14ac:dyDescent="0.3">
      <c r="A5868">
        <v>0</v>
      </c>
      <c r="B5868">
        <v>0</v>
      </c>
    </row>
    <row r="5869" spans="1:2" x14ac:dyDescent="0.3">
      <c r="A5869">
        <v>0</v>
      </c>
      <c r="B5869">
        <v>0</v>
      </c>
    </row>
    <row r="5870" spans="1:2" x14ac:dyDescent="0.3">
      <c r="A5870">
        <v>0</v>
      </c>
      <c r="B5870">
        <v>2</v>
      </c>
    </row>
    <row r="5871" spans="1:2" x14ac:dyDescent="0.3">
      <c r="A5871">
        <v>0</v>
      </c>
      <c r="B5871">
        <v>0</v>
      </c>
    </row>
    <row r="5872" spans="1:2" x14ac:dyDescent="0.3">
      <c r="A5872">
        <v>0</v>
      </c>
      <c r="B5872">
        <v>0</v>
      </c>
    </row>
    <row r="5873" spans="1:2" x14ac:dyDescent="0.3">
      <c r="A5873">
        <v>0</v>
      </c>
      <c r="B5873">
        <v>0</v>
      </c>
    </row>
    <row r="5874" spans="1:2" x14ac:dyDescent="0.3">
      <c r="A5874">
        <v>0</v>
      </c>
      <c r="B5874">
        <v>0</v>
      </c>
    </row>
    <row r="5875" spans="1:2" x14ac:dyDescent="0.3">
      <c r="A5875">
        <v>0</v>
      </c>
      <c r="B5875">
        <v>2</v>
      </c>
    </row>
    <row r="5876" spans="1:2" x14ac:dyDescent="0.3">
      <c r="A5876">
        <v>0</v>
      </c>
      <c r="B5876">
        <v>0</v>
      </c>
    </row>
    <row r="5877" spans="1:2" x14ac:dyDescent="0.3">
      <c r="A5877">
        <v>0</v>
      </c>
      <c r="B5877">
        <v>3</v>
      </c>
    </row>
    <row r="5878" spans="1:2" x14ac:dyDescent="0.3">
      <c r="A5878">
        <v>0</v>
      </c>
      <c r="B5878">
        <v>0</v>
      </c>
    </row>
    <row r="5879" spans="1:2" x14ac:dyDescent="0.3">
      <c r="A5879">
        <v>0</v>
      </c>
      <c r="B5879">
        <v>0</v>
      </c>
    </row>
    <row r="5880" spans="1:2" x14ac:dyDescent="0.3">
      <c r="A5880">
        <v>0</v>
      </c>
      <c r="B5880">
        <v>0</v>
      </c>
    </row>
    <row r="5881" spans="1:2" x14ac:dyDescent="0.3">
      <c r="A5881">
        <v>1</v>
      </c>
      <c r="B5881">
        <v>1</v>
      </c>
    </row>
    <row r="5882" spans="1:2" x14ac:dyDescent="0.3">
      <c r="A5882">
        <v>0</v>
      </c>
      <c r="B5882">
        <v>0</v>
      </c>
    </row>
    <row r="5883" spans="1:2" x14ac:dyDescent="0.3">
      <c r="A5883">
        <v>0</v>
      </c>
      <c r="B5883">
        <v>2</v>
      </c>
    </row>
    <row r="5884" spans="1:2" x14ac:dyDescent="0.3">
      <c r="A5884">
        <v>0</v>
      </c>
      <c r="B5884">
        <v>0</v>
      </c>
    </row>
    <row r="5885" spans="1:2" x14ac:dyDescent="0.3">
      <c r="A5885">
        <v>0</v>
      </c>
      <c r="B5885">
        <v>0</v>
      </c>
    </row>
    <row r="5886" spans="1:2" x14ac:dyDescent="0.3">
      <c r="A5886">
        <v>1</v>
      </c>
      <c r="B5886">
        <v>0</v>
      </c>
    </row>
    <row r="5887" spans="1:2" x14ac:dyDescent="0.3">
      <c r="A5887">
        <v>1</v>
      </c>
      <c r="B5887">
        <v>0</v>
      </c>
    </row>
    <row r="5888" spans="1:2" x14ac:dyDescent="0.3">
      <c r="A5888">
        <v>0</v>
      </c>
      <c r="B5888">
        <v>0</v>
      </c>
    </row>
    <row r="5889" spans="1:2" x14ac:dyDescent="0.3">
      <c r="A5889">
        <v>0</v>
      </c>
      <c r="B5889">
        <v>1</v>
      </c>
    </row>
    <row r="5890" spans="1:2" x14ac:dyDescent="0.3">
      <c r="A5890">
        <v>0</v>
      </c>
      <c r="B5890">
        <v>0</v>
      </c>
    </row>
    <row r="5891" spans="1:2" x14ac:dyDescent="0.3">
      <c r="A5891">
        <v>0</v>
      </c>
      <c r="B5891">
        <v>0</v>
      </c>
    </row>
    <row r="5892" spans="1:2" x14ac:dyDescent="0.3">
      <c r="A5892">
        <v>0</v>
      </c>
      <c r="B5892">
        <v>0</v>
      </c>
    </row>
    <row r="5893" spans="1:2" x14ac:dyDescent="0.3">
      <c r="A5893">
        <v>0</v>
      </c>
      <c r="B5893">
        <v>0</v>
      </c>
    </row>
    <row r="5894" spans="1:2" x14ac:dyDescent="0.3">
      <c r="A5894">
        <v>0</v>
      </c>
      <c r="B5894">
        <v>0</v>
      </c>
    </row>
    <row r="5895" spans="1:2" x14ac:dyDescent="0.3">
      <c r="A5895">
        <v>0</v>
      </c>
      <c r="B5895">
        <v>0</v>
      </c>
    </row>
    <row r="5896" spans="1:2" x14ac:dyDescent="0.3">
      <c r="A5896">
        <v>0</v>
      </c>
      <c r="B5896">
        <v>0</v>
      </c>
    </row>
    <row r="5897" spans="1:2" x14ac:dyDescent="0.3">
      <c r="A5897">
        <v>0</v>
      </c>
      <c r="B5897">
        <v>0</v>
      </c>
    </row>
    <row r="5898" spans="1:2" x14ac:dyDescent="0.3">
      <c r="A5898">
        <v>0</v>
      </c>
      <c r="B5898">
        <v>0</v>
      </c>
    </row>
    <row r="5899" spans="1:2" x14ac:dyDescent="0.3">
      <c r="A5899">
        <v>0</v>
      </c>
      <c r="B5899">
        <v>0</v>
      </c>
    </row>
    <row r="5900" spans="1:2" x14ac:dyDescent="0.3">
      <c r="A5900">
        <v>0</v>
      </c>
      <c r="B5900">
        <v>0</v>
      </c>
    </row>
    <row r="5901" spans="1:2" x14ac:dyDescent="0.3">
      <c r="A5901">
        <v>1</v>
      </c>
      <c r="B5901">
        <v>2</v>
      </c>
    </row>
    <row r="5902" spans="1:2" x14ac:dyDescent="0.3">
      <c r="A5902">
        <v>0</v>
      </c>
      <c r="B5902">
        <v>0</v>
      </c>
    </row>
    <row r="5903" spans="1:2" x14ac:dyDescent="0.3">
      <c r="A5903">
        <v>0</v>
      </c>
      <c r="B5903">
        <v>0</v>
      </c>
    </row>
    <row r="5904" spans="1:2" x14ac:dyDescent="0.3">
      <c r="A5904">
        <v>0</v>
      </c>
      <c r="B5904">
        <v>2</v>
      </c>
    </row>
    <row r="5905" spans="1:2" x14ac:dyDescent="0.3">
      <c r="A5905">
        <v>0</v>
      </c>
      <c r="B5905">
        <v>0</v>
      </c>
    </row>
    <row r="5906" spans="1:2" x14ac:dyDescent="0.3">
      <c r="A5906">
        <v>0</v>
      </c>
      <c r="B5906">
        <v>1</v>
      </c>
    </row>
    <row r="5907" spans="1:2" x14ac:dyDescent="0.3">
      <c r="A5907">
        <v>0</v>
      </c>
      <c r="B5907">
        <v>1</v>
      </c>
    </row>
    <row r="5908" spans="1:2" x14ac:dyDescent="0.3">
      <c r="A5908">
        <v>0</v>
      </c>
      <c r="B5908">
        <v>2</v>
      </c>
    </row>
    <row r="5909" spans="1:2" x14ac:dyDescent="0.3">
      <c r="A5909">
        <v>0</v>
      </c>
      <c r="B5909">
        <v>1</v>
      </c>
    </row>
    <row r="5910" spans="1:2" x14ac:dyDescent="0.3">
      <c r="A5910">
        <v>0</v>
      </c>
      <c r="B5910">
        <v>0</v>
      </c>
    </row>
    <row r="5911" spans="1:2" x14ac:dyDescent="0.3">
      <c r="A5911">
        <v>0</v>
      </c>
      <c r="B5911">
        <v>0</v>
      </c>
    </row>
    <row r="5912" spans="1:2" x14ac:dyDescent="0.3">
      <c r="A5912">
        <v>0</v>
      </c>
      <c r="B5912">
        <v>0</v>
      </c>
    </row>
    <row r="5913" spans="1:2" x14ac:dyDescent="0.3">
      <c r="A5913">
        <v>0</v>
      </c>
      <c r="B5913">
        <v>0</v>
      </c>
    </row>
    <row r="5914" spans="1:2" x14ac:dyDescent="0.3">
      <c r="A5914">
        <v>0</v>
      </c>
      <c r="B5914">
        <v>0</v>
      </c>
    </row>
    <row r="5915" spans="1:2" x14ac:dyDescent="0.3">
      <c r="A5915">
        <v>0</v>
      </c>
      <c r="B5915">
        <v>0</v>
      </c>
    </row>
    <row r="5916" spans="1:2" x14ac:dyDescent="0.3">
      <c r="A5916">
        <v>0</v>
      </c>
      <c r="B5916">
        <v>0</v>
      </c>
    </row>
    <row r="5917" spans="1:2" x14ac:dyDescent="0.3">
      <c r="A5917">
        <v>0</v>
      </c>
      <c r="B5917">
        <v>0</v>
      </c>
    </row>
    <row r="5918" spans="1:2" x14ac:dyDescent="0.3">
      <c r="A5918">
        <v>0</v>
      </c>
      <c r="B5918">
        <v>0</v>
      </c>
    </row>
    <row r="5919" spans="1:2" x14ac:dyDescent="0.3">
      <c r="A5919">
        <v>0</v>
      </c>
      <c r="B5919">
        <v>0</v>
      </c>
    </row>
    <row r="5920" spans="1:2" x14ac:dyDescent="0.3">
      <c r="A5920">
        <v>0</v>
      </c>
      <c r="B5920">
        <v>1</v>
      </c>
    </row>
    <row r="5921" spans="1:2" x14ac:dyDescent="0.3">
      <c r="A5921">
        <v>0</v>
      </c>
      <c r="B5921">
        <v>0</v>
      </c>
    </row>
    <row r="5922" spans="1:2" x14ac:dyDescent="0.3">
      <c r="A5922">
        <v>0</v>
      </c>
      <c r="B5922">
        <v>0</v>
      </c>
    </row>
    <row r="5923" spans="1:2" x14ac:dyDescent="0.3">
      <c r="A5923">
        <v>0</v>
      </c>
      <c r="B5923">
        <v>1</v>
      </c>
    </row>
    <row r="5924" spans="1:2" x14ac:dyDescent="0.3">
      <c r="A5924">
        <v>0</v>
      </c>
      <c r="B5924">
        <v>3</v>
      </c>
    </row>
    <row r="5925" spans="1:2" x14ac:dyDescent="0.3">
      <c r="A5925">
        <v>0</v>
      </c>
      <c r="B5925">
        <v>0</v>
      </c>
    </row>
    <row r="5926" spans="1:2" x14ac:dyDescent="0.3">
      <c r="A5926">
        <v>0</v>
      </c>
      <c r="B5926">
        <v>0</v>
      </c>
    </row>
    <row r="5927" spans="1:2" x14ac:dyDescent="0.3">
      <c r="A5927">
        <v>0</v>
      </c>
      <c r="B5927">
        <v>2</v>
      </c>
    </row>
    <row r="5928" spans="1:2" x14ac:dyDescent="0.3">
      <c r="A5928">
        <v>0</v>
      </c>
      <c r="B5928">
        <v>1</v>
      </c>
    </row>
    <row r="5929" spans="1:2" x14ac:dyDescent="0.3">
      <c r="A5929">
        <v>0</v>
      </c>
      <c r="B5929">
        <v>0</v>
      </c>
    </row>
    <row r="5930" spans="1:2" x14ac:dyDescent="0.3">
      <c r="A5930">
        <v>1</v>
      </c>
      <c r="B5930">
        <v>0</v>
      </c>
    </row>
    <row r="5931" spans="1:2" x14ac:dyDescent="0.3">
      <c r="A5931">
        <v>1</v>
      </c>
      <c r="B5931">
        <v>0</v>
      </c>
    </row>
    <row r="5932" spans="1:2" x14ac:dyDescent="0.3">
      <c r="A5932">
        <v>1</v>
      </c>
      <c r="B5932">
        <v>0</v>
      </c>
    </row>
    <row r="5933" spans="1:2" x14ac:dyDescent="0.3">
      <c r="A5933">
        <v>0</v>
      </c>
      <c r="B5933">
        <v>0</v>
      </c>
    </row>
    <row r="5934" spans="1:2" x14ac:dyDescent="0.3">
      <c r="A5934">
        <v>0</v>
      </c>
      <c r="B5934">
        <v>0</v>
      </c>
    </row>
    <row r="5935" spans="1:2" x14ac:dyDescent="0.3">
      <c r="A5935">
        <v>0</v>
      </c>
      <c r="B5935">
        <v>1</v>
      </c>
    </row>
    <row r="5936" spans="1:2" x14ac:dyDescent="0.3">
      <c r="A5936">
        <v>0</v>
      </c>
      <c r="B5936">
        <v>0</v>
      </c>
    </row>
    <row r="5937" spans="1:2" x14ac:dyDescent="0.3">
      <c r="A5937">
        <v>0</v>
      </c>
      <c r="B5937">
        <v>1</v>
      </c>
    </row>
    <row r="5938" spans="1:2" x14ac:dyDescent="0.3">
      <c r="A5938">
        <v>0</v>
      </c>
      <c r="B5938">
        <v>2</v>
      </c>
    </row>
    <row r="5939" spans="1:2" x14ac:dyDescent="0.3">
      <c r="A5939">
        <v>0</v>
      </c>
      <c r="B5939">
        <v>0</v>
      </c>
    </row>
    <row r="5940" spans="1:2" x14ac:dyDescent="0.3">
      <c r="A5940">
        <v>0</v>
      </c>
      <c r="B5940">
        <v>0</v>
      </c>
    </row>
    <row r="5941" spans="1:2" x14ac:dyDescent="0.3">
      <c r="A5941">
        <v>0</v>
      </c>
      <c r="B5941">
        <v>0</v>
      </c>
    </row>
    <row r="5942" spans="1:2" x14ac:dyDescent="0.3">
      <c r="A5942">
        <v>0</v>
      </c>
      <c r="B5942">
        <v>2</v>
      </c>
    </row>
    <row r="5943" spans="1:2" x14ac:dyDescent="0.3">
      <c r="A5943">
        <v>1</v>
      </c>
      <c r="B5943">
        <v>0</v>
      </c>
    </row>
    <row r="5944" spans="1:2" x14ac:dyDescent="0.3">
      <c r="A5944">
        <v>0</v>
      </c>
      <c r="B5944">
        <v>0</v>
      </c>
    </row>
    <row r="5945" spans="1:2" x14ac:dyDescent="0.3">
      <c r="A5945">
        <v>0</v>
      </c>
      <c r="B5945">
        <v>0</v>
      </c>
    </row>
    <row r="5946" spans="1:2" x14ac:dyDescent="0.3">
      <c r="A5946">
        <v>0</v>
      </c>
      <c r="B5946">
        <v>0</v>
      </c>
    </row>
    <row r="5947" spans="1:2" x14ac:dyDescent="0.3">
      <c r="A5947">
        <v>0</v>
      </c>
      <c r="B5947">
        <v>0</v>
      </c>
    </row>
    <row r="5948" spans="1:2" x14ac:dyDescent="0.3">
      <c r="A5948">
        <v>0</v>
      </c>
      <c r="B5948">
        <v>0</v>
      </c>
    </row>
    <row r="5949" spans="1:2" x14ac:dyDescent="0.3">
      <c r="A5949">
        <v>0</v>
      </c>
      <c r="B5949">
        <v>0</v>
      </c>
    </row>
    <row r="5950" spans="1:2" x14ac:dyDescent="0.3">
      <c r="A5950">
        <v>0</v>
      </c>
      <c r="B5950">
        <v>2</v>
      </c>
    </row>
    <row r="5951" spans="1:2" x14ac:dyDescent="0.3">
      <c r="A5951">
        <v>0</v>
      </c>
      <c r="B5951">
        <v>2</v>
      </c>
    </row>
    <row r="5952" spans="1:2" x14ac:dyDescent="0.3">
      <c r="A5952">
        <v>0</v>
      </c>
      <c r="B5952">
        <v>0</v>
      </c>
    </row>
    <row r="5953" spans="1:2" x14ac:dyDescent="0.3">
      <c r="A5953">
        <v>0</v>
      </c>
      <c r="B5953">
        <v>2</v>
      </c>
    </row>
    <row r="5954" spans="1:2" x14ac:dyDescent="0.3">
      <c r="A5954">
        <v>0</v>
      </c>
      <c r="B5954">
        <v>0</v>
      </c>
    </row>
    <row r="5955" spans="1:2" x14ac:dyDescent="0.3">
      <c r="A5955">
        <v>0</v>
      </c>
      <c r="B5955">
        <v>1</v>
      </c>
    </row>
    <row r="5956" spans="1:2" x14ac:dyDescent="0.3">
      <c r="A5956">
        <v>0</v>
      </c>
      <c r="B5956">
        <v>0</v>
      </c>
    </row>
    <row r="5957" spans="1:2" x14ac:dyDescent="0.3">
      <c r="A5957">
        <v>0</v>
      </c>
      <c r="B5957">
        <v>0</v>
      </c>
    </row>
    <row r="5958" spans="1:2" x14ac:dyDescent="0.3">
      <c r="A5958">
        <v>0</v>
      </c>
      <c r="B5958">
        <v>0</v>
      </c>
    </row>
    <row r="5959" spans="1:2" x14ac:dyDescent="0.3">
      <c r="A5959">
        <v>0</v>
      </c>
      <c r="B5959">
        <v>2</v>
      </c>
    </row>
    <row r="5960" spans="1:2" x14ac:dyDescent="0.3">
      <c r="A5960">
        <v>0</v>
      </c>
      <c r="B5960">
        <v>0</v>
      </c>
    </row>
    <row r="5961" spans="1:2" x14ac:dyDescent="0.3">
      <c r="A5961">
        <v>0</v>
      </c>
      <c r="B5961">
        <v>2</v>
      </c>
    </row>
    <row r="5962" spans="1:2" x14ac:dyDescent="0.3">
      <c r="A5962">
        <v>0</v>
      </c>
      <c r="B5962">
        <v>2</v>
      </c>
    </row>
    <row r="5963" spans="1:2" x14ac:dyDescent="0.3">
      <c r="A5963">
        <v>0</v>
      </c>
      <c r="B5963">
        <v>0</v>
      </c>
    </row>
    <row r="5964" spans="1:2" x14ac:dyDescent="0.3">
      <c r="A5964">
        <v>0</v>
      </c>
      <c r="B5964">
        <v>0</v>
      </c>
    </row>
    <row r="5965" spans="1:2" x14ac:dyDescent="0.3">
      <c r="A5965">
        <v>0</v>
      </c>
      <c r="B5965">
        <v>0</v>
      </c>
    </row>
    <row r="5966" spans="1:2" x14ac:dyDescent="0.3">
      <c r="A5966">
        <v>0</v>
      </c>
      <c r="B5966">
        <v>1</v>
      </c>
    </row>
    <row r="5967" spans="1:2" x14ac:dyDescent="0.3">
      <c r="A5967">
        <v>0</v>
      </c>
      <c r="B5967">
        <v>0</v>
      </c>
    </row>
    <row r="5968" spans="1:2" x14ac:dyDescent="0.3">
      <c r="A5968">
        <v>0</v>
      </c>
      <c r="B5968">
        <v>0</v>
      </c>
    </row>
    <row r="5969" spans="1:2" x14ac:dyDescent="0.3">
      <c r="A5969">
        <v>0</v>
      </c>
      <c r="B5969">
        <v>0</v>
      </c>
    </row>
    <row r="5970" spans="1:2" x14ac:dyDescent="0.3">
      <c r="A5970">
        <v>1</v>
      </c>
      <c r="B5970">
        <v>1</v>
      </c>
    </row>
    <row r="5971" spans="1:2" x14ac:dyDescent="0.3">
      <c r="A5971">
        <v>0</v>
      </c>
      <c r="B5971">
        <v>0</v>
      </c>
    </row>
    <row r="5972" spans="1:2" x14ac:dyDescent="0.3">
      <c r="A5972">
        <v>0</v>
      </c>
      <c r="B5972">
        <v>0</v>
      </c>
    </row>
    <row r="5973" spans="1:2" x14ac:dyDescent="0.3">
      <c r="A5973">
        <v>1</v>
      </c>
      <c r="B5973">
        <v>1</v>
      </c>
    </row>
    <row r="5974" spans="1:2" x14ac:dyDescent="0.3">
      <c r="A5974">
        <v>0</v>
      </c>
      <c r="B5974">
        <v>0</v>
      </c>
    </row>
    <row r="5975" spans="1:2" x14ac:dyDescent="0.3">
      <c r="A5975">
        <v>0</v>
      </c>
      <c r="B5975">
        <v>0</v>
      </c>
    </row>
    <row r="5976" spans="1:2" x14ac:dyDescent="0.3">
      <c r="A5976">
        <v>0</v>
      </c>
      <c r="B5976">
        <v>0</v>
      </c>
    </row>
    <row r="5977" spans="1:2" x14ac:dyDescent="0.3">
      <c r="A5977">
        <v>0</v>
      </c>
      <c r="B5977">
        <v>0</v>
      </c>
    </row>
    <row r="5978" spans="1:2" x14ac:dyDescent="0.3">
      <c r="A5978">
        <v>0</v>
      </c>
      <c r="B5978">
        <v>0</v>
      </c>
    </row>
    <row r="5979" spans="1:2" x14ac:dyDescent="0.3">
      <c r="A5979">
        <v>0</v>
      </c>
      <c r="B5979">
        <v>0</v>
      </c>
    </row>
    <row r="5980" spans="1:2" x14ac:dyDescent="0.3">
      <c r="A5980">
        <v>0</v>
      </c>
      <c r="B5980">
        <v>0</v>
      </c>
    </row>
    <row r="5981" spans="1:2" x14ac:dyDescent="0.3">
      <c r="A5981">
        <v>0</v>
      </c>
      <c r="B5981">
        <v>0</v>
      </c>
    </row>
    <row r="5982" spans="1:2" x14ac:dyDescent="0.3">
      <c r="A5982">
        <v>0</v>
      </c>
      <c r="B5982">
        <v>2</v>
      </c>
    </row>
    <row r="5983" spans="1:2" x14ac:dyDescent="0.3">
      <c r="A5983">
        <v>1</v>
      </c>
      <c r="B5983">
        <v>0</v>
      </c>
    </row>
    <row r="5984" spans="1:2" x14ac:dyDescent="0.3">
      <c r="A5984">
        <v>0</v>
      </c>
      <c r="B5984">
        <v>0</v>
      </c>
    </row>
    <row r="5985" spans="1:2" x14ac:dyDescent="0.3">
      <c r="A5985">
        <v>1</v>
      </c>
      <c r="B5985">
        <v>0</v>
      </c>
    </row>
    <row r="5986" spans="1:2" x14ac:dyDescent="0.3">
      <c r="A5986">
        <v>0</v>
      </c>
      <c r="B5986">
        <v>0</v>
      </c>
    </row>
    <row r="5987" spans="1:2" x14ac:dyDescent="0.3">
      <c r="A5987">
        <v>0</v>
      </c>
      <c r="B5987">
        <v>1</v>
      </c>
    </row>
    <row r="5988" spans="1:2" x14ac:dyDescent="0.3">
      <c r="A5988">
        <v>0</v>
      </c>
      <c r="B5988">
        <v>1</v>
      </c>
    </row>
    <row r="5989" spans="1:2" x14ac:dyDescent="0.3">
      <c r="A5989">
        <v>0</v>
      </c>
      <c r="B5989">
        <v>0</v>
      </c>
    </row>
    <row r="5990" spans="1:2" x14ac:dyDescent="0.3">
      <c r="A5990">
        <v>0</v>
      </c>
      <c r="B5990">
        <v>0</v>
      </c>
    </row>
    <row r="5991" spans="1:2" x14ac:dyDescent="0.3">
      <c r="A5991">
        <v>0</v>
      </c>
      <c r="B5991">
        <v>0</v>
      </c>
    </row>
    <row r="5992" spans="1:2" x14ac:dyDescent="0.3">
      <c r="A5992">
        <v>0</v>
      </c>
      <c r="B5992">
        <v>0</v>
      </c>
    </row>
    <row r="5993" spans="1:2" x14ac:dyDescent="0.3">
      <c r="A5993">
        <v>0</v>
      </c>
      <c r="B5993">
        <v>0</v>
      </c>
    </row>
    <row r="5994" spans="1:2" x14ac:dyDescent="0.3">
      <c r="A5994">
        <v>0</v>
      </c>
      <c r="B5994">
        <v>1</v>
      </c>
    </row>
    <row r="5995" spans="1:2" x14ac:dyDescent="0.3">
      <c r="A5995">
        <v>0</v>
      </c>
      <c r="B5995">
        <v>2</v>
      </c>
    </row>
    <row r="5996" spans="1:2" x14ac:dyDescent="0.3">
      <c r="A5996">
        <v>0</v>
      </c>
      <c r="B5996">
        <v>0</v>
      </c>
    </row>
    <row r="5997" spans="1:2" x14ac:dyDescent="0.3">
      <c r="A5997">
        <v>0</v>
      </c>
      <c r="B5997">
        <v>0</v>
      </c>
    </row>
    <row r="5998" spans="1:2" x14ac:dyDescent="0.3">
      <c r="A5998">
        <v>0</v>
      </c>
      <c r="B5998">
        <v>0</v>
      </c>
    </row>
    <row r="5999" spans="1:2" x14ac:dyDescent="0.3">
      <c r="A5999">
        <v>0</v>
      </c>
      <c r="B5999">
        <v>0</v>
      </c>
    </row>
    <row r="6000" spans="1:2" x14ac:dyDescent="0.3">
      <c r="A6000">
        <v>0</v>
      </c>
      <c r="B6000">
        <v>0</v>
      </c>
    </row>
    <row r="6001" spans="1:2" x14ac:dyDescent="0.3">
      <c r="A6001">
        <v>0</v>
      </c>
      <c r="B6001">
        <v>0</v>
      </c>
    </row>
    <row r="6002" spans="1:2" x14ac:dyDescent="0.3">
      <c r="A6002">
        <v>0</v>
      </c>
      <c r="B6002">
        <v>0</v>
      </c>
    </row>
    <row r="6003" spans="1:2" x14ac:dyDescent="0.3">
      <c r="A6003">
        <v>0</v>
      </c>
      <c r="B6003">
        <v>0</v>
      </c>
    </row>
    <row r="6004" spans="1:2" x14ac:dyDescent="0.3">
      <c r="A6004">
        <v>0</v>
      </c>
      <c r="B6004">
        <v>1</v>
      </c>
    </row>
    <row r="6005" spans="1:2" x14ac:dyDescent="0.3">
      <c r="A6005">
        <v>0</v>
      </c>
      <c r="B6005">
        <v>1</v>
      </c>
    </row>
    <row r="6006" spans="1:2" x14ac:dyDescent="0.3">
      <c r="A6006">
        <v>0</v>
      </c>
      <c r="B6006">
        <v>1</v>
      </c>
    </row>
    <row r="6007" spans="1:2" x14ac:dyDescent="0.3">
      <c r="A6007">
        <v>0</v>
      </c>
      <c r="B6007">
        <v>1</v>
      </c>
    </row>
    <row r="6008" spans="1:2" x14ac:dyDescent="0.3">
      <c r="A6008">
        <v>0</v>
      </c>
      <c r="B6008">
        <v>1</v>
      </c>
    </row>
    <row r="6009" spans="1:2" x14ac:dyDescent="0.3">
      <c r="A6009">
        <v>0</v>
      </c>
      <c r="B6009">
        <v>0</v>
      </c>
    </row>
    <row r="6010" spans="1:2" x14ac:dyDescent="0.3">
      <c r="A6010">
        <v>0</v>
      </c>
      <c r="B6010">
        <v>0</v>
      </c>
    </row>
    <row r="6011" spans="1:2" x14ac:dyDescent="0.3">
      <c r="A6011">
        <v>0</v>
      </c>
      <c r="B6011">
        <v>1</v>
      </c>
    </row>
    <row r="6012" spans="1:2" x14ac:dyDescent="0.3">
      <c r="A6012">
        <v>0</v>
      </c>
      <c r="B6012">
        <v>0</v>
      </c>
    </row>
    <row r="6013" spans="1:2" x14ac:dyDescent="0.3">
      <c r="A6013">
        <v>0</v>
      </c>
      <c r="B6013">
        <v>0</v>
      </c>
    </row>
    <row r="6014" spans="1:2" x14ac:dyDescent="0.3">
      <c r="A6014">
        <v>0</v>
      </c>
      <c r="B6014">
        <v>0</v>
      </c>
    </row>
    <row r="6015" spans="1:2" x14ac:dyDescent="0.3">
      <c r="A6015">
        <v>0</v>
      </c>
      <c r="B6015">
        <v>0</v>
      </c>
    </row>
    <row r="6016" spans="1:2" x14ac:dyDescent="0.3">
      <c r="A6016">
        <v>0</v>
      </c>
      <c r="B6016">
        <v>0</v>
      </c>
    </row>
    <row r="6017" spans="1:2" x14ac:dyDescent="0.3">
      <c r="A6017">
        <v>1</v>
      </c>
      <c r="B6017">
        <v>0</v>
      </c>
    </row>
    <row r="6018" spans="1:2" x14ac:dyDescent="0.3">
      <c r="A6018">
        <v>0</v>
      </c>
      <c r="B6018">
        <v>0</v>
      </c>
    </row>
    <row r="6019" spans="1:2" x14ac:dyDescent="0.3">
      <c r="A6019">
        <v>1</v>
      </c>
      <c r="B6019">
        <v>0</v>
      </c>
    </row>
    <row r="6020" spans="1:2" x14ac:dyDescent="0.3">
      <c r="A6020">
        <v>0</v>
      </c>
      <c r="B6020">
        <v>3</v>
      </c>
    </row>
    <row r="6021" spans="1:2" x14ac:dyDescent="0.3">
      <c r="A6021">
        <v>0</v>
      </c>
      <c r="B6021">
        <v>2</v>
      </c>
    </row>
    <row r="6022" spans="1:2" x14ac:dyDescent="0.3">
      <c r="A6022">
        <v>0</v>
      </c>
      <c r="B6022">
        <v>0</v>
      </c>
    </row>
    <row r="6023" spans="1:2" x14ac:dyDescent="0.3">
      <c r="A6023">
        <v>0</v>
      </c>
      <c r="B6023">
        <v>0</v>
      </c>
    </row>
    <row r="6024" spans="1:2" x14ac:dyDescent="0.3">
      <c r="A6024">
        <v>0</v>
      </c>
      <c r="B6024">
        <v>1</v>
      </c>
    </row>
    <row r="6025" spans="1:2" x14ac:dyDescent="0.3">
      <c r="A6025">
        <v>0</v>
      </c>
      <c r="B6025">
        <v>0</v>
      </c>
    </row>
    <row r="6026" spans="1:2" x14ac:dyDescent="0.3">
      <c r="A6026">
        <v>0</v>
      </c>
      <c r="B6026">
        <v>0</v>
      </c>
    </row>
    <row r="6027" spans="1:2" x14ac:dyDescent="0.3">
      <c r="A6027">
        <v>0</v>
      </c>
      <c r="B6027">
        <v>1</v>
      </c>
    </row>
    <row r="6028" spans="1:2" x14ac:dyDescent="0.3">
      <c r="A6028">
        <v>0</v>
      </c>
      <c r="B6028">
        <v>1</v>
      </c>
    </row>
    <row r="6029" spans="1:2" x14ac:dyDescent="0.3">
      <c r="A6029">
        <v>1</v>
      </c>
      <c r="B6029">
        <v>0</v>
      </c>
    </row>
    <row r="6030" spans="1:2" x14ac:dyDescent="0.3">
      <c r="A6030">
        <v>0</v>
      </c>
      <c r="B6030">
        <v>0</v>
      </c>
    </row>
    <row r="6031" spans="1:2" x14ac:dyDescent="0.3">
      <c r="A6031">
        <v>0</v>
      </c>
      <c r="B6031">
        <v>0</v>
      </c>
    </row>
    <row r="6032" spans="1:2" x14ac:dyDescent="0.3">
      <c r="A6032">
        <v>0</v>
      </c>
      <c r="B6032">
        <v>0</v>
      </c>
    </row>
    <row r="6033" spans="1:2" x14ac:dyDescent="0.3">
      <c r="A6033">
        <v>0</v>
      </c>
      <c r="B6033">
        <v>0</v>
      </c>
    </row>
    <row r="6034" spans="1:2" x14ac:dyDescent="0.3">
      <c r="A6034">
        <v>0</v>
      </c>
      <c r="B6034">
        <v>0</v>
      </c>
    </row>
    <row r="6035" spans="1:2" x14ac:dyDescent="0.3">
      <c r="A6035">
        <v>0</v>
      </c>
      <c r="B6035">
        <v>0</v>
      </c>
    </row>
    <row r="6036" spans="1:2" x14ac:dyDescent="0.3">
      <c r="A6036">
        <v>0</v>
      </c>
      <c r="B6036">
        <v>0</v>
      </c>
    </row>
    <row r="6037" spans="1:2" x14ac:dyDescent="0.3">
      <c r="A6037">
        <v>0</v>
      </c>
      <c r="B6037">
        <v>0</v>
      </c>
    </row>
    <row r="6038" spans="1:2" x14ac:dyDescent="0.3">
      <c r="A6038">
        <v>0</v>
      </c>
      <c r="B6038">
        <v>1</v>
      </c>
    </row>
    <row r="6039" spans="1:2" x14ac:dyDescent="0.3">
      <c r="A6039">
        <v>0</v>
      </c>
      <c r="B6039">
        <v>0</v>
      </c>
    </row>
    <row r="6040" spans="1:2" x14ac:dyDescent="0.3">
      <c r="A6040">
        <v>0</v>
      </c>
      <c r="B6040">
        <v>1</v>
      </c>
    </row>
    <row r="6041" spans="1:2" x14ac:dyDescent="0.3">
      <c r="A6041">
        <v>0</v>
      </c>
      <c r="B6041">
        <v>0</v>
      </c>
    </row>
    <row r="6042" spans="1:2" x14ac:dyDescent="0.3">
      <c r="A6042">
        <v>0</v>
      </c>
      <c r="B6042">
        <v>0</v>
      </c>
    </row>
    <row r="6043" spans="1:2" x14ac:dyDescent="0.3">
      <c r="A6043">
        <v>0</v>
      </c>
      <c r="B6043">
        <v>0</v>
      </c>
    </row>
    <row r="6044" spans="1:2" x14ac:dyDescent="0.3">
      <c r="A6044">
        <v>0</v>
      </c>
      <c r="B6044">
        <v>1</v>
      </c>
    </row>
    <row r="6045" spans="1:2" x14ac:dyDescent="0.3">
      <c r="A6045">
        <v>0</v>
      </c>
      <c r="B6045">
        <v>0</v>
      </c>
    </row>
    <row r="6046" spans="1:2" x14ac:dyDescent="0.3">
      <c r="A6046">
        <v>0</v>
      </c>
      <c r="B6046">
        <v>0</v>
      </c>
    </row>
    <row r="6047" spans="1:2" x14ac:dyDescent="0.3">
      <c r="A6047">
        <v>0</v>
      </c>
      <c r="B6047">
        <v>1</v>
      </c>
    </row>
    <row r="6048" spans="1:2" x14ac:dyDescent="0.3">
      <c r="A6048">
        <v>0</v>
      </c>
      <c r="B6048">
        <v>0</v>
      </c>
    </row>
    <row r="6049" spans="1:2" x14ac:dyDescent="0.3">
      <c r="A6049">
        <v>0</v>
      </c>
      <c r="B6049">
        <v>2</v>
      </c>
    </row>
    <row r="6050" spans="1:2" x14ac:dyDescent="0.3">
      <c r="A6050">
        <v>0</v>
      </c>
      <c r="B6050">
        <v>0</v>
      </c>
    </row>
    <row r="6051" spans="1:2" x14ac:dyDescent="0.3">
      <c r="A6051">
        <v>0</v>
      </c>
      <c r="B6051">
        <v>0</v>
      </c>
    </row>
    <row r="6052" spans="1:2" x14ac:dyDescent="0.3">
      <c r="A6052">
        <v>0</v>
      </c>
      <c r="B6052">
        <v>0</v>
      </c>
    </row>
    <row r="6053" spans="1:2" x14ac:dyDescent="0.3">
      <c r="A6053">
        <v>0</v>
      </c>
      <c r="B6053">
        <v>0</v>
      </c>
    </row>
    <row r="6054" spans="1:2" x14ac:dyDescent="0.3">
      <c r="A6054">
        <v>0</v>
      </c>
      <c r="B6054">
        <v>0</v>
      </c>
    </row>
    <row r="6055" spans="1:2" x14ac:dyDescent="0.3">
      <c r="A6055">
        <v>0</v>
      </c>
      <c r="B6055">
        <v>1</v>
      </c>
    </row>
    <row r="6056" spans="1:2" x14ac:dyDescent="0.3">
      <c r="A6056">
        <v>0</v>
      </c>
      <c r="B6056">
        <v>1</v>
      </c>
    </row>
    <row r="6057" spans="1:2" x14ac:dyDescent="0.3">
      <c r="A6057">
        <v>0</v>
      </c>
      <c r="B6057">
        <v>0</v>
      </c>
    </row>
    <row r="6058" spans="1:2" x14ac:dyDescent="0.3">
      <c r="A6058">
        <v>0</v>
      </c>
      <c r="B6058">
        <v>0</v>
      </c>
    </row>
    <row r="6059" spans="1:2" x14ac:dyDescent="0.3">
      <c r="A6059">
        <v>0</v>
      </c>
      <c r="B6059">
        <v>0</v>
      </c>
    </row>
    <row r="6060" spans="1:2" x14ac:dyDescent="0.3">
      <c r="A6060">
        <v>0</v>
      </c>
      <c r="B6060">
        <v>2</v>
      </c>
    </row>
    <row r="6061" spans="1:2" x14ac:dyDescent="0.3">
      <c r="A6061">
        <v>1</v>
      </c>
      <c r="B6061">
        <v>0</v>
      </c>
    </row>
    <row r="6062" spans="1:2" x14ac:dyDescent="0.3">
      <c r="A6062">
        <v>0</v>
      </c>
      <c r="B6062">
        <v>0</v>
      </c>
    </row>
    <row r="6063" spans="1:2" x14ac:dyDescent="0.3">
      <c r="A6063">
        <v>0</v>
      </c>
      <c r="B6063">
        <v>2</v>
      </c>
    </row>
    <row r="6064" spans="1:2" x14ac:dyDescent="0.3">
      <c r="A6064">
        <v>0</v>
      </c>
      <c r="B6064">
        <v>0</v>
      </c>
    </row>
    <row r="6065" spans="1:2" x14ac:dyDescent="0.3">
      <c r="A6065">
        <v>0</v>
      </c>
      <c r="B6065">
        <v>0</v>
      </c>
    </row>
    <row r="6066" spans="1:2" x14ac:dyDescent="0.3">
      <c r="A6066">
        <v>0</v>
      </c>
      <c r="B6066">
        <v>0</v>
      </c>
    </row>
    <row r="6067" spans="1:2" x14ac:dyDescent="0.3">
      <c r="A6067">
        <v>0</v>
      </c>
      <c r="B6067">
        <v>2</v>
      </c>
    </row>
    <row r="6068" spans="1:2" x14ac:dyDescent="0.3">
      <c r="A6068">
        <v>1</v>
      </c>
      <c r="B6068">
        <v>0</v>
      </c>
    </row>
    <row r="6069" spans="1:2" x14ac:dyDescent="0.3">
      <c r="A6069">
        <v>0</v>
      </c>
      <c r="B6069">
        <v>0</v>
      </c>
    </row>
    <row r="6070" spans="1:2" x14ac:dyDescent="0.3">
      <c r="A6070">
        <v>0</v>
      </c>
      <c r="B6070">
        <v>1</v>
      </c>
    </row>
    <row r="6071" spans="1:2" x14ac:dyDescent="0.3">
      <c r="A6071">
        <v>0</v>
      </c>
      <c r="B6071">
        <v>0</v>
      </c>
    </row>
    <row r="6072" spans="1:2" x14ac:dyDescent="0.3">
      <c r="A6072">
        <v>0</v>
      </c>
      <c r="B6072">
        <v>0</v>
      </c>
    </row>
    <row r="6073" spans="1:2" x14ac:dyDescent="0.3">
      <c r="A6073">
        <v>0</v>
      </c>
      <c r="B6073">
        <v>1</v>
      </c>
    </row>
    <row r="6074" spans="1:2" x14ac:dyDescent="0.3">
      <c r="A6074">
        <v>0</v>
      </c>
      <c r="B6074">
        <v>0</v>
      </c>
    </row>
    <row r="6075" spans="1:2" x14ac:dyDescent="0.3">
      <c r="A6075">
        <v>0</v>
      </c>
      <c r="B6075">
        <v>0</v>
      </c>
    </row>
    <row r="6076" spans="1:2" x14ac:dyDescent="0.3">
      <c r="A6076">
        <v>0</v>
      </c>
      <c r="B6076">
        <v>1</v>
      </c>
    </row>
    <row r="6077" spans="1:2" x14ac:dyDescent="0.3">
      <c r="A6077">
        <v>0</v>
      </c>
      <c r="B6077">
        <v>0</v>
      </c>
    </row>
    <row r="6078" spans="1:2" x14ac:dyDescent="0.3">
      <c r="A6078">
        <v>0</v>
      </c>
      <c r="B6078">
        <v>0</v>
      </c>
    </row>
    <row r="6079" spans="1:2" x14ac:dyDescent="0.3">
      <c r="A6079">
        <v>0</v>
      </c>
      <c r="B6079">
        <v>0</v>
      </c>
    </row>
    <row r="6080" spans="1:2" x14ac:dyDescent="0.3">
      <c r="A6080">
        <v>0</v>
      </c>
      <c r="B6080">
        <v>0</v>
      </c>
    </row>
    <row r="6081" spans="1:2" x14ac:dyDescent="0.3">
      <c r="A6081">
        <v>0</v>
      </c>
      <c r="B6081">
        <v>0</v>
      </c>
    </row>
    <row r="6082" spans="1:2" x14ac:dyDescent="0.3">
      <c r="A6082">
        <v>0</v>
      </c>
      <c r="B6082">
        <v>0</v>
      </c>
    </row>
    <row r="6083" spans="1:2" x14ac:dyDescent="0.3">
      <c r="A6083">
        <v>0</v>
      </c>
      <c r="B6083">
        <v>0</v>
      </c>
    </row>
    <row r="6084" spans="1:2" x14ac:dyDescent="0.3">
      <c r="A6084">
        <v>0</v>
      </c>
      <c r="B6084">
        <v>0</v>
      </c>
    </row>
    <row r="6085" spans="1:2" x14ac:dyDescent="0.3">
      <c r="A6085">
        <v>0</v>
      </c>
      <c r="B6085">
        <v>0</v>
      </c>
    </row>
    <row r="6086" spans="1:2" x14ac:dyDescent="0.3">
      <c r="A6086">
        <v>0</v>
      </c>
      <c r="B6086">
        <v>1</v>
      </c>
    </row>
    <row r="6087" spans="1:2" x14ac:dyDescent="0.3">
      <c r="A6087">
        <v>0</v>
      </c>
      <c r="B6087">
        <v>0</v>
      </c>
    </row>
    <row r="6088" spans="1:2" x14ac:dyDescent="0.3">
      <c r="A6088">
        <v>0</v>
      </c>
      <c r="B6088">
        <v>0</v>
      </c>
    </row>
    <row r="6089" spans="1:2" x14ac:dyDescent="0.3">
      <c r="A6089">
        <v>1</v>
      </c>
      <c r="B6089">
        <v>0</v>
      </c>
    </row>
    <row r="6090" spans="1:2" x14ac:dyDescent="0.3">
      <c r="A6090">
        <v>0</v>
      </c>
      <c r="B6090">
        <v>0</v>
      </c>
    </row>
    <row r="6091" spans="1:2" x14ac:dyDescent="0.3">
      <c r="A6091">
        <v>0</v>
      </c>
      <c r="B6091">
        <v>1</v>
      </c>
    </row>
    <row r="6092" spans="1:2" x14ac:dyDescent="0.3">
      <c r="A6092">
        <v>0</v>
      </c>
      <c r="B6092">
        <v>1</v>
      </c>
    </row>
    <row r="6093" spans="1:2" x14ac:dyDescent="0.3">
      <c r="A6093">
        <v>0</v>
      </c>
      <c r="B6093">
        <v>0</v>
      </c>
    </row>
    <row r="6094" spans="1:2" x14ac:dyDescent="0.3">
      <c r="A6094">
        <v>0</v>
      </c>
      <c r="B6094">
        <v>0</v>
      </c>
    </row>
    <row r="6095" spans="1:2" x14ac:dyDescent="0.3">
      <c r="A6095">
        <v>0</v>
      </c>
      <c r="B6095">
        <v>2</v>
      </c>
    </row>
    <row r="6096" spans="1:2" x14ac:dyDescent="0.3">
      <c r="A6096">
        <v>0</v>
      </c>
      <c r="B6096">
        <v>0</v>
      </c>
    </row>
    <row r="6097" spans="1:2" x14ac:dyDescent="0.3">
      <c r="A6097">
        <v>0</v>
      </c>
      <c r="B6097">
        <v>0</v>
      </c>
    </row>
    <row r="6098" spans="1:2" x14ac:dyDescent="0.3">
      <c r="A6098">
        <v>0</v>
      </c>
      <c r="B6098">
        <v>0</v>
      </c>
    </row>
    <row r="6099" spans="1:2" x14ac:dyDescent="0.3">
      <c r="A6099">
        <v>0</v>
      </c>
      <c r="B6099">
        <v>0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</v>
      </c>
    </row>
    <row r="6102" spans="1:2" x14ac:dyDescent="0.3">
      <c r="A6102">
        <v>0</v>
      </c>
      <c r="B6102">
        <v>0</v>
      </c>
    </row>
    <row r="6103" spans="1:2" x14ac:dyDescent="0.3">
      <c r="A6103">
        <v>0</v>
      </c>
      <c r="B6103">
        <v>0</v>
      </c>
    </row>
    <row r="6104" spans="1:2" x14ac:dyDescent="0.3">
      <c r="A6104">
        <v>0</v>
      </c>
      <c r="B6104">
        <v>0</v>
      </c>
    </row>
    <row r="6105" spans="1:2" x14ac:dyDescent="0.3">
      <c r="A6105">
        <v>0</v>
      </c>
      <c r="B6105">
        <v>0</v>
      </c>
    </row>
    <row r="6106" spans="1:2" x14ac:dyDescent="0.3">
      <c r="A6106">
        <v>0</v>
      </c>
      <c r="B6106">
        <v>0</v>
      </c>
    </row>
    <row r="6107" spans="1:2" x14ac:dyDescent="0.3">
      <c r="A6107">
        <v>0</v>
      </c>
      <c r="B6107">
        <v>0</v>
      </c>
    </row>
    <row r="6108" spans="1:2" x14ac:dyDescent="0.3">
      <c r="A6108">
        <v>0</v>
      </c>
      <c r="B6108">
        <v>0</v>
      </c>
    </row>
    <row r="6109" spans="1:2" x14ac:dyDescent="0.3">
      <c r="A6109">
        <v>0</v>
      </c>
      <c r="B6109">
        <v>0</v>
      </c>
    </row>
    <row r="6110" spans="1:2" x14ac:dyDescent="0.3">
      <c r="A6110">
        <v>0</v>
      </c>
      <c r="B6110">
        <v>0</v>
      </c>
    </row>
    <row r="6111" spans="1:2" x14ac:dyDescent="0.3">
      <c r="A6111">
        <v>0</v>
      </c>
      <c r="B6111">
        <v>0</v>
      </c>
    </row>
    <row r="6112" spans="1:2" x14ac:dyDescent="0.3">
      <c r="A6112">
        <v>0</v>
      </c>
      <c r="B6112">
        <v>0</v>
      </c>
    </row>
    <row r="6113" spans="1:2" x14ac:dyDescent="0.3">
      <c r="A6113">
        <v>0</v>
      </c>
      <c r="B6113">
        <v>0</v>
      </c>
    </row>
    <row r="6114" spans="1:2" x14ac:dyDescent="0.3">
      <c r="A6114">
        <v>0</v>
      </c>
      <c r="B6114">
        <v>2</v>
      </c>
    </row>
    <row r="6115" spans="1:2" x14ac:dyDescent="0.3">
      <c r="A6115">
        <v>0</v>
      </c>
      <c r="B6115">
        <v>0</v>
      </c>
    </row>
    <row r="6116" spans="1:2" x14ac:dyDescent="0.3">
      <c r="A6116">
        <v>0</v>
      </c>
      <c r="B6116">
        <v>0</v>
      </c>
    </row>
    <row r="6117" spans="1:2" x14ac:dyDescent="0.3">
      <c r="A6117">
        <v>0</v>
      </c>
      <c r="B6117">
        <v>0</v>
      </c>
    </row>
    <row r="6118" spans="1:2" x14ac:dyDescent="0.3">
      <c r="A6118">
        <v>0</v>
      </c>
      <c r="B6118">
        <v>0</v>
      </c>
    </row>
    <row r="6119" spans="1:2" x14ac:dyDescent="0.3">
      <c r="A6119">
        <v>0</v>
      </c>
      <c r="B6119">
        <v>0</v>
      </c>
    </row>
    <row r="6120" spans="1:2" x14ac:dyDescent="0.3">
      <c r="A6120">
        <v>0</v>
      </c>
      <c r="B6120">
        <v>0</v>
      </c>
    </row>
    <row r="6121" spans="1:2" x14ac:dyDescent="0.3">
      <c r="A6121">
        <v>0</v>
      </c>
      <c r="B6121">
        <v>0</v>
      </c>
    </row>
    <row r="6122" spans="1:2" x14ac:dyDescent="0.3">
      <c r="A6122">
        <v>0</v>
      </c>
      <c r="B6122">
        <v>0</v>
      </c>
    </row>
    <row r="6123" spans="1:2" x14ac:dyDescent="0.3">
      <c r="A6123">
        <v>0</v>
      </c>
      <c r="B6123">
        <v>0</v>
      </c>
    </row>
    <row r="6124" spans="1:2" x14ac:dyDescent="0.3">
      <c r="A6124">
        <v>0</v>
      </c>
      <c r="B6124">
        <v>0</v>
      </c>
    </row>
    <row r="6125" spans="1:2" x14ac:dyDescent="0.3">
      <c r="A6125">
        <v>0</v>
      </c>
      <c r="B6125">
        <v>0</v>
      </c>
    </row>
    <row r="6126" spans="1:2" x14ac:dyDescent="0.3">
      <c r="A6126">
        <v>1</v>
      </c>
      <c r="B6126">
        <v>0</v>
      </c>
    </row>
    <row r="6127" spans="1:2" x14ac:dyDescent="0.3">
      <c r="A6127">
        <v>0</v>
      </c>
      <c r="B6127">
        <v>1</v>
      </c>
    </row>
    <row r="6128" spans="1:2" x14ac:dyDescent="0.3">
      <c r="A6128">
        <v>0</v>
      </c>
      <c r="B6128">
        <v>0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0</v>
      </c>
      <c r="B6131">
        <v>0</v>
      </c>
    </row>
    <row r="6132" spans="1:2" x14ac:dyDescent="0.3">
      <c r="A6132">
        <v>0</v>
      </c>
      <c r="B6132">
        <v>0</v>
      </c>
    </row>
    <row r="6133" spans="1:2" x14ac:dyDescent="0.3">
      <c r="A6133">
        <v>1</v>
      </c>
      <c r="B6133">
        <v>1</v>
      </c>
    </row>
    <row r="6134" spans="1:2" x14ac:dyDescent="0.3">
      <c r="A6134">
        <v>0</v>
      </c>
      <c r="B6134">
        <v>0</v>
      </c>
    </row>
    <row r="6135" spans="1:2" x14ac:dyDescent="0.3">
      <c r="A6135">
        <v>0</v>
      </c>
      <c r="B6135">
        <v>1</v>
      </c>
    </row>
    <row r="6136" spans="1:2" x14ac:dyDescent="0.3">
      <c r="A6136">
        <v>0</v>
      </c>
      <c r="B6136">
        <v>0</v>
      </c>
    </row>
    <row r="6137" spans="1:2" x14ac:dyDescent="0.3">
      <c r="A6137">
        <v>0</v>
      </c>
      <c r="B6137">
        <v>0</v>
      </c>
    </row>
    <row r="6138" spans="1:2" x14ac:dyDescent="0.3">
      <c r="A6138">
        <v>0</v>
      </c>
      <c r="B6138">
        <v>0</v>
      </c>
    </row>
    <row r="6139" spans="1:2" x14ac:dyDescent="0.3">
      <c r="A6139">
        <v>0</v>
      </c>
      <c r="B6139">
        <v>0</v>
      </c>
    </row>
    <row r="6140" spans="1:2" x14ac:dyDescent="0.3">
      <c r="A6140">
        <v>0</v>
      </c>
      <c r="B6140">
        <v>2</v>
      </c>
    </row>
    <row r="6141" spans="1:2" x14ac:dyDescent="0.3">
      <c r="A6141">
        <v>0</v>
      </c>
      <c r="B6141">
        <v>0</v>
      </c>
    </row>
    <row r="6142" spans="1:2" x14ac:dyDescent="0.3">
      <c r="A6142">
        <v>0</v>
      </c>
      <c r="B6142">
        <v>0</v>
      </c>
    </row>
    <row r="6143" spans="1:2" x14ac:dyDescent="0.3">
      <c r="A6143">
        <v>1</v>
      </c>
      <c r="B6143">
        <v>0</v>
      </c>
    </row>
    <row r="6144" spans="1:2" x14ac:dyDescent="0.3">
      <c r="A6144">
        <v>0</v>
      </c>
      <c r="B6144">
        <v>0</v>
      </c>
    </row>
    <row r="6145" spans="1:2" x14ac:dyDescent="0.3">
      <c r="A6145">
        <v>0</v>
      </c>
      <c r="B6145">
        <v>0</v>
      </c>
    </row>
    <row r="6146" spans="1:2" x14ac:dyDescent="0.3">
      <c r="A6146">
        <v>0</v>
      </c>
      <c r="B6146">
        <v>0</v>
      </c>
    </row>
    <row r="6147" spans="1:2" x14ac:dyDescent="0.3">
      <c r="A6147">
        <v>0</v>
      </c>
      <c r="B6147">
        <v>0</v>
      </c>
    </row>
    <row r="6148" spans="1:2" x14ac:dyDescent="0.3">
      <c r="A6148">
        <v>1</v>
      </c>
      <c r="B6148">
        <v>0</v>
      </c>
    </row>
    <row r="6149" spans="1:2" x14ac:dyDescent="0.3">
      <c r="A6149">
        <v>0</v>
      </c>
      <c r="B6149">
        <v>0</v>
      </c>
    </row>
    <row r="6150" spans="1:2" x14ac:dyDescent="0.3">
      <c r="A6150">
        <v>0</v>
      </c>
      <c r="B6150">
        <v>0</v>
      </c>
    </row>
    <row r="6151" spans="1:2" x14ac:dyDescent="0.3">
      <c r="A6151">
        <v>0</v>
      </c>
      <c r="B6151">
        <v>0</v>
      </c>
    </row>
    <row r="6152" spans="1:2" x14ac:dyDescent="0.3">
      <c r="A6152">
        <v>0</v>
      </c>
      <c r="B6152">
        <v>0</v>
      </c>
    </row>
    <row r="6153" spans="1:2" x14ac:dyDescent="0.3">
      <c r="A6153">
        <v>0</v>
      </c>
      <c r="B6153">
        <v>0</v>
      </c>
    </row>
    <row r="6154" spans="1:2" x14ac:dyDescent="0.3">
      <c r="A6154">
        <v>1</v>
      </c>
      <c r="B6154">
        <v>0</v>
      </c>
    </row>
    <row r="6155" spans="1:2" x14ac:dyDescent="0.3">
      <c r="A6155">
        <v>1</v>
      </c>
      <c r="B6155">
        <v>0</v>
      </c>
    </row>
    <row r="6156" spans="1:2" x14ac:dyDescent="0.3">
      <c r="A6156">
        <v>0</v>
      </c>
      <c r="B6156">
        <v>2</v>
      </c>
    </row>
    <row r="6157" spans="1:2" x14ac:dyDescent="0.3">
      <c r="A6157">
        <v>0</v>
      </c>
      <c r="B6157">
        <v>0</v>
      </c>
    </row>
    <row r="6158" spans="1:2" x14ac:dyDescent="0.3">
      <c r="A6158">
        <v>0</v>
      </c>
      <c r="B6158">
        <v>1</v>
      </c>
    </row>
    <row r="6159" spans="1:2" x14ac:dyDescent="0.3">
      <c r="A6159">
        <v>0</v>
      </c>
      <c r="B6159">
        <v>1</v>
      </c>
    </row>
    <row r="6160" spans="1:2" x14ac:dyDescent="0.3">
      <c r="A6160">
        <v>0</v>
      </c>
      <c r="B6160">
        <v>0</v>
      </c>
    </row>
    <row r="6161" spans="1:2" x14ac:dyDescent="0.3">
      <c r="A6161">
        <v>0</v>
      </c>
      <c r="B6161">
        <v>0</v>
      </c>
    </row>
    <row r="6162" spans="1:2" x14ac:dyDescent="0.3">
      <c r="A6162">
        <v>0</v>
      </c>
      <c r="B6162">
        <v>2</v>
      </c>
    </row>
    <row r="6163" spans="1:2" x14ac:dyDescent="0.3">
      <c r="A6163">
        <v>0</v>
      </c>
      <c r="B6163">
        <v>2</v>
      </c>
    </row>
    <row r="6164" spans="1:2" x14ac:dyDescent="0.3">
      <c r="A6164">
        <v>0</v>
      </c>
      <c r="B6164">
        <v>2</v>
      </c>
    </row>
    <row r="6165" spans="1:2" x14ac:dyDescent="0.3">
      <c r="A6165">
        <v>0</v>
      </c>
      <c r="B6165">
        <v>0</v>
      </c>
    </row>
    <row r="6166" spans="1:2" x14ac:dyDescent="0.3">
      <c r="A6166">
        <v>0</v>
      </c>
      <c r="B6166">
        <v>4</v>
      </c>
    </row>
    <row r="6167" spans="1:2" x14ac:dyDescent="0.3">
      <c r="A6167">
        <v>0</v>
      </c>
      <c r="B6167">
        <v>4</v>
      </c>
    </row>
    <row r="6168" spans="1:2" x14ac:dyDescent="0.3">
      <c r="A6168">
        <v>0</v>
      </c>
      <c r="B6168">
        <v>0</v>
      </c>
    </row>
    <row r="6169" spans="1:2" x14ac:dyDescent="0.3">
      <c r="A6169">
        <v>0</v>
      </c>
      <c r="B6169">
        <v>2</v>
      </c>
    </row>
    <row r="6170" spans="1:2" x14ac:dyDescent="0.3">
      <c r="A6170">
        <v>1</v>
      </c>
      <c r="B6170">
        <v>1</v>
      </c>
    </row>
    <row r="6171" spans="1:2" x14ac:dyDescent="0.3">
      <c r="A6171">
        <v>0</v>
      </c>
      <c r="B6171">
        <v>0</v>
      </c>
    </row>
    <row r="6172" spans="1:2" x14ac:dyDescent="0.3">
      <c r="A6172">
        <v>0</v>
      </c>
      <c r="B6172">
        <v>0</v>
      </c>
    </row>
    <row r="6173" spans="1:2" x14ac:dyDescent="0.3">
      <c r="A6173">
        <v>0</v>
      </c>
      <c r="B6173">
        <v>0</v>
      </c>
    </row>
    <row r="6174" spans="1:2" x14ac:dyDescent="0.3">
      <c r="A6174">
        <v>0</v>
      </c>
      <c r="B6174">
        <v>1</v>
      </c>
    </row>
    <row r="6175" spans="1:2" x14ac:dyDescent="0.3">
      <c r="A6175">
        <v>0</v>
      </c>
      <c r="B6175">
        <v>1</v>
      </c>
    </row>
    <row r="6176" spans="1:2" x14ac:dyDescent="0.3">
      <c r="A6176">
        <v>0</v>
      </c>
      <c r="B6176">
        <v>0</v>
      </c>
    </row>
    <row r="6177" spans="1:2" x14ac:dyDescent="0.3">
      <c r="A6177">
        <v>0</v>
      </c>
      <c r="B6177">
        <v>0</v>
      </c>
    </row>
    <row r="6178" spans="1:2" x14ac:dyDescent="0.3">
      <c r="A6178">
        <v>0</v>
      </c>
      <c r="B6178">
        <v>1</v>
      </c>
    </row>
    <row r="6179" spans="1:2" x14ac:dyDescent="0.3">
      <c r="A6179">
        <v>0</v>
      </c>
      <c r="B6179">
        <v>0</v>
      </c>
    </row>
    <row r="6180" spans="1:2" x14ac:dyDescent="0.3">
      <c r="A6180">
        <v>0</v>
      </c>
      <c r="B6180">
        <v>0</v>
      </c>
    </row>
    <row r="6181" spans="1:2" x14ac:dyDescent="0.3">
      <c r="A6181">
        <v>0</v>
      </c>
      <c r="B6181">
        <v>0</v>
      </c>
    </row>
    <row r="6182" spans="1:2" x14ac:dyDescent="0.3">
      <c r="A6182">
        <v>0</v>
      </c>
      <c r="B6182">
        <v>1</v>
      </c>
    </row>
    <row r="6183" spans="1:2" x14ac:dyDescent="0.3">
      <c r="A6183">
        <v>0</v>
      </c>
      <c r="B6183">
        <v>2</v>
      </c>
    </row>
    <row r="6184" spans="1:2" x14ac:dyDescent="0.3">
      <c r="A6184">
        <v>0</v>
      </c>
      <c r="B6184">
        <v>0</v>
      </c>
    </row>
    <row r="6185" spans="1:2" x14ac:dyDescent="0.3">
      <c r="A6185">
        <v>1</v>
      </c>
      <c r="B6185">
        <v>0</v>
      </c>
    </row>
    <row r="6186" spans="1:2" x14ac:dyDescent="0.3">
      <c r="A6186">
        <v>0</v>
      </c>
      <c r="B6186">
        <v>1</v>
      </c>
    </row>
    <row r="6187" spans="1:2" x14ac:dyDescent="0.3">
      <c r="A6187">
        <v>0</v>
      </c>
      <c r="B6187">
        <v>2</v>
      </c>
    </row>
    <row r="6188" spans="1:2" x14ac:dyDescent="0.3">
      <c r="A6188">
        <v>0</v>
      </c>
      <c r="B6188">
        <v>0</v>
      </c>
    </row>
    <row r="6189" spans="1:2" x14ac:dyDescent="0.3">
      <c r="A6189">
        <v>0</v>
      </c>
      <c r="B6189">
        <v>1</v>
      </c>
    </row>
    <row r="6190" spans="1:2" x14ac:dyDescent="0.3">
      <c r="A6190">
        <v>0</v>
      </c>
      <c r="B6190">
        <v>0</v>
      </c>
    </row>
    <row r="6191" spans="1:2" x14ac:dyDescent="0.3">
      <c r="A6191">
        <v>0</v>
      </c>
      <c r="B6191">
        <v>0</v>
      </c>
    </row>
    <row r="6192" spans="1:2" x14ac:dyDescent="0.3">
      <c r="A6192">
        <v>1</v>
      </c>
      <c r="B6192">
        <v>1</v>
      </c>
    </row>
    <row r="6193" spans="1:2" x14ac:dyDescent="0.3">
      <c r="A6193">
        <v>0</v>
      </c>
      <c r="B6193">
        <v>1</v>
      </c>
    </row>
    <row r="6194" spans="1:2" x14ac:dyDescent="0.3">
      <c r="A6194">
        <v>0</v>
      </c>
      <c r="B6194">
        <v>2</v>
      </c>
    </row>
    <row r="6195" spans="1:2" x14ac:dyDescent="0.3">
      <c r="A6195">
        <v>0</v>
      </c>
      <c r="B6195">
        <v>2</v>
      </c>
    </row>
    <row r="6196" spans="1:2" x14ac:dyDescent="0.3">
      <c r="A6196">
        <v>0</v>
      </c>
      <c r="B6196">
        <v>0</v>
      </c>
    </row>
    <row r="6197" spans="1:2" x14ac:dyDescent="0.3">
      <c r="A6197">
        <v>0</v>
      </c>
      <c r="B6197">
        <v>0</v>
      </c>
    </row>
    <row r="6198" spans="1:2" x14ac:dyDescent="0.3">
      <c r="A6198">
        <v>0</v>
      </c>
      <c r="B6198">
        <v>1</v>
      </c>
    </row>
    <row r="6199" spans="1:2" x14ac:dyDescent="0.3">
      <c r="A6199">
        <v>0</v>
      </c>
      <c r="B6199">
        <v>1</v>
      </c>
    </row>
    <row r="6200" spans="1:2" x14ac:dyDescent="0.3">
      <c r="A6200">
        <v>0</v>
      </c>
      <c r="B6200">
        <v>0</v>
      </c>
    </row>
    <row r="6201" spans="1:2" x14ac:dyDescent="0.3">
      <c r="A6201">
        <v>0</v>
      </c>
      <c r="B6201">
        <v>0</v>
      </c>
    </row>
    <row r="6202" spans="1:2" x14ac:dyDescent="0.3">
      <c r="A6202">
        <v>0</v>
      </c>
      <c r="B6202">
        <v>0</v>
      </c>
    </row>
    <row r="6203" spans="1:2" x14ac:dyDescent="0.3">
      <c r="A6203">
        <v>0</v>
      </c>
      <c r="B6203">
        <v>0</v>
      </c>
    </row>
    <row r="6204" spans="1:2" x14ac:dyDescent="0.3">
      <c r="A6204">
        <v>0</v>
      </c>
      <c r="B6204">
        <v>0</v>
      </c>
    </row>
    <row r="6205" spans="1:2" x14ac:dyDescent="0.3">
      <c r="A6205">
        <v>0</v>
      </c>
      <c r="B6205">
        <v>2</v>
      </c>
    </row>
    <row r="6206" spans="1:2" x14ac:dyDescent="0.3">
      <c r="A6206">
        <v>0</v>
      </c>
      <c r="B6206">
        <v>0</v>
      </c>
    </row>
    <row r="6207" spans="1:2" x14ac:dyDescent="0.3">
      <c r="A6207">
        <v>0</v>
      </c>
      <c r="B6207">
        <v>0</v>
      </c>
    </row>
    <row r="6208" spans="1:2" x14ac:dyDescent="0.3">
      <c r="A6208">
        <v>0</v>
      </c>
      <c r="B6208">
        <v>0</v>
      </c>
    </row>
    <row r="6209" spans="1:2" x14ac:dyDescent="0.3">
      <c r="A6209">
        <v>0</v>
      </c>
      <c r="B6209">
        <v>0</v>
      </c>
    </row>
    <row r="6210" spans="1:2" x14ac:dyDescent="0.3">
      <c r="A6210">
        <v>0</v>
      </c>
      <c r="B6210">
        <v>0</v>
      </c>
    </row>
    <row r="6211" spans="1:2" x14ac:dyDescent="0.3">
      <c r="A6211">
        <v>0</v>
      </c>
      <c r="B6211">
        <v>0</v>
      </c>
    </row>
    <row r="6212" spans="1:2" x14ac:dyDescent="0.3">
      <c r="A6212">
        <v>1</v>
      </c>
      <c r="B6212">
        <v>0</v>
      </c>
    </row>
    <row r="6213" spans="1:2" x14ac:dyDescent="0.3">
      <c r="A6213">
        <v>0</v>
      </c>
      <c r="B6213">
        <v>1</v>
      </c>
    </row>
    <row r="6214" spans="1:2" x14ac:dyDescent="0.3">
      <c r="A6214">
        <v>0</v>
      </c>
      <c r="B6214">
        <v>1</v>
      </c>
    </row>
    <row r="6215" spans="1:2" x14ac:dyDescent="0.3">
      <c r="A6215">
        <v>0</v>
      </c>
      <c r="B6215">
        <v>1</v>
      </c>
    </row>
    <row r="6216" spans="1:2" x14ac:dyDescent="0.3">
      <c r="A6216">
        <v>0</v>
      </c>
      <c r="B6216">
        <v>0</v>
      </c>
    </row>
    <row r="6217" spans="1:2" x14ac:dyDescent="0.3">
      <c r="A6217">
        <v>0</v>
      </c>
      <c r="B6217">
        <v>0</v>
      </c>
    </row>
    <row r="6218" spans="1:2" x14ac:dyDescent="0.3">
      <c r="A6218">
        <v>0</v>
      </c>
      <c r="B6218">
        <v>0</v>
      </c>
    </row>
    <row r="6219" spans="1:2" x14ac:dyDescent="0.3">
      <c r="A6219">
        <v>0</v>
      </c>
      <c r="B6219">
        <v>0</v>
      </c>
    </row>
    <row r="6220" spans="1:2" x14ac:dyDescent="0.3">
      <c r="A6220">
        <v>0</v>
      </c>
      <c r="B6220">
        <v>2</v>
      </c>
    </row>
    <row r="6221" spans="1:2" x14ac:dyDescent="0.3">
      <c r="A6221">
        <v>0</v>
      </c>
      <c r="B6221">
        <v>1</v>
      </c>
    </row>
    <row r="6222" spans="1:2" x14ac:dyDescent="0.3">
      <c r="A6222">
        <v>0</v>
      </c>
      <c r="B6222">
        <v>0</v>
      </c>
    </row>
    <row r="6223" spans="1:2" x14ac:dyDescent="0.3">
      <c r="A6223">
        <v>0</v>
      </c>
      <c r="B6223">
        <v>0</v>
      </c>
    </row>
    <row r="6224" spans="1:2" x14ac:dyDescent="0.3">
      <c r="A6224">
        <v>0</v>
      </c>
      <c r="B6224">
        <v>1</v>
      </c>
    </row>
    <row r="6225" spans="1:2" x14ac:dyDescent="0.3">
      <c r="A6225">
        <v>0</v>
      </c>
      <c r="B6225">
        <v>0</v>
      </c>
    </row>
    <row r="6226" spans="1:2" x14ac:dyDescent="0.3">
      <c r="A6226">
        <v>0</v>
      </c>
      <c r="B6226">
        <v>2</v>
      </c>
    </row>
    <row r="6227" spans="1:2" x14ac:dyDescent="0.3">
      <c r="A6227">
        <v>0</v>
      </c>
      <c r="B6227">
        <v>0</v>
      </c>
    </row>
    <row r="6228" spans="1:2" x14ac:dyDescent="0.3">
      <c r="A6228">
        <v>0</v>
      </c>
      <c r="B6228">
        <v>0</v>
      </c>
    </row>
    <row r="6229" spans="1:2" x14ac:dyDescent="0.3">
      <c r="A6229">
        <v>0</v>
      </c>
      <c r="B6229">
        <v>0</v>
      </c>
    </row>
    <row r="6230" spans="1:2" x14ac:dyDescent="0.3">
      <c r="A6230">
        <v>0</v>
      </c>
      <c r="B6230">
        <v>0</v>
      </c>
    </row>
    <row r="6231" spans="1:2" x14ac:dyDescent="0.3">
      <c r="A6231">
        <v>0</v>
      </c>
      <c r="B6231">
        <v>2</v>
      </c>
    </row>
    <row r="6232" spans="1:2" x14ac:dyDescent="0.3">
      <c r="A6232">
        <v>0</v>
      </c>
      <c r="B6232">
        <v>1</v>
      </c>
    </row>
    <row r="6233" spans="1:2" x14ac:dyDescent="0.3">
      <c r="A6233">
        <v>0</v>
      </c>
      <c r="B6233">
        <v>0</v>
      </c>
    </row>
    <row r="6234" spans="1:2" x14ac:dyDescent="0.3">
      <c r="A6234">
        <v>0</v>
      </c>
      <c r="B6234">
        <v>1</v>
      </c>
    </row>
    <row r="6235" spans="1:2" x14ac:dyDescent="0.3">
      <c r="A6235">
        <v>0</v>
      </c>
      <c r="B6235">
        <v>1</v>
      </c>
    </row>
    <row r="6236" spans="1:2" x14ac:dyDescent="0.3">
      <c r="A6236">
        <v>0</v>
      </c>
      <c r="B6236">
        <v>1</v>
      </c>
    </row>
    <row r="6237" spans="1:2" x14ac:dyDescent="0.3">
      <c r="A6237">
        <v>0</v>
      </c>
      <c r="B6237">
        <v>0</v>
      </c>
    </row>
    <row r="6238" spans="1:2" x14ac:dyDescent="0.3">
      <c r="A6238">
        <v>0</v>
      </c>
      <c r="B6238">
        <v>2</v>
      </c>
    </row>
    <row r="6239" spans="1:2" x14ac:dyDescent="0.3">
      <c r="A6239">
        <v>0</v>
      </c>
      <c r="B6239">
        <v>0</v>
      </c>
    </row>
    <row r="6240" spans="1:2" x14ac:dyDescent="0.3">
      <c r="A6240">
        <v>0</v>
      </c>
      <c r="B6240">
        <v>0</v>
      </c>
    </row>
    <row r="6241" spans="1:2" x14ac:dyDescent="0.3">
      <c r="A6241">
        <v>0</v>
      </c>
      <c r="B6241">
        <v>0</v>
      </c>
    </row>
    <row r="6242" spans="1:2" x14ac:dyDescent="0.3">
      <c r="A6242">
        <v>0</v>
      </c>
      <c r="B6242">
        <v>0</v>
      </c>
    </row>
    <row r="6243" spans="1:2" x14ac:dyDescent="0.3">
      <c r="A6243">
        <v>1</v>
      </c>
      <c r="B6243">
        <v>0</v>
      </c>
    </row>
    <row r="6244" spans="1:2" x14ac:dyDescent="0.3">
      <c r="A6244">
        <v>0</v>
      </c>
      <c r="B6244">
        <v>1</v>
      </c>
    </row>
    <row r="6245" spans="1:2" x14ac:dyDescent="0.3">
      <c r="A6245">
        <v>0</v>
      </c>
      <c r="B6245">
        <v>0</v>
      </c>
    </row>
    <row r="6246" spans="1:2" x14ac:dyDescent="0.3">
      <c r="A6246">
        <v>0</v>
      </c>
      <c r="B6246">
        <v>1</v>
      </c>
    </row>
    <row r="6247" spans="1:2" x14ac:dyDescent="0.3">
      <c r="A6247">
        <v>0</v>
      </c>
      <c r="B6247">
        <v>0</v>
      </c>
    </row>
    <row r="6248" spans="1:2" x14ac:dyDescent="0.3">
      <c r="A6248">
        <v>0</v>
      </c>
      <c r="B6248">
        <v>0</v>
      </c>
    </row>
    <row r="6249" spans="1:2" x14ac:dyDescent="0.3">
      <c r="A6249">
        <v>0</v>
      </c>
      <c r="B6249">
        <v>0</v>
      </c>
    </row>
    <row r="6250" spans="1:2" x14ac:dyDescent="0.3">
      <c r="A6250">
        <v>0</v>
      </c>
      <c r="B6250">
        <v>0</v>
      </c>
    </row>
    <row r="6251" spans="1:2" x14ac:dyDescent="0.3">
      <c r="A6251">
        <v>0</v>
      </c>
      <c r="B6251">
        <v>1</v>
      </c>
    </row>
    <row r="6252" spans="1:2" x14ac:dyDescent="0.3">
      <c r="A6252">
        <v>0</v>
      </c>
      <c r="B6252">
        <v>0</v>
      </c>
    </row>
    <row r="6253" spans="1:2" x14ac:dyDescent="0.3">
      <c r="A6253">
        <v>0</v>
      </c>
      <c r="B6253">
        <v>1</v>
      </c>
    </row>
    <row r="6254" spans="1:2" x14ac:dyDescent="0.3">
      <c r="A6254">
        <v>0</v>
      </c>
      <c r="B6254">
        <v>0</v>
      </c>
    </row>
    <row r="6255" spans="1:2" x14ac:dyDescent="0.3">
      <c r="A6255">
        <v>0</v>
      </c>
      <c r="B6255">
        <v>0</v>
      </c>
    </row>
    <row r="6256" spans="1:2" x14ac:dyDescent="0.3">
      <c r="A6256">
        <v>0</v>
      </c>
      <c r="B6256">
        <v>0</v>
      </c>
    </row>
    <row r="6257" spans="1:2" x14ac:dyDescent="0.3">
      <c r="A6257">
        <v>0</v>
      </c>
      <c r="B6257">
        <v>0</v>
      </c>
    </row>
    <row r="6258" spans="1:2" x14ac:dyDescent="0.3">
      <c r="A6258">
        <v>0</v>
      </c>
      <c r="B6258">
        <v>0</v>
      </c>
    </row>
    <row r="6259" spans="1:2" x14ac:dyDescent="0.3">
      <c r="A6259">
        <v>0</v>
      </c>
      <c r="B6259">
        <v>0</v>
      </c>
    </row>
    <row r="6260" spans="1:2" x14ac:dyDescent="0.3">
      <c r="A6260">
        <v>0</v>
      </c>
      <c r="B6260">
        <v>0</v>
      </c>
    </row>
    <row r="6261" spans="1:2" x14ac:dyDescent="0.3">
      <c r="A6261">
        <v>0</v>
      </c>
      <c r="B6261">
        <v>1</v>
      </c>
    </row>
    <row r="6262" spans="1:2" x14ac:dyDescent="0.3">
      <c r="A6262">
        <v>0</v>
      </c>
      <c r="B6262">
        <v>0</v>
      </c>
    </row>
    <row r="6263" spans="1:2" x14ac:dyDescent="0.3">
      <c r="A6263">
        <v>0</v>
      </c>
      <c r="B6263">
        <v>0</v>
      </c>
    </row>
    <row r="6264" spans="1:2" x14ac:dyDescent="0.3">
      <c r="A6264">
        <v>0</v>
      </c>
      <c r="B6264">
        <v>0</v>
      </c>
    </row>
    <row r="6265" spans="1:2" x14ac:dyDescent="0.3">
      <c r="A6265">
        <v>1</v>
      </c>
      <c r="B6265">
        <v>1</v>
      </c>
    </row>
    <row r="6266" spans="1:2" x14ac:dyDescent="0.3">
      <c r="A6266">
        <v>1</v>
      </c>
      <c r="B6266">
        <v>1</v>
      </c>
    </row>
    <row r="6267" spans="1:2" x14ac:dyDescent="0.3">
      <c r="A6267">
        <v>0</v>
      </c>
      <c r="B6267">
        <v>0</v>
      </c>
    </row>
    <row r="6268" spans="1:2" x14ac:dyDescent="0.3">
      <c r="A6268">
        <v>0</v>
      </c>
      <c r="B6268">
        <v>0</v>
      </c>
    </row>
    <row r="6269" spans="1:2" x14ac:dyDescent="0.3">
      <c r="A6269">
        <v>0</v>
      </c>
      <c r="B6269">
        <v>0</v>
      </c>
    </row>
    <row r="6270" spans="1:2" x14ac:dyDescent="0.3">
      <c r="A6270">
        <v>0</v>
      </c>
      <c r="B6270">
        <v>0</v>
      </c>
    </row>
    <row r="6271" spans="1:2" x14ac:dyDescent="0.3">
      <c r="A6271">
        <v>0</v>
      </c>
      <c r="B6271">
        <v>0</v>
      </c>
    </row>
    <row r="6272" spans="1:2" x14ac:dyDescent="0.3">
      <c r="A6272">
        <v>0</v>
      </c>
      <c r="B6272">
        <v>0</v>
      </c>
    </row>
    <row r="6273" spans="1:2" x14ac:dyDescent="0.3">
      <c r="A6273">
        <v>0</v>
      </c>
      <c r="B6273">
        <v>0</v>
      </c>
    </row>
    <row r="6274" spans="1:2" x14ac:dyDescent="0.3">
      <c r="A6274">
        <v>0</v>
      </c>
      <c r="B6274">
        <v>0</v>
      </c>
    </row>
    <row r="6275" spans="1:2" x14ac:dyDescent="0.3">
      <c r="A6275">
        <v>0</v>
      </c>
      <c r="B6275">
        <v>0</v>
      </c>
    </row>
    <row r="6276" spans="1:2" x14ac:dyDescent="0.3">
      <c r="A6276">
        <v>0</v>
      </c>
      <c r="B6276">
        <v>0</v>
      </c>
    </row>
    <row r="6277" spans="1:2" x14ac:dyDescent="0.3">
      <c r="A6277">
        <v>0</v>
      </c>
      <c r="B6277">
        <v>0</v>
      </c>
    </row>
    <row r="6278" spans="1:2" x14ac:dyDescent="0.3">
      <c r="A6278">
        <v>0</v>
      </c>
      <c r="B6278">
        <v>1</v>
      </c>
    </row>
    <row r="6279" spans="1:2" x14ac:dyDescent="0.3">
      <c r="A6279">
        <v>0</v>
      </c>
      <c r="B6279">
        <v>0</v>
      </c>
    </row>
    <row r="6280" spans="1:2" x14ac:dyDescent="0.3">
      <c r="A6280">
        <v>0</v>
      </c>
      <c r="B6280">
        <v>0</v>
      </c>
    </row>
    <row r="6281" spans="1:2" x14ac:dyDescent="0.3">
      <c r="A6281">
        <v>0</v>
      </c>
      <c r="B6281">
        <v>0</v>
      </c>
    </row>
    <row r="6282" spans="1:2" x14ac:dyDescent="0.3">
      <c r="A6282">
        <v>1</v>
      </c>
      <c r="B6282">
        <v>0</v>
      </c>
    </row>
    <row r="6283" spans="1:2" x14ac:dyDescent="0.3">
      <c r="A6283">
        <v>0</v>
      </c>
      <c r="B6283">
        <v>0</v>
      </c>
    </row>
    <row r="6284" spans="1:2" x14ac:dyDescent="0.3">
      <c r="A6284">
        <v>0</v>
      </c>
      <c r="B6284">
        <v>0</v>
      </c>
    </row>
    <row r="6285" spans="1:2" x14ac:dyDescent="0.3">
      <c r="A6285">
        <v>0</v>
      </c>
      <c r="B6285">
        <v>0</v>
      </c>
    </row>
    <row r="6286" spans="1:2" x14ac:dyDescent="0.3">
      <c r="A6286">
        <v>0</v>
      </c>
      <c r="B6286">
        <v>0</v>
      </c>
    </row>
    <row r="6287" spans="1:2" x14ac:dyDescent="0.3">
      <c r="A6287">
        <v>0</v>
      </c>
      <c r="B6287">
        <v>0</v>
      </c>
    </row>
    <row r="6288" spans="1:2" x14ac:dyDescent="0.3">
      <c r="A6288">
        <v>0</v>
      </c>
      <c r="B6288">
        <v>0</v>
      </c>
    </row>
    <row r="6289" spans="1:2" x14ac:dyDescent="0.3">
      <c r="A6289">
        <v>0</v>
      </c>
      <c r="B6289">
        <v>1</v>
      </c>
    </row>
    <row r="6290" spans="1:2" x14ac:dyDescent="0.3">
      <c r="A6290">
        <v>0</v>
      </c>
      <c r="B6290">
        <v>0</v>
      </c>
    </row>
    <row r="6291" spans="1:2" x14ac:dyDescent="0.3">
      <c r="A6291">
        <v>0</v>
      </c>
      <c r="B6291">
        <v>0</v>
      </c>
    </row>
    <row r="6292" spans="1:2" x14ac:dyDescent="0.3">
      <c r="A6292">
        <v>0</v>
      </c>
      <c r="B6292">
        <v>0</v>
      </c>
    </row>
    <row r="6293" spans="1:2" x14ac:dyDescent="0.3">
      <c r="A6293">
        <v>0</v>
      </c>
      <c r="B6293">
        <v>1</v>
      </c>
    </row>
    <row r="6294" spans="1:2" x14ac:dyDescent="0.3">
      <c r="A6294">
        <v>0</v>
      </c>
      <c r="B6294">
        <v>2</v>
      </c>
    </row>
    <row r="6295" spans="1:2" x14ac:dyDescent="0.3">
      <c r="A6295">
        <v>1</v>
      </c>
      <c r="B6295">
        <v>1</v>
      </c>
    </row>
    <row r="6296" spans="1:2" x14ac:dyDescent="0.3">
      <c r="A6296">
        <v>1</v>
      </c>
      <c r="B6296">
        <v>1</v>
      </c>
    </row>
    <row r="6297" spans="1:2" x14ac:dyDescent="0.3">
      <c r="A6297">
        <v>0</v>
      </c>
      <c r="B6297">
        <v>0</v>
      </c>
    </row>
    <row r="6298" spans="1:2" x14ac:dyDescent="0.3">
      <c r="A6298">
        <v>0</v>
      </c>
      <c r="B6298">
        <v>2</v>
      </c>
    </row>
    <row r="6299" spans="1:2" x14ac:dyDescent="0.3">
      <c r="A6299">
        <v>0</v>
      </c>
      <c r="B6299">
        <v>2</v>
      </c>
    </row>
    <row r="6300" spans="1:2" x14ac:dyDescent="0.3">
      <c r="A6300">
        <v>0</v>
      </c>
      <c r="B6300">
        <v>2</v>
      </c>
    </row>
    <row r="6301" spans="1:2" x14ac:dyDescent="0.3">
      <c r="A6301">
        <v>0</v>
      </c>
      <c r="B6301">
        <v>1</v>
      </c>
    </row>
    <row r="6302" spans="1:2" x14ac:dyDescent="0.3">
      <c r="A6302">
        <v>0</v>
      </c>
      <c r="B6302">
        <v>2</v>
      </c>
    </row>
    <row r="6303" spans="1:2" x14ac:dyDescent="0.3">
      <c r="A6303">
        <v>0</v>
      </c>
      <c r="B6303">
        <v>0</v>
      </c>
    </row>
    <row r="6304" spans="1:2" x14ac:dyDescent="0.3">
      <c r="A6304">
        <v>0</v>
      </c>
      <c r="B6304">
        <v>0</v>
      </c>
    </row>
    <row r="6305" spans="1:2" x14ac:dyDescent="0.3">
      <c r="A6305">
        <v>0</v>
      </c>
      <c r="B6305">
        <v>0</v>
      </c>
    </row>
    <row r="6306" spans="1:2" x14ac:dyDescent="0.3">
      <c r="A6306">
        <v>0</v>
      </c>
      <c r="B6306">
        <v>0</v>
      </c>
    </row>
    <row r="6307" spans="1:2" x14ac:dyDescent="0.3">
      <c r="A6307">
        <v>0</v>
      </c>
      <c r="B6307">
        <v>1</v>
      </c>
    </row>
    <row r="6308" spans="1:2" x14ac:dyDescent="0.3">
      <c r="A6308">
        <v>0</v>
      </c>
      <c r="B6308">
        <v>1</v>
      </c>
    </row>
    <row r="6309" spans="1:2" x14ac:dyDescent="0.3">
      <c r="A6309">
        <v>0</v>
      </c>
      <c r="B6309">
        <v>0</v>
      </c>
    </row>
    <row r="6310" spans="1:2" x14ac:dyDescent="0.3">
      <c r="A6310">
        <v>0</v>
      </c>
      <c r="B6310">
        <v>0</v>
      </c>
    </row>
    <row r="6311" spans="1:2" x14ac:dyDescent="0.3">
      <c r="A6311">
        <v>0</v>
      </c>
      <c r="B6311">
        <v>0</v>
      </c>
    </row>
    <row r="6312" spans="1:2" x14ac:dyDescent="0.3">
      <c r="A6312">
        <v>0</v>
      </c>
      <c r="B6312">
        <v>0</v>
      </c>
    </row>
    <row r="6313" spans="1:2" x14ac:dyDescent="0.3">
      <c r="A6313">
        <v>0</v>
      </c>
      <c r="B6313">
        <v>0</v>
      </c>
    </row>
    <row r="6314" spans="1:2" x14ac:dyDescent="0.3">
      <c r="A6314">
        <v>0</v>
      </c>
      <c r="B6314">
        <v>0</v>
      </c>
    </row>
    <row r="6315" spans="1:2" x14ac:dyDescent="0.3">
      <c r="A6315">
        <v>1</v>
      </c>
      <c r="B6315">
        <v>1</v>
      </c>
    </row>
    <row r="6316" spans="1:2" x14ac:dyDescent="0.3">
      <c r="A6316">
        <v>0</v>
      </c>
      <c r="B6316">
        <v>3</v>
      </c>
    </row>
    <row r="6317" spans="1:2" x14ac:dyDescent="0.3">
      <c r="A6317">
        <v>0</v>
      </c>
      <c r="B6317">
        <v>0</v>
      </c>
    </row>
    <row r="6318" spans="1:2" x14ac:dyDescent="0.3">
      <c r="A6318">
        <v>0</v>
      </c>
      <c r="B6318">
        <v>0</v>
      </c>
    </row>
    <row r="6319" spans="1:2" x14ac:dyDescent="0.3">
      <c r="A6319">
        <v>0</v>
      </c>
      <c r="B6319">
        <v>0</v>
      </c>
    </row>
    <row r="6320" spans="1:2" x14ac:dyDescent="0.3">
      <c r="A6320">
        <v>0</v>
      </c>
      <c r="B6320">
        <v>0</v>
      </c>
    </row>
    <row r="6321" spans="1:2" x14ac:dyDescent="0.3">
      <c r="A6321">
        <v>0</v>
      </c>
      <c r="B6321">
        <v>0</v>
      </c>
    </row>
    <row r="6322" spans="1:2" x14ac:dyDescent="0.3">
      <c r="A6322">
        <v>0</v>
      </c>
      <c r="B6322">
        <v>1</v>
      </c>
    </row>
    <row r="6323" spans="1:2" x14ac:dyDescent="0.3">
      <c r="A6323">
        <v>0</v>
      </c>
      <c r="B6323">
        <v>0</v>
      </c>
    </row>
    <row r="6324" spans="1:2" x14ac:dyDescent="0.3">
      <c r="A6324">
        <v>0</v>
      </c>
      <c r="B6324">
        <v>0</v>
      </c>
    </row>
    <row r="6325" spans="1:2" x14ac:dyDescent="0.3">
      <c r="A6325">
        <v>0</v>
      </c>
      <c r="B6325">
        <v>0</v>
      </c>
    </row>
    <row r="6326" spans="1:2" x14ac:dyDescent="0.3">
      <c r="A6326">
        <v>0</v>
      </c>
      <c r="B6326">
        <v>1</v>
      </c>
    </row>
    <row r="6327" spans="1:2" x14ac:dyDescent="0.3">
      <c r="A6327">
        <v>0</v>
      </c>
      <c r="B6327">
        <v>1</v>
      </c>
    </row>
    <row r="6328" spans="1:2" x14ac:dyDescent="0.3">
      <c r="A6328">
        <v>0</v>
      </c>
      <c r="B6328">
        <v>0</v>
      </c>
    </row>
    <row r="6329" spans="1:2" x14ac:dyDescent="0.3">
      <c r="A6329">
        <v>0</v>
      </c>
      <c r="B6329">
        <v>0</v>
      </c>
    </row>
    <row r="6330" spans="1:2" x14ac:dyDescent="0.3">
      <c r="A6330">
        <v>0</v>
      </c>
      <c r="B6330">
        <v>1</v>
      </c>
    </row>
    <row r="6331" spans="1:2" x14ac:dyDescent="0.3">
      <c r="A6331">
        <v>0</v>
      </c>
      <c r="B6331">
        <v>1</v>
      </c>
    </row>
    <row r="6332" spans="1:2" x14ac:dyDescent="0.3">
      <c r="A6332">
        <v>0</v>
      </c>
      <c r="B6332">
        <v>0</v>
      </c>
    </row>
    <row r="6333" spans="1:2" x14ac:dyDescent="0.3">
      <c r="A6333">
        <v>0</v>
      </c>
      <c r="B6333">
        <v>0</v>
      </c>
    </row>
    <row r="6334" spans="1:2" x14ac:dyDescent="0.3">
      <c r="A6334">
        <v>0</v>
      </c>
      <c r="B6334">
        <v>0</v>
      </c>
    </row>
    <row r="6335" spans="1:2" x14ac:dyDescent="0.3">
      <c r="A6335">
        <v>0</v>
      </c>
      <c r="B6335">
        <v>0</v>
      </c>
    </row>
    <row r="6336" spans="1:2" x14ac:dyDescent="0.3">
      <c r="A6336">
        <v>0</v>
      </c>
      <c r="B6336">
        <v>0</v>
      </c>
    </row>
    <row r="6337" spans="1:2" x14ac:dyDescent="0.3">
      <c r="A6337">
        <v>0</v>
      </c>
      <c r="B6337">
        <v>1</v>
      </c>
    </row>
    <row r="6338" spans="1:2" x14ac:dyDescent="0.3">
      <c r="A6338">
        <v>0</v>
      </c>
      <c r="B6338">
        <v>1</v>
      </c>
    </row>
    <row r="6339" spans="1:2" x14ac:dyDescent="0.3">
      <c r="A6339">
        <v>0</v>
      </c>
      <c r="B6339">
        <v>0</v>
      </c>
    </row>
    <row r="6340" spans="1:2" x14ac:dyDescent="0.3">
      <c r="A6340">
        <v>0</v>
      </c>
      <c r="B6340">
        <v>3</v>
      </c>
    </row>
    <row r="6341" spans="1:2" x14ac:dyDescent="0.3">
      <c r="A6341">
        <v>0</v>
      </c>
      <c r="B6341">
        <v>0</v>
      </c>
    </row>
    <row r="6342" spans="1:2" x14ac:dyDescent="0.3">
      <c r="A6342">
        <v>0</v>
      </c>
      <c r="B6342">
        <v>0</v>
      </c>
    </row>
    <row r="6343" spans="1:2" x14ac:dyDescent="0.3">
      <c r="A6343">
        <v>0</v>
      </c>
      <c r="B6343">
        <v>0</v>
      </c>
    </row>
    <row r="6344" spans="1:2" x14ac:dyDescent="0.3">
      <c r="A6344">
        <v>0</v>
      </c>
      <c r="B6344">
        <v>0</v>
      </c>
    </row>
    <row r="6345" spans="1:2" x14ac:dyDescent="0.3">
      <c r="A6345">
        <v>0</v>
      </c>
      <c r="B6345">
        <v>0</v>
      </c>
    </row>
    <row r="6346" spans="1:2" x14ac:dyDescent="0.3">
      <c r="A6346">
        <v>0</v>
      </c>
      <c r="B6346">
        <v>0</v>
      </c>
    </row>
    <row r="6347" spans="1:2" x14ac:dyDescent="0.3">
      <c r="A6347">
        <v>0</v>
      </c>
      <c r="B6347">
        <v>0</v>
      </c>
    </row>
    <row r="6348" spans="1:2" x14ac:dyDescent="0.3">
      <c r="A6348">
        <v>0</v>
      </c>
      <c r="B6348">
        <v>1</v>
      </c>
    </row>
    <row r="6349" spans="1:2" x14ac:dyDescent="0.3">
      <c r="A6349">
        <v>1</v>
      </c>
      <c r="B6349">
        <v>3</v>
      </c>
    </row>
    <row r="6350" spans="1:2" x14ac:dyDescent="0.3">
      <c r="A6350">
        <v>0</v>
      </c>
      <c r="B6350">
        <v>0</v>
      </c>
    </row>
    <row r="6351" spans="1:2" x14ac:dyDescent="0.3">
      <c r="A6351">
        <v>0</v>
      </c>
      <c r="B6351">
        <v>0</v>
      </c>
    </row>
    <row r="6352" spans="1:2" x14ac:dyDescent="0.3">
      <c r="A6352">
        <v>0</v>
      </c>
      <c r="B6352">
        <v>0</v>
      </c>
    </row>
    <row r="6353" spans="1:2" x14ac:dyDescent="0.3">
      <c r="A6353">
        <v>0</v>
      </c>
      <c r="B6353">
        <v>0</v>
      </c>
    </row>
    <row r="6354" spans="1:2" x14ac:dyDescent="0.3">
      <c r="A6354">
        <v>0</v>
      </c>
      <c r="B6354">
        <v>0</v>
      </c>
    </row>
    <row r="6355" spans="1:2" x14ac:dyDescent="0.3">
      <c r="A6355">
        <v>0</v>
      </c>
      <c r="B6355">
        <v>1</v>
      </c>
    </row>
    <row r="6356" spans="1:2" x14ac:dyDescent="0.3">
      <c r="A6356">
        <v>0</v>
      </c>
      <c r="B6356">
        <v>1</v>
      </c>
    </row>
    <row r="6357" spans="1:2" x14ac:dyDescent="0.3">
      <c r="A6357">
        <v>1</v>
      </c>
      <c r="B6357">
        <v>1</v>
      </c>
    </row>
    <row r="6358" spans="1:2" x14ac:dyDescent="0.3">
      <c r="A6358">
        <v>0</v>
      </c>
      <c r="B6358">
        <v>0</v>
      </c>
    </row>
    <row r="6359" spans="1:2" x14ac:dyDescent="0.3">
      <c r="A6359">
        <v>0</v>
      </c>
      <c r="B6359">
        <v>1</v>
      </c>
    </row>
    <row r="6360" spans="1:2" x14ac:dyDescent="0.3">
      <c r="A6360">
        <v>0</v>
      </c>
      <c r="B6360">
        <v>0</v>
      </c>
    </row>
    <row r="6361" spans="1:2" x14ac:dyDescent="0.3">
      <c r="A6361">
        <v>0</v>
      </c>
      <c r="B6361">
        <v>0</v>
      </c>
    </row>
    <row r="6362" spans="1:2" x14ac:dyDescent="0.3">
      <c r="A6362">
        <v>0</v>
      </c>
      <c r="B6362">
        <v>0</v>
      </c>
    </row>
    <row r="6363" spans="1:2" x14ac:dyDescent="0.3">
      <c r="A6363">
        <v>0</v>
      </c>
      <c r="B6363">
        <v>0</v>
      </c>
    </row>
    <row r="6364" spans="1:2" x14ac:dyDescent="0.3">
      <c r="A6364">
        <v>0</v>
      </c>
      <c r="B6364">
        <v>0</v>
      </c>
    </row>
    <row r="6365" spans="1:2" x14ac:dyDescent="0.3">
      <c r="A6365">
        <v>1</v>
      </c>
      <c r="B6365">
        <v>0</v>
      </c>
    </row>
    <row r="6366" spans="1:2" x14ac:dyDescent="0.3">
      <c r="A6366">
        <v>0</v>
      </c>
      <c r="B6366">
        <v>1</v>
      </c>
    </row>
    <row r="6367" spans="1:2" x14ac:dyDescent="0.3">
      <c r="A6367">
        <v>0</v>
      </c>
      <c r="B6367">
        <v>0</v>
      </c>
    </row>
    <row r="6368" spans="1:2" x14ac:dyDescent="0.3">
      <c r="A6368">
        <v>0</v>
      </c>
      <c r="B6368">
        <v>0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2</v>
      </c>
    </row>
    <row r="6372" spans="1:2" x14ac:dyDescent="0.3">
      <c r="A6372">
        <v>0</v>
      </c>
      <c r="B6372">
        <v>0</v>
      </c>
    </row>
    <row r="6373" spans="1:2" x14ac:dyDescent="0.3">
      <c r="A6373">
        <v>0</v>
      </c>
      <c r="B6373">
        <v>1</v>
      </c>
    </row>
    <row r="6374" spans="1:2" x14ac:dyDescent="0.3">
      <c r="A6374">
        <v>0</v>
      </c>
      <c r="B6374">
        <v>1</v>
      </c>
    </row>
    <row r="6375" spans="1:2" x14ac:dyDescent="0.3">
      <c r="A6375">
        <v>0</v>
      </c>
      <c r="B6375">
        <v>0</v>
      </c>
    </row>
    <row r="6376" spans="1:2" x14ac:dyDescent="0.3">
      <c r="A6376">
        <v>0</v>
      </c>
      <c r="B6376">
        <v>0</v>
      </c>
    </row>
    <row r="6377" spans="1:2" x14ac:dyDescent="0.3">
      <c r="A6377">
        <v>0</v>
      </c>
      <c r="B6377">
        <v>1</v>
      </c>
    </row>
    <row r="6378" spans="1:2" x14ac:dyDescent="0.3">
      <c r="A6378">
        <v>0</v>
      </c>
      <c r="B6378">
        <v>0</v>
      </c>
    </row>
    <row r="6379" spans="1:2" x14ac:dyDescent="0.3">
      <c r="A6379">
        <v>0</v>
      </c>
      <c r="B6379">
        <v>1</v>
      </c>
    </row>
    <row r="6380" spans="1:2" x14ac:dyDescent="0.3">
      <c r="A6380">
        <v>0</v>
      </c>
      <c r="B6380">
        <v>0</v>
      </c>
    </row>
    <row r="6381" spans="1:2" x14ac:dyDescent="0.3">
      <c r="A6381">
        <v>0</v>
      </c>
      <c r="B6381">
        <v>2</v>
      </c>
    </row>
    <row r="6382" spans="1:2" x14ac:dyDescent="0.3">
      <c r="A6382">
        <v>0</v>
      </c>
      <c r="B6382">
        <v>1</v>
      </c>
    </row>
    <row r="6383" spans="1:2" x14ac:dyDescent="0.3">
      <c r="A6383">
        <v>0</v>
      </c>
      <c r="B6383">
        <v>1</v>
      </c>
    </row>
    <row r="6384" spans="1:2" x14ac:dyDescent="0.3">
      <c r="A6384">
        <v>0</v>
      </c>
      <c r="B6384">
        <v>0</v>
      </c>
    </row>
    <row r="6385" spans="1:2" x14ac:dyDescent="0.3">
      <c r="A6385">
        <v>0</v>
      </c>
      <c r="B6385">
        <v>0</v>
      </c>
    </row>
    <row r="6386" spans="1:2" x14ac:dyDescent="0.3">
      <c r="A6386">
        <v>0</v>
      </c>
      <c r="B6386">
        <v>0</v>
      </c>
    </row>
    <row r="6387" spans="1:2" x14ac:dyDescent="0.3">
      <c r="A6387">
        <v>0</v>
      </c>
      <c r="B6387">
        <v>0</v>
      </c>
    </row>
    <row r="6388" spans="1:2" x14ac:dyDescent="0.3">
      <c r="A6388">
        <v>0</v>
      </c>
      <c r="B6388">
        <v>0</v>
      </c>
    </row>
    <row r="6389" spans="1:2" x14ac:dyDescent="0.3">
      <c r="A6389">
        <v>1</v>
      </c>
      <c r="B6389">
        <v>0</v>
      </c>
    </row>
    <row r="6390" spans="1:2" x14ac:dyDescent="0.3">
      <c r="A6390">
        <v>0</v>
      </c>
      <c r="B6390">
        <v>0</v>
      </c>
    </row>
    <row r="6391" spans="1:2" x14ac:dyDescent="0.3">
      <c r="A6391">
        <v>0</v>
      </c>
      <c r="B6391">
        <v>0</v>
      </c>
    </row>
    <row r="6392" spans="1:2" x14ac:dyDescent="0.3">
      <c r="A6392">
        <v>1</v>
      </c>
      <c r="B6392">
        <v>0</v>
      </c>
    </row>
    <row r="6393" spans="1:2" x14ac:dyDescent="0.3">
      <c r="A6393">
        <v>0</v>
      </c>
      <c r="B6393">
        <v>0</v>
      </c>
    </row>
    <row r="6394" spans="1:2" x14ac:dyDescent="0.3">
      <c r="A6394">
        <v>0</v>
      </c>
      <c r="B6394">
        <v>0</v>
      </c>
    </row>
    <row r="6395" spans="1:2" x14ac:dyDescent="0.3">
      <c r="A6395">
        <v>0</v>
      </c>
      <c r="B6395">
        <v>0</v>
      </c>
    </row>
    <row r="6396" spans="1:2" x14ac:dyDescent="0.3">
      <c r="A6396">
        <v>0</v>
      </c>
      <c r="B6396">
        <v>0</v>
      </c>
    </row>
    <row r="6397" spans="1:2" x14ac:dyDescent="0.3">
      <c r="A6397">
        <v>1</v>
      </c>
      <c r="B6397">
        <v>2</v>
      </c>
    </row>
    <row r="6398" spans="1:2" x14ac:dyDescent="0.3">
      <c r="A6398">
        <v>0</v>
      </c>
      <c r="B6398">
        <v>0</v>
      </c>
    </row>
    <row r="6399" spans="1:2" x14ac:dyDescent="0.3">
      <c r="A6399">
        <v>0</v>
      </c>
      <c r="B6399">
        <v>0</v>
      </c>
    </row>
    <row r="6400" spans="1:2" x14ac:dyDescent="0.3">
      <c r="A6400">
        <v>0</v>
      </c>
      <c r="B6400">
        <v>2</v>
      </c>
    </row>
    <row r="6401" spans="1:2" x14ac:dyDescent="0.3">
      <c r="A6401">
        <v>1</v>
      </c>
      <c r="B6401">
        <v>0</v>
      </c>
    </row>
    <row r="6402" spans="1:2" x14ac:dyDescent="0.3">
      <c r="A6402">
        <v>1</v>
      </c>
      <c r="B6402">
        <v>0</v>
      </c>
    </row>
    <row r="6403" spans="1:2" x14ac:dyDescent="0.3">
      <c r="A6403">
        <v>0</v>
      </c>
      <c r="B6403">
        <v>1</v>
      </c>
    </row>
    <row r="6404" spans="1:2" x14ac:dyDescent="0.3">
      <c r="A6404">
        <v>0</v>
      </c>
      <c r="B6404">
        <v>2</v>
      </c>
    </row>
    <row r="6405" spans="1:2" x14ac:dyDescent="0.3">
      <c r="A6405">
        <v>0</v>
      </c>
      <c r="B6405">
        <v>0</v>
      </c>
    </row>
    <row r="6406" spans="1:2" x14ac:dyDescent="0.3">
      <c r="A6406">
        <v>0</v>
      </c>
      <c r="B6406">
        <v>0</v>
      </c>
    </row>
    <row r="6407" spans="1:2" x14ac:dyDescent="0.3">
      <c r="A6407">
        <v>0</v>
      </c>
      <c r="B6407">
        <v>0</v>
      </c>
    </row>
    <row r="6408" spans="1:2" x14ac:dyDescent="0.3">
      <c r="A6408">
        <v>0</v>
      </c>
      <c r="B6408">
        <v>1</v>
      </c>
    </row>
    <row r="6409" spans="1:2" x14ac:dyDescent="0.3">
      <c r="A6409">
        <v>0</v>
      </c>
      <c r="B6409">
        <v>1</v>
      </c>
    </row>
    <row r="6410" spans="1:2" x14ac:dyDescent="0.3">
      <c r="A6410">
        <v>0</v>
      </c>
      <c r="B6410">
        <v>0</v>
      </c>
    </row>
    <row r="6411" spans="1:2" x14ac:dyDescent="0.3">
      <c r="A6411">
        <v>0</v>
      </c>
      <c r="B6411">
        <v>0</v>
      </c>
    </row>
    <row r="6412" spans="1:2" x14ac:dyDescent="0.3">
      <c r="A6412">
        <v>0</v>
      </c>
      <c r="B6412">
        <v>0</v>
      </c>
    </row>
    <row r="6413" spans="1:2" x14ac:dyDescent="0.3">
      <c r="A6413">
        <v>0</v>
      </c>
      <c r="B6413">
        <v>0</v>
      </c>
    </row>
    <row r="6414" spans="1:2" x14ac:dyDescent="0.3">
      <c r="A6414">
        <v>0</v>
      </c>
      <c r="B6414">
        <v>1</v>
      </c>
    </row>
    <row r="6415" spans="1:2" x14ac:dyDescent="0.3">
      <c r="A6415">
        <v>1</v>
      </c>
      <c r="B6415">
        <v>0</v>
      </c>
    </row>
    <row r="6416" spans="1:2" x14ac:dyDescent="0.3">
      <c r="A6416">
        <v>0</v>
      </c>
      <c r="B6416">
        <v>0</v>
      </c>
    </row>
    <row r="6417" spans="1:2" x14ac:dyDescent="0.3">
      <c r="A6417">
        <v>0</v>
      </c>
      <c r="B6417">
        <v>0</v>
      </c>
    </row>
    <row r="6418" spans="1:2" x14ac:dyDescent="0.3">
      <c r="A6418">
        <v>0</v>
      </c>
      <c r="B6418">
        <v>1</v>
      </c>
    </row>
    <row r="6419" spans="1:2" x14ac:dyDescent="0.3">
      <c r="A6419">
        <v>0</v>
      </c>
      <c r="B6419">
        <v>0</v>
      </c>
    </row>
    <row r="6420" spans="1:2" x14ac:dyDescent="0.3">
      <c r="A6420">
        <v>0</v>
      </c>
      <c r="B6420">
        <v>2</v>
      </c>
    </row>
    <row r="6421" spans="1:2" x14ac:dyDescent="0.3">
      <c r="A6421">
        <v>1</v>
      </c>
      <c r="B6421">
        <v>2</v>
      </c>
    </row>
    <row r="6422" spans="1:2" x14ac:dyDescent="0.3">
      <c r="A6422">
        <v>1</v>
      </c>
      <c r="B6422">
        <v>2</v>
      </c>
    </row>
    <row r="6423" spans="1:2" x14ac:dyDescent="0.3">
      <c r="A6423">
        <v>0</v>
      </c>
      <c r="B6423">
        <v>0</v>
      </c>
    </row>
    <row r="6424" spans="1:2" x14ac:dyDescent="0.3">
      <c r="A6424">
        <v>0</v>
      </c>
      <c r="B6424">
        <v>0</v>
      </c>
    </row>
    <row r="6425" spans="1:2" x14ac:dyDescent="0.3">
      <c r="A6425">
        <v>0</v>
      </c>
      <c r="B6425">
        <v>0</v>
      </c>
    </row>
    <row r="6426" spans="1:2" x14ac:dyDescent="0.3">
      <c r="A6426">
        <v>0</v>
      </c>
      <c r="B6426">
        <v>2</v>
      </c>
    </row>
    <row r="6427" spans="1:2" x14ac:dyDescent="0.3">
      <c r="A6427">
        <v>0</v>
      </c>
      <c r="B6427">
        <v>1</v>
      </c>
    </row>
    <row r="6428" spans="1:2" x14ac:dyDescent="0.3">
      <c r="A6428">
        <v>0</v>
      </c>
      <c r="B6428">
        <v>0</v>
      </c>
    </row>
    <row r="6429" spans="1:2" x14ac:dyDescent="0.3">
      <c r="A6429">
        <v>0</v>
      </c>
      <c r="B6429">
        <v>0</v>
      </c>
    </row>
    <row r="6430" spans="1:2" x14ac:dyDescent="0.3">
      <c r="A6430">
        <v>0</v>
      </c>
      <c r="B6430">
        <v>0</v>
      </c>
    </row>
    <row r="6431" spans="1:2" x14ac:dyDescent="0.3">
      <c r="A6431">
        <v>0</v>
      </c>
      <c r="B6431">
        <v>2</v>
      </c>
    </row>
    <row r="6432" spans="1:2" x14ac:dyDescent="0.3">
      <c r="A6432">
        <v>0</v>
      </c>
      <c r="B6432">
        <v>0</v>
      </c>
    </row>
    <row r="6433" spans="1:2" x14ac:dyDescent="0.3">
      <c r="A6433">
        <v>1</v>
      </c>
      <c r="B6433">
        <v>0</v>
      </c>
    </row>
    <row r="6434" spans="1:2" x14ac:dyDescent="0.3">
      <c r="A6434">
        <v>0</v>
      </c>
      <c r="B6434">
        <v>0</v>
      </c>
    </row>
    <row r="6435" spans="1:2" x14ac:dyDescent="0.3">
      <c r="A6435">
        <v>1</v>
      </c>
      <c r="B6435">
        <v>1</v>
      </c>
    </row>
    <row r="6436" spans="1:2" x14ac:dyDescent="0.3">
      <c r="A6436">
        <v>0</v>
      </c>
      <c r="B6436">
        <v>0</v>
      </c>
    </row>
    <row r="6437" spans="1:2" x14ac:dyDescent="0.3">
      <c r="A6437">
        <v>0</v>
      </c>
      <c r="B6437">
        <v>0</v>
      </c>
    </row>
    <row r="6438" spans="1:2" x14ac:dyDescent="0.3">
      <c r="A6438">
        <v>0</v>
      </c>
      <c r="B6438">
        <v>0</v>
      </c>
    </row>
    <row r="6439" spans="1:2" x14ac:dyDescent="0.3">
      <c r="A6439">
        <v>0</v>
      </c>
      <c r="B6439">
        <v>0</v>
      </c>
    </row>
    <row r="6440" spans="1:2" x14ac:dyDescent="0.3">
      <c r="A6440">
        <v>0</v>
      </c>
      <c r="B6440">
        <v>1</v>
      </c>
    </row>
    <row r="6441" spans="1:2" x14ac:dyDescent="0.3">
      <c r="A6441">
        <v>0</v>
      </c>
      <c r="B6441">
        <v>0</v>
      </c>
    </row>
    <row r="6442" spans="1:2" x14ac:dyDescent="0.3">
      <c r="A6442">
        <v>0</v>
      </c>
      <c r="B6442">
        <v>1</v>
      </c>
    </row>
    <row r="6443" spans="1:2" x14ac:dyDescent="0.3">
      <c r="A6443">
        <v>0</v>
      </c>
      <c r="B6443">
        <v>1</v>
      </c>
    </row>
    <row r="6444" spans="1:2" x14ac:dyDescent="0.3">
      <c r="A6444">
        <v>0</v>
      </c>
      <c r="B6444">
        <v>0</v>
      </c>
    </row>
    <row r="6445" spans="1:2" x14ac:dyDescent="0.3">
      <c r="A6445">
        <v>0</v>
      </c>
      <c r="B6445">
        <v>0</v>
      </c>
    </row>
    <row r="6446" spans="1:2" x14ac:dyDescent="0.3">
      <c r="A6446">
        <v>0</v>
      </c>
      <c r="B6446">
        <v>0</v>
      </c>
    </row>
    <row r="6447" spans="1:2" x14ac:dyDescent="0.3">
      <c r="A6447">
        <v>1</v>
      </c>
      <c r="B6447">
        <v>0</v>
      </c>
    </row>
    <row r="6448" spans="1:2" x14ac:dyDescent="0.3">
      <c r="A6448">
        <v>0</v>
      </c>
      <c r="B6448">
        <v>2</v>
      </c>
    </row>
    <row r="6449" spans="1:2" x14ac:dyDescent="0.3">
      <c r="A6449">
        <v>0</v>
      </c>
      <c r="B6449">
        <v>0</v>
      </c>
    </row>
    <row r="6450" spans="1:2" x14ac:dyDescent="0.3">
      <c r="A6450">
        <v>0</v>
      </c>
      <c r="B6450">
        <v>1</v>
      </c>
    </row>
    <row r="6451" spans="1:2" x14ac:dyDescent="0.3">
      <c r="A6451">
        <v>0</v>
      </c>
      <c r="B6451">
        <v>0</v>
      </c>
    </row>
    <row r="6452" spans="1:2" x14ac:dyDescent="0.3">
      <c r="A6452">
        <v>0</v>
      </c>
      <c r="B6452">
        <v>2</v>
      </c>
    </row>
    <row r="6453" spans="1:2" x14ac:dyDescent="0.3">
      <c r="A6453">
        <v>0</v>
      </c>
      <c r="B6453">
        <v>0</v>
      </c>
    </row>
    <row r="6454" spans="1:2" x14ac:dyDescent="0.3">
      <c r="A6454">
        <v>0</v>
      </c>
      <c r="B6454">
        <v>0</v>
      </c>
    </row>
    <row r="6455" spans="1:2" x14ac:dyDescent="0.3">
      <c r="A6455">
        <v>0</v>
      </c>
      <c r="B6455">
        <v>1</v>
      </c>
    </row>
    <row r="6456" spans="1:2" x14ac:dyDescent="0.3">
      <c r="A6456">
        <v>0</v>
      </c>
      <c r="B6456">
        <v>0</v>
      </c>
    </row>
    <row r="6457" spans="1:2" x14ac:dyDescent="0.3">
      <c r="A6457">
        <v>1</v>
      </c>
      <c r="B6457">
        <v>1</v>
      </c>
    </row>
    <row r="6458" spans="1:2" x14ac:dyDescent="0.3">
      <c r="A6458">
        <v>0</v>
      </c>
      <c r="B6458">
        <v>2</v>
      </c>
    </row>
    <row r="6459" spans="1:2" x14ac:dyDescent="0.3">
      <c r="A6459">
        <v>0</v>
      </c>
      <c r="B6459">
        <v>0</v>
      </c>
    </row>
    <row r="6460" spans="1:2" x14ac:dyDescent="0.3">
      <c r="A6460">
        <v>0</v>
      </c>
      <c r="B6460">
        <v>0</v>
      </c>
    </row>
    <row r="6461" spans="1:2" x14ac:dyDescent="0.3">
      <c r="A6461">
        <v>0</v>
      </c>
      <c r="B6461">
        <v>0</v>
      </c>
    </row>
    <row r="6462" spans="1:2" x14ac:dyDescent="0.3">
      <c r="A6462">
        <v>0</v>
      </c>
      <c r="B6462">
        <v>0</v>
      </c>
    </row>
    <row r="6463" spans="1:2" x14ac:dyDescent="0.3">
      <c r="A6463">
        <v>0</v>
      </c>
      <c r="B6463">
        <v>0</v>
      </c>
    </row>
    <row r="6464" spans="1:2" x14ac:dyDescent="0.3">
      <c r="A6464">
        <v>0</v>
      </c>
      <c r="B6464">
        <v>0</v>
      </c>
    </row>
    <row r="6465" spans="1:2" x14ac:dyDescent="0.3">
      <c r="A6465">
        <v>0</v>
      </c>
      <c r="B6465">
        <v>0</v>
      </c>
    </row>
    <row r="6466" spans="1:2" x14ac:dyDescent="0.3">
      <c r="A6466">
        <v>0</v>
      </c>
      <c r="B6466">
        <v>1</v>
      </c>
    </row>
    <row r="6467" spans="1:2" x14ac:dyDescent="0.3">
      <c r="A6467">
        <v>0</v>
      </c>
      <c r="B6467">
        <v>0</v>
      </c>
    </row>
    <row r="6468" spans="1:2" x14ac:dyDescent="0.3">
      <c r="A6468">
        <v>0</v>
      </c>
      <c r="B6468">
        <v>0</v>
      </c>
    </row>
    <row r="6469" spans="1:2" x14ac:dyDescent="0.3">
      <c r="A6469">
        <v>0</v>
      </c>
      <c r="B6469">
        <v>0</v>
      </c>
    </row>
    <row r="6470" spans="1:2" x14ac:dyDescent="0.3">
      <c r="A6470">
        <v>0</v>
      </c>
      <c r="B6470">
        <v>0</v>
      </c>
    </row>
    <row r="6471" spans="1:2" x14ac:dyDescent="0.3">
      <c r="A6471">
        <v>0</v>
      </c>
      <c r="B6471">
        <v>1</v>
      </c>
    </row>
    <row r="6472" spans="1:2" x14ac:dyDescent="0.3">
      <c r="A6472">
        <v>0</v>
      </c>
      <c r="B6472">
        <v>0</v>
      </c>
    </row>
    <row r="6473" spans="1:2" x14ac:dyDescent="0.3">
      <c r="A6473">
        <v>0</v>
      </c>
      <c r="B6473">
        <v>1</v>
      </c>
    </row>
    <row r="6474" spans="1:2" x14ac:dyDescent="0.3">
      <c r="A6474">
        <v>0</v>
      </c>
      <c r="B6474">
        <v>1</v>
      </c>
    </row>
    <row r="6475" spans="1:2" x14ac:dyDescent="0.3">
      <c r="A6475">
        <v>0</v>
      </c>
      <c r="B6475">
        <v>1</v>
      </c>
    </row>
    <row r="6476" spans="1:2" x14ac:dyDescent="0.3">
      <c r="A6476">
        <v>0</v>
      </c>
      <c r="B6476">
        <v>0</v>
      </c>
    </row>
    <row r="6477" spans="1:2" x14ac:dyDescent="0.3">
      <c r="A6477">
        <v>0</v>
      </c>
      <c r="B6477">
        <v>0</v>
      </c>
    </row>
    <row r="6478" spans="1:2" x14ac:dyDescent="0.3">
      <c r="A6478">
        <v>0</v>
      </c>
      <c r="B6478">
        <v>0</v>
      </c>
    </row>
    <row r="6479" spans="1:2" x14ac:dyDescent="0.3">
      <c r="A6479">
        <v>0</v>
      </c>
      <c r="B6479">
        <v>1</v>
      </c>
    </row>
    <row r="6480" spans="1:2" x14ac:dyDescent="0.3">
      <c r="A6480">
        <v>0</v>
      </c>
      <c r="B6480">
        <v>0</v>
      </c>
    </row>
    <row r="6481" spans="1:2" x14ac:dyDescent="0.3">
      <c r="A6481">
        <v>0</v>
      </c>
      <c r="B6481">
        <v>0</v>
      </c>
    </row>
    <row r="6482" spans="1:2" x14ac:dyDescent="0.3">
      <c r="A6482">
        <v>0</v>
      </c>
      <c r="B6482">
        <v>0</v>
      </c>
    </row>
    <row r="6483" spans="1:2" x14ac:dyDescent="0.3">
      <c r="A6483">
        <v>1</v>
      </c>
      <c r="B6483">
        <v>0</v>
      </c>
    </row>
    <row r="6484" spans="1:2" x14ac:dyDescent="0.3">
      <c r="A6484">
        <v>0</v>
      </c>
      <c r="B6484">
        <v>0</v>
      </c>
    </row>
    <row r="6485" spans="1:2" x14ac:dyDescent="0.3">
      <c r="A6485">
        <v>0</v>
      </c>
      <c r="B6485">
        <v>0</v>
      </c>
    </row>
    <row r="6486" spans="1:2" x14ac:dyDescent="0.3">
      <c r="A6486">
        <v>0</v>
      </c>
      <c r="B6486">
        <v>1</v>
      </c>
    </row>
    <row r="6487" spans="1:2" x14ac:dyDescent="0.3">
      <c r="A6487">
        <v>0</v>
      </c>
      <c r="B6487">
        <v>2</v>
      </c>
    </row>
    <row r="6488" spans="1:2" x14ac:dyDescent="0.3">
      <c r="A6488">
        <v>0</v>
      </c>
      <c r="B6488">
        <v>0</v>
      </c>
    </row>
    <row r="6489" spans="1:2" x14ac:dyDescent="0.3">
      <c r="A6489">
        <v>0</v>
      </c>
      <c r="B6489">
        <v>0</v>
      </c>
    </row>
    <row r="6490" spans="1:2" x14ac:dyDescent="0.3">
      <c r="A6490">
        <v>0</v>
      </c>
      <c r="B6490">
        <v>0</v>
      </c>
    </row>
    <row r="6491" spans="1:2" x14ac:dyDescent="0.3">
      <c r="A6491">
        <v>0</v>
      </c>
      <c r="B6491">
        <v>0</v>
      </c>
    </row>
    <row r="6492" spans="1:2" x14ac:dyDescent="0.3">
      <c r="A6492">
        <v>0</v>
      </c>
      <c r="B6492">
        <v>2</v>
      </c>
    </row>
    <row r="6493" spans="1:2" x14ac:dyDescent="0.3">
      <c r="A6493">
        <v>1</v>
      </c>
      <c r="B6493">
        <v>0</v>
      </c>
    </row>
    <row r="6494" spans="1:2" x14ac:dyDescent="0.3">
      <c r="A6494">
        <v>0</v>
      </c>
      <c r="B6494">
        <v>0</v>
      </c>
    </row>
    <row r="6495" spans="1:2" x14ac:dyDescent="0.3">
      <c r="A6495">
        <v>0</v>
      </c>
      <c r="B6495">
        <v>1</v>
      </c>
    </row>
    <row r="6496" spans="1:2" x14ac:dyDescent="0.3">
      <c r="A6496">
        <v>0</v>
      </c>
      <c r="B6496">
        <v>0</v>
      </c>
    </row>
    <row r="6497" spans="1:2" x14ac:dyDescent="0.3">
      <c r="A6497">
        <v>0</v>
      </c>
      <c r="B6497">
        <v>0</v>
      </c>
    </row>
    <row r="6498" spans="1:2" x14ac:dyDescent="0.3">
      <c r="A6498">
        <v>0</v>
      </c>
      <c r="B6498">
        <v>0</v>
      </c>
    </row>
    <row r="6499" spans="1:2" x14ac:dyDescent="0.3">
      <c r="A6499">
        <v>0</v>
      </c>
      <c r="B6499">
        <v>2</v>
      </c>
    </row>
    <row r="6500" spans="1:2" x14ac:dyDescent="0.3">
      <c r="A6500">
        <v>0</v>
      </c>
      <c r="B6500">
        <v>0</v>
      </c>
    </row>
    <row r="6501" spans="1:2" x14ac:dyDescent="0.3">
      <c r="A6501">
        <v>0</v>
      </c>
      <c r="B6501">
        <v>0</v>
      </c>
    </row>
    <row r="6502" spans="1:2" x14ac:dyDescent="0.3">
      <c r="A6502">
        <v>0</v>
      </c>
      <c r="B6502">
        <v>0</v>
      </c>
    </row>
    <row r="6503" spans="1:2" x14ac:dyDescent="0.3">
      <c r="A6503">
        <v>0</v>
      </c>
      <c r="B6503">
        <v>2</v>
      </c>
    </row>
    <row r="6504" spans="1:2" x14ac:dyDescent="0.3">
      <c r="A6504">
        <v>0</v>
      </c>
      <c r="B6504">
        <v>0</v>
      </c>
    </row>
    <row r="6505" spans="1:2" x14ac:dyDescent="0.3">
      <c r="A6505">
        <v>0</v>
      </c>
      <c r="B6505">
        <v>0</v>
      </c>
    </row>
    <row r="6506" spans="1:2" x14ac:dyDescent="0.3">
      <c r="A6506">
        <v>0</v>
      </c>
      <c r="B6506">
        <v>0</v>
      </c>
    </row>
    <row r="6507" spans="1:2" x14ac:dyDescent="0.3">
      <c r="A6507">
        <v>0</v>
      </c>
      <c r="B6507">
        <v>0</v>
      </c>
    </row>
    <row r="6508" spans="1:2" x14ac:dyDescent="0.3">
      <c r="A6508">
        <v>1</v>
      </c>
      <c r="B6508">
        <v>1</v>
      </c>
    </row>
    <row r="6509" spans="1:2" x14ac:dyDescent="0.3">
      <c r="A6509">
        <v>0</v>
      </c>
      <c r="B6509">
        <v>1</v>
      </c>
    </row>
    <row r="6510" spans="1:2" x14ac:dyDescent="0.3">
      <c r="A6510">
        <v>0</v>
      </c>
      <c r="B6510">
        <v>0</v>
      </c>
    </row>
    <row r="6511" spans="1:2" x14ac:dyDescent="0.3">
      <c r="A6511">
        <v>0</v>
      </c>
      <c r="B6511">
        <v>0</v>
      </c>
    </row>
    <row r="6512" spans="1:2" x14ac:dyDescent="0.3">
      <c r="A6512">
        <v>1</v>
      </c>
      <c r="B6512">
        <v>0</v>
      </c>
    </row>
    <row r="6513" spans="1:2" x14ac:dyDescent="0.3">
      <c r="A6513">
        <v>0</v>
      </c>
      <c r="B6513">
        <v>0</v>
      </c>
    </row>
    <row r="6514" spans="1:2" x14ac:dyDescent="0.3">
      <c r="A6514">
        <v>0</v>
      </c>
      <c r="B6514">
        <v>0</v>
      </c>
    </row>
    <row r="6515" spans="1:2" x14ac:dyDescent="0.3">
      <c r="A6515">
        <v>0</v>
      </c>
      <c r="B6515">
        <v>0</v>
      </c>
    </row>
    <row r="6516" spans="1:2" x14ac:dyDescent="0.3">
      <c r="A6516">
        <v>0</v>
      </c>
      <c r="B6516">
        <v>0</v>
      </c>
    </row>
    <row r="6517" spans="1:2" x14ac:dyDescent="0.3">
      <c r="A6517">
        <v>0</v>
      </c>
      <c r="B6517">
        <v>0</v>
      </c>
    </row>
    <row r="6518" spans="1:2" x14ac:dyDescent="0.3">
      <c r="A6518">
        <v>0</v>
      </c>
      <c r="B6518">
        <v>0</v>
      </c>
    </row>
    <row r="6519" spans="1:2" x14ac:dyDescent="0.3">
      <c r="A6519">
        <v>0</v>
      </c>
      <c r="B6519">
        <v>0</v>
      </c>
    </row>
    <row r="6520" spans="1:2" x14ac:dyDescent="0.3">
      <c r="A6520">
        <v>0</v>
      </c>
      <c r="B6520">
        <v>0</v>
      </c>
    </row>
    <row r="6521" spans="1:2" x14ac:dyDescent="0.3">
      <c r="A6521">
        <v>0</v>
      </c>
      <c r="B6521">
        <v>0</v>
      </c>
    </row>
    <row r="6522" spans="1:2" x14ac:dyDescent="0.3">
      <c r="A6522">
        <v>0</v>
      </c>
      <c r="B6522">
        <v>0</v>
      </c>
    </row>
    <row r="6523" spans="1:2" x14ac:dyDescent="0.3">
      <c r="A6523">
        <v>0</v>
      </c>
      <c r="B6523">
        <v>0</v>
      </c>
    </row>
    <row r="6524" spans="1:2" x14ac:dyDescent="0.3">
      <c r="A6524">
        <v>0</v>
      </c>
      <c r="B6524">
        <v>1</v>
      </c>
    </row>
    <row r="6525" spans="1:2" x14ac:dyDescent="0.3">
      <c r="A6525">
        <v>0</v>
      </c>
      <c r="B6525">
        <v>0</v>
      </c>
    </row>
    <row r="6526" spans="1:2" x14ac:dyDescent="0.3">
      <c r="A6526">
        <v>0</v>
      </c>
      <c r="B6526">
        <v>0</v>
      </c>
    </row>
    <row r="6527" spans="1:2" x14ac:dyDescent="0.3">
      <c r="A6527">
        <v>0</v>
      </c>
      <c r="B6527">
        <v>0</v>
      </c>
    </row>
    <row r="6528" spans="1:2" x14ac:dyDescent="0.3">
      <c r="A6528">
        <v>0</v>
      </c>
      <c r="B6528">
        <v>0</v>
      </c>
    </row>
    <row r="6529" spans="1:2" x14ac:dyDescent="0.3">
      <c r="A6529">
        <v>0</v>
      </c>
      <c r="B6529">
        <v>0</v>
      </c>
    </row>
    <row r="6530" spans="1:2" x14ac:dyDescent="0.3">
      <c r="A6530">
        <v>0</v>
      </c>
      <c r="B6530">
        <v>0</v>
      </c>
    </row>
    <row r="6531" spans="1:2" x14ac:dyDescent="0.3">
      <c r="A6531">
        <v>0</v>
      </c>
      <c r="B6531">
        <v>0</v>
      </c>
    </row>
    <row r="6532" spans="1:2" x14ac:dyDescent="0.3">
      <c r="A6532">
        <v>0</v>
      </c>
      <c r="B6532">
        <v>0</v>
      </c>
    </row>
    <row r="6533" spans="1:2" x14ac:dyDescent="0.3">
      <c r="A6533">
        <v>0</v>
      </c>
      <c r="B6533">
        <v>1</v>
      </c>
    </row>
    <row r="6534" spans="1:2" x14ac:dyDescent="0.3">
      <c r="A6534">
        <v>1</v>
      </c>
      <c r="B6534">
        <v>0</v>
      </c>
    </row>
    <row r="6535" spans="1:2" x14ac:dyDescent="0.3">
      <c r="A6535">
        <v>1</v>
      </c>
      <c r="B6535">
        <v>0</v>
      </c>
    </row>
    <row r="6536" spans="1:2" x14ac:dyDescent="0.3">
      <c r="A6536">
        <v>1</v>
      </c>
      <c r="B6536">
        <v>0</v>
      </c>
    </row>
    <row r="6537" spans="1:2" x14ac:dyDescent="0.3">
      <c r="A6537">
        <v>0</v>
      </c>
      <c r="B6537">
        <v>0</v>
      </c>
    </row>
    <row r="6538" spans="1:2" x14ac:dyDescent="0.3">
      <c r="A6538">
        <v>0</v>
      </c>
      <c r="B6538">
        <v>0</v>
      </c>
    </row>
    <row r="6539" spans="1:2" x14ac:dyDescent="0.3">
      <c r="A6539">
        <v>0</v>
      </c>
      <c r="B6539">
        <v>0</v>
      </c>
    </row>
    <row r="6540" spans="1:2" x14ac:dyDescent="0.3">
      <c r="A6540">
        <v>0</v>
      </c>
      <c r="B6540">
        <v>2</v>
      </c>
    </row>
    <row r="6541" spans="1:2" x14ac:dyDescent="0.3">
      <c r="A6541">
        <v>0</v>
      </c>
      <c r="B6541">
        <v>0</v>
      </c>
    </row>
    <row r="6542" spans="1:2" x14ac:dyDescent="0.3">
      <c r="A6542">
        <v>0</v>
      </c>
      <c r="B6542">
        <v>0</v>
      </c>
    </row>
    <row r="6543" spans="1:2" x14ac:dyDescent="0.3">
      <c r="A6543">
        <v>0</v>
      </c>
      <c r="B6543">
        <v>0</v>
      </c>
    </row>
    <row r="6544" spans="1:2" x14ac:dyDescent="0.3">
      <c r="A6544">
        <v>0</v>
      </c>
      <c r="B6544">
        <v>0</v>
      </c>
    </row>
    <row r="6545" spans="1:2" x14ac:dyDescent="0.3">
      <c r="A6545">
        <v>0</v>
      </c>
      <c r="B6545">
        <v>0</v>
      </c>
    </row>
    <row r="6546" spans="1:2" x14ac:dyDescent="0.3">
      <c r="A6546">
        <v>0</v>
      </c>
      <c r="B6546">
        <v>0</v>
      </c>
    </row>
    <row r="6547" spans="1:2" x14ac:dyDescent="0.3">
      <c r="A6547">
        <v>0</v>
      </c>
      <c r="B6547">
        <v>1</v>
      </c>
    </row>
    <row r="6548" spans="1:2" x14ac:dyDescent="0.3">
      <c r="A6548">
        <v>0</v>
      </c>
      <c r="B6548">
        <v>1</v>
      </c>
    </row>
    <row r="6549" spans="1:2" x14ac:dyDescent="0.3">
      <c r="A6549">
        <v>0</v>
      </c>
      <c r="B6549">
        <v>0</v>
      </c>
    </row>
    <row r="6550" spans="1:2" x14ac:dyDescent="0.3">
      <c r="A6550">
        <v>1</v>
      </c>
      <c r="B6550">
        <v>0</v>
      </c>
    </row>
    <row r="6551" spans="1:2" x14ac:dyDescent="0.3">
      <c r="A6551">
        <v>0</v>
      </c>
      <c r="B6551">
        <v>0</v>
      </c>
    </row>
    <row r="6552" spans="1:2" x14ac:dyDescent="0.3">
      <c r="A6552">
        <v>0</v>
      </c>
      <c r="B6552">
        <v>1</v>
      </c>
    </row>
    <row r="6553" spans="1:2" x14ac:dyDescent="0.3">
      <c r="A6553">
        <v>0</v>
      </c>
      <c r="B6553">
        <v>2</v>
      </c>
    </row>
    <row r="6554" spans="1:2" x14ac:dyDescent="0.3">
      <c r="A6554">
        <v>0</v>
      </c>
      <c r="B6554">
        <v>0</v>
      </c>
    </row>
    <row r="6555" spans="1:2" x14ac:dyDescent="0.3">
      <c r="A6555">
        <v>0</v>
      </c>
      <c r="B6555">
        <v>0</v>
      </c>
    </row>
    <row r="6556" spans="1:2" x14ac:dyDescent="0.3">
      <c r="A6556">
        <v>0</v>
      </c>
      <c r="B6556">
        <v>0</v>
      </c>
    </row>
    <row r="6557" spans="1:2" x14ac:dyDescent="0.3">
      <c r="A6557">
        <v>0</v>
      </c>
      <c r="B6557">
        <v>0</v>
      </c>
    </row>
    <row r="6558" spans="1:2" x14ac:dyDescent="0.3">
      <c r="A6558">
        <v>0</v>
      </c>
      <c r="B6558">
        <v>1</v>
      </c>
    </row>
    <row r="6559" spans="1:2" x14ac:dyDescent="0.3">
      <c r="A6559">
        <v>0</v>
      </c>
      <c r="B6559">
        <v>0</v>
      </c>
    </row>
    <row r="6560" spans="1:2" x14ac:dyDescent="0.3">
      <c r="A6560">
        <v>0</v>
      </c>
      <c r="B6560">
        <v>2</v>
      </c>
    </row>
    <row r="6561" spans="1:2" x14ac:dyDescent="0.3">
      <c r="A6561">
        <v>0</v>
      </c>
      <c r="B6561">
        <v>0</v>
      </c>
    </row>
    <row r="6562" spans="1:2" x14ac:dyDescent="0.3">
      <c r="A6562">
        <v>0</v>
      </c>
      <c r="B6562">
        <v>1</v>
      </c>
    </row>
    <row r="6563" spans="1:2" x14ac:dyDescent="0.3">
      <c r="A6563">
        <v>0</v>
      </c>
      <c r="B6563">
        <v>0</v>
      </c>
    </row>
    <row r="6564" spans="1:2" x14ac:dyDescent="0.3">
      <c r="A6564">
        <v>0</v>
      </c>
      <c r="B6564">
        <v>0</v>
      </c>
    </row>
    <row r="6565" spans="1:2" x14ac:dyDescent="0.3">
      <c r="A6565">
        <v>0</v>
      </c>
      <c r="B6565">
        <v>0</v>
      </c>
    </row>
    <row r="6566" spans="1:2" x14ac:dyDescent="0.3">
      <c r="A6566">
        <v>0</v>
      </c>
      <c r="B6566">
        <v>0</v>
      </c>
    </row>
    <row r="6567" spans="1:2" x14ac:dyDescent="0.3">
      <c r="A6567">
        <v>0</v>
      </c>
      <c r="B6567">
        <v>1</v>
      </c>
    </row>
    <row r="6568" spans="1:2" x14ac:dyDescent="0.3">
      <c r="A6568">
        <v>0</v>
      </c>
      <c r="B6568">
        <v>1</v>
      </c>
    </row>
    <row r="6569" spans="1:2" x14ac:dyDescent="0.3">
      <c r="A6569">
        <v>0</v>
      </c>
      <c r="B6569">
        <v>0</v>
      </c>
    </row>
    <row r="6570" spans="1:2" x14ac:dyDescent="0.3">
      <c r="A6570">
        <v>0</v>
      </c>
      <c r="B6570">
        <v>0</v>
      </c>
    </row>
    <row r="6571" spans="1:2" x14ac:dyDescent="0.3">
      <c r="A6571">
        <v>0</v>
      </c>
      <c r="B6571">
        <v>3</v>
      </c>
    </row>
    <row r="6572" spans="1:2" x14ac:dyDescent="0.3">
      <c r="A6572">
        <v>0</v>
      </c>
      <c r="B6572">
        <v>0</v>
      </c>
    </row>
    <row r="6573" spans="1:2" x14ac:dyDescent="0.3">
      <c r="A6573">
        <v>0</v>
      </c>
      <c r="B6573">
        <v>1</v>
      </c>
    </row>
    <row r="6574" spans="1:2" x14ac:dyDescent="0.3">
      <c r="A6574">
        <v>0</v>
      </c>
      <c r="B6574">
        <v>0</v>
      </c>
    </row>
    <row r="6575" spans="1:2" x14ac:dyDescent="0.3">
      <c r="A6575">
        <v>0</v>
      </c>
      <c r="B6575">
        <v>0</v>
      </c>
    </row>
    <row r="6576" spans="1:2" x14ac:dyDescent="0.3">
      <c r="A6576">
        <v>0</v>
      </c>
      <c r="B6576">
        <v>1</v>
      </c>
    </row>
    <row r="6577" spans="1:2" x14ac:dyDescent="0.3">
      <c r="A6577">
        <v>0</v>
      </c>
      <c r="B6577">
        <v>0</v>
      </c>
    </row>
    <row r="6578" spans="1:2" x14ac:dyDescent="0.3">
      <c r="A6578">
        <v>0</v>
      </c>
      <c r="B6578">
        <v>0</v>
      </c>
    </row>
    <row r="6579" spans="1:2" x14ac:dyDescent="0.3">
      <c r="A6579">
        <v>0</v>
      </c>
      <c r="B6579">
        <v>0</v>
      </c>
    </row>
    <row r="6580" spans="1:2" x14ac:dyDescent="0.3">
      <c r="A6580">
        <v>0</v>
      </c>
      <c r="B6580">
        <v>0</v>
      </c>
    </row>
    <row r="6581" spans="1:2" x14ac:dyDescent="0.3">
      <c r="A6581">
        <v>0</v>
      </c>
      <c r="B6581">
        <v>0</v>
      </c>
    </row>
    <row r="6582" spans="1:2" x14ac:dyDescent="0.3">
      <c r="A6582">
        <v>0</v>
      </c>
      <c r="B6582">
        <v>0</v>
      </c>
    </row>
    <row r="6583" spans="1:2" x14ac:dyDescent="0.3">
      <c r="A6583">
        <v>0</v>
      </c>
      <c r="B6583">
        <v>0</v>
      </c>
    </row>
    <row r="6584" spans="1:2" x14ac:dyDescent="0.3">
      <c r="A6584">
        <v>0</v>
      </c>
      <c r="B6584">
        <v>0</v>
      </c>
    </row>
    <row r="6585" spans="1:2" x14ac:dyDescent="0.3">
      <c r="A6585">
        <v>0</v>
      </c>
      <c r="B6585">
        <v>2</v>
      </c>
    </row>
    <row r="6586" spans="1:2" x14ac:dyDescent="0.3">
      <c r="A6586">
        <v>0</v>
      </c>
      <c r="B6586">
        <v>2</v>
      </c>
    </row>
    <row r="6587" spans="1:2" x14ac:dyDescent="0.3">
      <c r="A6587">
        <v>0</v>
      </c>
      <c r="B6587">
        <v>0</v>
      </c>
    </row>
    <row r="6588" spans="1:2" x14ac:dyDescent="0.3">
      <c r="A6588">
        <v>0</v>
      </c>
      <c r="B6588">
        <v>0</v>
      </c>
    </row>
    <row r="6589" spans="1:2" x14ac:dyDescent="0.3">
      <c r="A6589">
        <v>0</v>
      </c>
      <c r="B6589">
        <v>2</v>
      </c>
    </row>
    <row r="6590" spans="1:2" x14ac:dyDescent="0.3">
      <c r="A6590">
        <v>0</v>
      </c>
      <c r="B6590">
        <v>0</v>
      </c>
    </row>
    <row r="6591" spans="1:2" x14ac:dyDescent="0.3">
      <c r="A6591">
        <v>1</v>
      </c>
      <c r="B6591">
        <v>1</v>
      </c>
    </row>
    <row r="6592" spans="1:2" x14ac:dyDescent="0.3">
      <c r="A6592">
        <v>1</v>
      </c>
      <c r="B6592">
        <v>2</v>
      </c>
    </row>
    <row r="6593" spans="1:2" x14ac:dyDescent="0.3">
      <c r="A6593">
        <v>0</v>
      </c>
      <c r="B6593">
        <v>1</v>
      </c>
    </row>
    <row r="6594" spans="1:2" x14ac:dyDescent="0.3">
      <c r="A6594">
        <v>0</v>
      </c>
      <c r="B6594">
        <v>1</v>
      </c>
    </row>
    <row r="6595" spans="1:2" x14ac:dyDescent="0.3">
      <c r="A6595">
        <v>0</v>
      </c>
      <c r="B6595">
        <v>0</v>
      </c>
    </row>
    <row r="6596" spans="1:2" x14ac:dyDescent="0.3">
      <c r="A6596">
        <v>0</v>
      </c>
      <c r="B6596">
        <v>0</v>
      </c>
    </row>
    <row r="6597" spans="1:2" x14ac:dyDescent="0.3">
      <c r="A6597">
        <v>0</v>
      </c>
      <c r="B6597">
        <v>0</v>
      </c>
    </row>
    <row r="6598" spans="1:2" x14ac:dyDescent="0.3">
      <c r="A6598">
        <v>0</v>
      </c>
      <c r="B6598">
        <v>0</v>
      </c>
    </row>
    <row r="6599" spans="1:2" x14ac:dyDescent="0.3">
      <c r="A6599">
        <v>0</v>
      </c>
      <c r="B6599">
        <v>0</v>
      </c>
    </row>
    <row r="6600" spans="1:2" x14ac:dyDescent="0.3">
      <c r="A6600">
        <v>0</v>
      </c>
      <c r="B6600">
        <v>1</v>
      </c>
    </row>
    <row r="6601" spans="1:2" x14ac:dyDescent="0.3">
      <c r="A6601">
        <v>0</v>
      </c>
      <c r="B6601">
        <v>1</v>
      </c>
    </row>
    <row r="6602" spans="1:2" x14ac:dyDescent="0.3">
      <c r="A6602">
        <v>0</v>
      </c>
      <c r="B6602">
        <v>0</v>
      </c>
    </row>
    <row r="6603" spans="1:2" x14ac:dyDescent="0.3">
      <c r="A6603">
        <v>1</v>
      </c>
      <c r="B6603">
        <v>0</v>
      </c>
    </row>
    <row r="6604" spans="1:2" x14ac:dyDescent="0.3">
      <c r="A6604">
        <v>0</v>
      </c>
      <c r="B6604">
        <v>1</v>
      </c>
    </row>
    <row r="6605" spans="1:2" x14ac:dyDescent="0.3">
      <c r="A6605">
        <v>0</v>
      </c>
      <c r="B6605">
        <v>0</v>
      </c>
    </row>
    <row r="6606" spans="1:2" x14ac:dyDescent="0.3">
      <c r="A6606">
        <v>0</v>
      </c>
      <c r="B6606">
        <v>0</v>
      </c>
    </row>
    <row r="6607" spans="1:2" x14ac:dyDescent="0.3">
      <c r="A6607">
        <v>0</v>
      </c>
      <c r="B6607">
        <v>0</v>
      </c>
    </row>
    <row r="6608" spans="1:2" x14ac:dyDescent="0.3">
      <c r="A6608">
        <v>0</v>
      </c>
      <c r="B6608">
        <v>0</v>
      </c>
    </row>
    <row r="6609" spans="1:2" x14ac:dyDescent="0.3">
      <c r="A6609">
        <v>0</v>
      </c>
      <c r="B6609">
        <v>0</v>
      </c>
    </row>
    <row r="6610" spans="1:2" x14ac:dyDescent="0.3">
      <c r="A6610">
        <v>0</v>
      </c>
      <c r="B6610">
        <v>1</v>
      </c>
    </row>
    <row r="6611" spans="1:2" x14ac:dyDescent="0.3">
      <c r="A6611">
        <v>0</v>
      </c>
      <c r="B6611">
        <v>0</v>
      </c>
    </row>
    <row r="6612" spans="1:2" x14ac:dyDescent="0.3">
      <c r="A6612">
        <v>0</v>
      </c>
      <c r="B6612">
        <v>0</v>
      </c>
    </row>
    <row r="6613" spans="1:2" x14ac:dyDescent="0.3">
      <c r="A6613">
        <v>0</v>
      </c>
      <c r="B6613">
        <v>0</v>
      </c>
    </row>
    <row r="6614" spans="1:2" x14ac:dyDescent="0.3">
      <c r="A6614">
        <v>0</v>
      </c>
      <c r="B6614">
        <v>0</v>
      </c>
    </row>
    <row r="6615" spans="1:2" x14ac:dyDescent="0.3">
      <c r="A6615">
        <v>0</v>
      </c>
      <c r="B6615">
        <v>1</v>
      </c>
    </row>
    <row r="6616" spans="1:2" x14ac:dyDescent="0.3">
      <c r="A6616">
        <v>0</v>
      </c>
      <c r="B6616">
        <v>1</v>
      </c>
    </row>
    <row r="6617" spans="1:2" x14ac:dyDescent="0.3">
      <c r="A6617">
        <v>0</v>
      </c>
      <c r="B6617">
        <v>0</v>
      </c>
    </row>
    <row r="6618" spans="1:2" x14ac:dyDescent="0.3">
      <c r="A6618">
        <v>0</v>
      </c>
      <c r="B6618">
        <v>0</v>
      </c>
    </row>
    <row r="6619" spans="1:2" x14ac:dyDescent="0.3">
      <c r="A6619">
        <v>0</v>
      </c>
      <c r="B6619">
        <v>1</v>
      </c>
    </row>
    <row r="6620" spans="1:2" x14ac:dyDescent="0.3">
      <c r="A6620">
        <v>0</v>
      </c>
      <c r="B6620">
        <v>0</v>
      </c>
    </row>
    <row r="6621" spans="1:2" x14ac:dyDescent="0.3">
      <c r="A6621">
        <v>0</v>
      </c>
      <c r="B6621">
        <v>0</v>
      </c>
    </row>
    <row r="6622" spans="1:2" x14ac:dyDescent="0.3">
      <c r="A6622">
        <v>0</v>
      </c>
      <c r="B6622">
        <v>0</v>
      </c>
    </row>
    <row r="6623" spans="1:2" x14ac:dyDescent="0.3">
      <c r="A6623">
        <v>0</v>
      </c>
      <c r="B6623">
        <v>0</v>
      </c>
    </row>
    <row r="6624" spans="1:2" x14ac:dyDescent="0.3">
      <c r="A6624">
        <v>0</v>
      </c>
      <c r="B6624">
        <v>0</v>
      </c>
    </row>
    <row r="6625" spans="1:2" x14ac:dyDescent="0.3">
      <c r="A6625">
        <v>0</v>
      </c>
      <c r="B6625">
        <v>0</v>
      </c>
    </row>
    <row r="6626" spans="1:2" x14ac:dyDescent="0.3">
      <c r="A6626">
        <v>1</v>
      </c>
      <c r="B6626">
        <v>1</v>
      </c>
    </row>
    <row r="6627" spans="1:2" x14ac:dyDescent="0.3">
      <c r="A6627">
        <v>0</v>
      </c>
      <c r="B6627">
        <v>1</v>
      </c>
    </row>
    <row r="6628" spans="1:2" x14ac:dyDescent="0.3">
      <c r="A6628">
        <v>0</v>
      </c>
      <c r="B6628">
        <v>1</v>
      </c>
    </row>
    <row r="6629" spans="1:2" x14ac:dyDescent="0.3">
      <c r="A6629">
        <v>0</v>
      </c>
      <c r="B6629">
        <v>1</v>
      </c>
    </row>
    <row r="6630" spans="1:2" x14ac:dyDescent="0.3">
      <c r="A6630">
        <v>0</v>
      </c>
      <c r="B6630">
        <v>0</v>
      </c>
    </row>
    <row r="6631" spans="1:2" x14ac:dyDescent="0.3">
      <c r="A6631">
        <v>0</v>
      </c>
      <c r="B6631">
        <v>0</v>
      </c>
    </row>
    <row r="6632" spans="1:2" x14ac:dyDescent="0.3">
      <c r="A6632">
        <v>0</v>
      </c>
      <c r="B6632">
        <v>0</v>
      </c>
    </row>
    <row r="6633" spans="1:2" x14ac:dyDescent="0.3">
      <c r="A6633">
        <v>0</v>
      </c>
      <c r="B6633">
        <v>0</v>
      </c>
    </row>
    <row r="6634" spans="1:2" x14ac:dyDescent="0.3">
      <c r="A6634">
        <v>0</v>
      </c>
      <c r="B6634">
        <v>1</v>
      </c>
    </row>
    <row r="6635" spans="1:2" x14ac:dyDescent="0.3">
      <c r="A6635">
        <v>0</v>
      </c>
      <c r="B6635">
        <v>0</v>
      </c>
    </row>
    <row r="6636" spans="1:2" x14ac:dyDescent="0.3">
      <c r="A6636">
        <v>0</v>
      </c>
      <c r="B6636">
        <v>2</v>
      </c>
    </row>
    <row r="6637" spans="1:2" x14ac:dyDescent="0.3">
      <c r="A6637">
        <v>0</v>
      </c>
      <c r="B6637">
        <v>0</v>
      </c>
    </row>
    <row r="6638" spans="1:2" x14ac:dyDescent="0.3">
      <c r="A6638">
        <v>0</v>
      </c>
      <c r="B6638">
        <v>1</v>
      </c>
    </row>
    <row r="6639" spans="1:2" x14ac:dyDescent="0.3">
      <c r="A6639">
        <v>0</v>
      </c>
      <c r="B6639">
        <v>2</v>
      </c>
    </row>
    <row r="6640" spans="1:2" x14ac:dyDescent="0.3">
      <c r="A6640">
        <v>0</v>
      </c>
      <c r="B6640">
        <v>0</v>
      </c>
    </row>
    <row r="6641" spans="1:2" x14ac:dyDescent="0.3">
      <c r="A6641">
        <v>0</v>
      </c>
      <c r="B6641">
        <v>0</v>
      </c>
    </row>
    <row r="6642" spans="1:2" x14ac:dyDescent="0.3">
      <c r="A6642">
        <v>0</v>
      </c>
      <c r="B6642">
        <v>0</v>
      </c>
    </row>
    <row r="6643" spans="1:2" x14ac:dyDescent="0.3">
      <c r="A6643">
        <v>0</v>
      </c>
      <c r="B6643">
        <v>1</v>
      </c>
    </row>
    <row r="6644" spans="1:2" x14ac:dyDescent="0.3">
      <c r="A6644">
        <v>0</v>
      </c>
      <c r="B6644">
        <v>1</v>
      </c>
    </row>
    <row r="6645" spans="1:2" x14ac:dyDescent="0.3">
      <c r="A6645">
        <v>0</v>
      </c>
      <c r="B6645">
        <v>1</v>
      </c>
    </row>
    <row r="6646" spans="1:2" x14ac:dyDescent="0.3">
      <c r="A6646">
        <v>0</v>
      </c>
      <c r="B6646">
        <v>0</v>
      </c>
    </row>
    <row r="6647" spans="1:2" x14ac:dyDescent="0.3">
      <c r="A6647">
        <v>1</v>
      </c>
      <c r="B6647">
        <v>1</v>
      </c>
    </row>
    <row r="6648" spans="1:2" x14ac:dyDescent="0.3">
      <c r="A6648">
        <v>0</v>
      </c>
      <c r="B6648">
        <v>1</v>
      </c>
    </row>
    <row r="6649" spans="1:2" x14ac:dyDescent="0.3">
      <c r="A6649">
        <v>0</v>
      </c>
      <c r="B6649">
        <v>0</v>
      </c>
    </row>
    <row r="6650" spans="1:2" x14ac:dyDescent="0.3">
      <c r="A6650">
        <v>0</v>
      </c>
      <c r="B6650">
        <v>0</v>
      </c>
    </row>
    <row r="6651" spans="1:2" x14ac:dyDescent="0.3">
      <c r="A6651">
        <v>0</v>
      </c>
      <c r="B6651">
        <v>3</v>
      </c>
    </row>
    <row r="6652" spans="1:2" x14ac:dyDescent="0.3">
      <c r="A6652">
        <v>0</v>
      </c>
      <c r="B6652">
        <v>0</v>
      </c>
    </row>
    <row r="6653" spans="1:2" x14ac:dyDescent="0.3">
      <c r="A6653">
        <v>0</v>
      </c>
      <c r="B6653">
        <v>0</v>
      </c>
    </row>
    <row r="6654" spans="1:2" x14ac:dyDescent="0.3">
      <c r="A6654">
        <v>0</v>
      </c>
      <c r="B6654">
        <v>0</v>
      </c>
    </row>
    <row r="6655" spans="1:2" x14ac:dyDescent="0.3">
      <c r="A6655">
        <v>0</v>
      </c>
      <c r="B6655">
        <v>0</v>
      </c>
    </row>
    <row r="6656" spans="1:2" x14ac:dyDescent="0.3">
      <c r="A6656">
        <v>0</v>
      </c>
      <c r="B6656">
        <v>0</v>
      </c>
    </row>
    <row r="6657" spans="1:2" x14ac:dyDescent="0.3">
      <c r="A6657">
        <v>0</v>
      </c>
      <c r="B6657">
        <v>0</v>
      </c>
    </row>
    <row r="6658" spans="1:2" x14ac:dyDescent="0.3">
      <c r="A6658">
        <v>0</v>
      </c>
      <c r="B6658">
        <v>3</v>
      </c>
    </row>
    <row r="6659" spans="1:2" x14ac:dyDescent="0.3">
      <c r="A6659">
        <v>0</v>
      </c>
      <c r="B6659">
        <v>0</v>
      </c>
    </row>
    <row r="6660" spans="1:2" x14ac:dyDescent="0.3">
      <c r="A6660">
        <v>0</v>
      </c>
      <c r="B6660">
        <v>1</v>
      </c>
    </row>
    <row r="6661" spans="1:2" x14ac:dyDescent="0.3">
      <c r="A6661">
        <v>0</v>
      </c>
      <c r="B6661">
        <v>1</v>
      </c>
    </row>
    <row r="6662" spans="1:2" x14ac:dyDescent="0.3">
      <c r="A6662">
        <v>1</v>
      </c>
      <c r="B6662">
        <v>0</v>
      </c>
    </row>
    <row r="6663" spans="1:2" x14ac:dyDescent="0.3">
      <c r="A6663">
        <v>1</v>
      </c>
      <c r="B6663">
        <v>0</v>
      </c>
    </row>
    <row r="6664" spans="1:2" x14ac:dyDescent="0.3">
      <c r="A6664">
        <v>0</v>
      </c>
      <c r="B6664">
        <v>0</v>
      </c>
    </row>
    <row r="6665" spans="1:2" x14ac:dyDescent="0.3">
      <c r="A6665">
        <v>0</v>
      </c>
      <c r="B6665">
        <v>0</v>
      </c>
    </row>
    <row r="6666" spans="1:2" x14ac:dyDescent="0.3">
      <c r="A6666">
        <v>0</v>
      </c>
      <c r="B6666">
        <v>1</v>
      </c>
    </row>
    <row r="6667" spans="1:2" x14ac:dyDescent="0.3">
      <c r="A6667">
        <v>0</v>
      </c>
      <c r="B6667">
        <v>1</v>
      </c>
    </row>
    <row r="6668" spans="1:2" x14ac:dyDescent="0.3">
      <c r="A6668">
        <v>0</v>
      </c>
      <c r="B6668">
        <v>1</v>
      </c>
    </row>
    <row r="6669" spans="1:2" x14ac:dyDescent="0.3">
      <c r="A6669">
        <v>0</v>
      </c>
      <c r="B6669">
        <v>0</v>
      </c>
    </row>
    <row r="6670" spans="1:2" x14ac:dyDescent="0.3">
      <c r="A6670">
        <v>0</v>
      </c>
      <c r="B6670">
        <v>1</v>
      </c>
    </row>
    <row r="6671" spans="1:2" x14ac:dyDescent="0.3">
      <c r="A6671">
        <v>0</v>
      </c>
      <c r="B6671">
        <v>0</v>
      </c>
    </row>
    <row r="6672" spans="1:2" x14ac:dyDescent="0.3">
      <c r="A6672">
        <v>0</v>
      </c>
      <c r="B6672">
        <v>0</v>
      </c>
    </row>
    <row r="6673" spans="1:2" x14ac:dyDescent="0.3">
      <c r="A6673">
        <v>0</v>
      </c>
      <c r="B6673">
        <v>0</v>
      </c>
    </row>
    <row r="6674" spans="1:2" x14ac:dyDescent="0.3">
      <c r="A6674">
        <v>0</v>
      </c>
      <c r="B6674">
        <v>0</v>
      </c>
    </row>
    <row r="6675" spans="1:2" x14ac:dyDescent="0.3">
      <c r="A6675">
        <v>0</v>
      </c>
      <c r="B6675">
        <v>0</v>
      </c>
    </row>
    <row r="6676" spans="1:2" x14ac:dyDescent="0.3">
      <c r="A6676">
        <v>0</v>
      </c>
      <c r="B6676">
        <v>0</v>
      </c>
    </row>
    <row r="6677" spans="1:2" x14ac:dyDescent="0.3">
      <c r="A6677">
        <v>0</v>
      </c>
      <c r="B6677">
        <v>0</v>
      </c>
    </row>
    <row r="6678" spans="1:2" x14ac:dyDescent="0.3">
      <c r="A6678">
        <v>0</v>
      </c>
      <c r="B6678">
        <v>0</v>
      </c>
    </row>
    <row r="6679" spans="1:2" x14ac:dyDescent="0.3">
      <c r="A6679">
        <v>0</v>
      </c>
      <c r="B6679">
        <v>0</v>
      </c>
    </row>
    <row r="6680" spans="1:2" x14ac:dyDescent="0.3">
      <c r="A6680">
        <v>0</v>
      </c>
      <c r="B6680">
        <v>0</v>
      </c>
    </row>
    <row r="6681" spans="1:2" x14ac:dyDescent="0.3">
      <c r="A6681">
        <v>0</v>
      </c>
      <c r="B6681">
        <v>0</v>
      </c>
    </row>
    <row r="6682" spans="1:2" x14ac:dyDescent="0.3">
      <c r="A6682">
        <v>0</v>
      </c>
      <c r="B6682">
        <v>0</v>
      </c>
    </row>
    <row r="6683" spans="1:2" x14ac:dyDescent="0.3">
      <c r="A6683">
        <v>0</v>
      </c>
      <c r="B6683">
        <v>2</v>
      </c>
    </row>
    <row r="6684" spans="1:2" x14ac:dyDescent="0.3">
      <c r="A6684">
        <v>0</v>
      </c>
      <c r="B6684">
        <v>0</v>
      </c>
    </row>
    <row r="6685" spans="1:2" x14ac:dyDescent="0.3">
      <c r="A6685">
        <v>0</v>
      </c>
      <c r="B6685">
        <v>0</v>
      </c>
    </row>
    <row r="6686" spans="1:2" x14ac:dyDescent="0.3">
      <c r="A6686">
        <v>0</v>
      </c>
      <c r="B6686">
        <v>0</v>
      </c>
    </row>
    <row r="6687" spans="1:2" x14ac:dyDescent="0.3">
      <c r="A6687">
        <v>0</v>
      </c>
      <c r="B6687">
        <v>0</v>
      </c>
    </row>
    <row r="6688" spans="1:2" x14ac:dyDescent="0.3">
      <c r="A6688">
        <v>0</v>
      </c>
      <c r="B6688">
        <v>0</v>
      </c>
    </row>
    <row r="6689" spans="1:2" x14ac:dyDescent="0.3">
      <c r="A6689">
        <v>0</v>
      </c>
      <c r="B6689">
        <v>0</v>
      </c>
    </row>
    <row r="6690" spans="1:2" x14ac:dyDescent="0.3">
      <c r="A6690">
        <v>0</v>
      </c>
      <c r="B6690">
        <v>0</v>
      </c>
    </row>
    <row r="6691" spans="1:2" x14ac:dyDescent="0.3">
      <c r="A6691">
        <v>0</v>
      </c>
      <c r="B6691">
        <v>0</v>
      </c>
    </row>
    <row r="6692" spans="1:2" x14ac:dyDescent="0.3">
      <c r="A6692">
        <v>0</v>
      </c>
      <c r="B6692">
        <v>2</v>
      </c>
    </row>
    <row r="6693" spans="1:2" x14ac:dyDescent="0.3">
      <c r="A6693">
        <v>0</v>
      </c>
      <c r="B6693">
        <v>0</v>
      </c>
    </row>
    <row r="6694" spans="1:2" x14ac:dyDescent="0.3">
      <c r="A6694">
        <v>0</v>
      </c>
      <c r="B6694">
        <v>0</v>
      </c>
    </row>
    <row r="6695" spans="1:2" x14ac:dyDescent="0.3">
      <c r="A6695">
        <v>0</v>
      </c>
      <c r="B6695">
        <v>0</v>
      </c>
    </row>
    <row r="6696" spans="1:2" x14ac:dyDescent="0.3">
      <c r="A6696">
        <v>0</v>
      </c>
      <c r="B6696">
        <v>1</v>
      </c>
    </row>
    <row r="6697" spans="1:2" x14ac:dyDescent="0.3">
      <c r="A6697">
        <v>0</v>
      </c>
      <c r="B6697">
        <v>0</v>
      </c>
    </row>
    <row r="6698" spans="1:2" x14ac:dyDescent="0.3">
      <c r="A6698">
        <v>0</v>
      </c>
      <c r="B6698">
        <v>0</v>
      </c>
    </row>
    <row r="6699" spans="1:2" x14ac:dyDescent="0.3">
      <c r="A6699">
        <v>0</v>
      </c>
      <c r="B6699">
        <v>0</v>
      </c>
    </row>
    <row r="6700" spans="1:2" x14ac:dyDescent="0.3">
      <c r="A6700">
        <v>0</v>
      </c>
      <c r="B6700">
        <v>0</v>
      </c>
    </row>
    <row r="6701" spans="1:2" x14ac:dyDescent="0.3">
      <c r="A6701">
        <v>0</v>
      </c>
      <c r="B6701">
        <v>0</v>
      </c>
    </row>
    <row r="6702" spans="1:2" x14ac:dyDescent="0.3">
      <c r="A6702">
        <v>0</v>
      </c>
      <c r="B6702">
        <v>1</v>
      </c>
    </row>
    <row r="6703" spans="1:2" x14ac:dyDescent="0.3">
      <c r="A6703">
        <v>0</v>
      </c>
      <c r="B6703">
        <v>0</v>
      </c>
    </row>
    <row r="6704" spans="1:2" x14ac:dyDescent="0.3">
      <c r="A6704">
        <v>0</v>
      </c>
      <c r="B6704">
        <v>2</v>
      </c>
    </row>
    <row r="6705" spans="1:2" x14ac:dyDescent="0.3">
      <c r="A6705">
        <v>0</v>
      </c>
      <c r="B6705">
        <v>2</v>
      </c>
    </row>
    <row r="6706" spans="1:2" x14ac:dyDescent="0.3">
      <c r="A6706">
        <v>0</v>
      </c>
      <c r="B6706">
        <v>0</v>
      </c>
    </row>
    <row r="6707" spans="1:2" x14ac:dyDescent="0.3">
      <c r="A6707">
        <v>0</v>
      </c>
      <c r="B6707">
        <v>0</v>
      </c>
    </row>
    <row r="6708" spans="1:2" x14ac:dyDescent="0.3">
      <c r="A6708">
        <v>0</v>
      </c>
      <c r="B6708">
        <v>0</v>
      </c>
    </row>
    <row r="6709" spans="1:2" x14ac:dyDescent="0.3">
      <c r="A6709">
        <v>0</v>
      </c>
      <c r="B6709">
        <v>0</v>
      </c>
    </row>
    <row r="6710" spans="1:2" x14ac:dyDescent="0.3">
      <c r="A6710">
        <v>0</v>
      </c>
      <c r="B6710">
        <v>0</v>
      </c>
    </row>
    <row r="6711" spans="1:2" x14ac:dyDescent="0.3">
      <c r="A6711">
        <v>0</v>
      </c>
      <c r="B6711">
        <v>1</v>
      </c>
    </row>
    <row r="6712" spans="1:2" x14ac:dyDescent="0.3">
      <c r="A6712">
        <v>0</v>
      </c>
      <c r="B6712">
        <v>0</v>
      </c>
    </row>
    <row r="6713" spans="1:2" x14ac:dyDescent="0.3">
      <c r="A6713">
        <v>0</v>
      </c>
      <c r="B6713">
        <v>0</v>
      </c>
    </row>
    <row r="6714" spans="1:2" x14ac:dyDescent="0.3">
      <c r="A6714">
        <v>0</v>
      </c>
      <c r="B6714">
        <v>1</v>
      </c>
    </row>
    <row r="6715" spans="1:2" x14ac:dyDescent="0.3">
      <c r="A6715">
        <v>1</v>
      </c>
      <c r="B6715">
        <v>0</v>
      </c>
    </row>
    <row r="6716" spans="1:2" x14ac:dyDescent="0.3">
      <c r="A6716">
        <v>0</v>
      </c>
      <c r="B6716">
        <v>0</v>
      </c>
    </row>
    <row r="6717" spans="1:2" x14ac:dyDescent="0.3">
      <c r="A6717">
        <v>0</v>
      </c>
      <c r="B6717">
        <v>0</v>
      </c>
    </row>
    <row r="6718" spans="1:2" x14ac:dyDescent="0.3">
      <c r="A6718">
        <v>0</v>
      </c>
      <c r="B6718">
        <v>0</v>
      </c>
    </row>
    <row r="6719" spans="1:2" x14ac:dyDescent="0.3">
      <c r="A6719">
        <v>0</v>
      </c>
      <c r="B6719">
        <v>1</v>
      </c>
    </row>
    <row r="6720" spans="1:2" x14ac:dyDescent="0.3">
      <c r="A6720">
        <v>0</v>
      </c>
      <c r="B6720">
        <v>1</v>
      </c>
    </row>
    <row r="6721" spans="1:2" x14ac:dyDescent="0.3">
      <c r="A6721">
        <v>0</v>
      </c>
      <c r="B6721">
        <v>1</v>
      </c>
    </row>
    <row r="6722" spans="1:2" x14ac:dyDescent="0.3">
      <c r="A6722">
        <v>0</v>
      </c>
      <c r="B6722">
        <v>1</v>
      </c>
    </row>
    <row r="6723" spans="1:2" x14ac:dyDescent="0.3">
      <c r="A6723">
        <v>1</v>
      </c>
      <c r="B6723">
        <v>0</v>
      </c>
    </row>
    <row r="6724" spans="1:2" x14ac:dyDescent="0.3">
      <c r="A6724">
        <v>0</v>
      </c>
      <c r="B6724">
        <v>1</v>
      </c>
    </row>
    <row r="6725" spans="1:2" x14ac:dyDescent="0.3">
      <c r="A6725">
        <v>0</v>
      </c>
      <c r="B6725">
        <v>0</v>
      </c>
    </row>
    <row r="6726" spans="1:2" x14ac:dyDescent="0.3">
      <c r="A6726">
        <v>1</v>
      </c>
      <c r="B6726">
        <v>0</v>
      </c>
    </row>
    <row r="6727" spans="1:2" x14ac:dyDescent="0.3">
      <c r="A6727">
        <v>0</v>
      </c>
      <c r="B6727">
        <v>1</v>
      </c>
    </row>
    <row r="6728" spans="1:2" x14ac:dyDescent="0.3">
      <c r="A6728">
        <v>0</v>
      </c>
      <c r="B6728">
        <v>0</v>
      </c>
    </row>
    <row r="6729" spans="1:2" x14ac:dyDescent="0.3">
      <c r="A6729">
        <v>0</v>
      </c>
      <c r="B6729">
        <v>0</v>
      </c>
    </row>
    <row r="6730" spans="1:2" x14ac:dyDescent="0.3">
      <c r="A6730">
        <v>0</v>
      </c>
      <c r="B6730">
        <v>0</v>
      </c>
    </row>
    <row r="6731" spans="1:2" x14ac:dyDescent="0.3">
      <c r="A6731">
        <v>0</v>
      </c>
      <c r="B6731">
        <v>3</v>
      </c>
    </row>
    <row r="6732" spans="1:2" x14ac:dyDescent="0.3">
      <c r="A6732">
        <v>0</v>
      </c>
      <c r="B6732">
        <v>0</v>
      </c>
    </row>
    <row r="6733" spans="1:2" x14ac:dyDescent="0.3">
      <c r="A6733">
        <v>0</v>
      </c>
      <c r="B6733">
        <v>0</v>
      </c>
    </row>
    <row r="6734" spans="1:2" x14ac:dyDescent="0.3">
      <c r="A6734">
        <v>0</v>
      </c>
      <c r="B6734">
        <v>2</v>
      </c>
    </row>
    <row r="6735" spans="1:2" x14ac:dyDescent="0.3">
      <c r="A6735">
        <v>0</v>
      </c>
      <c r="B6735">
        <v>0</v>
      </c>
    </row>
    <row r="6736" spans="1:2" x14ac:dyDescent="0.3">
      <c r="A6736">
        <v>0</v>
      </c>
      <c r="B6736">
        <v>2</v>
      </c>
    </row>
    <row r="6737" spans="1:2" x14ac:dyDescent="0.3">
      <c r="A6737">
        <v>0</v>
      </c>
      <c r="B6737">
        <v>0</v>
      </c>
    </row>
    <row r="6738" spans="1:2" x14ac:dyDescent="0.3">
      <c r="A6738">
        <v>0</v>
      </c>
      <c r="B6738">
        <v>0</v>
      </c>
    </row>
    <row r="6739" spans="1:2" x14ac:dyDescent="0.3">
      <c r="A6739">
        <v>1</v>
      </c>
      <c r="B6739">
        <v>1</v>
      </c>
    </row>
    <row r="6740" spans="1:2" x14ac:dyDescent="0.3">
      <c r="A6740">
        <v>0</v>
      </c>
      <c r="B6740">
        <v>0</v>
      </c>
    </row>
    <row r="6741" spans="1:2" x14ac:dyDescent="0.3">
      <c r="A6741">
        <v>0</v>
      </c>
      <c r="B6741">
        <v>0</v>
      </c>
    </row>
    <row r="6742" spans="1:2" x14ac:dyDescent="0.3">
      <c r="A6742">
        <v>0</v>
      </c>
      <c r="B6742">
        <v>0</v>
      </c>
    </row>
    <row r="6743" spans="1:2" x14ac:dyDescent="0.3">
      <c r="A6743">
        <v>0</v>
      </c>
      <c r="B6743">
        <v>1</v>
      </c>
    </row>
    <row r="6744" spans="1:2" x14ac:dyDescent="0.3">
      <c r="A6744">
        <v>0</v>
      </c>
      <c r="B6744">
        <v>0</v>
      </c>
    </row>
    <row r="6745" spans="1:2" x14ac:dyDescent="0.3">
      <c r="A6745">
        <v>0</v>
      </c>
      <c r="B6745">
        <v>0</v>
      </c>
    </row>
    <row r="6746" spans="1:2" x14ac:dyDescent="0.3">
      <c r="A6746">
        <v>0</v>
      </c>
      <c r="B6746">
        <v>0</v>
      </c>
    </row>
    <row r="6747" spans="1:2" x14ac:dyDescent="0.3">
      <c r="A6747">
        <v>0</v>
      </c>
      <c r="B6747">
        <v>0</v>
      </c>
    </row>
    <row r="6748" spans="1:2" x14ac:dyDescent="0.3">
      <c r="A6748">
        <v>0</v>
      </c>
      <c r="B6748">
        <v>0</v>
      </c>
    </row>
    <row r="6749" spans="1:2" x14ac:dyDescent="0.3">
      <c r="A6749">
        <v>0</v>
      </c>
      <c r="B6749">
        <v>0</v>
      </c>
    </row>
    <row r="6750" spans="1:2" x14ac:dyDescent="0.3">
      <c r="A6750">
        <v>0</v>
      </c>
      <c r="B6750">
        <v>1</v>
      </c>
    </row>
    <row r="6751" spans="1:2" x14ac:dyDescent="0.3">
      <c r="A6751">
        <v>0</v>
      </c>
      <c r="B6751">
        <v>1</v>
      </c>
    </row>
    <row r="6752" spans="1:2" x14ac:dyDescent="0.3">
      <c r="A6752">
        <v>0</v>
      </c>
      <c r="B6752">
        <v>3</v>
      </c>
    </row>
    <row r="6753" spans="1:2" x14ac:dyDescent="0.3">
      <c r="A6753">
        <v>1</v>
      </c>
      <c r="B6753">
        <v>0</v>
      </c>
    </row>
    <row r="6754" spans="1:2" x14ac:dyDescent="0.3">
      <c r="A6754">
        <v>1</v>
      </c>
      <c r="B6754">
        <v>0</v>
      </c>
    </row>
    <row r="6755" spans="1:2" x14ac:dyDescent="0.3">
      <c r="A6755">
        <v>1</v>
      </c>
      <c r="B6755">
        <v>0</v>
      </c>
    </row>
    <row r="6756" spans="1:2" x14ac:dyDescent="0.3">
      <c r="A6756">
        <v>1</v>
      </c>
      <c r="B6756">
        <v>0</v>
      </c>
    </row>
    <row r="6757" spans="1:2" x14ac:dyDescent="0.3">
      <c r="A6757">
        <v>0</v>
      </c>
      <c r="B6757">
        <v>1</v>
      </c>
    </row>
    <row r="6758" spans="1:2" x14ac:dyDescent="0.3">
      <c r="A6758">
        <v>0</v>
      </c>
      <c r="B6758">
        <v>0</v>
      </c>
    </row>
    <row r="6759" spans="1:2" x14ac:dyDescent="0.3">
      <c r="A6759">
        <v>0</v>
      </c>
      <c r="B6759">
        <v>0</v>
      </c>
    </row>
    <row r="6760" spans="1:2" x14ac:dyDescent="0.3">
      <c r="A6760">
        <v>0</v>
      </c>
      <c r="B6760">
        <v>1</v>
      </c>
    </row>
    <row r="6761" spans="1:2" x14ac:dyDescent="0.3">
      <c r="A6761">
        <v>0</v>
      </c>
      <c r="B6761">
        <v>3</v>
      </c>
    </row>
    <row r="6762" spans="1:2" x14ac:dyDescent="0.3">
      <c r="A6762">
        <v>0</v>
      </c>
      <c r="B6762">
        <v>2</v>
      </c>
    </row>
    <row r="6763" spans="1:2" x14ac:dyDescent="0.3">
      <c r="A6763">
        <v>0</v>
      </c>
      <c r="B6763">
        <v>0</v>
      </c>
    </row>
    <row r="6764" spans="1:2" x14ac:dyDescent="0.3">
      <c r="A6764">
        <v>0</v>
      </c>
      <c r="B6764">
        <v>0</v>
      </c>
    </row>
    <row r="6765" spans="1:2" x14ac:dyDescent="0.3">
      <c r="A6765">
        <v>0</v>
      </c>
      <c r="B6765">
        <v>0</v>
      </c>
    </row>
    <row r="6766" spans="1:2" x14ac:dyDescent="0.3">
      <c r="A6766">
        <v>0</v>
      </c>
      <c r="B6766">
        <v>1</v>
      </c>
    </row>
    <row r="6767" spans="1:2" x14ac:dyDescent="0.3">
      <c r="A6767">
        <v>0</v>
      </c>
      <c r="B6767">
        <v>0</v>
      </c>
    </row>
    <row r="6768" spans="1:2" x14ac:dyDescent="0.3">
      <c r="A6768">
        <v>0</v>
      </c>
      <c r="B6768">
        <v>0</v>
      </c>
    </row>
    <row r="6769" spans="1:2" x14ac:dyDescent="0.3">
      <c r="A6769">
        <v>0</v>
      </c>
      <c r="B6769">
        <v>0</v>
      </c>
    </row>
    <row r="6770" spans="1:2" x14ac:dyDescent="0.3">
      <c r="A6770">
        <v>0</v>
      </c>
      <c r="B6770">
        <v>0</v>
      </c>
    </row>
    <row r="6771" spans="1:2" x14ac:dyDescent="0.3">
      <c r="A6771">
        <v>1</v>
      </c>
      <c r="B6771">
        <v>0</v>
      </c>
    </row>
    <row r="6772" spans="1:2" x14ac:dyDescent="0.3">
      <c r="A6772">
        <v>0</v>
      </c>
      <c r="B6772">
        <v>0</v>
      </c>
    </row>
    <row r="6773" spans="1:2" x14ac:dyDescent="0.3">
      <c r="A6773">
        <v>0</v>
      </c>
      <c r="B6773">
        <v>0</v>
      </c>
    </row>
    <row r="6774" spans="1:2" x14ac:dyDescent="0.3">
      <c r="A6774">
        <v>0</v>
      </c>
      <c r="B6774">
        <v>0</v>
      </c>
    </row>
    <row r="6775" spans="1:2" x14ac:dyDescent="0.3">
      <c r="A6775">
        <v>0</v>
      </c>
      <c r="B6775">
        <v>0</v>
      </c>
    </row>
    <row r="6776" spans="1:2" x14ac:dyDescent="0.3">
      <c r="A6776">
        <v>1</v>
      </c>
      <c r="B6776">
        <v>0</v>
      </c>
    </row>
    <row r="6777" spans="1:2" x14ac:dyDescent="0.3">
      <c r="A6777">
        <v>0</v>
      </c>
      <c r="B6777">
        <v>0</v>
      </c>
    </row>
    <row r="6778" spans="1:2" x14ac:dyDescent="0.3">
      <c r="A6778">
        <v>0</v>
      </c>
      <c r="B6778">
        <v>1</v>
      </c>
    </row>
    <row r="6779" spans="1:2" x14ac:dyDescent="0.3">
      <c r="A6779">
        <v>0</v>
      </c>
      <c r="B6779">
        <v>0</v>
      </c>
    </row>
    <row r="6780" spans="1:2" x14ac:dyDescent="0.3">
      <c r="A6780">
        <v>0</v>
      </c>
      <c r="B6780">
        <v>0</v>
      </c>
    </row>
    <row r="6781" spans="1:2" x14ac:dyDescent="0.3">
      <c r="A6781">
        <v>1</v>
      </c>
      <c r="B6781">
        <v>1</v>
      </c>
    </row>
    <row r="6782" spans="1:2" x14ac:dyDescent="0.3">
      <c r="A6782">
        <v>0</v>
      </c>
      <c r="B6782">
        <v>1</v>
      </c>
    </row>
    <row r="6783" spans="1:2" x14ac:dyDescent="0.3">
      <c r="A6783">
        <v>0</v>
      </c>
      <c r="B6783">
        <v>0</v>
      </c>
    </row>
    <row r="6784" spans="1:2" x14ac:dyDescent="0.3">
      <c r="A6784">
        <v>0</v>
      </c>
      <c r="B6784">
        <v>0</v>
      </c>
    </row>
    <row r="6785" spans="1:2" x14ac:dyDescent="0.3">
      <c r="A6785">
        <v>0</v>
      </c>
      <c r="B6785">
        <v>0</v>
      </c>
    </row>
    <row r="6786" spans="1:2" x14ac:dyDescent="0.3">
      <c r="A6786">
        <v>0</v>
      </c>
      <c r="B6786">
        <v>0</v>
      </c>
    </row>
    <row r="6787" spans="1:2" x14ac:dyDescent="0.3">
      <c r="A6787">
        <v>0</v>
      </c>
      <c r="B6787">
        <v>1</v>
      </c>
    </row>
    <row r="6788" spans="1:2" x14ac:dyDescent="0.3">
      <c r="A6788">
        <v>0</v>
      </c>
      <c r="B6788">
        <v>0</v>
      </c>
    </row>
    <row r="6789" spans="1:2" x14ac:dyDescent="0.3">
      <c r="A6789">
        <v>0</v>
      </c>
      <c r="B6789">
        <v>1</v>
      </c>
    </row>
    <row r="6790" spans="1:2" x14ac:dyDescent="0.3">
      <c r="A6790">
        <v>1</v>
      </c>
      <c r="B6790">
        <v>0</v>
      </c>
    </row>
    <row r="6791" spans="1:2" x14ac:dyDescent="0.3">
      <c r="A6791">
        <v>0</v>
      </c>
      <c r="B6791">
        <v>0</v>
      </c>
    </row>
    <row r="6792" spans="1:2" x14ac:dyDescent="0.3">
      <c r="A6792">
        <v>0</v>
      </c>
      <c r="B6792">
        <v>1</v>
      </c>
    </row>
    <row r="6793" spans="1:2" x14ac:dyDescent="0.3">
      <c r="A6793">
        <v>0</v>
      </c>
      <c r="B6793">
        <v>0</v>
      </c>
    </row>
    <row r="6794" spans="1:2" x14ac:dyDescent="0.3">
      <c r="A6794">
        <v>0</v>
      </c>
      <c r="B6794">
        <v>0</v>
      </c>
    </row>
    <row r="6795" spans="1:2" x14ac:dyDescent="0.3">
      <c r="A6795">
        <v>0</v>
      </c>
      <c r="B6795">
        <v>0</v>
      </c>
    </row>
    <row r="6796" spans="1:2" x14ac:dyDescent="0.3">
      <c r="A6796">
        <v>0</v>
      </c>
      <c r="B6796">
        <v>0</v>
      </c>
    </row>
    <row r="6797" spans="1:2" x14ac:dyDescent="0.3">
      <c r="A6797">
        <v>0</v>
      </c>
      <c r="B6797">
        <v>0</v>
      </c>
    </row>
    <row r="6798" spans="1:2" x14ac:dyDescent="0.3">
      <c r="A6798">
        <v>0</v>
      </c>
      <c r="B6798">
        <v>0</v>
      </c>
    </row>
    <row r="6799" spans="1:2" x14ac:dyDescent="0.3">
      <c r="A6799">
        <v>0</v>
      </c>
      <c r="B6799">
        <v>0</v>
      </c>
    </row>
    <row r="6800" spans="1:2" x14ac:dyDescent="0.3">
      <c r="A6800">
        <v>1</v>
      </c>
      <c r="B6800">
        <v>0</v>
      </c>
    </row>
    <row r="6801" spans="1:2" x14ac:dyDescent="0.3">
      <c r="A6801">
        <v>1</v>
      </c>
      <c r="B6801">
        <v>0</v>
      </c>
    </row>
    <row r="6802" spans="1:2" x14ac:dyDescent="0.3">
      <c r="A6802">
        <v>0</v>
      </c>
      <c r="B6802">
        <v>0</v>
      </c>
    </row>
    <row r="6803" spans="1:2" x14ac:dyDescent="0.3">
      <c r="A6803">
        <v>0</v>
      </c>
      <c r="B6803">
        <v>0</v>
      </c>
    </row>
    <row r="6804" spans="1:2" x14ac:dyDescent="0.3">
      <c r="A6804">
        <v>0</v>
      </c>
      <c r="B6804">
        <v>0</v>
      </c>
    </row>
    <row r="6805" spans="1:2" x14ac:dyDescent="0.3">
      <c r="A6805">
        <v>0</v>
      </c>
      <c r="B6805">
        <v>0</v>
      </c>
    </row>
    <row r="6806" spans="1:2" x14ac:dyDescent="0.3">
      <c r="A6806">
        <v>0</v>
      </c>
      <c r="B6806">
        <v>0</v>
      </c>
    </row>
    <row r="6807" spans="1:2" x14ac:dyDescent="0.3">
      <c r="A6807">
        <v>0</v>
      </c>
      <c r="B6807">
        <v>0</v>
      </c>
    </row>
    <row r="6808" spans="1:2" x14ac:dyDescent="0.3">
      <c r="A6808">
        <v>0</v>
      </c>
      <c r="B6808">
        <v>0</v>
      </c>
    </row>
    <row r="6809" spans="1:2" x14ac:dyDescent="0.3">
      <c r="A6809">
        <v>0</v>
      </c>
      <c r="B6809">
        <v>0</v>
      </c>
    </row>
    <row r="6810" spans="1:2" x14ac:dyDescent="0.3">
      <c r="A6810">
        <v>0</v>
      </c>
      <c r="B6810">
        <v>0</v>
      </c>
    </row>
    <row r="6811" spans="1:2" x14ac:dyDescent="0.3">
      <c r="A6811">
        <v>0</v>
      </c>
      <c r="B6811">
        <v>0</v>
      </c>
    </row>
    <row r="6812" spans="1:2" x14ac:dyDescent="0.3">
      <c r="A6812">
        <v>0</v>
      </c>
      <c r="B6812">
        <v>0</v>
      </c>
    </row>
    <row r="6813" spans="1:2" x14ac:dyDescent="0.3">
      <c r="A6813">
        <v>0</v>
      </c>
      <c r="B6813">
        <v>1</v>
      </c>
    </row>
    <row r="6814" spans="1:2" x14ac:dyDescent="0.3">
      <c r="A6814">
        <v>0</v>
      </c>
      <c r="B6814">
        <v>0</v>
      </c>
    </row>
    <row r="6815" spans="1:2" x14ac:dyDescent="0.3">
      <c r="A6815">
        <v>0</v>
      </c>
      <c r="B6815">
        <v>0</v>
      </c>
    </row>
    <row r="6816" spans="1:2" x14ac:dyDescent="0.3">
      <c r="A6816">
        <v>0</v>
      </c>
      <c r="B6816">
        <v>1</v>
      </c>
    </row>
    <row r="6817" spans="1:2" x14ac:dyDescent="0.3">
      <c r="A6817">
        <v>0</v>
      </c>
      <c r="B6817">
        <v>1</v>
      </c>
    </row>
    <row r="6818" spans="1:2" x14ac:dyDescent="0.3">
      <c r="A6818">
        <v>0</v>
      </c>
      <c r="B6818">
        <v>0</v>
      </c>
    </row>
    <row r="6819" spans="1:2" x14ac:dyDescent="0.3">
      <c r="A6819">
        <v>0</v>
      </c>
      <c r="B6819">
        <v>1</v>
      </c>
    </row>
    <row r="6820" spans="1:2" x14ac:dyDescent="0.3">
      <c r="A6820">
        <v>0</v>
      </c>
      <c r="B6820">
        <v>1</v>
      </c>
    </row>
    <row r="6821" spans="1:2" x14ac:dyDescent="0.3">
      <c r="A6821">
        <v>0</v>
      </c>
      <c r="B6821">
        <v>1</v>
      </c>
    </row>
    <row r="6822" spans="1:2" x14ac:dyDescent="0.3">
      <c r="A6822">
        <v>0</v>
      </c>
      <c r="B6822">
        <v>0</v>
      </c>
    </row>
    <row r="6823" spans="1:2" x14ac:dyDescent="0.3">
      <c r="A6823">
        <v>0</v>
      </c>
      <c r="B6823">
        <v>1</v>
      </c>
    </row>
    <row r="6824" spans="1:2" x14ac:dyDescent="0.3">
      <c r="A6824">
        <v>0</v>
      </c>
      <c r="B6824">
        <v>0</v>
      </c>
    </row>
    <row r="6825" spans="1:2" x14ac:dyDescent="0.3">
      <c r="A6825">
        <v>0</v>
      </c>
      <c r="B6825">
        <v>0</v>
      </c>
    </row>
    <row r="6826" spans="1:2" x14ac:dyDescent="0.3">
      <c r="A6826">
        <v>0</v>
      </c>
      <c r="B6826">
        <v>0</v>
      </c>
    </row>
    <row r="6827" spans="1:2" x14ac:dyDescent="0.3">
      <c r="A6827">
        <v>0</v>
      </c>
      <c r="B6827">
        <v>1</v>
      </c>
    </row>
    <row r="6828" spans="1:2" x14ac:dyDescent="0.3">
      <c r="A6828">
        <v>0</v>
      </c>
      <c r="B6828">
        <v>0</v>
      </c>
    </row>
    <row r="6829" spans="1:2" x14ac:dyDescent="0.3">
      <c r="A6829">
        <v>0</v>
      </c>
      <c r="B6829">
        <v>0</v>
      </c>
    </row>
    <row r="6830" spans="1:2" x14ac:dyDescent="0.3">
      <c r="A6830">
        <v>1</v>
      </c>
      <c r="B6830">
        <v>0</v>
      </c>
    </row>
    <row r="6831" spans="1:2" x14ac:dyDescent="0.3">
      <c r="A6831">
        <v>1</v>
      </c>
      <c r="B6831">
        <v>0</v>
      </c>
    </row>
    <row r="6832" spans="1:2" x14ac:dyDescent="0.3">
      <c r="A6832">
        <v>0</v>
      </c>
      <c r="B6832">
        <v>1</v>
      </c>
    </row>
    <row r="6833" spans="1:2" x14ac:dyDescent="0.3">
      <c r="A6833">
        <v>0</v>
      </c>
      <c r="B6833">
        <v>0</v>
      </c>
    </row>
    <row r="6834" spans="1:2" x14ac:dyDescent="0.3">
      <c r="A6834">
        <v>1</v>
      </c>
      <c r="B6834">
        <v>0</v>
      </c>
    </row>
    <row r="6835" spans="1:2" x14ac:dyDescent="0.3">
      <c r="A6835">
        <v>0</v>
      </c>
      <c r="B6835">
        <v>0</v>
      </c>
    </row>
    <row r="6836" spans="1:2" x14ac:dyDescent="0.3">
      <c r="A6836">
        <v>0</v>
      </c>
      <c r="B6836">
        <v>2</v>
      </c>
    </row>
    <row r="6837" spans="1:2" x14ac:dyDescent="0.3">
      <c r="A6837">
        <v>0</v>
      </c>
      <c r="B6837">
        <v>0</v>
      </c>
    </row>
    <row r="6838" spans="1:2" x14ac:dyDescent="0.3">
      <c r="A6838">
        <v>0</v>
      </c>
      <c r="B6838">
        <v>1</v>
      </c>
    </row>
    <row r="6839" spans="1:2" x14ac:dyDescent="0.3">
      <c r="A6839">
        <v>0</v>
      </c>
      <c r="B6839">
        <v>1</v>
      </c>
    </row>
    <row r="6840" spans="1:2" x14ac:dyDescent="0.3">
      <c r="A6840">
        <v>0</v>
      </c>
      <c r="B6840">
        <v>0</v>
      </c>
    </row>
    <row r="6841" spans="1:2" x14ac:dyDescent="0.3">
      <c r="A6841">
        <v>0</v>
      </c>
      <c r="B6841">
        <v>0</v>
      </c>
    </row>
    <row r="6842" spans="1:2" x14ac:dyDescent="0.3">
      <c r="A6842">
        <v>0</v>
      </c>
      <c r="B6842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42"/>
  <sheetViews>
    <sheetView workbookViewId="0">
      <selection activeCell="E3" sqref="E3:F10"/>
    </sheetView>
  </sheetViews>
  <sheetFormatPr defaultRowHeight="14.4" x14ac:dyDescent="0.3"/>
  <cols>
    <col min="1" max="1" width="7.44140625" customWidth="1"/>
    <col min="2" max="2" width="19.33203125" bestFit="1" customWidth="1"/>
    <col min="6" max="6" width="11" bestFit="1" customWidth="1"/>
    <col min="8" max="8" width="16" customWidth="1"/>
  </cols>
  <sheetData>
    <row r="1" spans="1:9" x14ac:dyDescent="0.3">
      <c r="A1" t="s">
        <v>1</v>
      </c>
      <c r="B1" t="s">
        <v>7</v>
      </c>
    </row>
    <row r="2" spans="1:9" ht="15" thickBot="1" x14ac:dyDescent="0.35">
      <c r="A2">
        <v>0</v>
      </c>
      <c r="B2">
        <v>121500</v>
      </c>
    </row>
    <row r="3" spans="1:9" ht="15.6" thickTop="1" thickBot="1" x14ac:dyDescent="0.35">
      <c r="A3">
        <v>0</v>
      </c>
      <c r="B3">
        <v>171000</v>
      </c>
      <c r="E3" s="3" t="s">
        <v>256</v>
      </c>
      <c r="F3" s="3">
        <f>AVERAGE(B2:B6842)</f>
        <v>172437.60166642303</v>
      </c>
    </row>
    <row r="4" spans="1:9" ht="15.6" thickTop="1" thickBot="1" x14ac:dyDescent="0.35">
      <c r="A4">
        <v>0</v>
      </c>
      <c r="B4">
        <v>135000</v>
      </c>
      <c r="E4" s="3" t="s">
        <v>257</v>
      </c>
      <c r="F4" s="3">
        <f>MEDIAN(B2:B6842)</f>
        <v>157500</v>
      </c>
      <c r="H4" s="2" t="s">
        <v>263</v>
      </c>
      <c r="I4" s="2">
        <f>QUARTILE(B2:B6842,1)</f>
        <v>112500</v>
      </c>
    </row>
    <row r="5" spans="1:9" ht="15.6" thickTop="1" thickBot="1" x14ac:dyDescent="0.35">
      <c r="A5">
        <v>0</v>
      </c>
      <c r="B5">
        <v>450000</v>
      </c>
      <c r="E5" s="3" t="s">
        <v>255</v>
      </c>
      <c r="F5" s="3">
        <f>STDEV(B2:B6842)</f>
        <v>92426.090177242484</v>
      </c>
      <c r="H5" s="2" t="s">
        <v>264</v>
      </c>
      <c r="I5" s="2">
        <f>QUARTILE(B2:B6842,2)</f>
        <v>157500</v>
      </c>
    </row>
    <row r="6" spans="1:9" ht="15.6" thickTop="1" thickBot="1" x14ac:dyDescent="0.35">
      <c r="A6">
        <v>0</v>
      </c>
      <c r="B6">
        <v>83250</v>
      </c>
      <c r="E6" s="3" t="s">
        <v>258</v>
      </c>
      <c r="F6" s="3">
        <f>MODE(B2:B6842)</f>
        <v>135000</v>
      </c>
      <c r="H6" s="2" t="s">
        <v>265</v>
      </c>
      <c r="I6" s="2">
        <f>QUARTILE(B2:B6842,3)</f>
        <v>211500</v>
      </c>
    </row>
    <row r="7" spans="1:9" ht="15.6" thickTop="1" thickBot="1" x14ac:dyDescent="0.35">
      <c r="A7">
        <v>0</v>
      </c>
      <c r="B7">
        <v>292500</v>
      </c>
      <c r="E7" s="3" t="s">
        <v>259</v>
      </c>
      <c r="F7" s="3">
        <f>MIN(B2:B6842)</f>
        <v>29250</v>
      </c>
      <c r="H7" s="2"/>
      <c r="I7" s="2"/>
    </row>
    <row r="8" spans="1:9" ht="15.6" thickTop="1" thickBot="1" x14ac:dyDescent="0.35">
      <c r="A8">
        <v>0</v>
      </c>
      <c r="B8">
        <v>198000</v>
      </c>
      <c r="E8" s="3" t="s">
        <v>260</v>
      </c>
      <c r="F8" s="3">
        <f>MAX(B2:B6842)</f>
        <v>1890000</v>
      </c>
      <c r="H8" s="2" t="s">
        <v>266</v>
      </c>
      <c r="I8" s="2">
        <f>I6-I4</f>
        <v>99000</v>
      </c>
    </row>
    <row r="9" spans="1:9" ht="15.6" thickTop="1" thickBot="1" x14ac:dyDescent="0.35">
      <c r="A9">
        <v>0</v>
      </c>
      <c r="B9">
        <v>81000</v>
      </c>
      <c r="E9" s="3" t="s">
        <v>261</v>
      </c>
      <c r="F9" s="3">
        <f>SUM(B2:B6842)</f>
        <v>1179645633</v>
      </c>
      <c r="H9" s="2" t="s">
        <v>267</v>
      </c>
      <c r="I9" s="2">
        <f>I4-(1.5*I8)</f>
        <v>-36000</v>
      </c>
    </row>
    <row r="10" spans="1:9" ht="15.6" thickTop="1" thickBot="1" x14ac:dyDescent="0.35">
      <c r="A10">
        <v>0</v>
      </c>
      <c r="B10">
        <v>180000</v>
      </c>
      <c r="E10" s="3" t="s">
        <v>262</v>
      </c>
      <c r="F10" s="3">
        <f>COUNT(B2:B6842)</f>
        <v>6841</v>
      </c>
      <c r="H10" s="2" t="s">
        <v>268</v>
      </c>
      <c r="I10" s="2">
        <f>I6+(1.5*I8)</f>
        <v>360000</v>
      </c>
    </row>
    <row r="11" spans="1:9" ht="15" thickTop="1" x14ac:dyDescent="0.3">
      <c r="A11">
        <v>0</v>
      </c>
      <c r="B11">
        <v>180000</v>
      </c>
    </row>
    <row r="12" spans="1:9" x14ac:dyDescent="0.3">
      <c r="A12">
        <v>0</v>
      </c>
      <c r="B12">
        <v>180000</v>
      </c>
    </row>
    <row r="13" spans="1:9" x14ac:dyDescent="0.3">
      <c r="A13">
        <v>0</v>
      </c>
      <c r="B13">
        <v>180000</v>
      </c>
    </row>
    <row r="14" spans="1:9" x14ac:dyDescent="0.3">
      <c r="A14">
        <v>0</v>
      </c>
      <c r="B14">
        <v>67500</v>
      </c>
    </row>
    <row r="15" spans="1:9" x14ac:dyDescent="0.3">
      <c r="A15">
        <v>0</v>
      </c>
      <c r="B15">
        <v>126000</v>
      </c>
    </row>
    <row r="16" spans="1:9" x14ac:dyDescent="0.3">
      <c r="A16">
        <v>0</v>
      </c>
      <c r="B16">
        <v>225000</v>
      </c>
    </row>
    <row r="17" spans="1:2" x14ac:dyDescent="0.3">
      <c r="A17">
        <v>0</v>
      </c>
      <c r="B17">
        <v>112500</v>
      </c>
    </row>
    <row r="18" spans="1:2" x14ac:dyDescent="0.3">
      <c r="A18">
        <v>0</v>
      </c>
      <c r="B18">
        <v>135000</v>
      </c>
    </row>
    <row r="19" spans="1:2" x14ac:dyDescent="0.3">
      <c r="A19">
        <v>0</v>
      </c>
      <c r="B19">
        <v>202500</v>
      </c>
    </row>
    <row r="20" spans="1:2" x14ac:dyDescent="0.3">
      <c r="A20">
        <v>0</v>
      </c>
      <c r="B20">
        <v>225000</v>
      </c>
    </row>
    <row r="21" spans="1:2" x14ac:dyDescent="0.3">
      <c r="A21">
        <v>0</v>
      </c>
      <c r="B21">
        <v>162000</v>
      </c>
    </row>
    <row r="22" spans="1:2" x14ac:dyDescent="0.3">
      <c r="A22">
        <v>0</v>
      </c>
      <c r="B22">
        <v>225000</v>
      </c>
    </row>
    <row r="23" spans="1:2" x14ac:dyDescent="0.3">
      <c r="A23">
        <v>0</v>
      </c>
      <c r="B23">
        <v>157500</v>
      </c>
    </row>
    <row r="24" spans="1:2" x14ac:dyDescent="0.3">
      <c r="A24">
        <v>0</v>
      </c>
      <c r="B24">
        <v>180000</v>
      </c>
    </row>
    <row r="25" spans="1:2" x14ac:dyDescent="0.3">
      <c r="A25">
        <v>0</v>
      </c>
      <c r="B25">
        <v>157500</v>
      </c>
    </row>
    <row r="26" spans="1:2" x14ac:dyDescent="0.3">
      <c r="A26">
        <v>0</v>
      </c>
      <c r="B26">
        <v>225000</v>
      </c>
    </row>
    <row r="27" spans="1:2" x14ac:dyDescent="0.3">
      <c r="A27">
        <v>0</v>
      </c>
      <c r="B27">
        <v>225000</v>
      </c>
    </row>
    <row r="28" spans="1:2" x14ac:dyDescent="0.3">
      <c r="A28">
        <v>0</v>
      </c>
      <c r="B28">
        <v>112500</v>
      </c>
    </row>
    <row r="29" spans="1:2" x14ac:dyDescent="0.3">
      <c r="A29">
        <v>0</v>
      </c>
      <c r="B29">
        <v>112500</v>
      </c>
    </row>
    <row r="30" spans="1:2" x14ac:dyDescent="0.3">
      <c r="A30">
        <v>0</v>
      </c>
      <c r="B30">
        <v>292500</v>
      </c>
    </row>
    <row r="31" spans="1:2" x14ac:dyDescent="0.3">
      <c r="A31">
        <v>0</v>
      </c>
      <c r="B31">
        <v>135000</v>
      </c>
    </row>
    <row r="32" spans="1:2" x14ac:dyDescent="0.3">
      <c r="A32">
        <v>0</v>
      </c>
      <c r="B32">
        <v>180000</v>
      </c>
    </row>
    <row r="33" spans="1:2" x14ac:dyDescent="0.3">
      <c r="A33">
        <v>0</v>
      </c>
      <c r="B33">
        <v>112500</v>
      </c>
    </row>
    <row r="34" spans="1:2" x14ac:dyDescent="0.3">
      <c r="A34">
        <v>0</v>
      </c>
      <c r="B34">
        <v>153000</v>
      </c>
    </row>
    <row r="35" spans="1:2" x14ac:dyDescent="0.3">
      <c r="A35">
        <v>0</v>
      </c>
      <c r="B35">
        <v>202500</v>
      </c>
    </row>
    <row r="36" spans="1:2" x14ac:dyDescent="0.3">
      <c r="A36">
        <v>0</v>
      </c>
      <c r="B36">
        <v>135000</v>
      </c>
    </row>
    <row r="37" spans="1:2" x14ac:dyDescent="0.3">
      <c r="A37">
        <v>0</v>
      </c>
      <c r="B37">
        <v>225000</v>
      </c>
    </row>
    <row r="38" spans="1:2" x14ac:dyDescent="0.3">
      <c r="A38">
        <v>0</v>
      </c>
      <c r="B38">
        <v>180000</v>
      </c>
    </row>
    <row r="39" spans="1:2" x14ac:dyDescent="0.3">
      <c r="A39">
        <v>0</v>
      </c>
      <c r="B39">
        <v>112500</v>
      </c>
    </row>
    <row r="40" spans="1:2" x14ac:dyDescent="0.3">
      <c r="A40">
        <v>0</v>
      </c>
      <c r="B40">
        <v>81000</v>
      </c>
    </row>
    <row r="41" spans="1:2" x14ac:dyDescent="0.3">
      <c r="A41">
        <v>0</v>
      </c>
      <c r="B41">
        <v>112500</v>
      </c>
    </row>
    <row r="42" spans="1:2" x14ac:dyDescent="0.3">
      <c r="A42">
        <v>0</v>
      </c>
      <c r="B42">
        <v>67500</v>
      </c>
    </row>
    <row r="43" spans="1:2" x14ac:dyDescent="0.3">
      <c r="A43">
        <v>0</v>
      </c>
      <c r="B43">
        <v>157500</v>
      </c>
    </row>
    <row r="44" spans="1:2" x14ac:dyDescent="0.3">
      <c r="A44">
        <v>0</v>
      </c>
      <c r="B44">
        <v>225000</v>
      </c>
    </row>
    <row r="45" spans="1:2" x14ac:dyDescent="0.3">
      <c r="A45">
        <v>0</v>
      </c>
      <c r="B45">
        <v>292500</v>
      </c>
    </row>
    <row r="46" spans="1:2" x14ac:dyDescent="0.3">
      <c r="A46">
        <v>1</v>
      </c>
      <c r="B46">
        <v>112500</v>
      </c>
    </row>
    <row r="47" spans="1:2" x14ac:dyDescent="0.3">
      <c r="A47">
        <v>0</v>
      </c>
      <c r="B47">
        <v>81000</v>
      </c>
    </row>
    <row r="48" spans="1:2" x14ac:dyDescent="0.3">
      <c r="A48">
        <v>0</v>
      </c>
      <c r="B48">
        <v>90000</v>
      </c>
    </row>
    <row r="49" spans="1:2" x14ac:dyDescent="0.3">
      <c r="A49">
        <v>0</v>
      </c>
      <c r="B49">
        <v>450000</v>
      </c>
    </row>
    <row r="50" spans="1:2" x14ac:dyDescent="0.3">
      <c r="A50">
        <v>0</v>
      </c>
      <c r="B50">
        <v>90000</v>
      </c>
    </row>
    <row r="51" spans="1:2" x14ac:dyDescent="0.3">
      <c r="A51">
        <v>0</v>
      </c>
      <c r="B51">
        <v>90000</v>
      </c>
    </row>
    <row r="52" spans="1:2" x14ac:dyDescent="0.3">
      <c r="A52">
        <v>0</v>
      </c>
      <c r="B52">
        <v>157500</v>
      </c>
    </row>
    <row r="53" spans="1:2" x14ac:dyDescent="0.3">
      <c r="A53">
        <v>0</v>
      </c>
      <c r="B53">
        <v>202500</v>
      </c>
    </row>
    <row r="54" spans="1:2" x14ac:dyDescent="0.3">
      <c r="A54">
        <v>0</v>
      </c>
      <c r="B54">
        <v>144000</v>
      </c>
    </row>
    <row r="55" spans="1:2" x14ac:dyDescent="0.3">
      <c r="A55">
        <v>0</v>
      </c>
      <c r="B55">
        <v>144000</v>
      </c>
    </row>
    <row r="56" spans="1:2" x14ac:dyDescent="0.3">
      <c r="A56">
        <v>0</v>
      </c>
      <c r="B56">
        <v>144000</v>
      </c>
    </row>
    <row r="57" spans="1:2" x14ac:dyDescent="0.3">
      <c r="A57">
        <v>0</v>
      </c>
      <c r="B57">
        <v>211500</v>
      </c>
    </row>
    <row r="58" spans="1:2" x14ac:dyDescent="0.3">
      <c r="A58">
        <v>0</v>
      </c>
      <c r="B58">
        <v>405000</v>
      </c>
    </row>
    <row r="59" spans="1:2" x14ac:dyDescent="0.3">
      <c r="A59">
        <v>0</v>
      </c>
      <c r="B59">
        <v>90000</v>
      </c>
    </row>
    <row r="60" spans="1:2" x14ac:dyDescent="0.3">
      <c r="A60">
        <v>1</v>
      </c>
      <c r="B60">
        <v>270000</v>
      </c>
    </row>
    <row r="61" spans="1:2" x14ac:dyDescent="0.3">
      <c r="A61">
        <v>0</v>
      </c>
      <c r="B61">
        <v>270000</v>
      </c>
    </row>
    <row r="62" spans="1:2" x14ac:dyDescent="0.3">
      <c r="A62">
        <v>0</v>
      </c>
      <c r="B62">
        <v>180000</v>
      </c>
    </row>
    <row r="63" spans="1:2" x14ac:dyDescent="0.3">
      <c r="A63">
        <v>0</v>
      </c>
      <c r="B63">
        <v>112500</v>
      </c>
    </row>
    <row r="64" spans="1:2" x14ac:dyDescent="0.3">
      <c r="A64">
        <v>0</v>
      </c>
      <c r="B64">
        <v>135000</v>
      </c>
    </row>
    <row r="65" spans="1:2" x14ac:dyDescent="0.3">
      <c r="A65">
        <v>0</v>
      </c>
      <c r="B65">
        <v>90000</v>
      </c>
    </row>
    <row r="66" spans="1:2" x14ac:dyDescent="0.3">
      <c r="A66">
        <v>0</v>
      </c>
      <c r="B66">
        <v>99000</v>
      </c>
    </row>
    <row r="67" spans="1:2" x14ac:dyDescent="0.3">
      <c r="A67">
        <v>0</v>
      </c>
      <c r="B67">
        <v>184500</v>
      </c>
    </row>
    <row r="68" spans="1:2" x14ac:dyDescent="0.3">
      <c r="A68">
        <v>1</v>
      </c>
      <c r="B68">
        <v>157500</v>
      </c>
    </row>
    <row r="69" spans="1:2" x14ac:dyDescent="0.3">
      <c r="A69">
        <v>0</v>
      </c>
      <c r="B69">
        <v>247500</v>
      </c>
    </row>
    <row r="70" spans="1:2" x14ac:dyDescent="0.3">
      <c r="A70">
        <v>0</v>
      </c>
      <c r="B70">
        <v>270000</v>
      </c>
    </row>
    <row r="71" spans="1:2" x14ac:dyDescent="0.3">
      <c r="A71">
        <v>0</v>
      </c>
      <c r="B71">
        <v>90000</v>
      </c>
    </row>
    <row r="72" spans="1:2" x14ac:dyDescent="0.3">
      <c r="A72">
        <v>0</v>
      </c>
      <c r="B72">
        <v>106398</v>
      </c>
    </row>
    <row r="73" spans="1:2" x14ac:dyDescent="0.3">
      <c r="A73">
        <v>0</v>
      </c>
      <c r="B73">
        <v>202500</v>
      </c>
    </row>
    <row r="74" spans="1:2" x14ac:dyDescent="0.3">
      <c r="A74">
        <v>0</v>
      </c>
      <c r="B74">
        <v>144000</v>
      </c>
    </row>
    <row r="75" spans="1:2" x14ac:dyDescent="0.3">
      <c r="A75">
        <v>0</v>
      </c>
      <c r="B75">
        <v>229500</v>
      </c>
    </row>
    <row r="76" spans="1:2" x14ac:dyDescent="0.3">
      <c r="A76">
        <v>0</v>
      </c>
      <c r="B76">
        <v>180000</v>
      </c>
    </row>
    <row r="77" spans="1:2" x14ac:dyDescent="0.3">
      <c r="A77">
        <v>0</v>
      </c>
      <c r="B77">
        <v>180000</v>
      </c>
    </row>
    <row r="78" spans="1:2" x14ac:dyDescent="0.3">
      <c r="A78">
        <v>0</v>
      </c>
      <c r="B78">
        <v>90000</v>
      </c>
    </row>
    <row r="79" spans="1:2" x14ac:dyDescent="0.3">
      <c r="A79">
        <v>0</v>
      </c>
      <c r="B79">
        <v>180000</v>
      </c>
    </row>
    <row r="80" spans="1:2" x14ac:dyDescent="0.3">
      <c r="A80">
        <v>0</v>
      </c>
      <c r="B80">
        <v>225000</v>
      </c>
    </row>
    <row r="81" spans="1:2" x14ac:dyDescent="0.3">
      <c r="A81">
        <v>0</v>
      </c>
      <c r="B81">
        <v>135000</v>
      </c>
    </row>
    <row r="82" spans="1:2" x14ac:dyDescent="0.3">
      <c r="A82">
        <v>0</v>
      </c>
      <c r="B82">
        <v>225000</v>
      </c>
    </row>
    <row r="83" spans="1:2" x14ac:dyDescent="0.3">
      <c r="A83">
        <v>0</v>
      </c>
      <c r="B83">
        <v>270000</v>
      </c>
    </row>
    <row r="84" spans="1:2" x14ac:dyDescent="0.3">
      <c r="A84">
        <v>0</v>
      </c>
      <c r="B84">
        <v>157500</v>
      </c>
    </row>
    <row r="85" spans="1:2" x14ac:dyDescent="0.3">
      <c r="A85">
        <v>0</v>
      </c>
      <c r="B85">
        <v>202500</v>
      </c>
    </row>
    <row r="86" spans="1:2" x14ac:dyDescent="0.3">
      <c r="A86">
        <v>0</v>
      </c>
      <c r="B86">
        <v>67500</v>
      </c>
    </row>
    <row r="87" spans="1:2" x14ac:dyDescent="0.3">
      <c r="A87">
        <v>0</v>
      </c>
      <c r="B87">
        <v>45000</v>
      </c>
    </row>
    <row r="88" spans="1:2" x14ac:dyDescent="0.3">
      <c r="A88">
        <v>0</v>
      </c>
      <c r="B88">
        <v>157500</v>
      </c>
    </row>
    <row r="89" spans="1:2" x14ac:dyDescent="0.3">
      <c r="A89">
        <v>0</v>
      </c>
      <c r="B89">
        <v>90000</v>
      </c>
    </row>
    <row r="90" spans="1:2" x14ac:dyDescent="0.3">
      <c r="A90">
        <v>0</v>
      </c>
      <c r="B90">
        <v>225000</v>
      </c>
    </row>
    <row r="91" spans="1:2" x14ac:dyDescent="0.3">
      <c r="A91">
        <v>0</v>
      </c>
      <c r="B91">
        <v>90000</v>
      </c>
    </row>
    <row r="92" spans="1:2" x14ac:dyDescent="0.3">
      <c r="A92">
        <v>0</v>
      </c>
      <c r="B92">
        <v>135000</v>
      </c>
    </row>
    <row r="93" spans="1:2" x14ac:dyDescent="0.3">
      <c r="A93">
        <v>0</v>
      </c>
      <c r="B93">
        <v>135000</v>
      </c>
    </row>
    <row r="94" spans="1:2" x14ac:dyDescent="0.3">
      <c r="A94">
        <v>0</v>
      </c>
      <c r="B94">
        <v>157500</v>
      </c>
    </row>
    <row r="95" spans="1:2" x14ac:dyDescent="0.3">
      <c r="A95">
        <v>0</v>
      </c>
      <c r="B95">
        <v>180000</v>
      </c>
    </row>
    <row r="96" spans="1:2" x14ac:dyDescent="0.3">
      <c r="A96">
        <v>1</v>
      </c>
      <c r="B96">
        <v>135000</v>
      </c>
    </row>
    <row r="97" spans="1:2" x14ac:dyDescent="0.3">
      <c r="A97">
        <v>0</v>
      </c>
      <c r="B97">
        <v>112500</v>
      </c>
    </row>
    <row r="98" spans="1:2" x14ac:dyDescent="0.3">
      <c r="A98">
        <v>0</v>
      </c>
      <c r="B98">
        <v>112500</v>
      </c>
    </row>
    <row r="99" spans="1:2" x14ac:dyDescent="0.3">
      <c r="A99">
        <v>0</v>
      </c>
      <c r="B99">
        <v>157500</v>
      </c>
    </row>
    <row r="100" spans="1:2" x14ac:dyDescent="0.3">
      <c r="A100">
        <v>0</v>
      </c>
      <c r="B100">
        <v>112500</v>
      </c>
    </row>
    <row r="101" spans="1:2" x14ac:dyDescent="0.3">
      <c r="A101">
        <v>0</v>
      </c>
      <c r="B101">
        <v>90000</v>
      </c>
    </row>
    <row r="102" spans="1:2" x14ac:dyDescent="0.3">
      <c r="A102">
        <v>0</v>
      </c>
      <c r="B102">
        <v>171000</v>
      </c>
    </row>
    <row r="103" spans="1:2" x14ac:dyDescent="0.3">
      <c r="A103">
        <v>0</v>
      </c>
      <c r="B103">
        <v>67500</v>
      </c>
    </row>
    <row r="104" spans="1:2" x14ac:dyDescent="0.3">
      <c r="A104">
        <v>0</v>
      </c>
      <c r="B104">
        <v>135000</v>
      </c>
    </row>
    <row r="105" spans="1:2" x14ac:dyDescent="0.3">
      <c r="A105">
        <v>0</v>
      </c>
      <c r="B105">
        <v>112500</v>
      </c>
    </row>
    <row r="106" spans="1:2" x14ac:dyDescent="0.3">
      <c r="A106">
        <v>0</v>
      </c>
      <c r="B106">
        <v>67500</v>
      </c>
    </row>
    <row r="107" spans="1:2" x14ac:dyDescent="0.3">
      <c r="A107">
        <v>0</v>
      </c>
      <c r="B107">
        <v>67500</v>
      </c>
    </row>
    <row r="108" spans="1:2" x14ac:dyDescent="0.3">
      <c r="A108">
        <v>0</v>
      </c>
      <c r="B108">
        <v>112500</v>
      </c>
    </row>
    <row r="109" spans="1:2" x14ac:dyDescent="0.3">
      <c r="A109">
        <v>0</v>
      </c>
      <c r="B109">
        <v>306000</v>
      </c>
    </row>
    <row r="110" spans="1:2" x14ac:dyDescent="0.3">
      <c r="A110">
        <v>0</v>
      </c>
      <c r="B110">
        <v>135000</v>
      </c>
    </row>
    <row r="111" spans="1:2" x14ac:dyDescent="0.3">
      <c r="A111">
        <v>0</v>
      </c>
      <c r="B111">
        <v>180000</v>
      </c>
    </row>
    <row r="112" spans="1:2" x14ac:dyDescent="0.3">
      <c r="A112">
        <v>0</v>
      </c>
      <c r="B112">
        <v>90288</v>
      </c>
    </row>
    <row r="113" spans="1:2" x14ac:dyDescent="0.3">
      <c r="A113">
        <v>0</v>
      </c>
      <c r="B113">
        <v>360000</v>
      </c>
    </row>
    <row r="114" spans="1:2" x14ac:dyDescent="0.3">
      <c r="A114">
        <v>0</v>
      </c>
      <c r="B114">
        <v>67500</v>
      </c>
    </row>
    <row r="115" spans="1:2" x14ac:dyDescent="0.3">
      <c r="A115">
        <v>0</v>
      </c>
      <c r="B115">
        <v>67500</v>
      </c>
    </row>
    <row r="116" spans="1:2" x14ac:dyDescent="0.3">
      <c r="A116">
        <v>0</v>
      </c>
      <c r="B116">
        <v>315000</v>
      </c>
    </row>
    <row r="117" spans="1:2" x14ac:dyDescent="0.3">
      <c r="A117">
        <v>0</v>
      </c>
      <c r="B117">
        <v>90000</v>
      </c>
    </row>
    <row r="118" spans="1:2" x14ac:dyDescent="0.3">
      <c r="A118">
        <v>0</v>
      </c>
      <c r="B118">
        <v>214650</v>
      </c>
    </row>
    <row r="119" spans="1:2" x14ac:dyDescent="0.3">
      <c r="A119">
        <v>1</v>
      </c>
      <c r="B119">
        <v>112500</v>
      </c>
    </row>
    <row r="120" spans="1:2" x14ac:dyDescent="0.3">
      <c r="A120">
        <v>1</v>
      </c>
      <c r="B120">
        <v>117000</v>
      </c>
    </row>
    <row r="121" spans="1:2" x14ac:dyDescent="0.3">
      <c r="A121">
        <v>0</v>
      </c>
      <c r="B121">
        <v>180000</v>
      </c>
    </row>
    <row r="122" spans="1:2" x14ac:dyDescent="0.3">
      <c r="A122">
        <v>0</v>
      </c>
      <c r="B122">
        <v>112500</v>
      </c>
    </row>
    <row r="123" spans="1:2" x14ac:dyDescent="0.3">
      <c r="A123">
        <v>0</v>
      </c>
      <c r="B123">
        <v>270000</v>
      </c>
    </row>
    <row r="124" spans="1:2" x14ac:dyDescent="0.3">
      <c r="A124">
        <v>0</v>
      </c>
      <c r="B124">
        <v>189000</v>
      </c>
    </row>
    <row r="125" spans="1:2" x14ac:dyDescent="0.3">
      <c r="A125">
        <v>0</v>
      </c>
      <c r="B125">
        <v>112500</v>
      </c>
    </row>
    <row r="126" spans="1:2" x14ac:dyDescent="0.3">
      <c r="A126">
        <v>0</v>
      </c>
      <c r="B126">
        <v>157500</v>
      </c>
    </row>
    <row r="127" spans="1:2" x14ac:dyDescent="0.3">
      <c r="A127">
        <v>0</v>
      </c>
      <c r="B127">
        <v>81000</v>
      </c>
    </row>
    <row r="128" spans="1:2" x14ac:dyDescent="0.3">
      <c r="A128">
        <v>0</v>
      </c>
      <c r="B128">
        <v>117000</v>
      </c>
    </row>
    <row r="129" spans="1:2" x14ac:dyDescent="0.3">
      <c r="A129">
        <v>0</v>
      </c>
      <c r="B129">
        <v>112500</v>
      </c>
    </row>
    <row r="130" spans="1:2" x14ac:dyDescent="0.3">
      <c r="A130">
        <v>0</v>
      </c>
      <c r="B130">
        <v>195750</v>
      </c>
    </row>
    <row r="131" spans="1:2" x14ac:dyDescent="0.3">
      <c r="A131">
        <v>0</v>
      </c>
      <c r="B131">
        <v>112500</v>
      </c>
    </row>
    <row r="132" spans="1:2" x14ac:dyDescent="0.3">
      <c r="A132">
        <v>0</v>
      </c>
      <c r="B132">
        <v>157500</v>
      </c>
    </row>
    <row r="133" spans="1:2" x14ac:dyDescent="0.3">
      <c r="A133">
        <v>0</v>
      </c>
      <c r="B133">
        <v>157500</v>
      </c>
    </row>
    <row r="134" spans="1:2" x14ac:dyDescent="0.3">
      <c r="A134">
        <v>0</v>
      </c>
      <c r="B134">
        <v>112500</v>
      </c>
    </row>
    <row r="135" spans="1:2" x14ac:dyDescent="0.3">
      <c r="A135">
        <v>0</v>
      </c>
      <c r="B135">
        <v>99000</v>
      </c>
    </row>
    <row r="136" spans="1:2" x14ac:dyDescent="0.3">
      <c r="A136">
        <v>0</v>
      </c>
      <c r="B136">
        <v>112500</v>
      </c>
    </row>
    <row r="137" spans="1:2" x14ac:dyDescent="0.3">
      <c r="A137">
        <v>0</v>
      </c>
      <c r="B137">
        <v>225000</v>
      </c>
    </row>
    <row r="138" spans="1:2" x14ac:dyDescent="0.3">
      <c r="A138">
        <v>0</v>
      </c>
      <c r="B138">
        <v>135000</v>
      </c>
    </row>
    <row r="139" spans="1:2" x14ac:dyDescent="0.3">
      <c r="A139">
        <v>0</v>
      </c>
      <c r="B139">
        <v>225000</v>
      </c>
    </row>
    <row r="140" spans="1:2" x14ac:dyDescent="0.3">
      <c r="A140">
        <v>0</v>
      </c>
      <c r="B140">
        <v>225000</v>
      </c>
    </row>
    <row r="141" spans="1:2" x14ac:dyDescent="0.3">
      <c r="A141">
        <v>0</v>
      </c>
      <c r="B141">
        <v>121500</v>
      </c>
    </row>
    <row r="142" spans="1:2" x14ac:dyDescent="0.3">
      <c r="A142">
        <v>0</v>
      </c>
      <c r="B142">
        <v>90000</v>
      </c>
    </row>
    <row r="143" spans="1:2" x14ac:dyDescent="0.3">
      <c r="A143">
        <v>0</v>
      </c>
      <c r="B143">
        <v>90000</v>
      </c>
    </row>
    <row r="144" spans="1:2" x14ac:dyDescent="0.3">
      <c r="A144">
        <v>0</v>
      </c>
      <c r="B144">
        <v>193500</v>
      </c>
    </row>
    <row r="145" spans="1:2" x14ac:dyDescent="0.3">
      <c r="A145">
        <v>0</v>
      </c>
      <c r="B145">
        <v>157500</v>
      </c>
    </row>
    <row r="146" spans="1:2" x14ac:dyDescent="0.3">
      <c r="A146">
        <v>0</v>
      </c>
      <c r="B146">
        <v>202500</v>
      </c>
    </row>
    <row r="147" spans="1:2" x14ac:dyDescent="0.3">
      <c r="A147">
        <v>0</v>
      </c>
      <c r="B147">
        <v>360000</v>
      </c>
    </row>
    <row r="148" spans="1:2" x14ac:dyDescent="0.3">
      <c r="A148">
        <v>0</v>
      </c>
      <c r="B148">
        <v>90000</v>
      </c>
    </row>
    <row r="149" spans="1:2" x14ac:dyDescent="0.3">
      <c r="A149">
        <v>0</v>
      </c>
      <c r="B149">
        <v>112500</v>
      </c>
    </row>
    <row r="150" spans="1:2" x14ac:dyDescent="0.3">
      <c r="A150">
        <v>0</v>
      </c>
      <c r="B150">
        <v>144000</v>
      </c>
    </row>
    <row r="151" spans="1:2" x14ac:dyDescent="0.3">
      <c r="A151">
        <v>0</v>
      </c>
      <c r="B151">
        <v>315000</v>
      </c>
    </row>
    <row r="152" spans="1:2" x14ac:dyDescent="0.3">
      <c r="A152">
        <v>0</v>
      </c>
      <c r="B152">
        <v>315000</v>
      </c>
    </row>
    <row r="153" spans="1:2" x14ac:dyDescent="0.3">
      <c r="A153">
        <v>0</v>
      </c>
      <c r="B153">
        <v>315000</v>
      </c>
    </row>
    <row r="154" spans="1:2" x14ac:dyDescent="0.3">
      <c r="A154">
        <v>1</v>
      </c>
      <c r="B154">
        <v>157500</v>
      </c>
    </row>
    <row r="155" spans="1:2" x14ac:dyDescent="0.3">
      <c r="A155">
        <v>0</v>
      </c>
      <c r="B155">
        <v>90000</v>
      </c>
    </row>
    <row r="156" spans="1:2" x14ac:dyDescent="0.3">
      <c r="A156">
        <v>0</v>
      </c>
      <c r="B156">
        <v>130500</v>
      </c>
    </row>
    <row r="157" spans="1:2" x14ac:dyDescent="0.3">
      <c r="A157">
        <v>0</v>
      </c>
      <c r="B157">
        <v>130500</v>
      </c>
    </row>
    <row r="158" spans="1:2" x14ac:dyDescent="0.3">
      <c r="A158">
        <v>0</v>
      </c>
      <c r="B158">
        <v>180000</v>
      </c>
    </row>
    <row r="159" spans="1:2" x14ac:dyDescent="0.3">
      <c r="A159">
        <v>0</v>
      </c>
      <c r="B159">
        <v>202500</v>
      </c>
    </row>
    <row r="160" spans="1:2" x14ac:dyDescent="0.3">
      <c r="A160">
        <v>0</v>
      </c>
      <c r="B160">
        <v>90000</v>
      </c>
    </row>
    <row r="161" spans="1:2" x14ac:dyDescent="0.3">
      <c r="A161">
        <v>0</v>
      </c>
      <c r="B161">
        <v>90000</v>
      </c>
    </row>
    <row r="162" spans="1:2" x14ac:dyDescent="0.3">
      <c r="A162">
        <v>0</v>
      </c>
      <c r="B162">
        <v>157500</v>
      </c>
    </row>
    <row r="163" spans="1:2" x14ac:dyDescent="0.3">
      <c r="A163">
        <v>0</v>
      </c>
      <c r="B163">
        <v>157500</v>
      </c>
    </row>
    <row r="164" spans="1:2" x14ac:dyDescent="0.3">
      <c r="A164">
        <v>0</v>
      </c>
      <c r="B164">
        <v>112500</v>
      </c>
    </row>
    <row r="165" spans="1:2" x14ac:dyDescent="0.3">
      <c r="A165">
        <v>0</v>
      </c>
      <c r="B165">
        <v>112500</v>
      </c>
    </row>
    <row r="166" spans="1:2" x14ac:dyDescent="0.3">
      <c r="A166">
        <v>0</v>
      </c>
      <c r="B166">
        <v>225000</v>
      </c>
    </row>
    <row r="167" spans="1:2" x14ac:dyDescent="0.3">
      <c r="A167">
        <v>0</v>
      </c>
      <c r="B167">
        <v>225000</v>
      </c>
    </row>
    <row r="168" spans="1:2" x14ac:dyDescent="0.3">
      <c r="A168">
        <v>0</v>
      </c>
      <c r="B168">
        <v>225000</v>
      </c>
    </row>
    <row r="169" spans="1:2" x14ac:dyDescent="0.3">
      <c r="A169">
        <v>0</v>
      </c>
      <c r="B169">
        <v>202500</v>
      </c>
    </row>
    <row r="170" spans="1:2" x14ac:dyDescent="0.3">
      <c r="A170">
        <v>0</v>
      </c>
      <c r="B170">
        <v>112500</v>
      </c>
    </row>
    <row r="171" spans="1:2" x14ac:dyDescent="0.3">
      <c r="A171">
        <v>0</v>
      </c>
      <c r="B171">
        <v>157500</v>
      </c>
    </row>
    <row r="172" spans="1:2" x14ac:dyDescent="0.3">
      <c r="A172">
        <v>0</v>
      </c>
      <c r="B172">
        <v>112500</v>
      </c>
    </row>
    <row r="173" spans="1:2" x14ac:dyDescent="0.3">
      <c r="A173">
        <v>0</v>
      </c>
      <c r="B173">
        <v>112500</v>
      </c>
    </row>
    <row r="174" spans="1:2" x14ac:dyDescent="0.3">
      <c r="A174">
        <v>0</v>
      </c>
      <c r="B174">
        <v>112500</v>
      </c>
    </row>
    <row r="175" spans="1:2" x14ac:dyDescent="0.3">
      <c r="A175">
        <v>0</v>
      </c>
      <c r="B175">
        <v>202500</v>
      </c>
    </row>
    <row r="176" spans="1:2" x14ac:dyDescent="0.3">
      <c r="A176">
        <v>0</v>
      </c>
      <c r="B176">
        <v>135000</v>
      </c>
    </row>
    <row r="177" spans="1:2" x14ac:dyDescent="0.3">
      <c r="A177">
        <v>0</v>
      </c>
      <c r="B177">
        <v>99000</v>
      </c>
    </row>
    <row r="178" spans="1:2" x14ac:dyDescent="0.3">
      <c r="A178">
        <v>1</v>
      </c>
      <c r="B178">
        <v>135000</v>
      </c>
    </row>
    <row r="179" spans="1:2" x14ac:dyDescent="0.3">
      <c r="A179">
        <v>0</v>
      </c>
      <c r="B179">
        <v>315000</v>
      </c>
    </row>
    <row r="180" spans="1:2" x14ac:dyDescent="0.3">
      <c r="A180">
        <v>0</v>
      </c>
      <c r="B180">
        <v>315000</v>
      </c>
    </row>
    <row r="181" spans="1:2" x14ac:dyDescent="0.3">
      <c r="A181">
        <v>0</v>
      </c>
      <c r="B181">
        <v>94500</v>
      </c>
    </row>
    <row r="182" spans="1:2" x14ac:dyDescent="0.3">
      <c r="A182">
        <v>0</v>
      </c>
      <c r="B182">
        <v>202500</v>
      </c>
    </row>
    <row r="183" spans="1:2" x14ac:dyDescent="0.3">
      <c r="A183">
        <v>0</v>
      </c>
      <c r="B183">
        <v>67500</v>
      </c>
    </row>
    <row r="184" spans="1:2" x14ac:dyDescent="0.3">
      <c r="A184">
        <v>0</v>
      </c>
      <c r="B184">
        <v>67500</v>
      </c>
    </row>
    <row r="185" spans="1:2" x14ac:dyDescent="0.3">
      <c r="A185">
        <v>0</v>
      </c>
      <c r="B185">
        <v>130500</v>
      </c>
    </row>
    <row r="186" spans="1:2" x14ac:dyDescent="0.3">
      <c r="A186">
        <v>0</v>
      </c>
      <c r="B186">
        <v>157500</v>
      </c>
    </row>
    <row r="187" spans="1:2" x14ac:dyDescent="0.3">
      <c r="A187">
        <v>0</v>
      </c>
      <c r="B187">
        <v>135000</v>
      </c>
    </row>
    <row r="188" spans="1:2" x14ac:dyDescent="0.3">
      <c r="A188">
        <v>0</v>
      </c>
      <c r="B188">
        <v>126000</v>
      </c>
    </row>
    <row r="189" spans="1:2" x14ac:dyDescent="0.3">
      <c r="A189">
        <v>0</v>
      </c>
      <c r="B189">
        <v>126000</v>
      </c>
    </row>
    <row r="190" spans="1:2" x14ac:dyDescent="0.3">
      <c r="A190">
        <v>0</v>
      </c>
      <c r="B190">
        <v>67500</v>
      </c>
    </row>
    <row r="191" spans="1:2" x14ac:dyDescent="0.3">
      <c r="A191">
        <v>0</v>
      </c>
      <c r="B191">
        <v>157500</v>
      </c>
    </row>
    <row r="192" spans="1:2" x14ac:dyDescent="0.3">
      <c r="A192">
        <v>0</v>
      </c>
      <c r="B192">
        <v>270000</v>
      </c>
    </row>
    <row r="193" spans="1:2" x14ac:dyDescent="0.3">
      <c r="A193">
        <v>0</v>
      </c>
      <c r="B193">
        <v>180000</v>
      </c>
    </row>
    <row r="194" spans="1:2" x14ac:dyDescent="0.3">
      <c r="A194">
        <v>0</v>
      </c>
      <c r="B194">
        <v>225000</v>
      </c>
    </row>
    <row r="195" spans="1:2" x14ac:dyDescent="0.3">
      <c r="A195">
        <v>0</v>
      </c>
      <c r="B195">
        <v>202500</v>
      </c>
    </row>
    <row r="196" spans="1:2" x14ac:dyDescent="0.3">
      <c r="A196">
        <v>0</v>
      </c>
      <c r="B196">
        <v>180000</v>
      </c>
    </row>
    <row r="197" spans="1:2" x14ac:dyDescent="0.3">
      <c r="A197">
        <v>0</v>
      </c>
      <c r="B197">
        <v>225000</v>
      </c>
    </row>
    <row r="198" spans="1:2" x14ac:dyDescent="0.3">
      <c r="A198">
        <v>0</v>
      </c>
      <c r="B198">
        <v>225000</v>
      </c>
    </row>
    <row r="199" spans="1:2" x14ac:dyDescent="0.3">
      <c r="A199">
        <v>0</v>
      </c>
      <c r="B199">
        <v>180000</v>
      </c>
    </row>
    <row r="200" spans="1:2" x14ac:dyDescent="0.3">
      <c r="A200">
        <v>0</v>
      </c>
      <c r="B200">
        <v>157500</v>
      </c>
    </row>
    <row r="201" spans="1:2" x14ac:dyDescent="0.3">
      <c r="A201">
        <v>1</v>
      </c>
      <c r="B201">
        <v>112500</v>
      </c>
    </row>
    <row r="202" spans="1:2" x14ac:dyDescent="0.3">
      <c r="A202">
        <v>0</v>
      </c>
      <c r="B202">
        <v>270000</v>
      </c>
    </row>
    <row r="203" spans="1:2" x14ac:dyDescent="0.3">
      <c r="A203">
        <v>0</v>
      </c>
      <c r="B203">
        <v>157500</v>
      </c>
    </row>
    <row r="204" spans="1:2" x14ac:dyDescent="0.3">
      <c r="A204">
        <v>0</v>
      </c>
      <c r="B204">
        <v>225000</v>
      </c>
    </row>
    <row r="205" spans="1:2" x14ac:dyDescent="0.3">
      <c r="A205">
        <v>0</v>
      </c>
      <c r="B205">
        <v>225000</v>
      </c>
    </row>
    <row r="206" spans="1:2" x14ac:dyDescent="0.3">
      <c r="A206">
        <v>0</v>
      </c>
      <c r="B206">
        <v>157500</v>
      </c>
    </row>
    <row r="207" spans="1:2" x14ac:dyDescent="0.3">
      <c r="A207">
        <v>1</v>
      </c>
      <c r="B207">
        <v>202500</v>
      </c>
    </row>
    <row r="208" spans="1:2" x14ac:dyDescent="0.3">
      <c r="A208">
        <v>1</v>
      </c>
      <c r="B208">
        <v>292500</v>
      </c>
    </row>
    <row r="209" spans="1:2" x14ac:dyDescent="0.3">
      <c r="A209">
        <v>0</v>
      </c>
      <c r="B209">
        <v>364500</v>
      </c>
    </row>
    <row r="210" spans="1:2" x14ac:dyDescent="0.3">
      <c r="A210">
        <v>0</v>
      </c>
      <c r="B210">
        <v>180000</v>
      </c>
    </row>
    <row r="211" spans="1:2" x14ac:dyDescent="0.3">
      <c r="A211">
        <v>0</v>
      </c>
      <c r="B211">
        <v>112500</v>
      </c>
    </row>
    <row r="212" spans="1:2" x14ac:dyDescent="0.3">
      <c r="A212">
        <v>0</v>
      </c>
      <c r="B212">
        <v>94500</v>
      </c>
    </row>
    <row r="213" spans="1:2" x14ac:dyDescent="0.3">
      <c r="A213">
        <v>0</v>
      </c>
      <c r="B213">
        <v>94500</v>
      </c>
    </row>
    <row r="214" spans="1:2" x14ac:dyDescent="0.3">
      <c r="A214">
        <v>0</v>
      </c>
      <c r="B214">
        <v>140850</v>
      </c>
    </row>
    <row r="215" spans="1:2" x14ac:dyDescent="0.3">
      <c r="A215">
        <v>0</v>
      </c>
      <c r="B215">
        <v>337500</v>
      </c>
    </row>
    <row r="216" spans="1:2" x14ac:dyDescent="0.3">
      <c r="A216">
        <v>0</v>
      </c>
      <c r="B216">
        <v>166500</v>
      </c>
    </row>
    <row r="217" spans="1:2" x14ac:dyDescent="0.3">
      <c r="A217">
        <v>0</v>
      </c>
      <c r="B217">
        <v>225000</v>
      </c>
    </row>
    <row r="218" spans="1:2" x14ac:dyDescent="0.3">
      <c r="A218">
        <v>0</v>
      </c>
      <c r="B218">
        <v>180000</v>
      </c>
    </row>
    <row r="219" spans="1:2" x14ac:dyDescent="0.3">
      <c r="A219">
        <v>0</v>
      </c>
      <c r="B219">
        <v>180000</v>
      </c>
    </row>
    <row r="220" spans="1:2" x14ac:dyDescent="0.3">
      <c r="A220">
        <v>0</v>
      </c>
      <c r="B220">
        <v>67500</v>
      </c>
    </row>
    <row r="221" spans="1:2" x14ac:dyDescent="0.3">
      <c r="A221">
        <v>0</v>
      </c>
      <c r="B221">
        <v>270000</v>
      </c>
    </row>
    <row r="222" spans="1:2" x14ac:dyDescent="0.3">
      <c r="A222">
        <v>0</v>
      </c>
      <c r="B222">
        <v>157500</v>
      </c>
    </row>
    <row r="223" spans="1:2" x14ac:dyDescent="0.3">
      <c r="A223">
        <v>0</v>
      </c>
      <c r="B223">
        <v>247500</v>
      </c>
    </row>
    <row r="224" spans="1:2" x14ac:dyDescent="0.3">
      <c r="A224">
        <v>0</v>
      </c>
      <c r="B224">
        <v>90000</v>
      </c>
    </row>
    <row r="225" spans="1:2" x14ac:dyDescent="0.3">
      <c r="A225">
        <v>0</v>
      </c>
      <c r="B225">
        <v>157500</v>
      </c>
    </row>
    <row r="226" spans="1:2" x14ac:dyDescent="0.3">
      <c r="A226">
        <v>0</v>
      </c>
      <c r="B226">
        <v>157500</v>
      </c>
    </row>
    <row r="227" spans="1:2" x14ac:dyDescent="0.3">
      <c r="A227">
        <v>1</v>
      </c>
      <c r="B227">
        <v>175500</v>
      </c>
    </row>
    <row r="228" spans="1:2" x14ac:dyDescent="0.3">
      <c r="A228">
        <v>1</v>
      </c>
      <c r="B228">
        <v>135000</v>
      </c>
    </row>
    <row r="229" spans="1:2" x14ac:dyDescent="0.3">
      <c r="A229">
        <v>1</v>
      </c>
      <c r="B229">
        <v>135000</v>
      </c>
    </row>
    <row r="230" spans="1:2" x14ac:dyDescent="0.3">
      <c r="A230">
        <v>0</v>
      </c>
      <c r="B230">
        <v>360000</v>
      </c>
    </row>
    <row r="231" spans="1:2" x14ac:dyDescent="0.3">
      <c r="A231">
        <v>0</v>
      </c>
      <c r="B231">
        <v>360000</v>
      </c>
    </row>
    <row r="232" spans="1:2" x14ac:dyDescent="0.3">
      <c r="A232">
        <v>0</v>
      </c>
      <c r="B232">
        <v>189000</v>
      </c>
    </row>
    <row r="233" spans="1:2" x14ac:dyDescent="0.3">
      <c r="A233">
        <v>0</v>
      </c>
      <c r="B233">
        <v>67500</v>
      </c>
    </row>
    <row r="234" spans="1:2" x14ac:dyDescent="0.3">
      <c r="A234">
        <v>0</v>
      </c>
      <c r="B234">
        <v>126000</v>
      </c>
    </row>
    <row r="235" spans="1:2" x14ac:dyDescent="0.3">
      <c r="A235">
        <v>0</v>
      </c>
      <c r="B235">
        <v>112500</v>
      </c>
    </row>
    <row r="236" spans="1:2" x14ac:dyDescent="0.3">
      <c r="A236">
        <v>0</v>
      </c>
      <c r="B236">
        <v>180000</v>
      </c>
    </row>
    <row r="237" spans="1:2" x14ac:dyDescent="0.3">
      <c r="A237">
        <v>0</v>
      </c>
      <c r="B237">
        <v>180000</v>
      </c>
    </row>
    <row r="238" spans="1:2" x14ac:dyDescent="0.3">
      <c r="A238">
        <v>0</v>
      </c>
      <c r="B238">
        <v>157500</v>
      </c>
    </row>
    <row r="239" spans="1:2" x14ac:dyDescent="0.3">
      <c r="A239">
        <v>0</v>
      </c>
      <c r="B239">
        <v>112500</v>
      </c>
    </row>
    <row r="240" spans="1:2" x14ac:dyDescent="0.3">
      <c r="A240">
        <v>0</v>
      </c>
      <c r="B240">
        <v>382500</v>
      </c>
    </row>
    <row r="241" spans="1:2" x14ac:dyDescent="0.3">
      <c r="A241">
        <v>0</v>
      </c>
      <c r="B241">
        <v>382500</v>
      </c>
    </row>
    <row r="242" spans="1:2" x14ac:dyDescent="0.3">
      <c r="A242">
        <v>0</v>
      </c>
      <c r="B242">
        <v>112500</v>
      </c>
    </row>
    <row r="243" spans="1:2" x14ac:dyDescent="0.3">
      <c r="A243">
        <v>0</v>
      </c>
      <c r="B243">
        <v>157500</v>
      </c>
    </row>
    <row r="244" spans="1:2" x14ac:dyDescent="0.3">
      <c r="A244">
        <v>0</v>
      </c>
      <c r="B244">
        <v>112500</v>
      </c>
    </row>
    <row r="245" spans="1:2" x14ac:dyDescent="0.3">
      <c r="A245">
        <v>0</v>
      </c>
      <c r="B245">
        <v>157500</v>
      </c>
    </row>
    <row r="246" spans="1:2" x14ac:dyDescent="0.3">
      <c r="A246">
        <v>1</v>
      </c>
      <c r="B246">
        <v>202500</v>
      </c>
    </row>
    <row r="247" spans="1:2" x14ac:dyDescent="0.3">
      <c r="A247">
        <v>0</v>
      </c>
      <c r="B247">
        <v>135000</v>
      </c>
    </row>
    <row r="248" spans="1:2" x14ac:dyDescent="0.3">
      <c r="A248">
        <v>0</v>
      </c>
      <c r="B248">
        <v>157500</v>
      </c>
    </row>
    <row r="249" spans="1:2" x14ac:dyDescent="0.3">
      <c r="A249">
        <v>0</v>
      </c>
      <c r="B249">
        <v>157500</v>
      </c>
    </row>
    <row r="250" spans="1:2" x14ac:dyDescent="0.3">
      <c r="A250">
        <v>0</v>
      </c>
      <c r="B250">
        <v>67500</v>
      </c>
    </row>
    <row r="251" spans="1:2" x14ac:dyDescent="0.3">
      <c r="A251">
        <v>0</v>
      </c>
      <c r="B251">
        <v>247500</v>
      </c>
    </row>
    <row r="252" spans="1:2" x14ac:dyDescent="0.3">
      <c r="A252">
        <v>0</v>
      </c>
      <c r="B252">
        <v>247500</v>
      </c>
    </row>
    <row r="253" spans="1:2" x14ac:dyDescent="0.3">
      <c r="A253">
        <v>1</v>
      </c>
      <c r="B253">
        <v>112500</v>
      </c>
    </row>
    <row r="254" spans="1:2" x14ac:dyDescent="0.3">
      <c r="A254">
        <v>0</v>
      </c>
      <c r="B254">
        <v>135000</v>
      </c>
    </row>
    <row r="255" spans="1:2" x14ac:dyDescent="0.3">
      <c r="A255">
        <v>0</v>
      </c>
      <c r="B255">
        <v>225000</v>
      </c>
    </row>
    <row r="256" spans="1:2" x14ac:dyDescent="0.3">
      <c r="A256">
        <v>0</v>
      </c>
      <c r="B256">
        <v>112500</v>
      </c>
    </row>
    <row r="257" spans="1:2" x14ac:dyDescent="0.3">
      <c r="A257">
        <v>1</v>
      </c>
      <c r="B257">
        <v>135000</v>
      </c>
    </row>
    <row r="258" spans="1:2" x14ac:dyDescent="0.3">
      <c r="A258">
        <v>1</v>
      </c>
      <c r="B258">
        <v>450000</v>
      </c>
    </row>
    <row r="259" spans="1:2" x14ac:dyDescent="0.3">
      <c r="A259">
        <v>0</v>
      </c>
      <c r="B259">
        <v>135000</v>
      </c>
    </row>
    <row r="260" spans="1:2" x14ac:dyDescent="0.3">
      <c r="A260">
        <v>0</v>
      </c>
      <c r="B260">
        <v>90000</v>
      </c>
    </row>
    <row r="261" spans="1:2" x14ac:dyDescent="0.3">
      <c r="A261">
        <v>0</v>
      </c>
      <c r="B261">
        <v>135000</v>
      </c>
    </row>
    <row r="262" spans="1:2" x14ac:dyDescent="0.3">
      <c r="A262">
        <v>0</v>
      </c>
      <c r="B262">
        <v>121500</v>
      </c>
    </row>
    <row r="263" spans="1:2" x14ac:dyDescent="0.3">
      <c r="A263">
        <v>0</v>
      </c>
      <c r="B263">
        <v>135000</v>
      </c>
    </row>
    <row r="264" spans="1:2" x14ac:dyDescent="0.3">
      <c r="A264">
        <v>0</v>
      </c>
      <c r="B264">
        <v>135000</v>
      </c>
    </row>
    <row r="265" spans="1:2" x14ac:dyDescent="0.3">
      <c r="A265">
        <v>0</v>
      </c>
      <c r="B265">
        <v>225000</v>
      </c>
    </row>
    <row r="266" spans="1:2" x14ac:dyDescent="0.3">
      <c r="A266">
        <v>0</v>
      </c>
      <c r="B266">
        <v>180000</v>
      </c>
    </row>
    <row r="267" spans="1:2" x14ac:dyDescent="0.3">
      <c r="A267">
        <v>0</v>
      </c>
      <c r="B267">
        <v>112500</v>
      </c>
    </row>
    <row r="268" spans="1:2" x14ac:dyDescent="0.3">
      <c r="A268">
        <v>0</v>
      </c>
      <c r="B268">
        <v>270000</v>
      </c>
    </row>
    <row r="269" spans="1:2" x14ac:dyDescent="0.3">
      <c r="A269">
        <v>0</v>
      </c>
      <c r="B269">
        <v>112500</v>
      </c>
    </row>
    <row r="270" spans="1:2" x14ac:dyDescent="0.3">
      <c r="A270">
        <v>0</v>
      </c>
      <c r="B270">
        <v>180000</v>
      </c>
    </row>
    <row r="271" spans="1:2" x14ac:dyDescent="0.3">
      <c r="A271">
        <v>0</v>
      </c>
      <c r="B271">
        <v>180000</v>
      </c>
    </row>
    <row r="272" spans="1:2" x14ac:dyDescent="0.3">
      <c r="A272">
        <v>0</v>
      </c>
      <c r="B272">
        <v>256500</v>
      </c>
    </row>
    <row r="273" spans="1:2" x14ac:dyDescent="0.3">
      <c r="A273">
        <v>0</v>
      </c>
      <c r="B273">
        <v>157500</v>
      </c>
    </row>
    <row r="274" spans="1:2" x14ac:dyDescent="0.3">
      <c r="A274">
        <v>0</v>
      </c>
      <c r="B274">
        <v>157500</v>
      </c>
    </row>
    <row r="275" spans="1:2" x14ac:dyDescent="0.3">
      <c r="A275">
        <v>0</v>
      </c>
      <c r="B275">
        <v>405000</v>
      </c>
    </row>
    <row r="276" spans="1:2" x14ac:dyDescent="0.3">
      <c r="A276">
        <v>0</v>
      </c>
      <c r="B276">
        <v>405000</v>
      </c>
    </row>
    <row r="277" spans="1:2" x14ac:dyDescent="0.3">
      <c r="A277">
        <v>0</v>
      </c>
      <c r="B277">
        <v>225000</v>
      </c>
    </row>
    <row r="278" spans="1:2" x14ac:dyDescent="0.3">
      <c r="A278">
        <v>0</v>
      </c>
      <c r="B278">
        <v>315000</v>
      </c>
    </row>
    <row r="279" spans="1:2" x14ac:dyDescent="0.3">
      <c r="A279">
        <v>0</v>
      </c>
      <c r="B279">
        <v>270000</v>
      </c>
    </row>
    <row r="280" spans="1:2" x14ac:dyDescent="0.3">
      <c r="A280">
        <v>0</v>
      </c>
      <c r="B280">
        <v>247500</v>
      </c>
    </row>
    <row r="281" spans="1:2" x14ac:dyDescent="0.3">
      <c r="A281">
        <v>0</v>
      </c>
      <c r="B281">
        <v>270000</v>
      </c>
    </row>
    <row r="282" spans="1:2" x14ac:dyDescent="0.3">
      <c r="A282">
        <v>1</v>
      </c>
      <c r="B282">
        <v>360000</v>
      </c>
    </row>
    <row r="283" spans="1:2" x14ac:dyDescent="0.3">
      <c r="A283">
        <v>1</v>
      </c>
      <c r="B283">
        <v>360000</v>
      </c>
    </row>
    <row r="284" spans="1:2" x14ac:dyDescent="0.3">
      <c r="A284">
        <v>0</v>
      </c>
      <c r="B284">
        <v>112500</v>
      </c>
    </row>
    <row r="285" spans="1:2" x14ac:dyDescent="0.3">
      <c r="A285">
        <v>0</v>
      </c>
      <c r="B285">
        <v>396000</v>
      </c>
    </row>
    <row r="286" spans="1:2" x14ac:dyDescent="0.3">
      <c r="A286">
        <v>0</v>
      </c>
      <c r="B286">
        <v>171000</v>
      </c>
    </row>
    <row r="287" spans="1:2" x14ac:dyDescent="0.3">
      <c r="A287">
        <v>0</v>
      </c>
      <c r="B287">
        <v>202500</v>
      </c>
    </row>
    <row r="288" spans="1:2" x14ac:dyDescent="0.3">
      <c r="A288">
        <v>0</v>
      </c>
      <c r="B288">
        <v>112500</v>
      </c>
    </row>
    <row r="289" spans="1:2" x14ac:dyDescent="0.3">
      <c r="A289">
        <v>0</v>
      </c>
      <c r="B289">
        <v>180000</v>
      </c>
    </row>
    <row r="290" spans="1:2" x14ac:dyDescent="0.3">
      <c r="A290">
        <v>0</v>
      </c>
      <c r="B290">
        <v>90000</v>
      </c>
    </row>
    <row r="291" spans="1:2" x14ac:dyDescent="0.3">
      <c r="A291">
        <v>0</v>
      </c>
      <c r="B291">
        <v>112500</v>
      </c>
    </row>
    <row r="292" spans="1:2" x14ac:dyDescent="0.3">
      <c r="A292">
        <v>0</v>
      </c>
      <c r="B292">
        <v>157500</v>
      </c>
    </row>
    <row r="293" spans="1:2" x14ac:dyDescent="0.3">
      <c r="A293">
        <v>1</v>
      </c>
      <c r="B293">
        <v>117000</v>
      </c>
    </row>
    <row r="294" spans="1:2" x14ac:dyDescent="0.3">
      <c r="A294">
        <v>1</v>
      </c>
      <c r="B294">
        <v>117000</v>
      </c>
    </row>
    <row r="295" spans="1:2" x14ac:dyDescent="0.3">
      <c r="A295">
        <v>1</v>
      </c>
      <c r="B295">
        <v>117000</v>
      </c>
    </row>
    <row r="296" spans="1:2" x14ac:dyDescent="0.3">
      <c r="A296">
        <v>0</v>
      </c>
      <c r="B296">
        <v>360000</v>
      </c>
    </row>
    <row r="297" spans="1:2" x14ac:dyDescent="0.3">
      <c r="A297">
        <v>0</v>
      </c>
      <c r="B297">
        <v>180000</v>
      </c>
    </row>
    <row r="298" spans="1:2" x14ac:dyDescent="0.3">
      <c r="A298">
        <v>1</v>
      </c>
      <c r="B298">
        <v>180000</v>
      </c>
    </row>
    <row r="299" spans="1:2" x14ac:dyDescent="0.3">
      <c r="A299">
        <v>0</v>
      </c>
      <c r="B299">
        <v>337500</v>
      </c>
    </row>
    <row r="300" spans="1:2" x14ac:dyDescent="0.3">
      <c r="A300">
        <v>0</v>
      </c>
      <c r="B300">
        <v>90000</v>
      </c>
    </row>
    <row r="301" spans="1:2" x14ac:dyDescent="0.3">
      <c r="A301">
        <v>0</v>
      </c>
      <c r="B301">
        <v>135000</v>
      </c>
    </row>
    <row r="302" spans="1:2" x14ac:dyDescent="0.3">
      <c r="A302">
        <v>0</v>
      </c>
      <c r="B302">
        <v>225000</v>
      </c>
    </row>
    <row r="303" spans="1:2" x14ac:dyDescent="0.3">
      <c r="A303">
        <v>0</v>
      </c>
      <c r="B303">
        <v>180000</v>
      </c>
    </row>
    <row r="304" spans="1:2" x14ac:dyDescent="0.3">
      <c r="A304">
        <v>0</v>
      </c>
      <c r="B304">
        <v>211500</v>
      </c>
    </row>
    <row r="305" spans="1:2" x14ac:dyDescent="0.3">
      <c r="A305">
        <v>0</v>
      </c>
      <c r="B305">
        <v>112500</v>
      </c>
    </row>
    <row r="306" spans="1:2" x14ac:dyDescent="0.3">
      <c r="A306">
        <v>0</v>
      </c>
      <c r="B306">
        <v>225000</v>
      </c>
    </row>
    <row r="307" spans="1:2" x14ac:dyDescent="0.3">
      <c r="A307">
        <v>0</v>
      </c>
      <c r="B307">
        <v>225000</v>
      </c>
    </row>
    <row r="308" spans="1:2" x14ac:dyDescent="0.3">
      <c r="A308">
        <v>0</v>
      </c>
      <c r="B308">
        <v>202500</v>
      </c>
    </row>
    <row r="309" spans="1:2" x14ac:dyDescent="0.3">
      <c r="A309">
        <v>0</v>
      </c>
      <c r="B309">
        <v>675000</v>
      </c>
    </row>
    <row r="310" spans="1:2" x14ac:dyDescent="0.3">
      <c r="A310">
        <v>0</v>
      </c>
      <c r="B310">
        <v>117000</v>
      </c>
    </row>
    <row r="311" spans="1:2" x14ac:dyDescent="0.3">
      <c r="A311">
        <v>0</v>
      </c>
      <c r="B311">
        <v>270000</v>
      </c>
    </row>
    <row r="312" spans="1:2" x14ac:dyDescent="0.3">
      <c r="A312">
        <v>0</v>
      </c>
      <c r="B312">
        <v>225000</v>
      </c>
    </row>
    <row r="313" spans="1:2" x14ac:dyDescent="0.3">
      <c r="A313">
        <v>0</v>
      </c>
      <c r="B313">
        <v>270000</v>
      </c>
    </row>
    <row r="314" spans="1:2" x14ac:dyDescent="0.3">
      <c r="A314">
        <v>0</v>
      </c>
      <c r="B314">
        <v>112500</v>
      </c>
    </row>
    <row r="315" spans="1:2" x14ac:dyDescent="0.3">
      <c r="A315">
        <v>0</v>
      </c>
      <c r="B315">
        <v>135000</v>
      </c>
    </row>
    <row r="316" spans="1:2" x14ac:dyDescent="0.3">
      <c r="A316">
        <v>0</v>
      </c>
      <c r="B316">
        <v>202500</v>
      </c>
    </row>
    <row r="317" spans="1:2" x14ac:dyDescent="0.3">
      <c r="A317">
        <v>0</v>
      </c>
      <c r="B317">
        <v>261000</v>
      </c>
    </row>
    <row r="318" spans="1:2" x14ac:dyDescent="0.3">
      <c r="A318">
        <v>0</v>
      </c>
      <c r="B318">
        <v>157500</v>
      </c>
    </row>
    <row r="319" spans="1:2" x14ac:dyDescent="0.3">
      <c r="A319">
        <v>0</v>
      </c>
      <c r="B319">
        <v>225000</v>
      </c>
    </row>
    <row r="320" spans="1:2" x14ac:dyDescent="0.3">
      <c r="A320">
        <v>0</v>
      </c>
      <c r="B320">
        <v>225000</v>
      </c>
    </row>
    <row r="321" spans="1:2" x14ac:dyDescent="0.3">
      <c r="A321">
        <v>0</v>
      </c>
      <c r="B321">
        <v>225000</v>
      </c>
    </row>
    <row r="322" spans="1:2" x14ac:dyDescent="0.3">
      <c r="A322">
        <v>0</v>
      </c>
      <c r="B322">
        <v>128250</v>
      </c>
    </row>
    <row r="323" spans="1:2" x14ac:dyDescent="0.3">
      <c r="A323">
        <v>0</v>
      </c>
      <c r="B323">
        <v>202500</v>
      </c>
    </row>
    <row r="324" spans="1:2" x14ac:dyDescent="0.3">
      <c r="A324">
        <v>0</v>
      </c>
      <c r="B324">
        <v>202500</v>
      </c>
    </row>
    <row r="325" spans="1:2" x14ac:dyDescent="0.3">
      <c r="A325">
        <v>0</v>
      </c>
      <c r="B325">
        <v>135000</v>
      </c>
    </row>
    <row r="326" spans="1:2" x14ac:dyDescent="0.3">
      <c r="A326">
        <v>0</v>
      </c>
      <c r="B326">
        <v>135000</v>
      </c>
    </row>
    <row r="327" spans="1:2" x14ac:dyDescent="0.3">
      <c r="A327">
        <v>0</v>
      </c>
      <c r="B327">
        <v>270000</v>
      </c>
    </row>
    <row r="328" spans="1:2" x14ac:dyDescent="0.3">
      <c r="A328">
        <v>0</v>
      </c>
      <c r="B328">
        <v>180000</v>
      </c>
    </row>
    <row r="329" spans="1:2" x14ac:dyDescent="0.3">
      <c r="A329">
        <v>0</v>
      </c>
      <c r="B329">
        <v>112500</v>
      </c>
    </row>
    <row r="330" spans="1:2" x14ac:dyDescent="0.3">
      <c r="A330">
        <v>0</v>
      </c>
      <c r="B330">
        <v>112500</v>
      </c>
    </row>
    <row r="331" spans="1:2" x14ac:dyDescent="0.3">
      <c r="A331">
        <v>0</v>
      </c>
      <c r="B331">
        <v>162000</v>
      </c>
    </row>
    <row r="332" spans="1:2" x14ac:dyDescent="0.3">
      <c r="A332">
        <v>0</v>
      </c>
      <c r="B332">
        <v>180000</v>
      </c>
    </row>
    <row r="333" spans="1:2" x14ac:dyDescent="0.3">
      <c r="A333">
        <v>0</v>
      </c>
      <c r="B333">
        <v>292500</v>
      </c>
    </row>
    <row r="334" spans="1:2" x14ac:dyDescent="0.3">
      <c r="A334">
        <v>1</v>
      </c>
      <c r="B334">
        <v>112500</v>
      </c>
    </row>
    <row r="335" spans="1:2" x14ac:dyDescent="0.3">
      <c r="A335">
        <v>0</v>
      </c>
      <c r="B335">
        <v>202500</v>
      </c>
    </row>
    <row r="336" spans="1:2" x14ac:dyDescent="0.3">
      <c r="A336">
        <v>0</v>
      </c>
      <c r="B336">
        <v>67500</v>
      </c>
    </row>
    <row r="337" spans="1:2" x14ac:dyDescent="0.3">
      <c r="A337">
        <v>0</v>
      </c>
      <c r="B337">
        <v>202500</v>
      </c>
    </row>
    <row r="338" spans="1:2" x14ac:dyDescent="0.3">
      <c r="A338">
        <v>0</v>
      </c>
      <c r="B338">
        <v>67500</v>
      </c>
    </row>
    <row r="339" spans="1:2" x14ac:dyDescent="0.3">
      <c r="A339">
        <v>0</v>
      </c>
      <c r="B339">
        <v>112500</v>
      </c>
    </row>
    <row r="340" spans="1:2" x14ac:dyDescent="0.3">
      <c r="A340">
        <v>0</v>
      </c>
      <c r="B340">
        <v>202500</v>
      </c>
    </row>
    <row r="341" spans="1:2" x14ac:dyDescent="0.3">
      <c r="A341">
        <v>0</v>
      </c>
      <c r="B341">
        <v>112500</v>
      </c>
    </row>
    <row r="342" spans="1:2" x14ac:dyDescent="0.3">
      <c r="A342">
        <v>0</v>
      </c>
      <c r="B342">
        <v>270000</v>
      </c>
    </row>
    <row r="343" spans="1:2" x14ac:dyDescent="0.3">
      <c r="A343">
        <v>0</v>
      </c>
      <c r="B343">
        <v>99000</v>
      </c>
    </row>
    <row r="344" spans="1:2" x14ac:dyDescent="0.3">
      <c r="A344">
        <v>0</v>
      </c>
      <c r="B344">
        <v>270000</v>
      </c>
    </row>
    <row r="345" spans="1:2" x14ac:dyDescent="0.3">
      <c r="A345">
        <v>0</v>
      </c>
      <c r="B345">
        <v>121500</v>
      </c>
    </row>
    <row r="346" spans="1:2" x14ac:dyDescent="0.3">
      <c r="A346">
        <v>0</v>
      </c>
      <c r="B346">
        <v>58500</v>
      </c>
    </row>
    <row r="347" spans="1:2" x14ac:dyDescent="0.3">
      <c r="A347">
        <v>0</v>
      </c>
      <c r="B347">
        <v>135000</v>
      </c>
    </row>
    <row r="348" spans="1:2" x14ac:dyDescent="0.3">
      <c r="A348">
        <v>0</v>
      </c>
      <c r="B348">
        <v>356625</v>
      </c>
    </row>
    <row r="349" spans="1:2" x14ac:dyDescent="0.3">
      <c r="A349">
        <v>0</v>
      </c>
      <c r="B349">
        <v>157500</v>
      </c>
    </row>
    <row r="350" spans="1:2" x14ac:dyDescent="0.3">
      <c r="A350">
        <v>1</v>
      </c>
      <c r="B350">
        <v>180000</v>
      </c>
    </row>
    <row r="351" spans="1:2" x14ac:dyDescent="0.3">
      <c r="A351">
        <v>0</v>
      </c>
      <c r="B351">
        <v>180000</v>
      </c>
    </row>
    <row r="352" spans="1:2" x14ac:dyDescent="0.3">
      <c r="A352">
        <v>0</v>
      </c>
      <c r="B352">
        <v>162000</v>
      </c>
    </row>
    <row r="353" spans="1:2" x14ac:dyDescent="0.3">
      <c r="A353">
        <v>0</v>
      </c>
      <c r="B353">
        <v>81000</v>
      </c>
    </row>
    <row r="354" spans="1:2" x14ac:dyDescent="0.3">
      <c r="A354">
        <v>0</v>
      </c>
      <c r="B354">
        <v>67500</v>
      </c>
    </row>
    <row r="355" spans="1:2" x14ac:dyDescent="0.3">
      <c r="A355">
        <v>0</v>
      </c>
      <c r="B355">
        <v>202500</v>
      </c>
    </row>
    <row r="356" spans="1:2" x14ac:dyDescent="0.3">
      <c r="A356">
        <v>0</v>
      </c>
      <c r="B356">
        <v>90000</v>
      </c>
    </row>
    <row r="357" spans="1:2" x14ac:dyDescent="0.3">
      <c r="A357">
        <v>1</v>
      </c>
      <c r="B357">
        <v>117000</v>
      </c>
    </row>
    <row r="358" spans="1:2" x14ac:dyDescent="0.3">
      <c r="A358">
        <v>0</v>
      </c>
      <c r="B358">
        <v>225000</v>
      </c>
    </row>
    <row r="359" spans="1:2" x14ac:dyDescent="0.3">
      <c r="A359">
        <v>0</v>
      </c>
      <c r="B359">
        <v>315000</v>
      </c>
    </row>
    <row r="360" spans="1:2" x14ac:dyDescent="0.3">
      <c r="A360">
        <v>0</v>
      </c>
      <c r="B360">
        <v>315000</v>
      </c>
    </row>
    <row r="361" spans="1:2" x14ac:dyDescent="0.3">
      <c r="A361">
        <v>0</v>
      </c>
      <c r="B361">
        <v>315000</v>
      </c>
    </row>
    <row r="362" spans="1:2" x14ac:dyDescent="0.3">
      <c r="A362">
        <v>0</v>
      </c>
      <c r="B362">
        <v>270000</v>
      </c>
    </row>
    <row r="363" spans="1:2" x14ac:dyDescent="0.3">
      <c r="A363">
        <v>0</v>
      </c>
      <c r="B363">
        <v>103500</v>
      </c>
    </row>
    <row r="364" spans="1:2" x14ac:dyDescent="0.3">
      <c r="A364">
        <v>0</v>
      </c>
      <c r="B364">
        <v>202500</v>
      </c>
    </row>
    <row r="365" spans="1:2" x14ac:dyDescent="0.3">
      <c r="A365">
        <v>0</v>
      </c>
      <c r="B365">
        <v>180000</v>
      </c>
    </row>
    <row r="366" spans="1:2" x14ac:dyDescent="0.3">
      <c r="A366">
        <v>0</v>
      </c>
      <c r="B366">
        <v>270000</v>
      </c>
    </row>
    <row r="367" spans="1:2" x14ac:dyDescent="0.3">
      <c r="A367">
        <v>0</v>
      </c>
      <c r="B367">
        <v>67500</v>
      </c>
    </row>
    <row r="368" spans="1:2" x14ac:dyDescent="0.3">
      <c r="A368">
        <v>0</v>
      </c>
      <c r="B368">
        <v>67500</v>
      </c>
    </row>
    <row r="369" spans="1:2" x14ac:dyDescent="0.3">
      <c r="A369">
        <v>0</v>
      </c>
      <c r="B369">
        <v>67500</v>
      </c>
    </row>
    <row r="370" spans="1:2" x14ac:dyDescent="0.3">
      <c r="A370">
        <v>0</v>
      </c>
      <c r="B370">
        <v>157500</v>
      </c>
    </row>
    <row r="371" spans="1:2" x14ac:dyDescent="0.3">
      <c r="A371">
        <v>0</v>
      </c>
      <c r="B371">
        <v>180000</v>
      </c>
    </row>
    <row r="372" spans="1:2" x14ac:dyDescent="0.3">
      <c r="A372">
        <v>0</v>
      </c>
      <c r="B372">
        <v>99000</v>
      </c>
    </row>
    <row r="373" spans="1:2" x14ac:dyDescent="0.3">
      <c r="A373">
        <v>1</v>
      </c>
      <c r="B373">
        <v>225000</v>
      </c>
    </row>
    <row r="374" spans="1:2" x14ac:dyDescent="0.3">
      <c r="A374">
        <v>0</v>
      </c>
      <c r="B374">
        <v>171000</v>
      </c>
    </row>
    <row r="375" spans="1:2" x14ac:dyDescent="0.3">
      <c r="A375">
        <v>0</v>
      </c>
      <c r="B375">
        <v>157500</v>
      </c>
    </row>
    <row r="376" spans="1:2" x14ac:dyDescent="0.3">
      <c r="A376">
        <v>1</v>
      </c>
      <c r="B376">
        <v>112500</v>
      </c>
    </row>
    <row r="377" spans="1:2" x14ac:dyDescent="0.3">
      <c r="A377">
        <v>0</v>
      </c>
      <c r="B377">
        <v>157500</v>
      </c>
    </row>
    <row r="378" spans="1:2" x14ac:dyDescent="0.3">
      <c r="A378">
        <v>0</v>
      </c>
      <c r="B378">
        <v>135000</v>
      </c>
    </row>
    <row r="379" spans="1:2" x14ac:dyDescent="0.3">
      <c r="A379">
        <v>0</v>
      </c>
      <c r="B379">
        <v>202500</v>
      </c>
    </row>
    <row r="380" spans="1:2" x14ac:dyDescent="0.3">
      <c r="A380">
        <v>0</v>
      </c>
      <c r="B380">
        <v>202500</v>
      </c>
    </row>
    <row r="381" spans="1:2" x14ac:dyDescent="0.3">
      <c r="A381">
        <v>0</v>
      </c>
      <c r="B381">
        <v>360000</v>
      </c>
    </row>
    <row r="382" spans="1:2" x14ac:dyDescent="0.3">
      <c r="A382">
        <v>0</v>
      </c>
      <c r="B382">
        <v>112500</v>
      </c>
    </row>
    <row r="383" spans="1:2" x14ac:dyDescent="0.3">
      <c r="A383">
        <v>1</v>
      </c>
      <c r="B383">
        <v>112500</v>
      </c>
    </row>
    <row r="384" spans="1:2" x14ac:dyDescent="0.3">
      <c r="A384">
        <v>0</v>
      </c>
      <c r="B384">
        <v>112500</v>
      </c>
    </row>
    <row r="385" spans="1:2" x14ac:dyDescent="0.3">
      <c r="A385">
        <v>0</v>
      </c>
      <c r="B385">
        <v>180000</v>
      </c>
    </row>
    <row r="386" spans="1:2" x14ac:dyDescent="0.3">
      <c r="A386">
        <v>0</v>
      </c>
      <c r="B386">
        <v>184500</v>
      </c>
    </row>
    <row r="387" spans="1:2" x14ac:dyDescent="0.3">
      <c r="A387">
        <v>0</v>
      </c>
      <c r="B387">
        <v>99000</v>
      </c>
    </row>
    <row r="388" spans="1:2" x14ac:dyDescent="0.3">
      <c r="A388">
        <v>1</v>
      </c>
      <c r="B388">
        <v>90000</v>
      </c>
    </row>
    <row r="389" spans="1:2" x14ac:dyDescent="0.3">
      <c r="A389">
        <v>0</v>
      </c>
      <c r="B389">
        <v>112500</v>
      </c>
    </row>
    <row r="390" spans="1:2" x14ac:dyDescent="0.3">
      <c r="A390">
        <v>0</v>
      </c>
      <c r="B390">
        <v>315000</v>
      </c>
    </row>
    <row r="391" spans="1:2" x14ac:dyDescent="0.3">
      <c r="A391">
        <v>0</v>
      </c>
      <c r="B391">
        <v>72000</v>
      </c>
    </row>
    <row r="392" spans="1:2" x14ac:dyDescent="0.3">
      <c r="A392">
        <v>0</v>
      </c>
      <c r="B392">
        <v>180000</v>
      </c>
    </row>
    <row r="393" spans="1:2" x14ac:dyDescent="0.3">
      <c r="A393">
        <v>0</v>
      </c>
      <c r="B393">
        <v>112500</v>
      </c>
    </row>
    <row r="394" spans="1:2" x14ac:dyDescent="0.3">
      <c r="A394">
        <v>0</v>
      </c>
      <c r="B394">
        <v>126000</v>
      </c>
    </row>
    <row r="395" spans="1:2" x14ac:dyDescent="0.3">
      <c r="A395">
        <v>0</v>
      </c>
      <c r="B395">
        <v>180000</v>
      </c>
    </row>
    <row r="396" spans="1:2" x14ac:dyDescent="0.3">
      <c r="A396">
        <v>0</v>
      </c>
      <c r="B396">
        <v>180000</v>
      </c>
    </row>
    <row r="397" spans="1:2" x14ac:dyDescent="0.3">
      <c r="A397">
        <v>0</v>
      </c>
      <c r="B397">
        <v>112500</v>
      </c>
    </row>
    <row r="398" spans="1:2" x14ac:dyDescent="0.3">
      <c r="A398">
        <v>0</v>
      </c>
      <c r="B398">
        <v>225000</v>
      </c>
    </row>
    <row r="399" spans="1:2" x14ac:dyDescent="0.3">
      <c r="A399">
        <v>0</v>
      </c>
      <c r="B399">
        <v>315000</v>
      </c>
    </row>
    <row r="400" spans="1:2" x14ac:dyDescent="0.3">
      <c r="A400">
        <v>1</v>
      </c>
      <c r="B400">
        <v>135000</v>
      </c>
    </row>
    <row r="401" spans="1:2" x14ac:dyDescent="0.3">
      <c r="A401">
        <v>0</v>
      </c>
      <c r="B401">
        <v>112500</v>
      </c>
    </row>
    <row r="402" spans="1:2" x14ac:dyDescent="0.3">
      <c r="A402">
        <v>1</v>
      </c>
      <c r="B402">
        <v>54000</v>
      </c>
    </row>
    <row r="403" spans="1:2" x14ac:dyDescent="0.3">
      <c r="A403">
        <v>0</v>
      </c>
      <c r="B403">
        <v>90000</v>
      </c>
    </row>
    <row r="404" spans="1:2" x14ac:dyDescent="0.3">
      <c r="A404">
        <v>0</v>
      </c>
      <c r="B404">
        <v>90000</v>
      </c>
    </row>
    <row r="405" spans="1:2" x14ac:dyDescent="0.3">
      <c r="A405">
        <v>0</v>
      </c>
      <c r="B405">
        <v>90000</v>
      </c>
    </row>
    <row r="406" spans="1:2" x14ac:dyDescent="0.3">
      <c r="A406">
        <v>0</v>
      </c>
      <c r="B406">
        <v>337500</v>
      </c>
    </row>
    <row r="407" spans="1:2" x14ac:dyDescent="0.3">
      <c r="A407">
        <v>0</v>
      </c>
      <c r="B407">
        <v>202500</v>
      </c>
    </row>
    <row r="408" spans="1:2" x14ac:dyDescent="0.3">
      <c r="A408">
        <v>0</v>
      </c>
      <c r="B408">
        <v>180000</v>
      </c>
    </row>
    <row r="409" spans="1:2" x14ac:dyDescent="0.3">
      <c r="A409">
        <v>0</v>
      </c>
      <c r="B409">
        <v>180000</v>
      </c>
    </row>
    <row r="410" spans="1:2" x14ac:dyDescent="0.3">
      <c r="A410">
        <v>1</v>
      </c>
      <c r="B410">
        <v>54000</v>
      </c>
    </row>
    <row r="411" spans="1:2" x14ac:dyDescent="0.3">
      <c r="A411">
        <v>0</v>
      </c>
      <c r="B411">
        <v>162000</v>
      </c>
    </row>
    <row r="412" spans="1:2" x14ac:dyDescent="0.3">
      <c r="A412">
        <v>0</v>
      </c>
      <c r="B412">
        <v>45000</v>
      </c>
    </row>
    <row r="413" spans="1:2" x14ac:dyDescent="0.3">
      <c r="A413">
        <v>0</v>
      </c>
      <c r="B413">
        <v>90000</v>
      </c>
    </row>
    <row r="414" spans="1:2" x14ac:dyDescent="0.3">
      <c r="A414">
        <v>0</v>
      </c>
      <c r="B414">
        <v>90000</v>
      </c>
    </row>
    <row r="415" spans="1:2" x14ac:dyDescent="0.3">
      <c r="A415">
        <v>0</v>
      </c>
      <c r="B415">
        <v>270000</v>
      </c>
    </row>
    <row r="416" spans="1:2" x14ac:dyDescent="0.3">
      <c r="A416">
        <v>0</v>
      </c>
      <c r="B416">
        <v>112500</v>
      </c>
    </row>
    <row r="417" spans="1:2" x14ac:dyDescent="0.3">
      <c r="A417">
        <v>0</v>
      </c>
      <c r="B417">
        <v>173250</v>
      </c>
    </row>
    <row r="418" spans="1:2" x14ac:dyDescent="0.3">
      <c r="A418">
        <v>1</v>
      </c>
      <c r="B418">
        <v>202500</v>
      </c>
    </row>
    <row r="419" spans="1:2" x14ac:dyDescent="0.3">
      <c r="A419">
        <v>1</v>
      </c>
      <c r="B419">
        <v>202500</v>
      </c>
    </row>
    <row r="420" spans="1:2" x14ac:dyDescent="0.3">
      <c r="A420">
        <v>1</v>
      </c>
      <c r="B420">
        <v>337500</v>
      </c>
    </row>
    <row r="421" spans="1:2" x14ac:dyDescent="0.3">
      <c r="A421">
        <v>0</v>
      </c>
      <c r="B421">
        <v>315000</v>
      </c>
    </row>
    <row r="422" spans="1:2" x14ac:dyDescent="0.3">
      <c r="A422">
        <v>0</v>
      </c>
      <c r="B422">
        <v>315000</v>
      </c>
    </row>
    <row r="423" spans="1:2" x14ac:dyDescent="0.3">
      <c r="A423">
        <v>0</v>
      </c>
      <c r="B423">
        <v>270000</v>
      </c>
    </row>
    <row r="424" spans="1:2" x14ac:dyDescent="0.3">
      <c r="A424">
        <v>1</v>
      </c>
      <c r="B424">
        <v>202500</v>
      </c>
    </row>
    <row r="425" spans="1:2" x14ac:dyDescent="0.3">
      <c r="A425">
        <v>0</v>
      </c>
      <c r="B425">
        <v>157500</v>
      </c>
    </row>
    <row r="426" spans="1:2" x14ac:dyDescent="0.3">
      <c r="A426">
        <v>0</v>
      </c>
      <c r="B426">
        <v>112500</v>
      </c>
    </row>
    <row r="427" spans="1:2" x14ac:dyDescent="0.3">
      <c r="A427">
        <v>0</v>
      </c>
      <c r="B427">
        <v>135000</v>
      </c>
    </row>
    <row r="428" spans="1:2" x14ac:dyDescent="0.3">
      <c r="A428">
        <v>0</v>
      </c>
      <c r="B428">
        <v>360000</v>
      </c>
    </row>
    <row r="429" spans="1:2" x14ac:dyDescent="0.3">
      <c r="A429">
        <v>0</v>
      </c>
      <c r="B429">
        <v>202500</v>
      </c>
    </row>
    <row r="430" spans="1:2" x14ac:dyDescent="0.3">
      <c r="A430">
        <v>0</v>
      </c>
      <c r="B430">
        <v>202500</v>
      </c>
    </row>
    <row r="431" spans="1:2" x14ac:dyDescent="0.3">
      <c r="A431">
        <v>0</v>
      </c>
      <c r="B431">
        <v>112500</v>
      </c>
    </row>
    <row r="432" spans="1:2" x14ac:dyDescent="0.3">
      <c r="A432">
        <v>0</v>
      </c>
      <c r="B432">
        <v>360000</v>
      </c>
    </row>
    <row r="433" spans="1:2" x14ac:dyDescent="0.3">
      <c r="A433">
        <v>0</v>
      </c>
      <c r="B433">
        <v>80383.5</v>
      </c>
    </row>
    <row r="434" spans="1:2" x14ac:dyDescent="0.3">
      <c r="A434">
        <v>0</v>
      </c>
      <c r="B434">
        <v>180000</v>
      </c>
    </row>
    <row r="435" spans="1:2" x14ac:dyDescent="0.3">
      <c r="A435">
        <v>0</v>
      </c>
      <c r="B435">
        <v>180000</v>
      </c>
    </row>
    <row r="436" spans="1:2" x14ac:dyDescent="0.3">
      <c r="A436">
        <v>0</v>
      </c>
      <c r="B436">
        <v>202500</v>
      </c>
    </row>
    <row r="437" spans="1:2" x14ac:dyDescent="0.3">
      <c r="A437">
        <v>1</v>
      </c>
      <c r="B437">
        <v>90000</v>
      </c>
    </row>
    <row r="438" spans="1:2" x14ac:dyDescent="0.3">
      <c r="A438">
        <v>0</v>
      </c>
      <c r="B438">
        <v>135000</v>
      </c>
    </row>
    <row r="439" spans="1:2" x14ac:dyDescent="0.3">
      <c r="A439">
        <v>0</v>
      </c>
      <c r="B439">
        <v>157500</v>
      </c>
    </row>
    <row r="440" spans="1:2" x14ac:dyDescent="0.3">
      <c r="A440">
        <v>0</v>
      </c>
      <c r="B440">
        <v>162000</v>
      </c>
    </row>
    <row r="441" spans="1:2" x14ac:dyDescent="0.3">
      <c r="A441">
        <v>0</v>
      </c>
      <c r="B441">
        <v>112500</v>
      </c>
    </row>
    <row r="442" spans="1:2" x14ac:dyDescent="0.3">
      <c r="A442">
        <v>1</v>
      </c>
      <c r="B442">
        <v>90000</v>
      </c>
    </row>
    <row r="443" spans="1:2" x14ac:dyDescent="0.3">
      <c r="A443">
        <v>0</v>
      </c>
      <c r="B443">
        <v>202500</v>
      </c>
    </row>
    <row r="444" spans="1:2" x14ac:dyDescent="0.3">
      <c r="A444">
        <v>0</v>
      </c>
      <c r="B444">
        <v>270000</v>
      </c>
    </row>
    <row r="445" spans="1:2" x14ac:dyDescent="0.3">
      <c r="A445">
        <v>0</v>
      </c>
      <c r="B445">
        <v>202500</v>
      </c>
    </row>
    <row r="446" spans="1:2" x14ac:dyDescent="0.3">
      <c r="A446">
        <v>0</v>
      </c>
      <c r="B446">
        <v>202500</v>
      </c>
    </row>
    <row r="447" spans="1:2" x14ac:dyDescent="0.3">
      <c r="A447">
        <v>0</v>
      </c>
      <c r="B447">
        <v>130500</v>
      </c>
    </row>
    <row r="448" spans="1:2" x14ac:dyDescent="0.3">
      <c r="A448">
        <v>0</v>
      </c>
      <c r="B448">
        <v>90000</v>
      </c>
    </row>
    <row r="449" spans="1:2" x14ac:dyDescent="0.3">
      <c r="A449">
        <v>0</v>
      </c>
      <c r="B449">
        <v>337500</v>
      </c>
    </row>
    <row r="450" spans="1:2" x14ac:dyDescent="0.3">
      <c r="A450">
        <v>0</v>
      </c>
      <c r="B450">
        <v>135000</v>
      </c>
    </row>
    <row r="451" spans="1:2" x14ac:dyDescent="0.3">
      <c r="A451">
        <v>0</v>
      </c>
      <c r="B451">
        <v>135000</v>
      </c>
    </row>
    <row r="452" spans="1:2" x14ac:dyDescent="0.3">
      <c r="A452">
        <v>0</v>
      </c>
      <c r="B452">
        <v>157500</v>
      </c>
    </row>
    <row r="453" spans="1:2" x14ac:dyDescent="0.3">
      <c r="A453">
        <v>0</v>
      </c>
      <c r="B453">
        <v>135000</v>
      </c>
    </row>
    <row r="454" spans="1:2" x14ac:dyDescent="0.3">
      <c r="A454">
        <v>0</v>
      </c>
      <c r="B454">
        <v>315000</v>
      </c>
    </row>
    <row r="455" spans="1:2" x14ac:dyDescent="0.3">
      <c r="A455">
        <v>0</v>
      </c>
      <c r="B455">
        <v>315000</v>
      </c>
    </row>
    <row r="456" spans="1:2" x14ac:dyDescent="0.3">
      <c r="A456">
        <v>0</v>
      </c>
      <c r="B456">
        <v>40500</v>
      </c>
    </row>
    <row r="457" spans="1:2" x14ac:dyDescent="0.3">
      <c r="A457">
        <v>0</v>
      </c>
      <c r="B457">
        <v>70470</v>
      </c>
    </row>
    <row r="458" spans="1:2" x14ac:dyDescent="0.3">
      <c r="A458">
        <v>1</v>
      </c>
      <c r="B458">
        <v>135000</v>
      </c>
    </row>
    <row r="459" spans="1:2" x14ac:dyDescent="0.3">
      <c r="A459">
        <v>1</v>
      </c>
      <c r="B459">
        <v>135000</v>
      </c>
    </row>
    <row r="460" spans="1:2" x14ac:dyDescent="0.3">
      <c r="A460">
        <v>0</v>
      </c>
      <c r="B460">
        <v>67500</v>
      </c>
    </row>
    <row r="461" spans="1:2" x14ac:dyDescent="0.3">
      <c r="A461">
        <v>0</v>
      </c>
      <c r="B461">
        <v>270000</v>
      </c>
    </row>
    <row r="462" spans="1:2" x14ac:dyDescent="0.3">
      <c r="A462">
        <v>1</v>
      </c>
      <c r="B462">
        <v>180000</v>
      </c>
    </row>
    <row r="463" spans="1:2" x14ac:dyDescent="0.3">
      <c r="A463">
        <v>0</v>
      </c>
      <c r="B463">
        <v>90000</v>
      </c>
    </row>
    <row r="464" spans="1:2" x14ac:dyDescent="0.3">
      <c r="A464">
        <v>0</v>
      </c>
      <c r="B464">
        <v>135000</v>
      </c>
    </row>
    <row r="465" spans="1:2" x14ac:dyDescent="0.3">
      <c r="A465">
        <v>0</v>
      </c>
      <c r="B465">
        <v>675000</v>
      </c>
    </row>
    <row r="466" spans="1:2" x14ac:dyDescent="0.3">
      <c r="A466">
        <v>0</v>
      </c>
      <c r="B466">
        <v>49500</v>
      </c>
    </row>
    <row r="467" spans="1:2" x14ac:dyDescent="0.3">
      <c r="A467">
        <v>0</v>
      </c>
      <c r="B467">
        <v>247500</v>
      </c>
    </row>
    <row r="468" spans="1:2" x14ac:dyDescent="0.3">
      <c r="A468">
        <v>0</v>
      </c>
      <c r="B468">
        <v>81000</v>
      </c>
    </row>
    <row r="469" spans="1:2" x14ac:dyDescent="0.3">
      <c r="A469">
        <v>0</v>
      </c>
      <c r="B469">
        <v>202500</v>
      </c>
    </row>
    <row r="470" spans="1:2" x14ac:dyDescent="0.3">
      <c r="A470">
        <v>0</v>
      </c>
      <c r="B470">
        <v>202500</v>
      </c>
    </row>
    <row r="471" spans="1:2" x14ac:dyDescent="0.3">
      <c r="A471">
        <v>0</v>
      </c>
      <c r="B471">
        <v>148500</v>
      </c>
    </row>
    <row r="472" spans="1:2" x14ac:dyDescent="0.3">
      <c r="A472">
        <v>1</v>
      </c>
      <c r="B472">
        <v>225000</v>
      </c>
    </row>
    <row r="473" spans="1:2" x14ac:dyDescent="0.3">
      <c r="A473">
        <v>0</v>
      </c>
      <c r="B473">
        <v>90000</v>
      </c>
    </row>
    <row r="474" spans="1:2" x14ac:dyDescent="0.3">
      <c r="A474">
        <v>0</v>
      </c>
      <c r="B474">
        <v>162000</v>
      </c>
    </row>
    <row r="475" spans="1:2" x14ac:dyDescent="0.3">
      <c r="A475">
        <v>0</v>
      </c>
      <c r="B475">
        <v>126000</v>
      </c>
    </row>
    <row r="476" spans="1:2" x14ac:dyDescent="0.3">
      <c r="A476">
        <v>0</v>
      </c>
      <c r="B476">
        <v>135000</v>
      </c>
    </row>
    <row r="477" spans="1:2" x14ac:dyDescent="0.3">
      <c r="A477">
        <v>0</v>
      </c>
      <c r="B477">
        <v>270000</v>
      </c>
    </row>
    <row r="478" spans="1:2" x14ac:dyDescent="0.3">
      <c r="A478">
        <v>0</v>
      </c>
      <c r="B478">
        <v>225000</v>
      </c>
    </row>
    <row r="479" spans="1:2" x14ac:dyDescent="0.3">
      <c r="A479">
        <v>0</v>
      </c>
      <c r="B479">
        <v>135000</v>
      </c>
    </row>
    <row r="480" spans="1:2" x14ac:dyDescent="0.3">
      <c r="A480">
        <v>0</v>
      </c>
      <c r="B480">
        <v>135000</v>
      </c>
    </row>
    <row r="481" spans="1:2" x14ac:dyDescent="0.3">
      <c r="A481">
        <v>0</v>
      </c>
      <c r="B481">
        <v>135000</v>
      </c>
    </row>
    <row r="482" spans="1:2" x14ac:dyDescent="0.3">
      <c r="A482">
        <v>0</v>
      </c>
      <c r="B482">
        <v>202500</v>
      </c>
    </row>
    <row r="483" spans="1:2" x14ac:dyDescent="0.3">
      <c r="A483">
        <v>0</v>
      </c>
      <c r="B483">
        <v>54000</v>
      </c>
    </row>
    <row r="484" spans="1:2" x14ac:dyDescent="0.3">
      <c r="A484">
        <v>0</v>
      </c>
      <c r="B484">
        <v>292500</v>
      </c>
    </row>
    <row r="485" spans="1:2" x14ac:dyDescent="0.3">
      <c r="A485">
        <v>0</v>
      </c>
      <c r="B485">
        <v>180000</v>
      </c>
    </row>
    <row r="486" spans="1:2" x14ac:dyDescent="0.3">
      <c r="A486">
        <v>0</v>
      </c>
      <c r="B486">
        <v>112500</v>
      </c>
    </row>
    <row r="487" spans="1:2" x14ac:dyDescent="0.3">
      <c r="A487">
        <v>0</v>
      </c>
      <c r="B487">
        <v>225000</v>
      </c>
    </row>
    <row r="488" spans="1:2" x14ac:dyDescent="0.3">
      <c r="A488">
        <v>0</v>
      </c>
      <c r="B488">
        <v>135000</v>
      </c>
    </row>
    <row r="489" spans="1:2" x14ac:dyDescent="0.3">
      <c r="A489">
        <v>0</v>
      </c>
      <c r="B489">
        <v>270000</v>
      </c>
    </row>
    <row r="490" spans="1:2" x14ac:dyDescent="0.3">
      <c r="A490">
        <v>0</v>
      </c>
      <c r="B490">
        <v>112500</v>
      </c>
    </row>
    <row r="491" spans="1:2" x14ac:dyDescent="0.3">
      <c r="A491">
        <v>0</v>
      </c>
      <c r="B491">
        <v>202500</v>
      </c>
    </row>
    <row r="492" spans="1:2" x14ac:dyDescent="0.3">
      <c r="A492">
        <v>0</v>
      </c>
      <c r="B492">
        <v>56250</v>
      </c>
    </row>
    <row r="493" spans="1:2" x14ac:dyDescent="0.3">
      <c r="A493">
        <v>0</v>
      </c>
      <c r="B493">
        <v>135000</v>
      </c>
    </row>
    <row r="494" spans="1:2" x14ac:dyDescent="0.3">
      <c r="A494">
        <v>0</v>
      </c>
      <c r="B494">
        <v>144000</v>
      </c>
    </row>
    <row r="495" spans="1:2" x14ac:dyDescent="0.3">
      <c r="A495">
        <v>0</v>
      </c>
      <c r="B495">
        <v>90000</v>
      </c>
    </row>
    <row r="496" spans="1:2" x14ac:dyDescent="0.3">
      <c r="A496">
        <v>0</v>
      </c>
      <c r="B496">
        <v>90000</v>
      </c>
    </row>
    <row r="497" spans="1:2" x14ac:dyDescent="0.3">
      <c r="A497">
        <v>0</v>
      </c>
      <c r="B497">
        <v>225000</v>
      </c>
    </row>
    <row r="498" spans="1:2" x14ac:dyDescent="0.3">
      <c r="A498">
        <v>0</v>
      </c>
      <c r="B498">
        <v>225000</v>
      </c>
    </row>
    <row r="499" spans="1:2" x14ac:dyDescent="0.3">
      <c r="A499">
        <v>1</v>
      </c>
      <c r="B499">
        <v>216000</v>
      </c>
    </row>
    <row r="500" spans="1:2" x14ac:dyDescent="0.3">
      <c r="A500">
        <v>1</v>
      </c>
      <c r="B500">
        <v>216000</v>
      </c>
    </row>
    <row r="501" spans="1:2" x14ac:dyDescent="0.3">
      <c r="A501">
        <v>0</v>
      </c>
      <c r="B501">
        <v>135000</v>
      </c>
    </row>
    <row r="502" spans="1:2" x14ac:dyDescent="0.3">
      <c r="A502">
        <v>0</v>
      </c>
      <c r="B502">
        <v>270000</v>
      </c>
    </row>
    <row r="503" spans="1:2" x14ac:dyDescent="0.3">
      <c r="A503">
        <v>0</v>
      </c>
      <c r="B503">
        <v>171000</v>
      </c>
    </row>
    <row r="504" spans="1:2" x14ac:dyDescent="0.3">
      <c r="A504">
        <v>0</v>
      </c>
      <c r="B504">
        <v>126000</v>
      </c>
    </row>
    <row r="505" spans="1:2" x14ac:dyDescent="0.3">
      <c r="A505">
        <v>0</v>
      </c>
      <c r="B505">
        <v>540000</v>
      </c>
    </row>
    <row r="506" spans="1:2" x14ac:dyDescent="0.3">
      <c r="A506">
        <v>0</v>
      </c>
      <c r="B506">
        <v>126000</v>
      </c>
    </row>
    <row r="507" spans="1:2" x14ac:dyDescent="0.3">
      <c r="A507">
        <v>0</v>
      </c>
      <c r="B507">
        <v>90000</v>
      </c>
    </row>
    <row r="508" spans="1:2" x14ac:dyDescent="0.3">
      <c r="A508">
        <v>0</v>
      </c>
      <c r="B508">
        <v>157500</v>
      </c>
    </row>
    <row r="509" spans="1:2" x14ac:dyDescent="0.3">
      <c r="A509">
        <v>0</v>
      </c>
      <c r="B509">
        <v>157500</v>
      </c>
    </row>
    <row r="510" spans="1:2" x14ac:dyDescent="0.3">
      <c r="A510">
        <v>0</v>
      </c>
      <c r="B510">
        <v>157500</v>
      </c>
    </row>
    <row r="511" spans="1:2" x14ac:dyDescent="0.3">
      <c r="A511">
        <v>0</v>
      </c>
      <c r="B511">
        <v>157500</v>
      </c>
    </row>
    <row r="512" spans="1:2" x14ac:dyDescent="0.3">
      <c r="A512">
        <v>0</v>
      </c>
      <c r="B512">
        <v>180000</v>
      </c>
    </row>
    <row r="513" spans="1:2" x14ac:dyDescent="0.3">
      <c r="A513">
        <v>1</v>
      </c>
      <c r="B513">
        <v>103500</v>
      </c>
    </row>
    <row r="514" spans="1:2" x14ac:dyDescent="0.3">
      <c r="A514">
        <v>0</v>
      </c>
      <c r="B514">
        <v>157500</v>
      </c>
    </row>
    <row r="515" spans="1:2" x14ac:dyDescent="0.3">
      <c r="A515">
        <v>0</v>
      </c>
      <c r="B515">
        <v>270000</v>
      </c>
    </row>
    <row r="516" spans="1:2" x14ac:dyDescent="0.3">
      <c r="A516">
        <v>0</v>
      </c>
      <c r="B516">
        <v>202500</v>
      </c>
    </row>
    <row r="517" spans="1:2" x14ac:dyDescent="0.3">
      <c r="A517">
        <v>0</v>
      </c>
      <c r="B517">
        <v>180000</v>
      </c>
    </row>
    <row r="518" spans="1:2" x14ac:dyDescent="0.3">
      <c r="A518">
        <v>0</v>
      </c>
      <c r="B518">
        <v>180000</v>
      </c>
    </row>
    <row r="519" spans="1:2" x14ac:dyDescent="0.3">
      <c r="A519">
        <v>0</v>
      </c>
      <c r="B519">
        <v>67500</v>
      </c>
    </row>
    <row r="520" spans="1:2" x14ac:dyDescent="0.3">
      <c r="A520">
        <v>0</v>
      </c>
      <c r="B520">
        <v>540000</v>
      </c>
    </row>
    <row r="521" spans="1:2" x14ac:dyDescent="0.3">
      <c r="A521">
        <v>0</v>
      </c>
      <c r="B521">
        <v>90000</v>
      </c>
    </row>
    <row r="522" spans="1:2" x14ac:dyDescent="0.3">
      <c r="A522">
        <v>0</v>
      </c>
      <c r="B522">
        <v>90000</v>
      </c>
    </row>
    <row r="523" spans="1:2" x14ac:dyDescent="0.3">
      <c r="A523">
        <v>0</v>
      </c>
      <c r="B523">
        <v>90000</v>
      </c>
    </row>
    <row r="524" spans="1:2" x14ac:dyDescent="0.3">
      <c r="A524">
        <v>0</v>
      </c>
      <c r="B524">
        <v>202500</v>
      </c>
    </row>
    <row r="525" spans="1:2" x14ac:dyDescent="0.3">
      <c r="A525">
        <v>0</v>
      </c>
      <c r="B525">
        <v>157500</v>
      </c>
    </row>
    <row r="526" spans="1:2" x14ac:dyDescent="0.3">
      <c r="A526">
        <v>0</v>
      </c>
      <c r="B526">
        <v>270000</v>
      </c>
    </row>
    <row r="527" spans="1:2" x14ac:dyDescent="0.3">
      <c r="A527">
        <v>0</v>
      </c>
      <c r="B527">
        <v>45000</v>
      </c>
    </row>
    <row r="528" spans="1:2" x14ac:dyDescent="0.3">
      <c r="A528">
        <v>0</v>
      </c>
      <c r="B528">
        <v>135000</v>
      </c>
    </row>
    <row r="529" spans="1:2" x14ac:dyDescent="0.3">
      <c r="A529">
        <v>0</v>
      </c>
      <c r="B529">
        <v>99000</v>
      </c>
    </row>
    <row r="530" spans="1:2" x14ac:dyDescent="0.3">
      <c r="A530">
        <v>0</v>
      </c>
      <c r="B530">
        <v>315000</v>
      </c>
    </row>
    <row r="531" spans="1:2" x14ac:dyDescent="0.3">
      <c r="A531">
        <v>0</v>
      </c>
      <c r="B531">
        <v>157500</v>
      </c>
    </row>
    <row r="532" spans="1:2" x14ac:dyDescent="0.3">
      <c r="A532">
        <v>0</v>
      </c>
      <c r="B532">
        <v>157500</v>
      </c>
    </row>
    <row r="533" spans="1:2" x14ac:dyDescent="0.3">
      <c r="A533">
        <v>0</v>
      </c>
      <c r="B533">
        <v>103500</v>
      </c>
    </row>
    <row r="534" spans="1:2" x14ac:dyDescent="0.3">
      <c r="A534">
        <v>0</v>
      </c>
      <c r="B534">
        <v>180000</v>
      </c>
    </row>
    <row r="535" spans="1:2" x14ac:dyDescent="0.3">
      <c r="A535">
        <v>0</v>
      </c>
      <c r="B535">
        <v>202500</v>
      </c>
    </row>
    <row r="536" spans="1:2" x14ac:dyDescent="0.3">
      <c r="A536">
        <v>0</v>
      </c>
      <c r="B536">
        <v>180000</v>
      </c>
    </row>
    <row r="537" spans="1:2" x14ac:dyDescent="0.3">
      <c r="A537">
        <v>0</v>
      </c>
      <c r="B537">
        <v>180000</v>
      </c>
    </row>
    <row r="538" spans="1:2" x14ac:dyDescent="0.3">
      <c r="A538">
        <v>0</v>
      </c>
      <c r="B538">
        <v>315000</v>
      </c>
    </row>
    <row r="539" spans="1:2" x14ac:dyDescent="0.3">
      <c r="A539">
        <v>0</v>
      </c>
      <c r="B539">
        <v>81000</v>
      </c>
    </row>
    <row r="540" spans="1:2" x14ac:dyDescent="0.3">
      <c r="A540">
        <v>0</v>
      </c>
      <c r="B540">
        <v>121500</v>
      </c>
    </row>
    <row r="541" spans="1:2" x14ac:dyDescent="0.3">
      <c r="A541">
        <v>0</v>
      </c>
      <c r="B541">
        <v>157500</v>
      </c>
    </row>
    <row r="542" spans="1:2" x14ac:dyDescent="0.3">
      <c r="A542">
        <v>0</v>
      </c>
      <c r="B542">
        <v>202500</v>
      </c>
    </row>
    <row r="543" spans="1:2" x14ac:dyDescent="0.3">
      <c r="A543">
        <v>0</v>
      </c>
      <c r="B543">
        <v>144000</v>
      </c>
    </row>
    <row r="544" spans="1:2" x14ac:dyDescent="0.3">
      <c r="A544">
        <v>0</v>
      </c>
      <c r="B544">
        <v>270000</v>
      </c>
    </row>
    <row r="545" spans="1:2" x14ac:dyDescent="0.3">
      <c r="A545">
        <v>0</v>
      </c>
      <c r="B545">
        <v>315000</v>
      </c>
    </row>
    <row r="546" spans="1:2" x14ac:dyDescent="0.3">
      <c r="A546">
        <v>0</v>
      </c>
      <c r="B546">
        <v>112500</v>
      </c>
    </row>
    <row r="547" spans="1:2" x14ac:dyDescent="0.3">
      <c r="A547">
        <v>0</v>
      </c>
      <c r="B547">
        <v>72000</v>
      </c>
    </row>
    <row r="548" spans="1:2" x14ac:dyDescent="0.3">
      <c r="A548">
        <v>0</v>
      </c>
      <c r="B548">
        <v>90000</v>
      </c>
    </row>
    <row r="549" spans="1:2" x14ac:dyDescent="0.3">
      <c r="A549">
        <v>0</v>
      </c>
      <c r="B549">
        <v>225000</v>
      </c>
    </row>
    <row r="550" spans="1:2" x14ac:dyDescent="0.3">
      <c r="A550">
        <v>0</v>
      </c>
      <c r="B550">
        <v>135000</v>
      </c>
    </row>
    <row r="551" spans="1:2" x14ac:dyDescent="0.3">
      <c r="A551">
        <v>0</v>
      </c>
      <c r="B551">
        <v>90000</v>
      </c>
    </row>
    <row r="552" spans="1:2" x14ac:dyDescent="0.3">
      <c r="A552">
        <v>0</v>
      </c>
      <c r="B552">
        <v>135000</v>
      </c>
    </row>
    <row r="553" spans="1:2" x14ac:dyDescent="0.3">
      <c r="A553">
        <v>0</v>
      </c>
      <c r="B553">
        <v>81000</v>
      </c>
    </row>
    <row r="554" spans="1:2" x14ac:dyDescent="0.3">
      <c r="A554">
        <v>0</v>
      </c>
      <c r="B554">
        <v>211500</v>
      </c>
    </row>
    <row r="555" spans="1:2" x14ac:dyDescent="0.3">
      <c r="A555">
        <v>0</v>
      </c>
      <c r="B555">
        <v>211500</v>
      </c>
    </row>
    <row r="556" spans="1:2" x14ac:dyDescent="0.3">
      <c r="A556">
        <v>0</v>
      </c>
      <c r="B556">
        <v>157500</v>
      </c>
    </row>
    <row r="557" spans="1:2" x14ac:dyDescent="0.3">
      <c r="A557">
        <v>0</v>
      </c>
      <c r="B557">
        <v>135000</v>
      </c>
    </row>
    <row r="558" spans="1:2" x14ac:dyDescent="0.3">
      <c r="A558">
        <v>0</v>
      </c>
      <c r="B558">
        <v>202500</v>
      </c>
    </row>
    <row r="559" spans="1:2" x14ac:dyDescent="0.3">
      <c r="A559">
        <v>0</v>
      </c>
      <c r="B559">
        <v>157500</v>
      </c>
    </row>
    <row r="560" spans="1:2" x14ac:dyDescent="0.3">
      <c r="A560">
        <v>0</v>
      </c>
      <c r="B560">
        <v>112500</v>
      </c>
    </row>
    <row r="561" spans="1:2" x14ac:dyDescent="0.3">
      <c r="A561">
        <v>0</v>
      </c>
      <c r="B561">
        <v>157500</v>
      </c>
    </row>
    <row r="562" spans="1:2" x14ac:dyDescent="0.3">
      <c r="A562">
        <v>0</v>
      </c>
      <c r="B562">
        <v>81751.5</v>
      </c>
    </row>
    <row r="563" spans="1:2" x14ac:dyDescent="0.3">
      <c r="A563">
        <v>0</v>
      </c>
      <c r="B563">
        <v>126000</v>
      </c>
    </row>
    <row r="564" spans="1:2" x14ac:dyDescent="0.3">
      <c r="A564">
        <v>0</v>
      </c>
      <c r="B564">
        <v>76500</v>
      </c>
    </row>
    <row r="565" spans="1:2" x14ac:dyDescent="0.3">
      <c r="A565">
        <v>0</v>
      </c>
      <c r="B565">
        <v>180000</v>
      </c>
    </row>
    <row r="566" spans="1:2" x14ac:dyDescent="0.3">
      <c r="A566">
        <v>1</v>
      </c>
      <c r="B566">
        <v>166500</v>
      </c>
    </row>
    <row r="567" spans="1:2" x14ac:dyDescent="0.3">
      <c r="A567">
        <v>0</v>
      </c>
      <c r="B567">
        <v>135000</v>
      </c>
    </row>
    <row r="568" spans="1:2" x14ac:dyDescent="0.3">
      <c r="A568">
        <v>0</v>
      </c>
      <c r="B568">
        <v>112500</v>
      </c>
    </row>
    <row r="569" spans="1:2" x14ac:dyDescent="0.3">
      <c r="A569">
        <v>0</v>
      </c>
      <c r="B569">
        <v>220500</v>
      </c>
    </row>
    <row r="570" spans="1:2" x14ac:dyDescent="0.3">
      <c r="A570">
        <v>0</v>
      </c>
      <c r="B570">
        <v>202500</v>
      </c>
    </row>
    <row r="571" spans="1:2" x14ac:dyDescent="0.3">
      <c r="A571">
        <v>0</v>
      </c>
      <c r="B571">
        <v>112500</v>
      </c>
    </row>
    <row r="572" spans="1:2" x14ac:dyDescent="0.3">
      <c r="A572">
        <v>0</v>
      </c>
      <c r="B572">
        <v>81000</v>
      </c>
    </row>
    <row r="573" spans="1:2" x14ac:dyDescent="0.3">
      <c r="A573">
        <v>0</v>
      </c>
      <c r="B573">
        <v>90000</v>
      </c>
    </row>
    <row r="574" spans="1:2" x14ac:dyDescent="0.3">
      <c r="A574">
        <v>0</v>
      </c>
      <c r="B574">
        <v>135000</v>
      </c>
    </row>
    <row r="575" spans="1:2" x14ac:dyDescent="0.3">
      <c r="A575">
        <v>0</v>
      </c>
      <c r="B575">
        <v>135000</v>
      </c>
    </row>
    <row r="576" spans="1:2" x14ac:dyDescent="0.3">
      <c r="A576">
        <v>0</v>
      </c>
      <c r="B576">
        <v>202500</v>
      </c>
    </row>
    <row r="577" spans="1:2" x14ac:dyDescent="0.3">
      <c r="A577">
        <v>0</v>
      </c>
      <c r="B577">
        <v>157500</v>
      </c>
    </row>
    <row r="578" spans="1:2" x14ac:dyDescent="0.3">
      <c r="A578">
        <v>0</v>
      </c>
      <c r="B578">
        <v>135000</v>
      </c>
    </row>
    <row r="579" spans="1:2" x14ac:dyDescent="0.3">
      <c r="A579">
        <v>0</v>
      </c>
      <c r="B579">
        <v>360000</v>
      </c>
    </row>
    <row r="580" spans="1:2" x14ac:dyDescent="0.3">
      <c r="A580">
        <v>0</v>
      </c>
      <c r="B580">
        <v>157500</v>
      </c>
    </row>
    <row r="581" spans="1:2" x14ac:dyDescent="0.3">
      <c r="A581">
        <v>0</v>
      </c>
      <c r="B581">
        <v>211500</v>
      </c>
    </row>
    <row r="582" spans="1:2" x14ac:dyDescent="0.3">
      <c r="A582">
        <v>0</v>
      </c>
      <c r="B582">
        <v>121500</v>
      </c>
    </row>
    <row r="583" spans="1:2" x14ac:dyDescent="0.3">
      <c r="A583">
        <v>0</v>
      </c>
      <c r="B583">
        <v>157500</v>
      </c>
    </row>
    <row r="584" spans="1:2" x14ac:dyDescent="0.3">
      <c r="A584">
        <v>0</v>
      </c>
      <c r="B584">
        <v>157500</v>
      </c>
    </row>
    <row r="585" spans="1:2" x14ac:dyDescent="0.3">
      <c r="A585">
        <v>0</v>
      </c>
      <c r="B585">
        <v>225000</v>
      </c>
    </row>
    <row r="586" spans="1:2" x14ac:dyDescent="0.3">
      <c r="A586">
        <v>0</v>
      </c>
      <c r="B586">
        <v>67500</v>
      </c>
    </row>
    <row r="587" spans="1:2" x14ac:dyDescent="0.3">
      <c r="A587">
        <v>0</v>
      </c>
      <c r="B587">
        <v>67500</v>
      </c>
    </row>
    <row r="588" spans="1:2" x14ac:dyDescent="0.3">
      <c r="A588">
        <v>0</v>
      </c>
      <c r="B588">
        <v>112500</v>
      </c>
    </row>
    <row r="589" spans="1:2" x14ac:dyDescent="0.3">
      <c r="A589">
        <v>0</v>
      </c>
      <c r="B589">
        <v>112500</v>
      </c>
    </row>
    <row r="590" spans="1:2" x14ac:dyDescent="0.3">
      <c r="A590">
        <v>0</v>
      </c>
      <c r="B590">
        <v>63000</v>
      </c>
    </row>
    <row r="591" spans="1:2" x14ac:dyDescent="0.3">
      <c r="A591">
        <v>0</v>
      </c>
      <c r="B591">
        <v>90000</v>
      </c>
    </row>
    <row r="592" spans="1:2" x14ac:dyDescent="0.3">
      <c r="A592">
        <v>0</v>
      </c>
      <c r="B592">
        <v>202500</v>
      </c>
    </row>
    <row r="593" spans="1:2" x14ac:dyDescent="0.3">
      <c r="A593">
        <v>0</v>
      </c>
      <c r="B593">
        <v>76500</v>
      </c>
    </row>
    <row r="594" spans="1:2" x14ac:dyDescent="0.3">
      <c r="A594">
        <v>0</v>
      </c>
      <c r="B594">
        <v>112500</v>
      </c>
    </row>
    <row r="595" spans="1:2" x14ac:dyDescent="0.3">
      <c r="A595">
        <v>0</v>
      </c>
      <c r="B595">
        <v>112500</v>
      </c>
    </row>
    <row r="596" spans="1:2" x14ac:dyDescent="0.3">
      <c r="A596">
        <v>1</v>
      </c>
      <c r="B596">
        <v>157500</v>
      </c>
    </row>
    <row r="597" spans="1:2" x14ac:dyDescent="0.3">
      <c r="A597">
        <v>0</v>
      </c>
      <c r="B597">
        <v>112500</v>
      </c>
    </row>
    <row r="598" spans="1:2" x14ac:dyDescent="0.3">
      <c r="A598">
        <v>0</v>
      </c>
      <c r="B598">
        <v>166500</v>
      </c>
    </row>
    <row r="599" spans="1:2" x14ac:dyDescent="0.3">
      <c r="A599">
        <v>0</v>
      </c>
      <c r="B599">
        <v>121500</v>
      </c>
    </row>
    <row r="600" spans="1:2" x14ac:dyDescent="0.3">
      <c r="A600">
        <v>0</v>
      </c>
      <c r="B600">
        <v>263700</v>
      </c>
    </row>
    <row r="601" spans="1:2" x14ac:dyDescent="0.3">
      <c r="A601">
        <v>0</v>
      </c>
      <c r="B601">
        <v>202500</v>
      </c>
    </row>
    <row r="602" spans="1:2" x14ac:dyDescent="0.3">
      <c r="A602">
        <v>0</v>
      </c>
      <c r="B602">
        <v>225000</v>
      </c>
    </row>
    <row r="603" spans="1:2" x14ac:dyDescent="0.3">
      <c r="A603">
        <v>0</v>
      </c>
      <c r="B603">
        <v>225000</v>
      </c>
    </row>
    <row r="604" spans="1:2" x14ac:dyDescent="0.3">
      <c r="A604">
        <v>0</v>
      </c>
      <c r="B604">
        <v>202500</v>
      </c>
    </row>
    <row r="605" spans="1:2" x14ac:dyDescent="0.3">
      <c r="A605">
        <v>0</v>
      </c>
      <c r="B605">
        <v>135000</v>
      </c>
    </row>
    <row r="606" spans="1:2" x14ac:dyDescent="0.3">
      <c r="A606">
        <v>1</v>
      </c>
      <c r="B606">
        <v>117000</v>
      </c>
    </row>
    <row r="607" spans="1:2" x14ac:dyDescent="0.3">
      <c r="A607">
        <v>0</v>
      </c>
      <c r="B607">
        <v>121500</v>
      </c>
    </row>
    <row r="608" spans="1:2" x14ac:dyDescent="0.3">
      <c r="A608">
        <v>0</v>
      </c>
      <c r="B608">
        <v>121500</v>
      </c>
    </row>
    <row r="609" spans="1:2" x14ac:dyDescent="0.3">
      <c r="A609">
        <v>0</v>
      </c>
      <c r="B609">
        <v>225000</v>
      </c>
    </row>
    <row r="610" spans="1:2" x14ac:dyDescent="0.3">
      <c r="A610">
        <v>0</v>
      </c>
      <c r="B610">
        <v>225000</v>
      </c>
    </row>
    <row r="611" spans="1:2" x14ac:dyDescent="0.3">
      <c r="A611">
        <v>0</v>
      </c>
      <c r="B611">
        <v>90000</v>
      </c>
    </row>
    <row r="612" spans="1:2" x14ac:dyDescent="0.3">
      <c r="A612">
        <v>0</v>
      </c>
      <c r="B612">
        <v>112500</v>
      </c>
    </row>
    <row r="613" spans="1:2" x14ac:dyDescent="0.3">
      <c r="A613">
        <v>0</v>
      </c>
      <c r="B613">
        <v>112500</v>
      </c>
    </row>
    <row r="614" spans="1:2" x14ac:dyDescent="0.3">
      <c r="A614">
        <v>0</v>
      </c>
      <c r="B614">
        <v>117000</v>
      </c>
    </row>
    <row r="615" spans="1:2" x14ac:dyDescent="0.3">
      <c r="A615">
        <v>0</v>
      </c>
      <c r="B615">
        <v>225000</v>
      </c>
    </row>
    <row r="616" spans="1:2" x14ac:dyDescent="0.3">
      <c r="A616">
        <v>0</v>
      </c>
      <c r="B616">
        <v>180000</v>
      </c>
    </row>
    <row r="617" spans="1:2" x14ac:dyDescent="0.3">
      <c r="A617">
        <v>0</v>
      </c>
      <c r="B617">
        <v>180000</v>
      </c>
    </row>
    <row r="618" spans="1:2" x14ac:dyDescent="0.3">
      <c r="A618">
        <v>0</v>
      </c>
      <c r="B618">
        <v>76500</v>
      </c>
    </row>
    <row r="619" spans="1:2" x14ac:dyDescent="0.3">
      <c r="A619">
        <v>0</v>
      </c>
      <c r="B619">
        <v>67500</v>
      </c>
    </row>
    <row r="620" spans="1:2" x14ac:dyDescent="0.3">
      <c r="A620">
        <v>0</v>
      </c>
      <c r="B620">
        <v>270000</v>
      </c>
    </row>
    <row r="621" spans="1:2" x14ac:dyDescent="0.3">
      <c r="A621">
        <v>0</v>
      </c>
      <c r="B621">
        <v>157500</v>
      </c>
    </row>
    <row r="622" spans="1:2" x14ac:dyDescent="0.3">
      <c r="A622">
        <v>0</v>
      </c>
      <c r="B622">
        <v>157500</v>
      </c>
    </row>
    <row r="623" spans="1:2" x14ac:dyDescent="0.3">
      <c r="A623">
        <v>0</v>
      </c>
      <c r="B623">
        <v>180000</v>
      </c>
    </row>
    <row r="624" spans="1:2" x14ac:dyDescent="0.3">
      <c r="A624">
        <v>0</v>
      </c>
      <c r="B624">
        <v>135000</v>
      </c>
    </row>
    <row r="625" spans="1:2" x14ac:dyDescent="0.3">
      <c r="A625">
        <v>0</v>
      </c>
      <c r="B625">
        <v>45000</v>
      </c>
    </row>
    <row r="626" spans="1:2" x14ac:dyDescent="0.3">
      <c r="A626">
        <v>0</v>
      </c>
      <c r="B626">
        <v>337500</v>
      </c>
    </row>
    <row r="627" spans="1:2" x14ac:dyDescent="0.3">
      <c r="A627">
        <v>0</v>
      </c>
      <c r="B627">
        <v>72000</v>
      </c>
    </row>
    <row r="628" spans="1:2" x14ac:dyDescent="0.3">
      <c r="A628">
        <v>0</v>
      </c>
      <c r="B628">
        <v>67500</v>
      </c>
    </row>
    <row r="629" spans="1:2" x14ac:dyDescent="0.3">
      <c r="A629">
        <v>1</v>
      </c>
      <c r="B629">
        <v>67500</v>
      </c>
    </row>
    <row r="630" spans="1:2" x14ac:dyDescent="0.3">
      <c r="A630">
        <v>0</v>
      </c>
      <c r="B630">
        <v>112500</v>
      </c>
    </row>
    <row r="631" spans="1:2" x14ac:dyDescent="0.3">
      <c r="A631">
        <v>0</v>
      </c>
      <c r="B631">
        <v>90000</v>
      </c>
    </row>
    <row r="632" spans="1:2" x14ac:dyDescent="0.3">
      <c r="A632">
        <v>0</v>
      </c>
      <c r="B632">
        <v>135000</v>
      </c>
    </row>
    <row r="633" spans="1:2" x14ac:dyDescent="0.3">
      <c r="A633">
        <v>0</v>
      </c>
      <c r="B633">
        <v>135000</v>
      </c>
    </row>
    <row r="634" spans="1:2" x14ac:dyDescent="0.3">
      <c r="A634">
        <v>0</v>
      </c>
      <c r="B634">
        <v>315000</v>
      </c>
    </row>
    <row r="635" spans="1:2" x14ac:dyDescent="0.3">
      <c r="A635">
        <v>0</v>
      </c>
      <c r="B635">
        <v>51750</v>
      </c>
    </row>
    <row r="636" spans="1:2" x14ac:dyDescent="0.3">
      <c r="A636">
        <v>0</v>
      </c>
      <c r="B636">
        <v>81000</v>
      </c>
    </row>
    <row r="637" spans="1:2" x14ac:dyDescent="0.3">
      <c r="A637">
        <v>0</v>
      </c>
      <c r="B637">
        <v>81000</v>
      </c>
    </row>
    <row r="638" spans="1:2" x14ac:dyDescent="0.3">
      <c r="A638">
        <v>0</v>
      </c>
      <c r="B638">
        <v>135000</v>
      </c>
    </row>
    <row r="639" spans="1:2" x14ac:dyDescent="0.3">
      <c r="A639">
        <v>0</v>
      </c>
      <c r="B639">
        <v>202500</v>
      </c>
    </row>
    <row r="640" spans="1:2" x14ac:dyDescent="0.3">
      <c r="A640">
        <v>0</v>
      </c>
      <c r="B640">
        <v>202500</v>
      </c>
    </row>
    <row r="641" spans="1:2" x14ac:dyDescent="0.3">
      <c r="A641">
        <v>0</v>
      </c>
      <c r="B641">
        <v>157500</v>
      </c>
    </row>
    <row r="642" spans="1:2" x14ac:dyDescent="0.3">
      <c r="A642">
        <v>0</v>
      </c>
      <c r="B642">
        <v>270000</v>
      </c>
    </row>
    <row r="643" spans="1:2" x14ac:dyDescent="0.3">
      <c r="A643">
        <v>0</v>
      </c>
      <c r="B643">
        <v>261000</v>
      </c>
    </row>
    <row r="644" spans="1:2" x14ac:dyDescent="0.3">
      <c r="A644">
        <v>0</v>
      </c>
      <c r="B644">
        <v>157500</v>
      </c>
    </row>
    <row r="645" spans="1:2" x14ac:dyDescent="0.3">
      <c r="A645">
        <v>1</v>
      </c>
      <c r="B645">
        <v>135000</v>
      </c>
    </row>
    <row r="646" spans="1:2" x14ac:dyDescent="0.3">
      <c r="A646">
        <v>1</v>
      </c>
      <c r="B646">
        <v>135000</v>
      </c>
    </row>
    <row r="647" spans="1:2" x14ac:dyDescent="0.3">
      <c r="A647">
        <v>1</v>
      </c>
      <c r="B647">
        <v>135000</v>
      </c>
    </row>
    <row r="648" spans="1:2" x14ac:dyDescent="0.3">
      <c r="A648">
        <v>0</v>
      </c>
      <c r="B648">
        <v>180000</v>
      </c>
    </row>
    <row r="649" spans="1:2" x14ac:dyDescent="0.3">
      <c r="A649">
        <v>0</v>
      </c>
      <c r="B649">
        <v>382500</v>
      </c>
    </row>
    <row r="650" spans="1:2" x14ac:dyDescent="0.3">
      <c r="A650">
        <v>0</v>
      </c>
      <c r="B650">
        <v>112500</v>
      </c>
    </row>
    <row r="651" spans="1:2" x14ac:dyDescent="0.3">
      <c r="A651">
        <v>0</v>
      </c>
      <c r="B651">
        <v>225000</v>
      </c>
    </row>
    <row r="652" spans="1:2" x14ac:dyDescent="0.3">
      <c r="A652">
        <v>0</v>
      </c>
      <c r="B652">
        <v>144000</v>
      </c>
    </row>
    <row r="653" spans="1:2" x14ac:dyDescent="0.3">
      <c r="A653">
        <v>1</v>
      </c>
      <c r="B653">
        <v>121500</v>
      </c>
    </row>
    <row r="654" spans="1:2" x14ac:dyDescent="0.3">
      <c r="A654">
        <v>0</v>
      </c>
      <c r="B654">
        <v>40500</v>
      </c>
    </row>
    <row r="655" spans="1:2" x14ac:dyDescent="0.3">
      <c r="A655">
        <v>1</v>
      </c>
      <c r="B655">
        <v>157500</v>
      </c>
    </row>
    <row r="656" spans="1:2" x14ac:dyDescent="0.3">
      <c r="A656">
        <v>0</v>
      </c>
      <c r="B656">
        <v>135000</v>
      </c>
    </row>
    <row r="657" spans="1:2" x14ac:dyDescent="0.3">
      <c r="A657">
        <v>0</v>
      </c>
      <c r="B657">
        <v>54000</v>
      </c>
    </row>
    <row r="658" spans="1:2" x14ac:dyDescent="0.3">
      <c r="A658">
        <v>0</v>
      </c>
      <c r="B658">
        <v>135000</v>
      </c>
    </row>
    <row r="659" spans="1:2" x14ac:dyDescent="0.3">
      <c r="A659">
        <v>0</v>
      </c>
      <c r="B659">
        <v>67500</v>
      </c>
    </row>
    <row r="660" spans="1:2" x14ac:dyDescent="0.3">
      <c r="A660">
        <v>1</v>
      </c>
      <c r="B660">
        <v>157500</v>
      </c>
    </row>
    <row r="661" spans="1:2" x14ac:dyDescent="0.3">
      <c r="A661">
        <v>0</v>
      </c>
      <c r="B661">
        <v>157500</v>
      </c>
    </row>
    <row r="662" spans="1:2" x14ac:dyDescent="0.3">
      <c r="A662">
        <v>0</v>
      </c>
      <c r="B662">
        <v>112500</v>
      </c>
    </row>
    <row r="663" spans="1:2" x14ac:dyDescent="0.3">
      <c r="A663">
        <v>1</v>
      </c>
      <c r="B663">
        <v>112500</v>
      </c>
    </row>
    <row r="664" spans="1:2" x14ac:dyDescent="0.3">
      <c r="A664">
        <v>0</v>
      </c>
      <c r="B664">
        <v>157500</v>
      </c>
    </row>
    <row r="665" spans="1:2" x14ac:dyDescent="0.3">
      <c r="A665">
        <v>0</v>
      </c>
      <c r="B665">
        <v>135000</v>
      </c>
    </row>
    <row r="666" spans="1:2" x14ac:dyDescent="0.3">
      <c r="A666">
        <v>0</v>
      </c>
      <c r="B666">
        <v>135000</v>
      </c>
    </row>
    <row r="667" spans="1:2" x14ac:dyDescent="0.3">
      <c r="A667">
        <v>0</v>
      </c>
      <c r="B667">
        <v>112500</v>
      </c>
    </row>
    <row r="668" spans="1:2" x14ac:dyDescent="0.3">
      <c r="A668">
        <v>0</v>
      </c>
      <c r="B668">
        <v>67500</v>
      </c>
    </row>
    <row r="669" spans="1:2" x14ac:dyDescent="0.3">
      <c r="A669">
        <v>0</v>
      </c>
      <c r="B669">
        <v>229500</v>
      </c>
    </row>
    <row r="670" spans="1:2" x14ac:dyDescent="0.3">
      <c r="A670">
        <v>0</v>
      </c>
      <c r="B670">
        <v>157500</v>
      </c>
    </row>
    <row r="671" spans="1:2" x14ac:dyDescent="0.3">
      <c r="A671">
        <v>0</v>
      </c>
      <c r="B671">
        <v>112500</v>
      </c>
    </row>
    <row r="672" spans="1:2" x14ac:dyDescent="0.3">
      <c r="A672">
        <v>0</v>
      </c>
      <c r="B672">
        <v>450000</v>
      </c>
    </row>
    <row r="673" spans="1:2" x14ac:dyDescent="0.3">
      <c r="A673">
        <v>0</v>
      </c>
      <c r="B673">
        <v>112500</v>
      </c>
    </row>
    <row r="674" spans="1:2" x14ac:dyDescent="0.3">
      <c r="A674">
        <v>0</v>
      </c>
      <c r="B674">
        <v>117000</v>
      </c>
    </row>
    <row r="675" spans="1:2" x14ac:dyDescent="0.3">
      <c r="A675">
        <v>0</v>
      </c>
      <c r="B675">
        <v>135000</v>
      </c>
    </row>
    <row r="676" spans="1:2" x14ac:dyDescent="0.3">
      <c r="A676">
        <v>0</v>
      </c>
      <c r="B676">
        <v>135000</v>
      </c>
    </row>
    <row r="677" spans="1:2" x14ac:dyDescent="0.3">
      <c r="A677">
        <v>0</v>
      </c>
      <c r="B677">
        <v>315000</v>
      </c>
    </row>
    <row r="678" spans="1:2" x14ac:dyDescent="0.3">
      <c r="A678">
        <v>0</v>
      </c>
      <c r="B678">
        <v>157500</v>
      </c>
    </row>
    <row r="679" spans="1:2" x14ac:dyDescent="0.3">
      <c r="A679">
        <v>0</v>
      </c>
      <c r="B679">
        <v>450000</v>
      </c>
    </row>
    <row r="680" spans="1:2" x14ac:dyDescent="0.3">
      <c r="A680">
        <v>0</v>
      </c>
      <c r="B680">
        <v>445500</v>
      </c>
    </row>
    <row r="681" spans="1:2" x14ac:dyDescent="0.3">
      <c r="A681">
        <v>0</v>
      </c>
      <c r="B681">
        <v>112500</v>
      </c>
    </row>
    <row r="682" spans="1:2" x14ac:dyDescent="0.3">
      <c r="A682">
        <v>0</v>
      </c>
      <c r="B682">
        <v>112500</v>
      </c>
    </row>
    <row r="683" spans="1:2" x14ac:dyDescent="0.3">
      <c r="A683">
        <v>0</v>
      </c>
      <c r="B683">
        <v>112500</v>
      </c>
    </row>
    <row r="684" spans="1:2" x14ac:dyDescent="0.3">
      <c r="A684">
        <v>0</v>
      </c>
      <c r="B684">
        <v>112500</v>
      </c>
    </row>
    <row r="685" spans="1:2" x14ac:dyDescent="0.3">
      <c r="A685">
        <v>0</v>
      </c>
      <c r="B685">
        <v>157500</v>
      </c>
    </row>
    <row r="686" spans="1:2" x14ac:dyDescent="0.3">
      <c r="A686">
        <v>0</v>
      </c>
      <c r="B686">
        <v>180000</v>
      </c>
    </row>
    <row r="687" spans="1:2" x14ac:dyDescent="0.3">
      <c r="A687">
        <v>0</v>
      </c>
      <c r="B687">
        <v>180000</v>
      </c>
    </row>
    <row r="688" spans="1:2" x14ac:dyDescent="0.3">
      <c r="A688">
        <v>0</v>
      </c>
      <c r="B688">
        <v>225000</v>
      </c>
    </row>
    <row r="689" spans="1:2" x14ac:dyDescent="0.3">
      <c r="A689">
        <v>0</v>
      </c>
      <c r="B689">
        <v>225000</v>
      </c>
    </row>
    <row r="690" spans="1:2" x14ac:dyDescent="0.3">
      <c r="A690">
        <v>0</v>
      </c>
      <c r="B690">
        <v>94500</v>
      </c>
    </row>
    <row r="691" spans="1:2" x14ac:dyDescent="0.3">
      <c r="A691">
        <v>0</v>
      </c>
      <c r="B691">
        <v>225000</v>
      </c>
    </row>
    <row r="692" spans="1:2" x14ac:dyDescent="0.3">
      <c r="A692">
        <v>0</v>
      </c>
      <c r="B692">
        <v>225000</v>
      </c>
    </row>
    <row r="693" spans="1:2" x14ac:dyDescent="0.3">
      <c r="A693">
        <v>0</v>
      </c>
      <c r="B693">
        <v>450000</v>
      </c>
    </row>
    <row r="694" spans="1:2" x14ac:dyDescent="0.3">
      <c r="A694">
        <v>0</v>
      </c>
      <c r="B694">
        <v>67500</v>
      </c>
    </row>
    <row r="695" spans="1:2" x14ac:dyDescent="0.3">
      <c r="A695">
        <v>0</v>
      </c>
      <c r="B695">
        <v>135000</v>
      </c>
    </row>
    <row r="696" spans="1:2" x14ac:dyDescent="0.3">
      <c r="A696">
        <v>0</v>
      </c>
      <c r="B696">
        <v>157500</v>
      </c>
    </row>
    <row r="697" spans="1:2" x14ac:dyDescent="0.3">
      <c r="A697">
        <v>0</v>
      </c>
      <c r="B697">
        <v>139500</v>
      </c>
    </row>
    <row r="698" spans="1:2" x14ac:dyDescent="0.3">
      <c r="A698">
        <v>0</v>
      </c>
      <c r="B698">
        <v>135000</v>
      </c>
    </row>
    <row r="699" spans="1:2" x14ac:dyDescent="0.3">
      <c r="A699">
        <v>0</v>
      </c>
      <c r="B699">
        <v>135000</v>
      </c>
    </row>
    <row r="700" spans="1:2" x14ac:dyDescent="0.3">
      <c r="A700">
        <v>0</v>
      </c>
      <c r="B700">
        <v>135000</v>
      </c>
    </row>
    <row r="701" spans="1:2" x14ac:dyDescent="0.3">
      <c r="A701">
        <v>0</v>
      </c>
      <c r="B701">
        <v>135000</v>
      </c>
    </row>
    <row r="702" spans="1:2" x14ac:dyDescent="0.3">
      <c r="A702">
        <v>1</v>
      </c>
      <c r="B702">
        <v>90000</v>
      </c>
    </row>
    <row r="703" spans="1:2" x14ac:dyDescent="0.3">
      <c r="A703">
        <v>0</v>
      </c>
      <c r="B703">
        <v>90000</v>
      </c>
    </row>
    <row r="704" spans="1:2" x14ac:dyDescent="0.3">
      <c r="A704">
        <v>0</v>
      </c>
      <c r="B704">
        <v>157500</v>
      </c>
    </row>
    <row r="705" spans="1:2" x14ac:dyDescent="0.3">
      <c r="A705">
        <v>0</v>
      </c>
      <c r="B705">
        <v>112500</v>
      </c>
    </row>
    <row r="706" spans="1:2" x14ac:dyDescent="0.3">
      <c r="A706">
        <v>0</v>
      </c>
      <c r="B706">
        <v>135000</v>
      </c>
    </row>
    <row r="707" spans="1:2" x14ac:dyDescent="0.3">
      <c r="A707">
        <v>0</v>
      </c>
      <c r="B707">
        <v>157500</v>
      </c>
    </row>
    <row r="708" spans="1:2" x14ac:dyDescent="0.3">
      <c r="A708">
        <v>1</v>
      </c>
      <c r="B708">
        <v>247500</v>
      </c>
    </row>
    <row r="709" spans="1:2" x14ac:dyDescent="0.3">
      <c r="A709">
        <v>0</v>
      </c>
      <c r="B709">
        <v>49500</v>
      </c>
    </row>
    <row r="710" spans="1:2" x14ac:dyDescent="0.3">
      <c r="A710">
        <v>0</v>
      </c>
      <c r="B710">
        <v>234000</v>
      </c>
    </row>
    <row r="711" spans="1:2" x14ac:dyDescent="0.3">
      <c r="A711">
        <v>0</v>
      </c>
      <c r="B711">
        <v>238500</v>
      </c>
    </row>
    <row r="712" spans="1:2" x14ac:dyDescent="0.3">
      <c r="A712">
        <v>0</v>
      </c>
      <c r="B712">
        <v>247500</v>
      </c>
    </row>
    <row r="713" spans="1:2" x14ac:dyDescent="0.3">
      <c r="A713">
        <v>0</v>
      </c>
      <c r="B713">
        <v>247500</v>
      </c>
    </row>
    <row r="714" spans="1:2" x14ac:dyDescent="0.3">
      <c r="A714">
        <v>0</v>
      </c>
      <c r="B714">
        <v>135000</v>
      </c>
    </row>
    <row r="715" spans="1:2" x14ac:dyDescent="0.3">
      <c r="A715">
        <v>0</v>
      </c>
      <c r="B715">
        <v>135000</v>
      </c>
    </row>
    <row r="716" spans="1:2" x14ac:dyDescent="0.3">
      <c r="A716">
        <v>0</v>
      </c>
      <c r="B716">
        <v>180000</v>
      </c>
    </row>
    <row r="717" spans="1:2" x14ac:dyDescent="0.3">
      <c r="A717">
        <v>0</v>
      </c>
      <c r="B717">
        <v>135000</v>
      </c>
    </row>
    <row r="718" spans="1:2" x14ac:dyDescent="0.3">
      <c r="A718">
        <v>0</v>
      </c>
      <c r="B718">
        <v>81000</v>
      </c>
    </row>
    <row r="719" spans="1:2" x14ac:dyDescent="0.3">
      <c r="A719">
        <v>0</v>
      </c>
      <c r="B719">
        <v>90000</v>
      </c>
    </row>
    <row r="720" spans="1:2" x14ac:dyDescent="0.3">
      <c r="A720">
        <v>0</v>
      </c>
      <c r="B720">
        <v>135000</v>
      </c>
    </row>
    <row r="721" spans="1:2" x14ac:dyDescent="0.3">
      <c r="A721">
        <v>0</v>
      </c>
      <c r="B721">
        <v>112500</v>
      </c>
    </row>
    <row r="722" spans="1:2" x14ac:dyDescent="0.3">
      <c r="A722">
        <v>0</v>
      </c>
      <c r="B722">
        <v>225000</v>
      </c>
    </row>
    <row r="723" spans="1:2" x14ac:dyDescent="0.3">
      <c r="A723">
        <v>0</v>
      </c>
      <c r="B723">
        <v>157500</v>
      </c>
    </row>
    <row r="724" spans="1:2" x14ac:dyDescent="0.3">
      <c r="A724">
        <v>1</v>
      </c>
      <c r="B724">
        <v>135000</v>
      </c>
    </row>
    <row r="725" spans="1:2" x14ac:dyDescent="0.3">
      <c r="A725">
        <v>0</v>
      </c>
      <c r="B725">
        <v>225000</v>
      </c>
    </row>
    <row r="726" spans="1:2" x14ac:dyDescent="0.3">
      <c r="A726">
        <v>0</v>
      </c>
      <c r="B726">
        <v>193500</v>
      </c>
    </row>
    <row r="727" spans="1:2" x14ac:dyDescent="0.3">
      <c r="A727">
        <v>0</v>
      </c>
      <c r="B727">
        <v>193500</v>
      </c>
    </row>
    <row r="728" spans="1:2" x14ac:dyDescent="0.3">
      <c r="A728">
        <v>0</v>
      </c>
      <c r="B728">
        <v>225000</v>
      </c>
    </row>
    <row r="729" spans="1:2" x14ac:dyDescent="0.3">
      <c r="A729">
        <v>0</v>
      </c>
      <c r="B729">
        <v>225000</v>
      </c>
    </row>
    <row r="730" spans="1:2" x14ac:dyDescent="0.3">
      <c r="A730">
        <v>0</v>
      </c>
      <c r="B730">
        <v>157500</v>
      </c>
    </row>
    <row r="731" spans="1:2" x14ac:dyDescent="0.3">
      <c r="A731">
        <v>0</v>
      </c>
      <c r="B731">
        <v>135000</v>
      </c>
    </row>
    <row r="732" spans="1:2" x14ac:dyDescent="0.3">
      <c r="A732">
        <v>0</v>
      </c>
      <c r="B732">
        <v>126000</v>
      </c>
    </row>
    <row r="733" spans="1:2" x14ac:dyDescent="0.3">
      <c r="A733">
        <v>0</v>
      </c>
      <c r="B733">
        <v>184500</v>
      </c>
    </row>
    <row r="734" spans="1:2" x14ac:dyDescent="0.3">
      <c r="A734">
        <v>0</v>
      </c>
      <c r="B734">
        <v>148500</v>
      </c>
    </row>
    <row r="735" spans="1:2" x14ac:dyDescent="0.3">
      <c r="A735">
        <v>0</v>
      </c>
      <c r="B735">
        <v>180000</v>
      </c>
    </row>
    <row r="736" spans="1:2" x14ac:dyDescent="0.3">
      <c r="A736">
        <v>0</v>
      </c>
      <c r="B736">
        <v>112500</v>
      </c>
    </row>
    <row r="737" spans="1:2" x14ac:dyDescent="0.3">
      <c r="A737">
        <v>0</v>
      </c>
      <c r="B737">
        <v>135000</v>
      </c>
    </row>
    <row r="738" spans="1:2" x14ac:dyDescent="0.3">
      <c r="A738">
        <v>0</v>
      </c>
      <c r="B738">
        <v>180000</v>
      </c>
    </row>
    <row r="739" spans="1:2" x14ac:dyDescent="0.3">
      <c r="A739">
        <v>0</v>
      </c>
      <c r="B739">
        <v>180000</v>
      </c>
    </row>
    <row r="740" spans="1:2" x14ac:dyDescent="0.3">
      <c r="A740">
        <v>0</v>
      </c>
      <c r="B740">
        <v>180000</v>
      </c>
    </row>
    <row r="741" spans="1:2" x14ac:dyDescent="0.3">
      <c r="A741">
        <v>0</v>
      </c>
      <c r="B741">
        <v>360000</v>
      </c>
    </row>
    <row r="742" spans="1:2" x14ac:dyDescent="0.3">
      <c r="A742">
        <v>0</v>
      </c>
      <c r="B742">
        <v>90000</v>
      </c>
    </row>
    <row r="743" spans="1:2" x14ac:dyDescent="0.3">
      <c r="A743">
        <v>0</v>
      </c>
      <c r="B743">
        <v>90000</v>
      </c>
    </row>
    <row r="744" spans="1:2" x14ac:dyDescent="0.3">
      <c r="A744">
        <v>0</v>
      </c>
      <c r="B744">
        <v>225000</v>
      </c>
    </row>
    <row r="745" spans="1:2" x14ac:dyDescent="0.3">
      <c r="A745">
        <v>0</v>
      </c>
      <c r="B745">
        <v>81000</v>
      </c>
    </row>
    <row r="746" spans="1:2" x14ac:dyDescent="0.3">
      <c r="A746">
        <v>0</v>
      </c>
      <c r="B746">
        <v>270000</v>
      </c>
    </row>
    <row r="747" spans="1:2" x14ac:dyDescent="0.3">
      <c r="A747">
        <v>0</v>
      </c>
      <c r="B747">
        <v>157500</v>
      </c>
    </row>
    <row r="748" spans="1:2" x14ac:dyDescent="0.3">
      <c r="A748">
        <v>0</v>
      </c>
      <c r="B748">
        <v>112500</v>
      </c>
    </row>
    <row r="749" spans="1:2" x14ac:dyDescent="0.3">
      <c r="A749">
        <v>0</v>
      </c>
      <c r="B749">
        <v>55350</v>
      </c>
    </row>
    <row r="750" spans="1:2" x14ac:dyDescent="0.3">
      <c r="A750">
        <v>0</v>
      </c>
      <c r="B750">
        <v>283500</v>
      </c>
    </row>
    <row r="751" spans="1:2" x14ac:dyDescent="0.3">
      <c r="A751">
        <v>0</v>
      </c>
      <c r="B751">
        <v>225000</v>
      </c>
    </row>
    <row r="752" spans="1:2" x14ac:dyDescent="0.3">
      <c r="A752">
        <v>0</v>
      </c>
      <c r="B752">
        <v>202500</v>
      </c>
    </row>
    <row r="753" spans="1:2" x14ac:dyDescent="0.3">
      <c r="A753">
        <v>0</v>
      </c>
      <c r="B753">
        <v>225000</v>
      </c>
    </row>
    <row r="754" spans="1:2" x14ac:dyDescent="0.3">
      <c r="A754">
        <v>0</v>
      </c>
      <c r="B754">
        <v>153000</v>
      </c>
    </row>
    <row r="755" spans="1:2" x14ac:dyDescent="0.3">
      <c r="A755">
        <v>0</v>
      </c>
      <c r="B755">
        <v>337500</v>
      </c>
    </row>
    <row r="756" spans="1:2" x14ac:dyDescent="0.3">
      <c r="A756">
        <v>0</v>
      </c>
      <c r="B756">
        <v>180000</v>
      </c>
    </row>
    <row r="757" spans="1:2" x14ac:dyDescent="0.3">
      <c r="A757">
        <v>0</v>
      </c>
      <c r="B757">
        <v>90000</v>
      </c>
    </row>
    <row r="758" spans="1:2" x14ac:dyDescent="0.3">
      <c r="A758">
        <v>0</v>
      </c>
      <c r="B758">
        <v>90000</v>
      </c>
    </row>
    <row r="759" spans="1:2" x14ac:dyDescent="0.3">
      <c r="A759">
        <v>0</v>
      </c>
      <c r="B759">
        <v>315000</v>
      </c>
    </row>
    <row r="760" spans="1:2" x14ac:dyDescent="0.3">
      <c r="A760">
        <v>0</v>
      </c>
      <c r="B760">
        <v>67500</v>
      </c>
    </row>
    <row r="761" spans="1:2" x14ac:dyDescent="0.3">
      <c r="A761">
        <v>0</v>
      </c>
      <c r="B761">
        <v>67500</v>
      </c>
    </row>
    <row r="762" spans="1:2" x14ac:dyDescent="0.3">
      <c r="A762">
        <v>0</v>
      </c>
      <c r="B762">
        <v>67500</v>
      </c>
    </row>
    <row r="763" spans="1:2" x14ac:dyDescent="0.3">
      <c r="A763">
        <v>0</v>
      </c>
      <c r="B763">
        <v>135000</v>
      </c>
    </row>
    <row r="764" spans="1:2" x14ac:dyDescent="0.3">
      <c r="A764">
        <v>0</v>
      </c>
      <c r="B764">
        <v>382500</v>
      </c>
    </row>
    <row r="765" spans="1:2" x14ac:dyDescent="0.3">
      <c r="A765">
        <v>0</v>
      </c>
      <c r="B765">
        <v>144000</v>
      </c>
    </row>
    <row r="766" spans="1:2" x14ac:dyDescent="0.3">
      <c r="A766">
        <v>0</v>
      </c>
      <c r="B766">
        <v>202500</v>
      </c>
    </row>
    <row r="767" spans="1:2" x14ac:dyDescent="0.3">
      <c r="A767">
        <v>0</v>
      </c>
      <c r="B767">
        <v>202500</v>
      </c>
    </row>
    <row r="768" spans="1:2" x14ac:dyDescent="0.3">
      <c r="A768">
        <v>0</v>
      </c>
      <c r="B768">
        <v>135000</v>
      </c>
    </row>
    <row r="769" spans="1:2" x14ac:dyDescent="0.3">
      <c r="A769">
        <v>0</v>
      </c>
      <c r="B769">
        <v>135000</v>
      </c>
    </row>
    <row r="770" spans="1:2" x14ac:dyDescent="0.3">
      <c r="A770">
        <v>0</v>
      </c>
      <c r="B770">
        <v>157500</v>
      </c>
    </row>
    <row r="771" spans="1:2" x14ac:dyDescent="0.3">
      <c r="A771">
        <v>0</v>
      </c>
      <c r="B771">
        <v>157500</v>
      </c>
    </row>
    <row r="772" spans="1:2" x14ac:dyDescent="0.3">
      <c r="A772">
        <v>0</v>
      </c>
      <c r="B772">
        <v>157500</v>
      </c>
    </row>
    <row r="773" spans="1:2" x14ac:dyDescent="0.3">
      <c r="A773">
        <v>0</v>
      </c>
      <c r="B773">
        <v>157500</v>
      </c>
    </row>
    <row r="774" spans="1:2" x14ac:dyDescent="0.3">
      <c r="A774">
        <v>0</v>
      </c>
      <c r="B774">
        <v>112500</v>
      </c>
    </row>
    <row r="775" spans="1:2" x14ac:dyDescent="0.3">
      <c r="A775">
        <v>0</v>
      </c>
      <c r="B775">
        <v>157500</v>
      </c>
    </row>
    <row r="776" spans="1:2" x14ac:dyDescent="0.3">
      <c r="A776">
        <v>0</v>
      </c>
      <c r="B776">
        <v>135000</v>
      </c>
    </row>
    <row r="777" spans="1:2" x14ac:dyDescent="0.3">
      <c r="A777">
        <v>0</v>
      </c>
      <c r="B777">
        <v>90000</v>
      </c>
    </row>
    <row r="778" spans="1:2" x14ac:dyDescent="0.3">
      <c r="A778">
        <v>0</v>
      </c>
      <c r="B778">
        <v>315000</v>
      </c>
    </row>
    <row r="779" spans="1:2" x14ac:dyDescent="0.3">
      <c r="A779">
        <v>0</v>
      </c>
      <c r="B779">
        <v>315000</v>
      </c>
    </row>
    <row r="780" spans="1:2" x14ac:dyDescent="0.3">
      <c r="A780">
        <v>0</v>
      </c>
      <c r="B780">
        <v>315000</v>
      </c>
    </row>
    <row r="781" spans="1:2" x14ac:dyDescent="0.3">
      <c r="A781">
        <v>0</v>
      </c>
      <c r="B781">
        <v>180000</v>
      </c>
    </row>
    <row r="782" spans="1:2" x14ac:dyDescent="0.3">
      <c r="A782">
        <v>0</v>
      </c>
      <c r="B782">
        <v>67500</v>
      </c>
    </row>
    <row r="783" spans="1:2" x14ac:dyDescent="0.3">
      <c r="A783">
        <v>0</v>
      </c>
      <c r="B783">
        <v>81000</v>
      </c>
    </row>
    <row r="784" spans="1:2" x14ac:dyDescent="0.3">
      <c r="A784">
        <v>0</v>
      </c>
      <c r="B784">
        <v>180000</v>
      </c>
    </row>
    <row r="785" spans="1:2" x14ac:dyDescent="0.3">
      <c r="A785">
        <v>0</v>
      </c>
      <c r="B785">
        <v>157500</v>
      </c>
    </row>
    <row r="786" spans="1:2" x14ac:dyDescent="0.3">
      <c r="A786">
        <v>0</v>
      </c>
      <c r="B786">
        <v>225000</v>
      </c>
    </row>
    <row r="787" spans="1:2" x14ac:dyDescent="0.3">
      <c r="A787">
        <v>0</v>
      </c>
      <c r="B787">
        <v>337500</v>
      </c>
    </row>
    <row r="788" spans="1:2" x14ac:dyDescent="0.3">
      <c r="A788">
        <v>0</v>
      </c>
      <c r="B788">
        <v>171000</v>
      </c>
    </row>
    <row r="789" spans="1:2" x14ac:dyDescent="0.3">
      <c r="A789">
        <v>0</v>
      </c>
      <c r="B789">
        <v>112500</v>
      </c>
    </row>
    <row r="790" spans="1:2" x14ac:dyDescent="0.3">
      <c r="A790">
        <v>0</v>
      </c>
      <c r="B790">
        <v>360000</v>
      </c>
    </row>
    <row r="791" spans="1:2" x14ac:dyDescent="0.3">
      <c r="A791">
        <v>0</v>
      </c>
      <c r="B791">
        <v>148500</v>
      </c>
    </row>
    <row r="792" spans="1:2" x14ac:dyDescent="0.3">
      <c r="A792">
        <v>0</v>
      </c>
      <c r="B792">
        <v>162000</v>
      </c>
    </row>
    <row r="793" spans="1:2" x14ac:dyDescent="0.3">
      <c r="A793">
        <v>0</v>
      </c>
      <c r="B793">
        <v>225000</v>
      </c>
    </row>
    <row r="794" spans="1:2" x14ac:dyDescent="0.3">
      <c r="A794">
        <v>1</v>
      </c>
      <c r="B794">
        <v>135000</v>
      </c>
    </row>
    <row r="795" spans="1:2" x14ac:dyDescent="0.3">
      <c r="A795">
        <v>0</v>
      </c>
      <c r="B795">
        <v>225000</v>
      </c>
    </row>
    <row r="796" spans="1:2" x14ac:dyDescent="0.3">
      <c r="A796">
        <v>0</v>
      </c>
      <c r="B796">
        <v>225000</v>
      </c>
    </row>
    <row r="797" spans="1:2" x14ac:dyDescent="0.3">
      <c r="A797">
        <v>0</v>
      </c>
      <c r="B797">
        <v>90000</v>
      </c>
    </row>
    <row r="798" spans="1:2" x14ac:dyDescent="0.3">
      <c r="A798">
        <v>0</v>
      </c>
      <c r="B798">
        <v>202500</v>
      </c>
    </row>
    <row r="799" spans="1:2" x14ac:dyDescent="0.3">
      <c r="A799">
        <v>1</v>
      </c>
      <c r="B799">
        <v>157500</v>
      </c>
    </row>
    <row r="800" spans="1:2" x14ac:dyDescent="0.3">
      <c r="A800">
        <v>0</v>
      </c>
      <c r="B800">
        <v>184500</v>
      </c>
    </row>
    <row r="801" spans="1:2" x14ac:dyDescent="0.3">
      <c r="A801">
        <v>0</v>
      </c>
      <c r="B801">
        <v>360000</v>
      </c>
    </row>
    <row r="802" spans="1:2" x14ac:dyDescent="0.3">
      <c r="A802">
        <v>0</v>
      </c>
      <c r="B802">
        <v>315000</v>
      </c>
    </row>
    <row r="803" spans="1:2" x14ac:dyDescent="0.3">
      <c r="A803">
        <v>0</v>
      </c>
      <c r="B803">
        <v>99000</v>
      </c>
    </row>
    <row r="804" spans="1:2" x14ac:dyDescent="0.3">
      <c r="A804">
        <v>0</v>
      </c>
      <c r="B804">
        <v>99000</v>
      </c>
    </row>
    <row r="805" spans="1:2" x14ac:dyDescent="0.3">
      <c r="A805">
        <v>0</v>
      </c>
      <c r="B805">
        <v>112500</v>
      </c>
    </row>
    <row r="806" spans="1:2" x14ac:dyDescent="0.3">
      <c r="A806">
        <v>0</v>
      </c>
      <c r="B806">
        <v>135000</v>
      </c>
    </row>
    <row r="807" spans="1:2" x14ac:dyDescent="0.3">
      <c r="A807">
        <v>1</v>
      </c>
      <c r="B807">
        <v>157500</v>
      </c>
    </row>
    <row r="808" spans="1:2" x14ac:dyDescent="0.3">
      <c r="A808">
        <v>1</v>
      </c>
      <c r="B808">
        <v>112500</v>
      </c>
    </row>
    <row r="809" spans="1:2" x14ac:dyDescent="0.3">
      <c r="A809">
        <v>0</v>
      </c>
      <c r="B809">
        <v>67500</v>
      </c>
    </row>
    <row r="810" spans="1:2" x14ac:dyDescent="0.3">
      <c r="A810">
        <v>0</v>
      </c>
      <c r="B810">
        <v>99000</v>
      </c>
    </row>
    <row r="811" spans="1:2" x14ac:dyDescent="0.3">
      <c r="A811">
        <v>0</v>
      </c>
      <c r="B811">
        <v>90000</v>
      </c>
    </row>
    <row r="812" spans="1:2" x14ac:dyDescent="0.3">
      <c r="A812">
        <v>0</v>
      </c>
      <c r="B812">
        <v>90000</v>
      </c>
    </row>
    <row r="813" spans="1:2" x14ac:dyDescent="0.3">
      <c r="A813">
        <v>0</v>
      </c>
      <c r="B813">
        <v>135000</v>
      </c>
    </row>
    <row r="814" spans="1:2" x14ac:dyDescent="0.3">
      <c r="A814">
        <v>0</v>
      </c>
      <c r="B814">
        <v>121500</v>
      </c>
    </row>
    <row r="815" spans="1:2" x14ac:dyDescent="0.3">
      <c r="A815">
        <v>0</v>
      </c>
      <c r="B815">
        <v>270000</v>
      </c>
    </row>
    <row r="816" spans="1:2" x14ac:dyDescent="0.3">
      <c r="A816">
        <v>0</v>
      </c>
      <c r="B816">
        <v>54000</v>
      </c>
    </row>
    <row r="817" spans="1:2" x14ac:dyDescent="0.3">
      <c r="A817">
        <v>1</v>
      </c>
      <c r="B817">
        <v>157500</v>
      </c>
    </row>
    <row r="818" spans="1:2" x14ac:dyDescent="0.3">
      <c r="A818">
        <v>0</v>
      </c>
      <c r="B818">
        <v>135000</v>
      </c>
    </row>
    <row r="819" spans="1:2" x14ac:dyDescent="0.3">
      <c r="A819">
        <v>0</v>
      </c>
      <c r="B819">
        <v>112500</v>
      </c>
    </row>
    <row r="820" spans="1:2" x14ac:dyDescent="0.3">
      <c r="A820">
        <v>0</v>
      </c>
      <c r="B820">
        <v>270000</v>
      </c>
    </row>
    <row r="821" spans="1:2" x14ac:dyDescent="0.3">
      <c r="A821">
        <v>0</v>
      </c>
      <c r="B821">
        <v>135000</v>
      </c>
    </row>
    <row r="822" spans="1:2" x14ac:dyDescent="0.3">
      <c r="A822">
        <v>0</v>
      </c>
      <c r="B822">
        <v>225000</v>
      </c>
    </row>
    <row r="823" spans="1:2" x14ac:dyDescent="0.3">
      <c r="A823">
        <v>0</v>
      </c>
      <c r="B823">
        <v>225000</v>
      </c>
    </row>
    <row r="824" spans="1:2" x14ac:dyDescent="0.3">
      <c r="A824">
        <v>0</v>
      </c>
      <c r="B824">
        <v>225000</v>
      </c>
    </row>
    <row r="825" spans="1:2" x14ac:dyDescent="0.3">
      <c r="A825">
        <v>0</v>
      </c>
      <c r="B825">
        <v>252000</v>
      </c>
    </row>
    <row r="826" spans="1:2" x14ac:dyDescent="0.3">
      <c r="A826">
        <v>0</v>
      </c>
      <c r="B826">
        <v>135000</v>
      </c>
    </row>
    <row r="827" spans="1:2" x14ac:dyDescent="0.3">
      <c r="A827">
        <v>1</v>
      </c>
      <c r="B827">
        <v>180000</v>
      </c>
    </row>
    <row r="828" spans="1:2" x14ac:dyDescent="0.3">
      <c r="A828">
        <v>0</v>
      </c>
      <c r="B828">
        <v>108000</v>
      </c>
    </row>
    <row r="829" spans="1:2" x14ac:dyDescent="0.3">
      <c r="A829">
        <v>0</v>
      </c>
      <c r="B829">
        <v>157500</v>
      </c>
    </row>
    <row r="830" spans="1:2" x14ac:dyDescent="0.3">
      <c r="A830">
        <v>0</v>
      </c>
      <c r="B830">
        <v>351000</v>
      </c>
    </row>
    <row r="831" spans="1:2" x14ac:dyDescent="0.3">
      <c r="A831">
        <v>0</v>
      </c>
      <c r="B831">
        <v>315000</v>
      </c>
    </row>
    <row r="832" spans="1:2" x14ac:dyDescent="0.3">
      <c r="A832">
        <v>0</v>
      </c>
      <c r="B832">
        <v>180000</v>
      </c>
    </row>
    <row r="833" spans="1:2" x14ac:dyDescent="0.3">
      <c r="A833">
        <v>0</v>
      </c>
      <c r="B833">
        <v>63000</v>
      </c>
    </row>
    <row r="834" spans="1:2" x14ac:dyDescent="0.3">
      <c r="A834">
        <v>0</v>
      </c>
      <c r="B834">
        <v>351000</v>
      </c>
    </row>
    <row r="835" spans="1:2" x14ac:dyDescent="0.3">
      <c r="A835">
        <v>0</v>
      </c>
      <c r="B835">
        <v>180000</v>
      </c>
    </row>
    <row r="836" spans="1:2" x14ac:dyDescent="0.3">
      <c r="A836">
        <v>0</v>
      </c>
      <c r="B836">
        <v>144000</v>
      </c>
    </row>
    <row r="837" spans="1:2" x14ac:dyDescent="0.3">
      <c r="A837">
        <v>0</v>
      </c>
      <c r="B837">
        <v>202500</v>
      </c>
    </row>
    <row r="838" spans="1:2" x14ac:dyDescent="0.3">
      <c r="A838">
        <v>0</v>
      </c>
      <c r="B838">
        <v>112500</v>
      </c>
    </row>
    <row r="839" spans="1:2" x14ac:dyDescent="0.3">
      <c r="A839">
        <v>0</v>
      </c>
      <c r="B839">
        <v>225000</v>
      </c>
    </row>
    <row r="840" spans="1:2" x14ac:dyDescent="0.3">
      <c r="A840">
        <v>0</v>
      </c>
      <c r="B840">
        <v>229500</v>
      </c>
    </row>
    <row r="841" spans="1:2" x14ac:dyDescent="0.3">
      <c r="A841">
        <v>0</v>
      </c>
      <c r="B841">
        <v>103500</v>
      </c>
    </row>
    <row r="842" spans="1:2" x14ac:dyDescent="0.3">
      <c r="A842">
        <v>0</v>
      </c>
      <c r="B842">
        <v>135000</v>
      </c>
    </row>
    <row r="843" spans="1:2" x14ac:dyDescent="0.3">
      <c r="A843">
        <v>0</v>
      </c>
      <c r="B843">
        <v>121500</v>
      </c>
    </row>
    <row r="844" spans="1:2" x14ac:dyDescent="0.3">
      <c r="A844">
        <v>0</v>
      </c>
      <c r="B844">
        <v>81000</v>
      </c>
    </row>
    <row r="845" spans="1:2" x14ac:dyDescent="0.3">
      <c r="A845">
        <v>0</v>
      </c>
      <c r="B845">
        <v>81000</v>
      </c>
    </row>
    <row r="846" spans="1:2" x14ac:dyDescent="0.3">
      <c r="A846">
        <v>0</v>
      </c>
      <c r="B846">
        <v>324000</v>
      </c>
    </row>
    <row r="847" spans="1:2" x14ac:dyDescent="0.3">
      <c r="A847">
        <v>0</v>
      </c>
      <c r="B847">
        <v>139500</v>
      </c>
    </row>
    <row r="848" spans="1:2" x14ac:dyDescent="0.3">
      <c r="A848">
        <v>0</v>
      </c>
      <c r="B848">
        <v>139500</v>
      </c>
    </row>
    <row r="849" spans="1:2" x14ac:dyDescent="0.3">
      <c r="A849">
        <v>0</v>
      </c>
      <c r="B849">
        <v>139500</v>
      </c>
    </row>
    <row r="850" spans="1:2" x14ac:dyDescent="0.3">
      <c r="A850">
        <v>0</v>
      </c>
      <c r="B850">
        <v>139500</v>
      </c>
    </row>
    <row r="851" spans="1:2" x14ac:dyDescent="0.3">
      <c r="A851">
        <v>0</v>
      </c>
      <c r="B851">
        <v>67500</v>
      </c>
    </row>
    <row r="852" spans="1:2" x14ac:dyDescent="0.3">
      <c r="A852">
        <v>0</v>
      </c>
      <c r="B852">
        <v>67500</v>
      </c>
    </row>
    <row r="853" spans="1:2" x14ac:dyDescent="0.3">
      <c r="A853">
        <v>0</v>
      </c>
      <c r="B853">
        <v>162000</v>
      </c>
    </row>
    <row r="854" spans="1:2" x14ac:dyDescent="0.3">
      <c r="A854">
        <v>0</v>
      </c>
      <c r="B854">
        <v>247500</v>
      </c>
    </row>
    <row r="855" spans="1:2" x14ac:dyDescent="0.3">
      <c r="A855">
        <v>0</v>
      </c>
      <c r="B855">
        <v>157500</v>
      </c>
    </row>
    <row r="856" spans="1:2" x14ac:dyDescent="0.3">
      <c r="A856">
        <v>0</v>
      </c>
      <c r="B856">
        <v>117000</v>
      </c>
    </row>
    <row r="857" spans="1:2" x14ac:dyDescent="0.3">
      <c r="A857">
        <v>0</v>
      </c>
      <c r="B857">
        <v>225000</v>
      </c>
    </row>
    <row r="858" spans="1:2" x14ac:dyDescent="0.3">
      <c r="A858">
        <v>0</v>
      </c>
      <c r="B858">
        <v>90000</v>
      </c>
    </row>
    <row r="859" spans="1:2" x14ac:dyDescent="0.3">
      <c r="A859">
        <v>0</v>
      </c>
      <c r="B859">
        <v>112500</v>
      </c>
    </row>
    <row r="860" spans="1:2" x14ac:dyDescent="0.3">
      <c r="A860">
        <v>0</v>
      </c>
      <c r="B860">
        <v>202500</v>
      </c>
    </row>
    <row r="861" spans="1:2" x14ac:dyDescent="0.3">
      <c r="A861">
        <v>0</v>
      </c>
      <c r="B861">
        <v>202500</v>
      </c>
    </row>
    <row r="862" spans="1:2" x14ac:dyDescent="0.3">
      <c r="A862">
        <v>0</v>
      </c>
      <c r="B862">
        <v>225000</v>
      </c>
    </row>
    <row r="863" spans="1:2" x14ac:dyDescent="0.3">
      <c r="A863">
        <v>0</v>
      </c>
      <c r="B863">
        <v>121500</v>
      </c>
    </row>
    <row r="864" spans="1:2" x14ac:dyDescent="0.3">
      <c r="A864">
        <v>0</v>
      </c>
      <c r="B864">
        <v>135000</v>
      </c>
    </row>
    <row r="865" spans="1:2" x14ac:dyDescent="0.3">
      <c r="A865">
        <v>0</v>
      </c>
      <c r="B865">
        <v>180000</v>
      </c>
    </row>
    <row r="866" spans="1:2" x14ac:dyDescent="0.3">
      <c r="A866">
        <v>0</v>
      </c>
      <c r="B866">
        <v>180000</v>
      </c>
    </row>
    <row r="867" spans="1:2" x14ac:dyDescent="0.3">
      <c r="A867">
        <v>1</v>
      </c>
      <c r="B867">
        <v>112500</v>
      </c>
    </row>
    <row r="868" spans="1:2" x14ac:dyDescent="0.3">
      <c r="A868">
        <v>0</v>
      </c>
      <c r="B868">
        <v>157500</v>
      </c>
    </row>
    <row r="869" spans="1:2" x14ac:dyDescent="0.3">
      <c r="A869">
        <v>0</v>
      </c>
      <c r="B869">
        <v>180000</v>
      </c>
    </row>
    <row r="870" spans="1:2" x14ac:dyDescent="0.3">
      <c r="A870">
        <v>0</v>
      </c>
      <c r="B870">
        <v>202500</v>
      </c>
    </row>
    <row r="871" spans="1:2" x14ac:dyDescent="0.3">
      <c r="A871">
        <v>0</v>
      </c>
      <c r="B871">
        <v>90000</v>
      </c>
    </row>
    <row r="872" spans="1:2" x14ac:dyDescent="0.3">
      <c r="A872">
        <v>0</v>
      </c>
      <c r="B872">
        <v>85500</v>
      </c>
    </row>
    <row r="873" spans="1:2" x14ac:dyDescent="0.3">
      <c r="A873">
        <v>1</v>
      </c>
      <c r="B873">
        <v>202500</v>
      </c>
    </row>
    <row r="874" spans="1:2" x14ac:dyDescent="0.3">
      <c r="A874">
        <v>0</v>
      </c>
      <c r="B874">
        <v>67500</v>
      </c>
    </row>
    <row r="875" spans="1:2" x14ac:dyDescent="0.3">
      <c r="A875">
        <v>0</v>
      </c>
      <c r="B875">
        <v>67500</v>
      </c>
    </row>
    <row r="876" spans="1:2" x14ac:dyDescent="0.3">
      <c r="A876">
        <v>0</v>
      </c>
      <c r="B876">
        <v>126000</v>
      </c>
    </row>
    <row r="877" spans="1:2" x14ac:dyDescent="0.3">
      <c r="A877">
        <v>0</v>
      </c>
      <c r="B877">
        <v>117000</v>
      </c>
    </row>
    <row r="878" spans="1:2" x14ac:dyDescent="0.3">
      <c r="A878">
        <v>0</v>
      </c>
      <c r="B878">
        <v>225000</v>
      </c>
    </row>
    <row r="879" spans="1:2" x14ac:dyDescent="0.3">
      <c r="A879">
        <v>0</v>
      </c>
      <c r="B879">
        <v>94500</v>
      </c>
    </row>
    <row r="880" spans="1:2" x14ac:dyDescent="0.3">
      <c r="A880">
        <v>0</v>
      </c>
      <c r="B880">
        <v>405000</v>
      </c>
    </row>
    <row r="881" spans="1:2" x14ac:dyDescent="0.3">
      <c r="A881">
        <v>0</v>
      </c>
      <c r="B881">
        <v>135000</v>
      </c>
    </row>
    <row r="882" spans="1:2" x14ac:dyDescent="0.3">
      <c r="A882">
        <v>0</v>
      </c>
      <c r="B882">
        <v>135000</v>
      </c>
    </row>
    <row r="883" spans="1:2" x14ac:dyDescent="0.3">
      <c r="A883">
        <v>0</v>
      </c>
      <c r="B883">
        <v>126000</v>
      </c>
    </row>
    <row r="884" spans="1:2" x14ac:dyDescent="0.3">
      <c r="A884">
        <v>0</v>
      </c>
      <c r="B884">
        <v>90000</v>
      </c>
    </row>
    <row r="885" spans="1:2" x14ac:dyDescent="0.3">
      <c r="A885">
        <v>0</v>
      </c>
      <c r="B885">
        <v>225000</v>
      </c>
    </row>
    <row r="886" spans="1:2" x14ac:dyDescent="0.3">
      <c r="A886">
        <v>1</v>
      </c>
      <c r="B886">
        <v>157500</v>
      </c>
    </row>
    <row r="887" spans="1:2" x14ac:dyDescent="0.3">
      <c r="A887">
        <v>0</v>
      </c>
      <c r="B887">
        <v>180000</v>
      </c>
    </row>
    <row r="888" spans="1:2" x14ac:dyDescent="0.3">
      <c r="A888">
        <v>0</v>
      </c>
      <c r="B888">
        <v>225000</v>
      </c>
    </row>
    <row r="889" spans="1:2" x14ac:dyDescent="0.3">
      <c r="A889">
        <v>0</v>
      </c>
      <c r="B889">
        <v>135000</v>
      </c>
    </row>
    <row r="890" spans="1:2" x14ac:dyDescent="0.3">
      <c r="A890">
        <v>0</v>
      </c>
      <c r="B890">
        <v>315000</v>
      </c>
    </row>
    <row r="891" spans="1:2" x14ac:dyDescent="0.3">
      <c r="A891">
        <v>0</v>
      </c>
      <c r="B891">
        <v>157500</v>
      </c>
    </row>
    <row r="892" spans="1:2" x14ac:dyDescent="0.3">
      <c r="A892">
        <v>0</v>
      </c>
      <c r="B892">
        <v>157500</v>
      </c>
    </row>
    <row r="893" spans="1:2" x14ac:dyDescent="0.3">
      <c r="A893">
        <v>0</v>
      </c>
      <c r="B893">
        <v>270000</v>
      </c>
    </row>
    <row r="894" spans="1:2" x14ac:dyDescent="0.3">
      <c r="A894">
        <v>0</v>
      </c>
      <c r="B894">
        <v>270000</v>
      </c>
    </row>
    <row r="895" spans="1:2" x14ac:dyDescent="0.3">
      <c r="A895">
        <v>1</v>
      </c>
      <c r="B895">
        <v>45000</v>
      </c>
    </row>
    <row r="896" spans="1:2" x14ac:dyDescent="0.3">
      <c r="A896">
        <v>1</v>
      </c>
      <c r="B896">
        <v>157500</v>
      </c>
    </row>
    <row r="897" spans="1:2" x14ac:dyDescent="0.3">
      <c r="A897">
        <v>0</v>
      </c>
      <c r="B897">
        <v>247500</v>
      </c>
    </row>
    <row r="898" spans="1:2" x14ac:dyDescent="0.3">
      <c r="A898">
        <v>0</v>
      </c>
      <c r="B898">
        <v>157500</v>
      </c>
    </row>
    <row r="899" spans="1:2" x14ac:dyDescent="0.3">
      <c r="A899">
        <v>0</v>
      </c>
      <c r="B899">
        <v>180000</v>
      </c>
    </row>
    <row r="900" spans="1:2" x14ac:dyDescent="0.3">
      <c r="A900">
        <v>0</v>
      </c>
      <c r="B900">
        <v>315000</v>
      </c>
    </row>
    <row r="901" spans="1:2" x14ac:dyDescent="0.3">
      <c r="A901">
        <v>0</v>
      </c>
      <c r="B901">
        <v>63000</v>
      </c>
    </row>
    <row r="902" spans="1:2" x14ac:dyDescent="0.3">
      <c r="A902">
        <v>0</v>
      </c>
      <c r="B902">
        <v>324000</v>
      </c>
    </row>
    <row r="903" spans="1:2" x14ac:dyDescent="0.3">
      <c r="A903">
        <v>0</v>
      </c>
      <c r="B903">
        <v>67500</v>
      </c>
    </row>
    <row r="904" spans="1:2" x14ac:dyDescent="0.3">
      <c r="A904">
        <v>0</v>
      </c>
      <c r="B904">
        <v>180000</v>
      </c>
    </row>
    <row r="905" spans="1:2" x14ac:dyDescent="0.3">
      <c r="A905">
        <v>0</v>
      </c>
      <c r="B905">
        <v>90000</v>
      </c>
    </row>
    <row r="906" spans="1:2" x14ac:dyDescent="0.3">
      <c r="A906">
        <v>0</v>
      </c>
      <c r="B906">
        <v>112500</v>
      </c>
    </row>
    <row r="907" spans="1:2" x14ac:dyDescent="0.3">
      <c r="A907">
        <v>0</v>
      </c>
      <c r="B907">
        <v>144000</v>
      </c>
    </row>
    <row r="908" spans="1:2" x14ac:dyDescent="0.3">
      <c r="A908">
        <v>0</v>
      </c>
      <c r="B908">
        <v>202500</v>
      </c>
    </row>
    <row r="909" spans="1:2" x14ac:dyDescent="0.3">
      <c r="A909">
        <v>1</v>
      </c>
      <c r="B909">
        <v>72000</v>
      </c>
    </row>
    <row r="910" spans="1:2" x14ac:dyDescent="0.3">
      <c r="A910">
        <v>0</v>
      </c>
      <c r="B910">
        <v>225000</v>
      </c>
    </row>
    <row r="911" spans="1:2" x14ac:dyDescent="0.3">
      <c r="A911">
        <v>0</v>
      </c>
      <c r="B911">
        <v>112500</v>
      </c>
    </row>
    <row r="912" spans="1:2" x14ac:dyDescent="0.3">
      <c r="A912">
        <v>0</v>
      </c>
      <c r="B912">
        <v>288000</v>
      </c>
    </row>
    <row r="913" spans="1:2" x14ac:dyDescent="0.3">
      <c r="A913">
        <v>0</v>
      </c>
      <c r="B913">
        <v>157500</v>
      </c>
    </row>
    <row r="914" spans="1:2" x14ac:dyDescent="0.3">
      <c r="A914">
        <v>0</v>
      </c>
      <c r="B914">
        <v>102024</v>
      </c>
    </row>
    <row r="915" spans="1:2" x14ac:dyDescent="0.3">
      <c r="A915">
        <v>0</v>
      </c>
      <c r="B915">
        <v>121500</v>
      </c>
    </row>
    <row r="916" spans="1:2" x14ac:dyDescent="0.3">
      <c r="A916">
        <v>0</v>
      </c>
      <c r="B916">
        <v>157500</v>
      </c>
    </row>
    <row r="917" spans="1:2" x14ac:dyDescent="0.3">
      <c r="A917">
        <v>0</v>
      </c>
      <c r="B917">
        <v>112500</v>
      </c>
    </row>
    <row r="918" spans="1:2" x14ac:dyDescent="0.3">
      <c r="A918">
        <v>0</v>
      </c>
      <c r="B918">
        <v>121500</v>
      </c>
    </row>
    <row r="919" spans="1:2" x14ac:dyDescent="0.3">
      <c r="A919">
        <v>0</v>
      </c>
      <c r="B919">
        <v>315000</v>
      </c>
    </row>
    <row r="920" spans="1:2" x14ac:dyDescent="0.3">
      <c r="A920">
        <v>0</v>
      </c>
      <c r="B920">
        <v>180000</v>
      </c>
    </row>
    <row r="921" spans="1:2" x14ac:dyDescent="0.3">
      <c r="A921">
        <v>0</v>
      </c>
      <c r="B921">
        <v>135000</v>
      </c>
    </row>
    <row r="922" spans="1:2" x14ac:dyDescent="0.3">
      <c r="A922">
        <v>0</v>
      </c>
      <c r="B922">
        <v>112500</v>
      </c>
    </row>
    <row r="923" spans="1:2" x14ac:dyDescent="0.3">
      <c r="A923">
        <v>0</v>
      </c>
      <c r="B923">
        <v>180000</v>
      </c>
    </row>
    <row r="924" spans="1:2" x14ac:dyDescent="0.3">
      <c r="A924">
        <v>0</v>
      </c>
      <c r="B924">
        <v>180000</v>
      </c>
    </row>
    <row r="925" spans="1:2" x14ac:dyDescent="0.3">
      <c r="A925">
        <v>0</v>
      </c>
      <c r="B925">
        <v>112500</v>
      </c>
    </row>
    <row r="926" spans="1:2" x14ac:dyDescent="0.3">
      <c r="A926">
        <v>0</v>
      </c>
      <c r="B926">
        <v>162000</v>
      </c>
    </row>
    <row r="927" spans="1:2" x14ac:dyDescent="0.3">
      <c r="A927">
        <v>0</v>
      </c>
      <c r="B927">
        <v>72000</v>
      </c>
    </row>
    <row r="928" spans="1:2" x14ac:dyDescent="0.3">
      <c r="A928">
        <v>1</v>
      </c>
      <c r="B928">
        <v>216000</v>
      </c>
    </row>
    <row r="929" spans="1:2" x14ac:dyDescent="0.3">
      <c r="A929">
        <v>0</v>
      </c>
      <c r="B929">
        <v>180000</v>
      </c>
    </row>
    <row r="930" spans="1:2" x14ac:dyDescent="0.3">
      <c r="A930">
        <v>0</v>
      </c>
      <c r="B930">
        <v>126000</v>
      </c>
    </row>
    <row r="931" spans="1:2" x14ac:dyDescent="0.3">
      <c r="A931">
        <v>0</v>
      </c>
      <c r="B931">
        <v>126000</v>
      </c>
    </row>
    <row r="932" spans="1:2" x14ac:dyDescent="0.3">
      <c r="A932">
        <v>0</v>
      </c>
      <c r="B932">
        <v>67500</v>
      </c>
    </row>
    <row r="933" spans="1:2" x14ac:dyDescent="0.3">
      <c r="A933">
        <v>0</v>
      </c>
      <c r="B933">
        <v>157500</v>
      </c>
    </row>
    <row r="934" spans="1:2" x14ac:dyDescent="0.3">
      <c r="A934">
        <v>1</v>
      </c>
      <c r="B934">
        <v>193500</v>
      </c>
    </row>
    <row r="935" spans="1:2" x14ac:dyDescent="0.3">
      <c r="A935">
        <v>0</v>
      </c>
      <c r="B935">
        <v>391500</v>
      </c>
    </row>
    <row r="936" spans="1:2" x14ac:dyDescent="0.3">
      <c r="A936">
        <v>0</v>
      </c>
      <c r="B936">
        <v>202500</v>
      </c>
    </row>
    <row r="937" spans="1:2" x14ac:dyDescent="0.3">
      <c r="A937">
        <v>1</v>
      </c>
      <c r="B937">
        <v>112500</v>
      </c>
    </row>
    <row r="938" spans="1:2" x14ac:dyDescent="0.3">
      <c r="A938">
        <v>0</v>
      </c>
      <c r="B938">
        <v>180000</v>
      </c>
    </row>
    <row r="939" spans="1:2" x14ac:dyDescent="0.3">
      <c r="A939">
        <v>0</v>
      </c>
      <c r="B939">
        <v>157500</v>
      </c>
    </row>
    <row r="940" spans="1:2" x14ac:dyDescent="0.3">
      <c r="A940">
        <v>0</v>
      </c>
      <c r="B940">
        <v>261000</v>
      </c>
    </row>
    <row r="941" spans="1:2" x14ac:dyDescent="0.3">
      <c r="A941">
        <v>0</v>
      </c>
      <c r="B941">
        <v>180000</v>
      </c>
    </row>
    <row r="942" spans="1:2" x14ac:dyDescent="0.3">
      <c r="A942">
        <v>0</v>
      </c>
      <c r="B942">
        <v>90000</v>
      </c>
    </row>
    <row r="943" spans="1:2" x14ac:dyDescent="0.3">
      <c r="A943">
        <v>0</v>
      </c>
      <c r="B943">
        <v>112500</v>
      </c>
    </row>
    <row r="944" spans="1:2" x14ac:dyDescent="0.3">
      <c r="A944">
        <v>0</v>
      </c>
      <c r="B944">
        <v>202500</v>
      </c>
    </row>
    <row r="945" spans="1:2" x14ac:dyDescent="0.3">
      <c r="A945">
        <v>0</v>
      </c>
      <c r="B945">
        <v>135000</v>
      </c>
    </row>
    <row r="946" spans="1:2" x14ac:dyDescent="0.3">
      <c r="A946">
        <v>0</v>
      </c>
      <c r="B946">
        <v>90000</v>
      </c>
    </row>
    <row r="947" spans="1:2" x14ac:dyDescent="0.3">
      <c r="A947">
        <v>0</v>
      </c>
      <c r="B947">
        <v>157500</v>
      </c>
    </row>
    <row r="948" spans="1:2" x14ac:dyDescent="0.3">
      <c r="A948">
        <v>0</v>
      </c>
      <c r="B948">
        <v>121500</v>
      </c>
    </row>
    <row r="949" spans="1:2" x14ac:dyDescent="0.3">
      <c r="A949">
        <v>0</v>
      </c>
      <c r="B949">
        <v>360000</v>
      </c>
    </row>
    <row r="950" spans="1:2" x14ac:dyDescent="0.3">
      <c r="A950">
        <v>0</v>
      </c>
      <c r="B950">
        <v>360000</v>
      </c>
    </row>
    <row r="951" spans="1:2" x14ac:dyDescent="0.3">
      <c r="A951">
        <v>0</v>
      </c>
      <c r="B951">
        <v>157500</v>
      </c>
    </row>
    <row r="952" spans="1:2" x14ac:dyDescent="0.3">
      <c r="A952">
        <v>0</v>
      </c>
      <c r="B952">
        <v>135000</v>
      </c>
    </row>
    <row r="953" spans="1:2" x14ac:dyDescent="0.3">
      <c r="A953">
        <v>0</v>
      </c>
      <c r="B953">
        <v>42750</v>
      </c>
    </row>
    <row r="954" spans="1:2" x14ac:dyDescent="0.3">
      <c r="A954">
        <v>1</v>
      </c>
      <c r="B954">
        <v>153000</v>
      </c>
    </row>
    <row r="955" spans="1:2" x14ac:dyDescent="0.3">
      <c r="A955">
        <v>0</v>
      </c>
      <c r="B955">
        <v>180000</v>
      </c>
    </row>
    <row r="956" spans="1:2" x14ac:dyDescent="0.3">
      <c r="A956">
        <v>0</v>
      </c>
      <c r="B956">
        <v>270000</v>
      </c>
    </row>
    <row r="957" spans="1:2" x14ac:dyDescent="0.3">
      <c r="A957">
        <v>0</v>
      </c>
      <c r="B957">
        <v>225000</v>
      </c>
    </row>
    <row r="958" spans="1:2" x14ac:dyDescent="0.3">
      <c r="A958">
        <v>0</v>
      </c>
      <c r="B958">
        <v>166500</v>
      </c>
    </row>
    <row r="959" spans="1:2" x14ac:dyDescent="0.3">
      <c r="A959">
        <v>0</v>
      </c>
      <c r="B959">
        <v>270000</v>
      </c>
    </row>
    <row r="960" spans="1:2" x14ac:dyDescent="0.3">
      <c r="A960">
        <v>0</v>
      </c>
      <c r="B960">
        <v>135000</v>
      </c>
    </row>
    <row r="961" spans="1:2" x14ac:dyDescent="0.3">
      <c r="A961">
        <v>0</v>
      </c>
      <c r="B961">
        <v>180000</v>
      </c>
    </row>
    <row r="962" spans="1:2" x14ac:dyDescent="0.3">
      <c r="A962">
        <v>0</v>
      </c>
      <c r="B962">
        <v>135000</v>
      </c>
    </row>
    <row r="963" spans="1:2" x14ac:dyDescent="0.3">
      <c r="A963">
        <v>0</v>
      </c>
      <c r="B963">
        <v>247500</v>
      </c>
    </row>
    <row r="964" spans="1:2" x14ac:dyDescent="0.3">
      <c r="A964">
        <v>0</v>
      </c>
      <c r="B964">
        <v>135000</v>
      </c>
    </row>
    <row r="965" spans="1:2" x14ac:dyDescent="0.3">
      <c r="A965">
        <v>0</v>
      </c>
      <c r="B965">
        <v>135000</v>
      </c>
    </row>
    <row r="966" spans="1:2" x14ac:dyDescent="0.3">
      <c r="A966">
        <v>0</v>
      </c>
      <c r="B966">
        <v>180000</v>
      </c>
    </row>
    <row r="967" spans="1:2" x14ac:dyDescent="0.3">
      <c r="A967">
        <v>1</v>
      </c>
      <c r="B967">
        <v>270000</v>
      </c>
    </row>
    <row r="968" spans="1:2" x14ac:dyDescent="0.3">
      <c r="A968">
        <v>0</v>
      </c>
      <c r="B968">
        <v>180000</v>
      </c>
    </row>
    <row r="969" spans="1:2" x14ac:dyDescent="0.3">
      <c r="A969">
        <v>0</v>
      </c>
      <c r="B969">
        <v>99000</v>
      </c>
    </row>
    <row r="970" spans="1:2" x14ac:dyDescent="0.3">
      <c r="A970">
        <v>0</v>
      </c>
      <c r="B970">
        <v>207000</v>
      </c>
    </row>
    <row r="971" spans="1:2" x14ac:dyDescent="0.3">
      <c r="A971">
        <v>0</v>
      </c>
      <c r="B971">
        <v>180000</v>
      </c>
    </row>
    <row r="972" spans="1:2" x14ac:dyDescent="0.3">
      <c r="A972">
        <v>0</v>
      </c>
      <c r="B972">
        <v>112500</v>
      </c>
    </row>
    <row r="973" spans="1:2" x14ac:dyDescent="0.3">
      <c r="A973">
        <v>1</v>
      </c>
      <c r="B973">
        <v>112500</v>
      </c>
    </row>
    <row r="974" spans="1:2" x14ac:dyDescent="0.3">
      <c r="A974">
        <v>0</v>
      </c>
      <c r="B974">
        <v>54000</v>
      </c>
    </row>
    <row r="975" spans="1:2" x14ac:dyDescent="0.3">
      <c r="A975">
        <v>0</v>
      </c>
      <c r="B975">
        <v>292500</v>
      </c>
    </row>
    <row r="976" spans="1:2" x14ac:dyDescent="0.3">
      <c r="A976">
        <v>0</v>
      </c>
      <c r="B976">
        <v>144000</v>
      </c>
    </row>
    <row r="977" spans="1:2" x14ac:dyDescent="0.3">
      <c r="A977">
        <v>0</v>
      </c>
      <c r="B977">
        <v>247500</v>
      </c>
    </row>
    <row r="978" spans="1:2" x14ac:dyDescent="0.3">
      <c r="A978">
        <v>0</v>
      </c>
      <c r="B978">
        <v>157500</v>
      </c>
    </row>
    <row r="979" spans="1:2" x14ac:dyDescent="0.3">
      <c r="A979">
        <v>0</v>
      </c>
      <c r="B979">
        <v>72000</v>
      </c>
    </row>
    <row r="980" spans="1:2" x14ac:dyDescent="0.3">
      <c r="A980">
        <v>0</v>
      </c>
      <c r="B980">
        <v>72000</v>
      </c>
    </row>
    <row r="981" spans="1:2" x14ac:dyDescent="0.3">
      <c r="A981">
        <v>0</v>
      </c>
      <c r="B981">
        <v>135000</v>
      </c>
    </row>
    <row r="982" spans="1:2" x14ac:dyDescent="0.3">
      <c r="A982">
        <v>0</v>
      </c>
      <c r="B982">
        <v>198000</v>
      </c>
    </row>
    <row r="983" spans="1:2" x14ac:dyDescent="0.3">
      <c r="A983">
        <v>0</v>
      </c>
      <c r="B983">
        <v>90000</v>
      </c>
    </row>
    <row r="984" spans="1:2" x14ac:dyDescent="0.3">
      <c r="A984">
        <v>0</v>
      </c>
      <c r="B984">
        <v>247500</v>
      </c>
    </row>
    <row r="985" spans="1:2" x14ac:dyDescent="0.3">
      <c r="A985">
        <v>0</v>
      </c>
      <c r="B985">
        <v>360000</v>
      </c>
    </row>
    <row r="986" spans="1:2" x14ac:dyDescent="0.3">
      <c r="A986">
        <v>0</v>
      </c>
      <c r="B986">
        <v>315000</v>
      </c>
    </row>
    <row r="987" spans="1:2" x14ac:dyDescent="0.3">
      <c r="A987">
        <v>0</v>
      </c>
      <c r="B987">
        <v>315000</v>
      </c>
    </row>
    <row r="988" spans="1:2" x14ac:dyDescent="0.3">
      <c r="A988">
        <v>0</v>
      </c>
      <c r="B988">
        <v>225000</v>
      </c>
    </row>
    <row r="989" spans="1:2" x14ac:dyDescent="0.3">
      <c r="A989">
        <v>0</v>
      </c>
      <c r="B989">
        <v>81000</v>
      </c>
    </row>
    <row r="990" spans="1:2" x14ac:dyDescent="0.3">
      <c r="A990">
        <v>1</v>
      </c>
      <c r="B990">
        <v>225000</v>
      </c>
    </row>
    <row r="991" spans="1:2" x14ac:dyDescent="0.3">
      <c r="A991">
        <v>0</v>
      </c>
      <c r="B991">
        <v>90000</v>
      </c>
    </row>
    <row r="992" spans="1:2" x14ac:dyDescent="0.3">
      <c r="A992">
        <v>0</v>
      </c>
      <c r="B992">
        <v>180000</v>
      </c>
    </row>
    <row r="993" spans="1:2" x14ac:dyDescent="0.3">
      <c r="A993">
        <v>0</v>
      </c>
      <c r="B993">
        <v>247500</v>
      </c>
    </row>
    <row r="994" spans="1:2" x14ac:dyDescent="0.3">
      <c r="A994">
        <v>0</v>
      </c>
      <c r="B994">
        <v>135000</v>
      </c>
    </row>
    <row r="995" spans="1:2" x14ac:dyDescent="0.3">
      <c r="A995">
        <v>0</v>
      </c>
      <c r="B995">
        <v>280350</v>
      </c>
    </row>
    <row r="996" spans="1:2" x14ac:dyDescent="0.3">
      <c r="A996">
        <v>0</v>
      </c>
      <c r="B996">
        <v>157500</v>
      </c>
    </row>
    <row r="997" spans="1:2" x14ac:dyDescent="0.3">
      <c r="A997">
        <v>1</v>
      </c>
      <c r="B997">
        <v>247500</v>
      </c>
    </row>
    <row r="998" spans="1:2" x14ac:dyDescent="0.3">
      <c r="A998">
        <v>0</v>
      </c>
      <c r="B998">
        <v>67500</v>
      </c>
    </row>
    <row r="999" spans="1:2" x14ac:dyDescent="0.3">
      <c r="A999">
        <v>0</v>
      </c>
      <c r="B999">
        <v>103500</v>
      </c>
    </row>
    <row r="1000" spans="1:2" x14ac:dyDescent="0.3">
      <c r="A1000">
        <v>1</v>
      </c>
      <c r="B1000">
        <v>126000</v>
      </c>
    </row>
    <row r="1001" spans="1:2" x14ac:dyDescent="0.3">
      <c r="A1001">
        <v>0</v>
      </c>
      <c r="B1001">
        <v>90000</v>
      </c>
    </row>
    <row r="1002" spans="1:2" x14ac:dyDescent="0.3">
      <c r="A1002">
        <v>0</v>
      </c>
      <c r="B1002">
        <v>135000</v>
      </c>
    </row>
    <row r="1003" spans="1:2" x14ac:dyDescent="0.3">
      <c r="A1003">
        <v>0</v>
      </c>
      <c r="B1003">
        <v>202500</v>
      </c>
    </row>
    <row r="1004" spans="1:2" x14ac:dyDescent="0.3">
      <c r="A1004">
        <v>0</v>
      </c>
      <c r="B1004">
        <v>202500</v>
      </c>
    </row>
    <row r="1005" spans="1:2" x14ac:dyDescent="0.3">
      <c r="A1005">
        <v>0</v>
      </c>
      <c r="B1005">
        <v>81000</v>
      </c>
    </row>
    <row r="1006" spans="1:2" x14ac:dyDescent="0.3">
      <c r="A1006">
        <v>0</v>
      </c>
      <c r="B1006">
        <v>315000</v>
      </c>
    </row>
    <row r="1007" spans="1:2" x14ac:dyDescent="0.3">
      <c r="A1007">
        <v>0</v>
      </c>
      <c r="B1007">
        <v>202500</v>
      </c>
    </row>
    <row r="1008" spans="1:2" x14ac:dyDescent="0.3">
      <c r="A1008">
        <v>0</v>
      </c>
      <c r="B1008">
        <v>220500</v>
      </c>
    </row>
    <row r="1009" spans="1:2" x14ac:dyDescent="0.3">
      <c r="A1009">
        <v>0</v>
      </c>
      <c r="B1009">
        <v>144000</v>
      </c>
    </row>
    <row r="1010" spans="1:2" x14ac:dyDescent="0.3">
      <c r="A1010">
        <v>0</v>
      </c>
      <c r="B1010">
        <v>337500</v>
      </c>
    </row>
    <row r="1011" spans="1:2" x14ac:dyDescent="0.3">
      <c r="A1011">
        <v>0</v>
      </c>
      <c r="B1011">
        <v>337500</v>
      </c>
    </row>
    <row r="1012" spans="1:2" x14ac:dyDescent="0.3">
      <c r="A1012">
        <v>0</v>
      </c>
      <c r="B1012">
        <v>117000</v>
      </c>
    </row>
    <row r="1013" spans="1:2" x14ac:dyDescent="0.3">
      <c r="A1013">
        <v>0</v>
      </c>
      <c r="B1013">
        <v>112500</v>
      </c>
    </row>
    <row r="1014" spans="1:2" x14ac:dyDescent="0.3">
      <c r="A1014">
        <v>0</v>
      </c>
      <c r="B1014">
        <v>202500</v>
      </c>
    </row>
    <row r="1015" spans="1:2" x14ac:dyDescent="0.3">
      <c r="A1015">
        <v>0</v>
      </c>
      <c r="B1015">
        <v>225000</v>
      </c>
    </row>
    <row r="1016" spans="1:2" x14ac:dyDescent="0.3">
      <c r="A1016">
        <v>0</v>
      </c>
      <c r="B1016">
        <v>225000</v>
      </c>
    </row>
    <row r="1017" spans="1:2" x14ac:dyDescent="0.3">
      <c r="A1017">
        <v>0</v>
      </c>
      <c r="B1017">
        <v>180000</v>
      </c>
    </row>
    <row r="1018" spans="1:2" x14ac:dyDescent="0.3">
      <c r="A1018">
        <v>0</v>
      </c>
      <c r="B1018">
        <v>220500</v>
      </c>
    </row>
    <row r="1019" spans="1:2" x14ac:dyDescent="0.3">
      <c r="A1019">
        <v>0</v>
      </c>
      <c r="B1019">
        <v>135000</v>
      </c>
    </row>
    <row r="1020" spans="1:2" x14ac:dyDescent="0.3">
      <c r="A1020">
        <v>0</v>
      </c>
      <c r="B1020">
        <v>90000</v>
      </c>
    </row>
    <row r="1021" spans="1:2" x14ac:dyDescent="0.3">
      <c r="A1021">
        <v>0</v>
      </c>
      <c r="B1021">
        <v>202500</v>
      </c>
    </row>
    <row r="1022" spans="1:2" x14ac:dyDescent="0.3">
      <c r="A1022">
        <v>0</v>
      </c>
      <c r="B1022">
        <v>306000</v>
      </c>
    </row>
    <row r="1023" spans="1:2" x14ac:dyDescent="0.3">
      <c r="A1023">
        <v>0</v>
      </c>
      <c r="B1023">
        <v>202500</v>
      </c>
    </row>
    <row r="1024" spans="1:2" x14ac:dyDescent="0.3">
      <c r="A1024">
        <v>0</v>
      </c>
      <c r="B1024">
        <v>99000</v>
      </c>
    </row>
    <row r="1025" spans="1:2" x14ac:dyDescent="0.3">
      <c r="A1025">
        <v>0</v>
      </c>
      <c r="B1025">
        <v>225000</v>
      </c>
    </row>
    <row r="1026" spans="1:2" x14ac:dyDescent="0.3">
      <c r="A1026">
        <v>0</v>
      </c>
      <c r="B1026">
        <v>157500</v>
      </c>
    </row>
    <row r="1027" spans="1:2" x14ac:dyDescent="0.3">
      <c r="A1027">
        <v>1</v>
      </c>
      <c r="B1027">
        <v>180000</v>
      </c>
    </row>
    <row r="1028" spans="1:2" x14ac:dyDescent="0.3">
      <c r="A1028">
        <v>0</v>
      </c>
      <c r="B1028">
        <v>112500</v>
      </c>
    </row>
    <row r="1029" spans="1:2" x14ac:dyDescent="0.3">
      <c r="A1029">
        <v>0</v>
      </c>
      <c r="B1029">
        <v>630000</v>
      </c>
    </row>
    <row r="1030" spans="1:2" x14ac:dyDescent="0.3">
      <c r="A1030">
        <v>0</v>
      </c>
      <c r="B1030">
        <v>630000</v>
      </c>
    </row>
    <row r="1031" spans="1:2" x14ac:dyDescent="0.3">
      <c r="A1031">
        <v>0</v>
      </c>
      <c r="B1031">
        <v>270000</v>
      </c>
    </row>
    <row r="1032" spans="1:2" x14ac:dyDescent="0.3">
      <c r="A1032">
        <v>0</v>
      </c>
      <c r="B1032">
        <v>315000</v>
      </c>
    </row>
    <row r="1033" spans="1:2" x14ac:dyDescent="0.3">
      <c r="A1033">
        <v>0</v>
      </c>
      <c r="B1033">
        <v>315000</v>
      </c>
    </row>
    <row r="1034" spans="1:2" x14ac:dyDescent="0.3">
      <c r="A1034">
        <v>0</v>
      </c>
      <c r="B1034">
        <v>315000</v>
      </c>
    </row>
    <row r="1035" spans="1:2" x14ac:dyDescent="0.3">
      <c r="A1035">
        <v>0</v>
      </c>
      <c r="B1035">
        <v>225000</v>
      </c>
    </row>
    <row r="1036" spans="1:2" x14ac:dyDescent="0.3">
      <c r="A1036">
        <v>0</v>
      </c>
      <c r="B1036">
        <v>225000</v>
      </c>
    </row>
    <row r="1037" spans="1:2" x14ac:dyDescent="0.3">
      <c r="A1037">
        <v>0</v>
      </c>
      <c r="B1037">
        <v>450000</v>
      </c>
    </row>
    <row r="1038" spans="1:2" x14ac:dyDescent="0.3">
      <c r="A1038">
        <v>0</v>
      </c>
      <c r="B1038">
        <v>450000</v>
      </c>
    </row>
    <row r="1039" spans="1:2" x14ac:dyDescent="0.3">
      <c r="A1039">
        <v>0</v>
      </c>
      <c r="B1039">
        <v>450000</v>
      </c>
    </row>
    <row r="1040" spans="1:2" x14ac:dyDescent="0.3">
      <c r="A1040">
        <v>0</v>
      </c>
      <c r="B1040">
        <v>135000</v>
      </c>
    </row>
    <row r="1041" spans="1:2" x14ac:dyDescent="0.3">
      <c r="A1041">
        <v>0</v>
      </c>
      <c r="B1041">
        <v>270000</v>
      </c>
    </row>
    <row r="1042" spans="1:2" x14ac:dyDescent="0.3">
      <c r="A1042">
        <v>1</v>
      </c>
      <c r="B1042">
        <v>157500</v>
      </c>
    </row>
    <row r="1043" spans="1:2" x14ac:dyDescent="0.3">
      <c r="A1043">
        <v>0</v>
      </c>
      <c r="B1043">
        <v>153000</v>
      </c>
    </row>
    <row r="1044" spans="1:2" x14ac:dyDescent="0.3">
      <c r="A1044">
        <v>0</v>
      </c>
      <c r="B1044">
        <v>180000</v>
      </c>
    </row>
    <row r="1045" spans="1:2" x14ac:dyDescent="0.3">
      <c r="A1045">
        <v>0</v>
      </c>
      <c r="B1045">
        <v>225000</v>
      </c>
    </row>
    <row r="1046" spans="1:2" x14ac:dyDescent="0.3">
      <c r="A1046">
        <v>0</v>
      </c>
      <c r="B1046">
        <v>157500</v>
      </c>
    </row>
    <row r="1047" spans="1:2" x14ac:dyDescent="0.3">
      <c r="A1047">
        <v>0</v>
      </c>
      <c r="B1047">
        <v>180000</v>
      </c>
    </row>
    <row r="1048" spans="1:2" x14ac:dyDescent="0.3">
      <c r="A1048">
        <v>0</v>
      </c>
      <c r="B1048">
        <v>180000</v>
      </c>
    </row>
    <row r="1049" spans="1:2" x14ac:dyDescent="0.3">
      <c r="A1049">
        <v>0</v>
      </c>
      <c r="B1049">
        <v>225000</v>
      </c>
    </row>
    <row r="1050" spans="1:2" x14ac:dyDescent="0.3">
      <c r="A1050">
        <v>0</v>
      </c>
      <c r="B1050">
        <v>225000</v>
      </c>
    </row>
    <row r="1051" spans="1:2" x14ac:dyDescent="0.3">
      <c r="A1051">
        <v>0</v>
      </c>
      <c r="B1051">
        <v>180000</v>
      </c>
    </row>
    <row r="1052" spans="1:2" x14ac:dyDescent="0.3">
      <c r="A1052">
        <v>0</v>
      </c>
      <c r="B1052">
        <v>90000</v>
      </c>
    </row>
    <row r="1053" spans="1:2" x14ac:dyDescent="0.3">
      <c r="A1053">
        <v>0</v>
      </c>
      <c r="B1053">
        <v>72000</v>
      </c>
    </row>
    <row r="1054" spans="1:2" x14ac:dyDescent="0.3">
      <c r="A1054">
        <v>1</v>
      </c>
      <c r="B1054">
        <v>135000</v>
      </c>
    </row>
    <row r="1055" spans="1:2" x14ac:dyDescent="0.3">
      <c r="A1055">
        <v>0</v>
      </c>
      <c r="B1055">
        <v>54000</v>
      </c>
    </row>
    <row r="1056" spans="1:2" x14ac:dyDescent="0.3">
      <c r="A1056">
        <v>0</v>
      </c>
      <c r="B1056">
        <v>157500</v>
      </c>
    </row>
    <row r="1057" spans="1:2" x14ac:dyDescent="0.3">
      <c r="A1057">
        <v>0</v>
      </c>
      <c r="B1057">
        <v>67500</v>
      </c>
    </row>
    <row r="1058" spans="1:2" x14ac:dyDescent="0.3">
      <c r="A1058">
        <v>0</v>
      </c>
      <c r="B1058">
        <v>67500</v>
      </c>
    </row>
    <row r="1059" spans="1:2" x14ac:dyDescent="0.3">
      <c r="A1059">
        <v>0</v>
      </c>
      <c r="B1059">
        <v>67500</v>
      </c>
    </row>
    <row r="1060" spans="1:2" x14ac:dyDescent="0.3">
      <c r="A1060">
        <v>0</v>
      </c>
      <c r="B1060">
        <v>135000</v>
      </c>
    </row>
    <row r="1061" spans="1:2" x14ac:dyDescent="0.3">
      <c r="A1061">
        <v>0</v>
      </c>
      <c r="B1061">
        <v>184500</v>
      </c>
    </row>
    <row r="1062" spans="1:2" x14ac:dyDescent="0.3">
      <c r="A1062">
        <v>0</v>
      </c>
      <c r="B1062">
        <v>225000</v>
      </c>
    </row>
    <row r="1063" spans="1:2" x14ac:dyDescent="0.3">
      <c r="A1063">
        <v>0</v>
      </c>
      <c r="B1063">
        <v>112500</v>
      </c>
    </row>
    <row r="1064" spans="1:2" x14ac:dyDescent="0.3">
      <c r="A1064">
        <v>1</v>
      </c>
      <c r="B1064">
        <v>144000</v>
      </c>
    </row>
    <row r="1065" spans="1:2" x14ac:dyDescent="0.3">
      <c r="A1065">
        <v>0</v>
      </c>
      <c r="B1065">
        <v>135000</v>
      </c>
    </row>
    <row r="1066" spans="1:2" x14ac:dyDescent="0.3">
      <c r="A1066">
        <v>0</v>
      </c>
      <c r="B1066">
        <v>81000</v>
      </c>
    </row>
    <row r="1067" spans="1:2" x14ac:dyDescent="0.3">
      <c r="A1067">
        <v>1</v>
      </c>
      <c r="B1067">
        <v>157500</v>
      </c>
    </row>
    <row r="1068" spans="1:2" x14ac:dyDescent="0.3">
      <c r="A1068">
        <v>1</v>
      </c>
      <c r="B1068">
        <v>157500</v>
      </c>
    </row>
    <row r="1069" spans="1:2" x14ac:dyDescent="0.3">
      <c r="A1069">
        <v>1</v>
      </c>
      <c r="B1069">
        <v>157500</v>
      </c>
    </row>
    <row r="1070" spans="1:2" x14ac:dyDescent="0.3">
      <c r="A1070">
        <v>1</v>
      </c>
      <c r="B1070">
        <v>157500</v>
      </c>
    </row>
    <row r="1071" spans="1:2" x14ac:dyDescent="0.3">
      <c r="A1071">
        <v>0</v>
      </c>
      <c r="B1071">
        <v>193500</v>
      </c>
    </row>
    <row r="1072" spans="1:2" x14ac:dyDescent="0.3">
      <c r="A1072">
        <v>0</v>
      </c>
      <c r="B1072">
        <v>99000</v>
      </c>
    </row>
    <row r="1073" spans="1:2" x14ac:dyDescent="0.3">
      <c r="A1073">
        <v>0</v>
      </c>
      <c r="B1073">
        <v>135000</v>
      </c>
    </row>
    <row r="1074" spans="1:2" x14ac:dyDescent="0.3">
      <c r="A1074">
        <v>0</v>
      </c>
      <c r="B1074">
        <v>135000</v>
      </c>
    </row>
    <row r="1075" spans="1:2" x14ac:dyDescent="0.3">
      <c r="A1075">
        <v>0</v>
      </c>
      <c r="B1075">
        <v>112500</v>
      </c>
    </row>
    <row r="1076" spans="1:2" x14ac:dyDescent="0.3">
      <c r="A1076">
        <v>0</v>
      </c>
      <c r="B1076">
        <v>202500</v>
      </c>
    </row>
    <row r="1077" spans="1:2" x14ac:dyDescent="0.3">
      <c r="A1077">
        <v>0</v>
      </c>
      <c r="B1077">
        <v>67500</v>
      </c>
    </row>
    <row r="1078" spans="1:2" x14ac:dyDescent="0.3">
      <c r="A1078">
        <v>1</v>
      </c>
      <c r="B1078">
        <v>234000</v>
      </c>
    </row>
    <row r="1079" spans="1:2" x14ac:dyDescent="0.3">
      <c r="A1079">
        <v>0</v>
      </c>
      <c r="B1079">
        <v>202500</v>
      </c>
    </row>
    <row r="1080" spans="1:2" x14ac:dyDescent="0.3">
      <c r="A1080">
        <v>0</v>
      </c>
      <c r="B1080">
        <v>360000</v>
      </c>
    </row>
    <row r="1081" spans="1:2" x14ac:dyDescent="0.3">
      <c r="A1081">
        <v>0</v>
      </c>
      <c r="B1081">
        <v>135000</v>
      </c>
    </row>
    <row r="1082" spans="1:2" x14ac:dyDescent="0.3">
      <c r="A1082">
        <v>0</v>
      </c>
      <c r="B1082">
        <v>126000</v>
      </c>
    </row>
    <row r="1083" spans="1:2" x14ac:dyDescent="0.3">
      <c r="A1083">
        <v>0</v>
      </c>
      <c r="B1083">
        <v>130050</v>
      </c>
    </row>
    <row r="1084" spans="1:2" x14ac:dyDescent="0.3">
      <c r="A1084">
        <v>0</v>
      </c>
      <c r="B1084">
        <v>252000</v>
      </c>
    </row>
    <row r="1085" spans="1:2" x14ac:dyDescent="0.3">
      <c r="A1085">
        <v>0</v>
      </c>
      <c r="B1085">
        <v>126000</v>
      </c>
    </row>
    <row r="1086" spans="1:2" x14ac:dyDescent="0.3">
      <c r="A1086">
        <v>0</v>
      </c>
      <c r="B1086">
        <v>202500</v>
      </c>
    </row>
    <row r="1087" spans="1:2" x14ac:dyDescent="0.3">
      <c r="A1087">
        <v>0</v>
      </c>
      <c r="B1087">
        <v>180000</v>
      </c>
    </row>
    <row r="1088" spans="1:2" x14ac:dyDescent="0.3">
      <c r="A1088">
        <v>0</v>
      </c>
      <c r="B1088">
        <v>112500</v>
      </c>
    </row>
    <row r="1089" spans="1:2" x14ac:dyDescent="0.3">
      <c r="A1089">
        <v>0</v>
      </c>
      <c r="B1089">
        <v>157500</v>
      </c>
    </row>
    <row r="1090" spans="1:2" x14ac:dyDescent="0.3">
      <c r="A1090">
        <v>0</v>
      </c>
      <c r="B1090">
        <v>180000</v>
      </c>
    </row>
    <row r="1091" spans="1:2" x14ac:dyDescent="0.3">
      <c r="A1091">
        <v>0</v>
      </c>
      <c r="B1091">
        <v>148500</v>
      </c>
    </row>
    <row r="1092" spans="1:2" x14ac:dyDescent="0.3">
      <c r="A1092">
        <v>0</v>
      </c>
      <c r="B1092">
        <v>202500</v>
      </c>
    </row>
    <row r="1093" spans="1:2" x14ac:dyDescent="0.3">
      <c r="A1093">
        <v>0</v>
      </c>
      <c r="B1093">
        <v>225000</v>
      </c>
    </row>
    <row r="1094" spans="1:2" x14ac:dyDescent="0.3">
      <c r="A1094">
        <v>0</v>
      </c>
      <c r="B1094">
        <v>382500</v>
      </c>
    </row>
    <row r="1095" spans="1:2" x14ac:dyDescent="0.3">
      <c r="A1095">
        <v>0</v>
      </c>
      <c r="B1095">
        <v>220500</v>
      </c>
    </row>
    <row r="1096" spans="1:2" x14ac:dyDescent="0.3">
      <c r="A1096">
        <v>0</v>
      </c>
      <c r="B1096">
        <v>67500</v>
      </c>
    </row>
    <row r="1097" spans="1:2" x14ac:dyDescent="0.3">
      <c r="A1097">
        <v>0</v>
      </c>
      <c r="B1097">
        <v>90000</v>
      </c>
    </row>
    <row r="1098" spans="1:2" x14ac:dyDescent="0.3">
      <c r="A1098">
        <v>0</v>
      </c>
      <c r="B1098">
        <v>234000</v>
      </c>
    </row>
    <row r="1099" spans="1:2" x14ac:dyDescent="0.3">
      <c r="A1099">
        <v>0</v>
      </c>
      <c r="B1099">
        <v>67500</v>
      </c>
    </row>
    <row r="1100" spans="1:2" x14ac:dyDescent="0.3">
      <c r="A1100">
        <v>0</v>
      </c>
      <c r="B1100">
        <v>157500</v>
      </c>
    </row>
    <row r="1101" spans="1:2" x14ac:dyDescent="0.3">
      <c r="A1101">
        <v>0</v>
      </c>
      <c r="B1101">
        <v>157500</v>
      </c>
    </row>
    <row r="1102" spans="1:2" x14ac:dyDescent="0.3">
      <c r="A1102">
        <v>0</v>
      </c>
      <c r="B1102">
        <v>292500</v>
      </c>
    </row>
    <row r="1103" spans="1:2" x14ac:dyDescent="0.3">
      <c r="A1103">
        <v>0</v>
      </c>
      <c r="B1103">
        <v>292500</v>
      </c>
    </row>
    <row r="1104" spans="1:2" x14ac:dyDescent="0.3">
      <c r="A1104">
        <v>0</v>
      </c>
      <c r="B1104">
        <v>180000</v>
      </c>
    </row>
    <row r="1105" spans="1:2" x14ac:dyDescent="0.3">
      <c r="A1105">
        <v>0</v>
      </c>
      <c r="B1105">
        <v>180000</v>
      </c>
    </row>
    <row r="1106" spans="1:2" x14ac:dyDescent="0.3">
      <c r="A1106">
        <v>0</v>
      </c>
      <c r="B1106">
        <v>180000</v>
      </c>
    </row>
    <row r="1107" spans="1:2" x14ac:dyDescent="0.3">
      <c r="A1107">
        <v>0</v>
      </c>
      <c r="B1107">
        <v>121500</v>
      </c>
    </row>
    <row r="1108" spans="1:2" x14ac:dyDescent="0.3">
      <c r="A1108">
        <v>0</v>
      </c>
      <c r="B1108">
        <v>234000</v>
      </c>
    </row>
    <row r="1109" spans="1:2" x14ac:dyDescent="0.3">
      <c r="A1109">
        <v>0</v>
      </c>
      <c r="B1109">
        <v>79200</v>
      </c>
    </row>
    <row r="1110" spans="1:2" x14ac:dyDescent="0.3">
      <c r="A1110">
        <v>0</v>
      </c>
      <c r="B1110">
        <v>288000</v>
      </c>
    </row>
    <row r="1111" spans="1:2" x14ac:dyDescent="0.3">
      <c r="A1111">
        <v>0</v>
      </c>
      <c r="B1111">
        <v>157500</v>
      </c>
    </row>
    <row r="1112" spans="1:2" x14ac:dyDescent="0.3">
      <c r="A1112">
        <v>0</v>
      </c>
      <c r="B1112">
        <v>90000</v>
      </c>
    </row>
    <row r="1113" spans="1:2" x14ac:dyDescent="0.3">
      <c r="A1113">
        <v>0</v>
      </c>
      <c r="B1113">
        <v>90000</v>
      </c>
    </row>
    <row r="1114" spans="1:2" x14ac:dyDescent="0.3">
      <c r="A1114">
        <v>0</v>
      </c>
      <c r="B1114">
        <v>90000</v>
      </c>
    </row>
    <row r="1115" spans="1:2" x14ac:dyDescent="0.3">
      <c r="A1115">
        <v>1</v>
      </c>
      <c r="B1115">
        <v>135000</v>
      </c>
    </row>
    <row r="1116" spans="1:2" x14ac:dyDescent="0.3">
      <c r="A1116">
        <v>0</v>
      </c>
      <c r="B1116">
        <v>171000</v>
      </c>
    </row>
    <row r="1117" spans="1:2" x14ac:dyDescent="0.3">
      <c r="A1117">
        <v>0</v>
      </c>
      <c r="B1117">
        <v>171000</v>
      </c>
    </row>
    <row r="1118" spans="1:2" x14ac:dyDescent="0.3">
      <c r="A1118">
        <v>0</v>
      </c>
      <c r="B1118">
        <v>216000</v>
      </c>
    </row>
    <row r="1119" spans="1:2" x14ac:dyDescent="0.3">
      <c r="A1119">
        <v>0</v>
      </c>
      <c r="B1119">
        <v>216000</v>
      </c>
    </row>
    <row r="1120" spans="1:2" x14ac:dyDescent="0.3">
      <c r="A1120">
        <v>0</v>
      </c>
      <c r="B1120">
        <v>135000</v>
      </c>
    </row>
    <row r="1121" spans="1:2" x14ac:dyDescent="0.3">
      <c r="A1121">
        <v>0</v>
      </c>
      <c r="B1121">
        <v>175500</v>
      </c>
    </row>
    <row r="1122" spans="1:2" x14ac:dyDescent="0.3">
      <c r="A1122">
        <v>0</v>
      </c>
      <c r="B1122">
        <v>90000</v>
      </c>
    </row>
    <row r="1123" spans="1:2" x14ac:dyDescent="0.3">
      <c r="A1123">
        <v>0</v>
      </c>
      <c r="B1123">
        <v>132750</v>
      </c>
    </row>
    <row r="1124" spans="1:2" x14ac:dyDescent="0.3">
      <c r="A1124">
        <v>0</v>
      </c>
      <c r="B1124">
        <v>180000</v>
      </c>
    </row>
    <row r="1125" spans="1:2" x14ac:dyDescent="0.3">
      <c r="A1125">
        <v>0</v>
      </c>
      <c r="B1125">
        <v>270000</v>
      </c>
    </row>
    <row r="1126" spans="1:2" x14ac:dyDescent="0.3">
      <c r="A1126">
        <v>0</v>
      </c>
      <c r="B1126">
        <v>225000</v>
      </c>
    </row>
    <row r="1127" spans="1:2" x14ac:dyDescent="0.3">
      <c r="A1127">
        <v>0</v>
      </c>
      <c r="B1127">
        <v>121500</v>
      </c>
    </row>
    <row r="1128" spans="1:2" x14ac:dyDescent="0.3">
      <c r="A1128">
        <v>0</v>
      </c>
      <c r="B1128">
        <v>121500</v>
      </c>
    </row>
    <row r="1129" spans="1:2" x14ac:dyDescent="0.3">
      <c r="A1129">
        <v>0</v>
      </c>
      <c r="B1129">
        <v>247500</v>
      </c>
    </row>
    <row r="1130" spans="1:2" x14ac:dyDescent="0.3">
      <c r="A1130">
        <v>0</v>
      </c>
      <c r="B1130">
        <v>90000</v>
      </c>
    </row>
    <row r="1131" spans="1:2" x14ac:dyDescent="0.3">
      <c r="A1131">
        <v>1</v>
      </c>
      <c r="B1131">
        <v>315000</v>
      </c>
    </row>
    <row r="1132" spans="1:2" x14ac:dyDescent="0.3">
      <c r="A1132">
        <v>0</v>
      </c>
      <c r="B1132">
        <v>135000</v>
      </c>
    </row>
    <row r="1133" spans="1:2" x14ac:dyDescent="0.3">
      <c r="A1133">
        <v>0</v>
      </c>
      <c r="B1133">
        <v>202500</v>
      </c>
    </row>
    <row r="1134" spans="1:2" x14ac:dyDescent="0.3">
      <c r="A1134">
        <v>0</v>
      </c>
      <c r="B1134">
        <v>180000</v>
      </c>
    </row>
    <row r="1135" spans="1:2" x14ac:dyDescent="0.3">
      <c r="A1135">
        <v>0</v>
      </c>
      <c r="B1135">
        <v>108000</v>
      </c>
    </row>
    <row r="1136" spans="1:2" x14ac:dyDescent="0.3">
      <c r="A1136">
        <v>0</v>
      </c>
      <c r="B1136">
        <v>157500</v>
      </c>
    </row>
    <row r="1137" spans="1:2" x14ac:dyDescent="0.3">
      <c r="A1137">
        <v>0</v>
      </c>
      <c r="B1137">
        <v>157500</v>
      </c>
    </row>
    <row r="1138" spans="1:2" x14ac:dyDescent="0.3">
      <c r="A1138">
        <v>0</v>
      </c>
      <c r="B1138">
        <v>180000</v>
      </c>
    </row>
    <row r="1139" spans="1:2" x14ac:dyDescent="0.3">
      <c r="A1139">
        <v>0</v>
      </c>
      <c r="B1139">
        <v>180000</v>
      </c>
    </row>
    <row r="1140" spans="1:2" x14ac:dyDescent="0.3">
      <c r="A1140">
        <v>0</v>
      </c>
      <c r="B1140">
        <v>180000</v>
      </c>
    </row>
    <row r="1141" spans="1:2" x14ac:dyDescent="0.3">
      <c r="A1141">
        <v>0</v>
      </c>
      <c r="B1141">
        <v>315000</v>
      </c>
    </row>
    <row r="1142" spans="1:2" x14ac:dyDescent="0.3">
      <c r="A1142">
        <v>0</v>
      </c>
      <c r="B1142">
        <v>67500</v>
      </c>
    </row>
    <row r="1143" spans="1:2" x14ac:dyDescent="0.3">
      <c r="A1143">
        <v>0</v>
      </c>
      <c r="B1143">
        <v>157500</v>
      </c>
    </row>
    <row r="1144" spans="1:2" x14ac:dyDescent="0.3">
      <c r="A1144">
        <v>0</v>
      </c>
      <c r="B1144">
        <v>135000</v>
      </c>
    </row>
    <row r="1145" spans="1:2" x14ac:dyDescent="0.3">
      <c r="A1145">
        <v>0</v>
      </c>
      <c r="B1145">
        <v>112500</v>
      </c>
    </row>
    <row r="1146" spans="1:2" x14ac:dyDescent="0.3">
      <c r="A1146">
        <v>0</v>
      </c>
      <c r="B1146">
        <v>157500</v>
      </c>
    </row>
    <row r="1147" spans="1:2" x14ac:dyDescent="0.3">
      <c r="A1147">
        <v>0</v>
      </c>
      <c r="B1147">
        <v>238500</v>
      </c>
    </row>
    <row r="1148" spans="1:2" x14ac:dyDescent="0.3">
      <c r="A1148">
        <v>0</v>
      </c>
      <c r="B1148">
        <v>270000</v>
      </c>
    </row>
    <row r="1149" spans="1:2" x14ac:dyDescent="0.3">
      <c r="A1149">
        <v>0</v>
      </c>
      <c r="B1149">
        <v>67500</v>
      </c>
    </row>
    <row r="1150" spans="1:2" x14ac:dyDescent="0.3">
      <c r="A1150">
        <v>0</v>
      </c>
      <c r="B1150">
        <v>225000</v>
      </c>
    </row>
    <row r="1151" spans="1:2" x14ac:dyDescent="0.3">
      <c r="A1151">
        <v>0</v>
      </c>
      <c r="B1151">
        <v>157500</v>
      </c>
    </row>
    <row r="1152" spans="1:2" x14ac:dyDescent="0.3">
      <c r="A1152">
        <v>0</v>
      </c>
      <c r="B1152">
        <v>180000</v>
      </c>
    </row>
    <row r="1153" spans="1:2" x14ac:dyDescent="0.3">
      <c r="A1153">
        <v>0</v>
      </c>
      <c r="B1153">
        <v>270000</v>
      </c>
    </row>
    <row r="1154" spans="1:2" x14ac:dyDescent="0.3">
      <c r="A1154">
        <v>0</v>
      </c>
      <c r="B1154">
        <v>315000</v>
      </c>
    </row>
    <row r="1155" spans="1:2" x14ac:dyDescent="0.3">
      <c r="A1155">
        <v>0</v>
      </c>
      <c r="B1155">
        <v>67500</v>
      </c>
    </row>
    <row r="1156" spans="1:2" x14ac:dyDescent="0.3">
      <c r="A1156">
        <v>0</v>
      </c>
      <c r="B1156">
        <v>157500</v>
      </c>
    </row>
    <row r="1157" spans="1:2" x14ac:dyDescent="0.3">
      <c r="A1157">
        <v>0</v>
      </c>
      <c r="B1157">
        <v>112500</v>
      </c>
    </row>
    <row r="1158" spans="1:2" x14ac:dyDescent="0.3">
      <c r="A1158">
        <v>0</v>
      </c>
      <c r="B1158">
        <v>121500</v>
      </c>
    </row>
    <row r="1159" spans="1:2" x14ac:dyDescent="0.3">
      <c r="A1159">
        <v>0</v>
      </c>
      <c r="B1159">
        <v>243000</v>
      </c>
    </row>
    <row r="1160" spans="1:2" x14ac:dyDescent="0.3">
      <c r="A1160">
        <v>0</v>
      </c>
      <c r="B1160">
        <v>135000</v>
      </c>
    </row>
    <row r="1161" spans="1:2" x14ac:dyDescent="0.3">
      <c r="A1161">
        <v>0</v>
      </c>
      <c r="B1161">
        <v>90000</v>
      </c>
    </row>
    <row r="1162" spans="1:2" x14ac:dyDescent="0.3">
      <c r="A1162">
        <v>1</v>
      </c>
      <c r="B1162">
        <v>247500</v>
      </c>
    </row>
    <row r="1163" spans="1:2" x14ac:dyDescent="0.3">
      <c r="A1163">
        <v>0</v>
      </c>
      <c r="B1163">
        <v>180000</v>
      </c>
    </row>
    <row r="1164" spans="1:2" x14ac:dyDescent="0.3">
      <c r="A1164">
        <v>0</v>
      </c>
      <c r="B1164">
        <v>292500</v>
      </c>
    </row>
    <row r="1165" spans="1:2" x14ac:dyDescent="0.3">
      <c r="A1165">
        <v>0</v>
      </c>
      <c r="B1165">
        <v>112500</v>
      </c>
    </row>
    <row r="1166" spans="1:2" x14ac:dyDescent="0.3">
      <c r="A1166">
        <v>0</v>
      </c>
      <c r="B1166">
        <v>180000</v>
      </c>
    </row>
    <row r="1167" spans="1:2" x14ac:dyDescent="0.3">
      <c r="A1167">
        <v>0</v>
      </c>
      <c r="B1167">
        <v>360000</v>
      </c>
    </row>
    <row r="1168" spans="1:2" x14ac:dyDescent="0.3">
      <c r="A1168">
        <v>0</v>
      </c>
      <c r="B1168">
        <v>135000</v>
      </c>
    </row>
    <row r="1169" spans="1:2" x14ac:dyDescent="0.3">
      <c r="A1169">
        <v>0</v>
      </c>
      <c r="B1169">
        <v>112500</v>
      </c>
    </row>
    <row r="1170" spans="1:2" x14ac:dyDescent="0.3">
      <c r="A1170">
        <v>0</v>
      </c>
      <c r="B1170">
        <v>135000</v>
      </c>
    </row>
    <row r="1171" spans="1:2" x14ac:dyDescent="0.3">
      <c r="A1171">
        <v>1</v>
      </c>
      <c r="B1171">
        <v>67500</v>
      </c>
    </row>
    <row r="1172" spans="1:2" x14ac:dyDescent="0.3">
      <c r="A1172">
        <v>0</v>
      </c>
      <c r="B1172">
        <v>202500</v>
      </c>
    </row>
    <row r="1173" spans="1:2" x14ac:dyDescent="0.3">
      <c r="A1173">
        <v>1</v>
      </c>
      <c r="B1173">
        <v>166500</v>
      </c>
    </row>
    <row r="1174" spans="1:2" x14ac:dyDescent="0.3">
      <c r="A1174">
        <v>0</v>
      </c>
      <c r="B1174">
        <v>157500</v>
      </c>
    </row>
    <row r="1175" spans="1:2" x14ac:dyDescent="0.3">
      <c r="A1175">
        <v>0</v>
      </c>
      <c r="B1175">
        <v>90000</v>
      </c>
    </row>
    <row r="1176" spans="1:2" x14ac:dyDescent="0.3">
      <c r="A1176">
        <v>0</v>
      </c>
      <c r="B1176">
        <v>225000</v>
      </c>
    </row>
    <row r="1177" spans="1:2" x14ac:dyDescent="0.3">
      <c r="A1177">
        <v>0</v>
      </c>
      <c r="B1177">
        <v>112500</v>
      </c>
    </row>
    <row r="1178" spans="1:2" x14ac:dyDescent="0.3">
      <c r="A1178">
        <v>0</v>
      </c>
      <c r="B1178">
        <v>126000</v>
      </c>
    </row>
    <row r="1179" spans="1:2" x14ac:dyDescent="0.3">
      <c r="A1179">
        <v>0</v>
      </c>
      <c r="B1179">
        <v>126000</v>
      </c>
    </row>
    <row r="1180" spans="1:2" x14ac:dyDescent="0.3">
      <c r="A1180">
        <v>0</v>
      </c>
      <c r="B1180">
        <v>90000</v>
      </c>
    </row>
    <row r="1181" spans="1:2" x14ac:dyDescent="0.3">
      <c r="A1181">
        <v>0</v>
      </c>
      <c r="B1181">
        <v>90000</v>
      </c>
    </row>
    <row r="1182" spans="1:2" x14ac:dyDescent="0.3">
      <c r="A1182">
        <v>1</v>
      </c>
      <c r="B1182">
        <v>225000</v>
      </c>
    </row>
    <row r="1183" spans="1:2" x14ac:dyDescent="0.3">
      <c r="A1183">
        <v>0</v>
      </c>
      <c r="B1183">
        <v>157500</v>
      </c>
    </row>
    <row r="1184" spans="1:2" x14ac:dyDescent="0.3">
      <c r="A1184">
        <v>0</v>
      </c>
      <c r="B1184">
        <v>202500</v>
      </c>
    </row>
    <row r="1185" spans="1:2" x14ac:dyDescent="0.3">
      <c r="A1185">
        <v>0</v>
      </c>
      <c r="B1185">
        <v>202500</v>
      </c>
    </row>
    <row r="1186" spans="1:2" x14ac:dyDescent="0.3">
      <c r="A1186">
        <v>0</v>
      </c>
      <c r="B1186">
        <v>54000</v>
      </c>
    </row>
    <row r="1187" spans="1:2" x14ac:dyDescent="0.3">
      <c r="A1187">
        <v>0</v>
      </c>
      <c r="B1187">
        <v>292500</v>
      </c>
    </row>
    <row r="1188" spans="1:2" x14ac:dyDescent="0.3">
      <c r="A1188">
        <v>0</v>
      </c>
      <c r="B1188">
        <v>202500</v>
      </c>
    </row>
    <row r="1189" spans="1:2" x14ac:dyDescent="0.3">
      <c r="A1189">
        <v>0</v>
      </c>
      <c r="B1189">
        <v>157500</v>
      </c>
    </row>
    <row r="1190" spans="1:2" x14ac:dyDescent="0.3">
      <c r="A1190">
        <v>0</v>
      </c>
      <c r="B1190">
        <v>252000</v>
      </c>
    </row>
    <row r="1191" spans="1:2" x14ac:dyDescent="0.3">
      <c r="A1191">
        <v>0</v>
      </c>
      <c r="B1191">
        <v>247500</v>
      </c>
    </row>
    <row r="1192" spans="1:2" x14ac:dyDescent="0.3">
      <c r="A1192">
        <v>0</v>
      </c>
      <c r="B1192">
        <v>247500</v>
      </c>
    </row>
    <row r="1193" spans="1:2" x14ac:dyDescent="0.3">
      <c r="A1193">
        <v>0</v>
      </c>
      <c r="B1193">
        <v>112500</v>
      </c>
    </row>
    <row r="1194" spans="1:2" x14ac:dyDescent="0.3">
      <c r="A1194">
        <v>0</v>
      </c>
      <c r="B1194">
        <v>103500</v>
      </c>
    </row>
    <row r="1195" spans="1:2" x14ac:dyDescent="0.3">
      <c r="A1195">
        <v>0</v>
      </c>
      <c r="B1195">
        <v>247500</v>
      </c>
    </row>
    <row r="1196" spans="1:2" x14ac:dyDescent="0.3">
      <c r="A1196">
        <v>0</v>
      </c>
      <c r="B1196">
        <v>112500</v>
      </c>
    </row>
    <row r="1197" spans="1:2" x14ac:dyDescent="0.3">
      <c r="A1197">
        <v>0</v>
      </c>
      <c r="B1197">
        <v>135000</v>
      </c>
    </row>
    <row r="1198" spans="1:2" x14ac:dyDescent="0.3">
      <c r="A1198">
        <v>0</v>
      </c>
      <c r="B1198">
        <v>247500</v>
      </c>
    </row>
    <row r="1199" spans="1:2" x14ac:dyDescent="0.3">
      <c r="A1199">
        <v>0</v>
      </c>
      <c r="B1199">
        <v>112500</v>
      </c>
    </row>
    <row r="1200" spans="1:2" x14ac:dyDescent="0.3">
      <c r="A1200">
        <v>0</v>
      </c>
      <c r="B1200">
        <v>135000</v>
      </c>
    </row>
    <row r="1201" spans="1:2" x14ac:dyDescent="0.3">
      <c r="A1201">
        <v>0</v>
      </c>
      <c r="B1201">
        <v>270000</v>
      </c>
    </row>
    <row r="1202" spans="1:2" x14ac:dyDescent="0.3">
      <c r="A1202">
        <v>0</v>
      </c>
      <c r="B1202">
        <v>157500</v>
      </c>
    </row>
    <row r="1203" spans="1:2" x14ac:dyDescent="0.3">
      <c r="A1203">
        <v>0</v>
      </c>
      <c r="B1203">
        <v>180000</v>
      </c>
    </row>
    <row r="1204" spans="1:2" x14ac:dyDescent="0.3">
      <c r="A1204">
        <v>0</v>
      </c>
      <c r="B1204">
        <v>90000</v>
      </c>
    </row>
    <row r="1205" spans="1:2" x14ac:dyDescent="0.3">
      <c r="A1205">
        <v>0</v>
      </c>
      <c r="B1205">
        <v>135000</v>
      </c>
    </row>
    <row r="1206" spans="1:2" x14ac:dyDescent="0.3">
      <c r="A1206">
        <v>0</v>
      </c>
      <c r="B1206">
        <v>135000</v>
      </c>
    </row>
    <row r="1207" spans="1:2" x14ac:dyDescent="0.3">
      <c r="A1207">
        <v>0</v>
      </c>
      <c r="B1207">
        <v>252000</v>
      </c>
    </row>
    <row r="1208" spans="1:2" x14ac:dyDescent="0.3">
      <c r="A1208">
        <v>0</v>
      </c>
      <c r="B1208">
        <v>270000</v>
      </c>
    </row>
    <row r="1209" spans="1:2" x14ac:dyDescent="0.3">
      <c r="A1209">
        <v>0</v>
      </c>
      <c r="B1209">
        <v>225000</v>
      </c>
    </row>
    <row r="1210" spans="1:2" x14ac:dyDescent="0.3">
      <c r="A1210">
        <v>0</v>
      </c>
      <c r="B1210">
        <v>157500</v>
      </c>
    </row>
    <row r="1211" spans="1:2" x14ac:dyDescent="0.3">
      <c r="A1211">
        <v>0</v>
      </c>
      <c r="B1211">
        <v>135000</v>
      </c>
    </row>
    <row r="1212" spans="1:2" x14ac:dyDescent="0.3">
      <c r="A1212">
        <v>0</v>
      </c>
      <c r="B1212">
        <v>157500</v>
      </c>
    </row>
    <row r="1213" spans="1:2" x14ac:dyDescent="0.3">
      <c r="A1213">
        <v>0</v>
      </c>
      <c r="B1213">
        <v>90000</v>
      </c>
    </row>
    <row r="1214" spans="1:2" x14ac:dyDescent="0.3">
      <c r="A1214">
        <v>0</v>
      </c>
      <c r="B1214">
        <v>135000</v>
      </c>
    </row>
    <row r="1215" spans="1:2" x14ac:dyDescent="0.3">
      <c r="A1215">
        <v>0</v>
      </c>
      <c r="B1215">
        <v>171000</v>
      </c>
    </row>
    <row r="1216" spans="1:2" x14ac:dyDescent="0.3">
      <c r="A1216">
        <v>0</v>
      </c>
      <c r="B1216">
        <v>202500</v>
      </c>
    </row>
    <row r="1217" spans="1:2" x14ac:dyDescent="0.3">
      <c r="A1217">
        <v>0</v>
      </c>
      <c r="B1217">
        <v>202500</v>
      </c>
    </row>
    <row r="1218" spans="1:2" x14ac:dyDescent="0.3">
      <c r="A1218">
        <v>0</v>
      </c>
      <c r="B1218">
        <v>117000</v>
      </c>
    </row>
    <row r="1219" spans="1:2" x14ac:dyDescent="0.3">
      <c r="A1219">
        <v>0</v>
      </c>
      <c r="B1219">
        <v>67500</v>
      </c>
    </row>
    <row r="1220" spans="1:2" x14ac:dyDescent="0.3">
      <c r="A1220">
        <v>0</v>
      </c>
      <c r="B1220">
        <v>180000</v>
      </c>
    </row>
    <row r="1221" spans="1:2" x14ac:dyDescent="0.3">
      <c r="A1221">
        <v>1</v>
      </c>
      <c r="B1221">
        <v>157500</v>
      </c>
    </row>
    <row r="1222" spans="1:2" x14ac:dyDescent="0.3">
      <c r="A1222">
        <v>1</v>
      </c>
      <c r="B1222">
        <v>180000</v>
      </c>
    </row>
    <row r="1223" spans="1:2" x14ac:dyDescent="0.3">
      <c r="A1223">
        <v>0</v>
      </c>
      <c r="B1223">
        <v>135000</v>
      </c>
    </row>
    <row r="1224" spans="1:2" x14ac:dyDescent="0.3">
      <c r="A1224">
        <v>0</v>
      </c>
      <c r="B1224">
        <v>81000</v>
      </c>
    </row>
    <row r="1225" spans="1:2" x14ac:dyDescent="0.3">
      <c r="A1225">
        <v>0</v>
      </c>
      <c r="B1225">
        <v>157500</v>
      </c>
    </row>
    <row r="1226" spans="1:2" x14ac:dyDescent="0.3">
      <c r="A1226">
        <v>1</v>
      </c>
      <c r="B1226">
        <v>108000</v>
      </c>
    </row>
    <row r="1227" spans="1:2" x14ac:dyDescent="0.3">
      <c r="A1227">
        <v>0</v>
      </c>
      <c r="B1227">
        <v>90000</v>
      </c>
    </row>
    <row r="1228" spans="1:2" x14ac:dyDescent="0.3">
      <c r="A1228">
        <v>0</v>
      </c>
      <c r="B1228">
        <v>72000</v>
      </c>
    </row>
    <row r="1229" spans="1:2" x14ac:dyDescent="0.3">
      <c r="A1229">
        <v>0</v>
      </c>
      <c r="B1229">
        <v>144000</v>
      </c>
    </row>
    <row r="1230" spans="1:2" x14ac:dyDescent="0.3">
      <c r="A1230">
        <v>1</v>
      </c>
      <c r="B1230">
        <v>90000</v>
      </c>
    </row>
    <row r="1231" spans="1:2" x14ac:dyDescent="0.3">
      <c r="A1231">
        <v>0</v>
      </c>
      <c r="B1231">
        <v>270000</v>
      </c>
    </row>
    <row r="1232" spans="1:2" x14ac:dyDescent="0.3">
      <c r="A1232">
        <v>0</v>
      </c>
      <c r="B1232">
        <v>225000</v>
      </c>
    </row>
    <row r="1233" spans="1:2" x14ac:dyDescent="0.3">
      <c r="A1233">
        <v>0</v>
      </c>
      <c r="B1233">
        <v>126000</v>
      </c>
    </row>
    <row r="1234" spans="1:2" x14ac:dyDescent="0.3">
      <c r="A1234">
        <v>0</v>
      </c>
      <c r="B1234">
        <v>135000</v>
      </c>
    </row>
    <row r="1235" spans="1:2" x14ac:dyDescent="0.3">
      <c r="A1235">
        <v>0</v>
      </c>
      <c r="B1235">
        <v>126000</v>
      </c>
    </row>
    <row r="1236" spans="1:2" x14ac:dyDescent="0.3">
      <c r="A1236">
        <v>1</v>
      </c>
      <c r="B1236">
        <v>67500</v>
      </c>
    </row>
    <row r="1237" spans="1:2" x14ac:dyDescent="0.3">
      <c r="A1237">
        <v>0</v>
      </c>
      <c r="B1237">
        <v>360000</v>
      </c>
    </row>
    <row r="1238" spans="1:2" x14ac:dyDescent="0.3">
      <c r="A1238">
        <v>0</v>
      </c>
      <c r="B1238">
        <v>315000</v>
      </c>
    </row>
    <row r="1239" spans="1:2" x14ac:dyDescent="0.3">
      <c r="A1239">
        <v>0</v>
      </c>
      <c r="B1239">
        <v>121500</v>
      </c>
    </row>
    <row r="1240" spans="1:2" x14ac:dyDescent="0.3">
      <c r="A1240">
        <v>0</v>
      </c>
      <c r="B1240">
        <v>157500</v>
      </c>
    </row>
    <row r="1241" spans="1:2" x14ac:dyDescent="0.3">
      <c r="A1241">
        <v>0</v>
      </c>
      <c r="B1241">
        <v>112500</v>
      </c>
    </row>
    <row r="1242" spans="1:2" x14ac:dyDescent="0.3">
      <c r="A1242">
        <v>0</v>
      </c>
      <c r="B1242">
        <v>225000</v>
      </c>
    </row>
    <row r="1243" spans="1:2" x14ac:dyDescent="0.3">
      <c r="A1243">
        <v>0</v>
      </c>
      <c r="B1243">
        <v>135000</v>
      </c>
    </row>
    <row r="1244" spans="1:2" x14ac:dyDescent="0.3">
      <c r="A1244">
        <v>1</v>
      </c>
      <c r="B1244">
        <v>202500</v>
      </c>
    </row>
    <row r="1245" spans="1:2" x14ac:dyDescent="0.3">
      <c r="A1245">
        <v>0</v>
      </c>
      <c r="B1245">
        <v>67500</v>
      </c>
    </row>
    <row r="1246" spans="1:2" x14ac:dyDescent="0.3">
      <c r="A1246">
        <v>0</v>
      </c>
      <c r="B1246">
        <v>180000</v>
      </c>
    </row>
    <row r="1247" spans="1:2" x14ac:dyDescent="0.3">
      <c r="A1247">
        <v>0</v>
      </c>
      <c r="B1247">
        <v>135000</v>
      </c>
    </row>
    <row r="1248" spans="1:2" x14ac:dyDescent="0.3">
      <c r="A1248">
        <v>0</v>
      </c>
      <c r="B1248">
        <v>225000</v>
      </c>
    </row>
    <row r="1249" spans="1:2" x14ac:dyDescent="0.3">
      <c r="A1249">
        <v>0</v>
      </c>
      <c r="B1249">
        <v>193500</v>
      </c>
    </row>
    <row r="1250" spans="1:2" x14ac:dyDescent="0.3">
      <c r="A1250">
        <v>0</v>
      </c>
      <c r="B1250">
        <v>45000</v>
      </c>
    </row>
    <row r="1251" spans="1:2" x14ac:dyDescent="0.3">
      <c r="A1251">
        <v>0</v>
      </c>
      <c r="B1251">
        <v>90000</v>
      </c>
    </row>
    <row r="1252" spans="1:2" x14ac:dyDescent="0.3">
      <c r="A1252">
        <v>0</v>
      </c>
      <c r="B1252">
        <v>171000</v>
      </c>
    </row>
    <row r="1253" spans="1:2" x14ac:dyDescent="0.3">
      <c r="A1253">
        <v>0</v>
      </c>
      <c r="B1253">
        <v>315000</v>
      </c>
    </row>
    <row r="1254" spans="1:2" x14ac:dyDescent="0.3">
      <c r="A1254">
        <v>0</v>
      </c>
      <c r="B1254">
        <v>99000</v>
      </c>
    </row>
    <row r="1255" spans="1:2" x14ac:dyDescent="0.3">
      <c r="A1255">
        <v>0</v>
      </c>
      <c r="B1255">
        <v>180000</v>
      </c>
    </row>
    <row r="1256" spans="1:2" x14ac:dyDescent="0.3">
      <c r="A1256">
        <v>0</v>
      </c>
      <c r="B1256">
        <v>67500</v>
      </c>
    </row>
    <row r="1257" spans="1:2" x14ac:dyDescent="0.3">
      <c r="A1257">
        <v>0</v>
      </c>
      <c r="B1257">
        <v>67500</v>
      </c>
    </row>
    <row r="1258" spans="1:2" x14ac:dyDescent="0.3">
      <c r="A1258">
        <v>0</v>
      </c>
      <c r="B1258">
        <v>157500</v>
      </c>
    </row>
    <row r="1259" spans="1:2" x14ac:dyDescent="0.3">
      <c r="A1259">
        <v>0</v>
      </c>
      <c r="B1259">
        <v>112500</v>
      </c>
    </row>
    <row r="1260" spans="1:2" x14ac:dyDescent="0.3">
      <c r="A1260">
        <v>0</v>
      </c>
      <c r="B1260">
        <v>112500</v>
      </c>
    </row>
    <row r="1261" spans="1:2" x14ac:dyDescent="0.3">
      <c r="A1261">
        <v>0</v>
      </c>
      <c r="B1261">
        <v>202500</v>
      </c>
    </row>
    <row r="1262" spans="1:2" x14ac:dyDescent="0.3">
      <c r="A1262">
        <v>0</v>
      </c>
      <c r="B1262">
        <v>112500</v>
      </c>
    </row>
    <row r="1263" spans="1:2" x14ac:dyDescent="0.3">
      <c r="A1263">
        <v>0</v>
      </c>
      <c r="B1263">
        <v>225000</v>
      </c>
    </row>
    <row r="1264" spans="1:2" x14ac:dyDescent="0.3">
      <c r="A1264">
        <v>0</v>
      </c>
      <c r="B1264">
        <v>225000</v>
      </c>
    </row>
    <row r="1265" spans="1:2" x14ac:dyDescent="0.3">
      <c r="A1265">
        <v>0</v>
      </c>
      <c r="B1265">
        <v>103500</v>
      </c>
    </row>
    <row r="1266" spans="1:2" x14ac:dyDescent="0.3">
      <c r="A1266">
        <v>0</v>
      </c>
      <c r="B1266">
        <v>103500</v>
      </c>
    </row>
    <row r="1267" spans="1:2" x14ac:dyDescent="0.3">
      <c r="A1267">
        <v>0</v>
      </c>
      <c r="B1267">
        <v>153000</v>
      </c>
    </row>
    <row r="1268" spans="1:2" x14ac:dyDescent="0.3">
      <c r="A1268">
        <v>0</v>
      </c>
      <c r="B1268">
        <v>144000</v>
      </c>
    </row>
    <row r="1269" spans="1:2" x14ac:dyDescent="0.3">
      <c r="A1269">
        <v>0</v>
      </c>
      <c r="B1269">
        <v>90000</v>
      </c>
    </row>
    <row r="1270" spans="1:2" x14ac:dyDescent="0.3">
      <c r="A1270">
        <v>0</v>
      </c>
      <c r="B1270">
        <v>225000</v>
      </c>
    </row>
    <row r="1271" spans="1:2" x14ac:dyDescent="0.3">
      <c r="A1271">
        <v>0</v>
      </c>
      <c r="B1271">
        <v>180000</v>
      </c>
    </row>
    <row r="1272" spans="1:2" x14ac:dyDescent="0.3">
      <c r="A1272">
        <v>0</v>
      </c>
      <c r="B1272">
        <v>225000</v>
      </c>
    </row>
    <row r="1273" spans="1:2" x14ac:dyDescent="0.3">
      <c r="A1273">
        <v>0</v>
      </c>
      <c r="B1273">
        <v>225000</v>
      </c>
    </row>
    <row r="1274" spans="1:2" x14ac:dyDescent="0.3">
      <c r="A1274">
        <v>0</v>
      </c>
      <c r="B1274">
        <v>225000</v>
      </c>
    </row>
    <row r="1275" spans="1:2" x14ac:dyDescent="0.3">
      <c r="A1275">
        <v>0</v>
      </c>
      <c r="B1275">
        <v>90000</v>
      </c>
    </row>
    <row r="1276" spans="1:2" x14ac:dyDescent="0.3">
      <c r="A1276">
        <v>0</v>
      </c>
      <c r="B1276">
        <v>337500</v>
      </c>
    </row>
    <row r="1277" spans="1:2" x14ac:dyDescent="0.3">
      <c r="A1277">
        <v>0</v>
      </c>
      <c r="B1277">
        <v>90000</v>
      </c>
    </row>
    <row r="1278" spans="1:2" x14ac:dyDescent="0.3">
      <c r="A1278">
        <v>0</v>
      </c>
      <c r="B1278">
        <v>99000</v>
      </c>
    </row>
    <row r="1279" spans="1:2" x14ac:dyDescent="0.3">
      <c r="A1279">
        <v>0</v>
      </c>
      <c r="B1279">
        <v>292500</v>
      </c>
    </row>
    <row r="1280" spans="1:2" x14ac:dyDescent="0.3">
      <c r="A1280">
        <v>0</v>
      </c>
      <c r="B1280">
        <v>225000</v>
      </c>
    </row>
    <row r="1281" spans="1:2" x14ac:dyDescent="0.3">
      <c r="A1281">
        <v>0</v>
      </c>
      <c r="B1281">
        <v>202500</v>
      </c>
    </row>
    <row r="1282" spans="1:2" x14ac:dyDescent="0.3">
      <c r="A1282">
        <v>1</v>
      </c>
      <c r="B1282">
        <v>90000</v>
      </c>
    </row>
    <row r="1283" spans="1:2" x14ac:dyDescent="0.3">
      <c r="A1283">
        <v>0</v>
      </c>
      <c r="B1283">
        <v>81000</v>
      </c>
    </row>
    <row r="1284" spans="1:2" x14ac:dyDescent="0.3">
      <c r="A1284">
        <v>0</v>
      </c>
      <c r="B1284">
        <v>81000</v>
      </c>
    </row>
    <row r="1285" spans="1:2" x14ac:dyDescent="0.3">
      <c r="A1285">
        <v>0</v>
      </c>
      <c r="B1285">
        <v>135000</v>
      </c>
    </row>
    <row r="1286" spans="1:2" x14ac:dyDescent="0.3">
      <c r="A1286">
        <v>0</v>
      </c>
      <c r="B1286">
        <v>112500</v>
      </c>
    </row>
    <row r="1287" spans="1:2" x14ac:dyDescent="0.3">
      <c r="A1287">
        <v>0</v>
      </c>
      <c r="B1287">
        <v>225000</v>
      </c>
    </row>
    <row r="1288" spans="1:2" x14ac:dyDescent="0.3">
      <c r="A1288">
        <v>0</v>
      </c>
      <c r="B1288">
        <v>180000</v>
      </c>
    </row>
    <row r="1289" spans="1:2" x14ac:dyDescent="0.3">
      <c r="A1289">
        <v>0</v>
      </c>
      <c r="B1289">
        <v>112500</v>
      </c>
    </row>
    <row r="1290" spans="1:2" x14ac:dyDescent="0.3">
      <c r="A1290">
        <v>0</v>
      </c>
      <c r="B1290">
        <v>225000</v>
      </c>
    </row>
    <row r="1291" spans="1:2" x14ac:dyDescent="0.3">
      <c r="A1291">
        <v>0</v>
      </c>
      <c r="B1291">
        <v>180000</v>
      </c>
    </row>
    <row r="1292" spans="1:2" x14ac:dyDescent="0.3">
      <c r="A1292">
        <v>0</v>
      </c>
      <c r="B1292">
        <v>126000</v>
      </c>
    </row>
    <row r="1293" spans="1:2" x14ac:dyDescent="0.3">
      <c r="A1293">
        <v>0</v>
      </c>
      <c r="B1293">
        <v>112500</v>
      </c>
    </row>
    <row r="1294" spans="1:2" x14ac:dyDescent="0.3">
      <c r="A1294">
        <v>1</v>
      </c>
      <c r="B1294">
        <v>157500</v>
      </c>
    </row>
    <row r="1295" spans="1:2" x14ac:dyDescent="0.3">
      <c r="A1295">
        <v>0</v>
      </c>
      <c r="B1295">
        <v>99000</v>
      </c>
    </row>
    <row r="1296" spans="1:2" x14ac:dyDescent="0.3">
      <c r="A1296">
        <v>0</v>
      </c>
      <c r="B1296">
        <v>270000</v>
      </c>
    </row>
    <row r="1297" spans="1:2" x14ac:dyDescent="0.3">
      <c r="A1297">
        <v>0</v>
      </c>
      <c r="B1297">
        <v>270000</v>
      </c>
    </row>
    <row r="1298" spans="1:2" x14ac:dyDescent="0.3">
      <c r="A1298">
        <v>0</v>
      </c>
      <c r="B1298">
        <v>112500</v>
      </c>
    </row>
    <row r="1299" spans="1:2" x14ac:dyDescent="0.3">
      <c r="A1299">
        <v>0</v>
      </c>
      <c r="B1299">
        <v>90000</v>
      </c>
    </row>
    <row r="1300" spans="1:2" x14ac:dyDescent="0.3">
      <c r="A1300">
        <v>0</v>
      </c>
      <c r="B1300">
        <v>157500</v>
      </c>
    </row>
    <row r="1301" spans="1:2" x14ac:dyDescent="0.3">
      <c r="A1301">
        <v>0</v>
      </c>
      <c r="B1301">
        <v>180000</v>
      </c>
    </row>
    <row r="1302" spans="1:2" x14ac:dyDescent="0.3">
      <c r="A1302">
        <v>0</v>
      </c>
      <c r="B1302">
        <v>45900</v>
      </c>
    </row>
    <row r="1303" spans="1:2" x14ac:dyDescent="0.3">
      <c r="A1303">
        <v>0</v>
      </c>
      <c r="B1303">
        <v>315000</v>
      </c>
    </row>
    <row r="1304" spans="1:2" x14ac:dyDescent="0.3">
      <c r="A1304">
        <v>0</v>
      </c>
      <c r="B1304">
        <v>202500</v>
      </c>
    </row>
    <row r="1305" spans="1:2" x14ac:dyDescent="0.3">
      <c r="A1305">
        <v>0</v>
      </c>
      <c r="B1305">
        <v>292500</v>
      </c>
    </row>
    <row r="1306" spans="1:2" x14ac:dyDescent="0.3">
      <c r="A1306">
        <v>0</v>
      </c>
      <c r="B1306">
        <v>180000</v>
      </c>
    </row>
    <row r="1307" spans="1:2" x14ac:dyDescent="0.3">
      <c r="A1307">
        <v>0</v>
      </c>
      <c r="B1307">
        <v>90000</v>
      </c>
    </row>
    <row r="1308" spans="1:2" x14ac:dyDescent="0.3">
      <c r="A1308">
        <v>0</v>
      </c>
      <c r="B1308">
        <v>225000</v>
      </c>
    </row>
    <row r="1309" spans="1:2" x14ac:dyDescent="0.3">
      <c r="A1309">
        <v>0</v>
      </c>
      <c r="B1309">
        <v>225000</v>
      </c>
    </row>
    <row r="1310" spans="1:2" x14ac:dyDescent="0.3">
      <c r="A1310">
        <v>0</v>
      </c>
      <c r="B1310">
        <v>180000</v>
      </c>
    </row>
    <row r="1311" spans="1:2" x14ac:dyDescent="0.3">
      <c r="A1311">
        <v>0</v>
      </c>
      <c r="B1311">
        <v>441000</v>
      </c>
    </row>
    <row r="1312" spans="1:2" x14ac:dyDescent="0.3">
      <c r="A1312">
        <v>0</v>
      </c>
      <c r="B1312">
        <v>135000</v>
      </c>
    </row>
    <row r="1313" spans="1:2" x14ac:dyDescent="0.3">
      <c r="A1313">
        <v>0</v>
      </c>
      <c r="B1313">
        <v>193500</v>
      </c>
    </row>
    <row r="1314" spans="1:2" x14ac:dyDescent="0.3">
      <c r="A1314">
        <v>0</v>
      </c>
      <c r="B1314">
        <v>202500</v>
      </c>
    </row>
    <row r="1315" spans="1:2" x14ac:dyDescent="0.3">
      <c r="A1315">
        <v>0</v>
      </c>
      <c r="B1315">
        <v>112500</v>
      </c>
    </row>
    <row r="1316" spans="1:2" x14ac:dyDescent="0.3">
      <c r="A1316">
        <v>0</v>
      </c>
      <c r="B1316">
        <v>225000</v>
      </c>
    </row>
    <row r="1317" spans="1:2" x14ac:dyDescent="0.3">
      <c r="A1317">
        <v>0</v>
      </c>
      <c r="B1317">
        <v>157500</v>
      </c>
    </row>
    <row r="1318" spans="1:2" x14ac:dyDescent="0.3">
      <c r="A1318">
        <v>0</v>
      </c>
      <c r="B1318">
        <v>382500</v>
      </c>
    </row>
    <row r="1319" spans="1:2" x14ac:dyDescent="0.3">
      <c r="A1319">
        <v>0</v>
      </c>
      <c r="B1319">
        <v>54000</v>
      </c>
    </row>
    <row r="1320" spans="1:2" x14ac:dyDescent="0.3">
      <c r="A1320">
        <v>0</v>
      </c>
      <c r="B1320">
        <v>360000</v>
      </c>
    </row>
    <row r="1321" spans="1:2" x14ac:dyDescent="0.3">
      <c r="A1321">
        <v>1</v>
      </c>
      <c r="B1321">
        <v>202500</v>
      </c>
    </row>
    <row r="1322" spans="1:2" x14ac:dyDescent="0.3">
      <c r="A1322">
        <v>0</v>
      </c>
      <c r="B1322">
        <v>270000</v>
      </c>
    </row>
    <row r="1323" spans="1:2" x14ac:dyDescent="0.3">
      <c r="A1323">
        <v>0</v>
      </c>
      <c r="B1323">
        <v>270000</v>
      </c>
    </row>
    <row r="1324" spans="1:2" x14ac:dyDescent="0.3">
      <c r="A1324">
        <v>0</v>
      </c>
      <c r="B1324">
        <v>112500</v>
      </c>
    </row>
    <row r="1325" spans="1:2" x14ac:dyDescent="0.3">
      <c r="A1325">
        <v>0</v>
      </c>
      <c r="B1325">
        <v>292500</v>
      </c>
    </row>
    <row r="1326" spans="1:2" x14ac:dyDescent="0.3">
      <c r="A1326">
        <v>0</v>
      </c>
      <c r="B1326">
        <v>157500</v>
      </c>
    </row>
    <row r="1327" spans="1:2" x14ac:dyDescent="0.3">
      <c r="A1327">
        <v>1</v>
      </c>
      <c r="B1327">
        <v>108000</v>
      </c>
    </row>
    <row r="1328" spans="1:2" x14ac:dyDescent="0.3">
      <c r="A1328">
        <v>1</v>
      </c>
      <c r="B1328">
        <v>135000</v>
      </c>
    </row>
    <row r="1329" spans="1:2" x14ac:dyDescent="0.3">
      <c r="A1329">
        <v>0</v>
      </c>
      <c r="B1329">
        <v>270000</v>
      </c>
    </row>
    <row r="1330" spans="1:2" x14ac:dyDescent="0.3">
      <c r="A1330">
        <v>0</v>
      </c>
      <c r="B1330">
        <v>315000</v>
      </c>
    </row>
    <row r="1331" spans="1:2" x14ac:dyDescent="0.3">
      <c r="A1331">
        <v>0</v>
      </c>
      <c r="B1331">
        <v>202500</v>
      </c>
    </row>
    <row r="1332" spans="1:2" x14ac:dyDescent="0.3">
      <c r="A1332">
        <v>0</v>
      </c>
      <c r="B1332">
        <v>270000</v>
      </c>
    </row>
    <row r="1333" spans="1:2" x14ac:dyDescent="0.3">
      <c r="A1333">
        <v>0</v>
      </c>
      <c r="B1333">
        <v>126000</v>
      </c>
    </row>
    <row r="1334" spans="1:2" x14ac:dyDescent="0.3">
      <c r="A1334">
        <v>0</v>
      </c>
      <c r="B1334">
        <v>135000</v>
      </c>
    </row>
    <row r="1335" spans="1:2" x14ac:dyDescent="0.3">
      <c r="A1335">
        <v>0</v>
      </c>
      <c r="B1335">
        <v>225000</v>
      </c>
    </row>
    <row r="1336" spans="1:2" x14ac:dyDescent="0.3">
      <c r="A1336">
        <v>0</v>
      </c>
      <c r="B1336">
        <v>121500</v>
      </c>
    </row>
    <row r="1337" spans="1:2" x14ac:dyDescent="0.3">
      <c r="A1337">
        <v>0</v>
      </c>
      <c r="B1337">
        <v>250200</v>
      </c>
    </row>
    <row r="1338" spans="1:2" x14ac:dyDescent="0.3">
      <c r="A1338">
        <v>0</v>
      </c>
      <c r="B1338">
        <v>270000</v>
      </c>
    </row>
    <row r="1339" spans="1:2" x14ac:dyDescent="0.3">
      <c r="A1339">
        <v>0</v>
      </c>
      <c r="B1339">
        <v>202500</v>
      </c>
    </row>
    <row r="1340" spans="1:2" x14ac:dyDescent="0.3">
      <c r="A1340">
        <v>0</v>
      </c>
      <c r="B1340">
        <v>90000</v>
      </c>
    </row>
    <row r="1341" spans="1:2" x14ac:dyDescent="0.3">
      <c r="A1341">
        <v>0</v>
      </c>
      <c r="B1341">
        <v>225000</v>
      </c>
    </row>
    <row r="1342" spans="1:2" x14ac:dyDescent="0.3">
      <c r="A1342">
        <v>0</v>
      </c>
      <c r="B1342">
        <v>157500</v>
      </c>
    </row>
    <row r="1343" spans="1:2" x14ac:dyDescent="0.3">
      <c r="A1343">
        <v>0</v>
      </c>
      <c r="B1343">
        <v>135000</v>
      </c>
    </row>
    <row r="1344" spans="1:2" x14ac:dyDescent="0.3">
      <c r="A1344">
        <v>0</v>
      </c>
      <c r="B1344">
        <v>202500</v>
      </c>
    </row>
    <row r="1345" spans="1:2" x14ac:dyDescent="0.3">
      <c r="A1345">
        <v>0</v>
      </c>
      <c r="B1345">
        <v>202500</v>
      </c>
    </row>
    <row r="1346" spans="1:2" x14ac:dyDescent="0.3">
      <c r="A1346">
        <v>0</v>
      </c>
      <c r="B1346">
        <v>193792.5</v>
      </c>
    </row>
    <row r="1347" spans="1:2" x14ac:dyDescent="0.3">
      <c r="A1347">
        <v>0</v>
      </c>
      <c r="B1347">
        <v>157500</v>
      </c>
    </row>
    <row r="1348" spans="1:2" x14ac:dyDescent="0.3">
      <c r="A1348">
        <v>0</v>
      </c>
      <c r="B1348">
        <v>135000</v>
      </c>
    </row>
    <row r="1349" spans="1:2" x14ac:dyDescent="0.3">
      <c r="A1349">
        <v>0</v>
      </c>
      <c r="B1349">
        <v>135000</v>
      </c>
    </row>
    <row r="1350" spans="1:2" x14ac:dyDescent="0.3">
      <c r="A1350">
        <v>0</v>
      </c>
      <c r="B1350">
        <v>135000</v>
      </c>
    </row>
    <row r="1351" spans="1:2" x14ac:dyDescent="0.3">
      <c r="A1351">
        <v>0</v>
      </c>
      <c r="B1351">
        <v>216000</v>
      </c>
    </row>
    <row r="1352" spans="1:2" x14ac:dyDescent="0.3">
      <c r="A1352">
        <v>0</v>
      </c>
      <c r="B1352">
        <v>184500</v>
      </c>
    </row>
    <row r="1353" spans="1:2" x14ac:dyDescent="0.3">
      <c r="A1353">
        <v>0</v>
      </c>
      <c r="B1353">
        <v>90000</v>
      </c>
    </row>
    <row r="1354" spans="1:2" x14ac:dyDescent="0.3">
      <c r="A1354">
        <v>0</v>
      </c>
      <c r="B1354">
        <v>180000</v>
      </c>
    </row>
    <row r="1355" spans="1:2" x14ac:dyDescent="0.3">
      <c r="A1355">
        <v>0</v>
      </c>
      <c r="B1355">
        <v>90000</v>
      </c>
    </row>
    <row r="1356" spans="1:2" x14ac:dyDescent="0.3">
      <c r="A1356">
        <v>0</v>
      </c>
      <c r="B1356">
        <v>135000</v>
      </c>
    </row>
    <row r="1357" spans="1:2" x14ac:dyDescent="0.3">
      <c r="A1357">
        <v>0</v>
      </c>
      <c r="B1357">
        <v>157500</v>
      </c>
    </row>
    <row r="1358" spans="1:2" x14ac:dyDescent="0.3">
      <c r="A1358">
        <v>0</v>
      </c>
      <c r="B1358">
        <v>202500</v>
      </c>
    </row>
    <row r="1359" spans="1:2" x14ac:dyDescent="0.3">
      <c r="A1359">
        <v>0</v>
      </c>
      <c r="B1359">
        <v>157500</v>
      </c>
    </row>
    <row r="1360" spans="1:2" x14ac:dyDescent="0.3">
      <c r="A1360">
        <v>0</v>
      </c>
      <c r="B1360">
        <v>135000</v>
      </c>
    </row>
    <row r="1361" spans="1:2" x14ac:dyDescent="0.3">
      <c r="A1361">
        <v>0</v>
      </c>
      <c r="B1361">
        <v>121500</v>
      </c>
    </row>
    <row r="1362" spans="1:2" x14ac:dyDescent="0.3">
      <c r="A1362">
        <v>0</v>
      </c>
      <c r="B1362">
        <v>157500</v>
      </c>
    </row>
    <row r="1363" spans="1:2" x14ac:dyDescent="0.3">
      <c r="A1363">
        <v>0</v>
      </c>
      <c r="B1363">
        <v>135000</v>
      </c>
    </row>
    <row r="1364" spans="1:2" x14ac:dyDescent="0.3">
      <c r="A1364">
        <v>0</v>
      </c>
      <c r="B1364">
        <v>180000</v>
      </c>
    </row>
    <row r="1365" spans="1:2" x14ac:dyDescent="0.3">
      <c r="A1365">
        <v>0</v>
      </c>
      <c r="B1365">
        <v>112500</v>
      </c>
    </row>
    <row r="1366" spans="1:2" x14ac:dyDescent="0.3">
      <c r="A1366">
        <v>0</v>
      </c>
      <c r="B1366">
        <v>270000</v>
      </c>
    </row>
    <row r="1367" spans="1:2" x14ac:dyDescent="0.3">
      <c r="A1367">
        <v>0</v>
      </c>
      <c r="B1367">
        <v>157500</v>
      </c>
    </row>
    <row r="1368" spans="1:2" x14ac:dyDescent="0.3">
      <c r="A1368">
        <v>0</v>
      </c>
      <c r="B1368">
        <v>90000</v>
      </c>
    </row>
    <row r="1369" spans="1:2" x14ac:dyDescent="0.3">
      <c r="A1369">
        <v>0</v>
      </c>
      <c r="B1369">
        <v>112500</v>
      </c>
    </row>
    <row r="1370" spans="1:2" x14ac:dyDescent="0.3">
      <c r="A1370">
        <v>0</v>
      </c>
      <c r="B1370">
        <v>157500</v>
      </c>
    </row>
    <row r="1371" spans="1:2" x14ac:dyDescent="0.3">
      <c r="A1371">
        <v>0</v>
      </c>
      <c r="B1371">
        <v>405000</v>
      </c>
    </row>
    <row r="1372" spans="1:2" x14ac:dyDescent="0.3">
      <c r="A1372">
        <v>0</v>
      </c>
      <c r="B1372">
        <v>405000</v>
      </c>
    </row>
    <row r="1373" spans="1:2" x14ac:dyDescent="0.3">
      <c r="A1373">
        <v>0</v>
      </c>
      <c r="B1373">
        <v>49500</v>
      </c>
    </row>
    <row r="1374" spans="1:2" x14ac:dyDescent="0.3">
      <c r="A1374">
        <v>0</v>
      </c>
      <c r="B1374">
        <v>270000</v>
      </c>
    </row>
    <row r="1375" spans="1:2" x14ac:dyDescent="0.3">
      <c r="A1375">
        <v>0</v>
      </c>
      <c r="B1375">
        <v>202500</v>
      </c>
    </row>
    <row r="1376" spans="1:2" x14ac:dyDescent="0.3">
      <c r="A1376">
        <v>0</v>
      </c>
      <c r="B1376">
        <v>225000</v>
      </c>
    </row>
    <row r="1377" spans="1:2" x14ac:dyDescent="0.3">
      <c r="A1377">
        <v>0</v>
      </c>
      <c r="B1377">
        <v>252000</v>
      </c>
    </row>
    <row r="1378" spans="1:2" x14ac:dyDescent="0.3">
      <c r="A1378">
        <v>0</v>
      </c>
      <c r="B1378">
        <v>67500</v>
      </c>
    </row>
    <row r="1379" spans="1:2" x14ac:dyDescent="0.3">
      <c r="A1379">
        <v>0</v>
      </c>
      <c r="B1379">
        <v>67500</v>
      </c>
    </row>
    <row r="1380" spans="1:2" x14ac:dyDescent="0.3">
      <c r="A1380">
        <v>0</v>
      </c>
      <c r="B1380">
        <v>135000</v>
      </c>
    </row>
    <row r="1381" spans="1:2" x14ac:dyDescent="0.3">
      <c r="A1381">
        <v>1</v>
      </c>
      <c r="B1381">
        <v>90000</v>
      </c>
    </row>
    <row r="1382" spans="1:2" x14ac:dyDescent="0.3">
      <c r="A1382">
        <v>0</v>
      </c>
      <c r="B1382">
        <v>315000</v>
      </c>
    </row>
    <row r="1383" spans="1:2" x14ac:dyDescent="0.3">
      <c r="A1383">
        <v>0</v>
      </c>
      <c r="B1383">
        <v>270000</v>
      </c>
    </row>
    <row r="1384" spans="1:2" x14ac:dyDescent="0.3">
      <c r="A1384">
        <v>0</v>
      </c>
      <c r="B1384">
        <v>90000</v>
      </c>
    </row>
    <row r="1385" spans="1:2" x14ac:dyDescent="0.3">
      <c r="A1385">
        <v>0</v>
      </c>
      <c r="B1385">
        <v>157500</v>
      </c>
    </row>
    <row r="1386" spans="1:2" x14ac:dyDescent="0.3">
      <c r="A1386">
        <v>0</v>
      </c>
      <c r="B1386">
        <v>247500</v>
      </c>
    </row>
    <row r="1387" spans="1:2" x14ac:dyDescent="0.3">
      <c r="A1387">
        <v>0</v>
      </c>
      <c r="B1387">
        <v>90000</v>
      </c>
    </row>
    <row r="1388" spans="1:2" x14ac:dyDescent="0.3">
      <c r="A1388">
        <v>0</v>
      </c>
      <c r="B1388">
        <v>112500</v>
      </c>
    </row>
    <row r="1389" spans="1:2" x14ac:dyDescent="0.3">
      <c r="A1389">
        <v>0</v>
      </c>
      <c r="B1389">
        <v>315000</v>
      </c>
    </row>
    <row r="1390" spans="1:2" x14ac:dyDescent="0.3">
      <c r="A1390">
        <v>0</v>
      </c>
      <c r="B1390">
        <v>315000</v>
      </c>
    </row>
    <row r="1391" spans="1:2" x14ac:dyDescent="0.3">
      <c r="A1391">
        <v>0</v>
      </c>
      <c r="B1391">
        <v>270000</v>
      </c>
    </row>
    <row r="1392" spans="1:2" x14ac:dyDescent="0.3">
      <c r="A1392">
        <v>0</v>
      </c>
      <c r="B1392">
        <v>135000</v>
      </c>
    </row>
    <row r="1393" spans="1:2" x14ac:dyDescent="0.3">
      <c r="A1393">
        <v>0</v>
      </c>
      <c r="B1393">
        <v>135000</v>
      </c>
    </row>
    <row r="1394" spans="1:2" x14ac:dyDescent="0.3">
      <c r="A1394">
        <v>0</v>
      </c>
      <c r="B1394">
        <v>135000</v>
      </c>
    </row>
    <row r="1395" spans="1:2" x14ac:dyDescent="0.3">
      <c r="A1395">
        <v>0</v>
      </c>
      <c r="B1395">
        <v>90000</v>
      </c>
    </row>
    <row r="1396" spans="1:2" x14ac:dyDescent="0.3">
      <c r="A1396">
        <v>0</v>
      </c>
      <c r="B1396">
        <v>247500</v>
      </c>
    </row>
    <row r="1397" spans="1:2" x14ac:dyDescent="0.3">
      <c r="A1397">
        <v>0</v>
      </c>
      <c r="B1397">
        <v>180000</v>
      </c>
    </row>
    <row r="1398" spans="1:2" x14ac:dyDescent="0.3">
      <c r="A1398">
        <v>0</v>
      </c>
      <c r="B1398">
        <v>225000</v>
      </c>
    </row>
    <row r="1399" spans="1:2" x14ac:dyDescent="0.3">
      <c r="A1399">
        <v>0</v>
      </c>
      <c r="B1399">
        <v>180000</v>
      </c>
    </row>
    <row r="1400" spans="1:2" x14ac:dyDescent="0.3">
      <c r="A1400">
        <v>0</v>
      </c>
      <c r="B1400">
        <v>247500</v>
      </c>
    </row>
    <row r="1401" spans="1:2" x14ac:dyDescent="0.3">
      <c r="A1401">
        <v>0</v>
      </c>
      <c r="B1401">
        <v>247500</v>
      </c>
    </row>
    <row r="1402" spans="1:2" x14ac:dyDescent="0.3">
      <c r="A1402">
        <v>0</v>
      </c>
      <c r="B1402">
        <v>247500</v>
      </c>
    </row>
    <row r="1403" spans="1:2" x14ac:dyDescent="0.3">
      <c r="A1403">
        <v>0</v>
      </c>
      <c r="B1403">
        <v>360000</v>
      </c>
    </row>
    <row r="1404" spans="1:2" x14ac:dyDescent="0.3">
      <c r="A1404">
        <v>0</v>
      </c>
      <c r="B1404">
        <v>202500</v>
      </c>
    </row>
    <row r="1405" spans="1:2" x14ac:dyDescent="0.3">
      <c r="A1405">
        <v>0</v>
      </c>
      <c r="B1405">
        <v>180000</v>
      </c>
    </row>
    <row r="1406" spans="1:2" x14ac:dyDescent="0.3">
      <c r="A1406">
        <v>0</v>
      </c>
      <c r="B1406">
        <v>135000</v>
      </c>
    </row>
    <row r="1407" spans="1:2" x14ac:dyDescent="0.3">
      <c r="A1407">
        <v>0</v>
      </c>
      <c r="B1407">
        <v>220500</v>
      </c>
    </row>
    <row r="1408" spans="1:2" x14ac:dyDescent="0.3">
      <c r="A1408">
        <v>0</v>
      </c>
      <c r="B1408">
        <v>450000</v>
      </c>
    </row>
    <row r="1409" spans="1:2" x14ac:dyDescent="0.3">
      <c r="A1409">
        <v>0</v>
      </c>
      <c r="B1409">
        <v>157500</v>
      </c>
    </row>
    <row r="1410" spans="1:2" x14ac:dyDescent="0.3">
      <c r="A1410">
        <v>0</v>
      </c>
      <c r="B1410">
        <v>180000</v>
      </c>
    </row>
    <row r="1411" spans="1:2" x14ac:dyDescent="0.3">
      <c r="A1411">
        <v>0</v>
      </c>
      <c r="B1411">
        <v>202500</v>
      </c>
    </row>
    <row r="1412" spans="1:2" x14ac:dyDescent="0.3">
      <c r="A1412">
        <v>0</v>
      </c>
      <c r="B1412">
        <v>157500</v>
      </c>
    </row>
    <row r="1413" spans="1:2" x14ac:dyDescent="0.3">
      <c r="A1413">
        <v>0</v>
      </c>
      <c r="B1413">
        <v>72000</v>
      </c>
    </row>
    <row r="1414" spans="1:2" x14ac:dyDescent="0.3">
      <c r="A1414">
        <v>0</v>
      </c>
      <c r="B1414">
        <v>108000</v>
      </c>
    </row>
    <row r="1415" spans="1:2" x14ac:dyDescent="0.3">
      <c r="A1415">
        <v>0</v>
      </c>
      <c r="B1415">
        <v>103500</v>
      </c>
    </row>
    <row r="1416" spans="1:2" x14ac:dyDescent="0.3">
      <c r="A1416">
        <v>0</v>
      </c>
      <c r="B1416">
        <v>157500</v>
      </c>
    </row>
    <row r="1417" spans="1:2" x14ac:dyDescent="0.3">
      <c r="A1417">
        <v>1</v>
      </c>
      <c r="B1417">
        <v>202500</v>
      </c>
    </row>
    <row r="1418" spans="1:2" x14ac:dyDescent="0.3">
      <c r="A1418">
        <v>1</v>
      </c>
      <c r="B1418">
        <v>256500</v>
      </c>
    </row>
    <row r="1419" spans="1:2" x14ac:dyDescent="0.3">
      <c r="A1419">
        <v>1</v>
      </c>
      <c r="B1419">
        <v>256500</v>
      </c>
    </row>
    <row r="1420" spans="1:2" x14ac:dyDescent="0.3">
      <c r="A1420">
        <v>0</v>
      </c>
      <c r="B1420">
        <v>112500</v>
      </c>
    </row>
    <row r="1421" spans="1:2" x14ac:dyDescent="0.3">
      <c r="A1421">
        <v>0</v>
      </c>
      <c r="B1421">
        <v>112500</v>
      </c>
    </row>
    <row r="1422" spans="1:2" x14ac:dyDescent="0.3">
      <c r="A1422">
        <v>0</v>
      </c>
      <c r="B1422">
        <v>234000</v>
      </c>
    </row>
    <row r="1423" spans="1:2" x14ac:dyDescent="0.3">
      <c r="A1423">
        <v>0</v>
      </c>
      <c r="B1423">
        <v>225000</v>
      </c>
    </row>
    <row r="1424" spans="1:2" x14ac:dyDescent="0.3">
      <c r="A1424">
        <v>0</v>
      </c>
      <c r="B1424">
        <v>180000</v>
      </c>
    </row>
    <row r="1425" spans="1:2" x14ac:dyDescent="0.3">
      <c r="A1425">
        <v>0</v>
      </c>
      <c r="B1425">
        <v>112500</v>
      </c>
    </row>
    <row r="1426" spans="1:2" x14ac:dyDescent="0.3">
      <c r="A1426">
        <v>0</v>
      </c>
      <c r="B1426">
        <v>360000</v>
      </c>
    </row>
    <row r="1427" spans="1:2" x14ac:dyDescent="0.3">
      <c r="A1427">
        <v>1</v>
      </c>
      <c r="B1427">
        <v>270000</v>
      </c>
    </row>
    <row r="1428" spans="1:2" x14ac:dyDescent="0.3">
      <c r="A1428">
        <v>0</v>
      </c>
      <c r="B1428">
        <v>135000</v>
      </c>
    </row>
    <row r="1429" spans="1:2" x14ac:dyDescent="0.3">
      <c r="A1429">
        <v>0</v>
      </c>
      <c r="B1429">
        <v>135000</v>
      </c>
    </row>
    <row r="1430" spans="1:2" x14ac:dyDescent="0.3">
      <c r="A1430">
        <v>0</v>
      </c>
      <c r="B1430">
        <v>270000</v>
      </c>
    </row>
    <row r="1431" spans="1:2" x14ac:dyDescent="0.3">
      <c r="A1431">
        <v>0</v>
      </c>
      <c r="B1431">
        <v>126000</v>
      </c>
    </row>
    <row r="1432" spans="1:2" x14ac:dyDescent="0.3">
      <c r="A1432">
        <v>0</v>
      </c>
      <c r="B1432">
        <v>90000</v>
      </c>
    </row>
    <row r="1433" spans="1:2" x14ac:dyDescent="0.3">
      <c r="A1433">
        <v>0</v>
      </c>
      <c r="B1433">
        <v>211500</v>
      </c>
    </row>
    <row r="1434" spans="1:2" x14ac:dyDescent="0.3">
      <c r="A1434">
        <v>0</v>
      </c>
      <c r="B1434">
        <v>157500</v>
      </c>
    </row>
    <row r="1435" spans="1:2" x14ac:dyDescent="0.3">
      <c r="A1435">
        <v>1</v>
      </c>
      <c r="B1435">
        <v>157500</v>
      </c>
    </row>
    <row r="1436" spans="1:2" x14ac:dyDescent="0.3">
      <c r="A1436">
        <v>0</v>
      </c>
      <c r="B1436">
        <v>225000</v>
      </c>
    </row>
    <row r="1437" spans="1:2" x14ac:dyDescent="0.3">
      <c r="A1437">
        <v>0</v>
      </c>
      <c r="B1437">
        <v>180000</v>
      </c>
    </row>
    <row r="1438" spans="1:2" x14ac:dyDescent="0.3">
      <c r="A1438">
        <v>0</v>
      </c>
      <c r="B1438">
        <v>54000</v>
      </c>
    </row>
    <row r="1439" spans="1:2" x14ac:dyDescent="0.3">
      <c r="A1439">
        <v>0</v>
      </c>
      <c r="B1439">
        <v>193500</v>
      </c>
    </row>
    <row r="1440" spans="1:2" x14ac:dyDescent="0.3">
      <c r="A1440">
        <v>0</v>
      </c>
      <c r="B1440">
        <v>202500</v>
      </c>
    </row>
    <row r="1441" spans="1:2" x14ac:dyDescent="0.3">
      <c r="A1441">
        <v>0</v>
      </c>
      <c r="B1441">
        <v>135000</v>
      </c>
    </row>
    <row r="1442" spans="1:2" x14ac:dyDescent="0.3">
      <c r="A1442">
        <v>0</v>
      </c>
      <c r="B1442">
        <v>202500</v>
      </c>
    </row>
    <row r="1443" spans="1:2" x14ac:dyDescent="0.3">
      <c r="A1443">
        <v>0</v>
      </c>
      <c r="B1443">
        <v>180000</v>
      </c>
    </row>
    <row r="1444" spans="1:2" x14ac:dyDescent="0.3">
      <c r="A1444">
        <v>0</v>
      </c>
      <c r="B1444">
        <v>90000</v>
      </c>
    </row>
    <row r="1445" spans="1:2" x14ac:dyDescent="0.3">
      <c r="A1445">
        <v>1</v>
      </c>
      <c r="B1445">
        <v>112500</v>
      </c>
    </row>
    <row r="1446" spans="1:2" x14ac:dyDescent="0.3">
      <c r="A1446">
        <v>1</v>
      </c>
      <c r="B1446">
        <v>112500</v>
      </c>
    </row>
    <row r="1447" spans="1:2" x14ac:dyDescent="0.3">
      <c r="A1447">
        <v>0</v>
      </c>
      <c r="B1447">
        <v>117000</v>
      </c>
    </row>
    <row r="1448" spans="1:2" x14ac:dyDescent="0.3">
      <c r="A1448">
        <v>0</v>
      </c>
      <c r="B1448">
        <v>72000</v>
      </c>
    </row>
    <row r="1449" spans="1:2" x14ac:dyDescent="0.3">
      <c r="A1449">
        <v>1</v>
      </c>
      <c r="B1449">
        <v>225000</v>
      </c>
    </row>
    <row r="1450" spans="1:2" x14ac:dyDescent="0.3">
      <c r="A1450">
        <v>0</v>
      </c>
      <c r="B1450">
        <v>337500</v>
      </c>
    </row>
    <row r="1451" spans="1:2" x14ac:dyDescent="0.3">
      <c r="A1451">
        <v>0</v>
      </c>
      <c r="B1451">
        <v>432000</v>
      </c>
    </row>
    <row r="1452" spans="1:2" x14ac:dyDescent="0.3">
      <c r="A1452">
        <v>0</v>
      </c>
      <c r="B1452">
        <v>360000</v>
      </c>
    </row>
    <row r="1453" spans="1:2" x14ac:dyDescent="0.3">
      <c r="A1453">
        <v>0</v>
      </c>
      <c r="B1453">
        <v>112500</v>
      </c>
    </row>
    <row r="1454" spans="1:2" x14ac:dyDescent="0.3">
      <c r="A1454">
        <v>0</v>
      </c>
      <c r="B1454">
        <v>171000</v>
      </c>
    </row>
    <row r="1455" spans="1:2" x14ac:dyDescent="0.3">
      <c r="A1455">
        <v>0</v>
      </c>
      <c r="B1455">
        <v>94950</v>
      </c>
    </row>
    <row r="1456" spans="1:2" x14ac:dyDescent="0.3">
      <c r="A1456">
        <v>1</v>
      </c>
      <c r="B1456">
        <v>202500</v>
      </c>
    </row>
    <row r="1457" spans="1:2" x14ac:dyDescent="0.3">
      <c r="A1457">
        <v>0</v>
      </c>
      <c r="B1457">
        <v>67500</v>
      </c>
    </row>
    <row r="1458" spans="1:2" x14ac:dyDescent="0.3">
      <c r="A1458">
        <v>0</v>
      </c>
      <c r="B1458">
        <v>67500</v>
      </c>
    </row>
    <row r="1459" spans="1:2" x14ac:dyDescent="0.3">
      <c r="A1459">
        <v>0</v>
      </c>
      <c r="B1459">
        <v>270000</v>
      </c>
    </row>
    <row r="1460" spans="1:2" x14ac:dyDescent="0.3">
      <c r="A1460">
        <v>0</v>
      </c>
      <c r="B1460">
        <v>270000</v>
      </c>
    </row>
    <row r="1461" spans="1:2" x14ac:dyDescent="0.3">
      <c r="A1461">
        <v>1</v>
      </c>
      <c r="B1461">
        <v>225000</v>
      </c>
    </row>
    <row r="1462" spans="1:2" x14ac:dyDescent="0.3">
      <c r="A1462">
        <v>0</v>
      </c>
      <c r="B1462">
        <v>67500</v>
      </c>
    </row>
    <row r="1463" spans="1:2" x14ac:dyDescent="0.3">
      <c r="A1463">
        <v>0</v>
      </c>
      <c r="B1463">
        <v>90000</v>
      </c>
    </row>
    <row r="1464" spans="1:2" x14ac:dyDescent="0.3">
      <c r="A1464">
        <v>0</v>
      </c>
      <c r="B1464">
        <v>45000</v>
      </c>
    </row>
    <row r="1465" spans="1:2" x14ac:dyDescent="0.3">
      <c r="A1465">
        <v>0</v>
      </c>
      <c r="B1465">
        <v>202500</v>
      </c>
    </row>
    <row r="1466" spans="1:2" x14ac:dyDescent="0.3">
      <c r="A1466">
        <v>0</v>
      </c>
      <c r="B1466">
        <v>225000</v>
      </c>
    </row>
    <row r="1467" spans="1:2" x14ac:dyDescent="0.3">
      <c r="A1467">
        <v>0</v>
      </c>
      <c r="B1467">
        <v>225000</v>
      </c>
    </row>
    <row r="1468" spans="1:2" x14ac:dyDescent="0.3">
      <c r="A1468">
        <v>0</v>
      </c>
      <c r="B1468">
        <v>157500</v>
      </c>
    </row>
    <row r="1469" spans="1:2" x14ac:dyDescent="0.3">
      <c r="A1469">
        <v>0</v>
      </c>
      <c r="B1469">
        <v>180000</v>
      </c>
    </row>
    <row r="1470" spans="1:2" x14ac:dyDescent="0.3">
      <c r="A1470">
        <v>0</v>
      </c>
      <c r="B1470">
        <v>225000</v>
      </c>
    </row>
    <row r="1471" spans="1:2" x14ac:dyDescent="0.3">
      <c r="A1471">
        <v>0</v>
      </c>
      <c r="B1471">
        <v>90000</v>
      </c>
    </row>
    <row r="1472" spans="1:2" x14ac:dyDescent="0.3">
      <c r="A1472">
        <v>0</v>
      </c>
      <c r="B1472">
        <v>585000</v>
      </c>
    </row>
    <row r="1473" spans="1:2" x14ac:dyDescent="0.3">
      <c r="A1473">
        <v>0</v>
      </c>
      <c r="B1473">
        <v>110250</v>
      </c>
    </row>
    <row r="1474" spans="1:2" x14ac:dyDescent="0.3">
      <c r="A1474">
        <v>0</v>
      </c>
      <c r="B1474">
        <v>166500</v>
      </c>
    </row>
    <row r="1475" spans="1:2" x14ac:dyDescent="0.3">
      <c r="A1475">
        <v>0</v>
      </c>
      <c r="B1475">
        <v>112500</v>
      </c>
    </row>
    <row r="1476" spans="1:2" x14ac:dyDescent="0.3">
      <c r="A1476">
        <v>0</v>
      </c>
      <c r="B1476">
        <v>315000</v>
      </c>
    </row>
    <row r="1477" spans="1:2" x14ac:dyDescent="0.3">
      <c r="A1477">
        <v>0</v>
      </c>
      <c r="B1477">
        <v>112500</v>
      </c>
    </row>
    <row r="1478" spans="1:2" x14ac:dyDescent="0.3">
      <c r="A1478">
        <v>1</v>
      </c>
      <c r="B1478">
        <v>103500</v>
      </c>
    </row>
    <row r="1479" spans="1:2" x14ac:dyDescent="0.3">
      <c r="A1479">
        <v>0</v>
      </c>
      <c r="B1479">
        <v>202500</v>
      </c>
    </row>
    <row r="1480" spans="1:2" x14ac:dyDescent="0.3">
      <c r="A1480">
        <v>0</v>
      </c>
      <c r="B1480">
        <v>180000</v>
      </c>
    </row>
    <row r="1481" spans="1:2" x14ac:dyDescent="0.3">
      <c r="A1481">
        <v>0</v>
      </c>
      <c r="B1481">
        <v>225000</v>
      </c>
    </row>
    <row r="1482" spans="1:2" x14ac:dyDescent="0.3">
      <c r="A1482">
        <v>0</v>
      </c>
      <c r="B1482">
        <v>225000</v>
      </c>
    </row>
    <row r="1483" spans="1:2" x14ac:dyDescent="0.3">
      <c r="A1483">
        <v>0</v>
      </c>
      <c r="B1483">
        <v>112500</v>
      </c>
    </row>
    <row r="1484" spans="1:2" x14ac:dyDescent="0.3">
      <c r="A1484">
        <v>0</v>
      </c>
      <c r="B1484">
        <v>90000</v>
      </c>
    </row>
    <row r="1485" spans="1:2" x14ac:dyDescent="0.3">
      <c r="A1485">
        <v>0</v>
      </c>
      <c r="B1485">
        <v>256500</v>
      </c>
    </row>
    <row r="1486" spans="1:2" x14ac:dyDescent="0.3">
      <c r="A1486">
        <v>0</v>
      </c>
      <c r="B1486">
        <v>157500</v>
      </c>
    </row>
    <row r="1487" spans="1:2" x14ac:dyDescent="0.3">
      <c r="A1487">
        <v>0</v>
      </c>
      <c r="B1487">
        <v>135000</v>
      </c>
    </row>
    <row r="1488" spans="1:2" x14ac:dyDescent="0.3">
      <c r="A1488">
        <v>0</v>
      </c>
      <c r="B1488">
        <v>157500</v>
      </c>
    </row>
    <row r="1489" spans="1:2" x14ac:dyDescent="0.3">
      <c r="A1489">
        <v>0</v>
      </c>
      <c r="B1489">
        <v>283500</v>
      </c>
    </row>
    <row r="1490" spans="1:2" x14ac:dyDescent="0.3">
      <c r="A1490">
        <v>0</v>
      </c>
      <c r="B1490">
        <v>157500</v>
      </c>
    </row>
    <row r="1491" spans="1:2" x14ac:dyDescent="0.3">
      <c r="A1491">
        <v>0</v>
      </c>
      <c r="B1491">
        <v>265500</v>
      </c>
    </row>
    <row r="1492" spans="1:2" x14ac:dyDescent="0.3">
      <c r="A1492">
        <v>0</v>
      </c>
      <c r="B1492">
        <v>112500</v>
      </c>
    </row>
    <row r="1493" spans="1:2" x14ac:dyDescent="0.3">
      <c r="A1493">
        <v>0</v>
      </c>
      <c r="B1493">
        <v>112500</v>
      </c>
    </row>
    <row r="1494" spans="1:2" x14ac:dyDescent="0.3">
      <c r="A1494">
        <v>0</v>
      </c>
      <c r="B1494">
        <v>135000</v>
      </c>
    </row>
    <row r="1495" spans="1:2" x14ac:dyDescent="0.3">
      <c r="A1495">
        <v>0</v>
      </c>
      <c r="B1495">
        <v>166500</v>
      </c>
    </row>
    <row r="1496" spans="1:2" x14ac:dyDescent="0.3">
      <c r="A1496">
        <v>1</v>
      </c>
      <c r="B1496">
        <v>90000</v>
      </c>
    </row>
    <row r="1497" spans="1:2" x14ac:dyDescent="0.3">
      <c r="A1497">
        <v>0</v>
      </c>
      <c r="B1497">
        <v>675000</v>
      </c>
    </row>
    <row r="1498" spans="1:2" x14ac:dyDescent="0.3">
      <c r="A1498">
        <v>0</v>
      </c>
      <c r="B1498">
        <v>180000</v>
      </c>
    </row>
    <row r="1499" spans="1:2" x14ac:dyDescent="0.3">
      <c r="A1499">
        <v>0</v>
      </c>
      <c r="B1499">
        <v>180000</v>
      </c>
    </row>
    <row r="1500" spans="1:2" x14ac:dyDescent="0.3">
      <c r="A1500">
        <v>0</v>
      </c>
      <c r="B1500">
        <v>99450</v>
      </c>
    </row>
    <row r="1501" spans="1:2" x14ac:dyDescent="0.3">
      <c r="A1501">
        <v>0</v>
      </c>
      <c r="B1501">
        <v>225000</v>
      </c>
    </row>
    <row r="1502" spans="1:2" x14ac:dyDescent="0.3">
      <c r="A1502">
        <v>0</v>
      </c>
      <c r="B1502">
        <v>247500</v>
      </c>
    </row>
    <row r="1503" spans="1:2" x14ac:dyDescent="0.3">
      <c r="A1503">
        <v>0</v>
      </c>
      <c r="B1503">
        <v>90000</v>
      </c>
    </row>
    <row r="1504" spans="1:2" x14ac:dyDescent="0.3">
      <c r="A1504">
        <v>0</v>
      </c>
      <c r="B1504">
        <v>90000</v>
      </c>
    </row>
    <row r="1505" spans="1:2" x14ac:dyDescent="0.3">
      <c r="A1505">
        <v>0</v>
      </c>
      <c r="B1505">
        <v>40500</v>
      </c>
    </row>
    <row r="1506" spans="1:2" x14ac:dyDescent="0.3">
      <c r="A1506">
        <v>0</v>
      </c>
      <c r="B1506">
        <v>225000</v>
      </c>
    </row>
    <row r="1507" spans="1:2" x14ac:dyDescent="0.3">
      <c r="A1507">
        <v>0</v>
      </c>
      <c r="B1507">
        <v>180000</v>
      </c>
    </row>
    <row r="1508" spans="1:2" x14ac:dyDescent="0.3">
      <c r="A1508">
        <v>0</v>
      </c>
      <c r="B1508">
        <v>180000</v>
      </c>
    </row>
    <row r="1509" spans="1:2" x14ac:dyDescent="0.3">
      <c r="A1509">
        <v>0</v>
      </c>
      <c r="B1509">
        <v>315000</v>
      </c>
    </row>
    <row r="1510" spans="1:2" x14ac:dyDescent="0.3">
      <c r="A1510">
        <v>0</v>
      </c>
      <c r="B1510">
        <v>103500</v>
      </c>
    </row>
    <row r="1511" spans="1:2" x14ac:dyDescent="0.3">
      <c r="A1511">
        <v>0</v>
      </c>
      <c r="B1511">
        <v>135000</v>
      </c>
    </row>
    <row r="1512" spans="1:2" x14ac:dyDescent="0.3">
      <c r="A1512">
        <v>0</v>
      </c>
      <c r="B1512">
        <v>180000</v>
      </c>
    </row>
    <row r="1513" spans="1:2" x14ac:dyDescent="0.3">
      <c r="A1513">
        <v>0</v>
      </c>
      <c r="B1513">
        <v>306000</v>
      </c>
    </row>
    <row r="1514" spans="1:2" x14ac:dyDescent="0.3">
      <c r="A1514">
        <v>0</v>
      </c>
      <c r="B1514">
        <v>103500</v>
      </c>
    </row>
    <row r="1515" spans="1:2" x14ac:dyDescent="0.3">
      <c r="A1515">
        <v>0</v>
      </c>
      <c r="B1515">
        <v>67500</v>
      </c>
    </row>
    <row r="1516" spans="1:2" x14ac:dyDescent="0.3">
      <c r="A1516">
        <v>0</v>
      </c>
      <c r="B1516">
        <v>315000</v>
      </c>
    </row>
    <row r="1517" spans="1:2" x14ac:dyDescent="0.3">
      <c r="A1517">
        <v>0</v>
      </c>
      <c r="B1517">
        <v>315000</v>
      </c>
    </row>
    <row r="1518" spans="1:2" x14ac:dyDescent="0.3">
      <c r="A1518">
        <v>0</v>
      </c>
      <c r="B1518">
        <v>225000</v>
      </c>
    </row>
    <row r="1519" spans="1:2" x14ac:dyDescent="0.3">
      <c r="A1519">
        <v>0</v>
      </c>
      <c r="B1519">
        <v>126000</v>
      </c>
    </row>
    <row r="1520" spans="1:2" x14ac:dyDescent="0.3">
      <c r="A1520">
        <v>0</v>
      </c>
      <c r="B1520">
        <v>81000</v>
      </c>
    </row>
    <row r="1521" spans="1:2" x14ac:dyDescent="0.3">
      <c r="A1521">
        <v>0</v>
      </c>
      <c r="B1521">
        <v>274500</v>
      </c>
    </row>
    <row r="1522" spans="1:2" x14ac:dyDescent="0.3">
      <c r="A1522">
        <v>1</v>
      </c>
      <c r="B1522">
        <v>157500</v>
      </c>
    </row>
    <row r="1523" spans="1:2" x14ac:dyDescent="0.3">
      <c r="A1523">
        <v>0</v>
      </c>
      <c r="B1523">
        <v>157500</v>
      </c>
    </row>
    <row r="1524" spans="1:2" x14ac:dyDescent="0.3">
      <c r="A1524">
        <v>0</v>
      </c>
      <c r="B1524">
        <v>121500</v>
      </c>
    </row>
    <row r="1525" spans="1:2" x14ac:dyDescent="0.3">
      <c r="A1525">
        <v>0</v>
      </c>
      <c r="B1525">
        <v>157500</v>
      </c>
    </row>
    <row r="1526" spans="1:2" x14ac:dyDescent="0.3">
      <c r="A1526">
        <v>0</v>
      </c>
      <c r="B1526">
        <v>157500</v>
      </c>
    </row>
    <row r="1527" spans="1:2" x14ac:dyDescent="0.3">
      <c r="A1527">
        <v>1</v>
      </c>
      <c r="B1527">
        <v>202500</v>
      </c>
    </row>
    <row r="1528" spans="1:2" x14ac:dyDescent="0.3">
      <c r="A1528">
        <v>0</v>
      </c>
      <c r="B1528">
        <v>90000</v>
      </c>
    </row>
    <row r="1529" spans="1:2" x14ac:dyDescent="0.3">
      <c r="A1529">
        <v>0</v>
      </c>
      <c r="B1529">
        <v>76500</v>
      </c>
    </row>
    <row r="1530" spans="1:2" x14ac:dyDescent="0.3">
      <c r="A1530">
        <v>0</v>
      </c>
      <c r="B1530">
        <v>90000</v>
      </c>
    </row>
    <row r="1531" spans="1:2" x14ac:dyDescent="0.3">
      <c r="A1531">
        <v>0</v>
      </c>
      <c r="B1531">
        <v>315000</v>
      </c>
    </row>
    <row r="1532" spans="1:2" x14ac:dyDescent="0.3">
      <c r="A1532">
        <v>0</v>
      </c>
      <c r="B1532">
        <v>292500</v>
      </c>
    </row>
    <row r="1533" spans="1:2" x14ac:dyDescent="0.3">
      <c r="A1533">
        <v>0</v>
      </c>
      <c r="B1533">
        <v>81000</v>
      </c>
    </row>
    <row r="1534" spans="1:2" x14ac:dyDescent="0.3">
      <c r="A1534">
        <v>0</v>
      </c>
      <c r="B1534">
        <v>72000</v>
      </c>
    </row>
    <row r="1535" spans="1:2" x14ac:dyDescent="0.3">
      <c r="A1535">
        <v>0</v>
      </c>
      <c r="B1535">
        <v>112500</v>
      </c>
    </row>
    <row r="1536" spans="1:2" x14ac:dyDescent="0.3">
      <c r="A1536">
        <v>0</v>
      </c>
      <c r="B1536">
        <v>58500</v>
      </c>
    </row>
    <row r="1537" spans="1:2" x14ac:dyDescent="0.3">
      <c r="A1537">
        <v>0</v>
      </c>
      <c r="B1537">
        <v>202500</v>
      </c>
    </row>
    <row r="1538" spans="1:2" x14ac:dyDescent="0.3">
      <c r="A1538">
        <v>0</v>
      </c>
      <c r="B1538">
        <v>90000</v>
      </c>
    </row>
    <row r="1539" spans="1:2" x14ac:dyDescent="0.3">
      <c r="A1539">
        <v>0</v>
      </c>
      <c r="B1539">
        <v>76500</v>
      </c>
    </row>
    <row r="1540" spans="1:2" x14ac:dyDescent="0.3">
      <c r="A1540">
        <v>0</v>
      </c>
      <c r="B1540">
        <v>157500</v>
      </c>
    </row>
    <row r="1541" spans="1:2" x14ac:dyDescent="0.3">
      <c r="A1541">
        <v>0</v>
      </c>
      <c r="B1541">
        <v>112500</v>
      </c>
    </row>
    <row r="1542" spans="1:2" x14ac:dyDescent="0.3">
      <c r="A1542">
        <v>0</v>
      </c>
      <c r="B1542">
        <v>126000</v>
      </c>
    </row>
    <row r="1543" spans="1:2" x14ac:dyDescent="0.3">
      <c r="A1543">
        <v>0</v>
      </c>
      <c r="B1543">
        <v>90000</v>
      </c>
    </row>
    <row r="1544" spans="1:2" x14ac:dyDescent="0.3">
      <c r="A1544">
        <v>0</v>
      </c>
      <c r="B1544">
        <v>112500</v>
      </c>
    </row>
    <row r="1545" spans="1:2" x14ac:dyDescent="0.3">
      <c r="A1545">
        <v>0</v>
      </c>
      <c r="B1545">
        <v>121500</v>
      </c>
    </row>
    <row r="1546" spans="1:2" x14ac:dyDescent="0.3">
      <c r="A1546">
        <v>1</v>
      </c>
      <c r="B1546">
        <v>135000</v>
      </c>
    </row>
    <row r="1547" spans="1:2" x14ac:dyDescent="0.3">
      <c r="A1547">
        <v>0</v>
      </c>
      <c r="B1547">
        <v>112500</v>
      </c>
    </row>
    <row r="1548" spans="1:2" x14ac:dyDescent="0.3">
      <c r="A1548">
        <v>0</v>
      </c>
      <c r="B1548">
        <v>202500</v>
      </c>
    </row>
    <row r="1549" spans="1:2" x14ac:dyDescent="0.3">
      <c r="A1549">
        <v>0</v>
      </c>
      <c r="B1549">
        <v>180000</v>
      </c>
    </row>
    <row r="1550" spans="1:2" x14ac:dyDescent="0.3">
      <c r="A1550">
        <v>0</v>
      </c>
      <c r="B1550">
        <v>180000</v>
      </c>
    </row>
    <row r="1551" spans="1:2" x14ac:dyDescent="0.3">
      <c r="A1551">
        <v>0</v>
      </c>
      <c r="B1551">
        <v>270000</v>
      </c>
    </row>
    <row r="1552" spans="1:2" x14ac:dyDescent="0.3">
      <c r="A1552">
        <v>0</v>
      </c>
      <c r="B1552">
        <v>148500</v>
      </c>
    </row>
    <row r="1553" spans="1:2" x14ac:dyDescent="0.3">
      <c r="A1553">
        <v>0</v>
      </c>
      <c r="B1553">
        <v>225000</v>
      </c>
    </row>
    <row r="1554" spans="1:2" x14ac:dyDescent="0.3">
      <c r="A1554">
        <v>0</v>
      </c>
      <c r="B1554">
        <v>135000</v>
      </c>
    </row>
    <row r="1555" spans="1:2" x14ac:dyDescent="0.3">
      <c r="A1555">
        <v>0</v>
      </c>
      <c r="B1555">
        <v>72000</v>
      </c>
    </row>
    <row r="1556" spans="1:2" x14ac:dyDescent="0.3">
      <c r="A1556">
        <v>0</v>
      </c>
      <c r="B1556">
        <v>144000</v>
      </c>
    </row>
    <row r="1557" spans="1:2" x14ac:dyDescent="0.3">
      <c r="A1557">
        <v>0</v>
      </c>
      <c r="B1557">
        <v>90000</v>
      </c>
    </row>
    <row r="1558" spans="1:2" x14ac:dyDescent="0.3">
      <c r="A1558">
        <v>0</v>
      </c>
      <c r="B1558">
        <v>81000</v>
      </c>
    </row>
    <row r="1559" spans="1:2" x14ac:dyDescent="0.3">
      <c r="A1559">
        <v>0</v>
      </c>
      <c r="B1559">
        <v>67500</v>
      </c>
    </row>
    <row r="1560" spans="1:2" x14ac:dyDescent="0.3">
      <c r="A1560">
        <v>0</v>
      </c>
      <c r="B1560">
        <v>225000</v>
      </c>
    </row>
    <row r="1561" spans="1:2" x14ac:dyDescent="0.3">
      <c r="A1561">
        <v>0</v>
      </c>
      <c r="B1561">
        <v>112500</v>
      </c>
    </row>
    <row r="1562" spans="1:2" x14ac:dyDescent="0.3">
      <c r="A1562">
        <v>0</v>
      </c>
      <c r="B1562">
        <v>81000</v>
      </c>
    </row>
    <row r="1563" spans="1:2" x14ac:dyDescent="0.3">
      <c r="A1563">
        <v>0</v>
      </c>
      <c r="B1563">
        <v>337500</v>
      </c>
    </row>
    <row r="1564" spans="1:2" x14ac:dyDescent="0.3">
      <c r="A1564">
        <v>0</v>
      </c>
      <c r="B1564">
        <v>112500</v>
      </c>
    </row>
    <row r="1565" spans="1:2" x14ac:dyDescent="0.3">
      <c r="A1565">
        <v>0</v>
      </c>
      <c r="B1565">
        <v>315000</v>
      </c>
    </row>
    <row r="1566" spans="1:2" x14ac:dyDescent="0.3">
      <c r="A1566">
        <v>0</v>
      </c>
      <c r="B1566">
        <v>81000</v>
      </c>
    </row>
    <row r="1567" spans="1:2" x14ac:dyDescent="0.3">
      <c r="A1567">
        <v>0</v>
      </c>
      <c r="B1567">
        <v>135000</v>
      </c>
    </row>
    <row r="1568" spans="1:2" x14ac:dyDescent="0.3">
      <c r="A1568">
        <v>1</v>
      </c>
      <c r="B1568">
        <v>139500</v>
      </c>
    </row>
    <row r="1569" spans="1:2" x14ac:dyDescent="0.3">
      <c r="A1569">
        <v>1</v>
      </c>
      <c r="B1569">
        <v>139500</v>
      </c>
    </row>
    <row r="1570" spans="1:2" x14ac:dyDescent="0.3">
      <c r="A1570">
        <v>0</v>
      </c>
      <c r="B1570">
        <v>112500</v>
      </c>
    </row>
    <row r="1571" spans="1:2" x14ac:dyDescent="0.3">
      <c r="A1571">
        <v>0</v>
      </c>
      <c r="B1571">
        <v>225000</v>
      </c>
    </row>
    <row r="1572" spans="1:2" x14ac:dyDescent="0.3">
      <c r="A1572">
        <v>0</v>
      </c>
      <c r="B1572">
        <v>225000</v>
      </c>
    </row>
    <row r="1573" spans="1:2" x14ac:dyDescent="0.3">
      <c r="A1573">
        <v>0</v>
      </c>
      <c r="B1573">
        <v>180000</v>
      </c>
    </row>
    <row r="1574" spans="1:2" x14ac:dyDescent="0.3">
      <c r="A1574">
        <v>0</v>
      </c>
      <c r="B1574">
        <v>270000</v>
      </c>
    </row>
    <row r="1575" spans="1:2" x14ac:dyDescent="0.3">
      <c r="A1575">
        <v>0</v>
      </c>
      <c r="B1575">
        <v>126000</v>
      </c>
    </row>
    <row r="1576" spans="1:2" x14ac:dyDescent="0.3">
      <c r="A1576">
        <v>0</v>
      </c>
      <c r="B1576">
        <v>126000</v>
      </c>
    </row>
    <row r="1577" spans="1:2" x14ac:dyDescent="0.3">
      <c r="A1577">
        <v>0</v>
      </c>
      <c r="B1577">
        <v>135000</v>
      </c>
    </row>
    <row r="1578" spans="1:2" x14ac:dyDescent="0.3">
      <c r="A1578">
        <v>0</v>
      </c>
      <c r="B1578">
        <v>405000</v>
      </c>
    </row>
    <row r="1579" spans="1:2" x14ac:dyDescent="0.3">
      <c r="A1579">
        <v>0</v>
      </c>
      <c r="B1579">
        <v>135000</v>
      </c>
    </row>
    <row r="1580" spans="1:2" x14ac:dyDescent="0.3">
      <c r="A1580">
        <v>0</v>
      </c>
      <c r="B1580">
        <v>135000</v>
      </c>
    </row>
    <row r="1581" spans="1:2" x14ac:dyDescent="0.3">
      <c r="A1581">
        <v>0</v>
      </c>
      <c r="B1581">
        <v>135000</v>
      </c>
    </row>
    <row r="1582" spans="1:2" x14ac:dyDescent="0.3">
      <c r="A1582">
        <v>1</v>
      </c>
      <c r="B1582">
        <v>117000</v>
      </c>
    </row>
    <row r="1583" spans="1:2" x14ac:dyDescent="0.3">
      <c r="A1583">
        <v>0</v>
      </c>
      <c r="B1583">
        <v>148500</v>
      </c>
    </row>
    <row r="1584" spans="1:2" x14ac:dyDescent="0.3">
      <c r="A1584">
        <v>0</v>
      </c>
      <c r="B1584">
        <v>270000</v>
      </c>
    </row>
    <row r="1585" spans="1:2" x14ac:dyDescent="0.3">
      <c r="A1585">
        <v>0</v>
      </c>
      <c r="B1585">
        <v>135000</v>
      </c>
    </row>
    <row r="1586" spans="1:2" x14ac:dyDescent="0.3">
      <c r="A1586">
        <v>0</v>
      </c>
      <c r="B1586">
        <v>112500</v>
      </c>
    </row>
    <row r="1587" spans="1:2" x14ac:dyDescent="0.3">
      <c r="A1587">
        <v>0</v>
      </c>
      <c r="B1587">
        <v>126000</v>
      </c>
    </row>
    <row r="1588" spans="1:2" x14ac:dyDescent="0.3">
      <c r="A1588">
        <v>0</v>
      </c>
      <c r="B1588">
        <v>180000</v>
      </c>
    </row>
    <row r="1589" spans="1:2" x14ac:dyDescent="0.3">
      <c r="A1589">
        <v>0</v>
      </c>
      <c r="B1589">
        <v>247500</v>
      </c>
    </row>
    <row r="1590" spans="1:2" x14ac:dyDescent="0.3">
      <c r="A1590">
        <v>0</v>
      </c>
      <c r="B1590">
        <v>81000</v>
      </c>
    </row>
    <row r="1591" spans="1:2" x14ac:dyDescent="0.3">
      <c r="A1591">
        <v>0</v>
      </c>
      <c r="B1591">
        <v>265500</v>
      </c>
    </row>
    <row r="1592" spans="1:2" x14ac:dyDescent="0.3">
      <c r="A1592">
        <v>0</v>
      </c>
      <c r="B1592">
        <v>247500</v>
      </c>
    </row>
    <row r="1593" spans="1:2" x14ac:dyDescent="0.3">
      <c r="A1593">
        <v>0</v>
      </c>
      <c r="B1593">
        <v>180000</v>
      </c>
    </row>
    <row r="1594" spans="1:2" x14ac:dyDescent="0.3">
      <c r="A1594">
        <v>0</v>
      </c>
      <c r="B1594">
        <v>112500</v>
      </c>
    </row>
    <row r="1595" spans="1:2" x14ac:dyDescent="0.3">
      <c r="A1595">
        <v>0</v>
      </c>
      <c r="B1595">
        <v>112500</v>
      </c>
    </row>
    <row r="1596" spans="1:2" x14ac:dyDescent="0.3">
      <c r="A1596">
        <v>0</v>
      </c>
      <c r="B1596">
        <v>225000</v>
      </c>
    </row>
    <row r="1597" spans="1:2" x14ac:dyDescent="0.3">
      <c r="A1597">
        <v>0</v>
      </c>
      <c r="B1597">
        <v>225000</v>
      </c>
    </row>
    <row r="1598" spans="1:2" x14ac:dyDescent="0.3">
      <c r="A1598">
        <v>1</v>
      </c>
      <c r="B1598">
        <v>90000</v>
      </c>
    </row>
    <row r="1599" spans="1:2" x14ac:dyDescent="0.3">
      <c r="A1599">
        <v>1</v>
      </c>
      <c r="B1599">
        <v>135000</v>
      </c>
    </row>
    <row r="1600" spans="1:2" x14ac:dyDescent="0.3">
      <c r="A1600">
        <v>0</v>
      </c>
      <c r="B1600">
        <v>225000</v>
      </c>
    </row>
    <row r="1601" spans="1:2" x14ac:dyDescent="0.3">
      <c r="A1601">
        <v>0</v>
      </c>
      <c r="B1601">
        <v>180000</v>
      </c>
    </row>
    <row r="1602" spans="1:2" x14ac:dyDescent="0.3">
      <c r="A1602">
        <v>0</v>
      </c>
      <c r="B1602">
        <v>229500</v>
      </c>
    </row>
    <row r="1603" spans="1:2" x14ac:dyDescent="0.3">
      <c r="A1603">
        <v>0</v>
      </c>
      <c r="B1603">
        <v>180000</v>
      </c>
    </row>
    <row r="1604" spans="1:2" x14ac:dyDescent="0.3">
      <c r="A1604">
        <v>0</v>
      </c>
      <c r="B1604">
        <v>180000</v>
      </c>
    </row>
    <row r="1605" spans="1:2" x14ac:dyDescent="0.3">
      <c r="A1605">
        <v>0</v>
      </c>
      <c r="B1605">
        <v>157500</v>
      </c>
    </row>
    <row r="1606" spans="1:2" x14ac:dyDescent="0.3">
      <c r="A1606">
        <v>0</v>
      </c>
      <c r="B1606">
        <v>225000</v>
      </c>
    </row>
    <row r="1607" spans="1:2" x14ac:dyDescent="0.3">
      <c r="A1607">
        <v>1</v>
      </c>
      <c r="B1607">
        <v>360000</v>
      </c>
    </row>
    <row r="1608" spans="1:2" x14ac:dyDescent="0.3">
      <c r="A1608">
        <v>0</v>
      </c>
      <c r="B1608">
        <v>72000</v>
      </c>
    </row>
    <row r="1609" spans="1:2" x14ac:dyDescent="0.3">
      <c r="A1609">
        <v>0</v>
      </c>
      <c r="B1609">
        <v>292500</v>
      </c>
    </row>
    <row r="1610" spans="1:2" x14ac:dyDescent="0.3">
      <c r="A1610">
        <v>0</v>
      </c>
      <c r="B1610">
        <v>405000</v>
      </c>
    </row>
    <row r="1611" spans="1:2" x14ac:dyDescent="0.3">
      <c r="A1611">
        <v>0</v>
      </c>
      <c r="B1611">
        <v>405000</v>
      </c>
    </row>
    <row r="1612" spans="1:2" x14ac:dyDescent="0.3">
      <c r="A1612">
        <v>0</v>
      </c>
      <c r="B1612">
        <v>270000</v>
      </c>
    </row>
    <row r="1613" spans="1:2" x14ac:dyDescent="0.3">
      <c r="A1613">
        <v>0</v>
      </c>
      <c r="B1613">
        <v>270000</v>
      </c>
    </row>
    <row r="1614" spans="1:2" x14ac:dyDescent="0.3">
      <c r="A1614">
        <v>0</v>
      </c>
      <c r="B1614">
        <v>94500</v>
      </c>
    </row>
    <row r="1615" spans="1:2" x14ac:dyDescent="0.3">
      <c r="A1615">
        <v>0</v>
      </c>
      <c r="B1615">
        <v>198000</v>
      </c>
    </row>
    <row r="1616" spans="1:2" x14ac:dyDescent="0.3">
      <c r="A1616">
        <v>0</v>
      </c>
      <c r="B1616">
        <v>198000</v>
      </c>
    </row>
    <row r="1617" spans="1:2" x14ac:dyDescent="0.3">
      <c r="A1617">
        <v>0</v>
      </c>
      <c r="B1617">
        <v>54000</v>
      </c>
    </row>
    <row r="1618" spans="1:2" x14ac:dyDescent="0.3">
      <c r="A1618">
        <v>0</v>
      </c>
      <c r="B1618">
        <v>157500</v>
      </c>
    </row>
    <row r="1619" spans="1:2" x14ac:dyDescent="0.3">
      <c r="A1619">
        <v>0</v>
      </c>
      <c r="B1619">
        <v>360000</v>
      </c>
    </row>
    <row r="1620" spans="1:2" x14ac:dyDescent="0.3">
      <c r="A1620">
        <v>0</v>
      </c>
      <c r="B1620">
        <v>90000</v>
      </c>
    </row>
    <row r="1621" spans="1:2" x14ac:dyDescent="0.3">
      <c r="A1621">
        <v>0</v>
      </c>
      <c r="B1621">
        <v>90000</v>
      </c>
    </row>
    <row r="1622" spans="1:2" x14ac:dyDescent="0.3">
      <c r="A1622">
        <v>0</v>
      </c>
      <c r="B1622">
        <v>225000</v>
      </c>
    </row>
    <row r="1623" spans="1:2" x14ac:dyDescent="0.3">
      <c r="A1623">
        <v>0</v>
      </c>
      <c r="B1623">
        <v>112500</v>
      </c>
    </row>
    <row r="1624" spans="1:2" x14ac:dyDescent="0.3">
      <c r="A1624">
        <v>0</v>
      </c>
      <c r="B1624">
        <v>144000</v>
      </c>
    </row>
    <row r="1625" spans="1:2" x14ac:dyDescent="0.3">
      <c r="A1625">
        <v>0</v>
      </c>
      <c r="B1625">
        <v>387000</v>
      </c>
    </row>
    <row r="1626" spans="1:2" x14ac:dyDescent="0.3">
      <c r="A1626">
        <v>0</v>
      </c>
      <c r="B1626">
        <v>126000</v>
      </c>
    </row>
    <row r="1627" spans="1:2" x14ac:dyDescent="0.3">
      <c r="A1627">
        <v>0</v>
      </c>
      <c r="B1627">
        <v>202500</v>
      </c>
    </row>
    <row r="1628" spans="1:2" x14ac:dyDescent="0.3">
      <c r="A1628">
        <v>0</v>
      </c>
      <c r="B1628">
        <v>225000</v>
      </c>
    </row>
    <row r="1629" spans="1:2" x14ac:dyDescent="0.3">
      <c r="A1629">
        <v>0</v>
      </c>
      <c r="B1629">
        <v>112500</v>
      </c>
    </row>
    <row r="1630" spans="1:2" x14ac:dyDescent="0.3">
      <c r="A1630">
        <v>0</v>
      </c>
      <c r="B1630">
        <v>135000</v>
      </c>
    </row>
    <row r="1631" spans="1:2" x14ac:dyDescent="0.3">
      <c r="A1631">
        <v>0</v>
      </c>
      <c r="B1631">
        <v>270000</v>
      </c>
    </row>
    <row r="1632" spans="1:2" x14ac:dyDescent="0.3">
      <c r="A1632">
        <v>0</v>
      </c>
      <c r="B1632">
        <v>189000</v>
      </c>
    </row>
    <row r="1633" spans="1:2" x14ac:dyDescent="0.3">
      <c r="A1633">
        <v>0</v>
      </c>
      <c r="B1633">
        <v>67500</v>
      </c>
    </row>
    <row r="1634" spans="1:2" x14ac:dyDescent="0.3">
      <c r="A1634">
        <v>0</v>
      </c>
      <c r="B1634">
        <v>157500</v>
      </c>
    </row>
    <row r="1635" spans="1:2" x14ac:dyDescent="0.3">
      <c r="A1635">
        <v>0</v>
      </c>
      <c r="B1635">
        <v>126000</v>
      </c>
    </row>
    <row r="1636" spans="1:2" x14ac:dyDescent="0.3">
      <c r="A1636">
        <v>0</v>
      </c>
      <c r="B1636">
        <v>112500</v>
      </c>
    </row>
    <row r="1637" spans="1:2" x14ac:dyDescent="0.3">
      <c r="A1637">
        <v>0</v>
      </c>
      <c r="B1637">
        <v>112500</v>
      </c>
    </row>
    <row r="1638" spans="1:2" x14ac:dyDescent="0.3">
      <c r="A1638">
        <v>0</v>
      </c>
      <c r="B1638">
        <v>157500</v>
      </c>
    </row>
    <row r="1639" spans="1:2" x14ac:dyDescent="0.3">
      <c r="A1639">
        <v>0</v>
      </c>
      <c r="B1639">
        <v>337500</v>
      </c>
    </row>
    <row r="1640" spans="1:2" x14ac:dyDescent="0.3">
      <c r="A1640">
        <v>0</v>
      </c>
      <c r="B1640">
        <v>202500</v>
      </c>
    </row>
    <row r="1641" spans="1:2" x14ac:dyDescent="0.3">
      <c r="A1641">
        <v>0</v>
      </c>
      <c r="B1641">
        <v>180000</v>
      </c>
    </row>
    <row r="1642" spans="1:2" x14ac:dyDescent="0.3">
      <c r="A1642">
        <v>0</v>
      </c>
      <c r="B1642">
        <v>180000</v>
      </c>
    </row>
    <row r="1643" spans="1:2" x14ac:dyDescent="0.3">
      <c r="A1643">
        <v>0</v>
      </c>
      <c r="B1643">
        <v>157500</v>
      </c>
    </row>
    <row r="1644" spans="1:2" x14ac:dyDescent="0.3">
      <c r="A1644">
        <v>0</v>
      </c>
      <c r="B1644">
        <v>202500</v>
      </c>
    </row>
    <row r="1645" spans="1:2" x14ac:dyDescent="0.3">
      <c r="A1645">
        <v>0</v>
      </c>
      <c r="B1645">
        <v>247500</v>
      </c>
    </row>
    <row r="1646" spans="1:2" x14ac:dyDescent="0.3">
      <c r="A1646">
        <v>0</v>
      </c>
      <c r="B1646">
        <v>270000</v>
      </c>
    </row>
    <row r="1647" spans="1:2" x14ac:dyDescent="0.3">
      <c r="A1647">
        <v>0</v>
      </c>
      <c r="B1647">
        <v>360000</v>
      </c>
    </row>
    <row r="1648" spans="1:2" x14ac:dyDescent="0.3">
      <c r="A1648">
        <v>0</v>
      </c>
      <c r="B1648">
        <v>126000</v>
      </c>
    </row>
    <row r="1649" spans="1:2" x14ac:dyDescent="0.3">
      <c r="A1649">
        <v>0</v>
      </c>
      <c r="B1649">
        <v>135000</v>
      </c>
    </row>
    <row r="1650" spans="1:2" x14ac:dyDescent="0.3">
      <c r="A1650">
        <v>0</v>
      </c>
      <c r="B1650">
        <v>495000</v>
      </c>
    </row>
    <row r="1651" spans="1:2" x14ac:dyDescent="0.3">
      <c r="A1651">
        <v>0</v>
      </c>
      <c r="B1651">
        <v>135000</v>
      </c>
    </row>
    <row r="1652" spans="1:2" x14ac:dyDescent="0.3">
      <c r="A1652">
        <v>0</v>
      </c>
      <c r="B1652">
        <v>157500</v>
      </c>
    </row>
    <row r="1653" spans="1:2" x14ac:dyDescent="0.3">
      <c r="A1653">
        <v>0</v>
      </c>
      <c r="B1653">
        <v>157500</v>
      </c>
    </row>
    <row r="1654" spans="1:2" x14ac:dyDescent="0.3">
      <c r="A1654">
        <v>0</v>
      </c>
      <c r="B1654">
        <v>90000</v>
      </c>
    </row>
    <row r="1655" spans="1:2" x14ac:dyDescent="0.3">
      <c r="A1655">
        <v>0</v>
      </c>
      <c r="B1655">
        <v>225000</v>
      </c>
    </row>
    <row r="1656" spans="1:2" x14ac:dyDescent="0.3">
      <c r="A1656">
        <v>0</v>
      </c>
      <c r="B1656">
        <v>135000</v>
      </c>
    </row>
    <row r="1657" spans="1:2" x14ac:dyDescent="0.3">
      <c r="A1657">
        <v>0</v>
      </c>
      <c r="B1657">
        <v>270000</v>
      </c>
    </row>
    <row r="1658" spans="1:2" x14ac:dyDescent="0.3">
      <c r="A1658">
        <v>0</v>
      </c>
      <c r="B1658">
        <v>90000</v>
      </c>
    </row>
    <row r="1659" spans="1:2" x14ac:dyDescent="0.3">
      <c r="A1659">
        <v>0</v>
      </c>
      <c r="B1659">
        <v>90000</v>
      </c>
    </row>
    <row r="1660" spans="1:2" x14ac:dyDescent="0.3">
      <c r="A1660">
        <v>0</v>
      </c>
      <c r="B1660">
        <v>193500</v>
      </c>
    </row>
    <row r="1661" spans="1:2" x14ac:dyDescent="0.3">
      <c r="A1661">
        <v>0</v>
      </c>
      <c r="B1661">
        <v>189000</v>
      </c>
    </row>
    <row r="1662" spans="1:2" x14ac:dyDescent="0.3">
      <c r="A1662">
        <v>0</v>
      </c>
      <c r="B1662">
        <v>180000</v>
      </c>
    </row>
    <row r="1663" spans="1:2" x14ac:dyDescent="0.3">
      <c r="A1663">
        <v>1</v>
      </c>
      <c r="B1663">
        <v>157500</v>
      </c>
    </row>
    <row r="1664" spans="1:2" x14ac:dyDescent="0.3">
      <c r="A1664">
        <v>0</v>
      </c>
      <c r="B1664">
        <v>108000</v>
      </c>
    </row>
    <row r="1665" spans="1:2" x14ac:dyDescent="0.3">
      <c r="A1665">
        <v>0</v>
      </c>
      <c r="B1665">
        <v>292500</v>
      </c>
    </row>
    <row r="1666" spans="1:2" x14ac:dyDescent="0.3">
      <c r="A1666">
        <v>0</v>
      </c>
      <c r="B1666">
        <v>292500</v>
      </c>
    </row>
    <row r="1667" spans="1:2" x14ac:dyDescent="0.3">
      <c r="A1667">
        <v>0</v>
      </c>
      <c r="B1667">
        <v>112500</v>
      </c>
    </row>
    <row r="1668" spans="1:2" x14ac:dyDescent="0.3">
      <c r="A1668">
        <v>0</v>
      </c>
      <c r="B1668">
        <v>112500</v>
      </c>
    </row>
    <row r="1669" spans="1:2" x14ac:dyDescent="0.3">
      <c r="A1669">
        <v>0</v>
      </c>
      <c r="B1669">
        <v>119250</v>
      </c>
    </row>
    <row r="1670" spans="1:2" x14ac:dyDescent="0.3">
      <c r="A1670">
        <v>0</v>
      </c>
      <c r="B1670">
        <v>315000</v>
      </c>
    </row>
    <row r="1671" spans="1:2" x14ac:dyDescent="0.3">
      <c r="A1671">
        <v>0</v>
      </c>
      <c r="B1671">
        <v>135000</v>
      </c>
    </row>
    <row r="1672" spans="1:2" x14ac:dyDescent="0.3">
      <c r="A1672">
        <v>0</v>
      </c>
      <c r="B1672">
        <v>202500</v>
      </c>
    </row>
    <row r="1673" spans="1:2" x14ac:dyDescent="0.3">
      <c r="A1673">
        <v>0</v>
      </c>
      <c r="B1673">
        <v>58500</v>
      </c>
    </row>
    <row r="1674" spans="1:2" x14ac:dyDescent="0.3">
      <c r="A1674">
        <v>0</v>
      </c>
      <c r="B1674">
        <v>130500</v>
      </c>
    </row>
    <row r="1675" spans="1:2" x14ac:dyDescent="0.3">
      <c r="A1675">
        <v>0</v>
      </c>
      <c r="B1675">
        <v>63000</v>
      </c>
    </row>
    <row r="1676" spans="1:2" x14ac:dyDescent="0.3">
      <c r="A1676">
        <v>0</v>
      </c>
      <c r="B1676">
        <v>85500</v>
      </c>
    </row>
    <row r="1677" spans="1:2" x14ac:dyDescent="0.3">
      <c r="A1677">
        <v>0</v>
      </c>
      <c r="B1677">
        <v>85500</v>
      </c>
    </row>
    <row r="1678" spans="1:2" x14ac:dyDescent="0.3">
      <c r="A1678">
        <v>0</v>
      </c>
      <c r="B1678">
        <v>103500</v>
      </c>
    </row>
    <row r="1679" spans="1:2" x14ac:dyDescent="0.3">
      <c r="A1679">
        <v>0</v>
      </c>
      <c r="B1679">
        <v>180000</v>
      </c>
    </row>
    <row r="1680" spans="1:2" x14ac:dyDescent="0.3">
      <c r="A1680">
        <v>0</v>
      </c>
      <c r="B1680">
        <v>180000</v>
      </c>
    </row>
    <row r="1681" spans="1:2" x14ac:dyDescent="0.3">
      <c r="A1681">
        <v>0</v>
      </c>
      <c r="B1681">
        <v>225000</v>
      </c>
    </row>
    <row r="1682" spans="1:2" x14ac:dyDescent="0.3">
      <c r="A1682">
        <v>0</v>
      </c>
      <c r="B1682">
        <v>157500</v>
      </c>
    </row>
    <row r="1683" spans="1:2" x14ac:dyDescent="0.3">
      <c r="A1683">
        <v>0</v>
      </c>
      <c r="B1683">
        <v>157500</v>
      </c>
    </row>
    <row r="1684" spans="1:2" x14ac:dyDescent="0.3">
      <c r="A1684">
        <v>0</v>
      </c>
      <c r="B1684">
        <v>202500</v>
      </c>
    </row>
    <row r="1685" spans="1:2" x14ac:dyDescent="0.3">
      <c r="A1685">
        <v>0</v>
      </c>
      <c r="B1685">
        <v>157500</v>
      </c>
    </row>
    <row r="1686" spans="1:2" x14ac:dyDescent="0.3">
      <c r="A1686">
        <v>0</v>
      </c>
      <c r="B1686">
        <v>135000</v>
      </c>
    </row>
    <row r="1687" spans="1:2" x14ac:dyDescent="0.3">
      <c r="A1687">
        <v>0</v>
      </c>
      <c r="B1687">
        <v>225000</v>
      </c>
    </row>
    <row r="1688" spans="1:2" x14ac:dyDescent="0.3">
      <c r="A1688">
        <v>0</v>
      </c>
      <c r="B1688">
        <v>225000</v>
      </c>
    </row>
    <row r="1689" spans="1:2" x14ac:dyDescent="0.3">
      <c r="A1689">
        <v>0</v>
      </c>
      <c r="B1689">
        <v>202500</v>
      </c>
    </row>
    <row r="1690" spans="1:2" x14ac:dyDescent="0.3">
      <c r="A1690">
        <v>0</v>
      </c>
      <c r="B1690">
        <v>90000</v>
      </c>
    </row>
    <row r="1691" spans="1:2" x14ac:dyDescent="0.3">
      <c r="A1691">
        <v>0</v>
      </c>
      <c r="B1691">
        <v>81000</v>
      </c>
    </row>
    <row r="1692" spans="1:2" x14ac:dyDescent="0.3">
      <c r="A1692">
        <v>1</v>
      </c>
      <c r="B1692">
        <v>297000</v>
      </c>
    </row>
    <row r="1693" spans="1:2" x14ac:dyDescent="0.3">
      <c r="A1693">
        <v>0</v>
      </c>
      <c r="B1693">
        <v>157500</v>
      </c>
    </row>
    <row r="1694" spans="1:2" x14ac:dyDescent="0.3">
      <c r="A1694">
        <v>0</v>
      </c>
      <c r="B1694">
        <v>157500</v>
      </c>
    </row>
    <row r="1695" spans="1:2" x14ac:dyDescent="0.3">
      <c r="A1695">
        <v>1</v>
      </c>
      <c r="B1695">
        <v>270000</v>
      </c>
    </row>
    <row r="1696" spans="1:2" x14ac:dyDescent="0.3">
      <c r="A1696">
        <v>0</v>
      </c>
      <c r="B1696">
        <v>76500</v>
      </c>
    </row>
    <row r="1697" spans="1:2" x14ac:dyDescent="0.3">
      <c r="A1697">
        <v>0</v>
      </c>
      <c r="B1697">
        <v>157500</v>
      </c>
    </row>
    <row r="1698" spans="1:2" x14ac:dyDescent="0.3">
      <c r="A1698">
        <v>0</v>
      </c>
      <c r="B1698">
        <v>67500</v>
      </c>
    </row>
    <row r="1699" spans="1:2" x14ac:dyDescent="0.3">
      <c r="A1699">
        <v>0</v>
      </c>
      <c r="B1699">
        <v>180000</v>
      </c>
    </row>
    <row r="1700" spans="1:2" x14ac:dyDescent="0.3">
      <c r="A1700">
        <v>0</v>
      </c>
      <c r="B1700">
        <v>108000</v>
      </c>
    </row>
    <row r="1701" spans="1:2" x14ac:dyDescent="0.3">
      <c r="A1701">
        <v>0</v>
      </c>
      <c r="B1701">
        <v>112500</v>
      </c>
    </row>
    <row r="1702" spans="1:2" x14ac:dyDescent="0.3">
      <c r="A1702">
        <v>0</v>
      </c>
      <c r="B1702">
        <v>157500</v>
      </c>
    </row>
    <row r="1703" spans="1:2" x14ac:dyDescent="0.3">
      <c r="A1703">
        <v>0</v>
      </c>
      <c r="B1703">
        <v>180000</v>
      </c>
    </row>
    <row r="1704" spans="1:2" x14ac:dyDescent="0.3">
      <c r="A1704">
        <v>0</v>
      </c>
      <c r="B1704">
        <v>180000</v>
      </c>
    </row>
    <row r="1705" spans="1:2" x14ac:dyDescent="0.3">
      <c r="A1705">
        <v>0</v>
      </c>
      <c r="B1705">
        <v>180000</v>
      </c>
    </row>
    <row r="1706" spans="1:2" x14ac:dyDescent="0.3">
      <c r="A1706">
        <v>0</v>
      </c>
      <c r="B1706">
        <v>121500</v>
      </c>
    </row>
    <row r="1707" spans="1:2" x14ac:dyDescent="0.3">
      <c r="A1707">
        <v>0</v>
      </c>
      <c r="B1707">
        <v>202500</v>
      </c>
    </row>
    <row r="1708" spans="1:2" x14ac:dyDescent="0.3">
      <c r="A1708">
        <v>0</v>
      </c>
      <c r="B1708">
        <v>157500</v>
      </c>
    </row>
    <row r="1709" spans="1:2" x14ac:dyDescent="0.3">
      <c r="A1709">
        <v>0</v>
      </c>
      <c r="B1709">
        <v>119250</v>
      </c>
    </row>
    <row r="1710" spans="1:2" x14ac:dyDescent="0.3">
      <c r="A1710">
        <v>0</v>
      </c>
      <c r="B1710">
        <v>225000</v>
      </c>
    </row>
    <row r="1711" spans="1:2" x14ac:dyDescent="0.3">
      <c r="A1711">
        <v>1</v>
      </c>
      <c r="B1711">
        <v>121500</v>
      </c>
    </row>
    <row r="1712" spans="1:2" x14ac:dyDescent="0.3">
      <c r="A1712">
        <v>0</v>
      </c>
      <c r="B1712">
        <v>135000</v>
      </c>
    </row>
    <row r="1713" spans="1:2" x14ac:dyDescent="0.3">
      <c r="A1713">
        <v>0</v>
      </c>
      <c r="B1713">
        <v>360000</v>
      </c>
    </row>
    <row r="1714" spans="1:2" x14ac:dyDescent="0.3">
      <c r="A1714">
        <v>0</v>
      </c>
      <c r="B1714">
        <v>360000</v>
      </c>
    </row>
    <row r="1715" spans="1:2" x14ac:dyDescent="0.3">
      <c r="A1715">
        <v>0</v>
      </c>
      <c r="B1715">
        <v>360000</v>
      </c>
    </row>
    <row r="1716" spans="1:2" x14ac:dyDescent="0.3">
      <c r="A1716">
        <v>0</v>
      </c>
      <c r="B1716">
        <v>112500</v>
      </c>
    </row>
    <row r="1717" spans="1:2" x14ac:dyDescent="0.3">
      <c r="A1717">
        <v>0</v>
      </c>
      <c r="B1717">
        <v>112500</v>
      </c>
    </row>
    <row r="1718" spans="1:2" x14ac:dyDescent="0.3">
      <c r="A1718">
        <v>0</v>
      </c>
      <c r="B1718">
        <v>135000</v>
      </c>
    </row>
    <row r="1719" spans="1:2" x14ac:dyDescent="0.3">
      <c r="A1719">
        <v>0</v>
      </c>
      <c r="B1719">
        <v>58500</v>
      </c>
    </row>
    <row r="1720" spans="1:2" x14ac:dyDescent="0.3">
      <c r="A1720">
        <v>0</v>
      </c>
      <c r="B1720">
        <v>135000</v>
      </c>
    </row>
    <row r="1721" spans="1:2" x14ac:dyDescent="0.3">
      <c r="A1721">
        <v>0</v>
      </c>
      <c r="B1721">
        <v>135000</v>
      </c>
    </row>
    <row r="1722" spans="1:2" x14ac:dyDescent="0.3">
      <c r="A1722">
        <v>0</v>
      </c>
      <c r="B1722">
        <v>157500</v>
      </c>
    </row>
    <row r="1723" spans="1:2" x14ac:dyDescent="0.3">
      <c r="A1723">
        <v>0</v>
      </c>
      <c r="B1723">
        <v>135000</v>
      </c>
    </row>
    <row r="1724" spans="1:2" x14ac:dyDescent="0.3">
      <c r="A1724">
        <v>0</v>
      </c>
      <c r="B1724">
        <v>126000</v>
      </c>
    </row>
    <row r="1725" spans="1:2" x14ac:dyDescent="0.3">
      <c r="A1725">
        <v>0</v>
      </c>
      <c r="B1725">
        <v>157500</v>
      </c>
    </row>
    <row r="1726" spans="1:2" x14ac:dyDescent="0.3">
      <c r="A1726">
        <v>0</v>
      </c>
      <c r="B1726">
        <v>90000</v>
      </c>
    </row>
    <row r="1727" spans="1:2" x14ac:dyDescent="0.3">
      <c r="A1727">
        <v>0</v>
      </c>
      <c r="B1727">
        <v>157500</v>
      </c>
    </row>
    <row r="1728" spans="1:2" x14ac:dyDescent="0.3">
      <c r="A1728">
        <v>0</v>
      </c>
      <c r="B1728">
        <v>193500</v>
      </c>
    </row>
    <row r="1729" spans="1:2" x14ac:dyDescent="0.3">
      <c r="A1729">
        <v>0</v>
      </c>
      <c r="B1729">
        <v>193500</v>
      </c>
    </row>
    <row r="1730" spans="1:2" x14ac:dyDescent="0.3">
      <c r="A1730">
        <v>0</v>
      </c>
      <c r="B1730">
        <v>193500</v>
      </c>
    </row>
    <row r="1731" spans="1:2" x14ac:dyDescent="0.3">
      <c r="A1731">
        <v>0</v>
      </c>
      <c r="B1731">
        <v>193500</v>
      </c>
    </row>
    <row r="1732" spans="1:2" x14ac:dyDescent="0.3">
      <c r="A1732">
        <v>0</v>
      </c>
      <c r="B1732">
        <v>270000</v>
      </c>
    </row>
    <row r="1733" spans="1:2" x14ac:dyDescent="0.3">
      <c r="A1733">
        <v>0</v>
      </c>
      <c r="B1733">
        <v>270000</v>
      </c>
    </row>
    <row r="1734" spans="1:2" x14ac:dyDescent="0.3">
      <c r="A1734">
        <v>0</v>
      </c>
      <c r="B1734">
        <v>135000</v>
      </c>
    </row>
    <row r="1735" spans="1:2" x14ac:dyDescent="0.3">
      <c r="A1735">
        <v>0</v>
      </c>
      <c r="B1735">
        <v>129600</v>
      </c>
    </row>
    <row r="1736" spans="1:2" x14ac:dyDescent="0.3">
      <c r="A1736">
        <v>0</v>
      </c>
      <c r="B1736">
        <v>67500</v>
      </c>
    </row>
    <row r="1737" spans="1:2" x14ac:dyDescent="0.3">
      <c r="A1737">
        <v>0</v>
      </c>
      <c r="B1737">
        <v>180000</v>
      </c>
    </row>
    <row r="1738" spans="1:2" x14ac:dyDescent="0.3">
      <c r="A1738">
        <v>0</v>
      </c>
      <c r="B1738">
        <v>117000</v>
      </c>
    </row>
    <row r="1739" spans="1:2" x14ac:dyDescent="0.3">
      <c r="A1739">
        <v>0</v>
      </c>
      <c r="B1739">
        <v>135000</v>
      </c>
    </row>
    <row r="1740" spans="1:2" x14ac:dyDescent="0.3">
      <c r="A1740">
        <v>0</v>
      </c>
      <c r="B1740">
        <v>135000</v>
      </c>
    </row>
    <row r="1741" spans="1:2" x14ac:dyDescent="0.3">
      <c r="A1741">
        <v>0</v>
      </c>
      <c r="B1741">
        <v>135000</v>
      </c>
    </row>
    <row r="1742" spans="1:2" x14ac:dyDescent="0.3">
      <c r="A1742">
        <v>0</v>
      </c>
      <c r="B1742">
        <v>135000</v>
      </c>
    </row>
    <row r="1743" spans="1:2" x14ac:dyDescent="0.3">
      <c r="A1743">
        <v>0</v>
      </c>
      <c r="B1743">
        <v>135000</v>
      </c>
    </row>
    <row r="1744" spans="1:2" x14ac:dyDescent="0.3">
      <c r="A1744">
        <v>0</v>
      </c>
      <c r="B1744">
        <v>180000</v>
      </c>
    </row>
    <row r="1745" spans="1:2" x14ac:dyDescent="0.3">
      <c r="A1745">
        <v>0</v>
      </c>
      <c r="B1745">
        <v>180000</v>
      </c>
    </row>
    <row r="1746" spans="1:2" x14ac:dyDescent="0.3">
      <c r="A1746">
        <v>0</v>
      </c>
      <c r="B1746">
        <v>315000</v>
      </c>
    </row>
    <row r="1747" spans="1:2" x14ac:dyDescent="0.3">
      <c r="A1747">
        <v>0</v>
      </c>
      <c r="B1747">
        <v>72000</v>
      </c>
    </row>
    <row r="1748" spans="1:2" x14ac:dyDescent="0.3">
      <c r="A1748">
        <v>0</v>
      </c>
      <c r="B1748">
        <v>157500</v>
      </c>
    </row>
    <row r="1749" spans="1:2" x14ac:dyDescent="0.3">
      <c r="A1749">
        <v>0</v>
      </c>
      <c r="B1749">
        <v>139500</v>
      </c>
    </row>
    <row r="1750" spans="1:2" x14ac:dyDescent="0.3">
      <c r="A1750">
        <v>0</v>
      </c>
      <c r="B1750">
        <v>139500</v>
      </c>
    </row>
    <row r="1751" spans="1:2" x14ac:dyDescent="0.3">
      <c r="A1751">
        <v>0</v>
      </c>
      <c r="B1751">
        <v>180000</v>
      </c>
    </row>
    <row r="1752" spans="1:2" x14ac:dyDescent="0.3">
      <c r="A1752">
        <v>0</v>
      </c>
      <c r="B1752">
        <v>135000</v>
      </c>
    </row>
    <row r="1753" spans="1:2" x14ac:dyDescent="0.3">
      <c r="A1753">
        <v>0</v>
      </c>
      <c r="B1753">
        <v>135000</v>
      </c>
    </row>
    <row r="1754" spans="1:2" x14ac:dyDescent="0.3">
      <c r="A1754">
        <v>0</v>
      </c>
      <c r="B1754">
        <v>112500</v>
      </c>
    </row>
    <row r="1755" spans="1:2" x14ac:dyDescent="0.3">
      <c r="A1755">
        <v>0</v>
      </c>
      <c r="B1755">
        <v>112500</v>
      </c>
    </row>
    <row r="1756" spans="1:2" x14ac:dyDescent="0.3">
      <c r="A1756">
        <v>0</v>
      </c>
      <c r="B1756">
        <v>157500</v>
      </c>
    </row>
    <row r="1757" spans="1:2" x14ac:dyDescent="0.3">
      <c r="A1757">
        <v>0</v>
      </c>
      <c r="B1757">
        <v>157500</v>
      </c>
    </row>
    <row r="1758" spans="1:2" x14ac:dyDescent="0.3">
      <c r="A1758">
        <v>0</v>
      </c>
      <c r="B1758">
        <v>180000</v>
      </c>
    </row>
    <row r="1759" spans="1:2" x14ac:dyDescent="0.3">
      <c r="A1759">
        <v>0</v>
      </c>
      <c r="B1759">
        <v>202500</v>
      </c>
    </row>
    <row r="1760" spans="1:2" x14ac:dyDescent="0.3">
      <c r="A1760">
        <v>0</v>
      </c>
      <c r="B1760">
        <v>207000</v>
      </c>
    </row>
    <row r="1761" spans="1:2" x14ac:dyDescent="0.3">
      <c r="A1761">
        <v>1</v>
      </c>
      <c r="B1761">
        <v>225000</v>
      </c>
    </row>
    <row r="1762" spans="1:2" x14ac:dyDescent="0.3">
      <c r="A1762">
        <v>0</v>
      </c>
      <c r="B1762">
        <v>240750</v>
      </c>
    </row>
    <row r="1763" spans="1:2" x14ac:dyDescent="0.3">
      <c r="A1763">
        <v>0</v>
      </c>
      <c r="B1763">
        <v>180000</v>
      </c>
    </row>
    <row r="1764" spans="1:2" x14ac:dyDescent="0.3">
      <c r="A1764">
        <v>0</v>
      </c>
      <c r="B1764">
        <v>112500</v>
      </c>
    </row>
    <row r="1765" spans="1:2" x14ac:dyDescent="0.3">
      <c r="A1765">
        <v>0</v>
      </c>
      <c r="B1765">
        <v>112500</v>
      </c>
    </row>
    <row r="1766" spans="1:2" x14ac:dyDescent="0.3">
      <c r="A1766">
        <v>0</v>
      </c>
      <c r="B1766">
        <v>81000</v>
      </c>
    </row>
    <row r="1767" spans="1:2" x14ac:dyDescent="0.3">
      <c r="A1767">
        <v>0</v>
      </c>
      <c r="B1767">
        <v>90000</v>
      </c>
    </row>
    <row r="1768" spans="1:2" x14ac:dyDescent="0.3">
      <c r="A1768">
        <v>0</v>
      </c>
      <c r="B1768">
        <v>76500</v>
      </c>
    </row>
    <row r="1769" spans="1:2" x14ac:dyDescent="0.3">
      <c r="A1769">
        <v>0</v>
      </c>
      <c r="B1769">
        <v>76500</v>
      </c>
    </row>
    <row r="1770" spans="1:2" x14ac:dyDescent="0.3">
      <c r="A1770">
        <v>0</v>
      </c>
      <c r="B1770">
        <v>76500</v>
      </c>
    </row>
    <row r="1771" spans="1:2" x14ac:dyDescent="0.3">
      <c r="A1771">
        <v>1</v>
      </c>
      <c r="B1771">
        <v>144000</v>
      </c>
    </row>
    <row r="1772" spans="1:2" x14ac:dyDescent="0.3">
      <c r="A1772">
        <v>1</v>
      </c>
      <c r="B1772">
        <v>121500</v>
      </c>
    </row>
    <row r="1773" spans="1:2" x14ac:dyDescent="0.3">
      <c r="A1773">
        <v>0</v>
      </c>
      <c r="B1773">
        <v>135000</v>
      </c>
    </row>
    <row r="1774" spans="1:2" x14ac:dyDescent="0.3">
      <c r="A1774">
        <v>0</v>
      </c>
      <c r="B1774">
        <v>135000</v>
      </c>
    </row>
    <row r="1775" spans="1:2" x14ac:dyDescent="0.3">
      <c r="A1775">
        <v>1</v>
      </c>
      <c r="B1775">
        <v>126000</v>
      </c>
    </row>
    <row r="1776" spans="1:2" x14ac:dyDescent="0.3">
      <c r="A1776">
        <v>0</v>
      </c>
      <c r="B1776">
        <v>135000</v>
      </c>
    </row>
    <row r="1777" spans="1:2" x14ac:dyDescent="0.3">
      <c r="A1777">
        <v>0</v>
      </c>
      <c r="B1777">
        <v>157500</v>
      </c>
    </row>
    <row r="1778" spans="1:2" x14ac:dyDescent="0.3">
      <c r="A1778">
        <v>0</v>
      </c>
      <c r="B1778">
        <v>180000</v>
      </c>
    </row>
    <row r="1779" spans="1:2" x14ac:dyDescent="0.3">
      <c r="A1779">
        <v>0</v>
      </c>
      <c r="B1779">
        <v>90000</v>
      </c>
    </row>
    <row r="1780" spans="1:2" x14ac:dyDescent="0.3">
      <c r="A1780">
        <v>0</v>
      </c>
      <c r="B1780">
        <v>112500</v>
      </c>
    </row>
    <row r="1781" spans="1:2" x14ac:dyDescent="0.3">
      <c r="A1781">
        <v>0</v>
      </c>
      <c r="B1781">
        <v>180000</v>
      </c>
    </row>
    <row r="1782" spans="1:2" x14ac:dyDescent="0.3">
      <c r="A1782">
        <v>0</v>
      </c>
      <c r="B1782">
        <v>180000</v>
      </c>
    </row>
    <row r="1783" spans="1:2" x14ac:dyDescent="0.3">
      <c r="A1783">
        <v>0</v>
      </c>
      <c r="B1783">
        <v>112500</v>
      </c>
    </row>
    <row r="1784" spans="1:2" x14ac:dyDescent="0.3">
      <c r="A1784">
        <v>0</v>
      </c>
      <c r="B1784">
        <v>144000</v>
      </c>
    </row>
    <row r="1785" spans="1:2" x14ac:dyDescent="0.3">
      <c r="A1785">
        <v>0</v>
      </c>
      <c r="B1785">
        <v>135000</v>
      </c>
    </row>
    <row r="1786" spans="1:2" x14ac:dyDescent="0.3">
      <c r="A1786">
        <v>0</v>
      </c>
      <c r="B1786">
        <v>90000</v>
      </c>
    </row>
    <row r="1787" spans="1:2" x14ac:dyDescent="0.3">
      <c r="A1787">
        <v>0</v>
      </c>
      <c r="B1787">
        <v>135000</v>
      </c>
    </row>
    <row r="1788" spans="1:2" x14ac:dyDescent="0.3">
      <c r="A1788">
        <v>0</v>
      </c>
      <c r="B1788">
        <v>67500</v>
      </c>
    </row>
    <row r="1789" spans="1:2" x14ac:dyDescent="0.3">
      <c r="A1789">
        <v>0</v>
      </c>
      <c r="B1789">
        <v>180000</v>
      </c>
    </row>
    <row r="1790" spans="1:2" x14ac:dyDescent="0.3">
      <c r="A1790">
        <v>0</v>
      </c>
      <c r="B1790">
        <v>337500</v>
      </c>
    </row>
    <row r="1791" spans="1:2" x14ac:dyDescent="0.3">
      <c r="A1791">
        <v>0</v>
      </c>
      <c r="B1791">
        <v>135000</v>
      </c>
    </row>
    <row r="1792" spans="1:2" x14ac:dyDescent="0.3">
      <c r="A1792">
        <v>0</v>
      </c>
      <c r="B1792">
        <v>180000</v>
      </c>
    </row>
    <row r="1793" spans="1:2" x14ac:dyDescent="0.3">
      <c r="A1793">
        <v>0</v>
      </c>
      <c r="B1793">
        <v>90000</v>
      </c>
    </row>
    <row r="1794" spans="1:2" x14ac:dyDescent="0.3">
      <c r="A1794">
        <v>0</v>
      </c>
      <c r="B1794">
        <v>90000</v>
      </c>
    </row>
    <row r="1795" spans="1:2" x14ac:dyDescent="0.3">
      <c r="A1795">
        <v>0</v>
      </c>
      <c r="B1795">
        <v>153000</v>
      </c>
    </row>
    <row r="1796" spans="1:2" x14ac:dyDescent="0.3">
      <c r="A1796">
        <v>0</v>
      </c>
      <c r="B1796">
        <v>157500</v>
      </c>
    </row>
    <row r="1797" spans="1:2" x14ac:dyDescent="0.3">
      <c r="A1797">
        <v>0</v>
      </c>
      <c r="B1797">
        <v>81000</v>
      </c>
    </row>
    <row r="1798" spans="1:2" x14ac:dyDescent="0.3">
      <c r="A1798">
        <v>0</v>
      </c>
      <c r="B1798">
        <v>207000</v>
      </c>
    </row>
    <row r="1799" spans="1:2" x14ac:dyDescent="0.3">
      <c r="A1799">
        <v>0</v>
      </c>
      <c r="B1799">
        <v>85500</v>
      </c>
    </row>
    <row r="1800" spans="1:2" x14ac:dyDescent="0.3">
      <c r="A1800">
        <v>0</v>
      </c>
      <c r="B1800">
        <v>180000</v>
      </c>
    </row>
    <row r="1801" spans="1:2" x14ac:dyDescent="0.3">
      <c r="A1801">
        <v>0</v>
      </c>
      <c r="B1801">
        <v>90000</v>
      </c>
    </row>
    <row r="1802" spans="1:2" x14ac:dyDescent="0.3">
      <c r="A1802">
        <v>0</v>
      </c>
      <c r="B1802">
        <v>108000</v>
      </c>
    </row>
    <row r="1803" spans="1:2" x14ac:dyDescent="0.3">
      <c r="A1803">
        <v>0</v>
      </c>
      <c r="B1803">
        <v>112500</v>
      </c>
    </row>
    <row r="1804" spans="1:2" x14ac:dyDescent="0.3">
      <c r="A1804">
        <v>0</v>
      </c>
      <c r="B1804">
        <v>90000</v>
      </c>
    </row>
    <row r="1805" spans="1:2" x14ac:dyDescent="0.3">
      <c r="A1805">
        <v>0</v>
      </c>
      <c r="B1805">
        <v>202500</v>
      </c>
    </row>
    <row r="1806" spans="1:2" x14ac:dyDescent="0.3">
      <c r="A1806">
        <v>0</v>
      </c>
      <c r="B1806">
        <v>90000</v>
      </c>
    </row>
    <row r="1807" spans="1:2" x14ac:dyDescent="0.3">
      <c r="A1807">
        <v>0</v>
      </c>
      <c r="B1807">
        <v>360000</v>
      </c>
    </row>
    <row r="1808" spans="1:2" x14ac:dyDescent="0.3">
      <c r="A1808">
        <v>0</v>
      </c>
      <c r="B1808">
        <v>180000</v>
      </c>
    </row>
    <row r="1809" spans="1:2" x14ac:dyDescent="0.3">
      <c r="A1809">
        <v>0</v>
      </c>
      <c r="B1809">
        <v>90000</v>
      </c>
    </row>
    <row r="1810" spans="1:2" x14ac:dyDescent="0.3">
      <c r="A1810">
        <v>0</v>
      </c>
      <c r="B1810">
        <v>90000</v>
      </c>
    </row>
    <row r="1811" spans="1:2" x14ac:dyDescent="0.3">
      <c r="A1811">
        <v>0</v>
      </c>
      <c r="B1811">
        <v>90000</v>
      </c>
    </row>
    <row r="1812" spans="1:2" x14ac:dyDescent="0.3">
      <c r="A1812">
        <v>0</v>
      </c>
      <c r="B1812">
        <v>90000</v>
      </c>
    </row>
    <row r="1813" spans="1:2" x14ac:dyDescent="0.3">
      <c r="A1813">
        <v>0</v>
      </c>
      <c r="B1813">
        <v>247500</v>
      </c>
    </row>
    <row r="1814" spans="1:2" x14ac:dyDescent="0.3">
      <c r="A1814">
        <v>0</v>
      </c>
      <c r="B1814">
        <v>67500</v>
      </c>
    </row>
    <row r="1815" spans="1:2" x14ac:dyDescent="0.3">
      <c r="A1815">
        <v>0</v>
      </c>
      <c r="B1815">
        <v>180000</v>
      </c>
    </row>
    <row r="1816" spans="1:2" x14ac:dyDescent="0.3">
      <c r="A1816">
        <v>0</v>
      </c>
      <c r="B1816">
        <v>135000</v>
      </c>
    </row>
    <row r="1817" spans="1:2" x14ac:dyDescent="0.3">
      <c r="A1817">
        <v>0</v>
      </c>
      <c r="B1817">
        <v>135000</v>
      </c>
    </row>
    <row r="1818" spans="1:2" x14ac:dyDescent="0.3">
      <c r="A1818">
        <v>0</v>
      </c>
      <c r="B1818">
        <v>202500</v>
      </c>
    </row>
    <row r="1819" spans="1:2" x14ac:dyDescent="0.3">
      <c r="A1819">
        <v>0</v>
      </c>
      <c r="B1819">
        <v>90000</v>
      </c>
    </row>
    <row r="1820" spans="1:2" x14ac:dyDescent="0.3">
      <c r="A1820">
        <v>0</v>
      </c>
      <c r="B1820">
        <v>247500</v>
      </c>
    </row>
    <row r="1821" spans="1:2" x14ac:dyDescent="0.3">
      <c r="A1821">
        <v>0</v>
      </c>
      <c r="B1821">
        <v>90000</v>
      </c>
    </row>
    <row r="1822" spans="1:2" x14ac:dyDescent="0.3">
      <c r="A1822">
        <v>0</v>
      </c>
      <c r="B1822">
        <v>144000</v>
      </c>
    </row>
    <row r="1823" spans="1:2" x14ac:dyDescent="0.3">
      <c r="A1823">
        <v>0</v>
      </c>
      <c r="B1823">
        <v>63000</v>
      </c>
    </row>
    <row r="1824" spans="1:2" x14ac:dyDescent="0.3">
      <c r="A1824">
        <v>0</v>
      </c>
      <c r="B1824">
        <v>112500</v>
      </c>
    </row>
    <row r="1825" spans="1:2" x14ac:dyDescent="0.3">
      <c r="A1825">
        <v>0</v>
      </c>
      <c r="B1825">
        <v>180000</v>
      </c>
    </row>
    <row r="1826" spans="1:2" x14ac:dyDescent="0.3">
      <c r="A1826">
        <v>0</v>
      </c>
      <c r="B1826">
        <v>180000</v>
      </c>
    </row>
    <row r="1827" spans="1:2" x14ac:dyDescent="0.3">
      <c r="A1827">
        <v>0</v>
      </c>
      <c r="B1827">
        <v>225000</v>
      </c>
    </row>
    <row r="1828" spans="1:2" x14ac:dyDescent="0.3">
      <c r="A1828">
        <v>1</v>
      </c>
      <c r="B1828">
        <v>157500</v>
      </c>
    </row>
    <row r="1829" spans="1:2" x14ac:dyDescent="0.3">
      <c r="A1829">
        <v>0</v>
      </c>
      <c r="B1829">
        <v>630000</v>
      </c>
    </row>
    <row r="1830" spans="1:2" x14ac:dyDescent="0.3">
      <c r="A1830">
        <v>0</v>
      </c>
      <c r="B1830">
        <v>292500</v>
      </c>
    </row>
    <row r="1831" spans="1:2" x14ac:dyDescent="0.3">
      <c r="A1831">
        <v>0</v>
      </c>
      <c r="B1831">
        <v>180000</v>
      </c>
    </row>
    <row r="1832" spans="1:2" x14ac:dyDescent="0.3">
      <c r="A1832">
        <v>0</v>
      </c>
      <c r="B1832">
        <v>112500</v>
      </c>
    </row>
    <row r="1833" spans="1:2" x14ac:dyDescent="0.3">
      <c r="A1833">
        <v>1</v>
      </c>
      <c r="B1833">
        <v>220500</v>
      </c>
    </row>
    <row r="1834" spans="1:2" x14ac:dyDescent="0.3">
      <c r="A1834">
        <v>0</v>
      </c>
      <c r="B1834">
        <v>180000</v>
      </c>
    </row>
    <row r="1835" spans="1:2" x14ac:dyDescent="0.3">
      <c r="A1835">
        <v>0</v>
      </c>
      <c r="B1835">
        <v>148500</v>
      </c>
    </row>
    <row r="1836" spans="1:2" x14ac:dyDescent="0.3">
      <c r="A1836">
        <v>0</v>
      </c>
      <c r="B1836">
        <v>225000</v>
      </c>
    </row>
    <row r="1837" spans="1:2" x14ac:dyDescent="0.3">
      <c r="A1837">
        <v>0</v>
      </c>
      <c r="B1837">
        <v>112500</v>
      </c>
    </row>
    <row r="1838" spans="1:2" x14ac:dyDescent="0.3">
      <c r="A1838">
        <v>1</v>
      </c>
      <c r="B1838">
        <v>76500</v>
      </c>
    </row>
    <row r="1839" spans="1:2" x14ac:dyDescent="0.3">
      <c r="A1839">
        <v>0</v>
      </c>
      <c r="B1839">
        <v>135000</v>
      </c>
    </row>
    <row r="1840" spans="1:2" x14ac:dyDescent="0.3">
      <c r="A1840">
        <v>0</v>
      </c>
      <c r="B1840">
        <v>360000</v>
      </c>
    </row>
    <row r="1841" spans="1:2" x14ac:dyDescent="0.3">
      <c r="A1841">
        <v>0</v>
      </c>
      <c r="B1841">
        <v>157500</v>
      </c>
    </row>
    <row r="1842" spans="1:2" x14ac:dyDescent="0.3">
      <c r="A1842">
        <v>0</v>
      </c>
      <c r="B1842">
        <v>67500</v>
      </c>
    </row>
    <row r="1843" spans="1:2" x14ac:dyDescent="0.3">
      <c r="A1843">
        <v>0</v>
      </c>
      <c r="B1843">
        <v>67500</v>
      </c>
    </row>
    <row r="1844" spans="1:2" x14ac:dyDescent="0.3">
      <c r="A1844">
        <v>0</v>
      </c>
      <c r="B1844">
        <v>121500</v>
      </c>
    </row>
    <row r="1845" spans="1:2" x14ac:dyDescent="0.3">
      <c r="A1845">
        <v>0</v>
      </c>
      <c r="B1845">
        <v>144000</v>
      </c>
    </row>
    <row r="1846" spans="1:2" x14ac:dyDescent="0.3">
      <c r="A1846">
        <v>0</v>
      </c>
      <c r="B1846">
        <v>135000</v>
      </c>
    </row>
    <row r="1847" spans="1:2" x14ac:dyDescent="0.3">
      <c r="A1847">
        <v>0</v>
      </c>
      <c r="B1847">
        <v>81000</v>
      </c>
    </row>
    <row r="1848" spans="1:2" x14ac:dyDescent="0.3">
      <c r="A1848">
        <v>0</v>
      </c>
      <c r="B1848">
        <v>112500</v>
      </c>
    </row>
    <row r="1849" spans="1:2" x14ac:dyDescent="0.3">
      <c r="A1849">
        <v>0</v>
      </c>
      <c r="B1849">
        <v>112500</v>
      </c>
    </row>
    <row r="1850" spans="1:2" x14ac:dyDescent="0.3">
      <c r="A1850">
        <v>0</v>
      </c>
      <c r="B1850">
        <v>360000</v>
      </c>
    </row>
    <row r="1851" spans="1:2" x14ac:dyDescent="0.3">
      <c r="A1851">
        <v>0</v>
      </c>
      <c r="B1851">
        <v>90000</v>
      </c>
    </row>
    <row r="1852" spans="1:2" x14ac:dyDescent="0.3">
      <c r="A1852">
        <v>0</v>
      </c>
      <c r="B1852">
        <v>99000</v>
      </c>
    </row>
    <row r="1853" spans="1:2" x14ac:dyDescent="0.3">
      <c r="A1853">
        <v>0</v>
      </c>
      <c r="B1853">
        <v>90000</v>
      </c>
    </row>
    <row r="1854" spans="1:2" x14ac:dyDescent="0.3">
      <c r="A1854">
        <v>0</v>
      </c>
      <c r="B1854">
        <v>67500</v>
      </c>
    </row>
    <row r="1855" spans="1:2" x14ac:dyDescent="0.3">
      <c r="A1855">
        <v>0</v>
      </c>
      <c r="B1855">
        <v>270000</v>
      </c>
    </row>
    <row r="1856" spans="1:2" x14ac:dyDescent="0.3">
      <c r="A1856">
        <v>0</v>
      </c>
      <c r="B1856">
        <v>94500</v>
      </c>
    </row>
    <row r="1857" spans="1:2" x14ac:dyDescent="0.3">
      <c r="A1857">
        <v>0</v>
      </c>
      <c r="B1857">
        <v>94500</v>
      </c>
    </row>
    <row r="1858" spans="1:2" x14ac:dyDescent="0.3">
      <c r="A1858">
        <v>0</v>
      </c>
      <c r="B1858">
        <v>90000</v>
      </c>
    </row>
    <row r="1859" spans="1:2" x14ac:dyDescent="0.3">
      <c r="A1859">
        <v>0</v>
      </c>
      <c r="B1859">
        <v>157500</v>
      </c>
    </row>
    <row r="1860" spans="1:2" x14ac:dyDescent="0.3">
      <c r="A1860">
        <v>0</v>
      </c>
      <c r="B1860">
        <v>135000</v>
      </c>
    </row>
    <row r="1861" spans="1:2" x14ac:dyDescent="0.3">
      <c r="A1861">
        <v>1</v>
      </c>
      <c r="B1861">
        <v>157500</v>
      </c>
    </row>
    <row r="1862" spans="1:2" x14ac:dyDescent="0.3">
      <c r="A1862">
        <v>0</v>
      </c>
      <c r="B1862">
        <v>85500</v>
      </c>
    </row>
    <row r="1863" spans="1:2" x14ac:dyDescent="0.3">
      <c r="A1863">
        <v>0</v>
      </c>
      <c r="B1863">
        <v>121500</v>
      </c>
    </row>
    <row r="1864" spans="1:2" x14ac:dyDescent="0.3">
      <c r="A1864">
        <v>0</v>
      </c>
      <c r="B1864">
        <v>135000</v>
      </c>
    </row>
    <row r="1865" spans="1:2" x14ac:dyDescent="0.3">
      <c r="A1865">
        <v>0</v>
      </c>
      <c r="B1865">
        <v>180000</v>
      </c>
    </row>
    <row r="1866" spans="1:2" x14ac:dyDescent="0.3">
      <c r="A1866">
        <v>0</v>
      </c>
      <c r="B1866">
        <v>157500</v>
      </c>
    </row>
    <row r="1867" spans="1:2" x14ac:dyDescent="0.3">
      <c r="A1867">
        <v>0</v>
      </c>
      <c r="B1867">
        <v>225000</v>
      </c>
    </row>
    <row r="1868" spans="1:2" x14ac:dyDescent="0.3">
      <c r="A1868">
        <v>0</v>
      </c>
      <c r="B1868">
        <v>180000</v>
      </c>
    </row>
    <row r="1869" spans="1:2" x14ac:dyDescent="0.3">
      <c r="A1869">
        <v>0</v>
      </c>
      <c r="B1869">
        <v>315000</v>
      </c>
    </row>
    <row r="1870" spans="1:2" x14ac:dyDescent="0.3">
      <c r="A1870">
        <v>0</v>
      </c>
      <c r="B1870">
        <v>117000</v>
      </c>
    </row>
    <row r="1871" spans="1:2" x14ac:dyDescent="0.3">
      <c r="A1871">
        <v>0</v>
      </c>
      <c r="B1871">
        <v>76500</v>
      </c>
    </row>
    <row r="1872" spans="1:2" x14ac:dyDescent="0.3">
      <c r="A1872">
        <v>0</v>
      </c>
      <c r="B1872">
        <v>76500</v>
      </c>
    </row>
    <row r="1873" spans="1:2" x14ac:dyDescent="0.3">
      <c r="A1873">
        <v>0</v>
      </c>
      <c r="B1873">
        <v>337500</v>
      </c>
    </row>
    <row r="1874" spans="1:2" x14ac:dyDescent="0.3">
      <c r="A1874">
        <v>0</v>
      </c>
      <c r="B1874">
        <v>211500</v>
      </c>
    </row>
    <row r="1875" spans="1:2" x14ac:dyDescent="0.3">
      <c r="A1875">
        <v>0</v>
      </c>
      <c r="B1875">
        <v>247500</v>
      </c>
    </row>
    <row r="1876" spans="1:2" x14ac:dyDescent="0.3">
      <c r="A1876">
        <v>1</v>
      </c>
      <c r="B1876">
        <v>117000</v>
      </c>
    </row>
    <row r="1877" spans="1:2" x14ac:dyDescent="0.3">
      <c r="A1877">
        <v>0</v>
      </c>
      <c r="B1877">
        <v>180000</v>
      </c>
    </row>
    <row r="1878" spans="1:2" x14ac:dyDescent="0.3">
      <c r="A1878">
        <v>0</v>
      </c>
      <c r="B1878">
        <v>108000</v>
      </c>
    </row>
    <row r="1879" spans="1:2" x14ac:dyDescent="0.3">
      <c r="A1879">
        <v>0</v>
      </c>
      <c r="B1879">
        <v>112500</v>
      </c>
    </row>
    <row r="1880" spans="1:2" x14ac:dyDescent="0.3">
      <c r="A1880">
        <v>0</v>
      </c>
      <c r="B1880">
        <v>157500</v>
      </c>
    </row>
    <row r="1881" spans="1:2" x14ac:dyDescent="0.3">
      <c r="A1881">
        <v>0</v>
      </c>
      <c r="B1881">
        <v>63000</v>
      </c>
    </row>
    <row r="1882" spans="1:2" x14ac:dyDescent="0.3">
      <c r="A1882">
        <v>1</v>
      </c>
      <c r="B1882">
        <v>135000</v>
      </c>
    </row>
    <row r="1883" spans="1:2" x14ac:dyDescent="0.3">
      <c r="A1883">
        <v>0</v>
      </c>
      <c r="B1883">
        <v>270000</v>
      </c>
    </row>
    <row r="1884" spans="1:2" x14ac:dyDescent="0.3">
      <c r="A1884">
        <v>0</v>
      </c>
      <c r="B1884">
        <v>292500</v>
      </c>
    </row>
    <row r="1885" spans="1:2" x14ac:dyDescent="0.3">
      <c r="A1885">
        <v>0</v>
      </c>
      <c r="B1885">
        <v>292500</v>
      </c>
    </row>
    <row r="1886" spans="1:2" x14ac:dyDescent="0.3">
      <c r="A1886">
        <v>0</v>
      </c>
      <c r="B1886">
        <v>157500</v>
      </c>
    </row>
    <row r="1887" spans="1:2" x14ac:dyDescent="0.3">
      <c r="A1887">
        <v>0</v>
      </c>
      <c r="B1887">
        <v>81000</v>
      </c>
    </row>
    <row r="1888" spans="1:2" x14ac:dyDescent="0.3">
      <c r="A1888">
        <v>0</v>
      </c>
      <c r="B1888">
        <v>90000</v>
      </c>
    </row>
    <row r="1889" spans="1:2" x14ac:dyDescent="0.3">
      <c r="A1889">
        <v>0</v>
      </c>
      <c r="B1889">
        <v>90000</v>
      </c>
    </row>
    <row r="1890" spans="1:2" x14ac:dyDescent="0.3">
      <c r="A1890">
        <v>0</v>
      </c>
      <c r="B1890">
        <v>112500</v>
      </c>
    </row>
    <row r="1891" spans="1:2" x14ac:dyDescent="0.3">
      <c r="A1891">
        <v>0</v>
      </c>
      <c r="B1891">
        <v>90000</v>
      </c>
    </row>
    <row r="1892" spans="1:2" x14ac:dyDescent="0.3">
      <c r="A1892">
        <v>1</v>
      </c>
      <c r="B1892">
        <v>135000</v>
      </c>
    </row>
    <row r="1893" spans="1:2" x14ac:dyDescent="0.3">
      <c r="A1893">
        <v>0</v>
      </c>
      <c r="B1893">
        <v>360000</v>
      </c>
    </row>
    <row r="1894" spans="1:2" x14ac:dyDescent="0.3">
      <c r="A1894">
        <v>0</v>
      </c>
      <c r="B1894">
        <v>135000</v>
      </c>
    </row>
    <row r="1895" spans="1:2" x14ac:dyDescent="0.3">
      <c r="A1895">
        <v>0</v>
      </c>
      <c r="B1895">
        <v>99000</v>
      </c>
    </row>
    <row r="1896" spans="1:2" x14ac:dyDescent="0.3">
      <c r="A1896">
        <v>0</v>
      </c>
      <c r="B1896">
        <v>121500</v>
      </c>
    </row>
    <row r="1897" spans="1:2" x14ac:dyDescent="0.3">
      <c r="A1897">
        <v>0</v>
      </c>
      <c r="B1897">
        <v>202500</v>
      </c>
    </row>
    <row r="1898" spans="1:2" x14ac:dyDescent="0.3">
      <c r="A1898">
        <v>0</v>
      </c>
      <c r="B1898">
        <v>225000</v>
      </c>
    </row>
    <row r="1899" spans="1:2" x14ac:dyDescent="0.3">
      <c r="A1899">
        <v>0</v>
      </c>
      <c r="B1899">
        <v>58500</v>
      </c>
    </row>
    <row r="1900" spans="1:2" x14ac:dyDescent="0.3">
      <c r="A1900">
        <v>0</v>
      </c>
      <c r="B1900">
        <v>76500</v>
      </c>
    </row>
    <row r="1901" spans="1:2" x14ac:dyDescent="0.3">
      <c r="A1901">
        <v>0</v>
      </c>
      <c r="B1901">
        <v>202500</v>
      </c>
    </row>
    <row r="1902" spans="1:2" x14ac:dyDescent="0.3">
      <c r="A1902">
        <v>0</v>
      </c>
      <c r="B1902">
        <v>171000</v>
      </c>
    </row>
    <row r="1903" spans="1:2" x14ac:dyDescent="0.3">
      <c r="A1903">
        <v>0</v>
      </c>
      <c r="B1903">
        <v>225000</v>
      </c>
    </row>
    <row r="1904" spans="1:2" x14ac:dyDescent="0.3">
      <c r="A1904">
        <v>0</v>
      </c>
      <c r="B1904">
        <v>148500</v>
      </c>
    </row>
    <row r="1905" spans="1:2" x14ac:dyDescent="0.3">
      <c r="A1905">
        <v>0</v>
      </c>
      <c r="B1905">
        <v>225000</v>
      </c>
    </row>
    <row r="1906" spans="1:2" x14ac:dyDescent="0.3">
      <c r="A1906">
        <v>0</v>
      </c>
      <c r="B1906">
        <v>126000</v>
      </c>
    </row>
    <row r="1907" spans="1:2" x14ac:dyDescent="0.3">
      <c r="A1907">
        <v>1</v>
      </c>
      <c r="B1907">
        <v>90000</v>
      </c>
    </row>
    <row r="1908" spans="1:2" x14ac:dyDescent="0.3">
      <c r="A1908">
        <v>0</v>
      </c>
      <c r="B1908">
        <v>225000</v>
      </c>
    </row>
    <row r="1909" spans="1:2" x14ac:dyDescent="0.3">
      <c r="A1909">
        <v>0</v>
      </c>
      <c r="B1909">
        <v>270000</v>
      </c>
    </row>
    <row r="1910" spans="1:2" x14ac:dyDescent="0.3">
      <c r="A1910">
        <v>1</v>
      </c>
      <c r="B1910">
        <v>112500</v>
      </c>
    </row>
    <row r="1911" spans="1:2" x14ac:dyDescent="0.3">
      <c r="A1911">
        <v>0</v>
      </c>
      <c r="B1911">
        <v>90000</v>
      </c>
    </row>
    <row r="1912" spans="1:2" x14ac:dyDescent="0.3">
      <c r="A1912">
        <v>0</v>
      </c>
      <c r="B1912">
        <v>90000</v>
      </c>
    </row>
    <row r="1913" spans="1:2" x14ac:dyDescent="0.3">
      <c r="A1913">
        <v>0</v>
      </c>
      <c r="B1913">
        <v>292500</v>
      </c>
    </row>
    <row r="1914" spans="1:2" x14ac:dyDescent="0.3">
      <c r="A1914">
        <v>0</v>
      </c>
      <c r="B1914">
        <v>90000</v>
      </c>
    </row>
    <row r="1915" spans="1:2" x14ac:dyDescent="0.3">
      <c r="A1915">
        <v>1</v>
      </c>
      <c r="B1915">
        <v>193500</v>
      </c>
    </row>
    <row r="1916" spans="1:2" x14ac:dyDescent="0.3">
      <c r="A1916">
        <v>0</v>
      </c>
      <c r="B1916">
        <v>135000</v>
      </c>
    </row>
    <row r="1917" spans="1:2" x14ac:dyDescent="0.3">
      <c r="A1917">
        <v>0</v>
      </c>
      <c r="B1917">
        <v>157500</v>
      </c>
    </row>
    <row r="1918" spans="1:2" x14ac:dyDescent="0.3">
      <c r="A1918">
        <v>0</v>
      </c>
      <c r="B1918">
        <v>90000</v>
      </c>
    </row>
    <row r="1919" spans="1:2" x14ac:dyDescent="0.3">
      <c r="A1919">
        <v>0</v>
      </c>
      <c r="B1919">
        <v>90000</v>
      </c>
    </row>
    <row r="1920" spans="1:2" x14ac:dyDescent="0.3">
      <c r="A1920">
        <v>0</v>
      </c>
      <c r="B1920">
        <v>225000</v>
      </c>
    </row>
    <row r="1921" spans="1:2" x14ac:dyDescent="0.3">
      <c r="A1921">
        <v>0</v>
      </c>
      <c r="B1921">
        <v>315000</v>
      </c>
    </row>
    <row r="1922" spans="1:2" x14ac:dyDescent="0.3">
      <c r="A1922">
        <v>0</v>
      </c>
      <c r="B1922">
        <v>315000</v>
      </c>
    </row>
    <row r="1923" spans="1:2" x14ac:dyDescent="0.3">
      <c r="A1923">
        <v>0</v>
      </c>
      <c r="B1923">
        <v>99000</v>
      </c>
    </row>
    <row r="1924" spans="1:2" x14ac:dyDescent="0.3">
      <c r="A1924">
        <v>0</v>
      </c>
      <c r="B1924">
        <v>99000</v>
      </c>
    </row>
    <row r="1925" spans="1:2" x14ac:dyDescent="0.3">
      <c r="A1925">
        <v>0</v>
      </c>
      <c r="B1925">
        <v>315000</v>
      </c>
    </row>
    <row r="1926" spans="1:2" x14ac:dyDescent="0.3">
      <c r="A1926">
        <v>0</v>
      </c>
      <c r="B1926">
        <v>315000</v>
      </c>
    </row>
    <row r="1927" spans="1:2" x14ac:dyDescent="0.3">
      <c r="A1927">
        <v>0</v>
      </c>
      <c r="B1927">
        <v>315000</v>
      </c>
    </row>
    <row r="1928" spans="1:2" x14ac:dyDescent="0.3">
      <c r="A1928">
        <v>0</v>
      </c>
      <c r="B1928">
        <v>315000</v>
      </c>
    </row>
    <row r="1929" spans="1:2" x14ac:dyDescent="0.3">
      <c r="A1929">
        <v>0</v>
      </c>
      <c r="B1929">
        <v>202500</v>
      </c>
    </row>
    <row r="1930" spans="1:2" x14ac:dyDescent="0.3">
      <c r="A1930">
        <v>0</v>
      </c>
      <c r="B1930">
        <v>202500</v>
      </c>
    </row>
    <row r="1931" spans="1:2" x14ac:dyDescent="0.3">
      <c r="A1931">
        <v>0</v>
      </c>
      <c r="B1931">
        <v>387000</v>
      </c>
    </row>
    <row r="1932" spans="1:2" x14ac:dyDescent="0.3">
      <c r="A1932">
        <v>0</v>
      </c>
      <c r="B1932">
        <v>157500</v>
      </c>
    </row>
    <row r="1933" spans="1:2" x14ac:dyDescent="0.3">
      <c r="A1933">
        <v>0</v>
      </c>
      <c r="B1933">
        <v>157500</v>
      </c>
    </row>
    <row r="1934" spans="1:2" x14ac:dyDescent="0.3">
      <c r="A1934">
        <v>0</v>
      </c>
      <c r="B1934">
        <v>171000</v>
      </c>
    </row>
    <row r="1935" spans="1:2" x14ac:dyDescent="0.3">
      <c r="A1935">
        <v>0</v>
      </c>
      <c r="B1935">
        <v>112500</v>
      </c>
    </row>
    <row r="1936" spans="1:2" x14ac:dyDescent="0.3">
      <c r="A1936">
        <v>0</v>
      </c>
      <c r="B1936">
        <v>171000</v>
      </c>
    </row>
    <row r="1937" spans="1:2" x14ac:dyDescent="0.3">
      <c r="A1937">
        <v>0</v>
      </c>
      <c r="B1937">
        <v>166500</v>
      </c>
    </row>
    <row r="1938" spans="1:2" x14ac:dyDescent="0.3">
      <c r="A1938">
        <v>0</v>
      </c>
      <c r="B1938">
        <v>90000</v>
      </c>
    </row>
    <row r="1939" spans="1:2" x14ac:dyDescent="0.3">
      <c r="A1939">
        <v>0</v>
      </c>
      <c r="B1939">
        <v>225000</v>
      </c>
    </row>
    <row r="1940" spans="1:2" x14ac:dyDescent="0.3">
      <c r="A1940">
        <v>0</v>
      </c>
      <c r="B1940">
        <v>157500</v>
      </c>
    </row>
    <row r="1941" spans="1:2" x14ac:dyDescent="0.3">
      <c r="A1941">
        <v>0</v>
      </c>
      <c r="B1941">
        <v>225000</v>
      </c>
    </row>
    <row r="1942" spans="1:2" x14ac:dyDescent="0.3">
      <c r="A1942">
        <v>0</v>
      </c>
      <c r="B1942">
        <v>225000</v>
      </c>
    </row>
    <row r="1943" spans="1:2" x14ac:dyDescent="0.3">
      <c r="A1943">
        <v>0</v>
      </c>
      <c r="B1943">
        <v>180000</v>
      </c>
    </row>
    <row r="1944" spans="1:2" x14ac:dyDescent="0.3">
      <c r="A1944">
        <v>0</v>
      </c>
      <c r="B1944">
        <v>112500</v>
      </c>
    </row>
    <row r="1945" spans="1:2" x14ac:dyDescent="0.3">
      <c r="A1945">
        <v>0</v>
      </c>
      <c r="B1945">
        <v>157500</v>
      </c>
    </row>
    <row r="1946" spans="1:2" x14ac:dyDescent="0.3">
      <c r="A1946">
        <v>0</v>
      </c>
      <c r="B1946">
        <v>54000</v>
      </c>
    </row>
    <row r="1947" spans="1:2" x14ac:dyDescent="0.3">
      <c r="A1947">
        <v>0</v>
      </c>
      <c r="B1947">
        <v>112500</v>
      </c>
    </row>
    <row r="1948" spans="1:2" x14ac:dyDescent="0.3">
      <c r="A1948">
        <v>0</v>
      </c>
      <c r="B1948">
        <v>292500</v>
      </c>
    </row>
    <row r="1949" spans="1:2" x14ac:dyDescent="0.3">
      <c r="A1949">
        <v>0</v>
      </c>
      <c r="B1949">
        <v>180000</v>
      </c>
    </row>
    <row r="1950" spans="1:2" x14ac:dyDescent="0.3">
      <c r="A1950">
        <v>0</v>
      </c>
      <c r="B1950">
        <v>225000</v>
      </c>
    </row>
    <row r="1951" spans="1:2" x14ac:dyDescent="0.3">
      <c r="A1951">
        <v>0</v>
      </c>
      <c r="B1951">
        <v>135000</v>
      </c>
    </row>
    <row r="1952" spans="1:2" x14ac:dyDescent="0.3">
      <c r="A1952">
        <v>0</v>
      </c>
      <c r="B1952">
        <v>270000</v>
      </c>
    </row>
    <row r="1953" spans="1:2" x14ac:dyDescent="0.3">
      <c r="A1953">
        <v>0</v>
      </c>
      <c r="B1953">
        <v>135000</v>
      </c>
    </row>
    <row r="1954" spans="1:2" x14ac:dyDescent="0.3">
      <c r="A1954">
        <v>0</v>
      </c>
      <c r="B1954">
        <v>166500</v>
      </c>
    </row>
    <row r="1955" spans="1:2" x14ac:dyDescent="0.3">
      <c r="A1955">
        <v>0</v>
      </c>
      <c r="B1955">
        <v>180000</v>
      </c>
    </row>
    <row r="1956" spans="1:2" x14ac:dyDescent="0.3">
      <c r="A1956">
        <v>0</v>
      </c>
      <c r="B1956">
        <v>54000</v>
      </c>
    </row>
    <row r="1957" spans="1:2" x14ac:dyDescent="0.3">
      <c r="A1957">
        <v>0</v>
      </c>
      <c r="B1957">
        <v>189000</v>
      </c>
    </row>
    <row r="1958" spans="1:2" x14ac:dyDescent="0.3">
      <c r="A1958">
        <v>0</v>
      </c>
      <c r="B1958">
        <v>112500</v>
      </c>
    </row>
    <row r="1959" spans="1:2" x14ac:dyDescent="0.3">
      <c r="A1959">
        <v>0</v>
      </c>
      <c r="B1959">
        <v>157500</v>
      </c>
    </row>
    <row r="1960" spans="1:2" x14ac:dyDescent="0.3">
      <c r="A1960">
        <v>0</v>
      </c>
      <c r="B1960">
        <v>202500</v>
      </c>
    </row>
    <row r="1961" spans="1:2" x14ac:dyDescent="0.3">
      <c r="A1961">
        <v>0</v>
      </c>
      <c r="B1961">
        <v>180000</v>
      </c>
    </row>
    <row r="1962" spans="1:2" x14ac:dyDescent="0.3">
      <c r="A1962">
        <v>0</v>
      </c>
      <c r="B1962">
        <v>112500</v>
      </c>
    </row>
    <row r="1963" spans="1:2" x14ac:dyDescent="0.3">
      <c r="A1963">
        <v>0</v>
      </c>
      <c r="B1963">
        <v>202500</v>
      </c>
    </row>
    <row r="1964" spans="1:2" x14ac:dyDescent="0.3">
      <c r="A1964">
        <v>0</v>
      </c>
      <c r="B1964">
        <v>135000</v>
      </c>
    </row>
    <row r="1965" spans="1:2" x14ac:dyDescent="0.3">
      <c r="A1965">
        <v>0</v>
      </c>
      <c r="B1965">
        <v>99000</v>
      </c>
    </row>
    <row r="1966" spans="1:2" x14ac:dyDescent="0.3">
      <c r="A1966">
        <v>0</v>
      </c>
      <c r="B1966">
        <v>45000</v>
      </c>
    </row>
    <row r="1967" spans="1:2" x14ac:dyDescent="0.3">
      <c r="A1967">
        <v>1</v>
      </c>
      <c r="B1967">
        <v>126000</v>
      </c>
    </row>
    <row r="1968" spans="1:2" x14ac:dyDescent="0.3">
      <c r="A1968">
        <v>0</v>
      </c>
      <c r="B1968">
        <v>180000</v>
      </c>
    </row>
    <row r="1969" spans="1:2" x14ac:dyDescent="0.3">
      <c r="A1969">
        <v>0</v>
      </c>
      <c r="B1969">
        <v>202500</v>
      </c>
    </row>
    <row r="1970" spans="1:2" x14ac:dyDescent="0.3">
      <c r="A1970">
        <v>0</v>
      </c>
      <c r="B1970">
        <v>90000</v>
      </c>
    </row>
    <row r="1971" spans="1:2" x14ac:dyDescent="0.3">
      <c r="A1971">
        <v>0</v>
      </c>
      <c r="B1971">
        <v>900000</v>
      </c>
    </row>
    <row r="1972" spans="1:2" x14ac:dyDescent="0.3">
      <c r="A1972">
        <v>0</v>
      </c>
      <c r="B1972">
        <v>607500</v>
      </c>
    </row>
    <row r="1973" spans="1:2" x14ac:dyDescent="0.3">
      <c r="A1973">
        <v>0</v>
      </c>
      <c r="B1973">
        <v>225000</v>
      </c>
    </row>
    <row r="1974" spans="1:2" x14ac:dyDescent="0.3">
      <c r="A1974">
        <v>1</v>
      </c>
      <c r="B1974">
        <v>225000</v>
      </c>
    </row>
    <row r="1975" spans="1:2" x14ac:dyDescent="0.3">
      <c r="A1975">
        <v>0</v>
      </c>
      <c r="B1975">
        <v>157500</v>
      </c>
    </row>
    <row r="1976" spans="1:2" x14ac:dyDescent="0.3">
      <c r="A1976">
        <v>1</v>
      </c>
      <c r="B1976">
        <v>270000</v>
      </c>
    </row>
    <row r="1977" spans="1:2" x14ac:dyDescent="0.3">
      <c r="A1977">
        <v>0</v>
      </c>
      <c r="B1977">
        <v>225000</v>
      </c>
    </row>
    <row r="1978" spans="1:2" x14ac:dyDescent="0.3">
      <c r="A1978">
        <v>0</v>
      </c>
      <c r="B1978">
        <v>225000</v>
      </c>
    </row>
    <row r="1979" spans="1:2" x14ac:dyDescent="0.3">
      <c r="A1979">
        <v>0</v>
      </c>
      <c r="B1979">
        <v>202500</v>
      </c>
    </row>
    <row r="1980" spans="1:2" x14ac:dyDescent="0.3">
      <c r="A1980">
        <v>0</v>
      </c>
      <c r="B1980">
        <v>360000</v>
      </c>
    </row>
    <row r="1981" spans="1:2" x14ac:dyDescent="0.3">
      <c r="A1981">
        <v>0</v>
      </c>
      <c r="B1981">
        <v>225000</v>
      </c>
    </row>
    <row r="1982" spans="1:2" x14ac:dyDescent="0.3">
      <c r="A1982">
        <v>0</v>
      </c>
      <c r="B1982">
        <v>112500</v>
      </c>
    </row>
    <row r="1983" spans="1:2" x14ac:dyDescent="0.3">
      <c r="A1983">
        <v>0</v>
      </c>
      <c r="B1983">
        <v>247500</v>
      </c>
    </row>
    <row r="1984" spans="1:2" x14ac:dyDescent="0.3">
      <c r="A1984">
        <v>0</v>
      </c>
      <c r="B1984">
        <v>126000</v>
      </c>
    </row>
    <row r="1985" spans="1:2" x14ac:dyDescent="0.3">
      <c r="A1985">
        <v>0</v>
      </c>
      <c r="B1985">
        <v>396000</v>
      </c>
    </row>
    <row r="1986" spans="1:2" x14ac:dyDescent="0.3">
      <c r="A1986">
        <v>0</v>
      </c>
      <c r="B1986">
        <v>189000</v>
      </c>
    </row>
    <row r="1987" spans="1:2" x14ac:dyDescent="0.3">
      <c r="A1987">
        <v>0</v>
      </c>
      <c r="B1987">
        <v>189000</v>
      </c>
    </row>
    <row r="1988" spans="1:2" x14ac:dyDescent="0.3">
      <c r="A1988">
        <v>0</v>
      </c>
      <c r="B1988">
        <v>31500</v>
      </c>
    </row>
    <row r="1989" spans="1:2" x14ac:dyDescent="0.3">
      <c r="A1989">
        <v>1</v>
      </c>
      <c r="B1989">
        <v>81000</v>
      </c>
    </row>
    <row r="1990" spans="1:2" x14ac:dyDescent="0.3">
      <c r="A1990">
        <v>1</v>
      </c>
      <c r="B1990">
        <v>450000</v>
      </c>
    </row>
    <row r="1991" spans="1:2" x14ac:dyDescent="0.3">
      <c r="A1991">
        <v>0</v>
      </c>
      <c r="B1991">
        <v>180000</v>
      </c>
    </row>
    <row r="1992" spans="1:2" x14ac:dyDescent="0.3">
      <c r="A1992">
        <v>0</v>
      </c>
      <c r="B1992">
        <v>180000</v>
      </c>
    </row>
    <row r="1993" spans="1:2" x14ac:dyDescent="0.3">
      <c r="A1993">
        <v>0</v>
      </c>
      <c r="B1993">
        <v>180000</v>
      </c>
    </row>
    <row r="1994" spans="1:2" x14ac:dyDescent="0.3">
      <c r="A1994">
        <v>0</v>
      </c>
      <c r="B1994">
        <v>180000</v>
      </c>
    </row>
    <row r="1995" spans="1:2" x14ac:dyDescent="0.3">
      <c r="A1995">
        <v>1</v>
      </c>
      <c r="B1995">
        <v>81000</v>
      </c>
    </row>
    <row r="1996" spans="1:2" x14ac:dyDescent="0.3">
      <c r="A1996">
        <v>0</v>
      </c>
      <c r="B1996">
        <v>180000</v>
      </c>
    </row>
    <row r="1997" spans="1:2" x14ac:dyDescent="0.3">
      <c r="A1997">
        <v>0</v>
      </c>
      <c r="B1997">
        <v>67500</v>
      </c>
    </row>
    <row r="1998" spans="1:2" x14ac:dyDescent="0.3">
      <c r="A1998">
        <v>0</v>
      </c>
      <c r="B1998">
        <v>112500</v>
      </c>
    </row>
    <row r="1999" spans="1:2" x14ac:dyDescent="0.3">
      <c r="A1999">
        <v>0</v>
      </c>
      <c r="B1999">
        <v>90000</v>
      </c>
    </row>
    <row r="2000" spans="1:2" x14ac:dyDescent="0.3">
      <c r="A2000">
        <v>0</v>
      </c>
      <c r="B2000">
        <v>90000</v>
      </c>
    </row>
    <row r="2001" spans="1:2" x14ac:dyDescent="0.3">
      <c r="A2001">
        <v>0</v>
      </c>
      <c r="B2001">
        <v>90000</v>
      </c>
    </row>
    <row r="2002" spans="1:2" x14ac:dyDescent="0.3">
      <c r="A2002">
        <v>0</v>
      </c>
      <c r="B2002">
        <v>112500</v>
      </c>
    </row>
    <row r="2003" spans="1:2" x14ac:dyDescent="0.3">
      <c r="A2003">
        <v>0</v>
      </c>
      <c r="B2003">
        <v>450000</v>
      </c>
    </row>
    <row r="2004" spans="1:2" x14ac:dyDescent="0.3">
      <c r="A2004">
        <v>0</v>
      </c>
      <c r="B2004">
        <v>450000</v>
      </c>
    </row>
    <row r="2005" spans="1:2" x14ac:dyDescent="0.3">
      <c r="A2005">
        <v>0</v>
      </c>
      <c r="B2005">
        <v>90000</v>
      </c>
    </row>
    <row r="2006" spans="1:2" x14ac:dyDescent="0.3">
      <c r="A2006">
        <v>0</v>
      </c>
      <c r="B2006">
        <v>90000</v>
      </c>
    </row>
    <row r="2007" spans="1:2" x14ac:dyDescent="0.3">
      <c r="A2007">
        <v>0</v>
      </c>
      <c r="B2007">
        <v>351000</v>
      </c>
    </row>
    <row r="2008" spans="1:2" x14ac:dyDescent="0.3">
      <c r="A2008">
        <v>0</v>
      </c>
      <c r="B2008">
        <v>202500</v>
      </c>
    </row>
    <row r="2009" spans="1:2" x14ac:dyDescent="0.3">
      <c r="A2009">
        <v>0</v>
      </c>
      <c r="B2009">
        <v>249750</v>
      </c>
    </row>
    <row r="2010" spans="1:2" x14ac:dyDescent="0.3">
      <c r="A2010">
        <v>0</v>
      </c>
      <c r="B2010">
        <v>135000</v>
      </c>
    </row>
    <row r="2011" spans="1:2" x14ac:dyDescent="0.3">
      <c r="A2011">
        <v>0</v>
      </c>
      <c r="B2011">
        <v>301500</v>
      </c>
    </row>
    <row r="2012" spans="1:2" x14ac:dyDescent="0.3">
      <c r="A2012">
        <v>0</v>
      </c>
      <c r="B2012">
        <v>121500</v>
      </c>
    </row>
    <row r="2013" spans="1:2" x14ac:dyDescent="0.3">
      <c r="A2013">
        <v>0</v>
      </c>
      <c r="B2013">
        <v>337500</v>
      </c>
    </row>
    <row r="2014" spans="1:2" x14ac:dyDescent="0.3">
      <c r="A2014">
        <v>0</v>
      </c>
      <c r="B2014">
        <v>337500</v>
      </c>
    </row>
    <row r="2015" spans="1:2" x14ac:dyDescent="0.3">
      <c r="A2015">
        <v>0</v>
      </c>
      <c r="B2015">
        <v>90000</v>
      </c>
    </row>
    <row r="2016" spans="1:2" x14ac:dyDescent="0.3">
      <c r="A2016">
        <v>0</v>
      </c>
      <c r="B2016">
        <v>135000</v>
      </c>
    </row>
    <row r="2017" spans="1:2" x14ac:dyDescent="0.3">
      <c r="A2017">
        <v>0</v>
      </c>
      <c r="B2017">
        <v>166500</v>
      </c>
    </row>
    <row r="2018" spans="1:2" x14ac:dyDescent="0.3">
      <c r="A2018">
        <v>0</v>
      </c>
      <c r="B2018">
        <v>166500</v>
      </c>
    </row>
    <row r="2019" spans="1:2" x14ac:dyDescent="0.3">
      <c r="A2019">
        <v>0</v>
      </c>
      <c r="B2019">
        <v>382500</v>
      </c>
    </row>
    <row r="2020" spans="1:2" x14ac:dyDescent="0.3">
      <c r="A2020">
        <v>0</v>
      </c>
      <c r="B2020">
        <v>157500</v>
      </c>
    </row>
    <row r="2021" spans="1:2" x14ac:dyDescent="0.3">
      <c r="A2021">
        <v>0</v>
      </c>
      <c r="B2021">
        <v>189000</v>
      </c>
    </row>
    <row r="2022" spans="1:2" x14ac:dyDescent="0.3">
      <c r="A2022">
        <v>0</v>
      </c>
      <c r="B2022">
        <v>135000</v>
      </c>
    </row>
    <row r="2023" spans="1:2" x14ac:dyDescent="0.3">
      <c r="A2023">
        <v>0</v>
      </c>
      <c r="B2023">
        <v>675000</v>
      </c>
    </row>
    <row r="2024" spans="1:2" x14ac:dyDescent="0.3">
      <c r="A2024">
        <v>0</v>
      </c>
      <c r="B2024">
        <v>675000</v>
      </c>
    </row>
    <row r="2025" spans="1:2" x14ac:dyDescent="0.3">
      <c r="A2025">
        <v>0</v>
      </c>
      <c r="B2025">
        <v>202500</v>
      </c>
    </row>
    <row r="2026" spans="1:2" x14ac:dyDescent="0.3">
      <c r="A2026">
        <v>1</v>
      </c>
      <c r="B2026">
        <v>112500</v>
      </c>
    </row>
    <row r="2027" spans="1:2" x14ac:dyDescent="0.3">
      <c r="A2027">
        <v>1</v>
      </c>
      <c r="B2027">
        <v>112500</v>
      </c>
    </row>
    <row r="2028" spans="1:2" x14ac:dyDescent="0.3">
      <c r="A2028">
        <v>0</v>
      </c>
      <c r="B2028">
        <v>202500</v>
      </c>
    </row>
    <row r="2029" spans="1:2" x14ac:dyDescent="0.3">
      <c r="A2029">
        <v>0</v>
      </c>
      <c r="B2029">
        <v>225000</v>
      </c>
    </row>
    <row r="2030" spans="1:2" x14ac:dyDescent="0.3">
      <c r="A2030">
        <v>0</v>
      </c>
      <c r="B2030">
        <v>180000</v>
      </c>
    </row>
    <row r="2031" spans="1:2" x14ac:dyDescent="0.3">
      <c r="A2031">
        <v>0</v>
      </c>
      <c r="B2031">
        <v>135000</v>
      </c>
    </row>
    <row r="2032" spans="1:2" x14ac:dyDescent="0.3">
      <c r="A2032">
        <v>0</v>
      </c>
      <c r="B2032">
        <v>202500</v>
      </c>
    </row>
    <row r="2033" spans="1:2" x14ac:dyDescent="0.3">
      <c r="A2033">
        <v>0</v>
      </c>
      <c r="B2033">
        <v>148500</v>
      </c>
    </row>
    <row r="2034" spans="1:2" x14ac:dyDescent="0.3">
      <c r="A2034">
        <v>0</v>
      </c>
      <c r="B2034">
        <v>148500</v>
      </c>
    </row>
    <row r="2035" spans="1:2" x14ac:dyDescent="0.3">
      <c r="A2035">
        <v>0</v>
      </c>
      <c r="B2035">
        <v>67500</v>
      </c>
    </row>
    <row r="2036" spans="1:2" x14ac:dyDescent="0.3">
      <c r="A2036">
        <v>0</v>
      </c>
      <c r="B2036">
        <v>337500</v>
      </c>
    </row>
    <row r="2037" spans="1:2" x14ac:dyDescent="0.3">
      <c r="A2037">
        <v>0</v>
      </c>
      <c r="B2037">
        <v>135000</v>
      </c>
    </row>
    <row r="2038" spans="1:2" x14ac:dyDescent="0.3">
      <c r="A2038">
        <v>0</v>
      </c>
      <c r="B2038">
        <v>108000</v>
      </c>
    </row>
    <row r="2039" spans="1:2" x14ac:dyDescent="0.3">
      <c r="A2039">
        <v>0</v>
      </c>
      <c r="B2039">
        <v>112500</v>
      </c>
    </row>
    <row r="2040" spans="1:2" x14ac:dyDescent="0.3">
      <c r="A2040">
        <v>0</v>
      </c>
      <c r="B2040">
        <v>135000</v>
      </c>
    </row>
    <row r="2041" spans="1:2" x14ac:dyDescent="0.3">
      <c r="A2041">
        <v>0</v>
      </c>
      <c r="B2041">
        <v>67500</v>
      </c>
    </row>
    <row r="2042" spans="1:2" x14ac:dyDescent="0.3">
      <c r="A2042">
        <v>0</v>
      </c>
      <c r="B2042">
        <v>202500</v>
      </c>
    </row>
    <row r="2043" spans="1:2" x14ac:dyDescent="0.3">
      <c r="A2043">
        <v>0</v>
      </c>
      <c r="B2043">
        <v>90000</v>
      </c>
    </row>
    <row r="2044" spans="1:2" x14ac:dyDescent="0.3">
      <c r="A2044">
        <v>0</v>
      </c>
      <c r="B2044">
        <v>67500</v>
      </c>
    </row>
    <row r="2045" spans="1:2" x14ac:dyDescent="0.3">
      <c r="A2045">
        <v>0</v>
      </c>
      <c r="B2045">
        <v>121500</v>
      </c>
    </row>
    <row r="2046" spans="1:2" x14ac:dyDescent="0.3">
      <c r="A2046">
        <v>0</v>
      </c>
      <c r="B2046">
        <v>99000</v>
      </c>
    </row>
    <row r="2047" spans="1:2" x14ac:dyDescent="0.3">
      <c r="A2047">
        <v>0</v>
      </c>
      <c r="B2047">
        <v>315000</v>
      </c>
    </row>
    <row r="2048" spans="1:2" x14ac:dyDescent="0.3">
      <c r="A2048">
        <v>0</v>
      </c>
      <c r="B2048">
        <v>67500</v>
      </c>
    </row>
    <row r="2049" spans="1:2" x14ac:dyDescent="0.3">
      <c r="A2049">
        <v>0</v>
      </c>
      <c r="B2049">
        <v>180000</v>
      </c>
    </row>
    <row r="2050" spans="1:2" x14ac:dyDescent="0.3">
      <c r="A2050">
        <v>0</v>
      </c>
      <c r="B2050">
        <v>351000</v>
      </c>
    </row>
    <row r="2051" spans="1:2" x14ac:dyDescent="0.3">
      <c r="A2051">
        <v>0</v>
      </c>
      <c r="B2051">
        <v>180000</v>
      </c>
    </row>
    <row r="2052" spans="1:2" x14ac:dyDescent="0.3">
      <c r="A2052">
        <v>1</v>
      </c>
      <c r="B2052">
        <v>112500</v>
      </c>
    </row>
    <row r="2053" spans="1:2" x14ac:dyDescent="0.3">
      <c r="A2053">
        <v>0</v>
      </c>
      <c r="B2053">
        <v>112500</v>
      </c>
    </row>
    <row r="2054" spans="1:2" x14ac:dyDescent="0.3">
      <c r="A2054">
        <v>0</v>
      </c>
      <c r="B2054">
        <v>157500</v>
      </c>
    </row>
    <row r="2055" spans="1:2" x14ac:dyDescent="0.3">
      <c r="A2055">
        <v>0</v>
      </c>
      <c r="B2055">
        <v>90000</v>
      </c>
    </row>
    <row r="2056" spans="1:2" x14ac:dyDescent="0.3">
      <c r="A2056">
        <v>0</v>
      </c>
      <c r="B2056">
        <v>270000</v>
      </c>
    </row>
    <row r="2057" spans="1:2" x14ac:dyDescent="0.3">
      <c r="A2057">
        <v>1</v>
      </c>
      <c r="B2057">
        <v>112500</v>
      </c>
    </row>
    <row r="2058" spans="1:2" x14ac:dyDescent="0.3">
      <c r="A2058">
        <v>0</v>
      </c>
      <c r="B2058">
        <v>225000</v>
      </c>
    </row>
    <row r="2059" spans="1:2" x14ac:dyDescent="0.3">
      <c r="A2059">
        <v>0</v>
      </c>
      <c r="B2059">
        <v>225000</v>
      </c>
    </row>
    <row r="2060" spans="1:2" x14ac:dyDescent="0.3">
      <c r="A2060">
        <v>0</v>
      </c>
      <c r="B2060">
        <v>297000</v>
      </c>
    </row>
    <row r="2061" spans="1:2" x14ac:dyDescent="0.3">
      <c r="A2061">
        <v>0</v>
      </c>
      <c r="B2061">
        <v>297000</v>
      </c>
    </row>
    <row r="2062" spans="1:2" x14ac:dyDescent="0.3">
      <c r="A2062">
        <v>0</v>
      </c>
      <c r="B2062">
        <v>180000</v>
      </c>
    </row>
    <row r="2063" spans="1:2" x14ac:dyDescent="0.3">
      <c r="A2063">
        <v>0</v>
      </c>
      <c r="B2063">
        <v>112500</v>
      </c>
    </row>
    <row r="2064" spans="1:2" x14ac:dyDescent="0.3">
      <c r="A2064">
        <v>0</v>
      </c>
      <c r="B2064">
        <v>495000</v>
      </c>
    </row>
    <row r="2065" spans="1:2" x14ac:dyDescent="0.3">
      <c r="A2065">
        <v>0</v>
      </c>
      <c r="B2065">
        <v>225000</v>
      </c>
    </row>
    <row r="2066" spans="1:2" x14ac:dyDescent="0.3">
      <c r="A2066">
        <v>0</v>
      </c>
      <c r="B2066">
        <v>63000</v>
      </c>
    </row>
    <row r="2067" spans="1:2" x14ac:dyDescent="0.3">
      <c r="A2067">
        <v>0</v>
      </c>
      <c r="B2067">
        <v>157500</v>
      </c>
    </row>
    <row r="2068" spans="1:2" x14ac:dyDescent="0.3">
      <c r="A2068">
        <v>0</v>
      </c>
      <c r="B2068">
        <v>112500</v>
      </c>
    </row>
    <row r="2069" spans="1:2" x14ac:dyDescent="0.3">
      <c r="A2069">
        <v>0</v>
      </c>
      <c r="B2069">
        <v>247500</v>
      </c>
    </row>
    <row r="2070" spans="1:2" x14ac:dyDescent="0.3">
      <c r="A2070">
        <v>0</v>
      </c>
      <c r="B2070">
        <v>135000</v>
      </c>
    </row>
    <row r="2071" spans="1:2" x14ac:dyDescent="0.3">
      <c r="A2071">
        <v>0</v>
      </c>
      <c r="B2071">
        <v>81000</v>
      </c>
    </row>
    <row r="2072" spans="1:2" x14ac:dyDescent="0.3">
      <c r="A2072">
        <v>0</v>
      </c>
      <c r="B2072">
        <v>135000</v>
      </c>
    </row>
    <row r="2073" spans="1:2" x14ac:dyDescent="0.3">
      <c r="A2073">
        <v>0</v>
      </c>
      <c r="B2073">
        <v>360000</v>
      </c>
    </row>
    <row r="2074" spans="1:2" x14ac:dyDescent="0.3">
      <c r="A2074">
        <v>0</v>
      </c>
      <c r="B2074">
        <v>202500</v>
      </c>
    </row>
    <row r="2075" spans="1:2" x14ac:dyDescent="0.3">
      <c r="A2075">
        <v>0</v>
      </c>
      <c r="B2075">
        <v>126000</v>
      </c>
    </row>
    <row r="2076" spans="1:2" x14ac:dyDescent="0.3">
      <c r="A2076">
        <v>0</v>
      </c>
      <c r="B2076">
        <v>292500</v>
      </c>
    </row>
    <row r="2077" spans="1:2" x14ac:dyDescent="0.3">
      <c r="A2077">
        <v>0</v>
      </c>
      <c r="B2077">
        <v>157500</v>
      </c>
    </row>
    <row r="2078" spans="1:2" x14ac:dyDescent="0.3">
      <c r="A2078">
        <v>0</v>
      </c>
      <c r="B2078">
        <v>45000</v>
      </c>
    </row>
    <row r="2079" spans="1:2" x14ac:dyDescent="0.3">
      <c r="A2079">
        <v>0</v>
      </c>
      <c r="B2079">
        <v>45000</v>
      </c>
    </row>
    <row r="2080" spans="1:2" x14ac:dyDescent="0.3">
      <c r="A2080">
        <v>0</v>
      </c>
      <c r="B2080">
        <v>112500</v>
      </c>
    </row>
    <row r="2081" spans="1:2" x14ac:dyDescent="0.3">
      <c r="A2081">
        <v>0</v>
      </c>
      <c r="B2081">
        <v>225000</v>
      </c>
    </row>
    <row r="2082" spans="1:2" x14ac:dyDescent="0.3">
      <c r="A2082">
        <v>0</v>
      </c>
      <c r="B2082">
        <v>135000</v>
      </c>
    </row>
    <row r="2083" spans="1:2" x14ac:dyDescent="0.3">
      <c r="A2083">
        <v>0</v>
      </c>
      <c r="B2083">
        <v>382500</v>
      </c>
    </row>
    <row r="2084" spans="1:2" x14ac:dyDescent="0.3">
      <c r="A2084">
        <v>0</v>
      </c>
      <c r="B2084">
        <v>135000</v>
      </c>
    </row>
    <row r="2085" spans="1:2" x14ac:dyDescent="0.3">
      <c r="A2085">
        <v>0</v>
      </c>
      <c r="B2085">
        <v>112500</v>
      </c>
    </row>
    <row r="2086" spans="1:2" x14ac:dyDescent="0.3">
      <c r="A2086">
        <v>0</v>
      </c>
      <c r="B2086">
        <v>81000</v>
      </c>
    </row>
    <row r="2087" spans="1:2" x14ac:dyDescent="0.3">
      <c r="A2087">
        <v>0</v>
      </c>
      <c r="B2087">
        <v>90000</v>
      </c>
    </row>
    <row r="2088" spans="1:2" x14ac:dyDescent="0.3">
      <c r="A2088">
        <v>0</v>
      </c>
      <c r="B2088">
        <v>90000</v>
      </c>
    </row>
    <row r="2089" spans="1:2" x14ac:dyDescent="0.3">
      <c r="A2089">
        <v>0</v>
      </c>
      <c r="B2089">
        <v>112500</v>
      </c>
    </row>
    <row r="2090" spans="1:2" x14ac:dyDescent="0.3">
      <c r="A2090">
        <v>0</v>
      </c>
      <c r="B2090">
        <v>135000</v>
      </c>
    </row>
    <row r="2091" spans="1:2" x14ac:dyDescent="0.3">
      <c r="A2091">
        <v>0</v>
      </c>
      <c r="B2091">
        <v>445500</v>
      </c>
    </row>
    <row r="2092" spans="1:2" x14ac:dyDescent="0.3">
      <c r="A2092">
        <v>0</v>
      </c>
      <c r="B2092">
        <v>445500</v>
      </c>
    </row>
    <row r="2093" spans="1:2" x14ac:dyDescent="0.3">
      <c r="A2093">
        <v>0</v>
      </c>
      <c r="B2093">
        <v>135000</v>
      </c>
    </row>
    <row r="2094" spans="1:2" x14ac:dyDescent="0.3">
      <c r="A2094">
        <v>0</v>
      </c>
      <c r="B2094">
        <v>135000</v>
      </c>
    </row>
    <row r="2095" spans="1:2" x14ac:dyDescent="0.3">
      <c r="A2095">
        <v>0</v>
      </c>
      <c r="B2095">
        <v>157500</v>
      </c>
    </row>
    <row r="2096" spans="1:2" x14ac:dyDescent="0.3">
      <c r="A2096">
        <v>0</v>
      </c>
      <c r="B2096">
        <v>157500</v>
      </c>
    </row>
    <row r="2097" spans="1:2" x14ac:dyDescent="0.3">
      <c r="A2097">
        <v>0</v>
      </c>
      <c r="B2097">
        <v>112500</v>
      </c>
    </row>
    <row r="2098" spans="1:2" x14ac:dyDescent="0.3">
      <c r="A2098">
        <v>0</v>
      </c>
      <c r="B2098">
        <v>157500</v>
      </c>
    </row>
    <row r="2099" spans="1:2" x14ac:dyDescent="0.3">
      <c r="A2099">
        <v>0</v>
      </c>
      <c r="B2099">
        <v>180000</v>
      </c>
    </row>
    <row r="2100" spans="1:2" x14ac:dyDescent="0.3">
      <c r="A2100">
        <v>0</v>
      </c>
      <c r="B2100">
        <v>171000</v>
      </c>
    </row>
    <row r="2101" spans="1:2" x14ac:dyDescent="0.3">
      <c r="A2101">
        <v>0</v>
      </c>
      <c r="B2101">
        <v>270000</v>
      </c>
    </row>
    <row r="2102" spans="1:2" x14ac:dyDescent="0.3">
      <c r="A2102">
        <v>0</v>
      </c>
      <c r="B2102">
        <v>90000</v>
      </c>
    </row>
    <row r="2103" spans="1:2" x14ac:dyDescent="0.3">
      <c r="A2103">
        <v>0</v>
      </c>
      <c r="B2103">
        <v>126000</v>
      </c>
    </row>
    <row r="2104" spans="1:2" x14ac:dyDescent="0.3">
      <c r="A2104">
        <v>1</v>
      </c>
      <c r="B2104">
        <v>175500</v>
      </c>
    </row>
    <row r="2105" spans="1:2" x14ac:dyDescent="0.3">
      <c r="A2105">
        <v>0</v>
      </c>
      <c r="B2105">
        <v>58500</v>
      </c>
    </row>
    <row r="2106" spans="1:2" x14ac:dyDescent="0.3">
      <c r="A2106">
        <v>0</v>
      </c>
      <c r="B2106">
        <v>292500</v>
      </c>
    </row>
    <row r="2107" spans="1:2" x14ac:dyDescent="0.3">
      <c r="A2107">
        <v>0</v>
      </c>
      <c r="B2107">
        <v>180000</v>
      </c>
    </row>
    <row r="2108" spans="1:2" x14ac:dyDescent="0.3">
      <c r="A2108">
        <v>0</v>
      </c>
      <c r="B2108">
        <v>180000</v>
      </c>
    </row>
    <row r="2109" spans="1:2" x14ac:dyDescent="0.3">
      <c r="A2109">
        <v>0</v>
      </c>
      <c r="B2109">
        <v>135000</v>
      </c>
    </row>
    <row r="2110" spans="1:2" x14ac:dyDescent="0.3">
      <c r="A2110">
        <v>0</v>
      </c>
      <c r="B2110">
        <v>135000</v>
      </c>
    </row>
    <row r="2111" spans="1:2" x14ac:dyDescent="0.3">
      <c r="A2111">
        <v>0</v>
      </c>
      <c r="B2111">
        <v>135000</v>
      </c>
    </row>
    <row r="2112" spans="1:2" x14ac:dyDescent="0.3">
      <c r="A2112">
        <v>0</v>
      </c>
      <c r="B2112">
        <v>135000</v>
      </c>
    </row>
    <row r="2113" spans="1:2" x14ac:dyDescent="0.3">
      <c r="A2113">
        <v>1</v>
      </c>
      <c r="B2113">
        <v>67500</v>
      </c>
    </row>
    <row r="2114" spans="1:2" x14ac:dyDescent="0.3">
      <c r="A2114">
        <v>0</v>
      </c>
      <c r="B2114">
        <v>126000</v>
      </c>
    </row>
    <row r="2115" spans="1:2" x14ac:dyDescent="0.3">
      <c r="A2115">
        <v>0</v>
      </c>
      <c r="B2115">
        <v>225000</v>
      </c>
    </row>
    <row r="2116" spans="1:2" x14ac:dyDescent="0.3">
      <c r="A2116">
        <v>1</v>
      </c>
      <c r="B2116">
        <v>135000</v>
      </c>
    </row>
    <row r="2117" spans="1:2" x14ac:dyDescent="0.3">
      <c r="A2117">
        <v>0</v>
      </c>
      <c r="B2117">
        <v>270000</v>
      </c>
    </row>
    <row r="2118" spans="1:2" x14ac:dyDescent="0.3">
      <c r="A2118">
        <v>0</v>
      </c>
      <c r="B2118">
        <v>135000</v>
      </c>
    </row>
    <row r="2119" spans="1:2" x14ac:dyDescent="0.3">
      <c r="A2119">
        <v>0</v>
      </c>
      <c r="B2119">
        <v>180000</v>
      </c>
    </row>
    <row r="2120" spans="1:2" x14ac:dyDescent="0.3">
      <c r="A2120">
        <v>0</v>
      </c>
      <c r="B2120">
        <v>180000</v>
      </c>
    </row>
    <row r="2121" spans="1:2" x14ac:dyDescent="0.3">
      <c r="A2121">
        <v>0</v>
      </c>
      <c r="B2121">
        <v>270000</v>
      </c>
    </row>
    <row r="2122" spans="1:2" x14ac:dyDescent="0.3">
      <c r="A2122">
        <v>0</v>
      </c>
      <c r="B2122">
        <v>36000</v>
      </c>
    </row>
    <row r="2123" spans="1:2" x14ac:dyDescent="0.3">
      <c r="A2123">
        <v>0</v>
      </c>
      <c r="B2123">
        <v>36000</v>
      </c>
    </row>
    <row r="2124" spans="1:2" x14ac:dyDescent="0.3">
      <c r="A2124">
        <v>0</v>
      </c>
      <c r="B2124">
        <v>67500</v>
      </c>
    </row>
    <row r="2125" spans="1:2" x14ac:dyDescent="0.3">
      <c r="A2125">
        <v>0</v>
      </c>
      <c r="B2125">
        <v>90000</v>
      </c>
    </row>
    <row r="2126" spans="1:2" x14ac:dyDescent="0.3">
      <c r="A2126">
        <v>0</v>
      </c>
      <c r="B2126">
        <v>128250</v>
      </c>
    </row>
    <row r="2127" spans="1:2" x14ac:dyDescent="0.3">
      <c r="A2127">
        <v>0</v>
      </c>
      <c r="B2127">
        <v>157500</v>
      </c>
    </row>
    <row r="2128" spans="1:2" x14ac:dyDescent="0.3">
      <c r="A2128">
        <v>0</v>
      </c>
      <c r="B2128">
        <v>180000</v>
      </c>
    </row>
    <row r="2129" spans="1:2" x14ac:dyDescent="0.3">
      <c r="A2129">
        <v>0</v>
      </c>
      <c r="B2129">
        <v>135000</v>
      </c>
    </row>
    <row r="2130" spans="1:2" x14ac:dyDescent="0.3">
      <c r="A2130">
        <v>0</v>
      </c>
      <c r="B2130">
        <v>225000</v>
      </c>
    </row>
    <row r="2131" spans="1:2" x14ac:dyDescent="0.3">
      <c r="A2131">
        <v>0</v>
      </c>
      <c r="B2131">
        <v>157500</v>
      </c>
    </row>
    <row r="2132" spans="1:2" x14ac:dyDescent="0.3">
      <c r="A2132">
        <v>0</v>
      </c>
      <c r="B2132">
        <v>252000</v>
      </c>
    </row>
    <row r="2133" spans="1:2" x14ac:dyDescent="0.3">
      <c r="A2133">
        <v>0</v>
      </c>
      <c r="B2133">
        <v>270000</v>
      </c>
    </row>
    <row r="2134" spans="1:2" x14ac:dyDescent="0.3">
      <c r="A2134">
        <v>0</v>
      </c>
      <c r="B2134">
        <v>157500</v>
      </c>
    </row>
    <row r="2135" spans="1:2" x14ac:dyDescent="0.3">
      <c r="A2135">
        <v>0</v>
      </c>
      <c r="B2135">
        <v>126000</v>
      </c>
    </row>
    <row r="2136" spans="1:2" x14ac:dyDescent="0.3">
      <c r="A2136">
        <v>0</v>
      </c>
      <c r="B2136">
        <v>112500</v>
      </c>
    </row>
    <row r="2137" spans="1:2" x14ac:dyDescent="0.3">
      <c r="A2137">
        <v>0</v>
      </c>
      <c r="B2137">
        <v>135000</v>
      </c>
    </row>
    <row r="2138" spans="1:2" x14ac:dyDescent="0.3">
      <c r="A2138">
        <v>0</v>
      </c>
      <c r="B2138">
        <v>360000</v>
      </c>
    </row>
    <row r="2139" spans="1:2" x14ac:dyDescent="0.3">
      <c r="A2139">
        <v>0</v>
      </c>
      <c r="B2139">
        <v>360000</v>
      </c>
    </row>
    <row r="2140" spans="1:2" x14ac:dyDescent="0.3">
      <c r="A2140">
        <v>0</v>
      </c>
      <c r="B2140">
        <v>360000</v>
      </c>
    </row>
    <row r="2141" spans="1:2" x14ac:dyDescent="0.3">
      <c r="A2141">
        <v>0</v>
      </c>
      <c r="B2141">
        <v>130500</v>
      </c>
    </row>
    <row r="2142" spans="1:2" x14ac:dyDescent="0.3">
      <c r="A2142">
        <v>0</v>
      </c>
      <c r="B2142">
        <v>157500</v>
      </c>
    </row>
    <row r="2143" spans="1:2" x14ac:dyDescent="0.3">
      <c r="A2143">
        <v>0</v>
      </c>
      <c r="B2143">
        <v>225000</v>
      </c>
    </row>
    <row r="2144" spans="1:2" x14ac:dyDescent="0.3">
      <c r="A2144">
        <v>0</v>
      </c>
      <c r="B2144">
        <v>180000</v>
      </c>
    </row>
    <row r="2145" spans="1:2" x14ac:dyDescent="0.3">
      <c r="A2145">
        <v>0</v>
      </c>
      <c r="B2145">
        <v>270000</v>
      </c>
    </row>
    <row r="2146" spans="1:2" x14ac:dyDescent="0.3">
      <c r="A2146">
        <v>0</v>
      </c>
      <c r="B2146">
        <v>180000</v>
      </c>
    </row>
    <row r="2147" spans="1:2" x14ac:dyDescent="0.3">
      <c r="A2147">
        <v>0</v>
      </c>
      <c r="B2147">
        <v>139500</v>
      </c>
    </row>
    <row r="2148" spans="1:2" x14ac:dyDescent="0.3">
      <c r="A2148">
        <v>0</v>
      </c>
      <c r="B2148">
        <v>126000</v>
      </c>
    </row>
    <row r="2149" spans="1:2" x14ac:dyDescent="0.3">
      <c r="A2149">
        <v>0</v>
      </c>
      <c r="B2149">
        <v>112500</v>
      </c>
    </row>
    <row r="2150" spans="1:2" x14ac:dyDescent="0.3">
      <c r="A2150">
        <v>0</v>
      </c>
      <c r="B2150">
        <v>112500</v>
      </c>
    </row>
    <row r="2151" spans="1:2" x14ac:dyDescent="0.3">
      <c r="A2151">
        <v>0</v>
      </c>
      <c r="B2151">
        <v>112500</v>
      </c>
    </row>
    <row r="2152" spans="1:2" x14ac:dyDescent="0.3">
      <c r="A2152">
        <v>0</v>
      </c>
      <c r="B2152">
        <v>90000</v>
      </c>
    </row>
    <row r="2153" spans="1:2" x14ac:dyDescent="0.3">
      <c r="A2153">
        <v>0</v>
      </c>
      <c r="B2153">
        <v>112500</v>
      </c>
    </row>
    <row r="2154" spans="1:2" x14ac:dyDescent="0.3">
      <c r="A2154">
        <v>0</v>
      </c>
      <c r="B2154">
        <v>189000</v>
      </c>
    </row>
    <row r="2155" spans="1:2" x14ac:dyDescent="0.3">
      <c r="A2155">
        <v>0</v>
      </c>
      <c r="B2155">
        <v>189000</v>
      </c>
    </row>
    <row r="2156" spans="1:2" x14ac:dyDescent="0.3">
      <c r="A2156">
        <v>0</v>
      </c>
      <c r="B2156">
        <v>99000</v>
      </c>
    </row>
    <row r="2157" spans="1:2" x14ac:dyDescent="0.3">
      <c r="A2157">
        <v>0</v>
      </c>
      <c r="B2157">
        <v>99000</v>
      </c>
    </row>
    <row r="2158" spans="1:2" x14ac:dyDescent="0.3">
      <c r="A2158">
        <v>0</v>
      </c>
      <c r="B2158">
        <v>99000</v>
      </c>
    </row>
    <row r="2159" spans="1:2" x14ac:dyDescent="0.3">
      <c r="A2159">
        <v>0</v>
      </c>
      <c r="B2159">
        <v>70200</v>
      </c>
    </row>
    <row r="2160" spans="1:2" x14ac:dyDescent="0.3">
      <c r="A2160">
        <v>0</v>
      </c>
      <c r="B2160">
        <v>121500</v>
      </c>
    </row>
    <row r="2161" spans="1:2" x14ac:dyDescent="0.3">
      <c r="A2161">
        <v>0</v>
      </c>
      <c r="B2161">
        <v>45000</v>
      </c>
    </row>
    <row r="2162" spans="1:2" x14ac:dyDescent="0.3">
      <c r="A2162">
        <v>0</v>
      </c>
      <c r="B2162">
        <v>135000</v>
      </c>
    </row>
    <row r="2163" spans="1:2" x14ac:dyDescent="0.3">
      <c r="A2163">
        <v>0</v>
      </c>
      <c r="B2163">
        <v>157500</v>
      </c>
    </row>
    <row r="2164" spans="1:2" x14ac:dyDescent="0.3">
      <c r="A2164">
        <v>0</v>
      </c>
      <c r="B2164">
        <v>172800</v>
      </c>
    </row>
    <row r="2165" spans="1:2" x14ac:dyDescent="0.3">
      <c r="A2165">
        <v>0</v>
      </c>
      <c r="B2165">
        <v>112500</v>
      </c>
    </row>
    <row r="2166" spans="1:2" x14ac:dyDescent="0.3">
      <c r="A2166">
        <v>0</v>
      </c>
      <c r="B2166">
        <v>108000</v>
      </c>
    </row>
    <row r="2167" spans="1:2" x14ac:dyDescent="0.3">
      <c r="A2167">
        <v>0</v>
      </c>
      <c r="B2167">
        <v>157500</v>
      </c>
    </row>
    <row r="2168" spans="1:2" x14ac:dyDescent="0.3">
      <c r="A2168">
        <v>0</v>
      </c>
      <c r="B2168">
        <v>135000</v>
      </c>
    </row>
    <row r="2169" spans="1:2" x14ac:dyDescent="0.3">
      <c r="A2169">
        <v>0</v>
      </c>
      <c r="B2169">
        <v>81000</v>
      </c>
    </row>
    <row r="2170" spans="1:2" x14ac:dyDescent="0.3">
      <c r="A2170">
        <v>0</v>
      </c>
      <c r="B2170">
        <v>87300</v>
      </c>
    </row>
    <row r="2171" spans="1:2" x14ac:dyDescent="0.3">
      <c r="A2171">
        <v>0</v>
      </c>
      <c r="B2171">
        <v>135000</v>
      </c>
    </row>
    <row r="2172" spans="1:2" x14ac:dyDescent="0.3">
      <c r="A2172">
        <v>0</v>
      </c>
      <c r="B2172">
        <v>90000</v>
      </c>
    </row>
    <row r="2173" spans="1:2" x14ac:dyDescent="0.3">
      <c r="A2173">
        <v>0</v>
      </c>
      <c r="B2173">
        <v>247500</v>
      </c>
    </row>
    <row r="2174" spans="1:2" x14ac:dyDescent="0.3">
      <c r="A2174">
        <v>0</v>
      </c>
      <c r="B2174">
        <v>202500</v>
      </c>
    </row>
    <row r="2175" spans="1:2" x14ac:dyDescent="0.3">
      <c r="A2175">
        <v>0</v>
      </c>
      <c r="B2175">
        <v>144000</v>
      </c>
    </row>
    <row r="2176" spans="1:2" x14ac:dyDescent="0.3">
      <c r="A2176">
        <v>0</v>
      </c>
      <c r="B2176">
        <v>157500</v>
      </c>
    </row>
    <row r="2177" spans="1:2" x14ac:dyDescent="0.3">
      <c r="A2177">
        <v>0</v>
      </c>
      <c r="B2177">
        <v>90000</v>
      </c>
    </row>
    <row r="2178" spans="1:2" x14ac:dyDescent="0.3">
      <c r="A2178">
        <v>0</v>
      </c>
      <c r="B2178">
        <v>90000</v>
      </c>
    </row>
    <row r="2179" spans="1:2" x14ac:dyDescent="0.3">
      <c r="A2179">
        <v>1</v>
      </c>
      <c r="B2179">
        <v>157500</v>
      </c>
    </row>
    <row r="2180" spans="1:2" x14ac:dyDescent="0.3">
      <c r="A2180">
        <v>0</v>
      </c>
      <c r="B2180">
        <v>117000</v>
      </c>
    </row>
    <row r="2181" spans="1:2" x14ac:dyDescent="0.3">
      <c r="A2181">
        <v>0</v>
      </c>
      <c r="B2181">
        <v>135000</v>
      </c>
    </row>
    <row r="2182" spans="1:2" x14ac:dyDescent="0.3">
      <c r="A2182">
        <v>0</v>
      </c>
      <c r="B2182">
        <v>112500</v>
      </c>
    </row>
    <row r="2183" spans="1:2" x14ac:dyDescent="0.3">
      <c r="A2183">
        <v>0</v>
      </c>
      <c r="B2183">
        <v>67500</v>
      </c>
    </row>
    <row r="2184" spans="1:2" x14ac:dyDescent="0.3">
      <c r="A2184">
        <v>0</v>
      </c>
      <c r="B2184">
        <v>90000</v>
      </c>
    </row>
    <row r="2185" spans="1:2" x14ac:dyDescent="0.3">
      <c r="A2185">
        <v>0</v>
      </c>
      <c r="B2185">
        <v>157500</v>
      </c>
    </row>
    <row r="2186" spans="1:2" x14ac:dyDescent="0.3">
      <c r="A2186">
        <v>0</v>
      </c>
      <c r="B2186">
        <v>135000</v>
      </c>
    </row>
    <row r="2187" spans="1:2" x14ac:dyDescent="0.3">
      <c r="A2187">
        <v>0</v>
      </c>
      <c r="B2187">
        <v>112500</v>
      </c>
    </row>
    <row r="2188" spans="1:2" x14ac:dyDescent="0.3">
      <c r="A2188">
        <v>0</v>
      </c>
      <c r="B2188">
        <v>315000</v>
      </c>
    </row>
    <row r="2189" spans="1:2" x14ac:dyDescent="0.3">
      <c r="A2189">
        <v>0</v>
      </c>
      <c r="B2189">
        <v>90000</v>
      </c>
    </row>
    <row r="2190" spans="1:2" x14ac:dyDescent="0.3">
      <c r="A2190">
        <v>0</v>
      </c>
      <c r="B2190">
        <v>135000</v>
      </c>
    </row>
    <row r="2191" spans="1:2" x14ac:dyDescent="0.3">
      <c r="A2191">
        <v>0</v>
      </c>
      <c r="B2191">
        <v>135000</v>
      </c>
    </row>
    <row r="2192" spans="1:2" x14ac:dyDescent="0.3">
      <c r="A2192">
        <v>0</v>
      </c>
      <c r="B2192">
        <v>135000</v>
      </c>
    </row>
    <row r="2193" spans="1:2" x14ac:dyDescent="0.3">
      <c r="A2193">
        <v>0</v>
      </c>
      <c r="B2193">
        <v>135000</v>
      </c>
    </row>
    <row r="2194" spans="1:2" x14ac:dyDescent="0.3">
      <c r="A2194">
        <v>0</v>
      </c>
      <c r="B2194">
        <v>193500</v>
      </c>
    </row>
    <row r="2195" spans="1:2" x14ac:dyDescent="0.3">
      <c r="A2195">
        <v>0</v>
      </c>
      <c r="B2195">
        <v>193500</v>
      </c>
    </row>
    <row r="2196" spans="1:2" x14ac:dyDescent="0.3">
      <c r="A2196">
        <v>0</v>
      </c>
      <c r="B2196">
        <v>76500</v>
      </c>
    </row>
    <row r="2197" spans="1:2" x14ac:dyDescent="0.3">
      <c r="A2197">
        <v>0</v>
      </c>
      <c r="B2197">
        <v>76500</v>
      </c>
    </row>
    <row r="2198" spans="1:2" x14ac:dyDescent="0.3">
      <c r="A2198">
        <v>0</v>
      </c>
      <c r="B2198">
        <v>202500</v>
      </c>
    </row>
    <row r="2199" spans="1:2" x14ac:dyDescent="0.3">
      <c r="A2199">
        <v>0</v>
      </c>
      <c r="B2199">
        <v>180000</v>
      </c>
    </row>
    <row r="2200" spans="1:2" x14ac:dyDescent="0.3">
      <c r="A2200">
        <v>0</v>
      </c>
      <c r="B2200">
        <v>112500</v>
      </c>
    </row>
    <row r="2201" spans="1:2" x14ac:dyDescent="0.3">
      <c r="A2201">
        <v>0</v>
      </c>
      <c r="B2201">
        <v>171000</v>
      </c>
    </row>
    <row r="2202" spans="1:2" x14ac:dyDescent="0.3">
      <c r="A2202">
        <v>0</v>
      </c>
      <c r="B2202">
        <v>225000</v>
      </c>
    </row>
    <row r="2203" spans="1:2" x14ac:dyDescent="0.3">
      <c r="A2203">
        <v>0</v>
      </c>
      <c r="B2203">
        <v>175500</v>
      </c>
    </row>
    <row r="2204" spans="1:2" x14ac:dyDescent="0.3">
      <c r="A2204">
        <v>0</v>
      </c>
      <c r="B2204">
        <v>225000</v>
      </c>
    </row>
    <row r="2205" spans="1:2" x14ac:dyDescent="0.3">
      <c r="A2205">
        <v>0</v>
      </c>
      <c r="B2205">
        <v>126000</v>
      </c>
    </row>
    <row r="2206" spans="1:2" x14ac:dyDescent="0.3">
      <c r="A2206">
        <v>0</v>
      </c>
      <c r="B2206">
        <v>116775</v>
      </c>
    </row>
    <row r="2207" spans="1:2" x14ac:dyDescent="0.3">
      <c r="A2207">
        <v>0</v>
      </c>
      <c r="B2207">
        <v>116775</v>
      </c>
    </row>
    <row r="2208" spans="1:2" x14ac:dyDescent="0.3">
      <c r="A2208">
        <v>0</v>
      </c>
      <c r="B2208">
        <v>202500</v>
      </c>
    </row>
    <row r="2209" spans="1:2" x14ac:dyDescent="0.3">
      <c r="A2209">
        <v>0</v>
      </c>
      <c r="B2209">
        <v>90000</v>
      </c>
    </row>
    <row r="2210" spans="1:2" x14ac:dyDescent="0.3">
      <c r="A2210">
        <v>0</v>
      </c>
      <c r="B2210">
        <v>72000</v>
      </c>
    </row>
    <row r="2211" spans="1:2" x14ac:dyDescent="0.3">
      <c r="A2211">
        <v>0</v>
      </c>
      <c r="B2211">
        <v>225000</v>
      </c>
    </row>
    <row r="2212" spans="1:2" x14ac:dyDescent="0.3">
      <c r="A2212">
        <v>0</v>
      </c>
      <c r="B2212">
        <v>225000</v>
      </c>
    </row>
    <row r="2213" spans="1:2" x14ac:dyDescent="0.3">
      <c r="A2213">
        <v>0</v>
      </c>
      <c r="B2213">
        <v>256500</v>
      </c>
    </row>
    <row r="2214" spans="1:2" x14ac:dyDescent="0.3">
      <c r="A2214">
        <v>0</v>
      </c>
      <c r="B2214">
        <v>112500</v>
      </c>
    </row>
    <row r="2215" spans="1:2" x14ac:dyDescent="0.3">
      <c r="A2215">
        <v>0</v>
      </c>
      <c r="B2215">
        <v>400500</v>
      </c>
    </row>
    <row r="2216" spans="1:2" x14ac:dyDescent="0.3">
      <c r="A2216">
        <v>0</v>
      </c>
      <c r="B2216">
        <v>400500</v>
      </c>
    </row>
    <row r="2217" spans="1:2" x14ac:dyDescent="0.3">
      <c r="A2217">
        <v>0</v>
      </c>
      <c r="B2217">
        <v>112500</v>
      </c>
    </row>
    <row r="2218" spans="1:2" x14ac:dyDescent="0.3">
      <c r="A2218">
        <v>0</v>
      </c>
      <c r="B2218">
        <v>180000</v>
      </c>
    </row>
    <row r="2219" spans="1:2" x14ac:dyDescent="0.3">
      <c r="A2219">
        <v>1</v>
      </c>
      <c r="B2219">
        <v>271350</v>
      </c>
    </row>
    <row r="2220" spans="1:2" x14ac:dyDescent="0.3">
      <c r="A2220">
        <v>0</v>
      </c>
      <c r="B2220">
        <v>157500</v>
      </c>
    </row>
    <row r="2221" spans="1:2" x14ac:dyDescent="0.3">
      <c r="A2221">
        <v>0</v>
      </c>
      <c r="B2221">
        <v>261000</v>
      </c>
    </row>
    <row r="2222" spans="1:2" x14ac:dyDescent="0.3">
      <c r="A2222">
        <v>0</v>
      </c>
      <c r="B2222">
        <v>126000</v>
      </c>
    </row>
    <row r="2223" spans="1:2" x14ac:dyDescent="0.3">
      <c r="A2223">
        <v>0</v>
      </c>
      <c r="B2223">
        <v>180000</v>
      </c>
    </row>
    <row r="2224" spans="1:2" x14ac:dyDescent="0.3">
      <c r="A2224">
        <v>1</v>
      </c>
      <c r="B2224">
        <v>202500</v>
      </c>
    </row>
    <row r="2225" spans="1:2" x14ac:dyDescent="0.3">
      <c r="A2225">
        <v>1</v>
      </c>
      <c r="B2225">
        <v>202500</v>
      </c>
    </row>
    <row r="2226" spans="1:2" x14ac:dyDescent="0.3">
      <c r="A2226">
        <v>0</v>
      </c>
      <c r="B2226">
        <v>67500</v>
      </c>
    </row>
    <row r="2227" spans="1:2" x14ac:dyDescent="0.3">
      <c r="A2227">
        <v>0</v>
      </c>
      <c r="B2227">
        <v>202500</v>
      </c>
    </row>
    <row r="2228" spans="1:2" x14ac:dyDescent="0.3">
      <c r="A2228">
        <v>1</v>
      </c>
      <c r="B2228">
        <v>180000</v>
      </c>
    </row>
    <row r="2229" spans="1:2" x14ac:dyDescent="0.3">
      <c r="A2229">
        <v>1</v>
      </c>
      <c r="B2229">
        <v>135000</v>
      </c>
    </row>
    <row r="2230" spans="1:2" x14ac:dyDescent="0.3">
      <c r="A2230">
        <v>0</v>
      </c>
      <c r="B2230">
        <v>283500</v>
      </c>
    </row>
    <row r="2231" spans="1:2" x14ac:dyDescent="0.3">
      <c r="A2231">
        <v>0</v>
      </c>
      <c r="B2231">
        <v>135000</v>
      </c>
    </row>
    <row r="2232" spans="1:2" x14ac:dyDescent="0.3">
      <c r="A2232">
        <v>0</v>
      </c>
      <c r="B2232">
        <v>202500</v>
      </c>
    </row>
    <row r="2233" spans="1:2" x14ac:dyDescent="0.3">
      <c r="A2233">
        <v>0</v>
      </c>
      <c r="B2233">
        <v>126000</v>
      </c>
    </row>
    <row r="2234" spans="1:2" x14ac:dyDescent="0.3">
      <c r="A2234">
        <v>0</v>
      </c>
      <c r="B2234">
        <v>126000</v>
      </c>
    </row>
    <row r="2235" spans="1:2" x14ac:dyDescent="0.3">
      <c r="A2235">
        <v>0</v>
      </c>
      <c r="B2235">
        <v>67500</v>
      </c>
    </row>
    <row r="2236" spans="1:2" x14ac:dyDescent="0.3">
      <c r="A2236">
        <v>0</v>
      </c>
      <c r="B2236">
        <v>315000</v>
      </c>
    </row>
    <row r="2237" spans="1:2" x14ac:dyDescent="0.3">
      <c r="A2237">
        <v>0</v>
      </c>
      <c r="B2237">
        <v>315000</v>
      </c>
    </row>
    <row r="2238" spans="1:2" x14ac:dyDescent="0.3">
      <c r="A2238">
        <v>0</v>
      </c>
      <c r="B2238">
        <v>135000</v>
      </c>
    </row>
    <row r="2239" spans="1:2" x14ac:dyDescent="0.3">
      <c r="A2239">
        <v>0</v>
      </c>
      <c r="B2239">
        <v>36000</v>
      </c>
    </row>
    <row r="2240" spans="1:2" x14ac:dyDescent="0.3">
      <c r="A2240">
        <v>0</v>
      </c>
      <c r="B2240">
        <v>216000</v>
      </c>
    </row>
    <row r="2241" spans="1:2" x14ac:dyDescent="0.3">
      <c r="A2241">
        <v>0</v>
      </c>
      <c r="B2241">
        <v>112500</v>
      </c>
    </row>
    <row r="2242" spans="1:2" x14ac:dyDescent="0.3">
      <c r="A2242">
        <v>0</v>
      </c>
      <c r="B2242">
        <v>211500</v>
      </c>
    </row>
    <row r="2243" spans="1:2" x14ac:dyDescent="0.3">
      <c r="A2243">
        <v>0</v>
      </c>
      <c r="B2243">
        <v>180000</v>
      </c>
    </row>
    <row r="2244" spans="1:2" x14ac:dyDescent="0.3">
      <c r="A2244">
        <v>0</v>
      </c>
      <c r="B2244">
        <v>135000</v>
      </c>
    </row>
    <row r="2245" spans="1:2" x14ac:dyDescent="0.3">
      <c r="A2245">
        <v>0</v>
      </c>
      <c r="B2245">
        <v>112500</v>
      </c>
    </row>
    <row r="2246" spans="1:2" x14ac:dyDescent="0.3">
      <c r="A2246">
        <v>0</v>
      </c>
      <c r="B2246">
        <v>112500</v>
      </c>
    </row>
    <row r="2247" spans="1:2" x14ac:dyDescent="0.3">
      <c r="A2247">
        <v>0</v>
      </c>
      <c r="B2247">
        <v>225000</v>
      </c>
    </row>
    <row r="2248" spans="1:2" x14ac:dyDescent="0.3">
      <c r="A2248">
        <v>0</v>
      </c>
      <c r="B2248">
        <v>211500</v>
      </c>
    </row>
    <row r="2249" spans="1:2" x14ac:dyDescent="0.3">
      <c r="A2249">
        <v>0</v>
      </c>
      <c r="B2249">
        <v>135000</v>
      </c>
    </row>
    <row r="2250" spans="1:2" x14ac:dyDescent="0.3">
      <c r="A2250">
        <v>0</v>
      </c>
      <c r="B2250">
        <v>135000</v>
      </c>
    </row>
    <row r="2251" spans="1:2" x14ac:dyDescent="0.3">
      <c r="A2251">
        <v>0</v>
      </c>
      <c r="B2251">
        <v>270000</v>
      </c>
    </row>
    <row r="2252" spans="1:2" x14ac:dyDescent="0.3">
      <c r="A2252">
        <v>0</v>
      </c>
      <c r="B2252">
        <v>180000</v>
      </c>
    </row>
    <row r="2253" spans="1:2" x14ac:dyDescent="0.3">
      <c r="A2253">
        <v>0</v>
      </c>
      <c r="B2253">
        <v>180000</v>
      </c>
    </row>
    <row r="2254" spans="1:2" x14ac:dyDescent="0.3">
      <c r="A2254">
        <v>0</v>
      </c>
      <c r="B2254">
        <v>202500</v>
      </c>
    </row>
    <row r="2255" spans="1:2" x14ac:dyDescent="0.3">
      <c r="A2255">
        <v>0</v>
      </c>
      <c r="B2255">
        <v>157500</v>
      </c>
    </row>
    <row r="2256" spans="1:2" x14ac:dyDescent="0.3">
      <c r="A2256">
        <v>0</v>
      </c>
      <c r="B2256">
        <v>157500</v>
      </c>
    </row>
    <row r="2257" spans="1:2" x14ac:dyDescent="0.3">
      <c r="A2257">
        <v>0</v>
      </c>
      <c r="B2257">
        <v>207000</v>
      </c>
    </row>
    <row r="2258" spans="1:2" x14ac:dyDescent="0.3">
      <c r="A2258">
        <v>0</v>
      </c>
      <c r="B2258">
        <v>162000</v>
      </c>
    </row>
    <row r="2259" spans="1:2" x14ac:dyDescent="0.3">
      <c r="A2259">
        <v>0</v>
      </c>
      <c r="B2259">
        <v>202500</v>
      </c>
    </row>
    <row r="2260" spans="1:2" x14ac:dyDescent="0.3">
      <c r="A2260">
        <v>1</v>
      </c>
      <c r="B2260">
        <v>135000</v>
      </c>
    </row>
    <row r="2261" spans="1:2" x14ac:dyDescent="0.3">
      <c r="A2261">
        <v>1</v>
      </c>
      <c r="B2261">
        <v>202500</v>
      </c>
    </row>
    <row r="2262" spans="1:2" x14ac:dyDescent="0.3">
      <c r="A2262">
        <v>0</v>
      </c>
      <c r="B2262">
        <v>135000</v>
      </c>
    </row>
    <row r="2263" spans="1:2" x14ac:dyDescent="0.3">
      <c r="A2263">
        <v>1</v>
      </c>
      <c r="B2263">
        <v>90000</v>
      </c>
    </row>
    <row r="2264" spans="1:2" x14ac:dyDescent="0.3">
      <c r="A2264">
        <v>1</v>
      </c>
      <c r="B2264">
        <v>90000</v>
      </c>
    </row>
    <row r="2265" spans="1:2" x14ac:dyDescent="0.3">
      <c r="A2265">
        <v>1</v>
      </c>
      <c r="B2265">
        <v>67500</v>
      </c>
    </row>
    <row r="2266" spans="1:2" x14ac:dyDescent="0.3">
      <c r="A2266">
        <v>0</v>
      </c>
      <c r="B2266">
        <v>135000</v>
      </c>
    </row>
    <row r="2267" spans="1:2" x14ac:dyDescent="0.3">
      <c r="A2267">
        <v>0</v>
      </c>
      <c r="B2267">
        <v>112500</v>
      </c>
    </row>
    <row r="2268" spans="1:2" x14ac:dyDescent="0.3">
      <c r="A2268">
        <v>0</v>
      </c>
      <c r="B2268">
        <v>112500</v>
      </c>
    </row>
    <row r="2269" spans="1:2" x14ac:dyDescent="0.3">
      <c r="A2269">
        <v>0</v>
      </c>
      <c r="B2269">
        <v>202500</v>
      </c>
    </row>
    <row r="2270" spans="1:2" x14ac:dyDescent="0.3">
      <c r="A2270">
        <v>0</v>
      </c>
      <c r="B2270">
        <v>112500</v>
      </c>
    </row>
    <row r="2271" spans="1:2" x14ac:dyDescent="0.3">
      <c r="A2271">
        <v>0</v>
      </c>
      <c r="B2271">
        <v>225000</v>
      </c>
    </row>
    <row r="2272" spans="1:2" x14ac:dyDescent="0.3">
      <c r="A2272">
        <v>0</v>
      </c>
      <c r="B2272">
        <v>67500</v>
      </c>
    </row>
    <row r="2273" spans="1:2" x14ac:dyDescent="0.3">
      <c r="A2273">
        <v>0</v>
      </c>
      <c r="B2273">
        <v>225000</v>
      </c>
    </row>
    <row r="2274" spans="1:2" x14ac:dyDescent="0.3">
      <c r="A2274">
        <v>0</v>
      </c>
      <c r="B2274">
        <v>90000</v>
      </c>
    </row>
    <row r="2275" spans="1:2" x14ac:dyDescent="0.3">
      <c r="A2275">
        <v>0</v>
      </c>
      <c r="B2275">
        <v>157500</v>
      </c>
    </row>
    <row r="2276" spans="1:2" x14ac:dyDescent="0.3">
      <c r="A2276">
        <v>0</v>
      </c>
      <c r="B2276">
        <v>180000</v>
      </c>
    </row>
    <row r="2277" spans="1:2" x14ac:dyDescent="0.3">
      <c r="A2277">
        <v>0</v>
      </c>
      <c r="B2277">
        <v>202500</v>
      </c>
    </row>
    <row r="2278" spans="1:2" x14ac:dyDescent="0.3">
      <c r="A2278">
        <v>0</v>
      </c>
      <c r="B2278">
        <v>247500</v>
      </c>
    </row>
    <row r="2279" spans="1:2" x14ac:dyDescent="0.3">
      <c r="A2279">
        <v>0</v>
      </c>
      <c r="B2279">
        <v>67500</v>
      </c>
    </row>
    <row r="2280" spans="1:2" x14ac:dyDescent="0.3">
      <c r="A2280">
        <v>0</v>
      </c>
      <c r="B2280">
        <v>202500</v>
      </c>
    </row>
    <row r="2281" spans="1:2" x14ac:dyDescent="0.3">
      <c r="A2281">
        <v>0</v>
      </c>
      <c r="B2281">
        <v>90000</v>
      </c>
    </row>
    <row r="2282" spans="1:2" x14ac:dyDescent="0.3">
      <c r="A2282">
        <v>0</v>
      </c>
      <c r="B2282">
        <v>202500</v>
      </c>
    </row>
    <row r="2283" spans="1:2" x14ac:dyDescent="0.3">
      <c r="A2283">
        <v>0</v>
      </c>
      <c r="B2283">
        <v>135000</v>
      </c>
    </row>
    <row r="2284" spans="1:2" x14ac:dyDescent="0.3">
      <c r="A2284">
        <v>0</v>
      </c>
      <c r="B2284">
        <v>157500</v>
      </c>
    </row>
    <row r="2285" spans="1:2" x14ac:dyDescent="0.3">
      <c r="A2285">
        <v>0</v>
      </c>
      <c r="B2285">
        <v>108000</v>
      </c>
    </row>
    <row r="2286" spans="1:2" x14ac:dyDescent="0.3">
      <c r="A2286">
        <v>0</v>
      </c>
      <c r="B2286">
        <v>72000</v>
      </c>
    </row>
    <row r="2287" spans="1:2" x14ac:dyDescent="0.3">
      <c r="A2287">
        <v>0</v>
      </c>
      <c r="B2287">
        <v>112500</v>
      </c>
    </row>
    <row r="2288" spans="1:2" x14ac:dyDescent="0.3">
      <c r="A2288">
        <v>0</v>
      </c>
      <c r="B2288">
        <v>90000</v>
      </c>
    </row>
    <row r="2289" spans="1:2" x14ac:dyDescent="0.3">
      <c r="A2289">
        <v>0</v>
      </c>
      <c r="B2289">
        <v>112500</v>
      </c>
    </row>
    <row r="2290" spans="1:2" x14ac:dyDescent="0.3">
      <c r="A2290">
        <v>0</v>
      </c>
      <c r="B2290">
        <v>108000</v>
      </c>
    </row>
    <row r="2291" spans="1:2" x14ac:dyDescent="0.3">
      <c r="A2291">
        <v>0</v>
      </c>
      <c r="B2291">
        <v>225000</v>
      </c>
    </row>
    <row r="2292" spans="1:2" x14ac:dyDescent="0.3">
      <c r="A2292">
        <v>0</v>
      </c>
      <c r="B2292">
        <v>112500</v>
      </c>
    </row>
    <row r="2293" spans="1:2" x14ac:dyDescent="0.3">
      <c r="A2293">
        <v>0</v>
      </c>
      <c r="B2293">
        <v>135000</v>
      </c>
    </row>
    <row r="2294" spans="1:2" x14ac:dyDescent="0.3">
      <c r="A2294">
        <v>0</v>
      </c>
      <c r="B2294">
        <v>472500</v>
      </c>
    </row>
    <row r="2295" spans="1:2" x14ac:dyDescent="0.3">
      <c r="A2295">
        <v>0</v>
      </c>
      <c r="B2295">
        <v>202500</v>
      </c>
    </row>
    <row r="2296" spans="1:2" x14ac:dyDescent="0.3">
      <c r="A2296">
        <v>1</v>
      </c>
      <c r="B2296">
        <v>144000</v>
      </c>
    </row>
    <row r="2297" spans="1:2" x14ac:dyDescent="0.3">
      <c r="A2297">
        <v>0</v>
      </c>
      <c r="B2297">
        <v>81000</v>
      </c>
    </row>
    <row r="2298" spans="1:2" x14ac:dyDescent="0.3">
      <c r="A2298">
        <v>0</v>
      </c>
      <c r="B2298">
        <v>58500</v>
      </c>
    </row>
    <row r="2299" spans="1:2" x14ac:dyDescent="0.3">
      <c r="A2299">
        <v>1</v>
      </c>
      <c r="B2299">
        <v>76500</v>
      </c>
    </row>
    <row r="2300" spans="1:2" x14ac:dyDescent="0.3">
      <c r="A2300">
        <v>0</v>
      </c>
      <c r="B2300">
        <v>270000</v>
      </c>
    </row>
    <row r="2301" spans="1:2" x14ac:dyDescent="0.3">
      <c r="A2301">
        <v>0</v>
      </c>
      <c r="B2301">
        <v>180000</v>
      </c>
    </row>
    <row r="2302" spans="1:2" x14ac:dyDescent="0.3">
      <c r="A2302">
        <v>0</v>
      </c>
      <c r="B2302">
        <v>157500</v>
      </c>
    </row>
    <row r="2303" spans="1:2" x14ac:dyDescent="0.3">
      <c r="A2303">
        <v>0</v>
      </c>
      <c r="B2303">
        <v>382500</v>
      </c>
    </row>
    <row r="2304" spans="1:2" x14ac:dyDescent="0.3">
      <c r="A2304">
        <v>0</v>
      </c>
      <c r="B2304">
        <v>112500</v>
      </c>
    </row>
    <row r="2305" spans="1:2" x14ac:dyDescent="0.3">
      <c r="A2305">
        <v>0</v>
      </c>
      <c r="B2305">
        <v>112500</v>
      </c>
    </row>
    <row r="2306" spans="1:2" x14ac:dyDescent="0.3">
      <c r="A2306">
        <v>0</v>
      </c>
      <c r="B2306">
        <v>144000</v>
      </c>
    </row>
    <row r="2307" spans="1:2" x14ac:dyDescent="0.3">
      <c r="A2307">
        <v>0</v>
      </c>
      <c r="B2307">
        <v>144000</v>
      </c>
    </row>
    <row r="2308" spans="1:2" x14ac:dyDescent="0.3">
      <c r="A2308">
        <v>0</v>
      </c>
      <c r="B2308">
        <v>360000</v>
      </c>
    </row>
    <row r="2309" spans="1:2" x14ac:dyDescent="0.3">
      <c r="A2309">
        <v>0</v>
      </c>
      <c r="B2309">
        <v>157500</v>
      </c>
    </row>
    <row r="2310" spans="1:2" x14ac:dyDescent="0.3">
      <c r="A2310">
        <v>0</v>
      </c>
      <c r="B2310">
        <v>135000</v>
      </c>
    </row>
    <row r="2311" spans="1:2" x14ac:dyDescent="0.3">
      <c r="A2311">
        <v>0</v>
      </c>
      <c r="B2311">
        <v>405000</v>
      </c>
    </row>
    <row r="2312" spans="1:2" x14ac:dyDescent="0.3">
      <c r="A2312">
        <v>0</v>
      </c>
      <c r="B2312">
        <v>135000</v>
      </c>
    </row>
    <row r="2313" spans="1:2" x14ac:dyDescent="0.3">
      <c r="A2313">
        <v>0</v>
      </c>
      <c r="B2313">
        <v>207000</v>
      </c>
    </row>
    <row r="2314" spans="1:2" x14ac:dyDescent="0.3">
      <c r="A2314">
        <v>0</v>
      </c>
      <c r="B2314">
        <v>225000</v>
      </c>
    </row>
    <row r="2315" spans="1:2" x14ac:dyDescent="0.3">
      <c r="A2315">
        <v>0</v>
      </c>
      <c r="B2315">
        <v>216000</v>
      </c>
    </row>
    <row r="2316" spans="1:2" x14ac:dyDescent="0.3">
      <c r="A2316">
        <v>0</v>
      </c>
      <c r="B2316">
        <v>216000</v>
      </c>
    </row>
    <row r="2317" spans="1:2" x14ac:dyDescent="0.3">
      <c r="A2317">
        <v>0</v>
      </c>
      <c r="B2317">
        <v>112500</v>
      </c>
    </row>
    <row r="2318" spans="1:2" x14ac:dyDescent="0.3">
      <c r="A2318">
        <v>0</v>
      </c>
      <c r="B2318">
        <v>180000</v>
      </c>
    </row>
    <row r="2319" spans="1:2" x14ac:dyDescent="0.3">
      <c r="A2319">
        <v>0</v>
      </c>
      <c r="B2319">
        <v>103500</v>
      </c>
    </row>
    <row r="2320" spans="1:2" x14ac:dyDescent="0.3">
      <c r="A2320">
        <v>1</v>
      </c>
      <c r="B2320">
        <v>157500</v>
      </c>
    </row>
    <row r="2321" spans="1:2" x14ac:dyDescent="0.3">
      <c r="A2321">
        <v>0</v>
      </c>
      <c r="B2321">
        <v>135000</v>
      </c>
    </row>
    <row r="2322" spans="1:2" x14ac:dyDescent="0.3">
      <c r="A2322">
        <v>0</v>
      </c>
      <c r="B2322">
        <v>135000</v>
      </c>
    </row>
    <row r="2323" spans="1:2" x14ac:dyDescent="0.3">
      <c r="A2323">
        <v>0</v>
      </c>
      <c r="B2323">
        <v>135000</v>
      </c>
    </row>
    <row r="2324" spans="1:2" x14ac:dyDescent="0.3">
      <c r="A2324">
        <v>0</v>
      </c>
      <c r="B2324">
        <v>225000</v>
      </c>
    </row>
    <row r="2325" spans="1:2" x14ac:dyDescent="0.3">
      <c r="A2325">
        <v>0</v>
      </c>
      <c r="B2325">
        <v>225000</v>
      </c>
    </row>
    <row r="2326" spans="1:2" x14ac:dyDescent="0.3">
      <c r="A2326">
        <v>0</v>
      </c>
      <c r="B2326">
        <v>112500</v>
      </c>
    </row>
    <row r="2327" spans="1:2" x14ac:dyDescent="0.3">
      <c r="A2327">
        <v>0</v>
      </c>
      <c r="B2327">
        <v>81000</v>
      </c>
    </row>
    <row r="2328" spans="1:2" x14ac:dyDescent="0.3">
      <c r="A2328">
        <v>0</v>
      </c>
      <c r="B2328">
        <v>58500</v>
      </c>
    </row>
    <row r="2329" spans="1:2" x14ac:dyDescent="0.3">
      <c r="A2329">
        <v>1</v>
      </c>
      <c r="B2329">
        <v>225000</v>
      </c>
    </row>
    <row r="2330" spans="1:2" x14ac:dyDescent="0.3">
      <c r="A2330">
        <v>0</v>
      </c>
      <c r="B2330">
        <v>193500</v>
      </c>
    </row>
    <row r="2331" spans="1:2" x14ac:dyDescent="0.3">
      <c r="A2331">
        <v>0</v>
      </c>
      <c r="B2331">
        <v>171000</v>
      </c>
    </row>
    <row r="2332" spans="1:2" x14ac:dyDescent="0.3">
      <c r="A2332">
        <v>0</v>
      </c>
      <c r="B2332">
        <v>67500</v>
      </c>
    </row>
    <row r="2333" spans="1:2" x14ac:dyDescent="0.3">
      <c r="A2333">
        <v>0</v>
      </c>
      <c r="B2333">
        <v>117000</v>
      </c>
    </row>
    <row r="2334" spans="1:2" x14ac:dyDescent="0.3">
      <c r="A2334">
        <v>0</v>
      </c>
      <c r="B2334">
        <v>180000</v>
      </c>
    </row>
    <row r="2335" spans="1:2" x14ac:dyDescent="0.3">
      <c r="A2335">
        <v>0</v>
      </c>
      <c r="B2335">
        <v>180000</v>
      </c>
    </row>
    <row r="2336" spans="1:2" x14ac:dyDescent="0.3">
      <c r="A2336">
        <v>0</v>
      </c>
      <c r="B2336">
        <v>76500</v>
      </c>
    </row>
    <row r="2337" spans="1:2" x14ac:dyDescent="0.3">
      <c r="A2337">
        <v>0</v>
      </c>
      <c r="B2337">
        <v>283500</v>
      </c>
    </row>
    <row r="2338" spans="1:2" x14ac:dyDescent="0.3">
      <c r="A2338">
        <v>0</v>
      </c>
      <c r="B2338">
        <v>607500</v>
      </c>
    </row>
    <row r="2339" spans="1:2" x14ac:dyDescent="0.3">
      <c r="A2339">
        <v>0</v>
      </c>
      <c r="B2339">
        <v>247500</v>
      </c>
    </row>
    <row r="2340" spans="1:2" x14ac:dyDescent="0.3">
      <c r="A2340">
        <v>0</v>
      </c>
      <c r="B2340">
        <v>247500</v>
      </c>
    </row>
    <row r="2341" spans="1:2" x14ac:dyDescent="0.3">
      <c r="A2341">
        <v>0</v>
      </c>
      <c r="B2341">
        <v>90000</v>
      </c>
    </row>
    <row r="2342" spans="1:2" x14ac:dyDescent="0.3">
      <c r="A2342">
        <v>0</v>
      </c>
      <c r="B2342">
        <v>90000</v>
      </c>
    </row>
    <row r="2343" spans="1:2" x14ac:dyDescent="0.3">
      <c r="A2343">
        <v>0</v>
      </c>
      <c r="B2343">
        <v>126000</v>
      </c>
    </row>
    <row r="2344" spans="1:2" x14ac:dyDescent="0.3">
      <c r="A2344">
        <v>0</v>
      </c>
      <c r="B2344">
        <v>81000</v>
      </c>
    </row>
    <row r="2345" spans="1:2" x14ac:dyDescent="0.3">
      <c r="A2345">
        <v>0</v>
      </c>
      <c r="B2345">
        <v>63000</v>
      </c>
    </row>
    <row r="2346" spans="1:2" x14ac:dyDescent="0.3">
      <c r="A2346">
        <v>0</v>
      </c>
      <c r="B2346">
        <v>63000</v>
      </c>
    </row>
    <row r="2347" spans="1:2" x14ac:dyDescent="0.3">
      <c r="A2347">
        <v>0</v>
      </c>
      <c r="B2347">
        <v>63000</v>
      </c>
    </row>
    <row r="2348" spans="1:2" x14ac:dyDescent="0.3">
      <c r="A2348">
        <v>0</v>
      </c>
      <c r="B2348">
        <v>292500</v>
      </c>
    </row>
    <row r="2349" spans="1:2" x14ac:dyDescent="0.3">
      <c r="A2349">
        <v>0</v>
      </c>
      <c r="B2349">
        <v>202500</v>
      </c>
    </row>
    <row r="2350" spans="1:2" x14ac:dyDescent="0.3">
      <c r="A2350">
        <v>0</v>
      </c>
      <c r="B2350">
        <v>202500</v>
      </c>
    </row>
    <row r="2351" spans="1:2" x14ac:dyDescent="0.3">
      <c r="A2351">
        <v>0</v>
      </c>
      <c r="B2351">
        <v>247500</v>
      </c>
    </row>
    <row r="2352" spans="1:2" x14ac:dyDescent="0.3">
      <c r="A2352">
        <v>0</v>
      </c>
      <c r="B2352">
        <v>108000</v>
      </c>
    </row>
    <row r="2353" spans="1:2" x14ac:dyDescent="0.3">
      <c r="A2353">
        <v>0</v>
      </c>
      <c r="B2353">
        <v>238500</v>
      </c>
    </row>
    <row r="2354" spans="1:2" x14ac:dyDescent="0.3">
      <c r="A2354">
        <v>0</v>
      </c>
      <c r="B2354">
        <v>540000</v>
      </c>
    </row>
    <row r="2355" spans="1:2" x14ac:dyDescent="0.3">
      <c r="A2355">
        <v>0</v>
      </c>
      <c r="B2355">
        <v>90000</v>
      </c>
    </row>
    <row r="2356" spans="1:2" x14ac:dyDescent="0.3">
      <c r="A2356">
        <v>0</v>
      </c>
      <c r="B2356">
        <v>202500</v>
      </c>
    </row>
    <row r="2357" spans="1:2" x14ac:dyDescent="0.3">
      <c r="A2357">
        <v>0</v>
      </c>
      <c r="B2357">
        <v>202500</v>
      </c>
    </row>
    <row r="2358" spans="1:2" x14ac:dyDescent="0.3">
      <c r="A2358">
        <v>0</v>
      </c>
      <c r="B2358">
        <v>135000</v>
      </c>
    </row>
    <row r="2359" spans="1:2" x14ac:dyDescent="0.3">
      <c r="A2359">
        <v>0</v>
      </c>
      <c r="B2359">
        <v>135000</v>
      </c>
    </row>
    <row r="2360" spans="1:2" x14ac:dyDescent="0.3">
      <c r="A2360">
        <v>0</v>
      </c>
      <c r="B2360">
        <v>112500</v>
      </c>
    </row>
    <row r="2361" spans="1:2" x14ac:dyDescent="0.3">
      <c r="A2361">
        <v>0</v>
      </c>
      <c r="B2361">
        <v>225000</v>
      </c>
    </row>
    <row r="2362" spans="1:2" x14ac:dyDescent="0.3">
      <c r="A2362">
        <v>1</v>
      </c>
      <c r="B2362">
        <v>90000</v>
      </c>
    </row>
    <row r="2363" spans="1:2" x14ac:dyDescent="0.3">
      <c r="A2363">
        <v>1</v>
      </c>
      <c r="B2363">
        <v>90000</v>
      </c>
    </row>
    <row r="2364" spans="1:2" x14ac:dyDescent="0.3">
      <c r="A2364">
        <v>0</v>
      </c>
      <c r="B2364">
        <v>180000</v>
      </c>
    </row>
    <row r="2365" spans="1:2" x14ac:dyDescent="0.3">
      <c r="A2365">
        <v>0</v>
      </c>
      <c r="B2365">
        <v>180000</v>
      </c>
    </row>
    <row r="2366" spans="1:2" x14ac:dyDescent="0.3">
      <c r="A2366">
        <v>0</v>
      </c>
      <c r="B2366">
        <v>135000</v>
      </c>
    </row>
    <row r="2367" spans="1:2" x14ac:dyDescent="0.3">
      <c r="A2367">
        <v>1</v>
      </c>
      <c r="B2367">
        <v>315000</v>
      </c>
    </row>
    <row r="2368" spans="1:2" x14ac:dyDescent="0.3">
      <c r="A2368">
        <v>0</v>
      </c>
      <c r="B2368">
        <v>67500</v>
      </c>
    </row>
    <row r="2369" spans="1:2" x14ac:dyDescent="0.3">
      <c r="A2369">
        <v>0</v>
      </c>
      <c r="B2369">
        <v>67500</v>
      </c>
    </row>
    <row r="2370" spans="1:2" x14ac:dyDescent="0.3">
      <c r="A2370">
        <v>0</v>
      </c>
      <c r="B2370">
        <v>292500</v>
      </c>
    </row>
    <row r="2371" spans="1:2" x14ac:dyDescent="0.3">
      <c r="A2371">
        <v>1</v>
      </c>
      <c r="B2371">
        <v>112500</v>
      </c>
    </row>
    <row r="2372" spans="1:2" x14ac:dyDescent="0.3">
      <c r="A2372">
        <v>0</v>
      </c>
      <c r="B2372">
        <v>180000</v>
      </c>
    </row>
    <row r="2373" spans="1:2" x14ac:dyDescent="0.3">
      <c r="A2373">
        <v>0</v>
      </c>
      <c r="B2373">
        <v>126000</v>
      </c>
    </row>
    <row r="2374" spans="1:2" x14ac:dyDescent="0.3">
      <c r="A2374">
        <v>0</v>
      </c>
      <c r="B2374">
        <v>202500</v>
      </c>
    </row>
    <row r="2375" spans="1:2" x14ac:dyDescent="0.3">
      <c r="A2375">
        <v>0</v>
      </c>
      <c r="B2375">
        <v>180000</v>
      </c>
    </row>
    <row r="2376" spans="1:2" x14ac:dyDescent="0.3">
      <c r="A2376">
        <v>0</v>
      </c>
      <c r="B2376">
        <v>180000</v>
      </c>
    </row>
    <row r="2377" spans="1:2" x14ac:dyDescent="0.3">
      <c r="A2377">
        <v>0</v>
      </c>
      <c r="B2377">
        <v>162000</v>
      </c>
    </row>
    <row r="2378" spans="1:2" x14ac:dyDescent="0.3">
      <c r="A2378">
        <v>0</v>
      </c>
      <c r="B2378">
        <v>90000</v>
      </c>
    </row>
    <row r="2379" spans="1:2" x14ac:dyDescent="0.3">
      <c r="A2379">
        <v>0</v>
      </c>
      <c r="B2379">
        <v>112500</v>
      </c>
    </row>
    <row r="2380" spans="1:2" x14ac:dyDescent="0.3">
      <c r="A2380">
        <v>0</v>
      </c>
      <c r="B2380">
        <v>112500</v>
      </c>
    </row>
    <row r="2381" spans="1:2" x14ac:dyDescent="0.3">
      <c r="A2381">
        <v>0</v>
      </c>
      <c r="B2381">
        <v>112500</v>
      </c>
    </row>
    <row r="2382" spans="1:2" x14ac:dyDescent="0.3">
      <c r="A2382">
        <v>0</v>
      </c>
      <c r="B2382">
        <v>180000</v>
      </c>
    </row>
    <row r="2383" spans="1:2" x14ac:dyDescent="0.3">
      <c r="A2383">
        <v>0</v>
      </c>
      <c r="B2383">
        <v>180000</v>
      </c>
    </row>
    <row r="2384" spans="1:2" x14ac:dyDescent="0.3">
      <c r="A2384">
        <v>0</v>
      </c>
      <c r="B2384">
        <v>270000</v>
      </c>
    </row>
    <row r="2385" spans="1:2" x14ac:dyDescent="0.3">
      <c r="A2385">
        <v>1</v>
      </c>
      <c r="B2385">
        <v>135000</v>
      </c>
    </row>
    <row r="2386" spans="1:2" x14ac:dyDescent="0.3">
      <c r="A2386">
        <v>0</v>
      </c>
      <c r="B2386">
        <v>270000</v>
      </c>
    </row>
    <row r="2387" spans="1:2" x14ac:dyDescent="0.3">
      <c r="A2387">
        <v>0</v>
      </c>
      <c r="B2387">
        <v>81000</v>
      </c>
    </row>
    <row r="2388" spans="1:2" x14ac:dyDescent="0.3">
      <c r="A2388">
        <v>0</v>
      </c>
      <c r="B2388">
        <v>202500</v>
      </c>
    </row>
    <row r="2389" spans="1:2" x14ac:dyDescent="0.3">
      <c r="A2389">
        <v>0</v>
      </c>
      <c r="B2389">
        <v>157500</v>
      </c>
    </row>
    <row r="2390" spans="1:2" x14ac:dyDescent="0.3">
      <c r="A2390">
        <v>0</v>
      </c>
      <c r="B2390">
        <v>157500</v>
      </c>
    </row>
    <row r="2391" spans="1:2" x14ac:dyDescent="0.3">
      <c r="A2391">
        <v>0</v>
      </c>
      <c r="B2391">
        <v>202500</v>
      </c>
    </row>
    <row r="2392" spans="1:2" x14ac:dyDescent="0.3">
      <c r="A2392">
        <v>1</v>
      </c>
      <c r="B2392">
        <v>274500</v>
      </c>
    </row>
    <row r="2393" spans="1:2" x14ac:dyDescent="0.3">
      <c r="A2393">
        <v>1</v>
      </c>
      <c r="B2393">
        <v>274500</v>
      </c>
    </row>
    <row r="2394" spans="1:2" x14ac:dyDescent="0.3">
      <c r="A2394">
        <v>0</v>
      </c>
      <c r="B2394">
        <v>67500</v>
      </c>
    </row>
    <row r="2395" spans="1:2" x14ac:dyDescent="0.3">
      <c r="A2395">
        <v>0</v>
      </c>
      <c r="B2395">
        <v>90000</v>
      </c>
    </row>
    <row r="2396" spans="1:2" x14ac:dyDescent="0.3">
      <c r="A2396">
        <v>0</v>
      </c>
      <c r="B2396">
        <v>216000</v>
      </c>
    </row>
    <row r="2397" spans="1:2" x14ac:dyDescent="0.3">
      <c r="A2397">
        <v>0</v>
      </c>
      <c r="B2397">
        <v>247500</v>
      </c>
    </row>
    <row r="2398" spans="1:2" x14ac:dyDescent="0.3">
      <c r="A2398">
        <v>0</v>
      </c>
      <c r="B2398">
        <v>135000</v>
      </c>
    </row>
    <row r="2399" spans="1:2" x14ac:dyDescent="0.3">
      <c r="A2399">
        <v>0</v>
      </c>
      <c r="B2399">
        <v>315000</v>
      </c>
    </row>
    <row r="2400" spans="1:2" x14ac:dyDescent="0.3">
      <c r="A2400">
        <v>0</v>
      </c>
      <c r="B2400">
        <v>135000</v>
      </c>
    </row>
    <row r="2401" spans="1:2" x14ac:dyDescent="0.3">
      <c r="A2401">
        <v>1</v>
      </c>
      <c r="B2401">
        <v>76500</v>
      </c>
    </row>
    <row r="2402" spans="1:2" x14ac:dyDescent="0.3">
      <c r="A2402">
        <v>1</v>
      </c>
      <c r="B2402">
        <v>76500</v>
      </c>
    </row>
    <row r="2403" spans="1:2" x14ac:dyDescent="0.3">
      <c r="A2403">
        <v>0</v>
      </c>
      <c r="B2403">
        <v>202500</v>
      </c>
    </row>
    <row r="2404" spans="1:2" x14ac:dyDescent="0.3">
      <c r="A2404">
        <v>0</v>
      </c>
      <c r="B2404">
        <v>112500</v>
      </c>
    </row>
    <row r="2405" spans="1:2" x14ac:dyDescent="0.3">
      <c r="A2405">
        <v>0</v>
      </c>
      <c r="B2405">
        <v>135000</v>
      </c>
    </row>
    <row r="2406" spans="1:2" x14ac:dyDescent="0.3">
      <c r="A2406">
        <v>0</v>
      </c>
      <c r="B2406">
        <v>103500</v>
      </c>
    </row>
    <row r="2407" spans="1:2" x14ac:dyDescent="0.3">
      <c r="A2407">
        <v>0</v>
      </c>
      <c r="B2407">
        <v>180000</v>
      </c>
    </row>
    <row r="2408" spans="1:2" x14ac:dyDescent="0.3">
      <c r="A2408">
        <v>0</v>
      </c>
      <c r="B2408">
        <v>224995.5</v>
      </c>
    </row>
    <row r="2409" spans="1:2" x14ac:dyDescent="0.3">
      <c r="A2409">
        <v>0</v>
      </c>
      <c r="B2409">
        <v>76500</v>
      </c>
    </row>
    <row r="2410" spans="1:2" x14ac:dyDescent="0.3">
      <c r="A2410">
        <v>0</v>
      </c>
      <c r="B2410">
        <v>76500</v>
      </c>
    </row>
    <row r="2411" spans="1:2" x14ac:dyDescent="0.3">
      <c r="A2411">
        <v>0</v>
      </c>
      <c r="B2411">
        <v>180000</v>
      </c>
    </row>
    <row r="2412" spans="1:2" x14ac:dyDescent="0.3">
      <c r="A2412">
        <v>0</v>
      </c>
      <c r="B2412">
        <v>157500</v>
      </c>
    </row>
    <row r="2413" spans="1:2" x14ac:dyDescent="0.3">
      <c r="A2413">
        <v>0</v>
      </c>
      <c r="B2413">
        <v>157500</v>
      </c>
    </row>
    <row r="2414" spans="1:2" x14ac:dyDescent="0.3">
      <c r="A2414">
        <v>0</v>
      </c>
      <c r="B2414">
        <v>112500</v>
      </c>
    </row>
    <row r="2415" spans="1:2" x14ac:dyDescent="0.3">
      <c r="A2415">
        <v>0</v>
      </c>
      <c r="B2415">
        <v>225000</v>
      </c>
    </row>
    <row r="2416" spans="1:2" x14ac:dyDescent="0.3">
      <c r="A2416">
        <v>0</v>
      </c>
      <c r="B2416">
        <v>180000</v>
      </c>
    </row>
    <row r="2417" spans="1:2" x14ac:dyDescent="0.3">
      <c r="A2417">
        <v>0</v>
      </c>
      <c r="B2417">
        <v>189000</v>
      </c>
    </row>
    <row r="2418" spans="1:2" x14ac:dyDescent="0.3">
      <c r="A2418">
        <v>0</v>
      </c>
      <c r="B2418">
        <v>90000</v>
      </c>
    </row>
    <row r="2419" spans="1:2" x14ac:dyDescent="0.3">
      <c r="A2419">
        <v>0</v>
      </c>
      <c r="B2419">
        <v>90000</v>
      </c>
    </row>
    <row r="2420" spans="1:2" x14ac:dyDescent="0.3">
      <c r="A2420">
        <v>0</v>
      </c>
      <c r="B2420">
        <v>112500</v>
      </c>
    </row>
    <row r="2421" spans="1:2" x14ac:dyDescent="0.3">
      <c r="A2421">
        <v>0</v>
      </c>
      <c r="B2421">
        <v>144000</v>
      </c>
    </row>
    <row r="2422" spans="1:2" x14ac:dyDescent="0.3">
      <c r="A2422">
        <v>0</v>
      </c>
      <c r="B2422">
        <v>189000</v>
      </c>
    </row>
    <row r="2423" spans="1:2" x14ac:dyDescent="0.3">
      <c r="A2423">
        <v>1</v>
      </c>
      <c r="B2423">
        <v>117000</v>
      </c>
    </row>
    <row r="2424" spans="1:2" x14ac:dyDescent="0.3">
      <c r="A2424">
        <v>0</v>
      </c>
      <c r="B2424">
        <v>67500</v>
      </c>
    </row>
    <row r="2425" spans="1:2" x14ac:dyDescent="0.3">
      <c r="A2425">
        <v>0</v>
      </c>
      <c r="B2425">
        <v>360000</v>
      </c>
    </row>
    <row r="2426" spans="1:2" x14ac:dyDescent="0.3">
      <c r="A2426">
        <v>0</v>
      </c>
      <c r="B2426">
        <v>112500</v>
      </c>
    </row>
    <row r="2427" spans="1:2" x14ac:dyDescent="0.3">
      <c r="A2427">
        <v>0</v>
      </c>
      <c r="B2427">
        <v>112500</v>
      </c>
    </row>
    <row r="2428" spans="1:2" x14ac:dyDescent="0.3">
      <c r="A2428">
        <v>0</v>
      </c>
      <c r="B2428">
        <v>225000</v>
      </c>
    </row>
    <row r="2429" spans="1:2" x14ac:dyDescent="0.3">
      <c r="A2429">
        <v>0</v>
      </c>
      <c r="B2429">
        <v>90000</v>
      </c>
    </row>
    <row r="2430" spans="1:2" x14ac:dyDescent="0.3">
      <c r="A2430">
        <v>0</v>
      </c>
      <c r="B2430">
        <v>90000</v>
      </c>
    </row>
    <row r="2431" spans="1:2" x14ac:dyDescent="0.3">
      <c r="A2431">
        <v>0</v>
      </c>
      <c r="B2431">
        <v>90000</v>
      </c>
    </row>
    <row r="2432" spans="1:2" x14ac:dyDescent="0.3">
      <c r="A2432">
        <v>1</v>
      </c>
      <c r="B2432">
        <v>49500</v>
      </c>
    </row>
    <row r="2433" spans="1:2" x14ac:dyDescent="0.3">
      <c r="A2433">
        <v>0</v>
      </c>
      <c r="B2433">
        <v>135000</v>
      </c>
    </row>
    <row r="2434" spans="1:2" x14ac:dyDescent="0.3">
      <c r="A2434">
        <v>0</v>
      </c>
      <c r="B2434">
        <v>180000</v>
      </c>
    </row>
    <row r="2435" spans="1:2" x14ac:dyDescent="0.3">
      <c r="A2435">
        <v>0</v>
      </c>
      <c r="B2435">
        <v>85500</v>
      </c>
    </row>
    <row r="2436" spans="1:2" x14ac:dyDescent="0.3">
      <c r="A2436">
        <v>0</v>
      </c>
      <c r="B2436">
        <v>378000</v>
      </c>
    </row>
    <row r="2437" spans="1:2" x14ac:dyDescent="0.3">
      <c r="A2437">
        <v>0</v>
      </c>
      <c r="B2437">
        <v>126000</v>
      </c>
    </row>
    <row r="2438" spans="1:2" x14ac:dyDescent="0.3">
      <c r="A2438">
        <v>0</v>
      </c>
      <c r="B2438">
        <v>90000</v>
      </c>
    </row>
    <row r="2439" spans="1:2" x14ac:dyDescent="0.3">
      <c r="A2439">
        <v>0</v>
      </c>
      <c r="B2439">
        <v>112500</v>
      </c>
    </row>
    <row r="2440" spans="1:2" x14ac:dyDescent="0.3">
      <c r="A2440">
        <v>0</v>
      </c>
      <c r="B2440">
        <v>180000</v>
      </c>
    </row>
    <row r="2441" spans="1:2" x14ac:dyDescent="0.3">
      <c r="A2441">
        <v>0</v>
      </c>
      <c r="B2441">
        <v>72000</v>
      </c>
    </row>
    <row r="2442" spans="1:2" x14ac:dyDescent="0.3">
      <c r="A2442">
        <v>0</v>
      </c>
      <c r="B2442">
        <v>292500</v>
      </c>
    </row>
    <row r="2443" spans="1:2" x14ac:dyDescent="0.3">
      <c r="A2443">
        <v>0</v>
      </c>
      <c r="B2443">
        <v>292500</v>
      </c>
    </row>
    <row r="2444" spans="1:2" x14ac:dyDescent="0.3">
      <c r="A2444">
        <v>0</v>
      </c>
      <c r="B2444">
        <v>292500</v>
      </c>
    </row>
    <row r="2445" spans="1:2" x14ac:dyDescent="0.3">
      <c r="A2445">
        <v>0</v>
      </c>
      <c r="B2445">
        <v>121500</v>
      </c>
    </row>
    <row r="2446" spans="1:2" x14ac:dyDescent="0.3">
      <c r="A2446">
        <v>0</v>
      </c>
      <c r="B2446">
        <v>67500</v>
      </c>
    </row>
    <row r="2447" spans="1:2" x14ac:dyDescent="0.3">
      <c r="A2447">
        <v>0</v>
      </c>
      <c r="B2447">
        <v>225000</v>
      </c>
    </row>
    <row r="2448" spans="1:2" x14ac:dyDescent="0.3">
      <c r="A2448">
        <v>0</v>
      </c>
      <c r="B2448">
        <v>225000</v>
      </c>
    </row>
    <row r="2449" spans="1:2" x14ac:dyDescent="0.3">
      <c r="A2449">
        <v>0</v>
      </c>
      <c r="B2449">
        <v>135000</v>
      </c>
    </row>
    <row r="2450" spans="1:2" x14ac:dyDescent="0.3">
      <c r="A2450">
        <v>0</v>
      </c>
      <c r="B2450">
        <v>162000</v>
      </c>
    </row>
    <row r="2451" spans="1:2" x14ac:dyDescent="0.3">
      <c r="A2451">
        <v>0</v>
      </c>
      <c r="B2451">
        <v>180000</v>
      </c>
    </row>
    <row r="2452" spans="1:2" x14ac:dyDescent="0.3">
      <c r="A2452">
        <v>0</v>
      </c>
      <c r="B2452">
        <v>180000</v>
      </c>
    </row>
    <row r="2453" spans="1:2" x14ac:dyDescent="0.3">
      <c r="A2453">
        <v>0</v>
      </c>
      <c r="B2453">
        <v>135000</v>
      </c>
    </row>
    <row r="2454" spans="1:2" x14ac:dyDescent="0.3">
      <c r="A2454">
        <v>0</v>
      </c>
      <c r="B2454">
        <v>157500</v>
      </c>
    </row>
    <row r="2455" spans="1:2" x14ac:dyDescent="0.3">
      <c r="A2455">
        <v>0</v>
      </c>
      <c r="B2455">
        <v>247500</v>
      </c>
    </row>
    <row r="2456" spans="1:2" x14ac:dyDescent="0.3">
      <c r="A2456">
        <v>0</v>
      </c>
      <c r="B2456">
        <v>135000</v>
      </c>
    </row>
    <row r="2457" spans="1:2" x14ac:dyDescent="0.3">
      <c r="A2457">
        <v>1</v>
      </c>
      <c r="B2457">
        <v>135000</v>
      </c>
    </row>
    <row r="2458" spans="1:2" x14ac:dyDescent="0.3">
      <c r="A2458">
        <v>0</v>
      </c>
      <c r="B2458">
        <v>90000</v>
      </c>
    </row>
    <row r="2459" spans="1:2" x14ac:dyDescent="0.3">
      <c r="A2459">
        <v>0</v>
      </c>
      <c r="B2459">
        <v>90000</v>
      </c>
    </row>
    <row r="2460" spans="1:2" x14ac:dyDescent="0.3">
      <c r="A2460">
        <v>0</v>
      </c>
      <c r="B2460">
        <v>90000</v>
      </c>
    </row>
    <row r="2461" spans="1:2" x14ac:dyDescent="0.3">
      <c r="A2461">
        <v>0</v>
      </c>
      <c r="B2461">
        <v>337500</v>
      </c>
    </row>
    <row r="2462" spans="1:2" x14ac:dyDescent="0.3">
      <c r="A2462">
        <v>0</v>
      </c>
      <c r="B2462">
        <v>225000</v>
      </c>
    </row>
    <row r="2463" spans="1:2" x14ac:dyDescent="0.3">
      <c r="A2463">
        <v>0</v>
      </c>
      <c r="B2463">
        <v>162000</v>
      </c>
    </row>
    <row r="2464" spans="1:2" x14ac:dyDescent="0.3">
      <c r="A2464">
        <v>0</v>
      </c>
      <c r="B2464">
        <v>225000</v>
      </c>
    </row>
    <row r="2465" spans="1:2" x14ac:dyDescent="0.3">
      <c r="A2465">
        <v>0</v>
      </c>
      <c r="B2465">
        <v>81000</v>
      </c>
    </row>
    <row r="2466" spans="1:2" x14ac:dyDescent="0.3">
      <c r="A2466">
        <v>0</v>
      </c>
      <c r="B2466">
        <v>81000</v>
      </c>
    </row>
    <row r="2467" spans="1:2" x14ac:dyDescent="0.3">
      <c r="A2467">
        <v>0</v>
      </c>
      <c r="B2467">
        <v>270000</v>
      </c>
    </row>
    <row r="2468" spans="1:2" x14ac:dyDescent="0.3">
      <c r="A2468">
        <v>0</v>
      </c>
      <c r="B2468">
        <v>270000</v>
      </c>
    </row>
    <row r="2469" spans="1:2" x14ac:dyDescent="0.3">
      <c r="A2469">
        <v>0</v>
      </c>
      <c r="B2469">
        <v>112500</v>
      </c>
    </row>
    <row r="2470" spans="1:2" x14ac:dyDescent="0.3">
      <c r="A2470">
        <v>0</v>
      </c>
      <c r="B2470">
        <v>135000</v>
      </c>
    </row>
    <row r="2471" spans="1:2" x14ac:dyDescent="0.3">
      <c r="A2471">
        <v>0</v>
      </c>
      <c r="B2471">
        <v>338746.5</v>
      </c>
    </row>
    <row r="2472" spans="1:2" x14ac:dyDescent="0.3">
      <c r="A2472">
        <v>0</v>
      </c>
      <c r="B2472">
        <v>135000</v>
      </c>
    </row>
    <row r="2473" spans="1:2" x14ac:dyDescent="0.3">
      <c r="A2473">
        <v>0</v>
      </c>
      <c r="B2473">
        <v>121500</v>
      </c>
    </row>
    <row r="2474" spans="1:2" x14ac:dyDescent="0.3">
      <c r="A2474">
        <v>0</v>
      </c>
      <c r="B2474">
        <v>270000</v>
      </c>
    </row>
    <row r="2475" spans="1:2" x14ac:dyDescent="0.3">
      <c r="A2475">
        <v>0</v>
      </c>
      <c r="B2475">
        <v>180000</v>
      </c>
    </row>
    <row r="2476" spans="1:2" x14ac:dyDescent="0.3">
      <c r="A2476">
        <v>0</v>
      </c>
      <c r="B2476">
        <v>81000</v>
      </c>
    </row>
    <row r="2477" spans="1:2" x14ac:dyDescent="0.3">
      <c r="A2477">
        <v>0</v>
      </c>
      <c r="B2477">
        <v>135000</v>
      </c>
    </row>
    <row r="2478" spans="1:2" x14ac:dyDescent="0.3">
      <c r="A2478">
        <v>0</v>
      </c>
      <c r="B2478">
        <v>135000</v>
      </c>
    </row>
    <row r="2479" spans="1:2" x14ac:dyDescent="0.3">
      <c r="A2479">
        <v>0</v>
      </c>
      <c r="B2479">
        <v>67500</v>
      </c>
    </row>
    <row r="2480" spans="1:2" x14ac:dyDescent="0.3">
      <c r="A2480">
        <v>0</v>
      </c>
      <c r="B2480">
        <v>157500</v>
      </c>
    </row>
    <row r="2481" spans="1:2" x14ac:dyDescent="0.3">
      <c r="A2481">
        <v>0</v>
      </c>
      <c r="B2481">
        <v>63000</v>
      </c>
    </row>
    <row r="2482" spans="1:2" x14ac:dyDescent="0.3">
      <c r="A2482">
        <v>0</v>
      </c>
      <c r="B2482">
        <v>157500</v>
      </c>
    </row>
    <row r="2483" spans="1:2" x14ac:dyDescent="0.3">
      <c r="A2483">
        <v>0</v>
      </c>
      <c r="B2483">
        <v>180000</v>
      </c>
    </row>
    <row r="2484" spans="1:2" x14ac:dyDescent="0.3">
      <c r="A2484">
        <v>0</v>
      </c>
      <c r="B2484">
        <v>184500</v>
      </c>
    </row>
    <row r="2485" spans="1:2" x14ac:dyDescent="0.3">
      <c r="A2485">
        <v>0</v>
      </c>
      <c r="B2485">
        <v>189000</v>
      </c>
    </row>
    <row r="2486" spans="1:2" x14ac:dyDescent="0.3">
      <c r="A2486">
        <v>0</v>
      </c>
      <c r="B2486">
        <v>99000</v>
      </c>
    </row>
    <row r="2487" spans="1:2" x14ac:dyDescent="0.3">
      <c r="A2487">
        <v>0</v>
      </c>
      <c r="B2487">
        <v>139500</v>
      </c>
    </row>
    <row r="2488" spans="1:2" x14ac:dyDescent="0.3">
      <c r="A2488">
        <v>0</v>
      </c>
      <c r="B2488">
        <v>171000</v>
      </c>
    </row>
    <row r="2489" spans="1:2" x14ac:dyDescent="0.3">
      <c r="A2489">
        <v>0</v>
      </c>
      <c r="B2489">
        <v>607500</v>
      </c>
    </row>
    <row r="2490" spans="1:2" x14ac:dyDescent="0.3">
      <c r="A2490">
        <v>0</v>
      </c>
      <c r="B2490">
        <v>126000</v>
      </c>
    </row>
    <row r="2491" spans="1:2" x14ac:dyDescent="0.3">
      <c r="A2491">
        <v>0</v>
      </c>
      <c r="B2491">
        <v>225000</v>
      </c>
    </row>
    <row r="2492" spans="1:2" x14ac:dyDescent="0.3">
      <c r="A2492">
        <v>0</v>
      </c>
      <c r="B2492">
        <v>135000</v>
      </c>
    </row>
    <row r="2493" spans="1:2" x14ac:dyDescent="0.3">
      <c r="A2493">
        <v>0</v>
      </c>
      <c r="B2493">
        <v>157500</v>
      </c>
    </row>
    <row r="2494" spans="1:2" x14ac:dyDescent="0.3">
      <c r="A2494">
        <v>1</v>
      </c>
      <c r="B2494">
        <v>157500</v>
      </c>
    </row>
    <row r="2495" spans="1:2" x14ac:dyDescent="0.3">
      <c r="A2495">
        <v>0</v>
      </c>
      <c r="B2495">
        <v>315000</v>
      </c>
    </row>
    <row r="2496" spans="1:2" x14ac:dyDescent="0.3">
      <c r="A2496">
        <v>0</v>
      </c>
      <c r="B2496">
        <v>180000</v>
      </c>
    </row>
    <row r="2497" spans="1:2" x14ac:dyDescent="0.3">
      <c r="A2497">
        <v>0</v>
      </c>
      <c r="B2497">
        <v>225000</v>
      </c>
    </row>
    <row r="2498" spans="1:2" x14ac:dyDescent="0.3">
      <c r="A2498">
        <v>0</v>
      </c>
      <c r="B2498">
        <v>157500</v>
      </c>
    </row>
    <row r="2499" spans="1:2" x14ac:dyDescent="0.3">
      <c r="A2499">
        <v>0</v>
      </c>
      <c r="B2499">
        <v>166500</v>
      </c>
    </row>
    <row r="2500" spans="1:2" x14ac:dyDescent="0.3">
      <c r="A2500">
        <v>0</v>
      </c>
      <c r="B2500">
        <v>225000</v>
      </c>
    </row>
    <row r="2501" spans="1:2" x14ac:dyDescent="0.3">
      <c r="A2501">
        <v>0</v>
      </c>
      <c r="B2501">
        <v>67500</v>
      </c>
    </row>
    <row r="2502" spans="1:2" x14ac:dyDescent="0.3">
      <c r="A2502">
        <v>0</v>
      </c>
      <c r="B2502">
        <v>202500</v>
      </c>
    </row>
    <row r="2503" spans="1:2" x14ac:dyDescent="0.3">
      <c r="A2503">
        <v>0</v>
      </c>
      <c r="B2503">
        <v>202500</v>
      </c>
    </row>
    <row r="2504" spans="1:2" x14ac:dyDescent="0.3">
      <c r="A2504">
        <v>0</v>
      </c>
      <c r="B2504">
        <v>112500</v>
      </c>
    </row>
    <row r="2505" spans="1:2" x14ac:dyDescent="0.3">
      <c r="A2505">
        <v>0</v>
      </c>
      <c r="B2505">
        <v>135000</v>
      </c>
    </row>
    <row r="2506" spans="1:2" x14ac:dyDescent="0.3">
      <c r="A2506">
        <v>0</v>
      </c>
      <c r="B2506">
        <v>90000</v>
      </c>
    </row>
    <row r="2507" spans="1:2" x14ac:dyDescent="0.3">
      <c r="A2507">
        <v>0</v>
      </c>
      <c r="B2507">
        <v>112500</v>
      </c>
    </row>
    <row r="2508" spans="1:2" x14ac:dyDescent="0.3">
      <c r="A2508">
        <v>0</v>
      </c>
      <c r="B2508">
        <v>225000</v>
      </c>
    </row>
    <row r="2509" spans="1:2" x14ac:dyDescent="0.3">
      <c r="A2509">
        <v>0</v>
      </c>
      <c r="B2509">
        <v>157500</v>
      </c>
    </row>
    <row r="2510" spans="1:2" x14ac:dyDescent="0.3">
      <c r="A2510">
        <v>0</v>
      </c>
      <c r="B2510">
        <v>225000</v>
      </c>
    </row>
    <row r="2511" spans="1:2" x14ac:dyDescent="0.3">
      <c r="A2511">
        <v>0</v>
      </c>
      <c r="B2511">
        <v>171000</v>
      </c>
    </row>
    <row r="2512" spans="1:2" x14ac:dyDescent="0.3">
      <c r="A2512">
        <v>0</v>
      </c>
      <c r="B2512">
        <v>135000</v>
      </c>
    </row>
    <row r="2513" spans="1:2" x14ac:dyDescent="0.3">
      <c r="A2513">
        <v>0</v>
      </c>
      <c r="B2513">
        <v>176175</v>
      </c>
    </row>
    <row r="2514" spans="1:2" x14ac:dyDescent="0.3">
      <c r="A2514">
        <v>0</v>
      </c>
      <c r="B2514">
        <v>135000</v>
      </c>
    </row>
    <row r="2515" spans="1:2" x14ac:dyDescent="0.3">
      <c r="A2515">
        <v>0</v>
      </c>
      <c r="B2515">
        <v>157500</v>
      </c>
    </row>
    <row r="2516" spans="1:2" x14ac:dyDescent="0.3">
      <c r="A2516">
        <v>0</v>
      </c>
      <c r="B2516">
        <v>81000</v>
      </c>
    </row>
    <row r="2517" spans="1:2" x14ac:dyDescent="0.3">
      <c r="A2517">
        <v>0</v>
      </c>
      <c r="B2517">
        <v>180000</v>
      </c>
    </row>
    <row r="2518" spans="1:2" x14ac:dyDescent="0.3">
      <c r="A2518">
        <v>0</v>
      </c>
      <c r="B2518">
        <v>405000</v>
      </c>
    </row>
    <row r="2519" spans="1:2" x14ac:dyDescent="0.3">
      <c r="A2519">
        <v>0</v>
      </c>
      <c r="B2519">
        <v>202500</v>
      </c>
    </row>
    <row r="2520" spans="1:2" x14ac:dyDescent="0.3">
      <c r="A2520">
        <v>0</v>
      </c>
      <c r="B2520">
        <v>112500</v>
      </c>
    </row>
    <row r="2521" spans="1:2" x14ac:dyDescent="0.3">
      <c r="A2521">
        <v>0</v>
      </c>
      <c r="B2521">
        <v>157500</v>
      </c>
    </row>
    <row r="2522" spans="1:2" x14ac:dyDescent="0.3">
      <c r="A2522">
        <v>0</v>
      </c>
      <c r="B2522">
        <v>157500</v>
      </c>
    </row>
    <row r="2523" spans="1:2" x14ac:dyDescent="0.3">
      <c r="A2523">
        <v>0</v>
      </c>
      <c r="B2523">
        <v>135000</v>
      </c>
    </row>
    <row r="2524" spans="1:2" x14ac:dyDescent="0.3">
      <c r="A2524">
        <v>0</v>
      </c>
      <c r="B2524">
        <v>157500</v>
      </c>
    </row>
    <row r="2525" spans="1:2" x14ac:dyDescent="0.3">
      <c r="A2525">
        <v>0</v>
      </c>
      <c r="B2525">
        <v>135000</v>
      </c>
    </row>
    <row r="2526" spans="1:2" x14ac:dyDescent="0.3">
      <c r="A2526">
        <v>0</v>
      </c>
      <c r="B2526">
        <v>153000</v>
      </c>
    </row>
    <row r="2527" spans="1:2" x14ac:dyDescent="0.3">
      <c r="A2527">
        <v>0</v>
      </c>
      <c r="B2527">
        <v>270000</v>
      </c>
    </row>
    <row r="2528" spans="1:2" x14ac:dyDescent="0.3">
      <c r="A2528">
        <v>0</v>
      </c>
      <c r="B2528">
        <v>225000</v>
      </c>
    </row>
    <row r="2529" spans="1:2" x14ac:dyDescent="0.3">
      <c r="A2529">
        <v>0</v>
      </c>
      <c r="B2529">
        <v>112500</v>
      </c>
    </row>
    <row r="2530" spans="1:2" x14ac:dyDescent="0.3">
      <c r="A2530">
        <v>0</v>
      </c>
      <c r="B2530">
        <v>112500</v>
      </c>
    </row>
    <row r="2531" spans="1:2" x14ac:dyDescent="0.3">
      <c r="A2531">
        <v>0</v>
      </c>
      <c r="B2531">
        <v>202500</v>
      </c>
    </row>
    <row r="2532" spans="1:2" x14ac:dyDescent="0.3">
      <c r="A2532">
        <v>0</v>
      </c>
      <c r="B2532">
        <v>202500</v>
      </c>
    </row>
    <row r="2533" spans="1:2" x14ac:dyDescent="0.3">
      <c r="A2533">
        <v>0</v>
      </c>
      <c r="B2533">
        <v>202500</v>
      </c>
    </row>
    <row r="2534" spans="1:2" x14ac:dyDescent="0.3">
      <c r="A2534">
        <v>0</v>
      </c>
      <c r="B2534">
        <v>90000</v>
      </c>
    </row>
    <row r="2535" spans="1:2" x14ac:dyDescent="0.3">
      <c r="A2535">
        <v>1</v>
      </c>
      <c r="B2535">
        <v>270000</v>
      </c>
    </row>
    <row r="2536" spans="1:2" x14ac:dyDescent="0.3">
      <c r="A2536">
        <v>0</v>
      </c>
      <c r="B2536">
        <v>117000</v>
      </c>
    </row>
    <row r="2537" spans="1:2" x14ac:dyDescent="0.3">
      <c r="A2537">
        <v>0</v>
      </c>
      <c r="B2537">
        <v>85500</v>
      </c>
    </row>
    <row r="2538" spans="1:2" x14ac:dyDescent="0.3">
      <c r="A2538">
        <v>0</v>
      </c>
      <c r="B2538">
        <v>130500</v>
      </c>
    </row>
    <row r="2539" spans="1:2" x14ac:dyDescent="0.3">
      <c r="A2539">
        <v>1</v>
      </c>
      <c r="B2539">
        <v>81000</v>
      </c>
    </row>
    <row r="2540" spans="1:2" x14ac:dyDescent="0.3">
      <c r="A2540">
        <v>0</v>
      </c>
      <c r="B2540">
        <v>180000</v>
      </c>
    </row>
    <row r="2541" spans="1:2" x14ac:dyDescent="0.3">
      <c r="A2541">
        <v>0</v>
      </c>
      <c r="B2541">
        <v>180000</v>
      </c>
    </row>
    <row r="2542" spans="1:2" x14ac:dyDescent="0.3">
      <c r="A2542">
        <v>0</v>
      </c>
      <c r="B2542">
        <v>180000</v>
      </c>
    </row>
    <row r="2543" spans="1:2" x14ac:dyDescent="0.3">
      <c r="A2543">
        <v>0</v>
      </c>
      <c r="B2543">
        <v>112500</v>
      </c>
    </row>
    <row r="2544" spans="1:2" x14ac:dyDescent="0.3">
      <c r="A2544">
        <v>0</v>
      </c>
      <c r="B2544">
        <v>130500</v>
      </c>
    </row>
    <row r="2545" spans="1:2" x14ac:dyDescent="0.3">
      <c r="A2545">
        <v>0</v>
      </c>
      <c r="B2545">
        <v>94500</v>
      </c>
    </row>
    <row r="2546" spans="1:2" x14ac:dyDescent="0.3">
      <c r="A2546">
        <v>1</v>
      </c>
      <c r="B2546">
        <v>135000</v>
      </c>
    </row>
    <row r="2547" spans="1:2" x14ac:dyDescent="0.3">
      <c r="A2547">
        <v>1</v>
      </c>
      <c r="B2547">
        <v>135000</v>
      </c>
    </row>
    <row r="2548" spans="1:2" x14ac:dyDescent="0.3">
      <c r="A2548">
        <v>0</v>
      </c>
      <c r="B2548">
        <v>112500</v>
      </c>
    </row>
    <row r="2549" spans="1:2" x14ac:dyDescent="0.3">
      <c r="A2549">
        <v>0</v>
      </c>
      <c r="B2549">
        <v>117000</v>
      </c>
    </row>
    <row r="2550" spans="1:2" x14ac:dyDescent="0.3">
      <c r="A2550">
        <v>0</v>
      </c>
      <c r="B2550">
        <v>180000</v>
      </c>
    </row>
    <row r="2551" spans="1:2" x14ac:dyDescent="0.3">
      <c r="A2551">
        <v>0</v>
      </c>
      <c r="B2551">
        <v>328500</v>
      </c>
    </row>
    <row r="2552" spans="1:2" x14ac:dyDescent="0.3">
      <c r="A2552">
        <v>0</v>
      </c>
      <c r="B2552">
        <v>157500</v>
      </c>
    </row>
    <row r="2553" spans="1:2" x14ac:dyDescent="0.3">
      <c r="A2553">
        <v>1</v>
      </c>
      <c r="B2553">
        <v>135000</v>
      </c>
    </row>
    <row r="2554" spans="1:2" x14ac:dyDescent="0.3">
      <c r="A2554">
        <v>1</v>
      </c>
      <c r="B2554">
        <v>135000</v>
      </c>
    </row>
    <row r="2555" spans="1:2" x14ac:dyDescent="0.3">
      <c r="A2555">
        <v>1</v>
      </c>
      <c r="B2555">
        <v>202500</v>
      </c>
    </row>
    <row r="2556" spans="1:2" x14ac:dyDescent="0.3">
      <c r="A2556">
        <v>0</v>
      </c>
      <c r="B2556">
        <v>90000</v>
      </c>
    </row>
    <row r="2557" spans="1:2" x14ac:dyDescent="0.3">
      <c r="A2557">
        <v>0</v>
      </c>
      <c r="B2557">
        <v>81000</v>
      </c>
    </row>
    <row r="2558" spans="1:2" x14ac:dyDescent="0.3">
      <c r="A2558">
        <v>0</v>
      </c>
      <c r="B2558">
        <v>112500</v>
      </c>
    </row>
    <row r="2559" spans="1:2" x14ac:dyDescent="0.3">
      <c r="A2559">
        <v>0</v>
      </c>
      <c r="B2559">
        <v>202500</v>
      </c>
    </row>
    <row r="2560" spans="1:2" x14ac:dyDescent="0.3">
      <c r="A2560">
        <v>0</v>
      </c>
      <c r="B2560">
        <v>225000</v>
      </c>
    </row>
    <row r="2561" spans="1:2" x14ac:dyDescent="0.3">
      <c r="A2561">
        <v>0</v>
      </c>
      <c r="B2561">
        <v>225000</v>
      </c>
    </row>
    <row r="2562" spans="1:2" x14ac:dyDescent="0.3">
      <c r="A2562">
        <v>0</v>
      </c>
      <c r="B2562">
        <v>202500</v>
      </c>
    </row>
    <row r="2563" spans="1:2" x14ac:dyDescent="0.3">
      <c r="A2563">
        <v>0</v>
      </c>
      <c r="B2563">
        <v>103500</v>
      </c>
    </row>
    <row r="2564" spans="1:2" x14ac:dyDescent="0.3">
      <c r="A2564">
        <v>1</v>
      </c>
      <c r="B2564">
        <v>90000</v>
      </c>
    </row>
    <row r="2565" spans="1:2" x14ac:dyDescent="0.3">
      <c r="A2565">
        <v>1</v>
      </c>
      <c r="B2565">
        <v>90000</v>
      </c>
    </row>
    <row r="2566" spans="1:2" x14ac:dyDescent="0.3">
      <c r="A2566">
        <v>0</v>
      </c>
      <c r="B2566">
        <v>40500</v>
      </c>
    </row>
    <row r="2567" spans="1:2" x14ac:dyDescent="0.3">
      <c r="A2567">
        <v>0</v>
      </c>
      <c r="B2567">
        <v>225000</v>
      </c>
    </row>
    <row r="2568" spans="1:2" x14ac:dyDescent="0.3">
      <c r="A2568">
        <v>0</v>
      </c>
      <c r="B2568">
        <v>135000</v>
      </c>
    </row>
    <row r="2569" spans="1:2" x14ac:dyDescent="0.3">
      <c r="A2569">
        <v>0</v>
      </c>
      <c r="B2569">
        <v>225000</v>
      </c>
    </row>
    <row r="2570" spans="1:2" x14ac:dyDescent="0.3">
      <c r="A2570">
        <v>0</v>
      </c>
      <c r="B2570">
        <v>126000</v>
      </c>
    </row>
    <row r="2571" spans="1:2" x14ac:dyDescent="0.3">
      <c r="A2571">
        <v>0</v>
      </c>
      <c r="B2571">
        <v>405000</v>
      </c>
    </row>
    <row r="2572" spans="1:2" x14ac:dyDescent="0.3">
      <c r="A2572">
        <v>0</v>
      </c>
      <c r="B2572">
        <v>405000</v>
      </c>
    </row>
    <row r="2573" spans="1:2" x14ac:dyDescent="0.3">
      <c r="A2573">
        <v>1</v>
      </c>
      <c r="B2573">
        <v>270000</v>
      </c>
    </row>
    <row r="2574" spans="1:2" x14ac:dyDescent="0.3">
      <c r="A2574">
        <v>0</v>
      </c>
      <c r="B2574">
        <v>135000</v>
      </c>
    </row>
    <row r="2575" spans="1:2" x14ac:dyDescent="0.3">
      <c r="A2575">
        <v>0</v>
      </c>
      <c r="B2575">
        <v>135000</v>
      </c>
    </row>
    <row r="2576" spans="1:2" x14ac:dyDescent="0.3">
      <c r="A2576">
        <v>0</v>
      </c>
      <c r="B2576">
        <v>112500</v>
      </c>
    </row>
    <row r="2577" spans="1:2" x14ac:dyDescent="0.3">
      <c r="A2577">
        <v>0</v>
      </c>
      <c r="B2577">
        <v>315000</v>
      </c>
    </row>
    <row r="2578" spans="1:2" x14ac:dyDescent="0.3">
      <c r="A2578">
        <v>0</v>
      </c>
      <c r="B2578">
        <v>135000</v>
      </c>
    </row>
    <row r="2579" spans="1:2" x14ac:dyDescent="0.3">
      <c r="A2579">
        <v>0</v>
      </c>
      <c r="B2579">
        <v>117000</v>
      </c>
    </row>
    <row r="2580" spans="1:2" x14ac:dyDescent="0.3">
      <c r="A2580">
        <v>0</v>
      </c>
      <c r="B2580">
        <v>130500</v>
      </c>
    </row>
    <row r="2581" spans="1:2" x14ac:dyDescent="0.3">
      <c r="A2581">
        <v>0</v>
      </c>
      <c r="B2581">
        <v>180000</v>
      </c>
    </row>
    <row r="2582" spans="1:2" x14ac:dyDescent="0.3">
      <c r="A2582">
        <v>0</v>
      </c>
      <c r="B2582">
        <v>135000</v>
      </c>
    </row>
    <row r="2583" spans="1:2" x14ac:dyDescent="0.3">
      <c r="A2583">
        <v>0</v>
      </c>
      <c r="B2583">
        <v>45000</v>
      </c>
    </row>
    <row r="2584" spans="1:2" x14ac:dyDescent="0.3">
      <c r="A2584">
        <v>0</v>
      </c>
      <c r="B2584">
        <v>166500</v>
      </c>
    </row>
    <row r="2585" spans="1:2" x14ac:dyDescent="0.3">
      <c r="A2585">
        <v>1</v>
      </c>
      <c r="B2585">
        <v>157500</v>
      </c>
    </row>
    <row r="2586" spans="1:2" x14ac:dyDescent="0.3">
      <c r="A2586">
        <v>1</v>
      </c>
      <c r="B2586">
        <v>157500</v>
      </c>
    </row>
    <row r="2587" spans="1:2" x14ac:dyDescent="0.3">
      <c r="A2587">
        <v>1</v>
      </c>
      <c r="B2587">
        <v>180000</v>
      </c>
    </row>
    <row r="2588" spans="1:2" x14ac:dyDescent="0.3">
      <c r="A2588">
        <v>0</v>
      </c>
      <c r="B2588">
        <v>225000</v>
      </c>
    </row>
    <row r="2589" spans="1:2" x14ac:dyDescent="0.3">
      <c r="A2589">
        <v>0</v>
      </c>
      <c r="B2589">
        <v>180000</v>
      </c>
    </row>
    <row r="2590" spans="1:2" x14ac:dyDescent="0.3">
      <c r="A2590">
        <v>0</v>
      </c>
      <c r="B2590">
        <v>99000</v>
      </c>
    </row>
    <row r="2591" spans="1:2" x14ac:dyDescent="0.3">
      <c r="A2591">
        <v>1</v>
      </c>
      <c r="B2591">
        <v>121500</v>
      </c>
    </row>
    <row r="2592" spans="1:2" x14ac:dyDescent="0.3">
      <c r="A2592">
        <v>1</v>
      </c>
      <c r="B2592">
        <v>180000</v>
      </c>
    </row>
    <row r="2593" spans="1:2" x14ac:dyDescent="0.3">
      <c r="A2593">
        <v>0</v>
      </c>
      <c r="B2593">
        <v>126000</v>
      </c>
    </row>
    <row r="2594" spans="1:2" x14ac:dyDescent="0.3">
      <c r="A2594">
        <v>0</v>
      </c>
      <c r="B2594">
        <v>126000</v>
      </c>
    </row>
    <row r="2595" spans="1:2" x14ac:dyDescent="0.3">
      <c r="A2595">
        <v>0</v>
      </c>
      <c r="B2595">
        <v>135000</v>
      </c>
    </row>
    <row r="2596" spans="1:2" x14ac:dyDescent="0.3">
      <c r="A2596">
        <v>0</v>
      </c>
      <c r="B2596">
        <v>135000</v>
      </c>
    </row>
    <row r="2597" spans="1:2" x14ac:dyDescent="0.3">
      <c r="A2597">
        <v>0</v>
      </c>
      <c r="B2597">
        <v>67500</v>
      </c>
    </row>
    <row r="2598" spans="1:2" x14ac:dyDescent="0.3">
      <c r="A2598">
        <v>0</v>
      </c>
      <c r="B2598">
        <v>67500</v>
      </c>
    </row>
    <row r="2599" spans="1:2" x14ac:dyDescent="0.3">
      <c r="A2599">
        <v>0</v>
      </c>
      <c r="B2599">
        <v>135000</v>
      </c>
    </row>
    <row r="2600" spans="1:2" x14ac:dyDescent="0.3">
      <c r="A2600">
        <v>0</v>
      </c>
      <c r="B2600">
        <v>193500</v>
      </c>
    </row>
    <row r="2601" spans="1:2" x14ac:dyDescent="0.3">
      <c r="A2601">
        <v>0</v>
      </c>
      <c r="B2601">
        <v>90000</v>
      </c>
    </row>
    <row r="2602" spans="1:2" x14ac:dyDescent="0.3">
      <c r="A2602">
        <v>0</v>
      </c>
      <c r="B2602">
        <v>225000</v>
      </c>
    </row>
    <row r="2603" spans="1:2" x14ac:dyDescent="0.3">
      <c r="A2603">
        <v>0</v>
      </c>
      <c r="B2603">
        <v>135000</v>
      </c>
    </row>
    <row r="2604" spans="1:2" x14ac:dyDescent="0.3">
      <c r="A2604">
        <v>0</v>
      </c>
      <c r="B2604">
        <v>202500</v>
      </c>
    </row>
    <row r="2605" spans="1:2" x14ac:dyDescent="0.3">
      <c r="A2605">
        <v>0</v>
      </c>
      <c r="B2605">
        <v>112500</v>
      </c>
    </row>
    <row r="2606" spans="1:2" x14ac:dyDescent="0.3">
      <c r="A2606">
        <v>0</v>
      </c>
      <c r="B2606">
        <v>135000</v>
      </c>
    </row>
    <row r="2607" spans="1:2" x14ac:dyDescent="0.3">
      <c r="A2607">
        <v>0</v>
      </c>
      <c r="B2607">
        <v>157500</v>
      </c>
    </row>
    <row r="2608" spans="1:2" x14ac:dyDescent="0.3">
      <c r="A2608">
        <v>0</v>
      </c>
      <c r="B2608">
        <v>180000</v>
      </c>
    </row>
    <row r="2609" spans="1:2" x14ac:dyDescent="0.3">
      <c r="A2609">
        <v>0</v>
      </c>
      <c r="B2609">
        <v>202500</v>
      </c>
    </row>
    <row r="2610" spans="1:2" x14ac:dyDescent="0.3">
      <c r="A2610">
        <v>0</v>
      </c>
      <c r="B2610">
        <v>108000</v>
      </c>
    </row>
    <row r="2611" spans="1:2" x14ac:dyDescent="0.3">
      <c r="A2611">
        <v>1</v>
      </c>
      <c r="B2611">
        <v>67500</v>
      </c>
    </row>
    <row r="2612" spans="1:2" x14ac:dyDescent="0.3">
      <c r="A2612">
        <v>0</v>
      </c>
      <c r="B2612">
        <v>540000</v>
      </c>
    </row>
    <row r="2613" spans="1:2" x14ac:dyDescent="0.3">
      <c r="A2613">
        <v>0</v>
      </c>
      <c r="B2613">
        <v>85500</v>
      </c>
    </row>
    <row r="2614" spans="1:2" x14ac:dyDescent="0.3">
      <c r="A2614">
        <v>0</v>
      </c>
      <c r="B2614">
        <v>90000</v>
      </c>
    </row>
    <row r="2615" spans="1:2" x14ac:dyDescent="0.3">
      <c r="A2615">
        <v>0</v>
      </c>
      <c r="B2615">
        <v>225000</v>
      </c>
    </row>
    <row r="2616" spans="1:2" x14ac:dyDescent="0.3">
      <c r="A2616">
        <v>0</v>
      </c>
      <c r="B2616">
        <v>225000</v>
      </c>
    </row>
    <row r="2617" spans="1:2" x14ac:dyDescent="0.3">
      <c r="A2617">
        <v>0</v>
      </c>
      <c r="B2617">
        <v>180000</v>
      </c>
    </row>
    <row r="2618" spans="1:2" x14ac:dyDescent="0.3">
      <c r="A2618">
        <v>0</v>
      </c>
      <c r="B2618">
        <v>135000</v>
      </c>
    </row>
    <row r="2619" spans="1:2" x14ac:dyDescent="0.3">
      <c r="A2619">
        <v>0</v>
      </c>
      <c r="B2619">
        <v>90000</v>
      </c>
    </row>
    <row r="2620" spans="1:2" x14ac:dyDescent="0.3">
      <c r="A2620">
        <v>0</v>
      </c>
      <c r="B2620">
        <v>477000</v>
      </c>
    </row>
    <row r="2621" spans="1:2" x14ac:dyDescent="0.3">
      <c r="A2621">
        <v>0</v>
      </c>
      <c r="B2621">
        <v>202500</v>
      </c>
    </row>
    <row r="2622" spans="1:2" x14ac:dyDescent="0.3">
      <c r="A2622">
        <v>0</v>
      </c>
      <c r="B2622">
        <v>225000</v>
      </c>
    </row>
    <row r="2623" spans="1:2" x14ac:dyDescent="0.3">
      <c r="A2623">
        <v>0</v>
      </c>
      <c r="B2623">
        <v>94500</v>
      </c>
    </row>
    <row r="2624" spans="1:2" x14ac:dyDescent="0.3">
      <c r="A2624">
        <v>0</v>
      </c>
      <c r="B2624">
        <v>153000</v>
      </c>
    </row>
    <row r="2625" spans="1:2" x14ac:dyDescent="0.3">
      <c r="A2625">
        <v>0</v>
      </c>
      <c r="B2625">
        <v>225000</v>
      </c>
    </row>
    <row r="2626" spans="1:2" x14ac:dyDescent="0.3">
      <c r="A2626">
        <v>0</v>
      </c>
      <c r="B2626">
        <v>315000</v>
      </c>
    </row>
    <row r="2627" spans="1:2" x14ac:dyDescent="0.3">
      <c r="A2627">
        <v>0</v>
      </c>
      <c r="B2627">
        <v>81000</v>
      </c>
    </row>
    <row r="2628" spans="1:2" x14ac:dyDescent="0.3">
      <c r="A2628">
        <v>0</v>
      </c>
      <c r="B2628">
        <v>90000</v>
      </c>
    </row>
    <row r="2629" spans="1:2" x14ac:dyDescent="0.3">
      <c r="A2629">
        <v>0</v>
      </c>
      <c r="B2629">
        <v>135000</v>
      </c>
    </row>
    <row r="2630" spans="1:2" x14ac:dyDescent="0.3">
      <c r="A2630">
        <v>0</v>
      </c>
      <c r="B2630">
        <v>135000</v>
      </c>
    </row>
    <row r="2631" spans="1:2" x14ac:dyDescent="0.3">
      <c r="A2631">
        <v>0</v>
      </c>
      <c r="B2631">
        <v>157500</v>
      </c>
    </row>
    <row r="2632" spans="1:2" x14ac:dyDescent="0.3">
      <c r="A2632">
        <v>0</v>
      </c>
      <c r="B2632">
        <v>180000</v>
      </c>
    </row>
    <row r="2633" spans="1:2" x14ac:dyDescent="0.3">
      <c r="A2633">
        <v>0</v>
      </c>
      <c r="B2633">
        <v>360000</v>
      </c>
    </row>
    <row r="2634" spans="1:2" x14ac:dyDescent="0.3">
      <c r="A2634">
        <v>0</v>
      </c>
      <c r="B2634">
        <v>202500</v>
      </c>
    </row>
    <row r="2635" spans="1:2" x14ac:dyDescent="0.3">
      <c r="A2635">
        <v>0</v>
      </c>
      <c r="B2635">
        <v>67500</v>
      </c>
    </row>
    <row r="2636" spans="1:2" x14ac:dyDescent="0.3">
      <c r="A2636">
        <v>0</v>
      </c>
      <c r="B2636">
        <v>180000</v>
      </c>
    </row>
    <row r="2637" spans="1:2" x14ac:dyDescent="0.3">
      <c r="A2637">
        <v>0</v>
      </c>
      <c r="B2637">
        <v>315000</v>
      </c>
    </row>
    <row r="2638" spans="1:2" x14ac:dyDescent="0.3">
      <c r="A2638">
        <v>0</v>
      </c>
      <c r="B2638">
        <v>76500</v>
      </c>
    </row>
    <row r="2639" spans="1:2" x14ac:dyDescent="0.3">
      <c r="A2639">
        <v>1</v>
      </c>
      <c r="B2639">
        <v>90000</v>
      </c>
    </row>
    <row r="2640" spans="1:2" x14ac:dyDescent="0.3">
      <c r="A2640">
        <v>0</v>
      </c>
      <c r="B2640">
        <v>202500</v>
      </c>
    </row>
    <row r="2641" spans="1:2" x14ac:dyDescent="0.3">
      <c r="A2641">
        <v>0</v>
      </c>
      <c r="B2641">
        <v>157500</v>
      </c>
    </row>
    <row r="2642" spans="1:2" x14ac:dyDescent="0.3">
      <c r="A2642">
        <v>0</v>
      </c>
      <c r="B2642">
        <v>202500</v>
      </c>
    </row>
    <row r="2643" spans="1:2" x14ac:dyDescent="0.3">
      <c r="A2643">
        <v>0</v>
      </c>
      <c r="B2643">
        <v>270000</v>
      </c>
    </row>
    <row r="2644" spans="1:2" x14ac:dyDescent="0.3">
      <c r="A2644">
        <v>0</v>
      </c>
      <c r="B2644">
        <v>247500</v>
      </c>
    </row>
    <row r="2645" spans="1:2" x14ac:dyDescent="0.3">
      <c r="A2645">
        <v>0</v>
      </c>
      <c r="B2645">
        <v>292500</v>
      </c>
    </row>
    <row r="2646" spans="1:2" x14ac:dyDescent="0.3">
      <c r="A2646">
        <v>0</v>
      </c>
      <c r="B2646">
        <v>58500</v>
      </c>
    </row>
    <row r="2647" spans="1:2" x14ac:dyDescent="0.3">
      <c r="A2647">
        <v>0</v>
      </c>
      <c r="B2647">
        <v>202500</v>
      </c>
    </row>
    <row r="2648" spans="1:2" x14ac:dyDescent="0.3">
      <c r="A2648">
        <v>0</v>
      </c>
      <c r="B2648">
        <v>180000</v>
      </c>
    </row>
    <row r="2649" spans="1:2" x14ac:dyDescent="0.3">
      <c r="A2649">
        <v>0</v>
      </c>
      <c r="B2649">
        <v>81000</v>
      </c>
    </row>
    <row r="2650" spans="1:2" x14ac:dyDescent="0.3">
      <c r="A2650">
        <v>0</v>
      </c>
      <c r="B2650">
        <v>270000</v>
      </c>
    </row>
    <row r="2651" spans="1:2" x14ac:dyDescent="0.3">
      <c r="A2651">
        <v>0</v>
      </c>
      <c r="B2651">
        <v>270000</v>
      </c>
    </row>
    <row r="2652" spans="1:2" x14ac:dyDescent="0.3">
      <c r="A2652">
        <v>0</v>
      </c>
      <c r="B2652">
        <v>94500</v>
      </c>
    </row>
    <row r="2653" spans="1:2" x14ac:dyDescent="0.3">
      <c r="A2653">
        <v>0</v>
      </c>
      <c r="B2653">
        <v>72000</v>
      </c>
    </row>
    <row r="2654" spans="1:2" x14ac:dyDescent="0.3">
      <c r="A2654">
        <v>0</v>
      </c>
      <c r="B2654">
        <v>67500</v>
      </c>
    </row>
    <row r="2655" spans="1:2" x14ac:dyDescent="0.3">
      <c r="A2655">
        <v>0</v>
      </c>
      <c r="B2655">
        <v>126000</v>
      </c>
    </row>
    <row r="2656" spans="1:2" x14ac:dyDescent="0.3">
      <c r="A2656">
        <v>0</v>
      </c>
      <c r="B2656">
        <v>135000</v>
      </c>
    </row>
    <row r="2657" spans="1:2" x14ac:dyDescent="0.3">
      <c r="A2657">
        <v>0</v>
      </c>
      <c r="B2657">
        <v>90000</v>
      </c>
    </row>
    <row r="2658" spans="1:2" x14ac:dyDescent="0.3">
      <c r="A2658">
        <v>0</v>
      </c>
      <c r="B2658">
        <v>202500</v>
      </c>
    </row>
    <row r="2659" spans="1:2" x14ac:dyDescent="0.3">
      <c r="A2659">
        <v>0</v>
      </c>
      <c r="B2659">
        <v>81000</v>
      </c>
    </row>
    <row r="2660" spans="1:2" x14ac:dyDescent="0.3">
      <c r="A2660">
        <v>0</v>
      </c>
      <c r="B2660">
        <v>112500</v>
      </c>
    </row>
    <row r="2661" spans="1:2" x14ac:dyDescent="0.3">
      <c r="A2661">
        <v>0</v>
      </c>
      <c r="B2661">
        <v>405000</v>
      </c>
    </row>
    <row r="2662" spans="1:2" x14ac:dyDescent="0.3">
      <c r="A2662">
        <v>0</v>
      </c>
      <c r="B2662">
        <v>202500</v>
      </c>
    </row>
    <row r="2663" spans="1:2" x14ac:dyDescent="0.3">
      <c r="A2663">
        <v>0</v>
      </c>
      <c r="B2663">
        <v>202500</v>
      </c>
    </row>
    <row r="2664" spans="1:2" x14ac:dyDescent="0.3">
      <c r="A2664">
        <v>0</v>
      </c>
      <c r="B2664">
        <v>135000</v>
      </c>
    </row>
    <row r="2665" spans="1:2" x14ac:dyDescent="0.3">
      <c r="A2665">
        <v>0</v>
      </c>
      <c r="B2665">
        <v>202500</v>
      </c>
    </row>
    <row r="2666" spans="1:2" x14ac:dyDescent="0.3">
      <c r="A2666">
        <v>0</v>
      </c>
      <c r="B2666">
        <v>297000</v>
      </c>
    </row>
    <row r="2667" spans="1:2" x14ac:dyDescent="0.3">
      <c r="A2667">
        <v>1</v>
      </c>
      <c r="B2667">
        <v>94500</v>
      </c>
    </row>
    <row r="2668" spans="1:2" x14ac:dyDescent="0.3">
      <c r="A2668">
        <v>0</v>
      </c>
      <c r="B2668">
        <v>67500</v>
      </c>
    </row>
    <row r="2669" spans="1:2" x14ac:dyDescent="0.3">
      <c r="A2669">
        <v>0</v>
      </c>
      <c r="B2669">
        <v>67500</v>
      </c>
    </row>
    <row r="2670" spans="1:2" x14ac:dyDescent="0.3">
      <c r="A2670">
        <v>1</v>
      </c>
      <c r="B2670">
        <v>202500</v>
      </c>
    </row>
    <row r="2671" spans="1:2" x14ac:dyDescent="0.3">
      <c r="A2671">
        <v>0</v>
      </c>
      <c r="B2671">
        <v>243000</v>
      </c>
    </row>
    <row r="2672" spans="1:2" x14ac:dyDescent="0.3">
      <c r="A2672">
        <v>0</v>
      </c>
      <c r="B2672">
        <v>225000</v>
      </c>
    </row>
    <row r="2673" spans="1:2" x14ac:dyDescent="0.3">
      <c r="A2673">
        <v>0</v>
      </c>
      <c r="B2673">
        <v>81000</v>
      </c>
    </row>
    <row r="2674" spans="1:2" x14ac:dyDescent="0.3">
      <c r="A2674">
        <v>0</v>
      </c>
      <c r="B2674">
        <v>180000</v>
      </c>
    </row>
    <row r="2675" spans="1:2" x14ac:dyDescent="0.3">
      <c r="A2675">
        <v>0</v>
      </c>
      <c r="B2675">
        <v>180000</v>
      </c>
    </row>
    <row r="2676" spans="1:2" x14ac:dyDescent="0.3">
      <c r="A2676">
        <v>0</v>
      </c>
      <c r="B2676">
        <v>180000</v>
      </c>
    </row>
    <row r="2677" spans="1:2" x14ac:dyDescent="0.3">
      <c r="A2677">
        <v>0</v>
      </c>
      <c r="B2677">
        <v>180000</v>
      </c>
    </row>
    <row r="2678" spans="1:2" x14ac:dyDescent="0.3">
      <c r="A2678">
        <v>0</v>
      </c>
      <c r="B2678">
        <v>360000</v>
      </c>
    </row>
    <row r="2679" spans="1:2" x14ac:dyDescent="0.3">
      <c r="A2679">
        <v>0</v>
      </c>
      <c r="B2679">
        <v>157500</v>
      </c>
    </row>
    <row r="2680" spans="1:2" x14ac:dyDescent="0.3">
      <c r="A2680">
        <v>0</v>
      </c>
      <c r="B2680">
        <v>360000</v>
      </c>
    </row>
    <row r="2681" spans="1:2" x14ac:dyDescent="0.3">
      <c r="A2681">
        <v>0</v>
      </c>
      <c r="B2681">
        <v>180000</v>
      </c>
    </row>
    <row r="2682" spans="1:2" x14ac:dyDescent="0.3">
      <c r="A2682">
        <v>0</v>
      </c>
      <c r="B2682">
        <v>157500</v>
      </c>
    </row>
    <row r="2683" spans="1:2" x14ac:dyDescent="0.3">
      <c r="A2683">
        <v>1</v>
      </c>
      <c r="B2683">
        <v>157500</v>
      </c>
    </row>
    <row r="2684" spans="1:2" x14ac:dyDescent="0.3">
      <c r="A2684">
        <v>0</v>
      </c>
      <c r="B2684">
        <v>90000</v>
      </c>
    </row>
    <row r="2685" spans="1:2" x14ac:dyDescent="0.3">
      <c r="A2685">
        <v>0</v>
      </c>
      <c r="B2685">
        <v>157500</v>
      </c>
    </row>
    <row r="2686" spans="1:2" x14ac:dyDescent="0.3">
      <c r="A2686">
        <v>0</v>
      </c>
      <c r="B2686">
        <v>67500</v>
      </c>
    </row>
    <row r="2687" spans="1:2" x14ac:dyDescent="0.3">
      <c r="A2687">
        <v>0</v>
      </c>
      <c r="B2687">
        <v>202500</v>
      </c>
    </row>
    <row r="2688" spans="1:2" x14ac:dyDescent="0.3">
      <c r="A2688">
        <v>0</v>
      </c>
      <c r="B2688">
        <v>76500</v>
      </c>
    </row>
    <row r="2689" spans="1:2" x14ac:dyDescent="0.3">
      <c r="A2689">
        <v>0</v>
      </c>
      <c r="B2689">
        <v>369000</v>
      </c>
    </row>
    <row r="2690" spans="1:2" x14ac:dyDescent="0.3">
      <c r="A2690">
        <v>0</v>
      </c>
      <c r="B2690">
        <v>157500</v>
      </c>
    </row>
    <row r="2691" spans="1:2" x14ac:dyDescent="0.3">
      <c r="A2691">
        <v>0</v>
      </c>
      <c r="B2691">
        <v>38250</v>
      </c>
    </row>
    <row r="2692" spans="1:2" x14ac:dyDescent="0.3">
      <c r="A2692">
        <v>0</v>
      </c>
      <c r="B2692">
        <v>67500</v>
      </c>
    </row>
    <row r="2693" spans="1:2" x14ac:dyDescent="0.3">
      <c r="A2693">
        <v>0</v>
      </c>
      <c r="B2693">
        <v>135000</v>
      </c>
    </row>
    <row r="2694" spans="1:2" x14ac:dyDescent="0.3">
      <c r="A2694">
        <v>0</v>
      </c>
      <c r="B2694">
        <v>270000</v>
      </c>
    </row>
    <row r="2695" spans="1:2" x14ac:dyDescent="0.3">
      <c r="A2695">
        <v>1</v>
      </c>
      <c r="B2695">
        <v>495000</v>
      </c>
    </row>
    <row r="2696" spans="1:2" x14ac:dyDescent="0.3">
      <c r="A2696">
        <v>1</v>
      </c>
      <c r="B2696">
        <v>135000</v>
      </c>
    </row>
    <row r="2697" spans="1:2" x14ac:dyDescent="0.3">
      <c r="A2697">
        <v>0</v>
      </c>
      <c r="B2697">
        <v>81000</v>
      </c>
    </row>
    <row r="2698" spans="1:2" x14ac:dyDescent="0.3">
      <c r="A2698">
        <v>1</v>
      </c>
      <c r="B2698">
        <v>135000</v>
      </c>
    </row>
    <row r="2699" spans="1:2" x14ac:dyDescent="0.3">
      <c r="A2699">
        <v>0</v>
      </c>
      <c r="B2699">
        <v>157500</v>
      </c>
    </row>
    <row r="2700" spans="1:2" x14ac:dyDescent="0.3">
      <c r="A2700">
        <v>0</v>
      </c>
      <c r="B2700">
        <v>54000</v>
      </c>
    </row>
    <row r="2701" spans="1:2" x14ac:dyDescent="0.3">
      <c r="A2701">
        <v>0</v>
      </c>
      <c r="B2701">
        <v>202500</v>
      </c>
    </row>
    <row r="2702" spans="1:2" x14ac:dyDescent="0.3">
      <c r="A2702">
        <v>0</v>
      </c>
      <c r="B2702">
        <v>58500</v>
      </c>
    </row>
    <row r="2703" spans="1:2" x14ac:dyDescent="0.3">
      <c r="A2703">
        <v>0</v>
      </c>
      <c r="B2703">
        <v>900000</v>
      </c>
    </row>
    <row r="2704" spans="1:2" x14ac:dyDescent="0.3">
      <c r="A2704">
        <v>0</v>
      </c>
      <c r="B2704">
        <v>58500</v>
      </c>
    </row>
    <row r="2705" spans="1:2" x14ac:dyDescent="0.3">
      <c r="A2705">
        <v>0</v>
      </c>
      <c r="B2705">
        <v>135000</v>
      </c>
    </row>
    <row r="2706" spans="1:2" x14ac:dyDescent="0.3">
      <c r="A2706">
        <v>0</v>
      </c>
      <c r="B2706">
        <v>202500</v>
      </c>
    </row>
    <row r="2707" spans="1:2" x14ac:dyDescent="0.3">
      <c r="A2707">
        <v>0</v>
      </c>
      <c r="B2707">
        <v>90000</v>
      </c>
    </row>
    <row r="2708" spans="1:2" x14ac:dyDescent="0.3">
      <c r="A2708">
        <v>0</v>
      </c>
      <c r="B2708">
        <v>90000</v>
      </c>
    </row>
    <row r="2709" spans="1:2" x14ac:dyDescent="0.3">
      <c r="A2709">
        <v>0</v>
      </c>
      <c r="B2709">
        <v>171000</v>
      </c>
    </row>
    <row r="2710" spans="1:2" x14ac:dyDescent="0.3">
      <c r="A2710">
        <v>0</v>
      </c>
      <c r="B2710">
        <v>112500</v>
      </c>
    </row>
    <row r="2711" spans="1:2" x14ac:dyDescent="0.3">
      <c r="A2711">
        <v>0</v>
      </c>
      <c r="B2711">
        <v>67500</v>
      </c>
    </row>
    <row r="2712" spans="1:2" x14ac:dyDescent="0.3">
      <c r="A2712">
        <v>0</v>
      </c>
      <c r="B2712">
        <v>225000</v>
      </c>
    </row>
    <row r="2713" spans="1:2" x14ac:dyDescent="0.3">
      <c r="A2713">
        <v>0</v>
      </c>
      <c r="B2713">
        <v>180000</v>
      </c>
    </row>
    <row r="2714" spans="1:2" x14ac:dyDescent="0.3">
      <c r="A2714">
        <v>0</v>
      </c>
      <c r="B2714">
        <v>450000</v>
      </c>
    </row>
    <row r="2715" spans="1:2" x14ac:dyDescent="0.3">
      <c r="A2715">
        <v>0</v>
      </c>
      <c r="B2715">
        <v>153000</v>
      </c>
    </row>
    <row r="2716" spans="1:2" x14ac:dyDescent="0.3">
      <c r="A2716">
        <v>0</v>
      </c>
      <c r="B2716">
        <v>153000</v>
      </c>
    </row>
    <row r="2717" spans="1:2" x14ac:dyDescent="0.3">
      <c r="A2717">
        <v>0</v>
      </c>
      <c r="B2717">
        <v>153000</v>
      </c>
    </row>
    <row r="2718" spans="1:2" x14ac:dyDescent="0.3">
      <c r="A2718">
        <v>0</v>
      </c>
      <c r="B2718">
        <v>315000</v>
      </c>
    </row>
    <row r="2719" spans="1:2" x14ac:dyDescent="0.3">
      <c r="A2719">
        <v>0</v>
      </c>
      <c r="B2719">
        <v>157500</v>
      </c>
    </row>
    <row r="2720" spans="1:2" x14ac:dyDescent="0.3">
      <c r="A2720">
        <v>0</v>
      </c>
      <c r="B2720">
        <v>81000</v>
      </c>
    </row>
    <row r="2721" spans="1:2" x14ac:dyDescent="0.3">
      <c r="A2721">
        <v>0</v>
      </c>
      <c r="B2721">
        <v>112500</v>
      </c>
    </row>
    <row r="2722" spans="1:2" x14ac:dyDescent="0.3">
      <c r="A2722">
        <v>0</v>
      </c>
      <c r="B2722">
        <v>112500</v>
      </c>
    </row>
    <row r="2723" spans="1:2" x14ac:dyDescent="0.3">
      <c r="A2723">
        <v>0</v>
      </c>
      <c r="B2723">
        <v>112500</v>
      </c>
    </row>
    <row r="2724" spans="1:2" x14ac:dyDescent="0.3">
      <c r="A2724">
        <v>0</v>
      </c>
      <c r="B2724">
        <v>135000</v>
      </c>
    </row>
    <row r="2725" spans="1:2" x14ac:dyDescent="0.3">
      <c r="A2725">
        <v>0</v>
      </c>
      <c r="B2725">
        <v>135000</v>
      </c>
    </row>
    <row r="2726" spans="1:2" x14ac:dyDescent="0.3">
      <c r="A2726">
        <v>0</v>
      </c>
      <c r="B2726">
        <v>180000</v>
      </c>
    </row>
    <row r="2727" spans="1:2" x14ac:dyDescent="0.3">
      <c r="A2727">
        <v>0</v>
      </c>
      <c r="B2727">
        <v>112500</v>
      </c>
    </row>
    <row r="2728" spans="1:2" x14ac:dyDescent="0.3">
      <c r="A2728">
        <v>0</v>
      </c>
      <c r="B2728">
        <v>135000</v>
      </c>
    </row>
    <row r="2729" spans="1:2" x14ac:dyDescent="0.3">
      <c r="A2729">
        <v>1</v>
      </c>
      <c r="B2729">
        <v>162000</v>
      </c>
    </row>
    <row r="2730" spans="1:2" x14ac:dyDescent="0.3">
      <c r="A2730">
        <v>1</v>
      </c>
      <c r="B2730">
        <v>225000</v>
      </c>
    </row>
    <row r="2731" spans="1:2" x14ac:dyDescent="0.3">
      <c r="A2731">
        <v>0</v>
      </c>
      <c r="B2731">
        <v>135000</v>
      </c>
    </row>
    <row r="2732" spans="1:2" x14ac:dyDescent="0.3">
      <c r="A2732">
        <v>0</v>
      </c>
      <c r="B2732">
        <v>225000</v>
      </c>
    </row>
    <row r="2733" spans="1:2" x14ac:dyDescent="0.3">
      <c r="A2733">
        <v>0</v>
      </c>
      <c r="B2733">
        <v>180000</v>
      </c>
    </row>
    <row r="2734" spans="1:2" x14ac:dyDescent="0.3">
      <c r="A2734">
        <v>0</v>
      </c>
      <c r="B2734">
        <v>90000</v>
      </c>
    </row>
    <row r="2735" spans="1:2" x14ac:dyDescent="0.3">
      <c r="A2735">
        <v>0</v>
      </c>
      <c r="B2735">
        <v>112500</v>
      </c>
    </row>
    <row r="2736" spans="1:2" x14ac:dyDescent="0.3">
      <c r="A2736">
        <v>0</v>
      </c>
      <c r="B2736">
        <v>135000</v>
      </c>
    </row>
    <row r="2737" spans="1:2" x14ac:dyDescent="0.3">
      <c r="A2737">
        <v>0</v>
      </c>
      <c r="B2737">
        <v>225000</v>
      </c>
    </row>
    <row r="2738" spans="1:2" x14ac:dyDescent="0.3">
      <c r="A2738">
        <v>0</v>
      </c>
      <c r="B2738">
        <v>157500</v>
      </c>
    </row>
    <row r="2739" spans="1:2" x14ac:dyDescent="0.3">
      <c r="A2739">
        <v>0</v>
      </c>
      <c r="B2739">
        <v>67500</v>
      </c>
    </row>
    <row r="2740" spans="1:2" x14ac:dyDescent="0.3">
      <c r="A2740">
        <v>0</v>
      </c>
      <c r="B2740">
        <v>121500</v>
      </c>
    </row>
    <row r="2741" spans="1:2" x14ac:dyDescent="0.3">
      <c r="A2741">
        <v>0</v>
      </c>
      <c r="B2741">
        <v>270000</v>
      </c>
    </row>
    <row r="2742" spans="1:2" x14ac:dyDescent="0.3">
      <c r="A2742">
        <v>0</v>
      </c>
      <c r="B2742">
        <v>180000</v>
      </c>
    </row>
    <row r="2743" spans="1:2" x14ac:dyDescent="0.3">
      <c r="A2743">
        <v>1</v>
      </c>
      <c r="B2743">
        <v>112500</v>
      </c>
    </row>
    <row r="2744" spans="1:2" x14ac:dyDescent="0.3">
      <c r="A2744">
        <v>0</v>
      </c>
      <c r="B2744">
        <v>562500</v>
      </c>
    </row>
    <row r="2745" spans="1:2" x14ac:dyDescent="0.3">
      <c r="A2745">
        <v>0</v>
      </c>
      <c r="B2745">
        <v>315000</v>
      </c>
    </row>
    <row r="2746" spans="1:2" x14ac:dyDescent="0.3">
      <c r="A2746">
        <v>0</v>
      </c>
      <c r="B2746">
        <v>225000</v>
      </c>
    </row>
    <row r="2747" spans="1:2" x14ac:dyDescent="0.3">
      <c r="A2747">
        <v>0</v>
      </c>
      <c r="B2747">
        <v>225000</v>
      </c>
    </row>
    <row r="2748" spans="1:2" x14ac:dyDescent="0.3">
      <c r="A2748">
        <v>0</v>
      </c>
      <c r="B2748">
        <v>157500</v>
      </c>
    </row>
    <row r="2749" spans="1:2" x14ac:dyDescent="0.3">
      <c r="A2749">
        <v>0</v>
      </c>
      <c r="B2749">
        <v>315000</v>
      </c>
    </row>
    <row r="2750" spans="1:2" x14ac:dyDescent="0.3">
      <c r="A2750">
        <v>0</v>
      </c>
      <c r="B2750">
        <v>243000</v>
      </c>
    </row>
    <row r="2751" spans="1:2" x14ac:dyDescent="0.3">
      <c r="A2751">
        <v>0</v>
      </c>
      <c r="B2751">
        <v>86850</v>
      </c>
    </row>
    <row r="2752" spans="1:2" x14ac:dyDescent="0.3">
      <c r="A2752">
        <v>0</v>
      </c>
      <c r="B2752">
        <v>225000</v>
      </c>
    </row>
    <row r="2753" spans="1:2" x14ac:dyDescent="0.3">
      <c r="A2753">
        <v>0</v>
      </c>
      <c r="B2753">
        <v>157500</v>
      </c>
    </row>
    <row r="2754" spans="1:2" x14ac:dyDescent="0.3">
      <c r="A2754">
        <v>0</v>
      </c>
      <c r="B2754">
        <v>142200</v>
      </c>
    </row>
    <row r="2755" spans="1:2" x14ac:dyDescent="0.3">
      <c r="A2755">
        <v>0</v>
      </c>
      <c r="B2755">
        <v>225000</v>
      </c>
    </row>
    <row r="2756" spans="1:2" x14ac:dyDescent="0.3">
      <c r="A2756">
        <v>0</v>
      </c>
      <c r="B2756">
        <v>225000</v>
      </c>
    </row>
    <row r="2757" spans="1:2" x14ac:dyDescent="0.3">
      <c r="A2757">
        <v>0</v>
      </c>
      <c r="B2757">
        <v>103500</v>
      </c>
    </row>
    <row r="2758" spans="1:2" x14ac:dyDescent="0.3">
      <c r="A2758">
        <v>0</v>
      </c>
      <c r="B2758">
        <v>112500</v>
      </c>
    </row>
    <row r="2759" spans="1:2" x14ac:dyDescent="0.3">
      <c r="A2759">
        <v>0</v>
      </c>
      <c r="B2759">
        <v>166500</v>
      </c>
    </row>
    <row r="2760" spans="1:2" x14ac:dyDescent="0.3">
      <c r="A2760">
        <v>1</v>
      </c>
      <c r="B2760">
        <v>225000</v>
      </c>
    </row>
    <row r="2761" spans="1:2" x14ac:dyDescent="0.3">
      <c r="A2761">
        <v>0</v>
      </c>
      <c r="B2761">
        <v>112500</v>
      </c>
    </row>
    <row r="2762" spans="1:2" x14ac:dyDescent="0.3">
      <c r="A2762">
        <v>0</v>
      </c>
      <c r="B2762">
        <v>90000</v>
      </c>
    </row>
    <row r="2763" spans="1:2" x14ac:dyDescent="0.3">
      <c r="A2763">
        <v>0</v>
      </c>
      <c r="B2763">
        <v>112500</v>
      </c>
    </row>
    <row r="2764" spans="1:2" x14ac:dyDescent="0.3">
      <c r="A2764">
        <v>0</v>
      </c>
      <c r="B2764">
        <v>202500</v>
      </c>
    </row>
    <row r="2765" spans="1:2" x14ac:dyDescent="0.3">
      <c r="A2765">
        <v>0</v>
      </c>
      <c r="B2765">
        <v>225000</v>
      </c>
    </row>
    <row r="2766" spans="1:2" x14ac:dyDescent="0.3">
      <c r="A2766">
        <v>0</v>
      </c>
      <c r="B2766">
        <v>157500</v>
      </c>
    </row>
    <row r="2767" spans="1:2" x14ac:dyDescent="0.3">
      <c r="A2767">
        <v>0</v>
      </c>
      <c r="B2767">
        <v>67500</v>
      </c>
    </row>
    <row r="2768" spans="1:2" x14ac:dyDescent="0.3">
      <c r="A2768">
        <v>0</v>
      </c>
      <c r="B2768">
        <v>180000</v>
      </c>
    </row>
    <row r="2769" spans="1:2" x14ac:dyDescent="0.3">
      <c r="A2769">
        <v>0</v>
      </c>
      <c r="B2769">
        <v>180000</v>
      </c>
    </row>
    <row r="2770" spans="1:2" x14ac:dyDescent="0.3">
      <c r="A2770">
        <v>0</v>
      </c>
      <c r="B2770">
        <v>67500</v>
      </c>
    </row>
    <row r="2771" spans="1:2" x14ac:dyDescent="0.3">
      <c r="A2771">
        <v>0</v>
      </c>
      <c r="B2771">
        <v>90000</v>
      </c>
    </row>
    <row r="2772" spans="1:2" x14ac:dyDescent="0.3">
      <c r="A2772">
        <v>0</v>
      </c>
      <c r="B2772">
        <v>391500</v>
      </c>
    </row>
    <row r="2773" spans="1:2" x14ac:dyDescent="0.3">
      <c r="A2773">
        <v>0</v>
      </c>
      <c r="B2773">
        <v>216000</v>
      </c>
    </row>
    <row r="2774" spans="1:2" x14ac:dyDescent="0.3">
      <c r="A2774">
        <v>0</v>
      </c>
      <c r="B2774">
        <v>360000</v>
      </c>
    </row>
    <row r="2775" spans="1:2" x14ac:dyDescent="0.3">
      <c r="A2775">
        <v>0</v>
      </c>
      <c r="B2775">
        <v>112500</v>
      </c>
    </row>
    <row r="2776" spans="1:2" x14ac:dyDescent="0.3">
      <c r="A2776">
        <v>0</v>
      </c>
      <c r="B2776">
        <v>135000</v>
      </c>
    </row>
    <row r="2777" spans="1:2" x14ac:dyDescent="0.3">
      <c r="A2777">
        <v>0</v>
      </c>
      <c r="B2777">
        <v>189000</v>
      </c>
    </row>
    <row r="2778" spans="1:2" x14ac:dyDescent="0.3">
      <c r="A2778">
        <v>0</v>
      </c>
      <c r="B2778">
        <v>180000</v>
      </c>
    </row>
    <row r="2779" spans="1:2" x14ac:dyDescent="0.3">
      <c r="A2779">
        <v>0</v>
      </c>
      <c r="B2779">
        <v>141750</v>
      </c>
    </row>
    <row r="2780" spans="1:2" x14ac:dyDescent="0.3">
      <c r="A2780">
        <v>0</v>
      </c>
      <c r="B2780">
        <v>382500</v>
      </c>
    </row>
    <row r="2781" spans="1:2" x14ac:dyDescent="0.3">
      <c r="A2781">
        <v>0</v>
      </c>
      <c r="B2781">
        <v>67500</v>
      </c>
    </row>
    <row r="2782" spans="1:2" x14ac:dyDescent="0.3">
      <c r="A2782">
        <v>0</v>
      </c>
      <c r="B2782">
        <v>99000</v>
      </c>
    </row>
    <row r="2783" spans="1:2" x14ac:dyDescent="0.3">
      <c r="A2783">
        <v>0</v>
      </c>
      <c r="B2783">
        <v>225000</v>
      </c>
    </row>
    <row r="2784" spans="1:2" x14ac:dyDescent="0.3">
      <c r="A2784">
        <v>0</v>
      </c>
      <c r="B2784">
        <v>225000</v>
      </c>
    </row>
    <row r="2785" spans="1:2" x14ac:dyDescent="0.3">
      <c r="A2785">
        <v>0</v>
      </c>
      <c r="B2785">
        <v>360000</v>
      </c>
    </row>
    <row r="2786" spans="1:2" x14ac:dyDescent="0.3">
      <c r="A2786">
        <v>0</v>
      </c>
      <c r="B2786">
        <v>135000</v>
      </c>
    </row>
    <row r="2787" spans="1:2" x14ac:dyDescent="0.3">
      <c r="A2787">
        <v>1</v>
      </c>
      <c r="B2787">
        <v>225000</v>
      </c>
    </row>
    <row r="2788" spans="1:2" x14ac:dyDescent="0.3">
      <c r="A2788">
        <v>0</v>
      </c>
      <c r="B2788">
        <v>135000</v>
      </c>
    </row>
    <row r="2789" spans="1:2" x14ac:dyDescent="0.3">
      <c r="A2789">
        <v>0</v>
      </c>
      <c r="B2789">
        <v>225000</v>
      </c>
    </row>
    <row r="2790" spans="1:2" x14ac:dyDescent="0.3">
      <c r="A2790">
        <v>0</v>
      </c>
      <c r="B2790">
        <v>180000</v>
      </c>
    </row>
    <row r="2791" spans="1:2" x14ac:dyDescent="0.3">
      <c r="A2791">
        <v>0</v>
      </c>
      <c r="B2791">
        <v>72000</v>
      </c>
    </row>
    <row r="2792" spans="1:2" x14ac:dyDescent="0.3">
      <c r="A2792">
        <v>0</v>
      </c>
      <c r="B2792">
        <v>135000</v>
      </c>
    </row>
    <row r="2793" spans="1:2" x14ac:dyDescent="0.3">
      <c r="A2793">
        <v>0</v>
      </c>
      <c r="B2793">
        <v>135000</v>
      </c>
    </row>
    <row r="2794" spans="1:2" x14ac:dyDescent="0.3">
      <c r="A2794">
        <v>0</v>
      </c>
      <c r="B2794">
        <v>180000</v>
      </c>
    </row>
    <row r="2795" spans="1:2" x14ac:dyDescent="0.3">
      <c r="A2795">
        <v>0</v>
      </c>
      <c r="B2795">
        <v>202500</v>
      </c>
    </row>
    <row r="2796" spans="1:2" x14ac:dyDescent="0.3">
      <c r="A2796">
        <v>0</v>
      </c>
      <c r="B2796">
        <v>270000</v>
      </c>
    </row>
    <row r="2797" spans="1:2" x14ac:dyDescent="0.3">
      <c r="A2797">
        <v>0</v>
      </c>
      <c r="B2797">
        <v>225000</v>
      </c>
    </row>
    <row r="2798" spans="1:2" x14ac:dyDescent="0.3">
      <c r="A2798">
        <v>0</v>
      </c>
      <c r="B2798">
        <v>315000</v>
      </c>
    </row>
    <row r="2799" spans="1:2" x14ac:dyDescent="0.3">
      <c r="A2799">
        <v>0</v>
      </c>
      <c r="B2799">
        <v>360000</v>
      </c>
    </row>
    <row r="2800" spans="1:2" x14ac:dyDescent="0.3">
      <c r="A2800">
        <v>1</v>
      </c>
      <c r="B2800">
        <v>157500</v>
      </c>
    </row>
    <row r="2801" spans="1:2" x14ac:dyDescent="0.3">
      <c r="A2801">
        <v>0</v>
      </c>
      <c r="B2801">
        <v>67500</v>
      </c>
    </row>
    <row r="2802" spans="1:2" x14ac:dyDescent="0.3">
      <c r="A2802">
        <v>1</v>
      </c>
      <c r="B2802">
        <v>103500</v>
      </c>
    </row>
    <row r="2803" spans="1:2" x14ac:dyDescent="0.3">
      <c r="A2803">
        <v>0</v>
      </c>
      <c r="B2803">
        <v>112500</v>
      </c>
    </row>
    <row r="2804" spans="1:2" x14ac:dyDescent="0.3">
      <c r="A2804">
        <v>0</v>
      </c>
      <c r="B2804">
        <v>135000</v>
      </c>
    </row>
    <row r="2805" spans="1:2" x14ac:dyDescent="0.3">
      <c r="A2805">
        <v>0</v>
      </c>
      <c r="B2805">
        <v>135000</v>
      </c>
    </row>
    <row r="2806" spans="1:2" x14ac:dyDescent="0.3">
      <c r="A2806">
        <v>0</v>
      </c>
      <c r="B2806">
        <v>112500</v>
      </c>
    </row>
    <row r="2807" spans="1:2" x14ac:dyDescent="0.3">
      <c r="A2807">
        <v>0</v>
      </c>
      <c r="B2807">
        <v>225000</v>
      </c>
    </row>
    <row r="2808" spans="1:2" x14ac:dyDescent="0.3">
      <c r="A2808">
        <v>0</v>
      </c>
      <c r="B2808">
        <v>225000</v>
      </c>
    </row>
    <row r="2809" spans="1:2" x14ac:dyDescent="0.3">
      <c r="A2809">
        <v>0</v>
      </c>
      <c r="B2809">
        <v>81000</v>
      </c>
    </row>
    <row r="2810" spans="1:2" x14ac:dyDescent="0.3">
      <c r="A2810">
        <v>0</v>
      </c>
      <c r="B2810">
        <v>202500</v>
      </c>
    </row>
    <row r="2811" spans="1:2" x14ac:dyDescent="0.3">
      <c r="A2811">
        <v>1</v>
      </c>
      <c r="B2811">
        <v>67500</v>
      </c>
    </row>
    <row r="2812" spans="1:2" x14ac:dyDescent="0.3">
      <c r="A2812">
        <v>0</v>
      </c>
      <c r="B2812">
        <v>112500</v>
      </c>
    </row>
    <row r="2813" spans="1:2" x14ac:dyDescent="0.3">
      <c r="A2813">
        <v>0</v>
      </c>
      <c r="B2813">
        <v>180000</v>
      </c>
    </row>
    <row r="2814" spans="1:2" x14ac:dyDescent="0.3">
      <c r="A2814">
        <v>0</v>
      </c>
      <c r="B2814">
        <v>202500</v>
      </c>
    </row>
    <row r="2815" spans="1:2" x14ac:dyDescent="0.3">
      <c r="A2815">
        <v>0</v>
      </c>
      <c r="B2815">
        <v>202500</v>
      </c>
    </row>
    <row r="2816" spans="1:2" x14ac:dyDescent="0.3">
      <c r="A2816">
        <v>0</v>
      </c>
      <c r="B2816">
        <v>225000</v>
      </c>
    </row>
    <row r="2817" spans="1:2" x14ac:dyDescent="0.3">
      <c r="A2817">
        <v>0</v>
      </c>
      <c r="B2817">
        <v>135000</v>
      </c>
    </row>
    <row r="2818" spans="1:2" x14ac:dyDescent="0.3">
      <c r="A2818">
        <v>0</v>
      </c>
      <c r="B2818">
        <v>360000</v>
      </c>
    </row>
    <row r="2819" spans="1:2" x14ac:dyDescent="0.3">
      <c r="A2819">
        <v>0</v>
      </c>
      <c r="B2819">
        <v>157500</v>
      </c>
    </row>
    <row r="2820" spans="1:2" x14ac:dyDescent="0.3">
      <c r="A2820">
        <v>0</v>
      </c>
      <c r="B2820">
        <v>157500</v>
      </c>
    </row>
    <row r="2821" spans="1:2" x14ac:dyDescent="0.3">
      <c r="A2821">
        <v>0</v>
      </c>
      <c r="B2821">
        <v>157500</v>
      </c>
    </row>
    <row r="2822" spans="1:2" x14ac:dyDescent="0.3">
      <c r="A2822">
        <v>0</v>
      </c>
      <c r="B2822">
        <v>157500</v>
      </c>
    </row>
    <row r="2823" spans="1:2" x14ac:dyDescent="0.3">
      <c r="A2823">
        <v>0</v>
      </c>
      <c r="B2823">
        <v>166500</v>
      </c>
    </row>
    <row r="2824" spans="1:2" x14ac:dyDescent="0.3">
      <c r="A2824">
        <v>0</v>
      </c>
      <c r="B2824">
        <v>135000</v>
      </c>
    </row>
    <row r="2825" spans="1:2" x14ac:dyDescent="0.3">
      <c r="A2825">
        <v>0</v>
      </c>
      <c r="B2825">
        <v>67500</v>
      </c>
    </row>
    <row r="2826" spans="1:2" x14ac:dyDescent="0.3">
      <c r="A2826">
        <v>0</v>
      </c>
      <c r="B2826">
        <v>157500</v>
      </c>
    </row>
    <row r="2827" spans="1:2" x14ac:dyDescent="0.3">
      <c r="A2827">
        <v>0</v>
      </c>
      <c r="B2827">
        <v>157500</v>
      </c>
    </row>
    <row r="2828" spans="1:2" x14ac:dyDescent="0.3">
      <c r="A2828">
        <v>0</v>
      </c>
      <c r="B2828">
        <v>112500</v>
      </c>
    </row>
    <row r="2829" spans="1:2" x14ac:dyDescent="0.3">
      <c r="A2829">
        <v>0</v>
      </c>
      <c r="B2829">
        <v>157500</v>
      </c>
    </row>
    <row r="2830" spans="1:2" x14ac:dyDescent="0.3">
      <c r="A2830">
        <v>0</v>
      </c>
      <c r="B2830">
        <v>225000</v>
      </c>
    </row>
    <row r="2831" spans="1:2" x14ac:dyDescent="0.3">
      <c r="A2831">
        <v>0</v>
      </c>
      <c r="B2831">
        <v>238500</v>
      </c>
    </row>
    <row r="2832" spans="1:2" x14ac:dyDescent="0.3">
      <c r="A2832">
        <v>0</v>
      </c>
      <c r="B2832">
        <v>292500</v>
      </c>
    </row>
    <row r="2833" spans="1:2" x14ac:dyDescent="0.3">
      <c r="A2833">
        <v>0</v>
      </c>
      <c r="B2833">
        <v>292500</v>
      </c>
    </row>
    <row r="2834" spans="1:2" x14ac:dyDescent="0.3">
      <c r="A2834">
        <v>0</v>
      </c>
      <c r="B2834">
        <v>315000</v>
      </c>
    </row>
    <row r="2835" spans="1:2" x14ac:dyDescent="0.3">
      <c r="A2835">
        <v>0</v>
      </c>
      <c r="B2835">
        <v>315000</v>
      </c>
    </row>
    <row r="2836" spans="1:2" x14ac:dyDescent="0.3">
      <c r="A2836">
        <v>0</v>
      </c>
      <c r="B2836">
        <v>315000</v>
      </c>
    </row>
    <row r="2837" spans="1:2" x14ac:dyDescent="0.3">
      <c r="A2837">
        <v>0</v>
      </c>
      <c r="B2837">
        <v>315000</v>
      </c>
    </row>
    <row r="2838" spans="1:2" x14ac:dyDescent="0.3">
      <c r="A2838">
        <v>0</v>
      </c>
      <c r="B2838">
        <v>157500</v>
      </c>
    </row>
    <row r="2839" spans="1:2" x14ac:dyDescent="0.3">
      <c r="A2839">
        <v>0</v>
      </c>
      <c r="B2839">
        <v>112500</v>
      </c>
    </row>
    <row r="2840" spans="1:2" x14ac:dyDescent="0.3">
      <c r="A2840">
        <v>0</v>
      </c>
      <c r="B2840">
        <v>112500</v>
      </c>
    </row>
    <row r="2841" spans="1:2" x14ac:dyDescent="0.3">
      <c r="A2841">
        <v>0</v>
      </c>
      <c r="B2841">
        <v>144000</v>
      </c>
    </row>
    <row r="2842" spans="1:2" x14ac:dyDescent="0.3">
      <c r="A2842">
        <v>0</v>
      </c>
      <c r="B2842">
        <v>81000</v>
      </c>
    </row>
    <row r="2843" spans="1:2" x14ac:dyDescent="0.3">
      <c r="A2843">
        <v>0</v>
      </c>
      <c r="B2843">
        <v>225000</v>
      </c>
    </row>
    <row r="2844" spans="1:2" x14ac:dyDescent="0.3">
      <c r="A2844">
        <v>0</v>
      </c>
      <c r="B2844">
        <v>135000</v>
      </c>
    </row>
    <row r="2845" spans="1:2" x14ac:dyDescent="0.3">
      <c r="A2845">
        <v>0</v>
      </c>
      <c r="B2845">
        <v>261000</v>
      </c>
    </row>
    <row r="2846" spans="1:2" x14ac:dyDescent="0.3">
      <c r="A2846">
        <v>0</v>
      </c>
      <c r="B2846">
        <v>157500</v>
      </c>
    </row>
    <row r="2847" spans="1:2" x14ac:dyDescent="0.3">
      <c r="A2847">
        <v>0</v>
      </c>
      <c r="B2847">
        <v>144000</v>
      </c>
    </row>
    <row r="2848" spans="1:2" x14ac:dyDescent="0.3">
      <c r="A2848">
        <v>0</v>
      </c>
      <c r="B2848">
        <v>202500</v>
      </c>
    </row>
    <row r="2849" spans="1:2" x14ac:dyDescent="0.3">
      <c r="A2849">
        <v>0</v>
      </c>
      <c r="B2849">
        <v>292500</v>
      </c>
    </row>
    <row r="2850" spans="1:2" x14ac:dyDescent="0.3">
      <c r="A2850">
        <v>0</v>
      </c>
      <c r="B2850">
        <v>315000</v>
      </c>
    </row>
    <row r="2851" spans="1:2" x14ac:dyDescent="0.3">
      <c r="A2851">
        <v>0</v>
      </c>
      <c r="B2851">
        <v>112500</v>
      </c>
    </row>
    <row r="2852" spans="1:2" x14ac:dyDescent="0.3">
      <c r="A2852">
        <v>0</v>
      </c>
      <c r="B2852">
        <v>202500</v>
      </c>
    </row>
    <row r="2853" spans="1:2" x14ac:dyDescent="0.3">
      <c r="A2853">
        <v>0</v>
      </c>
      <c r="B2853">
        <v>135000</v>
      </c>
    </row>
    <row r="2854" spans="1:2" x14ac:dyDescent="0.3">
      <c r="A2854">
        <v>0</v>
      </c>
      <c r="B2854">
        <v>157500</v>
      </c>
    </row>
    <row r="2855" spans="1:2" x14ac:dyDescent="0.3">
      <c r="A2855">
        <v>0</v>
      </c>
      <c r="B2855">
        <v>225000</v>
      </c>
    </row>
    <row r="2856" spans="1:2" x14ac:dyDescent="0.3">
      <c r="A2856">
        <v>0</v>
      </c>
      <c r="B2856">
        <v>112500</v>
      </c>
    </row>
    <row r="2857" spans="1:2" x14ac:dyDescent="0.3">
      <c r="A2857">
        <v>0</v>
      </c>
      <c r="B2857">
        <v>157500</v>
      </c>
    </row>
    <row r="2858" spans="1:2" x14ac:dyDescent="0.3">
      <c r="A2858">
        <v>0</v>
      </c>
      <c r="B2858">
        <v>85500</v>
      </c>
    </row>
    <row r="2859" spans="1:2" x14ac:dyDescent="0.3">
      <c r="A2859">
        <v>0</v>
      </c>
      <c r="B2859">
        <v>90000</v>
      </c>
    </row>
    <row r="2860" spans="1:2" x14ac:dyDescent="0.3">
      <c r="A2860">
        <v>0</v>
      </c>
      <c r="B2860">
        <v>180000</v>
      </c>
    </row>
    <row r="2861" spans="1:2" x14ac:dyDescent="0.3">
      <c r="A2861">
        <v>0</v>
      </c>
      <c r="B2861">
        <v>292500</v>
      </c>
    </row>
    <row r="2862" spans="1:2" x14ac:dyDescent="0.3">
      <c r="A2862">
        <v>0</v>
      </c>
      <c r="B2862">
        <v>157500</v>
      </c>
    </row>
    <row r="2863" spans="1:2" x14ac:dyDescent="0.3">
      <c r="A2863">
        <v>0</v>
      </c>
      <c r="B2863">
        <v>112500</v>
      </c>
    </row>
    <row r="2864" spans="1:2" x14ac:dyDescent="0.3">
      <c r="A2864">
        <v>0</v>
      </c>
      <c r="B2864">
        <v>135000</v>
      </c>
    </row>
    <row r="2865" spans="1:2" x14ac:dyDescent="0.3">
      <c r="A2865">
        <v>1</v>
      </c>
      <c r="B2865">
        <v>234000</v>
      </c>
    </row>
    <row r="2866" spans="1:2" x14ac:dyDescent="0.3">
      <c r="A2866">
        <v>0</v>
      </c>
      <c r="B2866">
        <v>157500</v>
      </c>
    </row>
    <row r="2867" spans="1:2" x14ac:dyDescent="0.3">
      <c r="A2867">
        <v>0</v>
      </c>
      <c r="B2867">
        <v>117000</v>
      </c>
    </row>
    <row r="2868" spans="1:2" x14ac:dyDescent="0.3">
      <c r="A2868">
        <v>0</v>
      </c>
      <c r="B2868">
        <v>117000</v>
      </c>
    </row>
    <row r="2869" spans="1:2" x14ac:dyDescent="0.3">
      <c r="A2869">
        <v>0</v>
      </c>
      <c r="B2869">
        <v>121500</v>
      </c>
    </row>
    <row r="2870" spans="1:2" x14ac:dyDescent="0.3">
      <c r="A2870">
        <v>0</v>
      </c>
      <c r="B2870">
        <v>90000</v>
      </c>
    </row>
    <row r="2871" spans="1:2" x14ac:dyDescent="0.3">
      <c r="A2871">
        <v>0</v>
      </c>
      <c r="B2871">
        <v>112500</v>
      </c>
    </row>
    <row r="2872" spans="1:2" x14ac:dyDescent="0.3">
      <c r="A2872">
        <v>0</v>
      </c>
      <c r="B2872">
        <v>270000</v>
      </c>
    </row>
    <row r="2873" spans="1:2" x14ac:dyDescent="0.3">
      <c r="A2873">
        <v>0</v>
      </c>
      <c r="B2873">
        <v>270000</v>
      </c>
    </row>
    <row r="2874" spans="1:2" x14ac:dyDescent="0.3">
      <c r="A2874">
        <v>0</v>
      </c>
      <c r="B2874">
        <v>270000</v>
      </c>
    </row>
    <row r="2875" spans="1:2" x14ac:dyDescent="0.3">
      <c r="A2875">
        <v>0</v>
      </c>
      <c r="B2875">
        <v>270000</v>
      </c>
    </row>
    <row r="2876" spans="1:2" x14ac:dyDescent="0.3">
      <c r="A2876">
        <v>0</v>
      </c>
      <c r="B2876">
        <v>157500</v>
      </c>
    </row>
    <row r="2877" spans="1:2" x14ac:dyDescent="0.3">
      <c r="A2877">
        <v>0</v>
      </c>
      <c r="B2877">
        <v>112500</v>
      </c>
    </row>
    <row r="2878" spans="1:2" x14ac:dyDescent="0.3">
      <c r="A2878">
        <v>0</v>
      </c>
      <c r="B2878">
        <v>315000</v>
      </c>
    </row>
    <row r="2879" spans="1:2" x14ac:dyDescent="0.3">
      <c r="A2879">
        <v>0</v>
      </c>
      <c r="B2879">
        <v>157500</v>
      </c>
    </row>
    <row r="2880" spans="1:2" x14ac:dyDescent="0.3">
      <c r="A2880">
        <v>0</v>
      </c>
      <c r="B2880">
        <v>180000</v>
      </c>
    </row>
    <row r="2881" spans="1:2" x14ac:dyDescent="0.3">
      <c r="A2881">
        <v>0</v>
      </c>
      <c r="B2881">
        <v>129600</v>
      </c>
    </row>
    <row r="2882" spans="1:2" x14ac:dyDescent="0.3">
      <c r="A2882">
        <v>0</v>
      </c>
      <c r="B2882">
        <v>112500</v>
      </c>
    </row>
    <row r="2883" spans="1:2" x14ac:dyDescent="0.3">
      <c r="A2883">
        <v>0</v>
      </c>
      <c r="B2883">
        <v>135000</v>
      </c>
    </row>
    <row r="2884" spans="1:2" x14ac:dyDescent="0.3">
      <c r="A2884">
        <v>0</v>
      </c>
      <c r="B2884">
        <v>144000</v>
      </c>
    </row>
    <row r="2885" spans="1:2" x14ac:dyDescent="0.3">
      <c r="A2885">
        <v>0</v>
      </c>
      <c r="B2885">
        <v>247500</v>
      </c>
    </row>
    <row r="2886" spans="1:2" x14ac:dyDescent="0.3">
      <c r="A2886">
        <v>0</v>
      </c>
      <c r="B2886">
        <v>180000</v>
      </c>
    </row>
    <row r="2887" spans="1:2" x14ac:dyDescent="0.3">
      <c r="A2887">
        <v>0</v>
      </c>
      <c r="B2887">
        <v>135000</v>
      </c>
    </row>
    <row r="2888" spans="1:2" x14ac:dyDescent="0.3">
      <c r="A2888">
        <v>0</v>
      </c>
      <c r="B2888">
        <v>135000</v>
      </c>
    </row>
    <row r="2889" spans="1:2" x14ac:dyDescent="0.3">
      <c r="A2889">
        <v>0</v>
      </c>
      <c r="B2889">
        <v>180000</v>
      </c>
    </row>
    <row r="2890" spans="1:2" x14ac:dyDescent="0.3">
      <c r="A2890">
        <v>0</v>
      </c>
      <c r="B2890">
        <v>202500</v>
      </c>
    </row>
    <row r="2891" spans="1:2" x14ac:dyDescent="0.3">
      <c r="A2891">
        <v>1</v>
      </c>
      <c r="B2891">
        <v>171000</v>
      </c>
    </row>
    <row r="2892" spans="1:2" x14ac:dyDescent="0.3">
      <c r="A2892">
        <v>0</v>
      </c>
      <c r="B2892">
        <v>180000</v>
      </c>
    </row>
    <row r="2893" spans="1:2" x14ac:dyDescent="0.3">
      <c r="A2893">
        <v>0</v>
      </c>
      <c r="B2893">
        <v>112950</v>
      </c>
    </row>
    <row r="2894" spans="1:2" x14ac:dyDescent="0.3">
      <c r="A2894">
        <v>1</v>
      </c>
      <c r="B2894">
        <v>180000</v>
      </c>
    </row>
    <row r="2895" spans="1:2" x14ac:dyDescent="0.3">
      <c r="A2895">
        <v>0</v>
      </c>
      <c r="B2895">
        <v>45000</v>
      </c>
    </row>
    <row r="2896" spans="1:2" x14ac:dyDescent="0.3">
      <c r="A2896">
        <v>0</v>
      </c>
      <c r="B2896">
        <v>157500</v>
      </c>
    </row>
    <row r="2897" spans="1:2" x14ac:dyDescent="0.3">
      <c r="A2897">
        <v>0</v>
      </c>
      <c r="B2897">
        <v>126000</v>
      </c>
    </row>
    <row r="2898" spans="1:2" x14ac:dyDescent="0.3">
      <c r="A2898">
        <v>0</v>
      </c>
      <c r="B2898">
        <v>157500</v>
      </c>
    </row>
    <row r="2899" spans="1:2" x14ac:dyDescent="0.3">
      <c r="A2899">
        <v>0</v>
      </c>
      <c r="B2899">
        <v>90000</v>
      </c>
    </row>
    <row r="2900" spans="1:2" x14ac:dyDescent="0.3">
      <c r="A2900">
        <v>0</v>
      </c>
      <c r="B2900">
        <v>450000</v>
      </c>
    </row>
    <row r="2901" spans="1:2" x14ac:dyDescent="0.3">
      <c r="A2901">
        <v>0</v>
      </c>
      <c r="B2901">
        <v>450000</v>
      </c>
    </row>
    <row r="2902" spans="1:2" x14ac:dyDescent="0.3">
      <c r="A2902">
        <v>0</v>
      </c>
      <c r="B2902">
        <v>73350</v>
      </c>
    </row>
    <row r="2903" spans="1:2" x14ac:dyDescent="0.3">
      <c r="A2903">
        <v>0</v>
      </c>
      <c r="B2903">
        <v>315000</v>
      </c>
    </row>
    <row r="2904" spans="1:2" x14ac:dyDescent="0.3">
      <c r="A2904">
        <v>0</v>
      </c>
      <c r="B2904">
        <v>180000</v>
      </c>
    </row>
    <row r="2905" spans="1:2" x14ac:dyDescent="0.3">
      <c r="A2905">
        <v>0</v>
      </c>
      <c r="B2905">
        <v>112500</v>
      </c>
    </row>
    <row r="2906" spans="1:2" x14ac:dyDescent="0.3">
      <c r="A2906">
        <v>0</v>
      </c>
      <c r="B2906">
        <v>270000</v>
      </c>
    </row>
    <row r="2907" spans="1:2" x14ac:dyDescent="0.3">
      <c r="A2907">
        <v>0</v>
      </c>
      <c r="B2907">
        <v>112500</v>
      </c>
    </row>
    <row r="2908" spans="1:2" x14ac:dyDescent="0.3">
      <c r="A2908">
        <v>0</v>
      </c>
      <c r="B2908">
        <v>270000</v>
      </c>
    </row>
    <row r="2909" spans="1:2" x14ac:dyDescent="0.3">
      <c r="A2909">
        <v>0</v>
      </c>
      <c r="B2909">
        <v>270000</v>
      </c>
    </row>
    <row r="2910" spans="1:2" x14ac:dyDescent="0.3">
      <c r="A2910">
        <v>0</v>
      </c>
      <c r="B2910">
        <v>81000</v>
      </c>
    </row>
    <row r="2911" spans="1:2" x14ac:dyDescent="0.3">
      <c r="A2911">
        <v>0</v>
      </c>
      <c r="B2911">
        <v>81000</v>
      </c>
    </row>
    <row r="2912" spans="1:2" x14ac:dyDescent="0.3">
      <c r="A2912">
        <v>0</v>
      </c>
      <c r="B2912">
        <v>103500</v>
      </c>
    </row>
    <row r="2913" spans="1:2" x14ac:dyDescent="0.3">
      <c r="A2913">
        <v>0</v>
      </c>
      <c r="B2913">
        <v>225000</v>
      </c>
    </row>
    <row r="2914" spans="1:2" x14ac:dyDescent="0.3">
      <c r="A2914">
        <v>0</v>
      </c>
      <c r="B2914">
        <v>135000</v>
      </c>
    </row>
    <row r="2915" spans="1:2" x14ac:dyDescent="0.3">
      <c r="A2915">
        <v>0</v>
      </c>
      <c r="B2915">
        <v>211500</v>
      </c>
    </row>
    <row r="2916" spans="1:2" x14ac:dyDescent="0.3">
      <c r="A2916">
        <v>0</v>
      </c>
      <c r="B2916">
        <v>90000</v>
      </c>
    </row>
    <row r="2917" spans="1:2" x14ac:dyDescent="0.3">
      <c r="A2917">
        <v>0</v>
      </c>
      <c r="B2917">
        <v>180000</v>
      </c>
    </row>
    <row r="2918" spans="1:2" x14ac:dyDescent="0.3">
      <c r="A2918">
        <v>0</v>
      </c>
      <c r="B2918">
        <v>270000</v>
      </c>
    </row>
    <row r="2919" spans="1:2" x14ac:dyDescent="0.3">
      <c r="A2919">
        <v>0</v>
      </c>
      <c r="B2919">
        <v>270000</v>
      </c>
    </row>
    <row r="2920" spans="1:2" x14ac:dyDescent="0.3">
      <c r="A2920">
        <v>0</v>
      </c>
      <c r="B2920">
        <v>270000</v>
      </c>
    </row>
    <row r="2921" spans="1:2" x14ac:dyDescent="0.3">
      <c r="A2921">
        <v>0</v>
      </c>
      <c r="B2921">
        <v>211500</v>
      </c>
    </row>
    <row r="2922" spans="1:2" x14ac:dyDescent="0.3">
      <c r="A2922">
        <v>0</v>
      </c>
      <c r="B2922">
        <v>81000</v>
      </c>
    </row>
    <row r="2923" spans="1:2" x14ac:dyDescent="0.3">
      <c r="A2923">
        <v>1</v>
      </c>
      <c r="B2923">
        <v>139500</v>
      </c>
    </row>
    <row r="2924" spans="1:2" x14ac:dyDescent="0.3">
      <c r="A2924">
        <v>1</v>
      </c>
      <c r="B2924">
        <v>139500</v>
      </c>
    </row>
    <row r="2925" spans="1:2" x14ac:dyDescent="0.3">
      <c r="A2925">
        <v>1</v>
      </c>
      <c r="B2925">
        <v>225000</v>
      </c>
    </row>
    <row r="2926" spans="1:2" x14ac:dyDescent="0.3">
      <c r="A2926">
        <v>0</v>
      </c>
      <c r="B2926">
        <v>85500</v>
      </c>
    </row>
    <row r="2927" spans="1:2" x14ac:dyDescent="0.3">
      <c r="A2927">
        <v>0</v>
      </c>
      <c r="B2927">
        <v>202500</v>
      </c>
    </row>
    <row r="2928" spans="1:2" x14ac:dyDescent="0.3">
      <c r="A2928">
        <v>0</v>
      </c>
      <c r="B2928">
        <v>202500</v>
      </c>
    </row>
    <row r="2929" spans="1:2" x14ac:dyDescent="0.3">
      <c r="A2929">
        <v>0</v>
      </c>
      <c r="B2929">
        <v>112500</v>
      </c>
    </row>
    <row r="2930" spans="1:2" x14ac:dyDescent="0.3">
      <c r="A2930">
        <v>0</v>
      </c>
      <c r="B2930">
        <v>157500</v>
      </c>
    </row>
    <row r="2931" spans="1:2" x14ac:dyDescent="0.3">
      <c r="A2931">
        <v>0</v>
      </c>
      <c r="B2931">
        <v>112500</v>
      </c>
    </row>
    <row r="2932" spans="1:2" x14ac:dyDescent="0.3">
      <c r="A2932">
        <v>0</v>
      </c>
      <c r="B2932">
        <v>135000</v>
      </c>
    </row>
    <row r="2933" spans="1:2" x14ac:dyDescent="0.3">
      <c r="A2933">
        <v>0</v>
      </c>
      <c r="B2933">
        <v>67500</v>
      </c>
    </row>
    <row r="2934" spans="1:2" x14ac:dyDescent="0.3">
      <c r="A2934">
        <v>0</v>
      </c>
      <c r="B2934">
        <v>166500</v>
      </c>
    </row>
    <row r="2935" spans="1:2" x14ac:dyDescent="0.3">
      <c r="A2935">
        <v>0</v>
      </c>
      <c r="B2935">
        <v>112500</v>
      </c>
    </row>
    <row r="2936" spans="1:2" x14ac:dyDescent="0.3">
      <c r="A2936">
        <v>0</v>
      </c>
      <c r="B2936">
        <v>270000</v>
      </c>
    </row>
    <row r="2937" spans="1:2" x14ac:dyDescent="0.3">
      <c r="A2937">
        <v>0</v>
      </c>
      <c r="B2937">
        <v>225000</v>
      </c>
    </row>
    <row r="2938" spans="1:2" x14ac:dyDescent="0.3">
      <c r="A2938">
        <v>0</v>
      </c>
      <c r="B2938">
        <v>247500</v>
      </c>
    </row>
    <row r="2939" spans="1:2" x14ac:dyDescent="0.3">
      <c r="A2939">
        <v>0</v>
      </c>
      <c r="B2939">
        <v>202500</v>
      </c>
    </row>
    <row r="2940" spans="1:2" x14ac:dyDescent="0.3">
      <c r="A2940">
        <v>0</v>
      </c>
      <c r="B2940">
        <v>180000</v>
      </c>
    </row>
    <row r="2941" spans="1:2" x14ac:dyDescent="0.3">
      <c r="A2941">
        <v>0</v>
      </c>
      <c r="B2941">
        <v>67500</v>
      </c>
    </row>
    <row r="2942" spans="1:2" x14ac:dyDescent="0.3">
      <c r="A2942">
        <v>0</v>
      </c>
      <c r="B2942">
        <v>135000</v>
      </c>
    </row>
    <row r="2943" spans="1:2" x14ac:dyDescent="0.3">
      <c r="A2943">
        <v>0</v>
      </c>
      <c r="B2943">
        <v>135000</v>
      </c>
    </row>
    <row r="2944" spans="1:2" x14ac:dyDescent="0.3">
      <c r="A2944">
        <v>0</v>
      </c>
      <c r="B2944">
        <v>180000</v>
      </c>
    </row>
    <row r="2945" spans="1:2" x14ac:dyDescent="0.3">
      <c r="A2945">
        <v>1</v>
      </c>
      <c r="B2945">
        <v>112500</v>
      </c>
    </row>
    <row r="2946" spans="1:2" x14ac:dyDescent="0.3">
      <c r="A2946">
        <v>0</v>
      </c>
      <c r="B2946">
        <v>112500</v>
      </c>
    </row>
    <row r="2947" spans="1:2" x14ac:dyDescent="0.3">
      <c r="A2947">
        <v>0</v>
      </c>
      <c r="B2947">
        <v>180000</v>
      </c>
    </row>
    <row r="2948" spans="1:2" x14ac:dyDescent="0.3">
      <c r="A2948">
        <v>0</v>
      </c>
      <c r="B2948">
        <v>180000</v>
      </c>
    </row>
    <row r="2949" spans="1:2" x14ac:dyDescent="0.3">
      <c r="A2949">
        <v>0</v>
      </c>
      <c r="B2949">
        <v>112500</v>
      </c>
    </row>
    <row r="2950" spans="1:2" x14ac:dyDescent="0.3">
      <c r="A2950">
        <v>0</v>
      </c>
      <c r="B2950">
        <v>90000</v>
      </c>
    </row>
    <row r="2951" spans="1:2" x14ac:dyDescent="0.3">
      <c r="A2951">
        <v>0</v>
      </c>
      <c r="B2951">
        <v>148500</v>
      </c>
    </row>
    <row r="2952" spans="1:2" x14ac:dyDescent="0.3">
      <c r="A2952">
        <v>0</v>
      </c>
      <c r="B2952">
        <v>180000</v>
      </c>
    </row>
    <row r="2953" spans="1:2" x14ac:dyDescent="0.3">
      <c r="A2953">
        <v>0</v>
      </c>
      <c r="B2953">
        <v>135000</v>
      </c>
    </row>
    <row r="2954" spans="1:2" x14ac:dyDescent="0.3">
      <c r="A2954">
        <v>0</v>
      </c>
      <c r="B2954">
        <v>81000</v>
      </c>
    </row>
    <row r="2955" spans="1:2" x14ac:dyDescent="0.3">
      <c r="A2955">
        <v>0</v>
      </c>
      <c r="B2955">
        <v>112500</v>
      </c>
    </row>
    <row r="2956" spans="1:2" x14ac:dyDescent="0.3">
      <c r="A2956">
        <v>0</v>
      </c>
      <c r="B2956">
        <v>90000</v>
      </c>
    </row>
    <row r="2957" spans="1:2" x14ac:dyDescent="0.3">
      <c r="A2957">
        <v>0</v>
      </c>
      <c r="B2957">
        <v>180000</v>
      </c>
    </row>
    <row r="2958" spans="1:2" x14ac:dyDescent="0.3">
      <c r="A2958">
        <v>0</v>
      </c>
      <c r="B2958">
        <v>135000</v>
      </c>
    </row>
    <row r="2959" spans="1:2" x14ac:dyDescent="0.3">
      <c r="A2959">
        <v>0</v>
      </c>
      <c r="B2959">
        <v>180000</v>
      </c>
    </row>
    <row r="2960" spans="1:2" x14ac:dyDescent="0.3">
      <c r="A2960">
        <v>0</v>
      </c>
      <c r="B2960">
        <v>270000</v>
      </c>
    </row>
    <row r="2961" spans="1:2" x14ac:dyDescent="0.3">
      <c r="A2961">
        <v>0</v>
      </c>
      <c r="B2961">
        <v>225000</v>
      </c>
    </row>
    <row r="2962" spans="1:2" x14ac:dyDescent="0.3">
      <c r="A2962">
        <v>0</v>
      </c>
      <c r="B2962">
        <v>180000</v>
      </c>
    </row>
    <row r="2963" spans="1:2" x14ac:dyDescent="0.3">
      <c r="A2963">
        <v>0</v>
      </c>
      <c r="B2963">
        <v>180000</v>
      </c>
    </row>
    <row r="2964" spans="1:2" x14ac:dyDescent="0.3">
      <c r="A2964">
        <v>0</v>
      </c>
      <c r="B2964">
        <v>382500</v>
      </c>
    </row>
    <row r="2965" spans="1:2" x14ac:dyDescent="0.3">
      <c r="A2965">
        <v>0</v>
      </c>
      <c r="B2965">
        <v>166500</v>
      </c>
    </row>
    <row r="2966" spans="1:2" x14ac:dyDescent="0.3">
      <c r="A2966">
        <v>0</v>
      </c>
      <c r="B2966">
        <v>270000</v>
      </c>
    </row>
    <row r="2967" spans="1:2" x14ac:dyDescent="0.3">
      <c r="A2967">
        <v>0</v>
      </c>
      <c r="B2967">
        <v>90000</v>
      </c>
    </row>
    <row r="2968" spans="1:2" x14ac:dyDescent="0.3">
      <c r="A2968">
        <v>0</v>
      </c>
      <c r="B2968">
        <v>90000</v>
      </c>
    </row>
    <row r="2969" spans="1:2" x14ac:dyDescent="0.3">
      <c r="A2969">
        <v>1</v>
      </c>
      <c r="B2969">
        <v>180000</v>
      </c>
    </row>
    <row r="2970" spans="1:2" x14ac:dyDescent="0.3">
      <c r="A2970">
        <v>1</v>
      </c>
      <c r="B2970">
        <v>180000</v>
      </c>
    </row>
    <row r="2971" spans="1:2" x14ac:dyDescent="0.3">
      <c r="A2971">
        <v>0</v>
      </c>
      <c r="B2971">
        <v>112500</v>
      </c>
    </row>
    <row r="2972" spans="1:2" x14ac:dyDescent="0.3">
      <c r="A2972">
        <v>0</v>
      </c>
      <c r="B2972">
        <v>112500</v>
      </c>
    </row>
    <row r="2973" spans="1:2" x14ac:dyDescent="0.3">
      <c r="A2973">
        <v>0</v>
      </c>
      <c r="B2973">
        <v>45000</v>
      </c>
    </row>
    <row r="2974" spans="1:2" x14ac:dyDescent="0.3">
      <c r="A2974">
        <v>0</v>
      </c>
      <c r="B2974">
        <v>148500</v>
      </c>
    </row>
    <row r="2975" spans="1:2" x14ac:dyDescent="0.3">
      <c r="A2975">
        <v>0</v>
      </c>
      <c r="B2975">
        <v>157500</v>
      </c>
    </row>
    <row r="2976" spans="1:2" x14ac:dyDescent="0.3">
      <c r="A2976">
        <v>0</v>
      </c>
      <c r="B2976">
        <v>292500</v>
      </c>
    </row>
    <row r="2977" spans="1:2" x14ac:dyDescent="0.3">
      <c r="A2977">
        <v>0</v>
      </c>
      <c r="B2977">
        <v>270000</v>
      </c>
    </row>
    <row r="2978" spans="1:2" x14ac:dyDescent="0.3">
      <c r="A2978">
        <v>0</v>
      </c>
      <c r="B2978">
        <v>270000</v>
      </c>
    </row>
    <row r="2979" spans="1:2" x14ac:dyDescent="0.3">
      <c r="A2979">
        <v>0</v>
      </c>
      <c r="B2979">
        <v>157500</v>
      </c>
    </row>
    <row r="2980" spans="1:2" x14ac:dyDescent="0.3">
      <c r="A2980">
        <v>0</v>
      </c>
      <c r="B2980">
        <v>135000</v>
      </c>
    </row>
    <row r="2981" spans="1:2" x14ac:dyDescent="0.3">
      <c r="A2981">
        <v>1</v>
      </c>
      <c r="B2981">
        <v>112500</v>
      </c>
    </row>
    <row r="2982" spans="1:2" x14ac:dyDescent="0.3">
      <c r="A2982">
        <v>0</v>
      </c>
      <c r="B2982">
        <v>72000</v>
      </c>
    </row>
    <row r="2983" spans="1:2" x14ac:dyDescent="0.3">
      <c r="A2983">
        <v>0</v>
      </c>
      <c r="B2983">
        <v>135000</v>
      </c>
    </row>
    <row r="2984" spans="1:2" x14ac:dyDescent="0.3">
      <c r="A2984">
        <v>0</v>
      </c>
      <c r="B2984">
        <v>270000</v>
      </c>
    </row>
    <row r="2985" spans="1:2" x14ac:dyDescent="0.3">
      <c r="A2985">
        <v>0</v>
      </c>
      <c r="B2985">
        <v>67500</v>
      </c>
    </row>
    <row r="2986" spans="1:2" x14ac:dyDescent="0.3">
      <c r="A2986">
        <v>0</v>
      </c>
      <c r="B2986">
        <v>225000</v>
      </c>
    </row>
    <row r="2987" spans="1:2" x14ac:dyDescent="0.3">
      <c r="A2987">
        <v>0</v>
      </c>
      <c r="B2987">
        <v>108000</v>
      </c>
    </row>
    <row r="2988" spans="1:2" x14ac:dyDescent="0.3">
      <c r="A2988">
        <v>0</v>
      </c>
      <c r="B2988">
        <v>157500</v>
      </c>
    </row>
    <row r="2989" spans="1:2" x14ac:dyDescent="0.3">
      <c r="A2989">
        <v>0</v>
      </c>
      <c r="B2989">
        <v>112500</v>
      </c>
    </row>
    <row r="2990" spans="1:2" x14ac:dyDescent="0.3">
      <c r="A2990">
        <v>0</v>
      </c>
      <c r="B2990">
        <v>225000</v>
      </c>
    </row>
    <row r="2991" spans="1:2" x14ac:dyDescent="0.3">
      <c r="A2991">
        <v>0</v>
      </c>
      <c r="B2991">
        <v>157500</v>
      </c>
    </row>
    <row r="2992" spans="1:2" x14ac:dyDescent="0.3">
      <c r="A2992">
        <v>0</v>
      </c>
      <c r="B2992">
        <v>247500</v>
      </c>
    </row>
    <row r="2993" spans="1:2" x14ac:dyDescent="0.3">
      <c r="A2993">
        <v>0</v>
      </c>
      <c r="B2993">
        <v>67500</v>
      </c>
    </row>
    <row r="2994" spans="1:2" x14ac:dyDescent="0.3">
      <c r="A2994">
        <v>0</v>
      </c>
      <c r="B2994">
        <v>130500</v>
      </c>
    </row>
    <row r="2995" spans="1:2" x14ac:dyDescent="0.3">
      <c r="A2995">
        <v>0</v>
      </c>
      <c r="B2995">
        <v>180000</v>
      </c>
    </row>
    <row r="2996" spans="1:2" x14ac:dyDescent="0.3">
      <c r="A2996">
        <v>0</v>
      </c>
      <c r="B2996">
        <v>67500</v>
      </c>
    </row>
    <row r="2997" spans="1:2" x14ac:dyDescent="0.3">
      <c r="A2997">
        <v>0</v>
      </c>
      <c r="B2997">
        <v>67500</v>
      </c>
    </row>
    <row r="2998" spans="1:2" x14ac:dyDescent="0.3">
      <c r="A2998">
        <v>0</v>
      </c>
      <c r="B2998">
        <v>328500</v>
      </c>
    </row>
    <row r="2999" spans="1:2" x14ac:dyDescent="0.3">
      <c r="A2999">
        <v>0</v>
      </c>
      <c r="B2999">
        <v>225000</v>
      </c>
    </row>
    <row r="3000" spans="1:2" x14ac:dyDescent="0.3">
      <c r="A3000">
        <v>0</v>
      </c>
      <c r="B3000">
        <v>166500</v>
      </c>
    </row>
    <row r="3001" spans="1:2" x14ac:dyDescent="0.3">
      <c r="A3001">
        <v>0</v>
      </c>
      <c r="B3001">
        <v>292500</v>
      </c>
    </row>
    <row r="3002" spans="1:2" x14ac:dyDescent="0.3">
      <c r="A3002">
        <v>0</v>
      </c>
      <c r="B3002">
        <v>90000</v>
      </c>
    </row>
    <row r="3003" spans="1:2" x14ac:dyDescent="0.3">
      <c r="A3003">
        <v>0</v>
      </c>
      <c r="B3003">
        <v>135000</v>
      </c>
    </row>
    <row r="3004" spans="1:2" x14ac:dyDescent="0.3">
      <c r="A3004">
        <v>0</v>
      </c>
      <c r="B3004">
        <v>270000</v>
      </c>
    </row>
    <row r="3005" spans="1:2" x14ac:dyDescent="0.3">
      <c r="A3005">
        <v>0</v>
      </c>
      <c r="B3005">
        <v>270000</v>
      </c>
    </row>
    <row r="3006" spans="1:2" x14ac:dyDescent="0.3">
      <c r="A3006">
        <v>0</v>
      </c>
      <c r="B3006">
        <v>58500</v>
      </c>
    </row>
    <row r="3007" spans="1:2" x14ac:dyDescent="0.3">
      <c r="A3007">
        <v>0</v>
      </c>
      <c r="B3007">
        <v>63000</v>
      </c>
    </row>
    <row r="3008" spans="1:2" x14ac:dyDescent="0.3">
      <c r="A3008">
        <v>0</v>
      </c>
      <c r="B3008">
        <v>63000</v>
      </c>
    </row>
    <row r="3009" spans="1:2" x14ac:dyDescent="0.3">
      <c r="A3009">
        <v>0</v>
      </c>
      <c r="B3009">
        <v>112500</v>
      </c>
    </row>
    <row r="3010" spans="1:2" x14ac:dyDescent="0.3">
      <c r="A3010">
        <v>0</v>
      </c>
      <c r="B3010">
        <v>135000</v>
      </c>
    </row>
    <row r="3011" spans="1:2" x14ac:dyDescent="0.3">
      <c r="A3011">
        <v>0</v>
      </c>
      <c r="B3011">
        <v>202500</v>
      </c>
    </row>
    <row r="3012" spans="1:2" x14ac:dyDescent="0.3">
      <c r="A3012">
        <v>0</v>
      </c>
      <c r="B3012">
        <v>427500</v>
      </c>
    </row>
    <row r="3013" spans="1:2" x14ac:dyDescent="0.3">
      <c r="A3013">
        <v>0</v>
      </c>
      <c r="B3013">
        <v>157500</v>
      </c>
    </row>
    <row r="3014" spans="1:2" x14ac:dyDescent="0.3">
      <c r="A3014">
        <v>0</v>
      </c>
      <c r="B3014">
        <v>333000</v>
      </c>
    </row>
    <row r="3015" spans="1:2" x14ac:dyDescent="0.3">
      <c r="A3015">
        <v>0</v>
      </c>
      <c r="B3015">
        <v>62100</v>
      </c>
    </row>
    <row r="3016" spans="1:2" x14ac:dyDescent="0.3">
      <c r="A3016">
        <v>0</v>
      </c>
      <c r="B3016">
        <v>166500</v>
      </c>
    </row>
    <row r="3017" spans="1:2" x14ac:dyDescent="0.3">
      <c r="A3017">
        <v>0</v>
      </c>
      <c r="B3017">
        <v>135000</v>
      </c>
    </row>
    <row r="3018" spans="1:2" x14ac:dyDescent="0.3">
      <c r="A3018">
        <v>0</v>
      </c>
      <c r="B3018">
        <v>157500</v>
      </c>
    </row>
    <row r="3019" spans="1:2" x14ac:dyDescent="0.3">
      <c r="A3019">
        <v>1</v>
      </c>
      <c r="B3019">
        <v>225000</v>
      </c>
    </row>
    <row r="3020" spans="1:2" x14ac:dyDescent="0.3">
      <c r="A3020">
        <v>1</v>
      </c>
      <c r="B3020">
        <v>225000</v>
      </c>
    </row>
    <row r="3021" spans="1:2" x14ac:dyDescent="0.3">
      <c r="A3021">
        <v>0</v>
      </c>
      <c r="B3021">
        <v>202500</v>
      </c>
    </row>
    <row r="3022" spans="1:2" x14ac:dyDescent="0.3">
      <c r="A3022">
        <v>0</v>
      </c>
      <c r="B3022">
        <v>202500</v>
      </c>
    </row>
    <row r="3023" spans="1:2" x14ac:dyDescent="0.3">
      <c r="A3023">
        <v>0</v>
      </c>
      <c r="B3023">
        <v>225000</v>
      </c>
    </row>
    <row r="3024" spans="1:2" x14ac:dyDescent="0.3">
      <c r="A3024">
        <v>0</v>
      </c>
      <c r="B3024">
        <v>90000</v>
      </c>
    </row>
    <row r="3025" spans="1:2" x14ac:dyDescent="0.3">
      <c r="A3025">
        <v>0</v>
      </c>
      <c r="B3025">
        <v>405000</v>
      </c>
    </row>
    <row r="3026" spans="1:2" x14ac:dyDescent="0.3">
      <c r="A3026">
        <v>0</v>
      </c>
      <c r="B3026">
        <v>405000</v>
      </c>
    </row>
    <row r="3027" spans="1:2" x14ac:dyDescent="0.3">
      <c r="A3027">
        <v>0</v>
      </c>
      <c r="B3027">
        <v>90000</v>
      </c>
    </row>
    <row r="3028" spans="1:2" x14ac:dyDescent="0.3">
      <c r="A3028">
        <v>0</v>
      </c>
      <c r="B3028">
        <v>112500</v>
      </c>
    </row>
    <row r="3029" spans="1:2" x14ac:dyDescent="0.3">
      <c r="A3029">
        <v>0</v>
      </c>
      <c r="B3029">
        <v>45000</v>
      </c>
    </row>
    <row r="3030" spans="1:2" x14ac:dyDescent="0.3">
      <c r="A3030">
        <v>0</v>
      </c>
      <c r="B3030">
        <v>180000</v>
      </c>
    </row>
    <row r="3031" spans="1:2" x14ac:dyDescent="0.3">
      <c r="A3031">
        <v>0</v>
      </c>
      <c r="B3031">
        <v>112500</v>
      </c>
    </row>
    <row r="3032" spans="1:2" x14ac:dyDescent="0.3">
      <c r="A3032">
        <v>0</v>
      </c>
      <c r="B3032">
        <v>135000</v>
      </c>
    </row>
    <row r="3033" spans="1:2" x14ac:dyDescent="0.3">
      <c r="A3033">
        <v>0</v>
      </c>
      <c r="B3033">
        <v>225000</v>
      </c>
    </row>
    <row r="3034" spans="1:2" x14ac:dyDescent="0.3">
      <c r="A3034">
        <v>0</v>
      </c>
      <c r="B3034">
        <v>157500</v>
      </c>
    </row>
    <row r="3035" spans="1:2" x14ac:dyDescent="0.3">
      <c r="A3035">
        <v>0</v>
      </c>
      <c r="B3035">
        <v>94500</v>
      </c>
    </row>
    <row r="3036" spans="1:2" x14ac:dyDescent="0.3">
      <c r="A3036">
        <v>0</v>
      </c>
      <c r="B3036">
        <v>94500</v>
      </c>
    </row>
    <row r="3037" spans="1:2" x14ac:dyDescent="0.3">
      <c r="A3037">
        <v>0</v>
      </c>
      <c r="B3037">
        <v>135000</v>
      </c>
    </row>
    <row r="3038" spans="1:2" x14ac:dyDescent="0.3">
      <c r="A3038">
        <v>0</v>
      </c>
      <c r="B3038">
        <v>153000</v>
      </c>
    </row>
    <row r="3039" spans="1:2" x14ac:dyDescent="0.3">
      <c r="A3039">
        <v>0</v>
      </c>
      <c r="B3039">
        <v>112500</v>
      </c>
    </row>
    <row r="3040" spans="1:2" x14ac:dyDescent="0.3">
      <c r="A3040">
        <v>0</v>
      </c>
      <c r="B3040">
        <v>351000</v>
      </c>
    </row>
    <row r="3041" spans="1:2" x14ac:dyDescent="0.3">
      <c r="A3041">
        <v>0</v>
      </c>
      <c r="B3041">
        <v>90000</v>
      </c>
    </row>
    <row r="3042" spans="1:2" x14ac:dyDescent="0.3">
      <c r="A3042">
        <v>0</v>
      </c>
      <c r="B3042">
        <v>112500</v>
      </c>
    </row>
    <row r="3043" spans="1:2" x14ac:dyDescent="0.3">
      <c r="A3043">
        <v>0</v>
      </c>
      <c r="B3043">
        <v>112500</v>
      </c>
    </row>
    <row r="3044" spans="1:2" x14ac:dyDescent="0.3">
      <c r="A3044">
        <v>0</v>
      </c>
      <c r="B3044">
        <v>90000</v>
      </c>
    </row>
    <row r="3045" spans="1:2" x14ac:dyDescent="0.3">
      <c r="A3045">
        <v>0</v>
      </c>
      <c r="B3045">
        <v>112500</v>
      </c>
    </row>
    <row r="3046" spans="1:2" x14ac:dyDescent="0.3">
      <c r="A3046">
        <v>0</v>
      </c>
      <c r="B3046">
        <v>126000</v>
      </c>
    </row>
    <row r="3047" spans="1:2" x14ac:dyDescent="0.3">
      <c r="A3047">
        <v>0</v>
      </c>
      <c r="B3047">
        <v>126000</v>
      </c>
    </row>
    <row r="3048" spans="1:2" x14ac:dyDescent="0.3">
      <c r="A3048">
        <v>0</v>
      </c>
      <c r="B3048">
        <v>126000</v>
      </c>
    </row>
    <row r="3049" spans="1:2" x14ac:dyDescent="0.3">
      <c r="A3049">
        <v>0</v>
      </c>
      <c r="B3049">
        <v>135000</v>
      </c>
    </row>
    <row r="3050" spans="1:2" x14ac:dyDescent="0.3">
      <c r="A3050">
        <v>0</v>
      </c>
      <c r="B3050">
        <v>135000</v>
      </c>
    </row>
    <row r="3051" spans="1:2" x14ac:dyDescent="0.3">
      <c r="A3051">
        <v>0</v>
      </c>
      <c r="B3051">
        <v>225000</v>
      </c>
    </row>
    <row r="3052" spans="1:2" x14ac:dyDescent="0.3">
      <c r="A3052">
        <v>0</v>
      </c>
      <c r="B3052">
        <v>189000</v>
      </c>
    </row>
    <row r="3053" spans="1:2" x14ac:dyDescent="0.3">
      <c r="A3053">
        <v>0</v>
      </c>
      <c r="B3053">
        <v>54000</v>
      </c>
    </row>
    <row r="3054" spans="1:2" x14ac:dyDescent="0.3">
      <c r="A3054">
        <v>0</v>
      </c>
      <c r="B3054">
        <v>135000</v>
      </c>
    </row>
    <row r="3055" spans="1:2" x14ac:dyDescent="0.3">
      <c r="A3055">
        <v>0</v>
      </c>
      <c r="B3055">
        <v>215100</v>
      </c>
    </row>
    <row r="3056" spans="1:2" x14ac:dyDescent="0.3">
      <c r="A3056">
        <v>0</v>
      </c>
      <c r="B3056">
        <v>270000</v>
      </c>
    </row>
    <row r="3057" spans="1:2" x14ac:dyDescent="0.3">
      <c r="A3057">
        <v>0</v>
      </c>
      <c r="B3057">
        <v>202500</v>
      </c>
    </row>
    <row r="3058" spans="1:2" x14ac:dyDescent="0.3">
      <c r="A3058">
        <v>0</v>
      </c>
      <c r="B3058">
        <v>202500</v>
      </c>
    </row>
    <row r="3059" spans="1:2" x14ac:dyDescent="0.3">
      <c r="A3059">
        <v>0</v>
      </c>
      <c r="B3059">
        <v>135000</v>
      </c>
    </row>
    <row r="3060" spans="1:2" x14ac:dyDescent="0.3">
      <c r="A3060">
        <v>0</v>
      </c>
      <c r="B3060">
        <v>225000</v>
      </c>
    </row>
    <row r="3061" spans="1:2" x14ac:dyDescent="0.3">
      <c r="A3061">
        <v>0</v>
      </c>
      <c r="B3061">
        <v>202500</v>
      </c>
    </row>
    <row r="3062" spans="1:2" x14ac:dyDescent="0.3">
      <c r="A3062">
        <v>0</v>
      </c>
      <c r="B3062">
        <v>540000</v>
      </c>
    </row>
    <row r="3063" spans="1:2" x14ac:dyDescent="0.3">
      <c r="A3063">
        <v>0</v>
      </c>
      <c r="B3063">
        <v>121500</v>
      </c>
    </row>
    <row r="3064" spans="1:2" x14ac:dyDescent="0.3">
      <c r="A3064">
        <v>0</v>
      </c>
      <c r="B3064">
        <v>157500</v>
      </c>
    </row>
    <row r="3065" spans="1:2" x14ac:dyDescent="0.3">
      <c r="A3065">
        <v>0</v>
      </c>
      <c r="B3065">
        <v>225000</v>
      </c>
    </row>
    <row r="3066" spans="1:2" x14ac:dyDescent="0.3">
      <c r="A3066">
        <v>0</v>
      </c>
      <c r="B3066">
        <v>90000</v>
      </c>
    </row>
    <row r="3067" spans="1:2" x14ac:dyDescent="0.3">
      <c r="A3067">
        <v>0</v>
      </c>
      <c r="B3067">
        <v>405000</v>
      </c>
    </row>
    <row r="3068" spans="1:2" x14ac:dyDescent="0.3">
      <c r="A3068">
        <v>0</v>
      </c>
      <c r="B3068">
        <v>270000</v>
      </c>
    </row>
    <row r="3069" spans="1:2" x14ac:dyDescent="0.3">
      <c r="A3069">
        <v>0</v>
      </c>
      <c r="B3069">
        <v>326250</v>
      </c>
    </row>
    <row r="3070" spans="1:2" x14ac:dyDescent="0.3">
      <c r="A3070">
        <v>0</v>
      </c>
      <c r="B3070">
        <v>180000</v>
      </c>
    </row>
    <row r="3071" spans="1:2" x14ac:dyDescent="0.3">
      <c r="A3071">
        <v>0</v>
      </c>
      <c r="B3071">
        <v>270000</v>
      </c>
    </row>
    <row r="3072" spans="1:2" x14ac:dyDescent="0.3">
      <c r="A3072">
        <v>0</v>
      </c>
      <c r="B3072">
        <v>337500</v>
      </c>
    </row>
    <row r="3073" spans="1:2" x14ac:dyDescent="0.3">
      <c r="A3073">
        <v>1</v>
      </c>
      <c r="B3073">
        <v>225000</v>
      </c>
    </row>
    <row r="3074" spans="1:2" x14ac:dyDescent="0.3">
      <c r="A3074">
        <v>0</v>
      </c>
      <c r="B3074">
        <v>225000</v>
      </c>
    </row>
    <row r="3075" spans="1:2" x14ac:dyDescent="0.3">
      <c r="A3075">
        <v>0</v>
      </c>
      <c r="B3075">
        <v>180000</v>
      </c>
    </row>
    <row r="3076" spans="1:2" x14ac:dyDescent="0.3">
      <c r="A3076">
        <v>0</v>
      </c>
      <c r="B3076">
        <v>112500</v>
      </c>
    </row>
    <row r="3077" spans="1:2" x14ac:dyDescent="0.3">
      <c r="A3077">
        <v>1</v>
      </c>
      <c r="B3077">
        <v>292500</v>
      </c>
    </row>
    <row r="3078" spans="1:2" x14ac:dyDescent="0.3">
      <c r="A3078">
        <v>0</v>
      </c>
      <c r="B3078">
        <v>103500</v>
      </c>
    </row>
    <row r="3079" spans="1:2" x14ac:dyDescent="0.3">
      <c r="A3079">
        <v>0</v>
      </c>
      <c r="B3079">
        <v>85500</v>
      </c>
    </row>
    <row r="3080" spans="1:2" x14ac:dyDescent="0.3">
      <c r="A3080">
        <v>0</v>
      </c>
      <c r="B3080">
        <v>153000</v>
      </c>
    </row>
    <row r="3081" spans="1:2" x14ac:dyDescent="0.3">
      <c r="A3081">
        <v>0</v>
      </c>
      <c r="B3081">
        <v>225000</v>
      </c>
    </row>
    <row r="3082" spans="1:2" x14ac:dyDescent="0.3">
      <c r="A3082">
        <v>0</v>
      </c>
      <c r="B3082">
        <v>135000</v>
      </c>
    </row>
    <row r="3083" spans="1:2" x14ac:dyDescent="0.3">
      <c r="A3083">
        <v>0</v>
      </c>
      <c r="B3083">
        <v>153000</v>
      </c>
    </row>
    <row r="3084" spans="1:2" x14ac:dyDescent="0.3">
      <c r="A3084">
        <v>0</v>
      </c>
      <c r="B3084">
        <v>180000</v>
      </c>
    </row>
    <row r="3085" spans="1:2" x14ac:dyDescent="0.3">
      <c r="A3085">
        <v>0</v>
      </c>
      <c r="B3085">
        <v>76500</v>
      </c>
    </row>
    <row r="3086" spans="1:2" x14ac:dyDescent="0.3">
      <c r="A3086">
        <v>0</v>
      </c>
      <c r="B3086">
        <v>306000</v>
      </c>
    </row>
    <row r="3087" spans="1:2" x14ac:dyDescent="0.3">
      <c r="A3087">
        <v>0</v>
      </c>
      <c r="B3087">
        <v>189000</v>
      </c>
    </row>
    <row r="3088" spans="1:2" x14ac:dyDescent="0.3">
      <c r="A3088">
        <v>1</v>
      </c>
      <c r="B3088">
        <v>112500</v>
      </c>
    </row>
    <row r="3089" spans="1:2" x14ac:dyDescent="0.3">
      <c r="A3089">
        <v>0</v>
      </c>
      <c r="B3089">
        <v>112500</v>
      </c>
    </row>
    <row r="3090" spans="1:2" x14ac:dyDescent="0.3">
      <c r="A3090">
        <v>0</v>
      </c>
      <c r="B3090">
        <v>157500</v>
      </c>
    </row>
    <row r="3091" spans="1:2" x14ac:dyDescent="0.3">
      <c r="A3091">
        <v>1</v>
      </c>
      <c r="B3091">
        <v>90000</v>
      </c>
    </row>
    <row r="3092" spans="1:2" x14ac:dyDescent="0.3">
      <c r="A3092">
        <v>0</v>
      </c>
      <c r="B3092">
        <v>225000</v>
      </c>
    </row>
    <row r="3093" spans="1:2" x14ac:dyDescent="0.3">
      <c r="A3093">
        <v>0</v>
      </c>
      <c r="B3093">
        <v>194400</v>
      </c>
    </row>
    <row r="3094" spans="1:2" x14ac:dyDescent="0.3">
      <c r="A3094">
        <v>0</v>
      </c>
      <c r="B3094">
        <v>90000</v>
      </c>
    </row>
    <row r="3095" spans="1:2" x14ac:dyDescent="0.3">
      <c r="A3095">
        <v>0</v>
      </c>
      <c r="B3095">
        <v>382500</v>
      </c>
    </row>
    <row r="3096" spans="1:2" x14ac:dyDescent="0.3">
      <c r="A3096">
        <v>0</v>
      </c>
      <c r="B3096">
        <v>382500</v>
      </c>
    </row>
    <row r="3097" spans="1:2" x14ac:dyDescent="0.3">
      <c r="A3097">
        <v>0</v>
      </c>
      <c r="B3097">
        <v>186174</v>
      </c>
    </row>
    <row r="3098" spans="1:2" x14ac:dyDescent="0.3">
      <c r="A3098">
        <v>0</v>
      </c>
      <c r="B3098">
        <v>810000</v>
      </c>
    </row>
    <row r="3099" spans="1:2" x14ac:dyDescent="0.3">
      <c r="A3099">
        <v>0</v>
      </c>
      <c r="B3099">
        <v>157500</v>
      </c>
    </row>
    <row r="3100" spans="1:2" x14ac:dyDescent="0.3">
      <c r="A3100">
        <v>0</v>
      </c>
      <c r="B3100">
        <v>225000</v>
      </c>
    </row>
    <row r="3101" spans="1:2" x14ac:dyDescent="0.3">
      <c r="A3101">
        <v>0</v>
      </c>
      <c r="B3101">
        <v>157500</v>
      </c>
    </row>
    <row r="3102" spans="1:2" x14ac:dyDescent="0.3">
      <c r="A3102">
        <v>0</v>
      </c>
      <c r="B3102">
        <v>157500</v>
      </c>
    </row>
    <row r="3103" spans="1:2" x14ac:dyDescent="0.3">
      <c r="A3103">
        <v>0</v>
      </c>
      <c r="B3103">
        <v>157500</v>
      </c>
    </row>
    <row r="3104" spans="1:2" x14ac:dyDescent="0.3">
      <c r="A3104">
        <v>0</v>
      </c>
      <c r="B3104">
        <v>112500</v>
      </c>
    </row>
    <row r="3105" spans="1:2" x14ac:dyDescent="0.3">
      <c r="A3105">
        <v>0</v>
      </c>
      <c r="B3105">
        <v>90000</v>
      </c>
    </row>
    <row r="3106" spans="1:2" x14ac:dyDescent="0.3">
      <c r="A3106">
        <v>0</v>
      </c>
      <c r="B3106">
        <v>450000</v>
      </c>
    </row>
    <row r="3107" spans="1:2" x14ac:dyDescent="0.3">
      <c r="A3107">
        <v>0</v>
      </c>
      <c r="B3107">
        <v>450000</v>
      </c>
    </row>
    <row r="3108" spans="1:2" x14ac:dyDescent="0.3">
      <c r="A3108">
        <v>0</v>
      </c>
      <c r="B3108">
        <v>450000</v>
      </c>
    </row>
    <row r="3109" spans="1:2" x14ac:dyDescent="0.3">
      <c r="A3109">
        <v>0</v>
      </c>
      <c r="B3109">
        <v>202500</v>
      </c>
    </row>
    <row r="3110" spans="1:2" x14ac:dyDescent="0.3">
      <c r="A3110">
        <v>0</v>
      </c>
      <c r="B3110">
        <v>225000</v>
      </c>
    </row>
    <row r="3111" spans="1:2" x14ac:dyDescent="0.3">
      <c r="A3111">
        <v>0</v>
      </c>
      <c r="B3111">
        <v>81000</v>
      </c>
    </row>
    <row r="3112" spans="1:2" x14ac:dyDescent="0.3">
      <c r="A3112">
        <v>0</v>
      </c>
      <c r="B3112">
        <v>121500</v>
      </c>
    </row>
    <row r="3113" spans="1:2" x14ac:dyDescent="0.3">
      <c r="A3113">
        <v>0</v>
      </c>
      <c r="B3113">
        <v>294750</v>
      </c>
    </row>
    <row r="3114" spans="1:2" x14ac:dyDescent="0.3">
      <c r="A3114">
        <v>0</v>
      </c>
      <c r="B3114">
        <v>112500</v>
      </c>
    </row>
    <row r="3115" spans="1:2" x14ac:dyDescent="0.3">
      <c r="A3115">
        <v>0</v>
      </c>
      <c r="B3115">
        <v>112500</v>
      </c>
    </row>
    <row r="3116" spans="1:2" x14ac:dyDescent="0.3">
      <c r="A3116">
        <v>0</v>
      </c>
      <c r="B3116">
        <v>225000</v>
      </c>
    </row>
    <row r="3117" spans="1:2" x14ac:dyDescent="0.3">
      <c r="A3117">
        <v>0</v>
      </c>
      <c r="B3117">
        <v>270000</v>
      </c>
    </row>
    <row r="3118" spans="1:2" x14ac:dyDescent="0.3">
      <c r="A3118">
        <v>0</v>
      </c>
      <c r="B3118">
        <v>135000</v>
      </c>
    </row>
    <row r="3119" spans="1:2" x14ac:dyDescent="0.3">
      <c r="A3119">
        <v>0</v>
      </c>
      <c r="B3119">
        <v>112500</v>
      </c>
    </row>
    <row r="3120" spans="1:2" x14ac:dyDescent="0.3">
      <c r="A3120">
        <v>0</v>
      </c>
      <c r="B3120">
        <v>103500</v>
      </c>
    </row>
    <row r="3121" spans="1:2" x14ac:dyDescent="0.3">
      <c r="A3121">
        <v>0</v>
      </c>
      <c r="B3121">
        <v>112500</v>
      </c>
    </row>
    <row r="3122" spans="1:2" x14ac:dyDescent="0.3">
      <c r="A3122">
        <v>0</v>
      </c>
      <c r="B3122">
        <v>90000</v>
      </c>
    </row>
    <row r="3123" spans="1:2" x14ac:dyDescent="0.3">
      <c r="A3123">
        <v>0</v>
      </c>
      <c r="B3123">
        <v>90000</v>
      </c>
    </row>
    <row r="3124" spans="1:2" x14ac:dyDescent="0.3">
      <c r="A3124">
        <v>0</v>
      </c>
      <c r="B3124">
        <v>202500</v>
      </c>
    </row>
    <row r="3125" spans="1:2" x14ac:dyDescent="0.3">
      <c r="A3125">
        <v>0</v>
      </c>
      <c r="B3125">
        <v>202500</v>
      </c>
    </row>
    <row r="3126" spans="1:2" x14ac:dyDescent="0.3">
      <c r="A3126">
        <v>0</v>
      </c>
      <c r="B3126">
        <v>135000</v>
      </c>
    </row>
    <row r="3127" spans="1:2" x14ac:dyDescent="0.3">
      <c r="A3127">
        <v>0</v>
      </c>
      <c r="B3127">
        <v>157500</v>
      </c>
    </row>
    <row r="3128" spans="1:2" x14ac:dyDescent="0.3">
      <c r="A3128">
        <v>0</v>
      </c>
      <c r="B3128">
        <v>157500</v>
      </c>
    </row>
    <row r="3129" spans="1:2" x14ac:dyDescent="0.3">
      <c r="A3129">
        <v>1</v>
      </c>
      <c r="B3129">
        <v>135000</v>
      </c>
    </row>
    <row r="3130" spans="1:2" x14ac:dyDescent="0.3">
      <c r="A3130">
        <v>0</v>
      </c>
      <c r="B3130">
        <v>162000</v>
      </c>
    </row>
    <row r="3131" spans="1:2" x14ac:dyDescent="0.3">
      <c r="A3131">
        <v>0</v>
      </c>
      <c r="B3131">
        <v>157500</v>
      </c>
    </row>
    <row r="3132" spans="1:2" x14ac:dyDescent="0.3">
      <c r="A3132">
        <v>0</v>
      </c>
      <c r="B3132">
        <v>180000</v>
      </c>
    </row>
    <row r="3133" spans="1:2" x14ac:dyDescent="0.3">
      <c r="A3133">
        <v>0</v>
      </c>
      <c r="B3133">
        <v>180000</v>
      </c>
    </row>
    <row r="3134" spans="1:2" x14ac:dyDescent="0.3">
      <c r="A3134">
        <v>0</v>
      </c>
      <c r="B3134">
        <v>180000</v>
      </c>
    </row>
    <row r="3135" spans="1:2" x14ac:dyDescent="0.3">
      <c r="A3135">
        <v>1</v>
      </c>
      <c r="B3135">
        <v>202500</v>
      </c>
    </row>
    <row r="3136" spans="1:2" x14ac:dyDescent="0.3">
      <c r="A3136">
        <v>0</v>
      </c>
      <c r="B3136">
        <v>135000</v>
      </c>
    </row>
    <row r="3137" spans="1:2" x14ac:dyDescent="0.3">
      <c r="A3137">
        <v>0</v>
      </c>
      <c r="B3137">
        <v>180000</v>
      </c>
    </row>
    <row r="3138" spans="1:2" x14ac:dyDescent="0.3">
      <c r="A3138">
        <v>0</v>
      </c>
      <c r="B3138">
        <v>99000</v>
      </c>
    </row>
    <row r="3139" spans="1:2" x14ac:dyDescent="0.3">
      <c r="A3139">
        <v>0</v>
      </c>
      <c r="B3139">
        <v>405000</v>
      </c>
    </row>
    <row r="3140" spans="1:2" x14ac:dyDescent="0.3">
      <c r="A3140">
        <v>0</v>
      </c>
      <c r="B3140">
        <v>157500</v>
      </c>
    </row>
    <row r="3141" spans="1:2" x14ac:dyDescent="0.3">
      <c r="A3141">
        <v>0</v>
      </c>
      <c r="B3141">
        <v>225000</v>
      </c>
    </row>
    <row r="3142" spans="1:2" x14ac:dyDescent="0.3">
      <c r="A3142">
        <v>0</v>
      </c>
      <c r="B3142">
        <v>450000</v>
      </c>
    </row>
    <row r="3143" spans="1:2" x14ac:dyDescent="0.3">
      <c r="A3143">
        <v>0</v>
      </c>
      <c r="B3143">
        <v>175500</v>
      </c>
    </row>
    <row r="3144" spans="1:2" x14ac:dyDescent="0.3">
      <c r="A3144">
        <v>0</v>
      </c>
      <c r="B3144">
        <v>90000</v>
      </c>
    </row>
    <row r="3145" spans="1:2" x14ac:dyDescent="0.3">
      <c r="A3145">
        <v>1</v>
      </c>
      <c r="B3145">
        <v>243000</v>
      </c>
    </row>
    <row r="3146" spans="1:2" x14ac:dyDescent="0.3">
      <c r="A3146">
        <v>0</v>
      </c>
      <c r="B3146">
        <v>202500</v>
      </c>
    </row>
    <row r="3147" spans="1:2" x14ac:dyDescent="0.3">
      <c r="A3147">
        <v>0</v>
      </c>
      <c r="B3147">
        <v>121500</v>
      </c>
    </row>
    <row r="3148" spans="1:2" x14ac:dyDescent="0.3">
      <c r="A3148">
        <v>0</v>
      </c>
      <c r="B3148">
        <v>202500</v>
      </c>
    </row>
    <row r="3149" spans="1:2" x14ac:dyDescent="0.3">
      <c r="A3149">
        <v>0</v>
      </c>
      <c r="B3149">
        <v>315000</v>
      </c>
    </row>
    <row r="3150" spans="1:2" x14ac:dyDescent="0.3">
      <c r="A3150">
        <v>0</v>
      </c>
      <c r="B3150">
        <v>225000</v>
      </c>
    </row>
    <row r="3151" spans="1:2" x14ac:dyDescent="0.3">
      <c r="A3151">
        <v>0</v>
      </c>
      <c r="B3151">
        <v>112500</v>
      </c>
    </row>
    <row r="3152" spans="1:2" x14ac:dyDescent="0.3">
      <c r="A3152">
        <v>0</v>
      </c>
      <c r="B3152">
        <v>112500</v>
      </c>
    </row>
    <row r="3153" spans="1:2" x14ac:dyDescent="0.3">
      <c r="A3153">
        <v>0</v>
      </c>
      <c r="B3153">
        <v>67500</v>
      </c>
    </row>
    <row r="3154" spans="1:2" x14ac:dyDescent="0.3">
      <c r="A3154">
        <v>0</v>
      </c>
      <c r="B3154">
        <v>405000</v>
      </c>
    </row>
    <row r="3155" spans="1:2" x14ac:dyDescent="0.3">
      <c r="A3155">
        <v>0</v>
      </c>
      <c r="B3155">
        <v>72000</v>
      </c>
    </row>
    <row r="3156" spans="1:2" x14ac:dyDescent="0.3">
      <c r="A3156">
        <v>0</v>
      </c>
      <c r="B3156">
        <v>135000</v>
      </c>
    </row>
    <row r="3157" spans="1:2" x14ac:dyDescent="0.3">
      <c r="A3157">
        <v>0</v>
      </c>
      <c r="B3157">
        <v>135000</v>
      </c>
    </row>
    <row r="3158" spans="1:2" x14ac:dyDescent="0.3">
      <c r="A3158">
        <v>0</v>
      </c>
      <c r="B3158">
        <v>225000</v>
      </c>
    </row>
    <row r="3159" spans="1:2" x14ac:dyDescent="0.3">
      <c r="A3159">
        <v>0</v>
      </c>
      <c r="B3159">
        <v>270000</v>
      </c>
    </row>
    <row r="3160" spans="1:2" x14ac:dyDescent="0.3">
      <c r="A3160">
        <v>0</v>
      </c>
      <c r="B3160">
        <v>157500</v>
      </c>
    </row>
    <row r="3161" spans="1:2" x14ac:dyDescent="0.3">
      <c r="A3161">
        <v>0</v>
      </c>
      <c r="B3161">
        <v>157500</v>
      </c>
    </row>
    <row r="3162" spans="1:2" x14ac:dyDescent="0.3">
      <c r="A3162">
        <v>0</v>
      </c>
      <c r="B3162">
        <v>180000</v>
      </c>
    </row>
    <row r="3163" spans="1:2" x14ac:dyDescent="0.3">
      <c r="A3163">
        <v>0</v>
      </c>
      <c r="B3163">
        <v>99000</v>
      </c>
    </row>
    <row r="3164" spans="1:2" x14ac:dyDescent="0.3">
      <c r="A3164">
        <v>1</v>
      </c>
      <c r="B3164">
        <v>90000</v>
      </c>
    </row>
    <row r="3165" spans="1:2" x14ac:dyDescent="0.3">
      <c r="A3165">
        <v>0</v>
      </c>
      <c r="B3165">
        <v>150750</v>
      </c>
    </row>
    <row r="3166" spans="1:2" x14ac:dyDescent="0.3">
      <c r="A3166">
        <v>0</v>
      </c>
      <c r="B3166">
        <v>202500</v>
      </c>
    </row>
    <row r="3167" spans="1:2" x14ac:dyDescent="0.3">
      <c r="A3167">
        <v>0</v>
      </c>
      <c r="B3167">
        <v>382500</v>
      </c>
    </row>
    <row r="3168" spans="1:2" x14ac:dyDescent="0.3">
      <c r="A3168">
        <v>0</v>
      </c>
      <c r="B3168">
        <v>112500</v>
      </c>
    </row>
    <row r="3169" spans="1:2" x14ac:dyDescent="0.3">
      <c r="A3169">
        <v>0</v>
      </c>
      <c r="B3169">
        <v>112500</v>
      </c>
    </row>
    <row r="3170" spans="1:2" x14ac:dyDescent="0.3">
      <c r="A3170">
        <v>0</v>
      </c>
      <c r="B3170">
        <v>112500</v>
      </c>
    </row>
    <row r="3171" spans="1:2" x14ac:dyDescent="0.3">
      <c r="A3171">
        <v>1</v>
      </c>
      <c r="B3171">
        <v>180000</v>
      </c>
    </row>
    <row r="3172" spans="1:2" x14ac:dyDescent="0.3">
      <c r="A3172">
        <v>0</v>
      </c>
      <c r="B3172">
        <v>112500</v>
      </c>
    </row>
    <row r="3173" spans="1:2" x14ac:dyDescent="0.3">
      <c r="A3173">
        <v>1</v>
      </c>
      <c r="B3173">
        <v>292500</v>
      </c>
    </row>
    <row r="3174" spans="1:2" x14ac:dyDescent="0.3">
      <c r="A3174">
        <v>0</v>
      </c>
      <c r="B3174">
        <v>171000</v>
      </c>
    </row>
    <row r="3175" spans="1:2" x14ac:dyDescent="0.3">
      <c r="A3175">
        <v>0</v>
      </c>
      <c r="B3175">
        <v>112500</v>
      </c>
    </row>
    <row r="3176" spans="1:2" x14ac:dyDescent="0.3">
      <c r="A3176">
        <v>0</v>
      </c>
      <c r="B3176">
        <v>112500</v>
      </c>
    </row>
    <row r="3177" spans="1:2" x14ac:dyDescent="0.3">
      <c r="A3177">
        <v>0</v>
      </c>
      <c r="B3177">
        <v>112500</v>
      </c>
    </row>
    <row r="3178" spans="1:2" x14ac:dyDescent="0.3">
      <c r="A3178">
        <v>0</v>
      </c>
      <c r="B3178">
        <v>198000</v>
      </c>
    </row>
    <row r="3179" spans="1:2" x14ac:dyDescent="0.3">
      <c r="A3179">
        <v>0</v>
      </c>
      <c r="B3179">
        <v>450000</v>
      </c>
    </row>
    <row r="3180" spans="1:2" x14ac:dyDescent="0.3">
      <c r="A3180">
        <v>0</v>
      </c>
      <c r="B3180">
        <v>135000</v>
      </c>
    </row>
    <row r="3181" spans="1:2" x14ac:dyDescent="0.3">
      <c r="A3181">
        <v>0</v>
      </c>
      <c r="B3181">
        <v>202500</v>
      </c>
    </row>
    <row r="3182" spans="1:2" x14ac:dyDescent="0.3">
      <c r="A3182">
        <v>0</v>
      </c>
      <c r="B3182">
        <v>103500</v>
      </c>
    </row>
    <row r="3183" spans="1:2" x14ac:dyDescent="0.3">
      <c r="A3183">
        <v>0</v>
      </c>
      <c r="B3183">
        <v>103500</v>
      </c>
    </row>
    <row r="3184" spans="1:2" x14ac:dyDescent="0.3">
      <c r="A3184">
        <v>0</v>
      </c>
      <c r="B3184">
        <v>103500</v>
      </c>
    </row>
    <row r="3185" spans="1:2" x14ac:dyDescent="0.3">
      <c r="A3185">
        <v>0</v>
      </c>
      <c r="B3185">
        <v>166500</v>
      </c>
    </row>
    <row r="3186" spans="1:2" x14ac:dyDescent="0.3">
      <c r="A3186">
        <v>0</v>
      </c>
      <c r="B3186">
        <v>135000</v>
      </c>
    </row>
    <row r="3187" spans="1:2" x14ac:dyDescent="0.3">
      <c r="A3187">
        <v>0</v>
      </c>
      <c r="B3187">
        <v>135000</v>
      </c>
    </row>
    <row r="3188" spans="1:2" x14ac:dyDescent="0.3">
      <c r="A3188">
        <v>0</v>
      </c>
      <c r="B3188">
        <v>315000</v>
      </c>
    </row>
    <row r="3189" spans="1:2" x14ac:dyDescent="0.3">
      <c r="A3189">
        <v>0</v>
      </c>
      <c r="B3189">
        <v>67500</v>
      </c>
    </row>
    <row r="3190" spans="1:2" x14ac:dyDescent="0.3">
      <c r="A3190">
        <v>1</v>
      </c>
      <c r="B3190">
        <v>270000</v>
      </c>
    </row>
    <row r="3191" spans="1:2" x14ac:dyDescent="0.3">
      <c r="A3191">
        <v>0</v>
      </c>
      <c r="B3191">
        <v>74250</v>
      </c>
    </row>
    <row r="3192" spans="1:2" x14ac:dyDescent="0.3">
      <c r="A3192">
        <v>0</v>
      </c>
      <c r="B3192">
        <v>202500</v>
      </c>
    </row>
    <row r="3193" spans="1:2" x14ac:dyDescent="0.3">
      <c r="A3193">
        <v>0</v>
      </c>
      <c r="B3193">
        <v>202500</v>
      </c>
    </row>
    <row r="3194" spans="1:2" x14ac:dyDescent="0.3">
      <c r="A3194">
        <v>0</v>
      </c>
      <c r="B3194">
        <v>135000</v>
      </c>
    </row>
    <row r="3195" spans="1:2" x14ac:dyDescent="0.3">
      <c r="A3195">
        <v>0</v>
      </c>
      <c r="B3195">
        <v>67500</v>
      </c>
    </row>
    <row r="3196" spans="1:2" x14ac:dyDescent="0.3">
      <c r="A3196">
        <v>0</v>
      </c>
      <c r="B3196">
        <v>270000</v>
      </c>
    </row>
    <row r="3197" spans="1:2" x14ac:dyDescent="0.3">
      <c r="A3197">
        <v>0</v>
      </c>
      <c r="B3197">
        <v>112500</v>
      </c>
    </row>
    <row r="3198" spans="1:2" x14ac:dyDescent="0.3">
      <c r="A3198">
        <v>0</v>
      </c>
      <c r="B3198">
        <v>162000</v>
      </c>
    </row>
    <row r="3199" spans="1:2" x14ac:dyDescent="0.3">
      <c r="A3199">
        <v>0</v>
      </c>
      <c r="B3199">
        <v>279000</v>
      </c>
    </row>
    <row r="3200" spans="1:2" x14ac:dyDescent="0.3">
      <c r="A3200">
        <v>0</v>
      </c>
      <c r="B3200">
        <v>450000</v>
      </c>
    </row>
    <row r="3201" spans="1:2" x14ac:dyDescent="0.3">
      <c r="A3201">
        <v>0</v>
      </c>
      <c r="B3201">
        <v>450000</v>
      </c>
    </row>
    <row r="3202" spans="1:2" x14ac:dyDescent="0.3">
      <c r="A3202">
        <v>0</v>
      </c>
      <c r="B3202">
        <v>121500</v>
      </c>
    </row>
    <row r="3203" spans="1:2" x14ac:dyDescent="0.3">
      <c r="A3203">
        <v>0</v>
      </c>
      <c r="B3203">
        <v>135000</v>
      </c>
    </row>
    <row r="3204" spans="1:2" x14ac:dyDescent="0.3">
      <c r="A3204">
        <v>0</v>
      </c>
      <c r="B3204">
        <v>135000</v>
      </c>
    </row>
    <row r="3205" spans="1:2" x14ac:dyDescent="0.3">
      <c r="A3205">
        <v>0</v>
      </c>
      <c r="B3205">
        <v>180000</v>
      </c>
    </row>
    <row r="3206" spans="1:2" x14ac:dyDescent="0.3">
      <c r="A3206">
        <v>0</v>
      </c>
      <c r="B3206">
        <v>112500</v>
      </c>
    </row>
    <row r="3207" spans="1:2" x14ac:dyDescent="0.3">
      <c r="A3207">
        <v>0</v>
      </c>
      <c r="B3207">
        <v>112500</v>
      </c>
    </row>
    <row r="3208" spans="1:2" x14ac:dyDescent="0.3">
      <c r="A3208">
        <v>1</v>
      </c>
      <c r="B3208">
        <v>99000</v>
      </c>
    </row>
    <row r="3209" spans="1:2" x14ac:dyDescent="0.3">
      <c r="A3209">
        <v>0</v>
      </c>
      <c r="B3209">
        <v>171000</v>
      </c>
    </row>
    <row r="3210" spans="1:2" x14ac:dyDescent="0.3">
      <c r="A3210">
        <v>0</v>
      </c>
      <c r="B3210">
        <v>225000</v>
      </c>
    </row>
    <row r="3211" spans="1:2" x14ac:dyDescent="0.3">
      <c r="A3211">
        <v>0</v>
      </c>
      <c r="B3211">
        <v>67500</v>
      </c>
    </row>
    <row r="3212" spans="1:2" x14ac:dyDescent="0.3">
      <c r="A3212">
        <v>0</v>
      </c>
      <c r="B3212">
        <v>40500</v>
      </c>
    </row>
    <row r="3213" spans="1:2" x14ac:dyDescent="0.3">
      <c r="A3213">
        <v>0</v>
      </c>
      <c r="B3213">
        <v>76500</v>
      </c>
    </row>
    <row r="3214" spans="1:2" x14ac:dyDescent="0.3">
      <c r="A3214">
        <v>0</v>
      </c>
      <c r="B3214">
        <v>270000</v>
      </c>
    </row>
    <row r="3215" spans="1:2" x14ac:dyDescent="0.3">
      <c r="A3215">
        <v>0</v>
      </c>
      <c r="B3215">
        <v>135000</v>
      </c>
    </row>
    <row r="3216" spans="1:2" x14ac:dyDescent="0.3">
      <c r="A3216">
        <v>0</v>
      </c>
      <c r="B3216">
        <v>135000</v>
      </c>
    </row>
    <row r="3217" spans="1:2" x14ac:dyDescent="0.3">
      <c r="A3217">
        <v>0</v>
      </c>
      <c r="B3217">
        <v>112500</v>
      </c>
    </row>
    <row r="3218" spans="1:2" x14ac:dyDescent="0.3">
      <c r="A3218">
        <v>0</v>
      </c>
      <c r="B3218">
        <v>112500</v>
      </c>
    </row>
    <row r="3219" spans="1:2" x14ac:dyDescent="0.3">
      <c r="A3219">
        <v>0</v>
      </c>
      <c r="B3219">
        <v>247500</v>
      </c>
    </row>
    <row r="3220" spans="1:2" x14ac:dyDescent="0.3">
      <c r="A3220">
        <v>0</v>
      </c>
      <c r="B3220">
        <v>67500</v>
      </c>
    </row>
    <row r="3221" spans="1:2" x14ac:dyDescent="0.3">
      <c r="A3221">
        <v>0</v>
      </c>
      <c r="B3221">
        <v>360000</v>
      </c>
    </row>
    <row r="3222" spans="1:2" x14ac:dyDescent="0.3">
      <c r="A3222">
        <v>0</v>
      </c>
      <c r="B3222">
        <v>360000</v>
      </c>
    </row>
    <row r="3223" spans="1:2" x14ac:dyDescent="0.3">
      <c r="A3223">
        <v>0</v>
      </c>
      <c r="B3223">
        <v>225000</v>
      </c>
    </row>
    <row r="3224" spans="1:2" x14ac:dyDescent="0.3">
      <c r="A3224">
        <v>0</v>
      </c>
      <c r="B3224">
        <v>207000</v>
      </c>
    </row>
    <row r="3225" spans="1:2" x14ac:dyDescent="0.3">
      <c r="A3225">
        <v>0</v>
      </c>
      <c r="B3225">
        <v>121500</v>
      </c>
    </row>
    <row r="3226" spans="1:2" x14ac:dyDescent="0.3">
      <c r="A3226">
        <v>0</v>
      </c>
      <c r="B3226">
        <v>225000</v>
      </c>
    </row>
    <row r="3227" spans="1:2" x14ac:dyDescent="0.3">
      <c r="A3227">
        <v>0</v>
      </c>
      <c r="B3227">
        <v>247500</v>
      </c>
    </row>
    <row r="3228" spans="1:2" x14ac:dyDescent="0.3">
      <c r="A3228">
        <v>0</v>
      </c>
      <c r="B3228">
        <v>450000</v>
      </c>
    </row>
    <row r="3229" spans="1:2" x14ac:dyDescent="0.3">
      <c r="A3229">
        <v>0</v>
      </c>
      <c r="B3229">
        <v>126000</v>
      </c>
    </row>
    <row r="3230" spans="1:2" x14ac:dyDescent="0.3">
      <c r="A3230">
        <v>0</v>
      </c>
      <c r="B3230">
        <v>360000</v>
      </c>
    </row>
    <row r="3231" spans="1:2" x14ac:dyDescent="0.3">
      <c r="A3231">
        <v>0</v>
      </c>
      <c r="B3231">
        <v>157500</v>
      </c>
    </row>
    <row r="3232" spans="1:2" x14ac:dyDescent="0.3">
      <c r="A3232">
        <v>0</v>
      </c>
      <c r="B3232">
        <v>157500</v>
      </c>
    </row>
    <row r="3233" spans="1:2" x14ac:dyDescent="0.3">
      <c r="A3233">
        <v>0</v>
      </c>
      <c r="B3233">
        <v>130500</v>
      </c>
    </row>
    <row r="3234" spans="1:2" x14ac:dyDescent="0.3">
      <c r="A3234">
        <v>0</v>
      </c>
      <c r="B3234">
        <v>148500</v>
      </c>
    </row>
    <row r="3235" spans="1:2" x14ac:dyDescent="0.3">
      <c r="A3235">
        <v>0</v>
      </c>
      <c r="B3235">
        <v>112500</v>
      </c>
    </row>
    <row r="3236" spans="1:2" x14ac:dyDescent="0.3">
      <c r="A3236">
        <v>0</v>
      </c>
      <c r="B3236">
        <v>90000</v>
      </c>
    </row>
    <row r="3237" spans="1:2" x14ac:dyDescent="0.3">
      <c r="A3237">
        <v>0</v>
      </c>
      <c r="B3237">
        <v>76500</v>
      </c>
    </row>
    <row r="3238" spans="1:2" x14ac:dyDescent="0.3">
      <c r="A3238">
        <v>0</v>
      </c>
      <c r="B3238">
        <v>67500</v>
      </c>
    </row>
    <row r="3239" spans="1:2" x14ac:dyDescent="0.3">
      <c r="A3239">
        <v>0</v>
      </c>
      <c r="B3239">
        <v>171000</v>
      </c>
    </row>
    <row r="3240" spans="1:2" x14ac:dyDescent="0.3">
      <c r="A3240">
        <v>0</v>
      </c>
      <c r="B3240">
        <v>67500</v>
      </c>
    </row>
    <row r="3241" spans="1:2" x14ac:dyDescent="0.3">
      <c r="A3241">
        <v>0</v>
      </c>
      <c r="B3241">
        <v>252000</v>
      </c>
    </row>
    <row r="3242" spans="1:2" x14ac:dyDescent="0.3">
      <c r="A3242">
        <v>0</v>
      </c>
      <c r="B3242">
        <v>90000</v>
      </c>
    </row>
    <row r="3243" spans="1:2" x14ac:dyDescent="0.3">
      <c r="A3243">
        <v>0</v>
      </c>
      <c r="B3243">
        <v>135000</v>
      </c>
    </row>
    <row r="3244" spans="1:2" x14ac:dyDescent="0.3">
      <c r="A3244">
        <v>0</v>
      </c>
      <c r="B3244">
        <v>108000</v>
      </c>
    </row>
    <row r="3245" spans="1:2" x14ac:dyDescent="0.3">
      <c r="A3245">
        <v>0</v>
      </c>
      <c r="B3245">
        <v>180000</v>
      </c>
    </row>
    <row r="3246" spans="1:2" x14ac:dyDescent="0.3">
      <c r="A3246">
        <v>0</v>
      </c>
      <c r="B3246">
        <v>180000</v>
      </c>
    </row>
    <row r="3247" spans="1:2" x14ac:dyDescent="0.3">
      <c r="A3247">
        <v>0</v>
      </c>
      <c r="B3247">
        <v>315000</v>
      </c>
    </row>
    <row r="3248" spans="1:2" x14ac:dyDescent="0.3">
      <c r="A3248">
        <v>0</v>
      </c>
      <c r="B3248">
        <v>122400</v>
      </c>
    </row>
    <row r="3249" spans="1:2" x14ac:dyDescent="0.3">
      <c r="A3249">
        <v>0</v>
      </c>
      <c r="B3249">
        <v>99000</v>
      </c>
    </row>
    <row r="3250" spans="1:2" x14ac:dyDescent="0.3">
      <c r="A3250">
        <v>0</v>
      </c>
      <c r="B3250">
        <v>135000</v>
      </c>
    </row>
    <row r="3251" spans="1:2" x14ac:dyDescent="0.3">
      <c r="A3251">
        <v>0</v>
      </c>
      <c r="B3251">
        <v>112500</v>
      </c>
    </row>
    <row r="3252" spans="1:2" x14ac:dyDescent="0.3">
      <c r="A3252">
        <v>0</v>
      </c>
      <c r="B3252">
        <v>135000</v>
      </c>
    </row>
    <row r="3253" spans="1:2" x14ac:dyDescent="0.3">
      <c r="A3253">
        <v>0</v>
      </c>
      <c r="B3253">
        <v>270000</v>
      </c>
    </row>
    <row r="3254" spans="1:2" x14ac:dyDescent="0.3">
      <c r="A3254">
        <v>0</v>
      </c>
      <c r="B3254">
        <v>81000</v>
      </c>
    </row>
    <row r="3255" spans="1:2" x14ac:dyDescent="0.3">
      <c r="A3255">
        <v>1</v>
      </c>
      <c r="B3255">
        <v>270000</v>
      </c>
    </row>
    <row r="3256" spans="1:2" x14ac:dyDescent="0.3">
      <c r="A3256">
        <v>0</v>
      </c>
      <c r="B3256">
        <v>360000</v>
      </c>
    </row>
    <row r="3257" spans="1:2" x14ac:dyDescent="0.3">
      <c r="A3257">
        <v>1</v>
      </c>
      <c r="B3257">
        <v>90000</v>
      </c>
    </row>
    <row r="3258" spans="1:2" x14ac:dyDescent="0.3">
      <c r="A3258">
        <v>0</v>
      </c>
      <c r="B3258">
        <v>90000</v>
      </c>
    </row>
    <row r="3259" spans="1:2" x14ac:dyDescent="0.3">
      <c r="A3259">
        <v>0</v>
      </c>
      <c r="B3259">
        <v>135000</v>
      </c>
    </row>
    <row r="3260" spans="1:2" x14ac:dyDescent="0.3">
      <c r="A3260">
        <v>0</v>
      </c>
      <c r="B3260">
        <v>189000</v>
      </c>
    </row>
    <row r="3261" spans="1:2" x14ac:dyDescent="0.3">
      <c r="A3261">
        <v>0</v>
      </c>
      <c r="B3261">
        <v>225000</v>
      </c>
    </row>
    <row r="3262" spans="1:2" x14ac:dyDescent="0.3">
      <c r="A3262">
        <v>0</v>
      </c>
      <c r="B3262">
        <v>72000</v>
      </c>
    </row>
    <row r="3263" spans="1:2" x14ac:dyDescent="0.3">
      <c r="A3263">
        <v>0</v>
      </c>
      <c r="B3263">
        <v>90000</v>
      </c>
    </row>
    <row r="3264" spans="1:2" x14ac:dyDescent="0.3">
      <c r="A3264">
        <v>0</v>
      </c>
      <c r="B3264">
        <v>90000</v>
      </c>
    </row>
    <row r="3265" spans="1:2" x14ac:dyDescent="0.3">
      <c r="A3265">
        <v>0</v>
      </c>
      <c r="B3265">
        <v>157500</v>
      </c>
    </row>
    <row r="3266" spans="1:2" x14ac:dyDescent="0.3">
      <c r="A3266">
        <v>0</v>
      </c>
      <c r="B3266">
        <v>180000</v>
      </c>
    </row>
    <row r="3267" spans="1:2" x14ac:dyDescent="0.3">
      <c r="A3267">
        <v>0</v>
      </c>
      <c r="B3267">
        <v>315000</v>
      </c>
    </row>
    <row r="3268" spans="1:2" x14ac:dyDescent="0.3">
      <c r="A3268">
        <v>0</v>
      </c>
      <c r="B3268">
        <v>63000</v>
      </c>
    </row>
    <row r="3269" spans="1:2" x14ac:dyDescent="0.3">
      <c r="A3269">
        <v>0</v>
      </c>
      <c r="B3269">
        <v>63000</v>
      </c>
    </row>
    <row r="3270" spans="1:2" x14ac:dyDescent="0.3">
      <c r="A3270">
        <v>0</v>
      </c>
      <c r="B3270">
        <v>157500</v>
      </c>
    </row>
    <row r="3271" spans="1:2" x14ac:dyDescent="0.3">
      <c r="A3271">
        <v>0</v>
      </c>
      <c r="B3271">
        <v>81000</v>
      </c>
    </row>
    <row r="3272" spans="1:2" x14ac:dyDescent="0.3">
      <c r="A3272">
        <v>0</v>
      </c>
      <c r="B3272">
        <v>270000</v>
      </c>
    </row>
    <row r="3273" spans="1:2" x14ac:dyDescent="0.3">
      <c r="A3273">
        <v>0</v>
      </c>
      <c r="B3273">
        <v>180000</v>
      </c>
    </row>
    <row r="3274" spans="1:2" x14ac:dyDescent="0.3">
      <c r="A3274">
        <v>0</v>
      </c>
      <c r="B3274">
        <v>85500</v>
      </c>
    </row>
    <row r="3275" spans="1:2" x14ac:dyDescent="0.3">
      <c r="A3275">
        <v>0</v>
      </c>
      <c r="B3275">
        <v>63000</v>
      </c>
    </row>
    <row r="3276" spans="1:2" x14ac:dyDescent="0.3">
      <c r="A3276">
        <v>0</v>
      </c>
      <c r="B3276">
        <v>675000</v>
      </c>
    </row>
    <row r="3277" spans="1:2" x14ac:dyDescent="0.3">
      <c r="A3277">
        <v>0</v>
      </c>
      <c r="B3277">
        <v>99000</v>
      </c>
    </row>
    <row r="3278" spans="1:2" x14ac:dyDescent="0.3">
      <c r="A3278">
        <v>0</v>
      </c>
      <c r="B3278">
        <v>90000</v>
      </c>
    </row>
    <row r="3279" spans="1:2" x14ac:dyDescent="0.3">
      <c r="A3279">
        <v>0</v>
      </c>
      <c r="B3279">
        <v>218250</v>
      </c>
    </row>
    <row r="3280" spans="1:2" x14ac:dyDescent="0.3">
      <c r="A3280">
        <v>0</v>
      </c>
      <c r="B3280">
        <v>67500</v>
      </c>
    </row>
    <row r="3281" spans="1:2" x14ac:dyDescent="0.3">
      <c r="A3281">
        <v>1</v>
      </c>
      <c r="B3281">
        <v>112500</v>
      </c>
    </row>
    <row r="3282" spans="1:2" x14ac:dyDescent="0.3">
      <c r="A3282">
        <v>0</v>
      </c>
      <c r="B3282">
        <v>112500</v>
      </c>
    </row>
    <row r="3283" spans="1:2" x14ac:dyDescent="0.3">
      <c r="A3283">
        <v>0</v>
      </c>
      <c r="B3283">
        <v>121500</v>
      </c>
    </row>
    <row r="3284" spans="1:2" x14ac:dyDescent="0.3">
      <c r="A3284">
        <v>0</v>
      </c>
      <c r="B3284">
        <v>225000</v>
      </c>
    </row>
    <row r="3285" spans="1:2" x14ac:dyDescent="0.3">
      <c r="A3285">
        <v>1</v>
      </c>
      <c r="B3285">
        <v>85500</v>
      </c>
    </row>
    <row r="3286" spans="1:2" x14ac:dyDescent="0.3">
      <c r="A3286">
        <v>0</v>
      </c>
      <c r="B3286">
        <v>157500</v>
      </c>
    </row>
    <row r="3287" spans="1:2" x14ac:dyDescent="0.3">
      <c r="A3287">
        <v>0</v>
      </c>
      <c r="B3287">
        <v>67500</v>
      </c>
    </row>
    <row r="3288" spans="1:2" x14ac:dyDescent="0.3">
      <c r="A3288">
        <v>0</v>
      </c>
      <c r="B3288">
        <v>132678</v>
      </c>
    </row>
    <row r="3289" spans="1:2" x14ac:dyDescent="0.3">
      <c r="A3289">
        <v>0</v>
      </c>
      <c r="B3289">
        <v>405000</v>
      </c>
    </row>
    <row r="3290" spans="1:2" x14ac:dyDescent="0.3">
      <c r="A3290">
        <v>0</v>
      </c>
      <c r="B3290">
        <v>112500</v>
      </c>
    </row>
    <row r="3291" spans="1:2" x14ac:dyDescent="0.3">
      <c r="A3291">
        <v>0</v>
      </c>
      <c r="B3291">
        <v>270000</v>
      </c>
    </row>
    <row r="3292" spans="1:2" x14ac:dyDescent="0.3">
      <c r="A3292">
        <v>1</v>
      </c>
      <c r="B3292">
        <v>450000</v>
      </c>
    </row>
    <row r="3293" spans="1:2" x14ac:dyDescent="0.3">
      <c r="A3293">
        <v>0</v>
      </c>
      <c r="B3293">
        <v>130500</v>
      </c>
    </row>
    <row r="3294" spans="1:2" x14ac:dyDescent="0.3">
      <c r="A3294">
        <v>0</v>
      </c>
      <c r="B3294">
        <v>157500</v>
      </c>
    </row>
    <row r="3295" spans="1:2" x14ac:dyDescent="0.3">
      <c r="A3295">
        <v>0</v>
      </c>
      <c r="B3295">
        <v>67500</v>
      </c>
    </row>
    <row r="3296" spans="1:2" x14ac:dyDescent="0.3">
      <c r="A3296">
        <v>0</v>
      </c>
      <c r="B3296">
        <v>67500</v>
      </c>
    </row>
    <row r="3297" spans="1:2" x14ac:dyDescent="0.3">
      <c r="A3297">
        <v>0</v>
      </c>
      <c r="B3297">
        <v>157500</v>
      </c>
    </row>
    <row r="3298" spans="1:2" x14ac:dyDescent="0.3">
      <c r="A3298">
        <v>0</v>
      </c>
      <c r="B3298">
        <v>112500</v>
      </c>
    </row>
    <row r="3299" spans="1:2" x14ac:dyDescent="0.3">
      <c r="A3299">
        <v>0</v>
      </c>
      <c r="B3299">
        <v>90000</v>
      </c>
    </row>
    <row r="3300" spans="1:2" x14ac:dyDescent="0.3">
      <c r="A3300">
        <v>0</v>
      </c>
      <c r="B3300">
        <v>90000</v>
      </c>
    </row>
    <row r="3301" spans="1:2" x14ac:dyDescent="0.3">
      <c r="A3301">
        <v>0</v>
      </c>
      <c r="B3301">
        <v>157500</v>
      </c>
    </row>
    <row r="3302" spans="1:2" x14ac:dyDescent="0.3">
      <c r="A3302">
        <v>0</v>
      </c>
      <c r="B3302">
        <v>135000</v>
      </c>
    </row>
    <row r="3303" spans="1:2" x14ac:dyDescent="0.3">
      <c r="A3303">
        <v>0</v>
      </c>
      <c r="B3303">
        <v>81000</v>
      </c>
    </row>
    <row r="3304" spans="1:2" x14ac:dyDescent="0.3">
      <c r="A3304">
        <v>0</v>
      </c>
      <c r="B3304">
        <v>225000</v>
      </c>
    </row>
    <row r="3305" spans="1:2" x14ac:dyDescent="0.3">
      <c r="A3305">
        <v>0</v>
      </c>
      <c r="B3305">
        <v>67500</v>
      </c>
    </row>
    <row r="3306" spans="1:2" x14ac:dyDescent="0.3">
      <c r="A3306">
        <v>0</v>
      </c>
      <c r="B3306">
        <v>450000</v>
      </c>
    </row>
    <row r="3307" spans="1:2" x14ac:dyDescent="0.3">
      <c r="A3307">
        <v>0</v>
      </c>
      <c r="B3307">
        <v>180000</v>
      </c>
    </row>
    <row r="3308" spans="1:2" x14ac:dyDescent="0.3">
      <c r="A3308">
        <v>0</v>
      </c>
      <c r="B3308">
        <v>108000</v>
      </c>
    </row>
    <row r="3309" spans="1:2" x14ac:dyDescent="0.3">
      <c r="A3309">
        <v>0</v>
      </c>
      <c r="B3309">
        <v>180000</v>
      </c>
    </row>
    <row r="3310" spans="1:2" x14ac:dyDescent="0.3">
      <c r="A3310">
        <v>0</v>
      </c>
      <c r="B3310">
        <v>180000</v>
      </c>
    </row>
    <row r="3311" spans="1:2" x14ac:dyDescent="0.3">
      <c r="A3311">
        <v>0</v>
      </c>
      <c r="B3311">
        <v>157500</v>
      </c>
    </row>
    <row r="3312" spans="1:2" x14ac:dyDescent="0.3">
      <c r="A3312">
        <v>0</v>
      </c>
      <c r="B3312">
        <v>81000</v>
      </c>
    </row>
    <row r="3313" spans="1:2" x14ac:dyDescent="0.3">
      <c r="A3313">
        <v>0</v>
      </c>
      <c r="B3313">
        <v>180000</v>
      </c>
    </row>
    <row r="3314" spans="1:2" x14ac:dyDescent="0.3">
      <c r="A3314">
        <v>0</v>
      </c>
      <c r="B3314">
        <v>315000</v>
      </c>
    </row>
    <row r="3315" spans="1:2" x14ac:dyDescent="0.3">
      <c r="A3315">
        <v>0</v>
      </c>
      <c r="B3315">
        <v>157500</v>
      </c>
    </row>
    <row r="3316" spans="1:2" x14ac:dyDescent="0.3">
      <c r="A3316">
        <v>0</v>
      </c>
      <c r="B3316">
        <v>135000</v>
      </c>
    </row>
    <row r="3317" spans="1:2" x14ac:dyDescent="0.3">
      <c r="A3317">
        <v>0</v>
      </c>
      <c r="B3317">
        <v>54000</v>
      </c>
    </row>
    <row r="3318" spans="1:2" x14ac:dyDescent="0.3">
      <c r="A3318">
        <v>0</v>
      </c>
      <c r="B3318">
        <v>157500</v>
      </c>
    </row>
    <row r="3319" spans="1:2" x14ac:dyDescent="0.3">
      <c r="A3319">
        <v>0</v>
      </c>
      <c r="B3319">
        <v>58500</v>
      </c>
    </row>
    <row r="3320" spans="1:2" x14ac:dyDescent="0.3">
      <c r="A3320">
        <v>0</v>
      </c>
      <c r="B3320">
        <v>202500</v>
      </c>
    </row>
    <row r="3321" spans="1:2" x14ac:dyDescent="0.3">
      <c r="A3321">
        <v>0</v>
      </c>
      <c r="B3321">
        <v>225000</v>
      </c>
    </row>
    <row r="3322" spans="1:2" x14ac:dyDescent="0.3">
      <c r="A3322">
        <v>0</v>
      </c>
      <c r="B3322">
        <v>270000</v>
      </c>
    </row>
    <row r="3323" spans="1:2" x14ac:dyDescent="0.3">
      <c r="A3323">
        <v>0</v>
      </c>
      <c r="B3323">
        <v>112500</v>
      </c>
    </row>
    <row r="3324" spans="1:2" x14ac:dyDescent="0.3">
      <c r="A3324">
        <v>1</v>
      </c>
      <c r="B3324">
        <v>135000</v>
      </c>
    </row>
    <row r="3325" spans="1:2" x14ac:dyDescent="0.3">
      <c r="A3325">
        <v>0</v>
      </c>
      <c r="B3325">
        <v>157500</v>
      </c>
    </row>
    <row r="3326" spans="1:2" x14ac:dyDescent="0.3">
      <c r="A3326">
        <v>0</v>
      </c>
      <c r="B3326">
        <v>114750</v>
      </c>
    </row>
    <row r="3327" spans="1:2" x14ac:dyDescent="0.3">
      <c r="A3327">
        <v>0</v>
      </c>
      <c r="B3327">
        <v>157500</v>
      </c>
    </row>
    <row r="3328" spans="1:2" x14ac:dyDescent="0.3">
      <c r="A3328">
        <v>0</v>
      </c>
      <c r="B3328">
        <v>94500</v>
      </c>
    </row>
    <row r="3329" spans="1:2" x14ac:dyDescent="0.3">
      <c r="A3329">
        <v>0</v>
      </c>
      <c r="B3329">
        <v>94500</v>
      </c>
    </row>
    <row r="3330" spans="1:2" x14ac:dyDescent="0.3">
      <c r="A3330">
        <v>0</v>
      </c>
      <c r="B3330">
        <v>157500</v>
      </c>
    </row>
    <row r="3331" spans="1:2" x14ac:dyDescent="0.3">
      <c r="A3331">
        <v>0</v>
      </c>
      <c r="B3331">
        <v>180000</v>
      </c>
    </row>
    <row r="3332" spans="1:2" x14ac:dyDescent="0.3">
      <c r="A3332">
        <v>0</v>
      </c>
      <c r="B3332">
        <v>202500</v>
      </c>
    </row>
    <row r="3333" spans="1:2" x14ac:dyDescent="0.3">
      <c r="A3333">
        <v>0</v>
      </c>
      <c r="B3333">
        <v>157500</v>
      </c>
    </row>
    <row r="3334" spans="1:2" x14ac:dyDescent="0.3">
      <c r="A3334">
        <v>0</v>
      </c>
      <c r="B3334">
        <v>337500</v>
      </c>
    </row>
    <row r="3335" spans="1:2" x14ac:dyDescent="0.3">
      <c r="A3335">
        <v>0</v>
      </c>
      <c r="B3335">
        <v>202500</v>
      </c>
    </row>
    <row r="3336" spans="1:2" x14ac:dyDescent="0.3">
      <c r="A3336">
        <v>0</v>
      </c>
      <c r="B3336">
        <v>270000</v>
      </c>
    </row>
    <row r="3337" spans="1:2" x14ac:dyDescent="0.3">
      <c r="A3337">
        <v>0</v>
      </c>
      <c r="B3337">
        <v>112500</v>
      </c>
    </row>
    <row r="3338" spans="1:2" x14ac:dyDescent="0.3">
      <c r="A3338">
        <v>0</v>
      </c>
      <c r="B3338">
        <v>360000</v>
      </c>
    </row>
    <row r="3339" spans="1:2" x14ac:dyDescent="0.3">
      <c r="A3339">
        <v>0</v>
      </c>
      <c r="B3339">
        <v>90000</v>
      </c>
    </row>
    <row r="3340" spans="1:2" x14ac:dyDescent="0.3">
      <c r="A3340">
        <v>1</v>
      </c>
      <c r="B3340">
        <v>180000</v>
      </c>
    </row>
    <row r="3341" spans="1:2" x14ac:dyDescent="0.3">
      <c r="A3341">
        <v>0</v>
      </c>
      <c r="B3341">
        <v>67500</v>
      </c>
    </row>
    <row r="3342" spans="1:2" x14ac:dyDescent="0.3">
      <c r="A3342">
        <v>0</v>
      </c>
      <c r="B3342">
        <v>67500</v>
      </c>
    </row>
    <row r="3343" spans="1:2" x14ac:dyDescent="0.3">
      <c r="A3343">
        <v>0</v>
      </c>
      <c r="B3343">
        <v>315000</v>
      </c>
    </row>
    <row r="3344" spans="1:2" x14ac:dyDescent="0.3">
      <c r="A3344">
        <v>0</v>
      </c>
      <c r="B3344">
        <v>202500</v>
      </c>
    </row>
    <row r="3345" spans="1:2" x14ac:dyDescent="0.3">
      <c r="A3345">
        <v>0</v>
      </c>
      <c r="B3345">
        <v>69750</v>
      </c>
    </row>
    <row r="3346" spans="1:2" x14ac:dyDescent="0.3">
      <c r="A3346">
        <v>0</v>
      </c>
      <c r="B3346">
        <v>67500</v>
      </c>
    </row>
    <row r="3347" spans="1:2" x14ac:dyDescent="0.3">
      <c r="A3347">
        <v>0</v>
      </c>
      <c r="B3347">
        <v>225000</v>
      </c>
    </row>
    <row r="3348" spans="1:2" x14ac:dyDescent="0.3">
      <c r="A3348">
        <v>0</v>
      </c>
      <c r="B3348">
        <v>261000</v>
      </c>
    </row>
    <row r="3349" spans="1:2" x14ac:dyDescent="0.3">
      <c r="A3349">
        <v>0</v>
      </c>
      <c r="B3349">
        <v>85500</v>
      </c>
    </row>
    <row r="3350" spans="1:2" x14ac:dyDescent="0.3">
      <c r="A3350">
        <v>0</v>
      </c>
      <c r="B3350">
        <v>180000</v>
      </c>
    </row>
    <row r="3351" spans="1:2" x14ac:dyDescent="0.3">
      <c r="A3351">
        <v>0</v>
      </c>
      <c r="B3351">
        <v>54000</v>
      </c>
    </row>
    <row r="3352" spans="1:2" x14ac:dyDescent="0.3">
      <c r="A3352">
        <v>0</v>
      </c>
      <c r="B3352">
        <v>112500</v>
      </c>
    </row>
    <row r="3353" spans="1:2" x14ac:dyDescent="0.3">
      <c r="A3353">
        <v>0</v>
      </c>
      <c r="B3353">
        <v>135000</v>
      </c>
    </row>
    <row r="3354" spans="1:2" x14ac:dyDescent="0.3">
      <c r="A3354">
        <v>0</v>
      </c>
      <c r="B3354">
        <v>405000</v>
      </c>
    </row>
    <row r="3355" spans="1:2" x14ac:dyDescent="0.3">
      <c r="A3355">
        <v>0</v>
      </c>
      <c r="B3355">
        <v>135000</v>
      </c>
    </row>
    <row r="3356" spans="1:2" x14ac:dyDescent="0.3">
      <c r="A3356">
        <v>1</v>
      </c>
      <c r="B3356">
        <v>180000</v>
      </c>
    </row>
    <row r="3357" spans="1:2" x14ac:dyDescent="0.3">
      <c r="A3357">
        <v>0</v>
      </c>
      <c r="B3357">
        <v>135000</v>
      </c>
    </row>
    <row r="3358" spans="1:2" x14ac:dyDescent="0.3">
      <c r="A3358">
        <v>0</v>
      </c>
      <c r="B3358">
        <v>270000</v>
      </c>
    </row>
    <row r="3359" spans="1:2" x14ac:dyDescent="0.3">
      <c r="A3359">
        <v>0</v>
      </c>
      <c r="B3359">
        <v>270000</v>
      </c>
    </row>
    <row r="3360" spans="1:2" x14ac:dyDescent="0.3">
      <c r="A3360">
        <v>0</v>
      </c>
      <c r="B3360">
        <v>157500</v>
      </c>
    </row>
    <row r="3361" spans="1:2" x14ac:dyDescent="0.3">
      <c r="A3361">
        <v>0</v>
      </c>
      <c r="B3361">
        <v>76500</v>
      </c>
    </row>
    <row r="3362" spans="1:2" x14ac:dyDescent="0.3">
      <c r="A3362">
        <v>0</v>
      </c>
      <c r="B3362">
        <v>193500</v>
      </c>
    </row>
    <row r="3363" spans="1:2" x14ac:dyDescent="0.3">
      <c r="A3363">
        <v>0</v>
      </c>
      <c r="B3363">
        <v>193500</v>
      </c>
    </row>
    <row r="3364" spans="1:2" x14ac:dyDescent="0.3">
      <c r="A3364">
        <v>0</v>
      </c>
      <c r="B3364">
        <v>135000</v>
      </c>
    </row>
    <row r="3365" spans="1:2" x14ac:dyDescent="0.3">
      <c r="A3365">
        <v>0</v>
      </c>
      <c r="B3365">
        <v>112500</v>
      </c>
    </row>
    <row r="3366" spans="1:2" x14ac:dyDescent="0.3">
      <c r="A3366">
        <v>0</v>
      </c>
      <c r="B3366">
        <v>225000</v>
      </c>
    </row>
    <row r="3367" spans="1:2" x14ac:dyDescent="0.3">
      <c r="A3367">
        <v>0</v>
      </c>
      <c r="B3367">
        <v>135000</v>
      </c>
    </row>
    <row r="3368" spans="1:2" x14ac:dyDescent="0.3">
      <c r="A3368">
        <v>0</v>
      </c>
      <c r="B3368">
        <v>324000</v>
      </c>
    </row>
    <row r="3369" spans="1:2" x14ac:dyDescent="0.3">
      <c r="A3369">
        <v>0</v>
      </c>
      <c r="B3369">
        <v>225000</v>
      </c>
    </row>
    <row r="3370" spans="1:2" x14ac:dyDescent="0.3">
      <c r="A3370">
        <v>0</v>
      </c>
      <c r="B3370">
        <v>225000</v>
      </c>
    </row>
    <row r="3371" spans="1:2" x14ac:dyDescent="0.3">
      <c r="A3371">
        <v>0</v>
      </c>
      <c r="B3371">
        <v>112500</v>
      </c>
    </row>
    <row r="3372" spans="1:2" x14ac:dyDescent="0.3">
      <c r="A3372">
        <v>0</v>
      </c>
      <c r="B3372">
        <v>54000</v>
      </c>
    </row>
    <row r="3373" spans="1:2" x14ac:dyDescent="0.3">
      <c r="A3373">
        <v>0</v>
      </c>
      <c r="B3373">
        <v>90000</v>
      </c>
    </row>
    <row r="3374" spans="1:2" x14ac:dyDescent="0.3">
      <c r="A3374">
        <v>0</v>
      </c>
      <c r="B3374">
        <v>90000</v>
      </c>
    </row>
    <row r="3375" spans="1:2" x14ac:dyDescent="0.3">
      <c r="A3375">
        <v>0</v>
      </c>
      <c r="B3375">
        <v>90000</v>
      </c>
    </row>
    <row r="3376" spans="1:2" x14ac:dyDescent="0.3">
      <c r="A3376">
        <v>0</v>
      </c>
      <c r="B3376">
        <v>162000</v>
      </c>
    </row>
    <row r="3377" spans="1:2" x14ac:dyDescent="0.3">
      <c r="A3377">
        <v>0</v>
      </c>
      <c r="B3377">
        <v>162000</v>
      </c>
    </row>
    <row r="3378" spans="1:2" x14ac:dyDescent="0.3">
      <c r="A3378">
        <v>0</v>
      </c>
      <c r="B3378">
        <v>67500</v>
      </c>
    </row>
    <row r="3379" spans="1:2" x14ac:dyDescent="0.3">
      <c r="A3379">
        <v>0</v>
      </c>
      <c r="B3379">
        <v>180000</v>
      </c>
    </row>
    <row r="3380" spans="1:2" x14ac:dyDescent="0.3">
      <c r="A3380">
        <v>0</v>
      </c>
      <c r="B3380">
        <v>40500</v>
      </c>
    </row>
    <row r="3381" spans="1:2" x14ac:dyDescent="0.3">
      <c r="A3381">
        <v>0</v>
      </c>
      <c r="B3381">
        <v>162000</v>
      </c>
    </row>
    <row r="3382" spans="1:2" x14ac:dyDescent="0.3">
      <c r="A3382">
        <v>0</v>
      </c>
      <c r="B3382">
        <v>270000</v>
      </c>
    </row>
    <row r="3383" spans="1:2" x14ac:dyDescent="0.3">
      <c r="A3383">
        <v>1</v>
      </c>
      <c r="B3383">
        <v>112500</v>
      </c>
    </row>
    <row r="3384" spans="1:2" x14ac:dyDescent="0.3">
      <c r="A3384">
        <v>0</v>
      </c>
      <c r="B3384">
        <v>405000</v>
      </c>
    </row>
    <row r="3385" spans="1:2" x14ac:dyDescent="0.3">
      <c r="A3385">
        <v>0</v>
      </c>
      <c r="B3385">
        <v>36000</v>
      </c>
    </row>
    <row r="3386" spans="1:2" x14ac:dyDescent="0.3">
      <c r="A3386">
        <v>0</v>
      </c>
      <c r="B3386">
        <v>112500</v>
      </c>
    </row>
    <row r="3387" spans="1:2" x14ac:dyDescent="0.3">
      <c r="A3387">
        <v>0</v>
      </c>
      <c r="B3387">
        <v>130500</v>
      </c>
    </row>
    <row r="3388" spans="1:2" x14ac:dyDescent="0.3">
      <c r="A3388">
        <v>0</v>
      </c>
      <c r="B3388">
        <v>157500</v>
      </c>
    </row>
    <row r="3389" spans="1:2" x14ac:dyDescent="0.3">
      <c r="A3389">
        <v>0</v>
      </c>
      <c r="B3389">
        <v>157500</v>
      </c>
    </row>
    <row r="3390" spans="1:2" x14ac:dyDescent="0.3">
      <c r="A3390">
        <v>0</v>
      </c>
      <c r="B3390">
        <v>112500</v>
      </c>
    </row>
    <row r="3391" spans="1:2" x14ac:dyDescent="0.3">
      <c r="A3391">
        <v>0</v>
      </c>
      <c r="B3391">
        <v>225000</v>
      </c>
    </row>
    <row r="3392" spans="1:2" x14ac:dyDescent="0.3">
      <c r="A3392">
        <v>1</v>
      </c>
      <c r="B3392">
        <v>270000</v>
      </c>
    </row>
    <row r="3393" spans="1:2" x14ac:dyDescent="0.3">
      <c r="A3393">
        <v>0</v>
      </c>
      <c r="B3393">
        <v>135000</v>
      </c>
    </row>
    <row r="3394" spans="1:2" x14ac:dyDescent="0.3">
      <c r="A3394">
        <v>0</v>
      </c>
      <c r="B3394">
        <v>180000</v>
      </c>
    </row>
    <row r="3395" spans="1:2" x14ac:dyDescent="0.3">
      <c r="A3395">
        <v>0</v>
      </c>
      <c r="B3395">
        <v>76500</v>
      </c>
    </row>
    <row r="3396" spans="1:2" x14ac:dyDescent="0.3">
      <c r="A3396">
        <v>0</v>
      </c>
      <c r="B3396">
        <v>76500</v>
      </c>
    </row>
    <row r="3397" spans="1:2" x14ac:dyDescent="0.3">
      <c r="A3397">
        <v>1</v>
      </c>
      <c r="B3397">
        <v>81000</v>
      </c>
    </row>
    <row r="3398" spans="1:2" x14ac:dyDescent="0.3">
      <c r="A3398">
        <v>0</v>
      </c>
      <c r="B3398">
        <v>81000</v>
      </c>
    </row>
    <row r="3399" spans="1:2" x14ac:dyDescent="0.3">
      <c r="A3399">
        <v>0</v>
      </c>
      <c r="B3399">
        <v>157500</v>
      </c>
    </row>
    <row r="3400" spans="1:2" x14ac:dyDescent="0.3">
      <c r="A3400">
        <v>0</v>
      </c>
      <c r="B3400">
        <v>157500</v>
      </c>
    </row>
    <row r="3401" spans="1:2" x14ac:dyDescent="0.3">
      <c r="A3401">
        <v>0</v>
      </c>
      <c r="B3401">
        <v>121500</v>
      </c>
    </row>
    <row r="3402" spans="1:2" x14ac:dyDescent="0.3">
      <c r="A3402">
        <v>0</v>
      </c>
      <c r="B3402">
        <v>135000</v>
      </c>
    </row>
    <row r="3403" spans="1:2" x14ac:dyDescent="0.3">
      <c r="A3403">
        <v>0</v>
      </c>
      <c r="B3403">
        <v>94500</v>
      </c>
    </row>
    <row r="3404" spans="1:2" x14ac:dyDescent="0.3">
      <c r="A3404">
        <v>0</v>
      </c>
      <c r="B3404">
        <v>225000</v>
      </c>
    </row>
    <row r="3405" spans="1:2" x14ac:dyDescent="0.3">
      <c r="A3405">
        <v>0</v>
      </c>
      <c r="B3405">
        <v>225000</v>
      </c>
    </row>
    <row r="3406" spans="1:2" x14ac:dyDescent="0.3">
      <c r="A3406">
        <v>1</v>
      </c>
      <c r="B3406">
        <v>135000</v>
      </c>
    </row>
    <row r="3407" spans="1:2" x14ac:dyDescent="0.3">
      <c r="A3407">
        <v>1</v>
      </c>
      <c r="B3407">
        <v>135000</v>
      </c>
    </row>
    <row r="3408" spans="1:2" x14ac:dyDescent="0.3">
      <c r="A3408">
        <v>0</v>
      </c>
      <c r="B3408">
        <v>202500</v>
      </c>
    </row>
    <row r="3409" spans="1:2" x14ac:dyDescent="0.3">
      <c r="A3409">
        <v>0</v>
      </c>
      <c r="B3409">
        <v>180000</v>
      </c>
    </row>
    <row r="3410" spans="1:2" x14ac:dyDescent="0.3">
      <c r="A3410">
        <v>0</v>
      </c>
      <c r="B3410">
        <v>135000</v>
      </c>
    </row>
    <row r="3411" spans="1:2" x14ac:dyDescent="0.3">
      <c r="A3411">
        <v>0</v>
      </c>
      <c r="B3411">
        <v>180000</v>
      </c>
    </row>
    <row r="3412" spans="1:2" x14ac:dyDescent="0.3">
      <c r="A3412">
        <v>0</v>
      </c>
      <c r="B3412">
        <v>135000</v>
      </c>
    </row>
    <row r="3413" spans="1:2" x14ac:dyDescent="0.3">
      <c r="A3413">
        <v>0</v>
      </c>
      <c r="B3413">
        <v>225000</v>
      </c>
    </row>
    <row r="3414" spans="1:2" x14ac:dyDescent="0.3">
      <c r="A3414">
        <v>0</v>
      </c>
      <c r="B3414">
        <v>225000</v>
      </c>
    </row>
    <row r="3415" spans="1:2" x14ac:dyDescent="0.3">
      <c r="A3415">
        <v>0</v>
      </c>
      <c r="B3415">
        <v>247500</v>
      </c>
    </row>
    <row r="3416" spans="1:2" x14ac:dyDescent="0.3">
      <c r="A3416">
        <v>1</v>
      </c>
      <c r="B3416">
        <v>135000</v>
      </c>
    </row>
    <row r="3417" spans="1:2" x14ac:dyDescent="0.3">
      <c r="A3417">
        <v>0</v>
      </c>
      <c r="B3417">
        <v>72000</v>
      </c>
    </row>
    <row r="3418" spans="1:2" x14ac:dyDescent="0.3">
      <c r="A3418">
        <v>0</v>
      </c>
      <c r="B3418">
        <v>90000</v>
      </c>
    </row>
    <row r="3419" spans="1:2" x14ac:dyDescent="0.3">
      <c r="A3419">
        <v>0</v>
      </c>
      <c r="B3419">
        <v>193500</v>
      </c>
    </row>
    <row r="3420" spans="1:2" x14ac:dyDescent="0.3">
      <c r="A3420">
        <v>0</v>
      </c>
      <c r="B3420">
        <v>157500</v>
      </c>
    </row>
    <row r="3421" spans="1:2" x14ac:dyDescent="0.3">
      <c r="A3421">
        <v>0</v>
      </c>
      <c r="B3421">
        <v>157500</v>
      </c>
    </row>
    <row r="3422" spans="1:2" x14ac:dyDescent="0.3">
      <c r="A3422">
        <v>0</v>
      </c>
      <c r="B3422">
        <v>157500</v>
      </c>
    </row>
    <row r="3423" spans="1:2" x14ac:dyDescent="0.3">
      <c r="A3423">
        <v>0</v>
      </c>
      <c r="B3423">
        <v>225000</v>
      </c>
    </row>
    <row r="3424" spans="1:2" x14ac:dyDescent="0.3">
      <c r="A3424">
        <v>0</v>
      </c>
      <c r="B3424">
        <v>135000</v>
      </c>
    </row>
    <row r="3425" spans="1:2" x14ac:dyDescent="0.3">
      <c r="A3425">
        <v>1</v>
      </c>
      <c r="B3425">
        <v>112500</v>
      </c>
    </row>
    <row r="3426" spans="1:2" x14ac:dyDescent="0.3">
      <c r="A3426">
        <v>0</v>
      </c>
      <c r="B3426">
        <v>225000</v>
      </c>
    </row>
    <row r="3427" spans="1:2" x14ac:dyDescent="0.3">
      <c r="A3427">
        <v>0</v>
      </c>
      <c r="B3427">
        <v>135000</v>
      </c>
    </row>
    <row r="3428" spans="1:2" x14ac:dyDescent="0.3">
      <c r="A3428">
        <v>0</v>
      </c>
      <c r="B3428">
        <v>135000</v>
      </c>
    </row>
    <row r="3429" spans="1:2" x14ac:dyDescent="0.3">
      <c r="A3429">
        <v>0</v>
      </c>
      <c r="B3429">
        <v>85500</v>
      </c>
    </row>
    <row r="3430" spans="1:2" x14ac:dyDescent="0.3">
      <c r="A3430">
        <v>0</v>
      </c>
      <c r="B3430">
        <v>90000</v>
      </c>
    </row>
    <row r="3431" spans="1:2" x14ac:dyDescent="0.3">
      <c r="A3431">
        <v>0</v>
      </c>
      <c r="B3431">
        <v>99000</v>
      </c>
    </row>
    <row r="3432" spans="1:2" x14ac:dyDescent="0.3">
      <c r="A3432">
        <v>0</v>
      </c>
      <c r="B3432">
        <v>171000</v>
      </c>
    </row>
    <row r="3433" spans="1:2" x14ac:dyDescent="0.3">
      <c r="A3433">
        <v>0</v>
      </c>
      <c r="B3433">
        <v>171000</v>
      </c>
    </row>
    <row r="3434" spans="1:2" x14ac:dyDescent="0.3">
      <c r="A3434">
        <v>0</v>
      </c>
      <c r="B3434">
        <v>135000</v>
      </c>
    </row>
    <row r="3435" spans="1:2" x14ac:dyDescent="0.3">
      <c r="A3435">
        <v>0</v>
      </c>
      <c r="B3435">
        <v>121500</v>
      </c>
    </row>
    <row r="3436" spans="1:2" x14ac:dyDescent="0.3">
      <c r="A3436">
        <v>0</v>
      </c>
      <c r="B3436">
        <v>103500</v>
      </c>
    </row>
    <row r="3437" spans="1:2" x14ac:dyDescent="0.3">
      <c r="A3437">
        <v>0</v>
      </c>
      <c r="B3437">
        <v>153000</v>
      </c>
    </row>
    <row r="3438" spans="1:2" x14ac:dyDescent="0.3">
      <c r="A3438">
        <v>0</v>
      </c>
      <c r="B3438">
        <v>153000</v>
      </c>
    </row>
    <row r="3439" spans="1:2" x14ac:dyDescent="0.3">
      <c r="A3439">
        <v>0</v>
      </c>
      <c r="B3439">
        <v>270000</v>
      </c>
    </row>
    <row r="3440" spans="1:2" x14ac:dyDescent="0.3">
      <c r="A3440">
        <v>0</v>
      </c>
      <c r="B3440">
        <v>247500</v>
      </c>
    </row>
    <row r="3441" spans="1:2" x14ac:dyDescent="0.3">
      <c r="A3441">
        <v>0</v>
      </c>
      <c r="B3441">
        <v>130500</v>
      </c>
    </row>
    <row r="3442" spans="1:2" x14ac:dyDescent="0.3">
      <c r="A3442">
        <v>0</v>
      </c>
      <c r="B3442">
        <v>180000</v>
      </c>
    </row>
    <row r="3443" spans="1:2" x14ac:dyDescent="0.3">
      <c r="A3443">
        <v>1</v>
      </c>
      <c r="B3443">
        <v>90000</v>
      </c>
    </row>
    <row r="3444" spans="1:2" x14ac:dyDescent="0.3">
      <c r="A3444">
        <v>0</v>
      </c>
      <c r="B3444">
        <v>67500</v>
      </c>
    </row>
    <row r="3445" spans="1:2" x14ac:dyDescent="0.3">
      <c r="A3445">
        <v>0</v>
      </c>
      <c r="B3445">
        <v>157500</v>
      </c>
    </row>
    <row r="3446" spans="1:2" x14ac:dyDescent="0.3">
      <c r="A3446">
        <v>0</v>
      </c>
      <c r="B3446">
        <v>202500</v>
      </c>
    </row>
    <row r="3447" spans="1:2" x14ac:dyDescent="0.3">
      <c r="A3447">
        <v>0</v>
      </c>
      <c r="B3447">
        <v>90000</v>
      </c>
    </row>
    <row r="3448" spans="1:2" x14ac:dyDescent="0.3">
      <c r="A3448">
        <v>0</v>
      </c>
      <c r="B3448">
        <v>112500</v>
      </c>
    </row>
    <row r="3449" spans="1:2" x14ac:dyDescent="0.3">
      <c r="A3449">
        <v>0</v>
      </c>
      <c r="B3449">
        <v>135000</v>
      </c>
    </row>
    <row r="3450" spans="1:2" x14ac:dyDescent="0.3">
      <c r="A3450">
        <v>0</v>
      </c>
      <c r="B3450">
        <v>202500</v>
      </c>
    </row>
    <row r="3451" spans="1:2" x14ac:dyDescent="0.3">
      <c r="A3451">
        <v>0</v>
      </c>
      <c r="B3451">
        <v>202500</v>
      </c>
    </row>
    <row r="3452" spans="1:2" x14ac:dyDescent="0.3">
      <c r="A3452">
        <v>0</v>
      </c>
      <c r="B3452">
        <v>144000</v>
      </c>
    </row>
    <row r="3453" spans="1:2" x14ac:dyDescent="0.3">
      <c r="A3453">
        <v>0</v>
      </c>
      <c r="B3453">
        <v>157500</v>
      </c>
    </row>
    <row r="3454" spans="1:2" x14ac:dyDescent="0.3">
      <c r="A3454">
        <v>0</v>
      </c>
      <c r="B3454">
        <v>126000</v>
      </c>
    </row>
    <row r="3455" spans="1:2" x14ac:dyDescent="0.3">
      <c r="A3455">
        <v>0</v>
      </c>
      <c r="B3455">
        <v>157500</v>
      </c>
    </row>
    <row r="3456" spans="1:2" x14ac:dyDescent="0.3">
      <c r="A3456">
        <v>0</v>
      </c>
      <c r="B3456">
        <v>90000</v>
      </c>
    </row>
    <row r="3457" spans="1:2" x14ac:dyDescent="0.3">
      <c r="A3457">
        <v>0</v>
      </c>
      <c r="B3457">
        <v>157500</v>
      </c>
    </row>
    <row r="3458" spans="1:2" x14ac:dyDescent="0.3">
      <c r="A3458">
        <v>0</v>
      </c>
      <c r="B3458">
        <v>180000</v>
      </c>
    </row>
    <row r="3459" spans="1:2" x14ac:dyDescent="0.3">
      <c r="A3459">
        <v>0</v>
      </c>
      <c r="B3459">
        <v>126000</v>
      </c>
    </row>
    <row r="3460" spans="1:2" x14ac:dyDescent="0.3">
      <c r="A3460">
        <v>0</v>
      </c>
      <c r="B3460">
        <v>90000</v>
      </c>
    </row>
    <row r="3461" spans="1:2" x14ac:dyDescent="0.3">
      <c r="A3461">
        <v>0</v>
      </c>
      <c r="B3461">
        <v>157500</v>
      </c>
    </row>
    <row r="3462" spans="1:2" x14ac:dyDescent="0.3">
      <c r="A3462">
        <v>0</v>
      </c>
      <c r="B3462">
        <v>225000</v>
      </c>
    </row>
    <row r="3463" spans="1:2" x14ac:dyDescent="0.3">
      <c r="A3463">
        <v>0</v>
      </c>
      <c r="B3463">
        <v>202500</v>
      </c>
    </row>
    <row r="3464" spans="1:2" x14ac:dyDescent="0.3">
      <c r="A3464">
        <v>0</v>
      </c>
      <c r="B3464">
        <v>247500</v>
      </c>
    </row>
    <row r="3465" spans="1:2" x14ac:dyDescent="0.3">
      <c r="A3465">
        <v>0</v>
      </c>
      <c r="B3465">
        <v>135000</v>
      </c>
    </row>
    <row r="3466" spans="1:2" x14ac:dyDescent="0.3">
      <c r="A3466">
        <v>0</v>
      </c>
      <c r="B3466">
        <v>76500</v>
      </c>
    </row>
    <row r="3467" spans="1:2" x14ac:dyDescent="0.3">
      <c r="A3467">
        <v>0</v>
      </c>
      <c r="B3467">
        <v>157500</v>
      </c>
    </row>
    <row r="3468" spans="1:2" x14ac:dyDescent="0.3">
      <c r="A3468">
        <v>0</v>
      </c>
      <c r="B3468">
        <v>225000</v>
      </c>
    </row>
    <row r="3469" spans="1:2" x14ac:dyDescent="0.3">
      <c r="A3469">
        <v>0</v>
      </c>
      <c r="B3469">
        <v>81000</v>
      </c>
    </row>
    <row r="3470" spans="1:2" x14ac:dyDescent="0.3">
      <c r="A3470">
        <v>0</v>
      </c>
      <c r="B3470">
        <v>157500</v>
      </c>
    </row>
    <row r="3471" spans="1:2" x14ac:dyDescent="0.3">
      <c r="A3471">
        <v>0</v>
      </c>
      <c r="B3471">
        <v>81000</v>
      </c>
    </row>
    <row r="3472" spans="1:2" x14ac:dyDescent="0.3">
      <c r="A3472">
        <v>0</v>
      </c>
      <c r="B3472">
        <v>225000</v>
      </c>
    </row>
    <row r="3473" spans="1:2" x14ac:dyDescent="0.3">
      <c r="A3473">
        <v>0</v>
      </c>
      <c r="B3473">
        <v>112500</v>
      </c>
    </row>
    <row r="3474" spans="1:2" x14ac:dyDescent="0.3">
      <c r="A3474">
        <v>0</v>
      </c>
      <c r="B3474">
        <v>261000</v>
      </c>
    </row>
    <row r="3475" spans="1:2" x14ac:dyDescent="0.3">
      <c r="A3475">
        <v>0</v>
      </c>
      <c r="B3475">
        <v>112500</v>
      </c>
    </row>
    <row r="3476" spans="1:2" x14ac:dyDescent="0.3">
      <c r="A3476">
        <v>0</v>
      </c>
      <c r="B3476">
        <v>157500</v>
      </c>
    </row>
    <row r="3477" spans="1:2" x14ac:dyDescent="0.3">
      <c r="A3477">
        <v>0</v>
      </c>
      <c r="B3477">
        <v>112500</v>
      </c>
    </row>
    <row r="3478" spans="1:2" x14ac:dyDescent="0.3">
      <c r="A3478">
        <v>0</v>
      </c>
      <c r="B3478">
        <v>148500</v>
      </c>
    </row>
    <row r="3479" spans="1:2" x14ac:dyDescent="0.3">
      <c r="A3479">
        <v>0</v>
      </c>
      <c r="B3479">
        <v>148500</v>
      </c>
    </row>
    <row r="3480" spans="1:2" x14ac:dyDescent="0.3">
      <c r="A3480">
        <v>0</v>
      </c>
      <c r="B3480">
        <v>148500</v>
      </c>
    </row>
    <row r="3481" spans="1:2" x14ac:dyDescent="0.3">
      <c r="A3481">
        <v>0</v>
      </c>
      <c r="B3481">
        <v>135000</v>
      </c>
    </row>
    <row r="3482" spans="1:2" x14ac:dyDescent="0.3">
      <c r="A3482">
        <v>0</v>
      </c>
      <c r="B3482">
        <v>337500</v>
      </c>
    </row>
    <row r="3483" spans="1:2" x14ac:dyDescent="0.3">
      <c r="A3483">
        <v>0</v>
      </c>
      <c r="B3483">
        <v>117000</v>
      </c>
    </row>
    <row r="3484" spans="1:2" x14ac:dyDescent="0.3">
      <c r="A3484">
        <v>0</v>
      </c>
      <c r="B3484">
        <v>126000</v>
      </c>
    </row>
    <row r="3485" spans="1:2" x14ac:dyDescent="0.3">
      <c r="A3485">
        <v>0</v>
      </c>
      <c r="B3485">
        <v>225000</v>
      </c>
    </row>
    <row r="3486" spans="1:2" x14ac:dyDescent="0.3">
      <c r="A3486">
        <v>0</v>
      </c>
      <c r="B3486">
        <v>135000</v>
      </c>
    </row>
    <row r="3487" spans="1:2" x14ac:dyDescent="0.3">
      <c r="A3487">
        <v>0</v>
      </c>
      <c r="B3487">
        <v>405000</v>
      </c>
    </row>
    <row r="3488" spans="1:2" x14ac:dyDescent="0.3">
      <c r="A3488">
        <v>1</v>
      </c>
      <c r="B3488">
        <v>225000</v>
      </c>
    </row>
    <row r="3489" spans="1:2" x14ac:dyDescent="0.3">
      <c r="A3489">
        <v>0</v>
      </c>
      <c r="B3489">
        <v>270000</v>
      </c>
    </row>
    <row r="3490" spans="1:2" x14ac:dyDescent="0.3">
      <c r="A3490">
        <v>0</v>
      </c>
      <c r="B3490">
        <v>135000</v>
      </c>
    </row>
    <row r="3491" spans="1:2" x14ac:dyDescent="0.3">
      <c r="A3491">
        <v>0</v>
      </c>
      <c r="B3491">
        <v>144000</v>
      </c>
    </row>
    <row r="3492" spans="1:2" x14ac:dyDescent="0.3">
      <c r="A3492">
        <v>1</v>
      </c>
      <c r="B3492">
        <v>135000</v>
      </c>
    </row>
    <row r="3493" spans="1:2" x14ac:dyDescent="0.3">
      <c r="A3493">
        <v>0</v>
      </c>
      <c r="B3493">
        <v>112500</v>
      </c>
    </row>
    <row r="3494" spans="1:2" x14ac:dyDescent="0.3">
      <c r="A3494">
        <v>0</v>
      </c>
      <c r="B3494">
        <v>81000</v>
      </c>
    </row>
    <row r="3495" spans="1:2" x14ac:dyDescent="0.3">
      <c r="A3495">
        <v>0</v>
      </c>
      <c r="B3495">
        <v>247500</v>
      </c>
    </row>
    <row r="3496" spans="1:2" x14ac:dyDescent="0.3">
      <c r="A3496">
        <v>0</v>
      </c>
      <c r="B3496">
        <v>247500</v>
      </c>
    </row>
    <row r="3497" spans="1:2" x14ac:dyDescent="0.3">
      <c r="A3497">
        <v>1</v>
      </c>
      <c r="B3497">
        <v>180000</v>
      </c>
    </row>
    <row r="3498" spans="1:2" x14ac:dyDescent="0.3">
      <c r="A3498">
        <v>0</v>
      </c>
      <c r="B3498">
        <v>112500</v>
      </c>
    </row>
    <row r="3499" spans="1:2" x14ac:dyDescent="0.3">
      <c r="A3499">
        <v>0</v>
      </c>
      <c r="B3499">
        <v>112500</v>
      </c>
    </row>
    <row r="3500" spans="1:2" x14ac:dyDescent="0.3">
      <c r="A3500">
        <v>1</v>
      </c>
      <c r="B3500">
        <v>112500</v>
      </c>
    </row>
    <row r="3501" spans="1:2" x14ac:dyDescent="0.3">
      <c r="A3501">
        <v>0</v>
      </c>
      <c r="B3501">
        <v>180000</v>
      </c>
    </row>
    <row r="3502" spans="1:2" x14ac:dyDescent="0.3">
      <c r="A3502">
        <v>0</v>
      </c>
      <c r="B3502">
        <v>112500</v>
      </c>
    </row>
    <row r="3503" spans="1:2" x14ac:dyDescent="0.3">
      <c r="A3503">
        <v>0</v>
      </c>
      <c r="B3503">
        <v>135000</v>
      </c>
    </row>
    <row r="3504" spans="1:2" x14ac:dyDescent="0.3">
      <c r="A3504">
        <v>0</v>
      </c>
      <c r="B3504">
        <v>67500</v>
      </c>
    </row>
    <row r="3505" spans="1:2" x14ac:dyDescent="0.3">
      <c r="A3505">
        <v>0</v>
      </c>
      <c r="B3505">
        <v>90000</v>
      </c>
    </row>
    <row r="3506" spans="1:2" x14ac:dyDescent="0.3">
      <c r="A3506">
        <v>0</v>
      </c>
      <c r="B3506">
        <v>270000</v>
      </c>
    </row>
    <row r="3507" spans="1:2" x14ac:dyDescent="0.3">
      <c r="A3507">
        <v>0</v>
      </c>
      <c r="B3507">
        <v>225000</v>
      </c>
    </row>
    <row r="3508" spans="1:2" x14ac:dyDescent="0.3">
      <c r="A3508">
        <v>0</v>
      </c>
      <c r="B3508">
        <v>180000</v>
      </c>
    </row>
    <row r="3509" spans="1:2" x14ac:dyDescent="0.3">
      <c r="A3509">
        <v>0</v>
      </c>
      <c r="B3509">
        <v>225000</v>
      </c>
    </row>
    <row r="3510" spans="1:2" x14ac:dyDescent="0.3">
      <c r="A3510">
        <v>0</v>
      </c>
      <c r="B3510">
        <v>117000</v>
      </c>
    </row>
    <row r="3511" spans="1:2" x14ac:dyDescent="0.3">
      <c r="A3511">
        <v>0</v>
      </c>
      <c r="B3511">
        <v>117000</v>
      </c>
    </row>
    <row r="3512" spans="1:2" x14ac:dyDescent="0.3">
      <c r="A3512">
        <v>0</v>
      </c>
      <c r="B3512">
        <v>157500</v>
      </c>
    </row>
    <row r="3513" spans="1:2" x14ac:dyDescent="0.3">
      <c r="A3513">
        <v>0</v>
      </c>
      <c r="B3513">
        <v>225000</v>
      </c>
    </row>
    <row r="3514" spans="1:2" x14ac:dyDescent="0.3">
      <c r="A3514">
        <v>0</v>
      </c>
      <c r="B3514">
        <v>90000</v>
      </c>
    </row>
    <row r="3515" spans="1:2" x14ac:dyDescent="0.3">
      <c r="A3515">
        <v>0</v>
      </c>
      <c r="B3515">
        <v>225000</v>
      </c>
    </row>
    <row r="3516" spans="1:2" x14ac:dyDescent="0.3">
      <c r="A3516">
        <v>0</v>
      </c>
      <c r="B3516">
        <v>225000</v>
      </c>
    </row>
    <row r="3517" spans="1:2" x14ac:dyDescent="0.3">
      <c r="A3517">
        <v>0</v>
      </c>
      <c r="B3517">
        <v>270000</v>
      </c>
    </row>
    <row r="3518" spans="1:2" x14ac:dyDescent="0.3">
      <c r="A3518">
        <v>0</v>
      </c>
      <c r="B3518">
        <v>180000</v>
      </c>
    </row>
    <row r="3519" spans="1:2" x14ac:dyDescent="0.3">
      <c r="A3519">
        <v>0</v>
      </c>
      <c r="B3519">
        <v>225000</v>
      </c>
    </row>
    <row r="3520" spans="1:2" x14ac:dyDescent="0.3">
      <c r="A3520">
        <v>0</v>
      </c>
      <c r="B3520">
        <v>180000</v>
      </c>
    </row>
    <row r="3521" spans="1:2" x14ac:dyDescent="0.3">
      <c r="A3521">
        <v>0</v>
      </c>
      <c r="B3521">
        <v>135000</v>
      </c>
    </row>
    <row r="3522" spans="1:2" x14ac:dyDescent="0.3">
      <c r="A3522">
        <v>0</v>
      </c>
      <c r="B3522">
        <v>180000</v>
      </c>
    </row>
    <row r="3523" spans="1:2" x14ac:dyDescent="0.3">
      <c r="A3523">
        <v>0</v>
      </c>
      <c r="B3523">
        <v>103500</v>
      </c>
    </row>
    <row r="3524" spans="1:2" x14ac:dyDescent="0.3">
      <c r="A3524">
        <v>0</v>
      </c>
      <c r="B3524">
        <v>112500</v>
      </c>
    </row>
    <row r="3525" spans="1:2" x14ac:dyDescent="0.3">
      <c r="A3525">
        <v>0</v>
      </c>
      <c r="B3525">
        <v>112500</v>
      </c>
    </row>
    <row r="3526" spans="1:2" x14ac:dyDescent="0.3">
      <c r="A3526">
        <v>1</v>
      </c>
      <c r="B3526">
        <v>135000</v>
      </c>
    </row>
    <row r="3527" spans="1:2" x14ac:dyDescent="0.3">
      <c r="A3527">
        <v>0</v>
      </c>
      <c r="B3527">
        <v>117000</v>
      </c>
    </row>
    <row r="3528" spans="1:2" x14ac:dyDescent="0.3">
      <c r="A3528">
        <v>0</v>
      </c>
      <c r="B3528">
        <v>540000</v>
      </c>
    </row>
    <row r="3529" spans="1:2" x14ac:dyDescent="0.3">
      <c r="A3529">
        <v>0</v>
      </c>
      <c r="B3529">
        <v>540000</v>
      </c>
    </row>
    <row r="3530" spans="1:2" x14ac:dyDescent="0.3">
      <c r="A3530">
        <v>0</v>
      </c>
      <c r="B3530">
        <v>112500</v>
      </c>
    </row>
    <row r="3531" spans="1:2" x14ac:dyDescent="0.3">
      <c r="A3531">
        <v>0</v>
      </c>
      <c r="B3531">
        <v>180000</v>
      </c>
    </row>
    <row r="3532" spans="1:2" x14ac:dyDescent="0.3">
      <c r="A3532">
        <v>0</v>
      </c>
      <c r="B3532">
        <v>157500</v>
      </c>
    </row>
    <row r="3533" spans="1:2" x14ac:dyDescent="0.3">
      <c r="A3533">
        <v>0</v>
      </c>
      <c r="B3533">
        <v>157500</v>
      </c>
    </row>
    <row r="3534" spans="1:2" x14ac:dyDescent="0.3">
      <c r="A3534">
        <v>0</v>
      </c>
      <c r="B3534">
        <v>157500</v>
      </c>
    </row>
    <row r="3535" spans="1:2" x14ac:dyDescent="0.3">
      <c r="A3535">
        <v>0</v>
      </c>
      <c r="B3535">
        <v>225000</v>
      </c>
    </row>
    <row r="3536" spans="1:2" x14ac:dyDescent="0.3">
      <c r="A3536">
        <v>0</v>
      </c>
      <c r="B3536">
        <v>189000</v>
      </c>
    </row>
    <row r="3537" spans="1:2" x14ac:dyDescent="0.3">
      <c r="A3537">
        <v>0</v>
      </c>
      <c r="B3537">
        <v>315000</v>
      </c>
    </row>
    <row r="3538" spans="1:2" x14ac:dyDescent="0.3">
      <c r="A3538">
        <v>0</v>
      </c>
      <c r="B3538">
        <v>315000</v>
      </c>
    </row>
    <row r="3539" spans="1:2" x14ac:dyDescent="0.3">
      <c r="A3539">
        <v>0</v>
      </c>
      <c r="B3539">
        <v>148500</v>
      </c>
    </row>
    <row r="3540" spans="1:2" x14ac:dyDescent="0.3">
      <c r="A3540">
        <v>0</v>
      </c>
      <c r="B3540">
        <v>85500</v>
      </c>
    </row>
    <row r="3541" spans="1:2" x14ac:dyDescent="0.3">
      <c r="A3541">
        <v>1</v>
      </c>
      <c r="B3541">
        <v>112500</v>
      </c>
    </row>
    <row r="3542" spans="1:2" x14ac:dyDescent="0.3">
      <c r="A3542">
        <v>0</v>
      </c>
      <c r="B3542">
        <v>189000</v>
      </c>
    </row>
    <row r="3543" spans="1:2" x14ac:dyDescent="0.3">
      <c r="A3543">
        <v>0</v>
      </c>
      <c r="B3543">
        <v>225000</v>
      </c>
    </row>
    <row r="3544" spans="1:2" x14ac:dyDescent="0.3">
      <c r="A3544">
        <v>0</v>
      </c>
      <c r="B3544">
        <v>103500</v>
      </c>
    </row>
    <row r="3545" spans="1:2" x14ac:dyDescent="0.3">
      <c r="A3545">
        <v>0</v>
      </c>
      <c r="B3545">
        <v>112500</v>
      </c>
    </row>
    <row r="3546" spans="1:2" x14ac:dyDescent="0.3">
      <c r="A3546">
        <v>0</v>
      </c>
      <c r="B3546">
        <v>112500</v>
      </c>
    </row>
    <row r="3547" spans="1:2" x14ac:dyDescent="0.3">
      <c r="A3547">
        <v>0</v>
      </c>
      <c r="B3547">
        <v>112500</v>
      </c>
    </row>
    <row r="3548" spans="1:2" x14ac:dyDescent="0.3">
      <c r="A3548">
        <v>0</v>
      </c>
      <c r="B3548">
        <v>112500</v>
      </c>
    </row>
    <row r="3549" spans="1:2" x14ac:dyDescent="0.3">
      <c r="A3549">
        <v>0</v>
      </c>
      <c r="B3549">
        <v>135000</v>
      </c>
    </row>
    <row r="3550" spans="1:2" x14ac:dyDescent="0.3">
      <c r="A3550">
        <v>0</v>
      </c>
      <c r="B3550">
        <v>90000</v>
      </c>
    </row>
    <row r="3551" spans="1:2" x14ac:dyDescent="0.3">
      <c r="A3551">
        <v>0</v>
      </c>
      <c r="B3551">
        <v>157500</v>
      </c>
    </row>
    <row r="3552" spans="1:2" x14ac:dyDescent="0.3">
      <c r="A3552">
        <v>0</v>
      </c>
      <c r="B3552">
        <v>135000</v>
      </c>
    </row>
    <row r="3553" spans="1:2" x14ac:dyDescent="0.3">
      <c r="A3553">
        <v>0</v>
      </c>
      <c r="B3553">
        <v>135000</v>
      </c>
    </row>
    <row r="3554" spans="1:2" x14ac:dyDescent="0.3">
      <c r="A3554">
        <v>0</v>
      </c>
      <c r="B3554">
        <v>450000</v>
      </c>
    </row>
    <row r="3555" spans="1:2" x14ac:dyDescent="0.3">
      <c r="A3555">
        <v>0</v>
      </c>
      <c r="B3555">
        <v>85500</v>
      </c>
    </row>
    <row r="3556" spans="1:2" x14ac:dyDescent="0.3">
      <c r="A3556">
        <v>1</v>
      </c>
      <c r="B3556">
        <v>270000</v>
      </c>
    </row>
    <row r="3557" spans="1:2" x14ac:dyDescent="0.3">
      <c r="A3557">
        <v>0</v>
      </c>
      <c r="B3557">
        <v>157500</v>
      </c>
    </row>
    <row r="3558" spans="1:2" x14ac:dyDescent="0.3">
      <c r="A3558">
        <v>0</v>
      </c>
      <c r="B3558">
        <v>157500</v>
      </c>
    </row>
    <row r="3559" spans="1:2" x14ac:dyDescent="0.3">
      <c r="A3559">
        <v>0</v>
      </c>
      <c r="B3559">
        <v>157500</v>
      </c>
    </row>
    <row r="3560" spans="1:2" x14ac:dyDescent="0.3">
      <c r="A3560">
        <v>0</v>
      </c>
      <c r="B3560">
        <v>360000</v>
      </c>
    </row>
    <row r="3561" spans="1:2" x14ac:dyDescent="0.3">
      <c r="A3561">
        <v>1</v>
      </c>
      <c r="B3561">
        <v>121500</v>
      </c>
    </row>
    <row r="3562" spans="1:2" x14ac:dyDescent="0.3">
      <c r="A3562">
        <v>0</v>
      </c>
      <c r="B3562">
        <v>117000</v>
      </c>
    </row>
    <row r="3563" spans="1:2" x14ac:dyDescent="0.3">
      <c r="A3563">
        <v>0</v>
      </c>
      <c r="B3563">
        <v>112500</v>
      </c>
    </row>
    <row r="3564" spans="1:2" x14ac:dyDescent="0.3">
      <c r="A3564">
        <v>0</v>
      </c>
      <c r="B3564">
        <v>135000</v>
      </c>
    </row>
    <row r="3565" spans="1:2" x14ac:dyDescent="0.3">
      <c r="A3565">
        <v>0</v>
      </c>
      <c r="B3565">
        <v>306000</v>
      </c>
    </row>
    <row r="3566" spans="1:2" x14ac:dyDescent="0.3">
      <c r="A3566">
        <v>0</v>
      </c>
      <c r="B3566">
        <v>157500</v>
      </c>
    </row>
    <row r="3567" spans="1:2" x14ac:dyDescent="0.3">
      <c r="A3567">
        <v>0</v>
      </c>
      <c r="B3567">
        <v>112500</v>
      </c>
    </row>
    <row r="3568" spans="1:2" x14ac:dyDescent="0.3">
      <c r="A3568">
        <v>0</v>
      </c>
      <c r="B3568">
        <v>225000</v>
      </c>
    </row>
    <row r="3569" spans="1:2" x14ac:dyDescent="0.3">
      <c r="A3569">
        <v>0</v>
      </c>
      <c r="B3569">
        <v>225000</v>
      </c>
    </row>
    <row r="3570" spans="1:2" x14ac:dyDescent="0.3">
      <c r="A3570">
        <v>0</v>
      </c>
      <c r="B3570">
        <v>135000</v>
      </c>
    </row>
    <row r="3571" spans="1:2" x14ac:dyDescent="0.3">
      <c r="A3571">
        <v>0</v>
      </c>
      <c r="B3571">
        <v>180000</v>
      </c>
    </row>
    <row r="3572" spans="1:2" x14ac:dyDescent="0.3">
      <c r="A3572">
        <v>0</v>
      </c>
      <c r="B3572">
        <v>135000</v>
      </c>
    </row>
    <row r="3573" spans="1:2" x14ac:dyDescent="0.3">
      <c r="A3573">
        <v>0</v>
      </c>
      <c r="B3573">
        <v>112500</v>
      </c>
    </row>
    <row r="3574" spans="1:2" x14ac:dyDescent="0.3">
      <c r="A3574">
        <v>1</v>
      </c>
      <c r="B3574">
        <v>90000</v>
      </c>
    </row>
    <row r="3575" spans="1:2" x14ac:dyDescent="0.3">
      <c r="A3575">
        <v>0</v>
      </c>
      <c r="B3575">
        <v>157500</v>
      </c>
    </row>
    <row r="3576" spans="1:2" x14ac:dyDescent="0.3">
      <c r="A3576">
        <v>0</v>
      </c>
      <c r="B3576">
        <v>90000</v>
      </c>
    </row>
    <row r="3577" spans="1:2" x14ac:dyDescent="0.3">
      <c r="A3577">
        <v>0</v>
      </c>
      <c r="B3577">
        <v>135000</v>
      </c>
    </row>
    <row r="3578" spans="1:2" x14ac:dyDescent="0.3">
      <c r="A3578">
        <v>0</v>
      </c>
      <c r="B3578">
        <v>126000</v>
      </c>
    </row>
    <row r="3579" spans="1:2" x14ac:dyDescent="0.3">
      <c r="A3579">
        <v>0</v>
      </c>
      <c r="B3579">
        <v>112500</v>
      </c>
    </row>
    <row r="3580" spans="1:2" x14ac:dyDescent="0.3">
      <c r="A3580">
        <v>0</v>
      </c>
      <c r="B3580">
        <v>129150</v>
      </c>
    </row>
    <row r="3581" spans="1:2" x14ac:dyDescent="0.3">
      <c r="A3581">
        <v>0</v>
      </c>
      <c r="B3581">
        <v>202500</v>
      </c>
    </row>
    <row r="3582" spans="1:2" x14ac:dyDescent="0.3">
      <c r="A3582">
        <v>0</v>
      </c>
      <c r="B3582">
        <v>121500</v>
      </c>
    </row>
    <row r="3583" spans="1:2" x14ac:dyDescent="0.3">
      <c r="A3583">
        <v>0</v>
      </c>
      <c r="B3583">
        <v>54000</v>
      </c>
    </row>
    <row r="3584" spans="1:2" x14ac:dyDescent="0.3">
      <c r="A3584">
        <v>0</v>
      </c>
      <c r="B3584">
        <v>117000</v>
      </c>
    </row>
    <row r="3585" spans="1:2" x14ac:dyDescent="0.3">
      <c r="A3585">
        <v>0</v>
      </c>
      <c r="B3585">
        <v>450000</v>
      </c>
    </row>
    <row r="3586" spans="1:2" x14ac:dyDescent="0.3">
      <c r="A3586">
        <v>0</v>
      </c>
      <c r="B3586">
        <v>292500</v>
      </c>
    </row>
    <row r="3587" spans="1:2" x14ac:dyDescent="0.3">
      <c r="A3587">
        <v>0</v>
      </c>
      <c r="B3587">
        <v>270000</v>
      </c>
    </row>
    <row r="3588" spans="1:2" x14ac:dyDescent="0.3">
      <c r="A3588">
        <v>0</v>
      </c>
      <c r="B3588">
        <v>90000</v>
      </c>
    </row>
    <row r="3589" spans="1:2" x14ac:dyDescent="0.3">
      <c r="A3589">
        <v>0</v>
      </c>
      <c r="B3589">
        <v>225000</v>
      </c>
    </row>
    <row r="3590" spans="1:2" x14ac:dyDescent="0.3">
      <c r="A3590">
        <v>0</v>
      </c>
      <c r="B3590">
        <v>180000</v>
      </c>
    </row>
    <row r="3591" spans="1:2" x14ac:dyDescent="0.3">
      <c r="A3591">
        <v>0</v>
      </c>
      <c r="B3591">
        <v>225000</v>
      </c>
    </row>
    <row r="3592" spans="1:2" x14ac:dyDescent="0.3">
      <c r="A3592">
        <v>0</v>
      </c>
      <c r="B3592">
        <v>315000</v>
      </c>
    </row>
    <row r="3593" spans="1:2" x14ac:dyDescent="0.3">
      <c r="A3593">
        <v>0</v>
      </c>
      <c r="B3593">
        <v>135000</v>
      </c>
    </row>
    <row r="3594" spans="1:2" x14ac:dyDescent="0.3">
      <c r="A3594">
        <v>0</v>
      </c>
      <c r="B3594">
        <v>135000</v>
      </c>
    </row>
    <row r="3595" spans="1:2" x14ac:dyDescent="0.3">
      <c r="A3595">
        <v>0</v>
      </c>
      <c r="B3595">
        <v>225000</v>
      </c>
    </row>
    <row r="3596" spans="1:2" x14ac:dyDescent="0.3">
      <c r="A3596">
        <v>1</v>
      </c>
      <c r="B3596">
        <v>360000</v>
      </c>
    </row>
    <row r="3597" spans="1:2" x14ac:dyDescent="0.3">
      <c r="A3597">
        <v>0</v>
      </c>
      <c r="B3597">
        <v>157500</v>
      </c>
    </row>
    <row r="3598" spans="1:2" x14ac:dyDescent="0.3">
      <c r="A3598">
        <v>0</v>
      </c>
      <c r="B3598">
        <v>157500</v>
      </c>
    </row>
    <row r="3599" spans="1:2" x14ac:dyDescent="0.3">
      <c r="A3599">
        <v>0</v>
      </c>
      <c r="B3599">
        <v>450000</v>
      </c>
    </row>
    <row r="3600" spans="1:2" x14ac:dyDescent="0.3">
      <c r="A3600">
        <v>0</v>
      </c>
      <c r="B3600">
        <v>450000</v>
      </c>
    </row>
    <row r="3601" spans="1:2" x14ac:dyDescent="0.3">
      <c r="A3601">
        <v>0</v>
      </c>
      <c r="B3601">
        <v>202500</v>
      </c>
    </row>
    <row r="3602" spans="1:2" x14ac:dyDescent="0.3">
      <c r="A3602">
        <v>1</v>
      </c>
      <c r="B3602">
        <v>67500</v>
      </c>
    </row>
    <row r="3603" spans="1:2" x14ac:dyDescent="0.3">
      <c r="A3603">
        <v>0</v>
      </c>
      <c r="B3603">
        <v>157500</v>
      </c>
    </row>
    <row r="3604" spans="1:2" x14ac:dyDescent="0.3">
      <c r="A3604">
        <v>0</v>
      </c>
      <c r="B3604">
        <v>112500</v>
      </c>
    </row>
    <row r="3605" spans="1:2" x14ac:dyDescent="0.3">
      <c r="A3605">
        <v>0</v>
      </c>
      <c r="B3605">
        <v>450000</v>
      </c>
    </row>
    <row r="3606" spans="1:2" x14ac:dyDescent="0.3">
      <c r="A3606">
        <v>0</v>
      </c>
      <c r="B3606">
        <v>112500</v>
      </c>
    </row>
    <row r="3607" spans="1:2" x14ac:dyDescent="0.3">
      <c r="A3607">
        <v>0</v>
      </c>
      <c r="B3607">
        <v>157500</v>
      </c>
    </row>
    <row r="3608" spans="1:2" x14ac:dyDescent="0.3">
      <c r="A3608">
        <v>0</v>
      </c>
      <c r="B3608">
        <v>135000</v>
      </c>
    </row>
    <row r="3609" spans="1:2" x14ac:dyDescent="0.3">
      <c r="A3609">
        <v>0</v>
      </c>
      <c r="B3609">
        <v>135000</v>
      </c>
    </row>
    <row r="3610" spans="1:2" x14ac:dyDescent="0.3">
      <c r="A3610">
        <v>0</v>
      </c>
      <c r="B3610">
        <v>135000</v>
      </c>
    </row>
    <row r="3611" spans="1:2" x14ac:dyDescent="0.3">
      <c r="A3611">
        <v>0</v>
      </c>
      <c r="B3611">
        <v>135000</v>
      </c>
    </row>
    <row r="3612" spans="1:2" x14ac:dyDescent="0.3">
      <c r="A3612">
        <v>0</v>
      </c>
      <c r="B3612">
        <v>135000</v>
      </c>
    </row>
    <row r="3613" spans="1:2" x14ac:dyDescent="0.3">
      <c r="A3613">
        <v>0</v>
      </c>
      <c r="B3613">
        <v>135000</v>
      </c>
    </row>
    <row r="3614" spans="1:2" x14ac:dyDescent="0.3">
      <c r="A3614">
        <v>0</v>
      </c>
      <c r="B3614">
        <v>135000</v>
      </c>
    </row>
    <row r="3615" spans="1:2" x14ac:dyDescent="0.3">
      <c r="A3615">
        <v>0</v>
      </c>
      <c r="B3615">
        <v>135000</v>
      </c>
    </row>
    <row r="3616" spans="1:2" x14ac:dyDescent="0.3">
      <c r="A3616">
        <v>0</v>
      </c>
      <c r="B3616">
        <v>225000</v>
      </c>
    </row>
    <row r="3617" spans="1:2" x14ac:dyDescent="0.3">
      <c r="A3617">
        <v>0</v>
      </c>
      <c r="B3617">
        <v>247500</v>
      </c>
    </row>
    <row r="3618" spans="1:2" x14ac:dyDescent="0.3">
      <c r="A3618">
        <v>0</v>
      </c>
      <c r="B3618">
        <v>292500</v>
      </c>
    </row>
    <row r="3619" spans="1:2" x14ac:dyDescent="0.3">
      <c r="A3619">
        <v>0</v>
      </c>
      <c r="B3619">
        <v>180000</v>
      </c>
    </row>
    <row r="3620" spans="1:2" x14ac:dyDescent="0.3">
      <c r="A3620">
        <v>0</v>
      </c>
      <c r="B3620">
        <v>112500</v>
      </c>
    </row>
    <row r="3621" spans="1:2" x14ac:dyDescent="0.3">
      <c r="A3621">
        <v>1</v>
      </c>
      <c r="B3621">
        <v>270000</v>
      </c>
    </row>
    <row r="3622" spans="1:2" x14ac:dyDescent="0.3">
      <c r="A3622">
        <v>0</v>
      </c>
      <c r="B3622">
        <v>180000</v>
      </c>
    </row>
    <row r="3623" spans="1:2" x14ac:dyDescent="0.3">
      <c r="A3623">
        <v>1</v>
      </c>
      <c r="B3623">
        <v>67500</v>
      </c>
    </row>
    <row r="3624" spans="1:2" x14ac:dyDescent="0.3">
      <c r="A3624">
        <v>0</v>
      </c>
      <c r="B3624">
        <v>135000</v>
      </c>
    </row>
    <row r="3625" spans="1:2" x14ac:dyDescent="0.3">
      <c r="A3625">
        <v>0</v>
      </c>
      <c r="B3625">
        <v>157500</v>
      </c>
    </row>
    <row r="3626" spans="1:2" x14ac:dyDescent="0.3">
      <c r="A3626">
        <v>0</v>
      </c>
      <c r="B3626">
        <v>450000</v>
      </c>
    </row>
    <row r="3627" spans="1:2" x14ac:dyDescent="0.3">
      <c r="A3627">
        <v>0</v>
      </c>
      <c r="B3627">
        <v>292500</v>
      </c>
    </row>
    <row r="3628" spans="1:2" x14ac:dyDescent="0.3">
      <c r="A3628">
        <v>1</v>
      </c>
      <c r="B3628">
        <v>180000</v>
      </c>
    </row>
    <row r="3629" spans="1:2" x14ac:dyDescent="0.3">
      <c r="A3629">
        <v>1</v>
      </c>
      <c r="B3629">
        <v>135000</v>
      </c>
    </row>
    <row r="3630" spans="1:2" x14ac:dyDescent="0.3">
      <c r="A3630">
        <v>0</v>
      </c>
      <c r="B3630">
        <v>117000</v>
      </c>
    </row>
    <row r="3631" spans="1:2" x14ac:dyDescent="0.3">
      <c r="A3631">
        <v>0</v>
      </c>
      <c r="B3631">
        <v>315000</v>
      </c>
    </row>
    <row r="3632" spans="1:2" x14ac:dyDescent="0.3">
      <c r="A3632">
        <v>1</v>
      </c>
      <c r="B3632">
        <v>148500</v>
      </c>
    </row>
    <row r="3633" spans="1:2" x14ac:dyDescent="0.3">
      <c r="A3633">
        <v>0</v>
      </c>
      <c r="B3633">
        <v>135000</v>
      </c>
    </row>
    <row r="3634" spans="1:2" x14ac:dyDescent="0.3">
      <c r="A3634">
        <v>0</v>
      </c>
      <c r="B3634">
        <v>135000</v>
      </c>
    </row>
    <row r="3635" spans="1:2" x14ac:dyDescent="0.3">
      <c r="A3635">
        <v>0</v>
      </c>
      <c r="B3635">
        <v>90000</v>
      </c>
    </row>
    <row r="3636" spans="1:2" x14ac:dyDescent="0.3">
      <c r="A3636">
        <v>0</v>
      </c>
      <c r="B3636">
        <v>126000</v>
      </c>
    </row>
    <row r="3637" spans="1:2" x14ac:dyDescent="0.3">
      <c r="A3637">
        <v>0</v>
      </c>
      <c r="B3637">
        <v>99000</v>
      </c>
    </row>
    <row r="3638" spans="1:2" x14ac:dyDescent="0.3">
      <c r="A3638">
        <v>0</v>
      </c>
      <c r="B3638">
        <v>45000</v>
      </c>
    </row>
    <row r="3639" spans="1:2" x14ac:dyDescent="0.3">
      <c r="A3639">
        <v>0</v>
      </c>
      <c r="B3639">
        <v>202500</v>
      </c>
    </row>
    <row r="3640" spans="1:2" x14ac:dyDescent="0.3">
      <c r="A3640">
        <v>0</v>
      </c>
      <c r="B3640">
        <v>135000</v>
      </c>
    </row>
    <row r="3641" spans="1:2" x14ac:dyDescent="0.3">
      <c r="A3641">
        <v>0</v>
      </c>
      <c r="B3641">
        <v>135000</v>
      </c>
    </row>
    <row r="3642" spans="1:2" x14ac:dyDescent="0.3">
      <c r="A3642">
        <v>0</v>
      </c>
      <c r="B3642">
        <v>157500</v>
      </c>
    </row>
    <row r="3643" spans="1:2" x14ac:dyDescent="0.3">
      <c r="A3643">
        <v>0</v>
      </c>
      <c r="B3643">
        <v>157500</v>
      </c>
    </row>
    <row r="3644" spans="1:2" x14ac:dyDescent="0.3">
      <c r="A3644">
        <v>0</v>
      </c>
      <c r="B3644">
        <v>135000</v>
      </c>
    </row>
    <row r="3645" spans="1:2" x14ac:dyDescent="0.3">
      <c r="A3645">
        <v>0</v>
      </c>
      <c r="B3645">
        <v>270000</v>
      </c>
    </row>
    <row r="3646" spans="1:2" x14ac:dyDescent="0.3">
      <c r="A3646">
        <v>0</v>
      </c>
      <c r="B3646">
        <v>202500</v>
      </c>
    </row>
    <row r="3647" spans="1:2" x14ac:dyDescent="0.3">
      <c r="A3647">
        <v>0</v>
      </c>
      <c r="B3647">
        <v>90000</v>
      </c>
    </row>
    <row r="3648" spans="1:2" x14ac:dyDescent="0.3">
      <c r="A3648">
        <v>0</v>
      </c>
      <c r="B3648">
        <v>112500</v>
      </c>
    </row>
    <row r="3649" spans="1:2" x14ac:dyDescent="0.3">
      <c r="A3649">
        <v>0</v>
      </c>
      <c r="B3649">
        <v>112500</v>
      </c>
    </row>
    <row r="3650" spans="1:2" x14ac:dyDescent="0.3">
      <c r="A3650">
        <v>0</v>
      </c>
      <c r="B3650">
        <v>211500</v>
      </c>
    </row>
    <row r="3651" spans="1:2" x14ac:dyDescent="0.3">
      <c r="A3651">
        <v>0</v>
      </c>
      <c r="B3651">
        <v>117000</v>
      </c>
    </row>
    <row r="3652" spans="1:2" x14ac:dyDescent="0.3">
      <c r="A3652">
        <v>0</v>
      </c>
      <c r="B3652">
        <v>337500</v>
      </c>
    </row>
    <row r="3653" spans="1:2" x14ac:dyDescent="0.3">
      <c r="A3653">
        <v>0</v>
      </c>
      <c r="B3653">
        <v>112500</v>
      </c>
    </row>
    <row r="3654" spans="1:2" x14ac:dyDescent="0.3">
      <c r="A3654">
        <v>0</v>
      </c>
      <c r="B3654">
        <v>94500</v>
      </c>
    </row>
    <row r="3655" spans="1:2" x14ac:dyDescent="0.3">
      <c r="A3655">
        <v>0</v>
      </c>
      <c r="B3655">
        <v>54000</v>
      </c>
    </row>
    <row r="3656" spans="1:2" x14ac:dyDescent="0.3">
      <c r="A3656">
        <v>0</v>
      </c>
      <c r="B3656">
        <v>225000</v>
      </c>
    </row>
    <row r="3657" spans="1:2" x14ac:dyDescent="0.3">
      <c r="A3657">
        <v>0</v>
      </c>
      <c r="B3657">
        <v>315000</v>
      </c>
    </row>
    <row r="3658" spans="1:2" x14ac:dyDescent="0.3">
      <c r="A3658">
        <v>1</v>
      </c>
      <c r="B3658">
        <v>225000</v>
      </c>
    </row>
    <row r="3659" spans="1:2" x14ac:dyDescent="0.3">
      <c r="A3659">
        <v>0</v>
      </c>
      <c r="B3659">
        <v>270000</v>
      </c>
    </row>
    <row r="3660" spans="1:2" x14ac:dyDescent="0.3">
      <c r="A3660">
        <v>0</v>
      </c>
      <c r="B3660">
        <v>180000</v>
      </c>
    </row>
    <row r="3661" spans="1:2" x14ac:dyDescent="0.3">
      <c r="A3661">
        <v>0</v>
      </c>
      <c r="B3661">
        <v>180000</v>
      </c>
    </row>
    <row r="3662" spans="1:2" x14ac:dyDescent="0.3">
      <c r="A3662">
        <v>0</v>
      </c>
      <c r="B3662">
        <v>180000</v>
      </c>
    </row>
    <row r="3663" spans="1:2" x14ac:dyDescent="0.3">
      <c r="A3663">
        <v>0</v>
      </c>
      <c r="B3663">
        <v>112500</v>
      </c>
    </row>
    <row r="3664" spans="1:2" x14ac:dyDescent="0.3">
      <c r="A3664">
        <v>0</v>
      </c>
      <c r="B3664">
        <v>225000</v>
      </c>
    </row>
    <row r="3665" spans="1:2" x14ac:dyDescent="0.3">
      <c r="A3665">
        <v>0</v>
      </c>
      <c r="B3665">
        <v>720000</v>
      </c>
    </row>
    <row r="3666" spans="1:2" x14ac:dyDescent="0.3">
      <c r="A3666">
        <v>0</v>
      </c>
      <c r="B3666">
        <v>315000</v>
      </c>
    </row>
    <row r="3667" spans="1:2" x14ac:dyDescent="0.3">
      <c r="A3667">
        <v>0</v>
      </c>
      <c r="B3667">
        <v>180000</v>
      </c>
    </row>
    <row r="3668" spans="1:2" x14ac:dyDescent="0.3">
      <c r="A3668">
        <v>0</v>
      </c>
      <c r="B3668">
        <v>76500</v>
      </c>
    </row>
    <row r="3669" spans="1:2" x14ac:dyDescent="0.3">
      <c r="A3669">
        <v>0</v>
      </c>
      <c r="B3669">
        <v>157500</v>
      </c>
    </row>
    <row r="3670" spans="1:2" x14ac:dyDescent="0.3">
      <c r="A3670">
        <v>0</v>
      </c>
      <c r="B3670">
        <v>67500</v>
      </c>
    </row>
    <row r="3671" spans="1:2" x14ac:dyDescent="0.3">
      <c r="A3671">
        <v>0</v>
      </c>
      <c r="B3671">
        <v>99000</v>
      </c>
    </row>
    <row r="3672" spans="1:2" x14ac:dyDescent="0.3">
      <c r="A3672">
        <v>0</v>
      </c>
      <c r="B3672">
        <v>118350</v>
      </c>
    </row>
    <row r="3673" spans="1:2" x14ac:dyDescent="0.3">
      <c r="A3673">
        <v>0</v>
      </c>
      <c r="B3673">
        <v>171000</v>
      </c>
    </row>
    <row r="3674" spans="1:2" x14ac:dyDescent="0.3">
      <c r="A3674">
        <v>0</v>
      </c>
      <c r="B3674">
        <v>135000</v>
      </c>
    </row>
    <row r="3675" spans="1:2" x14ac:dyDescent="0.3">
      <c r="A3675">
        <v>0</v>
      </c>
      <c r="B3675">
        <v>72000</v>
      </c>
    </row>
    <row r="3676" spans="1:2" x14ac:dyDescent="0.3">
      <c r="A3676">
        <v>1</v>
      </c>
      <c r="B3676">
        <v>112500</v>
      </c>
    </row>
    <row r="3677" spans="1:2" x14ac:dyDescent="0.3">
      <c r="A3677">
        <v>0</v>
      </c>
      <c r="B3677">
        <v>180000</v>
      </c>
    </row>
    <row r="3678" spans="1:2" x14ac:dyDescent="0.3">
      <c r="A3678">
        <v>0</v>
      </c>
      <c r="B3678">
        <v>90000</v>
      </c>
    </row>
    <row r="3679" spans="1:2" x14ac:dyDescent="0.3">
      <c r="A3679">
        <v>0</v>
      </c>
      <c r="B3679">
        <v>76500</v>
      </c>
    </row>
    <row r="3680" spans="1:2" x14ac:dyDescent="0.3">
      <c r="A3680">
        <v>0</v>
      </c>
      <c r="B3680">
        <v>135000</v>
      </c>
    </row>
    <row r="3681" spans="1:2" x14ac:dyDescent="0.3">
      <c r="A3681">
        <v>0</v>
      </c>
      <c r="B3681">
        <v>112500</v>
      </c>
    </row>
    <row r="3682" spans="1:2" x14ac:dyDescent="0.3">
      <c r="A3682">
        <v>0</v>
      </c>
      <c r="B3682">
        <v>112500</v>
      </c>
    </row>
    <row r="3683" spans="1:2" x14ac:dyDescent="0.3">
      <c r="A3683">
        <v>0</v>
      </c>
      <c r="B3683">
        <v>202500</v>
      </c>
    </row>
    <row r="3684" spans="1:2" x14ac:dyDescent="0.3">
      <c r="A3684">
        <v>0</v>
      </c>
      <c r="B3684">
        <v>166500</v>
      </c>
    </row>
    <row r="3685" spans="1:2" x14ac:dyDescent="0.3">
      <c r="A3685">
        <v>0</v>
      </c>
      <c r="B3685">
        <v>157500</v>
      </c>
    </row>
    <row r="3686" spans="1:2" x14ac:dyDescent="0.3">
      <c r="A3686">
        <v>0</v>
      </c>
      <c r="B3686">
        <v>202500</v>
      </c>
    </row>
    <row r="3687" spans="1:2" x14ac:dyDescent="0.3">
      <c r="A3687">
        <v>0</v>
      </c>
      <c r="B3687">
        <v>90000</v>
      </c>
    </row>
    <row r="3688" spans="1:2" x14ac:dyDescent="0.3">
      <c r="A3688">
        <v>0</v>
      </c>
      <c r="B3688">
        <v>265500</v>
      </c>
    </row>
    <row r="3689" spans="1:2" x14ac:dyDescent="0.3">
      <c r="A3689">
        <v>0</v>
      </c>
      <c r="B3689">
        <v>247500</v>
      </c>
    </row>
    <row r="3690" spans="1:2" x14ac:dyDescent="0.3">
      <c r="A3690">
        <v>0</v>
      </c>
      <c r="B3690">
        <v>112500</v>
      </c>
    </row>
    <row r="3691" spans="1:2" x14ac:dyDescent="0.3">
      <c r="A3691">
        <v>0</v>
      </c>
      <c r="B3691">
        <v>225000</v>
      </c>
    </row>
    <row r="3692" spans="1:2" x14ac:dyDescent="0.3">
      <c r="A3692">
        <v>0</v>
      </c>
      <c r="B3692">
        <v>90000</v>
      </c>
    </row>
    <row r="3693" spans="1:2" x14ac:dyDescent="0.3">
      <c r="A3693">
        <v>0</v>
      </c>
      <c r="B3693">
        <v>90000</v>
      </c>
    </row>
    <row r="3694" spans="1:2" x14ac:dyDescent="0.3">
      <c r="A3694">
        <v>0</v>
      </c>
      <c r="B3694">
        <v>157500</v>
      </c>
    </row>
    <row r="3695" spans="1:2" x14ac:dyDescent="0.3">
      <c r="A3695">
        <v>0</v>
      </c>
      <c r="B3695">
        <v>135000</v>
      </c>
    </row>
    <row r="3696" spans="1:2" x14ac:dyDescent="0.3">
      <c r="A3696">
        <v>1</v>
      </c>
      <c r="B3696">
        <v>117000</v>
      </c>
    </row>
    <row r="3697" spans="1:2" x14ac:dyDescent="0.3">
      <c r="A3697">
        <v>1</v>
      </c>
      <c r="B3697">
        <v>117000</v>
      </c>
    </row>
    <row r="3698" spans="1:2" x14ac:dyDescent="0.3">
      <c r="A3698">
        <v>1</v>
      </c>
      <c r="B3698">
        <v>117000</v>
      </c>
    </row>
    <row r="3699" spans="1:2" x14ac:dyDescent="0.3">
      <c r="A3699">
        <v>0</v>
      </c>
      <c r="B3699">
        <v>90000</v>
      </c>
    </row>
    <row r="3700" spans="1:2" x14ac:dyDescent="0.3">
      <c r="A3700">
        <v>0</v>
      </c>
      <c r="B3700">
        <v>90000</v>
      </c>
    </row>
    <row r="3701" spans="1:2" x14ac:dyDescent="0.3">
      <c r="A3701">
        <v>0</v>
      </c>
      <c r="B3701">
        <v>112500</v>
      </c>
    </row>
    <row r="3702" spans="1:2" x14ac:dyDescent="0.3">
      <c r="A3702">
        <v>0</v>
      </c>
      <c r="B3702">
        <v>225000</v>
      </c>
    </row>
    <row r="3703" spans="1:2" x14ac:dyDescent="0.3">
      <c r="A3703">
        <v>0</v>
      </c>
      <c r="B3703">
        <v>157500</v>
      </c>
    </row>
    <row r="3704" spans="1:2" x14ac:dyDescent="0.3">
      <c r="A3704">
        <v>0</v>
      </c>
      <c r="B3704">
        <v>103500</v>
      </c>
    </row>
    <row r="3705" spans="1:2" x14ac:dyDescent="0.3">
      <c r="A3705">
        <v>0</v>
      </c>
      <c r="B3705">
        <v>396000</v>
      </c>
    </row>
    <row r="3706" spans="1:2" x14ac:dyDescent="0.3">
      <c r="A3706">
        <v>0</v>
      </c>
      <c r="B3706">
        <v>360000</v>
      </c>
    </row>
    <row r="3707" spans="1:2" x14ac:dyDescent="0.3">
      <c r="A3707">
        <v>0</v>
      </c>
      <c r="B3707">
        <v>99000</v>
      </c>
    </row>
    <row r="3708" spans="1:2" x14ac:dyDescent="0.3">
      <c r="A3708">
        <v>0</v>
      </c>
      <c r="B3708">
        <v>135000</v>
      </c>
    </row>
    <row r="3709" spans="1:2" x14ac:dyDescent="0.3">
      <c r="A3709">
        <v>0</v>
      </c>
      <c r="B3709">
        <v>90000</v>
      </c>
    </row>
    <row r="3710" spans="1:2" x14ac:dyDescent="0.3">
      <c r="A3710">
        <v>0</v>
      </c>
      <c r="B3710">
        <v>36450</v>
      </c>
    </row>
    <row r="3711" spans="1:2" x14ac:dyDescent="0.3">
      <c r="A3711">
        <v>0</v>
      </c>
      <c r="B3711">
        <v>36450</v>
      </c>
    </row>
    <row r="3712" spans="1:2" x14ac:dyDescent="0.3">
      <c r="A3712">
        <v>0</v>
      </c>
      <c r="B3712">
        <v>135000</v>
      </c>
    </row>
    <row r="3713" spans="1:2" x14ac:dyDescent="0.3">
      <c r="A3713">
        <v>0</v>
      </c>
      <c r="B3713">
        <v>180000</v>
      </c>
    </row>
    <row r="3714" spans="1:2" x14ac:dyDescent="0.3">
      <c r="A3714">
        <v>0</v>
      </c>
      <c r="B3714">
        <v>112500</v>
      </c>
    </row>
    <row r="3715" spans="1:2" x14ac:dyDescent="0.3">
      <c r="A3715">
        <v>0</v>
      </c>
      <c r="B3715">
        <v>81000</v>
      </c>
    </row>
    <row r="3716" spans="1:2" x14ac:dyDescent="0.3">
      <c r="A3716">
        <v>0</v>
      </c>
      <c r="B3716">
        <v>76500</v>
      </c>
    </row>
    <row r="3717" spans="1:2" x14ac:dyDescent="0.3">
      <c r="A3717">
        <v>0</v>
      </c>
      <c r="B3717">
        <v>144000</v>
      </c>
    </row>
    <row r="3718" spans="1:2" x14ac:dyDescent="0.3">
      <c r="A3718">
        <v>0</v>
      </c>
      <c r="B3718">
        <v>112500</v>
      </c>
    </row>
    <row r="3719" spans="1:2" x14ac:dyDescent="0.3">
      <c r="A3719">
        <v>0</v>
      </c>
      <c r="B3719">
        <v>180000</v>
      </c>
    </row>
    <row r="3720" spans="1:2" x14ac:dyDescent="0.3">
      <c r="A3720">
        <v>0</v>
      </c>
      <c r="B3720">
        <v>112500</v>
      </c>
    </row>
    <row r="3721" spans="1:2" x14ac:dyDescent="0.3">
      <c r="A3721">
        <v>0</v>
      </c>
      <c r="B3721">
        <v>112500</v>
      </c>
    </row>
    <row r="3722" spans="1:2" x14ac:dyDescent="0.3">
      <c r="A3722">
        <v>0</v>
      </c>
      <c r="B3722">
        <v>135000</v>
      </c>
    </row>
    <row r="3723" spans="1:2" x14ac:dyDescent="0.3">
      <c r="A3723">
        <v>0</v>
      </c>
      <c r="B3723">
        <v>135000</v>
      </c>
    </row>
    <row r="3724" spans="1:2" x14ac:dyDescent="0.3">
      <c r="A3724">
        <v>0</v>
      </c>
      <c r="B3724">
        <v>206100</v>
      </c>
    </row>
    <row r="3725" spans="1:2" x14ac:dyDescent="0.3">
      <c r="A3725">
        <v>0</v>
      </c>
      <c r="B3725">
        <v>81000</v>
      </c>
    </row>
    <row r="3726" spans="1:2" x14ac:dyDescent="0.3">
      <c r="A3726">
        <v>0</v>
      </c>
      <c r="B3726">
        <v>225000</v>
      </c>
    </row>
    <row r="3727" spans="1:2" x14ac:dyDescent="0.3">
      <c r="A3727">
        <v>0</v>
      </c>
      <c r="B3727">
        <v>180000</v>
      </c>
    </row>
    <row r="3728" spans="1:2" x14ac:dyDescent="0.3">
      <c r="A3728">
        <v>0</v>
      </c>
      <c r="B3728">
        <v>270000</v>
      </c>
    </row>
    <row r="3729" spans="1:2" x14ac:dyDescent="0.3">
      <c r="A3729">
        <v>0</v>
      </c>
      <c r="B3729">
        <v>225000</v>
      </c>
    </row>
    <row r="3730" spans="1:2" x14ac:dyDescent="0.3">
      <c r="A3730">
        <v>0</v>
      </c>
      <c r="B3730">
        <v>180000</v>
      </c>
    </row>
    <row r="3731" spans="1:2" x14ac:dyDescent="0.3">
      <c r="A3731">
        <v>0</v>
      </c>
      <c r="B3731">
        <v>135000</v>
      </c>
    </row>
    <row r="3732" spans="1:2" x14ac:dyDescent="0.3">
      <c r="A3732">
        <v>0</v>
      </c>
      <c r="B3732">
        <v>202500</v>
      </c>
    </row>
    <row r="3733" spans="1:2" x14ac:dyDescent="0.3">
      <c r="A3733">
        <v>0</v>
      </c>
      <c r="B3733">
        <v>135000</v>
      </c>
    </row>
    <row r="3734" spans="1:2" x14ac:dyDescent="0.3">
      <c r="A3734">
        <v>0</v>
      </c>
      <c r="B3734">
        <v>315000</v>
      </c>
    </row>
    <row r="3735" spans="1:2" x14ac:dyDescent="0.3">
      <c r="A3735">
        <v>1</v>
      </c>
      <c r="B3735">
        <v>54000</v>
      </c>
    </row>
    <row r="3736" spans="1:2" x14ac:dyDescent="0.3">
      <c r="A3736">
        <v>0</v>
      </c>
      <c r="B3736">
        <v>135000</v>
      </c>
    </row>
    <row r="3737" spans="1:2" x14ac:dyDescent="0.3">
      <c r="A3737">
        <v>0</v>
      </c>
      <c r="B3737">
        <v>270000</v>
      </c>
    </row>
    <row r="3738" spans="1:2" x14ac:dyDescent="0.3">
      <c r="A3738">
        <v>0</v>
      </c>
      <c r="B3738">
        <v>135000</v>
      </c>
    </row>
    <row r="3739" spans="1:2" x14ac:dyDescent="0.3">
      <c r="A3739">
        <v>0</v>
      </c>
      <c r="B3739">
        <v>135000</v>
      </c>
    </row>
    <row r="3740" spans="1:2" x14ac:dyDescent="0.3">
      <c r="A3740">
        <v>0</v>
      </c>
      <c r="B3740">
        <v>112500</v>
      </c>
    </row>
    <row r="3741" spans="1:2" x14ac:dyDescent="0.3">
      <c r="A3741">
        <v>0</v>
      </c>
      <c r="B3741">
        <v>67500</v>
      </c>
    </row>
    <row r="3742" spans="1:2" x14ac:dyDescent="0.3">
      <c r="A3742">
        <v>0</v>
      </c>
      <c r="B3742">
        <v>67500</v>
      </c>
    </row>
    <row r="3743" spans="1:2" x14ac:dyDescent="0.3">
      <c r="A3743">
        <v>0</v>
      </c>
      <c r="B3743">
        <v>54000</v>
      </c>
    </row>
    <row r="3744" spans="1:2" x14ac:dyDescent="0.3">
      <c r="A3744">
        <v>0</v>
      </c>
      <c r="B3744">
        <v>270000</v>
      </c>
    </row>
    <row r="3745" spans="1:2" x14ac:dyDescent="0.3">
      <c r="A3745">
        <v>0</v>
      </c>
      <c r="B3745">
        <v>247500</v>
      </c>
    </row>
    <row r="3746" spans="1:2" x14ac:dyDescent="0.3">
      <c r="A3746">
        <v>0</v>
      </c>
      <c r="B3746">
        <v>315000</v>
      </c>
    </row>
    <row r="3747" spans="1:2" x14ac:dyDescent="0.3">
      <c r="A3747">
        <v>0</v>
      </c>
      <c r="B3747">
        <v>157500</v>
      </c>
    </row>
    <row r="3748" spans="1:2" x14ac:dyDescent="0.3">
      <c r="A3748">
        <v>0</v>
      </c>
      <c r="B3748">
        <v>157500</v>
      </c>
    </row>
    <row r="3749" spans="1:2" x14ac:dyDescent="0.3">
      <c r="A3749">
        <v>0</v>
      </c>
      <c r="B3749">
        <v>157500</v>
      </c>
    </row>
    <row r="3750" spans="1:2" x14ac:dyDescent="0.3">
      <c r="A3750">
        <v>0</v>
      </c>
      <c r="B3750">
        <v>67500</v>
      </c>
    </row>
    <row r="3751" spans="1:2" x14ac:dyDescent="0.3">
      <c r="A3751">
        <v>0</v>
      </c>
      <c r="B3751">
        <v>225000</v>
      </c>
    </row>
    <row r="3752" spans="1:2" x14ac:dyDescent="0.3">
      <c r="A3752">
        <v>0</v>
      </c>
      <c r="B3752">
        <v>99000</v>
      </c>
    </row>
    <row r="3753" spans="1:2" x14ac:dyDescent="0.3">
      <c r="A3753">
        <v>0</v>
      </c>
      <c r="B3753">
        <v>90000</v>
      </c>
    </row>
    <row r="3754" spans="1:2" x14ac:dyDescent="0.3">
      <c r="A3754">
        <v>0</v>
      </c>
      <c r="B3754">
        <v>112500</v>
      </c>
    </row>
    <row r="3755" spans="1:2" x14ac:dyDescent="0.3">
      <c r="A3755">
        <v>1</v>
      </c>
      <c r="B3755">
        <v>180000</v>
      </c>
    </row>
    <row r="3756" spans="1:2" x14ac:dyDescent="0.3">
      <c r="A3756">
        <v>1</v>
      </c>
      <c r="B3756">
        <v>180000</v>
      </c>
    </row>
    <row r="3757" spans="1:2" x14ac:dyDescent="0.3">
      <c r="A3757">
        <v>0</v>
      </c>
      <c r="B3757">
        <v>49500</v>
      </c>
    </row>
    <row r="3758" spans="1:2" x14ac:dyDescent="0.3">
      <c r="A3758">
        <v>0</v>
      </c>
      <c r="B3758">
        <v>54000</v>
      </c>
    </row>
    <row r="3759" spans="1:2" x14ac:dyDescent="0.3">
      <c r="A3759">
        <v>0</v>
      </c>
      <c r="B3759">
        <v>180000</v>
      </c>
    </row>
    <row r="3760" spans="1:2" x14ac:dyDescent="0.3">
      <c r="A3760">
        <v>0</v>
      </c>
      <c r="B3760">
        <v>180000</v>
      </c>
    </row>
    <row r="3761" spans="1:2" x14ac:dyDescent="0.3">
      <c r="A3761">
        <v>0</v>
      </c>
      <c r="B3761">
        <v>180000</v>
      </c>
    </row>
    <row r="3762" spans="1:2" x14ac:dyDescent="0.3">
      <c r="A3762">
        <v>0</v>
      </c>
      <c r="B3762">
        <v>135000</v>
      </c>
    </row>
    <row r="3763" spans="1:2" x14ac:dyDescent="0.3">
      <c r="A3763">
        <v>0</v>
      </c>
      <c r="B3763">
        <v>202500</v>
      </c>
    </row>
    <row r="3764" spans="1:2" x14ac:dyDescent="0.3">
      <c r="A3764">
        <v>0</v>
      </c>
      <c r="B3764">
        <v>202500</v>
      </c>
    </row>
    <row r="3765" spans="1:2" x14ac:dyDescent="0.3">
      <c r="A3765">
        <v>0</v>
      </c>
      <c r="B3765">
        <v>103500</v>
      </c>
    </row>
    <row r="3766" spans="1:2" x14ac:dyDescent="0.3">
      <c r="A3766">
        <v>0</v>
      </c>
      <c r="B3766">
        <v>99000</v>
      </c>
    </row>
    <row r="3767" spans="1:2" x14ac:dyDescent="0.3">
      <c r="A3767">
        <v>1</v>
      </c>
      <c r="B3767">
        <v>216000</v>
      </c>
    </row>
    <row r="3768" spans="1:2" x14ac:dyDescent="0.3">
      <c r="A3768">
        <v>0</v>
      </c>
      <c r="B3768">
        <v>247500</v>
      </c>
    </row>
    <row r="3769" spans="1:2" x14ac:dyDescent="0.3">
      <c r="A3769">
        <v>0</v>
      </c>
      <c r="B3769">
        <v>90000</v>
      </c>
    </row>
    <row r="3770" spans="1:2" x14ac:dyDescent="0.3">
      <c r="A3770">
        <v>0</v>
      </c>
      <c r="B3770">
        <v>180000</v>
      </c>
    </row>
    <row r="3771" spans="1:2" x14ac:dyDescent="0.3">
      <c r="A3771">
        <v>0</v>
      </c>
      <c r="B3771">
        <v>112500</v>
      </c>
    </row>
    <row r="3772" spans="1:2" x14ac:dyDescent="0.3">
      <c r="A3772">
        <v>0</v>
      </c>
      <c r="B3772">
        <v>247500</v>
      </c>
    </row>
    <row r="3773" spans="1:2" x14ac:dyDescent="0.3">
      <c r="A3773">
        <v>0</v>
      </c>
      <c r="B3773">
        <v>247500</v>
      </c>
    </row>
    <row r="3774" spans="1:2" x14ac:dyDescent="0.3">
      <c r="A3774">
        <v>0</v>
      </c>
      <c r="B3774">
        <v>247500</v>
      </c>
    </row>
    <row r="3775" spans="1:2" x14ac:dyDescent="0.3">
      <c r="A3775">
        <v>0</v>
      </c>
      <c r="B3775">
        <v>135000</v>
      </c>
    </row>
    <row r="3776" spans="1:2" x14ac:dyDescent="0.3">
      <c r="A3776">
        <v>0</v>
      </c>
      <c r="B3776">
        <v>135000</v>
      </c>
    </row>
    <row r="3777" spans="1:2" x14ac:dyDescent="0.3">
      <c r="A3777">
        <v>0</v>
      </c>
      <c r="B3777">
        <v>382500</v>
      </c>
    </row>
    <row r="3778" spans="1:2" x14ac:dyDescent="0.3">
      <c r="A3778">
        <v>0</v>
      </c>
      <c r="B3778">
        <v>157500</v>
      </c>
    </row>
    <row r="3779" spans="1:2" x14ac:dyDescent="0.3">
      <c r="A3779">
        <v>0</v>
      </c>
      <c r="B3779">
        <v>225000</v>
      </c>
    </row>
    <row r="3780" spans="1:2" x14ac:dyDescent="0.3">
      <c r="A3780">
        <v>0</v>
      </c>
      <c r="B3780">
        <v>225000</v>
      </c>
    </row>
    <row r="3781" spans="1:2" x14ac:dyDescent="0.3">
      <c r="A3781">
        <v>0</v>
      </c>
      <c r="B3781">
        <v>270000</v>
      </c>
    </row>
    <row r="3782" spans="1:2" x14ac:dyDescent="0.3">
      <c r="A3782">
        <v>0</v>
      </c>
      <c r="B3782">
        <v>157500</v>
      </c>
    </row>
    <row r="3783" spans="1:2" x14ac:dyDescent="0.3">
      <c r="A3783">
        <v>1</v>
      </c>
      <c r="B3783">
        <v>202500</v>
      </c>
    </row>
    <row r="3784" spans="1:2" x14ac:dyDescent="0.3">
      <c r="A3784">
        <v>0</v>
      </c>
      <c r="B3784">
        <v>157500</v>
      </c>
    </row>
    <row r="3785" spans="1:2" x14ac:dyDescent="0.3">
      <c r="A3785">
        <v>0</v>
      </c>
      <c r="B3785">
        <v>157500</v>
      </c>
    </row>
    <row r="3786" spans="1:2" x14ac:dyDescent="0.3">
      <c r="A3786">
        <v>0</v>
      </c>
      <c r="B3786">
        <v>202500</v>
      </c>
    </row>
    <row r="3787" spans="1:2" x14ac:dyDescent="0.3">
      <c r="A3787">
        <v>0</v>
      </c>
      <c r="B3787">
        <v>202500</v>
      </c>
    </row>
    <row r="3788" spans="1:2" x14ac:dyDescent="0.3">
      <c r="A3788">
        <v>0</v>
      </c>
      <c r="B3788">
        <v>202500</v>
      </c>
    </row>
    <row r="3789" spans="1:2" x14ac:dyDescent="0.3">
      <c r="A3789">
        <v>0</v>
      </c>
      <c r="B3789">
        <v>112500</v>
      </c>
    </row>
    <row r="3790" spans="1:2" x14ac:dyDescent="0.3">
      <c r="A3790">
        <v>0</v>
      </c>
      <c r="B3790">
        <v>94500</v>
      </c>
    </row>
    <row r="3791" spans="1:2" x14ac:dyDescent="0.3">
      <c r="A3791">
        <v>0</v>
      </c>
      <c r="B3791">
        <v>94500</v>
      </c>
    </row>
    <row r="3792" spans="1:2" x14ac:dyDescent="0.3">
      <c r="A3792">
        <v>0</v>
      </c>
      <c r="B3792">
        <v>56700</v>
      </c>
    </row>
    <row r="3793" spans="1:2" x14ac:dyDescent="0.3">
      <c r="A3793">
        <v>0</v>
      </c>
      <c r="B3793">
        <v>162000</v>
      </c>
    </row>
    <row r="3794" spans="1:2" x14ac:dyDescent="0.3">
      <c r="A3794">
        <v>0</v>
      </c>
      <c r="B3794">
        <v>157500</v>
      </c>
    </row>
    <row r="3795" spans="1:2" x14ac:dyDescent="0.3">
      <c r="A3795">
        <v>0</v>
      </c>
      <c r="B3795">
        <v>166500</v>
      </c>
    </row>
    <row r="3796" spans="1:2" x14ac:dyDescent="0.3">
      <c r="A3796">
        <v>0</v>
      </c>
      <c r="B3796">
        <v>157500</v>
      </c>
    </row>
    <row r="3797" spans="1:2" x14ac:dyDescent="0.3">
      <c r="A3797">
        <v>0</v>
      </c>
      <c r="B3797">
        <v>270000</v>
      </c>
    </row>
    <row r="3798" spans="1:2" x14ac:dyDescent="0.3">
      <c r="A3798">
        <v>0</v>
      </c>
      <c r="B3798">
        <v>270000</v>
      </c>
    </row>
    <row r="3799" spans="1:2" x14ac:dyDescent="0.3">
      <c r="A3799">
        <v>0</v>
      </c>
      <c r="B3799">
        <v>103500</v>
      </c>
    </row>
    <row r="3800" spans="1:2" x14ac:dyDescent="0.3">
      <c r="A3800">
        <v>0</v>
      </c>
      <c r="B3800">
        <v>103500</v>
      </c>
    </row>
    <row r="3801" spans="1:2" x14ac:dyDescent="0.3">
      <c r="A3801">
        <v>0</v>
      </c>
      <c r="B3801">
        <v>126000</v>
      </c>
    </row>
    <row r="3802" spans="1:2" x14ac:dyDescent="0.3">
      <c r="A3802">
        <v>0</v>
      </c>
      <c r="B3802">
        <v>90000</v>
      </c>
    </row>
    <row r="3803" spans="1:2" x14ac:dyDescent="0.3">
      <c r="A3803">
        <v>0</v>
      </c>
      <c r="B3803">
        <v>72000</v>
      </c>
    </row>
    <row r="3804" spans="1:2" x14ac:dyDescent="0.3">
      <c r="A3804">
        <v>0</v>
      </c>
      <c r="B3804">
        <v>67500</v>
      </c>
    </row>
    <row r="3805" spans="1:2" x14ac:dyDescent="0.3">
      <c r="A3805">
        <v>0</v>
      </c>
      <c r="B3805">
        <v>159880.5</v>
      </c>
    </row>
    <row r="3806" spans="1:2" x14ac:dyDescent="0.3">
      <c r="A3806">
        <v>0</v>
      </c>
      <c r="B3806">
        <v>112500</v>
      </c>
    </row>
    <row r="3807" spans="1:2" x14ac:dyDescent="0.3">
      <c r="A3807">
        <v>0</v>
      </c>
      <c r="B3807">
        <v>270000</v>
      </c>
    </row>
    <row r="3808" spans="1:2" x14ac:dyDescent="0.3">
      <c r="A3808">
        <v>0</v>
      </c>
      <c r="B3808">
        <v>261000</v>
      </c>
    </row>
    <row r="3809" spans="1:2" x14ac:dyDescent="0.3">
      <c r="A3809">
        <v>0</v>
      </c>
      <c r="B3809">
        <v>225000</v>
      </c>
    </row>
    <row r="3810" spans="1:2" x14ac:dyDescent="0.3">
      <c r="A3810">
        <v>0</v>
      </c>
      <c r="B3810">
        <v>175500</v>
      </c>
    </row>
    <row r="3811" spans="1:2" x14ac:dyDescent="0.3">
      <c r="A3811">
        <v>0</v>
      </c>
      <c r="B3811">
        <v>157500</v>
      </c>
    </row>
    <row r="3812" spans="1:2" x14ac:dyDescent="0.3">
      <c r="A3812">
        <v>0</v>
      </c>
      <c r="B3812">
        <v>202500</v>
      </c>
    </row>
    <row r="3813" spans="1:2" x14ac:dyDescent="0.3">
      <c r="A3813">
        <v>0</v>
      </c>
      <c r="B3813">
        <v>225000</v>
      </c>
    </row>
    <row r="3814" spans="1:2" x14ac:dyDescent="0.3">
      <c r="A3814">
        <v>0</v>
      </c>
      <c r="B3814">
        <v>157500</v>
      </c>
    </row>
    <row r="3815" spans="1:2" x14ac:dyDescent="0.3">
      <c r="A3815">
        <v>0</v>
      </c>
      <c r="B3815">
        <v>157500</v>
      </c>
    </row>
    <row r="3816" spans="1:2" x14ac:dyDescent="0.3">
      <c r="A3816">
        <v>0</v>
      </c>
      <c r="B3816">
        <v>157500</v>
      </c>
    </row>
    <row r="3817" spans="1:2" x14ac:dyDescent="0.3">
      <c r="A3817">
        <v>0</v>
      </c>
      <c r="B3817">
        <v>112500</v>
      </c>
    </row>
    <row r="3818" spans="1:2" x14ac:dyDescent="0.3">
      <c r="A3818">
        <v>0</v>
      </c>
      <c r="B3818">
        <v>135000</v>
      </c>
    </row>
    <row r="3819" spans="1:2" x14ac:dyDescent="0.3">
      <c r="A3819">
        <v>0</v>
      </c>
      <c r="B3819">
        <v>274500</v>
      </c>
    </row>
    <row r="3820" spans="1:2" x14ac:dyDescent="0.3">
      <c r="A3820">
        <v>1</v>
      </c>
      <c r="B3820">
        <v>112500</v>
      </c>
    </row>
    <row r="3821" spans="1:2" x14ac:dyDescent="0.3">
      <c r="A3821">
        <v>1</v>
      </c>
      <c r="B3821">
        <v>112500</v>
      </c>
    </row>
    <row r="3822" spans="1:2" x14ac:dyDescent="0.3">
      <c r="A3822">
        <v>1</v>
      </c>
      <c r="B3822">
        <v>112500</v>
      </c>
    </row>
    <row r="3823" spans="1:2" x14ac:dyDescent="0.3">
      <c r="A3823">
        <v>0</v>
      </c>
      <c r="B3823">
        <v>290250</v>
      </c>
    </row>
    <row r="3824" spans="1:2" x14ac:dyDescent="0.3">
      <c r="A3824">
        <v>1</v>
      </c>
      <c r="B3824">
        <v>180000</v>
      </c>
    </row>
    <row r="3825" spans="1:2" x14ac:dyDescent="0.3">
      <c r="A3825">
        <v>0</v>
      </c>
      <c r="B3825">
        <v>216000</v>
      </c>
    </row>
    <row r="3826" spans="1:2" x14ac:dyDescent="0.3">
      <c r="A3826">
        <v>0</v>
      </c>
      <c r="B3826">
        <v>225000</v>
      </c>
    </row>
    <row r="3827" spans="1:2" x14ac:dyDescent="0.3">
      <c r="A3827">
        <v>0</v>
      </c>
      <c r="B3827">
        <v>225000</v>
      </c>
    </row>
    <row r="3828" spans="1:2" x14ac:dyDescent="0.3">
      <c r="A3828">
        <v>0</v>
      </c>
      <c r="B3828">
        <v>67500</v>
      </c>
    </row>
    <row r="3829" spans="1:2" x14ac:dyDescent="0.3">
      <c r="A3829">
        <v>0</v>
      </c>
      <c r="B3829">
        <v>225000</v>
      </c>
    </row>
    <row r="3830" spans="1:2" x14ac:dyDescent="0.3">
      <c r="A3830">
        <v>0</v>
      </c>
      <c r="B3830">
        <v>135000</v>
      </c>
    </row>
    <row r="3831" spans="1:2" x14ac:dyDescent="0.3">
      <c r="A3831">
        <v>0</v>
      </c>
      <c r="B3831">
        <v>157500</v>
      </c>
    </row>
    <row r="3832" spans="1:2" x14ac:dyDescent="0.3">
      <c r="A3832">
        <v>0</v>
      </c>
      <c r="B3832">
        <v>157500</v>
      </c>
    </row>
    <row r="3833" spans="1:2" x14ac:dyDescent="0.3">
      <c r="A3833">
        <v>0</v>
      </c>
      <c r="B3833">
        <v>180000</v>
      </c>
    </row>
    <row r="3834" spans="1:2" x14ac:dyDescent="0.3">
      <c r="A3834">
        <v>0</v>
      </c>
      <c r="B3834">
        <v>180000</v>
      </c>
    </row>
    <row r="3835" spans="1:2" x14ac:dyDescent="0.3">
      <c r="A3835">
        <v>0</v>
      </c>
      <c r="B3835">
        <v>180000</v>
      </c>
    </row>
    <row r="3836" spans="1:2" x14ac:dyDescent="0.3">
      <c r="A3836">
        <v>1</v>
      </c>
      <c r="B3836">
        <v>90000</v>
      </c>
    </row>
    <row r="3837" spans="1:2" x14ac:dyDescent="0.3">
      <c r="A3837">
        <v>0</v>
      </c>
      <c r="B3837">
        <v>225000</v>
      </c>
    </row>
    <row r="3838" spans="1:2" x14ac:dyDescent="0.3">
      <c r="A3838">
        <v>0</v>
      </c>
      <c r="B3838">
        <v>135000</v>
      </c>
    </row>
    <row r="3839" spans="1:2" x14ac:dyDescent="0.3">
      <c r="A3839">
        <v>0</v>
      </c>
      <c r="B3839">
        <v>229500</v>
      </c>
    </row>
    <row r="3840" spans="1:2" x14ac:dyDescent="0.3">
      <c r="A3840">
        <v>1</v>
      </c>
      <c r="B3840">
        <v>135000</v>
      </c>
    </row>
    <row r="3841" spans="1:2" x14ac:dyDescent="0.3">
      <c r="A3841">
        <v>0</v>
      </c>
      <c r="B3841">
        <v>72000</v>
      </c>
    </row>
    <row r="3842" spans="1:2" x14ac:dyDescent="0.3">
      <c r="A3842">
        <v>0</v>
      </c>
      <c r="B3842">
        <v>252000</v>
      </c>
    </row>
    <row r="3843" spans="1:2" x14ac:dyDescent="0.3">
      <c r="A3843">
        <v>0</v>
      </c>
      <c r="B3843">
        <v>94500</v>
      </c>
    </row>
    <row r="3844" spans="1:2" x14ac:dyDescent="0.3">
      <c r="A3844">
        <v>0</v>
      </c>
      <c r="B3844">
        <v>94500</v>
      </c>
    </row>
    <row r="3845" spans="1:2" x14ac:dyDescent="0.3">
      <c r="A3845">
        <v>0</v>
      </c>
      <c r="B3845">
        <v>247500</v>
      </c>
    </row>
    <row r="3846" spans="1:2" x14ac:dyDescent="0.3">
      <c r="A3846">
        <v>0</v>
      </c>
      <c r="B3846">
        <v>180000</v>
      </c>
    </row>
    <row r="3847" spans="1:2" x14ac:dyDescent="0.3">
      <c r="A3847">
        <v>0</v>
      </c>
      <c r="B3847">
        <v>135000</v>
      </c>
    </row>
    <row r="3848" spans="1:2" x14ac:dyDescent="0.3">
      <c r="A3848">
        <v>0</v>
      </c>
      <c r="B3848">
        <v>135000</v>
      </c>
    </row>
    <row r="3849" spans="1:2" x14ac:dyDescent="0.3">
      <c r="A3849">
        <v>0</v>
      </c>
      <c r="B3849">
        <v>112500</v>
      </c>
    </row>
    <row r="3850" spans="1:2" x14ac:dyDescent="0.3">
      <c r="A3850">
        <v>0</v>
      </c>
      <c r="B3850">
        <v>157500</v>
      </c>
    </row>
    <row r="3851" spans="1:2" x14ac:dyDescent="0.3">
      <c r="A3851">
        <v>0</v>
      </c>
      <c r="B3851">
        <v>166500</v>
      </c>
    </row>
    <row r="3852" spans="1:2" x14ac:dyDescent="0.3">
      <c r="A3852">
        <v>0</v>
      </c>
      <c r="B3852">
        <v>225000</v>
      </c>
    </row>
    <row r="3853" spans="1:2" x14ac:dyDescent="0.3">
      <c r="A3853">
        <v>0</v>
      </c>
      <c r="B3853">
        <v>112500</v>
      </c>
    </row>
    <row r="3854" spans="1:2" x14ac:dyDescent="0.3">
      <c r="A3854">
        <v>0</v>
      </c>
      <c r="B3854">
        <v>135000</v>
      </c>
    </row>
    <row r="3855" spans="1:2" x14ac:dyDescent="0.3">
      <c r="A3855">
        <v>0</v>
      </c>
      <c r="B3855">
        <v>112500</v>
      </c>
    </row>
    <row r="3856" spans="1:2" x14ac:dyDescent="0.3">
      <c r="A3856">
        <v>0</v>
      </c>
      <c r="B3856">
        <v>45000</v>
      </c>
    </row>
    <row r="3857" spans="1:2" x14ac:dyDescent="0.3">
      <c r="A3857">
        <v>0</v>
      </c>
      <c r="B3857">
        <v>225000</v>
      </c>
    </row>
    <row r="3858" spans="1:2" x14ac:dyDescent="0.3">
      <c r="A3858">
        <v>0</v>
      </c>
      <c r="B3858">
        <v>675000</v>
      </c>
    </row>
    <row r="3859" spans="1:2" x14ac:dyDescent="0.3">
      <c r="A3859">
        <v>0</v>
      </c>
      <c r="B3859">
        <v>112500</v>
      </c>
    </row>
    <row r="3860" spans="1:2" x14ac:dyDescent="0.3">
      <c r="A3860">
        <v>0</v>
      </c>
      <c r="B3860">
        <v>112500</v>
      </c>
    </row>
    <row r="3861" spans="1:2" x14ac:dyDescent="0.3">
      <c r="A3861">
        <v>0</v>
      </c>
      <c r="B3861">
        <v>157500</v>
      </c>
    </row>
    <row r="3862" spans="1:2" x14ac:dyDescent="0.3">
      <c r="A3862">
        <v>1</v>
      </c>
      <c r="B3862">
        <v>171000</v>
      </c>
    </row>
    <row r="3863" spans="1:2" x14ac:dyDescent="0.3">
      <c r="A3863">
        <v>1</v>
      </c>
      <c r="B3863">
        <v>450000</v>
      </c>
    </row>
    <row r="3864" spans="1:2" x14ac:dyDescent="0.3">
      <c r="A3864">
        <v>0</v>
      </c>
      <c r="B3864">
        <v>157500</v>
      </c>
    </row>
    <row r="3865" spans="1:2" x14ac:dyDescent="0.3">
      <c r="A3865">
        <v>0</v>
      </c>
      <c r="B3865">
        <v>94500</v>
      </c>
    </row>
    <row r="3866" spans="1:2" x14ac:dyDescent="0.3">
      <c r="A3866">
        <v>1</v>
      </c>
      <c r="B3866">
        <v>202500</v>
      </c>
    </row>
    <row r="3867" spans="1:2" x14ac:dyDescent="0.3">
      <c r="A3867">
        <v>0</v>
      </c>
      <c r="B3867">
        <v>67500</v>
      </c>
    </row>
    <row r="3868" spans="1:2" x14ac:dyDescent="0.3">
      <c r="A3868">
        <v>0</v>
      </c>
      <c r="B3868">
        <v>99000</v>
      </c>
    </row>
    <row r="3869" spans="1:2" x14ac:dyDescent="0.3">
      <c r="A3869">
        <v>0</v>
      </c>
      <c r="B3869">
        <v>166500</v>
      </c>
    </row>
    <row r="3870" spans="1:2" x14ac:dyDescent="0.3">
      <c r="A3870">
        <v>0</v>
      </c>
      <c r="B3870">
        <v>112500</v>
      </c>
    </row>
    <row r="3871" spans="1:2" x14ac:dyDescent="0.3">
      <c r="A3871">
        <v>0</v>
      </c>
      <c r="B3871">
        <v>90000</v>
      </c>
    </row>
    <row r="3872" spans="1:2" x14ac:dyDescent="0.3">
      <c r="A3872">
        <v>0</v>
      </c>
      <c r="B3872">
        <v>292500</v>
      </c>
    </row>
    <row r="3873" spans="1:2" x14ac:dyDescent="0.3">
      <c r="A3873">
        <v>0</v>
      </c>
      <c r="B3873">
        <v>202500</v>
      </c>
    </row>
    <row r="3874" spans="1:2" x14ac:dyDescent="0.3">
      <c r="A3874">
        <v>0</v>
      </c>
      <c r="B3874">
        <v>166500</v>
      </c>
    </row>
    <row r="3875" spans="1:2" x14ac:dyDescent="0.3">
      <c r="A3875">
        <v>0</v>
      </c>
      <c r="B3875">
        <v>166500</v>
      </c>
    </row>
    <row r="3876" spans="1:2" x14ac:dyDescent="0.3">
      <c r="A3876">
        <v>0</v>
      </c>
      <c r="B3876">
        <v>315000</v>
      </c>
    </row>
    <row r="3877" spans="1:2" x14ac:dyDescent="0.3">
      <c r="A3877">
        <v>0</v>
      </c>
      <c r="B3877">
        <v>315000</v>
      </c>
    </row>
    <row r="3878" spans="1:2" x14ac:dyDescent="0.3">
      <c r="A3878">
        <v>1</v>
      </c>
      <c r="B3878">
        <v>135000</v>
      </c>
    </row>
    <row r="3879" spans="1:2" x14ac:dyDescent="0.3">
      <c r="A3879">
        <v>0</v>
      </c>
      <c r="B3879">
        <v>135000</v>
      </c>
    </row>
    <row r="3880" spans="1:2" x14ac:dyDescent="0.3">
      <c r="A3880">
        <v>0</v>
      </c>
      <c r="B3880">
        <v>112500</v>
      </c>
    </row>
    <row r="3881" spans="1:2" x14ac:dyDescent="0.3">
      <c r="A3881">
        <v>0</v>
      </c>
      <c r="B3881">
        <v>112500</v>
      </c>
    </row>
    <row r="3882" spans="1:2" x14ac:dyDescent="0.3">
      <c r="A3882">
        <v>0</v>
      </c>
      <c r="B3882">
        <v>216000</v>
      </c>
    </row>
    <row r="3883" spans="1:2" x14ac:dyDescent="0.3">
      <c r="A3883">
        <v>0</v>
      </c>
      <c r="B3883">
        <v>90000</v>
      </c>
    </row>
    <row r="3884" spans="1:2" x14ac:dyDescent="0.3">
      <c r="A3884">
        <v>0</v>
      </c>
      <c r="B3884">
        <v>135000</v>
      </c>
    </row>
    <row r="3885" spans="1:2" x14ac:dyDescent="0.3">
      <c r="A3885">
        <v>0</v>
      </c>
      <c r="B3885">
        <v>202500</v>
      </c>
    </row>
    <row r="3886" spans="1:2" x14ac:dyDescent="0.3">
      <c r="A3886">
        <v>0</v>
      </c>
      <c r="B3886">
        <v>225000</v>
      </c>
    </row>
    <row r="3887" spans="1:2" x14ac:dyDescent="0.3">
      <c r="A3887">
        <v>0</v>
      </c>
      <c r="B3887">
        <v>202500</v>
      </c>
    </row>
    <row r="3888" spans="1:2" x14ac:dyDescent="0.3">
      <c r="A3888">
        <v>0</v>
      </c>
      <c r="B3888">
        <v>202500</v>
      </c>
    </row>
    <row r="3889" spans="1:2" x14ac:dyDescent="0.3">
      <c r="A3889">
        <v>0</v>
      </c>
      <c r="B3889">
        <v>405000</v>
      </c>
    </row>
    <row r="3890" spans="1:2" x14ac:dyDescent="0.3">
      <c r="A3890">
        <v>0</v>
      </c>
      <c r="B3890">
        <v>144000</v>
      </c>
    </row>
    <row r="3891" spans="1:2" x14ac:dyDescent="0.3">
      <c r="A3891">
        <v>0</v>
      </c>
      <c r="B3891">
        <v>72000</v>
      </c>
    </row>
    <row r="3892" spans="1:2" x14ac:dyDescent="0.3">
      <c r="A3892">
        <v>1</v>
      </c>
      <c r="B3892">
        <v>121500</v>
      </c>
    </row>
    <row r="3893" spans="1:2" x14ac:dyDescent="0.3">
      <c r="A3893">
        <v>0</v>
      </c>
      <c r="B3893">
        <v>166500</v>
      </c>
    </row>
    <row r="3894" spans="1:2" x14ac:dyDescent="0.3">
      <c r="A3894">
        <v>0</v>
      </c>
      <c r="B3894">
        <v>225000</v>
      </c>
    </row>
    <row r="3895" spans="1:2" x14ac:dyDescent="0.3">
      <c r="A3895">
        <v>0</v>
      </c>
      <c r="B3895">
        <v>180000</v>
      </c>
    </row>
    <row r="3896" spans="1:2" x14ac:dyDescent="0.3">
      <c r="A3896">
        <v>0</v>
      </c>
      <c r="B3896">
        <v>225000</v>
      </c>
    </row>
    <row r="3897" spans="1:2" x14ac:dyDescent="0.3">
      <c r="A3897">
        <v>0</v>
      </c>
      <c r="B3897">
        <v>261000</v>
      </c>
    </row>
    <row r="3898" spans="1:2" x14ac:dyDescent="0.3">
      <c r="A3898">
        <v>0</v>
      </c>
      <c r="B3898">
        <v>180000</v>
      </c>
    </row>
    <row r="3899" spans="1:2" x14ac:dyDescent="0.3">
      <c r="A3899">
        <v>1</v>
      </c>
      <c r="B3899">
        <v>360000</v>
      </c>
    </row>
    <row r="3900" spans="1:2" x14ac:dyDescent="0.3">
      <c r="A3900">
        <v>1</v>
      </c>
      <c r="B3900">
        <v>63000</v>
      </c>
    </row>
    <row r="3901" spans="1:2" x14ac:dyDescent="0.3">
      <c r="A3901">
        <v>0</v>
      </c>
      <c r="B3901">
        <v>225000</v>
      </c>
    </row>
    <row r="3902" spans="1:2" x14ac:dyDescent="0.3">
      <c r="A3902">
        <v>0</v>
      </c>
      <c r="B3902">
        <v>225000</v>
      </c>
    </row>
    <row r="3903" spans="1:2" x14ac:dyDescent="0.3">
      <c r="A3903">
        <v>0</v>
      </c>
      <c r="B3903">
        <v>202500</v>
      </c>
    </row>
    <row r="3904" spans="1:2" x14ac:dyDescent="0.3">
      <c r="A3904">
        <v>0</v>
      </c>
      <c r="B3904">
        <v>202500</v>
      </c>
    </row>
    <row r="3905" spans="1:2" x14ac:dyDescent="0.3">
      <c r="A3905">
        <v>0</v>
      </c>
      <c r="B3905">
        <v>202500</v>
      </c>
    </row>
    <row r="3906" spans="1:2" x14ac:dyDescent="0.3">
      <c r="A3906">
        <v>0</v>
      </c>
      <c r="B3906">
        <v>225000</v>
      </c>
    </row>
    <row r="3907" spans="1:2" x14ac:dyDescent="0.3">
      <c r="A3907">
        <v>0</v>
      </c>
      <c r="B3907">
        <v>135000</v>
      </c>
    </row>
    <row r="3908" spans="1:2" x14ac:dyDescent="0.3">
      <c r="A3908">
        <v>0</v>
      </c>
      <c r="B3908">
        <v>202500</v>
      </c>
    </row>
    <row r="3909" spans="1:2" x14ac:dyDescent="0.3">
      <c r="A3909">
        <v>0</v>
      </c>
      <c r="B3909">
        <v>180000</v>
      </c>
    </row>
    <row r="3910" spans="1:2" x14ac:dyDescent="0.3">
      <c r="A3910">
        <v>0</v>
      </c>
      <c r="B3910">
        <v>157500</v>
      </c>
    </row>
    <row r="3911" spans="1:2" x14ac:dyDescent="0.3">
      <c r="A3911">
        <v>0</v>
      </c>
      <c r="B3911">
        <v>180000</v>
      </c>
    </row>
    <row r="3912" spans="1:2" x14ac:dyDescent="0.3">
      <c r="A3912">
        <v>0</v>
      </c>
      <c r="B3912">
        <v>85500</v>
      </c>
    </row>
    <row r="3913" spans="1:2" x14ac:dyDescent="0.3">
      <c r="A3913">
        <v>0</v>
      </c>
      <c r="B3913">
        <v>360000</v>
      </c>
    </row>
    <row r="3914" spans="1:2" x14ac:dyDescent="0.3">
      <c r="A3914">
        <v>0</v>
      </c>
      <c r="B3914">
        <v>360000</v>
      </c>
    </row>
    <row r="3915" spans="1:2" x14ac:dyDescent="0.3">
      <c r="A3915">
        <v>0</v>
      </c>
      <c r="B3915">
        <v>360000</v>
      </c>
    </row>
    <row r="3916" spans="1:2" x14ac:dyDescent="0.3">
      <c r="A3916">
        <v>0</v>
      </c>
      <c r="B3916">
        <v>360000</v>
      </c>
    </row>
    <row r="3917" spans="1:2" x14ac:dyDescent="0.3">
      <c r="A3917">
        <v>0</v>
      </c>
      <c r="B3917">
        <v>67500</v>
      </c>
    </row>
    <row r="3918" spans="1:2" x14ac:dyDescent="0.3">
      <c r="A3918">
        <v>0</v>
      </c>
      <c r="B3918">
        <v>85500</v>
      </c>
    </row>
    <row r="3919" spans="1:2" x14ac:dyDescent="0.3">
      <c r="A3919">
        <v>0</v>
      </c>
      <c r="B3919">
        <v>76500</v>
      </c>
    </row>
    <row r="3920" spans="1:2" x14ac:dyDescent="0.3">
      <c r="A3920">
        <v>0</v>
      </c>
      <c r="B3920">
        <v>135000</v>
      </c>
    </row>
    <row r="3921" spans="1:2" x14ac:dyDescent="0.3">
      <c r="A3921">
        <v>0</v>
      </c>
      <c r="B3921">
        <v>180000</v>
      </c>
    </row>
    <row r="3922" spans="1:2" x14ac:dyDescent="0.3">
      <c r="A3922">
        <v>0</v>
      </c>
      <c r="B3922">
        <v>180000</v>
      </c>
    </row>
    <row r="3923" spans="1:2" x14ac:dyDescent="0.3">
      <c r="A3923">
        <v>0</v>
      </c>
      <c r="B3923">
        <v>112500</v>
      </c>
    </row>
    <row r="3924" spans="1:2" x14ac:dyDescent="0.3">
      <c r="A3924">
        <v>0</v>
      </c>
      <c r="B3924">
        <v>72000</v>
      </c>
    </row>
    <row r="3925" spans="1:2" x14ac:dyDescent="0.3">
      <c r="A3925">
        <v>0</v>
      </c>
      <c r="B3925">
        <v>135000</v>
      </c>
    </row>
    <row r="3926" spans="1:2" x14ac:dyDescent="0.3">
      <c r="A3926">
        <v>0</v>
      </c>
      <c r="B3926">
        <v>135000</v>
      </c>
    </row>
    <row r="3927" spans="1:2" x14ac:dyDescent="0.3">
      <c r="A3927">
        <v>0</v>
      </c>
      <c r="B3927">
        <v>292500</v>
      </c>
    </row>
    <row r="3928" spans="1:2" x14ac:dyDescent="0.3">
      <c r="A3928">
        <v>0</v>
      </c>
      <c r="B3928">
        <v>216000</v>
      </c>
    </row>
    <row r="3929" spans="1:2" x14ac:dyDescent="0.3">
      <c r="A3929">
        <v>0</v>
      </c>
      <c r="B3929">
        <v>135000</v>
      </c>
    </row>
    <row r="3930" spans="1:2" x14ac:dyDescent="0.3">
      <c r="A3930">
        <v>1</v>
      </c>
      <c r="B3930">
        <v>180000</v>
      </c>
    </row>
    <row r="3931" spans="1:2" x14ac:dyDescent="0.3">
      <c r="A3931">
        <v>0</v>
      </c>
      <c r="B3931">
        <v>135000</v>
      </c>
    </row>
    <row r="3932" spans="1:2" x14ac:dyDescent="0.3">
      <c r="A3932">
        <v>0</v>
      </c>
      <c r="B3932">
        <v>90000</v>
      </c>
    </row>
    <row r="3933" spans="1:2" x14ac:dyDescent="0.3">
      <c r="A3933">
        <v>1</v>
      </c>
      <c r="B3933">
        <v>121500</v>
      </c>
    </row>
    <row r="3934" spans="1:2" x14ac:dyDescent="0.3">
      <c r="A3934">
        <v>0</v>
      </c>
      <c r="B3934">
        <v>405000</v>
      </c>
    </row>
    <row r="3935" spans="1:2" x14ac:dyDescent="0.3">
      <c r="A3935">
        <v>0</v>
      </c>
      <c r="B3935">
        <v>157500</v>
      </c>
    </row>
    <row r="3936" spans="1:2" x14ac:dyDescent="0.3">
      <c r="A3936">
        <v>0</v>
      </c>
      <c r="B3936">
        <v>72000</v>
      </c>
    </row>
    <row r="3937" spans="1:2" x14ac:dyDescent="0.3">
      <c r="A3937">
        <v>0</v>
      </c>
      <c r="B3937">
        <v>67500</v>
      </c>
    </row>
    <row r="3938" spans="1:2" x14ac:dyDescent="0.3">
      <c r="A3938">
        <v>0</v>
      </c>
      <c r="B3938">
        <v>202500</v>
      </c>
    </row>
    <row r="3939" spans="1:2" x14ac:dyDescent="0.3">
      <c r="A3939">
        <v>0</v>
      </c>
      <c r="B3939">
        <v>148500</v>
      </c>
    </row>
    <row r="3940" spans="1:2" x14ac:dyDescent="0.3">
      <c r="A3940">
        <v>0</v>
      </c>
      <c r="B3940">
        <v>157500</v>
      </c>
    </row>
    <row r="3941" spans="1:2" x14ac:dyDescent="0.3">
      <c r="A3941">
        <v>0</v>
      </c>
      <c r="B3941">
        <v>126000</v>
      </c>
    </row>
    <row r="3942" spans="1:2" x14ac:dyDescent="0.3">
      <c r="A3942">
        <v>0</v>
      </c>
      <c r="B3942">
        <v>135000</v>
      </c>
    </row>
    <row r="3943" spans="1:2" x14ac:dyDescent="0.3">
      <c r="A3943">
        <v>0</v>
      </c>
      <c r="B3943">
        <v>108000</v>
      </c>
    </row>
    <row r="3944" spans="1:2" x14ac:dyDescent="0.3">
      <c r="A3944">
        <v>0</v>
      </c>
      <c r="B3944">
        <v>270000</v>
      </c>
    </row>
    <row r="3945" spans="1:2" x14ac:dyDescent="0.3">
      <c r="A3945">
        <v>0</v>
      </c>
      <c r="B3945">
        <v>405000</v>
      </c>
    </row>
    <row r="3946" spans="1:2" x14ac:dyDescent="0.3">
      <c r="A3946">
        <v>0</v>
      </c>
      <c r="B3946">
        <v>135000</v>
      </c>
    </row>
    <row r="3947" spans="1:2" x14ac:dyDescent="0.3">
      <c r="A3947">
        <v>0</v>
      </c>
      <c r="B3947">
        <v>360000</v>
      </c>
    </row>
    <row r="3948" spans="1:2" x14ac:dyDescent="0.3">
      <c r="A3948">
        <v>0</v>
      </c>
      <c r="B3948">
        <v>162000</v>
      </c>
    </row>
    <row r="3949" spans="1:2" x14ac:dyDescent="0.3">
      <c r="A3949">
        <v>0</v>
      </c>
      <c r="B3949">
        <v>180000</v>
      </c>
    </row>
    <row r="3950" spans="1:2" x14ac:dyDescent="0.3">
      <c r="A3950">
        <v>0</v>
      </c>
      <c r="B3950">
        <v>198000</v>
      </c>
    </row>
    <row r="3951" spans="1:2" x14ac:dyDescent="0.3">
      <c r="A3951">
        <v>0</v>
      </c>
      <c r="B3951">
        <v>157500</v>
      </c>
    </row>
    <row r="3952" spans="1:2" x14ac:dyDescent="0.3">
      <c r="A3952">
        <v>0</v>
      </c>
      <c r="B3952">
        <v>270000</v>
      </c>
    </row>
    <row r="3953" spans="1:2" x14ac:dyDescent="0.3">
      <c r="A3953">
        <v>0</v>
      </c>
      <c r="B3953">
        <v>450000</v>
      </c>
    </row>
    <row r="3954" spans="1:2" x14ac:dyDescent="0.3">
      <c r="A3954">
        <v>0</v>
      </c>
      <c r="B3954">
        <v>157500</v>
      </c>
    </row>
    <row r="3955" spans="1:2" x14ac:dyDescent="0.3">
      <c r="A3955">
        <v>0</v>
      </c>
      <c r="B3955">
        <v>112500</v>
      </c>
    </row>
    <row r="3956" spans="1:2" x14ac:dyDescent="0.3">
      <c r="A3956">
        <v>0</v>
      </c>
      <c r="B3956">
        <v>54000</v>
      </c>
    </row>
    <row r="3957" spans="1:2" x14ac:dyDescent="0.3">
      <c r="A3957">
        <v>0</v>
      </c>
      <c r="B3957">
        <v>180000</v>
      </c>
    </row>
    <row r="3958" spans="1:2" x14ac:dyDescent="0.3">
      <c r="A3958">
        <v>0</v>
      </c>
      <c r="B3958">
        <v>135000</v>
      </c>
    </row>
    <row r="3959" spans="1:2" x14ac:dyDescent="0.3">
      <c r="A3959">
        <v>0</v>
      </c>
      <c r="B3959">
        <v>180000</v>
      </c>
    </row>
    <row r="3960" spans="1:2" x14ac:dyDescent="0.3">
      <c r="A3960">
        <v>0</v>
      </c>
      <c r="B3960">
        <v>112500</v>
      </c>
    </row>
    <row r="3961" spans="1:2" x14ac:dyDescent="0.3">
      <c r="A3961">
        <v>0</v>
      </c>
      <c r="B3961">
        <v>180000</v>
      </c>
    </row>
    <row r="3962" spans="1:2" x14ac:dyDescent="0.3">
      <c r="A3962">
        <v>0</v>
      </c>
      <c r="B3962">
        <v>108000</v>
      </c>
    </row>
    <row r="3963" spans="1:2" x14ac:dyDescent="0.3">
      <c r="A3963">
        <v>0</v>
      </c>
      <c r="B3963">
        <v>270000</v>
      </c>
    </row>
    <row r="3964" spans="1:2" x14ac:dyDescent="0.3">
      <c r="A3964">
        <v>0</v>
      </c>
      <c r="B3964">
        <v>225000</v>
      </c>
    </row>
    <row r="3965" spans="1:2" x14ac:dyDescent="0.3">
      <c r="A3965">
        <v>0</v>
      </c>
      <c r="B3965">
        <v>211500</v>
      </c>
    </row>
    <row r="3966" spans="1:2" x14ac:dyDescent="0.3">
      <c r="A3966">
        <v>0</v>
      </c>
      <c r="B3966">
        <v>67500</v>
      </c>
    </row>
    <row r="3967" spans="1:2" x14ac:dyDescent="0.3">
      <c r="A3967">
        <v>0</v>
      </c>
      <c r="B3967">
        <v>121500</v>
      </c>
    </row>
    <row r="3968" spans="1:2" x14ac:dyDescent="0.3">
      <c r="A3968">
        <v>0</v>
      </c>
      <c r="B3968">
        <v>180000</v>
      </c>
    </row>
    <row r="3969" spans="1:2" x14ac:dyDescent="0.3">
      <c r="A3969">
        <v>1</v>
      </c>
      <c r="B3969">
        <v>180000</v>
      </c>
    </row>
    <row r="3970" spans="1:2" x14ac:dyDescent="0.3">
      <c r="A3970">
        <v>0</v>
      </c>
      <c r="B3970">
        <v>225000</v>
      </c>
    </row>
    <row r="3971" spans="1:2" x14ac:dyDescent="0.3">
      <c r="A3971">
        <v>0</v>
      </c>
      <c r="B3971">
        <v>225000</v>
      </c>
    </row>
    <row r="3972" spans="1:2" x14ac:dyDescent="0.3">
      <c r="A3972">
        <v>0</v>
      </c>
      <c r="B3972">
        <v>112500</v>
      </c>
    </row>
    <row r="3973" spans="1:2" x14ac:dyDescent="0.3">
      <c r="A3973">
        <v>0</v>
      </c>
      <c r="B3973">
        <v>135000</v>
      </c>
    </row>
    <row r="3974" spans="1:2" x14ac:dyDescent="0.3">
      <c r="A3974">
        <v>0</v>
      </c>
      <c r="B3974">
        <v>112500</v>
      </c>
    </row>
    <row r="3975" spans="1:2" x14ac:dyDescent="0.3">
      <c r="A3975">
        <v>0</v>
      </c>
      <c r="B3975">
        <v>90000</v>
      </c>
    </row>
    <row r="3976" spans="1:2" x14ac:dyDescent="0.3">
      <c r="A3976">
        <v>0</v>
      </c>
      <c r="B3976">
        <v>173250</v>
      </c>
    </row>
    <row r="3977" spans="1:2" x14ac:dyDescent="0.3">
      <c r="A3977">
        <v>0</v>
      </c>
      <c r="B3977">
        <v>270000</v>
      </c>
    </row>
    <row r="3978" spans="1:2" x14ac:dyDescent="0.3">
      <c r="A3978">
        <v>0</v>
      </c>
      <c r="B3978">
        <v>45000</v>
      </c>
    </row>
    <row r="3979" spans="1:2" x14ac:dyDescent="0.3">
      <c r="A3979">
        <v>0</v>
      </c>
      <c r="B3979">
        <v>157500</v>
      </c>
    </row>
    <row r="3980" spans="1:2" x14ac:dyDescent="0.3">
      <c r="A3980">
        <v>0</v>
      </c>
      <c r="B3980">
        <v>90000</v>
      </c>
    </row>
    <row r="3981" spans="1:2" x14ac:dyDescent="0.3">
      <c r="A3981">
        <v>0</v>
      </c>
      <c r="B3981">
        <v>225000</v>
      </c>
    </row>
    <row r="3982" spans="1:2" x14ac:dyDescent="0.3">
      <c r="A3982">
        <v>0</v>
      </c>
      <c r="B3982">
        <v>112500</v>
      </c>
    </row>
    <row r="3983" spans="1:2" x14ac:dyDescent="0.3">
      <c r="A3983">
        <v>0</v>
      </c>
      <c r="B3983">
        <v>360000</v>
      </c>
    </row>
    <row r="3984" spans="1:2" x14ac:dyDescent="0.3">
      <c r="A3984">
        <v>0</v>
      </c>
      <c r="B3984">
        <v>67500</v>
      </c>
    </row>
    <row r="3985" spans="1:2" x14ac:dyDescent="0.3">
      <c r="A3985">
        <v>0</v>
      </c>
      <c r="B3985">
        <v>157500</v>
      </c>
    </row>
    <row r="3986" spans="1:2" x14ac:dyDescent="0.3">
      <c r="A3986">
        <v>0</v>
      </c>
      <c r="B3986">
        <v>157500</v>
      </c>
    </row>
    <row r="3987" spans="1:2" x14ac:dyDescent="0.3">
      <c r="A3987">
        <v>0</v>
      </c>
      <c r="B3987">
        <v>157500</v>
      </c>
    </row>
    <row r="3988" spans="1:2" x14ac:dyDescent="0.3">
      <c r="A3988">
        <v>0</v>
      </c>
      <c r="B3988">
        <v>202500</v>
      </c>
    </row>
    <row r="3989" spans="1:2" x14ac:dyDescent="0.3">
      <c r="A3989">
        <v>0</v>
      </c>
      <c r="B3989">
        <v>49500</v>
      </c>
    </row>
    <row r="3990" spans="1:2" x14ac:dyDescent="0.3">
      <c r="A3990">
        <v>0</v>
      </c>
      <c r="B3990">
        <v>49500</v>
      </c>
    </row>
    <row r="3991" spans="1:2" x14ac:dyDescent="0.3">
      <c r="A3991">
        <v>0</v>
      </c>
      <c r="B3991">
        <v>202500</v>
      </c>
    </row>
    <row r="3992" spans="1:2" x14ac:dyDescent="0.3">
      <c r="A3992">
        <v>0</v>
      </c>
      <c r="B3992">
        <v>112500</v>
      </c>
    </row>
    <row r="3993" spans="1:2" x14ac:dyDescent="0.3">
      <c r="A3993">
        <v>0</v>
      </c>
      <c r="B3993">
        <v>49500</v>
      </c>
    </row>
    <row r="3994" spans="1:2" x14ac:dyDescent="0.3">
      <c r="A3994">
        <v>0</v>
      </c>
      <c r="B3994">
        <v>90000</v>
      </c>
    </row>
    <row r="3995" spans="1:2" x14ac:dyDescent="0.3">
      <c r="A3995">
        <v>0</v>
      </c>
      <c r="B3995">
        <v>135000</v>
      </c>
    </row>
    <row r="3996" spans="1:2" x14ac:dyDescent="0.3">
      <c r="A3996">
        <v>0</v>
      </c>
      <c r="B3996">
        <v>81000</v>
      </c>
    </row>
    <row r="3997" spans="1:2" x14ac:dyDescent="0.3">
      <c r="A3997">
        <v>0</v>
      </c>
      <c r="B3997">
        <v>81000</v>
      </c>
    </row>
    <row r="3998" spans="1:2" x14ac:dyDescent="0.3">
      <c r="A3998">
        <v>0</v>
      </c>
      <c r="B3998">
        <v>135000</v>
      </c>
    </row>
    <row r="3999" spans="1:2" x14ac:dyDescent="0.3">
      <c r="A3999">
        <v>0</v>
      </c>
      <c r="B3999">
        <v>112500</v>
      </c>
    </row>
    <row r="4000" spans="1:2" x14ac:dyDescent="0.3">
      <c r="A4000">
        <v>0</v>
      </c>
      <c r="B4000">
        <v>135000</v>
      </c>
    </row>
    <row r="4001" spans="1:2" x14ac:dyDescent="0.3">
      <c r="A4001">
        <v>0</v>
      </c>
      <c r="B4001">
        <v>171000</v>
      </c>
    </row>
    <row r="4002" spans="1:2" x14ac:dyDescent="0.3">
      <c r="A4002">
        <v>0</v>
      </c>
      <c r="B4002">
        <v>135000</v>
      </c>
    </row>
    <row r="4003" spans="1:2" x14ac:dyDescent="0.3">
      <c r="A4003">
        <v>0</v>
      </c>
      <c r="B4003">
        <v>720000</v>
      </c>
    </row>
    <row r="4004" spans="1:2" x14ac:dyDescent="0.3">
      <c r="A4004">
        <v>0</v>
      </c>
      <c r="B4004">
        <v>112500</v>
      </c>
    </row>
    <row r="4005" spans="1:2" x14ac:dyDescent="0.3">
      <c r="A4005">
        <v>0</v>
      </c>
      <c r="B4005">
        <v>315000</v>
      </c>
    </row>
    <row r="4006" spans="1:2" x14ac:dyDescent="0.3">
      <c r="A4006">
        <v>0</v>
      </c>
      <c r="B4006">
        <v>76500</v>
      </c>
    </row>
    <row r="4007" spans="1:2" x14ac:dyDescent="0.3">
      <c r="A4007">
        <v>0</v>
      </c>
      <c r="B4007">
        <v>135000</v>
      </c>
    </row>
    <row r="4008" spans="1:2" x14ac:dyDescent="0.3">
      <c r="A4008">
        <v>0</v>
      </c>
      <c r="B4008">
        <v>112500</v>
      </c>
    </row>
    <row r="4009" spans="1:2" x14ac:dyDescent="0.3">
      <c r="A4009">
        <v>0</v>
      </c>
      <c r="B4009">
        <v>112500</v>
      </c>
    </row>
    <row r="4010" spans="1:2" x14ac:dyDescent="0.3">
      <c r="A4010">
        <v>0</v>
      </c>
      <c r="B4010">
        <v>135000</v>
      </c>
    </row>
    <row r="4011" spans="1:2" x14ac:dyDescent="0.3">
      <c r="A4011">
        <v>0</v>
      </c>
      <c r="B4011">
        <v>90000</v>
      </c>
    </row>
    <row r="4012" spans="1:2" x14ac:dyDescent="0.3">
      <c r="A4012">
        <v>0</v>
      </c>
      <c r="B4012">
        <v>202500</v>
      </c>
    </row>
    <row r="4013" spans="1:2" x14ac:dyDescent="0.3">
      <c r="A4013">
        <v>0</v>
      </c>
      <c r="B4013">
        <v>225000</v>
      </c>
    </row>
    <row r="4014" spans="1:2" x14ac:dyDescent="0.3">
      <c r="A4014">
        <v>0</v>
      </c>
      <c r="B4014">
        <v>135000</v>
      </c>
    </row>
    <row r="4015" spans="1:2" x14ac:dyDescent="0.3">
      <c r="A4015">
        <v>0</v>
      </c>
      <c r="B4015">
        <v>135000</v>
      </c>
    </row>
    <row r="4016" spans="1:2" x14ac:dyDescent="0.3">
      <c r="A4016">
        <v>0</v>
      </c>
      <c r="B4016">
        <v>225000</v>
      </c>
    </row>
    <row r="4017" spans="1:2" x14ac:dyDescent="0.3">
      <c r="A4017">
        <v>0</v>
      </c>
      <c r="B4017">
        <v>112500</v>
      </c>
    </row>
    <row r="4018" spans="1:2" x14ac:dyDescent="0.3">
      <c r="A4018">
        <v>0</v>
      </c>
      <c r="B4018">
        <v>67500</v>
      </c>
    </row>
    <row r="4019" spans="1:2" x14ac:dyDescent="0.3">
      <c r="A4019">
        <v>0</v>
      </c>
      <c r="B4019">
        <v>126000</v>
      </c>
    </row>
    <row r="4020" spans="1:2" x14ac:dyDescent="0.3">
      <c r="A4020">
        <v>0</v>
      </c>
      <c r="B4020">
        <v>135000</v>
      </c>
    </row>
    <row r="4021" spans="1:2" x14ac:dyDescent="0.3">
      <c r="A4021">
        <v>1</v>
      </c>
      <c r="B4021">
        <v>157500</v>
      </c>
    </row>
    <row r="4022" spans="1:2" x14ac:dyDescent="0.3">
      <c r="A4022">
        <v>0</v>
      </c>
      <c r="B4022">
        <v>135000</v>
      </c>
    </row>
    <row r="4023" spans="1:2" x14ac:dyDescent="0.3">
      <c r="A4023">
        <v>1</v>
      </c>
      <c r="B4023">
        <v>67500</v>
      </c>
    </row>
    <row r="4024" spans="1:2" x14ac:dyDescent="0.3">
      <c r="A4024">
        <v>0</v>
      </c>
      <c r="B4024">
        <v>123750</v>
      </c>
    </row>
    <row r="4025" spans="1:2" x14ac:dyDescent="0.3">
      <c r="A4025">
        <v>0</v>
      </c>
      <c r="B4025">
        <v>67500</v>
      </c>
    </row>
    <row r="4026" spans="1:2" x14ac:dyDescent="0.3">
      <c r="A4026">
        <v>0</v>
      </c>
      <c r="B4026">
        <v>225000</v>
      </c>
    </row>
    <row r="4027" spans="1:2" x14ac:dyDescent="0.3">
      <c r="A4027">
        <v>0</v>
      </c>
      <c r="B4027">
        <v>67500</v>
      </c>
    </row>
    <row r="4028" spans="1:2" x14ac:dyDescent="0.3">
      <c r="A4028">
        <v>0</v>
      </c>
      <c r="B4028">
        <v>135000</v>
      </c>
    </row>
    <row r="4029" spans="1:2" x14ac:dyDescent="0.3">
      <c r="A4029">
        <v>0</v>
      </c>
      <c r="B4029">
        <v>45000</v>
      </c>
    </row>
    <row r="4030" spans="1:2" x14ac:dyDescent="0.3">
      <c r="A4030">
        <v>0</v>
      </c>
      <c r="B4030">
        <v>180000</v>
      </c>
    </row>
    <row r="4031" spans="1:2" x14ac:dyDescent="0.3">
      <c r="A4031">
        <v>0</v>
      </c>
      <c r="B4031">
        <v>225000</v>
      </c>
    </row>
    <row r="4032" spans="1:2" x14ac:dyDescent="0.3">
      <c r="A4032">
        <v>0</v>
      </c>
      <c r="B4032">
        <v>76500</v>
      </c>
    </row>
    <row r="4033" spans="1:2" x14ac:dyDescent="0.3">
      <c r="A4033">
        <v>0</v>
      </c>
      <c r="B4033">
        <v>238500</v>
      </c>
    </row>
    <row r="4034" spans="1:2" x14ac:dyDescent="0.3">
      <c r="A4034">
        <v>0</v>
      </c>
      <c r="B4034">
        <v>270000</v>
      </c>
    </row>
    <row r="4035" spans="1:2" x14ac:dyDescent="0.3">
      <c r="A4035">
        <v>0</v>
      </c>
      <c r="B4035">
        <v>293850</v>
      </c>
    </row>
    <row r="4036" spans="1:2" x14ac:dyDescent="0.3">
      <c r="A4036">
        <v>0</v>
      </c>
      <c r="B4036">
        <v>405000</v>
      </c>
    </row>
    <row r="4037" spans="1:2" x14ac:dyDescent="0.3">
      <c r="A4037">
        <v>0</v>
      </c>
      <c r="B4037">
        <v>405000</v>
      </c>
    </row>
    <row r="4038" spans="1:2" x14ac:dyDescent="0.3">
      <c r="A4038">
        <v>0</v>
      </c>
      <c r="B4038">
        <v>112500</v>
      </c>
    </row>
    <row r="4039" spans="1:2" x14ac:dyDescent="0.3">
      <c r="A4039">
        <v>0</v>
      </c>
      <c r="B4039">
        <v>157500</v>
      </c>
    </row>
    <row r="4040" spans="1:2" x14ac:dyDescent="0.3">
      <c r="A4040">
        <v>0</v>
      </c>
      <c r="B4040">
        <v>63000</v>
      </c>
    </row>
    <row r="4041" spans="1:2" x14ac:dyDescent="0.3">
      <c r="A4041">
        <v>0</v>
      </c>
      <c r="B4041">
        <v>112500</v>
      </c>
    </row>
    <row r="4042" spans="1:2" x14ac:dyDescent="0.3">
      <c r="A4042">
        <v>1</v>
      </c>
      <c r="B4042">
        <v>189000</v>
      </c>
    </row>
    <row r="4043" spans="1:2" x14ac:dyDescent="0.3">
      <c r="A4043">
        <v>0</v>
      </c>
      <c r="B4043">
        <v>135000</v>
      </c>
    </row>
    <row r="4044" spans="1:2" x14ac:dyDescent="0.3">
      <c r="A4044">
        <v>0</v>
      </c>
      <c r="B4044">
        <v>112500</v>
      </c>
    </row>
    <row r="4045" spans="1:2" x14ac:dyDescent="0.3">
      <c r="A4045">
        <v>0</v>
      </c>
      <c r="B4045">
        <v>135000</v>
      </c>
    </row>
    <row r="4046" spans="1:2" x14ac:dyDescent="0.3">
      <c r="A4046">
        <v>0</v>
      </c>
      <c r="B4046">
        <v>112500</v>
      </c>
    </row>
    <row r="4047" spans="1:2" x14ac:dyDescent="0.3">
      <c r="A4047">
        <v>0</v>
      </c>
      <c r="B4047">
        <v>112500</v>
      </c>
    </row>
    <row r="4048" spans="1:2" x14ac:dyDescent="0.3">
      <c r="A4048">
        <v>0</v>
      </c>
      <c r="B4048">
        <v>166500</v>
      </c>
    </row>
    <row r="4049" spans="1:2" x14ac:dyDescent="0.3">
      <c r="A4049">
        <v>0</v>
      </c>
      <c r="B4049">
        <v>166500</v>
      </c>
    </row>
    <row r="4050" spans="1:2" x14ac:dyDescent="0.3">
      <c r="A4050">
        <v>0</v>
      </c>
      <c r="B4050">
        <v>103500</v>
      </c>
    </row>
    <row r="4051" spans="1:2" x14ac:dyDescent="0.3">
      <c r="A4051">
        <v>0</v>
      </c>
      <c r="B4051">
        <v>171000</v>
      </c>
    </row>
    <row r="4052" spans="1:2" x14ac:dyDescent="0.3">
      <c r="A4052">
        <v>0</v>
      </c>
      <c r="B4052">
        <v>382500</v>
      </c>
    </row>
    <row r="4053" spans="1:2" x14ac:dyDescent="0.3">
      <c r="A4053">
        <v>0</v>
      </c>
      <c r="B4053">
        <v>157500</v>
      </c>
    </row>
    <row r="4054" spans="1:2" x14ac:dyDescent="0.3">
      <c r="A4054">
        <v>0</v>
      </c>
      <c r="B4054">
        <v>112500</v>
      </c>
    </row>
    <row r="4055" spans="1:2" x14ac:dyDescent="0.3">
      <c r="A4055">
        <v>0</v>
      </c>
      <c r="B4055">
        <v>171000</v>
      </c>
    </row>
    <row r="4056" spans="1:2" x14ac:dyDescent="0.3">
      <c r="A4056">
        <v>0</v>
      </c>
      <c r="B4056">
        <v>171000</v>
      </c>
    </row>
    <row r="4057" spans="1:2" x14ac:dyDescent="0.3">
      <c r="A4057">
        <v>0</v>
      </c>
      <c r="B4057">
        <v>90000</v>
      </c>
    </row>
    <row r="4058" spans="1:2" x14ac:dyDescent="0.3">
      <c r="A4058">
        <v>0</v>
      </c>
      <c r="B4058">
        <v>243000</v>
      </c>
    </row>
    <row r="4059" spans="1:2" x14ac:dyDescent="0.3">
      <c r="A4059">
        <v>0</v>
      </c>
      <c r="B4059">
        <v>180000</v>
      </c>
    </row>
    <row r="4060" spans="1:2" x14ac:dyDescent="0.3">
      <c r="A4060">
        <v>0</v>
      </c>
      <c r="B4060">
        <v>180000</v>
      </c>
    </row>
    <row r="4061" spans="1:2" x14ac:dyDescent="0.3">
      <c r="A4061">
        <v>0</v>
      </c>
      <c r="B4061">
        <v>112500</v>
      </c>
    </row>
    <row r="4062" spans="1:2" x14ac:dyDescent="0.3">
      <c r="A4062">
        <v>0</v>
      </c>
      <c r="B4062">
        <v>243000</v>
      </c>
    </row>
    <row r="4063" spans="1:2" x14ac:dyDescent="0.3">
      <c r="A4063">
        <v>0</v>
      </c>
      <c r="B4063">
        <v>157500</v>
      </c>
    </row>
    <row r="4064" spans="1:2" x14ac:dyDescent="0.3">
      <c r="A4064">
        <v>0</v>
      </c>
      <c r="B4064">
        <v>171000</v>
      </c>
    </row>
    <row r="4065" spans="1:2" x14ac:dyDescent="0.3">
      <c r="A4065">
        <v>0</v>
      </c>
      <c r="B4065">
        <v>270000</v>
      </c>
    </row>
    <row r="4066" spans="1:2" x14ac:dyDescent="0.3">
      <c r="A4066">
        <v>0</v>
      </c>
      <c r="B4066">
        <v>112500</v>
      </c>
    </row>
    <row r="4067" spans="1:2" x14ac:dyDescent="0.3">
      <c r="A4067">
        <v>0</v>
      </c>
      <c r="B4067">
        <v>180000</v>
      </c>
    </row>
    <row r="4068" spans="1:2" x14ac:dyDescent="0.3">
      <c r="A4068">
        <v>0</v>
      </c>
      <c r="B4068">
        <v>202500</v>
      </c>
    </row>
    <row r="4069" spans="1:2" x14ac:dyDescent="0.3">
      <c r="A4069">
        <v>1</v>
      </c>
      <c r="B4069">
        <v>103500</v>
      </c>
    </row>
    <row r="4070" spans="1:2" x14ac:dyDescent="0.3">
      <c r="A4070">
        <v>0</v>
      </c>
      <c r="B4070">
        <v>157500</v>
      </c>
    </row>
    <row r="4071" spans="1:2" x14ac:dyDescent="0.3">
      <c r="A4071">
        <v>0</v>
      </c>
      <c r="B4071">
        <v>157500</v>
      </c>
    </row>
    <row r="4072" spans="1:2" x14ac:dyDescent="0.3">
      <c r="A4072">
        <v>0</v>
      </c>
      <c r="B4072">
        <v>157500</v>
      </c>
    </row>
    <row r="4073" spans="1:2" x14ac:dyDescent="0.3">
      <c r="A4073">
        <v>0</v>
      </c>
      <c r="B4073">
        <v>202500</v>
      </c>
    </row>
    <row r="4074" spans="1:2" x14ac:dyDescent="0.3">
      <c r="A4074">
        <v>0</v>
      </c>
      <c r="B4074">
        <v>180000</v>
      </c>
    </row>
    <row r="4075" spans="1:2" x14ac:dyDescent="0.3">
      <c r="A4075">
        <v>0</v>
      </c>
      <c r="B4075">
        <v>202500</v>
      </c>
    </row>
    <row r="4076" spans="1:2" x14ac:dyDescent="0.3">
      <c r="A4076">
        <v>0</v>
      </c>
      <c r="B4076">
        <v>94500</v>
      </c>
    </row>
    <row r="4077" spans="1:2" x14ac:dyDescent="0.3">
      <c r="A4077">
        <v>1</v>
      </c>
      <c r="B4077">
        <v>112500</v>
      </c>
    </row>
    <row r="4078" spans="1:2" x14ac:dyDescent="0.3">
      <c r="A4078">
        <v>0</v>
      </c>
      <c r="B4078">
        <v>144000</v>
      </c>
    </row>
    <row r="4079" spans="1:2" x14ac:dyDescent="0.3">
      <c r="A4079">
        <v>0</v>
      </c>
      <c r="B4079">
        <v>180000</v>
      </c>
    </row>
    <row r="4080" spans="1:2" x14ac:dyDescent="0.3">
      <c r="A4080">
        <v>0</v>
      </c>
      <c r="B4080">
        <v>135000</v>
      </c>
    </row>
    <row r="4081" spans="1:2" x14ac:dyDescent="0.3">
      <c r="A4081">
        <v>0</v>
      </c>
      <c r="B4081">
        <v>225000</v>
      </c>
    </row>
    <row r="4082" spans="1:2" x14ac:dyDescent="0.3">
      <c r="A4082">
        <v>0</v>
      </c>
      <c r="B4082">
        <v>45000</v>
      </c>
    </row>
    <row r="4083" spans="1:2" x14ac:dyDescent="0.3">
      <c r="A4083">
        <v>0</v>
      </c>
      <c r="B4083">
        <v>157500</v>
      </c>
    </row>
    <row r="4084" spans="1:2" x14ac:dyDescent="0.3">
      <c r="A4084">
        <v>0</v>
      </c>
      <c r="B4084">
        <v>319500</v>
      </c>
    </row>
    <row r="4085" spans="1:2" x14ac:dyDescent="0.3">
      <c r="A4085">
        <v>0</v>
      </c>
      <c r="B4085">
        <v>90000</v>
      </c>
    </row>
    <row r="4086" spans="1:2" x14ac:dyDescent="0.3">
      <c r="A4086">
        <v>0</v>
      </c>
      <c r="B4086">
        <v>112500</v>
      </c>
    </row>
    <row r="4087" spans="1:2" x14ac:dyDescent="0.3">
      <c r="A4087">
        <v>0</v>
      </c>
      <c r="B4087">
        <v>225000</v>
      </c>
    </row>
    <row r="4088" spans="1:2" x14ac:dyDescent="0.3">
      <c r="A4088">
        <v>0</v>
      </c>
      <c r="B4088">
        <v>270000</v>
      </c>
    </row>
    <row r="4089" spans="1:2" x14ac:dyDescent="0.3">
      <c r="A4089">
        <v>0</v>
      </c>
      <c r="B4089">
        <v>135000</v>
      </c>
    </row>
    <row r="4090" spans="1:2" x14ac:dyDescent="0.3">
      <c r="A4090">
        <v>0</v>
      </c>
      <c r="B4090">
        <v>315000</v>
      </c>
    </row>
    <row r="4091" spans="1:2" x14ac:dyDescent="0.3">
      <c r="A4091">
        <v>0</v>
      </c>
      <c r="B4091">
        <v>135000</v>
      </c>
    </row>
    <row r="4092" spans="1:2" x14ac:dyDescent="0.3">
      <c r="A4092">
        <v>0</v>
      </c>
      <c r="B4092">
        <v>90000</v>
      </c>
    </row>
    <row r="4093" spans="1:2" x14ac:dyDescent="0.3">
      <c r="A4093">
        <v>0</v>
      </c>
      <c r="B4093">
        <v>99000</v>
      </c>
    </row>
    <row r="4094" spans="1:2" x14ac:dyDescent="0.3">
      <c r="A4094">
        <v>0</v>
      </c>
      <c r="B4094">
        <v>270000</v>
      </c>
    </row>
    <row r="4095" spans="1:2" x14ac:dyDescent="0.3">
      <c r="A4095">
        <v>0</v>
      </c>
      <c r="B4095">
        <v>405000</v>
      </c>
    </row>
    <row r="4096" spans="1:2" x14ac:dyDescent="0.3">
      <c r="A4096">
        <v>0</v>
      </c>
      <c r="B4096">
        <v>202500</v>
      </c>
    </row>
    <row r="4097" spans="1:2" x14ac:dyDescent="0.3">
      <c r="A4097">
        <v>0</v>
      </c>
      <c r="B4097">
        <v>103500</v>
      </c>
    </row>
    <row r="4098" spans="1:2" x14ac:dyDescent="0.3">
      <c r="A4098">
        <v>0</v>
      </c>
      <c r="B4098">
        <v>180000</v>
      </c>
    </row>
    <row r="4099" spans="1:2" x14ac:dyDescent="0.3">
      <c r="A4099">
        <v>0</v>
      </c>
      <c r="B4099">
        <v>270000</v>
      </c>
    </row>
    <row r="4100" spans="1:2" x14ac:dyDescent="0.3">
      <c r="A4100">
        <v>0</v>
      </c>
      <c r="B4100">
        <v>189000</v>
      </c>
    </row>
    <row r="4101" spans="1:2" x14ac:dyDescent="0.3">
      <c r="A4101">
        <v>0</v>
      </c>
      <c r="B4101">
        <v>193500</v>
      </c>
    </row>
    <row r="4102" spans="1:2" x14ac:dyDescent="0.3">
      <c r="A4102">
        <v>0</v>
      </c>
      <c r="B4102">
        <v>157500</v>
      </c>
    </row>
    <row r="4103" spans="1:2" x14ac:dyDescent="0.3">
      <c r="A4103">
        <v>0</v>
      </c>
      <c r="B4103">
        <v>99000</v>
      </c>
    </row>
    <row r="4104" spans="1:2" x14ac:dyDescent="0.3">
      <c r="A4104">
        <v>0</v>
      </c>
      <c r="B4104">
        <v>238500</v>
      </c>
    </row>
    <row r="4105" spans="1:2" x14ac:dyDescent="0.3">
      <c r="A4105">
        <v>0</v>
      </c>
      <c r="B4105">
        <v>162000</v>
      </c>
    </row>
    <row r="4106" spans="1:2" x14ac:dyDescent="0.3">
      <c r="A4106">
        <v>0</v>
      </c>
      <c r="B4106">
        <v>99000</v>
      </c>
    </row>
    <row r="4107" spans="1:2" x14ac:dyDescent="0.3">
      <c r="A4107">
        <v>0</v>
      </c>
      <c r="B4107">
        <v>99000</v>
      </c>
    </row>
    <row r="4108" spans="1:2" x14ac:dyDescent="0.3">
      <c r="A4108">
        <v>0</v>
      </c>
      <c r="B4108">
        <v>67500</v>
      </c>
    </row>
    <row r="4109" spans="1:2" x14ac:dyDescent="0.3">
      <c r="A4109">
        <v>0</v>
      </c>
      <c r="B4109">
        <v>225000</v>
      </c>
    </row>
    <row r="4110" spans="1:2" x14ac:dyDescent="0.3">
      <c r="A4110">
        <v>0</v>
      </c>
      <c r="B4110">
        <v>225000</v>
      </c>
    </row>
    <row r="4111" spans="1:2" x14ac:dyDescent="0.3">
      <c r="A4111">
        <v>1</v>
      </c>
      <c r="B4111">
        <v>202500</v>
      </c>
    </row>
    <row r="4112" spans="1:2" x14ac:dyDescent="0.3">
      <c r="A4112">
        <v>1</v>
      </c>
      <c r="B4112">
        <v>45000</v>
      </c>
    </row>
    <row r="4113" spans="1:2" x14ac:dyDescent="0.3">
      <c r="A4113">
        <v>0</v>
      </c>
      <c r="B4113">
        <v>112500</v>
      </c>
    </row>
    <row r="4114" spans="1:2" x14ac:dyDescent="0.3">
      <c r="A4114">
        <v>0</v>
      </c>
      <c r="B4114">
        <v>157500</v>
      </c>
    </row>
    <row r="4115" spans="1:2" x14ac:dyDescent="0.3">
      <c r="A4115">
        <v>0</v>
      </c>
      <c r="B4115">
        <v>135000</v>
      </c>
    </row>
    <row r="4116" spans="1:2" x14ac:dyDescent="0.3">
      <c r="A4116">
        <v>0</v>
      </c>
      <c r="B4116">
        <v>67500</v>
      </c>
    </row>
    <row r="4117" spans="1:2" x14ac:dyDescent="0.3">
      <c r="A4117">
        <v>0</v>
      </c>
      <c r="B4117">
        <v>67500</v>
      </c>
    </row>
    <row r="4118" spans="1:2" x14ac:dyDescent="0.3">
      <c r="A4118">
        <v>0</v>
      </c>
      <c r="B4118">
        <v>135000</v>
      </c>
    </row>
    <row r="4119" spans="1:2" x14ac:dyDescent="0.3">
      <c r="A4119">
        <v>1</v>
      </c>
      <c r="B4119">
        <v>225000</v>
      </c>
    </row>
    <row r="4120" spans="1:2" x14ac:dyDescent="0.3">
      <c r="A4120">
        <v>0</v>
      </c>
      <c r="B4120">
        <v>180000</v>
      </c>
    </row>
    <row r="4121" spans="1:2" x14ac:dyDescent="0.3">
      <c r="A4121">
        <v>0</v>
      </c>
      <c r="B4121">
        <v>236880</v>
      </c>
    </row>
    <row r="4122" spans="1:2" x14ac:dyDescent="0.3">
      <c r="A4122">
        <v>0</v>
      </c>
      <c r="B4122">
        <v>236880</v>
      </c>
    </row>
    <row r="4123" spans="1:2" x14ac:dyDescent="0.3">
      <c r="A4123">
        <v>0</v>
      </c>
      <c r="B4123">
        <v>236880</v>
      </c>
    </row>
    <row r="4124" spans="1:2" x14ac:dyDescent="0.3">
      <c r="A4124">
        <v>0</v>
      </c>
      <c r="B4124">
        <v>157500</v>
      </c>
    </row>
    <row r="4125" spans="1:2" x14ac:dyDescent="0.3">
      <c r="A4125">
        <v>0</v>
      </c>
      <c r="B4125">
        <v>180000</v>
      </c>
    </row>
    <row r="4126" spans="1:2" x14ac:dyDescent="0.3">
      <c r="A4126">
        <v>0</v>
      </c>
      <c r="B4126">
        <v>261000</v>
      </c>
    </row>
    <row r="4127" spans="1:2" x14ac:dyDescent="0.3">
      <c r="A4127">
        <v>0</v>
      </c>
      <c r="B4127">
        <v>261000</v>
      </c>
    </row>
    <row r="4128" spans="1:2" x14ac:dyDescent="0.3">
      <c r="A4128">
        <v>0</v>
      </c>
      <c r="B4128">
        <v>81000</v>
      </c>
    </row>
    <row r="4129" spans="1:2" x14ac:dyDescent="0.3">
      <c r="A4129">
        <v>0</v>
      </c>
      <c r="B4129">
        <v>81000</v>
      </c>
    </row>
    <row r="4130" spans="1:2" x14ac:dyDescent="0.3">
      <c r="A4130">
        <v>0</v>
      </c>
      <c r="B4130">
        <v>126000</v>
      </c>
    </row>
    <row r="4131" spans="1:2" x14ac:dyDescent="0.3">
      <c r="A4131">
        <v>0</v>
      </c>
      <c r="B4131">
        <v>157500</v>
      </c>
    </row>
    <row r="4132" spans="1:2" x14ac:dyDescent="0.3">
      <c r="A4132">
        <v>0</v>
      </c>
      <c r="B4132">
        <v>135000</v>
      </c>
    </row>
    <row r="4133" spans="1:2" x14ac:dyDescent="0.3">
      <c r="A4133">
        <v>0</v>
      </c>
      <c r="B4133">
        <v>157500</v>
      </c>
    </row>
    <row r="4134" spans="1:2" x14ac:dyDescent="0.3">
      <c r="A4134">
        <v>0</v>
      </c>
      <c r="B4134">
        <v>180000</v>
      </c>
    </row>
    <row r="4135" spans="1:2" x14ac:dyDescent="0.3">
      <c r="A4135">
        <v>0</v>
      </c>
      <c r="B4135">
        <v>180000</v>
      </c>
    </row>
    <row r="4136" spans="1:2" x14ac:dyDescent="0.3">
      <c r="A4136">
        <v>0</v>
      </c>
      <c r="B4136">
        <v>247500</v>
      </c>
    </row>
    <row r="4137" spans="1:2" x14ac:dyDescent="0.3">
      <c r="A4137">
        <v>0</v>
      </c>
      <c r="B4137">
        <v>157500</v>
      </c>
    </row>
    <row r="4138" spans="1:2" x14ac:dyDescent="0.3">
      <c r="A4138">
        <v>0</v>
      </c>
      <c r="B4138">
        <v>157500</v>
      </c>
    </row>
    <row r="4139" spans="1:2" x14ac:dyDescent="0.3">
      <c r="A4139">
        <v>0</v>
      </c>
      <c r="B4139">
        <v>202500</v>
      </c>
    </row>
    <row r="4140" spans="1:2" x14ac:dyDescent="0.3">
      <c r="A4140">
        <v>0</v>
      </c>
      <c r="B4140">
        <v>157500</v>
      </c>
    </row>
    <row r="4141" spans="1:2" x14ac:dyDescent="0.3">
      <c r="A4141">
        <v>1</v>
      </c>
      <c r="B4141">
        <v>135000</v>
      </c>
    </row>
    <row r="4142" spans="1:2" x14ac:dyDescent="0.3">
      <c r="A4142">
        <v>0</v>
      </c>
      <c r="B4142">
        <v>189000</v>
      </c>
    </row>
    <row r="4143" spans="1:2" x14ac:dyDescent="0.3">
      <c r="A4143">
        <v>0</v>
      </c>
      <c r="B4143">
        <v>225000</v>
      </c>
    </row>
    <row r="4144" spans="1:2" x14ac:dyDescent="0.3">
      <c r="A4144">
        <v>0</v>
      </c>
      <c r="B4144">
        <v>225000</v>
      </c>
    </row>
    <row r="4145" spans="1:2" x14ac:dyDescent="0.3">
      <c r="A4145">
        <v>0</v>
      </c>
      <c r="B4145">
        <v>225000</v>
      </c>
    </row>
    <row r="4146" spans="1:2" x14ac:dyDescent="0.3">
      <c r="A4146">
        <v>0</v>
      </c>
      <c r="B4146">
        <v>180000</v>
      </c>
    </row>
    <row r="4147" spans="1:2" x14ac:dyDescent="0.3">
      <c r="A4147">
        <v>0</v>
      </c>
      <c r="B4147">
        <v>315000</v>
      </c>
    </row>
    <row r="4148" spans="1:2" x14ac:dyDescent="0.3">
      <c r="A4148">
        <v>0</v>
      </c>
      <c r="B4148">
        <v>99000</v>
      </c>
    </row>
    <row r="4149" spans="1:2" x14ac:dyDescent="0.3">
      <c r="A4149">
        <v>1</v>
      </c>
      <c r="B4149">
        <v>292500</v>
      </c>
    </row>
    <row r="4150" spans="1:2" x14ac:dyDescent="0.3">
      <c r="A4150">
        <v>0</v>
      </c>
      <c r="B4150">
        <v>202500</v>
      </c>
    </row>
    <row r="4151" spans="1:2" x14ac:dyDescent="0.3">
      <c r="A4151">
        <v>0</v>
      </c>
      <c r="B4151">
        <v>360000</v>
      </c>
    </row>
    <row r="4152" spans="1:2" x14ac:dyDescent="0.3">
      <c r="A4152">
        <v>0</v>
      </c>
      <c r="B4152">
        <v>121500</v>
      </c>
    </row>
    <row r="4153" spans="1:2" x14ac:dyDescent="0.3">
      <c r="A4153">
        <v>0</v>
      </c>
      <c r="B4153">
        <v>202500</v>
      </c>
    </row>
    <row r="4154" spans="1:2" x14ac:dyDescent="0.3">
      <c r="A4154">
        <v>0</v>
      </c>
      <c r="B4154">
        <v>202500</v>
      </c>
    </row>
    <row r="4155" spans="1:2" x14ac:dyDescent="0.3">
      <c r="A4155">
        <v>0</v>
      </c>
      <c r="B4155">
        <v>135000</v>
      </c>
    </row>
    <row r="4156" spans="1:2" x14ac:dyDescent="0.3">
      <c r="A4156">
        <v>0</v>
      </c>
      <c r="B4156">
        <v>171000</v>
      </c>
    </row>
    <row r="4157" spans="1:2" x14ac:dyDescent="0.3">
      <c r="A4157">
        <v>0</v>
      </c>
      <c r="B4157">
        <v>225000</v>
      </c>
    </row>
    <row r="4158" spans="1:2" x14ac:dyDescent="0.3">
      <c r="A4158">
        <v>0</v>
      </c>
      <c r="B4158">
        <v>157500</v>
      </c>
    </row>
    <row r="4159" spans="1:2" x14ac:dyDescent="0.3">
      <c r="A4159">
        <v>0</v>
      </c>
      <c r="B4159">
        <v>495000</v>
      </c>
    </row>
    <row r="4160" spans="1:2" x14ac:dyDescent="0.3">
      <c r="A4160">
        <v>0</v>
      </c>
      <c r="B4160">
        <v>126000</v>
      </c>
    </row>
    <row r="4161" spans="1:2" x14ac:dyDescent="0.3">
      <c r="A4161">
        <v>0</v>
      </c>
      <c r="B4161">
        <v>126000</v>
      </c>
    </row>
    <row r="4162" spans="1:2" x14ac:dyDescent="0.3">
      <c r="A4162">
        <v>0</v>
      </c>
      <c r="B4162">
        <v>126000</v>
      </c>
    </row>
    <row r="4163" spans="1:2" x14ac:dyDescent="0.3">
      <c r="A4163">
        <v>0</v>
      </c>
      <c r="B4163">
        <v>180000</v>
      </c>
    </row>
    <row r="4164" spans="1:2" x14ac:dyDescent="0.3">
      <c r="A4164">
        <v>0</v>
      </c>
      <c r="B4164">
        <v>112500</v>
      </c>
    </row>
    <row r="4165" spans="1:2" x14ac:dyDescent="0.3">
      <c r="A4165">
        <v>0</v>
      </c>
      <c r="B4165">
        <v>76500</v>
      </c>
    </row>
    <row r="4166" spans="1:2" x14ac:dyDescent="0.3">
      <c r="A4166">
        <v>0</v>
      </c>
      <c r="B4166">
        <v>90000</v>
      </c>
    </row>
    <row r="4167" spans="1:2" x14ac:dyDescent="0.3">
      <c r="A4167">
        <v>0</v>
      </c>
      <c r="B4167">
        <v>225000</v>
      </c>
    </row>
    <row r="4168" spans="1:2" x14ac:dyDescent="0.3">
      <c r="A4168">
        <v>0</v>
      </c>
      <c r="B4168">
        <v>225000</v>
      </c>
    </row>
    <row r="4169" spans="1:2" x14ac:dyDescent="0.3">
      <c r="A4169">
        <v>0</v>
      </c>
      <c r="B4169">
        <v>90000</v>
      </c>
    </row>
    <row r="4170" spans="1:2" x14ac:dyDescent="0.3">
      <c r="A4170">
        <v>1</v>
      </c>
      <c r="B4170">
        <v>270000</v>
      </c>
    </row>
    <row r="4171" spans="1:2" x14ac:dyDescent="0.3">
      <c r="A4171">
        <v>0</v>
      </c>
      <c r="B4171">
        <v>315000</v>
      </c>
    </row>
    <row r="4172" spans="1:2" x14ac:dyDescent="0.3">
      <c r="A4172">
        <v>0</v>
      </c>
      <c r="B4172">
        <v>135000</v>
      </c>
    </row>
    <row r="4173" spans="1:2" x14ac:dyDescent="0.3">
      <c r="A4173">
        <v>0</v>
      </c>
      <c r="B4173">
        <v>157500</v>
      </c>
    </row>
    <row r="4174" spans="1:2" x14ac:dyDescent="0.3">
      <c r="A4174">
        <v>0</v>
      </c>
      <c r="B4174">
        <v>157500</v>
      </c>
    </row>
    <row r="4175" spans="1:2" x14ac:dyDescent="0.3">
      <c r="A4175">
        <v>0</v>
      </c>
      <c r="B4175">
        <v>180000</v>
      </c>
    </row>
    <row r="4176" spans="1:2" x14ac:dyDescent="0.3">
      <c r="A4176">
        <v>0</v>
      </c>
      <c r="B4176">
        <v>225000</v>
      </c>
    </row>
    <row r="4177" spans="1:2" x14ac:dyDescent="0.3">
      <c r="A4177">
        <v>0</v>
      </c>
      <c r="B4177">
        <v>162000</v>
      </c>
    </row>
    <row r="4178" spans="1:2" x14ac:dyDescent="0.3">
      <c r="A4178">
        <v>0</v>
      </c>
      <c r="B4178">
        <v>135000</v>
      </c>
    </row>
    <row r="4179" spans="1:2" x14ac:dyDescent="0.3">
      <c r="A4179">
        <v>0</v>
      </c>
      <c r="B4179">
        <v>135000</v>
      </c>
    </row>
    <row r="4180" spans="1:2" x14ac:dyDescent="0.3">
      <c r="A4180">
        <v>0</v>
      </c>
      <c r="B4180">
        <v>202500</v>
      </c>
    </row>
    <row r="4181" spans="1:2" x14ac:dyDescent="0.3">
      <c r="A4181">
        <v>0</v>
      </c>
      <c r="B4181">
        <v>112500</v>
      </c>
    </row>
    <row r="4182" spans="1:2" x14ac:dyDescent="0.3">
      <c r="A4182">
        <v>0</v>
      </c>
      <c r="B4182">
        <v>162000</v>
      </c>
    </row>
    <row r="4183" spans="1:2" x14ac:dyDescent="0.3">
      <c r="A4183">
        <v>0</v>
      </c>
      <c r="B4183">
        <v>247500</v>
      </c>
    </row>
    <row r="4184" spans="1:2" x14ac:dyDescent="0.3">
      <c r="A4184">
        <v>0</v>
      </c>
      <c r="B4184">
        <v>90000</v>
      </c>
    </row>
    <row r="4185" spans="1:2" x14ac:dyDescent="0.3">
      <c r="A4185">
        <v>0</v>
      </c>
      <c r="B4185">
        <v>342000</v>
      </c>
    </row>
    <row r="4186" spans="1:2" x14ac:dyDescent="0.3">
      <c r="A4186">
        <v>0</v>
      </c>
      <c r="B4186">
        <v>135000</v>
      </c>
    </row>
    <row r="4187" spans="1:2" x14ac:dyDescent="0.3">
      <c r="A4187">
        <v>0</v>
      </c>
      <c r="B4187">
        <v>180000</v>
      </c>
    </row>
    <row r="4188" spans="1:2" x14ac:dyDescent="0.3">
      <c r="A4188">
        <v>0</v>
      </c>
      <c r="B4188">
        <v>135000</v>
      </c>
    </row>
    <row r="4189" spans="1:2" x14ac:dyDescent="0.3">
      <c r="A4189">
        <v>0</v>
      </c>
      <c r="B4189">
        <v>202500</v>
      </c>
    </row>
    <row r="4190" spans="1:2" x14ac:dyDescent="0.3">
      <c r="A4190">
        <v>0</v>
      </c>
      <c r="B4190">
        <v>126000</v>
      </c>
    </row>
    <row r="4191" spans="1:2" x14ac:dyDescent="0.3">
      <c r="A4191">
        <v>1</v>
      </c>
      <c r="B4191">
        <v>81000</v>
      </c>
    </row>
    <row r="4192" spans="1:2" x14ac:dyDescent="0.3">
      <c r="A4192">
        <v>0</v>
      </c>
      <c r="B4192">
        <v>315000</v>
      </c>
    </row>
    <row r="4193" spans="1:2" x14ac:dyDescent="0.3">
      <c r="A4193">
        <v>0</v>
      </c>
      <c r="B4193">
        <v>135000</v>
      </c>
    </row>
    <row r="4194" spans="1:2" x14ac:dyDescent="0.3">
      <c r="A4194">
        <v>0</v>
      </c>
      <c r="B4194">
        <v>180000</v>
      </c>
    </row>
    <row r="4195" spans="1:2" x14ac:dyDescent="0.3">
      <c r="A4195">
        <v>0</v>
      </c>
      <c r="B4195">
        <v>225000</v>
      </c>
    </row>
    <row r="4196" spans="1:2" x14ac:dyDescent="0.3">
      <c r="A4196">
        <v>1</v>
      </c>
      <c r="B4196">
        <v>90000</v>
      </c>
    </row>
    <row r="4197" spans="1:2" x14ac:dyDescent="0.3">
      <c r="A4197">
        <v>0</v>
      </c>
      <c r="B4197">
        <v>180000</v>
      </c>
    </row>
    <row r="4198" spans="1:2" x14ac:dyDescent="0.3">
      <c r="A4198">
        <v>0</v>
      </c>
      <c r="B4198">
        <v>112500</v>
      </c>
    </row>
    <row r="4199" spans="1:2" x14ac:dyDescent="0.3">
      <c r="A4199">
        <v>0</v>
      </c>
      <c r="B4199">
        <v>162000</v>
      </c>
    </row>
    <row r="4200" spans="1:2" x14ac:dyDescent="0.3">
      <c r="A4200">
        <v>0</v>
      </c>
      <c r="B4200">
        <v>112500</v>
      </c>
    </row>
    <row r="4201" spans="1:2" x14ac:dyDescent="0.3">
      <c r="A4201">
        <v>0</v>
      </c>
      <c r="B4201">
        <v>157500</v>
      </c>
    </row>
    <row r="4202" spans="1:2" x14ac:dyDescent="0.3">
      <c r="A4202">
        <v>0</v>
      </c>
      <c r="B4202">
        <v>157500</v>
      </c>
    </row>
    <row r="4203" spans="1:2" x14ac:dyDescent="0.3">
      <c r="A4203">
        <v>1</v>
      </c>
      <c r="B4203">
        <v>202500</v>
      </c>
    </row>
    <row r="4204" spans="1:2" x14ac:dyDescent="0.3">
      <c r="A4204">
        <v>0</v>
      </c>
      <c r="B4204">
        <v>180000</v>
      </c>
    </row>
    <row r="4205" spans="1:2" x14ac:dyDescent="0.3">
      <c r="A4205">
        <v>0</v>
      </c>
      <c r="B4205">
        <v>150750</v>
      </c>
    </row>
    <row r="4206" spans="1:2" x14ac:dyDescent="0.3">
      <c r="A4206">
        <v>0</v>
      </c>
      <c r="B4206">
        <v>150750</v>
      </c>
    </row>
    <row r="4207" spans="1:2" x14ac:dyDescent="0.3">
      <c r="A4207">
        <v>0</v>
      </c>
      <c r="B4207">
        <v>225000</v>
      </c>
    </row>
    <row r="4208" spans="1:2" x14ac:dyDescent="0.3">
      <c r="A4208">
        <v>0</v>
      </c>
      <c r="B4208">
        <v>72000</v>
      </c>
    </row>
    <row r="4209" spans="1:2" x14ac:dyDescent="0.3">
      <c r="A4209">
        <v>0</v>
      </c>
      <c r="B4209">
        <v>135000</v>
      </c>
    </row>
    <row r="4210" spans="1:2" x14ac:dyDescent="0.3">
      <c r="A4210">
        <v>0</v>
      </c>
      <c r="B4210">
        <v>67500</v>
      </c>
    </row>
    <row r="4211" spans="1:2" x14ac:dyDescent="0.3">
      <c r="A4211">
        <v>0</v>
      </c>
      <c r="B4211">
        <v>112500</v>
      </c>
    </row>
    <row r="4212" spans="1:2" x14ac:dyDescent="0.3">
      <c r="A4212">
        <v>0</v>
      </c>
      <c r="B4212">
        <v>315000</v>
      </c>
    </row>
    <row r="4213" spans="1:2" x14ac:dyDescent="0.3">
      <c r="A4213">
        <v>0</v>
      </c>
      <c r="B4213">
        <v>90000</v>
      </c>
    </row>
    <row r="4214" spans="1:2" x14ac:dyDescent="0.3">
      <c r="A4214">
        <v>0</v>
      </c>
      <c r="B4214">
        <v>202500</v>
      </c>
    </row>
    <row r="4215" spans="1:2" x14ac:dyDescent="0.3">
      <c r="A4215">
        <v>0</v>
      </c>
      <c r="B4215">
        <v>103500</v>
      </c>
    </row>
    <row r="4216" spans="1:2" x14ac:dyDescent="0.3">
      <c r="A4216">
        <v>0</v>
      </c>
      <c r="B4216">
        <v>225000</v>
      </c>
    </row>
    <row r="4217" spans="1:2" x14ac:dyDescent="0.3">
      <c r="A4217">
        <v>0</v>
      </c>
      <c r="B4217">
        <v>180000</v>
      </c>
    </row>
    <row r="4218" spans="1:2" x14ac:dyDescent="0.3">
      <c r="A4218">
        <v>0</v>
      </c>
      <c r="B4218">
        <v>135000</v>
      </c>
    </row>
    <row r="4219" spans="1:2" x14ac:dyDescent="0.3">
      <c r="A4219">
        <v>0</v>
      </c>
      <c r="B4219">
        <v>270000</v>
      </c>
    </row>
    <row r="4220" spans="1:2" x14ac:dyDescent="0.3">
      <c r="A4220">
        <v>0</v>
      </c>
      <c r="B4220">
        <v>135000</v>
      </c>
    </row>
    <row r="4221" spans="1:2" x14ac:dyDescent="0.3">
      <c r="A4221">
        <v>0</v>
      </c>
      <c r="B4221">
        <v>112500</v>
      </c>
    </row>
    <row r="4222" spans="1:2" x14ac:dyDescent="0.3">
      <c r="A4222">
        <v>0</v>
      </c>
      <c r="B4222">
        <v>112500</v>
      </c>
    </row>
    <row r="4223" spans="1:2" x14ac:dyDescent="0.3">
      <c r="A4223">
        <v>0</v>
      </c>
      <c r="B4223">
        <v>157500</v>
      </c>
    </row>
    <row r="4224" spans="1:2" x14ac:dyDescent="0.3">
      <c r="A4224">
        <v>0</v>
      </c>
      <c r="B4224">
        <v>67500</v>
      </c>
    </row>
    <row r="4225" spans="1:2" x14ac:dyDescent="0.3">
      <c r="A4225">
        <v>0</v>
      </c>
      <c r="B4225">
        <v>45000</v>
      </c>
    </row>
    <row r="4226" spans="1:2" x14ac:dyDescent="0.3">
      <c r="A4226">
        <v>0</v>
      </c>
      <c r="B4226">
        <v>225000</v>
      </c>
    </row>
    <row r="4227" spans="1:2" x14ac:dyDescent="0.3">
      <c r="A4227">
        <v>0</v>
      </c>
      <c r="B4227">
        <v>225000</v>
      </c>
    </row>
    <row r="4228" spans="1:2" x14ac:dyDescent="0.3">
      <c r="A4228">
        <v>0</v>
      </c>
      <c r="B4228">
        <v>135000</v>
      </c>
    </row>
    <row r="4229" spans="1:2" x14ac:dyDescent="0.3">
      <c r="A4229">
        <v>1</v>
      </c>
      <c r="B4229">
        <v>135000</v>
      </c>
    </row>
    <row r="4230" spans="1:2" x14ac:dyDescent="0.3">
      <c r="A4230">
        <v>1</v>
      </c>
      <c r="B4230">
        <v>135000</v>
      </c>
    </row>
    <row r="4231" spans="1:2" x14ac:dyDescent="0.3">
      <c r="A4231">
        <v>0</v>
      </c>
      <c r="B4231">
        <v>175500</v>
      </c>
    </row>
    <row r="4232" spans="1:2" x14ac:dyDescent="0.3">
      <c r="A4232">
        <v>0</v>
      </c>
      <c r="B4232">
        <v>135000</v>
      </c>
    </row>
    <row r="4233" spans="1:2" x14ac:dyDescent="0.3">
      <c r="A4233">
        <v>0</v>
      </c>
      <c r="B4233">
        <v>405000</v>
      </c>
    </row>
    <row r="4234" spans="1:2" x14ac:dyDescent="0.3">
      <c r="A4234">
        <v>0</v>
      </c>
      <c r="B4234">
        <v>157500</v>
      </c>
    </row>
    <row r="4235" spans="1:2" x14ac:dyDescent="0.3">
      <c r="A4235">
        <v>0</v>
      </c>
      <c r="B4235">
        <v>112500</v>
      </c>
    </row>
    <row r="4236" spans="1:2" x14ac:dyDescent="0.3">
      <c r="A4236">
        <v>0</v>
      </c>
      <c r="B4236">
        <v>292500</v>
      </c>
    </row>
    <row r="4237" spans="1:2" x14ac:dyDescent="0.3">
      <c r="A4237">
        <v>0</v>
      </c>
      <c r="B4237">
        <v>202500</v>
      </c>
    </row>
    <row r="4238" spans="1:2" x14ac:dyDescent="0.3">
      <c r="A4238">
        <v>1</v>
      </c>
      <c r="B4238">
        <v>63000</v>
      </c>
    </row>
    <row r="4239" spans="1:2" x14ac:dyDescent="0.3">
      <c r="A4239">
        <v>1</v>
      </c>
      <c r="B4239">
        <v>63000</v>
      </c>
    </row>
    <row r="4240" spans="1:2" x14ac:dyDescent="0.3">
      <c r="A4240">
        <v>1</v>
      </c>
      <c r="B4240">
        <v>63000</v>
      </c>
    </row>
    <row r="4241" spans="1:2" x14ac:dyDescent="0.3">
      <c r="A4241">
        <v>1</v>
      </c>
      <c r="B4241">
        <v>63000</v>
      </c>
    </row>
    <row r="4242" spans="1:2" x14ac:dyDescent="0.3">
      <c r="A4242">
        <v>0</v>
      </c>
      <c r="B4242">
        <v>180000</v>
      </c>
    </row>
    <row r="4243" spans="1:2" x14ac:dyDescent="0.3">
      <c r="A4243">
        <v>0</v>
      </c>
      <c r="B4243">
        <v>67500</v>
      </c>
    </row>
    <row r="4244" spans="1:2" x14ac:dyDescent="0.3">
      <c r="A4244">
        <v>0</v>
      </c>
      <c r="B4244">
        <v>67500</v>
      </c>
    </row>
    <row r="4245" spans="1:2" x14ac:dyDescent="0.3">
      <c r="A4245">
        <v>0</v>
      </c>
      <c r="B4245">
        <v>67500</v>
      </c>
    </row>
    <row r="4246" spans="1:2" x14ac:dyDescent="0.3">
      <c r="A4246">
        <v>0</v>
      </c>
      <c r="B4246">
        <v>135000</v>
      </c>
    </row>
    <row r="4247" spans="1:2" x14ac:dyDescent="0.3">
      <c r="A4247">
        <v>0</v>
      </c>
      <c r="B4247">
        <v>202500</v>
      </c>
    </row>
    <row r="4248" spans="1:2" x14ac:dyDescent="0.3">
      <c r="A4248">
        <v>0</v>
      </c>
      <c r="B4248">
        <v>29250</v>
      </c>
    </row>
    <row r="4249" spans="1:2" x14ac:dyDescent="0.3">
      <c r="A4249">
        <v>0</v>
      </c>
      <c r="B4249">
        <v>157500</v>
      </c>
    </row>
    <row r="4250" spans="1:2" x14ac:dyDescent="0.3">
      <c r="A4250">
        <v>0</v>
      </c>
      <c r="B4250">
        <v>72000</v>
      </c>
    </row>
    <row r="4251" spans="1:2" x14ac:dyDescent="0.3">
      <c r="A4251">
        <v>0</v>
      </c>
      <c r="B4251">
        <v>112500</v>
      </c>
    </row>
    <row r="4252" spans="1:2" x14ac:dyDescent="0.3">
      <c r="A4252">
        <v>0</v>
      </c>
      <c r="B4252">
        <v>135000</v>
      </c>
    </row>
    <row r="4253" spans="1:2" x14ac:dyDescent="0.3">
      <c r="A4253">
        <v>0</v>
      </c>
      <c r="B4253">
        <v>90000</v>
      </c>
    </row>
    <row r="4254" spans="1:2" x14ac:dyDescent="0.3">
      <c r="A4254">
        <v>0</v>
      </c>
      <c r="B4254">
        <v>315000</v>
      </c>
    </row>
    <row r="4255" spans="1:2" x14ac:dyDescent="0.3">
      <c r="A4255">
        <v>0</v>
      </c>
      <c r="B4255">
        <v>202500</v>
      </c>
    </row>
    <row r="4256" spans="1:2" x14ac:dyDescent="0.3">
      <c r="A4256">
        <v>0</v>
      </c>
      <c r="B4256">
        <v>360000</v>
      </c>
    </row>
    <row r="4257" spans="1:2" x14ac:dyDescent="0.3">
      <c r="A4257">
        <v>0</v>
      </c>
      <c r="B4257">
        <v>45000</v>
      </c>
    </row>
    <row r="4258" spans="1:2" x14ac:dyDescent="0.3">
      <c r="A4258">
        <v>0</v>
      </c>
      <c r="B4258">
        <v>157500</v>
      </c>
    </row>
    <row r="4259" spans="1:2" x14ac:dyDescent="0.3">
      <c r="A4259">
        <v>0</v>
      </c>
      <c r="B4259">
        <v>157500</v>
      </c>
    </row>
    <row r="4260" spans="1:2" x14ac:dyDescent="0.3">
      <c r="A4260">
        <v>0</v>
      </c>
      <c r="B4260">
        <v>175500</v>
      </c>
    </row>
    <row r="4261" spans="1:2" x14ac:dyDescent="0.3">
      <c r="A4261">
        <v>0</v>
      </c>
      <c r="B4261">
        <v>157500</v>
      </c>
    </row>
    <row r="4262" spans="1:2" x14ac:dyDescent="0.3">
      <c r="A4262">
        <v>0</v>
      </c>
      <c r="B4262">
        <v>135000</v>
      </c>
    </row>
    <row r="4263" spans="1:2" x14ac:dyDescent="0.3">
      <c r="A4263">
        <v>0</v>
      </c>
      <c r="B4263">
        <v>99000</v>
      </c>
    </row>
    <row r="4264" spans="1:2" x14ac:dyDescent="0.3">
      <c r="A4264">
        <v>0</v>
      </c>
      <c r="B4264">
        <v>270000</v>
      </c>
    </row>
    <row r="4265" spans="1:2" x14ac:dyDescent="0.3">
      <c r="A4265">
        <v>0</v>
      </c>
      <c r="B4265">
        <v>180000</v>
      </c>
    </row>
    <row r="4266" spans="1:2" x14ac:dyDescent="0.3">
      <c r="A4266">
        <v>0</v>
      </c>
      <c r="B4266">
        <v>225000</v>
      </c>
    </row>
    <row r="4267" spans="1:2" x14ac:dyDescent="0.3">
      <c r="A4267">
        <v>0</v>
      </c>
      <c r="B4267">
        <v>157500</v>
      </c>
    </row>
    <row r="4268" spans="1:2" x14ac:dyDescent="0.3">
      <c r="A4268">
        <v>0</v>
      </c>
      <c r="B4268">
        <v>99000</v>
      </c>
    </row>
    <row r="4269" spans="1:2" x14ac:dyDescent="0.3">
      <c r="A4269">
        <v>0</v>
      </c>
      <c r="B4269">
        <v>90000</v>
      </c>
    </row>
    <row r="4270" spans="1:2" x14ac:dyDescent="0.3">
      <c r="A4270">
        <v>0</v>
      </c>
      <c r="B4270">
        <v>144000</v>
      </c>
    </row>
    <row r="4271" spans="1:2" x14ac:dyDescent="0.3">
      <c r="A4271">
        <v>0</v>
      </c>
      <c r="B4271">
        <v>180000</v>
      </c>
    </row>
    <row r="4272" spans="1:2" x14ac:dyDescent="0.3">
      <c r="A4272">
        <v>0</v>
      </c>
      <c r="B4272">
        <v>166500</v>
      </c>
    </row>
    <row r="4273" spans="1:2" x14ac:dyDescent="0.3">
      <c r="A4273">
        <v>0</v>
      </c>
      <c r="B4273">
        <v>112500</v>
      </c>
    </row>
    <row r="4274" spans="1:2" x14ac:dyDescent="0.3">
      <c r="A4274">
        <v>0</v>
      </c>
      <c r="B4274">
        <v>225000</v>
      </c>
    </row>
    <row r="4275" spans="1:2" x14ac:dyDescent="0.3">
      <c r="A4275">
        <v>0</v>
      </c>
      <c r="B4275">
        <v>112500</v>
      </c>
    </row>
    <row r="4276" spans="1:2" x14ac:dyDescent="0.3">
      <c r="A4276">
        <v>0</v>
      </c>
      <c r="B4276">
        <v>157500</v>
      </c>
    </row>
    <row r="4277" spans="1:2" x14ac:dyDescent="0.3">
      <c r="A4277">
        <v>1</v>
      </c>
      <c r="B4277">
        <v>72000</v>
      </c>
    </row>
    <row r="4278" spans="1:2" x14ac:dyDescent="0.3">
      <c r="A4278">
        <v>0</v>
      </c>
      <c r="B4278">
        <v>202500</v>
      </c>
    </row>
    <row r="4279" spans="1:2" x14ac:dyDescent="0.3">
      <c r="A4279">
        <v>0</v>
      </c>
      <c r="B4279">
        <v>450000</v>
      </c>
    </row>
    <row r="4280" spans="1:2" x14ac:dyDescent="0.3">
      <c r="A4280">
        <v>0</v>
      </c>
      <c r="B4280">
        <v>108000</v>
      </c>
    </row>
    <row r="4281" spans="1:2" x14ac:dyDescent="0.3">
      <c r="A4281">
        <v>0</v>
      </c>
      <c r="B4281">
        <v>180000</v>
      </c>
    </row>
    <row r="4282" spans="1:2" x14ac:dyDescent="0.3">
      <c r="A4282">
        <v>0</v>
      </c>
      <c r="B4282">
        <v>67500</v>
      </c>
    </row>
    <row r="4283" spans="1:2" x14ac:dyDescent="0.3">
      <c r="A4283">
        <v>0</v>
      </c>
      <c r="B4283">
        <v>360000</v>
      </c>
    </row>
    <row r="4284" spans="1:2" x14ac:dyDescent="0.3">
      <c r="A4284">
        <v>0</v>
      </c>
      <c r="B4284">
        <v>157500</v>
      </c>
    </row>
    <row r="4285" spans="1:2" x14ac:dyDescent="0.3">
      <c r="A4285">
        <v>0</v>
      </c>
      <c r="B4285">
        <v>135000</v>
      </c>
    </row>
    <row r="4286" spans="1:2" x14ac:dyDescent="0.3">
      <c r="A4286">
        <v>0</v>
      </c>
      <c r="B4286">
        <v>180000</v>
      </c>
    </row>
    <row r="4287" spans="1:2" x14ac:dyDescent="0.3">
      <c r="A4287">
        <v>0</v>
      </c>
      <c r="B4287">
        <v>450000</v>
      </c>
    </row>
    <row r="4288" spans="1:2" x14ac:dyDescent="0.3">
      <c r="A4288">
        <v>0</v>
      </c>
      <c r="B4288">
        <v>121500</v>
      </c>
    </row>
    <row r="4289" spans="1:2" x14ac:dyDescent="0.3">
      <c r="A4289">
        <v>0</v>
      </c>
      <c r="B4289">
        <v>292500</v>
      </c>
    </row>
    <row r="4290" spans="1:2" x14ac:dyDescent="0.3">
      <c r="A4290">
        <v>0</v>
      </c>
      <c r="B4290">
        <v>112500</v>
      </c>
    </row>
    <row r="4291" spans="1:2" x14ac:dyDescent="0.3">
      <c r="A4291">
        <v>0</v>
      </c>
      <c r="B4291">
        <v>90000</v>
      </c>
    </row>
    <row r="4292" spans="1:2" x14ac:dyDescent="0.3">
      <c r="A4292">
        <v>0</v>
      </c>
      <c r="B4292">
        <v>90000</v>
      </c>
    </row>
    <row r="4293" spans="1:2" x14ac:dyDescent="0.3">
      <c r="A4293">
        <v>0</v>
      </c>
      <c r="B4293">
        <v>67500</v>
      </c>
    </row>
    <row r="4294" spans="1:2" x14ac:dyDescent="0.3">
      <c r="A4294">
        <v>0</v>
      </c>
      <c r="B4294">
        <v>67500</v>
      </c>
    </row>
    <row r="4295" spans="1:2" x14ac:dyDescent="0.3">
      <c r="A4295">
        <v>0</v>
      </c>
      <c r="B4295">
        <v>202500</v>
      </c>
    </row>
    <row r="4296" spans="1:2" x14ac:dyDescent="0.3">
      <c r="A4296">
        <v>0</v>
      </c>
      <c r="B4296">
        <v>135000</v>
      </c>
    </row>
    <row r="4297" spans="1:2" x14ac:dyDescent="0.3">
      <c r="A4297">
        <v>0</v>
      </c>
      <c r="B4297">
        <v>45000</v>
      </c>
    </row>
    <row r="4298" spans="1:2" x14ac:dyDescent="0.3">
      <c r="A4298">
        <v>0</v>
      </c>
      <c r="B4298">
        <v>45000</v>
      </c>
    </row>
    <row r="4299" spans="1:2" x14ac:dyDescent="0.3">
      <c r="A4299">
        <v>0</v>
      </c>
      <c r="B4299">
        <v>157500</v>
      </c>
    </row>
    <row r="4300" spans="1:2" x14ac:dyDescent="0.3">
      <c r="A4300">
        <v>0</v>
      </c>
      <c r="B4300">
        <v>157500</v>
      </c>
    </row>
    <row r="4301" spans="1:2" x14ac:dyDescent="0.3">
      <c r="A4301">
        <v>0</v>
      </c>
      <c r="B4301">
        <v>67500</v>
      </c>
    </row>
    <row r="4302" spans="1:2" x14ac:dyDescent="0.3">
      <c r="A4302">
        <v>1</v>
      </c>
      <c r="B4302">
        <v>135000</v>
      </c>
    </row>
    <row r="4303" spans="1:2" x14ac:dyDescent="0.3">
      <c r="A4303">
        <v>0</v>
      </c>
      <c r="B4303">
        <v>76500</v>
      </c>
    </row>
    <row r="4304" spans="1:2" x14ac:dyDescent="0.3">
      <c r="A4304">
        <v>1</v>
      </c>
      <c r="B4304">
        <v>99000</v>
      </c>
    </row>
    <row r="4305" spans="1:2" x14ac:dyDescent="0.3">
      <c r="A4305">
        <v>0</v>
      </c>
      <c r="B4305">
        <v>112500</v>
      </c>
    </row>
    <row r="4306" spans="1:2" x14ac:dyDescent="0.3">
      <c r="A4306">
        <v>1</v>
      </c>
      <c r="B4306">
        <v>270000</v>
      </c>
    </row>
    <row r="4307" spans="1:2" x14ac:dyDescent="0.3">
      <c r="A4307">
        <v>1</v>
      </c>
      <c r="B4307">
        <v>270000</v>
      </c>
    </row>
    <row r="4308" spans="1:2" x14ac:dyDescent="0.3">
      <c r="A4308">
        <v>0</v>
      </c>
      <c r="B4308">
        <v>135000</v>
      </c>
    </row>
    <row r="4309" spans="1:2" x14ac:dyDescent="0.3">
      <c r="A4309">
        <v>0</v>
      </c>
      <c r="B4309">
        <v>166500</v>
      </c>
    </row>
    <row r="4310" spans="1:2" x14ac:dyDescent="0.3">
      <c r="A4310">
        <v>0</v>
      </c>
      <c r="B4310">
        <v>135000</v>
      </c>
    </row>
    <row r="4311" spans="1:2" x14ac:dyDescent="0.3">
      <c r="A4311">
        <v>1</v>
      </c>
      <c r="B4311">
        <v>58500</v>
      </c>
    </row>
    <row r="4312" spans="1:2" x14ac:dyDescent="0.3">
      <c r="A4312">
        <v>1</v>
      </c>
      <c r="B4312">
        <v>58500</v>
      </c>
    </row>
    <row r="4313" spans="1:2" x14ac:dyDescent="0.3">
      <c r="A4313">
        <v>1</v>
      </c>
      <c r="B4313">
        <v>58500</v>
      </c>
    </row>
    <row r="4314" spans="1:2" x14ac:dyDescent="0.3">
      <c r="A4314">
        <v>0</v>
      </c>
      <c r="B4314">
        <v>135000</v>
      </c>
    </row>
    <row r="4315" spans="1:2" x14ac:dyDescent="0.3">
      <c r="A4315">
        <v>1</v>
      </c>
      <c r="B4315">
        <v>202500</v>
      </c>
    </row>
    <row r="4316" spans="1:2" x14ac:dyDescent="0.3">
      <c r="A4316">
        <v>0</v>
      </c>
      <c r="B4316">
        <v>90000</v>
      </c>
    </row>
    <row r="4317" spans="1:2" x14ac:dyDescent="0.3">
      <c r="A4317">
        <v>0</v>
      </c>
      <c r="B4317">
        <v>135000</v>
      </c>
    </row>
    <row r="4318" spans="1:2" x14ac:dyDescent="0.3">
      <c r="A4318">
        <v>0</v>
      </c>
      <c r="B4318">
        <v>56250</v>
      </c>
    </row>
    <row r="4319" spans="1:2" x14ac:dyDescent="0.3">
      <c r="A4319">
        <v>0</v>
      </c>
      <c r="B4319">
        <v>112500</v>
      </c>
    </row>
    <row r="4320" spans="1:2" x14ac:dyDescent="0.3">
      <c r="A4320">
        <v>0</v>
      </c>
      <c r="B4320">
        <v>180000</v>
      </c>
    </row>
    <row r="4321" spans="1:2" x14ac:dyDescent="0.3">
      <c r="A4321">
        <v>0</v>
      </c>
      <c r="B4321">
        <v>135000</v>
      </c>
    </row>
    <row r="4322" spans="1:2" x14ac:dyDescent="0.3">
      <c r="A4322">
        <v>0</v>
      </c>
      <c r="B4322">
        <v>67500</v>
      </c>
    </row>
    <row r="4323" spans="1:2" x14ac:dyDescent="0.3">
      <c r="A4323">
        <v>0</v>
      </c>
      <c r="B4323">
        <v>67500</v>
      </c>
    </row>
    <row r="4324" spans="1:2" x14ac:dyDescent="0.3">
      <c r="A4324">
        <v>0</v>
      </c>
      <c r="B4324">
        <v>135000</v>
      </c>
    </row>
    <row r="4325" spans="1:2" x14ac:dyDescent="0.3">
      <c r="A4325">
        <v>0</v>
      </c>
      <c r="B4325">
        <v>112500</v>
      </c>
    </row>
    <row r="4326" spans="1:2" x14ac:dyDescent="0.3">
      <c r="A4326">
        <v>0</v>
      </c>
      <c r="B4326">
        <v>112500</v>
      </c>
    </row>
    <row r="4327" spans="1:2" x14ac:dyDescent="0.3">
      <c r="A4327">
        <v>0</v>
      </c>
      <c r="B4327">
        <v>58500</v>
      </c>
    </row>
    <row r="4328" spans="1:2" x14ac:dyDescent="0.3">
      <c r="A4328">
        <v>0</v>
      </c>
      <c r="B4328">
        <v>371925</v>
      </c>
    </row>
    <row r="4329" spans="1:2" x14ac:dyDescent="0.3">
      <c r="A4329">
        <v>0</v>
      </c>
      <c r="B4329">
        <v>315000</v>
      </c>
    </row>
    <row r="4330" spans="1:2" x14ac:dyDescent="0.3">
      <c r="A4330">
        <v>0</v>
      </c>
      <c r="B4330">
        <v>135000</v>
      </c>
    </row>
    <row r="4331" spans="1:2" x14ac:dyDescent="0.3">
      <c r="A4331">
        <v>0</v>
      </c>
      <c r="B4331">
        <v>67500</v>
      </c>
    </row>
    <row r="4332" spans="1:2" x14ac:dyDescent="0.3">
      <c r="A4332">
        <v>0</v>
      </c>
      <c r="B4332">
        <v>360000</v>
      </c>
    </row>
    <row r="4333" spans="1:2" x14ac:dyDescent="0.3">
      <c r="A4333">
        <v>0</v>
      </c>
      <c r="B4333">
        <v>360000</v>
      </c>
    </row>
    <row r="4334" spans="1:2" x14ac:dyDescent="0.3">
      <c r="A4334">
        <v>0</v>
      </c>
      <c r="B4334">
        <v>157500</v>
      </c>
    </row>
    <row r="4335" spans="1:2" x14ac:dyDescent="0.3">
      <c r="A4335">
        <v>0</v>
      </c>
      <c r="B4335">
        <v>99000</v>
      </c>
    </row>
    <row r="4336" spans="1:2" x14ac:dyDescent="0.3">
      <c r="A4336">
        <v>0</v>
      </c>
      <c r="B4336">
        <v>360000</v>
      </c>
    </row>
    <row r="4337" spans="1:2" x14ac:dyDescent="0.3">
      <c r="A4337">
        <v>0</v>
      </c>
      <c r="B4337">
        <v>144000</v>
      </c>
    </row>
    <row r="4338" spans="1:2" x14ac:dyDescent="0.3">
      <c r="A4338">
        <v>0</v>
      </c>
      <c r="B4338">
        <v>180000</v>
      </c>
    </row>
    <row r="4339" spans="1:2" x14ac:dyDescent="0.3">
      <c r="A4339">
        <v>0</v>
      </c>
      <c r="B4339">
        <v>135000</v>
      </c>
    </row>
    <row r="4340" spans="1:2" x14ac:dyDescent="0.3">
      <c r="A4340">
        <v>0</v>
      </c>
      <c r="B4340">
        <v>135000</v>
      </c>
    </row>
    <row r="4341" spans="1:2" x14ac:dyDescent="0.3">
      <c r="A4341">
        <v>0</v>
      </c>
      <c r="B4341">
        <v>135000</v>
      </c>
    </row>
    <row r="4342" spans="1:2" x14ac:dyDescent="0.3">
      <c r="A4342">
        <v>0</v>
      </c>
      <c r="B4342">
        <v>180000</v>
      </c>
    </row>
    <row r="4343" spans="1:2" x14ac:dyDescent="0.3">
      <c r="A4343">
        <v>0</v>
      </c>
      <c r="B4343">
        <v>180000</v>
      </c>
    </row>
    <row r="4344" spans="1:2" x14ac:dyDescent="0.3">
      <c r="A4344">
        <v>0</v>
      </c>
      <c r="B4344">
        <v>67500</v>
      </c>
    </row>
    <row r="4345" spans="1:2" x14ac:dyDescent="0.3">
      <c r="A4345">
        <v>0</v>
      </c>
      <c r="B4345">
        <v>90000</v>
      </c>
    </row>
    <row r="4346" spans="1:2" x14ac:dyDescent="0.3">
      <c r="A4346">
        <v>0</v>
      </c>
      <c r="B4346">
        <v>135000</v>
      </c>
    </row>
    <row r="4347" spans="1:2" x14ac:dyDescent="0.3">
      <c r="A4347">
        <v>0</v>
      </c>
      <c r="B4347">
        <v>112500</v>
      </c>
    </row>
    <row r="4348" spans="1:2" x14ac:dyDescent="0.3">
      <c r="A4348">
        <v>0</v>
      </c>
      <c r="B4348">
        <v>315000</v>
      </c>
    </row>
    <row r="4349" spans="1:2" x14ac:dyDescent="0.3">
      <c r="A4349">
        <v>0</v>
      </c>
      <c r="B4349">
        <v>315000</v>
      </c>
    </row>
    <row r="4350" spans="1:2" x14ac:dyDescent="0.3">
      <c r="A4350">
        <v>0</v>
      </c>
      <c r="B4350">
        <v>270000</v>
      </c>
    </row>
    <row r="4351" spans="1:2" x14ac:dyDescent="0.3">
      <c r="A4351">
        <v>0</v>
      </c>
      <c r="B4351">
        <v>180000</v>
      </c>
    </row>
    <row r="4352" spans="1:2" x14ac:dyDescent="0.3">
      <c r="A4352">
        <v>0</v>
      </c>
      <c r="B4352">
        <v>67500</v>
      </c>
    </row>
    <row r="4353" spans="1:2" x14ac:dyDescent="0.3">
      <c r="A4353">
        <v>0</v>
      </c>
      <c r="B4353">
        <v>180000</v>
      </c>
    </row>
    <row r="4354" spans="1:2" x14ac:dyDescent="0.3">
      <c r="A4354">
        <v>0</v>
      </c>
      <c r="B4354">
        <v>225000</v>
      </c>
    </row>
    <row r="4355" spans="1:2" x14ac:dyDescent="0.3">
      <c r="A4355">
        <v>0</v>
      </c>
      <c r="B4355">
        <v>225000</v>
      </c>
    </row>
    <row r="4356" spans="1:2" x14ac:dyDescent="0.3">
      <c r="A4356">
        <v>0</v>
      </c>
      <c r="B4356">
        <v>180000</v>
      </c>
    </row>
    <row r="4357" spans="1:2" x14ac:dyDescent="0.3">
      <c r="A4357">
        <v>0</v>
      </c>
      <c r="B4357">
        <v>157500</v>
      </c>
    </row>
    <row r="4358" spans="1:2" x14ac:dyDescent="0.3">
      <c r="A4358">
        <v>0</v>
      </c>
      <c r="B4358">
        <v>112500</v>
      </c>
    </row>
    <row r="4359" spans="1:2" x14ac:dyDescent="0.3">
      <c r="A4359">
        <v>0</v>
      </c>
      <c r="B4359">
        <v>157500</v>
      </c>
    </row>
    <row r="4360" spans="1:2" x14ac:dyDescent="0.3">
      <c r="A4360">
        <v>0</v>
      </c>
      <c r="B4360">
        <v>180000</v>
      </c>
    </row>
    <row r="4361" spans="1:2" x14ac:dyDescent="0.3">
      <c r="A4361">
        <v>0</v>
      </c>
      <c r="B4361">
        <v>103500</v>
      </c>
    </row>
    <row r="4362" spans="1:2" x14ac:dyDescent="0.3">
      <c r="A4362">
        <v>0</v>
      </c>
      <c r="B4362">
        <v>144000</v>
      </c>
    </row>
    <row r="4363" spans="1:2" x14ac:dyDescent="0.3">
      <c r="A4363">
        <v>0</v>
      </c>
      <c r="B4363">
        <v>112500</v>
      </c>
    </row>
    <row r="4364" spans="1:2" x14ac:dyDescent="0.3">
      <c r="A4364">
        <v>0</v>
      </c>
      <c r="B4364">
        <v>112500</v>
      </c>
    </row>
    <row r="4365" spans="1:2" x14ac:dyDescent="0.3">
      <c r="A4365">
        <v>0</v>
      </c>
      <c r="B4365">
        <v>405000</v>
      </c>
    </row>
    <row r="4366" spans="1:2" x14ac:dyDescent="0.3">
      <c r="A4366">
        <v>0</v>
      </c>
      <c r="B4366">
        <v>225000</v>
      </c>
    </row>
    <row r="4367" spans="1:2" x14ac:dyDescent="0.3">
      <c r="A4367">
        <v>1</v>
      </c>
      <c r="B4367">
        <v>180000</v>
      </c>
    </row>
    <row r="4368" spans="1:2" x14ac:dyDescent="0.3">
      <c r="A4368">
        <v>0</v>
      </c>
      <c r="B4368">
        <v>225000</v>
      </c>
    </row>
    <row r="4369" spans="1:2" x14ac:dyDescent="0.3">
      <c r="A4369">
        <v>0</v>
      </c>
      <c r="B4369">
        <v>135000</v>
      </c>
    </row>
    <row r="4370" spans="1:2" x14ac:dyDescent="0.3">
      <c r="A4370">
        <v>0</v>
      </c>
      <c r="B4370">
        <v>112500</v>
      </c>
    </row>
    <row r="4371" spans="1:2" x14ac:dyDescent="0.3">
      <c r="A4371">
        <v>0</v>
      </c>
      <c r="B4371">
        <v>270000</v>
      </c>
    </row>
    <row r="4372" spans="1:2" x14ac:dyDescent="0.3">
      <c r="A4372">
        <v>1</v>
      </c>
      <c r="B4372">
        <v>900000</v>
      </c>
    </row>
    <row r="4373" spans="1:2" x14ac:dyDescent="0.3">
      <c r="A4373">
        <v>0</v>
      </c>
      <c r="B4373">
        <v>180000</v>
      </c>
    </row>
    <row r="4374" spans="1:2" x14ac:dyDescent="0.3">
      <c r="A4374">
        <v>0</v>
      </c>
      <c r="B4374">
        <v>157500</v>
      </c>
    </row>
    <row r="4375" spans="1:2" x14ac:dyDescent="0.3">
      <c r="A4375">
        <v>0</v>
      </c>
      <c r="B4375">
        <v>144000</v>
      </c>
    </row>
    <row r="4376" spans="1:2" x14ac:dyDescent="0.3">
      <c r="A4376">
        <v>0</v>
      </c>
      <c r="B4376">
        <v>675000</v>
      </c>
    </row>
    <row r="4377" spans="1:2" x14ac:dyDescent="0.3">
      <c r="A4377">
        <v>0</v>
      </c>
      <c r="B4377">
        <v>99000</v>
      </c>
    </row>
    <row r="4378" spans="1:2" x14ac:dyDescent="0.3">
      <c r="A4378">
        <v>0</v>
      </c>
      <c r="B4378">
        <v>360000</v>
      </c>
    </row>
    <row r="4379" spans="1:2" x14ac:dyDescent="0.3">
      <c r="A4379">
        <v>0</v>
      </c>
      <c r="B4379">
        <v>225000</v>
      </c>
    </row>
    <row r="4380" spans="1:2" x14ac:dyDescent="0.3">
      <c r="A4380">
        <v>0</v>
      </c>
      <c r="B4380">
        <v>359100</v>
      </c>
    </row>
    <row r="4381" spans="1:2" x14ac:dyDescent="0.3">
      <c r="A4381">
        <v>0</v>
      </c>
      <c r="B4381">
        <v>261000</v>
      </c>
    </row>
    <row r="4382" spans="1:2" x14ac:dyDescent="0.3">
      <c r="A4382">
        <v>0</v>
      </c>
      <c r="B4382">
        <v>81000</v>
      </c>
    </row>
    <row r="4383" spans="1:2" x14ac:dyDescent="0.3">
      <c r="A4383">
        <v>0</v>
      </c>
      <c r="B4383">
        <v>81000</v>
      </c>
    </row>
    <row r="4384" spans="1:2" x14ac:dyDescent="0.3">
      <c r="A4384">
        <v>0</v>
      </c>
      <c r="B4384">
        <v>72000</v>
      </c>
    </row>
    <row r="4385" spans="1:2" x14ac:dyDescent="0.3">
      <c r="A4385">
        <v>1</v>
      </c>
      <c r="B4385">
        <v>450000</v>
      </c>
    </row>
    <row r="4386" spans="1:2" x14ac:dyDescent="0.3">
      <c r="A4386">
        <v>0</v>
      </c>
      <c r="B4386">
        <v>180000</v>
      </c>
    </row>
    <row r="4387" spans="1:2" x14ac:dyDescent="0.3">
      <c r="A4387">
        <v>1</v>
      </c>
      <c r="B4387">
        <v>135000</v>
      </c>
    </row>
    <row r="4388" spans="1:2" x14ac:dyDescent="0.3">
      <c r="A4388">
        <v>0</v>
      </c>
      <c r="B4388">
        <v>135000</v>
      </c>
    </row>
    <row r="4389" spans="1:2" x14ac:dyDescent="0.3">
      <c r="A4389">
        <v>1</v>
      </c>
      <c r="B4389">
        <v>90000</v>
      </c>
    </row>
    <row r="4390" spans="1:2" x14ac:dyDescent="0.3">
      <c r="A4390">
        <v>0</v>
      </c>
      <c r="B4390">
        <v>202500</v>
      </c>
    </row>
    <row r="4391" spans="1:2" x14ac:dyDescent="0.3">
      <c r="A4391">
        <v>0</v>
      </c>
      <c r="B4391">
        <v>90000</v>
      </c>
    </row>
    <row r="4392" spans="1:2" x14ac:dyDescent="0.3">
      <c r="A4392">
        <v>0</v>
      </c>
      <c r="B4392">
        <v>117000</v>
      </c>
    </row>
    <row r="4393" spans="1:2" x14ac:dyDescent="0.3">
      <c r="A4393">
        <v>0</v>
      </c>
      <c r="B4393">
        <v>81000</v>
      </c>
    </row>
    <row r="4394" spans="1:2" x14ac:dyDescent="0.3">
      <c r="A4394">
        <v>0</v>
      </c>
      <c r="B4394">
        <v>270000</v>
      </c>
    </row>
    <row r="4395" spans="1:2" x14ac:dyDescent="0.3">
      <c r="A4395">
        <v>1</v>
      </c>
      <c r="B4395">
        <v>225000</v>
      </c>
    </row>
    <row r="4396" spans="1:2" x14ac:dyDescent="0.3">
      <c r="A4396">
        <v>1</v>
      </c>
      <c r="B4396">
        <v>225000</v>
      </c>
    </row>
    <row r="4397" spans="1:2" x14ac:dyDescent="0.3">
      <c r="A4397">
        <v>1</v>
      </c>
      <c r="B4397">
        <v>161307</v>
      </c>
    </row>
    <row r="4398" spans="1:2" x14ac:dyDescent="0.3">
      <c r="A4398">
        <v>0</v>
      </c>
      <c r="B4398">
        <v>337500</v>
      </c>
    </row>
    <row r="4399" spans="1:2" x14ac:dyDescent="0.3">
      <c r="A4399">
        <v>0</v>
      </c>
      <c r="B4399">
        <v>315000</v>
      </c>
    </row>
    <row r="4400" spans="1:2" x14ac:dyDescent="0.3">
      <c r="A4400">
        <v>1</v>
      </c>
      <c r="B4400">
        <v>225000</v>
      </c>
    </row>
    <row r="4401" spans="1:2" x14ac:dyDescent="0.3">
      <c r="A4401">
        <v>0</v>
      </c>
      <c r="B4401">
        <v>135000</v>
      </c>
    </row>
    <row r="4402" spans="1:2" x14ac:dyDescent="0.3">
      <c r="A4402">
        <v>0</v>
      </c>
      <c r="B4402">
        <v>81000</v>
      </c>
    </row>
    <row r="4403" spans="1:2" x14ac:dyDescent="0.3">
      <c r="A4403">
        <v>0</v>
      </c>
      <c r="B4403">
        <v>337500</v>
      </c>
    </row>
    <row r="4404" spans="1:2" x14ac:dyDescent="0.3">
      <c r="A4404">
        <v>0</v>
      </c>
      <c r="B4404">
        <v>315000</v>
      </c>
    </row>
    <row r="4405" spans="1:2" x14ac:dyDescent="0.3">
      <c r="A4405">
        <v>0</v>
      </c>
      <c r="B4405">
        <v>121500</v>
      </c>
    </row>
    <row r="4406" spans="1:2" x14ac:dyDescent="0.3">
      <c r="A4406">
        <v>0</v>
      </c>
      <c r="B4406">
        <v>675000</v>
      </c>
    </row>
    <row r="4407" spans="1:2" x14ac:dyDescent="0.3">
      <c r="A4407">
        <v>0</v>
      </c>
      <c r="B4407">
        <v>225000</v>
      </c>
    </row>
    <row r="4408" spans="1:2" x14ac:dyDescent="0.3">
      <c r="A4408">
        <v>0</v>
      </c>
      <c r="B4408">
        <v>225000</v>
      </c>
    </row>
    <row r="4409" spans="1:2" x14ac:dyDescent="0.3">
      <c r="A4409">
        <v>0</v>
      </c>
      <c r="B4409">
        <v>225000</v>
      </c>
    </row>
    <row r="4410" spans="1:2" x14ac:dyDescent="0.3">
      <c r="A4410">
        <v>0</v>
      </c>
      <c r="B4410">
        <v>225000</v>
      </c>
    </row>
    <row r="4411" spans="1:2" x14ac:dyDescent="0.3">
      <c r="A4411">
        <v>0</v>
      </c>
      <c r="B4411">
        <v>81000</v>
      </c>
    </row>
    <row r="4412" spans="1:2" x14ac:dyDescent="0.3">
      <c r="A4412">
        <v>0</v>
      </c>
      <c r="B4412">
        <v>135000</v>
      </c>
    </row>
    <row r="4413" spans="1:2" x14ac:dyDescent="0.3">
      <c r="A4413">
        <v>0</v>
      </c>
      <c r="B4413">
        <v>202500</v>
      </c>
    </row>
    <row r="4414" spans="1:2" x14ac:dyDescent="0.3">
      <c r="A4414">
        <v>0</v>
      </c>
      <c r="B4414">
        <v>225000</v>
      </c>
    </row>
    <row r="4415" spans="1:2" x14ac:dyDescent="0.3">
      <c r="A4415">
        <v>0</v>
      </c>
      <c r="B4415">
        <v>144000</v>
      </c>
    </row>
    <row r="4416" spans="1:2" x14ac:dyDescent="0.3">
      <c r="A4416">
        <v>0</v>
      </c>
      <c r="B4416">
        <v>180000</v>
      </c>
    </row>
    <row r="4417" spans="1:2" x14ac:dyDescent="0.3">
      <c r="A4417">
        <v>0</v>
      </c>
      <c r="B4417">
        <v>112500</v>
      </c>
    </row>
    <row r="4418" spans="1:2" x14ac:dyDescent="0.3">
      <c r="A4418">
        <v>1</v>
      </c>
      <c r="B4418">
        <v>216000</v>
      </c>
    </row>
    <row r="4419" spans="1:2" x14ac:dyDescent="0.3">
      <c r="A4419">
        <v>0</v>
      </c>
      <c r="B4419">
        <v>155250</v>
      </c>
    </row>
    <row r="4420" spans="1:2" x14ac:dyDescent="0.3">
      <c r="A4420">
        <v>0</v>
      </c>
      <c r="B4420">
        <v>90000</v>
      </c>
    </row>
    <row r="4421" spans="1:2" x14ac:dyDescent="0.3">
      <c r="A4421">
        <v>0</v>
      </c>
      <c r="B4421">
        <v>225000</v>
      </c>
    </row>
    <row r="4422" spans="1:2" x14ac:dyDescent="0.3">
      <c r="A4422">
        <v>0</v>
      </c>
      <c r="B4422">
        <v>225000</v>
      </c>
    </row>
    <row r="4423" spans="1:2" x14ac:dyDescent="0.3">
      <c r="A4423">
        <v>1</v>
      </c>
      <c r="B4423">
        <v>180000</v>
      </c>
    </row>
    <row r="4424" spans="1:2" x14ac:dyDescent="0.3">
      <c r="A4424">
        <v>0</v>
      </c>
      <c r="B4424">
        <v>247500</v>
      </c>
    </row>
    <row r="4425" spans="1:2" x14ac:dyDescent="0.3">
      <c r="A4425">
        <v>0</v>
      </c>
      <c r="B4425">
        <v>247500</v>
      </c>
    </row>
    <row r="4426" spans="1:2" x14ac:dyDescent="0.3">
      <c r="A4426">
        <v>0</v>
      </c>
      <c r="B4426">
        <v>292500</v>
      </c>
    </row>
    <row r="4427" spans="1:2" x14ac:dyDescent="0.3">
      <c r="A4427">
        <v>1</v>
      </c>
      <c r="B4427">
        <v>112500</v>
      </c>
    </row>
    <row r="4428" spans="1:2" x14ac:dyDescent="0.3">
      <c r="A4428">
        <v>0</v>
      </c>
      <c r="B4428">
        <v>157500</v>
      </c>
    </row>
    <row r="4429" spans="1:2" x14ac:dyDescent="0.3">
      <c r="A4429">
        <v>0</v>
      </c>
      <c r="B4429">
        <v>135000</v>
      </c>
    </row>
    <row r="4430" spans="1:2" x14ac:dyDescent="0.3">
      <c r="A4430">
        <v>1</v>
      </c>
      <c r="B4430">
        <v>112500</v>
      </c>
    </row>
    <row r="4431" spans="1:2" x14ac:dyDescent="0.3">
      <c r="A4431">
        <v>1</v>
      </c>
      <c r="B4431">
        <v>112500</v>
      </c>
    </row>
    <row r="4432" spans="1:2" x14ac:dyDescent="0.3">
      <c r="A4432">
        <v>1</v>
      </c>
      <c r="B4432">
        <v>112500</v>
      </c>
    </row>
    <row r="4433" spans="1:2" x14ac:dyDescent="0.3">
      <c r="A4433">
        <v>1</v>
      </c>
      <c r="B4433">
        <v>112500</v>
      </c>
    </row>
    <row r="4434" spans="1:2" x14ac:dyDescent="0.3">
      <c r="A4434">
        <v>0</v>
      </c>
      <c r="B4434">
        <v>171000</v>
      </c>
    </row>
    <row r="4435" spans="1:2" x14ac:dyDescent="0.3">
      <c r="A4435">
        <v>0</v>
      </c>
      <c r="B4435">
        <v>85500</v>
      </c>
    </row>
    <row r="4436" spans="1:2" x14ac:dyDescent="0.3">
      <c r="A4436">
        <v>0</v>
      </c>
      <c r="B4436">
        <v>180000</v>
      </c>
    </row>
    <row r="4437" spans="1:2" x14ac:dyDescent="0.3">
      <c r="A4437">
        <v>0</v>
      </c>
      <c r="B4437">
        <v>90000</v>
      </c>
    </row>
    <row r="4438" spans="1:2" x14ac:dyDescent="0.3">
      <c r="A4438">
        <v>0</v>
      </c>
      <c r="B4438">
        <v>135000</v>
      </c>
    </row>
    <row r="4439" spans="1:2" x14ac:dyDescent="0.3">
      <c r="A4439">
        <v>0</v>
      </c>
      <c r="B4439">
        <v>171000</v>
      </c>
    </row>
    <row r="4440" spans="1:2" x14ac:dyDescent="0.3">
      <c r="A4440">
        <v>0</v>
      </c>
      <c r="B4440">
        <v>225000</v>
      </c>
    </row>
    <row r="4441" spans="1:2" x14ac:dyDescent="0.3">
      <c r="A4441">
        <v>0</v>
      </c>
      <c r="B4441">
        <v>90000</v>
      </c>
    </row>
    <row r="4442" spans="1:2" x14ac:dyDescent="0.3">
      <c r="A4442">
        <v>0</v>
      </c>
      <c r="B4442">
        <v>157500</v>
      </c>
    </row>
    <row r="4443" spans="1:2" x14ac:dyDescent="0.3">
      <c r="A4443">
        <v>0</v>
      </c>
      <c r="B4443">
        <v>270000</v>
      </c>
    </row>
    <row r="4444" spans="1:2" x14ac:dyDescent="0.3">
      <c r="A4444">
        <v>0</v>
      </c>
      <c r="B4444">
        <v>180000</v>
      </c>
    </row>
    <row r="4445" spans="1:2" x14ac:dyDescent="0.3">
      <c r="A4445">
        <v>0</v>
      </c>
      <c r="B4445">
        <v>351000</v>
      </c>
    </row>
    <row r="4446" spans="1:2" x14ac:dyDescent="0.3">
      <c r="A4446">
        <v>0</v>
      </c>
      <c r="B4446">
        <v>135000</v>
      </c>
    </row>
    <row r="4447" spans="1:2" x14ac:dyDescent="0.3">
      <c r="A4447">
        <v>1</v>
      </c>
      <c r="B4447">
        <v>81000</v>
      </c>
    </row>
    <row r="4448" spans="1:2" x14ac:dyDescent="0.3">
      <c r="A4448">
        <v>0</v>
      </c>
      <c r="B4448">
        <v>292500</v>
      </c>
    </row>
    <row r="4449" spans="1:2" x14ac:dyDescent="0.3">
      <c r="A4449">
        <v>1</v>
      </c>
      <c r="B4449">
        <v>135000</v>
      </c>
    </row>
    <row r="4450" spans="1:2" x14ac:dyDescent="0.3">
      <c r="A4450">
        <v>0</v>
      </c>
      <c r="B4450">
        <v>135000</v>
      </c>
    </row>
    <row r="4451" spans="1:2" x14ac:dyDescent="0.3">
      <c r="A4451">
        <v>0</v>
      </c>
      <c r="B4451">
        <v>99000</v>
      </c>
    </row>
    <row r="4452" spans="1:2" x14ac:dyDescent="0.3">
      <c r="A4452">
        <v>0</v>
      </c>
      <c r="B4452">
        <v>99000</v>
      </c>
    </row>
    <row r="4453" spans="1:2" x14ac:dyDescent="0.3">
      <c r="A4453">
        <v>0</v>
      </c>
      <c r="B4453">
        <v>225000</v>
      </c>
    </row>
    <row r="4454" spans="1:2" x14ac:dyDescent="0.3">
      <c r="A4454">
        <v>0</v>
      </c>
      <c r="B4454">
        <v>180000</v>
      </c>
    </row>
    <row r="4455" spans="1:2" x14ac:dyDescent="0.3">
      <c r="A4455">
        <v>0</v>
      </c>
      <c r="B4455">
        <v>112500</v>
      </c>
    </row>
    <row r="4456" spans="1:2" x14ac:dyDescent="0.3">
      <c r="A4456">
        <v>0</v>
      </c>
      <c r="B4456">
        <v>189000</v>
      </c>
    </row>
    <row r="4457" spans="1:2" x14ac:dyDescent="0.3">
      <c r="A4457">
        <v>0</v>
      </c>
      <c r="B4457">
        <v>49500</v>
      </c>
    </row>
    <row r="4458" spans="1:2" x14ac:dyDescent="0.3">
      <c r="A4458">
        <v>0</v>
      </c>
      <c r="B4458">
        <v>157500</v>
      </c>
    </row>
    <row r="4459" spans="1:2" x14ac:dyDescent="0.3">
      <c r="A4459">
        <v>0</v>
      </c>
      <c r="B4459">
        <v>135000</v>
      </c>
    </row>
    <row r="4460" spans="1:2" x14ac:dyDescent="0.3">
      <c r="A4460">
        <v>0</v>
      </c>
      <c r="B4460">
        <v>382500</v>
      </c>
    </row>
    <row r="4461" spans="1:2" x14ac:dyDescent="0.3">
      <c r="A4461">
        <v>0</v>
      </c>
      <c r="B4461">
        <v>225000</v>
      </c>
    </row>
    <row r="4462" spans="1:2" x14ac:dyDescent="0.3">
      <c r="A4462">
        <v>0</v>
      </c>
      <c r="B4462">
        <v>225000</v>
      </c>
    </row>
    <row r="4463" spans="1:2" x14ac:dyDescent="0.3">
      <c r="A4463">
        <v>0</v>
      </c>
      <c r="B4463">
        <v>157500</v>
      </c>
    </row>
    <row r="4464" spans="1:2" x14ac:dyDescent="0.3">
      <c r="A4464">
        <v>0</v>
      </c>
      <c r="B4464">
        <v>225000</v>
      </c>
    </row>
    <row r="4465" spans="1:2" x14ac:dyDescent="0.3">
      <c r="A4465">
        <v>0</v>
      </c>
      <c r="B4465">
        <v>112500</v>
      </c>
    </row>
    <row r="4466" spans="1:2" x14ac:dyDescent="0.3">
      <c r="A4466">
        <v>0</v>
      </c>
      <c r="B4466">
        <v>270000</v>
      </c>
    </row>
    <row r="4467" spans="1:2" x14ac:dyDescent="0.3">
      <c r="A4467">
        <v>0</v>
      </c>
      <c r="B4467">
        <v>81000</v>
      </c>
    </row>
    <row r="4468" spans="1:2" x14ac:dyDescent="0.3">
      <c r="A4468">
        <v>0</v>
      </c>
      <c r="B4468">
        <v>157500</v>
      </c>
    </row>
    <row r="4469" spans="1:2" x14ac:dyDescent="0.3">
      <c r="A4469">
        <v>0</v>
      </c>
      <c r="B4469">
        <v>157500</v>
      </c>
    </row>
    <row r="4470" spans="1:2" x14ac:dyDescent="0.3">
      <c r="A4470">
        <v>1</v>
      </c>
      <c r="B4470">
        <v>216000</v>
      </c>
    </row>
    <row r="4471" spans="1:2" x14ac:dyDescent="0.3">
      <c r="A4471">
        <v>0</v>
      </c>
      <c r="B4471">
        <v>67500</v>
      </c>
    </row>
    <row r="4472" spans="1:2" x14ac:dyDescent="0.3">
      <c r="A4472">
        <v>0</v>
      </c>
      <c r="B4472">
        <v>225000</v>
      </c>
    </row>
    <row r="4473" spans="1:2" x14ac:dyDescent="0.3">
      <c r="A4473">
        <v>0</v>
      </c>
      <c r="B4473">
        <v>144000</v>
      </c>
    </row>
    <row r="4474" spans="1:2" x14ac:dyDescent="0.3">
      <c r="A4474">
        <v>0</v>
      </c>
      <c r="B4474">
        <v>202500</v>
      </c>
    </row>
    <row r="4475" spans="1:2" x14ac:dyDescent="0.3">
      <c r="A4475">
        <v>0</v>
      </c>
      <c r="B4475">
        <v>180000</v>
      </c>
    </row>
    <row r="4476" spans="1:2" x14ac:dyDescent="0.3">
      <c r="A4476">
        <v>0</v>
      </c>
      <c r="B4476">
        <v>225000</v>
      </c>
    </row>
    <row r="4477" spans="1:2" x14ac:dyDescent="0.3">
      <c r="A4477">
        <v>0</v>
      </c>
      <c r="B4477">
        <v>225000</v>
      </c>
    </row>
    <row r="4478" spans="1:2" x14ac:dyDescent="0.3">
      <c r="A4478">
        <v>0</v>
      </c>
      <c r="B4478">
        <v>225000</v>
      </c>
    </row>
    <row r="4479" spans="1:2" x14ac:dyDescent="0.3">
      <c r="A4479">
        <v>0</v>
      </c>
      <c r="B4479">
        <v>450000</v>
      </c>
    </row>
    <row r="4480" spans="1:2" x14ac:dyDescent="0.3">
      <c r="A4480">
        <v>0</v>
      </c>
      <c r="B4480">
        <v>450000</v>
      </c>
    </row>
    <row r="4481" spans="1:2" x14ac:dyDescent="0.3">
      <c r="A4481">
        <v>0</v>
      </c>
      <c r="B4481">
        <v>135000</v>
      </c>
    </row>
    <row r="4482" spans="1:2" x14ac:dyDescent="0.3">
      <c r="A4482">
        <v>0</v>
      </c>
      <c r="B4482">
        <v>180000</v>
      </c>
    </row>
    <row r="4483" spans="1:2" x14ac:dyDescent="0.3">
      <c r="A4483">
        <v>0</v>
      </c>
      <c r="B4483">
        <v>180000</v>
      </c>
    </row>
    <row r="4484" spans="1:2" x14ac:dyDescent="0.3">
      <c r="A4484">
        <v>0</v>
      </c>
      <c r="B4484">
        <v>90000</v>
      </c>
    </row>
    <row r="4485" spans="1:2" x14ac:dyDescent="0.3">
      <c r="A4485">
        <v>0</v>
      </c>
      <c r="B4485">
        <v>135000</v>
      </c>
    </row>
    <row r="4486" spans="1:2" x14ac:dyDescent="0.3">
      <c r="A4486">
        <v>0</v>
      </c>
      <c r="B4486">
        <v>180000</v>
      </c>
    </row>
    <row r="4487" spans="1:2" x14ac:dyDescent="0.3">
      <c r="A4487">
        <v>0</v>
      </c>
      <c r="B4487">
        <v>135000</v>
      </c>
    </row>
    <row r="4488" spans="1:2" x14ac:dyDescent="0.3">
      <c r="A4488">
        <v>0</v>
      </c>
      <c r="B4488">
        <v>135000</v>
      </c>
    </row>
    <row r="4489" spans="1:2" x14ac:dyDescent="0.3">
      <c r="A4489">
        <v>0</v>
      </c>
      <c r="B4489">
        <v>157500</v>
      </c>
    </row>
    <row r="4490" spans="1:2" x14ac:dyDescent="0.3">
      <c r="A4490">
        <v>0</v>
      </c>
      <c r="B4490">
        <v>58500</v>
      </c>
    </row>
    <row r="4491" spans="1:2" x14ac:dyDescent="0.3">
      <c r="A4491">
        <v>0</v>
      </c>
      <c r="B4491">
        <v>450000</v>
      </c>
    </row>
    <row r="4492" spans="1:2" x14ac:dyDescent="0.3">
      <c r="A4492">
        <v>0</v>
      </c>
      <c r="B4492">
        <v>67500</v>
      </c>
    </row>
    <row r="4493" spans="1:2" x14ac:dyDescent="0.3">
      <c r="A4493">
        <v>0</v>
      </c>
      <c r="B4493">
        <v>202500</v>
      </c>
    </row>
    <row r="4494" spans="1:2" x14ac:dyDescent="0.3">
      <c r="A4494">
        <v>0</v>
      </c>
      <c r="B4494">
        <v>67500</v>
      </c>
    </row>
    <row r="4495" spans="1:2" x14ac:dyDescent="0.3">
      <c r="A4495">
        <v>0</v>
      </c>
      <c r="B4495">
        <v>67500</v>
      </c>
    </row>
    <row r="4496" spans="1:2" x14ac:dyDescent="0.3">
      <c r="A4496">
        <v>0</v>
      </c>
      <c r="B4496">
        <v>180000</v>
      </c>
    </row>
    <row r="4497" spans="1:2" x14ac:dyDescent="0.3">
      <c r="A4497">
        <v>0</v>
      </c>
      <c r="B4497">
        <v>225000</v>
      </c>
    </row>
    <row r="4498" spans="1:2" x14ac:dyDescent="0.3">
      <c r="A4498">
        <v>0</v>
      </c>
      <c r="B4498">
        <v>157500</v>
      </c>
    </row>
    <row r="4499" spans="1:2" x14ac:dyDescent="0.3">
      <c r="A4499">
        <v>1</v>
      </c>
      <c r="B4499">
        <v>81000</v>
      </c>
    </row>
    <row r="4500" spans="1:2" x14ac:dyDescent="0.3">
      <c r="A4500">
        <v>0</v>
      </c>
      <c r="B4500">
        <v>202500</v>
      </c>
    </row>
    <row r="4501" spans="1:2" x14ac:dyDescent="0.3">
      <c r="A4501">
        <v>1</v>
      </c>
      <c r="B4501">
        <v>225000</v>
      </c>
    </row>
    <row r="4502" spans="1:2" x14ac:dyDescent="0.3">
      <c r="A4502">
        <v>0</v>
      </c>
      <c r="B4502">
        <v>225000</v>
      </c>
    </row>
    <row r="4503" spans="1:2" x14ac:dyDescent="0.3">
      <c r="A4503">
        <v>0</v>
      </c>
      <c r="B4503">
        <v>112500</v>
      </c>
    </row>
    <row r="4504" spans="1:2" x14ac:dyDescent="0.3">
      <c r="A4504">
        <v>0</v>
      </c>
      <c r="B4504">
        <v>139500</v>
      </c>
    </row>
    <row r="4505" spans="1:2" x14ac:dyDescent="0.3">
      <c r="A4505">
        <v>0</v>
      </c>
      <c r="B4505">
        <v>225000</v>
      </c>
    </row>
    <row r="4506" spans="1:2" x14ac:dyDescent="0.3">
      <c r="A4506">
        <v>0</v>
      </c>
      <c r="B4506">
        <v>225000</v>
      </c>
    </row>
    <row r="4507" spans="1:2" x14ac:dyDescent="0.3">
      <c r="A4507">
        <v>0</v>
      </c>
      <c r="B4507">
        <v>225000</v>
      </c>
    </row>
    <row r="4508" spans="1:2" x14ac:dyDescent="0.3">
      <c r="A4508">
        <v>0</v>
      </c>
      <c r="B4508">
        <v>202500</v>
      </c>
    </row>
    <row r="4509" spans="1:2" x14ac:dyDescent="0.3">
      <c r="A4509">
        <v>0</v>
      </c>
      <c r="B4509">
        <v>180000</v>
      </c>
    </row>
    <row r="4510" spans="1:2" x14ac:dyDescent="0.3">
      <c r="A4510">
        <v>0</v>
      </c>
      <c r="B4510">
        <v>67500</v>
      </c>
    </row>
    <row r="4511" spans="1:2" x14ac:dyDescent="0.3">
      <c r="A4511">
        <v>1</v>
      </c>
      <c r="B4511">
        <v>135000</v>
      </c>
    </row>
    <row r="4512" spans="1:2" x14ac:dyDescent="0.3">
      <c r="A4512">
        <v>1</v>
      </c>
      <c r="B4512">
        <v>202500</v>
      </c>
    </row>
    <row r="4513" spans="1:2" x14ac:dyDescent="0.3">
      <c r="A4513">
        <v>0</v>
      </c>
      <c r="B4513">
        <v>135000</v>
      </c>
    </row>
    <row r="4514" spans="1:2" x14ac:dyDescent="0.3">
      <c r="A4514">
        <v>0</v>
      </c>
      <c r="B4514">
        <v>135000</v>
      </c>
    </row>
    <row r="4515" spans="1:2" x14ac:dyDescent="0.3">
      <c r="A4515">
        <v>0</v>
      </c>
      <c r="B4515">
        <v>135000</v>
      </c>
    </row>
    <row r="4516" spans="1:2" x14ac:dyDescent="0.3">
      <c r="A4516">
        <v>0</v>
      </c>
      <c r="B4516">
        <v>157500</v>
      </c>
    </row>
    <row r="4517" spans="1:2" x14ac:dyDescent="0.3">
      <c r="A4517">
        <v>0</v>
      </c>
      <c r="B4517">
        <v>76500</v>
      </c>
    </row>
    <row r="4518" spans="1:2" x14ac:dyDescent="0.3">
      <c r="A4518">
        <v>0</v>
      </c>
      <c r="B4518">
        <v>54000</v>
      </c>
    </row>
    <row r="4519" spans="1:2" x14ac:dyDescent="0.3">
      <c r="A4519">
        <v>0</v>
      </c>
      <c r="B4519">
        <v>90000</v>
      </c>
    </row>
    <row r="4520" spans="1:2" x14ac:dyDescent="0.3">
      <c r="A4520">
        <v>1</v>
      </c>
      <c r="B4520">
        <v>157500</v>
      </c>
    </row>
    <row r="4521" spans="1:2" x14ac:dyDescent="0.3">
      <c r="A4521">
        <v>0</v>
      </c>
      <c r="B4521">
        <v>135000</v>
      </c>
    </row>
    <row r="4522" spans="1:2" x14ac:dyDescent="0.3">
      <c r="A4522">
        <v>0</v>
      </c>
      <c r="B4522">
        <v>81000</v>
      </c>
    </row>
    <row r="4523" spans="1:2" x14ac:dyDescent="0.3">
      <c r="A4523">
        <v>0</v>
      </c>
      <c r="B4523">
        <v>225000</v>
      </c>
    </row>
    <row r="4524" spans="1:2" x14ac:dyDescent="0.3">
      <c r="A4524">
        <v>0</v>
      </c>
      <c r="B4524">
        <v>112500</v>
      </c>
    </row>
    <row r="4525" spans="1:2" x14ac:dyDescent="0.3">
      <c r="A4525">
        <v>0</v>
      </c>
      <c r="B4525">
        <v>135000</v>
      </c>
    </row>
    <row r="4526" spans="1:2" x14ac:dyDescent="0.3">
      <c r="A4526">
        <v>0</v>
      </c>
      <c r="B4526">
        <v>270000</v>
      </c>
    </row>
    <row r="4527" spans="1:2" x14ac:dyDescent="0.3">
      <c r="A4527">
        <v>0</v>
      </c>
      <c r="B4527">
        <v>90000</v>
      </c>
    </row>
    <row r="4528" spans="1:2" x14ac:dyDescent="0.3">
      <c r="A4528">
        <v>0</v>
      </c>
      <c r="B4528">
        <v>90000</v>
      </c>
    </row>
    <row r="4529" spans="1:2" x14ac:dyDescent="0.3">
      <c r="A4529">
        <v>0</v>
      </c>
      <c r="B4529">
        <v>112500</v>
      </c>
    </row>
    <row r="4530" spans="1:2" x14ac:dyDescent="0.3">
      <c r="A4530">
        <v>0</v>
      </c>
      <c r="B4530">
        <v>103500</v>
      </c>
    </row>
    <row r="4531" spans="1:2" x14ac:dyDescent="0.3">
      <c r="A4531">
        <v>1</v>
      </c>
      <c r="B4531">
        <v>405000</v>
      </c>
    </row>
    <row r="4532" spans="1:2" x14ac:dyDescent="0.3">
      <c r="A4532">
        <v>0</v>
      </c>
      <c r="B4532">
        <v>162000</v>
      </c>
    </row>
    <row r="4533" spans="1:2" x14ac:dyDescent="0.3">
      <c r="A4533">
        <v>0</v>
      </c>
      <c r="B4533">
        <v>382500</v>
      </c>
    </row>
    <row r="4534" spans="1:2" x14ac:dyDescent="0.3">
      <c r="A4534">
        <v>0</v>
      </c>
      <c r="B4534">
        <v>90000</v>
      </c>
    </row>
    <row r="4535" spans="1:2" x14ac:dyDescent="0.3">
      <c r="A4535">
        <v>0</v>
      </c>
      <c r="B4535">
        <v>112500</v>
      </c>
    </row>
    <row r="4536" spans="1:2" x14ac:dyDescent="0.3">
      <c r="A4536">
        <v>0</v>
      </c>
      <c r="B4536">
        <v>135000</v>
      </c>
    </row>
    <row r="4537" spans="1:2" x14ac:dyDescent="0.3">
      <c r="A4537">
        <v>0</v>
      </c>
      <c r="B4537">
        <v>135000</v>
      </c>
    </row>
    <row r="4538" spans="1:2" x14ac:dyDescent="0.3">
      <c r="A4538">
        <v>1</v>
      </c>
      <c r="B4538">
        <v>450000</v>
      </c>
    </row>
    <row r="4539" spans="1:2" x14ac:dyDescent="0.3">
      <c r="A4539">
        <v>0</v>
      </c>
      <c r="B4539">
        <v>486000</v>
      </c>
    </row>
    <row r="4540" spans="1:2" x14ac:dyDescent="0.3">
      <c r="A4540">
        <v>0</v>
      </c>
      <c r="B4540">
        <v>180000</v>
      </c>
    </row>
    <row r="4541" spans="1:2" x14ac:dyDescent="0.3">
      <c r="A4541">
        <v>0</v>
      </c>
      <c r="B4541">
        <v>202500</v>
      </c>
    </row>
    <row r="4542" spans="1:2" x14ac:dyDescent="0.3">
      <c r="A4542">
        <v>0</v>
      </c>
      <c r="B4542">
        <v>225000</v>
      </c>
    </row>
    <row r="4543" spans="1:2" x14ac:dyDescent="0.3">
      <c r="A4543">
        <v>0</v>
      </c>
      <c r="B4543">
        <v>126000</v>
      </c>
    </row>
    <row r="4544" spans="1:2" x14ac:dyDescent="0.3">
      <c r="A4544">
        <v>0</v>
      </c>
      <c r="B4544">
        <v>90000</v>
      </c>
    </row>
    <row r="4545" spans="1:2" x14ac:dyDescent="0.3">
      <c r="A4545">
        <v>0</v>
      </c>
      <c r="B4545">
        <v>90000</v>
      </c>
    </row>
    <row r="4546" spans="1:2" x14ac:dyDescent="0.3">
      <c r="A4546">
        <v>0</v>
      </c>
      <c r="B4546">
        <v>90000</v>
      </c>
    </row>
    <row r="4547" spans="1:2" x14ac:dyDescent="0.3">
      <c r="A4547">
        <v>0</v>
      </c>
      <c r="B4547">
        <v>76500</v>
      </c>
    </row>
    <row r="4548" spans="1:2" x14ac:dyDescent="0.3">
      <c r="A4548">
        <v>0</v>
      </c>
      <c r="B4548">
        <v>360000</v>
      </c>
    </row>
    <row r="4549" spans="1:2" x14ac:dyDescent="0.3">
      <c r="A4549">
        <v>0</v>
      </c>
      <c r="B4549">
        <v>63000</v>
      </c>
    </row>
    <row r="4550" spans="1:2" x14ac:dyDescent="0.3">
      <c r="A4550">
        <v>0</v>
      </c>
      <c r="B4550">
        <v>180000</v>
      </c>
    </row>
    <row r="4551" spans="1:2" x14ac:dyDescent="0.3">
      <c r="A4551">
        <v>0</v>
      </c>
      <c r="B4551">
        <v>90000</v>
      </c>
    </row>
    <row r="4552" spans="1:2" x14ac:dyDescent="0.3">
      <c r="A4552">
        <v>0</v>
      </c>
      <c r="B4552">
        <v>157500</v>
      </c>
    </row>
    <row r="4553" spans="1:2" x14ac:dyDescent="0.3">
      <c r="A4553">
        <v>0</v>
      </c>
      <c r="B4553">
        <v>112500</v>
      </c>
    </row>
    <row r="4554" spans="1:2" x14ac:dyDescent="0.3">
      <c r="A4554">
        <v>0</v>
      </c>
      <c r="B4554">
        <v>135000</v>
      </c>
    </row>
    <row r="4555" spans="1:2" x14ac:dyDescent="0.3">
      <c r="A4555">
        <v>0</v>
      </c>
      <c r="B4555">
        <v>306000</v>
      </c>
    </row>
    <row r="4556" spans="1:2" x14ac:dyDescent="0.3">
      <c r="A4556">
        <v>0</v>
      </c>
      <c r="B4556">
        <v>67500</v>
      </c>
    </row>
    <row r="4557" spans="1:2" x14ac:dyDescent="0.3">
      <c r="A4557">
        <v>0</v>
      </c>
      <c r="B4557">
        <v>81000</v>
      </c>
    </row>
    <row r="4558" spans="1:2" x14ac:dyDescent="0.3">
      <c r="A4558">
        <v>0</v>
      </c>
      <c r="B4558">
        <v>180000</v>
      </c>
    </row>
    <row r="4559" spans="1:2" x14ac:dyDescent="0.3">
      <c r="A4559">
        <v>0</v>
      </c>
      <c r="B4559">
        <v>135000</v>
      </c>
    </row>
    <row r="4560" spans="1:2" x14ac:dyDescent="0.3">
      <c r="A4560">
        <v>0</v>
      </c>
      <c r="B4560">
        <v>112500</v>
      </c>
    </row>
    <row r="4561" spans="1:2" x14ac:dyDescent="0.3">
      <c r="A4561">
        <v>0</v>
      </c>
      <c r="B4561">
        <v>157500</v>
      </c>
    </row>
    <row r="4562" spans="1:2" x14ac:dyDescent="0.3">
      <c r="A4562">
        <v>0</v>
      </c>
      <c r="B4562">
        <v>292500</v>
      </c>
    </row>
    <row r="4563" spans="1:2" x14ac:dyDescent="0.3">
      <c r="A4563">
        <v>0</v>
      </c>
      <c r="B4563">
        <v>157500</v>
      </c>
    </row>
    <row r="4564" spans="1:2" x14ac:dyDescent="0.3">
      <c r="A4564">
        <v>0</v>
      </c>
      <c r="B4564">
        <v>81000</v>
      </c>
    </row>
    <row r="4565" spans="1:2" x14ac:dyDescent="0.3">
      <c r="A4565">
        <v>0</v>
      </c>
      <c r="B4565">
        <v>270000</v>
      </c>
    </row>
    <row r="4566" spans="1:2" x14ac:dyDescent="0.3">
      <c r="A4566">
        <v>0</v>
      </c>
      <c r="B4566">
        <v>270000</v>
      </c>
    </row>
    <row r="4567" spans="1:2" x14ac:dyDescent="0.3">
      <c r="A4567">
        <v>0</v>
      </c>
      <c r="B4567">
        <v>157500</v>
      </c>
    </row>
    <row r="4568" spans="1:2" x14ac:dyDescent="0.3">
      <c r="A4568">
        <v>1</v>
      </c>
      <c r="B4568">
        <v>337500</v>
      </c>
    </row>
    <row r="4569" spans="1:2" x14ac:dyDescent="0.3">
      <c r="A4569">
        <v>1</v>
      </c>
      <c r="B4569">
        <v>157500</v>
      </c>
    </row>
    <row r="4570" spans="1:2" x14ac:dyDescent="0.3">
      <c r="A4570">
        <v>0</v>
      </c>
      <c r="B4570">
        <v>135000</v>
      </c>
    </row>
    <row r="4571" spans="1:2" x14ac:dyDescent="0.3">
      <c r="A4571">
        <v>0</v>
      </c>
      <c r="B4571">
        <v>76500</v>
      </c>
    </row>
    <row r="4572" spans="1:2" x14ac:dyDescent="0.3">
      <c r="A4572">
        <v>0</v>
      </c>
      <c r="B4572">
        <v>112500</v>
      </c>
    </row>
    <row r="4573" spans="1:2" x14ac:dyDescent="0.3">
      <c r="A4573">
        <v>0</v>
      </c>
      <c r="B4573">
        <v>90000</v>
      </c>
    </row>
    <row r="4574" spans="1:2" x14ac:dyDescent="0.3">
      <c r="A4574">
        <v>0</v>
      </c>
      <c r="B4574">
        <v>126000</v>
      </c>
    </row>
    <row r="4575" spans="1:2" x14ac:dyDescent="0.3">
      <c r="A4575">
        <v>0</v>
      </c>
      <c r="B4575">
        <v>135000</v>
      </c>
    </row>
    <row r="4576" spans="1:2" x14ac:dyDescent="0.3">
      <c r="A4576">
        <v>0</v>
      </c>
      <c r="B4576">
        <v>630000</v>
      </c>
    </row>
    <row r="4577" spans="1:2" x14ac:dyDescent="0.3">
      <c r="A4577">
        <v>0</v>
      </c>
      <c r="B4577">
        <v>202500</v>
      </c>
    </row>
    <row r="4578" spans="1:2" x14ac:dyDescent="0.3">
      <c r="A4578">
        <v>0</v>
      </c>
      <c r="B4578">
        <v>270000</v>
      </c>
    </row>
    <row r="4579" spans="1:2" x14ac:dyDescent="0.3">
      <c r="A4579">
        <v>0</v>
      </c>
      <c r="B4579">
        <v>135000</v>
      </c>
    </row>
    <row r="4580" spans="1:2" x14ac:dyDescent="0.3">
      <c r="A4580">
        <v>0</v>
      </c>
      <c r="B4580">
        <v>67500</v>
      </c>
    </row>
    <row r="4581" spans="1:2" x14ac:dyDescent="0.3">
      <c r="A4581">
        <v>0</v>
      </c>
      <c r="B4581">
        <v>108000</v>
      </c>
    </row>
    <row r="4582" spans="1:2" x14ac:dyDescent="0.3">
      <c r="A4582">
        <v>0</v>
      </c>
      <c r="B4582">
        <v>202500</v>
      </c>
    </row>
    <row r="4583" spans="1:2" x14ac:dyDescent="0.3">
      <c r="A4583">
        <v>0</v>
      </c>
      <c r="B4583">
        <v>180000</v>
      </c>
    </row>
    <row r="4584" spans="1:2" x14ac:dyDescent="0.3">
      <c r="A4584">
        <v>0</v>
      </c>
      <c r="B4584">
        <v>112500</v>
      </c>
    </row>
    <row r="4585" spans="1:2" x14ac:dyDescent="0.3">
      <c r="A4585">
        <v>0</v>
      </c>
      <c r="B4585">
        <v>112500</v>
      </c>
    </row>
    <row r="4586" spans="1:2" x14ac:dyDescent="0.3">
      <c r="A4586">
        <v>0</v>
      </c>
      <c r="B4586">
        <v>189000</v>
      </c>
    </row>
    <row r="4587" spans="1:2" x14ac:dyDescent="0.3">
      <c r="A4587">
        <v>0</v>
      </c>
      <c r="B4587">
        <v>202500</v>
      </c>
    </row>
    <row r="4588" spans="1:2" x14ac:dyDescent="0.3">
      <c r="A4588">
        <v>0</v>
      </c>
      <c r="B4588">
        <v>135000</v>
      </c>
    </row>
    <row r="4589" spans="1:2" x14ac:dyDescent="0.3">
      <c r="A4589">
        <v>0</v>
      </c>
      <c r="B4589">
        <v>247500</v>
      </c>
    </row>
    <row r="4590" spans="1:2" x14ac:dyDescent="0.3">
      <c r="A4590">
        <v>0</v>
      </c>
      <c r="B4590">
        <v>135000</v>
      </c>
    </row>
    <row r="4591" spans="1:2" x14ac:dyDescent="0.3">
      <c r="A4591">
        <v>0</v>
      </c>
      <c r="B4591">
        <v>247500</v>
      </c>
    </row>
    <row r="4592" spans="1:2" x14ac:dyDescent="0.3">
      <c r="A4592">
        <v>0</v>
      </c>
      <c r="B4592">
        <v>247500</v>
      </c>
    </row>
    <row r="4593" spans="1:2" x14ac:dyDescent="0.3">
      <c r="A4593">
        <v>0</v>
      </c>
      <c r="B4593">
        <v>90000</v>
      </c>
    </row>
    <row r="4594" spans="1:2" x14ac:dyDescent="0.3">
      <c r="A4594">
        <v>0</v>
      </c>
      <c r="B4594">
        <v>135000</v>
      </c>
    </row>
    <row r="4595" spans="1:2" x14ac:dyDescent="0.3">
      <c r="A4595">
        <v>0</v>
      </c>
      <c r="B4595">
        <v>112500</v>
      </c>
    </row>
    <row r="4596" spans="1:2" x14ac:dyDescent="0.3">
      <c r="A4596">
        <v>0</v>
      </c>
      <c r="B4596">
        <v>94500</v>
      </c>
    </row>
    <row r="4597" spans="1:2" x14ac:dyDescent="0.3">
      <c r="A4597">
        <v>0</v>
      </c>
      <c r="B4597">
        <v>94500</v>
      </c>
    </row>
    <row r="4598" spans="1:2" x14ac:dyDescent="0.3">
      <c r="A4598">
        <v>0</v>
      </c>
      <c r="B4598">
        <v>180000</v>
      </c>
    </row>
    <row r="4599" spans="1:2" x14ac:dyDescent="0.3">
      <c r="A4599">
        <v>0</v>
      </c>
      <c r="B4599">
        <v>202500</v>
      </c>
    </row>
    <row r="4600" spans="1:2" x14ac:dyDescent="0.3">
      <c r="A4600">
        <v>0</v>
      </c>
      <c r="B4600">
        <v>202500</v>
      </c>
    </row>
    <row r="4601" spans="1:2" x14ac:dyDescent="0.3">
      <c r="A4601">
        <v>0</v>
      </c>
      <c r="B4601">
        <v>135000</v>
      </c>
    </row>
    <row r="4602" spans="1:2" x14ac:dyDescent="0.3">
      <c r="A4602">
        <v>0</v>
      </c>
      <c r="B4602">
        <v>126000</v>
      </c>
    </row>
    <row r="4603" spans="1:2" x14ac:dyDescent="0.3">
      <c r="A4603">
        <v>0</v>
      </c>
      <c r="B4603">
        <v>121500</v>
      </c>
    </row>
    <row r="4604" spans="1:2" x14ac:dyDescent="0.3">
      <c r="A4604">
        <v>0</v>
      </c>
      <c r="B4604">
        <v>126000</v>
      </c>
    </row>
    <row r="4605" spans="1:2" x14ac:dyDescent="0.3">
      <c r="A4605">
        <v>0</v>
      </c>
      <c r="B4605">
        <v>103500</v>
      </c>
    </row>
    <row r="4606" spans="1:2" x14ac:dyDescent="0.3">
      <c r="A4606">
        <v>1</v>
      </c>
      <c r="B4606">
        <v>135000</v>
      </c>
    </row>
    <row r="4607" spans="1:2" x14ac:dyDescent="0.3">
      <c r="A4607">
        <v>0</v>
      </c>
      <c r="B4607">
        <v>225000</v>
      </c>
    </row>
    <row r="4608" spans="1:2" x14ac:dyDescent="0.3">
      <c r="A4608">
        <v>0</v>
      </c>
      <c r="B4608">
        <v>225000</v>
      </c>
    </row>
    <row r="4609" spans="1:2" x14ac:dyDescent="0.3">
      <c r="A4609">
        <v>0</v>
      </c>
      <c r="B4609">
        <v>225000</v>
      </c>
    </row>
    <row r="4610" spans="1:2" x14ac:dyDescent="0.3">
      <c r="A4610">
        <v>0</v>
      </c>
      <c r="B4610">
        <v>202500</v>
      </c>
    </row>
    <row r="4611" spans="1:2" x14ac:dyDescent="0.3">
      <c r="A4611">
        <v>0</v>
      </c>
      <c r="B4611">
        <v>112500</v>
      </c>
    </row>
    <row r="4612" spans="1:2" x14ac:dyDescent="0.3">
      <c r="A4612">
        <v>0</v>
      </c>
      <c r="B4612">
        <v>180000</v>
      </c>
    </row>
    <row r="4613" spans="1:2" x14ac:dyDescent="0.3">
      <c r="A4613">
        <v>0</v>
      </c>
      <c r="B4613">
        <v>369000</v>
      </c>
    </row>
    <row r="4614" spans="1:2" x14ac:dyDescent="0.3">
      <c r="A4614">
        <v>0</v>
      </c>
      <c r="B4614">
        <v>135000</v>
      </c>
    </row>
    <row r="4615" spans="1:2" x14ac:dyDescent="0.3">
      <c r="A4615">
        <v>0</v>
      </c>
      <c r="B4615">
        <v>90000</v>
      </c>
    </row>
    <row r="4616" spans="1:2" x14ac:dyDescent="0.3">
      <c r="A4616">
        <v>1</v>
      </c>
      <c r="B4616">
        <v>540000</v>
      </c>
    </row>
    <row r="4617" spans="1:2" x14ac:dyDescent="0.3">
      <c r="A4617">
        <v>0</v>
      </c>
      <c r="B4617">
        <v>157500</v>
      </c>
    </row>
    <row r="4618" spans="1:2" x14ac:dyDescent="0.3">
      <c r="A4618">
        <v>0</v>
      </c>
      <c r="B4618">
        <v>202500</v>
      </c>
    </row>
    <row r="4619" spans="1:2" x14ac:dyDescent="0.3">
      <c r="A4619">
        <v>0</v>
      </c>
      <c r="B4619">
        <v>135000</v>
      </c>
    </row>
    <row r="4620" spans="1:2" x14ac:dyDescent="0.3">
      <c r="A4620">
        <v>1</v>
      </c>
      <c r="B4620">
        <v>117000</v>
      </c>
    </row>
    <row r="4621" spans="1:2" x14ac:dyDescent="0.3">
      <c r="A4621">
        <v>0</v>
      </c>
      <c r="B4621">
        <v>90000</v>
      </c>
    </row>
    <row r="4622" spans="1:2" x14ac:dyDescent="0.3">
      <c r="A4622">
        <v>0</v>
      </c>
      <c r="B4622">
        <v>360000</v>
      </c>
    </row>
    <row r="4623" spans="1:2" x14ac:dyDescent="0.3">
      <c r="A4623">
        <v>0</v>
      </c>
      <c r="B4623">
        <v>315000</v>
      </c>
    </row>
    <row r="4624" spans="1:2" x14ac:dyDescent="0.3">
      <c r="A4624">
        <v>0</v>
      </c>
      <c r="B4624">
        <v>135000</v>
      </c>
    </row>
    <row r="4625" spans="1:2" x14ac:dyDescent="0.3">
      <c r="A4625">
        <v>1</v>
      </c>
      <c r="B4625">
        <v>184500</v>
      </c>
    </row>
    <row r="4626" spans="1:2" x14ac:dyDescent="0.3">
      <c r="A4626">
        <v>1</v>
      </c>
      <c r="B4626">
        <v>184500</v>
      </c>
    </row>
    <row r="4627" spans="1:2" x14ac:dyDescent="0.3">
      <c r="A4627">
        <v>0</v>
      </c>
      <c r="B4627">
        <v>270000</v>
      </c>
    </row>
    <row r="4628" spans="1:2" x14ac:dyDescent="0.3">
      <c r="A4628">
        <v>0</v>
      </c>
      <c r="B4628">
        <v>270000</v>
      </c>
    </row>
    <row r="4629" spans="1:2" x14ac:dyDescent="0.3">
      <c r="A4629">
        <v>0</v>
      </c>
      <c r="B4629">
        <v>103500</v>
      </c>
    </row>
    <row r="4630" spans="1:2" x14ac:dyDescent="0.3">
      <c r="A4630">
        <v>0</v>
      </c>
      <c r="B4630">
        <v>99000</v>
      </c>
    </row>
    <row r="4631" spans="1:2" x14ac:dyDescent="0.3">
      <c r="A4631">
        <v>0</v>
      </c>
      <c r="B4631">
        <v>180000</v>
      </c>
    </row>
    <row r="4632" spans="1:2" x14ac:dyDescent="0.3">
      <c r="A4632">
        <v>1</v>
      </c>
      <c r="B4632">
        <v>81000</v>
      </c>
    </row>
    <row r="4633" spans="1:2" x14ac:dyDescent="0.3">
      <c r="A4633">
        <v>0</v>
      </c>
      <c r="B4633">
        <v>270000</v>
      </c>
    </row>
    <row r="4634" spans="1:2" x14ac:dyDescent="0.3">
      <c r="A4634">
        <v>0</v>
      </c>
      <c r="B4634">
        <v>90000</v>
      </c>
    </row>
    <row r="4635" spans="1:2" x14ac:dyDescent="0.3">
      <c r="A4635">
        <v>0</v>
      </c>
      <c r="B4635">
        <v>270000</v>
      </c>
    </row>
    <row r="4636" spans="1:2" x14ac:dyDescent="0.3">
      <c r="A4636">
        <v>0</v>
      </c>
      <c r="B4636">
        <v>157500</v>
      </c>
    </row>
    <row r="4637" spans="1:2" x14ac:dyDescent="0.3">
      <c r="A4637">
        <v>0</v>
      </c>
      <c r="B4637">
        <v>202500</v>
      </c>
    </row>
    <row r="4638" spans="1:2" x14ac:dyDescent="0.3">
      <c r="A4638">
        <v>0</v>
      </c>
      <c r="B4638">
        <v>58500</v>
      </c>
    </row>
    <row r="4639" spans="1:2" x14ac:dyDescent="0.3">
      <c r="A4639">
        <v>0</v>
      </c>
      <c r="B4639">
        <v>81000</v>
      </c>
    </row>
    <row r="4640" spans="1:2" x14ac:dyDescent="0.3">
      <c r="A4640">
        <v>0</v>
      </c>
      <c r="B4640">
        <v>157500</v>
      </c>
    </row>
    <row r="4641" spans="1:2" x14ac:dyDescent="0.3">
      <c r="A4641">
        <v>0</v>
      </c>
      <c r="B4641">
        <v>225000</v>
      </c>
    </row>
    <row r="4642" spans="1:2" x14ac:dyDescent="0.3">
      <c r="A4642">
        <v>0</v>
      </c>
      <c r="B4642">
        <v>130500</v>
      </c>
    </row>
    <row r="4643" spans="1:2" x14ac:dyDescent="0.3">
      <c r="A4643">
        <v>0</v>
      </c>
      <c r="B4643">
        <v>130500</v>
      </c>
    </row>
    <row r="4644" spans="1:2" x14ac:dyDescent="0.3">
      <c r="A4644">
        <v>0</v>
      </c>
      <c r="B4644">
        <v>90000</v>
      </c>
    </row>
    <row r="4645" spans="1:2" x14ac:dyDescent="0.3">
      <c r="A4645">
        <v>0</v>
      </c>
      <c r="B4645">
        <v>90000</v>
      </c>
    </row>
    <row r="4646" spans="1:2" x14ac:dyDescent="0.3">
      <c r="A4646">
        <v>0</v>
      </c>
      <c r="B4646">
        <v>81000</v>
      </c>
    </row>
    <row r="4647" spans="1:2" x14ac:dyDescent="0.3">
      <c r="A4647">
        <v>0</v>
      </c>
      <c r="B4647">
        <v>94500</v>
      </c>
    </row>
    <row r="4648" spans="1:2" x14ac:dyDescent="0.3">
      <c r="A4648">
        <v>0</v>
      </c>
      <c r="B4648">
        <v>270000</v>
      </c>
    </row>
    <row r="4649" spans="1:2" x14ac:dyDescent="0.3">
      <c r="A4649">
        <v>0</v>
      </c>
      <c r="B4649">
        <v>180000</v>
      </c>
    </row>
    <row r="4650" spans="1:2" x14ac:dyDescent="0.3">
      <c r="A4650">
        <v>0</v>
      </c>
      <c r="B4650">
        <v>135000</v>
      </c>
    </row>
    <row r="4651" spans="1:2" x14ac:dyDescent="0.3">
      <c r="A4651">
        <v>0</v>
      </c>
      <c r="B4651">
        <v>135000</v>
      </c>
    </row>
    <row r="4652" spans="1:2" x14ac:dyDescent="0.3">
      <c r="A4652">
        <v>0</v>
      </c>
      <c r="B4652">
        <v>171000</v>
      </c>
    </row>
    <row r="4653" spans="1:2" x14ac:dyDescent="0.3">
      <c r="A4653">
        <v>0</v>
      </c>
      <c r="B4653">
        <v>144000</v>
      </c>
    </row>
    <row r="4654" spans="1:2" x14ac:dyDescent="0.3">
      <c r="A4654">
        <v>0</v>
      </c>
      <c r="B4654">
        <v>144000</v>
      </c>
    </row>
    <row r="4655" spans="1:2" x14ac:dyDescent="0.3">
      <c r="A4655">
        <v>0</v>
      </c>
      <c r="B4655">
        <v>144000</v>
      </c>
    </row>
    <row r="4656" spans="1:2" x14ac:dyDescent="0.3">
      <c r="A4656">
        <v>0</v>
      </c>
      <c r="B4656">
        <v>202500</v>
      </c>
    </row>
    <row r="4657" spans="1:2" x14ac:dyDescent="0.3">
      <c r="A4657">
        <v>0</v>
      </c>
      <c r="B4657">
        <v>153000</v>
      </c>
    </row>
    <row r="4658" spans="1:2" x14ac:dyDescent="0.3">
      <c r="A4658">
        <v>0</v>
      </c>
      <c r="B4658">
        <v>247500</v>
      </c>
    </row>
    <row r="4659" spans="1:2" x14ac:dyDescent="0.3">
      <c r="A4659">
        <v>1</v>
      </c>
      <c r="B4659">
        <v>180000</v>
      </c>
    </row>
    <row r="4660" spans="1:2" x14ac:dyDescent="0.3">
      <c r="A4660">
        <v>0</v>
      </c>
      <c r="B4660">
        <v>99000</v>
      </c>
    </row>
    <row r="4661" spans="1:2" x14ac:dyDescent="0.3">
      <c r="A4661">
        <v>0</v>
      </c>
      <c r="B4661">
        <v>90000</v>
      </c>
    </row>
    <row r="4662" spans="1:2" x14ac:dyDescent="0.3">
      <c r="A4662">
        <v>0</v>
      </c>
      <c r="B4662">
        <v>90000</v>
      </c>
    </row>
    <row r="4663" spans="1:2" x14ac:dyDescent="0.3">
      <c r="A4663">
        <v>0</v>
      </c>
      <c r="B4663">
        <v>121500</v>
      </c>
    </row>
    <row r="4664" spans="1:2" x14ac:dyDescent="0.3">
      <c r="A4664">
        <v>0</v>
      </c>
      <c r="B4664">
        <v>202500</v>
      </c>
    </row>
    <row r="4665" spans="1:2" x14ac:dyDescent="0.3">
      <c r="A4665">
        <v>0</v>
      </c>
      <c r="B4665">
        <v>202500</v>
      </c>
    </row>
    <row r="4666" spans="1:2" x14ac:dyDescent="0.3">
      <c r="A4666">
        <v>0</v>
      </c>
      <c r="B4666">
        <v>135000</v>
      </c>
    </row>
    <row r="4667" spans="1:2" x14ac:dyDescent="0.3">
      <c r="A4667">
        <v>0</v>
      </c>
      <c r="B4667">
        <v>58500</v>
      </c>
    </row>
    <row r="4668" spans="1:2" x14ac:dyDescent="0.3">
      <c r="A4668">
        <v>0</v>
      </c>
      <c r="B4668">
        <v>270000</v>
      </c>
    </row>
    <row r="4669" spans="1:2" x14ac:dyDescent="0.3">
      <c r="A4669">
        <v>0</v>
      </c>
      <c r="B4669">
        <v>180000</v>
      </c>
    </row>
    <row r="4670" spans="1:2" x14ac:dyDescent="0.3">
      <c r="A4670">
        <v>0</v>
      </c>
      <c r="B4670">
        <v>180000</v>
      </c>
    </row>
    <row r="4671" spans="1:2" x14ac:dyDescent="0.3">
      <c r="A4671">
        <v>0</v>
      </c>
      <c r="B4671">
        <v>180000</v>
      </c>
    </row>
    <row r="4672" spans="1:2" x14ac:dyDescent="0.3">
      <c r="A4672">
        <v>0</v>
      </c>
      <c r="B4672">
        <v>202500</v>
      </c>
    </row>
    <row r="4673" spans="1:2" x14ac:dyDescent="0.3">
      <c r="A4673">
        <v>0</v>
      </c>
      <c r="B4673">
        <v>198378</v>
      </c>
    </row>
    <row r="4674" spans="1:2" x14ac:dyDescent="0.3">
      <c r="A4674">
        <v>1</v>
      </c>
      <c r="B4674">
        <v>146250</v>
      </c>
    </row>
    <row r="4675" spans="1:2" x14ac:dyDescent="0.3">
      <c r="A4675">
        <v>0</v>
      </c>
      <c r="B4675">
        <v>315000</v>
      </c>
    </row>
    <row r="4676" spans="1:2" x14ac:dyDescent="0.3">
      <c r="A4676">
        <v>0</v>
      </c>
      <c r="B4676">
        <v>292500</v>
      </c>
    </row>
    <row r="4677" spans="1:2" x14ac:dyDescent="0.3">
      <c r="A4677">
        <v>0</v>
      </c>
      <c r="B4677">
        <v>292500</v>
      </c>
    </row>
    <row r="4678" spans="1:2" x14ac:dyDescent="0.3">
      <c r="A4678">
        <v>0</v>
      </c>
      <c r="B4678">
        <v>180000</v>
      </c>
    </row>
    <row r="4679" spans="1:2" x14ac:dyDescent="0.3">
      <c r="A4679">
        <v>1</v>
      </c>
      <c r="B4679">
        <v>180000</v>
      </c>
    </row>
    <row r="4680" spans="1:2" x14ac:dyDescent="0.3">
      <c r="A4680">
        <v>0</v>
      </c>
      <c r="B4680">
        <v>202500</v>
      </c>
    </row>
    <row r="4681" spans="1:2" x14ac:dyDescent="0.3">
      <c r="A4681">
        <v>0</v>
      </c>
      <c r="B4681">
        <v>99000</v>
      </c>
    </row>
    <row r="4682" spans="1:2" x14ac:dyDescent="0.3">
      <c r="A4682">
        <v>0</v>
      </c>
      <c r="B4682">
        <v>112500</v>
      </c>
    </row>
    <row r="4683" spans="1:2" x14ac:dyDescent="0.3">
      <c r="A4683">
        <v>0</v>
      </c>
      <c r="B4683">
        <v>216000</v>
      </c>
    </row>
    <row r="4684" spans="1:2" x14ac:dyDescent="0.3">
      <c r="A4684">
        <v>0</v>
      </c>
      <c r="B4684">
        <v>216000</v>
      </c>
    </row>
    <row r="4685" spans="1:2" x14ac:dyDescent="0.3">
      <c r="A4685">
        <v>0</v>
      </c>
      <c r="B4685">
        <v>166500</v>
      </c>
    </row>
    <row r="4686" spans="1:2" x14ac:dyDescent="0.3">
      <c r="A4686">
        <v>0</v>
      </c>
      <c r="B4686">
        <v>135000</v>
      </c>
    </row>
    <row r="4687" spans="1:2" x14ac:dyDescent="0.3">
      <c r="A4687">
        <v>0</v>
      </c>
      <c r="B4687">
        <v>135000</v>
      </c>
    </row>
    <row r="4688" spans="1:2" x14ac:dyDescent="0.3">
      <c r="A4688">
        <v>0</v>
      </c>
      <c r="B4688">
        <v>135000</v>
      </c>
    </row>
    <row r="4689" spans="1:2" x14ac:dyDescent="0.3">
      <c r="A4689">
        <v>0</v>
      </c>
      <c r="B4689">
        <v>157500</v>
      </c>
    </row>
    <row r="4690" spans="1:2" x14ac:dyDescent="0.3">
      <c r="A4690">
        <v>0</v>
      </c>
      <c r="B4690">
        <v>108000</v>
      </c>
    </row>
    <row r="4691" spans="1:2" x14ac:dyDescent="0.3">
      <c r="A4691">
        <v>0</v>
      </c>
      <c r="B4691">
        <v>202500</v>
      </c>
    </row>
    <row r="4692" spans="1:2" x14ac:dyDescent="0.3">
      <c r="A4692">
        <v>0</v>
      </c>
      <c r="B4692">
        <v>112500</v>
      </c>
    </row>
    <row r="4693" spans="1:2" x14ac:dyDescent="0.3">
      <c r="A4693">
        <v>0</v>
      </c>
      <c r="B4693">
        <v>81000</v>
      </c>
    </row>
    <row r="4694" spans="1:2" x14ac:dyDescent="0.3">
      <c r="A4694">
        <v>0</v>
      </c>
      <c r="B4694">
        <v>103500</v>
      </c>
    </row>
    <row r="4695" spans="1:2" x14ac:dyDescent="0.3">
      <c r="A4695">
        <v>0</v>
      </c>
      <c r="B4695">
        <v>135000</v>
      </c>
    </row>
    <row r="4696" spans="1:2" x14ac:dyDescent="0.3">
      <c r="A4696">
        <v>0</v>
      </c>
      <c r="B4696">
        <v>171000</v>
      </c>
    </row>
    <row r="4697" spans="1:2" x14ac:dyDescent="0.3">
      <c r="A4697">
        <v>1</v>
      </c>
      <c r="B4697">
        <v>121500</v>
      </c>
    </row>
    <row r="4698" spans="1:2" x14ac:dyDescent="0.3">
      <c r="A4698">
        <v>0</v>
      </c>
      <c r="B4698">
        <v>103500</v>
      </c>
    </row>
    <row r="4699" spans="1:2" x14ac:dyDescent="0.3">
      <c r="A4699">
        <v>1</v>
      </c>
      <c r="B4699">
        <v>90000</v>
      </c>
    </row>
    <row r="4700" spans="1:2" x14ac:dyDescent="0.3">
      <c r="A4700">
        <v>0</v>
      </c>
      <c r="B4700">
        <v>121500</v>
      </c>
    </row>
    <row r="4701" spans="1:2" x14ac:dyDescent="0.3">
      <c r="A4701">
        <v>0</v>
      </c>
      <c r="B4701">
        <v>90000</v>
      </c>
    </row>
    <row r="4702" spans="1:2" x14ac:dyDescent="0.3">
      <c r="A4702">
        <v>0</v>
      </c>
      <c r="B4702">
        <v>157500</v>
      </c>
    </row>
    <row r="4703" spans="1:2" x14ac:dyDescent="0.3">
      <c r="A4703">
        <v>0</v>
      </c>
      <c r="B4703">
        <v>315000</v>
      </c>
    </row>
    <row r="4704" spans="1:2" x14ac:dyDescent="0.3">
      <c r="A4704">
        <v>0</v>
      </c>
      <c r="B4704">
        <v>67500</v>
      </c>
    </row>
    <row r="4705" spans="1:2" x14ac:dyDescent="0.3">
      <c r="A4705">
        <v>0</v>
      </c>
      <c r="B4705">
        <v>90000</v>
      </c>
    </row>
    <row r="4706" spans="1:2" x14ac:dyDescent="0.3">
      <c r="A4706">
        <v>0</v>
      </c>
      <c r="B4706">
        <v>90000</v>
      </c>
    </row>
    <row r="4707" spans="1:2" x14ac:dyDescent="0.3">
      <c r="A4707">
        <v>0</v>
      </c>
      <c r="B4707">
        <v>202500</v>
      </c>
    </row>
    <row r="4708" spans="1:2" x14ac:dyDescent="0.3">
      <c r="A4708">
        <v>0</v>
      </c>
      <c r="B4708">
        <v>90000</v>
      </c>
    </row>
    <row r="4709" spans="1:2" x14ac:dyDescent="0.3">
      <c r="A4709">
        <v>0</v>
      </c>
      <c r="B4709">
        <v>178200</v>
      </c>
    </row>
    <row r="4710" spans="1:2" x14ac:dyDescent="0.3">
      <c r="A4710">
        <v>0</v>
      </c>
      <c r="B4710">
        <v>112500</v>
      </c>
    </row>
    <row r="4711" spans="1:2" x14ac:dyDescent="0.3">
      <c r="A4711">
        <v>0</v>
      </c>
      <c r="B4711">
        <v>112500</v>
      </c>
    </row>
    <row r="4712" spans="1:2" x14ac:dyDescent="0.3">
      <c r="A4712">
        <v>0</v>
      </c>
      <c r="B4712">
        <v>225000</v>
      </c>
    </row>
    <row r="4713" spans="1:2" x14ac:dyDescent="0.3">
      <c r="A4713">
        <v>0</v>
      </c>
      <c r="B4713">
        <v>72000</v>
      </c>
    </row>
    <row r="4714" spans="1:2" x14ac:dyDescent="0.3">
      <c r="A4714">
        <v>0</v>
      </c>
      <c r="B4714">
        <v>180000</v>
      </c>
    </row>
    <row r="4715" spans="1:2" x14ac:dyDescent="0.3">
      <c r="A4715">
        <v>0</v>
      </c>
      <c r="B4715">
        <v>157500</v>
      </c>
    </row>
    <row r="4716" spans="1:2" x14ac:dyDescent="0.3">
      <c r="A4716">
        <v>0</v>
      </c>
      <c r="B4716">
        <v>270000</v>
      </c>
    </row>
    <row r="4717" spans="1:2" x14ac:dyDescent="0.3">
      <c r="A4717">
        <v>0</v>
      </c>
      <c r="B4717">
        <v>247500</v>
      </c>
    </row>
    <row r="4718" spans="1:2" x14ac:dyDescent="0.3">
      <c r="A4718">
        <v>0</v>
      </c>
      <c r="B4718">
        <v>157500</v>
      </c>
    </row>
    <row r="4719" spans="1:2" x14ac:dyDescent="0.3">
      <c r="A4719">
        <v>0</v>
      </c>
      <c r="B4719">
        <v>157500</v>
      </c>
    </row>
    <row r="4720" spans="1:2" x14ac:dyDescent="0.3">
      <c r="A4720">
        <v>0</v>
      </c>
      <c r="B4720">
        <v>81000</v>
      </c>
    </row>
    <row r="4721" spans="1:2" x14ac:dyDescent="0.3">
      <c r="A4721">
        <v>0</v>
      </c>
      <c r="B4721">
        <v>90000</v>
      </c>
    </row>
    <row r="4722" spans="1:2" x14ac:dyDescent="0.3">
      <c r="A4722">
        <v>0</v>
      </c>
      <c r="B4722">
        <v>180000</v>
      </c>
    </row>
    <row r="4723" spans="1:2" x14ac:dyDescent="0.3">
      <c r="A4723">
        <v>0</v>
      </c>
      <c r="B4723">
        <v>315000</v>
      </c>
    </row>
    <row r="4724" spans="1:2" x14ac:dyDescent="0.3">
      <c r="A4724">
        <v>0</v>
      </c>
      <c r="B4724">
        <v>157500</v>
      </c>
    </row>
    <row r="4725" spans="1:2" x14ac:dyDescent="0.3">
      <c r="A4725">
        <v>0</v>
      </c>
      <c r="B4725">
        <v>135000</v>
      </c>
    </row>
    <row r="4726" spans="1:2" x14ac:dyDescent="0.3">
      <c r="A4726">
        <v>0</v>
      </c>
      <c r="B4726">
        <v>202500</v>
      </c>
    </row>
    <row r="4727" spans="1:2" x14ac:dyDescent="0.3">
      <c r="A4727">
        <v>0</v>
      </c>
      <c r="B4727">
        <v>292500</v>
      </c>
    </row>
    <row r="4728" spans="1:2" x14ac:dyDescent="0.3">
      <c r="A4728">
        <v>0</v>
      </c>
      <c r="B4728">
        <v>81000</v>
      </c>
    </row>
    <row r="4729" spans="1:2" x14ac:dyDescent="0.3">
      <c r="A4729">
        <v>0</v>
      </c>
      <c r="B4729">
        <v>225000</v>
      </c>
    </row>
    <row r="4730" spans="1:2" x14ac:dyDescent="0.3">
      <c r="A4730">
        <v>1</v>
      </c>
      <c r="B4730">
        <v>135000</v>
      </c>
    </row>
    <row r="4731" spans="1:2" x14ac:dyDescent="0.3">
      <c r="A4731">
        <v>0</v>
      </c>
      <c r="B4731">
        <v>157500</v>
      </c>
    </row>
    <row r="4732" spans="1:2" x14ac:dyDescent="0.3">
      <c r="A4732">
        <v>0</v>
      </c>
      <c r="B4732">
        <v>135000</v>
      </c>
    </row>
    <row r="4733" spans="1:2" x14ac:dyDescent="0.3">
      <c r="A4733">
        <v>0</v>
      </c>
      <c r="B4733">
        <v>180000</v>
      </c>
    </row>
    <row r="4734" spans="1:2" x14ac:dyDescent="0.3">
      <c r="A4734">
        <v>0</v>
      </c>
      <c r="B4734">
        <v>135000</v>
      </c>
    </row>
    <row r="4735" spans="1:2" x14ac:dyDescent="0.3">
      <c r="A4735">
        <v>0</v>
      </c>
      <c r="B4735">
        <v>225000</v>
      </c>
    </row>
    <row r="4736" spans="1:2" x14ac:dyDescent="0.3">
      <c r="A4736">
        <v>0</v>
      </c>
      <c r="B4736">
        <v>56250</v>
      </c>
    </row>
    <row r="4737" spans="1:2" x14ac:dyDescent="0.3">
      <c r="A4737">
        <v>0</v>
      </c>
      <c r="B4737">
        <v>103500</v>
      </c>
    </row>
    <row r="4738" spans="1:2" x14ac:dyDescent="0.3">
      <c r="A4738">
        <v>0</v>
      </c>
      <c r="B4738">
        <v>225000</v>
      </c>
    </row>
    <row r="4739" spans="1:2" x14ac:dyDescent="0.3">
      <c r="A4739">
        <v>0</v>
      </c>
      <c r="B4739">
        <v>90000</v>
      </c>
    </row>
    <row r="4740" spans="1:2" x14ac:dyDescent="0.3">
      <c r="A4740">
        <v>0</v>
      </c>
      <c r="B4740">
        <v>225000</v>
      </c>
    </row>
    <row r="4741" spans="1:2" x14ac:dyDescent="0.3">
      <c r="A4741">
        <v>0</v>
      </c>
      <c r="B4741">
        <v>112500</v>
      </c>
    </row>
    <row r="4742" spans="1:2" x14ac:dyDescent="0.3">
      <c r="A4742">
        <v>0</v>
      </c>
      <c r="B4742">
        <v>157500</v>
      </c>
    </row>
    <row r="4743" spans="1:2" x14ac:dyDescent="0.3">
      <c r="A4743">
        <v>0</v>
      </c>
      <c r="B4743">
        <v>90000</v>
      </c>
    </row>
    <row r="4744" spans="1:2" x14ac:dyDescent="0.3">
      <c r="A4744">
        <v>0</v>
      </c>
      <c r="B4744">
        <v>90000</v>
      </c>
    </row>
    <row r="4745" spans="1:2" x14ac:dyDescent="0.3">
      <c r="A4745">
        <v>0</v>
      </c>
      <c r="B4745">
        <v>85500</v>
      </c>
    </row>
    <row r="4746" spans="1:2" x14ac:dyDescent="0.3">
      <c r="A4746">
        <v>0</v>
      </c>
      <c r="B4746">
        <v>288000</v>
      </c>
    </row>
    <row r="4747" spans="1:2" x14ac:dyDescent="0.3">
      <c r="A4747">
        <v>0</v>
      </c>
      <c r="B4747">
        <v>112500</v>
      </c>
    </row>
    <row r="4748" spans="1:2" x14ac:dyDescent="0.3">
      <c r="A4748">
        <v>0</v>
      </c>
      <c r="B4748">
        <v>270000</v>
      </c>
    </row>
    <row r="4749" spans="1:2" x14ac:dyDescent="0.3">
      <c r="A4749">
        <v>0</v>
      </c>
      <c r="B4749">
        <v>157500</v>
      </c>
    </row>
    <row r="4750" spans="1:2" x14ac:dyDescent="0.3">
      <c r="A4750">
        <v>0</v>
      </c>
      <c r="B4750">
        <v>171000</v>
      </c>
    </row>
    <row r="4751" spans="1:2" x14ac:dyDescent="0.3">
      <c r="A4751">
        <v>1</v>
      </c>
      <c r="B4751">
        <v>225000</v>
      </c>
    </row>
    <row r="4752" spans="1:2" x14ac:dyDescent="0.3">
      <c r="A4752">
        <v>0</v>
      </c>
      <c r="B4752">
        <v>85500</v>
      </c>
    </row>
    <row r="4753" spans="1:2" x14ac:dyDescent="0.3">
      <c r="A4753">
        <v>0</v>
      </c>
      <c r="B4753">
        <v>148500</v>
      </c>
    </row>
    <row r="4754" spans="1:2" x14ac:dyDescent="0.3">
      <c r="A4754">
        <v>0</v>
      </c>
      <c r="B4754">
        <v>247500</v>
      </c>
    </row>
    <row r="4755" spans="1:2" x14ac:dyDescent="0.3">
      <c r="A4755">
        <v>0</v>
      </c>
      <c r="B4755">
        <v>90000</v>
      </c>
    </row>
    <row r="4756" spans="1:2" x14ac:dyDescent="0.3">
      <c r="A4756">
        <v>0</v>
      </c>
      <c r="B4756">
        <v>135000</v>
      </c>
    </row>
    <row r="4757" spans="1:2" x14ac:dyDescent="0.3">
      <c r="A4757">
        <v>0</v>
      </c>
      <c r="B4757">
        <v>202500</v>
      </c>
    </row>
    <row r="4758" spans="1:2" x14ac:dyDescent="0.3">
      <c r="A4758">
        <v>1</v>
      </c>
      <c r="B4758">
        <v>135000</v>
      </c>
    </row>
    <row r="4759" spans="1:2" x14ac:dyDescent="0.3">
      <c r="A4759">
        <v>1</v>
      </c>
      <c r="B4759">
        <v>135000</v>
      </c>
    </row>
    <row r="4760" spans="1:2" x14ac:dyDescent="0.3">
      <c r="A4760">
        <v>0</v>
      </c>
      <c r="B4760">
        <v>112500</v>
      </c>
    </row>
    <row r="4761" spans="1:2" x14ac:dyDescent="0.3">
      <c r="A4761">
        <v>0</v>
      </c>
      <c r="B4761">
        <v>148500</v>
      </c>
    </row>
    <row r="4762" spans="1:2" x14ac:dyDescent="0.3">
      <c r="A4762">
        <v>0</v>
      </c>
      <c r="B4762">
        <v>135000</v>
      </c>
    </row>
    <row r="4763" spans="1:2" x14ac:dyDescent="0.3">
      <c r="A4763">
        <v>0</v>
      </c>
      <c r="B4763">
        <v>292500</v>
      </c>
    </row>
    <row r="4764" spans="1:2" x14ac:dyDescent="0.3">
      <c r="A4764">
        <v>0</v>
      </c>
      <c r="B4764">
        <v>85500</v>
      </c>
    </row>
    <row r="4765" spans="1:2" x14ac:dyDescent="0.3">
      <c r="A4765">
        <v>0</v>
      </c>
      <c r="B4765">
        <v>247500</v>
      </c>
    </row>
    <row r="4766" spans="1:2" x14ac:dyDescent="0.3">
      <c r="A4766">
        <v>0</v>
      </c>
      <c r="B4766">
        <v>270000</v>
      </c>
    </row>
    <row r="4767" spans="1:2" x14ac:dyDescent="0.3">
      <c r="A4767">
        <v>0</v>
      </c>
      <c r="B4767">
        <v>270000</v>
      </c>
    </row>
    <row r="4768" spans="1:2" x14ac:dyDescent="0.3">
      <c r="A4768">
        <v>0</v>
      </c>
      <c r="B4768">
        <v>180000</v>
      </c>
    </row>
    <row r="4769" spans="1:2" x14ac:dyDescent="0.3">
      <c r="A4769">
        <v>0</v>
      </c>
      <c r="B4769">
        <v>180000</v>
      </c>
    </row>
    <row r="4770" spans="1:2" x14ac:dyDescent="0.3">
      <c r="A4770">
        <v>0</v>
      </c>
      <c r="B4770">
        <v>112500</v>
      </c>
    </row>
    <row r="4771" spans="1:2" x14ac:dyDescent="0.3">
      <c r="A4771">
        <v>0</v>
      </c>
      <c r="B4771">
        <v>135000</v>
      </c>
    </row>
    <row r="4772" spans="1:2" x14ac:dyDescent="0.3">
      <c r="A4772">
        <v>0</v>
      </c>
      <c r="B4772">
        <v>135000</v>
      </c>
    </row>
    <row r="4773" spans="1:2" x14ac:dyDescent="0.3">
      <c r="A4773">
        <v>0</v>
      </c>
      <c r="B4773">
        <v>171000</v>
      </c>
    </row>
    <row r="4774" spans="1:2" x14ac:dyDescent="0.3">
      <c r="A4774">
        <v>0</v>
      </c>
      <c r="B4774">
        <v>171000</v>
      </c>
    </row>
    <row r="4775" spans="1:2" x14ac:dyDescent="0.3">
      <c r="A4775">
        <v>0</v>
      </c>
      <c r="B4775">
        <v>351000</v>
      </c>
    </row>
    <row r="4776" spans="1:2" x14ac:dyDescent="0.3">
      <c r="A4776">
        <v>0</v>
      </c>
      <c r="B4776">
        <v>225000</v>
      </c>
    </row>
    <row r="4777" spans="1:2" x14ac:dyDescent="0.3">
      <c r="A4777">
        <v>0</v>
      </c>
      <c r="B4777">
        <v>135000</v>
      </c>
    </row>
    <row r="4778" spans="1:2" x14ac:dyDescent="0.3">
      <c r="A4778">
        <v>0</v>
      </c>
      <c r="B4778">
        <v>90000</v>
      </c>
    </row>
    <row r="4779" spans="1:2" x14ac:dyDescent="0.3">
      <c r="A4779">
        <v>0</v>
      </c>
      <c r="B4779">
        <v>243000</v>
      </c>
    </row>
    <row r="4780" spans="1:2" x14ac:dyDescent="0.3">
      <c r="A4780">
        <v>0</v>
      </c>
      <c r="B4780">
        <v>135000</v>
      </c>
    </row>
    <row r="4781" spans="1:2" x14ac:dyDescent="0.3">
      <c r="A4781">
        <v>0</v>
      </c>
      <c r="B4781">
        <v>45000</v>
      </c>
    </row>
    <row r="4782" spans="1:2" x14ac:dyDescent="0.3">
      <c r="A4782">
        <v>0</v>
      </c>
      <c r="B4782">
        <v>31500</v>
      </c>
    </row>
    <row r="4783" spans="1:2" x14ac:dyDescent="0.3">
      <c r="A4783">
        <v>0</v>
      </c>
      <c r="B4783">
        <v>67500</v>
      </c>
    </row>
    <row r="4784" spans="1:2" x14ac:dyDescent="0.3">
      <c r="A4784">
        <v>0</v>
      </c>
      <c r="B4784">
        <v>274500</v>
      </c>
    </row>
    <row r="4785" spans="1:2" x14ac:dyDescent="0.3">
      <c r="A4785">
        <v>0</v>
      </c>
      <c r="B4785">
        <v>270000</v>
      </c>
    </row>
    <row r="4786" spans="1:2" x14ac:dyDescent="0.3">
      <c r="A4786">
        <v>0</v>
      </c>
      <c r="B4786">
        <v>135000</v>
      </c>
    </row>
    <row r="4787" spans="1:2" x14ac:dyDescent="0.3">
      <c r="A4787">
        <v>0</v>
      </c>
      <c r="B4787">
        <v>225000</v>
      </c>
    </row>
    <row r="4788" spans="1:2" x14ac:dyDescent="0.3">
      <c r="A4788">
        <v>0</v>
      </c>
      <c r="B4788">
        <v>135000</v>
      </c>
    </row>
    <row r="4789" spans="1:2" x14ac:dyDescent="0.3">
      <c r="A4789">
        <v>0</v>
      </c>
      <c r="B4789">
        <v>315000</v>
      </c>
    </row>
    <row r="4790" spans="1:2" x14ac:dyDescent="0.3">
      <c r="A4790">
        <v>0</v>
      </c>
      <c r="B4790">
        <v>112500</v>
      </c>
    </row>
    <row r="4791" spans="1:2" x14ac:dyDescent="0.3">
      <c r="A4791">
        <v>0</v>
      </c>
      <c r="B4791">
        <v>202500</v>
      </c>
    </row>
    <row r="4792" spans="1:2" x14ac:dyDescent="0.3">
      <c r="A4792">
        <v>0</v>
      </c>
      <c r="B4792">
        <v>225000</v>
      </c>
    </row>
    <row r="4793" spans="1:2" x14ac:dyDescent="0.3">
      <c r="A4793">
        <v>0</v>
      </c>
      <c r="B4793">
        <v>247500</v>
      </c>
    </row>
    <row r="4794" spans="1:2" x14ac:dyDescent="0.3">
      <c r="A4794">
        <v>0</v>
      </c>
      <c r="B4794">
        <v>101250</v>
      </c>
    </row>
    <row r="4795" spans="1:2" x14ac:dyDescent="0.3">
      <c r="A4795">
        <v>0</v>
      </c>
      <c r="B4795">
        <v>135000</v>
      </c>
    </row>
    <row r="4796" spans="1:2" x14ac:dyDescent="0.3">
      <c r="A4796">
        <v>0</v>
      </c>
      <c r="B4796">
        <v>270000</v>
      </c>
    </row>
    <row r="4797" spans="1:2" x14ac:dyDescent="0.3">
      <c r="A4797">
        <v>0</v>
      </c>
      <c r="B4797">
        <v>31500</v>
      </c>
    </row>
    <row r="4798" spans="1:2" x14ac:dyDescent="0.3">
      <c r="A4798">
        <v>0</v>
      </c>
      <c r="B4798">
        <v>337500</v>
      </c>
    </row>
    <row r="4799" spans="1:2" x14ac:dyDescent="0.3">
      <c r="A4799">
        <v>0</v>
      </c>
      <c r="B4799">
        <v>166500</v>
      </c>
    </row>
    <row r="4800" spans="1:2" x14ac:dyDescent="0.3">
      <c r="A4800">
        <v>0</v>
      </c>
      <c r="B4800">
        <v>166500</v>
      </c>
    </row>
    <row r="4801" spans="1:2" x14ac:dyDescent="0.3">
      <c r="A4801">
        <v>0</v>
      </c>
      <c r="B4801">
        <v>225000</v>
      </c>
    </row>
    <row r="4802" spans="1:2" x14ac:dyDescent="0.3">
      <c r="A4802">
        <v>0</v>
      </c>
      <c r="B4802">
        <v>202500</v>
      </c>
    </row>
    <row r="4803" spans="1:2" x14ac:dyDescent="0.3">
      <c r="A4803">
        <v>0</v>
      </c>
      <c r="B4803">
        <v>202500</v>
      </c>
    </row>
    <row r="4804" spans="1:2" x14ac:dyDescent="0.3">
      <c r="A4804">
        <v>0</v>
      </c>
      <c r="B4804">
        <v>157500</v>
      </c>
    </row>
    <row r="4805" spans="1:2" x14ac:dyDescent="0.3">
      <c r="A4805">
        <v>0</v>
      </c>
      <c r="B4805">
        <v>225000</v>
      </c>
    </row>
    <row r="4806" spans="1:2" x14ac:dyDescent="0.3">
      <c r="A4806">
        <v>0</v>
      </c>
      <c r="B4806">
        <v>225000</v>
      </c>
    </row>
    <row r="4807" spans="1:2" x14ac:dyDescent="0.3">
      <c r="A4807">
        <v>0</v>
      </c>
      <c r="B4807">
        <v>67500</v>
      </c>
    </row>
    <row r="4808" spans="1:2" x14ac:dyDescent="0.3">
      <c r="A4808">
        <v>0</v>
      </c>
      <c r="B4808">
        <v>202500</v>
      </c>
    </row>
    <row r="4809" spans="1:2" x14ac:dyDescent="0.3">
      <c r="A4809">
        <v>0</v>
      </c>
      <c r="B4809">
        <v>112500</v>
      </c>
    </row>
    <row r="4810" spans="1:2" x14ac:dyDescent="0.3">
      <c r="A4810">
        <v>0</v>
      </c>
      <c r="B4810">
        <v>162000</v>
      </c>
    </row>
    <row r="4811" spans="1:2" x14ac:dyDescent="0.3">
      <c r="A4811">
        <v>0</v>
      </c>
      <c r="B4811">
        <v>112500</v>
      </c>
    </row>
    <row r="4812" spans="1:2" x14ac:dyDescent="0.3">
      <c r="A4812">
        <v>0</v>
      </c>
      <c r="B4812">
        <v>135000</v>
      </c>
    </row>
    <row r="4813" spans="1:2" x14ac:dyDescent="0.3">
      <c r="A4813">
        <v>0</v>
      </c>
      <c r="B4813">
        <v>135000</v>
      </c>
    </row>
    <row r="4814" spans="1:2" x14ac:dyDescent="0.3">
      <c r="A4814">
        <v>0</v>
      </c>
      <c r="B4814">
        <v>67500</v>
      </c>
    </row>
    <row r="4815" spans="1:2" x14ac:dyDescent="0.3">
      <c r="A4815">
        <v>0</v>
      </c>
      <c r="B4815">
        <v>67500</v>
      </c>
    </row>
    <row r="4816" spans="1:2" x14ac:dyDescent="0.3">
      <c r="A4816">
        <v>0</v>
      </c>
      <c r="B4816">
        <v>166500</v>
      </c>
    </row>
    <row r="4817" spans="1:2" x14ac:dyDescent="0.3">
      <c r="A4817">
        <v>0</v>
      </c>
      <c r="B4817">
        <v>225000</v>
      </c>
    </row>
    <row r="4818" spans="1:2" x14ac:dyDescent="0.3">
      <c r="A4818">
        <v>0</v>
      </c>
      <c r="B4818">
        <v>211500</v>
      </c>
    </row>
    <row r="4819" spans="1:2" x14ac:dyDescent="0.3">
      <c r="A4819">
        <v>0</v>
      </c>
      <c r="B4819">
        <v>112500</v>
      </c>
    </row>
    <row r="4820" spans="1:2" x14ac:dyDescent="0.3">
      <c r="A4820">
        <v>0</v>
      </c>
      <c r="B4820">
        <v>135000</v>
      </c>
    </row>
    <row r="4821" spans="1:2" x14ac:dyDescent="0.3">
      <c r="A4821">
        <v>0</v>
      </c>
      <c r="B4821">
        <v>99000</v>
      </c>
    </row>
    <row r="4822" spans="1:2" x14ac:dyDescent="0.3">
      <c r="A4822">
        <v>0</v>
      </c>
      <c r="B4822">
        <v>247500</v>
      </c>
    </row>
    <row r="4823" spans="1:2" x14ac:dyDescent="0.3">
      <c r="A4823">
        <v>0</v>
      </c>
      <c r="B4823">
        <v>337500</v>
      </c>
    </row>
    <row r="4824" spans="1:2" x14ac:dyDescent="0.3">
      <c r="A4824">
        <v>1</v>
      </c>
      <c r="B4824">
        <v>103500</v>
      </c>
    </row>
    <row r="4825" spans="1:2" x14ac:dyDescent="0.3">
      <c r="A4825">
        <v>0</v>
      </c>
      <c r="B4825">
        <v>135000</v>
      </c>
    </row>
    <row r="4826" spans="1:2" x14ac:dyDescent="0.3">
      <c r="A4826">
        <v>0</v>
      </c>
      <c r="B4826">
        <v>126000</v>
      </c>
    </row>
    <row r="4827" spans="1:2" x14ac:dyDescent="0.3">
      <c r="A4827">
        <v>0</v>
      </c>
      <c r="B4827">
        <v>139500</v>
      </c>
    </row>
    <row r="4828" spans="1:2" x14ac:dyDescent="0.3">
      <c r="A4828">
        <v>0</v>
      </c>
      <c r="B4828">
        <v>171000</v>
      </c>
    </row>
    <row r="4829" spans="1:2" x14ac:dyDescent="0.3">
      <c r="A4829">
        <v>0</v>
      </c>
      <c r="B4829">
        <v>270000</v>
      </c>
    </row>
    <row r="4830" spans="1:2" x14ac:dyDescent="0.3">
      <c r="A4830">
        <v>0</v>
      </c>
      <c r="B4830">
        <v>270000</v>
      </c>
    </row>
    <row r="4831" spans="1:2" x14ac:dyDescent="0.3">
      <c r="A4831">
        <v>0</v>
      </c>
      <c r="B4831">
        <v>247500</v>
      </c>
    </row>
    <row r="4832" spans="1:2" x14ac:dyDescent="0.3">
      <c r="A4832">
        <v>0</v>
      </c>
      <c r="B4832">
        <v>81000</v>
      </c>
    </row>
    <row r="4833" spans="1:2" x14ac:dyDescent="0.3">
      <c r="A4833">
        <v>0</v>
      </c>
      <c r="B4833">
        <v>90000</v>
      </c>
    </row>
    <row r="4834" spans="1:2" x14ac:dyDescent="0.3">
      <c r="A4834">
        <v>0</v>
      </c>
      <c r="B4834">
        <v>135000</v>
      </c>
    </row>
    <row r="4835" spans="1:2" x14ac:dyDescent="0.3">
      <c r="A4835">
        <v>0</v>
      </c>
      <c r="B4835">
        <v>112500</v>
      </c>
    </row>
    <row r="4836" spans="1:2" x14ac:dyDescent="0.3">
      <c r="A4836">
        <v>0</v>
      </c>
      <c r="B4836">
        <v>202500</v>
      </c>
    </row>
    <row r="4837" spans="1:2" x14ac:dyDescent="0.3">
      <c r="A4837">
        <v>0</v>
      </c>
      <c r="B4837">
        <v>108000</v>
      </c>
    </row>
    <row r="4838" spans="1:2" x14ac:dyDescent="0.3">
      <c r="A4838">
        <v>0</v>
      </c>
      <c r="B4838">
        <v>99000</v>
      </c>
    </row>
    <row r="4839" spans="1:2" x14ac:dyDescent="0.3">
      <c r="A4839">
        <v>0</v>
      </c>
      <c r="B4839">
        <v>112500</v>
      </c>
    </row>
    <row r="4840" spans="1:2" x14ac:dyDescent="0.3">
      <c r="A4840">
        <v>0</v>
      </c>
      <c r="B4840">
        <v>135000</v>
      </c>
    </row>
    <row r="4841" spans="1:2" x14ac:dyDescent="0.3">
      <c r="A4841">
        <v>0</v>
      </c>
      <c r="B4841">
        <v>265500</v>
      </c>
    </row>
    <row r="4842" spans="1:2" x14ac:dyDescent="0.3">
      <c r="A4842">
        <v>0</v>
      </c>
      <c r="B4842">
        <v>202500</v>
      </c>
    </row>
    <row r="4843" spans="1:2" x14ac:dyDescent="0.3">
      <c r="A4843">
        <v>0</v>
      </c>
      <c r="B4843">
        <v>126000</v>
      </c>
    </row>
    <row r="4844" spans="1:2" x14ac:dyDescent="0.3">
      <c r="A4844">
        <v>0</v>
      </c>
      <c r="B4844">
        <v>126000</v>
      </c>
    </row>
    <row r="4845" spans="1:2" x14ac:dyDescent="0.3">
      <c r="A4845">
        <v>0</v>
      </c>
      <c r="B4845">
        <v>180000</v>
      </c>
    </row>
    <row r="4846" spans="1:2" x14ac:dyDescent="0.3">
      <c r="A4846">
        <v>0</v>
      </c>
      <c r="B4846">
        <v>180000</v>
      </c>
    </row>
    <row r="4847" spans="1:2" x14ac:dyDescent="0.3">
      <c r="A4847">
        <v>0</v>
      </c>
      <c r="B4847">
        <v>270000</v>
      </c>
    </row>
    <row r="4848" spans="1:2" x14ac:dyDescent="0.3">
      <c r="A4848">
        <v>0</v>
      </c>
      <c r="B4848">
        <v>180000</v>
      </c>
    </row>
    <row r="4849" spans="1:2" x14ac:dyDescent="0.3">
      <c r="A4849">
        <v>0</v>
      </c>
      <c r="B4849">
        <v>90000</v>
      </c>
    </row>
    <row r="4850" spans="1:2" x14ac:dyDescent="0.3">
      <c r="A4850">
        <v>0</v>
      </c>
      <c r="B4850">
        <v>90000</v>
      </c>
    </row>
    <row r="4851" spans="1:2" x14ac:dyDescent="0.3">
      <c r="A4851">
        <v>0</v>
      </c>
      <c r="B4851">
        <v>225000</v>
      </c>
    </row>
    <row r="4852" spans="1:2" x14ac:dyDescent="0.3">
      <c r="A4852">
        <v>0</v>
      </c>
      <c r="B4852">
        <v>180000</v>
      </c>
    </row>
    <row r="4853" spans="1:2" x14ac:dyDescent="0.3">
      <c r="A4853">
        <v>0</v>
      </c>
      <c r="B4853">
        <v>99000</v>
      </c>
    </row>
    <row r="4854" spans="1:2" x14ac:dyDescent="0.3">
      <c r="A4854">
        <v>0</v>
      </c>
      <c r="B4854">
        <v>112500</v>
      </c>
    </row>
    <row r="4855" spans="1:2" x14ac:dyDescent="0.3">
      <c r="A4855">
        <v>0</v>
      </c>
      <c r="B4855">
        <v>135000</v>
      </c>
    </row>
    <row r="4856" spans="1:2" x14ac:dyDescent="0.3">
      <c r="A4856">
        <v>0</v>
      </c>
      <c r="B4856">
        <v>450000</v>
      </c>
    </row>
    <row r="4857" spans="1:2" x14ac:dyDescent="0.3">
      <c r="A4857">
        <v>1</v>
      </c>
      <c r="B4857">
        <v>225000</v>
      </c>
    </row>
    <row r="4858" spans="1:2" x14ac:dyDescent="0.3">
      <c r="A4858">
        <v>0</v>
      </c>
      <c r="B4858">
        <v>126000</v>
      </c>
    </row>
    <row r="4859" spans="1:2" x14ac:dyDescent="0.3">
      <c r="A4859">
        <v>0</v>
      </c>
      <c r="B4859">
        <v>225000</v>
      </c>
    </row>
    <row r="4860" spans="1:2" x14ac:dyDescent="0.3">
      <c r="A4860">
        <v>0</v>
      </c>
      <c r="B4860">
        <v>49500</v>
      </c>
    </row>
    <row r="4861" spans="1:2" x14ac:dyDescent="0.3">
      <c r="A4861">
        <v>1</v>
      </c>
      <c r="B4861">
        <v>135000</v>
      </c>
    </row>
    <row r="4862" spans="1:2" x14ac:dyDescent="0.3">
      <c r="A4862">
        <v>1</v>
      </c>
      <c r="B4862">
        <v>202500</v>
      </c>
    </row>
    <row r="4863" spans="1:2" x14ac:dyDescent="0.3">
      <c r="A4863">
        <v>0</v>
      </c>
      <c r="B4863">
        <v>166500</v>
      </c>
    </row>
    <row r="4864" spans="1:2" x14ac:dyDescent="0.3">
      <c r="A4864">
        <v>0</v>
      </c>
      <c r="B4864">
        <v>166500</v>
      </c>
    </row>
    <row r="4865" spans="1:2" x14ac:dyDescent="0.3">
      <c r="A4865">
        <v>0</v>
      </c>
      <c r="B4865">
        <v>207000</v>
      </c>
    </row>
    <row r="4866" spans="1:2" x14ac:dyDescent="0.3">
      <c r="A4866">
        <v>0</v>
      </c>
      <c r="B4866">
        <v>90000</v>
      </c>
    </row>
    <row r="4867" spans="1:2" x14ac:dyDescent="0.3">
      <c r="A4867">
        <v>1</v>
      </c>
      <c r="B4867">
        <v>135000</v>
      </c>
    </row>
    <row r="4868" spans="1:2" x14ac:dyDescent="0.3">
      <c r="A4868">
        <v>1</v>
      </c>
      <c r="B4868">
        <v>360000</v>
      </c>
    </row>
    <row r="4869" spans="1:2" x14ac:dyDescent="0.3">
      <c r="A4869">
        <v>0</v>
      </c>
      <c r="B4869">
        <v>247500</v>
      </c>
    </row>
    <row r="4870" spans="1:2" x14ac:dyDescent="0.3">
      <c r="A4870">
        <v>1</v>
      </c>
      <c r="B4870">
        <v>135000</v>
      </c>
    </row>
    <row r="4871" spans="1:2" x14ac:dyDescent="0.3">
      <c r="A4871">
        <v>0</v>
      </c>
      <c r="B4871">
        <v>112500</v>
      </c>
    </row>
    <row r="4872" spans="1:2" x14ac:dyDescent="0.3">
      <c r="A4872">
        <v>0</v>
      </c>
      <c r="B4872">
        <v>90000</v>
      </c>
    </row>
    <row r="4873" spans="1:2" x14ac:dyDescent="0.3">
      <c r="A4873">
        <v>0</v>
      </c>
      <c r="B4873">
        <v>180000</v>
      </c>
    </row>
    <row r="4874" spans="1:2" x14ac:dyDescent="0.3">
      <c r="A4874">
        <v>1</v>
      </c>
      <c r="B4874">
        <v>162000</v>
      </c>
    </row>
    <row r="4875" spans="1:2" x14ac:dyDescent="0.3">
      <c r="A4875">
        <v>0</v>
      </c>
      <c r="B4875">
        <v>135000</v>
      </c>
    </row>
    <row r="4876" spans="1:2" x14ac:dyDescent="0.3">
      <c r="A4876">
        <v>0</v>
      </c>
      <c r="B4876">
        <v>270000</v>
      </c>
    </row>
    <row r="4877" spans="1:2" x14ac:dyDescent="0.3">
      <c r="A4877">
        <v>0</v>
      </c>
      <c r="B4877">
        <v>135000</v>
      </c>
    </row>
    <row r="4878" spans="1:2" x14ac:dyDescent="0.3">
      <c r="A4878">
        <v>0</v>
      </c>
      <c r="B4878">
        <v>90000</v>
      </c>
    </row>
    <row r="4879" spans="1:2" x14ac:dyDescent="0.3">
      <c r="A4879">
        <v>0</v>
      </c>
      <c r="B4879">
        <v>233595</v>
      </c>
    </row>
    <row r="4880" spans="1:2" x14ac:dyDescent="0.3">
      <c r="A4880">
        <v>0</v>
      </c>
      <c r="B4880">
        <v>256500</v>
      </c>
    </row>
    <row r="4881" spans="1:2" x14ac:dyDescent="0.3">
      <c r="A4881">
        <v>0</v>
      </c>
      <c r="B4881">
        <v>135000</v>
      </c>
    </row>
    <row r="4882" spans="1:2" x14ac:dyDescent="0.3">
      <c r="A4882">
        <v>0</v>
      </c>
      <c r="B4882">
        <v>157500</v>
      </c>
    </row>
    <row r="4883" spans="1:2" x14ac:dyDescent="0.3">
      <c r="A4883">
        <v>0</v>
      </c>
      <c r="B4883">
        <v>157500</v>
      </c>
    </row>
    <row r="4884" spans="1:2" x14ac:dyDescent="0.3">
      <c r="A4884">
        <v>0</v>
      </c>
      <c r="B4884">
        <v>139500</v>
      </c>
    </row>
    <row r="4885" spans="1:2" x14ac:dyDescent="0.3">
      <c r="A4885">
        <v>0</v>
      </c>
      <c r="B4885">
        <v>130500</v>
      </c>
    </row>
    <row r="4886" spans="1:2" x14ac:dyDescent="0.3">
      <c r="A4886">
        <v>0</v>
      </c>
      <c r="B4886">
        <v>270000</v>
      </c>
    </row>
    <row r="4887" spans="1:2" x14ac:dyDescent="0.3">
      <c r="A4887">
        <v>0</v>
      </c>
      <c r="B4887">
        <v>135000</v>
      </c>
    </row>
    <row r="4888" spans="1:2" x14ac:dyDescent="0.3">
      <c r="A4888">
        <v>0</v>
      </c>
      <c r="B4888">
        <v>382500</v>
      </c>
    </row>
    <row r="4889" spans="1:2" x14ac:dyDescent="0.3">
      <c r="A4889">
        <v>0</v>
      </c>
      <c r="B4889">
        <v>166500</v>
      </c>
    </row>
    <row r="4890" spans="1:2" x14ac:dyDescent="0.3">
      <c r="A4890">
        <v>0</v>
      </c>
      <c r="B4890">
        <v>166500</v>
      </c>
    </row>
    <row r="4891" spans="1:2" x14ac:dyDescent="0.3">
      <c r="A4891">
        <v>0</v>
      </c>
      <c r="B4891">
        <v>90000</v>
      </c>
    </row>
    <row r="4892" spans="1:2" x14ac:dyDescent="0.3">
      <c r="A4892">
        <v>0</v>
      </c>
      <c r="B4892">
        <v>225000</v>
      </c>
    </row>
    <row r="4893" spans="1:2" x14ac:dyDescent="0.3">
      <c r="A4893">
        <v>0</v>
      </c>
      <c r="B4893">
        <v>225000</v>
      </c>
    </row>
    <row r="4894" spans="1:2" x14ac:dyDescent="0.3">
      <c r="A4894">
        <v>0</v>
      </c>
      <c r="B4894">
        <v>67500</v>
      </c>
    </row>
    <row r="4895" spans="1:2" x14ac:dyDescent="0.3">
      <c r="A4895">
        <v>0</v>
      </c>
      <c r="B4895">
        <v>67500</v>
      </c>
    </row>
    <row r="4896" spans="1:2" x14ac:dyDescent="0.3">
      <c r="A4896">
        <v>0</v>
      </c>
      <c r="B4896">
        <v>67500</v>
      </c>
    </row>
    <row r="4897" spans="1:2" x14ac:dyDescent="0.3">
      <c r="A4897">
        <v>0</v>
      </c>
      <c r="B4897">
        <v>90000</v>
      </c>
    </row>
    <row r="4898" spans="1:2" x14ac:dyDescent="0.3">
      <c r="A4898">
        <v>0</v>
      </c>
      <c r="B4898">
        <v>225000</v>
      </c>
    </row>
    <row r="4899" spans="1:2" x14ac:dyDescent="0.3">
      <c r="A4899">
        <v>0</v>
      </c>
      <c r="B4899">
        <v>225000</v>
      </c>
    </row>
    <row r="4900" spans="1:2" x14ac:dyDescent="0.3">
      <c r="A4900">
        <v>0</v>
      </c>
      <c r="B4900">
        <v>225000</v>
      </c>
    </row>
    <row r="4901" spans="1:2" x14ac:dyDescent="0.3">
      <c r="A4901">
        <v>0</v>
      </c>
      <c r="B4901">
        <v>202500</v>
      </c>
    </row>
    <row r="4902" spans="1:2" x14ac:dyDescent="0.3">
      <c r="A4902">
        <v>1</v>
      </c>
      <c r="B4902">
        <v>202500</v>
      </c>
    </row>
    <row r="4903" spans="1:2" x14ac:dyDescent="0.3">
      <c r="A4903">
        <v>1</v>
      </c>
      <c r="B4903">
        <v>202500</v>
      </c>
    </row>
    <row r="4904" spans="1:2" x14ac:dyDescent="0.3">
      <c r="A4904">
        <v>0</v>
      </c>
      <c r="B4904">
        <v>72000</v>
      </c>
    </row>
    <row r="4905" spans="1:2" x14ac:dyDescent="0.3">
      <c r="A4905">
        <v>0</v>
      </c>
      <c r="B4905">
        <v>144000</v>
      </c>
    </row>
    <row r="4906" spans="1:2" x14ac:dyDescent="0.3">
      <c r="A4906">
        <v>0</v>
      </c>
      <c r="B4906">
        <v>337500</v>
      </c>
    </row>
    <row r="4907" spans="1:2" x14ac:dyDescent="0.3">
      <c r="A4907">
        <v>0</v>
      </c>
      <c r="B4907">
        <v>270000</v>
      </c>
    </row>
    <row r="4908" spans="1:2" x14ac:dyDescent="0.3">
      <c r="A4908">
        <v>1</v>
      </c>
      <c r="B4908">
        <v>247500</v>
      </c>
    </row>
    <row r="4909" spans="1:2" x14ac:dyDescent="0.3">
      <c r="A4909">
        <v>0</v>
      </c>
      <c r="B4909">
        <v>135000</v>
      </c>
    </row>
    <row r="4910" spans="1:2" x14ac:dyDescent="0.3">
      <c r="A4910">
        <v>0</v>
      </c>
      <c r="B4910">
        <v>112500</v>
      </c>
    </row>
    <row r="4911" spans="1:2" x14ac:dyDescent="0.3">
      <c r="A4911">
        <v>0</v>
      </c>
      <c r="B4911">
        <v>126000</v>
      </c>
    </row>
    <row r="4912" spans="1:2" x14ac:dyDescent="0.3">
      <c r="A4912">
        <v>0</v>
      </c>
      <c r="B4912">
        <v>180000</v>
      </c>
    </row>
    <row r="4913" spans="1:2" x14ac:dyDescent="0.3">
      <c r="A4913">
        <v>0</v>
      </c>
      <c r="B4913">
        <v>360000</v>
      </c>
    </row>
    <row r="4914" spans="1:2" x14ac:dyDescent="0.3">
      <c r="A4914">
        <v>0</v>
      </c>
      <c r="B4914">
        <v>90000</v>
      </c>
    </row>
    <row r="4915" spans="1:2" x14ac:dyDescent="0.3">
      <c r="A4915">
        <v>0</v>
      </c>
      <c r="B4915">
        <v>135000</v>
      </c>
    </row>
    <row r="4916" spans="1:2" x14ac:dyDescent="0.3">
      <c r="A4916">
        <v>0</v>
      </c>
      <c r="B4916">
        <v>180000</v>
      </c>
    </row>
    <row r="4917" spans="1:2" x14ac:dyDescent="0.3">
      <c r="A4917">
        <v>0</v>
      </c>
      <c r="B4917">
        <v>225000</v>
      </c>
    </row>
    <row r="4918" spans="1:2" x14ac:dyDescent="0.3">
      <c r="A4918">
        <v>0</v>
      </c>
      <c r="B4918">
        <v>202500</v>
      </c>
    </row>
    <row r="4919" spans="1:2" x14ac:dyDescent="0.3">
      <c r="A4919">
        <v>0</v>
      </c>
      <c r="B4919">
        <v>54000</v>
      </c>
    </row>
    <row r="4920" spans="1:2" x14ac:dyDescent="0.3">
      <c r="A4920">
        <v>0</v>
      </c>
      <c r="B4920">
        <v>54000</v>
      </c>
    </row>
    <row r="4921" spans="1:2" x14ac:dyDescent="0.3">
      <c r="A4921">
        <v>0</v>
      </c>
      <c r="B4921">
        <v>157500</v>
      </c>
    </row>
    <row r="4922" spans="1:2" x14ac:dyDescent="0.3">
      <c r="A4922">
        <v>0</v>
      </c>
      <c r="B4922">
        <v>157500</v>
      </c>
    </row>
    <row r="4923" spans="1:2" x14ac:dyDescent="0.3">
      <c r="A4923">
        <v>0</v>
      </c>
      <c r="B4923">
        <v>135000</v>
      </c>
    </row>
    <row r="4924" spans="1:2" x14ac:dyDescent="0.3">
      <c r="A4924">
        <v>0</v>
      </c>
      <c r="B4924">
        <v>112500</v>
      </c>
    </row>
    <row r="4925" spans="1:2" x14ac:dyDescent="0.3">
      <c r="A4925">
        <v>0</v>
      </c>
      <c r="B4925">
        <v>170100</v>
      </c>
    </row>
    <row r="4926" spans="1:2" x14ac:dyDescent="0.3">
      <c r="A4926">
        <v>0</v>
      </c>
      <c r="B4926">
        <v>193500</v>
      </c>
    </row>
    <row r="4927" spans="1:2" x14ac:dyDescent="0.3">
      <c r="A4927">
        <v>0</v>
      </c>
      <c r="B4927">
        <v>157500</v>
      </c>
    </row>
    <row r="4928" spans="1:2" x14ac:dyDescent="0.3">
      <c r="A4928">
        <v>0</v>
      </c>
      <c r="B4928">
        <v>121500</v>
      </c>
    </row>
    <row r="4929" spans="1:2" x14ac:dyDescent="0.3">
      <c r="A4929">
        <v>0</v>
      </c>
      <c r="B4929">
        <v>112500</v>
      </c>
    </row>
    <row r="4930" spans="1:2" x14ac:dyDescent="0.3">
      <c r="A4930">
        <v>0</v>
      </c>
      <c r="B4930">
        <v>112500</v>
      </c>
    </row>
    <row r="4931" spans="1:2" x14ac:dyDescent="0.3">
      <c r="A4931">
        <v>0</v>
      </c>
      <c r="B4931">
        <v>157500</v>
      </c>
    </row>
    <row r="4932" spans="1:2" x14ac:dyDescent="0.3">
      <c r="A4932">
        <v>0</v>
      </c>
      <c r="B4932">
        <v>225000</v>
      </c>
    </row>
    <row r="4933" spans="1:2" x14ac:dyDescent="0.3">
      <c r="A4933">
        <v>0</v>
      </c>
      <c r="B4933">
        <v>54000</v>
      </c>
    </row>
    <row r="4934" spans="1:2" x14ac:dyDescent="0.3">
      <c r="A4934">
        <v>0</v>
      </c>
      <c r="B4934">
        <v>135000</v>
      </c>
    </row>
    <row r="4935" spans="1:2" x14ac:dyDescent="0.3">
      <c r="A4935">
        <v>0</v>
      </c>
      <c r="B4935">
        <v>112500</v>
      </c>
    </row>
    <row r="4936" spans="1:2" x14ac:dyDescent="0.3">
      <c r="A4936">
        <v>0</v>
      </c>
      <c r="B4936">
        <v>180000</v>
      </c>
    </row>
    <row r="4937" spans="1:2" x14ac:dyDescent="0.3">
      <c r="A4937">
        <v>0</v>
      </c>
      <c r="B4937">
        <v>180000</v>
      </c>
    </row>
    <row r="4938" spans="1:2" x14ac:dyDescent="0.3">
      <c r="A4938">
        <v>0</v>
      </c>
      <c r="B4938">
        <v>166500</v>
      </c>
    </row>
    <row r="4939" spans="1:2" x14ac:dyDescent="0.3">
      <c r="A4939">
        <v>0</v>
      </c>
      <c r="B4939">
        <v>112500</v>
      </c>
    </row>
    <row r="4940" spans="1:2" x14ac:dyDescent="0.3">
      <c r="A4940">
        <v>0</v>
      </c>
      <c r="B4940">
        <v>126000</v>
      </c>
    </row>
    <row r="4941" spans="1:2" x14ac:dyDescent="0.3">
      <c r="A4941">
        <v>0</v>
      </c>
      <c r="B4941">
        <v>121500</v>
      </c>
    </row>
    <row r="4942" spans="1:2" x14ac:dyDescent="0.3">
      <c r="A4942">
        <v>0</v>
      </c>
      <c r="B4942">
        <v>172800</v>
      </c>
    </row>
    <row r="4943" spans="1:2" x14ac:dyDescent="0.3">
      <c r="A4943">
        <v>0</v>
      </c>
      <c r="B4943">
        <v>315000</v>
      </c>
    </row>
    <row r="4944" spans="1:2" x14ac:dyDescent="0.3">
      <c r="A4944">
        <v>0</v>
      </c>
      <c r="B4944">
        <v>360000</v>
      </c>
    </row>
    <row r="4945" spans="1:2" x14ac:dyDescent="0.3">
      <c r="A4945">
        <v>0</v>
      </c>
      <c r="B4945">
        <v>247500</v>
      </c>
    </row>
    <row r="4946" spans="1:2" x14ac:dyDescent="0.3">
      <c r="A4946">
        <v>0</v>
      </c>
      <c r="B4946">
        <v>247500</v>
      </c>
    </row>
    <row r="4947" spans="1:2" x14ac:dyDescent="0.3">
      <c r="A4947">
        <v>0</v>
      </c>
      <c r="B4947">
        <v>247500</v>
      </c>
    </row>
    <row r="4948" spans="1:2" x14ac:dyDescent="0.3">
      <c r="A4948">
        <v>1</v>
      </c>
      <c r="B4948">
        <v>243000</v>
      </c>
    </row>
    <row r="4949" spans="1:2" x14ac:dyDescent="0.3">
      <c r="A4949">
        <v>0</v>
      </c>
      <c r="B4949">
        <v>229500</v>
      </c>
    </row>
    <row r="4950" spans="1:2" x14ac:dyDescent="0.3">
      <c r="A4950">
        <v>0</v>
      </c>
      <c r="B4950">
        <v>360000</v>
      </c>
    </row>
    <row r="4951" spans="1:2" x14ac:dyDescent="0.3">
      <c r="A4951">
        <v>0</v>
      </c>
      <c r="B4951">
        <v>126000</v>
      </c>
    </row>
    <row r="4952" spans="1:2" x14ac:dyDescent="0.3">
      <c r="A4952">
        <v>0</v>
      </c>
      <c r="B4952">
        <v>58500</v>
      </c>
    </row>
    <row r="4953" spans="1:2" x14ac:dyDescent="0.3">
      <c r="A4953">
        <v>0</v>
      </c>
      <c r="B4953">
        <v>202500</v>
      </c>
    </row>
    <row r="4954" spans="1:2" x14ac:dyDescent="0.3">
      <c r="A4954">
        <v>0</v>
      </c>
      <c r="B4954">
        <v>225000</v>
      </c>
    </row>
    <row r="4955" spans="1:2" x14ac:dyDescent="0.3">
      <c r="A4955">
        <v>0</v>
      </c>
      <c r="B4955">
        <v>153000</v>
      </c>
    </row>
    <row r="4956" spans="1:2" x14ac:dyDescent="0.3">
      <c r="A4956">
        <v>0</v>
      </c>
      <c r="B4956">
        <v>153000</v>
      </c>
    </row>
    <row r="4957" spans="1:2" x14ac:dyDescent="0.3">
      <c r="A4957">
        <v>0</v>
      </c>
      <c r="B4957">
        <v>121500</v>
      </c>
    </row>
    <row r="4958" spans="1:2" x14ac:dyDescent="0.3">
      <c r="A4958">
        <v>0</v>
      </c>
      <c r="B4958">
        <v>135000</v>
      </c>
    </row>
    <row r="4959" spans="1:2" x14ac:dyDescent="0.3">
      <c r="A4959">
        <v>0</v>
      </c>
      <c r="B4959">
        <v>211500</v>
      </c>
    </row>
    <row r="4960" spans="1:2" x14ac:dyDescent="0.3">
      <c r="A4960">
        <v>0</v>
      </c>
      <c r="B4960">
        <v>90000</v>
      </c>
    </row>
    <row r="4961" spans="1:2" x14ac:dyDescent="0.3">
      <c r="A4961">
        <v>0</v>
      </c>
      <c r="B4961">
        <v>135000</v>
      </c>
    </row>
    <row r="4962" spans="1:2" x14ac:dyDescent="0.3">
      <c r="A4962">
        <v>0</v>
      </c>
      <c r="B4962">
        <v>225000</v>
      </c>
    </row>
    <row r="4963" spans="1:2" x14ac:dyDescent="0.3">
      <c r="A4963">
        <v>0</v>
      </c>
      <c r="B4963">
        <v>135000</v>
      </c>
    </row>
    <row r="4964" spans="1:2" x14ac:dyDescent="0.3">
      <c r="A4964">
        <v>0</v>
      </c>
      <c r="B4964">
        <v>342000</v>
      </c>
    </row>
    <row r="4965" spans="1:2" x14ac:dyDescent="0.3">
      <c r="A4965">
        <v>0</v>
      </c>
      <c r="B4965">
        <v>256500</v>
      </c>
    </row>
    <row r="4966" spans="1:2" x14ac:dyDescent="0.3">
      <c r="A4966">
        <v>0</v>
      </c>
      <c r="B4966">
        <v>126000</v>
      </c>
    </row>
    <row r="4967" spans="1:2" x14ac:dyDescent="0.3">
      <c r="A4967">
        <v>0</v>
      </c>
      <c r="B4967">
        <v>112500</v>
      </c>
    </row>
    <row r="4968" spans="1:2" x14ac:dyDescent="0.3">
      <c r="A4968">
        <v>0</v>
      </c>
      <c r="B4968">
        <v>225000</v>
      </c>
    </row>
    <row r="4969" spans="1:2" x14ac:dyDescent="0.3">
      <c r="A4969">
        <v>0</v>
      </c>
      <c r="B4969">
        <v>144000</v>
      </c>
    </row>
    <row r="4970" spans="1:2" x14ac:dyDescent="0.3">
      <c r="A4970">
        <v>0</v>
      </c>
      <c r="B4970">
        <v>157500</v>
      </c>
    </row>
    <row r="4971" spans="1:2" x14ac:dyDescent="0.3">
      <c r="A4971">
        <v>0</v>
      </c>
      <c r="B4971">
        <v>202500</v>
      </c>
    </row>
    <row r="4972" spans="1:2" x14ac:dyDescent="0.3">
      <c r="A4972">
        <v>0</v>
      </c>
      <c r="B4972">
        <v>90000</v>
      </c>
    </row>
    <row r="4973" spans="1:2" x14ac:dyDescent="0.3">
      <c r="A4973">
        <v>0</v>
      </c>
      <c r="B4973">
        <v>90000</v>
      </c>
    </row>
    <row r="4974" spans="1:2" x14ac:dyDescent="0.3">
      <c r="A4974">
        <v>0</v>
      </c>
      <c r="B4974">
        <v>112500</v>
      </c>
    </row>
    <row r="4975" spans="1:2" x14ac:dyDescent="0.3">
      <c r="A4975">
        <v>0</v>
      </c>
      <c r="B4975">
        <v>315000</v>
      </c>
    </row>
    <row r="4976" spans="1:2" x14ac:dyDescent="0.3">
      <c r="A4976">
        <v>0</v>
      </c>
      <c r="B4976">
        <v>315000</v>
      </c>
    </row>
    <row r="4977" spans="1:2" x14ac:dyDescent="0.3">
      <c r="A4977">
        <v>1</v>
      </c>
      <c r="B4977">
        <v>157500</v>
      </c>
    </row>
    <row r="4978" spans="1:2" x14ac:dyDescent="0.3">
      <c r="A4978">
        <v>0</v>
      </c>
      <c r="B4978">
        <v>135000</v>
      </c>
    </row>
    <row r="4979" spans="1:2" x14ac:dyDescent="0.3">
      <c r="A4979">
        <v>0</v>
      </c>
      <c r="B4979">
        <v>180000</v>
      </c>
    </row>
    <row r="4980" spans="1:2" x14ac:dyDescent="0.3">
      <c r="A4980">
        <v>0</v>
      </c>
      <c r="B4980">
        <v>157500</v>
      </c>
    </row>
    <row r="4981" spans="1:2" x14ac:dyDescent="0.3">
      <c r="A4981">
        <v>0</v>
      </c>
      <c r="B4981">
        <v>180000</v>
      </c>
    </row>
    <row r="4982" spans="1:2" x14ac:dyDescent="0.3">
      <c r="A4982">
        <v>0</v>
      </c>
      <c r="B4982">
        <v>166500</v>
      </c>
    </row>
    <row r="4983" spans="1:2" x14ac:dyDescent="0.3">
      <c r="A4983">
        <v>0</v>
      </c>
      <c r="B4983">
        <v>108000</v>
      </c>
    </row>
    <row r="4984" spans="1:2" x14ac:dyDescent="0.3">
      <c r="A4984">
        <v>0</v>
      </c>
      <c r="B4984">
        <v>81000</v>
      </c>
    </row>
    <row r="4985" spans="1:2" x14ac:dyDescent="0.3">
      <c r="A4985">
        <v>1</v>
      </c>
      <c r="B4985">
        <v>292500</v>
      </c>
    </row>
    <row r="4986" spans="1:2" x14ac:dyDescent="0.3">
      <c r="A4986">
        <v>0</v>
      </c>
      <c r="B4986">
        <v>57600</v>
      </c>
    </row>
    <row r="4987" spans="1:2" x14ac:dyDescent="0.3">
      <c r="A4987">
        <v>0</v>
      </c>
      <c r="B4987">
        <v>81000</v>
      </c>
    </row>
    <row r="4988" spans="1:2" x14ac:dyDescent="0.3">
      <c r="A4988">
        <v>0</v>
      </c>
      <c r="B4988">
        <v>103500</v>
      </c>
    </row>
    <row r="4989" spans="1:2" x14ac:dyDescent="0.3">
      <c r="A4989">
        <v>0</v>
      </c>
      <c r="B4989">
        <v>225000</v>
      </c>
    </row>
    <row r="4990" spans="1:2" x14ac:dyDescent="0.3">
      <c r="A4990">
        <v>0</v>
      </c>
      <c r="B4990">
        <v>112500</v>
      </c>
    </row>
    <row r="4991" spans="1:2" x14ac:dyDescent="0.3">
      <c r="A4991">
        <v>0</v>
      </c>
      <c r="B4991">
        <v>67500</v>
      </c>
    </row>
    <row r="4992" spans="1:2" x14ac:dyDescent="0.3">
      <c r="A4992">
        <v>0</v>
      </c>
      <c r="B4992">
        <v>202500</v>
      </c>
    </row>
    <row r="4993" spans="1:2" x14ac:dyDescent="0.3">
      <c r="A4993">
        <v>0</v>
      </c>
      <c r="B4993">
        <v>157500</v>
      </c>
    </row>
    <row r="4994" spans="1:2" x14ac:dyDescent="0.3">
      <c r="A4994">
        <v>0</v>
      </c>
      <c r="B4994">
        <v>153000</v>
      </c>
    </row>
    <row r="4995" spans="1:2" x14ac:dyDescent="0.3">
      <c r="A4995">
        <v>0</v>
      </c>
      <c r="B4995">
        <v>202500</v>
      </c>
    </row>
    <row r="4996" spans="1:2" x14ac:dyDescent="0.3">
      <c r="A4996">
        <v>0</v>
      </c>
      <c r="B4996">
        <v>157500</v>
      </c>
    </row>
    <row r="4997" spans="1:2" x14ac:dyDescent="0.3">
      <c r="A4997">
        <v>0</v>
      </c>
      <c r="B4997">
        <v>157500</v>
      </c>
    </row>
    <row r="4998" spans="1:2" x14ac:dyDescent="0.3">
      <c r="A4998">
        <v>1</v>
      </c>
      <c r="B4998">
        <v>135000</v>
      </c>
    </row>
    <row r="4999" spans="1:2" x14ac:dyDescent="0.3">
      <c r="A4999">
        <v>0</v>
      </c>
      <c r="B4999">
        <v>315000</v>
      </c>
    </row>
    <row r="5000" spans="1:2" x14ac:dyDescent="0.3">
      <c r="A5000">
        <v>0</v>
      </c>
      <c r="B5000">
        <v>157500</v>
      </c>
    </row>
    <row r="5001" spans="1:2" x14ac:dyDescent="0.3">
      <c r="A5001">
        <v>0</v>
      </c>
      <c r="B5001">
        <v>112500</v>
      </c>
    </row>
    <row r="5002" spans="1:2" x14ac:dyDescent="0.3">
      <c r="A5002">
        <v>0</v>
      </c>
      <c r="B5002">
        <v>112500</v>
      </c>
    </row>
    <row r="5003" spans="1:2" x14ac:dyDescent="0.3">
      <c r="A5003">
        <v>0</v>
      </c>
      <c r="B5003">
        <v>135000</v>
      </c>
    </row>
    <row r="5004" spans="1:2" x14ac:dyDescent="0.3">
      <c r="A5004">
        <v>1</v>
      </c>
      <c r="B5004">
        <v>180000</v>
      </c>
    </row>
    <row r="5005" spans="1:2" x14ac:dyDescent="0.3">
      <c r="A5005">
        <v>0</v>
      </c>
      <c r="B5005">
        <v>382500</v>
      </c>
    </row>
    <row r="5006" spans="1:2" x14ac:dyDescent="0.3">
      <c r="A5006">
        <v>0</v>
      </c>
      <c r="B5006">
        <v>382500</v>
      </c>
    </row>
    <row r="5007" spans="1:2" x14ac:dyDescent="0.3">
      <c r="A5007">
        <v>0</v>
      </c>
      <c r="B5007">
        <v>180000</v>
      </c>
    </row>
    <row r="5008" spans="1:2" x14ac:dyDescent="0.3">
      <c r="A5008">
        <v>0</v>
      </c>
      <c r="B5008">
        <v>351000</v>
      </c>
    </row>
    <row r="5009" spans="1:2" x14ac:dyDescent="0.3">
      <c r="A5009">
        <v>0</v>
      </c>
      <c r="B5009">
        <v>112500</v>
      </c>
    </row>
    <row r="5010" spans="1:2" x14ac:dyDescent="0.3">
      <c r="A5010">
        <v>1</v>
      </c>
      <c r="B5010">
        <v>315000</v>
      </c>
    </row>
    <row r="5011" spans="1:2" x14ac:dyDescent="0.3">
      <c r="A5011">
        <v>0</v>
      </c>
      <c r="B5011">
        <v>90000</v>
      </c>
    </row>
    <row r="5012" spans="1:2" x14ac:dyDescent="0.3">
      <c r="A5012">
        <v>0</v>
      </c>
      <c r="B5012">
        <v>292500</v>
      </c>
    </row>
    <row r="5013" spans="1:2" x14ac:dyDescent="0.3">
      <c r="A5013">
        <v>0</v>
      </c>
      <c r="B5013">
        <v>112500</v>
      </c>
    </row>
    <row r="5014" spans="1:2" x14ac:dyDescent="0.3">
      <c r="A5014">
        <v>0</v>
      </c>
      <c r="B5014">
        <v>180000</v>
      </c>
    </row>
    <row r="5015" spans="1:2" x14ac:dyDescent="0.3">
      <c r="A5015">
        <v>0</v>
      </c>
      <c r="B5015">
        <v>675000</v>
      </c>
    </row>
    <row r="5016" spans="1:2" x14ac:dyDescent="0.3">
      <c r="A5016">
        <v>0</v>
      </c>
      <c r="B5016">
        <v>112500</v>
      </c>
    </row>
    <row r="5017" spans="1:2" x14ac:dyDescent="0.3">
      <c r="A5017">
        <v>0</v>
      </c>
      <c r="B5017">
        <v>180000</v>
      </c>
    </row>
    <row r="5018" spans="1:2" x14ac:dyDescent="0.3">
      <c r="A5018">
        <v>0</v>
      </c>
      <c r="B5018">
        <v>405000</v>
      </c>
    </row>
    <row r="5019" spans="1:2" x14ac:dyDescent="0.3">
      <c r="A5019">
        <v>0</v>
      </c>
      <c r="B5019">
        <v>135000</v>
      </c>
    </row>
    <row r="5020" spans="1:2" x14ac:dyDescent="0.3">
      <c r="A5020">
        <v>0</v>
      </c>
      <c r="B5020">
        <v>112500</v>
      </c>
    </row>
    <row r="5021" spans="1:2" x14ac:dyDescent="0.3">
      <c r="A5021">
        <v>0</v>
      </c>
      <c r="B5021">
        <v>135000</v>
      </c>
    </row>
    <row r="5022" spans="1:2" x14ac:dyDescent="0.3">
      <c r="A5022">
        <v>0</v>
      </c>
      <c r="B5022">
        <v>112500</v>
      </c>
    </row>
    <row r="5023" spans="1:2" x14ac:dyDescent="0.3">
      <c r="A5023">
        <v>0</v>
      </c>
      <c r="B5023">
        <v>108000</v>
      </c>
    </row>
    <row r="5024" spans="1:2" x14ac:dyDescent="0.3">
      <c r="A5024">
        <v>0</v>
      </c>
      <c r="B5024">
        <v>202500</v>
      </c>
    </row>
    <row r="5025" spans="1:2" x14ac:dyDescent="0.3">
      <c r="A5025">
        <v>0</v>
      </c>
      <c r="B5025">
        <v>180000</v>
      </c>
    </row>
    <row r="5026" spans="1:2" x14ac:dyDescent="0.3">
      <c r="A5026">
        <v>1</v>
      </c>
      <c r="B5026">
        <v>90000</v>
      </c>
    </row>
    <row r="5027" spans="1:2" x14ac:dyDescent="0.3">
      <c r="A5027">
        <v>0</v>
      </c>
      <c r="B5027">
        <v>112500</v>
      </c>
    </row>
    <row r="5028" spans="1:2" x14ac:dyDescent="0.3">
      <c r="A5028">
        <v>0</v>
      </c>
      <c r="B5028">
        <v>112500</v>
      </c>
    </row>
    <row r="5029" spans="1:2" x14ac:dyDescent="0.3">
      <c r="A5029">
        <v>0</v>
      </c>
      <c r="B5029">
        <v>252000</v>
      </c>
    </row>
    <row r="5030" spans="1:2" x14ac:dyDescent="0.3">
      <c r="A5030">
        <v>0</v>
      </c>
      <c r="B5030">
        <v>157500</v>
      </c>
    </row>
    <row r="5031" spans="1:2" x14ac:dyDescent="0.3">
      <c r="A5031">
        <v>1</v>
      </c>
      <c r="B5031">
        <v>202500</v>
      </c>
    </row>
    <row r="5032" spans="1:2" x14ac:dyDescent="0.3">
      <c r="A5032">
        <v>0</v>
      </c>
      <c r="B5032">
        <v>162000</v>
      </c>
    </row>
    <row r="5033" spans="1:2" x14ac:dyDescent="0.3">
      <c r="A5033">
        <v>0</v>
      </c>
      <c r="B5033">
        <v>180000</v>
      </c>
    </row>
    <row r="5034" spans="1:2" x14ac:dyDescent="0.3">
      <c r="A5034">
        <v>0</v>
      </c>
      <c r="B5034">
        <v>112500</v>
      </c>
    </row>
    <row r="5035" spans="1:2" x14ac:dyDescent="0.3">
      <c r="A5035">
        <v>0</v>
      </c>
      <c r="B5035">
        <v>90000</v>
      </c>
    </row>
    <row r="5036" spans="1:2" x14ac:dyDescent="0.3">
      <c r="A5036">
        <v>0</v>
      </c>
      <c r="B5036">
        <v>90000</v>
      </c>
    </row>
    <row r="5037" spans="1:2" x14ac:dyDescent="0.3">
      <c r="A5037">
        <v>0</v>
      </c>
      <c r="B5037">
        <v>126000</v>
      </c>
    </row>
    <row r="5038" spans="1:2" x14ac:dyDescent="0.3">
      <c r="A5038">
        <v>0</v>
      </c>
      <c r="B5038">
        <v>135000</v>
      </c>
    </row>
    <row r="5039" spans="1:2" x14ac:dyDescent="0.3">
      <c r="A5039">
        <v>0</v>
      </c>
      <c r="B5039">
        <v>135000</v>
      </c>
    </row>
    <row r="5040" spans="1:2" x14ac:dyDescent="0.3">
      <c r="A5040">
        <v>0</v>
      </c>
      <c r="B5040">
        <v>135000</v>
      </c>
    </row>
    <row r="5041" spans="1:2" x14ac:dyDescent="0.3">
      <c r="A5041">
        <v>0</v>
      </c>
      <c r="B5041">
        <v>135000</v>
      </c>
    </row>
    <row r="5042" spans="1:2" x14ac:dyDescent="0.3">
      <c r="A5042">
        <v>0</v>
      </c>
      <c r="B5042">
        <v>135000</v>
      </c>
    </row>
    <row r="5043" spans="1:2" x14ac:dyDescent="0.3">
      <c r="A5043">
        <v>0</v>
      </c>
      <c r="B5043">
        <v>103500</v>
      </c>
    </row>
    <row r="5044" spans="1:2" x14ac:dyDescent="0.3">
      <c r="A5044">
        <v>0</v>
      </c>
      <c r="B5044">
        <v>90000</v>
      </c>
    </row>
    <row r="5045" spans="1:2" x14ac:dyDescent="0.3">
      <c r="A5045">
        <v>1</v>
      </c>
      <c r="B5045">
        <v>180000</v>
      </c>
    </row>
    <row r="5046" spans="1:2" x14ac:dyDescent="0.3">
      <c r="A5046">
        <v>0</v>
      </c>
      <c r="B5046">
        <v>180000</v>
      </c>
    </row>
    <row r="5047" spans="1:2" x14ac:dyDescent="0.3">
      <c r="A5047">
        <v>0</v>
      </c>
      <c r="B5047">
        <v>157500</v>
      </c>
    </row>
    <row r="5048" spans="1:2" x14ac:dyDescent="0.3">
      <c r="A5048">
        <v>1</v>
      </c>
      <c r="B5048">
        <v>67500</v>
      </c>
    </row>
    <row r="5049" spans="1:2" x14ac:dyDescent="0.3">
      <c r="A5049">
        <v>0</v>
      </c>
      <c r="B5049">
        <v>135000</v>
      </c>
    </row>
    <row r="5050" spans="1:2" x14ac:dyDescent="0.3">
      <c r="A5050">
        <v>0</v>
      </c>
      <c r="B5050">
        <v>99000</v>
      </c>
    </row>
    <row r="5051" spans="1:2" x14ac:dyDescent="0.3">
      <c r="A5051">
        <v>1</v>
      </c>
      <c r="B5051">
        <v>67500</v>
      </c>
    </row>
    <row r="5052" spans="1:2" x14ac:dyDescent="0.3">
      <c r="A5052">
        <v>0</v>
      </c>
      <c r="B5052">
        <v>112500</v>
      </c>
    </row>
    <row r="5053" spans="1:2" x14ac:dyDescent="0.3">
      <c r="A5053">
        <v>0</v>
      </c>
      <c r="B5053">
        <v>180000</v>
      </c>
    </row>
    <row r="5054" spans="1:2" x14ac:dyDescent="0.3">
      <c r="A5054">
        <v>0</v>
      </c>
      <c r="B5054">
        <v>180000</v>
      </c>
    </row>
    <row r="5055" spans="1:2" x14ac:dyDescent="0.3">
      <c r="A5055">
        <v>0</v>
      </c>
      <c r="B5055">
        <v>180000</v>
      </c>
    </row>
    <row r="5056" spans="1:2" x14ac:dyDescent="0.3">
      <c r="A5056">
        <v>0</v>
      </c>
      <c r="B5056">
        <v>180000</v>
      </c>
    </row>
    <row r="5057" spans="1:2" x14ac:dyDescent="0.3">
      <c r="A5057">
        <v>0</v>
      </c>
      <c r="B5057">
        <v>202500</v>
      </c>
    </row>
    <row r="5058" spans="1:2" x14ac:dyDescent="0.3">
      <c r="A5058">
        <v>0</v>
      </c>
      <c r="B5058">
        <v>157500</v>
      </c>
    </row>
    <row r="5059" spans="1:2" x14ac:dyDescent="0.3">
      <c r="A5059">
        <v>0</v>
      </c>
      <c r="B5059">
        <v>193500</v>
      </c>
    </row>
    <row r="5060" spans="1:2" x14ac:dyDescent="0.3">
      <c r="A5060">
        <v>1</v>
      </c>
      <c r="B5060">
        <v>144000</v>
      </c>
    </row>
    <row r="5061" spans="1:2" x14ac:dyDescent="0.3">
      <c r="A5061">
        <v>0</v>
      </c>
      <c r="B5061">
        <v>198000</v>
      </c>
    </row>
    <row r="5062" spans="1:2" x14ac:dyDescent="0.3">
      <c r="A5062">
        <v>0</v>
      </c>
      <c r="B5062">
        <v>198000</v>
      </c>
    </row>
    <row r="5063" spans="1:2" x14ac:dyDescent="0.3">
      <c r="A5063">
        <v>0</v>
      </c>
      <c r="B5063">
        <v>198000</v>
      </c>
    </row>
    <row r="5064" spans="1:2" x14ac:dyDescent="0.3">
      <c r="A5064">
        <v>0</v>
      </c>
      <c r="B5064">
        <v>157500</v>
      </c>
    </row>
    <row r="5065" spans="1:2" x14ac:dyDescent="0.3">
      <c r="A5065">
        <v>0</v>
      </c>
      <c r="B5065">
        <v>144000</v>
      </c>
    </row>
    <row r="5066" spans="1:2" x14ac:dyDescent="0.3">
      <c r="A5066">
        <v>0</v>
      </c>
      <c r="B5066">
        <v>225000</v>
      </c>
    </row>
    <row r="5067" spans="1:2" x14ac:dyDescent="0.3">
      <c r="A5067">
        <v>0</v>
      </c>
      <c r="B5067">
        <v>112500</v>
      </c>
    </row>
    <row r="5068" spans="1:2" x14ac:dyDescent="0.3">
      <c r="A5068">
        <v>0</v>
      </c>
      <c r="B5068">
        <v>180000</v>
      </c>
    </row>
    <row r="5069" spans="1:2" x14ac:dyDescent="0.3">
      <c r="A5069">
        <v>0</v>
      </c>
      <c r="B5069">
        <v>225000</v>
      </c>
    </row>
    <row r="5070" spans="1:2" x14ac:dyDescent="0.3">
      <c r="A5070">
        <v>0</v>
      </c>
      <c r="B5070">
        <v>126000</v>
      </c>
    </row>
    <row r="5071" spans="1:2" x14ac:dyDescent="0.3">
      <c r="A5071">
        <v>0</v>
      </c>
      <c r="B5071">
        <v>135000</v>
      </c>
    </row>
    <row r="5072" spans="1:2" x14ac:dyDescent="0.3">
      <c r="A5072">
        <v>0</v>
      </c>
      <c r="B5072">
        <v>67500</v>
      </c>
    </row>
    <row r="5073" spans="1:2" x14ac:dyDescent="0.3">
      <c r="A5073">
        <v>0</v>
      </c>
      <c r="B5073">
        <v>67500</v>
      </c>
    </row>
    <row r="5074" spans="1:2" x14ac:dyDescent="0.3">
      <c r="A5074">
        <v>0</v>
      </c>
      <c r="B5074">
        <v>81000</v>
      </c>
    </row>
    <row r="5075" spans="1:2" x14ac:dyDescent="0.3">
      <c r="A5075">
        <v>0</v>
      </c>
      <c r="B5075">
        <v>81000</v>
      </c>
    </row>
    <row r="5076" spans="1:2" x14ac:dyDescent="0.3">
      <c r="A5076">
        <v>0</v>
      </c>
      <c r="B5076">
        <v>157500</v>
      </c>
    </row>
    <row r="5077" spans="1:2" x14ac:dyDescent="0.3">
      <c r="A5077">
        <v>0</v>
      </c>
      <c r="B5077">
        <v>112500</v>
      </c>
    </row>
    <row r="5078" spans="1:2" x14ac:dyDescent="0.3">
      <c r="A5078">
        <v>0</v>
      </c>
      <c r="B5078">
        <v>112500</v>
      </c>
    </row>
    <row r="5079" spans="1:2" x14ac:dyDescent="0.3">
      <c r="A5079">
        <v>0</v>
      </c>
      <c r="B5079">
        <v>135000</v>
      </c>
    </row>
    <row r="5080" spans="1:2" x14ac:dyDescent="0.3">
      <c r="A5080">
        <v>0</v>
      </c>
      <c r="B5080">
        <v>135000</v>
      </c>
    </row>
    <row r="5081" spans="1:2" x14ac:dyDescent="0.3">
      <c r="A5081">
        <v>0</v>
      </c>
      <c r="B5081">
        <v>225000</v>
      </c>
    </row>
    <row r="5082" spans="1:2" x14ac:dyDescent="0.3">
      <c r="A5082">
        <v>0</v>
      </c>
      <c r="B5082">
        <v>225000</v>
      </c>
    </row>
    <row r="5083" spans="1:2" x14ac:dyDescent="0.3">
      <c r="A5083">
        <v>0</v>
      </c>
      <c r="B5083">
        <v>90000</v>
      </c>
    </row>
    <row r="5084" spans="1:2" x14ac:dyDescent="0.3">
      <c r="A5084">
        <v>0</v>
      </c>
      <c r="B5084">
        <v>90000</v>
      </c>
    </row>
    <row r="5085" spans="1:2" x14ac:dyDescent="0.3">
      <c r="A5085">
        <v>0</v>
      </c>
      <c r="B5085">
        <v>247500</v>
      </c>
    </row>
    <row r="5086" spans="1:2" x14ac:dyDescent="0.3">
      <c r="A5086">
        <v>0</v>
      </c>
      <c r="B5086">
        <v>247500</v>
      </c>
    </row>
    <row r="5087" spans="1:2" x14ac:dyDescent="0.3">
      <c r="A5087">
        <v>1</v>
      </c>
      <c r="B5087">
        <v>90000</v>
      </c>
    </row>
    <row r="5088" spans="1:2" x14ac:dyDescent="0.3">
      <c r="A5088">
        <v>0</v>
      </c>
      <c r="B5088">
        <v>202500</v>
      </c>
    </row>
    <row r="5089" spans="1:2" x14ac:dyDescent="0.3">
      <c r="A5089">
        <v>0</v>
      </c>
      <c r="B5089">
        <v>322650</v>
      </c>
    </row>
    <row r="5090" spans="1:2" x14ac:dyDescent="0.3">
      <c r="A5090">
        <v>0</v>
      </c>
      <c r="B5090">
        <v>322650</v>
      </c>
    </row>
    <row r="5091" spans="1:2" x14ac:dyDescent="0.3">
      <c r="A5091">
        <v>0</v>
      </c>
      <c r="B5091">
        <v>112500</v>
      </c>
    </row>
    <row r="5092" spans="1:2" x14ac:dyDescent="0.3">
      <c r="A5092">
        <v>0</v>
      </c>
      <c r="B5092">
        <v>225000</v>
      </c>
    </row>
    <row r="5093" spans="1:2" x14ac:dyDescent="0.3">
      <c r="A5093">
        <v>0</v>
      </c>
      <c r="B5093">
        <v>202500</v>
      </c>
    </row>
    <row r="5094" spans="1:2" x14ac:dyDescent="0.3">
      <c r="A5094">
        <v>0</v>
      </c>
      <c r="B5094">
        <v>202500</v>
      </c>
    </row>
    <row r="5095" spans="1:2" x14ac:dyDescent="0.3">
      <c r="A5095">
        <v>0</v>
      </c>
      <c r="B5095">
        <v>135000</v>
      </c>
    </row>
    <row r="5096" spans="1:2" x14ac:dyDescent="0.3">
      <c r="A5096">
        <v>0</v>
      </c>
      <c r="B5096">
        <v>45000</v>
      </c>
    </row>
    <row r="5097" spans="1:2" x14ac:dyDescent="0.3">
      <c r="A5097">
        <v>0</v>
      </c>
      <c r="B5097">
        <v>81000</v>
      </c>
    </row>
    <row r="5098" spans="1:2" x14ac:dyDescent="0.3">
      <c r="A5098">
        <v>0</v>
      </c>
      <c r="B5098">
        <v>81000</v>
      </c>
    </row>
    <row r="5099" spans="1:2" x14ac:dyDescent="0.3">
      <c r="A5099">
        <v>0</v>
      </c>
      <c r="B5099">
        <v>90000</v>
      </c>
    </row>
    <row r="5100" spans="1:2" x14ac:dyDescent="0.3">
      <c r="A5100">
        <v>0</v>
      </c>
      <c r="B5100">
        <v>144000</v>
      </c>
    </row>
    <row r="5101" spans="1:2" x14ac:dyDescent="0.3">
      <c r="A5101">
        <v>0</v>
      </c>
      <c r="B5101">
        <v>166500</v>
      </c>
    </row>
    <row r="5102" spans="1:2" x14ac:dyDescent="0.3">
      <c r="A5102">
        <v>0</v>
      </c>
      <c r="B5102">
        <v>166500</v>
      </c>
    </row>
    <row r="5103" spans="1:2" x14ac:dyDescent="0.3">
      <c r="A5103">
        <v>0</v>
      </c>
      <c r="B5103">
        <v>112500</v>
      </c>
    </row>
    <row r="5104" spans="1:2" x14ac:dyDescent="0.3">
      <c r="A5104">
        <v>0</v>
      </c>
      <c r="B5104">
        <v>225000</v>
      </c>
    </row>
    <row r="5105" spans="1:2" x14ac:dyDescent="0.3">
      <c r="A5105">
        <v>0</v>
      </c>
      <c r="B5105">
        <v>225000</v>
      </c>
    </row>
    <row r="5106" spans="1:2" x14ac:dyDescent="0.3">
      <c r="A5106">
        <v>1</v>
      </c>
      <c r="B5106">
        <v>135000</v>
      </c>
    </row>
    <row r="5107" spans="1:2" x14ac:dyDescent="0.3">
      <c r="A5107">
        <v>0</v>
      </c>
      <c r="B5107">
        <v>112500</v>
      </c>
    </row>
    <row r="5108" spans="1:2" x14ac:dyDescent="0.3">
      <c r="A5108">
        <v>0</v>
      </c>
      <c r="B5108">
        <v>112500</v>
      </c>
    </row>
    <row r="5109" spans="1:2" x14ac:dyDescent="0.3">
      <c r="A5109">
        <v>0</v>
      </c>
      <c r="B5109">
        <v>126000</v>
      </c>
    </row>
    <row r="5110" spans="1:2" x14ac:dyDescent="0.3">
      <c r="A5110">
        <v>0</v>
      </c>
      <c r="B5110">
        <v>225000</v>
      </c>
    </row>
    <row r="5111" spans="1:2" x14ac:dyDescent="0.3">
      <c r="A5111">
        <v>0</v>
      </c>
      <c r="B5111">
        <v>225000</v>
      </c>
    </row>
    <row r="5112" spans="1:2" x14ac:dyDescent="0.3">
      <c r="A5112">
        <v>0</v>
      </c>
      <c r="B5112">
        <v>90000</v>
      </c>
    </row>
    <row r="5113" spans="1:2" x14ac:dyDescent="0.3">
      <c r="A5113">
        <v>0</v>
      </c>
      <c r="B5113">
        <v>67500</v>
      </c>
    </row>
    <row r="5114" spans="1:2" x14ac:dyDescent="0.3">
      <c r="A5114">
        <v>0</v>
      </c>
      <c r="B5114">
        <v>67500</v>
      </c>
    </row>
    <row r="5115" spans="1:2" x14ac:dyDescent="0.3">
      <c r="A5115">
        <v>0</v>
      </c>
      <c r="B5115">
        <v>202500</v>
      </c>
    </row>
    <row r="5116" spans="1:2" x14ac:dyDescent="0.3">
      <c r="A5116">
        <v>0</v>
      </c>
      <c r="B5116">
        <v>315000</v>
      </c>
    </row>
    <row r="5117" spans="1:2" x14ac:dyDescent="0.3">
      <c r="A5117">
        <v>0</v>
      </c>
      <c r="B5117">
        <v>171000</v>
      </c>
    </row>
    <row r="5118" spans="1:2" x14ac:dyDescent="0.3">
      <c r="A5118">
        <v>0</v>
      </c>
      <c r="B5118">
        <v>157500</v>
      </c>
    </row>
    <row r="5119" spans="1:2" x14ac:dyDescent="0.3">
      <c r="A5119">
        <v>0</v>
      </c>
      <c r="B5119">
        <v>225000</v>
      </c>
    </row>
    <row r="5120" spans="1:2" x14ac:dyDescent="0.3">
      <c r="A5120">
        <v>0</v>
      </c>
      <c r="B5120">
        <v>112500</v>
      </c>
    </row>
    <row r="5121" spans="1:2" x14ac:dyDescent="0.3">
      <c r="A5121">
        <v>0</v>
      </c>
      <c r="B5121">
        <v>270000</v>
      </c>
    </row>
    <row r="5122" spans="1:2" x14ac:dyDescent="0.3">
      <c r="A5122">
        <v>1</v>
      </c>
      <c r="B5122">
        <v>157500</v>
      </c>
    </row>
    <row r="5123" spans="1:2" x14ac:dyDescent="0.3">
      <c r="A5123">
        <v>0</v>
      </c>
      <c r="B5123">
        <v>135000</v>
      </c>
    </row>
    <row r="5124" spans="1:2" x14ac:dyDescent="0.3">
      <c r="A5124">
        <v>0</v>
      </c>
      <c r="B5124">
        <v>135000</v>
      </c>
    </row>
    <row r="5125" spans="1:2" x14ac:dyDescent="0.3">
      <c r="A5125">
        <v>0</v>
      </c>
      <c r="B5125">
        <v>135000</v>
      </c>
    </row>
    <row r="5126" spans="1:2" x14ac:dyDescent="0.3">
      <c r="A5126">
        <v>0</v>
      </c>
      <c r="B5126">
        <v>81000</v>
      </c>
    </row>
    <row r="5127" spans="1:2" x14ac:dyDescent="0.3">
      <c r="A5127">
        <v>0</v>
      </c>
      <c r="B5127">
        <v>67500</v>
      </c>
    </row>
    <row r="5128" spans="1:2" x14ac:dyDescent="0.3">
      <c r="A5128">
        <v>0</v>
      </c>
      <c r="B5128">
        <v>67500</v>
      </c>
    </row>
    <row r="5129" spans="1:2" x14ac:dyDescent="0.3">
      <c r="A5129">
        <v>0</v>
      </c>
      <c r="B5129">
        <v>157500</v>
      </c>
    </row>
    <row r="5130" spans="1:2" x14ac:dyDescent="0.3">
      <c r="A5130">
        <v>0</v>
      </c>
      <c r="B5130">
        <v>157500</v>
      </c>
    </row>
    <row r="5131" spans="1:2" x14ac:dyDescent="0.3">
      <c r="A5131">
        <v>0</v>
      </c>
      <c r="B5131">
        <v>900000</v>
      </c>
    </row>
    <row r="5132" spans="1:2" x14ac:dyDescent="0.3">
      <c r="A5132">
        <v>0</v>
      </c>
      <c r="B5132">
        <v>112500</v>
      </c>
    </row>
    <row r="5133" spans="1:2" x14ac:dyDescent="0.3">
      <c r="A5133">
        <v>0</v>
      </c>
      <c r="B5133">
        <v>360000</v>
      </c>
    </row>
    <row r="5134" spans="1:2" x14ac:dyDescent="0.3">
      <c r="A5134">
        <v>0</v>
      </c>
      <c r="B5134">
        <v>135000</v>
      </c>
    </row>
    <row r="5135" spans="1:2" x14ac:dyDescent="0.3">
      <c r="A5135">
        <v>0</v>
      </c>
      <c r="B5135">
        <v>135000</v>
      </c>
    </row>
    <row r="5136" spans="1:2" x14ac:dyDescent="0.3">
      <c r="A5136">
        <v>0</v>
      </c>
      <c r="B5136">
        <v>189000</v>
      </c>
    </row>
    <row r="5137" spans="1:2" x14ac:dyDescent="0.3">
      <c r="A5137">
        <v>0</v>
      </c>
      <c r="B5137">
        <v>135000</v>
      </c>
    </row>
    <row r="5138" spans="1:2" x14ac:dyDescent="0.3">
      <c r="A5138">
        <v>0</v>
      </c>
      <c r="B5138">
        <v>135000</v>
      </c>
    </row>
    <row r="5139" spans="1:2" x14ac:dyDescent="0.3">
      <c r="A5139">
        <v>1</v>
      </c>
      <c r="B5139">
        <v>45000</v>
      </c>
    </row>
    <row r="5140" spans="1:2" x14ac:dyDescent="0.3">
      <c r="A5140">
        <v>0</v>
      </c>
      <c r="B5140">
        <v>112500</v>
      </c>
    </row>
    <row r="5141" spans="1:2" x14ac:dyDescent="0.3">
      <c r="A5141">
        <v>0</v>
      </c>
      <c r="B5141">
        <v>171000</v>
      </c>
    </row>
    <row r="5142" spans="1:2" x14ac:dyDescent="0.3">
      <c r="A5142">
        <v>0</v>
      </c>
      <c r="B5142">
        <v>90000</v>
      </c>
    </row>
    <row r="5143" spans="1:2" x14ac:dyDescent="0.3">
      <c r="A5143">
        <v>0</v>
      </c>
      <c r="B5143">
        <v>135000</v>
      </c>
    </row>
    <row r="5144" spans="1:2" x14ac:dyDescent="0.3">
      <c r="A5144">
        <v>0</v>
      </c>
      <c r="B5144">
        <v>180000</v>
      </c>
    </row>
    <row r="5145" spans="1:2" x14ac:dyDescent="0.3">
      <c r="A5145">
        <v>0</v>
      </c>
      <c r="B5145">
        <v>225000</v>
      </c>
    </row>
    <row r="5146" spans="1:2" x14ac:dyDescent="0.3">
      <c r="A5146">
        <v>0</v>
      </c>
      <c r="B5146">
        <v>292500</v>
      </c>
    </row>
    <row r="5147" spans="1:2" x14ac:dyDescent="0.3">
      <c r="A5147">
        <v>0</v>
      </c>
      <c r="B5147">
        <v>157500</v>
      </c>
    </row>
    <row r="5148" spans="1:2" x14ac:dyDescent="0.3">
      <c r="A5148">
        <v>0</v>
      </c>
      <c r="B5148">
        <v>112500</v>
      </c>
    </row>
    <row r="5149" spans="1:2" x14ac:dyDescent="0.3">
      <c r="A5149">
        <v>0</v>
      </c>
      <c r="B5149">
        <v>126000</v>
      </c>
    </row>
    <row r="5150" spans="1:2" x14ac:dyDescent="0.3">
      <c r="A5150">
        <v>0</v>
      </c>
      <c r="B5150">
        <v>135000</v>
      </c>
    </row>
    <row r="5151" spans="1:2" x14ac:dyDescent="0.3">
      <c r="A5151">
        <v>0</v>
      </c>
      <c r="B5151">
        <v>157500</v>
      </c>
    </row>
    <row r="5152" spans="1:2" x14ac:dyDescent="0.3">
      <c r="A5152">
        <v>0</v>
      </c>
      <c r="B5152">
        <v>202500</v>
      </c>
    </row>
    <row r="5153" spans="1:2" x14ac:dyDescent="0.3">
      <c r="A5153">
        <v>0</v>
      </c>
      <c r="B5153">
        <v>202500</v>
      </c>
    </row>
    <row r="5154" spans="1:2" x14ac:dyDescent="0.3">
      <c r="A5154">
        <v>0</v>
      </c>
      <c r="B5154">
        <v>202500</v>
      </c>
    </row>
    <row r="5155" spans="1:2" x14ac:dyDescent="0.3">
      <c r="A5155">
        <v>1</v>
      </c>
      <c r="B5155">
        <v>67500</v>
      </c>
    </row>
    <row r="5156" spans="1:2" x14ac:dyDescent="0.3">
      <c r="A5156">
        <v>0</v>
      </c>
      <c r="B5156">
        <v>112500</v>
      </c>
    </row>
    <row r="5157" spans="1:2" x14ac:dyDescent="0.3">
      <c r="A5157">
        <v>0</v>
      </c>
      <c r="B5157">
        <v>112500</v>
      </c>
    </row>
    <row r="5158" spans="1:2" x14ac:dyDescent="0.3">
      <c r="A5158">
        <v>0</v>
      </c>
      <c r="B5158">
        <v>135000</v>
      </c>
    </row>
    <row r="5159" spans="1:2" x14ac:dyDescent="0.3">
      <c r="A5159">
        <v>0</v>
      </c>
      <c r="B5159">
        <v>225000</v>
      </c>
    </row>
    <row r="5160" spans="1:2" x14ac:dyDescent="0.3">
      <c r="A5160">
        <v>0</v>
      </c>
      <c r="B5160">
        <v>135000</v>
      </c>
    </row>
    <row r="5161" spans="1:2" x14ac:dyDescent="0.3">
      <c r="A5161">
        <v>0</v>
      </c>
      <c r="B5161">
        <v>135000</v>
      </c>
    </row>
    <row r="5162" spans="1:2" x14ac:dyDescent="0.3">
      <c r="A5162">
        <v>0</v>
      </c>
      <c r="B5162">
        <v>99000</v>
      </c>
    </row>
    <row r="5163" spans="1:2" x14ac:dyDescent="0.3">
      <c r="A5163">
        <v>0</v>
      </c>
      <c r="B5163">
        <v>198000</v>
      </c>
    </row>
    <row r="5164" spans="1:2" x14ac:dyDescent="0.3">
      <c r="A5164">
        <v>0</v>
      </c>
      <c r="B5164">
        <v>180000</v>
      </c>
    </row>
    <row r="5165" spans="1:2" x14ac:dyDescent="0.3">
      <c r="A5165">
        <v>0</v>
      </c>
      <c r="B5165">
        <v>135000</v>
      </c>
    </row>
    <row r="5166" spans="1:2" x14ac:dyDescent="0.3">
      <c r="A5166">
        <v>1</v>
      </c>
      <c r="B5166">
        <v>157500</v>
      </c>
    </row>
    <row r="5167" spans="1:2" x14ac:dyDescent="0.3">
      <c r="A5167">
        <v>0</v>
      </c>
      <c r="B5167">
        <v>225000</v>
      </c>
    </row>
    <row r="5168" spans="1:2" x14ac:dyDescent="0.3">
      <c r="A5168">
        <v>0</v>
      </c>
      <c r="B5168">
        <v>157500</v>
      </c>
    </row>
    <row r="5169" spans="1:2" x14ac:dyDescent="0.3">
      <c r="A5169">
        <v>0</v>
      </c>
      <c r="B5169">
        <v>450000</v>
      </c>
    </row>
    <row r="5170" spans="1:2" x14ac:dyDescent="0.3">
      <c r="A5170">
        <v>0</v>
      </c>
      <c r="B5170">
        <v>180000</v>
      </c>
    </row>
    <row r="5171" spans="1:2" x14ac:dyDescent="0.3">
      <c r="A5171">
        <v>0</v>
      </c>
      <c r="B5171">
        <v>126000</v>
      </c>
    </row>
    <row r="5172" spans="1:2" x14ac:dyDescent="0.3">
      <c r="A5172">
        <v>0</v>
      </c>
      <c r="B5172">
        <v>101250</v>
      </c>
    </row>
    <row r="5173" spans="1:2" x14ac:dyDescent="0.3">
      <c r="A5173">
        <v>0</v>
      </c>
      <c r="B5173">
        <v>225000</v>
      </c>
    </row>
    <row r="5174" spans="1:2" x14ac:dyDescent="0.3">
      <c r="A5174">
        <v>0</v>
      </c>
      <c r="B5174">
        <v>225000</v>
      </c>
    </row>
    <row r="5175" spans="1:2" x14ac:dyDescent="0.3">
      <c r="A5175">
        <v>0</v>
      </c>
      <c r="B5175">
        <v>225000</v>
      </c>
    </row>
    <row r="5176" spans="1:2" x14ac:dyDescent="0.3">
      <c r="A5176">
        <v>0</v>
      </c>
      <c r="B5176">
        <v>135000</v>
      </c>
    </row>
    <row r="5177" spans="1:2" x14ac:dyDescent="0.3">
      <c r="A5177">
        <v>1</v>
      </c>
      <c r="B5177">
        <v>112500</v>
      </c>
    </row>
    <row r="5178" spans="1:2" x14ac:dyDescent="0.3">
      <c r="A5178">
        <v>1</v>
      </c>
      <c r="B5178">
        <v>180000</v>
      </c>
    </row>
    <row r="5179" spans="1:2" x14ac:dyDescent="0.3">
      <c r="A5179">
        <v>0</v>
      </c>
      <c r="B5179">
        <v>175500</v>
      </c>
    </row>
    <row r="5180" spans="1:2" x14ac:dyDescent="0.3">
      <c r="A5180">
        <v>0</v>
      </c>
      <c r="B5180">
        <v>112500</v>
      </c>
    </row>
    <row r="5181" spans="1:2" x14ac:dyDescent="0.3">
      <c r="A5181">
        <v>0</v>
      </c>
      <c r="B5181">
        <v>157500</v>
      </c>
    </row>
    <row r="5182" spans="1:2" x14ac:dyDescent="0.3">
      <c r="A5182">
        <v>0</v>
      </c>
      <c r="B5182">
        <v>157500</v>
      </c>
    </row>
    <row r="5183" spans="1:2" x14ac:dyDescent="0.3">
      <c r="A5183">
        <v>0</v>
      </c>
      <c r="B5183">
        <v>157500</v>
      </c>
    </row>
    <row r="5184" spans="1:2" x14ac:dyDescent="0.3">
      <c r="A5184">
        <v>0</v>
      </c>
      <c r="B5184">
        <v>180000</v>
      </c>
    </row>
    <row r="5185" spans="1:2" x14ac:dyDescent="0.3">
      <c r="A5185">
        <v>0</v>
      </c>
      <c r="B5185">
        <v>144000</v>
      </c>
    </row>
    <row r="5186" spans="1:2" x14ac:dyDescent="0.3">
      <c r="A5186">
        <v>0</v>
      </c>
      <c r="B5186">
        <v>112500</v>
      </c>
    </row>
    <row r="5187" spans="1:2" x14ac:dyDescent="0.3">
      <c r="A5187">
        <v>0</v>
      </c>
      <c r="B5187">
        <v>360000</v>
      </c>
    </row>
    <row r="5188" spans="1:2" x14ac:dyDescent="0.3">
      <c r="A5188">
        <v>0</v>
      </c>
      <c r="B5188">
        <v>171000</v>
      </c>
    </row>
    <row r="5189" spans="1:2" x14ac:dyDescent="0.3">
      <c r="A5189">
        <v>0</v>
      </c>
      <c r="B5189">
        <v>135000</v>
      </c>
    </row>
    <row r="5190" spans="1:2" x14ac:dyDescent="0.3">
      <c r="A5190">
        <v>0</v>
      </c>
      <c r="B5190">
        <v>67500</v>
      </c>
    </row>
    <row r="5191" spans="1:2" x14ac:dyDescent="0.3">
      <c r="A5191">
        <v>0</v>
      </c>
      <c r="B5191">
        <v>225000</v>
      </c>
    </row>
    <row r="5192" spans="1:2" x14ac:dyDescent="0.3">
      <c r="A5192">
        <v>1</v>
      </c>
      <c r="B5192">
        <v>126000</v>
      </c>
    </row>
    <row r="5193" spans="1:2" x14ac:dyDescent="0.3">
      <c r="A5193">
        <v>0</v>
      </c>
      <c r="B5193">
        <v>337500</v>
      </c>
    </row>
    <row r="5194" spans="1:2" x14ac:dyDescent="0.3">
      <c r="A5194">
        <v>0</v>
      </c>
      <c r="B5194">
        <v>180000</v>
      </c>
    </row>
    <row r="5195" spans="1:2" x14ac:dyDescent="0.3">
      <c r="A5195">
        <v>0</v>
      </c>
      <c r="B5195">
        <v>135000</v>
      </c>
    </row>
    <row r="5196" spans="1:2" x14ac:dyDescent="0.3">
      <c r="A5196">
        <v>0</v>
      </c>
      <c r="B5196">
        <v>225000</v>
      </c>
    </row>
    <row r="5197" spans="1:2" x14ac:dyDescent="0.3">
      <c r="A5197">
        <v>0</v>
      </c>
      <c r="B5197">
        <v>225000</v>
      </c>
    </row>
    <row r="5198" spans="1:2" x14ac:dyDescent="0.3">
      <c r="A5198">
        <v>0</v>
      </c>
      <c r="B5198">
        <v>135000</v>
      </c>
    </row>
    <row r="5199" spans="1:2" x14ac:dyDescent="0.3">
      <c r="A5199">
        <v>0</v>
      </c>
      <c r="B5199">
        <v>256500</v>
      </c>
    </row>
    <row r="5200" spans="1:2" x14ac:dyDescent="0.3">
      <c r="A5200">
        <v>0</v>
      </c>
      <c r="B5200">
        <v>144000</v>
      </c>
    </row>
    <row r="5201" spans="1:2" x14ac:dyDescent="0.3">
      <c r="A5201">
        <v>0</v>
      </c>
      <c r="B5201">
        <v>180000</v>
      </c>
    </row>
    <row r="5202" spans="1:2" x14ac:dyDescent="0.3">
      <c r="A5202">
        <v>0</v>
      </c>
      <c r="B5202">
        <v>67500</v>
      </c>
    </row>
    <row r="5203" spans="1:2" x14ac:dyDescent="0.3">
      <c r="A5203">
        <v>0</v>
      </c>
      <c r="B5203">
        <v>225000</v>
      </c>
    </row>
    <row r="5204" spans="1:2" x14ac:dyDescent="0.3">
      <c r="A5204">
        <v>0</v>
      </c>
      <c r="B5204">
        <v>225000</v>
      </c>
    </row>
    <row r="5205" spans="1:2" x14ac:dyDescent="0.3">
      <c r="A5205">
        <v>0</v>
      </c>
      <c r="B5205">
        <v>225000</v>
      </c>
    </row>
    <row r="5206" spans="1:2" x14ac:dyDescent="0.3">
      <c r="A5206">
        <v>0</v>
      </c>
      <c r="B5206">
        <v>157500</v>
      </c>
    </row>
    <row r="5207" spans="1:2" x14ac:dyDescent="0.3">
      <c r="A5207">
        <v>0</v>
      </c>
      <c r="B5207">
        <v>202500</v>
      </c>
    </row>
    <row r="5208" spans="1:2" x14ac:dyDescent="0.3">
      <c r="A5208">
        <v>0</v>
      </c>
      <c r="B5208">
        <v>202500</v>
      </c>
    </row>
    <row r="5209" spans="1:2" x14ac:dyDescent="0.3">
      <c r="A5209">
        <v>0</v>
      </c>
      <c r="B5209">
        <v>202500</v>
      </c>
    </row>
    <row r="5210" spans="1:2" x14ac:dyDescent="0.3">
      <c r="A5210">
        <v>0</v>
      </c>
      <c r="B5210">
        <v>202500</v>
      </c>
    </row>
    <row r="5211" spans="1:2" x14ac:dyDescent="0.3">
      <c r="A5211">
        <v>0</v>
      </c>
      <c r="B5211">
        <v>135000</v>
      </c>
    </row>
    <row r="5212" spans="1:2" x14ac:dyDescent="0.3">
      <c r="A5212">
        <v>0</v>
      </c>
      <c r="B5212">
        <v>247500</v>
      </c>
    </row>
    <row r="5213" spans="1:2" x14ac:dyDescent="0.3">
      <c r="A5213">
        <v>0</v>
      </c>
      <c r="B5213">
        <v>135000</v>
      </c>
    </row>
    <row r="5214" spans="1:2" x14ac:dyDescent="0.3">
      <c r="A5214">
        <v>0</v>
      </c>
      <c r="B5214">
        <v>121500</v>
      </c>
    </row>
    <row r="5215" spans="1:2" x14ac:dyDescent="0.3">
      <c r="A5215">
        <v>0</v>
      </c>
      <c r="B5215">
        <v>225000</v>
      </c>
    </row>
    <row r="5216" spans="1:2" x14ac:dyDescent="0.3">
      <c r="A5216">
        <v>0</v>
      </c>
      <c r="B5216">
        <v>112500</v>
      </c>
    </row>
    <row r="5217" spans="1:2" x14ac:dyDescent="0.3">
      <c r="A5217">
        <v>0</v>
      </c>
      <c r="B5217">
        <v>112500</v>
      </c>
    </row>
    <row r="5218" spans="1:2" x14ac:dyDescent="0.3">
      <c r="A5218">
        <v>0</v>
      </c>
      <c r="B5218">
        <v>157500</v>
      </c>
    </row>
    <row r="5219" spans="1:2" x14ac:dyDescent="0.3">
      <c r="A5219">
        <v>0</v>
      </c>
      <c r="B5219">
        <v>360000</v>
      </c>
    </row>
    <row r="5220" spans="1:2" x14ac:dyDescent="0.3">
      <c r="A5220">
        <v>1</v>
      </c>
      <c r="B5220">
        <v>216000</v>
      </c>
    </row>
    <row r="5221" spans="1:2" x14ac:dyDescent="0.3">
      <c r="A5221">
        <v>0</v>
      </c>
      <c r="B5221">
        <v>85500</v>
      </c>
    </row>
    <row r="5222" spans="1:2" x14ac:dyDescent="0.3">
      <c r="A5222">
        <v>0</v>
      </c>
      <c r="B5222">
        <v>180000</v>
      </c>
    </row>
    <row r="5223" spans="1:2" x14ac:dyDescent="0.3">
      <c r="A5223">
        <v>0</v>
      </c>
      <c r="B5223">
        <v>180000</v>
      </c>
    </row>
    <row r="5224" spans="1:2" x14ac:dyDescent="0.3">
      <c r="A5224">
        <v>0</v>
      </c>
      <c r="B5224">
        <v>180000</v>
      </c>
    </row>
    <row r="5225" spans="1:2" x14ac:dyDescent="0.3">
      <c r="A5225">
        <v>0</v>
      </c>
      <c r="B5225">
        <v>450000</v>
      </c>
    </row>
    <row r="5226" spans="1:2" x14ac:dyDescent="0.3">
      <c r="A5226">
        <v>0</v>
      </c>
      <c r="B5226">
        <v>157500</v>
      </c>
    </row>
    <row r="5227" spans="1:2" x14ac:dyDescent="0.3">
      <c r="A5227">
        <v>0</v>
      </c>
      <c r="B5227">
        <v>202500</v>
      </c>
    </row>
    <row r="5228" spans="1:2" x14ac:dyDescent="0.3">
      <c r="A5228">
        <v>0</v>
      </c>
      <c r="B5228">
        <v>180000</v>
      </c>
    </row>
    <row r="5229" spans="1:2" x14ac:dyDescent="0.3">
      <c r="A5229">
        <v>0</v>
      </c>
      <c r="B5229">
        <v>112500</v>
      </c>
    </row>
    <row r="5230" spans="1:2" x14ac:dyDescent="0.3">
      <c r="A5230">
        <v>0</v>
      </c>
      <c r="B5230">
        <v>112500</v>
      </c>
    </row>
    <row r="5231" spans="1:2" x14ac:dyDescent="0.3">
      <c r="A5231">
        <v>0</v>
      </c>
      <c r="B5231">
        <v>135000</v>
      </c>
    </row>
    <row r="5232" spans="1:2" x14ac:dyDescent="0.3">
      <c r="A5232">
        <v>0</v>
      </c>
      <c r="B5232">
        <v>157500</v>
      </c>
    </row>
    <row r="5233" spans="1:2" x14ac:dyDescent="0.3">
      <c r="A5233">
        <v>1</v>
      </c>
      <c r="B5233">
        <v>130500</v>
      </c>
    </row>
    <row r="5234" spans="1:2" x14ac:dyDescent="0.3">
      <c r="A5234">
        <v>0</v>
      </c>
      <c r="B5234">
        <v>157500</v>
      </c>
    </row>
    <row r="5235" spans="1:2" x14ac:dyDescent="0.3">
      <c r="A5235">
        <v>0</v>
      </c>
      <c r="B5235">
        <v>328500</v>
      </c>
    </row>
    <row r="5236" spans="1:2" x14ac:dyDescent="0.3">
      <c r="A5236">
        <v>0</v>
      </c>
      <c r="B5236">
        <v>328500</v>
      </c>
    </row>
    <row r="5237" spans="1:2" x14ac:dyDescent="0.3">
      <c r="A5237">
        <v>0</v>
      </c>
      <c r="B5237">
        <v>112500</v>
      </c>
    </row>
    <row r="5238" spans="1:2" x14ac:dyDescent="0.3">
      <c r="A5238">
        <v>0</v>
      </c>
      <c r="B5238">
        <v>121500</v>
      </c>
    </row>
    <row r="5239" spans="1:2" x14ac:dyDescent="0.3">
      <c r="A5239">
        <v>0</v>
      </c>
      <c r="B5239">
        <v>270000</v>
      </c>
    </row>
    <row r="5240" spans="1:2" x14ac:dyDescent="0.3">
      <c r="A5240">
        <v>0</v>
      </c>
      <c r="B5240">
        <v>82350</v>
      </c>
    </row>
    <row r="5241" spans="1:2" x14ac:dyDescent="0.3">
      <c r="A5241">
        <v>0</v>
      </c>
      <c r="B5241">
        <v>292500</v>
      </c>
    </row>
    <row r="5242" spans="1:2" x14ac:dyDescent="0.3">
      <c r="A5242">
        <v>0</v>
      </c>
      <c r="B5242">
        <v>112500</v>
      </c>
    </row>
    <row r="5243" spans="1:2" x14ac:dyDescent="0.3">
      <c r="A5243">
        <v>0</v>
      </c>
      <c r="B5243">
        <v>189000</v>
      </c>
    </row>
    <row r="5244" spans="1:2" x14ac:dyDescent="0.3">
      <c r="A5244">
        <v>0</v>
      </c>
      <c r="B5244">
        <v>315000</v>
      </c>
    </row>
    <row r="5245" spans="1:2" x14ac:dyDescent="0.3">
      <c r="A5245">
        <v>0</v>
      </c>
      <c r="B5245">
        <v>157500</v>
      </c>
    </row>
    <row r="5246" spans="1:2" x14ac:dyDescent="0.3">
      <c r="A5246">
        <v>0</v>
      </c>
      <c r="B5246">
        <v>202500</v>
      </c>
    </row>
    <row r="5247" spans="1:2" x14ac:dyDescent="0.3">
      <c r="A5247">
        <v>0</v>
      </c>
      <c r="B5247">
        <v>292500</v>
      </c>
    </row>
    <row r="5248" spans="1:2" x14ac:dyDescent="0.3">
      <c r="A5248">
        <v>0</v>
      </c>
      <c r="B5248">
        <v>112500</v>
      </c>
    </row>
    <row r="5249" spans="1:2" x14ac:dyDescent="0.3">
      <c r="A5249">
        <v>1</v>
      </c>
      <c r="B5249">
        <v>180000</v>
      </c>
    </row>
    <row r="5250" spans="1:2" x14ac:dyDescent="0.3">
      <c r="A5250">
        <v>0</v>
      </c>
      <c r="B5250">
        <v>121500</v>
      </c>
    </row>
    <row r="5251" spans="1:2" x14ac:dyDescent="0.3">
      <c r="A5251">
        <v>0</v>
      </c>
      <c r="B5251">
        <v>135000</v>
      </c>
    </row>
    <row r="5252" spans="1:2" x14ac:dyDescent="0.3">
      <c r="A5252">
        <v>1</v>
      </c>
      <c r="B5252">
        <v>270000</v>
      </c>
    </row>
    <row r="5253" spans="1:2" x14ac:dyDescent="0.3">
      <c r="A5253">
        <v>0</v>
      </c>
      <c r="B5253">
        <v>135000</v>
      </c>
    </row>
    <row r="5254" spans="1:2" x14ac:dyDescent="0.3">
      <c r="A5254">
        <v>0</v>
      </c>
      <c r="B5254">
        <v>135000</v>
      </c>
    </row>
    <row r="5255" spans="1:2" x14ac:dyDescent="0.3">
      <c r="A5255">
        <v>0</v>
      </c>
      <c r="B5255">
        <v>180000</v>
      </c>
    </row>
    <row r="5256" spans="1:2" x14ac:dyDescent="0.3">
      <c r="A5256">
        <v>0</v>
      </c>
      <c r="B5256">
        <v>90000</v>
      </c>
    </row>
    <row r="5257" spans="1:2" x14ac:dyDescent="0.3">
      <c r="A5257">
        <v>0</v>
      </c>
      <c r="B5257">
        <v>99000</v>
      </c>
    </row>
    <row r="5258" spans="1:2" x14ac:dyDescent="0.3">
      <c r="A5258">
        <v>1</v>
      </c>
      <c r="B5258">
        <v>54000</v>
      </c>
    </row>
    <row r="5259" spans="1:2" x14ac:dyDescent="0.3">
      <c r="A5259">
        <v>0</v>
      </c>
      <c r="B5259">
        <v>270000</v>
      </c>
    </row>
    <row r="5260" spans="1:2" x14ac:dyDescent="0.3">
      <c r="A5260">
        <v>0</v>
      </c>
      <c r="B5260">
        <v>135000</v>
      </c>
    </row>
    <row r="5261" spans="1:2" x14ac:dyDescent="0.3">
      <c r="A5261">
        <v>0</v>
      </c>
      <c r="B5261">
        <v>112500</v>
      </c>
    </row>
    <row r="5262" spans="1:2" x14ac:dyDescent="0.3">
      <c r="A5262">
        <v>0</v>
      </c>
      <c r="B5262">
        <v>112500</v>
      </c>
    </row>
    <row r="5263" spans="1:2" x14ac:dyDescent="0.3">
      <c r="A5263">
        <v>1</v>
      </c>
      <c r="B5263">
        <v>155700</v>
      </c>
    </row>
    <row r="5264" spans="1:2" x14ac:dyDescent="0.3">
      <c r="A5264">
        <v>1</v>
      </c>
      <c r="B5264">
        <v>155700</v>
      </c>
    </row>
    <row r="5265" spans="1:2" x14ac:dyDescent="0.3">
      <c r="A5265">
        <v>1</v>
      </c>
      <c r="B5265">
        <v>112500</v>
      </c>
    </row>
    <row r="5266" spans="1:2" x14ac:dyDescent="0.3">
      <c r="A5266">
        <v>0</v>
      </c>
      <c r="B5266">
        <v>180000</v>
      </c>
    </row>
    <row r="5267" spans="1:2" x14ac:dyDescent="0.3">
      <c r="A5267">
        <v>0</v>
      </c>
      <c r="B5267">
        <v>112500</v>
      </c>
    </row>
    <row r="5268" spans="1:2" x14ac:dyDescent="0.3">
      <c r="A5268">
        <v>1</v>
      </c>
      <c r="B5268">
        <v>315000</v>
      </c>
    </row>
    <row r="5269" spans="1:2" x14ac:dyDescent="0.3">
      <c r="A5269">
        <v>0</v>
      </c>
      <c r="B5269">
        <v>225000</v>
      </c>
    </row>
    <row r="5270" spans="1:2" x14ac:dyDescent="0.3">
      <c r="A5270">
        <v>0</v>
      </c>
      <c r="B5270">
        <v>148500</v>
      </c>
    </row>
    <row r="5271" spans="1:2" x14ac:dyDescent="0.3">
      <c r="A5271">
        <v>0</v>
      </c>
      <c r="B5271">
        <v>292500</v>
      </c>
    </row>
    <row r="5272" spans="1:2" x14ac:dyDescent="0.3">
      <c r="A5272">
        <v>0</v>
      </c>
      <c r="B5272">
        <v>36000</v>
      </c>
    </row>
    <row r="5273" spans="1:2" x14ac:dyDescent="0.3">
      <c r="A5273">
        <v>0</v>
      </c>
      <c r="B5273">
        <v>151650</v>
      </c>
    </row>
    <row r="5274" spans="1:2" x14ac:dyDescent="0.3">
      <c r="A5274">
        <v>0</v>
      </c>
      <c r="B5274">
        <v>67500</v>
      </c>
    </row>
    <row r="5275" spans="1:2" x14ac:dyDescent="0.3">
      <c r="A5275">
        <v>0</v>
      </c>
      <c r="B5275">
        <v>130500</v>
      </c>
    </row>
    <row r="5276" spans="1:2" x14ac:dyDescent="0.3">
      <c r="A5276">
        <v>0</v>
      </c>
      <c r="B5276">
        <v>157500</v>
      </c>
    </row>
    <row r="5277" spans="1:2" x14ac:dyDescent="0.3">
      <c r="A5277">
        <v>0</v>
      </c>
      <c r="B5277">
        <v>69750</v>
      </c>
    </row>
    <row r="5278" spans="1:2" x14ac:dyDescent="0.3">
      <c r="A5278">
        <v>0</v>
      </c>
      <c r="B5278">
        <v>90000</v>
      </c>
    </row>
    <row r="5279" spans="1:2" x14ac:dyDescent="0.3">
      <c r="A5279">
        <v>0</v>
      </c>
      <c r="B5279">
        <v>157500</v>
      </c>
    </row>
    <row r="5280" spans="1:2" x14ac:dyDescent="0.3">
      <c r="A5280">
        <v>0</v>
      </c>
      <c r="B5280">
        <v>337500</v>
      </c>
    </row>
    <row r="5281" spans="1:2" x14ac:dyDescent="0.3">
      <c r="A5281">
        <v>0</v>
      </c>
      <c r="B5281">
        <v>180000</v>
      </c>
    </row>
    <row r="5282" spans="1:2" x14ac:dyDescent="0.3">
      <c r="A5282">
        <v>0</v>
      </c>
      <c r="B5282">
        <v>180000</v>
      </c>
    </row>
    <row r="5283" spans="1:2" x14ac:dyDescent="0.3">
      <c r="A5283">
        <v>0</v>
      </c>
      <c r="B5283">
        <v>270000</v>
      </c>
    </row>
    <row r="5284" spans="1:2" x14ac:dyDescent="0.3">
      <c r="A5284">
        <v>0</v>
      </c>
      <c r="B5284">
        <v>72000</v>
      </c>
    </row>
    <row r="5285" spans="1:2" x14ac:dyDescent="0.3">
      <c r="A5285">
        <v>0</v>
      </c>
      <c r="B5285">
        <v>202500</v>
      </c>
    </row>
    <row r="5286" spans="1:2" x14ac:dyDescent="0.3">
      <c r="A5286">
        <v>0</v>
      </c>
      <c r="B5286">
        <v>148500</v>
      </c>
    </row>
    <row r="5287" spans="1:2" x14ac:dyDescent="0.3">
      <c r="A5287">
        <v>0</v>
      </c>
      <c r="B5287">
        <v>157500</v>
      </c>
    </row>
    <row r="5288" spans="1:2" x14ac:dyDescent="0.3">
      <c r="A5288">
        <v>0</v>
      </c>
      <c r="B5288">
        <v>90000</v>
      </c>
    </row>
    <row r="5289" spans="1:2" x14ac:dyDescent="0.3">
      <c r="A5289">
        <v>0</v>
      </c>
      <c r="B5289">
        <v>112500</v>
      </c>
    </row>
    <row r="5290" spans="1:2" x14ac:dyDescent="0.3">
      <c r="A5290">
        <v>1</v>
      </c>
      <c r="B5290">
        <v>112500</v>
      </c>
    </row>
    <row r="5291" spans="1:2" x14ac:dyDescent="0.3">
      <c r="A5291">
        <v>1</v>
      </c>
      <c r="B5291">
        <v>225000</v>
      </c>
    </row>
    <row r="5292" spans="1:2" x14ac:dyDescent="0.3">
      <c r="A5292">
        <v>0</v>
      </c>
      <c r="B5292">
        <v>144000</v>
      </c>
    </row>
    <row r="5293" spans="1:2" x14ac:dyDescent="0.3">
      <c r="A5293">
        <v>0</v>
      </c>
      <c r="B5293">
        <v>150385.5</v>
      </c>
    </row>
    <row r="5294" spans="1:2" x14ac:dyDescent="0.3">
      <c r="A5294">
        <v>0</v>
      </c>
      <c r="B5294">
        <v>150385.5</v>
      </c>
    </row>
    <row r="5295" spans="1:2" x14ac:dyDescent="0.3">
      <c r="A5295">
        <v>0</v>
      </c>
      <c r="B5295">
        <v>202500</v>
      </c>
    </row>
    <row r="5296" spans="1:2" x14ac:dyDescent="0.3">
      <c r="A5296">
        <v>0</v>
      </c>
      <c r="B5296">
        <v>270000</v>
      </c>
    </row>
    <row r="5297" spans="1:2" x14ac:dyDescent="0.3">
      <c r="A5297">
        <v>1</v>
      </c>
      <c r="B5297">
        <v>171000</v>
      </c>
    </row>
    <row r="5298" spans="1:2" x14ac:dyDescent="0.3">
      <c r="A5298">
        <v>0</v>
      </c>
      <c r="B5298">
        <v>157500</v>
      </c>
    </row>
    <row r="5299" spans="1:2" x14ac:dyDescent="0.3">
      <c r="A5299">
        <v>0</v>
      </c>
      <c r="B5299">
        <v>166500</v>
      </c>
    </row>
    <row r="5300" spans="1:2" x14ac:dyDescent="0.3">
      <c r="A5300">
        <v>0</v>
      </c>
      <c r="B5300">
        <v>150750</v>
      </c>
    </row>
    <row r="5301" spans="1:2" x14ac:dyDescent="0.3">
      <c r="A5301">
        <v>1</v>
      </c>
      <c r="B5301">
        <v>130500</v>
      </c>
    </row>
    <row r="5302" spans="1:2" x14ac:dyDescent="0.3">
      <c r="A5302">
        <v>0</v>
      </c>
      <c r="B5302">
        <v>135000</v>
      </c>
    </row>
    <row r="5303" spans="1:2" x14ac:dyDescent="0.3">
      <c r="A5303">
        <v>0</v>
      </c>
      <c r="B5303">
        <v>135000</v>
      </c>
    </row>
    <row r="5304" spans="1:2" x14ac:dyDescent="0.3">
      <c r="A5304">
        <v>0</v>
      </c>
      <c r="B5304">
        <v>225000</v>
      </c>
    </row>
    <row r="5305" spans="1:2" x14ac:dyDescent="0.3">
      <c r="A5305">
        <v>0</v>
      </c>
      <c r="B5305">
        <v>225000</v>
      </c>
    </row>
    <row r="5306" spans="1:2" x14ac:dyDescent="0.3">
      <c r="A5306">
        <v>0</v>
      </c>
      <c r="B5306">
        <v>157500</v>
      </c>
    </row>
    <row r="5307" spans="1:2" x14ac:dyDescent="0.3">
      <c r="A5307">
        <v>1</v>
      </c>
      <c r="B5307">
        <v>144000</v>
      </c>
    </row>
    <row r="5308" spans="1:2" x14ac:dyDescent="0.3">
      <c r="A5308">
        <v>0</v>
      </c>
      <c r="B5308">
        <v>288000</v>
      </c>
    </row>
    <row r="5309" spans="1:2" x14ac:dyDescent="0.3">
      <c r="A5309">
        <v>0</v>
      </c>
      <c r="B5309">
        <v>157500</v>
      </c>
    </row>
    <row r="5310" spans="1:2" x14ac:dyDescent="0.3">
      <c r="A5310">
        <v>0</v>
      </c>
      <c r="B5310">
        <v>157500</v>
      </c>
    </row>
    <row r="5311" spans="1:2" x14ac:dyDescent="0.3">
      <c r="A5311">
        <v>0</v>
      </c>
      <c r="B5311">
        <v>193500</v>
      </c>
    </row>
    <row r="5312" spans="1:2" x14ac:dyDescent="0.3">
      <c r="A5312">
        <v>1</v>
      </c>
      <c r="B5312">
        <v>135000</v>
      </c>
    </row>
    <row r="5313" spans="1:2" x14ac:dyDescent="0.3">
      <c r="A5313">
        <v>0</v>
      </c>
      <c r="B5313">
        <v>238500</v>
      </c>
    </row>
    <row r="5314" spans="1:2" x14ac:dyDescent="0.3">
      <c r="A5314">
        <v>1</v>
      </c>
      <c r="B5314">
        <v>157500</v>
      </c>
    </row>
    <row r="5315" spans="1:2" x14ac:dyDescent="0.3">
      <c r="A5315">
        <v>0</v>
      </c>
      <c r="B5315">
        <v>225000</v>
      </c>
    </row>
    <row r="5316" spans="1:2" x14ac:dyDescent="0.3">
      <c r="A5316">
        <v>1</v>
      </c>
      <c r="B5316">
        <v>112500</v>
      </c>
    </row>
    <row r="5317" spans="1:2" x14ac:dyDescent="0.3">
      <c r="A5317">
        <v>1</v>
      </c>
      <c r="B5317">
        <v>112500</v>
      </c>
    </row>
    <row r="5318" spans="1:2" x14ac:dyDescent="0.3">
      <c r="A5318">
        <v>0</v>
      </c>
      <c r="B5318">
        <v>171000</v>
      </c>
    </row>
    <row r="5319" spans="1:2" x14ac:dyDescent="0.3">
      <c r="A5319">
        <v>0</v>
      </c>
      <c r="B5319">
        <v>135000</v>
      </c>
    </row>
    <row r="5320" spans="1:2" x14ac:dyDescent="0.3">
      <c r="A5320">
        <v>0</v>
      </c>
      <c r="B5320">
        <v>540000</v>
      </c>
    </row>
    <row r="5321" spans="1:2" x14ac:dyDescent="0.3">
      <c r="A5321">
        <v>1</v>
      </c>
      <c r="B5321">
        <v>225000</v>
      </c>
    </row>
    <row r="5322" spans="1:2" x14ac:dyDescent="0.3">
      <c r="A5322">
        <v>0</v>
      </c>
      <c r="B5322">
        <v>157500</v>
      </c>
    </row>
    <row r="5323" spans="1:2" x14ac:dyDescent="0.3">
      <c r="A5323">
        <v>0</v>
      </c>
      <c r="B5323">
        <v>247500</v>
      </c>
    </row>
    <row r="5324" spans="1:2" x14ac:dyDescent="0.3">
      <c r="A5324">
        <v>0</v>
      </c>
      <c r="B5324">
        <v>247500</v>
      </c>
    </row>
    <row r="5325" spans="1:2" x14ac:dyDescent="0.3">
      <c r="A5325">
        <v>0</v>
      </c>
      <c r="B5325">
        <v>292500</v>
      </c>
    </row>
    <row r="5326" spans="1:2" x14ac:dyDescent="0.3">
      <c r="A5326">
        <v>0</v>
      </c>
      <c r="B5326">
        <v>135000</v>
      </c>
    </row>
    <row r="5327" spans="1:2" x14ac:dyDescent="0.3">
      <c r="A5327">
        <v>0</v>
      </c>
      <c r="B5327">
        <v>135000</v>
      </c>
    </row>
    <row r="5328" spans="1:2" x14ac:dyDescent="0.3">
      <c r="A5328">
        <v>0</v>
      </c>
      <c r="B5328">
        <v>360000</v>
      </c>
    </row>
    <row r="5329" spans="1:2" x14ac:dyDescent="0.3">
      <c r="A5329">
        <v>0</v>
      </c>
      <c r="B5329">
        <v>40500</v>
      </c>
    </row>
    <row r="5330" spans="1:2" x14ac:dyDescent="0.3">
      <c r="A5330">
        <v>0</v>
      </c>
      <c r="B5330">
        <v>40500</v>
      </c>
    </row>
    <row r="5331" spans="1:2" x14ac:dyDescent="0.3">
      <c r="A5331">
        <v>0</v>
      </c>
      <c r="B5331">
        <v>112500</v>
      </c>
    </row>
    <row r="5332" spans="1:2" x14ac:dyDescent="0.3">
      <c r="A5332">
        <v>0</v>
      </c>
      <c r="B5332">
        <v>270000</v>
      </c>
    </row>
    <row r="5333" spans="1:2" x14ac:dyDescent="0.3">
      <c r="A5333">
        <v>0</v>
      </c>
      <c r="B5333">
        <v>162000</v>
      </c>
    </row>
    <row r="5334" spans="1:2" x14ac:dyDescent="0.3">
      <c r="A5334">
        <v>0</v>
      </c>
      <c r="B5334">
        <v>225000</v>
      </c>
    </row>
    <row r="5335" spans="1:2" x14ac:dyDescent="0.3">
      <c r="A5335">
        <v>0</v>
      </c>
      <c r="B5335">
        <v>90000</v>
      </c>
    </row>
    <row r="5336" spans="1:2" x14ac:dyDescent="0.3">
      <c r="A5336">
        <v>0</v>
      </c>
      <c r="B5336">
        <v>270000</v>
      </c>
    </row>
    <row r="5337" spans="1:2" x14ac:dyDescent="0.3">
      <c r="A5337">
        <v>1</v>
      </c>
      <c r="B5337">
        <v>180000</v>
      </c>
    </row>
    <row r="5338" spans="1:2" x14ac:dyDescent="0.3">
      <c r="A5338">
        <v>0</v>
      </c>
      <c r="B5338">
        <v>202500</v>
      </c>
    </row>
    <row r="5339" spans="1:2" x14ac:dyDescent="0.3">
      <c r="A5339">
        <v>0</v>
      </c>
      <c r="B5339">
        <v>315000</v>
      </c>
    </row>
    <row r="5340" spans="1:2" x14ac:dyDescent="0.3">
      <c r="A5340">
        <v>0</v>
      </c>
      <c r="B5340">
        <v>630000</v>
      </c>
    </row>
    <row r="5341" spans="1:2" x14ac:dyDescent="0.3">
      <c r="A5341">
        <v>0</v>
      </c>
      <c r="B5341">
        <v>202500</v>
      </c>
    </row>
    <row r="5342" spans="1:2" x14ac:dyDescent="0.3">
      <c r="A5342">
        <v>0</v>
      </c>
      <c r="B5342">
        <v>225000</v>
      </c>
    </row>
    <row r="5343" spans="1:2" x14ac:dyDescent="0.3">
      <c r="A5343">
        <v>0</v>
      </c>
      <c r="B5343">
        <v>184500</v>
      </c>
    </row>
    <row r="5344" spans="1:2" x14ac:dyDescent="0.3">
      <c r="A5344">
        <v>0</v>
      </c>
      <c r="B5344">
        <v>72000</v>
      </c>
    </row>
    <row r="5345" spans="1:2" x14ac:dyDescent="0.3">
      <c r="A5345">
        <v>1</v>
      </c>
      <c r="B5345">
        <v>180000</v>
      </c>
    </row>
    <row r="5346" spans="1:2" x14ac:dyDescent="0.3">
      <c r="A5346">
        <v>1</v>
      </c>
      <c r="B5346">
        <v>180000</v>
      </c>
    </row>
    <row r="5347" spans="1:2" x14ac:dyDescent="0.3">
      <c r="A5347">
        <v>0</v>
      </c>
      <c r="B5347">
        <v>270000</v>
      </c>
    </row>
    <row r="5348" spans="1:2" x14ac:dyDescent="0.3">
      <c r="A5348">
        <v>0</v>
      </c>
      <c r="B5348">
        <v>135000</v>
      </c>
    </row>
    <row r="5349" spans="1:2" x14ac:dyDescent="0.3">
      <c r="A5349">
        <v>0</v>
      </c>
      <c r="B5349">
        <v>67500</v>
      </c>
    </row>
    <row r="5350" spans="1:2" x14ac:dyDescent="0.3">
      <c r="A5350">
        <v>0</v>
      </c>
      <c r="B5350">
        <v>270000</v>
      </c>
    </row>
    <row r="5351" spans="1:2" x14ac:dyDescent="0.3">
      <c r="A5351">
        <v>0</v>
      </c>
      <c r="B5351">
        <v>162000</v>
      </c>
    </row>
    <row r="5352" spans="1:2" x14ac:dyDescent="0.3">
      <c r="A5352">
        <v>0</v>
      </c>
      <c r="B5352">
        <v>112500</v>
      </c>
    </row>
    <row r="5353" spans="1:2" x14ac:dyDescent="0.3">
      <c r="A5353">
        <v>0</v>
      </c>
      <c r="B5353">
        <v>126000</v>
      </c>
    </row>
    <row r="5354" spans="1:2" x14ac:dyDescent="0.3">
      <c r="A5354">
        <v>0</v>
      </c>
      <c r="B5354">
        <v>99000</v>
      </c>
    </row>
    <row r="5355" spans="1:2" x14ac:dyDescent="0.3">
      <c r="A5355">
        <v>0</v>
      </c>
      <c r="B5355">
        <v>270000</v>
      </c>
    </row>
    <row r="5356" spans="1:2" x14ac:dyDescent="0.3">
      <c r="A5356">
        <v>0</v>
      </c>
      <c r="B5356">
        <v>90000</v>
      </c>
    </row>
    <row r="5357" spans="1:2" x14ac:dyDescent="0.3">
      <c r="A5357">
        <v>0</v>
      </c>
      <c r="B5357">
        <v>180000</v>
      </c>
    </row>
    <row r="5358" spans="1:2" x14ac:dyDescent="0.3">
      <c r="A5358">
        <v>0</v>
      </c>
      <c r="B5358">
        <v>112500</v>
      </c>
    </row>
    <row r="5359" spans="1:2" x14ac:dyDescent="0.3">
      <c r="A5359">
        <v>0</v>
      </c>
      <c r="B5359">
        <v>121500</v>
      </c>
    </row>
    <row r="5360" spans="1:2" x14ac:dyDescent="0.3">
      <c r="A5360">
        <v>0</v>
      </c>
      <c r="B5360">
        <v>269100</v>
      </c>
    </row>
    <row r="5361" spans="1:2" x14ac:dyDescent="0.3">
      <c r="A5361">
        <v>0</v>
      </c>
      <c r="B5361">
        <v>112500</v>
      </c>
    </row>
    <row r="5362" spans="1:2" x14ac:dyDescent="0.3">
      <c r="A5362">
        <v>0</v>
      </c>
      <c r="B5362">
        <v>247500</v>
      </c>
    </row>
    <row r="5363" spans="1:2" x14ac:dyDescent="0.3">
      <c r="A5363">
        <v>0</v>
      </c>
      <c r="B5363">
        <v>94500</v>
      </c>
    </row>
    <row r="5364" spans="1:2" x14ac:dyDescent="0.3">
      <c r="A5364">
        <v>0</v>
      </c>
      <c r="B5364">
        <v>157500</v>
      </c>
    </row>
    <row r="5365" spans="1:2" x14ac:dyDescent="0.3">
      <c r="A5365">
        <v>0</v>
      </c>
      <c r="B5365">
        <v>157500</v>
      </c>
    </row>
    <row r="5366" spans="1:2" x14ac:dyDescent="0.3">
      <c r="A5366">
        <v>0</v>
      </c>
      <c r="B5366">
        <v>202500</v>
      </c>
    </row>
    <row r="5367" spans="1:2" x14ac:dyDescent="0.3">
      <c r="A5367">
        <v>0</v>
      </c>
      <c r="B5367">
        <v>202500</v>
      </c>
    </row>
    <row r="5368" spans="1:2" x14ac:dyDescent="0.3">
      <c r="A5368">
        <v>0</v>
      </c>
      <c r="B5368">
        <v>202500</v>
      </c>
    </row>
    <row r="5369" spans="1:2" x14ac:dyDescent="0.3">
      <c r="A5369">
        <v>0</v>
      </c>
      <c r="B5369">
        <v>382500</v>
      </c>
    </row>
    <row r="5370" spans="1:2" x14ac:dyDescent="0.3">
      <c r="A5370">
        <v>0</v>
      </c>
      <c r="B5370">
        <v>67500</v>
      </c>
    </row>
    <row r="5371" spans="1:2" x14ac:dyDescent="0.3">
      <c r="A5371">
        <v>1</v>
      </c>
      <c r="B5371">
        <v>216000</v>
      </c>
    </row>
    <row r="5372" spans="1:2" x14ac:dyDescent="0.3">
      <c r="A5372">
        <v>0</v>
      </c>
      <c r="B5372">
        <v>121500</v>
      </c>
    </row>
    <row r="5373" spans="1:2" x14ac:dyDescent="0.3">
      <c r="A5373">
        <v>0</v>
      </c>
      <c r="B5373">
        <v>112500</v>
      </c>
    </row>
    <row r="5374" spans="1:2" x14ac:dyDescent="0.3">
      <c r="A5374">
        <v>0</v>
      </c>
      <c r="B5374">
        <v>292500</v>
      </c>
    </row>
    <row r="5375" spans="1:2" x14ac:dyDescent="0.3">
      <c r="A5375">
        <v>0</v>
      </c>
      <c r="B5375">
        <v>292500</v>
      </c>
    </row>
    <row r="5376" spans="1:2" x14ac:dyDescent="0.3">
      <c r="A5376">
        <v>0</v>
      </c>
      <c r="B5376">
        <v>540000</v>
      </c>
    </row>
    <row r="5377" spans="1:2" x14ac:dyDescent="0.3">
      <c r="A5377">
        <v>1</v>
      </c>
      <c r="B5377">
        <v>112500</v>
      </c>
    </row>
    <row r="5378" spans="1:2" x14ac:dyDescent="0.3">
      <c r="A5378">
        <v>0</v>
      </c>
      <c r="B5378">
        <v>292500</v>
      </c>
    </row>
    <row r="5379" spans="1:2" x14ac:dyDescent="0.3">
      <c r="A5379">
        <v>0</v>
      </c>
      <c r="B5379">
        <v>58500</v>
      </c>
    </row>
    <row r="5380" spans="1:2" x14ac:dyDescent="0.3">
      <c r="A5380">
        <v>0</v>
      </c>
      <c r="B5380">
        <v>180000</v>
      </c>
    </row>
    <row r="5381" spans="1:2" x14ac:dyDescent="0.3">
      <c r="A5381">
        <v>0</v>
      </c>
      <c r="B5381">
        <v>180000</v>
      </c>
    </row>
    <row r="5382" spans="1:2" x14ac:dyDescent="0.3">
      <c r="A5382">
        <v>0</v>
      </c>
      <c r="B5382">
        <v>135000</v>
      </c>
    </row>
    <row r="5383" spans="1:2" x14ac:dyDescent="0.3">
      <c r="A5383">
        <v>0</v>
      </c>
      <c r="B5383">
        <v>157500</v>
      </c>
    </row>
    <row r="5384" spans="1:2" x14ac:dyDescent="0.3">
      <c r="A5384">
        <v>0</v>
      </c>
      <c r="B5384">
        <v>157500</v>
      </c>
    </row>
    <row r="5385" spans="1:2" x14ac:dyDescent="0.3">
      <c r="A5385">
        <v>0</v>
      </c>
      <c r="B5385">
        <v>202500</v>
      </c>
    </row>
    <row r="5386" spans="1:2" x14ac:dyDescent="0.3">
      <c r="A5386">
        <v>0</v>
      </c>
      <c r="B5386">
        <v>135000</v>
      </c>
    </row>
    <row r="5387" spans="1:2" x14ac:dyDescent="0.3">
      <c r="A5387">
        <v>0</v>
      </c>
      <c r="B5387">
        <v>202500</v>
      </c>
    </row>
    <row r="5388" spans="1:2" x14ac:dyDescent="0.3">
      <c r="A5388">
        <v>0</v>
      </c>
      <c r="B5388">
        <v>112500</v>
      </c>
    </row>
    <row r="5389" spans="1:2" x14ac:dyDescent="0.3">
      <c r="A5389">
        <v>0</v>
      </c>
      <c r="B5389">
        <v>112500</v>
      </c>
    </row>
    <row r="5390" spans="1:2" x14ac:dyDescent="0.3">
      <c r="A5390">
        <v>0</v>
      </c>
      <c r="B5390">
        <v>225000</v>
      </c>
    </row>
    <row r="5391" spans="1:2" x14ac:dyDescent="0.3">
      <c r="A5391">
        <v>0</v>
      </c>
      <c r="B5391">
        <v>225000</v>
      </c>
    </row>
    <row r="5392" spans="1:2" x14ac:dyDescent="0.3">
      <c r="A5392">
        <v>0</v>
      </c>
      <c r="B5392">
        <v>112500</v>
      </c>
    </row>
    <row r="5393" spans="1:2" x14ac:dyDescent="0.3">
      <c r="A5393">
        <v>0</v>
      </c>
      <c r="B5393">
        <v>180000</v>
      </c>
    </row>
    <row r="5394" spans="1:2" x14ac:dyDescent="0.3">
      <c r="A5394">
        <v>0</v>
      </c>
      <c r="B5394">
        <v>324000</v>
      </c>
    </row>
    <row r="5395" spans="1:2" x14ac:dyDescent="0.3">
      <c r="A5395">
        <v>0</v>
      </c>
      <c r="B5395">
        <v>90000</v>
      </c>
    </row>
    <row r="5396" spans="1:2" x14ac:dyDescent="0.3">
      <c r="A5396">
        <v>0</v>
      </c>
      <c r="B5396">
        <v>202500</v>
      </c>
    </row>
    <row r="5397" spans="1:2" x14ac:dyDescent="0.3">
      <c r="A5397">
        <v>1</v>
      </c>
      <c r="B5397">
        <v>144000</v>
      </c>
    </row>
    <row r="5398" spans="1:2" x14ac:dyDescent="0.3">
      <c r="A5398">
        <v>0</v>
      </c>
      <c r="B5398">
        <v>315000</v>
      </c>
    </row>
    <row r="5399" spans="1:2" x14ac:dyDescent="0.3">
      <c r="A5399">
        <v>0</v>
      </c>
      <c r="B5399">
        <v>157500</v>
      </c>
    </row>
    <row r="5400" spans="1:2" x14ac:dyDescent="0.3">
      <c r="A5400">
        <v>0</v>
      </c>
      <c r="B5400">
        <v>202500</v>
      </c>
    </row>
    <row r="5401" spans="1:2" x14ac:dyDescent="0.3">
      <c r="A5401">
        <v>0</v>
      </c>
      <c r="B5401">
        <v>157500</v>
      </c>
    </row>
    <row r="5402" spans="1:2" x14ac:dyDescent="0.3">
      <c r="A5402">
        <v>0</v>
      </c>
      <c r="B5402">
        <v>81000</v>
      </c>
    </row>
    <row r="5403" spans="1:2" x14ac:dyDescent="0.3">
      <c r="A5403">
        <v>0</v>
      </c>
      <c r="B5403">
        <v>135000</v>
      </c>
    </row>
    <row r="5404" spans="1:2" x14ac:dyDescent="0.3">
      <c r="A5404">
        <v>0</v>
      </c>
      <c r="B5404">
        <v>90000</v>
      </c>
    </row>
    <row r="5405" spans="1:2" x14ac:dyDescent="0.3">
      <c r="A5405">
        <v>0</v>
      </c>
      <c r="B5405">
        <v>180000</v>
      </c>
    </row>
    <row r="5406" spans="1:2" x14ac:dyDescent="0.3">
      <c r="A5406">
        <v>0</v>
      </c>
      <c r="B5406">
        <v>225000</v>
      </c>
    </row>
    <row r="5407" spans="1:2" x14ac:dyDescent="0.3">
      <c r="A5407">
        <v>0</v>
      </c>
      <c r="B5407">
        <v>171000</v>
      </c>
    </row>
    <row r="5408" spans="1:2" x14ac:dyDescent="0.3">
      <c r="A5408">
        <v>0</v>
      </c>
      <c r="B5408">
        <v>139500</v>
      </c>
    </row>
    <row r="5409" spans="1:2" x14ac:dyDescent="0.3">
      <c r="A5409">
        <v>0</v>
      </c>
      <c r="B5409">
        <v>270000</v>
      </c>
    </row>
    <row r="5410" spans="1:2" x14ac:dyDescent="0.3">
      <c r="A5410">
        <v>0</v>
      </c>
      <c r="B5410">
        <v>270000</v>
      </c>
    </row>
    <row r="5411" spans="1:2" x14ac:dyDescent="0.3">
      <c r="A5411">
        <v>0</v>
      </c>
      <c r="B5411">
        <v>135000</v>
      </c>
    </row>
    <row r="5412" spans="1:2" x14ac:dyDescent="0.3">
      <c r="A5412">
        <v>0</v>
      </c>
      <c r="B5412">
        <v>157500</v>
      </c>
    </row>
    <row r="5413" spans="1:2" x14ac:dyDescent="0.3">
      <c r="A5413">
        <v>0</v>
      </c>
      <c r="B5413">
        <v>85500</v>
      </c>
    </row>
    <row r="5414" spans="1:2" x14ac:dyDescent="0.3">
      <c r="A5414">
        <v>0</v>
      </c>
      <c r="B5414">
        <v>225000</v>
      </c>
    </row>
    <row r="5415" spans="1:2" x14ac:dyDescent="0.3">
      <c r="A5415">
        <v>0</v>
      </c>
      <c r="B5415">
        <v>135000</v>
      </c>
    </row>
    <row r="5416" spans="1:2" x14ac:dyDescent="0.3">
      <c r="A5416">
        <v>0</v>
      </c>
      <c r="B5416">
        <v>135000</v>
      </c>
    </row>
    <row r="5417" spans="1:2" x14ac:dyDescent="0.3">
      <c r="A5417">
        <v>0</v>
      </c>
      <c r="B5417">
        <v>135000</v>
      </c>
    </row>
    <row r="5418" spans="1:2" x14ac:dyDescent="0.3">
      <c r="A5418">
        <v>0</v>
      </c>
      <c r="B5418">
        <v>135000</v>
      </c>
    </row>
    <row r="5419" spans="1:2" x14ac:dyDescent="0.3">
      <c r="A5419">
        <v>0</v>
      </c>
      <c r="B5419">
        <v>315000</v>
      </c>
    </row>
    <row r="5420" spans="1:2" x14ac:dyDescent="0.3">
      <c r="A5420">
        <v>0</v>
      </c>
      <c r="B5420">
        <v>256500</v>
      </c>
    </row>
    <row r="5421" spans="1:2" x14ac:dyDescent="0.3">
      <c r="A5421">
        <v>0</v>
      </c>
      <c r="B5421">
        <v>157500</v>
      </c>
    </row>
    <row r="5422" spans="1:2" x14ac:dyDescent="0.3">
      <c r="A5422">
        <v>0</v>
      </c>
      <c r="B5422">
        <v>135000</v>
      </c>
    </row>
    <row r="5423" spans="1:2" x14ac:dyDescent="0.3">
      <c r="A5423">
        <v>0</v>
      </c>
      <c r="B5423">
        <v>90000</v>
      </c>
    </row>
    <row r="5424" spans="1:2" x14ac:dyDescent="0.3">
      <c r="A5424">
        <v>0</v>
      </c>
      <c r="B5424">
        <v>180000</v>
      </c>
    </row>
    <row r="5425" spans="1:2" x14ac:dyDescent="0.3">
      <c r="A5425">
        <v>0</v>
      </c>
      <c r="B5425">
        <v>112500</v>
      </c>
    </row>
    <row r="5426" spans="1:2" x14ac:dyDescent="0.3">
      <c r="A5426">
        <v>0</v>
      </c>
      <c r="B5426">
        <v>180000</v>
      </c>
    </row>
    <row r="5427" spans="1:2" x14ac:dyDescent="0.3">
      <c r="A5427">
        <v>0</v>
      </c>
      <c r="B5427">
        <v>225000</v>
      </c>
    </row>
    <row r="5428" spans="1:2" x14ac:dyDescent="0.3">
      <c r="A5428">
        <v>0</v>
      </c>
      <c r="B5428">
        <v>184500</v>
      </c>
    </row>
    <row r="5429" spans="1:2" x14ac:dyDescent="0.3">
      <c r="A5429">
        <v>0</v>
      </c>
      <c r="B5429">
        <v>225000</v>
      </c>
    </row>
    <row r="5430" spans="1:2" x14ac:dyDescent="0.3">
      <c r="A5430">
        <v>0</v>
      </c>
      <c r="B5430">
        <v>202500</v>
      </c>
    </row>
    <row r="5431" spans="1:2" x14ac:dyDescent="0.3">
      <c r="A5431">
        <v>0</v>
      </c>
      <c r="B5431">
        <v>225000</v>
      </c>
    </row>
    <row r="5432" spans="1:2" x14ac:dyDescent="0.3">
      <c r="A5432">
        <v>0</v>
      </c>
      <c r="B5432">
        <v>360000</v>
      </c>
    </row>
    <row r="5433" spans="1:2" x14ac:dyDescent="0.3">
      <c r="A5433">
        <v>0</v>
      </c>
      <c r="B5433">
        <v>360000</v>
      </c>
    </row>
    <row r="5434" spans="1:2" x14ac:dyDescent="0.3">
      <c r="A5434">
        <v>0</v>
      </c>
      <c r="B5434">
        <v>106096.5</v>
      </c>
    </row>
    <row r="5435" spans="1:2" x14ac:dyDescent="0.3">
      <c r="A5435">
        <v>0</v>
      </c>
      <c r="B5435">
        <v>52200</v>
      </c>
    </row>
    <row r="5436" spans="1:2" x14ac:dyDescent="0.3">
      <c r="A5436">
        <v>0</v>
      </c>
      <c r="B5436">
        <v>265500</v>
      </c>
    </row>
    <row r="5437" spans="1:2" x14ac:dyDescent="0.3">
      <c r="A5437">
        <v>0</v>
      </c>
      <c r="B5437">
        <v>180000</v>
      </c>
    </row>
    <row r="5438" spans="1:2" x14ac:dyDescent="0.3">
      <c r="A5438">
        <v>0</v>
      </c>
      <c r="B5438">
        <v>148500</v>
      </c>
    </row>
    <row r="5439" spans="1:2" x14ac:dyDescent="0.3">
      <c r="A5439">
        <v>0</v>
      </c>
      <c r="B5439">
        <v>180000</v>
      </c>
    </row>
    <row r="5440" spans="1:2" x14ac:dyDescent="0.3">
      <c r="A5440">
        <v>0</v>
      </c>
      <c r="B5440">
        <v>189000</v>
      </c>
    </row>
    <row r="5441" spans="1:2" x14ac:dyDescent="0.3">
      <c r="A5441">
        <v>0</v>
      </c>
      <c r="B5441">
        <v>103500</v>
      </c>
    </row>
    <row r="5442" spans="1:2" x14ac:dyDescent="0.3">
      <c r="A5442">
        <v>0</v>
      </c>
      <c r="B5442">
        <v>247500</v>
      </c>
    </row>
    <row r="5443" spans="1:2" x14ac:dyDescent="0.3">
      <c r="A5443">
        <v>0</v>
      </c>
      <c r="B5443">
        <v>202500</v>
      </c>
    </row>
    <row r="5444" spans="1:2" x14ac:dyDescent="0.3">
      <c r="A5444">
        <v>0</v>
      </c>
      <c r="B5444">
        <v>112500</v>
      </c>
    </row>
    <row r="5445" spans="1:2" x14ac:dyDescent="0.3">
      <c r="A5445">
        <v>0</v>
      </c>
      <c r="B5445">
        <v>45000</v>
      </c>
    </row>
    <row r="5446" spans="1:2" x14ac:dyDescent="0.3">
      <c r="A5446">
        <v>0</v>
      </c>
      <c r="B5446">
        <v>225000</v>
      </c>
    </row>
    <row r="5447" spans="1:2" x14ac:dyDescent="0.3">
      <c r="A5447">
        <v>0</v>
      </c>
      <c r="B5447">
        <v>180000</v>
      </c>
    </row>
    <row r="5448" spans="1:2" x14ac:dyDescent="0.3">
      <c r="A5448">
        <v>0</v>
      </c>
      <c r="B5448">
        <v>225000</v>
      </c>
    </row>
    <row r="5449" spans="1:2" x14ac:dyDescent="0.3">
      <c r="A5449">
        <v>0</v>
      </c>
      <c r="B5449">
        <v>112500</v>
      </c>
    </row>
    <row r="5450" spans="1:2" x14ac:dyDescent="0.3">
      <c r="A5450">
        <v>0</v>
      </c>
      <c r="B5450">
        <v>112500</v>
      </c>
    </row>
    <row r="5451" spans="1:2" x14ac:dyDescent="0.3">
      <c r="A5451">
        <v>0</v>
      </c>
      <c r="B5451">
        <v>157500</v>
      </c>
    </row>
    <row r="5452" spans="1:2" x14ac:dyDescent="0.3">
      <c r="A5452">
        <v>0</v>
      </c>
      <c r="B5452">
        <v>225000</v>
      </c>
    </row>
    <row r="5453" spans="1:2" x14ac:dyDescent="0.3">
      <c r="A5453">
        <v>0</v>
      </c>
      <c r="B5453">
        <v>135000</v>
      </c>
    </row>
    <row r="5454" spans="1:2" x14ac:dyDescent="0.3">
      <c r="A5454">
        <v>1</v>
      </c>
      <c r="B5454">
        <v>162000</v>
      </c>
    </row>
    <row r="5455" spans="1:2" x14ac:dyDescent="0.3">
      <c r="A5455">
        <v>0</v>
      </c>
      <c r="B5455">
        <v>180000</v>
      </c>
    </row>
    <row r="5456" spans="1:2" x14ac:dyDescent="0.3">
      <c r="A5456">
        <v>0</v>
      </c>
      <c r="B5456">
        <v>225000</v>
      </c>
    </row>
    <row r="5457" spans="1:2" x14ac:dyDescent="0.3">
      <c r="A5457">
        <v>0</v>
      </c>
      <c r="B5457">
        <v>90000</v>
      </c>
    </row>
    <row r="5458" spans="1:2" x14ac:dyDescent="0.3">
      <c r="A5458">
        <v>0</v>
      </c>
      <c r="B5458">
        <v>157500</v>
      </c>
    </row>
    <row r="5459" spans="1:2" x14ac:dyDescent="0.3">
      <c r="A5459">
        <v>1</v>
      </c>
      <c r="B5459">
        <v>180000</v>
      </c>
    </row>
    <row r="5460" spans="1:2" x14ac:dyDescent="0.3">
      <c r="A5460">
        <v>0</v>
      </c>
      <c r="B5460">
        <v>81000</v>
      </c>
    </row>
    <row r="5461" spans="1:2" x14ac:dyDescent="0.3">
      <c r="A5461">
        <v>0</v>
      </c>
      <c r="B5461">
        <v>292500</v>
      </c>
    </row>
    <row r="5462" spans="1:2" x14ac:dyDescent="0.3">
      <c r="A5462">
        <v>0</v>
      </c>
      <c r="B5462">
        <v>112500</v>
      </c>
    </row>
    <row r="5463" spans="1:2" x14ac:dyDescent="0.3">
      <c r="A5463">
        <v>0</v>
      </c>
      <c r="B5463">
        <v>67500</v>
      </c>
    </row>
    <row r="5464" spans="1:2" x14ac:dyDescent="0.3">
      <c r="A5464">
        <v>0</v>
      </c>
      <c r="B5464">
        <v>180000</v>
      </c>
    </row>
    <row r="5465" spans="1:2" x14ac:dyDescent="0.3">
      <c r="A5465">
        <v>0</v>
      </c>
      <c r="B5465">
        <v>270000</v>
      </c>
    </row>
    <row r="5466" spans="1:2" x14ac:dyDescent="0.3">
      <c r="A5466">
        <v>0</v>
      </c>
      <c r="B5466">
        <v>112500</v>
      </c>
    </row>
    <row r="5467" spans="1:2" x14ac:dyDescent="0.3">
      <c r="A5467">
        <v>0</v>
      </c>
      <c r="B5467">
        <v>112500</v>
      </c>
    </row>
    <row r="5468" spans="1:2" x14ac:dyDescent="0.3">
      <c r="A5468">
        <v>0</v>
      </c>
      <c r="B5468">
        <v>225000</v>
      </c>
    </row>
    <row r="5469" spans="1:2" x14ac:dyDescent="0.3">
      <c r="A5469">
        <v>0</v>
      </c>
      <c r="B5469">
        <v>99000</v>
      </c>
    </row>
    <row r="5470" spans="1:2" x14ac:dyDescent="0.3">
      <c r="A5470">
        <v>1</v>
      </c>
      <c r="B5470">
        <v>112500</v>
      </c>
    </row>
    <row r="5471" spans="1:2" x14ac:dyDescent="0.3">
      <c r="A5471">
        <v>0</v>
      </c>
      <c r="B5471">
        <v>135000</v>
      </c>
    </row>
    <row r="5472" spans="1:2" x14ac:dyDescent="0.3">
      <c r="A5472">
        <v>0</v>
      </c>
      <c r="B5472">
        <v>202500</v>
      </c>
    </row>
    <row r="5473" spans="1:2" x14ac:dyDescent="0.3">
      <c r="A5473">
        <v>0</v>
      </c>
      <c r="B5473">
        <v>135000</v>
      </c>
    </row>
    <row r="5474" spans="1:2" x14ac:dyDescent="0.3">
      <c r="A5474">
        <v>1</v>
      </c>
      <c r="B5474">
        <v>126000</v>
      </c>
    </row>
    <row r="5475" spans="1:2" x14ac:dyDescent="0.3">
      <c r="A5475">
        <v>0</v>
      </c>
      <c r="B5475">
        <v>225000</v>
      </c>
    </row>
    <row r="5476" spans="1:2" x14ac:dyDescent="0.3">
      <c r="A5476">
        <v>0</v>
      </c>
      <c r="B5476">
        <v>207000</v>
      </c>
    </row>
    <row r="5477" spans="1:2" x14ac:dyDescent="0.3">
      <c r="A5477">
        <v>0</v>
      </c>
      <c r="B5477">
        <v>117000</v>
      </c>
    </row>
    <row r="5478" spans="1:2" x14ac:dyDescent="0.3">
      <c r="A5478">
        <v>0</v>
      </c>
      <c r="B5478">
        <v>49500</v>
      </c>
    </row>
    <row r="5479" spans="1:2" x14ac:dyDescent="0.3">
      <c r="A5479">
        <v>0</v>
      </c>
      <c r="B5479">
        <v>360000</v>
      </c>
    </row>
    <row r="5480" spans="1:2" x14ac:dyDescent="0.3">
      <c r="A5480">
        <v>0</v>
      </c>
      <c r="B5480">
        <v>126000</v>
      </c>
    </row>
    <row r="5481" spans="1:2" x14ac:dyDescent="0.3">
      <c r="A5481">
        <v>0</v>
      </c>
      <c r="B5481">
        <v>67500</v>
      </c>
    </row>
    <row r="5482" spans="1:2" x14ac:dyDescent="0.3">
      <c r="A5482">
        <v>0</v>
      </c>
      <c r="B5482">
        <v>180000</v>
      </c>
    </row>
    <row r="5483" spans="1:2" x14ac:dyDescent="0.3">
      <c r="A5483">
        <v>0</v>
      </c>
      <c r="B5483">
        <v>171000</v>
      </c>
    </row>
    <row r="5484" spans="1:2" x14ac:dyDescent="0.3">
      <c r="A5484">
        <v>0</v>
      </c>
      <c r="B5484">
        <v>76500</v>
      </c>
    </row>
    <row r="5485" spans="1:2" x14ac:dyDescent="0.3">
      <c r="A5485">
        <v>0</v>
      </c>
      <c r="B5485">
        <v>112500</v>
      </c>
    </row>
    <row r="5486" spans="1:2" x14ac:dyDescent="0.3">
      <c r="A5486">
        <v>0</v>
      </c>
      <c r="B5486">
        <v>112500</v>
      </c>
    </row>
    <row r="5487" spans="1:2" x14ac:dyDescent="0.3">
      <c r="A5487">
        <v>0</v>
      </c>
      <c r="B5487">
        <v>108000</v>
      </c>
    </row>
    <row r="5488" spans="1:2" x14ac:dyDescent="0.3">
      <c r="A5488">
        <v>1</v>
      </c>
      <c r="B5488">
        <v>202500</v>
      </c>
    </row>
    <row r="5489" spans="1:2" x14ac:dyDescent="0.3">
      <c r="A5489">
        <v>0</v>
      </c>
      <c r="B5489">
        <v>90000</v>
      </c>
    </row>
    <row r="5490" spans="1:2" x14ac:dyDescent="0.3">
      <c r="A5490">
        <v>0</v>
      </c>
      <c r="B5490">
        <v>166500</v>
      </c>
    </row>
    <row r="5491" spans="1:2" x14ac:dyDescent="0.3">
      <c r="A5491">
        <v>0</v>
      </c>
      <c r="B5491">
        <v>157500</v>
      </c>
    </row>
    <row r="5492" spans="1:2" x14ac:dyDescent="0.3">
      <c r="A5492">
        <v>1</v>
      </c>
      <c r="B5492">
        <v>270000</v>
      </c>
    </row>
    <row r="5493" spans="1:2" x14ac:dyDescent="0.3">
      <c r="A5493">
        <v>1</v>
      </c>
      <c r="B5493">
        <v>270000</v>
      </c>
    </row>
    <row r="5494" spans="1:2" x14ac:dyDescent="0.3">
      <c r="A5494">
        <v>0</v>
      </c>
      <c r="B5494">
        <v>162000</v>
      </c>
    </row>
    <row r="5495" spans="1:2" x14ac:dyDescent="0.3">
      <c r="A5495">
        <v>0</v>
      </c>
      <c r="B5495">
        <v>112500</v>
      </c>
    </row>
    <row r="5496" spans="1:2" x14ac:dyDescent="0.3">
      <c r="A5496">
        <v>0</v>
      </c>
      <c r="B5496">
        <v>270000</v>
      </c>
    </row>
    <row r="5497" spans="1:2" x14ac:dyDescent="0.3">
      <c r="A5497">
        <v>0</v>
      </c>
      <c r="B5497">
        <v>180000</v>
      </c>
    </row>
    <row r="5498" spans="1:2" x14ac:dyDescent="0.3">
      <c r="A5498">
        <v>0</v>
      </c>
      <c r="B5498">
        <v>157500</v>
      </c>
    </row>
    <row r="5499" spans="1:2" x14ac:dyDescent="0.3">
      <c r="A5499">
        <v>0</v>
      </c>
      <c r="B5499">
        <v>103500</v>
      </c>
    </row>
    <row r="5500" spans="1:2" x14ac:dyDescent="0.3">
      <c r="A5500">
        <v>0</v>
      </c>
      <c r="B5500">
        <v>180000</v>
      </c>
    </row>
    <row r="5501" spans="1:2" x14ac:dyDescent="0.3">
      <c r="A5501">
        <v>0</v>
      </c>
      <c r="B5501">
        <v>135000</v>
      </c>
    </row>
    <row r="5502" spans="1:2" x14ac:dyDescent="0.3">
      <c r="A5502">
        <v>0</v>
      </c>
      <c r="B5502">
        <v>76500</v>
      </c>
    </row>
    <row r="5503" spans="1:2" x14ac:dyDescent="0.3">
      <c r="A5503">
        <v>0</v>
      </c>
      <c r="B5503">
        <v>211500</v>
      </c>
    </row>
    <row r="5504" spans="1:2" x14ac:dyDescent="0.3">
      <c r="A5504">
        <v>0</v>
      </c>
      <c r="B5504">
        <v>180000</v>
      </c>
    </row>
    <row r="5505" spans="1:2" x14ac:dyDescent="0.3">
      <c r="A5505">
        <v>0</v>
      </c>
      <c r="B5505">
        <v>247500</v>
      </c>
    </row>
    <row r="5506" spans="1:2" x14ac:dyDescent="0.3">
      <c r="A5506">
        <v>0</v>
      </c>
      <c r="B5506">
        <v>81000</v>
      </c>
    </row>
    <row r="5507" spans="1:2" x14ac:dyDescent="0.3">
      <c r="A5507">
        <v>0</v>
      </c>
      <c r="B5507">
        <v>72000</v>
      </c>
    </row>
    <row r="5508" spans="1:2" x14ac:dyDescent="0.3">
      <c r="A5508">
        <v>0</v>
      </c>
      <c r="B5508">
        <v>72000</v>
      </c>
    </row>
    <row r="5509" spans="1:2" x14ac:dyDescent="0.3">
      <c r="A5509">
        <v>0</v>
      </c>
      <c r="B5509">
        <v>135000</v>
      </c>
    </row>
    <row r="5510" spans="1:2" x14ac:dyDescent="0.3">
      <c r="A5510">
        <v>0</v>
      </c>
      <c r="B5510">
        <v>90000</v>
      </c>
    </row>
    <row r="5511" spans="1:2" x14ac:dyDescent="0.3">
      <c r="A5511">
        <v>0</v>
      </c>
      <c r="B5511">
        <v>112500</v>
      </c>
    </row>
    <row r="5512" spans="1:2" x14ac:dyDescent="0.3">
      <c r="A5512">
        <v>0</v>
      </c>
      <c r="B5512">
        <v>112500</v>
      </c>
    </row>
    <row r="5513" spans="1:2" x14ac:dyDescent="0.3">
      <c r="A5513">
        <v>0</v>
      </c>
      <c r="B5513">
        <v>315000</v>
      </c>
    </row>
    <row r="5514" spans="1:2" x14ac:dyDescent="0.3">
      <c r="A5514">
        <v>0</v>
      </c>
      <c r="B5514">
        <v>121500</v>
      </c>
    </row>
    <row r="5515" spans="1:2" x14ac:dyDescent="0.3">
      <c r="A5515">
        <v>0</v>
      </c>
      <c r="B5515">
        <v>229500</v>
      </c>
    </row>
    <row r="5516" spans="1:2" x14ac:dyDescent="0.3">
      <c r="A5516">
        <v>0</v>
      </c>
      <c r="B5516">
        <v>90000</v>
      </c>
    </row>
    <row r="5517" spans="1:2" x14ac:dyDescent="0.3">
      <c r="A5517">
        <v>0</v>
      </c>
      <c r="B5517">
        <v>225000</v>
      </c>
    </row>
    <row r="5518" spans="1:2" x14ac:dyDescent="0.3">
      <c r="A5518">
        <v>0</v>
      </c>
      <c r="B5518">
        <v>315000</v>
      </c>
    </row>
    <row r="5519" spans="1:2" x14ac:dyDescent="0.3">
      <c r="A5519">
        <v>0</v>
      </c>
      <c r="B5519">
        <v>126000</v>
      </c>
    </row>
    <row r="5520" spans="1:2" x14ac:dyDescent="0.3">
      <c r="A5520">
        <v>0</v>
      </c>
      <c r="B5520">
        <v>270000</v>
      </c>
    </row>
    <row r="5521" spans="1:2" x14ac:dyDescent="0.3">
      <c r="A5521">
        <v>0</v>
      </c>
      <c r="B5521">
        <v>135000</v>
      </c>
    </row>
    <row r="5522" spans="1:2" x14ac:dyDescent="0.3">
      <c r="A5522">
        <v>0</v>
      </c>
      <c r="B5522">
        <v>270000</v>
      </c>
    </row>
    <row r="5523" spans="1:2" x14ac:dyDescent="0.3">
      <c r="A5523">
        <v>0</v>
      </c>
      <c r="B5523">
        <v>270000</v>
      </c>
    </row>
    <row r="5524" spans="1:2" x14ac:dyDescent="0.3">
      <c r="A5524">
        <v>0</v>
      </c>
      <c r="B5524">
        <v>157500</v>
      </c>
    </row>
    <row r="5525" spans="1:2" x14ac:dyDescent="0.3">
      <c r="A5525">
        <v>0</v>
      </c>
      <c r="B5525">
        <v>180000</v>
      </c>
    </row>
    <row r="5526" spans="1:2" x14ac:dyDescent="0.3">
      <c r="A5526">
        <v>0</v>
      </c>
      <c r="B5526">
        <v>180000</v>
      </c>
    </row>
    <row r="5527" spans="1:2" x14ac:dyDescent="0.3">
      <c r="A5527">
        <v>0</v>
      </c>
      <c r="B5527">
        <v>56700</v>
      </c>
    </row>
    <row r="5528" spans="1:2" x14ac:dyDescent="0.3">
      <c r="A5528">
        <v>0</v>
      </c>
      <c r="B5528">
        <v>171000</v>
      </c>
    </row>
    <row r="5529" spans="1:2" x14ac:dyDescent="0.3">
      <c r="A5529">
        <v>0</v>
      </c>
      <c r="B5529">
        <v>135000</v>
      </c>
    </row>
    <row r="5530" spans="1:2" x14ac:dyDescent="0.3">
      <c r="A5530">
        <v>0</v>
      </c>
      <c r="B5530">
        <v>202500</v>
      </c>
    </row>
    <row r="5531" spans="1:2" x14ac:dyDescent="0.3">
      <c r="A5531">
        <v>0</v>
      </c>
      <c r="B5531">
        <v>238500</v>
      </c>
    </row>
    <row r="5532" spans="1:2" x14ac:dyDescent="0.3">
      <c r="A5532">
        <v>0</v>
      </c>
      <c r="B5532">
        <v>225000</v>
      </c>
    </row>
    <row r="5533" spans="1:2" x14ac:dyDescent="0.3">
      <c r="A5533">
        <v>0</v>
      </c>
      <c r="B5533">
        <v>202500</v>
      </c>
    </row>
    <row r="5534" spans="1:2" x14ac:dyDescent="0.3">
      <c r="A5534">
        <v>0</v>
      </c>
      <c r="B5534">
        <v>117000</v>
      </c>
    </row>
    <row r="5535" spans="1:2" x14ac:dyDescent="0.3">
      <c r="A5535">
        <v>0</v>
      </c>
      <c r="B5535">
        <v>94500</v>
      </c>
    </row>
    <row r="5536" spans="1:2" x14ac:dyDescent="0.3">
      <c r="A5536">
        <v>0</v>
      </c>
      <c r="B5536">
        <v>112500</v>
      </c>
    </row>
    <row r="5537" spans="1:2" x14ac:dyDescent="0.3">
      <c r="A5537">
        <v>0</v>
      </c>
      <c r="B5537">
        <v>112500</v>
      </c>
    </row>
    <row r="5538" spans="1:2" x14ac:dyDescent="0.3">
      <c r="A5538">
        <v>0</v>
      </c>
      <c r="B5538">
        <v>180000</v>
      </c>
    </row>
    <row r="5539" spans="1:2" x14ac:dyDescent="0.3">
      <c r="A5539">
        <v>0</v>
      </c>
      <c r="B5539">
        <v>270000</v>
      </c>
    </row>
    <row r="5540" spans="1:2" x14ac:dyDescent="0.3">
      <c r="A5540">
        <v>0</v>
      </c>
      <c r="B5540">
        <v>108000</v>
      </c>
    </row>
    <row r="5541" spans="1:2" x14ac:dyDescent="0.3">
      <c r="A5541">
        <v>0</v>
      </c>
      <c r="B5541">
        <v>135000</v>
      </c>
    </row>
    <row r="5542" spans="1:2" x14ac:dyDescent="0.3">
      <c r="A5542">
        <v>0</v>
      </c>
      <c r="B5542">
        <v>135000</v>
      </c>
    </row>
    <row r="5543" spans="1:2" x14ac:dyDescent="0.3">
      <c r="A5543">
        <v>0</v>
      </c>
      <c r="B5543">
        <v>135000</v>
      </c>
    </row>
    <row r="5544" spans="1:2" x14ac:dyDescent="0.3">
      <c r="A5544">
        <v>0</v>
      </c>
      <c r="B5544">
        <v>103500</v>
      </c>
    </row>
    <row r="5545" spans="1:2" x14ac:dyDescent="0.3">
      <c r="A5545">
        <v>0</v>
      </c>
      <c r="B5545">
        <v>166500</v>
      </c>
    </row>
    <row r="5546" spans="1:2" x14ac:dyDescent="0.3">
      <c r="A5546">
        <v>0</v>
      </c>
      <c r="B5546">
        <v>112500</v>
      </c>
    </row>
    <row r="5547" spans="1:2" x14ac:dyDescent="0.3">
      <c r="A5547">
        <v>0</v>
      </c>
      <c r="B5547">
        <v>247500</v>
      </c>
    </row>
    <row r="5548" spans="1:2" x14ac:dyDescent="0.3">
      <c r="A5548">
        <v>0</v>
      </c>
      <c r="B5548">
        <v>247500</v>
      </c>
    </row>
    <row r="5549" spans="1:2" x14ac:dyDescent="0.3">
      <c r="A5549">
        <v>0</v>
      </c>
      <c r="B5549">
        <v>112500</v>
      </c>
    </row>
    <row r="5550" spans="1:2" x14ac:dyDescent="0.3">
      <c r="A5550">
        <v>0</v>
      </c>
      <c r="B5550">
        <v>157500</v>
      </c>
    </row>
    <row r="5551" spans="1:2" x14ac:dyDescent="0.3">
      <c r="A5551">
        <v>0</v>
      </c>
      <c r="B5551">
        <v>112500</v>
      </c>
    </row>
    <row r="5552" spans="1:2" x14ac:dyDescent="0.3">
      <c r="A5552">
        <v>0</v>
      </c>
      <c r="B5552">
        <v>117000</v>
      </c>
    </row>
    <row r="5553" spans="1:2" x14ac:dyDescent="0.3">
      <c r="A5553">
        <v>0</v>
      </c>
      <c r="B5553">
        <v>162000</v>
      </c>
    </row>
    <row r="5554" spans="1:2" x14ac:dyDescent="0.3">
      <c r="A5554">
        <v>0</v>
      </c>
      <c r="B5554">
        <v>225000</v>
      </c>
    </row>
    <row r="5555" spans="1:2" x14ac:dyDescent="0.3">
      <c r="A5555">
        <v>0</v>
      </c>
      <c r="B5555">
        <v>112500</v>
      </c>
    </row>
    <row r="5556" spans="1:2" x14ac:dyDescent="0.3">
      <c r="A5556">
        <v>0</v>
      </c>
      <c r="B5556">
        <v>112500</v>
      </c>
    </row>
    <row r="5557" spans="1:2" x14ac:dyDescent="0.3">
      <c r="A5557">
        <v>0</v>
      </c>
      <c r="B5557">
        <v>126000</v>
      </c>
    </row>
    <row r="5558" spans="1:2" x14ac:dyDescent="0.3">
      <c r="A5558">
        <v>1</v>
      </c>
      <c r="B5558">
        <v>112500</v>
      </c>
    </row>
    <row r="5559" spans="1:2" x14ac:dyDescent="0.3">
      <c r="A5559">
        <v>0</v>
      </c>
      <c r="B5559">
        <v>45000</v>
      </c>
    </row>
    <row r="5560" spans="1:2" x14ac:dyDescent="0.3">
      <c r="A5560">
        <v>0</v>
      </c>
      <c r="B5560">
        <v>225000</v>
      </c>
    </row>
    <row r="5561" spans="1:2" x14ac:dyDescent="0.3">
      <c r="A5561">
        <v>1</v>
      </c>
      <c r="B5561">
        <v>360000</v>
      </c>
    </row>
    <row r="5562" spans="1:2" x14ac:dyDescent="0.3">
      <c r="A5562">
        <v>0</v>
      </c>
      <c r="B5562">
        <v>112500</v>
      </c>
    </row>
    <row r="5563" spans="1:2" x14ac:dyDescent="0.3">
      <c r="A5563">
        <v>1</v>
      </c>
      <c r="B5563">
        <v>135000</v>
      </c>
    </row>
    <row r="5564" spans="1:2" x14ac:dyDescent="0.3">
      <c r="A5564">
        <v>0</v>
      </c>
      <c r="B5564">
        <v>353250</v>
      </c>
    </row>
    <row r="5565" spans="1:2" x14ac:dyDescent="0.3">
      <c r="A5565">
        <v>0</v>
      </c>
      <c r="B5565">
        <v>157500</v>
      </c>
    </row>
    <row r="5566" spans="1:2" x14ac:dyDescent="0.3">
      <c r="A5566">
        <v>0</v>
      </c>
      <c r="B5566">
        <v>135000</v>
      </c>
    </row>
    <row r="5567" spans="1:2" x14ac:dyDescent="0.3">
      <c r="A5567">
        <v>0</v>
      </c>
      <c r="B5567">
        <v>67500</v>
      </c>
    </row>
    <row r="5568" spans="1:2" x14ac:dyDescent="0.3">
      <c r="A5568">
        <v>0</v>
      </c>
      <c r="B5568">
        <v>180000</v>
      </c>
    </row>
    <row r="5569" spans="1:2" x14ac:dyDescent="0.3">
      <c r="A5569">
        <v>0</v>
      </c>
      <c r="B5569">
        <v>180000</v>
      </c>
    </row>
    <row r="5570" spans="1:2" x14ac:dyDescent="0.3">
      <c r="A5570">
        <v>0</v>
      </c>
      <c r="B5570">
        <v>157500</v>
      </c>
    </row>
    <row r="5571" spans="1:2" x14ac:dyDescent="0.3">
      <c r="A5571">
        <v>0</v>
      </c>
      <c r="B5571">
        <v>202500</v>
      </c>
    </row>
    <row r="5572" spans="1:2" x14ac:dyDescent="0.3">
      <c r="A5572">
        <v>0</v>
      </c>
      <c r="B5572">
        <v>103500</v>
      </c>
    </row>
    <row r="5573" spans="1:2" x14ac:dyDescent="0.3">
      <c r="A5573">
        <v>0</v>
      </c>
      <c r="B5573">
        <v>225000</v>
      </c>
    </row>
    <row r="5574" spans="1:2" x14ac:dyDescent="0.3">
      <c r="A5574">
        <v>0</v>
      </c>
      <c r="B5574">
        <v>301500</v>
      </c>
    </row>
    <row r="5575" spans="1:2" x14ac:dyDescent="0.3">
      <c r="A5575">
        <v>0</v>
      </c>
      <c r="B5575">
        <v>135000</v>
      </c>
    </row>
    <row r="5576" spans="1:2" x14ac:dyDescent="0.3">
      <c r="A5576">
        <v>0</v>
      </c>
      <c r="B5576">
        <v>135000</v>
      </c>
    </row>
    <row r="5577" spans="1:2" x14ac:dyDescent="0.3">
      <c r="A5577">
        <v>0</v>
      </c>
      <c r="B5577">
        <v>292500</v>
      </c>
    </row>
    <row r="5578" spans="1:2" x14ac:dyDescent="0.3">
      <c r="A5578">
        <v>0</v>
      </c>
      <c r="B5578">
        <v>90000</v>
      </c>
    </row>
    <row r="5579" spans="1:2" x14ac:dyDescent="0.3">
      <c r="A5579">
        <v>0</v>
      </c>
      <c r="B5579">
        <v>103500</v>
      </c>
    </row>
    <row r="5580" spans="1:2" x14ac:dyDescent="0.3">
      <c r="A5580">
        <v>0</v>
      </c>
      <c r="B5580">
        <v>126000</v>
      </c>
    </row>
    <row r="5581" spans="1:2" x14ac:dyDescent="0.3">
      <c r="A5581">
        <v>0</v>
      </c>
      <c r="B5581">
        <v>315000</v>
      </c>
    </row>
    <row r="5582" spans="1:2" x14ac:dyDescent="0.3">
      <c r="A5582">
        <v>0</v>
      </c>
      <c r="B5582">
        <v>175500</v>
      </c>
    </row>
    <row r="5583" spans="1:2" x14ac:dyDescent="0.3">
      <c r="A5583">
        <v>0</v>
      </c>
      <c r="B5583">
        <v>90000</v>
      </c>
    </row>
    <row r="5584" spans="1:2" x14ac:dyDescent="0.3">
      <c r="A5584">
        <v>1</v>
      </c>
      <c r="B5584">
        <v>360000</v>
      </c>
    </row>
    <row r="5585" spans="1:2" x14ac:dyDescent="0.3">
      <c r="A5585">
        <v>1</v>
      </c>
      <c r="B5585">
        <v>360000</v>
      </c>
    </row>
    <row r="5586" spans="1:2" x14ac:dyDescent="0.3">
      <c r="A5586">
        <v>1</v>
      </c>
      <c r="B5586">
        <v>180000</v>
      </c>
    </row>
    <row r="5587" spans="1:2" x14ac:dyDescent="0.3">
      <c r="A5587">
        <v>1</v>
      </c>
      <c r="B5587">
        <v>90000</v>
      </c>
    </row>
    <row r="5588" spans="1:2" x14ac:dyDescent="0.3">
      <c r="A5588">
        <v>0</v>
      </c>
      <c r="B5588">
        <v>225000</v>
      </c>
    </row>
    <row r="5589" spans="1:2" x14ac:dyDescent="0.3">
      <c r="A5589">
        <v>0</v>
      </c>
      <c r="B5589">
        <v>85500</v>
      </c>
    </row>
    <row r="5590" spans="1:2" x14ac:dyDescent="0.3">
      <c r="A5590">
        <v>0</v>
      </c>
      <c r="B5590">
        <v>292500</v>
      </c>
    </row>
    <row r="5591" spans="1:2" x14ac:dyDescent="0.3">
      <c r="A5591">
        <v>0</v>
      </c>
      <c r="B5591">
        <v>180000</v>
      </c>
    </row>
    <row r="5592" spans="1:2" x14ac:dyDescent="0.3">
      <c r="A5592">
        <v>0</v>
      </c>
      <c r="B5592">
        <v>180000</v>
      </c>
    </row>
    <row r="5593" spans="1:2" x14ac:dyDescent="0.3">
      <c r="A5593">
        <v>0</v>
      </c>
      <c r="B5593">
        <v>126000</v>
      </c>
    </row>
    <row r="5594" spans="1:2" x14ac:dyDescent="0.3">
      <c r="A5594">
        <v>0</v>
      </c>
      <c r="B5594">
        <v>216000</v>
      </c>
    </row>
    <row r="5595" spans="1:2" x14ac:dyDescent="0.3">
      <c r="A5595">
        <v>0</v>
      </c>
      <c r="B5595">
        <v>216000</v>
      </c>
    </row>
    <row r="5596" spans="1:2" x14ac:dyDescent="0.3">
      <c r="A5596">
        <v>0</v>
      </c>
      <c r="B5596">
        <v>216000</v>
      </c>
    </row>
    <row r="5597" spans="1:2" x14ac:dyDescent="0.3">
      <c r="A5597">
        <v>0</v>
      </c>
      <c r="B5597">
        <v>171000</v>
      </c>
    </row>
    <row r="5598" spans="1:2" x14ac:dyDescent="0.3">
      <c r="A5598">
        <v>0</v>
      </c>
      <c r="B5598">
        <v>90000</v>
      </c>
    </row>
    <row r="5599" spans="1:2" x14ac:dyDescent="0.3">
      <c r="A5599">
        <v>0</v>
      </c>
      <c r="B5599">
        <v>135000</v>
      </c>
    </row>
    <row r="5600" spans="1:2" x14ac:dyDescent="0.3">
      <c r="A5600">
        <v>0</v>
      </c>
      <c r="B5600">
        <v>135000</v>
      </c>
    </row>
    <row r="5601" spans="1:2" x14ac:dyDescent="0.3">
      <c r="A5601">
        <v>0</v>
      </c>
      <c r="B5601">
        <v>157500</v>
      </c>
    </row>
    <row r="5602" spans="1:2" x14ac:dyDescent="0.3">
      <c r="A5602">
        <v>0</v>
      </c>
      <c r="B5602">
        <v>180000</v>
      </c>
    </row>
    <row r="5603" spans="1:2" x14ac:dyDescent="0.3">
      <c r="A5603">
        <v>0</v>
      </c>
      <c r="B5603">
        <v>180000</v>
      </c>
    </row>
    <row r="5604" spans="1:2" x14ac:dyDescent="0.3">
      <c r="A5604">
        <v>0</v>
      </c>
      <c r="B5604">
        <v>112500</v>
      </c>
    </row>
    <row r="5605" spans="1:2" x14ac:dyDescent="0.3">
      <c r="A5605">
        <v>0</v>
      </c>
      <c r="B5605">
        <v>157500</v>
      </c>
    </row>
    <row r="5606" spans="1:2" x14ac:dyDescent="0.3">
      <c r="A5606">
        <v>0</v>
      </c>
      <c r="B5606">
        <v>157500</v>
      </c>
    </row>
    <row r="5607" spans="1:2" x14ac:dyDescent="0.3">
      <c r="A5607">
        <v>0</v>
      </c>
      <c r="B5607">
        <v>180000</v>
      </c>
    </row>
    <row r="5608" spans="1:2" x14ac:dyDescent="0.3">
      <c r="A5608">
        <v>0</v>
      </c>
      <c r="B5608">
        <v>315000</v>
      </c>
    </row>
    <row r="5609" spans="1:2" x14ac:dyDescent="0.3">
      <c r="A5609">
        <v>0</v>
      </c>
      <c r="B5609">
        <v>135000</v>
      </c>
    </row>
    <row r="5610" spans="1:2" x14ac:dyDescent="0.3">
      <c r="A5610">
        <v>0</v>
      </c>
      <c r="B5610">
        <v>99000</v>
      </c>
    </row>
    <row r="5611" spans="1:2" x14ac:dyDescent="0.3">
      <c r="A5611">
        <v>1</v>
      </c>
      <c r="B5611">
        <v>225000</v>
      </c>
    </row>
    <row r="5612" spans="1:2" x14ac:dyDescent="0.3">
      <c r="A5612">
        <v>0</v>
      </c>
      <c r="B5612">
        <v>135000</v>
      </c>
    </row>
    <row r="5613" spans="1:2" x14ac:dyDescent="0.3">
      <c r="A5613">
        <v>0</v>
      </c>
      <c r="B5613">
        <v>180000</v>
      </c>
    </row>
    <row r="5614" spans="1:2" x14ac:dyDescent="0.3">
      <c r="A5614">
        <v>0</v>
      </c>
      <c r="B5614">
        <v>157500</v>
      </c>
    </row>
    <row r="5615" spans="1:2" x14ac:dyDescent="0.3">
      <c r="A5615">
        <v>0</v>
      </c>
      <c r="B5615">
        <v>193500</v>
      </c>
    </row>
    <row r="5616" spans="1:2" x14ac:dyDescent="0.3">
      <c r="A5616">
        <v>0</v>
      </c>
      <c r="B5616">
        <v>202500</v>
      </c>
    </row>
    <row r="5617" spans="1:2" x14ac:dyDescent="0.3">
      <c r="A5617">
        <v>0</v>
      </c>
      <c r="B5617">
        <v>144000</v>
      </c>
    </row>
    <row r="5618" spans="1:2" x14ac:dyDescent="0.3">
      <c r="A5618">
        <v>0</v>
      </c>
      <c r="B5618">
        <v>144000</v>
      </c>
    </row>
    <row r="5619" spans="1:2" x14ac:dyDescent="0.3">
      <c r="A5619">
        <v>0</v>
      </c>
      <c r="B5619">
        <v>67500</v>
      </c>
    </row>
    <row r="5620" spans="1:2" x14ac:dyDescent="0.3">
      <c r="A5620">
        <v>0</v>
      </c>
      <c r="B5620">
        <v>180000</v>
      </c>
    </row>
    <row r="5621" spans="1:2" x14ac:dyDescent="0.3">
      <c r="A5621">
        <v>0</v>
      </c>
      <c r="B5621">
        <v>166500</v>
      </c>
    </row>
    <row r="5622" spans="1:2" x14ac:dyDescent="0.3">
      <c r="A5622">
        <v>0</v>
      </c>
      <c r="B5622">
        <v>135000</v>
      </c>
    </row>
    <row r="5623" spans="1:2" x14ac:dyDescent="0.3">
      <c r="A5623">
        <v>0</v>
      </c>
      <c r="B5623">
        <v>112500</v>
      </c>
    </row>
    <row r="5624" spans="1:2" x14ac:dyDescent="0.3">
      <c r="A5624">
        <v>0</v>
      </c>
      <c r="B5624">
        <v>360000</v>
      </c>
    </row>
    <row r="5625" spans="1:2" x14ac:dyDescent="0.3">
      <c r="A5625">
        <v>0</v>
      </c>
      <c r="B5625">
        <v>202500</v>
      </c>
    </row>
    <row r="5626" spans="1:2" x14ac:dyDescent="0.3">
      <c r="A5626">
        <v>0</v>
      </c>
      <c r="B5626">
        <v>270000</v>
      </c>
    </row>
    <row r="5627" spans="1:2" x14ac:dyDescent="0.3">
      <c r="A5627">
        <v>0</v>
      </c>
      <c r="B5627">
        <v>135000</v>
      </c>
    </row>
    <row r="5628" spans="1:2" x14ac:dyDescent="0.3">
      <c r="A5628">
        <v>0</v>
      </c>
      <c r="B5628">
        <v>247500</v>
      </c>
    </row>
    <row r="5629" spans="1:2" x14ac:dyDescent="0.3">
      <c r="A5629">
        <v>0</v>
      </c>
      <c r="B5629">
        <v>270000</v>
      </c>
    </row>
    <row r="5630" spans="1:2" x14ac:dyDescent="0.3">
      <c r="A5630">
        <v>0</v>
      </c>
      <c r="B5630">
        <v>81000</v>
      </c>
    </row>
    <row r="5631" spans="1:2" x14ac:dyDescent="0.3">
      <c r="A5631">
        <v>0</v>
      </c>
      <c r="B5631">
        <v>157500</v>
      </c>
    </row>
    <row r="5632" spans="1:2" x14ac:dyDescent="0.3">
      <c r="A5632">
        <v>1</v>
      </c>
      <c r="B5632">
        <v>90000</v>
      </c>
    </row>
    <row r="5633" spans="1:2" x14ac:dyDescent="0.3">
      <c r="A5633">
        <v>0</v>
      </c>
      <c r="B5633">
        <v>90000</v>
      </c>
    </row>
    <row r="5634" spans="1:2" x14ac:dyDescent="0.3">
      <c r="A5634">
        <v>0</v>
      </c>
      <c r="B5634">
        <v>90000</v>
      </c>
    </row>
    <row r="5635" spans="1:2" x14ac:dyDescent="0.3">
      <c r="A5635">
        <v>0</v>
      </c>
      <c r="B5635">
        <v>135000</v>
      </c>
    </row>
    <row r="5636" spans="1:2" x14ac:dyDescent="0.3">
      <c r="A5636">
        <v>0</v>
      </c>
      <c r="B5636">
        <v>225000</v>
      </c>
    </row>
    <row r="5637" spans="1:2" x14ac:dyDescent="0.3">
      <c r="A5637">
        <v>0</v>
      </c>
      <c r="B5637">
        <v>67500</v>
      </c>
    </row>
    <row r="5638" spans="1:2" x14ac:dyDescent="0.3">
      <c r="A5638">
        <v>0</v>
      </c>
      <c r="B5638">
        <v>112500</v>
      </c>
    </row>
    <row r="5639" spans="1:2" x14ac:dyDescent="0.3">
      <c r="A5639">
        <v>0</v>
      </c>
      <c r="B5639">
        <v>112500</v>
      </c>
    </row>
    <row r="5640" spans="1:2" x14ac:dyDescent="0.3">
      <c r="A5640">
        <v>0</v>
      </c>
      <c r="B5640">
        <v>90000</v>
      </c>
    </row>
    <row r="5641" spans="1:2" x14ac:dyDescent="0.3">
      <c r="A5641">
        <v>0</v>
      </c>
      <c r="B5641">
        <v>72000</v>
      </c>
    </row>
    <row r="5642" spans="1:2" x14ac:dyDescent="0.3">
      <c r="A5642">
        <v>0</v>
      </c>
      <c r="B5642">
        <v>112500</v>
      </c>
    </row>
    <row r="5643" spans="1:2" x14ac:dyDescent="0.3">
      <c r="A5643">
        <v>1</v>
      </c>
      <c r="B5643">
        <v>126000</v>
      </c>
    </row>
    <row r="5644" spans="1:2" x14ac:dyDescent="0.3">
      <c r="A5644">
        <v>0</v>
      </c>
      <c r="B5644">
        <v>90000</v>
      </c>
    </row>
    <row r="5645" spans="1:2" x14ac:dyDescent="0.3">
      <c r="A5645">
        <v>0</v>
      </c>
      <c r="B5645">
        <v>828000</v>
      </c>
    </row>
    <row r="5646" spans="1:2" x14ac:dyDescent="0.3">
      <c r="A5646">
        <v>0</v>
      </c>
      <c r="B5646">
        <v>157500</v>
      </c>
    </row>
    <row r="5647" spans="1:2" x14ac:dyDescent="0.3">
      <c r="A5647">
        <v>0</v>
      </c>
      <c r="B5647">
        <v>54000</v>
      </c>
    </row>
    <row r="5648" spans="1:2" x14ac:dyDescent="0.3">
      <c r="A5648">
        <v>0</v>
      </c>
      <c r="B5648">
        <v>112500</v>
      </c>
    </row>
    <row r="5649" spans="1:2" x14ac:dyDescent="0.3">
      <c r="A5649">
        <v>0</v>
      </c>
      <c r="B5649">
        <v>202500</v>
      </c>
    </row>
    <row r="5650" spans="1:2" x14ac:dyDescent="0.3">
      <c r="A5650">
        <v>0</v>
      </c>
      <c r="B5650">
        <v>157500</v>
      </c>
    </row>
    <row r="5651" spans="1:2" x14ac:dyDescent="0.3">
      <c r="A5651">
        <v>0</v>
      </c>
      <c r="B5651">
        <v>450000</v>
      </c>
    </row>
    <row r="5652" spans="1:2" x14ac:dyDescent="0.3">
      <c r="A5652">
        <v>0</v>
      </c>
      <c r="B5652">
        <v>90000</v>
      </c>
    </row>
    <row r="5653" spans="1:2" x14ac:dyDescent="0.3">
      <c r="A5653">
        <v>0</v>
      </c>
      <c r="B5653">
        <v>144000</v>
      </c>
    </row>
    <row r="5654" spans="1:2" x14ac:dyDescent="0.3">
      <c r="A5654">
        <v>0</v>
      </c>
      <c r="B5654">
        <v>157500</v>
      </c>
    </row>
    <row r="5655" spans="1:2" x14ac:dyDescent="0.3">
      <c r="A5655">
        <v>0</v>
      </c>
      <c r="B5655">
        <v>157500</v>
      </c>
    </row>
    <row r="5656" spans="1:2" x14ac:dyDescent="0.3">
      <c r="A5656">
        <v>1</v>
      </c>
      <c r="B5656">
        <v>90000</v>
      </c>
    </row>
    <row r="5657" spans="1:2" x14ac:dyDescent="0.3">
      <c r="A5657">
        <v>0</v>
      </c>
      <c r="B5657">
        <v>94950</v>
      </c>
    </row>
    <row r="5658" spans="1:2" x14ac:dyDescent="0.3">
      <c r="A5658">
        <v>0</v>
      </c>
      <c r="B5658">
        <v>180000</v>
      </c>
    </row>
    <row r="5659" spans="1:2" x14ac:dyDescent="0.3">
      <c r="A5659">
        <v>1</v>
      </c>
      <c r="B5659">
        <v>1890000</v>
      </c>
    </row>
    <row r="5660" spans="1:2" x14ac:dyDescent="0.3">
      <c r="A5660">
        <v>0</v>
      </c>
      <c r="B5660">
        <v>112500</v>
      </c>
    </row>
    <row r="5661" spans="1:2" x14ac:dyDescent="0.3">
      <c r="A5661">
        <v>0</v>
      </c>
      <c r="B5661">
        <v>180000</v>
      </c>
    </row>
    <row r="5662" spans="1:2" x14ac:dyDescent="0.3">
      <c r="A5662">
        <v>0</v>
      </c>
      <c r="B5662">
        <v>202500</v>
      </c>
    </row>
    <row r="5663" spans="1:2" x14ac:dyDescent="0.3">
      <c r="A5663">
        <v>0</v>
      </c>
      <c r="B5663">
        <v>202500</v>
      </c>
    </row>
    <row r="5664" spans="1:2" x14ac:dyDescent="0.3">
      <c r="A5664">
        <v>0</v>
      </c>
      <c r="B5664">
        <v>202500</v>
      </c>
    </row>
    <row r="5665" spans="1:2" x14ac:dyDescent="0.3">
      <c r="A5665">
        <v>0</v>
      </c>
      <c r="B5665">
        <v>315000</v>
      </c>
    </row>
    <row r="5666" spans="1:2" x14ac:dyDescent="0.3">
      <c r="A5666">
        <v>0</v>
      </c>
      <c r="B5666">
        <v>112500</v>
      </c>
    </row>
    <row r="5667" spans="1:2" x14ac:dyDescent="0.3">
      <c r="A5667">
        <v>0</v>
      </c>
      <c r="B5667">
        <v>225000</v>
      </c>
    </row>
    <row r="5668" spans="1:2" x14ac:dyDescent="0.3">
      <c r="A5668">
        <v>0</v>
      </c>
      <c r="B5668">
        <v>135000</v>
      </c>
    </row>
    <row r="5669" spans="1:2" x14ac:dyDescent="0.3">
      <c r="A5669">
        <v>0</v>
      </c>
      <c r="B5669">
        <v>135000</v>
      </c>
    </row>
    <row r="5670" spans="1:2" x14ac:dyDescent="0.3">
      <c r="A5670">
        <v>0</v>
      </c>
      <c r="B5670">
        <v>67500</v>
      </c>
    </row>
    <row r="5671" spans="1:2" x14ac:dyDescent="0.3">
      <c r="A5671">
        <v>0</v>
      </c>
      <c r="B5671">
        <v>202500</v>
      </c>
    </row>
    <row r="5672" spans="1:2" x14ac:dyDescent="0.3">
      <c r="A5672">
        <v>0</v>
      </c>
      <c r="B5672">
        <v>76500</v>
      </c>
    </row>
    <row r="5673" spans="1:2" x14ac:dyDescent="0.3">
      <c r="A5673">
        <v>1</v>
      </c>
      <c r="B5673">
        <v>121500</v>
      </c>
    </row>
    <row r="5674" spans="1:2" x14ac:dyDescent="0.3">
      <c r="A5674">
        <v>1</v>
      </c>
      <c r="B5674">
        <v>121500</v>
      </c>
    </row>
    <row r="5675" spans="1:2" x14ac:dyDescent="0.3">
      <c r="A5675">
        <v>0</v>
      </c>
      <c r="B5675">
        <v>270000</v>
      </c>
    </row>
    <row r="5676" spans="1:2" x14ac:dyDescent="0.3">
      <c r="A5676">
        <v>0</v>
      </c>
      <c r="B5676">
        <v>247500</v>
      </c>
    </row>
    <row r="5677" spans="1:2" x14ac:dyDescent="0.3">
      <c r="A5677">
        <v>0</v>
      </c>
      <c r="B5677">
        <v>180000</v>
      </c>
    </row>
    <row r="5678" spans="1:2" x14ac:dyDescent="0.3">
      <c r="A5678">
        <v>0</v>
      </c>
      <c r="B5678">
        <v>315000</v>
      </c>
    </row>
    <row r="5679" spans="1:2" x14ac:dyDescent="0.3">
      <c r="A5679">
        <v>0</v>
      </c>
      <c r="B5679">
        <v>135000</v>
      </c>
    </row>
    <row r="5680" spans="1:2" x14ac:dyDescent="0.3">
      <c r="A5680">
        <v>0</v>
      </c>
      <c r="B5680">
        <v>207000</v>
      </c>
    </row>
    <row r="5681" spans="1:2" x14ac:dyDescent="0.3">
      <c r="A5681">
        <v>0</v>
      </c>
      <c r="B5681">
        <v>207000</v>
      </c>
    </row>
    <row r="5682" spans="1:2" x14ac:dyDescent="0.3">
      <c r="A5682">
        <v>0</v>
      </c>
      <c r="B5682">
        <v>157500</v>
      </c>
    </row>
    <row r="5683" spans="1:2" x14ac:dyDescent="0.3">
      <c r="A5683">
        <v>0</v>
      </c>
      <c r="B5683">
        <v>315000</v>
      </c>
    </row>
    <row r="5684" spans="1:2" x14ac:dyDescent="0.3">
      <c r="A5684">
        <v>0</v>
      </c>
      <c r="B5684">
        <v>112500</v>
      </c>
    </row>
    <row r="5685" spans="1:2" x14ac:dyDescent="0.3">
      <c r="A5685">
        <v>1</v>
      </c>
      <c r="B5685">
        <v>225000</v>
      </c>
    </row>
    <row r="5686" spans="1:2" x14ac:dyDescent="0.3">
      <c r="A5686">
        <v>1</v>
      </c>
      <c r="B5686">
        <v>225000</v>
      </c>
    </row>
    <row r="5687" spans="1:2" x14ac:dyDescent="0.3">
      <c r="A5687">
        <v>0</v>
      </c>
      <c r="B5687">
        <v>180000</v>
      </c>
    </row>
    <row r="5688" spans="1:2" x14ac:dyDescent="0.3">
      <c r="A5688">
        <v>0</v>
      </c>
      <c r="B5688">
        <v>157500</v>
      </c>
    </row>
    <row r="5689" spans="1:2" x14ac:dyDescent="0.3">
      <c r="A5689">
        <v>0</v>
      </c>
      <c r="B5689">
        <v>180000</v>
      </c>
    </row>
    <row r="5690" spans="1:2" x14ac:dyDescent="0.3">
      <c r="A5690">
        <v>0</v>
      </c>
      <c r="B5690">
        <v>225000</v>
      </c>
    </row>
    <row r="5691" spans="1:2" x14ac:dyDescent="0.3">
      <c r="A5691">
        <v>0</v>
      </c>
      <c r="B5691">
        <v>90000</v>
      </c>
    </row>
    <row r="5692" spans="1:2" x14ac:dyDescent="0.3">
      <c r="A5692">
        <v>0</v>
      </c>
      <c r="B5692">
        <v>112500</v>
      </c>
    </row>
    <row r="5693" spans="1:2" x14ac:dyDescent="0.3">
      <c r="A5693">
        <v>0</v>
      </c>
      <c r="B5693">
        <v>67500</v>
      </c>
    </row>
    <row r="5694" spans="1:2" x14ac:dyDescent="0.3">
      <c r="A5694">
        <v>0</v>
      </c>
      <c r="B5694">
        <v>90000</v>
      </c>
    </row>
    <row r="5695" spans="1:2" x14ac:dyDescent="0.3">
      <c r="A5695">
        <v>0</v>
      </c>
      <c r="B5695">
        <v>90000</v>
      </c>
    </row>
    <row r="5696" spans="1:2" x14ac:dyDescent="0.3">
      <c r="A5696">
        <v>0</v>
      </c>
      <c r="B5696">
        <v>157500</v>
      </c>
    </row>
    <row r="5697" spans="1:2" x14ac:dyDescent="0.3">
      <c r="A5697">
        <v>0</v>
      </c>
      <c r="B5697">
        <v>225000</v>
      </c>
    </row>
    <row r="5698" spans="1:2" x14ac:dyDescent="0.3">
      <c r="A5698">
        <v>0</v>
      </c>
      <c r="B5698">
        <v>135000</v>
      </c>
    </row>
    <row r="5699" spans="1:2" x14ac:dyDescent="0.3">
      <c r="A5699">
        <v>0</v>
      </c>
      <c r="B5699">
        <v>135000</v>
      </c>
    </row>
    <row r="5700" spans="1:2" x14ac:dyDescent="0.3">
      <c r="A5700">
        <v>0</v>
      </c>
      <c r="B5700">
        <v>135000</v>
      </c>
    </row>
    <row r="5701" spans="1:2" x14ac:dyDescent="0.3">
      <c r="A5701">
        <v>0</v>
      </c>
      <c r="B5701">
        <v>42300</v>
      </c>
    </row>
    <row r="5702" spans="1:2" x14ac:dyDescent="0.3">
      <c r="A5702">
        <v>0</v>
      </c>
      <c r="B5702">
        <v>112500</v>
      </c>
    </row>
    <row r="5703" spans="1:2" x14ac:dyDescent="0.3">
      <c r="A5703">
        <v>0</v>
      </c>
      <c r="B5703">
        <v>315000</v>
      </c>
    </row>
    <row r="5704" spans="1:2" x14ac:dyDescent="0.3">
      <c r="A5704">
        <v>0</v>
      </c>
      <c r="B5704">
        <v>135000</v>
      </c>
    </row>
    <row r="5705" spans="1:2" x14ac:dyDescent="0.3">
      <c r="A5705">
        <v>0</v>
      </c>
      <c r="B5705">
        <v>67500</v>
      </c>
    </row>
    <row r="5706" spans="1:2" x14ac:dyDescent="0.3">
      <c r="A5706">
        <v>0</v>
      </c>
      <c r="B5706">
        <v>103500</v>
      </c>
    </row>
    <row r="5707" spans="1:2" x14ac:dyDescent="0.3">
      <c r="A5707">
        <v>0</v>
      </c>
      <c r="B5707">
        <v>81000</v>
      </c>
    </row>
    <row r="5708" spans="1:2" x14ac:dyDescent="0.3">
      <c r="A5708">
        <v>0</v>
      </c>
      <c r="B5708">
        <v>225000</v>
      </c>
    </row>
    <row r="5709" spans="1:2" x14ac:dyDescent="0.3">
      <c r="A5709">
        <v>0</v>
      </c>
      <c r="B5709">
        <v>157500</v>
      </c>
    </row>
    <row r="5710" spans="1:2" x14ac:dyDescent="0.3">
      <c r="A5710">
        <v>1</v>
      </c>
      <c r="B5710">
        <v>157500</v>
      </c>
    </row>
    <row r="5711" spans="1:2" x14ac:dyDescent="0.3">
      <c r="A5711">
        <v>0</v>
      </c>
      <c r="B5711">
        <v>270000</v>
      </c>
    </row>
    <row r="5712" spans="1:2" x14ac:dyDescent="0.3">
      <c r="A5712">
        <v>0</v>
      </c>
      <c r="B5712">
        <v>75150</v>
      </c>
    </row>
    <row r="5713" spans="1:2" x14ac:dyDescent="0.3">
      <c r="A5713">
        <v>0</v>
      </c>
      <c r="B5713">
        <v>75150</v>
      </c>
    </row>
    <row r="5714" spans="1:2" x14ac:dyDescent="0.3">
      <c r="A5714">
        <v>1</v>
      </c>
      <c r="B5714">
        <v>567000</v>
      </c>
    </row>
    <row r="5715" spans="1:2" x14ac:dyDescent="0.3">
      <c r="A5715">
        <v>0</v>
      </c>
      <c r="B5715">
        <v>108000</v>
      </c>
    </row>
    <row r="5716" spans="1:2" x14ac:dyDescent="0.3">
      <c r="A5716">
        <v>0</v>
      </c>
      <c r="B5716">
        <v>90000</v>
      </c>
    </row>
    <row r="5717" spans="1:2" x14ac:dyDescent="0.3">
      <c r="A5717">
        <v>0</v>
      </c>
      <c r="B5717">
        <v>135000</v>
      </c>
    </row>
    <row r="5718" spans="1:2" x14ac:dyDescent="0.3">
      <c r="A5718">
        <v>0</v>
      </c>
      <c r="B5718">
        <v>202500</v>
      </c>
    </row>
    <row r="5719" spans="1:2" x14ac:dyDescent="0.3">
      <c r="A5719">
        <v>0</v>
      </c>
      <c r="B5719">
        <v>135000</v>
      </c>
    </row>
    <row r="5720" spans="1:2" x14ac:dyDescent="0.3">
      <c r="A5720">
        <v>0</v>
      </c>
      <c r="B5720">
        <v>112500</v>
      </c>
    </row>
    <row r="5721" spans="1:2" x14ac:dyDescent="0.3">
      <c r="A5721">
        <v>0</v>
      </c>
      <c r="B5721">
        <v>180000</v>
      </c>
    </row>
    <row r="5722" spans="1:2" x14ac:dyDescent="0.3">
      <c r="A5722">
        <v>0</v>
      </c>
      <c r="B5722">
        <v>180000</v>
      </c>
    </row>
    <row r="5723" spans="1:2" x14ac:dyDescent="0.3">
      <c r="A5723">
        <v>0</v>
      </c>
      <c r="B5723">
        <v>76500</v>
      </c>
    </row>
    <row r="5724" spans="1:2" x14ac:dyDescent="0.3">
      <c r="A5724">
        <v>0</v>
      </c>
      <c r="B5724">
        <v>76500</v>
      </c>
    </row>
    <row r="5725" spans="1:2" x14ac:dyDescent="0.3">
      <c r="A5725">
        <v>1</v>
      </c>
      <c r="B5725">
        <v>112500</v>
      </c>
    </row>
    <row r="5726" spans="1:2" x14ac:dyDescent="0.3">
      <c r="A5726">
        <v>0</v>
      </c>
      <c r="B5726">
        <v>157500</v>
      </c>
    </row>
    <row r="5727" spans="1:2" x14ac:dyDescent="0.3">
      <c r="A5727">
        <v>0</v>
      </c>
      <c r="B5727">
        <v>135000</v>
      </c>
    </row>
    <row r="5728" spans="1:2" x14ac:dyDescent="0.3">
      <c r="A5728">
        <v>0</v>
      </c>
      <c r="B5728">
        <v>202500</v>
      </c>
    </row>
    <row r="5729" spans="1:2" x14ac:dyDescent="0.3">
      <c r="A5729">
        <v>0</v>
      </c>
      <c r="B5729">
        <v>270000</v>
      </c>
    </row>
    <row r="5730" spans="1:2" x14ac:dyDescent="0.3">
      <c r="A5730">
        <v>1</v>
      </c>
      <c r="B5730">
        <v>270000</v>
      </c>
    </row>
    <row r="5731" spans="1:2" x14ac:dyDescent="0.3">
      <c r="A5731">
        <v>0</v>
      </c>
      <c r="B5731">
        <v>270000</v>
      </c>
    </row>
    <row r="5732" spans="1:2" x14ac:dyDescent="0.3">
      <c r="A5732">
        <v>0</v>
      </c>
      <c r="B5732">
        <v>270000</v>
      </c>
    </row>
    <row r="5733" spans="1:2" x14ac:dyDescent="0.3">
      <c r="A5733">
        <v>0</v>
      </c>
      <c r="B5733">
        <v>270000</v>
      </c>
    </row>
    <row r="5734" spans="1:2" x14ac:dyDescent="0.3">
      <c r="A5734">
        <v>0</v>
      </c>
      <c r="B5734">
        <v>90000</v>
      </c>
    </row>
    <row r="5735" spans="1:2" x14ac:dyDescent="0.3">
      <c r="A5735">
        <v>0</v>
      </c>
      <c r="B5735">
        <v>135000</v>
      </c>
    </row>
    <row r="5736" spans="1:2" x14ac:dyDescent="0.3">
      <c r="A5736">
        <v>0</v>
      </c>
      <c r="B5736">
        <v>292500</v>
      </c>
    </row>
    <row r="5737" spans="1:2" x14ac:dyDescent="0.3">
      <c r="A5737">
        <v>0</v>
      </c>
      <c r="B5737">
        <v>180000</v>
      </c>
    </row>
    <row r="5738" spans="1:2" x14ac:dyDescent="0.3">
      <c r="A5738">
        <v>1</v>
      </c>
      <c r="B5738">
        <v>225000</v>
      </c>
    </row>
    <row r="5739" spans="1:2" x14ac:dyDescent="0.3">
      <c r="A5739">
        <v>0</v>
      </c>
      <c r="B5739">
        <v>112500</v>
      </c>
    </row>
    <row r="5740" spans="1:2" x14ac:dyDescent="0.3">
      <c r="A5740">
        <v>0</v>
      </c>
      <c r="B5740">
        <v>193500</v>
      </c>
    </row>
    <row r="5741" spans="1:2" x14ac:dyDescent="0.3">
      <c r="A5741">
        <v>0</v>
      </c>
      <c r="B5741">
        <v>112500</v>
      </c>
    </row>
    <row r="5742" spans="1:2" x14ac:dyDescent="0.3">
      <c r="A5742">
        <v>0</v>
      </c>
      <c r="B5742">
        <v>112500</v>
      </c>
    </row>
    <row r="5743" spans="1:2" x14ac:dyDescent="0.3">
      <c r="A5743">
        <v>0</v>
      </c>
      <c r="B5743">
        <v>427500</v>
      </c>
    </row>
    <row r="5744" spans="1:2" x14ac:dyDescent="0.3">
      <c r="A5744">
        <v>0</v>
      </c>
      <c r="B5744">
        <v>427500</v>
      </c>
    </row>
    <row r="5745" spans="1:2" x14ac:dyDescent="0.3">
      <c r="A5745">
        <v>0</v>
      </c>
      <c r="B5745">
        <v>427500</v>
      </c>
    </row>
    <row r="5746" spans="1:2" x14ac:dyDescent="0.3">
      <c r="A5746">
        <v>0</v>
      </c>
      <c r="B5746">
        <v>90000</v>
      </c>
    </row>
    <row r="5747" spans="1:2" x14ac:dyDescent="0.3">
      <c r="A5747">
        <v>0</v>
      </c>
      <c r="B5747">
        <v>225000</v>
      </c>
    </row>
    <row r="5748" spans="1:2" x14ac:dyDescent="0.3">
      <c r="A5748">
        <v>0</v>
      </c>
      <c r="B5748">
        <v>225000</v>
      </c>
    </row>
    <row r="5749" spans="1:2" x14ac:dyDescent="0.3">
      <c r="A5749">
        <v>0</v>
      </c>
      <c r="B5749">
        <v>225000</v>
      </c>
    </row>
    <row r="5750" spans="1:2" x14ac:dyDescent="0.3">
      <c r="A5750">
        <v>0</v>
      </c>
      <c r="B5750">
        <v>90000</v>
      </c>
    </row>
    <row r="5751" spans="1:2" x14ac:dyDescent="0.3">
      <c r="A5751">
        <v>0</v>
      </c>
      <c r="B5751">
        <v>112500</v>
      </c>
    </row>
    <row r="5752" spans="1:2" x14ac:dyDescent="0.3">
      <c r="A5752">
        <v>0</v>
      </c>
      <c r="B5752">
        <v>112500</v>
      </c>
    </row>
    <row r="5753" spans="1:2" x14ac:dyDescent="0.3">
      <c r="A5753">
        <v>0</v>
      </c>
      <c r="B5753">
        <v>112500</v>
      </c>
    </row>
    <row r="5754" spans="1:2" x14ac:dyDescent="0.3">
      <c r="A5754">
        <v>0</v>
      </c>
      <c r="B5754">
        <v>225000</v>
      </c>
    </row>
    <row r="5755" spans="1:2" x14ac:dyDescent="0.3">
      <c r="A5755">
        <v>0</v>
      </c>
      <c r="B5755">
        <v>225000</v>
      </c>
    </row>
    <row r="5756" spans="1:2" x14ac:dyDescent="0.3">
      <c r="A5756">
        <v>0</v>
      </c>
      <c r="B5756">
        <v>225000</v>
      </c>
    </row>
    <row r="5757" spans="1:2" x14ac:dyDescent="0.3">
      <c r="A5757">
        <v>0</v>
      </c>
      <c r="B5757">
        <v>225000</v>
      </c>
    </row>
    <row r="5758" spans="1:2" x14ac:dyDescent="0.3">
      <c r="A5758">
        <v>0</v>
      </c>
      <c r="B5758">
        <v>157500</v>
      </c>
    </row>
    <row r="5759" spans="1:2" x14ac:dyDescent="0.3">
      <c r="A5759">
        <v>0</v>
      </c>
      <c r="B5759">
        <v>765000</v>
      </c>
    </row>
    <row r="5760" spans="1:2" x14ac:dyDescent="0.3">
      <c r="A5760">
        <v>0</v>
      </c>
      <c r="B5760">
        <v>315000</v>
      </c>
    </row>
    <row r="5761" spans="1:2" x14ac:dyDescent="0.3">
      <c r="A5761">
        <v>0</v>
      </c>
      <c r="B5761">
        <v>90000</v>
      </c>
    </row>
    <row r="5762" spans="1:2" x14ac:dyDescent="0.3">
      <c r="A5762">
        <v>0</v>
      </c>
      <c r="B5762">
        <v>225000</v>
      </c>
    </row>
    <row r="5763" spans="1:2" x14ac:dyDescent="0.3">
      <c r="A5763">
        <v>0</v>
      </c>
      <c r="B5763">
        <v>225000</v>
      </c>
    </row>
    <row r="5764" spans="1:2" x14ac:dyDescent="0.3">
      <c r="A5764">
        <v>0</v>
      </c>
      <c r="B5764">
        <v>630000</v>
      </c>
    </row>
    <row r="5765" spans="1:2" x14ac:dyDescent="0.3">
      <c r="A5765">
        <v>0</v>
      </c>
      <c r="B5765">
        <v>202500</v>
      </c>
    </row>
    <row r="5766" spans="1:2" x14ac:dyDescent="0.3">
      <c r="A5766">
        <v>1</v>
      </c>
      <c r="B5766">
        <v>157500</v>
      </c>
    </row>
    <row r="5767" spans="1:2" x14ac:dyDescent="0.3">
      <c r="A5767">
        <v>1</v>
      </c>
      <c r="B5767">
        <v>157500</v>
      </c>
    </row>
    <row r="5768" spans="1:2" x14ac:dyDescent="0.3">
      <c r="A5768">
        <v>0</v>
      </c>
      <c r="B5768">
        <v>90000</v>
      </c>
    </row>
    <row r="5769" spans="1:2" x14ac:dyDescent="0.3">
      <c r="A5769">
        <v>0</v>
      </c>
      <c r="B5769">
        <v>157500</v>
      </c>
    </row>
    <row r="5770" spans="1:2" x14ac:dyDescent="0.3">
      <c r="A5770">
        <v>1</v>
      </c>
      <c r="B5770">
        <v>135000</v>
      </c>
    </row>
    <row r="5771" spans="1:2" x14ac:dyDescent="0.3">
      <c r="A5771">
        <v>0</v>
      </c>
      <c r="B5771">
        <v>153000</v>
      </c>
    </row>
    <row r="5772" spans="1:2" x14ac:dyDescent="0.3">
      <c r="A5772">
        <v>0</v>
      </c>
      <c r="B5772">
        <v>121500</v>
      </c>
    </row>
    <row r="5773" spans="1:2" x14ac:dyDescent="0.3">
      <c r="A5773">
        <v>0</v>
      </c>
      <c r="B5773">
        <v>180000</v>
      </c>
    </row>
    <row r="5774" spans="1:2" x14ac:dyDescent="0.3">
      <c r="A5774">
        <v>0</v>
      </c>
      <c r="B5774">
        <v>146250</v>
      </c>
    </row>
    <row r="5775" spans="1:2" x14ac:dyDescent="0.3">
      <c r="A5775">
        <v>0</v>
      </c>
      <c r="B5775">
        <v>146250</v>
      </c>
    </row>
    <row r="5776" spans="1:2" x14ac:dyDescent="0.3">
      <c r="A5776">
        <v>0</v>
      </c>
      <c r="B5776">
        <v>180000</v>
      </c>
    </row>
    <row r="5777" spans="1:2" x14ac:dyDescent="0.3">
      <c r="A5777">
        <v>0</v>
      </c>
      <c r="B5777">
        <v>202500</v>
      </c>
    </row>
    <row r="5778" spans="1:2" x14ac:dyDescent="0.3">
      <c r="A5778">
        <v>0</v>
      </c>
      <c r="B5778">
        <v>94500</v>
      </c>
    </row>
    <row r="5779" spans="1:2" x14ac:dyDescent="0.3">
      <c r="A5779">
        <v>0</v>
      </c>
      <c r="B5779">
        <v>270000</v>
      </c>
    </row>
    <row r="5780" spans="1:2" x14ac:dyDescent="0.3">
      <c r="A5780">
        <v>0</v>
      </c>
      <c r="B5780">
        <v>99000</v>
      </c>
    </row>
    <row r="5781" spans="1:2" x14ac:dyDescent="0.3">
      <c r="A5781">
        <v>0</v>
      </c>
      <c r="B5781">
        <v>54000</v>
      </c>
    </row>
    <row r="5782" spans="1:2" x14ac:dyDescent="0.3">
      <c r="A5782">
        <v>0</v>
      </c>
      <c r="B5782">
        <v>171000</v>
      </c>
    </row>
    <row r="5783" spans="1:2" x14ac:dyDescent="0.3">
      <c r="A5783">
        <v>0</v>
      </c>
      <c r="B5783">
        <v>270000</v>
      </c>
    </row>
    <row r="5784" spans="1:2" x14ac:dyDescent="0.3">
      <c r="A5784">
        <v>0</v>
      </c>
      <c r="B5784">
        <v>135000</v>
      </c>
    </row>
    <row r="5785" spans="1:2" x14ac:dyDescent="0.3">
      <c r="A5785">
        <v>0</v>
      </c>
      <c r="B5785">
        <v>157500</v>
      </c>
    </row>
    <row r="5786" spans="1:2" x14ac:dyDescent="0.3">
      <c r="A5786">
        <v>0</v>
      </c>
      <c r="B5786">
        <v>157500</v>
      </c>
    </row>
    <row r="5787" spans="1:2" x14ac:dyDescent="0.3">
      <c r="A5787">
        <v>0</v>
      </c>
      <c r="B5787">
        <v>144000</v>
      </c>
    </row>
    <row r="5788" spans="1:2" x14ac:dyDescent="0.3">
      <c r="A5788">
        <v>0</v>
      </c>
      <c r="B5788">
        <v>157500</v>
      </c>
    </row>
    <row r="5789" spans="1:2" x14ac:dyDescent="0.3">
      <c r="A5789">
        <v>1</v>
      </c>
      <c r="B5789">
        <v>405000</v>
      </c>
    </row>
    <row r="5790" spans="1:2" x14ac:dyDescent="0.3">
      <c r="A5790">
        <v>0</v>
      </c>
      <c r="B5790">
        <v>225000</v>
      </c>
    </row>
    <row r="5791" spans="1:2" x14ac:dyDescent="0.3">
      <c r="A5791">
        <v>0</v>
      </c>
      <c r="B5791">
        <v>135000</v>
      </c>
    </row>
    <row r="5792" spans="1:2" x14ac:dyDescent="0.3">
      <c r="A5792">
        <v>0</v>
      </c>
      <c r="B5792">
        <v>67500</v>
      </c>
    </row>
    <row r="5793" spans="1:2" x14ac:dyDescent="0.3">
      <c r="A5793">
        <v>0</v>
      </c>
      <c r="B5793">
        <v>157500</v>
      </c>
    </row>
    <row r="5794" spans="1:2" x14ac:dyDescent="0.3">
      <c r="A5794">
        <v>0</v>
      </c>
      <c r="B5794">
        <v>382500</v>
      </c>
    </row>
    <row r="5795" spans="1:2" x14ac:dyDescent="0.3">
      <c r="A5795">
        <v>0</v>
      </c>
      <c r="B5795">
        <v>162000</v>
      </c>
    </row>
    <row r="5796" spans="1:2" x14ac:dyDescent="0.3">
      <c r="A5796">
        <v>1</v>
      </c>
      <c r="B5796">
        <v>225000</v>
      </c>
    </row>
    <row r="5797" spans="1:2" x14ac:dyDescent="0.3">
      <c r="A5797">
        <v>0</v>
      </c>
      <c r="B5797">
        <v>315000</v>
      </c>
    </row>
    <row r="5798" spans="1:2" x14ac:dyDescent="0.3">
      <c r="A5798">
        <v>0</v>
      </c>
      <c r="B5798">
        <v>202500</v>
      </c>
    </row>
    <row r="5799" spans="1:2" x14ac:dyDescent="0.3">
      <c r="A5799">
        <v>0</v>
      </c>
      <c r="B5799">
        <v>81000</v>
      </c>
    </row>
    <row r="5800" spans="1:2" x14ac:dyDescent="0.3">
      <c r="A5800">
        <v>0</v>
      </c>
      <c r="B5800">
        <v>67500</v>
      </c>
    </row>
    <row r="5801" spans="1:2" x14ac:dyDescent="0.3">
      <c r="A5801">
        <v>0</v>
      </c>
      <c r="B5801">
        <v>112500</v>
      </c>
    </row>
    <row r="5802" spans="1:2" x14ac:dyDescent="0.3">
      <c r="A5802">
        <v>0</v>
      </c>
      <c r="B5802">
        <v>540000</v>
      </c>
    </row>
    <row r="5803" spans="1:2" x14ac:dyDescent="0.3">
      <c r="A5803">
        <v>0</v>
      </c>
      <c r="B5803">
        <v>315000</v>
      </c>
    </row>
    <row r="5804" spans="1:2" x14ac:dyDescent="0.3">
      <c r="A5804">
        <v>1</v>
      </c>
      <c r="B5804">
        <v>112500</v>
      </c>
    </row>
    <row r="5805" spans="1:2" x14ac:dyDescent="0.3">
      <c r="A5805">
        <v>1</v>
      </c>
      <c r="B5805">
        <v>112500</v>
      </c>
    </row>
    <row r="5806" spans="1:2" x14ac:dyDescent="0.3">
      <c r="A5806">
        <v>1</v>
      </c>
      <c r="B5806">
        <v>112500</v>
      </c>
    </row>
    <row r="5807" spans="1:2" x14ac:dyDescent="0.3">
      <c r="A5807">
        <v>0</v>
      </c>
      <c r="B5807">
        <v>315000</v>
      </c>
    </row>
    <row r="5808" spans="1:2" x14ac:dyDescent="0.3">
      <c r="A5808">
        <v>0</v>
      </c>
      <c r="B5808">
        <v>225000</v>
      </c>
    </row>
    <row r="5809" spans="1:2" x14ac:dyDescent="0.3">
      <c r="A5809">
        <v>0</v>
      </c>
      <c r="B5809">
        <v>108000</v>
      </c>
    </row>
    <row r="5810" spans="1:2" x14ac:dyDescent="0.3">
      <c r="A5810">
        <v>0</v>
      </c>
      <c r="B5810">
        <v>157500</v>
      </c>
    </row>
    <row r="5811" spans="1:2" x14ac:dyDescent="0.3">
      <c r="A5811">
        <v>0</v>
      </c>
      <c r="B5811">
        <v>315000</v>
      </c>
    </row>
    <row r="5812" spans="1:2" x14ac:dyDescent="0.3">
      <c r="A5812">
        <v>0</v>
      </c>
      <c r="B5812">
        <v>90000</v>
      </c>
    </row>
    <row r="5813" spans="1:2" x14ac:dyDescent="0.3">
      <c r="A5813">
        <v>0</v>
      </c>
      <c r="B5813">
        <v>216000</v>
      </c>
    </row>
    <row r="5814" spans="1:2" x14ac:dyDescent="0.3">
      <c r="A5814">
        <v>0</v>
      </c>
      <c r="B5814">
        <v>225000</v>
      </c>
    </row>
    <row r="5815" spans="1:2" x14ac:dyDescent="0.3">
      <c r="A5815">
        <v>0</v>
      </c>
      <c r="B5815">
        <v>207000</v>
      </c>
    </row>
    <row r="5816" spans="1:2" x14ac:dyDescent="0.3">
      <c r="A5816">
        <v>0</v>
      </c>
      <c r="B5816">
        <v>161100</v>
      </c>
    </row>
    <row r="5817" spans="1:2" x14ac:dyDescent="0.3">
      <c r="A5817">
        <v>0</v>
      </c>
      <c r="B5817">
        <v>161100</v>
      </c>
    </row>
    <row r="5818" spans="1:2" x14ac:dyDescent="0.3">
      <c r="A5818">
        <v>0</v>
      </c>
      <c r="B5818">
        <v>315000</v>
      </c>
    </row>
    <row r="5819" spans="1:2" x14ac:dyDescent="0.3">
      <c r="A5819">
        <v>0</v>
      </c>
      <c r="B5819">
        <v>216000</v>
      </c>
    </row>
    <row r="5820" spans="1:2" x14ac:dyDescent="0.3">
      <c r="A5820">
        <v>0</v>
      </c>
      <c r="B5820">
        <v>115200</v>
      </c>
    </row>
    <row r="5821" spans="1:2" x14ac:dyDescent="0.3">
      <c r="A5821">
        <v>0</v>
      </c>
      <c r="B5821">
        <v>112500</v>
      </c>
    </row>
    <row r="5822" spans="1:2" x14ac:dyDescent="0.3">
      <c r="A5822">
        <v>0</v>
      </c>
      <c r="B5822">
        <v>360000</v>
      </c>
    </row>
    <row r="5823" spans="1:2" x14ac:dyDescent="0.3">
      <c r="A5823">
        <v>0</v>
      </c>
      <c r="B5823">
        <v>76500</v>
      </c>
    </row>
    <row r="5824" spans="1:2" x14ac:dyDescent="0.3">
      <c r="A5824">
        <v>0</v>
      </c>
      <c r="B5824">
        <v>90000</v>
      </c>
    </row>
    <row r="5825" spans="1:2" x14ac:dyDescent="0.3">
      <c r="A5825">
        <v>0</v>
      </c>
      <c r="B5825">
        <v>117000</v>
      </c>
    </row>
    <row r="5826" spans="1:2" x14ac:dyDescent="0.3">
      <c r="A5826">
        <v>0</v>
      </c>
      <c r="B5826">
        <v>85500</v>
      </c>
    </row>
    <row r="5827" spans="1:2" x14ac:dyDescent="0.3">
      <c r="A5827">
        <v>0</v>
      </c>
      <c r="B5827">
        <v>90000</v>
      </c>
    </row>
    <row r="5828" spans="1:2" x14ac:dyDescent="0.3">
      <c r="A5828">
        <v>0</v>
      </c>
      <c r="B5828">
        <v>315000</v>
      </c>
    </row>
    <row r="5829" spans="1:2" x14ac:dyDescent="0.3">
      <c r="A5829">
        <v>0</v>
      </c>
      <c r="B5829">
        <v>180000</v>
      </c>
    </row>
    <row r="5830" spans="1:2" x14ac:dyDescent="0.3">
      <c r="A5830">
        <v>0</v>
      </c>
      <c r="B5830">
        <v>157500</v>
      </c>
    </row>
    <row r="5831" spans="1:2" x14ac:dyDescent="0.3">
      <c r="A5831">
        <v>0</v>
      </c>
      <c r="B5831">
        <v>135000</v>
      </c>
    </row>
    <row r="5832" spans="1:2" x14ac:dyDescent="0.3">
      <c r="A5832">
        <v>0</v>
      </c>
      <c r="B5832">
        <v>121500</v>
      </c>
    </row>
    <row r="5833" spans="1:2" x14ac:dyDescent="0.3">
      <c r="A5833">
        <v>0</v>
      </c>
      <c r="B5833">
        <v>90000</v>
      </c>
    </row>
    <row r="5834" spans="1:2" x14ac:dyDescent="0.3">
      <c r="A5834">
        <v>0</v>
      </c>
      <c r="B5834">
        <v>90000</v>
      </c>
    </row>
    <row r="5835" spans="1:2" x14ac:dyDescent="0.3">
      <c r="A5835">
        <v>0</v>
      </c>
      <c r="B5835">
        <v>58500</v>
      </c>
    </row>
    <row r="5836" spans="1:2" x14ac:dyDescent="0.3">
      <c r="A5836">
        <v>0</v>
      </c>
      <c r="B5836">
        <v>180000</v>
      </c>
    </row>
    <row r="5837" spans="1:2" x14ac:dyDescent="0.3">
      <c r="A5837">
        <v>0</v>
      </c>
      <c r="B5837">
        <v>225000</v>
      </c>
    </row>
    <row r="5838" spans="1:2" x14ac:dyDescent="0.3">
      <c r="A5838">
        <v>0</v>
      </c>
      <c r="B5838">
        <v>238500</v>
      </c>
    </row>
    <row r="5839" spans="1:2" x14ac:dyDescent="0.3">
      <c r="A5839">
        <v>0</v>
      </c>
      <c r="B5839">
        <v>238500</v>
      </c>
    </row>
    <row r="5840" spans="1:2" x14ac:dyDescent="0.3">
      <c r="A5840">
        <v>0</v>
      </c>
      <c r="B5840">
        <v>238500</v>
      </c>
    </row>
    <row r="5841" spans="1:2" x14ac:dyDescent="0.3">
      <c r="A5841">
        <v>0</v>
      </c>
      <c r="B5841">
        <v>675000</v>
      </c>
    </row>
    <row r="5842" spans="1:2" x14ac:dyDescent="0.3">
      <c r="A5842">
        <v>1</v>
      </c>
      <c r="B5842">
        <v>135000</v>
      </c>
    </row>
    <row r="5843" spans="1:2" x14ac:dyDescent="0.3">
      <c r="A5843">
        <v>0</v>
      </c>
      <c r="B5843">
        <v>126000</v>
      </c>
    </row>
    <row r="5844" spans="1:2" x14ac:dyDescent="0.3">
      <c r="A5844">
        <v>0</v>
      </c>
      <c r="B5844">
        <v>315000</v>
      </c>
    </row>
    <row r="5845" spans="1:2" x14ac:dyDescent="0.3">
      <c r="A5845">
        <v>0</v>
      </c>
      <c r="B5845">
        <v>99000</v>
      </c>
    </row>
    <row r="5846" spans="1:2" x14ac:dyDescent="0.3">
      <c r="A5846">
        <v>0</v>
      </c>
      <c r="B5846">
        <v>315000</v>
      </c>
    </row>
    <row r="5847" spans="1:2" x14ac:dyDescent="0.3">
      <c r="A5847">
        <v>0</v>
      </c>
      <c r="B5847">
        <v>112500</v>
      </c>
    </row>
    <row r="5848" spans="1:2" x14ac:dyDescent="0.3">
      <c r="A5848">
        <v>0</v>
      </c>
      <c r="B5848">
        <v>157500</v>
      </c>
    </row>
    <row r="5849" spans="1:2" x14ac:dyDescent="0.3">
      <c r="A5849">
        <v>0</v>
      </c>
      <c r="B5849">
        <v>162000</v>
      </c>
    </row>
    <row r="5850" spans="1:2" x14ac:dyDescent="0.3">
      <c r="A5850">
        <v>0</v>
      </c>
      <c r="B5850">
        <v>171000</v>
      </c>
    </row>
    <row r="5851" spans="1:2" x14ac:dyDescent="0.3">
      <c r="A5851">
        <v>0</v>
      </c>
      <c r="B5851">
        <v>179100</v>
      </c>
    </row>
    <row r="5852" spans="1:2" x14ac:dyDescent="0.3">
      <c r="A5852">
        <v>0</v>
      </c>
      <c r="B5852">
        <v>76500</v>
      </c>
    </row>
    <row r="5853" spans="1:2" x14ac:dyDescent="0.3">
      <c r="A5853">
        <v>0</v>
      </c>
      <c r="B5853">
        <v>225000</v>
      </c>
    </row>
    <row r="5854" spans="1:2" x14ac:dyDescent="0.3">
      <c r="A5854">
        <v>0</v>
      </c>
      <c r="B5854">
        <v>112500</v>
      </c>
    </row>
    <row r="5855" spans="1:2" x14ac:dyDescent="0.3">
      <c r="A5855">
        <v>1</v>
      </c>
      <c r="B5855">
        <v>180000</v>
      </c>
    </row>
    <row r="5856" spans="1:2" x14ac:dyDescent="0.3">
      <c r="A5856">
        <v>0</v>
      </c>
      <c r="B5856">
        <v>94500</v>
      </c>
    </row>
    <row r="5857" spans="1:2" x14ac:dyDescent="0.3">
      <c r="A5857">
        <v>0</v>
      </c>
      <c r="B5857">
        <v>135000</v>
      </c>
    </row>
    <row r="5858" spans="1:2" x14ac:dyDescent="0.3">
      <c r="A5858">
        <v>0</v>
      </c>
      <c r="B5858">
        <v>171000</v>
      </c>
    </row>
    <row r="5859" spans="1:2" x14ac:dyDescent="0.3">
      <c r="A5859">
        <v>0</v>
      </c>
      <c r="B5859">
        <v>171000</v>
      </c>
    </row>
    <row r="5860" spans="1:2" x14ac:dyDescent="0.3">
      <c r="A5860">
        <v>1</v>
      </c>
      <c r="B5860">
        <v>157500</v>
      </c>
    </row>
    <row r="5861" spans="1:2" x14ac:dyDescent="0.3">
      <c r="A5861">
        <v>1</v>
      </c>
      <c r="B5861">
        <v>157500</v>
      </c>
    </row>
    <row r="5862" spans="1:2" x14ac:dyDescent="0.3">
      <c r="A5862">
        <v>0</v>
      </c>
      <c r="B5862">
        <v>135000</v>
      </c>
    </row>
    <row r="5863" spans="1:2" x14ac:dyDescent="0.3">
      <c r="A5863">
        <v>0</v>
      </c>
      <c r="B5863">
        <v>90000</v>
      </c>
    </row>
    <row r="5864" spans="1:2" x14ac:dyDescent="0.3">
      <c r="A5864">
        <v>1</v>
      </c>
      <c r="B5864">
        <v>135000</v>
      </c>
    </row>
    <row r="5865" spans="1:2" x14ac:dyDescent="0.3">
      <c r="A5865">
        <v>0</v>
      </c>
      <c r="B5865">
        <v>337500</v>
      </c>
    </row>
    <row r="5866" spans="1:2" x14ac:dyDescent="0.3">
      <c r="A5866">
        <v>0</v>
      </c>
      <c r="B5866">
        <v>337500</v>
      </c>
    </row>
    <row r="5867" spans="1:2" x14ac:dyDescent="0.3">
      <c r="A5867">
        <v>0</v>
      </c>
      <c r="B5867">
        <v>76500</v>
      </c>
    </row>
    <row r="5868" spans="1:2" x14ac:dyDescent="0.3">
      <c r="A5868">
        <v>0</v>
      </c>
      <c r="B5868">
        <v>157500</v>
      </c>
    </row>
    <row r="5869" spans="1:2" x14ac:dyDescent="0.3">
      <c r="A5869">
        <v>0</v>
      </c>
      <c r="B5869">
        <v>157500</v>
      </c>
    </row>
    <row r="5870" spans="1:2" x14ac:dyDescent="0.3">
      <c r="A5870">
        <v>0</v>
      </c>
      <c r="B5870">
        <v>180000</v>
      </c>
    </row>
    <row r="5871" spans="1:2" x14ac:dyDescent="0.3">
      <c r="A5871">
        <v>0</v>
      </c>
      <c r="B5871">
        <v>292500</v>
      </c>
    </row>
    <row r="5872" spans="1:2" x14ac:dyDescent="0.3">
      <c r="A5872">
        <v>0</v>
      </c>
      <c r="B5872">
        <v>112500</v>
      </c>
    </row>
    <row r="5873" spans="1:2" x14ac:dyDescent="0.3">
      <c r="A5873">
        <v>0</v>
      </c>
      <c r="B5873">
        <v>207000</v>
      </c>
    </row>
    <row r="5874" spans="1:2" x14ac:dyDescent="0.3">
      <c r="A5874">
        <v>0</v>
      </c>
      <c r="B5874">
        <v>67500</v>
      </c>
    </row>
    <row r="5875" spans="1:2" x14ac:dyDescent="0.3">
      <c r="A5875">
        <v>0</v>
      </c>
      <c r="B5875">
        <v>76500</v>
      </c>
    </row>
    <row r="5876" spans="1:2" x14ac:dyDescent="0.3">
      <c r="A5876">
        <v>0</v>
      </c>
      <c r="B5876">
        <v>112500</v>
      </c>
    </row>
    <row r="5877" spans="1:2" x14ac:dyDescent="0.3">
      <c r="A5877">
        <v>0</v>
      </c>
      <c r="B5877">
        <v>54000</v>
      </c>
    </row>
    <row r="5878" spans="1:2" x14ac:dyDescent="0.3">
      <c r="A5878">
        <v>0</v>
      </c>
      <c r="B5878">
        <v>90000</v>
      </c>
    </row>
    <row r="5879" spans="1:2" x14ac:dyDescent="0.3">
      <c r="A5879">
        <v>0</v>
      </c>
      <c r="B5879">
        <v>180000</v>
      </c>
    </row>
    <row r="5880" spans="1:2" x14ac:dyDescent="0.3">
      <c r="A5880">
        <v>0</v>
      </c>
      <c r="B5880">
        <v>337500</v>
      </c>
    </row>
    <row r="5881" spans="1:2" x14ac:dyDescent="0.3">
      <c r="A5881">
        <v>1</v>
      </c>
      <c r="B5881">
        <v>189000</v>
      </c>
    </row>
    <row r="5882" spans="1:2" x14ac:dyDescent="0.3">
      <c r="A5882">
        <v>0</v>
      </c>
      <c r="B5882">
        <v>90000</v>
      </c>
    </row>
    <row r="5883" spans="1:2" x14ac:dyDescent="0.3">
      <c r="A5883">
        <v>0</v>
      </c>
      <c r="B5883">
        <v>171000</v>
      </c>
    </row>
    <row r="5884" spans="1:2" x14ac:dyDescent="0.3">
      <c r="A5884">
        <v>0</v>
      </c>
      <c r="B5884">
        <v>247500</v>
      </c>
    </row>
    <row r="5885" spans="1:2" x14ac:dyDescent="0.3">
      <c r="A5885">
        <v>0</v>
      </c>
      <c r="B5885">
        <v>202500</v>
      </c>
    </row>
    <row r="5886" spans="1:2" x14ac:dyDescent="0.3">
      <c r="A5886">
        <v>1</v>
      </c>
      <c r="B5886">
        <v>117000</v>
      </c>
    </row>
    <row r="5887" spans="1:2" x14ac:dyDescent="0.3">
      <c r="A5887">
        <v>1</v>
      </c>
      <c r="B5887">
        <v>117000</v>
      </c>
    </row>
    <row r="5888" spans="1:2" x14ac:dyDescent="0.3">
      <c r="A5888">
        <v>0</v>
      </c>
      <c r="B5888">
        <v>135000</v>
      </c>
    </row>
    <row r="5889" spans="1:2" x14ac:dyDescent="0.3">
      <c r="A5889">
        <v>0</v>
      </c>
      <c r="B5889">
        <v>180000</v>
      </c>
    </row>
    <row r="5890" spans="1:2" x14ac:dyDescent="0.3">
      <c r="A5890">
        <v>0</v>
      </c>
      <c r="B5890">
        <v>180000</v>
      </c>
    </row>
    <row r="5891" spans="1:2" x14ac:dyDescent="0.3">
      <c r="A5891">
        <v>0</v>
      </c>
      <c r="B5891">
        <v>360000</v>
      </c>
    </row>
    <row r="5892" spans="1:2" x14ac:dyDescent="0.3">
      <c r="A5892">
        <v>0</v>
      </c>
      <c r="B5892">
        <v>247500</v>
      </c>
    </row>
    <row r="5893" spans="1:2" x14ac:dyDescent="0.3">
      <c r="A5893">
        <v>0</v>
      </c>
      <c r="B5893">
        <v>225000</v>
      </c>
    </row>
    <row r="5894" spans="1:2" x14ac:dyDescent="0.3">
      <c r="A5894">
        <v>0</v>
      </c>
      <c r="B5894">
        <v>202500</v>
      </c>
    </row>
    <row r="5895" spans="1:2" x14ac:dyDescent="0.3">
      <c r="A5895">
        <v>0</v>
      </c>
      <c r="B5895">
        <v>202500</v>
      </c>
    </row>
    <row r="5896" spans="1:2" x14ac:dyDescent="0.3">
      <c r="A5896">
        <v>0</v>
      </c>
      <c r="B5896">
        <v>225000</v>
      </c>
    </row>
    <row r="5897" spans="1:2" x14ac:dyDescent="0.3">
      <c r="A5897">
        <v>0</v>
      </c>
      <c r="B5897">
        <v>180000</v>
      </c>
    </row>
    <row r="5898" spans="1:2" x14ac:dyDescent="0.3">
      <c r="A5898">
        <v>0</v>
      </c>
      <c r="B5898">
        <v>225000</v>
      </c>
    </row>
    <row r="5899" spans="1:2" x14ac:dyDescent="0.3">
      <c r="A5899">
        <v>0</v>
      </c>
      <c r="B5899">
        <v>225000</v>
      </c>
    </row>
    <row r="5900" spans="1:2" x14ac:dyDescent="0.3">
      <c r="A5900">
        <v>0</v>
      </c>
      <c r="B5900">
        <v>225000</v>
      </c>
    </row>
    <row r="5901" spans="1:2" x14ac:dyDescent="0.3">
      <c r="A5901">
        <v>1</v>
      </c>
      <c r="B5901">
        <v>225000</v>
      </c>
    </row>
    <row r="5902" spans="1:2" x14ac:dyDescent="0.3">
      <c r="A5902">
        <v>0</v>
      </c>
      <c r="B5902">
        <v>225000</v>
      </c>
    </row>
    <row r="5903" spans="1:2" x14ac:dyDescent="0.3">
      <c r="A5903">
        <v>0</v>
      </c>
      <c r="B5903">
        <v>225000</v>
      </c>
    </row>
    <row r="5904" spans="1:2" x14ac:dyDescent="0.3">
      <c r="A5904">
        <v>0</v>
      </c>
      <c r="B5904">
        <v>202500</v>
      </c>
    </row>
    <row r="5905" spans="1:2" x14ac:dyDescent="0.3">
      <c r="A5905">
        <v>0</v>
      </c>
      <c r="B5905">
        <v>180000</v>
      </c>
    </row>
    <row r="5906" spans="1:2" x14ac:dyDescent="0.3">
      <c r="A5906">
        <v>0</v>
      </c>
      <c r="B5906">
        <v>157500</v>
      </c>
    </row>
    <row r="5907" spans="1:2" x14ac:dyDescent="0.3">
      <c r="A5907">
        <v>0</v>
      </c>
      <c r="B5907">
        <v>202500</v>
      </c>
    </row>
    <row r="5908" spans="1:2" x14ac:dyDescent="0.3">
      <c r="A5908">
        <v>0</v>
      </c>
      <c r="B5908">
        <v>67500</v>
      </c>
    </row>
    <row r="5909" spans="1:2" x14ac:dyDescent="0.3">
      <c r="A5909">
        <v>0</v>
      </c>
      <c r="B5909">
        <v>135000</v>
      </c>
    </row>
    <row r="5910" spans="1:2" x14ac:dyDescent="0.3">
      <c r="A5910">
        <v>0</v>
      </c>
      <c r="B5910">
        <v>180000</v>
      </c>
    </row>
    <row r="5911" spans="1:2" x14ac:dyDescent="0.3">
      <c r="A5911">
        <v>0</v>
      </c>
      <c r="B5911">
        <v>135000</v>
      </c>
    </row>
    <row r="5912" spans="1:2" x14ac:dyDescent="0.3">
      <c r="A5912">
        <v>0</v>
      </c>
      <c r="B5912">
        <v>112500</v>
      </c>
    </row>
    <row r="5913" spans="1:2" x14ac:dyDescent="0.3">
      <c r="A5913">
        <v>0</v>
      </c>
      <c r="B5913">
        <v>270000</v>
      </c>
    </row>
    <row r="5914" spans="1:2" x14ac:dyDescent="0.3">
      <c r="A5914">
        <v>0</v>
      </c>
      <c r="B5914">
        <v>270000</v>
      </c>
    </row>
    <row r="5915" spans="1:2" x14ac:dyDescent="0.3">
      <c r="A5915">
        <v>0</v>
      </c>
      <c r="B5915">
        <v>180000</v>
      </c>
    </row>
    <row r="5916" spans="1:2" x14ac:dyDescent="0.3">
      <c r="A5916">
        <v>0</v>
      </c>
      <c r="B5916">
        <v>99000</v>
      </c>
    </row>
    <row r="5917" spans="1:2" x14ac:dyDescent="0.3">
      <c r="A5917">
        <v>0</v>
      </c>
      <c r="B5917">
        <v>135000</v>
      </c>
    </row>
    <row r="5918" spans="1:2" x14ac:dyDescent="0.3">
      <c r="A5918">
        <v>0</v>
      </c>
      <c r="B5918">
        <v>112500</v>
      </c>
    </row>
    <row r="5919" spans="1:2" x14ac:dyDescent="0.3">
      <c r="A5919">
        <v>0</v>
      </c>
      <c r="B5919">
        <v>135000</v>
      </c>
    </row>
    <row r="5920" spans="1:2" x14ac:dyDescent="0.3">
      <c r="A5920">
        <v>0</v>
      </c>
      <c r="B5920">
        <v>337500</v>
      </c>
    </row>
    <row r="5921" spans="1:2" x14ac:dyDescent="0.3">
      <c r="A5921">
        <v>0</v>
      </c>
      <c r="B5921">
        <v>225000</v>
      </c>
    </row>
    <row r="5922" spans="1:2" x14ac:dyDescent="0.3">
      <c r="A5922">
        <v>0</v>
      </c>
      <c r="B5922">
        <v>162000</v>
      </c>
    </row>
    <row r="5923" spans="1:2" x14ac:dyDescent="0.3">
      <c r="A5923">
        <v>0</v>
      </c>
      <c r="B5923">
        <v>72000</v>
      </c>
    </row>
    <row r="5924" spans="1:2" x14ac:dyDescent="0.3">
      <c r="A5924">
        <v>0</v>
      </c>
      <c r="B5924">
        <v>180000</v>
      </c>
    </row>
    <row r="5925" spans="1:2" x14ac:dyDescent="0.3">
      <c r="A5925">
        <v>0</v>
      </c>
      <c r="B5925">
        <v>135000</v>
      </c>
    </row>
    <row r="5926" spans="1:2" x14ac:dyDescent="0.3">
      <c r="A5926">
        <v>0</v>
      </c>
      <c r="B5926">
        <v>450000</v>
      </c>
    </row>
    <row r="5927" spans="1:2" x14ac:dyDescent="0.3">
      <c r="A5927">
        <v>0</v>
      </c>
      <c r="B5927">
        <v>180000</v>
      </c>
    </row>
    <row r="5928" spans="1:2" x14ac:dyDescent="0.3">
      <c r="A5928">
        <v>0</v>
      </c>
      <c r="B5928">
        <v>99000</v>
      </c>
    </row>
    <row r="5929" spans="1:2" x14ac:dyDescent="0.3">
      <c r="A5929">
        <v>0</v>
      </c>
      <c r="B5929">
        <v>292500</v>
      </c>
    </row>
    <row r="5930" spans="1:2" x14ac:dyDescent="0.3">
      <c r="A5930">
        <v>1</v>
      </c>
      <c r="B5930">
        <v>202500</v>
      </c>
    </row>
    <row r="5931" spans="1:2" x14ac:dyDescent="0.3">
      <c r="A5931">
        <v>1</v>
      </c>
      <c r="B5931">
        <v>117000</v>
      </c>
    </row>
    <row r="5932" spans="1:2" x14ac:dyDescent="0.3">
      <c r="A5932">
        <v>1</v>
      </c>
      <c r="B5932">
        <v>117000</v>
      </c>
    </row>
    <row r="5933" spans="1:2" x14ac:dyDescent="0.3">
      <c r="A5933">
        <v>0</v>
      </c>
      <c r="B5933">
        <v>270000</v>
      </c>
    </row>
    <row r="5934" spans="1:2" x14ac:dyDescent="0.3">
      <c r="A5934">
        <v>0</v>
      </c>
      <c r="B5934">
        <v>189000</v>
      </c>
    </row>
    <row r="5935" spans="1:2" x14ac:dyDescent="0.3">
      <c r="A5935">
        <v>0</v>
      </c>
      <c r="B5935">
        <v>49500</v>
      </c>
    </row>
    <row r="5936" spans="1:2" x14ac:dyDescent="0.3">
      <c r="A5936">
        <v>0</v>
      </c>
      <c r="B5936">
        <v>157500</v>
      </c>
    </row>
    <row r="5937" spans="1:2" x14ac:dyDescent="0.3">
      <c r="A5937">
        <v>0</v>
      </c>
      <c r="B5937">
        <v>202500</v>
      </c>
    </row>
    <row r="5938" spans="1:2" x14ac:dyDescent="0.3">
      <c r="A5938">
        <v>0</v>
      </c>
      <c r="B5938">
        <v>112500</v>
      </c>
    </row>
    <row r="5939" spans="1:2" x14ac:dyDescent="0.3">
      <c r="A5939">
        <v>0</v>
      </c>
      <c r="B5939">
        <v>67500</v>
      </c>
    </row>
    <row r="5940" spans="1:2" x14ac:dyDescent="0.3">
      <c r="A5940">
        <v>0</v>
      </c>
      <c r="B5940">
        <v>157500</v>
      </c>
    </row>
    <row r="5941" spans="1:2" x14ac:dyDescent="0.3">
      <c r="A5941">
        <v>0</v>
      </c>
      <c r="B5941">
        <v>270000</v>
      </c>
    </row>
    <row r="5942" spans="1:2" x14ac:dyDescent="0.3">
      <c r="A5942">
        <v>0</v>
      </c>
      <c r="B5942">
        <v>162900</v>
      </c>
    </row>
    <row r="5943" spans="1:2" x14ac:dyDescent="0.3">
      <c r="A5943">
        <v>1</v>
      </c>
      <c r="B5943">
        <v>270000</v>
      </c>
    </row>
    <row r="5944" spans="1:2" x14ac:dyDescent="0.3">
      <c r="A5944">
        <v>0</v>
      </c>
      <c r="B5944">
        <v>270000</v>
      </c>
    </row>
    <row r="5945" spans="1:2" x14ac:dyDescent="0.3">
      <c r="A5945">
        <v>0</v>
      </c>
      <c r="B5945">
        <v>270000</v>
      </c>
    </row>
    <row r="5946" spans="1:2" x14ac:dyDescent="0.3">
      <c r="A5946">
        <v>0</v>
      </c>
      <c r="B5946">
        <v>225000</v>
      </c>
    </row>
    <row r="5947" spans="1:2" x14ac:dyDescent="0.3">
      <c r="A5947">
        <v>0</v>
      </c>
      <c r="B5947">
        <v>225000</v>
      </c>
    </row>
    <row r="5948" spans="1:2" x14ac:dyDescent="0.3">
      <c r="A5948">
        <v>0</v>
      </c>
      <c r="B5948">
        <v>270000</v>
      </c>
    </row>
    <row r="5949" spans="1:2" x14ac:dyDescent="0.3">
      <c r="A5949">
        <v>0</v>
      </c>
      <c r="B5949">
        <v>83250</v>
      </c>
    </row>
    <row r="5950" spans="1:2" x14ac:dyDescent="0.3">
      <c r="A5950">
        <v>0</v>
      </c>
      <c r="B5950">
        <v>218250</v>
      </c>
    </row>
    <row r="5951" spans="1:2" x14ac:dyDescent="0.3">
      <c r="A5951">
        <v>0</v>
      </c>
      <c r="B5951">
        <v>218250</v>
      </c>
    </row>
    <row r="5952" spans="1:2" x14ac:dyDescent="0.3">
      <c r="A5952">
        <v>0</v>
      </c>
      <c r="B5952">
        <v>63000</v>
      </c>
    </row>
    <row r="5953" spans="1:2" x14ac:dyDescent="0.3">
      <c r="A5953">
        <v>0</v>
      </c>
      <c r="B5953">
        <v>67500</v>
      </c>
    </row>
    <row r="5954" spans="1:2" x14ac:dyDescent="0.3">
      <c r="A5954">
        <v>0</v>
      </c>
      <c r="B5954">
        <v>112500</v>
      </c>
    </row>
    <row r="5955" spans="1:2" x14ac:dyDescent="0.3">
      <c r="A5955">
        <v>0</v>
      </c>
      <c r="B5955">
        <v>157500</v>
      </c>
    </row>
    <row r="5956" spans="1:2" x14ac:dyDescent="0.3">
      <c r="A5956">
        <v>0</v>
      </c>
      <c r="B5956">
        <v>157500</v>
      </c>
    </row>
    <row r="5957" spans="1:2" x14ac:dyDescent="0.3">
      <c r="A5957">
        <v>0</v>
      </c>
      <c r="B5957">
        <v>90000</v>
      </c>
    </row>
    <row r="5958" spans="1:2" x14ac:dyDescent="0.3">
      <c r="A5958">
        <v>0</v>
      </c>
      <c r="B5958">
        <v>90000</v>
      </c>
    </row>
    <row r="5959" spans="1:2" x14ac:dyDescent="0.3">
      <c r="A5959">
        <v>0</v>
      </c>
      <c r="B5959">
        <v>225000</v>
      </c>
    </row>
    <row r="5960" spans="1:2" x14ac:dyDescent="0.3">
      <c r="A5960">
        <v>0</v>
      </c>
      <c r="B5960">
        <v>49500</v>
      </c>
    </row>
    <row r="5961" spans="1:2" x14ac:dyDescent="0.3">
      <c r="A5961">
        <v>0</v>
      </c>
      <c r="B5961">
        <v>180000</v>
      </c>
    </row>
    <row r="5962" spans="1:2" x14ac:dyDescent="0.3">
      <c r="A5962">
        <v>0</v>
      </c>
      <c r="B5962">
        <v>180000</v>
      </c>
    </row>
    <row r="5963" spans="1:2" x14ac:dyDescent="0.3">
      <c r="A5963">
        <v>0</v>
      </c>
      <c r="B5963">
        <v>189000</v>
      </c>
    </row>
    <row r="5964" spans="1:2" x14ac:dyDescent="0.3">
      <c r="A5964">
        <v>0</v>
      </c>
      <c r="B5964">
        <v>180000</v>
      </c>
    </row>
    <row r="5965" spans="1:2" x14ac:dyDescent="0.3">
      <c r="A5965">
        <v>0</v>
      </c>
      <c r="B5965">
        <v>180000</v>
      </c>
    </row>
    <row r="5966" spans="1:2" x14ac:dyDescent="0.3">
      <c r="A5966">
        <v>0</v>
      </c>
      <c r="B5966">
        <v>360000</v>
      </c>
    </row>
    <row r="5967" spans="1:2" x14ac:dyDescent="0.3">
      <c r="A5967">
        <v>0</v>
      </c>
      <c r="B5967">
        <v>191250</v>
      </c>
    </row>
    <row r="5968" spans="1:2" x14ac:dyDescent="0.3">
      <c r="A5968">
        <v>0</v>
      </c>
      <c r="B5968">
        <v>135000</v>
      </c>
    </row>
    <row r="5969" spans="1:2" x14ac:dyDescent="0.3">
      <c r="A5969">
        <v>0</v>
      </c>
      <c r="B5969">
        <v>135000</v>
      </c>
    </row>
    <row r="5970" spans="1:2" x14ac:dyDescent="0.3">
      <c r="A5970">
        <v>1</v>
      </c>
      <c r="B5970">
        <v>112500</v>
      </c>
    </row>
    <row r="5971" spans="1:2" x14ac:dyDescent="0.3">
      <c r="A5971">
        <v>0</v>
      </c>
      <c r="B5971">
        <v>225000</v>
      </c>
    </row>
    <row r="5972" spans="1:2" x14ac:dyDescent="0.3">
      <c r="A5972">
        <v>0</v>
      </c>
      <c r="B5972">
        <v>202500</v>
      </c>
    </row>
    <row r="5973" spans="1:2" x14ac:dyDescent="0.3">
      <c r="A5973">
        <v>1</v>
      </c>
      <c r="B5973">
        <v>90000</v>
      </c>
    </row>
    <row r="5974" spans="1:2" x14ac:dyDescent="0.3">
      <c r="A5974">
        <v>0</v>
      </c>
      <c r="B5974">
        <v>81000</v>
      </c>
    </row>
    <row r="5975" spans="1:2" x14ac:dyDescent="0.3">
      <c r="A5975">
        <v>0</v>
      </c>
      <c r="B5975">
        <v>180000</v>
      </c>
    </row>
    <row r="5976" spans="1:2" x14ac:dyDescent="0.3">
      <c r="A5976">
        <v>0</v>
      </c>
      <c r="B5976">
        <v>67500</v>
      </c>
    </row>
    <row r="5977" spans="1:2" x14ac:dyDescent="0.3">
      <c r="A5977">
        <v>0</v>
      </c>
      <c r="B5977">
        <v>166500</v>
      </c>
    </row>
    <row r="5978" spans="1:2" x14ac:dyDescent="0.3">
      <c r="A5978">
        <v>0</v>
      </c>
      <c r="B5978">
        <v>166500</v>
      </c>
    </row>
    <row r="5979" spans="1:2" x14ac:dyDescent="0.3">
      <c r="A5979">
        <v>0</v>
      </c>
      <c r="B5979">
        <v>225000</v>
      </c>
    </row>
    <row r="5980" spans="1:2" x14ac:dyDescent="0.3">
      <c r="A5980">
        <v>0</v>
      </c>
      <c r="B5980">
        <v>112500</v>
      </c>
    </row>
    <row r="5981" spans="1:2" x14ac:dyDescent="0.3">
      <c r="A5981">
        <v>0</v>
      </c>
      <c r="B5981">
        <v>202500</v>
      </c>
    </row>
    <row r="5982" spans="1:2" x14ac:dyDescent="0.3">
      <c r="A5982">
        <v>0</v>
      </c>
      <c r="B5982">
        <v>360000</v>
      </c>
    </row>
    <row r="5983" spans="1:2" x14ac:dyDescent="0.3">
      <c r="A5983">
        <v>1</v>
      </c>
      <c r="B5983">
        <v>360000</v>
      </c>
    </row>
    <row r="5984" spans="1:2" x14ac:dyDescent="0.3">
      <c r="A5984">
        <v>0</v>
      </c>
      <c r="B5984">
        <v>135000</v>
      </c>
    </row>
    <row r="5985" spans="1:2" x14ac:dyDescent="0.3">
      <c r="A5985">
        <v>1</v>
      </c>
      <c r="B5985">
        <v>315000</v>
      </c>
    </row>
    <row r="5986" spans="1:2" x14ac:dyDescent="0.3">
      <c r="A5986">
        <v>0</v>
      </c>
      <c r="B5986">
        <v>157500</v>
      </c>
    </row>
    <row r="5987" spans="1:2" x14ac:dyDescent="0.3">
      <c r="A5987">
        <v>0</v>
      </c>
      <c r="B5987">
        <v>112500</v>
      </c>
    </row>
    <row r="5988" spans="1:2" x14ac:dyDescent="0.3">
      <c r="A5988">
        <v>0</v>
      </c>
      <c r="B5988">
        <v>225000</v>
      </c>
    </row>
    <row r="5989" spans="1:2" x14ac:dyDescent="0.3">
      <c r="A5989">
        <v>0</v>
      </c>
      <c r="B5989">
        <v>90000</v>
      </c>
    </row>
    <row r="5990" spans="1:2" x14ac:dyDescent="0.3">
      <c r="A5990">
        <v>0</v>
      </c>
      <c r="B5990">
        <v>112500</v>
      </c>
    </row>
    <row r="5991" spans="1:2" x14ac:dyDescent="0.3">
      <c r="A5991">
        <v>0</v>
      </c>
      <c r="B5991">
        <v>112500</v>
      </c>
    </row>
    <row r="5992" spans="1:2" x14ac:dyDescent="0.3">
      <c r="A5992">
        <v>0</v>
      </c>
      <c r="B5992">
        <v>112500</v>
      </c>
    </row>
    <row r="5993" spans="1:2" x14ac:dyDescent="0.3">
      <c r="A5993">
        <v>0</v>
      </c>
      <c r="B5993">
        <v>135000</v>
      </c>
    </row>
    <row r="5994" spans="1:2" x14ac:dyDescent="0.3">
      <c r="A5994">
        <v>0</v>
      </c>
      <c r="B5994">
        <v>76500</v>
      </c>
    </row>
    <row r="5995" spans="1:2" x14ac:dyDescent="0.3">
      <c r="A5995">
        <v>0</v>
      </c>
      <c r="B5995">
        <v>112500</v>
      </c>
    </row>
    <row r="5996" spans="1:2" x14ac:dyDescent="0.3">
      <c r="A5996">
        <v>0</v>
      </c>
      <c r="B5996">
        <v>202500</v>
      </c>
    </row>
    <row r="5997" spans="1:2" x14ac:dyDescent="0.3">
      <c r="A5997">
        <v>0</v>
      </c>
      <c r="B5997">
        <v>67500</v>
      </c>
    </row>
    <row r="5998" spans="1:2" x14ac:dyDescent="0.3">
      <c r="A5998">
        <v>0</v>
      </c>
      <c r="B5998">
        <v>108000</v>
      </c>
    </row>
    <row r="5999" spans="1:2" x14ac:dyDescent="0.3">
      <c r="A5999">
        <v>0</v>
      </c>
      <c r="B5999">
        <v>283500</v>
      </c>
    </row>
    <row r="6000" spans="1:2" x14ac:dyDescent="0.3">
      <c r="A6000">
        <v>0</v>
      </c>
      <c r="B6000">
        <v>112500</v>
      </c>
    </row>
    <row r="6001" spans="1:2" x14ac:dyDescent="0.3">
      <c r="A6001">
        <v>0</v>
      </c>
      <c r="B6001">
        <v>112500</v>
      </c>
    </row>
    <row r="6002" spans="1:2" x14ac:dyDescent="0.3">
      <c r="A6002">
        <v>0</v>
      </c>
      <c r="B6002">
        <v>180000</v>
      </c>
    </row>
    <row r="6003" spans="1:2" x14ac:dyDescent="0.3">
      <c r="A6003">
        <v>0</v>
      </c>
      <c r="B6003">
        <v>180000</v>
      </c>
    </row>
    <row r="6004" spans="1:2" x14ac:dyDescent="0.3">
      <c r="A6004">
        <v>0</v>
      </c>
      <c r="B6004">
        <v>180000</v>
      </c>
    </row>
    <row r="6005" spans="1:2" x14ac:dyDescent="0.3">
      <c r="A6005">
        <v>0</v>
      </c>
      <c r="B6005">
        <v>180000</v>
      </c>
    </row>
    <row r="6006" spans="1:2" x14ac:dyDescent="0.3">
      <c r="A6006">
        <v>0</v>
      </c>
      <c r="B6006">
        <v>180000</v>
      </c>
    </row>
    <row r="6007" spans="1:2" x14ac:dyDescent="0.3">
      <c r="A6007">
        <v>0</v>
      </c>
      <c r="B6007">
        <v>180000</v>
      </c>
    </row>
    <row r="6008" spans="1:2" x14ac:dyDescent="0.3">
      <c r="A6008">
        <v>0</v>
      </c>
      <c r="B6008">
        <v>180000</v>
      </c>
    </row>
    <row r="6009" spans="1:2" x14ac:dyDescent="0.3">
      <c r="A6009">
        <v>0</v>
      </c>
      <c r="B6009">
        <v>216000</v>
      </c>
    </row>
    <row r="6010" spans="1:2" x14ac:dyDescent="0.3">
      <c r="A6010">
        <v>0</v>
      </c>
      <c r="B6010">
        <v>180000</v>
      </c>
    </row>
    <row r="6011" spans="1:2" x14ac:dyDescent="0.3">
      <c r="A6011">
        <v>0</v>
      </c>
      <c r="B6011">
        <v>157500</v>
      </c>
    </row>
    <row r="6012" spans="1:2" x14ac:dyDescent="0.3">
      <c r="A6012">
        <v>0</v>
      </c>
      <c r="B6012">
        <v>112500</v>
      </c>
    </row>
    <row r="6013" spans="1:2" x14ac:dyDescent="0.3">
      <c r="A6013">
        <v>0</v>
      </c>
      <c r="B6013">
        <v>81000</v>
      </c>
    </row>
    <row r="6014" spans="1:2" x14ac:dyDescent="0.3">
      <c r="A6014">
        <v>0</v>
      </c>
      <c r="B6014">
        <v>166500</v>
      </c>
    </row>
    <row r="6015" spans="1:2" x14ac:dyDescent="0.3">
      <c r="A6015">
        <v>0</v>
      </c>
      <c r="B6015">
        <v>202500</v>
      </c>
    </row>
    <row r="6016" spans="1:2" x14ac:dyDescent="0.3">
      <c r="A6016">
        <v>0</v>
      </c>
      <c r="B6016">
        <v>135000</v>
      </c>
    </row>
    <row r="6017" spans="1:2" x14ac:dyDescent="0.3">
      <c r="A6017">
        <v>1</v>
      </c>
      <c r="B6017">
        <v>247500</v>
      </c>
    </row>
    <row r="6018" spans="1:2" x14ac:dyDescent="0.3">
      <c r="A6018">
        <v>0</v>
      </c>
      <c r="B6018">
        <v>234000</v>
      </c>
    </row>
    <row r="6019" spans="1:2" x14ac:dyDescent="0.3">
      <c r="A6019">
        <v>1</v>
      </c>
      <c r="B6019">
        <v>135000</v>
      </c>
    </row>
    <row r="6020" spans="1:2" x14ac:dyDescent="0.3">
      <c r="A6020">
        <v>0</v>
      </c>
      <c r="B6020">
        <v>148500</v>
      </c>
    </row>
    <row r="6021" spans="1:2" x14ac:dyDescent="0.3">
      <c r="A6021">
        <v>0</v>
      </c>
      <c r="B6021">
        <v>225000</v>
      </c>
    </row>
    <row r="6022" spans="1:2" x14ac:dyDescent="0.3">
      <c r="A6022">
        <v>0</v>
      </c>
      <c r="B6022">
        <v>121500</v>
      </c>
    </row>
    <row r="6023" spans="1:2" x14ac:dyDescent="0.3">
      <c r="A6023">
        <v>0</v>
      </c>
      <c r="B6023">
        <v>121500</v>
      </c>
    </row>
    <row r="6024" spans="1:2" x14ac:dyDescent="0.3">
      <c r="A6024">
        <v>0</v>
      </c>
      <c r="B6024">
        <v>270000</v>
      </c>
    </row>
    <row r="6025" spans="1:2" x14ac:dyDescent="0.3">
      <c r="A6025">
        <v>0</v>
      </c>
      <c r="B6025">
        <v>112500</v>
      </c>
    </row>
    <row r="6026" spans="1:2" x14ac:dyDescent="0.3">
      <c r="A6026">
        <v>0</v>
      </c>
      <c r="B6026">
        <v>315000</v>
      </c>
    </row>
    <row r="6027" spans="1:2" x14ac:dyDescent="0.3">
      <c r="A6027">
        <v>0</v>
      </c>
      <c r="B6027">
        <v>112500</v>
      </c>
    </row>
    <row r="6028" spans="1:2" x14ac:dyDescent="0.3">
      <c r="A6028">
        <v>0</v>
      </c>
      <c r="B6028">
        <v>193500</v>
      </c>
    </row>
    <row r="6029" spans="1:2" x14ac:dyDescent="0.3">
      <c r="A6029">
        <v>1</v>
      </c>
      <c r="B6029">
        <v>337500</v>
      </c>
    </row>
    <row r="6030" spans="1:2" x14ac:dyDescent="0.3">
      <c r="A6030">
        <v>0</v>
      </c>
      <c r="B6030">
        <v>67500</v>
      </c>
    </row>
    <row r="6031" spans="1:2" x14ac:dyDescent="0.3">
      <c r="A6031">
        <v>0</v>
      </c>
      <c r="B6031">
        <v>90000</v>
      </c>
    </row>
    <row r="6032" spans="1:2" x14ac:dyDescent="0.3">
      <c r="A6032">
        <v>0</v>
      </c>
      <c r="B6032">
        <v>90000</v>
      </c>
    </row>
    <row r="6033" spans="1:2" x14ac:dyDescent="0.3">
      <c r="A6033">
        <v>0</v>
      </c>
      <c r="B6033">
        <v>248850</v>
      </c>
    </row>
    <row r="6034" spans="1:2" x14ac:dyDescent="0.3">
      <c r="A6034">
        <v>0</v>
      </c>
      <c r="B6034">
        <v>117000</v>
      </c>
    </row>
    <row r="6035" spans="1:2" x14ac:dyDescent="0.3">
      <c r="A6035">
        <v>0</v>
      </c>
      <c r="B6035">
        <v>202500</v>
      </c>
    </row>
    <row r="6036" spans="1:2" x14ac:dyDescent="0.3">
      <c r="A6036">
        <v>0</v>
      </c>
      <c r="B6036">
        <v>180000</v>
      </c>
    </row>
    <row r="6037" spans="1:2" x14ac:dyDescent="0.3">
      <c r="A6037">
        <v>0</v>
      </c>
      <c r="B6037">
        <v>67500</v>
      </c>
    </row>
    <row r="6038" spans="1:2" x14ac:dyDescent="0.3">
      <c r="A6038">
        <v>0</v>
      </c>
      <c r="B6038">
        <v>220500</v>
      </c>
    </row>
    <row r="6039" spans="1:2" x14ac:dyDescent="0.3">
      <c r="A6039">
        <v>0</v>
      </c>
      <c r="B6039">
        <v>103500</v>
      </c>
    </row>
    <row r="6040" spans="1:2" x14ac:dyDescent="0.3">
      <c r="A6040">
        <v>0</v>
      </c>
      <c r="B6040">
        <v>202500</v>
      </c>
    </row>
    <row r="6041" spans="1:2" x14ac:dyDescent="0.3">
      <c r="A6041">
        <v>0</v>
      </c>
      <c r="B6041">
        <v>90000</v>
      </c>
    </row>
    <row r="6042" spans="1:2" x14ac:dyDescent="0.3">
      <c r="A6042">
        <v>0</v>
      </c>
      <c r="B6042">
        <v>225000</v>
      </c>
    </row>
    <row r="6043" spans="1:2" x14ac:dyDescent="0.3">
      <c r="A6043">
        <v>0</v>
      </c>
      <c r="B6043">
        <v>67500</v>
      </c>
    </row>
    <row r="6044" spans="1:2" x14ac:dyDescent="0.3">
      <c r="A6044">
        <v>0</v>
      </c>
      <c r="B6044">
        <v>90000</v>
      </c>
    </row>
    <row r="6045" spans="1:2" x14ac:dyDescent="0.3">
      <c r="A6045">
        <v>0</v>
      </c>
      <c r="B6045">
        <v>135000</v>
      </c>
    </row>
    <row r="6046" spans="1:2" x14ac:dyDescent="0.3">
      <c r="A6046">
        <v>0</v>
      </c>
      <c r="B6046">
        <v>121500</v>
      </c>
    </row>
    <row r="6047" spans="1:2" x14ac:dyDescent="0.3">
      <c r="A6047">
        <v>0</v>
      </c>
      <c r="B6047">
        <v>180000</v>
      </c>
    </row>
    <row r="6048" spans="1:2" x14ac:dyDescent="0.3">
      <c r="A6048">
        <v>0</v>
      </c>
      <c r="B6048">
        <v>234000</v>
      </c>
    </row>
    <row r="6049" spans="1:2" x14ac:dyDescent="0.3">
      <c r="A6049">
        <v>0</v>
      </c>
      <c r="B6049">
        <v>90000</v>
      </c>
    </row>
    <row r="6050" spans="1:2" x14ac:dyDescent="0.3">
      <c r="A6050">
        <v>0</v>
      </c>
      <c r="B6050">
        <v>450000</v>
      </c>
    </row>
    <row r="6051" spans="1:2" x14ac:dyDescent="0.3">
      <c r="A6051">
        <v>0</v>
      </c>
      <c r="B6051">
        <v>247500</v>
      </c>
    </row>
    <row r="6052" spans="1:2" x14ac:dyDescent="0.3">
      <c r="A6052">
        <v>0</v>
      </c>
      <c r="B6052">
        <v>315000</v>
      </c>
    </row>
    <row r="6053" spans="1:2" x14ac:dyDescent="0.3">
      <c r="A6053">
        <v>0</v>
      </c>
      <c r="B6053">
        <v>202500</v>
      </c>
    </row>
    <row r="6054" spans="1:2" x14ac:dyDescent="0.3">
      <c r="A6054">
        <v>0</v>
      </c>
      <c r="B6054">
        <v>135000</v>
      </c>
    </row>
    <row r="6055" spans="1:2" x14ac:dyDescent="0.3">
      <c r="A6055">
        <v>0</v>
      </c>
      <c r="B6055">
        <v>157500</v>
      </c>
    </row>
    <row r="6056" spans="1:2" x14ac:dyDescent="0.3">
      <c r="A6056">
        <v>0</v>
      </c>
      <c r="B6056">
        <v>193500</v>
      </c>
    </row>
    <row r="6057" spans="1:2" x14ac:dyDescent="0.3">
      <c r="A6057">
        <v>0</v>
      </c>
      <c r="B6057">
        <v>81000</v>
      </c>
    </row>
    <row r="6058" spans="1:2" x14ac:dyDescent="0.3">
      <c r="A6058">
        <v>0</v>
      </c>
      <c r="B6058">
        <v>315000</v>
      </c>
    </row>
    <row r="6059" spans="1:2" x14ac:dyDescent="0.3">
      <c r="A6059">
        <v>0</v>
      </c>
      <c r="B6059">
        <v>135000</v>
      </c>
    </row>
    <row r="6060" spans="1:2" x14ac:dyDescent="0.3">
      <c r="A6060">
        <v>0</v>
      </c>
      <c r="B6060">
        <v>67500</v>
      </c>
    </row>
    <row r="6061" spans="1:2" x14ac:dyDescent="0.3">
      <c r="A6061">
        <v>1</v>
      </c>
      <c r="B6061">
        <v>157500</v>
      </c>
    </row>
    <row r="6062" spans="1:2" x14ac:dyDescent="0.3">
      <c r="A6062">
        <v>0</v>
      </c>
      <c r="B6062">
        <v>47250</v>
      </c>
    </row>
    <row r="6063" spans="1:2" x14ac:dyDescent="0.3">
      <c r="A6063">
        <v>0</v>
      </c>
      <c r="B6063">
        <v>180000</v>
      </c>
    </row>
    <row r="6064" spans="1:2" x14ac:dyDescent="0.3">
      <c r="A6064">
        <v>0</v>
      </c>
      <c r="B6064">
        <v>148500</v>
      </c>
    </row>
    <row r="6065" spans="1:2" x14ac:dyDescent="0.3">
      <c r="A6065">
        <v>0</v>
      </c>
      <c r="B6065">
        <v>364500</v>
      </c>
    </row>
    <row r="6066" spans="1:2" x14ac:dyDescent="0.3">
      <c r="A6066">
        <v>0</v>
      </c>
      <c r="B6066">
        <v>135000</v>
      </c>
    </row>
    <row r="6067" spans="1:2" x14ac:dyDescent="0.3">
      <c r="A6067">
        <v>0</v>
      </c>
      <c r="B6067">
        <v>225000</v>
      </c>
    </row>
    <row r="6068" spans="1:2" x14ac:dyDescent="0.3">
      <c r="A6068">
        <v>1</v>
      </c>
      <c r="B6068">
        <v>126000</v>
      </c>
    </row>
    <row r="6069" spans="1:2" x14ac:dyDescent="0.3">
      <c r="A6069">
        <v>0</v>
      </c>
      <c r="B6069">
        <v>85500</v>
      </c>
    </row>
    <row r="6070" spans="1:2" x14ac:dyDescent="0.3">
      <c r="A6070">
        <v>0</v>
      </c>
      <c r="B6070">
        <v>135000</v>
      </c>
    </row>
    <row r="6071" spans="1:2" x14ac:dyDescent="0.3">
      <c r="A6071">
        <v>0</v>
      </c>
      <c r="B6071">
        <v>135000</v>
      </c>
    </row>
    <row r="6072" spans="1:2" x14ac:dyDescent="0.3">
      <c r="A6072">
        <v>0</v>
      </c>
      <c r="B6072">
        <v>135000</v>
      </c>
    </row>
    <row r="6073" spans="1:2" x14ac:dyDescent="0.3">
      <c r="A6073">
        <v>0</v>
      </c>
      <c r="B6073">
        <v>270000</v>
      </c>
    </row>
    <row r="6074" spans="1:2" x14ac:dyDescent="0.3">
      <c r="A6074">
        <v>0</v>
      </c>
      <c r="B6074">
        <v>99000</v>
      </c>
    </row>
    <row r="6075" spans="1:2" x14ac:dyDescent="0.3">
      <c r="A6075">
        <v>0</v>
      </c>
      <c r="B6075">
        <v>117000</v>
      </c>
    </row>
    <row r="6076" spans="1:2" x14ac:dyDescent="0.3">
      <c r="A6076">
        <v>0</v>
      </c>
      <c r="B6076">
        <v>157500</v>
      </c>
    </row>
    <row r="6077" spans="1:2" x14ac:dyDescent="0.3">
      <c r="A6077">
        <v>0</v>
      </c>
      <c r="B6077">
        <v>220500</v>
      </c>
    </row>
    <row r="6078" spans="1:2" x14ac:dyDescent="0.3">
      <c r="A6078">
        <v>0</v>
      </c>
      <c r="B6078">
        <v>112500</v>
      </c>
    </row>
    <row r="6079" spans="1:2" x14ac:dyDescent="0.3">
      <c r="A6079">
        <v>0</v>
      </c>
      <c r="B6079">
        <v>139500</v>
      </c>
    </row>
    <row r="6080" spans="1:2" x14ac:dyDescent="0.3">
      <c r="A6080">
        <v>0</v>
      </c>
      <c r="B6080">
        <v>139500</v>
      </c>
    </row>
    <row r="6081" spans="1:2" x14ac:dyDescent="0.3">
      <c r="A6081">
        <v>0</v>
      </c>
      <c r="B6081">
        <v>139500</v>
      </c>
    </row>
    <row r="6082" spans="1:2" x14ac:dyDescent="0.3">
      <c r="A6082">
        <v>0</v>
      </c>
      <c r="B6082">
        <v>112500</v>
      </c>
    </row>
    <row r="6083" spans="1:2" x14ac:dyDescent="0.3">
      <c r="A6083">
        <v>0</v>
      </c>
      <c r="B6083">
        <v>90000</v>
      </c>
    </row>
    <row r="6084" spans="1:2" x14ac:dyDescent="0.3">
      <c r="A6084">
        <v>0</v>
      </c>
      <c r="B6084">
        <v>247500</v>
      </c>
    </row>
    <row r="6085" spans="1:2" x14ac:dyDescent="0.3">
      <c r="A6085">
        <v>0</v>
      </c>
      <c r="B6085">
        <v>157500</v>
      </c>
    </row>
    <row r="6086" spans="1:2" x14ac:dyDescent="0.3">
      <c r="A6086">
        <v>0</v>
      </c>
      <c r="B6086">
        <v>229500</v>
      </c>
    </row>
    <row r="6087" spans="1:2" x14ac:dyDescent="0.3">
      <c r="A6087">
        <v>0</v>
      </c>
      <c r="B6087">
        <v>180000</v>
      </c>
    </row>
    <row r="6088" spans="1:2" x14ac:dyDescent="0.3">
      <c r="A6088">
        <v>0</v>
      </c>
      <c r="B6088">
        <v>270000</v>
      </c>
    </row>
    <row r="6089" spans="1:2" x14ac:dyDescent="0.3">
      <c r="A6089">
        <v>1</v>
      </c>
      <c r="B6089">
        <v>40500</v>
      </c>
    </row>
    <row r="6090" spans="1:2" x14ac:dyDescent="0.3">
      <c r="A6090">
        <v>0</v>
      </c>
      <c r="B6090">
        <v>225000</v>
      </c>
    </row>
    <row r="6091" spans="1:2" x14ac:dyDescent="0.3">
      <c r="A6091">
        <v>0</v>
      </c>
      <c r="B6091">
        <v>405000</v>
      </c>
    </row>
    <row r="6092" spans="1:2" x14ac:dyDescent="0.3">
      <c r="A6092">
        <v>0</v>
      </c>
      <c r="B6092">
        <v>247500</v>
      </c>
    </row>
    <row r="6093" spans="1:2" x14ac:dyDescent="0.3">
      <c r="A6093">
        <v>0</v>
      </c>
      <c r="B6093">
        <v>202500</v>
      </c>
    </row>
    <row r="6094" spans="1:2" x14ac:dyDescent="0.3">
      <c r="A6094">
        <v>0</v>
      </c>
      <c r="B6094">
        <v>112500</v>
      </c>
    </row>
    <row r="6095" spans="1:2" x14ac:dyDescent="0.3">
      <c r="A6095">
        <v>0</v>
      </c>
      <c r="B6095">
        <v>38250</v>
      </c>
    </row>
    <row r="6096" spans="1:2" x14ac:dyDescent="0.3">
      <c r="A6096">
        <v>0</v>
      </c>
      <c r="B6096">
        <v>90000</v>
      </c>
    </row>
    <row r="6097" spans="1:2" x14ac:dyDescent="0.3">
      <c r="A6097">
        <v>0</v>
      </c>
      <c r="B6097">
        <v>74700</v>
      </c>
    </row>
    <row r="6098" spans="1:2" x14ac:dyDescent="0.3">
      <c r="A6098">
        <v>0</v>
      </c>
      <c r="B6098">
        <v>72000</v>
      </c>
    </row>
    <row r="6099" spans="1:2" x14ac:dyDescent="0.3">
      <c r="A6099">
        <v>0</v>
      </c>
      <c r="B6099">
        <v>427500</v>
      </c>
    </row>
    <row r="6100" spans="1:2" x14ac:dyDescent="0.3">
      <c r="A6100">
        <v>0</v>
      </c>
      <c r="B6100">
        <v>427500</v>
      </c>
    </row>
    <row r="6101" spans="1:2" x14ac:dyDescent="0.3">
      <c r="A6101">
        <v>0</v>
      </c>
      <c r="B6101">
        <v>207000</v>
      </c>
    </row>
    <row r="6102" spans="1:2" x14ac:dyDescent="0.3">
      <c r="A6102">
        <v>0</v>
      </c>
      <c r="B6102">
        <v>67500</v>
      </c>
    </row>
    <row r="6103" spans="1:2" x14ac:dyDescent="0.3">
      <c r="A6103">
        <v>0</v>
      </c>
      <c r="B6103">
        <v>54000</v>
      </c>
    </row>
    <row r="6104" spans="1:2" x14ac:dyDescent="0.3">
      <c r="A6104">
        <v>0</v>
      </c>
      <c r="B6104">
        <v>135000</v>
      </c>
    </row>
    <row r="6105" spans="1:2" x14ac:dyDescent="0.3">
      <c r="A6105">
        <v>0</v>
      </c>
      <c r="B6105">
        <v>90000</v>
      </c>
    </row>
    <row r="6106" spans="1:2" x14ac:dyDescent="0.3">
      <c r="A6106">
        <v>0</v>
      </c>
      <c r="B6106">
        <v>157500</v>
      </c>
    </row>
    <row r="6107" spans="1:2" x14ac:dyDescent="0.3">
      <c r="A6107">
        <v>0</v>
      </c>
      <c r="B6107">
        <v>112500</v>
      </c>
    </row>
    <row r="6108" spans="1:2" x14ac:dyDescent="0.3">
      <c r="A6108">
        <v>0</v>
      </c>
      <c r="B6108">
        <v>135000</v>
      </c>
    </row>
    <row r="6109" spans="1:2" x14ac:dyDescent="0.3">
      <c r="A6109">
        <v>0</v>
      </c>
      <c r="B6109">
        <v>67500</v>
      </c>
    </row>
    <row r="6110" spans="1:2" x14ac:dyDescent="0.3">
      <c r="A6110">
        <v>0</v>
      </c>
      <c r="B6110">
        <v>180000</v>
      </c>
    </row>
    <row r="6111" spans="1:2" x14ac:dyDescent="0.3">
      <c r="A6111">
        <v>0</v>
      </c>
      <c r="B6111">
        <v>180000</v>
      </c>
    </row>
    <row r="6112" spans="1:2" x14ac:dyDescent="0.3">
      <c r="A6112">
        <v>0</v>
      </c>
      <c r="B6112">
        <v>157500</v>
      </c>
    </row>
    <row r="6113" spans="1:2" x14ac:dyDescent="0.3">
      <c r="A6113">
        <v>0</v>
      </c>
      <c r="B6113">
        <v>90000</v>
      </c>
    </row>
    <row r="6114" spans="1:2" x14ac:dyDescent="0.3">
      <c r="A6114">
        <v>0</v>
      </c>
      <c r="B6114">
        <v>180000</v>
      </c>
    </row>
    <row r="6115" spans="1:2" x14ac:dyDescent="0.3">
      <c r="A6115">
        <v>0</v>
      </c>
      <c r="B6115">
        <v>180000</v>
      </c>
    </row>
    <row r="6116" spans="1:2" x14ac:dyDescent="0.3">
      <c r="A6116">
        <v>0</v>
      </c>
      <c r="B6116">
        <v>67500</v>
      </c>
    </row>
    <row r="6117" spans="1:2" x14ac:dyDescent="0.3">
      <c r="A6117">
        <v>0</v>
      </c>
      <c r="B6117">
        <v>113400</v>
      </c>
    </row>
    <row r="6118" spans="1:2" x14ac:dyDescent="0.3">
      <c r="A6118">
        <v>0</v>
      </c>
      <c r="B6118">
        <v>113400</v>
      </c>
    </row>
    <row r="6119" spans="1:2" x14ac:dyDescent="0.3">
      <c r="A6119">
        <v>0</v>
      </c>
      <c r="B6119">
        <v>103500</v>
      </c>
    </row>
    <row r="6120" spans="1:2" x14ac:dyDescent="0.3">
      <c r="A6120">
        <v>0</v>
      </c>
      <c r="B6120">
        <v>103500</v>
      </c>
    </row>
    <row r="6121" spans="1:2" x14ac:dyDescent="0.3">
      <c r="A6121">
        <v>0</v>
      </c>
      <c r="B6121">
        <v>180000</v>
      </c>
    </row>
    <row r="6122" spans="1:2" x14ac:dyDescent="0.3">
      <c r="A6122">
        <v>0</v>
      </c>
      <c r="B6122">
        <v>225000</v>
      </c>
    </row>
    <row r="6123" spans="1:2" x14ac:dyDescent="0.3">
      <c r="A6123">
        <v>0</v>
      </c>
      <c r="B6123">
        <v>67500</v>
      </c>
    </row>
    <row r="6124" spans="1:2" x14ac:dyDescent="0.3">
      <c r="A6124">
        <v>0</v>
      </c>
      <c r="B6124">
        <v>67500</v>
      </c>
    </row>
    <row r="6125" spans="1:2" x14ac:dyDescent="0.3">
      <c r="A6125">
        <v>0</v>
      </c>
      <c r="B6125">
        <v>135000</v>
      </c>
    </row>
    <row r="6126" spans="1:2" x14ac:dyDescent="0.3">
      <c r="A6126">
        <v>1</v>
      </c>
      <c r="B6126">
        <v>157500</v>
      </c>
    </row>
    <row r="6127" spans="1:2" x14ac:dyDescent="0.3">
      <c r="A6127">
        <v>0</v>
      </c>
      <c r="B6127">
        <v>180000</v>
      </c>
    </row>
    <row r="6128" spans="1:2" x14ac:dyDescent="0.3">
      <c r="A6128">
        <v>0</v>
      </c>
      <c r="B6128">
        <v>171000</v>
      </c>
    </row>
    <row r="6129" spans="1:2" x14ac:dyDescent="0.3">
      <c r="A6129">
        <v>0</v>
      </c>
      <c r="B6129">
        <v>450000</v>
      </c>
    </row>
    <row r="6130" spans="1:2" x14ac:dyDescent="0.3">
      <c r="A6130">
        <v>0</v>
      </c>
      <c r="B6130">
        <v>90000</v>
      </c>
    </row>
    <row r="6131" spans="1:2" x14ac:dyDescent="0.3">
      <c r="A6131">
        <v>0</v>
      </c>
      <c r="B6131">
        <v>202500</v>
      </c>
    </row>
    <row r="6132" spans="1:2" x14ac:dyDescent="0.3">
      <c r="A6132">
        <v>0</v>
      </c>
      <c r="B6132">
        <v>135000</v>
      </c>
    </row>
    <row r="6133" spans="1:2" x14ac:dyDescent="0.3">
      <c r="A6133">
        <v>1</v>
      </c>
      <c r="B6133">
        <v>202500</v>
      </c>
    </row>
    <row r="6134" spans="1:2" x14ac:dyDescent="0.3">
      <c r="A6134">
        <v>0</v>
      </c>
      <c r="B6134">
        <v>112500</v>
      </c>
    </row>
    <row r="6135" spans="1:2" x14ac:dyDescent="0.3">
      <c r="A6135">
        <v>0</v>
      </c>
      <c r="B6135">
        <v>180000</v>
      </c>
    </row>
    <row r="6136" spans="1:2" x14ac:dyDescent="0.3">
      <c r="A6136">
        <v>0</v>
      </c>
      <c r="B6136">
        <v>148500</v>
      </c>
    </row>
    <row r="6137" spans="1:2" x14ac:dyDescent="0.3">
      <c r="A6137">
        <v>0</v>
      </c>
      <c r="B6137">
        <v>148500</v>
      </c>
    </row>
    <row r="6138" spans="1:2" x14ac:dyDescent="0.3">
      <c r="A6138">
        <v>0</v>
      </c>
      <c r="B6138">
        <v>112500</v>
      </c>
    </row>
    <row r="6139" spans="1:2" x14ac:dyDescent="0.3">
      <c r="A6139">
        <v>0</v>
      </c>
      <c r="B6139">
        <v>112500</v>
      </c>
    </row>
    <row r="6140" spans="1:2" x14ac:dyDescent="0.3">
      <c r="A6140">
        <v>0</v>
      </c>
      <c r="B6140">
        <v>202500</v>
      </c>
    </row>
    <row r="6141" spans="1:2" x14ac:dyDescent="0.3">
      <c r="A6141">
        <v>0</v>
      </c>
      <c r="B6141">
        <v>121500</v>
      </c>
    </row>
    <row r="6142" spans="1:2" x14ac:dyDescent="0.3">
      <c r="A6142">
        <v>0</v>
      </c>
      <c r="B6142">
        <v>121500</v>
      </c>
    </row>
    <row r="6143" spans="1:2" x14ac:dyDescent="0.3">
      <c r="A6143">
        <v>1</v>
      </c>
      <c r="B6143">
        <v>135000</v>
      </c>
    </row>
    <row r="6144" spans="1:2" x14ac:dyDescent="0.3">
      <c r="A6144">
        <v>0</v>
      </c>
      <c r="B6144">
        <v>315000</v>
      </c>
    </row>
    <row r="6145" spans="1:2" x14ac:dyDescent="0.3">
      <c r="A6145">
        <v>0</v>
      </c>
      <c r="B6145">
        <v>225000</v>
      </c>
    </row>
    <row r="6146" spans="1:2" x14ac:dyDescent="0.3">
      <c r="A6146">
        <v>0</v>
      </c>
      <c r="B6146">
        <v>90000</v>
      </c>
    </row>
    <row r="6147" spans="1:2" x14ac:dyDescent="0.3">
      <c r="A6147">
        <v>0</v>
      </c>
      <c r="B6147">
        <v>90000</v>
      </c>
    </row>
    <row r="6148" spans="1:2" x14ac:dyDescent="0.3">
      <c r="A6148">
        <v>1</v>
      </c>
      <c r="B6148">
        <v>135000</v>
      </c>
    </row>
    <row r="6149" spans="1:2" x14ac:dyDescent="0.3">
      <c r="A6149">
        <v>0</v>
      </c>
      <c r="B6149">
        <v>135000</v>
      </c>
    </row>
    <row r="6150" spans="1:2" x14ac:dyDescent="0.3">
      <c r="A6150">
        <v>0</v>
      </c>
      <c r="B6150">
        <v>180000</v>
      </c>
    </row>
    <row r="6151" spans="1:2" x14ac:dyDescent="0.3">
      <c r="A6151">
        <v>0</v>
      </c>
      <c r="B6151">
        <v>135000</v>
      </c>
    </row>
    <row r="6152" spans="1:2" x14ac:dyDescent="0.3">
      <c r="A6152">
        <v>0</v>
      </c>
      <c r="B6152">
        <v>112500</v>
      </c>
    </row>
    <row r="6153" spans="1:2" x14ac:dyDescent="0.3">
      <c r="A6153">
        <v>0</v>
      </c>
      <c r="B6153">
        <v>112500</v>
      </c>
    </row>
    <row r="6154" spans="1:2" x14ac:dyDescent="0.3">
      <c r="A6154">
        <v>1</v>
      </c>
      <c r="B6154">
        <v>67500</v>
      </c>
    </row>
    <row r="6155" spans="1:2" x14ac:dyDescent="0.3">
      <c r="A6155">
        <v>1</v>
      </c>
      <c r="B6155">
        <v>270000</v>
      </c>
    </row>
    <row r="6156" spans="1:2" x14ac:dyDescent="0.3">
      <c r="A6156">
        <v>0</v>
      </c>
      <c r="B6156">
        <v>112500</v>
      </c>
    </row>
    <row r="6157" spans="1:2" x14ac:dyDescent="0.3">
      <c r="A6157">
        <v>0</v>
      </c>
      <c r="B6157">
        <v>135000</v>
      </c>
    </row>
    <row r="6158" spans="1:2" x14ac:dyDescent="0.3">
      <c r="A6158">
        <v>0</v>
      </c>
      <c r="B6158">
        <v>247500</v>
      </c>
    </row>
    <row r="6159" spans="1:2" x14ac:dyDescent="0.3">
      <c r="A6159">
        <v>0</v>
      </c>
      <c r="B6159">
        <v>247500</v>
      </c>
    </row>
    <row r="6160" spans="1:2" x14ac:dyDescent="0.3">
      <c r="A6160">
        <v>0</v>
      </c>
      <c r="B6160">
        <v>112500</v>
      </c>
    </row>
    <row r="6161" spans="1:2" x14ac:dyDescent="0.3">
      <c r="A6161">
        <v>0</v>
      </c>
      <c r="B6161">
        <v>112500</v>
      </c>
    </row>
    <row r="6162" spans="1:2" x14ac:dyDescent="0.3">
      <c r="A6162">
        <v>0</v>
      </c>
      <c r="B6162">
        <v>180000</v>
      </c>
    </row>
    <row r="6163" spans="1:2" x14ac:dyDescent="0.3">
      <c r="A6163">
        <v>0</v>
      </c>
      <c r="B6163">
        <v>180000</v>
      </c>
    </row>
    <row r="6164" spans="1:2" x14ac:dyDescent="0.3">
      <c r="A6164">
        <v>0</v>
      </c>
      <c r="B6164">
        <v>90000</v>
      </c>
    </row>
    <row r="6165" spans="1:2" x14ac:dyDescent="0.3">
      <c r="A6165">
        <v>0</v>
      </c>
      <c r="B6165">
        <v>135000</v>
      </c>
    </row>
    <row r="6166" spans="1:2" x14ac:dyDescent="0.3">
      <c r="A6166">
        <v>0</v>
      </c>
      <c r="B6166">
        <v>180000</v>
      </c>
    </row>
    <row r="6167" spans="1:2" x14ac:dyDescent="0.3">
      <c r="A6167">
        <v>0</v>
      </c>
      <c r="B6167">
        <v>180000</v>
      </c>
    </row>
    <row r="6168" spans="1:2" x14ac:dyDescent="0.3">
      <c r="A6168">
        <v>0</v>
      </c>
      <c r="B6168">
        <v>337500</v>
      </c>
    </row>
    <row r="6169" spans="1:2" x14ac:dyDescent="0.3">
      <c r="A6169">
        <v>0</v>
      </c>
      <c r="B6169">
        <v>101700</v>
      </c>
    </row>
    <row r="6170" spans="1:2" x14ac:dyDescent="0.3">
      <c r="A6170">
        <v>1</v>
      </c>
      <c r="B6170">
        <v>315000</v>
      </c>
    </row>
    <row r="6171" spans="1:2" x14ac:dyDescent="0.3">
      <c r="A6171">
        <v>0</v>
      </c>
      <c r="B6171">
        <v>112500</v>
      </c>
    </row>
    <row r="6172" spans="1:2" x14ac:dyDescent="0.3">
      <c r="A6172">
        <v>0</v>
      </c>
      <c r="B6172">
        <v>49500</v>
      </c>
    </row>
    <row r="6173" spans="1:2" x14ac:dyDescent="0.3">
      <c r="A6173">
        <v>0</v>
      </c>
      <c r="B6173">
        <v>270000</v>
      </c>
    </row>
    <row r="6174" spans="1:2" x14ac:dyDescent="0.3">
      <c r="A6174">
        <v>0</v>
      </c>
      <c r="B6174">
        <v>202500</v>
      </c>
    </row>
    <row r="6175" spans="1:2" x14ac:dyDescent="0.3">
      <c r="A6175">
        <v>0</v>
      </c>
      <c r="B6175">
        <v>202500</v>
      </c>
    </row>
    <row r="6176" spans="1:2" x14ac:dyDescent="0.3">
      <c r="A6176">
        <v>0</v>
      </c>
      <c r="B6176">
        <v>450000</v>
      </c>
    </row>
    <row r="6177" spans="1:2" x14ac:dyDescent="0.3">
      <c r="A6177">
        <v>0</v>
      </c>
      <c r="B6177">
        <v>157500</v>
      </c>
    </row>
    <row r="6178" spans="1:2" x14ac:dyDescent="0.3">
      <c r="A6178">
        <v>0</v>
      </c>
      <c r="B6178">
        <v>202500</v>
      </c>
    </row>
    <row r="6179" spans="1:2" x14ac:dyDescent="0.3">
      <c r="A6179">
        <v>0</v>
      </c>
      <c r="B6179">
        <v>450000</v>
      </c>
    </row>
    <row r="6180" spans="1:2" x14ac:dyDescent="0.3">
      <c r="A6180">
        <v>0</v>
      </c>
      <c r="B6180">
        <v>292500</v>
      </c>
    </row>
    <row r="6181" spans="1:2" x14ac:dyDescent="0.3">
      <c r="A6181">
        <v>0</v>
      </c>
      <c r="B6181">
        <v>112500</v>
      </c>
    </row>
    <row r="6182" spans="1:2" x14ac:dyDescent="0.3">
      <c r="A6182">
        <v>0</v>
      </c>
      <c r="B6182">
        <v>1125000</v>
      </c>
    </row>
    <row r="6183" spans="1:2" x14ac:dyDescent="0.3">
      <c r="A6183">
        <v>0</v>
      </c>
      <c r="B6183">
        <v>180000</v>
      </c>
    </row>
    <row r="6184" spans="1:2" x14ac:dyDescent="0.3">
      <c r="A6184">
        <v>0</v>
      </c>
      <c r="B6184">
        <v>90000</v>
      </c>
    </row>
    <row r="6185" spans="1:2" x14ac:dyDescent="0.3">
      <c r="A6185">
        <v>1</v>
      </c>
      <c r="B6185">
        <v>225000</v>
      </c>
    </row>
    <row r="6186" spans="1:2" x14ac:dyDescent="0.3">
      <c r="A6186">
        <v>0</v>
      </c>
      <c r="B6186">
        <v>256500</v>
      </c>
    </row>
    <row r="6187" spans="1:2" x14ac:dyDescent="0.3">
      <c r="A6187">
        <v>0</v>
      </c>
      <c r="B6187">
        <v>202500</v>
      </c>
    </row>
    <row r="6188" spans="1:2" x14ac:dyDescent="0.3">
      <c r="A6188">
        <v>0</v>
      </c>
      <c r="B6188">
        <v>157500</v>
      </c>
    </row>
    <row r="6189" spans="1:2" x14ac:dyDescent="0.3">
      <c r="A6189">
        <v>0</v>
      </c>
      <c r="B6189">
        <v>135000</v>
      </c>
    </row>
    <row r="6190" spans="1:2" x14ac:dyDescent="0.3">
      <c r="A6190">
        <v>0</v>
      </c>
      <c r="B6190">
        <v>63000</v>
      </c>
    </row>
    <row r="6191" spans="1:2" x14ac:dyDescent="0.3">
      <c r="A6191">
        <v>0</v>
      </c>
      <c r="B6191">
        <v>99000</v>
      </c>
    </row>
    <row r="6192" spans="1:2" x14ac:dyDescent="0.3">
      <c r="A6192">
        <v>1</v>
      </c>
      <c r="B6192">
        <v>225000</v>
      </c>
    </row>
    <row r="6193" spans="1:2" x14ac:dyDescent="0.3">
      <c r="A6193">
        <v>0</v>
      </c>
      <c r="B6193">
        <v>135000</v>
      </c>
    </row>
    <row r="6194" spans="1:2" x14ac:dyDescent="0.3">
      <c r="A6194">
        <v>0</v>
      </c>
      <c r="B6194">
        <v>67500</v>
      </c>
    </row>
    <row r="6195" spans="1:2" x14ac:dyDescent="0.3">
      <c r="A6195">
        <v>0</v>
      </c>
      <c r="B6195">
        <v>270000</v>
      </c>
    </row>
    <row r="6196" spans="1:2" x14ac:dyDescent="0.3">
      <c r="A6196">
        <v>0</v>
      </c>
      <c r="B6196">
        <v>292500</v>
      </c>
    </row>
    <row r="6197" spans="1:2" x14ac:dyDescent="0.3">
      <c r="A6197">
        <v>0</v>
      </c>
      <c r="B6197">
        <v>202500</v>
      </c>
    </row>
    <row r="6198" spans="1:2" x14ac:dyDescent="0.3">
      <c r="A6198">
        <v>0</v>
      </c>
      <c r="B6198">
        <v>180000</v>
      </c>
    </row>
    <row r="6199" spans="1:2" x14ac:dyDescent="0.3">
      <c r="A6199">
        <v>0</v>
      </c>
      <c r="B6199">
        <v>360000</v>
      </c>
    </row>
    <row r="6200" spans="1:2" x14ac:dyDescent="0.3">
      <c r="A6200">
        <v>0</v>
      </c>
      <c r="B6200">
        <v>112500</v>
      </c>
    </row>
    <row r="6201" spans="1:2" x14ac:dyDescent="0.3">
      <c r="A6201">
        <v>0</v>
      </c>
      <c r="B6201">
        <v>108000</v>
      </c>
    </row>
    <row r="6202" spans="1:2" x14ac:dyDescent="0.3">
      <c r="A6202">
        <v>0</v>
      </c>
      <c r="B6202">
        <v>108000</v>
      </c>
    </row>
    <row r="6203" spans="1:2" x14ac:dyDescent="0.3">
      <c r="A6203">
        <v>0</v>
      </c>
      <c r="B6203">
        <v>247500</v>
      </c>
    </row>
    <row r="6204" spans="1:2" x14ac:dyDescent="0.3">
      <c r="A6204">
        <v>0</v>
      </c>
      <c r="B6204">
        <v>157500</v>
      </c>
    </row>
    <row r="6205" spans="1:2" x14ac:dyDescent="0.3">
      <c r="A6205">
        <v>0</v>
      </c>
      <c r="B6205">
        <v>90000</v>
      </c>
    </row>
    <row r="6206" spans="1:2" x14ac:dyDescent="0.3">
      <c r="A6206">
        <v>0</v>
      </c>
      <c r="B6206">
        <v>211500</v>
      </c>
    </row>
    <row r="6207" spans="1:2" x14ac:dyDescent="0.3">
      <c r="A6207">
        <v>0</v>
      </c>
      <c r="B6207">
        <v>211500</v>
      </c>
    </row>
    <row r="6208" spans="1:2" x14ac:dyDescent="0.3">
      <c r="A6208">
        <v>0</v>
      </c>
      <c r="B6208">
        <v>121500</v>
      </c>
    </row>
    <row r="6209" spans="1:2" x14ac:dyDescent="0.3">
      <c r="A6209">
        <v>0</v>
      </c>
      <c r="B6209">
        <v>49500</v>
      </c>
    </row>
    <row r="6210" spans="1:2" x14ac:dyDescent="0.3">
      <c r="A6210">
        <v>0</v>
      </c>
      <c r="B6210">
        <v>135000</v>
      </c>
    </row>
    <row r="6211" spans="1:2" x14ac:dyDescent="0.3">
      <c r="A6211">
        <v>0</v>
      </c>
      <c r="B6211">
        <v>144000</v>
      </c>
    </row>
    <row r="6212" spans="1:2" x14ac:dyDescent="0.3">
      <c r="A6212">
        <v>1</v>
      </c>
      <c r="B6212">
        <v>450000</v>
      </c>
    </row>
    <row r="6213" spans="1:2" x14ac:dyDescent="0.3">
      <c r="A6213">
        <v>0</v>
      </c>
      <c r="B6213">
        <v>76500</v>
      </c>
    </row>
    <row r="6214" spans="1:2" x14ac:dyDescent="0.3">
      <c r="A6214">
        <v>0</v>
      </c>
      <c r="B6214">
        <v>225000</v>
      </c>
    </row>
    <row r="6215" spans="1:2" x14ac:dyDescent="0.3">
      <c r="A6215">
        <v>0</v>
      </c>
      <c r="B6215">
        <v>90000</v>
      </c>
    </row>
    <row r="6216" spans="1:2" x14ac:dyDescent="0.3">
      <c r="A6216">
        <v>0</v>
      </c>
      <c r="B6216">
        <v>67500</v>
      </c>
    </row>
    <row r="6217" spans="1:2" x14ac:dyDescent="0.3">
      <c r="A6217">
        <v>0</v>
      </c>
      <c r="B6217">
        <v>153000</v>
      </c>
    </row>
    <row r="6218" spans="1:2" x14ac:dyDescent="0.3">
      <c r="A6218">
        <v>0</v>
      </c>
      <c r="B6218">
        <v>112500</v>
      </c>
    </row>
    <row r="6219" spans="1:2" x14ac:dyDescent="0.3">
      <c r="A6219">
        <v>0</v>
      </c>
      <c r="B6219">
        <v>193500</v>
      </c>
    </row>
    <row r="6220" spans="1:2" x14ac:dyDescent="0.3">
      <c r="A6220">
        <v>0</v>
      </c>
      <c r="B6220">
        <v>202500</v>
      </c>
    </row>
    <row r="6221" spans="1:2" x14ac:dyDescent="0.3">
      <c r="A6221">
        <v>0</v>
      </c>
      <c r="B6221">
        <v>135000</v>
      </c>
    </row>
    <row r="6222" spans="1:2" x14ac:dyDescent="0.3">
      <c r="A6222">
        <v>0</v>
      </c>
      <c r="B6222">
        <v>67500</v>
      </c>
    </row>
    <row r="6223" spans="1:2" x14ac:dyDescent="0.3">
      <c r="A6223">
        <v>0</v>
      </c>
      <c r="B6223">
        <v>189000</v>
      </c>
    </row>
    <row r="6224" spans="1:2" x14ac:dyDescent="0.3">
      <c r="A6224">
        <v>0</v>
      </c>
      <c r="B6224">
        <v>157500</v>
      </c>
    </row>
    <row r="6225" spans="1:2" x14ac:dyDescent="0.3">
      <c r="A6225">
        <v>0</v>
      </c>
      <c r="B6225">
        <v>76500</v>
      </c>
    </row>
    <row r="6226" spans="1:2" x14ac:dyDescent="0.3">
      <c r="A6226">
        <v>0</v>
      </c>
      <c r="B6226">
        <v>157500</v>
      </c>
    </row>
    <row r="6227" spans="1:2" x14ac:dyDescent="0.3">
      <c r="A6227">
        <v>0</v>
      </c>
      <c r="B6227">
        <v>112500</v>
      </c>
    </row>
    <row r="6228" spans="1:2" x14ac:dyDescent="0.3">
      <c r="A6228">
        <v>0</v>
      </c>
      <c r="B6228">
        <v>121500</v>
      </c>
    </row>
    <row r="6229" spans="1:2" x14ac:dyDescent="0.3">
      <c r="A6229">
        <v>0</v>
      </c>
      <c r="B6229">
        <v>180000</v>
      </c>
    </row>
    <row r="6230" spans="1:2" x14ac:dyDescent="0.3">
      <c r="A6230">
        <v>0</v>
      </c>
      <c r="B6230">
        <v>180000</v>
      </c>
    </row>
    <row r="6231" spans="1:2" x14ac:dyDescent="0.3">
      <c r="A6231">
        <v>0</v>
      </c>
      <c r="B6231">
        <v>292500</v>
      </c>
    </row>
    <row r="6232" spans="1:2" x14ac:dyDescent="0.3">
      <c r="A6232">
        <v>0</v>
      </c>
      <c r="B6232">
        <v>135000</v>
      </c>
    </row>
    <row r="6233" spans="1:2" x14ac:dyDescent="0.3">
      <c r="A6233">
        <v>0</v>
      </c>
      <c r="B6233">
        <v>157500</v>
      </c>
    </row>
    <row r="6234" spans="1:2" x14ac:dyDescent="0.3">
      <c r="A6234">
        <v>0</v>
      </c>
      <c r="B6234">
        <v>90000</v>
      </c>
    </row>
    <row r="6235" spans="1:2" x14ac:dyDescent="0.3">
      <c r="A6235">
        <v>0</v>
      </c>
      <c r="B6235">
        <v>90000</v>
      </c>
    </row>
    <row r="6236" spans="1:2" x14ac:dyDescent="0.3">
      <c r="A6236">
        <v>0</v>
      </c>
      <c r="B6236">
        <v>243000</v>
      </c>
    </row>
    <row r="6237" spans="1:2" x14ac:dyDescent="0.3">
      <c r="A6237">
        <v>0</v>
      </c>
      <c r="B6237">
        <v>180000</v>
      </c>
    </row>
    <row r="6238" spans="1:2" x14ac:dyDescent="0.3">
      <c r="A6238">
        <v>0</v>
      </c>
      <c r="B6238">
        <v>315000</v>
      </c>
    </row>
    <row r="6239" spans="1:2" x14ac:dyDescent="0.3">
      <c r="A6239">
        <v>0</v>
      </c>
      <c r="B6239">
        <v>76500</v>
      </c>
    </row>
    <row r="6240" spans="1:2" x14ac:dyDescent="0.3">
      <c r="A6240">
        <v>0</v>
      </c>
      <c r="B6240">
        <v>247500</v>
      </c>
    </row>
    <row r="6241" spans="1:2" x14ac:dyDescent="0.3">
      <c r="A6241">
        <v>0</v>
      </c>
      <c r="B6241">
        <v>67500</v>
      </c>
    </row>
    <row r="6242" spans="1:2" x14ac:dyDescent="0.3">
      <c r="A6242">
        <v>0</v>
      </c>
      <c r="B6242">
        <v>202500</v>
      </c>
    </row>
    <row r="6243" spans="1:2" x14ac:dyDescent="0.3">
      <c r="A6243">
        <v>1</v>
      </c>
      <c r="B6243">
        <v>450000</v>
      </c>
    </row>
    <row r="6244" spans="1:2" x14ac:dyDescent="0.3">
      <c r="A6244">
        <v>0</v>
      </c>
      <c r="B6244">
        <v>315000</v>
      </c>
    </row>
    <row r="6245" spans="1:2" x14ac:dyDescent="0.3">
      <c r="A6245">
        <v>0</v>
      </c>
      <c r="B6245">
        <v>135000</v>
      </c>
    </row>
    <row r="6246" spans="1:2" x14ac:dyDescent="0.3">
      <c r="A6246">
        <v>0</v>
      </c>
      <c r="B6246">
        <v>81000</v>
      </c>
    </row>
    <row r="6247" spans="1:2" x14ac:dyDescent="0.3">
      <c r="A6247">
        <v>0</v>
      </c>
      <c r="B6247">
        <v>90000</v>
      </c>
    </row>
    <row r="6248" spans="1:2" x14ac:dyDescent="0.3">
      <c r="A6248">
        <v>0</v>
      </c>
      <c r="B6248">
        <v>225000</v>
      </c>
    </row>
    <row r="6249" spans="1:2" x14ac:dyDescent="0.3">
      <c r="A6249">
        <v>0</v>
      </c>
      <c r="B6249">
        <v>157500</v>
      </c>
    </row>
    <row r="6250" spans="1:2" x14ac:dyDescent="0.3">
      <c r="A6250">
        <v>0</v>
      </c>
      <c r="B6250">
        <v>225000</v>
      </c>
    </row>
    <row r="6251" spans="1:2" x14ac:dyDescent="0.3">
      <c r="A6251">
        <v>0</v>
      </c>
      <c r="B6251">
        <v>292500</v>
      </c>
    </row>
    <row r="6252" spans="1:2" x14ac:dyDescent="0.3">
      <c r="A6252">
        <v>0</v>
      </c>
      <c r="B6252">
        <v>220500</v>
      </c>
    </row>
    <row r="6253" spans="1:2" x14ac:dyDescent="0.3">
      <c r="A6253">
        <v>0</v>
      </c>
      <c r="B6253">
        <v>315000</v>
      </c>
    </row>
    <row r="6254" spans="1:2" x14ac:dyDescent="0.3">
      <c r="A6254">
        <v>0</v>
      </c>
      <c r="B6254">
        <v>135000</v>
      </c>
    </row>
    <row r="6255" spans="1:2" x14ac:dyDescent="0.3">
      <c r="A6255">
        <v>0</v>
      </c>
      <c r="B6255">
        <v>76500</v>
      </c>
    </row>
    <row r="6256" spans="1:2" x14ac:dyDescent="0.3">
      <c r="A6256">
        <v>0</v>
      </c>
      <c r="B6256">
        <v>31500</v>
      </c>
    </row>
    <row r="6257" spans="1:2" x14ac:dyDescent="0.3">
      <c r="A6257">
        <v>0</v>
      </c>
      <c r="B6257">
        <v>90000</v>
      </c>
    </row>
    <row r="6258" spans="1:2" x14ac:dyDescent="0.3">
      <c r="A6258">
        <v>0</v>
      </c>
      <c r="B6258">
        <v>90000</v>
      </c>
    </row>
    <row r="6259" spans="1:2" x14ac:dyDescent="0.3">
      <c r="A6259">
        <v>0</v>
      </c>
      <c r="B6259">
        <v>211500</v>
      </c>
    </row>
    <row r="6260" spans="1:2" x14ac:dyDescent="0.3">
      <c r="A6260">
        <v>0</v>
      </c>
      <c r="B6260">
        <v>58500</v>
      </c>
    </row>
    <row r="6261" spans="1:2" x14ac:dyDescent="0.3">
      <c r="A6261">
        <v>0</v>
      </c>
      <c r="B6261">
        <v>180000</v>
      </c>
    </row>
    <row r="6262" spans="1:2" x14ac:dyDescent="0.3">
      <c r="A6262">
        <v>0</v>
      </c>
      <c r="B6262">
        <v>135000</v>
      </c>
    </row>
    <row r="6263" spans="1:2" x14ac:dyDescent="0.3">
      <c r="A6263">
        <v>0</v>
      </c>
      <c r="B6263">
        <v>90000</v>
      </c>
    </row>
    <row r="6264" spans="1:2" x14ac:dyDescent="0.3">
      <c r="A6264">
        <v>0</v>
      </c>
      <c r="B6264">
        <v>157500</v>
      </c>
    </row>
    <row r="6265" spans="1:2" x14ac:dyDescent="0.3">
      <c r="A6265">
        <v>1</v>
      </c>
      <c r="B6265">
        <v>112500</v>
      </c>
    </row>
    <row r="6266" spans="1:2" x14ac:dyDescent="0.3">
      <c r="A6266">
        <v>1</v>
      </c>
      <c r="B6266">
        <v>112500</v>
      </c>
    </row>
    <row r="6267" spans="1:2" x14ac:dyDescent="0.3">
      <c r="A6267">
        <v>0</v>
      </c>
      <c r="B6267">
        <v>315000</v>
      </c>
    </row>
    <row r="6268" spans="1:2" x14ac:dyDescent="0.3">
      <c r="A6268">
        <v>0</v>
      </c>
      <c r="B6268">
        <v>315000</v>
      </c>
    </row>
    <row r="6269" spans="1:2" x14ac:dyDescent="0.3">
      <c r="A6269">
        <v>0</v>
      </c>
      <c r="B6269">
        <v>135000</v>
      </c>
    </row>
    <row r="6270" spans="1:2" x14ac:dyDescent="0.3">
      <c r="A6270">
        <v>0</v>
      </c>
      <c r="B6270">
        <v>360000</v>
      </c>
    </row>
    <row r="6271" spans="1:2" x14ac:dyDescent="0.3">
      <c r="A6271">
        <v>0</v>
      </c>
      <c r="B6271">
        <v>360000</v>
      </c>
    </row>
    <row r="6272" spans="1:2" x14ac:dyDescent="0.3">
      <c r="A6272">
        <v>0</v>
      </c>
      <c r="B6272">
        <v>360000</v>
      </c>
    </row>
    <row r="6273" spans="1:2" x14ac:dyDescent="0.3">
      <c r="A6273">
        <v>0</v>
      </c>
      <c r="B6273">
        <v>135000</v>
      </c>
    </row>
    <row r="6274" spans="1:2" x14ac:dyDescent="0.3">
      <c r="A6274">
        <v>0</v>
      </c>
      <c r="B6274">
        <v>119250</v>
      </c>
    </row>
    <row r="6275" spans="1:2" x14ac:dyDescent="0.3">
      <c r="A6275">
        <v>0</v>
      </c>
      <c r="B6275">
        <v>135000</v>
      </c>
    </row>
    <row r="6276" spans="1:2" x14ac:dyDescent="0.3">
      <c r="A6276">
        <v>0</v>
      </c>
      <c r="B6276">
        <v>90000</v>
      </c>
    </row>
    <row r="6277" spans="1:2" x14ac:dyDescent="0.3">
      <c r="A6277">
        <v>0</v>
      </c>
      <c r="B6277">
        <v>90000</v>
      </c>
    </row>
    <row r="6278" spans="1:2" x14ac:dyDescent="0.3">
      <c r="A6278">
        <v>0</v>
      </c>
      <c r="B6278">
        <v>157500</v>
      </c>
    </row>
    <row r="6279" spans="1:2" x14ac:dyDescent="0.3">
      <c r="A6279">
        <v>0</v>
      </c>
      <c r="B6279">
        <v>202500</v>
      </c>
    </row>
    <row r="6280" spans="1:2" x14ac:dyDescent="0.3">
      <c r="A6280">
        <v>0</v>
      </c>
      <c r="B6280">
        <v>180000</v>
      </c>
    </row>
    <row r="6281" spans="1:2" x14ac:dyDescent="0.3">
      <c r="A6281">
        <v>0</v>
      </c>
      <c r="B6281">
        <v>180000</v>
      </c>
    </row>
    <row r="6282" spans="1:2" x14ac:dyDescent="0.3">
      <c r="A6282">
        <v>1</v>
      </c>
      <c r="B6282">
        <v>171000</v>
      </c>
    </row>
    <row r="6283" spans="1:2" x14ac:dyDescent="0.3">
      <c r="A6283">
        <v>0</v>
      </c>
      <c r="B6283">
        <v>157500</v>
      </c>
    </row>
    <row r="6284" spans="1:2" x14ac:dyDescent="0.3">
      <c r="A6284">
        <v>0</v>
      </c>
      <c r="B6284">
        <v>135000</v>
      </c>
    </row>
    <row r="6285" spans="1:2" x14ac:dyDescent="0.3">
      <c r="A6285">
        <v>0</v>
      </c>
      <c r="B6285">
        <v>81000</v>
      </c>
    </row>
    <row r="6286" spans="1:2" x14ac:dyDescent="0.3">
      <c r="A6286">
        <v>0</v>
      </c>
      <c r="B6286">
        <v>180000</v>
      </c>
    </row>
    <row r="6287" spans="1:2" x14ac:dyDescent="0.3">
      <c r="A6287">
        <v>0</v>
      </c>
      <c r="B6287">
        <v>135000</v>
      </c>
    </row>
    <row r="6288" spans="1:2" x14ac:dyDescent="0.3">
      <c r="A6288">
        <v>0</v>
      </c>
      <c r="B6288">
        <v>180000</v>
      </c>
    </row>
    <row r="6289" spans="1:2" x14ac:dyDescent="0.3">
      <c r="A6289">
        <v>0</v>
      </c>
      <c r="B6289">
        <v>157500</v>
      </c>
    </row>
    <row r="6290" spans="1:2" x14ac:dyDescent="0.3">
      <c r="A6290">
        <v>0</v>
      </c>
      <c r="B6290">
        <v>216000</v>
      </c>
    </row>
    <row r="6291" spans="1:2" x14ac:dyDescent="0.3">
      <c r="A6291">
        <v>0</v>
      </c>
      <c r="B6291">
        <v>92250</v>
      </c>
    </row>
    <row r="6292" spans="1:2" x14ac:dyDescent="0.3">
      <c r="A6292">
        <v>0</v>
      </c>
      <c r="B6292">
        <v>157500</v>
      </c>
    </row>
    <row r="6293" spans="1:2" x14ac:dyDescent="0.3">
      <c r="A6293">
        <v>0</v>
      </c>
      <c r="B6293">
        <v>180000</v>
      </c>
    </row>
    <row r="6294" spans="1:2" x14ac:dyDescent="0.3">
      <c r="A6294">
        <v>0</v>
      </c>
      <c r="B6294">
        <v>216000</v>
      </c>
    </row>
    <row r="6295" spans="1:2" x14ac:dyDescent="0.3">
      <c r="A6295">
        <v>1</v>
      </c>
      <c r="B6295">
        <v>135000</v>
      </c>
    </row>
    <row r="6296" spans="1:2" x14ac:dyDescent="0.3">
      <c r="A6296">
        <v>1</v>
      </c>
      <c r="B6296">
        <v>135000</v>
      </c>
    </row>
    <row r="6297" spans="1:2" x14ac:dyDescent="0.3">
      <c r="A6297">
        <v>0</v>
      </c>
      <c r="B6297">
        <v>112500</v>
      </c>
    </row>
    <row r="6298" spans="1:2" x14ac:dyDescent="0.3">
      <c r="A6298">
        <v>0</v>
      </c>
      <c r="B6298">
        <v>135000</v>
      </c>
    </row>
    <row r="6299" spans="1:2" x14ac:dyDescent="0.3">
      <c r="A6299">
        <v>0</v>
      </c>
      <c r="B6299">
        <v>450000</v>
      </c>
    </row>
    <row r="6300" spans="1:2" x14ac:dyDescent="0.3">
      <c r="A6300">
        <v>0</v>
      </c>
      <c r="B6300">
        <v>310500</v>
      </c>
    </row>
    <row r="6301" spans="1:2" x14ac:dyDescent="0.3">
      <c r="A6301">
        <v>0</v>
      </c>
      <c r="B6301">
        <v>202500</v>
      </c>
    </row>
    <row r="6302" spans="1:2" x14ac:dyDescent="0.3">
      <c r="A6302">
        <v>0</v>
      </c>
      <c r="B6302">
        <v>157500</v>
      </c>
    </row>
    <row r="6303" spans="1:2" x14ac:dyDescent="0.3">
      <c r="A6303">
        <v>0</v>
      </c>
      <c r="B6303">
        <v>247500</v>
      </c>
    </row>
    <row r="6304" spans="1:2" x14ac:dyDescent="0.3">
      <c r="A6304">
        <v>0</v>
      </c>
      <c r="B6304">
        <v>270000</v>
      </c>
    </row>
    <row r="6305" spans="1:2" x14ac:dyDescent="0.3">
      <c r="A6305">
        <v>0</v>
      </c>
      <c r="B6305">
        <v>157500</v>
      </c>
    </row>
    <row r="6306" spans="1:2" x14ac:dyDescent="0.3">
      <c r="A6306">
        <v>0</v>
      </c>
      <c r="B6306">
        <v>270000</v>
      </c>
    </row>
    <row r="6307" spans="1:2" x14ac:dyDescent="0.3">
      <c r="A6307">
        <v>0</v>
      </c>
      <c r="B6307">
        <v>90000</v>
      </c>
    </row>
    <row r="6308" spans="1:2" x14ac:dyDescent="0.3">
      <c r="A6308">
        <v>0</v>
      </c>
      <c r="B6308">
        <v>67500</v>
      </c>
    </row>
    <row r="6309" spans="1:2" x14ac:dyDescent="0.3">
      <c r="A6309">
        <v>0</v>
      </c>
      <c r="B6309">
        <v>135000</v>
      </c>
    </row>
    <row r="6310" spans="1:2" x14ac:dyDescent="0.3">
      <c r="A6310">
        <v>0</v>
      </c>
      <c r="B6310">
        <v>157500</v>
      </c>
    </row>
    <row r="6311" spans="1:2" x14ac:dyDescent="0.3">
      <c r="A6311">
        <v>0</v>
      </c>
      <c r="B6311">
        <v>157500</v>
      </c>
    </row>
    <row r="6312" spans="1:2" x14ac:dyDescent="0.3">
      <c r="A6312">
        <v>0</v>
      </c>
      <c r="B6312">
        <v>90000</v>
      </c>
    </row>
    <row r="6313" spans="1:2" x14ac:dyDescent="0.3">
      <c r="A6313">
        <v>0</v>
      </c>
      <c r="B6313">
        <v>180000</v>
      </c>
    </row>
    <row r="6314" spans="1:2" x14ac:dyDescent="0.3">
      <c r="A6314">
        <v>0</v>
      </c>
      <c r="B6314">
        <v>180000</v>
      </c>
    </row>
    <row r="6315" spans="1:2" x14ac:dyDescent="0.3">
      <c r="A6315">
        <v>1</v>
      </c>
      <c r="B6315">
        <v>180000</v>
      </c>
    </row>
    <row r="6316" spans="1:2" x14ac:dyDescent="0.3">
      <c r="A6316">
        <v>0</v>
      </c>
      <c r="B6316">
        <v>1350000</v>
      </c>
    </row>
    <row r="6317" spans="1:2" x14ac:dyDescent="0.3">
      <c r="A6317">
        <v>0</v>
      </c>
      <c r="B6317">
        <v>90000</v>
      </c>
    </row>
    <row r="6318" spans="1:2" x14ac:dyDescent="0.3">
      <c r="A6318">
        <v>0</v>
      </c>
      <c r="B6318">
        <v>270000</v>
      </c>
    </row>
    <row r="6319" spans="1:2" x14ac:dyDescent="0.3">
      <c r="A6319">
        <v>0</v>
      </c>
      <c r="B6319">
        <v>225000</v>
      </c>
    </row>
    <row r="6320" spans="1:2" x14ac:dyDescent="0.3">
      <c r="A6320">
        <v>0</v>
      </c>
      <c r="B6320">
        <v>225000</v>
      </c>
    </row>
    <row r="6321" spans="1:2" x14ac:dyDescent="0.3">
      <c r="A6321">
        <v>0</v>
      </c>
      <c r="B6321">
        <v>144000</v>
      </c>
    </row>
    <row r="6322" spans="1:2" x14ac:dyDescent="0.3">
      <c r="A6322">
        <v>0</v>
      </c>
      <c r="B6322">
        <v>157500</v>
      </c>
    </row>
    <row r="6323" spans="1:2" x14ac:dyDescent="0.3">
      <c r="A6323">
        <v>0</v>
      </c>
      <c r="B6323">
        <v>112500</v>
      </c>
    </row>
    <row r="6324" spans="1:2" x14ac:dyDescent="0.3">
      <c r="A6324">
        <v>0</v>
      </c>
      <c r="B6324">
        <v>67500</v>
      </c>
    </row>
    <row r="6325" spans="1:2" x14ac:dyDescent="0.3">
      <c r="A6325">
        <v>0</v>
      </c>
      <c r="B6325">
        <v>103500</v>
      </c>
    </row>
    <row r="6326" spans="1:2" x14ac:dyDescent="0.3">
      <c r="A6326">
        <v>0</v>
      </c>
      <c r="B6326">
        <v>157500</v>
      </c>
    </row>
    <row r="6327" spans="1:2" x14ac:dyDescent="0.3">
      <c r="A6327">
        <v>0</v>
      </c>
      <c r="B6327">
        <v>157500</v>
      </c>
    </row>
    <row r="6328" spans="1:2" x14ac:dyDescent="0.3">
      <c r="A6328">
        <v>0</v>
      </c>
      <c r="B6328">
        <v>225000</v>
      </c>
    </row>
    <row r="6329" spans="1:2" x14ac:dyDescent="0.3">
      <c r="A6329">
        <v>0</v>
      </c>
      <c r="B6329">
        <v>157500</v>
      </c>
    </row>
    <row r="6330" spans="1:2" x14ac:dyDescent="0.3">
      <c r="A6330">
        <v>0</v>
      </c>
      <c r="B6330">
        <v>67500</v>
      </c>
    </row>
    <row r="6331" spans="1:2" x14ac:dyDescent="0.3">
      <c r="A6331">
        <v>0</v>
      </c>
      <c r="B6331">
        <v>157500</v>
      </c>
    </row>
    <row r="6332" spans="1:2" x14ac:dyDescent="0.3">
      <c r="A6332">
        <v>0</v>
      </c>
      <c r="B6332">
        <v>202500</v>
      </c>
    </row>
    <row r="6333" spans="1:2" x14ac:dyDescent="0.3">
      <c r="A6333">
        <v>0</v>
      </c>
      <c r="B6333">
        <v>139500</v>
      </c>
    </row>
    <row r="6334" spans="1:2" x14ac:dyDescent="0.3">
      <c r="A6334">
        <v>0</v>
      </c>
      <c r="B6334">
        <v>139500</v>
      </c>
    </row>
    <row r="6335" spans="1:2" x14ac:dyDescent="0.3">
      <c r="A6335">
        <v>0</v>
      </c>
      <c r="B6335">
        <v>90000</v>
      </c>
    </row>
    <row r="6336" spans="1:2" x14ac:dyDescent="0.3">
      <c r="A6336">
        <v>0</v>
      </c>
      <c r="B6336">
        <v>225000</v>
      </c>
    </row>
    <row r="6337" spans="1:2" x14ac:dyDescent="0.3">
      <c r="A6337">
        <v>0</v>
      </c>
      <c r="B6337">
        <v>216000</v>
      </c>
    </row>
    <row r="6338" spans="1:2" x14ac:dyDescent="0.3">
      <c r="A6338">
        <v>0</v>
      </c>
      <c r="B6338">
        <v>135000</v>
      </c>
    </row>
    <row r="6339" spans="1:2" x14ac:dyDescent="0.3">
      <c r="A6339">
        <v>0</v>
      </c>
      <c r="B6339">
        <v>157500</v>
      </c>
    </row>
    <row r="6340" spans="1:2" x14ac:dyDescent="0.3">
      <c r="A6340">
        <v>0</v>
      </c>
      <c r="B6340">
        <v>126000</v>
      </c>
    </row>
    <row r="6341" spans="1:2" x14ac:dyDescent="0.3">
      <c r="A6341">
        <v>0</v>
      </c>
      <c r="B6341">
        <v>56250</v>
      </c>
    </row>
    <row r="6342" spans="1:2" x14ac:dyDescent="0.3">
      <c r="A6342">
        <v>0</v>
      </c>
      <c r="B6342">
        <v>81000</v>
      </c>
    </row>
    <row r="6343" spans="1:2" x14ac:dyDescent="0.3">
      <c r="A6343">
        <v>0</v>
      </c>
      <c r="B6343">
        <v>121500</v>
      </c>
    </row>
    <row r="6344" spans="1:2" x14ac:dyDescent="0.3">
      <c r="A6344">
        <v>0</v>
      </c>
      <c r="B6344">
        <v>121500</v>
      </c>
    </row>
    <row r="6345" spans="1:2" x14ac:dyDescent="0.3">
      <c r="A6345">
        <v>0</v>
      </c>
      <c r="B6345">
        <v>157500</v>
      </c>
    </row>
    <row r="6346" spans="1:2" x14ac:dyDescent="0.3">
      <c r="A6346">
        <v>0</v>
      </c>
      <c r="B6346">
        <v>101164.5</v>
      </c>
    </row>
    <row r="6347" spans="1:2" x14ac:dyDescent="0.3">
      <c r="A6347">
        <v>0</v>
      </c>
      <c r="B6347">
        <v>67500</v>
      </c>
    </row>
    <row r="6348" spans="1:2" x14ac:dyDescent="0.3">
      <c r="A6348">
        <v>0</v>
      </c>
      <c r="B6348">
        <v>337500</v>
      </c>
    </row>
    <row r="6349" spans="1:2" x14ac:dyDescent="0.3">
      <c r="A6349">
        <v>1</v>
      </c>
      <c r="B6349">
        <v>225000</v>
      </c>
    </row>
    <row r="6350" spans="1:2" x14ac:dyDescent="0.3">
      <c r="A6350">
        <v>0</v>
      </c>
      <c r="B6350">
        <v>135000</v>
      </c>
    </row>
    <row r="6351" spans="1:2" x14ac:dyDescent="0.3">
      <c r="A6351">
        <v>0</v>
      </c>
      <c r="B6351">
        <v>324000</v>
      </c>
    </row>
    <row r="6352" spans="1:2" x14ac:dyDescent="0.3">
      <c r="A6352">
        <v>0</v>
      </c>
      <c r="B6352">
        <v>81000</v>
      </c>
    </row>
    <row r="6353" spans="1:2" x14ac:dyDescent="0.3">
      <c r="A6353">
        <v>0</v>
      </c>
      <c r="B6353">
        <v>117000</v>
      </c>
    </row>
    <row r="6354" spans="1:2" x14ac:dyDescent="0.3">
      <c r="A6354">
        <v>0</v>
      </c>
      <c r="B6354">
        <v>112500</v>
      </c>
    </row>
    <row r="6355" spans="1:2" x14ac:dyDescent="0.3">
      <c r="A6355">
        <v>0</v>
      </c>
      <c r="B6355">
        <v>90000</v>
      </c>
    </row>
    <row r="6356" spans="1:2" x14ac:dyDescent="0.3">
      <c r="A6356">
        <v>0</v>
      </c>
      <c r="B6356">
        <v>148500</v>
      </c>
    </row>
    <row r="6357" spans="1:2" x14ac:dyDescent="0.3">
      <c r="A6357">
        <v>1</v>
      </c>
      <c r="B6357">
        <v>157500</v>
      </c>
    </row>
    <row r="6358" spans="1:2" x14ac:dyDescent="0.3">
      <c r="A6358">
        <v>0</v>
      </c>
      <c r="B6358">
        <v>67500</v>
      </c>
    </row>
    <row r="6359" spans="1:2" x14ac:dyDescent="0.3">
      <c r="A6359">
        <v>0</v>
      </c>
      <c r="B6359">
        <v>135000</v>
      </c>
    </row>
    <row r="6360" spans="1:2" x14ac:dyDescent="0.3">
      <c r="A6360">
        <v>0</v>
      </c>
      <c r="B6360">
        <v>135000</v>
      </c>
    </row>
    <row r="6361" spans="1:2" x14ac:dyDescent="0.3">
      <c r="A6361">
        <v>0</v>
      </c>
      <c r="B6361">
        <v>166500</v>
      </c>
    </row>
    <row r="6362" spans="1:2" x14ac:dyDescent="0.3">
      <c r="A6362">
        <v>0</v>
      </c>
      <c r="B6362">
        <v>135000</v>
      </c>
    </row>
    <row r="6363" spans="1:2" x14ac:dyDescent="0.3">
      <c r="A6363">
        <v>0</v>
      </c>
      <c r="B6363">
        <v>450000</v>
      </c>
    </row>
    <row r="6364" spans="1:2" x14ac:dyDescent="0.3">
      <c r="A6364">
        <v>0</v>
      </c>
      <c r="B6364">
        <v>450000</v>
      </c>
    </row>
    <row r="6365" spans="1:2" x14ac:dyDescent="0.3">
      <c r="A6365">
        <v>1</v>
      </c>
      <c r="B6365">
        <v>99000</v>
      </c>
    </row>
    <row r="6366" spans="1:2" x14ac:dyDescent="0.3">
      <c r="A6366">
        <v>0</v>
      </c>
      <c r="B6366">
        <v>270000</v>
      </c>
    </row>
    <row r="6367" spans="1:2" x14ac:dyDescent="0.3">
      <c r="A6367">
        <v>0</v>
      </c>
      <c r="B6367">
        <v>112500</v>
      </c>
    </row>
    <row r="6368" spans="1:2" x14ac:dyDescent="0.3">
      <c r="A6368">
        <v>0</v>
      </c>
      <c r="B6368">
        <v>225000</v>
      </c>
    </row>
    <row r="6369" spans="1:2" x14ac:dyDescent="0.3">
      <c r="A6369">
        <v>0</v>
      </c>
      <c r="B6369">
        <v>202500</v>
      </c>
    </row>
    <row r="6370" spans="1:2" x14ac:dyDescent="0.3">
      <c r="A6370">
        <v>0</v>
      </c>
      <c r="B6370">
        <v>112500</v>
      </c>
    </row>
    <row r="6371" spans="1:2" x14ac:dyDescent="0.3">
      <c r="A6371">
        <v>0</v>
      </c>
      <c r="B6371">
        <v>112500</v>
      </c>
    </row>
    <row r="6372" spans="1:2" x14ac:dyDescent="0.3">
      <c r="A6372">
        <v>0</v>
      </c>
      <c r="B6372">
        <v>202500</v>
      </c>
    </row>
    <row r="6373" spans="1:2" x14ac:dyDescent="0.3">
      <c r="A6373">
        <v>0</v>
      </c>
      <c r="B6373">
        <v>171000</v>
      </c>
    </row>
    <row r="6374" spans="1:2" x14ac:dyDescent="0.3">
      <c r="A6374">
        <v>0</v>
      </c>
      <c r="B6374">
        <v>108000</v>
      </c>
    </row>
    <row r="6375" spans="1:2" x14ac:dyDescent="0.3">
      <c r="A6375">
        <v>0</v>
      </c>
      <c r="B6375">
        <v>67500</v>
      </c>
    </row>
    <row r="6376" spans="1:2" x14ac:dyDescent="0.3">
      <c r="A6376">
        <v>0</v>
      </c>
      <c r="B6376">
        <v>67500</v>
      </c>
    </row>
    <row r="6377" spans="1:2" x14ac:dyDescent="0.3">
      <c r="A6377">
        <v>0</v>
      </c>
      <c r="B6377">
        <v>85500</v>
      </c>
    </row>
    <row r="6378" spans="1:2" x14ac:dyDescent="0.3">
      <c r="A6378">
        <v>0</v>
      </c>
      <c r="B6378">
        <v>135000</v>
      </c>
    </row>
    <row r="6379" spans="1:2" x14ac:dyDescent="0.3">
      <c r="A6379">
        <v>0</v>
      </c>
      <c r="B6379">
        <v>135000</v>
      </c>
    </row>
    <row r="6380" spans="1:2" x14ac:dyDescent="0.3">
      <c r="A6380">
        <v>0</v>
      </c>
      <c r="B6380">
        <v>135000</v>
      </c>
    </row>
    <row r="6381" spans="1:2" x14ac:dyDescent="0.3">
      <c r="A6381">
        <v>0</v>
      </c>
      <c r="B6381">
        <v>67500</v>
      </c>
    </row>
    <row r="6382" spans="1:2" x14ac:dyDescent="0.3">
      <c r="A6382">
        <v>0</v>
      </c>
      <c r="B6382">
        <v>72000</v>
      </c>
    </row>
    <row r="6383" spans="1:2" x14ac:dyDescent="0.3">
      <c r="A6383">
        <v>0</v>
      </c>
      <c r="B6383">
        <v>72000</v>
      </c>
    </row>
    <row r="6384" spans="1:2" x14ac:dyDescent="0.3">
      <c r="A6384">
        <v>0</v>
      </c>
      <c r="B6384">
        <v>238500</v>
      </c>
    </row>
    <row r="6385" spans="1:2" x14ac:dyDescent="0.3">
      <c r="A6385">
        <v>0</v>
      </c>
      <c r="B6385">
        <v>135000</v>
      </c>
    </row>
    <row r="6386" spans="1:2" x14ac:dyDescent="0.3">
      <c r="A6386">
        <v>0</v>
      </c>
      <c r="B6386">
        <v>157500</v>
      </c>
    </row>
    <row r="6387" spans="1:2" x14ac:dyDescent="0.3">
      <c r="A6387">
        <v>0</v>
      </c>
      <c r="B6387">
        <v>157500</v>
      </c>
    </row>
    <row r="6388" spans="1:2" x14ac:dyDescent="0.3">
      <c r="A6388">
        <v>0</v>
      </c>
      <c r="B6388">
        <v>157500</v>
      </c>
    </row>
    <row r="6389" spans="1:2" x14ac:dyDescent="0.3">
      <c r="A6389">
        <v>1</v>
      </c>
      <c r="B6389">
        <v>157500</v>
      </c>
    </row>
    <row r="6390" spans="1:2" x14ac:dyDescent="0.3">
      <c r="A6390">
        <v>0</v>
      </c>
      <c r="B6390">
        <v>184500</v>
      </c>
    </row>
    <row r="6391" spans="1:2" x14ac:dyDescent="0.3">
      <c r="A6391">
        <v>0</v>
      </c>
      <c r="B6391">
        <v>184500</v>
      </c>
    </row>
    <row r="6392" spans="1:2" x14ac:dyDescent="0.3">
      <c r="A6392">
        <v>1</v>
      </c>
      <c r="B6392">
        <v>225000</v>
      </c>
    </row>
    <row r="6393" spans="1:2" x14ac:dyDescent="0.3">
      <c r="A6393">
        <v>0</v>
      </c>
      <c r="B6393">
        <v>90000</v>
      </c>
    </row>
    <row r="6394" spans="1:2" x14ac:dyDescent="0.3">
      <c r="A6394">
        <v>0</v>
      </c>
      <c r="B6394">
        <v>157500</v>
      </c>
    </row>
    <row r="6395" spans="1:2" x14ac:dyDescent="0.3">
      <c r="A6395">
        <v>0</v>
      </c>
      <c r="B6395">
        <v>103500</v>
      </c>
    </row>
    <row r="6396" spans="1:2" x14ac:dyDescent="0.3">
      <c r="A6396">
        <v>0</v>
      </c>
      <c r="B6396">
        <v>103500</v>
      </c>
    </row>
    <row r="6397" spans="1:2" x14ac:dyDescent="0.3">
      <c r="A6397">
        <v>1</v>
      </c>
      <c r="B6397">
        <v>81000</v>
      </c>
    </row>
    <row r="6398" spans="1:2" x14ac:dyDescent="0.3">
      <c r="A6398">
        <v>0</v>
      </c>
      <c r="B6398">
        <v>135000</v>
      </c>
    </row>
    <row r="6399" spans="1:2" x14ac:dyDescent="0.3">
      <c r="A6399">
        <v>0</v>
      </c>
      <c r="B6399">
        <v>292500</v>
      </c>
    </row>
    <row r="6400" spans="1:2" x14ac:dyDescent="0.3">
      <c r="A6400">
        <v>0</v>
      </c>
      <c r="B6400">
        <v>112500</v>
      </c>
    </row>
    <row r="6401" spans="1:2" x14ac:dyDescent="0.3">
      <c r="A6401">
        <v>1</v>
      </c>
      <c r="B6401">
        <v>225000</v>
      </c>
    </row>
    <row r="6402" spans="1:2" x14ac:dyDescent="0.3">
      <c r="A6402">
        <v>1</v>
      </c>
      <c r="B6402">
        <v>225000</v>
      </c>
    </row>
    <row r="6403" spans="1:2" x14ac:dyDescent="0.3">
      <c r="A6403">
        <v>0</v>
      </c>
      <c r="B6403">
        <v>157500</v>
      </c>
    </row>
    <row r="6404" spans="1:2" x14ac:dyDescent="0.3">
      <c r="A6404">
        <v>0</v>
      </c>
      <c r="B6404">
        <v>180000</v>
      </c>
    </row>
    <row r="6405" spans="1:2" x14ac:dyDescent="0.3">
      <c r="A6405">
        <v>0</v>
      </c>
      <c r="B6405">
        <v>112500</v>
      </c>
    </row>
    <row r="6406" spans="1:2" x14ac:dyDescent="0.3">
      <c r="A6406">
        <v>0</v>
      </c>
      <c r="B6406">
        <v>202500</v>
      </c>
    </row>
    <row r="6407" spans="1:2" x14ac:dyDescent="0.3">
      <c r="A6407">
        <v>0</v>
      </c>
      <c r="B6407">
        <v>157500</v>
      </c>
    </row>
    <row r="6408" spans="1:2" x14ac:dyDescent="0.3">
      <c r="A6408">
        <v>0</v>
      </c>
      <c r="B6408">
        <v>306000</v>
      </c>
    </row>
    <row r="6409" spans="1:2" x14ac:dyDescent="0.3">
      <c r="A6409">
        <v>0</v>
      </c>
      <c r="B6409">
        <v>180000</v>
      </c>
    </row>
    <row r="6410" spans="1:2" x14ac:dyDescent="0.3">
      <c r="A6410">
        <v>0</v>
      </c>
      <c r="B6410">
        <v>90000</v>
      </c>
    </row>
    <row r="6411" spans="1:2" x14ac:dyDescent="0.3">
      <c r="A6411">
        <v>0</v>
      </c>
      <c r="B6411">
        <v>135000</v>
      </c>
    </row>
    <row r="6412" spans="1:2" x14ac:dyDescent="0.3">
      <c r="A6412">
        <v>0</v>
      </c>
      <c r="B6412">
        <v>292500</v>
      </c>
    </row>
    <row r="6413" spans="1:2" x14ac:dyDescent="0.3">
      <c r="A6413">
        <v>0</v>
      </c>
      <c r="B6413">
        <v>157500</v>
      </c>
    </row>
    <row r="6414" spans="1:2" x14ac:dyDescent="0.3">
      <c r="A6414">
        <v>0</v>
      </c>
      <c r="B6414">
        <v>90000</v>
      </c>
    </row>
    <row r="6415" spans="1:2" x14ac:dyDescent="0.3">
      <c r="A6415">
        <v>1</v>
      </c>
      <c r="B6415">
        <v>135000</v>
      </c>
    </row>
    <row r="6416" spans="1:2" x14ac:dyDescent="0.3">
      <c r="A6416">
        <v>0</v>
      </c>
      <c r="B6416">
        <v>252000</v>
      </c>
    </row>
    <row r="6417" spans="1:2" x14ac:dyDescent="0.3">
      <c r="A6417">
        <v>0</v>
      </c>
      <c r="B6417">
        <v>81000</v>
      </c>
    </row>
    <row r="6418" spans="1:2" x14ac:dyDescent="0.3">
      <c r="A6418">
        <v>0</v>
      </c>
      <c r="B6418">
        <v>90000</v>
      </c>
    </row>
    <row r="6419" spans="1:2" x14ac:dyDescent="0.3">
      <c r="A6419">
        <v>0</v>
      </c>
      <c r="B6419">
        <v>202500</v>
      </c>
    </row>
    <row r="6420" spans="1:2" x14ac:dyDescent="0.3">
      <c r="A6420">
        <v>0</v>
      </c>
      <c r="B6420">
        <v>112500</v>
      </c>
    </row>
    <row r="6421" spans="1:2" x14ac:dyDescent="0.3">
      <c r="A6421">
        <v>1</v>
      </c>
      <c r="B6421">
        <v>202500</v>
      </c>
    </row>
    <row r="6422" spans="1:2" x14ac:dyDescent="0.3">
      <c r="A6422">
        <v>1</v>
      </c>
      <c r="B6422">
        <v>202500</v>
      </c>
    </row>
    <row r="6423" spans="1:2" x14ac:dyDescent="0.3">
      <c r="A6423">
        <v>0</v>
      </c>
      <c r="B6423">
        <v>49500</v>
      </c>
    </row>
    <row r="6424" spans="1:2" x14ac:dyDescent="0.3">
      <c r="A6424">
        <v>0</v>
      </c>
      <c r="B6424">
        <v>90000</v>
      </c>
    </row>
    <row r="6425" spans="1:2" x14ac:dyDescent="0.3">
      <c r="A6425">
        <v>0</v>
      </c>
      <c r="B6425">
        <v>67500</v>
      </c>
    </row>
    <row r="6426" spans="1:2" x14ac:dyDescent="0.3">
      <c r="A6426">
        <v>0</v>
      </c>
      <c r="B6426">
        <v>180000</v>
      </c>
    </row>
    <row r="6427" spans="1:2" x14ac:dyDescent="0.3">
      <c r="A6427">
        <v>0</v>
      </c>
      <c r="B6427">
        <v>112500</v>
      </c>
    </row>
    <row r="6428" spans="1:2" x14ac:dyDescent="0.3">
      <c r="A6428">
        <v>0</v>
      </c>
      <c r="B6428">
        <v>211500</v>
      </c>
    </row>
    <row r="6429" spans="1:2" x14ac:dyDescent="0.3">
      <c r="A6429">
        <v>0</v>
      </c>
      <c r="B6429">
        <v>270000</v>
      </c>
    </row>
    <row r="6430" spans="1:2" x14ac:dyDescent="0.3">
      <c r="A6430">
        <v>0</v>
      </c>
      <c r="B6430">
        <v>270000</v>
      </c>
    </row>
    <row r="6431" spans="1:2" x14ac:dyDescent="0.3">
      <c r="A6431">
        <v>0</v>
      </c>
      <c r="B6431">
        <v>58500</v>
      </c>
    </row>
    <row r="6432" spans="1:2" x14ac:dyDescent="0.3">
      <c r="A6432">
        <v>0</v>
      </c>
      <c r="B6432">
        <v>279000</v>
      </c>
    </row>
    <row r="6433" spans="1:2" x14ac:dyDescent="0.3">
      <c r="A6433">
        <v>1</v>
      </c>
      <c r="B6433">
        <v>585000</v>
      </c>
    </row>
    <row r="6434" spans="1:2" x14ac:dyDescent="0.3">
      <c r="A6434">
        <v>0</v>
      </c>
      <c r="B6434">
        <v>432000</v>
      </c>
    </row>
    <row r="6435" spans="1:2" x14ac:dyDescent="0.3">
      <c r="A6435">
        <v>1</v>
      </c>
      <c r="B6435">
        <v>99000</v>
      </c>
    </row>
    <row r="6436" spans="1:2" x14ac:dyDescent="0.3">
      <c r="A6436">
        <v>0</v>
      </c>
      <c r="B6436">
        <v>90000</v>
      </c>
    </row>
    <row r="6437" spans="1:2" x14ac:dyDescent="0.3">
      <c r="A6437">
        <v>0</v>
      </c>
      <c r="B6437">
        <v>157500</v>
      </c>
    </row>
    <row r="6438" spans="1:2" x14ac:dyDescent="0.3">
      <c r="A6438">
        <v>0</v>
      </c>
      <c r="B6438">
        <v>135000</v>
      </c>
    </row>
    <row r="6439" spans="1:2" x14ac:dyDescent="0.3">
      <c r="A6439">
        <v>0</v>
      </c>
      <c r="B6439">
        <v>135000</v>
      </c>
    </row>
    <row r="6440" spans="1:2" x14ac:dyDescent="0.3">
      <c r="A6440">
        <v>0</v>
      </c>
      <c r="B6440">
        <v>67500</v>
      </c>
    </row>
    <row r="6441" spans="1:2" x14ac:dyDescent="0.3">
      <c r="A6441">
        <v>0</v>
      </c>
      <c r="B6441">
        <v>157500</v>
      </c>
    </row>
    <row r="6442" spans="1:2" x14ac:dyDescent="0.3">
      <c r="A6442">
        <v>0</v>
      </c>
      <c r="B6442">
        <v>171000</v>
      </c>
    </row>
    <row r="6443" spans="1:2" x14ac:dyDescent="0.3">
      <c r="A6443">
        <v>0</v>
      </c>
      <c r="B6443">
        <v>171000</v>
      </c>
    </row>
    <row r="6444" spans="1:2" x14ac:dyDescent="0.3">
      <c r="A6444">
        <v>0</v>
      </c>
      <c r="B6444">
        <v>225000</v>
      </c>
    </row>
    <row r="6445" spans="1:2" x14ac:dyDescent="0.3">
      <c r="A6445">
        <v>0</v>
      </c>
      <c r="B6445">
        <v>157500</v>
      </c>
    </row>
    <row r="6446" spans="1:2" x14ac:dyDescent="0.3">
      <c r="A6446">
        <v>0</v>
      </c>
      <c r="B6446">
        <v>112500</v>
      </c>
    </row>
    <row r="6447" spans="1:2" x14ac:dyDescent="0.3">
      <c r="A6447">
        <v>1</v>
      </c>
      <c r="B6447">
        <v>67500</v>
      </c>
    </row>
    <row r="6448" spans="1:2" x14ac:dyDescent="0.3">
      <c r="A6448">
        <v>0</v>
      </c>
      <c r="B6448">
        <v>270000</v>
      </c>
    </row>
    <row r="6449" spans="1:2" x14ac:dyDescent="0.3">
      <c r="A6449">
        <v>0</v>
      </c>
      <c r="B6449">
        <v>117000</v>
      </c>
    </row>
    <row r="6450" spans="1:2" x14ac:dyDescent="0.3">
      <c r="A6450">
        <v>0</v>
      </c>
      <c r="B6450">
        <v>202500</v>
      </c>
    </row>
    <row r="6451" spans="1:2" x14ac:dyDescent="0.3">
      <c r="A6451">
        <v>0</v>
      </c>
      <c r="B6451">
        <v>112500</v>
      </c>
    </row>
    <row r="6452" spans="1:2" x14ac:dyDescent="0.3">
      <c r="A6452">
        <v>0</v>
      </c>
      <c r="B6452">
        <v>180000</v>
      </c>
    </row>
    <row r="6453" spans="1:2" x14ac:dyDescent="0.3">
      <c r="A6453">
        <v>0</v>
      </c>
      <c r="B6453">
        <v>202500</v>
      </c>
    </row>
    <row r="6454" spans="1:2" x14ac:dyDescent="0.3">
      <c r="A6454">
        <v>0</v>
      </c>
      <c r="B6454">
        <v>270000</v>
      </c>
    </row>
    <row r="6455" spans="1:2" x14ac:dyDescent="0.3">
      <c r="A6455">
        <v>0</v>
      </c>
      <c r="B6455">
        <v>99000</v>
      </c>
    </row>
    <row r="6456" spans="1:2" x14ac:dyDescent="0.3">
      <c r="A6456">
        <v>0</v>
      </c>
      <c r="B6456">
        <v>247500</v>
      </c>
    </row>
    <row r="6457" spans="1:2" x14ac:dyDescent="0.3">
      <c r="A6457">
        <v>1</v>
      </c>
      <c r="B6457">
        <v>90000</v>
      </c>
    </row>
    <row r="6458" spans="1:2" x14ac:dyDescent="0.3">
      <c r="A6458">
        <v>0</v>
      </c>
      <c r="B6458">
        <v>117000</v>
      </c>
    </row>
    <row r="6459" spans="1:2" x14ac:dyDescent="0.3">
      <c r="A6459">
        <v>0</v>
      </c>
      <c r="B6459">
        <v>67500</v>
      </c>
    </row>
    <row r="6460" spans="1:2" x14ac:dyDescent="0.3">
      <c r="A6460">
        <v>0</v>
      </c>
      <c r="B6460">
        <v>112500</v>
      </c>
    </row>
    <row r="6461" spans="1:2" x14ac:dyDescent="0.3">
      <c r="A6461">
        <v>0</v>
      </c>
      <c r="B6461">
        <v>270000</v>
      </c>
    </row>
    <row r="6462" spans="1:2" x14ac:dyDescent="0.3">
      <c r="A6462">
        <v>0</v>
      </c>
      <c r="B6462">
        <v>270000</v>
      </c>
    </row>
    <row r="6463" spans="1:2" x14ac:dyDescent="0.3">
      <c r="A6463">
        <v>0</v>
      </c>
      <c r="B6463">
        <v>121500</v>
      </c>
    </row>
    <row r="6464" spans="1:2" x14ac:dyDescent="0.3">
      <c r="A6464">
        <v>0</v>
      </c>
      <c r="B6464">
        <v>180000</v>
      </c>
    </row>
    <row r="6465" spans="1:2" x14ac:dyDescent="0.3">
      <c r="A6465">
        <v>0</v>
      </c>
      <c r="B6465">
        <v>247500</v>
      </c>
    </row>
    <row r="6466" spans="1:2" x14ac:dyDescent="0.3">
      <c r="A6466">
        <v>0</v>
      </c>
      <c r="B6466">
        <v>112500</v>
      </c>
    </row>
    <row r="6467" spans="1:2" x14ac:dyDescent="0.3">
      <c r="A6467">
        <v>0</v>
      </c>
      <c r="B6467">
        <v>94500</v>
      </c>
    </row>
    <row r="6468" spans="1:2" x14ac:dyDescent="0.3">
      <c r="A6468">
        <v>0</v>
      </c>
      <c r="B6468">
        <v>94500</v>
      </c>
    </row>
    <row r="6469" spans="1:2" x14ac:dyDescent="0.3">
      <c r="A6469">
        <v>0</v>
      </c>
      <c r="B6469">
        <v>67500</v>
      </c>
    </row>
    <row r="6470" spans="1:2" x14ac:dyDescent="0.3">
      <c r="A6470">
        <v>0</v>
      </c>
      <c r="B6470">
        <v>171000</v>
      </c>
    </row>
    <row r="6471" spans="1:2" x14ac:dyDescent="0.3">
      <c r="A6471">
        <v>0</v>
      </c>
      <c r="B6471">
        <v>112500</v>
      </c>
    </row>
    <row r="6472" spans="1:2" x14ac:dyDescent="0.3">
      <c r="A6472">
        <v>0</v>
      </c>
      <c r="B6472">
        <v>180000</v>
      </c>
    </row>
    <row r="6473" spans="1:2" x14ac:dyDescent="0.3">
      <c r="A6473">
        <v>0</v>
      </c>
      <c r="B6473">
        <v>72000</v>
      </c>
    </row>
    <row r="6474" spans="1:2" x14ac:dyDescent="0.3">
      <c r="A6474">
        <v>0</v>
      </c>
      <c r="B6474">
        <v>67500</v>
      </c>
    </row>
    <row r="6475" spans="1:2" x14ac:dyDescent="0.3">
      <c r="A6475">
        <v>0</v>
      </c>
      <c r="B6475">
        <v>270000</v>
      </c>
    </row>
    <row r="6476" spans="1:2" x14ac:dyDescent="0.3">
      <c r="A6476">
        <v>0</v>
      </c>
      <c r="B6476">
        <v>202500</v>
      </c>
    </row>
    <row r="6477" spans="1:2" x14ac:dyDescent="0.3">
      <c r="A6477">
        <v>0</v>
      </c>
      <c r="B6477">
        <v>112500</v>
      </c>
    </row>
    <row r="6478" spans="1:2" x14ac:dyDescent="0.3">
      <c r="A6478">
        <v>0</v>
      </c>
      <c r="B6478">
        <v>292500</v>
      </c>
    </row>
    <row r="6479" spans="1:2" x14ac:dyDescent="0.3">
      <c r="A6479">
        <v>0</v>
      </c>
      <c r="B6479">
        <v>225000</v>
      </c>
    </row>
    <row r="6480" spans="1:2" x14ac:dyDescent="0.3">
      <c r="A6480">
        <v>0</v>
      </c>
      <c r="B6480">
        <v>225000</v>
      </c>
    </row>
    <row r="6481" spans="1:2" x14ac:dyDescent="0.3">
      <c r="A6481">
        <v>0</v>
      </c>
      <c r="B6481">
        <v>157500</v>
      </c>
    </row>
    <row r="6482" spans="1:2" x14ac:dyDescent="0.3">
      <c r="A6482">
        <v>0</v>
      </c>
      <c r="B6482">
        <v>121500</v>
      </c>
    </row>
    <row r="6483" spans="1:2" x14ac:dyDescent="0.3">
      <c r="A6483">
        <v>1</v>
      </c>
      <c r="B6483">
        <v>67500</v>
      </c>
    </row>
    <row r="6484" spans="1:2" x14ac:dyDescent="0.3">
      <c r="A6484">
        <v>0</v>
      </c>
      <c r="B6484">
        <v>238500</v>
      </c>
    </row>
    <row r="6485" spans="1:2" x14ac:dyDescent="0.3">
      <c r="A6485">
        <v>0</v>
      </c>
      <c r="B6485">
        <v>67500</v>
      </c>
    </row>
    <row r="6486" spans="1:2" x14ac:dyDescent="0.3">
      <c r="A6486">
        <v>0</v>
      </c>
      <c r="B6486">
        <v>112500</v>
      </c>
    </row>
    <row r="6487" spans="1:2" x14ac:dyDescent="0.3">
      <c r="A6487">
        <v>0</v>
      </c>
      <c r="B6487">
        <v>157500</v>
      </c>
    </row>
    <row r="6488" spans="1:2" x14ac:dyDescent="0.3">
      <c r="A6488">
        <v>0</v>
      </c>
      <c r="B6488">
        <v>225000</v>
      </c>
    </row>
    <row r="6489" spans="1:2" x14ac:dyDescent="0.3">
      <c r="A6489">
        <v>0</v>
      </c>
      <c r="B6489">
        <v>180000</v>
      </c>
    </row>
    <row r="6490" spans="1:2" x14ac:dyDescent="0.3">
      <c r="A6490">
        <v>0</v>
      </c>
      <c r="B6490">
        <v>126000</v>
      </c>
    </row>
    <row r="6491" spans="1:2" x14ac:dyDescent="0.3">
      <c r="A6491">
        <v>0</v>
      </c>
      <c r="B6491">
        <v>180000</v>
      </c>
    </row>
    <row r="6492" spans="1:2" x14ac:dyDescent="0.3">
      <c r="A6492">
        <v>0</v>
      </c>
      <c r="B6492">
        <v>225000</v>
      </c>
    </row>
    <row r="6493" spans="1:2" x14ac:dyDescent="0.3">
      <c r="A6493">
        <v>1</v>
      </c>
      <c r="B6493">
        <v>54000</v>
      </c>
    </row>
    <row r="6494" spans="1:2" x14ac:dyDescent="0.3">
      <c r="A6494">
        <v>0</v>
      </c>
      <c r="B6494">
        <v>135000</v>
      </c>
    </row>
    <row r="6495" spans="1:2" x14ac:dyDescent="0.3">
      <c r="A6495">
        <v>0</v>
      </c>
      <c r="B6495">
        <v>315000</v>
      </c>
    </row>
    <row r="6496" spans="1:2" x14ac:dyDescent="0.3">
      <c r="A6496">
        <v>0</v>
      </c>
      <c r="B6496">
        <v>202500</v>
      </c>
    </row>
    <row r="6497" spans="1:2" x14ac:dyDescent="0.3">
      <c r="A6497">
        <v>0</v>
      </c>
      <c r="B6497">
        <v>157500</v>
      </c>
    </row>
    <row r="6498" spans="1:2" x14ac:dyDescent="0.3">
      <c r="A6498">
        <v>0</v>
      </c>
      <c r="B6498">
        <v>135000</v>
      </c>
    </row>
    <row r="6499" spans="1:2" x14ac:dyDescent="0.3">
      <c r="A6499">
        <v>0</v>
      </c>
      <c r="B6499">
        <v>202500</v>
      </c>
    </row>
    <row r="6500" spans="1:2" x14ac:dyDescent="0.3">
      <c r="A6500">
        <v>0</v>
      </c>
      <c r="B6500">
        <v>225000</v>
      </c>
    </row>
    <row r="6501" spans="1:2" x14ac:dyDescent="0.3">
      <c r="A6501">
        <v>0</v>
      </c>
      <c r="B6501">
        <v>63000</v>
      </c>
    </row>
    <row r="6502" spans="1:2" x14ac:dyDescent="0.3">
      <c r="A6502">
        <v>0</v>
      </c>
      <c r="B6502">
        <v>144000</v>
      </c>
    </row>
    <row r="6503" spans="1:2" x14ac:dyDescent="0.3">
      <c r="A6503">
        <v>0</v>
      </c>
      <c r="B6503">
        <v>292500</v>
      </c>
    </row>
    <row r="6504" spans="1:2" x14ac:dyDescent="0.3">
      <c r="A6504">
        <v>0</v>
      </c>
      <c r="B6504">
        <v>157500</v>
      </c>
    </row>
    <row r="6505" spans="1:2" x14ac:dyDescent="0.3">
      <c r="A6505">
        <v>0</v>
      </c>
      <c r="B6505">
        <v>157500</v>
      </c>
    </row>
    <row r="6506" spans="1:2" x14ac:dyDescent="0.3">
      <c r="A6506">
        <v>0</v>
      </c>
      <c r="B6506">
        <v>202500</v>
      </c>
    </row>
    <row r="6507" spans="1:2" x14ac:dyDescent="0.3">
      <c r="A6507">
        <v>0</v>
      </c>
      <c r="B6507">
        <v>112500</v>
      </c>
    </row>
    <row r="6508" spans="1:2" x14ac:dyDescent="0.3">
      <c r="A6508">
        <v>1</v>
      </c>
      <c r="B6508">
        <v>112500</v>
      </c>
    </row>
    <row r="6509" spans="1:2" x14ac:dyDescent="0.3">
      <c r="A6509">
        <v>0</v>
      </c>
      <c r="B6509">
        <v>270000</v>
      </c>
    </row>
    <row r="6510" spans="1:2" x14ac:dyDescent="0.3">
      <c r="A6510">
        <v>0</v>
      </c>
      <c r="B6510">
        <v>90000</v>
      </c>
    </row>
    <row r="6511" spans="1:2" x14ac:dyDescent="0.3">
      <c r="A6511">
        <v>0</v>
      </c>
      <c r="B6511">
        <v>180000</v>
      </c>
    </row>
    <row r="6512" spans="1:2" x14ac:dyDescent="0.3">
      <c r="A6512">
        <v>1</v>
      </c>
      <c r="B6512">
        <v>67500</v>
      </c>
    </row>
    <row r="6513" spans="1:2" x14ac:dyDescent="0.3">
      <c r="A6513">
        <v>0</v>
      </c>
      <c r="B6513">
        <v>157500</v>
      </c>
    </row>
    <row r="6514" spans="1:2" x14ac:dyDescent="0.3">
      <c r="A6514">
        <v>0</v>
      </c>
      <c r="B6514">
        <v>202500</v>
      </c>
    </row>
    <row r="6515" spans="1:2" x14ac:dyDescent="0.3">
      <c r="A6515">
        <v>0</v>
      </c>
      <c r="B6515">
        <v>157500</v>
      </c>
    </row>
    <row r="6516" spans="1:2" x14ac:dyDescent="0.3">
      <c r="A6516">
        <v>0</v>
      </c>
      <c r="B6516">
        <v>180000</v>
      </c>
    </row>
    <row r="6517" spans="1:2" x14ac:dyDescent="0.3">
      <c r="A6517">
        <v>0</v>
      </c>
      <c r="B6517">
        <v>135000</v>
      </c>
    </row>
    <row r="6518" spans="1:2" x14ac:dyDescent="0.3">
      <c r="A6518">
        <v>0</v>
      </c>
      <c r="B6518">
        <v>180000</v>
      </c>
    </row>
    <row r="6519" spans="1:2" x14ac:dyDescent="0.3">
      <c r="A6519">
        <v>0</v>
      </c>
      <c r="B6519">
        <v>49500</v>
      </c>
    </row>
    <row r="6520" spans="1:2" x14ac:dyDescent="0.3">
      <c r="A6520">
        <v>0</v>
      </c>
      <c r="B6520">
        <v>157500</v>
      </c>
    </row>
    <row r="6521" spans="1:2" x14ac:dyDescent="0.3">
      <c r="A6521">
        <v>0</v>
      </c>
      <c r="B6521">
        <v>112500</v>
      </c>
    </row>
    <row r="6522" spans="1:2" x14ac:dyDescent="0.3">
      <c r="A6522">
        <v>0</v>
      </c>
      <c r="B6522">
        <v>112500</v>
      </c>
    </row>
    <row r="6523" spans="1:2" x14ac:dyDescent="0.3">
      <c r="A6523">
        <v>0</v>
      </c>
      <c r="B6523">
        <v>270000</v>
      </c>
    </row>
    <row r="6524" spans="1:2" x14ac:dyDescent="0.3">
      <c r="A6524">
        <v>0</v>
      </c>
      <c r="B6524">
        <v>90000</v>
      </c>
    </row>
    <row r="6525" spans="1:2" x14ac:dyDescent="0.3">
      <c r="A6525">
        <v>0</v>
      </c>
      <c r="B6525">
        <v>225000</v>
      </c>
    </row>
    <row r="6526" spans="1:2" x14ac:dyDescent="0.3">
      <c r="A6526">
        <v>0</v>
      </c>
      <c r="B6526">
        <v>112500</v>
      </c>
    </row>
    <row r="6527" spans="1:2" x14ac:dyDescent="0.3">
      <c r="A6527">
        <v>0</v>
      </c>
      <c r="B6527">
        <v>112500</v>
      </c>
    </row>
    <row r="6528" spans="1:2" x14ac:dyDescent="0.3">
      <c r="A6528">
        <v>0</v>
      </c>
      <c r="B6528">
        <v>225000</v>
      </c>
    </row>
    <row r="6529" spans="1:2" x14ac:dyDescent="0.3">
      <c r="A6529">
        <v>0</v>
      </c>
      <c r="B6529">
        <v>225000</v>
      </c>
    </row>
    <row r="6530" spans="1:2" x14ac:dyDescent="0.3">
      <c r="A6530">
        <v>0</v>
      </c>
      <c r="B6530">
        <v>225000</v>
      </c>
    </row>
    <row r="6531" spans="1:2" x14ac:dyDescent="0.3">
      <c r="A6531">
        <v>0</v>
      </c>
      <c r="B6531">
        <v>90000</v>
      </c>
    </row>
    <row r="6532" spans="1:2" x14ac:dyDescent="0.3">
      <c r="A6532">
        <v>0</v>
      </c>
      <c r="B6532">
        <v>90000</v>
      </c>
    </row>
    <row r="6533" spans="1:2" x14ac:dyDescent="0.3">
      <c r="A6533">
        <v>0</v>
      </c>
      <c r="B6533">
        <v>202500</v>
      </c>
    </row>
    <row r="6534" spans="1:2" x14ac:dyDescent="0.3">
      <c r="A6534">
        <v>1</v>
      </c>
      <c r="B6534">
        <v>135000</v>
      </c>
    </row>
    <row r="6535" spans="1:2" x14ac:dyDescent="0.3">
      <c r="A6535">
        <v>1</v>
      </c>
      <c r="B6535">
        <v>112500</v>
      </c>
    </row>
    <row r="6536" spans="1:2" x14ac:dyDescent="0.3">
      <c r="A6536">
        <v>1</v>
      </c>
      <c r="B6536">
        <v>180000</v>
      </c>
    </row>
    <row r="6537" spans="1:2" x14ac:dyDescent="0.3">
      <c r="A6537">
        <v>0</v>
      </c>
      <c r="B6537">
        <v>157500</v>
      </c>
    </row>
    <row r="6538" spans="1:2" x14ac:dyDescent="0.3">
      <c r="A6538">
        <v>0</v>
      </c>
      <c r="B6538">
        <v>85374</v>
      </c>
    </row>
    <row r="6539" spans="1:2" x14ac:dyDescent="0.3">
      <c r="A6539">
        <v>0</v>
      </c>
      <c r="B6539">
        <v>180000</v>
      </c>
    </row>
    <row r="6540" spans="1:2" x14ac:dyDescent="0.3">
      <c r="A6540">
        <v>0</v>
      </c>
      <c r="B6540">
        <v>90000</v>
      </c>
    </row>
    <row r="6541" spans="1:2" x14ac:dyDescent="0.3">
      <c r="A6541">
        <v>0</v>
      </c>
      <c r="B6541">
        <v>157500</v>
      </c>
    </row>
    <row r="6542" spans="1:2" x14ac:dyDescent="0.3">
      <c r="A6542">
        <v>0</v>
      </c>
      <c r="B6542">
        <v>103500</v>
      </c>
    </row>
    <row r="6543" spans="1:2" x14ac:dyDescent="0.3">
      <c r="A6543">
        <v>0</v>
      </c>
      <c r="B6543">
        <v>45000</v>
      </c>
    </row>
    <row r="6544" spans="1:2" x14ac:dyDescent="0.3">
      <c r="A6544">
        <v>0</v>
      </c>
      <c r="B6544">
        <v>225000</v>
      </c>
    </row>
    <row r="6545" spans="1:2" x14ac:dyDescent="0.3">
      <c r="A6545">
        <v>0</v>
      </c>
      <c r="B6545">
        <v>180000</v>
      </c>
    </row>
    <row r="6546" spans="1:2" x14ac:dyDescent="0.3">
      <c r="A6546">
        <v>0</v>
      </c>
      <c r="B6546">
        <v>90000</v>
      </c>
    </row>
    <row r="6547" spans="1:2" x14ac:dyDescent="0.3">
      <c r="A6547">
        <v>0</v>
      </c>
      <c r="B6547">
        <v>180000</v>
      </c>
    </row>
    <row r="6548" spans="1:2" x14ac:dyDescent="0.3">
      <c r="A6548">
        <v>0</v>
      </c>
      <c r="B6548">
        <v>103500</v>
      </c>
    </row>
    <row r="6549" spans="1:2" x14ac:dyDescent="0.3">
      <c r="A6549">
        <v>0</v>
      </c>
      <c r="B6549">
        <v>225000</v>
      </c>
    </row>
    <row r="6550" spans="1:2" x14ac:dyDescent="0.3">
      <c r="A6550">
        <v>1</v>
      </c>
      <c r="B6550">
        <v>144000</v>
      </c>
    </row>
    <row r="6551" spans="1:2" x14ac:dyDescent="0.3">
      <c r="A6551">
        <v>0</v>
      </c>
      <c r="B6551">
        <v>157500</v>
      </c>
    </row>
    <row r="6552" spans="1:2" x14ac:dyDescent="0.3">
      <c r="A6552">
        <v>0</v>
      </c>
      <c r="B6552">
        <v>202500</v>
      </c>
    </row>
    <row r="6553" spans="1:2" x14ac:dyDescent="0.3">
      <c r="A6553">
        <v>0</v>
      </c>
      <c r="B6553">
        <v>135000</v>
      </c>
    </row>
    <row r="6554" spans="1:2" x14ac:dyDescent="0.3">
      <c r="A6554">
        <v>0</v>
      </c>
      <c r="B6554">
        <v>157500</v>
      </c>
    </row>
    <row r="6555" spans="1:2" x14ac:dyDescent="0.3">
      <c r="A6555">
        <v>0</v>
      </c>
      <c r="B6555">
        <v>225000</v>
      </c>
    </row>
    <row r="6556" spans="1:2" x14ac:dyDescent="0.3">
      <c r="A6556">
        <v>0</v>
      </c>
      <c r="B6556">
        <v>157500</v>
      </c>
    </row>
    <row r="6557" spans="1:2" x14ac:dyDescent="0.3">
      <c r="A6557">
        <v>0</v>
      </c>
      <c r="B6557">
        <v>360000</v>
      </c>
    </row>
    <row r="6558" spans="1:2" x14ac:dyDescent="0.3">
      <c r="A6558">
        <v>0</v>
      </c>
      <c r="B6558">
        <v>247500</v>
      </c>
    </row>
    <row r="6559" spans="1:2" x14ac:dyDescent="0.3">
      <c r="A6559">
        <v>0</v>
      </c>
      <c r="B6559">
        <v>234000</v>
      </c>
    </row>
    <row r="6560" spans="1:2" x14ac:dyDescent="0.3">
      <c r="A6560">
        <v>0</v>
      </c>
      <c r="B6560">
        <v>171000</v>
      </c>
    </row>
    <row r="6561" spans="1:2" x14ac:dyDescent="0.3">
      <c r="A6561">
        <v>0</v>
      </c>
      <c r="B6561">
        <v>202500</v>
      </c>
    </row>
    <row r="6562" spans="1:2" x14ac:dyDescent="0.3">
      <c r="A6562">
        <v>0</v>
      </c>
      <c r="B6562">
        <v>94500</v>
      </c>
    </row>
    <row r="6563" spans="1:2" x14ac:dyDescent="0.3">
      <c r="A6563">
        <v>0</v>
      </c>
      <c r="B6563">
        <v>81000</v>
      </c>
    </row>
    <row r="6564" spans="1:2" x14ac:dyDescent="0.3">
      <c r="A6564">
        <v>0</v>
      </c>
      <c r="B6564">
        <v>135000</v>
      </c>
    </row>
    <row r="6565" spans="1:2" x14ac:dyDescent="0.3">
      <c r="A6565">
        <v>0</v>
      </c>
      <c r="B6565">
        <v>86850</v>
      </c>
    </row>
    <row r="6566" spans="1:2" x14ac:dyDescent="0.3">
      <c r="A6566">
        <v>0</v>
      </c>
      <c r="B6566">
        <v>450000</v>
      </c>
    </row>
    <row r="6567" spans="1:2" x14ac:dyDescent="0.3">
      <c r="A6567">
        <v>0</v>
      </c>
      <c r="B6567">
        <v>90000</v>
      </c>
    </row>
    <row r="6568" spans="1:2" x14ac:dyDescent="0.3">
      <c r="A6568">
        <v>0</v>
      </c>
      <c r="B6568">
        <v>90000</v>
      </c>
    </row>
    <row r="6569" spans="1:2" x14ac:dyDescent="0.3">
      <c r="A6569">
        <v>0</v>
      </c>
      <c r="B6569">
        <v>216000</v>
      </c>
    </row>
    <row r="6570" spans="1:2" x14ac:dyDescent="0.3">
      <c r="A6570">
        <v>0</v>
      </c>
      <c r="B6570">
        <v>396000</v>
      </c>
    </row>
    <row r="6571" spans="1:2" x14ac:dyDescent="0.3">
      <c r="A6571">
        <v>0</v>
      </c>
      <c r="B6571">
        <v>126000</v>
      </c>
    </row>
    <row r="6572" spans="1:2" x14ac:dyDescent="0.3">
      <c r="A6572">
        <v>0</v>
      </c>
      <c r="B6572">
        <v>99000</v>
      </c>
    </row>
    <row r="6573" spans="1:2" x14ac:dyDescent="0.3">
      <c r="A6573">
        <v>0</v>
      </c>
      <c r="B6573">
        <v>108000</v>
      </c>
    </row>
    <row r="6574" spans="1:2" x14ac:dyDescent="0.3">
      <c r="A6574">
        <v>0</v>
      </c>
      <c r="B6574">
        <v>202500</v>
      </c>
    </row>
    <row r="6575" spans="1:2" x14ac:dyDescent="0.3">
      <c r="A6575">
        <v>0</v>
      </c>
      <c r="B6575">
        <v>67500</v>
      </c>
    </row>
    <row r="6576" spans="1:2" x14ac:dyDescent="0.3">
      <c r="A6576">
        <v>0</v>
      </c>
      <c r="B6576">
        <v>225000</v>
      </c>
    </row>
    <row r="6577" spans="1:2" x14ac:dyDescent="0.3">
      <c r="A6577">
        <v>0</v>
      </c>
      <c r="B6577">
        <v>108000</v>
      </c>
    </row>
    <row r="6578" spans="1:2" x14ac:dyDescent="0.3">
      <c r="A6578">
        <v>0</v>
      </c>
      <c r="B6578">
        <v>108000</v>
      </c>
    </row>
    <row r="6579" spans="1:2" x14ac:dyDescent="0.3">
      <c r="A6579">
        <v>0</v>
      </c>
      <c r="B6579">
        <v>202500</v>
      </c>
    </row>
    <row r="6580" spans="1:2" x14ac:dyDescent="0.3">
      <c r="A6580">
        <v>0</v>
      </c>
      <c r="B6580">
        <v>135000</v>
      </c>
    </row>
    <row r="6581" spans="1:2" x14ac:dyDescent="0.3">
      <c r="A6581">
        <v>0</v>
      </c>
      <c r="B6581">
        <v>135000</v>
      </c>
    </row>
    <row r="6582" spans="1:2" x14ac:dyDescent="0.3">
      <c r="A6582">
        <v>0</v>
      </c>
      <c r="B6582">
        <v>135000</v>
      </c>
    </row>
    <row r="6583" spans="1:2" x14ac:dyDescent="0.3">
      <c r="A6583">
        <v>0</v>
      </c>
      <c r="B6583">
        <v>144000</v>
      </c>
    </row>
    <row r="6584" spans="1:2" x14ac:dyDescent="0.3">
      <c r="A6584">
        <v>0</v>
      </c>
      <c r="B6584">
        <v>225000</v>
      </c>
    </row>
    <row r="6585" spans="1:2" x14ac:dyDescent="0.3">
      <c r="A6585">
        <v>0</v>
      </c>
      <c r="B6585">
        <v>157500</v>
      </c>
    </row>
    <row r="6586" spans="1:2" x14ac:dyDescent="0.3">
      <c r="A6586">
        <v>0</v>
      </c>
      <c r="B6586">
        <v>157500</v>
      </c>
    </row>
    <row r="6587" spans="1:2" x14ac:dyDescent="0.3">
      <c r="A6587">
        <v>0</v>
      </c>
      <c r="B6587">
        <v>144000</v>
      </c>
    </row>
    <row r="6588" spans="1:2" x14ac:dyDescent="0.3">
      <c r="A6588">
        <v>0</v>
      </c>
      <c r="B6588">
        <v>90000</v>
      </c>
    </row>
    <row r="6589" spans="1:2" x14ac:dyDescent="0.3">
      <c r="A6589">
        <v>0</v>
      </c>
      <c r="B6589">
        <v>157500</v>
      </c>
    </row>
    <row r="6590" spans="1:2" x14ac:dyDescent="0.3">
      <c r="A6590">
        <v>0</v>
      </c>
      <c r="B6590">
        <v>216000</v>
      </c>
    </row>
    <row r="6591" spans="1:2" x14ac:dyDescent="0.3">
      <c r="A6591">
        <v>1</v>
      </c>
      <c r="B6591">
        <v>135000</v>
      </c>
    </row>
    <row r="6592" spans="1:2" x14ac:dyDescent="0.3">
      <c r="A6592">
        <v>1</v>
      </c>
      <c r="B6592">
        <v>103500</v>
      </c>
    </row>
    <row r="6593" spans="1:2" x14ac:dyDescent="0.3">
      <c r="A6593">
        <v>0</v>
      </c>
      <c r="B6593">
        <v>135000</v>
      </c>
    </row>
    <row r="6594" spans="1:2" x14ac:dyDescent="0.3">
      <c r="A6594">
        <v>0</v>
      </c>
      <c r="B6594">
        <v>135000</v>
      </c>
    </row>
    <row r="6595" spans="1:2" x14ac:dyDescent="0.3">
      <c r="A6595">
        <v>0</v>
      </c>
      <c r="B6595">
        <v>225000</v>
      </c>
    </row>
    <row r="6596" spans="1:2" x14ac:dyDescent="0.3">
      <c r="A6596">
        <v>0</v>
      </c>
      <c r="B6596">
        <v>225000</v>
      </c>
    </row>
    <row r="6597" spans="1:2" x14ac:dyDescent="0.3">
      <c r="A6597">
        <v>0</v>
      </c>
      <c r="B6597">
        <v>103500</v>
      </c>
    </row>
    <row r="6598" spans="1:2" x14ac:dyDescent="0.3">
      <c r="A6598">
        <v>0</v>
      </c>
      <c r="B6598">
        <v>72000</v>
      </c>
    </row>
    <row r="6599" spans="1:2" x14ac:dyDescent="0.3">
      <c r="A6599">
        <v>0</v>
      </c>
      <c r="B6599">
        <v>292500</v>
      </c>
    </row>
    <row r="6600" spans="1:2" x14ac:dyDescent="0.3">
      <c r="A6600">
        <v>0</v>
      </c>
      <c r="B6600">
        <v>180000</v>
      </c>
    </row>
    <row r="6601" spans="1:2" x14ac:dyDescent="0.3">
      <c r="A6601">
        <v>0</v>
      </c>
      <c r="B6601">
        <v>112500</v>
      </c>
    </row>
    <row r="6602" spans="1:2" x14ac:dyDescent="0.3">
      <c r="A6602">
        <v>0</v>
      </c>
      <c r="B6602">
        <v>112500</v>
      </c>
    </row>
    <row r="6603" spans="1:2" x14ac:dyDescent="0.3">
      <c r="A6603">
        <v>1</v>
      </c>
      <c r="B6603">
        <v>211500</v>
      </c>
    </row>
    <row r="6604" spans="1:2" x14ac:dyDescent="0.3">
      <c r="A6604">
        <v>0</v>
      </c>
      <c r="B6604">
        <v>90000</v>
      </c>
    </row>
    <row r="6605" spans="1:2" x14ac:dyDescent="0.3">
      <c r="A6605">
        <v>0</v>
      </c>
      <c r="B6605">
        <v>157500</v>
      </c>
    </row>
    <row r="6606" spans="1:2" x14ac:dyDescent="0.3">
      <c r="A6606">
        <v>0</v>
      </c>
      <c r="B6606">
        <v>112500</v>
      </c>
    </row>
    <row r="6607" spans="1:2" x14ac:dyDescent="0.3">
      <c r="A6607">
        <v>0</v>
      </c>
      <c r="B6607">
        <v>270000</v>
      </c>
    </row>
    <row r="6608" spans="1:2" x14ac:dyDescent="0.3">
      <c r="A6608">
        <v>0</v>
      </c>
      <c r="B6608">
        <v>324000</v>
      </c>
    </row>
    <row r="6609" spans="1:2" x14ac:dyDescent="0.3">
      <c r="A6609">
        <v>0</v>
      </c>
      <c r="B6609">
        <v>69300</v>
      </c>
    </row>
    <row r="6610" spans="1:2" x14ac:dyDescent="0.3">
      <c r="A6610">
        <v>0</v>
      </c>
      <c r="B6610">
        <v>279000</v>
      </c>
    </row>
    <row r="6611" spans="1:2" x14ac:dyDescent="0.3">
      <c r="A6611">
        <v>0</v>
      </c>
      <c r="B6611">
        <v>157500</v>
      </c>
    </row>
    <row r="6612" spans="1:2" x14ac:dyDescent="0.3">
      <c r="A6612">
        <v>0</v>
      </c>
      <c r="B6612">
        <v>157500</v>
      </c>
    </row>
    <row r="6613" spans="1:2" x14ac:dyDescent="0.3">
      <c r="A6613">
        <v>0</v>
      </c>
      <c r="B6613">
        <v>90000</v>
      </c>
    </row>
    <row r="6614" spans="1:2" x14ac:dyDescent="0.3">
      <c r="A6614">
        <v>0</v>
      </c>
      <c r="B6614">
        <v>166500</v>
      </c>
    </row>
    <row r="6615" spans="1:2" x14ac:dyDescent="0.3">
      <c r="A6615">
        <v>0</v>
      </c>
      <c r="B6615">
        <v>360000</v>
      </c>
    </row>
    <row r="6616" spans="1:2" x14ac:dyDescent="0.3">
      <c r="A6616">
        <v>0</v>
      </c>
      <c r="B6616">
        <v>360000</v>
      </c>
    </row>
    <row r="6617" spans="1:2" x14ac:dyDescent="0.3">
      <c r="A6617">
        <v>0</v>
      </c>
      <c r="B6617">
        <v>180000</v>
      </c>
    </row>
    <row r="6618" spans="1:2" x14ac:dyDescent="0.3">
      <c r="A6618">
        <v>0</v>
      </c>
      <c r="B6618">
        <v>117000</v>
      </c>
    </row>
    <row r="6619" spans="1:2" x14ac:dyDescent="0.3">
      <c r="A6619">
        <v>0</v>
      </c>
      <c r="B6619">
        <v>202500</v>
      </c>
    </row>
    <row r="6620" spans="1:2" x14ac:dyDescent="0.3">
      <c r="A6620">
        <v>0</v>
      </c>
      <c r="B6620">
        <v>180000</v>
      </c>
    </row>
    <row r="6621" spans="1:2" x14ac:dyDescent="0.3">
      <c r="A6621">
        <v>0</v>
      </c>
      <c r="B6621">
        <v>180000</v>
      </c>
    </row>
    <row r="6622" spans="1:2" x14ac:dyDescent="0.3">
      <c r="A6622">
        <v>0</v>
      </c>
      <c r="B6622">
        <v>225000</v>
      </c>
    </row>
    <row r="6623" spans="1:2" x14ac:dyDescent="0.3">
      <c r="A6623">
        <v>0</v>
      </c>
      <c r="B6623">
        <v>225000</v>
      </c>
    </row>
    <row r="6624" spans="1:2" x14ac:dyDescent="0.3">
      <c r="A6624">
        <v>0</v>
      </c>
      <c r="B6624">
        <v>225000</v>
      </c>
    </row>
    <row r="6625" spans="1:2" x14ac:dyDescent="0.3">
      <c r="A6625">
        <v>0</v>
      </c>
      <c r="B6625">
        <v>72000</v>
      </c>
    </row>
    <row r="6626" spans="1:2" x14ac:dyDescent="0.3">
      <c r="A6626">
        <v>1</v>
      </c>
      <c r="B6626">
        <v>247500</v>
      </c>
    </row>
    <row r="6627" spans="1:2" x14ac:dyDescent="0.3">
      <c r="A6627">
        <v>0</v>
      </c>
      <c r="B6627">
        <v>90000</v>
      </c>
    </row>
    <row r="6628" spans="1:2" x14ac:dyDescent="0.3">
      <c r="A6628">
        <v>0</v>
      </c>
      <c r="B6628">
        <v>90000</v>
      </c>
    </row>
    <row r="6629" spans="1:2" x14ac:dyDescent="0.3">
      <c r="A6629">
        <v>0</v>
      </c>
      <c r="B6629">
        <v>63000</v>
      </c>
    </row>
    <row r="6630" spans="1:2" x14ac:dyDescent="0.3">
      <c r="A6630">
        <v>0</v>
      </c>
      <c r="B6630">
        <v>112500</v>
      </c>
    </row>
    <row r="6631" spans="1:2" x14ac:dyDescent="0.3">
      <c r="A6631">
        <v>0</v>
      </c>
      <c r="B6631">
        <v>112500</v>
      </c>
    </row>
    <row r="6632" spans="1:2" x14ac:dyDescent="0.3">
      <c r="A6632">
        <v>0</v>
      </c>
      <c r="B6632">
        <v>135000</v>
      </c>
    </row>
    <row r="6633" spans="1:2" x14ac:dyDescent="0.3">
      <c r="A6633">
        <v>0</v>
      </c>
      <c r="B6633">
        <v>202500</v>
      </c>
    </row>
    <row r="6634" spans="1:2" x14ac:dyDescent="0.3">
      <c r="A6634">
        <v>0</v>
      </c>
      <c r="B6634">
        <v>135000</v>
      </c>
    </row>
    <row r="6635" spans="1:2" x14ac:dyDescent="0.3">
      <c r="A6635">
        <v>0</v>
      </c>
      <c r="B6635">
        <v>270000</v>
      </c>
    </row>
    <row r="6636" spans="1:2" x14ac:dyDescent="0.3">
      <c r="A6636">
        <v>0</v>
      </c>
      <c r="B6636">
        <v>171000</v>
      </c>
    </row>
    <row r="6637" spans="1:2" x14ac:dyDescent="0.3">
      <c r="A6637">
        <v>0</v>
      </c>
      <c r="B6637">
        <v>180000</v>
      </c>
    </row>
    <row r="6638" spans="1:2" x14ac:dyDescent="0.3">
      <c r="A6638">
        <v>0</v>
      </c>
      <c r="B6638">
        <v>112500</v>
      </c>
    </row>
    <row r="6639" spans="1:2" x14ac:dyDescent="0.3">
      <c r="A6639">
        <v>0</v>
      </c>
      <c r="B6639">
        <v>103500</v>
      </c>
    </row>
    <row r="6640" spans="1:2" x14ac:dyDescent="0.3">
      <c r="A6640">
        <v>0</v>
      </c>
      <c r="B6640">
        <v>225000</v>
      </c>
    </row>
    <row r="6641" spans="1:2" x14ac:dyDescent="0.3">
      <c r="A6641">
        <v>0</v>
      </c>
      <c r="B6641">
        <v>135000</v>
      </c>
    </row>
    <row r="6642" spans="1:2" x14ac:dyDescent="0.3">
      <c r="A6642">
        <v>0</v>
      </c>
      <c r="B6642">
        <v>180000</v>
      </c>
    </row>
    <row r="6643" spans="1:2" x14ac:dyDescent="0.3">
      <c r="A6643">
        <v>0</v>
      </c>
      <c r="B6643">
        <v>157500</v>
      </c>
    </row>
    <row r="6644" spans="1:2" x14ac:dyDescent="0.3">
      <c r="A6644">
        <v>0</v>
      </c>
      <c r="B6644">
        <v>180000</v>
      </c>
    </row>
    <row r="6645" spans="1:2" x14ac:dyDescent="0.3">
      <c r="A6645">
        <v>0</v>
      </c>
      <c r="B6645">
        <v>180000</v>
      </c>
    </row>
    <row r="6646" spans="1:2" x14ac:dyDescent="0.3">
      <c r="A6646">
        <v>0</v>
      </c>
      <c r="B6646">
        <v>90000</v>
      </c>
    </row>
    <row r="6647" spans="1:2" x14ac:dyDescent="0.3">
      <c r="A6647">
        <v>1</v>
      </c>
      <c r="B6647">
        <v>157500</v>
      </c>
    </row>
    <row r="6648" spans="1:2" x14ac:dyDescent="0.3">
      <c r="A6648">
        <v>0</v>
      </c>
      <c r="B6648">
        <v>112500</v>
      </c>
    </row>
    <row r="6649" spans="1:2" x14ac:dyDescent="0.3">
      <c r="A6649">
        <v>0</v>
      </c>
      <c r="B6649">
        <v>234000</v>
      </c>
    </row>
    <row r="6650" spans="1:2" x14ac:dyDescent="0.3">
      <c r="A6650">
        <v>0</v>
      </c>
      <c r="B6650">
        <v>112500</v>
      </c>
    </row>
    <row r="6651" spans="1:2" x14ac:dyDescent="0.3">
      <c r="A6651">
        <v>0</v>
      </c>
      <c r="B6651">
        <v>76500</v>
      </c>
    </row>
    <row r="6652" spans="1:2" x14ac:dyDescent="0.3">
      <c r="A6652">
        <v>0</v>
      </c>
      <c r="B6652">
        <v>270000</v>
      </c>
    </row>
    <row r="6653" spans="1:2" x14ac:dyDescent="0.3">
      <c r="A6653">
        <v>0</v>
      </c>
      <c r="B6653">
        <v>270000</v>
      </c>
    </row>
    <row r="6654" spans="1:2" x14ac:dyDescent="0.3">
      <c r="A6654">
        <v>0</v>
      </c>
      <c r="B6654">
        <v>270000</v>
      </c>
    </row>
    <row r="6655" spans="1:2" x14ac:dyDescent="0.3">
      <c r="A6655">
        <v>0</v>
      </c>
      <c r="B6655">
        <v>135000</v>
      </c>
    </row>
    <row r="6656" spans="1:2" x14ac:dyDescent="0.3">
      <c r="A6656">
        <v>0</v>
      </c>
      <c r="B6656">
        <v>135000</v>
      </c>
    </row>
    <row r="6657" spans="1:2" x14ac:dyDescent="0.3">
      <c r="A6657">
        <v>0</v>
      </c>
      <c r="B6657">
        <v>135000</v>
      </c>
    </row>
    <row r="6658" spans="1:2" x14ac:dyDescent="0.3">
      <c r="A6658">
        <v>0</v>
      </c>
      <c r="B6658">
        <v>45000</v>
      </c>
    </row>
    <row r="6659" spans="1:2" x14ac:dyDescent="0.3">
      <c r="A6659">
        <v>0</v>
      </c>
      <c r="B6659">
        <v>157500</v>
      </c>
    </row>
    <row r="6660" spans="1:2" x14ac:dyDescent="0.3">
      <c r="A6660">
        <v>0</v>
      </c>
      <c r="B6660">
        <v>315000</v>
      </c>
    </row>
    <row r="6661" spans="1:2" x14ac:dyDescent="0.3">
      <c r="A6661">
        <v>0</v>
      </c>
      <c r="B6661">
        <v>202500</v>
      </c>
    </row>
    <row r="6662" spans="1:2" x14ac:dyDescent="0.3">
      <c r="A6662">
        <v>1</v>
      </c>
      <c r="B6662">
        <v>135000</v>
      </c>
    </row>
    <row r="6663" spans="1:2" x14ac:dyDescent="0.3">
      <c r="A6663">
        <v>1</v>
      </c>
      <c r="B6663">
        <v>135000</v>
      </c>
    </row>
    <row r="6664" spans="1:2" x14ac:dyDescent="0.3">
      <c r="A6664">
        <v>0</v>
      </c>
      <c r="B6664">
        <v>121500</v>
      </c>
    </row>
    <row r="6665" spans="1:2" x14ac:dyDescent="0.3">
      <c r="A6665">
        <v>0</v>
      </c>
      <c r="B6665">
        <v>180000</v>
      </c>
    </row>
    <row r="6666" spans="1:2" x14ac:dyDescent="0.3">
      <c r="A6666">
        <v>0</v>
      </c>
      <c r="B6666">
        <v>157500</v>
      </c>
    </row>
    <row r="6667" spans="1:2" x14ac:dyDescent="0.3">
      <c r="A6667">
        <v>0</v>
      </c>
      <c r="B6667">
        <v>225000</v>
      </c>
    </row>
    <row r="6668" spans="1:2" x14ac:dyDescent="0.3">
      <c r="A6668">
        <v>0</v>
      </c>
      <c r="B6668">
        <v>225000</v>
      </c>
    </row>
    <row r="6669" spans="1:2" x14ac:dyDescent="0.3">
      <c r="A6669">
        <v>0</v>
      </c>
      <c r="B6669">
        <v>81000</v>
      </c>
    </row>
    <row r="6670" spans="1:2" x14ac:dyDescent="0.3">
      <c r="A6670">
        <v>0</v>
      </c>
      <c r="B6670">
        <v>270000</v>
      </c>
    </row>
    <row r="6671" spans="1:2" x14ac:dyDescent="0.3">
      <c r="A6671">
        <v>0</v>
      </c>
      <c r="B6671">
        <v>103500</v>
      </c>
    </row>
    <row r="6672" spans="1:2" x14ac:dyDescent="0.3">
      <c r="A6672">
        <v>0</v>
      </c>
      <c r="B6672">
        <v>63000</v>
      </c>
    </row>
    <row r="6673" spans="1:2" x14ac:dyDescent="0.3">
      <c r="A6673">
        <v>0</v>
      </c>
      <c r="B6673">
        <v>135000</v>
      </c>
    </row>
    <row r="6674" spans="1:2" x14ac:dyDescent="0.3">
      <c r="A6674">
        <v>0</v>
      </c>
      <c r="B6674">
        <v>450000</v>
      </c>
    </row>
    <row r="6675" spans="1:2" x14ac:dyDescent="0.3">
      <c r="A6675">
        <v>0</v>
      </c>
      <c r="B6675">
        <v>157500</v>
      </c>
    </row>
    <row r="6676" spans="1:2" x14ac:dyDescent="0.3">
      <c r="A6676">
        <v>0</v>
      </c>
      <c r="B6676">
        <v>112500</v>
      </c>
    </row>
    <row r="6677" spans="1:2" x14ac:dyDescent="0.3">
      <c r="A6677">
        <v>0</v>
      </c>
      <c r="B6677">
        <v>355500</v>
      </c>
    </row>
    <row r="6678" spans="1:2" x14ac:dyDescent="0.3">
      <c r="A6678">
        <v>0</v>
      </c>
      <c r="B6678">
        <v>67500</v>
      </c>
    </row>
    <row r="6679" spans="1:2" x14ac:dyDescent="0.3">
      <c r="A6679">
        <v>0</v>
      </c>
      <c r="B6679">
        <v>67500</v>
      </c>
    </row>
    <row r="6680" spans="1:2" x14ac:dyDescent="0.3">
      <c r="A6680">
        <v>0</v>
      </c>
      <c r="B6680">
        <v>126000</v>
      </c>
    </row>
    <row r="6681" spans="1:2" x14ac:dyDescent="0.3">
      <c r="A6681">
        <v>0</v>
      </c>
      <c r="B6681">
        <v>157500</v>
      </c>
    </row>
    <row r="6682" spans="1:2" x14ac:dyDescent="0.3">
      <c r="A6682">
        <v>0</v>
      </c>
      <c r="B6682">
        <v>315000</v>
      </c>
    </row>
    <row r="6683" spans="1:2" x14ac:dyDescent="0.3">
      <c r="A6683">
        <v>0</v>
      </c>
      <c r="B6683">
        <v>225000</v>
      </c>
    </row>
    <row r="6684" spans="1:2" x14ac:dyDescent="0.3">
      <c r="A6684">
        <v>0</v>
      </c>
      <c r="B6684">
        <v>360000</v>
      </c>
    </row>
    <row r="6685" spans="1:2" x14ac:dyDescent="0.3">
      <c r="A6685">
        <v>0</v>
      </c>
      <c r="B6685">
        <v>360000</v>
      </c>
    </row>
    <row r="6686" spans="1:2" x14ac:dyDescent="0.3">
      <c r="A6686">
        <v>0</v>
      </c>
      <c r="B6686">
        <v>360000</v>
      </c>
    </row>
    <row r="6687" spans="1:2" x14ac:dyDescent="0.3">
      <c r="A6687">
        <v>0</v>
      </c>
      <c r="B6687">
        <v>112500</v>
      </c>
    </row>
    <row r="6688" spans="1:2" x14ac:dyDescent="0.3">
      <c r="A6688">
        <v>0</v>
      </c>
      <c r="B6688">
        <v>67500</v>
      </c>
    </row>
    <row r="6689" spans="1:2" x14ac:dyDescent="0.3">
      <c r="A6689">
        <v>0</v>
      </c>
      <c r="B6689">
        <v>292500</v>
      </c>
    </row>
    <row r="6690" spans="1:2" x14ac:dyDescent="0.3">
      <c r="A6690">
        <v>0</v>
      </c>
      <c r="B6690">
        <v>180000</v>
      </c>
    </row>
    <row r="6691" spans="1:2" x14ac:dyDescent="0.3">
      <c r="A6691">
        <v>0</v>
      </c>
      <c r="B6691">
        <v>112500</v>
      </c>
    </row>
    <row r="6692" spans="1:2" x14ac:dyDescent="0.3">
      <c r="A6692">
        <v>0</v>
      </c>
      <c r="B6692">
        <v>360000</v>
      </c>
    </row>
    <row r="6693" spans="1:2" x14ac:dyDescent="0.3">
      <c r="A6693">
        <v>0</v>
      </c>
      <c r="B6693">
        <v>450000</v>
      </c>
    </row>
    <row r="6694" spans="1:2" x14ac:dyDescent="0.3">
      <c r="A6694">
        <v>0</v>
      </c>
      <c r="B6694">
        <v>157500</v>
      </c>
    </row>
    <row r="6695" spans="1:2" x14ac:dyDescent="0.3">
      <c r="A6695">
        <v>0</v>
      </c>
      <c r="B6695">
        <v>157500</v>
      </c>
    </row>
    <row r="6696" spans="1:2" x14ac:dyDescent="0.3">
      <c r="A6696">
        <v>0</v>
      </c>
      <c r="B6696">
        <v>337500</v>
      </c>
    </row>
    <row r="6697" spans="1:2" x14ac:dyDescent="0.3">
      <c r="A6697">
        <v>0</v>
      </c>
      <c r="B6697">
        <v>135000</v>
      </c>
    </row>
    <row r="6698" spans="1:2" x14ac:dyDescent="0.3">
      <c r="A6698">
        <v>0</v>
      </c>
      <c r="B6698">
        <v>135000</v>
      </c>
    </row>
    <row r="6699" spans="1:2" x14ac:dyDescent="0.3">
      <c r="A6699">
        <v>0</v>
      </c>
      <c r="B6699">
        <v>225000</v>
      </c>
    </row>
    <row r="6700" spans="1:2" x14ac:dyDescent="0.3">
      <c r="A6700">
        <v>0</v>
      </c>
      <c r="B6700">
        <v>225000</v>
      </c>
    </row>
    <row r="6701" spans="1:2" x14ac:dyDescent="0.3">
      <c r="A6701">
        <v>0</v>
      </c>
      <c r="B6701">
        <v>225000</v>
      </c>
    </row>
    <row r="6702" spans="1:2" x14ac:dyDescent="0.3">
      <c r="A6702">
        <v>0</v>
      </c>
      <c r="B6702">
        <v>245250</v>
      </c>
    </row>
    <row r="6703" spans="1:2" x14ac:dyDescent="0.3">
      <c r="A6703">
        <v>0</v>
      </c>
      <c r="B6703">
        <v>247500</v>
      </c>
    </row>
    <row r="6704" spans="1:2" x14ac:dyDescent="0.3">
      <c r="A6704">
        <v>0</v>
      </c>
      <c r="B6704">
        <v>225000</v>
      </c>
    </row>
    <row r="6705" spans="1:2" x14ac:dyDescent="0.3">
      <c r="A6705">
        <v>0</v>
      </c>
      <c r="B6705">
        <v>225000</v>
      </c>
    </row>
    <row r="6706" spans="1:2" x14ac:dyDescent="0.3">
      <c r="A6706">
        <v>0</v>
      </c>
      <c r="B6706">
        <v>121500</v>
      </c>
    </row>
    <row r="6707" spans="1:2" x14ac:dyDescent="0.3">
      <c r="A6707">
        <v>0</v>
      </c>
      <c r="B6707">
        <v>202500</v>
      </c>
    </row>
    <row r="6708" spans="1:2" x14ac:dyDescent="0.3">
      <c r="A6708">
        <v>0</v>
      </c>
      <c r="B6708">
        <v>157500</v>
      </c>
    </row>
    <row r="6709" spans="1:2" x14ac:dyDescent="0.3">
      <c r="A6709">
        <v>0</v>
      </c>
      <c r="B6709">
        <v>135000</v>
      </c>
    </row>
    <row r="6710" spans="1:2" x14ac:dyDescent="0.3">
      <c r="A6710">
        <v>0</v>
      </c>
      <c r="B6710">
        <v>180000</v>
      </c>
    </row>
    <row r="6711" spans="1:2" x14ac:dyDescent="0.3">
      <c r="A6711">
        <v>0</v>
      </c>
      <c r="B6711">
        <v>202500</v>
      </c>
    </row>
    <row r="6712" spans="1:2" x14ac:dyDescent="0.3">
      <c r="A6712">
        <v>0</v>
      </c>
      <c r="B6712">
        <v>112500</v>
      </c>
    </row>
    <row r="6713" spans="1:2" x14ac:dyDescent="0.3">
      <c r="A6713">
        <v>0</v>
      </c>
      <c r="B6713">
        <v>112500</v>
      </c>
    </row>
    <row r="6714" spans="1:2" x14ac:dyDescent="0.3">
      <c r="A6714">
        <v>0</v>
      </c>
      <c r="B6714">
        <v>157500</v>
      </c>
    </row>
    <row r="6715" spans="1:2" x14ac:dyDescent="0.3">
      <c r="A6715">
        <v>1</v>
      </c>
      <c r="B6715">
        <v>157500</v>
      </c>
    </row>
    <row r="6716" spans="1:2" x14ac:dyDescent="0.3">
      <c r="A6716">
        <v>0</v>
      </c>
      <c r="B6716">
        <v>112500</v>
      </c>
    </row>
    <row r="6717" spans="1:2" x14ac:dyDescent="0.3">
      <c r="A6717">
        <v>0</v>
      </c>
      <c r="B6717">
        <v>180000</v>
      </c>
    </row>
    <row r="6718" spans="1:2" x14ac:dyDescent="0.3">
      <c r="A6718">
        <v>0</v>
      </c>
      <c r="B6718">
        <v>202500</v>
      </c>
    </row>
    <row r="6719" spans="1:2" x14ac:dyDescent="0.3">
      <c r="A6719">
        <v>0</v>
      </c>
      <c r="B6719">
        <v>202500</v>
      </c>
    </row>
    <row r="6720" spans="1:2" x14ac:dyDescent="0.3">
      <c r="A6720">
        <v>0</v>
      </c>
      <c r="B6720">
        <v>202500</v>
      </c>
    </row>
    <row r="6721" spans="1:2" x14ac:dyDescent="0.3">
      <c r="A6721">
        <v>0</v>
      </c>
      <c r="B6721">
        <v>450000</v>
      </c>
    </row>
    <row r="6722" spans="1:2" x14ac:dyDescent="0.3">
      <c r="A6722">
        <v>0</v>
      </c>
      <c r="B6722">
        <v>450000</v>
      </c>
    </row>
    <row r="6723" spans="1:2" x14ac:dyDescent="0.3">
      <c r="A6723">
        <v>1</v>
      </c>
      <c r="B6723">
        <v>180000</v>
      </c>
    </row>
    <row r="6724" spans="1:2" x14ac:dyDescent="0.3">
      <c r="A6724">
        <v>0</v>
      </c>
      <c r="B6724">
        <v>135000</v>
      </c>
    </row>
    <row r="6725" spans="1:2" x14ac:dyDescent="0.3">
      <c r="A6725">
        <v>0</v>
      </c>
      <c r="B6725">
        <v>58500</v>
      </c>
    </row>
    <row r="6726" spans="1:2" x14ac:dyDescent="0.3">
      <c r="A6726">
        <v>1</v>
      </c>
      <c r="B6726">
        <v>202500</v>
      </c>
    </row>
    <row r="6727" spans="1:2" x14ac:dyDescent="0.3">
      <c r="A6727">
        <v>0</v>
      </c>
      <c r="B6727">
        <v>135000</v>
      </c>
    </row>
    <row r="6728" spans="1:2" x14ac:dyDescent="0.3">
      <c r="A6728">
        <v>0</v>
      </c>
      <c r="B6728">
        <v>225000</v>
      </c>
    </row>
    <row r="6729" spans="1:2" x14ac:dyDescent="0.3">
      <c r="A6729">
        <v>0</v>
      </c>
      <c r="B6729">
        <v>112500</v>
      </c>
    </row>
    <row r="6730" spans="1:2" x14ac:dyDescent="0.3">
      <c r="A6730">
        <v>0</v>
      </c>
      <c r="B6730">
        <v>157500</v>
      </c>
    </row>
    <row r="6731" spans="1:2" x14ac:dyDescent="0.3">
      <c r="A6731">
        <v>0</v>
      </c>
      <c r="B6731">
        <v>157500</v>
      </c>
    </row>
    <row r="6732" spans="1:2" x14ac:dyDescent="0.3">
      <c r="A6732">
        <v>0</v>
      </c>
      <c r="B6732">
        <v>225000</v>
      </c>
    </row>
    <row r="6733" spans="1:2" x14ac:dyDescent="0.3">
      <c r="A6733">
        <v>0</v>
      </c>
      <c r="B6733">
        <v>261000</v>
      </c>
    </row>
    <row r="6734" spans="1:2" x14ac:dyDescent="0.3">
      <c r="A6734">
        <v>0</v>
      </c>
      <c r="B6734">
        <v>112500</v>
      </c>
    </row>
    <row r="6735" spans="1:2" x14ac:dyDescent="0.3">
      <c r="A6735">
        <v>0</v>
      </c>
      <c r="B6735">
        <v>112500</v>
      </c>
    </row>
    <row r="6736" spans="1:2" x14ac:dyDescent="0.3">
      <c r="A6736">
        <v>0</v>
      </c>
      <c r="B6736">
        <v>90000</v>
      </c>
    </row>
    <row r="6737" spans="1:2" x14ac:dyDescent="0.3">
      <c r="A6737">
        <v>0</v>
      </c>
      <c r="B6737">
        <v>157500</v>
      </c>
    </row>
    <row r="6738" spans="1:2" x14ac:dyDescent="0.3">
      <c r="A6738">
        <v>0</v>
      </c>
      <c r="B6738">
        <v>225000</v>
      </c>
    </row>
    <row r="6739" spans="1:2" x14ac:dyDescent="0.3">
      <c r="A6739">
        <v>1</v>
      </c>
      <c r="B6739">
        <v>112500</v>
      </c>
    </row>
    <row r="6740" spans="1:2" x14ac:dyDescent="0.3">
      <c r="A6740">
        <v>0</v>
      </c>
      <c r="B6740">
        <v>450000</v>
      </c>
    </row>
    <row r="6741" spans="1:2" x14ac:dyDescent="0.3">
      <c r="A6741">
        <v>0</v>
      </c>
      <c r="B6741">
        <v>90000</v>
      </c>
    </row>
    <row r="6742" spans="1:2" x14ac:dyDescent="0.3">
      <c r="A6742">
        <v>0</v>
      </c>
      <c r="B6742">
        <v>135000</v>
      </c>
    </row>
    <row r="6743" spans="1:2" x14ac:dyDescent="0.3">
      <c r="A6743">
        <v>0</v>
      </c>
      <c r="B6743">
        <v>112500</v>
      </c>
    </row>
    <row r="6744" spans="1:2" x14ac:dyDescent="0.3">
      <c r="A6744">
        <v>0</v>
      </c>
      <c r="B6744">
        <v>360000</v>
      </c>
    </row>
    <row r="6745" spans="1:2" x14ac:dyDescent="0.3">
      <c r="A6745">
        <v>0</v>
      </c>
      <c r="B6745">
        <v>157500</v>
      </c>
    </row>
    <row r="6746" spans="1:2" x14ac:dyDescent="0.3">
      <c r="A6746">
        <v>0</v>
      </c>
      <c r="B6746">
        <v>216000</v>
      </c>
    </row>
    <row r="6747" spans="1:2" x14ac:dyDescent="0.3">
      <c r="A6747">
        <v>0</v>
      </c>
      <c r="B6747">
        <v>292500</v>
      </c>
    </row>
    <row r="6748" spans="1:2" x14ac:dyDescent="0.3">
      <c r="A6748">
        <v>0</v>
      </c>
      <c r="B6748">
        <v>315000</v>
      </c>
    </row>
    <row r="6749" spans="1:2" x14ac:dyDescent="0.3">
      <c r="A6749">
        <v>0</v>
      </c>
      <c r="B6749">
        <v>315000</v>
      </c>
    </row>
    <row r="6750" spans="1:2" x14ac:dyDescent="0.3">
      <c r="A6750">
        <v>0</v>
      </c>
      <c r="B6750">
        <v>112500</v>
      </c>
    </row>
    <row r="6751" spans="1:2" x14ac:dyDescent="0.3">
      <c r="A6751">
        <v>0</v>
      </c>
      <c r="B6751">
        <v>112500</v>
      </c>
    </row>
    <row r="6752" spans="1:2" x14ac:dyDescent="0.3">
      <c r="A6752">
        <v>0</v>
      </c>
      <c r="B6752">
        <v>135000</v>
      </c>
    </row>
    <row r="6753" spans="1:2" x14ac:dyDescent="0.3">
      <c r="A6753">
        <v>1</v>
      </c>
      <c r="B6753">
        <v>112500</v>
      </c>
    </row>
    <row r="6754" spans="1:2" x14ac:dyDescent="0.3">
      <c r="A6754">
        <v>1</v>
      </c>
      <c r="B6754">
        <v>112500</v>
      </c>
    </row>
    <row r="6755" spans="1:2" x14ac:dyDescent="0.3">
      <c r="A6755">
        <v>1</v>
      </c>
      <c r="B6755">
        <v>112500</v>
      </c>
    </row>
    <row r="6756" spans="1:2" x14ac:dyDescent="0.3">
      <c r="A6756">
        <v>1</v>
      </c>
      <c r="B6756">
        <v>112500</v>
      </c>
    </row>
    <row r="6757" spans="1:2" x14ac:dyDescent="0.3">
      <c r="A6757">
        <v>0</v>
      </c>
      <c r="B6757">
        <v>85500</v>
      </c>
    </row>
    <row r="6758" spans="1:2" x14ac:dyDescent="0.3">
      <c r="A6758">
        <v>0</v>
      </c>
      <c r="B6758">
        <v>202500</v>
      </c>
    </row>
    <row r="6759" spans="1:2" x14ac:dyDescent="0.3">
      <c r="A6759">
        <v>0</v>
      </c>
      <c r="B6759">
        <v>112500</v>
      </c>
    </row>
    <row r="6760" spans="1:2" x14ac:dyDescent="0.3">
      <c r="A6760">
        <v>0</v>
      </c>
      <c r="B6760">
        <v>90000</v>
      </c>
    </row>
    <row r="6761" spans="1:2" x14ac:dyDescent="0.3">
      <c r="A6761">
        <v>0</v>
      </c>
      <c r="B6761">
        <v>112500</v>
      </c>
    </row>
    <row r="6762" spans="1:2" x14ac:dyDescent="0.3">
      <c r="A6762">
        <v>0</v>
      </c>
      <c r="B6762">
        <v>81000</v>
      </c>
    </row>
    <row r="6763" spans="1:2" x14ac:dyDescent="0.3">
      <c r="A6763">
        <v>0</v>
      </c>
      <c r="B6763">
        <v>157500</v>
      </c>
    </row>
    <row r="6764" spans="1:2" x14ac:dyDescent="0.3">
      <c r="A6764">
        <v>0</v>
      </c>
      <c r="B6764">
        <v>157500</v>
      </c>
    </row>
    <row r="6765" spans="1:2" x14ac:dyDescent="0.3">
      <c r="A6765">
        <v>0</v>
      </c>
      <c r="B6765">
        <v>225000</v>
      </c>
    </row>
    <row r="6766" spans="1:2" x14ac:dyDescent="0.3">
      <c r="A6766">
        <v>0</v>
      </c>
      <c r="B6766">
        <v>180000</v>
      </c>
    </row>
    <row r="6767" spans="1:2" x14ac:dyDescent="0.3">
      <c r="A6767">
        <v>0</v>
      </c>
      <c r="B6767">
        <v>126000</v>
      </c>
    </row>
    <row r="6768" spans="1:2" x14ac:dyDescent="0.3">
      <c r="A6768">
        <v>0</v>
      </c>
      <c r="B6768">
        <v>225000</v>
      </c>
    </row>
    <row r="6769" spans="1:2" x14ac:dyDescent="0.3">
      <c r="A6769">
        <v>0</v>
      </c>
      <c r="B6769">
        <v>126000</v>
      </c>
    </row>
    <row r="6770" spans="1:2" x14ac:dyDescent="0.3">
      <c r="A6770">
        <v>0</v>
      </c>
      <c r="B6770">
        <v>315000</v>
      </c>
    </row>
    <row r="6771" spans="1:2" x14ac:dyDescent="0.3">
      <c r="A6771">
        <v>1</v>
      </c>
      <c r="B6771">
        <v>90000</v>
      </c>
    </row>
    <row r="6772" spans="1:2" x14ac:dyDescent="0.3">
      <c r="A6772">
        <v>0</v>
      </c>
      <c r="B6772">
        <v>117000</v>
      </c>
    </row>
    <row r="6773" spans="1:2" x14ac:dyDescent="0.3">
      <c r="A6773">
        <v>0</v>
      </c>
      <c r="B6773">
        <v>391500</v>
      </c>
    </row>
    <row r="6774" spans="1:2" x14ac:dyDescent="0.3">
      <c r="A6774">
        <v>0</v>
      </c>
      <c r="B6774">
        <v>103500</v>
      </c>
    </row>
    <row r="6775" spans="1:2" x14ac:dyDescent="0.3">
      <c r="A6775">
        <v>0</v>
      </c>
      <c r="B6775">
        <v>112500</v>
      </c>
    </row>
    <row r="6776" spans="1:2" x14ac:dyDescent="0.3">
      <c r="A6776">
        <v>1</v>
      </c>
      <c r="B6776">
        <v>135000</v>
      </c>
    </row>
    <row r="6777" spans="1:2" x14ac:dyDescent="0.3">
      <c r="A6777">
        <v>0</v>
      </c>
      <c r="B6777">
        <v>135000</v>
      </c>
    </row>
    <row r="6778" spans="1:2" x14ac:dyDescent="0.3">
      <c r="A6778">
        <v>0</v>
      </c>
      <c r="B6778">
        <v>144900</v>
      </c>
    </row>
    <row r="6779" spans="1:2" x14ac:dyDescent="0.3">
      <c r="A6779">
        <v>0</v>
      </c>
      <c r="B6779">
        <v>121500</v>
      </c>
    </row>
    <row r="6780" spans="1:2" x14ac:dyDescent="0.3">
      <c r="A6780">
        <v>0</v>
      </c>
      <c r="B6780">
        <v>247500</v>
      </c>
    </row>
    <row r="6781" spans="1:2" x14ac:dyDescent="0.3">
      <c r="A6781">
        <v>1</v>
      </c>
      <c r="B6781">
        <v>45000</v>
      </c>
    </row>
    <row r="6782" spans="1:2" x14ac:dyDescent="0.3">
      <c r="A6782">
        <v>0</v>
      </c>
      <c r="B6782">
        <v>202500</v>
      </c>
    </row>
    <row r="6783" spans="1:2" x14ac:dyDescent="0.3">
      <c r="A6783">
        <v>0</v>
      </c>
      <c r="B6783">
        <v>247500</v>
      </c>
    </row>
    <row r="6784" spans="1:2" x14ac:dyDescent="0.3">
      <c r="A6784">
        <v>0</v>
      </c>
      <c r="B6784">
        <v>112500</v>
      </c>
    </row>
    <row r="6785" spans="1:2" x14ac:dyDescent="0.3">
      <c r="A6785">
        <v>0</v>
      </c>
      <c r="B6785">
        <v>99000</v>
      </c>
    </row>
    <row r="6786" spans="1:2" x14ac:dyDescent="0.3">
      <c r="A6786">
        <v>0</v>
      </c>
      <c r="B6786">
        <v>270000</v>
      </c>
    </row>
    <row r="6787" spans="1:2" x14ac:dyDescent="0.3">
      <c r="A6787">
        <v>0</v>
      </c>
      <c r="B6787">
        <v>171000</v>
      </c>
    </row>
    <row r="6788" spans="1:2" x14ac:dyDescent="0.3">
      <c r="A6788">
        <v>0</v>
      </c>
      <c r="B6788">
        <v>270000</v>
      </c>
    </row>
    <row r="6789" spans="1:2" x14ac:dyDescent="0.3">
      <c r="A6789">
        <v>0</v>
      </c>
      <c r="B6789">
        <v>135000</v>
      </c>
    </row>
    <row r="6790" spans="1:2" x14ac:dyDescent="0.3">
      <c r="A6790">
        <v>1</v>
      </c>
      <c r="B6790">
        <v>292500</v>
      </c>
    </row>
    <row r="6791" spans="1:2" x14ac:dyDescent="0.3">
      <c r="A6791">
        <v>0</v>
      </c>
      <c r="B6791">
        <v>54000</v>
      </c>
    </row>
    <row r="6792" spans="1:2" x14ac:dyDescent="0.3">
      <c r="A6792">
        <v>0</v>
      </c>
      <c r="B6792">
        <v>202500</v>
      </c>
    </row>
    <row r="6793" spans="1:2" x14ac:dyDescent="0.3">
      <c r="A6793">
        <v>0</v>
      </c>
      <c r="B6793">
        <v>112500</v>
      </c>
    </row>
    <row r="6794" spans="1:2" x14ac:dyDescent="0.3">
      <c r="A6794">
        <v>0</v>
      </c>
      <c r="B6794">
        <v>225000</v>
      </c>
    </row>
    <row r="6795" spans="1:2" x14ac:dyDescent="0.3">
      <c r="A6795">
        <v>0</v>
      </c>
      <c r="B6795">
        <v>292500</v>
      </c>
    </row>
    <row r="6796" spans="1:2" x14ac:dyDescent="0.3">
      <c r="A6796">
        <v>0</v>
      </c>
      <c r="B6796">
        <v>225000</v>
      </c>
    </row>
    <row r="6797" spans="1:2" x14ac:dyDescent="0.3">
      <c r="A6797">
        <v>0</v>
      </c>
      <c r="B6797">
        <v>180000</v>
      </c>
    </row>
    <row r="6798" spans="1:2" x14ac:dyDescent="0.3">
      <c r="A6798">
        <v>0</v>
      </c>
      <c r="B6798">
        <v>202500</v>
      </c>
    </row>
    <row r="6799" spans="1:2" x14ac:dyDescent="0.3">
      <c r="A6799">
        <v>0</v>
      </c>
      <c r="B6799">
        <v>67500</v>
      </c>
    </row>
    <row r="6800" spans="1:2" x14ac:dyDescent="0.3">
      <c r="A6800">
        <v>1</v>
      </c>
      <c r="B6800">
        <v>112500</v>
      </c>
    </row>
    <row r="6801" spans="1:2" x14ac:dyDescent="0.3">
      <c r="A6801">
        <v>1</v>
      </c>
      <c r="B6801">
        <v>202500</v>
      </c>
    </row>
    <row r="6802" spans="1:2" x14ac:dyDescent="0.3">
      <c r="A6802">
        <v>0</v>
      </c>
      <c r="B6802">
        <v>67500</v>
      </c>
    </row>
    <row r="6803" spans="1:2" x14ac:dyDescent="0.3">
      <c r="A6803">
        <v>0</v>
      </c>
      <c r="B6803">
        <v>103500</v>
      </c>
    </row>
    <row r="6804" spans="1:2" x14ac:dyDescent="0.3">
      <c r="A6804">
        <v>0</v>
      </c>
      <c r="B6804">
        <v>90000</v>
      </c>
    </row>
    <row r="6805" spans="1:2" x14ac:dyDescent="0.3">
      <c r="A6805">
        <v>0</v>
      </c>
      <c r="B6805">
        <v>180000</v>
      </c>
    </row>
    <row r="6806" spans="1:2" x14ac:dyDescent="0.3">
      <c r="A6806">
        <v>0</v>
      </c>
      <c r="B6806">
        <v>45000</v>
      </c>
    </row>
    <row r="6807" spans="1:2" x14ac:dyDescent="0.3">
      <c r="A6807">
        <v>0</v>
      </c>
      <c r="B6807">
        <v>45000</v>
      </c>
    </row>
    <row r="6808" spans="1:2" x14ac:dyDescent="0.3">
      <c r="A6808">
        <v>0</v>
      </c>
      <c r="B6808">
        <v>157500</v>
      </c>
    </row>
    <row r="6809" spans="1:2" x14ac:dyDescent="0.3">
      <c r="A6809">
        <v>0</v>
      </c>
      <c r="B6809">
        <v>126000</v>
      </c>
    </row>
    <row r="6810" spans="1:2" x14ac:dyDescent="0.3">
      <c r="A6810">
        <v>0</v>
      </c>
      <c r="B6810">
        <v>112500</v>
      </c>
    </row>
    <row r="6811" spans="1:2" x14ac:dyDescent="0.3">
      <c r="A6811">
        <v>0</v>
      </c>
      <c r="B6811">
        <v>202500</v>
      </c>
    </row>
    <row r="6812" spans="1:2" x14ac:dyDescent="0.3">
      <c r="A6812">
        <v>0</v>
      </c>
      <c r="B6812">
        <v>157500</v>
      </c>
    </row>
    <row r="6813" spans="1:2" x14ac:dyDescent="0.3">
      <c r="A6813">
        <v>0</v>
      </c>
      <c r="B6813">
        <v>81000</v>
      </c>
    </row>
    <row r="6814" spans="1:2" x14ac:dyDescent="0.3">
      <c r="A6814">
        <v>0</v>
      </c>
      <c r="B6814">
        <v>49500</v>
      </c>
    </row>
    <row r="6815" spans="1:2" x14ac:dyDescent="0.3">
      <c r="A6815">
        <v>0</v>
      </c>
      <c r="B6815">
        <v>112500</v>
      </c>
    </row>
    <row r="6816" spans="1:2" x14ac:dyDescent="0.3">
      <c r="A6816">
        <v>0</v>
      </c>
      <c r="B6816">
        <v>225000</v>
      </c>
    </row>
    <row r="6817" spans="1:2" x14ac:dyDescent="0.3">
      <c r="A6817">
        <v>0</v>
      </c>
      <c r="B6817">
        <v>225000</v>
      </c>
    </row>
    <row r="6818" spans="1:2" x14ac:dyDescent="0.3">
      <c r="A6818">
        <v>0</v>
      </c>
      <c r="B6818">
        <v>225000</v>
      </c>
    </row>
    <row r="6819" spans="1:2" x14ac:dyDescent="0.3">
      <c r="A6819">
        <v>0</v>
      </c>
      <c r="B6819">
        <v>135000</v>
      </c>
    </row>
    <row r="6820" spans="1:2" x14ac:dyDescent="0.3">
      <c r="A6820">
        <v>0</v>
      </c>
      <c r="B6820">
        <v>135000</v>
      </c>
    </row>
    <row r="6821" spans="1:2" x14ac:dyDescent="0.3">
      <c r="A6821">
        <v>0</v>
      </c>
      <c r="B6821">
        <v>135000</v>
      </c>
    </row>
    <row r="6822" spans="1:2" x14ac:dyDescent="0.3">
      <c r="A6822">
        <v>0</v>
      </c>
      <c r="B6822">
        <v>112500</v>
      </c>
    </row>
    <row r="6823" spans="1:2" x14ac:dyDescent="0.3">
      <c r="A6823">
        <v>0</v>
      </c>
      <c r="B6823">
        <v>135000</v>
      </c>
    </row>
    <row r="6824" spans="1:2" x14ac:dyDescent="0.3">
      <c r="A6824">
        <v>0</v>
      </c>
      <c r="B6824">
        <v>67500</v>
      </c>
    </row>
    <row r="6825" spans="1:2" x14ac:dyDescent="0.3">
      <c r="A6825">
        <v>0</v>
      </c>
      <c r="B6825">
        <v>135000</v>
      </c>
    </row>
    <row r="6826" spans="1:2" x14ac:dyDescent="0.3">
      <c r="A6826">
        <v>0</v>
      </c>
      <c r="B6826">
        <v>135000</v>
      </c>
    </row>
    <row r="6827" spans="1:2" x14ac:dyDescent="0.3">
      <c r="A6827">
        <v>0</v>
      </c>
      <c r="B6827">
        <v>202500</v>
      </c>
    </row>
    <row r="6828" spans="1:2" x14ac:dyDescent="0.3">
      <c r="A6828">
        <v>0</v>
      </c>
      <c r="B6828">
        <v>67500</v>
      </c>
    </row>
    <row r="6829" spans="1:2" x14ac:dyDescent="0.3">
      <c r="A6829">
        <v>0</v>
      </c>
      <c r="B6829">
        <v>67500</v>
      </c>
    </row>
    <row r="6830" spans="1:2" x14ac:dyDescent="0.3">
      <c r="A6830">
        <v>1</v>
      </c>
      <c r="B6830">
        <v>175500</v>
      </c>
    </row>
    <row r="6831" spans="1:2" x14ac:dyDescent="0.3">
      <c r="A6831">
        <v>1</v>
      </c>
      <c r="B6831">
        <v>175500</v>
      </c>
    </row>
    <row r="6832" spans="1:2" x14ac:dyDescent="0.3">
      <c r="A6832">
        <v>0</v>
      </c>
      <c r="B6832">
        <v>126000</v>
      </c>
    </row>
    <row r="6833" spans="1:2" x14ac:dyDescent="0.3">
      <c r="A6833">
        <v>0</v>
      </c>
      <c r="B6833">
        <v>112500</v>
      </c>
    </row>
    <row r="6834" spans="1:2" x14ac:dyDescent="0.3">
      <c r="A6834">
        <v>1</v>
      </c>
      <c r="B6834">
        <v>112500</v>
      </c>
    </row>
    <row r="6835" spans="1:2" x14ac:dyDescent="0.3">
      <c r="A6835">
        <v>0</v>
      </c>
      <c r="B6835">
        <v>337500</v>
      </c>
    </row>
    <row r="6836" spans="1:2" x14ac:dyDescent="0.3">
      <c r="A6836">
        <v>0</v>
      </c>
      <c r="B6836">
        <v>157500</v>
      </c>
    </row>
    <row r="6837" spans="1:2" x14ac:dyDescent="0.3">
      <c r="A6837">
        <v>0</v>
      </c>
      <c r="B6837">
        <v>90000</v>
      </c>
    </row>
    <row r="6838" spans="1:2" x14ac:dyDescent="0.3">
      <c r="A6838">
        <v>0</v>
      </c>
      <c r="B6838">
        <v>76500</v>
      </c>
    </row>
    <row r="6839" spans="1:2" x14ac:dyDescent="0.3">
      <c r="A6839">
        <v>0</v>
      </c>
      <c r="B6839">
        <v>99000</v>
      </c>
    </row>
    <row r="6840" spans="1:2" x14ac:dyDescent="0.3">
      <c r="A6840">
        <v>0</v>
      </c>
      <c r="B6840">
        <v>157500</v>
      </c>
    </row>
    <row r="6841" spans="1:2" x14ac:dyDescent="0.3">
      <c r="A6841">
        <v>0</v>
      </c>
      <c r="B6841">
        <v>301500</v>
      </c>
    </row>
    <row r="6842" spans="1:2" x14ac:dyDescent="0.3">
      <c r="A6842">
        <v>0</v>
      </c>
      <c r="B6842">
        <v>112500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42"/>
  <sheetViews>
    <sheetView tabSelected="1" workbookViewId="0">
      <selection activeCell="Q15" sqref="Q15"/>
    </sheetView>
  </sheetViews>
  <sheetFormatPr defaultRowHeight="14.4" x14ac:dyDescent="0.3"/>
  <cols>
    <col min="1" max="1" width="7.44140625" customWidth="1"/>
    <col min="2" max="2" width="15.44140625" bestFit="1" customWidth="1"/>
  </cols>
  <sheetData>
    <row r="1" spans="1:3" x14ac:dyDescent="0.3">
      <c r="A1" t="s">
        <v>1</v>
      </c>
      <c r="B1" t="s">
        <v>15</v>
      </c>
      <c r="C1" t="s">
        <v>269</v>
      </c>
    </row>
    <row r="2" spans="1:3" x14ac:dyDescent="0.3">
      <c r="A2">
        <v>0</v>
      </c>
      <c r="B2">
        <v>3038</v>
      </c>
      <c r="C2" s="4">
        <f>B2/365.25</f>
        <v>8.3175906913073234</v>
      </c>
    </row>
    <row r="3" spans="1:3" x14ac:dyDescent="0.3">
      <c r="A3">
        <v>0</v>
      </c>
      <c r="B3">
        <v>3130</v>
      </c>
      <c r="C3" s="4">
        <f t="shared" ref="C3:C66" si="0">B3/365.25</f>
        <v>8.5694729637234772</v>
      </c>
    </row>
    <row r="4" spans="1:3" x14ac:dyDescent="0.3">
      <c r="A4">
        <v>0</v>
      </c>
      <c r="B4">
        <v>2019</v>
      </c>
      <c r="C4" s="4">
        <f t="shared" si="0"/>
        <v>5.5277207392197125</v>
      </c>
    </row>
    <row r="5" spans="1:3" x14ac:dyDescent="0.3">
      <c r="A5">
        <v>0</v>
      </c>
      <c r="B5">
        <v>4306</v>
      </c>
      <c r="C5" s="4">
        <f t="shared" si="0"/>
        <v>11.789185489390828</v>
      </c>
    </row>
    <row r="6" spans="1:3" x14ac:dyDescent="0.3">
      <c r="A6">
        <v>0</v>
      </c>
      <c r="B6">
        <v>365243</v>
      </c>
      <c r="C6" s="4">
        <f t="shared" si="0"/>
        <v>999.98083504449005</v>
      </c>
    </row>
    <row r="7" spans="1:3" x14ac:dyDescent="0.3">
      <c r="A7">
        <v>0</v>
      </c>
      <c r="B7">
        <v>2668</v>
      </c>
      <c r="C7" s="4">
        <f t="shared" si="0"/>
        <v>7.3045859000684459</v>
      </c>
    </row>
    <row r="8" spans="1:3" x14ac:dyDescent="0.3">
      <c r="A8">
        <v>0</v>
      </c>
      <c r="B8">
        <v>768</v>
      </c>
      <c r="C8" s="4">
        <f t="shared" si="0"/>
        <v>2.1026694045174539</v>
      </c>
    </row>
    <row r="9" spans="1:3" x14ac:dyDescent="0.3">
      <c r="A9">
        <v>0</v>
      </c>
      <c r="B9">
        <v>365243</v>
      </c>
      <c r="C9" s="4">
        <f t="shared" si="0"/>
        <v>999.98083504449005</v>
      </c>
    </row>
    <row r="10" spans="1:3" x14ac:dyDescent="0.3">
      <c r="A10">
        <v>0</v>
      </c>
      <c r="B10">
        <v>1324</v>
      </c>
      <c r="C10" s="4">
        <f t="shared" si="0"/>
        <v>3.6249144421629023</v>
      </c>
    </row>
    <row r="11" spans="1:3" x14ac:dyDescent="0.3">
      <c r="A11">
        <v>0</v>
      </c>
      <c r="B11">
        <v>579</v>
      </c>
      <c r="C11" s="4">
        <f t="shared" si="0"/>
        <v>1.5852156057494866</v>
      </c>
    </row>
    <row r="12" spans="1:3" x14ac:dyDescent="0.3">
      <c r="A12">
        <v>0</v>
      </c>
      <c r="B12">
        <v>579</v>
      </c>
      <c r="C12" s="4">
        <f t="shared" si="0"/>
        <v>1.5852156057494866</v>
      </c>
    </row>
    <row r="13" spans="1:3" x14ac:dyDescent="0.3">
      <c r="A13">
        <v>0</v>
      </c>
      <c r="B13">
        <v>4856</v>
      </c>
      <c r="C13" s="4">
        <f t="shared" si="0"/>
        <v>13.295003422313483</v>
      </c>
    </row>
    <row r="14" spans="1:3" x14ac:dyDescent="0.3">
      <c r="A14">
        <v>0</v>
      </c>
      <c r="B14">
        <v>1434</v>
      </c>
      <c r="C14" s="4">
        <f t="shared" si="0"/>
        <v>3.9260780287474333</v>
      </c>
    </row>
    <row r="15" spans="1:3" x14ac:dyDescent="0.3">
      <c r="A15">
        <v>0</v>
      </c>
      <c r="B15">
        <v>669</v>
      </c>
      <c r="C15" s="4">
        <f t="shared" si="0"/>
        <v>1.8316221765913758</v>
      </c>
    </row>
    <row r="16" spans="1:3" x14ac:dyDescent="0.3">
      <c r="A16">
        <v>0</v>
      </c>
      <c r="B16">
        <v>365243</v>
      </c>
      <c r="C16" s="4">
        <f t="shared" si="0"/>
        <v>999.98083504449005</v>
      </c>
    </row>
    <row r="17" spans="1:3" x14ac:dyDescent="0.3">
      <c r="A17">
        <v>0</v>
      </c>
      <c r="B17">
        <v>4560</v>
      </c>
      <c r="C17" s="4">
        <f t="shared" si="0"/>
        <v>12.484599589322382</v>
      </c>
    </row>
    <row r="18" spans="1:3" x14ac:dyDescent="0.3">
      <c r="A18">
        <v>0</v>
      </c>
      <c r="B18">
        <v>1451</v>
      </c>
      <c r="C18" s="4">
        <f t="shared" si="0"/>
        <v>3.9726214921286789</v>
      </c>
    </row>
    <row r="19" spans="1:3" x14ac:dyDescent="0.3">
      <c r="A19">
        <v>0</v>
      </c>
      <c r="B19">
        <v>1895</v>
      </c>
      <c r="C19" s="4">
        <f t="shared" si="0"/>
        <v>5.1882272416153317</v>
      </c>
    </row>
    <row r="20" spans="1:3" x14ac:dyDescent="0.3">
      <c r="A20">
        <v>0</v>
      </c>
      <c r="B20">
        <v>5785</v>
      </c>
      <c r="C20" s="4">
        <f t="shared" si="0"/>
        <v>15.838466803559205</v>
      </c>
    </row>
    <row r="21" spans="1:3" x14ac:dyDescent="0.3">
      <c r="A21">
        <v>0</v>
      </c>
      <c r="B21">
        <v>4472</v>
      </c>
      <c r="C21" s="4">
        <f t="shared" si="0"/>
        <v>12.243668720054757</v>
      </c>
    </row>
    <row r="22" spans="1:3" x14ac:dyDescent="0.3">
      <c r="A22">
        <v>0</v>
      </c>
      <c r="B22">
        <v>940</v>
      </c>
      <c r="C22" s="4">
        <f t="shared" si="0"/>
        <v>2.5735797399041753</v>
      </c>
    </row>
    <row r="23" spans="1:3" x14ac:dyDescent="0.3">
      <c r="A23">
        <v>0</v>
      </c>
      <c r="B23">
        <v>5258</v>
      </c>
      <c r="C23" s="4">
        <f t="shared" si="0"/>
        <v>14.395619438740589</v>
      </c>
    </row>
    <row r="24" spans="1:3" x14ac:dyDescent="0.3">
      <c r="A24">
        <v>0</v>
      </c>
      <c r="B24">
        <v>2178</v>
      </c>
      <c r="C24" s="4">
        <f t="shared" si="0"/>
        <v>5.9630390143737166</v>
      </c>
    </row>
    <row r="25" spans="1:3" x14ac:dyDescent="0.3">
      <c r="A25">
        <v>0</v>
      </c>
      <c r="B25">
        <v>1720</v>
      </c>
      <c r="C25" s="4">
        <f t="shared" si="0"/>
        <v>4.7091033538672145</v>
      </c>
    </row>
    <row r="26" spans="1:3" x14ac:dyDescent="0.3">
      <c r="A26">
        <v>0</v>
      </c>
      <c r="B26">
        <v>185</v>
      </c>
      <c r="C26" s="4">
        <f t="shared" si="0"/>
        <v>0.50650239561943877</v>
      </c>
    </row>
    <row r="27" spans="1:3" x14ac:dyDescent="0.3">
      <c r="A27">
        <v>0</v>
      </c>
      <c r="B27">
        <v>5664</v>
      </c>
      <c r="C27" s="4">
        <f t="shared" si="0"/>
        <v>15.507186858316222</v>
      </c>
    </row>
    <row r="28" spans="1:3" x14ac:dyDescent="0.3">
      <c r="A28">
        <v>0</v>
      </c>
      <c r="B28">
        <v>680</v>
      </c>
      <c r="C28" s="4">
        <f t="shared" si="0"/>
        <v>1.8617385352498288</v>
      </c>
    </row>
    <row r="29" spans="1:3" x14ac:dyDescent="0.3">
      <c r="A29">
        <v>0</v>
      </c>
      <c r="B29">
        <v>573</v>
      </c>
      <c r="C29" s="4">
        <f t="shared" si="0"/>
        <v>1.568788501026694</v>
      </c>
    </row>
    <row r="30" spans="1:3" x14ac:dyDescent="0.3">
      <c r="A30">
        <v>0</v>
      </c>
      <c r="B30">
        <v>2127</v>
      </c>
      <c r="C30" s="4">
        <f t="shared" si="0"/>
        <v>5.8234086242299794</v>
      </c>
    </row>
    <row r="31" spans="1:3" x14ac:dyDescent="0.3">
      <c r="A31">
        <v>0</v>
      </c>
      <c r="B31">
        <v>1605</v>
      </c>
      <c r="C31" s="4">
        <f t="shared" si="0"/>
        <v>4.3942505133470222</v>
      </c>
    </row>
    <row r="32" spans="1:3" x14ac:dyDescent="0.3">
      <c r="A32">
        <v>0</v>
      </c>
      <c r="B32">
        <v>365243</v>
      </c>
      <c r="C32" s="4">
        <f t="shared" si="0"/>
        <v>999.98083504449005</v>
      </c>
    </row>
    <row r="33" spans="1:3" x14ac:dyDescent="0.3">
      <c r="A33">
        <v>0</v>
      </c>
      <c r="B33">
        <v>4942</v>
      </c>
      <c r="C33" s="4">
        <f t="shared" si="0"/>
        <v>13.530458590006845</v>
      </c>
    </row>
    <row r="34" spans="1:3" x14ac:dyDescent="0.3">
      <c r="A34">
        <v>0</v>
      </c>
      <c r="B34">
        <v>716</v>
      </c>
      <c r="C34" s="4">
        <f t="shared" si="0"/>
        <v>1.9603011635865846</v>
      </c>
    </row>
    <row r="35" spans="1:3" x14ac:dyDescent="0.3">
      <c r="A35">
        <v>0</v>
      </c>
      <c r="B35">
        <v>2993</v>
      </c>
      <c r="C35" s="4">
        <f t="shared" si="0"/>
        <v>8.1943874058863795</v>
      </c>
    </row>
    <row r="36" spans="1:3" x14ac:dyDescent="0.3">
      <c r="A36">
        <v>0</v>
      </c>
      <c r="B36">
        <v>1274</v>
      </c>
      <c r="C36" s="4">
        <f t="shared" si="0"/>
        <v>3.4880219028062971</v>
      </c>
    </row>
    <row r="37" spans="1:3" x14ac:dyDescent="0.3">
      <c r="A37">
        <v>0</v>
      </c>
      <c r="B37">
        <v>1480</v>
      </c>
      <c r="C37" s="4">
        <f t="shared" si="0"/>
        <v>4.0520191649555102</v>
      </c>
    </row>
    <row r="38" spans="1:3" x14ac:dyDescent="0.3">
      <c r="A38">
        <v>0</v>
      </c>
      <c r="B38">
        <v>1228</v>
      </c>
      <c r="C38" s="4">
        <f t="shared" si="0"/>
        <v>3.3620807665982202</v>
      </c>
    </row>
    <row r="39" spans="1:3" x14ac:dyDescent="0.3">
      <c r="A39">
        <v>0</v>
      </c>
      <c r="B39">
        <v>1753</v>
      </c>
      <c r="C39" s="4">
        <f t="shared" si="0"/>
        <v>4.7994524298425736</v>
      </c>
    </row>
    <row r="40" spans="1:3" x14ac:dyDescent="0.3">
      <c r="A40">
        <v>0</v>
      </c>
      <c r="B40">
        <v>365243</v>
      </c>
      <c r="C40" s="4">
        <f t="shared" si="0"/>
        <v>999.98083504449005</v>
      </c>
    </row>
    <row r="41" spans="1:3" x14ac:dyDescent="0.3">
      <c r="A41">
        <v>0</v>
      </c>
      <c r="B41">
        <v>365243</v>
      </c>
      <c r="C41" s="4">
        <f t="shared" si="0"/>
        <v>999.98083504449005</v>
      </c>
    </row>
    <row r="42" spans="1:3" x14ac:dyDescent="0.3">
      <c r="A42">
        <v>0</v>
      </c>
      <c r="B42">
        <v>4483</v>
      </c>
      <c r="C42" s="4">
        <f t="shared" si="0"/>
        <v>12.27378507871321</v>
      </c>
    </row>
    <row r="43" spans="1:3" x14ac:dyDescent="0.3">
      <c r="A43">
        <v>0</v>
      </c>
      <c r="B43">
        <v>571</v>
      </c>
      <c r="C43" s="4">
        <f t="shared" si="0"/>
        <v>1.5633127994524298</v>
      </c>
    </row>
    <row r="44" spans="1:3" x14ac:dyDescent="0.3">
      <c r="A44">
        <v>0</v>
      </c>
      <c r="B44">
        <v>3282</v>
      </c>
      <c r="C44" s="4">
        <f t="shared" si="0"/>
        <v>8.9856262833675569</v>
      </c>
    </row>
    <row r="45" spans="1:3" x14ac:dyDescent="0.3">
      <c r="A45">
        <v>0</v>
      </c>
      <c r="B45">
        <v>1559</v>
      </c>
      <c r="C45" s="4">
        <f t="shared" si="0"/>
        <v>4.2683093771389462</v>
      </c>
    </row>
    <row r="46" spans="1:3" x14ac:dyDescent="0.3">
      <c r="A46">
        <v>1</v>
      </c>
      <c r="B46">
        <v>365243</v>
      </c>
      <c r="C46" s="4">
        <f t="shared" si="0"/>
        <v>999.98083504449005</v>
      </c>
    </row>
    <row r="47" spans="1:3" x14ac:dyDescent="0.3">
      <c r="A47">
        <v>0</v>
      </c>
      <c r="B47">
        <v>422</v>
      </c>
      <c r="C47" s="4">
        <f t="shared" si="0"/>
        <v>1.1553730321697468</v>
      </c>
    </row>
    <row r="48" spans="1:3" x14ac:dyDescent="0.3">
      <c r="A48">
        <v>0</v>
      </c>
      <c r="B48">
        <v>365243</v>
      </c>
      <c r="C48" s="4">
        <f t="shared" si="0"/>
        <v>999.98083504449005</v>
      </c>
    </row>
    <row r="49" spans="1:3" x14ac:dyDescent="0.3">
      <c r="A49">
        <v>0</v>
      </c>
      <c r="B49">
        <v>2299</v>
      </c>
      <c r="C49" s="4">
        <f t="shared" si="0"/>
        <v>6.2943189596167013</v>
      </c>
    </row>
    <row r="50" spans="1:3" x14ac:dyDescent="0.3">
      <c r="A50">
        <v>0</v>
      </c>
      <c r="B50">
        <v>2850</v>
      </c>
      <c r="C50" s="4">
        <f t="shared" si="0"/>
        <v>7.8028747433264884</v>
      </c>
    </row>
    <row r="51" spans="1:3" x14ac:dyDescent="0.3">
      <c r="A51">
        <v>0</v>
      </c>
      <c r="B51">
        <v>2850</v>
      </c>
      <c r="C51" s="4">
        <f t="shared" si="0"/>
        <v>7.8028747433264884</v>
      </c>
    </row>
    <row r="52" spans="1:3" x14ac:dyDescent="0.3">
      <c r="A52">
        <v>0</v>
      </c>
      <c r="B52">
        <v>6684</v>
      </c>
      <c r="C52" s="4">
        <f t="shared" si="0"/>
        <v>18.299794661190965</v>
      </c>
    </row>
    <row r="53" spans="1:3" x14ac:dyDescent="0.3">
      <c r="A53">
        <v>0</v>
      </c>
      <c r="B53">
        <v>1565</v>
      </c>
      <c r="C53" s="4">
        <f t="shared" si="0"/>
        <v>4.2847364818617386</v>
      </c>
    </row>
    <row r="54" spans="1:3" x14ac:dyDescent="0.3">
      <c r="A54">
        <v>0</v>
      </c>
      <c r="B54">
        <v>10988</v>
      </c>
      <c r="C54" s="4">
        <f t="shared" si="0"/>
        <v>30.083504449007528</v>
      </c>
    </row>
    <row r="55" spans="1:3" x14ac:dyDescent="0.3">
      <c r="A55">
        <v>0</v>
      </c>
      <c r="B55">
        <v>10988</v>
      </c>
      <c r="C55" s="4">
        <f t="shared" si="0"/>
        <v>30.083504449007528</v>
      </c>
    </row>
    <row r="56" spans="1:3" x14ac:dyDescent="0.3">
      <c r="A56">
        <v>0</v>
      </c>
      <c r="B56">
        <v>10988</v>
      </c>
      <c r="C56" s="4">
        <f t="shared" si="0"/>
        <v>30.083504449007528</v>
      </c>
    </row>
    <row r="57" spans="1:3" x14ac:dyDescent="0.3">
      <c r="A57">
        <v>0</v>
      </c>
      <c r="B57">
        <v>728</v>
      </c>
      <c r="C57" s="4">
        <f t="shared" si="0"/>
        <v>1.9931553730321698</v>
      </c>
    </row>
    <row r="58" spans="1:3" x14ac:dyDescent="0.3">
      <c r="A58">
        <v>0</v>
      </c>
      <c r="B58">
        <v>2015</v>
      </c>
      <c r="C58" s="4">
        <f t="shared" si="0"/>
        <v>5.5167693360711842</v>
      </c>
    </row>
    <row r="59" spans="1:3" x14ac:dyDescent="0.3">
      <c r="A59">
        <v>0</v>
      </c>
      <c r="B59">
        <v>5348</v>
      </c>
      <c r="C59" s="4">
        <f t="shared" si="0"/>
        <v>14.642026009582478</v>
      </c>
    </row>
    <row r="60" spans="1:3" x14ac:dyDescent="0.3">
      <c r="A60">
        <v>1</v>
      </c>
      <c r="B60">
        <v>651</v>
      </c>
      <c r="C60" s="4">
        <f t="shared" si="0"/>
        <v>1.7823408624229979</v>
      </c>
    </row>
    <row r="61" spans="1:3" x14ac:dyDescent="0.3">
      <c r="A61">
        <v>0</v>
      </c>
      <c r="B61">
        <v>2593</v>
      </c>
      <c r="C61" s="4">
        <f t="shared" si="0"/>
        <v>7.099247091033539</v>
      </c>
    </row>
    <row r="62" spans="1:3" x14ac:dyDescent="0.3">
      <c r="A62">
        <v>0</v>
      </c>
      <c r="B62">
        <v>2309</v>
      </c>
      <c r="C62" s="4">
        <f t="shared" si="0"/>
        <v>6.321697467488022</v>
      </c>
    </row>
    <row r="63" spans="1:3" x14ac:dyDescent="0.3">
      <c r="A63">
        <v>0</v>
      </c>
      <c r="B63">
        <v>992</v>
      </c>
      <c r="C63" s="4">
        <f t="shared" si="0"/>
        <v>2.7159479808350446</v>
      </c>
    </row>
    <row r="64" spans="1:3" x14ac:dyDescent="0.3">
      <c r="A64">
        <v>0</v>
      </c>
      <c r="B64">
        <v>3802</v>
      </c>
      <c r="C64" s="4">
        <f t="shared" si="0"/>
        <v>10.40930869267625</v>
      </c>
    </row>
    <row r="65" spans="1:3" x14ac:dyDescent="0.3">
      <c r="A65">
        <v>0</v>
      </c>
      <c r="B65">
        <v>1352</v>
      </c>
      <c r="C65" s="4">
        <f t="shared" si="0"/>
        <v>3.7015742642026011</v>
      </c>
    </row>
    <row r="66" spans="1:3" x14ac:dyDescent="0.3">
      <c r="A66">
        <v>0</v>
      </c>
      <c r="B66">
        <v>1683</v>
      </c>
      <c r="C66" s="4">
        <f t="shared" si="0"/>
        <v>4.6078028747433262</v>
      </c>
    </row>
    <row r="67" spans="1:3" x14ac:dyDescent="0.3">
      <c r="A67">
        <v>0</v>
      </c>
      <c r="B67">
        <v>3353</v>
      </c>
      <c r="C67" s="4">
        <f t="shared" ref="C67:C130" si="1">B67/365.25</f>
        <v>9.1800136892539363</v>
      </c>
    </row>
    <row r="68" spans="1:3" x14ac:dyDescent="0.3">
      <c r="A68">
        <v>1</v>
      </c>
      <c r="B68">
        <v>1003</v>
      </c>
      <c r="C68" s="4">
        <f t="shared" si="1"/>
        <v>2.7460643394934978</v>
      </c>
    </row>
    <row r="69" spans="1:3" x14ac:dyDescent="0.3">
      <c r="A69">
        <v>0</v>
      </c>
      <c r="B69">
        <v>2722</v>
      </c>
      <c r="C69" s="4">
        <f t="shared" si="1"/>
        <v>7.4524298425735793</v>
      </c>
    </row>
    <row r="70" spans="1:3" x14ac:dyDescent="0.3">
      <c r="A70">
        <v>0</v>
      </c>
      <c r="B70">
        <v>1689</v>
      </c>
      <c r="C70" s="4">
        <f t="shared" si="1"/>
        <v>4.6242299794661195</v>
      </c>
    </row>
    <row r="71" spans="1:3" x14ac:dyDescent="0.3">
      <c r="A71">
        <v>0</v>
      </c>
      <c r="B71">
        <v>750</v>
      </c>
      <c r="C71" s="4">
        <f t="shared" si="1"/>
        <v>2.0533880903490758</v>
      </c>
    </row>
    <row r="72" spans="1:3" x14ac:dyDescent="0.3">
      <c r="A72">
        <v>0</v>
      </c>
      <c r="B72">
        <v>583</v>
      </c>
      <c r="C72" s="4">
        <f t="shared" si="1"/>
        <v>1.5961670088980151</v>
      </c>
    </row>
    <row r="73" spans="1:3" x14ac:dyDescent="0.3">
      <c r="A73">
        <v>0</v>
      </c>
      <c r="B73">
        <v>1057</v>
      </c>
      <c r="C73" s="4">
        <f t="shared" si="1"/>
        <v>2.8939082819986313</v>
      </c>
    </row>
    <row r="74" spans="1:3" x14ac:dyDescent="0.3">
      <c r="A74">
        <v>0</v>
      </c>
      <c r="B74">
        <v>2017</v>
      </c>
      <c r="C74" s="4">
        <f t="shared" si="1"/>
        <v>5.5222450376454484</v>
      </c>
    </row>
    <row r="75" spans="1:3" x14ac:dyDescent="0.3">
      <c r="A75">
        <v>0</v>
      </c>
      <c r="B75">
        <v>279</v>
      </c>
      <c r="C75" s="4">
        <f t="shared" si="1"/>
        <v>0.76386036960985626</v>
      </c>
    </row>
    <row r="76" spans="1:3" x14ac:dyDescent="0.3">
      <c r="A76">
        <v>0</v>
      </c>
      <c r="B76">
        <v>490</v>
      </c>
      <c r="C76" s="4">
        <f t="shared" si="1"/>
        <v>1.3415468856947297</v>
      </c>
    </row>
    <row r="77" spans="1:3" x14ac:dyDescent="0.3">
      <c r="A77">
        <v>0</v>
      </c>
      <c r="B77">
        <v>490</v>
      </c>
      <c r="C77" s="4">
        <f t="shared" si="1"/>
        <v>1.3415468856947297</v>
      </c>
    </row>
    <row r="78" spans="1:3" x14ac:dyDescent="0.3">
      <c r="A78">
        <v>0</v>
      </c>
      <c r="B78">
        <v>155</v>
      </c>
      <c r="C78" s="4">
        <f t="shared" si="1"/>
        <v>0.42436687200547568</v>
      </c>
    </row>
    <row r="79" spans="1:3" x14ac:dyDescent="0.3">
      <c r="A79">
        <v>0</v>
      </c>
      <c r="B79">
        <v>5493</v>
      </c>
      <c r="C79" s="4">
        <f t="shared" si="1"/>
        <v>15.039014373716633</v>
      </c>
    </row>
    <row r="80" spans="1:3" x14ac:dyDescent="0.3">
      <c r="A80">
        <v>0</v>
      </c>
      <c r="B80">
        <v>1988</v>
      </c>
      <c r="C80" s="4">
        <f t="shared" si="1"/>
        <v>5.4428473648186175</v>
      </c>
    </row>
    <row r="81" spans="1:3" x14ac:dyDescent="0.3">
      <c r="A81">
        <v>0</v>
      </c>
      <c r="B81">
        <v>2412</v>
      </c>
      <c r="C81" s="4">
        <f t="shared" si="1"/>
        <v>6.6036960985626285</v>
      </c>
    </row>
    <row r="82" spans="1:3" x14ac:dyDescent="0.3">
      <c r="A82">
        <v>0</v>
      </c>
      <c r="B82">
        <v>1067</v>
      </c>
      <c r="C82" s="4">
        <f t="shared" si="1"/>
        <v>2.9212867898699519</v>
      </c>
    </row>
    <row r="83" spans="1:3" x14ac:dyDescent="0.3">
      <c r="A83">
        <v>0</v>
      </c>
      <c r="B83">
        <v>2360</v>
      </c>
      <c r="C83" s="4">
        <f t="shared" si="1"/>
        <v>6.4613278576317592</v>
      </c>
    </row>
    <row r="84" spans="1:3" x14ac:dyDescent="0.3">
      <c r="A84">
        <v>0</v>
      </c>
      <c r="B84">
        <v>2260</v>
      </c>
      <c r="C84" s="4">
        <f t="shared" si="1"/>
        <v>6.1875427789185489</v>
      </c>
    </row>
    <row r="85" spans="1:3" x14ac:dyDescent="0.3">
      <c r="A85">
        <v>0</v>
      </c>
      <c r="B85">
        <v>3871</v>
      </c>
      <c r="C85" s="4">
        <f t="shared" si="1"/>
        <v>10.598220396988363</v>
      </c>
    </row>
    <row r="86" spans="1:3" x14ac:dyDescent="0.3">
      <c r="A86">
        <v>0</v>
      </c>
      <c r="B86">
        <v>362</v>
      </c>
      <c r="C86" s="4">
        <f t="shared" si="1"/>
        <v>0.99110198494182067</v>
      </c>
    </row>
    <row r="87" spans="1:3" x14ac:dyDescent="0.3">
      <c r="A87">
        <v>0</v>
      </c>
      <c r="B87">
        <v>365243</v>
      </c>
      <c r="C87" s="4">
        <f t="shared" si="1"/>
        <v>999.98083504449005</v>
      </c>
    </row>
    <row r="88" spans="1:3" x14ac:dyDescent="0.3">
      <c r="A88">
        <v>0</v>
      </c>
      <c r="B88">
        <v>1090</v>
      </c>
      <c r="C88" s="4">
        <f t="shared" si="1"/>
        <v>2.9842573579739904</v>
      </c>
    </row>
    <row r="89" spans="1:3" x14ac:dyDescent="0.3">
      <c r="A89">
        <v>0</v>
      </c>
      <c r="B89">
        <v>3059</v>
      </c>
      <c r="C89" s="4">
        <f t="shared" si="1"/>
        <v>8.3750855578370977</v>
      </c>
    </row>
    <row r="90" spans="1:3" x14ac:dyDescent="0.3">
      <c r="A90">
        <v>0</v>
      </c>
      <c r="B90">
        <v>1538</v>
      </c>
      <c r="C90" s="4">
        <f t="shared" si="1"/>
        <v>4.2108145106091719</v>
      </c>
    </row>
    <row r="91" spans="1:3" x14ac:dyDescent="0.3">
      <c r="A91">
        <v>0</v>
      </c>
      <c r="B91">
        <v>891</v>
      </c>
      <c r="C91" s="4">
        <f t="shared" si="1"/>
        <v>2.4394250513347022</v>
      </c>
    </row>
    <row r="92" spans="1:3" x14ac:dyDescent="0.3">
      <c r="A92">
        <v>0</v>
      </c>
      <c r="B92">
        <v>365243</v>
      </c>
      <c r="C92" s="4">
        <f t="shared" si="1"/>
        <v>999.98083504449005</v>
      </c>
    </row>
    <row r="93" spans="1:3" x14ac:dyDescent="0.3">
      <c r="A93">
        <v>0</v>
      </c>
      <c r="B93">
        <v>2745</v>
      </c>
      <c r="C93" s="4">
        <f t="shared" si="1"/>
        <v>7.5154004106776178</v>
      </c>
    </row>
    <row r="94" spans="1:3" x14ac:dyDescent="0.3">
      <c r="A94">
        <v>0</v>
      </c>
      <c r="B94">
        <v>1756</v>
      </c>
      <c r="C94" s="4">
        <f t="shared" si="1"/>
        <v>4.8076659822039698</v>
      </c>
    </row>
    <row r="95" spans="1:3" x14ac:dyDescent="0.3">
      <c r="A95">
        <v>0</v>
      </c>
      <c r="B95">
        <v>382</v>
      </c>
      <c r="C95" s="4">
        <f t="shared" si="1"/>
        <v>1.0458590006844628</v>
      </c>
    </row>
    <row r="96" spans="1:3" x14ac:dyDescent="0.3">
      <c r="A96">
        <v>1</v>
      </c>
      <c r="B96">
        <v>908</v>
      </c>
      <c r="C96" s="4">
        <f t="shared" si="1"/>
        <v>2.4859685147159478</v>
      </c>
    </row>
    <row r="97" spans="1:3" x14ac:dyDescent="0.3">
      <c r="A97">
        <v>0</v>
      </c>
      <c r="B97">
        <v>3606</v>
      </c>
      <c r="C97" s="4">
        <f t="shared" si="1"/>
        <v>9.8726899383983575</v>
      </c>
    </row>
    <row r="98" spans="1:3" x14ac:dyDescent="0.3">
      <c r="A98">
        <v>0</v>
      </c>
      <c r="B98">
        <v>3606</v>
      </c>
      <c r="C98" s="4">
        <f t="shared" si="1"/>
        <v>9.8726899383983575</v>
      </c>
    </row>
    <row r="99" spans="1:3" x14ac:dyDescent="0.3">
      <c r="A99">
        <v>0</v>
      </c>
      <c r="B99">
        <v>2930</v>
      </c>
      <c r="C99" s="4">
        <f t="shared" si="1"/>
        <v>8.0219028062970565</v>
      </c>
    </row>
    <row r="100" spans="1:3" x14ac:dyDescent="0.3">
      <c r="A100">
        <v>0</v>
      </c>
      <c r="B100">
        <v>365243</v>
      </c>
      <c r="C100" s="4">
        <f t="shared" si="1"/>
        <v>999.98083504449005</v>
      </c>
    </row>
    <row r="101" spans="1:3" x14ac:dyDescent="0.3">
      <c r="A101">
        <v>0</v>
      </c>
      <c r="B101">
        <v>382</v>
      </c>
      <c r="C101" s="4">
        <f t="shared" si="1"/>
        <v>1.0458590006844628</v>
      </c>
    </row>
    <row r="102" spans="1:3" x14ac:dyDescent="0.3">
      <c r="A102">
        <v>0</v>
      </c>
      <c r="B102">
        <v>365243</v>
      </c>
      <c r="C102" s="4">
        <f t="shared" si="1"/>
        <v>999.98083504449005</v>
      </c>
    </row>
    <row r="103" spans="1:3" x14ac:dyDescent="0.3">
      <c r="A103">
        <v>0</v>
      </c>
      <c r="B103">
        <v>365243</v>
      </c>
      <c r="C103" s="4">
        <f t="shared" si="1"/>
        <v>999.98083504449005</v>
      </c>
    </row>
    <row r="104" spans="1:3" x14ac:dyDescent="0.3">
      <c r="A104">
        <v>0</v>
      </c>
      <c r="B104">
        <v>1035</v>
      </c>
      <c r="C104" s="4">
        <f t="shared" si="1"/>
        <v>2.8336755646817249</v>
      </c>
    </row>
    <row r="105" spans="1:3" x14ac:dyDescent="0.3">
      <c r="A105">
        <v>0</v>
      </c>
      <c r="B105">
        <v>365243</v>
      </c>
      <c r="C105" s="4">
        <f t="shared" si="1"/>
        <v>999.98083504449005</v>
      </c>
    </row>
    <row r="106" spans="1:3" x14ac:dyDescent="0.3">
      <c r="A106">
        <v>0</v>
      </c>
      <c r="B106">
        <v>1563</v>
      </c>
      <c r="C106" s="4">
        <f t="shared" si="1"/>
        <v>4.2792607802874745</v>
      </c>
    </row>
    <row r="107" spans="1:3" x14ac:dyDescent="0.3">
      <c r="A107">
        <v>0</v>
      </c>
      <c r="B107">
        <v>1221</v>
      </c>
      <c r="C107" s="4">
        <f t="shared" si="1"/>
        <v>3.3429158110882957</v>
      </c>
    </row>
    <row r="108" spans="1:3" x14ac:dyDescent="0.3">
      <c r="A108">
        <v>0</v>
      </c>
      <c r="B108">
        <v>4356</v>
      </c>
      <c r="C108" s="4">
        <f t="shared" si="1"/>
        <v>11.926078028747433</v>
      </c>
    </row>
    <row r="109" spans="1:3" x14ac:dyDescent="0.3">
      <c r="A109">
        <v>0</v>
      </c>
      <c r="B109">
        <v>5632</v>
      </c>
      <c r="C109" s="4">
        <f t="shared" si="1"/>
        <v>15.419575633127995</v>
      </c>
    </row>
    <row r="110" spans="1:3" x14ac:dyDescent="0.3">
      <c r="A110">
        <v>0</v>
      </c>
      <c r="B110">
        <v>365243</v>
      </c>
      <c r="C110" s="4">
        <f t="shared" si="1"/>
        <v>999.98083504449005</v>
      </c>
    </row>
    <row r="111" spans="1:3" x14ac:dyDescent="0.3">
      <c r="A111">
        <v>0</v>
      </c>
      <c r="B111">
        <v>365243</v>
      </c>
      <c r="C111" s="4">
        <f t="shared" si="1"/>
        <v>999.98083504449005</v>
      </c>
    </row>
    <row r="112" spans="1:3" x14ac:dyDescent="0.3">
      <c r="A112">
        <v>0</v>
      </c>
      <c r="B112">
        <v>300</v>
      </c>
      <c r="C112" s="4">
        <f t="shared" si="1"/>
        <v>0.82135523613963035</v>
      </c>
    </row>
    <row r="113" spans="1:3" x14ac:dyDescent="0.3">
      <c r="A113">
        <v>0</v>
      </c>
      <c r="B113">
        <v>1236</v>
      </c>
      <c r="C113" s="4">
        <f t="shared" si="1"/>
        <v>3.3839835728952772</v>
      </c>
    </row>
    <row r="114" spans="1:3" x14ac:dyDescent="0.3">
      <c r="A114">
        <v>0</v>
      </c>
      <c r="B114">
        <v>365243</v>
      </c>
      <c r="C114" s="4">
        <f t="shared" si="1"/>
        <v>999.98083504449005</v>
      </c>
    </row>
    <row r="115" spans="1:3" x14ac:dyDescent="0.3">
      <c r="A115">
        <v>0</v>
      </c>
      <c r="B115">
        <v>365243</v>
      </c>
      <c r="C115" s="4">
        <f t="shared" si="1"/>
        <v>999.98083504449005</v>
      </c>
    </row>
    <row r="116" spans="1:3" x14ac:dyDescent="0.3">
      <c r="A116">
        <v>0</v>
      </c>
      <c r="B116">
        <v>365243</v>
      </c>
      <c r="C116" s="4">
        <f t="shared" si="1"/>
        <v>999.98083504449005</v>
      </c>
    </row>
    <row r="117" spans="1:3" x14ac:dyDescent="0.3">
      <c r="A117">
        <v>0</v>
      </c>
      <c r="B117">
        <v>3300</v>
      </c>
      <c r="C117" s="4">
        <f t="shared" si="1"/>
        <v>9.0349075975359341</v>
      </c>
    </row>
    <row r="118" spans="1:3" x14ac:dyDescent="0.3">
      <c r="A118">
        <v>0</v>
      </c>
      <c r="B118">
        <v>2716</v>
      </c>
      <c r="C118" s="4">
        <f t="shared" si="1"/>
        <v>7.4360027378507869</v>
      </c>
    </row>
    <row r="119" spans="1:3" x14ac:dyDescent="0.3">
      <c r="A119">
        <v>1</v>
      </c>
      <c r="B119">
        <v>1252</v>
      </c>
      <c r="C119" s="4">
        <f t="shared" si="1"/>
        <v>3.4277891854893907</v>
      </c>
    </row>
    <row r="120" spans="1:3" x14ac:dyDescent="0.3">
      <c r="A120">
        <v>1</v>
      </c>
      <c r="B120">
        <v>365243</v>
      </c>
      <c r="C120" s="4">
        <f t="shared" si="1"/>
        <v>999.98083504449005</v>
      </c>
    </row>
    <row r="121" spans="1:3" x14ac:dyDescent="0.3">
      <c r="A121">
        <v>0</v>
      </c>
      <c r="B121">
        <v>1492</v>
      </c>
      <c r="C121" s="4">
        <f t="shared" si="1"/>
        <v>4.084873374401095</v>
      </c>
    </row>
    <row r="122" spans="1:3" x14ac:dyDescent="0.3">
      <c r="A122">
        <v>0</v>
      </c>
      <c r="B122">
        <v>1806</v>
      </c>
      <c r="C122" s="4">
        <f t="shared" si="1"/>
        <v>4.944558521560575</v>
      </c>
    </row>
    <row r="123" spans="1:3" x14ac:dyDescent="0.3">
      <c r="A123">
        <v>0</v>
      </c>
      <c r="B123">
        <v>249</v>
      </c>
      <c r="C123" s="4">
        <f t="shared" si="1"/>
        <v>0.68172484599589322</v>
      </c>
    </row>
    <row r="124" spans="1:3" x14ac:dyDescent="0.3">
      <c r="A124">
        <v>0</v>
      </c>
      <c r="B124">
        <v>404</v>
      </c>
      <c r="C124" s="4">
        <f t="shared" si="1"/>
        <v>1.106091718001369</v>
      </c>
    </row>
    <row r="125" spans="1:3" x14ac:dyDescent="0.3">
      <c r="A125">
        <v>0</v>
      </c>
      <c r="B125">
        <v>365243</v>
      </c>
      <c r="C125" s="4">
        <f t="shared" si="1"/>
        <v>999.98083504449005</v>
      </c>
    </row>
    <row r="126" spans="1:3" x14ac:dyDescent="0.3">
      <c r="A126">
        <v>0</v>
      </c>
      <c r="B126">
        <v>1533</v>
      </c>
      <c r="C126" s="4">
        <f t="shared" si="1"/>
        <v>4.1971252566735116</v>
      </c>
    </row>
    <row r="127" spans="1:3" x14ac:dyDescent="0.3">
      <c r="A127">
        <v>0</v>
      </c>
      <c r="B127">
        <v>505</v>
      </c>
      <c r="C127" s="4">
        <f t="shared" si="1"/>
        <v>1.3826146475017111</v>
      </c>
    </row>
    <row r="128" spans="1:3" x14ac:dyDescent="0.3">
      <c r="A128">
        <v>0</v>
      </c>
      <c r="B128">
        <v>4174</v>
      </c>
      <c r="C128" s="4">
        <f t="shared" si="1"/>
        <v>11.427789185489392</v>
      </c>
    </row>
    <row r="129" spans="1:3" x14ac:dyDescent="0.3">
      <c r="A129">
        <v>0</v>
      </c>
      <c r="B129">
        <v>1943</v>
      </c>
      <c r="C129" s="4">
        <f t="shared" si="1"/>
        <v>5.3196440793976727</v>
      </c>
    </row>
    <row r="130" spans="1:3" x14ac:dyDescent="0.3">
      <c r="A130">
        <v>0</v>
      </c>
      <c r="B130">
        <v>1867</v>
      </c>
      <c r="C130" s="4">
        <f t="shared" si="1"/>
        <v>5.1115674195756329</v>
      </c>
    </row>
    <row r="131" spans="1:3" x14ac:dyDescent="0.3">
      <c r="A131">
        <v>0</v>
      </c>
      <c r="B131">
        <v>180</v>
      </c>
      <c r="C131" s="4">
        <f t="shared" ref="C131:C194" si="2">B131/365.25</f>
        <v>0.49281314168377821</v>
      </c>
    </row>
    <row r="132" spans="1:3" x14ac:dyDescent="0.3">
      <c r="A132">
        <v>0</v>
      </c>
      <c r="B132">
        <v>8508</v>
      </c>
      <c r="C132" s="4">
        <f t="shared" si="2"/>
        <v>23.293634496919918</v>
      </c>
    </row>
    <row r="133" spans="1:3" x14ac:dyDescent="0.3">
      <c r="A133">
        <v>0</v>
      </c>
      <c r="B133">
        <v>8508</v>
      </c>
      <c r="C133" s="4">
        <f t="shared" si="2"/>
        <v>23.293634496919918</v>
      </c>
    </row>
    <row r="134" spans="1:3" x14ac:dyDescent="0.3">
      <c r="A134">
        <v>0</v>
      </c>
      <c r="B134">
        <v>2224</v>
      </c>
      <c r="C134" s="4">
        <f t="shared" si="2"/>
        <v>6.0889801505817935</v>
      </c>
    </row>
    <row r="135" spans="1:3" x14ac:dyDescent="0.3">
      <c r="A135">
        <v>0</v>
      </c>
      <c r="B135">
        <v>411</v>
      </c>
      <c r="C135" s="4">
        <f t="shared" si="2"/>
        <v>1.1252566735112937</v>
      </c>
    </row>
    <row r="136" spans="1:3" x14ac:dyDescent="0.3">
      <c r="A136">
        <v>0</v>
      </c>
      <c r="B136">
        <v>11674</v>
      </c>
      <c r="C136" s="4">
        <f t="shared" si="2"/>
        <v>31.961670088980149</v>
      </c>
    </row>
    <row r="137" spans="1:3" x14ac:dyDescent="0.3">
      <c r="A137">
        <v>0</v>
      </c>
      <c r="B137">
        <v>4078</v>
      </c>
      <c r="C137" s="4">
        <f t="shared" si="2"/>
        <v>11.16495550992471</v>
      </c>
    </row>
    <row r="138" spans="1:3" x14ac:dyDescent="0.3">
      <c r="A138">
        <v>0</v>
      </c>
      <c r="B138">
        <v>1876</v>
      </c>
      <c r="C138" s="4">
        <f t="shared" si="2"/>
        <v>5.1362080766598224</v>
      </c>
    </row>
    <row r="139" spans="1:3" x14ac:dyDescent="0.3">
      <c r="A139">
        <v>0</v>
      </c>
      <c r="B139">
        <v>985</v>
      </c>
      <c r="C139" s="4">
        <f t="shared" si="2"/>
        <v>2.6967830253251197</v>
      </c>
    </row>
    <row r="140" spans="1:3" x14ac:dyDescent="0.3">
      <c r="A140">
        <v>0</v>
      </c>
      <c r="B140">
        <v>1717</v>
      </c>
      <c r="C140" s="4">
        <f t="shared" si="2"/>
        <v>4.7008898015058183</v>
      </c>
    </row>
    <row r="141" spans="1:3" x14ac:dyDescent="0.3">
      <c r="A141">
        <v>0</v>
      </c>
      <c r="B141">
        <v>2336</v>
      </c>
      <c r="C141" s="4">
        <f t="shared" si="2"/>
        <v>6.3956194387405887</v>
      </c>
    </row>
    <row r="142" spans="1:3" x14ac:dyDescent="0.3">
      <c r="A142">
        <v>0</v>
      </c>
      <c r="B142">
        <v>1179</v>
      </c>
      <c r="C142" s="4">
        <f t="shared" si="2"/>
        <v>3.2279260780287475</v>
      </c>
    </row>
    <row r="143" spans="1:3" x14ac:dyDescent="0.3">
      <c r="A143">
        <v>0</v>
      </c>
      <c r="B143">
        <v>168</v>
      </c>
      <c r="C143" s="4">
        <f t="shared" si="2"/>
        <v>0.45995893223819301</v>
      </c>
    </row>
    <row r="144" spans="1:3" x14ac:dyDescent="0.3">
      <c r="A144">
        <v>0</v>
      </c>
      <c r="B144">
        <v>1866</v>
      </c>
      <c r="C144" s="4">
        <f t="shared" si="2"/>
        <v>5.1088295687885008</v>
      </c>
    </row>
    <row r="145" spans="1:3" x14ac:dyDescent="0.3">
      <c r="A145">
        <v>0</v>
      </c>
      <c r="B145">
        <v>2273</v>
      </c>
      <c r="C145" s="4">
        <f t="shared" si="2"/>
        <v>6.2231348391512666</v>
      </c>
    </row>
    <row r="146" spans="1:3" x14ac:dyDescent="0.3">
      <c r="A146">
        <v>0</v>
      </c>
      <c r="B146">
        <v>1917</v>
      </c>
      <c r="C146" s="4">
        <f t="shared" si="2"/>
        <v>5.248459958932238</v>
      </c>
    </row>
    <row r="147" spans="1:3" x14ac:dyDescent="0.3">
      <c r="A147">
        <v>0</v>
      </c>
      <c r="B147">
        <v>1286</v>
      </c>
      <c r="C147" s="4">
        <f t="shared" si="2"/>
        <v>3.5208761122518824</v>
      </c>
    </row>
    <row r="148" spans="1:3" x14ac:dyDescent="0.3">
      <c r="A148">
        <v>0</v>
      </c>
      <c r="B148">
        <v>365243</v>
      </c>
      <c r="C148" s="4">
        <f t="shared" si="2"/>
        <v>999.98083504449005</v>
      </c>
    </row>
    <row r="149" spans="1:3" x14ac:dyDescent="0.3">
      <c r="A149">
        <v>0</v>
      </c>
      <c r="B149">
        <v>365243</v>
      </c>
      <c r="C149" s="4">
        <f t="shared" si="2"/>
        <v>999.98083504449005</v>
      </c>
    </row>
    <row r="150" spans="1:3" x14ac:dyDescent="0.3">
      <c r="A150">
        <v>0</v>
      </c>
      <c r="B150">
        <v>365243</v>
      </c>
      <c r="C150" s="4">
        <f t="shared" si="2"/>
        <v>999.98083504449005</v>
      </c>
    </row>
    <row r="151" spans="1:3" x14ac:dyDescent="0.3">
      <c r="A151">
        <v>0</v>
      </c>
      <c r="B151">
        <v>209</v>
      </c>
      <c r="C151" s="4">
        <f t="shared" si="2"/>
        <v>0.57221081451060918</v>
      </c>
    </row>
    <row r="152" spans="1:3" x14ac:dyDescent="0.3">
      <c r="A152">
        <v>0</v>
      </c>
      <c r="B152">
        <v>209</v>
      </c>
      <c r="C152" s="4">
        <f t="shared" si="2"/>
        <v>0.57221081451060918</v>
      </c>
    </row>
    <row r="153" spans="1:3" x14ac:dyDescent="0.3">
      <c r="A153">
        <v>0</v>
      </c>
      <c r="B153">
        <v>209</v>
      </c>
      <c r="C153" s="4">
        <f t="shared" si="2"/>
        <v>0.57221081451060918</v>
      </c>
    </row>
    <row r="154" spans="1:3" x14ac:dyDescent="0.3">
      <c r="A154">
        <v>1</v>
      </c>
      <c r="B154">
        <v>365243</v>
      </c>
      <c r="C154" s="4">
        <f t="shared" si="2"/>
        <v>999.98083504449005</v>
      </c>
    </row>
    <row r="155" spans="1:3" x14ac:dyDescent="0.3">
      <c r="A155">
        <v>0</v>
      </c>
      <c r="B155">
        <v>1441</v>
      </c>
      <c r="C155" s="4">
        <f t="shared" si="2"/>
        <v>3.9452429842573578</v>
      </c>
    </row>
    <row r="156" spans="1:3" x14ac:dyDescent="0.3">
      <c r="A156">
        <v>0</v>
      </c>
      <c r="B156">
        <v>365243</v>
      </c>
      <c r="C156" s="4">
        <f t="shared" si="2"/>
        <v>999.98083504449005</v>
      </c>
    </row>
    <row r="157" spans="1:3" x14ac:dyDescent="0.3">
      <c r="A157">
        <v>0</v>
      </c>
      <c r="B157">
        <v>365243</v>
      </c>
      <c r="C157" s="4">
        <f t="shared" si="2"/>
        <v>999.98083504449005</v>
      </c>
    </row>
    <row r="158" spans="1:3" x14ac:dyDescent="0.3">
      <c r="A158">
        <v>0</v>
      </c>
      <c r="B158">
        <v>2691</v>
      </c>
      <c r="C158" s="4">
        <f t="shared" si="2"/>
        <v>7.3675564681724843</v>
      </c>
    </row>
    <row r="159" spans="1:3" x14ac:dyDescent="0.3">
      <c r="A159">
        <v>0</v>
      </c>
      <c r="B159">
        <v>365243</v>
      </c>
      <c r="C159" s="4">
        <f t="shared" si="2"/>
        <v>999.98083504449005</v>
      </c>
    </row>
    <row r="160" spans="1:3" x14ac:dyDescent="0.3">
      <c r="A160">
        <v>0</v>
      </c>
      <c r="B160">
        <v>2402</v>
      </c>
      <c r="C160" s="4">
        <f t="shared" si="2"/>
        <v>6.5763175906913069</v>
      </c>
    </row>
    <row r="161" spans="1:3" x14ac:dyDescent="0.3">
      <c r="A161">
        <v>0</v>
      </c>
      <c r="B161">
        <v>2402</v>
      </c>
      <c r="C161" s="4">
        <f t="shared" si="2"/>
        <v>6.5763175906913069</v>
      </c>
    </row>
    <row r="162" spans="1:3" x14ac:dyDescent="0.3">
      <c r="A162">
        <v>0</v>
      </c>
      <c r="B162">
        <v>365243</v>
      </c>
      <c r="C162" s="4">
        <f t="shared" si="2"/>
        <v>999.98083504449005</v>
      </c>
    </row>
    <row r="163" spans="1:3" x14ac:dyDescent="0.3">
      <c r="A163">
        <v>0</v>
      </c>
      <c r="B163">
        <v>365243</v>
      </c>
      <c r="C163" s="4">
        <f t="shared" si="2"/>
        <v>999.98083504449005</v>
      </c>
    </row>
    <row r="164" spans="1:3" x14ac:dyDescent="0.3">
      <c r="A164">
        <v>0</v>
      </c>
      <c r="B164">
        <v>1895</v>
      </c>
      <c r="C164" s="4">
        <f t="shared" si="2"/>
        <v>5.1882272416153317</v>
      </c>
    </row>
    <row r="165" spans="1:3" x14ac:dyDescent="0.3">
      <c r="A165">
        <v>0</v>
      </c>
      <c r="B165">
        <v>1895</v>
      </c>
      <c r="C165" s="4">
        <f t="shared" si="2"/>
        <v>5.1882272416153317</v>
      </c>
    </row>
    <row r="166" spans="1:3" x14ac:dyDescent="0.3">
      <c r="A166">
        <v>0</v>
      </c>
      <c r="B166">
        <v>2389</v>
      </c>
      <c r="C166" s="4">
        <f t="shared" si="2"/>
        <v>6.5407255304585901</v>
      </c>
    </row>
    <row r="167" spans="1:3" x14ac:dyDescent="0.3">
      <c r="A167">
        <v>0</v>
      </c>
      <c r="B167">
        <v>967</v>
      </c>
      <c r="C167" s="4">
        <f t="shared" si="2"/>
        <v>2.647501711156742</v>
      </c>
    </row>
    <row r="168" spans="1:3" x14ac:dyDescent="0.3">
      <c r="A168">
        <v>0</v>
      </c>
      <c r="B168">
        <v>967</v>
      </c>
      <c r="C168" s="4">
        <f t="shared" si="2"/>
        <v>2.647501711156742</v>
      </c>
    </row>
    <row r="169" spans="1:3" x14ac:dyDescent="0.3">
      <c r="A169">
        <v>0</v>
      </c>
      <c r="B169">
        <v>365243</v>
      </c>
      <c r="C169" s="4">
        <f t="shared" si="2"/>
        <v>999.98083504449005</v>
      </c>
    </row>
    <row r="170" spans="1:3" x14ac:dyDescent="0.3">
      <c r="A170">
        <v>0</v>
      </c>
      <c r="B170">
        <v>365243</v>
      </c>
      <c r="C170" s="4">
        <f t="shared" si="2"/>
        <v>999.98083504449005</v>
      </c>
    </row>
    <row r="171" spans="1:3" x14ac:dyDescent="0.3">
      <c r="A171">
        <v>0</v>
      </c>
      <c r="B171">
        <v>2400</v>
      </c>
      <c r="C171" s="4">
        <f t="shared" si="2"/>
        <v>6.5708418891170428</v>
      </c>
    </row>
    <row r="172" spans="1:3" x14ac:dyDescent="0.3">
      <c r="A172">
        <v>0</v>
      </c>
      <c r="B172">
        <v>1293</v>
      </c>
      <c r="C172" s="4">
        <f t="shared" si="2"/>
        <v>3.5400410677618068</v>
      </c>
    </row>
    <row r="173" spans="1:3" x14ac:dyDescent="0.3">
      <c r="A173">
        <v>0</v>
      </c>
      <c r="B173">
        <v>843</v>
      </c>
      <c r="C173" s="4">
        <f t="shared" si="2"/>
        <v>2.3080082135523612</v>
      </c>
    </row>
    <row r="174" spans="1:3" x14ac:dyDescent="0.3">
      <c r="A174">
        <v>0</v>
      </c>
      <c r="B174">
        <v>843</v>
      </c>
      <c r="C174" s="4">
        <f t="shared" si="2"/>
        <v>2.3080082135523612</v>
      </c>
    </row>
    <row r="175" spans="1:3" x14ac:dyDescent="0.3">
      <c r="A175">
        <v>0</v>
      </c>
      <c r="B175">
        <v>966</v>
      </c>
      <c r="C175" s="4">
        <f t="shared" si="2"/>
        <v>2.64476386036961</v>
      </c>
    </row>
    <row r="176" spans="1:3" x14ac:dyDescent="0.3">
      <c r="A176">
        <v>0</v>
      </c>
      <c r="B176">
        <v>712</v>
      </c>
      <c r="C176" s="4">
        <f t="shared" si="2"/>
        <v>1.9493497604380561</v>
      </c>
    </row>
    <row r="177" spans="1:3" x14ac:dyDescent="0.3">
      <c r="A177">
        <v>0</v>
      </c>
      <c r="B177">
        <v>5239</v>
      </c>
      <c r="C177" s="4">
        <f t="shared" si="2"/>
        <v>14.343600273785079</v>
      </c>
    </row>
    <row r="178" spans="1:3" x14ac:dyDescent="0.3">
      <c r="A178">
        <v>1</v>
      </c>
      <c r="B178">
        <v>1746</v>
      </c>
      <c r="C178" s="4">
        <f t="shared" si="2"/>
        <v>4.7802874743326491</v>
      </c>
    </row>
    <row r="179" spans="1:3" x14ac:dyDescent="0.3">
      <c r="A179">
        <v>0</v>
      </c>
      <c r="B179">
        <v>561</v>
      </c>
      <c r="C179" s="4">
        <f t="shared" si="2"/>
        <v>1.5359342915811087</v>
      </c>
    </row>
    <row r="180" spans="1:3" x14ac:dyDescent="0.3">
      <c r="A180">
        <v>0</v>
      </c>
      <c r="B180">
        <v>561</v>
      </c>
      <c r="C180" s="4">
        <f t="shared" si="2"/>
        <v>1.5359342915811087</v>
      </c>
    </row>
    <row r="181" spans="1:3" x14ac:dyDescent="0.3">
      <c r="A181">
        <v>0</v>
      </c>
      <c r="B181">
        <v>365243</v>
      </c>
      <c r="C181" s="4">
        <f t="shared" si="2"/>
        <v>999.98083504449005</v>
      </c>
    </row>
    <row r="182" spans="1:3" x14ac:dyDescent="0.3">
      <c r="A182">
        <v>0</v>
      </c>
      <c r="B182">
        <v>2052</v>
      </c>
      <c r="C182" s="4">
        <f t="shared" si="2"/>
        <v>5.6180698151950716</v>
      </c>
    </row>
    <row r="183" spans="1:3" x14ac:dyDescent="0.3">
      <c r="A183">
        <v>0</v>
      </c>
      <c r="B183">
        <v>2420</v>
      </c>
      <c r="C183" s="4">
        <f t="shared" si="2"/>
        <v>6.6255989048596851</v>
      </c>
    </row>
    <row r="184" spans="1:3" x14ac:dyDescent="0.3">
      <c r="A184">
        <v>0</v>
      </c>
      <c r="B184">
        <v>2420</v>
      </c>
      <c r="C184" s="4">
        <f t="shared" si="2"/>
        <v>6.6255989048596851</v>
      </c>
    </row>
    <row r="185" spans="1:3" x14ac:dyDescent="0.3">
      <c r="A185">
        <v>0</v>
      </c>
      <c r="B185">
        <v>2376</v>
      </c>
      <c r="C185" s="4">
        <f t="shared" si="2"/>
        <v>6.5051334702258723</v>
      </c>
    </row>
    <row r="186" spans="1:3" x14ac:dyDescent="0.3">
      <c r="A186">
        <v>0</v>
      </c>
      <c r="B186">
        <v>1760</v>
      </c>
      <c r="C186" s="4">
        <f t="shared" si="2"/>
        <v>4.8186173853524981</v>
      </c>
    </row>
    <row r="187" spans="1:3" x14ac:dyDescent="0.3">
      <c r="A187">
        <v>0</v>
      </c>
      <c r="B187">
        <v>177</v>
      </c>
      <c r="C187" s="4">
        <f t="shared" si="2"/>
        <v>0.48459958932238195</v>
      </c>
    </row>
    <row r="188" spans="1:3" x14ac:dyDescent="0.3">
      <c r="A188">
        <v>0</v>
      </c>
      <c r="B188">
        <v>3349</v>
      </c>
      <c r="C188" s="4">
        <f t="shared" si="2"/>
        <v>9.1690622861054081</v>
      </c>
    </row>
    <row r="189" spans="1:3" x14ac:dyDescent="0.3">
      <c r="A189">
        <v>0</v>
      </c>
      <c r="B189">
        <v>3349</v>
      </c>
      <c r="C189" s="4">
        <f t="shared" si="2"/>
        <v>9.1690622861054081</v>
      </c>
    </row>
    <row r="190" spans="1:3" x14ac:dyDescent="0.3">
      <c r="A190">
        <v>0</v>
      </c>
      <c r="B190">
        <v>365243</v>
      </c>
      <c r="C190" s="4">
        <f t="shared" si="2"/>
        <v>999.98083504449005</v>
      </c>
    </row>
    <row r="191" spans="1:3" x14ac:dyDescent="0.3">
      <c r="A191">
        <v>0</v>
      </c>
      <c r="B191">
        <v>334</v>
      </c>
      <c r="C191" s="4">
        <f t="shared" si="2"/>
        <v>0.91444216290212188</v>
      </c>
    </row>
    <row r="192" spans="1:3" x14ac:dyDescent="0.3">
      <c r="A192">
        <v>0</v>
      </c>
      <c r="B192">
        <v>2051</v>
      </c>
      <c r="C192" s="4">
        <f t="shared" si="2"/>
        <v>5.6153319644079396</v>
      </c>
    </row>
    <row r="193" spans="1:3" x14ac:dyDescent="0.3">
      <c r="A193">
        <v>0</v>
      </c>
      <c r="B193">
        <v>1120</v>
      </c>
      <c r="C193" s="4">
        <f t="shared" si="2"/>
        <v>3.0663928815879533</v>
      </c>
    </row>
    <row r="194" spans="1:3" x14ac:dyDescent="0.3">
      <c r="A194">
        <v>0</v>
      </c>
      <c r="B194">
        <v>5066</v>
      </c>
      <c r="C194" s="4">
        <f t="shared" si="2"/>
        <v>13.869952087611225</v>
      </c>
    </row>
    <row r="195" spans="1:3" x14ac:dyDescent="0.3">
      <c r="A195">
        <v>0</v>
      </c>
      <c r="B195">
        <v>365243</v>
      </c>
      <c r="C195" s="4">
        <f t="shared" ref="C195:C258" si="3">B195/365.25</f>
        <v>999.98083504449005</v>
      </c>
    </row>
    <row r="196" spans="1:3" x14ac:dyDescent="0.3">
      <c r="A196">
        <v>0</v>
      </c>
      <c r="B196">
        <v>2388</v>
      </c>
      <c r="C196" s="4">
        <f t="shared" si="3"/>
        <v>6.537987679671458</v>
      </c>
    </row>
    <row r="197" spans="1:3" x14ac:dyDescent="0.3">
      <c r="A197">
        <v>0</v>
      </c>
      <c r="B197">
        <v>365243</v>
      </c>
      <c r="C197" s="4">
        <f t="shared" si="3"/>
        <v>999.98083504449005</v>
      </c>
    </row>
    <row r="198" spans="1:3" x14ac:dyDescent="0.3">
      <c r="A198">
        <v>0</v>
      </c>
      <c r="B198">
        <v>365243</v>
      </c>
      <c r="C198" s="4">
        <f t="shared" si="3"/>
        <v>999.98083504449005</v>
      </c>
    </row>
    <row r="199" spans="1:3" x14ac:dyDescent="0.3">
      <c r="A199">
        <v>0</v>
      </c>
      <c r="B199">
        <v>176</v>
      </c>
      <c r="C199" s="4">
        <f t="shared" si="3"/>
        <v>0.48186173853524983</v>
      </c>
    </row>
    <row r="200" spans="1:3" x14ac:dyDescent="0.3">
      <c r="A200">
        <v>0</v>
      </c>
      <c r="B200">
        <v>365243</v>
      </c>
      <c r="C200" s="4">
        <f t="shared" si="3"/>
        <v>999.98083504449005</v>
      </c>
    </row>
    <row r="201" spans="1:3" x14ac:dyDescent="0.3">
      <c r="A201">
        <v>1</v>
      </c>
      <c r="B201">
        <v>2342</v>
      </c>
      <c r="C201" s="4">
        <f t="shared" si="3"/>
        <v>6.4120465434633811</v>
      </c>
    </row>
    <row r="202" spans="1:3" x14ac:dyDescent="0.3">
      <c r="A202">
        <v>0</v>
      </c>
      <c r="B202">
        <v>5150</v>
      </c>
      <c r="C202" s="4">
        <f t="shared" si="3"/>
        <v>14.099931553730322</v>
      </c>
    </row>
    <row r="203" spans="1:3" x14ac:dyDescent="0.3">
      <c r="A203">
        <v>0</v>
      </c>
      <c r="B203">
        <v>2834</v>
      </c>
      <c r="C203" s="4">
        <f t="shared" si="3"/>
        <v>7.7590691307323754</v>
      </c>
    </row>
    <row r="204" spans="1:3" x14ac:dyDescent="0.3">
      <c r="A204">
        <v>0</v>
      </c>
      <c r="B204">
        <v>365243</v>
      </c>
      <c r="C204" s="4">
        <f t="shared" si="3"/>
        <v>999.98083504449005</v>
      </c>
    </row>
    <row r="205" spans="1:3" x14ac:dyDescent="0.3">
      <c r="A205">
        <v>0</v>
      </c>
      <c r="B205">
        <v>365243</v>
      </c>
      <c r="C205" s="4">
        <f t="shared" si="3"/>
        <v>999.98083504449005</v>
      </c>
    </row>
    <row r="206" spans="1:3" x14ac:dyDescent="0.3">
      <c r="A206">
        <v>0</v>
      </c>
      <c r="B206">
        <v>1186</v>
      </c>
      <c r="C206" s="4">
        <f t="shared" si="3"/>
        <v>3.247091033538672</v>
      </c>
    </row>
    <row r="207" spans="1:3" x14ac:dyDescent="0.3">
      <c r="A207">
        <v>1</v>
      </c>
      <c r="B207">
        <v>1932</v>
      </c>
      <c r="C207" s="4">
        <f t="shared" si="3"/>
        <v>5.28952772073922</v>
      </c>
    </row>
    <row r="208" spans="1:3" x14ac:dyDescent="0.3">
      <c r="A208">
        <v>1</v>
      </c>
      <c r="B208">
        <v>91</v>
      </c>
      <c r="C208" s="4">
        <f t="shared" si="3"/>
        <v>0.24914442162902123</v>
      </c>
    </row>
    <row r="209" spans="1:3" x14ac:dyDescent="0.3">
      <c r="A209">
        <v>0</v>
      </c>
      <c r="B209">
        <v>897</v>
      </c>
      <c r="C209" s="4">
        <f t="shared" si="3"/>
        <v>2.4558521560574951</v>
      </c>
    </row>
    <row r="210" spans="1:3" x14ac:dyDescent="0.3">
      <c r="A210">
        <v>0</v>
      </c>
      <c r="B210">
        <v>365243</v>
      </c>
      <c r="C210" s="4">
        <f t="shared" si="3"/>
        <v>999.98083504449005</v>
      </c>
    </row>
    <row r="211" spans="1:3" x14ac:dyDescent="0.3">
      <c r="A211">
        <v>0</v>
      </c>
      <c r="B211">
        <v>309</v>
      </c>
      <c r="C211" s="4">
        <f t="shared" si="3"/>
        <v>0.8459958932238193</v>
      </c>
    </row>
    <row r="212" spans="1:3" x14ac:dyDescent="0.3">
      <c r="A212">
        <v>0</v>
      </c>
      <c r="B212">
        <v>365243</v>
      </c>
      <c r="C212" s="4">
        <f t="shared" si="3"/>
        <v>999.98083504449005</v>
      </c>
    </row>
    <row r="213" spans="1:3" x14ac:dyDescent="0.3">
      <c r="A213">
        <v>0</v>
      </c>
      <c r="B213">
        <v>365243</v>
      </c>
      <c r="C213" s="4">
        <f t="shared" si="3"/>
        <v>999.98083504449005</v>
      </c>
    </row>
    <row r="214" spans="1:3" x14ac:dyDescent="0.3">
      <c r="A214">
        <v>0</v>
      </c>
      <c r="B214">
        <v>3193</v>
      </c>
      <c r="C214" s="4">
        <f t="shared" si="3"/>
        <v>8.7419575633128002</v>
      </c>
    </row>
    <row r="215" spans="1:3" x14ac:dyDescent="0.3">
      <c r="A215">
        <v>0</v>
      </c>
      <c r="B215">
        <v>485</v>
      </c>
      <c r="C215" s="4">
        <f t="shared" si="3"/>
        <v>1.3278576317590691</v>
      </c>
    </row>
    <row r="216" spans="1:3" x14ac:dyDescent="0.3">
      <c r="A216">
        <v>0</v>
      </c>
      <c r="B216">
        <v>2412</v>
      </c>
      <c r="C216" s="4">
        <f t="shared" si="3"/>
        <v>6.6036960985626285</v>
      </c>
    </row>
    <row r="217" spans="1:3" x14ac:dyDescent="0.3">
      <c r="A217">
        <v>0</v>
      </c>
      <c r="B217">
        <v>3163</v>
      </c>
      <c r="C217" s="4">
        <f t="shared" si="3"/>
        <v>8.6598220396988363</v>
      </c>
    </row>
    <row r="218" spans="1:3" x14ac:dyDescent="0.3">
      <c r="A218">
        <v>0</v>
      </c>
      <c r="B218">
        <v>759</v>
      </c>
      <c r="C218" s="4">
        <f t="shared" si="3"/>
        <v>2.0780287474332648</v>
      </c>
    </row>
    <row r="219" spans="1:3" x14ac:dyDescent="0.3">
      <c r="A219">
        <v>0</v>
      </c>
      <c r="B219">
        <v>759</v>
      </c>
      <c r="C219" s="4">
        <f t="shared" si="3"/>
        <v>2.0780287474332648</v>
      </c>
    </row>
    <row r="220" spans="1:3" x14ac:dyDescent="0.3">
      <c r="A220">
        <v>0</v>
      </c>
      <c r="B220">
        <v>379</v>
      </c>
      <c r="C220" s="4">
        <f t="shared" si="3"/>
        <v>1.0376454483230664</v>
      </c>
    </row>
    <row r="221" spans="1:3" x14ac:dyDescent="0.3">
      <c r="A221">
        <v>0</v>
      </c>
      <c r="B221">
        <v>2157</v>
      </c>
      <c r="C221" s="4">
        <f t="shared" si="3"/>
        <v>5.9055441478439423</v>
      </c>
    </row>
    <row r="222" spans="1:3" x14ac:dyDescent="0.3">
      <c r="A222">
        <v>0</v>
      </c>
      <c r="B222">
        <v>757</v>
      </c>
      <c r="C222" s="4">
        <f t="shared" si="3"/>
        <v>2.0725530458590007</v>
      </c>
    </row>
    <row r="223" spans="1:3" x14ac:dyDescent="0.3">
      <c r="A223">
        <v>0</v>
      </c>
      <c r="B223">
        <v>3081</v>
      </c>
      <c r="C223" s="4">
        <f t="shared" si="3"/>
        <v>8.4353182751540032</v>
      </c>
    </row>
    <row r="224" spans="1:3" x14ac:dyDescent="0.3">
      <c r="A224">
        <v>0</v>
      </c>
      <c r="B224">
        <v>8356</v>
      </c>
      <c r="C224" s="4">
        <f t="shared" si="3"/>
        <v>22.87748117727584</v>
      </c>
    </row>
    <row r="225" spans="1:3" x14ac:dyDescent="0.3">
      <c r="A225">
        <v>0</v>
      </c>
      <c r="B225">
        <v>365243</v>
      </c>
      <c r="C225" s="4">
        <f t="shared" si="3"/>
        <v>999.98083504449005</v>
      </c>
    </row>
    <row r="226" spans="1:3" x14ac:dyDescent="0.3">
      <c r="A226">
        <v>0</v>
      </c>
      <c r="B226">
        <v>1137</v>
      </c>
      <c r="C226" s="4">
        <f t="shared" si="3"/>
        <v>3.1129363449691994</v>
      </c>
    </row>
    <row r="227" spans="1:3" x14ac:dyDescent="0.3">
      <c r="A227">
        <v>1</v>
      </c>
      <c r="B227">
        <v>5109</v>
      </c>
      <c r="C227" s="4">
        <f t="shared" si="3"/>
        <v>13.987679671457906</v>
      </c>
    </row>
    <row r="228" spans="1:3" x14ac:dyDescent="0.3">
      <c r="A228">
        <v>1</v>
      </c>
      <c r="B228">
        <v>1252</v>
      </c>
      <c r="C228" s="4">
        <f t="shared" si="3"/>
        <v>3.4277891854893907</v>
      </c>
    </row>
    <row r="229" spans="1:3" x14ac:dyDescent="0.3">
      <c r="A229">
        <v>1</v>
      </c>
      <c r="B229">
        <v>1252</v>
      </c>
      <c r="C229" s="4">
        <f t="shared" si="3"/>
        <v>3.4277891854893907</v>
      </c>
    </row>
    <row r="230" spans="1:3" x14ac:dyDescent="0.3">
      <c r="A230">
        <v>0</v>
      </c>
      <c r="B230">
        <v>5368</v>
      </c>
      <c r="C230" s="4">
        <f t="shared" si="3"/>
        <v>14.69678302532512</v>
      </c>
    </row>
    <row r="231" spans="1:3" x14ac:dyDescent="0.3">
      <c r="A231">
        <v>0</v>
      </c>
      <c r="B231">
        <v>5368</v>
      </c>
      <c r="C231" s="4">
        <f t="shared" si="3"/>
        <v>14.69678302532512</v>
      </c>
    </row>
    <row r="232" spans="1:3" x14ac:dyDescent="0.3">
      <c r="A232">
        <v>0</v>
      </c>
      <c r="B232">
        <v>365243</v>
      </c>
      <c r="C232" s="4">
        <f t="shared" si="3"/>
        <v>999.98083504449005</v>
      </c>
    </row>
    <row r="233" spans="1:3" x14ac:dyDescent="0.3">
      <c r="A233">
        <v>0</v>
      </c>
      <c r="B233">
        <v>2348</v>
      </c>
      <c r="C233" s="4">
        <f t="shared" si="3"/>
        <v>6.4284736481861735</v>
      </c>
    </row>
    <row r="234" spans="1:3" x14ac:dyDescent="0.3">
      <c r="A234">
        <v>0</v>
      </c>
      <c r="B234">
        <v>358</v>
      </c>
      <c r="C234" s="4">
        <f t="shared" si="3"/>
        <v>0.98015058179329229</v>
      </c>
    </row>
    <row r="235" spans="1:3" x14ac:dyDescent="0.3">
      <c r="A235">
        <v>0</v>
      </c>
      <c r="B235">
        <v>7679</v>
      </c>
      <c r="C235" s="4">
        <f t="shared" si="3"/>
        <v>21.023956194387406</v>
      </c>
    </row>
    <row r="236" spans="1:3" x14ac:dyDescent="0.3">
      <c r="A236">
        <v>0</v>
      </c>
      <c r="B236">
        <v>180</v>
      </c>
      <c r="C236" s="4">
        <f t="shared" si="3"/>
        <v>0.49281314168377821</v>
      </c>
    </row>
    <row r="237" spans="1:3" x14ac:dyDescent="0.3">
      <c r="A237">
        <v>0</v>
      </c>
      <c r="B237">
        <v>180</v>
      </c>
      <c r="C237" s="4">
        <f t="shared" si="3"/>
        <v>0.49281314168377821</v>
      </c>
    </row>
    <row r="238" spans="1:3" x14ac:dyDescent="0.3">
      <c r="A238">
        <v>0</v>
      </c>
      <c r="B238">
        <v>848</v>
      </c>
      <c r="C238" s="4">
        <f t="shared" si="3"/>
        <v>2.321697467488022</v>
      </c>
    </row>
    <row r="239" spans="1:3" x14ac:dyDescent="0.3">
      <c r="A239">
        <v>0</v>
      </c>
      <c r="B239">
        <v>8306</v>
      </c>
      <c r="C239" s="4">
        <f t="shared" si="3"/>
        <v>22.740588637919235</v>
      </c>
    </row>
    <row r="240" spans="1:3" x14ac:dyDescent="0.3">
      <c r="A240">
        <v>0</v>
      </c>
      <c r="B240">
        <v>365243</v>
      </c>
      <c r="C240" s="4">
        <f t="shared" si="3"/>
        <v>999.98083504449005</v>
      </c>
    </row>
    <row r="241" spans="1:3" x14ac:dyDescent="0.3">
      <c r="A241">
        <v>0</v>
      </c>
      <c r="B241">
        <v>365243</v>
      </c>
      <c r="C241" s="4">
        <f t="shared" si="3"/>
        <v>999.98083504449005</v>
      </c>
    </row>
    <row r="242" spans="1:3" x14ac:dyDescent="0.3">
      <c r="A242">
        <v>0</v>
      </c>
      <c r="B242">
        <v>5817</v>
      </c>
      <c r="C242" s="4">
        <f t="shared" si="3"/>
        <v>15.926078028747433</v>
      </c>
    </row>
    <row r="243" spans="1:3" x14ac:dyDescent="0.3">
      <c r="A243">
        <v>0</v>
      </c>
      <c r="B243">
        <v>5091</v>
      </c>
      <c r="C243" s="4">
        <f t="shared" si="3"/>
        <v>13.938398357289527</v>
      </c>
    </row>
    <row r="244" spans="1:3" x14ac:dyDescent="0.3">
      <c r="A244">
        <v>0</v>
      </c>
      <c r="B244">
        <v>1823</v>
      </c>
      <c r="C244" s="4">
        <f t="shared" si="3"/>
        <v>4.991101984941821</v>
      </c>
    </row>
    <row r="245" spans="1:3" x14ac:dyDescent="0.3">
      <c r="A245">
        <v>0</v>
      </c>
      <c r="B245">
        <v>1333</v>
      </c>
      <c r="C245" s="4">
        <f t="shared" si="3"/>
        <v>3.6495550992470909</v>
      </c>
    </row>
    <row r="246" spans="1:3" x14ac:dyDescent="0.3">
      <c r="A246">
        <v>1</v>
      </c>
      <c r="B246">
        <v>2585</v>
      </c>
      <c r="C246" s="4">
        <f t="shared" si="3"/>
        <v>7.0773442847364816</v>
      </c>
    </row>
    <row r="247" spans="1:3" x14ac:dyDescent="0.3">
      <c r="A247">
        <v>0</v>
      </c>
      <c r="B247">
        <v>1816</v>
      </c>
      <c r="C247" s="4">
        <f t="shared" si="3"/>
        <v>4.9719370294318956</v>
      </c>
    </row>
    <row r="248" spans="1:3" x14ac:dyDescent="0.3">
      <c r="A248">
        <v>0</v>
      </c>
      <c r="B248">
        <v>1577</v>
      </c>
      <c r="C248" s="4">
        <f t="shared" si="3"/>
        <v>4.3175906913073234</v>
      </c>
    </row>
    <row r="249" spans="1:3" x14ac:dyDescent="0.3">
      <c r="A249">
        <v>0</v>
      </c>
      <c r="B249">
        <v>2944</v>
      </c>
      <c r="C249" s="4">
        <f t="shared" si="3"/>
        <v>8.0602327173169055</v>
      </c>
    </row>
    <row r="250" spans="1:3" x14ac:dyDescent="0.3">
      <c r="A250">
        <v>0</v>
      </c>
      <c r="B250">
        <v>365243</v>
      </c>
      <c r="C250" s="4">
        <f t="shared" si="3"/>
        <v>999.98083504449005</v>
      </c>
    </row>
    <row r="251" spans="1:3" x14ac:dyDescent="0.3">
      <c r="A251">
        <v>0</v>
      </c>
      <c r="B251">
        <v>521</v>
      </c>
      <c r="C251" s="4">
        <f t="shared" si="3"/>
        <v>1.4264202600958247</v>
      </c>
    </row>
    <row r="252" spans="1:3" x14ac:dyDescent="0.3">
      <c r="A252">
        <v>0</v>
      </c>
      <c r="B252">
        <v>1623</v>
      </c>
      <c r="C252" s="4">
        <f t="shared" si="3"/>
        <v>4.4435318275154003</v>
      </c>
    </row>
    <row r="253" spans="1:3" x14ac:dyDescent="0.3">
      <c r="A253">
        <v>1</v>
      </c>
      <c r="B253">
        <v>365243</v>
      </c>
      <c r="C253" s="4">
        <f t="shared" si="3"/>
        <v>999.98083504449005</v>
      </c>
    </row>
    <row r="254" spans="1:3" x14ac:dyDescent="0.3">
      <c r="A254">
        <v>0</v>
      </c>
      <c r="B254">
        <v>365243</v>
      </c>
      <c r="C254" s="4">
        <f t="shared" si="3"/>
        <v>999.98083504449005</v>
      </c>
    </row>
    <row r="255" spans="1:3" x14ac:dyDescent="0.3">
      <c r="A255">
        <v>0</v>
      </c>
      <c r="B255">
        <v>2764</v>
      </c>
      <c r="C255" s="4">
        <f t="shared" si="3"/>
        <v>7.5674195756331279</v>
      </c>
    </row>
    <row r="256" spans="1:3" x14ac:dyDescent="0.3">
      <c r="A256">
        <v>0</v>
      </c>
      <c r="B256">
        <v>973</v>
      </c>
      <c r="C256" s="4">
        <f t="shared" si="3"/>
        <v>2.6639288158795345</v>
      </c>
    </row>
    <row r="257" spans="1:3" x14ac:dyDescent="0.3">
      <c r="A257">
        <v>1</v>
      </c>
      <c r="B257">
        <v>405</v>
      </c>
      <c r="C257" s="4">
        <f t="shared" si="3"/>
        <v>1.108829568788501</v>
      </c>
    </row>
    <row r="258" spans="1:3" x14ac:dyDescent="0.3">
      <c r="A258">
        <v>1</v>
      </c>
      <c r="B258">
        <v>2041</v>
      </c>
      <c r="C258" s="4">
        <f t="shared" si="3"/>
        <v>5.5879534565366189</v>
      </c>
    </row>
    <row r="259" spans="1:3" x14ac:dyDescent="0.3">
      <c r="A259">
        <v>0</v>
      </c>
      <c r="B259">
        <v>4539</v>
      </c>
      <c r="C259" s="4">
        <f t="shared" ref="C259:C322" si="4">B259/365.25</f>
        <v>12.427104722792608</v>
      </c>
    </row>
    <row r="260" spans="1:3" x14ac:dyDescent="0.3">
      <c r="A260">
        <v>0</v>
      </c>
      <c r="B260">
        <v>1684</v>
      </c>
      <c r="C260" s="4">
        <f t="shared" si="4"/>
        <v>4.6105407255304582</v>
      </c>
    </row>
    <row r="261" spans="1:3" x14ac:dyDescent="0.3">
      <c r="A261">
        <v>0</v>
      </c>
      <c r="B261">
        <v>2600</v>
      </c>
      <c r="C261" s="4">
        <f t="shared" si="4"/>
        <v>7.1184120465434635</v>
      </c>
    </row>
    <row r="262" spans="1:3" x14ac:dyDescent="0.3">
      <c r="A262">
        <v>0</v>
      </c>
      <c r="B262">
        <v>554</v>
      </c>
      <c r="C262" s="4">
        <f t="shared" si="4"/>
        <v>1.516769336071184</v>
      </c>
    </row>
    <row r="263" spans="1:3" x14ac:dyDescent="0.3">
      <c r="A263">
        <v>0</v>
      </c>
      <c r="B263">
        <v>2816</v>
      </c>
      <c r="C263" s="4">
        <f t="shared" si="4"/>
        <v>7.7097878165639973</v>
      </c>
    </row>
    <row r="264" spans="1:3" x14ac:dyDescent="0.3">
      <c r="A264">
        <v>0</v>
      </c>
      <c r="B264">
        <v>2628</v>
      </c>
      <c r="C264" s="4">
        <f t="shared" si="4"/>
        <v>7.1950718685831623</v>
      </c>
    </row>
    <row r="265" spans="1:3" x14ac:dyDescent="0.3">
      <c r="A265">
        <v>0</v>
      </c>
      <c r="B265">
        <v>1383</v>
      </c>
      <c r="C265" s="4">
        <f t="shared" si="4"/>
        <v>3.786447638603696</v>
      </c>
    </row>
    <row r="266" spans="1:3" x14ac:dyDescent="0.3">
      <c r="A266">
        <v>0</v>
      </c>
      <c r="B266">
        <v>4220</v>
      </c>
      <c r="C266" s="4">
        <f t="shared" si="4"/>
        <v>11.553730321697467</v>
      </c>
    </row>
    <row r="267" spans="1:3" x14ac:dyDescent="0.3">
      <c r="A267">
        <v>0</v>
      </c>
      <c r="B267">
        <v>3282</v>
      </c>
      <c r="C267" s="4">
        <f t="shared" si="4"/>
        <v>8.9856262833675569</v>
      </c>
    </row>
    <row r="268" spans="1:3" x14ac:dyDescent="0.3">
      <c r="A268">
        <v>0</v>
      </c>
      <c r="B268">
        <v>600</v>
      </c>
      <c r="C268" s="4">
        <f t="shared" si="4"/>
        <v>1.6427104722792607</v>
      </c>
    </row>
    <row r="269" spans="1:3" x14ac:dyDescent="0.3">
      <c r="A269">
        <v>0</v>
      </c>
      <c r="B269">
        <v>2243</v>
      </c>
      <c r="C269" s="4">
        <f t="shared" si="4"/>
        <v>6.1409993155373028</v>
      </c>
    </row>
    <row r="270" spans="1:3" x14ac:dyDescent="0.3">
      <c r="A270">
        <v>0</v>
      </c>
      <c r="B270">
        <v>1073</v>
      </c>
      <c r="C270" s="4">
        <f t="shared" si="4"/>
        <v>2.9377138945927448</v>
      </c>
    </row>
    <row r="271" spans="1:3" x14ac:dyDescent="0.3">
      <c r="A271">
        <v>0</v>
      </c>
      <c r="B271">
        <v>1073</v>
      </c>
      <c r="C271" s="4">
        <f t="shared" si="4"/>
        <v>2.9377138945927448</v>
      </c>
    </row>
    <row r="272" spans="1:3" x14ac:dyDescent="0.3">
      <c r="A272">
        <v>0</v>
      </c>
      <c r="B272">
        <v>365243</v>
      </c>
      <c r="C272" s="4">
        <f t="shared" si="4"/>
        <v>999.98083504449005</v>
      </c>
    </row>
    <row r="273" spans="1:3" x14ac:dyDescent="0.3">
      <c r="A273">
        <v>0</v>
      </c>
      <c r="B273">
        <v>1174</v>
      </c>
      <c r="C273" s="4">
        <f t="shared" si="4"/>
        <v>3.2142368240930868</v>
      </c>
    </row>
    <row r="274" spans="1:3" x14ac:dyDescent="0.3">
      <c r="A274">
        <v>0</v>
      </c>
      <c r="B274">
        <v>1174</v>
      </c>
      <c r="C274" s="4">
        <f t="shared" si="4"/>
        <v>3.2142368240930868</v>
      </c>
    </row>
    <row r="275" spans="1:3" x14ac:dyDescent="0.3">
      <c r="A275">
        <v>0</v>
      </c>
      <c r="B275">
        <v>1678</v>
      </c>
      <c r="C275" s="4">
        <f t="shared" si="4"/>
        <v>4.5941136208076658</v>
      </c>
    </row>
    <row r="276" spans="1:3" x14ac:dyDescent="0.3">
      <c r="A276">
        <v>0</v>
      </c>
      <c r="B276">
        <v>1678</v>
      </c>
      <c r="C276" s="4">
        <f t="shared" si="4"/>
        <v>4.5941136208076658</v>
      </c>
    </row>
    <row r="277" spans="1:3" x14ac:dyDescent="0.3">
      <c r="A277">
        <v>0</v>
      </c>
      <c r="B277">
        <v>1013</v>
      </c>
      <c r="C277" s="4">
        <f t="shared" si="4"/>
        <v>2.7734428473648185</v>
      </c>
    </row>
    <row r="278" spans="1:3" x14ac:dyDescent="0.3">
      <c r="A278">
        <v>0</v>
      </c>
      <c r="B278">
        <v>3085</v>
      </c>
      <c r="C278" s="4">
        <f t="shared" si="4"/>
        <v>8.4462696783025333</v>
      </c>
    </row>
    <row r="279" spans="1:3" x14ac:dyDescent="0.3">
      <c r="A279">
        <v>0</v>
      </c>
      <c r="B279">
        <v>1127</v>
      </c>
      <c r="C279" s="4">
        <f t="shared" si="4"/>
        <v>3.0855578370978782</v>
      </c>
    </row>
    <row r="280" spans="1:3" x14ac:dyDescent="0.3">
      <c r="A280">
        <v>0</v>
      </c>
      <c r="B280">
        <v>7685</v>
      </c>
      <c r="C280" s="4">
        <f t="shared" si="4"/>
        <v>21.0403832991102</v>
      </c>
    </row>
    <row r="281" spans="1:3" x14ac:dyDescent="0.3">
      <c r="A281">
        <v>0</v>
      </c>
      <c r="B281">
        <v>211</v>
      </c>
      <c r="C281" s="4">
        <f t="shared" si="4"/>
        <v>0.57768651608487342</v>
      </c>
    </row>
    <row r="282" spans="1:3" x14ac:dyDescent="0.3">
      <c r="A282">
        <v>1</v>
      </c>
      <c r="B282">
        <v>5388</v>
      </c>
      <c r="C282" s="4">
        <f t="shared" si="4"/>
        <v>14.751540041067761</v>
      </c>
    </row>
    <row r="283" spans="1:3" x14ac:dyDescent="0.3">
      <c r="A283">
        <v>1</v>
      </c>
      <c r="B283">
        <v>5388</v>
      </c>
      <c r="C283" s="4">
        <f t="shared" si="4"/>
        <v>14.751540041067761</v>
      </c>
    </row>
    <row r="284" spans="1:3" x14ac:dyDescent="0.3">
      <c r="A284">
        <v>0</v>
      </c>
      <c r="B284">
        <v>2826</v>
      </c>
      <c r="C284" s="4">
        <f t="shared" si="4"/>
        <v>7.7371663244353179</v>
      </c>
    </row>
    <row r="285" spans="1:3" x14ac:dyDescent="0.3">
      <c r="A285">
        <v>0</v>
      </c>
      <c r="B285">
        <v>2692</v>
      </c>
      <c r="C285" s="4">
        <f t="shared" si="4"/>
        <v>7.3702943189596164</v>
      </c>
    </row>
    <row r="286" spans="1:3" x14ac:dyDescent="0.3">
      <c r="A286">
        <v>0</v>
      </c>
      <c r="B286">
        <v>486</v>
      </c>
      <c r="C286" s="4">
        <f t="shared" si="4"/>
        <v>1.3305954825462012</v>
      </c>
    </row>
    <row r="287" spans="1:3" x14ac:dyDescent="0.3">
      <c r="A287">
        <v>0</v>
      </c>
      <c r="B287">
        <v>365243</v>
      </c>
      <c r="C287" s="4">
        <f t="shared" si="4"/>
        <v>999.98083504449005</v>
      </c>
    </row>
    <row r="288" spans="1:3" x14ac:dyDescent="0.3">
      <c r="A288">
        <v>0</v>
      </c>
      <c r="B288">
        <v>365243</v>
      </c>
      <c r="C288" s="4">
        <f t="shared" si="4"/>
        <v>999.98083504449005</v>
      </c>
    </row>
    <row r="289" spans="1:3" x14ac:dyDescent="0.3">
      <c r="A289">
        <v>0</v>
      </c>
      <c r="B289">
        <v>1063</v>
      </c>
      <c r="C289" s="4">
        <f t="shared" si="4"/>
        <v>2.9103353867214237</v>
      </c>
    </row>
    <row r="290" spans="1:3" x14ac:dyDescent="0.3">
      <c r="A290">
        <v>0</v>
      </c>
      <c r="B290">
        <v>2217</v>
      </c>
      <c r="C290" s="4">
        <f t="shared" si="4"/>
        <v>6.0698151950718682</v>
      </c>
    </row>
    <row r="291" spans="1:3" x14ac:dyDescent="0.3">
      <c r="A291">
        <v>0</v>
      </c>
      <c r="B291">
        <v>10584</v>
      </c>
      <c r="C291" s="4">
        <f t="shared" si="4"/>
        <v>28.977412731006162</v>
      </c>
    </row>
    <row r="292" spans="1:3" x14ac:dyDescent="0.3">
      <c r="A292">
        <v>0</v>
      </c>
      <c r="B292">
        <v>3950</v>
      </c>
      <c r="C292" s="4">
        <f t="shared" si="4"/>
        <v>10.8145106091718</v>
      </c>
    </row>
    <row r="293" spans="1:3" x14ac:dyDescent="0.3">
      <c r="A293">
        <v>1</v>
      </c>
      <c r="B293">
        <v>808</v>
      </c>
      <c r="C293" s="4">
        <f t="shared" si="4"/>
        <v>2.2121834360027379</v>
      </c>
    </row>
    <row r="294" spans="1:3" x14ac:dyDescent="0.3">
      <c r="A294">
        <v>1</v>
      </c>
      <c r="B294">
        <v>808</v>
      </c>
      <c r="C294" s="4">
        <f t="shared" si="4"/>
        <v>2.2121834360027379</v>
      </c>
    </row>
    <row r="295" spans="1:3" x14ac:dyDescent="0.3">
      <c r="A295">
        <v>1</v>
      </c>
      <c r="B295">
        <v>808</v>
      </c>
      <c r="C295" s="4">
        <f t="shared" si="4"/>
        <v>2.2121834360027379</v>
      </c>
    </row>
    <row r="296" spans="1:3" x14ac:dyDescent="0.3">
      <c r="A296">
        <v>0</v>
      </c>
      <c r="B296">
        <v>7961</v>
      </c>
      <c r="C296" s="4">
        <f t="shared" si="4"/>
        <v>21.796030116358658</v>
      </c>
    </row>
    <row r="297" spans="1:3" x14ac:dyDescent="0.3">
      <c r="A297">
        <v>0</v>
      </c>
      <c r="B297">
        <v>1769</v>
      </c>
      <c r="C297" s="4">
        <f t="shared" si="4"/>
        <v>4.8432580424366876</v>
      </c>
    </row>
    <row r="298" spans="1:3" x14ac:dyDescent="0.3">
      <c r="A298">
        <v>1</v>
      </c>
      <c r="B298">
        <v>2764</v>
      </c>
      <c r="C298" s="4">
        <f t="shared" si="4"/>
        <v>7.5674195756331279</v>
      </c>
    </row>
    <row r="299" spans="1:3" x14ac:dyDescent="0.3">
      <c r="A299">
        <v>0</v>
      </c>
      <c r="B299">
        <v>1757</v>
      </c>
      <c r="C299" s="4">
        <f t="shared" si="4"/>
        <v>4.8104038329911019</v>
      </c>
    </row>
    <row r="300" spans="1:3" x14ac:dyDescent="0.3">
      <c r="A300">
        <v>0</v>
      </c>
      <c r="B300">
        <v>4009</v>
      </c>
      <c r="C300" s="4">
        <f t="shared" si="4"/>
        <v>10.976043805612594</v>
      </c>
    </row>
    <row r="301" spans="1:3" x14ac:dyDescent="0.3">
      <c r="A301">
        <v>0</v>
      </c>
      <c r="B301">
        <v>6289</v>
      </c>
      <c r="C301" s="4">
        <f t="shared" si="4"/>
        <v>17.218343600273784</v>
      </c>
    </row>
    <row r="302" spans="1:3" x14ac:dyDescent="0.3">
      <c r="A302">
        <v>0</v>
      </c>
      <c r="B302">
        <v>383</v>
      </c>
      <c r="C302" s="4">
        <f t="shared" si="4"/>
        <v>1.0485968514715949</v>
      </c>
    </row>
    <row r="303" spans="1:3" x14ac:dyDescent="0.3">
      <c r="A303">
        <v>0</v>
      </c>
      <c r="B303">
        <v>457</v>
      </c>
      <c r="C303" s="4">
        <f t="shared" si="4"/>
        <v>1.2511978097193703</v>
      </c>
    </row>
    <row r="304" spans="1:3" x14ac:dyDescent="0.3">
      <c r="A304">
        <v>0</v>
      </c>
      <c r="B304">
        <v>365243</v>
      </c>
      <c r="C304" s="4">
        <f t="shared" si="4"/>
        <v>999.98083504449005</v>
      </c>
    </row>
    <row r="305" spans="1:3" x14ac:dyDescent="0.3">
      <c r="A305">
        <v>0</v>
      </c>
      <c r="B305">
        <v>544</v>
      </c>
      <c r="C305" s="4">
        <f t="shared" si="4"/>
        <v>1.4893908281998631</v>
      </c>
    </row>
    <row r="306" spans="1:3" x14ac:dyDescent="0.3">
      <c r="A306">
        <v>0</v>
      </c>
      <c r="B306">
        <v>4038</v>
      </c>
      <c r="C306" s="4">
        <f t="shared" si="4"/>
        <v>11.055441478439425</v>
      </c>
    </row>
    <row r="307" spans="1:3" x14ac:dyDescent="0.3">
      <c r="A307">
        <v>0</v>
      </c>
      <c r="B307">
        <v>4038</v>
      </c>
      <c r="C307" s="4">
        <f t="shared" si="4"/>
        <v>11.055441478439425</v>
      </c>
    </row>
    <row r="308" spans="1:3" x14ac:dyDescent="0.3">
      <c r="A308">
        <v>0</v>
      </c>
      <c r="B308">
        <v>3337</v>
      </c>
      <c r="C308" s="4">
        <f t="shared" si="4"/>
        <v>9.1362080766598215</v>
      </c>
    </row>
    <row r="309" spans="1:3" x14ac:dyDescent="0.3">
      <c r="A309">
        <v>0</v>
      </c>
      <c r="B309">
        <v>2082</v>
      </c>
      <c r="C309" s="4">
        <f t="shared" si="4"/>
        <v>5.7002053388090346</v>
      </c>
    </row>
    <row r="310" spans="1:3" x14ac:dyDescent="0.3">
      <c r="A310">
        <v>0</v>
      </c>
      <c r="B310">
        <v>365243</v>
      </c>
      <c r="C310" s="4">
        <f t="shared" si="4"/>
        <v>999.98083504449005</v>
      </c>
    </row>
    <row r="311" spans="1:3" x14ac:dyDescent="0.3">
      <c r="A311">
        <v>0</v>
      </c>
      <c r="B311">
        <v>1422</v>
      </c>
      <c r="C311" s="4">
        <f t="shared" si="4"/>
        <v>3.893223819301848</v>
      </c>
    </row>
    <row r="312" spans="1:3" x14ac:dyDescent="0.3">
      <c r="A312">
        <v>0</v>
      </c>
      <c r="B312">
        <v>6824</v>
      </c>
      <c r="C312" s="4">
        <f t="shared" si="4"/>
        <v>18.683093771389458</v>
      </c>
    </row>
    <row r="313" spans="1:3" x14ac:dyDescent="0.3">
      <c r="A313">
        <v>0</v>
      </c>
      <c r="B313">
        <v>365243</v>
      </c>
      <c r="C313" s="4">
        <f t="shared" si="4"/>
        <v>999.98083504449005</v>
      </c>
    </row>
    <row r="314" spans="1:3" x14ac:dyDescent="0.3">
      <c r="A314">
        <v>0</v>
      </c>
      <c r="B314">
        <v>2392</v>
      </c>
      <c r="C314" s="4">
        <f t="shared" si="4"/>
        <v>6.5489390828199863</v>
      </c>
    </row>
    <row r="315" spans="1:3" x14ac:dyDescent="0.3">
      <c r="A315">
        <v>0</v>
      </c>
      <c r="B315">
        <v>1133</v>
      </c>
      <c r="C315" s="4">
        <f t="shared" si="4"/>
        <v>3.1019849418206706</v>
      </c>
    </row>
    <row r="316" spans="1:3" x14ac:dyDescent="0.3">
      <c r="A316">
        <v>0</v>
      </c>
      <c r="B316">
        <v>365243</v>
      </c>
      <c r="C316" s="4">
        <f t="shared" si="4"/>
        <v>999.98083504449005</v>
      </c>
    </row>
    <row r="317" spans="1:3" x14ac:dyDescent="0.3">
      <c r="A317">
        <v>0</v>
      </c>
      <c r="B317">
        <v>365243</v>
      </c>
      <c r="C317" s="4">
        <f t="shared" si="4"/>
        <v>999.98083504449005</v>
      </c>
    </row>
    <row r="318" spans="1:3" x14ac:dyDescent="0.3">
      <c r="A318">
        <v>0</v>
      </c>
      <c r="B318">
        <v>164</v>
      </c>
      <c r="C318" s="4">
        <f t="shared" si="4"/>
        <v>0.44900752908966463</v>
      </c>
    </row>
    <row r="319" spans="1:3" x14ac:dyDescent="0.3">
      <c r="A319">
        <v>0</v>
      </c>
      <c r="B319">
        <v>692</v>
      </c>
      <c r="C319" s="4">
        <f t="shared" si="4"/>
        <v>1.8945927446954141</v>
      </c>
    </row>
    <row r="320" spans="1:3" x14ac:dyDescent="0.3">
      <c r="A320">
        <v>0</v>
      </c>
      <c r="B320">
        <v>692</v>
      </c>
      <c r="C320" s="4">
        <f t="shared" si="4"/>
        <v>1.8945927446954141</v>
      </c>
    </row>
    <row r="321" spans="1:3" x14ac:dyDescent="0.3">
      <c r="A321">
        <v>0</v>
      </c>
      <c r="B321">
        <v>4887</v>
      </c>
      <c r="C321" s="4">
        <f t="shared" si="4"/>
        <v>13.379876796714578</v>
      </c>
    </row>
    <row r="322" spans="1:3" x14ac:dyDescent="0.3">
      <c r="A322">
        <v>0</v>
      </c>
      <c r="B322">
        <v>1206</v>
      </c>
      <c r="C322" s="4">
        <f t="shared" si="4"/>
        <v>3.3018480492813143</v>
      </c>
    </row>
    <row r="323" spans="1:3" x14ac:dyDescent="0.3">
      <c r="A323">
        <v>0</v>
      </c>
      <c r="B323">
        <v>796</v>
      </c>
      <c r="C323" s="4">
        <f t="shared" ref="C323:C386" si="5">B323/365.25</f>
        <v>2.1793292265571527</v>
      </c>
    </row>
    <row r="324" spans="1:3" x14ac:dyDescent="0.3">
      <c r="A324">
        <v>0</v>
      </c>
      <c r="B324">
        <v>796</v>
      </c>
      <c r="C324" s="4">
        <f t="shared" si="5"/>
        <v>2.1793292265571527</v>
      </c>
    </row>
    <row r="325" spans="1:3" x14ac:dyDescent="0.3">
      <c r="A325">
        <v>0</v>
      </c>
      <c r="B325">
        <v>365243</v>
      </c>
      <c r="C325" s="4">
        <f t="shared" si="5"/>
        <v>999.98083504449005</v>
      </c>
    </row>
    <row r="326" spans="1:3" x14ac:dyDescent="0.3">
      <c r="A326">
        <v>0</v>
      </c>
      <c r="B326">
        <v>6227</v>
      </c>
      <c r="C326" s="4">
        <f t="shared" si="5"/>
        <v>17.048596851471594</v>
      </c>
    </row>
    <row r="327" spans="1:3" x14ac:dyDescent="0.3">
      <c r="A327">
        <v>0</v>
      </c>
      <c r="B327">
        <v>5614</v>
      </c>
      <c r="C327" s="4">
        <f t="shared" si="5"/>
        <v>15.370294318959617</v>
      </c>
    </row>
    <row r="328" spans="1:3" x14ac:dyDescent="0.3">
      <c r="A328">
        <v>0</v>
      </c>
      <c r="B328">
        <v>3953</v>
      </c>
      <c r="C328" s="4">
        <f t="shared" si="5"/>
        <v>10.822724161533197</v>
      </c>
    </row>
    <row r="329" spans="1:3" x14ac:dyDescent="0.3">
      <c r="A329">
        <v>0</v>
      </c>
      <c r="B329">
        <v>992</v>
      </c>
      <c r="C329" s="4">
        <f t="shared" si="5"/>
        <v>2.7159479808350446</v>
      </c>
    </row>
    <row r="330" spans="1:3" x14ac:dyDescent="0.3">
      <c r="A330">
        <v>0</v>
      </c>
      <c r="B330">
        <v>992</v>
      </c>
      <c r="C330" s="4">
        <f t="shared" si="5"/>
        <v>2.7159479808350446</v>
      </c>
    </row>
    <row r="331" spans="1:3" x14ac:dyDescent="0.3">
      <c r="A331">
        <v>0</v>
      </c>
      <c r="B331">
        <v>4490</v>
      </c>
      <c r="C331" s="4">
        <f t="shared" si="5"/>
        <v>12.292950034223136</v>
      </c>
    </row>
    <row r="332" spans="1:3" x14ac:dyDescent="0.3">
      <c r="A332">
        <v>0</v>
      </c>
      <c r="B332">
        <v>1109</v>
      </c>
      <c r="C332" s="4">
        <f t="shared" si="5"/>
        <v>3.0362765229295001</v>
      </c>
    </row>
    <row r="333" spans="1:3" x14ac:dyDescent="0.3">
      <c r="A333">
        <v>0</v>
      </c>
      <c r="B333">
        <v>2610</v>
      </c>
      <c r="C333" s="4">
        <f t="shared" si="5"/>
        <v>7.1457905544147842</v>
      </c>
    </row>
    <row r="334" spans="1:3" x14ac:dyDescent="0.3">
      <c r="A334">
        <v>1</v>
      </c>
      <c r="B334">
        <v>415</v>
      </c>
      <c r="C334" s="4">
        <f t="shared" si="5"/>
        <v>1.1362080766598219</v>
      </c>
    </row>
    <row r="335" spans="1:3" x14ac:dyDescent="0.3">
      <c r="A335">
        <v>0</v>
      </c>
      <c r="B335">
        <v>439</v>
      </c>
      <c r="C335" s="4">
        <f t="shared" si="5"/>
        <v>1.2019164955509924</v>
      </c>
    </row>
    <row r="336" spans="1:3" x14ac:dyDescent="0.3">
      <c r="A336">
        <v>0</v>
      </c>
      <c r="B336">
        <v>227</v>
      </c>
      <c r="C336" s="4">
        <f t="shared" si="5"/>
        <v>0.62149212867898695</v>
      </c>
    </row>
    <row r="337" spans="1:3" x14ac:dyDescent="0.3">
      <c r="A337">
        <v>0</v>
      </c>
      <c r="B337">
        <v>5200</v>
      </c>
      <c r="C337" s="4">
        <f t="shared" si="5"/>
        <v>14.236824093086927</v>
      </c>
    </row>
    <row r="338" spans="1:3" x14ac:dyDescent="0.3">
      <c r="A338">
        <v>0</v>
      </c>
      <c r="B338">
        <v>365243</v>
      </c>
      <c r="C338" s="4">
        <f t="shared" si="5"/>
        <v>999.98083504449005</v>
      </c>
    </row>
    <row r="339" spans="1:3" x14ac:dyDescent="0.3">
      <c r="A339">
        <v>0</v>
      </c>
      <c r="B339">
        <v>1364</v>
      </c>
      <c r="C339" s="4">
        <f t="shared" si="5"/>
        <v>3.7344284736481863</v>
      </c>
    </row>
    <row r="340" spans="1:3" x14ac:dyDescent="0.3">
      <c r="A340">
        <v>0</v>
      </c>
      <c r="B340">
        <v>4069</v>
      </c>
      <c r="C340" s="4">
        <f t="shared" si="5"/>
        <v>11.14031485284052</v>
      </c>
    </row>
    <row r="341" spans="1:3" x14ac:dyDescent="0.3">
      <c r="A341">
        <v>0</v>
      </c>
      <c r="B341">
        <v>365243</v>
      </c>
      <c r="C341" s="4">
        <f t="shared" si="5"/>
        <v>999.98083504449005</v>
      </c>
    </row>
    <row r="342" spans="1:3" x14ac:dyDescent="0.3">
      <c r="A342">
        <v>0</v>
      </c>
      <c r="B342">
        <v>1098</v>
      </c>
      <c r="C342" s="4">
        <f t="shared" si="5"/>
        <v>3.0061601642710474</v>
      </c>
    </row>
    <row r="343" spans="1:3" x14ac:dyDescent="0.3">
      <c r="A343">
        <v>0</v>
      </c>
      <c r="B343">
        <v>365243</v>
      </c>
      <c r="C343" s="4">
        <f t="shared" si="5"/>
        <v>999.98083504449005</v>
      </c>
    </row>
    <row r="344" spans="1:3" x14ac:dyDescent="0.3">
      <c r="A344">
        <v>0</v>
      </c>
      <c r="B344">
        <v>908</v>
      </c>
      <c r="C344" s="4">
        <f t="shared" si="5"/>
        <v>2.4859685147159478</v>
      </c>
    </row>
    <row r="345" spans="1:3" x14ac:dyDescent="0.3">
      <c r="A345">
        <v>0</v>
      </c>
      <c r="B345">
        <v>6489</v>
      </c>
      <c r="C345" s="4">
        <f t="shared" si="5"/>
        <v>17.765913757700204</v>
      </c>
    </row>
    <row r="346" spans="1:3" x14ac:dyDescent="0.3">
      <c r="A346">
        <v>0</v>
      </c>
      <c r="B346">
        <v>365243</v>
      </c>
      <c r="C346" s="4">
        <f t="shared" si="5"/>
        <v>999.98083504449005</v>
      </c>
    </row>
    <row r="347" spans="1:3" x14ac:dyDescent="0.3">
      <c r="A347">
        <v>0</v>
      </c>
      <c r="B347">
        <v>7989</v>
      </c>
      <c r="C347" s="4">
        <f t="shared" si="5"/>
        <v>21.872689938398356</v>
      </c>
    </row>
    <row r="348" spans="1:3" x14ac:dyDescent="0.3">
      <c r="A348">
        <v>0</v>
      </c>
      <c r="B348">
        <v>365243</v>
      </c>
      <c r="C348" s="4">
        <f t="shared" si="5"/>
        <v>999.98083504449005</v>
      </c>
    </row>
    <row r="349" spans="1:3" x14ac:dyDescent="0.3">
      <c r="A349">
        <v>0</v>
      </c>
      <c r="B349">
        <v>8330</v>
      </c>
      <c r="C349" s="4">
        <f t="shared" si="5"/>
        <v>22.806297056810404</v>
      </c>
    </row>
    <row r="350" spans="1:3" x14ac:dyDescent="0.3">
      <c r="A350">
        <v>1</v>
      </c>
      <c r="B350">
        <v>822</v>
      </c>
      <c r="C350" s="4">
        <f t="shared" si="5"/>
        <v>2.2505133470225873</v>
      </c>
    </row>
    <row r="351" spans="1:3" x14ac:dyDescent="0.3">
      <c r="A351">
        <v>0</v>
      </c>
      <c r="B351">
        <v>296</v>
      </c>
      <c r="C351" s="4">
        <f t="shared" si="5"/>
        <v>0.81040383299110197</v>
      </c>
    </row>
    <row r="352" spans="1:3" x14ac:dyDescent="0.3">
      <c r="A352">
        <v>0</v>
      </c>
      <c r="B352">
        <v>8069</v>
      </c>
      <c r="C352" s="4">
        <f t="shared" si="5"/>
        <v>22.091718001368925</v>
      </c>
    </row>
    <row r="353" spans="1:3" x14ac:dyDescent="0.3">
      <c r="A353">
        <v>0</v>
      </c>
      <c r="B353">
        <v>833</v>
      </c>
      <c r="C353" s="4">
        <f t="shared" si="5"/>
        <v>2.2806297056810405</v>
      </c>
    </row>
    <row r="354" spans="1:3" x14ac:dyDescent="0.3">
      <c r="A354">
        <v>0</v>
      </c>
      <c r="B354">
        <v>2634</v>
      </c>
      <c r="C354" s="4">
        <f t="shared" si="5"/>
        <v>7.2114989733059547</v>
      </c>
    </row>
    <row r="355" spans="1:3" x14ac:dyDescent="0.3">
      <c r="A355">
        <v>0</v>
      </c>
      <c r="B355">
        <v>4101</v>
      </c>
      <c r="C355" s="4">
        <f t="shared" si="5"/>
        <v>11.227926078028748</v>
      </c>
    </row>
    <row r="356" spans="1:3" x14ac:dyDescent="0.3">
      <c r="A356">
        <v>0</v>
      </c>
      <c r="B356">
        <v>1588</v>
      </c>
      <c r="C356" s="4">
        <f t="shared" si="5"/>
        <v>4.3477070499657771</v>
      </c>
    </row>
    <row r="357" spans="1:3" x14ac:dyDescent="0.3">
      <c r="A357">
        <v>1</v>
      </c>
      <c r="B357">
        <v>801</v>
      </c>
      <c r="C357" s="4">
        <f t="shared" si="5"/>
        <v>2.193018480492813</v>
      </c>
    </row>
    <row r="358" spans="1:3" x14ac:dyDescent="0.3">
      <c r="A358">
        <v>0</v>
      </c>
      <c r="B358">
        <v>2812</v>
      </c>
      <c r="C358" s="4">
        <f t="shared" si="5"/>
        <v>7.698836413415469</v>
      </c>
    </row>
    <row r="359" spans="1:3" x14ac:dyDescent="0.3">
      <c r="A359">
        <v>0</v>
      </c>
      <c r="B359">
        <v>2926</v>
      </c>
      <c r="C359" s="4">
        <f t="shared" si="5"/>
        <v>8.0109514031485283</v>
      </c>
    </row>
    <row r="360" spans="1:3" x14ac:dyDescent="0.3">
      <c r="A360">
        <v>0</v>
      </c>
      <c r="B360">
        <v>2926</v>
      </c>
      <c r="C360" s="4">
        <f t="shared" si="5"/>
        <v>8.0109514031485283</v>
      </c>
    </row>
    <row r="361" spans="1:3" x14ac:dyDescent="0.3">
      <c r="A361">
        <v>0</v>
      </c>
      <c r="B361">
        <v>2926</v>
      </c>
      <c r="C361" s="4">
        <f t="shared" si="5"/>
        <v>8.0109514031485283</v>
      </c>
    </row>
    <row r="362" spans="1:3" x14ac:dyDescent="0.3">
      <c r="A362">
        <v>0</v>
      </c>
      <c r="B362">
        <v>5187</v>
      </c>
      <c r="C362" s="4">
        <f t="shared" si="5"/>
        <v>14.201232032854209</v>
      </c>
    </row>
    <row r="363" spans="1:3" x14ac:dyDescent="0.3">
      <c r="A363">
        <v>0</v>
      </c>
      <c r="B363">
        <v>10389</v>
      </c>
      <c r="C363" s="4">
        <f t="shared" si="5"/>
        <v>28.4435318275154</v>
      </c>
    </row>
    <row r="364" spans="1:3" x14ac:dyDescent="0.3">
      <c r="A364">
        <v>0</v>
      </c>
      <c r="B364">
        <v>365243</v>
      </c>
      <c r="C364" s="4">
        <f t="shared" si="5"/>
        <v>999.98083504449005</v>
      </c>
    </row>
    <row r="365" spans="1:3" x14ac:dyDescent="0.3">
      <c r="A365">
        <v>0</v>
      </c>
      <c r="B365">
        <v>3735</v>
      </c>
      <c r="C365" s="4">
        <f t="shared" si="5"/>
        <v>10.225872689938399</v>
      </c>
    </row>
    <row r="366" spans="1:3" x14ac:dyDescent="0.3">
      <c r="A366">
        <v>0</v>
      </c>
      <c r="B366">
        <v>3098</v>
      </c>
      <c r="C366" s="4">
        <f t="shared" si="5"/>
        <v>8.4818617385352493</v>
      </c>
    </row>
    <row r="367" spans="1:3" x14ac:dyDescent="0.3">
      <c r="A367">
        <v>0</v>
      </c>
      <c r="B367">
        <v>2733</v>
      </c>
      <c r="C367" s="4">
        <f t="shared" si="5"/>
        <v>7.482546201232033</v>
      </c>
    </row>
    <row r="368" spans="1:3" x14ac:dyDescent="0.3">
      <c r="A368">
        <v>0</v>
      </c>
      <c r="B368">
        <v>1037</v>
      </c>
      <c r="C368" s="4">
        <f t="shared" si="5"/>
        <v>2.839151266255989</v>
      </c>
    </row>
    <row r="369" spans="1:3" x14ac:dyDescent="0.3">
      <c r="A369">
        <v>0</v>
      </c>
      <c r="B369">
        <v>1037</v>
      </c>
      <c r="C369" s="4">
        <f t="shared" si="5"/>
        <v>2.839151266255989</v>
      </c>
    </row>
    <row r="370" spans="1:3" x14ac:dyDescent="0.3">
      <c r="A370">
        <v>0</v>
      </c>
      <c r="B370">
        <v>1680</v>
      </c>
      <c r="C370" s="4">
        <f t="shared" si="5"/>
        <v>4.59958932238193</v>
      </c>
    </row>
    <row r="371" spans="1:3" x14ac:dyDescent="0.3">
      <c r="A371">
        <v>0</v>
      </c>
      <c r="B371">
        <v>857</v>
      </c>
      <c r="C371" s="4">
        <f t="shared" si="5"/>
        <v>2.346338124572211</v>
      </c>
    </row>
    <row r="372" spans="1:3" x14ac:dyDescent="0.3">
      <c r="A372">
        <v>0</v>
      </c>
      <c r="B372">
        <v>614</v>
      </c>
      <c r="C372" s="4">
        <f t="shared" si="5"/>
        <v>1.6810403832991101</v>
      </c>
    </row>
    <row r="373" spans="1:3" x14ac:dyDescent="0.3">
      <c r="A373">
        <v>1</v>
      </c>
      <c r="B373">
        <v>237</v>
      </c>
      <c r="C373" s="4">
        <f t="shared" si="5"/>
        <v>0.64887063655030797</v>
      </c>
    </row>
    <row r="374" spans="1:3" x14ac:dyDescent="0.3">
      <c r="A374">
        <v>0</v>
      </c>
      <c r="B374">
        <v>3313</v>
      </c>
      <c r="C374" s="4">
        <f t="shared" si="5"/>
        <v>9.0704996577686519</v>
      </c>
    </row>
    <row r="375" spans="1:3" x14ac:dyDescent="0.3">
      <c r="A375">
        <v>0</v>
      </c>
      <c r="B375">
        <v>1700</v>
      </c>
      <c r="C375" s="4">
        <f t="shared" si="5"/>
        <v>4.6543463381245722</v>
      </c>
    </row>
    <row r="376" spans="1:3" x14ac:dyDescent="0.3">
      <c r="A376">
        <v>1</v>
      </c>
      <c r="B376">
        <v>1639</v>
      </c>
      <c r="C376" s="4">
        <f t="shared" si="5"/>
        <v>4.4873374401095143</v>
      </c>
    </row>
    <row r="377" spans="1:3" x14ac:dyDescent="0.3">
      <c r="A377">
        <v>0</v>
      </c>
      <c r="B377">
        <v>215</v>
      </c>
      <c r="C377" s="4">
        <f t="shared" si="5"/>
        <v>0.58863791923340181</v>
      </c>
    </row>
    <row r="378" spans="1:3" x14ac:dyDescent="0.3">
      <c r="A378">
        <v>0</v>
      </c>
      <c r="B378">
        <v>2052</v>
      </c>
      <c r="C378" s="4">
        <f t="shared" si="5"/>
        <v>5.6180698151950716</v>
      </c>
    </row>
    <row r="379" spans="1:3" x14ac:dyDescent="0.3">
      <c r="A379">
        <v>0</v>
      </c>
      <c r="B379">
        <v>2826</v>
      </c>
      <c r="C379" s="4">
        <f t="shared" si="5"/>
        <v>7.7371663244353179</v>
      </c>
    </row>
    <row r="380" spans="1:3" x14ac:dyDescent="0.3">
      <c r="A380">
        <v>0</v>
      </c>
      <c r="B380">
        <v>3001</v>
      </c>
      <c r="C380" s="4">
        <f t="shared" si="5"/>
        <v>8.216290212183436</v>
      </c>
    </row>
    <row r="381" spans="1:3" x14ac:dyDescent="0.3">
      <c r="A381">
        <v>0</v>
      </c>
      <c r="B381">
        <v>2319</v>
      </c>
      <c r="C381" s="4">
        <f t="shared" si="5"/>
        <v>6.3490759753593426</v>
      </c>
    </row>
    <row r="382" spans="1:3" x14ac:dyDescent="0.3">
      <c r="A382">
        <v>0</v>
      </c>
      <c r="B382">
        <v>365243</v>
      </c>
      <c r="C382" s="4">
        <f t="shared" si="5"/>
        <v>999.98083504449005</v>
      </c>
    </row>
    <row r="383" spans="1:3" x14ac:dyDescent="0.3">
      <c r="A383">
        <v>1</v>
      </c>
      <c r="B383">
        <v>3185</v>
      </c>
      <c r="C383" s="4">
        <f t="shared" si="5"/>
        <v>8.7200547570157418</v>
      </c>
    </row>
    <row r="384" spans="1:3" x14ac:dyDescent="0.3">
      <c r="A384">
        <v>0</v>
      </c>
      <c r="B384">
        <v>317</v>
      </c>
      <c r="C384" s="4">
        <f t="shared" si="5"/>
        <v>0.86789869952087606</v>
      </c>
    </row>
    <row r="385" spans="1:3" x14ac:dyDescent="0.3">
      <c r="A385">
        <v>0</v>
      </c>
      <c r="B385">
        <v>3494</v>
      </c>
      <c r="C385" s="4">
        <f t="shared" si="5"/>
        <v>9.5660506502395624</v>
      </c>
    </row>
    <row r="386" spans="1:3" x14ac:dyDescent="0.3">
      <c r="A386">
        <v>0</v>
      </c>
      <c r="B386">
        <v>811</v>
      </c>
      <c r="C386" s="4">
        <f t="shared" si="5"/>
        <v>2.2203969883641341</v>
      </c>
    </row>
    <row r="387" spans="1:3" x14ac:dyDescent="0.3">
      <c r="A387">
        <v>0</v>
      </c>
      <c r="B387">
        <v>559</v>
      </c>
      <c r="C387" s="4">
        <f t="shared" ref="C387:C450" si="6">B387/365.25</f>
        <v>1.5304585900068446</v>
      </c>
    </row>
    <row r="388" spans="1:3" x14ac:dyDescent="0.3">
      <c r="A388">
        <v>1</v>
      </c>
      <c r="B388">
        <v>522</v>
      </c>
      <c r="C388" s="4">
        <f t="shared" si="6"/>
        <v>1.429158110882957</v>
      </c>
    </row>
    <row r="389" spans="1:3" x14ac:dyDescent="0.3">
      <c r="A389">
        <v>0</v>
      </c>
      <c r="B389">
        <v>1478</v>
      </c>
      <c r="C389" s="4">
        <f t="shared" si="6"/>
        <v>4.046543463381246</v>
      </c>
    </row>
    <row r="390" spans="1:3" x14ac:dyDescent="0.3">
      <c r="A390">
        <v>0</v>
      </c>
      <c r="B390">
        <v>6678</v>
      </c>
      <c r="C390" s="4">
        <f t="shared" si="6"/>
        <v>18.283367556468171</v>
      </c>
    </row>
    <row r="391" spans="1:3" x14ac:dyDescent="0.3">
      <c r="A391">
        <v>0</v>
      </c>
      <c r="B391">
        <v>365243</v>
      </c>
      <c r="C391" s="4">
        <f t="shared" si="6"/>
        <v>999.98083504449005</v>
      </c>
    </row>
    <row r="392" spans="1:3" x14ac:dyDescent="0.3">
      <c r="A392">
        <v>0</v>
      </c>
      <c r="B392">
        <v>1012</v>
      </c>
      <c r="C392" s="4">
        <f t="shared" si="6"/>
        <v>2.7707049965776864</v>
      </c>
    </row>
    <row r="393" spans="1:3" x14ac:dyDescent="0.3">
      <c r="A393">
        <v>0</v>
      </c>
      <c r="B393">
        <v>365243</v>
      </c>
      <c r="C393" s="4">
        <f t="shared" si="6"/>
        <v>999.98083504449005</v>
      </c>
    </row>
    <row r="394" spans="1:3" x14ac:dyDescent="0.3">
      <c r="A394">
        <v>0</v>
      </c>
      <c r="B394">
        <v>365243</v>
      </c>
      <c r="C394" s="4">
        <f t="shared" si="6"/>
        <v>999.98083504449005</v>
      </c>
    </row>
    <row r="395" spans="1:3" x14ac:dyDescent="0.3">
      <c r="A395">
        <v>0</v>
      </c>
      <c r="B395">
        <v>1516</v>
      </c>
      <c r="C395" s="4">
        <f t="shared" si="6"/>
        <v>4.1505817932922655</v>
      </c>
    </row>
    <row r="396" spans="1:3" x14ac:dyDescent="0.3">
      <c r="A396">
        <v>0</v>
      </c>
      <c r="B396">
        <v>2468</v>
      </c>
      <c r="C396" s="4">
        <f t="shared" si="6"/>
        <v>6.7570157426420261</v>
      </c>
    </row>
    <row r="397" spans="1:3" x14ac:dyDescent="0.3">
      <c r="A397">
        <v>0</v>
      </c>
      <c r="B397">
        <v>265</v>
      </c>
      <c r="C397" s="4">
        <f t="shared" si="6"/>
        <v>0.72553045859000687</v>
      </c>
    </row>
    <row r="398" spans="1:3" x14ac:dyDescent="0.3">
      <c r="A398">
        <v>0</v>
      </c>
      <c r="B398">
        <v>1119</v>
      </c>
      <c r="C398" s="4">
        <f t="shared" si="6"/>
        <v>3.0636550308008212</v>
      </c>
    </row>
    <row r="399" spans="1:3" x14ac:dyDescent="0.3">
      <c r="A399">
        <v>0</v>
      </c>
      <c r="B399">
        <v>2781</v>
      </c>
      <c r="C399" s="4">
        <f t="shared" si="6"/>
        <v>7.613963039014374</v>
      </c>
    </row>
    <row r="400" spans="1:3" x14ac:dyDescent="0.3">
      <c r="A400">
        <v>1</v>
      </c>
      <c r="B400">
        <v>1357</v>
      </c>
      <c r="C400" s="4">
        <f t="shared" si="6"/>
        <v>3.7152635181382614</v>
      </c>
    </row>
    <row r="401" spans="1:3" x14ac:dyDescent="0.3">
      <c r="A401">
        <v>0</v>
      </c>
      <c r="B401">
        <v>1801</v>
      </c>
      <c r="C401" s="4">
        <f t="shared" si="6"/>
        <v>4.9308692676249146</v>
      </c>
    </row>
    <row r="402" spans="1:3" x14ac:dyDescent="0.3">
      <c r="A402">
        <v>1</v>
      </c>
      <c r="B402">
        <v>365243</v>
      </c>
      <c r="C402" s="4">
        <f t="shared" si="6"/>
        <v>999.98083504449005</v>
      </c>
    </row>
    <row r="403" spans="1:3" x14ac:dyDescent="0.3">
      <c r="A403">
        <v>0</v>
      </c>
      <c r="B403">
        <v>565</v>
      </c>
      <c r="C403" s="4">
        <f t="shared" si="6"/>
        <v>1.5468856947296372</v>
      </c>
    </row>
    <row r="404" spans="1:3" x14ac:dyDescent="0.3">
      <c r="A404">
        <v>0</v>
      </c>
      <c r="B404">
        <v>565</v>
      </c>
      <c r="C404" s="4">
        <f t="shared" si="6"/>
        <v>1.5468856947296372</v>
      </c>
    </row>
    <row r="405" spans="1:3" x14ac:dyDescent="0.3">
      <c r="A405">
        <v>0</v>
      </c>
      <c r="B405">
        <v>565</v>
      </c>
      <c r="C405" s="4">
        <f t="shared" si="6"/>
        <v>1.5468856947296372</v>
      </c>
    </row>
    <row r="406" spans="1:3" x14ac:dyDescent="0.3">
      <c r="A406">
        <v>0</v>
      </c>
      <c r="B406">
        <v>4491</v>
      </c>
      <c r="C406" s="4">
        <f t="shared" si="6"/>
        <v>12.295687885010267</v>
      </c>
    </row>
    <row r="407" spans="1:3" x14ac:dyDescent="0.3">
      <c r="A407">
        <v>0</v>
      </c>
      <c r="B407">
        <v>2515</v>
      </c>
      <c r="C407" s="4">
        <f t="shared" si="6"/>
        <v>6.8856947296372351</v>
      </c>
    </row>
    <row r="408" spans="1:3" x14ac:dyDescent="0.3">
      <c r="A408">
        <v>0</v>
      </c>
      <c r="B408">
        <v>186</v>
      </c>
      <c r="C408" s="4">
        <f t="shared" si="6"/>
        <v>0.50924024640657084</v>
      </c>
    </row>
    <row r="409" spans="1:3" x14ac:dyDescent="0.3">
      <c r="A409">
        <v>0</v>
      </c>
      <c r="B409">
        <v>186</v>
      </c>
      <c r="C409" s="4">
        <f t="shared" si="6"/>
        <v>0.50924024640657084</v>
      </c>
    </row>
    <row r="410" spans="1:3" x14ac:dyDescent="0.3">
      <c r="A410">
        <v>1</v>
      </c>
      <c r="B410">
        <v>365243</v>
      </c>
      <c r="C410" s="4">
        <f t="shared" si="6"/>
        <v>999.98083504449005</v>
      </c>
    </row>
    <row r="411" spans="1:3" x14ac:dyDescent="0.3">
      <c r="A411">
        <v>0</v>
      </c>
      <c r="B411">
        <v>7698</v>
      </c>
      <c r="C411" s="4">
        <f t="shared" si="6"/>
        <v>21.075975359342916</v>
      </c>
    </row>
    <row r="412" spans="1:3" x14ac:dyDescent="0.3">
      <c r="A412">
        <v>0</v>
      </c>
      <c r="B412">
        <v>4346</v>
      </c>
      <c r="C412" s="4">
        <f t="shared" si="6"/>
        <v>11.898699520876113</v>
      </c>
    </row>
    <row r="413" spans="1:3" x14ac:dyDescent="0.3">
      <c r="A413">
        <v>0</v>
      </c>
      <c r="B413">
        <v>1522</v>
      </c>
      <c r="C413" s="4">
        <f t="shared" si="6"/>
        <v>4.1670088980150579</v>
      </c>
    </row>
    <row r="414" spans="1:3" x14ac:dyDescent="0.3">
      <c r="A414">
        <v>0</v>
      </c>
      <c r="B414">
        <v>1522</v>
      </c>
      <c r="C414" s="4">
        <f t="shared" si="6"/>
        <v>4.1670088980150579</v>
      </c>
    </row>
    <row r="415" spans="1:3" x14ac:dyDescent="0.3">
      <c r="A415">
        <v>0</v>
      </c>
      <c r="B415">
        <v>365243</v>
      </c>
      <c r="C415" s="4">
        <f t="shared" si="6"/>
        <v>999.98083504449005</v>
      </c>
    </row>
    <row r="416" spans="1:3" x14ac:dyDescent="0.3">
      <c r="A416">
        <v>0</v>
      </c>
      <c r="B416">
        <v>365243</v>
      </c>
      <c r="C416" s="4">
        <f t="shared" si="6"/>
        <v>999.98083504449005</v>
      </c>
    </row>
    <row r="417" spans="1:3" x14ac:dyDescent="0.3">
      <c r="A417">
        <v>0</v>
      </c>
      <c r="B417">
        <v>465</v>
      </c>
      <c r="C417" s="4">
        <f t="shared" si="6"/>
        <v>1.2731006160164271</v>
      </c>
    </row>
    <row r="418" spans="1:3" x14ac:dyDescent="0.3">
      <c r="A418">
        <v>1</v>
      </c>
      <c r="B418">
        <v>220</v>
      </c>
      <c r="C418" s="4">
        <f t="shared" si="6"/>
        <v>0.60232717316906226</v>
      </c>
    </row>
    <row r="419" spans="1:3" x14ac:dyDescent="0.3">
      <c r="A419">
        <v>1</v>
      </c>
      <c r="B419">
        <v>220</v>
      </c>
      <c r="C419" s="4">
        <f t="shared" si="6"/>
        <v>0.60232717316906226</v>
      </c>
    </row>
    <row r="420" spans="1:3" x14ac:dyDescent="0.3">
      <c r="A420">
        <v>1</v>
      </c>
      <c r="B420">
        <v>781</v>
      </c>
      <c r="C420" s="4">
        <f t="shared" si="6"/>
        <v>2.1382614647501712</v>
      </c>
    </row>
    <row r="421" spans="1:3" x14ac:dyDescent="0.3">
      <c r="A421">
        <v>0</v>
      </c>
      <c r="B421">
        <v>1842</v>
      </c>
      <c r="C421" s="4">
        <f t="shared" si="6"/>
        <v>5.0431211498973303</v>
      </c>
    </row>
    <row r="422" spans="1:3" x14ac:dyDescent="0.3">
      <c r="A422">
        <v>0</v>
      </c>
      <c r="B422">
        <v>1842</v>
      </c>
      <c r="C422" s="4">
        <f t="shared" si="6"/>
        <v>5.0431211498973303</v>
      </c>
    </row>
    <row r="423" spans="1:3" x14ac:dyDescent="0.3">
      <c r="A423">
        <v>0</v>
      </c>
      <c r="B423">
        <v>365243</v>
      </c>
      <c r="C423" s="4">
        <f t="shared" si="6"/>
        <v>999.98083504449005</v>
      </c>
    </row>
    <row r="424" spans="1:3" x14ac:dyDescent="0.3">
      <c r="A424">
        <v>1</v>
      </c>
      <c r="B424">
        <v>1866</v>
      </c>
      <c r="C424" s="4">
        <f t="shared" si="6"/>
        <v>5.1088295687885008</v>
      </c>
    </row>
    <row r="425" spans="1:3" x14ac:dyDescent="0.3">
      <c r="A425">
        <v>0</v>
      </c>
      <c r="B425">
        <v>489</v>
      </c>
      <c r="C425" s="4">
        <f t="shared" si="6"/>
        <v>1.3388090349075976</v>
      </c>
    </row>
    <row r="426" spans="1:3" x14ac:dyDescent="0.3">
      <c r="A426">
        <v>0</v>
      </c>
      <c r="B426">
        <v>365243</v>
      </c>
      <c r="C426" s="4">
        <f t="shared" si="6"/>
        <v>999.98083504449005</v>
      </c>
    </row>
    <row r="427" spans="1:3" x14ac:dyDescent="0.3">
      <c r="A427">
        <v>0</v>
      </c>
      <c r="B427">
        <v>2267</v>
      </c>
      <c r="C427" s="4">
        <f t="shared" si="6"/>
        <v>6.2067077344284733</v>
      </c>
    </row>
    <row r="428" spans="1:3" x14ac:dyDescent="0.3">
      <c r="A428">
        <v>0</v>
      </c>
      <c r="B428">
        <v>5810</v>
      </c>
      <c r="C428" s="4">
        <f t="shared" si="6"/>
        <v>15.906913073237508</v>
      </c>
    </row>
    <row r="429" spans="1:3" x14ac:dyDescent="0.3">
      <c r="A429">
        <v>0</v>
      </c>
      <c r="B429">
        <v>1293</v>
      </c>
      <c r="C429" s="4">
        <f t="shared" si="6"/>
        <v>3.5400410677618068</v>
      </c>
    </row>
    <row r="430" spans="1:3" x14ac:dyDescent="0.3">
      <c r="A430">
        <v>0</v>
      </c>
      <c r="B430">
        <v>2432</v>
      </c>
      <c r="C430" s="4">
        <f t="shared" si="6"/>
        <v>6.6584531143052708</v>
      </c>
    </row>
    <row r="431" spans="1:3" x14ac:dyDescent="0.3">
      <c r="A431">
        <v>0</v>
      </c>
      <c r="B431">
        <v>2429</v>
      </c>
      <c r="C431" s="4">
        <f t="shared" si="6"/>
        <v>6.6502395619438737</v>
      </c>
    </row>
    <row r="432" spans="1:3" x14ac:dyDescent="0.3">
      <c r="A432">
        <v>0</v>
      </c>
      <c r="B432">
        <v>229</v>
      </c>
      <c r="C432" s="4">
        <f t="shared" si="6"/>
        <v>0.6269678302532512</v>
      </c>
    </row>
    <row r="433" spans="1:3" x14ac:dyDescent="0.3">
      <c r="A433">
        <v>0</v>
      </c>
      <c r="B433">
        <v>3041</v>
      </c>
      <c r="C433" s="4">
        <f t="shared" si="6"/>
        <v>8.3258042436687205</v>
      </c>
    </row>
    <row r="434" spans="1:3" x14ac:dyDescent="0.3">
      <c r="A434">
        <v>0</v>
      </c>
      <c r="B434">
        <v>550</v>
      </c>
      <c r="C434" s="4">
        <f t="shared" si="6"/>
        <v>1.5058179329226558</v>
      </c>
    </row>
    <row r="435" spans="1:3" x14ac:dyDescent="0.3">
      <c r="A435">
        <v>0</v>
      </c>
      <c r="B435">
        <v>550</v>
      </c>
      <c r="C435" s="4">
        <f t="shared" si="6"/>
        <v>1.5058179329226558</v>
      </c>
    </row>
    <row r="436" spans="1:3" x14ac:dyDescent="0.3">
      <c r="A436">
        <v>0</v>
      </c>
      <c r="B436">
        <v>2028</v>
      </c>
      <c r="C436" s="4">
        <f t="shared" si="6"/>
        <v>5.5523613963039011</v>
      </c>
    </row>
    <row r="437" spans="1:3" x14ac:dyDescent="0.3">
      <c r="A437">
        <v>1</v>
      </c>
      <c r="B437">
        <v>410</v>
      </c>
      <c r="C437" s="4">
        <f t="shared" si="6"/>
        <v>1.1225188227241616</v>
      </c>
    </row>
    <row r="438" spans="1:3" x14ac:dyDescent="0.3">
      <c r="A438">
        <v>0</v>
      </c>
      <c r="B438">
        <v>2840</v>
      </c>
      <c r="C438" s="4">
        <f t="shared" si="6"/>
        <v>7.7754962354551678</v>
      </c>
    </row>
    <row r="439" spans="1:3" x14ac:dyDescent="0.3">
      <c r="A439">
        <v>0</v>
      </c>
      <c r="B439">
        <v>8171</v>
      </c>
      <c r="C439" s="4">
        <f t="shared" si="6"/>
        <v>22.370978781656401</v>
      </c>
    </row>
    <row r="440" spans="1:3" x14ac:dyDescent="0.3">
      <c r="A440">
        <v>0</v>
      </c>
      <c r="B440">
        <v>365243</v>
      </c>
      <c r="C440" s="4">
        <f t="shared" si="6"/>
        <v>999.98083504449005</v>
      </c>
    </row>
    <row r="441" spans="1:3" x14ac:dyDescent="0.3">
      <c r="A441">
        <v>0</v>
      </c>
      <c r="B441">
        <v>5360</v>
      </c>
      <c r="C441" s="4">
        <f t="shared" si="6"/>
        <v>14.674880219028063</v>
      </c>
    </row>
    <row r="442" spans="1:3" x14ac:dyDescent="0.3">
      <c r="A442">
        <v>1</v>
      </c>
      <c r="B442">
        <v>534</v>
      </c>
      <c r="C442" s="4">
        <f t="shared" si="6"/>
        <v>1.462012320328542</v>
      </c>
    </row>
    <row r="443" spans="1:3" x14ac:dyDescent="0.3">
      <c r="A443">
        <v>0</v>
      </c>
      <c r="B443">
        <v>942</v>
      </c>
      <c r="C443" s="4">
        <f t="shared" si="6"/>
        <v>2.5790554414784395</v>
      </c>
    </row>
    <row r="444" spans="1:3" x14ac:dyDescent="0.3">
      <c r="A444">
        <v>0</v>
      </c>
      <c r="B444">
        <v>741</v>
      </c>
      <c r="C444" s="4">
        <f t="shared" si="6"/>
        <v>2.0287474332648872</v>
      </c>
    </row>
    <row r="445" spans="1:3" x14ac:dyDescent="0.3">
      <c r="A445">
        <v>0</v>
      </c>
      <c r="B445">
        <v>1269</v>
      </c>
      <c r="C445" s="4">
        <f t="shared" si="6"/>
        <v>3.4743326488706368</v>
      </c>
    </row>
    <row r="446" spans="1:3" x14ac:dyDescent="0.3">
      <c r="A446">
        <v>0</v>
      </c>
      <c r="B446">
        <v>1269</v>
      </c>
      <c r="C446" s="4">
        <f t="shared" si="6"/>
        <v>3.4743326488706368</v>
      </c>
    </row>
    <row r="447" spans="1:3" x14ac:dyDescent="0.3">
      <c r="A447">
        <v>0</v>
      </c>
      <c r="B447">
        <v>365243</v>
      </c>
      <c r="C447" s="4">
        <f t="shared" si="6"/>
        <v>999.98083504449005</v>
      </c>
    </row>
    <row r="448" spans="1:3" x14ac:dyDescent="0.3">
      <c r="A448">
        <v>0</v>
      </c>
      <c r="B448">
        <v>818</v>
      </c>
      <c r="C448" s="4">
        <f t="shared" si="6"/>
        <v>2.239561943874059</v>
      </c>
    </row>
    <row r="449" spans="1:3" x14ac:dyDescent="0.3">
      <c r="A449">
        <v>0</v>
      </c>
      <c r="B449">
        <v>283</v>
      </c>
      <c r="C449" s="4">
        <f t="shared" si="6"/>
        <v>0.77481177275838464</v>
      </c>
    </row>
    <row r="450" spans="1:3" x14ac:dyDescent="0.3">
      <c r="A450">
        <v>0</v>
      </c>
      <c r="B450">
        <v>365243</v>
      </c>
      <c r="C450" s="4">
        <f t="shared" si="6"/>
        <v>999.98083504449005</v>
      </c>
    </row>
    <row r="451" spans="1:3" x14ac:dyDescent="0.3">
      <c r="A451">
        <v>0</v>
      </c>
      <c r="B451">
        <v>2798</v>
      </c>
      <c r="C451" s="4">
        <f t="shared" ref="C451:C514" si="7">B451/365.25</f>
        <v>7.6605065023956191</v>
      </c>
    </row>
    <row r="452" spans="1:3" x14ac:dyDescent="0.3">
      <c r="A452">
        <v>0</v>
      </c>
      <c r="B452">
        <v>1974</v>
      </c>
      <c r="C452" s="4">
        <f t="shared" si="7"/>
        <v>5.4045174537987677</v>
      </c>
    </row>
    <row r="453" spans="1:3" x14ac:dyDescent="0.3">
      <c r="A453">
        <v>0</v>
      </c>
      <c r="B453">
        <v>1601</v>
      </c>
      <c r="C453" s="4">
        <f t="shared" si="7"/>
        <v>4.3832991101984939</v>
      </c>
    </row>
    <row r="454" spans="1:3" x14ac:dyDescent="0.3">
      <c r="A454">
        <v>0</v>
      </c>
      <c r="B454">
        <v>2463</v>
      </c>
      <c r="C454" s="4">
        <f t="shared" si="7"/>
        <v>6.7433264887063658</v>
      </c>
    </row>
    <row r="455" spans="1:3" x14ac:dyDescent="0.3">
      <c r="A455">
        <v>0</v>
      </c>
      <c r="B455">
        <v>2463</v>
      </c>
      <c r="C455" s="4">
        <f t="shared" si="7"/>
        <v>6.7433264887063658</v>
      </c>
    </row>
    <row r="456" spans="1:3" x14ac:dyDescent="0.3">
      <c r="A456">
        <v>0</v>
      </c>
      <c r="B456">
        <v>743</v>
      </c>
      <c r="C456" s="4">
        <f t="shared" si="7"/>
        <v>2.0342231348391513</v>
      </c>
    </row>
    <row r="457" spans="1:3" x14ac:dyDescent="0.3">
      <c r="A457">
        <v>0</v>
      </c>
      <c r="B457">
        <v>240</v>
      </c>
      <c r="C457" s="4">
        <f t="shared" si="7"/>
        <v>0.65708418891170428</v>
      </c>
    </row>
    <row r="458" spans="1:3" x14ac:dyDescent="0.3">
      <c r="A458">
        <v>1</v>
      </c>
      <c r="B458">
        <v>1474</v>
      </c>
      <c r="C458" s="4">
        <f t="shared" si="7"/>
        <v>4.0355920602327169</v>
      </c>
    </row>
    <row r="459" spans="1:3" x14ac:dyDescent="0.3">
      <c r="A459">
        <v>1</v>
      </c>
      <c r="B459">
        <v>1474</v>
      </c>
      <c r="C459" s="4">
        <f t="shared" si="7"/>
        <v>4.0355920602327169</v>
      </c>
    </row>
    <row r="460" spans="1:3" x14ac:dyDescent="0.3">
      <c r="A460">
        <v>0</v>
      </c>
      <c r="B460">
        <v>892</v>
      </c>
      <c r="C460" s="4">
        <f t="shared" si="7"/>
        <v>2.4421629021218343</v>
      </c>
    </row>
    <row r="461" spans="1:3" x14ac:dyDescent="0.3">
      <c r="A461">
        <v>0</v>
      </c>
      <c r="B461">
        <v>203</v>
      </c>
      <c r="C461" s="4">
        <f t="shared" si="7"/>
        <v>0.55578370978781655</v>
      </c>
    </row>
    <row r="462" spans="1:3" x14ac:dyDescent="0.3">
      <c r="A462">
        <v>1</v>
      </c>
      <c r="B462">
        <v>2758</v>
      </c>
      <c r="C462" s="4">
        <f t="shared" si="7"/>
        <v>7.5509924709103355</v>
      </c>
    </row>
    <row r="463" spans="1:3" x14ac:dyDescent="0.3">
      <c r="A463">
        <v>0</v>
      </c>
      <c r="B463">
        <v>365243</v>
      </c>
      <c r="C463" s="4">
        <f t="shared" si="7"/>
        <v>999.98083504449005</v>
      </c>
    </row>
    <row r="464" spans="1:3" x14ac:dyDescent="0.3">
      <c r="A464">
        <v>0</v>
      </c>
      <c r="B464">
        <v>3702</v>
      </c>
      <c r="C464" s="4">
        <f t="shared" si="7"/>
        <v>10.13552361396304</v>
      </c>
    </row>
    <row r="465" spans="1:3" x14ac:dyDescent="0.3">
      <c r="A465">
        <v>0</v>
      </c>
      <c r="B465">
        <v>8112</v>
      </c>
      <c r="C465" s="4">
        <f t="shared" si="7"/>
        <v>22.209445585215605</v>
      </c>
    </row>
    <row r="466" spans="1:3" x14ac:dyDescent="0.3">
      <c r="A466">
        <v>0</v>
      </c>
      <c r="B466">
        <v>2651</v>
      </c>
      <c r="C466" s="4">
        <f t="shared" si="7"/>
        <v>7.2580424366872007</v>
      </c>
    </row>
    <row r="467" spans="1:3" x14ac:dyDescent="0.3">
      <c r="A467">
        <v>0</v>
      </c>
      <c r="B467">
        <v>3143</v>
      </c>
      <c r="C467" s="4">
        <f t="shared" si="7"/>
        <v>8.605065023956195</v>
      </c>
    </row>
    <row r="468" spans="1:3" x14ac:dyDescent="0.3">
      <c r="A468">
        <v>0</v>
      </c>
      <c r="B468">
        <v>365243</v>
      </c>
      <c r="C468" s="4">
        <f t="shared" si="7"/>
        <v>999.98083504449005</v>
      </c>
    </row>
    <row r="469" spans="1:3" x14ac:dyDescent="0.3">
      <c r="A469">
        <v>0</v>
      </c>
      <c r="B469">
        <v>3009</v>
      </c>
      <c r="C469" s="4">
        <f t="shared" si="7"/>
        <v>8.2381930184804926</v>
      </c>
    </row>
    <row r="470" spans="1:3" x14ac:dyDescent="0.3">
      <c r="A470">
        <v>0</v>
      </c>
      <c r="B470">
        <v>3009</v>
      </c>
      <c r="C470" s="4">
        <f t="shared" si="7"/>
        <v>8.2381930184804926</v>
      </c>
    </row>
    <row r="471" spans="1:3" x14ac:dyDescent="0.3">
      <c r="A471">
        <v>0</v>
      </c>
      <c r="B471">
        <v>365243</v>
      </c>
      <c r="C471" s="4">
        <f t="shared" si="7"/>
        <v>999.98083504449005</v>
      </c>
    </row>
    <row r="472" spans="1:3" x14ac:dyDescent="0.3">
      <c r="A472">
        <v>1</v>
      </c>
      <c r="B472">
        <v>1423</v>
      </c>
      <c r="C472" s="4">
        <f t="shared" si="7"/>
        <v>3.8959616700889801</v>
      </c>
    </row>
    <row r="473" spans="1:3" x14ac:dyDescent="0.3">
      <c r="A473">
        <v>0</v>
      </c>
      <c r="B473">
        <v>365243</v>
      </c>
      <c r="C473" s="4">
        <f t="shared" si="7"/>
        <v>999.98083504449005</v>
      </c>
    </row>
    <row r="474" spans="1:3" x14ac:dyDescent="0.3">
      <c r="A474">
        <v>0</v>
      </c>
      <c r="B474">
        <v>1358</v>
      </c>
      <c r="C474" s="4">
        <f t="shared" si="7"/>
        <v>3.7180013689253935</v>
      </c>
    </row>
    <row r="475" spans="1:3" x14ac:dyDescent="0.3">
      <c r="A475">
        <v>0</v>
      </c>
      <c r="B475">
        <v>8097</v>
      </c>
      <c r="C475" s="4">
        <f t="shared" si="7"/>
        <v>22.168377823408623</v>
      </c>
    </row>
    <row r="476" spans="1:3" x14ac:dyDescent="0.3">
      <c r="A476">
        <v>0</v>
      </c>
      <c r="B476">
        <v>1412</v>
      </c>
      <c r="C476" s="4">
        <f t="shared" si="7"/>
        <v>3.8658453114305269</v>
      </c>
    </row>
    <row r="477" spans="1:3" x14ac:dyDescent="0.3">
      <c r="A477">
        <v>0</v>
      </c>
      <c r="B477">
        <v>1699</v>
      </c>
      <c r="C477" s="4">
        <f t="shared" si="7"/>
        <v>4.6516084873374401</v>
      </c>
    </row>
    <row r="478" spans="1:3" x14ac:dyDescent="0.3">
      <c r="A478">
        <v>0</v>
      </c>
      <c r="B478">
        <v>1313</v>
      </c>
      <c r="C478" s="4">
        <f t="shared" si="7"/>
        <v>3.5947980835044491</v>
      </c>
    </row>
    <row r="479" spans="1:3" x14ac:dyDescent="0.3">
      <c r="A479">
        <v>0</v>
      </c>
      <c r="B479">
        <v>169</v>
      </c>
      <c r="C479" s="4">
        <f t="shared" si="7"/>
        <v>0.46269678302532513</v>
      </c>
    </row>
    <row r="480" spans="1:3" x14ac:dyDescent="0.3">
      <c r="A480">
        <v>0</v>
      </c>
      <c r="B480">
        <v>169</v>
      </c>
      <c r="C480" s="4">
        <f t="shared" si="7"/>
        <v>0.46269678302532513</v>
      </c>
    </row>
    <row r="481" spans="1:3" x14ac:dyDescent="0.3">
      <c r="A481">
        <v>0</v>
      </c>
      <c r="B481">
        <v>169</v>
      </c>
      <c r="C481" s="4">
        <f t="shared" si="7"/>
        <v>0.46269678302532513</v>
      </c>
    </row>
    <row r="482" spans="1:3" x14ac:dyDescent="0.3">
      <c r="A482">
        <v>0</v>
      </c>
      <c r="B482">
        <v>4131</v>
      </c>
      <c r="C482" s="4">
        <f t="shared" si="7"/>
        <v>11.31006160164271</v>
      </c>
    </row>
    <row r="483" spans="1:3" x14ac:dyDescent="0.3">
      <c r="A483">
        <v>0</v>
      </c>
      <c r="B483">
        <v>365243</v>
      </c>
      <c r="C483" s="4">
        <f t="shared" si="7"/>
        <v>999.98083504449005</v>
      </c>
    </row>
    <row r="484" spans="1:3" x14ac:dyDescent="0.3">
      <c r="A484">
        <v>0</v>
      </c>
      <c r="B484">
        <v>440</v>
      </c>
      <c r="C484" s="4">
        <f t="shared" si="7"/>
        <v>1.2046543463381245</v>
      </c>
    </row>
    <row r="485" spans="1:3" x14ac:dyDescent="0.3">
      <c r="A485">
        <v>0</v>
      </c>
      <c r="B485">
        <v>2893</v>
      </c>
      <c r="C485" s="4">
        <f t="shared" si="7"/>
        <v>7.9206023271731691</v>
      </c>
    </row>
    <row r="486" spans="1:3" x14ac:dyDescent="0.3">
      <c r="A486">
        <v>0</v>
      </c>
      <c r="B486">
        <v>1388</v>
      </c>
      <c r="C486" s="4">
        <f t="shared" si="7"/>
        <v>3.8001368925393568</v>
      </c>
    </row>
    <row r="487" spans="1:3" x14ac:dyDescent="0.3">
      <c r="A487">
        <v>0</v>
      </c>
      <c r="B487">
        <v>704</v>
      </c>
      <c r="C487" s="4">
        <f t="shared" si="7"/>
        <v>1.9274469541409993</v>
      </c>
    </row>
    <row r="488" spans="1:3" x14ac:dyDescent="0.3">
      <c r="A488">
        <v>0</v>
      </c>
      <c r="B488">
        <v>4813</v>
      </c>
      <c r="C488" s="4">
        <f t="shared" si="7"/>
        <v>13.177275838466803</v>
      </c>
    </row>
    <row r="489" spans="1:3" x14ac:dyDescent="0.3">
      <c r="A489">
        <v>0</v>
      </c>
      <c r="B489">
        <v>2955</v>
      </c>
      <c r="C489" s="4">
        <f t="shared" si="7"/>
        <v>8.0903490759753591</v>
      </c>
    </row>
    <row r="490" spans="1:3" x14ac:dyDescent="0.3">
      <c r="A490">
        <v>0</v>
      </c>
      <c r="B490">
        <v>4781</v>
      </c>
      <c r="C490" s="4">
        <f t="shared" si="7"/>
        <v>13.089664613278575</v>
      </c>
    </row>
    <row r="491" spans="1:3" x14ac:dyDescent="0.3">
      <c r="A491">
        <v>0</v>
      </c>
      <c r="B491">
        <v>365243</v>
      </c>
      <c r="C491" s="4">
        <f t="shared" si="7"/>
        <v>999.98083504449005</v>
      </c>
    </row>
    <row r="492" spans="1:3" x14ac:dyDescent="0.3">
      <c r="A492">
        <v>0</v>
      </c>
      <c r="B492">
        <v>365243</v>
      </c>
      <c r="C492" s="4">
        <f t="shared" si="7"/>
        <v>999.98083504449005</v>
      </c>
    </row>
    <row r="493" spans="1:3" x14ac:dyDescent="0.3">
      <c r="A493">
        <v>0</v>
      </c>
      <c r="B493">
        <v>1943</v>
      </c>
      <c r="C493" s="4">
        <f t="shared" si="7"/>
        <v>5.3196440793976727</v>
      </c>
    </row>
    <row r="494" spans="1:3" x14ac:dyDescent="0.3">
      <c r="A494">
        <v>0</v>
      </c>
      <c r="B494">
        <v>1502</v>
      </c>
      <c r="C494" s="4">
        <f t="shared" si="7"/>
        <v>4.1122518822724166</v>
      </c>
    </row>
    <row r="495" spans="1:3" x14ac:dyDescent="0.3">
      <c r="A495">
        <v>0</v>
      </c>
      <c r="B495">
        <v>5900</v>
      </c>
      <c r="C495" s="4">
        <f t="shared" si="7"/>
        <v>16.153319644079399</v>
      </c>
    </row>
    <row r="496" spans="1:3" x14ac:dyDescent="0.3">
      <c r="A496">
        <v>0</v>
      </c>
      <c r="B496">
        <v>1021</v>
      </c>
      <c r="C496" s="4">
        <f t="shared" si="7"/>
        <v>2.7953456536618755</v>
      </c>
    </row>
    <row r="497" spans="1:3" x14ac:dyDescent="0.3">
      <c r="A497">
        <v>0</v>
      </c>
      <c r="B497">
        <v>3106</v>
      </c>
      <c r="C497" s="4">
        <f t="shared" si="7"/>
        <v>8.5037645448323058</v>
      </c>
    </row>
    <row r="498" spans="1:3" x14ac:dyDescent="0.3">
      <c r="A498">
        <v>0</v>
      </c>
      <c r="B498">
        <v>1100</v>
      </c>
      <c r="C498" s="4">
        <f t="shared" si="7"/>
        <v>3.0116358658453115</v>
      </c>
    </row>
    <row r="499" spans="1:3" x14ac:dyDescent="0.3">
      <c r="A499">
        <v>1</v>
      </c>
      <c r="B499">
        <v>6064</v>
      </c>
      <c r="C499" s="4">
        <f t="shared" si="7"/>
        <v>16.602327173169062</v>
      </c>
    </row>
    <row r="500" spans="1:3" x14ac:dyDescent="0.3">
      <c r="A500">
        <v>1</v>
      </c>
      <c r="B500">
        <v>6064</v>
      </c>
      <c r="C500" s="4">
        <f t="shared" si="7"/>
        <v>16.602327173169062</v>
      </c>
    </row>
    <row r="501" spans="1:3" x14ac:dyDescent="0.3">
      <c r="A501">
        <v>0</v>
      </c>
      <c r="B501">
        <v>1532</v>
      </c>
      <c r="C501" s="4">
        <f t="shared" si="7"/>
        <v>4.1943874058863795</v>
      </c>
    </row>
    <row r="502" spans="1:3" x14ac:dyDescent="0.3">
      <c r="A502">
        <v>0</v>
      </c>
      <c r="B502">
        <v>826</v>
      </c>
      <c r="C502" s="4">
        <f t="shared" si="7"/>
        <v>2.2614647501711156</v>
      </c>
    </row>
    <row r="503" spans="1:3" x14ac:dyDescent="0.3">
      <c r="A503">
        <v>0</v>
      </c>
      <c r="B503">
        <v>330</v>
      </c>
      <c r="C503" s="4">
        <f t="shared" si="7"/>
        <v>0.90349075975359339</v>
      </c>
    </row>
    <row r="504" spans="1:3" x14ac:dyDescent="0.3">
      <c r="A504">
        <v>0</v>
      </c>
      <c r="B504">
        <v>365243</v>
      </c>
      <c r="C504" s="4">
        <f t="shared" si="7"/>
        <v>999.98083504449005</v>
      </c>
    </row>
    <row r="505" spans="1:3" x14ac:dyDescent="0.3">
      <c r="A505">
        <v>0</v>
      </c>
      <c r="B505">
        <v>733</v>
      </c>
      <c r="C505" s="4">
        <f t="shared" si="7"/>
        <v>2.0068446269678302</v>
      </c>
    </row>
    <row r="506" spans="1:3" x14ac:dyDescent="0.3">
      <c r="A506">
        <v>0</v>
      </c>
      <c r="B506">
        <v>2905</v>
      </c>
      <c r="C506" s="4">
        <f t="shared" si="7"/>
        <v>7.953456536618754</v>
      </c>
    </row>
    <row r="507" spans="1:3" x14ac:dyDescent="0.3">
      <c r="A507">
        <v>0</v>
      </c>
      <c r="B507">
        <v>1691</v>
      </c>
      <c r="C507" s="4">
        <f t="shared" si="7"/>
        <v>4.6297056810403836</v>
      </c>
    </row>
    <row r="508" spans="1:3" x14ac:dyDescent="0.3">
      <c r="A508">
        <v>0</v>
      </c>
      <c r="B508">
        <v>1249</v>
      </c>
      <c r="C508" s="4">
        <f t="shared" si="7"/>
        <v>3.4195756331279945</v>
      </c>
    </row>
    <row r="509" spans="1:3" x14ac:dyDescent="0.3">
      <c r="A509">
        <v>0</v>
      </c>
      <c r="B509">
        <v>1249</v>
      </c>
      <c r="C509" s="4">
        <f t="shared" si="7"/>
        <v>3.4195756331279945</v>
      </c>
    </row>
    <row r="510" spans="1:3" x14ac:dyDescent="0.3">
      <c r="A510">
        <v>0</v>
      </c>
      <c r="B510">
        <v>1249</v>
      </c>
      <c r="C510" s="4">
        <f t="shared" si="7"/>
        <v>3.4195756331279945</v>
      </c>
    </row>
    <row r="511" spans="1:3" x14ac:dyDescent="0.3">
      <c r="A511">
        <v>0</v>
      </c>
      <c r="B511">
        <v>1249</v>
      </c>
      <c r="C511" s="4">
        <f t="shared" si="7"/>
        <v>3.4195756331279945</v>
      </c>
    </row>
    <row r="512" spans="1:3" x14ac:dyDescent="0.3">
      <c r="A512">
        <v>0</v>
      </c>
      <c r="B512">
        <v>137</v>
      </c>
      <c r="C512" s="4">
        <f t="shared" si="7"/>
        <v>0.3750855578370979</v>
      </c>
    </row>
    <row r="513" spans="1:3" x14ac:dyDescent="0.3">
      <c r="A513">
        <v>1</v>
      </c>
      <c r="B513">
        <v>898</v>
      </c>
      <c r="C513" s="4">
        <f t="shared" si="7"/>
        <v>2.4585900068446271</v>
      </c>
    </row>
    <row r="514" spans="1:3" x14ac:dyDescent="0.3">
      <c r="A514">
        <v>0</v>
      </c>
      <c r="B514">
        <v>3224</v>
      </c>
      <c r="C514" s="4">
        <f t="shared" si="7"/>
        <v>8.8268309377138952</v>
      </c>
    </row>
    <row r="515" spans="1:3" x14ac:dyDescent="0.3">
      <c r="A515">
        <v>0</v>
      </c>
      <c r="B515">
        <v>4923</v>
      </c>
      <c r="C515" s="4">
        <f t="shared" ref="C515:C578" si="8">B515/365.25</f>
        <v>13.478439425051334</v>
      </c>
    </row>
    <row r="516" spans="1:3" x14ac:dyDescent="0.3">
      <c r="A516">
        <v>0</v>
      </c>
      <c r="B516">
        <v>4634</v>
      </c>
      <c r="C516" s="4">
        <f t="shared" si="8"/>
        <v>12.687200547570157</v>
      </c>
    </row>
    <row r="517" spans="1:3" x14ac:dyDescent="0.3">
      <c r="A517">
        <v>0</v>
      </c>
      <c r="B517">
        <v>365243</v>
      </c>
      <c r="C517" s="4">
        <f t="shared" si="8"/>
        <v>999.98083504449005</v>
      </c>
    </row>
    <row r="518" spans="1:3" x14ac:dyDescent="0.3">
      <c r="A518">
        <v>0</v>
      </c>
      <c r="B518">
        <v>3301</v>
      </c>
      <c r="C518" s="4">
        <f t="shared" si="8"/>
        <v>9.037645448323067</v>
      </c>
    </row>
    <row r="519" spans="1:3" x14ac:dyDescent="0.3">
      <c r="A519">
        <v>0</v>
      </c>
      <c r="B519">
        <v>365243</v>
      </c>
      <c r="C519" s="4">
        <f t="shared" si="8"/>
        <v>999.98083504449005</v>
      </c>
    </row>
    <row r="520" spans="1:3" x14ac:dyDescent="0.3">
      <c r="A520">
        <v>0</v>
      </c>
      <c r="B520">
        <v>7349</v>
      </c>
      <c r="C520" s="4">
        <f t="shared" si="8"/>
        <v>20.120465434633811</v>
      </c>
    </row>
    <row r="521" spans="1:3" x14ac:dyDescent="0.3">
      <c r="A521">
        <v>0</v>
      </c>
      <c r="B521">
        <v>643</v>
      </c>
      <c r="C521" s="4">
        <f t="shared" si="8"/>
        <v>1.7604380561259412</v>
      </c>
    </row>
    <row r="522" spans="1:3" x14ac:dyDescent="0.3">
      <c r="A522">
        <v>0</v>
      </c>
      <c r="B522">
        <v>1355</v>
      </c>
      <c r="C522" s="4">
        <f t="shared" si="8"/>
        <v>3.7097878165639973</v>
      </c>
    </row>
    <row r="523" spans="1:3" x14ac:dyDescent="0.3">
      <c r="A523">
        <v>0</v>
      </c>
      <c r="B523">
        <v>365243</v>
      </c>
      <c r="C523" s="4">
        <f t="shared" si="8"/>
        <v>999.98083504449005</v>
      </c>
    </row>
    <row r="524" spans="1:3" x14ac:dyDescent="0.3">
      <c r="A524">
        <v>0</v>
      </c>
      <c r="B524">
        <v>1085</v>
      </c>
      <c r="C524" s="4">
        <f t="shared" si="8"/>
        <v>2.97056810403833</v>
      </c>
    </row>
    <row r="525" spans="1:3" x14ac:dyDescent="0.3">
      <c r="A525">
        <v>0</v>
      </c>
      <c r="B525">
        <v>982</v>
      </c>
      <c r="C525" s="4">
        <f t="shared" si="8"/>
        <v>2.6885694729637235</v>
      </c>
    </row>
    <row r="526" spans="1:3" x14ac:dyDescent="0.3">
      <c r="A526">
        <v>0</v>
      </c>
      <c r="B526">
        <v>1164</v>
      </c>
      <c r="C526" s="4">
        <f t="shared" si="8"/>
        <v>3.1868583162217661</v>
      </c>
    </row>
    <row r="527" spans="1:3" x14ac:dyDescent="0.3">
      <c r="A527">
        <v>0</v>
      </c>
      <c r="B527">
        <v>365243</v>
      </c>
      <c r="C527" s="4">
        <f t="shared" si="8"/>
        <v>999.98083504449005</v>
      </c>
    </row>
    <row r="528" spans="1:3" x14ac:dyDescent="0.3">
      <c r="A528">
        <v>0</v>
      </c>
      <c r="B528">
        <v>3099</v>
      </c>
      <c r="C528" s="4">
        <f t="shared" si="8"/>
        <v>8.4845995893223822</v>
      </c>
    </row>
    <row r="529" spans="1:3" x14ac:dyDescent="0.3">
      <c r="A529">
        <v>0</v>
      </c>
      <c r="B529">
        <v>382</v>
      </c>
      <c r="C529" s="4">
        <f t="shared" si="8"/>
        <v>1.0458590006844628</v>
      </c>
    </row>
    <row r="530" spans="1:3" x14ac:dyDescent="0.3">
      <c r="A530">
        <v>0</v>
      </c>
      <c r="B530">
        <v>988</v>
      </c>
      <c r="C530" s="4">
        <f t="shared" si="8"/>
        <v>2.7049965776865159</v>
      </c>
    </row>
    <row r="531" spans="1:3" x14ac:dyDescent="0.3">
      <c r="A531">
        <v>0</v>
      </c>
      <c r="B531">
        <v>365243</v>
      </c>
      <c r="C531" s="4">
        <f t="shared" si="8"/>
        <v>999.98083504449005</v>
      </c>
    </row>
    <row r="532" spans="1:3" x14ac:dyDescent="0.3">
      <c r="A532">
        <v>0</v>
      </c>
      <c r="B532">
        <v>365243</v>
      </c>
      <c r="C532" s="4">
        <f t="shared" si="8"/>
        <v>999.98083504449005</v>
      </c>
    </row>
    <row r="533" spans="1:3" x14ac:dyDescent="0.3">
      <c r="A533">
        <v>0</v>
      </c>
      <c r="B533">
        <v>612</v>
      </c>
      <c r="C533" s="4">
        <f t="shared" si="8"/>
        <v>1.675564681724846</v>
      </c>
    </row>
    <row r="534" spans="1:3" x14ac:dyDescent="0.3">
      <c r="A534">
        <v>0</v>
      </c>
      <c r="B534">
        <v>2238</v>
      </c>
      <c r="C534" s="4">
        <f t="shared" si="8"/>
        <v>6.1273100616016425</v>
      </c>
    </row>
    <row r="535" spans="1:3" x14ac:dyDescent="0.3">
      <c r="A535">
        <v>0</v>
      </c>
      <c r="B535">
        <v>2571</v>
      </c>
      <c r="C535" s="4">
        <f t="shared" si="8"/>
        <v>7.0390143737166326</v>
      </c>
    </row>
    <row r="536" spans="1:3" x14ac:dyDescent="0.3">
      <c r="A536">
        <v>0</v>
      </c>
      <c r="B536">
        <v>1257</v>
      </c>
      <c r="C536" s="4">
        <f t="shared" si="8"/>
        <v>3.4414784394250515</v>
      </c>
    </row>
    <row r="537" spans="1:3" x14ac:dyDescent="0.3">
      <c r="A537">
        <v>0</v>
      </c>
      <c r="B537">
        <v>317</v>
      </c>
      <c r="C537" s="4">
        <f t="shared" si="8"/>
        <v>0.86789869952087606</v>
      </c>
    </row>
    <row r="538" spans="1:3" x14ac:dyDescent="0.3">
      <c r="A538">
        <v>0</v>
      </c>
      <c r="B538">
        <v>2220</v>
      </c>
      <c r="C538" s="4">
        <f t="shared" si="8"/>
        <v>6.0780287474332653</v>
      </c>
    </row>
    <row r="539" spans="1:3" x14ac:dyDescent="0.3">
      <c r="A539">
        <v>0</v>
      </c>
      <c r="B539">
        <v>137</v>
      </c>
      <c r="C539" s="4">
        <f t="shared" si="8"/>
        <v>0.3750855578370979</v>
      </c>
    </row>
    <row r="540" spans="1:3" x14ac:dyDescent="0.3">
      <c r="A540">
        <v>0</v>
      </c>
      <c r="B540">
        <v>2758</v>
      </c>
      <c r="C540" s="4">
        <f t="shared" si="8"/>
        <v>7.5509924709103355</v>
      </c>
    </row>
    <row r="541" spans="1:3" x14ac:dyDescent="0.3">
      <c r="A541">
        <v>0</v>
      </c>
      <c r="B541">
        <v>732</v>
      </c>
      <c r="C541" s="4">
        <f t="shared" si="8"/>
        <v>2.0041067761806981</v>
      </c>
    </row>
    <row r="542" spans="1:3" x14ac:dyDescent="0.3">
      <c r="A542">
        <v>0</v>
      </c>
      <c r="B542">
        <v>1130</v>
      </c>
      <c r="C542" s="4">
        <f t="shared" si="8"/>
        <v>3.0937713894592744</v>
      </c>
    </row>
    <row r="543" spans="1:3" x14ac:dyDescent="0.3">
      <c r="A543">
        <v>0</v>
      </c>
      <c r="B543">
        <v>1488</v>
      </c>
      <c r="C543" s="4">
        <f t="shared" si="8"/>
        <v>4.0739219712525667</v>
      </c>
    </row>
    <row r="544" spans="1:3" x14ac:dyDescent="0.3">
      <c r="A544">
        <v>0</v>
      </c>
      <c r="B544">
        <v>433</v>
      </c>
      <c r="C544" s="4">
        <f t="shared" si="8"/>
        <v>1.1854893908281998</v>
      </c>
    </row>
    <row r="545" spans="1:3" x14ac:dyDescent="0.3">
      <c r="A545">
        <v>0</v>
      </c>
      <c r="B545">
        <v>9388</v>
      </c>
      <c r="C545" s="4">
        <f t="shared" si="8"/>
        <v>25.702943189596166</v>
      </c>
    </row>
    <row r="546" spans="1:3" x14ac:dyDescent="0.3">
      <c r="A546">
        <v>0</v>
      </c>
      <c r="B546">
        <v>422</v>
      </c>
      <c r="C546" s="4">
        <f t="shared" si="8"/>
        <v>1.1553730321697468</v>
      </c>
    </row>
    <row r="547" spans="1:3" x14ac:dyDescent="0.3">
      <c r="A547">
        <v>0</v>
      </c>
      <c r="B547">
        <v>92</v>
      </c>
      <c r="C547" s="4">
        <f t="shared" si="8"/>
        <v>0.2518822724161533</v>
      </c>
    </row>
    <row r="548" spans="1:3" x14ac:dyDescent="0.3">
      <c r="A548">
        <v>0</v>
      </c>
      <c r="B548">
        <v>365243</v>
      </c>
      <c r="C548" s="4">
        <f t="shared" si="8"/>
        <v>999.98083504449005</v>
      </c>
    </row>
    <row r="549" spans="1:3" x14ac:dyDescent="0.3">
      <c r="A549">
        <v>0</v>
      </c>
      <c r="B549">
        <v>761</v>
      </c>
      <c r="C549" s="4">
        <f t="shared" si="8"/>
        <v>2.083504449007529</v>
      </c>
    </row>
    <row r="550" spans="1:3" x14ac:dyDescent="0.3">
      <c r="A550">
        <v>0</v>
      </c>
      <c r="B550">
        <v>128</v>
      </c>
      <c r="C550" s="4">
        <f t="shared" si="8"/>
        <v>0.35044490075290896</v>
      </c>
    </row>
    <row r="551" spans="1:3" x14ac:dyDescent="0.3">
      <c r="A551">
        <v>0</v>
      </c>
      <c r="B551">
        <v>365243</v>
      </c>
      <c r="C551" s="4">
        <f t="shared" si="8"/>
        <v>999.98083504449005</v>
      </c>
    </row>
    <row r="552" spans="1:3" x14ac:dyDescent="0.3">
      <c r="A552">
        <v>0</v>
      </c>
      <c r="B552">
        <v>242</v>
      </c>
      <c r="C552" s="4">
        <f t="shared" si="8"/>
        <v>0.66255989048596853</v>
      </c>
    </row>
    <row r="553" spans="1:3" x14ac:dyDescent="0.3">
      <c r="A553">
        <v>0</v>
      </c>
      <c r="B553">
        <v>5023</v>
      </c>
      <c r="C553" s="4">
        <f t="shared" si="8"/>
        <v>13.752224503764545</v>
      </c>
    </row>
    <row r="554" spans="1:3" x14ac:dyDescent="0.3">
      <c r="A554">
        <v>0</v>
      </c>
      <c r="B554">
        <v>5145</v>
      </c>
      <c r="C554" s="4">
        <f t="shared" si="8"/>
        <v>14.086242299794661</v>
      </c>
    </row>
    <row r="555" spans="1:3" x14ac:dyDescent="0.3">
      <c r="A555">
        <v>0</v>
      </c>
      <c r="B555">
        <v>5145</v>
      </c>
      <c r="C555" s="4">
        <f t="shared" si="8"/>
        <v>14.086242299794661</v>
      </c>
    </row>
    <row r="556" spans="1:3" x14ac:dyDescent="0.3">
      <c r="A556">
        <v>0</v>
      </c>
      <c r="B556">
        <v>365243</v>
      </c>
      <c r="C556" s="4">
        <f t="shared" si="8"/>
        <v>999.98083504449005</v>
      </c>
    </row>
    <row r="557" spans="1:3" x14ac:dyDescent="0.3">
      <c r="A557">
        <v>0</v>
      </c>
      <c r="B557">
        <v>365243</v>
      </c>
      <c r="C557" s="4">
        <f t="shared" si="8"/>
        <v>999.98083504449005</v>
      </c>
    </row>
    <row r="558" spans="1:3" x14ac:dyDescent="0.3">
      <c r="A558">
        <v>0</v>
      </c>
      <c r="B558">
        <v>657</v>
      </c>
      <c r="C558" s="4">
        <f t="shared" si="8"/>
        <v>1.7987679671457906</v>
      </c>
    </row>
    <row r="559" spans="1:3" x14ac:dyDescent="0.3">
      <c r="A559">
        <v>0</v>
      </c>
      <c r="B559">
        <v>3350</v>
      </c>
      <c r="C559" s="4">
        <f t="shared" si="8"/>
        <v>9.1718001368925393</v>
      </c>
    </row>
    <row r="560" spans="1:3" x14ac:dyDescent="0.3">
      <c r="A560">
        <v>0</v>
      </c>
      <c r="B560">
        <v>2392</v>
      </c>
      <c r="C560" s="4">
        <f t="shared" si="8"/>
        <v>6.5489390828199863</v>
      </c>
    </row>
    <row r="561" spans="1:3" x14ac:dyDescent="0.3">
      <c r="A561">
        <v>0</v>
      </c>
      <c r="B561">
        <v>1427</v>
      </c>
      <c r="C561" s="4">
        <f t="shared" si="8"/>
        <v>3.9069130732375084</v>
      </c>
    </row>
    <row r="562" spans="1:3" x14ac:dyDescent="0.3">
      <c r="A562">
        <v>0</v>
      </c>
      <c r="B562">
        <v>101</v>
      </c>
      <c r="C562" s="4">
        <f t="shared" si="8"/>
        <v>0.27652292950034224</v>
      </c>
    </row>
    <row r="563" spans="1:3" x14ac:dyDescent="0.3">
      <c r="A563">
        <v>0</v>
      </c>
      <c r="B563">
        <v>920</v>
      </c>
      <c r="C563" s="4">
        <f t="shared" si="8"/>
        <v>2.5188227241615331</v>
      </c>
    </row>
    <row r="564" spans="1:3" x14ac:dyDescent="0.3">
      <c r="A564">
        <v>0</v>
      </c>
      <c r="B564">
        <v>2414</v>
      </c>
      <c r="C564" s="4">
        <f t="shared" si="8"/>
        <v>6.6091718001368926</v>
      </c>
    </row>
    <row r="565" spans="1:3" x14ac:dyDescent="0.3">
      <c r="A565">
        <v>0</v>
      </c>
      <c r="B565">
        <v>783</v>
      </c>
      <c r="C565" s="4">
        <f t="shared" si="8"/>
        <v>2.1437371663244353</v>
      </c>
    </row>
    <row r="566" spans="1:3" x14ac:dyDescent="0.3">
      <c r="A566">
        <v>1</v>
      </c>
      <c r="B566">
        <v>1864</v>
      </c>
      <c r="C566" s="4">
        <f t="shared" si="8"/>
        <v>5.1033538672142367</v>
      </c>
    </row>
    <row r="567" spans="1:3" x14ac:dyDescent="0.3">
      <c r="A567">
        <v>0</v>
      </c>
      <c r="B567">
        <v>2231</v>
      </c>
      <c r="C567" s="4">
        <f t="shared" si="8"/>
        <v>6.108145106091718</v>
      </c>
    </row>
    <row r="568" spans="1:3" x14ac:dyDescent="0.3">
      <c r="A568">
        <v>0</v>
      </c>
      <c r="B568">
        <v>4948</v>
      </c>
      <c r="C568" s="4">
        <f t="shared" si="8"/>
        <v>13.546885694729637</v>
      </c>
    </row>
    <row r="569" spans="1:3" x14ac:dyDescent="0.3">
      <c r="A569">
        <v>0</v>
      </c>
      <c r="B569">
        <v>1036</v>
      </c>
      <c r="C569" s="4">
        <f t="shared" si="8"/>
        <v>2.8364134154688569</v>
      </c>
    </row>
    <row r="570" spans="1:3" x14ac:dyDescent="0.3">
      <c r="A570">
        <v>0</v>
      </c>
      <c r="B570">
        <v>2881</v>
      </c>
      <c r="C570" s="4">
        <f t="shared" si="8"/>
        <v>7.8877481177275834</v>
      </c>
    </row>
    <row r="571" spans="1:3" x14ac:dyDescent="0.3">
      <c r="A571">
        <v>0</v>
      </c>
      <c r="B571">
        <v>365243</v>
      </c>
      <c r="C571" s="4">
        <f t="shared" si="8"/>
        <v>999.98083504449005</v>
      </c>
    </row>
    <row r="572" spans="1:3" x14ac:dyDescent="0.3">
      <c r="A572">
        <v>0</v>
      </c>
      <c r="B572">
        <v>1010</v>
      </c>
      <c r="C572" s="4">
        <f t="shared" si="8"/>
        <v>2.7652292950034223</v>
      </c>
    </row>
    <row r="573" spans="1:3" x14ac:dyDescent="0.3">
      <c r="A573">
        <v>0</v>
      </c>
      <c r="B573">
        <v>260</v>
      </c>
      <c r="C573" s="4">
        <f t="shared" si="8"/>
        <v>0.7118412046543463</v>
      </c>
    </row>
    <row r="574" spans="1:3" x14ac:dyDescent="0.3">
      <c r="A574">
        <v>0</v>
      </c>
      <c r="B574">
        <v>365243</v>
      </c>
      <c r="C574" s="4">
        <f t="shared" si="8"/>
        <v>999.98083504449005</v>
      </c>
    </row>
    <row r="575" spans="1:3" x14ac:dyDescent="0.3">
      <c r="A575">
        <v>0</v>
      </c>
      <c r="B575">
        <v>9777</v>
      </c>
      <c r="C575" s="4">
        <f t="shared" si="8"/>
        <v>26.767967145790553</v>
      </c>
    </row>
    <row r="576" spans="1:3" x14ac:dyDescent="0.3">
      <c r="A576">
        <v>0</v>
      </c>
      <c r="B576">
        <v>4673</v>
      </c>
      <c r="C576" s="4">
        <f t="shared" si="8"/>
        <v>12.793976728268309</v>
      </c>
    </row>
    <row r="577" spans="1:3" x14ac:dyDescent="0.3">
      <c r="A577">
        <v>0</v>
      </c>
      <c r="B577">
        <v>542</v>
      </c>
      <c r="C577" s="4">
        <f t="shared" si="8"/>
        <v>1.483915126625599</v>
      </c>
    </row>
    <row r="578" spans="1:3" x14ac:dyDescent="0.3">
      <c r="A578">
        <v>0</v>
      </c>
      <c r="B578">
        <v>365243</v>
      </c>
      <c r="C578" s="4">
        <f t="shared" si="8"/>
        <v>999.98083504449005</v>
      </c>
    </row>
    <row r="579" spans="1:3" x14ac:dyDescent="0.3">
      <c r="A579">
        <v>0</v>
      </c>
      <c r="B579">
        <v>1094</v>
      </c>
      <c r="C579" s="4">
        <f t="shared" ref="C579:C642" si="9">B579/365.25</f>
        <v>2.9952087611225187</v>
      </c>
    </row>
    <row r="580" spans="1:3" x14ac:dyDescent="0.3">
      <c r="A580">
        <v>0</v>
      </c>
      <c r="B580">
        <v>3249</v>
      </c>
      <c r="C580" s="4">
        <f t="shared" si="9"/>
        <v>8.8952772073921977</v>
      </c>
    </row>
    <row r="581" spans="1:3" x14ac:dyDescent="0.3">
      <c r="A581">
        <v>0</v>
      </c>
      <c r="B581">
        <v>2466</v>
      </c>
      <c r="C581" s="4">
        <f t="shared" si="9"/>
        <v>6.751540041067762</v>
      </c>
    </row>
    <row r="582" spans="1:3" x14ac:dyDescent="0.3">
      <c r="A582">
        <v>0</v>
      </c>
      <c r="B582">
        <v>565</v>
      </c>
      <c r="C582" s="4">
        <f t="shared" si="9"/>
        <v>1.5468856947296372</v>
      </c>
    </row>
    <row r="583" spans="1:3" x14ac:dyDescent="0.3">
      <c r="A583">
        <v>0</v>
      </c>
      <c r="B583">
        <v>2418</v>
      </c>
      <c r="C583" s="4">
        <f t="shared" si="9"/>
        <v>6.6201232032854209</v>
      </c>
    </row>
    <row r="584" spans="1:3" x14ac:dyDescent="0.3">
      <c r="A584">
        <v>0</v>
      </c>
      <c r="B584">
        <v>365243</v>
      </c>
      <c r="C584" s="4">
        <f t="shared" si="9"/>
        <v>999.98083504449005</v>
      </c>
    </row>
    <row r="585" spans="1:3" x14ac:dyDescent="0.3">
      <c r="A585">
        <v>0</v>
      </c>
      <c r="B585">
        <v>3364</v>
      </c>
      <c r="C585" s="4">
        <f t="shared" si="9"/>
        <v>9.2101300479123882</v>
      </c>
    </row>
    <row r="586" spans="1:3" x14ac:dyDescent="0.3">
      <c r="A586">
        <v>0</v>
      </c>
      <c r="B586">
        <v>365243</v>
      </c>
      <c r="C586" s="4">
        <f t="shared" si="9"/>
        <v>999.98083504449005</v>
      </c>
    </row>
    <row r="587" spans="1:3" x14ac:dyDescent="0.3">
      <c r="A587">
        <v>0</v>
      </c>
      <c r="B587">
        <v>365243</v>
      </c>
      <c r="C587" s="4">
        <f t="shared" si="9"/>
        <v>999.98083504449005</v>
      </c>
    </row>
    <row r="588" spans="1:3" x14ac:dyDescent="0.3">
      <c r="A588">
        <v>0</v>
      </c>
      <c r="B588">
        <v>365243</v>
      </c>
      <c r="C588" s="4">
        <f t="shared" si="9"/>
        <v>999.98083504449005</v>
      </c>
    </row>
    <row r="589" spans="1:3" x14ac:dyDescent="0.3">
      <c r="A589">
        <v>0</v>
      </c>
      <c r="B589">
        <v>1665</v>
      </c>
      <c r="C589" s="4">
        <f t="shared" si="9"/>
        <v>4.5585215605749489</v>
      </c>
    </row>
    <row r="590" spans="1:3" x14ac:dyDescent="0.3">
      <c r="A590">
        <v>0</v>
      </c>
      <c r="B590">
        <v>365243</v>
      </c>
      <c r="C590" s="4">
        <f t="shared" si="9"/>
        <v>999.98083504449005</v>
      </c>
    </row>
    <row r="591" spans="1:3" x14ac:dyDescent="0.3">
      <c r="A591">
        <v>0</v>
      </c>
      <c r="B591">
        <v>3252</v>
      </c>
      <c r="C591" s="4">
        <f t="shared" si="9"/>
        <v>8.9034907597535931</v>
      </c>
    </row>
    <row r="592" spans="1:3" x14ac:dyDescent="0.3">
      <c r="A592">
        <v>0</v>
      </c>
      <c r="B592">
        <v>8948</v>
      </c>
      <c r="C592" s="4">
        <f t="shared" si="9"/>
        <v>24.498288843258042</v>
      </c>
    </row>
    <row r="593" spans="1:3" x14ac:dyDescent="0.3">
      <c r="A593">
        <v>0</v>
      </c>
      <c r="B593">
        <v>365243</v>
      </c>
      <c r="C593" s="4">
        <f t="shared" si="9"/>
        <v>999.98083504449005</v>
      </c>
    </row>
    <row r="594" spans="1:3" x14ac:dyDescent="0.3">
      <c r="A594">
        <v>0</v>
      </c>
      <c r="B594">
        <v>113</v>
      </c>
      <c r="C594" s="4">
        <f t="shared" si="9"/>
        <v>0.30937713894592744</v>
      </c>
    </row>
    <row r="595" spans="1:3" x14ac:dyDescent="0.3">
      <c r="A595">
        <v>0</v>
      </c>
      <c r="B595">
        <v>113</v>
      </c>
      <c r="C595" s="4">
        <f t="shared" si="9"/>
        <v>0.30937713894592744</v>
      </c>
    </row>
    <row r="596" spans="1:3" x14ac:dyDescent="0.3">
      <c r="A596">
        <v>1</v>
      </c>
      <c r="B596">
        <v>1661</v>
      </c>
      <c r="C596" s="4">
        <f t="shared" si="9"/>
        <v>4.5475701574264207</v>
      </c>
    </row>
    <row r="597" spans="1:3" x14ac:dyDescent="0.3">
      <c r="A597">
        <v>0</v>
      </c>
      <c r="B597">
        <v>5006</v>
      </c>
      <c r="C597" s="4">
        <f t="shared" si="9"/>
        <v>13.705681040383299</v>
      </c>
    </row>
    <row r="598" spans="1:3" x14ac:dyDescent="0.3">
      <c r="A598">
        <v>0</v>
      </c>
      <c r="B598">
        <v>154</v>
      </c>
      <c r="C598" s="4">
        <f t="shared" si="9"/>
        <v>0.42162902121834361</v>
      </c>
    </row>
    <row r="599" spans="1:3" x14ac:dyDescent="0.3">
      <c r="A599">
        <v>0</v>
      </c>
      <c r="B599">
        <v>862</v>
      </c>
      <c r="C599" s="4">
        <f t="shared" si="9"/>
        <v>2.3600273785078714</v>
      </c>
    </row>
    <row r="600" spans="1:3" x14ac:dyDescent="0.3">
      <c r="A600">
        <v>0</v>
      </c>
      <c r="B600">
        <v>3166</v>
      </c>
      <c r="C600" s="4">
        <f t="shared" si="9"/>
        <v>8.6680355920602334</v>
      </c>
    </row>
    <row r="601" spans="1:3" x14ac:dyDescent="0.3">
      <c r="A601">
        <v>0</v>
      </c>
      <c r="B601">
        <v>623</v>
      </c>
      <c r="C601" s="4">
        <f t="shared" si="9"/>
        <v>1.7056810403832992</v>
      </c>
    </row>
    <row r="602" spans="1:3" x14ac:dyDescent="0.3">
      <c r="A602">
        <v>0</v>
      </c>
      <c r="B602">
        <v>4501</v>
      </c>
      <c r="C602" s="4">
        <f t="shared" si="9"/>
        <v>12.323066392881588</v>
      </c>
    </row>
    <row r="603" spans="1:3" x14ac:dyDescent="0.3">
      <c r="A603">
        <v>0</v>
      </c>
      <c r="B603">
        <v>4501</v>
      </c>
      <c r="C603" s="4">
        <f t="shared" si="9"/>
        <v>12.323066392881588</v>
      </c>
    </row>
    <row r="604" spans="1:3" x14ac:dyDescent="0.3">
      <c r="A604">
        <v>0</v>
      </c>
      <c r="B604">
        <v>1039</v>
      </c>
      <c r="C604" s="4">
        <f t="shared" si="9"/>
        <v>2.8446269678302532</v>
      </c>
    </row>
    <row r="605" spans="1:3" x14ac:dyDescent="0.3">
      <c r="A605">
        <v>0</v>
      </c>
      <c r="B605">
        <v>652</v>
      </c>
      <c r="C605" s="4">
        <f t="shared" si="9"/>
        <v>1.78507871321013</v>
      </c>
    </row>
    <row r="606" spans="1:3" x14ac:dyDescent="0.3">
      <c r="A606">
        <v>1</v>
      </c>
      <c r="B606">
        <v>222</v>
      </c>
      <c r="C606" s="4">
        <f t="shared" si="9"/>
        <v>0.6078028747433265</v>
      </c>
    </row>
    <row r="607" spans="1:3" x14ac:dyDescent="0.3">
      <c r="A607">
        <v>0</v>
      </c>
      <c r="B607">
        <v>814</v>
      </c>
      <c r="C607" s="4">
        <f t="shared" si="9"/>
        <v>2.2286105407255303</v>
      </c>
    </row>
    <row r="608" spans="1:3" x14ac:dyDescent="0.3">
      <c r="A608">
        <v>0</v>
      </c>
      <c r="B608">
        <v>814</v>
      </c>
      <c r="C608" s="4">
        <f t="shared" si="9"/>
        <v>2.2286105407255303</v>
      </c>
    </row>
    <row r="609" spans="1:3" x14ac:dyDescent="0.3">
      <c r="A609">
        <v>0</v>
      </c>
      <c r="B609">
        <v>2639</v>
      </c>
      <c r="C609" s="4">
        <f t="shared" si="9"/>
        <v>7.225188227241615</v>
      </c>
    </row>
    <row r="610" spans="1:3" x14ac:dyDescent="0.3">
      <c r="A610">
        <v>0</v>
      </c>
      <c r="B610">
        <v>865</v>
      </c>
      <c r="C610" s="4">
        <f t="shared" si="9"/>
        <v>2.3682409308692676</v>
      </c>
    </row>
    <row r="611" spans="1:3" x14ac:dyDescent="0.3">
      <c r="A611">
        <v>0</v>
      </c>
      <c r="B611">
        <v>916</v>
      </c>
      <c r="C611" s="4">
        <f t="shared" si="9"/>
        <v>2.5078713210130048</v>
      </c>
    </row>
    <row r="612" spans="1:3" x14ac:dyDescent="0.3">
      <c r="A612">
        <v>0</v>
      </c>
      <c r="B612">
        <v>4049</v>
      </c>
      <c r="C612" s="4">
        <f t="shared" si="9"/>
        <v>11.085557837097879</v>
      </c>
    </row>
    <row r="613" spans="1:3" x14ac:dyDescent="0.3">
      <c r="A613">
        <v>0</v>
      </c>
      <c r="B613">
        <v>4049</v>
      </c>
      <c r="C613" s="4">
        <f t="shared" si="9"/>
        <v>11.085557837097879</v>
      </c>
    </row>
    <row r="614" spans="1:3" x14ac:dyDescent="0.3">
      <c r="A614">
        <v>0</v>
      </c>
      <c r="B614">
        <v>3908</v>
      </c>
      <c r="C614" s="4">
        <f t="shared" si="9"/>
        <v>10.699520876112253</v>
      </c>
    </row>
    <row r="615" spans="1:3" x14ac:dyDescent="0.3">
      <c r="A615">
        <v>0</v>
      </c>
      <c r="B615">
        <v>849</v>
      </c>
      <c r="C615" s="4">
        <f t="shared" si="9"/>
        <v>2.324435318275154</v>
      </c>
    </row>
    <row r="616" spans="1:3" x14ac:dyDescent="0.3">
      <c r="A616">
        <v>0</v>
      </c>
      <c r="B616">
        <v>365243</v>
      </c>
      <c r="C616" s="4">
        <f t="shared" si="9"/>
        <v>999.98083504449005</v>
      </c>
    </row>
    <row r="617" spans="1:3" x14ac:dyDescent="0.3">
      <c r="A617">
        <v>0</v>
      </c>
      <c r="B617">
        <v>365243</v>
      </c>
      <c r="C617" s="4">
        <f t="shared" si="9"/>
        <v>999.98083504449005</v>
      </c>
    </row>
    <row r="618" spans="1:3" x14ac:dyDescent="0.3">
      <c r="A618">
        <v>0</v>
      </c>
      <c r="B618">
        <v>2060</v>
      </c>
      <c r="C618" s="4">
        <f t="shared" si="9"/>
        <v>5.6399726214921291</v>
      </c>
    </row>
    <row r="619" spans="1:3" x14ac:dyDescent="0.3">
      <c r="A619">
        <v>0</v>
      </c>
      <c r="B619">
        <v>1988</v>
      </c>
      <c r="C619" s="4">
        <f t="shared" si="9"/>
        <v>5.4428473648186175</v>
      </c>
    </row>
    <row r="620" spans="1:3" x14ac:dyDescent="0.3">
      <c r="A620">
        <v>0</v>
      </c>
      <c r="B620">
        <v>5395</v>
      </c>
      <c r="C620" s="4">
        <f t="shared" si="9"/>
        <v>14.770704996577686</v>
      </c>
    </row>
    <row r="621" spans="1:3" x14ac:dyDescent="0.3">
      <c r="A621">
        <v>0</v>
      </c>
      <c r="B621">
        <v>2874</v>
      </c>
      <c r="C621" s="4">
        <f t="shared" si="9"/>
        <v>7.868583162217659</v>
      </c>
    </row>
    <row r="622" spans="1:3" x14ac:dyDescent="0.3">
      <c r="A622">
        <v>0</v>
      </c>
      <c r="B622">
        <v>359</v>
      </c>
      <c r="C622" s="4">
        <f t="shared" si="9"/>
        <v>0.98288843258042435</v>
      </c>
    </row>
    <row r="623" spans="1:3" x14ac:dyDescent="0.3">
      <c r="A623">
        <v>0</v>
      </c>
      <c r="B623">
        <v>8881</v>
      </c>
      <c r="C623" s="4">
        <f t="shared" si="9"/>
        <v>24.314852840520192</v>
      </c>
    </row>
    <row r="624" spans="1:3" x14ac:dyDescent="0.3">
      <c r="A624">
        <v>0</v>
      </c>
      <c r="B624">
        <v>2908</v>
      </c>
      <c r="C624" s="4">
        <f t="shared" si="9"/>
        <v>7.9616700889801502</v>
      </c>
    </row>
    <row r="625" spans="1:3" x14ac:dyDescent="0.3">
      <c r="A625">
        <v>0</v>
      </c>
      <c r="B625">
        <v>7642</v>
      </c>
      <c r="C625" s="4">
        <f t="shared" si="9"/>
        <v>20.922655715263517</v>
      </c>
    </row>
    <row r="626" spans="1:3" x14ac:dyDescent="0.3">
      <c r="A626">
        <v>0</v>
      </c>
      <c r="B626">
        <v>4279</v>
      </c>
      <c r="C626" s="4">
        <f t="shared" si="9"/>
        <v>11.715263518138261</v>
      </c>
    </row>
    <row r="627" spans="1:3" x14ac:dyDescent="0.3">
      <c r="A627">
        <v>0</v>
      </c>
      <c r="B627">
        <v>1696</v>
      </c>
      <c r="C627" s="4">
        <f t="shared" si="9"/>
        <v>4.6433949349760439</v>
      </c>
    </row>
    <row r="628" spans="1:3" x14ac:dyDescent="0.3">
      <c r="A628">
        <v>0</v>
      </c>
      <c r="B628">
        <v>5440</v>
      </c>
      <c r="C628" s="4">
        <f t="shared" si="9"/>
        <v>14.89390828199863</v>
      </c>
    </row>
    <row r="629" spans="1:3" x14ac:dyDescent="0.3">
      <c r="A629">
        <v>1</v>
      </c>
      <c r="B629">
        <v>3682</v>
      </c>
      <c r="C629" s="4">
        <f t="shared" si="9"/>
        <v>10.080766598220396</v>
      </c>
    </row>
    <row r="630" spans="1:3" x14ac:dyDescent="0.3">
      <c r="A630">
        <v>0</v>
      </c>
      <c r="B630">
        <v>797</v>
      </c>
      <c r="C630" s="4">
        <f t="shared" si="9"/>
        <v>2.1820670773442847</v>
      </c>
    </row>
    <row r="631" spans="1:3" x14ac:dyDescent="0.3">
      <c r="A631">
        <v>0</v>
      </c>
      <c r="B631">
        <v>2066</v>
      </c>
      <c r="C631" s="4">
        <f t="shared" si="9"/>
        <v>5.6563997262149215</v>
      </c>
    </row>
    <row r="632" spans="1:3" x14ac:dyDescent="0.3">
      <c r="A632">
        <v>0</v>
      </c>
      <c r="B632">
        <v>3789</v>
      </c>
      <c r="C632" s="4">
        <f t="shared" si="9"/>
        <v>10.373716632443532</v>
      </c>
    </row>
    <row r="633" spans="1:3" x14ac:dyDescent="0.3">
      <c r="A633">
        <v>0</v>
      </c>
      <c r="B633">
        <v>2257</v>
      </c>
      <c r="C633" s="4">
        <f t="shared" si="9"/>
        <v>6.1793292265571527</v>
      </c>
    </row>
    <row r="634" spans="1:3" x14ac:dyDescent="0.3">
      <c r="A634">
        <v>0</v>
      </c>
      <c r="B634">
        <v>238</v>
      </c>
      <c r="C634" s="4">
        <f t="shared" si="9"/>
        <v>0.65160848733744015</v>
      </c>
    </row>
    <row r="635" spans="1:3" x14ac:dyDescent="0.3">
      <c r="A635">
        <v>0</v>
      </c>
      <c r="B635">
        <v>421</v>
      </c>
      <c r="C635" s="4">
        <f t="shared" si="9"/>
        <v>1.1526351813826146</v>
      </c>
    </row>
    <row r="636" spans="1:3" x14ac:dyDescent="0.3">
      <c r="A636">
        <v>0</v>
      </c>
      <c r="B636">
        <v>452</v>
      </c>
      <c r="C636" s="4">
        <f t="shared" si="9"/>
        <v>1.2375085557837098</v>
      </c>
    </row>
    <row r="637" spans="1:3" x14ac:dyDescent="0.3">
      <c r="A637">
        <v>0</v>
      </c>
      <c r="B637">
        <v>452</v>
      </c>
      <c r="C637" s="4">
        <f t="shared" si="9"/>
        <v>1.2375085557837098</v>
      </c>
    </row>
    <row r="638" spans="1:3" x14ac:dyDescent="0.3">
      <c r="A638">
        <v>0</v>
      </c>
      <c r="B638">
        <v>10005</v>
      </c>
      <c r="C638" s="4">
        <f t="shared" si="9"/>
        <v>27.392197125256672</v>
      </c>
    </row>
    <row r="639" spans="1:3" x14ac:dyDescent="0.3">
      <c r="A639">
        <v>0</v>
      </c>
      <c r="B639">
        <v>1991</v>
      </c>
      <c r="C639" s="4">
        <f t="shared" si="9"/>
        <v>5.4510609171800137</v>
      </c>
    </row>
    <row r="640" spans="1:3" x14ac:dyDescent="0.3">
      <c r="A640">
        <v>0</v>
      </c>
      <c r="B640">
        <v>365243</v>
      </c>
      <c r="C640" s="4">
        <f t="shared" si="9"/>
        <v>999.98083504449005</v>
      </c>
    </row>
    <row r="641" spans="1:3" x14ac:dyDescent="0.3">
      <c r="A641">
        <v>0</v>
      </c>
      <c r="B641">
        <v>365243</v>
      </c>
      <c r="C641" s="4">
        <f t="shared" si="9"/>
        <v>999.98083504449005</v>
      </c>
    </row>
    <row r="642" spans="1:3" x14ac:dyDescent="0.3">
      <c r="A642">
        <v>0</v>
      </c>
      <c r="B642">
        <v>4961</v>
      </c>
      <c r="C642" s="4">
        <f t="shared" si="9"/>
        <v>13.582477754962355</v>
      </c>
    </row>
    <row r="643" spans="1:3" x14ac:dyDescent="0.3">
      <c r="A643">
        <v>0</v>
      </c>
      <c r="B643">
        <v>2600</v>
      </c>
      <c r="C643" s="4">
        <f t="shared" ref="C643:C706" si="10">B643/365.25</f>
        <v>7.1184120465434635</v>
      </c>
    </row>
    <row r="644" spans="1:3" x14ac:dyDescent="0.3">
      <c r="A644">
        <v>0</v>
      </c>
      <c r="B644">
        <v>3076</v>
      </c>
      <c r="C644" s="4">
        <f t="shared" si="10"/>
        <v>8.4216290212183438</v>
      </c>
    </row>
    <row r="645" spans="1:3" x14ac:dyDescent="0.3">
      <c r="A645">
        <v>1</v>
      </c>
      <c r="B645">
        <v>1898</v>
      </c>
      <c r="C645" s="4">
        <f t="shared" si="10"/>
        <v>5.1964407939767279</v>
      </c>
    </row>
    <row r="646" spans="1:3" x14ac:dyDescent="0.3">
      <c r="A646">
        <v>1</v>
      </c>
      <c r="B646">
        <v>1898</v>
      </c>
      <c r="C646" s="4">
        <f t="shared" si="10"/>
        <v>5.1964407939767279</v>
      </c>
    </row>
    <row r="647" spans="1:3" x14ac:dyDescent="0.3">
      <c r="A647">
        <v>1</v>
      </c>
      <c r="B647">
        <v>1898</v>
      </c>
      <c r="C647" s="4">
        <f t="shared" si="10"/>
        <v>5.1964407939767279</v>
      </c>
    </row>
    <row r="648" spans="1:3" x14ac:dyDescent="0.3">
      <c r="A648">
        <v>0</v>
      </c>
      <c r="B648">
        <v>2923</v>
      </c>
      <c r="C648" s="4">
        <f t="shared" si="10"/>
        <v>8.002737850787133</v>
      </c>
    </row>
    <row r="649" spans="1:3" x14ac:dyDescent="0.3">
      <c r="A649">
        <v>0</v>
      </c>
      <c r="B649">
        <v>570</v>
      </c>
      <c r="C649" s="4">
        <f t="shared" si="10"/>
        <v>1.5605749486652978</v>
      </c>
    </row>
    <row r="650" spans="1:3" x14ac:dyDescent="0.3">
      <c r="A650">
        <v>0</v>
      </c>
      <c r="B650">
        <v>1399</v>
      </c>
      <c r="C650" s="4">
        <f t="shared" si="10"/>
        <v>3.8302532511978096</v>
      </c>
    </row>
    <row r="651" spans="1:3" x14ac:dyDescent="0.3">
      <c r="A651">
        <v>0</v>
      </c>
      <c r="B651">
        <v>365243</v>
      </c>
      <c r="C651" s="4">
        <f t="shared" si="10"/>
        <v>999.98083504449005</v>
      </c>
    </row>
    <row r="652" spans="1:3" x14ac:dyDescent="0.3">
      <c r="A652">
        <v>0</v>
      </c>
      <c r="B652">
        <v>1632</v>
      </c>
      <c r="C652" s="4">
        <f t="shared" si="10"/>
        <v>4.4681724845995889</v>
      </c>
    </row>
    <row r="653" spans="1:3" x14ac:dyDescent="0.3">
      <c r="A653">
        <v>1</v>
      </c>
      <c r="B653">
        <v>4397</v>
      </c>
      <c r="C653" s="4">
        <f t="shared" si="10"/>
        <v>12.038329911019849</v>
      </c>
    </row>
    <row r="654" spans="1:3" x14ac:dyDescent="0.3">
      <c r="A654">
        <v>0</v>
      </c>
      <c r="B654">
        <v>3259</v>
      </c>
      <c r="C654" s="4">
        <f t="shared" si="10"/>
        <v>8.9226557152635184</v>
      </c>
    </row>
    <row r="655" spans="1:3" x14ac:dyDescent="0.3">
      <c r="A655">
        <v>1</v>
      </c>
      <c r="B655">
        <v>1768</v>
      </c>
      <c r="C655" s="4">
        <f t="shared" si="10"/>
        <v>4.8405201916495555</v>
      </c>
    </row>
    <row r="656" spans="1:3" x14ac:dyDescent="0.3">
      <c r="A656">
        <v>0</v>
      </c>
      <c r="B656">
        <v>244</v>
      </c>
      <c r="C656" s="4">
        <f t="shared" si="10"/>
        <v>0.66803559206023266</v>
      </c>
    </row>
    <row r="657" spans="1:3" x14ac:dyDescent="0.3">
      <c r="A657">
        <v>0</v>
      </c>
      <c r="B657">
        <v>715</v>
      </c>
      <c r="C657" s="4">
        <f t="shared" si="10"/>
        <v>1.9575633127994525</v>
      </c>
    </row>
    <row r="658" spans="1:3" x14ac:dyDescent="0.3">
      <c r="A658">
        <v>0</v>
      </c>
      <c r="B658">
        <v>1428</v>
      </c>
      <c r="C658" s="4">
        <f t="shared" si="10"/>
        <v>3.9096509240246409</v>
      </c>
    </row>
    <row r="659" spans="1:3" x14ac:dyDescent="0.3">
      <c r="A659">
        <v>0</v>
      </c>
      <c r="B659">
        <v>2304</v>
      </c>
      <c r="C659" s="4">
        <f t="shared" si="10"/>
        <v>6.3080082135523616</v>
      </c>
    </row>
    <row r="660" spans="1:3" x14ac:dyDescent="0.3">
      <c r="A660">
        <v>1</v>
      </c>
      <c r="B660">
        <v>814</v>
      </c>
      <c r="C660" s="4">
        <f t="shared" si="10"/>
        <v>2.2286105407255303</v>
      </c>
    </row>
    <row r="661" spans="1:3" x14ac:dyDescent="0.3">
      <c r="A661">
        <v>0</v>
      </c>
      <c r="B661">
        <v>7209</v>
      </c>
      <c r="C661" s="4">
        <f t="shared" si="10"/>
        <v>19.737166324435318</v>
      </c>
    </row>
    <row r="662" spans="1:3" x14ac:dyDescent="0.3">
      <c r="A662">
        <v>0</v>
      </c>
      <c r="B662">
        <v>3063</v>
      </c>
      <c r="C662" s="4">
        <f t="shared" si="10"/>
        <v>8.386036960985626</v>
      </c>
    </row>
    <row r="663" spans="1:3" x14ac:dyDescent="0.3">
      <c r="A663">
        <v>1</v>
      </c>
      <c r="B663">
        <v>980</v>
      </c>
      <c r="C663" s="4">
        <f t="shared" si="10"/>
        <v>2.6830937713894594</v>
      </c>
    </row>
    <row r="664" spans="1:3" x14ac:dyDescent="0.3">
      <c r="A664">
        <v>0</v>
      </c>
      <c r="B664">
        <v>3398</v>
      </c>
      <c r="C664" s="4">
        <f t="shared" si="10"/>
        <v>9.3032169746748803</v>
      </c>
    </row>
    <row r="665" spans="1:3" x14ac:dyDescent="0.3">
      <c r="A665">
        <v>0</v>
      </c>
      <c r="B665">
        <v>735</v>
      </c>
      <c r="C665" s="4">
        <f t="shared" si="10"/>
        <v>2.0123203285420943</v>
      </c>
    </row>
    <row r="666" spans="1:3" x14ac:dyDescent="0.3">
      <c r="A666">
        <v>0</v>
      </c>
      <c r="B666">
        <v>735</v>
      </c>
      <c r="C666" s="4">
        <f t="shared" si="10"/>
        <v>2.0123203285420943</v>
      </c>
    </row>
    <row r="667" spans="1:3" x14ac:dyDescent="0.3">
      <c r="A667">
        <v>0</v>
      </c>
      <c r="B667">
        <v>530</v>
      </c>
      <c r="C667" s="4">
        <f t="shared" si="10"/>
        <v>1.4510609171800137</v>
      </c>
    </row>
    <row r="668" spans="1:3" x14ac:dyDescent="0.3">
      <c r="A668">
        <v>0</v>
      </c>
      <c r="B668">
        <v>365243</v>
      </c>
      <c r="C668" s="4">
        <f t="shared" si="10"/>
        <v>999.98083504449005</v>
      </c>
    </row>
    <row r="669" spans="1:3" x14ac:dyDescent="0.3">
      <c r="A669">
        <v>0</v>
      </c>
      <c r="B669">
        <v>547</v>
      </c>
      <c r="C669" s="4">
        <f t="shared" si="10"/>
        <v>1.4976043805612593</v>
      </c>
    </row>
    <row r="670" spans="1:3" x14ac:dyDescent="0.3">
      <c r="A670">
        <v>0</v>
      </c>
      <c r="B670">
        <v>365243</v>
      </c>
      <c r="C670" s="4">
        <f t="shared" si="10"/>
        <v>999.98083504449005</v>
      </c>
    </row>
    <row r="671" spans="1:3" x14ac:dyDescent="0.3">
      <c r="A671">
        <v>0</v>
      </c>
      <c r="B671">
        <v>1012</v>
      </c>
      <c r="C671" s="4">
        <f t="shared" si="10"/>
        <v>2.7707049965776864</v>
      </c>
    </row>
    <row r="672" spans="1:3" x14ac:dyDescent="0.3">
      <c r="A672">
        <v>0</v>
      </c>
      <c r="B672">
        <v>7087</v>
      </c>
      <c r="C672" s="4">
        <f t="shared" si="10"/>
        <v>19.4031485284052</v>
      </c>
    </row>
    <row r="673" spans="1:3" x14ac:dyDescent="0.3">
      <c r="A673">
        <v>0</v>
      </c>
      <c r="B673">
        <v>1659</v>
      </c>
      <c r="C673" s="4">
        <f t="shared" si="10"/>
        <v>4.5420944558521557</v>
      </c>
    </row>
    <row r="674" spans="1:3" x14ac:dyDescent="0.3">
      <c r="A674">
        <v>0</v>
      </c>
      <c r="B674">
        <v>93</v>
      </c>
      <c r="C674" s="4">
        <f t="shared" si="10"/>
        <v>0.25462012320328542</v>
      </c>
    </row>
    <row r="675" spans="1:3" x14ac:dyDescent="0.3">
      <c r="A675">
        <v>0</v>
      </c>
      <c r="B675">
        <v>1645</v>
      </c>
      <c r="C675" s="4">
        <f t="shared" si="10"/>
        <v>4.5037645448323067</v>
      </c>
    </row>
    <row r="676" spans="1:3" x14ac:dyDescent="0.3">
      <c r="A676">
        <v>0</v>
      </c>
      <c r="B676">
        <v>2431</v>
      </c>
      <c r="C676" s="4">
        <f t="shared" si="10"/>
        <v>6.6557152635181387</v>
      </c>
    </row>
    <row r="677" spans="1:3" x14ac:dyDescent="0.3">
      <c r="A677">
        <v>0</v>
      </c>
      <c r="B677">
        <v>4096</v>
      </c>
      <c r="C677" s="4">
        <f t="shared" si="10"/>
        <v>11.214236824093087</v>
      </c>
    </row>
    <row r="678" spans="1:3" x14ac:dyDescent="0.3">
      <c r="A678">
        <v>0</v>
      </c>
      <c r="B678">
        <v>2542</v>
      </c>
      <c r="C678" s="4">
        <f t="shared" si="10"/>
        <v>6.9596167008898018</v>
      </c>
    </row>
    <row r="679" spans="1:3" x14ac:dyDescent="0.3">
      <c r="A679">
        <v>0</v>
      </c>
      <c r="B679">
        <v>4652</v>
      </c>
      <c r="C679" s="4">
        <f t="shared" si="10"/>
        <v>12.736481861738536</v>
      </c>
    </row>
    <row r="680" spans="1:3" x14ac:dyDescent="0.3">
      <c r="A680">
        <v>0</v>
      </c>
      <c r="B680">
        <v>3520</v>
      </c>
      <c r="C680" s="4">
        <f t="shared" si="10"/>
        <v>9.6372347707049961</v>
      </c>
    </row>
    <row r="681" spans="1:3" x14ac:dyDescent="0.3">
      <c r="A681">
        <v>0</v>
      </c>
      <c r="B681">
        <v>365243</v>
      </c>
      <c r="C681" s="4">
        <f t="shared" si="10"/>
        <v>999.98083504449005</v>
      </c>
    </row>
    <row r="682" spans="1:3" x14ac:dyDescent="0.3">
      <c r="A682">
        <v>0</v>
      </c>
      <c r="B682">
        <v>365243</v>
      </c>
      <c r="C682" s="4">
        <f t="shared" si="10"/>
        <v>999.98083504449005</v>
      </c>
    </row>
    <row r="683" spans="1:3" x14ac:dyDescent="0.3">
      <c r="A683">
        <v>0</v>
      </c>
      <c r="B683">
        <v>365243</v>
      </c>
      <c r="C683" s="4">
        <f t="shared" si="10"/>
        <v>999.98083504449005</v>
      </c>
    </row>
    <row r="684" spans="1:3" x14ac:dyDescent="0.3">
      <c r="A684">
        <v>0</v>
      </c>
      <c r="B684">
        <v>3619</v>
      </c>
      <c r="C684" s="4">
        <f t="shared" si="10"/>
        <v>9.9082819986310753</v>
      </c>
    </row>
    <row r="685" spans="1:3" x14ac:dyDescent="0.3">
      <c r="A685">
        <v>0</v>
      </c>
      <c r="B685">
        <v>1026</v>
      </c>
      <c r="C685" s="4">
        <f t="shared" si="10"/>
        <v>2.8090349075975358</v>
      </c>
    </row>
    <row r="686" spans="1:3" x14ac:dyDescent="0.3">
      <c r="A686">
        <v>0</v>
      </c>
      <c r="B686">
        <v>1167</v>
      </c>
      <c r="C686" s="4">
        <f t="shared" si="10"/>
        <v>3.1950718685831623</v>
      </c>
    </row>
    <row r="687" spans="1:3" x14ac:dyDescent="0.3">
      <c r="A687">
        <v>0</v>
      </c>
      <c r="B687">
        <v>1167</v>
      </c>
      <c r="C687" s="4">
        <f t="shared" si="10"/>
        <v>3.1950718685831623</v>
      </c>
    </row>
    <row r="688" spans="1:3" x14ac:dyDescent="0.3">
      <c r="A688">
        <v>0</v>
      </c>
      <c r="B688">
        <v>670</v>
      </c>
      <c r="C688" s="4">
        <f t="shared" si="10"/>
        <v>1.8343600273785079</v>
      </c>
    </row>
    <row r="689" spans="1:3" x14ac:dyDescent="0.3">
      <c r="A689">
        <v>0</v>
      </c>
      <c r="B689">
        <v>670</v>
      </c>
      <c r="C689" s="4">
        <f t="shared" si="10"/>
        <v>1.8343600273785079</v>
      </c>
    </row>
    <row r="690" spans="1:3" x14ac:dyDescent="0.3">
      <c r="A690">
        <v>0</v>
      </c>
      <c r="B690">
        <v>3771</v>
      </c>
      <c r="C690" s="4">
        <f t="shared" si="10"/>
        <v>10.324435318275153</v>
      </c>
    </row>
    <row r="691" spans="1:3" x14ac:dyDescent="0.3">
      <c r="A691">
        <v>0</v>
      </c>
      <c r="B691">
        <v>993</v>
      </c>
      <c r="C691" s="4">
        <f t="shared" si="10"/>
        <v>2.7186858316221767</v>
      </c>
    </row>
    <row r="692" spans="1:3" x14ac:dyDescent="0.3">
      <c r="A692">
        <v>0</v>
      </c>
      <c r="B692">
        <v>3256</v>
      </c>
      <c r="C692" s="4">
        <f t="shared" si="10"/>
        <v>8.9144421629021213</v>
      </c>
    </row>
    <row r="693" spans="1:3" x14ac:dyDescent="0.3">
      <c r="A693">
        <v>0</v>
      </c>
      <c r="B693">
        <v>537</v>
      </c>
      <c r="C693" s="4">
        <f t="shared" si="10"/>
        <v>1.4702258726899384</v>
      </c>
    </row>
    <row r="694" spans="1:3" x14ac:dyDescent="0.3">
      <c r="A694">
        <v>0</v>
      </c>
      <c r="B694">
        <v>3647</v>
      </c>
      <c r="C694" s="4">
        <f t="shared" si="10"/>
        <v>9.9849418206707732</v>
      </c>
    </row>
    <row r="695" spans="1:3" x14ac:dyDescent="0.3">
      <c r="A695">
        <v>0</v>
      </c>
      <c r="B695">
        <v>517</v>
      </c>
      <c r="C695" s="4">
        <f t="shared" si="10"/>
        <v>1.4154688569472964</v>
      </c>
    </row>
    <row r="696" spans="1:3" x14ac:dyDescent="0.3">
      <c r="A696">
        <v>0</v>
      </c>
      <c r="B696">
        <v>365243</v>
      </c>
      <c r="C696" s="4">
        <f t="shared" si="10"/>
        <v>999.98083504449005</v>
      </c>
    </row>
    <row r="697" spans="1:3" x14ac:dyDescent="0.3">
      <c r="A697">
        <v>0</v>
      </c>
      <c r="B697">
        <v>365243</v>
      </c>
      <c r="C697" s="4">
        <f t="shared" si="10"/>
        <v>999.98083504449005</v>
      </c>
    </row>
    <row r="698" spans="1:3" x14ac:dyDescent="0.3">
      <c r="A698">
        <v>0</v>
      </c>
      <c r="B698">
        <v>301</v>
      </c>
      <c r="C698" s="4">
        <f t="shared" si="10"/>
        <v>0.82409308692676253</v>
      </c>
    </row>
    <row r="699" spans="1:3" x14ac:dyDescent="0.3">
      <c r="A699">
        <v>0</v>
      </c>
      <c r="B699">
        <v>301</v>
      </c>
      <c r="C699" s="4">
        <f t="shared" si="10"/>
        <v>0.82409308692676253</v>
      </c>
    </row>
    <row r="700" spans="1:3" x14ac:dyDescent="0.3">
      <c r="A700">
        <v>0</v>
      </c>
      <c r="B700">
        <v>301</v>
      </c>
      <c r="C700" s="4">
        <f t="shared" si="10"/>
        <v>0.82409308692676253</v>
      </c>
    </row>
    <row r="701" spans="1:3" x14ac:dyDescent="0.3">
      <c r="A701">
        <v>0</v>
      </c>
      <c r="B701">
        <v>301</v>
      </c>
      <c r="C701" s="4">
        <f t="shared" si="10"/>
        <v>0.82409308692676253</v>
      </c>
    </row>
    <row r="702" spans="1:3" x14ac:dyDescent="0.3">
      <c r="A702">
        <v>1</v>
      </c>
      <c r="B702">
        <v>195</v>
      </c>
      <c r="C702" s="4">
        <f t="shared" si="10"/>
        <v>0.53388090349075978</v>
      </c>
    </row>
    <row r="703" spans="1:3" x14ac:dyDescent="0.3">
      <c r="A703">
        <v>0</v>
      </c>
      <c r="B703">
        <v>1980</v>
      </c>
      <c r="C703" s="4">
        <f t="shared" si="10"/>
        <v>5.420944558521561</v>
      </c>
    </row>
    <row r="704" spans="1:3" x14ac:dyDescent="0.3">
      <c r="A704">
        <v>0</v>
      </c>
      <c r="B704">
        <v>191</v>
      </c>
      <c r="C704" s="4">
        <f t="shared" si="10"/>
        <v>0.5229295003422314</v>
      </c>
    </row>
    <row r="705" spans="1:3" x14ac:dyDescent="0.3">
      <c r="A705">
        <v>0</v>
      </c>
      <c r="B705">
        <v>589</v>
      </c>
      <c r="C705" s="4">
        <f t="shared" si="10"/>
        <v>1.6125941136208077</v>
      </c>
    </row>
    <row r="706" spans="1:3" x14ac:dyDescent="0.3">
      <c r="A706">
        <v>0</v>
      </c>
      <c r="B706">
        <v>1626</v>
      </c>
      <c r="C706" s="4">
        <f t="shared" si="10"/>
        <v>4.4517453798767965</v>
      </c>
    </row>
    <row r="707" spans="1:3" x14ac:dyDescent="0.3">
      <c r="A707">
        <v>0</v>
      </c>
      <c r="B707">
        <v>5063</v>
      </c>
      <c r="C707" s="4">
        <f t="shared" ref="C707:C770" si="11">B707/365.25</f>
        <v>13.861738535249829</v>
      </c>
    </row>
    <row r="708" spans="1:3" x14ac:dyDescent="0.3">
      <c r="A708">
        <v>1</v>
      </c>
      <c r="B708">
        <v>365243</v>
      </c>
      <c r="C708" s="4">
        <f t="shared" si="11"/>
        <v>999.98083504449005</v>
      </c>
    </row>
    <row r="709" spans="1:3" x14ac:dyDescent="0.3">
      <c r="A709">
        <v>0</v>
      </c>
      <c r="B709">
        <v>365243</v>
      </c>
      <c r="C709" s="4">
        <f t="shared" si="11"/>
        <v>999.98083504449005</v>
      </c>
    </row>
    <row r="710" spans="1:3" x14ac:dyDescent="0.3">
      <c r="A710">
        <v>0</v>
      </c>
      <c r="B710">
        <v>365243</v>
      </c>
      <c r="C710" s="4">
        <f t="shared" si="11"/>
        <v>999.98083504449005</v>
      </c>
    </row>
    <row r="711" spans="1:3" x14ac:dyDescent="0.3">
      <c r="A711">
        <v>0</v>
      </c>
      <c r="B711">
        <v>780</v>
      </c>
      <c r="C711" s="4">
        <f t="shared" si="11"/>
        <v>2.1355236139630391</v>
      </c>
    </row>
    <row r="712" spans="1:3" x14ac:dyDescent="0.3">
      <c r="A712">
        <v>0</v>
      </c>
      <c r="B712">
        <v>173</v>
      </c>
      <c r="C712" s="4">
        <f t="shared" si="11"/>
        <v>0.47364818617385351</v>
      </c>
    </row>
    <row r="713" spans="1:3" x14ac:dyDescent="0.3">
      <c r="A713">
        <v>0</v>
      </c>
      <c r="B713">
        <v>173</v>
      </c>
      <c r="C713" s="4">
        <f t="shared" si="11"/>
        <v>0.47364818617385351</v>
      </c>
    </row>
    <row r="714" spans="1:3" x14ac:dyDescent="0.3">
      <c r="A714">
        <v>0</v>
      </c>
      <c r="B714">
        <v>1669</v>
      </c>
      <c r="C714" s="4">
        <f t="shared" si="11"/>
        <v>4.5694729637234772</v>
      </c>
    </row>
    <row r="715" spans="1:3" x14ac:dyDescent="0.3">
      <c r="A715">
        <v>0</v>
      </c>
      <c r="B715">
        <v>2815</v>
      </c>
      <c r="C715" s="4">
        <f t="shared" si="11"/>
        <v>7.7070499657768652</v>
      </c>
    </row>
    <row r="716" spans="1:3" x14ac:dyDescent="0.3">
      <c r="A716">
        <v>0</v>
      </c>
      <c r="B716">
        <v>95</v>
      </c>
      <c r="C716" s="4">
        <f t="shared" si="11"/>
        <v>0.26009582477754961</v>
      </c>
    </row>
    <row r="717" spans="1:3" x14ac:dyDescent="0.3">
      <c r="A717">
        <v>0</v>
      </c>
      <c r="B717">
        <v>365243</v>
      </c>
      <c r="C717" s="4">
        <f t="shared" si="11"/>
        <v>999.98083504449005</v>
      </c>
    </row>
    <row r="718" spans="1:3" x14ac:dyDescent="0.3">
      <c r="A718">
        <v>0</v>
      </c>
      <c r="B718">
        <v>281</v>
      </c>
      <c r="C718" s="4">
        <f t="shared" si="11"/>
        <v>0.76933607118412051</v>
      </c>
    </row>
    <row r="719" spans="1:3" x14ac:dyDescent="0.3">
      <c r="A719">
        <v>0</v>
      </c>
      <c r="B719">
        <v>3775</v>
      </c>
      <c r="C719" s="4">
        <f t="shared" si="11"/>
        <v>10.335386721423683</v>
      </c>
    </row>
    <row r="720" spans="1:3" x14ac:dyDescent="0.3">
      <c r="A720">
        <v>0</v>
      </c>
      <c r="B720">
        <v>745</v>
      </c>
      <c r="C720" s="4">
        <f t="shared" si="11"/>
        <v>2.0396988364134154</v>
      </c>
    </row>
    <row r="721" spans="1:3" x14ac:dyDescent="0.3">
      <c r="A721">
        <v>0</v>
      </c>
      <c r="B721">
        <v>365243</v>
      </c>
      <c r="C721" s="4">
        <f t="shared" si="11"/>
        <v>999.98083504449005</v>
      </c>
    </row>
    <row r="722" spans="1:3" x14ac:dyDescent="0.3">
      <c r="A722">
        <v>0</v>
      </c>
      <c r="B722">
        <v>3023</v>
      </c>
      <c r="C722" s="4">
        <f t="shared" si="11"/>
        <v>8.2765229295003415</v>
      </c>
    </row>
    <row r="723" spans="1:3" x14ac:dyDescent="0.3">
      <c r="A723">
        <v>0</v>
      </c>
      <c r="B723">
        <v>318</v>
      </c>
      <c r="C723" s="4">
        <f t="shared" si="11"/>
        <v>0.87063655030800824</v>
      </c>
    </row>
    <row r="724" spans="1:3" x14ac:dyDescent="0.3">
      <c r="A724">
        <v>1</v>
      </c>
      <c r="B724">
        <v>2066</v>
      </c>
      <c r="C724" s="4">
        <f t="shared" si="11"/>
        <v>5.6563997262149215</v>
      </c>
    </row>
    <row r="725" spans="1:3" x14ac:dyDescent="0.3">
      <c r="A725">
        <v>0</v>
      </c>
      <c r="B725">
        <v>177</v>
      </c>
      <c r="C725" s="4">
        <f t="shared" si="11"/>
        <v>0.48459958932238195</v>
      </c>
    </row>
    <row r="726" spans="1:3" x14ac:dyDescent="0.3">
      <c r="A726">
        <v>0</v>
      </c>
      <c r="B726">
        <v>239</v>
      </c>
      <c r="C726" s="4">
        <f t="shared" si="11"/>
        <v>0.65434633812457221</v>
      </c>
    </row>
    <row r="727" spans="1:3" x14ac:dyDescent="0.3">
      <c r="A727">
        <v>0</v>
      </c>
      <c r="B727">
        <v>239</v>
      </c>
      <c r="C727" s="4">
        <f t="shared" si="11"/>
        <v>0.65434633812457221</v>
      </c>
    </row>
    <row r="728" spans="1:3" x14ac:dyDescent="0.3">
      <c r="A728">
        <v>0</v>
      </c>
      <c r="B728">
        <v>365243</v>
      </c>
      <c r="C728" s="4">
        <f t="shared" si="11"/>
        <v>999.98083504449005</v>
      </c>
    </row>
    <row r="729" spans="1:3" x14ac:dyDescent="0.3">
      <c r="A729">
        <v>0</v>
      </c>
      <c r="B729">
        <v>365243</v>
      </c>
      <c r="C729" s="4">
        <f t="shared" si="11"/>
        <v>999.98083504449005</v>
      </c>
    </row>
    <row r="730" spans="1:3" x14ac:dyDescent="0.3">
      <c r="A730">
        <v>0</v>
      </c>
      <c r="B730">
        <v>2530</v>
      </c>
      <c r="C730" s="4">
        <f t="shared" si="11"/>
        <v>6.9267624914442161</v>
      </c>
    </row>
    <row r="731" spans="1:3" x14ac:dyDescent="0.3">
      <c r="A731">
        <v>0</v>
      </c>
      <c r="B731">
        <v>1572</v>
      </c>
      <c r="C731" s="4">
        <f t="shared" si="11"/>
        <v>4.3039014373716631</v>
      </c>
    </row>
    <row r="732" spans="1:3" x14ac:dyDescent="0.3">
      <c r="A732">
        <v>0</v>
      </c>
      <c r="B732">
        <v>107</v>
      </c>
      <c r="C732" s="4">
        <f t="shared" si="11"/>
        <v>0.29295003422313481</v>
      </c>
    </row>
    <row r="733" spans="1:3" x14ac:dyDescent="0.3">
      <c r="A733">
        <v>0</v>
      </c>
      <c r="B733">
        <v>1268</v>
      </c>
      <c r="C733" s="4">
        <f t="shared" si="11"/>
        <v>3.4715947980835042</v>
      </c>
    </row>
    <row r="734" spans="1:3" x14ac:dyDescent="0.3">
      <c r="A734">
        <v>0</v>
      </c>
      <c r="B734">
        <v>611</v>
      </c>
      <c r="C734" s="4">
        <f t="shared" si="11"/>
        <v>1.6728268309377139</v>
      </c>
    </row>
    <row r="735" spans="1:3" x14ac:dyDescent="0.3">
      <c r="A735">
        <v>0</v>
      </c>
      <c r="B735">
        <v>365243</v>
      </c>
      <c r="C735" s="4">
        <f t="shared" si="11"/>
        <v>999.98083504449005</v>
      </c>
    </row>
    <row r="736" spans="1:3" x14ac:dyDescent="0.3">
      <c r="A736">
        <v>0</v>
      </c>
      <c r="B736">
        <v>741</v>
      </c>
      <c r="C736" s="4">
        <f t="shared" si="11"/>
        <v>2.0287474332648872</v>
      </c>
    </row>
    <row r="737" spans="1:3" x14ac:dyDescent="0.3">
      <c r="A737">
        <v>0</v>
      </c>
      <c r="B737">
        <v>365243</v>
      </c>
      <c r="C737" s="4">
        <f t="shared" si="11"/>
        <v>999.98083504449005</v>
      </c>
    </row>
    <row r="738" spans="1:3" x14ac:dyDescent="0.3">
      <c r="A738">
        <v>0</v>
      </c>
      <c r="B738">
        <v>365243</v>
      </c>
      <c r="C738" s="4">
        <f t="shared" si="11"/>
        <v>999.98083504449005</v>
      </c>
    </row>
    <row r="739" spans="1:3" x14ac:dyDescent="0.3">
      <c r="A739">
        <v>0</v>
      </c>
      <c r="B739">
        <v>365243</v>
      </c>
      <c r="C739" s="4">
        <f t="shared" si="11"/>
        <v>999.98083504449005</v>
      </c>
    </row>
    <row r="740" spans="1:3" x14ac:dyDescent="0.3">
      <c r="A740">
        <v>0</v>
      </c>
      <c r="B740">
        <v>365243</v>
      </c>
      <c r="C740" s="4">
        <f t="shared" si="11"/>
        <v>999.98083504449005</v>
      </c>
    </row>
    <row r="741" spans="1:3" x14ac:dyDescent="0.3">
      <c r="A741">
        <v>0</v>
      </c>
      <c r="B741">
        <v>2659</v>
      </c>
      <c r="C741" s="4">
        <f t="shared" si="11"/>
        <v>7.2799452429842573</v>
      </c>
    </row>
    <row r="742" spans="1:3" x14ac:dyDescent="0.3">
      <c r="A742">
        <v>0</v>
      </c>
      <c r="B742">
        <v>1097</v>
      </c>
      <c r="C742" s="4">
        <f t="shared" si="11"/>
        <v>3.0034223134839153</v>
      </c>
    </row>
    <row r="743" spans="1:3" x14ac:dyDescent="0.3">
      <c r="A743">
        <v>0</v>
      </c>
      <c r="B743">
        <v>1097</v>
      </c>
      <c r="C743" s="4">
        <f t="shared" si="11"/>
        <v>3.0034223134839153</v>
      </c>
    </row>
    <row r="744" spans="1:3" x14ac:dyDescent="0.3">
      <c r="A744">
        <v>0</v>
      </c>
      <c r="B744">
        <v>1662</v>
      </c>
      <c r="C744" s="4">
        <f t="shared" si="11"/>
        <v>4.5503080082135527</v>
      </c>
    </row>
    <row r="745" spans="1:3" x14ac:dyDescent="0.3">
      <c r="A745">
        <v>0</v>
      </c>
      <c r="B745">
        <v>1419</v>
      </c>
      <c r="C745" s="4">
        <f t="shared" si="11"/>
        <v>3.8850102669404518</v>
      </c>
    </row>
    <row r="746" spans="1:3" x14ac:dyDescent="0.3">
      <c r="A746">
        <v>0</v>
      </c>
      <c r="B746">
        <v>7098</v>
      </c>
      <c r="C746" s="4">
        <f t="shared" si="11"/>
        <v>19.433264887063654</v>
      </c>
    </row>
    <row r="747" spans="1:3" x14ac:dyDescent="0.3">
      <c r="A747">
        <v>0</v>
      </c>
      <c r="B747">
        <v>606</v>
      </c>
      <c r="C747" s="4">
        <f t="shared" si="11"/>
        <v>1.6591375770020533</v>
      </c>
    </row>
    <row r="748" spans="1:3" x14ac:dyDescent="0.3">
      <c r="A748">
        <v>0</v>
      </c>
      <c r="B748">
        <v>5191</v>
      </c>
      <c r="C748" s="4">
        <f t="shared" si="11"/>
        <v>14.212183436002737</v>
      </c>
    </row>
    <row r="749" spans="1:3" x14ac:dyDescent="0.3">
      <c r="A749">
        <v>0</v>
      </c>
      <c r="B749">
        <v>365243</v>
      </c>
      <c r="C749" s="4">
        <f t="shared" si="11"/>
        <v>999.98083504449005</v>
      </c>
    </row>
    <row r="750" spans="1:3" x14ac:dyDescent="0.3">
      <c r="A750">
        <v>0</v>
      </c>
      <c r="B750">
        <v>4042</v>
      </c>
      <c r="C750" s="4">
        <f t="shared" si="11"/>
        <v>11.066392881587953</v>
      </c>
    </row>
    <row r="751" spans="1:3" x14ac:dyDescent="0.3">
      <c r="A751">
        <v>0</v>
      </c>
      <c r="B751">
        <v>2318</v>
      </c>
      <c r="C751" s="4">
        <f t="shared" si="11"/>
        <v>6.3463381245722106</v>
      </c>
    </row>
    <row r="752" spans="1:3" x14ac:dyDescent="0.3">
      <c r="A752">
        <v>0</v>
      </c>
      <c r="B752">
        <v>365243</v>
      </c>
      <c r="C752" s="4">
        <f t="shared" si="11"/>
        <v>999.98083504449005</v>
      </c>
    </row>
    <row r="753" spans="1:3" x14ac:dyDescent="0.3">
      <c r="A753">
        <v>0</v>
      </c>
      <c r="B753">
        <v>1463</v>
      </c>
      <c r="C753" s="4">
        <f t="shared" si="11"/>
        <v>4.0054757015742641</v>
      </c>
    </row>
    <row r="754" spans="1:3" x14ac:dyDescent="0.3">
      <c r="A754">
        <v>0</v>
      </c>
      <c r="B754">
        <v>258</v>
      </c>
      <c r="C754" s="4">
        <f t="shared" si="11"/>
        <v>0.70636550308008217</v>
      </c>
    </row>
    <row r="755" spans="1:3" x14ac:dyDescent="0.3">
      <c r="A755">
        <v>0</v>
      </c>
      <c r="B755">
        <v>1177</v>
      </c>
      <c r="C755" s="4">
        <f t="shared" si="11"/>
        <v>3.2224503764544834</v>
      </c>
    </row>
    <row r="756" spans="1:3" x14ac:dyDescent="0.3">
      <c r="A756">
        <v>0</v>
      </c>
      <c r="B756">
        <v>916</v>
      </c>
      <c r="C756" s="4">
        <f t="shared" si="11"/>
        <v>2.5078713210130048</v>
      </c>
    </row>
    <row r="757" spans="1:3" x14ac:dyDescent="0.3">
      <c r="A757">
        <v>0</v>
      </c>
      <c r="B757">
        <v>2047</v>
      </c>
      <c r="C757" s="4">
        <f t="shared" si="11"/>
        <v>5.6043805612594113</v>
      </c>
    </row>
    <row r="758" spans="1:3" x14ac:dyDescent="0.3">
      <c r="A758">
        <v>0</v>
      </c>
      <c r="B758">
        <v>2047</v>
      </c>
      <c r="C758" s="4">
        <f t="shared" si="11"/>
        <v>5.6043805612594113</v>
      </c>
    </row>
    <row r="759" spans="1:3" x14ac:dyDescent="0.3">
      <c r="A759">
        <v>0</v>
      </c>
      <c r="B759">
        <v>2979</v>
      </c>
      <c r="C759" s="4">
        <f t="shared" si="11"/>
        <v>8.1560574948665305</v>
      </c>
    </row>
    <row r="760" spans="1:3" x14ac:dyDescent="0.3">
      <c r="A760">
        <v>0</v>
      </c>
      <c r="B760">
        <v>588</v>
      </c>
      <c r="C760" s="4">
        <f t="shared" si="11"/>
        <v>1.6098562628336757</v>
      </c>
    </row>
    <row r="761" spans="1:3" x14ac:dyDescent="0.3">
      <c r="A761">
        <v>0</v>
      </c>
      <c r="B761">
        <v>588</v>
      </c>
      <c r="C761" s="4">
        <f t="shared" si="11"/>
        <v>1.6098562628336757</v>
      </c>
    </row>
    <row r="762" spans="1:3" x14ac:dyDescent="0.3">
      <c r="A762">
        <v>0</v>
      </c>
      <c r="B762">
        <v>588</v>
      </c>
      <c r="C762" s="4">
        <f t="shared" si="11"/>
        <v>1.6098562628336757</v>
      </c>
    </row>
    <row r="763" spans="1:3" x14ac:dyDescent="0.3">
      <c r="A763">
        <v>0</v>
      </c>
      <c r="B763">
        <v>529</v>
      </c>
      <c r="C763" s="4">
        <f t="shared" si="11"/>
        <v>1.4483230663928817</v>
      </c>
    </row>
    <row r="764" spans="1:3" x14ac:dyDescent="0.3">
      <c r="A764">
        <v>0</v>
      </c>
      <c r="B764">
        <v>1755</v>
      </c>
      <c r="C764" s="4">
        <f t="shared" si="11"/>
        <v>4.8049281314168377</v>
      </c>
    </row>
    <row r="765" spans="1:3" x14ac:dyDescent="0.3">
      <c r="A765">
        <v>0</v>
      </c>
      <c r="B765">
        <v>3247</v>
      </c>
      <c r="C765" s="4">
        <f t="shared" si="11"/>
        <v>8.8898015058179336</v>
      </c>
    </row>
    <row r="766" spans="1:3" x14ac:dyDescent="0.3">
      <c r="A766">
        <v>0</v>
      </c>
      <c r="B766">
        <v>3186</v>
      </c>
      <c r="C766" s="4">
        <f t="shared" si="11"/>
        <v>8.7227926078028748</v>
      </c>
    </row>
    <row r="767" spans="1:3" x14ac:dyDescent="0.3">
      <c r="A767">
        <v>0</v>
      </c>
      <c r="B767">
        <v>3186</v>
      </c>
      <c r="C767" s="4">
        <f t="shared" si="11"/>
        <v>8.7227926078028748</v>
      </c>
    </row>
    <row r="768" spans="1:3" x14ac:dyDescent="0.3">
      <c r="A768">
        <v>0</v>
      </c>
      <c r="B768">
        <v>5445</v>
      </c>
      <c r="C768" s="4">
        <f t="shared" si="11"/>
        <v>14.907597535934292</v>
      </c>
    </row>
    <row r="769" spans="1:3" x14ac:dyDescent="0.3">
      <c r="A769">
        <v>0</v>
      </c>
      <c r="B769">
        <v>5445</v>
      </c>
      <c r="C769" s="4">
        <f t="shared" si="11"/>
        <v>14.907597535934292</v>
      </c>
    </row>
    <row r="770" spans="1:3" x14ac:dyDescent="0.3">
      <c r="A770">
        <v>0</v>
      </c>
      <c r="B770">
        <v>721</v>
      </c>
      <c r="C770" s="4">
        <f t="shared" si="11"/>
        <v>1.9739904175222451</v>
      </c>
    </row>
    <row r="771" spans="1:3" x14ac:dyDescent="0.3">
      <c r="A771">
        <v>0</v>
      </c>
      <c r="B771">
        <v>721</v>
      </c>
      <c r="C771" s="4">
        <f t="shared" ref="C771:C834" si="12">B771/365.25</f>
        <v>1.9739904175222451</v>
      </c>
    </row>
    <row r="772" spans="1:3" x14ac:dyDescent="0.3">
      <c r="A772">
        <v>0</v>
      </c>
      <c r="B772">
        <v>1009</v>
      </c>
      <c r="C772" s="4">
        <f t="shared" si="12"/>
        <v>2.7624914442162902</v>
      </c>
    </row>
    <row r="773" spans="1:3" x14ac:dyDescent="0.3">
      <c r="A773">
        <v>0</v>
      </c>
      <c r="B773">
        <v>541</v>
      </c>
      <c r="C773" s="4">
        <f t="shared" si="12"/>
        <v>1.4811772758384667</v>
      </c>
    </row>
    <row r="774" spans="1:3" x14ac:dyDescent="0.3">
      <c r="A774">
        <v>0</v>
      </c>
      <c r="B774">
        <v>871</v>
      </c>
      <c r="C774" s="4">
        <f t="shared" si="12"/>
        <v>2.3846680355920604</v>
      </c>
    </row>
    <row r="775" spans="1:3" x14ac:dyDescent="0.3">
      <c r="A775">
        <v>0</v>
      </c>
      <c r="B775">
        <v>5222</v>
      </c>
      <c r="C775" s="4">
        <f t="shared" si="12"/>
        <v>14.297056810403832</v>
      </c>
    </row>
    <row r="776" spans="1:3" x14ac:dyDescent="0.3">
      <c r="A776">
        <v>0</v>
      </c>
      <c r="B776">
        <v>2122</v>
      </c>
      <c r="C776" s="4">
        <f t="shared" si="12"/>
        <v>5.8097193702943191</v>
      </c>
    </row>
    <row r="777" spans="1:3" x14ac:dyDescent="0.3">
      <c r="A777">
        <v>0</v>
      </c>
      <c r="B777">
        <v>2747</v>
      </c>
      <c r="C777" s="4">
        <f t="shared" si="12"/>
        <v>7.5208761122518819</v>
      </c>
    </row>
    <row r="778" spans="1:3" x14ac:dyDescent="0.3">
      <c r="A778">
        <v>0</v>
      </c>
      <c r="B778">
        <v>365243</v>
      </c>
      <c r="C778" s="4">
        <f t="shared" si="12"/>
        <v>999.98083504449005</v>
      </c>
    </row>
    <row r="779" spans="1:3" x14ac:dyDescent="0.3">
      <c r="A779">
        <v>0</v>
      </c>
      <c r="B779">
        <v>365243</v>
      </c>
      <c r="C779" s="4">
        <f t="shared" si="12"/>
        <v>999.98083504449005</v>
      </c>
    </row>
    <row r="780" spans="1:3" x14ac:dyDescent="0.3">
      <c r="A780">
        <v>0</v>
      </c>
      <c r="B780">
        <v>365243</v>
      </c>
      <c r="C780" s="4">
        <f t="shared" si="12"/>
        <v>999.98083504449005</v>
      </c>
    </row>
    <row r="781" spans="1:3" x14ac:dyDescent="0.3">
      <c r="A781">
        <v>0</v>
      </c>
      <c r="B781">
        <v>365243</v>
      </c>
      <c r="C781" s="4">
        <f t="shared" si="12"/>
        <v>999.98083504449005</v>
      </c>
    </row>
    <row r="782" spans="1:3" x14ac:dyDescent="0.3">
      <c r="A782">
        <v>0</v>
      </c>
      <c r="B782">
        <v>365243</v>
      </c>
      <c r="C782" s="4">
        <f t="shared" si="12"/>
        <v>999.98083504449005</v>
      </c>
    </row>
    <row r="783" spans="1:3" x14ac:dyDescent="0.3">
      <c r="A783">
        <v>0</v>
      </c>
      <c r="B783">
        <v>2001</v>
      </c>
      <c r="C783" s="4">
        <f t="shared" si="12"/>
        <v>5.4784394250513344</v>
      </c>
    </row>
    <row r="784" spans="1:3" x14ac:dyDescent="0.3">
      <c r="A784">
        <v>0</v>
      </c>
      <c r="B784">
        <v>4807</v>
      </c>
      <c r="C784" s="4">
        <f t="shared" si="12"/>
        <v>13.160848733744011</v>
      </c>
    </row>
    <row r="785" spans="1:3" x14ac:dyDescent="0.3">
      <c r="A785">
        <v>0</v>
      </c>
      <c r="B785">
        <v>3133</v>
      </c>
      <c r="C785" s="4">
        <f t="shared" si="12"/>
        <v>8.5776865160848725</v>
      </c>
    </row>
    <row r="786" spans="1:3" x14ac:dyDescent="0.3">
      <c r="A786">
        <v>0</v>
      </c>
      <c r="B786">
        <v>1288</v>
      </c>
      <c r="C786" s="4">
        <f t="shared" si="12"/>
        <v>3.5263518138261465</v>
      </c>
    </row>
    <row r="787" spans="1:3" x14ac:dyDescent="0.3">
      <c r="A787">
        <v>0</v>
      </c>
      <c r="B787">
        <v>365243</v>
      </c>
      <c r="C787" s="4">
        <f t="shared" si="12"/>
        <v>999.98083504449005</v>
      </c>
    </row>
    <row r="788" spans="1:3" x14ac:dyDescent="0.3">
      <c r="A788">
        <v>0</v>
      </c>
      <c r="B788">
        <v>10243</v>
      </c>
      <c r="C788" s="4">
        <f t="shared" si="12"/>
        <v>28.043805612594113</v>
      </c>
    </row>
    <row r="789" spans="1:3" x14ac:dyDescent="0.3">
      <c r="A789">
        <v>0</v>
      </c>
      <c r="B789">
        <v>6325</v>
      </c>
      <c r="C789" s="4">
        <f t="shared" si="12"/>
        <v>17.316906228610542</v>
      </c>
    </row>
    <row r="790" spans="1:3" x14ac:dyDescent="0.3">
      <c r="A790">
        <v>0</v>
      </c>
      <c r="B790">
        <v>4151</v>
      </c>
      <c r="C790" s="4">
        <f t="shared" si="12"/>
        <v>11.364818617385353</v>
      </c>
    </row>
    <row r="791" spans="1:3" x14ac:dyDescent="0.3">
      <c r="A791">
        <v>0</v>
      </c>
      <c r="B791">
        <v>2483</v>
      </c>
      <c r="C791" s="4">
        <f t="shared" si="12"/>
        <v>6.7980835044490071</v>
      </c>
    </row>
    <row r="792" spans="1:3" x14ac:dyDescent="0.3">
      <c r="A792">
        <v>0</v>
      </c>
      <c r="B792">
        <v>112</v>
      </c>
      <c r="C792" s="4">
        <f t="shared" si="12"/>
        <v>0.30663928815879532</v>
      </c>
    </row>
    <row r="793" spans="1:3" x14ac:dyDescent="0.3">
      <c r="A793">
        <v>0</v>
      </c>
      <c r="B793">
        <v>388</v>
      </c>
      <c r="C793" s="4">
        <f t="shared" si="12"/>
        <v>1.0622861054072552</v>
      </c>
    </row>
    <row r="794" spans="1:3" x14ac:dyDescent="0.3">
      <c r="A794">
        <v>1</v>
      </c>
      <c r="B794">
        <v>2946</v>
      </c>
      <c r="C794" s="4">
        <f t="shared" si="12"/>
        <v>8.0657084188911696</v>
      </c>
    </row>
    <row r="795" spans="1:3" x14ac:dyDescent="0.3">
      <c r="A795">
        <v>0</v>
      </c>
      <c r="B795">
        <v>422</v>
      </c>
      <c r="C795" s="4">
        <f t="shared" si="12"/>
        <v>1.1553730321697468</v>
      </c>
    </row>
    <row r="796" spans="1:3" x14ac:dyDescent="0.3">
      <c r="A796">
        <v>0</v>
      </c>
      <c r="B796">
        <v>422</v>
      </c>
      <c r="C796" s="4">
        <f t="shared" si="12"/>
        <v>1.1553730321697468</v>
      </c>
    </row>
    <row r="797" spans="1:3" x14ac:dyDescent="0.3">
      <c r="A797">
        <v>0</v>
      </c>
      <c r="B797">
        <v>2991</v>
      </c>
      <c r="C797" s="4">
        <f t="shared" si="12"/>
        <v>8.1889117043121153</v>
      </c>
    </row>
    <row r="798" spans="1:3" x14ac:dyDescent="0.3">
      <c r="A798">
        <v>0</v>
      </c>
      <c r="B798">
        <v>353</v>
      </c>
      <c r="C798" s="4">
        <f t="shared" si="12"/>
        <v>0.96646132785763172</v>
      </c>
    </row>
    <row r="799" spans="1:3" x14ac:dyDescent="0.3">
      <c r="A799">
        <v>1</v>
      </c>
      <c r="B799">
        <v>1832</v>
      </c>
      <c r="C799" s="4">
        <f t="shared" si="12"/>
        <v>5.0157426420260096</v>
      </c>
    </row>
    <row r="800" spans="1:3" x14ac:dyDescent="0.3">
      <c r="A800">
        <v>0</v>
      </c>
      <c r="B800">
        <v>2798</v>
      </c>
      <c r="C800" s="4">
        <f t="shared" si="12"/>
        <v>7.6605065023956191</v>
      </c>
    </row>
    <row r="801" spans="1:3" x14ac:dyDescent="0.3">
      <c r="A801">
        <v>0</v>
      </c>
      <c r="B801">
        <v>7988</v>
      </c>
      <c r="C801" s="4">
        <f t="shared" si="12"/>
        <v>21.869952087611225</v>
      </c>
    </row>
    <row r="802" spans="1:3" x14ac:dyDescent="0.3">
      <c r="A802">
        <v>0</v>
      </c>
      <c r="B802">
        <v>365243</v>
      </c>
      <c r="C802" s="4">
        <f t="shared" si="12"/>
        <v>999.98083504449005</v>
      </c>
    </row>
    <row r="803" spans="1:3" x14ac:dyDescent="0.3">
      <c r="A803">
        <v>0</v>
      </c>
      <c r="B803">
        <v>365243</v>
      </c>
      <c r="C803" s="4">
        <f t="shared" si="12"/>
        <v>999.98083504449005</v>
      </c>
    </row>
    <row r="804" spans="1:3" x14ac:dyDescent="0.3">
      <c r="A804">
        <v>0</v>
      </c>
      <c r="B804">
        <v>365243</v>
      </c>
      <c r="C804" s="4">
        <f t="shared" si="12"/>
        <v>999.98083504449005</v>
      </c>
    </row>
    <row r="805" spans="1:3" x14ac:dyDescent="0.3">
      <c r="A805">
        <v>0</v>
      </c>
      <c r="B805">
        <v>365243</v>
      </c>
      <c r="C805" s="4">
        <f t="shared" si="12"/>
        <v>999.98083504449005</v>
      </c>
    </row>
    <row r="806" spans="1:3" x14ac:dyDescent="0.3">
      <c r="A806">
        <v>0</v>
      </c>
      <c r="B806">
        <v>670</v>
      </c>
      <c r="C806" s="4">
        <f t="shared" si="12"/>
        <v>1.8343600273785079</v>
      </c>
    </row>
    <row r="807" spans="1:3" x14ac:dyDescent="0.3">
      <c r="A807">
        <v>1</v>
      </c>
      <c r="B807">
        <v>2564</v>
      </c>
      <c r="C807" s="4">
        <f t="shared" si="12"/>
        <v>7.0198494182067082</v>
      </c>
    </row>
    <row r="808" spans="1:3" x14ac:dyDescent="0.3">
      <c r="A808">
        <v>1</v>
      </c>
      <c r="B808">
        <v>365243</v>
      </c>
      <c r="C808" s="4">
        <f t="shared" si="12"/>
        <v>999.98083504449005</v>
      </c>
    </row>
    <row r="809" spans="1:3" x14ac:dyDescent="0.3">
      <c r="A809">
        <v>0</v>
      </c>
      <c r="B809">
        <v>365243</v>
      </c>
      <c r="C809" s="4">
        <f t="shared" si="12"/>
        <v>999.98083504449005</v>
      </c>
    </row>
    <row r="810" spans="1:3" x14ac:dyDescent="0.3">
      <c r="A810">
        <v>0</v>
      </c>
      <c r="B810">
        <v>2527</v>
      </c>
      <c r="C810" s="4">
        <f t="shared" si="12"/>
        <v>6.9185489390828199</v>
      </c>
    </row>
    <row r="811" spans="1:3" x14ac:dyDescent="0.3">
      <c r="A811">
        <v>0</v>
      </c>
      <c r="B811">
        <v>5565</v>
      </c>
      <c r="C811" s="4">
        <f t="shared" si="12"/>
        <v>15.236139630390143</v>
      </c>
    </row>
    <row r="812" spans="1:3" x14ac:dyDescent="0.3">
      <c r="A812">
        <v>0</v>
      </c>
      <c r="B812">
        <v>473</v>
      </c>
      <c r="C812" s="4">
        <f t="shared" si="12"/>
        <v>1.2950034223134839</v>
      </c>
    </row>
    <row r="813" spans="1:3" x14ac:dyDescent="0.3">
      <c r="A813">
        <v>0</v>
      </c>
      <c r="B813">
        <v>3091</v>
      </c>
      <c r="C813" s="4">
        <f t="shared" si="12"/>
        <v>8.4626967830253257</v>
      </c>
    </row>
    <row r="814" spans="1:3" x14ac:dyDescent="0.3">
      <c r="A814">
        <v>0</v>
      </c>
      <c r="B814">
        <v>12269</v>
      </c>
      <c r="C814" s="4">
        <f t="shared" si="12"/>
        <v>33.590691307323752</v>
      </c>
    </row>
    <row r="815" spans="1:3" x14ac:dyDescent="0.3">
      <c r="A815">
        <v>0</v>
      </c>
      <c r="B815">
        <v>582</v>
      </c>
      <c r="C815" s="4">
        <f t="shared" si="12"/>
        <v>1.593429158110883</v>
      </c>
    </row>
    <row r="816" spans="1:3" x14ac:dyDescent="0.3">
      <c r="A816">
        <v>0</v>
      </c>
      <c r="B816">
        <v>1995</v>
      </c>
      <c r="C816" s="4">
        <f t="shared" si="12"/>
        <v>5.462012320328542</v>
      </c>
    </row>
    <row r="817" spans="1:3" x14ac:dyDescent="0.3">
      <c r="A817">
        <v>1</v>
      </c>
      <c r="B817">
        <v>1117</v>
      </c>
      <c r="C817" s="4">
        <f t="shared" si="12"/>
        <v>3.0581793292265571</v>
      </c>
    </row>
    <row r="818" spans="1:3" x14ac:dyDescent="0.3">
      <c r="A818">
        <v>0</v>
      </c>
      <c r="B818">
        <v>3712</v>
      </c>
      <c r="C818" s="4">
        <f t="shared" si="12"/>
        <v>10.16290212183436</v>
      </c>
    </row>
    <row r="819" spans="1:3" x14ac:dyDescent="0.3">
      <c r="A819">
        <v>0</v>
      </c>
      <c r="B819">
        <v>1438</v>
      </c>
      <c r="C819" s="4">
        <f t="shared" si="12"/>
        <v>3.9370294318959616</v>
      </c>
    </row>
    <row r="820" spans="1:3" x14ac:dyDescent="0.3">
      <c r="A820">
        <v>0</v>
      </c>
      <c r="B820">
        <v>5528</v>
      </c>
      <c r="C820" s="4">
        <f t="shared" si="12"/>
        <v>15.134839151266256</v>
      </c>
    </row>
    <row r="821" spans="1:3" x14ac:dyDescent="0.3">
      <c r="A821">
        <v>0</v>
      </c>
      <c r="B821">
        <v>161</v>
      </c>
      <c r="C821" s="4">
        <f t="shared" si="12"/>
        <v>0.44079397672826831</v>
      </c>
    </row>
    <row r="822" spans="1:3" x14ac:dyDescent="0.3">
      <c r="A822">
        <v>0</v>
      </c>
      <c r="B822">
        <v>1244</v>
      </c>
      <c r="C822" s="4">
        <f t="shared" si="12"/>
        <v>3.4058863791923342</v>
      </c>
    </row>
    <row r="823" spans="1:3" x14ac:dyDescent="0.3">
      <c r="A823">
        <v>0</v>
      </c>
      <c r="B823">
        <v>1244</v>
      </c>
      <c r="C823" s="4">
        <f t="shared" si="12"/>
        <v>3.4058863791923342</v>
      </c>
    </row>
    <row r="824" spans="1:3" x14ac:dyDescent="0.3">
      <c r="A824">
        <v>0</v>
      </c>
      <c r="B824">
        <v>4294</v>
      </c>
      <c r="C824" s="4">
        <f t="shared" si="12"/>
        <v>11.756331279945243</v>
      </c>
    </row>
    <row r="825" spans="1:3" x14ac:dyDescent="0.3">
      <c r="A825">
        <v>0</v>
      </c>
      <c r="B825">
        <v>5152</v>
      </c>
      <c r="C825" s="4">
        <f t="shared" si="12"/>
        <v>14.105407255304586</v>
      </c>
    </row>
    <row r="826" spans="1:3" x14ac:dyDescent="0.3">
      <c r="A826">
        <v>0</v>
      </c>
      <c r="B826">
        <v>3405</v>
      </c>
      <c r="C826" s="4">
        <f t="shared" si="12"/>
        <v>9.3223819301848057</v>
      </c>
    </row>
    <row r="827" spans="1:3" x14ac:dyDescent="0.3">
      <c r="A827">
        <v>1</v>
      </c>
      <c r="B827">
        <v>687</v>
      </c>
      <c r="C827" s="4">
        <f t="shared" si="12"/>
        <v>1.8809034907597535</v>
      </c>
    </row>
    <row r="828" spans="1:3" x14ac:dyDescent="0.3">
      <c r="A828">
        <v>0</v>
      </c>
      <c r="B828">
        <v>2019</v>
      </c>
      <c r="C828" s="4">
        <f t="shared" si="12"/>
        <v>5.5277207392197125</v>
      </c>
    </row>
    <row r="829" spans="1:3" x14ac:dyDescent="0.3">
      <c r="A829">
        <v>0</v>
      </c>
      <c r="B829">
        <v>365243</v>
      </c>
      <c r="C829" s="4">
        <f t="shared" si="12"/>
        <v>999.98083504449005</v>
      </c>
    </row>
    <row r="830" spans="1:3" x14ac:dyDescent="0.3">
      <c r="A830">
        <v>0</v>
      </c>
      <c r="B830">
        <v>369</v>
      </c>
      <c r="C830" s="4">
        <f t="shared" si="12"/>
        <v>1.0102669404517455</v>
      </c>
    </row>
    <row r="831" spans="1:3" x14ac:dyDescent="0.3">
      <c r="A831">
        <v>0</v>
      </c>
      <c r="B831">
        <v>365243</v>
      </c>
      <c r="C831" s="4">
        <f t="shared" si="12"/>
        <v>999.98083504449005</v>
      </c>
    </row>
    <row r="832" spans="1:3" x14ac:dyDescent="0.3">
      <c r="A832">
        <v>0</v>
      </c>
      <c r="B832">
        <v>2005</v>
      </c>
      <c r="C832" s="4">
        <f t="shared" si="12"/>
        <v>5.4893908281998627</v>
      </c>
    </row>
    <row r="833" spans="1:3" x14ac:dyDescent="0.3">
      <c r="A833">
        <v>0</v>
      </c>
      <c r="B833">
        <v>1867</v>
      </c>
      <c r="C833" s="4">
        <f t="shared" si="12"/>
        <v>5.1115674195756329</v>
      </c>
    </row>
    <row r="834" spans="1:3" x14ac:dyDescent="0.3">
      <c r="A834">
        <v>0</v>
      </c>
      <c r="B834">
        <v>5588</v>
      </c>
      <c r="C834" s="4">
        <f t="shared" si="12"/>
        <v>15.299110198494182</v>
      </c>
    </row>
    <row r="835" spans="1:3" x14ac:dyDescent="0.3">
      <c r="A835">
        <v>0</v>
      </c>
      <c r="B835">
        <v>3902</v>
      </c>
      <c r="C835" s="4">
        <f t="shared" ref="C835:C898" si="13">B835/365.25</f>
        <v>10.683093771389458</v>
      </c>
    </row>
    <row r="836" spans="1:3" x14ac:dyDescent="0.3">
      <c r="A836">
        <v>0</v>
      </c>
      <c r="B836">
        <v>142</v>
      </c>
      <c r="C836" s="4">
        <f t="shared" si="13"/>
        <v>0.38877481177275841</v>
      </c>
    </row>
    <row r="837" spans="1:3" x14ac:dyDescent="0.3">
      <c r="A837">
        <v>0</v>
      </c>
      <c r="B837">
        <v>684</v>
      </c>
      <c r="C837" s="4">
        <f t="shared" si="13"/>
        <v>1.8726899383983573</v>
      </c>
    </row>
    <row r="838" spans="1:3" x14ac:dyDescent="0.3">
      <c r="A838">
        <v>0</v>
      </c>
      <c r="B838">
        <v>681</v>
      </c>
      <c r="C838" s="4">
        <f t="shared" si="13"/>
        <v>1.8644763860369611</v>
      </c>
    </row>
    <row r="839" spans="1:3" x14ac:dyDescent="0.3">
      <c r="A839">
        <v>0</v>
      </c>
      <c r="B839">
        <v>1695</v>
      </c>
      <c r="C839" s="4">
        <f t="shared" si="13"/>
        <v>4.6406570841889119</v>
      </c>
    </row>
    <row r="840" spans="1:3" x14ac:dyDescent="0.3">
      <c r="A840">
        <v>0</v>
      </c>
      <c r="B840">
        <v>1192</v>
      </c>
      <c r="C840" s="4">
        <f t="shared" si="13"/>
        <v>3.2635181382614649</v>
      </c>
    </row>
    <row r="841" spans="1:3" x14ac:dyDescent="0.3">
      <c r="A841">
        <v>0</v>
      </c>
      <c r="B841">
        <v>365243</v>
      </c>
      <c r="C841" s="4">
        <f t="shared" si="13"/>
        <v>999.98083504449005</v>
      </c>
    </row>
    <row r="842" spans="1:3" x14ac:dyDescent="0.3">
      <c r="A842">
        <v>0</v>
      </c>
      <c r="B842">
        <v>3304</v>
      </c>
      <c r="C842" s="4">
        <f t="shared" si="13"/>
        <v>9.0458590006844624</v>
      </c>
    </row>
    <row r="843" spans="1:3" x14ac:dyDescent="0.3">
      <c r="A843">
        <v>0</v>
      </c>
      <c r="B843">
        <v>1418</v>
      </c>
      <c r="C843" s="4">
        <f t="shared" si="13"/>
        <v>3.8822724161533197</v>
      </c>
    </row>
    <row r="844" spans="1:3" x14ac:dyDescent="0.3">
      <c r="A844">
        <v>0</v>
      </c>
      <c r="B844">
        <v>2395</v>
      </c>
      <c r="C844" s="4">
        <f t="shared" si="13"/>
        <v>6.5571526351813825</v>
      </c>
    </row>
    <row r="845" spans="1:3" x14ac:dyDescent="0.3">
      <c r="A845">
        <v>0</v>
      </c>
      <c r="B845">
        <v>2395</v>
      </c>
      <c r="C845" s="4">
        <f t="shared" si="13"/>
        <v>6.5571526351813825</v>
      </c>
    </row>
    <row r="846" spans="1:3" x14ac:dyDescent="0.3">
      <c r="A846">
        <v>0</v>
      </c>
      <c r="B846">
        <v>2395</v>
      </c>
      <c r="C846" s="4">
        <f t="shared" si="13"/>
        <v>6.5571526351813825</v>
      </c>
    </row>
    <row r="847" spans="1:3" x14ac:dyDescent="0.3">
      <c r="A847">
        <v>0</v>
      </c>
      <c r="B847">
        <v>365243</v>
      </c>
      <c r="C847" s="4">
        <f t="shared" si="13"/>
        <v>999.98083504449005</v>
      </c>
    </row>
    <row r="848" spans="1:3" x14ac:dyDescent="0.3">
      <c r="A848">
        <v>0</v>
      </c>
      <c r="B848">
        <v>365243</v>
      </c>
      <c r="C848" s="4">
        <f t="shared" si="13"/>
        <v>999.98083504449005</v>
      </c>
    </row>
    <row r="849" spans="1:3" x14ac:dyDescent="0.3">
      <c r="A849">
        <v>0</v>
      </c>
      <c r="B849">
        <v>365243</v>
      </c>
      <c r="C849" s="4">
        <f t="shared" si="13"/>
        <v>999.98083504449005</v>
      </c>
    </row>
    <row r="850" spans="1:3" x14ac:dyDescent="0.3">
      <c r="A850">
        <v>0</v>
      </c>
      <c r="B850">
        <v>365243</v>
      </c>
      <c r="C850" s="4">
        <f t="shared" si="13"/>
        <v>999.98083504449005</v>
      </c>
    </row>
    <row r="851" spans="1:3" x14ac:dyDescent="0.3">
      <c r="A851">
        <v>0</v>
      </c>
      <c r="B851">
        <v>1337</v>
      </c>
      <c r="C851" s="4">
        <f t="shared" si="13"/>
        <v>3.6605065023956196</v>
      </c>
    </row>
    <row r="852" spans="1:3" x14ac:dyDescent="0.3">
      <c r="A852">
        <v>0</v>
      </c>
      <c r="B852">
        <v>1337</v>
      </c>
      <c r="C852" s="4">
        <f t="shared" si="13"/>
        <v>3.6605065023956196</v>
      </c>
    </row>
    <row r="853" spans="1:3" x14ac:dyDescent="0.3">
      <c r="A853">
        <v>0</v>
      </c>
      <c r="B853">
        <v>864</v>
      </c>
      <c r="C853" s="4">
        <f t="shared" si="13"/>
        <v>2.3655030800821355</v>
      </c>
    </row>
    <row r="854" spans="1:3" x14ac:dyDescent="0.3">
      <c r="A854">
        <v>0</v>
      </c>
      <c r="B854">
        <v>365243</v>
      </c>
      <c r="C854" s="4">
        <f t="shared" si="13"/>
        <v>999.98083504449005</v>
      </c>
    </row>
    <row r="855" spans="1:3" x14ac:dyDescent="0.3">
      <c r="A855">
        <v>0</v>
      </c>
      <c r="B855">
        <v>948</v>
      </c>
      <c r="C855" s="4">
        <f t="shared" si="13"/>
        <v>2.5954825462012319</v>
      </c>
    </row>
    <row r="856" spans="1:3" x14ac:dyDescent="0.3">
      <c r="A856">
        <v>0</v>
      </c>
      <c r="B856">
        <v>2264</v>
      </c>
      <c r="C856" s="4">
        <f t="shared" si="13"/>
        <v>6.1984941820670771</v>
      </c>
    </row>
    <row r="857" spans="1:3" x14ac:dyDescent="0.3">
      <c r="A857">
        <v>0</v>
      </c>
      <c r="B857">
        <v>1923</v>
      </c>
      <c r="C857" s="4">
        <f t="shared" si="13"/>
        <v>5.2648870636550305</v>
      </c>
    </row>
    <row r="858" spans="1:3" x14ac:dyDescent="0.3">
      <c r="A858">
        <v>0</v>
      </c>
      <c r="B858">
        <v>2653</v>
      </c>
      <c r="C858" s="4">
        <f t="shared" si="13"/>
        <v>7.2635181382614649</v>
      </c>
    </row>
    <row r="859" spans="1:3" x14ac:dyDescent="0.3">
      <c r="A859">
        <v>0</v>
      </c>
      <c r="B859">
        <v>1360</v>
      </c>
      <c r="C859" s="4">
        <f t="shared" si="13"/>
        <v>3.7234770704996576</v>
      </c>
    </row>
    <row r="860" spans="1:3" x14ac:dyDescent="0.3">
      <c r="A860">
        <v>0</v>
      </c>
      <c r="B860">
        <v>3816</v>
      </c>
      <c r="C860" s="4">
        <f t="shared" si="13"/>
        <v>10.447638603696099</v>
      </c>
    </row>
    <row r="861" spans="1:3" x14ac:dyDescent="0.3">
      <c r="A861">
        <v>0</v>
      </c>
      <c r="B861">
        <v>3816</v>
      </c>
      <c r="C861" s="4">
        <f t="shared" si="13"/>
        <v>10.447638603696099</v>
      </c>
    </row>
    <row r="862" spans="1:3" x14ac:dyDescent="0.3">
      <c r="A862">
        <v>0</v>
      </c>
      <c r="B862">
        <v>3365</v>
      </c>
      <c r="C862" s="4">
        <f t="shared" si="13"/>
        <v>9.2128678986995212</v>
      </c>
    </row>
    <row r="863" spans="1:3" x14ac:dyDescent="0.3">
      <c r="A863">
        <v>0</v>
      </c>
      <c r="B863">
        <v>2361</v>
      </c>
      <c r="C863" s="4">
        <f t="shared" si="13"/>
        <v>6.4640657084188913</v>
      </c>
    </row>
    <row r="864" spans="1:3" x14ac:dyDescent="0.3">
      <c r="A864">
        <v>0</v>
      </c>
      <c r="B864">
        <v>1807</v>
      </c>
      <c r="C864" s="4">
        <f t="shared" si="13"/>
        <v>4.947296372347707</v>
      </c>
    </row>
    <row r="865" spans="1:3" x14ac:dyDescent="0.3">
      <c r="A865">
        <v>0</v>
      </c>
      <c r="B865">
        <v>365243</v>
      </c>
      <c r="C865" s="4">
        <f t="shared" si="13"/>
        <v>999.98083504449005</v>
      </c>
    </row>
    <row r="866" spans="1:3" x14ac:dyDescent="0.3">
      <c r="A866">
        <v>0</v>
      </c>
      <c r="B866">
        <v>365243</v>
      </c>
      <c r="C866" s="4">
        <f t="shared" si="13"/>
        <v>999.98083504449005</v>
      </c>
    </row>
    <row r="867" spans="1:3" x14ac:dyDescent="0.3">
      <c r="A867">
        <v>1</v>
      </c>
      <c r="B867">
        <v>269</v>
      </c>
      <c r="C867" s="4">
        <f t="shared" si="13"/>
        <v>0.73648186173853525</v>
      </c>
    </row>
    <row r="868" spans="1:3" x14ac:dyDescent="0.3">
      <c r="A868">
        <v>0</v>
      </c>
      <c r="B868">
        <v>507</v>
      </c>
      <c r="C868" s="4">
        <f t="shared" si="13"/>
        <v>1.3880903490759753</v>
      </c>
    </row>
    <row r="869" spans="1:3" x14ac:dyDescent="0.3">
      <c r="A869">
        <v>0</v>
      </c>
      <c r="B869">
        <v>3086</v>
      </c>
      <c r="C869" s="4">
        <f t="shared" si="13"/>
        <v>8.4490075290896645</v>
      </c>
    </row>
    <row r="870" spans="1:3" x14ac:dyDescent="0.3">
      <c r="A870">
        <v>0</v>
      </c>
      <c r="B870">
        <v>1093</v>
      </c>
      <c r="C870" s="4">
        <f t="shared" si="13"/>
        <v>2.9924709103353866</v>
      </c>
    </row>
    <row r="871" spans="1:3" x14ac:dyDescent="0.3">
      <c r="A871">
        <v>0</v>
      </c>
      <c r="B871">
        <v>644</v>
      </c>
      <c r="C871" s="4">
        <f t="shared" si="13"/>
        <v>1.7631759069130732</v>
      </c>
    </row>
    <row r="872" spans="1:3" x14ac:dyDescent="0.3">
      <c r="A872">
        <v>0</v>
      </c>
      <c r="B872">
        <v>365243</v>
      </c>
      <c r="C872" s="4">
        <f t="shared" si="13"/>
        <v>999.98083504449005</v>
      </c>
    </row>
    <row r="873" spans="1:3" x14ac:dyDescent="0.3">
      <c r="A873">
        <v>1</v>
      </c>
      <c r="B873">
        <v>1131</v>
      </c>
      <c r="C873" s="4">
        <f t="shared" si="13"/>
        <v>3.0965092402464065</v>
      </c>
    </row>
    <row r="874" spans="1:3" x14ac:dyDescent="0.3">
      <c r="A874">
        <v>0</v>
      </c>
      <c r="B874">
        <v>606</v>
      </c>
      <c r="C874" s="4">
        <f t="shared" si="13"/>
        <v>1.6591375770020533</v>
      </c>
    </row>
    <row r="875" spans="1:3" x14ac:dyDescent="0.3">
      <c r="A875">
        <v>0</v>
      </c>
      <c r="B875">
        <v>606</v>
      </c>
      <c r="C875" s="4">
        <f t="shared" si="13"/>
        <v>1.6591375770020533</v>
      </c>
    </row>
    <row r="876" spans="1:3" x14ac:dyDescent="0.3">
      <c r="A876">
        <v>0</v>
      </c>
      <c r="B876">
        <v>5098</v>
      </c>
      <c r="C876" s="4">
        <f t="shared" si="13"/>
        <v>13.957563312799453</v>
      </c>
    </row>
    <row r="877" spans="1:3" x14ac:dyDescent="0.3">
      <c r="A877">
        <v>0</v>
      </c>
      <c r="B877">
        <v>1619</v>
      </c>
      <c r="C877" s="4">
        <f t="shared" si="13"/>
        <v>4.4325804243668721</v>
      </c>
    </row>
    <row r="878" spans="1:3" x14ac:dyDescent="0.3">
      <c r="A878">
        <v>0</v>
      </c>
      <c r="B878">
        <v>1053</v>
      </c>
      <c r="C878" s="4">
        <f t="shared" si="13"/>
        <v>2.8829568788501025</v>
      </c>
    </row>
    <row r="879" spans="1:3" x14ac:dyDescent="0.3">
      <c r="A879">
        <v>0</v>
      </c>
      <c r="B879">
        <v>365243</v>
      </c>
      <c r="C879" s="4">
        <f t="shared" si="13"/>
        <v>999.98083504449005</v>
      </c>
    </row>
    <row r="880" spans="1:3" x14ac:dyDescent="0.3">
      <c r="A880">
        <v>0</v>
      </c>
      <c r="B880">
        <v>4368</v>
      </c>
      <c r="C880" s="4">
        <f t="shared" si="13"/>
        <v>11.958932238193018</v>
      </c>
    </row>
    <row r="881" spans="1:3" x14ac:dyDescent="0.3">
      <c r="A881">
        <v>0</v>
      </c>
      <c r="B881">
        <v>194</v>
      </c>
      <c r="C881" s="4">
        <f t="shared" si="13"/>
        <v>0.53114305270362761</v>
      </c>
    </row>
    <row r="882" spans="1:3" x14ac:dyDescent="0.3">
      <c r="A882">
        <v>0</v>
      </c>
      <c r="B882">
        <v>365243</v>
      </c>
      <c r="C882" s="4">
        <f t="shared" si="13"/>
        <v>999.98083504449005</v>
      </c>
    </row>
    <row r="883" spans="1:3" x14ac:dyDescent="0.3">
      <c r="A883">
        <v>0</v>
      </c>
      <c r="B883">
        <v>109</v>
      </c>
      <c r="C883" s="4">
        <f t="shared" si="13"/>
        <v>0.29842573579739906</v>
      </c>
    </row>
    <row r="884" spans="1:3" x14ac:dyDescent="0.3">
      <c r="A884">
        <v>0</v>
      </c>
      <c r="B884">
        <v>365243</v>
      </c>
      <c r="C884" s="4">
        <f t="shared" si="13"/>
        <v>999.98083504449005</v>
      </c>
    </row>
    <row r="885" spans="1:3" x14ac:dyDescent="0.3">
      <c r="A885">
        <v>0</v>
      </c>
      <c r="B885">
        <v>365243</v>
      </c>
      <c r="C885" s="4">
        <f t="shared" si="13"/>
        <v>999.98083504449005</v>
      </c>
    </row>
    <row r="886" spans="1:3" x14ac:dyDescent="0.3">
      <c r="A886">
        <v>1</v>
      </c>
      <c r="B886">
        <v>1699</v>
      </c>
      <c r="C886" s="4">
        <f t="shared" si="13"/>
        <v>4.6516084873374401</v>
      </c>
    </row>
    <row r="887" spans="1:3" x14ac:dyDescent="0.3">
      <c r="A887">
        <v>0</v>
      </c>
      <c r="B887">
        <v>506</v>
      </c>
      <c r="C887" s="4">
        <f t="shared" si="13"/>
        <v>1.3853524982888432</v>
      </c>
    </row>
    <row r="888" spans="1:3" x14ac:dyDescent="0.3">
      <c r="A888">
        <v>0</v>
      </c>
      <c r="B888">
        <v>6577</v>
      </c>
      <c r="C888" s="4">
        <f t="shared" si="13"/>
        <v>18.00684462696783</v>
      </c>
    </row>
    <row r="889" spans="1:3" x14ac:dyDescent="0.3">
      <c r="A889">
        <v>0</v>
      </c>
      <c r="B889">
        <v>3083</v>
      </c>
      <c r="C889" s="4">
        <f t="shared" si="13"/>
        <v>8.4407939767282691</v>
      </c>
    </row>
    <row r="890" spans="1:3" x14ac:dyDescent="0.3">
      <c r="A890">
        <v>0</v>
      </c>
      <c r="B890">
        <v>4680</v>
      </c>
      <c r="C890" s="4">
        <f t="shared" si="13"/>
        <v>12.813141683778234</v>
      </c>
    </row>
    <row r="891" spans="1:3" x14ac:dyDescent="0.3">
      <c r="A891">
        <v>0</v>
      </c>
      <c r="B891">
        <v>745</v>
      </c>
      <c r="C891" s="4">
        <f t="shared" si="13"/>
        <v>2.0396988364134154</v>
      </c>
    </row>
    <row r="892" spans="1:3" x14ac:dyDescent="0.3">
      <c r="A892">
        <v>0</v>
      </c>
      <c r="B892">
        <v>745</v>
      </c>
      <c r="C892" s="4">
        <f t="shared" si="13"/>
        <v>2.0396988364134154</v>
      </c>
    </row>
    <row r="893" spans="1:3" x14ac:dyDescent="0.3">
      <c r="A893">
        <v>0</v>
      </c>
      <c r="B893">
        <v>1912</v>
      </c>
      <c r="C893" s="4">
        <f t="shared" si="13"/>
        <v>5.2347707049965777</v>
      </c>
    </row>
    <row r="894" spans="1:3" x14ac:dyDescent="0.3">
      <c r="A894">
        <v>0</v>
      </c>
      <c r="B894">
        <v>1912</v>
      </c>
      <c r="C894" s="4">
        <f t="shared" si="13"/>
        <v>5.2347707049965777</v>
      </c>
    </row>
    <row r="895" spans="1:3" x14ac:dyDescent="0.3">
      <c r="A895">
        <v>1</v>
      </c>
      <c r="B895">
        <v>365243</v>
      </c>
      <c r="C895" s="4">
        <f t="shared" si="13"/>
        <v>999.98083504449005</v>
      </c>
    </row>
    <row r="896" spans="1:3" x14ac:dyDescent="0.3">
      <c r="A896">
        <v>1</v>
      </c>
      <c r="B896">
        <v>3496</v>
      </c>
      <c r="C896" s="4">
        <f t="shared" si="13"/>
        <v>9.5715263518138265</v>
      </c>
    </row>
    <row r="897" spans="1:3" x14ac:dyDescent="0.3">
      <c r="A897">
        <v>0</v>
      </c>
      <c r="B897">
        <v>1512</v>
      </c>
      <c r="C897" s="4">
        <f t="shared" si="13"/>
        <v>4.1396303901437372</v>
      </c>
    </row>
    <row r="898" spans="1:3" x14ac:dyDescent="0.3">
      <c r="A898">
        <v>0</v>
      </c>
      <c r="B898">
        <v>2020</v>
      </c>
      <c r="C898" s="4">
        <f t="shared" si="13"/>
        <v>5.5304585900068446</v>
      </c>
    </row>
    <row r="899" spans="1:3" x14ac:dyDescent="0.3">
      <c r="A899">
        <v>0</v>
      </c>
      <c r="B899">
        <v>1839</v>
      </c>
      <c r="C899" s="4">
        <f t="shared" ref="C899:C962" si="14">B899/365.25</f>
        <v>5.0349075975359341</v>
      </c>
    </row>
    <row r="900" spans="1:3" x14ac:dyDescent="0.3">
      <c r="A900">
        <v>0</v>
      </c>
      <c r="B900">
        <v>2851</v>
      </c>
      <c r="C900" s="4">
        <f t="shared" si="14"/>
        <v>7.8056125941136205</v>
      </c>
    </row>
    <row r="901" spans="1:3" x14ac:dyDescent="0.3">
      <c r="A901">
        <v>0</v>
      </c>
      <c r="B901">
        <v>775</v>
      </c>
      <c r="C901" s="4">
        <f t="shared" si="14"/>
        <v>2.1218343600273784</v>
      </c>
    </row>
    <row r="902" spans="1:3" x14ac:dyDescent="0.3">
      <c r="A902">
        <v>0</v>
      </c>
      <c r="B902">
        <v>1760</v>
      </c>
      <c r="C902" s="4">
        <f t="shared" si="14"/>
        <v>4.8186173853524981</v>
      </c>
    </row>
    <row r="903" spans="1:3" x14ac:dyDescent="0.3">
      <c r="A903">
        <v>0</v>
      </c>
      <c r="B903">
        <v>653</v>
      </c>
      <c r="C903" s="4">
        <f t="shared" si="14"/>
        <v>1.7878165639972621</v>
      </c>
    </row>
    <row r="904" spans="1:3" x14ac:dyDescent="0.3">
      <c r="A904">
        <v>0</v>
      </c>
      <c r="B904">
        <v>365243</v>
      </c>
      <c r="C904" s="4">
        <f t="shared" si="14"/>
        <v>999.98083504449005</v>
      </c>
    </row>
    <row r="905" spans="1:3" x14ac:dyDescent="0.3">
      <c r="A905">
        <v>0</v>
      </c>
      <c r="B905">
        <v>706</v>
      </c>
      <c r="C905" s="4">
        <f t="shared" si="14"/>
        <v>1.9329226557152634</v>
      </c>
    </row>
    <row r="906" spans="1:3" x14ac:dyDescent="0.3">
      <c r="A906">
        <v>0</v>
      </c>
      <c r="B906">
        <v>5438</v>
      </c>
      <c r="C906" s="4">
        <f t="shared" si="14"/>
        <v>14.888432580424366</v>
      </c>
    </row>
    <row r="907" spans="1:3" x14ac:dyDescent="0.3">
      <c r="A907">
        <v>0</v>
      </c>
      <c r="B907">
        <v>2884</v>
      </c>
      <c r="C907" s="4">
        <f t="shared" si="14"/>
        <v>7.8959616700889805</v>
      </c>
    </row>
    <row r="908" spans="1:3" x14ac:dyDescent="0.3">
      <c r="A908">
        <v>0</v>
      </c>
      <c r="B908">
        <v>847</v>
      </c>
      <c r="C908" s="4">
        <f t="shared" si="14"/>
        <v>2.3189596167008899</v>
      </c>
    </row>
    <row r="909" spans="1:3" x14ac:dyDescent="0.3">
      <c r="A909">
        <v>1</v>
      </c>
      <c r="B909">
        <v>2979</v>
      </c>
      <c r="C909" s="4">
        <f t="shared" si="14"/>
        <v>8.1560574948665305</v>
      </c>
    </row>
    <row r="910" spans="1:3" x14ac:dyDescent="0.3">
      <c r="A910">
        <v>0</v>
      </c>
      <c r="B910">
        <v>6239</v>
      </c>
      <c r="C910" s="4">
        <f t="shared" si="14"/>
        <v>17.081451060917178</v>
      </c>
    </row>
    <row r="911" spans="1:3" x14ac:dyDescent="0.3">
      <c r="A911">
        <v>0</v>
      </c>
      <c r="B911">
        <v>741</v>
      </c>
      <c r="C911" s="4">
        <f t="shared" si="14"/>
        <v>2.0287474332648872</v>
      </c>
    </row>
    <row r="912" spans="1:3" x14ac:dyDescent="0.3">
      <c r="A912">
        <v>0</v>
      </c>
      <c r="B912">
        <v>365243</v>
      </c>
      <c r="C912" s="4">
        <f t="shared" si="14"/>
        <v>999.98083504449005</v>
      </c>
    </row>
    <row r="913" spans="1:3" x14ac:dyDescent="0.3">
      <c r="A913">
        <v>0</v>
      </c>
      <c r="B913">
        <v>762</v>
      </c>
      <c r="C913" s="4">
        <f t="shared" si="14"/>
        <v>2.086242299794661</v>
      </c>
    </row>
    <row r="914" spans="1:3" x14ac:dyDescent="0.3">
      <c r="A914">
        <v>0</v>
      </c>
      <c r="B914">
        <v>1019</v>
      </c>
      <c r="C914" s="4">
        <f t="shared" si="14"/>
        <v>2.7898699520876113</v>
      </c>
    </row>
    <row r="915" spans="1:3" x14ac:dyDescent="0.3">
      <c r="A915">
        <v>0</v>
      </c>
      <c r="B915">
        <v>3239</v>
      </c>
      <c r="C915" s="4">
        <f t="shared" si="14"/>
        <v>8.8678986995208753</v>
      </c>
    </row>
    <row r="916" spans="1:3" x14ac:dyDescent="0.3">
      <c r="A916">
        <v>0</v>
      </c>
      <c r="B916">
        <v>113</v>
      </c>
      <c r="C916" s="4">
        <f t="shared" si="14"/>
        <v>0.30937713894592744</v>
      </c>
    </row>
    <row r="917" spans="1:3" x14ac:dyDescent="0.3">
      <c r="A917">
        <v>0</v>
      </c>
      <c r="B917">
        <v>1039</v>
      </c>
      <c r="C917" s="4">
        <f t="shared" si="14"/>
        <v>2.8446269678302532</v>
      </c>
    </row>
    <row r="918" spans="1:3" x14ac:dyDescent="0.3">
      <c r="A918">
        <v>0</v>
      </c>
      <c r="B918">
        <v>365243</v>
      </c>
      <c r="C918" s="4">
        <f t="shared" si="14"/>
        <v>999.98083504449005</v>
      </c>
    </row>
    <row r="919" spans="1:3" x14ac:dyDescent="0.3">
      <c r="A919">
        <v>0</v>
      </c>
      <c r="B919">
        <v>986</v>
      </c>
      <c r="C919" s="4">
        <f t="shared" si="14"/>
        <v>2.6995208761122518</v>
      </c>
    </row>
    <row r="920" spans="1:3" x14ac:dyDescent="0.3">
      <c r="A920">
        <v>0</v>
      </c>
      <c r="B920">
        <v>365243</v>
      </c>
      <c r="C920" s="4">
        <f t="shared" si="14"/>
        <v>999.98083504449005</v>
      </c>
    </row>
    <row r="921" spans="1:3" x14ac:dyDescent="0.3">
      <c r="A921">
        <v>0</v>
      </c>
      <c r="B921">
        <v>1110</v>
      </c>
      <c r="C921" s="4">
        <f t="shared" si="14"/>
        <v>3.0390143737166326</v>
      </c>
    </row>
    <row r="922" spans="1:3" x14ac:dyDescent="0.3">
      <c r="A922">
        <v>0</v>
      </c>
      <c r="B922">
        <v>4477</v>
      </c>
      <c r="C922" s="4">
        <f t="shared" si="14"/>
        <v>12.257357973990418</v>
      </c>
    </row>
    <row r="923" spans="1:3" x14ac:dyDescent="0.3">
      <c r="A923">
        <v>0</v>
      </c>
      <c r="B923">
        <v>3076</v>
      </c>
      <c r="C923" s="4">
        <f t="shared" si="14"/>
        <v>8.4216290212183438</v>
      </c>
    </row>
    <row r="924" spans="1:3" x14ac:dyDescent="0.3">
      <c r="A924">
        <v>0</v>
      </c>
      <c r="B924">
        <v>5878</v>
      </c>
      <c r="C924" s="4">
        <f t="shared" si="14"/>
        <v>16.093086926762492</v>
      </c>
    </row>
    <row r="925" spans="1:3" x14ac:dyDescent="0.3">
      <c r="A925">
        <v>0</v>
      </c>
      <c r="B925">
        <v>1374</v>
      </c>
      <c r="C925" s="4">
        <f t="shared" si="14"/>
        <v>3.761806981519507</v>
      </c>
    </row>
    <row r="926" spans="1:3" x14ac:dyDescent="0.3">
      <c r="A926">
        <v>0</v>
      </c>
      <c r="B926">
        <v>1382</v>
      </c>
      <c r="C926" s="4">
        <f t="shared" si="14"/>
        <v>3.783709787816564</v>
      </c>
    </row>
    <row r="927" spans="1:3" x14ac:dyDescent="0.3">
      <c r="A927">
        <v>0</v>
      </c>
      <c r="B927">
        <v>272</v>
      </c>
      <c r="C927" s="4">
        <f t="shared" si="14"/>
        <v>0.74469541409993156</v>
      </c>
    </row>
    <row r="928" spans="1:3" x14ac:dyDescent="0.3">
      <c r="A928">
        <v>1</v>
      </c>
      <c r="B928">
        <v>365243</v>
      </c>
      <c r="C928" s="4">
        <f t="shared" si="14"/>
        <v>999.98083504449005</v>
      </c>
    </row>
    <row r="929" spans="1:3" x14ac:dyDescent="0.3">
      <c r="A929">
        <v>0</v>
      </c>
      <c r="B929">
        <v>897</v>
      </c>
      <c r="C929" s="4">
        <f t="shared" si="14"/>
        <v>2.4558521560574951</v>
      </c>
    </row>
    <row r="930" spans="1:3" x14ac:dyDescent="0.3">
      <c r="A930">
        <v>0</v>
      </c>
      <c r="B930">
        <v>1401</v>
      </c>
      <c r="C930" s="4">
        <f t="shared" si="14"/>
        <v>3.8357289527720737</v>
      </c>
    </row>
    <row r="931" spans="1:3" x14ac:dyDescent="0.3">
      <c r="A931">
        <v>0</v>
      </c>
      <c r="B931">
        <v>1401</v>
      </c>
      <c r="C931" s="4">
        <f t="shared" si="14"/>
        <v>3.8357289527720737</v>
      </c>
    </row>
    <row r="932" spans="1:3" x14ac:dyDescent="0.3">
      <c r="A932">
        <v>0</v>
      </c>
      <c r="B932">
        <v>620</v>
      </c>
      <c r="C932" s="4">
        <f t="shared" si="14"/>
        <v>1.6974674880219027</v>
      </c>
    </row>
    <row r="933" spans="1:3" x14ac:dyDescent="0.3">
      <c r="A933">
        <v>0</v>
      </c>
      <c r="B933">
        <v>1805</v>
      </c>
      <c r="C933" s="4">
        <f t="shared" si="14"/>
        <v>4.9418206707734429</v>
      </c>
    </row>
    <row r="934" spans="1:3" x14ac:dyDescent="0.3">
      <c r="A934">
        <v>1</v>
      </c>
      <c r="B934">
        <v>7975</v>
      </c>
      <c r="C934" s="4">
        <f t="shared" si="14"/>
        <v>21.834360027378509</v>
      </c>
    </row>
    <row r="935" spans="1:3" x14ac:dyDescent="0.3">
      <c r="A935">
        <v>0</v>
      </c>
      <c r="B935">
        <v>472</v>
      </c>
      <c r="C935" s="4">
        <f t="shared" si="14"/>
        <v>1.2922655715263518</v>
      </c>
    </row>
    <row r="936" spans="1:3" x14ac:dyDescent="0.3">
      <c r="A936">
        <v>0</v>
      </c>
      <c r="B936">
        <v>868</v>
      </c>
      <c r="C936" s="4">
        <f t="shared" si="14"/>
        <v>2.3764544832306638</v>
      </c>
    </row>
    <row r="937" spans="1:3" x14ac:dyDescent="0.3">
      <c r="A937">
        <v>1</v>
      </c>
      <c r="B937">
        <v>365243</v>
      </c>
      <c r="C937" s="4">
        <f t="shared" si="14"/>
        <v>999.98083504449005</v>
      </c>
    </row>
    <row r="938" spans="1:3" x14ac:dyDescent="0.3">
      <c r="A938">
        <v>0</v>
      </c>
      <c r="B938">
        <v>365243</v>
      </c>
      <c r="C938" s="4">
        <f t="shared" si="14"/>
        <v>999.98083504449005</v>
      </c>
    </row>
    <row r="939" spans="1:3" x14ac:dyDescent="0.3">
      <c r="A939">
        <v>0</v>
      </c>
      <c r="B939">
        <v>1089</v>
      </c>
      <c r="C939" s="4">
        <f t="shared" si="14"/>
        <v>2.9815195071868583</v>
      </c>
    </row>
    <row r="940" spans="1:3" x14ac:dyDescent="0.3">
      <c r="A940">
        <v>0</v>
      </c>
      <c r="B940">
        <v>10334</v>
      </c>
      <c r="C940" s="4">
        <f t="shared" si="14"/>
        <v>28.292950034223136</v>
      </c>
    </row>
    <row r="941" spans="1:3" x14ac:dyDescent="0.3">
      <c r="A941">
        <v>0</v>
      </c>
      <c r="B941">
        <v>8307</v>
      </c>
      <c r="C941" s="4">
        <f t="shared" si="14"/>
        <v>22.743326488706366</v>
      </c>
    </row>
    <row r="942" spans="1:3" x14ac:dyDescent="0.3">
      <c r="A942">
        <v>0</v>
      </c>
      <c r="B942">
        <v>3050</v>
      </c>
      <c r="C942" s="4">
        <f t="shared" si="14"/>
        <v>8.3504449007529082</v>
      </c>
    </row>
    <row r="943" spans="1:3" x14ac:dyDescent="0.3">
      <c r="A943">
        <v>0</v>
      </c>
      <c r="B943">
        <v>365243</v>
      </c>
      <c r="C943" s="4">
        <f t="shared" si="14"/>
        <v>999.98083504449005</v>
      </c>
    </row>
    <row r="944" spans="1:3" x14ac:dyDescent="0.3">
      <c r="A944">
        <v>0</v>
      </c>
      <c r="B944">
        <v>1179</v>
      </c>
      <c r="C944" s="4">
        <f t="shared" si="14"/>
        <v>3.2279260780287475</v>
      </c>
    </row>
    <row r="945" spans="1:3" x14ac:dyDescent="0.3">
      <c r="A945">
        <v>0</v>
      </c>
      <c r="B945">
        <v>1912</v>
      </c>
      <c r="C945" s="4">
        <f t="shared" si="14"/>
        <v>5.2347707049965777</v>
      </c>
    </row>
    <row r="946" spans="1:3" x14ac:dyDescent="0.3">
      <c r="A946">
        <v>0</v>
      </c>
      <c r="B946">
        <v>2543</v>
      </c>
      <c r="C946" s="4">
        <f t="shared" si="14"/>
        <v>6.9623545516769338</v>
      </c>
    </row>
    <row r="947" spans="1:3" x14ac:dyDescent="0.3">
      <c r="A947">
        <v>0</v>
      </c>
      <c r="B947">
        <v>1315</v>
      </c>
      <c r="C947" s="4">
        <f t="shared" si="14"/>
        <v>3.6002737850787132</v>
      </c>
    </row>
    <row r="948" spans="1:3" x14ac:dyDescent="0.3">
      <c r="A948">
        <v>0</v>
      </c>
      <c r="B948">
        <v>899</v>
      </c>
      <c r="C948" s="4">
        <f t="shared" si="14"/>
        <v>2.4613278576317592</v>
      </c>
    </row>
    <row r="949" spans="1:3" x14ac:dyDescent="0.3">
      <c r="A949">
        <v>0</v>
      </c>
      <c r="B949">
        <v>6791</v>
      </c>
      <c r="C949" s="4">
        <f t="shared" si="14"/>
        <v>18.592744695414101</v>
      </c>
    </row>
    <row r="950" spans="1:3" x14ac:dyDescent="0.3">
      <c r="A950">
        <v>0</v>
      </c>
      <c r="B950">
        <v>3309</v>
      </c>
      <c r="C950" s="4">
        <f t="shared" si="14"/>
        <v>9.0595482546201236</v>
      </c>
    </row>
    <row r="951" spans="1:3" x14ac:dyDescent="0.3">
      <c r="A951">
        <v>0</v>
      </c>
      <c r="B951">
        <v>1635</v>
      </c>
      <c r="C951" s="4">
        <f t="shared" si="14"/>
        <v>4.476386036960986</v>
      </c>
    </row>
    <row r="952" spans="1:3" x14ac:dyDescent="0.3">
      <c r="A952">
        <v>0</v>
      </c>
      <c r="B952">
        <v>3999</v>
      </c>
      <c r="C952" s="4">
        <f t="shared" si="14"/>
        <v>10.948665297741274</v>
      </c>
    </row>
    <row r="953" spans="1:3" x14ac:dyDescent="0.3">
      <c r="A953">
        <v>0</v>
      </c>
      <c r="B953">
        <v>365243</v>
      </c>
      <c r="C953" s="4">
        <f t="shared" si="14"/>
        <v>999.98083504449005</v>
      </c>
    </row>
    <row r="954" spans="1:3" x14ac:dyDescent="0.3">
      <c r="A954">
        <v>1</v>
      </c>
      <c r="B954">
        <v>133</v>
      </c>
      <c r="C954" s="4">
        <f t="shared" si="14"/>
        <v>0.36413415468856947</v>
      </c>
    </row>
    <row r="955" spans="1:3" x14ac:dyDescent="0.3">
      <c r="A955">
        <v>0</v>
      </c>
      <c r="B955">
        <v>365243</v>
      </c>
      <c r="C955" s="4">
        <f t="shared" si="14"/>
        <v>999.98083504449005</v>
      </c>
    </row>
    <row r="956" spans="1:3" x14ac:dyDescent="0.3">
      <c r="A956">
        <v>0</v>
      </c>
      <c r="B956">
        <v>200</v>
      </c>
      <c r="C956" s="4">
        <f t="shared" si="14"/>
        <v>0.54757015742642023</v>
      </c>
    </row>
    <row r="957" spans="1:3" x14ac:dyDescent="0.3">
      <c r="A957">
        <v>0</v>
      </c>
      <c r="B957">
        <v>172</v>
      </c>
      <c r="C957" s="4">
        <f t="shared" si="14"/>
        <v>0.47091033538672145</v>
      </c>
    </row>
    <row r="958" spans="1:3" x14ac:dyDescent="0.3">
      <c r="A958">
        <v>0</v>
      </c>
      <c r="B958">
        <v>7489</v>
      </c>
      <c r="C958" s="4">
        <f t="shared" si="14"/>
        <v>20.503764544832308</v>
      </c>
    </row>
    <row r="959" spans="1:3" x14ac:dyDescent="0.3">
      <c r="A959">
        <v>0</v>
      </c>
      <c r="B959">
        <v>1246</v>
      </c>
      <c r="C959" s="4">
        <f t="shared" si="14"/>
        <v>3.4113620807665983</v>
      </c>
    </row>
    <row r="960" spans="1:3" x14ac:dyDescent="0.3">
      <c r="A960">
        <v>0</v>
      </c>
      <c r="B960">
        <v>3461</v>
      </c>
      <c r="C960" s="4">
        <f t="shared" si="14"/>
        <v>9.4757015742642032</v>
      </c>
    </row>
    <row r="961" spans="1:3" x14ac:dyDescent="0.3">
      <c r="A961">
        <v>0</v>
      </c>
      <c r="B961">
        <v>1364</v>
      </c>
      <c r="C961" s="4">
        <f t="shared" si="14"/>
        <v>3.7344284736481863</v>
      </c>
    </row>
    <row r="962" spans="1:3" x14ac:dyDescent="0.3">
      <c r="A962">
        <v>0</v>
      </c>
      <c r="B962">
        <v>5466</v>
      </c>
      <c r="C962" s="4">
        <f t="shared" si="14"/>
        <v>14.965092402464066</v>
      </c>
    </row>
    <row r="963" spans="1:3" x14ac:dyDescent="0.3">
      <c r="A963">
        <v>0</v>
      </c>
      <c r="B963">
        <v>2204</v>
      </c>
      <c r="C963" s="4">
        <f t="shared" ref="C963:C1026" si="15">B963/365.25</f>
        <v>6.0342231348391513</v>
      </c>
    </row>
    <row r="964" spans="1:3" x14ac:dyDescent="0.3">
      <c r="A964">
        <v>0</v>
      </c>
      <c r="B964">
        <v>2536</v>
      </c>
      <c r="C964" s="4">
        <f t="shared" si="15"/>
        <v>6.9431895961670085</v>
      </c>
    </row>
    <row r="965" spans="1:3" x14ac:dyDescent="0.3">
      <c r="A965">
        <v>0</v>
      </c>
      <c r="B965">
        <v>2536</v>
      </c>
      <c r="C965" s="4">
        <f t="shared" si="15"/>
        <v>6.9431895961670085</v>
      </c>
    </row>
    <row r="966" spans="1:3" x14ac:dyDescent="0.3">
      <c r="A966">
        <v>0</v>
      </c>
      <c r="B966">
        <v>2071</v>
      </c>
      <c r="C966" s="4">
        <f t="shared" si="15"/>
        <v>5.6700889801505818</v>
      </c>
    </row>
    <row r="967" spans="1:3" x14ac:dyDescent="0.3">
      <c r="A967">
        <v>1</v>
      </c>
      <c r="B967">
        <v>365243</v>
      </c>
      <c r="C967" s="4">
        <f t="shared" si="15"/>
        <v>999.98083504449005</v>
      </c>
    </row>
    <row r="968" spans="1:3" x14ac:dyDescent="0.3">
      <c r="A968">
        <v>0</v>
      </c>
      <c r="B968">
        <v>1221</v>
      </c>
      <c r="C968" s="4">
        <f t="shared" si="15"/>
        <v>3.3429158110882957</v>
      </c>
    </row>
    <row r="969" spans="1:3" x14ac:dyDescent="0.3">
      <c r="A969">
        <v>0</v>
      </c>
      <c r="B969">
        <v>5249</v>
      </c>
      <c r="C969" s="4">
        <f t="shared" si="15"/>
        <v>14.370978781656399</v>
      </c>
    </row>
    <row r="970" spans="1:3" x14ac:dyDescent="0.3">
      <c r="A970">
        <v>0</v>
      </c>
      <c r="B970">
        <v>2989</v>
      </c>
      <c r="C970" s="4">
        <f t="shared" si="15"/>
        <v>8.1834360027378512</v>
      </c>
    </row>
    <row r="971" spans="1:3" x14ac:dyDescent="0.3">
      <c r="A971">
        <v>0</v>
      </c>
      <c r="B971">
        <v>2075</v>
      </c>
      <c r="C971" s="4">
        <f t="shared" si="15"/>
        <v>5.6810403832991101</v>
      </c>
    </row>
    <row r="972" spans="1:3" x14ac:dyDescent="0.3">
      <c r="A972">
        <v>0</v>
      </c>
      <c r="B972">
        <v>791</v>
      </c>
      <c r="C972" s="4">
        <f t="shared" si="15"/>
        <v>2.1656399726214923</v>
      </c>
    </row>
    <row r="973" spans="1:3" x14ac:dyDescent="0.3">
      <c r="A973">
        <v>1</v>
      </c>
      <c r="B973">
        <v>6183</v>
      </c>
      <c r="C973" s="4">
        <f t="shared" si="15"/>
        <v>16.928131416837783</v>
      </c>
    </row>
    <row r="974" spans="1:3" x14ac:dyDescent="0.3">
      <c r="A974">
        <v>0</v>
      </c>
      <c r="B974">
        <v>5917</v>
      </c>
      <c r="C974" s="4">
        <f t="shared" si="15"/>
        <v>16.199863107460644</v>
      </c>
    </row>
    <row r="975" spans="1:3" x14ac:dyDescent="0.3">
      <c r="A975">
        <v>0</v>
      </c>
      <c r="B975">
        <v>591</v>
      </c>
      <c r="C975" s="4">
        <f t="shared" si="15"/>
        <v>1.6180698151950719</v>
      </c>
    </row>
    <row r="976" spans="1:3" x14ac:dyDescent="0.3">
      <c r="A976">
        <v>0</v>
      </c>
      <c r="B976">
        <v>3379</v>
      </c>
      <c r="C976" s="4">
        <f t="shared" si="15"/>
        <v>9.2511978097193701</v>
      </c>
    </row>
    <row r="977" spans="1:3" x14ac:dyDescent="0.3">
      <c r="A977">
        <v>0</v>
      </c>
      <c r="B977">
        <v>1102</v>
      </c>
      <c r="C977" s="4">
        <f t="shared" si="15"/>
        <v>3.0171115674195756</v>
      </c>
    </row>
    <row r="978" spans="1:3" x14ac:dyDescent="0.3">
      <c r="A978">
        <v>0</v>
      </c>
      <c r="B978">
        <v>3326</v>
      </c>
      <c r="C978" s="4">
        <f t="shared" si="15"/>
        <v>9.1060917180013696</v>
      </c>
    </row>
    <row r="979" spans="1:3" x14ac:dyDescent="0.3">
      <c r="A979">
        <v>0</v>
      </c>
      <c r="B979">
        <v>365243</v>
      </c>
      <c r="C979" s="4">
        <f t="shared" si="15"/>
        <v>999.98083504449005</v>
      </c>
    </row>
    <row r="980" spans="1:3" x14ac:dyDescent="0.3">
      <c r="A980">
        <v>0</v>
      </c>
      <c r="B980">
        <v>365243</v>
      </c>
      <c r="C980" s="4">
        <f t="shared" si="15"/>
        <v>999.98083504449005</v>
      </c>
    </row>
    <row r="981" spans="1:3" x14ac:dyDescent="0.3">
      <c r="A981">
        <v>0</v>
      </c>
      <c r="B981">
        <v>1322</v>
      </c>
      <c r="C981" s="4">
        <f t="shared" si="15"/>
        <v>3.6194387405886381</v>
      </c>
    </row>
    <row r="982" spans="1:3" x14ac:dyDescent="0.3">
      <c r="A982">
        <v>0</v>
      </c>
      <c r="B982">
        <v>365243</v>
      </c>
      <c r="C982" s="4">
        <f t="shared" si="15"/>
        <v>999.98083504449005</v>
      </c>
    </row>
    <row r="983" spans="1:3" x14ac:dyDescent="0.3">
      <c r="A983">
        <v>0</v>
      </c>
      <c r="B983">
        <v>494</v>
      </c>
      <c r="C983" s="4">
        <f t="shared" si="15"/>
        <v>1.352498288843258</v>
      </c>
    </row>
    <row r="984" spans="1:3" x14ac:dyDescent="0.3">
      <c r="A984">
        <v>0</v>
      </c>
      <c r="B984">
        <v>1959</v>
      </c>
      <c r="C984" s="4">
        <f t="shared" si="15"/>
        <v>5.3634496919917867</v>
      </c>
    </row>
    <row r="985" spans="1:3" x14ac:dyDescent="0.3">
      <c r="A985">
        <v>0</v>
      </c>
      <c r="B985">
        <v>365243</v>
      </c>
      <c r="C985" s="4">
        <f t="shared" si="15"/>
        <v>999.98083504449005</v>
      </c>
    </row>
    <row r="986" spans="1:3" x14ac:dyDescent="0.3">
      <c r="A986">
        <v>0</v>
      </c>
      <c r="B986">
        <v>10423</v>
      </c>
      <c r="C986" s="4">
        <f t="shared" si="15"/>
        <v>28.536618754277892</v>
      </c>
    </row>
    <row r="987" spans="1:3" x14ac:dyDescent="0.3">
      <c r="A987">
        <v>0</v>
      </c>
      <c r="B987">
        <v>10423</v>
      </c>
      <c r="C987" s="4">
        <f t="shared" si="15"/>
        <v>28.536618754277892</v>
      </c>
    </row>
    <row r="988" spans="1:3" x14ac:dyDescent="0.3">
      <c r="A988">
        <v>0</v>
      </c>
      <c r="B988">
        <v>365243</v>
      </c>
      <c r="C988" s="4">
        <f t="shared" si="15"/>
        <v>999.98083504449005</v>
      </c>
    </row>
    <row r="989" spans="1:3" x14ac:dyDescent="0.3">
      <c r="A989">
        <v>0</v>
      </c>
      <c r="B989">
        <v>967</v>
      </c>
      <c r="C989" s="4">
        <f t="shared" si="15"/>
        <v>2.647501711156742</v>
      </c>
    </row>
    <row r="990" spans="1:3" x14ac:dyDescent="0.3">
      <c r="A990">
        <v>1</v>
      </c>
      <c r="B990">
        <v>487</v>
      </c>
      <c r="C990" s="4">
        <f t="shared" si="15"/>
        <v>1.3333333333333333</v>
      </c>
    </row>
    <row r="991" spans="1:3" x14ac:dyDescent="0.3">
      <c r="A991">
        <v>0</v>
      </c>
      <c r="B991">
        <v>1255</v>
      </c>
      <c r="C991" s="4">
        <f t="shared" si="15"/>
        <v>3.4360027378507869</v>
      </c>
    </row>
    <row r="992" spans="1:3" x14ac:dyDescent="0.3">
      <c r="A992">
        <v>0</v>
      </c>
      <c r="B992">
        <v>1438</v>
      </c>
      <c r="C992" s="4">
        <f t="shared" si="15"/>
        <v>3.9370294318959616</v>
      </c>
    </row>
    <row r="993" spans="1:3" x14ac:dyDescent="0.3">
      <c r="A993">
        <v>0</v>
      </c>
      <c r="B993">
        <v>2847</v>
      </c>
      <c r="C993" s="4">
        <f t="shared" si="15"/>
        <v>7.7946611909650922</v>
      </c>
    </row>
    <row r="994" spans="1:3" x14ac:dyDescent="0.3">
      <c r="A994">
        <v>0</v>
      </c>
      <c r="B994">
        <v>1724</v>
      </c>
      <c r="C994" s="4">
        <f t="shared" si="15"/>
        <v>4.7200547570157427</v>
      </c>
    </row>
    <row r="995" spans="1:3" x14ac:dyDescent="0.3">
      <c r="A995">
        <v>0</v>
      </c>
      <c r="B995">
        <v>6403</v>
      </c>
      <c r="C995" s="4">
        <f t="shared" si="15"/>
        <v>17.530458590006845</v>
      </c>
    </row>
    <row r="996" spans="1:3" x14ac:dyDescent="0.3">
      <c r="A996">
        <v>0</v>
      </c>
      <c r="B996">
        <v>1217</v>
      </c>
      <c r="C996" s="4">
        <f t="shared" si="15"/>
        <v>3.3319644079397674</v>
      </c>
    </row>
    <row r="997" spans="1:3" x14ac:dyDescent="0.3">
      <c r="A997">
        <v>1</v>
      </c>
      <c r="B997">
        <v>4986</v>
      </c>
      <c r="C997" s="4">
        <f t="shared" si="15"/>
        <v>13.650924024640657</v>
      </c>
    </row>
    <row r="998" spans="1:3" x14ac:dyDescent="0.3">
      <c r="A998">
        <v>0</v>
      </c>
      <c r="B998">
        <v>365243</v>
      </c>
      <c r="C998" s="4">
        <f t="shared" si="15"/>
        <v>999.98083504449005</v>
      </c>
    </row>
    <row r="999" spans="1:3" x14ac:dyDescent="0.3">
      <c r="A999">
        <v>0</v>
      </c>
      <c r="B999">
        <v>1133</v>
      </c>
      <c r="C999" s="4">
        <f t="shared" si="15"/>
        <v>3.1019849418206706</v>
      </c>
    </row>
    <row r="1000" spans="1:3" x14ac:dyDescent="0.3">
      <c r="A1000">
        <v>1</v>
      </c>
      <c r="B1000">
        <v>539</v>
      </c>
      <c r="C1000" s="4">
        <f t="shared" si="15"/>
        <v>1.4757015742642026</v>
      </c>
    </row>
    <row r="1001" spans="1:3" x14ac:dyDescent="0.3">
      <c r="A1001">
        <v>0</v>
      </c>
      <c r="B1001">
        <v>1067</v>
      </c>
      <c r="C1001" s="4">
        <f t="shared" si="15"/>
        <v>2.9212867898699519</v>
      </c>
    </row>
    <row r="1002" spans="1:3" x14ac:dyDescent="0.3">
      <c r="A1002">
        <v>0</v>
      </c>
      <c r="B1002">
        <v>113</v>
      </c>
      <c r="C1002" s="4">
        <f t="shared" si="15"/>
        <v>0.30937713894592744</v>
      </c>
    </row>
    <row r="1003" spans="1:3" x14ac:dyDescent="0.3">
      <c r="A1003">
        <v>0</v>
      </c>
      <c r="B1003">
        <v>365243</v>
      </c>
      <c r="C1003" s="4">
        <f t="shared" si="15"/>
        <v>999.98083504449005</v>
      </c>
    </row>
    <row r="1004" spans="1:3" x14ac:dyDescent="0.3">
      <c r="A1004">
        <v>0</v>
      </c>
      <c r="B1004">
        <v>365243</v>
      </c>
      <c r="C1004" s="4">
        <f t="shared" si="15"/>
        <v>999.98083504449005</v>
      </c>
    </row>
    <row r="1005" spans="1:3" x14ac:dyDescent="0.3">
      <c r="A1005">
        <v>0</v>
      </c>
      <c r="B1005">
        <v>365243</v>
      </c>
      <c r="C1005" s="4">
        <f t="shared" si="15"/>
        <v>999.98083504449005</v>
      </c>
    </row>
    <row r="1006" spans="1:3" x14ac:dyDescent="0.3">
      <c r="A1006">
        <v>0</v>
      </c>
      <c r="B1006">
        <v>365243</v>
      </c>
      <c r="C1006" s="4">
        <f t="shared" si="15"/>
        <v>999.98083504449005</v>
      </c>
    </row>
    <row r="1007" spans="1:3" x14ac:dyDescent="0.3">
      <c r="A1007">
        <v>0</v>
      </c>
      <c r="B1007">
        <v>365243</v>
      </c>
      <c r="C1007" s="4">
        <f t="shared" si="15"/>
        <v>999.98083504449005</v>
      </c>
    </row>
    <row r="1008" spans="1:3" x14ac:dyDescent="0.3">
      <c r="A1008">
        <v>0</v>
      </c>
      <c r="B1008">
        <v>365243</v>
      </c>
      <c r="C1008" s="4">
        <f t="shared" si="15"/>
        <v>999.98083504449005</v>
      </c>
    </row>
    <row r="1009" spans="1:3" x14ac:dyDescent="0.3">
      <c r="A1009">
        <v>0</v>
      </c>
      <c r="B1009">
        <v>365243</v>
      </c>
      <c r="C1009" s="4">
        <f t="shared" si="15"/>
        <v>999.98083504449005</v>
      </c>
    </row>
    <row r="1010" spans="1:3" x14ac:dyDescent="0.3">
      <c r="A1010">
        <v>0</v>
      </c>
      <c r="B1010">
        <v>365243</v>
      </c>
      <c r="C1010" s="4">
        <f t="shared" si="15"/>
        <v>999.98083504449005</v>
      </c>
    </row>
    <row r="1011" spans="1:3" x14ac:dyDescent="0.3">
      <c r="A1011">
        <v>0</v>
      </c>
      <c r="B1011">
        <v>365243</v>
      </c>
      <c r="C1011" s="4">
        <f t="shared" si="15"/>
        <v>999.98083504449005</v>
      </c>
    </row>
    <row r="1012" spans="1:3" x14ac:dyDescent="0.3">
      <c r="A1012">
        <v>0</v>
      </c>
      <c r="B1012">
        <v>5184</v>
      </c>
      <c r="C1012" s="4">
        <f t="shared" si="15"/>
        <v>14.193018480492814</v>
      </c>
    </row>
    <row r="1013" spans="1:3" x14ac:dyDescent="0.3">
      <c r="A1013">
        <v>0</v>
      </c>
      <c r="B1013">
        <v>3123</v>
      </c>
      <c r="C1013" s="4">
        <f t="shared" si="15"/>
        <v>8.5503080082135519</v>
      </c>
    </row>
    <row r="1014" spans="1:3" x14ac:dyDescent="0.3">
      <c r="A1014">
        <v>0</v>
      </c>
      <c r="B1014">
        <v>365243</v>
      </c>
      <c r="C1014" s="4">
        <f t="shared" si="15"/>
        <v>999.98083504449005</v>
      </c>
    </row>
    <row r="1015" spans="1:3" x14ac:dyDescent="0.3">
      <c r="A1015">
        <v>0</v>
      </c>
      <c r="B1015">
        <v>3972</v>
      </c>
      <c r="C1015" s="4">
        <f t="shared" si="15"/>
        <v>10.874743326488707</v>
      </c>
    </row>
    <row r="1016" spans="1:3" x14ac:dyDescent="0.3">
      <c r="A1016">
        <v>0</v>
      </c>
      <c r="B1016">
        <v>3972</v>
      </c>
      <c r="C1016" s="4">
        <f t="shared" si="15"/>
        <v>10.874743326488707</v>
      </c>
    </row>
    <row r="1017" spans="1:3" x14ac:dyDescent="0.3">
      <c r="A1017">
        <v>0</v>
      </c>
      <c r="B1017">
        <v>728</v>
      </c>
      <c r="C1017" s="4">
        <f t="shared" si="15"/>
        <v>1.9931553730321698</v>
      </c>
    </row>
    <row r="1018" spans="1:3" x14ac:dyDescent="0.3">
      <c r="A1018">
        <v>0</v>
      </c>
      <c r="B1018">
        <v>734</v>
      </c>
      <c r="C1018" s="4">
        <f t="shared" si="15"/>
        <v>2.0095824777549622</v>
      </c>
    </row>
    <row r="1019" spans="1:3" x14ac:dyDescent="0.3">
      <c r="A1019">
        <v>0</v>
      </c>
      <c r="B1019">
        <v>1741</v>
      </c>
      <c r="C1019" s="4">
        <f t="shared" si="15"/>
        <v>4.7665982203969888</v>
      </c>
    </row>
    <row r="1020" spans="1:3" x14ac:dyDescent="0.3">
      <c r="A1020">
        <v>0</v>
      </c>
      <c r="B1020">
        <v>2645</v>
      </c>
      <c r="C1020" s="4">
        <f t="shared" si="15"/>
        <v>7.2416153319644083</v>
      </c>
    </row>
    <row r="1021" spans="1:3" x14ac:dyDescent="0.3">
      <c r="A1021">
        <v>0</v>
      </c>
      <c r="B1021">
        <v>365243</v>
      </c>
      <c r="C1021" s="4">
        <f t="shared" si="15"/>
        <v>999.98083504449005</v>
      </c>
    </row>
    <row r="1022" spans="1:3" x14ac:dyDescent="0.3">
      <c r="A1022">
        <v>0</v>
      </c>
      <c r="B1022">
        <v>1157</v>
      </c>
      <c r="C1022" s="4">
        <f t="shared" si="15"/>
        <v>3.1676933607118412</v>
      </c>
    </row>
    <row r="1023" spans="1:3" x14ac:dyDescent="0.3">
      <c r="A1023">
        <v>0</v>
      </c>
      <c r="B1023">
        <v>4436</v>
      </c>
      <c r="C1023" s="4">
        <f t="shared" si="15"/>
        <v>12.145106091718</v>
      </c>
    </row>
    <row r="1024" spans="1:3" x14ac:dyDescent="0.3">
      <c r="A1024">
        <v>0</v>
      </c>
      <c r="B1024">
        <v>365243</v>
      </c>
      <c r="C1024" s="4">
        <f t="shared" si="15"/>
        <v>999.98083504449005</v>
      </c>
    </row>
    <row r="1025" spans="1:3" x14ac:dyDescent="0.3">
      <c r="A1025">
        <v>0</v>
      </c>
      <c r="B1025">
        <v>2628</v>
      </c>
      <c r="C1025" s="4">
        <f t="shared" si="15"/>
        <v>7.1950718685831623</v>
      </c>
    </row>
    <row r="1026" spans="1:3" x14ac:dyDescent="0.3">
      <c r="A1026">
        <v>0</v>
      </c>
      <c r="B1026">
        <v>446</v>
      </c>
      <c r="C1026" s="4">
        <f t="shared" si="15"/>
        <v>1.2210814510609171</v>
      </c>
    </row>
    <row r="1027" spans="1:3" x14ac:dyDescent="0.3">
      <c r="A1027">
        <v>1</v>
      </c>
      <c r="B1027">
        <v>550</v>
      </c>
      <c r="C1027" s="4">
        <f t="shared" ref="C1027:C1090" si="16">B1027/365.25</f>
        <v>1.5058179329226558</v>
      </c>
    </row>
    <row r="1028" spans="1:3" x14ac:dyDescent="0.3">
      <c r="A1028">
        <v>0</v>
      </c>
      <c r="B1028">
        <v>1900</v>
      </c>
      <c r="C1028" s="4">
        <f t="shared" si="16"/>
        <v>5.2019164955509929</v>
      </c>
    </row>
    <row r="1029" spans="1:3" x14ac:dyDescent="0.3">
      <c r="A1029">
        <v>0</v>
      </c>
      <c r="B1029">
        <v>6439</v>
      </c>
      <c r="C1029" s="4">
        <f t="shared" si="16"/>
        <v>17.629021218343599</v>
      </c>
    </row>
    <row r="1030" spans="1:3" x14ac:dyDescent="0.3">
      <c r="A1030">
        <v>0</v>
      </c>
      <c r="B1030">
        <v>6439</v>
      </c>
      <c r="C1030" s="4">
        <f t="shared" si="16"/>
        <v>17.629021218343599</v>
      </c>
    </row>
    <row r="1031" spans="1:3" x14ac:dyDescent="0.3">
      <c r="A1031">
        <v>0</v>
      </c>
      <c r="B1031">
        <v>365243</v>
      </c>
      <c r="C1031" s="4">
        <f t="shared" si="16"/>
        <v>999.98083504449005</v>
      </c>
    </row>
    <row r="1032" spans="1:3" x14ac:dyDescent="0.3">
      <c r="A1032">
        <v>0</v>
      </c>
      <c r="B1032">
        <v>2077</v>
      </c>
      <c r="C1032" s="4">
        <f t="shared" si="16"/>
        <v>5.6865160848733742</v>
      </c>
    </row>
    <row r="1033" spans="1:3" x14ac:dyDescent="0.3">
      <c r="A1033">
        <v>0</v>
      </c>
      <c r="B1033">
        <v>2077</v>
      </c>
      <c r="C1033" s="4">
        <f t="shared" si="16"/>
        <v>5.6865160848733742</v>
      </c>
    </row>
    <row r="1034" spans="1:3" x14ac:dyDescent="0.3">
      <c r="A1034">
        <v>0</v>
      </c>
      <c r="B1034">
        <v>2077</v>
      </c>
      <c r="C1034" s="4">
        <f t="shared" si="16"/>
        <v>5.6865160848733742</v>
      </c>
    </row>
    <row r="1035" spans="1:3" x14ac:dyDescent="0.3">
      <c r="A1035">
        <v>0</v>
      </c>
      <c r="B1035">
        <v>1624</v>
      </c>
      <c r="C1035" s="4">
        <f t="shared" si="16"/>
        <v>4.4462696783025324</v>
      </c>
    </row>
    <row r="1036" spans="1:3" x14ac:dyDescent="0.3">
      <c r="A1036">
        <v>0</v>
      </c>
      <c r="B1036">
        <v>732</v>
      </c>
      <c r="C1036" s="4">
        <f t="shared" si="16"/>
        <v>2.0041067761806981</v>
      </c>
    </row>
    <row r="1037" spans="1:3" x14ac:dyDescent="0.3">
      <c r="A1037">
        <v>0</v>
      </c>
      <c r="B1037">
        <v>3967</v>
      </c>
      <c r="C1037" s="4">
        <f t="shared" si="16"/>
        <v>10.861054072553046</v>
      </c>
    </row>
    <row r="1038" spans="1:3" x14ac:dyDescent="0.3">
      <c r="A1038">
        <v>0</v>
      </c>
      <c r="B1038">
        <v>3967</v>
      </c>
      <c r="C1038" s="4">
        <f t="shared" si="16"/>
        <v>10.861054072553046</v>
      </c>
    </row>
    <row r="1039" spans="1:3" x14ac:dyDescent="0.3">
      <c r="A1039">
        <v>0</v>
      </c>
      <c r="B1039">
        <v>3967</v>
      </c>
      <c r="C1039" s="4">
        <f t="shared" si="16"/>
        <v>10.861054072553046</v>
      </c>
    </row>
    <row r="1040" spans="1:3" x14ac:dyDescent="0.3">
      <c r="A1040">
        <v>0</v>
      </c>
      <c r="B1040">
        <v>565</v>
      </c>
      <c r="C1040" s="4">
        <f t="shared" si="16"/>
        <v>1.5468856947296372</v>
      </c>
    </row>
    <row r="1041" spans="1:3" x14ac:dyDescent="0.3">
      <c r="A1041">
        <v>0</v>
      </c>
      <c r="B1041">
        <v>11015</v>
      </c>
      <c r="C1041" s="4">
        <f t="shared" si="16"/>
        <v>30.157426420260094</v>
      </c>
    </row>
    <row r="1042" spans="1:3" x14ac:dyDescent="0.3">
      <c r="A1042">
        <v>1</v>
      </c>
      <c r="B1042">
        <v>365243</v>
      </c>
      <c r="C1042" s="4">
        <f t="shared" si="16"/>
        <v>999.98083504449005</v>
      </c>
    </row>
    <row r="1043" spans="1:3" x14ac:dyDescent="0.3">
      <c r="A1043">
        <v>0</v>
      </c>
      <c r="B1043">
        <v>809</v>
      </c>
      <c r="C1043" s="4">
        <f t="shared" si="16"/>
        <v>2.21492128678987</v>
      </c>
    </row>
    <row r="1044" spans="1:3" x14ac:dyDescent="0.3">
      <c r="A1044">
        <v>0</v>
      </c>
      <c r="B1044">
        <v>1183</v>
      </c>
      <c r="C1044" s="4">
        <f t="shared" si="16"/>
        <v>3.2388774811772758</v>
      </c>
    </row>
    <row r="1045" spans="1:3" x14ac:dyDescent="0.3">
      <c r="A1045">
        <v>0</v>
      </c>
      <c r="B1045">
        <v>365243</v>
      </c>
      <c r="C1045" s="4">
        <f t="shared" si="16"/>
        <v>999.98083504449005</v>
      </c>
    </row>
    <row r="1046" spans="1:3" x14ac:dyDescent="0.3">
      <c r="A1046">
        <v>0</v>
      </c>
      <c r="B1046">
        <v>365243</v>
      </c>
      <c r="C1046" s="4">
        <f t="shared" si="16"/>
        <v>999.98083504449005</v>
      </c>
    </row>
    <row r="1047" spans="1:3" x14ac:dyDescent="0.3">
      <c r="A1047">
        <v>0</v>
      </c>
      <c r="B1047">
        <v>2482</v>
      </c>
      <c r="C1047" s="4">
        <f t="shared" si="16"/>
        <v>6.795345653661875</v>
      </c>
    </row>
    <row r="1048" spans="1:3" x14ac:dyDescent="0.3">
      <c r="A1048">
        <v>0</v>
      </c>
      <c r="B1048">
        <v>6328</v>
      </c>
      <c r="C1048" s="4">
        <f t="shared" si="16"/>
        <v>17.325119780971939</v>
      </c>
    </row>
    <row r="1049" spans="1:3" x14ac:dyDescent="0.3">
      <c r="A1049">
        <v>0</v>
      </c>
      <c r="B1049">
        <v>649</v>
      </c>
      <c r="C1049" s="4">
        <f t="shared" si="16"/>
        <v>1.7768651608487338</v>
      </c>
    </row>
    <row r="1050" spans="1:3" x14ac:dyDescent="0.3">
      <c r="A1050">
        <v>0</v>
      </c>
      <c r="B1050">
        <v>1317</v>
      </c>
      <c r="C1050" s="4">
        <f t="shared" si="16"/>
        <v>3.6057494866529773</v>
      </c>
    </row>
    <row r="1051" spans="1:3" x14ac:dyDescent="0.3">
      <c r="A1051">
        <v>0</v>
      </c>
      <c r="B1051">
        <v>2169</v>
      </c>
      <c r="C1051" s="4">
        <f t="shared" si="16"/>
        <v>5.938398357289528</v>
      </c>
    </row>
    <row r="1052" spans="1:3" x14ac:dyDescent="0.3">
      <c r="A1052">
        <v>0</v>
      </c>
      <c r="B1052">
        <v>1973</v>
      </c>
      <c r="C1052" s="4">
        <f t="shared" si="16"/>
        <v>5.4017796030116356</v>
      </c>
    </row>
    <row r="1053" spans="1:3" x14ac:dyDescent="0.3">
      <c r="A1053">
        <v>0</v>
      </c>
      <c r="B1053">
        <v>993</v>
      </c>
      <c r="C1053" s="4">
        <f t="shared" si="16"/>
        <v>2.7186858316221767</v>
      </c>
    </row>
    <row r="1054" spans="1:3" x14ac:dyDescent="0.3">
      <c r="A1054">
        <v>1</v>
      </c>
      <c r="B1054">
        <v>1997</v>
      </c>
      <c r="C1054" s="4">
        <f t="shared" si="16"/>
        <v>5.4674880219028061</v>
      </c>
    </row>
    <row r="1055" spans="1:3" x14ac:dyDescent="0.3">
      <c r="A1055">
        <v>0</v>
      </c>
      <c r="B1055">
        <v>365243</v>
      </c>
      <c r="C1055" s="4">
        <f t="shared" si="16"/>
        <v>999.98083504449005</v>
      </c>
    </row>
    <row r="1056" spans="1:3" x14ac:dyDescent="0.3">
      <c r="A1056">
        <v>0</v>
      </c>
      <c r="B1056">
        <v>1952</v>
      </c>
      <c r="C1056" s="4">
        <f t="shared" si="16"/>
        <v>5.3442847364818613</v>
      </c>
    </row>
    <row r="1057" spans="1:3" x14ac:dyDescent="0.3">
      <c r="A1057">
        <v>0</v>
      </c>
      <c r="B1057">
        <v>2019</v>
      </c>
      <c r="C1057" s="4">
        <f t="shared" si="16"/>
        <v>5.5277207392197125</v>
      </c>
    </row>
    <row r="1058" spans="1:3" x14ac:dyDescent="0.3">
      <c r="A1058">
        <v>0</v>
      </c>
      <c r="B1058">
        <v>2019</v>
      </c>
      <c r="C1058" s="4">
        <f t="shared" si="16"/>
        <v>5.5277207392197125</v>
      </c>
    </row>
    <row r="1059" spans="1:3" x14ac:dyDescent="0.3">
      <c r="A1059">
        <v>0</v>
      </c>
      <c r="B1059">
        <v>2462</v>
      </c>
      <c r="C1059" s="4">
        <f t="shared" si="16"/>
        <v>6.7405886379192337</v>
      </c>
    </row>
    <row r="1060" spans="1:3" x14ac:dyDescent="0.3">
      <c r="A1060">
        <v>0</v>
      </c>
      <c r="B1060">
        <v>2992</v>
      </c>
      <c r="C1060" s="4">
        <f t="shared" si="16"/>
        <v>8.1916495550992465</v>
      </c>
    </row>
    <row r="1061" spans="1:3" x14ac:dyDescent="0.3">
      <c r="A1061">
        <v>0</v>
      </c>
      <c r="B1061">
        <v>365243</v>
      </c>
      <c r="C1061" s="4">
        <f t="shared" si="16"/>
        <v>999.98083504449005</v>
      </c>
    </row>
    <row r="1062" spans="1:3" x14ac:dyDescent="0.3">
      <c r="A1062">
        <v>0</v>
      </c>
      <c r="B1062">
        <v>356</v>
      </c>
      <c r="C1062" s="4">
        <f t="shared" si="16"/>
        <v>0.97467488021902804</v>
      </c>
    </row>
    <row r="1063" spans="1:3" x14ac:dyDescent="0.3">
      <c r="A1063">
        <v>0</v>
      </c>
      <c r="B1063">
        <v>1087</v>
      </c>
      <c r="C1063" s="4">
        <f t="shared" si="16"/>
        <v>2.9760438056125942</v>
      </c>
    </row>
    <row r="1064" spans="1:3" x14ac:dyDescent="0.3">
      <c r="A1064">
        <v>1</v>
      </c>
      <c r="B1064">
        <v>1871</v>
      </c>
      <c r="C1064" s="4">
        <f t="shared" si="16"/>
        <v>5.1225188227241611</v>
      </c>
    </row>
    <row r="1065" spans="1:3" x14ac:dyDescent="0.3">
      <c r="A1065">
        <v>0</v>
      </c>
      <c r="B1065">
        <v>2032</v>
      </c>
      <c r="C1065" s="4">
        <f t="shared" si="16"/>
        <v>5.5633127994524294</v>
      </c>
    </row>
    <row r="1066" spans="1:3" x14ac:dyDescent="0.3">
      <c r="A1066">
        <v>0</v>
      </c>
      <c r="B1066">
        <v>1439</v>
      </c>
      <c r="C1066" s="4">
        <f t="shared" si="16"/>
        <v>3.9397672826830936</v>
      </c>
    </row>
    <row r="1067" spans="1:3" x14ac:dyDescent="0.3">
      <c r="A1067">
        <v>1</v>
      </c>
      <c r="B1067">
        <v>365243</v>
      </c>
      <c r="C1067" s="4">
        <f t="shared" si="16"/>
        <v>999.98083504449005</v>
      </c>
    </row>
    <row r="1068" spans="1:3" x14ac:dyDescent="0.3">
      <c r="A1068">
        <v>1</v>
      </c>
      <c r="B1068">
        <v>365243</v>
      </c>
      <c r="C1068" s="4">
        <f t="shared" si="16"/>
        <v>999.98083504449005</v>
      </c>
    </row>
    <row r="1069" spans="1:3" x14ac:dyDescent="0.3">
      <c r="A1069">
        <v>1</v>
      </c>
      <c r="B1069">
        <v>365243</v>
      </c>
      <c r="C1069" s="4">
        <f t="shared" si="16"/>
        <v>999.98083504449005</v>
      </c>
    </row>
    <row r="1070" spans="1:3" x14ac:dyDescent="0.3">
      <c r="A1070">
        <v>1</v>
      </c>
      <c r="B1070">
        <v>1121</v>
      </c>
      <c r="C1070" s="4">
        <f t="shared" si="16"/>
        <v>3.0691307323750854</v>
      </c>
    </row>
    <row r="1071" spans="1:3" x14ac:dyDescent="0.3">
      <c r="A1071">
        <v>0</v>
      </c>
      <c r="B1071">
        <v>209</v>
      </c>
      <c r="C1071" s="4">
        <f t="shared" si="16"/>
        <v>0.57221081451060918</v>
      </c>
    </row>
    <row r="1072" spans="1:3" x14ac:dyDescent="0.3">
      <c r="A1072">
        <v>0</v>
      </c>
      <c r="B1072">
        <v>3539</v>
      </c>
      <c r="C1072" s="4">
        <f t="shared" si="16"/>
        <v>9.6892539356605063</v>
      </c>
    </row>
    <row r="1073" spans="1:3" x14ac:dyDescent="0.3">
      <c r="A1073">
        <v>0</v>
      </c>
      <c r="B1073">
        <v>365243</v>
      </c>
      <c r="C1073" s="4">
        <f t="shared" si="16"/>
        <v>999.98083504449005</v>
      </c>
    </row>
    <row r="1074" spans="1:3" x14ac:dyDescent="0.3">
      <c r="A1074">
        <v>0</v>
      </c>
      <c r="B1074">
        <v>1265</v>
      </c>
      <c r="C1074" s="4">
        <f t="shared" si="16"/>
        <v>3.463381245722108</v>
      </c>
    </row>
    <row r="1075" spans="1:3" x14ac:dyDescent="0.3">
      <c r="A1075">
        <v>0</v>
      </c>
      <c r="B1075">
        <v>1222</v>
      </c>
      <c r="C1075" s="4">
        <f t="shared" si="16"/>
        <v>3.3456536618754278</v>
      </c>
    </row>
    <row r="1076" spans="1:3" x14ac:dyDescent="0.3">
      <c r="A1076">
        <v>0</v>
      </c>
      <c r="B1076">
        <v>365243</v>
      </c>
      <c r="C1076" s="4">
        <f t="shared" si="16"/>
        <v>999.98083504449005</v>
      </c>
    </row>
    <row r="1077" spans="1:3" x14ac:dyDescent="0.3">
      <c r="A1077">
        <v>0</v>
      </c>
      <c r="B1077">
        <v>842</v>
      </c>
      <c r="C1077" s="4">
        <f t="shared" si="16"/>
        <v>2.3052703627652291</v>
      </c>
    </row>
    <row r="1078" spans="1:3" x14ac:dyDescent="0.3">
      <c r="A1078">
        <v>1</v>
      </c>
      <c r="B1078">
        <v>276</v>
      </c>
      <c r="C1078" s="4">
        <f t="shared" si="16"/>
        <v>0.75564681724845995</v>
      </c>
    </row>
    <row r="1079" spans="1:3" x14ac:dyDescent="0.3">
      <c r="A1079">
        <v>0</v>
      </c>
      <c r="B1079">
        <v>1378</v>
      </c>
      <c r="C1079" s="4">
        <f t="shared" si="16"/>
        <v>3.7727583846680357</v>
      </c>
    </row>
    <row r="1080" spans="1:3" x14ac:dyDescent="0.3">
      <c r="A1080">
        <v>0</v>
      </c>
      <c r="B1080">
        <v>1244</v>
      </c>
      <c r="C1080" s="4">
        <f t="shared" si="16"/>
        <v>3.4058863791923342</v>
      </c>
    </row>
    <row r="1081" spans="1:3" x14ac:dyDescent="0.3">
      <c r="A1081">
        <v>0</v>
      </c>
      <c r="B1081">
        <v>2167</v>
      </c>
      <c r="C1081" s="4">
        <f t="shared" si="16"/>
        <v>5.9329226557152639</v>
      </c>
    </row>
    <row r="1082" spans="1:3" x14ac:dyDescent="0.3">
      <c r="A1082">
        <v>0</v>
      </c>
      <c r="B1082">
        <v>1099</v>
      </c>
      <c r="C1082" s="4">
        <f t="shared" si="16"/>
        <v>3.0088980150581794</v>
      </c>
    </row>
    <row r="1083" spans="1:3" x14ac:dyDescent="0.3">
      <c r="A1083">
        <v>0</v>
      </c>
      <c r="B1083">
        <v>631</v>
      </c>
      <c r="C1083" s="4">
        <f t="shared" si="16"/>
        <v>1.7275838466803559</v>
      </c>
    </row>
    <row r="1084" spans="1:3" x14ac:dyDescent="0.3">
      <c r="A1084">
        <v>0</v>
      </c>
      <c r="B1084">
        <v>12851</v>
      </c>
      <c r="C1084" s="4">
        <f t="shared" si="16"/>
        <v>35.184120465434631</v>
      </c>
    </row>
    <row r="1085" spans="1:3" x14ac:dyDescent="0.3">
      <c r="A1085">
        <v>0</v>
      </c>
      <c r="B1085">
        <v>592</v>
      </c>
      <c r="C1085" s="4">
        <f t="shared" si="16"/>
        <v>1.6208076659822039</v>
      </c>
    </row>
    <row r="1086" spans="1:3" x14ac:dyDescent="0.3">
      <c r="A1086">
        <v>0</v>
      </c>
      <c r="B1086">
        <v>659</v>
      </c>
      <c r="C1086" s="4">
        <f t="shared" si="16"/>
        <v>1.8042436687200547</v>
      </c>
    </row>
    <row r="1087" spans="1:3" x14ac:dyDescent="0.3">
      <c r="A1087">
        <v>0</v>
      </c>
      <c r="B1087">
        <v>528</v>
      </c>
      <c r="C1087" s="4">
        <f t="shared" si="16"/>
        <v>1.4455852156057496</v>
      </c>
    </row>
    <row r="1088" spans="1:3" x14ac:dyDescent="0.3">
      <c r="A1088">
        <v>0</v>
      </c>
      <c r="B1088">
        <v>365243</v>
      </c>
      <c r="C1088" s="4">
        <f t="shared" si="16"/>
        <v>999.98083504449005</v>
      </c>
    </row>
    <row r="1089" spans="1:3" x14ac:dyDescent="0.3">
      <c r="A1089">
        <v>0</v>
      </c>
      <c r="B1089">
        <v>710</v>
      </c>
      <c r="C1089" s="4">
        <f t="shared" si="16"/>
        <v>1.9438740588637919</v>
      </c>
    </row>
    <row r="1090" spans="1:3" x14ac:dyDescent="0.3">
      <c r="A1090">
        <v>0</v>
      </c>
      <c r="B1090">
        <v>1939</v>
      </c>
      <c r="C1090" s="4">
        <f t="shared" si="16"/>
        <v>5.3086926762491444</v>
      </c>
    </row>
    <row r="1091" spans="1:3" x14ac:dyDescent="0.3">
      <c r="A1091">
        <v>0</v>
      </c>
      <c r="B1091">
        <v>1344</v>
      </c>
      <c r="C1091" s="4">
        <f t="shared" ref="C1091:C1154" si="17">B1091/365.25</f>
        <v>3.6796714579055441</v>
      </c>
    </row>
    <row r="1092" spans="1:3" x14ac:dyDescent="0.3">
      <c r="A1092">
        <v>0</v>
      </c>
      <c r="B1092">
        <v>6551</v>
      </c>
      <c r="C1092" s="4">
        <f t="shared" si="17"/>
        <v>17.935660506502394</v>
      </c>
    </row>
    <row r="1093" spans="1:3" x14ac:dyDescent="0.3">
      <c r="A1093">
        <v>0</v>
      </c>
      <c r="B1093">
        <v>2213</v>
      </c>
      <c r="C1093" s="4">
        <f t="shared" si="17"/>
        <v>6.0588637919233399</v>
      </c>
    </row>
    <row r="1094" spans="1:3" x14ac:dyDescent="0.3">
      <c r="A1094">
        <v>0</v>
      </c>
      <c r="B1094">
        <v>6427</v>
      </c>
      <c r="C1094" s="4">
        <f t="shared" si="17"/>
        <v>17.596167008898014</v>
      </c>
    </row>
    <row r="1095" spans="1:3" x14ac:dyDescent="0.3">
      <c r="A1095">
        <v>0</v>
      </c>
      <c r="B1095">
        <v>4567</v>
      </c>
      <c r="C1095" s="4">
        <f t="shared" si="17"/>
        <v>12.503764544832306</v>
      </c>
    </row>
    <row r="1096" spans="1:3" x14ac:dyDescent="0.3">
      <c r="A1096">
        <v>0</v>
      </c>
      <c r="B1096">
        <v>365243</v>
      </c>
      <c r="C1096" s="4">
        <f t="shared" si="17"/>
        <v>999.98083504449005</v>
      </c>
    </row>
    <row r="1097" spans="1:3" x14ac:dyDescent="0.3">
      <c r="A1097">
        <v>0</v>
      </c>
      <c r="B1097">
        <v>4906</v>
      </c>
      <c r="C1097" s="4">
        <f t="shared" si="17"/>
        <v>13.431895961670088</v>
      </c>
    </row>
    <row r="1098" spans="1:3" x14ac:dyDescent="0.3">
      <c r="A1098">
        <v>0</v>
      </c>
      <c r="B1098">
        <v>6538</v>
      </c>
      <c r="C1098" s="4">
        <f t="shared" si="17"/>
        <v>17.900068446269678</v>
      </c>
    </row>
    <row r="1099" spans="1:3" x14ac:dyDescent="0.3">
      <c r="A1099">
        <v>0</v>
      </c>
      <c r="B1099">
        <v>365243</v>
      </c>
      <c r="C1099" s="4">
        <f t="shared" si="17"/>
        <v>999.98083504449005</v>
      </c>
    </row>
    <row r="1100" spans="1:3" x14ac:dyDescent="0.3">
      <c r="A1100">
        <v>0</v>
      </c>
      <c r="B1100">
        <v>5498</v>
      </c>
      <c r="C1100" s="4">
        <f t="shared" si="17"/>
        <v>15.052703627652292</v>
      </c>
    </row>
    <row r="1101" spans="1:3" x14ac:dyDescent="0.3">
      <c r="A1101">
        <v>0</v>
      </c>
      <c r="B1101">
        <v>930</v>
      </c>
      <c r="C1101" s="4">
        <f t="shared" si="17"/>
        <v>2.5462012320328542</v>
      </c>
    </row>
    <row r="1102" spans="1:3" x14ac:dyDescent="0.3">
      <c r="A1102">
        <v>0</v>
      </c>
      <c r="B1102">
        <v>2715</v>
      </c>
      <c r="C1102" s="4">
        <f t="shared" si="17"/>
        <v>7.4332648870636548</v>
      </c>
    </row>
    <row r="1103" spans="1:3" x14ac:dyDescent="0.3">
      <c r="A1103">
        <v>0</v>
      </c>
      <c r="B1103">
        <v>2715</v>
      </c>
      <c r="C1103" s="4">
        <f t="shared" si="17"/>
        <v>7.4332648870636548</v>
      </c>
    </row>
    <row r="1104" spans="1:3" x14ac:dyDescent="0.3">
      <c r="A1104">
        <v>0</v>
      </c>
      <c r="B1104">
        <v>2027</v>
      </c>
      <c r="C1104" s="4">
        <f t="shared" si="17"/>
        <v>5.5496235455167691</v>
      </c>
    </row>
    <row r="1105" spans="1:3" x14ac:dyDescent="0.3">
      <c r="A1105">
        <v>0</v>
      </c>
      <c r="B1105">
        <v>2027</v>
      </c>
      <c r="C1105" s="4">
        <f t="shared" si="17"/>
        <v>5.5496235455167691</v>
      </c>
    </row>
    <row r="1106" spans="1:3" x14ac:dyDescent="0.3">
      <c r="A1106">
        <v>0</v>
      </c>
      <c r="B1106">
        <v>2027</v>
      </c>
      <c r="C1106" s="4">
        <f t="shared" si="17"/>
        <v>5.5496235455167691</v>
      </c>
    </row>
    <row r="1107" spans="1:3" x14ac:dyDescent="0.3">
      <c r="A1107">
        <v>0</v>
      </c>
      <c r="B1107">
        <v>3399</v>
      </c>
      <c r="C1107" s="4">
        <f t="shared" si="17"/>
        <v>9.3059548254620115</v>
      </c>
    </row>
    <row r="1108" spans="1:3" x14ac:dyDescent="0.3">
      <c r="A1108">
        <v>0</v>
      </c>
      <c r="B1108">
        <v>2308</v>
      </c>
      <c r="C1108" s="4">
        <f t="shared" si="17"/>
        <v>6.3189596167008899</v>
      </c>
    </row>
    <row r="1109" spans="1:3" x14ac:dyDescent="0.3">
      <c r="A1109">
        <v>0</v>
      </c>
      <c r="B1109">
        <v>207</v>
      </c>
      <c r="C1109" s="4">
        <f t="shared" si="17"/>
        <v>0.56673511293634493</v>
      </c>
    </row>
    <row r="1110" spans="1:3" x14ac:dyDescent="0.3">
      <c r="A1110">
        <v>0</v>
      </c>
      <c r="B1110">
        <v>2228</v>
      </c>
      <c r="C1110" s="4">
        <f t="shared" si="17"/>
        <v>6.0999315537303218</v>
      </c>
    </row>
    <row r="1111" spans="1:3" x14ac:dyDescent="0.3">
      <c r="A1111">
        <v>0</v>
      </c>
      <c r="B1111">
        <v>3867</v>
      </c>
      <c r="C1111" s="4">
        <f t="shared" si="17"/>
        <v>10.587268993839835</v>
      </c>
    </row>
    <row r="1112" spans="1:3" x14ac:dyDescent="0.3">
      <c r="A1112">
        <v>0</v>
      </c>
      <c r="B1112">
        <v>4947</v>
      </c>
      <c r="C1112" s="4">
        <f t="shared" si="17"/>
        <v>13.544147843942506</v>
      </c>
    </row>
    <row r="1113" spans="1:3" x14ac:dyDescent="0.3">
      <c r="A1113">
        <v>0</v>
      </c>
      <c r="B1113">
        <v>437</v>
      </c>
      <c r="C1113" s="4">
        <f t="shared" si="17"/>
        <v>1.1964407939767283</v>
      </c>
    </row>
    <row r="1114" spans="1:3" x14ac:dyDescent="0.3">
      <c r="A1114">
        <v>0</v>
      </c>
      <c r="B1114">
        <v>437</v>
      </c>
      <c r="C1114" s="4">
        <f t="shared" si="17"/>
        <v>1.1964407939767283</v>
      </c>
    </row>
    <row r="1115" spans="1:3" x14ac:dyDescent="0.3">
      <c r="A1115">
        <v>1</v>
      </c>
      <c r="B1115">
        <v>1961</v>
      </c>
      <c r="C1115" s="4">
        <f t="shared" si="17"/>
        <v>5.3689253935660508</v>
      </c>
    </row>
    <row r="1116" spans="1:3" x14ac:dyDescent="0.3">
      <c r="A1116">
        <v>0</v>
      </c>
      <c r="B1116">
        <v>365243</v>
      </c>
      <c r="C1116" s="4">
        <f t="shared" si="17"/>
        <v>999.98083504449005</v>
      </c>
    </row>
    <row r="1117" spans="1:3" x14ac:dyDescent="0.3">
      <c r="A1117">
        <v>0</v>
      </c>
      <c r="B1117">
        <v>2543</v>
      </c>
      <c r="C1117" s="4">
        <f t="shared" si="17"/>
        <v>6.9623545516769338</v>
      </c>
    </row>
    <row r="1118" spans="1:3" x14ac:dyDescent="0.3">
      <c r="A1118">
        <v>0</v>
      </c>
      <c r="B1118">
        <v>1441</v>
      </c>
      <c r="C1118" s="4">
        <f t="shared" si="17"/>
        <v>3.9452429842573578</v>
      </c>
    </row>
    <row r="1119" spans="1:3" x14ac:dyDescent="0.3">
      <c r="A1119">
        <v>0</v>
      </c>
      <c r="B1119">
        <v>1441</v>
      </c>
      <c r="C1119" s="4">
        <f t="shared" si="17"/>
        <v>3.9452429842573578</v>
      </c>
    </row>
    <row r="1120" spans="1:3" x14ac:dyDescent="0.3">
      <c r="A1120">
        <v>0</v>
      </c>
      <c r="B1120">
        <v>4175</v>
      </c>
      <c r="C1120" s="4">
        <f t="shared" si="17"/>
        <v>11.430527036276523</v>
      </c>
    </row>
    <row r="1121" spans="1:3" x14ac:dyDescent="0.3">
      <c r="A1121">
        <v>0</v>
      </c>
      <c r="B1121">
        <v>1193</v>
      </c>
      <c r="C1121" s="4">
        <f t="shared" si="17"/>
        <v>3.2662559890485969</v>
      </c>
    </row>
    <row r="1122" spans="1:3" x14ac:dyDescent="0.3">
      <c r="A1122">
        <v>0</v>
      </c>
      <c r="B1122">
        <v>2945</v>
      </c>
      <c r="C1122" s="4">
        <f t="shared" si="17"/>
        <v>8.0629705681040384</v>
      </c>
    </row>
    <row r="1123" spans="1:3" x14ac:dyDescent="0.3">
      <c r="A1123">
        <v>0</v>
      </c>
      <c r="B1123">
        <v>365243</v>
      </c>
      <c r="C1123" s="4">
        <f t="shared" si="17"/>
        <v>999.98083504449005</v>
      </c>
    </row>
    <row r="1124" spans="1:3" x14ac:dyDescent="0.3">
      <c r="A1124">
        <v>0</v>
      </c>
      <c r="B1124">
        <v>2901</v>
      </c>
      <c r="C1124" s="4">
        <f t="shared" si="17"/>
        <v>7.9425051334702257</v>
      </c>
    </row>
    <row r="1125" spans="1:3" x14ac:dyDescent="0.3">
      <c r="A1125">
        <v>0</v>
      </c>
      <c r="B1125">
        <v>6146</v>
      </c>
      <c r="C1125" s="4">
        <f t="shared" si="17"/>
        <v>16.826830937713893</v>
      </c>
    </row>
    <row r="1126" spans="1:3" x14ac:dyDescent="0.3">
      <c r="A1126">
        <v>0</v>
      </c>
      <c r="B1126">
        <v>94</v>
      </c>
      <c r="C1126" s="4">
        <f t="shared" si="17"/>
        <v>0.25735797399041754</v>
      </c>
    </row>
    <row r="1127" spans="1:3" x14ac:dyDescent="0.3">
      <c r="A1127">
        <v>0</v>
      </c>
      <c r="B1127">
        <v>2245</v>
      </c>
      <c r="C1127" s="4">
        <f t="shared" si="17"/>
        <v>6.1464750171115679</v>
      </c>
    </row>
    <row r="1128" spans="1:3" x14ac:dyDescent="0.3">
      <c r="A1128">
        <v>0</v>
      </c>
      <c r="B1128">
        <v>2245</v>
      </c>
      <c r="C1128" s="4">
        <f t="shared" si="17"/>
        <v>6.1464750171115679</v>
      </c>
    </row>
    <row r="1129" spans="1:3" x14ac:dyDescent="0.3">
      <c r="A1129">
        <v>0</v>
      </c>
      <c r="B1129">
        <v>4604</v>
      </c>
      <c r="C1129" s="4">
        <f t="shared" si="17"/>
        <v>12.605065023956195</v>
      </c>
    </row>
    <row r="1130" spans="1:3" x14ac:dyDescent="0.3">
      <c r="A1130">
        <v>0</v>
      </c>
      <c r="B1130">
        <v>1036</v>
      </c>
      <c r="C1130" s="4">
        <f t="shared" si="17"/>
        <v>2.8364134154688569</v>
      </c>
    </row>
    <row r="1131" spans="1:3" x14ac:dyDescent="0.3">
      <c r="A1131">
        <v>1</v>
      </c>
      <c r="B1131">
        <v>586</v>
      </c>
      <c r="C1131" s="4">
        <f t="shared" si="17"/>
        <v>1.6043805612594113</v>
      </c>
    </row>
    <row r="1132" spans="1:3" x14ac:dyDescent="0.3">
      <c r="A1132">
        <v>0</v>
      </c>
      <c r="B1132">
        <v>643</v>
      </c>
      <c r="C1132" s="4">
        <f t="shared" si="17"/>
        <v>1.7604380561259412</v>
      </c>
    </row>
    <row r="1133" spans="1:3" x14ac:dyDescent="0.3">
      <c r="A1133">
        <v>0</v>
      </c>
      <c r="B1133">
        <v>2578</v>
      </c>
      <c r="C1133" s="4">
        <f t="shared" si="17"/>
        <v>7.0581793292265571</v>
      </c>
    </row>
    <row r="1134" spans="1:3" x14ac:dyDescent="0.3">
      <c r="A1134">
        <v>0</v>
      </c>
      <c r="B1134">
        <v>6230</v>
      </c>
      <c r="C1134" s="4">
        <f t="shared" si="17"/>
        <v>17.056810403832991</v>
      </c>
    </row>
    <row r="1135" spans="1:3" x14ac:dyDescent="0.3">
      <c r="A1135">
        <v>0</v>
      </c>
      <c r="B1135">
        <v>3903</v>
      </c>
      <c r="C1135" s="4">
        <f t="shared" si="17"/>
        <v>10.685831622176591</v>
      </c>
    </row>
    <row r="1136" spans="1:3" x14ac:dyDescent="0.3">
      <c r="A1136">
        <v>0</v>
      </c>
      <c r="B1136">
        <v>401</v>
      </c>
      <c r="C1136" s="4">
        <f t="shared" si="17"/>
        <v>1.0978781656399725</v>
      </c>
    </row>
    <row r="1137" spans="1:3" x14ac:dyDescent="0.3">
      <c r="A1137">
        <v>0</v>
      </c>
      <c r="B1137">
        <v>3095</v>
      </c>
      <c r="C1137" s="4">
        <f t="shared" si="17"/>
        <v>8.473648186173854</v>
      </c>
    </row>
    <row r="1138" spans="1:3" x14ac:dyDescent="0.3">
      <c r="A1138">
        <v>0</v>
      </c>
      <c r="B1138">
        <v>2495</v>
      </c>
      <c r="C1138" s="4">
        <f t="shared" si="17"/>
        <v>6.8309377138945928</v>
      </c>
    </row>
    <row r="1139" spans="1:3" x14ac:dyDescent="0.3">
      <c r="A1139">
        <v>0</v>
      </c>
      <c r="B1139">
        <v>5500</v>
      </c>
      <c r="C1139" s="4">
        <f t="shared" si="17"/>
        <v>15.058179329226558</v>
      </c>
    </row>
    <row r="1140" spans="1:3" x14ac:dyDescent="0.3">
      <c r="A1140">
        <v>0</v>
      </c>
      <c r="B1140">
        <v>5500</v>
      </c>
      <c r="C1140" s="4">
        <f t="shared" si="17"/>
        <v>15.058179329226558</v>
      </c>
    </row>
    <row r="1141" spans="1:3" x14ac:dyDescent="0.3">
      <c r="A1141">
        <v>0</v>
      </c>
      <c r="B1141">
        <v>5519</v>
      </c>
      <c r="C1141" s="4">
        <f t="shared" si="17"/>
        <v>15.110198494182066</v>
      </c>
    </row>
    <row r="1142" spans="1:3" x14ac:dyDescent="0.3">
      <c r="A1142">
        <v>0</v>
      </c>
      <c r="B1142">
        <v>353</v>
      </c>
      <c r="C1142" s="4">
        <f t="shared" si="17"/>
        <v>0.96646132785763172</v>
      </c>
    </row>
    <row r="1143" spans="1:3" x14ac:dyDescent="0.3">
      <c r="A1143">
        <v>0</v>
      </c>
      <c r="B1143">
        <v>1705</v>
      </c>
      <c r="C1143" s="4">
        <f t="shared" si="17"/>
        <v>4.6680355920602326</v>
      </c>
    </row>
    <row r="1144" spans="1:3" x14ac:dyDescent="0.3">
      <c r="A1144">
        <v>0</v>
      </c>
      <c r="B1144">
        <v>3797</v>
      </c>
      <c r="C1144" s="4">
        <f t="shared" si="17"/>
        <v>10.395619438740589</v>
      </c>
    </row>
    <row r="1145" spans="1:3" x14ac:dyDescent="0.3">
      <c r="A1145">
        <v>0</v>
      </c>
      <c r="B1145">
        <v>5932</v>
      </c>
      <c r="C1145" s="4">
        <f t="shared" si="17"/>
        <v>16.240930869267626</v>
      </c>
    </row>
    <row r="1146" spans="1:3" x14ac:dyDescent="0.3">
      <c r="A1146">
        <v>0</v>
      </c>
      <c r="B1146">
        <v>737</v>
      </c>
      <c r="C1146" s="4">
        <f t="shared" si="17"/>
        <v>2.0177960301163584</v>
      </c>
    </row>
    <row r="1147" spans="1:3" x14ac:dyDescent="0.3">
      <c r="A1147">
        <v>0</v>
      </c>
      <c r="B1147">
        <v>830</v>
      </c>
      <c r="C1147" s="4">
        <f t="shared" si="17"/>
        <v>2.2724161533196439</v>
      </c>
    </row>
    <row r="1148" spans="1:3" x14ac:dyDescent="0.3">
      <c r="A1148">
        <v>0</v>
      </c>
      <c r="B1148">
        <v>1022</v>
      </c>
      <c r="C1148" s="4">
        <f t="shared" si="17"/>
        <v>2.7980835044490076</v>
      </c>
    </row>
    <row r="1149" spans="1:3" x14ac:dyDescent="0.3">
      <c r="A1149">
        <v>0</v>
      </c>
      <c r="B1149">
        <v>3769</v>
      </c>
      <c r="C1149" s="4">
        <f t="shared" si="17"/>
        <v>10.318959616700889</v>
      </c>
    </row>
    <row r="1150" spans="1:3" x14ac:dyDescent="0.3">
      <c r="A1150">
        <v>0</v>
      </c>
      <c r="B1150">
        <v>2498</v>
      </c>
      <c r="C1150" s="4">
        <f t="shared" si="17"/>
        <v>6.839151266255989</v>
      </c>
    </row>
    <row r="1151" spans="1:3" x14ac:dyDescent="0.3">
      <c r="A1151">
        <v>0</v>
      </c>
      <c r="B1151">
        <v>966</v>
      </c>
      <c r="C1151" s="4">
        <f t="shared" si="17"/>
        <v>2.64476386036961</v>
      </c>
    </row>
    <row r="1152" spans="1:3" x14ac:dyDescent="0.3">
      <c r="A1152">
        <v>0</v>
      </c>
      <c r="B1152">
        <v>212</v>
      </c>
      <c r="C1152" s="4">
        <f t="shared" si="17"/>
        <v>0.58042436687200549</v>
      </c>
    </row>
    <row r="1153" spans="1:3" x14ac:dyDescent="0.3">
      <c r="A1153">
        <v>0</v>
      </c>
      <c r="B1153">
        <v>3123</v>
      </c>
      <c r="C1153" s="4">
        <f t="shared" si="17"/>
        <v>8.5503080082135519</v>
      </c>
    </row>
    <row r="1154" spans="1:3" x14ac:dyDescent="0.3">
      <c r="A1154">
        <v>0</v>
      </c>
      <c r="B1154">
        <v>1140</v>
      </c>
      <c r="C1154" s="4">
        <f t="shared" si="17"/>
        <v>3.1211498973305956</v>
      </c>
    </row>
    <row r="1155" spans="1:3" x14ac:dyDescent="0.3">
      <c r="A1155">
        <v>0</v>
      </c>
      <c r="B1155">
        <v>3328</v>
      </c>
      <c r="C1155" s="4">
        <f t="shared" ref="C1155:C1218" si="18">B1155/365.25</f>
        <v>9.1115674195756338</v>
      </c>
    </row>
    <row r="1156" spans="1:3" x14ac:dyDescent="0.3">
      <c r="A1156">
        <v>0</v>
      </c>
      <c r="B1156">
        <v>365243</v>
      </c>
      <c r="C1156" s="4">
        <f t="shared" si="18"/>
        <v>999.98083504449005</v>
      </c>
    </row>
    <row r="1157" spans="1:3" x14ac:dyDescent="0.3">
      <c r="A1157">
        <v>0</v>
      </c>
      <c r="B1157">
        <v>365243</v>
      </c>
      <c r="C1157" s="4">
        <f t="shared" si="18"/>
        <v>999.98083504449005</v>
      </c>
    </row>
    <row r="1158" spans="1:3" x14ac:dyDescent="0.3">
      <c r="A1158">
        <v>0</v>
      </c>
      <c r="B1158">
        <v>365243</v>
      </c>
      <c r="C1158" s="4">
        <f t="shared" si="18"/>
        <v>999.98083504449005</v>
      </c>
    </row>
    <row r="1159" spans="1:3" x14ac:dyDescent="0.3">
      <c r="A1159">
        <v>0</v>
      </c>
      <c r="B1159">
        <v>3354</v>
      </c>
      <c r="C1159" s="4">
        <f t="shared" si="18"/>
        <v>9.1827515400410675</v>
      </c>
    </row>
    <row r="1160" spans="1:3" x14ac:dyDescent="0.3">
      <c r="A1160">
        <v>0</v>
      </c>
      <c r="B1160">
        <v>1312</v>
      </c>
      <c r="C1160" s="4">
        <f t="shared" si="18"/>
        <v>3.592060232717317</v>
      </c>
    </row>
    <row r="1161" spans="1:3" x14ac:dyDescent="0.3">
      <c r="A1161">
        <v>0</v>
      </c>
      <c r="B1161">
        <v>3007</v>
      </c>
      <c r="C1161" s="4">
        <f t="shared" si="18"/>
        <v>8.2327173169062284</v>
      </c>
    </row>
    <row r="1162" spans="1:3" x14ac:dyDescent="0.3">
      <c r="A1162">
        <v>1</v>
      </c>
      <c r="B1162">
        <v>152</v>
      </c>
      <c r="C1162" s="4">
        <f t="shared" si="18"/>
        <v>0.41615331964407942</v>
      </c>
    </row>
    <row r="1163" spans="1:3" x14ac:dyDescent="0.3">
      <c r="A1163">
        <v>0</v>
      </c>
      <c r="B1163">
        <v>3193</v>
      </c>
      <c r="C1163" s="4">
        <f t="shared" si="18"/>
        <v>8.7419575633128002</v>
      </c>
    </row>
    <row r="1164" spans="1:3" x14ac:dyDescent="0.3">
      <c r="A1164">
        <v>0</v>
      </c>
      <c r="B1164">
        <v>4784</v>
      </c>
      <c r="C1164" s="4">
        <f t="shared" si="18"/>
        <v>13.097878165639973</v>
      </c>
    </row>
    <row r="1165" spans="1:3" x14ac:dyDescent="0.3">
      <c r="A1165">
        <v>0</v>
      </c>
      <c r="B1165">
        <v>13582</v>
      </c>
      <c r="C1165" s="4">
        <f t="shared" si="18"/>
        <v>37.185489390828202</v>
      </c>
    </row>
    <row r="1166" spans="1:3" x14ac:dyDescent="0.3">
      <c r="A1166">
        <v>0</v>
      </c>
      <c r="B1166">
        <v>8319</v>
      </c>
      <c r="C1166" s="4">
        <f t="shared" si="18"/>
        <v>22.776180698151951</v>
      </c>
    </row>
    <row r="1167" spans="1:3" x14ac:dyDescent="0.3">
      <c r="A1167">
        <v>0</v>
      </c>
      <c r="B1167">
        <v>7861</v>
      </c>
      <c r="C1167" s="4">
        <f t="shared" si="18"/>
        <v>21.522245037645447</v>
      </c>
    </row>
    <row r="1168" spans="1:3" x14ac:dyDescent="0.3">
      <c r="A1168">
        <v>0</v>
      </c>
      <c r="B1168">
        <v>3074</v>
      </c>
      <c r="C1168" s="4">
        <f t="shared" si="18"/>
        <v>8.4161533196440796</v>
      </c>
    </row>
    <row r="1169" spans="1:3" x14ac:dyDescent="0.3">
      <c r="A1169">
        <v>0</v>
      </c>
      <c r="B1169">
        <v>1732</v>
      </c>
      <c r="C1169" s="4">
        <f t="shared" si="18"/>
        <v>4.7419575633127993</v>
      </c>
    </row>
    <row r="1170" spans="1:3" x14ac:dyDescent="0.3">
      <c r="A1170">
        <v>0</v>
      </c>
      <c r="B1170">
        <v>3341</v>
      </c>
      <c r="C1170" s="4">
        <f t="shared" si="18"/>
        <v>9.1471594798083498</v>
      </c>
    </row>
    <row r="1171" spans="1:3" x14ac:dyDescent="0.3">
      <c r="A1171">
        <v>1</v>
      </c>
      <c r="B1171">
        <v>365243</v>
      </c>
      <c r="C1171" s="4">
        <f t="shared" si="18"/>
        <v>999.98083504449005</v>
      </c>
    </row>
    <row r="1172" spans="1:3" x14ac:dyDescent="0.3">
      <c r="A1172">
        <v>0</v>
      </c>
      <c r="B1172">
        <v>931</v>
      </c>
      <c r="C1172" s="4">
        <f t="shared" si="18"/>
        <v>2.5489390828199863</v>
      </c>
    </row>
    <row r="1173" spans="1:3" x14ac:dyDescent="0.3">
      <c r="A1173">
        <v>1</v>
      </c>
      <c r="B1173">
        <v>552</v>
      </c>
      <c r="C1173" s="4">
        <f t="shared" si="18"/>
        <v>1.5112936344969199</v>
      </c>
    </row>
    <row r="1174" spans="1:3" x14ac:dyDescent="0.3">
      <c r="A1174">
        <v>0</v>
      </c>
      <c r="B1174">
        <v>681</v>
      </c>
      <c r="C1174" s="4">
        <f t="shared" si="18"/>
        <v>1.8644763860369611</v>
      </c>
    </row>
    <row r="1175" spans="1:3" x14ac:dyDescent="0.3">
      <c r="A1175">
        <v>0</v>
      </c>
      <c r="B1175">
        <v>2355</v>
      </c>
      <c r="C1175" s="4">
        <f t="shared" si="18"/>
        <v>6.4476386036960989</v>
      </c>
    </row>
    <row r="1176" spans="1:3" x14ac:dyDescent="0.3">
      <c r="A1176">
        <v>0</v>
      </c>
      <c r="B1176">
        <v>907</v>
      </c>
      <c r="C1176" s="4">
        <f t="shared" si="18"/>
        <v>2.4832306639288158</v>
      </c>
    </row>
    <row r="1177" spans="1:3" x14ac:dyDescent="0.3">
      <c r="A1177">
        <v>0</v>
      </c>
      <c r="B1177">
        <v>1250</v>
      </c>
      <c r="C1177" s="4">
        <f t="shared" si="18"/>
        <v>3.4223134839151266</v>
      </c>
    </row>
    <row r="1178" spans="1:3" x14ac:dyDescent="0.3">
      <c r="A1178">
        <v>0</v>
      </c>
      <c r="B1178">
        <v>3907</v>
      </c>
      <c r="C1178" s="4">
        <f t="shared" si="18"/>
        <v>10.69678302532512</v>
      </c>
    </row>
    <row r="1179" spans="1:3" x14ac:dyDescent="0.3">
      <c r="A1179">
        <v>0</v>
      </c>
      <c r="B1179">
        <v>3907</v>
      </c>
      <c r="C1179" s="4">
        <f t="shared" si="18"/>
        <v>10.69678302532512</v>
      </c>
    </row>
    <row r="1180" spans="1:3" x14ac:dyDescent="0.3">
      <c r="A1180">
        <v>0</v>
      </c>
      <c r="B1180">
        <v>232</v>
      </c>
      <c r="C1180" s="4">
        <f t="shared" si="18"/>
        <v>0.63518138261464752</v>
      </c>
    </row>
    <row r="1181" spans="1:3" x14ac:dyDescent="0.3">
      <c r="A1181">
        <v>0</v>
      </c>
      <c r="B1181">
        <v>1192</v>
      </c>
      <c r="C1181" s="4">
        <f t="shared" si="18"/>
        <v>3.2635181382614649</v>
      </c>
    </row>
    <row r="1182" spans="1:3" x14ac:dyDescent="0.3">
      <c r="A1182">
        <v>1</v>
      </c>
      <c r="B1182">
        <v>1403</v>
      </c>
      <c r="C1182" s="4">
        <f t="shared" si="18"/>
        <v>3.8412046543463383</v>
      </c>
    </row>
    <row r="1183" spans="1:3" x14ac:dyDescent="0.3">
      <c r="A1183">
        <v>0</v>
      </c>
      <c r="B1183">
        <v>4276</v>
      </c>
      <c r="C1183" s="4">
        <f t="shared" si="18"/>
        <v>11.707049965776864</v>
      </c>
    </row>
    <row r="1184" spans="1:3" x14ac:dyDescent="0.3">
      <c r="A1184">
        <v>0</v>
      </c>
      <c r="B1184">
        <v>365243</v>
      </c>
      <c r="C1184" s="4">
        <f t="shared" si="18"/>
        <v>999.98083504449005</v>
      </c>
    </row>
    <row r="1185" spans="1:3" x14ac:dyDescent="0.3">
      <c r="A1185">
        <v>0</v>
      </c>
      <c r="B1185">
        <v>365243</v>
      </c>
      <c r="C1185" s="4">
        <f t="shared" si="18"/>
        <v>999.98083504449005</v>
      </c>
    </row>
    <row r="1186" spans="1:3" x14ac:dyDescent="0.3">
      <c r="A1186">
        <v>0</v>
      </c>
      <c r="B1186">
        <v>278</v>
      </c>
      <c r="C1186" s="4">
        <f t="shared" si="18"/>
        <v>0.76112251882272419</v>
      </c>
    </row>
    <row r="1187" spans="1:3" x14ac:dyDescent="0.3">
      <c r="A1187">
        <v>0</v>
      </c>
      <c r="B1187">
        <v>3521</v>
      </c>
      <c r="C1187" s="4">
        <f t="shared" si="18"/>
        <v>9.6399726214921291</v>
      </c>
    </row>
    <row r="1188" spans="1:3" x14ac:dyDescent="0.3">
      <c r="A1188">
        <v>0</v>
      </c>
      <c r="B1188">
        <v>365243</v>
      </c>
      <c r="C1188" s="4">
        <f t="shared" si="18"/>
        <v>999.98083504449005</v>
      </c>
    </row>
    <row r="1189" spans="1:3" x14ac:dyDescent="0.3">
      <c r="A1189">
        <v>0</v>
      </c>
      <c r="B1189">
        <v>365243</v>
      </c>
      <c r="C1189" s="4">
        <f t="shared" si="18"/>
        <v>999.98083504449005</v>
      </c>
    </row>
    <row r="1190" spans="1:3" x14ac:dyDescent="0.3">
      <c r="A1190">
        <v>0</v>
      </c>
      <c r="B1190">
        <v>365243</v>
      </c>
      <c r="C1190" s="4">
        <f t="shared" si="18"/>
        <v>999.98083504449005</v>
      </c>
    </row>
    <row r="1191" spans="1:3" x14ac:dyDescent="0.3">
      <c r="A1191">
        <v>0</v>
      </c>
      <c r="B1191">
        <v>632</v>
      </c>
      <c r="C1191" s="4">
        <f t="shared" si="18"/>
        <v>1.730321697467488</v>
      </c>
    </row>
    <row r="1192" spans="1:3" x14ac:dyDescent="0.3">
      <c r="A1192">
        <v>0</v>
      </c>
      <c r="B1192">
        <v>632</v>
      </c>
      <c r="C1192" s="4">
        <f t="shared" si="18"/>
        <v>1.730321697467488</v>
      </c>
    </row>
    <row r="1193" spans="1:3" x14ac:dyDescent="0.3">
      <c r="A1193">
        <v>0</v>
      </c>
      <c r="B1193">
        <v>1500</v>
      </c>
      <c r="C1193" s="4">
        <f t="shared" si="18"/>
        <v>4.1067761806981515</v>
      </c>
    </row>
    <row r="1194" spans="1:3" x14ac:dyDescent="0.3">
      <c r="A1194">
        <v>0</v>
      </c>
      <c r="B1194">
        <v>3344</v>
      </c>
      <c r="C1194" s="4">
        <f t="shared" si="18"/>
        <v>9.1553730321697468</v>
      </c>
    </row>
    <row r="1195" spans="1:3" x14ac:dyDescent="0.3">
      <c r="A1195">
        <v>0</v>
      </c>
      <c r="B1195">
        <v>365243</v>
      </c>
      <c r="C1195" s="4">
        <f t="shared" si="18"/>
        <v>999.98083504449005</v>
      </c>
    </row>
    <row r="1196" spans="1:3" x14ac:dyDescent="0.3">
      <c r="A1196">
        <v>0</v>
      </c>
      <c r="B1196">
        <v>2279</v>
      </c>
      <c r="C1196" s="4">
        <f t="shared" si="18"/>
        <v>6.239561943874059</v>
      </c>
    </row>
    <row r="1197" spans="1:3" x14ac:dyDescent="0.3">
      <c r="A1197">
        <v>0</v>
      </c>
      <c r="B1197">
        <v>4635</v>
      </c>
      <c r="C1197" s="4">
        <f t="shared" si="18"/>
        <v>12.68993839835729</v>
      </c>
    </row>
    <row r="1198" spans="1:3" x14ac:dyDescent="0.3">
      <c r="A1198">
        <v>0</v>
      </c>
      <c r="B1198">
        <v>396</v>
      </c>
      <c r="C1198" s="4">
        <f t="shared" si="18"/>
        <v>1.0841889117043122</v>
      </c>
    </row>
    <row r="1199" spans="1:3" x14ac:dyDescent="0.3">
      <c r="A1199">
        <v>0</v>
      </c>
      <c r="B1199">
        <v>365243</v>
      </c>
      <c r="C1199" s="4">
        <f t="shared" si="18"/>
        <v>999.98083504449005</v>
      </c>
    </row>
    <row r="1200" spans="1:3" x14ac:dyDescent="0.3">
      <c r="A1200">
        <v>0</v>
      </c>
      <c r="B1200">
        <v>1763</v>
      </c>
      <c r="C1200" s="4">
        <f t="shared" si="18"/>
        <v>4.8268309377138943</v>
      </c>
    </row>
    <row r="1201" spans="1:3" x14ac:dyDescent="0.3">
      <c r="A1201">
        <v>0</v>
      </c>
      <c r="B1201">
        <v>96</v>
      </c>
      <c r="C1201" s="4">
        <f t="shared" si="18"/>
        <v>0.26283367556468173</v>
      </c>
    </row>
    <row r="1202" spans="1:3" x14ac:dyDescent="0.3">
      <c r="A1202">
        <v>0</v>
      </c>
      <c r="B1202">
        <v>365243</v>
      </c>
      <c r="C1202" s="4">
        <f t="shared" si="18"/>
        <v>999.98083504449005</v>
      </c>
    </row>
    <row r="1203" spans="1:3" x14ac:dyDescent="0.3">
      <c r="A1203">
        <v>0</v>
      </c>
      <c r="B1203">
        <v>8150</v>
      </c>
      <c r="C1203" s="4">
        <f t="shared" si="18"/>
        <v>22.313483915126625</v>
      </c>
    </row>
    <row r="1204" spans="1:3" x14ac:dyDescent="0.3">
      <c r="A1204">
        <v>0</v>
      </c>
      <c r="B1204">
        <v>1727</v>
      </c>
      <c r="C1204" s="4">
        <f t="shared" si="18"/>
        <v>4.7282683093771389</v>
      </c>
    </row>
    <row r="1205" spans="1:3" x14ac:dyDescent="0.3">
      <c r="A1205">
        <v>0</v>
      </c>
      <c r="B1205">
        <v>5265</v>
      </c>
      <c r="C1205" s="4">
        <f t="shared" si="18"/>
        <v>14.414784394250514</v>
      </c>
    </row>
    <row r="1206" spans="1:3" x14ac:dyDescent="0.3">
      <c r="A1206">
        <v>0</v>
      </c>
      <c r="B1206">
        <v>1750</v>
      </c>
      <c r="C1206" s="4">
        <f t="shared" si="18"/>
        <v>4.7912388774811774</v>
      </c>
    </row>
    <row r="1207" spans="1:3" x14ac:dyDescent="0.3">
      <c r="A1207">
        <v>0</v>
      </c>
      <c r="B1207">
        <v>836</v>
      </c>
      <c r="C1207" s="4">
        <f t="shared" si="18"/>
        <v>2.2888432580424367</v>
      </c>
    </row>
    <row r="1208" spans="1:3" x14ac:dyDescent="0.3">
      <c r="A1208">
        <v>0</v>
      </c>
      <c r="B1208">
        <v>4053</v>
      </c>
      <c r="C1208" s="4">
        <f t="shared" si="18"/>
        <v>11.096509240246407</v>
      </c>
    </row>
    <row r="1209" spans="1:3" x14ac:dyDescent="0.3">
      <c r="A1209">
        <v>0</v>
      </c>
      <c r="B1209">
        <v>7059</v>
      </c>
      <c r="C1209" s="4">
        <f t="shared" si="18"/>
        <v>19.326488706365502</v>
      </c>
    </row>
    <row r="1210" spans="1:3" x14ac:dyDescent="0.3">
      <c r="A1210">
        <v>0</v>
      </c>
      <c r="B1210">
        <v>2822</v>
      </c>
      <c r="C1210" s="4">
        <f t="shared" si="18"/>
        <v>7.7262149212867897</v>
      </c>
    </row>
    <row r="1211" spans="1:3" x14ac:dyDescent="0.3">
      <c r="A1211">
        <v>0</v>
      </c>
      <c r="B1211">
        <v>4408</v>
      </c>
      <c r="C1211" s="4">
        <f t="shared" si="18"/>
        <v>12.068446269678303</v>
      </c>
    </row>
    <row r="1212" spans="1:3" x14ac:dyDescent="0.3">
      <c r="A1212">
        <v>0</v>
      </c>
      <c r="B1212">
        <v>1281</v>
      </c>
      <c r="C1212" s="4">
        <f t="shared" si="18"/>
        <v>3.5071868583162216</v>
      </c>
    </row>
    <row r="1213" spans="1:3" x14ac:dyDescent="0.3">
      <c r="A1213">
        <v>0</v>
      </c>
      <c r="B1213">
        <v>4135</v>
      </c>
      <c r="C1213" s="4">
        <f t="shared" si="18"/>
        <v>11.321013004791238</v>
      </c>
    </row>
    <row r="1214" spans="1:3" x14ac:dyDescent="0.3">
      <c r="A1214">
        <v>0</v>
      </c>
      <c r="B1214">
        <v>2897</v>
      </c>
      <c r="C1214" s="4">
        <f t="shared" si="18"/>
        <v>7.9315537303216974</v>
      </c>
    </row>
    <row r="1215" spans="1:3" x14ac:dyDescent="0.3">
      <c r="A1215">
        <v>0</v>
      </c>
      <c r="B1215">
        <v>7861</v>
      </c>
      <c r="C1215" s="4">
        <f t="shared" si="18"/>
        <v>21.522245037645447</v>
      </c>
    </row>
    <row r="1216" spans="1:3" x14ac:dyDescent="0.3">
      <c r="A1216">
        <v>0</v>
      </c>
      <c r="B1216">
        <v>3163</v>
      </c>
      <c r="C1216" s="4">
        <f t="shared" si="18"/>
        <v>8.6598220396988363</v>
      </c>
    </row>
    <row r="1217" spans="1:3" x14ac:dyDescent="0.3">
      <c r="A1217">
        <v>0</v>
      </c>
      <c r="B1217">
        <v>3163</v>
      </c>
      <c r="C1217" s="4">
        <f t="shared" si="18"/>
        <v>8.6598220396988363</v>
      </c>
    </row>
    <row r="1218" spans="1:3" x14ac:dyDescent="0.3">
      <c r="A1218">
        <v>0</v>
      </c>
      <c r="B1218">
        <v>365243</v>
      </c>
      <c r="C1218" s="4">
        <f t="shared" si="18"/>
        <v>999.98083504449005</v>
      </c>
    </row>
    <row r="1219" spans="1:3" x14ac:dyDescent="0.3">
      <c r="A1219">
        <v>0</v>
      </c>
      <c r="B1219">
        <v>365243</v>
      </c>
      <c r="C1219" s="4">
        <f t="shared" ref="C1219:C1282" si="19">B1219/365.25</f>
        <v>999.98083504449005</v>
      </c>
    </row>
    <row r="1220" spans="1:3" x14ac:dyDescent="0.3">
      <c r="A1220">
        <v>0</v>
      </c>
      <c r="B1220">
        <v>152</v>
      </c>
      <c r="C1220" s="4">
        <f t="shared" si="19"/>
        <v>0.41615331964407942</v>
      </c>
    </row>
    <row r="1221" spans="1:3" x14ac:dyDescent="0.3">
      <c r="A1221">
        <v>1</v>
      </c>
      <c r="B1221">
        <v>730</v>
      </c>
      <c r="C1221" s="4">
        <f t="shared" si="19"/>
        <v>1.998631074606434</v>
      </c>
    </row>
    <row r="1222" spans="1:3" x14ac:dyDescent="0.3">
      <c r="A1222">
        <v>1</v>
      </c>
      <c r="B1222">
        <v>1691</v>
      </c>
      <c r="C1222" s="4">
        <f t="shared" si="19"/>
        <v>4.6297056810403836</v>
      </c>
    </row>
    <row r="1223" spans="1:3" x14ac:dyDescent="0.3">
      <c r="A1223">
        <v>0</v>
      </c>
      <c r="B1223">
        <v>1911</v>
      </c>
      <c r="C1223" s="4">
        <f t="shared" si="19"/>
        <v>5.2320328542094456</v>
      </c>
    </row>
    <row r="1224" spans="1:3" x14ac:dyDescent="0.3">
      <c r="A1224">
        <v>0</v>
      </c>
      <c r="B1224">
        <v>5183</v>
      </c>
      <c r="C1224" s="4">
        <f t="shared" si="19"/>
        <v>14.190280629705681</v>
      </c>
    </row>
    <row r="1225" spans="1:3" x14ac:dyDescent="0.3">
      <c r="A1225">
        <v>0</v>
      </c>
      <c r="B1225">
        <v>365243</v>
      </c>
      <c r="C1225" s="4">
        <f t="shared" si="19"/>
        <v>999.98083504449005</v>
      </c>
    </row>
    <row r="1226" spans="1:3" x14ac:dyDescent="0.3">
      <c r="A1226">
        <v>1</v>
      </c>
      <c r="B1226">
        <v>520</v>
      </c>
      <c r="C1226" s="4">
        <f t="shared" si="19"/>
        <v>1.4236824093086926</v>
      </c>
    </row>
    <row r="1227" spans="1:3" x14ac:dyDescent="0.3">
      <c r="A1227">
        <v>0</v>
      </c>
      <c r="B1227">
        <v>180</v>
      </c>
      <c r="C1227" s="4">
        <f t="shared" si="19"/>
        <v>0.49281314168377821</v>
      </c>
    </row>
    <row r="1228" spans="1:3" x14ac:dyDescent="0.3">
      <c r="A1228">
        <v>0</v>
      </c>
      <c r="B1228">
        <v>583</v>
      </c>
      <c r="C1228" s="4">
        <f t="shared" si="19"/>
        <v>1.5961670088980151</v>
      </c>
    </row>
    <row r="1229" spans="1:3" x14ac:dyDescent="0.3">
      <c r="A1229">
        <v>0</v>
      </c>
      <c r="B1229">
        <v>1193</v>
      </c>
      <c r="C1229" s="4">
        <f t="shared" si="19"/>
        <v>3.2662559890485969</v>
      </c>
    </row>
    <row r="1230" spans="1:3" x14ac:dyDescent="0.3">
      <c r="A1230">
        <v>1</v>
      </c>
      <c r="B1230">
        <v>911</v>
      </c>
      <c r="C1230" s="4">
        <f t="shared" si="19"/>
        <v>2.4941820670773445</v>
      </c>
    </row>
    <row r="1231" spans="1:3" x14ac:dyDescent="0.3">
      <c r="A1231">
        <v>0</v>
      </c>
      <c r="B1231">
        <v>365243</v>
      </c>
      <c r="C1231" s="4">
        <f t="shared" si="19"/>
        <v>999.98083504449005</v>
      </c>
    </row>
    <row r="1232" spans="1:3" x14ac:dyDescent="0.3">
      <c r="A1232">
        <v>0</v>
      </c>
      <c r="B1232">
        <v>164</v>
      </c>
      <c r="C1232" s="4">
        <f t="shared" si="19"/>
        <v>0.44900752908966463</v>
      </c>
    </row>
    <row r="1233" spans="1:3" x14ac:dyDescent="0.3">
      <c r="A1233">
        <v>0</v>
      </c>
      <c r="B1233">
        <v>3316</v>
      </c>
      <c r="C1233" s="4">
        <f t="shared" si="19"/>
        <v>9.0787132101300472</v>
      </c>
    </row>
    <row r="1234" spans="1:3" x14ac:dyDescent="0.3">
      <c r="A1234">
        <v>0</v>
      </c>
      <c r="B1234">
        <v>1461</v>
      </c>
      <c r="C1234" s="4">
        <f t="shared" si="19"/>
        <v>4</v>
      </c>
    </row>
    <row r="1235" spans="1:3" x14ac:dyDescent="0.3">
      <c r="A1235">
        <v>0</v>
      </c>
      <c r="B1235">
        <v>385</v>
      </c>
      <c r="C1235" s="4">
        <f t="shared" si="19"/>
        <v>1.054072553045859</v>
      </c>
    </row>
    <row r="1236" spans="1:3" x14ac:dyDescent="0.3">
      <c r="A1236">
        <v>1</v>
      </c>
      <c r="B1236">
        <v>601</v>
      </c>
      <c r="C1236" s="4">
        <f t="shared" si="19"/>
        <v>1.6454483230663928</v>
      </c>
    </row>
    <row r="1237" spans="1:3" x14ac:dyDescent="0.3">
      <c r="A1237">
        <v>0</v>
      </c>
      <c r="B1237">
        <v>1592</v>
      </c>
      <c r="C1237" s="4">
        <f t="shared" si="19"/>
        <v>4.3586584531143053</v>
      </c>
    </row>
    <row r="1238" spans="1:3" x14ac:dyDescent="0.3">
      <c r="A1238">
        <v>0</v>
      </c>
      <c r="B1238">
        <v>1042</v>
      </c>
      <c r="C1238" s="4">
        <f t="shared" si="19"/>
        <v>2.8528405201916494</v>
      </c>
    </row>
    <row r="1239" spans="1:3" x14ac:dyDescent="0.3">
      <c r="A1239">
        <v>0</v>
      </c>
      <c r="B1239">
        <v>365243</v>
      </c>
      <c r="C1239" s="4">
        <f t="shared" si="19"/>
        <v>999.98083504449005</v>
      </c>
    </row>
    <row r="1240" spans="1:3" x14ac:dyDescent="0.3">
      <c r="A1240">
        <v>0</v>
      </c>
      <c r="B1240">
        <v>3106</v>
      </c>
      <c r="C1240" s="4">
        <f t="shared" si="19"/>
        <v>8.5037645448323058</v>
      </c>
    </row>
    <row r="1241" spans="1:3" x14ac:dyDescent="0.3">
      <c r="A1241">
        <v>0</v>
      </c>
      <c r="B1241">
        <v>138</v>
      </c>
      <c r="C1241" s="4">
        <f t="shared" si="19"/>
        <v>0.37782340862422997</v>
      </c>
    </row>
    <row r="1242" spans="1:3" x14ac:dyDescent="0.3">
      <c r="A1242">
        <v>0</v>
      </c>
      <c r="B1242">
        <v>1656</v>
      </c>
      <c r="C1242" s="4">
        <f t="shared" si="19"/>
        <v>4.5338809034907595</v>
      </c>
    </row>
    <row r="1243" spans="1:3" x14ac:dyDescent="0.3">
      <c r="A1243">
        <v>0</v>
      </c>
      <c r="B1243">
        <v>12764</v>
      </c>
      <c r="C1243" s="4">
        <f t="shared" si="19"/>
        <v>34.945927446954144</v>
      </c>
    </row>
    <row r="1244" spans="1:3" x14ac:dyDescent="0.3">
      <c r="A1244">
        <v>1</v>
      </c>
      <c r="B1244">
        <v>365243</v>
      </c>
      <c r="C1244" s="4">
        <f t="shared" si="19"/>
        <v>999.98083504449005</v>
      </c>
    </row>
    <row r="1245" spans="1:3" x14ac:dyDescent="0.3">
      <c r="A1245">
        <v>0</v>
      </c>
      <c r="B1245">
        <v>4576</v>
      </c>
      <c r="C1245" s="4">
        <f t="shared" si="19"/>
        <v>12.528405201916495</v>
      </c>
    </row>
    <row r="1246" spans="1:3" x14ac:dyDescent="0.3">
      <c r="A1246">
        <v>0</v>
      </c>
      <c r="B1246">
        <v>928</v>
      </c>
      <c r="C1246" s="4">
        <f t="shared" si="19"/>
        <v>2.5407255304585901</v>
      </c>
    </row>
    <row r="1247" spans="1:3" x14ac:dyDescent="0.3">
      <c r="A1247">
        <v>0</v>
      </c>
      <c r="B1247">
        <v>2206</v>
      </c>
      <c r="C1247" s="4">
        <f t="shared" si="19"/>
        <v>6.0396988364134154</v>
      </c>
    </row>
    <row r="1248" spans="1:3" x14ac:dyDescent="0.3">
      <c r="A1248">
        <v>0</v>
      </c>
      <c r="B1248">
        <v>1728</v>
      </c>
      <c r="C1248" s="4">
        <f t="shared" si="19"/>
        <v>4.731006160164271</v>
      </c>
    </row>
    <row r="1249" spans="1:3" x14ac:dyDescent="0.3">
      <c r="A1249">
        <v>0</v>
      </c>
      <c r="B1249">
        <v>4611</v>
      </c>
      <c r="C1249" s="4">
        <f t="shared" si="19"/>
        <v>12.624229979466119</v>
      </c>
    </row>
    <row r="1250" spans="1:3" x14ac:dyDescent="0.3">
      <c r="A1250">
        <v>0</v>
      </c>
      <c r="B1250">
        <v>6609</v>
      </c>
      <c r="C1250" s="4">
        <f t="shared" si="19"/>
        <v>18.094455852156056</v>
      </c>
    </row>
    <row r="1251" spans="1:3" x14ac:dyDescent="0.3">
      <c r="A1251">
        <v>0</v>
      </c>
      <c r="B1251">
        <v>1016</v>
      </c>
      <c r="C1251" s="4">
        <f t="shared" si="19"/>
        <v>2.7816563997262147</v>
      </c>
    </row>
    <row r="1252" spans="1:3" x14ac:dyDescent="0.3">
      <c r="A1252">
        <v>0</v>
      </c>
      <c r="B1252">
        <v>893</v>
      </c>
      <c r="C1252" s="4">
        <f t="shared" si="19"/>
        <v>2.4449007529089664</v>
      </c>
    </row>
    <row r="1253" spans="1:3" x14ac:dyDescent="0.3">
      <c r="A1253">
        <v>0</v>
      </c>
      <c r="B1253">
        <v>2781</v>
      </c>
      <c r="C1253" s="4">
        <f t="shared" si="19"/>
        <v>7.613963039014374</v>
      </c>
    </row>
    <row r="1254" spans="1:3" x14ac:dyDescent="0.3">
      <c r="A1254">
        <v>0</v>
      </c>
      <c r="B1254">
        <v>5618</v>
      </c>
      <c r="C1254" s="4">
        <f t="shared" si="19"/>
        <v>15.381245722108146</v>
      </c>
    </row>
    <row r="1255" spans="1:3" x14ac:dyDescent="0.3">
      <c r="A1255">
        <v>0</v>
      </c>
      <c r="B1255">
        <v>365243</v>
      </c>
      <c r="C1255" s="4">
        <f t="shared" si="19"/>
        <v>999.98083504449005</v>
      </c>
    </row>
    <row r="1256" spans="1:3" x14ac:dyDescent="0.3">
      <c r="A1256">
        <v>0</v>
      </c>
      <c r="B1256">
        <v>365243</v>
      </c>
      <c r="C1256" s="4">
        <f t="shared" si="19"/>
        <v>999.98083504449005</v>
      </c>
    </row>
    <row r="1257" spans="1:3" x14ac:dyDescent="0.3">
      <c r="A1257">
        <v>0</v>
      </c>
      <c r="B1257">
        <v>365243</v>
      </c>
      <c r="C1257" s="4">
        <f t="shared" si="19"/>
        <v>999.98083504449005</v>
      </c>
    </row>
    <row r="1258" spans="1:3" x14ac:dyDescent="0.3">
      <c r="A1258">
        <v>0</v>
      </c>
      <c r="B1258">
        <v>623</v>
      </c>
      <c r="C1258" s="4">
        <f t="shared" si="19"/>
        <v>1.7056810403832992</v>
      </c>
    </row>
    <row r="1259" spans="1:3" x14ac:dyDescent="0.3">
      <c r="A1259">
        <v>0</v>
      </c>
      <c r="B1259">
        <v>2206</v>
      </c>
      <c r="C1259" s="4">
        <f t="shared" si="19"/>
        <v>6.0396988364134154</v>
      </c>
    </row>
    <row r="1260" spans="1:3" x14ac:dyDescent="0.3">
      <c r="A1260">
        <v>0</v>
      </c>
      <c r="B1260">
        <v>2206</v>
      </c>
      <c r="C1260" s="4">
        <f t="shared" si="19"/>
        <v>6.0396988364134154</v>
      </c>
    </row>
    <row r="1261" spans="1:3" x14ac:dyDescent="0.3">
      <c r="A1261">
        <v>0</v>
      </c>
      <c r="B1261">
        <v>311</v>
      </c>
      <c r="C1261" s="4">
        <f t="shared" si="19"/>
        <v>0.85147159479808354</v>
      </c>
    </row>
    <row r="1262" spans="1:3" x14ac:dyDescent="0.3">
      <c r="A1262">
        <v>0</v>
      </c>
      <c r="B1262">
        <v>6190</v>
      </c>
      <c r="C1262" s="4">
        <f t="shared" si="19"/>
        <v>16.947296372347708</v>
      </c>
    </row>
    <row r="1263" spans="1:3" x14ac:dyDescent="0.3">
      <c r="A1263">
        <v>0</v>
      </c>
      <c r="B1263">
        <v>3054</v>
      </c>
      <c r="C1263" s="4">
        <f t="shared" si="19"/>
        <v>8.3613963039014365</v>
      </c>
    </row>
    <row r="1264" spans="1:3" x14ac:dyDescent="0.3">
      <c r="A1264">
        <v>0</v>
      </c>
      <c r="B1264">
        <v>3054</v>
      </c>
      <c r="C1264" s="4">
        <f t="shared" si="19"/>
        <v>8.3613963039014365</v>
      </c>
    </row>
    <row r="1265" spans="1:3" x14ac:dyDescent="0.3">
      <c r="A1265">
        <v>0</v>
      </c>
      <c r="B1265">
        <v>365243</v>
      </c>
      <c r="C1265" s="4">
        <f t="shared" si="19"/>
        <v>999.98083504449005</v>
      </c>
    </row>
    <row r="1266" spans="1:3" x14ac:dyDescent="0.3">
      <c r="A1266">
        <v>0</v>
      </c>
      <c r="B1266">
        <v>668</v>
      </c>
      <c r="C1266" s="4">
        <f t="shared" si="19"/>
        <v>1.8288843258042438</v>
      </c>
    </row>
    <row r="1267" spans="1:3" x14ac:dyDescent="0.3">
      <c r="A1267">
        <v>0</v>
      </c>
      <c r="B1267">
        <v>365243</v>
      </c>
      <c r="C1267" s="4">
        <f t="shared" si="19"/>
        <v>999.98083504449005</v>
      </c>
    </row>
    <row r="1268" spans="1:3" x14ac:dyDescent="0.3">
      <c r="A1268">
        <v>0</v>
      </c>
      <c r="B1268">
        <v>1284</v>
      </c>
      <c r="C1268" s="4">
        <f t="shared" si="19"/>
        <v>3.5154004106776182</v>
      </c>
    </row>
    <row r="1269" spans="1:3" x14ac:dyDescent="0.3">
      <c r="A1269">
        <v>0</v>
      </c>
      <c r="B1269">
        <v>1679</v>
      </c>
      <c r="C1269" s="4">
        <f t="shared" si="19"/>
        <v>4.5968514715947979</v>
      </c>
    </row>
    <row r="1270" spans="1:3" x14ac:dyDescent="0.3">
      <c r="A1270">
        <v>0</v>
      </c>
      <c r="B1270">
        <v>2891</v>
      </c>
      <c r="C1270" s="4">
        <f t="shared" si="19"/>
        <v>7.915126625598905</v>
      </c>
    </row>
    <row r="1271" spans="1:3" x14ac:dyDescent="0.3">
      <c r="A1271">
        <v>0</v>
      </c>
      <c r="B1271">
        <v>3628</v>
      </c>
      <c r="C1271" s="4">
        <f t="shared" si="19"/>
        <v>9.932922655715263</v>
      </c>
    </row>
    <row r="1272" spans="1:3" x14ac:dyDescent="0.3">
      <c r="A1272">
        <v>0</v>
      </c>
      <c r="B1272">
        <v>1124</v>
      </c>
      <c r="C1272" s="4">
        <f t="shared" si="19"/>
        <v>3.077344284736482</v>
      </c>
    </row>
    <row r="1273" spans="1:3" x14ac:dyDescent="0.3">
      <c r="A1273">
        <v>0</v>
      </c>
      <c r="B1273">
        <v>8444</v>
      </c>
      <c r="C1273" s="4">
        <f t="shared" si="19"/>
        <v>23.118412046543462</v>
      </c>
    </row>
    <row r="1274" spans="1:3" x14ac:dyDescent="0.3">
      <c r="A1274">
        <v>0</v>
      </c>
      <c r="B1274">
        <v>8444</v>
      </c>
      <c r="C1274" s="4">
        <f t="shared" si="19"/>
        <v>23.118412046543462</v>
      </c>
    </row>
    <row r="1275" spans="1:3" x14ac:dyDescent="0.3">
      <c r="A1275">
        <v>0</v>
      </c>
      <c r="B1275">
        <v>3719</v>
      </c>
      <c r="C1275" s="4">
        <f t="shared" si="19"/>
        <v>10.182067077344286</v>
      </c>
    </row>
    <row r="1276" spans="1:3" x14ac:dyDescent="0.3">
      <c r="A1276">
        <v>0</v>
      </c>
      <c r="B1276">
        <v>208</v>
      </c>
      <c r="C1276" s="4">
        <f t="shared" si="19"/>
        <v>0.56947296372347711</v>
      </c>
    </row>
    <row r="1277" spans="1:3" x14ac:dyDescent="0.3">
      <c r="A1277">
        <v>0</v>
      </c>
      <c r="B1277">
        <v>191</v>
      </c>
      <c r="C1277" s="4">
        <f t="shared" si="19"/>
        <v>0.5229295003422314</v>
      </c>
    </row>
    <row r="1278" spans="1:3" x14ac:dyDescent="0.3">
      <c r="A1278">
        <v>0</v>
      </c>
      <c r="B1278">
        <v>365243</v>
      </c>
      <c r="C1278" s="4">
        <f t="shared" si="19"/>
        <v>999.98083504449005</v>
      </c>
    </row>
    <row r="1279" spans="1:3" x14ac:dyDescent="0.3">
      <c r="A1279">
        <v>0</v>
      </c>
      <c r="B1279">
        <v>4000</v>
      </c>
      <c r="C1279" s="4">
        <f t="shared" si="19"/>
        <v>10.951403148528405</v>
      </c>
    </row>
    <row r="1280" spans="1:3" x14ac:dyDescent="0.3">
      <c r="A1280">
        <v>0</v>
      </c>
      <c r="B1280">
        <v>4624</v>
      </c>
      <c r="C1280" s="4">
        <f t="shared" si="19"/>
        <v>12.659822039698836</v>
      </c>
    </row>
    <row r="1281" spans="1:3" x14ac:dyDescent="0.3">
      <c r="A1281">
        <v>0</v>
      </c>
      <c r="B1281">
        <v>4049</v>
      </c>
      <c r="C1281" s="4">
        <f t="shared" si="19"/>
        <v>11.085557837097879</v>
      </c>
    </row>
    <row r="1282" spans="1:3" x14ac:dyDescent="0.3">
      <c r="A1282">
        <v>1</v>
      </c>
      <c r="B1282">
        <v>1647</v>
      </c>
      <c r="C1282" s="4">
        <f t="shared" si="19"/>
        <v>4.5092402464065708</v>
      </c>
    </row>
    <row r="1283" spans="1:3" x14ac:dyDescent="0.3">
      <c r="A1283">
        <v>0</v>
      </c>
      <c r="B1283">
        <v>365243</v>
      </c>
      <c r="C1283" s="4">
        <f t="shared" ref="C1283:C1346" si="20">B1283/365.25</f>
        <v>999.98083504449005</v>
      </c>
    </row>
    <row r="1284" spans="1:3" x14ac:dyDescent="0.3">
      <c r="A1284">
        <v>0</v>
      </c>
      <c r="B1284">
        <v>365243</v>
      </c>
      <c r="C1284" s="4">
        <f t="shared" si="20"/>
        <v>999.98083504449005</v>
      </c>
    </row>
    <row r="1285" spans="1:3" x14ac:dyDescent="0.3">
      <c r="A1285">
        <v>0</v>
      </c>
      <c r="B1285">
        <v>365243</v>
      </c>
      <c r="C1285" s="4">
        <f t="shared" si="20"/>
        <v>999.98083504449005</v>
      </c>
    </row>
    <row r="1286" spans="1:3" x14ac:dyDescent="0.3">
      <c r="A1286">
        <v>0</v>
      </c>
      <c r="B1286">
        <v>459</v>
      </c>
      <c r="C1286" s="4">
        <f t="shared" si="20"/>
        <v>1.2566735112936345</v>
      </c>
    </row>
    <row r="1287" spans="1:3" x14ac:dyDescent="0.3">
      <c r="A1287">
        <v>0</v>
      </c>
      <c r="B1287">
        <v>1238</v>
      </c>
      <c r="C1287" s="4">
        <f t="shared" si="20"/>
        <v>3.3894592744695413</v>
      </c>
    </row>
    <row r="1288" spans="1:3" x14ac:dyDescent="0.3">
      <c r="A1288">
        <v>0</v>
      </c>
      <c r="B1288">
        <v>615</v>
      </c>
      <c r="C1288" s="4">
        <f t="shared" si="20"/>
        <v>1.6837782340862424</v>
      </c>
    </row>
    <row r="1289" spans="1:3" x14ac:dyDescent="0.3">
      <c r="A1289">
        <v>0</v>
      </c>
      <c r="B1289">
        <v>136</v>
      </c>
      <c r="C1289" s="4">
        <f t="shared" si="20"/>
        <v>0.37234770704996578</v>
      </c>
    </row>
    <row r="1290" spans="1:3" x14ac:dyDescent="0.3">
      <c r="A1290">
        <v>0</v>
      </c>
      <c r="B1290">
        <v>1111</v>
      </c>
      <c r="C1290" s="4">
        <f t="shared" si="20"/>
        <v>3.0417522245037647</v>
      </c>
    </row>
    <row r="1291" spans="1:3" x14ac:dyDescent="0.3">
      <c r="A1291">
        <v>0</v>
      </c>
      <c r="B1291">
        <v>181</v>
      </c>
      <c r="C1291" s="4">
        <f t="shared" si="20"/>
        <v>0.49555099247091033</v>
      </c>
    </row>
    <row r="1292" spans="1:3" x14ac:dyDescent="0.3">
      <c r="A1292">
        <v>0</v>
      </c>
      <c r="B1292">
        <v>469</v>
      </c>
      <c r="C1292" s="4">
        <f t="shared" si="20"/>
        <v>1.2840520191649556</v>
      </c>
    </row>
    <row r="1293" spans="1:3" x14ac:dyDescent="0.3">
      <c r="A1293">
        <v>0</v>
      </c>
      <c r="B1293">
        <v>3392</v>
      </c>
      <c r="C1293" s="4">
        <f t="shared" si="20"/>
        <v>9.2867898699520879</v>
      </c>
    </row>
    <row r="1294" spans="1:3" x14ac:dyDescent="0.3">
      <c r="A1294">
        <v>1</v>
      </c>
      <c r="B1294">
        <v>1481</v>
      </c>
      <c r="C1294" s="4">
        <f t="shared" si="20"/>
        <v>4.0547570157426422</v>
      </c>
    </row>
    <row r="1295" spans="1:3" x14ac:dyDescent="0.3">
      <c r="A1295">
        <v>0</v>
      </c>
      <c r="B1295">
        <v>3252</v>
      </c>
      <c r="C1295" s="4">
        <f t="shared" si="20"/>
        <v>8.9034907597535931</v>
      </c>
    </row>
    <row r="1296" spans="1:3" x14ac:dyDescent="0.3">
      <c r="A1296">
        <v>0</v>
      </c>
      <c r="B1296">
        <v>3215</v>
      </c>
      <c r="C1296" s="4">
        <f t="shared" si="20"/>
        <v>8.8021902806297057</v>
      </c>
    </row>
    <row r="1297" spans="1:3" x14ac:dyDescent="0.3">
      <c r="A1297">
        <v>0</v>
      </c>
      <c r="B1297">
        <v>3215</v>
      </c>
      <c r="C1297" s="4">
        <f t="shared" si="20"/>
        <v>8.8021902806297057</v>
      </c>
    </row>
    <row r="1298" spans="1:3" x14ac:dyDescent="0.3">
      <c r="A1298">
        <v>0</v>
      </c>
      <c r="B1298">
        <v>3801</v>
      </c>
      <c r="C1298" s="4">
        <f t="shared" si="20"/>
        <v>10.406570841889117</v>
      </c>
    </row>
    <row r="1299" spans="1:3" x14ac:dyDescent="0.3">
      <c r="A1299">
        <v>0</v>
      </c>
      <c r="B1299">
        <v>269</v>
      </c>
      <c r="C1299" s="4">
        <f t="shared" si="20"/>
        <v>0.73648186173853525</v>
      </c>
    </row>
    <row r="1300" spans="1:3" x14ac:dyDescent="0.3">
      <c r="A1300">
        <v>0</v>
      </c>
      <c r="B1300">
        <v>451</v>
      </c>
      <c r="C1300" s="4">
        <f t="shared" si="20"/>
        <v>1.2347707049965777</v>
      </c>
    </row>
    <row r="1301" spans="1:3" x14ac:dyDescent="0.3">
      <c r="A1301">
        <v>0</v>
      </c>
      <c r="B1301">
        <v>3096</v>
      </c>
      <c r="C1301" s="4">
        <f t="shared" si="20"/>
        <v>8.4763860369609851</v>
      </c>
    </row>
    <row r="1302" spans="1:3" x14ac:dyDescent="0.3">
      <c r="A1302">
        <v>0</v>
      </c>
      <c r="B1302">
        <v>365243</v>
      </c>
      <c r="C1302" s="4">
        <f t="shared" si="20"/>
        <v>999.98083504449005</v>
      </c>
    </row>
    <row r="1303" spans="1:3" x14ac:dyDescent="0.3">
      <c r="A1303">
        <v>0</v>
      </c>
      <c r="B1303">
        <v>365243</v>
      </c>
      <c r="C1303" s="4">
        <f t="shared" si="20"/>
        <v>999.98083504449005</v>
      </c>
    </row>
    <row r="1304" spans="1:3" x14ac:dyDescent="0.3">
      <c r="A1304">
        <v>0</v>
      </c>
      <c r="B1304">
        <v>1054</v>
      </c>
      <c r="C1304" s="4">
        <f t="shared" si="20"/>
        <v>2.8856947296372346</v>
      </c>
    </row>
    <row r="1305" spans="1:3" x14ac:dyDescent="0.3">
      <c r="A1305">
        <v>0</v>
      </c>
      <c r="B1305">
        <v>5560</v>
      </c>
      <c r="C1305" s="4">
        <f t="shared" si="20"/>
        <v>15.222450376454484</v>
      </c>
    </row>
    <row r="1306" spans="1:3" x14ac:dyDescent="0.3">
      <c r="A1306">
        <v>0</v>
      </c>
      <c r="B1306">
        <v>2099</v>
      </c>
      <c r="C1306" s="4">
        <f t="shared" si="20"/>
        <v>5.7467488021902806</v>
      </c>
    </row>
    <row r="1307" spans="1:3" x14ac:dyDescent="0.3">
      <c r="A1307">
        <v>0</v>
      </c>
      <c r="B1307">
        <v>365243</v>
      </c>
      <c r="C1307" s="4">
        <f t="shared" si="20"/>
        <v>999.98083504449005</v>
      </c>
    </row>
    <row r="1308" spans="1:3" x14ac:dyDescent="0.3">
      <c r="A1308">
        <v>0</v>
      </c>
      <c r="B1308">
        <v>365243</v>
      </c>
      <c r="C1308" s="4">
        <f t="shared" si="20"/>
        <v>999.98083504449005</v>
      </c>
    </row>
    <row r="1309" spans="1:3" x14ac:dyDescent="0.3">
      <c r="A1309">
        <v>0</v>
      </c>
      <c r="B1309">
        <v>365243</v>
      </c>
      <c r="C1309" s="4">
        <f t="shared" si="20"/>
        <v>999.98083504449005</v>
      </c>
    </row>
    <row r="1310" spans="1:3" x14ac:dyDescent="0.3">
      <c r="A1310">
        <v>0</v>
      </c>
      <c r="B1310">
        <v>2869</v>
      </c>
      <c r="C1310" s="4">
        <f t="shared" si="20"/>
        <v>7.8548939082819986</v>
      </c>
    </row>
    <row r="1311" spans="1:3" x14ac:dyDescent="0.3">
      <c r="A1311">
        <v>0</v>
      </c>
      <c r="B1311">
        <v>3388</v>
      </c>
      <c r="C1311" s="4">
        <f t="shared" si="20"/>
        <v>9.2758384668035596</v>
      </c>
    </row>
    <row r="1312" spans="1:3" x14ac:dyDescent="0.3">
      <c r="A1312">
        <v>0</v>
      </c>
      <c r="B1312">
        <v>4399</v>
      </c>
      <c r="C1312" s="4">
        <f t="shared" si="20"/>
        <v>12.043805612594113</v>
      </c>
    </row>
    <row r="1313" spans="1:3" x14ac:dyDescent="0.3">
      <c r="A1313">
        <v>0</v>
      </c>
      <c r="B1313">
        <v>3330</v>
      </c>
      <c r="C1313" s="4">
        <f t="shared" si="20"/>
        <v>9.1170431211498979</v>
      </c>
    </row>
    <row r="1314" spans="1:3" x14ac:dyDescent="0.3">
      <c r="A1314">
        <v>0</v>
      </c>
      <c r="B1314">
        <v>12300</v>
      </c>
      <c r="C1314" s="4">
        <f t="shared" si="20"/>
        <v>33.675564681724843</v>
      </c>
    </row>
    <row r="1315" spans="1:3" x14ac:dyDescent="0.3">
      <c r="A1315">
        <v>0</v>
      </c>
      <c r="B1315">
        <v>1584</v>
      </c>
      <c r="C1315" s="4">
        <f t="shared" si="20"/>
        <v>4.3367556468172488</v>
      </c>
    </row>
    <row r="1316" spans="1:3" x14ac:dyDescent="0.3">
      <c r="A1316">
        <v>0</v>
      </c>
      <c r="B1316">
        <v>8150</v>
      </c>
      <c r="C1316" s="4">
        <f t="shared" si="20"/>
        <v>22.313483915126625</v>
      </c>
    </row>
    <row r="1317" spans="1:3" x14ac:dyDescent="0.3">
      <c r="A1317">
        <v>0</v>
      </c>
      <c r="B1317">
        <v>4092</v>
      </c>
      <c r="C1317" s="4">
        <f t="shared" si="20"/>
        <v>11.203285420944558</v>
      </c>
    </row>
    <row r="1318" spans="1:3" x14ac:dyDescent="0.3">
      <c r="A1318">
        <v>0</v>
      </c>
      <c r="B1318">
        <v>2168</v>
      </c>
      <c r="C1318" s="4">
        <f t="shared" si="20"/>
        <v>5.935660506502396</v>
      </c>
    </row>
    <row r="1319" spans="1:3" x14ac:dyDescent="0.3">
      <c r="A1319">
        <v>0</v>
      </c>
      <c r="B1319">
        <v>365243</v>
      </c>
      <c r="C1319" s="4">
        <f t="shared" si="20"/>
        <v>999.98083504449005</v>
      </c>
    </row>
    <row r="1320" spans="1:3" x14ac:dyDescent="0.3">
      <c r="A1320">
        <v>0</v>
      </c>
      <c r="B1320">
        <v>365243</v>
      </c>
      <c r="C1320" s="4">
        <f t="shared" si="20"/>
        <v>999.98083504449005</v>
      </c>
    </row>
    <row r="1321" spans="1:3" x14ac:dyDescent="0.3">
      <c r="A1321">
        <v>1</v>
      </c>
      <c r="B1321">
        <v>328</v>
      </c>
      <c r="C1321" s="4">
        <f t="shared" si="20"/>
        <v>0.89801505817932925</v>
      </c>
    </row>
    <row r="1322" spans="1:3" x14ac:dyDescent="0.3">
      <c r="A1322">
        <v>0</v>
      </c>
      <c r="B1322">
        <v>358</v>
      </c>
      <c r="C1322" s="4">
        <f t="shared" si="20"/>
        <v>0.98015058179329229</v>
      </c>
    </row>
    <row r="1323" spans="1:3" x14ac:dyDescent="0.3">
      <c r="A1323">
        <v>0</v>
      </c>
      <c r="B1323">
        <v>7114</v>
      </c>
      <c r="C1323" s="4">
        <f t="shared" si="20"/>
        <v>19.477070499657767</v>
      </c>
    </row>
    <row r="1324" spans="1:3" x14ac:dyDescent="0.3">
      <c r="A1324">
        <v>0</v>
      </c>
      <c r="B1324">
        <v>1091</v>
      </c>
      <c r="C1324" s="4">
        <f t="shared" si="20"/>
        <v>2.9869952087611225</v>
      </c>
    </row>
    <row r="1325" spans="1:3" x14ac:dyDescent="0.3">
      <c r="A1325">
        <v>0</v>
      </c>
      <c r="B1325">
        <v>1830</v>
      </c>
      <c r="C1325" s="4">
        <f t="shared" si="20"/>
        <v>5.0102669404517455</v>
      </c>
    </row>
    <row r="1326" spans="1:3" x14ac:dyDescent="0.3">
      <c r="A1326">
        <v>0</v>
      </c>
      <c r="B1326">
        <v>1607</v>
      </c>
      <c r="C1326" s="4">
        <f t="shared" si="20"/>
        <v>4.3997262149212863</v>
      </c>
    </row>
    <row r="1327" spans="1:3" x14ac:dyDescent="0.3">
      <c r="A1327">
        <v>1</v>
      </c>
      <c r="B1327">
        <v>365243</v>
      </c>
      <c r="C1327" s="4">
        <f t="shared" si="20"/>
        <v>999.98083504449005</v>
      </c>
    </row>
    <row r="1328" spans="1:3" x14ac:dyDescent="0.3">
      <c r="A1328">
        <v>1</v>
      </c>
      <c r="B1328">
        <v>1526</v>
      </c>
      <c r="C1328" s="4">
        <f t="shared" si="20"/>
        <v>4.1779603011635862</v>
      </c>
    </row>
    <row r="1329" spans="1:3" x14ac:dyDescent="0.3">
      <c r="A1329">
        <v>0</v>
      </c>
      <c r="B1329">
        <v>1849</v>
      </c>
      <c r="C1329" s="4">
        <f t="shared" si="20"/>
        <v>5.0622861054072557</v>
      </c>
    </row>
    <row r="1330" spans="1:3" x14ac:dyDescent="0.3">
      <c r="A1330">
        <v>0</v>
      </c>
      <c r="B1330">
        <v>365243</v>
      </c>
      <c r="C1330" s="4">
        <f t="shared" si="20"/>
        <v>999.98083504449005</v>
      </c>
    </row>
    <row r="1331" spans="1:3" x14ac:dyDescent="0.3">
      <c r="A1331">
        <v>0</v>
      </c>
      <c r="B1331">
        <v>333</v>
      </c>
      <c r="C1331" s="4">
        <f t="shared" si="20"/>
        <v>0.9117043121149897</v>
      </c>
    </row>
    <row r="1332" spans="1:3" x14ac:dyDescent="0.3">
      <c r="A1332">
        <v>0</v>
      </c>
      <c r="B1332">
        <v>553</v>
      </c>
      <c r="C1332" s="4">
        <f t="shared" si="20"/>
        <v>1.514031485284052</v>
      </c>
    </row>
    <row r="1333" spans="1:3" x14ac:dyDescent="0.3">
      <c r="A1333">
        <v>0</v>
      </c>
      <c r="B1333">
        <v>365243</v>
      </c>
      <c r="C1333" s="4">
        <f t="shared" si="20"/>
        <v>999.98083504449005</v>
      </c>
    </row>
    <row r="1334" spans="1:3" x14ac:dyDescent="0.3">
      <c r="A1334">
        <v>0</v>
      </c>
      <c r="B1334">
        <v>1724</v>
      </c>
      <c r="C1334" s="4">
        <f t="shared" si="20"/>
        <v>4.7200547570157427</v>
      </c>
    </row>
    <row r="1335" spans="1:3" x14ac:dyDescent="0.3">
      <c r="A1335">
        <v>0</v>
      </c>
      <c r="B1335">
        <v>1569</v>
      </c>
      <c r="C1335" s="4">
        <f t="shared" si="20"/>
        <v>4.2956878850102669</v>
      </c>
    </row>
    <row r="1336" spans="1:3" x14ac:dyDescent="0.3">
      <c r="A1336">
        <v>0</v>
      </c>
      <c r="B1336">
        <v>2293</v>
      </c>
      <c r="C1336" s="4">
        <f t="shared" si="20"/>
        <v>6.277891854893908</v>
      </c>
    </row>
    <row r="1337" spans="1:3" x14ac:dyDescent="0.3">
      <c r="A1337">
        <v>0</v>
      </c>
      <c r="B1337">
        <v>365243</v>
      </c>
      <c r="C1337" s="4">
        <f t="shared" si="20"/>
        <v>999.98083504449005</v>
      </c>
    </row>
    <row r="1338" spans="1:3" x14ac:dyDescent="0.3">
      <c r="A1338">
        <v>0</v>
      </c>
      <c r="B1338">
        <v>3198</v>
      </c>
      <c r="C1338" s="4">
        <f t="shared" si="20"/>
        <v>8.7556468172484596</v>
      </c>
    </row>
    <row r="1339" spans="1:3" x14ac:dyDescent="0.3">
      <c r="A1339">
        <v>0</v>
      </c>
      <c r="B1339">
        <v>337</v>
      </c>
      <c r="C1339" s="4">
        <f t="shared" si="20"/>
        <v>0.92265571526351808</v>
      </c>
    </row>
    <row r="1340" spans="1:3" x14ac:dyDescent="0.3">
      <c r="A1340">
        <v>0</v>
      </c>
      <c r="B1340">
        <v>3139</v>
      </c>
      <c r="C1340" s="4">
        <f t="shared" si="20"/>
        <v>8.5941136208076667</v>
      </c>
    </row>
    <row r="1341" spans="1:3" x14ac:dyDescent="0.3">
      <c r="A1341">
        <v>0</v>
      </c>
      <c r="B1341">
        <v>2212</v>
      </c>
      <c r="C1341" s="4">
        <f t="shared" si="20"/>
        <v>6.0561259411362078</v>
      </c>
    </row>
    <row r="1342" spans="1:3" x14ac:dyDescent="0.3">
      <c r="A1342">
        <v>0</v>
      </c>
      <c r="B1342">
        <v>832</v>
      </c>
      <c r="C1342" s="4">
        <f t="shared" si="20"/>
        <v>2.2778918548939084</v>
      </c>
    </row>
    <row r="1343" spans="1:3" x14ac:dyDescent="0.3">
      <c r="A1343">
        <v>0</v>
      </c>
      <c r="B1343">
        <v>954</v>
      </c>
      <c r="C1343" s="4">
        <f t="shared" si="20"/>
        <v>2.6119096509240247</v>
      </c>
    </row>
    <row r="1344" spans="1:3" x14ac:dyDescent="0.3">
      <c r="A1344">
        <v>0</v>
      </c>
      <c r="B1344">
        <v>898</v>
      </c>
      <c r="C1344" s="4">
        <f t="shared" si="20"/>
        <v>2.4585900068446271</v>
      </c>
    </row>
    <row r="1345" spans="1:3" x14ac:dyDescent="0.3">
      <c r="A1345">
        <v>0</v>
      </c>
      <c r="B1345">
        <v>898</v>
      </c>
      <c r="C1345" s="4">
        <f t="shared" si="20"/>
        <v>2.4585900068446271</v>
      </c>
    </row>
    <row r="1346" spans="1:3" x14ac:dyDescent="0.3">
      <c r="A1346">
        <v>0</v>
      </c>
      <c r="B1346">
        <v>232</v>
      </c>
      <c r="C1346" s="4">
        <f t="shared" si="20"/>
        <v>0.63518138261464752</v>
      </c>
    </row>
    <row r="1347" spans="1:3" x14ac:dyDescent="0.3">
      <c r="A1347">
        <v>0</v>
      </c>
      <c r="B1347">
        <v>365243</v>
      </c>
      <c r="C1347" s="4">
        <f t="shared" ref="C1347:C1410" si="21">B1347/365.25</f>
        <v>999.98083504449005</v>
      </c>
    </row>
    <row r="1348" spans="1:3" x14ac:dyDescent="0.3">
      <c r="A1348">
        <v>0</v>
      </c>
      <c r="B1348">
        <v>7133</v>
      </c>
      <c r="C1348" s="4">
        <f t="shared" si="21"/>
        <v>19.529089664613277</v>
      </c>
    </row>
    <row r="1349" spans="1:3" x14ac:dyDescent="0.3">
      <c r="A1349">
        <v>0</v>
      </c>
      <c r="B1349">
        <v>7133</v>
      </c>
      <c r="C1349" s="4">
        <f t="shared" si="21"/>
        <v>19.529089664613277</v>
      </c>
    </row>
    <row r="1350" spans="1:3" x14ac:dyDescent="0.3">
      <c r="A1350">
        <v>0</v>
      </c>
      <c r="B1350">
        <v>7133</v>
      </c>
      <c r="C1350" s="4">
        <f t="shared" si="21"/>
        <v>19.529089664613277</v>
      </c>
    </row>
    <row r="1351" spans="1:3" x14ac:dyDescent="0.3">
      <c r="A1351">
        <v>0</v>
      </c>
      <c r="B1351">
        <v>365243</v>
      </c>
      <c r="C1351" s="4">
        <f t="shared" si="21"/>
        <v>999.98083504449005</v>
      </c>
    </row>
    <row r="1352" spans="1:3" x14ac:dyDescent="0.3">
      <c r="A1352">
        <v>0</v>
      </c>
      <c r="B1352">
        <v>1368</v>
      </c>
      <c r="C1352" s="4">
        <f t="shared" si="21"/>
        <v>3.7453798767967146</v>
      </c>
    </row>
    <row r="1353" spans="1:3" x14ac:dyDescent="0.3">
      <c r="A1353">
        <v>0</v>
      </c>
      <c r="B1353">
        <v>214</v>
      </c>
      <c r="C1353" s="4">
        <f t="shared" si="21"/>
        <v>0.58590006844626963</v>
      </c>
    </row>
    <row r="1354" spans="1:3" x14ac:dyDescent="0.3">
      <c r="A1354">
        <v>0</v>
      </c>
      <c r="B1354">
        <v>99</v>
      </c>
      <c r="C1354" s="4">
        <f t="shared" si="21"/>
        <v>0.27104722792607805</v>
      </c>
    </row>
    <row r="1355" spans="1:3" x14ac:dyDescent="0.3">
      <c r="A1355">
        <v>0</v>
      </c>
      <c r="B1355">
        <v>1779</v>
      </c>
      <c r="C1355" s="4">
        <f t="shared" si="21"/>
        <v>4.8706365503080082</v>
      </c>
    </row>
    <row r="1356" spans="1:3" x14ac:dyDescent="0.3">
      <c r="A1356">
        <v>0</v>
      </c>
      <c r="B1356">
        <v>1449</v>
      </c>
      <c r="C1356" s="4">
        <f t="shared" si="21"/>
        <v>3.9671457905544147</v>
      </c>
    </row>
    <row r="1357" spans="1:3" x14ac:dyDescent="0.3">
      <c r="A1357">
        <v>0</v>
      </c>
      <c r="B1357">
        <v>1883</v>
      </c>
      <c r="C1357" s="4">
        <f t="shared" si="21"/>
        <v>5.1553730321697468</v>
      </c>
    </row>
    <row r="1358" spans="1:3" x14ac:dyDescent="0.3">
      <c r="A1358">
        <v>0</v>
      </c>
      <c r="B1358">
        <v>3386</v>
      </c>
      <c r="C1358" s="4">
        <f t="shared" si="21"/>
        <v>9.2703627652292955</v>
      </c>
    </row>
    <row r="1359" spans="1:3" x14ac:dyDescent="0.3">
      <c r="A1359">
        <v>0</v>
      </c>
      <c r="B1359">
        <v>792</v>
      </c>
      <c r="C1359" s="4">
        <f t="shared" si="21"/>
        <v>2.1683778234086244</v>
      </c>
    </row>
    <row r="1360" spans="1:3" x14ac:dyDescent="0.3">
      <c r="A1360">
        <v>0</v>
      </c>
      <c r="B1360">
        <v>365243</v>
      </c>
      <c r="C1360" s="4">
        <f t="shared" si="21"/>
        <v>999.98083504449005</v>
      </c>
    </row>
    <row r="1361" spans="1:3" x14ac:dyDescent="0.3">
      <c r="A1361">
        <v>0</v>
      </c>
      <c r="B1361">
        <v>408</v>
      </c>
      <c r="C1361" s="4">
        <f t="shared" si="21"/>
        <v>1.1170431211498972</v>
      </c>
    </row>
    <row r="1362" spans="1:3" x14ac:dyDescent="0.3">
      <c r="A1362">
        <v>0</v>
      </c>
      <c r="B1362">
        <v>212</v>
      </c>
      <c r="C1362" s="4">
        <f t="shared" si="21"/>
        <v>0.58042436687200549</v>
      </c>
    </row>
    <row r="1363" spans="1:3" x14ac:dyDescent="0.3">
      <c r="A1363">
        <v>0</v>
      </c>
      <c r="B1363">
        <v>664</v>
      </c>
      <c r="C1363" s="4">
        <f t="shared" si="21"/>
        <v>1.8179329226557153</v>
      </c>
    </row>
    <row r="1364" spans="1:3" x14ac:dyDescent="0.3">
      <c r="A1364">
        <v>0</v>
      </c>
      <c r="B1364">
        <v>3393</v>
      </c>
      <c r="C1364" s="4">
        <f t="shared" si="21"/>
        <v>9.2895277207392191</v>
      </c>
    </row>
    <row r="1365" spans="1:3" x14ac:dyDescent="0.3">
      <c r="A1365">
        <v>0</v>
      </c>
      <c r="B1365">
        <v>1958</v>
      </c>
      <c r="C1365" s="4">
        <f t="shared" si="21"/>
        <v>5.3607118412046546</v>
      </c>
    </row>
    <row r="1366" spans="1:3" x14ac:dyDescent="0.3">
      <c r="A1366">
        <v>0</v>
      </c>
      <c r="B1366">
        <v>427</v>
      </c>
      <c r="C1366" s="4">
        <f t="shared" si="21"/>
        <v>1.1690622861054072</v>
      </c>
    </row>
    <row r="1367" spans="1:3" x14ac:dyDescent="0.3">
      <c r="A1367">
        <v>0</v>
      </c>
      <c r="B1367">
        <v>2036</v>
      </c>
      <c r="C1367" s="4">
        <f t="shared" si="21"/>
        <v>5.5742642026009586</v>
      </c>
    </row>
    <row r="1368" spans="1:3" x14ac:dyDescent="0.3">
      <c r="A1368">
        <v>0</v>
      </c>
      <c r="B1368">
        <v>1904</v>
      </c>
      <c r="C1368" s="4">
        <f t="shared" si="21"/>
        <v>5.2128678986995212</v>
      </c>
    </row>
    <row r="1369" spans="1:3" x14ac:dyDescent="0.3">
      <c r="A1369">
        <v>0</v>
      </c>
      <c r="B1369">
        <v>3825</v>
      </c>
      <c r="C1369" s="4">
        <f t="shared" si="21"/>
        <v>10.472279260780287</v>
      </c>
    </row>
    <row r="1370" spans="1:3" x14ac:dyDescent="0.3">
      <c r="A1370">
        <v>0</v>
      </c>
      <c r="B1370">
        <v>365243</v>
      </c>
      <c r="C1370" s="4">
        <f t="shared" si="21"/>
        <v>999.98083504449005</v>
      </c>
    </row>
    <row r="1371" spans="1:3" x14ac:dyDescent="0.3">
      <c r="A1371">
        <v>0</v>
      </c>
      <c r="B1371">
        <v>4772</v>
      </c>
      <c r="C1371" s="4">
        <f t="shared" si="21"/>
        <v>13.065023956194388</v>
      </c>
    </row>
    <row r="1372" spans="1:3" x14ac:dyDescent="0.3">
      <c r="A1372">
        <v>0</v>
      </c>
      <c r="B1372">
        <v>4772</v>
      </c>
      <c r="C1372" s="4">
        <f t="shared" si="21"/>
        <v>13.065023956194388</v>
      </c>
    </row>
    <row r="1373" spans="1:3" x14ac:dyDescent="0.3">
      <c r="A1373">
        <v>0</v>
      </c>
      <c r="B1373">
        <v>490</v>
      </c>
      <c r="C1373" s="4">
        <f t="shared" si="21"/>
        <v>1.3415468856947297</v>
      </c>
    </row>
    <row r="1374" spans="1:3" x14ac:dyDescent="0.3">
      <c r="A1374">
        <v>0</v>
      </c>
      <c r="B1374">
        <v>2960</v>
      </c>
      <c r="C1374" s="4">
        <f t="shared" si="21"/>
        <v>8.1040383299110204</v>
      </c>
    </row>
    <row r="1375" spans="1:3" x14ac:dyDescent="0.3">
      <c r="A1375">
        <v>0</v>
      </c>
      <c r="B1375">
        <v>1217</v>
      </c>
      <c r="C1375" s="4">
        <f t="shared" si="21"/>
        <v>3.3319644079397674</v>
      </c>
    </row>
    <row r="1376" spans="1:3" x14ac:dyDescent="0.3">
      <c r="A1376">
        <v>0</v>
      </c>
      <c r="B1376">
        <v>365243</v>
      </c>
      <c r="C1376" s="4">
        <f t="shared" si="21"/>
        <v>999.98083504449005</v>
      </c>
    </row>
    <row r="1377" spans="1:3" x14ac:dyDescent="0.3">
      <c r="A1377">
        <v>0</v>
      </c>
      <c r="B1377">
        <v>365243</v>
      </c>
      <c r="C1377" s="4">
        <f t="shared" si="21"/>
        <v>999.98083504449005</v>
      </c>
    </row>
    <row r="1378" spans="1:3" x14ac:dyDescent="0.3">
      <c r="A1378">
        <v>0</v>
      </c>
      <c r="B1378">
        <v>365243</v>
      </c>
      <c r="C1378" s="4">
        <f t="shared" si="21"/>
        <v>999.98083504449005</v>
      </c>
    </row>
    <row r="1379" spans="1:3" x14ac:dyDescent="0.3">
      <c r="A1379">
        <v>0</v>
      </c>
      <c r="B1379">
        <v>365243</v>
      </c>
      <c r="C1379" s="4">
        <f t="shared" si="21"/>
        <v>999.98083504449005</v>
      </c>
    </row>
    <row r="1380" spans="1:3" x14ac:dyDescent="0.3">
      <c r="A1380">
        <v>0</v>
      </c>
      <c r="B1380">
        <v>1930</v>
      </c>
      <c r="C1380" s="4">
        <f t="shared" si="21"/>
        <v>5.2840520191649558</v>
      </c>
    </row>
    <row r="1381" spans="1:3" x14ac:dyDescent="0.3">
      <c r="A1381">
        <v>1</v>
      </c>
      <c r="B1381">
        <v>489</v>
      </c>
      <c r="C1381" s="4">
        <f t="shared" si="21"/>
        <v>1.3388090349075976</v>
      </c>
    </row>
    <row r="1382" spans="1:3" x14ac:dyDescent="0.3">
      <c r="A1382">
        <v>0</v>
      </c>
      <c r="B1382">
        <v>2003</v>
      </c>
      <c r="C1382" s="4">
        <f t="shared" si="21"/>
        <v>5.4839151266255985</v>
      </c>
    </row>
    <row r="1383" spans="1:3" x14ac:dyDescent="0.3">
      <c r="A1383">
        <v>0</v>
      </c>
      <c r="B1383">
        <v>2281</v>
      </c>
      <c r="C1383" s="4">
        <f t="shared" si="21"/>
        <v>6.2450376454483232</v>
      </c>
    </row>
    <row r="1384" spans="1:3" x14ac:dyDescent="0.3">
      <c r="A1384">
        <v>0</v>
      </c>
      <c r="B1384">
        <v>2134</v>
      </c>
      <c r="C1384" s="4">
        <f t="shared" si="21"/>
        <v>5.8425735797399039</v>
      </c>
    </row>
    <row r="1385" spans="1:3" x14ac:dyDescent="0.3">
      <c r="A1385">
        <v>0</v>
      </c>
      <c r="B1385">
        <v>2531</v>
      </c>
      <c r="C1385" s="4">
        <f t="shared" si="21"/>
        <v>6.9295003422313481</v>
      </c>
    </row>
    <row r="1386" spans="1:3" x14ac:dyDescent="0.3">
      <c r="A1386">
        <v>0</v>
      </c>
      <c r="B1386">
        <v>1812</v>
      </c>
      <c r="C1386" s="4">
        <f t="shared" si="21"/>
        <v>4.9609856262833674</v>
      </c>
    </row>
    <row r="1387" spans="1:3" x14ac:dyDescent="0.3">
      <c r="A1387">
        <v>0</v>
      </c>
      <c r="B1387">
        <v>365243</v>
      </c>
      <c r="C1387" s="4">
        <f t="shared" si="21"/>
        <v>999.98083504449005</v>
      </c>
    </row>
    <row r="1388" spans="1:3" x14ac:dyDescent="0.3">
      <c r="A1388">
        <v>0</v>
      </c>
      <c r="B1388">
        <v>6209</v>
      </c>
      <c r="C1388" s="4">
        <f t="shared" si="21"/>
        <v>16.999315537303218</v>
      </c>
    </row>
    <row r="1389" spans="1:3" x14ac:dyDescent="0.3">
      <c r="A1389">
        <v>0</v>
      </c>
      <c r="B1389">
        <v>2319</v>
      </c>
      <c r="C1389" s="4">
        <f t="shared" si="21"/>
        <v>6.3490759753593426</v>
      </c>
    </row>
    <row r="1390" spans="1:3" x14ac:dyDescent="0.3">
      <c r="A1390">
        <v>0</v>
      </c>
      <c r="B1390">
        <v>574</v>
      </c>
      <c r="C1390" s="4">
        <f t="shared" si="21"/>
        <v>1.5715263518138261</v>
      </c>
    </row>
    <row r="1391" spans="1:3" x14ac:dyDescent="0.3">
      <c r="A1391">
        <v>0</v>
      </c>
      <c r="B1391">
        <v>3209</v>
      </c>
      <c r="C1391" s="4">
        <f t="shared" si="21"/>
        <v>8.7857631759069132</v>
      </c>
    </row>
    <row r="1392" spans="1:3" x14ac:dyDescent="0.3">
      <c r="A1392">
        <v>0</v>
      </c>
      <c r="B1392">
        <v>1094</v>
      </c>
      <c r="C1392" s="4">
        <f t="shared" si="21"/>
        <v>2.9952087611225187</v>
      </c>
    </row>
    <row r="1393" spans="1:3" x14ac:dyDescent="0.3">
      <c r="A1393">
        <v>0</v>
      </c>
      <c r="B1393">
        <v>1438</v>
      </c>
      <c r="C1393" s="4">
        <f t="shared" si="21"/>
        <v>3.9370294318959616</v>
      </c>
    </row>
    <row r="1394" spans="1:3" x14ac:dyDescent="0.3">
      <c r="A1394">
        <v>0</v>
      </c>
      <c r="B1394">
        <v>1438</v>
      </c>
      <c r="C1394" s="4">
        <f t="shared" si="21"/>
        <v>3.9370294318959616</v>
      </c>
    </row>
    <row r="1395" spans="1:3" x14ac:dyDescent="0.3">
      <c r="A1395">
        <v>0</v>
      </c>
      <c r="B1395">
        <v>5208</v>
      </c>
      <c r="C1395" s="4">
        <f t="shared" si="21"/>
        <v>14.258726899383984</v>
      </c>
    </row>
    <row r="1396" spans="1:3" x14ac:dyDescent="0.3">
      <c r="A1396">
        <v>0</v>
      </c>
      <c r="B1396">
        <v>3822</v>
      </c>
      <c r="C1396" s="4">
        <f t="shared" si="21"/>
        <v>10.464065708418891</v>
      </c>
    </row>
    <row r="1397" spans="1:3" x14ac:dyDescent="0.3">
      <c r="A1397">
        <v>0</v>
      </c>
      <c r="B1397">
        <v>3754</v>
      </c>
      <c r="C1397" s="4">
        <f t="shared" si="21"/>
        <v>10.277891854893909</v>
      </c>
    </row>
    <row r="1398" spans="1:3" x14ac:dyDescent="0.3">
      <c r="A1398">
        <v>0</v>
      </c>
      <c r="B1398">
        <v>90</v>
      </c>
      <c r="C1398" s="4">
        <f t="shared" si="21"/>
        <v>0.24640657084188911</v>
      </c>
    </row>
    <row r="1399" spans="1:3" x14ac:dyDescent="0.3">
      <c r="A1399">
        <v>0</v>
      </c>
      <c r="B1399">
        <v>1805</v>
      </c>
      <c r="C1399" s="4">
        <f t="shared" si="21"/>
        <v>4.9418206707734429</v>
      </c>
    </row>
    <row r="1400" spans="1:3" x14ac:dyDescent="0.3">
      <c r="A1400">
        <v>0</v>
      </c>
      <c r="B1400">
        <v>365243</v>
      </c>
      <c r="C1400" s="4">
        <f t="shared" si="21"/>
        <v>999.98083504449005</v>
      </c>
    </row>
    <row r="1401" spans="1:3" x14ac:dyDescent="0.3">
      <c r="A1401">
        <v>0</v>
      </c>
      <c r="B1401">
        <v>365243</v>
      </c>
      <c r="C1401" s="4">
        <f t="shared" si="21"/>
        <v>999.98083504449005</v>
      </c>
    </row>
    <row r="1402" spans="1:3" x14ac:dyDescent="0.3">
      <c r="A1402">
        <v>0</v>
      </c>
      <c r="B1402">
        <v>365243</v>
      </c>
      <c r="C1402" s="4">
        <f t="shared" si="21"/>
        <v>999.98083504449005</v>
      </c>
    </row>
    <row r="1403" spans="1:3" x14ac:dyDescent="0.3">
      <c r="A1403">
        <v>0</v>
      </c>
      <c r="B1403">
        <v>187</v>
      </c>
      <c r="C1403" s="4">
        <f t="shared" si="21"/>
        <v>0.51197809719370291</v>
      </c>
    </row>
    <row r="1404" spans="1:3" x14ac:dyDescent="0.3">
      <c r="A1404">
        <v>0</v>
      </c>
      <c r="B1404">
        <v>4951</v>
      </c>
      <c r="C1404" s="4">
        <f t="shared" si="21"/>
        <v>13.555099247091034</v>
      </c>
    </row>
    <row r="1405" spans="1:3" x14ac:dyDescent="0.3">
      <c r="A1405">
        <v>0</v>
      </c>
      <c r="B1405">
        <v>224</v>
      </c>
      <c r="C1405" s="4">
        <f t="shared" si="21"/>
        <v>0.61327857631759064</v>
      </c>
    </row>
    <row r="1406" spans="1:3" x14ac:dyDescent="0.3">
      <c r="A1406">
        <v>0</v>
      </c>
      <c r="B1406">
        <v>3246</v>
      </c>
      <c r="C1406" s="4">
        <f t="shared" si="21"/>
        <v>8.8870636550308006</v>
      </c>
    </row>
    <row r="1407" spans="1:3" x14ac:dyDescent="0.3">
      <c r="A1407">
        <v>0</v>
      </c>
      <c r="B1407">
        <v>6730</v>
      </c>
      <c r="C1407" s="4">
        <f t="shared" si="21"/>
        <v>18.425735797399042</v>
      </c>
    </row>
    <row r="1408" spans="1:3" x14ac:dyDescent="0.3">
      <c r="A1408">
        <v>0</v>
      </c>
      <c r="B1408">
        <v>3662</v>
      </c>
      <c r="C1408" s="4">
        <f t="shared" si="21"/>
        <v>10.026009582477755</v>
      </c>
    </row>
    <row r="1409" spans="1:3" x14ac:dyDescent="0.3">
      <c r="A1409">
        <v>0</v>
      </c>
      <c r="B1409">
        <v>1360</v>
      </c>
      <c r="C1409" s="4">
        <f t="shared" si="21"/>
        <v>3.7234770704996576</v>
      </c>
    </row>
    <row r="1410" spans="1:3" x14ac:dyDescent="0.3">
      <c r="A1410">
        <v>0</v>
      </c>
      <c r="B1410">
        <v>365243</v>
      </c>
      <c r="C1410" s="4">
        <f t="shared" si="21"/>
        <v>999.98083504449005</v>
      </c>
    </row>
    <row r="1411" spans="1:3" x14ac:dyDescent="0.3">
      <c r="A1411">
        <v>0</v>
      </c>
      <c r="B1411">
        <v>365243</v>
      </c>
      <c r="C1411" s="4">
        <f t="shared" ref="C1411:C1474" si="22">B1411/365.25</f>
        <v>999.98083504449005</v>
      </c>
    </row>
    <row r="1412" spans="1:3" x14ac:dyDescent="0.3">
      <c r="A1412">
        <v>0</v>
      </c>
      <c r="B1412">
        <v>940</v>
      </c>
      <c r="C1412" s="4">
        <f t="shared" si="22"/>
        <v>2.5735797399041753</v>
      </c>
    </row>
    <row r="1413" spans="1:3" x14ac:dyDescent="0.3">
      <c r="A1413">
        <v>0</v>
      </c>
      <c r="B1413">
        <v>4249</v>
      </c>
      <c r="C1413" s="4">
        <f t="shared" si="22"/>
        <v>11.633127994524298</v>
      </c>
    </row>
    <row r="1414" spans="1:3" x14ac:dyDescent="0.3">
      <c r="A1414">
        <v>0</v>
      </c>
      <c r="B1414">
        <v>3727</v>
      </c>
      <c r="C1414" s="4">
        <f t="shared" si="22"/>
        <v>10.203969883641342</v>
      </c>
    </row>
    <row r="1415" spans="1:3" x14ac:dyDescent="0.3">
      <c r="A1415">
        <v>0</v>
      </c>
      <c r="B1415">
        <v>1323</v>
      </c>
      <c r="C1415" s="4">
        <f t="shared" si="22"/>
        <v>3.6221765913757702</v>
      </c>
    </row>
    <row r="1416" spans="1:3" x14ac:dyDescent="0.3">
      <c r="A1416">
        <v>0</v>
      </c>
      <c r="B1416">
        <v>531</v>
      </c>
      <c r="C1416" s="4">
        <f t="shared" si="22"/>
        <v>1.4537987679671458</v>
      </c>
    </row>
    <row r="1417" spans="1:3" x14ac:dyDescent="0.3">
      <c r="A1417">
        <v>1</v>
      </c>
      <c r="B1417">
        <v>2810</v>
      </c>
      <c r="C1417" s="4">
        <f t="shared" si="22"/>
        <v>7.6933607118412048</v>
      </c>
    </row>
    <row r="1418" spans="1:3" x14ac:dyDescent="0.3">
      <c r="A1418">
        <v>1</v>
      </c>
      <c r="B1418">
        <v>535</v>
      </c>
      <c r="C1418" s="4">
        <f t="shared" si="22"/>
        <v>1.4647501711156743</v>
      </c>
    </row>
    <row r="1419" spans="1:3" x14ac:dyDescent="0.3">
      <c r="A1419">
        <v>1</v>
      </c>
      <c r="B1419">
        <v>535</v>
      </c>
      <c r="C1419" s="4">
        <f t="shared" si="22"/>
        <v>1.4647501711156743</v>
      </c>
    </row>
    <row r="1420" spans="1:3" x14ac:dyDescent="0.3">
      <c r="A1420">
        <v>0</v>
      </c>
      <c r="B1420">
        <v>4473</v>
      </c>
      <c r="C1420" s="4">
        <f t="shared" si="22"/>
        <v>12.24640657084189</v>
      </c>
    </row>
    <row r="1421" spans="1:3" x14ac:dyDescent="0.3">
      <c r="A1421">
        <v>0</v>
      </c>
      <c r="B1421">
        <v>4473</v>
      </c>
      <c r="C1421" s="4">
        <f t="shared" si="22"/>
        <v>12.24640657084189</v>
      </c>
    </row>
    <row r="1422" spans="1:3" x14ac:dyDescent="0.3">
      <c r="A1422">
        <v>0</v>
      </c>
      <c r="B1422">
        <v>10827</v>
      </c>
      <c r="C1422" s="4">
        <f t="shared" si="22"/>
        <v>29.642710472279262</v>
      </c>
    </row>
    <row r="1423" spans="1:3" x14ac:dyDescent="0.3">
      <c r="A1423">
        <v>0</v>
      </c>
      <c r="B1423">
        <v>4309</v>
      </c>
      <c r="C1423" s="4">
        <f t="shared" si="22"/>
        <v>11.797399041752225</v>
      </c>
    </row>
    <row r="1424" spans="1:3" x14ac:dyDescent="0.3">
      <c r="A1424">
        <v>0</v>
      </c>
      <c r="B1424">
        <v>126</v>
      </c>
      <c r="C1424" s="4">
        <f t="shared" si="22"/>
        <v>0.34496919917864477</v>
      </c>
    </row>
    <row r="1425" spans="1:3" x14ac:dyDescent="0.3">
      <c r="A1425">
        <v>0</v>
      </c>
      <c r="B1425">
        <v>365243</v>
      </c>
      <c r="C1425" s="4">
        <f t="shared" si="22"/>
        <v>999.98083504449005</v>
      </c>
    </row>
    <row r="1426" spans="1:3" x14ac:dyDescent="0.3">
      <c r="A1426">
        <v>0</v>
      </c>
      <c r="B1426">
        <v>875</v>
      </c>
      <c r="C1426" s="4">
        <f t="shared" si="22"/>
        <v>2.3956194387405887</v>
      </c>
    </row>
    <row r="1427" spans="1:3" x14ac:dyDescent="0.3">
      <c r="A1427">
        <v>1</v>
      </c>
      <c r="B1427">
        <v>365243</v>
      </c>
      <c r="C1427" s="4">
        <f t="shared" si="22"/>
        <v>999.98083504449005</v>
      </c>
    </row>
    <row r="1428" spans="1:3" x14ac:dyDescent="0.3">
      <c r="A1428">
        <v>0</v>
      </c>
      <c r="B1428">
        <v>7956</v>
      </c>
      <c r="C1428" s="4">
        <f t="shared" si="22"/>
        <v>21.782340862422998</v>
      </c>
    </row>
    <row r="1429" spans="1:3" x14ac:dyDescent="0.3">
      <c r="A1429">
        <v>0</v>
      </c>
      <c r="B1429">
        <v>7956</v>
      </c>
      <c r="C1429" s="4">
        <f t="shared" si="22"/>
        <v>21.782340862422998</v>
      </c>
    </row>
    <row r="1430" spans="1:3" x14ac:dyDescent="0.3">
      <c r="A1430">
        <v>0</v>
      </c>
      <c r="B1430">
        <v>1043</v>
      </c>
      <c r="C1430" s="4">
        <f t="shared" si="22"/>
        <v>2.8555783709787819</v>
      </c>
    </row>
    <row r="1431" spans="1:3" x14ac:dyDescent="0.3">
      <c r="A1431">
        <v>0</v>
      </c>
      <c r="B1431">
        <v>1550</v>
      </c>
      <c r="C1431" s="4">
        <f t="shared" si="22"/>
        <v>4.2436687200547567</v>
      </c>
    </row>
    <row r="1432" spans="1:3" x14ac:dyDescent="0.3">
      <c r="A1432">
        <v>0</v>
      </c>
      <c r="B1432">
        <v>1352</v>
      </c>
      <c r="C1432" s="4">
        <f t="shared" si="22"/>
        <v>3.7015742642026011</v>
      </c>
    </row>
    <row r="1433" spans="1:3" x14ac:dyDescent="0.3">
      <c r="A1433">
        <v>0</v>
      </c>
      <c r="B1433">
        <v>3987</v>
      </c>
      <c r="C1433" s="4">
        <f t="shared" si="22"/>
        <v>10.915811088295689</v>
      </c>
    </row>
    <row r="1434" spans="1:3" x14ac:dyDescent="0.3">
      <c r="A1434">
        <v>0</v>
      </c>
      <c r="B1434">
        <v>3578</v>
      </c>
      <c r="C1434" s="4">
        <f t="shared" si="22"/>
        <v>9.7960301163586578</v>
      </c>
    </row>
    <row r="1435" spans="1:3" x14ac:dyDescent="0.3">
      <c r="A1435">
        <v>1</v>
      </c>
      <c r="B1435">
        <v>6648</v>
      </c>
      <c r="C1435" s="4">
        <f t="shared" si="22"/>
        <v>18.201232032854211</v>
      </c>
    </row>
    <row r="1436" spans="1:3" x14ac:dyDescent="0.3">
      <c r="A1436">
        <v>0</v>
      </c>
      <c r="B1436">
        <v>2069</v>
      </c>
      <c r="C1436" s="4">
        <f t="shared" si="22"/>
        <v>5.6646132785763177</v>
      </c>
    </row>
    <row r="1437" spans="1:3" x14ac:dyDescent="0.3">
      <c r="A1437">
        <v>0</v>
      </c>
      <c r="B1437">
        <v>4647</v>
      </c>
      <c r="C1437" s="4">
        <f t="shared" si="22"/>
        <v>12.722792607802875</v>
      </c>
    </row>
    <row r="1438" spans="1:3" x14ac:dyDescent="0.3">
      <c r="A1438">
        <v>0</v>
      </c>
      <c r="B1438">
        <v>2754</v>
      </c>
      <c r="C1438" s="4">
        <f t="shared" si="22"/>
        <v>7.5400410677618073</v>
      </c>
    </row>
    <row r="1439" spans="1:3" x14ac:dyDescent="0.3">
      <c r="A1439">
        <v>0</v>
      </c>
      <c r="B1439">
        <v>118</v>
      </c>
      <c r="C1439" s="4">
        <f t="shared" si="22"/>
        <v>0.32306639288158795</v>
      </c>
    </row>
    <row r="1440" spans="1:3" x14ac:dyDescent="0.3">
      <c r="A1440">
        <v>0</v>
      </c>
      <c r="B1440">
        <v>365243</v>
      </c>
      <c r="C1440" s="4">
        <f t="shared" si="22"/>
        <v>999.98083504449005</v>
      </c>
    </row>
    <row r="1441" spans="1:3" x14ac:dyDescent="0.3">
      <c r="A1441">
        <v>0</v>
      </c>
      <c r="B1441">
        <v>365243</v>
      </c>
      <c r="C1441" s="4">
        <f t="shared" si="22"/>
        <v>999.98083504449005</v>
      </c>
    </row>
    <row r="1442" spans="1:3" x14ac:dyDescent="0.3">
      <c r="A1442">
        <v>0</v>
      </c>
      <c r="B1442">
        <v>4545</v>
      </c>
      <c r="C1442" s="4">
        <f t="shared" si="22"/>
        <v>12.4435318275154</v>
      </c>
    </row>
    <row r="1443" spans="1:3" x14ac:dyDescent="0.3">
      <c r="A1443">
        <v>0</v>
      </c>
      <c r="B1443">
        <v>3159</v>
      </c>
      <c r="C1443" s="4">
        <f t="shared" si="22"/>
        <v>8.6488706365503081</v>
      </c>
    </row>
    <row r="1444" spans="1:3" x14ac:dyDescent="0.3">
      <c r="A1444">
        <v>0</v>
      </c>
      <c r="B1444">
        <v>365243</v>
      </c>
      <c r="C1444" s="4">
        <f t="shared" si="22"/>
        <v>999.98083504449005</v>
      </c>
    </row>
    <row r="1445" spans="1:3" x14ac:dyDescent="0.3">
      <c r="A1445">
        <v>1</v>
      </c>
      <c r="B1445">
        <v>365243</v>
      </c>
      <c r="C1445" s="4">
        <f t="shared" si="22"/>
        <v>999.98083504449005</v>
      </c>
    </row>
    <row r="1446" spans="1:3" x14ac:dyDescent="0.3">
      <c r="A1446">
        <v>1</v>
      </c>
      <c r="B1446">
        <v>365243</v>
      </c>
      <c r="C1446" s="4">
        <f t="shared" si="22"/>
        <v>999.98083504449005</v>
      </c>
    </row>
    <row r="1447" spans="1:3" x14ac:dyDescent="0.3">
      <c r="A1447">
        <v>0</v>
      </c>
      <c r="B1447">
        <v>365243</v>
      </c>
      <c r="C1447" s="4">
        <f t="shared" si="22"/>
        <v>999.98083504449005</v>
      </c>
    </row>
    <row r="1448" spans="1:3" x14ac:dyDescent="0.3">
      <c r="A1448">
        <v>0</v>
      </c>
      <c r="B1448">
        <v>1867</v>
      </c>
      <c r="C1448" s="4">
        <f t="shared" si="22"/>
        <v>5.1115674195756329</v>
      </c>
    </row>
    <row r="1449" spans="1:3" x14ac:dyDescent="0.3">
      <c r="A1449">
        <v>1</v>
      </c>
      <c r="B1449">
        <v>2126</v>
      </c>
      <c r="C1449" s="4">
        <f t="shared" si="22"/>
        <v>5.8206707734428473</v>
      </c>
    </row>
    <row r="1450" spans="1:3" x14ac:dyDescent="0.3">
      <c r="A1450">
        <v>0</v>
      </c>
      <c r="B1450">
        <v>5033</v>
      </c>
      <c r="C1450" s="4">
        <f t="shared" si="22"/>
        <v>13.779603011635865</v>
      </c>
    </row>
    <row r="1451" spans="1:3" x14ac:dyDescent="0.3">
      <c r="A1451">
        <v>0</v>
      </c>
      <c r="B1451">
        <v>365243</v>
      </c>
      <c r="C1451" s="4">
        <f t="shared" si="22"/>
        <v>999.98083504449005</v>
      </c>
    </row>
    <row r="1452" spans="1:3" x14ac:dyDescent="0.3">
      <c r="A1452">
        <v>0</v>
      </c>
      <c r="B1452">
        <v>4782</v>
      </c>
      <c r="C1452" s="4">
        <f t="shared" si="22"/>
        <v>13.092402464065708</v>
      </c>
    </row>
    <row r="1453" spans="1:3" x14ac:dyDescent="0.3">
      <c r="A1453">
        <v>0</v>
      </c>
      <c r="B1453">
        <v>950</v>
      </c>
      <c r="C1453" s="4">
        <f t="shared" si="22"/>
        <v>2.6009582477754964</v>
      </c>
    </row>
    <row r="1454" spans="1:3" x14ac:dyDescent="0.3">
      <c r="A1454">
        <v>0</v>
      </c>
      <c r="B1454">
        <v>259</v>
      </c>
      <c r="C1454" s="4">
        <f t="shared" si="22"/>
        <v>0.70910335386721424</v>
      </c>
    </row>
    <row r="1455" spans="1:3" x14ac:dyDescent="0.3">
      <c r="A1455">
        <v>0</v>
      </c>
      <c r="B1455">
        <v>365243</v>
      </c>
      <c r="C1455" s="4">
        <f t="shared" si="22"/>
        <v>999.98083504449005</v>
      </c>
    </row>
    <row r="1456" spans="1:3" x14ac:dyDescent="0.3">
      <c r="A1456">
        <v>1</v>
      </c>
      <c r="B1456">
        <v>406</v>
      </c>
      <c r="C1456" s="4">
        <f t="shared" si="22"/>
        <v>1.1115674195756331</v>
      </c>
    </row>
    <row r="1457" spans="1:3" x14ac:dyDescent="0.3">
      <c r="A1457">
        <v>0</v>
      </c>
      <c r="B1457">
        <v>165</v>
      </c>
      <c r="C1457" s="4">
        <f t="shared" si="22"/>
        <v>0.45174537987679669</v>
      </c>
    </row>
    <row r="1458" spans="1:3" x14ac:dyDescent="0.3">
      <c r="A1458">
        <v>0</v>
      </c>
      <c r="B1458">
        <v>165</v>
      </c>
      <c r="C1458" s="4">
        <f t="shared" si="22"/>
        <v>0.45174537987679669</v>
      </c>
    </row>
    <row r="1459" spans="1:3" x14ac:dyDescent="0.3">
      <c r="A1459">
        <v>0</v>
      </c>
      <c r="B1459">
        <v>2555</v>
      </c>
      <c r="C1459" s="4">
        <f t="shared" si="22"/>
        <v>6.9952087611225187</v>
      </c>
    </row>
    <row r="1460" spans="1:3" x14ac:dyDescent="0.3">
      <c r="A1460">
        <v>0</v>
      </c>
      <c r="B1460">
        <v>2555</v>
      </c>
      <c r="C1460" s="4">
        <f t="shared" si="22"/>
        <v>6.9952087611225187</v>
      </c>
    </row>
    <row r="1461" spans="1:3" x14ac:dyDescent="0.3">
      <c r="A1461">
        <v>1</v>
      </c>
      <c r="B1461">
        <v>627</v>
      </c>
      <c r="C1461" s="4">
        <f t="shared" si="22"/>
        <v>1.7166324435318274</v>
      </c>
    </row>
    <row r="1462" spans="1:3" x14ac:dyDescent="0.3">
      <c r="A1462">
        <v>0</v>
      </c>
      <c r="B1462">
        <v>2355</v>
      </c>
      <c r="C1462" s="4">
        <f t="shared" si="22"/>
        <v>6.4476386036960989</v>
      </c>
    </row>
    <row r="1463" spans="1:3" x14ac:dyDescent="0.3">
      <c r="A1463">
        <v>0</v>
      </c>
      <c r="B1463">
        <v>1836</v>
      </c>
      <c r="C1463" s="4">
        <f t="shared" si="22"/>
        <v>5.0266940451745379</v>
      </c>
    </row>
    <row r="1464" spans="1:3" x14ac:dyDescent="0.3">
      <c r="A1464">
        <v>0</v>
      </c>
      <c r="B1464">
        <v>441</v>
      </c>
      <c r="C1464" s="4">
        <f t="shared" si="22"/>
        <v>1.2073921971252566</v>
      </c>
    </row>
    <row r="1465" spans="1:3" x14ac:dyDescent="0.3">
      <c r="A1465">
        <v>0</v>
      </c>
      <c r="B1465">
        <v>1177</v>
      </c>
      <c r="C1465" s="4">
        <f t="shared" si="22"/>
        <v>3.2224503764544834</v>
      </c>
    </row>
    <row r="1466" spans="1:3" x14ac:dyDescent="0.3">
      <c r="A1466">
        <v>0</v>
      </c>
      <c r="B1466">
        <v>3342</v>
      </c>
      <c r="C1466" s="4">
        <f t="shared" si="22"/>
        <v>9.1498973305954827</v>
      </c>
    </row>
    <row r="1467" spans="1:3" x14ac:dyDescent="0.3">
      <c r="A1467">
        <v>0</v>
      </c>
      <c r="B1467">
        <v>1192</v>
      </c>
      <c r="C1467" s="4">
        <f t="shared" si="22"/>
        <v>3.2635181382614649</v>
      </c>
    </row>
    <row r="1468" spans="1:3" x14ac:dyDescent="0.3">
      <c r="A1468">
        <v>0</v>
      </c>
      <c r="B1468">
        <v>5459</v>
      </c>
      <c r="C1468" s="4">
        <f t="shared" si="22"/>
        <v>14.945927446954141</v>
      </c>
    </row>
    <row r="1469" spans="1:3" x14ac:dyDescent="0.3">
      <c r="A1469">
        <v>0</v>
      </c>
      <c r="B1469">
        <v>812</v>
      </c>
      <c r="C1469" s="4">
        <f t="shared" si="22"/>
        <v>2.2231348391512662</v>
      </c>
    </row>
    <row r="1470" spans="1:3" x14ac:dyDescent="0.3">
      <c r="A1470">
        <v>0</v>
      </c>
      <c r="B1470">
        <v>1450</v>
      </c>
      <c r="C1470" s="4">
        <f t="shared" si="22"/>
        <v>3.9698836413415468</v>
      </c>
    </row>
    <row r="1471" spans="1:3" x14ac:dyDescent="0.3">
      <c r="A1471">
        <v>0</v>
      </c>
      <c r="B1471">
        <v>128</v>
      </c>
      <c r="C1471" s="4">
        <f t="shared" si="22"/>
        <v>0.35044490075290896</v>
      </c>
    </row>
    <row r="1472" spans="1:3" x14ac:dyDescent="0.3">
      <c r="A1472">
        <v>0</v>
      </c>
      <c r="B1472">
        <v>2211</v>
      </c>
      <c r="C1472" s="4">
        <f t="shared" si="22"/>
        <v>6.0533880903490758</v>
      </c>
    </row>
    <row r="1473" spans="1:3" x14ac:dyDescent="0.3">
      <c r="A1473">
        <v>0</v>
      </c>
      <c r="B1473">
        <v>5758</v>
      </c>
      <c r="C1473" s="4">
        <f t="shared" si="22"/>
        <v>15.764544832306639</v>
      </c>
    </row>
    <row r="1474" spans="1:3" x14ac:dyDescent="0.3">
      <c r="A1474">
        <v>0</v>
      </c>
      <c r="B1474">
        <v>205</v>
      </c>
      <c r="C1474" s="4">
        <f t="shared" si="22"/>
        <v>0.5612594113620808</v>
      </c>
    </row>
    <row r="1475" spans="1:3" x14ac:dyDescent="0.3">
      <c r="A1475">
        <v>0</v>
      </c>
      <c r="B1475">
        <v>4345</v>
      </c>
      <c r="C1475" s="4">
        <f t="shared" ref="C1475:C1538" si="23">B1475/365.25</f>
        <v>11.89596167008898</v>
      </c>
    </row>
    <row r="1476" spans="1:3" x14ac:dyDescent="0.3">
      <c r="A1476">
        <v>0</v>
      </c>
      <c r="B1476">
        <v>3293</v>
      </c>
      <c r="C1476" s="4">
        <f t="shared" si="23"/>
        <v>9.0157426420260087</v>
      </c>
    </row>
    <row r="1477" spans="1:3" x14ac:dyDescent="0.3">
      <c r="A1477">
        <v>0</v>
      </c>
      <c r="B1477">
        <v>1491</v>
      </c>
      <c r="C1477" s="4">
        <f t="shared" si="23"/>
        <v>4.0821355236139629</v>
      </c>
    </row>
    <row r="1478" spans="1:3" x14ac:dyDescent="0.3">
      <c r="A1478">
        <v>1</v>
      </c>
      <c r="B1478">
        <v>518</v>
      </c>
      <c r="C1478" s="4">
        <f t="shared" si="23"/>
        <v>1.4182067077344285</v>
      </c>
    </row>
    <row r="1479" spans="1:3" x14ac:dyDescent="0.3">
      <c r="A1479">
        <v>0</v>
      </c>
      <c r="B1479">
        <v>288</v>
      </c>
      <c r="C1479" s="4">
        <f t="shared" si="23"/>
        <v>0.7885010266940452</v>
      </c>
    </row>
    <row r="1480" spans="1:3" x14ac:dyDescent="0.3">
      <c r="A1480">
        <v>0</v>
      </c>
      <c r="B1480">
        <v>2609</v>
      </c>
      <c r="C1480" s="4">
        <f t="shared" si="23"/>
        <v>7.1430527036276521</v>
      </c>
    </row>
    <row r="1481" spans="1:3" x14ac:dyDescent="0.3">
      <c r="A1481">
        <v>0</v>
      </c>
      <c r="B1481">
        <v>301</v>
      </c>
      <c r="C1481" s="4">
        <f t="shared" si="23"/>
        <v>0.82409308692676253</v>
      </c>
    </row>
    <row r="1482" spans="1:3" x14ac:dyDescent="0.3">
      <c r="A1482">
        <v>0</v>
      </c>
      <c r="B1482">
        <v>301</v>
      </c>
      <c r="C1482" s="4">
        <f t="shared" si="23"/>
        <v>0.82409308692676253</v>
      </c>
    </row>
    <row r="1483" spans="1:3" x14ac:dyDescent="0.3">
      <c r="A1483">
        <v>0</v>
      </c>
      <c r="B1483">
        <v>601</v>
      </c>
      <c r="C1483" s="4">
        <f t="shared" si="23"/>
        <v>1.6454483230663928</v>
      </c>
    </row>
    <row r="1484" spans="1:3" x14ac:dyDescent="0.3">
      <c r="A1484">
        <v>0</v>
      </c>
      <c r="B1484">
        <v>365243</v>
      </c>
      <c r="C1484" s="4">
        <f t="shared" si="23"/>
        <v>999.98083504449005</v>
      </c>
    </row>
    <row r="1485" spans="1:3" x14ac:dyDescent="0.3">
      <c r="A1485">
        <v>0</v>
      </c>
      <c r="B1485">
        <v>1660</v>
      </c>
      <c r="C1485" s="4">
        <f t="shared" si="23"/>
        <v>4.5448323066392877</v>
      </c>
    </row>
    <row r="1486" spans="1:3" x14ac:dyDescent="0.3">
      <c r="A1486">
        <v>0</v>
      </c>
      <c r="B1486">
        <v>996</v>
      </c>
      <c r="C1486" s="4">
        <f t="shared" si="23"/>
        <v>2.7268993839835729</v>
      </c>
    </row>
    <row r="1487" spans="1:3" x14ac:dyDescent="0.3">
      <c r="A1487">
        <v>0</v>
      </c>
      <c r="B1487">
        <v>5739</v>
      </c>
      <c r="C1487" s="4">
        <f t="shared" si="23"/>
        <v>15.71252566735113</v>
      </c>
    </row>
    <row r="1488" spans="1:3" x14ac:dyDescent="0.3">
      <c r="A1488">
        <v>0</v>
      </c>
      <c r="B1488">
        <v>755</v>
      </c>
      <c r="C1488" s="4">
        <f t="shared" si="23"/>
        <v>2.0670773442847366</v>
      </c>
    </row>
    <row r="1489" spans="1:3" x14ac:dyDescent="0.3">
      <c r="A1489">
        <v>0</v>
      </c>
      <c r="B1489">
        <v>365243</v>
      </c>
      <c r="C1489" s="4">
        <f t="shared" si="23"/>
        <v>999.98083504449005</v>
      </c>
    </row>
    <row r="1490" spans="1:3" x14ac:dyDescent="0.3">
      <c r="A1490">
        <v>0</v>
      </c>
      <c r="B1490">
        <v>479</v>
      </c>
      <c r="C1490" s="4">
        <f t="shared" si="23"/>
        <v>1.3114305270362765</v>
      </c>
    </row>
    <row r="1491" spans="1:3" x14ac:dyDescent="0.3">
      <c r="A1491">
        <v>0</v>
      </c>
      <c r="B1491">
        <v>486</v>
      </c>
      <c r="C1491" s="4">
        <f t="shared" si="23"/>
        <v>1.3305954825462012</v>
      </c>
    </row>
    <row r="1492" spans="1:3" x14ac:dyDescent="0.3">
      <c r="A1492">
        <v>0</v>
      </c>
      <c r="B1492">
        <v>1235</v>
      </c>
      <c r="C1492" s="4">
        <f t="shared" si="23"/>
        <v>3.3812457221081451</v>
      </c>
    </row>
    <row r="1493" spans="1:3" x14ac:dyDescent="0.3">
      <c r="A1493">
        <v>0</v>
      </c>
      <c r="B1493">
        <v>2952</v>
      </c>
      <c r="C1493" s="4">
        <f t="shared" si="23"/>
        <v>8.0821355236139638</v>
      </c>
    </row>
    <row r="1494" spans="1:3" x14ac:dyDescent="0.3">
      <c r="A1494">
        <v>0</v>
      </c>
      <c r="B1494">
        <v>2201</v>
      </c>
      <c r="C1494" s="4">
        <f t="shared" si="23"/>
        <v>6.0260095824777551</v>
      </c>
    </row>
    <row r="1495" spans="1:3" x14ac:dyDescent="0.3">
      <c r="A1495">
        <v>0</v>
      </c>
      <c r="B1495">
        <v>1177</v>
      </c>
      <c r="C1495" s="4">
        <f t="shared" si="23"/>
        <v>3.2224503764544834</v>
      </c>
    </row>
    <row r="1496" spans="1:3" x14ac:dyDescent="0.3">
      <c r="A1496">
        <v>1</v>
      </c>
      <c r="B1496">
        <v>2764</v>
      </c>
      <c r="C1496" s="4">
        <f t="shared" si="23"/>
        <v>7.5674195756331279</v>
      </c>
    </row>
    <row r="1497" spans="1:3" x14ac:dyDescent="0.3">
      <c r="A1497">
        <v>0</v>
      </c>
      <c r="B1497">
        <v>386</v>
      </c>
      <c r="C1497" s="4">
        <f t="shared" si="23"/>
        <v>1.0568104038329911</v>
      </c>
    </row>
    <row r="1498" spans="1:3" x14ac:dyDescent="0.3">
      <c r="A1498">
        <v>0</v>
      </c>
      <c r="B1498">
        <v>1283</v>
      </c>
      <c r="C1498" s="4">
        <f t="shared" si="23"/>
        <v>3.5126625598904861</v>
      </c>
    </row>
    <row r="1499" spans="1:3" x14ac:dyDescent="0.3">
      <c r="A1499">
        <v>0</v>
      </c>
      <c r="B1499">
        <v>1422</v>
      </c>
      <c r="C1499" s="4">
        <f t="shared" si="23"/>
        <v>3.893223819301848</v>
      </c>
    </row>
    <row r="1500" spans="1:3" x14ac:dyDescent="0.3">
      <c r="A1500">
        <v>0</v>
      </c>
      <c r="B1500">
        <v>10666</v>
      </c>
      <c r="C1500" s="4">
        <f t="shared" si="23"/>
        <v>29.201916495550993</v>
      </c>
    </row>
    <row r="1501" spans="1:3" x14ac:dyDescent="0.3">
      <c r="A1501">
        <v>0</v>
      </c>
      <c r="B1501">
        <v>365243</v>
      </c>
      <c r="C1501" s="4">
        <f t="shared" si="23"/>
        <v>999.98083504449005</v>
      </c>
    </row>
    <row r="1502" spans="1:3" x14ac:dyDescent="0.3">
      <c r="A1502">
        <v>0</v>
      </c>
      <c r="B1502">
        <v>1036</v>
      </c>
      <c r="C1502" s="4">
        <f t="shared" si="23"/>
        <v>2.8364134154688569</v>
      </c>
    </row>
    <row r="1503" spans="1:3" x14ac:dyDescent="0.3">
      <c r="A1503">
        <v>0</v>
      </c>
      <c r="B1503">
        <v>1109</v>
      </c>
      <c r="C1503" s="4">
        <f t="shared" si="23"/>
        <v>3.0362765229295001</v>
      </c>
    </row>
    <row r="1504" spans="1:3" x14ac:dyDescent="0.3">
      <c r="A1504">
        <v>0</v>
      </c>
      <c r="B1504">
        <v>1207</v>
      </c>
      <c r="C1504" s="4">
        <f t="shared" si="23"/>
        <v>3.3045859000684463</v>
      </c>
    </row>
    <row r="1505" spans="1:3" x14ac:dyDescent="0.3">
      <c r="A1505">
        <v>0</v>
      </c>
      <c r="B1505">
        <v>365243</v>
      </c>
      <c r="C1505" s="4">
        <f t="shared" si="23"/>
        <v>999.98083504449005</v>
      </c>
    </row>
    <row r="1506" spans="1:3" x14ac:dyDescent="0.3">
      <c r="A1506">
        <v>0</v>
      </c>
      <c r="B1506">
        <v>3095</v>
      </c>
      <c r="C1506" s="4">
        <f t="shared" si="23"/>
        <v>8.473648186173854</v>
      </c>
    </row>
    <row r="1507" spans="1:3" x14ac:dyDescent="0.3">
      <c r="A1507">
        <v>0</v>
      </c>
      <c r="B1507">
        <v>2161</v>
      </c>
      <c r="C1507" s="4">
        <f t="shared" si="23"/>
        <v>5.9164955509924706</v>
      </c>
    </row>
    <row r="1508" spans="1:3" x14ac:dyDescent="0.3">
      <c r="A1508">
        <v>0</v>
      </c>
      <c r="B1508">
        <v>2161</v>
      </c>
      <c r="C1508" s="4">
        <f t="shared" si="23"/>
        <v>5.9164955509924706</v>
      </c>
    </row>
    <row r="1509" spans="1:3" x14ac:dyDescent="0.3">
      <c r="A1509">
        <v>0</v>
      </c>
      <c r="B1509">
        <v>1242</v>
      </c>
      <c r="C1509" s="4">
        <f t="shared" si="23"/>
        <v>3.40041067761807</v>
      </c>
    </row>
    <row r="1510" spans="1:3" x14ac:dyDescent="0.3">
      <c r="A1510">
        <v>0</v>
      </c>
      <c r="B1510">
        <v>365243</v>
      </c>
      <c r="C1510" s="4">
        <f t="shared" si="23"/>
        <v>999.98083504449005</v>
      </c>
    </row>
    <row r="1511" spans="1:3" x14ac:dyDescent="0.3">
      <c r="A1511">
        <v>0</v>
      </c>
      <c r="B1511">
        <v>1801</v>
      </c>
      <c r="C1511" s="4">
        <f t="shared" si="23"/>
        <v>4.9308692676249146</v>
      </c>
    </row>
    <row r="1512" spans="1:3" x14ac:dyDescent="0.3">
      <c r="A1512">
        <v>0</v>
      </c>
      <c r="B1512">
        <v>1696</v>
      </c>
      <c r="C1512" s="4">
        <f t="shared" si="23"/>
        <v>4.6433949349760439</v>
      </c>
    </row>
    <row r="1513" spans="1:3" x14ac:dyDescent="0.3">
      <c r="A1513">
        <v>0</v>
      </c>
      <c r="B1513">
        <v>725</v>
      </c>
      <c r="C1513" s="4">
        <f t="shared" si="23"/>
        <v>1.9849418206707734</v>
      </c>
    </row>
    <row r="1514" spans="1:3" x14ac:dyDescent="0.3">
      <c r="A1514">
        <v>0</v>
      </c>
      <c r="B1514">
        <v>925</v>
      </c>
      <c r="C1514" s="4">
        <f t="shared" si="23"/>
        <v>2.5325119780971939</v>
      </c>
    </row>
    <row r="1515" spans="1:3" x14ac:dyDescent="0.3">
      <c r="A1515">
        <v>0</v>
      </c>
      <c r="B1515">
        <v>365243</v>
      </c>
      <c r="C1515" s="4">
        <f t="shared" si="23"/>
        <v>999.98083504449005</v>
      </c>
    </row>
    <row r="1516" spans="1:3" x14ac:dyDescent="0.3">
      <c r="A1516">
        <v>0</v>
      </c>
      <c r="B1516">
        <v>798</v>
      </c>
      <c r="C1516" s="4">
        <f t="shared" si="23"/>
        <v>2.1848049281314168</v>
      </c>
    </row>
    <row r="1517" spans="1:3" x14ac:dyDescent="0.3">
      <c r="A1517">
        <v>0</v>
      </c>
      <c r="B1517">
        <v>259</v>
      </c>
      <c r="C1517" s="4">
        <f t="shared" si="23"/>
        <v>0.70910335386721424</v>
      </c>
    </row>
    <row r="1518" spans="1:3" x14ac:dyDescent="0.3">
      <c r="A1518">
        <v>0</v>
      </c>
      <c r="B1518">
        <v>2216</v>
      </c>
      <c r="C1518" s="4">
        <f t="shared" si="23"/>
        <v>6.0670773442847361</v>
      </c>
    </row>
    <row r="1519" spans="1:3" x14ac:dyDescent="0.3">
      <c r="A1519">
        <v>0</v>
      </c>
      <c r="B1519">
        <v>8114</v>
      </c>
      <c r="C1519" s="4">
        <f t="shared" si="23"/>
        <v>22.21492128678987</v>
      </c>
    </row>
    <row r="1520" spans="1:3" x14ac:dyDescent="0.3">
      <c r="A1520">
        <v>0</v>
      </c>
      <c r="B1520">
        <v>365243</v>
      </c>
      <c r="C1520" s="4">
        <f t="shared" si="23"/>
        <v>999.98083504449005</v>
      </c>
    </row>
    <row r="1521" spans="1:3" x14ac:dyDescent="0.3">
      <c r="A1521">
        <v>0</v>
      </c>
      <c r="B1521">
        <v>492</v>
      </c>
      <c r="C1521" s="4">
        <f t="shared" si="23"/>
        <v>1.3470225872689938</v>
      </c>
    </row>
    <row r="1522" spans="1:3" x14ac:dyDescent="0.3">
      <c r="A1522">
        <v>1</v>
      </c>
      <c r="B1522">
        <v>2542</v>
      </c>
      <c r="C1522" s="4">
        <f t="shared" si="23"/>
        <v>6.9596167008898018</v>
      </c>
    </row>
    <row r="1523" spans="1:3" x14ac:dyDescent="0.3">
      <c r="A1523">
        <v>0</v>
      </c>
      <c r="B1523">
        <v>395</v>
      </c>
      <c r="C1523" s="4">
        <f t="shared" si="23"/>
        <v>1.0814510609171799</v>
      </c>
    </row>
    <row r="1524" spans="1:3" x14ac:dyDescent="0.3">
      <c r="A1524">
        <v>0</v>
      </c>
      <c r="B1524">
        <v>8234</v>
      </c>
      <c r="C1524" s="4">
        <f t="shared" si="23"/>
        <v>22.543463381245722</v>
      </c>
    </row>
    <row r="1525" spans="1:3" x14ac:dyDescent="0.3">
      <c r="A1525">
        <v>0</v>
      </c>
      <c r="B1525">
        <v>3536</v>
      </c>
      <c r="C1525" s="4">
        <f t="shared" si="23"/>
        <v>9.681040383299111</v>
      </c>
    </row>
    <row r="1526" spans="1:3" x14ac:dyDescent="0.3">
      <c r="A1526">
        <v>0</v>
      </c>
      <c r="B1526">
        <v>3536</v>
      </c>
      <c r="C1526" s="4">
        <f t="shared" si="23"/>
        <v>9.681040383299111</v>
      </c>
    </row>
    <row r="1527" spans="1:3" x14ac:dyDescent="0.3">
      <c r="A1527">
        <v>1</v>
      </c>
      <c r="B1527">
        <v>3769</v>
      </c>
      <c r="C1527" s="4">
        <f t="shared" si="23"/>
        <v>10.318959616700889</v>
      </c>
    </row>
    <row r="1528" spans="1:3" x14ac:dyDescent="0.3">
      <c r="A1528">
        <v>0</v>
      </c>
      <c r="B1528">
        <v>5119</v>
      </c>
      <c r="C1528" s="4">
        <f t="shared" si="23"/>
        <v>14.015058179329227</v>
      </c>
    </row>
    <row r="1529" spans="1:3" x14ac:dyDescent="0.3">
      <c r="A1529">
        <v>0</v>
      </c>
      <c r="B1529">
        <v>1405</v>
      </c>
      <c r="C1529" s="4">
        <f t="shared" si="23"/>
        <v>3.8466803559206024</v>
      </c>
    </row>
    <row r="1530" spans="1:3" x14ac:dyDescent="0.3">
      <c r="A1530">
        <v>0</v>
      </c>
      <c r="B1530">
        <v>4513</v>
      </c>
      <c r="C1530" s="4">
        <f t="shared" si="23"/>
        <v>12.355920602327172</v>
      </c>
    </row>
    <row r="1531" spans="1:3" x14ac:dyDescent="0.3">
      <c r="A1531">
        <v>0</v>
      </c>
      <c r="B1531">
        <v>2291</v>
      </c>
      <c r="C1531" s="4">
        <f t="shared" si="23"/>
        <v>6.2724161533196439</v>
      </c>
    </row>
    <row r="1532" spans="1:3" x14ac:dyDescent="0.3">
      <c r="A1532">
        <v>0</v>
      </c>
      <c r="B1532">
        <v>957</v>
      </c>
      <c r="C1532" s="4">
        <f t="shared" si="23"/>
        <v>2.6201232032854209</v>
      </c>
    </row>
    <row r="1533" spans="1:3" x14ac:dyDescent="0.3">
      <c r="A1533">
        <v>0</v>
      </c>
      <c r="B1533">
        <v>4555</v>
      </c>
      <c r="C1533" s="4">
        <f t="shared" si="23"/>
        <v>12.470910335386721</v>
      </c>
    </row>
    <row r="1534" spans="1:3" x14ac:dyDescent="0.3">
      <c r="A1534">
        <v>0</v>
      </c>
      <c r="B1534">
        <v>365243</v>
      </c>
      <c r="C1534" s="4">
        <f t="shared" si="23"/>
        <v>999.98083504449005</v>
      </c>
    </row>
    <row r="1535" spans="1:3" x14ac:dyDescent="0.3">
      <c r="A1535">
        <v>0</v>
      </c>
      <c r="B1535">
        <v>880</v>
      </c>
      <c r="C1535" s="4">
        <f t="shared" si="23"/>
        <v>2.409308692676249</v>
      </c>
    </row>
    <row r="1536" spans="1:3" x14ac:dyDescent="0.3">
      <c r="A1536">
        <v>0</v>
      </c>
      <c r="B1536">
        <v>365243</v>
      </c>
      <c r="C1536" s="4">
        <f t="shared" si="23"/>
        <v>999.98083504449005</v>
      </c>
    </row>
    <row r="1537" spans="1:3" x14ac:dyDescent="0.3">
      <c r="A1537">
        <v>0</v>
      </c>
      <c r="B1537">
        <v>4292</v>
      </c>
      <c r="C1537" s="4">
        <f t="shared" si="23"/>
        <v>11.750855578370979</v>
      </c>
    </row>
    <row r="1538" spans="1:3" x14ac:dyDescent="0.3">
      <c r="A1538">
        <v>0</v>
      </c>
      <c r="B1538">
        <v>4348</v>
      </c>
      <c r="C1538" s="4">
        <f t="shared" si="23"/>
        <v>11.904175222450377</v>
      </c>
    </row>
    <row r="1539" spans="1:3" x14ac:dyDescent="0.3">
      <c r="A1539">
        <v>0</v>
      </c>
      <c r="B1539">
        <v>2848</v>
      </c>
      <c r="C1539" s="4">
        <f t="shared" ref="C1539:C1602" si="24">B1539/365.25</f>
        <v>7.7973990417522243</v>
      </c>
    </row>
    <row r="1540" spans="1:3" x14ac:dyDescent="0.3">
      <c r="A1540">
        <v>0</v>
      </c>
      <c r="B1540">
        <v>924</v>
      </c>
      <c r="C1540" s="4">
        <f t="shared" si="24"/>
        <v>2.5297741273100618</v>
      </c>
    </row>
    <row r="1541" spans="1:3" x14ac:dyDescent="0.3">
      <c r="A1541">
        <v>0</v>
      </c>
      <c r="B1541">
        <v>89</v>
      </c>
      <c r="C1541" s="4">
        <f t="shared" si="24"/>
        <v>0.24366872005475701</v>
      </c>
    </row>
    <row r="1542" spans="1:3" x14ac:dyDescent="0.3">
      <c r="A1542">
        <v>0</v>
      </c>
      <c r="B1542">
        <v>11347</v>
      </c>
      <c r="C1542" s="4">
        <f t="shared" si="24"/>
        <v>31.066392881587955</v>
      </c>
    </row>
    <row r="1543" spans="1:3" x14ac:dyDescent="0.3">
      <c r="A1543">
        <v>0</v>
      </c>
      <c r="B1543">
        <v>1380</v>
      </c>
      <c r="C1543" s="4">
        <f t="shared" si="24"/>
        <v>3.7782340862422998</v>
      </c>
    </row>
    <row r="1544" spans="1:3" x14ac:dyDescent="0.3">
      <c r="A1544">
        <v>0</v>
      </c>
      <c r="B1544">
        <v>3478</v>
      </c>
      <c r="C1544" s="4">
        <f t="shared" si="24"/>
        <v>9.5222450376454475</v>
      </c>
    </row>
    <row r="1545" spans="1:3" x14ac:dyDescent="0.3">
      <c r="A1545">
        <v>0</v>
      </c>
      <c r="B1545">
        <v>673</v>
      </c>
      <c r="C1545" s="4">
        <f t="shared" si="24"/>
        <v>1.8425735797399041</v>
      </c>
    </row>
    <row r="1546" spans="1:3" x14ac:dyDescent="0.3">
      <c r="A1546">
        <v>1</v>
      </c>
      <c r="B1546">
        <v>1138</v>
      </c>
      <c r="C1546" s="4">
        <f t="shared" si="24"/>
        <v>3.1156741957563314</v>
      </c>
    </row>
    <row r="1547" spans="1:3" x14ac:dyDescent="0.3">
      <c r="A1547">
        <v>0</v>
      </c>
      <c r="B1547">
        <v>2212</v>
      </c>
      <c r="C1547" s="4">
        <f t="shared" si="24"/>
        <v>6.0561259411362078</v>
      </c>
    </row>
    <row r="1548" spans="1:3" x14ac:dyDescent="0.3">
      <c r="A1548">
        <v>0</v>
      </c>
      <c r="B1548">
        <v>2057</v>
      </c>
      <c r="C1548" s="4">
        <f t="shared" si="24"/>
        <v>5.631759069130732</v>
      </c>
    </row>
    <row r="1549" spans="1:3" x14ac:dyDescent="0.3">
      <c r="A1549">
        <v>0</v>
      </c>
      <c r="B1549">
        <v>1339</v>
      </c>
      <c r="C1549" s="4">
        <f t="shared" si="24"/>
        <v>3.6659822039698837</v>
      </c>
    </row>
    <row r="1550" spans="1:3" x14ac:dyDescent="0.3">
      <c r="A1550">
        <v>0</v>
      </c>
      <c r="B1550">
        <v>1339</v>
      </c>
      <c r="C1550" s="4">
        <f t="shared" si="24"/>
        <v>3.6659822039698837</v>
      </c>
    </row>
    <row r="1551" spans="1:3" x14ac:dyDescent="0.3">
      <c r="A1551">
        <v>0</v>
      </c>
      <c r="B1551">
        <v>9430</v>
      </c>
      <c r="C1551" s="4">
        <f t="shared" si="24"/>
        <v>25.817932922655714</v>
      </c>
    </row>
    <row r="1552" spans="1:3" x14ac:dyDescent="0.3">
      <c r="A1552">
        <v>0</v>
      </c>
      <c r="B1552">
        <v>1689</v>
      </c>
      <c r="C1552" s="4">
        <f t="shared" si="24"/>
        <v>4.6242299794661195</v>
      </c>
    </row>
    <row r="1553" spans="1:3" x14ac:dyDescent="0.3">
      <c r="A1553">
        <v>0</v>
      </c>
      <c r="B1553">
        <v>505</v>
      </c>
      <c r="C1553" s="4">
        <f t="shared" si="24"/>
        <v>1.3826146475017111</v>
      </c>
    </row>
    <row r="1554" spans="1:3" x14ac:dyDescent="0.3">
      <c r="A1554">
        <v>0</v>
      </c>
      <c r="B1554">
        <v>365243</v>
      </c>
      <c r="C1554" s="4">
        <f t="shared" si="24"/>
        <v>999.98083504449005</v>
      </c>
    </row>
    <row r="1555" spans="1:3" x14ac:dyDescent="0.3">
      <c r="A1555">
        <v>0</v>
      </c>
      <c r="B1555">
        <v>530</v>
      </c>
      <c r="C1555" s="4">
        <f t="shared" si="24"/>
        <v>1.4510609171800137</v>
      </c>
    </row>
    <row r="1556" spans="1:3" x14ac:dyDescent="0.3">
      <c r="A1556">
        <v>0</v>
      </c>
      <c r="B1556">
        <v>365243</v>
      </c>
      <c r="C1556" s="4">
        <f t="shared" si="24"/>
        <v>999.98083504449005</v>
      </c>
    </row>
    <row r="1557" spans="1:3" x14ac:dyDescent="0.3">
      <c r="A1557">
        <v>0</v>
      </c>
      <c r="B1557">
        <v>365243</v>
      </c>
      <c r="C1557" s="4">
        <f t="shared" si="24"/>
        <v>999.98083504449005</v>
      </c>
    </row>
    <row r="1558" spans="1:3" x14ac:dyDescent="0.3">
      <c r="A1558">
        <v>0</v>
      </c>
      <c r="B1558">
        <v>1292</v>
      </c>
      <c r="C1558" s="4">
        <f t="shared" si="24"/>
        <v>3.5373032169746748</v>
      </c>
    </row>
    <row r="1559" spans="1:3" x14ac:dyDescent="0.3">
      <c r="A1559">
        <v>0</v>
      </c>
      <c r="B1559">
        <v>339</v>
      </c>
      <c r="C1559" s="4">
        <f t="shared" si="24"/>
        <v>0.92813141683778233</v>
      </c>
    </row>
    <row r="1560" spans="1:3" x14ac:dyDescent="0.3">
      <c r="A1560">
        <v>0</v>
      </c>
      <c r="B1560">
        <v>1706</v>
      </c>
      <c r="C1560" s="4">
        <f t="shared" si="24"/>
        <v>4.6707734428473646</v>
      </c>
    </row>
    <row r="1561" spans="1:3" x14ac:dyDescent="0.3">
      <c r="A1561">
        <v>0</v>
      </c>
      <c r="B1561">
        <v>4352</v>
      </c>
      <c r="C1561" s="4">
        <f t="shared" si="24"/>
        <v>11.915126625598905</v>
      </c>
    </row>
    <row r="1562" spans="1:3" x14ac:dyDescent="0.3">
      <c r="A1562">
        <v>0</v>
      </c>
      <c r="B1562">
        <v>2271</v>
      </c>
      <c r="C1562" s="4">
        <f t="shared" si="24"/>
        <v>6.2176591375770016</v>
      </c>
    </row>
    <row r="1563" spans="1:3" x14ac:dyDescent="0.3">
      <c r="A1563">
        <v>0</v>
      </c>
      <c r="B1563">
        <v>2671</v>
      </c>
      <c r="C1563" s="4">
        <f t="shared" si="24"/>
        <v>7.312799452429843</v>
      </c>
    </row>
    <row r="1564" spans="1:3" x14ac:dyDescent="0.3">
      <c r="A1564">
        <v>0</v>
      </c>
      <c r="B1564">
        <v>1044</v>
      </c>
      <c r="C1564" s="4">
        <f t="shared" si="24"/>
        <v>2.8583162217659139</v>
      </c>
    </row>
    <row r="1565" spans="1:3" x14ac:dyDescent="0.3">
      <c r="A1565">
        <v>0</v>
      </c>
      <c r="B1565">
        <v>992</v>
      </c>
      <c r="C1565" s="4">
        <f t="shared" si="24"/>
        <v>2.7159479808350446</v>
      </c>
    </row>
    <row r="1566" spans="1:3" x14ac:dyDescent="0.3">
      <c r="A1566">
        <v>0</v>
      </c>
      <c r="B1566">
        <v>1554</v>
      </c>
      <c r="C1566" s="4">
        <f t="shared" si="24"/>
        <v>4.2546201232032859</v>
      </c>
    </row>
    <row r="1567" spans="1:3" x14ac:dyDescent="0.3">
      <c r="A1567">
        <v>0</v>
      </c>
      <c r="B1567">
        <v>6113</v>
      </c>
      <c r="C1567" s="4">
        <f t="shared" si="24"/>
        <v>16.736481861738536</v>
      </c>
    </row>
    <row r="1568" spans="1:3" x14ac:dyDescent="0.3">
      <c r="A1568">
        <v>1</v>
      </c>
      <c r="B1568">
        <v>145</v>
      </c>
      <c r="C1568" s="4">
        <f t="shared" si="24"/>
        <v>0.39698836413415467</v>
      </c>
    </row>
    <row r="1569" spans="1:3" x14ac:dyDescent="0.3">
      <c r="A1569">
        <v>1</v>
      </c>
      <c r="B1569">
        <v>145</v>
      </c>
      <c r="C1569" s="4">
        <f t="shared" si="24"/>
        <v>0.39698836413415467</v>
      </c>
    </row>
    <row r="1570" spans="1:3" x14ac:dyDescent="0.3">
      <c r="A1570">
        <v>0</v>
      </c>
      <c r="B1570">
        <v>547</v>
      </c>
      <c r="C1570" s="4">
        <f t="shared" si="24"/>
        <v>1.4976043805612593</v>
      </c>
    </row>
    <row r="1571" spans="1:3" x14ac:dyDescent="0.3">
      <c r="A1571">
        <v>0</v>
      </c>
      <c r="B1571">
        <v>3519</v>
      </c>
      <c r="C1571" s="4">
        <f t="shared" si="24"/>
        <v>9.6344969199178649</v>
      </c>
    </row>
    <row r="1572" spans="1:3" x14ac:dyDescent="0.3">
      <c r="A1572">
        <v>0</v>
      </c>
      <c r="B1572">
        <v>569</v>
      </c>
      <c r="C1572" s="4">
        <f t="shared" si="24"/>
        <v>1.5578370978781657</v>
      </c>
    </row>
    <row r="1573" spans="1:3" x14ac:dyDescent="0.3">
      <c r="A1573">
        <v>0</v>
      </c>
      <c r="B1573">
        <v>2448</v>
      </c>
      <c r="C1573" s="4">
        <f t="shared" si="24"/>
        <v>6.7022587268993838</v>
      </c>
    </row>
    <row r="1574" spans="1:3" x14ac:dyDescent="0.3">
      <c r="A1574">
        <v>0</v>
      </c>
      <c r="B1574">
        <v>744</v>
      </c>
      <c r="C1574" s="4">
        <f t="shared" si="24"/>
        <v>2.0369609856262834</v>
      </c>
    </row>
    <row r="1575" spans="1:3" x14ac:dyDescent="0.3">
      <c r="A1575">
        <v>0</v>
      </c>
      <c r="B1575">
        <v>900</v>
      </c>
      <c r="C1575" s="4">
        <f t="shared" si="24"/>
        <v>2.4640657084188913</v>
      </c>
    </row>
    <row r="1576" spans="1:3" x14ac:dyDescent="0.3">
      <c r="A1576">
        <v>0</v>
      </c>
      <c r="B1576">
        <v>900</v>
      </c>
      <c r="C1576" s="4">
        <f t="shared" si="24"/>
        <v>2.4640657084188913</v>
      </c>
    </row>
    <row r="1577" spans="1:3" x14ac:dyDescent="0.3">
      <c r="A1577">
        <v>0</v>
      </c>
      <c r="B1577">
        <v>2942</v>
      </c>
      <c r="C1577" s="4">
        <f t="shared" si="24"/>
        <v>8.0547570157426414</v>
      </c>
    </row>
    <row r="1578" spans="1:3" x14ac:dyDescent="0.3">
      <c r="A1578">
        <v>0</v>
      </c>
      <c r="B1578">
        <v>5247</v>
      </c>
      <c r="C1578" s="4">
        <f t="shared" si="24"/>
        <v>14.365503080082135</v>
      </c>
    </row>
    <row r="1579" spans="1:3" x14ac:dyDescent="0.3">
      <c r="A1579">
        <v>0</v>
      </c>
      <c r="B1579">
        <v>4053</v>
      </c>
      <c r="C1579" s="4">
        <f t="shared" si="24"/>
        <v>11.096509240246407</v>
      </c>
    </row>
    <row r="1580" spans="1:3" x14ac:dyDescent="0.3">
      <c r="A1580">
        <v>0</v>
      </c>
      <c r="B1580">
        <v>4053</v>
      </c>
      <c r="C1580" s="4">
        <f t="shared" si="24"/>
        <v>11.096509240246407</v>
      </c>
    </row>
    <row r="1581" spans="1:3" x14ac:dyDescent="0.3">
      <c r="A1581">
        <v>0</v>
      </c>
      <c r="B1581">
        <v>2254</v>
      </c>
      <c r="C1581" s="4">
        <f t="shared" si="24"/>
        <v>6.1711156741957565</v>
      </c>
    </row>
    <row r="1582" spans="1:3" x14ac:dyDescent="0.3">
      <c r="A1582">
        <v>1</v>
      </c>
      <c r="B1582">
        <v>1909</v>
      </c>
      <c r="C1582" s="4">
        <f t="shared" si="24"/>
        <v>5.2265571526351815</v>
      </c>
    </row>
    <row r="1583" spans="1:3" x14ac:dyDescent="0.3">
      <c r="A1583">
        <v>0</v>
      </c>
      <c r="B1583">
        <v>2844</v>
      </c>
      <c r="C1583" s="4">
        <f t="shared" si="24"/>
        <v>7.786447638603696</v>
      </c>
    </row>
    <row r="1584" spans="1:3" x14ac:dyDescent="0.3">
      <c r="A1584">
        <v>0</v>
      </c>
      <c r="B1584">
        <v>2469</v>
      </c>
      <c r="C1584" s="4">
        <f t="shared" si="24"/>
        <v>6.7597535934291582</v>
      </c>
    </row>
    <row r="1585" spans="1:3" x14ac:dyDescent="0.3">
      <c r="A1585">
        <v>0</v>
      </c>
      <c r="B1585">
        <v>4590</v>
      </c>
      <c r="C1585" s="4">
        <f t="shared" si="24"/>
        <v>12.566735112936344</v>
      </c>
    </row>
    <row r="1586" spans="1:3" x14ac:dyDescent="0.3">
      <c r="A1586">
        <v>0</v>
      </c>
      <c r="B1586">
        <v>4386</v>
      </c>
      <c r="C1586" s="4">
        <f t="shared" si="24"/>
        <v>12.008213552361397</v>
      </c>
    </row>
    <row r="1587" spans="1:3" x14ac:dyDescent="0.3">
      <c r="A1587">
        <v>0</v>
      </c>
      <c r="B1587">
        <v>5891</v>
      </c>
      <c r="C1587" s="4">
        <f t="shared" si="24"/>
        <v>16.128678986995208</v>
      </c>
    </row>
    <row r="1588" spans="1:3" x14ac:dyDescent="0.3">
      <c r="A1588">
        <v>0</v>
      </c>
      <c r="B1588">
        <v>441</v>
      </c>
      <c r="C1588" s="4">
        <f t="shared" si="24"/>
        <v>1.2073921971252566</v>
      </c>
    </row>
    <row r="1589" spans="1:3" x14ac:dyDescent="0.3">
      <c r="A1589">
        <v>0</v>
      </c>
      <c r="B1589">
        <v>365243</v>
      </c>
      <c r="C1589" s="4">
        <f t="shared" si="24"/>
        <v>999.98083504449005</v>
      </c>
    </row>
    <row r="1590" spans="1:3" x14ac:dyDescent="0.3">
      <c r="A1590">
        <v>0</v>
      </c>
      <c r="B1590">
        <v>365243</v>
      </c>
      <c r="C1590" s="4">
        <f t="shared" si="24"/>
        <v>999.98083504449005</v>
      </c>
    </row>
    <row r="1591" spans="1:3" x14ac:dyDescent="0.3">
      <c r="A1591">
        <v>0</v>
      </c>
      <c r="B1591">
        <v>352</v>
      </c>
      <c r="C1591" s="4">
        <f t="shared" si="24"/>
        <v>0.96372347707049966</v>
      </c>
    </row>
    <row r="1592" spans="1:3" x14ac:dyDescent="0.3">
      <c r="A1592">
        <v>0</v>
      </c>
      <c r="B1592">
        <v>267</v>
      </c>
      <c r="C1592" s="4">
        <f t="shared" si="24"/>
        <v>0.731006160164271</v>
      </c>
    </row>
    <row r="1593" spans="1:3" x14ac:dyDescent="0.3">
      <c r="A1593">
        <v>0</v>
      </c>
      <c r="B1593">
        <v>1430</v>
      </c>
      <c r="C1593" s="4">
        <f t="shared" si="24"/>
        <v>3.915126625598905</v>
      </c>
    </row>
    <row r="1594" spans="1:3" x14ac:dyDescent="0.3">
      <c r="A1594">
        <v>0</v>
      </c>
      <c r="B1594">
        <v>926</v>
      </c>
      <c r="C1594" s="4">
        <f t="shared" si="24"/>
        <v>2.5352498288843259</v>
      </c>
    </row>
    <row r="1595" spans="1:3" x14ac:dyDescent="0.3">
      <c r="A1595">
        <v>0</v>
      </c>
      <c r="B1595">
        <v>2767</v>
      </c>
      <c r="C1595" s="4">
        <f t="shared" si="24"/>
        <v>7.5756331279945242</v>
      </c>
    </row>
    <row r="1596" spans="1:3" x14ac:dyDescent="0.3">
      <c r="A1596">
        <v>0</v>
      </c>
      <c r="B1596">
        <v>2194</v>
      </c>
      <c r="C1596" s="4">
        <f t="shared" si="24"/>
        <v>6.0068446269678306</v>
      </c>
    </row>
    <row r="1597" spans="1:3" x14ac:dyDescent="0.3">
      <c r="A1597">
        <v>0</v>
      </c>
      <c r="B1597">
        <v>2819</v>
      </c>
      <c r="C1597" s="4">
        <f t="shared" si="24"/>
        <v>7.7180013689253935</v>
      </c>
    </row>
    <row r="1598" spans="1:3" x14ac:dyDescent="0.3">
      <c r="A1598">
        <v>1</v>
      </c>
      <c r="B1598">
        <v>999</v>
      </c>
      <c r="C1598" s="4">
        <f t="shared" si="24"/>
        <v>2.7351129363449691</v>
      </c>
    </row>
    <row r="1599" spans="1:3" x14ac:dyDescent="0.3">
      <c r="A1599">
        <v>1</v>
      </c>
      <c r="B1599">
        <v>2479</v>
      </c>
      <c r="C1599" s="4">
        <f t="shared" si="24"/>
        <v>6.7871321013004788</v>
      </c>
    </row>
    <row r="1600" spans="1:3" x14ac:dyDescent="0.3">
      <c r="A1600">
        <v>0</v>
      </c>
      <c r="B1600">
        <v>195</v>
      </c>
      <c r="C1600" s="4">
        <f t="shared" si="24"/>
        <v>0.53388090349075978</v>
      </c>
    </row>
    <row r="1601" spans="1:3" x14ac:dyDescent="0.3">
      <c r="A1601">
        <v>0</v>
      </c>
      <c r="B1601">
        <v>418</v>
      </c>
      <c r="C1601" s="4">
        <f t="shared" si="24"/>
        <v>1.1444216290212184</v>
      </c>
    </row>
    <row r="1602" spans="1:3" x14ac:dyDescent="0.3">
      <c r="A1602">
        <v>0</v>
      </c>
      <c r="B1602">
        <v>628</v>
      </c>
      <c r="C1602" s="4">
        <f t="shared" si="24"/>
        <v>1.7193702943189597</v>
      </c>
    </row>
    <row r="1603" spans="1:3" x14ac:dyDescent="0.3">
      <c r="A1603">
        <v>0</v>
      </c>
      <c r="B1603">
        <v>133</v>
      </c>
      <c r="C1603" s="4">
        <f t="shared" ref="C1603:C1666" si="25">B1603/365.25</f>
        <v>0.36413415468856947</v>
      </c>
    </row>
    <row r="1604" spans="1:3" x14ac:dyDescent="0.3">
      <c r="A1604">
        <v>0</v>
      </c>
      <c r="B1604">
        <v>577</v>
      </c>
      <c r="C1604" s="4">
        <f t="shared" si="25"/>
        <v>1.5797399041752225</v>
      </c>
    </row>
    <row r="1605" spans="1:3" x14ac:dyDescent="0.3">
      <c r="A1605">
        <v>0</v>
      </c>
      <c r="B1605">
        <v>620</v>
      </c>
      <c r="C1605" s="4">
        <f t="shared" si="25"/>
        <v>1.6974674880219027</v>
      </c>
    </row>
    <row r="1606" spans="1:3" x14ac:dyDescent="0.3">
      <c r="A1606">
        <v>0</v>
      </c>
      <c r="B1606">
        <v>450</v>
      </c>
      <c r="C1606" s="4">
        <f t="shared" si="25"/>
        <v>1.2320328542094456</v>
      </c>
    </row>
    <row r="1607" spans="1:3" x14ac:dyDescent="0.3">
      <c r="A1607">
        <v>1</v>
      </c>
      <c r="B1607">
        <v>1228</v>
      </c>
      <c r="C1607" s="4">
        <f t="shared" si="25"/>
        <v>3.3620807665982202</v>
      </c>
    </row>
    <row r="1608" spans="1:3" x14ac:dyDescent="0.3">
      <c r="A1608">
        <v>0</v>
      </c>
      <c r="B1608">
        <v>197</v>
      </c>
      <c r="C1608" s="4">
        <f t="shared" si="25"/>
        <v>0.53935660506502392</v>
      </c>
    </row>
    <row r="1609" spans="1:3" x14ac:dyDescent="0.3">
      <c r="A1609">
        <v>0</v>
      </c>
      <c r="B1609">
        <v>956</v>
      </c>
      <c r="C1609" s="4">
        <f t="shared" si="25"/>
        <v>2.6173853524982889</v>
      </c>
    </row>
    <row r="1610" spans="1:3" x14ac:dyDescent="0.3">
      <c r="A1610">
        <v>0</v>
      </c>
      <c r="B1610">
        <v>2912</v>
      </c>
      <c r="C1610" s="4">
        <f t="shared" si="25"/>
        <v>7.9726214921286793</v>
      </c>
    </row>
    <row r="1611" spans="1:3" x14ac:dyDescent="0.3">
      <c r="A1611">
        <v>0</v>
      </c>
      <c r="B1611">
        <v>2912</v>
      </c>
      <c r="C1611" s="4">
        <f t="shared" si="25"/>
        <v>7.9726214921286793</v>
      </c>
    </row>
    <row r="1612" spans="1:3" x14ac:dyDescent="0.3">
      <c r="A1612">
        <v>0</v>
      </c>
      <c r="B1612">
        <v>2690</v>
      </c>
      <c r="C1612" s="4">
        <f t="shared" si="25"/>
        <v>7.3648186173853523</v>
      </c>
    </row>
    <row r="1613" spans="1:3" x14ac:dyDescent="0.3">
      <c r="A1613">
        <v>0</v>
      </c>
      <c r="B1613">
        <v>2690</v>
      </c>
      <c r="C1613" s="4">
        <f t="shared" si="25"/>
        <v>7.3648186173853523</v>
      </c>
    </row>
    <row r="1614" spans="1:3" x14ac:dyDescent="0.3">
      <c r="A1614">
        <v>0</v>
      </c>
      <c r="B1614">
        <v>365243</v>
      </c>
      <c r="C1614" s="4">
        <f t="shared" si="25"/>
        <v>999.98083504449005</v>
      </c>
    </row>
    <row r="1615" spans="1:3" x14ac:dyDescent="0.3">
      <c r="A1615">
        <v>0</v>
      </c>
      <c r="B1615">
        <v>6305</v>
      </c>
      <c r="C1615" s="4">
        <f t="shared" si="25"/>
        <v>17.2621492128679</v>
      </c>
    </row>
    <row r="1616" spans="1:3" x14ac:dyDescent="0.3">
      <c r="A1616">
        <v>0</v>
      </c>
      <c r="B1616">
        <v>6305</v>
      </c>
      <c r="C1616" s="4">
        <f t="shared" si="25"/>
        <v>17.2621492128679</v>
      </c>
    </row>
    <row r="1617" spans="1:3" x14ac:dyDescent="0.3">
      <c r="A1617">
        <v>0</v>
      </c>
      <c r="B1617">
        <v>2241</v>
      </c>
      <c r="C1617" s="4">
        <f t="shared" si="25"/>
        <v>6.1355236139630387</v>
      </c>
    </row>
    <row r="1618" spans="1:3" x14ac:dyDescent="0.3">
      <c r="A1618">
        <v>0</v>
      </c>
      <c r="B1618">
        <v>1303</v>
      </c>
      <c r="C1618" s="4">
        <f t="shared" si="25"/>
        <v>3.5674195756331279</v>
      </c>
    </row>
    <row r="1619" spans="1:3" x14ac:dyDescent="0.3">
      <c r="A1619">
        <v>0</v>
      </c>
      <c r="B1619">
        <v>939</v>
      </c>
      <c r="C1619" s="4">
        <f t="shared" si="25"/>
        <v>2.5708418891170433</v>
      </c>
    </row>
    <row r="1620" spans="1:3" x14ac:dyDescent="0.3">
      <c r="A1620">
        <v>0</v>
      </c>
      <c r="B1620">
        <v>365243</v>
      </c>
      <c r="C1620" s="4">
        <f t="shared" si="25"/>
        <v>999.98083504449005</v>
      </c>
    </row>
    <row r="1621" spans="1:3" x14ac:dyDescent="0.3">
      <c r="A1621">
        <v>0</v>
      </c>
      <c r="B1621">
        <v>365243</v>
      </c>
      <c r="C1621" s="4">
        <f t="shared" si="25"/>
        <v>999.98083504449005</v>
      </c>
    </row>
    <row r="1622" spans="1:3" x14ac:dyDescent="0.3">
      <c r="A1622">
        <v>0</v>
      </c>
      <c r="B1622">
        <v>2329</v>
      </c>
      <c r="C1622" s="4">
        <f t="shared" si="25"/>
        <v>6.3764544832306642</v>
      </c>
    </row>
    <row r="1623" spans="1:3" x14ac:dyDescent="0.3">
      <c r="A1623">
        <v>0</v>
      </c>
      <c r="B1623">
        <v>929</v>
      </c>
      <c r="C1623" s="4">
        <f t="shared" si="25"/>
        <v>2.5434633812457221</v>
      </c>
    </row>
    <row r="1624" spans="1:3" x14ac:dyDescent="0.3">
      <c r="A1624">
        <v>0</v>
      </c>
      <c r="B1624">
        <v>571</v>
      </c>
      <c r="C1624" s="4">
        <f t="shared" si="25"/>
        <v>1.5633127994524298</v>
      </c>
    </row>
    <row r="1625" spans="1:3" x14ac:dyDescent="0.3">
      <c r="A1625">
        <v>0</v>
      </c>
      <c r="B1625">
        <v>352</v>
      </c>
      <c r="C1625" s="4">
        <f t="shared" si="25"/>
        <v>0.96372347707049966</v>
      </c>
    </row>
    <row r="1626" spans="1:3" x14ac:dyDescent="0.3">
      <c r="A1626">
        <v>0</v>
      </c>
      <c r="B1626">
        <v>2839</v>
      </c>
      <c r="C1626" s="4">
        <f t="shared" si="25"/>
        <v>7.7727583846680357</v>
      </c>
    </row>
    <row r="1627" spans="1:3" x14ac:dyDescent="0.3">
      <c r="A1627">
        <v>0</v>
      </c>
      <c r="B1627">
        <v>3092</v>
      </c>
      <c r="C1627" s="4">
        <f t="shared" si="25"/>
        <v>8.4654346338124569</v>
      </c>
    </row>
    <row r="1628" spans="1:3" x14ac:dyDescent="0.3">
      <c r="A1628">
        <v>0</v>
      </c>
      <c r="B1628">
        <v>809</v>
      </c>
      <c r="C1628" s="4">
        <f t="shared" si="25"/>
        <v>2.21492128678987</v>
      </c>
    </row>
    <row r="1629" spans="1:3" x14ac:dyDescent="0.3">
      <c r="A1629">
        <v>0</v>
      </c>
      <c r="B1629">
        <v>272</v>
      </c>
      <c r="C1629" s="4">
        <f t="shared" si="25"/>
        <v>0.74469541409993156</v>
      </c>
    </row>
    <row r="1630" spans="1:3" x14ac:dyDescent="0.3">
      <c r="A1630">
        <v>0</v>
      </c>
      <c r="B1630">
        <v>395</v>
      </c>
      <c r="C1630" s="4">
        <f t="shared" si="25"/>
        <v>1.0814510609171799</v>
      </c>
    </row>
    <row r="1631" spans="1:3" x14ac:dyDescent="0.3">
      <c r="A1631">
        <v>0</v>
      </c>
      <c r="B1631">
        <v>2270</v>
      </c>
      <c r="C1631" s="4">
        <f t="shared" si="25"/>
        <v>6.2149212867898695</v>
      </c>
    </row>
    <row r="1632" spans="1:3" x14ac:dyDescent="0.3">
      <c r="A1632">
        <v>0</v>
      </c>
      <c r="B1632">
        <v>1566</v>
      </c>
      <c r="C1632" s="4">
        <f t="shared" si="25"/>
        <v>4.2874743326488707</v>
      </c>
    </row>
    <row r="1633" spans="1:3" x14ac:dyDescent="0.3">
      <c r="A1633">
        <v>0</v>
      </c>
      <c r="B1633">
        <v>13276</v>
      </c>
      <c r="C1633" s="4">
        <f t="shared" si="25"/>
        <v>36.347707049965777</v>
      </c>
    </row>
    <row r="1634" spans="1:3" x14ac:dyDescent="0.3">
      <c r="A1634">
        <v>0</v>
      </c>
      <c r="B1634">
        <v>2782</v>
      </c>
      <c r="C1634" s="4">
        <f t="shared" si="25"/>
        <v>7.6167008898015061</v>
      </c>
    </row>
    <row r="1635" spans="1:3" x14ac:dyDescent="0.3">
      <c r="A1635">
        <v>0</v>
      </c>
      <c r="B1635">
        <v>1218</v>
      </c>
      <c r="C1635" s="4">
        <f t="shared" si="25"/>
        <v>3.3347022587268995</v>
      </c>
    </row>
    <row r="1636" spans="1:3" x14ac:dyDescent="0.3">
      <c r="A1636">
        <v>0</v>
      </c>
      <c r="B1636">
        <v>4090</v>
      </c>
      <c r="C1636" s="4">
        <f t="shared" si="25"/>
        <v>11.197809719370294</v>
      </c>
    </row>
    <row r="1637" spans="1:3" x14ac:dyDescent="0.3">
      <c r="A1637">
        <v>0</v>
      </c>
      <c r="B1637">
        <v>1181</v>
      </c>
      <c r="C1637" s="4">
        <f t="shared" si="25"/>
        <v>3.2334017796030117</v>
      </c>
    </row>
    <row r="1638" spans="1:3" x14ac:dyDescent="0.3">
      <c r="A1638">
        <v>0</v>
      </c>
      <c r="B1638">
        <v>4683</v>
      </c>
      <c r="C1638" s="4">
        <f t="shared" si="25"/>
        <v>12.821355236139631</v>
      </c>
    </row>
    <row r="1639" spans="1:3" x14ac:dyDescent="0.3">
      <c r="A1639">
        <v>0</v>
      </c>
      <c r="B1639">
        <v>3462</v>
      </c>
      <c r="C1639" s="4">
        <f t="shared" si="25"/>
        <v>9.4784394250513344</v>
      </c>
    </row>
    <row r="1640" spans="1:3" x14ac:dyDescent="0.3">
      <c r="A1640">
        <v>0</v>
      </c>
      <c r="B1640">
        <v>1905</v>
      </c>
      <c r="C1640" s="4">
        <f t="shared" si="25"/>
        <v>5.2156057494866532</v>
      </c>
    </row>
    <row r="1641" spans="1:3" x14ac:dyDescent="0.3">
      <c r="A1641">
        <v>0</v>
      </c>
      <c r="B1641">
        <v>7730</v>
      </c>
      <c r="C1641" s="4">
        <f t="shared" si="25"/>
        <v>21.163586584531142</v>
      </c>
    </row>
    <row r="1642" spans="1:3" x14ac:dyDescent="0.3">
      <c r="A1642">
        <v>0</v>
      </c>
      <c r="B1642">
        <v>7730</v>
      </c>
      <c r="C1642" s="4">
        <f t="shared" si="25"/>
        <v>21.163586584531142</v>
      </c>
    </row>
    <row r="1643" spans="1:3" x14ac:dyDescent="0.3">
      <c r="A1643">
        <v>0</v>
      </c>
      <c r="B1643">
        <v>1185</v>
      </c>
      <c r="C1643" s="4">
        <f t="shared" si="25"/>
        <v>3.2443531827515399</v>
      </c>
    </row>
    <row r="1644" spans="1:3" x14ac:dyDescent="0.3">
      <c r="A1644">
        <v>0</v>
      </c>
      <c r="B1644">
        <v>3511</v>
      </c>
      <c r="C1644" s="4">
        <f t="shared" si="25"/>
        <v>9.6125941136208084</v>
      </c>
    </row>
    <row r="1645" spans="1:3" x14ac:dyDescent="0.3">
      <c r="A1645">
        <v>0</v>
      </c>
      <c r="B1645">
        <v>1639</v>
      </c>
      <c r="C1645" s="4">
        <f t="shared" si="25"/>
        <v>4.4873374401095143</v>
      </c>
    </row>
    <row r="1646" spans="1:3" x14ac:dyDescent="0.3">
      <c r="A1646">
        <v>0</v>
      </c>
      <c r="B1646">
        <v>771</v>
      </c>
      <c r="C1646" s="4">
        <f t="shared" si="25"/>
        <v>2.1108829568788501</v>
      </c>
    </row>
    <row r="1647" spans="1:3" x14ac:dyDescent="0.3">
      <c r="A1647">
        <v>0</v>
      </c>
      <c r="B1647">
        <v>2502</v>
      </c>
      <c r="C1647" s="4">
        <f t="shared" si="25"/>
        <v>6.8501026694045173</v>
      </c>
    </row>
    <row r="1648" spans="1:3" x14ac:dyDescent="0.3">
      <c r="A1648">
        <v>0</v>
      </c>
      <c r="B1648">
        <v>841</v>
      </c>
      <c r="C1648" s="4">
        <f t="shared" si="25"/>
        <v>2.3025325119780971</v>
      </c>
    </row>
    <row r="1649" spans="1:3" x14ac:dyDescent="0.3">
      <c r="A1649">
        <v>0</v>
      </c>
      <c r="B1649">
        <v>1876</v>
      </c>
      <c r="C1649" s="4">
        <f t="shared" si="25"/>
        <v>5.1362080766598224</v>
      </c>
    </row>
    <row r="1650" spans="1:3" x14ac:dyDescent="0.3">
      <c r="A1650">
        <v>0</v>
      </c>
      <c r="B1650">
        <v>7946</v>
      </c>
      <c r="C1650" s="4">
        <f t="shared" si="25"/>
        <v>21.754962354551676</v>
      </c>
    </row>
    <row r="1651" spans="1:3" x14ac:dyDescent="0.3">
      <c r="A1651">
        <v>0</v>
      </c>
      <c r="B1651">
        <v>1964</v>
      </c>
      <c r="C1651" s="4">
        <f t="shared" si="25"/>
        <v>5.377138945927447</v>
      </c>
    </row>
    <row r="1652" spans="1:3" x14ac:dyDescent="0.3">
      <c r="A1652">
        <v>0</v>
      </c>
      <c r="B1652">
        <v>365243</v>
      </c>
      <c r="C1652" s="4">
        <f t="shared" si="25"/>
        <v>999.98083504449005</v>
      </c>
    </row>
    <row r="1653" spans="1:3" x14ac:dyDescent="0.3">
      <c r="A1653">
        <v>0</v>
      </c>
      <c r="B1653">
        <v>365243</v>
      </c>
      <c r="C1653" s="4">
        <f t="shared" si="25"/>
        <v>999.98083504449005</v>
      </c>
    </row>
    <row r="1654" spans="1:3" x14ac:dyDescent="0.3">
      <c r="A1654">
        <v>0</v>
      </c>
      <c r="B1654">
        <v>365243</v>
      </c>
      <c r="C1654" s="4">
        <f t="shared" si="25"/>
        <v>999.98083504449005</v>
      </c>
    </row>
    <row r="1655" spans="1:3" x14ac:dyDescent="0.3">
      <c r="A1655">
        <v>0</v>
      </c>
      <c r="B1655">
        <v>2992</v>
      </c>
      <c r="C1655" s="4">
        <f t="shared" si="25"/>
        <v>8.1916495550992465</v>
      </c>
    </row>
    <row r="1656" spans="1:3" x14ac:dyDescent="0.3">
      <c r="A1656">
        <v>0</v>
      </c>
      <c r="B1656">
        <v>3583</v>
      </c>
      <c r="C1656" s="4">
        <f t="shared" si="25"/>
        <v>9.8097193702943191</v>
      </c>
    </row>
    <row r="1657" spans="1:3" x14ac:dyDescent="0.3">
      <c r="A1657">
        <v>0</v>
      </c>
      <c r="B1657">
        <v>1566</v>
      </c>
      <c r="C1657" s="4">
        <f t="shared" si="25"/>
        <v>4.2874743326488707</v>
      </c>
    </row>
    <row r="1658" spans="1:3" x14ac:dyDescent="0.3">
      <c r="A1658">
        <v>0</v>
      </c>
      <c r="B1658">
        <v>365243</v>
      </c>
      <c r="C1658" s="4">
        <f t="shared" si="25"/>
        <v>999.98083504449005</v>
      </c>
    </row>
    <row r="1659" spans="1:3" x14ac:dyDescent="0.3">
      <c r="A1659">
        <v>0</v>
      </c>
      <c r="B1659">
        <v>365243</v>
      </c>
      <c r="C1659" s="4">
        <f t="shared" si="25"/>
        <v>999.98083504449005</v>
      </c>
    </row>
    <row r="1660" spans="1:3" x14ac:dyDescent="0.3">
      <c r="A1660">
        <v>0</v>
      </c>
      <c r="B1660">
        <v>1632</v>
      </c>
      <c r="C1660" s="4">
        <f t="shared" si="25"/>
        <v>4.4681724845995889</v>
      </c>
    </row>
    <row r="1661" spans="1:3" x14ac:dyDescent="0.3">
      <c r="A1661">
        <v>0</v>
      </c>
      <c r="B1661">
        <v>3897</v>
      </c>
      <c r="C1661" s="4">
        <f t="shared" si="25"/>
        <v>10.669404517453799</v>
      </c>
    </row>
    <row r="1662" spans="1:3" x14ac:dyDescent="0.3">
      <c r="A1662">
        <v>0</v>
      </c>
      <c r="B1662">
        <v>3176</v>
      </c>
      <c r="C1662" s="4">
        <f t="shared" si="25"/>
        <v>8.6954140999315541</v>
      </c>
    </row>
    <row r="1663" spans="1:3" x14ac:dyDescent="0.3">
      <c r="A1663">
        <v>1</v>
      </c>
      <c r="B1663">
        <v>365243</v>
      </c>
      <c r="C1663" s="4">
        <f t="shared" si="25"/>
        <v>999.98083504449005</v>
      </c>
    </row>
    <row r="1664" spans="1:3" x14ac:dyDescent="0.3">
      <c r="A1664">
        <v>0</v>
      </c>
      <c r="B1664">
        <v>1579</v>
      </c>
      <c r="C1664" s="4">
        <f t="shared" si="25"/>
        <v>4.3230663928815876</v>
      </c>
    </row>
    <row r="1665" spans="1:3" x14ac:dyDescent="0.3">
      <c r="A1665">
        <v>0</v>
      </c>
      <c r="B1665">
        <v>2658</v>
      </c>
      <c r="C1665" s="4">
        <f t="shared" si="25"/>
        <v>7.2772073921971252</v>
      </c>
    </row>
    <row r="1666" spans="1:3" x14ac:dyDescent="0.3">
      <c r="A1666">
        <v>0</v>
      </c>
      <c r="B1666">
        <v>3348</v>
      </c>
      <c r="C1666" s="4">
        <f t="shared" si="25"/>
        <v>9.1663244353182751</v>
      </c>
    </row>
    <row r="1667" spans="1:3" x14ac:dyDescent="0.3">
      <c r="A1667">
        <v>0</v>
      </c>
      <c r="B1667">
        <v>5246</v>
      </c>
      <c r="C1667" s="4">
        <f t="shared" ref="C1667:C1730" si="26">B1667/365.25</f>
        <v>14.362765229295004</v>
      </c>
    </row>
    <row r="1668" spans="1:3" x14ac:dyDescent="0.3">
      <c r="A1668">
        <v>0</v>
      </c>
      <c r="B1668">
        <v>5246</v>
      </c>
      <c r="C1668" s="4">
        <f t="shared" si="26"/>
        <v>14.362765229295004</v>
      </c>
    </row>
    <row r="1669" spans="1:3" x14ac:dyDescent="0.3">
      <c r="A1669">
        <v>0</v>
      </c>
      <c r="B1669">
        <v>365243</v>
      </c>
      <c r="C1669" s="4">
        <f t="shared" si="26"/>
        <v>999.98083504449005</v>
      </c>
    </row>
    <row r="1670" spans="1:3" x14ac:dyDescent="0.3">
      <c r="A1670">
        <v>0</v>
      </c>
      <c r="B1670">
        <v>1640</v>
      </c>
      <c r="C1670" s="4">
        <f t="shared" si="26"/>
        <v>4.4900752908966464</v>
      </c>
    </row>
    <row r="1671" spans="1:3" x14ac:dyDescent="0.3">
      <c r="A1671">
        <v>0</v>
      </c>
      <c r="B1671">
        <v>365243</v>
      </c>
      <c r="C1671" s="4">
        <f t="shared" si="26"/>
        <v>999.98083504449005</v>
      </c>
    </row>
    <row r="1672" spans="1:3" x14ac:dyDescent="0.3">
      <c r="A1672">
        <v>0</v>
      </c>
      <c r="B1672">
        <v>4364</v>
      </c>
      <c r="C1672" s="4">
        <f t="shared" si="26"/>
        <v>11.94798083504449</v>
      </c>
    </row>
    <row r="1673" spans="1:3" x14ac:dyDescent="0.3">
      <c r="A1673">
        <v>0</v>
      </c>
      <c r="B1673">
        <v>2080</v>
      </c>
      <c r="C1673" s="4">
        <f t="shared" si="26"/>
        <v>5.6947296372347704</v>
      </c>
    </row>
    <row r="1674" spans="1:3" x14ac:dyDescent="0.3">
      <c r="A1674">
        <v>0</v>
      </c>
      <c r="B1674">
        <v>365243</v>
      </c>
      <c r="C1674" s="4">
        <f t="shared" si="26"/>
        <v>999.98083504449005</v>
      </c>
    </row>
    <row r="1675" spans="1:3" x14ac:dyDescent="0.3">
      <c r="A1675">
        <v>0</v>
      </c>
      <c r="B1675">
        <v>365243</v>
      </c>
      <c r="C1675" s="4">
        <f t="shared" si="26"/>
        <v>999.98083504449005</v>
      </c>
    </row>
    <row r="1676" spans="1:3" x14ac:dyDescent="0.3">
      <c r="A1676">
        <v>0</v>
      </c>
      <c r="B1676">
        <v>913</v>
      </c>
      <c r="C1676" s="4">
        <f t="shared" si="26"/>
        <v>2.4996577686516086</v>
      </c>
    </row>
    <row r="1677" spans="1:3" x14ac:dyDescent="0.3">
      <c r="A1677">
        <v>0</v>
      </c>
      <c r="B1677">
        <v>913</v>
      </c>
      <c r="C1677" s="4">
        <f t="shared" si="26"/>
        <v>2.4996577686516086</v>
      </c>
    </row>
    <row r="1678" spans="1:3" x14ac:dyDescent="0.3">
      <c r="A1678">
        <v>0</v>
      </c>
      <c r="B1678">
        <v>365243</v>
      </c>
      <c r="C1678" s="4">
        <f t="shared" si="26"/>
        <v>999.98083504449005</v>
      </c>
    </row>
    <row r="1679" spans="1:3" x14ac:dyDescent="0.3">
      <c r="A1679">
        <v>0</v>
      </c>
      <c r="B1679">
        <v>4545</v>
      </c>
      <c r="C1679" s="4">
        <f t="shared" si="26"/>
        <v>12.4435318275154</v>
      </c>
    </row>
    <row r="1680" spans="1:3" x14ac:dyDescent="0.3">
      <c r="A1680">
        <v>0</v>
      </c>
      <c r="B1680">
        <v>980</v>
      </c>
      <c r="C1680" s="4">
        <f t="shared" si="26"/>
        <v>2.6830937713894594</v>
      </c>
    </row>
    <row r="1681" spans="1:3" x14ac:dyDescent="0.3">
      <c r="A1681">
        <v>0</v>
      </c>
      <c r="B1681">
        <v>2098</v>
      </c>
      <c r="C1681" s="4">
        <f t="shared" si="26"/>
        <v>5.7440109514031485</v>
      </c>
    </row>
    <row r="1682" spans="1:3" x14ac:dyDescent="0.3">
      <c r="A1682">
        <v>0</v>
      </c>
      <c r="B1682">
        <v>1747</v>
      </c>
      <c r="C1682" s="4">
        <f t="shared" si="26"/>
        <v>4.7830253251197812</v>
      </c>
    </row>
    <row r="1683" spans="1:3" x14ac:dyDescent="0.3">
      <c r="A1683">
        <v>0</v>
      </c>
      <c r="B1683">
        <v>1747</v>
      </c>
      <c r="C1683" s="4">
        <f t="shared" si="26"/>
        <v>4.7830253251197812</v>
      </c>
    </row>
    <row r="1684" spans="1:3" x14ac:dyDescent="0.3">
      <c r="A1684">
        <v>0</v>
      </c>
      <c r="B1684">
        <v>5285</v>
      </c>
      <c r="C1684" s="4">
        <f t="shared" si="26"/>
        <v>14.469541409993155</v>
      </c>
    </row>
    <row r="1685" spans="1:3" x14ac:dyDescent="0.3">
      <c r="A1685">
        <v>0</v>
      </c>
      <c r="B1685">
        <v>386</v>
      </c>
      <c r="C1685" s="4">
        <f t="shared" si="26"/>
        <v>1.0568104038329911</v>
      </c>
    </row>
    <row r="1686" spans="1:3" x14ac:dyDescent="0.3">
      <c r="A1686">
        <v>0</v>
      </c>
      <c r="B1686">
        <v>3367</v>
      </c>
      <c r="C1686" s="4">
        <f t="shared" si="26"/>
        <v>9.2183436002737853</v>
      </c>
    </row>
    <row r="1687" spans="1:3" x14ac:dyDescent="0.3">
      <c r="A1687">
        <v>0</v>
      </c>
      <c r="B1687">
        <v>365243</v>
      </c>
      <c r="C1687" s="4">
        <f t="shared" si="26"/>
        <v>999.98083504449005</v>
      </c>
    </row>
    <row r="1688" spans="1:3" x14ac:dyDescent="0.3">
      <c r="A1688">
        <v>0</v>
      </c>
      <c r="B1688">
        <v>365243</v>
      </c>
      <c r="C1688" s="4">
        <f t="shared" si="26"/>
        <v>999.98083504449005</v>
      </c>
    </row>
    <row r="1689" spans="1:3" x14ac:dyDescent="0.3">
      <c r="A1689">
        <v>0</v>
      </c>
      <c r="B1689">
        <v>2272</v>
      </c>
      <c r="C1689" s="4">
        <f t="shared" si="26"/>
        <v>6.2203969883641346</v>
      </c>
    </row>
    <row r="1690" spans="1:3" x14ac:dyDescent="0.3">
      <c r="A1690">
        <v>0</v>
      </c>
      <c r="B1690">
        <v>1498</v>
      </c>
      <c r="C1690" s="4">
        <f t="shared" si="26"/>
        <v>4.1013004791238874</v>
      </c>
    </row>
    <row r="1691" spans="1:3" x14ac:dyDescent="0.3">
      <c r="A1691">
        <v>0</v>
      </c>
      <c r="B1691">
        <v>365243</v>
      </c>
      <c r="C1691" s="4">
        <f t="shared" si="26"/>
        <v>999.98083504449005</v>
      </c>
    </row>
    <row r="1692" spans="1:3" x14ac:dyDescent="0.3">
      <c r="A1692">
        <v>1</v>
      </c>
      <c r="B1692">
        <v>365243</v>
      </c>
      <c r="C1692" s="4">
        <f t="shared" si="26"/>
        <v>999.98083504449005</v>
      </c>
    </row>
    <row r="1693" spans="1:3" x14ac:dyDescent="0.3">
      <c r="A1693">
        <v>0</v>
      </c>
      <c r="B1693">
        <v>365243</v>
      </c>
      <c r="C1693" s="4">
        <f t="shared" si="26"/>
        <v>999.98083504449005</v>
      </c>
    </row>
    <row r="1694" spans="1:3" x14ac:dyDescent="0.3">
      <c r="A1694">
        <v>0</v>
      </c>
      <c r="B1694">
        <v>365243</v>
      </c>
      <c r="C1694" s="4">
        <f t="shared" si="26"/>
        <v>999.98083504449005</v>
      </c>
    </row>
    <row r="1695" spans="1:3" x14ac:dyDescent="0.3">
      <c r="A1695">
        <v>1</v>
      </c>
      <c r="B1695">
        <v>916</v>
      </c>
      <c r="C1695" s="4">
        <f t="shared" si="26"/>
        <v>2.5078713210130048</v>
      </c>
    </row>
    <row r="1696" spans="1:3" x14ac:dyDescent="0.3">
      <c r="A1696">
        <v>0</v>
      </c>
      <c r="B1696">
        <v>2449</v>
      </c>
      <c r="C1696" s="4">
        <f t="shared" si="26"/>
        <v>6.7049965776865159</v>
      </c>
    </row>
    <row r="1697" spans="1:3" x14ac:dyDescent="0.3">
      <c r="A1697">
        <v>0</v>
      </c>
      <c r="B1697">
        <v>5030</v>
      </c>
      <c r="C1697" s="4">
        <f t="shared" si="26"/>
        <v>13.77138945927447</v>
      </c>
    </row>
    <row r="1698" spans="1:3" x14ac:dyDescent="0.3">
      <c r="A1698">
        <v>0</v>
      </c>
      <c r="B1698">
        <v>8608</v>
      </c>
      <c r="C1698" s="4">
        <f t="shared" si="26"/>
        <v>23.567419575633128</v>
      </c>
    </row>
    <row r="1699" spans="1:3" x14ac:dyDescent="0.3">
      <c r="A1699">
        <v>0</v>
      </c>
      <c r="B1699">
        <v>1727</v>
      </c>
      <c r="C1699" s="4">
        <f t="shared" si="26"/>
        <v>4.7282683093771389</v>
      </c>
    </row>
    <row r="1700" spans="1:3" x14ac:dyDescent="0.3">
      <c r="A1700">
        <v>0</v>
      </c>
      <c r="B1700">
        <v>2319</v>
      </c>
      <c r="C1700" s="4">
        <f t="shared" si="26"/>
        <v>6.3490759753593426</v>
      </c>
    </row>
    <row r="1701" spans="1:3" x14ac:dyDescent="0.3">
      <c r="A1701">
        <v>0</v>
      </c>
      <c r="B1701">
        <v>1278</v>
      </c>
      <c r="C1701" s="4">
        <f t="shared" si="26"/>
        <v>3.4989733059548254</v>
      </c>
    </row>
    <row r="1702" spans="1:3" x14ac:dyDescent="0.3">
      <c r="A1702">
        <v>0</v>
      </c>
      <c r="B1702">
        <v>14390</v>
      </c>
      <c r="C1702" s="4">
        <f t="shared" si="26"/>
        <v>39.397672826830934</v>
      </c>
    </row>
    <row r="1703" spans="1:3" x14ac:dyDescent="0.3">
      <c r="A1703">
        <v>0</v>
      </c>
      <c r="B1703">
        <v>5225</v>
      </c>
      <c r="C1703" s="4">
        <f t="shared" si="26"/>
        <v>14.30527036276523</v>
      </c>
    </row>
    <row r="1704" spans="1:3" x14ac:dyDescent="0.3">
      <c r="A1704">
        <v>0</v>
      </c>
      <c r="B1704">
        <v>298</v>
      </c>
      <c r="C1704" s="4">
        <f t="shared" si="26"/>
        <v>0.81587953456536622</v>
      </c>
    </row>
    <row r="1705" spans="1:3" x14ac:dyDescent="0.3">
      <c r="A1705">
        <v>0</v>
      </c>
      <c r="B1705">
        <v>298</v>
      </c>
      <c r="C1705" s="4">
        <f t="shared" si="26"/>
        <v>0.81587953456536622</v>
      </c>
    </row>
    <row r="1706" spans="1:3" x14ac:dyDescent="0.3">
      <c r="A1706">
        <v>0</v>
      </c>
      <c r="B1706">
        <v>699</v>
      </c>
      <c r="C1706" s="4">
        <f t="shared" si="26"/>
        <v>1.9137577002053388</v>
      </c>
    </row>
    <row r="1707" spans="1:3" x14ac:dyDescent="0.3">
      <c r="A1707">
        <v>0</v>
      </c>
      <c r="B1707">
        <v>5186</v>
      </c>
      <c r="C1707" s="4">
        <f t="shared" si="26"/>
        <v>14.198494182067078</v>
      </c>
    </row>
    <row r="1708" spans="1:3" x14ac:dyDescent="0.3">
      <c r="A1708">
        <v>0</v>
      </c>
      <c r="B1708">
        <v>365243</v>
      </c>
      <c r="C1708" s="4">
        <f t="shared" si="26"/>
        <v>999.98083504449005</v>
      </c>
    </row>
    <row r="1709" spans="1:3" x14ac:dyDescent="0.3">
      <c r="A1709">
        <v>0</v>
      </c>
      <c r="B1709">
        <v>365243</v>
      </c>
      <c r="C1709" s="4">
        <f t="shared" si="26"/>
        <v>999.98083504449005</v>
      </c>
    </row>
    <row r="1710" spans="1:3" x14ac:dyDescent="0.3">
      <c r="A1710">
        <v>0</v>
      </c>
      <c r="B1710">
        <v>1871</v>
      </c>
      <c r="C1710" s="4">
        <f t="shared" si="26"/>
        <v>5.1225188227241611</v>
      </c>
    </row>
    <row r="1711" spans="1:3" x14ac:dyDescent="0.3">
      <c r="A1711">
        <v>1</v>
      </c>
      <c r="B1711">
        <v>1609</v>
      </c>
      <c r="C1711" s="4">
        <f t="shared" si="26"/>
        <v>4.4052019164955514</v>
      </c>
    </row>
    <row r="1712" spans="1:3" x14ac:dyDescent="0.3">
      <c r="A1712">
        <v>0</v>
      </c>
      <c r="B1712">
        <v>365243</v>
      </c>
      <c r="C1712" s="4">
        <f t="shared" si="26"/>
        <v>999.98083504449005</v>
      </c>
    </row>
    <row r="1713" spans="1:3" x14ac:dyDescent="0.3">
      <c r="A1713">
        <v>0</v>
      </c>
      <c r="B1713">
        <v>668</v>
      </c>
      <c r="C1713" s="4">
        <f t="shared" si="26"/>
        <v>1.8288843258042438</v>
      </c>
    </row>
    <row r="1714" spans="1:3" x14ac:dyDescent="0.3">
      <c r="A1714">
        <v>0</v>
      </c>
      <c r="B1714">
        <v>668</v>
      </c>
      <c r="C1714" s="4">
        <f t="shared" si="26"/>
        <v>1.8288843258042438</v>
      </c>
    </row>
    <row r="1715" spans="1:3" x14ac:dyDescent="0.3">
      <c r="A1715">
        <v>0</v>
      </c>
      <c r="B1715">
        <v>668</v>
      </c>
      <c r="C1715" s="4">
        <f t="shared" si="26"/>
        <v>1.8288843258042438</v>
      </c>
    </row>
    <row r="1716" spans="1:3" x14ac:dyDescent="0.3">
      <c r="A1716">
        <v>0</v>
      </c>
      <c r="B1716">
        <v>2313</v>
      </c>
      <c r="C1716" s="4">
        <f t="shared" si="26"/>
        <v>6.3326488706365502</v>
      </c>
    </row>
    <row r="1717" spans="1:3" x14ac:dyDescent="0.3">
      <c r="A1717">
        <v>0</v>
      </c>
      <c r="B1717">
        <v>2313</v>
      </c>
      <c r="C1717" s="4">
        <f t="shared" si="26"/>
        <v>6.3326488706365502</v>
      </c>
    </row>
    <row r="1718" spans="1:3" x14ac:dyDescent="0.3">
      <c r="A1718">
        <v>0</v>
      </c>
      <c r="B1718">
        <v>8781</v>
      </c>
      <c r="C1718" s="4">
        <f t="shared" si="26"/>
        <v>24.041067761806982</v>
      </c>
    </row>
    <row r="1719" spans="1:3" x14ac:dyDescent="0.3">
      <c r="A1719">
        <v>0</v>
      </c>
      <c r="B1719">
        <v>365243</v>
      </c>
      <c r="C1719" s="4">
        <f t="shared" si="26"/>
        <v>999.98083504449005</v>
      </c>
    </row>
    <row r="1720" spans="1:3" x14ac:dyDescent="0.3">
      <c r="A1720">
        <v>0</v>
      </c>
      <c r="B1720">
        <v>3431</v>
      </c>
      <c r="C1720" s="4">
        <f t="shared" si="26"/>
        <v>9.3935660506502394</v>
      </c>
    </row>
    <row r="1721" spans="1:3" x14ac:dyDescent="0.3">
      <c r="A1721">
        <v>0</v>
      </c>
      <c r="B1721">
        <v>3431</v>
      </c>
      <c r="C1721" s="4">
        <f t="shared" si="26"/>
        <v>9.3935660506502394</v>
      </c>
    </row>
    <row r="1722" spans="1:3" x14ac:dyDescent="0.3">
      <c r="A1722">
        <v>0</v>
      </c>
      <c r="B1722">
        <v>365243</v>
      </c>
      <c r="C1722" s="4">
        <f t="shared" si="26"/>
        <v>999.98083504449005</v>
      </c>
    </row>
    <row r="1723" spans="1:3" x14ac:dyDescent="0.3">
      <c r="A1723">
        <v>0</v>
      </c>
      <c r="B1723">
        <v>3786</v>
      </c>
      <c r="C1723" s="4">
        <f t="shared" si="26"/>
        <v>10.365503080082135</v>
      </c>
    </row>
    <row r="1724" spans="1:3" x14ac:dyDescent="0.3">
      <c r="A1724">
        <v>0</v>
      </c>
      <c r="B1724">
        <v>163</v>
      </c>
      <c r="C1724" s="4">
        <f t="shared" si="26"/>
        <v>0.4462696783025325</v>
      </c>
    </row>
    <row r="1725" spans="1:3" x14ac:dyDescent="0.3">
      <c r="A1725">
        <v>0</v>
      </c>
      <c r="B1725">
        <v>852</v>
      </c>
      <c r="C1725" s="4">
        <f t="shared" si="26"/>
        <v>2.3326488706365502</v>
      </c>
    </row>
    <row r="1726" spans="1:3" x14ac:dyDescent="0.3">
      <c r="A1726">
        <v>0</v>
      </c>
      <c r="B1726">
        <v>1339</v>
      </c>
      <c r="C1726" s="4">
        <f t="shared" si="26"/>
        <v>3.6659822039698837</v>
      </c>
    </row>
    <row r="1727" spans="1:3" x14ac:dyDescent="0.3">
      <c r="A1727">
        <v>0</v>
      </c>
      <c r="B1727">
        <v>12539</v>
      </c>
      <c r="C1727" s="4">
        <f t="shared" si="26"/>
        <v>34.329911019849419</v>
      </c>
    </row>
    <row r="1728" spans="1:3" x14ac:dyDescent="0.3">
      <c r="A1728">
        <v>0</v>
      </c>
      <c r="B1728">
        <v>3756</v>
      </c>
      <c r="C1728" s="4">
        <f t="shared" si="26"/>
        <v>10.283367556468173</v>
      </c>
    </row>
    <row r="1729" spans="1:3" x14ac:dyDescent="0.3">
      <c r="A1729">
        <v>0</v>
      </c>
      <c r="B1729">
        <v>3756</v>
      </c>
      <c r="C1729" s="4">
        <f t="shared" si="26"/>
        <v>10.283367556468173</v>
      </c>
    </row>
    <row r="1730" spans="1:3" x14ac:dyDescent="0.3">
      <c r="A1730">
        <v>0</v>
      </c>
      <c r="B1730">
        <v>3756</v>
      </c>
      <c r="C1730" s="4">
        <f t="shared" si="26"/>
        <v>10.283367556468173</v>
      </c>
    </row>
    <row r="1731" spans="1:3" x14ac:dyDescent="0.3">
      <c r="A1731">
        <v>0</v>
      </c>
      <c r="B1731">
        <v>3756</v>
      </c>
      <c r="C1731" s="4">
        <f t="shared" ref="C1731:C1794" si="27">B1731/365.25</f>
        <v>10.283367556468173</v>
      </c>
    </row>
    <row r="1732" spans="1:3" x14ac:dyDescent="0.3">
      <c r="A1732">
        <v>0</v>
      </c>
      <c r="B1732">
        <v>1186</v>
      </c>
      <c r="C1732" s="4">
        <f t="shared" si="27"/>
        <v>3.247091033538672</v>
      </c>
    </row>
    <row r="1733" spans="1:3" x14ac:dyDescent="0.3">
      <c r="A1733">
        <v>0</v>
      </c>
      <c r="B1733">
        <v>1186</v>
      </c>
      <c r="C1733" s="4">
        <f t="shared" si="27"/>
        <v>3.247091033538672</v>
      </c>
    </row>
    <row r="1734" spans="1:3" x14ac:dyDescent="0.3">
      <c r="A1734">
        <v>0</v>
      </c>
      <c r="B1734">
        <v>706</v>
      </c>
      <c r="C1734" s="4">
        <f t="shared" si="27"/>
        <v>1.9329226557152634</v>
      </c>
    </row>
    <row r="1735" spans="1:3" x14ac:dyDescent="0.3">
      <c r="A1735">
        <v>0</v>
      </c>
      <c r="B1735">
        <v>365243</v>
      </c>
      <c r="C1735" s="4">
        <f t="shared" si="27"/>
        <v>999.98083504449005</v>
      </c>
    </row>
    <row r="1736" spans="1:3" x14ac:dyDescent="0.3">
      <c r="A1736">
        <v>0</v>
      </c>
      <c r="B1736">
        <v>365243</v>
      </c>
      <c r="C1736" s="4">
        <f t="shared" si="27"/>
        <v>999.98083504449005</v>
      </c>
    </row>
    <row r="1737" spans="1:3" x14ac:dyDescent="0.3">
      <c r="A1737">
        <v>0</v>
      </c>
      <c r="B1737">
        <v>2103</v>
      </c>
      <c r="C1737" s="4">
        <f t="shared" si="27"/>
        <v>5.7577002053388089</v>
      </c>
    </row>
    <row r="1738" spans="1:3" x14ac:dyDescent="0.3">
      <c r="A1738">
        <v>0</v>
      </c>
      <c r="B1738">
        <v>3174</v>
      </c>
      <c r="C1738" s="4">
        <f t="shared" si="27"/>
        <v>8.68993839835729</v>
      </c>
    </row>
    <row r="1739" spans="1:3" x14ac:dyDescent="0.3">
      <c r="A1739">
        <v>0</v>
      </c>
      <c r="B1739">
        <v>1122</v>
      </c>
      <c r="C1739" s="4">
        <f t="shared" si="27"/>
        <v>3.0718685831622174</v>
      </c>
    </row>
    <row r="1740" spans="1:3" x14ac:dyDescent="0.3">
      <c r="A1740">
        <v>0</v>
      </c>
      <c r="B1740">
        <v>5363</v>
      </c>
      <c r="C1740" s="4">
        <f t="shared" si="27"/>
        <v>14.683093771389458</v>
      </c>
    </row>
    <row r="1741" spans="1:3" x14ac:dyDescent="0.3">
      <c r="A1741">
        <v>0</v>
      </c>
      <c r="B1741">
        <v>365243</v>
      </c>
      <c r="C1741" s="4">
        <f t="shared" si="27"/>
        <v>999.98083504449005</v>
      </c>
    </row>
    <row r="1742" spans="1:3" x14ac:dyDescent="0.3">
      <c r="A1742">
        <v>0</v>
      </c>
      <c r="B1742">
        <v>2482</v>
      </c>
      <c r="C1742" s="4">
        <f t="shared" si="27"/>
        <v>6.795345653661875</v>
      </c>
    </row>
    <row r="1743" spans="1:3" x14ac:dyDescent="0.3">
      <c r="A1743">
        <v>0</v>
      </c>
      <c r="B1743">
        <v>5148</v>
      </c>
      <c r="C1743" s="4">
        <f t="shared" si="27"/>
        <v>14.094455852156058</v>
      </c>
    </row>
    <row r="1744" spans="1:3" x14ac:dyDescent="0.3">
      <c r="A1744">
        <v>0</v>
      </c>
      <c r="B1744">
        <v>216</v>
      </c>
      <c r="C1744" s="4">
        <f t="shared" si="27"/>
        <v>0.59137577002053388</v>
      </c>
    </row>
    <row r="1745" spans="1:3" x14ac:dyDescent="0.3">
      <c r="A1745">
        <v>0</v>
      </c>
      <c r="B1745">
        <v>216</v>
      </c>
      <c r="C1745" s="4">
        <f t="shared" si="27"/>
        <v>0.59137577002053388</v>
      </c>
    </row>
    <row r="1746" spans="1:3" x14ac:dyDescent="0.3">
      <c r="A1746">
        <v>0</v>
      </c>
      <c r="B1746">
        <v>6873</v>
      </c>
      <c r="C1746" s="4">
        <f t="shared" si="27"/>
        <v>18.817248459958932</v>
      </c>
    </row>
    <row r="1747" spans="1:3" x14ac:dyDescent="0.3">
      <c r="A1747">
        <v>0</v>
      </c>
      <c r="B1747">
        <v>3284</v>
      </c>
      <c r="C1747" s="4">
        <f t="shared" si="27"/>
        <v>8.991101984941821</v>
      </c>
    </row>
    <row r="1748" spans="1:3" x14ac:dyDescent="0.3">
      <c r="A1748">
        <v>0</v>
      </c>
      <c r="B1748">
        <v>2785</v>
      </c>
      <c r="C1748" s="4">
        <f t="shared" si="27"/>
        <v>7.6249144421629023</v>
      </c>
    </row>
    <row r="1749" spans="1:3" x14ac:dyDescent="0.3">
      <c r="A1749">
        <v>0</v>
      </c>
      <c r="B1749">
        <v>8426</v>
      </c>
      <c r="C1749" s="4">
        <f t="shared" si="27"/>
        <v>23.069130732375086</v>
      </c>
    </row>
    <row r="1750" spans="1:3" x14ac:dyDescent="0.3">
      <c r="A1750">
        <v>0</v>
      </c>
      <c r="B1750">
        <v>8426</v>
      </c>
      <c r="C1750" s="4">
        <f t="shared" si="27"/>
        <v>23.069130732375086</v>
      </c>
    </row>
    <row r="1751" spans="1:3" x14ac:dyDescent="0.3">
      <c r="A1751">
        <v>0</v>
      </c>
      <c r="B1751">
        <v>572</v>
      </c>
      <c r="C1751" s="4">
        <f t="shared" si="27"/>
        <v>1.5660506502395619</v>
      </c>
    </row>
    <row r="1752" spans="1:3" x14ac:dyDescent="0.3">
      <c r="A1752">
        <v>0</v>
      </c>
      <c r="B1752">
        <v>6665</v>
      </c>
      <c r="C1752" s="4">
        <f t="shared" si="27"/>
        <v>18.247775496235455</v>
      </c>
    </row>
    <row r="1753" spans="1:3" x14ac:dyDescent="0.3">
      <c r="A1753">
        <v>0</v>
      </c>
      <c r="B1753">
        <v>6665</v>
      </c>
      <c r="C1753" s="4">
        <f t="shared" si="27"/>
        <v>18.247775496235455</v>
      </c>
    </row>
    <row r="1754" spans="1:3" x14ac:dyDescent="0.3">
      <c r="A1754">
        <v>0</v>
      </c>
      <c r="B1754">
        <v>9148</v>
      </c>
      <c r="C1754" s="4">
        <f t="shared" si="27"/>
        <v>25.045859000684462</v>
      </c>
    </row>
    <row r="1755" spans="1:3" x14ac:dyDescent="0.3">
      <c r="A1755">
        <v>0</v>
      </c>
      <c r="B1755">
        <v>9148</v>
      </c>
      <c r="C1755" s="4">
        <f t="shared" si="27"/>
        <v>25.045859000684462</v>
      </c>
    </row>
    <row r="1756" spans="1:3" x14ac:dyDescent="0.3">
      <c r="A1756">
        <v>0</v>
      </c>
      <c r="B1756">
        <v>1404</v>
      </c>
      <c r="C1756" s="4">
        <f t="shared" si="27"/>
        <v>3.8439425051334704</v>
      </c>
    </row>
    <row r="1757" spans="1:3" x14ac:dyDescent="0.3">
      <c r="A1757">
        <v>0</v>
      </c>
      <c r="B1757">
        <v>1404</v>
      </c>
      <c r="C1757" s="4">
        <f t="shared" si="27"/>
        <v>3.8439425051334704</v>
      </c>
    </row>
    <row r="1758" spans="1:3" x14ac:dyDescent="0.3">
      <c r="A1758">
        <v>0</v>
      </c>
      <c r="B1758">
        <v>2616</v>
      </c>
      <c r="C1758" s="4">
        <f t="shared" si="27"/>
        <v>7.1622176591375766</v>
      </c>
    </row>
    <row r="1759" spans="1:3" x14ac:dyDescent="0.3">
      <c r="A1759">
        <v>0</v>
      </c>
      <c r="B1759">
        <v>119</v>
      </c>
      <c r="C1759" s="4">
        <f t="shared" si="27"/>
        <v>0.32580424366872007</v>
      </c>
    </row>
    <row r="1760" spans="1:3" x14ac:dyDescent="0.3">
      <c r="A1760">
        <v>0</v>
      </c>
      <c r="B1760">
        <v>4370</v>
      </c>
      <c r="C1760" s="4">
        <f t="shared" si="27"/>
        <v>11.964407939767282</v>
      </c>
    </row>
    <row r="1761" spans="1:3" x14ac:dyDescent="0.3">
      <c r="A1761">
        <v>1</v>
      </c>
      <c r="B1761">
        <v>302</v>
      </c>
      <c r="C1761" s="4">
        <f t="shared" si="27"/>
        <v>0.8268309377138946</v>
      </c>
    </row>
    <row r="1762" spans="1:3" x14ac:dyDescent="0.3">
      <c r="A1762">
        <v>0</v>
      </c>
      <c r="B1762">
        <v>3004</v>
      </c>
      <c r="C1762" s="4">
        <f t="shared" si="27"/>
        <v>8.2245037645448331</v>
      </c>
    </row>
    <row r="1763" spans="1:3" x14ac:dyDescent="0.3">
      <c r="A1763">
        <v>0</v>
      </c>
      <c r="B1763">
        <v>3649</v>
      </c>
      <c r="C1763" s="4">
        <f t="shared" si="27"/>
        <v>9.9904175222450373</v>
      </c>
    </row>
    <row r="1764" spans="1:3" x14ac:dyDescent="0.3">
      <c r="A1764">
        <v>0</v>
      </c>
      <c r="B1764">
        <v>8872</v>
      </c>
      <c r="C1764" s="4">
        <f t="shared" si="27"/>
        <v>24.290212183436001</v>
      </c>
    </row>
    <row r="1765" spans="1:3" x14ac:dyDescent="0.3">
      <c r="A1765">
        <v>0</v>
      </c>
      <c r="B1765">
        <v>8872</v>
      </c>
      <c r="C1765" s="4">
        <f t="shared" si="27"/>
        <v>24.290212183436001</v>
      </c>
    </row>
    <row r="1766" spans="1:3" x14ac:dyDescent="0.3">
      <c r="A1766">
        <v>0</v>
      </c>
      <c r="B1766">
        <v>2876</v>
      </c>
      <c r="C1766" s="4">
        <f t="shared" si="27"/>
        <v>7.8740588637919231</v>
      </c>
    </row>
    <row r="1767" spans="1:3" x14ac:dyDescent="0.3">
      <c r="A1767">
        <v>0</v>
      </c>
      <c r="B1767">
        <v>4586</v>
      </c>
      <c r="C1767" s="4">
        <f t="shared" si="27"/>
        <v>12.555783709787816</v>
      </c>
    </row>
    <row r="1768" spans="1:3" x14ac:dyDescent="0.3">
      <c r="A1768">
        <v>0</v>
      </c>
      <c r="B1768">
        <v>1422</v>
      </c>
      <c r="C1768" s="4">
        <f t="shared" si="27"/>
        <v>3.893223819301848</v>
      </c>
    </row>
    <row r="1769" spans="1:3" x14ac:dyDescent="0.3">
      <c r="A1769">
        <v>0</v>
      </c>
      <c r="B1769">
        <v>1422</v>
      </c>
      <c r="C1769" s="4">
        <f t="shared" si="27"/>
        <v>3.893223819301848</v>
      </c>
    </row>
    <row r="1770" spans="1:3" x14ac:dyDescent="0.3">
      <c r="A1770">
        <v>0</v>
      </c>
      <c r="B1770">
        <v>1422</v>
      </c>
      <c r="C1770" s="4">
        <f t="shared" si="27"/>
        <v>3.893223819301848</v>
      </c>
    </row>
    <row r="1771" spans="1:3" x14ac:dyDescent="0.3">
      <c r="A1771">
        <v>1</v>
      </c>
      <c r="B1771">
        <v>365243</v>
      </c>
      <c r="C1771" s="4">
        <f t="shared" si="27"/>
        <v>999.98083504449005</v>
      </c>
    </row>
    <row r="1772" spans="1:3" x14ac:dyDescent="0.3">
      <c r="A1772">
        <v>1</v>
      </c>
      <c r="B1772">
        <v>761</v>
      </c>
      <c r="C1772" s="4">
        <f t="shared" si="27"/>
        <v>2.083504449007529</v>
      </c>
    </row>
    <row r="1773" spans="1:3" x14ac:dyDescent="0.3">
      <c r="A1773">
        <v>0</v>
      </c>
      <c r="B1773">
        <v>365243</v>
      </c>
      <c r="C1773" s="4">
        <f t="shared" si="27"/>
        <v>999.98083504449005</v>
      </c>
    </row>
    <row r="1774" spans="1:3" x14ac:dyDescent="0.3">
      <c r="A1774">
        <v>0</v>
      </c>
      <c r="B1774">
        <v>365243</v>
      </c>
      <c r="C1774" s="4">
        <f t="shared" si="27"/>
        <v>999.98083504449005</v>
      </c>
    </row>
    <row r="1775" spans="1:3" x14ac:dyDescent="0.3">
      <c r="A1775">
        <v>1</v>
      </c>
      <c r="B1775">
        <v>3751</v>
      </c>
      <c r="C1775" s="4">
        <f t="shared" si="27"/>
        <v>10.269678302532512</v>
      </c>
    </row>
    <row r="1776" spans="1:3" x14ac:dyDescent="0.3">
      <c r="A1776">
        <v>0</v>
      </c>
      <c r="B1776">
        <v>938</v>
      </c>
      <c r="C1776" s="4">
        <f t="shared" si="27"/>
        <v>2.5681040383299112</v>
      </c>
    </row>
    <row r="1777" spans="1:3" x14ac:dyDescent="0.3">
      <c r="A1777">
        <v>0</v>
      </c>
      <c r="B1777">
        <v>5804</v>
      </c>
      <c r="C1777" s="4">
        <f t="shared" si="27"/>
        <v>15.890485968514716</v>
      </c>
    </row>
    <row r="1778" spans="1:3" x14ac:dyDescent="0.3">
      <c r="A1778">
        <v>0</v>
      </c>
      <c r="B1778">
        <v>2359</v>
      </c>
      <c r="C1778" s="4">
        <f t="shared" si="27"/>
        <v>6.4585900068446271</v>
      </c>
    </row>
    <row r="1779" spans="1:3" x14ac:dyDescent="0.3">
      <c r="A1779">
        <v>0</v>
      </c>
      <c r="B1779">
        <v>369</v>
      </c>
      <c r="C1779" s="4">
        <f t="shared" si="27"/>
        <v>1.0102669404517455</v>
      </c>
    </row>
    <row r="1780" spans="1:3" x14ac:dyDescent="0.3">
      <c r="A1780">
        <v>0</v>
      </c>
      <c r="B1780">
        <v>528</v>
      </c>
      <c r="C1780" s="4">
        <f t="shared" si="27"/>
        <v>1.4455852156057496</v>
      </c>
    </row>
    <row r="1781" spans="1:3" x14ac:dyDescent="0.3">
      <c r="A1781">
        <v>0</v>
      </c>
      <c r="B1781">
        <v>365243</v>
      </c>
      <c r="C1781" s="4">
        <f t="shared" si="27"/>
        <v>999.98083504449005</v>
      </c>
    </row>
    <row r="1782" spans="1:3" x14ac:dyDescent="0.3">
      <c r="A1782">
        <v>0</v>
      </c>
      <c r="B1782">
        <v>3082</v>
      </c>
      <c r="C1782" s="4">
        <f t="shared" si="27"/>
        <v>8.4380561259411362</v>
      </c>
    </row>
    <row r="1783" spans="1:3" x14ac:dyDescent="0.3">
      <c r="A1783">
        <v>0</v>
      </c>
      <c r="B1783">
        <v>861</v>
      </c>
      <c r="C1783" s="4">
        <f t="shared" si="27"/>
        <v>2.3572895277207393</v>
      </c>
    </row>
    <row r="1784" spans="1:3" x14ac:dyDescent="0.3">
      <c r="A1784">
        <v>0</v>
      </c>
      <c r="B1784">
        <v>1958</v>
      </c>
      <c r="C1784" s="4">
        <f t="shared" si="27"/>
        <v>5.3607118412046546</v>
      </c>
    </row>
    <row r="1785" spans="1:3" x14ac:dyDescent="0.3">
      <c r="A1785">
        <v>0</v>
      </c>
      <c r="B1785">
        <v>663</v>
      </c>
      <c r="C1785" s="4">
        <f t="shared" si="27"/>
        <v>1.8151950718685832</v>
      </c>
    </row>
    <row r="1786" spans="1:3" x14ac:dyDescent="0.3">
      <c r="A1786">
        <v>0</v>
      </c>
      <c r="B1786">
        <v>190</v>
      </c>
      <c r="C1786" s="4">
        <f t="shared" si="27"/>
        <v>0.52019164955509922</v>
      </c>
    </row>
    <row r="1787" spans="1:3" x14ac:dyDescent="0.3">
      <c r="A1787">
        <v>0</v>
      </c>
      <c r="B1787">
        <v>365243</v>
      </c>
      <c r="C1787" s="4">
        <f t="shared" si="27"/>
        <v>999.98083504449005</v>
      </c>
    </row>
    <row r="1788" spans="1:3" x14ac:dyDescent="0.3">
      <c r="A1788">
        <v>0</v>
      </c>
      <c r="B1788">
        <v>689</v>
      </c>
      <c r="C1788" s="4">
        <f t="shared" si="27"/>
        <v>1.8863791923340179</v>
      </c>
    </row>
    <row r="1789" spans="1:3" x14ac:dyDescent="0.3">
      <c r="A1789">
        <v>0</v>
      </c>
      <c r="B1789">
        <v>1897</v>
      </c>
      <c r="C1789" s="4">
        <f t="shared" si="27"/>
        <v>5.1937029431895958</v>
      </c>
    </row>
    <row r="1790" spans="1:3" x14ac:dyDescent="0.3">
      <c r="A1790">
        <v>0</v>
      </c>
      <c r="B1790">
        <v>2736</v>
      </c>
      <c r="C1790" s="4">
        <f t="shared" si="27"/>
        <v>7.4907597535934292</v>
      </c>
    </row>
    <row r="1791" spans="1:3" x14ac:dyDescent="0.3">
      <c r="A1791">
        <v>0</v>
      </c>
      <c r="B1791">
        <v>2752</v>
      </c>
      <c r="C1791" s="4">
        <f t="shared" si="27"/>
        <v>7.5345653661875431</v>
      </c>
    </row>
    <row r="1792" spans="1:3" x14ac:dyDescent="0.3">
      <c r="A1792">
        <v>0</v>
      </c>
      <c r="B1792">
        <v>365243</v>
      </c>
      <c r="C1792" s="4">
        <f t="shared" si="27"/>
        <v>999.98083504449005</v>
      </c>
    </row>
    <row r="1793" spans="1:3" x14ac:dyDescent="0.3">
      <c r="A1793">
        <v>0</v>
      </c>
      <c r="B1793">
        <v>1169</v>
      </c>
      <c r="C1793" s="4">
        <f t="shared" si="27"/>
        <v>3.2005475701574264</v>
      </c>
    </row>
    <row r="1794" spans="1:3" x14ac:dyDescent="0.3">
      <c r="A1794">
        <v>0</v>
      </c>
      <c r="B1794">
        <v>1920</v>
      </c>
      <c r="C1794" s="4">
        <f t="shared" si="27"/>
        <v>5.2566735112936342</v>
      </c>
    </row>
    <row r="1795" spans="1:3" x14ac:dyDescent="0.3">
      <c r="A1795">
        <v>0</v>
      </c>
      <c r="B1795">
        <v>744</v>
      </c>
      <c r="C1795" s="4">
        <f t="shared" ref="C1795:C1858" si="28">B1795/365.25</f>
        <v>2.0369609856262834</v>
      </c>
    </row>
    <row r="1796" spans="1:3" x14ac:dyDescent="0.3">
      <c r="A1796">
        <v>0</v>
      </c>
      <c r="B1796">
        <v>2189</v>
      </c>
      <c r="C1796" s="4">
        <f t="shared" si="28"/>
        <v>5.9931553730321694</v>
      </c>
    </row>
    <row r="1797" spans="1:3" x14ac:dyDescent="0.3">
      <c r="A1797">
        <v>0</v>
      </c>
      <c r="B1797">
        <v>365243</v>
      </c>
      <c r="C1797" s="4">
        <f t="shared" si="28"/>
        <v>999.98083504449005</v>
      </c>
    </row>
    <row r="1798" spans="1:3" x14ac:dyDescent="0.3">
      <c r="A1798">
        <v>0</v>
      </c>
      <c r="B1798">
        <v>1897</v>
      </c>
      <c r="C1798" s="4">
        <f t="shared" si="28"/>
        <v>5.1937029431895958</v>
      </c>
    </row>
    <row r="1799" spans="1:3" x14ac:dyDescent="0.3">
      <c r="A1799">
        <v>0</v>
      </c>
      <c r="B1799">
        <v>286</v>
      </c>
      <c r="C1799" s="4">
        <f t="shared" si="28"/>
        <v>0.78302532511978096</v>
      </c>
    </row>
    <row r="1800" spans="1:3" x14ac:dyDescent="0.3">
      <c r="A1800">
        <v>0</v>
      </c>
      <c r="B1800">
        <v>6790</v>
      </c>
      <c r="C1800" s="4">
        <f t="shared" si="28"/>
        <v>18.590006844626966</v>
      </c>
    </row>
    <row r="1801" spans="1:3" x14ac:dyDescent="0.3">
      <c r="A1801">
        <v>0</v>
      </c>
      <c r="B1801">
        <v>2072</v>
      </c>
      <c r="C1801" s="4">
        <f t="shared" si="28"/>
        <v>5.6728268309377139</v>
      </c>
    </row>
    <row r="1802" spans="1:3" x14ac:dyDescent="0.3">
      <c r="A1802">
        <v>0</v>
      </c>
      <c r="B1802">
        <v>3025</v>
      </c>
      <c r="C1802" s="4">
        <f t="shared" si="28"/>
        <v>8.2819986310746057</v>
      </c>
    </row>
    <row r="1803" spans="1:3" x14ac:dyDescent="0.3">
      <c r="A1803">
        <v>0</v>
      </c>
      <c r="B1803">
        <v>365243</v>
      </c>
      <c r="C1803" s="4">
        <f t="shared" si="28"/>
        <v>999.98083504449005</v>
      </c>
    </row>
    <row r="1804" spans="1:3" x14ac:dyDescent="0.3">
      <c r="A1804">
        <v>0</v>
      </c>
      <c r="B1804">
        <v>240</v>
      </c>
      <c r="C1804" s="4">
        <f t="shared" si="28"/>
        <v>0.65708418891170428</v>
      </c>
    </row>
    <row r="1805" spans="1:3" x14ac:dyDescent="0.3">
      <c r="A1805">
        <v>0</v>
      </c>
      <c r="B1805">
        <v>7296</v>
      </c>
      <c r="C1805" s="4">
        <f t="shared" si="28"/>
        <v>19.975359342915812</v>
      </c>
    </row>
    <row r="1806" spans="1:3" x14ac:dyDescent="0.3">
      <c r="A1806">
        <v>0</v>
      </c>
      <c r="B1806">
        <v>881</v>
      </c>
      <c r="C1806" s="4">
        <f t="shared" si="28"/>
        <v>2.4120465434633811</v>
      </c>
    </row>
    <row r="1807" spans="1:3" x14ac:dyDescent="0.3">
      <c r="A1807">
        <v>0</v>
      </c>
      <c r="B1807">
        <v>3017</v>
      </c>
      <c r="C1807" s="4">
        <f t="shared" si="28"/>
        <v>8.2600958247775491</v>
      </c>
    </row>
    <row r="1808" spans="1:3" x14ac:dyDescent="0.3">
      <c r="A1808">
        <v>0</v>
      </c>
      <c r="B1808">
        <v>3748</v>
      </c>
      <c r="C1808" s="4">
        <f t="shared" si="28"/>
        <v>10.261464750171116</v>
      </c>
    </row>
    <row r="1809" spans="1:3" x14ac:dyDescent="0.3">
      <c r="A1809">
        <v>0</v>
      </c>
      <c r="B1809">
        <v>365243</v>
      </c>
      <c r="C1809" s="4">
        <f t="shared" si="28"/>
        <v>999.98083504449005</v>
      </c>
    </row>
    <row r="1810" spans="1:3" x14ac:dyDescent="0.3">
      <c r="A1810">
        <v>0</v>
      </c>
      <c r="B1810">
        <v>365243</v>
      </c>
      <c r="C1810" s="4">
        <f t="shared" si="28"/>
        <v>999.98083504449005</v>
      </c>
    </row>
    <row r="1811" spans="1:3" x14ac:dyDescent="0.3">
      <c r="A1811">
        <v>0</v>
      </c>
      <c r="B1811">
        <v>4080</v>
      </c>
      <c r="C1811" s="4">
        <f t="shared" si="28"/>
        <v>11.170431211498974</v>
      </c>
    </row>
    <row r="1812" spans="1:3" x14ac:dyDescent="0.3">
      <c r="A1812">
        <v>0</v>
      </c>
      <c r="B1812">
        <v>254</v>
      </c>
      <c r="C1812" s="4">
        <f t="shared" si="28"/>
        <v>0.69541409993155368</v>
      </c>
    </row>
    <row r="1813" spans="1:3" x14ac:dyDescent="0.3">
      <c r="A1813">
        <v>0</v>
      </c>
      <c r="B1813">
        <v>2358</v>
      </c>
      <c r="C1813" s="4">
        <f t="shared" si="28"/>
        <v>6.4558521560574951</v>
      </c>
    </row>
    <row r="1814" spans="1:3" x14ac:dyDescent="0.3">
      <c r="A1814">
        <v>0</v>
      </c>
      <c r="B1814">
        <v>365243</v>
      </c>
      <c r="C1814" s="4">
        <f t="shared" si="28"/>
        <v>999.98083504449005</v>
      </c>
    </row>
    <row r="1815" spans="1:3" x14ac:dyDescent="0.3">
      <c r="A1815">
        <v>0</v>
      </c>
      <c r="B1815">
        <v>3544</v>
      </c>
      <c r="C1815" s="4">
        <f t="shared" si="28"/>
        <v>9.7029431895961675</v>
      </c>
    </row>
    <row r="1816" spans="1:3" x14ac:dyDescent="0.3">
      <c r="A1816">
        <v>0</v>
      </c>
      <c r="B1816">
        <v>1309</v>
      </c>
      <c r="C1816" s="4">
        <f t="shared" si="28"/>
        <v>3.5838466803559208</v>
      </c>
    </row>
    <row r="1817" spans="1:3" x14ac:dyDescent="0.3">
      <c r="A1817">
        <v>0</v>
      </c>
      <c r="B1817">
        <v>1228</v>
      </c>
      <c r="C1817" s="4">
        <f t="shared" si="28"/>
        <v>3.3620807665982202</v>
      </c>
    </row>
    <row r="1818" spans="1:3" x14ac:dyDescent="0.3">
      <c r="A1818">
        <v>0</v>
      </c>
      <c r="B1818">
        <v>3786</v>
      </c>
      <c r="C1818" s="4">
        <f t="shared" si="28"/>
        <v>10.365503080082135</v>
      </c>
    </row>
    <row r="1819" spans="1:3" x14ac:dyDescent="0.3">
      <c r="A1819">
        <v>0</v>
      </c>
      <c r="B1819">
        <v>246</v>
      </c>
      <c r="C1819" s="4">
        <f t="shared" si="28"/>
        <v>0.67351129363449691</v>
      </c>
    </row>
    <row r="1820" spans="1:3" x14ac:dyDescent="0.3">
      <c r="A1820">
        <v>0</v>
      </c>
      <c r="B1820">
        <v>999</v>
      </c>
      <c r="C1820" s="4">
        <f t="shared" si="28"/>
        <v>2.7351129363449691</v>
      </c>
    </row>
    <row r="1821" spans="1:3" x14ac:dyDescent="0.3">
      <c r="A1821">
        <v>0</v>
      </c>
      <c r="B1821">
        <v>2418</v>
      </c>
      <c r="C1821" s="4">
        <f t="shared" si="28"/>
        <v>6.6201232032854209</v>
      </c>
    </row>
    <row r="1822" spans="1:3" x14ac:dyDescent="0.3">
      <c r="A1822">
        <v>0</v>
      </c>
      <c r="B1822">
        <v>709</v>
      </c>
      <c r="C1822" s="4">
        <f t="shared" si="28"/>
        <v>1.9411362080766599</v>
      </c>
    </row>
    <row r="1823" spans="1:3" x14ac:dyDescent="0.3">
      <c r="A1823">
        <v>0</v>
      </c>
      <c r="B1823">
        <v>1443</v>
      </c>
      <c r="C1823" s="4">
        <f t="shared" si="28"/>
        <v>3.9507186858316223</v>
      </c>
    </row>
    <row r="1824" spans="1:3" x14ac:dyDescent="0.3">
      <c r="A1824">
        <v>0</v>
      </c>
      <c r="B1824">
        <v>386</v>
      </c>
      <c r="C1824" s="4">
        <f t="shared" si="28"/>
        <v>1.0568104038329911</v>
      </c>
    </row>
    <row r="1825" spans="1:3" x14ac:dyDescent="0.3">
      <c r="A1825">
        <v>0</v>
      </c>
      <c r="B1825">
        <v>2533</v>
      </c>
      <c r="C1825" s="4">
        <f t="shared" si="28"/>
        <v>6.9349760438056123</v>
      </c>
    </row>
    <row r="1826" spans="1:3" x14ac:dyDescent="0.3">
      <c r="A1826">
        <v>0</v>
      </c>
      <c r="B1826">
        <v>2533</v>
      </c>
      <c r="C1826" s="4">
        <f t="shared" si="28"/>
        <v>6.9349760438056123</v>
      </c>
    </row>
    <row r="1827" spans="1:3" x14ac:dyDescent="0.3">
      <c r="A1827">
        <v>0</v>
      </c>
      <c r="B1827">
        <v>1698</v>
      </c>
      <c r="C1827" s="4">
        <f t="shared" si="28"/>
        <v>4.6488706365503081</v>
      </c>
    </row>
    <row r="1828" spans="1:3" x14ac:dyDescent="0.3">
      <c r="A1828">
        <v>1</v>
      </c>
      <c r="B1828">
        <v>99</v>
      </c>
      <c r="C1828" s="4">
        <f t="shared" si="28"/>
        <v>0.27104722792607805</v>
      </c>
    </row>
    <row r="1829" spans="1:3" x14ac:dyDescent="0.3">
      <c r="A1829">
        <v>0</v>
      </c>
      <c r="B1829">
        <v>2578</v>
      </c>
      <c r="C1829" s="4">
        <f t="shared" si="28"/>
        <v>7.0581793292265571</v>
      </c>
    </row>
    <row r="1830" spans="1:3" x14ac:dyDescent="0.3">
      <c r="A1830">
        <v>0</v>
      </c>
      <c r="B1830">
        <v>3126</v>
      </c>
      <c r="C1830" s="4">
        <f t="shared" si="28"/>
        <v>8.5585215605749489</v>
      </c>
    </row>
    <row r="1831" spans="1:3" x14ac:dyDescent="0.3">
      <c r="A1831">
        <v>0</v>
      </c>
      <c r="B1831">
        <v>1568</v>
      </c>
      <c r="C1831" s="4">
        <f t="shared" si="28"/>
        <v>4.2929500342231348</v>
      </c>
    </row>
    <row r="1832" spans="1:3" x14ac:dyDescent="0.3">
      <c r="A1832">
        <v>0</v>
      </c>
      <c r="B1832">
        <v>3175</v>
      </c>
      <c r="C1832" s="4">
        <f t="shared" si="28"/>
        <v>8.6926762491444212</v>
      </c>
    </row>
    <row r="1833" spans="1:3" x14ac:dyDescent="0.3">
      <c r="A1833">
        <v>1</v>
      </c>
      <c r="B1833">
        <v>228</v>
      </c>
      <c r="C1833" s="4">
        <f t="shared" si="28"/>
        <v>0.62422997946611913</v>
      </c>
    </row>
    <row r="1834" spans="1:3" x14ac:dyDescent="0.3">
      <c r="A1834">
        <v>0</v>
      </c>
      <c r="B1834">
        <v>5590</v>
      </c>
      <c r="C1834" s="4">
        <f t="shared" si="28"/>
        <v>15.304585900068446</v>
      </c>
    </row>
    <row r="1835" spans="1:3" x14ac:dyDescent="0.3">
      <c r="A1835">
        <v>0</v>
      </c>
      <c r="B1835">
        <v>365243</v>
      </c>
      <c r="C1835" s="4">
        <f t="shared" si="28"/>
        <v>999.98083504449005</v>
      </c>
    </row>
    <row r="1836" spans="1:3" x14ac:dyDescent="0.3">
      <c r="A1836">
        <v>0</v>
      </c>
      <c r="B1836">
        <v>3684</v>
      </c>
      <c r="C1836" s="4">
        <f t="shared" si="28"/>
        <v>10.086242299794661</v>
      </c>
    </row>
    <row r="1837" spans="1:3" x14ac:dyDescent="0.3">
      <c r="A1837">
        <v>0</v>
      </c>
      <c r="B1837">
        <v>3580</v>
      </c>
      <c r="C1837" s="4">
        <f t="shared" si="28"/>
        <v>9.801505817932922</v>
      </c>
    </row>
    <row r="1838" spans="1:3" x14ac:dyDescent="0.3">
      <c r="A1838">
        <v>1</v>
      </c>
      <c r="B1838">
        <v>1647</v>
      </c>
      <c r="C1838" s="4">
        <f t="shared" si="28"/>
        <v>4.5092402464065708</v>
      </c>
    </row>
    <row r="1839" spans="1:3" x14ac:dyDescent="0.3">
      <c r="A1839">
        <v>0</v>
      </c>
      <c r="B1839">
        <v>4341</v>
      </c>
      <c r="C1839" s="4">
        <f t="shared" si="28"/>
        <v>11.885010266940451</v>
      </c>
    </row>
    <row r="1840" spans="1:3" x14ac:dyDescent="0.3">
      <c r="A1840">
        <v>0</v>
      </c>
      <c r="B1840">
        <v>3120</v>
      </c>
      <c r="C1840" s="4">
        <f t="shared" si="28"/>
        <v>8.5420944558521565</v>
      </c>
    </row>
    <row r="1841" spans="1:3" x14ac:dyDescent="0.3">
      <c r="A1841">
        <v>0</v>
      </c>
      <c r="B1841">
        <v>1776</v>
      </c>
      <c r="C1841" s="4">
        <f t="shared" si="28"/>
        <v>4.862422997946612</v>
      </c>
    </row>
    <row r="1842" spans="1:3" x14ac:dyDescent="0.3">
      <c r="A1842">
        <v>0</v>
      </c>
      <c r="B1842">
        <v>1239</v>
      </c>
      <c r="C1842" s="4">
        <f t="shared" si="28"/>
        <v>3.3921971252566734</v>
      </c>
    </row>
    <row r="1843" spans="1:3" x14ac:dyDescent="0.3">
      <c r="A1843">
        <v>0</v>
      </c>
      <c r="B1843">
        <v>1239</v>
      </c>
      <c r="C1843" s="4">
        <f t="shared" si="28"/>
        <v>3.3921971252566734</v>
      </c>
    </row>
    <row r="1844" spans="1:3" x14ac:dyDescent="0.3">
      <c r="A1844">
        <v>0</v>
      </c>
      <c r="B1844">
        <v>249</v>
      </c>
      <c r="C1844" s="4">
        <f t="shared" si="28"/>
        <v>0.68172484599589322</v>
      </c>
    </row>
    <row r="1845" spans="1:3" x14ac:dyDescent="0.3">
      <c r="A1845">
        <v>0</v>
      </c>
      <c r="B1845">
        <v>9268</v>
      </c>
      <c r="C1845" s="4">
        <f t="shared" si="28"/>
        <v>25.374401095140314</v>
      </c>
    </row>
    <row r="1846" spans="1:3" x14ac:dyDescent="0.3">
      <c r="A1846">
        <v>0</v>
      </c>
      <c r="B1846">
        <v>1331</v>
      </c>
      <c r="C1846" s="4">
        <f t="shared" si="28"/>
        <v>3.6440793976728267</v>
      </c>
    </row>
    <row r="1847" spans="1:3" x14ac:dyDescent="0.3">
      <c r="A1847">
        <v>0</v>
      </c>
      <c r="B1847">
        <v>365243</v>
      </c>
      <c r="C1847" s="4">
        <f t="shared" si="28"/>
        <v>999.98083504449005</v>
      </c>
    </row>
    <row r="1848" spans="1:3" x14ac:dyDescent="0.3">
      <c r="A1848">
        <v>0</v>
      </c>
      <c r="B1848">
        <v>1281</v>
      </c>
      <c r="C1848" s="4">
        <f t="shared" si="28"/>
        <v>3.5071868583162216</v>
      </c>
    </row>
    <row r="1849" spans="1:3" x14ac:dyDescent="0.3">
      <c r="A1849">
        <v>0</v>
      </c>
      <c r="B1849">
        <v>365243</v>
      </c>
      <c r="C1849" s="4">
        <f t="shared" si="28"/>
        <v>999.98083504449005</v>
      </c>
    </row>
    <row r="1850" spans="1:3" x14ac:dyDescent="0.3">
      <c r="A1850">
        <v>0</v>
      </c>
      <c r="B1850">
        <v>892</v>
      </c>
      <c r="C1850" s="4">
        <f t="shared" si="28"/>
        <v>2.4421629021218343</v>
      </c>
    </row>
    <row r="1851" spans="1:3" x14ac:dyDescent="0.3">
      <c r="A1851">
        <v>0</v>
      </c>
      <c r="B1851">
        <v>2941</v>
      </c>
      <c r="C1851" s="4">
        <f t="shared" si="28"/>
        <v>8.0520191649555102</v>
      </c>
    </row>
    <row r="1852" spans="1:3" x14ac:dyDescent="0.3">
      <c r="A1852">
        <v>0</v>
      </c>
      <c r="B1852">
        <v>365243</v>
      </c>
      <c r="C1852" s="4">
        <f t="shared" si="28"/>
        <v>999.98083504449005</v>
      </c>
    </row>
    <row r="1853" spans="1:3" x14ac:dyDescent="0.3">
      <c r="A1853">
        <v>0</v>
      </c>
      <c r="B1853">
        <v>1186</v>
      </c>
      <c r="C1853" s="4">
        <f t="shared" si="28"/>
        <v>3.247091033538672</v>
      </c>
    </row>
    <row r="1854" spans="1:3" x14ac:dyDescent="0.3">
      <c r="A1854">
        <v>0</v>
      </c>
      <c r="B1854">
        <v>1123</v>
      </c>
      <c r="C1854" s="4">
        <f t="shared" si="28"/>
        <v>3.07460643394935</v>
      </c>
    </row>
    <row r="1855" spans="1:3" x14ac:dyDescent="0.3">
      <c r="A1855">
        <v>0</v>
      </c>
      <c r="B1855">
        <v>261</v>
      </c>
      <c r="C1855" s="4">
        <f t="shared" si="28"/>
        <v>0.71457905544147848</v>
      </c>
    </row>
    <row r="1856" spans="1:3" x14ac:dyDescent="0.3">
      <c r="A1856">
        <v>0</v>
      </c>
      <c r="B1856">
        <v>1682</v>
      </c>
      <c r="C1856" s="4">
        <f t="shared" si="28"/>
        <v>4.6050650239561941</v>
      </c>
    </row>
    <row r="1857" spans="1:3" x14ac:dyDescent="0.3">
      <c r="A1857">
        <v>0</v>
      </c>
      <c r="B1857">
        <v>1682</v>
      </c>
      <c r="C1857" s="4">
        <f t="shared" si="28"/>
        <v>4.6050650239561941</v>
      </c>
    </row>
    <row r="1858" spans="1:3" x14ac:dyDescent="0.3">
      <c r="A1858">
        <v>0</v>
      </c>
      <c r="B1858">
        <v>2393</v>
      </c>
      <c r="C1858" s="4">
        <f t="shared" si="28"/>
        <v>6.5516769336071183</v>
      </c>
    </row>
    <row r="1859" spans="1:3" x14ac:dyDescent="0.3">
      <c r="A1859">
        <v>0</v>
      </c>
      <c r="B1859">
        <v>559</v>
      </c>
      <c r="C1859" s="4">
        <f t="shared" ref="C1859:C1922" si="29">B1859/365.25</f>
        <v>1.5304585900068446</v>
      </c>
    </row>
    <row r="1860" spans="1:3" x14ac:dyDescent="0.3">
      <c r="A1860">
        <v>0</v>
      </c>
      <c r="B1860">
        <v>365243</v>
      </c>
      <c r="C1860" s="4">
        <f t="shared" si="29"/>
        <v>999.98083504449005</v>
      </c>
    </row>
    <row r="1861" spans="1:3" x14ac:dyDescent="0.3">
      <c r="A1861">
        <v>1</v>
      </c>
      <c r="B1861">
        <v>365243</v>
      </c>
      <c r="C1861" s="4">
        <f t="shared" si="29"/>
        <v>999.98083504449005</v>
      </c>
    </row>
    <row r="1862" spans="1:3" x14ac:dyDescent="0.3">
      <c r="A1862">
        <v>0</v>
      </c>
      <c r="B1862">
        <v>573</v>
      </c>
      <c r="C1862" s="4">
        <f t="shared" si="29"/>
        <v>1.568788501026694</v>
      </c>
    </row>
    <row r="1863" spans="1:3" x14ac:dyDescent="0.3">
      <c r="A1863">
        <v>0</v>
      </c>
      <c r="B1863">
        <v>3748</v>
      </c>
      <c r="C1863" s="4">
        <f t="shared" si="29"/>
        <v>10.261464750171116</v>
      </c>
    </row>
    <row r="1864" spans="1:3" x14ac:dyDescent="0.3">
      <c r="A1864">
        <v>0</v>
      </c>
      <c r="B1864">
        <v>4129</v>
      </c>
      <c r="C1864" s="4">
        <f t="shared" si="29"/>
        <v>11.304585900068446</v>
      </c>
    </row>
    <row r="1865" spans="1:3" x14ac:dyDescent="0.3">
      <c r="A1865">
        <v>0</v>
      </c>
      <c r="B1865">
        <v>3692</v>
      </c>
      <c r="C1865" s="4">
        <f t="shared" si="29"/>
        <v>10.108145106091717</v>
      </c>
    </row>
    <row r="1866" spans="1:3" x14ac:dyDescent="0.3">
      <c r="A1866">
        <v>0</v>
      </c>
      <c r="B1866">
        <v>1608</v>
      </c>
      <c r="C1866" s="4">
        <f t="shared" si="29"/>
        <v>4.4024640657084193</v>
      </c>
    </row>
    <row r="1867" spans="1:3" x14ac:dyDescent="0.3">
      <c r="A1867">
        <v>0</v>
      </c>
      <c r="B1867">
        <v>365243</v>
      </c>
      <c r="C1867" s="4">
        <f t="shared" si="29"/>
        <v>999.98083504449005</v>
      </c>
    </row>
    <row r="1868" spans="1:3" x14ac:dyDescent="0.3">
      <c r="A1868">
        <v>0</v>
      </c>
      <c r="B1868">
        <v>3043</v>
      </c>
      <c r="C1868" s="4">
        <f t="shared" si="29"/>
        <v>8.3312799452429847</v>
      </c>
    </row>
    <row r="1869" spans="1:3" x14ac:dyDescent="0.3">
      <c r="A1869">
        <v>0</v>
      </c>
      <c r="B1869">
        <v>758</v>
      </c>
      <c r="C1869" s="4">
        <f t="shared" si="29"/>
        <v>2.0752908966461328</v>
      </c>
    </row>
    <row r="1870" spans="1:3" x14ac:dyDescent="0.3">
      <c r="A1870">
        <v>0</v>
      </c>
      <c r="B1870">
        <v>365243</v>
      </c>
      <c r="C1870" s="4">
        <f t="shared" si="29"/>
        <v>999.98083504449005</v>
      </c>
    </row>
    <row r="1871" spans="1:3" x14ac:dyDescent="0.3">
      <c r="A1871">
        <v>0</v>
      </c>
      <c r="B1871">
        <v>1747</v>
      </c>
      <c r="C1871" s="4">
        <f t="shared" si="29"/>
        <v>4.7830253251197812</v>
      </c>
    </row>
    <row r="1872" spans="1:3" x14ac:dyDescent="0.3">
      <c r="A1872">
        <v>0</v>
      </c>
      <c r="B1872">
        <v>1747</v>
      </c>
      <c r="C1872" s="4">
        <f t="shared" si="29"/>
        <v>4.7830253251197812</v>
      </c>
    </row>
    <row r="1873" spans="1:3" x14ac:dyDescent="0.3">
      <c r="A1873">
        <v>0</v>
      </c>
      <c r="B1873">
        <v>2970</v>
      </c>
      <c r="C1873" s="4">
        <f t="shared" si="29"/>
        <v>8.131416837782341</v>
      </c>
    </row>
    <row r="1874" spans="1:3" x14ac:dyDescent="0.3">
      <c r="A1874">
        <v>0</v>
      </c>
      <c r="B1874">
        <v>748</v>
      </c>
      <c r="C1874" s="4">
        <f t="shared" si="29"/>
        <v>2.0479123887748116</v>
      </c>
    </row>
    <row r="1875" spans="1:3" x14ac:dyDescent="0.3">
      <c r="A1875">
        <v>0</v>
      </c>
      <c r="B1875">
        <v>992</v>
      </c>
      <c r="C1875" s="4">
        <f t="shared" si="29"/>
        <v>2.7159479808350446</v>
      </c>
    </row>
    <row r="1876" spans="1:3" x14ac:dyDescent="0.3">
      <c r="A1876">
        <v>1</v>
      </c>
      <c r="B1876">
        <v>2624</v>
      </c>
      <c r="C1876" s="4">
        <f t="shared" si="29"/>
        <v>7.184120465434634</v>
      </c>
    </row>
    <row r="1877" spans="1:3" x14ac:dyDescent="0.3">
      <c r="A1877">
        <v>0</v>
      </c>
      <c r="B1877">
        <v>380</v>
      </c>
      <c r="C1877" s="4">
        <f t="shared" si="29"/>
        <v>1.0403832991101984</v>
      </c>
    </row>
    <row r="1878" spans="1:3" x14ac:dyDescent="0.3">
      <c r="A1878">
        <v>0</v>
      </c>
      <c r="B1878">
        <v>1659</v>
      </c>
      <c r="C1878" s="4">
        <f t="shared" si="29"/>
        <v>4.5420944558521557</v>
      </c>
    </row>
    <row r="1879" spans="1:3" x14ac:dyDescent="0.3">
      <c r="A1879">
        <v>0</v>
      </c>
      <c r="B1879">
        <v>625</v>
      </c>
      <c r="C1879" s="4">
        <f t="shared" si="29"/>
        <v>1.7111567419575633</v>
      </c>
    </row>
    <row r="1880" spans="1:3" x14ac:dyDescent="0.3">
      <c r="A1880">
        <v>0</v>
      </c>
      <c r="B1880">
        <v>1221</v>
      </c>
      <c r="C1880" s="4">
        <f t="shared" si="29"/>
        <v>3.3429158110882957</v>
      </c>
    </row>
    <row r="1881" spans="1:3" x14ac:dyDescent="0.3">
      <c r="A1881">
        <v>0</v>
      </c>
      <c r="B1881">
        <v>98</v>
      </c>
      <c r="C1881" s="4">
        <f t="shared" si="29"/>
        <v>0.26830937713894593</v>
      </c>
    </row>
    <row r="1882" spans="1:3" x14ac:dyDescent="0.3">
      <c r="A1882">
        <v>1</v>
      </c>
      <c r="B1882">
        <v>456</v>
      </c>
      <c r="C1882" s="4">
        <f t="shared" si="29"/>
        <v>1.2484599589322383</v>
      </c>
    </row>
    <row r="1883" spans="1:3" x14ac:dyDescent="0.3">
      <c r="A1883">
        <v>0</v>
      </c>
      <c r="B1883">
        <v>1694</v>
      </c>
      <c r="C1883" s="4">
        <f t="shared" si="29"/>
        <v>4.6379192334017798</v>
      </c>
    </row>
    <row r="1884" spans="1:3" x14ac:dyDescent="0.3">
      <c r="A1884">
        <v>0</v>
      </c>
      <c r="B1884">
        <v>13009</v>
      </c>
      <c r="C1884" s="4">
        <f t="shared" si="29"/>
        <v>35.616700889801507</v>
      </c>
    </row>
    <row r="1885" spans="1:3" x14ac:dyDescent="0.3">
      <c r="A1885">
        <v>0</v>
      </c>
      <c r="B1885">
        <v>13009</v>
      </c>
      <c r="C1885" s="4">
        <f t="shared" si="29"/>
        <v>35.616700889801507</v>
      </c>
    </row>
    <row r="1886" spans="1:3" x14ac:dyDescent="0.3">
      <c r="A1886">
        <v>0</v>
      </c>
      <c r="B1886">
        <v>365243</v>
      </c>
      <c r="C1886" s="4">
        <f t="shared" si="29"/>
        <v>999.98083504449005</v>
      </c>
    </row>
    <row r="1887" spans="1:3" x14ac:dyDescent="0.3">
      <c r="A1887">
        <v>0</v>
      </c>
      <c r="B1887">
        <v>365243</v>
      </c>
      <c r="C1887" s="4">
        <f t="shared" si="29"/>
        <v>999.98083504449005</v>
      </c>
    </row>
    <row r="1888" spans="1:3" x14ac:dyDescent="0.3">
      <c r="A1888">
        <v>0</v>
      </c>
      <c r="B1888">
        <v>506</v>
      </c>
      <c r="C1888" s="4">
        <f t="shared" si="29"/>
        <v>1.3853524982888432</v>
      </c>
    </row>
    <row r="1889" spans="1:3" x14ac:dyDescent="0.3">
      <c r="A1889">
        <v>0</v>
      </c>
      <c r="B1889">
        <v>667</v>
      </c>
      <c r="C1889" s="4">
        <f t="shared" si="29"/>
        <v>1.8261464750171115</v>
      </c>
    </row>
    <row r="1890" spans="1:3" x14ac:dyDescent="0.3">
      <c r="A1890">
        <v>0</v>
      </c>
      <c r="B1890">
        <v>354</v>
      </c>
      <c r="C1890" s="4">
        <f t="shared" si="29"/>
        <v>0.9691991786447639</v>
      </c>
    </row>
    <row r="1891" spans="1:3" x14ac:dyDescent="0.3">
      <c r="A1891">
        <v>0</v>
      </c>
      <c r="B1891">
        <v>3430</v>
      </c>
      <c r="C1891" s="4">
        <f t="shared" si="29"/>
        <v>9.3908281998631082</v>
      </c>
    </row>
    <row r="1892" spans="1:3" x14ac:dyDescent="0.3">
      <c r="A1892">
        <v>1</v>
      </c>
      <c r="B1892">
        <v>1347</v>
      </c>
      <c r="C1892" s="4">
        <f t="shared" si="29"/>
        <v>3.6878850102669403</v>
      </c>
    </row>
    <row r="1893" spans="1:3" x14ac:dyDescent="0.3">
      <c r="A1893">
        <v>0</v>
      </c>
      <c r="B1893">
        <v>2652</v>
      </c>
      <c r="C1893" s="4">
        <f t="shared" si="29"/>
        <v>7.2607802874743328</v>
      </c>
    </row>
    <row r="1894" spans="1:3" x14ac:dyDescent="0.3">
      <c r="A1894">
        <v>0</v>
      </c>
      <c r="B1894">
        <v>3745</v>
      </c>
      <c r="C1894" s="4">
        <f t="shared" si="29"/>
        <v>10.253251197809719</v>
      </c>
    </row>
    <row r="1895" spans="1:3" x14ac:dyDescent="0.3">
      <c r="A1895">
        <v>0</v>
      </c>
      <c r="B1895">
        <v>365243</v>
      </c>
      <c r="C1895" s="4">
        <f t="shared" si="29"/>
        <v>999.98083504449005</v>
      </c>
    </row>
    <row r="1896" spans="1:3" x14ac:dyDescent="0.3">
      <c r="A1896">
        <v>0</v>
      </c>
      <c r="B1896">
        <v>4424</v>
      </c>
      <c r="C1896" s="4">
        <f t="shared" si="29"/>
        <v>12.112251882272416</v>
      </c>
    </row>
    <row r="1897" spans="1:3" x14ac:dyDescent="0.3">
      <c r="A1897">
        <v>0</v>
      </c>
      <c r="B1897">
        <v>3386</v>
      </c>
      <c r="C1897" s="4">
        <f t="shared" si="29"/>
        <v>9.2703627652292955</v>
      </c>
    </row>
    <row r="1898" spans="1:3" x14ac:dyDescent="0.3">
      <c r="A1898">
        <v>0</v>
      </c>
      <c r="B1898">
        <v>2600</v>
      </c>
      <c r="C1898" s="4">
        <f t="shared" si="29"/>
        <v>7.1184120465434635</v>
      </c>
    </row>
    <row r="1899" spans="1:3" x14ac:dyDescent="0.3">
      <c r="A1899">
        <v>0</v>
      </c>
      <c r="B1899">
        <v>4620</v>
      </c>
      <c r="C1899" s="4">
        <f t="shared" si="29"/>
        <v>12.648870636550308</v>
      </c>
    </row>
    <row r="1900" spans="1:3" x14ac:dyDescent="0.3">
      <c r="A1900">
        <v>0</v>
      </c>
      <c r="B1900">
        <v>365243</v>
      </c>
      <c r="C1900" s="4">
        <f t="shared" si="29"/>
        <v>999.98083504449005</v>
      </c>
    </row>
    <row r="1901" spans="1:3" x14ac:dyDescent="0.3">
      <c r="A1901">
        <v>0</v>
      </c>
      <c r="B1901">
        <v>803</v>
      </c>
      <c r="C1901" s="4">
        <f t="shared" si="29"/>
        <v>2.1984941820670771</v>
      </c>
    </row>
    <row r="1902" spans="1:3" x14ac:dyDescent="0.3">
      <c r="A1902">
        <v>0</v>
      </c>
      <c r="B1902">
        <v>1661</v>
      </c>
      <c r="C1902" s="4">
        <f t="shared" si="29"/>
        <v>4.5475701574264207</v>
      </c>
    </row>
    <row r="1903" spans="1:3" x14ac:dyDescent="0.3">
      <c r="A1903">
        <v>0</v>
      </c>
      <c r="B1903">
        <v>450</v>
      </c>
      <c r="C1903" s="4">
        <f t="shared" si="29"/>
        <v>1.2320328542094456</v>
      </c>
    </row>
    <row r="1904" spans="1:3" x14ac:dyDescent="0.3">
      <c r="A1904">
        <v>0</v>
      </c>
      <c r="B1904">
        <v>365243</v>
      </c>
      <c r="C1904" s="4">
        <f t="shared" si="29"/>
        <v>999.98083504449005</v>
      </c>
    </row>
    <row r="1905" spans="1:3" x14ac:dyDescent="0.3">
      <c r="A1905">
        <v>0</v>
      </c>
      <c r="B1905">
        <v>1423</v>
      </c>
      <c r="C1905" s="4">
        <f t="shared" si="29"/>
        <v>3.8959616700889801</v>
      </c>
    </row>
    <row r="1906" spans="1:3" x14ac:dyDescent="0.3">
      <c r="A1906">
        <v>0</v>
      </c>
      <c r="B1906">
        <v>1831</v>
      </c>
      <c r="C1906" s="4">
        <f t="shared" si="29"/>
        <v>5.0130047912388775</v>
      </c>
    </row>
    <row r="1907" spans="1:3" x14ac:dyDescent="0.3">
      <c r="A1907">
        <v>1</v>
      </c>
      <c r="B1907">
        <v>1575</v>
      </c>
      <c r="C1907" s="4">
        <f t="shared" si="29"/>
        <v>4.3121149897330593</v>
      </c>
    </row>
    <row r="1908" spans="1:3" x14ac:dyDescent="0.3">
      <c r="A1908">
        <v>0</v>
      </c>
      <c r="B1908">
        <v>553</v>
      </c>
      <c r="C1908" s="4">
        <f t="shared" si="29"/>
        <v>1.514031485284052</v>
      </c>
    </row>
    <row r="1909" spans="1:3" x14ac:dyDescent="0.3">
      <c r="A1909">
        <v>0</v>
      </c>
      <c r="B1909">
        <v>4134</v>
      </c>
      <c r="C1909" s="4">
        <f t="shared" si="29"/>
        <v>11.318275154004107</v>
      </c>
    </row>
    <row r="1910" spans="1:3" x14ac:dyDescent="0.3">
      <c r="A1910">
        <v>1</v>
      </c>
      <c r="B1910">
        <v>4311</v>
      </c>
      <c r="C1910" s="4">
        <f t="shared" si="29"/>
        <v>11.802874743326489</v>
      </c>
    </row>
    <row r="1911" spans="1:3" x14ac:dyDescent="0.3">
      <c r="A1911">
        <v>0</v>
      </c>
      <c r="B1911">
        <v>2166</v>
      </c>
      <c r="C1911" s="4">
        <f t="shared" si="29"/>
        <v>5.9301848049281318</v>
      </c>
    </row>
    <row r="1912" spans="1:3" x14ac:dyDescent="0.3">
      <c r="A1912">
        <v>0</v>
      </c>
      <c r="B1912">
        <v>2166</v>
      </c>
      <c r="C1912" s="4">
        <f t="shared" si="29"/>
        <v>5.9301848049281318</v>
      </c>
    </row>
    <row r="1913" spans="1:3" x14ac:dyDescent="0.3">
      <c r="A1913">
        <v>0</v>
      </c>
      <c r="B1913">
        <v>1119</v>
      </c>
      <c r="C1913" s="4">
        <f t="shared" si="29"/>
        <v>3.0636550308008212</v>
      </c>
    </row>
    <row r="1914" spans="1:3" x14ac:dyDescent="0.3">
      <c r="A1914">
        <v>0</v>
      </c>
      <c r="B1914">
        <v>365243</v>
      </c>
      <c r="C1914" s="4">
        <f t="shared" si="29"/>
        <v>999.98083504449005</v>
      </c>
    </row>
    <row r="1915" spans="1:3" x14ac:dyDescent="0.3">
      <c r="A1915">
        <v>1</v>
      </c>
      <c r="B1915">
        <v>3555</v>
      </c>
      <c r="C1915" s="4">
        <f t="shared" si="29"/>
        <v>9.7330595482546194</v>
      </c>
    </row>
    <row r="1916" spans="1:3" x14ac:dyDescent="0.3">
      <c r="A1916">
        <v>0</v>
      </c>
      <c r="B1916">
        <v>7840</v>
      </c>
      <c r="C1916" s="4">
        <f t="shared" si="29"/>
        <v>21.464750171115675</v>
      </c>
    </row>
    <row r="1917" spans="1:3" x14ac:dyDescent="0.3">
      <c r="A1917">
        <v>0</v>
      </c>
      <c r="B1917">
        <v>2062</v>
      </c>
      <c r="C1917" s="4">
        <f t="shared" si="29"/>
        <v>5.6454483230663932</v>
      </c>
    </row>
    <row r="1918" spans="1:3" x14ac:dyDescent="0.3">
      <c r="A1918">
        <v>0</v>
      </c>
      <c r="B1918">
        <v>365243</v>
      </c>
      <c r="C1918" s="4">
        <f t="shared" si="29"/>
        <v>999.98083504449005</v>
      </c>
    </row>
    <row r="1919" spans="1:3" x14ac:dyDescent="0.3">
      <c r="A1919">
        <v>0</v>
      </c>
      <c r="B1919">
        <v>365243</v>
      </c>
      <c r="C1919" s="4">
        <f t="shared" si="29"/>
        <v>999.98083504449005</v>
      </c>
    </row>
    <row r="1920" spans="1:3" x14ac:dyDescent="0.3">
      <c r="A1920">
        <v>0</v>
      </c>
      <c r="B1920">
        <v>2247</v>
      </c>
      <c r="C1920" s="4">
        <f t="shared" si="29"/>
        <v>6.151950718685832</v>
      </c>
    </row>
    <row r="1921" spans="1:3" x14ac:dyDescent="0.3">
      <c r="A1921">
        <v>0</v>
      </c>
      <c r="B1921">
        <v>607</v>
      </c>
      <c r="C1921" s="4">
        <f t="shared" si="29"/>
        <v>1.6618754277891854</v>
      </c>
    </row>
    <row r="1922" spans="1:3" x14ac:dyDescent="0.3">
      <c r="A1922">
        <v>0</v>
      </c>
      <c r="B1922">
        <v>607</v>
      </c>
      <c r="C1922" s="4">
        <f t="shared" si="29"/>
        <v>1.6618754277891854</v>
      </c>
    </row>
    <row r="1923" spans="1:3" x14ac:dyDescent="0.3">
      <c r="A1923">
        <v>0</v>
      </c>
      <c r="B1923">
        <v>365243</v>
      </c>
      <c r="C1923" s="4">
        <f t="shared" ref="C1923:C1986" si="30">B1923/365.25</f>
        <v>999.98083504449005</v>
      </c>
    </row>
    <row r="1924" spans="1:3" x14ac:dyDescent="0.3">
      <c r="A1924">
        <v>0</v>
      </c>
      <c r="B1924">
        <v>365243</v>
      </c>
      <c r="C1924" s="4">
        <f t="shared" si="30"/>
        <v>999.98083504449005</v>
      </c>
    </row>
    <row r="1925" spans="1:3" x14ac:dyDescent="0.3">
      <c r="A1925">
        <v>0</v>
      </c>
      <c r="B1925">
        <v>2193</v>
      </c>
      <c r="C1925" s="4">
        <f t="shared" si="30"/>
        <v>6.0041067761806985</v>
      </c>
    </row>
    <row r="1926" spans="1:3" x14ac:dyDescent="0.3">
      <c r="A1926">
        <v>0</v>
      </c>
      <c r="B1926">
        <v>2193</v>
      </c>
      <c r="C1926" s="4">
        <f t="shared" si="30"/>
        <v>6.0041067761806985</v>
      </c>
    </row>
    <row r="1927" spans="1:3" x14ac:dyDescent="0.3">
      <c r="A1927">
        <v>0</v>
      </c>
      <c r="B1927">
        <v>2193</v>
      </c>
      <c r="C1927" s="4">
        <f t="shared" si="30"/>
        <v>6.0041067761806985</v>
      </c>
    </row>
    <row r="1928" spans="1:3" x14ac:dyDescent="0.3">
      <c r="A1928">
        <v>0</v>
      </c>
      <c r="B1928">
        <v>2193</v>
      </c>
      <c r="C1928" s="4">
        <f t="shared" si="30"/>
        <v>6.0041067761806985</v>
      </c>
    </row>
    <row r="1929" spans="1:3" x14ac:dyDescent="0.3">
      <c r="A1929">
        <v>0</v>
      </c>
      <c r="B1929">
        <v>881</v>
      </c>
      <c r="C1929" s="4">
        <f t="shared" si="30"/>
        <v>2.4120465434633811</v>
      </c>
    </row>
    <row r="1930" spans="1:3" x14ac:dyDescent="0.3">
      <c r="A1930">
        <v>0</v>
      </c>
      <c r="B1930">
        <v>881</v>
      </c>
      <c r="C1930" s="4">
        <f t="shared" si="30"/>
        <v>2.4120465434633811</v>
      </c>
    </row>
    <row r="1931" spans="1:3" x14ac:dyDescent="0.3">
      <c r="A1931">
        <v>0</v>
      </c>
      <c r="B1931">
        <v>365243</v>
      </c>
      <c r="C1931" s="4">
        <f t="shared" si="30"/>
        <v>999.98083504449005</v>
      </c>
    </row>
    <row r="1932" spans="1:3" x14ac:dyDescent="0.3">
      <c r="A1932">
        <v>0</v>
      </c>
      <c r="B1932">
        <v>3777</v>
      </c>
      <c r="C1932" s="4">
        <f t="shared" si="30"/>
        <v>10.340862422997947</v>
      </c>
    </row>
    <row r="1933" spans="1:3" x14ac:dyDescent="0.3">
      <c r="A1933">
        <v>0</v>
      </c>
      <c r="B1933">
        <v>3777</v>
      </c>
      <c r="C1933" s="4">
        <f t="shared" si="30"/>
        <v>10.340862422997947</v>
      </c>
    </row>
    <row r="1934" spans="1:3" x14ac:dyDescent="0.3">
      <c r="A1934">
        <v>0</v>
      </c>
      <c r="B1934">
        <v>3080</v>
      </c>
      <c r="C1934" s="4">
        <f t="shared" si="30"/>
        <v>8.4325804243668721</v>
      </c>
    </row>
    <row r="1935" spans="1:3" x14ac:dyDescent="0.3">
      <c r="A1935">
        <v>0</v>
      </c>
      <c r="B1935">
        <v>9501</v>
      </c>
      <c r="C1935" s="4">
        <f t="shared" si="30"/>
        <v>26.012320328542096</v>
      </c>
    </row>
    <row r="1936" spans="1:3" x14ac:dyDescent="0.3">
      <c r="A1936">
        <v>0</v>
      </c>
      <c r="B1936">
        <v>8045</v>
      </c>
      <c r="C1936" s="4">
        <f t="shared" si="30"/>
        <v>22.026009582477755</v>
      </c>
    </row>
    <row r="1937" spans="1:3" x14ac:dyDescent="0.3">
      <c r="A1937">
        <v>0</v>
      </c>
      <c r="B1937">
        <v>2693</v>
      </c>
      <c r="C1937" s="4">
        <f t="shared" si="30"/>
        <v>7.3730321697467485</v>
      </c>
    </row>
    <row r="1938" spans="1:3" x14ac:dyDescent="0.3">
      <c r="A1938">
        <v>0</v>
      </c>
      <c r="B1938">
        <v>365243</v>
      </c>
      <c r="C1938" s="4">
        <f t="shared" si="30"/>
        <v>999.98083504449005</v>
      </c>
    </row>
    <row r="1939" spans="1:3" x14ac:dyDescent="0.3">
      <c r="A1939">
        <v>0</v>
      </c>
      <c r="B1939">
        <v>1893</v>
      </c>
      <c r="C1939" s="4">
        <f t="shared" si="30"/>
        <v>5.1827515400410675</v>
      </c>
    </row>
    <row r="1940" spans="1:3" x14ac:dyDescent="0.3">
      <c r="A1940">
        <v>0</v>
      </c>
      <c r="B1940">
        <v>1049</v>
      </c>
      <c r="C1940" s="4">
        <f t="shared" si="30"/>
        <v>2.8720054757015743</v>
      </c>
    </row>
    <row r="1941" spans="1:3" x14ac:dyDescent="0.3">
      <c r="A1941">
        <v>0</v>
      </c>
      <c r="B1941">
        <v>2159</v>
      </c>
      <c r="C1941" s="4">
        <f t="shared" si="30"/>
        <v>5.9110198494182065</v>
      </c>
    </row>
    <row r="1942" spans="1:3" x14ac:dyDescent="0.3">
      <c r="A1942">
        <v>0</v>
      </c>
      <c r="B1942">
        <v>2159</v>
      </c>
      <c r="C1942" s="4">
        <f t="shared" si="30"/>
        <v>5.9110198494182065</v>
      </c>
    </row>
    <row r="1943" spans="1:3" x14ac:dyDescent="0.3">
      <c r="A1943">
        <v>0</v>
      </c>
      <c r="B1943">
        <v>483</v>
      </c>
      <c r="C1943" s="4">
        <f t="shared" si="30"/>
        <v>1.322381930184805</v>
      </c>
    </row>
    <row r="1944" spans="1:3" x14ac:dyDescent="0.3">
      <c r="A1944">
        <v>0</v>
      </c>
      <c r="B1944">
        <v>1430</v>
      </c>
      <c r="C1944" s="4">
        <f t="shared" si="30"/>
        <v>3.915126625598905</v>
      </c>
    </row>
    <row r="1945" spans="1:3" x14ac:dyDescent="0.3">
      <c r="A1945">
        <v>0</v>
      </c>
      <c r="B1945">
        <v>1840</v>
      </c>
      <c r="C1945" s="4">
        <f t="shared" si="30"/>
        <v>5.0376454483230662</v>
      </c>
    </row>
    <row r="1946" spans="1:3" x14ac:dyDescent="0.3">
      <c r="A1946">
        <v>0</v>
      </c>
      <c r="B1946">
        <v>365243</v>
      </c>
      <c r="C1946" s="4">
        <f t="shared" si="30"/>
        <v>999.98083504449005</v>
      </c>
    </row>
    <row r="1947" spans="1:3" x14ac:dyDescent="0.3">
      <c r="A1947">
        <v>0</v>
      </c>
      <c r="B1947">
        <v>1691</v>
      </c>
      <c r="C1947" s="4">
        <f t="shared" si="30"/>
        <v>4.6297056810403836</v>
      </c>
    </row>
    <row r="1948" spans="1:3" x14ac:dyDescent="0.3">
      <c r="A1948">
        <v>0</v>
      </c>
      <c r="B1948">
        <v>4367</v>
      </c>
      <c r="C1948" s="4">
        <f t="shared" si="30"/>
        <v>11.956194387405887</v>
      </c>
    </row>
    <row r="1949" spans="1:3" x14ac:dyDescent="0.3">
      <c r="A1949">
        <v>0</v>
      </c>
      <c r="B1949">
        <v>5394</v>
      </c>
      <c r="C1949" s="4">
        <f t="shared" si="30"/>
        <v>14.767967145790555</v>
      </c>
    </row>
    <row r="1950" spans="1:3" x14ac:dyDescent="0.3">
      <c r="A1950">
        <v>0</v>
      </c>
      <c r="B1950">
        <v>4293</v>
      </c>
      <c r="C1950" s="4">
        <f t="shared" si="30"/>
        <v>11.75359342915811</v>
      </c>
    </row>
    <row r="1951" spans="1:3" x14ac:dyDescent="0.3">
      <c r="A1951">
        <v>0</v>
      </c>
      <c r="B1951">
        <v>1493</v>
      </c>
      <c r="C1951" s="4">
        <f t="shared" si="30"/>
        <v>4.0876112251882271</v>
      </c>
    </row>
    <row r="1952" spans="1:3" x14ac:dyDescent="0.3">
      <c r="A1952">
        <v>0</v>
      </c>
      <c r="B1952">
        <v>2809</v>
      </c>
      <c r="C1952" s="4">
        <f t="shared" si="30"/>
        <v>7.6906228610540728</v>
      </c>
    </row>
    <row r="1953" spans="1:3" x14ac:dyDescent="0.3">
      <c r="A1953">
        <v>0</v>
      </c>
      <c r="B1953">
        <v>3771</v>
      </c>
      <c r="C1953" s="4">
        <f t="shared" si="30"/>
        <v>10.324435318275153</v>
      </c>
    </row>
    <row r="1954" spans="1:3" x14ac:dyDescent="0.3">
      <c r="A1954">
        <v>0</v>
      </c>
      <c r="B1954">
        <v>365243</v>
      </c>
      <c r="C1954" s="4">
        <f t="shared" si="30"/>
        <v>999.98083504449005</v>
      </c>
    </row>
    <row r="1955" spans="1:3" x14ac:dyDescent="0.3">
      <c r="A1955">
        <v>0</v>
      </c>
      <c r="B1955">
        <v>1326</v>
      </c>
      <c r="C1955" s="4">
        <f t="shared" si="30"/>
        <v>3.6303901437371664</v>
      </c>
    </row>
    <row r="1956" spans="1:3" x14ac:dyDescent="0.3">
      <c r="A1956">
        <v>0</v>
      </c>
      <c r="B1956">
        <v>1199</v>
      </c>
      <c r="C1956" s="4">
        <f t="shared" si="30"/>
        <v>3.2826830937713893</v>
      </c>
    </row>
    <row r="1957" spans="1:3" x14ac:dyDescent="0.3">
      <c r="A1957">
        <v>0</v>
      </c>
      <c r="B1957">
        <v>3283</v>
      </c>
      <c r="C1957" s="4">
        <f t="shared" si="30"/>
        <v>8.988364134154688</v>
      </c>
    </row>
    <row r="1958" spans="1:3" x14ac:dyDescent="0.3">
      <c r="A1958">
        <v>0</v>
      </c>
      <c r="B1958">
        <v>4200</v>
      </c>
      <c r="C1958" s="4">
        <f t="shared" si="30"/>
        <v>11.498973305954825</v>
      </c>
    </row>
    <row r="1959" spans="1:3" x14ac:dyDescent="0.3">
      <c r="A1959">
        <v>0</v>
      </c>
      <c r="B1959">
        <v>1994</v>
      </c>
      <c r="C1959" s="4">
        <f t="shared" si="30"/>
        <v>5.4592744695414099</v>
      </c>
    </row>
    <row r="1960" spans="1:3" x14ac:dyDescent="0.3">
      <c r="A1960">
        <v>0</v>
      </c>
      <c r="B1960">
        <v>742</v>
      </c>
      <c r="C1960" s="4">
        <f t="shared" si="30"/>
        <v>2.0314852840520192</v>
      </c>
    </row>
    <row r="1961" spans="1:3" x14ac:dyDescent="0.3">
      <c r="A1961">
        <v>0</v>
      </c>
      <c r="B1961">
        <v>2763</v>
      </c>
      <c r="C1961" s="4">
        <f t="shared" si="30"/>
        <v>7.5646817248459959</v>
      </c>
    </row>
    <row r="1962" spans="1:3" x14ac:dyDescent="0.3">
      <c r="A1962">
        <v>0</v>
      </c>
      <c r="B1962">
        <v>365243</v>
      </c>
      <c r="C1962" s="4">
        <f t="shared" si="30"/>
        <v>999.98083504449005</v>
      </c>
    </row>
    <row r="1963" spans="1:3" x14ac:dyDescent="0.3">
      <c r="A1963">
        <v>0</v>
      </c>
      <c r="B1963">
        <v>518</v>
      </c>
      <c r="C1963" s="4">
        <f t="shared" si="30"/>
        <v>1.4182067077344285</v>
      </c>
    </row>
    <row r="1964" spans="1:3" x14ac:dyDescent="0.3">
      <c r="A1964">
        <v>0</v>
      </c>
      <c r="B1964">
        <v>126</v>
      </c>
      <c r="C1964" s="4">
        <f t="shared" si="30"/>
        <v>0.34496919917864477</v>
      </c>
    </row>
    <row r="1965" spans="1:3" x14ac:dyDescent="0.3">
      <c r="A1965">
        <v>0</v>
      </c>
      <c r="B1965">
        <v>606</v>
      </c>
      <c r="C1965" s="4">
        <f t="shared" si="30"/>
        <v>1.6591375770020533</v>
      </c>
    </row>
    <row r="1966" spans="1:3" x14ac:dyDescent="0.3">
      <c r="A1966">
        <v>0</v>
      </c>
      <c r="B1966">
        <v>10413</v>
      </c>
      <c r="C1966" s="4">
        <f t="shared" si="30"/>
        <v>28.50924024640657</v>
      </c>
    </row>
    <row r="1967" spans="1:3" x14ac:dyDescent="0.3">
      <c r="A1967">
        <v>1</v>
      </c>
      <c r="B1967">
        <v>663</v>
      </c>
      <c r="C1967" s="4">
        <f t="shared" si="30"/>
        <v>1.8151950718685832</v>
      </c>
    </row>
    <row r="1968" spans="1:3" x14ac:dyDescent="0.3">
      <c r="A1968">
        <v>0</v>
      </c>
      <c r="B1968">
        <v>1321</v>
      </c>
      <c r="C1968" s="4">
        <f t="shared" si="30"/>
        <v>3.6167008898015056</v>
      </c>
    </row>
    <row r="1969" spans="1:3" x14ac:dyDescent="0.3">
      <c r="A1969">
        <v>0</v>
      </c>
      <c r="B1969">
        <v>106</v>
      </c>
      <c r="C1969" s="4">
        <f t="shared" si="30"/>
        <v>0.29021218343600275</v>
      </c>
    </row>
    <row r="1970" spans="1:3" x14ac:dyDescent="0.3">
      <c r="A1970">
        <v>0</v>
      </c>
      <c r="B1970">
        <v>2124</v>
      </c>
      <c r="C1970" s="4">
        <f t="shared" si="30"/>
        <v>5.8151950718685832</v>
      </c>
    </row>
    <row r="1971" spans="1:3" x14ac:dyDescent="0.3">
      <c r="A1971">
        <v>0</v>
      </c>
      <c r="B1971">
        <v>13804</v>
      </c>
      <c r="C1971" s="4">
        <f t="shared" si="30"/>
        <v>37.793292265571523</v>
      </c>
    </row>
    <row r="1972" spans="1:3" x14ac:dyDescent="0.3">
      <c r="A1972">
        <v>0</v>
      </c>
      <c r="B1972">
        <v>3451</v>
      </c>
      <c r="C1972" s="4">
        <f t="shared" si="30"/>
        <v>9.4483230663928808</v>
      </c>
    </row>
    <row r="1973" spans="1:3" x14ac:dyDescent="0.3">
      <c r="A1973">
        <v>0</v>
      </c>
      <c r="B1973">
        <v>1435</v>
      </c>
      <c r="C1973" s="4">
        <f t="shared" si="30"/>
        <v>3.9288158795345653</v>
      </c>
    </row>
    <row r="1974" spans="1:3" x14ac:dyDescent="0.3">
      <c r="A1974">
        <v>1</v>
      </c>
      <c r="B1974">
        <v>5206</v>
      </c>
      <c r="C1974" s="4">
        <f t="shared" si="30"/>
        <v>14.253251197809719</v>
      </c>
    </row>
    <row r="1975" spans="1:3" x14ac:dyDescent="0.3">
      <c r="A1975">
        <v>0</v>
      </c>
      <c r="B1975">
        <v>220</v>
      </c>
      <c r="C1975" s="4">
        <f t="shared" si="30"/>
        <v>0.60232717316906226</v>
      </c>
    </row>
    <row r="1976" spans="1:3" x14ac:dyDescent="0.3">
      <c r="A1976">
        <v>1</v>
      </c>
      <c r="B1976">
        <v>2717</v>
      </c>
      <c r="C1976" s="4">
        <f t="shared" si="30"/>
        <v>7.438740588637919</v>
      </c>
    </row>
    <row r="1977" spans="1:3" x14ac:dyDescent="0.3">
      <c r="A1977">
        <v>0</v>
      </c>
      <c r="B1977">
        <v>1621</v>
      </c>
      <c r="C1977" s="4">
        <f t="shared" si="30"/>
        <v>4.4380561259411362</v>
      </c>
    </row>
    <row r="1978" spans="1:3" x14ac:dyDescent="0.3">
      <c r="A1978">
        <v>0</v>
      </c>
      <c r="B1978">
        <v>1621</v>
      </c>
      <c r="C1978" s="4">
        <f t="shared" si="30"/>
        <v>4.4380561259411362</v>
      </c>
    </row>
    <row r="1979" spans="1:3" x14ac:dyDescent="0.3">
      <c r="A1979">
        <v>0</v>
      </c>
      <c r="B1979">
        <v>1527</v>
      </c>
      <c r="C1979" s="4">
        <f t="shared" si="30"/>
        <v>4.1806981519507183</v>
      </c>
    </row>
    <row r="1980" spans="1:3" x14ac:dyDescent="0.3">
      <c r="A1980">
        <v>0</v>
      </c>
      <c r="B1980">
        <v>2622</v>
      </c>
      <c r="C1980" s="4">
        <f t="shared" si="30"/>
        <v>7.1786447638603699</v>
      </c>
    </row>
    <row r="1981" spans="1:3" x14ac:dyDescent="0.3">
      <c r="A1981">
        <v>0</v>
      </c>
      <c r="B1981">
        <v>3202</v>
      </c>
      <c r="C1981" s="4">
        <f t="shared" si="30"/>
        <v>8.7665982203969879</v>
      </c>
    </row>
    <row r="1982" spans="1:3" x14ac:dyDescent="0.3">
      <c r="A1982">
        <v>0</v>
      </c>
      <c r="B1982">
        <v>891</v>
      </c>
      <c r="C1982" s="4">
        <f t="shared" si="30"/>
        <v>2.4394250513347022</v>
      </c>
    </row>
    <row r="1983" spans="1:3" x14ac:dyDescent="0.3">
      <c r="A1983">
        <v>0</v>
      </c>
      <c r="B1983">
        <v>4901</v>
      </c>
      <c r="C1983" s="4">
        <f t="shared" si="30"/>
        <v>13.418206707734429</v>
      </c>
    </row>
    <row r="1984" spans="1:3" x14ac:dyDescent="0.3">
      <c r="A1984">
        <v>0</v>
      </c>
      <c r="B1984">
        <v>2466</v>
      </c>
      <c r="C1984" s="4">
        <f t="shared" si="30"/>
        <v>6.751540041067762</v>
      </c>
    </row>
    <row r="1985" spans="1:3" x14ac:dyDescent="0.3">
      <c r="A1985">
        <v>0</v>
      </c>
      <c r="B1985">
        <v>7048</v>
      </c>
      <c r="C1985" s="4">
        <f t="shared" si="30"/>
        <v>19.296372347707049</v>
      </c>
    </row>
    <row r="1986" spans="1:3" x14ac:dyDescent="0.3">
      <c r="A1986">
        <v>0</v>
      </c>
      <c r="B1986">
        <v>883</v>
      </c>
      <c r="C1986" s="4">
        <f t="shared" si="30"/>
        <v>2.4175222450376452</v>
      </c>
    </row>
    <row r="1987" spans="1:3" x14ac:dyDescent="0.3">
      <c r="A1987">
        <v>0</v>
      </c>
      <c r="B1987">
        <v>883</v>
      </c>
      <c r="C1987" s="4">
        <f t="shared" ref="C1987:C2050" si="31">B1987/365.25</f>
        <v>2.4175222450376452</v>
      </c>
    </row>
    <row r="1988" spans="1:3" x14ac:dyDescent="0.3">
      <c r="A1988">
        <v>0</v>
      </c>
      <c r="B1988">
        <v>12220</v>
      </c>
      <c r="C1988" s="4">
        <f t="shared" si="31"/>
        <v>33.456536618754278</v>
      </c>
    </row>
    <row r="1989" spans="1:3" x14ac:dyDescent="0.3">
      <c r="A1989">
        <v>1</v>
      </c>
      <c r="B1989">
        <v>3438</v>
      </c>
      <c r="C1989" s="4">
        <f t="shared" si="31"/>
        <v>9.4127310061601648</v>
      </c>
    </row>
    <row r="1990" spans="1:3" x14ac:dyDescent="0.3">
      <c r="A1990">
        <v>1</v>
      </c>
      <c r="B1990">
        <v>651</v>
      </c>
      <c r="C1990" s="4">
        <f t="shared" si="31"/>
        <v>1.7823408624229979</v>
      </c>
    </row>
    <row r="1991" spans="1:3" x14ac:dyDescent="0.3">
      <c r="A1991">
        <v>0</v>
      </c>
      <c r="B1991">
        <v>365243</v>
      </c>
      <c r="C1991" s="4">
        <f t="shared" si="31"/>
        <v>999.98083504449005</v>
      </c>
    </row>
    <row r="1992" spans="1:3" x14ac:dyDescent="0.3">
      <c r="A1992">
        <v>0</v>
      </c>
      <c r="B1992">
        <v>365243</v>
      </c>
      <c r="C1992" s="4">
        <f t="shared" si="31"/>
        <v>999.98083504449005</v>
      </c>
    </row>
    <row r="1993" spans="1:3" x14ac:dyDescent="0.3">
      <c r="A1993">
        <v>0</v>
      </c>
      <c r="B1993">
        <v>365243</v>
      </c>
      <c r="C1993" s="4">
        <f t="shared" si="31"/>
        <v>999.98083504449005</v>
      </c>
    </row>
    <row r="1994" spans="1:3" x14ac:dyDescent="0.3">
      <c r="A1994">
        <v>0</v>
      </c>
      <c r="B1994">
        <v>365243</v>
      </c>
      <c r="C1994" s="4">
        <f t="shared" si="31"/>
        <v>999.98083504449005</v>
      </c>
    </row>
    <row r="1995" spans="1:3" x14ac:dyDescent="0.3">
      <c r="A1995">
        <v>1</v>
      </c>
      <c r="B1995">
        <v>365243</v>
      </c>
      <c r="C1995" s="4">
        <f t="shared" si="31"/>
        <v>999.98083504449005</v>
      </c>
    </row>
    <row r="1996" spans="1:3" x14ac:dyDescent="0.3">
      <c r="A1996">
        <v>0</v>
      </c>
      <c r="B1996">
        <v>1126</v>
      </c>
      <c r="C1996" s="4">
        <f t="shared" si="31"/>
        <v>3.0828199863107462</v>
      </c>
    </row>
    <row r="1997" spans="1:3" x14ac:dyDescent="0.3">
      <c r="A1997">
        <v>0</v>
      </c>
      <c r="B1997">
        <v>1440</v>
      </c>
      <c r="C1997" s="4">
        <f t="shared" si="31"/>
        <v>3.9425051334702257</v>
      </c>
    </row>
    <row r="1998" spans="1:3" x14ac:dyDescent="0.3">
      <c r="A1998">
        <v>0</v>
      </c>
      <c r="B1998">
        <v>3090</v>
      </c>
      <c r="C1998" s="4">
        <f t="shared" si="31"/>
        <v>8.4599589322381927</v>
      </c>
    </row>
    <row r="1999" spans="1:3" x14ac:dyDescent="0.3">
      <c r="A1999">
        <v>0</v>
      </c>
      <c r="B1999">
        <v>365243</v>
      </c>
      <c r="C1999" s="4">
        <f t="shared" si="31"/>
        <v>999.98083504449005</v>
      </c>
    </row>
    <row r="2000" spans="1:3" x14ac:dyDescent="0.3">
      <c r="A2000">
        <v>0</v>
      </c>
      <c r="B2000">
        <v>2747</v>
      </c>
      <c r="C2000" s="4">
        <f t="shared" si="31"/>
        <v>7.5208761122518819</v>
      </c>
    </row>
    <row r="2001" spans="1:3" x14ac:dyDescent="0.3">
      <c r="A2001">
        <v>0</v>
      </c>
      <c r="B2001">
        <v>2747</v>
      </c>
      <c r="C2001" s="4">
        <f t="shared" si="31"/>
        <v>7.5208761122518819</v>
      </c>
    </row>
    <row r="2002" spans="1:3" x14ac:dyDescent="0.3">
      <c r="A2002">
        <v>0</v>
      </c>
      <c r="B2002">
        <v>1336</v>
      </c>
      <c r="C2002" s="4">
        <f t="shared" si="31"/>
        <v>3.6577686516084875</v>
      </c>
    </row>
    <row r="2003" spans="1:3" x14ac:dyDescent="0.3">
      <c r="A2003">
        <v>0</v>
      </c>
      <c r="B2003">
        <v>365243</v>
      </c>
      <c r="C2003" s="4">
        <f t="shared" si="31"/>
        <v>999.98083504449005</v>
      </c>
    </row>
    <row r="2004" spans="1:3" x14ac:dyDescent="0.3">
      <c r="A2004">
        <v>0</v>
      </c>
      <c r="B2004">
        <v>365243</v>
      </c>
      <c r="C2004" s="4">
        <f t="shared" si="31"/>
        <v>999.98083504449005</v>
      </c>
    </row>
    <row r="2005" spans="1:3" x14ac:dyDescent="0.3">
      <c r="A2005">
        <v>0</v>
      </c>
      <c r="B2005">
        <v>365243</v>
      </c>
      <c r="C2005" s="4">
        <f t="shared" si="31"/>
        <v>999.98083504449005</v>
      </c>
    </row>
    <row r="2006" spans="1:3" x14ac:dyDescent="0.3">
      <c r="A2006">
        <v>0</v>
      </c>
      <c r="B2006">
        <v>3489</v>
      </c>
      <c r="C2006" s="4">
        <f t="shared" si="31"/>
        <v>9.5523613963039011</v>
      </c>
    </row>
    <row r="2007" spans="1:3" x14ac:dyDescent="0.3">
      <c r="A2007">
        <v>0</v>
      </c>
      <c r="B2007">
        <v>2513</v>
      </c>
      <c r="C2007" s="4">
        <f t="shared" si="31"/>
        <v>6.8802190280629709</v>
      </c>
    </row>
    <row r="2008" spans="1:3" x14ac:dyDescent="0.3">
      <c r="A2008">
        <v>0</v>
      </c>
      <c r="B2008">
        <v>278</v>
      </c>
      <c r="C2008" s="4">
        <f t="shared" si="31"/>
        <v>0.76112251882272419</v>
      </c>
    </row>
    <row r="2009" spans="1:3" x14ac:dyDescent="0.3">
      <c r="A2009">
        <v>0</v>
      </c>
      <c r="B2009">
        <v>1588</v>
      </c>
      <c r="C2009" s="4">
        <f t="shared" si="31"/>
        <v>4.3477070499657771</v>
      </c>
    </row>
    <row r="2010" spans="1:3" x14ac:dyDescent="0.3">
      <c r="A2010">
        <v>0</v>
      </c>
      <c r="B2010">
        <v>1210</v>
      </c>
      <c r="C2010" s="4">
        <f t="shared" si="31"/>
        <v>3.3127994524298425</v>
      </c>
    </row>
    <row r="2011" spans="1:3" x14ac:dyDescent="0.3">
      <c r="A2011">
        <v>0</v>
      </c>
      <c r="B2011">
        <v>1696</v>
      </c>
      <c r="C2011" s="4">
        <f t="shared" si="31"/>
        <v>4.6433949349760439</v>
      </c>
    </row>
    <row r="2012" spans="1:3" x14ac:dyDescent="0.3">
      <c r="A2012">
        <v>0</v>
      </c>
      <c r="B2012">
        <v>4222</v>
      </c>
      <c r="C2012" s="4">
        <f t="shared" si="31"/>
        <v>11.559206023271731</v>
      </c>
    </row>
    <row r="2013" spans="1:3" x14ac:dyDescent="0.3">
      <c r="A2013">
        <v>0</v>
      </c>
      <c r="B2013">
        <v>365243</v>
      </c>
      <c r="C2013" s="4">
        <f t="shared" si="31"/>
        <v>999.98083504449005</v>
      </c>
    </row>
    <row r="2014" spans="1:3" x14ac:dyDescent="0.3">
      <c r="A2014">
        <v>0</v>
      </c>
      <c r="B2014">
        <v>365243</v>
      </c>
      <c r="C2014" s="4">
        <f t="shared" si="31"/>
        <v>999.98083504449005</v>
      </c>
    </row>
    <row r="2015" spans="1:3" x14ac:dyDescent="0.3">
      <c r="A2015">
        <v>0</v>
      </c>
      <c r="B2015">
        <v>2193</v>
      </c>
      <c r="C2015" s="4">
        <f t="shared" si="31"/>
        <v>6.0041067761806985</v>
      </c>
    </row>
    <row r="2016" spans="1:3" x14ac:dyDescent="0.3">
      <c r="A2016">
        <v>0</v>
      </c>
      <c r="B2016">
        <v>365243</v>
      </c>
      <c r="C2016" s="4">
        <f t="shared" si="31"/>
        <v>999.98083504449005</v>
      </c>
    </row>
    <row r="2017" spans="1:3" x14ac:dyDescent="0.3">
      <c r="A2017">
        <v>0</v>
      </c>
      <c r="B2017">
        <v>2603</v>
      </c>
      <c r="C2017" s="4">
        <f t="shared" si="31"/>
        <v>7.1266255989048597</v>
      </c>
    </row>
    <row r="2018" spans="1:3" x14ac:dyDescent="0.3">
      <c r="A2018">
        <v>0</v>
      </c>
      <c r="B2018">
        <v>2603</v>
      </c>
      <c r="C2018" s="4">
        <f t="shared" si="31"/>
        <v>7.1266255989048597</v>
      </c>
    </row>
    <row r="2019" spans="1:3" x14ac:dyDescent="0.3">
      <c r="A2019">
        <v>0</v>
      </c>
      <c r="B2019">
        <v>3469</v>
      </c>
      <c r="C2019" s="4">
        <f t="shared" si="31"/>
        <v>9.4976043805612598</v>
      </c>
    </row>
    <row r="2020" spans="1:3" x14ac:dyDescent="0.3">
      <c r="A2020">
        <v>0</v>
      </c>
      <c r="B2020">
        <v>653</v>
      </c>
      <c r="C2020" s="4">
        <f t="shared" si="31"/>
        <v>1.7878165639972621</v>
      </c>
    </row>
    <row r="2021" spans="1:3" x14ac:dyDescent="0.3">
      <c r="A2021">
        <v>0</v>
      </c>
      <c r="B2021">
        <v>307</v>
      </c>
      <c r="C2021" s="4">
        <f t="shared" si="31"/>
        <v>0.84052019164955505</v>
      </c>
    </row>
    <row r="2022" spans="1:3" x14ac:dyDescent="0.3">
      <c r="A2022">
        <v>0</v>
      </c>
      <c r="B2022">
        <v>170</v>
      </c>
      <c r="C2022" s="4">
        <f t="shared" si="31"/>
        <v>0.4654346338124572</v>
      </c>
    </row>
    <row r="2023" spans="1:3" x14ac:dyDescent="0.3">
      <c r="A2023">
        <v>0</v>
      </c>
      <c r="B2023">
        <v>930</v>
      </c>
      <c r="C2023" s="4">
        <f t="shared" si="31"/>
        <v>2.5462012320328542</v>
      </c>
    </row>
    <row r="2024" spans="1:3" x14ac:dyDescent="0.3">
      <c r="A2024">
        <v>0</v>
      </c>
      <c r="B2024">
        <v>930</v>
      </c>
      <c r="C2024" s="4">
        <f t="shared" si="31"/>
        <v>2.5462012320328542</v>
      </c>
    </row>
    <row r="2025" spans="1:3" x14ac:dyDescent="0.3">
      <c r="A2025">
        <v>0</v>
      </c>
      <c r="B2025">
        <v>2233</v>
      </c>
      <c r="C2025" s="4">
        <f t="shared" si="31"/>
        <v>6.1136208076659821</v>
      </c>
    </row>
    <row r="2026" spans="1:3" x14ac:dyDescent="0.3">
      <c r="A2026">
        <v>1</v>
      </c>
      <c r="B2026">
        <v>10452</v>
      </c>
      <c r="C2026" s="4">
        <f t="shared" si="31"/>
        <v>28.616016427104721</v>
      </c>
    </row>
    <row r="2027" spans="1:3" x14ac:dyDescent="0.3">
      <c r="A2027">
        <v>1</v>
      </c>
      <c r="B2027">
        <v>10452</v>
      </c>
      <c r="C2027" s="4">
        <f t="shared" si="31"/>
        <v>28.616016427104721</v>
      </c>
    </row>
    <row r="2028" spans="1:3" x14ac:dyDescent="0.3">
      <c r="A2028">
        <v>0</v>
      </c>
      <c r="B2028">
        <v>4113</v>
      </c>
      <c r="C2028" s="4">
        <f t="shared" si="31"/>
        <v>11.260780287474333</v>
      </c>
    </row>
    <row r="2029" spans="1:3" x14ac:dyDescent="0.3">
      <c r="A2029">
        <v>0</v>
      </c>
      <c r="B2029">
        <v>457</v>
      </c>
      <c r="C2029" s="4">
        <f t="shared" si="31"/>
        <v>1.2511978097193703</v>
      </c>
    </row>
    <row r="2030" spans="1:3" x14ac:dyDescent="0.3">
      <c r="A2030">
        <v>0</v>
      </c>
      <c r="B2030">
        <v>5239</v>
      </c>
      <c r="C2030" s="4">
        <f t="shared" si="31"/>
        <v>14.343600273785079</v>
      </c>
    </row>
    <row r="2031" spans="1:3" x14ac:dyDescent="0.3">
      <c r="A2031">
        <v>0</v>
      </c>
      <c r="B2031">
        <v>4024</v>
      </c>
      <c r="C2031" s="4">
        <f t="shared" si="31"/>
        <v>11.017111567419576</v>
      </c>
    </row>
    <row r="2032" spans="1:3" x14ac:dyDescent="0.3">
      <c r="A2032">
        <v>0</v>
      </c>
      <c r="B2032">
        <v>2876</v>
      </c>
      <c r="C2032" s="4">
        <f t="shared" si="31"/>
        <v>7.8740588637919231</v>
      </c>
    </row>
    <row r="2033" spans="1:3" x14ac:dyDescent="0.3">
      <c r="A2033">
        <v>0</v>
      </c>
      <c r="B2033">
        <v>961</v>
      </c>
      <c r="C2033" s="4">
        <f t="shared" si="31"/>
        <v>2.6310746064339492</v>
      </c>
    </row>
    <row r="2034" spans="1:3" x14ac:dyDescent="0.3">
      <c r="A2034">
        <v>0</v>
      </c>
      <c r="B2034">
        <v>961</v>
      </c>
      <c r="C2034" s="4">
        <f t="shared" si="31"/>
        <v>2.6310746064339492</v>
      </c>
    </row>
    <row r="2035" spans="1:3" x14ac:dyDescent="0.3">
      <c r="A2035">
        <v>0</v>
      </c>
      <c r="B2035">
        <v>3026</v>
      </c>
      <c r="C2035" s="4">
        <f t="shared" si="31"/>
        <v>8.2847364818617386</v>
      </c>
    </row>
    <row r="2036" spans="1:3" x14ac:dyDescent="0.3">
      <c r="A2036">
        <v>0</v>
      </c>
      <c r="B2036">
        <v>1773</v>
      </c>
      <c r="C2036" s="4">
        <f t="shared" si="31"/>
        <v>4.8542094455852158</v>
      </c>
    </row>
    <row r="2037" spans="1:3" x14ac:dyDescent="0.3">
      <c r="A2037">
        <v>0</v>
      </c>
      <c r="B2037">
        <v>2682</v>
      </c>
      <c r="C2037" s="4">
        <f t="shared" si="31"/>
        <v>7.3429158110882957</v>
      </c>
    </row>
    <row r="2038" spans="1:3" x14ac:dyDescent="0.3">
      <c r="A2038">
        <v>0</v>
      </c>
      <c r="B2038">
        <v>1211</v>
      </c>
      <c r="C2038" s="4">
        <f t="shared" si="31"/>
        <v>3.3155373032169746</v>
      </c>
    </row>
    <row r="2039" spans="1:3" x14ac:dyDescent="0.3">
      <c r="A2039">
        <v>0</v>
      </c>
      <c r="B2039">
        <v>365243</v>
      </c>
      <c r="C2039" s="4">
        <f t="shared" si="31"/>
        <v>999.98083504449005</v>
      </c>
    </row>
    <row r="2040" spans="1:3" x14ac:dyDescent="0.3">
      <c r="A2040">
        <v>0</v>
      </c>
      <c r="B2040">
        <v>970</v>
      </c>
      <c r="C2040" s="4">
        <f t="shared" si="31"/>
        <v>2.6557152635181382</v>
      </c>
    </row>
    <row r="2041" spans="1:3" x14ac:dyDescent="0.3">
      <c r="A2041">
        <v>0</v>
      </c>
      <c r="B2041">
        <v>2252</v>
      </c>
      <c r="C2041" s="4">
        <f t="shared" si="31"/>
        <v>6.1656399726214923</v>
      </c>
    </row>
    <row r="2042" spans="1:3" x14ac:dyDescent="0.3">
      <c r="A2042">
        <v>0</v>
      </c>
      <c r="B2042">
        <v>365243</v>
      </c>
      <c r="C2042" s="4">
        <f t="shared" si="31"/>
        <v>999.98083504449005</v>
      </c>
    </row>
    <row r="2043" spans="1:3" x14ac:dyDescent="0.3">
      <c r="A2043">
        <v>0</v>
      </c>
      <c r="B2043">
        <v>8102</v>
      </c>
      <c r="C2043" s="4">
        <f t="shared" si="31"/>
        <v>22.182067077344286</v>
      </c>
    </row>
    <row r="2044" spans="1:3" x14ac:dyDescent="0.3">
      <c r="A2044">
        <v>0</v>
      </c>
      <c r="B2044">
        <v>365243</v>
      </c>
      <c r="C2044" s="4">
        <f t="shared" si="31"/>
        <v>999.98083504449005</v>
      </c>
    </row>
    <row r="2045" spans="1:3" x14ac:dyDescent="0.3">
      <c r="A2045">
        <v>0</v>
      </c>
      <c r="B2045">
        <v>365243</v>
      </c>
      <c r="C2045" s="4">
        <f t="shared" si="31"/>
        <v>999.98083504449005</v>
      </c>
    </row>
    <row r="2046" spans="1:3" x14ac:dyDescent="0.3">
      <c r="A2046">
        <v>0</v>
      </c>
      <c r="B2046">
        <v>904</v>
      </c>
      <c r="C2046" s="4">
        <f t="shared" si="31"/>
        <v>2.4750171115674195</v>
      </c>
    </row>
    <row r="2047" spans="1:3" x14ac:dyDescent="0.3">
      <c r="A2047">
        <v>0</v>
      </c>
      <c r="B2047">
        <v>1159</v>
      </c>
      <c r="C2047" s="4">
        <f t="shared" si="31"/>
        <v>3.1731690622861053</v>
      </c>
    </row>
    <row r="2048" spans="1:3" x14ac:dyDescent="0.3">
      <c r="A2048">
        <v>0</v>
      </c>
      <c r="B2048">
        <v>1979</v>
      </c>
      <c r="C2048" s="4">
        <f t="shared" si="31"/>
        <v>5.4182067077344289</v>
      </c>
    </row>
    <row r="2049" spans="1:3" x14ac:dyDescent="0.3">
      <c r="A2049">
        <v>0</v>
      </c>
      <c r="B2049">
        <v>11468</v>
      </c>
      <c r="C2049" s="4">
        <f t="shared" si="31"/>
        <v>31.397672826830938</v>
      </c>
    </row>
    <row r="2050" spans="1:3" x14ac:dyDescent="0.3">
      <c r="A2050">
        <v>0</v>
      </c>
      <c r="B2050">
        <v>365243</v>
      </c>
      <c r="C2050" s="4">
        <f t="shared" si="31"/>
        <v>999.98083504449005</v>
      </c>
    </row>
    <row r="2051" spans="1:3" x14ac:dyDescent="0.3">
      <c r="A2051">
        <v>0</v>
      </c>
      <c r="B2051">
        <v>312</v>
      </c>
      <c r="C2051" s="4">
        <f t="shared" ref="C2051:C2114" si="32">B2051/365.25</f>
        <v>0.85420944558521561</v>
      </c>
    </row>
    <row r="2052" spans="1:3" x14ac:dyDescent="0.3">
      <c r="A2052">
        <v>1</v>
      </c>
      <c r="B2052">
        <v>365243</v>
      </c>
      <c r="C2052" s="4">
        <f t="shared" si="32"/>
        <v>999.98083504449005</v>
      </c>
    </row>
    <row r="2053" spans="1:3" x14ac:dyDescent="0.3">
      <c r="A2053">
        <v>0</v>
      </c>
      <c r="B2053">
        <v>725</v>
      </c>
      <c r="C2053" s="4">
        <f t="shared" si="32"/>
        <v>1.9849418206707734</v>
      </c>
    </row>
    <row r="2054" spans="1:3" x14ac:dyDescent="0.3">
      <c r="A2054">
        <v>0</v>
      </c>
      <c r="B2054">
        <v>365243</v>
      </c>
      <c r="C2054" s="4">
        <f t="shared" si="32"/>
        <v>999.98083504449005</v>
      </c>
    </row>
    <row r="2055" spans="1:3" x14ac:dyDescent="0.3">
      <c r="A2055">
        <v>0</v>
      </c>
      <c r="B2055">
        <v>4330</v>
      </c>
      <c r="C2055" s="4">
        <f t="shared" si="32"/>
        <v>11.854893908282</v>
      </c>
    </row>
    <row r="2056" spans="1:3" x14ac:dyDescent="0.3">
      <c r="A2056">
        <v>0</v>
      </c>
      <c r="B2056">
        <v>521</v>
      </c>
      <c r="C2056" s="4">
        <f t="shared" si="32"/>
        <v>1.4264202600958247</v>
      </c>
    </row>
    <row r="2057" spans="1:3" x14ac:dyDescent="0.3">
      <c r="A2057">
        <v>1</v>
      </c>
      <c r="B2057">
        <v>851</v>
      </c>
      <c r="C2057" s="4">
        <f t="shared" si="32"/>
        <v>2.3299110198494182</v>
      </c>
    </row>
    <row r="2058" spans="1:3" x14ac:dyDescent="0.3">
      <c r="A2058">
        <v>0</v>
      </c>
      <c r="B2058">
        <v>812</v>
      </c>
      <c r="C2058" s="4">
        <f t="shared" si="32"/>
        <v>2.2231348391512662</v>
      </c>
    </row>
    <row r="2059" spans="1:3" x14ac:dyDescent="0.3">
      <c r="A2059">
        <v>0</v>
      </c>
      <c r="B2059">
        <v>640</v>
      </c>
      <c r="C2059" s="4">
        <f t="shared" si="32"/>
        <v>1.7522245037645447</v>
      </c>
    </row>
    <row r="2060" spans="1:3" x14ac:dyDescent="0.3">
      <c r="A2060">
        <v>0</v>
      </c>
      <c r="B2060">
        <v>2667</v>
      </c>
      <c r="C2060" s="4">
        <f t="shared" si="32"/>
        <v>7.3018480492813138</v>
      </c>
    </row>
    <row r="2061" spans="1:3" x14ac:dyDescent="0.3">
      <c r="A2061">
        <v>0</v>
      </c>
      <c r="B2061">
        <v>2667</v>
      </c>
      <c r="C2061" s="4">
        <f t="shared" si="32"/>
        <v>7.3018480492813138</v>
      </c>
    </row>
    <row r="2062" spans="1:3" x14ac:dyDescent="0.3">
      <c r="A2062">
        <v>0</v>
      </c>
      <c r="B2062">
        <v>1394</v>
      </c>
      <c r="C2062" s="4">
        <f t="shared" si="32"/>
        <v>3.8165639972621492</v>
      </c>
    </row>
    <row r="2063" spans="1:3" x14ac:dyDescent="0.3">
      <c r="A2063">
        <v>0</v>
      </c>
      <c r="B2063">
        <v>11454</v>
      </c>
      <c r="C2063" s="4">
        <f t="shared" si="32"/>
        <v>31.359342915811087</v>
      </c>
    </row>
    <row r="2064" spans="1:3" x14ac:dyDescent="0.3">
      <c r="A2064">
        <v>0</v>
      </c>
      <c r="B2064">
        <v>673</v>
      </c>
      <c r="C2064" s="4">
        <f t="shared" si="32"/>
        <v>1.8425735797399041</v>
      </c>
    </row>
    <row r="2065" spans="1:3" x14ac:dyDescent="0.3">
      <c r="A2065">
        <v>0</v>
      </c>
      <c r="B2065">
        <v>4758</v>
      </c>
      <c r="C2065" s="4">
        <f t="shared" si="32"/>
        <v>13.026694045174539</v>
      </c>
    </row>
    <row r="2066" spans="1:3" x14ac:dyDescent="0.3">
      <c r="A2066">
        <v>0</v>
      </c>
      <c r="B2066">
        <v>1139</v>
      </c>
      <c r="C2066" s="4">
        <f t="shared" si="32"/>
        <v>3.1184120465434635</v>
      </c>
    </row>
    <row r="2067" spans="1:3" x14ac:dyDescent="0.3">
      <c r="A2067">
        <v>0</v>
      </c>
      <c r="B2067">
        <v>1337</v>
      </c>
      <c r="C2067" s="4">
        <f t="shared" si="32"/>
        <v>3.6605065023956196</v>
      </c>
    </row>
    <row r="2068" spans="1:3" x14ac:dyDescent="0.3">
      <c r="A2068">
        <v>0</v>
      </c>
      <c r="B2068">
        <v>130</v>
      </c>
      <c r="C2068" s="4">
        <f t="shared" si="32"/>
        <v>0.35592060232717315</v>
      </c>
    </row>
    <row r="2069" spans="1:3" x14ac:dyDescent="0.3">
      <c r="A2069">
        <v>0</v>
      </c>
      <c r="B2069">
        <v>1596</v>
      </c>
      <c r="C2069" s="4">
        <f t="shared" si="32"/>
        <v>4.3696098562628336</v>
      </c>
    </row>
    <row r="2070" spans="1:3" x14ac:dyDescent="0.3">
      <c r="A2070">
        <v>0</v>
      </c>
      <c r="B2070">
        <v>267</v>
      </c>
      <c r="C2070" s="4">
        <f t="shared" si="32"/>
        <v>0.731006160164271</v>
      </c>
    </row>
    <row r="2071" spans="1:3" x14ac:dyDescent="0.3">
      <c r="A2071">
        <v>0</v>
      </c>
      <c r="B2071">
        <v>365243</v>
      </c>
      <c r="C2071" s="4">
        <f t="shared" si="32"/>
        <v>999.98083504449005</v>
      </c>
    </row>
    <row r="2072" spans="1:3" x14ac:dyDescent="0.3">
      <c r="A2072">
        <v>0</v>
      </c>
      <c r="B2072">
        <v>1158</v>
      </c>
      <c r="C2072" s="4">
        <f t="shared" si="32"/>
        <v>3.1704312114989732</v>
      </c>
    </row>
    <row r="2073" spans="1:3" x14ac:dyDescent="0.3">
      <c r="A2073">
        <v>0</v>
      </c>
      <c r="B2073">
        <v>2632</v>
      </c>
      <c r="C2073" s="4">
        <f t="shared" si="32"/>
        <v>7.2060232717316905</v>
      </c>
    </row>
    <row r="2074" spans="1:3" x14ac:dyDescent="0.3">
      <c r="A2074">
        <v>0</v>
      </c>
      <c r="B2074">
        <v>2439</v>
      </c>
      <c r="C2074" s="4">
        <f t="shared" si="32"/>
        <v>6.6776180698151952</v>
      </c>
    </row>
    <row r="2075" spans="1:3" x14ac:dyDescent="0.3">
      <c r="A2075">
        <v>0</v>
      </c>
      <c r="B2075">
        <v>3312</v>
      </c>
      <c r="C2075" s="4">
        <f t="shared" si="32"/>
        <v>9.0677618069815189</v>
      </c>
    </row>
    <row r="2076" spans="1:3" x14ac:dyDescent="0.3">
      <c r="A2076">
        <v>0</v>
      </c>
      <c r="B2076">
        <v>365243</v>
      </c>
      <c r="C2076" s="4">
        <f t="shared" si="32"/>
        <v>999.98083504449005</v>
      </c>
    </row>
    <row r="2077" spans="1:3" x14ac:dyDescent="0.3">
      <c r="A2077">
        <v>0</v>
      </c>
      <c r="B2077">
        <v>365243</v>
      </c>
      <c r="C2077" s="4">
        <f t="shared" si="32"/>
        <v>999.98083504449005</v>
      </c>
    </row>
    <row r="2078" spans="1:3" x14ac:dyDescent="0.3">
      <c r="A2078">
        <v>0</v>
      </c>
      <c r="B2078">
        <v>1912</v>
      </c>
      <c r="C2078" s="4">
        <f t="shared" si="32"/>
        <v>5.2347707049965777</v>
      </c>
    </row>
    <row r="2079" spans="1:3" x14ac:dyDescent="0.3">
      <c r="A2079">
        <v>0</v>
      </c>
      <c r="B2079">
        <v>1912</v>
      </c>
      <c r="C2079" s="4">
        <f t="shared" si="32"/>
        <v>5.2347707049965777</v>
      </c>
    </row>
    <row r="2080" spans="1:3" x14ac:dyDescent="0.3">
      <c r="A2080">
        <v>0</v>
      </c>
      <c r="B2080">
        <v>1283</v>
      </c>
      <c r="C2080" s="4">
        <f t="shared" si="32"/>
        <v>3.5126625598904861</v>
      </c>
    </row>
    <row r="2081" spans="1:3" x14ac:dyDescent="0.3">
      <c r="A2081">
        <v>0</v>
      </c>
      <c r="B2081">
        <v>3983</v>
      </c>
      <c r="C2081" s="4">
        <f t="shared" si="32"/>
        <v>10.904859685147159</v>
      </c>
    </row>
    <row r="2082" spans="1:3" x14ac:dyDescent="0.3">
      <c r="A2082">
        <v>0</v>
      </c>
      <c r="B2082">
        <v>1283</v>
      </c>
      <c r="C2082" s="4">
        <f t="shared" si="32"/>
        <v>3.5126625598904861</v>
      </c>
    </row>
    <row r="2083" spans="1:3" x14ac:dyDescent="0.3">
      <c r="A2083">
        <v>0</v>
      </c>
      <c r="B2083">
        <v>365243</v>
      </c>
      <c r="C2083" s="4">
        <f t="shared" si="32"/>
        <v>999.98083504449005</v>
      </c>
    </row>
    <row r="2084" spans="1:3" x14ac:dyDescent="0.3">
      <c r="A2084">
        <v>0</v>
      </c>
      <c r="B2084">
        <v>2831</v>
      </c>
      <c r="C2084" s="4">
        <f t="shared" si="32"/>
        <v>7.7508555783709792</v>
      </c>
    </row>
    <row r="2085" spans="1:3" x14ac:dyDescent="0.3">
      <c r="A2085">
        <v>0</v>
      </c>
      <c r="B2085">
        <v>706</v>
      </c>
      <c r="C2085" s="4">
        <f t="shared" si="32"/>
        <v>1.9329226557152634</v>
      </c>
    </row>
    <row r="2086" spans="1:3" x14ac:dyDescent="0.3">
      <c r="A2086">
        <v>0</v>
      </c>
      <c r="B2086">
        <v>365243</v>
      </c>
      <c r="C2086" s="4">
        <f t="shared" si="32"/>
        <v>999.98083504449005</v>
      </c>
    </row>
    <row r="2087" spans="1:3" x14ac:dyDescent="0.3">
      <c r="A2087">
        <v>0</v>
      </c>
      <c r="B2087">
        <v>3730</v>
      </c>
      <c r="C2087" s="4">
        <f t="shared" si="32"/>
        <v>10.212183436002737</v>
      </c>
    </row>
    <row r="2088" spans="1:3" x14ac:dyDescent="0.3">
      <c r="A2088">
        <v>0</v>
      </c>
      <c r="B2088">
        <v>1429</v>
      </c>
      <c r="C2088" s="4">
        <f t="shared" si="32"/>
        <v>3.9123887748117729</v>
      </c>
    </row>
    <row r="2089" spans="1:3" x14ac:dyDescent="0.3">
      <c r="A2089">
        <v>0</v>
      </c>
      <c r="B2089">
        <v>867</v>
      </c>
      <c r="C2089" s="4">
        <f t="shared" si="32"/>
        <v>2.3737166324435317</v>
      </c>
    </row>
    <row r="2090" spans="1:3" x14ac:dyDescent="0.3">
      <c r="A2090">
        <v>0</v>
      </c>
      <c r="B2090">
        <v>928</v>
      </c>
      <c r="C2090" s="4">
        <f t="shared" si="32"/>
        <v>2.5407255304585901</v>
      </c>
    </row>
    <row r="2091" spans="1:3" x14ac:dyDescent="0.3">
      <c r="A2091">
        <v>0</v>
      </c>
      <c r="B2091">
        <v>1859</v>
      </c>
      <c r="C2091" s="4">
        <f t="shared" si="32"/>
        <v>5.0896646132785763</v>
      </c>
    </row>
    <row r="2092" spans="1:3" x14ac:dyDescent="0.3">
      <c r="A2092">
        <v>0</v>
      </c>
      <c r="B2092">
        <v>1859</v>
      </c>
      <c r="C2092" s="4">
        <f t="shared" si="32"/>
        <v>5.0896646132785763</v>
      </c>
    </row>
    <row r="2093" spans="1:3" x14ac:dyDescent="0.3">
      <c r="A2093">
        <v>0</v>
      </c>
      <c r="B2093">
        <v>876</v>
      </c>
      <c r="C2093" s="4">
        <f t="shared" si="32"/>
        <v>2.3983572895277208</v>
      </c>
    </row>
    <row r="2094" spans="1:3" x14ac:dyDescent="0.3">
      <c r="A2094">
        <v>0</v>
      </c>
      <c r="B2094">
        <v>5007</v>
      </c>
      <c r="C2094" s="4">
        <f t="shared" si="32"/>
        <v>13.708418891170432</v>
      </c>
    </row>
    <row r="2095" spans="1:3" x14ac:dyDescent="0.3">
      <c r="A2095">
        <v>0</v>
      </c>
      <c r="B2095">
        <v>2786</v>
      </c>
      <c r="C2095" s="4">
        <f t="shared" si="32"/>
        <v>7.6276522929500343</v>
      </c>
    </row>
    <row r="2096" spans="1:3" x14ac:dyDescent="0.3">
      <c r="A2096">
        <v>0</v>
      </c>
      <c r="B2096">
        <v>2786</v>
      </c>
      <c r="C2096" s="4">
        <f t="shared" si="32"/>
        <v>7.6276522929500343</v>
      </c>
    </row>
    <row r="2097" spans="1:3" x14ac:dyDescent="0.3">
      <c r="A2097">
        <v>0</v>
      </c>
      <c r="B2097">
        <v>6019</v>
      </c>
      <c r="C2097" s="4">
        <f t="shared" si="32"/>
        <v>16.479123887748116</v>
      </c>
    </row>
    <row r="2098" spans="1:3" x14ac:dyDescent="0.3">
      <c r="A2098">
        <v>0</v>
      </c>
      <c r="B2098">
        <v>14387</v>
      </c>
      <c r="C2098" s="4">
        <f t="shared" si="32"/>
        <v>39.389459274469544</v>
      </c>
    </row>
    <row r="2099" spans="1:3" x14ac:dyDescent="0.3">
      <c r="A2099">
        <v>0</v>
      </c>
      <c r="B2099">
        <v>719</v>
      </c>
      <c r="C2099" s="4">
        <f t="shared" si="32"/>
        <v>1.9685147159479808</v>
      </c>
    </row>
    <row r="2100" spans="1:3" x14ac:dyDescent="0.3">
      <c r="A2100">
        <v>0</v>
      </c>
      <c r="B2100">
        <v>289</v>
      </c>
      <c r="C2100" s="4">
        <f t="shared" si="32"/>
        <v>0.79123887748117727</v>
      </c>
    </row>
    <row r="2101" spans="1:3" x14ac:dyDescent="0.3">
      <c r="A2101">
        <v>0</v>
      </c>
      <c r="B2101">
        <v>4667</v>
      </c>
      <c r="C2101" s="4">
        <f t="shared" si="32"/>
        <v>12.777549623545516</v>
      </c>
    </row>
    <row r="2102" spans="1:3" x14ac:dyDescent="0.3">
      <c r="A2102">
        <v>0</v>
      </c>
      <c r="B2102">
        <v>438</v>
      </c>
      <c r="C2102" s="4">
        <f t="shared" si="32"/>
        <v>1.1991786447638604</v>
      </c>
    </row>
    <row r="2103" spans="1:3" x14ac:dyDescent="0.3">
      <c r="A2103">
        <v>0</v>
      </c>
      <c r="B2103">
        <v>1726</v>
      </c>
      <c r="C2103" s="4">
        <f t="shared" si="32"/>
        <v>4.7255304585900069</v>
      </c>
    </row>
    <row r="2104" spans="1:3" x14ac:dyDescent="0.3">
      <c r="A2104">
        <v>1</v>
      </c>
      <c r="B2104">
        <v>8610</v>
      </c>
      <c r="C2104" s="4">
        <f t="shared" si="32"/>
        <v>23.572895277207394</v>
      </c>
    </row>
    <row r="2105" spans="1:3" x14ac:dyDescent="0.3">
      <c r="A2105">
        <v>0</v>
      </c>
      <c r="B2105">
        <v>365243</v>
      </c>
      <c r="C2105" s="4">
        <f t="shared" si="32"/>
        <v>999.98083504449005</v>
      </c>
    </row>
    <row r="2106" spans="1:3" x14ac:dyDescent="0.3">
      <c r="A2106">
        <v>0</v>
      </c>
      <c r="B2106">
        <v>797</v>
      </c>
      <c r="C2106" s="4">
        <f t="shared" si="32"/>
        <v>2.1820670773442847</v>
      </c>
    </row>
    <row r="2107" spans="1:3" x14ac:dyDescent="0.3">
      <c r="A2107">
        <v>0</v>
      </c>
      <c r="B2107">
        <v>3655</v>
      </c>
      <c r="C2107" s="4">
        <f t="shared" si="32"/>
        <v>10.00684462696783</v>
      </c>
    </row>
    <row r="2108" spans="1:3" x14ac:dyDescent="0.3">
      <c r="A2108">
        <v>0</v>
      </c>
      <c r="B2108">
        <v>3655</v>
      </c>
      <c r="C2108" s="4">
        <f t="shared" si="32"/>
        <v>10.00684462696783</v>
      </c>
    </row>
    <row r="2109" spans="1:3" x14ac:dyDescent="0.3">
      <c r="A2109">
        <v>0</v>
      </c>
      <c r="B2109">
        <v>365243</v>
      </c>
      <c r="C2109" s="4">
        <f t="shared" si="32"/>
        <v>999.98083504449005</v>
      </c>
    </row>
    <row r="2110" spans="1:3" x14ac:dyDescent="0.3">
      <c r="A2110">
        <v>0</v>
      </c>
      <c r="B2110">
        <v>8954</v>
      </c>
      <c r="C2110" s="4">
        <f t="shared" si="32"/>
        <v>24.514715947980836</v>
      </c>
    </row>
    <row r="2111" spans="1:3" x14ac:dyDescent="0.3">
      <c r="A2111">
        <v>0</v>
      </c>
      <c r="B2111">
        <v>2481</v>
      </c>
      <c r="C2111" s="4">
        <f t="shared" si="32"/>
        <v>6.792607802874743</v>
      </c>
    </row>
    <row r="2112" spans="1:3" x14ac:dyDescent="0.3">
      <c r="A2112">
        <v>0</v>
      </c>
      <c r="B2112">
        <v>2481</v>
      </c>
      <c r="C2112" s="4">
        <f t="shared" si="32"/>
        <v>6.792607802874743</v>
      </c>
    </row>
    <row r="2113" spans="1:3" x14ac:dyDescent="0.3">
      <c r="A2113">
        <v>1</v>
      </c>
      <c r="B2113">
        <v>937</v>
      </c>
      <c r="C2113" s="4">
        <f t="shared" si="32"/>
        <v>2.5653661875427791</v>
      </c>
    </row>
    <row r="2114" spans="1:3" x14ac:dyDescent="0.3">
      <c r="A2114">
        <v>0</v>
      </c>
      <c r="B2114">
        <v>1125</v>
      </c>
      <c r="C2114" s="4">
        <f t="shared" si="32"/>
        <v>3.0800821355236141</v>
      </c>
    </row>
    <row r="2115" spans="1:3" x14ac:dyDescent="0.3">
      <c r="A2115">
        <v>0</v>
      </c>
      <c r="B2115">
        <v>2338</v>
      </c>
      <c r="C2115" s="4">
        <f t="shared" ref="C2115:C2178" si="33">B2115/365.25</f>
        <v>6.4010951403148528</v>
      </c>
    </row>
    <row r="2116" spans="1:3" x14ac:dyDescent="0.3">
      <c r="A2116">
        <v>1</v>
      </c>
      <c r="B2116">
        <v>1177</v>
      </c>
      <c r="C2116" s="4">
        <f t="shared" si="33"/>
        <v>3.2224503764544834</v>
      </c>
    </row>
    <row r="2117" spans="1:3" x14ac:dyDescent="0.3">
      <c r="A2117">
        <v>0</v>
      </c>
      <c r="B2117">
        <v>1017</v>
      </c>
      <c r="C2117" s="4">
        <f t="shared" si="33"/>
        <v>2.7843942505133472</v>
      </c>
    </row>
    <row r="2118" spans="1:3" x14ac:dyDescent="0.3">
      <c r="A2118">
        <v>0</v>
      </c>
      <c r="B2118">
        <v>2170</v>
      </c>
      <c r="C2118" s="4">
        <f t="shared" si="33"/>
        <v>5.9411362080766601</v>
      </c>
    </row>
    <row r="2119" spans="1:3" x14ac:dyDescent="0.3">
      <c r="A2119">
        <v>0</v>
      </c>
      <c r="B2119">
        <v>5277</v>
      </c>
      <c r="C2119" s="4">
        <f t="shared" si="33"/>
        <v>14.447638603696099</v>
      </c>
    </row>
    <row r="2120" spans="1:3" x14ac:dyDescent="0.3">
      <c r="A2120">
        <v>0</v>
      </c>
      <c r="B2120">
        <v>2410</v>
      </c>
      <c r="C2120" s="4">
        <f t="shared" si="33"/>
        <v>6.5982203969883644</v>
      </c>
    </row>
    <row r="2121" spans="1:3" x14ac:dyDescent="0.3">
      <c r="A2121">
        <v>0</v>
      </c>
      <c r="B2121">
        <v>1951</v>
      </c>
      <c r="C2121" s="4">
        <f t="shared" si="33"/>
        <v>5.3415468856947292</v>
      </c>
    </row>
    <row r="2122" spans="1:3" x14ac:dyDescent="0.3">
      <c r="A2122">
        <v>0</v>
      </c>
      <c r="B2122">
        <v>365243</v>
      </c>
      <c r="C2122" s="4">
        <f t="shared" si="33"/>
        <v>999.98083504449005</v>
      </c>
    </row>
    <row r="2123" spans="1:3" x14ac:dyDescent="0.3">
      <c r="A2123">
        <v>0</v>
      </c>
      <c r="B2123">
        <v>365243</v>
      </c>
      <c r="C2123" s="4">
        <f t="shared" si="33"/>
        <v>999.98083504449005</v>
      </c>
    </row>
    <row r="2124" spans="1:3" x14ac:dyDescent="0.3">
      <c r="A2124">
        <v>0</v>
      </c>
      <c r="B2124">
        <v>2982</v>
      </c>
      <c r="C2124" s="4">
        <f t="shared" si="33"/>
        <v>8.1642710472279258</v>
      </c>
    </row>
    <row r="2125" spans="1:3" x14ac:dyDescent="0.3">
      <c r="A2125">
        <v>0</v>
      </c>
      <c r="B2125">
        <v>709</v>
      </c>
      <c r="C2125" s="4">
        <f t="shared" si="33"/>
        <v>1.9411362080766599</v>
      </c>
    </row>
    <row r="2126" spans="1:3" x14ac:dyDescent="0.3">
      <c r="A2126">
        <v>0</v>
      </c>
      <c r="B2126">
        <v>365243</v>
      </c>
      <c r="C2126" s="4">
        <f t="shared" si="33"/>
        <v>999.98083504449005</v>
      </c>
    </row>
    <row r="2127" spans="1:3" x14ac:dyDescent="0.3">
      <c r="A2127">
        <v>0</v>
      </c>
      <c r="B2127">
        <v>4630</v>
      </c>
      <c r="C2127" s="4">
        <f t="shared" si="33"/>
        <v>12.676249144421629</v>
      </c>
    </row>
    <row r="2128" spans="1:3" x14ac:dyDescent="0.3">
      <c r="A2128">
        <v>0</v>
      </c>
      <c r="B2128">
        <v>1767</v>
      </c>
      <c r="C2128" s="4">
        <f t="shared" si="33"/>
        <v>4.8377823408624234</v>
      </c>
    </row>
    <row r="2129" spans="1:3" x14ac:dyDescent="0.3">
      <c r="A2129">
        <v>0</v>
      </c>
      <c r="B2129">
        <v>392</v>
      </c>
      <c r="C2129" s="4">
        <f t="shared" si="33"/>
        <v>1.0732375085557837</v>
      </c>
    </row>
    <row r="2130" spans="1:3" x14ac:dyDescent="0.3">
      <c r="A2130">
        <v>0</v>
      </c>
      <c r="B2130">
        <v>365243</v>
      </c>
      <c r="C2130" s="4">
        <f t="shared" si="33"/>
        <v>999.98083504449005</v>
      </c>
    </row>
    <row r="2131" spans="1:3" x14ac:dyDescent="0.3">
      <c r="A2131">
        <v>0</v>
      </c>
      <c r="B2131">
        <v>667</v>
      </c>
      <c r="C2131" s="4">
        <f t="shared" si="33"/>
        <v>1.8261464750171115</v>
      </c>
    </row>
    <row r="2132" spans="1:3" x14ac:dyDescent="0.3">
      <c r="A2132">
        <v>0</v>
      </c>
      <c r="B2132">
        <v>2208</v>
      </c>
      <c r="C2132" s="4">
        <f t="shared" si="33"/>
        <v>6.0451745379876796</v>
      </c>
    </row>
    <row r="2133" spans="1:3" x14ac:dyDescent="0.3">
      <c r="A2133">
        <v>0</v>
      </c>
      <c r="B2133">
        <v>473</v>
      </c>
      <c r="C2133" s="4">
        <f t="shared" si="33"/>
        <v>1.2950034223134839</v>
      </c>
    </row>
    <row r="2134" spans="1:3" x14ac:dyDescent="0.3">
      <c r="A2134">
        <v>0</v>
      </c>
      <c r="B2134">
        <v>622</v>
      </c>
      <c r="C2134" s="4">
        <f t="shared" si="33"/>
        <v>1.7029431895961671</v>
      </c>
    </row>
    <row r="2135" spans="1:3" x14ac:dyDescent="0.3">
      <c r="A2135">
        <v>0</v>
      </c>
      <c r="B2135">
        <v>5941</v>
      </c>
      <c r="C2135" s="4">
        <f t="shared" si="33"/>
        <v>16.265571526351813</v>
      </c>
    </row>
    <row r="2136" spans="1:3" x14ac:dyDescent="0.3">
      <c r="A2136">
        <v>0</v>
      </c>
      <c r="B2136">
        <v>365243</v>
      </c>
      <c r="C2136" s="4">
        <f t="shared" si="33"/>
        <v>999.98083504449005</v>
      </c>
    </row>
    <row r="2137" spans="1:3" x14ac:dyDescent="0.3">
      <c r="A2137">
        <v>0</v>
      </c>
      <c r="B2137">
        <v>2015</v>
      </c>
      <c r="C2137" s="4">
        <f t="shared" si="33"/>
        <v>5.5167693360711842</v>
      </c>
    </row>
    <row r="2138" spans="1:3" x14ac:dyDescent="0.3">
      <c r="A2138">
        <v>0</v>
      </c>
      <c r="B2138">
        <v>1493</v>
      </c>
      <c r="C2138" s="4">
        <f t="shared" si="33"/>
        <v>4.0876112251882271</v>
      </c>
    </row>
    <row r="2139" spans="1:3" x14ac:dyDescent="0.3">
      <c r="A2139">
        <v>0</v>
      </c>
      <c r="B2139">
        <v>1493</v>
      </c>
      <c r="C2139" s="4">
        <f t="shared" si="33"/>
        <v>4.0876112251882271</v>
      </c>
    </row>
    <row r="2140" spans="1:3" x14ac:dyDescent="0.3">
      <c r="A2140">
        <v>0</v>
      </c>
      <c r="B2140">
        <v>1493</v>
      </c>
      <c r="C2140" s="4">
        <f t="shared" si="33"/>
        <v>4.0876112251882271</v>
      </c>
    </row>
    <row r="2141" spans="1:3" x14ac:dyDescent="0.3">
      <c r="A2141">
        <v>0</v>
      </c>
      <c r="B2141">
        <v>213</v>
      </c>
      <c r="C2141" s="4">
        <f t="shared" si="33"/>
        <v>0.58316221765913756</v>
      </c>
    </row>
    <row r="2142" spans="1:3" x14ac:dyDescent="0.3">
      <c r="A2142">
        <v>0</v>
      </c>
      <c r="B2142">
        <v>1536</v>
      </c>
      <c r="C2142" s="4">
        <f t="shared" si="33"/>
        <v>4.2053388090349078</v>
      </c>
    </row>
    <row r="2143" spans="1:3" x14ac:dyDescent="0.3">
      <c r="A2143">
        <v>0</v>
      </c>
      <c r="B2143">
        <v>2480</v>
      </c>
      <c r="C2143" s="4">
        <f t="shared" si="33"/>
        <v>6.7898699520876109</v>
      </c>
    </row>
    <row r="2144" spans="1:3" x14ac:dyDescent="0.3">
      <c r="A2144">
        <v>0</v>
      </c>
      <c r="B2144">
        <v>365243</v>
      </c>
      <c r="C2144" s="4">
        <f t="shared" si="33"/>
        <v>999.98083504449005</v>
      </c>
    </row>
    <row r="2145" spans="1:3" x14ac:dyDescent="0.3">
      <c r="A2145">
        <v>0</v>
      </c>
      <c r="B2145">
        <v>4379</v>
      </c>
      <c r="C2145" s="4">
        <f t="shared" si="33"/>
        <v>11.989048596851472</v>
      </c>
    </row>
    <row r="2146" spans="1:3" x14ac:dyDescent="0.3">
      <c r="A2146">
        <v>0</v>
      </c>
      <c r="B2146">
        <v>2271</v>
      </c>
      <c r="C2146" s="4">
        <f t="shared" si="33"/>
        <v>6.2176591375770016</v>
      </c>
    </row>
    <row r="2147" spans="1:3" x14ac:dyDescent="0.3">
      <c r="A2147">
        <v>0</v>
      </c>
      <c r="B2147">
        <v>365243</v>
      </c>
      <c r="C2147" s="4">
        <f t="shared" si="33"/>
        <v>999.98083504449005</v>
      </c>
    </row>
    <row r="2148" spans="1:3" x14ac:dyDescent="0.3">
      <c r="A2148">
        <v>0</v>
      </c>
      <c r="B2148">
        <v>2920</v>
      </c>
      <c r="C2148" s="4">
        <f t="shared" si="33"/>
        <v>7.9945242984257359</v>
      </c>
    </row>
    <row r="2149" spans="1:3" x14ac:dyDescent="0.3">
      <c r="A2149">
        <v>0</v>
      </c>
      <c r="B2149">
        <v>3231</v>
      </c>
      <c r="C2149" s="4">
        <f t="shared" si="33"/>
        <v>8.8459958932238187</v>
      </c>
    </row>
    <row r="2150" spans="1:3" x14ac:dyDescent="0.3">
      <c r="A2150">
        <v>0</v>
      </c>
      <c r="B2150">
        <v>1017</v>
      </c>
      <c r="C2150" s="4">
        <f t="shared" si="33"/>
        <v>2.7843942505133472</v>
      </c>
    </row>
    <row r="2151" spans="1:3" x14ac:dyDescent="0.3">
      <c r="A2151">
        <v>0</v>
      </c>
      <c r="B2151">
        <v>2743</v>
      </c>
      <c r="C2151" s="4">
        <f t="shared" si="33"/>
        <v>7.5099247091033536</v>
      </c>
    </row>
    <row r="2152" spans="1:3" x14ac:dyDescent="0.3">
      <c r="A2152">
        <v>0</v>
      </c>
      <c r="B2152">
        <v>490</v>
      </c>
      <c r="C2152" s="4">
        <f t="shared" si="33"/>
        <v>1.3415468856947297</v>
      </c>
    </row>
    <row r="2153" spans="1:3" x14ac:dyDescent="0.3">
      <c r="A2153">
        <v>0</v>
      </c>
      <c r="B2153">
        <v>3500</v>
      </c>
      <c r="C2153" s="4">
        <f t="shared" si="33"/>
        <v>9.5824777549623548</v>
      </c>
    </row>
    <row r="2154" spans="1:3" x14ac:dyDescent="0.3">
      <c r="A2154">
        <v>0</v>
      </c>
      <c r="B2154">
        <v>945</v>
      </c>
      <c r="C2154" s="4">
        <f t="shared" si="33"/>
        <v>2.5872689938398357</v>
      </c>
    </row>
    <row r="2155" spans="1:3" x14ac:dyDescent="0.3">
      <c r="A2155">
        <v>0</v>
      </c>
      <c r="B2155">
        <v>945</v>
      </c>
      <c r="C2155" s="4">
        <f t="shared" si="33"/>
        <v>2.5872689938398357</v>
      </c>
    </row>
    <row r="2156" spans="1:3" x14ac:dyDescent="0.3">
      <c r="A2156">
        <v>0</v>
      </c>
      <c r="B2156">
        <v>365243</v>
      </c>
      <c r="C2156" s="4">
        <f t="shared" si="33"/>
        <v>999.98083504449005</v>
      </c>
    </row>
    <row r="2157" spans="1:3" x14ac:dyDescent="0.3">
      <c r="A2157">
        <v>0</v>
      </c>
      <c r="B2157">
        <v>365243</v>
      </c>
      <c r="C2157" s="4">
        <f t="shared" si="33"/>
        <v>999.98083504449005</v>
      </c>
    </row>
    <row r="2158" spans="1:3" x14ac:dyDescent="0.3">
      <c r="A2158">
        <v>0</v>
      </c>
      <c r="B2158">
        <v>365243</v>
      </c>
      <c r="C2158" s="4">
        <f t="shared" si="33"/>
        <v>999.98083504449005</v>
      </c>
    </row>
    <row r="2159" spans="1:3" x14ac:dyDescent="0.3">
      <c r="A2159">
        <v>0</v>
      </c>
      <c r="B2159">
        <v>365243</v>
      </c>
      <c r="C2159" s="4">
        <f t="shared" si="33"/>
        <v>999.98083504449005</v>
      </c>
    </row>
    <row r="2160" spans="1:3" x14ac:dyDescent="0.3">
      <c r="A2160">
        <v>0</v>
      </c>
      <c r="B2160">
        <v>1117</v>
      </c>
      <c r="C2160" s="4">
        <f t="shared" si="33"/>
        <v>3.0581793292265571</v>
      </c>
    </row>
    <row r="2161" spans="1:3" x14ac:dyDescent="0.3">
      <c r="A2161">
        <v>0</v>
      </c>
      <c r="B2161">
        <v>365243</v>
      </c>
      <c r="C2161" s="4">
        <f t="shared" si="33"/>
        <v>999.98083504449005</v>
      </c>
    </row>
    <row r="2162" spans="1:3" x14ac:dyDescent="0.3">
      <c r="A2162">
        <v>0</v>
      </c>
      <c r="B2162">
        <v>365243</v>
      </c>
      <c r="C2162" s="4">
        <f t="shared" si="33"/>
        <v>999.98083504449005</v>
      </c>
    </row>
    <row r="2163" spans="1:3" x14ac:dyDescent="0.3">
      <c r="A2163">
        <v>0</v>
      </c>
      <c r="B2163">
        <v>4002</v>
      </c>
      <c r="C2163" s="4">
        <f t="shared" si="33"/>
        <v>10.956878850102669</v>
      </c>
    </row>
    <row r="2164" spans="1:3" x14ac:dyDescent="0.3">
      <c r="A2164">
        <v>0</v>
      </c>
      <c r="B2164">
        <v>1199</v>
      </c>
      <c r="C2164" s="4">
        <f t="shared" si="33"/>
        <v>3.2826830937713893</v>
      </c>
    </row>
    <row r="2165" spans="1:3" x14ac:dyDescent="0.3">
      <c r="A2165">
        <v>0</v>
      </c>
      <c r="B2165">
        <v>2589</v>
      </c>
      <c r="C2165" s="4">
        <f t="shared" si="33"/>
        <v>7.0882956878850099</v>
      </c>
    </row>
    <row r="2166" spans="1:3" x14ac:dyDescent="0.3">
      <c r="A2166">
        <v>0</v>
      </c>
      <c r="B2166">
        <v>182</v>
      </c>
      <c r="C2166" s="4">
        <f t="shared" si="33"/>
        <v>0.49828884325804246</v>
      </c>
    </row>
    <row r="2167" spans="1:3" x14ac:dyDescent="0.3">
      <c r="A2167">
        <v>0</v>
      </c>
      <c r="B2167">
        <v>8937</v>
      </c>
      <c r="C2167" s="4">
        <f t="shared" si="33"/>
        <v>24.468172484599588</v>
      </c>
    </row>
    <row r="2168" spans="1:3" x14ac:dyDescent="0.3">
      <c r="A2168">
        <v>0</v>
      </c>
      <c r="B2168">
        <v>2379</v>
      </c>
      <c r="C2168" s="4">
        <f t="shared" si="33"/>
        <v>6.5133470225872694</v>
      </c>
    </row>
    <row r="2169" spans="1:3" x14ac:dyDescent="0.3">
      <c r="A2169">
        <v>0</v>
      </c>
      <c r="B2169">
        <v>1906</v>
      </c>
      <c r="C2169" s="4">
        <f t="shared" si="33"/>
        <v>5.2183436002737853</v>
      </c>
    </row>
    <row r="2170" spans="1:3" x14ac:dyDescent="0.3">
      <c r="A2170">
        <v>0</v>
      </c>
      <c r="B2170">
        <v>199</v>
      </c>
      <c r="C2170" s="4">
        <f t="shared" si="33"/>
        <v>0.54483230663928817</v>
      </c>
    </row>
    <row r="2171" spans="1:3" x14ac:dyDescent="0.3">
      <c r="A2171">
        <v>0</v>
      </c>
      <c r="B2171">
        <v>365243</v>
      </c>
      <c r="C2171" s="4">
        <f t="shared" si="33"/>
        <v>999.98083504449005</v>
      </c>
    </row>
    <row r="2172" spans="1:3" x14ac:dyDescent="0.3">
      <c r="A2172">
        <v>0</v>
      </c>
      <c r="B2172">
        <v>541</v>
      </c>
      <c r="C2172" s="4">
        <f t="shared" si="33"/>
        <v>1.4811772758384667</v>
      </c>
    </row>
    <row r="2173" spans="1:3" x14ac:dyDescent="0.3">
      <c r="A2173">
        <v>0</v>
      </c>
      <c r="B2173">
        <v>424</v>
      </c>
      <c r="C2173" s="4">
        <f t="shared" si="33"/>
        <v>1.160848733744011</v>
      </c>
    </row>
    <row r="2174" spans="1:3" x14ac:dyDescent="0.3">
      <c r="A2174">
        <v>0</v>
      </c>
      <c r="B2174">
        <v>1567</v>
      </c>
      <c r="C2174" s="4">
        <f t="shared" si="33"/>
        <v>4.2902121834360027</v>
      </c>
    </row>
    <row r="2175" spans="1:3" x14ac:dyDescent="0.3">
      <c r="A2175">
        <v>0</v>
      </c>
      <c r="B2175">
        <v>2356</v>
      </c>
      <c r="C2175" s="4">
        <f t="shared" si="33"/>
        <v>6.4503764544832309</v>
      </c>
    </row>
    <row r="2176" spans="1:3" x14ac:dyDescent="0.3">
      <c r="A2176">
        <v>0</v>
      </c>
      <c r="B2176">
        <v>4120</v>
      </c>
      <c r="C2176" s="4">
        <f t="shared" si="33"/>
        <v>11.279945242984258</v>
      </c>
    </row>
    <row r="2177" spans="1:3" x14ac:dyDescent="0.3">
      <c r="A2177">
        <v>0</v>
      </c>
      <c r="B2177">
        <v>161</v>
      </c>
      <c r="C2177" s="4">
        <f t="shared" si="33"/>
        <v>0.44079397672826831</v>
      </c>
    </row>
    <row r="2178" spans="1:3" x14ac:dyDescent="0.3">
      <c r="A2178">
        <v>0</v>
      </c>
      <c r="B2178">
        <v>161</v>
      </c>
      <c r="C2178" s="4">
        <f t="shared" si="33"/>
        <v>0.44079397672826831</v>
      </c>
    </row>
    <row r="2179" spans="1:3" x14ac:dyDescent="0.3">
      <c r="A2179">
        <v>1</v>
      </c>
      <c r="B2179">
        <v>546</v>
      </c>
      <c r="C2179" s="4">
        <f t="shared" ref="C2179:C2242" si="34">B2179/365.25</f>
        <v>1.4948665297741273</v>
      </c>
    </row>
    <row r="2180" spans="1:3" x14ac:dyDescent="0.3">
      <c r="A2180">
        <v>0</v>
      </c>
      <c r="B2180">
        <v>127</v>
      </c>
      <c r="C2180" s="4">
        <f t="shared" si="34"/>
        <v>0.34770704996577684</v>
      </c>
    </row>
    <row r="2181" spans="1:3" x14ac:dyDescent="0.3">
      <c r="A2181">
        <v>0</v>
      </c>
      <c r="B2181">
        <v>987</v>
      </c>
      <c r="C2181" s="4">
        <f t="shared" si="34"/>
        <v>2.7022587268993838</v>
      </c>
    </row>
    <row r="2182" spans="1:3" x14ac:dyDescent="0.3">
      <c r="A2182">
        <v>0</v>
      </c>
      <c r="B2182">
        <v>4044</v>
      </c>
      <c r="C2182" s="4">
        <f t="shared" si="34"/>
        <v>11.071868583162217</v>
      </c>
    </row>
    <row r="2183" spans="1:3" x14ac:dyDescent="0.3">
      <c r="A2183">
        <v>0</v>
      </c>
      <c r="B2183">
        <v>2379</v>
      </c>
      <c r="C2183" s="4">
        <f t="shared" si="34"/>
        <v>6.5133470225872694</v>
      </c>
    </row>
    <row r="2184" spans="1:3" x14ac:dyDescent="0.3">
      <c r="A2184">
        <v>0</v>
      </c>
      <c r="B2184">
        <v>4803</v>
      </c>
      <c r="C2184" s="4">
        <f t="shared" si="34"/>
        <v>13.149897330595483</v>
      </c>
    </row>
    <row r="2185" spans="1:3" x14ac:dyDescent="0.3">
      <c r="A2185">
        <v>0</v>
      </c>
      <c r="B2185">
        <v>365243</v>
      </c>
      <c r="C2185" s="4">
        <f t="shared" si="34"/>
        <v>999.98083504449005</v>
      </c>
    </row>
    <row r="2186" spans="1:3" x14ac:dyDescent="0.3">
      <c r="A2186">
        <v>0</v>
      </c>
      <c r="B2186">
        <v>6558</v>
      </c>
      <c r="C2186" s="4">
        <f t="shared" si="34"/>
        <v>17.95482546201232</v>
      </c>
    </row>
    <row r="2187" spans="1:3" x14ac:dyDescent="0.3">
      <c r="A2187">
        <v>0</v>
      </c>
      <c r="B2187">
        <v>365243</v>
      </c>
      <c r="C2187" s="4">
        <f t="shared" si="34"/>
        <v>999.98083504449005</v>
      </c>
    </row>
    <row r="2188" spans="1:3" x14ac:dyDescent="0.3">
      <c r="A2188">
        <v>0</v>
      </c>
      <c r="B2188">
        <v>994</v>
      </c>
      <c r="C2188" s="4">
        <f t="shared" si="34"/>
        <v>2.7214236824093088</v>
      </c>
    </row>
    <row r="2189" spans="1:3" x14ac:dyDescent="0.3">
      <c r="A2189">
        <v>0</v>
      </c>
      <c r="B2189">
        <v>1238</v>
      </c>
      <c r="C2189" s="4">
        <f t="shared" si="34"/>
        <v>3.3894592744695413</v>
      </c>
    </row>
    <row r="2190" spans="1:3" x14ac:dyDescent="0.3">
      <c r="A2190">
        <v>0</v>
      </c>
      <c r="B2190">
        <v>1394</v>
      </c>
      <c r="C2190" s="4">
        <f t="shared" si="34"/>
        <v>3.8165639972621492</v>
      </c>
    </row>
    <row r="2191" spans="1:3" x14ac:dyDescent="0.3">
      <c r="A2191">
        <v>0</v>
      </c>
      <c r="B2191">
        <v>1989</v>
      </c>
      <c r="C2191" s="4">
        <f t="shared" si="34"/>
        <v>5.4455852156057496</v>
      </c>
    </row>
    <row r="2192" spans="1:3" x14ac:dyDescent="0.3">
      <c r="A2192">
        <v>0</v>
      </c>
      <c r="B2192">
        <v>2116</v>
      </c>
      <c r="C2192" s="4">
        <f t="shared" si="34"/>
        <v>5.7932922655715267</v>
      </c>
    </row>
    <row r="2193" spans="1:3" x14ac:dyDescent="0.3">
      <c r="A2193">
        <v>0</v>
      </c>
      <c r="B2193">
        <v>2116</v>
      </c>
      <c r="C2193" s="4">
        <f t="shared" si="34"/>
        <v>5.7932922655715267</v>
      </c>
    </row>
    <row r="2194" spans="1:3" x14ac:dyDescent="0.3">
      <c r="A2194">
        <v>0</v>
      </c>
      <c r="B2194">
        <v>673</v>
      </c>
      <c r="C2194" s="4">
        <f t="shared" si="34"/>
        <v>1.8425735797399041</v>
      </c>
    </row>
    <row r="2195" spans="1:3" x14ac:dyDescent="0.3">
      <c r="A2195">
        <v>0</v>
      </c>
      <c r="B2195">
        <v>673</v>
      </c>
      <c r="C2195" s="4">
        <f t="shared" si="34"/>
        <v>1.8425735797399041</v>
      </c>
    </row>
    <row r="2196" spans="1:3" x14ac:dyDescent="0.3">
      <c r="A2196">
        <v>0</v>
      </c>
      <c r="B2196">
        <v>5149</v>
      </c>
      <c r="C2196" s="4">
        <f t="shared" si="34"/>
        <v>14.097193702943189</v>
      </c>
    </row>
    <row r="2197" spans="1:3" x14ac:dyDescent="0.3">
      <c r="A2197">
        <v>0</v>
      </c>
      <c r="B2197">
        <v>5149</v>
      </c>
      <c r="C2197" s="4">
        <f t="shared" si="34"/>
        <v>14.097193702943189</v>
      </c>
    </row>
    <row r="2198" spans="1:3" x14ac:dyDescent="0.3">
      <c r="A2198">
        <v>0</v>
      </c>
      <c r="B2198">
        <v>5612</v>
      </c>
      <c r="C2198" s="4">
        <f t="shared" si="34"/>
        <v>15.364818617385353</v>
      </c>
    </row>
    <row r="2199" spans="1:3" x14ac:dyDescent="0.3">
      <c r="A2199">
        <v>0</v>
      </c>
      <c r="B2199">
        <v>471</v>
      </c>
      <c r="C2199" s="4">
        <f t="shared" si="34"/>
        <v>1.2895277207392197</v>
      </c>
    </row>
    <row r="2200" spans="1:3" x14ac:dyDescent="0.3">
      <c r="A2200">
        <v>0</v>
      </c>
      <c r="B2200">
        <v>365243</v>
      </c>
      <c r="C2200" s="4">
        <f t="shared" si="34"/>
        <v>999.98083504449005</v>
      </c>
    </row>
    <row r="2201" spans="1:3" x14ac:dyDescent="0.3">
      <c r="A2201">
        <v>0</v>
      </c>
      <c r="B2201">
        <v>365243</v>
      </c>
      <c r="C2201" s="4">
        <f t="shared" si="34"/>
        <v>999.98083504449005</v>
      </c>
    </row>
    <row r="2202" spans="1:3" x14ac:dyDescent="0.3">
      <c r="A2202">
        <v>0</v>
      </c>
      <c r="B2202">
        <v>908</v>
      </c>
      <c r="C2202" s="4">
        <f t="shared" si="34"/>
        <v>2.4859685147159478</v>
      </c>
    </row>
    <row r="2203" spans="1:3" x14ac:dyDescent="0.3">
      <c r="A2203">
        <v>0</v>
      </c>
      <c r="B2203">
        <v>5574</v>
      </c>
      <c r="C2203" s="4">
        <f t="shared" si="34"/>
        <v>15.260780287474333</v>
      </c>
    </row>
    <row r="2204" spans="1:3" x14ac:dyDescent="0.3">
      <c r="A2204">
        <v>0</v>
      </c>
      <c r="B2204">
        <v>1176</v>
      </c>
      <c r="C2204" s="4">
        <f t="shared" si="34"/>
        <v>3.2197125256673513</v>
      </c>
    </row>
    <row r="2205" spans="1:3" x14ac:dyDescent="0.3">
      <c r="A2205">
        <v>0</v>
      </c>
      <c r="B2205">
        <v>1795</v>
      </c>
      <c r="C2205" s="4">
        <f t="shared" si="34"/>
        <v>4.9144421629021222</v>
      </c>
    </row>
    <row r="2206" spans="1:3" x14ac:dyDescent="0.3">
      <c r="A2206">
        <v>0</v>
      </c>
      <c r="B2206">
        <v>365243</v>
      </c>
      <c r="C2206" s="4">
        <f t="shared" si="34"/>
        <v>999.98083504449005</v>
      </c>
    </row>
    <row r="2207" spans="1:3" x14ac:dyDescent="0.3">
      <c r="A2207">
        <v>0</v>
      </c>
      <c r="B2207">
        <v>365243</v>
      </c>
      <c r="C2207" s="4">
        <f t="shared" si="34"/>
        <v>999.98083504449005</v>
      </c>
    </row>
    <row r="2208" spans="1:3" x14ac:dyDescent="0.3">
      <c r="A2208">
        <v>0</v>
      </c>
      <c r="B2208">
        <v>5603</v>
      </c>
      <c r="C2208" s="4">
        <f t="shared" si="34"/>
        <v>15.340177960301164</v>
      </c>
    </row>
    <row r="2209" spans="1:3" x14ac:dyDescent="0.3">
      <c r="A2209">
        <v>0</v>
      </c>
      <c r="B2209">
        <v>3631</v>
      </c>
      <c r="C2209" s="4">
        <f t="shared" si="34"/>
        <v>9.9411362080766601</v>
      </c>
    </row>
    <row r="2210" spans="1:3" x14ac:dyDescent="0.3">
      <c r="A2210">
        <v>0</v>
      </c>
      <c r="B2210">
        <v>88</v>
      </c>
      <c r="C2210" s="4">
        <f t="shared" si="34"/>
        <v>0.24093086926762491</v>
      </c>
    </row>
    <row r="2211" spans="1:3" x14ac:dyDescent="0.3">
      <c r="A2211">
        <v>0</v>
      </c>
      <c r="B2211">
        <v>1294</v>
      </c>
      <c r="C2211" s="4">
        <f t="shared" si="34"/>
        <v>3.5427789185489389</v>
      </c>
    </row>
    <row r="2212" spans="1:3" x14ac:dyDescent="0.3">
      <c r="A2212">
        <v>0</v>
      </c>
      <c r="B2212">
        <v>2542</v>
      </c>
      <c r="C2212" s="4">
        <f t="shared" si="34"/>
        <v>6.9596167008898018</v>
      </c>
    </row>
    <row r="2213" spans="1:3" x14ac:dyDescent="0.3">
      <c r="A2213">
        <v>0</v>
      </c>
      <c r="B2213">
        <v>4033</v>
      </c>
      <c r="C2213" s="4">
        <f t="shared" si="34"/>
        <v>11.041752224503764</v>
      </c>
    </row>
    <row r="2214" spans="1:3" x14ac:dyDescent="0.3">
      <c r="A2214">
        <v>0</v>
      </c>
      <c r="B2214">
        <v>365243</v>
      </c>
      <c r="C2214" s="4">
        <f t="shared" si="34"/>
        <v>999.98083504449005</v>
      </c>
    </row>
    <row r="2215" spans="1:3" x14ac:dyDescent="0.3">
      <c r="A2215">
        <v>0</v>
      </c>
      <c r="B2215">
        <v>422</v>
      </c>
      <c r="C2215" s="4">
        <f t="shared" si="34"/>
        <v>1.1553730321697468</v>
      </c>
    </row>
    <row r="2216" spans="1:3" x14ac:dyDescent="0.3">
      <c r="A2216">
        <v>0</v>
      </c>
      <c r="B2216">
        <v>422</v>
      </c>
      <c r="C2216" s="4">
        <f t="shared" si="34"/>
        <v>1.1553730321697468</v>
      </c>
    </row>
    <row r="2217" spans="1:3" x14ac:dyDescent="0.3">
      <c r="A2217">
        <v>0</v>
      </c>
      <c r="B2217">
        <v>1919</v>
      </c>
      <c r="C2217" s="4">
        <f t="shared" si="34"/>
        <v>5.2539356605065022</v>
      </c>
    </row>
    <row r="2218" spans="1:3" x14ac:dyDescent="0.3">
      <c r="A2218">
        <v>0</v>
      </c>
      <c r="B2218">
        <v>11542</v>
      </c>
      <c r="C2218" s="4">
        <f t="shared" si="34"/>
        <v>31.600273785078713</v>
      </c>
    </row>
    <row r="2219" spans="1:3" x14ac:dyDescent="0.3">
      <c r="A2219">
        <v>1</v>
      </c>
      <c r="B2219">
        <v>2507</v>
      </c>
      <c r="C2219" s="4">
        <f t="shared" si="34"/>
        <v>6.8637919233401776</v>
      </c>
    </row>
    <row r="2220" spans="1:3" x14ac:dyDescent="0.3">
      <c r="A2220">
        <v>0</v>
      </c>
      <c r="B2220">
        <v>365243</v>
      </c>
      <c r="C2220" s="4">
        <f t="shared" si="34"/>
        <v>999.98083504449005</v>
      </c>
    </row>
    <row r="2221" spans="1:3" x14ac:dyDescent="0.3">
      <c r="A2221">
        <v>0</v>
      </c>
      <c r="B2221">
        <v>12471</v>
      </c>
      <c r="C2221" s="4">
        <f t="shared" si="34"/>
        <v>34.143737166324435</v>
      </c>
    </row>
    <row r="2222" spans="1:3" x14ac:dyDescent="0.3">
      <c r="A2222">
        <v>0</v>
      </c>
      <c r="B2222">
        <v>4006</v>
      </c>
      <c r="C2222" s="4">
        <f t="shared" si="34"/>
        <v>10.967830253251197</v>
      </c>
    </row>
    <row r="2223" spans="1:3" x14ac:dyDescent="0.3">
      <c r="A2223">
        <v>0</v>
      </c>
      <c r="B2223">
        <v>1632</v>
      </c>
      <c r="C2223" s="4">
        <f t="shared" si="34"/>
        <v>4.4681724845995889</v>
      </c>
    </row>
    <row r="2224" spans="1:3" x14ac:dyDescent="0.3">
      <c r="A2224">
        <v>1</v>
      </c>
      <c r="B2224">
        <v>763</v>
      </c>
      <c r="C2224" s="4">
        <f t="shared" si="34"/>
        <v>2.0889801505817931</v>
      </c>
    </row>
    <row r="2225" spans="1:3" x14ac:dyDescent="0.3">
      <c r="A2225">
        <v>1</v>
      </c>
      <c r="B2225">
        <v>763</v>
      </c>
      <c r="C2225" s="4">
        <f t="shared" si="34"/>
        <v>2.0889801505817931</v>
      </c>
    </row>
    <row r="2226" spans="1:3" x14ac:dyDescent="0.3">
      <c r="A2226">
        <v>0</v>
      </c>
      <c r="B2226">
        <v>7580</v>
      </c>
      <c r="C2226" s="4">
        <f t="shared" si="34"/>
        <v>20.752908966461327</v>
      </c>
    </row>
    <row r="2227" spans="1:3" x14ac:dyDescent="0.3">
      <c r="A2227">
        <v>0</v>
      </c>
      <c r="B2227">
        <v>365243</v>
      </c>
      <c r="C2227" s="4">
        <f t="shared" si="34"/>
        <v>999.98083504449005</v>
      </c>
    </row>
    <row r="2228" spans="1:3" x14ac:dyDescent="0.3">
      <c r="A2228">
        <v>1</v>
      </c>
      <c r="B2228">
        <v>1460</v>
      </c>
      <c r="C2228" s="4">
        <f t="shared" si="34"/>
        <v>3.9972621492128679</v>
      </c>
    </row>
    <row r="2229" spans="1:3" x14ac:dyDescent="0.3">
      <c r="A2229">
        <v>1</v>
      </c>
      <c r="B2229">
        <v>365243</v>
      </c>
      <c r="C2229" s="4">
        <f t="shared" si="34"/>
        <v>999.98083504449005</v>
      </c>
    </row>
    <row r="2230" spans="1:3" x14ac:dyDescent="0.3">
      <c r="A2230">
        <v>0</v>
      </c>
      <c r="B2230">
        <v>10134</v>
      </c>
      <c r="C2230" s="4">
        <f t="shared" si="34"/>
        <v>27.745379876796715</v>
      </c>
    </row>
    <row r="2231" spans="1:3" x14ac:dyDescent="0.3">
      <c r="A2231">
        <v>0</v>
      </c>
      <c r="B2231">
        <v>2583</v>
      </c>
      <c r="C2231" s="4">
        <f t="shared" si="34"/>
        <v>7.0718685831622174</v>
      </c>
    </row>
    <row r="2232" spans="1:3" x14ac:dyDescent="0.3">
      <c r="A2232">
        <v>0</v>
      </c>
      <c r="B2232">
        <v>3113</v>
      </c>
      <c r="C2232" s="4">
        <f t="shared" si="34"/>
        <v>8.5229295003422312</v>
      </c>
    </row>
    <row r="2233" spans="1:3" x14ac:dyDescent="0.3">
      <c r="A2233">
        <v>0</v>
      </c>
      <c r="B2233">
        <v>2860</v>
      </c>
      <c r="C2233" s="4">
        <f t="shared" si="34"/>
        <v>7.83025325119781</v>
      </c>
    </row>
    <row r="2234" spans="1:3" x14ac:dyDescent="0.3">
      <c r="A2234">
        <v>0</v>
      </c>
      <c r="B2234">
        <v>2860</v>
      </c>
      <c r="C2234" s="4">
        <f t="shared" si="34"/>
        <v>7.83025325119781</v>
      </c>
    </row>
    <row r="2235" spans="1:3" x14ac:dyDescent="0.3">
      <c r="A2235">
        <v>0</v>
      </c>
      <c r="B2235">
        <v>152</v>
      </c>
      <c r="C2235" s="4">
        <f t="shared" si="34"/>
        <v>0.41615331964407942</v>
      </c>
    </row>
    <row r="2236" spans="1:3" x14ac:dyDescent="0.3">
      <c r="A2236">
        <v>0</v>
      </c>
      <c r="B2236">
        <v>3180</v>
      </c>
      <c r="C2236" s="4">
        <f t="shared" si="34"/>
        <v>8.7063655030800824</v>
      </c>
    </row>
    <row r="2237" spans="1:3" x14ac:dyDescent="0.3">
      <c r="A2237">
        <v>0</v>
      </c>
      <c r="B2237">
        <v>3207</v>
      </c>
      <c r="C2237" s="4">
        <f t="shared" si="34"/>
        <v>8.7802874743326491</v>
      </c>
    </row>
    <row r="2238" spans="1:3" x14ac:dyDescent="0.3">
      <c r="A2238">
        <v>0</v>
      </c>
      <c r="B2238">
        <v>7638</v>
      </c>
      <c r="C2238" s="4">
        <f t="shared" si="34"/>
        <v>20.911704312114988</v>
      </c>
    </row>
    <row r="2239" spans="1:3" x14ac:dyDescent="0.3">
      <c r="A2239">
        <v>0</v>
      </c>
      <c r="B2239">
        <v>365243</v>
      </c>
      <c r="C2239" s="4">
        <f t="shared" si="34"/>
        <v>999.98083504449005</v>
      </c>
    </row>
    <row r="2240" spans="1:3" x14ac:dyDescent="0.3">
      <c r="A2240">
        <v>0</v>
      </c>
      <c r="B2240">
        <v>264</v>
      </c>
      <c r="C2240" s="4">
        <f t="shared" si="34"/>
        <v>0.7227926078028748</v>
      </c>
    </row>
    <row r="2241" spans="1:3" x14ac:dyDescent="0.3">
      <c r="A2241">
        <v>0</v>
      </c>
      <c r="B2241">
        <v>1335</v>
      </c>
      <c r="C2241" s="4">
        <f t="shared" si="34"/>
        <v>3.6550308008213555</v>
      </c>
    </row>
    <row r="2242" spans="1:3" x14ac:dyDescent="0.3">
      <c r="A2242">
        <v>0</v>
      </c>
      <c r="B2242">
        <v>200</v>
      </c>
      <c r="C2242" s="4">
        <f t="shared" si="34"/>
        <v>0.54757015742642023</v>
      </c>
    </row>
    <row r="2243" spans="1:3" x14ac:dyDescent="0.3">
      <c r="A2243">
        <v>0</v>
      </c>
      <c r="B2243">
        <v>3391</v>
      </c>
      <c r="C2243" s="4">
        <f t="shared" ref="C2243:C2306" si="35">B2243/365.25</f>
        <v>9.2840520191649549</v>
      </c>
    </row>
    <row r="2244" spans="1:3" x14ac:dyDescent="0.3">
      <c r="A2244">
        <v>0</v>
      </c>
      <c r="B2244">
        <v>365243</v>
      </c>
      <c r="C2244" s="4">
        <f t="shared" si="35"/>
        <v>999.98083504449005</v>
      </c>
    </row>
    <row r="2245" spans="1:3" x14ac:dyDescent="0.3">
      <c r="A2245">
        <v>0</v>
      </c>
      <c r="B2245">
        <v>1781</v>
      </c>
      <c r="C2245" s="4">
        <f t="shared" si="35"/>
        <v>4.8761122518822724</v>
      </c>
    </row>
    <row r="2246" spans="1:3" x14ac:dyDescent="0.3">
      <c r="A2246">
        <v>0</v>
      </c>
      <c r="B2246">
        <v>1781</v>
      </c>
      <c r="C2246" s="4">
        <f t="shared" si="35"/>
        <v>4.8761122518822724</v>
      </c>
    </row>
    <row r="2247" spans="1:3" x14ac:dyDescent="0.3">
      <c r="A2247">
        <v>0</v>
      </c>
      <c r="B2247">
        <v>2754</v>
      </c>
      <c r="C2247" s="4">
        <f t="shared" si="35"/>
        <v>7.5400410677618073</v>
      </c>
    </row>
    <row r="2248" spans="1:3" x14ac:dyDescent="0.3">
      <c r="A2248">
        <v>0</v>
      </c>
      <c r="B2248">
        <v>5124</v>
      </c>
      <c r="C2248" s="4">
        <f t="shared" si="35"/>
        <v>14.028747433264886</v>
      </c>
    </row>
    <row r="2249" spans="1:3" x14ac:dyDescent="0.3">
      <c r="A2249">
        <v>0</v>
      </c>
      <c r="B2249">
        <v>1447</v>
      </c>
      <c r="C2249" s="4">
        <f t="shared" si="35"/>
        <v>3.9616700889801506</v>
      </c>
    </row>
    <row r="2250" spans="1:3" x14ac:dyDescent="0.3">
      <c r="A2250">
        <v>0</v>
      </c>
      <c r="B2250">
        <v>451</v>
      </c>
      <c r="C2250" s="4">
        <f t="shared" si="35"/>
        <v>1.2347707049965777</v>
      </c>
    </row>
    <row r="2251" spans="1:3" x14ac:dyDescent="0.3">
      <c r="A2251">
        <v>0</v>
      </c>
      <c r="B2251">
        <v>3312</v>
      </c>
      <c r="C2251" s="4">
        <f t="shared" si="35"/>
        <v>9.0677618069815189</v>
      </c>
    </row>
    <row r="2252" spans="1:3" x14ac:dyDescent="0.3">
      <c r="A2252">
        <v>0</v>
      </c>
      <c r="B2252">
        <v>1915</v>
      </c>
      <c r="C2252" s="4">
        <f t="shared" si="35"/>
        <v>5.2429842573579739</v>
      </c>
    </row>
    <row r="2253" spans="1:3" x14ac:dyDescent="0.3">
      <c r="A2253">
        <v>0</v>
      </c>
      <c r="B2253">
        <v>365243</v>
      </c>
      <c r="C2253" s="4">
        <f t="shared" si="35"/>
        <v>999.98083504449005</v>
      </c>
    </row>
    <row r="2254" spans="1:3" x14ac:dyDescent="0.3">
      <c r="A2254">
        <v>0</v>
      </c>
      <c r="B2254">
        <v>2223</v>
      </c>
      <c r="C2254" s="4">
        <f t="shared" si="35"/>
        <v>6.0862422997946615</v>
      </c>
    </row>
    <row r="2255" spans="1:3" x14ac:dyDescent="0.3">
      <c r="A2255">
        <v>0</v>
      </c>
      <c r="B2255">
        <v>2987</v>
      </c>
      <c r="C2255" s="4">
        <f t="shared" si="35"/>
        <v>8.1779603011635871</v>
      </c>
    </row>
    <row r="2256" spans="1:3" x14ac:dyDescent="0.3">
      <c r="A2256">
        <v>0</v>
      </c>
      <c r="B2256">
        <v>2987</v>
      </c>
      <c r="C2256" s="4">
        <f t="shared" si="35"/>
        <v>8.1779603011635871</v>
      </c>
    </row>
    <row r="2257" spans="1:3" x14ac:dyDescent="0.3">
      <c r="A2257">
        <v>0</v>
      </c>
      <c r="B2257">
        <v>4551</v>
      </c>
      <c r="C2257" s="4">
        <f t="shared" si="35"/>
        <v>12.459958932238193</v>
      </c>
    </row>
    <row r="2258" spans="1:3" x14ac:dyDescent="0.3">
      <c r="A2258">
        <v>0</v>
      </c>
      <c r="B2258">
        <v>900</v>
      </c>
      <c r="C2258" s="4">
        <f t="shared" si="35"/>
        <v>2.4640657084188913</v>
      </c>
    </row>
    <row r="2259" spans="1:3" x14ac:dyDescent="0.3">
      <c r="A2259">
        <v>0</v>
      </c>
      <c r="B2259">
        <v>8651</v>
      </c>
      <c r="C2259" s="4">
        <f t="shared" si="35"/>
        <v>23.685147159479808</v>
      </c>
    </row>
    <row r="2260" spans="1:3" x14ac:dyDescent="0.3">
      <c r="A2260">
        <v>1</v>
      </c>
      <c r="B2260">
        <v>365243</v>
      </c>
      <c r="C2260" s="4">
        <f t="shared" si="35"/>
        <v>999.98083504449005</v>
      </c>
    </row>
    <row r="2261" spans="1:3" x14ac:dyDescent="0.3">
      <c r="A2261">
        <v>1</v>
      </c>
      <c r="B2261">
        <v>457</v>
      </c>
      <c r="C2261" s="4">
        <f t="shared" si="35"/>
        <v>1.2511978097193703</v>
      </c>
    </row>
    <row r="2262" spans="1:3" x14ac:dyDescent="0.3">
      <c r="A2262">
        <v>0</v>
      </c>
      <c r="B2262">
        <v>1267</v>
      </c>
      <c r="C2262" s="4">
        <f t="shared" si="35"/>
        <v>3.4688569472963722</v>
      </c>
    </row>
    <row r="2263" spans="1:3" x14ac:dyDescent="0.3">
      <c r="A2263">
        <v>1</v>
      </c>
      <c r="B2263">
        <v>365243</v>
      </c>
      <c r="C2263" s="4">
        <f t="shared" si="35"/>
        <v>999.98083504449005</v>
      </c>
    </row>
    <row r="2264" spans="1:3" x14ac:dyDescent="0.3">
      <c r="A2264">
        <v>1</v>
      </c>
      <c r="B2264">
        <v>365243</v>
      </c>
      <c r="C2264" s="4">
        <f t="shared" si="35"/>
        <v>999.98083504449005</v>
      </c>
    </row>
    <row r="2265" spans="1:3" x14ac:dyDescent="0.3">
      <c r="A2265">
        <v>1</v>
      </c>
      <c r="B2265">
        <v>365243</v>
      </c>
      <c r="C2265" s="4">
        <f t="shared" si="35"/>
        <v>999.98083504449005</v>
      </c>
    </row>
    <row r="2266" spans="1:3" x14ac:dyDescent="0.3">
      <c r="A2266">
        <v>0</v>
      </c>
      <c r="B2266">
        <v>365243</v>
      </c>
      <c r="C2266" s="4">
        <f t="shared" si="35"/>
        <v>999.98083504449005</v>
      </c>
    </row>
    <row r="2267" spans="1:3" x14ac:dyDescent="0.3">
      <c r="A2267">
        <v>0</v>
      </c>
      <c r="B2267">
        <v>740</v>
      </c>
      <c r="C2267" s="4">
        <f t="shared" si="35"/>
        <v>2.0260095824777551</v>
      </c>
    </row>
    <row r="2268" spans="1:3" x14ac:dyDescent="0.3">
      <c r="A2268">
        <v>0</v>
      </c>
      <c r="B2268">
        <v>740</v>
      </c>
      <c r="C2268" s="4">
        <f t="shared" si="35"/>
        <v>2.0260095824777551</v>
      </c>
    </row>
    <row r="2269" spans="1:3" x14ac:dyDescent="0.3">
      <c r="A2269">
        <v>0</v>
      </c>
      <c r="B2269">
        <v>2662</v>
      </c>
      <c r="C2269" s="4">
        <f t="shared" si="35"/>
        <v>7.2881587953456535</v>
      </c>
    </row>
    <row r="2270" spans="1:3" x14ac:dyDescent="0.3">
      <c r="A2270">
        <v>0</v>
      </c>
      <c r="B2270">
        <v>1809</v>
      </c>
      <c r="C2270" s="4">
        <f t="shared" si="35"/>
        <v>4.9527720739219712</v>
      </c>
    </row>
    <row r="2271" spans="1:3" x14ac:dyDescent="0.3">
      <c r="A2271">
        <v>0</v>
      </c>
      <c r="B2271">
        <v>413</v>
      </c>
      <c r="C2271" s="4">
        <f t="shared" si="35"/>
        <v>1.1307323750855578</v>
      </c>
    </row>
    <row r="2272" spans="1:3" x14ac:dyDescent="0.3">
      <c r="A2272">
        <v>0</v>
      </c>
      <c r="B2272">
        <v>5045</v>
      </c>
      <c r="C2272" s="4">
        <f t="shared" si="35"/>
        <v>13.81245722108145</v>
      </c>
    </row>
    <row r="2273" spans="1:3" x14ac:dyDescent="0.3">
      <c r="A2273">
        <v>0</v>
      </c>
      <c r="B2273">
        <v>2780</v>
      </c>
      <c r="C2273" s="4">
        <f t="shared" si="35"/>
        <v>7.6112251882272419</v>
      </c>
    </row>
    <row r="2274" spans="1:3" x14ac:dyDescent="0.3">
      <c r="A2274">
        <v>0</v>
      </c>
      <c r="B2274">
        <v>849</v>
      </c>
      <c r="C2274" s="4">
        <f t="shared" si="35"/>
        <v>2.324435318275154</v>
      </c>
    </row>
    <row r="2275" spans="1:3" x14ac:dyDescent="0.3">
      <c r="A2275">
        <v>0</v>
      </c>
      <c r="B2275">
        <v>1365</v>
      </c>
      <c r="C2275" s="4">
        <f t="shared" si="35"/>
        <v>3.7371663244353184</v>
      </c>
    </row>
    <row r="2276" spans="1:3" x14ac:dyDescent="0.3">
      <c r="A2276">
        <v>0</v>
      </c>
      <c r="B2276">
        <v>1545</v>
      </c>
      <c r="C2276" s="4">
        <f t="shared" si="35"/>
        <v>4.2299794661190964</v>
      </c>
    </row>
    <row r="2277" spans="1:3" x14ac:dyDescent="0.3">
      <c r="A2277">
        <v>0</v>
      </c>
      <c r="B2277">
        <v>1522</v>
      </c>
      <c r="C2277" s="4">
        <f t="shared" si="35"/>
        <v>4.1670088980150579</v>
      </c>
    </row>
    <row r="2278" spans="1:3" x14ac:dyDescent="0.3">
      <c r="A2278">
        <v>0</v>
      </c>
      <c r="B2278">
        <v>140</v>
      </c>
      <c r="C2278" s="4">
        <f t="shared" si="35"/>
        <v>0.38329911019849416</v>
      </c>
    </row>
    <row r="2279" spans="1:3" x14ac:dyDescent="0.3">
      <c r="A2279">
        <v>0</v>
      </c>
      <c r="B2279">
        <v>365243</v>
      </c>
      <c r="C2279" s="4">
        <f t="shared" si="35"/>
        <v>999.98083504449005</v>
      </c>
    </row>
    <row r="2280" spans="1:3" x14ac:dyDescent="0.3">
      <c r="A2280">
        <v>0</v>
      </c>
      <c r="B2280">
        <v>817</v>
      </c>
      <c r="C2280" s="4">
        <f t="shared" si="35"/>
        <v>2.236824093086927</v>
      </c>
    </row>
    <row r="2281" spans="1:3" x14ac:dyDescent="0.3">
      <c r="A2281">
        <v>0</v>
      </c>
      <c r="B2281">
        <v>433</v>
      </c>
      <c r="C2281" s="4">
        <f t="shared" si="35"/>
        <v>1.1854893908281998</v>
      </c>
    </row>
    <row r="2282" spans="1:3" x14ac:dyDescent="0.3">
      <c r="A2282">
        <v>0</v>
      </c>
      <c r="B2282">
        <v>365243</v>
      </c>
      <c r="C2282" s="4">
        <f t="shared" si="35"/>
        <v>999.98083504449005</v>
      </c>
    </row>
    <row r="2283" spans="1:3" x14ac:dyDescent="0.3">
      <c r="A2283">
        <v>0</v>
      </c>
      <c r="B2283">
        <v>406</v>
      </c>
      <c r="C2283" s="4">
        <f t="shared" si="35"/>
        <v>1.1115674195756331</v>
      </c>
    </row>
    <row r="2284" spans="1:3" x14ac:dyDescent="0.3">
      <c r="A2284">
        <v>0</v>
      </c>
      <c r="B2284">
        <v>1107</v>
      </c>
      <c r="C2284" s="4">
        <f t="shared" si="35"/>
        <v>3.030800821355236</v>
      </c>
    </row>
    <row r="2285" spans="1:3" x14ac:dyDescent="0.3">
      <c r="A2285">
        <v>0</v>
      </c>
      <c r="B2285">
        <v>365243</v>
      </c>
      <c r="C2285" s="4">
        <f t="shared" si="35"/>
        <v>999.98083504449005</v>
      </c>
    </row>
    <row r="2286" spans="1:3" x14ac:dyDescent="0.3">
      <c r="A2286">
        <v>0</v>
      </c>
      <c r="B2286">
        <v>1896</v>
      </c>
      <c r="C2286" s="4">
        <f t="shared" si="35"/>
        <v>5.1909650924024637</v>
      </c>
    </row>
    <row r="2287" spans="1:3" x14ac:dyDescent="0.3">
      <c r="A2287">
        <v>0</v>
      </c>
      <c r="B2287">
        <v>2220</v>
      </c>
      <c r="C2287" s="4">
        <f t="shared" si="35"/>
        <v>6.0780287474332653</v>
      </c>
    </row>
    <row r="2288" spans="1:3" x14ac:dyDescent="0.3">
      <c r="A2288">
        <v>0</v>
      </c>
      <c r="B2288">
        <v>365243</v>
      </c>
      <c r="C2288" s="4">
        <f t="shared" si="35"/>
        <v>999.98083504449005</v>
      </c>
    </row>
    <row r="2289" spans="1:3" x14ac:dyDescent="0.3">
      <c r="A2289">
        <v>0</v>
      </c>
      <c r="B2289">
        <v>2230</v>
      </c>
      <c r="C2289" s="4">
        <f t="shared" si="35"/>
        <v>6.1054072553045859</v>
      </c>
    </row>
    <row r="2290" spans="1:3" x14ac:dyDescent="0.3">
      <c r="A2290">
        <v>0</v>
      </c>
      <c r="B2290">
        <v>1410</v>
      </c>
      <c r="C2290" s="4">
        <f t="shared" si="35"/>
        <v>3.8603696098562628</v>
      </c>
    </row>
    <row r="2291" spans="1:3" x14ac:dyDescent="0.3">
      <c r="A2291">
        <v>0</v>
      </c>
      <c r="B2291">
        <v>365243</v>
      </c>
      <c r="C2291" s="4">
        <f t="shared" si="35"/>
        <v>999.98083504449005</v>
      </c>
    </row>
    <row r="2292" spans="1:3" x14ac:dyDescent="0.3">
      <c r="A2292">
        <v>0</v>
      </c>
      <c r="B2292">
        <v>575</v>
      </c>
      <c r="C2292" s="4">
        <f t="shared" si="35"/>
        <v>1.5742642026009583</v>
      </c>
    </row>
    <row r="2293" spans="1:3" x14ac:dyDescent="0.3">
      <c r="A2293">
        <v>0</v>
      </c>
      <c r="B2293">
        <v>11531</v>
      </c>
      <c r="C2293" s="4">
        <f t="shared" si="35"/>
        <v>31.570157426420259</v>
      </c>
    </row>
    <row r="2294" spans="1:3" x14ac:dyDescent="0.3">
      <c r="A2294">
        <v>0</v>
      </c>
      <c r="B2294">
        <v>2077</v>
      </c>
      <c r="C2294" s="4">
        <f t="shared" si="35"/>
        <v>5.6865160848733742</v>
      </c>
    </row>
    <row r="2295" spans="1:3" x14ac:dyDescent="0.3">
      <c r="A2295">
        <v>0</v>
      </c>
      <c r="B2295">
        <v>3859</v>
      </c>
      <c r="C2295" s="4">
        <f t="shared" si="35"/>
        <v>10.565366187542779</v>
      </c>
    </row>
    <row r="2296" spans="1:3" x14ac:dyDescent="0.3">
      <c r="A2296">
        <v>1</v>
      </c>
      <c r="B2296">
        <v>365243</v>
      </c>
      <c r="C2296" s="4">
        <f t="shared" si="35"/>
        <v>999.98083504449005</v>
      </c>
    </row>
    <row r="2297" spans="1:3" x14ac:dyDescent="0.3">
      <c r="A2297">
        <v>0</v>
      </c>
      <c r="B2297">
        <v>365243</v>
      </c>
      <c r="C2297" s="4">
        <f t="shared" si="35"/>
        <v>999.98083504449005</v>
      </c>
    </row>
    <row r="2298" spans="1:3" x14ac:dyDescent="0.3">
      <c r="A2298">
        <v>0</v>
      </c>
      <c r="B2298">
        <v>365243</v>
      </c>
      <c r="C2298" s="4">
        <f t="shared" si="35"/>
        <v>999.98083504449005</v>
      </c>
    </row>
    <row r="2299" spans="1:3" x14ac:dyDescent="0.3">
      <c r="A2299">
        <v>1</v>
      </c>
      <c r="B2299">
        <v>1617</v>
      </c>
      <c r="C2299" s="4">
        <f t="shared" si="35"/>
        <v>4.4271047227926079</v>
      </c>
    </row>
    <row r="2300" spans="1:3" x14ac:dyDescent="0.3">
      <c r="A2300">
        <v>0</v>
      </c>
      <c r="B2300">
        <v>203</v>
      </c>
      <c r="C2300" s="4">
        <f t="shared" si="35"/>
        <v>0.55578370978781655</v>
      </c>
    </row>
    <row r="2301" spans="1:3" x14ac:dyDescent="0.3">
      <c r="A2301">
        <v>0</v>
      </c>
      <c r="B2301">
        <v>365243</v>
      </c>
      <c r="C2301" s="4">
        <f t="shared" si="35"/>
        <v>999.98083504449005</v>
      </c>
    </row>
    <row r="2302" spans="1:3" x14ac:dyDescent="0.3">
      <c r="A2302">
        <v>0</v>
      </c>
      <c r="B2302">
        <v>2172</v>
      </c>
      <c r="C2302" s="4">
        <f t="shared" si="35"/>
        <v>5.9466119096509242</v>
      </c>
    </row>
    <row r="2303" spans="1:3" x14ac:dyDescent="0.3">
      <c r="A2303">
        <v>0</v>
      </c>
      <c r="B2303">
        <v>4909</v>
      </c>
      <c r="C2303" s="4">
        <f t="shared" si="35"/>
        <v>13.440109514031485</v>
      </c>
    </row>
    <row r="2304" spans="1:3" x14ac:dyDescent="0.3">
      <c r="A2304">
        <v>0</v>
      </c>
      <c r="B2304">
        <v>365243</v>
      </c>
      <c r="C2304" s="4">
        <f t="shared" si="35"/>
        <v>999.98083504449005</v>
      </c>
    </row>
    <row r="2305" spans="1:3" x14ac:dyDescent="0.3">
      <c r="A2305">
        <v>0</v>
      </c>
      <c r="B2305">
        <v>365243</v>
      </c>
      <c r="C2305" s="4">
        <f t="shared" si="35"/>
        <v>999.98083504449005</v>
      </c>
    </row>
    <row r="2306" spans="1:3" x14ac:dyDescent="0.3">
      <c r="A2306">
        <v>0</v>
      </c>
      <c r="B2306">
        <v>1353</v>
      </c>
      <c r="C2306" s="4">
        <f t="shared" si="35"/>
        <v>3.7043121149897331</v>
      </c>
    </row>
    <row r="2307" spans="1:3" x14ac:dyDescent="0.3">
      <c r="A2307">
        <v>0</v>
      </c>
      <c r="B2307">
        <v>1353</v>
      </c>
      <c r="C2307" s="4">
        <f t="shared" ref="C2307:C2370" si="36">B2307/365.25</f>
        <v>3.7043121149897331</v>
      </c>
    </row>
    <row r="2308" spans="1:3" x14ac:dyDescent="0.3">
      <c r="A2308">
        <v>0</v>
      </c>
      <c r="B2308">
        <v>2628</v>
      </c>
      <c r="C2308" s="4">
        <f t="shared" si="36"/>
        <v>7.1950718685831623</v>
      </c>
    </row>
    <row r="2309" spans="1:3" x14ac:dyDescent="0.3">
      <c r="A2309">
        <v>0</v>
      </c>
      <c r="B2309">
        <v>644</v>
      </c>
      <c r="C2309" s="4">
        <f t="shared" si="36"/>
        <v>1.7631759069130732</v>
      </c>
    </row>
    <row r="2310" spans="1:3" x14ac:dyDescent="0.3">
      <c r="A2310">
        <v>0</v>
      </c>
      <c r="B2310">
        <v>3053</v>
      </c>
      <c r="C2310" s="4">
        <f t="shared" si="36"/>
        <v>8.3586584531143053</v>
      </c>
    </row>
    <row r="2311" spans="1:3" x14ac:dyDescent="0.3">
      <c r="A2311">
        <v>0</v>
      </c>
      <c r="B2311">
        <v>1682</v>
      </c>
      <c r="C2311" s="4">
        <f t="shared" si="36"/>
        <v>4.6050650239561941</v>
      </c>
    </row>
    <row r="2312" spans="1:3" x14ac:dyDescent="0.3">
      <c r="A2312">
        <v>0</v>
      </c>
      <c r="B2312">
        <v>3576</v>
      </c>
      <c r="C2312" s="4">
        <f t="shared" si="36"/>
        <v>9.7905544147843937</v>
      </c>
    </row>
    <row r="2313" spans="1:3" x14ac:dyDescent="0.3">
      <c r="A2313">
        <v>0</v>
      </c>
      <c r="B2313">
        <v>2828</v>
      </c>
      <c r="C2313" s="4">
        <f t="shared" si="36"/>
        <v>7.7426420260095821</v>
      </c>
    </row>
    <row r="2314" spans="1:3" x14ac:dyDescent="0.3">
      <c r="A2314">
        <v>0</v>
      </c>
      <c r="B2314">
        <v>2096</v>
      </c>
      <c r="C2314" s="4">
        <f t="shared" si="36"/>
        <v>5.7385352498288844</v>
      </c>
    </row>
    <row r="2315" spans="1:3" x14ac:dyDescent="0.3">
      <c r="A2315">
        <v>0</v>
      </c>
      <c r="B2315">
        <v>1112</v>
      </c>
      <c r="C2315" s="4">
        <f t="shared" si="36"/>
        <v>3.0444900752908968</v>
      </c>
    </row>
    <row r="2316" spans="1:3" x14ac:dyDescent="0.3">
      <c r="A2316">
        <v>0</v>
      </c>
      <c r="B2316">
        <v>1112</v>
      </c>
      <c r="C2316" s="4">
        <f t="shared" si="36"/>
        <v>3.0444900752908968</v>
      </c>
    </row>
    <row r="2317" spans="1:3" x14ac:dyDescent="0.3">
      <c r="A2317">
        <v>0</v>
      </c>
      <c r="B2317">
        <v>3900</v>
      </c>
      <c r="C2317" s="4">
        <f t="shared" si="36"/>
        <v>10.677618069815194</v>
      </c>
    </row>
    <row r="2318" spans="1:3" x14ac:dyDescent="0.3">
      <c r="A2318">
        <v>0</v>
      </c>
      <c r="B2318">
        <v>146</v>
      </c>
      <c r="C2318" s="4">
        <f t="shared" si="36"/>
        <v>0.39972621492128679</v>
      </c>
    </row>
    <row r="2319" spans="1:3" x14ac:dyDescent="0.3">
      <c r="A2319">
        <v>0</v>
      </c>
      <c r="B2319">
        <v>365243</v>
      </c>
      <c r="C2319" s="4">
        <f t="shared" si="36"/>
        <v>999.98083504449005</v>
      </c>
    </row>
    <row r="2320" spans="1:3" x14ac:dyDescent="0.3">
      <c r="A2320">
        <v>1</v>
      </c>
      <c r="B2320">
        <v>1765</v>
      </c>
      <c r="C2320" s="4">
        <f t="shared" si="36"/>
        <v>4.8323066392881584</v>
      </c>
    </row>
    <row r="2321" spans="1:3" x14ac:dyDescent="0.3">
      <c r="A2321">
        <v>0</v>
      </c>
      <c r="B2321">
        <v>149</v>
      </c>
      <c r="C2321" s="4">
        <f t="shared" si="36"/>
        <v>0.40793976728268311</v>
      </c>
    </row>
    <row r="2322" spans="1:3" x14ac:dyDescent="0.3">
      <c r="A2322">
        <v>0</v>
      </c>
      <c r="B2322">
        <v>149</v>
      </c>
      <c r="C2322" s="4">
        <f t="shared" si="36"/>
        <v>0.40793976728268311</v>
      </c>
    </row>
    <row r="2323" spans="1:3" x14ac:dyDescent="0.3">
      <c r="A2323">
        <v>0</v>
      </c>
      <c r="B2323">
        <v>149</v>
      </c>
      <c r="C2323" s="4">
        <f t="shared" si="36"/>
        <v>0.40793976728268311</v>
      </c>
    </row>
    <row r="2324" spans="1:3" x14ac:dyDescent="0.3">
      <c r="A2324">
        <v>0</v>
      </c>
      <c r="B2324">
        <v>4303</v>
      </c>
      <c r="C2324" s="4">
        <f t="shared" si="36"/>
        <v>11.780971937029431</v>
      </c>
    </row>
    <row r="2325" spans="1:3" x14ac:dyDescent="0.3">
      <c r="A2325">
        <v>0</v>
      </c>
      <c r="B2325">
        <v>860</v>
      </c>
      <c r="C2325" s="4">
        <f t="shared" si="36"/>
        <v>2.3545516769336072</v>
      </c>
    </row>
    <row r="2326" spans="1:3" x14ac:dyDescent="0.3">
      <c r="A2326">
        <v>0</v>
      </c>
      <c r="B2326">
        <v>145</v>
      </c>
      <c r="C2326" s="4">
        <f t="shared" si="36"/>
        <v>0.39698836413415467</v>
      </c>
    </row>
    <row r="2327" spans="1:3" x14ac:dyDescent="0.3">
      <c r="A2327">
        <v>0</v>
      </c>
      <c r="B2327">
        <v>3879</v>
      </c>
      <c r="C2327" s="4">
        <f t="shared" si="36"/>
        <v>10.620123203285422</v>
      </c>
    </row>
    <row r="2328" spans="1:3" x14ac:dyDescent="0.3">
      <c r="A2328">
        <v>0</v>
      </c>
      <c r="B2328">
        <v>3875</v>
      </c>
      <c r="C2328" s="4">
        <f t="shared" si="36"/>
        <v>10.609171800136892</v>
      </c>
    </row>
    <row r="2329" spans="1:3" x14ac:dyDescent="0.3">
      <c r="A2329">
        <v>1</v>
      </c>
      <c r="B2329">
        <v>5234</v>
      </c>
      <c r="C2329" s="4">
        <f t="shared" si="36"/>
        <v>14.329911019849419</v>
      </c>
    </row>
    <row r="2330" spans="1:3" x14ac:dyDescent="0.3">
      <c r="A2330">
        <v>0</v>
      </c>
      <c r="B2330">
        <v>712</v>
      </c>
      <c r="C2330" s="4">
        <f t="shared" si="36"/>
        <v>1.9493497604380561</v>
      </c>
    </row>
    <row r="2331" spans="1:3" x14ac:dyDescent="0.3">
      <c r="A2331">
        <v>0</v>
      </c>
      <c r="B2331">
        <v>365243</v>
      </c>
      <c r="C2331" s="4">
        <f t="shared" si="36"/>
        <v>999.98083504449005</v>
      </c>
    </row>
    <row r="2332" spans="1:3" x14ac:dyDescent="0.3">
      <c r="A2332">
        <v>0</v>
      </c>
      <c r="B2332">
        <v>365243</v>
      </c>
      <c r="C2332" s="4">
        <f t="shared" si="36"/>
        <v>999.98083504449005</v>
      </c>
    </row>
    <row r="2333" spans="1:3" x14ac:dyDescent="0.3">
      <c r="A2333">
        <v>0</v>
      </c>
      <c r="B2333">
        <v>365243</v>
      </c>
      <c r="C2333" s="4">
        <f t="shared" si="36"/>
        <v>999.98083504449005</v>
      </c>
    </row>
    <row r="2334" spans="1:3" x14ac:dyDescent="0.3">
      <c r="A2334">
        <v>0</v>
      </c>
      <c r="B2334">
        <v>6398</v>
      </c>
      <c r="C2334" s="4">
        <f t="shared" si="36"/>
        <v>17.516769336071185</v>
      </c>
    </row>
    <row r="2335" spans="1:3" x14ac:dyDescent="0.3">
      <c r="A2335">
        <v>0</v>
      </c>
      <c r="B2335">
        <v>365243</v>
      </c>
      <c r="C2335" s="4">
        <f t="shared" si="36"/>
        <v>999.98083504449005</v>
      </c>
    </row>
    <row r="2336" spans="1:3" x14ac:dyDescent="0.3">
      <c r="A2336">
        <v>0</v>
      </c>
      <c r="B2336">
        <v>3435</v>
      </c>
      <c r="C2336" s="4">
        <f t="shared" si="36"/>
        <v>9.4045174537987677</v>
      </c>
    </row>
    <row r="2337" spans="1:3" x14ac:dyDescent="0.3">
      <c r="A2337">
        <v>0</v>
      </c>
      <c r="B2337">
        <v>3795</v>
      </c>
      <c r="C2337" s="4">
        <f t="shared" si="36"/>
        <v>10.390143737166325</v>
      </c>
    </row>
    <row r="2338" spans="1:3" x14ac:dyDescent="0.3">
      <c r="A2338">
        <v>0</v>
      </c>
      <c r="B2338">
        <v>2959</v>
      </c>
      <c r="C2338" s="4">
        <f t="shared" si="36"/>
        <v>8.1013004791238874</v>
      </c>
    </row>
    <row r="2339" spans="1:3" x14ac:dyDescent="0.3">
      <c r="A2339">
        <v>0</v>
      </c>
      <c r="B2339">
        <v>2559</v>
      </c>
      <c r="C2339" s="4">
        <f t="shared" si="36"/>
        <v>7.0061601642710469</v>
      </c>
    </row>
    <row r="2340" spans="1:3" x14ac:dyDescent="0.3">
      <c r="A2340">
        <v>0</v>
      </c>
      <c r="B2340">
        <v>2559</v>
      </c>
      <c r="C2340" s="4">
        <f t="shared" si="36"/>
        <v>7.0061601642710469</v>
      </c>
    </row>
    <row r="2341" spans="1:3" x14ac:dyDescent="0.3">
      <c r="A2341">
        <v>0</v>
      </c>
      <c r="B2341">
        <v>1012</v>
      </c>
      <c r="C2341" s="4">
        <f t="shared" si="36"/>
        <v>2.7707049965776864</v>
      </c>
    </row>
    <row r="2342" spans="1:3" x14ac:dyDescent="0.3">
      <c r="A2342">
        <v>0</v>
      </c>
      <c r="B2342">
        <v>1012</v>
      </c>
      <c r="C2342" s="4">
        <f t="shared" si="36"/>
        <v>2.7707049965776864</v>
      </c>
    </row>
    <row r="2343" spans="1:3" x14ac:dyDescent="0.3">
      <c r="A2343">
        <v>0</v>
      </c>
      <c r="B2343">
        <v>365243</v>
      </c>
      <c r="C2343" s="4">
        <f t="shared" si="36"/>
        <v>999.98083504449005</v>
      </c>
    </row>
    <row r="2344" spans="1:3" x14ac:dyDescent="0.3">
      <c r="A2344">
        <v>0</v>
      </c>
      <c r="B2344">
        <v>5788</v>
      </c>
      <c r="C2344" s="4">
        <f t="shared" si="36"/>
        <v>15.846680355920602</v>
      </c>
    </row>
    <row r="2345" spans="1:3" x14ac:dyDescent="0.3">
      <c r="A2345">
        <v>0</v>
      </c>
      <c r="B2345">
        <v>365243</v>
      </c>
      <c r="C2345" s="4">
        <f t="shared" si="36"/>
        <v>999.98083504449005</v>
      </c>
    </row>
    <row r="2346" spans="1:3" x14ac:dyDescent="0.3">
      <c r="A2346">
        <v>0</v>
      </c>
      <c r="B2346">
        <v>365243</v>
      </c>
      <c r="C2346" s="4">
        <f t="shared" si="36"/>
        <v>999.98083504449005</v>
      </c>
    </row>
    <row r="2347" spans="1:3" x14ac:dyDescent="0.3">
      <c r="A2347">
        <v>0</v>
      </c>
      <c r="B2347">
        <v>365243</v>
      </c>
      <c r="C2347" s="4">
        <f t="shared" si="36"/>
        <v>999.98083504449005</v>
      </c>
    </row>
    <row r="2348" spans="1:3" x14ac:dyDescent="0.3">
      <c r="A2348">
        <v>0</v>
      </c>
      <c r="B2348">
        <v>6744</v>
      </c>
      <c r="C2348" s="4">
        <f t="shared" si="36"/>
        <v>18.464065708418889</v>
      </c>
    </row>
    <row r="2349" spans="1:3" x14ac:dyDescent="0.3">
      <c r="A2349">
        <v>0</v>
      </c>
      <c r="B2349">
        <v>365243</v>
      </c>
      <c r="C2349" s="4">
        <f t="shared" si="36"/>
        <v>999.98083504449005</v>
      </c>
    </row>
    <row r="2350" spans="1:3" x14ac:dyDescent="0.3">
      <c r="A2350">
        <v>0</v>
      </c>
      <c r="B2350">
        <v>365243</v>
      </c>
      <c r="C2350" s="4">
        <f t="shared" si="36"/>
        <v>999.98083504449005</v>
      </c>
    </row>
    <row r="2351" spans="1:3" x14ac:dyDescent="0.3">
      <c r="A2351">
        <v>0</v>
      </c>
      <c r="B2351">
        <v>1493</v>
      </c>
      <c r="C2351" s="4">
        <f t="shared" si="36"/>
        <v>4.0876112251882271</v>
      </c>
    </row>
    <row r="2352" spans="1:3" x14ac:dyDescent="0.3">
      <c r="A2352">
        <v>0</v>
      </c>
      <c r="B2352">
        <v>7341</v>
      </c>
      <c r="C2352" s="4">
        <f t="shared" si="36"/>
        <v>20.098562628336754</v>
      </c>
    </row>
    <row r="2353" spans="1:3" x14ac:dyDescent="0.3">
      <c r="A2353">
        <v>0</v>
      </c>
      <c r="B2353">
        <v>2249</v>
      </c>
      <c r="C2353" s="4">
        <f t="shared" si="36"/>
        <v>6.1574264202600961</v>
      </c>
    </row>
    <row r="2354" spans="1:3" x14ac:dyDescent="0.3">
      <c r="A2354">
        <v>0</v>
      </c>
      <c r="B2354">
        <v>1571</v>
      </c>
      <c r="C2354" s="4">
        <f t="shared" si="36"/>
        <v>4.301163586584531</v>
      </c>
    </row>
    <row r="2355" spans="1:3" x14ac:dyDescent="0.3">
      <c r="A2355">
        <v>0</v>
      </c>
      <c r="B2355">
        <v>1361</v>
      </c>
      <c r="C2355" s="4">
        <f t="shared" si="36"/>
        <v>3.7262149212867897</v>
      </c>
    </row>
    <row r="2356" spans="1:3" x14ac:dyDescent="0.3">
      <c r="A2356">
        <v>0</v>
      </c>
      <c r="B2356">
        <v>7651</v>
      </c>
      <c r="C2356" s="4">
        <f t="shared" si="36"/>
        <v>20.947296372347708</v>
      </c>
    </row>
    <row r="2357" spans="1:3" x14ac:dyDescent="0.3">
      <c r="A2357">
        <v>0</v>
      </c>
      <c r="B2357">
        <v>7651</v>
      </c>
      <c r="C2357" s="4">
        <f t="shared" si="36"/>
        <v>20.947296372347708</v>
      </c>
    </row>
    <row r="2358" spans="1:3" x14ac:dyDescent="0.3">
      <c r="A2358">
        <v>0</v>
      </c>
      <c r="B2358">
        <v>1249</v>
      </c>
      <c r="C2358" s="4">
        <f t="shared" si="36"/>
        <v>3.4195756331279945</v>
      </c>
    </row>
    <row r="2359" spans="1:3" x14ac:dyDescent="0.3">
      <c r="A2359">
        <v>0</v>
      </c>
      <c r="B2359">
        <v>1249</v>
      </c>
      <c r="C2359" s="4">
        <f t="shared" si="36"/>
        <v>3.4195756331279945</v>
      </c>
    </row>
    <row r="2360" spans="1:3" x14ac:dyDescent="0.3">
      <c r="A2360">
        <v>0</v>
      </c>
      <c r="B2360">
        <v>3256</v>
      </c>
      <c r="C2360" s="4">
        <f t="shared" si="36"/>
        <v>8.9144421629021213</v>
      </c>
    </row>
    <row r="2361" spans="1:3" x14ac:dyDescent="0.3">
      <c r="A2361">
        <v>0</v>
      </c>
      <c r="B2361">
        <v>230</v>
      </c>
      <c r="C2361" s="4">
        <f t="shared" si="36"/>
        <v>0.62970568104038327</v>
      </c>
    </row>
    <row r="2362" spans="1:3" x14ac:dyDescent="0.3">
      <c r="A2362">
        <v>1</v>
      </c>
      <c r="B2362">
        <v>365243</v>
      </c>
      <c r="C2362" s="4">
        <f t="shared" si="36"/>
        <v>999.98083504449005</v>
      </c>
    </row>
    <row r="2363" spans="1:3" x14ac:dyDescent="0.3">
      <c r="A2363">
        <v>1</v>
      </c>
      <c r="B2363">
        <v>365243</v>
      </c>
      <c r="C2363" s="4">
        <f t="shared" si="36"/>
        <v>999.98083504449005</v>
      </c>
    </row>
    <row r="2364" spans="1:3" x14ac:dyDescent="0.3">
      <c r="A2364">
        <v>0</v>
      </c>
      <c r="B2364">
        <v>2684</v>
      </c>
      <c r="C2364" s="4">
        <f t="shared" si="36"/>
        <v>7.3483915126625599</v>
      </c>
    </row>
    <row r="2365" spans="1:3" x14ac:dyDescent="0.3">
      <c r="A2365">
        <v>0</v>
      </c>
      <c r="B2365">
        <v>1533</v>
      </c>
      <c r="C2365" s="4">
        <f t="shared" si="36"/>
        <v>4.1971252566735116</v>
      </c>
    </row>
    <row r="2366" spans="1:3" x14ac:dyDescent="0.3">
      <c r="A2366">
        <v>0</v>
      </c>
      <c r="B2366">
        <v>365243</v>
      </c>
      <c r="C2366" s="4">
        <f t="shared" si="36"/>
        <v>999.98083504449005</v>
      </c>
    </row>
    <row r="2367" spans="1:3" x14ac:dyDescent="0.3">
      <c r="A2367">
        <v>1</v>
      </c>
      <c r="B2367">
        <v>2303</v>
      </c>
      <c r="C2367" s="4">
        <f t="shared" si="36"/>
        <v>6.3052703627652296</v>
      </c>
    </row>
    <row r="2368" spans="1:3" x14ac:dyDescent="0.3">
      <c r="A2368">
        <v>0</v>
      </c>
      <c r="B2368">
        <v>837</v>
      </c>
      <c r="C2368" s="4">
        <f t="shared" si="36"/>
        <v>2.2915811088295688</v>
      </c>
    </row>
    <row r="2369" spans="1:3" x14ac:dyDescent="0.3">
      <c r="A2369">
        <v>0</v>
      </c>
      <c r="B2369">
        <v>1120</v>
      </c>
      <c r="C2369" s="4">
        <f t="shared" si="36"/>
        <v>3.0663928815879533</v>
      </c>
    </row>
    <row r="2370" spans="1:3" x14ac:dyDescent="0.3">
      <c r="A2370">
        <v>0</v>
      </c>
      <c r="B2370">
        <v>1101</v>
      </c>
      <c r="C2370" s="4">
        <f t="shared" si="36"/>
        <v>3.0143737166324436</v>
      </c>
    </row>
    <row r="2371" spans="1:3" x14ac:dyDescent="0.3">
      <c r="A2371">
        <v>1</v>
      </c>
      <c r="B2371">
        <v>282</v>
      </c>
      <c r="C2371" s="4">
        <f t="shared" ref="C2371:C2434" si="37">B2371/365.25</f>
        <v>0.77207392197125257</v>
      </c>
    </row>
    <row r="2372" spans="1:3" x14ac:dyDescent="0.3">
      <c r="A2372">
        <v>0</v>
      </c>
      <c r="B2372">
        <v>5640</v>
      </c>
      <c r="C2372" s="4">
        <f t="shared" si="37"/>
        <v>15.441478439425051</v>
      </c>
    </row>
    <row r="2373" spans="1:3" x14ac:dyDescent="0.3">
      <c r="A2373">
        <v>0</v>
      </c>
      <c r="B2373">
        <v>365243</v>
      </c>
      <c r="C2373" s="4">
        <f t="shared" si="37"/>
        <v>999.98083504449005</v>
      </c>
    </row>
    <row r="2374" spans="1:3" x14ac:dyDescent="0.3">
      <c r="A2374">
        <v>0</v>
      </c>
      <c r="B2374">
        <v>365243</v>
      </c>
      <c r="C2374" s="4">
        <f t="shared" si="37"/>
        <v>999.98083504449005</v>
      </c>
    </row>
    <row r="2375" spans="1:3" x14ac:dyDescent="0.3">
      <c r="A2375">
        <v>0</v>
      </c>
      <c r="B2375">
        <v>365243</v>
      </c>
      <c r="C2375" s="4">
        <f t="shared" si="37"/>
        <v>999.98083504449005</v>
      </c>
    </row>
    <row r="2376" spans="1:3" x14ac:dyDescent="0.3">
      <c r="A2376">
        <v>0</v>
      </c>
      <c r="B2376">
        <v>365243</v>
      </c>
      <c r="C2376" s="4">
        <f t="shared" si="37"/>
        <v>999.98083504449005</v>
      </c>
    </row>
    <row r="2377" spans="1:3" x14ac:dyDescent="0.3">
      <c r="A2377">
        <v>0</v>
      </c>
      <c r="B2377">
        <v>522</v>
      </c>
      <c r="C2377" s="4">
        <f t="shared" si="37"/>
        <v>1.429158110882957</v>
      </c>
    </row>
    <row r="2378" spans="1:3" x14ac:dyDescent="0.3">
      <c r="A2378">
        <v>0</v>
      </c>
      <c r="B2378">
        <v>672</v>
      </c>
      <c r="C2378" s="4">
        <f t="shared" si="37"/>
        <v>1.839835728952772</v>
      </c>
    </row>
    <row r="2379" spans="1:3" x14ac:dyDescent="0.3">
      <c r="A2379">
        <v>0</v>
      </c>
      <c r="B2379">
        <v>940</v>
      </c>
      <c r="C2379" s="4">
        <f t="shared" si="37"/>
        <v>2.5735797399041753</v>
      </c>
    </row>
    <row r="2380" spans="1:3" x14ac:dyDescent="0.3">
      <c r="A2380">
        <v>0</v>
      </c>
      <c r="B2380">
        <v>940</v>
      </c>
      <c r="C2380" s="4">
        <f t="shared" si="37"/>
        <v>2.5735797399041753</v>
      </c>
    </row>
    <row r="2381" spans="1:3" x14ac:dyDescent="0.3">
      <c r="A2381">
        <v>0</v>
      </c>
      <c r="B2381">
        <v>940</v>
      </c>
      <c r="C2381" s="4">
        <f t="shared" si="37"/>
        <v>2.5735797399041753</v>
      </c>
    </row>
    <row r="2382" spans="1:3" x14ac:dyDescent="0.3">
      <c r="A2382">
        <v>0</v>
      </c>
      <c r="B2382">
        <v>7153</v>
      </c>
      <c r="C2382" s="4">
        <f t="shared" si="37"/>
        <v>19.583846680355922</v>
      </c>
    </row>
    <row r="2383" spans="1:3" x14ac:dyDescent="0.3">
      <c r="A2383">
        <v>0</v>
      </c>
      <c r="B2383">
        <v>495</v>
      </c>
      <c r="C2383" s="4">
        <f t="shared" si="37"/>
        <v>1.3552361396303902</v>
      </c>
    </row>
    <row r="2384" spans="1:3" x14ac:dyDescent="0.3">
      <c r="A2384">
        <v>0</v>
      </c>
      <c r="B2384">
        <v>253</v>
      </c>
      <c r="C2384" s="4">
        <f t="shared" si="37"/>
        <v>0.69267624914442161</v>
      </c>
    </row>
    <row r="2385" spans="1:3" x14ac:dyDescent="0.3">
      <c r="A2385">
        <v>1</v>
      </c>
      <c r="B2385">
        <v>913</v>
      </c>
      <c r="C2385" s="4">
        <f t="shared" si="37"/>
        <v>2.4996577686516086</v>
      </c>
    </row>
    <row r="2386" spans="1:3" x14ac:dyDescent="0.3">
      <c r="A2386">
        <v>0</v>
      </c>
      <c r="B2386">
        <v>2407</v>
      </c>
      <c r="C2386" s="4">
        <f t="shared" si="37"/>
        <v>6.5900068446269682</v>
      </c>
    </row>
    <row r="2387" spans="1:3" x14ac:dyDescent="0.3">
      <c r="A2387">
        <v>0</v>
      </c>
      <c r="B2387">
        <v>5611</v>
      </c>
      <c r="C2387" s="4">
        <f t="shared" si="37"/>
        <v>15.36208076659822</v>
      </c>
    </row>
    <row r="2388" spans="1:3" x14ac:dyDescent="0.3">
      <c r="A2388">
        <v>0</v>
      </c>
      <c r="B2388">
        <v>3789</v>
      </c>
      <c r="C2388" s="4">
        <f t="shared" si="37"/>
        <v>10.373716632443532</v>
      </c>
    </row>
    <row r="2389" spans="1:3" x14ac:dyDescent="0.3">
      <c r="A2389">
        <v>0</v>
      </c>
      <c r="B2389">
        <v>1389</v>
      </c>
      <c r="C2389" s="4">
        <f t="shared" si="37"/>
        <v>3.8028747433264889</v>
      </c>
    </row>
    <row r="2390" spans="1:3" x14ac:dyDescent="0.3">
      <c r="A2390">
        <v>0</v>
      </c>
      <c r="B2390">
        <v>1389</v>
      </c>
      <c r="C2390" s="4">
        <f t="shared" si="37"/>
        <v>3.8028747433264889</v>
      </c>
    </row>
    <row r="2391" spans="1:3" x14ac:dyDescent="0.3">
      <c r="A2391">
        <v>0</v>
      </c>
      <c r="B2391">
        <v>1369</v>
      </c>
      <c r="C2391" s="4">
        <f t="shared" si="37"/>
        <v>3.7481177275838466</v>
      </c>
    </row>
    <row r="2392" spans="1:3" x14ac:dyDescent="0.3">
      <c r="A2392">
        <v>1</v>
      </c>
      <c r="B2392">
        <v>365243</v>
      </c>
      <c r="C2392" s="4">
        <f t="shared" si="37"/>
        <v>999.98083504449005</v>
      </c>
    </row>
    <row r="2393" spans="1:3" x14ac:dyDescent="0.3">
      <c r="A2393">
        <v>1</v>
      </c>
      <c r="B2393">
        <v>365243</v>
      </c>
      <c r="C2393" s="4">
        <f t="shared" si="37"/>
        <v>999.98083504449005</v>
      </c>
    </row>
    <row r="2394" spans="1:3" x14ac:dyDescent="0.3">
      <c r="A2394">
        <v>0</v>
      </c>
      <c r="B2394">
        <v>1362</v>
      </c>
      <c r="C2394" s="4">
        <f t="shared" si="37"/>
        <v>3.7289527720739222</v>
      </c>
    </row>
    <row r="2395" spans="1:3" x14ac:dyDescent="0.3">
      <c r="A2395">
        <v>0</v>
      </c>
      <c r="B2395">
        <v>576</v>
      </c>
      <c r="C2395" s="4">
        <f t="shared" si="37"/>
        <v>1.5770020533880904</v>
      </c>
    </row>
    <row r="2396" spans="1:3" x14ac:dyDescent="0.3">
      <c r="A2396">
        <v>0</v>
      </c>
      <c r="B2396">
        <v>365243</v>
      </c>
      <c r="C2396" s="4">
        <f t="shared" si="37"/>
        <v>999.98083504449005</v>
      </c>
    </row>
    <row r="2397" spans="1:3" x14ac:dyDescent="0.3">
      <c r="A2397">
        <v>0</v>
      </c>
      <c r="B2397">
        <v>791</v>
      </c>
      <c r="C2397" s="4">
        <f t="shared" si="37"/>
        <v>2.1656399726214923</v>
      </c>
    </row>
    <row r="2398" spans="1:3" x14ac:dyDescent="0.3">
      <c r="A2398">
        <v>0</v>
      </c>
      <c r="B2398">
        <v>1423</v>
      </c>
      <c r="C2398" s="4">
        <f t="shared" si="37"/>
        <v>3.8959616700889801</v>
      </c>
    </row>
    <row r="2399" spans="1:3" x14ac:dyDescent="0.3">
      <c r="A2399">
        <v>0</v>
      </c>
      <c r="B2399">
        <v>303</v>
      </c>
      <c r="C2399" s="4">
        <f t="shared" si="37"/>
        <v>0.82956878850102667</v>
      </c>
    </row>
    <row r="2400" spans="1:3" x14ac:dyDescent="0.3">
      <c r="A2400">
        <v>0</v>
      </c>
      <c r="B2400">
        <v>939</v>
      </c>
      <c r="C2400" s="4">
        <f t="shared" si="37"/>
        <v>2.5708418891170433</v>
      </c>
    </row>
    <row r="2401" spans="1:3" x14ac:dyDescent="0.3">
      <c r="A2401">
        <v>1</v>
      </c>
      <c r="B2401">
        <v>365243</v>
      </c>
      <c r="C2401" s="4">
        <f t="shared" si="37"/>
        <v>999.98083504449005</v>
      </c>
    </row>
    <row r="2402" spans="1:3" x14ac:dyDescent="0.3">
      <c r="A2402">
        <v>1</v>
      </c>
      <c r="B2402">
        <v>365243</v>
      </c>
      <c r="C2402" s="4">
        <f t="shared" si="37"/>
        <v>999.98083504449005</v>
      </c>
    </row>
    <row r="2403" spans="1:3" x14ac:dyDescent="0.3">
      <c r="A2403">
        <v>0</v>
      </c>
      <c r="B2403">
        <v>5670</v>
      </c>
      <c r="C2403" s="4">
        <f t="shared" si="37"/>
        <v>15.523613963039015</v>
      </c>
    </row>
    <row r="2404" spans="1:3" x14ac:dyDescent="0.3">
      <c r="A2404">
        <v>0</v>
      </c>
      <c r="B2404">
        <v>293</v>
      </c>
      <c r="C2404" s="4">
        <f t="shared" si="37"/>
        <v>0.80219028062970565</v>
      </c>
    </row>
    <row r="2405" spans="1:3" x14ac:dyDescent="0.3">
      <c r="A2405">
        <v>0</v>
      </c>
      <c r="B2405">
        <v>365243</v>
      </c>
      <c r="C2405" s="4">
        <f t="shared" si="37"/>
        <v>999.98083504449005</v>
      </c>
    </row>
    <row r="2406" spans="1:3" x14ac:dyDescent="0.3">
      <c r="A2406">
        <v>0</v>
      </c>
      <c r="B2406">
        <v>440</v>
      </c>
      <c r="C2406" s="4">
        <f t="shared" si="37"/>
        <v>1.2046543463381245</v>
      </c>
    </row>
    <row r="2407" spans="1:3" x14ac:dyDescent="0.3">
      <c r="A2407">
        <v>0</v>
      </c>
      <c r="B2407">
        <v>5180</v>
      </c>
      <c r="C2407" s="4">
        <f t="shared" si="37"/>
        <v>14.182067077344286</v>
      </c>
    </row>
    <row r="2408" spans="1:3" x14ac:dyDescent="0.3">
      <c r="A2408">
        <v>0</v>
      </c>
      <c r="B2408">
        <v>695</v>
      </c>
      <c r="C2408" s="4">
        <f t="shared" si="37"/>
        <v>1.9028062970568105</v>
      </c>
    </row>
    <row r="2409" spans="1:3" x14ac:dyDescent="0.3">
      <c r="A2409">
        <v>0</v>
      </c>
      <c r="B2409">
        <v>830</v>
      </c>
      <c r="C2409" s="4">
        <f t="shared" si="37"/>
        <v>2.2724161533196439</v>
      </c>
    </row>
    <row r="2410" spans="1:3" x14ac:dyDescent="0.3">
      <c r="A2410">
        <v>0</v>
      </c>
      <c r="B2410">
        <v>830</v>
      </c>
      <c r="C2410" s="4">
        <f t="shared" si="37"/>
        <v>2.2724161533196439</v>
      </c>
    </row>
    <row r="2411" spans="1:3" x14ac:dyDescent="0.3">
      <c r="A2411">
        <v>0</v>
      </c>
      <c r="B2411">
        <v>2397</v>
      </c>
      <c r="C2411" s="4">
        <f t="shared" si="37"/>
        <v>6.5626283367556466</v>
      </c>
    </row>
    <row r="2412" spans="1:3" x14ac:dyDescent="0.3">
      <c r="A2412">
        <v>0</v>
      </c>
      <c r="B2412">
        <v>4074</v>
      </c>
      <c r="C2412" s="4">
        <f t="shared" si="37"/>
        <v>11.154004106776181</v>
      </c>
    </row>
    <row r="2413" spans="1:3" x14ac:dyDescent="0.3">
      <c r="A2413">
        <v>0</v>
      </c>
      <c r="B2413">
        <v>1479</v>
      </c>
      <c r="C2413" s="4">
        <f t="shared" si="37"/>
        <v>4.0492813141683781</v>
      </c>
    </row>
    <row r="2414" spans="1:3" x14ac:dyDescent="0.3">
      <c r="A2414">
        <v>0</v>
      </c>
      <c r="B2414">
        <v>6175</v>
      </c>
      <c r="C2414" s="4">
        <f t="shared" si="37"/>
        <v>16.906228610540726</v>
      </c>
    </row>
    <row r="2415" spans="1:3" x14ac:dyDescent="0.3">
      <c r="A2415">
        <v>0</v>
      </c>
      <c r="B2415">
        <v>1179</v>
      </c>
      <c r="C2415" s="4">
        <f t="shared" si="37"/>
        <v>3.2279260780287475</v>
      </c>
    </row>
    <row r="2416" spans="1:3" x14ac:dyDescent="0.3">
      <c r="A2416">
        <v>0</v>
      </c>
      <c r="B2416">
        <v>3904</v>
      </c>
      <c r="C2416" s="4">
        <f t="shared" si="37"/>
        <v>10.688569472963723</v>
      </c>
    </row>
    <row r="2417" spans="1:3" x14ac:dyDescent="0.3">
      <c r="A2417">
        <v>0</v>
      </c>
      <c r="B2417">
        <v>365243</v>
      </c>
      <c r="C2417" s="4">
        <f t="shared" si="37"/>
        <v>999.98083504449005</v>
      </c>
    </row>
    <row r="2418" spans="1:3" x14ac:dyDescent="0.3">
      <c r="A2418">
        <v>0</v>
      </c>
      <c r="B2418">
        <v>365243</v>
      </c>
      <c r="C2418" s="4">
        <f t="shared" si="37"/>
        <v>999.98083504449005</v>
      </c>
    </row>
    <row r="2419" spans="1:3" x14ac:dyDescent="0.3">
      <c r="A2419">
        <v>0</v>
      </c>
      <c r="B2419">
        <v>365243</v>
      </c>
      <c r="C2419" s="4">
        <f t="shared" si="37"/>
        <v>999.98083504449005</v>
      </c>
    </row>
    <row r="2420" spans="1:3" x14ac:dyDescent="0.3">
      <c r="A2420">
        <v>0</v>
      </c>
      <c r="B2420">
        <v>365243</v>
      </c>
      <c r="C2420" s="4">
        <f t="shared" si="37"/>
        <v>999.98083504449005</v>
      </c>
    </row>
    <row r="2421" spans="1:3" x14ac:dyDescent="0.3">
      <c r="A2421">
        <v>0</v>
      </c>
      <c r="B2421">
        <v>685</v>
      </c>
      <c r="C2421" s="4">
        <f t="shared" si="37"/>
        <v>1.8754277891854894</v>
      </c>
    </row>
    <row r="2422" spans="1:3" x14ac:dyDescent="0.3">
      <c r="A2422">
        <v>0</v>
      </c>
      <c r="B2422">
        <v>1263</v>
      </c>
      <c r="C2422" s="4">
        <f t="shared" si="37"/>
        <v>3.4579055441478439</v>
      </c>
    </row>
    <row r="2423" spans="1:3" x14ac:dyDescent="0.3">
      <c r="A2423">
        <v>1</v>
      </c>
      <c r="B2423">
        <v>365243</v>
      </c>
      <c r="C2423" s="4">
        <f t="shared" si="37"/>
        <v>999.98083504449005</v>
      </c>
    </row>
    <row r="2424" spans="1:3" x14ac:dyDescent="0.3">
      <c r="A2424">
        <v>0</v>
      </c>
      <c r="B2424">
        <v>108</v>
      </c>
      <c r="C2424" s="4">
        <f t="shared" si="37"/>
        <v>0.29568788501026694</v>
      </c>
    </row>
    <row r="2425" spans="1:3" x14ac:dyDescent="0.3">
      <c r="A2425">
        <v>0</v>
      </c>
      <c r="B2425">
        <v>3130</v>
      </c>
      <c r="C2425" s="4">
        <f t="shared" si="37"/>
        <v>8.5694729637234772</v>
      </c>
    </row>
    <row r="2426" spans="1:3" x14ac:dyDescent="0.3">
      <c r="A2426">
        <v>0</v>
      </c>
      <c r="B2426">
        <v>365243</v>
      </c>
      <c r="C2426" s="4">
        <f t="shared" si="37"/>
        <v>999.98083504449005</v>
      </c>
    </row>
    <row r="2427" spans="1:3" x14ac:dyDescent="0.3">
      <c r="A2427">
        <v>0</v>
      </c>
      <c r="B2427">
        <v>365243</v>
      </c>
      <c r="C2427" s="4">
        <f t="shared" si="37"/>
        <v>999.98083504449005</v>
      </c>
    </row>
    <row r="2428" spans="1:3" x14ac:dyDescent="0.3">
      <c r="A2428">
        <v>0</v>
      </c>
      <c r="B2428">
        <v>1651</v>
      </c>
      <c r="C2428" s="4">
        <f t="shared" si="37"/>
        <v>4.5201916495550991</v>
      </c>
    </row>
    <row r="2429" spans="1:3" x14ac:dyDescent="0.3">
      <c r="A2429">
        <v>0</v>
      </c>
      <c r="B2429">
        <v>1746</v>
      </c>
      <c r="C2429" s="4">
        <f t="shared" si="37"/>
        <v>4.7802874743326491</v>
      </c>
    </row>
    <row r="2430" spans="1:3" x14ac:dyDescent="0.3">
      <c r="A2430">
        <v>0</v>
      </c>
      <c r="B2430">
        <v>365243</v>
      </c>
      <c r="C2430" s="4">
        <f t="shared" si="37"/>
        <v>999.98083504449005</v>
      </c>
    </row>
    <row r="2431" spans="1:3" x14ac:dyDescent="0.3">
      <c r="A2431">
        <v>0</v>
      </c>
      <c r="B2431">
        <v>365243</v>
      </c>
      <c r="C2431" s="4">
        <f t="shared" si="37"/>
        <v>999.98083504449005</v>
      </c>
    </row>
    <row r="2432" spans="1:3" x14ac:dyDescent="0.3">
      <c r="A2432">
        <v>1</v>
      </c>
      <c r="B2432">
        <v>365243</v>
      </c>
      <c r="C2432" s="4">
        <f t="shared" si="37"/>
        <v>999.98083504449005</v>
      </c>
    </row>
    <row r="2433" spans="1:3" x14ac:dyDescent="0.3">
      <c r="A2433">
        <v>0</v>
      </c>
      <c r="B2433">
        <v>3042</v>
      </c>
      <c r="C2433" s="4">
        <f t="shared" si="37"/>
        <v>8.3285420944558517</v>
      </c>
    </row>
    <row r="2434" spans="1:3" x14ac:dyDescent="0.3">
      <c r="A2434">
        <v>0</v>
      </c>
      <c r="B2434">
        <v>8206</v>
      </c>
      <c r="C2434" s="4">
        <f t="shared" si="37"/>
        <v>22.466803559206024</v>
      </c>
    </row>
    <row r="2435" spans="1:3" x14ac:dyDescent="0.3">
      <c r="A2435">
        <v>0</v>
      </c>
      <c r="B2435">
        <v>5380</v>
      </c>
      <c r="C2435" s="4">
        <f t="shared" ref="C2435:C2498" si="38">B2435/365.25</f>
        <v>14.729637234770705</v>
      </c>
    </row>
    <row r="2436" spans="1:3" x14ac:dyDescent="0.3">
      <c r="A2436">
        <v>0</v>
      </c>
      <c r="B2436">
        <v>457</v>
      </c>
      <c r="C2436" s="4">
        <f t="shared" si="38"/>
        <v>1.2511978097193703</v>
      </c>
    </row>
    <row r="2437" spans="1:3" x14ac:dyDescent="0.3">
      <c r="A2437">
        <v>0</v>
      </c>
      <c r="B2437">
        <v>365243</v>
      </c>
      <c r="C2437" s="4">
        <f t="shared" si="38"/>
        <v>999.98083504449005</v>
      </c>
    </row>
    <row r="2438" spans="1:3" x14ac:dyDescent="0.3">
      <c r="A2438">
        <v>0</v>
      </c>
      <c r="B2438">
        <v>1780</v>
      </c>
      <c r="C2438" s="4">
        <f t="shared" si="38"/>
        <v>4.8733744010951403</v>
      </c>
    </row>
    <row r="2439" spans="1:3" x14ac:dyDescent="0.3">
      <c r="A2439">
        <v>0</v>
      </c>
      <c r="B2439">
        <v>4743</v>
      </c>
      <c r="C2439" s="4">
        <f t="shared" si="38"/>
        <v>12.985626283367557</v>
      </c>
    </row>
    <row r="2440" spans="1:3" x14ac:dyDescent="0.3">
      <c r="A2440">
        <v>0</v>
      </c>
      <c r="B2440">
        <v>1531</v>
      </c>
      <c r="C2440" s="4">
        <f t="shared" si="38"/>
        <v>4.1916495550992474</v>
      </c>
    </row>
    <row r="2441" spans="1:3" x14ac:dyDescent="0.3">
      <c r="A2441">
        <v>0</v>
      </c>
      <c r="B2441">
        <v>365243</v>
      </c>
      <c r="C2441" s="4">
        <f t="shared" si="38"/>
        <v>999.98083504449005</v>
      </c>
    </row>
    <row r="2442" spans="1:3" x14ac:dyDescent="0.3">
      <c r="A2442">
        <v>0</v>
      </c>
      <c r="B2442">
        <v>2304</v>
      </c>
      <c r="C2442" s="4">
        <f t="shared" si="38"/>
        <v>6.3080082135523616</v>
      </c>
    </row>
    <row r="2443" spans="1:3" x14ac:dyDescent="0.3">
      <c r="A2443">
        <v>0</v>
      </c>
      <c r="B2443">
        <v>2304</v>
      </c>
      <c r="C2443" s="4">
        <f t="shared" si="38"/>
        <v>6.3080082135523616</v>
      </c>
    </row>
    <row r="2444" spans="1:3" x14ac:dyDescent="0.3">
      <c r="A2444">
        <v>0</v>
      </c>
      <c r="B2444">
        <v>2304</v>
      </c>
      <c r="C2444" s="4">
        <f t="shared" si="38"/>
        <v>6.3080082135523616</v>
      </c>
    </row>
    <row r="2445" spans="1:3" x14ac:dyDescent="0.3">
      <c r="A2445">
        <v>0</v>
      </c>
      <c r="B2445">
        <v>365243</v>
      </c>
      <c r="C2445" s="4">
        <f t="shared" si="38"/>
        <v>999.98083504449005</v>
      </c>
    </row>
    <row r="2446" spans="1:3" x14ac:dyDescent="0.3">
      <c r="A2446">
        <v>0</v>
      </c>
      <c r="B2446">
        <v>365243</v>
      </c>
      <c r="C2446" s="4">
        <f t="shared" si="38"/>
        <v>999.98083504449005</v>
      </c>
    </row>
    <row r="2447" spans="1:3" x14ac:dyDescent="0.3">
      <c r="A2447">
        <v>0</v>
      </c>
      <c r="B2447">
        <v>1221</v>
      </c>
      <c r="C2447" s="4">
        <f t="shared" si="38"/>
        <v>3.3429158110882957</v>
      </c>
    </row>
    <row r="2448" spans="1:3" x14ac:dyDescent="0.3">
      <c r="A2448">
        <v>0</v>
      </c>
      <c r="B2448">
        <v>1221</v>
      </c>
      <c r="C2448" s="4">
        <f t="shared" si="38"/>
        <v>3.3429158110882957</v>
      </c>
    </row>
    <row r="2449" spans="1:3" x14ac:dyDescent="0.3">
      <c r="A2449">
        <v>0</v>
      </c>
      <c r="B2449">
        <v>559</v>
      </c>
      <c r="C2449" s="4">
        <f t="shared" si="38"/>
        <v>1.5304585900068446</v>
      </c>
    </row>
    <row r="2450" spans="1:3" x14ac:dyDescent="0.3">
      <c r="A2450">
        <v>0</v>
      </c>
      <c r="B2450">
        <v>365243</v>
      </c>
      <c r="C2450" s="4">
        <f t="shared" si="38"/>
        <v>999.98083504449005</v>
      </c>
    </row>
    <row r="2451" spans="1:3" x14ac:dyDescent="0.3">
      <c r="A2451">
        <v>0</v>
      </c>
      <c r="B2451">
        <v>4765</v>
      </c>
      <c r="C2451" s="4">
        <f t="shared" si="38"/>
        <v>13.045859000684462</v>
      </c>
    </row>
    <row r="2452" spans="1:3" x14ac:dyDescent="0.3">
      <c r="A2452">
        <v>0</v>
      </c>
      <c r="B2452">
        <v>4765</v>
      </c>
      <c r="C2452" s="4">
        <f t="shared" si="38"/>
        <v>13.045859000684462</v>
      </c>
    </row>
    <row r="2453" spans="1:3" x14ac:dyDescent="0.3">
      <c r="A2453">
        <v>0</v>
      </c>
      <c r="B2453">
        <v>834</v>
      </c>
      <c r="C2453" s="4">
        <f t="shared" si="38"/>
        <v>2.2833675564681726</v>
      </c>
    </row>
    <row r="2454" spans="1:3" x14ac:dyDescent="0.3">
      <c r="A2454">
        <v>0</v>
      </c>
      <c r="B2454">
        <v>2859</v>
      </c>
      <c r="C2454" s="4">
        <f t="shared" si="38"/>
        <v>7.8275154004106779</v>
      </c>
    </row>
    <row r="2455" spans="1:3" x14ac:dyDescent="0.3">
      <c r="A2455">
        <v>0</v>
      </c>
      <c r="B2455">
        <v>2224</v>
      </c>
      <c r="C2455" s="4">
        <f t="shared" si="38"/>
        <v>6.0889801505817935</v>
      </c>
    </row>
    <row r="2456" spans="1:3" x14ac:dyDescent="0.3">
      <c r="A2456">
        <v>0</v>
      </c>
      <c r="B2456">
        <v>1456</v>
      </c>
      <c r="C2456" s="4">
        <f t="shared" si="38"/>
        <v>3.9863107460643397</v>
      </c>
    </row>
    <row r="2457" spans="1:3" x14ac:dyDescent="0.3">
      <c r="A2457">
        <v>1</v>
      </c>
      <c r="B2457">
        <v>912</v>
      </c>
      <c r="C2457" s="4">
        <f t="shared" si="38"/>
        <v>2.4969199178644765</v>
      </c>
    </row>
    <row r="2458" spans="1:3" x14ac:dyDescent="0.3">
      <c r="A2458">
        <v>0</v>
      </c>
      <c r="B2458">
        <v>4190</v>
      </c>
      <c r="C2458" s="4">
        <f t="shared" si="38"/>
        <v>11.471594798083505</v>
      </c>
    </row>
    <row r="2459" spans="1:3" x14ac:dyDescent="0.3">
      <c r="A2459">
        <v>0</v>
      </c>
      <c r="B2459">
        <v>365243</v>
      </c>
      <c r="C2459" s="4">
        <f t="shared" si="38"/>
        <v>999.98083504449005</v>
      </c>
    </row>
    <row r="2460" spans="1:3" x14ac:dyDescent="0.3">
      <c r="A2460">
        <v>0</v>
      </c>
      <c r="B2460">
        <v>365243</v>
      </c>
      <c r="C2460" s="4">
        <f t="shared" si="38"/>
        <v>999.98083504449005</v>
      </c>
    </row>
    <row r="2461" spans="1:3" x14ac:dyDescent="0.3">
      <c r="A2461">
        <v>0</v>
      </c>
      <c r="B2461">
        <v>1328</v>
      </c>
      <c r="C2461" s="4">
        <f t="shared" si="38"/>
        <v>3.6358658453114305</v>
      </c>
    </row>
    <row r="2462" spans="1:3" x14ac:dyDescent="0.3">
      <c r="A2462">
        <v>0</v>
      </c>
      <c r="B2462">
        <v>94</v>
      </c>
      <c r="C2462" s="4">
        <f t="shared" si="38"/>
        <v>0.25735797399041754</v>
      </c>
    </row>
    <row r="2463" spans="1:3" x14ac:dyDescent="0.3">
      <c r="A2463">
        <v>0</v>
      </c>
      <c r="B2463">
        <v>1012</v>
      </c>
      <c r="C2463" s="4">
        <f t="shared" si="38"/>
        <v>2.7707049965776864</v>
      </c>
    </row>
    <row r="2464" spans="1:3" x14ac:dyDescent="0.3">
      <c r="A2464">
        <v>0</v>
      </c>
      <c r="B2464">
        <v>2341</v>
      </c>
      <c r="C2464" s="4">
        <f t="shared" si="38"/>
        <v>6.409308692676249</v>
      </c>
    </row>
    <row r="2465" spans="1:3" x14ac:dyDescent="0.3">
      <c r="A2465">
        <v>0</v>
      </c>
      <c r="B2465">
        <v>365243</v>
      </c>
      <c r="C2465" s="4">
        <f t="shared" si="38"/>
        <v>999.98083504449005</v>
      </c>
    </row>
    <row r="2466" spans="1:3" x14ac:dyDescent="0.3">
      <c r="A2466">
        <v>0</v>
      </c>
      <c r="B2466">
        <v>365243</v>
      </c>
      <c r="C2466" s="4">
        <f t="shared" si="38"/>
        <v>999.98083504449005</v>
      </c>
    </row>
    <row r="2467" spans="1:3" x14ac:dyDescent="0.3">
      <c r="A2467">
        <v>0</v>
      </c>
      <c r="B2467">
        <v>7071</v>
      </c>
      <c r="C2467" s="4">
        <f t="shared" si="38"/>
        <v>19.359342915811087</v>
      </c>
    </row>
    <row r="2468" spans="1:3" x14ac:dyDescent="0.3">
      <c r="A2468">
        <v>0</v>
      </c>
      <c r="B2468">
        <v>7071</v>
      </c>
      <c r="C2468" s="4">
        <f t="shared" si="38"/>
        <v>19.359342915811087</v>
      </c>
    </row>
    <row r="2469" spans="1:3" x14ac:dyDescent="0.3">
      <c r="A2469">
        <v>0</v>
      </c>
      <c r="B2469">
        <v>1000</v>
      </c>
      <c r="C2469" s="4">
        <f t="shared" si="38"/>
        <v>2.7378507871321012</v>
      </c>
    </row>
    <row r="2470" spans="1:3" x14ac:dyDescent="0.3">
      <c r="A2470">
        <v>0</v>
      </c>
      <c r="B2470">
        <v>2833</v>
      </c>
      <c r="C2470" s="4">
        <f t="shared" si="38"/>
        <v>7.7563312799452433</v>
      </c>
    </row>
    <row r="2471" spans="1:3" x14ac:dyDescent="0.3">
      <c r="A2471">
        <v>0</v>
      </c>
      <c r="B2471">
        <v>153</v>
      </c>
      <c r="C2471" s="4">
        <f t="shared" si="38"/>
        <v>0.41889117043121149</v>
      </c>
    </row>
    <row r="2472" spans="1:3" x14ac:dyDescent="0.3">
      <c r="A2472">
        <v>0</v>
      </c>
      <c r="B2472">
        <v>1905</v>
      </c>
      <c r="C2472" s="4">
        <f t="shared" si="38"/>
        <v>5.2156057494866532</v>
      </c>
    </row>
    <row r="2473" spans="1:3" x14ac:dyDescent="0.3">
      <c r="A2473">
        <v>0</v>
      </c>
      <c r="B2473">
        <v>1621</v>
      </c>
      <c r="C2473" s="4">
        <f t="shared" si="38"/>
        <v>4.4380561259411362</v>
      </c>
    </row>
    <row r="2474" spans="1:3" x14ac:dyDescent="0.3">
      <c r="A2474">
        <v>0</v>
      </c>
      <c r="B2474">
        <v>3076</v>
      </c>
      <c r="C2474" s="4">
        <f t="shared" si="38"/>
        <v>8.4216290212183438</v>
      </c>
    </row>
    <row r="2475" spans="1:3" x14ac:dyDescent="0.3">
      <c r="A2475">
        <v>0</v>
      </c>
      <c r="B2475">
        <v>365243</v>
      </c>
      <c r="C2475" s="4">
        <f t="shared" si="38"/>
        <v>999.98083504449005</v>
      </c>
    </row>
    <row r="2476" spans="1:3" x14ac:dyDescent="0.3">
      <c r="A2476">
        <v>0</v>
      </c>
      <c r="B2476">
        <v>365243</v>
      </c>
      <c r="C2476" s="4">
        <f t="shared" si="38"/>
        <v>999.98083504449005</v>
      </c>
    </row>
    <row r="2477" spans="1:3" x14ac:dyDescent="0.3">
      <c r="A2477">
        <v>0</v>
      </c>
      <c r="B2477">
        <v>365243</v>
      </c>
      <c r="C2477" s="4">
        <f t="shared" si="38"/>
        <v>999.98083504449005</v>
      </c>
    </row>
    <row r="2478" spans="1:3" x14ac:dyDescent="0.3">
      <c r="A2478">
        <v>0</v>
      </c>
      <c r="B2478">
        <v>596</v>
      </c>
      <c r="C2478" s="4">
        <f t="shared" si="38"/>
        <v>1.6317590691307324</v>
      </c>
    </row>
    <row r="2479" spans="1:3" x14ac:dyDescent="0.3">
      <c r="A2479">
        <v>0</v>
      </c>
      <c r="B2479">
        <v>365243</v>
      </c>
      <c r="C2479" s="4">
        <f t="shared" si="38"/>
        <v>999.98083504449005</v>
      </c>
    </row>
    <row r="2480" spans="1:3" x14ac:dyDescent="0.3">
      <c r="A2480">
        <v>0</v>
      </c>
      <c r="B2480">
        <v>843</v>
      </c>
      <c r="C2480" s="4">
        <f t="shared" si="38"/>
        <v>2.3080082135523612</v>
      </c>
    </row>
    <row r="2481" spans="1:3" x14ac:dyDescent="0.3">
      <c r="A2481">
        <v>0</v>
      </c>
      <c r="B2481">
        <v>4419</v>
      </c>
      <c r="C2481" s="4">
        <f t="shared" si="38"/>
        <v>12.098562628336756</v>
      </c>
    </row>
    <row r="2482" spans="1:3" x14ac:dyDescent="0.3">
      <c r="A2482">
        <v>0</v>
      </c>
      <c r="B2482">
        <v>349</v>
      </c>
      <c r="C2482" s="4">
        <f t="shared" si="38"/>
        <v>0.95550992470910334</v>
      </c>
    </row>
    <row r="2483" spans="1:3" x14ac:dyDescent="0.3">
      <c r="A2483">
        <v>0</v>
      </c>
      <c r="B2483">
        <v>3057</v>
      </c>
      <c r="C2483" s="4">
        <f t="shared" si="38"/>
        <v>8.3696098562628336</v>
      </c>
    </row>
    <row r="2484" spans="1:3" x14ac:dyDescent="0.3">
      <c r="A2484">
        <v>0</v>
      </c>
      <c r="B2484">
        <v>7540</v>
      </c>
      <c r="C2484" s="4">
        <f t="shared" si="38"/>
        <v>20.643394934976044</v>
      </c>
    </row>
    <row r="2485" spans="1:3" x14ac:dyDescent="0.3">
      <c r="A2485">
        <v>0</v>
      </c>
      <c r="B2485">
        <v>2937</v>
      </c>
      <c r="C2485" s="4">
        <f t="shared" si="38"/>
        <v>8.0410677618069819</v>
      </c>
    </row>
    <row r="2486" spans="1:3" x14ac:dyDescent="0.3">
      <c r="A2486">
        <v>0</v>
      </c>
      <c r="B2486">
        <v>365243</v>
      </c>
      <c r="C2486" s="4">
        <f t="shared" si="38"/>
        <v>999.98083504449005</v>
      </c>
    </row>
    <row r="2487" spans="1:3" x14ac:dyDescent="0.3">
      <c r="A2487">
        <v>0</v>
      </c>
      <c r="B2487">
        <v>698</v>
      </c>
      <c r="C2487" s="4">
        <f t="shared" si="38"/>
        <v>1.9110198494182067</v>
      </c>
    </row>
    <row r="2488" spans="1:3" x14ac:dyDescent="0.3">
      <c r="A2488">
        <v>0</v>
      </c>
      <c r="B2488">
        <v>365243</v>
      </c>
      <c r="C2488" s="4">
        <f t="shared" si="38"/>
        <v>999.98083504449005</v>
      </c>
    </row>
    <row r="2489" spans="1:3" x14ac:dyDescent="0.3">
      <c r="A2489">
        <v>0</v>
      </c>
      <c r="B2489">
        <v>7937</v>
      </c>
      <c r="C2489" s="4">
        <f t="shared" si="38"/>
        <v>21.730321697467488</v>
      </c>
    </row>
    <row r="2490" spans="1:3" x14ac:dyDescent="0.3">
      <c r="A2490">
        <v>0</v>
      </c>
      <c r="B2490">
        <v>2698</v>
      </c>
      <c r="C2490" s="4">
        <f t="shared" si="38"/>
        <v>7.3867214236824097</v>
      </c>
    </row>
    <row r="2491" spans="1:3" x14ac:dyDescent="0.3">
      <c r="A2491">
        <v>0</v>
      </c>
      <c r="B2491">
        <v>3392</v>
      </c>
      <c r="C2491" s="4">
        <f t="shared" si="38"/>
        <v>9.2867898699520879</v>
      </c>
    </row>
    <row r="2492" spans="1:3" x14ac:dyDescent="0.3">
      <c r="A2492">
        <v>0</v>
      </c>
      <c r="B2492">
        <v>1376</v>
      </c>
      <c r="C2492" s="4">
        <f t="shared" si="38"/>
        <v>3.7672826830937716</v>
      </c>
    </row>
    <row r="2493" spans="1:3" x14ac:dyDescent="0.3">
      <c r="A2493">
        <v>0</v>
      </c>
      <c r="B2493">
        <v>3680</v>
      </c>
      <c r="C2493" s="4">
        <f t="shared" si="38"/>
        <v>10.075290896646132</v>
      </c>
    </row>
    <row r="2494" spans="1:3" x14ac:dyDescent="0.3">
      <c r="A2494">
        <v>1</v>
      </c>
      <c r="B2494">
        <v>430</v>
      </c>
      <c r="C2494" s="4">
        <f t="shared" si="38"/>
        <v>1.1772758384668036</v>
      </c>
    </row>
    <row r="2495" spans="1:3" x14ac:dyDescent="0.3">
      <c r="A2495">
        <v>0</v>
      </c>
      <c r="B2495">
        <v>3303</v>
      </c>
      <c r="C2495" s="4">
        <f t="shared" si="38"/>
        <v>9.0431211498973312</v>
      </c>
    </row>
    <row r="2496" spans="1:3" x14ac:dyDescent="0.3">
      <c r="A2496">
        <v>0</v>
      </c>
      <c r="B2496">
        <v>466</v>
      </c>
      <c r="C2496" s="4">
        <f t="shared" si="38"/>
        <v>1.2758384668035592</v>
      </c>
    </row>
    <row r="2497" spans="1:3" x14ac:dyDescent="0.3">
      <c r="A2497">
        <v>0</v>
      </c>
      <c r="B2497">
        <v>1430</v>
      </c>
      <c r="C2497" s="4">
        <f t="shared" si="38"/>
        <v>3.915126625598905</v>
      </c>
    </row>
    <row r="2498" spans="1:3" x14ac:dyDescent="0.3">
      <c r="A2498">
        <v>0</v>
      </c>
      <c r="B2498">
        <v>1505</v>
      </c>
      <c r="C2498" s="4">
        <f t="shared" si="38"/>
        <v>4.1204654346338128</v>
      </c>
    </row>
    <row r="2499" spans="1:3" x14ac:dyDescent="0.3">
      <c r="A2499">
        <v>0</v>
      </c>
      <c r="B2499">
        <v>829</v>
      </c>
      <c r="C2499" s="4">
        <f t="shared" ref="C2499:C2562" si="39">B2499/365.25</f>
        <v>2.2696783025325118</v>
      </c>
    </row>
    <row r="2500" spans="1:3" x14ac:dyDescent="0.3">
      <c r="A2500">
        <v>0</v>
      </c>
      <c r="B2500">
        <v>9916</v>
      </c>
      <c r="C2500" s="4">
        <f t="shared" si="39"/>
        <v>27.148528405201915</v>
      </c>
    </row>
    <row r="2501" spans="1:3" x14ac:dyDescent="0.3">
      <c r="A2501">
        <v>0</v>
      </c>
      <c r="B2501">
        <v>365243</v>
      </c>
      <c r="C2501" s="4">
        <f t="shared" si="39"/>
        <v>999.98083504449005</v>
      </c>
    </row>
    <row r="2502" spans="1:3" x14ac:dyDescent="0.3">
      <c r="A2502">
        <v>0</v>
      </c>
      <c r="B2502">
        <v>3017</v>
      </c>
      <c r="C2502" s="4">
        <f t="shared" si="39"/>
        <v>8.2600958247775491</v>
      </c>
    </row>
    <row r="2503" spans="1:3" x14ac:dyDescent="0.3">
      <c r="A2503">
        <v>0</v>
      </c>
      <c r="B2503">
        <v>3017</v>
      </c>
      <c r="C2503" s="4">
        <f t="shared" si="39"/>
        <v>8.2600958247775491</v>
      </c>
    </row>
    <row r="2504" spans="1:3" x14ac:dyDescent="0.3">
      <c r="A2504">
        <v>0</v>
      </c>
      <c r="B2504">
        <v>167</v>
      </c>
      <c r="C2504" s="4">
        <f t="shared" si="39"/>
        <v>0.45722108145106094</v>
      </c>
    </row>
    <row r="2505" spans="1:3" x14ac:dyDescent="0.3">
      <c r="A2505">
        <v>0</v>
      </c>
      <c r="B2505">
        <v>2258</v>
      </c>
      <c r="C2505" s="4">
        <f t="shared" si="39"/>
        <v>6.1820670773442847</v>
      </c>
    </row>
    <row r="2506" spans="1:3" x14ac:dyDescent="0.3">
      <c r="A2506">
        <v>0</v>
      </c>
      <c r="B2506">
        <v>365243</v>
      </c>
      <c r="C2506" s="4">
        <f t="shared" si="39"/>
        <v>999.98083504449005</v>
      </c>
    </row>
    <row r="2507" spans="1:3" x14ac:dyDescent="0.3">
      <c r="A2507">
        <v>0</v>
      </c>
      <c r="B2507">
        <v>584</v>
      </c>
      <c r="C2507" s="4">
        <f t="shared" si="39"/>
        <v>1.5989048596851472</v>
      </c>
    </row>
    <row r="2508" spans="1:3" x14ac:dyDescent="0.3">
      <c r="A2508">
        <v>0</v>
      </c>
      <c r="B2508">
        <v>7295</v>
      </c>
      <c r="C2508" s="4">
        <f t="shared" si="39"/>
        <v>19.972621492128678</v>
      </c>
    </row>
    <row r="2509" spans="1:3" x14ac:dyDescent="0.3">
      <c r="A2509">
        <v>0</v>
      </c>
      <c r="B2509">
        <v>1651</v>
      </c>
      <c r="C2509" s="4">
        <f t="shared" si="39"/>
        <v>4.5201916495550991</v>
      </c>
    </row>
    <row r="2510" spans="1:3" x14ac:dyDescent="0.3">
      <c r="A2510">
        <v>0</v>
      </c>
      <c r="B2510">
        <v>4177</v>
      </c>
      <c r="C2510" s="4">
        <f t="shared" si="39"/>
        <v>11.436002737850787</v>
      </c>
    </row>
    <row r="2511" spans="1:3" x14ac:dyDescent="0.3">
      <c r="A2511">
        <v>0</v>
      </c>
      <c r="B2511">
        <v>365243</v>
      </c>
      <c r="C2511" s="4">
        <f t="shared" si="39"/>
        <v>999.98083504449005</v>
      </c>
    </row>
    <row r="2512" spans="1:3" x14ac:dyDescent="0.3">
      <c r="A2512">
        <v>0</v>
      </c>
      <c r="B2512">
        <v>2051</v>
      </c>
      <c r="C2512" s="4">
        <f t="shared" si="39"/>
        <v>5.6153319644079396</v>
      </c>
    </row>
    <row r="2513" spans="1:3" x14ac:dyDescent="0.3">
      <c r="A2513">
        <v>0</v>
      </c>
      <c r="B2513">
        <v>882</v>
      </c>
      <c r="C2513" s="4">
        <f t="shared" si="39"/>
        <v>2.4147843942505132</v>
      </c>
    </row>
    <row r="2514" spans="1:3" x14ac:dyDescent="0.3">
      <c r="A2514">
        <v>0</v>
      </c>
      <c r="B2514">
        <v>365243</v>
      </c>
      <c r="C2514" s="4">
        <f t="shared" si="39"/>
        <v>999.98083504449005</v>
      </c>
    </row>
    <row r="2515" spans="1:3" x14ac:dyDescent="0.3">
      <c r="A2515">
        <v>0</v>
      </c>
      <c r="B2515">
        <v>3574</v>
      </c>
      <c r="C2515" s="4">
        <f t="shared" si="39"/>
        <v>9.7850787132101296</v>
      </c>
    </row>
    <row r="2516" spans="1:3" x14ac:dyDescent="0.3">
      <c r="A2516">
        <v>0</v>
      </c>
      <c r="B2516">
        <v>1327</v>
      </c>
      <c r="C2516" s="4">
        <f t="shared" si="39"/>
        <v>3.6331279945242985</v>
      </c>
    </row>
    <row r="2517" spans="1:3" x14ac:dyDescent="0.3">
      <c r="A2517">
        <v>0</v>
      </c>
      <c r="B2517">
        <v>282</v>
      </c>
      <c r="C2517" s="4">
        <f t="shared" si="39"/>
        <v>0.77207392197125257</v>
      </c>
    </row>
    <row r="2518" spans="1:3" x14ac:dyDescent="0.3">
      <c r="A2518">
        <v>0</v>
      </c>
      <c r="B2518">
        <v>4324</v>
      </c>
      <c r="C2518" s="4">
        <f t="shared" si="39"/>
        <v>11.838466803559205</v>
      </c>
    </row>
    <row r="2519" spans="1:3" x14ac:dyDescent="0.3">
      <c r="A2519">
        <v>0</v>
      </c>
      <c r="B2519">
        <v>4452</v>
      </c>
      <c r="C2519" s="4">
        <f t="shared" si="39"/>
        <v>12.188911704312115</v>
      </c>
    </row>
    <row r="2520" spans="1:3" x14ac:dyDescent="0.3">
      <c r="A2520">
        <v>0</v>
      </c>
      <c r="B2520">
        <v>1625</v>
      </c>
      <c r="C2520" s="4">
        <f t="shared" si="39"/>
        <v>4.4490075290896645</v>
      </c>
    </row>
    <row r="2521" spans="1:3" x14ac:dyDescent="0.3">
      <c r="A2521">
        <v>0</v>
      </c>
      <c r="B2521">
        <v>365243</v>
      </c>
      <c r="C2521" s="4">
        <f t="shared" si="39"/>
        <v>999.98083504449005</v>
      </c>
    </row>
    <row r="2522" spans="1:3" x14ac:dyDescent="0.3">
      <c r="A2522">
        <v>0</v>
      </c>
      <c r="B2522">
        <v>365243</v>
      </c>
      <c r="C2522" s="4">
        <f t="shared" si="39"/>
        <v>999.98083504449005</v>
      </c>
    </row>
    <row r="2523" spans="1:3" x14ac:dyDescent="0.3">
      <c r="A2523">
        <v>0</v>
      </c>
      <c r="B2523">
        <v>857</v>
      </c>
      <c r="C2523" s="4">
        <f t="shared" si="39"/>
        <v>2.346338124572211</v>
      </c>
    </row>
    <row r="2524" spans="1:3" x14ac:dyDescent="0.3">
      <c r="A2524">
        <v>0</v>
      </c>
      <c r="B2524">
        <v>1157</v>
      </c>
      <c r="C2524" s="4">
        <f t="shared" si="39"/>
        <v>3.1676933607118412</v>
      </c>
    </row>
    <row r="2525" spans="1:3" x14ac:dyDescent="0.3">
      <c r="A2525">
        <v>0</v>
      </c>
      <c r="B2525">
        <v>3534</v>
      </c>
      <c r="C2525" s="4">
        <f t="shared" si="39"/>
        <v>9.6755646817248468</v>
      </c>
    </row>
    <row r="2526" spans="1:3" x14ac:dyDescent="0.3">
      <c r="A2526">
        <v>0</v>
      </c>
      <c r="B2526">
        <v>2061</v>
      </c>
      <c r="C2526" s="4">
        <f t="shared" si="39"/>
        <v>5.6427104722792611</v>
      </c>
    </row>
    <row r="2527" spans="1:3" x14ac:dyDescent="0.3">
      <c r="A2527">
        <v>0</v>
      </c>
      <c r="B2527">
        <v>8873</v>
      </c>
      <c r="C2527" s="4">
        <f t="shared" si="39"/>
        <v>24.292950034223136</v>
      </c>
    </row>
    <row r="2528" spans="1:3" x14ac:dyDescent="0.3">
      <c r="A2528">
        <v>0</v>
      </c>
      <c r="B2528">
        <v>4294</v>
      </c>
      <c r="C2528" s="4">
        <f t="shared" si="39"/>
        <v>11.756331279945243</v>
      </c>
    </row>
    <row r="2529" spans="1:3" x14ac:dyDescent="0.3">
      <c r="A2529">
        <v>0</v>
      </c>
      <c r="B2529">
        <v>3640</v>
      </c>
      <c r="C2529" s="4">
        <f t="shared" si="39"/>
        <v>9.9657768651608496</v>
      </c>
    </row>
    <row r="2530" spans="1:3" x14ac:dyDescent="0.3">
      <c r="A2530">
        <v>0</v>
      </c>
      <c r="B2530">
        <v>3640</v>
      </c>
      <c r="C2530" s="4">
        <f t="shared" si="39"/>
        <v>9.9657768651608496</v>
      </c>
    </row>
    <row r="2531" spans="1:3" x14ac:dyDescent="0.3">
      <c r="A2531">
        <v>0</v>
      </c>
      <c r="B2531">
        <v>1978</v>
      </c>
      <c r="C2531" s="4">
        <f t="shared" si="39"/>
        <v>5.415468856947296</v>
      </c>
    </row>
    <row r="2532" spans="1:3" x14ac:dyDescent="0.3">
      <c r="A2532">
        <v>0</v>
      </c>
      <c r="B2532">
        <v>948</v>
      </c>
      <c r="C2532" s="4">
        <f t="shared" si="39"/>
        <v>2.5954825462012319</v>
      </c>
    </row>
    <row r="2533" spans="1:3" x14ac:dyDescent="0.3">
      <c r="A2533">
        <v>0</v>
      </c>
      <c r="B2533">
        <v>948</v>
      </c>
      <c r="C2533" s="4">
        <f t="shared" si="39"/>
        <v>2.5954825462012319</v>
      </c>
    </row>
    <row r="2534" spans="1:3" x14ac:dyDescent="0.3">
      <c r="A2534">
        <v>0</v>
      </c>
      <c r="B2534">
        <v>874</v>
      </c>
      <c r="C2534" s="4">
        <f t="shared" si="39"/>
        <v>2.3928815879534566</v>
      </c>
    </row>
    <row r="2535" spans="1:3" x14ac:dyDescent="0.3">
      <c r="A2535">
        <v>1</v>
      </c>
      <c r="B2535">
        <v>2225</v>
      </c>
      <c r="C2535" s="4">
        <f t="shared" si="39"/>
        <v>6.0917180013689256</v>
      </c>
    </row>
    <row r="2536" spans="1:3" x14ac:dyDescent="0.3">
      <c r="A2536">
        <v>0</v>
      </c>
      <c r="B2536">
        <v>4383</v>
      </c>
      <c r="C2536" s="4">
        <f t="shared" si="39"/>
        <v>12</v>
      </c>
    </row>
    <row r="2537" spans="1:3" x14ac:dyDescent="0.3">
      <c r="A2537">
        <v>0</v>
      </c>
      <c r="B2537">
        <v>900</v>
      </c>
      <c r="C2537" s="4">
        <f t="shared" si="39"/>
        <v>2.4640657084188913</v>
      </c>
    </row>
    <row r="2538" spans="1:3" x14ac:dyDescent="0.3">
      <c r="A2538">
        <v>0</v>
      </c>
      <c r="B2538">
        <v>3317</v>
      </c>
      <c r="C2538" s="4">
        <f t="shared" si="39"/>
        <v>9.0814510609171801</v>
      </c>
    </row>
    <row r="2539" spans="1:3" x14ac:dyDescent="0.3">
      <c r="A2539">
        <v>1</v>
      </c>
      <c r="B2539">
        <v>3384</v>
      </c>
      <c r="C2539" s="4">
        <f t="shared" si="39"/>
        <v>9.2648870636550313</v>
      </c>
    </row>
    <row r="2540" spans="1:3" x14ac:dyDescent="0.3">
      <c r="A2540">
        <v>0</v>
      </c>
      <c r="B2540">
        <v>732</v>
      </c>
      <c r="C2540" s="4">
        <f t="shared" si="39"/>
        <v>2.0041067761806981</v>
      </c>
    </row>
    <row r="2541" spans="1:3" x14ac:dyDescent="0.3">
      <c r="A2541">
        <v>0</v>
      </c>
      <c r="B2541">
        <v>732</v>
      </c>
      <c r="C2541" s="4">
        <f t="shared" si="39"/>
        <v>2.0041067761806981</v>
      </c>
    </row>
    <row r="2542" spans="1:3" x14ac:dyDescent="0.3">
      <c r="A2542">
        <v>0</v>
      </c>
      <c r="B2542">
        <v>732</v>
      </c>
      <c r="C2542" s="4">
        <f t="shared" si="39"/>
        <v>2.0041067761806981</v>
      </c>
    </row>
    <row r="2543" spans="1:3" x14ac:dyDescent="0.3">
      <c r="A2543">
        <v>0</v>
      </c>
      <c r="B2543">
        <v>4441</v>
      </c>
      <c r="C2543" s="4">
        <f t="shared" si="39"/>
        <v>12.158795345653662</v>
      </c>
    </row>
    <row r="2544" spans="1:3" x14ac:dyDescent="0.3">
      <c r="A2544">
        <v>0</v>
      </c>
      <c r="B2544">
        <v>1300</v>
      </c>
      <c r="C2544" s="4">
        <f t="shared" si="39"/>
        <v>3.5592060232717317</v>
      </c>
    </row>
    <row r="2545" spans="1:3" x14ac:dyDescent="0.3">
      <c r="A2545">
        <v>0</v>
      </c>
      <c r="B2545">
        <v>104</v>
      </c>
      <c r="C2545" s="4">
        <f t="shared" si="39"/>
        <v>0.28473648186173856</v>
      </c>
    </row>
    <row r="2546" spans="1:3" x14ac:dyDescent="0.3">
      <c r="A2546">
        <v>1</v>
      </c>
      <c r="B2546">
        <v>1785</v>
      </c>
      <c r="C2546" s="4">
        <f t="shared" si="39"/>
        <v>4.8870636550308006</v>
      </c>
    </row>
    <row r="2547" spans="1:3" x14ac:dyDescent="0.3">
      <c r="A2547">
        <v>1</v>
      </c>
      <c r="B2547">
        <v>1785</v>
      </c>
      <c r="C2547" s="4">
        <f t="shared" si="39"/>
        <v>4.8870636550308006</v>
      </c>
    </row>
    <row r="2548" spans="1:3" x14ac:dyDescent="0.3">
      <c r="A2548">
        <v>0</v>
      </c>
      <c r="B2548">
        <v>181</v>
      </c>
      <c r="C2548" s="4">
        <f t="shared" si="39"/>
        <v>0.49555099247091033</v>
      </c>
    </row>
    <row r="2549" spans="1:3" x14ac:dyDescent="0.3">
      <c r="A2549">
        <v>0</v>
      </c>
      <c r="B2549">
        <v>365243</v>
      </c>
      <c r="C2549" s="4">
        <f t="shared" si="39"/>
        <v>999.98083504449005</v>
      </c>
    </row>
    <row r="2550" spans="1:3" x14ac:dyDescent="0.3">
      <c r="A2550">
        <v>0</v>
      </c>
      <c r="B2550">
        <v>413</v>
      </c>
      <c r="C2550" s="4">
        <f t="shared" si="39"/>
        <v>1.1307323750855578</v>
      </c>
    </row>
    <row r="2551" spans="1:3" x14ac:dyDescent="0.3">
      <c r="A2551">
        <v>0</v>
      </c>
      <c r="B2551">
        <v>1120</v>
      </c>
      <c r="C2551" s="4">
        <f t="shared" si="39"/>
        <v>3.0663928815879533</v>
      </c>
    </row>
    <row r="2552" spans="1:3" x14ac:dyDescent="0.3">
      <c r="A2552">
        <v>0</v>
      </c>
      <c r="B2552">
        <v>1447</v>
      </c>
      <c r="C2552" s="4">
        <f t="shared" si="39"/>
        <v>3.9616700889801506</v>
      </c>
    </row>
    <row r="2553" spans="1:3" x14ac:dyDescent="0.3">
      <c r="A2553">
        <v>1</v>
      </c>
      <c r="B2553">
        <v>2388</v>
      </c>
      <c r="C2553" s="4">
        <f t="shared" si="39"/>
        <v>6.537987679671458</v>
      </c>
    </row>
    <row r="2554" spans="1:3" x14ac:dyDescent="0.3">
      <c r="A2554">
        <v>1</v>
      </c>
      <c r="B2554">
        <v>2388</v>
      </c>
      <c r="C2554" s="4">
        <f t="shared" si="39"/>
        <v>6.537987679671458</v>
      </c>
    </row>
    <row r="2555" spans="1:3" x14ac:dyDescent="0.3">
      <c r="A2555">
        <v>1</v>
      </c>
      <c r="B2555">
        <v>2470</v>
      </c>
      <c r="C2555" s="4">
        <f t="shared" si="39"/>
        <v>6.7624914442162902</v>
      </c>
    </row>
    <row r="2556" spans="1:3" x14ac:dyDescent="0.3">
      <c r="A2556">
        <v>0</v>
      </c>
      <c r="B2556">
        <v>458</v>
      </c>
      <c r="C2556" s="4">
        <f t="shared" si="39"/>
        <v>1.2539356605065024</v>
      </c>
    </row>
    <row r="2557" spans="1:3" x14ac:dyDescent="0.3">
      <c r="A2557">
        <v>0</v>
      </c>
      <c r="B2557">
        <v>2292</v>
      </c>
      <c r="C2557" s="4">
        <f t="shared" si="39"/>
        <v>6.2751540041067759</v>
      </c>
    </row>
    <row r="2558" spans="1:3" x14ac:dyDescent="0.3">
      <c r="A2558">
        <v>0</v>
      </c>
      <c r="B2558">
        <v>365243</v>
      </c>
      <c r="C2558" s="4">
        <f t="shared" si="39"/>
        <v>999.98083504449005</v>
      </c>
    </row>
    <row r="2559" spans="1:3" x14ac:dyDescent="0.3">
      <c r="A2559">
        <v>0</v>
      </c>
      <c r="B2559">
        <v>365243</v>
      </c>
      <c r="C2559" s="4">
        <f t="shared" si="39"/>
        <v>999.98083504449005</v>
      </c>
    </row>
    <row r="2560" spans="1:3" x14ac:dyDescent="0.3">
      <c r="A2560">
        <v>0</v>
      </c>
      <c r="B2560">
        <v>1322</v>
      </c>
      <c r="C2560" s="4">
        <f t="shared" si="39"/>
        <v>3.6194387405886381</v>
      </c>
    </row>
    <row r="2561" spans="1:3" x14ac:dyDescent="0.3">
      <c r="A2561">
        <v>0</v>
      </c>
      <c r="B2561">
        <v>1992</v>
      </c>
      <c r="C2561" s="4">
        <f t="shared" si="39"/>
        <v>5.4537987679671458</v>
      </c>
    </row>
    <row r="2562" spans="1:3" x14ac:dyDescent="0.3">
      <c r="A2562">
        <v>0</v>
      </c>
      <c r="B2562">
        <v>1102</v>
      </c>
      <c r="C2562" s="4">
        <f t="shared" si="39"/>
        <v>3.0171115674195756</v>
      </c>
    </row>
    <row r="2563" spans="1:3" x14ac:dyDescent="0.3">
      <c r="A2563">
        <v>0</v>
      </c>
      <c r="B2563">
        <v>365243</v>
      </c>
      <c r="C2563" s="4">
        <f t="shared" ref="C2563:C2626" si="40">B2563/365.25</f>
        <v>999.98083504449005</v>
      </c>
    </row>
    <row r="2564" spans="1:3" x14ac:dyDescent="0.3">
      <c r="A2564">
        <v>1</v>
      </c>
      <c r="B2564">
        <v>365243</v>
      </c>
      <c r="C2564" s="4">
        <f t="shared" si="40"/>
        <v>999.98083504449005</v>
      </c>
    </row>
    <row r="2565" spans="1:3" x14ac:dyDescent="0.3">
      <c r="A2565">
        <v>1</v>
      </c>
      <c r="B2565">
        <v>365243</v>
      </c>
      <c r="C2565" s="4">
        <f t="shared" si="40"/>
        <v>999.98083504449005</v>
      </c>
    </row>
    <row r="2566" spans="1:3" x14ac:dyDescent="0.3">
      <c r="A2566">
        <v>0</v>
      </c>
      <c r="B2566">
        <v>1177</v>
      </c>
      <c r="C2566" s="4">
        <f t="shared" si="40"/>
        <v>3.2224503764544834</v>
      </c>
    </row>
    <row r="2567" spans="1:3" x14ac:dyDescent="0.3">
      <c r="A2567">
        <v>0</v>
      </c>
      <c r="B2567">
        <v>4940</v>
      </c>
      <c r="C2567" s="4">
        <f t="shared" si="40"/>
        <v>13.52498288843258</v>
      </c>
    </row>
    <row r="2568" spans="1:3" x14ac:dyDescent="0.3">
      <c r="A2568">
        <v>0</v>
      </c>
      <c r="B2568">
        <v>1191</v>
      </c>
      <c r="C2568" s="4">
        <f t="shared" si="40"/>
        <v>3.2607802874743328</v>
      </c>
    </row>
    <row r="2569" spans="1:3" x14ac:dyDescent="0.3">
      <c r="A2569">
        <v>0</v>
      </c>
      <c r="B2569">
        <v>103</v>
      </c>
      <c r="C2569" s="4">
        <f t="shared" si="40"/>
        <v>0.28199863107460643</v>
      </c>
    </row>
    <row r="2570" spans="1:3" x14ac:dyDescent="0.3">
      <c r="A2570">
        <v>0</v>
      </c>
      <c r="B2570">
        <v>6890</v>
      </c>
      <c r="C2570" s="4">
        <f t="shared" si="40"/>
        <v>18.863791923340177</v>
      </c>
    </row>
    <row r="2571" spans="1:3" x14ac:dyDescent="0.3">
      <c r="A2571">
        <v>0</v>
      </c>
      <c r="B2571">
        <v>16365</v>
      </c>
      <c r="C2571" s="4">
        <f t="shared" si="40"/>
        <v>44.804928131416837</v>
      </c>
    </row>
    <row r="2572" spans="1:3" x14ac:dyDescent="0.3">
      <c r="A2572">
        <v>0</v>
      </c>
      <c r="B2572">
        <v>16365</v>
      </c>
      <c r="C2572" s="4">
        <f t="shared" si="40"/>
        <v>44.804928131416837</v>
      </c>
    </row>
    <row r="2573" spans="1:3" x14ac:dyDescent="0.3">
      <c r="A2573">
        <v>1</v>
      </c>
      <c r="B2573">
        <v>203</v>
      </c>
      <c r="C2573" s="4">
        <f t="shared" si="40"/>
        <v>0.55578370978781655</v>
      </c>
    </row>
    <row r="2574" spans="1:3" x14ac:dyDescent="0.3">
      <c r="A2574">
        <v>0</v>
      </c>
      <c r="B2574">
        <v>1493</v>
      </c>
      <c r="C2574" s="4">
        <f t="shared" si="40"/>
        <v>4.0876112251882271</v>
      </c>
    </row>
    <row r="2575" spans="1:3" x14ac:dyDescent="0.3">
      <c r="A2575">
        <v>0</v>
      </c>
      <c r="B2575">
        <v>837</v>
      </c>
      <c r="C2575" s="4">
        <f t="shared" si="40"/>
        <v>2.2915811088295688</v>
      </c>
    </row>
    <row r="2576" spans="1:3" x14ac:dyDescent="0.3">
      <c r="A2576">
        <v>0</v>
      </c>
      <c r="B2576">
        <v>2592</v>
      </c>
      <c r="C2576" s="4">
        <f t="shared" si="40"/>
        <v>7.0965092402464069</v>
      </c>
    </row>
    <row r="2577" spans="1:3" x14ac:dyDescent="0.3">
      <c r="A2577">
        <v>0</v>
      </c>
      <c r="B2577">
        <v>5219</v>
      </c>
      <c r="C2577" s="4">
        <f t="shared" si="40"/>
        <v>14.288843258042437</v>
      </c>
    </row>
    <row r="2578" spans="1:3" x14ac:dyDescent="0.3">
      <c r="A2578">
        <v>0</v>
      </c>
      <c r="B2578">
        <v>365243</v>
      </c>
      <c r="C2578" s="4">
        <f t="shared" si="40"/>
        <v>999.98083504449005</v>
      </c>
    </row>
    <row r="2579" spans="1:3" x14ac:dyDescent="0.3">
      <c r="A2579">
        <v>0</v>
      </c>
      <c r="B2579">
        <v>365243</v>
      </c>
      <c r="C2579" s="4">
        <f t="shared" si="40"/>
        <v>999.98083504449005</v>
      </c>
    </row>
    <row r="2580" spans="1:3" x14ac:dyDescent="0.3">
      <c r="A2580">
        <v>0</v>
      </c>
      <c r="B2580">
        <v>706</v>
      </c>
      <c r="C2580" s="4">
        <f t="shared" si="40"/>
        <v>1.9329226557152634</v>
      </c>
    </row>
    <row r="2581" spans="1:3" x14ac:dyDescent="0.3">
      <c r="A2581">
        <v>0</v>
      </c>
      <c r="B2581">
        <v>393</v>
      </c>
      <c r="C2581" s="4">
        <f t="shared" si="40"/>
        <v>1.0759753593429158</v>
      </c>
    </row>
    <row r="2582" spans="1:3" x14ac:dyDescent="0.3">
      <c r="A2582">
        <v>0</v>
      </c>
      <c r="B2582">
        <v>1865</v>
      </c>
      <c r="C2582" s="4">
        <f t="shared" si="40"/>
        <v>5.1060917180013687</v>
      </c>
    </row>
    <row r="2583" spans="1:3" x14ac:dyDescent="0.3">
      <c r="A2583">
        <v>0</v>
      </c>
      <c r="B2583">
        <v>2966</v>
      </c>
      <c r="C2583" s="4">
        <f t="shared" si="40"/>
        <v>8.1204654346338128</v>
      </c>
    </row>
    <row r="2584" spans="1:3" x14ac:dyDescent="0.3">
      <c r="A2584">
        <v>0</v>
      </c>
      <c r="B2584">
        <v>365243</v>
      </c>
      <c r="C2584" s="4">
        <f t="shared" si="40"/>
        <v>999.98083504449005</v>
      </c>
    </row>
    <row r="2585" spans="1:3" x14ac:dyDescent="0.3">
      <c r="A2585">
        <v>1</v>
      </c>
      <c r="B2585">
        <v>522</v>
      </c>
      <c r="C2585" s="4">
        <f t="shared" si="40"/>
        <v>1.429158110882957</v>
      </c>
    </row>
    <row r="2586" spans="1:3" x14ac:dyDescent="0.3">
      <c r="A2586">
        <v>1</v>
      </c>
      <c r="B2586">
        <v>522</v>
      </c>
      <c r="C2586" s="4">
        <f t="shared" si="40"/>
        <v>1.429158110882957</v>
      </c>
    </row>
    <row r="2587" spans="1:3" x14ac:dyDescent="0.3">
      <c r="A2587">
        <v>1</v>
      </c>
      <c r="B2587">
        <v>365243</v>
      </c>
      <c r="C2587" s="4">
        <f t="shared" si="40"/>
        <v>999.98083504449005</v>
      </c>
    </row>
    <row r="2588" spans="1:3" x14ac:dyDescent="0.3">
      <c r="A2588">
        <v>0</v>
      </c>
      <c r="B2588">
        <v>10188</v>
      </c>
      <c r="C2588" s="4">
        <f t="shared" si="40"/>
        <v>27.893223819301848</v>
      </c>
    </row>
    <row r="2589" spans="1:3" x14ac:dyDescent="0.3">
      <c r="A2589">
        <v>0</v>
      </c>
      <c r="B2589">
        <v>871</v>
      </c>
      <c r="C2589" s="4">
        <f t="shared" si="40"/>
        <v>2.3846680355920604</v>
      </c>
    </row>
    <row r="2590" spans="1:3" x14ac:dyDescent="0.3">
      <c r="A2590">
        <v>0</v>
      </c>
      <c r="B2590">
        <v>1440</v>
      </c>
      <c r="C2590" s="4">
        <f t="shared" si="40"/>
        <v>3.9425051334702257</v>
      </c>
    </row>
    <row r="2591" spans="1:3" x14ac:dyDescent="0.3">
      <c r="A2591">
        <v>1</v>
      </c>
      <c r="B2591">
        <v>274</v>
      </c>
      <c r="C2591" s="4">
        <f t="shared" si="40"/>
        <v>0.75017111567419581</v>
      </c>
    </row>
    <row r="2592" spans="1:3" x14ac:dyDescent="0.3">
      <c r="A2592">
        <v>1</v>
      </c>
      <c r="B2592">
        <v>4096</v>
      </c>
      <c r="C2592" s="4">
        <f t="shared" si="40"/>
        <v>11.214236824093087</v>
      </c>
    </row>
    <row r="2593" spans="1:3" x14ac:dyDescent="0.3">
      <c r="A2593">
        <v>0</v>
      </c>
      <c r="B2593">
        <v>365243</v>
      </c>
      <c r="C2593" s="4">
        <f t="shared" si="40"/>
        <v>999.98083504449005</v>
      </c>
    </row>
    <row r="2594" spans="1:3" x14ac:dyDescent="0.3">
      <c r="A2594">
        <v>0</v>
      </c>
      <c r="B2594">
        <v>365243</v>
      </c>
      <c r="C2594" s="4">
        <f t="shared" si="40"/>
        <v>999.98083504449005</v>
      </c>
    </row>
    <row r="2595" spans="1:3" x14ac:dyDescent="0.3">
      <c r="A2595">
        <v>0</v>
      </c>
      <c r="B2595">
        <v>365243</v>
      </c>
      <c r="C2595" s="4">
        <f t="shared" si="40"/>
        <v>999.98083504449005</v>
      </c>
    </row>
    <row r="2596" spans="1:3" x14ac:dyDescent="0.3">
      <c r="A2596">
        <v>0</v>
      </c>
      <c r="B2596">
        <v>365243</v>
      </c>
      <c r="C2596" s="4">
        <f t="shared" si="40"/>
        <v>999.98083504449005</v>
      </c>
    </row>
    <row r="2597" spans="1:3" x14ac:dyDescent="0.3">
      <c r="A2597">
        <v>0</v>
      </c>
      <c r="B2597">
        <v>601</v>
      </c>
      <c r="C2597" s="4">
        <f t="shared" si="40"/>
        <v>1.6454483230663928</v>
      </c>
    </row>
    <row r="2598" spans="1:3" x14ac:dyDescent="0.3">
      <c r="A2598">
        <v>0</v>
      </c>
      <c r="B2598">
        <v>365243</v>
      </c>
      <c r="C2598" s="4">
        <f t="shared" si="40"/>
        <v>999.98083504449005</v>
      </c>
    </row>
    <row r="2599" spans="1:3" x14ac:dyDescent="0.3">
      <c r="A2599">
        <v>0</v>
      </c>
      <c r="B2599">
        <v>365243</v>
      </c>
      <c r="C2599" s="4">
        <f t="shared" si="40"/>
        <v>999.98083504449005</v>
      </c>
    </row>
    <row r="2600" spans="1:3" x14ac:dyDescent="0.3">
      <c r="A2600">
        <v>0</v>
      </c>
      <c r="B2600">
        <v>2526</v>
      </c>
      <c r="C2600" s="4">
        <f t="shared" si="40"/>
        <v>6.9158110882956878</v>
      </c>
    </row>
    <row r="2601" spans="1:3" x14ac:dyDescent="0.3">
      <c r="A2601">
        <v>0</v>
      </c>
      <c r="B2601">
        <v>2136</v>
      </c>
      <c r="C2601" s="4">
        <f t="shared" si="40"/>
        <v>5.848049281314168</v>
      </c>
    </row>
    <row r="2602" spans="1:3" x14ac:dyDescent="0.3">
      <c r="A2602">
        <v>0</v>
      </c>
      <c r="B2602">
        <v>1798</v>
      </c>
      <c r="C2602" s="4">
        <f t="shared" si="40"/>
        <v>4.9226557152635184</v>
      </c>
    </row>
    <row r="2603" spans="1:3" x14ac:dyDescent="0.3">
      <c r="A2603">
        <v>0</v>
      </c>
      <c r="B2603">
        <v>2299</v>
      </c>
      <c r="C2603" s="4">
        <f t="shared" si="40"/>
        <v>6.2943189596167013</v>
      </c>
    </row>
    <row r="2604" spans="1:3" x14ac:dyDescent="0.3">
      <c r="A2604">
        <v>0</v>
      </c>
      <c r="B2604">
        <v>185</v>
      </c>
      <c r="C2604" s="4">
        <f t="shared" si="40"/>
        <v>0.50650239561943877</v>
      </c>
    </row>
    <row r="2605" spans="1:3" x14ac:dyDescent="0.3">
      <c r="A2605">
        <v>0</v>
      </c>
      <c r="B2605">
        <v>2721</v>
      </c>
      <c r="C2605" s="4">
        <f t="shared" si="40"/>
        <v>7.4496919917864473</v>
      </c>
    </row>
    <row r="2606" spans="1:3" x14ac:dyDescent="0.3">
      <c r="A2606">
        <v>0</v>
      </c>
      <c r="B2606">
        <v>1704</v>
      </c>
      <c r="C2606" s="4">
        <f t="shared" si="40"/>
        <v>4.6652977412731005</v>
      </c>
    </row>
    <row r="2607" spans="1:3" x14ac:dyDescent="0.3">
      <c r="A2607">
        <v>0</v>
      </c>
      <c r="B2607">
        <v>365243</v>
      </c>
      <c r="C2607" s="4">
        <f t="shared" si="40"/>
        <v>999.98083504449005</v>
      </c>
    </row>
    <row r="2608" spans="1:3" x14ac:dyDescent="0.3">
      <c r="A2608">
        <v>0</v>
      </c>
      <c r="B2608">
        <v>1084</v>
      </c>
      <c r="C2608" s="4">
        <f t="shared" si="40"/>
        <v>2.967830253251198</v>
      </c>
    </row>
    <row r="2609" spans="1:3" x14ac:dyDescent="0.3">
      <c r="A2609">
        <v>0</v>
      </c>
      <c r="B2609">
        <v>3298</v>
      </c>
      <c r="C2609" s="4">
        <f t="shared" si="40"/>
        <v>9.02943189596167</v>
      </c>
    </row>
    <row r="2610" spans="1:3" x14ac:dyDescent="0.3">
      <c r="A2610">
        <v>0</v>
      </c>
      <c r="B2610">
        <v>344</v>
      </c>
      <c r="C2610" s="4">
        <f t="shared" si="40"/>
        <v>0.94182067077344289</v>
      </c>
    </row>
    <row r="2611" spans="1:3" x14ac:dyDescent="0.3">
      <c r="A2611">
        <v>1</v>
      </c>
      <c r="B2611">
        <v>1829</v>
      </c>
      <c r="C2611" s="4">
        <f t="shared" si="40"/>
        <v>5.0075290896646134</v>
      </c>
    </row>
    <row r="2612" spans="1:3" x14ac:dyDescent="0.3">
      <c r="A2612">
        <v>0</v>
      </c>
      <c r="B2612">
        <v>4094</v>
      </c>
      <c r="C2612" s="4">
        <f t="shared" si="40"/>
        <v>11.208761122518823</v>
      </c>
    </row>
    <row r="2613" spans="1:3" x14ac:dyDescent="0.3">
      <c r="A2613">
        <v>0</v>
      </c>
      <c r="B2613">
        <v>365243</v>
      </c>
      <c r="C2613" s="4">
        <f t="shared" si="40"/>
        <v>999.98083504449005</v>
      </c>
    </row>
    <row r="2614" spans="1:3" x14ac:dyDescent="0.3">
      <c r="A2614">
        <v>0</v>
      </c>
      <c r="B2614">
        <v>218</v>
      </c>
      <c r="C2614" s="4">
        <f t="shared" si="40"/>
        <v>0.59685147159479812</v>
      </c>
    </row>
    <row r="2615" spans="1:3" x14ac:dyDescent="0.3">
      <c r="A2615">
        <v>0</v>
      </c>
      <c r="B2615">
        <v>365243</v>
      </c>
      <c r="C2615" s="4">
        <f t="shared" si="40"/>
        <v>999.98083504449005</v>
      </c>
    </row>
    <row r="2616" spans="1:3" x14ac:dyDescent="0.3">
      <c r="A2616">
        <v>0</v>
      </c>
      <c r="B2616">
        <v>365243</v>
      </c>
      <c r="C2616" s="4">
        <f t="shared" si="40"/>
        <v>999.98083504449005</v>
      </c>
    </row>
    <row r="2617" spans="1:3" x14ac:dyDescent="0.3">
      <c r="A2617">
        <v>0</v>
      </c>
      <c r="B2617">
        <v>1074</v>
      </c>
      <c r="C2617" s="4">
        <f t="shared" si="40"/>
        <v>2.9404517453798769</v>
      </c>
    </row>
    <row r="2618" spans="1:3" x14ac:dyDescent="0.3">
      <c r="A2618">
        <v>0</v>
      </c>
      <c r="B2618">
        <v>2732</v>
      </c>
      <c r="C2618" s="4">
        <f t="shared" si="40"/>
        <v>7.4798083504449009</v>
      </c>
    </row>
    <row r="2619" spans="1:3" x14ac:dyDescent="0.3">
      <c r="A2619">
        <v>0</v>
      </c>
      <c r="B2619">
        <v>708</v>
      </c>
      <c r="C2619" s="4">
        <f t="shared" si="40"/>
        <v>1.9383983572895278</v>
      </c>
    </row>
    <row r="2620" spans="1:3" x14ac:dyDescent="0.3">
      <c r="A2620">
        <v>0</v>
      </c>
      <c r="B2620">
        <v>1380</v>
      </c>
      <c r="C2620" s="4">
        <f t="shared" si="40"/>
        <v>3.7782340862422998</v>
      </c>
    </row>
    <row r="2621" spans="1:3" x14ac:dyDescent="0.3">
      <c r="A2621">
        <v>0</v>
      </c>
      <c r="B2621">
        <v>365243</v>
      </c>
      <c r="C2621" s="4">
        <f t="shared" si="40"/>
        <v>999.98083504449005</v>
      </c>
    </row>
    <row r="2622" spans="1:3" x14ac:dyDescent="0.3">
      <c r="A2622">
        <v>0</v>
      </c>
      <c r="B2622">
        <v>4321</v>
      </c>
      <c r="C2622" s="4">
        <f t="shared" si="40"/>
        <v>11.83025325119781</v>
      </c>
    </row>
    <row r="2623" spans="1:3" x14ac:dyDescent="0.3">
      <c r="A2623">
        <v>0</v>
      </c>
      <c r="B2623">
        <v>365243</v>
      </c>
      <c r="C2623" s="4">
        <f t="shared" si="40"/>
        <v>999.98083504449005</v>
      </c>
    </row>
    <row r="2624" spans="1:3" x14ac:dyDescent="0.3">
      <c r="A2624">
        <v>0</v>
      </c>
      <c r="B2624">
        <v>649</v>
      </c>
      <c r="C2624" s="4">
        <f t="shared" si="40"/>
        <v>1.7768651608487338</v>
      </c>
    </row>
    <row r="2625" spans="1:3" x14ac:dyDescent="0.3">
      <c r="A2625">
        <v>0</v>
      </c>
      <c r="B2625">
        <v>1244</v>
      </c>
      <c r="C2625" s="4">
        <f t="shared" si="40"/>
        <v>3.4058863791923342</v>
      </c>
    </row>
    <row r="2626" spans="1:3" x14ac:dyDescent="0.3">
      <c r="A2626">
        <v>0</v>
      </c>
      <c r="B2626">
        <v>1358</v>
      </c>
      <c r="C2626" s="4">
        <f t="shared" si="40"/>
        <v>3.7180013689253935</v>
      </c>
    </row>
    <row r="2627" spans="1:3" x14ac:dyDescent="0.3">
      <c r="A2627">
        <v>0</v>
      </c>
      <c r="B2627">
        <v>365243</v>
      </c>
      <c r="C2627" s="4">
        <f t="shared" ref="C2627:C2690" si="41">B2627/365.25</f>
        <v>999.98083504449005</v>
      </c>
    </row>
    <row r="2628" spans="1:3" x14ac:dyDescent="0.3">
      <c r="A2628">
        <v>0</v>
      </c>
      <c r="B2628">
        <v>8996</v>
      </c>
      <c r="C2628" s="4">
        <f t="shared" si="41"/>
        <v>24.629705681040384</v>
      </c>
    </row>
    <row r="2629" spans="1:3" x14ac:dyDescent="0.3">
      <c r="A2629">
        <v>0</v>
      </c>
      <c r="B2629">
        <v>1007</v>
      </c>
      <c r="C2629" s="4">
        <f t="shared" si="41"/>
        <v>2.7570157426420261</v>
      </c>
    </row>
    <row r="2630" spans="1:3" x14ac:dyDescent="0.3">
      <c r="A2630">
        <v>0</v>
      </c>
      <c r="B2630">
        <v>1262</v>
      </c>
      <c r="C2630" s="4">
        <f t="shared" si="41"/>
        <v>3.4551676933607118</v>
      </c>
    </row>
    <row r="2631" spans="1:3" x14ac:dyDescent="0.3">
      <c r="A2631">
        <v>0</v>
      </c>
      <c r="B2631">
        <v>2008</v>
      </c>
      <c r="C2631" s="4">
        <f t="shared" si="41"/>
        <v>5.4976043805612598</v>
      </c>
    </row>
    <row r="2632" spans="1:3" x14ac:dyDescent="0.3">
      <c r="A2632">
        <v>0</v>
      </c>
      <c r="B2632">
        <v>641</v>
      </c>
      <c r="C2632" s="4">
        <f t="shared" si="41"/>
        <v>1.754962354551677</v>
      </c>
    </row>
    <row r="2633" spans="1:3" x14ac:dyDescent="0.3">
      <c r="A2633">
        <v>0</v>
      </c>
      <c r="B2633">
        <v>1358</v>
      </c>
      <c r="C2633" s="4">
        <f t="shared" si="41"/>
        <v>3.7180013689253935</v>
      </c>
    </row>
    <row r="2634" spans="1:3" x14ac:dyDescent="0.3">
      <c r="A2634">
        <v>0</v>
      </c>
      <c r="B2634">
        <v>818</v>
      </c>
      <c r="C2634" s="4">
        <f t="shared" si="41"/>
        <v>2.239561943874059</v>
      </c>
    </row>
    <row r="2635" spans="1:3" x14ac:dyDescent="0.3">
      <c r="A2635">
        <v>0</v>
      </c>
      <c r="B2635">
        <v>1542</v>
      </c>
      <c r="C2635" s="4">
        <f t="shared" si="41"/>
        <v>4.2217659137577002</v>
      </c>
    </row>
    <row r="2636" spans="1:3" x14ac:dyDescent="0.3">
      <c r="A2636">
        <v>0</v>
      </c>
      <c r="B2636">
        <v>2516</v>
      </c>
      <c r="C2636" s="4">
        <f t="shared" si="41"/>
        <v>6.8884325804243671</v>
      </c>
    </row>
    <row r="2637" spans="1:3" x14ac:dyDescent="0.3">
      <c r="A2637">
        <v>0</v>
      </c>
      <c r="B2637">
        <v>8956</v>
      </c>
      <c r="C2637" s="4">
        <f t="shared" si="41"/>
        <v>24.520191649555098</v>
      </c>
    </row>
    <row r="2638" spans="1:3" x14ac:dyDescent="0.3">
      <c r="A2638">
        <v>0</v>
      </c>
      <c r="B2638">
        <v>1038</v>
      </c>
      <c r="C2638" s="4">
        <f t="shared" si="41"/>
        <v>2.8418891170431211</v>
      </c>
    </row>
    <row r="2639" spans="1:3" x14ac:dyDescent="0.3">
      <c r="A2639">
        <v>1</v>
      </c>
      <c r="B2639">
        <v>284</v>
      </c>
      <c r="C2639" s="4">
        <f t="shared" si="41"/>
        <v>0.77754962354551682</v>
      </c>
    </row>
    <row r="2640" spans="1:3" x14ac:dyDescent="0.3">
      <c r="A2640">
        <v>0</v>
      </c>
      <c r="B2640">
        <v>2239</v>
      </c>
      <c r="C2640" s="4">
        <f t="shared" si="41"/>
        <v>6.1300479123887746</v>
      </c>
    </row>
    <row r="2641" spans="1:3" x14ac:dyDescent="0.3">
      <c r="A2641">
        <v>0</v>
      </c>
      <c r="B2641">
        <v>5241</v>
      </c>
      <c r="C2641" s="4">
        <f t="shared" si="41"/>
        <v>14.349075975359343</v>
      </c>
    </row>
    <row r="2642" spans="1:3" x14ac:dyDescent="0.3">
      <c r="A2642">
        <v>0</v>
      </c>
      <c r="B2642">
        <v>1208</v>
      </c>
      <c r="C2642" s="4">
        <f t="shared" si="41"/>
        <v>3.3073237508555784</v>
      </c>
    </row>
    <row r="2643" spans="1:3" x14ac:dyDescent="0.3">
      <c r="A2643">
        <v>0</v>
      </c>
      <c r="B2643">
        <v>1188</v>
      </c>
      <c r="C2643" s="4">
        <f t="shared" si="41"/>
        <v>3.2525667351129361</v>
      </c>
    </row>
    <row r="2644" spans="1:3" x14ac:dyDescent="0.3">
      <c r="A2644">
        <v>0</v>
      </c>
      <c r="B2644">
        <v>4449</v>
      </c>
      <c r="C2644" s="4">
        <f t="shared" si="41"/>
        <v>12.180698151950718</v>
      </c>
    </row>
    <row r="2645" spans="1:3" x14ac:dyDescent="0.3">
      <c r="A2645">
        <v>0</v>
      </c>
      <c r="B2645">
        <v>365243</v>
      </c>
      <c r="C2645" s="4">
        <f t="shared" si="41"/>
        <v>999.98083504449005</v>
      </c>
    </row>
    <row r="2646" spans="1:3" x14ac:dyDescent="0.3">
      <c r="A2646">
        <v>0</v>
      </c>
      <c r="B2646">
        <v>365243</v>
      </c>
      <c r="C2646" s="4">
        <f t="shared" si="41"/>
        <v>999.98083504449005</v>
      </c>
    </row>
    <row r="2647" spans="1:3" x14ac:dyDescent="0.3">
      <c r="A2647">
        <v>0</v>
      </c>
      <c r="B2647">
        <v>977</v>
      </c>
      <c r="C2647" s="4">
        <f t="shared" si="41"/>
        <v>2.6748802190280632</v>
      </c>
    </row>
    <row r="2648" spans="1:3" x14ac:dyDescent="0.3">
      <c r="A2648">
        <v>0</v>
      </c>
      <c r="B2648">
        <v>2016</v>
      </c>
      <c r="C2648" s="4">
        <f t="shared" si="41"/>
        <v>5.5195071868583163</v>
      </c>
    </row>
    <row r="2649" spans="1:3" x14ac:dyDescent="0.3">
      <c r="A2649">
        <v>0</v>
      </c>
      <c r="B2649">
        <v>2893</v>
      </c>
      <c r="C2649" s="4">
        <f t="shared" si="41"/>
        <v>7.9206023271731691</v>
      </c>
    </row>
    <row r="2650" spans="1:3" x14ac:dyDescent="0.3">
      <c r="A2650">
        <v>0</v>
      </c>
      <c r="B2650">
        <v>14619</v>
      </c>
      <c r="C2650" s="4">
        <f t="shared" si="41"/>
        <v>40.024640657084191</v>
      </c>
    </row>
    <row r="2651" spans="1:3" x14ac:dyDescent="0.3">
      <c r="A2651">
        <v>0</v>
      </c>
      <c r="B2651">
        <v>14619</v>
      </c>
      <c r="C2651" s="4">
        <f t="shared" si="41"/>
        <v>40.024640657084191</v>
      </c>
    </row>
    <row r="2652" spans="1:3" x14ac:dyDescent="0.3">
      <c r="A2652">
        <v>0</v>
      </c>
      <c r="B2652">
        <v>7657</v>
      </c>
      <c r="C2652" s="4">
        <f t="shared" si="41"/>
        <v>20.963723477070499</v>
      </c>
    </row>
    <row r="2653" spans="1:3" x14ac:dyDescent="0.3">
      <c r="A2653">
        <v>0</v>
      </c>
      <c r="B2653">
        <v>365243</v>
      </c>
      <c r="C2653" s="4">
        <f t="shared" si="41"/>
        <v>999.98083504449005</v>
      </c>
    </row>
    <row r="2654" spans="1:3" x14ac:dyDescent="0.3">
      <c r="A2654">
        <v>0</v>
      </c>
      <c r="B2654">
        <v>3268</v>
      </c>
      <c r="C2654" s="4">
        <f t="shared" si="41"/>
        <v>8.9472963723477079</v>
      </c>
    </row>
    <row r="2655" spans="1:3" x14ac:dyDescent="0.3">
      <c r="A2655">
        <v>0</v>
      </c>
      <c r="B2655">
        <v>2431</v>
      </c>
      <c r="C2655" s="4">
        <f t="shared" si="41"/>
        <v>6.6557152635181387</v>
      </c>
    </row>
    <row r="2656" spans="1:3" x14ac:dyDescent="0.3">
      <c r="A2656">
        <v>0</v>
      </c>
      <c r="B2656">
        <v>3406</v>
      </c>
      <c r="C2656" s="4">
        <f t="shared" si="41"/>
        <v>9.3251197809719368</v>
      </c>
    </row>
    <row r="2657" spans="1:3" x14ac:dyDescent="0.3">
      <c r="A2657">
        <v>0</v>
      </c>
      <c r="B2657">
        <v>365243</v>
      </c>
      <c r="C2657" s="4">
        <f t="shared" si="41"/>
        <v>999.98083504449005</v>
      </c>
    </row>
    <row r="2658" spans="1:3" x14ac:dyDescent="0.3">
      <c r="A2658">
        <v>0</v>
      </c>
      <c r="B2658">
        <v>4478</v>
      </c>
      <c r="C2658" s="4">
        <f t="shared" si="41"/>
        <v>12.260095824777549</v>
      </c>
    </row>
    <row r="2659" spans="1:3" x14ac:dyDescent="0.3">
      <c r="A2659">
        <v>0</v>
      </c>
      <c r="B2659">
        <v>365243</v>
      </c>
      <c r="C2659" s="4">
        <f t="shared" si="41"/>
        <v>999.98083504449005</v>
      </c>
    </row>
    <row r="2660" spans="1:3" x14ac:dyDescent="0.3">
      <c r="A2660">
        <v>0</v>
      </c>
      <c r="B2660">
        <v>1070</v>
      </c>
      <c r="C2660" s="4">
        <f t="shared" si="41"/>
        <v>2.9295003422313486</v>
      </c>
    </row>
    <row r="2661" spans="1:3" x14ac:dyDescent="0.3">
      <c r="A2661">
        <v>0</v>
      </c>
      <c r="B2661">
        <v>1805</v>
      </c>
      <c r="C2661" s="4">
        <f t="shared" si="41"/>
        <v>4.9418206707734429</v>
      </c>
    </row>
    <row r="2662" spans="1:3" x14ac:dyDescent="0.3">
      <c r="A2662">
        <v>0</v>
      </c>
      <c r="B2662">
        <v>1659</v>
      </c>
      <c r="C2662" s="4">
        <f t="shared" si="41"/>
        <v>4.5420944558521557</v>
      </c>
    </row>
    <row r="2663" spans="1:3" x14ac:dyDescent="0.3">
      <c r="A2663">
        <v>0</v>
      </c>
      <c r="B2663">
        <v>255</v>
      </c>
      <c r="C2663" s="4">
        <f t="shared" si="41"/>
        <v>0.69815195071868585</v>
      </c>
    </row>
    <row r="2664" spans="1:3" x14ac:dyDescent="0.3">
      <c r="A2664">
        <v>0</v>
      </c>
      <c r="B2664">
        <v>179</v>
      </c>
      <c r="C2664" s="4">
        <f t="shared" si="41"/>
        <v>0.49007529089664614</v>
      </c>
    </row>
    <row r="2665" spans="1:3" x14ac:dyDescent="0.3">
      <c r="A2665">
        <v>0</v>
      </c>
      <c r="B2665">
        <v>1579</v>
      </c>
      <c r="C2665" s="4">
        <f t="shared" si="41"/>
        <v>4.3230663928815876</v>
      </c>
    </row>
    <row r="2666" spans="1:3" x14ac:dyDescent="0.3">
      <c r="A2666">
        <v>0</v>
      </c>
      <c r="B2666">
        <v>11975</v>
      </c>
      <c r="C2666" s="4">
        <f t="shared" si="41"/>
        <v>32.785763175906915</v>
      </c>
    </row>
    <row r="2667" spans="1:3" x14ac:dyDescent="0.3">
      <c r="A2667">
        <v>1</v>
      </c>
      <c r="B2667">
        <v>2202</v>
      </c>
      <c r="C2667" s="4">
        <f t="shared" si="41"/>
        <v>6.0287474332648872</v>
      </c>
    </row>
    <row r="2668" spans="1:3" x14ac:dyDescent="0.3">
      <c r="A2668">
        <v>0</v>
      </c>
      <c r="B2668">
        <v>365243</v>
      </c>
      <c r="C2668" s="4">
        <f t="shared" si="41"/>
        <v>999.98083504449005</v>
      </c>
    </row>
    <row r="2669" spans="1:3" x14ac:dyDescent="0.3">
      <c r="A2669">
        <v>0</v>
      </c>
      <c r="B2669">
        <v>365243</v>
      </c>
      <c r="C2669" s="4">
        <f t="shared" si="41"/>
        <v>999.98083504449005</v>
      </c>
    </row>
    <row r="2670" spans="1:3" x14ac:dyDescent="0.3">
      <c r="A2670">
        <v>1</v>
      </c>
      <c r="B2670">
        <v>763</v>
      </c>
      <c r="C2670" s="4">
        <f t="shared" si="41"/>
        <v>2.0889801505817931</v>
      </c>
    </row>
    <row r="2671" spans="1:3" x14ac:dyDescent="0.3">
      <c r="A2671">
        <v>0</v>
      </c>
      <c r="B2671">
        <v>3078</v>
      </c>
      <c r="C2671" s="4">
        <f t="shared" si="41"/>
        <v>8.4271047227926079</v>
      </c>
    </row>
    <row r="2672" spans="1:3" x14ac:dyDescent="0.3">
      <c r="A2672">
        <v>0</v>
      </c>
      <c r="B2672">
        <v>11953</v>
      </c>
      <c r="C2672" s="4">
        <f t="shared" si="41"/>
        <v>32.725530458590008</v>
      </c>
    </row>
    <row r="2673" spans="1:3" x14ac:dyDescent="0.3">
      <c r="A2673">
        <v>0</v>
      </c>
      <c r="B2673">
        <v>365243</v>
      </c>
      <c r="C2673" s="4">
        <f t="shared" si="41"/>
        <v>999.98083504449005</v>
      </c>
    </row>
    <row r="2674" spans="1:3" x14ac:dyDescent="0.3">
      <c r="A2674">
        <v>0</v>
      </c>
      <c r="B2674">
        <v>1034</v>
      </c>
      <c r="C2674" s="4">
        <f t="shared" si="41"/>
        <v>2.8309377138945928</v>
      </c>
    </row>
    <row r="2675" spans="1:3" x14ac:dyDescent="0.3">
      <c r="A2675">
        <v>0</v>
      </c>
      <c r="B2675">
        <v>365243</v>
      </c>
      <c r="C2675" s="4">
        <f t="shared" si="41"/>
        <v>999.98083504449005</v>
      </c>
    </row>
    <row r="2676" spans="1:3" x14ac:dyDescent="0.3">
      <c r="A2676">
        <v>0</v>
      </c>
      <c r="B2676">
        <v>365243</v>
      </c>
      <c r="C2676" s="4">
        <f t="shared" si="41"/>
        <v>999.98083504449005</v>
      </c>
    </row>
    <row r="2677" spans="1:3" x14ac:dyDescent="0.3">
      <c r="A2677">
        <v>0</v>
      </c>
      <c r="B2677">
        <v>365243</v>
      </c>
      <c r="C2677" s="4">
        <f t="shared" si="41"/>
        <v>999.98083504449005</v>
      </c>
    </row>
    <row r="2678" spans="1:3" x14ac:dyDescent="0.3">
      <c r="A2678">
        <v>0</v>
      </c>
      <c r="B2678">
        <v>2630</v>
      </c>
      <c r="C2678" s="4">
        <f t="shared" si="41"/>
        <v>7.2005475701574264</v>
      </c>
    </row>
    <row r="2679" spans="1:3" x14ac:dyDescent="0.3">
      <c r="A2679">
        <v>0</v>
      </c>
      <c r="B2679">
        <v>2173</v>
      </c>
      <c r="C2679" s="4">
        <f t="shared" si="41"/>
        <v>5.9493497604380563</v>
      </c>
    </row>
    <row r="2680" spans="1:3" x14ac:dyDescent="0.3">
      <c r="A2680">
        <v>0</v>
      </c>
      <c r="B2680">
        <v>4106</v>
      </c>
      <c r="C2680" s="4">
        <f t="shared" si="41"/>
        <v>11.241615331964407</v>
      </c>
    </row>
    <row r="2681" spans="1:3" x14ac:dyDescent="0.3">
      <c r="A2681">
        <v>0</v>
      </c>
      <c r="B2681">
        <v>259</v>
      </c>
      <c r="C2681" s="4">
        <f t="shared" si="41"/>
        <v>0.70910335386721424</v>
      </c>
    </row>
    <row r="2682" spans="1:3" x14ac:dyDescent="0.3">
      <c r="A2682">
        <v>0</v>
      </c>
      <c r="B2682">
        <v>2316</v>
      </c>
      <c r="C2682" s="4">
        <f t="shared" si="41"/>
        <v>6.3408624229979464</v>
      </c>
    </row>
    <row r="2683" spans="1:3" x14ac:dyDescent="0.3">
      <c r="A2683">
        <v>1</v>
      </c>
      <c r="B2683">
        <v>1571</v>
      </c>
      <c r="C2683" s="4">
        <f t="shared" si="41"/>
        <v>4.301163586584531</v>
      </c>
    </row>
    <row r="2684" spans="1:3" x14ac:dyDescent="0.3">
      <c r="A2684">
        <v>0</v>
      </c>
      <c r="B2684">
        <v>5227</v>
      </c>
      <c r="C2684" s="4">
        <f t="shared" si="41"/>
        <v>14.310746064339494</v>
      </c>
    </row>
    <row r="2685" spans="1:3" x14ac:dyDescent="0.3">
      <c r="A2685">
        <v>0</v>
      </c>
      <c r="B2685">
        <v>365243</v>
      </c>
      <c r="C2685" s="4">
        <f t="shared" si="41"/>
        <v>999.98083504449005</v>
      </c>
    </row>
    <row r="2686" spans="1:3" x14ac:dyDescent="0.3">
      <c r="A2686">
        <v>0</v>
      </c>
      <c r="B2686">
        <v>2895</v>
      </c>
      <c r="C2686" s="4">
        <f t="shared" si="41"/>
        <v>7.9260780287474333</v>
      </c>
    </row>
    <row r="2687" spans="1:3" x14ac:dyDescent="0.3">
      <c r="A2687">
        <v>0</v>
      </c>
      <c r="B2687">
        <v>4019</v>
      </c>
      <c r="C2687" s="4">
        <f t="shared" si="41"/>
        <v>11.003422313483915</v>
      </c>
    </row>
    <row r="2688" spans="1:3" x14ac:dyDescent="0.3">
      <c r="A2688">
        <v>0</v>
      </c>
      <c r="B2688">
        <v>1271</v>
      </c>
      <c r="C2688" s="4">
        <f t="shared" si="41"/>
        <v>3.4798083504449009</v>
      </c>
    </row>
    <row r="2689" spans="1:3" x14ac:dyDescent="0.3">
      <c r="A2689">
        <v>0</v>
      </c>
      <c r="B2689">
        <v>1099</v>
      </c>
      <c r="C2689" s="4">
        <f t="shared" si="41"/>
        <v>3.0088980150581794</v>
      </c>
    </row>
    <row r="2690" spans="1:3" x14ac:dyDescent="0.3">
      <c r="A2690">
        <v>0</v>
      </c>
      <c r="B2690">
        <v>6337</v>
      </c>
      <c r="C2690" s="4">
        <f t="shared" si="41"/>
        <v>17.349760438056126</v>
      </c>
    </row>
    <row r="2691" spans="1:3" x14ac:dyDescent="0.3">
      <c r="A2691">
        <v>0</v>
      </c>
      <c r="B2691">
        <v>365243</v>
      </c>
      <c r="C2691" s="4">
        <f t="shared" ref="C2691:C2754" si="42">B2691/365.25</f>
        <v>999.98083504449005</v>
      </c>
    </row>
    <row r="2692" spans="1:3" x14ac:dyDescent="0.3">
      <c r="A2692">
        <v>0</v>
      </c>
      <c r="B2692">
        <v>365243</v>
      </c>
      <c r="C2692" s="4">
        <f t="shared" si="42"/>
        <v>999.98083504449005</v>
      </c>
    </row>
    <row r="2693" spans="1:3" x14ac:dyDescent="0.3">
      <c r="A2693">
        <v>0</v>
      </c>
      <c r="B2693">
        <v>1885</v>
      </c>
      <c r="C2693" s="4">
        <f t="shared" si="42"/>
        <v>5.160848733744011</v>
      </c>
    </row>
    <row r="2694" spans="1:3" x14ac:dyDescent="0.3">
      <c r="A2694">
        <v>0</v>
      </c>
      <c r="B2694">
        <v>6581</v>
      </c>
      <c r="C2694" s="4">
        <f t="shared" si="42"/>
        <v>18.017796030116358</v>
      </c>
    </row>
    <row r="2695" spans="1:3" x14ac:dyDescent="0.3">
      <c r="A2695">
        <v>1</v>
      </c>
      <c r="B2695">
        <v>365243</v>
      </c>
      <c r="C2695" s="4">
        <f t="shared" si="42"/>
        <v>999.98083504449005</v>
      </c>
    </row>
    <row r="2696" spans="1:3" x14ac:dyDescent="0.3">
      <c r="A2696">
        <v>1</v>
      </c>
      <c r="B2696">
        <v>219</v>
      </c>
      <c r="C2696" s="4">
        <f t="shared" si="42"/>
        <v>0.59958932238193019</v>
      </c>
    </row>
    <row r="2697" spans="1:3" x14ac:dyDescent="0.3">
      <c r="A2697">
        <v>0</v>
      </c>
      <c r="B2697">
        <v>3945</v>
      </c>
      <c r="C2697" s="4">
        <f t="shared" si="42"/>
        <v>10.80082135523614</v>
      </c>
    </row>
    <row r="2698" spans="1:3" x14ac:dyDescent="0.3">
      <c r="A2698">
        <v>1</v>
      </c>
      <c r="B2698">
        <v>968</v>
      </c>
      <c r="C2698" s="4">
        <f t="shared" si="42"/>
        <v>2.6502395619438741</v>
      </c>
    </row>
    <row r="2699" spans="1:3" x14ac:dyDescent="0.3">
      <c r="A2699">
        <v>0</v>
      </c>
      <c r="B2699">
        <v>2099</v>
      </c>
      <c r="C2699" s="4">
        <f t="shared" si="42"/>
        <v>5.7467488021902806</v>
      </c>
    </row>
    <row r="2700" spans="1:3" x14ac:dyDescent="0.3">
      <c r="A2700">
        <v>0</v>
      </c>
      <c r="B2700">
        <v>365243</v>
      </c>
      <c r="C2700" s="4">
        <f t="shared" si="42"/>
        <v>999.98083504449005</v>
      </c>
    </row>
    <row r="2701" spans="1:3" x14ac:dyDescent="0.3">
      <c r="A2701">
        <v>0</v>
      </c>
      <c r="B2701">
        <v>4266</v>
      </c>
      <c r="C2701" s="4">
        <f t="shared" si="42"/>
        <v>11.679671457905544</v>
      </c>
    </row>
    <row r="2702" spans="1:3" x14ac:dyDescent="0.3">
      <c r="A2702">
        <v>0</v>
      </c>
      <c r="B2702">
        <v>4575</v>
      </c>
      <c r="C2702" s="4">
        <f t="shared" si="42"/>
        <v>12.525667351129364</v>
      </c>
    </row>
    <row r="2703" spans="1:3" x14ac:dyDescent="0.3">
      <c r="A2703">
        <v>0</v>
      </c>
      <c r="B2703">
        <v>835</v>
      </c>
      <c r="C2703" s="4">
        <f t="shared" si="42"/>
        <v>2.2861054072553046</v>
      </c>
    </row>
    <row r="2704" spans="1:3" x14ac:dyDescent="0.3">
      <c r="A2704">
        <v>0</v>
      </c>
      <c r="B2704">
        <v>1190</v>
      </c>
      <c r="C2704" s="4">
        <f t="shared" si="42"/>
        <v>3.2580424366872007</v>
      </c>
    </row>
    <row r="2705" spans="1:3" x14ac:dyDescent="0.3">
      <c r="A2705">
        <v>0</v>
      </c>
      <c r="B2705">
        <v>4119</v>
      </c>
      <c r="C2705" s="4">
        <f t="shared" si="42"/>
        <v>11.277207392197125</v>
      </c>
    </row>
    <row r="2706" spans="1:3" x14ac:dyDescent="0.3">
      <c r="A2706">
        <v>0</v>
      </c>
      <c r="B2706">
        <v>2444</v>
      </c>
      <c r="C2706" s="4">
        <f t="shared" si="42"/>
        <v>6.6913073237508556</v>
      </c>
    </row>
    <row r="2707" spans="1:3" x14ac:dyDescent="0.3">
      <c r="A2707">
        <v>0</v>
      </c>
      <c r="B2707">
        <v>374</v>
      </c>
      <c r="C2707" s="4">
        <f t="shared" si="42"/>
        <v>1.0239561943874058</v>
      </c>
    </row>
    <row r="2708" spans="1:3" x14ac:dyDescent="0.3">
      <c r="A2708">
        <v>0</v>
      </c>
      <c r="B2708">
        <v>365243</v>
      </c>
      <c r="C2708" s="4">
        <f t="shared" si="42"/>
        <v>999.98083504449005</v>
      </c>
    </row>
    <row r="2709" spans="1:3" x14ac:dyDescent="0.3">
      <c r="A2709">
        <v>0</v>
      </c>
      <c r="B2709">
        <v>4791</v>
      </c>
      <c r="C2709" s="4">
        <f t="shared" si="42"/>
        <v>13.117043121149898</v>
      </c>
    </row>
    <row r="2710" spans="1:3" x14ac:dyDescent="0.3">
      <c r="A2710">
        <v>0</v>
      </c>
      <c r="B2710">
        <v>2683</v>
      </c>
      <c r="C2710" s="4">
        <f t="shared" si="42"/>
        <v>7.3456536618754278</v>
      </c>
    </row>
    <row r="2711" spans="1:3" x14ac:dyDescent="0.3">
      <c r="A2711">
        <v>0</v>
      </c>
      <c r="B2711">
        <v>365243</v>
      </c>
      <c r="C2711" s="4">
        <f t="shared" si="42"/>
        <v>999.98083504449005</v>
      </c>
    </row>
    <row r="2712" spans="1:3" x14ac:dyDescent="0.3">
      <c r="A2712">
        <v>0</v>
      </c>
      <c r="B2712">
        <v>441</v>
      </c>
      <c r="C2712" s="4">
        <f t="shared" si="42"/>
        <v>1.2073921971252566</v>
      </c>
    </row>
    <row r="2713" spans="1:3" x14ac:dyDescent="0.3">
      <c r="A2713">
        <v>0</v>
      </c>
      <c r="B2713">
        <v>488</v>
      </c>
      <c r="C2713" s="4">
        <f t="shared" si="42"/>
        <v>1.3360711841204653</v>
      </c>
    </row>
    <row r="2714" spans="1:3" x14ac:dyDescent="0.3">
      <c r="A2714">
        <v>0</v>
      </c>
      <c r="B2714">
        <v>695</v>
      </c>
      <c r="C2714" s="4">
        <f t="shared" si="42"/>
        <v>1.9028062970568105</v>
      </c>
    </row>
    <row r="2715" spans="1:3" x14ac:dyDescent="0.3">
      <c r="A2715">
        <v>0</v>
      </c>
      <c r="B2715">
        <v>5991</v>
      </c>
      <c r="C2715" s="4">
        <f t="shared" si="42"/>
        <v>16.402464065708418</v>
      </c>
    </row>
    <row r="2716" spans="1:3" x14ac:dyDescent="0.3">
      <c r="A2716">
        <v>0</v>
      </c>
      <c r="B2716">
        <v>5991</v>
      </c>
      <c r="C2716" s="4">
        <f t="shared" si="42"/>
        <v>16.402464065708418</v>
      </c>
    </row>
    <row r="2717" spans="1:3" x14ac:dyDescent="0.3">
      <c r="A2717">
        <v>0</v>
      </c>
      <c r="B2717">
        <v>5991</v>
      </c>
      <c r="C2717" s="4">
        <f t="shared" si="42"/>
        <v>16.402464065708418</v>
      </c>
    </row>
    <row r="2718" spans="1:3" x14ac:dyDescent="0.3">
      <c r="A2718">
        <v>0</v>
      </c>
      <c r="B2718">
        <v>8725</v>
      </c>
      <c r="C2718" s="4">
        <f t="shared" si="42"/>
        <v>23.887748117727583</v>
      </c>
    </row>
    <row r="2719" spans="1:3" x14ac:dyDescent="0.3">
      <c r="A2719">
        <v>0</v>
      </c>
      <c r="B2719">
        <v>13809</v>
      </c>
      <c r="C2719" s="4">
        <f t="shared" si="42"/>
        <v>37.80698151950719</v>
      </c>
    </row>
    <row r="2720" spans="1:3" x14ac:dyDescent="0.3">
      <c r="A2720">
        <v>0</v>
      </c>
      <c r="B2720">
        <v>1553</v>
      </c>
      <c r="C2720" s="4">
        <f t="shared" si="42"/>
        <v>4.2518822724161529</v>
      </c>
    </row>
    <row r="2721" spans="1:3" x14ac:dyDescent="0.3">
      <c r="A2721">
        <v>0</v>
      </c>
      <c r="B2721">
        <v>607</v>
      </c>
      <c r="C2721" s="4">
        <f t="shared" si="42"/>
        <v>1.6618754277891854</v>
      </c>
    </row>
    <row r="2722" spans="1:3" x14ac:dyDescent="0.3">
      <c r="A2722">
        <v>0</v>
      </c>
      <c r="B2722">
        <v>607</v>
      </c>
      <c r="C2722" s="4">
        <f t="shared" si="42"/>
        <v>1.6618754277891854</v>
      </c>
    </row>
    <row r="2723" spans="1:3" x14ac:dyDescent="0.3">
      <c r="A2723">
        <v>0</v>
      </c>
      <c r="B2723">
        <v>607</v>
      </c>
      <c r="C2723" s="4">
        <f t="shared" si="42"/>
        <v>1.6618754277891854</v>
      </c>
    </row>
    <row r="2724" spans="1:3" x14ac:dyDescent="0.3">
      <c r="A2724">
        <v>0</v>
      </c>
      <c r="B2724">
        <v>365243</v>
      </c>
      <c r="C2724" s="4">
        <f t="shared" si="42"/>
        <v>999.98083504449005</v>
      </c>
    </row>
    <row r="2725" spans="1:3" x14ac:dyDescent="0.3">
      <c r="A2725">
        <v>0</v>
      </c>
      <c r="B2725">
        <v>803</v>
      </c>
      <c r="C2725" s="4">
        <f t="shared" si="42"/>
        <v>2.1984941820670771</v>
      </c>
    </row>
    <row r="2726" spans="1:3" x14ac:dyDescent="0.3">
      <c r="A2726">
        <v>0</v>
      </c>
      <c r="B2726">
        <v>2123</v>
      </c>
      <c r="C2726" s="4">
        <f t="shared" si="42"/>
        <v>5.8124572210814511</v>
      </c>
    </row>
    <row r="2727" spans="1:3" x14ac:dyDescent="0.3">
      <c r="A2727">
        <v>0</v>
      </c>
      <c r="B2727">
        <v>7043</v>
      </c>
      <c r="C2727" s="4">
        <f t="shared" si="42"/>
        <v>19.282683093771389</v>
      </c>
    </row>
    <row r="2728" spans="1:3" x14ac:dyDescent="0.3">
      <c r="A2728">
        <v>0</v>
      </c>
      <c r="B2728">
        <v>3724</v>
      </c>
      <c r="C2728" s="4">
        <f t="shared" si="42"/>
        <v>10.195756331279945</v>
      </c>
    </row>
    <row r="2729" spans="1:3" x14ac:dyDescent="0.3">
      <c r="A2729">
        <v>1</v>
      </c>
      <c r="B2729">
        <v>587</v>
      </c>
      <c r="C2729" s="4">
        <f t="shared" si="42"/>
        <v>1.6071184120465434</v>
      </c>
    </row>
    <row r="2730" spans="1:3" x14ac:dyDescent="0.3">
      <c r="A2730">
        <v>1</v>
      </c>
      <c r="B2730">
        <v>4677</v>
      </c>
      <c r="C2730" s="4">
        <f t="shared" si="42"/>
        <v>12.804928131416839</v>
      </c>
    </row>
    <row r="2731" spans="1:3" x14ac:dyDescent="0.3">
      <c r="A2731">
        <v>0</v>
      </c>
      <c r="B2731">
        <v>365243</v>
      </c>
      <c r="C2731" s="4">
        <f t="shared" si="42"/>
        <v>999.98083504449005</v>
      </c>
    </row>
    <row r="2732" spans="1:3" x14ac:dyDescent="0.3">
      <c r="A2732">
        <v>0</v>
      </c>
      <c r="B2732">
        <v>2898</v>
      </c>
      <c r="C2732" s="4">
        <f t="shared" si="42"/>
        <v>7.9342915811088295</v>
      </c>
    </row>
    <row r="2733" spans="1:3" x14ac:dyDescent="0.3">
      <c r="A2733">
        <v>0</v>
      </c>
      <c r="B2733">
        <v>4600</v>
      </c>
      <c r="C2733" s="4">
        <f t="shared" si="42"/>
        <v>12.594113620807667</v>
      </c>
    </row>
    <row r="2734" spans="1:3" x14ac:dyDescent="0.3">
      <c r="A2734">
        <v>0</v>
      </c>
      <c r="B2734">
        <v>1274</v>
      </c>
      <c r="C2734" s="4">
        <f t="shared" si="42"/>
        <v>3.4880219028062971</v>
      </c>
    </row>
    <row r="2735" spans="1:3" x14ac:dyDescent="0.3">
      <c r="A2735">
        <v>0</v>
      </c>
      <c r="B2735">
        <v>3178</v>
      </c>
      <c r="C2735" s="4">
        <f t="shared" si="42"/>
        <v>8.7008898015058183</v>
      </c>
    </row>
    <row r="2736" spans="1:3" x14ac:dyDescent="0.3">
      <c r="A2736">
        <v>0</v>
      </c>
      <c r="B2736">
        <v>365243</v>
      </c>
      <c r="C2736" s="4">
        <f t="shared" si="42"/>
        <v>999.98083504449005</v>
      </c>
    </row>
    <row r="2737" spans="1:3" x14ac:dyDescent="0.3">
      <c r="A2737">
        <v>0</v>
      </c>
      <c r="B2737">
        <v>5304</v>
      </c>
      <c r="C2737" s="4">
        <f t="shared" si="42"/>
        <v>14.521560574948666</v>
      </c>
    </row>
    <row r="2738" spans="1:3" x14ac:dyDescent="0.3">
      <c r="A2738">
        <v>0</v>
      </c>
      <c r="B2738">
        <v>3482</v>
      </c>
      <c r="C2738" s="4">
        <f t="shared" si="42"/>
        <v>9.5331964407939775</v>
      </c>
    </row>
    <row r="2739" spans="1:3" x14ac:dyDescent="0.3">
      <c r="A2739">
        <v>0</v>
      </c>
      <c r="B2739">
        <v>12141</v>
      </c>
      <c r="C2739" s="4">
        <f t="shared" si="42"/>
        <v>33.24024640657084</v>
      </c>
    </row>
    <row r="2740" spans="1:3" x14ac:dyDescent="0.3">
      <c r="A2740">
        <v>0</v>
      </c>
      <c r="B2740">
        <v>365243</v>
      </c>
      <c r="C2740" s="4">
        <f t="shared" si="42"/>
        <v>999.98083504449005</v>
      </c>
    </row>
    <row r="2741" spans="1:3" x14ac:dyDescent="0.3">
      <c r="A2741">
        <v>0</v>
      </c>
      <c r="B2741">
        <v>1413</v>
      </c>
      <c r="C2741" s="4">
        <f t="shared" si="42"/>
        <v>3.868583162217659</v>
      </c>
    </row>
    <row r="2742" spans="1:3" x14ac:dyDescent="0.3">
      <c r="A2742">
        <v>0</v>
      </c>
      <c r="B2742">
        <v>365243</v>
      </c>
      <c r="C2742" s="4">
        <f t="shared" si="42"/>
        <v>999.98083504449005</v>
      </c>
    </row>
    <row r="2743" spans="1:3" x14ac:dyDescent="0.3">
      <c r="A2743">
        <v>1</v>
      </c>
      <c r="B2743">
        <v>793</v>
      </c>
      <c r="C2743" s="4">
        <f t="shared" si="42"/>
        <v>2.1711156741957565</v>
      </c>
    </row>
    <row r="2744" spans="1:3" x14ac:dyDescent="0.3">
      <c r="A2744">
        <v>0</v>
      </c>
      <c r="B2744">
        <v>3300</v>
      </c>
      <c r="C2744" s="4">
        <f t="shared" si="42"/>
        <v>9.0349075975359341</v>
      </c>
    </row>
    <row r="2745" spans="1:3" x14ac:dyDescent="0.3">
      <c r="A2745">
        <v>0</v>
      </c>
      <c r="B2745">
        <v>365243</v>
      </c>
      <c r="C2745" s="4">
        <f t="shared" si="42"/>
        <v>999.98083504449005</v>
      </c>
    </row>
    <row r="2746" spans="1:3" x14ac:dyDescent="0.3">
      <c r="A2746">
        <v>0</v>
      </c>
      <c r="B2746">
        <v>3254</v>
      </c>
      <c r="C2746" s="4">
        <f t="shared" si="42"/>
        <v>8.9089664613278572</v>
      </c>
    </row>
    <row r="2747" spans="1:3" x14ac:dyDescent="0.3">
      <c r="A2747">
        <v>0</v>
      </c>
      <c r="B2747">
        <v>1456</v>
      </c>
      <c r="C2747" s="4">
        <f t="shared" si="42"/>
        <v>3.9863107460643397</v>
      </c>
    </row>
    <row r="2748" spans="1:3" x14ac:dyDescent="0.3">
      <c r="A2748">
        <v>0</v>
      </c>
      <c r="B2748">
        <v>1571</v>
      </c>
      <c r="C2748" s="4">
        <f t="shared" si="42"/>
        <v>4.301163586584531</v>
      </c>
    </row>
    <row r="2749" spans="1:3" x14ac:dyDescent="0.3">
      <c r="A2749">
        <v>0</v>
      </c>
      <c r="B2749">
        <v>512</v>
      </c>
      <c r="C2749" s="4">
        <f t="shared" si="42"/>
        <v>1.4017796030116358</v>
      </c>
    </row>
    <row r="2750" spans="1:3" x14ac:dyDescent="0.3">
      <c r="A2750">
        <v>0</v>
      </c>
      <c r="B2750">
        <v>1413</v>
      </c>
      <c r="C2750" s="4">
        <f t="shared" si="42"/>
        <v>3.868583162217659</v>
      </c>
    </row>
    <row r="2751" spans="1:3" x14ac:dyDescent="0.3">
      <c r="A2751">
        <v>0</v>
      </c>
      <c r="B2751">
        <v>365243</v>
      </c>
      <c r="C2751" s="4">
        <f t="shared" si="42"/>
        <v>999.98083504449005</v>
      </c>
    </row>
    <row r="2752" spans="1:3" x14ac:dyDescent="0.3">
      <c r="A2752">
        <v>0</v>
      </c>
      <c r="B2752">
        <v>1549</v>
      </c>
      <c r="C2752" s="4">
        <f t="shared" si="42"/>
        <v>4.2409308692676246</v>
      </c>
    </row>
    <row r="2753" spans="1:3" x14ac:dyDescent="0.3">
      <c r="A2753">
        <v>0</v>
      </c>
      <c r="B2753">
        <v>265</v>
      </c>
      <c r="C2753" s="4">
        <f t="shared" si="42"/>
        <v>0.72553045859000687</v>
      </c>
    </row>
    <row r="2754" spans="1:3" x14ac:dyDescent="0.3">
      <c r="A2754">
        <v>0</v>
      </c>
      <c r="B2754">
        <v>2023</v>
      </c>
      <c r="C2754" s="4">
        <f t="shared" si="42"/>
        <v>5.5386721423682408</v>
      </c>
    </row>
    <row r="2755" spans="1:3" x14ac:dyDescent="0.3">
      <c r="A2755">
        <v>0</v>
      </c>
      <c r="B2755">
        <v>3396</v>
      </c>
      <c r="C2755" s="4">
        <f t="shared" ref="C2755:C2818" si="43">B2755/365.25</f>
        <v>9.2977412731006162</v>
      </c>
    </row>
    <row r="2756" spans="1:3" x14ac:dyDescent="0.3">
      <c r="A2756">
        <v>0</v>
      </c>
      <c r="B2756">
        <v>3396</v>
      </c>
      <c r="C2756" s="4">
        <f t="shared" si="43"/>
        <v>9.2977412731006162</v>
      </c>
    </row>
    <row r="2757" spans="1:3" x14ac:dyDescent="0.3">
      <c r="A2757">
        <v>0</v>
      </c>
      <c r="B2757">
        <v>365243</v>
      </c>
      <c r="C2757" s="4">
        <f t="shared" si="43"/>
        <v>999.98083504449005</v>
      </c>
    </row>
    <row r="2758" spans="1:3" x14ac:dyDescent="0.3">
      <c r="A2758">
        <v>0</v>
      </c>
      <c r="B2758">
        <v>365243</v>
      </c>
      <c r="C2758" s="4">
        <f t="shared" si="43"/>
        <v>999.98083504449005</v>
      </c>
    </row>
    <row r="2759" spans="1:3" x14ac:dyDescent="0.3">
      <c r="A2759">
        <v>0</v>
      </c>
      <c r="B2759">
        <v>994</v>
      </c>
      <c r="C2759" s="4">
        <f t="shared" si="43"/>
        <v>2.7214236824093088</v>
      </c>
    </row>
    <row r="2760" spans="1:3" x14ac:dyDescent="0.3">
      <c r="A2760">
        <v>1</v>
      </c>
      <c r="B2760">
        <v>365243</v>
      </c>
      <c r="C2760" s="4">
        <f t="shared" si="43"/>
        <v>999.98083504449005</v>
      </c>
    </row>
    <row r="2761" spans="1:3" x14ac:dyDescent="0.3">
      <c r="A2761">
        <v>0</v>
      </c>
      <c r="B2761">
        <v>232</v>
      </c>
      <c r="C2761" s="4">
        <f t="shared" si="43"/>
        <v>0.63518138261464752</v>
      </c>
    </row>
    <row r="2762" spans="1:3" x14ac:dyDescent="0.3">
      <c r="A2762">
        <v>0</v>
      </c>
      <c r="B2762">
        <v>6567</v>
      </c>
      <c r="C2762" s="4">
        <f t="shared" si="43"/>
        <v>17.979466119096511</v>
      </c>
    </row>
    <row r="2763" spans="1:3" x14ac:dyDescent="0.3">
      <c r="A2763">
        <v>0</v>
      </c>
      <c r="B2763">
        <v>1076</v>
      </c>
      <c r="C2763" s="4">
        <f t="shared" si="43"/>
        <v>2.945927446954141</v>
      </c>
    </row>
    <row r="2764" spans="1:3" x14ac:dyDescent="0.3">
      <c r="A2764">
        <v>0</v>
      </c>
      <c r="B2764">
        <v>2994</v>
      </c>
      <c r="C2764" s="4">
        <f t="shared" si="43"/>
        <v>8.1971252566735107</v>
      </c>
    </row>
    <row r="2765" spans="1:3" x14ac:dyDescent="0.3">
      <c r="A2765">
        <v>0</v>
      </c>
      <c r="B2765">
        <v>2589</v>
      </c>
      <c r="C2765" s="4">
        <f t="shared" si="43"/>
        <v>7.0882956878850099</v>
      </c>
    </row>
    <row r="2766" spans="1:3" x14ac:dyDescent="0.3">
      <c r="A2766">
        <v>0</v>
      </c>
      <c r="B2766">
        <v>6788</v>
      </c>
      <c r="C2766" s="4">
        <f t="shared" si="43"/>
        <v>18.584531143052704</v>
      </c>
    </row>
    <row r="2767" spans="1:3" x14ac:dyDescent="0.3">
      <c r="A2767">
        <v>0</v>
      </c>
      <c r="B2767">
        <v>365243</v>
      </c>
      <c r="C2767" s="4">
        <f t="shared" si="43"/>
        <v>999.98083504449005</v>
      </c>
    </row>
    <row r="2768" spans="1:3" x14ac:dyDescent="0.3">
      <c r="A2768">
        <v>0</v>
      </c>
      <c r="B2768">
        <v>2075</v>
      </c>
      <c r="C2768" s="4">
        <f t="shared" si="43"/>
        <v>5.6810403832991101</v>
      </c>
    </row>
    <row r="2769" spans="1:3" x14ac:dyDescent="0.3">
      <c r="A2769">
        <v>0</v>
      </c>
      <c r="B2769">
        <v>2075</v>
      </c>
      <c r="C2769" s="4">
        <f t="shared" si="43"/>
        <v>5.6810403832991101</v>
      </c>
    </row>
    <row r="2770" spans="1:3" x14ac:dyDescent="0.3">
      <c r="A2770">
        <v>0</v>
      </c>
      <c r="B2770">
        <v>365243</v>
      </c>
      <c r="C2770" s="4">
        <f t="shared" si="43"/>
        <v>999.98083504449005</v>
      </c>
    </row>
    <row r="2771" spans="1:3" x14ac:dyDescent="0.3">
      <c r="A2771">
        <v>0</v>
      </c>
      <c r="B2771">
        <v>1857</v>
      </c>
      <c r="C2771" s="4">
        <f t="shared" si="43"/>
        <v>5.0841889117043122</v>
      </c>
    </row>
    <row r="2772" spans="1:3" x14ac:dyDescent="0.3">
      <c r="A2772">
        <v>0</v>
      </c>
      <c r="B2772">
        <v>1780</v>
      </c>
      <c r="C2772" s="4">
        <f t="shared" si="43"/>
        <v>4.8733744010951403</v>
      </c>
    </row>
    <row r="2773" spans="1:3" x14ac:dyDescent="0.3">
      <c r="A2773">
        <v>0</v>
      </c>
      <c r="B2773">
        <v>2450</v>
      </c>
      <c r="C2773" s="4">
        <f t="shared" si="43"/>
        <v>6.707734428473648</v>
      </c>
    </row>
    <row r="2774" spans="1:3" x14ac:dyDescent="0.3">
      <c r="A2774">
        <v>0</v>
      </c>
      <c r="B2774">
        <v>1005</v>
      </c>
      <c r="C2774" s="4">
        <f t="shared" si="43"/>
        <v>2.751540041067762</v>
      </c>
    </row>
    <row r="2775" spans="1:3" x14ac:dyDescent="0.3">
      <c r="A2775">
        <v>0</v>
      </c>
      <c r="B2775">
        <v>365243</v>
      </c>
      <c r="C2775" s="4">
        <f t="shared" si="43"/>
        <v>999.98083504449005</v>
      </c>
    </row>
    <row r="2776" spans="1:3" x14ac:dyDescent="0.3">
      <c r="A2776">
        <v>0</v>
      </c>
      <c r="B2776">
        <v>59</v>
      </c>
      <c r="C2776" s="4">
        <f t="shared" si="43"/>
        <v>0.16153319644079397</v>
      </c>
    </row>
    <row r="2777" spans="1:3" x14ac:dyDescent="0.3">
      <c r="A2777">
        <v>0</v>
      </c>
      <c r="B2777">
        <v>1522</v>
      </c>
      <c r="C2777" s="4">
        <f t="shared" si="43"/>
        <v>4.1670088980150579</v>
      </c>
    </row>
    <row r="2778" spans="1:3" x14ac:dyDescent="0.3">
      <c r="A2778">
        <v>0</v>
      </c>
      <c r="B2778">
        <v>3965</v>
      </c>
      <c r="C2778" s="4">
        <f t="shared" si="43"/>
        <v>10.855578370978781</v>
      </c>
    </row>
    <row r="2779" spans="1:3" x14ac:dyDescent="0.3">
      <c r="A2779">
        <v>0</v>
      </c>
      <c r="B2779">
        <v>4530</v>
      </c>
      <c r="C2779" s="4">
        <f t="shared" si="43"/>
        <v>12.402464065708418</v>
      </c>
    </row>
    <row r="2780" spans="1:3" x14ac:dyDescent="0.3">
      <c r="A2780">
        <v>0</v>
      </c>
      <c r="B2780">
        <v>2212</v>
      </c>
      <c r="C2780" s="4">
        <f t="shared" si="43"/>
        <v>6.0561259411362078</v>
      </c>
    </row>
    <row r="2781" spans="1:3" x14ac:dyDescent="0.3">
      <c r="A2781">
        <v>0</v>
      </c>
      <c r="B2781">
        <v>1395</v>
      </c>
      <c r="C2781" s="4">
        <f t="shared" si="43"/>
        <v>3.8193018480492813</v>
      </c>
    </row>
    <row r="2782" spans="1:3" x14ac:dyDescent="0.3">
      <c r="A2782">
        <v>0</v>
      </c>
      <c r="B2782">
        <v>349</v>
      </c>
      <c r="C2782" s="4">
        <f t="shared" si="43"/>
        <v>0.95550992470910334</v>
      </c>
    </row>
    <row r="2783" spans="1:3" x14ac:dyDescent="0.3">
      <c r="A2783">
        <v>0</v>
      </c>
      <c r="B2783">
        <v>1685</v>
      </c>
      <c r="C2783" s="4">
        <f t="shared" si="43"/>
        <v>4.6132785763175903</v>
      </c>
    </row>
    <row r="2784" spans="1:3" x14ac:dyDescent="0.3">
      <c r="A2784">
        <v>0</v>
      </c>
      <c r="B2784">
        <v>1897</v>
      </c>
      <c r="C2784" s="4">
        <f t="shared" si="43"/>
        <v>5.1937029431895958</v>
      </c>
    </row>
    <row r="2785" spans="1:3" x14ac:dyDescent="0.3">
      <c r="A2785">
        <v>0</v>
      </c>
      <c r="B2785">
        <v>3571</v>
      </c>
      <c r="C2785" s="4">
        <f t="shared" si="43"/>
        <v>9.7768651608487342</v>
      </c>
    </row>
    <row r="2786" spans="1:3" x14ac:dyDescent="0.3">
      <c r="A2786">
        <v>0</v>
      </c>
      <c r="B2786">
        <v>365243</v>
      </c>
      <c r="C2786" s="4">
        <f t="shared" si="43"/>
        <v>999.98083504449005</v>
      </c>
    </row>
    <row r="2787" spans="1:3" x14ac:dyDescent="0.3">
      <c r="A2787">
        <v>1</v>
      </c>
      <c r="B2787">
        <v>689</v>
      </c>
      <c r="C2787" s="4">
        <f t="shared" si="43"/>
        <v>1.8863791923340179</v>
      </c>
    </row>
    <row r="2788" spans="1:3" x14ac:dyDescent="0.3">
      <c r="A2788">
        <v>0</v>
      </c>
      <c r="B2788">
        <v>1084</v>
      </c>
      <c r="C2788" s="4">
        <f t="shared" si="43"/>
        <v>2.967830253251198</v>
      </c>
    </row>
    <row r="2789" spans="1:3" x14ac:dyDescent="0.3">
      <c r="A2789">
        <v>0</v>
      </c>
      <c r="B2789">
        <v>5309</v>
      </c>
      <c r="C2789" s="4">
        <f t="shared" si="43"/>
        <v>14.535249828884325</v>
      </c>
    </row>
    <row r="2790" spans="1:3" x14ac:dyDescent="0.3">
      <c r="A2790">
        <v>0</v>
      </c>
      <c r="B2790">
        <v>507</v>
      </c>
      <c r="C2790" s="4">
        <f t="shared" si="43"/>
        <v>1.3880903490759753</v>
      </c>
    </row>
    <row r="2791" spans="1:3" x14ac:dyDescent="0.3">
      <c r="A2791">
        <v>0</v>
      </c>
      <c r="B2791">
        <v>566</v>
      </c>
      <c r="C2791" s="4">
        <f t="shared" si="43"/>
        <v>1.5496235455167693</v>
      </c>
    </row>
    <row r="2792" spans="1:3" x14ac:dyDescent="0.3">
      <c r="A2792">
        <v>0</v>
      </c>
      <c r="B2792">
        <v>365243</v>
      </c>
      <c r="C2792" s="4">
        <f t="shared" si="43"/>
        <v>999.98083504449005</v>
      </c>
    </row>
    <row r="2793" spans="1:3" x14ac:dyDescent="0.3">
      <c r="A2793">
        <v>0</v>
      </c>
      <c r="B2793">
        <v>365243</v>
      </c>
      <c r="C2793" s="4">
        <f t="shared" si="43"/>
        <v>999.98083504449005</v>
      </c>
    </row>
    <row r="2794" spans="1:3" x14ac:dyDescent="0.3">
      <c r="A2794">
        <v>0</v>
      </c>
      <c r="B2794">
        <v>914</v>
      </c>
      <c r="C2794" s="4">
        <f t="shared" si="43"/>
        <v>2.5023956194387407</v>
      </c>
    </row>
    <row r="2795" spans="1:3" x14ac:dyDescent="0.3">
      <c r="A2795">
        <v>0</v>
      </c>
      <c r="B2795">
        <v>365243</v>
      </c>
      <c r="C2795" s="4">
        <f t="shared" si="43"/>
        <v>999.98083504449005</v>
      </c>
    </row>
    <row r="2796" spans="1:3" x14ac:dyDescent="0.3">
      <c r="A2796">
        <v>0</v>
      </c>
      <c r="B2796">
        <v>365243</v>
      </c>
      <c r="C2796" s="4">
        <f t="shared" si="43"/>
        <v>999.98083504449005</v>
      </c>
    </row>
    <row r="2797" spans="1:3" x14ac:dyDescent="0.3">
      <c r="A2797">
        <v>0</v>
      </c>
      <c r="B2797">
        <v>2206</v>
      </c>
      <c r="C2797" s="4">
        <f t="shared" si="43"/>
        <v>6.0396988364134154</v>
      </c>
    </row>
    <row r="2798" spans="1:3" x14ac:dyDescent="0.3">
      <c r="A2798">
        <v>0</v>
      </c>
      <c r="B2798">
        <v>3245</v>
      </c>
      <c r="C2798" s="4">
        <f t="shared" si="43"/>
        <v>8.8843258042436695</v>
      </c>
    </row>
    <row r="2799" spans="1:3" x14ac:dyDescent="0.3">
      <c r="A2799">
        <v>0</v>
      </c>
      <c r="B2799">
        <v>150</v>
      </c>
      <c r="C2799" s="4">
        <f t="shared" si="43"/>
        <v>0.41067761806981518</v>
      </c>
    </row>
    <row r="2800" spans="1:3" x14ac:dyDescent="0.3">
      <c r="A2800">
        <v>1</v>
      </c>
      <c r="B2800">
        <v>365243</v>
      </c>
      <c r="C2800" s="4">
        <f t="shared" si="43"/>
        <v>999.98083504449005</v>
      </c>
    </row>
    <row r="2801" spans="1:3" x14ac:dyDescent="0.3">
      <c r="A2801">
        <v>0</v>
      </c>
      <c r="B2801">
        <v>365243</v>
      </c>
      <c r="C2801" s="4">
        <f t="shared" si="43"/>
        <v>999.98083504449005</v>
      </c>
    </row>
    <row r="2802" spans="1:3" x14ac:dyDescent="0.3">
      <c r="A2802">
        <v>1</v>
      </c>
      <c r="B2802">
        <v>365243</v>
      </c>
      <c r="C2802" s="4">
        <f t="shared" si="43"/>
        <v>999.98083504449005</v>
      </c>
    </row>
    <row r="2803" spans="1:3" x14ac:dyDescent="0.3">
      <c r="A2803">
        <v>0</v>
      </c>
      <c r="B2803">
        <v>468</v>
      </c>
      <c r="C2803" s="4">
        <f t="shared" si="43"/>
        <v>1.2813141683778233</v>
      </c>
    </row>
    <row r="2804" spans="1:3" x14ac:dyDescent="0.3">
      <c r="A2804">
        <v>0</v>
      </c>
      <c r="B2804">
        <v>1445</v>
      </c>
      <c r="C2804" s="4">
        <f t="shared" si="43"/>
        <v>3.9561943874058865</v>
      </c>
    </row>
    <row r="2805" spans="1:3" x14ac:dyDescent="0.3">
      <c r="A2805">
        <v>0</v>
      </c>
      <c r="B2805">
        <v>1445</v>
      </c>
      <c r="C2805" s="4">
        <f t="shared" si="43"/>
        <v>3.9561943874058865</v>
      </c>
    </row>
    <row r="2806" spans="1:3" x14ac:dyDescent="0.3">
      <c r="A2806">
        <v>0</v>
      </c>
      <c r="B2806">
        <v>131</v>
      </c>
      <c r="C2806" s="4">
        <f t="shared" si="43"/>
        <v>0.35865845311430528</v>
      </c>
    </row>
    <row r="2807" spans="1:3" x14ac:dyDescent="0.3">
      <c r="A2807">
        <v>0</v>
      </c>
      <c r="B2807">
        <v>489</v>
      </c>
      <c r="C2807" s="4">
        <f t="shared" si="43"/>
        <v>1.3388090349075976</v>
      </c>
    </row>
    <row r="2808" spans="1:3" x14ac:dyDescent="0.3">
      <c r="A2808">
        <v>0</v>
      </c>
      <c r="B2808">
        <v>489</v>
      </c>
      <c r="C2808" s="4">
        <f t="shared" si="43"/>
        <v>1.3388090349075976</v>
      </c>
    </row>
    <row r="2809" spans="1:3" x14ac:dyDescent="0.3">
      <c r="A2809">
        <v>0</v>
      </c>
      <c r="B2809">
        <v>4418</v>
      </c>
      <c r="C2809" s="4">
        <f t="shared" si="43"/>
        <v>12.095824777549623</v>
      </c>
    </row>
    <row r="2810" spans="1:3" x14ac:dyDescent="0.3">
      <c r="A2810">
        <v>0</v>
      </c>
      <c r="B2810">
        <v>365243</v>
      </c>
      <c r="C2810" s="4">
        <f t="shared" si="43"/>
        <v>999.98083504449005</v>
      </c>
    </row>
    <row r="2811" spans="1:3" x14ac:dyDescent="0.3">
      <c r="A2811">
        <v>1</v>
      </c>
      <c r="B2811">
        <v>2037</v>
      </c>
      <c r="C2811" s="4">
        <f t="shared" si="43"/>
        <v>5.5770020533880906</v>
      </c>
    </row>
    <row r="2812" spans="1:3" x14ac:dyDescent="0.3">
      <c r="A2812">
        <v>0</v>
      </c>
      <c r="B2812">
        <v>2300</v>
      </c>
      <c r="C2812" s="4">
        <f t="shared" si="43"/>
        <v>6.2970568104038334</v>
      </c>
    </row>
    <row r="2813" spans="1:3" x14ac:dyDescent="0.3">
      <c r="A2813">
        <v>0</v>
      </c>
      <c r="B2813">
        <v>5261</v>
      </c>
      <c r="C2813" s="4">
        <f t="shared" si="43"/>
        <v>14.403832991101986</v>
      </c>
    </row>
    <row r="2814" spans="1:3" x14ac:dyDescent="0.3">
      <c r="A2814">
        <v>0</v>
      </c>
      <c r="B2814">
        <v>2580</v>
      </c>
      <c r="C2814" s="4">
        <f t="shared" si="43"/>
        <v>7.0636550308008212</v>
      </c>
    </row>
    <row r="2815" spans="1:3" x14ac:dyDescent="0.3">
      <c r="A2815">
        <v>0</v>
      </c>
      <c r="B2815">
        <v>2580</v>
      </c>
      <c r="C2815" s="4">
        <f t="shared" si="43"/>
        <v>7.0636550308008212</v>
      </c>
    </row>
    <row r="2816" spans="1:3" x14ac:dyDescent="0.3">
      <c r="A2816">
        <v>0</v>
      </c>
      <c r="B2816">
        <v>3592</v>
      </c>
      <c r="C2816" s="4">
        <f t="shared" si="43"/>
        <v>9.8343600273785086</v>
      </c>
    </row>
    <row r="2817" spans="1:3" x14ac:dyDescent="0.3">
      <c r="A2817">
        <v>0</v>
      </c>
      <c r="B2817">
        <v>1872</v>
      </c>
      <c r="C2817" s="4">
        <f t="shared" si="43"/>
        <v>5.1252566735112932</v>
      </c>
    </row>
    <row r="2818" spans="1:3" x14ac:dyDescent="0.3">
      <c r="A2818">
        <v>0</v>
      </c>
      <c r="B2818">
        <v>2759</v>
      </c>
      <c r="C2818" s="4">
        <f t="shared" si="43"/>
        <v>7.5537303216974676</v>
      </c>
    </row>
    <row r="2819" spans="1:3" x14ac:dyDescent="0.3">
      <c r="A2819">
        <v>0</v>
      </c>
      <c r="B2819">
        <v>2440</v>
      </c>
      <c r="C2819" s="4">
        <f t="shared" ref="C2819:C2882" si="44">B2819/365.25</f>
        <v>6.6803559206023273</v>
      </c>
    </row>
    <row r="2820" spans="1:3" x14ac:dyDescent="0.3">
      <c r="A2820">
        <v>0</v>
      </c>
      <c r="B2820">
        <v>365243</v>
      </c>
      <c r="C2820" s="4">
        <f t="shared" si="44"/>
        <v>999.98083504449005</v>
      </c>
    </row>
    <row r="2821" spans="1:3" x14ac:dyDescent="0.3">
      <c r="A2821">
        <v>0</v>
      </c>
      <c r="B2821">
        <v>2828</v>
      </c>
      <c r="C2821" s="4">
        <f t="shared" si="44"/>
        <v>7.7426420260095821</v>
      </c>
    </row>
    <row r="2822" spans="1:3" x14ac:dyDescent="0.3">
      <c r="A2822">
        <v>0</v>
      </c>
      <c r="B2822">
        <v>2828</v>
      </c>
      <c r="C2822" s="4">
        <f t="shared" si="44"/>
        <v>7.7426420260095821</v>
      </c>
    </row>
    <row r="2823" spans="1:3" x14ac:dyDescent="0.3">
      <c r="A2823">
        <v>0</v>
      </c>
      <c r="B2823">
        <v>1662</v>
      </c>
      <c r="C2823" s="4">
        <f t="shared" si="44"/>
        <v>4.5503080082135527</v>
      </c>
    </row>
    <row r="2824" spans="1:3" x14ac:dyDescent="0.3">
      <c r="A2824">
        <v>0</v>
      </c>
      <c r="B2824">
        <v>1045</v>
      </c>
      <c r="C2824" s="4">
        <f t="shared" si="44"/>
        <v>2.861054072553046</v>
      </c>
    </row>
    <row r="2825" spans="1:3" x14ac:dyDescent="0.3">
      <c r="A2825">
        <v>0</v>
      </c>
      <c r="B2825">
        <v>880</v>
      </c>
      <c r="C2825" s="4">
        <f t="shared" si="44"/>
        <v>2.409308692676249</v>
      </c>
    </row>
    <row r="2826" spans="1:3" x14ac:dyDescent="0.3">
      <c r="A2826">
        <v>0</v>
      </c>
      <c r="B2826">
        <v>1249</v>
      </c>
      <c r="C2826" s="4">
        <f t="shared" si="44"/>
        <v>3.4195756331279945</v>
      </c>
    </row>
    <row r="2827" spans="1:3" x14ac:dyDescent="0.3">
      <c r="A2827">
        <v>0</v>
      </c>
      <c r="B2827">
        <v>365243</v>
      </c>
      <c r="C2827" s="4">
        <f t="shared" si="44"/>
        <v>999.98083504449005</v>
      </c>
    </row>
    <row r="2828" spans="1:3" x14ac:dyDescent="0.3">
      <c r="A2828">
        <v>0</v>
      </c>
      <c r="B2828">
        <v>3263</v>
      </c>
      <c r="C2828" s="4">
        <f t="shared" si="44"/>
        <v>8.9336071184120467</v>
      </c>
    </row>
    <row r="2829" spans="1:3" x14ac:dyDescent="0.3">
      <c r="A2829">
        <v>0</v>
      </c>
      <c r="B2829">
        <v>2535</v>
      </c>
      <c r="C2829" s="4">
        <f t="shared" si="44"/>
        <v>6.9404517453798764</v>
      </c>
    </row>
    <row r="2830" spans="1:3" x14ac:dyDescent="0.3">
      <c r="A2830">
        <v>0</v>
      </c>
      <c r="B2830">
        <v>365243</v>
      </c>
      <c r="C2830" s="4">
        <f t="shared" si="44"/>
        <v>999.98083504449005</v>
      </c>
    </row>
    <row r="2831" spans="1:3" x14ac:dyDescent="0.3">
      <c r="A2831">
        <v>0</v>
      </c>
      <c r="B2831">
        <v>365243</v>
      </c>
      <c r="C2831" s="4">
        <f t="shared" si="44"/>
        <v>999.98083504449005</v>
      </c>
    </row>
    <row r="2832" spans="1:3" x14ac:dyDescent="0.3">
      <c r="A2832">
        <v>0</v>
      </c>
      <c r="B2832">
        <v>1898</v>
      </c>
      <c r="C2832" s="4">
        <f t="shared" si="44"/>
        <v>5.1964407939767279</v>
      </c>
    </row>
    <row r="2833" spans="1:3" x14ac:dyDescent="0.3">
      <c r="A2833">
        <v>0</v>
      </c>
      <c r="B2833">
        <v>1898</v>
      </c>
      <c r="C2833" s="4">
        <f t="shared" si="44"/>
        <v>5.1964407939767279</v>
      </c>
    </row>
    <row r="2834" spans="1:3" x14ac:dyDescent="0.3">
      <c r="A2834">
        <v>0</v>
      </c>
      <c r="B2834">
        <v>4013</v>
      </c>
      <c r="C2834" s="4">
        <f t="shared" si="44"/>
        <v>10.986995208761122</v>
      </c>
    </row>
    <row r="2835" spans="1:3" x14ac:dyDescent="0.3">
      <c r="A2835">
        <v>0</v>
      </c>
      <c r="B2835">
        <v>4013</v>
      </c>
      <c r="C2835" s="4">
        <f t="shared" si="44"/>
        <v>10.986995208761122</v>
      </c>
    </row>
    <row r="2836" spans="1:3" x14ac:dyDescent="0.3">
      <c r="A2836">
        <v>0</v>
      </c>
      <c r="B2836">
        <v>4013</v>
      </c>
      <c r="C2836" s="4">
        <f t="shared" si="44"/>
        <v>10.986995208761122</v>
      </c>
    </row>
    <row r="2837" spans="1:3" x14ac:dyDescent="0.3">
      <c r="A2837">
        <v>0</v>
      </c>
      <c r="B2837">
        <v>4013</v>
      </c>
      <c r="C2837" s="4">
        <f t="shared" si="44"/>
        <v>10.986995208761122</v>
      </c>
    </row>
    <row r="2838" spans="1:3" x14ac:dyDescent="0.3">
      <c r="A2838">
        <v>0</v>
      </c>
      <c r="B2838">
        <v>886</v>
      </c>
      <c r="C2838" s="4">
        <f t="shared" si="44"/>
        <v>2.4257357973990419</v>
      </c>
    </row>
    <row r="2839" spans="1:3" x14ac:dyDescent="0.3">
      <c r="A2839">
        <v>0</v>
      </c>
      <c r="B2839">
        <v>1655</v>
      </c>
      <c r="C2839" s="4">
        <f t="shared" si="44"/>
        <v>4.5311430527036274</v>
      </c>
    </row>
    <row r="2840" spans="1:3" x14ac:dyDescent="0.3">
      <c r="A2840">
        <v>0</v>
      </c>
      <c r="B2840">
        <v>1655</v>
      </c>
      <c r="C2840" s="4">
        <f t="shared" si="44"/>
        <v>4.5311430527036274</v>
      </c>
    </row>
    <row r="2841" spans="1:3" x14ac:dyDescent="0.3">
      <c r="A2841">
        <v>0</v>
      </c>
      <c r="B2841">
        <v>551</v>
      </c>
      <c r="C2841" s="4">
        <f t="shared" si="44"/>
        <v>1.5085557837097878</v>
      </c>
    </row>
    <row r="2842" spans="1:3" x14ac:dyDescent="0.3">
      <c r="A2842">
        <v>0</v>
      </c>
      <c r="B2842">
        <v>706</v>
      </c>
      <c r="C2842" s="4">
        <f t="shared" si="44"/>
        <v>1.9329226557152634</v>
      </c>
    </row>
    <row r="2843" spans="1:3" x14ac:dyDescent="0.3">
      <c r="A2843">
        <v>0</v>
      </c>
      <c r="B2843">
        <v>6278</v>
      </c>
      <c r="C2843" s="4">
        <f t="shared" si="44"/>
        <v>17.188227241615333</v>
      </c>
    </row>
    <row r="2844" spans="1:3" x14ac:dyDescent="0.3">
      <c r="A2844">
        <v>0</v>
      </c>
      <c r="B2844">
        <v>1295</v>
      </c>
      <c r="C2844" s="4">
        <f t="shared" si="44"/>
        <v>3.5455167693360714</v>
      </c>
    </row>
    <row r="2845" spans="1:3" x14ac:dyDescent="0.3">
      <c r="A2845">
        <v>0</v>
      </c>
      <c r="B2845">
        <v>4317</v>
      </c>
      <c r="C2845" s="4">
        <f t="shared" si="44"/>
        <v>11.819301848049282</v>
      </c>
    </row>
    <row r="2846" spans="1:3" x14ac:dyDescent="0.3">
      <c r="A2846">
        <v>0</v>
      </c>
      <c r="B2846">
        <v>8025</v>
      </c>
      <c r="C2846" s="4">
        <f t="shared" si="44"/>
        <v>21.971252566735114</v>
      </c>
    </row>
    <row r="2847" spans="1:3" x14ac:dyDescent="0.3">
      <c r="A2847">
        <v>0</v>
      </c>
      <c r="B2847">
        <v>365243</v>
      </c>
      <c r="C2847" s="4">
        <f t="shared" si="44"/>
        <v>999.98083504449005</v>
      </c>
    </row>
    <row r="2848" spans="1:3" x14ac:dyDescent="0.3">
      <c r="A2848">
        <v>0</v>
      </c>
      <c r="B2848">
        <v>1585</v>
      </c>
      <c r="C2848" s="4">
        <f t="shared" si="44"/>
        <v>4.3394934976043809</v>
      </c>
    </row>
    <row r="2849" spans="1:3" x14ac:dyDescent="0.3">
      <c r="A2849">
        <v>0</v>
      </c>
      <c r="B2849">
        <v>3183</v>
      </c>
      <c r="C2849" s="4">
        <f t="shared" si="44"/>
        <v>8.7145790554414777</v>
      </c>
    </row>
    <row r="2850" spans="1:3" x14ac:dyDescent="0.3">
      <c r="A2850">
        <v>0</v>
      </c>
      <c r="B2850">
        <v>1627</v>
      </c>
      <c r="C2850" s="4">
        <f t="shared" si="44"/>
        <v>4.4544832306639286</v>
      </c>
    </row>
    <row r="2851" spans="1:3" x14ac:dyDescent="0.3">
      <c r="A2851">
        <v>0</v>
      </c>
      <c r="B2851">
        <v>373</v>
      </c>
      <c r="C2851" s="4">
        <f t="shared" si="44"/>
        <v>1.0212183436002737</v>
      </c>
    </row>
    <row r="2852" spans="1:3" x14ac:dyDescent="0.3">
      <c r="A2852">
        <v>0</v>
      </c>
      <c r="B2852">
        <v>1648</v>
      </c>
      <c r="C2852" s="4">
        <f t="shared" si="44"/>
        <v>4.5119780971937029</v>
      </c>
    </row>
    <row r="2853" spans="1:3" x14ac:dyDescent="0.3">
      <c r="A2853">
        <v>0</v>
      </c>
      <c r="B2853">
        <v>3677</v>
      </c>
      <c r="C2853" s="4">
        <f t="shared" si="44"/>
        <v>10.067077344284737</v>
      </c>
    </row>
    <row r="2854" spans="1:3" x14ac:dyDescent="0.3">
      <c r="A2854">
        <v>0</v>
      </c>
      <c r="B2854">
        <v>6020</v>
      </c>
      <c r="C2854" s="4">
        <f t="shared" si="44"/>
        <v>16.481861738535251</v>
      </c>
    </row>
    <row r="2855" spans="1:3" x14ac:dyDescent="0.3">
      <c r="A2855">
        <v>0</v>
      </c>
      <c r="B2855">
        <v>365243</v>
      </c>
      <c r="C2855" s="4">
        <f t="shared" si="44"/>
        <v>999.98083504449005</v>
      </c>
    </row>
    <row r="2856" spans="1:3" x14ac:dyDescent="0.3">
      <c r="A2856">
        <v>0</v>
      </c>
      <c r="B2856">
        <v>5601</v>
      </c>
      <c r="C2856" s="4">
        <f t="shared" si="44"/>
        <v>15.3347022587269</v>
      </c>
    </row>
    <row r="2857" spans="1:3" x14ac:dyDescent="0.3">
      <c r="A2857">
        <v>0</v>
      </c>
      <c r="B2857">
        <v>912</v>
      </c>
      <c r="C2857" s="4">
        <f t="shared" si="44"/>
        <v>2.4969199178644765</v>
      </c>
    </row>
    <row r="2858" spans="1:3" x14ac:dyDescent="0.3">
      <c r="A2858">
        <v>0</v>
      </c>
      <c r="B2858">
        <v>2602</v>
      </c>
      <c r="C2858" s="4">
        <f t="shared" si="44"/>
        <v>7.1238877481177276</v>
      </c>
    </row>
    <row r="2859" spans="1:3" x14ac:dyDescent="0.3">
      <c r="A2859">
        <v>0</v>
      </c>
      <c r="B2859">
        <v>548</v>
      </c>
      <c r="C2859" s="4">
        <f t="shared" si="44"/>
        <v>1.5003422313483916</v>
      </c>
    </row>
    <row r="2860" spans="1:3" x14ac:dyDescent="0.3">
      <c r="A2860">
        <v>0</v>
      </c>
      <c r="B2860">
        <v>3090</v>
      </c>
      <c r="C2860" s="4">
        <f t="shared" si="44"/>
        <v>8.4599589322381927</v>
      </c>
    </row>
    <row r="2861" spans="1:3" x14ac:dyDescent="0.3">
      <c r="A2861">
        <v>0</v>
      </c>
      <c r="B2861">
        <v>1301</v>
      </c>
      <c r="C2861" s="4">
        <f t="shared" si="44"/>
        <v>3.5619438740588638</v>
      </c>
    </row>
    <row r="2862" spans="1:3" x14ac:dyDescent="0.3">
      <c r="A2862">
        <v>0</v>
      </c>
      <c r="B2862">
        <v>3991</v>
      </c>
      <c r="C2862" s="4">
        <f t="shared" si="44"/>
        <v>10.926762491444217</v>
      </c>
    </row>
    <row r="2863" spans="1:3" x14ac:dyDescent="0.3">
      <c r="A2863">
        <v>0</v>
      </c>
      <c r="B2863">
        <v>8122</v>
      </c>
      <c r="C2863" s="4">
        <f t="shared" si="44"/>
        <v>22.236824093086927</v>
      </c>
    </row>
    <row r="2864" spans="1:3" x14ac:dyDescent="0.3">
      <c r="A2864">
        <v>0</v>
      </c>
      <c r="B2864">
        <v>425</v>
      </c>
      <c r="C2864" s="4">
        <f t="shared" si="44"/>
        <v>1.1635865845311431</v>
      </c>
    </row>
    <row r="2865" spans="1:3" x14ac:dyDescent="0.3">
      <c r="A2865">
        <v>1</v>
      </c>
      <c r="B2865">
        <v>326</v>
      </c>
      <c r="C2865" s="4">
        <f t="shared" si="44"/>
        <v>0.892539356605065</v>
      </c>
    </row>
    <row r="2866" spans="1:3" x14ac:dyDescent="0.3">
      <c r="A2866">
        <v>0</v>
      </c>
      <c r="B2866">
        <v>5069</v>
      </c>
      <c r="C2866" s="4">
        <f t="shared" si="44"/>
        <v>13.878165639972622</v>
      </c>
    </row>
    <row r="2867" spans="1:3" x14ac:dyDescent="0.3">
      <c r="A2867">
        <v>0</v>
      </c>
      <c r="B2867">
        <v>365243</v>
      </c>
      <c r="C2867" s="4">
        <f t="shared" si="44"/>
        <v>999.98083504449005</v>
      </c>
    </row>
    <row r="2868" spans="1:3" x14ac:dyDescent="0.3">
      <c r="A2868">
        <v>0</v>
      </c>
      <c r="B2868">
        <v>365243</v>
      </c>
      <c r="C2868" s="4">
        <f t="shared" si="44"/>
        <v>999.98083504449005</v>
      </c>
    </row>
    <row r="2869" spans="1:3" x14ac:dyDescent="0.3">
      <c r="A2869">
        <v>0</v>
      </c>
      <c r="B2869">
        <v>1227</v>
      </c>
      <c r="C2869" s="4">
        <f t="shared" si="44"/>
        <v>3.3593429158110881</v>
      </c>
    </row>
    <row r="2870" spans="1:3" x14ac:dyDescent="0.3">
      <c r="A2870">
        <v>0</v>
      </c>
      <c r="B2870">
        <v>257</v>
      </c>
      <c r="C2870" s="4">
        <f t="shared" si="44"/>
        <v>0.70362765229294999</v>
      </c>
    </row>
    <row r="2871" spans="1:3" x14ac:dyDescent="0.3">
      <c r="A2871">
        <v>0</v>
      </c>
      <c r="B2871">
        <v>365243</v>
      </c>
      <c r="C2871" s="4">
        <f t="shared" si="44"/>
        <v>999.98083504449005</v>
      </c>
    </row>
    <row r="2872" spans="1:3" x14ac:dyDescent="0.3">
      <c r="A2872">
        <v>0</v>
      </c>
      <c r="B2872">
        <v>847</v>
      </c>
      <c r="C2872" s="4">
        <f t="shared" si="44"/>
        <v>2.3189596167008899</v>
      </c>
    </row>
    <row r="2873" spans="1:3" x14ac:dyDescent="0.3">
      <c r="A2873">
        <v>0</v>
      </c>
      <c r="B2873">
        <v>847</v>
      </c>
      <c r="C2873" s="4">
        <f t="shared" si="44"/>
        <v>2.3189596167008899</v>
      </c>
    </row>
    <row r="2874" spans="1:3" x14ac:dyDescent="0.3">
      <c r="A2874">
        <v>0</v>
      </c>
      <c r="B2874">
        <v>847</v>
      </c>
      <c r="C2874" s="4">
        <f t="shared" si="44"/>
        <v>2.3189596167008899</v>
      </c>
    </row>
    <row r="2875" spans="1:3" x14ac:dyDescent="0.3">
      <c r="A2875">
        <v>0</v>
      </c>
      <c r="B2875">
        <v>572</v>
      </c>
      <c r="C2875" s="4">
        <f t="shared" si="44"/>
        <v>1.5660506502395619</v>
      </c>
    </row>
    <row r="2876" spans="1:3" x14ac:dyDescent="0.3">
      <c r="A2876">
        <v>0</v>
      </c>
      <c r="B2876">
        <v>1336</v>
      </c>
      <c r="C2876" s="4">
        <f t="shared" si="44"/>
        <v>3.6577686516084875</v>
      </c>
    </row>
    <row r="2877" spans="1:3" x14ac:dyDescent="0.3">
      <c r="A2877">
        <v>0</v>
      </c>
      <c r="B2877">
        <v>601</v>
      </c>
      <c r="C2877" s="4">
        <f t="shared" si="44"/>
        <v>1.6454483230663928</v>
      </c>
    </row>
    <row r="2878" spans="1:3" x14ac:dyDescent="0.3">
      <c r="A2878">
        <v>0</v>
      </c>
      <c r="B2878">
        <v>365243</v>
      </c>
      <c r="C2878" s="4">
        <f t="shared" si="44"/>
        <v>999.98083504449005</v>
      </c>
    </row>
    <row r="2879" spans="1:3" x14ac:dyDescent="0.3">
      <c r="A2879">
        <v>0</v>
      </c>
      <c r="B2879">
        <v>365243</v>
      </c>
      <c r="C2879" s="4">
        <f t="shared" si="44"/>
        <v>999.98083504449005</v>
      </c>
    </row>
    <row r="2880" spans="1:3" x14ac:dyDescent="0.3">
      <c r="A2880">
        <v>0</v>
      </c>
      <c r="B2880">
        <v>2303</v>
      </c>
      <c r="C2880" s="4">
        <f t="shared" si="44"/>
        <v>6.3052703627652296</v>
      </c>
    </row>
    <row r="2881" spans="1:3" x14ac:dyDescent="0.3">
      <c r="A2881">
        <v>0</v>
      </c>
      <c r="B2881">
        <v>365243</v>
      </c>
      <c r="C2881" s="4">
        <f t="shared" si="44"/>
        <v>999.98083504449005</v>
      </c>
    </row>
    <row r="2882" spans="1:3" x14ac:dyDescent="0.3">
      <c r="A2882">
        <v>0</v>
      </c>
      <c r="B2882">
        <v>2389</v>
      </c>
      <c r="C2882" s="4">
        <f t="shared" si="44"/>
        <v>6.5407255304585901</v>
      </c>
    </row>
    <row r="2883" spans="1:3" x14ac:dyDescent="0.3">
      <c r="A2883">
        <v>0</v>
      </c>
      <c r="B2883">
        <v>3007</v>
      </c>
      <c r="C2883" s="4">
        <f t="shared" ref="C2883:C2946" si="45">B2883/365.25</f>
        <v>8.2327173169062284</v>
      </c>
    </row>
    <row r="2884" spans="1:3" x14ac:dyDescent="0.3">
      <c r="A2884">
        <v>0</v>
      </c>
      <c r="B2884">
        <v>3489</v>
      </c>
      <c r="C2884" s="4">
        <f t="shared" si="45"/>
        <v>9.5523613963039011</v>
      </c>
    </row>
    <row r="2885" spans="1:3" x14ac:dyDescent="0.3">
      <c r="A2885">
        <v>0</v>
      </c>
      <c r="B2885">
        <v>3384</v>
      </c>
      <c r="C2885" s="4">
        <f t="shared" si="45"/>
        <v>9.2648870636550313</v>
      </c>
    </row>
    <row r="2886" spans="1:3" x14ac:dyDescent="0.3">
      <c r="A2886">
        <v>0</v>
      </c>
      <c r="B2886">
        <v>6522</v>
      </c>
      <c r="C2886" s="4">
        <f t="shared" si="45"/>
        <v>17.856262833675565</v>
      </c>
    </row>
    <row r="2887" spans="1:3" x14ac:dyDescent="0.3">
      <c r="A2887">
        <v>0</v>
      </c>
      <c r="B2887">
        <v>365243</v>
      </c>
      <c r="C2887" s="4">
        <f t="shared" si="45"/>
        <v>999.98083504449005</v>
      </c>
    </row>
    <row r="2888" spans="1:3" x14ac:dyDescent="0.3">
      <c r="A2888">
        <v>0</v>
      </c>
      <c r="B2888">
        <v>365243</v>
      </c>
      <c r="C2888" s="4">
        <f t="shared" si="45"/>
        <v>999.98083504449005</v>
      </c>
    </row>
    <row r="2889" spans="1:3" x14ac:dyDescent="0.3">
      <c r="A2889">
        <v>0</v>
      </c>
      <c r="B2889">
        <v>3271</v>
      </c>
      <c r="C2889" s="4">
        <f t="shared" si="45"/>
        <v>8.9555099247091032</v>
      </c>
    </row>
    <row r="2890" spans="1:3" x14ac:dyDescent="0.3">
      <c r="A2890">
        <v>0</v>
      </c>
      <c r="B2890">
        <v>1138</v>
      </c>
      <c r="C2890" s="4">
        <f t="shared" si="45"/>
        <v>3.1156741957563314</v>
      </c>
    </row>
    <row r="2891" spans="1:3" x14ac:dyDescent="0.3">
      <c r="A2891">
        <v>1</v>
      </c>
      <c r="B2891">
        <v>551</v>
      </c>
      <c r="C2891" s="4">
        <f t="shared" si="45"/>
        <v>1.5085557837097878</v>
      </c>
    </row>
    <row r="2892" spans="1:3" x14ac:dyDescent="0.3">
      <c r="A2892">
        <v>0</v>
      </c>
      <c r="B2892">
        <v>1319</v>
      </c>
      <c r="C2892" s="4">
        <f t="shared" si="45"/>
        <v>3.6112251882272415</v>
      </c>
    </row>
    <row r="2893" spans="1:3" x14ac:dyDescent="0.3">
      <c r="A2893">
        <v>0</v>
      </c>
      <c r="B2893">
        <v>3273</v>
      </c>
      <c r="C2893" s="4">
        <f t="shared" si="45"/>
        <v>8.9609856262833674</v>
      </c>
    </row>
    <row r="2894" spans="1:3" x14ac:dyDescent="0.3">
      <c r="A2894">
        <v>1</v>
      </c>
      <c r="B2894">
        <v>1205</v>
      </c>
      <c r="C2894" s="4">
        <f t="shared" si="45"/>
        <v>3.2991101984941822</v>
      </c>
    </row>
    <row r="2895" spans="1:3" x14ac:dyDescent="0.3">
      <c r="A2895">
        <v>0</v>
      </c>
      <c r="B2895">
        <v>1880</v>
      </c>
      <c r="C2895" s="4">
        <f t="shared" si="45"/>
        <v>5.1471594798083506</v>
      </c>
    </row>
    <row r="2896" spans="1:3" x14ac:dyDescent="0.3">
      <c r="A2896">
        <v>0</v>
      </c>
      <c r="B2896">
        <v>365243</v>
      </c>
      <c r="C2896" s="4">
        <f t="shared" si="45"/>
        <v>999.98083504449005</v>
      </c>
    </row>
    <row r="2897" spans="1:3" x14ac:dyDescent="0.3">
      <c r="A2897">
        <v>0</v>
      </c>
      <c r="B2897">
        <v>365243</v>
      </c>
      <c r="C2897" s="4">
        <f t="shared" si="45"/>
        <v>999.98083504449005</v>
      </c>
    </row>
    <row r="2898" spans="1:3" x14ac:dyDescent="0.3">
      <c r="A2898">
        <v>0</v>
      </c>
      <c r="B2898">
        <v>13974</v>
      </c>
      <c r="C2898" s="4">
        <f t="shared" si="45"/>
        <v>38.258726899383987</v>
      </c>
    </row>
    <row r="2899" spans="1:3" x14ac:dyDescent="0.3">
      <c r="A2899">
        <v>0</v>
      </c>
      <c r="B2899">
        <v>1012</v>
      </c>
      <c r="C2899" s="4">
        <f t="shared" si="45"/>
        <v>2.7707049965776864</v>
      </c>
    </row>
    <row r="2900" spans="1:3" x14ac:dyDescent="0.3">
      <c r="A2900">
        <v>0</v>
      </c>
      <c r="B2900">
        <v>1693</v>
      </c>
      <c r="C2900" s="4">
        <f t="shared" si="45"/>
        <v>4.6351813826146477</v>
      </c>
    </row>
    <row r="2901" spans="1:3" x14ac:dyDescent="0.3">
      <c r="A2901">
        <v>0</v>
      </c>
      <c r="B2901">
        <v>2099</v>
      </c>
      <c r="C2901" s="4">
        <f t="shared" si="45"/>
        <v>5.7467488021902806</v>
      </c>
    </row>
    <row r="2902" spans="1:3" x14ac:dyDescent="0.3">
      <c r="A2902">
        <v>0</v>
      </c>
      <c r="B2902">
        <v>365243</v>
      </c>
      <c r="C2902" s="4">
        <f t="shared" si="45"/>
        <v>999.98083504449005</v>
      </c>
    </row>
    <row r="2903" spans="1:3" x14ac:dyDescent="0.3">
      <c r="A2903">
        <v>0</v>
      </c>
      <c r="B2903">
        <v>1985</v>
      </c>
      <c r="C2903" s="4">
        <f t="shared" si="45"/>
        <v>5.4346338124572213</v>
      </c>
    </row>
    <row r="2904" spans="1:3" x14ac:dyDescent="0.3">
      <c r="A2904">
        <v>0</v>
      </c>
      <c r="B2904">
        <v>1740</v>
      </c>
      <c r="C2904" s="4">
        <f t="shared" si="45"/>
        <v>4.7638603696098567</v>
      </c>
    </row>
    <row r="2905" spans="1:3" x14ac:dyDescent="0.3">
      <c r="A2905">
        <v>0</v>
      </c>
      <c r="B2905">
        <v>4162</v>
      </c>
      <c r="C2905" s="4">
        <f t="shared" si="45"/>
        <v>11.394934976043805</v>
      </c>
    </row>
    <row r="2906" spans="1:3" x14ac:dyDescent="0.3">
      <c r="A2906">
        <v>0</v>
      </c>
      <c r="B2906">
        <v>365243</v>
      </c>
      <c r="C2906" s="4">
        <f t="shared" si="45"/>
        <v>999.98083504449005</v>
      </c>
    </row>
    <row r="2907" spans="1:3" x14ac:dyDescent="0.3">
      <c r="A2907">
        <v>0</v>
      </c>
      <c r="B2907">
        <v>2188</v>
      </c>
      <c r="C2907" s="4">
        <f t="shared" si="45"/>
        <v>5.9904175222450373</v>
      </c>
    </row>
    <row r="2908" spans="1:3" x14ac:dyDescent="0.3">
      <c r="A2908">
        <v>0</v>
      </c>
      <c r="B2908">
        <v>5422</v>
      </c>
      <c r="C2908" s="4">
        <f t="shared" si="45"/>
        <v>14.844626967830253</v>
      </c>
    </row>
    <row r="2909" spans="1:3" x14ac:dyDescent="0.3">
      <c r="A2909">
        <v>0</v>
      </c>
      <c r="B2909">
        <v>5422</v>
      </c>
      <c r="C2909" s="4">
        <f t="shared" si="45"/>
        <v>14.844626967830253</v>
      </c>
    </row>
    <row r="2910" spans="1:3" x14ac:dyDescent="0.3">
      <c r="A2910">
        <v>0</v>
      </c>
      <c r="B2910">
        <v>7744</v>
      </c>
      <c r="C2910" s="4">
        <f t="shared" si="45"/>
        <v>21.201916495550993</v>
      </c>
    </row>
    <row r="2911" spans="1:3" x14ac:dyDescent="0.3">
      <c r="A2911">
        <v>0</v>
      </c>
      <c r="B2911">
        <v>7744</v>
      </c>
      <c r="C2911" s="4">
        <f t="shared" si="45"/>
        <v>21.201916495550993</v>
      </c>
    </row>
    <row r="2912" spans="1:3" x14ac:dyDescent="0.3">
      <c r="A2912">
        <v>0</v>
      </c>
      <c r="B2912">
        <v>2795</v>
      </c>
      <c r="C2912" s="4">
        <f t="shared" si="45"/>
        <v>7.6522929500342229</v>
      </c>
    </row>
    <row r="2913" spans="1:3" x14ac:dyDescent="0.3">
      <c r="A2913">
        <v>0</v>
      </c>
      <c r="B2913">
        <v>1699</v>
      </c>
      <c r="C2913" s="4">
        <f t="shared" si="45"/>
        <v>4.6516084873374401</v>
      </c>
    </row>
    <row r="2914" spans="1:3" x14ac:dyDescent="0.3">
      <c r="A2914">
        <v>0</v>
      </c>
      <c r="B2914">
        <v>391</v>
      </c>
      <c r="C2914" s="4">
        <f t="shared" si="45"/>
        <v>1.0704996577686516</v>
      </c>
    </row>
    <row r="2915" spans="1:3" x14ac:dyDescent="0.3">
      <c r="A2915">
        <v>0</v>
      </c>
      <c r="B2915">
        <v>2507</v>
      </c>
      <c r="C2915" s="4">
        <f t="shared" si="45"/>
        <v>6.8637919233401776</v>
      </c>
    </row>
    <row r="2916" spans="1:3" x14ac:dyDescent="0.3">
      <c r="A2916">
        <v>0</v>
      </c>
      <c r="B2916">
        <v>2391</v>
      </c>
      <c r="C2916" s="4">
        <f t="shared" si="45"/>
        <v>6.5462012320328542</v>
      </c>
    </row>
    <row r="2917" spans="1:3" x14ac:dyDescent="0.3">
      <c r="A2917">
        <v>0</v>
      </c>
      <c r="B2917">
        <v>1205</v>
      </c>
      <c r="C2917" s="4">
        <f t="shared" si="45"/>
        <v>3.2991101984941822</v>
      </c>
    </row>
    <row r="2918" spans="1:3" x14ac:dyDescent="0.3">
      <c r="A2918">
        <v>0</v>
      </c>
      <c r="B2918">
        <v>7269</v>
      </c>
      <c r="C2918" s="4">
        <f t="shared" si="45"/>
        <v>19.901437371663246</v>
      </c>
    </row>
    <row r="2919" spans="1:3" x14ac:dyDescent="0.3">
      <c r="A2919">
        <v>0</v>
      </c>
      <c r="B2919">
        <v>1379</v>
      </c>
      <c r="C2919" s="4">
        <f t="shared" si="45"/>
        <v>3.7754962354551678</v>
      </c>
    </row>
    <row r="2920" spans="1:3" x14ac:dyDescent="0.3">
      <c r="A2920">
        <v>0</v>
      </c>
      <c r="B2920">
        <v>1379</v>
      </c>
      <c r="C2920" s="4">
        <f t="shared" si="45"/>
        <v>3.7754962354551678</v>
      </c>
    </row>
    <row r="2921" spans="1:3" x14ac:dyDescent="0.3">
      <c r="A2921">
        <v>0</v>
      </c>
      <c r="B2921">
        <v>957</v>
      </c>
      <c r="C2921" s="4">
        <f t="shared" si="45"/>
        <v>2.6201232032854209</v>
      </c>
    </row>
    <row r="2922" spans="1:3" x14ac:dyDescent="0.3">
      <c r="A2922">
        <v>0</v>
      </c>
      <c r="B2922">
        <v>1157</v>
      </c>
      <c r="C2922" s="4">
        <f t="shared" si="45"/>
        <v>3.1676933607118412</v>
      </c>
    </row>
    <row r="2923" spans="1:3" x14ac:dyDescent="0.3">
      <c r="A2923">
        <v>1</v>
      </c>
      <c r="B2923">
        <v>365243</v>
      </c>
      <c r="C2923" s="4">
        <f t="shared" si="45"/>
        <v>999.98083504449005</v>
      </c>
    </row>
    <row r="2924" spans="1:3" x14ac:dyDescent="0.3">
      <c r="A2924">
        <v>1</v>
      </c>
      <c r="B2924">
        <v>365243</v>
      </c>
      <c r="C2924" s="4">
        <f t="shared" si="45"/>
        <v>999.98083504449005</v>
      </c>
    </row>
    <row r="2925" spans="1:3" x14ac:dyDescent="0.3">
      <c r="A2925">
        <v>1</v>
      </c>
      <c r="B2925">
        <v>888</v>
      </c>
      <c r="C2925" s="4">
        <f t="shared" si="45"/>
        <v>2.431211498973306</v>
      </c>
    </row>
    <row r="2926" spans="1:3" x14ac:dyDescent="0.3">
      <c r="A2926">
        <v>0</v>
      </c>
      <c r="B2926">
        <v>2445</v>
      </c>
      <c r="C2926" s="4">
        <f t="shared" si="45"/>
        <v>6.6940451745379876</v>
      </c>
    </row>
    <row r="2927" spans="1:3" x14ac:dyDescent="0.3">
      <c r="A2927">
        <v>0</v>
      </c>
      <c r="B2927">
        <v>8011</v>
      </c>
      <c r="C2927" s="4">
        <f t="shared" si="45"/>
        <v>21.932922655715263</v>
      </c>
    </row>
    <row r="2928" spans="1:3" x14ac:dyDescent="0.3">
      <c r="A2928">
        <v>0</v>
      </c>
      <c r="B2928">
        <v>2012</v>
      </c>
      <c r="C2928" s="4">
        <f t="shared" si="45"/>
        <v>5.508555783709788</v>
      </c>
    </row>
    <row r="2929" spans="1:3" x14ac:dyDescent="0.3">
      <c r="A2929">
        <v>0</v>
      </c>
      <c r="B2929">
        <v>230</v>
      </c>
      <c r="C2929" s="4">
        <f t="shared" si="45"/>
        <v>0.62970568104038327</v>
      </c>
    </row>
    <row r="2930" spans="1:3" x14ac:dyDescent="0.3">
      <c r="A2930">
        <v>0</v>
      </c>
      <c r="B2930">
        <v>5114</v>
      </c>
      <c r="C2930" s="4">
        <f t="shared" si="45"/>
        <v>14.001368925393566</v>
      </c>
    </row>
    <row r="2931" spans="1:3" x14ac:dyDescent="0.3">
      <c r="A2931">
        <v>0</v>
      </c>
      <c r="B2931">
        <v>1198</v>
      </c>
      <c r="C2931" s="4">
        <f t="shared" si="45"/>
        <v>3.2799452429842573</v>
      </c>
    </row>
    <row r="2932" spans="1:3" x14ac:dyDescent="0.3">
      <c r="A2932">
        <v>0</v>
      </c>
      <c r="B2932">
        <v>499</v>
      </c>
      <c r="C2932" s="4">
        <f t="shared" si="45"/>
        <v>1.3661875427789185</v>
      </c>
    </row>
    <row r="2933" spans="1:3" x14ac:dyDescent="0.3">
      <c r="A2933">
        <v>0</v>
      </c>
      <c r="B2933">
        <v>365243</v>
      </c>
      <c r="C2933" s="4">
        <f t="shared" si="45"/>
        <v>999.98083504449005</v>
      </c>
    </row>
    <row r="2934" spans="1:3" x14ac:dyDescent="0.3">
      <c r="A2934">
        <v>0</v>
      </c>
      <c r="B2934">
        <v>775</v>
      </c>
      <c r="C2934" s="4">
        <f t="shared" si="45"/>
        <v>2.1218343600273784</v>
      </c>
    </row>
    <row r="2935" spans="1:3" x14ac:dyDescent="0.3">
      <c r="A2935">
        <v>0</v>
      </c>
      <c r="B2935">
        <v>365243</v>
      </c>
      <c r="C2935" s="4">
        <f t="shared" si="45"/>
        <v>999.98083504449005</v>
      </c>
    </row>
    <row r="2936" spans="1:3" x14ac:dyDescent="0.3">
      <c r="A2936">
        <v>0</v>
      </c>
      <c r="B2936">
        <v>388</v>
      </c>
      <c r="C2936" s="4">
        <f t="shared" si="45"/>
        <v>1.0622861054072552</v>
      </c>
    </row>
    <row r="2937" spans="1:3" x14ac:dyDescent="0.3">
      <c r="A2937">
        <v>0</v>
      </c>
      <c r="B2937">
        <v>574</v>
      </c>
      <c r="C2937" s="4">
        <f t="shared" si="45"/>
        <v>1.5715263518138261</v>
      </c>
    </row>
    <row r="2938" spans="1:3" x14ac:dyDescent="0.3">
      <c r="A2938">
        <v>0</v>
      </c>
      <c r="B2938">
        <v>3704</v>
      </c>
      <c r="C2938" s="4">
        <f t="shared" si="45"/>
        <v>10.140999315537304</v>
      </c>
    </row>
    <row r="2939" spans="1:3" x14ac:dyDescent="0.3">
      <c r="A2939">
        <v>0</v>
      </c>
      <c r="B2939">
        <v>3576</v>
      </c>
      <c r="C2939" s="4">
        <f t="shared" si="45"/>
        <v>9.7905544147843937</v>
      </c>
    </row>
    <row r="2940" spans="1:3" x14ac:dyDescent="0.3">
      <c r="A2940">
        <v>0</v>
      </c>
      <c r="B2940">
        <v>3964</v>
      </c>
      <c r="C2940" s="4">
        <f t="shared" si="45"/>
        <v>10.85284052019165</v>
      </c>
    </row>
    <row r="2941" spans="1:3" x14ac:dyDescent="0.3">
      <c r="A2941">
        <v>0</v>
      </c>
      <c r="B2941">
        <v>1801</v>
      </c>
      <c r="C2941" s="4">
        <f t="shared" si="45"/>
        <v>4.9308692676249146</v>
      </c>
    </row>
    <row r="2942" spans="1:3" x14ac:dyDescent="0.3">
      <c r="A2942">
        <v>0</v>
      </c>
      <c r="B2942">
        <v>1853</v>
      </c>
      <c r="C2942" s="4">
        <f t="shared" si="45"/>
        <v>5.0732375085557839</v>
      </c>
    </row>
    <row r="2943" spans="1:3" x14ac:dyDescent="0.3">
      <c r="A2943">
        <v>0</v>
      </c>
      <c r="B2943">
        <v>338</v>
      </c>
      <c r="C2943" s="4">
        <f t="shared" si="45"/>
        <v>0.92539356605065026</v>
      </c>
    </row>
    <row r="2944" spans="1:3" x14ac:dyDescent="0.3">
      <c r="A2944">
        <v>0</v>
      </c>
      <c r="B2944">
        <v>2359</v>
      </c>
      <c r="C2944" s="4">
        <f t="shared" si="45"/>
        <v>6.4585900068446271</v>
      </c>
    </row>
    <row r="2945" spans="1:3" x14ac:dyDescent="0.3">
      <c r="A2945">
        <v>1</v>
      </c>
      <c r="B2945">
        <v>1161</v>
      </c>
      <c r="C2945" s="4">
        <f t="shared" si="45"/>
        <v>3.1786447638603694</v>
      </c>
    </row>
    <row r="2946" spans="1:3" x14ac:dyDescent="0.3">
      <c r="A2946">
        <v>0</v>
      </c>
      <c r="B2946">
        <v>5093</v>
      </c>
      <c r="C2946" s="4">
        <f t="shared" si="45"/>
        <v>13.943874058863791</v>
      </c>
    </row>
    <row r="2947" spans="1:3" x14ac:dyDescent="0.3">
      <c r="A2947">
        <v>0</v>
      </c>
      <c r="B2947">
        <v>1546</v>
      </c>
      <c r="C2947" s="4">
        <f t="shared" ref="C2947:C3010" si="46">B2947/365.25</f>
        <v>4.2327173169062284</v>
      </c>
    </row>
    <row r="2948" spans="1:3" x14ac:dyDescent="0.3">
      <c r="A2948">
        <v>0</v>
      </c>
      <c r="B2948">
        <v>364</v>
      </c>
      <c r="C2948" s="4">
        <f t="shared" si="46"/>
        <v>0.99657768651608492</v>
      </c>
    </row>
    <row r="2949" spans="1:3" x14ac:dyDescent="0.3">
      <c r="A2949">
        <v>0</v>
      </c>
      <c r="B2949">
        <v>1487</v>
      </c>
      <c r="C2949" s="4">
        <f t="shared" si="46"/>
        <v>4.0711841204654347</v>
      </c>
    </row>
    <row r="2950" spans="1:3" x14ac:dyDescent="0.3">
      <c r="A2950">
        <v>0</v>
      </c>
      <c r="B2950">
        <v>665</v>
      </c>
      <c r="C2950" s="4">
        <f t="shared" si="46"/>
        <v>1.8206707734428473</v>
      </c>
    </row>
    <row r="2951" spans="1:3" x14ac:dyDescent="0.3">
      <c r="A2951">
        <v>0</v>
      </c>
      <c r="B2951">
        <v>222</v>
      </c>
      <c r="C2951" s="4">
        <f t="shared" si="46"/>
        <v>0.6078028747433265</v>
      </c>
    </row>
    <row r="2952" spans="1:3" x14ac:dyDescent="0.3">
      <c r="A2952">
        <v>0</v>
      </c>
      <c r="B2952">
        <v>189</v>
      </c>
      <c r="C2952" s="4">
        <f t="shared" si="46"/>
        <v>0.51745379876796715</v>
      </c>
    </row>
    <row r="2953" spans="1:3" x14ac:dyDescent="0.3">
      <c r="A2953">
        <v>0</v>
      </c>
      <c r="B2953">
        <v>365243</v>
      </c>
      <c r="C2953" s="4">
        <f t="shared" si="46"/>
        <v>999.98083504449005</v>
      </c>
    </row>
    <row r="2954" spans="1:3" x14ac:dyDescent="0.3">
      <c r="A2954">
        <v>0</v>
      </c>
      <c r="B2954">
        <v>3009</v>
      </c>
      <c r="C2954" s="4">
        <f t="shared" si="46"/>
        <v>8.2381930184804926</v>
      </c>
    </row>
    <row r="2955" spans="1:3" x14ac:dyDescent="0.3">
      <c r="A2955">
        <v>0</v>
      </c>
      <c r="B2955">
        <v>3681</v>
      </c>
      <c r="C2955" s="4">
        <f t="shared" si="46"/>
        <v>10.078028747433265</v>
      </c>
    </row>
    <row r="2956" spans="1:3" x14ac:dyDescent="0.3">
      <c r="A2956">
        <v>0</v>
      </c>
      <c r="B2956">
        <v>153</v>
      </c>
      <c r="C2956" s="4">
        <f t="shared" si="46"/>
        <v>0.41889117043121149</v>
      </c>
    </row>
    <row r="2957" spans="1:3" x14ac:dyDescent="0.3">
      <c r="A2957">
        <v>0</v>
      </c>
      <c r="B2957">
        <v>2095</v>
      </c>
      <c r="C2957" s="4">
        <f t="shared" si="46"/>
        <v>5.7357973990417523</v>
      </c>
    </row>
    <row r="2958" spans="1:3" x14ac:dyDescent="0.3">
      <c r="A2958">
        <v>0</v>
      </c>
      <c r="B2958">
        <v>6480</v>
      </c>
      <c r="C2958" s="4">
        <f t="shared" si="46"/>
        <v>17.741273100616016</v>
      </c>
    </row>
    <row r="2959" spans="1:3" x14ac:dyDescent="0.3">
      <c r="A2959">
        <v>0</v>
      </c>
      <c r="B2959">
        <v>457</v>
      </c>
      <c r="C2959" s="4">
        <f t="shared" si="46"/>
        <v>1.2511978097193703</v>
      </c>
    </row>
    <row r="2960" spans="1:3" x14ac:dyDescent="0.3">
      <c r="A2960">
        <v>0</v>
      </c>
      <c r="B2960">
        <v>7188</v>
      </c>
      <c r="C2960" s="4">
        <f t="shared" si="46"/>
        <v>19.679671457905545</v>
      </c>
    </row>
    <row r="2961" spans="1:3" x14ac:dyDescent="0.3">
      <c r="A2961">
        <v>0</v>
      </c>
      <c r="B2961">
        <v>3107</v>
      </c>
      <c r="C2961" s="4">
        <f t="shared" si="46"/>
        <v>8.5065023956194388</v>
      </c>
    </row>
    <row r="2962" spans="1:3" x14ac:dyDescent="0.3">
      <c r="A2962">
        <v>0</v>
      </c>
      <c r="B2962">
        <v>274</v>
      </c>
      <c r="C2962" s="4">
        <f t="shared" si="46"/>
        <v>0.75017111567419581</v>
      </c>
    </row>
    <row r="2963" spans="1:3" x14ac:dyDescent="0.3">
      <c r="A2963">
        <v>0</v>
      </c>
      <c r="B2963">
        <v>274</v>
      </c>
      <c r="C2963" s="4">
        <f t="shared" si="46"/>
        <v>0.75017111567419581</v>
      </c>
    </row>
    <row r="2964" spans="1:3" x14ac:dyDescent="0.3">
      <c r="A2964">
        <v>0</v>
      </c>
      <c r="B2964">
        <v>3940</v>
      </c>
      <c r="C2964" s="4">
        <f t="shared" si="46"/>
        <v>10.787132101300479</v>
      </c>
    </row>
    <row r="2965" spans="1:3" x14ac:dyDescent="0.3">
      <c r="A2965">
        <v>0</v>
      </c>
      <c r="B2965">
        <v>1549</v>
      </c>
      <c r="C2965" s="4">
        <f t="shared" si="46"/>
        <v>4.2409308692676246</v>
      </c>
    </row>
    <row r="2966" spans="1:3" x14ac:dyDescent="0.3">
      <c r="A2966">
        <v>0</v>
      </c>
      <c r="B2966">
        <v>548</v>
      </c>
      <c r="C2966" s="4">
        <f t="shared" si="46"/>
        <v>1.5003422313483916</v>
      </c>
    </row>
    <row r="2967" spans="1:3" x14ac:dyDescent="0.3">
      <c r="A2967">
        <v>0</v>
      </c>
      <c r="B2967">
        <v>365243</v>
      </c>
      <c r="C2967" s="4">
        <f t="shared" si="46"/>
        <v>999.98083504449005</v>
      </c>
    </row>
    <row r="2968" spans="1:3" x14ac:dyDescent="0.3">
      <c r="A2968">
        <v>0</v>
      </c>
      <c r="B2968">
        <v>365243</v>
      </c>
      <c r="C2968" s="4">
        <f t="shared" si="46"/>
        <v>999.98083504449005</v>
      </c>
    </row>
    <row r="2969" spans="1:3" x14ac:dyDescent="0.3">
      <c r="A2969">
        <v>1</v>
      </c>
      <c r="B2969">
        <v>363</v>
      </c>
      <c r="C2969" s="4">
        <f t="shared" si="46"/>
        <v>0.99383983572895274</v>
      </c>
    </row>
    <row r="2970" spans="1:3" x14ac:dyDescent="0.3">
      <c r="A2970">
        <v>1</v>
      </c>
      <c r="B2970">
        <v>363</v>
      </c>
      <c r="C2970" s="4">
        <f t="shared" si="46"/>
        <v>0.99383983572895274</v>
      </c>
    </row>
    <row r="2971" spans="1:3" x14ac:dyDescent="0.3">
      <c r="A2971">
        <v>0</v>
      </c>
      <c r="B2971">
        <v>365243</v>
      </c>
      <c r="C2971" s="4">
        <f t="shared" si="46"/>
        <v>999.98083504449005</v>
      </c>
    </row>
    <row r="2972" spans="1:3" x14ac:dyDescent="0.3">
      <c r="A2972">
        <v>0</v>
      </c>
      <c r="B2972">
        <v>5782</v>
      </c>
      <c r="C2972" s="4">
        <f t="shared" si="46"/>
        <v>15.83025325119781</v>
      </c>
    </row>
    <row r="2973" spans="1:3" x14ac:dyDescent="0.3">
      <c r="A2973">
        <v>0</v>
      </c>
      <c r="B2973">
        <v>365243</v>
      </c>
      <c r="C2973" s="4">
        <f t="shared" si="46"/>
        <v>999.98083504449005</v>
      </c>
    </row>
    <row r="2974" spans="1:3" x14ac:dyDescent="0.3">
      <c r="A2974">
        <v>0</v>
      </c>
      <c r="B2974">
        <v>855</v>
      </c>
      <c r="C2974" s="4">
        <f t="shared" si="46"/>
        <v>2.3408624229979464</v>
      </c>
    </row>
    <row r="2975" spans="1:3" x14ac:dyDescent="0.3">
      <c r="A2975">
        <v>0</v>
      </c>
      <c r="B2975">
        <v>713</v>
      </c>
      <c r="C2975" s="4">
        <f t="shared" si="46"/>
        <v>1.9520876112251881</v>
      </c>
    </row>
    <row r="2976" spans="1:3" x14ac:dyDescent="0.3">
      <c r="A2976">
        <v>0</v>
      </c>
      <c r="B2976">
        <v>1485</v>
      </c>
      <c r="C2976" s="4">
        <f t="shared" si="46"/>
        <v>4.0657084188911705</v>
      </c>
    </row>
    <row r="2977" spans="1:3" x14ac:dyDescent="0.3">
      <c r="A2977">
        <v>0</v>
      </c>
      <c r="B2977">
        <v>3522</v>
      </c>
      <c r="C2977" s="4">
        <f t="shared" si="46"/>
        <v>9.6427104722792603</v>
      </c>
    </row>
    <row r="2978" spans="1:3" x14ac:dyDescent="0.3">
      <c r="A2978">
        <v>0</v>
      </c>
      <c r="B2978">
        <v>3522</v>
      </c>
      <c r="C2978" s="4">
        <f t="shared" si="46"/>
        <v>9.6427104722792603</v>
      </c>
    </row>
    <row r="2979" spans="1:3" x14ac:dyDescent="0.3">
      <c r="A2979">
        <v>0</v>
      </c>
      <c r="B2979">
        <v>3849</v>
      </c>
      <c r="C2979" s="4">
        <f t="shared" si="46"/>
        <v>10.537987679671458</v>
      </c>
    </row>
    <row r="2980" spans="1:3" x14ac:dyDescent="0.3">
      <c r="A2980">
        <v>0</v>
      </c>
      <c r="B2980">
        <v>1321</v>
      </c>
      <c r="C2980" s="4">
        <f t="shared" si="46"/>
        <v>3.6167008898015056</v>
      </c>
    </row>
    <row r="2981" spans="1:3" x14ac:dyDescent="0.3">
      <c r="A2981">
        <v>1</v>
      </c>
      <c r="B2981">
        <v>579</v>
      </c>
      <c r="C2981" s="4">
        <f t="shared" si="46"/>
        <v>1.5852156057494866</v>
      </c>
    </row>
    <row r="2982" spans="1:3" x14ac:dyDescent="0.3">
      <c r="A2982">
        <v>0</v>
      </c>
      <c r="B2982">
        <v>7573</v>
      </c>
      <c r="C2982" s="4">
        <f t="shared" si="46"/>
        <v>20.733744010951405</v>
      </c>
    </row>
    <row r="2983" spans="1:3" x14ac:dyDescent="0.3">
      <c r="A2983">
        <v>0</v>
      </c>
      <c r="B2983">
        <v>365243</v>
      </c>
      <c r="C2983" s="4">
        <f t="shared" si="46"/>
        <v>999.98083504449005</v>
      </c>
    </row>
    <row r="2984" spans="1:3" x14ac:dyDescent="0.3">
      <c r="A2984">
        <v>0</v>
      </c>
      <c r="B2984">
        <v>3132</v>
      </c>
      <c r="C2984" s="4">
        <f t="shared" si="46"/>
        <v>8.5749486652977414</v>
      </c>
    </row>
    <row r="2985" spans="1:3" x14ac:dyDescent="0.3">
      <c r="A2985">
        <v>0</v>
      </c>
      <c r="B2985">
        <v>2631</v>
      </c>
      <c r="C2985" s="4">
        <f t="shared" si="46"/>
        <v>7.2032854209445585</v>
      </c>
    </row>
    <row r="2986" spans="1:3" x14ac:dyDescent="0.3">
      <c r="A2986">
        <v>0</v>
      </c>
      <c r="B2986">
        <v>365243</v>
      </c>
      <c r="C2986" s="4">
        <f t="shared" si="46"/>
        <v>999.98083504449005</v>
      </c>
    </row>
    <row r="2987" spans="1:3" x14ac:dyDescent="0.3">
      <c r="A2987">
        <v>0</v>
      </c>
      <c r="B2987">
        <v>3386</v>
      </c>
      <c r="C2987" s="4">
        <f t="shared" si="46"/>
        <v>9.2703627652292955</v>
      </c>
    </row>
    <row r="2988" spans="1:3" x14ac:dyDescent="0.3">
      <c r="A2988">
        <v>0</v>
      </c>
      <c r="B2988">
        <v>2201</v>
      </c>
      <c r="C2988" s="4">
        <f t="shared" si="46"/>
        <v>6.0260095824777551</v>
      </c>
    </row>
    <row r="2989" spans="1:3" x14ac:dyDescent="0.3">
      <c r="A2989">
        <v>0</v>
      </c>
      <c r="B2989">
        <v>2764</v>
      </c>
      <c r="C2989" s="4">
        <f t="shared" si="46"/>
        <v>7.5674195756331279</v>
      </c>
    </row>
    <row r="2990" spans="1:3" x14ac:dyDescent="0.3">
      <c r="A2990">
        <v>0</v>
      </c>
      <c r="B2990">
        <v>133</v>
      </c>
      <c r="C2990" s="4">
        <f t="shared" si="46"/>
        <v>0.36413415468856947</v>
      </c>
    </row>
    <row r="2991" spans="1:3" x14ac:dyDescent="0.3">
      <c r="A2991">
        <v>0</v>
      </c>
      <c r="B2991">
        <v>4635</v>
      </c>
      <c r="C2991" s="4">
        <f t="shared" si="46"/>
        <v>12.68993839835729</v>
      </c>
    </row>
    <row r="2992" spans="1:3" x14ac:dyDescent="0.3">
      <c r="A2992">
        <v>0</v>
      </c>
      <c r="B2992">
        <v>4431</v>
      </c>
      <c r="C2992" s="4">
        <f t="shared" si="46"/>
        <v>12.131416837782341</v>
      </c>
    </row>
    <row r="2993" spans="1:3" x14ac:dyDescent="0.3">
      <c r="A2993">
        <v>0</v>
      </c>
      <c r="B2993">
        <v>523</v>
      </c>
      <c r="C2993" s="4">
        <f t="shared" si="46"/>
        <v>1.431895961670089</v>
      </c>
    </row>
    <row r="2994" spans="1:3" x14ac:dyDescent="0.3">
      <c r="A2994">
        <v>0</v>
      </c>
      <c r="B2994">
        <v>4845</v>
      </c>
      <c r="C2994" s="4">
        <f t="shared" si="46"/>
        <v>13.264887063655031</v>
      </c>
    </row>
    <row r="2995" spans="1:3" x14ac:dyDescent="0.3">
      <c r="A2995">
        <v>0</v>
      </c>
      <c r="B2995">
        <v>365243</v>
      </c>
      <c r="C2995" s="4">
        <f t="shared" si="46"/>
        <v>999.98083504449005</v>
      </c>
    </row>
    <row r="2996" spans="1:3" x14ac:dyDescent="0.3">
      <c r="A2996">
        <v>0</v>
      </c>
      <c r="B2996">
        <v>365243</v>
      </c>
      <c r="C2996" s="4">
        <f t="shared" si="46"/>
        <v>999.98083504449005</v>
      </c>
    </row>
    <row r="2997" spans="1:3" x14ac:dyDescent="0.3">
      <c r="A2997">
        <v>0</v>
      </c>
      <c r="B2997">
        <v>365243</v>
      </c>
      <c r="C2997" s="4">
        <f t="shared" si="46"/>
        <v>999.98083504449005</v>
      </c>
    </row>
    <row r="2998" spans="1:3" x14ac:dyDescent="0.3">
      <c r="A2998">
        <v>0</v>
      </c>
      <c r="B2998">
        <v>2456</v>
      </c>
      <c r="C2998" s="4">
        <f t="shared" si="46"/>
        <v>6.7241615331964404</v>
      </c>
    </row>
    <row r="2999" spans="1:3" x14ac:dyDescent="0.3">
      <c r="A2999">
        <v>0</v>
      </c>
      <c r="B2999">
        <v>556</v>
      </c>
      <c r="C2999" s="4">
        <f t="shared" si="46"/>
        <v>1.5222450376454484</v>
      </c>
    </row>
    <row r="3000" spans="1:3" x14ac:dyDescent="0.3">
      <c r="A3000">
        <v>0</v>
      </c>
      <c r="B3000">
        <v>1523</v>
      </c>
      <c r="C3000" s="4">
        <f t="shared" si="46"/>
        <v>4.16974674880219</v>
      </c>
    </row>
    <row r="3001" spans="1:3" x14ac:dyDescent="0.3">
      <c r="A3001">
        <v>0</v>
      </c>
      <c r="B3001">
        <v>522</v>
      </c>
      <c r="C3001" s="4">
        <f t="shared" si="46"/>
        <v>1.429158110882957</v>
      </c>
    </row>
    <row r="3002" spans="1:3" x14ac:dyDescent="0.3">
      <c r="A3002">
        <v>0</v>
      </c>
      <c r="B3002">
        <v>1824</v>
      </c>
      <c r="C3002" s="4">
        <f t="shared" si="46"/>
        <v>4.9938398357289531</v>
      </c>
    </row>
    <row r="3003" spans="1:3" x14ac:dyDescent="0.3">
      <c r="A3003">
        <v>0</v>
      </c>
      <c r="B3003">
        <v>365243</v>
      </c>
      <c r="C3003" s="4">
        <f t="shared" si="46"/>
        <v>999.98083504449005</v>
      </c>
    </row>
    <row r="3004" spans="1:3" x14ac:dyDescent="0.3">
      <c r="A3004">
        <v>0</v>
      </c>
      <c r="B3004">
        <v>836</v>
      </c>
      <c r="C3004" s="4">
        <f t="shared" si="46"/>
        <v>2.2888432580424367</v>
      </c>
    </row>
    <row r="3005" spans="1:3" x14ac:dyDescent="0.3">
      <c r="A3005">
        <v>0</v>
      </c>
      <c r="B3005">
        <v>3434</v>
      </c>
      <c r="C3005" s="4">
        <f t="shared" si="46"/>
        <v>9.4017796030116365</v>
      </c>
    </row>
    <row r="3006" spans="1:3" x14ac:dyDescent="0.3">
      <c r="A3006">
        <v>0</v>
      </c>
      <c r="B3006">
        <v>365243</v>
      </c>
      <c r="C3006" s="4">
        <f t="shared" si="46"/>
        <v>999.98083504449005</v>
      </c>
    </row>
    <row r="3007" spans="1:3" x14ac:dyDescent="0.3">
      <c r="A3007">
        <v>0</v>
      </c>
      <c r="B3007">
        <v>365243</v>
      </c>
      <c r="C3007" s="4">
        <f t="shared" si="46"/>
        <v>999.98083504449005</v>
      </c>
    </row>
    <row r="3008" spans="1:3" x14ac:dyDescent="0.3">
      <c r="A3008">
        <v>0</v>
      </c>
      <c r="B3008">
        <v>365243</v>
      </c>
      <c r="C3008" s="4">
        <f t="shared" si="46"/>
        <v>999.98083504449005</v>
      </c>
    </row>
    <row r="3009" spans="1:3" x14ac:dyDescent="0.3">
      <c r="A3009">
        <v>0</v>
      </c>
      <c r="B3009">
        <v>1306</v>
      </c>
      <c r="C3009" s="4">
        <f t="shared" si="46"/>
        <v>3.5756331279945242</v>
      </c>
    </row>
    <row r="3010" spans="1:3" x14ac:dyDescent="0.3">
      <c r="A3010">
        <v>0</v>
      </c>
      <c r="B3010">
        <v>365243</v>
      </c>
      <c r="C3010" s="4">
        <f t="shared" si="46"/>
        <v>999.98083504449005</v>
      </c>
    </row>
    <row r="3011" spans="1:3" x14ac:dyDescent="0.3">
      <c r="A3011">
        <v>0</v>
      </c>
      <c r="B3011">
        <v>2843</v>
      </c>
      <c r="C3011" s="4">
        <f t="shared" ref="C3011:C3074" si="47">B3011/365.25</f>
        <v>7.783709787816564</v>
      </c>
    </row>
    <row r="3012" spans="1:3" x14ac:dyDescent="0.3">
      <c r="A3012">
        <v>0</v>
      </c>
      <c r="B3012">
        <v>6815</v>
      </c>
      <c r="C3012" s="4">
        <f t="shared" si="47"/>
        <v>18.658453114305271</v>
      </c>
    </row>
    <row r="3013" spans="1:3" x14ac:dyDescent="0.3">
      <c r="A3013">
        <v>0</v>
      </c>
      <c r="B3013">
        <v>365243</v>
      </c>
      <c r="C3013" s="4">
        <f t="shared" si="47"/>
        <v>999.98083504449005</v>
      </c>
    </row>
    <row r="3014" spans="1:3" x14ac:dyDescent="0.3">
      <c r="A3014">
        <v>0</v>
      </c>
      <c r="B3014">
        <v>2958</v>
      </c>
      <c r="C3014" s="4">
        <f t="shared" si="47"/>
        <v>8.0985626283367562</v>
      </c>
    </row>
    <row r="3015" spans="1:3" x14ac:dyDescent="0.3">
      <c r="A3015">
        <v>0</v>
      </c>
      <c r="B3015">
        <v>365243</v>
      </c>
      <c r="C3015" s="4">
        <f t="shared" si="47"/>
        <v>999.98083504449005</v>
      </c>
    </row>
    <row r="3016" spans="1:3" x14ac:dyDescent="0.3">
      <c r="A3016">
        <v>0</v>
      </c>
      <c r="B3016">
        <v>1190</v>
      </c>
      <c r="C3016" s="4">
        <f t="shared" si="47"/>
        <v>3.2580424366872007</v>
      </c>
    </row>
    <row r="3017" spans="1:3" x14ac:dyDescent="0.3">
      <c r="A3017">
        <v>0</v>
      </c>
      <c r="B3017">
        <v>2101</v>
      </c>
      <c r="C3017" s="4">
        <f t="shared" si="47"/>
        <v>5.7522245037645447</v>
      </c>
    </row>
    <row r="3018" spans="1:3" x14ac:dyDescent="0.3">
      <c r="A3018">
        <v>0</v>
      </c>
      <c r="B3018">
        <v>1434</v>
      </c>
      <c r="C3018" s="4">
        <f t="shared" si="47"/>
        <v>3.9260780287474333</v>
      </c>
    </row>
    <row r="3019" spans="1:3" x14ac:dyDescent="0.3">
      <c r="A3019">
        <v>1</v>
      </c>
      <c r="B3019">
        <v>2106</v>
      </c>
      <c r="C3019" s="4">
        <f t="shared" si="47"/>
        <v>5.7659137577002051</v>
      </c>
    </row>
    <row r="3020" spans="1:3" x14ac:dyDescent="0.3">
      <c r="A3020">
        <v>1</v>
      </c>
      <c r="B3020">
        <v>2106</v>
      </c>
      <c r="C3020" s="4">
        <f t="shared" si="47"/>
        <v>5.7659137577002051</v>
      </c>
    </row>
    <row r="3021" spans="1:3" x14ac:dyDescent="0.3">
      <c r="A3021">
        <v>0</v>
      </c>
      <c r="B3021">
        <v>2226</v>
      </c>
      <c r="C3021" s="4">
        <f t="shared" si="47"/>
        <v>6.0944558521560577</v>
      </c>
    </row>
    <row r="3022" spans="1:3" x14ac:dyDescent="0.3">
      <c r="A3022">
        <v>0</v>
      </c>
      <c r="B3022">
        <v>2226</v>
      </c>
      <c r="C3022" s="4">
        <f t="shared" si="47"/>
        <v>6.0944558521560577</v>
      </c>
    </row>
    <row r="3023" spans="1:3" x14ac:dyDescent="0.3">
      <c r="A3023">
        <v>0</v>
      </c>
      <c r="B3023">
        <v>1195</v>
      </c>
      <c r="C3023" s="4">
        <f t="shared" si="47"/>
        <v>3.2717316906228611</v>
      </c>
    </row>
    <row r="3024" spans="1:3" x14ac:dyDescent="0.3">
      <c r="A3024">
        <v>0</v>
      </c>
      <c r="B3024">
        <v>356</v>
      </c>
      <c r="C3024" s="4">
        <f t="shared" si="47"/>
        <v>0.97467488021902804</v>
      </c>
    </row>
    <row r="3025" spans="1:3" x14ac:dyDescent="0.3">
      <c r="A3025">
        <v>0</v>
      </c>
      <c r="B3025">
        <v>4669</v>
      </c>
      <c r="C3025" s="4">
        <f t="shared" si="47"/>
        <v>12.78302532511978</v>
      </c>
    </row>
    <row r="3026" spans="1:3" x14ac:dyDescent="0.3">
      <c r="A3026">
        <v>0</v>
      </c>
      <c r="B3026">
        <v>4669</v>
      </c>
      <c r="C3026" s="4">
        <f t="shared" si="47"/>
        <v>12.78302532511978</v>
      </c>
    </row>
    <row r="3027" spans="1:3" x14ac:dyDescent="0.3">
      <c r="A3027">
        <v>0</v>
      </c>
      <c r="B3027">
        <v>5903</v>
      </c>
      <c r="C3027" s="4">
        <f t="shared" si="47"/>
        <v>16.161533196440793</v>
      </c>
    </row>
    <row r="3028" spans="1:3" x14ac:dyDescent="0.3">
      <c r="A3028">
        <v>0</v>
      </c>
      <c r="B3028">
        <v>709</v>
      </c>
      <c r="C3028" s="4">
        <f t="shared" si="47"/>
        <v>1.9411362080766599</v>
      </c>
    </row>
    <row r="3029" spans="1:3" x14ac:dyDescent="0.3">
      <c r="A3029">
        <v>0</v>
      </c>
      <c r="B3029">
        <v>365243</v>
      </c>
      <c r="C3029" s="4">
        <f t="shared" si="47"/>
        <v>999.98083504449005</v>
      </c>
    </row>
    <row r="3030" spans="1:3" x14ac:dyDescent="0.3">
      <c r="A3030">
        <v>0</v>
      </c>
      <c r="B3030">
        <v>365243</v>
      </c>
      <c r="C3030" s="4">
        <f t="shared" si="47"/>
        <v>999.98083504449005</v>
      </c>
    </row>
    <row r="3031" spans="1:3" x14ac:dyDescent="0.3">
      <c r="A3031">
        <v>0</v>
      </c>
      <c r="B3031">
        <v>365243</v>
      </c>
      <c r="C3031" s="4">
        <f t="shared" si="47"/>
        <v>999.98083504449005</v>
      </c>
    </row>
    <row r="3032" spans="1:3" x14ac:dyDescent="0.3">
      <c r="A3032">
        <v>0</v>
      </c>
      <c r="B3032">
        <v>747</v>
      </c>
      <c r="C3032" s="4">
        <f t="shared" si="47"/>
        <v>2.0451745379876796</v>
      </c>
    </row>
    <row r="3033" spans="1:3" x14ac:dyDescent="0.3">
      <c r="A3033">
        <v>0</v>
      </c>
      <c r="B3033">
        <v>365243</v>
      </c>
      <c r="C3033" s="4">
        <f t="shared" si="47"/>
        <v>999.98083504449005</v>
      </c>
    </row>
    <row r="3034" spans="1:3" x14ac:dyDescent="0.3">
      <c r="A3034">
        <v>0</v>
      </c>
      <c r="B3034">
        <v>1891</v>
      </c>
      <c r="C3034" s="4">
        <f t="shared" si="47"/>
        <v>5.1772758384668034</v>
      </c>
    </row>
    <row r="3035" spans="1:3" x14ac:dyDescent="0.3">
      <c r="A3035">
        <v>0</v>
      </c>
      <c r="B3035">
        <v>1692</v>
      </c>
      <c r="C3035" s="4">
        <f t="shared" si="47"/>
        <v>4.6324435318275157</v>
      </c>
    </row>
    <row r="3036" spans="1:3" x14ac:dyDescent="0.3">
      <c r="A3036">
        <v>0</v>
      </c>
      <c r="B3036">
        <v>1692</v>
      </c>
      <c r="C3036" s="4">
        <f t="shared" si="47"/>
        <v>4.6324435318275157</v>
      </c>
    </row>
    <row r="3037" spans="1:3" x14ac:dyDescent="0.3">
      <c r="A3037">
        <v>0</v>
      </c>
      <c r="B3037">
        <v>101</v>
      </c>
      <c r="C3037" s="4">
        <f t="shared" si="47"/>
        <v>0.27652292950034224</v>
      </c>
    </row>
    <row r="3038" spans="1:3" x14ac:dyDescent="0.3">
      <c r="A3038">
        <v>0</v>
      </c>
      <c r="B3038">
        <v>5266</v>
      </c>
      <c r="C3038" s="4">
        <f t="shared" si="47"/>
        <v>14.417522245037645</v>
      </c>
    </row>
    <row r="3039" spans="1:3" x14ac:dyDescent="0.3">
      <c r="A3039">
        <v>0</v>
      </c>
      <c r="B3039">
        <v>1073</v>
      </c>
      <c r="C3039" s="4">
        <f t="shared" si="47"/>
        <v>2.9377138945927448</v>
      </c>
    </row>
    <row r="3040" spans="1:3" x14ac:dyDescent="0.3">
      <c r="A3040">
        <v>0</v>
      </c>
      <c r="B3040">
        <v>444</v>
      </c>
      <c r="C3040" s="4">
        <f t="shared" si="47"/>
        <v>1.215605749486653</v>
      </c>
    </row>
    <row r="3041" spans="1:3" x14ac:dyDescent="0.3">
      <c r="A3041">
        <v>0</v>
      </c>
      <c r="B3041">
        <v>365243</v>
      </c>
      <c r="C3041" s="4">
        <f t="shared" si="47"/>
        <v>999.98083504449005</v>
      </c>
    </row>
    <row r="3042" spans="1:3" x14ac:dyDescent="0.3">
      <c r="A3042">
        <v>0</v>
      </c>
      <c r="B3042">
        <v>1936</v>
      </c>
      <c r="C3042" s="4">
        <f t="shared" si="47"/>
        <v>5.3004791238877482</v>
      </c>
    </row>
    <row r="3043" spans="1:3" x14ac:dyDescent="0.3">
      <c r="A3043">
        <v>0</v>
      </c>
      <c r="B3043">
        <v>1893</v>
      </c>
      <c r="C3043" s="4">
        <f t="shared" si="47"/>
        <v>5.1827515400410675</v>
      </c>
    </row>
    <row r="3044" spans="1:3" x14ac:dyDescent="0.3">
      <c r="A3044">
        <v>0</v>
      </c>
      <c r="B3044">
        <v>1587</v>
      </c>
      <c r="C3044" s="4">
        <f t="shared" si="47"/>
        <v>4.344969199178645</v>
      </c>
    </row>
    <row r="3045" spans="1:3" x14ac:dyDescent="0.3">
      <c r="A3045">
        <v>0</v>
      </c>
      <c r="B3045">
        <v>1149</v>
      </c>
      <c r="C3045" s="4">
        <f t="shared" si="47"/>
        <v>3.1457905544147846</v>
      </c>
    </row>
    <row r="3046" spans="1:3" x14ac:dyDescent="0.3">
      <c r="A3046">
        <v>0</v>
      </c>
      <c r="B3046">
        <v>2542</v>
      </c>
      <c r="C3046" s="4">
        <f t="shared" si="47"/>
        <v>6.9596167008898018</v>
      </c>
    </row>
    <row r="3047" spans="1:3" x14ac:dyDescent="0.3">
      <c r="A3047">
        <v>0</v>
      </c>
      <c r="B3047">
        <v>2542</v>
      </c>
      <c r="C3047" s="4">
        <f t="shared" si="47"/>
        <v>6.9596167008898018</v>
      </c>
    </row>
    <row r="3048" spans="1:3" x14ac:dyDescent="0.3">
      <c r="A3048">
        <v>0</v>
      </c>
      <c r="B3048">
        <v>2542</v>
      </c>
      <c r="C3048" s="4">
        <f t="shared" si="47"/>
        <v>6.9596167008898018</v>
      </c>
    </row>
    <row r="3049" spans="1:3" x14ac:dyDescent="0.3">
      <c r="A3049">
        <v>0</v>
      </c>
      <c r="B3049">
        <v>6355</v>
      </c>
      <c r="C3049" s="4">
        <f t="shared" si="47"/>
        <v>17.399041752224505</v>
      </c>
    </row>
    <row r="3050" spans="1:3" x14ac:dyDescent="0.3">
      <c r="A3050">
        <v>0</v>
      </c>
      <c r="B3050">
        <v>2027</v>
      </c>
      <c r="C3050" s="4">
        <f t="shared" si="47"/>
        <v>5.5496235455167691</v>
      </c>
    </row>
    <row r="3051" spans="1:3" x14ac:dyDescent="0.3">
      <c r="A3051">
        <v>0</v>
      </c>
      <c r="B3051">
        <v>6592</v>
      </c>
      <c r="C3051" s="4">
        <f t="shared" si="47"/>
        <v>18.047912388774812</v>
      </c>
    </row>
    <row r="3052" spans="1:3" x14ac:dyDescent="0.3">
      <c r="A3052">
        <v>0</v>
      </c>
      <c r="B3052">
        <v>365243</v>
      </c>
      <c r="C3052" s="4">
        <f t="shared" si="47"/>
        <v>999.98083504449005</v>
      </c>
    </row>
    <row r="3053" spans="1:3" x14ac:dyDescent="0.3">
      <c r="A3053">
        <v>0</v>
      </c>
      <c r="B3053">
        <v>365243</v>
      </c>
      <c r="C3053" s="4">
        <f t="shared" si="47"/>
        <v>999.98083504449005</v>
      </c>
    </row>
    <row r="3054" spans="1:3" x14ac:dyDescent="0.3">
      <c r="A3054">
        <v>0</v>
      </c>
      <c r="B3054">
        <v>365243</v>
      </c>
      <c r="C3054" s="4">
        <f t="shared" si="47"/>
        <v>999.98083504449005</v>
      </c>
    </row>
    <row r="3055" spans="1:3" x14ac:dyDescent="0.3">
      <c r="A3055">
        <v>0</v>
      </c>
      <c r="B3055">
        <v>3872</v>
      </c>
      <c r="C3055" s="4">
        <f t="shared" si="47"/>
        <v>10.600958247775496</v>
      </c>
    </row>
    <row r="3056" spans="1:3" x14ac:dyDescent="0.3">
      <c r="A3056">
        <v>0</v>
      </c>
      <c r="B3056">
        <v>3488</v>
      </c>
      <c r="C3056" s="4">
        <f t="shared" si="47"/>
        <v>9.54962354551677</v>
      </c>
    </row>
    <row r="3057" spans="1:3" x14ac:dyDescent="0.3">
      <c r="A3057">
        <v>0</v>
      </c>
      <c r="B3057">
        <v>3154</v>
      </c>
      <c r="C3057" s="4">
        <f t="shared" si="47"/>
        <v>8.6351813826146469</v>
      </c>
    </row>
    <row r="3058" spans="1:3" x14ac:dyDescent="0.3">
      <c r="A3058">
        <v>0</v>
      </c>
      <c r="B3058">
        <v>3154</v>
      </c>
      <c r="C3058" s="4">
        <f t="shared" si="47"/>
        <v>8.6351813826146469</v>
      </c>
    </row>
    <row r="3059" spans="1:3" x14ac:dyDescent="0.3">
      <c r="A3059">
        <v>0</v>
      </c>
      <c r="B3059">
        <v>1640</v>
      </c>
      <c r="C3059" s="4">
        <f t="shared" si="47"/>
        <v>4.4900752908966464</v>
      </c>
    </row>
    <row r="3060" spans="1:3" x14ac:dyDescent="0.3">
      <c r="A3060">
        <v>0</v>
      </c>
      <c r="B3060">
        <v>1539</v>
      </c>
      <c r="C3060" s="4">
        <f t="shared" si="47"/>
        <v>4.213552361396304</v>
      </c>
    </row>
    <row r="3061" spans="1:3" x14ac:dyDescent="0.3">
      <c r="A3061">
        <v>0</v>
      </c>
      <c r="B3061">
        <v>707</v>
      </c>
      <c r="C3061" s="4">
        <f t="shared" si="47"/>
        <v>1.9356605065023955</v>
      </c>
    </row>
    <row r="3062" spans="1:3" x14ac:dyDescent="0.3">
      <c r="A3062">
        <v>0</v>
      </c>
      <c r="B3062">
        <v>1165</v>
      </c>
      <c r="C3062" s="4">
        <f t="shared" si="47"/>
        <v>3.1895961670088981</v>
      </c>
    </row>
    <row r="3063" spans="1:3" x14ac:dyDescent="0.3">
      <c r="A3063">
        <v>0</v>
      </c>
      <c r="B3063">
        <v>312</v>
      </c>
      <c r="C3063" s="4">
        <f t="shared" si="47"/>
        <v>0.85420944558521561</v>
      </c>
    </row>
    <row r="3064" spans="1:3" x14ac:dyDescent="0.3">
      <c r="A3064">
        <v>0</v>
      </c>
      <c r="B3064">
        <v>2383</v>
      </c>
      <c r="C3064" s="4">
        <f t="shared" si="47"/>
        <v>6.5242984257357977</v>
      </c>
    </row>
    <row r="3065" spans="1:3" x14ac:dyDescent="0.3">
      <c r="A3065">
        <v>0</v>
      </c>
      <c r="B3065">
        <v>5406</v>
      </c>
      <c r="C3065" s="4">
        <f t="shared" si="47"/>
        <v>14.80082135523614</v>
      </c>
    </row>
    <row r="3066" spans="1:3" x14ac:dyDescent="0.3">
      <c r="A3066">
        <v>0</v>
      </c>
      <c r="B3066">
        <v>5368</v>
      </c>
      <c r="C3066" s="4">
        <f t="shared" si="47"/>
        <v>14.69678302532512</v>
      </c>
    </row>
    <row r="3067" spans="1:3" x14ac:dyDescent="0.3">
      <c r="A3067">
        <v>0</v>
      </c>
      <c r="B3067">
        <v>199</v>
      </c>
      <c r="C3067" s="4">
        <f t="shared" si="47"/>
        <v>0.54483230663928817</v>
      </c>
    </row>
    <row r="3068" spans="1:3" x14ac:dyDescent="0.3">
      <c r="A3068">
        <v>0</v>
      </c>
      <c r="B3068">
        <v>2973</v>
      </c>
      <c r="C3068" s="4">
        <f t="shared" si="47"/>
        <v>8.1396303901437363</v>
      </c>
    </row>
    <row r="3069" spans="1:3" x14ac:dyDescent="0.3">
      <c r="A3069">
        <v>0</v>
      </c>
      <c r="B3069">
        <v>237</v>
      </c>
      <c r="C3069" s="4">
        <f t="shared" si="47"/>
        <v>0.64887063655030797</v>
      </c>
    </row>
    <row r="3070" spans="1:3" x14ac:dyDescent="0.3">
      <c r="A3070">
        <v>0</v>
      </c>
      <c r="B3070">
        <v>1976</v>
      </c>
      <c r="C3070" s="4">
        <f t="shared" si="47"/>
        <v>5.4099931553730318</v>
      </c>
    </row>
    <row r="3071" spans="1:3" x14ac:dyDescent="0.3">
      <c r="A3071">
        <v>0</v>
      </c>
      <c r="B3071">
        <v>288</v>
      </c>
      <c r="C3071" s="4">
        <f t="shared" si="47"/>
        <v>0.7885010266940452</v>
      </c>
    </row>
    <row r="3072" spans="1:3" x14ac:dyDescent="0.3">
      <c r="A3072">
        <v>0</v>
      </c>
      <c r="B3072">
        <v>448</v>
      </c>
      <c r="C3072" s="4">
        <f t="shared" si="47"/>
        <v>1.2265571526351813</v>
      </c>
    </row>
    <row r="3073" spans="1:3" x14ac:dyDescent="0.3">
      <c r="A3073">
        <v>1</v>
      </c>
      <c r="B3073">
        <v>7500</v>
      </c>
      <c r="C3073" s="4">
        <f t="shared" si="47"/>
        <v>20.533880903490761</v>
      </c>
    </row>
    <row r="3074" spans="1:3" x14ac:dyDescent="0.3">
      <c r="A3074">
        <v>0</v>
      </c>
      <c r="B3074">
        <v>1594</v>
      </c>
      <c r="C3074" s="4">
        <f t="shared" si="47"/>
        <v>4.3641341546885695</v>
      </c>
    </row>
    <row r="3075" spans="1:3" x14ac:dyDescent="0.3">
      <c r="A3075">
        <v>0</v>
      </c>
      <c r="B3075">
        <v>691</v>
      </c>
      <c r="C3075" s="4">
        <f t="shared" ref="C3075:C3138" si="48">B3075/365.25</f>
        <v>1.891854893908282</v>
      </c>
    </row>
    <row r="3076" spans="1:3" x14ac:dyDescent="0.3">
      <c r="A3076">
        <v>0</v>
      </c>
      <c r="B3076">
        <v>5856</v>
      </c>
      <c r="C3076" s="4">
        <f t="shared" si="48"/>
        <v>16.032854209445585</v>
      </c>
    </row>
    <row r="3077" spans="1:3" x14ac:dyDescent="0.3">
      <c r="A3077">
        <v>1</v>
      </c>
      <c r="B3077">
        <v>2237</v>
      </c>
      <c r="C3077" s="4">
        <f t="shared" si="48"/>
        <v>6.1245722108145104</v>
      </c>
    </row>
    <row r="3078" spans="1:3" x14ac:dyDescent="0.3">
      <c r="A3078">
        <v>0</v>
      </c>
      <c r="B3078">
        <v>770</v>
      </c>
      <c r="C3078" s="4">
        <f t="shared" si="48"/>
        <v>2.108145106091718</v>
      </c>
    </row>
    <row r="3079" spans="1:3" x14ac:dyDescent="0.3">
      <c r="A3079">
        <v>0</v>
      </c>
      <c r="B3079">
        <v>365243</v>
      </c>
      <c r="C3079" s="4">
        <f t="shared" si="48"/>
        <v>999.98083504449005</v>
      </c>
    </row>
    <row r="3080" spans="1:3" x14ac:dyDescent="0.3">
      <c r="A3080">
        <v>0</v>
      </c>
      <c r="B3080">
        <v>6641</v>
      </c>
      <c r="C3080" s="4">
        <f t="shared" si="48"/>
        <v>18.182067077344286</v>
      </c>
    </row>
    <row r="3081" spans="1:3" x14ac:dyDescent="0.3">
      <c r="A3081">
        <v>0</v>
      </c>
      <c r="B3081">
        <v>218</v>
      </c>
      <c r="C3081" s="4">
        <f t="shared" si="48"/>
        <v>0.59685147159479812</v>
      </c>
    </row>
    <row r="3082" spans="1:3" x14ac:dyDescent="0.3">
      <c r="A3082">
        <v>0</v>
      </c>
      <c r="B3082">
        <v>721</v>
      </c>
      <c r="C3082" s="4">
        <f t="shared" si="48"/>
        <v>1.9739904175222451</v>
      </c>
    </row>
    <row r="3083" spans="1:3" x14ac:dyDescent="0.3">
      <c r="A3083">
        <v>0</v>
      </c>
      <c r="B3083">
        <v>2063</v>
      </c>
      <c r="C3083" s="4">
        <f t="shared" si="48"/>
        <v>5.6481861738535253</v>
      </c>
    </row>
    <row r="3084" spans="1:3" x14ac:dyDescent="0.3">
      <c r="A3084">
        <v>0</v>
      </c>
      <c r="B3084">
        <v>2449</v>
      </c>
      <c r="C3084" s="4">
        <f t="shared" si="48"/>
        <v>6.7049965776865159</v>
      </c>
    </row>
    <row r="3085" spans="1:3" x14ac:dyDescent="0.3">
      <c r="A3085">
        <v>0</v>
      </c>
      <c r="B3085">
        <v>557</v>
      </c>
      <c r="C3085" s="4">
        <f t="shared" si="48"/>
        <v>1.5249828884325805</v>
      </c>
    </row>
    <row r="3086" spans="1:3" x14ac:dyDescent="0.3">
      <c r="A3086">
        <v>0</v>
      </c>
      <c r="B3086">
        <v>5955</v>
      </c>
      <c r="C3086" s="4">
        <f t="shared" si="48"/>
        <v>16.303901437371664</v>
      </c>
    </row>
    <row r="3087" spans="1:3" x14ac:dyDescent="0.3">
      <c r="A3087">
        <v>0</v>
      </c>
      <c r="B3087">
        <v>1973</v>
      </c>
      <c r="C3087" s="4">
        <f t="shared" si="48"/>
        <v>5.4017796030116356</v>
      </c>
    </row>
    <row r="3088" spans="1:3" x14ac:dyDescent="0.3">
      <c r="A3088">
        <v>1</v>
      </c>
      <c r="B3088">
        <v>2470</v>
      </c>
      <c r="C3088" s="4">
        <f t="shared" si="48"/>
        <v>6.7624914442162902</v>
      </c>
    </row>
    <row r="3089" spans="1:3" x14ac:dyDescent="0.3">
      <c r="A3089">
        <v>0</v>
      </c>
      <c r="B3089">
        <v>3164</v>
      </c>
      <c r="C3089" s="4">
        <f t="shared" si="48"/>
        <v>8.6625598904859693</v>
      </c>
    </row>
    <row r="3090" spans="1:3" x14ac:dyDescent="0.3">
      <c r="A3090">
        <v>0</v>
      </c>
      <c r="B3090">
        <v>753</v>
      </c>
      <c r="C3090" s="4">
        <f t="shared" si="48"/>
        <v>2.0616016427104724</v>
      </c>
    </row>
    <row r="3091" spans="1:3" x14ac:dyDescent="0.3">
      <c r="A3091">
        <v>1</v>
      </c>
      <c r="B3091">
        <v>177</v>
      </c>
      <c r="C3091" s="4">
        <f t="shared" si="48"/>
        <v>0.48459958932238195</v>
      </c>
    </row>
    <row r="3092" spans="1:3" x14ac:dyDescent="0.3">
      <c r="A3092">
        <v>0</v>
      </c>
      <c r="B3092">
        <v>3459</v>
      </c>
      <c r="C3092" s="4">
        <f t="shared" si="48"/>
        <v>9.4702258726899391</v>
      </c>
    </row>
    <row r="3093" spans="1:3" x14ac:dyDescent="0.3">
      <c r="A3093">
        <v>0</v>
      </c>
      <c r="B3093">
        <v>2051</v>
      </c>
      <c r="C3093" s="4">
        <f t="shared" si="48"/>
        <v>5.6153319644079396</v>
      </c>
    </row>
    <row r="3094" spans="1:3" x14ac:dyDescent="0.3">
      <c r="A3094">
        <v>0</v>
      </c>
      <c r="B3094">
        <v>715</v>
      </c>
      <c r="C3094" s="4">
        <f t="shared" si="48"/>
        <v>1.9575633127994525</v>
      </c>
    </row>
    <row r="3095" spans="1:3" x14ac:dyDescent="0.3">
      <c r="A3095">
        <v>0</v>
      </c>
      <c r="B3095">
        <v>378</v>
      </c>
      <c r="C3095" s="4">
        <f t="shared" si="48"/>
        <v>1.0349075975359343</v>
      </c>
    </row>
    <row r="3096" spans="1:3" x14ac:dyDescent="0.3">
      <c r="A3096">
        <v>0</v>
      </c>
      <c r="B3096">
        <v>378</v>
      </c>
      <c r="C3096" s="4">
        <f t="shared" si="48"/>
        <v>1.0349075975359343</v>
      </c>
    </row>
    <row r="3097" spans="1:3" x14ac:dyDescent="0.3">
      <c r="A3097">
        <v>0</v>
      </c>
      <c r="B3097">
        <v>1261</v>
      </c>
      <c r="C3097" s="4">
        <f t="shared" si="48"/>
        <v>3.4524298425735798</v>
      </c>
    </row>
    <row r="3098" spans="1:3" x14ac:dyDescent="0.3">
      <c r="A3098">
        <v>0</v>
      </c>
      <c r="B3098">
        <v>2102</v>
      </c>
      <c r="C3098" s="4">
        <f t="shared" si="48"/>
        <v>5.7549623545516768</v>
      </c>
    </row>
    <row r="3099" spans="1:3" x14ac:dyDescent="0.3">
      <c r="A3099">
        <v>0</v>
      </c>
      <c r="B3099">
        <v>2436</v>
      </c>
      <c r="C3099" s="4">
        <f t="shared" si="48"/>
        <v>6.669404517453799</v>
      </c>
    </row>
    <row r="3100" spans="1:3" x14ac:dyDescent="0.3">
      <c r="A3100">
        <v>0</v>
      </c>
      <c r="B3100">
        <v>2698</v>
      </c>
      <c r="C3100" s="4">
        <f t="shared" si="48"/>
        <v>7.3867214236824097</v>
      </c>
    </row>
    <row r="3101" spans="1:3" x14ac:dyDescent="0.3">
      <c r="A3101">
        <v>0</v>
      </c>
      <c r="B3101">
        <v>365243</v>
      </c>
      <c r="C3101" s="4">
        <f t="shared" si="48"/>
        <v>999.98083504449005</v>
      </c>
    </row>
    <row r="3102" spans="1:3" x14ac:dyDescent="0.3">
      <c r="A3102">
        <v>0</v>
      </c>
      <c r="B3102">
        <v>365243</v>
      </c>
      <c r="C3102" s="4">
        <f t="shared" si="48"/>
        <v>999.98083504449005</v>
      </c>
    </row>
    <row r="3103" spans="1:3" x14ac:dyDescent="0.3">
      <c r="A3103">
        <v>0</v>
      </c>
      <c r="B3103">
        <v>365243</v>
      </c>
      <c r="C3103" s="4">
        <f t="shared" si="48"/>
        <v>999.98083504449005</v>
      </c>
    </row>
    <row r="3104" spans="1:3" x14ac:dyDescent="0.3">
      <c r="A3104">
        <v>0</v>
      </c>
      <c r="B3104">
        <v>389</v>
      </c>
      <c r="C3104" s="4">
        <f t="shared" si="48"/>
        <v>1.0650239561943875</v>
      </c>
    </row>
    <row r="3105" spans="1:3" x14ac:dyDescent="0.3">
      <c r="A3105">
        <v>0</v>
      </c>
      <c r="B3105">
        <v>365243</v>
      </c>
      <c r="C3105" s="4">
        <f t="shared" si="48"/>
        <v>999.98083504449005</v>
      </c>
    </row>
    <row r="3106" spans="1:3" x14ac:dyDescent="0.3">
      <c r="A3106">
        <v>0</v>
      </c>
      <c r="B3106">
        <v>1848</v>
      </c>
      <c r="C3106" s="4">
        <f t="shared" si="48"/>
        <v>5.0595482546201236</v>
      </c>
    </row>
    <row r="3107" spans="1:3" x14ac:dyDescent="0.3">
      <c r="A3107">
        <v>0</v>
      </c>
      <c r="B3107">
        <v>1848</v>
      </c>
      <c r="C3107" s="4">
        <f t="shared" si="48"/>
        <v>5.0595482546201236</v>
      </c>
    </row>
    <row r="3108" spans="1:3" x14ac:dyDescent="0.3">
      <c r="A3108">
        <v>0</v>
      </c>
      <c r="B3108">
        <v>1848</v>
      </c>
      <c r="C3108" s="4">
        <f t="shared" si="48"/>
        <v>5.0595482546201236</v>
      </c>
    </row>
    <row r="3109" spans="1:3" x14ac:dyDescent="0.3">
      <c r="A3109">
        <v>0</v>
      </c>
      <c r="B3109">
        <v>11988</v>
      </c>
      <c r="C3109" s="4">
        <f t="shared" si="48"/>
        <v>32.821355236139631</v>
      </c>
    </row>
    <row r="3110" spans="1:3" x14ac:dyDescent="0.3">
      <c r="A3110">
        <v>0</v>
      </c>
      <c r="B3110">
        <v>285</v>
      </c>
      <c r="C3110" s="4">
        <f t="shared" si="48"/>
        <v>0.78028747433264889</v>
      </c>
    </row>
    <row r="3111" spans="1:3" x14ac:dyDescent="0.3">
      <c r="A3111">
        <v>0</v>
      </c>
      <c r="B3111">
        <v>4352</v>
      </c>
      <c r="C3111" s="4">
        <f t="shared" si="48"/>
        <v>11.915126625598905</v>
      </c>
    </row>
    <row r="3112" spans="1:3" x14ac:dyDescent="0.3">
      <c r="A3112">
        <v>0</v>
      </c>
      <c r="B3112">
        <v>6195</v>
      </c>
      <c r="C3112" s="4">
        <f t="shared" si="48"/>
        <v>16.960985626283367</v>
      </c>
    </row>
    <row r="3113" spans="1:3" x14ac:dyDescent="0.3">
      <c r="A3113">
        <v>0</v>
      </c>
      <c r="B3113">
        <v>1112</v>
      </c>
      <c r="C3113" s="4">
        <f t="shared" si="48"/>
        <v>3.0444900752908968</v>
      </c>
    </row>
    <row r="3114" spans="1:3" x14ac:dyDescent="0.3">
      <c r="A3114">
        <v>0</v>
      </c>
      <c r="B3114">
        <v>365243</v>
      </c>
      <c r="C3114" s="4">
        <f t="shared" si="48"/>
        <v>999.98083504449005</v>
      </c>
    </row>
    <row r="3115" spans="1:3" x14ac:dyDescent="0.3">
      <c r="A3115">
        <v>0</v>
      </c>
      <c r="B3115">
        <v>597</v>
      </c>
      <c r="C3115" s="4">
        <f t="shared" si="48"/>
        <v>1.6344969199178645</v>
      </c>
    </row>
    <row r="3116" spans="1:3" x14ac:dyDescent="0.3">
      <c r="A3116">
        <v>0</v>
      </c>
      <c r="B3116">
        <v>3565</v>
      </c>
      <c r="C3116" s="4">
        <f t="shared" si="48"/>
        <v>9.7604380561259418</v>
      </c>
    </row>
    <row r="3117" spans="1:3" x14ac:dyDescent="0.3">
      <c r="A3117">
        <v>0</v>
      </c>
      <c r="B3117">
        <v>7646</v>
      </c>
      <c r="C3117" s="4">
        <f t="shared" si="48"/>
        <v>20.933607118412045</v>
      </c>
    </row>
    <row r="3118" spans="1:3" x14ac:dyDescent="0.3">
      <c r="A3118">
        <v>0</v>
      </c>
      <c r="B3118">
        <v>2054</v>
      </c>
      <c r="C3118" s="4">
        <f t="shared" si="48"/>
        <v>5.6235455167693358</v>
      </c>
    </row>
    <row r="3119" spans="1:3" x14ac:dyDescent="0.3">
      <c r="A3119">
        <v>0</v>
      </c>
      <c r="B3119">
        <v>365243</v>
      </c>
      <c r="C3119" s="4">
        <f t="shared" si="48"/>
        <v>999.98083504449005</v>
      </c>
    </row>
    <row r="3120" spans="1:3" x14ac:dyDescent="0.3">
      <c r="A3120">
        <v>0</v>
      </c>
      <c r="B3120">
        <v>705</v>
      </c>
      <c r="C3120" s="4">
        <f t="shared" si="48"/>
        <v>1.9301848049281314</v>
      </c>
    </row>
    <row r="3121" spans="1:3" x14ac:dyDescent="0.3">
      <c r="A3121">
        <v>0</v>
      </c>
      <c r="B3121">
        <v>3604</v>
      </c>
      <c r="C3121" s="4">
        <f t="shared" si="48"/>
        <v>9.8672142368240934</v>
      </c>
    </row>
    <row r="3122" spans="1:3" x14ac:dyDescent="0.3">
      <c r="A3122">
        <v>0</v>
      </c>
      <c r="B3122">
        <v>1482</v>
      </c>
      <c r="C3122" s="4">
        <f t="shared" si="48"/>
        <v>4.0574948665297743</v>
      </c>
    </row>
    <row r="3123" spans="1:3" x14ac:dyDescent="0.3">
      <c r="A3123">
        <v>0</v>
      </c>
      <c r="B3123">
        <v>1482</v>
      </c>
      <c r="C3123" s="4">
        <f t="shared" si="48"/>
        <v>4.0574948665297743</v>
      </c>
    </row>
    <row r="3124" spans="1:3" x14ac:dyDescent="0.3">
      <c r="A3124">
        <v>0</v>
      </c>
      <c r="B3124">
        <v>5358</v>
      </c>
      <c r="C3124" s="4">
        <f t="shared" si="48"/>
        <v>14.669404517453799</v>
      </c>
    </row>
    <row r="3125" spans="1:3" x14ac:dyDescent="0.3">
      <c r="A3125">
        <v>0</v>
      </c>
      <c r="B3125">
        <v>5358</v>
      </c>
      <c r="C3125" s="4">
        <f t="shared" si="48"/>
        <v>14.669404517453799</v>
      </c>
    </row>
    <row r="3126" spans="1:3" x14ac:dyDescent="0.3">
      <c r="A3126">
        <v>0</v>
      </c>
      <c r="B3126">
        <v>7519</v>
      </c>
      <c r="C3126" s="4">
        <f t="shared" si="48"/>
        <v>20.585900068446271</v>
      </c>
    </row>
    <row r="3127" spans="1:3" x14ac:dyDescent="0.3">
      <c r="A3127">
        <v>0</v>
      </c>
      <c r="B3127">
        <v>311</v>
      </c>
      <c r="C3127" s="4">
        <f t="shared" si="48"/>
        <v>0.85147159479808354</v>
      </c>
    </row>
    <row r="3128" spans="1:3" x14ac:dyDescent="0.3">
      <c r="A3128">
        <v>0</v>
      </c>
      <c r="B3128">
        <v>1874</v>
      </c>
      <c r="C3128" s="4">
        <f t="shared" si="48"/>
        <v>5.1307323750855582</v>
      </c>
    </row>
    <row r="3129" spans="1:3" x14ac:dyDescent="0.3">
      <c r="A3129">
        <v>1</v>
      </c>
      <c r="B3129">
        <v>564</v>
      </c>
      <c r="C3129" s="4">
        <f t="shared" si="48"/>
        <v>1.5441478439425051</v>
      </c>
    </row>
    <row r="3130" spans="1:3" x14ac:dyDescent="0.3">
      <c r="A3130">
        <v>0</v>
      </c>
      <c r="B3130">
        <v>3966</v>
      </c>
      <c r="C3130" s="4">
        <f t="shared" si="48"/>
        <v>10.858316221765914</v>
      </c>
    </row>
    <row r="3131" spans="1:3" x14ac:dyDescent="0.3">
      <c r="A3131">
        <v>0</v>
      </c>
      <c r="B3131">
        <v>2351</v>
      </c>
      <c r="C3131" s="4">
        <f t="shared" si="48"/>
        <v>6.4366872005475706</v>
      </c>
    </row>
    <row r="3132" spans="1:3" x14ac:dyDescent="0.3">
      <c r="A3132">
        <v>0</v>
      </c>
      <c r="B3132">
        <v>4955</v>
      </c>
      <c r="C3132" s="4">
        <f t="shared" si="48"/>
        <v>13.566050650239562</v>
      </c>
    </row>
    <row r="3133" spans="1:3" x14ac:dyDescent="0.3">
      <c r="A3133">
        <v>0</v>
      </c>
      <c r="B3133">
        <v>4955</v>
      </c>
      <c r="C3133" s="4">
        <f t="shared" si="48"/>
        <v>13.566050650239562</v>
      </c>
    </row>
    <row r="3134" spans="1:3" x14ac:dyDescent="0.3">
      <c r="A3134">
        <v>0</v>
      </c>
      <c r="B3134">
        <v>1626</v>
      </c>
      <c r="C3134" s="4">
        <f t="shared" si="48"/>
        <v>4.4517453798767965</v>
      </c>
    </row>
    <row r="3135" spans="1:3" x14ac:dyDescent="0.3">
      <c r="A3135">
        <v>1</v>
      </c>
      <c r="B3135">
        <v>463</v>
      </c>
      <c r="C3135" s="4">
        <f t="shared" si="48"/>
        <v>1.267624914442163</v>
      </c>
    </row>
    <row r="3136" spans="1:3" x14ac:dyDescent="0.3">
      <c r="A3136">
        <v>0</v>
      </c>
      <c r="B3136">
        <v>365243</v>
      </c>
      <c r="C3136" s="4">
        <f t="shared" si="48"/>
        <v>999.98083504449005</v>
      </c>
    </row>
    <row r="3137" spans="1:3" x14ac:dyDescent="0.3">
      <c r="A3137">
        <v>0</v>
      </c>
      <c r="B3137">
        <v>234</v>
      </c>
      <c r="C3137" s="4">
        <f t="shared" si="48"/>
        <v>0.64065708418891165</v>
      </c>
    </row>
    <row r="3138" spans="1:3" x14ac:dyDescent="0.3">
      <c r="A3138">
        <v>0</v>
      </c>
      <c r="B3138">
        <v>394</v>
      </c>
      <c r="C3138" s="4">
        <f t="shared" si="48"/>
        <v>1.0787132101300478</v>
      </c>
    </row>
    <row r="3139" spans="1:3" x14ac:dyDescent="0.3">
      <c r="A3139">
        <v>0</v>
      </c>
      <c r="B3139">
        <v>5338</v>
      </c>
      <c r="C3139" s="4">
        <f t="shared" ref="C3139:C3202" si="49">B3139/365.25</f>
        <v>14.614647501711156</v>
      </c>
    </row>
    <row r="3140" spans="1:3" x14ac:dyDescent="0.3">
      <c r="A3140">
        <v>0</v>
      </c>
      <c r="B3140">
        <v>2253</v>
      </c>
      <c r="C3140" s="4">
        <f t="shared" si="49"/>
        <v>6.1683778234086244</v>
      </c>
    </row>
    <row r="3141" spans="1:3" x14ac:dyDescent="0.3">
      <c r="A3141">
        <v>0</v>
      </c>
      <c r="B3141">
        <v>658</v>
      </c>
      <c r="C3141" s="4">
        <f t="shared" si="49"/>
        <v>1.8015058179329226</v>
      </c>
    </row>
    <row r="3142" spans="1:3" x14ac:dyDescent="0.3">
      <c r="A3142">
        <v>0</v>
      </c>
      <c r="B3142">
        <v>7916</v>
      </c>
      <c r="C3142" s="4">
        <f t="shared" si="49"/>
        <v>21.672826830937716</v>
      </c>
    </row>
    <row r="3143" spans="1:3" x14ac:dyDescent="0.3">
      <c r="A3143">
        <v>0</v>
      </c>
      <c r="B3143">
        <v>951</v>
      </c>
      <c r="C3143" s="4">
        <f t="shared" si="49"/>
        <v>2.6036960985626285</v>
      </c>
    </row>
    <row r="3144" spans="1:3" x14ac:dyDescent="0.3">
      <c r="A3144">
        <v>0</v>
      </c>
      <c r="B3144">
        <v>2964</v>
      </c>
      <c r="C3144" s="4">
        <f t="shared" si="49"/>
        <v>8.1149897330595486</v>
      </c>
    </row>
    <row r="3145" spans="1:3" x14ac:dyDescent="0.3">
      <c r="A3145">
        <v>1</v>
      </c>
      <c r="B3145">
        <v>3490</v>
      </c>
      <c r="C3145" s="4">
        <f t="shared" si="49"/>
        <v>9.5550992470910341</v>
      </c>
    </row>
    <row r="3146" spans="1:3" x14ac:dyDescent="0.3">
      <c r="A3146">
        <v>0</v>
      </c>
      <c r="B3146">
        <v>5409</v>
      </c>
      <c r="C3146" s="4">
        <f t="shared" si="49"/>
        <v>14.809034907597535</v>
      </c>
    </row>
    <row r="3147" spans="1:3" x14ac:dyDescent="0.3">
      <c r="A3147">
        <v>0</v>
      </c>
      <c r="B3147">
        <v>1549</v>
      </c>
      <c r="C3147" s="4">
        <f t="shared" si="49"/>
        <v>4.2409308692676246</v>
      </c>
    </row>
    <row r="3148" spans="1:3" x14ac:dyDescent="0.3">
      <c r="A3148">
        <v>0</v>
      </c>
      <c r="B3148">
        <v>3698</v>
      </c>
      <c r="C3148" s="4">
        <f t="shared" si="49"/>
        <v>10.124572210814511</v>
      </c>
    </row>
    <row r="3149" spans="1:3" x14ac:dyDescent="0.3">
      <c r="A3149">
        <v>0</v>
      </c>
      <c r="B3149">
        <v>1835</v>
      </c>
      <c r="C3149" s="4">
        <f t="shared" si="49"/>
        <v>5.0239561943874058</v>
      </c>
    </row>
    <row r="3150" spans="1:3" x14ac:dyDescent="0.3">
      <c r="A3150">
        <v>0</v>
      </c>
      <c r="B3150">
        <v>365243</v>
      </c>
      <c r="C3150" s="4">
        <f t="shared" si="49"/>
        <v>999.98083504449005</v>
      </c>
    </row>
    <row r="3151" spans="1:3" x14ac:dyDescent="0.3">
      <c r="A3151">
        <v>0</v>
      </c>
      <c r="B3151">
        <v>189</v>
      </c>
      <c r="C3151" s="4">
        <f t="shared" si="49"/>
        <v>0.51745379876796715</v>
      </c>
    </row>
    <row r="3152" spans="1:3" x14ac:dyDescent="0.3">
      <c r="A3152">
        <v>0</v>
      </c>
      <c r="B3152">
        <v>189</v>
      </c>
      <c r="C3152" s="4">
        <f t="shared" si="49"/>
        <v>0.51745379876796715</v>
      </c>
    </row>
    <row r="3153" spans="1:3" x14ac:dyDescent="0.3">
      <c r="A3153">
        <v>0</v>
      </c>
      <c r="B3153">
        <v>157</v>
      </c>
      <c r="C3153" s="4">
        <f t="shared" si="49"/>
        <v>0.42984257357973993</v>
      </c>
    </row>
    <row r="3154" spans="1:3" x14ac:dyDescent="0.3">
      <c r="A3154">
        <v>0</v>
      </c>
      <c r="B3154">
        <v>2110</v>
      </c>
      <c r="C3154" s="4">
        <f t="shared" si="49"/>
        <v>5.7768651608487334</v>
      </c>
    </row>
    <row r="3155" spans="1:3" x14ac:dyDescent="0.3">
      <c r="A3155">
        <v>0</v>
      </c>
      <c r="B3155">
        <v>4249</v>
      </c>
      <c r="C3155" s="4">
        <f t="shared" si="49"/>
        <v>11.633127994524298</v>
      </c>
    </row>
    <row r="3156" spans="1:3" x14ac:dyDescent="0.3">
      <c r="A3156">
        <v>0</v>
      </c>
      <c r="B3156">
        <v>629</v>
      </c>
      <c r="C3156" s="4">
        <f t="shared" si="49"/>
        <v>1.7221081451060918</v>
      </c>
    </row>
    <row r="3157" spans="1:3" x14ac:dyDescent="0.3">
      <c r="A3157">
        <v>0</v>
      </c>
      <c r="B3157">
        <v>1070</v>
      </c>
      <c r="C3157" s="4">
        <f t="shared" si="49"/>
        <v>2.9295003422313486</v>
      </c>
    </row>
    <row r="3158" spans="1:3" x14ac:dyDescent="0.3">
      <c r="A3158">
        <v>0</v>
      </c>
      <c r="B3158">
        <v>2094</v>
      </c>
      <c r="C3158" s="4">
        <f t="shared" si="49"/>
        <v>5.7330595482546203</v>
      </c>
    </row>
    <row r="3159" spans="1:3" x14ac:dyDescent="0.3">
      <c r="A3159">
        <v>0</v>
      </c>
      <c r="B3159">
        <v>958</v>
      </c>
      <c r="C3159" s="4">
        <f t="shared" si="49"/>
        <v>2.622861054072553</v>
      </c>
    </row>
    <row r="3160" spans="1:3" x14ac:dyDescent="0.3">
      <c r="A3160">
        <v>0</v>
      </c>
      <c r="B3160">
        <v>1783</v>
      </c>
      <c r="C3160" s="4">
        <f t="shared" si="49"/>
        <v>4.8815879534565365</v>
      </c>
    </row>
    <row r="3161" spans="1:3" x14ac:dyDescent="0.3">
      <c r="A3161">
        <v>0</v>
      </c>
      <c r="B3161">
        <v>1783</v>
      </c>
      <c r="C3161" s="4">
        <f t="shared" si="49"/>
        <v>4.8815879534565365</v>
      </c>
    </row>
    <row r="3162" spans="1:3" x14ac:dyDescent="0.3">
      <c r="A3162">
        <v>0</v>
      </c>
      <c r="B3162">
        <v>516</v>
      </c>
      <c r="C3162" s="4">
        <f t="shared" si="49"/>
        <v>1.4127310061601643</v>
      </c>
    </row>
    <row r="3163" spans="1:3" x14ac:dyDescent="0.3">
      <c r="A3163">
        <v>0</v>
      </c>
      <c r="B3163">
        <v>1441</v>
      </c>
      <c r="C3163" s="4">
        <f t="shared" si="49"/>
        <v>3.9452429842573578</v>
      </c>
    </row>
    <row r="3164" spans="1:3" x14ac:dyDescent="0.3">
      <c r="A3164">
        <v>1</v>
      </c>
      <c r="B3164">
        <v>2962</v>
      </c>
      <c r="C3164" s="4">
        <f t="shared" si="49"/>
        <v>8.1095140314852845</v>
      </c>
    </row>
    <row r="3165" spans="1:3" x14ac:dyDescent="0.3">
      <c r="A3165">
        <v>0</v>
      </c>
      <c r="B3165">
        <v>106</v>
      </c>
      <c r="C3165" s="4">
        <f t="shared" si="49"/>
        <v>0.29021218343600275</v>
      </c>
    </row>
    <row r="3166" spans="1:3" x14ac:dyDescent="0.3">
      <c r="A3166">
        <v>0</v>
      </c>
      <c r="B3166">
        <v>3009</v>
      </c>
      <c r="C3166" s="4">
        <f t="shared" si="49"/>
        <v>8.2381930184804926</v>
      </c>
    </row>
    <row r="3167" spans="1:3" x14ac:dyDescent="0.3">
      <c r="A3167">
        <v>0</v>
      </c>
      <c r="B3167">
        <v>473</v>
      </c>
      <c r="C3167" s="4">
        <f t="shared" si="49"/>
        <v>1.2950034223134839</v>
      </c>
    </row>
    <row r="3168" spans="1:3" x14ac:dyDescent="0.3">
      <c r="A3168">
        <v>0</v>
      </c>
      <c r="B3168">
        <v>365243</v>
      </c>
      <c r="C3168" s="4">
        <f t="shared" si="49"/>
        <v>999.98083504449005</v>
      </c>
    </row>
    <row r="3169" spans="1:3" x14ac:dyDescent="0.3">
      <c r="A3169">
        <v>0</v>
      </c>
      <c r="B3169">
        <v>365243</v>
      </c>
      <c r="C3169" s="4">
        <f t="shared" si="49"/>
        <v>999.98083504449005</v>
      </c>
    </row>
    <row r="3170" spans="1:3" x14ac:dyDescent="0.3">
      <c r="A3170">
        <v>0</v>
      </c>
      <c r="B3170">
        <v>365243</v>
      </c>
      <c r="C3170" s="4">
        <f t="shared" si="49"/>
        <v>999.98083504449005</v>
      </c>
    </row>
    <row r="3171" spans="1:3" x14ac:dyDescent="0.3">
      <c r="A3171">
        <v>1</v>
      </c>
      <c r="B3171">
        <v>1416</v>
      </c>
      <c r="C3171" s="4">
        <f t="shared" si="49"/>
        <v>3.8767967145790556</v>
      </c>
    </row>
    <row r="3172" spans="1:3" x14ac:dyDescent="0.3">
      <c r="A3172">
        <v>0</v>
      </c>
      <c r="B3172">
        <v>8273</v>
      </c>
      <c r="C3172" s="4">
        <f t="shared" si="49"/>
        <v>22.650239561943874</v>
      </c>
    </row>
    <row r="3173" spans="1:3" x14ac:dyDescent="0.3">
      <c r="A3173">
        <v>1</v>
      </c>
      <c r="B3173">
        <v>1660</v>
      </c>
      <c r="C3173" s="4">
        <f t="shared" si="49"/>
        <v>4.5448323066392877</v>
      </c>
    </row>
    <row r="3174" spans="1:3" x14ac:dyDescent="0.3">
      <c r="A3174">
        <v>0</v>
      </c>
      <c r="B3174">
        <v>3190</v>
      </c>
      <c r="C3174" s="4">
        <f t="shared" si="49"/>
        <v>8.7337440109514031</v>
      </c>
    </row>
    <row r="3175" spans="1:3" x14ac:dyDescent="0.3">
      <c r="A3175">
        <v>0</v>
      </c>
      <c r="B3175">
        <v>1356</v>
      </c>
      <c r="C3175" s="4">
        <f t="shared" si="49"/>
        <v>3.7125256673511293</v>
      </c>
    </row>
    <row r="3176" spans="1:3" x14ac:dyDescent="0.3">
      <c r="A3176">
        <v>0</v>
      </c>
      <c r="B3176">
        <v>1469</v>
      </c>
      <c r="C3176" s="4">
        <f t="shared" si="49"/>
        <v>4.0219028062970565</v>
      </c>
    </row>
    <row r="3177" spans="1:3" x14ac:dyDescent="0.3">
      <c r="A3177">
        <v>0</v>
      </c>
      <c r="B3177">
        <v>1469</v>
      </c>
      <c r="C3177" s="4">
        <f t="shared" si="49"/>
        <v>4.0219028062970565</v>
      </c>
    </row>
    <row r="3178" spans="1:3" x14ac:dyDescent="0.3">
      <c r="A3178">
        <v>0</v>
      </c>
      <c r="B3178">
        <v>594</v>
      </c>
      <c r="C3178" s="4">
        <f t="shared" si="49"/>
        <v>1.6262833675564681</v>
      </c>
    </row>
    <row r="3179" spans="1:3" x14ac:dyDescent="0.3">
      <c r="A3179">
        <v>0</v>
      </c>
      <c r="B3179">
        <v>365243</v>
      </c>
      <c r="C3179" s="4">
        <f t="shared" si="49"/>
        <v>999.98083504449005</v>
      </c>
    </row>
    <row r="3180" spans="1:3" x14ac:dyDescent="0.3">
      <c r="A3180">
        <v>0</v>
      </c>
      <c r="B3180">
        <v>3593</v>
      </c>
      <c r="C3180" s="4">
        <f t="shared" si="49"/>
        <v>9.8370978781656397</v>
      </c>
    </row>
    <row r="3181" spans="1:3" x14ac:dyDescent="0.3">
      <c r="A3181">
        <v>0</v>
      </c>
      <c r="B3181">
        <v>9653</v>
      </c>
      <c r="C3181" s="4">
        <f t="shared" si="49"/>
        <v>26.428473648186174</v>
      </c>
    </row>
    <row r="3182" spans="1:3" x14ac:dyDescent="0.3">
      <c r="A3182">
        <v>0</v>
      </c>
      <c r="B3182">
        <v>365243</v>
      </c>
      <c r="C3182" s="4">
        <f t="shared" si="49"/>
        <v>999.98083504449005</v>
      </c>
    </row>
    <row r="3183" spans="1:3" x14ac:dyDescent="0.3">
      <c r="A3183">
        <v>0</v>
      </c>
      <c r="B3183">
        <v>365243</v>
      </c>
      <c r="C3183" s="4">
        <f t="shared" si="49"/>
        <v>999.98083504449005</v>
      </c>
    </row>
    <row r="3184" spans="1:3" x14ac:dyDescent="0.3">
      <c r="A3184">
        <v>0</v>
      </c>
      <c r="B3184">
        <v>365243</v>
      </c>
      <c r="C3184" s="4">
        <f t="shared" si="49"/>
        <v>999.98083504449005</v>
      </c>
    </row>
    <row r="3185" spans="1:3" x14ac:dyDescent="0.3">
      <c r="A3185">
        <v>0</v>
      </c>
      <c r="B3185">
        <v>68</v>
      </c>
      <c r="C3185" s="4">
        <f t="shared" si="49"/>
        <v>0.18617385352498289</v>
      </c>
    </row>
    <row r="3186" spans="1:3" x14ac:dyDescent="0.3">
      <c r="A3186">
        <v>0</v>
      </c>
      <c r="B3186">
        <v>452</v>
      </c>
      <c r="C3186" s="4">
        <f t="shared" si="49"/>
        <v>1.2375085557837098</v>
      </c>
    </row>
    <row r="3187" spans="1:3" x14ac:dyDescent="0.3">
      <c r="A3187">
        <v>0</v>
      </c>
      <c r="B3187">
        <v>452</v>
      </c>
      <c r="C3187" s="4">
        <f t="shared" si="49"/>
        <v>1.2375085557837098</v>
      </c>
    </row>
    <row r="3188" spans="1:3" x14ac:dyDescent="0.3">
      <c r="A3188">
        <v>0</v>
      </c>
      <c r="B3188">
        <v>1029</v>
      </c>
      <c r="C3188" s="4">
        <f t="shared" si="49"/>
        <v>2.817248459958932</v>
      </c>
    </row>
    <row r="3189" spans="1:3" x14ac:dyDescent="0.3">
      <c r="A3189">
        <v>0</v>
      </c>
      <c r="B3189">
        <v>365243</v>
      </c>
      <c r="C3189" s="4">
        <f t="shared" si="49"/>
        <v>999.98083504449005</v>
      </c>
    </row>
    <row r="3190" spans="1:3" x14ac:dyDescent="0.3">
      <c r="A3190">
        <v>1</v>
      </c>
      <c r="B3190">
        <v>6029</v>
      </c>
      <c r="C3190" s="4">
        <f t="shared" si="49"/>
        <v>16.506502395619439</v>
      </c>
    </row>
    <row r="3191" spans="1:3" x14ac:dyDescent="0.3">
      <c r="A3191">
        <v>0</v>
      </c>
      <c r="B3191">
        <v>365243</v>
      </c>
      <c r="C3191" s="4">
        <f t="shared" si="49"/>
        <v>999.98083504449005</v>
      </c>
    </row>
    <row r="3192" spans="1:3" x14ac:dyDescent="0.3">
      <c r="A3192">
        <v>0</v>
      </c>
      <c r="B3192">
        <v>1048</v>
      </c>
      <c r="C3192" s="4">
        <f t="shared" si="49"/>
        <v>2.8692676249144422</v>
      </c>
    </row>
    <row r="3193" spans="1:3" x14ac:dyDescent="0.3">
      <c r="A3193">
        <v>0</v>
      </c>
      <c r="B3193">
        <v>1048</v>
      </c>
      <c r="C3193" s="4">
        <f t="shared" si="49"/>
        <v>2.8692676249144422</v>
      </c>
    </row>
    <row r="3194" spans="1:3" x14ac:dyDescent="0.3">
      <c r="A3194">
        <v>0</v>
      </c>
      <c r="B3194">
        <v>877</v>
      </c>
      <c r="C3194" s="4">
        <f t="shared" si="49"/>
        <v>2.4010951403148528</v>
      </c>
    </row>
    <row r="3195" spans="1:3" x14ac:dyDescent="0.3">
      <c r="A3195">
        <v>0</v>
      </c>
      <c r="B3195">
        <v>8879</v>
      </c>
      <c r="C3195" s="4">
        <f t="shared" si="49"/>
        <v>24.309377138945926</v>
      </c>
    </row>
    <row r="3196" spans="1:3" x14ac:dyDescent="0.3">
      <c r="A3196">
        <v>0</v>
      </c>
      <c r="B3196">
        <v>221</v>
      </c>
      <c r="C3196" s="4">
        <f t="shared" si="49"/>
        <v>0.60506502395619444</v>
      </c>
    </row>
    <row r="3197" spans="1:3" x14ac:dyDescent="0.3">
      <c r="A3197">
        <v>0</v>
      </c>
      <c r="B3197">
        <v>3288</v>
      </c>
      <c r="C3197" s="4">
        <f t="shared" si="49"/>
        <v>9.0020533880903493</v>
      </c>
    </row>
    <row r="3198" spans="1:3" x14ac:dyDescent="0.3">
      <c r="A3198">
        <v>0</v>
      </c>
      <c r="B3198">
        <v>365243</v>
      </c>
      <c r="C3198" s="4">
        <f t="shared" si="49"/>
        <v>999.98083504449005</v>
      </c>
    </row>
    <row r="3199" spans="1:3" x14ac:dyDescent="0.3">
      <c r="A3199">
        <v>0</v>
      </c>
      <c r="B3199">
        <v>365243</v>
      </c>
      <c r="C3199" s="4">
        <f t="shared" si="49"/>
        <v>999.98083504449005</v>
      </c>
    </row>
    <row r="3200" spans="1:3" x14ac:dyDescent="0.3">
      <c r="A3200">
        <v>0</v>
      </c>
      <c r="B3200">
        <v>2364</v>
      </c>
      <c r="C3200" s="4">
        <f t="shared" si="49"/>
        <v>6.4722792607802875</v>
      </c>
    </row>
    <row r="3201" spans="1:3" x14ac:dyDescent="0.3">
      <c r="A3201">
        <v>0</v>
      </c>
      <c r="B3201">
        <v>6622</v>
      </c>
      <c r="C3201" s="4">
        <f t="shared" si="49"/>
        <v>18.130047912388775</v>
      </c>
    </row>
    <row r="3202" spans="1:3" x14ac:dyDescent="0.3">
      <c r="A3202">
        <v>0</v>
      </c>
      <c r="B3202">
        <v>365243</v>
      </c>
      <c r="C3202" s="4">
        <f t="shared" si="49"/>
        <v>999.98083504449005</v>
      </c>
    </row>
    <row r="3203" spans="1:3" x14ac:dyDescent="0.3">
      <c r="A3203">
        <v>0</v>
      </c>
      <c r="B3203">
        <v>365243</v>
      </c>
      <c r="C3203" s="4">
        <f t="shared" ref="C3203:C3266" si="50">B3203/365.25</f>
        <v>999.98083504449005</v>
      </c>
    </row>
    <row r="3204" spans="1:3" x14ac:dyDescent="0.3">
      <c r="A3204">
        <v>0</v>
      </c>
      <c r="B3204">
        <v>365243</v>
      </c>
      <c r="C3204" s="4">
        <f t="shared" si="50"/>
        <v>999.98083504449005</v>
      </c>
    </row>
    <row r="3205" spans="1:3" x14ac:dyDescent="0.3">
      <c r="A3205">
        <v>0</v>
      </c>
      <c r="B3205">
        <v>858</v>
      </c>
      <c r="C3205" s="4">
        <f t="shared" si="50"/>
        <v>2.3490759753593431</v>
      </c>
    </row>
    <row r="3206" spans="1:3" x14ac:dyDescent="0.3">
      <c r="A3206">
        <v>0</v>
      </c>
      <c r="B3206">
        <v>935</v>
      </c>
      <c r="C3206" s="4">
        <f t="shared" si="50"/>
        <v>2.5598904859685145</v>
      </c>
    </row>
    <row r="3207" spans="1:3" x14ac:dyDescent="0.3">
      <c r="A3207">
        <v>0</v>
      </c>
      <c r="B3207">
        <v>500</v>
      </c>
      <c r="C3207" s="4">
        <f t="shared" si="50"/>
        <v>1.3689253935660506</v>
      </c>
    </row>
    <row r="3208" spans="1:3" x14ac:dyDescent="0.3">
      <c r="A3208">
        <v>1</v>
      </c>
      <c r="B3208">
        <v>365243</v>
      </c>
      <c r="C3208" s="4">
        <f t="shared" si="50"/>
        <v>999.98083504449005</v>
      </c>
    </row>
    <row r="3209" spans="1:3" x14ac:dyDescent="0.3">
      <c r="A3209">
        <v>0</v>
      </c>
      <c r="B3209">
        <v>1603</v>
      </c>
      <c r="C3209" s="4">
        <f t="shared" si="50"/>
        <v>4.3887748117727581</v>
      </c>
    </row>
    <row r="3210" spans="1:3" x14ac:dyDescent="0.3">
      <c r="A3210">
        <v>0</v>
      </c>
      <c r="B3210">
        <v>338</v>
      </c>
      <c r="C3210" s="4">
        <f t="shared" si="50"/>
        <v>0.92539356605065026</v>
      </c>
    </row>
    <row r="3211" spans="1:3" x14ac:dyDescent="0.3">
      <c r="A3211">
        <v>0</v>
      </c>
      <c r="B3211">
        <v>365243</v>
      </c>
      <c r="C3211" s="4">
        <f t="shared" si="50"/>
        <v>999.98083504449005</v>
      </c>
    </row>
    <row r="3212" spans="1:3" x14ac:dyDescent="0.3">
      <c r="A3212">
        <v>0</v>
      </c>
      <c r="B3212">
        <v>365243</v>
      </c>
      <c r="C3212" s="4">
        <f t="shared" si="50"/>
        <v>999.98083504449005</v>
      </c>
    </row>
    <row r="3213" spans="1:3" x14ac:dyDescent="0.3">
      <c r="A3213">
        <v>0</v>
      </c>
      <c r="B3213">
        <v>365243</v>
      </c>
      <c r="C3213" s="4">
        <f t="shared" si="50"/>
        <v>999.98083504449005</v>
      </c>
    </row>
    <row r="3214" spans="1:3" x14ac:dyDescent="0.3">
      <c r="A3214">
        <v>0</v>
      </c>
      <c r="B3214">
        <v>996</v>
      </c>
      <c r="C3214" s="4">
        <f t="shared" si="50"/>
        <v>2.7268993839835729</v>
      </c>
    </row>
    <row r="3215" spans="1:3" x14ac:dyDescent="0.3">
      <c r="A3215">
        <v>0</v>
      </c>
      <c r="B3215">
        <v>373</v>
      </c>
      <c r="C3215" s="4">
        <f t="shared" si="50"/>
        <v>1.0212183436002737</v>
      </c>
    </row>
    <row r="3216" spans="1:3" x14ac:dyDescent="0.3">
      <c r="A3216">
        <v>0</v>
      </c>
      <c r="B3216">
        <v>373</v>
      </c>
      <c r="C3216" s="4">
        <f t="shared" si="50"/>
        <v>1.0212183436002737</v>
      </c>
    </row>
    <row r="3217" spans="1:3" x14ac:dyDescent="0.3">
      <c r="A3217">
        <v>0</v>
      </c>
      <c r="B3217">
        <v>867</v>
      </c>
      <c r="C3217" s="4">
        <f t="shared" si="50"/>
        <v>2.3737166324435317</v>
      </c>
    </row>
    <row r="3218" spans="1:3" x14ac:dyDescent="0.3">
      <c r="A3218">
        <v>0</v>
      </c>
      <c r="B3218">
        <v>1114</v>
      </c>
      <c r="C3218" s="4">
        <f t="shared" si="50"/>
        <v>3.0499657768651609</v>
      </c>
    </row>
    <row r="3219" spans="1:3" x14ac:dyDescent="0.3">
      <c r="A3219">
        <v>0</v>
      </c>
      <c r="B3219">
        <v>794</v>
      </c>
      <c r="C3219" s="4">
        <f t="shared" si="50"/>
        <v>2.1738535249828885</v>
      </c>
    </row>
    <row r="3220" spans="1:3" x14ac:dyDescent="0.3">
      <c r="A3220">
        <v>0</v>
      </c>
      <c r="B3220">
        <v>3516</v>
      </c>
      <c r="C3220" s="4">
        <f t="shared" si="50"/>
        <v>9.6262833675564679</v>
      </c>
    </row>
    <row r="3221" spans="1:3" x14ac:dyDescent="0.3">
      <c r="A3221">
        <v>0</v>
      </c>
      <c r="B3221">
        <v>1859</v>
      </c>
      <c r="C3221" s="4">
        <f t="shared" si="50"/>
        <v>5.0896646132785763</v>
      </c>
    </row>
    <row r="3222" spans="1:3" x14ac:dyDescent="0.3">
      <c r="A3222">
        <v>0</v>
      </c>
      <c r="B3222">
        <v>1859</v>
      </c>
      <c r="C3222" s="4">
        <f t="shared" si="50"/>
        <v>5.0896646132785763</v>
      </c>
    </row>
    <row r="3223" spans="1:3" x14ac:dyDescent="0.3">
      <c r="A3223">
        <v>0</v>
      </c>
      <c r="B3223">
        <v>4157</v>
      </c>
      <c r="C3223" s="4">
        <f t="shared" si="50"/>
        <v>11.381245722108146</v>
      </c>
    </row>
    <row r="3224" spans="1:3" x14ac:dyDescent="0.3">
      <c r="A3224">
        <v>0</v>
      </c>
      <c r="B3224">
        <v>1791</v>
      </c>
      <c r="C3224" s="4">
        <f t="shared" si="50"/>
        <v>4.9034907597535931</v>
      </c>
    </row>
    <row r="3225" spans="1:3" x14ac:dyDescent="0.3">
      <c r="A3225">
        <v>0</v>
      </c>
      <c r="B3225">
        <v>864</v>
      </c>
      <c r="C3225" s="4">
        <f t="shared" si="50"/>
        <v>2.3655030800821355</v>
      </c>
    </row>
    <row r="3226" spans="1:3" x14ac:dyDescent="0.3">
      <c r="A3226">
        <v>0</v>
      </c>
      <c r="B3226">
        <v>738</v>
      </c>
      <c r="C3226" s="4">
        <f t="shared" si="50"/>
        <v>2.020533880903491</v>
      </c>
    </row>
    <row r="3227" spans="1:3" x14ac:dyDescent="0.3">
      <c r="A3227">
        <v>0</v>
      </c>
      <c r="B3227">
        <v>7318</v>
      </c>
      <c r="C3227" s="4">
        <f t="shared" si="50"/>
        <v>20.035592060232716</v>
      </c>
    </row>
    <row r="3228" spans="1:3" x14ac:dyDescent="0.3">
      <c r="A3228">
        <v>0</v>
      </c>
      <c r="B3228">
        <v>1082</v>
      </c>
      <c r="C3228" s="4">
        <f t="shared" si="50"/>
        <v>2.9623545516769334</v>
      </c>
    </row>
    <row r="3229" spans="1:3" x14ac:dyDescent="0.3">
      <c r="A3229">
        <v>0</v>
      </c>
      <c r="B3229">
        <v>632</v>
      </c>
      <c r="C3229" s="4">
        <f t="shared" si="50"/>
        <v>1.730321697467488</v>
      </c>
    </row>
    <row r="3230" spans="1:3" x14ac:dyDescent="0.3">
      <c r="A3230">
        <v>0</v>
      </c>
      <c r="B3230">
        <v>5960</v>
      </c>
      <c r="C3230" s="4">
        <f t="shared" si="50"/>
        <v>16.317590691307323</v>
      </c>
    </row>
    <row r="3231" spans="1:3" x14ac:dyDescent="0.3">
      <c r="A3231">
        <v>0</v>
      </c>
      <c r="B3231">
        <v>913</v>
      </c>
      <c r="C3231" s="4">
        <f t="shared" si="50"/>
        <v>2.4996577686516086</v>
      </c>
    </row>
    <row r="3232" spans="1:3" x14ac:dyDescent="0.3">
      <c r="A3232">
        <v>0</v>
      </c>
      <c r="B3232">
        <v>913</v>
      </c>
      <c r="C3232" s="4">
        <f t="shared" si="50"/>
        <v>2.4996577686516086</v>
      </c>
    </row>
    <row r="3233" spans="1:3" x14ac:dyDescent="0.3">
      <c r="A3233">
        <v>0</v>
      </c>
      <c r="B3233">
        <v>1667</v>
      </c>
      <c r="C3233" s="4">
        <f t="shared" si="50"/>
        <v>4.5639972621492131</v>
      </c>
    </row>
    <row r="3234" spans="1:3" x14ac:dyDescent="0.3">
      <c r="A3234">
        <v>0</v>
      </c>
      <c r="B3234">
        <v>990</v>
      </c>
      <c r="C3234" s="4">
        <f t="shared" si="50"/>
        <v>2.7104722792607805</v>
      </c>
    </row>
    <row r="3235" spans="1:3" x14ac:dyDescent="0.3">
      <c r="A3235">
        <v>0</v>
      </c>
      <c r="B3235">
        <v>2627</v>
      </c>
      <c r="C3235" s="4">
        <f t="shared" si="50"/>
        <v>7.1923340177960302</v>
      </c>
    </row>
    <row r="3236" spans="1:3" x14ac:dyDescent="0.3">
      <c r="A3236">
        <v>0</v>
      </c>
      <c r="B3236">
        <v>749</v>
      </c>
      <c r="C3236" s="4">
        <f t="shared" si="50"/>
        <v>2.0506502395619437</v>
      </c>
    </row>
    <row r="3237" spans="1:3" x14ac:dyDescent="0.3">
      <c r="A3237">
        <v>0</v>
      </c>
      <c r="B3237">
        <v>3512</v>
      </c>
      <c r="C3237" s="4">
        <f t="shared" si="50"/>
        <v>9.6153319644079396</v>
      </c>
    </row>
    <row r="3238" spans="1:3" x14ac:dyDescent="0.3">
      <c r="A3238">
        <v>0</v>
      </c>
      <c r="B3238">
        <v>365243</v>
      </c>
      <c r="C3238" s="4">
        <f t="shared" si="50"/>
        <v>999.98083504449005</v>
      </c>
    </row>
    <row r="3239" spans="1:3" x14ac:dyDescent="0.3">
      <c r="A3239">
        <v>0</v>
      </c>
      <c r="B3239">
        <v>2110</v>
      </c>
      <c r="C3239" s="4">
        <f t="shared" si="50"/>
        <v>5.7768651608487334</v>
      </c>
    </row>
    <row r="3240" spans="1:3" x14ac:dyDescent="0.3">
      <c r="A3240">
        <v>0</v>
      </c>
      <c r="B3240">
        <v>365243</v>
      </c>
      <c r="C3240" s="4">
        <f t="shared" si="50"/>
        <v>999.98083504449005</v>
      </c>
    </row>
    <row r="3241" spans="1:3" x14ac:dyDescent="0.3">
      <c r="A3241">
        <v>0</v>
      </c>
      <c r="B3241">
        <v>966</v>
      </c>
      <c r="C3241" s="4">
        <f t="shared" si="50"/>
        <v>2.64476386036961</v>
      </c>
    </row>
    <row r="3242" spans="1:3" x14ac:dyDescent="0.3">
      <c r="A3242">
        <v>0</v>
      </c>
      <c r="B3242">
        <v>365243</v>
      </c>
      <c r="C3242" s="4">
        <f t="shared" si="50"/>
        <v>999.98083504449005</v>
      </c>
    </row>
    <row r="3243" spans="1:3" x14ac:dyDescent="0.3">
      <c r="A3243">
        <v>0</v>
      </c>
      <c r="B3243">
        <v>365243</v>
      </c>
      <c r="C3243" s="4">
        <f t="shared" si="50"/>
        <v>999.98083504449005</v>
      </c>
    </row>
    <row r="3244" spans="1:3" x14ac:dyDescent="0.3">
      <c r="A3244">
        <v>0</v>
      </c>
      <c r="B3244">
        <v>5693</v>
      </c>
      <c r="C3244" s="4">
        <f t="shared" si="50"/>
        <v>15.586584531143053</v>
      </c>
    </row>
    <row r="3245" spans="1:3" x14ac:dyDescent="0.3">
      <c r="A3245">
        <v>0</v>
      </c>
      <c r="B3245">
        <v>2018</v>
      </c>
      <c r="C3245" s="4">
        <f t="shared" si="50"/>
        <v>5.5249828884325805</v>
      </c>
    </row>
    <row r="3246" spans="1:3" x14ac:dyDescent="0.3">
      <c r="A3246">
        <v>0</v>
      </c>
      <c r="B3246">
        <v>4648</v>
      </c>
      <c r="C3246" s="4">
        <f t="shared" si="50"/>
        <v>12.725530458590006</v>
      </c>
    </row>
    <row r="3247" spans="1:3" x14ac:dyDescent="0.3">
      <c r="A3247">
        <v>0</v>
      </c>
      <c r="B3247">
        <v>1559</v>
      </c>
      <c r="C3247" s="4">
        <f t="shared" si="50"/>
        <v>4.2683093771389462</v>
      </c>
    </row>
    <row r="3248" spans="1:3" x14ac:dyDescent="0.3">
      <c r="A3248">
        <v>0</v>
      </c>
      <c r="B3248">
        <v>365243</v>
      </c>
      <c r="C3248" s="4">
        <f t="shared" si="50"/>
        <v>999.98083504449005</v>
      </c>
    </row>
    <row r="3249" spans="1:3" x14ac:dyDescent="0.3">
      <c r="A3249">
        <v>0</v>
      </c>
      <c r="B3249">
        <v>365243</v>
      </c>
      <c r="C3249" s="4">
        <f t="shared" si="50"/>
        <v>999.98083504449005</v>
      </c>
    </row>
    <row r="3250" spans="1:3" x14ac:dyDescent="0.3">
      <c r="A3250">
        <v>0</v>
      </c>
      <c r="B3250">
        <v>1288</v>
      </c>
      <c r="C3250" s="4">
        <f t="shared" si="50"/>
        <v>3.5263518138261465</v>
      </c>
    </row>
    <row r="3251" spans="1:3" x14ac:dyDescent="0.3">
      <c r="A3251">
        <v>0</v>
      </c>
      <c r="B3251">
        <v>753</v>
      </c>
      <c r="C3251" s="4">
        <f t="shared" si="50"/>
        <v>2.0616016427104724</v>
      </c>
    </row>
    <row r="3252" spans="1:3" x14ac:dyDescent="0.3">
      <c r="A3252">
        <v>0</v>
      </c>
      <c r="B3252">
        <v>509</v>
      </c>
      <c r="C3252" s="4">
        <f t="shared" si="50"/>
        <v>1.3935660506502396</v>
      </c>
    </row>
    <row r="3253" spans="1:3" x14ac:dyDescent="0.3">
      <c r="A3253">
        <v>0</v>
      </c>
      <c r="B3253">
        <v>2684</v>
      </c>
      <c r="C3253" s="4">
        <f t="shared" si="50"/>
        <v>7.3483915126625599</v>
      </c>
    </row>
    <row r="3254" spans="1:3" x14ac:dyDescent="0.3">
      <c r="A3254">
        <v>0</v>
      </c>
      <c r="B3254">
        <v>239</v>
      </c>
      <c r="C3254" s="4">
        <f t="shared" si="50"/>
        <v>0.65434633812457221</v>
      </c>
    </row>
    <row r="3255" spans="1:3" x14ac:dyDescent="0.3">
      <c r="A3255">
        <v>1</v>
      </c>
      <c r="B3255">
        <v>967</v>
      </c>
      <c r="C3255" s="4">
        <f t="shared" si="50"/>
        <v>2.647501711156742</v>
      </c>
    </row>
    <row r="3256" spans="1:3" x14ac:dyDescent="0.3">
      <c r="A3256">
        <v>0</v>
      </c>
      <c r="B3256">
        <v>2812</v>
      </c>
      <c r="C3256" s="4">
        <f t="shared" si="50"/>
        <v>7.698836413415469</v>
      </c>
    </row>
    <row r="3257" spans="1:3" x14ac:dyDescent="0.3">
      <c r="A3257">
        <v>1</v>
      </c>
      <c r="B3257">
        <v>3445</v>
      </c>
      <c r="C3257" s="4">
        <f t="shared" si="50"/>
        <v>9.4318959616700884</v>
      </c>
    </row>
    <row r="3258" spans="1:3" x14ac:dyDescent="0.3">
      <c r="A3258">
        <v>0</v>
      </c>
      <c r="B3258">
        <v>4736</v>
      </c>
      <c r="C3258" s="4">
        <f t="shared" si="50"/>
        <v>12.966461327857632</v>
      </c>
    </row>
    <row r="3259" spans="1:3" x14ac:dyDescent="0.3">
      <c r="A3259">
        <v>0</v>
      </c>
      <c r="B3259">
        <v>471</v>
      </c>
      <c r="C3259" s="4">
        <f t="shared" si="50"/>
        <v>1.2895277207392197</v>
      </c>
    </row>
    <row r="3260" spans="1:3" x14ac:dyDescent="0.3">
      <c r="A3260">
        <v>0</v>
      </c>
      <c r="B3260">
        <v>6206</v>
      </c>
      <c r="C3260" s="4">
        <f t="shared" si="50"/>
        <v>16.991101984941821</v>
      </c>
    </row>
    <row r="3261" spans="1:3" x14ac:dyDescent="0.3">
      <c r="A3261">
        <v>0</v>
      </c>
      <c r="B3261">
        <v>365243</v>
      </c>
      <c r="C3261" s="4">
        <f t="shared" si="50"/>
        <v>999.98083504449005</v>
      </c>
    </row>
    <row r="3262" spans="1:3" x14ac:dyDescent="0.3">
      <c r="A3262">
        <v>0</v>
      </c>
      <c r="B3262">
        <v>1160</v>
      </c>
      <c r="C3262" s="4">
        <f t="shared" si="50"/>
        <v>3.1759069130732374</v>
      </c>
    </row>
    <row r="3263" spans="1:3" x14ac:dyDescent="0.3">
      <c r="A3263">
        <v>0</v>
      </c>
      <c r="B3263">
        <v>713</v>
      </c>
      <c r="C3263" s="4">
        <f t="shared" si="50"/>
        <v>1.9520876112251881</v>
      </c>
    </row>
    <row r="3264" spans="1:3" x14ac:dyDescent="0.3">
      <c r="A3264">
        <v>0</v>
      </c>
      <c r="B3264">
        <v>222</v>
      </c>
      <c r="C3264" s="4">
        <f t="shared" si="50"/>
        <v>0.6078028747433265</v>
      </c>
    </row>
    <row r="3265" spans="1:3" x14ac:dyDescent="0.3">
      <c r="A3265">
        <v>0</v>
      </c>
      <c r="B3265">
        <v>365243</v>
      </c>
      <c r="C3265" s="4">
        <f t="shared" si="50"/>
        <v>999.98083504449005</v>
      </c>
    </row>
    <row r="3266" spans="1:3" x14ac:dyDescent="0.3">
      <c r="A3266">
        <v>0</v>
      </c>
      <c r="B3266">
        <v>365243</v>
      </c>
      <c r="C3266" s="4">
        <f t="shared" si="50"/>
        <v>999.98083504449005</v>
      </c>
    </row>
    <row r="3267" spans="1:3" x14ac:dyDescent="0.3">
      <c r="A3267">
        <v>0</v>
      </c>
      <c r="B3267">
        <v>2363</v>
      </c>
      <c r="C3267" s="4">
        <f t="shared" ref="C3267:C3330" si="51">B3267/365.25</f>
        <v>6.4695414099931554</v>
      </c>
    </row>
    <row r="3268" spans="1:3" x14ac:dyDescent="0.3">
      <c r="A3268">
        <v>0</v>
      </c>
      <c r="B3268">
        <v>365243</v>
      </c>
      <c r="C3268" s="4">
        <f t="shared" si="51"/>
        <v>999.98083504449005</v>
      </c>
    </row>
    <row r="3269" spans="1:3" x14ac:dyDescent="0.3">
      <c r="A3269">
        <v>0</v>
      </c>
      <c r="B3269">
        <v>365243</v>
      </c>
      <c r="C3269" s="4">
        <f t="shared" si="51"/>
        <v>999.98083504449005</v>
      </c>
    </row>
    <row r="3270" spans="1:3" x14ac:dyDescent="0.3">
      <c r="A3270">
        <v>0</v>
      </c>
      <c r="B3270">
        <v>2808</v>
      </c>
      <c r="C3270" s="4">
        <f t="shared" si="51"/>
        <v>7.6878850102669407</v>
      </c>
    </row>
    <row r="3271" spans="1:3" x14ac:dyDescent="0.3">
      <c r="A3271">
        <v>0</v>
      </c>
      <c r="B3271">
        <v>6313</v>
      </c>
      <c r="C3271" s="4">
        <f t="shared" si="51"/>
        <v>17.284052019164957</v>
      </c>
    </row>
    <row r="3272" spans="1:3" x14ac:dyDescent="0.3">
      <c r="A3272">
        <v>0</v>
      </c>
      <c r="B3272">
        <v>922</v>
      </c>
      <c r="C3272" s="4">
        <f t="shared" si="51"/>
        <v>2.5242984257357972</v>
      </c>
    </row>
    <row r="3273" spans="1:3" x14ac:dyDescent="0.3">
      <c r="A3273">
        <v>0</v>
      </c>
      <c r="B3273">
        <v>270</v>
      </c>
      <c r="C3273" s="4">
        <f t="shared" si="51"/>
        <v>0.73921971252566732</v>
      </c>
    </row>
    <row r="3274" spans="1:3" x14ac:dyDescent="0.3">
      <c r="A3274">
        <v>0</v>
      </c>
      <c r="B3274">
        <v>1487</v>
      </c>
      <c r="C3274" s="4">
        <f t="shared" si="51"/>
        <v>4.0711841204654347</v>
      </c>
    </row>
    <row r="3275" spans="1:3" x14ac:dyDescent="0.3">
      <c r="A3275">
        <v>0</v>
      </c>
      <c r="B3275">
        <v>198</v>
      </c>
      <c r="C3275" s="4">
        <f t="shared" si="51"/>
        <v>0.5420944558521561</v>
      </c>
    </row>
    <row r="3276" spans="1:3" x14ac:dyDescent="0.3">
      <c r="A3276">
        <v>0</v>
      </c>
      <c r="B3276">
        <v>842</v>
      </c>
      <c r="C3276" s="4">
        <f t="shared" si="51"/>
        <v>2.3052703627652291</v>
      </c>
    </row>
    <row r="3277" spans="1:3" x14ac:dyDescent="0.3">
      <c r="A3277">
        <v>0</v>
      </c>
      <c r="B3277">
        <v>365243</v>
      </c>
      <c r="C3277" s="4">
        <f t="shared" si="51"/>
        <v>999.98083504449005</v>
      </c>
    </row>
    <row r="3278" spans="1:3" x14ac:dyDescent="0.3">
      <c r="A3278">
        <v>0</v>
      </c>
      <c r="B3278">
        <v>1084</v>
      </c>
      <c r="C3278" s="4">
        <f t="shared" si="51"/>
        <v>2.967830253251198</v>
      </c>
    </row>
    <row r="3279" spans="1:3" x14ac:dyDescent="0.3">
      <c r="A3279">
        <v>0</v>
      </c>
      <c r="B3279">
        <v>1996</v>
      </c>
      <c r="C3279" s="4">
        <f t="shared" si="51"/>
        <v>5.4647501711156741</v>
      </c>
    </row>
    <row r="3280" spans="1:3" x14ac:dyDescent="0.3">
      <c r="A3280">
        <v>0</v>
      </c>
      <c r="B3280">
        <v>1332</v>
      </c>
      <c r="C3280" s="4">
        <f t="shared" si="51"/>
        <v>3.6468172484599588</v>
      </c>
    </row>
    <row r="3281" spans="1:3" x14ac:dyDescent="0.3">
      <c r="A3281">
        <v>1</v>
      </c>
      <c r="B3281">
        <v>1472</v>
      </c>
      <c r="C3281" s="4">
        <f t="shared" si="51"/>
        <v>4.0301163586584527</v>
      </c>
    </row>
    <row r="3282" spans="1:3" x14ac:dyDescent="0.3">
      <c r="A3282">
        <v>0</v>
      </c>
      <c r="B3282">
        <v>1094</v>
      </c>
      <c r="C3282" s="4">
        <f t="shared" si="51"/>
        <v>2.9952087611225187</v>
      </c>
    </row>
    <row r="3283" spans="1:3" x14ac:dyDescent="0.3">
      <c r="A3283">
        <v>0</v>
      </c>
      <c r="B3283">
        <v>2361</v>
      </c>
      <c r="C3283" s="4">
        <f t="shared" si="51"/>
        <v>6.4640657084188913</v>
      </c>
    </row>
    <row r="3284" spans="1:3" x14ac:dyDescent="0.3">
      <c r="A3284">
        <v>0</v>
      </c>
      <c r="B3284">
        <v>435</v>
      </c>
      <c r="C3284" s="4">
        <f t="shared" si="51"/>
        <v>1.1909650924024642</v>
      </c>
    </row>
    <row r="3285" spans="1:3" x14ac:dyDescent="0.3">
      <c r="A3285">
        <v>1</v>
      </c>
      <c r="B3285">
        <v>355</v>
      </c>
      <c r="C3285" s="4">
        <f t="shared" si="51"/>
        <v>0.97193702943189597</v>
      </c>
    </row>
    <row r="3286" spans="1:3" x14ac:dyDescent="0.3">
      <c r="A3286">
        <v>0</v>
      </c>
      <c r="B3286">
        <v>724</v>
      </c>
      <c r="C3286" s="4">
        <f t="shared" si="51"/>
        <v>1.9822039698836413</v>
      </c>
    </row>
    <row r="3287" spans="1:3" x14ac:dyDescent="0.3">
      <c r="A3287">
        <v>0</v>
      </c>
      <c r="B3287">
        <v>1181</v>
      </c>
      <c r="C3287" s="4">
        <f t="shared" si="51"/>
        <v>3.2334017796030117</v>
      </c>
    </row>
    <row r="3288" spans="1:3" x14ac:dyDescent="0.3">
      <c r="A3288">
        <v>0</v>
      </c>
      <c r="B3288">
        <v>257</v>
      </c>
      <c r="C3288" s="4">
        <f t="shared" si="51"/>
        <v>0.70362765229294999</v>
      </c>
    </row>
    <row r="3289" spans="1:3" x14ac:dyDescent="0.3">
      <c r="A3289">
        <v>0</v>
      </c>
      <c r="B3289">
        <v>1031</v>
      </c>
      <c r="C3289" s="4">
        <f t="shared" si="51"/>
        <v>2.8227241615331966</v>
      </c>
    </row>
    <row r="3290" spans="1:3" x14ac:dyDescent="0.3">
      <c r="A3290">
        <v>0</v>
      </c>
      <c r="B3290">
        <v>365243</v>
      </c>
      <c r="C3290" s="4">
        <f t="shared" si="51"/>
        <v>999.98083504449005</v>
      </c>
    </row>
    <row r="3291" spans="1:3" x14ac:dyDescent="0.3">
      <c r="A3291">
        <v>0</v>
      </c>
      <c r="B3291">
        <v>6546</v>
      </c>
      <c r="C3291" s="4">
        <f t="shared" si="51"/>
        <v>17.921971252566735</v>
      </c>
    </row>
    <row r="3292" spans="1:3" x14ac:dyDescent="0.3">
      <c r="A3292">
        <v>1</v>
      </c>
      <c r="B3292">
        <v>2087</v>
      </c>
      <c r="C3292" s="4">
        <f t="shared" si="51"/>
        <v>5.7138945927446958</v>
      </c>
    </row>
    <row r="3293" spans="1:3" x14ac:dyDescent="0.3">
      <c r="A3293">
        <v>0</v>
      </c>
      <c r="B3293">
        <v>858</v>
      </c>
      <c r="C3293" s="4">
        <f t="shared" si="51"/>
        <v>2.3490759753593431</v>
      </c>
    </row>
    <row r="3294" spans="1:3" x14ac:dyDescent="0.3">
      <c r="A3294">
        <v>0</v>
      </c>
      <c r="B3294">
        <v>365243</v>
      </c>
      <c r="C3294" s="4">
        <f t="shared" si="51"/>
        <v>999.98083504449005</v>
      </c>
    </row>
    <row r="3295" spans="1:3" x14ac:dyDescent="0.3">
      <c r="A3295">
        <v>0</v>
      </c>
      <c r="B3295">
        <v>365243</v>
      </c>
      <c r="C3295" s="4">
        <f t="shared" si="51"/>
        <v>999.98083504449005</v>
      </c>
    </row>
    <row r="3296" spans="1:3" x14ac:dyDescent="0.3">
      <c r="A3296">
        <v>0</v>
      </c>
      <c r="B3296">
        <v>365243</v>
      </c>
      <c r="C3296" s="4">
        <f t="shared" si="51"/>
        <v>999.98083504449005</v>
      </c>
    </row>
    <row r="3297" spans="1:3" x14ac:dyDescent="0.3">
      <c r="A3297">
        <v>0</v>
      </c>
      <c r="B3297">
        <v>365243</v>
      </c>
      <c r="C3297" s="4">
        <f t="shared" si="51"/>
        <v>999.98083504449005</v>
      </c>
    </row>
    <row r="3298" spans="1:3" x14ac:dyDescent="0.3">
      <c r="A3298">
        <v>0</v>
      </c>
      <c r="B3298">
        <v>5738</v>
      </c>
      <c r="C3298" s="4">
        <f t="shared" si="51"/>
        <v>15.709787816563997</v>
      </c>
    </row>
    <row r="3299" spans="1:3" x14ac:dyDescent="0.3">
      <c r="A3299">
        <v>0</v>
      </c>
      <c r="B3299">
        <v>2666</v>
      </c>
      <c r="C3299" s="4">
        <f t="shared" si="51"/>
        <v>7.2991101984941817</v>
      </c>
    </row>
    <row r="3300" spans="1:3" x14ac:dyDescent="0.3">
      <c r="A3300">
        <v>0</v>
      </c>
      <c r="B3300">
        <v>365243</v>
      </c>
      <c r="C3300" s="4">
        <f t="shared" si="51"/>
        <v>999.98083504449005</v>
      </c>
    </row>
    <row r="3301" spans="1:3" x14ac:dyDescent="0.3">
      <c r="A3301">
        <v>0</v>
      </c>
      <c r="B3301">
        <v>269</v>
      </c>
      <c r="C3301" s="4">
        <f t="shared" si="51"/>
        <v>0.73648186173853525</v>
      </c>
    </row>
    <row r="3302" spans="1:3" x14ac:dyDescent="0.3">
      <c r="A3302">
        <v>0</v>
      </c>
      <c r="B3302">
        <v>1132</v>
      </c>
      <c r="C3302" s="4">
        <f t="shared" si="51"/>
        <v>3.0992470910335386</v>
      </c>
    </row>
    <row r="3303" spans="1:3" x14ac:dyDescent="0.3">
      <c r="A3303">
        <v>0</v>
      </c>
      <c r="B3303">
        <v>365243</v>
      </c>
      <c r="C3303" s="4">
        <f t="shared" si="51"/>
        <v>999.98083504449005</v>
      </c>
    </row>
    <row r="3304" spans="1:3" x14ac:dyDescent="0.3">
      <c r="A3304">
        <v>0</v>
      </c>
      <c r="B3304">
        <v>822</v>
      </c>
      <c r="C3304" s="4">
        <f t="shared" si="51"/>
        <v>2.2505133470225873</v>
      </c>
    </row>
    <row r="3305" spans="1:3" x14ac:dyDescent="0.3">
      <c r="A3305">
        <v>0</v>
      </c>
      <c r="B3305">
        <v>365243</v>
      </c>
      <c r="C3305" s="4">
        <f t="shared" si="51"/>
        <v>999.98083504449005</v>
      </c>
    </row>
    <row r="3306" spans="1:3" x14ac:dyDescent="0.3">
      <c r="A3306">
        <v>0</v>
      </c>
      <c r="B3306">
        <v>2537</v>
      </c>
      <c r="C3306" s="4">
        <f t="shared" si="51"/>
        <v>6.9459274469541414</v>
      </c>
    </row>
    <row r="3307" spans="1:3" x14ac:dyDescent="0.3">
      <c r="A3307">
        <v>0</v>
      </c>
      <c r="B3307">
        <v>296</v>
      </c>
      <c r="C3307" s="4">
        <f t="shared" si="51"/>
        <v>0.81040383299110197</v>
      </c>
    </row>
    <row r="3308" spans="1:3" x14ac:dyDescent="0.3">
      <c r="A3308">
        <v>0</v>
      </c>
      <c r="B3308">
        <v>446</v>
      </c>
      <c r="C3308" s="4">
        <f t="shared" si="51"/>
        <v>1.2210814510609171</v>
      </c>
    </row>
    <row r="3309" spans="1:3" x14ac:dyDescent="0.3">
      <c r="A3309">
        <v>0</v>
      </c>
      <c r="B3309">
        <v>460</v>
      </c>
      <c r="C3309" s="4">
        <f t="shared" si="51"/>
        <v>1.2594113620807665</v>
      </c>
    </row>
    <row r="3310" spans="1:3" x14ac:dyDescent="0.3">
      <c r="A3310">
        <v>0</v>
      </c>
      <c r="B3310">
        <v>460</v>
      </c>
      <c r="C3310" s="4">
        <f t="shared" si="51"/>
        <v>1.2594113620807665</v>
      </c>
    </row>
    <row r="3311" spans="1:3" x14ac:dyDescent="0.3">
      <c r="A3311">
        <v>0</v>
      </c>
      <c r="B3311">
        <v>365243</v>
      </c>
      <c r="C3311" s="4">
        <f t="shared" si="51"/>
        <v>999.98083504449005</v>
      </c>
    </row>
    <row r="3312" spans="1:3" x14ac:dyDescent="0.3">
      <c r="A3312">
        <v>0</v>
      </c>
      <c r="B3312">
        <v>1576</v>
      </c>
      <c r="C3312" s="4">
        <f t="shared" si="51"/>
        <v>4.3148528405201914</v>
      </c>
    </row>
    <row r="3313" spans="1:3" x14ac:dyDescent="0.3">
      <c r="A3313">
        <v>0</v>
      </c>
      <c r="B3313">
        <v>432</v>
      </c>
      <c r="C3313" s="4">
        <f t="shared" si="51"/>
        <v>1.1827515400410678</v>
      </c>
    </row>
    <row r="3314" spans="1:3" x14ac:dyDescent="0.3">
      <c r="A3314">
        <v>0</v>
      </c>
      <c r="B3314">
        <v>6075</v>
      </c>
      <c r="C3314" s="4">
        <f t="shared" si="51"/>
        <v>16.632443531827516</v>
      </c>
    </row>
    <row r="3315" spans="1:3" x14ac:dyDescent="0.3">
      <c r="A3315">
        <v>0</v>
      </c>
      <c r="B3315">
        <v>1039</v>
      </c>
      <c r="C3315" s="4">
        <f t="shared" si="51"/>
        <v>2.8446269678302532</v>
      </c>
    </row>
    <row r="3316" spans="1:3" x14ac:dyDescent="0.3">
      <c r="A3316">
        <v>0</v>
      </c>
      <c r="B3316">
        <v>2111</v>
      </c>
      <c r="C3316" s="4">
        <f t="shared" si="51"/>
        <v>5.7796030116358654</v>
      </c>
    </row>
    <row r="3317" spans="1:3" x14ac:dyDescent="0.3">
      <c r="A3317">
        <v>0</v>
      </c>
      <c r="B3317">
        <v>365243</v>
      </c>
      <c r="C3317" s="4">
        <f t="shared" si="51"/>
        <v>999.98083504449005</v>
      </c>
    </row>
    <row r="3318" spans="1:3" x14ac:dyDescent="0.3">
      <c r="A3318">
        <v>0</v>
      </c>
      <c r="B3318">
        <v>3941</v>
      </c>
      <c r="C3318" s="4">
        <f t="shared" si="51"/>
        <v>10.789869952087612</v>
      </c>
    </row>
    <row r="3319" spans="1:3" x14ac:dyDescent="0.3">
      <c r="A3319">
        <v>0</v>
      </c>
      <c r="B3319">
        <v>365243</v>
      </c>
      <c r="C3319" s="4">
        <f t="shared" si="51"/>
        <v>999.98083504449005</v>
      </c>
    </row>
    <row r="3320" spans="1:3" x14ac:dyDescent="0.3">
      <c r="A3320">
        <v>0</v>
      </c>
      <c r="B3320">
        <v>2275</v>
      </c>
      <c r="C3320" s="4">
        <f t="shared" si="51"/>
        <v>6.2286105407255308</v>
      </c>
    </row>
    <row r="3321" spans="1:3" x14ac:dyDescent="0.3">
      <c r="A3321">
        <v>0</v>
      </c>
      <c r="B3321">
        <v>1843</v>
      </c>
      <c r="C3321" s="4">
        <f t="shared" si="51"/>
        <v>5.0458590006844624</v>
      </c>
    </row>
    <row r="3322" spans="1:3" x14ac:dyDescent="0.3">
      <c r="A3322">
        <v>0</v>
      </c>
      <c r="B3322">
        <v>2447</v>
      </c>
      <c r="C3322" s="4">
        <f t="shared" si="51"/>
        <v>6.6995208761122518</v>
      </c>
    </row>
    <row r="3323" spans="1:3" x14ac:dyDescent="0.3">
      <c r="A3323">
        <v>0</v>
      </c>
      <c r="B3323">
        <v>2080</v>
      </c>
      <c r="C3323" s="4">
        <f t="shared" si="51"/>
        <v>5.6947296372347704</v>
      </c>
    </row>
    <row r="3324" spans="1:3" x14ac:dyDescent="0.3">
      <c r="A3324">
        <v>1</v>
      </c>
      <c r="B3324">
        <v>2822</v>
      </c>
      <c r="C3324" s="4">
        <f t="shared" si="51"/>
        <v>7.7262149212867897</v>
      </c>
    </row>
    <row r="3325" spans="1:3" x14ac:dyDescent="0.3">
      <c r="A3325">
        <v>0</v>
      </c>
      <c r="B3325">
        <v>603</v>
      </c>
      <c r="C3325" s="4">
        <f t="shared" si="51"/>
        <v>1.6509240246406571</v>
      </c>
    </row>
    <row r="3326" spans="1:3" x14ac:dyDescent="0.3">
      <c r="A3326">
        <v>0</v>
      </c>
      <c r="B3326">
        <v>112</v>
      </c>
      <c r="C3326" s="4">
        <f t="shared" si="51"/>
        <v>0.30663928815879532</v>
      </c>
    </row>
    <row r="3327" spans="1:3" x14ac:dyDescent="0.3">
      <c r="A3327">
        <v>0</v>
      </c>
      <c r="B3327">
        <v>3723</v>
      </c>
      <c r="C3327" s="4">
        <f t="shared" si="51"/>
        <v>10.193018480492814</v>
      </c>
    </row>
    <row r="3328" spans="1:3" x14ac:dyDescent="0.3">
      <c r="A3328">
        <v>0</v>
      </c>
      <c r="B3328">
        <v>6813</v>
      </c>
      <c r="C3328" s="4">
        <f t="shared" si="51"/>
        <v>18.652977412731005</v>
      </c>
    </row>
    <row r="3329" spans="1:3" x14ac:dyDescent="0.3">
      <c r="A3329">
        <v>0</v>
      </c>
      <c r="B3329">
        <v>6813</v>
      </c>
      <c r="C3329" s="4">
        <f t="shared" si="51"/>
        <v>18.652977412731005</v>
      </c>
    </row>
    <row r="3330" spans="1:3" x14ac:dyDescent="0.3">
      <c r="A3330">
        <v>0</v>
      </c>
      <c r="B3330">
        <v>2847</v>
      </c>
      <c r="C3330" s="4">
        <f t="shared" si="51"/>
        <v>7.7946611909650922</v>
      </c>
    </row>
    <row r="3331" spans="1:3" x14ac:dyDescent="0.3">
      <c r="A3331">
        <v>0</v>
      </c>
      <c r="B3331">
        <v>1040</v>
      </c>
      <c r="C3331" s="4">
        <f t="shared" ref="C3331:C3394" si="52">B3331/365.25</f>
        <v>2.8473648186173852</v>
      </c>
    </row>
    <row r="3332" spans="1:3" x14ac:dyDescent="0.3">
      <c r="A3332">
        <v>0</v>
      </c>
      <c r="B3332">
        <v>129</v>
      </c>
      <c r="C3332" s="4">
        <f t="shared" si="52"/>
        <v>0.35318275154004108</v>
      </c>
    </row>
    <row r="3333" spans="1:3" x14ac:dyDescent="0.3">
      <c r="A3333">
        <v>0</v>
      </c>
      <c r="B3333">
        <v>1012</v>
      </c>
      <c r="C3333" s="4">
        <f t="shared" si="52"/>
        <v>2.7707049965776864</v>
      </c>
    </row>
    <row r="3334" spans="1:3" x14ac:dyDescent="0.3">
      <c r="A3334">
        <v>0</v>
      </c>
      <c r="B3334">
        <v>581</v>
      </c>
      <c r="C3334" s="4">
        <f t="shared" si="52"/>
        <v>1.5906913073237507</v>
      </c>
    </row>
    <row r="3335" spans="1:3" x14ac:dyDescent="0.3">
      <c r="A3335">
        <v>0</v>
      </c>
      <c r="B3335">
        <v>365243</v>
      </c>
      <c r="C3335" s="4">
        <f t="shared" si="52"/>
        <v>999.98083504449005</v>
      </c>
    </row>
    <row r="3336" spans="1:3" x14ac:dyDescent="0.3">
      <c r="A3336">
        <v>0</v>
      </c>
      <c r="B3336">
        <v>2291</v>
      </c>
      <c r="C3336" s="4">
        <f t="shared" si="52"/>
        <v>6.2724161533196439</v>
      </c>
    </row>
    <row r="3337" spans="1:3" x14ac:dyDescent="0.3">
      <c r="A3337">
        <v>0</v>
      </c>
      <c r="B3337">
        <v>365243</v>
      </c>
      <c r="C3337" s="4">
        <f t="shared" si="52"/>
        <v>999.98083504449005</v>
      </c>
    </row>
    <row r="3338" spans="1:3" x14ac:dyDescent="0.3">
      <c r="A3338">
        <v>0</v>
      </c>
      <c r="B3338">
        <v>4638</v>
      </c>
      <c r="C3338" s="4">
        <f t="shared" si="52"/>
        <v>12.698151950718685</v>
      </c>
    </row>
    <row r="3339" spans="1:3" x14ac:dyDescent="0.3">
      <c r="A3339">
        <v>0</v>
      </c>
      <c r="B3339">
        <v>4901</v>
      </c>
      <c r="C3339" s="4">
        <f t="shared" si="52"/>
        <v>13.418206707734429</v>
      </c>
    </row>
    <row r="3340" spans="1:3" x14ac:dyDescent="0.3">
      <c r="A3340">
        <v>1</v>
      </c>
      <c r="B3340">
        <v>5598</v>
      </c>
      <c r="C3340" s="4">
        <f t="shared" si="52"/>
        <v>15.326488706365502</v>
      </c>
    </row>
    <row r="3341" spans="1:3" x14ac:dyDescent="0.3">
      <c r="A3341">
        <v>0</v>
      </c>
      <c r="B3341">
        <v>1953</v>
      </c>
      <c r="C3341" s="4">
        <f t="shared" si="52"/>
        <v>5.3470225872689943</v>
      </c>
    </row>
    <row r="3342" spans="1:3" x14ac:dyDescent="0.3">
      <c r="A3342">
        <v>0</v>
      </c>
      <c r="B3342">
        <v>2584</v>
      </c>
      <c r="C3342" s="4">
        <f t="shared" si="52"/>
        <v>7.0746064339493495</v>
      </c>
    </row>
    <row r="3343" spans="1:3" x14ac:dyDescent="0.3">
      <c r="A3343">
        <v>0</v>
      </c>
      <c r="B3343">
        <v>292</v>
      </c>
      <c r="C3343" s="4">
        <f t="shared" si="52"/>
        <v>0.79945242984257359</v>
      </c>
    </row>
    <row r="3344" spans="1:3" x14ac:dyDescent="0.3">
      <c r="A3344">
        <v>0</v>
      </c>
      <c r="B3344">
        <v>4980</v>
      </c>
      <c r="C3344" s="4">
        <f t="shared" si="52"/>
        <v>13.634496919917865</v>
      </c>
    </row>
    <row r="3345" spans="1:3" x14ac:dyDescent="0.3">
      <c r="A3345">
        <v>0</v>
      </c>
      <c r="B3345">
        <v>3314</v>
      </c>
      <c r="C3345" s="4">
        <f t="shared" si="52"/>
        <v>9.073237508555783</v>
      </c>
    </row>
    <row r="3346" spans="1:3" x14ac:dyDescent="0.3">
      <c r="A3346">
        <v>0</v>
      </c>
      <c r="B3346">
        <v>136</v>
      </c>
      <c r="C3346" s="4">
        <f t="shared" si="52"/>
        <v>0.37234770704996578</v>
      </c>
    </row>
    <row r="3347" spans="1:3" x14ac:dyDescent="0.3">
      <c r="A3347">
        <v>0</v>
      </c>
      <c r="B3347">
        <v>365243</v>
      </c>
      <c r="C3347" s="4">
        <f t="shared" si="52"/>
        <v>999.98083504449005</v>
      </c>
    </row>
    <row r="3348" spans="1:3" x14ac:dyDescent="0.3">
      <c r="A3348">
        <v>0</v>
      </c>
      <c r="B3348">
        <v>91</v>
      </c>
      <c r="C3348" s="4">
        <f t="shared" si="52"/>
        <v>0.24914442162902123</v>
      </c>
    </row>
    <row r="3349" spans="1:3" x14ac:dyDescent="0.3">
      <c r="A3349">
        <v>0</v>
      </c>
      <c r="B3349">
        <v>1960</v>
      </c>
      <c r="C3349" s="4">
        <f t="shared" si="52"/>
        <v>5.3661875427789187</v>
      </c>
    </row>
    <row r="3350" spans="1:3" x14ac:dyDescent="0.3">
      <c r="A3350">
        <v>0</v>
      </c>
      <c r="B3350">
        <v>2698</v>
      </c>
      <c r="C3350" s="4">
        <f t="shared" si="52"/>
        <v>7.3867214236824097</v>
      </c>
    </row>
    <row r="3351" spans="1:3" x14ac:dyDescent="0.3">
      <c r="A3351">
        <v>0</v>
      </c>
      <c r="B3351">
        <v>365243</v>
      </c>
      <c r="C3351" s="4">
        <f t="shared" si="52"/>
        <v>999.98083504449005</v>
      </c>
    </row>
    <row r="3352" spans="1:3" x14ac:dyDescent="0.3">
      <c r="A3352">
        <v>0</v>
      </c>
      <c r="B3352">
        <v>365243</v>
      </c>
      <c r="C3352" s="4">
        <f t="shared" si="52"/>
        <v>999.98083504449005</v>
      </c>
    </row>
    <row r="3353" spans="1:3" x14ac:dyDescent="0.3">
      <c r="A3353">
        <v>0</v>
      </c>
      <c r="B3353">
        <v>3160</v>
      </c>
      <c r="C3353" s="4">
        <f t="shared" si="52"/>
        <v>8.6516084873374393</v>
      </c>
    </row>
    <row r="3354" spans="1:3" x14ac:dyDescent="0.3">
      <c r="A3354">
        <v>0</v>
      </c>
      <c r="B3354">
        <v>757</v>
      </c>
      <c r="C3354" s="4">
        <f t="shared" si="52"/>
        <v>2.0725530458590007</v>
      </c>
    </row>
    <row r="3355" spans="1:3" x14ac:dyDescent="0.3">
      <c r="A3355">
        <v>0</v>
      </c>
      <c r="B3355">
        <v>661</v>
      </c>
      <c r="C3355" s="4">
        <f t="shared" si="52"/>
        <v>1.8097193702943191</v>
      </c>
    </row>
    <row r="3356" spans="1:3" x14ac:dyDescent="0.3">
      <c r="A3356">
        <v>1</v>
      </c>
      <c r="B3356">
        <v>532</v>
      </c>
      <c r="C3356" s="4">
        <f t="shared" si="52"/>
        <v>1.4565366187542779</v>
      </c>
    </row>
    <row r="3357" spans="1:3" x14ac:dyDescent="0.3">
      <c r="A3357">
        <v>0</v>
      </c>
      <c r="B3357">
        <v>365243</v>
      </c>
      <c r="C3357" s="4">
        <f t="shared" si="52"/>
        <v>999.98083504449005</v>
      </c>
    </row>
    <row r="3358" spans="1:3" x14ac:dyDescent="0.3">
      <c r="A3358">
        <v>0</v>
      </c>
      <c r="B3358">
        <v>962</v>
      </c>
      <c r="C3358" s="4">
        <f t="shared" si="52"/>
        <v>2.6338124572210813</v>
      </c>
    </row>
    <row r="3359" spans="1:3" x14ac:dyDescent="0.3">
      <c r="A3359">
        <v>0</v>
      </c>
      <c r="B3359">
        <v>962</v>
      </c>
      <c r="C3359" s="4">
        <f t="shared" si="52"/>
        <v>2.6338124572210813</v>
      </c>
    </row>
    <row r="3360" spans="1:3" x14ac:dyDescent="0.3">
      <c r="A3360">
        <v>0</v>
      </c>
      <c r="B3360">
        <v>3856</v>
      </c>
      <c r="C3360" s="4">
        <f t="shared" si="52"/>
        <v>10.557152635181383</v>
      </c>
    </row>
    <row r="3361" spans="1:3" x14ac:dyDescent="0.3">
      <c r="A3361">
        <v>0</v>
      </c>
      <c r="B3361">
        <v>560</v>
      </c>
      <c r="C3361" s="4">
        <f t="shared" si="52"/>
        <v>1.5331964407939767</v>
      </c>
    </row>
    <row r="3362" spans="1:3" x14ac:dyDescent="0.3">
      <c r="A3362">
        <v>0</v>
      </c>
      <c r="B3362">
        <v>365243</v>
      </c>
      <c r="C3362" s="4">
        <f t="shared" si="52"/>
        <v>999.98083504449005</v>
      </c>
    </row>
    <row r="3363" spans="1:3" x14ac:dyDescent="0.3">
      <c r="A3363">
        <v>0</v>
      </c>
      <c r="B3363">
        <v>365243</v>
      </c>
      <c r="C3363" s="4">
        <f t="shared" si="52"/>
        <v>999.98083504449005</v>
      </c>
    </row>
    <row r="3364" spans="1:3" x14ac:dyDescent="0.3">
      <c r="A3364">
        <v>0</v>
      </c>
      <c r="B3364">
        <v>166</v>
      </c>
      <c r="C3364" s="4">
        <f t="shared" si="52"/>
        <v>0.45448323066392882</v>
      </c>
    </row>
    <row r="3365" spans="1:3" x14ac:dyDescent="0.3">
      <c r="A3365">
        <v>0</v>
      </c>
      <c r="B3365">
        <v>365243</v>
      </c>
      <c r="C3365" s="4">
        <f t="shared" si="52"/>
        <v>999.98083504449005</v>
      </c>
    </row>
    <row r="3366" spans="1:3" x14ac:dyDescent="0.3">
      <c r="A3366">
        <v>0</v>
      </c>
      <c r="B3366">
        <v>6055</v>
      </c>
      <c r="C3366" s="4">
        <f t="shared" si="52"/>
        <v>16.577686516084874</v>
      </c>
    </row>
    <row r="3367" spans="1:3" x14ac:dyDescent="0.3">
      <c r="A3367">
        <v>0</v>
      </c>
      <c r="B3367">
        <v>4109</v>
      </c>
      <c r="C3367" s="4">
        <f t="shared" si="52"/>
        <v>11.249828884325805</v>
      </c>
    </row>
    <row r="3368" spans="1:3" x14ac:dyDescent="0.3">
      <c r="A3368">
        <v>0</v>
      </c>
      <c r="B3368">
        <v>8070</v>
      </c>
      <c r="C3368" s="4">
        <f t="shared" si="52"/>
        <v>22.094455852156056</v>
      </c>
    </row>
    <row r="3369" spans="1:3" x14ac:dyDescent="0.3">
      <c r="A3369">
        <v>0</v>
      </c>
      <c r="B3369">
        <v>365243</v>
      </c>
      <c r="C3369" s="4">
        <f t="shared" si="52"/>
        <v>999.98083504449005</v>
      </c>
    </row>
    <row r="3370" spans="1:3" x14ac:dyDescent="0.3">
      <c r="A3370">
        <v>0</v>
      </c>
      <c r="B3370">
        <v>365243</v>
      </c>
      <c r="C3370" s="4">
        <f t="shared" si="52"/>
        <v>999.98083504449005</v>
      </c>
    </row>
    <row r="3371" spans="1:3" x14ac:dyDescent="0.3">
      <c r="A3371">
        <v>0</v>
      </c>
      <c r="B3371">
        <v>812</v>
      </c>
      <c r="C3371" s="4">
        <f t="shared" si="52"/>
        <v>2.2231348391512662</v>
      </c>
    </row>
    <row r="3372" spans="1:3" x14ac:dyDescent="0.3">
      <c r="A3372">
        <v>0</v>
      </c>
      <c r="B3372">
        <v>411</v>
      </c>
      <c r="C3372" s="4">
        <f t="shared" si="52"/>
        <v>1.1252566735112937</v>
      </c>
    </row>
    <row r="3373" spans="1:3" x14ac:dyDescent="0.3">
      <c r="A3373">
        <v>0</v>
      </c>
      <c r="B3373">
        <v>734</v>
      </c>
      <c r="C3373" s="4">
        <f t="shared" si="52"/>
        <v>2.0095824777549622</v>
      </c>
    </row>
    <row r="3374" spans="1:3" x14ac:dyDescent="0.3">
      <c r="A3374">
        <v>0</v>
      </c>
      <c r="B3374">
        <v>2220</v>
      </c>
      <c r="C3374" s="4">
        <f t="shared" si="52"/>
        <v>6.0780287474332653</v>
      </c>
    </row>
    <row r="3375" spans="1:3" x14ac:dyDescent="0.3">
      <c r="A3375">
        <v>0</v>
      </c>
      <c r="B3375">
        <v>2220</v>
      </c>
      <c r="C3375" s="4">
        <f t="shared" si="52"/>
        <v>6.0780287474332653</v>
      </c>
    </row>
    <row r="3376" spans="1:3" x14ac:dyDescent="0.3">
      <c r="A3376">
        <v>0</v>
      </c>
      <c r="B3376">
        <v>1962</v>
      </c>
      <c r="C3376" s="4">
        <f t="shared" si="52"/>
        <v>5.3716632443531829</v>
      </c>
    </row>
    <row r="3377" spans="1:3" x14ac:dyDescent="0.3">
      <c r="A3377">
        <v>0</v>
      </c>
      <c r="B3377">
        <v>1962</v>
      </c>
      <c r="C3377" s="4">
        <f t="shared" si="52"/>
        <v>5.3716632443531829</v>
      </c>
    </row>
    <row r="3378" spans="1:3" x14ac:dyDescent="0.3">
      <c r="A3378">
        <v>0</v>
      </c>
      <c r="B3378">
        <v>773</v>
      </c>
      <c r="C3378" s="4">
        <f t="shared" si="52"/>
        <v>2.1163586584531142</v>
      </c>
    </row>
    <row r="3379" spans="1:3" x14ac:dyDescent="0.3">
      <c r="A3379">
        <v>0</v>
      </c>
      <c r="B3379">
        <v>3293</v>
      </c>
      <c r="C3379" s="4">
        <f t="shared" si="52"/>
        <v>9.0157426420260087</v>
      </c>
    </row>
    <row r="3380" spans="1:3" x14ac:dyDescent="0.3">
      <c r="A3380">
        <v>0</v>
      </c>
      <c r="B3380">
        <v>365243</v>
      </c>
      <c r="C3380" s="4">
        <f t="shared" si="52"/>
        <v>999.98083504449005</v>
      </c>
    </row>
    <row r="3381" spans="1:3" x14ac:dyDescent="0.3">
      <c r="A3381">
        <v>0</v>
      </c>
      <c r="B3381">
        <v>365243</v>
      </c>
      <c r="C3381" s="4">
        <f t="shared" si="52"/>
        <v>999.98083504449005</v>
      </c>
    </row>
    <row r="3382" spans="1:3" x14ac:dyDescent="0.3">
      <c r="A3382">
        <v>0</v>
      </c>
      <c r="B3382">
        <v>152</v>
      </c>
      <c r="C3382" s="4">
        <f t="shared" si="52"/>
        <v>0.41615331964407942</v>
      </c>
    </row>
    <row r="3383" spans="1:3" x14ac:dyDescent="0.3">
      <c r="A3383">
        <v>1</v>
      </c>
      <c r="B3383">
        <v>1526</v>
      </c>
      <c r="C3383" s="4">
        <f t="shared" si="52"/>
        <v>4.1779603011635862</v>
      </c>
    </row>
    <row r="3384" spans="1:3" x14ac:dyDescent="0.3">
      <c r="A3384">
        <v>0</v>
      </c>
      <c r="B3384">
        <v>365243</v>
      </c>
      <c r="C3384" s="4">
        <f t="shared" si="52"/>
        <v>999.98083504449005</v>
      </c>
    </row>
    <row r="3385" spans="1:3" x14ac:dyDescent="0.3">
      <c r="A3385">
        <v>0</v>
      </c>
      <c r="B3385">
        <v>1999</v>
      </c>
      <c r="C3385" s="4">
        <f t="shared" si="52"/>
        <v>5.4729637234770703</v>
      </c>
    </row>
    <row r="3386" spans="1:3" x14ac:dyDescent="0.3">
      <c r="A3386">
        <v>0</v>
      </c>
      <c r="B3386">
        <v>822</v>
      </c>
      <c r="C3386" s="4">
        <f t="shared" si="52"/>
        <v>2.2505133470225873</v>
      </c>
    </row>
    <row r="3387" spans="1:3" x14ac:dyDescent="0.3">
      <c r="A3387">
        <v>0</v>
      </c>
      <c r="B3387">
        <v>1462</v>
      </c>
      <c r="C3387" s="4">
        <f t="shared" si="52"/>
        <v>4.0027378507871321</v>
      </c>
    </row>
    <row r="3388" spans="1:3" x14ac:dyDescent="0.3">
      <c r="A3388">
        <v>0</v>
      </c>
      <c r="B3388">
        <v>2347</v>
      </c>
      <c r="C3388" s="4">
        <f t="shared" si="52"/>
        <v>6.4257357973990414</v>
      </c>
    </row>
    <row r="3389" spans="1:3" x14ac:dyDescent="0.3">
      <c r="A3389">
        <v>0</v>
      </c>
      <c r="B3389">
        <v>2854</v>
      </c>
      <c r="C3389" s="4">
        <f t="shared" si="52"/>
        <v>7.8138261464750167</v>
      </c>
    </row>
    <row r="3390" spans="1:3" x14ac:dyDescent="0.3">
      <c r="A3390">
        <v>0</v>
      </c>
      <c r="B3390">
        <v>5039</v>
      </c>
      <c r="C3390" s="4">
        <f t="shared" si="52"/>
        <v>13.796030116358658</v>
      </c>
    </row>
    <row r="3391" spans="1:3" x14ac:dyDescent="0.3">
      <c r="A3391">
        <v>0</v>
      </c>
      <c r="B3391">
        <v>365243</v>
      </c>
      <c r="C3391" s="4">
        <f t="shared" si="52"/>
        <v>999.98083504449005</v>
      </c>
    </row>
    <row r="3392" spans="1:3" x14ac:dyDescent="0.3">
      <c r="A3392">
        <v>1</v>
      </c>
      <c r="B3392">
        <v>311</v>
      </c>
      <c r="C3392" s="4">
        <f t="shared" si="52"/>
        <v>0.85147159479808354</v>
      </c>
    </row>
    <row r="3393" spans="1:3" x14ac:dyDescent="0.3">
      <c r="A3393">
        <v>0</v>
      </c>
      <c r="B3393">
        <v>1803</v>
      </c>
      <c r="C3393" s="4">
        <f t="shared" si="52"/>
        <v>4.9363449691991788</v>
      </c>
    </row>
    <row r="3394" spans="1:3" x14ac:dyDescent="0.3">
      <c r="A3394">
        <v>0</v>
      </c>
      <c r="B3394">
        <v>1324</v>
      </c>
      <c r="C3394" s="4">
        <f t="shared" si="52"/>
        <v>3.6249144421629023</v>
      </c>
    </row>
    <row r="3395" spans="1:3" x14ac:dyDescent="0.3">
      <c r="A3395">
        <v>0</v>
      </c>
      <c r="B3395">
        <v>365243</v>
      </c>
      <c r="C3395" s="4">
        <f t="shared" ref="C3395:C3458" si="53">B3395/365.25</f>
        <v>999.98083504449005</v>
      </c>
    </row>
    <row r="3396" spans="1:3" x14ac:dyDescent="0.3">
      <c r="A3396">
        <v>0</v>
      </c>
      <c r="B3396">
        <v>365243</v>
      </c>
      <c r="C3396" s="4">
        <f t="shared" si="53"/>
        <v>999.98083504449005</v>
      </c>
    </row>
    <row r="3397" spans="1:3" x14ac:dyDescent="0.3">
      <c r="A3397">
        <v>1</v>
      </c>
      <c r="B3397">
        <v>432</v>
      </c>
      <c r="C3397" s="4">
        <f t="shared" si="53"/>
        <v>1.1827515400410678</v>
      </c>
    </row>
    <row r="3398" spans="1:3" x14ac:dyDescent="0.3">
      <c r="A3398">
        <v>0</v>
      </c>
      <c r="B3398">
        <v>2434</v>
      </c>
      <c r="C3398" s="4">
        <f t="shared" si="53"/>
        <v>6.6639288158795349</v>
      </c>
    </row>
    <row r="3399" spans="1:3" x14ac:dyDescent="0.3">
      <c r="A3399">
        <v>0</v>
      </c>
      <c r="B3399">
        <v>210</v>
      </c>
      <c r="C3399" s="4">
        <f t="shared" si="53"/>
        <v>0.57494866529774125</v>
      </c>
    </row>
    <row r="3400" spans="1:3" x14ac:dyDescent="0.3">
      <c r="A3400">
        <v>0</v>
      </c>
      <c r="B3400">
        <v>1259</v>
      </c>
      <c r="C3400" s="4">
        <f t="shared" si="53"/>
        <v>3.4469541409993156</v>
      </c>
    </row>
    <row r="3401" spans="1:3" x14ac:dyDescent="0.3">
      <c r="A3401">
        <v>0</v>
      </c>
      <c r="B3401">
        <v>959</v>
      </c>
      <c r="C3401" s="4">
        <f t="shared" si="53"/>
        <v>2.6255989048596851</v>
      </c>
    </row>
    <row r="3402" spans="1:3" x14ac:dyDescent="0.3">
      <c r="A3402">
        <v>0</v>
      </c>
      <c r="B3402">
        <v>2641</v>
      </c>
      <c r="C3402" s="4">
        <f t="shared" si="53"/>
        <v>7.2306639288158792</v>
      </c>
    </row>
    <row r="3403" spans="1:3" x14ac:dyDescent="0.3">
      <c r="A3403">
        <v>0</v>
      </c>
      <c r="B3403">
        <v>365243</v>
      </c>
      <c r="C3403" s="4">
        <f t="shared" si="53"/>
        <v>999.98083504449005</v>
      </c>
    </row>
    <row r="3404" spans="1:3" x14ac:dyDescent="0.3">
      <c r="A3404">
        <v>0</v>
      </c>
      <c r="B3404">
        <v>3042</v>
      </c>
      <c r="C3404" s="4">
        <f t="shared" si="53"/>
        <v>8.3285420944558517</v>
      </c>
    </row>
    <row r="3405" spans="1:3" x14ac:dyDescent="0.3">
      <c r="A3405">
        <v>0</v>
      </c>
      <c r="B3405">
        <v>3042</v>
      </c>
      <c r="C3405" s="4">
        <f t="shared" si="53"/>
        <v>8.3285420944558517</v>
      </c>
    </row>
    <row r="3406" spans="1:3" x14ac:dyDescent="0.3">
      <c r="A3406">
        <v>1</v>
      </c>
      <c r="B3406">
        <v>365243</v>
      </c>
      <c r="C3406" s="4">
        <f t="shared" si="53"/>
        <v>999.98083504449005</v>
      </c>
    </row>
    <row r="3407" spans="1:3" x14ac:dyDescent="0.3">
      <c r="A3407">
        <v>1</v>
      </c>
      <c r="B3407">
        <v>365243</v>
      </c>
      <c r="C3407" s="4">
        <f t="shared" si="53"/>
        <v>999.98083504449005</v>
      </c>
    </row>
    <row r="3408" spans="1:3" x14ac:dyDescent="0.3">
      <c r="A3408">
        <v>0</v>
      </c>
      <c r="B3408">
        <v>365243</v>
      </c>
      <c r="C3408" s="4">
        <f t="shared" si="53"/>
        <v>999.98083504449005</v>
      </c>
    </row>
    <row r="3409" spans="1:3" x14ac:dyDescent="0.3">
      <c r="A3409">
        <v>0</v>
      </c>
      <c r="B3409">
        <v>2026</v>
      </c>
      <c r="C3409" s="4">
        <f t="shared" si="53"/>
        <v>5.546885694729637</v>
      </c>
    </row>
    <row r="3410" spans="1:3" x14ac:dyDescent="0.3">
      <c r="A3410">
        <v>0</v>
      </c>
      <c r="B3410">
        <v>4340</v>
      </c>
      <c r="C3410" s="4">
        <f t="shared" si="53"/>
        <v>11.88227241615332</v>
      </c>
    </row>
    <row r="3411" spans="1:3" x14ac:dyDescent="0.3">
      <c r="A3411">
        <v>0</v>
      </c>
      <c r="B3411">
        <v>3878</v>
      </c>
      <c r="C3411" s="4">
        <f t="shared" si="53"/>
        <v>10.617385352498289</v>
      </c>
    </row>
    <row r="3412" spans="1:3" x14ac:dyDescent="0.3">
      <c r="A3412">
        <v>0</v>
      </c>
      <c r="B3412">
        <v>4311</v>
      </c>
      <c r="C3412" s="4">
        <f t="shared" si="53"/>
        <v>11.802874743326489</v>
      </c>
    </row>
    <row r="3413" spans="1:3" x14ac:dyDescent="0.3">
      <c r="A3413">
        <v>0</v>
      </c>
      <c r="B3413">
        <v>556</v>
      </c>
      <c r="C3413" s="4">
        <f t="shared" si="53"/>
        <v>1.5222450376454484</v>
      </c>
    </row>
    <row r="3414" spans="1:3" x14ac:dyDescent="0.3">
      <c r="A3414">
        <v>0</v>
      </c>
      <c r="B3414">
        <v>3771</v>
      </c>
      <c r="C3414" s="4">
        <f t="shared" si="53"/>
        <v>10.324435318275153</v>
      </c>
    </row>
    <row r="3415" spans="1:3" x14ac:dyDescent="0.3">
      <c r="A3415">
        <v>0</v>
      </c>
      <c r="B3415">
        <v>365243</v>
      </c>
      <c r="C3415" s="4">
        <f t="shared" si="53"/>
        <v>999.98083504449005</v>
      </c>
    </row>
    <row r="3416" spans="1:3" x14ac:dyDescent="0.3">
      <c r="A3416">
        <v>1</v>
      </c>
      <c r="B3416">
        <v>245</v>
      </c>
      <c r="C3416" s="4">
        <f t="shared" si="53"/>
        <v>0.67077344284736484</v>
      </c>
    </row>
    <row r="3417" spans="1:3" x14ac:dyDescent="0.3">
      <c r="A3417">
        <v>0</v>
      </c>
      <c r="B3417">
        <v>365243</v>
      </c>
      <c r="C3417" s="4">
        <f t="shared" si="53"/>
        <v>999.98083504449005</v>
      </c>
    </row>
    <row r="3418" spans="1:3" x14ac:dyDescent="0.3">
      <c r="A3418">
        <v>0</v>
      </c>
      <c r="B3418">
        <v>835</v>
      </c>
      <c r="C3418" s="4">
        <f t="shared" si="53"/>
        <v>2.2861054072553046</v>
      </c>
    </row>
    <row r="3419" spans="1:3" x14ac:dyDescent="0.3">
      <c r="A3419">
        <v>0</v>
      </c>
      <c r="B3419">
        <v>550</v>
      </c>
      <c r="C3419" s="4">
        <f t="shared" si="53"/>
        <v>1.5058179329226558</v>
      </c>
    </row>
    <row r="3420" spans="1:3" x14ac:dyDescent="0.3">
      <c r="A3420">
        <v>0</v>
      </c>
      <c r="B3420">
        <v>3914</v>
      </c>
      <c r="C3420" s="4">
        <f t="shared" si="53"/>
        <v>10.715947980835045</v>
      </c>
    </row>
    <row r="3421" spans="1:3" x14ac:dyDescent="0.3">
      <c r="A3421">
        <v>0</v>
      </c>
      <c r="B3421">
        <v>602</v>
      </c>
      <c r="C3421" s="4">
        <f t="shared" si="53"/>
        <v>1.6481861738535251</v>
      </c>
    </row>
    <row r="3422" spans="1:3" x14ac:dyDescent="0.3">
      <c r="A3422">
        <v>0</v>
      </c>
      <c r="B3422">
        <v>365243</v>
      </c>
      <c r="C3422" s="4">
        <f t="shared" si="53"/>
        <v>999.98083504449005</v>
      </c>
    </row>
    <row r="3423" spans="1:3" x14ac:dyDescent="0.3">
      <c r="A3423">
        <v>0</v>
      </c>
      <c r="B3423">
        <v>3907</v>
      </c>
      <c r="C3423" s="4">
        <f t="shared" si="53"/>
        <v>10.69678302532512</v>
      </c>
    </row>
    <row r="3424" spans="1:3" x14ac:dyDescent="0.3">
      <c r="A3424">
        <v>0</v>
      </c>
      <c r="B3424">
        <v>1452</v>
      </c>
      <c r="C3424" s="4">
        <f t="shared" si="53"/>
        <v>3.9753593429158109</v>
      </c>
    </row>
    <row r="3425" spans="1:3" x14ac:dyDescent="0.3">
      <c r="A3425">
        <v>1</v>
      </c>
      <c r="B3425">
        <v>4292</v>
      </c>
      <c r="C3425" s="4">
        <f t="shared" si="53"/>
        <v>11.750855578370979</v>
      </c>
    </row>
    <row r="3426" spans="1:3" x14ac:dyDescent="0.3">
      <c r="A3426">
        <v>0</v>
      </c>
      <c r="B3426">
        <v>213</v>
      </c>
      <c r="C3426" s="4">
        <f t="shared" si="53"/>
        <v>0.58316221765913756</v>
      </c>
    </row>
    <row r="3427" spans="1:3" x14ac:dyDescent="0.3">
      <c r="A3427">
        <v>0</v>
      </c>
      <c r="B3427">
        <v>365243</v>
      </c>
      <c r="C3427" s="4">
        <f t="shared" si="53"/>
        <v>999.98083504449005</v>
      </c>
    </row>
    <row r="3428" spans="1:3" x14ac:dyDescent="0.3">
      <c r="A3428">
        <v>0</v>
      </c>
      <c r="B3428">
        <v>365243</v>
      </c>
      <c r="C3428" s="4">
        <f t="shared" si="53"/>
        <v>999.98083504449005</v>
      </c>
    </row>
    <row r="3429" spans="1:3" x14ac:dyDescent="0.3">
      <c r="A3429">
        <v>0</v>
      </c>
      <c r="B3429">
        <v>4069</v>
      </c>
      <c r="C3429" s="4">
        <f t="shared" si="53"/>
        <v>11.14031485284052</v>
      </c>
    </row>
    <row r="3430" spans="1:3" x14ac:dyDescent="0.3">
      <c r="A3430">
        <v>0</v>
      </c>
      <c r="B3430">
        <v>740</v>
      </c>
      <c r="C3430" s="4">
        <f t="shared" si="53"/>
        <v>2.0260095824777551</v>
      </c>
    </row>
    <row r="3431" spans="1:3" x14ac:dyDescent="0.3">
      <c r="A3431">
        <v>0</v>
      </c>
      <c r="B3431">
        <v>866</v>
      </c>
      <c r="C3431" s="4">
        <f t="shared" si="53"/>
        <v>2.3709787816563996</v>
      </c>
    </row>
    <row r="3432" spans="1:3" x14ac:dyDescent="0.3">
      <c r="A3432">
        <v>0</v>
      </c>
      <c r="B3432">
        <v>365243</v>
      </c>
      <c r="C3432" s="4">
        <f t="shared" si="53"/>
        <v>999.98083504449005</v>
      </c>
    </row>
    <row r="3433" spans="1:3" x14ac:dyDescent="0.3">
      <c r="A3433">
        <v>0</v>
      </c>
      <c r="B3433">
        <v>365243</v>
      </c>
      <c r="C3433" s="4">
        <f t="shared" si="53"/>
        <v>999.98083504449005</v>
      </c>
    </row>
    <row r="3434" spans="1:3" x14ac:dyDescent="0.3">
      <c r="A3434">
        <v>0</v>
      </c>
      <c r="B3434">
        <v>4170</v>
      </c>
      <c r="C3434" s="4">
        <f t="shared" si="53"/>
        <v>11.416837782340862</v>
      </c>
    </row>
    <row r="3435" spans="1:3" x14ac:dyDescent="0.3">
      <c r="A3435">
        <v>0</v>
      </c>
      <c r="B3435">
        <v>3663</v>
      </c>
      <c r="C3435" s="4">
        <f t="shared" si="53"/>
        <v>10.028747433264886</v>
      </c>
    </row>
    <row r="3436" spans="1:3" x14ac:dyDescent="0.3">
      <c r="A3436">
        <v>0</v>
      </c>
      <c r="B3436">
        <v>1827</v>
      </c>
      <c r="C3436" s="4">
        <f t="shared" si="53"/>
        <v>5.0020533880903493</v>
      </c>
    </row>
    <row r="3437" spans="1:3" x14ac:dyDescent="0.3">
      <c r="A3437">
        <v>0</v>
      </c>
      <c r="B3437">
        <v>6882</v>
      </c>
      <c r="C3437" s="4">
        <f t="shared" si="53"/>
        <v>18.84188911704312</v>
      </c>
    </row>
    <row r="3438" spans="1:3" x14ac:dyDescent="0.3">
      <c r="A3438">
        <v>0</v>
      </c>
      <c r="B3438">
        <v>6882</v>
      </c>
      <c r="C3438" s="4">
        <f t="shared" si="53"/>
        <v>18.84188911704312</v>
      </c>
    </row>
    <row r="3439" spans="1:3" x14ac:dyDescent="0.3">
      <c r="A3439">
        <v>0</v>
      </c>
      <c r="B3439">
        <v>2799</v>
      </c>
      <c r="C3439" s="4">
        <f t="shared" si="53"/>
        <v>7.6632443531827512</v>
      </c>
    </row>
    <row r="3440" spans="1:3" x14ac:dyDescent="0.3">
      <c r="A3440">
        <v>0</v>
      </c>
      <c r="B3440">
        <v>365243</v>
      </c>
      <c r="C3440" s="4">
        <f t="shared" si="53"/>
        <v>999.98083504449005</v>
      </c>
    </row>
    <row r="3441" spans="1:3" x14ac:dyDescent="0.3">
      <c r="A3441">
        <v>0</v>
      </c>
      <c r="B3441">
        <v>11087</v>
      </c>
      <c r="C3441" s="4">
        <f t="shared" si="53"/>
        <v>30.354551676933607</v>
      </c>
    </row>
    <row r="3442" spans="1:3" x14ac:dyDescent="0.3">
      <c r="A3442">
        <v>0</v>
      </c>
      <c r="B3442">
        <v>931</v>
      </c>
      <c r="C3442" s="4">
        <f t="shared" si="53"/>
        <v>2.5489390828199863</v>
      </c>
    </row>
    <row r="3443" spans="1:3" x14ac:dyDescent="0.3">
      <c r="A3443">
        <v>1</v>
      </c>
      <c r="B3443">
        <v>2640</v>
      </c>
      <c r="C3443" s="4">
        <f t="shared" si="53"/>
        <v>7.2279260780287471</v>
      </c>
    </row>
    <row r="3444" spans="1:3" x14ac:dyDescent="0.3">
      <c r="A3444">
        <v>0</v>
      </c>
      <c r="B3444">
        <v>353</v>
      </c>
      <c r="C3444" s="4">
        <f t="shared" si="53"/>
        <v>0.96646132785763172</v>
      </c>
    </row>
    <row r="3445" spans="1:3" x14ac:dyDescent="0.3">
      <c r="A3445">
        <v>0</v>
      </c>
      <c r="B3445">
        <v>3246</v>
      </c>
      <c r="C3445" s="4">
        <f t="shared" si="53"/>
        <v>8.8870636550308006</v>
      </c>
    </row>
    <row r="3446" spans="1:3" x14ac:dyDescent="0.3">
      <c r="A3446">
        <v>0</v>
      </c>
      <c r="B3446">
        <v>2370</v>
      </c>
      <c r="C3446" s="4">
        <f t="shared" si="53"/>
        <v>6.4887063655030799</v>
      </c>
    </row>
    <row r="3447" spans="1:3" x14ac:dyDescent="0.3">
      <c r="A3447">
        <v>0</v>
      </c>
      <c r="B3447">
        <v>3061</v>
      </c>
      <c r="C3447" s="4">
        <f t="shared" si="53"/>
        <v>8.3805612594113619</v>
      </c>
    </row>
    <row r="3448" spans="1:3" x14ac:dyDescent="0.3">
      <c r="A3448">
        <v>0</v>
      </c>
      <c r="B3448">
        <v>1380</v>
      </c>
      <c r="C3448" s="4">
        <f t="shared" si="53"/>
        <v>3.7782340862422998</v>
      </c>
    </row>
    <row r="3449" spans="1:3" x14ac:dyDescent="0.3">
      <c r="A3449">
        <v>0</v>
      </c>
      <c r="B3449">
        <v>1093</v>
      </c>
      <c r="C3449" s="4">
        <f t="shared" si="53"/>
        <v>2.9924709103353866</v>
      </c>
    </row>
    <row r="3450" spans="1:3" x14ac:dyDescent="0.3">
      <c r="A3450">
        <v>0</v>
      </c>
      <c r="B3450">
        <v>365243</v>
      </c>
      <c r="C3450" s="4">
        <f t="shared" si="53"/>
        <v>999.98083504449005</v>
      </c>
    </row>
    <row r="3451" spans="1:3" x14ac:dyDescent="0.3">
      <c r="A3451">
        <v>0</v>
      </c>
      <c r="B3451">
        <v>365243</v>
      </c>
      <c r="C3451" s="4">
        <f t="shared" si="53"/>
        <v>999.98083504449005</v>
      </c>
    </row>
    <row r="3452" spans="1:3" x14ac:dyDescent="0.3">
      <c r="A3452">
        <v>0</v>
      </c>
      <c r="B3452">
        <v>3278</v>
      </c>
      <c r="C3452" s="4">
        <f t="shared" si="53"/>
        <v>8.9746748802190286</v>
      </c>
    </row>
    <row r="3453" spans="1:3" x14ac:dyDescent="0.3">
      <c r="A3453">
        <v>0</v>
      </c>
      <c r="B3453">
        <v>365243</v>
      </c>
      <c r="C3453" s="4">
        <f t="shared" si="53"/>
        <v>999.98083504449005</v>
      </c>
    </row>
    <row r="3454" spans="1:3" x14ac:dyDescent="0.3">
      <c r="A3454">
        <v>0</v>
      </c>
      <c r="B3454">
        <v>365243</v>
      </c>
      <c r="C3454" s="4">
        <f t="shared" si="53"/>
        <v>999.98083504449005</v>
      </c>
    </row>
    <row r="3455" spans="1:3" x14ac:dyDescent="0.3">
      <c r="A3455">
        <v>0</v>
      </c>
      <c r="B3455">
        <v>1986</v>
      </c>
      <c r="C3455" s="4">
        <f t="shared" si="53"/>
        <v>5.4373716632443534</v>
      </c>
    </row>
    <row r="3456" spans="1:3" x14ac:dyDescent="0.3">
      <c r="A3456">
        <v>0</v>
      </c>
      <c r="B3456">
        <v>365243</v>
      </c>
      <c r="C3456" s="4">
        <f t="shared" si="53"/>
        <v>999.98083504449005</v>
      </c>
    </row>
    <row r="3457" spans="1:3" x14ac:dyDescent="0.3">
      <c r="A3457">
        <v>0</v>
      </c>
      <c r="B3457">
        <v>341</v>
      </c>
      <c r="C3457" s="4">
        <f t="shared" si="53"/>
        <v>0.93360711841204658</v>
      </c>
    </row>
    <row r="3458" spans="1:3" x14ac:dyDescent="0.3">
      <c r="A3458">
        <v>0</v>
      </c>
      <c r="B3458">
        <v>1928</v>
      </c>
      <c r="C3458" s="4">
        <f t="shared" si="53"/>
        <v>5.2785763175906917</v>
      </c>
    </row>
    <row r="3459" spans="1:3" x14ac:dyDescent="0.3">
      <c r="A3459">
        <v>0</v>
      </c>
      <c r="B3459">
        <v>8802</v>
      </c>
      <c r="C3459" s="4">
        <f t="shared" ref="C3459:C3522" si="54">B3459/365.25</f>
        <v>24.098562628336754</v>
      </c>
    </row>
    <row r="3460" spans="1:3" x14ac:dyDescent="0.3">
      <c r="A3460">
        <v>0</v>
      </c>
      <c r="B3460">
        <v>1434</v>
      </c>
      <c r="C3460" s="4">
        <f t="shared" si="54"/>
        <v>3.9260780287474333</v>
      </c>
    </row>
    <row r="3461" spans="1:3" x14ac:dyDescent="0.3">
      <c r="A3461">
        <v>0</v>
      </c>
      <c r="B3461">
        <v>1309</v>
      </c>
      <c r="C3461" s="4">
        <f t="shared" si="54"/>
        <v>3.5838466803559208</v>
      </c>
    </row>
    <row r="3462" spans="1:3" x14ac:dyDescent="0.3">
      <c r="A3462">
        <v>0</v>
      </c>
      <c r="B3462">
        <v>532</v>
      </c>
      <c r="C3462" s="4">
        <f t="shared" si="54"/>
        <v>1.4565366187542779</v>
      </c>
    </row>
    <row r="3463" spans="1:3" x14ac:dyDescent="0.3">
      <c r="A3463">
        <v>0</v>
      </c>
      <c r="B3463">
        <v>3248</v>
      </c>
      <c r="C3463" s="4">
        <f t="shared" si="54"/>
        <v>8.8925393566050648</v>
      </c>
    </row>
    <row r="3464" spans="1:3" x14ac:dyDescent="0.3">
      <c r="A3464">
        <v>0</v>
      </c>
      <c r="B3464">
        <v>3337</v>
      </c>
      <c r="C3464" s="4">
        <f t="shared" si="54"/>
        <v>9.1362080766598215</v>
      </c>
    </row>
    <row r="3465" spans="1:3" x14ac:dyDescent="0.3">
      <c r="A3465">
        <v>0</v>
      </c>
      <c r="B3465">
        <v>1256</v>
      </c>
      <c r="C3465" s="4">
        <f t="shared" si="54"/>
        <v>3.4387405886379194</v>
      </c>
    </row>
    <row r="3466" spans="1:3" x14ac:dyDescent="0.3">
      <c r="A3466">
        <v>0</v>
      </c>
      <c r="B3466">
        <v>3683</v>
      </c>
      <c r="C3466" s="4">
        <f t="shared" si="54"/>
        <v>10.083504449007529</v>
      </c>
    </row>
    <row r="3467" spans="1:3" x14ac:dyDescent="0.3">
      <c r="A3467">
        <v>0</v>
      </c>
      <c r="B3467">
        <v>1636</v>
      </c>
      <c r="C3467" s="4">
        <f t="shared" si="54"/>
        <v>4.4791238877481181</v>
      </c>
    </row>
    <row r="3468" spans="1:3" x14ac:dyDescent="0.3">
      <c r="A3468">
        <v>0</v>
      </c>
      <c r="B3468">
        <v>9937</v>
      </c>
      <c r="C3468" s="4">
        <f t="shared" si="54"/>
        <v>27.206023271731691</v>
      </c>
    </row>
    <row r="3469" spans="1:3" x14ac:dyDescent="0.3">
      <c r="A3469">
        <v>0</v>
      </c>
      <c r="B3469">
        <v>3386</v>
      </c>
      <c r="C3469" s="4">
        <f t="shared" si="54"/>
        <v>9.2703627652292955</v>
      </c>
    </row>
    <row r="3470" spans="1:3" x14ac:dyDescent="0.3">
      <c r="A3470">
        <v>0</v>
      </c>
      <c r="B3470">
        <v>365243</v>
      </c>
      <c r="C3470" s="4">
        <f t="shared" si="54"/>
        <v>999.98083504449005</v>
      </c>
    </row>
    <row r="3471" spans="1:3" x14ac:dyDescent="0.3">
      <c r="A3471">
        <v>0</v>
      </c>
      <c r="B3471">
        <v>564</v>
      </c>
      <c r="C3471" s="4">
        <f t="shared" si="54"/>
        <v>1.5441478439425051</v>
      </c>
    </row>
    <row r="3472" spans="1:3" x14ac:dyDescent="0.3">
      <c r="A3472">
        <v>0</v>
      </c>
      <c r="B3472">
        <v>220</v>
      </c>
      <c r="C3472" s="4">
        <f t="shared" si="54"/>
        <v>0.60232717316906226</v>
      </c>
    </row>
    <row r="3473" spans="1:3" x14ac:dyDescent="0.3">
      <c r="A3473">
        <v>0</v>
      </c>
      <c r="B3473">
        <v>4524</v>
      </c>
      <c r="C3473" s="4">
        <f t="shared" si="54"/>
        <v>12.386036960985626</v>
      </c>
    </row>
    <row r="3474" spans="1:3" x14ac:dyDescent="0.3">
      <c r="A3474">
        <v>0</v>
      </c>
      <c r="B3474">
        <v>188</v>
      </c>
      <c r="C3474" s="4">
        <f t="shared" si="54"/>
        <v>0.51471594798083509</v>
      </c>
    </row>
    <row r="3475" spans="1:3" x14ac:dyDescent="0.3">
      <c r="A3475">
        <v>0</v>
      </c>
      <c r="B3475">
        <v>6438</v>
      </c>
      <c r="C3475" s="4">
        <f t="shared" si="54"/>
        <v>17.626283367556468</v>
      </c>
    </row>
    <row r="3476" spans="1:3" x14ac:dyDescent="0.3">
      <c r="A3476">
        <v>0</v>
      </c>
      <c r="B3476">
        <v>2346</v>
      </c>
      <c r="C3476" s="4">
        <f t="shared" si="54"/>
        <v>6.4229979466119094</v>
      </c>
    </row>
    <row r="3477" spans="1:3" x14ac:dyDescent="0.3">
      <c r="A3477">
        <v>0</v>
      </c>
      <c r="B3477">
        <v>3652</v>
      </c>
      <c r="C3477" s="4">
        <f t="shared" si="54"/>
        <v>9.9986310746064344</v>
      </c>
    </row>
    <row r="3478" spans="1:3" x14ac:dyDescent="0.3">
      <c r="A3478">
        <v>0</v>
      </c>
      <c r="B3478">
        <v>365243</v>
      </c>
      <c r="C3478" s="4">
        <f t="shared" si="54"/>
        <v>999.98083504449005</v>
      </c>
    </row>
    <row r="3479" spans="1:3" x14ac:dyDescent="0.3">
      <c r="A3479">
        <v>0</v>
      </c>
      <c r="B3479">
        <v>365243</v>
      </c>
      <c r="C3479" s="4">
        <f t="shared" si="54"/>
        <v>999.98083504449005</v>
      </c>
    </row>
    <row r="3480" spans="1:3" x14ac:dyDescent="0.3">
      <c r="A3480">
        <v>0</v>
      </c>
      <c r="B3480">
        <v>365243</v>
      </c>
      <c r="C3480" s="4">
        <f t="shared" si="54"/>
        <v>999.98083504449005</v>
      </c>
    </row>
    <row r="3481" spans="1:3" x14ac:dyDescent="0.3">
      <c r="A3481">
        <v>0</v>
      </c>
      <c r="B3481">
        <v>365243</v>
      </c>
      <c r="C3481" s="4">
        <f t="shared" si="54"/>
        <v>999.98083504449005</v>
      </c>
    </row>
    <row r="3482" spans="1:3" x14ac:dyDescent="0.3">
      <c r="A3482">
        <v>0</v>
      </c>
      <c r="B3482">
        <v>365243</v>
      </c>
      <c r="C3482" s="4">
        <f t="shared" si="54"/>
        <v>999.98083504449005</v>
      </c>
    </row>
    <row r="3483" spans="1:3" x14ac:dyDescent="0.3">
      <c r="A3483">
        <v>0</v>
      </c>
      <c r="B3483">
        <v>865</v>
      </c>
      <c r="C3483" s="4">
        <f t="shared" si="54"/>
        <v>2.3682409308692676</v>
      </c>
    </row>
    <row r="3484" spans="1:3" x14ac:dyDescent="0.3">
      <c r="A3484">
        <v>0</v>
      </c>
      <c r="B3484">
        <v>2074</v>
      </c>
      <c r="C3484" s="4">
        <f t="shared" si="54"/>
        <v>5.678302532511978</v>
      </c>
    </row>
    <row r="3485" spans="1:3" x14ac:dyDescent="0.3">
      <c r="A3485">
        <v>0</v>
      </c>
      <c r="B3485">
        <v>1532</v>
      </c>
      <c r="C3485" s="4">
        <f t="shared" si="54"/>
        <v>4.1943874058863795</v>
      </c>
    </row>
    <row r="3486" spans="1:3" x14ac:dyDescent="0.3">
      <c r="A3486">
        <v>0</v>
      </c>
      <c r="B3486">
        <v>365243</v>
      </c>
      <c r="C3486" s="4">
        <f t="shared" si="54"/>
        <v>999.98083504449005</v>
      </c>
    </row>
    <row r="3487" spans="1:3" x14ac:dyDescent="0.3">
      <c r="A3487">
        <v>0</v>
      </c>
      <c r="B3487">
        <v>610</v>
      </c>
      <c r="C3487" s="4">
        <f t="shared" si="54"/>
        <v>1.6700889801505818</v>
      </c>
    </row>
    <row r="3488" spans="1:3" x14ac:dyDescent="0.3">
      <c r="A3488">
        <v>1</v>
      </c>
      <c r="B3488">
        <v>1708</v>
      </c>
      <c r="C3488" s="4">
        <f t="shared" si="54"/>
        <v>4.6762491444216288</v>
      </c>
    </row>
    <row r="3489" spans="1:3" x14ac:dyDescent="0.3">
      <c r="A3489">
        <v>0</v>
      </c>
      <c r="B3489">
        <v>3044</v>
      </c>
      <c r="C3489" s="4">
        <f t="shared" si="54"/>
        <v>8.3340177960301158</v>
      </c>
    </row>
    <row r="3490" spans="1:3" x14ac:dyDescent="0.3">
      <c r="A3490">
        <v>0</v>
      </c>
      <c r="B3490">
        <v>1857</v>
      </c>
      <c r="C3490" s="4">
        <f t="shared" si="54"/>
        <v>5.0841889117043122</v>
      </c>
    </row>
    <row r="3491" spans="1:3" x14ac:dyDescent="0.3">
      <c r="A3491">
        <v>0</v>
      </c>
      <c r="B3491">
        <v>242</v>
      </c>
      <c r="C3491" s="4">
        <f t="shared" si="54"/>
        <v>0.66255989048596853</v>
      </c>
    </row>
    <row r="3492" spans="1:3" x14ac:dyDescent="0.3">
      <c r="A3492">
        <v>1</v>
      </c>
      <c r="B3492">
        <v>444</v>
      </c>
      <c r="C3492" s="4">
        <f t="shared" si="54"/>
        <v>1.215605749486653</v>
      </c>
    </row>
    <row r="3493" spans="1:3" x14ac:dyDescent="0.3">
      <c r="A3493">
        <v>0</v>
      </c>
      <c r="B3493">
        <v>1152</v>
      </c>
      <c r="C3493" s="4">
        <f t="shared" si="54"/>
        <v>3.1540041067761808</v>
      </c>
    </row>
    <row r="3494" spans="1:3" x14ac:dyDescent="0.3">
      <c r="A3494">
        <v>0</v>
      </c>
      <c r="B3494">
        <v>5996</v>
      </c>
      <c r="C3494" s="4">
        <f t="shared" si="54"/>
        <v>16.416153319644078</v>
      </c>
    </row>
    <row r="3495" spans="1:3" x14ac:dyDescent="0.3">
      <c r="A3495">
        <v>0</v>
      </c>
      <c r="B3495">
        <v>6644</v>
      </c>
      <c r="C3495" s="4">
        <f t="shared" si="54"/>
        <v>18.190280629705683</v>
      </c>
    </row>
    <row r="3496" spans="1:3" x14ac:dyDescent="0.3">
      <c r="A3496">
        <v>0</v>
      </c>
      <c r="B3496">
        <v>6644</v>
      </c>
      <c r="C3496" s="4">
        <f t="shared" si="54"/>
        <v>18.190280629705683</v>
      </c>
    </row>
    <row r="3497" spans="1:3" x14ac:dyDescent="0.3">
      <c r="A3497">
        <v>1</v>
      </c>
      <c r="B3497">
        <v>3234</v>
      </c>
      <c r="C3497" s="4">
        <f t="shared" si="54"/>
        <v>8.8542094455852158</v>
      </c>
    </row>
    <row r="3498" spans="1:3" x14ac:dyDescent="0.3">
      <c r="A3498">
        <v>0</v>
      </c>
      <c r="B3498">
        <v>1615</v>
      </c>
      <c r="C3498" s="4">
        <f t="shared" si="54"/>
        <v>4.4216290212183438</v>
      </c>
    </row>
    <row r="3499" spans="1:3" x14ac:dyDescent="0.3">
      <c r="A3499">
        <v>0</v>
      </c>
      <c r="B3499">
        <v>1615</v>
      </c>
      <c r="C3499" s="4">
        <f t="shared" si="54"/>
        <v>4.4216290212183438</v>
      </c>
    </row>
    <row r="3500" spans="1:3" x14ac:dyDescent="0.3">
      <c r="A3500">
        <v>1</v>
      </c>
      <c r="B3500">
        <v>1119</v>
      </c>
      <c r="C3500" s="4">
        <f t="shared" si="54"/>
        <v>3.0636550308008212</v>
      </c>
    </row>
    <row r="3501" spans="1:3" x14ac:dyDescent="0.3">
      <c r="A3501">
        <v>0</v>
      </c>
      <c r="B3501">
        <v>618</v>
      </c>
      <c r="C3501" s="4">
        <f t="shared" si="54"/>
        <v>1.6919917864476386</v>
      </c>
    </row>
    <row r="3502" spans="1:3" x14ac:dyDescent="0.3">
      <c r="A3502">
        <v>0</v>
      </c>
      <c r="B3502">
        <v>939</v>
      </c>
      <c r="C3502" s="4">
        <f t="shared" si="54"/>
        <v>2.5708418891170433</v>
      </c>
    </row>
    <row r="3503" spans="1:3" x14ac:dyDescent="0.3">
      <c r="A3503">
        <v>0</v>
      </c>
      <c r="B3503">
        <v>6614</v>
      </c>
      <c r="C3503" s="4">
        <f t="shared" si="54"/>
        <v>18.108145106091719</v>
      </c>
    </row>
    <row r="3504" spans="1:3" x14ac:dyDescent="0.3">
      <c r="A3504">
        <v>0</v>
      </c>
      <c r="B3504">
        <v>365243</v>
      </c>
      <c r="C3504" s="4">
        <f t="shared" si="54"/>
        <v>999.98083504449005</v>
      </c>
    </row>
    <row r="3505" spans="1:3" x14ac:dyDescent="0.3">
      <c r="A3505">
        <v>0</v>
      </c>
      <c r="B3505">
        <v>987</v>
      </c>
      <c r="C3505" s="4">
        <f t="shared" si="54"/>
        <v>2.7022587268993838</v>
      </c>
    </row>
    <row r="3506" spans="1:3" x14ac:dyDescent="0.3">
      <c r="A3506">
        <v>0</v>
      </c>
      <c r="B3506">
        <v>5252</v>
      </c>
      <c r="C3506" s="4">
        <f t="shared" si="54"/>
        <v>14.379192334017796</v>
      </c>
    </row>
    <row r="3507" spans="1:3" x14ac:dyDescent="0.3">
      <c r="A3507">
        <v>0</v>
      </c>
      <c r="B3507">
        <v>3481</v>
      </c>
      <c r="C3507" s="4">
        <f t="shared" si="54"/>
        <v>9.5304585900068446</v>
      </c>
    </row>
    <row r="3508" spans="1:3" x14ac:dyDescent="0.3">
      <c r="A3508">
        <v>0</v>
      </c>
      <c r="B3508">
        <v>324</v>
      </c>
      <c r="C3508" s="4">
        <f t="shared" si="54"/>
        <v>0.88706365503080087</v>
      </c>
    </row>
    <row r="3509" spans="1:3" x14ac:dyDescent="0.3">
      <c r="A3509">
        <v>0</v>
      </c>
      <c r="B3509">
        <v>141</v>
      </c>
      <c r="C3509" s="4">
        <f t="shared" si="54"/>
        <v>0.38603696098562629</v>
      </c>
    </row>
    <row r="3510" spans="1:3" x14ac:dyDescent="0.3">
      <c r="A3510">
        <v>0</v>
      </c>
      <c r="B3510">
        <v>365243</v>
      </c>
      <c r="C3510" s="4">
        <f t="shared" si="54"/>
        <v>999.98083504449005</v>
      </c>
    </row>
    <row r="3511" spans="1:3" x14ac:dyDescent="0.3">
      <c r="A3511">
        <v>0</v>
      </c>
      <c r="B3511">
        <v>365243</v>
      </c>
      <c r="C3511" s="4">
        <f t="shared" si="54"/>
        <v>999.98083504449005</v>
      </c>
    </row>
    <row r="3512" spans="1:3" x14ac:dyDescent="0.3">
      <c r="A3512">
        <v>0</v>
      </c>
      <c r="B3512">
        <v>547</v>
      </c>
      <c r="C3512" s="4">
        <f t="shared" si="54"/>
        <v>1.4976043805612593</v>
      </c>
    </row>
    <row r="3513" spans="1:3" x14ac:dyDescent="0.3">
      <c r="A3513">
        <v>0</v>
      </c>
      <c r="B3513">
        <v>4179</v>
      </c>
      <c r="C3513" s="4">
        <f t="shared" si="54"/>
        <v>11.441478439425051</v>
      </c>
    </row>
    <row r="3514" spans="1:3" x14ac:dyDescent="0.3">
      <c r="A3514">
        <v>0</v>
      </c>
      <c r="B3514">
        <v>1312</v>
      </c>
      <c r="C3514" s="4">
        <f t="shared" si="54"/>
        <v>3.592060232717317</v>
      </c>
    </row>
    <row r="3515" spans="1:3" x14ac:dyDescent="0.3">
      <c r="A3515">
        <v>0</v>
      </c>
      <c r="B3515">
        <v>4936</v>
      </c>
      <c r="C3515" s="4">
        <f t="shared" si="54"/>
        <v>13.514031485284052</v>
      </c>
    </row>
    <row r="3516" spans="1:3" x14ac:dyDescent="0.3">
      <c r="A3516">
        <v>0</v>
      </c>
      <c r="B3516">
        <v>4953</v>
      </c>
      <c r="C3516" s="4">
        <f t="shared" si="54"/>
        <v>13.560574948665298</v>
      </c>
    </row>
    <row r="3517" spans="1:3" x14ac:dyDescent="0.3">
      <c r="A3517">
        <v>0</v>
      </c>
      <c r="B3517">
        <v>573</v>
      </c>
      <c r="C3517" s="4">
        <f t="shared" si="54"/>
        <v>1.568788501026694</v>
      </c>
    </row>
    <row r="3518" spans="1:3" x14ac:dyDescent="0.3">
      <c r="A3518">
        <v>0</v>
      </c>
      <c r="B3518">
        <v>2678</v>
      </c>
      <c r="C3518" s="4">
        <f t="shared" si="54"/>
        <v>7.3319644079397674</v>
      </c>
    </row>
    <row r="3519" spans="1:3" x14ac:dyDescent="0.3">
      <c r="A3519">
        <v>0</v>
      </c>
      <c r="B3519">
        <v>5307</v>
      </c>
      <c r="C3519" s="4">
        <f t="shared" si="54"/>
        <v>14.529774127310061</v>
      </c>
    </row>
    <row r="3520" spans="1:3" x14ac:dyDescent="0.3">
      <c r="A3520">
        <v>0</v>
      </c>
      <c r="B3520">
        <v>1519</v>
      </c>
      <c r="C3520" s="4">
        <f t="shared" si="54"/>
        <v>4.1587953456536617</v>
      </c>
    </row>
    <row r="3521" spans="1:3" x14ac:dyDescent="0.3">
      <c r="A3521">
        <v>0</v>
      </c>
      <c r="B3521">
        <v>1583</v>
      </c>
      <c r="C3521" s="4">
        <f t="shared" si="54"/>
        <v>4.3340177960301167</v>
      </c>
    </row>
    <row r="3522" spans="1:3" x14ac:dyDescent="0.3">
      <c r="A3522">
        <v>0</v>
      </c>
      <c r="B3522">
        <v>2781</v>
      </c>
      <c r="C3522" s="4">
        <f t="shared" si="54"/>
        <v>7.613963039014374</v>
      </c>
    </row>
    <row r="3523" spans="1:3" x14ac:dyDescent="0.3">
      <c r="A3523">
        <v>0</v>
      </c>
      <c r="B3523">
        <v>1318</v>
      </c>
      <c r="C3523" s="4">
        <f t="shared" ref="C3523:C3586" si="55">B3523/365.25</f>
        <v>3.6084873374401094</v>
      </c>
    </row>
    <row r="3524" spans="1:3" x14ac:dyDescent="0.3">
      <c r="A3524">
        <v>0</v>
      </c>
      <c r="B3524">
        <v>605</v>
      </c>
      <c r="C3524" s="4">
        <f t="shared" si="55"/>
        <v>1.6563997262149213</v>
      </c>
    </row>
    <row r="3525" spans="1:3" x14ac:dyDescent="0.3">
      <c r="A3525">
        <v>0</v>
      </c>
      <c r="B3525">
        <v>2945</v>
      </c>
      <c r="C3525" s="4">
        <f t="shared" si="55"/>
        <v>8.0629705681040384</v>
      </c>
    </row>
    <row r="3526" spans="1:3" x14ac:dyDescent="0.3">
      <c r="A3526">
        <v>1</v>
      </c>
      <c r="B3526">
        <v>2234</v>
      </c>
      <c r="C3526" s="4">
        <f t="shared" si="55"/>
        <v>6.1163586584531142</v>
      </c>
    </row>
    <row r="3527" spans="1:3" x14ac:dyDescent="0.3">
      <c r="A3527">
        <v>0</v>
      </c>
      <c r="B3527">
        <v>419</v>
      </c>
      <c r="C3527" s="4">
        <f t="shared" si="55"/>
        <v>1.1471594798083504</v>
      </c>
    </row>
    <row r="3528" spans="1:3" x14ac:dyDescent="0.3">
      <c r="A3528">
        <v>0</v>
      </c>
      <c r="B3528">
        <v>907</v>
      </c>
      <c r="C3528" s="4">
        <f t="shared" si="55"/>
        <v>2.4832306639288158</v>
      </c>
    </row>
    <row r="3529" spans="1:3" x14ac:dyDescent="0.3">
      <c r="A3529">
        <v>0</v>
      </c>
      <c r="B3529">
        <v>907</v>
      </c>
      <c r="C3529" s="4">
        <f t="shared" si="55"/>
        <v>2.4832306639288158</v>
      </c>
    </row>
    <row r="3530" spans="1:3" x14ac:dyDescent="0.3">
      <c r="A3530">
        <v>0</v>
      </c>
      <c r="B3530">
        <v>256</v>
      </c>
      <c r="C3530" s="4">
        <f t="shared" si="55"/>
        <v>0.70088980150581792</v>
      </c>
    </row>
    <row r="3531" spans="1:3" x14ac:dyDescent="0.3">
      <c r="A3531">
        <v>0</v>
      </c>
      <c r="B3531">
        <v>122</v>
      </c>
      <c r="C3531" s="4">
        <f t="shared" si="55"/>
        <v>0.33401779603011633</v>
      </c>
    </row>
    <row r="3532" spans="1:3" x14ac:dyDescent="0.3">
      <c r="A3532">
        <v>0</v>
      </c>
      <c r="B3532">
        <v>3410</v>
      </c>
      <c r="C3532" s="4">
        <f t="shared" si="55"/>
        <v>9.3360711841204651</v>
      </c>
    </row>
    <row r="3533" spans="1:3" x14ac:dyDescent="0.3">
      <c r="A3533">
        <v>0</v>
      </c>
      <c r="B3533">
        <v>365243</v>
      </c>
      <c r="C3533" s="4">
        <f t="shared" si="55"/>
        <v>999.98083504449005</v>
      </c>
    </row>
    <row r="3534" spans="1:3" x14ac:dyDescent="0.3">
      <c r="A3534">
        <v>0</v>
      </c>
      <c r="B3534">
        <v>365243</v>
      </c>
      <c r="C3534" s="4">
        <f t="shared" si="55"/>
        <v>999.98083504449005</v>
      </c>
    </row>
    <row r="3535" spans="1:3" x14ac:dyDescent="0.3">
      <c r="A3535">
        <v>0</v>
      </c>
      <c r="B3535">
        <v>6362</v>
      </c>
      <c r="C3535" s="4">
        <f t="shared" si="55"/>
        <v>17.418206707734427</v>
      </c>
    </row>
    <row r="3536" spans="1:3" x14ac:dyDescent="0.3">
      <c r="A3536">
        <v>0</v>
      </c>
      <c r="B3536">
        <v>7780</v>
      </c>
      <c r="C3536" s="4">
        <f t="shared" si="55"/>
        <v>21.300479123887747</v>
      </c>
    </row>
    <row r="3537" spans="1:3" x14ac:dyDescent="0.3">
      <c r="A3537">
        <v>0</v>
      </c>
      <c r="B3537">
        <v>1023</v>
      </c>
      <c r="C3537" s="4">
        <f t="shared" si="55"/>
        <v>2.8008213552361396</v>
      </c>
    </row>
    <row r="3538" spans="1:3" x14ac:dyDescent="0.3">
      <c r="A3538">
        <v>0</v>
      </c>
      <c r="B3538">
        <v>1023</v>
      </c>
      <c r="C3538" s="4">
        <f t="shared" si="55"/>
        <v>2.8008213552361396</v>
      </c>
    </row>
    <row r="3539" spans="1:3" x14ac:dyDescent="0.3">
      <c r="A3539">
        <v>0</v>
      </c>
      <c r="B3539">
        <v>6791</v>
      </c>
      <c r="C3539" s="4">
        <f t="shared" si="55"/>
        <v>18.592744695414101</v>
      </c>
    </row>
    <row r="3540" spans="1:3" x14ac:dyDescent="0.3">
      <c r="A3540">
        <v>0</v>
      </c>
      <c r="B3540">
        <v>4053</v>
      </c>
      <c r="C3540" s="4">
        <f t="shared" si="55"/>
        <v>11.096509240246407</v>
      </c>
    </row>
    <row r="3541" spans="1:3" x14ac:dyDescent="0.3">
      <c r="A3541">
        <v>1</v>
      </c>
      <c r="B3541">
        <v>2885</v>
      </c>
      <c r="C3541" s="4">
        <f t="shared" si="55"/>
        <v>7.8986995208761126</v>
      </c>
    </row>
    <row r="3542" spans="1:3" x14ac:dyDescent="0.3">
      <c r="A3542">
        <v>0</v>
      </c>
      <c r="B3542">
        <v>2606</v>
      </c>
      <c r="C3542" s="4">
        <f t="shared" si="55"/>
        <v>7.1348391512662559</v>
      </c>
    </row>
    <row r="3543" spans="1:3" x14ac:dyDescent="0.3">
      <c r="A3543">
        <v>0</v>
      </c>
      <c r="B3543">
        <v>793</v>
      </c>
      <c r="C3543" s="4">
        <f t="shared" si="55"/>
        <v>2.1711156741957565</v>
      </c>
    </row>
    <row r="3544" spans="1:3" x14ac:dyDescent="0.3">
      <c r="A3544">
        <v>0</v>
      </c>
      <c r="B3544">
        <v>365243</v>
      </c>
      <c r="C3544" s="4">
        <f t="shared" si="55"/>
        <v>999.98083504449005</v>
      </c>
    </row>
    <row r="3545" spans="1:3" x14ac:dyDescent="0.3">
      <c r="A3545">
        <v>0</v>
      </c>
      <c r="B3545">
        <v>365243</v>
      </c>
      <c r="C3545" s="4">
        <f t="shared" si="55"/>
        <v>999.98083504449005</v>
      </c>
    </row>
    <row r="3546" spans="1:3" x14ac:dyDescent="0.3">
      <c r="A3546">
        <v>0</v>
      </c>
      <c r="B3546">
        <v>1242</v>
      </c>
      <c r="C3546" s="4">
        <f t="shared" si="55"/>
        <v>3.40041067761807</v>
      </c>
    </row>
    <row r="3547" spans="1:3" x14ac:dyDescent="0.3">
      <c r="A3547">
        <v>0</v>
      </c>
      <c r="B3547">
        <v>365243</v>
      </c>
      <c r="C3547" s="4">
        <f t="shared" si="55"/>
        <v>999.98083504449005</v>
      </c>
    </row>
    <row r="3548" spans="1:3" x14ac:dyDescent="0.3">
      <c r="A3548">
        <v>0</v>
      </c>
      <c r="B3548">
        <v>3156</v>
      </c>
      <c r="C3548" s="4">
        <f t="shared" si="55"/>
        <v>8.640657084188911</v>
      </c>
    </row>
    <row r="3549" spans="1:3" x14ac:dyDescent="0.3">
      <c r="A3549">
        <v>0</v>
      </c>
      <c r="B3549">
        <v>697</v>
      </c>
      <c r="C3549" s="4">
        <f t="shared" si="55"/>
        <v>1.9082819986310746</v>
      </c>
    </row>
    <row r="3550" spans="1:3" x14ac:dyDescent="0.3">
      <c r="A3550">
        <v>0</v>
      </c>
      <c r="B3550">
        <v>1617</v>
      </c>
      <c r="C3550" s="4">
        <f t="shared" si="55"/>
        <v>4.4271047227926079</v>
      </c>
    </row>
    <row r="3551" spans="1:3" x14ac:dyDescent="0.3">
      <c r="A3551">
        <v>0</v>
      </c>
      <c r="B3551">
        <v>538</v>
      </c>
      <c r="C3551" s="4">
        <f t="shared" si="55"/>
        <v>1.4729637234770705</v>
      </c>
    </row>
    <row r="3552" spans="1:3" x14ac:dyDescent="0.3">
      <c r="A3552">
        <v>0</v>
      </c>
      <c r="B3552">
        <v>1835</v>
      </c>
      <c r="C3552" s="4">
        <f t="shared" si="55"/>
        <v>5.0239561943874058</v>
      </c>
    </row>
    <row r="3553" spans="1:3" x14ac:dyDescent="0.3">
      <c r="A3553">
        <v>0</v>
      </c>
      <c r="B3553">
        <v>1835</v>
      </c>
      <c r="C3553" s="4">
        <f t="shared" si="55"/>
        <v>5.0239561943874058</v>
      </c>
    </row>
    <row r="3554" spans="1:3" x14ac:dyDescent="0.3">
      <c r="A3554">
        <v>0</v>
      </c>
      <c r="B3554">
        <v>7708</v>
      </c>
      <c r="C3554" s="4">
        <f t="shared" si="55"/>
        <v>21.103353867214238</v>
      </c>
    </row>
    <row r="3555" spans="1:3" x14ac:dyDescent="0.3">
      <c r="A3555">
        <v>0</v>
      </c>
      <c r="B3555">
        <v>7252</v>
      </c>
      <c r="C3555" s="4">
        <f t="shared" si="55"/>
        <v>19.854893908281998</v>
      </c>
    </row>
    <row r="3556" spans="1:3" x14ac:dyDescent="0.3">
      <c r="A3556">
        <v>1</v>
      </c>
      <c r="B3556">
        <v>2699</v>
      </c>
      <c r="C3556" s="4">
        <f t="shared" si="55"/>
        <v>7.3894592744695418</v>
      </c>
    </row>
    <row r="3557" spans="1:3" x14ac:dyDescent="0.3">
      <c r="A3557">
        <v>0</v>
      </c>
      <c r="B3557">
        <v>2399</v>
      </c>
      <c r="C3557" s="4">
        <f t="shared" si="55"/>
        <v>6.5681040383299107</v>
      </c>
    </row>
    <row r="3558" spans="1:3" x14ac:dyDescent="0.3">
      <c r="A3558">
        <v>0</v>
      </c>
      <c r="B3558">
        <v>2399</v>
      </c>
      <c r="C3558" s="4">
        <f t="shared" si="55"/>
        <v>6.5681040383299107</v>
      </c>
    </row>
    <row r="3559" spans="1:3" x14ac:dyDescent="0.3">
      <c r="A3559">
        <v>0</v>
      </c>
      <c r="B3559">
        <v>2399</v>
      </c>
      <c r="C3559" s="4">
        <f t="shared" si="55"/>
        <v>6.5681040383299107</v>
      </c>
    </row>
    <row r="3560" spans="1:3" x14ac:dyDescent="0.3">
      <c r="A3560">
        <v>0</v>
      </c>
      <c r="B3560">
        <v>1340</v>
      </c>
      <c r="C3560" s="4">
        <f t="shared" si="55"/>
        <v>3.6687200547570158</v>
      </c>
    </row>
    <row r="3561" spans="1:3" x14ac:dyDescent="0.3">
      <c r="A3561">
        <v>1</v>
      </c>
      <c r="B3561">
        <v>365243</v>
      </c>
      <c r="C3561" s="4">
        <f t="shared" si="55"/>
        <v>999.98083504449005</v>
      </c>
    </row>
    <row r="3562" spans="1:3" x14ac:dyDescent="0.3">
      <c r="A3562">
        <v>0</v>
      </c>
      <c r="B3562">
        <v>365243</v>
      </c>
      <c r="C3562" s="4">
        <f t="shared" si="55"/>
        <v>999.98083504449005</v>
      </c>
    </row>
    <row r="3563" spans="1:3" x14ac:dyDescent="0.3">
      <c r="A3563">
        <v>0</v>
      </c>
      <c r="B3563">
        <v>2482</v>
      </c>
      <c r="C3563" s="4">
        <f t="shared" si="55"/>
        <v>6.795345653661875</v>
      </c>
    </row>
    <row r="3564" spans="1:3" x14ac:dyDescent="0.3">
      <c r="A3564">
        <v>0</v>
      </c>
      <c r="B3564">
        <v>365243</v>
      </c>
      <c r="C3564" s="4">
        <f t="shared" si="55"/>
        <v>999.98083504449005</v>
      </c>
    </row>
    <row r="3565" spans="1:3" x14ac:dyDescent="0.3">
      <c r="A3565">
        <v>0</v>
      </c>
      <c r="B3565">
        <v>365243</v>
      </c>
      <c r="C3565" s="4">
        <f t="shared" si="55"/>
        <v>999.98083504449005</v>
      </c>
    </row>
    <row r="3566" spans="1:3" x14ac:dyDescent="0.3">
      <c r="A3566">
        <v>0</v>
      </c>
      <c r="B3566">
        <v>1945</v>
      </c>
      <c r="C3566" s="4">
        <f t="shared" si="55"/>
        <v>5.3251197809719368</v>
      </c>
    </row>
    <row r="3567" spans="1:3" x14ac:dyDescent="0.3">
      <c r="A3567">
        <v>0</v>
      </c>
      <c r="B3567">
        <v>939</v>
      </c>
      <c r="C3567" s="4">
        <f t="shared" si="55"/>
        <v>2.5708418891170433</v>
      </c>
    </row>
    <row r="3568" spans="1:3" x14ac:dyDescent="0.3">
      <c r="A3568">
        <v>0</v>
      </c>
      <c r="B3568">
        <v>8897</v>
      </c>
      <c r="C3568" s="4">
        <f t="shared" si="55"/>
        <v>24.358658453114305</v>
      </c>
    </row>
    <row r="3569" spans="1:3" x14ac:dyDescent="0.3">
      <c r="A3569">
        <v>0</v>
      </c>
      <c r="B3569">
        <v>8897</v>
      </c>
      <c r="C3569" s="4">
        <f t="shared" si="55"/>
        <v>24.358658453114305</v>
      </c>
    </row>
    <row r="3570" spans="1:3" x14ac:dyDescent="0.3">
      <c r="A3570">
        <v>0</v>
      </c>
      <c r="B3570">
        <v>5091</v>
      </c>
      <c r="C3570" s="4">
        <f t="shared" si="55"/>
        <v>13.938398357289527</v>
      </c>
    </row>
    <row r="3571" spans="1:3" x14ac:dyDescent="0.3">
      <c r="A3571">
        <v>0</v>
      </c>
      <c r="B3571">
        <v>1414</v>
      </c>
      <c r="C3571" s="4">
        <f t="shared" si="55"/>
        <v>3.871321013004791</v>
      </c>
    </row>
    <row r="3572" spans="1:3" x14ac:dyDescent="0.3">
      <c r="A3572">
        <v>0</v>
      </c>
      <c r="B3572">
        <v>1938</v>
      </c>
      <c r="C3572" s="4">
        <f t="shared" si="55"/>
        <v>5.3059548254620124</v>
      </c>
    </row>
    <row r="3573" spans="1:3" x14ac:dyDescent="0.3">
      <c r="A3573">
        <v>0</v>
      </c>
      <c r="B3573">
        <v>365243</v>
      </c>
      <c r="C3573" s="4">
        <f t="shared" si="55"/>
        <v>999.98083504449005</v>
      </c>
    </row>
    <row r="3574" spans="1:3" x14ac:dyDescent="0.3">
      <c r="A3574">
        <v>1</v>
      </c>
      <c r="B3574">
        <v>846</v>
      </c>
      <c r="C3574" s="4">
        <f t="shared" si="55"/>
        <v>2.3162217659137578</v>
      </c>
    </row>
    <row r="3575" spans="1:3" x14ac:dyDescent="0.3">
      <c r="A3575">
        <v>0</v>
      </c>
      <c r="B3575">
        <v>5758</v>
      </c>
      <c r="C3575" s="4">
        <f t="shared" si="55"/>
        <v>15.764544832306639</v>
      </c>
    </row>
    <row r="3576" spans="1:3" x14ac:dyDescent="0.3">
      <c r="A3576">
        <v>0</v>
      </c>
      <c r="B3576">
        <v>365243</v>
      </c>
      <c r="C3576" s="4">
        <f t="shared" si="55"/>
        <v>999.98083504449005</v>
      </c>
    </row>
    <row r="3577" spans="1:3" x14ac:dyDescent="0.3">
      <c r="A3577">
        <v>0</v>
      </c>
      <c r="B3577">
        <v>3219</v>
      </c>
      <c r="C3577" s="4">
        <f t="shared" si="55"/>
        <v>8.8131416837782339</v>
      </c>
    </row>
    <row r="3578" spans="1:3" x14ac:dyDescent="0.3">
      <c r="A3578">
        <v>0</v>
      </c>
      <c r="B3578">
        <v>365243</v>
      </c>
      <c r="C3578" s="4">
        <f t="shared" si="55"/>
        <v>999.98083504449005</v>
      </c>
    </row>
    <row r="3579" spans="1:3" x14ac:dyDescent="0.3">
      <c r="A3579">
        <v>0</v>
      </c>
      <c r="B3579">
        <v>365243</v>
      </c>
      <c r="C3579" s="4">
        <f t="shared" si="55"/>
        <v>999.98083504449005</v>
      </c>
    </row>
    <row r="3580" spans="1:3" x14ac:dyDescent="0.3">
      <c r="A3580">
        <v>0</v>
      </c>
      <c r="B3580">
        <v>488</v>
      </c>
      <c r="C3580" s="4">
        <f t="shared" si="55"/>
        <v>1.3360711841204653</v>
      </c>
    </row>
    <row r="3581" spans="1:3" x14ac:dyDescent="0.3">
      <c r="A3581">
        <v>0</v>
      </c>
      <c r="B3581">
        <v>365243</v>
      </c>
      <c r="C3581" s="4">
        <f t="shared" si="55"/>
        <v>999.98083504449005</v>
      </c>
    </row>
    <row r="3582" spans="1:3" x14ac:dyDescent="0.3">
      <c r="A3582">
        <v>0</v>
      </c>
      <c r="B3582">
        <v>365243</v>
      </c>
      <c r="C3582" s="4">
        <f t="shared" si="55"/>
        <v>999.98083504449005</v>
      </c>
    </row>
    <row r="3583" spans="1:3" x14ac:dyDescent="0.3">
      <c r="A3583">
        <v>0</v>
      </c>
      <c r="B3583">
        <v>1602</v>
      </c>
      <c r="C3583" s="4">
        <f t="shared" si="55"/>
        <v>4.386036960985626</v>
      </c>
    </row>
    <row r="3584" spans="1:3" x14ac:dyDescent="0.3">
      <c r="A3584">
        <v>0</v>
      </c>
      <c r="B3584">
        <v>246</v>
      </c>
      <c r="C3584" s="4">
        <f t="shared" si="55"/>
        <v>0.67351129363449691</v>
      </c>
    </row>
    <row r="3585" spans="1:3" x14ac:dyDescent="0.3">
      <c r="A3585">
        <v>0</v>
      </c>
      <c r="B3585">
        <v>605</v>
      </c>
      <c r="C3585" s="4">
        <f t="shared" si="55"/>
        <v>1.6563997262149213</v>
      </c>
    </row>
    <row r="3586" spans="1:3" x14ac:dyDescent="0.3">
      <c r="A3586">
        <v>0</v>
      </c>
      <c r="B3586">
        <v>802</v>
      </c>
      <c r="C3586" s="4">
        <f t="shared" si="55"/>
        <v>2.1957563312799451</v>
      </c>
    </row>
    <row r="3587" spans="1:3" x14ac:dyDescent="0.3">
      <c r="A3587">
        <v>0</v>
      </c>
      <c r="B3587">
        <v>184</v>
      </c>
      <c r="C3587" s="4">
        <f t="shared" ref="C3587:C3650" si="56">B3587/365.25</f>
        <v>0.50376454483230659</v>
      </c>
    </row>
    <row r="3588" spans="1:3" x14ac:dyDescent="0.3">
      <c r="A3588">
        <v>0</v>
      </c>
      <c r="B3588">
        <v>365243</v>
      </c>
      <c r="C3588" s="4">
        <f t="shared" si="56"/>
        <v>999.98083504449005</v>
      </c>
    </row>
    <row r="3589" spans="1:3" x14ac:dyDescent="0.3">
      <c r="A3589">
        <v>0</v>
      </c>
      <c r="B3589">
        <v>4288</v>
      </c>
      <c r="C3589" s="4">
        <f t="shared" si="56"/>
        <v>11.739904175222451</v>
      </c>
    </row>
    <row r="3590" spans="1:3" x14ac:dyDescent="0.3">
      <c r="A3590">
        <v>0</v>
      </c>
      <c r="B3590">
        <v>220</v>
      </c>
      <c r="C3590" s="4">
        <f t="shared" si="56"/>
        <v>0.60232717316906226</v>
      </c>
    </row>
    <row r="3591" spans="1:3" x14ac:dyDescent="0.3">
      <c r="A3591">
        <v>0</v>
      </c>
      <c r="B3591">
        <v>5550</v>
      </c>
      <c r="C3591" s="4">
        <f t="shared" si="56"/>
        <v>15.195071868583161</v>
      </c>
    </row>
    <row r="3592" spans="1:3" x14ac:dyDescent="0.3">
      <c r="A3592">
        <v>0</v>
      </c>
      <c r="B3592">
        <v>4164</v>
      </c>
      <c r="C3592" s="4">
        <f t="shared" si="56"/>
        <v>11.400410677618069</v>
      </c>
    </row>
    <row r="3593" spans="1:3" x14ac:dyDescent="0.3">
      <c r="A3593">
        <v>0</v>
      </c>
      <c r="B3593">
        <v>576</v>
      </c>
      <c r="C3593" s="4">
        <f t="shared" si="56"/>
        <v>1.5770020533880904</v>
      </c>
    </row>
    <row r="3594" spans="1:3" x14ac:dyDescent="0.3">
      <c r="A3594">
        <v>0</v>
      </c>
      <c r="B3594">
        <v>13579</v>
      </c>
      <c r="C3594" s="4">
        <f t="shared" si="56"/>
        <v>37.177275838466805</v>
      </c>
    </row>
    <row r="3595" spans="1:3" x14ac:dyDescent="0.3">
      <c r="A3595">
        <v>0</v>
      </c>
      <c r="B3595">
        <v>365243</v>
      </c>
      <c r="C3595" s="4">
        <f t="shared" si="56"/>
        <v>999.98083504449005</v>
      </c>
    </row>
    <row r="3596" spans="1:3" x14ac:dyDescent="0.3">
      <c r="A3596">
        <v>1</v>
      </c>
      <c r="B3596">
        <v>1035</v>
      </c>
      <c r="C3596" s="4">
        <f t="shared" si="56"/>
        <v>2.8336755646817249</v>
      </c>
    </row>
    <row r="3597" spans="1:3" x14ac:dyDescent="0.3">
      <c r="A3597">
        <v>0</v>
      </c>
      <c r="B3597">
        <v>686</v>
      </c>
      <c r="C3597" s="4">
        <f t="shared" si="56"/>
        <v>1.8781656399726214</v>
      </c>
    </row>
    <row r="3598" spans="1:3" x14ac:dyDescent="0.3">
      <c r="A3598">
        <v>0</v>
      </c>
      <c r="B3598">
        <v>365243</v>
      </c>
      <c r="C3598" s="4">
        <f t="shared" si="56"/>
        <v>999.98083504449005</v>
      </c>
    </row>
    <row r="3599" spans="1:3" x14ac:dyDescent="0.3">
      <c r="A3599">
        <v>0</v>
      </c>
      <c r="B3599">
        <v>1595</v>
      </c>
      <c r="C3599" s="4">
        <f t="shared" si="56"/>
        <v>4.3668720054757015</v>
      </c>
    </row>
    <row r="3600" spans="1:3" x14ac:dyDescent="0.3">
      <c r="A3600">
        <v>0</v>
      </c>
      <c r="B3600">
        <v>1595</v>
      </c>
      <c r="C3600" s="4">
        <f t="shared" si="56"/>
        <v>4.3668720054757015</v>
      </c>
    </row>
    <row r="3601" spans="1:3" x14ac:dyDescent="0.3">
      <c r="A3601">
        <v>0</v>
      </c>
      <c r="B3601">
        <v>2094</v>
      </c>
      <c r="C3601" s="4">
        <f t="shared" si="56"/>
        <v>5.7330595482546203</v>
      </c>
    </row>
    <row r="3602" spans="1:3" x14ac:dyDescent="0.3">
      <c r="A3602">
        <v>1</v>
      </c>
      <c r="B3602">
        <v>2489</v>
      </c>
      <c r="C3602" s="4">
        <f t="shared" si="56"/>
        <v>6.8145106091718004</v>
      </c>
    </row>
    <row r="3603" spans="1:3" x14ac:dyDescent="0.3">
      <c r="A3603">
        <v>0</v>
      </c>
      <c r="B3603">
        <v>956</v>
      </c>
      <c r="C3603" s="4">
        <f t="shared" si="56"/>
        <v>2.6173853524982889</v>
      </c>
    </row>
    <row r="3604" spans="1:3" x14ac:dyDescent="0.3">
      <c r="A3604">
        <v>0</v>
      </c>
      <c r="B3604">
        <v>4350</v>
      </c>
      <c r="C3604" s="4">
        <f t="shared" si="56"/>
        <v>11.909650924024641</v>
      </c>
    </row>
    <row r="3605" spans="1:3" x14ac:dyDescent="0.3">
      <c r="A3605">
        <v>0</v>
      </c>
      <c r="B3605">
        <v>2720</v>
      </c>
      <c r="C3605" s="4">
        <f t="shared" si="56"/>
        <v>7.4469541409993152</v>
      </c>
    </row>
    <row r="3606" spans="1:3" x14ac:dyDescent="0.3">
      <c r="A3606">
        <v>0</v>
      </c>
      <c r="B3606">
        <v>710</v>
      </c>
      <c r="C3606" s="4">
        <f t="shared" si="56"/>
        <v>1.9438740588637919</v>
      </c>
    </row>
    <row r="3607" spans="1:3" x14ac:dyDescent="0.3">
      <c r="A3607">
        <v>0</v>
      </c>
      <c r="B3607">
        <v>2113</v>
      </c>
      <c r="C3607" s="4">
        <f t="shared" si="56"/>
        <v>5.7850787132101305</v>
      </c>
    </row>
    <row r="3608" spans="1:3" x14ac:dyDescent="0.3">
      <c r="A3608">
        <v>0</v>
      </c>
      <c r="B3608">
        <v>1000</v>
      </c>
      <c r="C3608" s="4">
        <f t="shared" si="56"/>
        <v>2.7378507871321012</v>
      </c>
    </row>
    <row r="3609" spans="1:3" x14ac:dyDescent="0.3">
      <c r="A3609">
        <v>0</v>
      </c>
      <c r="B3609">
        <v>1000</v>
      </c>
      <c r="C3609" s="4">
        <f t="shared" si="56"/>
        <v>2.7378507871321012</v>
      </c>
    </row>
    <row r="3610" spans="1:3" x14ac:dyDescent="0.3">
      <c r="A3610">
        <v>0</v>
      </c>
      <c r="B3610">
        <v>1859</v>
      </c>
      <c r="C3610" s="4">
        <f t="shared" si="56"/>
        <v>5.0896646132785763</v>
      </c>
    </row>
    <row r="3611" spans="1:3" x14ac:dyDescent="0.3">
      <c r="A3611">
        <v>0</v>
      </c>
      <c r="B3611">
        <v>9804</v>
      </c>
      <c r="C3611" s="4">
        <f t="shared" si="56"/>
        <v>26.84188911704312</v>
      </c>
    </row>
    <row r="3612" spans="1:3" x14ac:dyDescent="0.3">
      <c r="A3612">
        <v>0</v>
      </c>
      <c r="B3612">
        <v>9804</v>
      </c>
      <c r="C3612" s="4">
        <f t="shared" si="56"/>
        <v>26.84188911704312</v>
      </c>
    </row>
    <row r="3613" spans="1:3" x14ac:dyDescent="0.3">
      <c r="A3613">
        <v>0</v>
      </c>
      <c r="B3613">
        <v>4233</v>
      </c>
      <c r="C3613" s="4">
        <f t="shared" si="56"/>
        <v>11.589322381930184</v>
      </c>
    </row>
    <row r="3614" spans="1:3" x14ac:dyDescent="0.3">
      <c r="A3614">
        <v>0</v>
      </c>
      <c r="B3614">
        <v>4233</v>
      </c>
      <c r="C3614" s="4">
        <f t="shared" si="56"/>
        <v>11.589322381930184</v>
      </c>
    </row>
    <row r="3615" spans="1:3" x14ac:dyDescent="0.3">
      <c r="A3615">
        <v>0</v>
      </c>
      <c r="B3615">
        <v>365243</v>
      </c>
      <c r="C3615" s="4">
        <f t="shared" si="56"/>
        <v>999.98083504449005</v>
      </c>
    </row>
    <row r="3616" spans="1:3" x14ac:dyDescent="0.3">
      <c r="A3616">
        <v>0</v>
      </c>
      <c r="B3616">
        <v>1833</v>
      </c>
      <c r="C3616" s="4">
        <f t="shared" si="56"/>
        <v>5.0184804928131417</v>
      </c>
    </row>
    <row r="3617" spans="1:3" x14ac:dyDescent="0.3">
      <c r="A3617">
        <v>0</v>
      </c>
      <c r="B3617">
        <v>212</v>
      </c>
      <c r="C3617" s="4">
        <f t="shared" si="56"/>
        <v>0.58042436687200549</v>
      </c>
    </row>
    <row r="3618" spans="1:3" x14ac:dyDescent="0.3">
      <c r="A3618">
        <v>0</v>
      </c>
      <c r="B3618">
        <v>276</v>
      </c>
      <c r="C3618" s="4">
        <f t="shared" si="56"/>
        <v>0.75564681724845995</v>
      </c>
    </row>
    <row r="3619" spans="1:3" x14ac:dyDescent="0.3">
      <c r="A3619">
        <v>0</v>
      </c>
      <c r="B3619">
        <v>365243</v>
      </c>
      <c r="C3619" s="4">
        <f t="shared" si="56"/>
        <v>999.98083504449005</v>
      </c>
    </row>
    <row r="3620" spans="1:3" x14ac:dyDescent="0.3">
      <c r="A3620">
        <v>0</v>
      </c>
      <c r="B3620">
        <v>5852</v>
      </c>
      <c r="C3620" s="4">
        <f t="shared" si="56"/>
        <v>16.021902806297057</v>
      </c>
    </row>
    <row r="3621" spans="1:3" x14ac:dyDescent="0.3">
      <c r="A3621">
        <v>1</v>
      </c>
      <c r="B3621">
        <v>2685</v>
      </c>
      <c r="C3621" s="4">
        <f t="shared" si="56"/>
        <v>7.3511293634496919</v>
      </c>
    </row>
    <row r="3622" spans="1:3" x14ac:dyDescent="0.3">
      <c r="A3622">
        <v>0</v>
      </c>
      <c r="B3622">
        <v>781</v>
      </c>
      <c r="C3622" s="4">
        <f t="shared" si="56"/>
        <v>2.1382614647501712</v>
      </c>
    </row>
    <row r="3623" spans="1:3" x14ac:dyDescent="0.3">
      <c r="A3623">
        <v>1</v>
      </c>
      <c r="B3623">
        <v>106</v>
      </c>
      <c r="C3623" s="4">
        <f t="shared" si="56"/>
        <v>0.29021218343600275</v>
      </c>
    </row>
    <row r="3624" spans="1:3" x14ac:dyDescent="0.3">
      <c r="A3624">
        <v>0</v>
      </c>
      <c r="B3624">
        <v>119</v>
      </c>
      <c r="C3624" s="4">
        <f t="shared" si="56"/>
        <v>0.32580424366872007</v>
      </c>
    </row>
    <row r="3625" spans="1:3" x14ac:dyDescent="0.3">
      <c r="A3625">
        <v>0</v>
      </c>
      <c r="B3625">
        <v>106</v>
      </c>
      <c r="C3625" s="4">
        <f t="shared" si="56"/>
        <v>0.29021218343600275</v>
      </c>
    </row>
    <row r="3626" spans="1:3" x14ac:dyDescent="0.3">
      <c r="A3626">
        <v>0</v>
      </c>
      <c r="B3626">
        <v>7423</v>
      </c>
      <c r="C3626" s="4">
        <f t="shared" si="56"/>
        <v>20.323066392881589</v>
      </c>
    </row>
    <row r="3627" spans="1:3" x14ac:dyDescent="0.3">
      <c r="A3627">
        <v>0</v>
      </c>
      <c r="B3627">
        <v>3504</v>
      </c>
      <c r="C3627" s="4">
        <f t="shared" si="56"/>
        <v>9.593429158110883</v>
      </c>
    </row>
    <row r="3628" spans="1:3" x14ac:dyDescent="0.3">
      <c r="A3628">
        <v>1</v>
      </c>
      <c r="B3628">
        <v>858</v>
      </c>
      <c r="C3628" s="4">
        <f t="shared" si="56"/>
        <v>2.3490759753593431</v>
      </c>
    </row>
    <row r="3629" spans="1:3" x14ac:dyDescent="0.3">
      <c r="A3629">
        <v>1</v>
      </c>
      <c r="B3629">
        <v>365243</v>
      </c>
      <c r="C3629" s="4">
        <f t="shared" si="56"/>
        <v>999.98083504449005</v>
      </c>
    </row>
    <row r="3630" spans="1:3" x14ac:dyDescent="0.3">
      <c r="A3630">
        <v>0</v>
      </c>
      <c r="B3630">
        <v>1108</v>
      </c>
      <c r="C3630" s="4">
        <f t="shared" si="56"/>
        <v>3.0335386721423681</v>
      </c>
    </row>
    <row r="3631" spans="1:3" x14ac:dyDescent="0.3">
      <c r="A3631">
        <v>0</v>
      </c>
      <c r="B3631">
        <v>1062</v>
      </c>
      <c r="C3631" s="4">
        <f t="shared" si="56"/>
        <v>2.9075975359342916</v>
      </c>
    </row>
    <row r="3632" spans="1:3" x14ac:dyDescent="0.3">
      <c r="A3632">
        <v>1</v>
      </c>
      <c r="B3632">
        <v>2753</v>
      </c>
      <c r="C3632" s="4">
        <f t="shared" si="56"/>
        <v>7.5373032169746752</v>
      </c>
    </row>
    <row r="3633" spans="1:3" x14ac:dyDescent="0.3">
      <c r="A3633">
        <v>0</v>
      </c>
      <c r="B3633">
        <v>365243</v>
      </c>
      <c r="C3633" s="4">
        <f t="shared" si="56"/>
        <v>999.98083504449005</v>
      </c>
    </row>
    <row r="3634" spans="1:3" x14ac:dyDescent="0.3">
      <c r="A3634">
        <v>0</v>
      </c>
      <c r="B3634">
        <v>595</v>
      </c>
      <c r="C3634" s="4">
        <f t="shared" si="56"/>
        <v>1.6290212183436004</v>
      </c>
    </row>
    <row r="3635" spans="1:3" x14ac:dyDescent="0.3">
      <c r="A3635">
        <v>0</v>
      </c>
      <c r="B3635">
        <v>180</v>
      </c>
      <c r="C3635" s="4">
        <f t="shared" si="56"/>
        <v>0.49281314168377821</v>
      </c>
    </row>
    <row r="3636" spans="1:3" x14ac:dyDescent="0.3">
      <c r="A3636">
        <v>0</v>
      </c>
      <c r="B3636">
        <v>1995</v>
      </c>
      <c r="C3636" s="4">
        <f t="shared" si="56"/>
        <v>5.462012320328542</v>
      </c>
    </row>
    <row r="3637" spans="1:3" x14ac:dyDescent="0.3">
      <c r="A3637">
        <v>0</v>
      </c>
      <c r="B3637">
        <v>2778</v>
      </c>
      <c r="C3637" s="4">
        <f t="shared" si="56"/>
        <v>7.6057494866529778</v>
      </c>
    </row>
    <row r="3638" spans="1:3" x14ac:dyDescent="0.3">
      <c r="A3638">
        <v>0</v>
      </c>
      <c r="B3638">
        <v>2275</v>
      </c>
      <c r="C3638" s="4">
        <f t="shared" si="56"/>
        <v>6.2286105407255308</v>
      </c>
    </row>
    <row r="3639" spans="1:3" x14ac:dyDescent="0.3">
      <c r="A3639">
        <v>0</v>
      </c>
      <c r="B3639">
        <v>5285</v>
      </c>
      <c r="C3639" s="4">
        <f t="shared" si="56"/>
        <v>14.469541409993155</v>
      </c>
    </row>
    <row r="3640" spans="1:3" x14ac:dyDescent="0.3">
      <c r="A3640">
        <v>0</v>
      </c>
      <c r="B3640">
        <v>11369</v>
      </c>
      <c r="C3640" s="4">
        <f t="shared" si="56"/>
        <v>31.126625598904859</v>
      </c>
    </row>
    <row r="3641" spans="1:3" x14ac:dyDescent="0.3">
      <c r="A3641">
        <v>0</v>
      </c>
      <c r="B3641">
        <v>11369</v>
      </c>
      <c r="C3641" s="4">
        <f t="shared" si="56"/>
        <v>31.126625598904859</v>
      </c>
    </row>
    <row r="3642" spans="1:3" x14ac:dyDescent="0.3">
      <c r="A3642">
        <v>0</v>
      </c>
      <c r="B3642">
        <v>1743</v>
      </c>
      <c r="C3642" s="4">
        <f t="shared" si="56"/>
        <v>4.7720739219712529</v>
      </c>
    </row>
    <row r="3643" spans="1:3" x14ac:dyDescent="0.3">
      <c r="A3643">
        <v>0</v>
      </c>
      <c r="B3643">
        <v>1143</v>
      </c>
      <c r="C3643" s="4">
        <f t="shared" si="56"/>
        <v>3.1293634496919918</v>
      </c>
    </row>
    <row r="3644" spans="1:3" x14ac:dyDescent="0.3">
      <c r="A3644">
        <v>0</v>
      </c>
      <c r="B3644">
        <v>814</v>
      </c>
      <c r="C3644" s="4">
        <f t="shared" si="56"/>
        <v>2.2286105407255303</v>
      </c>
    </row>
    <row r="3645" spans="1:3" x14ac:dyDescent="0.3">
      <c r="A3645">
        <v>0</v>
      </c>
      <c r="B3645">
        <v>450</v>
      </c>
      <c r="C3645" s="4">
        <f t="shared" si="56"/>
        <v>1.2320328542094456</v>
      </c>
    </row>
    <row r="3646" spans="1:3" x14ac:dyDescent="0.3">
      <c r="A3646">
        <v>0</v>
      </c>
      <c r="B3646">
        <v>3493</v>
      </c>
      <c r="C3646" s="4">
        <f t="shared" si="56"/>
        <v>9.5633127994524294</v>
      </c>
    </row>
    <row r="3647" spans="1:3" x14ac:dyDescent="0.3">
      <c r="A3647">
        <v>0</v>
      </c>
      <c r="B3647">
        <v>145</v>
      </c>
      <c r="C3647" s="4">
        <f t="shared" si="56"/>
        <v>0.39698836413415467</v>
      </c>
    </row>
    <row r="3648" spans="1:3" x14ac:dyDescent="0.3">
      <c r="A3648">
        <v>0</v>
      </c>
      <c r="B3648">
        <v>816</v>
      </c>
      <c r="C3648" s="4">
        <f t="shared" si="56"/>
        <v>2.2340862422997945</v>
      </c>
    </row>
    <row r="3649" spans="1:3" x14ac:dyDescent="0.3">
      <c r="A3649">
        <v>0</v>
      </c>
      <c r="B3649">
        <v>816</v>
      </c>
      <c r="C3649" s="4">
        <f t="shared" si="56"/>
        <v>2.2340862422997945</v>
      </c>
    </row>
    <row r="3650" spans="1:3" x14ac:dyDescent="0.3">
      <c r="A3650">
        <v>0</v>
      </c>
      <c r="B3650">
        <v>319</v>
      </c>
      <c r="C3650" s="4">
        <f t="shared" si="56"/>
        <v>0.87337440109514031</v>
      </c>
    </row>
    <row r="3651" spans="1:3" x14ac:dyDescent="0.3">
      <c r="A3651">
        <v>0</v>
      </c>
      <c r="B3651">
        <v>10753</v>
      </c>
      <c r="C3651" s="4">
        <f t="shared" ref="C3651:C3714" si="57">B3651/365.25</f>
        <v>29.440109514031484</v>
      </c>
    </row>
    <row r="3652" spans="1:3" x14ac:dyDescent="0.3">
      <c r="A3652">
        <v>0</v>
      </c>
      <c r="B3652">
        <v>4579</v>
      </c>
      <c r="C3652" s="4">
        <f t="shared" si="57"/>
        <v>12.536618754277892</v>
      </c>
    </row>
    <row r="3653" spans="1:3" x14ac:dyDescent="0.3">
      <c r="A3653">
        <v>0</v>
      </c>
      <c r="B3653">
        <v>1862</v>
      </c>
      <c r="C3653" s="4">
        <f t="shared" si="57"/>
        <v>5.0978781656399725</v>
      </c>
    </row>
    <row r="3654" spans="1:3" x14ac:dyDescent="0.3">
      <c r="A3654">
        <v>0</v>
      </c>
      <c r="B3654">
        <v>916</v>
      </c>
      <c r="C3654" s="4">
        <f t="shared" si="57"/>
        <v>2.5078713210130048</v>
      </c>
    </row>
    <row r="3655" spans="1:3" x14ac:dyDescent="0.3">
      <c r="A3655">
        <v>0</v>
      </c>
      <c r="B3655">
        <v>365243</v>
      </c>
      <c r="C3655" s="4">
        <f t="shared" si="57"/>
        <v>999.98083504449005</v>
      </c>
    </row>
    <row r="3656" spans="1:3" x14ac:dyDescent="0.3">
      <c r="A3656">
        <v>0</v>
      </c>
      <c r="B3656">
        <v>1813</v>
      </c>
      <c r="C3656" s="4">
        <f t="shared" si="57"/>
        <v>4.9637234770704994</v>
      </c>
    </row>
    <row r="3657" spans="1:3" x14ac:dyDescent="0.3">
      <c r="A3657">
        <v>0</v>
      </c>
      <c r="B3657">
        <v>932</v>
      </c>
      <c r="C3657" s="4">
        <f t="shared" si="57"/>
        <v>2.5516769336071183</v>
      </c>
    </row>
    <row r="3658" spans="1:3" x14ac:dyDescent="0.3">
      <c r="A3658">
        <v>1</v>
      </c>
      <c r="B3658">
        <v>1557</v>
      </c>
      <c r="C3658" s="4">
        <f t="shared" si="57"/>
        <v>4.2628336755646821</v>
      </c>
    </row>
    <row r="3659" spans="1:3" x14ac:dyDescent="0.3">
      <c r="A3659">
        <v>0</v>
      </c>
      <c r="B3659">
        <v>392</v>
      </c>
      <c r="C3659" s="4">
        <f t="shared" si="57"/>
        <v>1.0732375085557837</v>
      </c>
    </row>
    <row r="3660" spans="1:3" x14ac:dyDescent="0.3">
      <c r="A3660">
        <v>0</v>
      </c>
      <c r="B3660">
        <v>2381</v>
      </c>
      <c r="C3660" s="4">
        <f t="shared" si="57"/>
        <v>6.5188227241615335</v>
      </c>
    </row>
    <row r="3661" spans="1:3" x14ac:dyDescent="0.3">
      <c r="A3661">
        <v>0</v>
      </c>
      <c r="B3661">
        <v>2381</v>
      </c>
      <c r="C3661" s="4">
        <f t="shared" si="57"/>
        <v>6.5188227241615335</v>
      </c>
    </row>
    <row r="3662" spans="1:3" x14ac:dyDescent="0.3">
      <c r="A3662">
        <v>0</v>
      </c>
      <c r="B3662">
        <v>3949</v>
      </c>
      <c r="C3662" s="4">
        <f t="shared" si="57"/>
        <v>10.811772758384668</v>
      </c>
    </row>
    <row r="3663" spans="1:3" x14ac:dyDescent="0.3">
      <c r="A3663">
        <v>0</v>
      </c>
      <c r="B3663">
        <v>723</v>
      </c>
      <c r="C3663" s="4">
        <f t="shared" si="57"/>
        <v>1.9794661190965093</v>
      </c>
    </row>
    <row r="3664" spans="1:3" x14ac:dyDescent="0.3">
      <c r="A3664">
        <v>0</v>
      </c>
      <c r="B3664">
        <v>2026</v>
      </c>
      <c r="C3664" s="4">
        <f t="shared" si="57"/>
        <v>5.546885694729637</v>
      </c>
    </row>
    <row r="3665" spans="1:3" x14ac:dyDescent="0.3">
      <c r="A3665">
        <v>0</v>
      </c>
      <c r="B3665">
        <v>4926</v>
      </c>
      <c r="C3665" s="4">
        <f t="shared" si="57"/>
        <v>13.486652977412732</v>
      </c>
    </row>
    <row r="3666" spans="1:3" x14ac:dyDescent="0.3">
      <c r="A3666">
        <v>0</v>
      </c>
      <c r="B3666">
        <v>3101</v>
      </c>
      <c r="C3666" s="4">
        <f t="shared" si="57"/>
        <v>8.4900752908966464</v>
      </c>
    </row>
    <row r="3667" spans="1:3" x14ac:dyDescent="0.3">
      <c r="A3667">
        <v>0</v>
      </c>
      <c r="B3667">
        <v>5129</v>
      </c>
      <c r="C3667" s="4">
        <f t="shared" si="57"/>
        <v>14.042436687200547</v>
      </c>
    </row>
    <row r="3668" spans="1:3" x14ac:dyDescent="0.3">
      <c r="A3668">
        <v>0</v>
      </c>
      <c r="B3668">
        <v>641</v>
      </c>
      <c r="C3668" s="4">
        <f t="shared" si="57"/>
        <v>1.754962354551677</v>
      </c>
    </row>
    <row r="3669" spans="1:3" x14ac:dyDescent="0.3">
      <c r="A3669">
        <v>0</v>
      </c>
      <c r="B3669">
        <v>591</v>
      </c>
      <c r="C3669" s="4">
        <f t="shared" si="57"/>
        <v>1.6180698151950719</v>
      </c>
    </row>
    <row r="3670" spans="1:3" x14ac:dyDescent="0.3">
      <c r="A3670">
        <v>0</v>
      </c>
      <c r="B3670">
        <v>365243</v>
      </c>
      <c r="C3670" s="4">
        <f t="shared" si="57"/>
        <v>999.98083504449005</v>
      </c>
    </row>
    <row r="3671" spans="1:3" x14ac:dyDescent="0.3">
      <c r="A3671">
        <v>0</v>
      </c>
      <c r="B3671">
        <v>365243</v>
      </c>
      <c r="C3671" s="4">
        <f t="shared" si="57"/>
        <v>999.98083504449005</v>
      </c>
    </row>
    <row r="3672" spans="1:3" x14ac:dyDescent="0.3">
      <c r="A3672">
        <v>0</v>
      </c>
      <c r="B3672">
        <v>5354</v>
      </c>
      <c r="C3672" s="4">
        <f t="shared" si="57"/>
        <v>14.658453114305271</v>
      </c>
    </row>
    <row r="3673" spans="1:3" x14ac:dyDescent="0.3">
      <c r="A3673">
        <v>0</v>
      </c>
      <c r="B3673">
        <v>4642</v>
      </c>
      <c r="C3673" s="4">
        <f t="shared" si="57"/>
        <v>12.709103353867214</v>
      </c>
    </row>
    <row r="3674" spans="1:3" x14ac:dyDescent="0.3">
      <c r="A3674">
        <v>0</v>
      </c>
      <c r="B3674">
        <v>1903</v>
      </c>
      <c r="C3674" s="4">
        <f t="shared" si="57"/>
        <v>5.2101300479123891</v>
      </c>
    </row>
    <row r="3675" spans="1:3" x14ac:dyDescent="0.3">
      <c r="A3675">
        <v>0</v>
      </c>
      <c r="B3675">
        <v>5310</v>
      </c>
      <c r="C3675" s="4">
        <f t="shared" si="57"/>
        <v>14.537987679671458</v>
      </c>
    </row>
    <row r="3676" spans="1:3" x14ac:dyDescent="0.3">
      <c r="A3676">
        <v>1</v>
      </c>
      <c r="B3676">
        <v>3993</v>
      </c>
      <c r="C3676" s="4">
        <f t="shared" si="57"/>
        <v>10.932238193018481</v>
      </c>
    </row>
    <row r="3677" spans="1:3" x14ac:dyDescent="0.3">
      <c r="A3677">
        <v>0</v>
      </c>
      <c r="B3677">
        <v>854</v>
      </c>
      <c r="C3677" s="4">
        <f t="shared" si="57"/>
        <v>2.3381245722108144</v>
      </c>
    </row>
    <row r="3678" spans="1:3" x14ac:dyDescent="0.3">
      <c r="A3678">
        <v>0</v>
      </c>
      <c r="B3678">
        <v>10089</v>
      </c>
      <c r="C3678" s="4">
        <f t="shared" si="57"/>
        <v>27.622176591375769</v>
      </c>
    </row>
    <row r="3679" spans="1:3" x14ac:dyDescent="0.3">
      <c r="A3679">
        <v>0</v>
      </c>
      <c r="B3679">
        <v>365243</v>
      </c>
      <c r="C3679" s="4">
        <f t="shared" si="57"/>
        <v>999.98083504449005</v>
      </c>
    </row>
    <row r="3680" spans="1:3" x14ac:dyDescent="0.3">
      <c r="A3680">
        <v>0</v>
      </c>
      <c r="B3680">
        <v>202</v>
      </c>
      <c r="C3680" s="4">
        <f t="shared" si="57"/>
        <v>0.55304585900068448</v>
      </c>
    </row>
    <row r="3681" spans="1:3" x14ac:dyDescent="0.3">
      <c r="A3681">
        <v>0</v>
      </c>
      <c r="B3681">
        <v>1695</v>
      </c>
      <c r="C3681" s="4">
        <f t="shared" si="57"/>
        <v>4.6406570841889119</v>
      </c>
    </row>
    <row r="3682" spans="1:3" x14ac:dyDescent="0.3">
      <c r="A3682">
        <v>0</v>
      </c>
      <c r="B3682">
        <v>1695</v>
      </c>
      <c r="C3682" s="4">
        <f t="shared" si="57"/>
        <v>4.6406570841889119</v>
      </c>
    </row>
    <row r="3683" spans="1:3" x14ac:dyDescent="0.3">
      <c r="A3683">
        <v>0</v>
      </c>
      <c r="B3683">
        <v>2397</v>
      </c>
      <c r="C3683" s="4">
        <f t="shared" si="57"/>
        <v>6.5626283367556466</v>
      </c>
    </row>
    <row r="3684" spans="1:3" x14ac:dyDescent="0.3">
      <c r="A3684">
        <v>0</v>
      </c>
      <c r="B3684">
        <v>365243</v>
      </c>
      <c r="C3684" s="4">
        <f t="shared" si="57"/>
        <v>999.98083504449005</v>
      </c>
    </row>
    <row r="3685" spans="1:3" x14ac:dyDescent="0.3">
      <c r="A3685">
        <v>0</v>
      </c>
      <c r="B3685">
        <v>365243</v>
      </c>
      <c r="C3685" s="4">
        <f t="shared" si="57"/>
        <v>999.98083504449005</v>
      </c>
    </row>
    <row r="3686" spans="1:3" x14ac:dyDescent="0.3">
      <c r="A3686">
        <v>0</v>
      </c>
      <c r="B3686">
        <v>134</v>
      </c>
      <c r="C3686" s="4">
        <f t="shared" si="57"/>
        <v>0.36687200547570159</v>
      </c>
    </row>
    <row r="3687" spans="1:3" x14ac:dyDescent="0.3">
      <c r="A3687">
        <v>0</v>
      </c>
      <c r="B3687">
        <v>212</v>
      </c>
      <c r="C3687" s="4">
        <f t="shared" si="57"/>
        <v>0.58042436687200549</v>
      </c>
    </row>
    <row r="3688" spans="1:3" x14ac:dyDescent="0.3">
      <c r="A3688">
        <v>0</v>
      </c>
      <c r="B3688">
        <v>4069</v>
      </c>
      <c r="C3688" s="4">
        <f t="shared" si="57"/>
        <v>11.14031485284052</v>
      </c>
    </row>
    <row r="3689" spans="1:3" x14ac:dyDescent="0.3">
      <c r="A3689">
        <v>0</v>
      </c>
      <c r="B3689">
        <v>1680</v>
      </c>
      <c r="C3689" s="4">
        <f t="shared" si="57"/>
        <v>4.59958932238193</v>
      </c>
    </row>
    <row r="3690" spans="1:3" x14ac:dyDescent="0.3">
      <c r="A3690">
        <v>0</v>
      </c>
      <c r="B3690">
        <v>1344</v>
      </c>
      <c r="C3690" s="4">
        <f t="shared" si="57"/>
        <v>3.6796714579055441</v>
      </c>
    </row>
    <row r="3691" spans="1:3" x14ac:dyDescent="0.3">
      <c r="A3691">
        <v>0</v>
      </c>
      <c r="B3691">
        <v>365243</v>
      </c>
      <c r="C3691" s="4">
        <f t="shared" si="57"/>
        <v>999.98083504449005</v>
      </c>
    </row>
    <row r="3692" spans="1:3" x14ac:dyDescent="0.3">
      <c r="A3692">
        <v>0</v>
      </c>
      <c r="B3692">
        <v>129</v>
      </c>
      <c r="C3692" s="4">
        <f t="shared" si="57"/>
        <v>0.35318275154004108</v>
      </c>
    </row>
    <row r="3693" spans="1:3" x14ac:dyDescent="0.3">
      <c r="A3693">
        <v>0</v>
      </c>
      <c r="B3693">
        <v>1221</v>
      </c>
      <c r="C3693" s="4">
        <f t="shared" si="57"/>
        <v>3.3429158110882957</v>
      </c>
    </row>
    <row r="3694" spans="1:3" x14ac:dyDescent="0.3">
      <c r="A3694">
        <v>0</v>
      </c>
      <c r="B3694">
        <v>231</v>
      </c>
      <c r="C3694" s="4">
        <f t="shared" si="57"/>
        <v>0.63244353182751545</v>
      </c>
    </row>
    <row r="3695" spans="1:3" x14ac:dyDescent="0.3">
      <c r="A3695">
        <v>0</v>
      </c>
      <c r="B3695">
        <v>365243</v>
      </c>
      <c r="C3695" s="4">
        <f t="shared" si="57"/>
        <v>999.98083504449005</v>
      </c>
    </row>
    <row r="3696" spans="1:3" x14ac:dyDescent="0.3">
      <c r="A3696">
        <v>1</v>
      </c>
      <c r="B3696">
        <v>3677</v>
      </c>
      <c r="C3696" s="4">
        <f t="shared" si="57"/>
        <v>10.067077344284737</v>
      </c>
    </row>
    <row r="3697" spans="1:3" x14ac:dyDescent="0.3">
      <c r="A3697">
        <v>1</v>
      </c>
      <c r="B3697">
        <v>3677</v>
      </c>
      <c r="C3697" s="4">
        <f t="shared" si="57"/>
        <v>10.067077344284737</v>
      </c>
    </row>
    <row r="3698" spans="1:3" x14ac:dyDescent="0.3">
      <c r="A3698">
        <v>1</v>
      </c>
      <c r="B3698">
        <v>3677</v>
      </c>
      <c r="C3698" s="4">
        <f t="shared" si="57"/>
        <v>10.067077344284737</v>
      </c>
    </row>
    <row r="3699" spans="1:3" x14ac:dyDescent="0.3">
      <c r="A3699">
        <v>0</v>
      </c>
      <c r="B3699">
        <v>3359</v>
      </c>
      <c r="C3699" s="4">
        <f t="shared" si="57"/>
        <v>9.1964407939767288</v>
      </c>
    </row>
    <row r="3700" spans="1:3" x14ac:dyDescent="0.3">
      <c r="A3700">
        <v>0</v>
      </c>
      <c r="B3700">
        <v>3359</v>
      </c>
      <c r="C3700" s="4">
        <f t="shared" si="57"/>
        <v>9.1964407939767288</v>
      </c>
    </row>
    <row r="3701" spans="1:3" x14ac:dyDescent="0.3">
      <c r="A3701">
        <v>0</v>
      </c>
      <c r="B3701">
        <v>1077</v>
      </c>
      <c r="C3701" s="4">
        <f t="shared" si="57"/>
        <v>2.9486652977412731</v>
      </c>
    </row>
    <row r="3702" spans="1:3" x14ac:dyDescent="0.3">
      <c r="A3702">
        <v>0</v>
      </c>
      <c r="B3702">
        <v>9372</v>
      </c>
      <c r="C3702" s="4">
        <f t="shared" si="57"/>
        <v>25.659137577002053</v>
      </c>
    </row>
    <row r="3703" spans="1:3" x14ac:dyDescent="0.3">
      <c r="A3703">
        <v>0</v>
      </c>
      <c r="B3703">
        <v>1739</v>
      </c>
      <c r="C3703" s="4">
        <f t="shared" si="57"/>
        <v>4.7611225188227237</v>
      </c>
    </row>
    <row r="3704" spans="1:3" x14ac:dyDescent="0.3">
      <c r="A3704">
        <v>0</v>
      </c>
      <c r="B3704">
        <v>365243</v>
      </c>
      <c r="C3704" s="4">
        <f t="shared" si="57"/>
        <v>999.98083504449005</v>
      </c>
    </row>
    <row r="3705" spans="1:3" x14ac:dyDescent="0.3">
      <c r="A3705">
        <v>0</v>
      </c>
      <c r="B3705">
        <v>2453</v>
      </c>
      <c r="C3705" s="4">
        <f t="shared" si="57"/>
        <v>6.7159479808350442</v>
      </c>
    </row>
    <row r="3706" spans="1:3" x14ac:dyDescent="0.3">
      <c r="A3706">
        <v>0</v>
      </c>
      <c r="B3706">
        <v>792</v>
      </c>
      <c r="C3706" s="4">
        <f t="shared" si="57"/>
        <v>2.1683778234086244</v>
      </c>
    </row>
    <row r="3707" spans="1:3" x14ac:dyDescent="0.3">
      <c r="A3707">
        <v>0</v>
      </c>
      <c r="B3707">
        <v>1305</v>
      </c>
      <c r="C3707" s="4">
        <f t="shared" si="57"/>
        <v>3.5728952772073921</v>
      </c>
    </row>
    <row r="3708" spans="1:3" x14ac:dyDescent="0.3">
      <c r="A3708">
        <v>0</v>
      </c>
      <c r="B3708">
        <v>420</v>
      </c>
      <c r="C3708" s="4">
        <f t="shared" si="57"/>
        <v>1.1498973305954825</v>
      </c>
    </row>
    <row r="3709" spans="1:3" x14ac:dyDescent="0.3">
      <c r="A3709">
        <v>0</v>
      </c>
      <c r="B3709">
        <v>2787</v>
      </c>
      <c r="C3709" s="4">
        <f t="shared" si="57"/>
        <v>7.6303901437371664</v>
      </c>
    </row>
    <row r="3710" spans="1:3" x14ac:dyDescent="0.3">
      <c r="A3710">
        <v>0</v>
      </c>
      <c r="B3710">
        <v>365243</v>
      </c>
      <c r="C3710" s="4">
        <f t="shared" si="57"/>
        <v>999.98083504449005</v>
      </c>
    </row>
    <row r="3711" spans="1:3" x14ac:dyDescent="0.3">
      <c r="A3711">
        <v>0</v>
      </c>
      <c r="B3711">
        <v>365243</v>
      </c>
      <c r="C3711" s="4">
        <f t="shared" si="57"/>
        <v>999.98083504449005</v>
      </c>
    </row>
    <row r="3712" spans="1:3" x14ac:dyDescent="0.3">
      <c r="A3712">
        <v>0</v>
      </c>
      <c r="B3712">
        <v>435</v>
      </c>
      <c r="C3712" s="4">
        <f t="shared" si="57"/>
        <v>1.1909650924024642</v>
      </c>
    </row>
    <row r="3713" spans="1:3" x14ac:dyDescent="0.3">
      <c r="A3713">
        <v>0</v>
      </c>
      <c r="B3713">
        <v>3774</v>
      </c>
      <c r="C3713" s="4">
        <f t="shared" si="57"/>
        <v>10.33264887063655</v>
      </c>
    </row>
    <row r="3714" spans="1:3" x14ac:dyDescent="0.3">
      <c r="A3714">
        <v>0</v>
      </c>
      <c r="B3714">
        <v>887</v>
      </c>
      <c r="C3714" s="4">
        <f t="shared" si="57"/>
        <v>2.4284736481861739</v>
      </c>
    </row>
    <row r="3715" spans="1:3" x14ac:dyDescent="0.3">
      <c r="A3715">
        <v>0</v>
      </c>
      <c r="B3715">
        <v>365243</v>
      </c>
      <c r="C3715" s="4">
        <f t="shared" ref="C3715:C3778" si="58">B3715/365.25</f>
        <v>999.98083504449005</v>
      </c>
    </row>
    <row r="3716" spans="1:3" x14ac:dyDescent="0.3">
      <c r="A3716">
        <v>0</v>
      </c>
      <c r="B3716">
        <v>219</v>
      </c>
      <c r="C3716" s="4">
        <f t="shared" si="58"/>
        <v>0.59958932238193019</v>
      </c>
    </row>
    <row r="3717" spans="1:3" x14ac:dyDescent="0.3">
      <c r="A3717">
        <v>0</v>
      </c>
      <c r="B3717">
        <v>365243</v>
      </c>
      <c r="C3717" s="4">
        <f t="shared" si="58"/>
        <v>999.98083504449005</v>
      </c>
    </row>
    <row r="3718" spans="1:3" x14ac:dyDescent="0.3">
      <c r="A3718">
        <v>0</v>
      </c>
      <c r="B3718">
        <v>854</v>
      </c>
      <c r="C3718" s="4">
        <f t="shared" si="58"/>
        <v>2.3381245722108144</v>
      </c>
    </row>
    <row r="3719" spans="1:3" x14ac:dyDescent="0.3">
      <c r="A3719">
        <v>0</v>
      </c>
      <c r="B3719">
        <v>135</v>
      </c>
      <c r="C3719" s="4">
        <f t="shared" si="58"/>
        <v>0.36960985626283366</v>
      </c>
    </row>
    <row r="3720" spans="1:3" x14ac:dyDescent="0.3">
      <c r="A3720">
        <v>0</v>
      </c>
      <c r="B3720">
        <v>824</v>
      </c>
      <c r="C3720" s="4">
        <f t="shared" si="58"/>
        <v>2.2559890485968515</v>
      </c>
    </row>
    <row r="3721" spans="1:3" x14ac:dyDescent="0.3">
      <c r="A3721">
        <v>0</v>
      </c>
      <c r="B3721">
        <v>824</v>
      </c>
      <c r="C3721" s="4">
        <f t="shared" si="58"/>
        <v>2.2559890485968515</v>
      </c>
    </row>
    <row r="3722" spans="1:3" x14ac:dyDescent="0.3">
      <c r="A3722">
        <v>0</v>
      </c>
      <c r="B3722">
        <v>766</v>
      </c>
      <c r="C3722" s="4">
        <f t="shared" si="58"/>
        <v>2.0971937029431897</v>
      </c>
    </row>
    <row r="3723" spans="1:3" x14ac:dyDescent="0.3">
      <c r="A3723">
        <v>0</v>
      </c>
      <c r="B3723">
        <v>3548</v>
      </c>
      <c r="C3723" s="4">
        <f t="shared" si="58"/>
        <v>9.7138945927446958</v>
      </c>
    </row>
    <row r="3724" spans="1:3" x14ac:dyDescent="0.3">
      <c r="A3724">
        <v>0</v>
      </c>
      <c r="B3724">
        <v>365243</v>
      </c>
      <c r="C3724" s="4">
        <f t="shared" si="58"/>
        <v>999.98083504449005</v>
      </c>
    </row>
    <row r="3725" spans="1:3" x14ac:dyDescent="0.3">
      <c r="A3725">
        <v>0</v>
      </c>
      <c r="B3725">
        <v>365243</v>
      </c>
      <c r="C3725" s="4">
        <f t="shared" si="58"/>
        <v>999.98083504449005</v>
      </c>
    </row>
    <row r="3726" spans="1:3" x14ac:dyDescent="0.3">
      <c r="A3726">
        <v>0</v>
      </c>
      <c r="B3726">
        <v>4661</v>
      </c>
      <c r="C3726" s="4">
        <f t="shared" si="58"/>
        <v>12.761122518822724</v>
      </c>
    </row>
    <row r="3727" spans="1:3" x14ac:dyDescent="0.3">
      <c r="A3727">
        <v>0</v>
      </c>
      <c r="B3727">
        <v>2566</v>
      </c>
      <c r="C3727" s="4">
        <f t="shared" si="58"/>
        <v>7.0253251197809723</v>
      </c>
    </row>
    <row r="3728" spans="1:3" x14ac:dyDescent="0.3">
      <c r="A3728">
        <v>0</v>
      </c>
      <c r="B3728">
        <v>3328</v>
      </c>
      <c r="C3728" s="4">
        <f t="shared" si="58"/>
        <v>9.1115674195756338</v>
      </c>
    </row>
    <row r="3729" spans="1:3" x14ac:dyDescent="0.3">
      <c r="A3729">
        <v>0</v>
      </c>
      <c r="B3729">
        <v>365243</v>
      </c>
      <c r="C3729" s="4">
        <f t="shared" si="58"/>
        <v>999.98083504449005</v>
      </c>
    </row>
    <row r="3730" spans="1:3" x14ac:dyDescent="0.3">
      <c r="A3730">
        <v>0</v>
      </c>
      <c r="B3730">
        <v>6999</v>
      </c>
      <c r="C3730" s="4">
        <f t="shared" si="58"/>
        <v>19.162217659137578</v>
      </c>
    </row>
    <row r="3731" spans="1:3" x14ac:dyDescent="0.3">
      <c r="A3731">
        <v>0</v>
      </c>
      <c r="B3731">
        <v>365243</v>
      </c>
      <c r="C3731" s="4">
        <f t="shared" si="58"/>
        <v>999.98083504449005</v>
      </c>
    </row>
    <row r="3732" spans="1:3" x14ac:dyDescent="0.3">
      <c r="A3732">
        <v>0</v>
      </c>
      <c r="B3732">
        <v>6607</v>
      </c>
      <c r="C3732" s="4">
        <f t="shared" si="58"/>
        <v>18.088980150581794</v>
      </c>
    </row>
    <row r="3733" spans="1:3" x14ac:dyDescent="0.3">
      <c r="A3733">
        <v>0</v>
      </c>
      <c r="B3733">
        <v>117</v>
      </c>
      <c r="C3733" s="4">
        <f t="shared" si="58"/>
        <v>0.32032854209445583</v>
      </c>
    </row>
    <row r="3734" spans="1:3" x14ac:dyDescent="0.3">
      <c r="A3734">
        <v>0</v>
      </c>
      <c r="B3734">
        <v>981</v>
      </c>
      <c r="C3734" s="4">
        <f t="shared" si="58"/>
        <v>2.6858316221765914</v>
      </c>
    </row>
    <row r="3735" spans="1:3" x14ac:dyDescent="0.3">
      <c r="A3735">
        <v>1</v>
      </c>
      <c r="B3735">
        <v>1875</v>
      </c>
      <c r="C3735" s="4">
        <f t="shared" si="58"/>
        <v>5.1334702258726903</v>
      </c>
    </row>
    <row r="3736" spans="1:3" x14ac:dyDescent="0.3">
      <c r="A3736">
        <v>0</v>
      </c>
      <c r="B3736">
        <v>1803</v>
      </c>
      <c r="C3736" s="4">
        <f t="shared" si="58"/>
        <v>4.9363449691991788</v>
      </c>
    </row>
    <row r="3737" spans="1:3" x14ac:dyDescent="0.3">
      <c r="A3737">
        <v>0</v>
      </c>
      <c r="B3737">
        <v>884</v>
      </c>
      <c r="C3737" s="4">
        <f t="shared" si="58"/>
        <v>2.4202600958247777</v>
      </c>
    </row>
    <row r="3738" spans="1:3" x14ac:dyDescent="0.3">
      <c r="A3738">
        <v>0</v>
      </c>
      <c r="B3738">
        <v>3110</v>
      </c>
      <c r="C3738" s="4">
        <f t="shared" si="58"/>
        <v>8.5147159479808359</v>
      </c>
    </row>
    <row r="3739" spans="1:3" x14ac:dyDescent="0.3">
      <c r="A3739">
        <v>0</v>
      </c>
      <c r="B3739">
        <v>3110</v>
      </c>
      <c r="C3739" s="4">
        <f t="shared" si="58"/>
        <v>8.5147159479808359</v>
      </c>
    </row>
    <row r="3740" spans="1:3" x14ac:dyDescent="0.3">
      <c r="A3740">
        <v>0</v>
      </c>
      <c r="B3740">
        <v>2001</v>
      </c>
      <c r="C3740" s="4">
        <f t="shared" si="58"/>
        <v>5.4784394250513344</v>
      </c>
    </row>
    <row r="3741" spans="1:3" x14ac:dyDescent="0.3">
      <c r="A3741">
        <v>0</v>
      </c>
      <c r="B3741">
        <v>216</v>
      </c>
      <c r="C3741" s="4">
        <f t="shared" si="58"/>
        <v>0.59137577002053388</v>
      </c>
    </row>
    <row r="3742" spans="1:3" x14ac:dyDescent="0.3">
      <c r="A3742">
        <v>0</v>
      </c>
      <c r="B3742">
        <v>216</v>
      </c>
      <c r="C3742" s="4">
        <f t="shared" si="58"/>
        <v>0.59137577002053388</v>
      </c>
    </row>
    <row r="3743" spans="1:3" x14ac:dyDescent="0.3">
      <c r="A3743">
        <v>0</v>
      </c>
      <c r="B3743">
        <v>1108</v>
      </c>
      <c r="C3743" s="4">
        <f t="shared" si="58"/>
        <v>3.0335386721423681</v>
      </c>
    </row>
    <row r="3744" spans="1:3" x14ac:dyDescent="0.3">
      <c r="A3744">
        <v>0</v>
      </c>
      <c r="B3744">
        <v>11409</v>
      </c>
      <c r="C3744" s="4">
        <f t="shared" si="58"/>
        <v>31.236139630390145</v>
      </c>
    </row>
    <row r="3745" spans="1:3" x14ac:dyDescent="0.3">
      <c r="A3745">
        <v>0</v>
      </c>
      <c r="B3745">
        <v>244</v>
      </c>
      <c r="C3745" s="4">
        <f t="shared" si="58"/>
        <v>0.66803559206023266</v>
      </c>
    </row>
    <row r="3746" spans="1:3" x14ac:dyDescent="0.3">
      <c r="A3746">
        <v>0</v>
      </c>
      <c r="B3746">
        <v>374</v>
      </c>
      <c r="C3746" s="4">
        <f t="shared" si="58"/>
        <v>1.0239561943874058</v>
      </c>
    </row>
    <row r="3747" spans="1:3" x14ac:dyDescent="0.3">
      <c r="A3747">
        <v>0</v>
      </c>
      <c r="B3747">
        <v>7845</v>
      </c>
      <c r="C3747" s="4">
        <f t="shared" si="58"/>
        <v>21.478439425051334</v>
      </c>
    </row>
    <row r="3748" spans="1:3" x14ac:dyDescent="0.3">
      <c r="A3748">
        <v>0</v>
      </c>
      <c r="B3748">
        <v>653</v>
      </c>
      <c r="C3748" s="4">
        <f t="shared" si="58"/>
        <v>1.7878165639972621</v>
      </c>
    </row>
    <row r="3749" spans="1:3" x14ac:dyDescent="0.3">
      <c r="A3749">
        <v>0</v>
      </c>
      <c r="B3749">
        <v>653</v>
      </c>
      <c r="C3749" s="4">
        <f t="shared" si="58"/>
        <v>1.7878165639972621</v>
      </c>
    </row>
    <row r="3750" spans="1:3" x14ac:dyDescent="0.3">
      <c r="A3750">
        <v>0</v>
      </c>
      <c r="B3750">
        <v>3114</v>
      </c>
      <c r="C3750" s="4">
        <f t="shared" si="58"/>
        <v>8.5256673511293641</v>
      </c>
    </row>
    <row r="3751" spans="1:3" x14ac:dyDescent="0.3">
      <c r="A3751">
        <v>0</v>
      </c>
      <c r="B3751">
        <v>977</v>
      </c>
      <c r="C3751" s="4">
        <f t="shared" si="58"/>
        <v>2.6748802190280632</v>
      </c>
    </row>
    <row r="3752" spans="1:3" x14ac:dyDescent="0.3">
      <c r="A3752">
        <v>0</v>
      </c>
      <c r="B3752">
        <v>382</v>
      </c>
      <c r="C3752" s="4">
        <f t="shared" si="58"/>
        <v>1.0458590006844628</v>
      </c>
    </row>
    <row r="3753" spans="1:3" x14ac:dyDescent="0.3">
      <c r="A3753">
        <v>0</v>
      </c>
      <c r="B3753">
        <v>365243</v>
      </c>
      <c r="C3753" s="4">
        <f t="shared" si="58"/>
        <v>999.98083504449005</v>
      </c>
    </row>
    <row r="3754" spans="1:3" x14ac:dyDescent="0.3">
      <c r="A3754">
        <v>0</v>
      </c>
      <c r="B3754">
        <v>1595</v>
      </c>
      <c r="C3754" s="4">
        <f t="shared" si="58"/>
        <v>4.3668720054757015</v>
      </c>
    </row>
    <row r="3755" spans="1:3" x14ac:dyDescent="0.3">
      <c r="A3755">
        <v>1</v>
      </c>
      <c r="B3755">
        <v>2245</v>
      </c>
      <c r="C3755" s="4">
        <f t="shared" si="58"/>
        <v>6.1464750171115679</v>
      </c>
    </row>
    <row r="3756" spans="1:3" x14ac:dyDescent="0.3">
      <c r="A3756">
        <v>1</v>
      </c>
      <c r="B3756">
        <v>2245</v>
      </c>
      <c r="C3756" s="4">
        <f t="shared" si="58"/>
        <v>6.1464750171115679</v>
      </c>
    </row>
    <row r="3757" spans="1:3" x14ac:dyDescent="0.3">
      <c r="A3757">
        <v>0</v>
      </c>
      <c r="B3757">
        <v>365243</v>
      </c>
      <c r="C3757" s="4">
        <f t="shared" si="58"/>
        <v>999.98083504449005</v>
      </c>
    </row>
    <row r="3758" spans="1:3" x14ac:dyDescent="0.3">
      <c r="A3758">
        <v>0</v>
      </c>
      <c r="B3758">
        <v>269</v>
      </c>
      <c r="C3758" s="4">
        <f t="shared" si="58"/>
        <v>0.73648186173853525</v>
      </c>
    </row>
    <row r="3759" spans="1:3" x14ac:dyDescent="0.3">
      <c r="A3759">
        <v>0</v>
      </c>
      <c r="B3759">
        <v>3409</v>
      </c>
      <c r="C3759" s="4">
        <f t="shared" si="58"/>
        <v>9.3333333333333339</v>
      </c>
    </row>
    <row r="3760" spans="1:3" x14ac:dyDescent="0.3">
      <c r="A3760">
        <v>0</v>
      </c>
      <c r="B3760">
        <v>3409</v>
      </c>
      <c r="C3760" s="4">
        <f t="shared" si="58"/>
        <v>9.3333333333333339</v>
      </c>
    </row>
    <row r="3761" spans="1:3" x14ac:dyDescent="0.3">
      <c r="A3761">
        <v>0</v>
      </c>
      <c r="B3761">
        <v>701</v>
      </c>
      <c r="C3761" s="4">
        <f t="shared" si="58"/>
        <v>1.9192334017796031</v>
      </c>
    </row>
    <row r="3762" spans="1:3" x14ac:dyDescent="0.3">
      <c r="A3762">
        <v>0</v>
      </c>
      <c r="B3762">
        <v>1415</v>
      </c>
      <c r="C3762" s="4">
        <f t="shared" si="58"/>
        <v>3.8740588637919235</v>
      </c>
    </row>
    <row r="3763" spans="1:3" x14ac:dyDescent="0.3">
      <c r="A3763">
        <v>0</v>
      </c>
      <c r="B3763">
        <v>1068</v>
      </c>
      <c r="C3763" s="4">
        <f t="shared" si="58"/>
        <v>2.924024640657084</v>
      </c>
    </row>
    <row r="3764" spans="1:3" x14ac:dyDescent="0.3">
      <c r="A3764">
        <v>0</v>
      </c>
      <c r="B3764">
        <v>1374</v>
      </c>
      <c r="C3764" s="4">
        <f t="shared" si="58"/>
        <v>3.761806981519507</v>
      </c>
    </row>
    <row r="3765" spans="1:3" x14ac:dyDescent="0.3">
      <c r="A3765">
        <v>0</v>
      </c>
      <c r="B3765">
        <v>100</v>
      </c>
      <c r="C3765" s="4">
        <f t="shared" si="58"/>
        <v>0.27378507871321012</v>
      </c>
    </row>
    <row r="3766" spans="1:3" x14ac:dyDescent="0.3">
      <c r="A3766">
        <v>0</v>
      </c>
      <c r="B3766">
        <v>780</v>
      </c>
      <c r="C3766" s="4">
        <f t="shared" si="58"/>
        <v>2.1355236139630391</v>
      </c>
    </row>
    <row r="3767" spans="1:3" x14ac:dyDescent="0.3">
      <c r="A3767">
        <v>1</v>
      </c>
      <c r="B3767">
        <v>4252</v>
      </c>
      <c r="C3767" s="4">
        <f t="shared" si="58"/>
        <v>11.641341546885695</v>
      </c>
    </row>
    <row r="3768" spans="1:3" x14ac:dyDescent="0.3">
      <c r="A3768">
        <v>0</v>
      </c>
      <c r="B3768">
        <v>4132</v>
      </c>
      <c r="C3768" s="4">
        <f t="shared" si="58"/>
        <v>11.312799452429843</v>
      </c>
    </row>
    <row r="3769" spans="1:3" x14ac:dyDescent="0.3">
      <c r="A3769">
        <v>0</v>
      </c>
      <c r="B3769">
        <v>6463</v>
      </c>
      <c r="C3769" s="4">
        <f t="shared" si="58"/>
        <v>17.694729637234772</v>
      </c>
    </row>
    <row r="3770" spans="1:3" x14ac:dyDescent="0.3">
      <c r="A3770">
        <v>0</v>
      </c>
      <c r="B3770">
        <v>359</v>
      </c>
      <c r="C3770" s="4">
        <f t="shared" si="58"/>
        <v>0.98288843258042435</v>
      </c>
    </row>
    <row r="3771" spans="1:3" x14ac:dyDescent="0.3">
      <c r="A3771">
        <v>0</v>
      </c>
      <c r="B3771">
        <v>1656</v>
      </c>
      <c r="C3771" s="4">
        <f t="shared" si="58"/>
        <v>4.5338809034907595</v>
      </c>
    </row>
    <row r="3772" spans="1:3" x14ac:dyDescent="0.3">
      <c r="A3772">
        <v>0</v>
      </c>
      <c r="B3772">
        <v>618</v>
      </c>
      <c r="C3772" s="4">
        <f t="shared" si="58"/>
        <v>1.6919917864476386</v>
      </c>
    </row>
    <row r="3773" spans="1:3" x14ac:dyDescent="0.3">
      <c r="A3773">
        <v>0</v>
      </c>
      <c r="B3773">
        <v>618</v>
      </c>
      <c r="C3773" s="4">
        <f t="shared" si="58"/>
        <v>1.6919917864476386</v>
      </c>
    </row>
    <row r="3774" spans="1:3" x14ac:dyDescent="0.3">
      <c r="A3774">
        <v>0</v>
      </c>
      <c r="B3774">
        <v>618</v>
      </c>
      <c r="C3774" s="4">
        <f t="shared" si="58"/>
        <v>1.6919917864476386</v>
      </c>
    </row>
    <row r="3775" spans="1:3" x14ac:dyDescent="0.3">
      <c r="A3775">
        <v>0</v>
      </c>
      <c r="B3775">
        <v>445</v>
      </c>
      <c r="C3775" s="4">
        <f t="shared" si="58"/>
        <v>1.2183436002737851</v>
      </c>
    </row>
    <row r="3776" spans="1:3" x14ac:dyDescent="0.3">
      <c r="A3776">
        <v>0</v>
      </c>
      <c r="B3776">
        <v>2244</v>
      </c>
      <c r="C3776" s="4">
        <f t="shared" si="58"/>
        <v>6.1437371663244349</v>
      </c>
    </row>
    <row r="3777" spans="1:3" x14ac:dyDescent="0.3">
      <c r="A3777">
        <v>0</v>
      </c>
      <c r="B3777">
        <v>1658</v>
      </c>
      <c r="C3777" s="4">
        <f t="shared" si="58"/>
        <v>4.5393566050650236</v>
      </c>
    </row>
    <row r="3778" spans="1:3" x14ac:dyDescent="0.3">
      <c r="A3778">
        <v>0</v>
      </c>
      <c r="B3778">
        <v>277</v>
      </c>
      <c r="C3778" s="4">
        <f t="shared" si="58"/>
        <v>0.75838466803559201</v>
      </c>
    </row>
    <row r="3779" spans="1:3" x14ac:dyDescent="0.3">
      <c r="A3779">
        <v>0</v>
      </c>
      <c r="B3779">
        <v>1895</v>
      </c>
      <c r="C3779" s="4">
        <f t="shared" ref="C3779:C3842" si="59">B3779/365.25</f>
        <v>5.1882272416153317</v>
      </c>
    </row>
    <row r="3780" spans="1:3" x14ac:dyDescent="0.3">
      <c r="A3780">
        <v>0</v>
      </c>
      <c r="B3780">
        <v>2565</v>
      </c>
      <c r="C3780" s="4">
        <f t="shared" si="59"/>
        <v>7.0225872689938402</v>
      </c>
    </row>
    <row r="3781" spans="1:3" x14ac:dyDescent="0.3">
      <c r="A3781">
        <v>0</v>
      </c>
      <c r="B3781">
        <v>7238</v>
      </c>
      <c r="C3781" s="4">
        <f t="shared" si="59"/>
        <v>19.816563997262151</v>
      </c>
    </row>
    <row r="3782" spans="1:3" x14ac:dyDescent="0.3">
      <c r="A3782">
        <v>0</v>
      </c>
      <c r="B3782">
        <v>446</v>
      </c>
      <c r="C3782" s="4">
        <f t="shared" si="59"/>
        <v>1.2210814510609171</v>
      </c>
    </row>
    <row r="3783" spans="1:3" x14ac:dyDescent="0.3">
      <c r="A3783">
        <v>1</v>
      </c>
      <c r="B3783">
        <v>1699</v>
      </c>
      <c r="C3783" s="4">
        <f t="shared" si="59"/>
        <v>4.6516084873374401</v>
      </c>
    </row>
    <row r="3784" spans="1:3" x14ac:dyDescent="0.3">
      <c r="A3784">
        <v>0</v>
      </c>
      <c r="B3784">
        <v>3722</v>
      </c>
      <c r="C3784" s="4">
        <f t="shared" si="59"/>
        <v>10.190280629705681</v>
      </c>
    </row>
    <row r="3785" spans="1:3" x14ac:dyDescent="0.3">
      <c r="A3785">
        <v>0</v>
      </c>
      <c r="B3785">
        <v>365243</v>
      </c>
      <c r="C3785" s="4">
        <f t="shared" si="59"/>
        <v>999.98083504449005</v>
      </c>
    </row>
    <row r="3786" spans="1:3" x14ac:dyDescent="0.3">
      <c r="A3786">
        <v>0</v>
      </c>
      <c r="B3786">
        <v>1266</v>
      </c>
      <c r="C3786" s="4">
        <f t="shared" si="59"/>
        <v>3.4661190965092401</v>
      </c>
    </row>
    <row r="3787" spans="1:3" x14ac:dyDescent="0.3">
      <c r="A3787">
        <v>0</v>
      </c>
      <c r="B3787">
        <v>10224</v>
      </c>
      <c r="C3787" s="4">
        <f t="shared" si="59"/>
        <v>27.991786447638603</v>
      </c>
    </row>
    <row r="3788" spans="1:3" x14ac:dyDescent="0.3">
      <c r="A3788">
        <v>0</v>
      </c>
      <c r="B3788">
        <v>2494</v>
      </c>
      <c r="C3788" s="4">
        <f t="shared" si="59"/>
        <v>6.8281998631074607</v>
      </c>
    </row>
    <row r="3789" spans="1:3" x14ac:dyDescent="0.3">
      <c r="A3789">
        <v>0</v>
      </c>
      <c r="B3789">
        <v>1334</v>
      </c>
      <c r="C3789" s="4">
        <f t="shared" si="59"/>
        <v>3.6522929500342229</v>
      </c>
    </row>
    <row r="3790" spans="1:3" x14ac:dyDescent="0.3">
      <c r="A3790">
        <v>0</v>
      </c>
      <c r="B3790">
        <v>2503</v>
      </c>
      <c r="C3790" s="4">
        <f t="shared" si="59"/>
        <v>6.8528405201916494</v>
      </c>
    </row>
    <row r="3791" spans="1:3" x14ac:dyDescent="0.3">
      <c r="A3791">
        <v>0</v>
      </c>
      <c r="B3791">
        <v>2503</v>
      </c>
      <c r="C3791" s="4">
        <f t="shared" si="59"/>
        <v>6.8528405201916494</v>
      </c>
    </row>
    <row r="3792" spans="1:3" x14ac:dyDescent="0.3">
      <c r="A3792">
        <v>0</v>
      </c>
      <c r="B3792">
        <v>365243</v>
      </c>
      <c r="C3792" s="4">
        <f t="shared" si="59"/>
        <v>999.98083504449005</v>
      </c>
    </row>
    <row r="3793" spans="1:3" x14ac:dyDescent="0.3">
      <c r="A3793">
        <v>0</v>
      </c>
      <c r="B3793">
        <v>15227</v>
      </c>
      <c r="C3793" s="4">
        <f t="shared" si="59"/>
        <v>41.68925393566051</v>
      </c>
    </row>
    <row r="3794" spans="1:3" x14ac:dyDescent="0.3">
      <c r="A3794">
        <v>0</v>
      </c>
      <c r="B3794">
        <v>1181</v>
      </c>
      <c r="C3794" s="4">
        <f t="shared" si="59"/>
        <v>3.2334017796030117</v>
      </c>
    </row>
    <row r="3795" spans="1:3" x14ac:dyDescent="0.3">
      <c r="A3795">
        <v>0</v>
      </c>
      <c r="B3795">
        <v>365243</v>
      </c>
      <c r="C3795" s="4">
        <f t="shared" si="59"/>
        <v>999.98083504449005</v>
      </c>
    </row>
    <row r="3796" spans="1:3" x14ac:dyDescent="0.3">
      <c r="A3796">
        <v>0</v>
      </c>
      <c r="B3796">
        <v>1897</v>
      </c>
      <c r="C3796" s="4">
        <f t="shared" si="59"/>
        <v>5.1937029431895958</v>
      </c>
    </row>
    <row r="3797" spans="1:3" x14ac:dyDescent="0.3">
      <c r="A3797">
        <v>0</v>
      </c>
      <c r="B3797">
        <v>4060</v>
      </c>
      <c r="C3797" s="4">
        <f t="shared" si="59"/>
        <v>11.115674195756331</v>
      </c>
    </row>
    <row r="3798" spans="1:3" x14ac:dyDescent="0.3">
      <c r="A3798">
        <v>0</v>
      </c>
      <c r="B3798">
        <v>2496</v>
      </c>
      <c r="C3798" s="4">
        <f t="shared" si="59"/>
        <v>6.8336755646817249</v>
      </c>
    </row>
    <row r="3799" spans="1:3" x14ac:dyDescent="0.3">
      <c r="A3799">
        <v>0</v>
      </c>
      <c r="B3799">
        <v>365243</v>
      </c>
      <c r="C3799" s="4">
        <f t="shared" si="59"/>
        <v>999.98083504449005</v>
      </c>
    </row>
    <row r="3800" spans="1:3" x14ac:dyDescent="0.3">
      <c r="A3800">
        <v>0</v>
      </c>
      <c r="B3800">
        <v>365243</v>
      </c>
      <c r="C3800" s="4">
        <f t="shared" si="59"/>
        <v>999.98083504449005</v>
      </c>
    </row>
    <row r="3801" spans="1:3" x14ac:dyDescent="0.3">
      <c r="A3801">
        <v>0</v>
      </c>
      <c r="B3801">
        <v>9897</v>
      </c>
      <c r="C3801" s="4">
        <f t="shared" si="59"/>
        <v>27.096509240246405</v>
      </c>
    </row>
    <row r="3802" spans="1:3" x14ac:dyDescent="0.3">
      <c r="A3802">
        <v>0</v>
      </c>
      <c r="B3802">
        <v>12544</v>
      </c>
      <c r="C3802" s="4">
        <f t="shared" si="59"/>
        <v>34.343600273785079</v>
      </c>
    </row>
    <row r="3803" spans="1:3" x14ac:dyDescent="0.3">
      <c r="A3803">
        <v>0</v>
      </c>
      <c r="B3803">
        <v>266</v>
      </c>
      <c r="C3803" s="4">
        <f t="shared" si="59"/>
        <v>0.72826830937713893</v>
      </c>
    </row>
    <row r="3804" spans="1:3" x14ac:dyDescent="0.3">
      <c r="A3804">
        <v>0</v>
      </c>
      <c r="B3804">
        <v>1428</v>
      </c>
      <c r="C3804" s="4">
        <f t="shared" si="59"/>
        <v>3.9096509240246409</v>
      </c>
    </row>
    <row r="3805" spans="1:3" x14ac:dyDescent="0.3">
      <c r="A3805">
        <v>0</v>
      </c>
      <c r="B3805">
        <v>653</v>
      </c>
      <c r="C3805" s="4">
        <f t="shared" si="59"/>
        <v>1.7878165639972621</v>
      </c>
    </row>
    <row r="3806" spans="1:3" x14ac:dyDescent="0.3">
      <c r="A3806">
        <v>0</v>
      </c>
      <c r="B3806">
        <v>1720</v>
      </c>
      <c r="C3806" s="4">
        <f t="shared" si="59"/>
        <v>4.7091033538672145</v>
      </c>
    </row>
    <row r="3807" spans="1:3" x14ac:dyDescent="0.3">
      <c r="A3807">
        <v>0</v>
      </c>
      <c r="B3807">
        <v>417</v>
      </c>
      <c r="C3807" s="4">
        <f t="shared" si="59"/>
        <v>1.1416837782340863</v>
      </c>
    </row>
    <row r="3808" spans="1:3" x14ac:dyDescent="0.3">
      <c r="A3808">
        <v>0</v>
      </c>
      <c r="B3808">
        <v>1124</v>
      </c>
      <c r="C3808" s="4">
        <f t="shared" si="59"/>
        <v>3.077344284736482</v>
      </c>
    </row>
    <row r="3809" spans="1:3" x14ac:dyDescent="0.3">
      <c r="A3809">
        <v>0</v>
      </c>
      <c r="B3809">
        <v>1400</v>
      </c>
      <c r="C3809" s="4">
        <f t="shared" si="59"/>
        <v>3.8329911019849416</v>
      </c>
    </row>
    <row r="3810" spans="1:3" x14ac:dyDescent="0.3">
      <c r="A3810">
        <v>0</v>
      </c>
      <c r="B3810">
        <v>9960</v>
      </c>
      <c r="C3810" s="4">
        <f t="shared" si="59"/>
        <v>27.26899383983573</v>
      </c>
    </row>
    <row r="3811" spans="1:3" x14ac:dyDescent="0.3">
      <c r="A3811">
        <v>0</v>
      </c>
      <c r="B3811">
        <v>4899</v>
      </c>
      <c r="C3811" s="4">
        <f t="shared" si="59"/>
        <v>13.412731006160165</v>
      </c>
    </row>
    <row r="3812" spans="1:3" x14ac:dyDescent="0.3">
      <c r="A3812">
        <v>0</v>
      </c>
      <c r="B3812">
        <v>266</v>
      </c>
      <c r="C3812" s="4">
        <f t="shared" si="59"/>
        <v>0.72826830937713893</v>
      </c>
    </row>
    <row r="3813" spans="1:3" x14ac:dyDescent="0.3">
      <c r="A3813">
        <v>0</v>
      </c>
      <c r="B3813">
        <v>576</v>
      </c>
      <c r="C3813" s="4">
        <f t="shared" si="59"/>
        <v>1.5770020533880904</v>
      </c>
    </row>
    <row r="3814" spans="1:3" x14ac:dyDescent="0.3">
      <c r="A3814">
        <v>0</v>
      </c>
      <c r="B3814">
        <v>365243</v>
      </c>
      <c r="C3814" s="4">
        <f t="shared" si="59"/>
        <v>999.98083504449005</v>
      </c>
    </row>
    <row r="3815" spans="1:3" x14ac:dyDescent="0.3">
      <c r="A3815">
        <v>0</v>
      </c>
      <c r="B3815">
        <v>365243</v>
      </c>
      <c r="C3815" s="4">
        <f t="shared" si="59"/>
        <v>999.98083504449005</v>
      </c>
    </row>
    <row r="3816" spans="1:3" x14ac:dyDescent="0.3">
      <c r="A3816">
        <v>0</v>
      </c>
      <c r="B3816">
        <v>368</v>
      </c>
      <c r="C3816" s="4">
        <f t="shared" si="59"/>
        <v>1.0075290896646132</v>
      </c>
    </row>
    <row r="3817" spans="1:3" x14ac:dyDescent="0.3">
      <c r="A3817">
        <v>0</v>
      </c>
      <c r="B3817">
        <v>484</v>
      </c>
      <c r="C3817" s="4">
        <f t="shared" si="59"/>
        <v>1.3251197809719371</v>
      </c>
    </row>
    <row r="3818" spans="1:3" x14ac:dyDescent="0.3">
      <c r="A3818">
        <v>0</v>
      </c>
      <c r="B3818">
        <v>658</v>
      </c>
      <c r="C3818" s="4">
        <f t="shared" si="59"/>
        <v>1.8015058179329226</v>
      </c>
    </row>
    <row r="3819" spans="1:3" x14ac:dyDescent="0.3">
      <c r="A3819">
        <v>0</v>
      </c>
      <c r="B3819">
        <v>1985</v>
      </c>
      <c r="C3819" s="4">
        <f t="shared" si="59"/>
        <v>5.4346338124572213</v>
      </c>
    </row>
    <row r="3820" spans="1:3" x14ac:dyDescent="0.3">
      <c r="A3820">
        <v>1</v>
      </c>
      <c r="B3820">
        <v>5312</v>
      </c>
      <c r="C3820" s="4">
        <f t="shared" si="59"/>
        <v>14.543463381245722</v>
      </c>
    </row>
    <row r="3821" spans="1:3" x14ac:dyDescent="0.3">
      <c r="A3821">
        <v>1</v>
      </c>
      <c r="B3821">
        <v>5312</v>
      </c>
      <c r="C3821" s="4">
        <f t="shared" si="59"/>
        <v>14.543463381245722</v>
      </c>
    </row>
    <row r="3822" spans="1:3" x14ac:dyDescent="0.3">
      <c r="A3822">
        <v>1</v>
      </c>
      <c r="B3822">
        <v>5312</v>
      </c>
      <c r="C3822" s="4">
        <f t="shared" si="59"/>
        <v>14.543463381245722</v>
      </c>
    </row>
    <row r="3823" spans="1:3" x14ac:dyDescent="0.3">
      <c r="A3823">
        <v>0</v>
      </c>
      <c r="B3823">
        <v>661</v>
      </c>
      <c r="C3823" s="4">
        <f t="shared" si="59"/>
        <v>1.8097193702943191</v>
      </c>
    </row>
    <row r="3824" spans="1:3" x14ac:dyDescent="0.3">
      <c r="A3824">
        <v>1</v>
      </c>
      <c r="B3824">
        <v>263</v>
      </c>
      <c r="C3824" s="4">
        <f t="shared" si="59"/>
        <v>0.72005475701574262</v>
      </c>
    </row>
    <row r="3825" spans="1:3" x14ac:dyDescent="0.3">
      <c r="A3825">
        <v>0</v>
      </c>
      <c r="B3825">
        <v>1486</v>
      </c>
      <c r="C3825" s="4">
        <f t="shared" si="59"/>
        <v>4.0684462696783026</v>
      </c>
    </row>
    <row r="3826" spans="1:3" x14ac:dyDescent="0.3">
      <c r="A3826">
        <v>0</v>
      </c>
      <c r="B3826">
        <v>2071</v>
      </c>
      <c r="C3826" s="4">
        <f t="shared" si="59"/>
        <v>5.6700889801505818</v>
      </c>
    </row>
    <row r="3827" spans="1:3" x14ac:dyDescent="0.3">
      <c r="A3827">
        <v>0</v>
      </c>
      <c r="B3827">
        <v>2071</v>
      </c>
      <c r="C3827" s="4">
        <f t="shared" si="59"/>
        <v>5.6700889801505818</v>
      </c>
    </row>
    <row r="3828" spans="1:3" x14ac:dyDescent="0.3">
      <c r="A3828">
        <v>0</v>
      </c>
      <c r="B3828">
        <v>502</v>
      </c>
      <c r="C3828" s="4">
        <f t="shared" si="59"/>
        <v>1.3744010951403149</v>
      </c>
    </row>
    <row r="3829" spans="1:3" x14ac:dyDescent="0.3">
      <c r="A3829">
        <v>0</v>
      </c>
      <c r="B3829">
        <v>1085</v>
      </c>
      <c r="C3829" s="4">
        <f t="shared" si="59"/>
        <v>2.97056810403833</v>
      </c>
    </row>
    <row r="3830" spans="1:3" x14ac:dyDescent="0.3">
      <c r="A3830">
        <v>0</v>
      </c>
      <c r="B3830">
        <v>6544</v>
      </c>
      <c r="C3830" s="4">
        <f t="shared" si="59"/>
        <v>17.916495550992472</v>
      </c>
    </row>
    <row r="3831" spans="1:3" x14ac:dyDescent="0.3">
      <c r="A3831">
        <v>0</v>
      </c>
      <c r="B3831">
        <v>1098</v>
      </c>
      <c r="C3831" s="4">
        <f t="shared" si="59"/>
        <v>3.0061601642710474</v>
      </c>
    </row>
    <row r="3832" spans="1:3" x14ac:dyDescent="0.3">
      <c r="A3832">
        <v>0</v>
      </c>
      <c r="B3832">
        <v>6717</v>
      </c>
      <c r="C3832" s="4">
        <f t="shared" si="59"/>
        <v>18.390143737166323</v>
      </c>
    </row>
    <row r="3833" spans="1:3" x14ac:dyDescent="0.3">
      <c r="A3833">
        <v>0</v>
      </c>
      <c r="B3833">
        <v>9736</v>
      </c>
      <c r="C3833" s="4">
        <f t="shared" si="59"/>
        <v>26.65571526351814</v>
      </c>
    </row>
    <row r="3834" spans="1:3" x14ac:dyDescent="0.3">
      <c r="A3834">
        <v>0</v>
      </c>
      <c r="B3834">
        <v>365243</v>
      </c>
      <c r="C3834" s="4">
        <f t="shared" si="59"/>
        <v>999.98083504449005</v>
      </c>
    </row>
    <row r="3835" spans="1:3" x14ac:dyDescent="0.3">
      <c r="A3835">
        <v>0</v>
      </c>
      <c r="B3835">
        <v>365243</v>
      </c>
      <c r="C3835" s="4">
        <f t="shared" si="59"/>
        <v>999.98083504449005</v>
      </c>
    </row>
    <row r="3836" spans="1:3" x14ac:dyDescent="0.3">
      <c r="A3836">
        <v>1</v>
      </c>
      <c r="B3836">
        <v>127</v>
      </c>
      <c r="C3836" s="4">
        <f t="shared" si="59"/>
        <v>0.34770704996577684</v>
      </c>
    </row>
    <row r="3837" spans="1:3" x14ac:dyDescent="0.3">
      <c r="A3837">
        <v>0</v>
      </c>
      <c r="B3837">
        <v>365243</v>
      </c>
      <c r="C3837" s="4">
        <f t="shared" si="59"/>
        <v>999.98083504449005</v>
      </c>
    </row>
    <row r="3838" spans="1:3" x14ac:dyDescent="0.3">
      <c r="A3838">
        <v>0</v>
      </c>
      <c r="B3838">
        <v>365243</v>
      </c>
      <c r="C3838" s="4">
        <f t="shared" si="59"/>
        <v>999.98083504449005</v>
      </c>
    </row>
    <row r="3839" spans="1:3" x14ac:dyDescent="0.3">
      <c r="A3839">
        <v>0</v>
      </c>
      <c r="B3839">
        <v>483</v>
      </c>
      <c r="C3839" s="4">
        <f t="shared" si="59"/>
        <v>1.322381930184805</v>
      </c>
    </row>
    <row r="3840" spans="1:3" x14ac:dyDescent="0.3">
      <c r="A3840">
        <v>1</v>
      </c>
      <c r="B3840">
        <v>780</v>
      </c>
      <c r="C3840" s="4">
        <f t="shared" si="59"/>
        <v>2.1355236139630391</v>
      </c>
    </row>
    <row r="3841" spans="1:3" x14ac:dyDescent="0.3">
      <c r="A3841">
        <v>0</v>
      </c>
      <c r="B3841">
        <v>365243</v>
      </c>
      <c r="C3841" s="4">
        <f t="shared" si="59"/>
        <v>999.98083504449005</v>
      </c>
    </row>
    <row r="3842" spans="1:3" x14ac:dyDescent="0.3">
      <c r="A3842">
        <v>0</v>
      </c>
      <c r="B3842">
        <v>13090</v>
      </c>
      <c r="C3842" s="4">
        <f t="shared" si="59"/>
        <v>35.838466803559207</v>
      </c>
    </row>
    <row r="3843" spans="1:3" x14ac:dyDescent="0.3">
      <c r="A3843">
        <v>0</v>
      </c>
      <c r="B3843">
        <v>103</v>
      </c>
      <c r="C3843" s="4">
        <f t="shared" ref="C3843:C3906" si="60">B3843/365.25</f>
        <v>0.28199863107460643</v>
      </c>
    </row>
    <row r="3844" spans="1:3" x14ac:dyDescent="0.3">
      <c r="A3844">
        <v>0</v>
      </c>
      <c r="B3844">
        <v>103</v>
      </c>
      <c r="C3844" s="4">
        <f t="shared" si="60"/>
        <v>0.28199863107460643</v>
      </c>
    </row>
    <row r="3845" spans="1:3" x14ac:dyDescent="0.3">
      <c r="A3845">
        <v>0</v>
      </c>
      <c r="B3845">
        <v>2689</v>
      </c>
      <c r="C3845" s="4">
        <f t="shared" si="60"/>
        <v>7.3620807665982202</v>
      </c>
    </row>
    <row r="3846" spans="1:3" x14ac:dyDescent="0.3">
      <c r="A3846">
        <v>0</v>
      </c>
      <c r="B3846">
        <v>1171</v>
      </c>
      <c r="C3846" s="4">
        <f t="shared" si="60"/>
        <v>3.2060232717316905</v>
      </c>
    </row>
    <row r="3847" spans="1:3" x14ac:dyDescent="0.3">
      <c r="A3847">
        <v>0</v>
      </c>
      <c r="B3847">
        <v>4179</v>
      </c>
      <c r="C3847" s="4">
        <f t="shared" si="60"/>
        <v>11.441478439425051</v>
      </c>
    </row>
    <row r="3848" spans="1:3" x14ac:dyDescent="0.3">
      <c r="A3848">
        <v>0</v>
      </c>
      <c r="B3848">
        <v>1722</v>
      </c>
      <c r="C3848" s="4">
        <f t="shared" si="60"/>
        <v>4.7145790554414786</v>
      </c>
    </row>
    <row r="3849" spans="1:3" x14ac:dyDescent="0.3">
      <c r="A3849">
        <v>0</v>
      </c>
      <c r="B3849">
        <v>2746</v>
      </c>
      <c r="C3849" s="4">
        <f t="shared" si="60"/>
        <v>7.5181382614647498</v>
      </c>
    </row>
    <row r="3850" spans="1:3" x14ac:dyDescent="0.3">
      <c r="A3850">
        <v>0</v>
      </c>
      <c r="B3850">
        <v>2898</v>
      </c>
      <c r="C3850" s="4">
        <f t="shared" si="60"/>
        <v>7.9342915811088295</v>
      </c>
    </row>
    <row r="3851" spans="1:3" x14ac:dyDescent="0.3">
      <c r="A3851">
        <v>0</v>
      </c>
      <c r="B3851">
        <v>365243</v>
      </c>
      <c r="C3851" s="4">
        <f t="shared" si="60"/>
        <v>999.98083504449005</v>
      </c>
    </row>
    <row r="3852" spans="1:3" x14ac:dyDescent="0.3">
      <c r="A3852">
        <v>0</v>
      </c>
      <c r="B3852">
        <v>225</v>
      </c>
      <c r="C3852" s="4">
        <f t="shared" si="60"/>
        <v>0.61601642710472282</v>
      </c>
    </row>
    <row r="3853" spans="1:3" x14ac:dyDescent="0.3">
      <c r="A3853">
        <v>0</v>
      </c>
      <c r="B3853">
        <v>365243</v>
      </c>
      <c r="C3853" s="4">
        <f t="shared" si="60"/>
        <v>999.98083504449005</v>
      </c>
    </row>
    <row r="3854" spans="1:3" x14ac:dyDescent="0.3">
      <c r="A3854">
        <v>0</v>
      </c>
      <c r="B3854">
        <v>4796</v>
      </c>
      <c r="C3854" s="4">
        <f t="shared" si="60"/>
        <v>13.130732375085557</v>
      </c>
    </row>
    <row r="3855" spans="1:3" x14ac:dyDescent="0.3">
      <c r="A3855">
        <v>0</v>
      </c>
      <c r="B3855">
        <v>2902</v>
      </c>
      <c r="C3855" s="4">
        <f t="shared" si="60"/>
        <v>7.9452429842573578</v>
      </c>
    </row>
    <row r="3856" spans="1:3" x14ac:dyDescent="0.3">
      <c r="A3856">
        <v>0</v>
      </c>
      <c r="B3856">
        <v>3618</v>
      </c>
      <c r="C3856" s="4">
        <f t="shared" si="60"/>
        <v>9.9055441478439423</v>
      </c>
    </row>
    <row r="3857" spans="1:3" x14ac:dyDescent="0.3">
      <c r="A3857">
        <v>0</v>
      </c>
      <c r="B3857">
        <v>4447</v>
      </c>
      <c r="C3857" s="4">
        <f t="shared" si="60"/>
        <v>12.175222450376454</v>
      </c>
    </row>
    <row r="3858" spans="1:3" x14ac:dyDescent="0.3">
      <c r="A3858">
        <v>0</v>
      </c>
      <c r="B3858">
        <v>5251</v>
      </c>
      <c r="C3858" s="4">
        <f t="shared" si="60"/>
        <v>14.376454483230663</v>
      </c>
    </row>
    <row r="3859" spans="1:3" x14ac:dyDescent="0.3">
      <c r="A3859">
        <v>0</v>
      </c>
      <c r="B3859">
        <v>3156</v>
      </c>
      <c r="C3859" s="4">
        <f t="shared" si="60"/>
        <v>8.640657084188911</v>
      </c>
    </row>
    <row r="3860" spans="1:3" x14ac:dyDescent="0.3">
      <c r="A3860">
        <v>0</v>
      </c>
      <c r="B3860">
        <v>3156</v>
      </c>
      <c r="C3860" s="4">
        <f t="shared" si="60"/>
        <v>8.640657084188911</v>
      </c>
    </row>
    <row r="3861" spans="1:3" x14ac:dyDescent="0.3">
      <c r="A3861">
        <v>0</v>
      </c>
      <c r="B3861">
        <v>5245</v>
      </c>
      <c r="C3861" s="4">
        <f t="shared" si="60"/>
        <v>14.360027378507871</v>
      </c>
    </row>
    <row r="3862" spans="1:3" x14ac:dyDescent="0.3">
      <c r="A3862">
        <v>1</v>
      </c>
      <c r="B3862">
        <v>1526</v>
      </c>
      <c r="C3862" s="4">
        <f t="shared" si="60"/>
        <v>4.1779603011635862</v>
      </c>
    </row>
    <row r="3863" spans="1:3" x14ac:dyDescent="0.3">
      <c r="A3863">
        <v>1</v>
      </c>
      <c r="B3863">
        <v>269</v>
      </c>
      <c r="C3863" s="4">
        <f t="shared" si="60"/>
        <v>0.73648186173853525</v>
      </c>
    </row>
    <row r="3864" spans="1:3" x14ac:dyDescent="0.3">
      <c r="A3864">
        <v>0</v>
      </c>
      <c r="B3864">
        <v>950</v>
      </c>
      <c r="C3864" s="4">
        <f t="shared" si="60"/>
        <v>2.6009582477754964</v>
      </c>
    </row>
    <row r="3865" spans="1:3" x14ac:dyDescent="0.3">
      <c r="A3865">
        <v>0</v>
      </c>
      <c r="B3865">
        <v>4578</v>
      </c>
      <c r="C3865" s="4">
        <f t="shared" si="60"/>
        <v>12.533880903490759</v>
      </c>
    </row>
    <row r="3866" spans="1:3" x14ac:dyDescent="0.3">
      <c r="A3866">
        <v>1</v>
      </c>
      <c r="B3866">
        <v>462</v>
      </c>
      <c r="C3866" s="4">
        <f t="shared" si="60"/>
        <v>1.2648870636550309</v>
      </c>
    </row>
    <row r="3867" spans="1:3" x14ac:dyDescent="0.3">
      <c r="A3867">
        <v>0</v>
      </c>
      <c r="B3867">
        <v>1388</v>
      </c>
      <c r="C3867" s="4">
        <f t="shared" si="60"/>
        <v>3.8001368925393568</v>
      </c>
    </row>
    <row r="3868" spans="1:3" x14ac:dyDescent="0.3">
      <c r="A3868">
        <v>0</v>
      </c>
      <c r="B3868">
        <v>383</v>
      </c>
      <c r="C3868" s="4">
        <f t="shared" si="60"/>
        <v>1.0485968514715949</v>
      </c>
    </row>
    <row r="3869" spans="1:3" x14ac:dyDescent="0.3">
      <c r="A3869">
        <v>0</v>
      </c>
      <c r="B3869">
        <v>1195</v>
      </c>
      <c r="C3869" s="4">
        <f t="shared" si="60"/>
        <v>3.2717316906228611</v>
      </c>
    </row>
    <row r="3870" spans="1:3" x14ac:dyDescent="0.3">
      <c r="A3870">
        <v>0</v>
      </c>
      <c r="B3870">
        <v>1767</v>
      </c>
      <c r="C3870" s="4">
        <f t="shared" si="60"/>
        <v>4.8377823408624234</v>
      </c>
    </row>
    <row r="3871" spans="1:3" x14ac:dyDescent="0.3">
      <c r="A3871">
        <v>0</v>
      </c>
      <c r="B3871">
        <v>1035</v>
      </c>
      <c r="C3871" s="4">
        <f t="shared" si="60"/>
        <v>2.8336755646817249</v>
      </c>
    </row>
    <row r="3872" spans="1:3" x14ac:dyDescent="0.3">
      <c r="A3872">
        <v>0</v>
      </c>
      <c r="B3872">
        <v>4559</v>
      </c>
      <c r="C3872" s="4">
        <f t="shared" si="60"/>
        <v>12.481861738535249</v>
      </c>
    </row>
    <row r="3873" spans="1:3" x14ac:dyDescent="0.3">
      <c r="A3873">
        <v>0</v>
      </c>
      <c r="B3873">
        <v>2236</v>
      </c>
      <c r="C3873" s="4">
        <f t="shared" si="60"/>
        <v>6.1218343600273784</v>
      </c>
    </row>
    <row r="3874" spans="1:3" x14ac:dyDescent="0.3">
      <c r="A3874">
        <v>0</v>
      </c>
      <c r="B3874">
        <v>365243</v>
      </c>
      <c r="C3874" s="4">
        <f t="shared" si="60"/>
        <v>999.98083504449005</v>
      </c>
    </row>
    <row r="3875" spans="1:3" x14ac:dyDescent="0.3">
      <c r="A3875">
        <v>0</v>
      </c>
      <c r="B3875">
        <v>365243</v>
      </c>
      <c r="C3875" s="4">
        <f t="shared" si="60"/>
        <v>999.98083504449005</v>
      </c>
    </row>
    <row r="3876" spans="1:3" x14ac:dyDescent="0.3">
      <c r="A3876">
        <v>0</v>
      </c>
      <c r="B3876">
        <v>1760</v>
      </c>
      <c r="C3876" s="4">
        <f t="shared" si="60"/>
        <v>4.8186173853524981</v>
      </c>
    </row>
    <row r="3877" spans="1:3" x14ac:dyDescent="0.3">
      <c r="A3877">
        <v>0</v>
      </c>
      <c r="B3877">
        <v>390</v>
      </c>
      <c r="C3877" s="4">
        <f t="shared" si="60"/>
        <v>1.0677618069815196</v>
      </c>
    </row>
    <row r="3878" spans="1:3" x14ac:dyDescent="0.3">
      <c r="A3878">
        <v>1</v>
      </c>
      <c r="B3878">
        <v>1197</v>
      </c>
      <c r="C3878" s="4">
        <f t="shared" si="60"/>
        <v>3.2772073921971252</v>
      </c>
    </row>
    <row r="3879" spans="1:3" x14ac:dyDescent="0.3">
      <c r="A3879">
        <v>0</v>
      </c>
      <c r="B3879">
        <v>682</v>
      </c>
      <c r="C3879" s="4">
        <f t="shared" si="60"/>
        <v>1.8672142368240932</v>
      </c>
    </row>
    <row r="3880" spans="1:3" x14ac:dyDescent="0.3">
      <c r="A3880">
        <v>0</v>
      </c>
      <c r="B3880">
        <v>1628</v>
      </c>
      <c r="C3880" s="4">
        <f t="shared" si="60"/>
        <v>4.4572210814510607</v>
      </c>
    </row>
    <row r="3881" spans="1:3" x14ac:dyDescent="0.3">
      <c r="A3881">
        <v>0</v>
      </c>
      <c r="B3881">
        <v>1628</v>
      </c>
      <c r="C3881" s="4">
        <f t="shared" si="60"/>
        <v>4.4572210814510607</v>
      </c>
    </row>
    <row r="3882" spans="1:3" x14ac:dyDescent="0.3">
      <c r="A3882">
        <v>0</v>
      </c>
      <c r="B3882">
        <v>1267</v>
      </c>
      <c r="C3882" s="4">
        <f t="shared" si="60"/>
        <v>3.4688569472963722</v>
      </c>
    </row>
    <row r="3883" spans="1:3" x14ac:dyDescent="0.3">
      <c r="A3883">
        <v>0</v>
      </c>
      <c r="B3883">
        <v>3088</v>
      </c>
      <c r="C3883" s="4">
        <f t="shared" si="60"/>
        <v>8.4544832306639286</v>
      </c>
    </row>
    <row r="3884" spans="1:3" x14ac:dyDescent="0.3">
      <c r="A3884">
        <v>0</v>
      </c>
      <c r="B3884">
        <v>208</v>
      </c>
      <c r="C3884" s="4">
        <f t="shared" si="60"/>
        <v>0.56947296372347711</v>
      </c>
    </row>
    <row r="3885" spans="1:3" x14ac:dyDescent="0.3">
      <c r="A3885">
        <v>0</v>
      </c>
      <c r="B3885">
        <v>1974</v>
      </c>
      <c r="C3885" s="4">
        <f t="shared" si="60"/>
        <v>5.4045174537987677</v>
      </c>
    </row>
    <row r="3886" spans="1:3" x14ac:dyDescent="0.3">
      <c r="A3886">
        <v>0</v>
      </c>
      <c r="B3886">
        <v>2638</v>
      </c>
      <c r="C3886" s="4">
        <f t="shared" si="60"/>
        <v>7.222450376454483</v>
      </c>
    </row>
    <row r="3887" spans="1:3" x14ac:dyDescent="0.3">
      <c r="A3887">
        <v>0</v>
      </c>
      <c r="B3887">
        <v>381</v>
      </c>
      <c r="C3887" s="4">
        <f t="shared" si="60"/>
        <v>1.0431211498973305</v>
      </c>
    </row>
    <row r="3888" spans="1:3" x14ac:dyDescent="0.3">
      <c r="A3888">
        <v>0</v>
      </c>
      <c r="B3888">
        <v>381</v>
      </c>
      <c r="C3888" s="4">
        <f t="shared" si="60"/>
        <v>1.0431211498973305</v>
      </c>
    </row>
    <row r="3889" spans="1:3" x14ac:dyDescent="0.3">
      <c r="A3889">
        <v>0</v>
      </c>
      <c r="B3889">
        <v>1956</v>
      </c>
      <c r="C3889" s="4">
        <f t="shared" si="60"/>
        <v>5.3552361396303905</v>
      </c>
    </row>
    <row r="3890" spans="1:3" x14ac:dyDescent="0.3">
      <c r="A3890">
        <v>0</v>
      </c>
      <c r="B3890">
        <v>1161</v>
      </c>
      <c r="C3890" s="4">
        <f t="shared" si="60"/>
        <v>3.1786447638603694</v>
      </c>
    </row>
    <row r="3891" spans="1:3" x14ac:dyDescent="0.3">
      <c r="A3891">
        <v>0</v>
      </c>
      <c r="B3891">
        <v>365243</v>
      </c>
      <c r="C3891" s="4">
        <f t="shared" si="60"/>
        <v>999.98083504449005</v>
      </c>
    </row>
    <row r="3892" spans="1:3" x14ac:dyDescent="0.3">
      <c r="A3892">
        <v>1</v>
      </c>
      <c r="B3892">
        <v>600</v>
      </c>
      <c r="C3892" s="4">
        <f t="shared" si="60"/>
        <v>1.6427104722792607</v>
      </c>
    </row>
    <row r="3893" spans="1:3" x14ac:dyDescent="0.3">
      <c r="A3893">
        <v>0</v>
      </c>
      <c r="B3893">
        <v>5190</v>
      </c>
      <c r="C3893" s="4">
        <f t="shared" si="60"/>
        <v>14.209445585215606</v>
      </c>
    </row>
    <row r="3894" spans="1:3" x14ac:dyDescent="0.3">
      <c r="A3894">
        <v>0</v>
      </c>
      <c r="B3894">
        <v>3896</v>
      </c>
      <c r="C3894" s="4">
        <f t="shared" si="60"/>
        <v>10.666666666666666</v>
      </c>
    </row>
    <row r="3895" spans="1:3" x14ac:dyDescent="0.3">
      <c r="A3895">
        <v>0</v>
      </c>
      <c r="B3895">
        <v>1133</v>
      </c>
      <c r="C3895" s="4">
        <f t="shared" si="60"/>
        <v>3.1019849418206706</v>
      </c>
    </row>
    <row r="3896" spans="1:3" x14ac:dyDescent="0.3">
      <c r="A3896">
        <v>0</v>
      </c>
      <c r="B3896">
        <v>486</v>
      </c>
      <c r="C3896" s="4">
        <f t="shared" si="60"/>
        <v>1.3305954825462012</v>
      </c>
    </row>
    <row r="3897" spans="1:3" x14ac:dyDescent="0.3">
      <c r="A3897">
        <v>0</v>
      </c>
      <c r="B3897">
        <v>2267</v>
      </c>
      <c r="C3897" s="4">
        <f t="shared" si="60"/>
        <v>6.2067077344284733</v>
      </c>
    </row>
    <row r="3898" spans="1:3" x14ac:dyDescent="0.3">
      <c r="A3898">
        <v>0</v>
      </c>
      <c r="B3898">
        <v>365243</v>
      </c>
      <c r="C3898" s="4">
        <f t="shared" si="60"/>
        <v>999.98083504449005</v>
      </c>
    </row>
    <row r="3899" spans="1:3" x14ac:dyDescent="0.3">
      <c r="A3899">
        <v>1</v>
      </c>
      <c r="B3899">
        <v>3914</v>
      </c>
      <c r="C3899" s="4">
        <f t="shared" si="60"/>
        <v>10.715947980835045</v>
      </c>
    </row>
    <row r="3900" spans="1:3" x14ac:dyDescent="0.3">
      <c r="A3900">
        <v>1</v>
      </c>
      <c r="B3900">
        <v>248</v>
      </c>
      <c r="C3900" s="4">
        <f t="shared" si="60"/>
        <v>0.67898699520876116</v>
      </c>
    </row>
    <row r="3901" spans="1:3" x14ac:dyDescent="0.3">
      <c r="A3901">
        <v>0</v>
      </c>
      <c r="B3901">
        <v>3045</v>
      </c>
      <c r="C3901" s="4">
        <f t="shared" si="60"/>
        <v>8.3367556468172488</v>
      </c>
    </row>
    <row r="3902" spans="1:3" x14ac:dyDescent="0.3">
      <c r="A3902">
        <v>0</v>
      </c>
      <c r="B3902">
        <v>2536</v>
      </c>
      <c r="C3902" s="4">
        <f t="shared" si="60"/>
        <v>6.9431895961670085</v>
      </c>
    </row>
    <row r="3903" spans="1:3" x14ac:dyDescent="0.3">
      <c r="A3903">
        <v>0</v>
      </c>
      <c r="B3903">
        <v>365243</v>
      </c>
      <c r="C3903" s="4">
        <f t="shared" si="60"/>
        <v>999.98083504449005</v>
      </c>
    </row>
    <row r="3904" spans="1:3" x14ac:dyDescent="0.3">
      <c r="A3904">
        <v>0</v>
      </c>
      <c r="B3904">
        <v>365243</v>
      </c>
      <c r="C3904" s="4">
        <f t="shared" si="60"/>
        <v>999.98083504449005</v>
      </c>
    </row>
    <row r="3905" spans="1:3" x14ac:dyDescent="0.3">
      <c r="A3905">
        <v>0</v>
      </c>
      <c r="B3905">
        <v>1123</v>
      </c>
      <c r="C3905" s="4">
        <f t="shared" si="60"/>
        <v>3.07460643394935</v>
      </c>
    </row>
    <row r="3906" spans="1:3" x14ac:dyDescent="0.3">
      <c r="A3906">
        <v>0</v>
      </c>
      <c r="B3906">
        <v>377</v>
      </c>
      <c r="C3906" s="4">
        <f t="shared" si="60"/>
        <v>1.0321697467488022</v>
      </c>
    </row>
    <row r="3907" spans="1:3" x14ac:dyDescent="0.3">
      <c r="A3907">
        <v>0</v>
      </c>
      <c r="B3907">
        <v>2093</v>
      </c>
      <c r="C3907" s="4">
        <f t="shared" ref="C3907:C3970" si="61">B3907/365.25</f>
        <v>5.7303216974674882</v>
      </c>
    </row>
    <row r="3908" spans="1:3" x14ac:dyDescent="0.3">
      <c r="A3908">
        <v>0</v>
      </c>
      <c r="B3908">
        <v>365243</v>
      </c>
      <c r="C3908" s="4">
        <f t="shared" si="61"/>
        <v>999.98083504449005</v>
      </c>
    </row>
    <row r="3909" spans="1:3" x14ac:dyDescent="0.3">
      <c r="A3909">
        <v>0</v>
      </c>
      <c r="B3909">
        <v>2245</v>
      </c>
      <c r="C3909" s="4">
        <f t="shared" si="61"/>
        <v>6.1464750171115679</v>
      </c>
    </row>
    <row r="3910" spans="1:3" x14ac:dyDescent="0.3">
      <c r="A3910">
        <v>0</v>
      </c>
      <c r="B3910">
        <v>7229</v>
      </c>
      <c r="C3910" s="4">
        <f t="shared" si="61"/>
        <v>19.791923340177959</v>
      </c>
    </row>
    <row r="3911" spans="1:3" x14ac:dyDescent="0.3">
      <c r="A3911">
        <v>0</v>
      </c>
      <c r="B3911">
        <v>2512</v>
      </c>
      <c r="C3911" s="4">
        <f t="shared" si="61"/>
        <v>6.8774811772758389</v>
      </c>
    </row>
    <row r="3912" spans="1:3" x14ac:dyDescent="0.3">
      <c r="A3912">
        <v>0</v>
      </c>
      <c r="B3912">
        <v>365243</v>
      </c>
      <c r="C3912" s="4">
        <f t="shared" si="61"/>
        <v>999.98083504449005</v>
      </c>
    </row>
    <row r="3913" spans="1:3" x14ac:dyDescent="0.3">
      <c r="A3913">
        <v>0</v>
      </c>
      <c r="B3913">
        <v>1989</v>
      </c>
      <c r="C3913" s="4">
        <f t="shared" si="61"/>
        <v>5.4455852156057496</v>
      </c>
    </row>
    <row r="3914" spans="1:3" x14ac:dyDescent="0.3">
      <c r="A3914">
        <v>0</v>
      </c>
      <c r="B3914">
        <v>1989</v>
      </c>
      <c r="C3914" s="4">
        <f t="shared" si="61"/>
        <v>5.4455852156057496</v>
      </c>
    </row>
    <row r="3915" spans="1:3" x14ac:dyDescent="0.3">
      <c r="A3915">
        <v>0</v>
      </c>
      <c r="B3915">
        <v>1989</v>
      </c>
      <c r="C3915" s="4">
        <f t="shared" si="61"/>
        <v>5.4455852156057496</v>
      </c>
    </row>
    <row r="3916" spans="1:3" x14ac:dyDescent="0.3">
      <c r="A3916">
        <v>0</v>
      </c>
      <c r="B3916">
        <v>1989</v>
      </c>
      <c r="C3916" s="4">
        <f t="shared" si="61"/>
        <v>5.4455852156057496</v>
      </c>
    </row>
    <row r="3917" spans="1:3" x14ac:dyDescent="0.3">
      <c r="A3917">
        <v>0</v>
      </c>
      <c r="B3917">
        <v>2141</v>
      </c>
      <c r="C3917" s="4">
        <f t="shared" si="61"/>
        <v>5.8617385352498292</v>
      </c>
    </row>
    <row r="3918" spans="1:3" x14ac:dyDescent="0.3">
      <c r="A3918">
        <v>0</v>
      </c>
      <c r="B3918">
        <v>422</v>
      </c>
      <c r="C3918" s="4">
        <f t="shared" si="61"/>
        <v>1.1553730321697468</v>
      </c>
    </row>
    <row r="3919" spans="1:3" x14ac:dyDescent="0.3">
      <c r="A3919">
        <v>0</v>
      </c>
      <c r="B3919">
        <v>365243</v>
      </c>
      <c r="C3919" s="4">
        <f t="shared" si="61"/>
        <v>999.98083504449005</v>
      </c>
    </row>
    <row r="3920" spans="1:3" x14ac:dyDescent="0.3">
      <c r="A3920">
        <v>0</v>
      </c>
      <c r="B3920">
        <v>365243</v>
      </c>
      <c r="C3920" s="4">
        <f t="shared" si="61"/>
        <v>999.98083504449005</v>
      </c>
    </row>
    <row r="3921" spans="1:3" x14ac:dyDescent="0.3">
      <c r="A3921">
        <v>0</v>
      </c>
      <c r="B3921">
        <v>2704</v>
      </c>
      <c r="C3921" s="4">
        <f t="shared" si="61"/>
        <v>7.4031485284052021</v>
      </c>
    </row>
    <row r="3922" spans="1:3" x14ac:dyDescent="0.3">
      <c r="A3922">
        <v>0</v>
      </c>
      <c r="B3922">
        <v>3390</v>
      </c>
      <c r="C3922" s="4">
        <f t="shared" si="61"/>
        <v>9.2813141683778237</v>
      </c>
    </row>
    <row r="3923" spans="1:3" x14ac:dyDescent="0.3">
      <c r="A3923">
        <v>0</v>
      </c>
      <c r="B3923">
        <v>858</v>
      </c>
      <c r="C3923" s="4">
        <f t="shared" si="61"/>
        <v>2.3490759753593431</v>
      </c>
    </row>
    <row r="3924" spans="1:3" x14ac:dyDescent="0.3">
      <c r="A3924">
        <v>0</v>
      </c>
      <c r="B3924">
        <v>365243</v>
      </c>
      <c r="C3924" s="4">
        <f t="shared" si="61"/>
        <v>999.98083504449005</v>
      </c>
    </row>
    <row r="3925" spans="1:3" x14ac:dyDescent="0.3">
      <c r="A3925">
        <v>0</v>
      </c>
      <c r="B3925">
        <v>2663</v>
      </c>
      <c r="C3925" s="4">
        <f t="shared" si="61"/>
        <v>7.2908966461327855</v>
      </c>
    </row>
    <row r="3926" spans="1:3" x14ac:dyDescent="0.3">
      <c r="A3926">
        <v>0</v>
      </c>
      <c r="B3926">
        <v>1985</v>
      </c>
      <c r="C3926" s="4">
        <f t="shared" si="61"/>
        <v>5.4346338124572213</v>
      </c>
    </row>
    <row r="3927" spans="1:3" x14ac:dyDescent="0.3">
      <c r="A3927">
        <v>0</v>
      </c>
      <c r="B3927">
        <v>2169</v>
      </c>
      <c r="C3927" s="4">
        <f t="shared" si="61"/>
        <v>5.938398357289528</v>
      </c>
    </row>
    <row r="3928" spans="1:3" x14ac:dyDescent="0.3">
      <c r="A3928">
        <v>0</v>
      </c>
      <c r="B3928">
        <v>365243</v>
      </c>
      <c r="C3928" s="4">
        <f t="shared" si="61"/>
        <v>999.98083504449005</v>
      </c>
    </row>
    <row r="3929" spans="1:3" x14ac:dyDescent="0.3">
      <c r="A3929">
        <v>0</v>
      </c>
      <c r="B3929">
        <v>4199</v>
      </c>
      <c r="C3929" s="4">
        <f t="shared" si="61"/>
        <v>11.496235455167694</v>
      </c>
    </row>
    <row r="3930" spans="1:3" x14ac:dyDescent="0.3">
      <c r="A3930">
        <v>1</v>
      </c>
      <c r="B3930">
        <v>1333</v>
      </c>
      <c r="C3930" s="4">
        <f t="shared" si="61"/>
        <v>3.6495550992470909</v>
      </c>
    </row>
    <row r="3931" spans="1:3" x14ac:dyDescent="0.3">
      <c r="A3931">
        <v>0</v>
      </c>
      <c r="B3931">
        <v>2500</v>
      </c>
      <c r="C3931" s="4">
        <f t="shared" si="61"/>
        <v>6.8446269678302532</v>
      </c>
    </row>
    <row r="3932" spans="1:3" x14ac:dyDescent="0.3">
      <c r="A3932">
        <v>0</v>
      </c>
      <c r="B3932">
        <v>365243</v>
      </c>
      <c r="C3932" s="4">
        <f t="shared" si="61"/>
        <v>999.98083504449005</v>
      </c>
    </row>
    <row r="3933" spans="1:3" x14ac:dyDescent="0.3">
      <c r="A3933">
        <v>1</v>
      </c>
      <c r="B3933">
        <v>365243</v>
      </c>
      <c r="C3933" s="4">
        <f t="shared" si="61"/>
        <v>999.98083504449005</v>
      </c>
    </row>
    <row r="3934" spans="1:3" x14ac:dyDescent="0.3">
      <c r="A3934">
        <v>0</v>
      </c>
      <c r="B3934">
        <v>2751</v>
      </c>
      <c r="C3934" s="4">
        <f t="shared" si="61"/>
        <v>7.5318275154004111</v>
      </c>
    </row>
    <row r="3935" spans="1:3" x14ac:dyDescent="0.3">
      <c r="A3935">
        <v>0</v>
      </c>
      <c r="B3935">
        <v>4219</v>
      </c>
      <c r="C3935" s="4">
        <f t="shared" si="61"/>
        <v>11.550992470910336</v>
      </c>
    </row>
    <row r="3936" spans="1:3" x14ac:dyDescent="0.3">
      <c r="A3936">
        <v>0</v>
      </c>
      <c r="B3936">
        <v>5180</v>
      </c>
      <c r="C3936" s="4">
        <f t="shared" si="61"/>
        <v>14.182067077344286</v>
      </c>
    </row>
    <row r="3937" spans="1:3" x14ac:dyDescent="0.3">
      <c r="A3937">
        <v>0</v>
      </c>
      <c r="B3937">
        <v>3295</v>
      </c>
      <c r="C3937" s="4">
        <f t="shared" si="61"/>
        <v>9.0212183436002746</v>
      </c>
    </row>
    <row r="3938" spans="1:3" x14ac:dyDescent="0.3">
      <c r="A3938">
        <v>0</v>
      </c>
      <c r="B3938">
        <v>3123</v>
      </c>
      <c r="C3938" s="4">
        <f t="shared" si="61"/>
        <v>8.5503080082135519</v>
      </c>
    </row>
    <row r="3939" spans="1:3" x14ac:dyDescent="0.3">
      <c r="A3939">
        <v>0</v>
      </c>
      <c r="B3939">
        <v>365243</v>
      </c>
      <c r="C3939" s="4">
        <f t="shared" si="61"/>
        <v>999.98083504449005</v>
      </c>
    </row>
    <row r="3940" spans="1:3" x14ac:dyDescent="0.3">
      <c r="A3940">
        <v>0</v>
      </c>
      <c r="B3940">
        <v>235</v>
      </c>
      <c r="C3940" s="4">
        <f t="shared" si="61"/>
        <v>0.64339493497604383</v>
      </c>
    </row>
    <row r="3941" spans="1:3" x14ac:dyDescent="0.3">
      <c r="A3941">
        <v>0</v>
      </c>
      <c r="B3941">
        <v>4033</v>
      </c>
      <c r="C3941" s="4">
        <f t="shared" si="61"/>
        <v>11.041752224503764</v>
      </c>
    </row>
    <row r="3942" spans="1:3" x14ac:dyDescent="0.3">
      <c r="A3942">
        <v>0</v>
      </c>
      <c r="B3942">
        <v>974</v>
      </c>
      <c r="C3942" s="4">
        <f t="shared" si="61"/>
        <v>2.6666666666666665</v>
      </c>
    </row>
    <row r="3943" spans="1:3" x14ac:dyDescent="0.3">
      <c r="A3943">
        <v>0</v>
      </c>
      <c r="B3943">
        <v>503</v>
      </c>
      <c r="C3943" s="4">
        <f t="shared" si="61"/>
        <v>1.377138945927447</v>
      </c>
    </row>
    <row r="3944" spans="1:3" x14ac:dyDescent="0.3">
      <c r="A3944">
        <v>0</v>
      </c>
      <c r="B3944">
        <v>2746</v>
      </c>
      <c r="C3944" s="4">
        <f t="shared" si="61"/>
        <v>7.5181382614647498</v>
      </c>
    </row>
    <row r="3945" spans="1:3" x14ac:dyDescent="0.3">
      <c r="A3945">
        <v>0</v>
      </c>
      <c r="B3945">
        <v>4427</v>
      </c>
      <c r="C3945" s="4">
        <f t="shared" si="61"/>
        <v>12.120465434633813</v>
      </c>
    </row>
    <row r="3946" spans="1:3" x14ac:dyDescent="0.3">
      <c r="A3946">
        <v>0</v>
      </c>
      <c r="B3946">
        <v>2019</v>
      </c>
      <c r="C3946" s="4">
        <f t="shared" si="61"/>
        <v>5.5277207392197125</v>
      </c>
    </row>
    <row r="3947" spans="1:3" x14ac:dyDescent="0.3">
      <c r="A3947">
        <v>0</v>
      </c>
      <c r="B3947">
        <v>639</v>
      </c>
      <c r="C3947" s="4">
        <f t="shared" si="61"/>
        <v>1.7494866529774127</v>
      </c>
    </row>
    <row r="3948" spans="1:3" x14ac:dyDescent="0.3">
      <c r="A3948">
        <v>0</v>
      </c>
      <c r="B3948">
        <v>2533</v>
      </c>
      <c r="C3948" s="4">
        <f t="shared" si="61"/>
        <v>6.9349760438056123</v>
      </c>
    </row>
    <row r="3949" spans="1:3" x14ac:dyDescent="0.3">
      <c r="A3949">
        <v>0</v>
      </c>
      <c r="B3949">
        <v>1199</v>
      </c>
      <c r="C3949" s="4">
        <f t="shared" si="61"/>
        <v>3.2826830937713893</v>
      </c>
    </row>
    <row r="3950" spans="1:3" x14ac:dyDescent="0.3">
      <c r="A3950">
        <v>0</v>
      </c>
      <c r="B3950">
        <v>3957</v>
      </c>
      <c r="C3950" s="4">
        <f t="shared" si="61"/>
        <v>10.833675564681725</v>
      </c>
    </row>
    <row r="3951" spans="1:3" x14ac:dyDescent="0.3">
      <c r="A3951">
        <v>0</v>
      </c>
      <c r="B3951">
        <v>1309</v>
      </c>
      <c r="C3951" s="4">
        <f t="shared" si="61"/>
        <v>3.5838466803559208</v>
      </c>
    </row>
    <row r="3952" spans="1:3" x14ac:dyDescent="0.3">
      <c r="A3952">
        <v>0</v>
      </c>
      <c r="B3952">
        <v>162</v>
      </c>
      <c r="C3952" s="4">
        <f t="shared" si="61"/>
        <v>0.44353182751540043</v>
      </c>
    </row>
    <row r="3953" spans="1:3" x14ac:dyDescent="0.3">
      <c r="A3953">
        <v>0</v>
      </c>
      <c r="B3953">
        <v>248</v>
      </c>
      <c r="C3953" s="4">
        <f t="shared" si="61"/>
        <v>0.67898699520876116</v>
      </c>
    </row>
    <row r="3954" spans="1:3" x14ac:dyDescent="0.3">
      <c r="A3954">
        <v>0</v>
      </c>
      <c r="B3954">
        <v>2657</v>
      </c>
      <c r="C3954" s="4">
        <f t="shared" si="61"/>
        <v>7.2744695414099931</v>
      </c>
    </row>
    <row r="3955" spans="1:3" x14ac:dyDescent="0.3">
      <c r="A3955">
        <v>0</v>
      </c>
      <c r="B3955">
        <v>2405</v>
      </c>
      <c r="C3955" s="4">
        <f t="shared" si="61"/>
        <v>6.584531143052704</v>
      </c>
    </row>
    <row r="3956" spans="1:3" x14ac:dyDescent="0.3">
      <c r="A3956">
        <v>0</v>
      </c>
      <c r="B3956">
        <v>365243</v>
      </c>
      <c r="C3956" s="4">
        <f t="shared" si="61"/>
        <v>999.98083504449005</v>
      </c>
    </row>
    <row r="3957" spans="1:3" x14ac:dyDescent="0.3">
      <c r="A3957">
        <v>0</v>
      </c>
      <c r="B3957">
        <v>922</v>
      </c>
      <c r="C3957" s="4">
        <f t="shared" si="61"/>
        <v>2.5242984257357972</v>
      </c>
    </row>
    <row r="3958" spans="1:3" x14ac:dyDescent="0.3">
      <c r="A3958">
        <v>0</v>
      </c>
      <c r="B3958">
        <v>4184</v>
      </c>
      <c r="C3958" s="4">
        <f t="shared" si="61"/>
        <v>11.455167693360712</v>
      </c>
    </row>
    <row r="3959" spans="1:3" x14ac:dyDescent="0.3">
      <c r="A3959">
        <v>0</v>
      </c>
      <c r="B3959">
        <v>1500</v>
      </c>
      <c r="C3959" s="4">
        <f t="shared" si="61"/>
        <v>4.1067761806981515</v>
      </c>
    </row>
    <row r="3960" spans="1:3" x14ac:dyDescent="0.3">
      <c r="A3960">
        <v>0</v>
      </c>
      <c r="B3960">
        <v>1531</v>
      </c>
      <c r="C3960" s="4">
        <f t="shared" si="61"/>
        <v>4.1916495550992474</v>
      </c>
    </row>
    <row r="3961" spans="1:3" x14ac:dyDescent="0.3">
      <c r="A3961">
        <v>0</v>
      </c>
      <c r="B3961">
        <v>7401</v>
      </c>
      <c r="C3961" s="4">
        <f t="shared" si="61"/>
        <v>20.262833675564682</v>
      </c>
    </row>
    <row r="3962" spans="1:3" x14ac:dyDescent="0.3">
      <c r="A3962">
        <v>0</v>
      </c>
      <c r="B3962">
        <v>1392</v>
      </c>
      <c r="C3962" s="4">
        <f t="shared" si="61"/>
        <v>3.8110882956878851</v>
      </c>
    </row>
    <row r="3963" spans="1:3" x14ac:dyDescent="0.3">
      <c r="A3963">
        <v>0</v>
      </c>
      <c r="B3963">
        <v>1616</v>
      </c>
      <c r="C3963" s="4">
        <f t="shared" si="61"/>
        <v>4.4243668720054758</v>
      </c>
    </row>
    <row r="3964" spans="1:3" x14ac:dyDescent="0.3">
      <c r="A3964">
        <v>0</v>
      </c>
      <c r="B3964">
        <v>6376</v>
      </c>
      <c r="C3964" s="4">
        <f t="shared" si="61"/>
        <v>17.456536618754278</v>
      </c>
    </row>
    <row r="3965" spans="1:3" x14ac:dyDescent="0.3">
      <c r="A3965">
        <v>0</v>
      </c>
      <c r="B3965">
        <v>3057</v>
      </c>
      <c r="C3965" s="4">
        <f t="shared" si="61"/>
        <v>8.3696098562628336</v>
      </c>
    </row>
    <row r="3966" spans="1:3" x14ac:dyDescent="0.3">
      <c r="A3966">
        <v>0</v>
      </c>
      <c r="B3966">
        <v>553</v>
      </c>
      <c r="C3966" s="4">
        <f t="shared" si="61"/>
        <v>1.514031485284052</v>
      </c>
    </row>
    <row r="3967" spans="1:3" x14ac:dyDescent="0.3">
      <c r="A3967">
        <v>0</v>
      </c>
      <c r="B3967">
        <v>197</v>
      </c>
      <c r="C3967" s="4">
        <f t="shared" si="61"/>
        <v>0.53935660506502392</v>
      </c>
    </row>
    <row r="3968" spans="1:3" x14ac:dyDescent="0.3">
      <c r="A3968">
        <v>0</v>
      </c>
      <c r="B3968">
        <v>2812</v>
      </c>
      <c r="C3968" s="4">
        <f t="shared" si="61"/>
        <v>7.698836413415469</v>
      </c>
    </row>
    <row r="3969" spans="1:3" x14ac:dyDescent="0.3">
      <c r="A3969">
        <v>1</v>
      </c>
      <c r="B3969">
        <v>1213</v>
      </c>
      <c r="C3969" s="4">
        <f t="shared" si="61"/>
        <v>3.3210130047912387</v>
      </c>
    </row>
    <row r="3970" spans="1:3" x14ac:dyDescent="0.3">
      <c r="A3970">
        <v>0</v>
      </c>
      <c r="B3970">
        <v>2679</v>
      </c>
      <c r="C3970" s="4">
        <f t="shared" si="61"/>
        <v>7.3347022587268995</v>
      </c>
    </row>
    <row r="3971" spans="1:3" x14ac:dyDescent="0.3">
      <c r="A3971">
        <v>0</v>
      </c>
      <c r="B3971">
        <v>2679</v>
      </c>
      <c r="C3971" s="4">
        <f t="shared" ref="C3971:C4034" si="62">B3971/365.25</f>
        <v>7.3347022587268995</v>
      </c>
    </row>
    <row r="3972" spans="1:3" x14ac:dyDescent="0.3">
      <c r="A3972">
        <v>0</v>
      </c>
      <c r="B3972">
        <v>3028</v>
      </c>
      <c r="C3972" s="4">
        <f t="shared" si="62"/>
        <v>8.2902121834360027</v>
      </c>
    </row>
    <row r="3973" spans="1:3" x14ac:dyDescent="0.3">
      <c r="A3973">
        <v>0</v>
      </c>
      <c r="B3973">
        <v>999</v>
      </c>
      <c r="C3973" s="4">
        <f t="shared" si="62"/>
        <v>2.7351129363449691</v>
      </c>
    </row>
    <row r="3974" spans="1:3" x14ac:dyDescent="0.3">
      <c r="A3974">
        <v>0</v>
      </c>
      <c r="B3974">
        <v>365243</v>
      </c>
      <c r="C3974" s="4">
        <f t="shared" si="62"/>
        <v>999.98083504449005</v>
      </c>
    </row>
    <row r="3975" spans="1:3" x14ac:dyDescent="0.3">
      <c r="A3975">
        <v>0</v>
      </c>
      <c r="B3975">
        <v>434</v>
      </c>
      <c r="C3975" s="4">
        <f t="shared" si="62"/>
        <v>1.1882272416153319</v>
      </c>
    </row>
    <row r="3976" spans="1:3" x14ac:dyDescent="0.3">
      <c r="A3976">
        <v>0</v>
      </c>
      <c r="B3976">
        <v>6309</v>
      </c>
      <c r="C3976" s="4">
        <f t="shared" si="62"/>
        <v>17.273100616016428</v>
      </c>
    </row>
    <row r="3977" spans="1:3" x14ac:dyDescent="0.3">
      <c r="A3977">
        <v>0</v>
      </c>
      <c r="B3977">
        <v>450</v>
      </c>
      <c r="C3977" s="4">
        <f t="shared" si="62"/>
        <v>1.2320328542094456</v>
      </c>
    </row>
    <row r="3978" spans="1:3" x14ac:dyDescent="0.3">
      <c r="A3978">
        <v>0</v>
      </c>
      <c r="B3978">
        <v>633</v>
      </c>
      <c r="C3978" s="4">
        <f t="shared" si="62"/>
        <v>1.7330595482546201</v>
      </c>
    </row>
    <row r="3979" spans="1:3" x14ac:dyDescent="0.3">
      <c r="A3979">
        <v>0</v>
      </c>
      <c r="B3979">
        <v>365243</v>
      </c>
      <c r="C3979" s="4">
        <f t="shared" si="62"/>
        <v>999.98083504449005</v>
      </c>
    </row>
    <row r="3980" spans="1:3" x14ac:dyDescent="0.3">
      <c r="A3980">
        <v>0</v>
      </c>
      <c r="B3980">
        <v>5020</v>
      </c>
      <c r="C3980" s="4">
        <f t="shared" si="62"/>
        <v>13.744010951403148</v>
      </c>
    </row>
    <row r="3981" spans="1:3" x14ac:dyDescent="0.3">
      <c r="A3981">
        <v>0</v>
      </c>
      <c r="B3981">
        <v>867</v>
      </c>
      <c r="C3981" s="4">
        <f t="shared" si="62"/>
        <v>2.3737166324435317</v>
      </c>
    </row>
    <row r="3982" spans="1:3" x14ac:dyDescent="0.3">
      <c r="A3982">
        <v>0</v>
      </c>
      <c r="B3982">
        <v>1178</v>
      </c>
      <c r="C3982" s="4">
        <f t="shared" si="62"/>
        <v>3.2251882272416155</v>
      </c>
    </row>
    <row r="3983" spans="1:3" x14ac:dyDescent="0.3">
      <c r="A3983">
        <v>0</v>
      </c>
      <c r="B3983">
        <v>6514</v>
      </c>
      <c r="C3983" s="4">
        <f t="shared" si="62"/>
        <v>17.834360027378509</v>
      </c>
    </row>
    <row r="3984" spans="1:3" x14ac:dyDescent="0.3">
      <c r="A3984">
        <v>0</v>
      </c>
      <c r="B3984">
        <v>11766</v>
      </c>
      <c r="C3984" s="4">
        <f t="shared" si="62"/>
        <v>32.213552361396303</v>
      </c>
    </row>
    <row r="3985" spans="1:3" x14ac:dyDescent="0.3">
      <c r="A3985">
        <v>0</v>
      </c>
      <c r="B3985">
        <v>3392</v>
      </c>
      <c r="C3985" s="4">
        <f t="shared" si="62"/>
        <v>9.2867898699520879</v>
      </c>
    </row>
    <row r="3986" spans="1:3" x14ac:dyDescent="0.3">
      <c r="A3986">
        <v>0</v>
      </c>
      <c r="B3986">
        <v>3392</v>
      </c>
      <c r="C3986" s="4">
        <f t="shared" si="62"/>
        <v>9.2867898699520879</v>
      </c>
    </row>
    <row r="3987" spans="1:3" x14ac:dyDescent="0.3">
      <c r="A3987">
        <v>0</v>
      </c>
      <c r="B3987">
        <v>365243</v>
      </c>
      <c r="C3987" s="4">
        <f t="shared" si="62"/>
        <v>999.98083504449005</v>
      </c>
    </row>
    <row r="3988" spans="1:3" x14ac:dyDescent="0.3">
      <c r="A3988">
        <v>0</v>
      </c>
      <c r="B3988">
        <v>365243</v>
      </c>
      <c r="C3988" s="4">
        <f t="shared" si="62"/>
        <v>999.98083504449005</v>
      </c>
    </row>
    <row r="3989" spans="1:3" x14ac:dyDescent="0.3">
      <c r="A3989">
        <v>0</v>
      </c>
      <c r="B3989">
        <v>2321</v>
      </c>
      <c r="C3989" s="4">
        <f t="shared" si="62"/>
        <v>6.3545516769336068</v>
      </c>
    </row>
    <row r="3990" spans="1:3" x14ac:dyDescent="0.3">
      <c r="A3990">
        <v>0</v>
      </c>
      <c r="B3990">
        <v>2321</v>
      </c>
      <c r="C3990" s="4">
        <f t="shared" si="62"/>
        <v>6.3545516769336068</v>
      </c>
    </row>
    <row r="3991" spans="1:3" x14ac:dyDescent="0.3">
      <c r="A3991">
        <v>0</v>
      </c>
      <c r="B3991">
        <v>2195</v>
      </c>
      <c r="C3991" s="4">
        <f t="shared" si="62"/>
        <v>6.0095824777549627</v>
      </c>
    </row>
    <row r="3992" spans="1:3" x14ac:dyDescent="0.3">
      <c r="A3992">
        <v>0</v>
      </c>
      <c r="B3992">
        <v>365243</v>
      </c>
      <c r="C3992" s="4">
        <f t="shared" si="62"/>
        <v>999.98083504449005</v>
      </c>
    </row>
    <row r="3993" spans="1:3" x14ac:dyDescent="0.3">
      <c r="A3993">
        <v>0</v>
      </c>
      <c r="B3993">
        <v>365243</v>
      </c>
      <c r="C3993" s="4">
        <f t="shared" si="62"/>
        <v>999.98083504449005</v>
      </c>
    </row>
    <row r="3994" spans="1:3" x14ac:dyDescent="0.3">
      <c r="A3994">
        <v>0</v>
      </c>
      <c r="B3994">
        <v>365243</v>
      </c>
      <c r="C3994" s="4">
        <f t="shared" si="62"/>
        <v>999.98083504449005</v>
      </c>
    </row>
    <row r="3995" spans="1:3" x14ac:dyDescent="0.3">
      <c r="A3995">
        <v>0</v>
      </c>
      <c r="B3995">
        <v>818</v>
      </c>
      <c r="C3995" s="4">
        <f t="shared" si="62"/>
        <v>2.239561943874059</v>
      </c>
    </row>
    <row r="3996" spans="1:3" x14ac:dyDescent="0.3">
      <c r="A3996">
        <v>0</v>
      </c>
      <c r="B3996">
        <v>365243</v>
      </c>
      <c r="C3996" s="4">
        <f t="shared" si="62"/>
        <v>999.98083504449005</v>
      </c>
    </row>
    <row r="3997" spans="1:3" x14ac:dyDescent="0.3">
      <c r="A3997">
        <v>0</v>
      </c>
      <c r="B3997">
        <v>236</v>
      </c>
      <c r="C3997" s="4">
        <f t="shared" si="62"/>
        <v>0.6461327857631759</v>
      </c>
    </row>
    <row r="3998" spans="1:3" x14ac:dyDescent="0.3">
      <c r="A3998">
        <v>0</v>
      </c>
      <c r="B3998">
        <v>2521</v>
      </c>
      <c r="C3998" s="4">
        <f t="shared" si="62"/>
        <v>6.9021218343600275</v>
      </c>
    </row>
    <row r="3999" spans="1:3" x14ac:dyDescent="0.3">
      <c r="A3999">
        <v>0</v>
      </c>
      <c r="B3999">
        <v>2007</v>
      </c>
      <c r="C3999" s="4">
        <f t="shared" si="62"/>
        <v>5.4948665297741277</v>
      </c>
    </row>
    <row r="4000" spans="1:3" x14ac:dyDescent="0.3">
      <c r="A4000">
        <v>0</v>
      </c>
      <c r="B4000">
        <v>750</v>
      </c>
      <c r="C4000" s="4">
        <f t="shared" si="62"/>
        <v>2.0533880903490758</v>
      </c>
    </row>
    <row r="4001" spans="1:3" x14ac:dyDescent="0.3">
      <c r="A4001">
        <v>0</v>
      </c>
      <c r="B4001">
        <v>4338</v>
      </c>
      <c r="C4001" s="4">
        <f t="shared" si="62"/>
        <v>11.876796714579056</v>
      </c>
    </row>
    <row r="4002" spans="1:3" x14ac:dyDescent="0.3">
      <c r="A4002">
        <v>0</v>
      </c>
      <c r="B4002">
        <v>365243</v>
      </c>
      <c r="C4002" s="4">
        <f t="shared" si="62"/>
        <v>999.98083504449005</v>
      </c>
    </row>
    <row r="4003" spans="1:3" x14ac:dyDescent="0.3">
      <c r="A4003">
        <v>0</v>
      </c>
      <c r="B4003">
        <v>2223</v>
      </c>
      <c r="C4003" s="4">
        <f t="shared" si="62"/>
        <v>6.0862422997946615</v>
      </c>
    </row>
    <row r="4004" spans="1:3" x14ac:dyDescent="0.3">
      <c r="A4004">
        <v>0</v>
      </c>
      <c r="B4004">
        <v>795</v>
      </c>
      <c r="C4004" s="4">
        <f t="shared" si="62"/>
        <v>2.1765913757700206</v>
      </c>
    </row>
    <row r="4005" spans="1:3" x14ac:dyDescent="0.3">
      <c r="A4005">
        <v>0</v>
      </c>
      <c r="B4005">
        <v>1402</v>
      </c>
      <c r="C4005" s="4">
        <f t="shared" si="62"/>
        <v>3.8384668035592062</v>
      </c>
    </row>
    <row r="4006" spans="1:3" x14ac:dyDescent="0.3">
      <c r="A4006">
        <v>0</v>
      </c>
      <c r="B4006">
        <v>1393</v>
      </c>
      <c r="C4006" s="4">
        <f t="shared" si="62"/>
        <v>3.8138261464750172</v>
      </c>
    </row>
    <row r="4007" spans="1:3" x14ac:dyDescent="0.3">
      <c r="A4007">
        <v>0</v>
      </c>
      <c r="B4007">
        <v>2537</v>
      </c>
      <c r="C4007" s="4">
        <f t="shared" si="62"/>
        <v>6.9459274469541414</v>
      </c>
    </row>
    <row r="4008" spans="1:3" x14ac:dyDescent="0.3">
      <c r="A4008">
        <v>0</v>
      </c>
      <c r="B4008">
        <v>674</v>
      </c>
      <c r="C4008" s="4">
        <f t="shared" si="62"/>
        <v>1.8453114305270362</v>
      </c>
    </row>
    <row r="4009" spans="1:3" x14ac:dyDescent="0.3">
      <c r="A4009">
        <v>0</v>
      </c>
      <c r="B4009">
        <v>674</v>
      </c>
      <c r="C4009" s="4">
        <f t="shared" si="62"/>
        <v>1.8453114305270362</v>
      </c>
    </row>
    <row r="4010" spans="1:3" x14ac:dyDescent="0.3">
      <c r="A4010">
        <v>0</v>
      </c>
      <c r="B4010">
        <v>4272</v>
      </c>
      <c r="C4010" s="4">
        <f t="shared" si="62"/>
        <v>11.696098562628336</v>
      </c>
    </row>
    <row r="4011" spans="1:3" x14ac:dyDescent="0.3">
      <c r="A4011">
        <v>0</v>
      </c>
      <c r="B4011">
        <v>1836</v>
      </c>
      <c r="C4011" s="4">
        <f t="shared" si="62"/>
        <v>5.0266940451745379</v>
      </c>
    </row>
    <row r="4012" spans="1:3" x14ac:dyDescent="0.3">
      <c r="A4012">
        <v>0</v>
      </c>
      <c r="B4012">
        <v>556</v>
      </c>
      <c r="C4012" s="4">
        <f t="shared" si="62"/>
        <v>1.5222450376454484</v>
      </c>
    </row>
    <row r="4013" spans="1:3" x14ac:dyDescent="0.3">
      <c r="A4013">
        <v>0</v>
      </c>
      <c r="B4013">
        <v>3732</v>
      </c>
      <c r="C4013" s="4">
        <f t="shared" si="62"/>
        <v>10.217659137577002</v>
      </c>
    </row>
    <row r="4014" spans="1:3" x14ac:dyDescent="0.3">
      <c r="A4014">
        <v>0</v>
      </c>
      <c r="B4014">
        <v>2221</v>
      </c>
      <c r="C4014" s="4">
        <f t="shared" si="62"/>
        <v>6.0807665982203973</v>
      </c>
    </row>
    <row r="4015" spans="1:3" x14ac:dyDescent="0.3">
      <c r="A4015">
        <v>0</v>
      </c>
      <c r="B4015">
        <v>2221</v>
      </c>
      <c r="C4015" s="4">
        <f t="shared" si="62"/>
        <v>6.0807665982203973</v>
      </c>
    </row>
    <row r="4016" spans="1:3" x14ac:dyDescent="0.3">
      <c r="A4016">
        <v>0</v>
      </c>
      <c r="B4016">
        <v>2271</v>
      </c>
      <c r="C4016" s="4">
        <f t="shared" si="62"/>
        <v>6.2176591375770016</v>
      </c>
    </row>
    <row r="4017" spans="1:3" x14ac:dyDescent="0.3">
      <c r="A4017">
        <v>0</v>
      </c>
      <c r="B4017">
        <v>365243</v>
      </c>
      <c r="C4017" s="4">
        <f t="shared" si="62"/>
        <v>999.98083504449005</v>
      </c>
    </row>
    <row r="4018" spans="1:3" x14ac:dyDescent="0.3">
      <c r="A4018">
        <v>0</v>
      </c>
      <c r="B4018">
        <v>143</v>
      </c>
      <c r="C4018" s="4">
        <f t="shared" si="62"/>
        <v>0.39151266255989048</v>
      </c>
    </row>
    <row r="4019" spans="1:3" x14ac:dyDescent="0.3">
      <c r="A4019">
        <v>0</v>
      </c>
      <c r="B4019">
        <v>3205</v>
      </c>
      <c r="C4019" s="4">
        <f t="shared" si="62"/>
        <v>8.774811772758385</v>
      </c>
    </row>
    <row r="4020" spans="1:3" x14ac:dyDescent="0.3">
      <c r="A4020">
        <v>0</v>
      </c>
      <c r="B4020">
        <v>5625</v>
      </c>
      <c r="C4020" s="4">
        <f t="shared" si="62"/>
        <v>15.400410677618069</v>
      </c>
    </row>
    <row r="4021" spans="1:3" x14ac:dyDescent="0.3">
      <c r="A4021">
        <v>1</v>
      </c>
      <c r="B4021">
        <v>191</v>
      </c>
      <c r="C4021" s="4">
        <f t="shared" si="62"/>
        <v>0.5229295003422314</v>
      </c>
    </row>
    <row r="4022" spans="1:3" x14ac:dyDescent="0.3">
      <c r="A4022">
        <v>0</v>
      </c>
      <c r="B4022">
        <v>1453</v>
      </c>
      <c r="C4022" s="4">
        <f t="shared" si="62"/>
        <v>3.978097193702943</v>
      </c>
    </row>
    <row r="4023" spans="1:3" x14ac:dyDescent="0.3">
      <c r="A4023">
        <v>1</v>
      </c>
      <c r="B4023">
        <v>7802</v>
      </c>
      <c r="C4023" s="4">
        <f t="shared" si="62"/>
        <v>21.360711841204655</v>
      </c>
    </row>
    <row r="4024" spans="1:3" x14ac:dyDescent="0.3">
      <c r="A4024">
        <v>0</v>
      </c>
      <c r="B4024">
        <v>5223</v>
      </c>
      <c r="C4024" s="4">
        <f t="shared" si="62"/>
        <v>14.299794661190965</v>
      </c>
    </row>
    <row r="4025" spans="1:3" x14ac:dyDescent="0.3">
      <c r="A4025">
        <v>0</v>
      </c>
      <c r="B4025">
        <v>391</v>
      </c>
      <c r="C4025" s="4">
        <f t="shared" si="62"/>
        <v>1.0704996577686516</v>
      </c>
    </row>
    <row r="4026" spans="1:3" x14ac:dyDescent="0.3">
      <c r="A4026">
        <v>0</v>
      </c>
      <c r="B4026">
        <v>1987</v>
      </c>
      <c r="C4026" s="4">
        <f t="shared" si="62"/>
        <v>5.4401095140314855</v>
      </c>
    </row>
    <row r="4027" spans="1:3" x14ac:dyDescent="0.3">
      <c r="A4027">
        <v>0</v>
      </c>
      <c r="B4027">
        <v>3273</v>
      </c>
      <c r="C4027" s="4">
        <f t="shared" si="62"/>
        <v>8.9609856262833674</v>
      </c>
    </row>
    <row r="4028" spans="1:3" x14ac:dyDescent="0.3">
      <c r="A4028">
        <v>0</v>
      </c>
      <c r="B4028">
        <v>365243</v>
      </c>
      <c r="C4028" s="4">
        <f t="shared" si="62"/>
        <v>999.98083504449005</v>
      </c>
    </row>
    <row r="4029" spans="1:3" x14ac:dyDescent="0.3">
      <c r="A4029">
        <v>0</v>
      </c>
      <c r="B4029">
        <v>743</v>
      </c>
      <c r="C4029" s="4">
        <f t="shared" si="62"/>
        <v>2.0342231348391513</v>
      </c>
    </row>
    <row r="4030" spans="1:3" x14ac:dyDescent="0.3">
      <c r="A4030">
        <v>0</v>
      </c>
      <c r="B4030">
        <v>7896</v>
      </c>
      <c r="C4030" s="4">
        <f t="shared" si="62"/>
        <v>21.618069815195071</v>
      </c>
    </row>
    <row r="4031" spans="1:3" x14ac:dyDescent="0.3">
      <c r="A4031">
        <v>0</v>
      </c>
      <c r="B4031">
        <v>365243</v>
      </c>
      <c r="C4031" s="4">
        <f t="shared" si="62"/>
        <v>999.98083504449005</v>
      </c>
    </row>
    <row r="4032" spans="1:3" x14ac:dyDescent="0.3">
      <c r="A4032">
        <v>0</v>
      </c>
      <c r="B4032">
        <v>365243</v>
      </c>
      <c r="C4032" s="4">
        <f t="shared" si="62"/>
        <v>999.98083504449005</v>
      </c>
    </row>
    <row r="4033" spans="1:3" x14ac:dyDescent="0.3">
      <c r="A4033">
        <v>0</v>
      </c>
      <c r="B4033">
        <v>732</v>
      </c>
      <c r="C4033" s="4">
        <f t="shared" si="62"/>
        <v>2.0041067761806981</v>
      </c>
    </row>
    <row r="4034" spans="1:3" x14ac:dyDescent="0.3">
      <c r="A4034">
        <v>0</v>
      </c>
      <c r="B4034">
        <v>1118</v>
      </c>
      <c r="C4034" s="4">
        <f t="shared" si="62"/>
        <v>3.0609171800136892</v>
      </c>
    </row>
    <row r="4035" spans="1:3" x14ac:dyDescent="0.3">
      <c r="A4035">
        <v>0</v>
      </c>
      <c r="B4035">
        <v>6561</v>
      </c>
      <c r="C4035" s="4">
        <f t="shared" ref="C4035:C4098" si="63">B4035/365.25</f>
        <v>17.963039014373717</v>
      </c>
    </row>
    <row r="4036" spans="1:3" x14ac:dyDescent="0.3">
      <c r="A4036">
        <v>0</v>
      </c>
      <c r="B4036">
        <v>4462</v>
      </c>
      <c r="C4036" s="4">
        <f t="shared" si="63"/>
        <v>12.216290212183436</v>
      </c>
    </row>
    <row r="4037" spans="1:3" x14ac:dyDescent="0.3">
      <c r="A4037">
        <v>0</v>
      </c>
      <c r="B4037">
        <v>4462</v>
      </c>
      <c r="C4037" s="4">
        <f t="shared" si="63"/>
        <v>12.216290212183436</v>
      </c>
    </row>
    <row r="4038" spans="1:3" x14ac:dyDescent="0.3">
      <c r="A4038">
        <v>0</v>
      </c>
      <c r="B4038">
        <v>115</v>
      </c>
      <c r="C4038" s="4">
        <f t="shared" si="63"/>
        <v>0.31485284052019163</v>
      </c>
    </row>
    <row r="4039" spans="1:3" x14ac:dyDescent="0.3">
      <c r="A4039">
        <v>0</v>
      </c>
      <c r="B4039">
        <v>715</v>
      </c>
      <c r="C4039" s="4">
        <f t="shared" si="63"/>
        <v>1.9575633127994525</v>
      </c>
    </row>
    <row r="4040" spans="1:3" x14ac:dyDescent="0.3">
      <c r="A4040">
        <v>0</v>
      </c>
      <c r="B4040">
        <v>365243</v>
      </c>
      <c r="C4040" s="4">
        <f t="shared" si="63"/>
        <v>999.98083504449005</v>
      </c>
    </row>
    <row r="4041" spans="1:3" x14ac:dyDescent="0.3">
      <c r="A4041">
        <v>0</v>
      </c>
      <c r="B4041">
        <v>1244</v>
      </c>
      <c r="C4041" s="4">
        <f t="shared" si="63"/>
        <v>3.4058863791923342</v>
      </c>
    </row>
    <row r="4042" spans="1:3" x14ac:dyDescent="0.3">
      <c r="A4042">
        <v>1</v>
      </c>
      <c r="B4042">
        <v>1001</v>
      </c>
      <c r="C4042" s="4">
        <f t="shared" si="63"/>
        <v>2.7405886379192332</v>
      </c>
    </row>
    <row r="4043" spans="1:3" x14ac:dyDescent="0.3">
      <c r="A4043">
        <v>0</v>
      </c>
      <c r="B4043">
        <v>276</v>
      </c>
      <c r="C4043" s="4">
        <f t="shared" si="63"/>
        <v>0.75564681724845995</v>
      </c>
    </row>
    <row r="4044" spans="1:3" x14ac:dyDescent="0.3">
      <c r="A4044">
        <v>0</v>
      </c>
      <c r="B4044">
        <v>574</v>
      </c>
      <c r="C4044" s="4">
        <f t="shared" si="63"/>
        <v>1.5715263518138261</v>
      </c>
    </row>
    <row r="4045" spans="1:3" x14ac:dyDescent="0.3">
      <c r="A4045">
        <v>0</v>
      </c>
      <c r="B4045">
        <v>4089</v>
      </c>
      <c r="C4045" s="4">
        <f t="shared" si="63"/>
        <v>11.195071868583161</v>
      </c>
    </row>
    <row r="4046" spans="1:3" x14ac:dyDescent="0.3">
      <c r="A4046">
        <v>0</v>
      </c>
      <c r="B4046">
        <v>365243</v>
      </c>
      <c r="C4046" s="4">
        <f t="shared" si="63"/>
        <v>999.98083504449005</v>
      </c>
    </row>
    <row r="4047" spans="1:3" x14ac:dyDescent="0.3">
      <c r="A4047">
        <v>0</v>
      </c>
      <c r="B4047">
        <v>365243</v>
      </c>
      <c r="C4047" s="4">
        <f t="shared" si="63"/>
        <v>999.98083504449005</v>
      </c>
    </row>
    <row r="4048" spans="1:3" x14ac:dyDescent="0.3">
      <c r="A4048">
        <v>0</v>
      </c>
      <c r="B4048">
        <v>610</v>
      </c>
      <c r="C4048" s="4">
        <f t="shared" si="63"/>
        <v>1.6700889801505818</v>
      </c>
    </row>
    <row r="4049" spans="1:3" x14ac:dyDescent="0.3">
      <c r="A4049">
        <v>0</v>
      </c>
      <c r="B4049">
        <v>610</v>
      </c>
      <c r="C4049" s="4">
        <f t="shared" si="63"/>
        <v>1.6700889801505818</v>
      </c>
    </row>
    <row r="4050" spans="1:3" x14ac:dyDescent="0.3">
      <c r="A4050">
        <v>0</v>
      </c>
      <c r="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  <v>186</v>
      </c>
      <c r="C4051" s="4">
        <f t="shared" si="63"/>
        <v>0.50924024640657084</v>
      </c>
    </row>
    <row r="4052" spans="1:3" x14ac:dyDescent="0.3">
      <c r="A4052">
        <v>0</v>
      </c>
      <c r="B4052">
        <v>3707</v>
      </c>
      <c r="C4052" s="4">
        <f t="shared" si="63"/>
        <v>10.149212867898699</v>
      </c>
    </row>
    <row r="4053" spans="1:3" x14ac:dyDescent="0.3">
      <c r="A4053">
        <v>0</v>
      </c>
      <c r="B4053">
        <v>365243</v>
      </c>
      <c r="C4053" s="4">
        <f t="shared" si="63"/>
        <v>999.98083504449005</v>
      </c>
    </row>
    <row r="4054" spans="1:3" x14ac:dyDescent="0.3">
      <c r="A4054">
        <v>0</v>
      </c>
      <c r="B4054">
        <v>5180</v>
      </c>
      <c r="C4054" s="4">
        <f t="shared" si="63"/>
        <v>14.182067077344286</v>
      </c>
    </row>
    <row r="4055" spans="1:3" x14ac:dyDescent="0.3">
      <c r="A4055">
        <v>0</v>
      </c>
      <c r="B4055">
        <v>365243</v>
      </c>
      <c r="C4055" s="4">
        <f t="shared" si="63"/>
        <v>999.98083504449005</v>
      </c>
    </row>
    <row r="4056" spans="1:3" x14ac:dyDescent="0.3">
      <c r="A4056">
        <v>0</v>
      </c>
      <c r="B4056">
        <v>365243</v>
      </c>
      <c r="C4056" s="4">
        <f t="shared" si="63"/>
        <v>999.98083504449005</v>
      </c>
    </row>
    <row r="4057" spans="1:3" x14ac:dyDescent="0.3">
      <c r="A4057">
        <v>0</v>
      </c>
      <c r="B4057">
        <v>3969</v>
      </c>
      <c r="C4057" s="4">
        <f t="shared" si="63"/>
        <v>10.86652977412731</v>
      </c>
    </row>
    <row r="4058" spans="1:3" x14ac:dyDescent="0.3">
      <c r="A4058">
        <v>0</v>
      </c>
      <c r="B4058">
        <v>769</v>
      </c>
      <c r="C4058" s="4">
        <f t="shared" si="63"/>
        <v>2.1054072553045859</v>
      </c>
    </row>
    <row r="4059" spans="1:3" x14ac:dyDescent="0.3">
      <c r="A4059">
        <v>0</v>
      </c>
      <c r="B4059">
        <v>1974</v>
      </c>
      <c r="C4059" s="4">
        <f t="shared" si="63"/>
        <v>5.4045174537987677</v>
      </c>
    </row>
    <row r="4060" spans="1:3" x14ac:dyDescent="0.3">
      <c r="A4060">
        <v>0</v>
      </c>
      <c r="B4060">
        <v>1974</v>
      </c>
      <c r="C4060" s="4">
        <f t="shared" si="63"/>
        <v>5.4045174537987677</v>
      </c>
    </row>
    <row r="4061" spans="1:3" x14ac:dyDescent="0.3">
      <c r="A4061">
        <v>0</v>
      </c>
      <c r="B4061">
        <v>1665</v>
      </c>
      <c r="C4061" s="4">
        <f t="shared" si="63"/>
        <v>4.5585215605749489</v>
      </c>
    </row>
    <row r="4062" spans="1:3" x14ac:dyDescent="0.3">
      <c r="A4062">
        <v>0</v>
      </c>
      <c r="B4062">
        <v>2791</v>
      </c>
      <c r="C4062" s="4">
        <f t="shared" si="63"/>
        <v>7.6413415468856947</v>
      </c>
    </row>
    <row r="4063" spans="1:3" x14ac:dyDescent="0.3">
      <c r="A4063">
        <v>0</v>
      </c>
      <c r="B4063">
        <v>1727</v>
      </c>
      <c r="C4063" s="4">
        <f t="shared" si="63"/>
        <v>4.7282683093771389</v>
      </c>
    </row>
    <row r="4064" spans="1:3" x14ac:dyDescent="0.3">
      <c r="A4064">
        <v>0</v>
      </c>
      <c r="B4064">
        <v>365243</v>
      </c>
      <c r="C4064" s="4">
        <f t="shared" si="63"/>
        <v>999.98083504449005</v>
      </c>
    </row>
    <row r="4065" spans="1:3" x14ac:dyDescent="0.3">
      <c r="A4065">
        <v>0</v>
      </c>
      <c r="B4065">
        <v>278</v>
      </c>
      <c r="C4065" s="4">
        <f t="shared" si="63"/>
        <v>0.76112251882272419</v>
      </c>
    </row>
    <row r="4066" spans="1:3" x14ac:dyDescent="0.3">
      <c r="A4066">
        <v>0</v>
      </c>
      <c r="B4066">
        <v>4977</v>
      </c>
      <c r="C4066" s="4">
        <f t="shared" si="63"/>
        <v>13.626283367556468</v>
      </c>
    </row>
    <row r="4067" spans="1:3" x14ac:dyDescent="0.3">
      <c r="A4067">
        <v>0</v>
      </c>
      <c r="B4067">
        <v>1036</v>
      </c>
      <c r="C4067" s="4">
        <f t="shared" si="63"/>
        <v>2.8364134154688569</v>
      </c>
    </row>
    <row r="4068" spans="1:3" x14ac:dyDescent="0.3">
      <c r="A4068">
        <v>0</v>
      </c>
      <c r="B4068">
        <v>2036</v>
      </c>
      <c r="C4068" s="4">
        <f t="shared" si="63"/>
        <v>5.5742642026009586</v>
      </c>
    </row>
    <row r="4069" spans="1:3" x14ac:dyDescent="0.3">
      <c r="A4069">
        <v>1</v>
      </c>
      <c r="B4069">
        <v>1692</v>
      </c>
      <c r="C4069" s="4">
        <f t="shared" si="63"/>
        <v>4.6324435318275157</v>
      </c>
    </row>
    <row r="4070" spans="1:3" x14ac:dyDescent="0.3">
      <c r="A4070">
        <v>0</v>
      </c>
      <c r="B4070">
        <v>365243</v>
      </c>
      <c r="C4070" s="4">
        <f t="shared" si="63"/>
        <v>999.98083504449005</v>
      </c>
    </row>
    <row r="4071" spans="1:3" x14ac:dyDescent="0.3">
      <c r="A4071">
        <v>0</v>
      </c>
      <c r="B4071">
        <v>365243</v>
      </c>
      <c r="C4071" s="4">
        <f t="shared" si="63"/>
        <v>999.98083504449005</v>
      </c>
    </row>
    <row r="4072" spans="1:3" x14ac:dyDescent="0.3">
      <c r="A4072">
        <v>0</v>
      </c>
      <c r="B4072">
        <v>4218</v>
      </c>
      <c r="C4072" s="4">
        <f t="shared" si="63"/>
        <v>11.548254620123203</v>
      </c>
    </row>
    <row r="4073" spans="1:3" x14ac:dyDescent="0.3">
      <c r="A4073">
        <v>0</v>
      </c>
      <c r="B4073">
        <v>441</v>
      </c>
      <c r="C4073" s="4">
        <f t="shared" si="63"/>
        <v>1.2073921971252566</v>
      </c>
    </row>
    <row r="4074" spans="1:3" x14ac:dyDescent="0.3">
      <c r="A4074">
        <v>0</v>
      </c>
      <c r="B4074">
        <v>12869</v>
      </c>
      <c r="C4074" s="4">
        <f t="shared" si="63"/>
        <v>35.233401779603014</v>
      </c>
    </row>
    <row r="4075" spans="1:3" x14ac:dyDescent="0.3">
      <c r="A4075">
        <v>0</v>
      </c>
      <c r="B4075">
        <v>4410</v>
      </c>
      <c r="C4075" s="4">
        <f t="shared" si="63"/>
        <v>12.073921971252567</v>
      </c>
    </row>
    <row r="4076" spans="1:3" x14ac:dyDescent="0.3">
      <c r="A4076">
        <v>0</v>
      </c>
      <c r="B4076">
        <v>6849</v>
      </c>
      <c r="C4076" s="4">
        <f t="shared" si="63"/>
        <v>18.751540041067763</v>
      </c>
    </row>
    <row r="4077" spans="1:3" x14ac:dyDescent="0.3">
      <c r="A4077">
        <v>1</v>
      </c>
      <c r="B4077">
        <v>750</v>
      </c>
      <c r="C4077" s="4">
        <f t="shared" si="63"/>
        <v>2.0533880903490758</v>
      </c>
    </row>
    <row r="4078" spans="1:3" x14ac:dyDescent="0.3">
      <c r="A4078">
        <v>0</v>
      </c>
      <c r="B4078">
        <v>365243</v>
      </c>
      <c r="C4078" s="4">
        <f t="shared" si="63"/>
        <v>999.98083504449005</v>
      </c>
    </row>
    <row r="4079" spans="1:3" x14ac:dyDescent="0.3">
      <c r="A4079">
        <v>0</v>
      </c>
      <c r="B4079">
        <v>365243</v>
      </c>
      <c r="C4079" s="4">
        <f t="shared" si="63"/>
        <v>999.98083504449005</v>
      </c>
    </row>
    <row r="4080" spans="1:3" x14ac:dyDescent="0.3">
      <c r="A4080">
        <v>0</v>
      </c>
      <c r="B4080">
        <v>464</v>
      </c>
      <c r="C4080" s="4">
        <f t="shared" si="63"/>
        <v>1.270362765229295</v>
      </c>
    </row>
    <row r="4081" spans="1:3" x14ac:dyDescent="0.3">
      <c r="A4081">
        <v>0</v>
      </c>
      <c r="B4081">
        <v>1232</v>
      </c>
      <c r="C4081" s="4">
        <f t="shared" si="63"/>
        <v>3.3730321697467489</v>
      </c>
    </row>
    <row r="4082" spans="1:3" x14ac:dyDescent="0.3">
      <c r="A4082">
        <v>0</v>
      </c>
      <c r="B4082">
        <v>365243</v>
      </c>
      <c r="C4082" s="4">
        <f t="shared" si="63"/>
        <v>999.98083504449005</v>
      </c>
    </row>
    <row r="4083" spans="1:3" x14ac:dyDescent="0.3">
      <c r="A4083">
        <v>0</v>
      </c>
      <c r="B4083">
        <v>365243</v>
      </c>
      <c r="C4083" s="4">
        <f t="shared" si="63"/>
        <v>999.98083504449005</v>
      </c>
    </row>
    <row r="4084" spans="1:3" x14ac:dyDescent="0.3">
      <c r="A4084">
        <v>0</v>
      </c>
      <c r="B4084">
        <v>5148</v>
      </c>
      <c r="C4084" s="4">
        <f t="shared" si="63"/>
        <v>14.094455852156058</v>
      </c>
    </row>
    <row r="4085" spans="1:3" x14ac:dyDescent="0.3">
      <c r="A4085">
        <v>0</v>
      </c>
      <c r="B4085">
        <v>365243</v>
      </c>
      <c r="C4085" s="4">
        <f t="shared" si="63"/>
        <v>999.98083504449005</v>
      </c>
    </row>
    <row r="4086" spans="1:3" x14ac:dyDescent="0.3">
      <c r="A4086">
        <v>0</v>
      </c>
      <c r="B4086">
        <v>365243</v>
      </c>
      <c r="C4086" s="4">
        <f t="shared" si="63"/>
        <v>999.98083504449005</v>
      </c>
    </row>
    <row r="4087" spans="1:3" x14ac:dyDescent="0.3">
      <c r="A4087">
        <v>0</v>
      </c>
      <c r="B4087">
        <v>10761</v>
      </c>
      <c r="C4087" s="4">
        <f t="shared" si="63"/>
        <v>29.462012320328544</v>
      </c>
    </row>
    <row r="4088" spans="1:3" x14ac:dyDescent="0.3">
      <c r="A4088">
        <v>0</v>
      </c>
      <c r="B4088">
        <v>2460</v>
      </c>
      <c r="C4088" s="4">
        <f t="shared" si="63"/>
        <v>6.7351129363449695</v>
      </c>
    </row>
    <row r="4089" spans="1:3" x14ac:dyDescent="0.3">
      <c r="A4089">
        <v>0</v>
      </c>
      <c r="B4089">
        <v>1815</v>
      </c>
      <c r="C4089" s="4">
        <f t="shared" si="63"/>
        <v>4.9691991786447636</v>
      </c>
    </row>
    <row r="4090" spans="1:3" x14ac:dyDescent="0.3">
      <c r="A4090">
        <v>0</v>
      </c>
      <c r="B4090">
        <v>2531</v>
      </c>
      <c r="C4090" s="4">
        <f t="shared" si="63"/>
        <v>6.9295003422313481</v>
      </c>
    </row>
    <row r="4091" spans="1:3" x14ac:dyDescent="0.3">
      <c r="A4091">
        <v>0</v>
      </c>
      <c r="B4091">
        <v>534</v>
      </c>
      <c r="C4091" s="4">
        <f t="shared" si="63"/>
        <v>1.462012320328542</v>
      </c>
    </row>
    <row r="4092" spans="1:3" x14ac:dyDescent="0.3">
      <c r="A4092">
        <v>0</v>
      </c>
      <c r="B4092">
        <v>167</v>
      </c>
      <c r="C4092" s="4">
        <f t="shared" si="63"/>
        <v>0.45722108145106094</v>
      </c>
    </row>
    <row r="4093" spans="1:3" x14ac:dyDescent="0.3">
      <c r="A4093">
        <v>0</v>
      </c>
      <c r="B4093">
        <v>2830</v>
      </c>
      <c r="C4093" s="4">
        <f t="shared" si="63"/>
        <v>7.7481177275838471</v>
      </c>
    </row>
    <row r="4094" spans="1:3" x14ac:dyDescent="0.3">
      <c r="A4094">
        <v>0</v>
      </c>
      <c r="B4094">
        <v>1937</v>
      </c>
      <c r="C4094" s="4">
        <f t="shared" si="63"/>
        <v>5.3032169746748803</v>
      </c>
    </row>
    <row r="4095" spans="1:3" x14ac:dyDescent="0.3">
      <c r="A4095">
        <v>0</v>
      </c>
      <c r="B4095">
        <v>2859</v>
      </c>
      <c r="C4095" s="4">
        <f t="shared" si="63"/>
        <v>7.8275154004106779</v>
      </c>
    </row>
    <row r="4096" spans="1:3" x14ac:dyDescent="0.3">
      <c r="A4096">
        <v>0</v>
      </c>
      <c r="B4096">
        <v>2086</v>
      </c>
      <c r="C4096" s="4">
        <f t="shared" si="63"/>
        <v>5.7111567419575637</v>
      </c>
    </row>
    <row r="4097" spans="1:3" x14ac:dyDescent="0.3">
      <c r="A4097">
        <v>0</v>
      </c>
      <c r="B4097">
        <v>365243</v>
      </c>
      <c r="C4097" s="4">
        <f t="shared" si="63"/>
        <v>999.98083504449005</v>
      </c>
    </row>
    <row r="4098" spans="1:3" x14ac:dyDescent="0.3">
      <c r="A4098">
        <v>0</v>
      </c>
      <c r="B4098">
        <v>8966</v>
      </c>
      <c r="C4098" s="4">
        <f t="shared" si="63"/>
        <v>24.547570157426421</v>
      </c>
    </row>
    <row r="4099" spans="1:3" x14ac:dyDescent="0.3">
      <c r="A4099">
        <v>0</v>
      </c>
      <c r="B4099">
        <v>808</v>
      </c>
      <c r="C4099" s="4">
        <f t="shared" ref="C4099:C4162" si="64">B4099/365.25</f>
        <v>2.2121834360027379</v>
      </c>
    </row>
    <row r="4100" spans="1:3" x14ac:dyDescent="0.3">
      <c r="A4100">
        <v>0</v>
      </c>
      <c r="B4100">
        <v>2300</v>
      </c>
      <c r="C4100" s="4">
        <f t="shared" si="64"/>
        <v>6.2970568104038334</v>
      </c>
    </row>
    <row r="4101" spans="1:3" x14ac:dyDescent="0.3">
      <c r="A4101">
        <v>0</v>
      </c>
      <c r="B4101">
        <v>813</v>
      </c>
      <c r="C4101" s="4">
        <f t="shared" si="64"/>
        <v>2.2258726899383983</v>
      </c>
    </row>
    <row r="4102" spans="1:3" x14ac:dyDescent="0.3">
      <c r="A4102">
        <v>0</v>
      </c>
      <c r="B4102">
        <v>365243</v>
      </c>
      <c r="C4102" s="4">
        <f t="shared" si="64"/>
        <v>999.98083504449005</v>
      </c>
    </row>
    <row r="4103" spans="1:3" x14ac:dyDescent="0.3">
      <c r="A4103">
        <v>0</v>
      </c>
      <c r="B4103">
        <v>2877</v>
      </c>
      <c r="C4103" s="4">
        <f t="shared" si="64"/>
        <v>7.8767967145790552</v>
      </c>
    </row>
    <row r="4104" spans="1:3" x14ac:dyDescent="0.3">
      <c r="A4104">
        <v>0</v>
      </c>
      <c r="B4104">
        <v>3975</v>
      </c>
      <c r="C4104" s="4">
        <f t="shared" si="64"/>
        <v>10.882956878850102</v>
      </c>
    </row>
    <row r="4105" spans="1:3" x14ac:dyDescent="0.3">
      <c r="A4105">
        <v>0</v>
      </c>
      <c r="B4105">
        <v>227</v>
      </c>
      <c r="C4105" s="4">
        <f t="shared" si="64"/>
        <v>0.62149212867898695</v>
      </c>
    </row>
    <row r="4106" spans="1:3" x14ac:dyDescent="0.3">
      <c r="A4106">
        <v>0</v>
      </c>
      <c r="B4106">
        <v>365243</v>
      </c>
      <c r="C4106" s="4">
        <f t="shared" si="64"/>
        <v>999.98083504449005</v>
      </c>
    </row>
    <row r="4107" spans="1:3" x14ac:dyDescent="0.3">
      <c r="A4107">
        <v>0</v>
      </c>
      <c r="B4107">
        <v>365243</v>
      </c>
      <c r="C4107" s="4">
        <f t="shared" si="64"/>
        <v>999.98083504449005</v>
      </c>
    </row>
    <row r="4108" spans="1:3" x14ac:dyDescent="0.3">
      <c r="A4108">
        <v>0</v>
      </c>
      <c r="B4108">
        <v>2761</v>
      </c>
      <c r="C4108" s="4">
        <f t="shared" si="64"/>
        <v>7.5592060232717317</v>
      </c>
    </row>
    <row r="4109" spans="1:3" x14ac:dyDescent="0.3">
      <c r="A4109">
        <v>0</v>
      </c>
      <c r="B4109">
        <v>2634</v>
      </c>
      <c r="C4109" s="4">
        <f t="shared" si="64"/>
        <v>7.2114989733059547</v>
      </c>
    </row>
    <row r="4110" spans="1:3" x14ac:dyDescent="0.3">
      <c r="A4110">
        <v>0</v>
      </c>
      <c r="B4110">
        <v>3909</v>
      </c>
      <c r="C4110" s="4">
        <f t="shared" si="64"/>
        <v>10.702258726899384</v>
      </c>
    </row>
    <row r="4111" spans="1:3" x14ac:dyDescent="0.3">
      <c r="A4111">
        <v>1</v>
      </c>
      <c r="B4111">
        <v>4488</v>
      </c>
      <c r="C4111" s="4">
        <f t="shared" si="64"/>
        <v>12.28747433264887</v>
      </c>
    </row>
    <row r="4112" spans="1:3" x14ac:dyDescent="0.3">
      <c r="A4112">
        <v>1</v>
      </c>
      <c r="B4112">
        <v>1439</v>
      </c>
      <c r="C4112" s="4">
        <f t="shared" si="64"/>
        <v>3.9397672826830936</v>
      </c>
    </row>
    <row r="4113" spans="1:3" x14ac:dyDescent="0.3">
      <c r="A4113">
        <v>0</v>
      </c>
      <c r="B4113">
        <v>1095</v>
      </c>
      <c r="C4113" s="4">
        <f t="shared" si="64"/>
        <v>2.9979466119096507</v>
      </c>
    </row>
    <row r="4114" spans="1:3" x14ac:dyDescent="0.3">
      <c r="A4114">
        <v>0</v>
      </c>
      <c r="B4114">
        <v>3080</v>
      </c>
      <c r="C4114" s="4">
        <f t="shared" si="64"/>
        <v>8.4325804243668721</v>
      </c>
    </row>
    <row r="4115" spans="1:3" x14ac:dyDescent="0.3">
      <c r="A4115">
        <v>0</v>
      </c>
      <c r="B4115">
        <v>9595</v>
      </c>
      <c r="C4115" s="4">
        <f t="shared" si="64"/>
        <v>26.269678302532512</v>
      </c>
    </row>
    <row r="4116" spans="1:3" x14ac:dyDescent="0.3">
      <c r="A4116">
        <v>0</v>
      </c>
      <c r="B4116">
        <v>171</v>
      </c>
      <c r="C4116" s="4">
        <f t="shared" si="64"/>
        <v>0.46817248459958932</v>
      </c>
    </row>
    <row r="4117" spans="1:3" x14ac:dyDescent="0.3">
      <c r="A4117">
        <v>0</v>
      </c>
      <c r="B4117">
        <v>171</v>
      </c>
      <c r="C4117" s="4">
        <f t="shared" si="64"/>
        <v>0.46817248459958932</v>
      </c>
    </row>
    <row r="4118" spans="1:3" x14ac:dyDescent="0.3">
      <c r="A4118">
        <v>0</v>
      </c>
      <c r="B4118">
        <v>365243</v>
      </c>
      <c r="C4118" s="4">
        <f t="shared" si="64"/>
        <v>999.98083504449005</v>
      </c>
    </row>
    <row r="4119" spans="1:3" x14ac:dyDescent="0.3">
      <c r="A4119">
        <v>1</v>
      </c>
      <c r="B4119">
        <v>2743</v>
      </c>
      <c r="C4119" s="4">
        <f t="shared" si="64"/>
        <v>7.5099247091033536</v>
      </c>
    </row>
    <row r="4120" spans="1:3" x14ac:dyDescent="0.3">
      <c r="A4120">
        <v>0</v>
      </c>
      <c r="B4120">
        <v>2591</v>
      </c>
      <c r="C4120" s="4">
        <f t="shared" si="64"/>
        <v>7.0937713894592749</v>
      </c>
    </row>
    <row r="4121" spans="1:3" x14ac:dyDescent="0.3">
      <c r="A4121">
        <v>0</v>
      </c>
      <c r="B4121">
        <v>749</v>
      </c>
      <c r="C4121" s="4">
        <f t="shared" si="64"/>
        <v>2.0506502395619437</v>
      </c>
    </row>
    <row r="4122" spans="1:3" x14ac:dyDescent="0.3">
      <c r="A4122">
        <v>0</v>
      </c>
      <c r="B4122">
        <v>749</v>
      </c>
      <c r="C4122" s="4">
        <f t="shared" si="64"/>
        <v>2.0506502395619437</v>
      </c>
    </row>
    <row r="4123" spans="1:3" x14ac:dyDescent="0.3">
      <c r="A4123">
        <v>0</v>
      </c>
      <c r="B4123">
        <v>749</v>
      </c>
      <c r="C4123" s="4">
        <f t="shared" si="64"/>
        <v>2.0506502395619437</v>
      </c>
    </row>
    <row r="4124" spans="1:3" x14ac:dyDescent="0.3">
      <c r="A4124">
        <v>0</v>
      </c>
      <c r="B4124">
        <v>3530</v>
      </c>
      <c r="C4124" s="4">
        <f t="shared" si="64"/>
        <v>9.6646132785763168</v>
      </c>
    </row>
    <row r="4125" spans="1:3" x14ac:dyDescent="0.3">
      <c r="A4125">
        <v>0</v>
      </c>
      <c r="B4125">
        <v>675</v>
      </c>
      <c r="C4125" s="4">
        <f t="shared" si="64"/>
        <v>1.8480492813141685</v>
      </c>
    </row>
    <row r="4126" spans="1:3" x14ac:dyDescent="0.3">
      <c r="A4126">
        <v>0</v>
      </c>
      <c r="B4126">
        <v>1364</v>
      </c>
      <c r="C4126" s="4">
        <f t="shared" si="64"/>
        <v>3.7344284736481863</v>
      </c>
    </row>
    <row r="4127" spans="1:3" x14ac:dyDescent="0.3">
      <c r="A4127">
        <v>0</v>
      </c>
      <c r="B4127">
        <v>1364</v>
      </c>
      <c r="C4127" s="4">
        <f t="shared" si="64"/>
        <v>3.7344284736481863</v>
      </c>
    </row>
    <row r="4128" spans="1:3" x14ac:dyDescent="0.3">
      <c r="A4128">
        <v>0</v>
      </c>
      <c r="B4128">
        <v>365243</v>
      </c>
      <c r="C4128" s="4">
        <f t="shared" si="64"/>
        <v>999.98083504449005</v>
      </c>
    </row>
    <row r="4129" spans="1:3" x14ac:dyDescent="0.3">
      <c r="A4129">
        <v>0</v>
      </c>
      <c r="B4129">
        <v>365243</v>
      </c>
      <c r="C4129" s="4">
        <f t="shared" si="64"/>
        <v>999.98083504449005</v>
      </c>
    </row>
    <row r="4130" spans="1:3" x14ac:dyDescent="0.3">
      <c r="A4130">
        <v>0</v>
      </c>
      <c r="B4130">
        <v>2988</v>
      </c>
      <c r="C4130" s="4">
        <f t="shared" si="64"/>
        <v>8.1806981519507183</v>
      </c>
    </row>
    <row r="4131" spans="1:3" x14ac:dyDescent="0.3">
      <c r="A4131">
        <v>0</v>
      </c>
      <c r="B4131">
        <v>2667</v>
      </c>
      <c r="C4131" s="4">
        <f t="shared" si="64"/>
        <v>7.3018480492813138</v>
      </c>
    </row>
    <row r="4132" spans="1:3" x14ac:dyDescent="0.3">
      <c r="A4132">
        <v>0</v>
      </c>
      <c r="B4132">
        <v>2177</v>
      </c>
      <c r="C4132" s="4">
        <f t="shared" si="64"/>
        <v>5.9603011635865846</v>
      </c>
    </row>
    <row r="4133" spans="1:3" x14ac:dyDescent="0.3">
      <c r="A4133">
        <v>0</v>
      </c>
      <c r="B4133">
        <v>4095</v>
      </c>
      <c r="C4133" s="4">
        <f t="shared" si="64"/>
        <v>11.211498973305956</v>
      </c>
    </row>
    <row r="4134" spans="1:3" x14ac:dyDescent="0.3">
      <c r="A4134">
        <v>0</v>
      </c>
      <c r="B4134">
        <v>2898</v>
      </c>
      <c r="C4134" s="4">
        <f t="shared" si="64"/>
        <v>7.9342915811088295</v>
      </c>
    </row>
    <row r="4135" spans="1:3" x14ac:dyDescent="0.3">
      <c r="A4135">
        <v>0</v>
      </c>
      <c r="B4135">
        <v>515</v>
      </c>
      <c r="C4135" s="4">
        <f t="shared" si="64"/>
        <v>1.4099931553730323</v>
      </c>
    </row>
    <row r="4136" spans="1:3" x14ac:dyDescent="0.3">
      <c r="A4136">
        <v>0</v>
      </c>
      <c r="B4136">
        <v>2404</v>
      </c>
      <c r="C4136" s="4">
        <f t="shared" si="64"/>
        <v>6.5817932922655711</v>
      </c>
    </row>
    <row r="4137" spans="1:3" x14ac:dyDescent="0.3">
      <c r="A4137">
        <v>0</v>
      </c>
      <c r="B4137">
        <v>2753</v>
      </c>
      <c r="C4137" s="4">
        <f t="shared" si="64"/>
        <v>7.5373032169746752</v>
      </c>
    </row>
    <row r="4138" spans="1:3" x14ac:dyDescent="0.3">
      <c r="A4138">
        <v>0</v>
      </c>
      <c r="B4138">
        <v>2753</v>
      </c>
      <c r="C4138" s="4">
        <f t="shared" si="64"/>
        <v>7.5373032169746752</v>
      </c>
    </row>
    <row r="4139" spans="1:3" x14ac:dyDescent="0.3">
      <c r="A4139">
        <v>0</v>
      </c>
      <c r="B4139">
        <v>5047</v>
      </c>
      <c r="C4139" s="4">
        <f t="shared" si="64"/>
        <v>13.817932922655714</v>
      </c>
    </row>
    <row r="4140" spans="1:3" x14ac:dyDescent="0.3">
      <c r="A4140">
        <v>0</v>
      </c>
      <c r="B4140">
        <v>365243</v>
      </c>
      <c r="C4140" s="4">
        <f t="shared" si="64"/>
        <v>999.98083504449005</v>
      </c>
    </row>
    <row r="4141" spans="1:3" x14ac:dyDescent="0.3">
      <c r="A4141">
        <v>1</v>
      </c>
      <c r="B4141">
        <v>2238</v>
      </c>
      <c r="C4141" s="4">
        <f t="shared" si="64"/>
        <v>6.1273100616016425</v>
      </c>
    </row>
    <row r="4142" spans="1:3" x14ac:dyDescent="0.3">
      <c r="A4142">
        <v>0</v>
      </c>
      <c r="B4142">
        <v>2035</v>
      </c>
      <c r="C4142" s="4">
        <f t="shared" si="64"/>
        <v>5.5715263518138265</v>
      </c>
    </row>
    <row r="4143" spans="1:3" x14ac:dyDescent="0.3">
      <c r="A4143">
        <v>0</v>
      </c>
      <c r="B4143">
        <v>3474</v>
      </c>
      <c r="C4143" s="4">
        <f t="shared" si="64"/>
        <v>9.5112936344969192</v>
      </c>
    </row>
    <row r="4144" spans="1:3" x14ac:dyDescent="0.3">
      <c r="A4144">
        <v>0</v>
      </c>
      <c r="B4144">
        <v>3474</v>
      </c>
      <c r="C4144" s="4">
        <f t="shared" si="64"/>
        <v>9.5112936344969192</v>
      </c>
    </row>
    <row r="4145" spans="1:3" x14ac:dyDescent="0.3">
      <c r="A4145">
        <v>0</v>
      </c>
      <c r="B4145">
        <v>2473</v>
      </c>
      <c r="C4145" s="4">
        <f t="shared" si="64"/>
        <v>6.7707049965776864</v>
      </c>
    </row>
    <row r="4146" spans="1:3" x14ac:dyDescent="0.3">
      <c r="A4146">
        <v>0</v>
      </c>
      <c r="B4146">
        <v>2531</v>
      </c>
      <c r="C4146" s="4">
        <f t="shared" si="64"/>
        <v>6.9295003422313481</v>
      </c>
    </row>
    <row r="4147" spans="1:3" x14ac:dyDescent="0.3">
      <c r="A4147">
        <v>0</v>
      </c>
      <c r="B4147">
        <v>1239</v>
      </c>
      <c r="C4147" s="4">
        <f t="shared" si="64"/>
        <v>3.3921971252566734</v>
      </c>
    </row>
    <row r="4148" spans="1:3" x14ac:dyDescent="0.3">
      <c r="A4148">
        <v>0</v>
      </c>
      <c r="B4148">
        <v>574</v>
      </c>
      <c r="C4148" s="4">
        <f t="shared" si="64"/>
        <v>1.5715263518138261</v>
      </c>
    </row>
    <row r="4149" spans="1:3" x14ac:dyDescent="0.3">
      <c r="A4149">
        <v>1</v>
      </c>
      <c r="B4149">
        <v>580</v>
      </c>
      <c r="C4149" s="4">
        <f t="shared" si="64"/>
        <v>1.5879534565366187</v>
      </c>
    </row>
    <row r="4150" spans="1:3" x14ac:dyDescent="0.3">
      <c r="A4150">
        <v>0</v>
      </c>
      <c r="B4150">
        <v>3873</v>
      </c>
      <c r="C4150" s="4">
        <f t="shared" si="64"/>
        <v>10.603696098562628</v>
      </c>
    </row>
    <row r="4151" spans="1:3" x14ac:dyDescent="0.3">
      <c r="A4151">
        <v>0</v>
      </c>
      <c r="B4151">
        <v>5004</v>
      </c>
      <c r="C4151" s="4">
        <f t="shared" si="64"/>
        <v>13.700205338809035</v>
      </c>
    </row>
    <row r="4152" spans="1:3" x14ac:dyDescent="0.3">
      <c r="A4152">
        <v>0</v>
      </c>
      <c r="B4152">
        <v>533</v>
      </c>
      <c r="C4152" s="4">
        <f t="shared" si="64"/>
        <v>1.4592744695414099</v>
      </c>
    </row>
    <row r="4153" spans="1:3" x14ac:dyDescent="0.3">
      <c r="A4153">
        <v>0</v>
      </c>
      <c r="B4153">
        <v>2158</v>
      </c>
      <c r="C4153" s="4">
        <f t="shared" si="64"/>
        <v>5.9082819986310744</v>
      </c>
    </row>
    <row r="4154" spans="1:3" x14ac:dyDescent="0.3">
      <c r="A4154">
        <v>0</v>
      </c>
      <c r="B4154">
        <v>2346</v>
      </c>
      <c r="C4154" s="4">
        <f t="shared" si="64"/>
        <v>6.4229979466119094</v>
      </c>
    </row>
    <row r="4155" spans="1:3" x14ac:dyDescent="0.3">
      <c r="A4155">
        <v>0</v>
      </c>
      <c r="B4155">
        <v>2171</v>
      </c>
      <c r="C4155" s="4">
        <f t="shared" si="64"/>
        <v>5.9438740588637922</v>
      </c>
    </row>
    <row r="4156" spans="1:3" x14ac:dyDescent="0.3">
      <c r="A4156">
        <v>0</v>
      </c>
      <c r="B4156">
        <v>2275</v>
      </c>
      <c r="C4156" s="4">
        <f t="shared" si="64"/>
        <v>6.2286105407255308</v>
      </c>
    </row>
    <row r="4157" spans="1:3" x14ac:dyDescent="0.3">
      <c r="A4157">
        <v>0</v>
      </c>
      <c r="B4157">
        <v>3233</v>
      </c>
      <c r="C4157" s="4">
        <f t="shared" si="64"/>
        <v>8.8514715947980829</v>
      </c>
    </row>
    <row r="4158" spans="1:3" x14ac:dyDescent="0.3">
      <c r="A4158">
        <v>0</v>
      </c>
      <c r="B4158">
        <v>173</v>
      </c>
      <c r="C4158" s="4">
        <f t="shared" si="64"/>
        <v>0.47364818617385351</v>
      </c>
    </row>
    <row r="4159" spans="1:3" x14ac:dyDescent="0.3">
      <c r="A4159">
        <v>0</v>
      </c>
      <c r="B4159">
        <v>1889</v>
      </c>
      <c r="C4159" s="4">
        <f t="shared" si="64"/>
        <v>5.1718001368925393</v>
      </c>
    </row>
    <row r="4160" spans="1:3" x14ac:dyDescent="0.3">
      <c r="A4160">
        <v>0</v>
      </c>
      <c r="B4160">
        <v>1154</v>
      </c>
      <c r="C4160" s="4">
        <f t="shared" si="64"/>
        <v>3.159479808350445</v>
      </c>
    </row>
    <row r="4161" spans="1:3" x14ac:dyDescent="0.3">
      <c r="A4161">
        <v>0</v>
      </c>
      <c r="B4161">
        <v>1154</v>
      </c>
      <c r="C4161" s="4">
        <f t="shared" si="64"/>
        <v>3.159479808350445</v>
      </c>
    </row>
    <row r="4162" spans="1:3" x14ac:dyDescent="0.3">
      <c r="A4162">
        <v>0</v>
      </c>
      <c r="B4162">
        <v>1154</v>
      </c>
      <c r="C4162" s="4">
        <f t="shared" si="64"/>
        <v>3.159479808350445</v>
      </c>
    </row>
    <row r="4163" spans="1:3" x14ac:dyDescent="0.3">
      <c r="A4163">
        <v>0</v>
      </c>
      <c r="B4163">
        <v>1918</v>
      </c>
      <c r="C4163" s="4">
        <f t="shared" ref="C4163:C4226" si="65">B4163/365.25</f>
        <v>5.2511978097193701</v>
      </c>
    </row>
    <row r="4164" spans="1:3" x14ac:dyDescent="0.3">
      <c r="A4164">
        <v>0</v>
      </c>
      <c r="B4164">
        <v>4223</v>
      </c>
      <c r="C4164" s="4">
        <f t="shared" si="65"/>
        <v>11.561943874058864</v>
      </c>
    </row>
    <row r="4165" spans="1:3" x14ac:dyDescent="0.3">
      <c r="A4165">
        <v>0</v>
      </c>
      <c r="B4165">
        <v>860</v>
      </c>
      <c r="C4165" s="4">
        <f t="shared" si="65"/>
        <v>2.3545516769336072</v>
      </c>
    </row>
    <row r="4166" spans="1:3" x14ac:dyDescent="0.3">
      <c r="A4166">
        <v>0</v>
      </c>
      <c r="B4166">
        <v>1107</v>
      </c>
      <c r="C4166" s="4">
        <f t="shared" si="65"/>
        <v>3.030800821355236</v>
      </c>
    </row>
    <row r="4167" spans="1:3" x14ac:dyDescent="0.3">
      <c r="A4167">
        <v>0</v>
      </c>
      <c r="B4167">
        <v>365243</v>
      </c>
      <c r="C4167" s="4">
        <f t="shared" si="65"/>
        <v>999.98083504449005</v>
      </c>
    </row>
    <row r="4168" spans="1:3" x14ac:dyDescent="0.3">
      <c r="A4168">
        <v>0</v>
      </c>
      <c r="B4168">
        <v>85</v>
      </c>
      <c r="C4168" s="4">
        <f t="shared" si="65"/>
        <v>0.2327173169062286</v>
      </c>
    </row>
    <row r="4169" spans="1:3" x14ac:dyDescent="0.3">
      <c r="A4169">
        <v>0</v>
      </c>
      <c r="B4169">
        <v>365243</v>
      </c>
      <c r="C4169" s="4">
        <f t="shared" si="65"/>
        <v>999.98083504449005</v>
      </c>
    </row>
    <row r="4170" spans="1:3" x14ac:dyDescent="0.3">
      <c r="A4170">
        <v>1</v>
      </c>
      <c r="B4170">
        <v>146</v>
      </c>
      <c r="C4170" s="4">
        <f t="shared" si="65"/>
        <v>0.39972621492128679</v>
      </c>
    </row>
    <row r="4171" spans="1:3" x14ac:dyDescent="0.3">
      <c r="A4171">
        <v>0</v>
      </c>
      <c r="B4171">
        <v>1103</v>
      </c>
      <c r="C4171" s="4">
        <f t="shared" si="65"/>
        <v>3.0198494182067077</v>
      </c>
    </row>
    <row r="4172" spans="1:3" x14ac:dyDescent="0.3">
      <c r="A4172">
        <v>0</v>
      </c>
      <c r="B4172">
        <v>365243</v>
      </c>
      <c r="C4172" s="4">
        <f t="shared" si="65"/>
        <v>999.98083504449005</v>
      </c>
    </row>
    <row r="4173" spans="1:3" x14ac:dyDescent="0.3">
      <c r="A4173">
        <v>0</v>
      </c>
      <c r="B4173">
        <v>1594</v>
      </c>
      <c r="C4173" s="4">
        <f t="shared" si="65"/>
        <v>4.3641341546885695</v>
      </c>
    </row>
    <row r="4174" spans="1:3" x14ac:dyDescent="0.3">
      <c r="A4174">
        <v>0</v>
      </c>
      <c r="B4174">
        <v>3004</v>
      </c>
      <c r="C4174" s="4">
        <f t="shared" si="65"/>
        <v>8.2245037645448331</v>
      </c>
    </row>
    <row r="4175" spans="1:3" x14ac:dyDescent="0.3">
      <c r="A4175">
        <v>0</v>
      </c>
      <c r="B4175">
        <v>2129</v>
      </c>
      <c r="C4175" s="4">
        <f t="shared" si="65"/>
        <v>5.8288843258042435</v>
      </c>
    </row>
    <row r="4176" spans="1:3" x14ac:dyDescent="0.3">
      <c r="A4176">
        <v>0</v>
      </c>
      <c r="B4176">
        <v>1224</v>
      </c>
      <c r="C4176" s="4">
        <f t="shared" si="65"/>
        <v>3.3511293634496919</v>
      </c>
    </row>
    <row r="4177" spans="1:3" x14ac:dyDescent="0.3">
      <c r="A4177">
        <v>0</v>
      </c>
      <c r="B4177">
        <v>899</v>
      </c>
      <c r="C4177" s="4">
        <f t="shared" si="65"/>
        <v>2.4613278576317592</v>
      </c>
    </row>
    <row r="4178" spans="1:3" x14ac:dyDescent="0.3">
      <c r="A4178">
        <v>0</v>
      </c>
      <c r="B4178">
        <v>1083</v>
      </c>
      <c r="C4178" s="4">
        <f t="shared" si="65"/>
        <v>2.9650924024640659</v>
      </c>
    </row>
    <row r="4179" spans="1:3" x14ac:dyDescent="0.3">
      <c r="A4179">
        <v>0</v>
      </c>
      <c r="B4179">
        <v>1083</v>
      </c>
      <c r="C4179" s="4">
        <f t="shared" si="65"/>
        <v>2.9650924024640659</v>
      </c>
    </row>
    <row r="4180" spans="1:3" x14ac:dyDescent="0.3">
      <c r="A4180">
        <v>0</v>
      </c>
      <c r="B4180">
        <v>2673</v>
      </c>
      <c r="C4180" s="4">
        <f t="shared" si="65"/>
        <v>7.3182751540041071</v>
      </c>
    </row>
    <row r="4181" spans="1:3" x14ac:dyDescent="0.3">
      <c r="A4181">
        <v>0</v>
      </c>
      <c r="B4181">
        <v>126</v>
      </c>
      <c r="C4181" s="4">
        <f t="shared" si="65"/>
        <v>0.34496919917864477</v>
      </c>
    </row>
    <row r="4182" spans="1:3" x14ac:dyDescent="0.3">
      <c r="A4182">
        <v>0</v>
      </c>
      <c r="B4182">
        <v>365243</v>
      </c>
      <c r="C4182" s="4">
        <f t="shared" si="65"/>
        <v>999.98083504449005</v>
      </c>
    </row>
    <row r="4183" spans="1:3" x14ac:dyDescent="0.3">
      <c r="A4183">
        <v>0</v>
      </c>
      <c r="B4183">
        <v>4160</v>
      </c>
      <c r="C4183" s="4">
        <f t="shared" si="65"/>
        <v>11.389459274469541</v>
      </c>
    </row>
    <row r="4184" spans="1:3" x14ac:dyDescent="0.3">
      <c r="A4184">
        <v>0</v>
      </c>
      <c r="B4184">
        <v>2668</v>
      </c>
      <c r="C4184" s="4">
        <f t="shared" si="65"/>
        <v>7.3045859000684459</v>
      </c>
    </row>
    <row r="4185" spans="1:3" x14ac:dyDescent="0.3">
      <c r="A4185">
        <v>0</v>
      </c>
      <c r="B4185">
        <v>3296</v>
      </c>
      <c r="C4185" s="4">
        <f t="shared" si="65"/>
        <v>9.0239561943874058</v>
      </c>
    </row>
    <row r="4186" spans="1:3" x14ac:dyDescent="0.3">
      <c r="A4186">
        <v>0</v>
      </c>
      <c r="B4186">
        <v>365243</v>
      </c>
      <c r="C4186" s="4">
        <f t="shared" si="65"/>
        <v>999.98083504449005</v>
      </c>
    </row>
    <row r="4187" spans="1:3" x14ac:dyDescent="0.3">
      <c r="A4187">
        <v>0</v>
      </c>
      <c r="B4187">
        <v>446</v>
      </c>
      <c r="C4187" s="4">
        <f t="shared" si="65"/>
        <v>1.2210814510609171</v>
      </c>
    </row>
    <row r="4188" spans="1:3" x14ac:dyDescent="0.3">
      <c r="A4188">
        <v>0</v>
      </c>
      <c r="B4188">
        <v>267</v>
      </c>
      <c r="C4188" s="4">
        <f t="shared" si="65"/>
        <v>0.731006160164271</v>
      </c>
    </row>
    <row r="4189" spans="1:3" x14ac:dyDescent="0.3">
      <c r="A4189">
        <v>0</v>
      </c>
      <c r="B4189">
        <v>343</v>
      </c>
      <c r="C4189" s="4">
        <f t="shared" si="65"/>
        <v>0.93908281998631071</v>
      </c>
    </row>
    <row r="4190" spans="1:3" x14ac:dyDescent="0.3">
      <c r="A4190">
        <v>0</v>
      </c>
      <c r="B4190">
        <v>1475</v>
      </c>
      <c r="C4190" s="4">
        <f t="shared" si="65"/>
        <v>4.0383299110198498</v>
      </c>
    </row>
    <row r="4191" spans="1:3" x14ac:dyDescent="0.3">
      <c r="A4191">
        <v>1</v>
      </c>
      <c r="B4191">
        <v>2590</v>
      </c>
      <c r="C4191" s="4">
        <f t="shared" si="65"/>
        <v>7.0910335386721428</v>
      </c>
    </row>
    <row r="4192" spans="1:3" x14ac:dyDescent="0.3">
      <c r="A4192">
        <v>0</v>
      </c>
      <c r="B4192">
        <v>3959</v>
      </c>
      <c r="C4192" s="4">
        <f t="shared" si="65"/>
        <v>10.839151266255989</v>
      </c>
    </row>
    <row r="4193" spans="1:3" x14ac:dyDescent="0.3">
      <c r="A4193">
        <v>0</v>
      </c>
      <c r="B4193">
        <v>1385</v>
      </c>
      <c r="C4193" s="4">
        <f t="shared" si="65"/>
        <v>3.7919233401779602</v>
      </c>
    </row>
    <row r="4194" spans="1:3" x14ac:dyDescent="0.3">
      <c r="A4194">
        <v>0</v>
      </c>
      <c r="B4194">
        <v>1977</v>
      </c>
      <c r="C4194" s="4">
        <f t="shared" si="65"/>
        <v>5.4127310061601639</v>
      </c>
    </row>
    <row r="4195" spans="1:3" x14ac:dyDescent="0.3">
      <c r="A4195">
        <v>0</v>
      </c>
      <c r="B4195">
        <v>1665</v>
      </c>
      <c r="C4195" s="4">
        <f t="shared" si="65"/>
        <v>4.5585215605749489</v>
      </c>
    </row>
    <row r="4196" spans="1:3" x14ac:dyDescent="0.3">
      <c r="A4196">
        <v>1</v>
      </c>
      <c r="B4196">
        <v>2507</v>
      </c>
      <c r="C4196" s="4">
        <f t="shared" si="65"/>
        <v>6.8637919233401776</v>
      </c>
    </row>
    <row r="4197" spans="1:3" x14ac:dyDescent="0.3">
      <c r="A4197">
        <v>0</v>
      </c>
      <c r="B4197">
        <v>5433</v>
      </c>
      <c r="C4197" s="4">
        <f t="shared" si="65"/>
        <v>14.874743326488707</v>
      </c>
    </row>
    <row r="4198" spans="1:3" x14ac:dyDescent="0.3">
      <c r="A4198">
        <v>0</v>
      </c>
      <c r="B4198">
        <v>1296</v>
      </c>
      <c r="C4198" s="4">
        <f t="shared" si="65"/>
        <v>3.5482546201232035</v>
      </c>
    </row>
    <row r="4199" spans="1:3" x14ac:dyDescent="0.3">
      <c r="A4199">
        <v>0</v>
      </c>
      <c r="B4199">
        <v>702</v>
      </c>
      <c r="C4199" s="4">
        <f t="shared" si="65"/>
        <v>1.9219712525667352</v>
      </c>
    </row>
    <row r="4200" spans="1:3" x14ac:dyDescent="0.3">
      <c r="A4200">
        <v>0</v>
      </c>
      <c r="B4200">
        <v>9136</v>
      </c>
      <c r="C4200" s="4">
        <f t="shared" si="65"/>
        <v>25.013004791238878</v>
      </c>
    </row>
    <row r="4201" spans="1:3" x14ac:dyDescent="0.3">
      <c r="A4201">
        <v>0</v>
      </c>
      <c r="B4201">
        <v>365243</v>
      </c>
      <c r="C4201" s="4">
        <f t="shared" si="65"/>
        <v>999.98083504449005</v>
      </c>
    </row>
    <row r="4202" spans="1:3" x14ac:dyDescent="0.3">
      <c r="A4202">
        <v>0</v>
      </c>
      <c r="B4202">
        <v>4611</v>
      </c>
      <c r="C4202" s="4">
        <f t="shared" si="65"/>
        <v>12.624229979466119</v>
      </c>
    </row>
    <row r="4203" spans="1:3" x14ac:dyDescent="0.3">
      <c r="A4203">
        <v>1</v>
      </c>
      <c r="B4203">
        <v>581</v>
      </c>
      <c r="C4203" s="4">
        <f t="shared" si="65"/>
        <v>1.5906913073237507</v>
      </c>
    </row>
    <row r="4204" spans="1:3" x14ac:dyDescent="0.3">
      <c r="A4204">
        <v>0</v>
      </c>
      <c r="B4204">
        <v>3098</v>
      </c>
      <c r="C4204" s="4">
        <f t="shared" si="65"/>
        <v>8.4818617385352493</v>
      </c>
    </row>
    <row r="4205" spans="1:3" x14ac:dyDescent="0.3">
      <c r="A4205">
        <v>0</v>
      </c>
      <c r="B4205">
        <v>365243</v>
      </c>
      <c r="C4205" s="4">
        <f t="shared" si="65"/>
        <v>999.98083504449005</v>
      </c>
    </row>
    <row r="4206" spans="1:3" x14ac:dyDescent="0.3">
      <c r="A4206">
        <v>0</v>
      </c>
      <c r="B4206">
        <v>365243</v>
      </c>
      <c r="C4206" s="4">
        <f t="shared" si="65"/>
        <v>999.98083504449005</v>
      </c>
    </row>
    <row r="4207" spans="1:3" x14ac:dyDescent="0.3">
      <c r="A4207">
        <v>0</v>
      </c>
      <c r="B4207">
        <v>740</v>
      </c>
      <c r="C4207" s="4">
        <f t="shared" si="65"/>
        <v>2.0260095824777551</v>
      </c>
    </row>
    <row r="4208" spans="1:3" x14ac:dyDescent="0.3">
      <c r="A4208">
        <v>0</v>
      </c>
      <c r="B4208">
        <v>365243</v>
      </c>
      <c r="C4208" s="4">
        <f t="shared" si="65"/>
        <v>999.98083504449005</v>
      </c>
    </row>
    <row r="4209" spans="1:3" x14ac:dyDescent="0.3">
      <c r="A4209">
        <v>0</v>
      </c>
      <c r="B4209">
        <v>2718</v>
      </c>
      <c r="C4209" s="4">
        <f t="shared" si="65"/>
        <v>7.4414784394250511</v>
      </c>
    </row>
    <row r="4210" spans="1:3" x14ac:dyDescent="0.3">
      <c r="A4210">
        <v>0</v>
      </c>
      <c r="B4210">
        <v>365243</v>
      </c>
      <c r="C4210" s="4">
        <f t="shared" si="65"/>
        <v>999.98083504449005</v>
      </c>
    </row>
    <row r="4211" spans="1:3" x14ac:dyDescent="0.3">
      <c r="A4211">
        <v>0</v>
      </c>
      <c r="B4211">
        <v>219</v>
      </c>
      <c r="C4211" s="4">
        <f t="shared" si="65"/>
        <v>0.59958932238193019</v>
      </c>
    </row>
    <row r="4212" spans="1:3" x14ac:dyDescent="0.3">
      <c r="A4212">
        <v>0</v>
      </c>
      <c r="B4212">
        <v>3358</v>
      </c>
      <c r="C4212" s="4">
        <f t="shared" si="65"/>
        <v>9.1937029431895958</v>
      </c>
    </row>
    <row r="4213" spans="1:3" x14ac:dyDescent="0.3">
      <c r="A4213">
        <v>0</v>
      </c>
      <c r="B4213">
        <v>598</v>
      </c>
      <c r="C4213" s="4">
        <f t="shared" si="65"/>
        <v>1.6372347707049966</v>
      </c>
    </row>
    <row r="4214" spans="1:3" x14ac:dyDescent="0.3">
      <c r="A4214">
        <v>0</v>
      </c>
      <c r="B4214">
        <v>1414</v>
      </c>
      <c r="C4214" s="4">
        <f t="shared" si="65"/>
        <v>3.871321013004791</v>
      </c>
    </row>
    <row r="4215" spans="1:3" x14ac:dyDescent="0.3">
      <c r="A4215">
        <v>0</v>
      </c>
      <c r="B4215">
        <v>2762</v>
      </c>
      <c r="C4215" s="4">
        <f t="shared" si="65"/>
        <v>7.5619438740588638</v>
      </c>
    </row>
    <row r="4216" spans="1:3" x14ac:dyDescent="0.3">
      <c r="A4216">
        <v>0</v>
      </c>
      <c r="B4216">
        <v>894</v>
      </c>
      <c r="C4216" s="4">
        <f t="shared" si="65"/>
        <v>2.4476386036960984</v>
      </c>
    </row>
    <row r="4217" spans="1:3" x14ac:dyDescent="0.3">
      <c r="A4217">
        <v>0</v>
      </c>
      <c r="B4217">
        <v>2172</v>
      </c>
      <c r="C4217" s="4">
        <f t="shared" si="65"/>
        <v>5.9466119096509242</v>
      </c>
    </row>
    <row r="4218" spans="1:3" x14ac:dyDescent="0.3">
      <c r="A4218">
        <v>0</v>
      </c>
      <c r="B4218">
        <v>2690</v>
      </c>
      <c r="C4218" s="4">
        <f t="shared" si="65"/>
        <v>7.3648186173853523</v>
      </c>
    </row>
    <row r="4219" spans="1:3" x14ac:dyDescent="0.3">
      <c r="A4219">
        <v>0</v>
      </c>
      <c r="B4219">
        <v>365243</v>
      </c>
      <c r="C4219" s="4">
        <f t="shared" si="65"/>
        <v>999.98083504449005</v>
      </c>
    </row>
    <row r="4220" spans="1:3" x14ac:dyDescent="0.3">
      <c r="A4220">
        <v>0</v>
      </c>
      <c r="B4220">
        <v>323</v>
      </c>
      <c r="C4220" s="4">
        <f t="shared" si="65"/>
        <v>0.88432580424366869</v>
      </c>
    </row>
    <row r="4221" spans="1:3" x14ac:dyDescent="0.3">
      <c r="A4221">
        <v>0</v>
      </c>
      <c r="B4221">
        <v>3488</v>
      </c>
      <c r="C4221" s="4">
        <f t="shared" si="65"/>
        <v>9.54962354551677</v>
      </c>
    </row>
    <row r="4222" spans="1:3" x14ac:dyDescent="0.3">
      <c r="A4222">
        <v>0</v>
      </c>
      <c r="B4222">
        <v>3488</v>
      </c>
      <c r="C4222" s="4">
        <f t="shared" si="65"/>
        <v>9.54962354551677</v>
      </c>
    </row>
    <row r="4223" spans="1:3" x14ac:dyDescent="0.3">
      <c r="A4223">
        <v>0</v>
      </c>
      <c r="B4223">
        <v>1190</v>
      </c>
      <c r="C4223" s="4">
        <f t="shared" si="65"/>
        <v>3.2580424366872007</v>
      </c>
    </row>
    <row r="4224" spans="1:3" x14ac:dyDescent="0.3">
      <c r="A4224">
        <v>0</v>
      </c>
      <c r="B4224">
        <v>365243</v>
      </c>
      <c r="C4224" s="4">
        <f t="shared" si="65"/>
        <v>999.98083504449005</v>
      </c>
    </row>
    <row r="4225" spans="1:3" x14ac:dyDescent="0.3">
      <c r="A4225">
        <v>0</v>
      </c>
      <c r="B4225">
        <v>365243</v>
      </c>
      <c r="C4225" s="4">
        <f t="shared" si="65"/>
        <v>999.98083504449005</v>
      </c>
    </row>
    <row r="4226" spans="1:3" x14ac:dyDescent="0.3">
      <c r="A4226">
        <v>0</v>
      </c>
      <c r="B4226">
        <v>2083</v>
      </c>
      <c r="C4226" s="4">
        <f t="shared" si="65"/>
        <v>5.7029431895961666</v>
      </c>
    </row>
    <row r="4227" spans="1:3" x14ac:dyDescent="0.3">
      <c r="A4227">
        <v>0</v>
      </c>
      <c r="B4227">
        <v>527</v>
      </c>
      <c r="C4227" s="4">
        <f t="shared" ref="C4227:C4290" si="66">B4227/365.25</f>
        <v>1.4428473648186173</v>
      </c>
    </row>
    <row r="4228" spans="1:3" x14ac:dyDescent="0.3">
      <c r="A4228">
        <v>0</v>
      </c>
      <c r="B4228">
        <v>3897</v>
      </c>
      <c r="C4228" s="4">
        <f t="shared" si="66"/>
        <v>10.669404517453799</v>
      </c>
    </row>
    <row r="4229" spans="1:3" x14ac:dyDescent="0.3">
      <c r="A4229">
        <v>1</v>
      </c>
      <c r="B4229">
        <v>365243</v>
      </c>
      <c r="C4229" s="4">
        <f t="shared" si="66"/>
        <v>999.98083504449005</v>
      </c>
    </row>
    <row r="4230" spans="1:3" x14ac:dyDescent="0.3">
      <c r="A4230">
        <v>1</v>
      </c>
      <c r="B4230">
        <v>365243</v>
      </c>
      <c r="C4230" s="4">
        <f t="shared" si="66"/>
        <v>999.98083504449005</v>
      </c>
    </row>
    <row r="4231" spans="1:3" x14ac:dyDescent="0.3">
      <c r="A4231">
        <v>0</v>
      </c>
      <c r="B4231">
        <v>365243</v>
      </c>
      <c r="C4231" s="4">
        <f t="shared" si="66"/>
        <v>999.98083504449005</v>
      </c>
    </row>
    <row r="4232" spans="1:3" x14ac:dyDescent="0.3">
      <c r="A4232">
        <v>0</v>
      </c>
      <c r="B4232">
        <v>2213</v>
      </c>
      <c r="C4232" s="4">
        <f t="shared" si="66"/>
        <v>6.0588637919233399</v>
      </c>
    </row>
    <row r="4233" spans="1:3" x14ac:dyDescent="0.3">
      <c r="A4233">
        <v>0</v>
      </c>
      <c r="B4233">
        <v>623</v>
      </c>
      <c r="C4233" s="4">
        <f t="shared" si="66"/>
        <v>1.7056810403832992</v>
      </c>
    </row>
    <row r="4234" spans="1:3" x14ac:dyDescent="0.3">
      <c r="A4234">
        <v>0</v>
      </c>
      <c r="B4234">
        <v>1944</v>
      </c>
      <c r="C4234" s="4">
        <f t="shared" si="66"/>
        <v>5.3223819301848048</v>
      </c>
    </row>
    <row r="4235" spans="1:3" x14ac:dyDescent="0.3">
      <c r="A4235">
        <v>0</v>
      </c>
      <c r="B4235">
        <v>365243</v>
      </c>
      <c r="C4235" s="4">
        <f t="shared" si="66"/>
        <v>999.98083504449005</v>
      </c>
    </row>
    <row r="4236" spans="1:3" x14ac:dyDescent="0.3">
      <c r="A4236">
        <v>0</v>
      </c>
      <c r="B4236">
        <v>1402</v>
      </c>
      <c r="C4236" s="4">
        <f t="shared" si="66"/>
        <v>3.8384668035592062</v>
      </c>
    </row>
    <row r="4237" spans="1:3" x14ac:dyDescent="0.3">
      <c r="A4237">
        <v>0</v>
      </c>
      <c r="B4237">
        <v>949</v>
      </c>
      <c r="C4237" s="4">
        <f t="shared" si="66"/>
        <v>2.5982203969883639</v>
      </c>
    </row>
    <row r="4238" spans="1:3" x14ac:dyDescent="0.3">
      <c r="A4238">
        <v>1</v>
      </c>
      <c r="B4238">
        <v>365243</v>
      </c>
      <c r="C4238" s="4">
        <f t="shared" si="66"/>
        <v>999.98083504449005</v>
      </c>
    </row>
    <row r="4239" spans="1:3" x14ac:dyDescent="0.3">
      <c r="A4239">
        <v>1</v>
      </c>
      <c r="B4239">
        <v>365243</v>
      </c>
      <c r="C4239" s="4">
        <f t="shared" si="66"/>
        <v>999.98083504449005</v>
      </c>
    </row>
    <row r="4240" spans="1:3" x14ac:dyDescent="0.3">
      <c r="A4240">
        <v>1</v>
      </c>
      <c r="B4240">
        <v>365243</v>
      </c>
      <c r="C4240" s="4">
        <f t="shared" si="66"/>
        <v>999.98083504449005</v>
      </c>
    </row>
    <row r="4241" spans="1:3" x14ac:dyDescent="0.3">
      <c r="A4241">
        <v>1</v>
      </c>
      <c r="B4241">
        <v>365243</v>
      </c>
      <c r="C4241" s="4">
        <f t="shared" si="66"/>
        <v>999.98083504449005</v>
      </c>
    </row>
    <row r="4242" spans="1:3" x14ac:dyDescent="0.3">
      <c r="A4242">
        <v>0</v>
      </c>
      <c r="B4242">
        <v>365243</v>
      </c>
      <c r="C4242" s="4">
        <f t="shared" si="66"/>
        <v>999.98083504449005</v>
      </c>
    </row>
    <row r="4243" spans="1:3" x14ac:dyDescent="0.3">
      <c r="A4243">
        <v>0</v>
      </c>
      <c r="B4243">
        <v>365243</v>
      </c>
      <c r="C4243" s="4">
        <f t="shared" si="66"/>
        <v>999.98083504449005</v>
      </c>
    </row>
    <row r="4244" spans="1:3" x14ac:dyDescent="0.3">
      <c r="A4244">
        <v>0</v>
      </c>
      <c r="B4244">
        <v>365243</v>
      </c>
      <c r="C4244" s="4">
        <f t="shared" si="66"/>
        <v>999.98083504449005</v>
      </c>
    </row>
    <row r="4245" spans="1:3" x14ac:dyDescent="0.3">
      <c r="A4245">
        <v>0</v>
      </c>
      <c r="B4245">
        <v>365243</v>
      </c>
      <c r="C4245" s="4">
        <f t="shared" si="66"/>
        <v>999.98083504449005</v>
      </c>
    </row>
    <row r="4246" spans="1:3" x14ac:dyDescent="0.3">
      <c r="A4246">
        <v>0</v>
      </c>
      <c r="B4246">
        <v>3940</v>
      </c>
      <c r="C4246" s="4">
        <f t="shared" si="66"/>
        <v>10.787132101300479</v>
      </c>
    </row>
    <row r="4247" spans="1:3" x14ac:dyDescent="0.3">
      <c r="A4247">
        <v>0</v>
      </c>
      <c r="B4247">
        <v>2463</v>
      </c>
      <c r="C4247" s="4">
        <f t="shared" si="66"/>
        <v>6.7433264887063658</v>
      </c>
    </row>
    <row r="4248" spans="1:3" x14ac:dyDescent="0.3">
      <c r="A4248">
        <v>0</v>
      </c>
      <c r="B4248">
        <v>365243</v>
      </c>
      <c r="C4248" s="4">
        <f t="shared" si="66"/>
        <v>999.98083504449005</v>
      </c>
    </row>
    <row r="4249" spans="1:3" x14ac:dyDescent="0.3">
      <c r="A4249">
        <v>0</v>
      </c>
      <c r="B4249">
        <v>2017</v>
      </c>
      <c r="C4249" s="4">
        <f t="shared" si="66"/>
        <v>5.5222450376454484</v>
      </c>
    </row>
    <row r="4250" spans="1:3" x14ac:dyDescent="0.3">
      <c r="A4250">
        <v>0</v>
      </c>
      <c r="B4250">
        <v>365243</v>
      </c>
      <c r="C4250" s="4">
        <f t="shared" si="66"/>
        <v>999.98083504449005</v>
      </c>
    </row>
    <row r="4251" spans="1:3" x14ac:dyDescent="0.3">
      <c r="A4251">
        <v>0</v>
      </c>
      <c r="B4251">
        <v>953</v>
      </c>
      <c r="C4251" s="4">
        <f t="shared" si="66"/>
        <v>2.6091718001368926</v>
      </c>
    </row>
    <row r="4252" spans="1:3" x14ac:dyDescent="0.3">
      <c r="A4252">
        <v>0</v>
      </c>
      <c r="B4252">
        <v>961</v>
      </c>
      <c r="C4252" s="4">
        <f t="shared" si="66"/>
        <v>2.6310746064339492</v>
      </c>
    </row>
    <row r="4253" spans="1:3" x14ac:dyDescent="0.3">
      <c r="A4253">
        <v>0</v>
      </c>
      <c r="B4253">
        <v>3625</v>
      </c>
      <c r="C4253" s="4">
        <f t="shared" si="66"/>
        <v>9.9247091033538677</v>
      </c>
    </row>
    <row r="4254" spans="1:3" x14ac:dyDescent="0.3">
      <c r="A4254">
        <v>0</v>
      </c>
      <c r="B4254">
        <v>577</v>
      </c>
      <c r="C4254" s="4">
        <f t="shared" si="66"/>
        <v>1.5797399041752225</v>
      </c>
    </row>
    <row r="4255" spans="1:3" x14ac:dyDescent="0.3">
      <c r="A4255">
        <v>0</v>
      </c>
      <c r="B4255">
        <v>1833</v>
      </c>
      <c r="C4255" s="4">
        <f t="shared" si="66"/>
        <v>5.0184804928131417</v>
      </c>
    </row>
    <row r="4256" spans="1:3" x14ac:dyDescent="0.3">
      <c r="A4256">
        <v>0</v>
      </c>
      <c r="B4256">
        <v>12810</v>
      </c>
      <c r="C4256" s="4">
        <f t="shared" si="66"/>
        <v>35.071868583162221</v>
      </c>
    </row>
    <row r="4257" spans="1:3" x14ac:dyDescent="0.3">
      <c r="A4257">
        <v>0</v>
      </c>
      <c r="B4257">
        <v>365243</v>
      </c>
      <c r="C4257" s="4">
        <f t="shared" si="66"/>
        <v>999.98083504449005</v>
      </c>
    </row>
    <row r="4258" spans="1:3" x14ac:dyDescent="0.3">
      <c r="A4258">
        <v>0</v>
      </c>
      <c r="B4258">
        <v>2378</v>
      </c>
      <c r="C4258" s="4">
        <f t="shared" si="66"/>
        <v>6.5106091718001373</v>
      </c>
    </row>
    <row r="4259" spans="1:3" x14ac:dyDescent="0.3">
      <c r="A4259">
        <v>0</v>
      </c>
      <c r="B4259">
        <v>2378</v>
      </c>
      <c r="C4259" s="4">
        <f t="shared" si="66"/>
        <v>6.5106091718001373</v>
      </c>
    </row>
    <row r="4260" spans="1:3" x14ac:dyDescent="0.3">
      <c r="A4260">
        <v>0</v>
      </c>
      <c r="B4260">
        <v>4523</v>
      </c>
      <c r="C4260" s="4">
        <f t="shared" si="66"/>
        <v>12.383299110198495</v>
      </c>
    </row>
    <row r="4261" spans="1:3" x14ac:dyDescent="0.3">
      <c r="A4261">
        <v>0</v>
      </c>
      <c r="B4261">
        <v>906</v>
      </c>
      <c r="C4261" s="4">
        <f t="shared" si="66"/>
        <v>2.4804928131416837</v>
      </c>
    </row>
    <row r="4262" spans="1:3" x14ac:dyDescent="0.3">
      <c r="A4262">
        <v>0</v>
      </c>
      <c r="B4262">
        <v>1759</v>
      </c>
      <c r="C4262" s="4">
        <f t="shared" si="66"/>
        <v>4.815879534565366</v>
      </c>
    </row>
    <row r="4263" spans="1:3" x14ac:dyDescent="0.3">
      <c r="A4263">
        <v>0</v>
      </c>
      <c r="B4263">
        <v>7967</v>
      </c>
      <c r="C4263" s="4">
        <f t="shared" si="66"/>
        <v>21.812457221081452</v>
      </c>
    </row>
    <row r="4264" spans="1:3" x14ac:dyDescent="0.3">
      <c r="A4264">
        <v>0</v>
      </c>
      <c r="B4264">
        <v>188</v>
      </c>
      <c r="C4264" s="4">
        <f t="shared" si="66"/>
        <v>0.51471594798083509</v>
      </c>
    </row>
    <row r="4265" spans="1:3" x14ac:dyDescent="0.3">
      <c r="A4265">
        <v>0</v>
      </c>
      <c r="B4265">
        <v>2333</v>
      </c>
      <c r="C4265" s="4">
        <f t="shared" si="66"/>
        <v>6.3874058863791925</v>
      </c>
    </row>
    <row r="4266" spans="1:3" x14ac:dyDescent="0.3">
      <c r="A4266">
        <v>0</v>
      </c>
      <c r="B4266">
        <v>1315</v>
      </c>
      <c r="C4266" s="4">
        <f t="shared" si="66"/>
        <v>3.6002737850787132</v>
      </c>
    </row>
    <row r="4267" spans="1:3" x14ac:dyDescent="0.3">
      <c r="A4267">
        <v>0</v>
      </c>
      <c r="B4267">
        <v>947</v>
      </c>
      <c r="C4267" s="4">
        <f t="shared" si="66"/>
        <v>2.5927446954140998</v>
      </c>
    </row>
    <row r="4268" spans="1:3" x14ac:dyDescent="0.3">
      <c r="A4268">
        <v>0</v>
      </c>
      <c r="B4268">
        <v>365243</v>
      </c>
      <c r="C4268" s="4">
        <f t="shared" si="66"/>
        <v>999.98083504449005</v>
      </c>
    </row>
    <row r="4269" spans="1:3" x14ac:dyDescent="0.3">
      <c r="A4269">
        <v>0</v>
      </c>
      <c r="B4269">
        <v>703</v>
      </c>
      <c r="C4269" s="4">
        <f t="shared" si="66"/>
        <v>1.9247091033538672</v>
      </c>
    </row>
    <row r="4270" spans="1:3" x14ac:dyDescent="0.3">
      <c r="A4270">
        <v>0</v>
      </c>
      <c r="B4270">
        <v>453</v>
      </c>
      <c r="C4270" s="4">
        <f t="shared" si="66"/>
        <v>1.2402464065708418</v>
      </c>
    </row>
    <row r="4271" spans="1:3" x14ac:dyDescent="0.3">
      <c r="A4271">
        <v>0</v>
      </c>
      <c r="B4271">
        <v>5551</v>
      </c>
      <c r="C4271" s="4">
        <f t="shared" si="66"/>
        <v>15.197809719370294</v>
      </c>
    </row>
    <row r="4272" spans="1:3" x14ac:dyDescent="0.3">
      <c r="A4272">
        <v>0</v>
      </c>
      <c r="B4272">
        <v>5863</v>
      </c>
      <c r="C4272" s="4">
        <f t="shared" si="66"/>
        <v>16.05201916495551</v>
      </c>
    </row>
    <row r="4273" spans="1:3" x14ac:dyDescent="0.3">
      <c r="A4273">
        <v>0</v>
      </c>
      <c r="B4273">
        <v>365243</v>
      </c>
      <c r="C4273" s="4">
        <f t="shared" si="66"/>
        <v>999.98083504449005</v>
      </c>
    </row>
    <row r="4274" spans="1:3" x14ac:dyDescent="0.3">
      <c r="A4274">
        <v>0</v>
      </c>
      <c r="B4274">
        <v>2324</v>
      </c>
      <c r="C4274" s="4">
        <f t="shared" si="66"/>
        <v>6.362765229295003</v>
      </c>
    </row>
    <row r="4275" spans="1:3" x14ac:dyDescent="0.3">
      <c r="A4275">
        <v>0</v>
      </c>
      <c r="B4275">
        <v>365243</v>
      </c>
      <c r="C4275" s="4">
        <f t="shared" si="66"/>
        <v>999.98083504449005</v>
      </c>
    </row>
    <row r="4276" spans="1:3" x14ac:dyDescent="0.3">
      <c r="A4276">
        <v>0</v>
      </c>
      <c r="B4276">
        <v>12869</v>
      </c>
      <c r="C4276" s="4">
        <f t="shared" si="66"/>
        <v>35.233401779603014</v>
      </c>
    </row>
    <row r="4277" spans="1:3" x14ac:dyDescent="0.3">
      <c r="A4277">
        <v>1</v>
      </c>
      <c r="B4277">
        <v>2331</v>
      </c>
      <c r="C4277" s="4">
        <f t="shared" si="66"/>
        <v>6.3819301848049284</v>
      </c>
    </row>
    <row r="4278" spans="1:3" x14ac:dyDescent="0.3">
      <c r="A4278">
        <v>0</v>
      </c>
      <c r="B4278">
        <v>244</v>
      </c>
      <c r="C4278" s="4">
        <f t="shared" si="66"/>
        <v>0.66803559206023266</v>
      </c>
    </row>
    <row r="4279" spans="1:3" x14ac:dyDescent="0.3">
      <c r="A4279">
        <v>0</v>
      </c>
      <c r="B4279">
        <v>901</v>
      </c>
      <c r="C4279" s="4">
        <f t="shared" si="66"/>
        <v>2.4668035592060233</v>
      </c>
    </row>
    <row r="4280" spans="1:3" x14ac:dyDescent="0.3">
      <c r="A4280">
        <v>0</v>
      </c>
      <c r="B4280">
        <v>365243</v>
      </c>
      <c r="C4280" s="4">
        <f t="shared" si="66"/>
        <v>999.98083504449005</v>
      </c>
    </row>
    <row r="4281" spans="1:3" x14ac:dyDescent="0.3">
      <c r="A4281">
        <v>0</v>
      </c>
      <c r="B4281">
        <v>2571</v>
      </c>
      <c r="C4281" s="4">
        <f t="shared" si="66"/>
        <v>7.0390143737166326</v>
      </c>
    </row>
    <row r="4282" spans="1:3" x14ac:dyDescent="0.3">
      <c r="A4282">
        <v>0</v>
      </c>
      <c r="B4282">
        <v>405</v>
      </c>
      <c r="C4282" s="4">
        <f t="shared" si="66"/>
        <v>1.108829568788501</v>
      </c>
    </row>
    <row r="4283" spans="1:3" x14ac:dyDescent="0.3">
      <c r="A4283">
        <v>0</v>
      </c>
      <c r="B4283">
        <v>9381</v>
      </c>
      <c r="C4283" s="4">
        <f t="shared" si="66"/>
        <v>25.683778234086244</v>
      </c>
    </row>
    <row r="4284" spans="1:3" x14ac:dyDescent="0.3">
      <c r="A4284">
        <v>0</v>
      </c>
      <c r="B4284">
        <v>1519</v>
      </c>
      <c r="C4284" s="4">
        <f t="shared" si="66"/>
        <v>4.1587953456536617</v>
      </c>
    </row>
    <row r="4285" spans="1:3" x14ac:dyDescent="0.3">
      <c r="A4285">
        <v>0</v>
      </c>
      <c r="B4285">
        <v>365243</v>
      </c>
      <c r="C4285" s="4">
        <f t="shared" si="66"/>
        <v>999.98083504449005</v>
      </c>
    </row>
    <row r="4286" spans="1:3" x14ac:dyDescent="0.3">
      <c r="A4286">
        <v>0</v>
      </c>
      <c r="B4286">
        <v>595</v>
      </c>
      <c r="C4286" s="4">
        <f t="shared" si="66"/>
        <v>1.6290212183436004</v>
      </c>
    </row>
    <row r="4287" spans="1:3" x14ac:dyDescent="0.3">
      <c r="A4287">
        <v>0</v>
      </c>
      <c r="B4287">
        <v>467</v>
      </c>
      <c r="C4287" s="4">
        <f t="shared" si="66"/>
        <v>1.2785763175906912</v>
      </c>
    </row>
    <row r="4288" spans="1:3" x14ac:dyDescent="0.3">
      <c r="A4288">
        <v>0</v>
      </c>
      <c r="B4288">
        <v>3205</v>
      </c>
      <c r="C4288" s="4">
        <f t="shared" si="66"/>
        <v>8.774811772758385</v>
      </c>
    </row>
    <row r="4289" spans="1:3" x14ac:dyDescent="0.3">
      <c r="A4289">
        <v>0</v>
      </c>
      <c r="B4289">
        <v>1631</v>
      </c>
      <c r="C4289" s="4">
        <f t="shared" si="66"/>
        <v>4.4654346338124569</v>
      </c>
    </row>
    <row r="4290" spans="1:3" x14ac:dyDescent="0.3">
      <c r="A4290">
        <v>0</v>
      </c>
      <c r="B4290">
        <v>847</v>
      </c>
      <c r="C4290" s="4">
        <f t="shared" si="66"/>
        <v>2.3189596167008899</v>
      </c>
    </row>
    <row r="4291" spans="1:3" x14ac:dyDescent="0.3">
      <c r="A4291">
        <v>0</v>
      </c>
      <c r="B4291">
        <v>100</v>
      </c>
      <c r="C4291" s="4">
        <f t="shared" ref="C4291:C4354" si="67">B4291/365.25</f>
        <v>0.27378507871321012</v>
      </c>
    </row>
    <row r="4292" spans="1:3" x14ac:dyDescent="0.3">
      <c r="A4292">
        <v>0</v>
      </c>
      <c r="B4292">
        <v>100</v>
      </c>
      <c r="C4292" s="4">
        <f t="shared" si="67"/>
        <v>0.27378507871321012</v>
      </c>
    </row>
    <row r="4293" spans="1:3" x14ac:dyDescent="0.3">
      <c r="A4293">
        <v>0</v>
      </c>
      <c r="B4293">
        <v>2138</v>
      </c>
      <c r="C4293" s="4">
        <f t="shared" si="67"/>
        <v>5.8535249828884321</v>
      </c>
    </row>
    <row r="4294" spans="1:3" x14ac:dyDescent="0.3">
      <c r="A4294">
        <v>0</v>
      </c>
      <c r="B4294">
        <v>2138</v>
      </c>
      <c r="C4294" s="4">
        <f t="shared" si="67"/>
        <v>5.8535249828884321</v>
      </c>
    </row>
    <row r="4295" spans="1:3" x14ac:dyDescent="0.3">
      <c r="A4295">
        <v>0</v>
      </c>
      <c r="B4295">
        <v>1240</v>
      </c>
      <c r="C4295" s="4">
        <f t="shared" si="67"/>
        <v>3.3949349760438055</v>
      </c>
    </row>
    <row r="4296" spans="1:3" x14ac:dyDescent="0.3">
      <c r="A4296">
        <v>0</v>
      </c>
      <c r="B4296">
        <v>1830</v>
      </c>
      <c r="C4296" s="4">
        <f t="shared" si="67"/>
        <v>5.0102669404517455</v>
      </c>
    </row>
    <row r="4297" spans="1:3" x14ac:dyDescent="0.3">
      <c r="A4297">
        <v>0</v>
      </c>
      <c r="B4297">
        <v>2045</v>
      </c>
      <c r="C4297" s="4">
        <f t="shared" si="67"/>
        <v>5.5989048596851472</v>
      </c>
    </row>
    <row r="4298" spans="1:3" x14ac:dyDescent="0.3">
      <c r="A4298">
        <v>0</v>
      </c>
      <c r="B4298">
        <v>2045</v>
      </c>
      <c r="C4298" s="4">
        <f t="shared" si="67"/>
        <v>5.5989048596851472</v>
      </c>
    </row>
    <row r="4299" spans="1:3" x14ac:dyDescent="0.3">
      <c r="A4299">
        <v>0</v>
      </c>
      <c r="B4299">
        <v>365243</v>
      </c>
      <c r="C4299" s="4">
        <f t="shared" si="67"/>
        <v>999.98083504449005</v>
      </c>
    </row>
    <row r="4300" spans="1:3" x14ac:dyDescent="0.3">
      <c r="A4300">
        <v>0</v>
      </c>
      <c r="B4300">
        <v>365243</v>
      </c>
      <c r="C4300" s="4">
        <f t="shared" si="67"/>
        <v>999.98083504449005</v>
      </c>
    </row>
    <row r="4301" spans="1:3" x14ac:dyDescent="0.3">
      <c r="A4301">
        <v>0</v>
      </c>
      <c r="B4301">
        <v>365243</v>
      </c>
      <c r="C4301" s="4">
        <f t="shared" si="67"/>
        <v>999.98083504449005</v>
      </c>
    </row>
    <row r="4302" spans="1:3" x14ac:dyDescent="0.3">
      <c r="A4302">
        <v>1</v>
      </c>
      <c r="B4302">
        <v>1770</v>
      </c>
      <c r="C4302" s="4">
        <f t="shared" si="67"/>
        <v>4.8459958932238196</v>
      </c>
    </row>
    <row r="4303" spans="1:3" x14ac:dyDescent="0.3">
      <c r="A4303">
        <v>0</v>
      </c>
      <c r="B4303">
        <v>365243</v>
      </c>
      <c r="C4303" s="4">
        <f t="shared" si="67"/>
        <v>999.98083504449005</v>
      </c>
    </row>
    <row r="4304" spans="1:3" x14ac:dyDescent="0.3">
      <c r="A4304">
        <v>1</v>
      </c>
      <c r="B4304">
        <v>2258</v>
      </c>
      <c r="C4304" s="4">
        <f t="shared" si="67"/>
        <v>6.1820670773442847</v>
      </c>
    </row>
    <row r="4305" spans="1:3" x14ac:dyDescent="0.3">
      <c r="A4305">
        <v>0</v>
      </c>
      <c r="B4305">
        <v>1404</v>
      </c>
      <c r="C4305" s="4">
        <f t="shared" si="67"/>
        <v>3.8439425051334704</v>
      </c>
    </row>
    <row r="4306" spans="1:3" x14ac:dyDescent="0.3">
      <c r="A4306">
        <v>1</v>
      </c>
      <c r="B4306">
        <v>1311</v>
      </c>
      <c r="C4306" s="4">
        <f t="shared" si="67"/>
        <v>3.5893223819301849</v>
      </c>
    </row>
    <row r="4307" spans="1:3" x14ac:dyDescent="0.3">
      <c r="A4307">
        <v>1</v>
      </c>
      <c r="B4307">
        <v>1311</v>
      </c>
      <c r="C4307" s="4">
        <f t="shared" si="67"/>
        <v>3.5893223819301849</v>
      </c>
    </row>
    <row r="4308" spans="1:3" x14ac:dyDescent="0.3">
      <c r="A4308">
        <v>0</v>
      </c>
      <c r="B4308">
        <v>365243</v>
      </c>
      <c r="C4308" s="4">
        <f t="shared" si="67"/>
        <v>999.98083504449005</v>
      </c>
    </row>
    <row r="4309" spans="1:3" x14ac:dyDescent="0.3">
      <c r="A4309">
        <v>0</v>
      </c>
      <c r="B4309">
        <v>5740</v>
      </c>
      <c r="C4309" s="4">
        <f t="shared" si="67"/>
        <v>15.715263518138261</v>
      </c>
    </row>
    <row r="4310" spans="1:3" x14ac:dyDescent="0.3">
      <c r="A4310">
        <v>0</v>
      </c>
      <c r="B4310">
        <v>673</v>
      </c>
      <c r="C4310" s="4">
        <f t="shared" si="67"/>
        <v>1.8425735797399041</v>
      </c>
    </row>
    <row r="4311" spans="1:3" x14ac:dyDescent="0.3">
      <c r="A4311">
        <v>1</v>
      </c>
      <c r="B4311">
        <v>365243</v>
      </c>
      <c r="C4311" s="4">
        <f t="shared" si="67"/>
        <v>999.98083504449005</v>
      </c>
    </row>
    <row r="4312" spans="1:3" x14ac:dyDescent="0.3">
      <c r="A4312">
        <v>1</v>
      </c>
      <c r="B4312">
        <v>365243</v>
      </c>
      <c r="C4312" s="4">
        <f t="shared" si="67"/>
        <v>999.98083504449005</v>
      </c>
    </row>
    <row r="4313" spans="1:3" x14ac:dyDescent="0.3">
      <c r="A4313">
        <v>1</v>
      </c>
      <c r="B4313">
        <v>365243</v>
      </c>
      <c r="C4313" s="4">
        <f t="shared" si="67"/>
        <v>999.98083504449005</v>
      </c>
    </row>
    <row r="4314" spans="1:3" x14ac:dyDescent="0.3">
      <c r="A4314">
        <v>0</v>
      </c>
      <c r="B4314">
        <v>1490</v>
      </c>
      <c r="C4314" s="4">
        <f t="shared" si="67"/>
        <v>4.0793976728268309</v>
      </c>
    </row>
    <row r="4315" spans="1:3" x14ac:dyDescent="0.3">
      <c r="A4315">
        <v>1</v>
      </c>
      <c r="B4315">
        <v>1157</v>
      </c>
      <c r="C4315" s="4">
        <f t="shared" si="67"/>
        <v>3.1676933607118412</v>
      </c>
    </row>
    <row r="4316" spans="1:3" x14ac:dyDescent="0.3">
      <c r="A4316">
        <v>0</v>
      </c>
      <c r="B4316">
        <v>4505</v>
      </c>
      <c r="C4316" s="4">
        <f t="shared" si="67"/>
        <v>12.334017796030116</v>
      </c>
    </row>
    <row r="4317" spans="1:3" x14ac:dyDescent="0.3">
      <c r="A4317">
        <v>0</v>
      </c>
      <c r="B4317">
        <v>894</v>
      </c>
      <c r="C4317" s="4">
        <f t="shared" si="67"/>
        <v>2.4476386036960984</v>
      </c>
    </row>
    <row r="4318" spans="1:3" x14ac:dyDescent="0.3">
      <c r="A4318">
        <v>0</v>
      </c>
      <c r="B4318">
        <v>365243</v>
      </c>
      <c r="C4318" s="4">
        <f t="shared" si="67"/>
        <v>999.98083504449005</v>
      </c>
    </row>
    <row r="4319" spans="1:3" x14ac:dyDescent="0.3">
      <c r="A4319">
        <v>0</v>
      </c>
      <c r="B4319">
        <v>1015</v>
      </c>
      <c r="C4319" s="4">
        <f t="shared" si="67"/>
        <v>2.7789185489390826</v>
      </c>
    </row>
    <row r="4320" spans="1:3" x14ac:dyDescent="0.3">
      <c r="A4320">
        <v>0</v>
      </c>
      <c r="B4320">
        <v>589</v>
      </c>
      <c r="C4320" s="4">
        <f t="shared" si="67"/>
        <v>1.6125941136208077</v>
      </c>
    </row>
    <row r="4321" spans="1:3" x14ac:dyDescent="0.3">
      <c r="A4321">
        <v>0</v>
      </c>
      <c r="B4321">
        <v>4022</v>
      </c>
      <c r="C4321" s="4">
        <f t="shared" si="67"/>
        <v>11.011635865845312</v>
      </c>
    </row>
    <row r="4322" spans="1:3" x14ac:dyDescent="0.3">
      <c r="A4322">
        <v>0</v>
      </c>
      <c r="B4322">
        <v>7601</v>
      </c>
      <c r="C4322" s="4">
        <f t="shared" si="67"/>
        <v>20.810403832991103</v>
      </c>
    </row>
    <row r="4323" spans="1:3" x14ac:dyDescent="0.3">
      <c r="A4323">
        <v>0</v>
      </c>
      <c r="B4323">
        <v>365243</v>
      </c>
      <c r="C4323" s="4">
        <f t="shared" si="67"/>
        <v>999.98083504449005</v>
      </c>
    </row>
    <row r="4324" spans="1:3" x14ac:dyDescent="0.3">
      <c r="A4324">
        <v>0</v>
      </c>
      <c r="B4324">
        <v>13179</v>
      </c>
      <c r="C4324" s="4">
        <f t="shared" si="67"/>
        <v>36.082135523613964</v>
      </c>
    </row>
    <row r="4325" spans="1:3" x14ac:dyDescent="0.3">
      <c r="A4325">
        <v>0</v>
      </c>
      <c r="B4325">
        <v>3455</v>
      </c>
      <c r="C4325" s="4">
        <f t="shared" si="67"/>
        <v>9.4592744695414108</v>
      </c>
    </row>
    <row r="4326" spans="1:3" x14ac:dyDescent="0.3">
      <c r="A4326">
        <v>0</v>
      </c>
      <c r="B4326">
        <v>6753</v>
      </c>
      <c r="C4326" s="4">
        <f t="shared" si="67"/>
        <v>18.488706365503081</v>
      </c>
    </row>
    <row r="4327" spans="1:3" x14ac:dyDescent="0.3">
      <c r="A4327">
        <v>0</v>
      </c>
      <c r="B4327">
        <v>365243</v>
      </c>
      <c r="C4327" s="4">
        <f t="shared" si="67"/>
        <v>999.98083504449005</v>
      </c>
    </row>
    <row r="4328" spans="1:3" x14ac:dyDescent="0.3">
      <c r="A4328">
        <v>0</v>
      </c>
      <c r="B4328">
        <v>1145</v>
      </c>
      <c r="C4328" s="4">
        <f t="shared" si="67"/>
        <v>3.1348391512662559</v>
      </c>
    </row>
    <row r="4329" spans="1:3" x14ac:dyDescent="0.3">
      <c r="A4329">
        <v>0</v>
      </c>
      <c r="B4329">
        <v>1998</v>
      </c>
      <c r="C4329" s="4">
        <f t="shared" si="67"/>
        <v>5.4702258726899382</v>
      </c>
    </row>
    <row r="4330" spans="1:3" x14ac:dyDescent="0.3">
      <c r="A4330">
        <v>0</v>
      </c>
      <c r="B4330">
        <v>1564</v>
      </c>
      <c r="C4330" s="4">
        <f t="shared" si="67"/>
        <v>4.2819986310746065</v>
      </c>
    </row>
    <row r="4331" spans="1:3" x14ac:dyDescent="0.3">
      <c r="A4331">
        <v>0</v>
      </c>
      <c r="B4331">
        <v>1328</v>
      </c>
      <c r="C4331" s="4">
        <f t="shared" si="67"/>
        <v>3.6358658453114305</v>
      </c>
    </row>
    <row r="4332" spans="1:3" x14ac:dyDescent="0.3">
      <c r="A4332">
        <v>0</v>
      </c>
      <c r="B4332">
        <v>286</v>
      </c>
      <c r="C4332" s="4">
        <f t="shared" si="67"/>
        <v>0.78302532511978096</v>
      </c>
    </row>
    <row r="4333" spans="1:3" x14ac:dyDescent="0.3">
      <c r="A4333">
        <v>0</v>
      </c>
      <c r="B4333">
        <v>286</v>
      </c>
      <c r="C4333" s="4">
        <f t="shared" si="67"/>
        <v>0.78302532511978096</v>
      </c>
    </row>
    <row r="4334" spans="1:3" x14ac:dyDescent="0.3">
      <c r="A4334">
        <v>0</v>
      </c>
      <c r="B4334">
        <v>115</v>
      </c>
      <c r="C4334" s="4">
        <f t="shared" si="67"/>
        <v>0.31485284052019163</v>
      </c>
    </row>
    <row r="4335" spans="1:3" x14ac:dyDescent="0.3">
      <c r="A4335">
        <v>0</v>
      </c>
      <c r="B4335">
        <v>1166</v>
      </c>
      <c r="C4335" s="4">
        <f t="shared" si="67"/>
        <v>3.1923340177960302</v>
      </c>
    </row>
    <row r="4336" spans="1:3" x14ac:dyDescent="0.3">
      <c r="A4336">
        <v>0</v>
      </c>
      <c r="B4336">
        <v>5019</v>
      </c>
      <c r="C4336" s="4">
        <f t="shared" si="67"/>
        <v>13.741273100616016</v>
      </c>
    </row>
    <row r="4337" spans="1:3" x14ac:dyDescent="0.3">
      <c r="A4337">
        <v>0</v>
      </c>
      <c r="B4337">
        <v>1320</v>
      </c>
      <c r="C4337" s="4">
        <f t="shared" si="67"/>
        <v>3.6139630390143735</v>
      </c>
    </row>
    <row r="4338" spans="1:3" x14ac:dyDescent="0.3">
      <c r="A4338">
        <v>0</v>
      </c>
      <c r="B4338">
        <v>365243</v>
      </c>
      <c r="C4338" s="4">
        <f t="shared" si="67"/>
        <v>999.98083504449005</v>
      </c>
    </row>
    <row r="4339" spans="1:3" x14ac:dyDescent="0.3">
      <c r="A4339">
        <v>0</v>
      </c>
      <c r="B4339">
        <v>1733</v>
      </c>
      <c r="C4339" s="4">
        <f t="shared" si="67"/>
        <v>4.7446954140999313</v>
      </c>
    </row>
    <row r="4340" spans="1:3" x14ac:dyDescent="0.3">
      <c r="A4340">
        <v>0</v>
      </c>
      <c r="B4340">
        <v>1733</v>
      </c>
      <c r="C4340" s="4">
        <f t="shared" si="67"/>
        <v>4.7446954140999313</v>
      </c>
    </row>
    <row r="4341" spans="1:3" x14ac:dyDescent="0.3">
      <c r="A4341">
        <v>0</v>
      </c>
      <c r="B4341">
        <v>365243</v>
      </c>
      <c r="C4341" s="4">
        <f t="shared" si="67"/>
        <v>999.98083504449005</v>
      </c>
    </row>
    <row r="4342" spans="1:3" x14ac:dyDescent="0.3">
      <c r="A4342">
        <v>0</v>
      </c>
      <c r="B4342">
        <v>1170</v>
      </c>
      <c r="C4342" s="4">
        <f t="shared" si="67"/>
        <v>3.2032854209445585</v>
      </c>
    </row>
    <row r="4343" spans="1:3" x14ac:dyDescent="0.3">
      <c r="A4343">
        <v>0</v>
      </c>
      <c r="B4343">
        <v>1170</v>
      </c>
      <c r="C4343" s="4">
        <f t="shared" si="67"/>
        <v>3.2032854209445585</v>
      </c>
    </row>
    <row r="4344" spans="1:3" x14ac:dyDescent="0.3">
      <c r="A4344">
        <v>0</v>
      </c>
      <c r="B4344">
        <v>365243</v>
      </c>
      <c r="C4344" s="4">
        <f t="shared" si="67"/>
        <v>999.98083504449005</v>
      </c>
    </row>
    <row r="4345" spans="1:3" x14ac:dyDescent="0.3">
      <c r="A4345">
        <v>0</v>
      </c>
      <c r="B4345">
        <v>1260</v>
      </c>
      <c r="C4345" s="4">
        <f t="shared" si="67"/>
        <v>3.4496919917864477</v>
      </c>
    </row>
    <row r="4346" spans="1:3" x14ac:dyDescent="0.3">
      <c r="A4346">
        <v>0</v>
      </c>
      <c r="B4346">
        <v>1935</v>
      </c>
      <c r="C4346" s="4">
        <f t="shared" si="67"/>
        <v>5.2977412731006162</v>
      </c>
    </row>
    <row r="4347" spans="1:3" x14ac:dyDescent="0.3">
      <c r="A4347">
        <v>0</v>
      </c>
      <c r="B4347">
        <v>3055</v>
      </c>
      <c r="C4347" s="4">
        <f t="shared" si="67"/>
        <v>8.3641341546885695</v>
      </c>
    </row>
    <row r="4348" spans="1:3" x14ac:dyDescent="0.3">
      <c r="A4348">
        <v>0</v>
      </c>
      <c r="B4348">
        <v>365243</v>
      </c>
      <c r="C4348" s="4">
        <f t="shared" si="67"/>
        <v>999.98083504449005</v>
      </c>
    </row>
    <row r="4349" spans="1:3" x14ac:dyDescent="0.3">
      <c r="A4349">
        <v>0</v>
      </c>
      <c r="B4349">
        <v>365243</v>
      </c>
      <c r="C4349" s="4">
        <f t="shared" si="67"/>
        <v>999.98083504449005</v>
      </c>
    </row>
    <row r="4350" spans="1:3" x14ac:dyDescent="0.3">
      <c r="A4350">
        <v>0</v>
      </c>
      <c r="B4350">
        <v>365243</v>
      </c>
      <c r="C4350" s="4">
        <f t="shared" si="67"/>
        <v>999.98083504449005</v>
      </c>
    </row>
    <row r="4351" spans="1:3" x14ac:dyDescent="0.3">
      <c r="A4351">
        <v>0</v>
      </c>
      <c r="B4351">
        <v>4259</v>
      </c>
      <c r="C4351" s="4">
        <f t="shared" si="67"/>
        <v>11.66050650239562</v>
      </c>
    </row>
    <row r="4352" spans="1:3" x14ac:dyDescent="0.3">
      <c r="A4352">
        <v>0</v>
      </c>
      <c r="B4352">
        <v>2540</v>
      </c>
      <c r="C4352" s="4">
        <f t="shared" si="67"/>
        <v>6.9541409993155376</v>
      </c>
    </row>
    <row r="4353" spans="1:3" x14ac:dyDescent="0.3">
      <c r="A4353">
        <v>0</v>
      </c>
      <c r="B4353">
        <v>3755</v>
      </c>
      <c r="C4353" s="4">
        <f t="shared" si="67"/>
        <v>10.28062970568104</v>
      </c>
    </row>
    <row r="4354" spans="1:3" x14ac:dyDescent="0.3">
      <c r="A4354">
        <v>0</v>
      </c>
      <c r="B4354">
        <v>1015</v>
      </c>
      <c r="C4354" s="4">
        <f t="shared" si="67"/>
        <v>2.7789185489390826</v>
      </c>
    </row>
    <row r="4355" spans="1:3" x14ac:dyDescent="0.3">
      <c r="A4355">
        <v>0</v>
      </c>
      <c r="B4355">
        <v>7383</v>
      </c>
      <c r="C4355" s="4">
        <f t="shared" ref="C4355:C4418" si="68">B4355/365.25</f>
        <v>20.213552361396303</v>
      </c>
    </row>
    <row r="4356" spans="1:3" x14ac:dyDescent="0.3">
      <c r="A4356">
        <v>0</v>
      </c>
      <c r="B4356">
        <v>6292</v>
      </c>
      <c r="C4356" s="4">
        <f t="shared" si="68"/>
        <v>17.226557152635181</v>
      </c>
    </row>
    <row r="4357" spans="1:3" x14ac:dyDescent="0.3">
      <c r="A4357">
        <v>0</v>
      </c>
      <c r="B4357">
        <v>2362</v>
      </c>
      <c r="C4357" s="4">
        <f t="shared" si="68"/>
        <v>6.4668035592060233</v>
      </c>
    </row>
    <row r="4358" spans="1:3" x14ac:dyDescent="0.3">
      <c r="A4358">
        <v>0</v>
      </c>
      <c r="B4358">
        <v>3031</v>
      </c>
      <c r="C4358" s="4">
        <f t="shared" si="68"/>
        <v>8.2984257357973998</v>
      </c>
    </row>
    <row r="4359" spans="1:3" x14ac:dyDescent="0.3">
      <c r="A4359">
        <v>0</v>
      </c>
      <c r="B4359">
        <v>2923</v>
      </c>
      <c r="C4359" s="4">
        <f t="shared" si="68"/>
        <v>8.002737850787133</v>
      </c>
    </row>
    <row r="4360" spans="1:3" x14ac:dyDescent="0.3">
      <c r="A4360">
        <v>0</v>
      </c>
      <c r="B4360">
        <v>916</v>
      </c>
      <c r="C4360" s="4">
        <f t="shared" si="68"/>
        <v>2.5078713210130048</v>
      </c>
    </row>
    <row r="4361" spans="1:3" x14ac:dyDescent="0.3">
      <c r="A4361">
        <v>0</v>
      </c>
      <c r="B4361">
        <v>1357</v>
      </c>
      <c r="C4361" s="4">
        <f t="shared" si="68"/>
        <v>3.7152635181382614</v>
      </c>
    </row>
    <row r="4362" spans="1:3" x14ac:dyDescent="0.3">
      <c r="A4362">
        <v>0</v>
      </c>
      <c r="B4362">
        <v>365243</v>
      </c>
      <c r="C4362" s="4">
        <f t="shared" si="68"/>
        <v>999.98083504449005</v>
      </c>
    </row>
    <row r="4363" spans="1:3" x14ac:dyDescent="0.3">
      <c r="A4363">
        <v>0</v>
      </c>
      <c r="B4363">
        <v>111</v>
      </c>
      <c r="C4363" s="4">
        <f t="shared" si="68"/>
        <v>0.30390143737166325</v>
      </c>
    </row>
    <row r="4364" spans="1:3" x14ac:dyDescent="0.3">
      <c r="A4364">
        <v>0</v>
      </c>
      <c r="B4364">
        <v>111</v>
      </c>
      <c r="C4364" s="4">
        <f t="shared" si="68"/>
        <v>0.30390143737166325</v>
      </c>
    </row>
    <row r="4365" spans="1:3" x14ac:dyDescent="0.3">
      <c r="A4365">
        <v>0</v>
      </c>
      <c r="B4365">
        <v>1052</v>
      </c>
      <c r="C4365" s="4">
        <f t="shared" si="68"/>
        <v>2.8802190280629705</v>
      </c>
    </row>
    <row r="4366" spans="1:3" x14ac:dyDescent="0.3">
      <c r="A4366">
        <v>0</v>
      </c>
      <c r="B4366">
        <v>1175</v>
      </c>
      <c r="C4366" s="4">
        <f t="shared" si="68"/>
        <v>3.2169746748802188</v>
      </c>
    </row>
    <row r="4367" spans="1:3" x14ac:dyDescent="0.3">
      <c r="A4367">
        <v>1</v>
      </c>
      <c r="B4367">
        <v>1528</v>
      </c>
      <c r="C4367" s="4">
        <f t="shared" si="68"/>
        <v>4.1834360027378512</v>
      </c>
    </row>
    <row r="4368" spans="1:3" x14ac:dyDescent="0.3">
      <c r="A4368">
        <v>0</v>
      </c>
      <c r="B4368">
        <v>5242</v>
      </c>
      <c r="C4368" s="4">
        <f t="shared" si="68"/>
        <v>14.351813826146476</v>
      </c>
    </row>
    <row r="4369" spans="1:3" x14ac:dyDescent="0.3">
      <c r="A4369">
        <v>0</v>
      </c>
      <c r="B4369">
        <v>365243</v>
      </c>
      <c r="C4369" s="4">
        <f t="shared" si="68"/>
        <v>999.98083504449005</v>
      </c>
    </row>
    <row r="4370" spans="1:3" x14ac:dyDescent="0.3">
      <c r="A4370">
        <v>0</v>
      </c>
      <c r="B4370">
        <v>6475</v>
      </c>
      <c r="C4370" s="4">
        <f t="shared" si="68"/>
        <v>17.727583846680357</v>
      </c>
    </row>
    <row r="4371" spans="1:3" x14ac:dyDescent="0.3">
      <c r="A4371">
        <v>0</v>
      </c>
      <c r="B4371">
        <v>365243</v>
      </c>
      <c r="C4371" s="4">
        <f t="shared" si="68"/>
        <v>999.98083504449005</v>
      </c>
    </row>
    <row r="4372" spans="1:3" x14ac:dyDescent="0.3">
      <c r="A4372">
        <v>1</v>
      </c>
      <c r="B4372">
        <v>4469</v>
      </c>
      <c r="C4372" s="4">
        <f t="shared" si="68"/>
        <v>12.235455167693361</v>
      </c>
    </row>
    <row r="4373" spans="1:3" x14ac:dyDescent="0.3">
      <c r="A4373">
        <v>0</v>
      </c>
      <c r="B4373">
        <v>365243</v>
      </c>
      <c r="C4373" s="4">
        <f t="shared" si="68"/>
        <v>999.98083504449005</v>
      </c>
    </row>
    <row r="4374" spans="1:3" x14ac:dyDescent="0.3">
      <c r="A4374">
        <v>0</v>
      </c>
      <c r="B4374">
        <v>1452</v>
      </c>
      <c r="C4374" s="4">
        <f t="shared" si="68"/>
        <v>3.9753593429158109</v>
      </c>
    </row>
    <row r="4375" spans="1:3" x14ac:dyDescent="0.3">
      <c r="A4375">
        <v>0</v>
      </c>
      <c r="B4375">
        <v>3133</v>
      </c>
      <c r="C4375" s="4">
        <f t="shared" si="68"/>
        <v>8.5776865160848725</v>
      </c>
    </row>
    <row r="4376" spans="1:3" x14ac:dyDescent="0.3">
      <c r="A4376">
        <v>0</v>
      </c>
      <c r="B4376">
        <v>2329</v>
      </c>
      <c r="C4376" s="4">
        <f t="shared" si="68"/>
        <v>6.3764544832306642</v>
      </c>
    </row>
    <row r="4377" spans="1:3" x14ac:dyDescent="0.3">
      <c r="A4377">
        <v>0</v>
      </c>
      <c r="B4377">
        <v>411</v>
      </c>
      <c r="C4377" s="4">
        <f t="shared" si="68"/>
        <v>1.1252566735112937</v>
      </c>
    </row>
    <row r="4378" spans="1:3" x14ac:dyDescent="0.3">
      <c r="A4378">
        <v>0</v>
      </c>
      <c r="B4378">
        <v>4794</v>
      </c>
      <c r="C4378" s="4">
        <f t="shared" si="68"/>
        <v>13.125256673511293</v>
      </c>
    </row>
    <row r="4379" spans="1:3" x14ac:dyDescent="0.3">
      <c r="A4379">
        <v>0</v>
      </c>
      <c r="B4379">
        <v>448</v>
      </c>
      <c r="C4379" s="4">
        <f t="shared" si="68"/>
        <v>1.2265571526351813</v>
      </c>
    </row>
    <row r="4380" spans="1:3" x14ac:dyDescent="0.3">
      <c r="A4380">
        <v>0</v>
      </c>
      <c r="B4380">
        <v>2770</v>
      </c>
      <c r="C4380" s="4">
        <f t="shared" si="68"/>
        <v>7.5838466803559204</v>
      </c>
    </row>
    <row r="4381" spans="1:3" x14ac:dyDescent="0.3">
      <c r="A4381">
        <v>0</v>
      </c>
      <c r="B4381">
        <v>224</v>
      </c>
      <c r="C4381" s="4">
        <f t="shared" si="68"/>
        <v>0.61327857631759064</v>
      </c>
    </row>
    <row r="4382" spans="1:3" x14ac:dyDescent="0.3">
      <c r="A4382">
        <v>0</v>
      </c>
      <c r="B4382">
        <v>365243</v>
      </c>
      <c r="C4382" s="4">
        <f t="shared" si="68"/>
        <v>999.98083504449005</v>
      </c>
    </row>
    <row r="4383" spans="1:3" x14ac:dyDescent="0.3">
      <c r="A4383">
        <v>0</v>
      </c>
      <c r="B4383">
        <v>365243</v>
      </c>
      <c r="C4383" s="4">
        <f t="shared" si="68"/>
        <v>999.98083504449005</v>
      </c>
    </row>
    <row r="4384" spans="1:3" x14ac:dyDescent="0.3">
      <c r="A4384">
        <v>0</v>
      </c>
      <c r="B4384">
        <v>365243</v>
      </c>
      <c r="C4384" s="4">
        <f t="shared" si="68"/>
        <v>999.98083504449005</v>
      </c>
    </row>
    <row r="4385" spans="1:3" x14ac:dyDescent="0.3">
      <c r="A4385">
        <v>1</v>
      </c>
      <c r="B4385">
        <v>3287</v>
      </c>
      <c r="C4385" s="4">
        <f t="shared" si="68"/>
        <v>8.9993155373032163</v>
      </c>
    </row>
    <row r="4386" spans="1:3" x14ac:dyDescent="0.3">
      <c r="A4386">
        <v>0</v>
      </c>
      <c r="B4386">
        <v>5686</v>
      </c>
      <c r="C4386" s="4">
        <f t="shared" si="68"/>
        <v>15.567419575633128</v>
      </c>
    </row>
    <row r="4387" spans="1:3" x14ac:dyDescent="0.3">
      <c r="A4387">
        <v>1</v>
      </c>
      <c r="B4387">
        <v>365243</v>
      </c>
      <c r="C4387" s="4">
        <f t="shared" si="68"/>
        <v>999.98083504449005</v>
      </c>
    </row>
    <row r="4388" spans="1:3" x14ac:dyDescent="0.3">
      <c r="A4388">
        <v>0</v>
      </c>
      <c r="B4388">
        <v>2128</v>
      </c>
      <c r="C4388" s="4">
        <f t="shared" si="68"/>
        <v>5.8261464750171115</v>
      </c>
    </row>
    <row r="4389" spans="1:3" x14ac:dyDescent="0.3">
      <c r="A4389">
        <v>1</v>
      </c>
      <c r="B4389">
        <v>22</v>
      </c>
      <c r="C4389" s="4">
        <f t="shared" si="68"/>
        <v>6.0232717316906229E-2</v>
      </c>
    </row>
    <row r="4390" spans="1:3" x14ac:dyDescent="0.3">
      <c r="A4390">
        <v>0</v>
      </c>
      <c r="B4390">
        <v>3578</v>
      </c>
      <c r="C4390" s="4">
        <f t="shared" si="68"/>
        <v>9.7960301163586578</v>
      </c>
    </row>
    <row r="4391" spans="1:3" x14ac:dyDescent="0.3">
      <c r="A4391">
        <v>0</v>
      </c>
      <c r="B4391">
        <v>1035</v>
      </c>
      <c r="C4391" s="4">
        <f t="shared" si="68"/>
        <v>2.8336755646817249</v>
      </c>
    </row>
    <row r="4392" spans="1:3" x14ac:dyDescent="0.3">
      <c r="A4392">
        <v>0</v>
      </c>
      <c r="B4392">
        <v>365243</v>
      </c>
      <c r="C4392" s="4">
        <f t="shared" si="68"/>
        <v>999.98083504449005</v>
      </c>
    </row>
    <row r="4393" spans="1:3" x14ac:dyDescent="0.3">
      <c r="A4393">
        <v>0</v>
      </c>
      <c r="B4393">
        <v>365243</v>
      </c>
      <c r="C4393" s="4">
        <f t="shared" si="68"/>
        <v>999.98083504449005</v>
      </c>
    </row>
    <row r="4394" spans="1:3" x14ac:dyDescent="0.3">
      <c r="A4394">
        <v>0</v>
      </c>
      <c r="B4394">
        <v>649</v>
      </c>
      <c r="C4394" s="4">
        <f t="shared" si="68"/>
        <v>1.7768651608487338</v>
      </c>
    </row>
    <row r="4395" spans="1:3" x14ac:dyDescent="0.3">
      <c r="A4395">
        <v>1</v>
      </c>
      <c r="B4395">
        <v>12650</v>
      </c>
      <c r="C4395" s="4">
        <f t="shared" si="68"/>
        <v>34.633812457221083</v>
      </c>
    </row>
    <row r="4396" spans="1:3" x14ac:dyDescent="0.3">
      <c r="A4396">
        <v>1</v>
      </c>
      <c r="B4396">
        <v>12650</v>
      </c>
      <c r="C4396" s="4">
        <f t="shared" si="68"/>
        <v>34.633812457221083</v>
      </c>
    </row>
    <row r="4397" spans="1:3" x14ac:dyDescent="0.3">
      <c r="A4397">
        <v>1</v>
      </c>
      <c r="B4397">
        <v>1815</v>
      </c>
      <c r="C4397" s="4">
        <f t="shared" si="68"/>
        <v>4.9691991786447636</v>
      </c>
    </row>
    <row r="4398" spans="1:3" x14ac:dyDescent="0.3">
      <c r="A4398">
        <v>0</v>
      </c>
      <c r="B4398">
        <v>657</v>
      </c>
      <c r="C4398" s="4">
        <f t="shared" si="68"/>
        <v>1.7987679671457906</v>
      </c>
    </row>
    <row r="4399" spans="1:3" x14ac:dyDescent="0.3">
      <c r="A4399">
        <v>0</v>
      </c>
      <c r="B4399">
        <v>842</v>
      </c>
      <c r="C4399" s="4">
        <f t="shared" si="68"/>
        <v>2.3052703627652291</v>
      </c>
    </row>
    <row r="4400" spans="1:3" x14ac:dyDescent="0.3">
      <c r="A4400">
        <v>1</v>
      </c>
      <c r="B4400">
        <v>1124</v>
      </c>
      <c r="C4400" s="4">
        <f t="shared" si="68"/>
        <v>3.077344284736482</v>
      </c>
    </row>
    <row r="4401" spans="1:3" x14ac:dyDescent="0.3">
      <c r="A4401">
        <v>0</v>
      </c>
      <c r="B4401">
        <v>6742</v>
      </c>
      <c r="C4401" s="4">
        <f t="shared" si="68"/>
        <v>18.458590006844627</v>
      </c>
    </row>
    <row r="4402" spans="1:3" x14ac:dyDescent="0.3">
      <c r="A4402">
        <v>0</v>
      </c>
      <c r="B4402">
        <v>3505</v>
      </c>
      <c r="C4402" s="4">
        <f t="shared" si="68"/>
        <v>9.5961670088980142</v>
      </c>
    </row>
    <row r="4403" spans="1:3" x14ac:dyDescent="0.3">
      <c r="A4403">
        <v>0</v>
      </c>
      <c r="B4403">
        <v>2992</v>
      </c>
      <c r="C4403" s="4">
        <f t="shared" si="68"/>
        <v>8.1916495550992465</v>
      </c>
    </row>
    <row r="4404" spans="1:3" x14ac:dyDescent="0.3">
      <c r="A4404">
        <v>0</v>
      </c>
      <c r="B4404">
        <v>5530</v>
      </c>
      <c r="C4404" s="4">
        <f t="shared" si="68"/>
        <v>15.14031485284052</v>
      </c>
    </row>
    <row r="4405" spans="1:3" x14ac:dyDescent="0.3">
      <c r="A4405">
        <v>0</v>
      </c>
      <c r="B4405">
        <v>365243</v>
      </c>
      <c r="C4405" s="4">
        <f t="shared" si="68"/>
        <v>999.98083504449005</v>
      </c>
    </row>
    <row r="4406" spans="1:3" x14ac:dyDescent="0.3">
      <c r="A4406">
        <v>0</v>
      </c>
      <c r="B4406">
        <v>3718</v>
      </c>
      <c r="C4406" s="4">
        <f t="shared" si="68"/>
        <v>10.179329226557153</v>
      </c>
    </row>
    <row r="4407" spans="1:3" x14ac:dyDescent="0.3">
      <c r="A4407">
        <v>0</v>
      </c>
      <c r="B4407">
        <v>405</v>
      </c>
      <c r="C4407" s="4">
        <f t="shared" si="68"/>
        <v>1.108829568788501</v>
      </c>
    </row>
    <row r="4408" spans="1:3" x14ac:dyDescent="0.3">
      <c r="A4408">
        <v>0</v>
      </c>
      <c r="B4408">
        <v>405</v>
      </c>
      <c r="C4408" s="4">
        <f t="shared" si="68"/>
        <v>1.108829568788501</v>
      </c>
    </row>
    <row r="4409" spans="1:3" x14ac:dyDescent="0.3">
      <c r="A4409">
        <v>0</v>
      </c>
      <c r="B4409">
        <v>365243</v>
      </c>
      <c r="C4409" s="4">
        <f t="shared" si="68"/>
        <v>999.98083504449005</v>
      </c>
    </row>
    <row r="4410" spans="1:3" x14ac:dyDescent="0.3">
      <c r="A4410">
        <v>0</v>
      </c>
      <c r="B4410">
        <v>365243</v>
      </c>
      <c r="C4410" s="4">
        <f t="shared" si="68"/>
        <v>999.98083504449005</v>
      </c>
    </row>
    <row r="4411" spans="1:3" x14ac:dyDescent="0.3">
      <c r="A4411">
        <v>0</v>
      </c>
      <c r="B4411">
        <v>365243</v>
      </c>
      <c r="C4411" s="4">
        <f t="shared" si="68"/>
        <v>999.98083504449005</v>
      </c>
    </row>
    <row r="4412" spans="1:3" x14ac:dyDescent="0.3">
      <c r="A4412">
        <v>0</v>
      </c>
      <c r="B4412">
        <v>365243</v>
      </c>
      <c r="C4412" s="4">
        <f t="shared" si="68"/>
        <v>999.98083504449005</v>
      </c>
    </row>
    <row r="4413" spans="1:3" x14ac:dyDescent="0.3">
      <c r="A4413">
        <v>0</v>
      </c>
      <c r="B4413">
        <v>1684</v>
      </c>
      <c r="C4413" s="4">
        <f t="shared" si="68"/>
        <v>4.6105407255304582</v>
      </c>
    </row>
    <row r="4414" spans="1:3" x14ac:dyDescent="0.3">
      <c r="A4414">
        <v>0</v>
      </c>
      <c r="B4414">
        <v>794</v>
      </c>
      <c r="C4414" s="4">
        <f t="shared" si="68"/>
        <v>2.1738535249828885</v>
      </c>
    </row>
    <row r="4415" spans="1:3" x14ac:dyDescent="0.3">
      <c r="A4415">
        <v>0</v>
      </c>
      <c r="B4415">
        <v>2520</v>
      </c>
      <c r="C4415" s="4">
        <f t="shared" si="68"/>
        <v>6.8993839835728954</v>
      </c>
    </row>
    <row r="4416" spans="1:3" x14ac:dyDescent="0.3">
      <c r="A4416">
        <v>0</v>
      </c>
      <c r="B4416">
        <v>2059</v>
      </c>
      <c r="C4416" s="4">
        <f t="shared" si="68"/>
        <v>5.637234770704997</v>
      </c>
    </row>
    <row r="4417" spans="1:3" x14ac:dyDescent="0.3">
      <c r="A4417">
        <v>0</v>
      </c>
      <c r="B4417">
        <v>108</v>
      </c>
      <c r="C4417" s="4">
        <f t="shared" si="68"/>
        <v>0.29568788501026694</v>
      </c>
    </row>
    <row r="4418" spans="1:3" x14ac:dyDescent="0.3">
      <c r="A4418">
        <v>1</v>
      </c>
      <c r="B4418">
        <v>3699</v>
      </c>
      <c r="C4418" s="4">
        <f t="shared" si="68"/>
        <v>10.127310061601642</v>
      </c>
    </row>
    <row r="4419" spans="1:3" x14ac:dyDescent="0.3">
      <c r="A4419">
        <v>0</v>
      </c>
      <c r="B4419">
        <v>1456</v>
      </c>
      <c r="C4419" s="4">
        <f t="shared" ref="C4419:C4482" si="69">B4419/365.25</f>
        <v>3.9863107460643397</v>
      </c>
    </row>
    <row r="4420" spans="1:3" x14ac:dyDescent="0.3">
      <c r="A4420">
        <v>0</v>
      </c>
      <c r="B4420">
        <v>8908</v>
      </c>
      <c r="C4420" s="4">
        <f t="shared" si="69"/>
        <v>24.388774811772759</v>
      </c>
    </row>
    <row r="4421" spans="1:3" x14ac:dyDescent="0.3">
      <c r="A4421">
        <v>0</v>
      </c>
      <c r="B4421">
        <v>212</v>
      </c>
      <c r="C4421" s="4">
        <f t="shared" si="69"/>
        <v>0.58042436687200549</v>
      </c>
    </row>
    <row r="4422" spans="1:3" x14ac:dyDescent="0.3">
      <c r="A4422">
        <v>0</v>
      </c>
      <c r="B4422">
        <v>365243</v>
      </c>
      <c r="C4422" s="4">
        <f t="shared" si="69"/>
        <v>999.98083504449005</v>
      </c>
    </row>
    <row r="4423" spans="1:3" x14ac:dyDescent="0.3">
      <c r="A4423">
        <v>1</v>
      </c>
      <c r="B4423">
        <v>1272</v>
      </c>
      <c r="C4423" s="4">
        <f t="shared" si="69"/>
        <v>3.482546201232033</v>
      </c>
    </row>
    <row r="4424" spans="1:3" x14ac:dyDescent="0.3">
      <c r="A4424">
        <v>0</v>
      </c>
      <c r="B4424">
        <v>1812</v>
      </c>
      <c r="C4424" s="4">
        <f t="shared" si="69"/>
        <v>4.9609856262833674</v>
      </c>
    </row>
    <row r="4425" spans="1:3" x14ac:dyDescent="0.3">
      <c r="A4425">
        <v>0</v>
      </c>
      <c r="B4425">
        <v>1812</v>
      </c>
      <c r="C4425" s="4">
        <f t="shared" si="69"/>
        <v>4.9609856262833674</v>
      </c>
    </row>
    <row r="4426" spans="1:3" x14ac:dyDescent="0.3">
      <c r="A4426">
        <v>0</v>
      </c>
      <c r="B4426">
        <v>7566</v>
      </c>
      <c r="C4426" s="4">
        <f t="shared" si="69"/>
        <v>20.714579055441479</v>
      </c>
    </row>
    <row r="4427" spans="1:3" x14ac:dyDescent="0.3">
      <c r="A4427">
        <v>1</v>
      </c>
      <c r="B4427">
        <v>1529</v>
      </c>
      <c r="C4427" s="4">
        <f t="shared" si="69"/>
        <v>4.1861738535249833</v>
      </c>
    </row>
    <row r="4428" spans="1:3" x14ac:dyDescent="0.3">
      <c r="A4428">
        <v>0</v>
      </c>
      <c r="B4428">
        <v>3369</v>
      </c>
      <c r="C4428" s="4">
        <f t="shared" si="69"/>
        <v>9.2238193018480494</v>
      </c>
    </row>
    <row r="4429" spans="1:3" x14ac:dyDescent="0.3">
      <c r="A4429">
        <v>0</v>
      </c>
      <c r="B4429">
        <v>1751</v>
      </c>
      <c r="C4429" s="4">
        <f t="shared" si="69"/>
        <v>4.7939767282683095</v>
      </c>
    </row>
    <row r="4430" spans="1:3" x14ac:dyDescent="0.3">
      <c r="A4430">
        <v>1</v>
      </c>
      <c r="B4430">
        <v>1153</v>
      </c>
      <c r="C4430" s="4">
        <f t="shared" si="69"/>
        <v>3.1567419575633129</v>
      </c>
    </row>
    <row r="4431" spans="1:3" x14ac:dyDescent="0.3">
      <c r="A4431">
        <v>1</v>
      </c>
      <c r="B4431">
        <v>1153</v>
      </c>
      <c r="C4431" s="4">
        <f t="shared" si="69"/>
        <v>3.1567419575633129</v>
      </c>
    </row>
    <row r="4432" spans="1:3" x14ac:dyDescent="0.3">
      <c r="A4432">
        <v>1</v>
      </c>
      <c r="B4432">
        <v>1153</v>
      </c>
      <c r="C4432" s="4">
        <f t="shared" si="69"/>
        <v>3.1567419575633129</v>
      </c>
    </row>
    <row r="4433" spans="1:3" x14ac:dyDescent="0.3">
      <c r="A4433">
        <v>1</v>
      </c>
      <c r="B4433">
        <v>365243</v>
      </c>
      <c r="C4433" s="4">
        <f t="shared" si="69"/>
        <v>999.98083504449005</v>
      </c>
    </row>
    <row r="4434" spans="1:3" x14ac:dyDescent="0.3">
      <c r="A4434">
        <v>0</v>
      </c>
      <c r="B4434">
        <v>365243</v>
      </c>
      <c r="C4434" s="4">
        <f t="shared" si="69"/>
        <v>999.98083504449005</v>
      </c>
    </row>
    <row r="4435" spans="1:3" x14ac:dyDescent="0.3">
      <c r="A4435">
        <v>0</v>
      </c>
      <c r="B4435">
        <v>1850</v>
      </c>
      <c r="C4435" s="4">
        <f t="shared" si="69"/>
        <v>5.0650239561943877</v>
      </c>
    </row>
    <row r="4436" spans="1:3" x14ac:dyDescent="0.3">
      <c r="A4436">
        <v>0</v>
      </c>
      <c r="B4436">
        <v>2430</v>
      </c>
      <c r="C4436" s="4">
        <f t="shared" si="69"/>
        <v>6.6529774127310057</v>
      </c>
    </row>
    <row r="4437" spans="1:3" x14ac:dyDescent="0.3">
      <c r="A4437">
        <v>0</v>
      </c>
      <c r="B4437">
        <v>2624</v>
      </c>
      <c r="C4437" s="4">
        <f t="shared" si="69"/>
        <v>7.184120465434634</v>
      </c>
    </row>
    <row r="4438" spans="1:3" x14ac:dyDescent="0.3">
      <c r="A4438">
        <v>0</v>
      </c>
      <c r="B4438">
        <v>3359</v>
      </c>
      <c r="C4438" s="4">
        <f t="shared" si="69"/>
        <v>9.1964407939767288</v>
      </c>
    </row>
    <row r="4439" spans="1:3" x14ac:dyDescent="0.3">
      <c r="A4439">
        <v>0</v>
      </c>
      <c r="B4439">
        <v>365243</v>
      </c>
      <c r="C4439" s="4">
        <f t="shared" si="69"/>
        <v>999.98083504449005</v>
      </c>
    </row>
    <row r="4440" spans="1:3" x14ac:dyDescent="0.3">
      <c r="A4440">
        <v>0</v>
      </c>
      <c r="B4440">
        <v>7013</v>
      </c>
      <c r="C4440" s="4">
        <f t="shared" si="69"/>
        <v>19.200547570157426</v>
      </c>
    </row>
    <row r="4441" spans="1:3" x14ac:dyDescent="0.3">
      <c r="A4441">
        <v>0</v>
      </c>
      <c r="B4441">
        <v>1605</v>
      </c>
      <c r="C4441" s="4">
        <f t="shared" si="69"/>
        <v>4.3942505133470222</v>
      </c>
    </row>
    <row r="4442" spans="1:3" x14ac:dyDescent="0.3">
      <c r="A4442">
        <v>0</v>
      </c>
      <c r="B4442">
        <v>2482</v>
      </c>
      <c r="C4442" s="4">
        <f t="shared" si="69"/>
        <v>6.795345653661875</v>
      </c>
    </row>
    <row r="4443" spans="1:3" x14ac:dyDescent="0.3">
      <c r="A4443">
        <v>0</v>
      </c>
      <c r="B4443">
        <v>605</v>
      </c>
      <c r="C4443" s="4">
        <f t="shared" si="69"/>
        <v>1.6563997262149213</v>
      </c>
    </row>
    <row r="4444" spans="1:3" x14ac:dyDescent="0.3">
      <c r="A4444">
        <v>0</v>
      </c>
      <c r="B4444">
        <v>1195</v>
      </c>
      <c r="C4444" s="4">
        <f t="shared" si="69"/>
        <v>3.2717316906228611</v>
      </c>
    </row>
    <row r="4445" spans="1:3" x14ac:dyDescent="0.3">
      <c r="A4445">
        <v>0</v>
      </c>
      <c r="B4445">
        <v>1319</v>
      </c>
      <c r="C4445" s="4">
        <f t="shared" si="69"/>
        <v>3.6112251882272415</v>
      </c>
    </row>
    <row r="4446" spans="1:3" x14ac:dyDescent="0.3">
      <c r="A4446">
        <v>0</v>
      </c>
      <c r="B4446">
        <v>365243</v>
      </c>
      <c r="C4446" s="4">
        <f t="shared" si="69"/>
        <v>999.98083504449005</v>
      </c>
    </row>
    <row r="4447" spans="1:3" x14ac:dyDescent="0.3">
      <c r="A4447">
        <v>1</v>
      </c>
      <c r="B4447">
        <v>475</v>
      </c>
      <c r="C4447" s="4">
        <f t="shared" si="69"/>
        <v>1.3004791238877482</v>
      </c>
    </row>
    <row r="4448" spans="1:3" x14ac:dyDescent="0.3">
      <c r="A4448">
        <v>0</v>
      </c>
      <c r="B4448">
        <v>1678</v>
      </c>
      <c r="C4448" s="4">
        <f t="shared" si="69"/>
        <v>4.5941136208076658</v>
      </c>
    </row>
    <row r="4449" spans="1:3" x14ac:dyDescent="0.3">
      <c r="A4449">
        <v>1</v>
      </c>
      <c r="B4449">
        <v>2906</v>
      </c>
      <c r="C4449" s="4">
        <f t="shared" si="69"/>
        <v>7.956194387405886</v>
      </c>
    </row>
    <row r="4450" spans="1:3" x14ac:dyDescent="0.3">
      <c r="A4450">
        <v>0</v>
      </c>
      <c r="B4450">
        <v>3256</v>
      </c>
      <c r="C4450" s="4">
        <f t="shared" si="69"/>
        <v>8.9144421629021213</v>
      </c>
    </row>
    <row r="4451" spans="1:3" x14ac:dyDescent="0.3">
      <c r="A4451">
        <v>0</v>
      </c>
      <c r="B4451">
        <v>903</v>
      </c>
      <c r="C4451" s="4">
        <f t="shared" si="69"/>
        <v>2.4722792607802875</v>
      </c>
    </row>
    <row r="4452" spans="1:3" x14ac:dyDescent="0.3">
      <c r="A4452">
        <v>0</v>
      </c>
      <c r="B4452">
        <v>903</v>
      </c>
      <c r="C4452" s="4">
        <f t="shared" si="69"/>
        <v>2.4722792607802875</v>
      </c>
    </row>
    <row r="4453" spans="1:3" x14ac:dyDescent="0.3">
      <c r="A4453">
        <v>0</v>
      </c>
      <c r="B4453">
        <v>8692</v>
      </c>
      <c r="C4453" s="4">
        <f t="shared" si="69"/>
        <v>23.797399041752225</v>
      </c>
    </row>
    <row r="4454" spans="1:3" x14ac:dyDescent="0.3">
      <c r="A4454">
        <v>0</v>
      </c>
      <c r="B4454">
        <v>1182</v>
      </c>
      <c r="C4454" s="4">
        <f t="shared" si="69"/>
        <v>3.2361396303901437</v>
      </c>
    </row>
    <row r="4455" spans="1:3" x14ac:dyDescent="0.3">
      <c r="A4455">
        <v>0</v>
      </c>
      <c r="B4455">
        <v>2061</v>
      </c>
      <c r="C4455" s="4">
        <f t="shared" si="69"/>
        <v>5.6427104722792611</v>
      </c>
    </row>
    <row r="4456" spans="1:3" x14ac:dyDescent="0.3">
      <c r="A4456">
        <v>0</v>
      </c>
      <c r="B4456">
        <v>412</v>
      </c>
      <c r="C4456" s="4">
        <f t="shared" si="69"/>
        <v>1.1279945242984257</v>
      </c>
    </row>
    <row r="4457" spans="1:3" x14ac:dyDescent="0.3">
      <c r="A4457">
        <v>0</v>
      </c>
      <c r="B4457">
        <v>365243</v>
      </c>
      <c r="C4457" s="4">
        <f t="shared" si="69"/>
        <v>999.98083504449005</v>
      </c>
    </row>
    <row r="4458" spans="1:3" x14ac:dyDescent="0.3">
      <c r="A4458">
        <v>0</v>
      </c>
      <c r="B4458">
        <v>7875</v>
      </c>
      <c r="C4458" s="4">
        <f t="shared" si="69"/>
        <v>21.560574948665298</v>
      </c>
    </row>
    <row r="4459" spans="1:3" x14ac:dyDescent="0.3">
      <c r="A4459">
        <v>0</v>
      </c>
      <c r="B4459">
        <v>6037</v>
      </c>
      <c r="C4459" s="4">
        <f t="shared" si="69"/>
        <v>16.528405201916495</v>
      </c>
    </row>
    <row r="4460" spans="1:3" x14ac:dyDescent="0.3">
      <c r="A4460">
        <v>0</v>
      </c>
      <c r="B4460">
        <v>10347</v>
      </c>
      <c r="C4460" s="4">
        <f t="shared" si="69"/>
        <v>28.328542094455852</v>
      </c>
    </row>
    <row r="4461" spans="1:3" x14ac:dyDescent="0.3">
      <c r="A4461">
        <v>0</v>
      </c>
      <c r="B4461">
        <v>1049</v>
      </c>
      <c r="C4461" s="4">
        <f t="shared" si="69"/>
        <v>2.8720054757015743</v>
      </c>
    </row>
    <row r="4462" spans="1:3" x14ac:dyDescent="0.3">
      <c r="A4462">
        <v>0</v>
      </c>
      <c r="B4462">
        <v>1049</v>
      </c>
      <c r="C4462" s="4">
        <f t="shared" si="69"/>
        <v>2.8720054757015743</v>
      </c>
    </row>
    <row r="4463" spans="1:3" x14ac:dyDescent="0.3">
      <c r="A4463">
        <v>0</v>
      </c>
      <c r="B4463">
        <v>1345</v>
      </c>
      <c r="C4463" s="4">
        <f t="shared" si="69"/>
        <v>3.6824093086926761</v>
      </c>
    </row>
    <row r="4464" spans="1:3" x14ac:dyDescent="0.3">
      <c r="A4464">
        <v>0</v>
      </c>
      <c r="B4464">
        <v>1037</v>
      </c>
      <c r="C4464" s="4">
        <f t="shared" si="69"/>
        <v>2.839151266255989</v>
      </c>
    </row>
    <row r="4465" spans="1:3" x14ac:dyDescent="0.3">
      <c r="A4465">
        <v>0</v>
      </c>
      <c r="B4465">
        <v>589</v>
      </c>
      <c r="C4465" s="4">
        <f t="shared" si="69"/>
        <v>1.6125941136208077</v>
      </c>
    </row>
    <row r="4466" spans="1:3" x14ac:dyDescent="0.3">
      <c r="A4466">
        <v>0</v>
      </c>
      <c r="B4466">
        <v>4280</v>
      </c>
      <c r="C4466" s="4">
        <f t="shared" si="69"/>
        <v>11.718001368925394</v>
      </c>
    </row>
    <row r="4467" spans="1:3" x14ac:dyDescent="0.3">
      <c r="A4467">
        <v>0</v>
      </c>
      <c r="B4467">
        <v>365243</v>
      </c>
      <c r="C4467" s="4">
        <f t="shared" si="69"/>
        <v>999.98083504449005</v>
      </c>
    </row>
    <row r="4468" spans="1:3" x14ac:dyDescent="0.3">
      <c r="A4468">
        <v>0</v>
      </c>
      <c r="B4468">
        <v>904</v>
      </c>
      <c r="C4468" s="4">
        <f t="shared" si="69"/>
        <v>2.4750171115674195</v>
      </c>
    </row>
    <row r="4469" spans="1:3" x14ac:dyDescent="0.3">
      <c r="A4469">
        <v>0</v>
      </c>
      <c r="B4469">
        <v>365243</v>
      </c>
      <c r="C4469" s="4">
        <f t="shared" si="69"/>
        <v>999.98083504449005</v>
      </c>
    </row>
    <row r="4470" spans="1:3" x14ac:dyDescent="0.3">
      <c r="A4470">
        <v>1</v>
      </c>
      <c r="B4470">
        <v>365243</v>
      </c>
      <c r="C4470" s="4">
        <f t="shared" si="69"/>
        <v>999.98083504449005</v>
      </c>
    </row>
    <row r="4471" spans="1:3" x14ac:dyDescent="0.3">
      <c r="A4471">
        <v>0</v>
      </c>
      <c r="B4471">
        <v>989</v>
      </c>
      <c r="C4471" s="4">
        <f t="shared" si="69"/>
        <v>2.707734428473648</v>
      </c>
    </row>
    <row r="4472" spans="1:3" x14ac:dyDescent="0.3">
      <c r="A4472">
        <v>0</v>
      </c>
      <c r="B4472">
        <v>4233</v>
      </c>
      <c r="C4472" s="4">
        <f t="shared" si="69"/>
        <v>11.589322381930184</v>
      </c>
    </row>
    <row r="4473" spans="1:3" x14ac:dyDescent="0.3">
      <c r="A4473">
        <v>0</v>
      </c>
      <c r="B4473">
        <v>2285</v>
      </c>
      <c r="C4473" s="4">
        <f t="shared" si="69"/>
        <v>6.2559890485968515</v>
      </c>
    </row>
    <row r="4474" spans="1:3" x14ac:dyDescent="0.3">
      <c r="A4474">
        <v>0</v>
      </c>
      <c r="B4474">
        <v>596</v>
      </c>
      <c r="C4474" s="4">
        <f t="shared" si="69"/>
        <v>1.6317590691307324</v>
      </c>
    </row>
    <row r="4475" spans="1:3" x14ac:dyDescent="0.3">
      <c r="A4475">
        <v>0</v>
      </c>
      <c r="B4475">
        <v>310</v>
      </c>
      <c r="C4475" s="4">
        <f t="shared" si="69"/>
        <v>0.84873374401095136</v>
      </c>
    </row>
    <row r="4476" spans="1:3" x14ac:dyDescent="0.3">
      <c r="A4476">
        <v>0</v>
      </c>
      <c r="B4476">
        <v>3376</v>
      </c>
      <c r="C4476" s="4">
        <f t="shared" si="69"/>
        <v>9.2429842573579748</v>
      </c>
    </row>
    <row r="4477" spans="1:3" x14ac:dyDescent="0.3">
      <c r="A4477">
        <v>0</v>
      </c>
      <c r="B4477">
        <v>3376</v>
      </c>
      <c r="C4477" s="4">
        <f t="shared" si="69"/>
        <v>9.2429842573579748</v>
      </c>
    </row>
    <row r="4478" spans="1:3" x14ac:dyDescent="0.3">
      <c r="A4478">
        <v>0</v>
      </c>
      <c r="B4478">
        <v>6427</v>
      </c>
      <c r="C4478" s="4">
        <f t="shared" si="69"/>
        <v>17.596167008898014</v>
      </c>
    </row>
    <row r="4479" spans="1:3" x14ac:dyDescent="0.3">
      <c r="A4479">
        <v>0</v>
      </c>
      <c r="B4479">
        <v>2777</v>
      </c>
      <c r="C4479" s="4">
        <f t="shared" si="69"/>
        <v>7.6030116358658457</v>
      </c>
    </row>
    <row r="4480" spans="1:3" x14ac:dyDescent="0.3">
      <c r="A4480">
        <v>0</v>
      </c>
      <c r="B4480">
        <v>2777</v>
      </c>
      <c r="C4480" s="4">
        <f t="shared" si="69"/>
        <v>7.6030116358658457</v>
      </c>
    </row>
    <row r="4481" spans="1:3" x14ac:dyDescent="0.3">
      <c r="A4481">
        <v>0</v>
      </c>
      <c r="B4481">
        <v>4792</v>
      </c>
      <c r="C4481" s="4">
        <f t="shared" si="69"/>
        <v>13.119780971937029</v>
      </c>
    </row>
    <row r="4482" spans="1:3" x14ac:dyDescent="0.3">
      <c r="A4482">
        <v>0</v>
      </c>
      <c r="B4482">
        <v>2132</v>
      </c>
      <c r="C4482" s="4">
        <f t="shared" si="69"/>
        <v>5.8370978781656397</v>
      </c>
    </row>
    <row r="4483" spans="1:3" x14ac:dyDescent="0.3">
      <c r="A4483">
        <v>0</v>
      </c>
      <c r="B4483">
        <v>1817</v>
      </c>
      <c r="C4483" s="4">
        <f t="shared" ref="C4483:C4546" si="70">B4483/365.25</f>
        <v>4.9746748802190277</v>
      </c>
    </row>
    <row r="4484" spans="1:3" x14ac:dyDescent="0.3">
      <c r="A4484">
        <v>0</v>
      </c>
      <c r="B4484">
        <v>3276</v>
      </c>
      <c r="C4484" s="4">
        <f t="shared" si="70"/>
        <v>8.9691991786447645</v>
      </c>
    </row>
    <row r="4485" spans="1:3" x14ac:dyDescent="0.3">
      <c r="A4485">
        <v>0</v>
      </c>
      <c r="B4485">
        <v>128</v>
      </c>
      <c r="C4485" s="4">
        <f t="shared" si="70"/>
        <v>0.35044490075290896</v>
      </c>
    </row>
    <row r="4486" spans="1:3" x14ac:dyDescent="0.3">
      <c r="A4486">
        <v>0</v>
      </c>
      <c r="B4486">
        <v>5188</v>
      </c>
      <c r="C4486" s="4">
        <f t="shared" si="70"/>
        <v>14.203969883641342</v>
      </c>
    </row>
    <row r="4487" spans="1:3" x14ac:dyDescent="0.3">
      <c r="A4487">
        <v>0</v>
      </c>
      <c r="B4487">
        <v>1697</v>
      </c>
      <c r="C4487" s="4">
        <f t="shared" si="70"/>
        <v>4.646132785763176</v>
      </c>
    </row>
    <row r="4488" spans="1:3" x14ac:dyDescent="0.3">
      <c r="A4488">
        <v>0</v>
      </c>
      <c r="B4488">
        <v>2988</v>
      </c>
      <c r="C4488" s="4">
        <f t="shared" si="70"/>
        <v>8.1806981519507183</v>
      </c>
    </row>
    <row r="4489" spans="1:3" x14ac:dyDescent="0.3">
      <c r="A4489">
        <v>0</v>
      </c>
      <c r="B4489">
        <v>3045</v>
      </c>
      <c r="C4489" s="4">
        <f t="shared" si="70"/>
        <v>8.3367556468172488</v>
      </c>
    </row>
    <row r="4490" spans="1:3" x14ac:dyDescent="0.3">
      <c r="A4490">
        <v>0</v>
      </c>
      <c r="B4490">
        <v>365243</v>
      </c>
      <c r="C4490" s="4">
        <f t="shared" si="70"/>
        <v>999.98083504449005</v>
      </c>
    </row>
    <row r="4491" spans="1:3" x14ac:dyDescent="0.3">
      <c r="A4491">
        <v>0</v>
      </c>
      <c r="B4491">
        <v>4793</v>
      </c>
      <c r="C4491" s="4">
        <f t="shared" si="70"/>
        <v>13.122518822724162</v>
      </c>
    </row>
    <row r="4492" spans="1:3" x14ac:dyDescent="0.3">
      <c r="A4492">
        <v>0</v>
      </c>
      <c r="B4492">
        <v>1506</v>
      </c>
      <c r="C4492" s="4">
        <f t="shared" si="70"/>
        <v>4.1232032854209448</v>
      </c>
    </row>
    <row r="4493" spans="1:3" x14ac:dyDescent="0.3">
      <c r="A4493">
        <v>0</v>
      </c>
      <c r="B4493">
        <v>365243</v>
      </c>
      <c r="C4493" s="4">
        <f t="shared" si="70"/>
        <v>999.98083504449005</v>
      </c>
    </row>
    <row r="4494" spans="1:3" x14ac:dyDescent="0.3">
      <c r="A4494">
        <v>0</v>
      </c>
      <c r="B4494">
        <v>3126</v>
      </c>
      <c r="C4494" s="4">
        <f t="shared" si="70"/>
        <v>8.5585215605749489</v>
      </c>
    </row>
    <row r="4495" spans="1:3" x14ac:dyDescent="0.3">
      <c r="A4495">
        <v>0</v>
      </c>
      <c r="B4495">
        <v>3126</v>
      </c>
      <c r="C4495" s="4">
        <f t="shared" si="70"/>
        <v>8.5585215605749489</v>
      </c>
    </row>
    <row r="4496" spans="1:3" x14ac:dyDescent="0.3">
      <c r="A4496">
        <v>0</v>
      </c>
      <c r="B4496">
        <v>365243</v>
      </c>
      <c r="C4496" s="4">
        <f t="shared" si="70"/>
        <v>999.98083504449005</v>
      </c>
    </row>
    <row r="4497" spans="1:3" x14ac:dyDescent="0.3">
      <c r="A4497">
        <v>0</v>
      </c>
      <c r="B4497">
        <v>2669</v>
      </c>
      <c r="C4497" s="4">
        <f t="shared" si="70"/>
        <v>7.3073237508555779</v>
      </c>
    </row>
    <row r="4498" spans="1:3" x14ac:dyDescent="0.3">
      <c r="A4498">
        <v>0</v>
      </c>
      <c r="B4498">
        <v>435</v>
      </c>
      <c r="C4498" s="4">
        <f t="shared" si="70"/>
        <v>1.1909650924024642</v>
      </c>
    </row>
    <row r="4499" spans="1:3" x14ac:dyDescent="0.3">
      <c r="A4499">
        <v>1</v>
      </c>
      <c r="B4499">
        <v>809</v>
      </c>
      <c r="C4499" s="4">
        <f t="shared" si="70"/>
        <v>2.21492128678987</v>
      </c>
    </row>
    <row r="4500" spans="1:3" x14ac:dyDescent="0.3">
      <c r="A4500">
        <v>0</v>
      </c>
      <c r="B4500">
        <v>349</v>
      </c>
      <c r="C4500" s="4">
        <f t="shared" si="70"/>
        <v>0.95550992470910334</v>
      </c>
    </row>
    <row r="4501" spans="1:3" x14ac:dyDescent="0.3">
      <c r="A4501">
        <v>1</v>
      </c>
      <c r="B4501">
        <v>1059</v>
      </c>
      <c r="C4501" s="4">
        <f t="shared" si="70"/>
        <v>2.8993839835728954</v>
      </c>
    </row>
    <row r="4502" spans="1:3" x14ac:dyDescent="0.3">
      <c r="A4502">
        <v>0</v>
      </c>
      <c r="B4502">
        <v>2088</v>
      </c>
      <c r="C4502" s="4">
        <f t="shared" si="70"/>
        <v>5.7166324435318279</v>
      </c>
    </row>
    <row r="4503" spans="1:3" x14ac:dyDescent="0.3">
      <c r="A4503">
        <v>0</v>
      </c>
      <c r="B4503">
        <v>684</v>
      </c>
      <c r="C4503" s="4">
        <f t="shared" si="70"/>
        <v>1.8726899383983573</v>
      </c>
    </row>
    <row r="4504" spans="1:3" x14ac:dyDescent="0.3">
      <c r="A4504">
        <v>0</v>
      </c>
      <c r="B4504">
        <v>251</v>
      </c>
      <c r="C4504" s="4">
        <f t="shared" si="70"/>
        <v>0.68720054757015747</v>
      </c>
    </row>
    <row r="4505" spans="1:3" x14ac:dyDescent="0.3">
      <c r="A4505">
        <v>0</v>
      </c>
      <c r="B4505">
        <v>242</v>
      </c>
      <c r="C4505" s="4">
        <f t="shared" si="70"/>
        <v>0.66255989048596853</v>
      </c>
    </row>
    <row r="4506" spans="1:3" x14ac:dyDescent="0.3">
      <c r="A4506">
        <v>0</v>
      </c>
      <c r="B4506">
        <v>242</v>
      </c>
      <c r="C4506" s="4">
        <f t="shared" si="70"/>
        <v>0.66255989048596853</v>
      </c>
    </row>
    <row r="4507" spans="1:3" x14ac:dyDescent="0.3">
      <c r="A4507">
        <v>0</v>
      </c>
      <c r="B4507">
        <v>2012</v>
      </c>
      <c r="C4507" s="4">
        <f t="shared" si="70"/>
        <v>5.508555783709788</v>
      </c>
    </row>
    <row r="4508" spans="1:3" x14ac:dyDescent="0.3">
      <c r="A4508">
        <v>0</v>
      </c>
      <c r="B4508">
        <v>3410</v>
      </c>
      <c r="C4508" s="4">
        <f t="shared" si="70"/>
        <v>9.3360711841204651</v>
      </c>
    </row>
    <row r="4509" spans="1:3" x14ac:dyDescent="0.3">
      <c r="A4509">
        <v>0</v>
      </c>
      <c r="B4509">
        <v>365243</v>
      </c>
      <c r="C4509" s="4">
        <f t="shared" si="70"/>
        <v>999.98083504449005</v>
      </c>
    </row>
    <row r="4510" spans="1:3" x14ac:dyDescent="0.3">
      <c r="A4510">
        <v>0</v>
      </c>
      <c r="B4510">
        <v>3389</v>
      </c>
      <c r="C4510" s="4">
        <f t="shared" si="70"/>
        <v>9.2785763175906908</v>
      </c>
    </row>
    <row r="4511" spans="1:3" x14ac:dyDescent="0.3">
      <c r="A4511">
        <v>1</v>
      </c>
      <c r="B4511">
        <v>2310</v>
      </c>
      <c r="C4511" s="4">
        <f t="shared" si="70"/>
        <v>6.324435318275154</v>
      </c>
    </row>
    <row r="4512" spans="1:3" x14ac:dyDescent="0.3">
      <c r="A4512">
        <v>1</v>
      </c>
      <c r="B4512">
        <v>6700</v>
      </c>
      <c r="C4512" s="4">
        <f t="shared" si="70"/>
        <v>18.343600273785079</v>
      </c>
    </row>
    <row r="4513" spans="1:3" x14ac:dyDescent="0.3">
      <c r="A4513">
        <v>0</v>
      </c>
      <c r="B4513">
        <v>3421</v>
      </c>
      <c r="C4513" s="4">
        <f t="shared" si="70"/>
        <v>9.3661875427789187</v>
      </c>
    </row>
    <row r="4514" spans="1:3" x14ac:dyDescent="0.3">
      <c r="A4514">
        <v>0</v>
      </c>
      <c r="B4514">
        <v>3421</v>
      </c>
      <c r="C4514" s="4">
        <f t="shared" si="70"/>
        <v>9.3661875427789187</v>
      </c>
    </row>
    <row r="4515" spans="1:3" x14ac:dyDescent="0.3">
      <c r="A4515">
        <v>0</v>
      </c>
      <c r="B4515">
        <v>3421</v>
      </c>
      <c r="C4515" s="4">
        <f t="shared" si="70"/>
        <v>9.3661875427789187</v>
      </c>
    </row>
    <row r="4516" spans="1:3" x14ac:dyDescent="0.3">
      <c r="A4516">
        <v>0</v>
      </c>
      <c r="B4516">
        <v>1274</v>
      </c>
      <c r="C4516" s="4">
        <f t="shared" si="70"/>
        <v>3.4880219028062971</v>
      </c>
    </row>
    <row r="4517" spans="1:3" x14ac:dyDescent="0.3">
      <c r="A4517">
        <v>0</v>
      </c>
      <c r="B4517">
        <v>2450</v>
      </c>
      <c r="C4517" s="4">
        <f t="shared" si="70"/>
        <v>6.707734428473648</v>
      </c>
    </row>
    <row r="4518" spans="1:3" x14ac:dyDescent="0.3">
      <c r="A4518">
        <v>0</v>
      </c>
      <c r="B4518">
        <v>8925</v>
      </c>
      <c r="C4518" s="4">
        <f t="shared" si="70"/>
        <v>24.435318275154003</v>
      </c>
    </row>
    <row r="4519" spans="1:3" x14ac:dyDescent="0.3">
      <c r="A4519">
        <v>0</v>
      </c>
      <c r="B4519">
        <v>365243</v>
      </c>
      <c r="C4519" s="4">
        <f t="shared" si="70"/>
        <v>999.98083504449005</v>
      </c>
    </row>
    <row r="4520" spans="1:3" x14ac:dyDescent="0.3">
      <c r="A4520">
        <v>1</v>
      </c>
      <c r="B4520">
        <v>213</v>
      </c>
      <c r="C4520" s="4">
        <f t="shared" si="70"/>
        <v>0.58316221765913756</v>
      </c>
    </row>
    <row r="4521" spans="1:3" x14ac:dyDescent="0.3">
      <c r="A4521">
        <v>0</v>
      </c>
      <c r="B4521">
        <v>5578</v>
      </c>
      <c r="C4521" s="4">
        <f t="shared" si="70"/>
        <v>15.271731690622861</v>
      </c>
    </row>
    <row r="4522" spans="1:3" x14ac:dyDescent="0.3">
      <c r="A4522">
        <v>0</v>
      </c>
      <c r="B4522">
        <v>2063</v>
      </c>
      <c r="C4522" s="4">
        <f t="shared" si="70"/>
        <v>5.6481861738535253</v>
      </c>
    </row>
    <row r="4523" spans="1:3" x14ac:dyDescent="0.3">
      <c r="A4523">
        <v>0</v>
      </c>
      <c r="B4523">
        <v>442</v>
      </c>
      <c r="C4523" s="4">
        <f t="shared" si="70"/>
        <v>1.2101300479123889</v>
      </c>
    </row>
    <row r="4524" spans="1:3" x14ac:dyDescent="0.3">
      <c r="A4524">
        <v>0</v>
      </c>
      <c r="B4524">
        <v>533</v>
      </c>
      <c r="C4524" s="4">
        <f t="shared" si="70"/>
        <v>1.4592744695414099</v>
      </c>
    </row>
    <row r="4525" spans="1:3" x14ac:dyDescent="0.3">
      <c r="A4525">
        <v>0</v>
      </c>
      <c r="B4525">
        <v>511</v>
      </c>
      <c r="C4525" s="4">
        <f t="shared" si="70"/>
        <v>1.3990417522245038</v>
      </c>
    </row>
    <row r="4526" spans="1:3" x14ac:dyDescent="0.3">
      <c r="A4526">
        <v>0</v>
      </c>
      <c r="B4526">
        <v>4424</v>
      </c>
      <c r="C4526" s="4">
        <f t="shared" si="70"/>
        <v>12.112251882272416</v>
      </c>
    </row>
    <row r="4527" spans="1:3" x14ac:dyDescent="0.3">
      <c r="A4527">
        <v>0</v>
      </c>
      <c r="B4527">
        <v>3783</v>
      </c>
      <c r="C4527" s="4">
        <f t="shared" si="70"/>
        <v>10.35728952772074</v>
      </c>
    </row>
    <row r="4528" spans="1:3" x14ac:dyDescent="0.3">
      <c r="A4528">
        <v>0</v>
      </c>
      <c r="B4528">
        <v>3057</v>
      </c>
      <c r="C4528" s="4">
        <f t="shared" si="70"/>
        <v>8.3696098562628336</v>
      </c>
    </row>
    <row r="4529" spans="1:3" x14ac:dyDescent="0.3">
      <c r="A4529">
        <v>0</v>
      </c>
      <c r="B4529">
        <v>365243</v>
      </c>
      <c r="C4529" s="4">
        <f t="shared" si="70"/>
        <v>999.98083504449005</v>
      </c>
    </row>
    <row r="4530" spans="1:3" x14ac:dyDescent="0.3">
      <c r="A4530">
        <v>0</v>
      </c>
      <c r="B4530">
        <v>745</v>
      </c>
      <c r="C4530" s="4">
        <f t="shared" si="70"/>
        <v>2.0396988364134154</v>
      </c>
    </row>
    <row r="4531" spans="1:3" x14ac:dyDescent="0.3">
      <c r="A4531">
        <v>1</v>
      </c>
      <c r="B4531">
        <v>9724</v>
      </c>
      <c r="C4531" s="4">
        <f t="shared" si="70"/>
        <v>26.622861054072555</v>
      </c>
    </row>
    <row r="4532" spans="1:3" x14ac:dyDescent="0.3">
      <c r="A4532">
        <v>0</v>
      </c>
      <c r="B4532">
        <v>365243</v>
      </c>
      <c r="C4532" s="4">
        <f t="shared" si="70"/>
        <v>999.98083504449005</v>
      </c>
    </row>
    <row r="4533" spans="1:3" x14ac:dyDescent="0.3">
      <c r="A4533">
        <v>0</v>
      </c>
      <c r="B4533">
        <v>3770</v>
      </c>
      <c r="C4533" s="4">
        <f t="shared" si="70"/>
        <v>10.321697467488022</v>
      </c>
    </row>
    <row r="4534" spans="1:3" x14ac:dyDescent="0.3">
      <c r="A4534">
        <v>0</v>
      </c>
      <c r="B4534">
        <v>1834</v>
      </c>
      <c r="C4534" s="4">
        <f t="shared" si="70"/>
        <v>5.0212183436002737</v>
      </c>
    </row>
    <row r="4535" spans="1:3" x14ac:dyDescent="0.3">
      <c r="A4535">
        <v>0</v>
      </c>
      <c r="B4535">
        <v>4935</v>
      </c>
      <c r="C4535" s="4">
        <f t="shared" si="70"/>
        <v>13.511293634496919</v>
      </c>
    </row>
    <row r="4536" spans="1:3" x14ac:dyDescent="0.3">
      <c r="A4536">
        <v>0</v>
      </c>
      <c r="B4536">
        <v>194</v>
      </c>
      <c r="C4536" s="4">
        <f t="shared" si="70"/>
        <v>0.53114305270362761</v>
      </c>
    </row>
    <row r="4537" spans="1:3" x14ac:dyDescent="0.3">
      <c r="A4537">
        <v>0</v>
      </c>
      <c r="B4537">
        <v>919</v>
      </c>
      <c r="C4537" s="4">
        <f t="shared" si="70"/>
        <v>2.516084873374401</v>
      </c>
    </row>
    <row r="4538" spans="1:3" x14ac:dyDescent="0.3">
      <c r="A4538">
        <v>1</v>
      </c>
      <c r="B4538">
        <v>9027</v>
      </c>
      <c r="C4538" s="4">
        <f t="shared" si="70"/>
        <v>24.714579055441479</v>
      </c>
    </row>
    <row r="4539" spans="1:3" x14ac:dyDescent="0.3">
      <c r="A4539">
        <v>0</v>
      </c>
      <c r="B4539">
        <v>1809</v>
      </c>
      <c r="C4539" s="4">
        <f t="shared" si="70"/>
        <v>4.9527720739219712</v>
      </c>
    </row>
    <row r="4540" spans="1:3" x14ac:dyDescent="0.3">
      <c r="A4540">
        <v>0</v>
      </c>
      <c r="B4540">
        <v>2490</v>
      </c>
      <c r="C4540" s="4">
        <f t="shared" si="70"/>
        <v>6.8172484599589325</v>
      </c>
    </row>
    <row r="4541" spans="1:3" x14ac:dyDescent="0.3">
      <c r="A4541">
        <v>0</v>
      </c>
      <c r="B4541">
        <v>681</v>
      </c>
      <c r="C4541" s="4">
        <f t="shared" si="70"/>
        <v>1.8644763860369611</v>
      </c>
    </row>
    <row r="4542" spans="1:3" x14ac:dyDescent="0.3">
      <c r="A4542">
        <v>0</v>
      </c>
      <c r="B4542">
        <v>353</v>
      </c>
      <c r="C4542" s="4">
        <f t="shared" si="70"/>
        <v>0.96646132785763172</v>
      </c>
    </row>
    <row r="4543" spans="1:3" x14ac:dyDescent="0.3">
      <c r="A4543">
        <v>0</v>
      </c>
      <c r="B4543">
        <v>2189</v>
      </c>
      <c r="C4543" s="4">
        <f t="shared" si="70"/>
        <v>5.9931553730321694</v>
      </c>
    </row>
    <row r="4544" spans="1:3" x14ac:dyDescent="0.3">
      <c r="A4544">
        <v>0</v>
      </c>
      <c r="B4544">
        <v>365243</v>
      </c>
      <c r="C4544" s="4">
        <f t="shared" si="70"/>
        <v>999.98083504449005</v>
      </c>
    </row>
    <row r="4545" spans="1:3" x14ac:dyDescent="0.3">
      <c r="A4545">
        <v>0</v>
      </c>
      <c r="B4545">
        <v>365243</v>
      </c>
      <c r="C4545" s="4">
        <f t="shared" si="70"/>
        <v>999.98083504449005</v>
      </c>
    </row>
    <row r="4546" spans="1:3" x14ac:dyDescent="0.3">
      <c r="A4546">
        <v>0</v>
      </c>
      <c r="B4546">
        <v>365243</v>
      </c>
      <c r="C4546" s="4">
        <f t="shared" si="70"/>
        <v>999.98083504449005</v>
      </c>
    </row>
    <row r="4547" spans="1:3" x14ac:dyDescent="0.3">
      <c r="A4547">
        <v>0</v>
      </c>
      <c r="B4547">
        <v>1237</v>
      </c>
      <c r="C4547" s="4">
        <f t="shared" ref="C4547:C4610" si="71">B4547/365.25</f>
        <v>3.3867214236824092</v>
      </c>
    </row>
    <row r="4548" spans="1:3" x14ac:dyDescent="0.3">
      <c r="A4548">
        <v>0</v>
      </c>
      <c r="B4548">
        <v>218</v>
      </c>
      <c r="C4548" s="4">
        <f t="shared" si="71"/>
        <v>0.59685147159479812</v>
      </c>
    </row>
    <row r="4549" spans="1:3" x14ac:dyDescent="0.3">
      <c r="A4549">
        <v>0</v>
      </c>
      <c r="B4549">
        <v>1682</v>
      </c>
      <c r="C4549" s="4">
        <f t="shared" si="71"/>
        <v>4.6050650239561941</v>
      </c>
    </row>
    <row r="4550" spans="1:3" x14ac:dyDescent="0.3">
      <c r="A4550">
        <v>0</v>
      </c>
      <c r="B4550">
        <v>1037</v>
      </c>
      <c r="C4550" s="4">
        <f t="shared" si="71"/>
        <v>2.839151266255989</v>
      </c>
    </row>
    <row r="4551" spans="1:3" x14ac:dyDescent="0.3">
      <c r="A4551">
        <v>0</v>
      </c>
      <c r="B4551">
        <v>365243</v>
      </c>
      <c r="C4551" s="4">
        <f t="shared" si="71"/>
        <v>999.98083504449005</v>
      </c>
    </row>
    <row r="4552" spans="1:3" x14ac:dyDescent="0.3">
      <c r="A4552">
        <v>0</v>
      </c>
      <c r="B4552">
        <v>2638</v>
      </c>
      <c r="C4552" s="4">
        <f t="shared" si="71"/>
        <v>7.222450376454483</v>
      </c>
    </row>
    <row r="4553" spans="1:3" x14ac:dyDescent="0.3">
      <c r="A4553">
        <v>0</v>
      </c>
      <c r="B4553">
        <v>2087</v>
      </c>
      <c r="C4553" s="4">
        <f t="shared" si="71"/>
        <v>5.7138945927446958</v>
      </c>
    </row>
    <row r="4554" spans="1:3" x14ac:dyDescent="0.3">
      <c r="A4554">
        <v>0</v>
      </c>
      <c r="B4554">
        <v>365243</v>
      </c>
      <c r="C4554" s="4">
        <f t="shared" si="71"/>
        <v>999.98083504449005</v>
      </c>
    </row>
    <row r="4555" spans="1:3" x14ac:dyDescent="0.3">
      <c r="A4555">
        <v>0</v>
      </c>
      <c r="B4555">
        <v>973</v>
      </c>
      <c r="C4555" s="4">
        <f t="shared" si="71"/>
        <v>2.6639288158795345</v>
      </c>
    </row>
    <row r="4556" spans="1:3" x14ac:dyDescent="0.3">
      <c r="A4556">
        <v>0</v>
      </c>
      <c r="B4556">
        <v>507</v>
      </c>
      <c r="C4556" s="4">
        <f t="shared" si="71"/>
        <v>1.3880903490759753</v>
      </c>
    </row>
    <row r="4557" spans="1:3" x14ac:dyDescent="0.3">
      <c r="A4557">
        <v>0</v>
      </c>
      <c r="B4557">
        <v>1517</v>
      </c>
      <c r="C4557" s="4">
        <f t="shared" si="71"/>
        <v>4.1533196440793976</v>
      </c>
    </row>
    <row r="4558" spans="1:3" x14ac:dyDescent="0.3">
      <c r="A4558">
        <v>0</v>
      </c>
      <c r="B4558">
        <v>1416</v>
      </c>
      <c r="C4558" s="4">
        <f t="shared" si="71"/>
        <v>3.8767967145790556</v>
      </c>
    </row>
    <row r="4559" spans="1:3" x14ac:dyDescent="0.3">
      <c r="A4559">
        <v>0</v>
      </c>
      <c r="B4559">
        <v>891</v>
      </c>
      <c r="C4559" s="4">
        <f t="shared" si="71"/>
        <v>2.4394250513347022</v>
      </c>
    </row>
    <row r="4560" spans="1:3" x14ac:dyDescent="0.3">
      <c r="A4560">
        <v>0</v>
      </c>
      <c r="B4560">
        <v>207</v>
      </c>
      <c r="C4560" s="4">
        <f t="shared" si="71"/>
        <v>0.56673511293634493</v>
      </c>
    </row>
    <row r="4561" spans="1:3" x14ac:dyDescent="0.3">
      <c r="A4561">
        <v>0</v>
      </c>
      <c r="B4561">
        <v>230</v>
      </c>
      <c r="C4561" s="4">
        <f t="shared" si="71"/>
        <v>0.62970568104038327</v>
      </c>
    </row>
    <row r="4562" spans="1:3" x14ac:dyDescent="0.3">
      <c r="A4562">
        <v>0</v>
      </c>
      <c r="B4562">
        <v>2363</v>
      </c>
      <c r="C4562" s="4">
        <f t="shared" si="71"/>
        <v>6.4695414099931554</v>
      </c>
    </row>
    <row r="4563" spans="1:3" x14ac:dyDescent="0.3">
      <c r="A4563">
        <v>0</v>
      </c>
      <c r="B4563">
        <v>1296</v>
      </c>
      <c r="C4563" s="4">
        <f t="shared" si="71"/>
        <v>3.5482546201232035</v>
      </c>
    </row>
    <row r="4564" spans="1:3" x14ac:dyDescent="0.3">
      <c r="A4564">
        <v>0</v>
      </c>
      <c r="B4564">
        <v>1100</v>
      </c>
      <c r="C4564" s="4">
        <f t="shared" si="71"/>
        <v>3.0116358658453115</v>
      </c>
    </row>
    <row r="4565" spans="1:3" x14ac:dyDescent="0.3">
      <c r="A4565">
        <v>0</v>
      </c>
      <c r="B4565">
        <v>572</v>
      </c>
      <c r="C4565" s="4">
        <f t="shared" si="71"/>
        <v>1.5660506502395619</v>
      </c>
    </row>
    <row r="4566" spans="1:3" x14ac:dyDescent="0.3">
      <c r="A4566">
        <v>0</v>
      </c>
      <c r="B4566">
        <v>572</v>
      </c>
      <c r="C4566" s="4">
        <f t="shared" si="71"/>
        <v>1.5660506502395619</v>
      </c>
    </row>
    <row r="4567" spans="1:3" x14ac:dyDescent="0.3">
      <c r="A4567">
        <v>0</v>
      </c>
      <c r="B4567">
        <v>365243</v>
      </c>
      <c r="C4567" s="4">
        <f t="shared" si="71"/>
        <v>999.98083504449005</v>
      </c>
    </row>
    <row r="4568" spans="1:3" x14ac:dyDescent="0.3">
      <c r="A4568">
        <v>1</v>
      </c>
      <c r="B4568">
        <v>253</v>
      </c>
      <c r="C4568" s="4">
        <f t="shared" si="71"/>
        <v>0.69267624914442161</v>
      </c>
    </row>
    <row r="4569" spans="1:3" x14ac:dyDescent="0.3">
      <c r="A4569">
        <v>1</v>
      </c>
      <c r="B4569">
        <v>1651</v>
      </c>
      <c r="C4569" s="4">
        <f t="shared" si="71"/>
        <v>4.5201916495550991</v>
      </c>
    </row>
    <row r="4570" spans="1:3" x14ac:dyDescent="0.3">
      <c r="A4570">
        <v>0</v>
      </c>
      <c r="B4570">
        <v>932</v>
      </c>
      <c r="C4570" s="4">
        <f t="shared" si="71"/>
        <v>2.5516769336071183</v>
      </c>
    </row>
    <row r="4571" spans="1:3" x14ac:dyDescent="0.3">
      <c r="A4571">
        <v>0</v>
      </c>
      <c r="B4571">
        <v>622</v>
      </c>
      <c r="C4571" s="4">
        <f t="shared" si="71"/>
        <v>1.7029431895961671</v>
      </c>
    </row>
    <row r="4572" spans="1:3" x14ac:dyDescent="0.3">
      <c r="A4572">
        <v>0</v>
      </c>
      <c r="B4572">
        <v>4969</v>
      </c>
      <c r="C4572" s="4">
        <f t="shared" si="71"/>
        <v>13.604380561259411</v>
      </c>
    </row>
    <row r="4573" spans="1:3" x14ac:dyDescent="0.3">
      <c r="A4573">
        <v>0</v>
      </c>
      <c r="B4573">
        <v>331</v>
      </c>
      <c r="C4573" s="4">
        <f t="shared" si="71"/>
        <v>0.90622861054072557</v>
      </c>
    </row>
    <row r="4574" spans="1:3" x14ac:dyDescent="0.3">
      <c r="A4574">
        <v>0</v>
      </c>
      <c r="B4574">
        <v>242</v>
      </c>
      <c r="C4574" s="4">
        <f t="shared" si="71"/>
        <v>0.66255989048596853</v>
      </c>
    </row>
    <row r="4575" spans="1:3" x14ac:dyDescent="0.3">
      <c r="A4575">
        <v>0</v>
      </c>
      <c r="B4575">
        <v>2169</v>
      </c>
      <c r="C4575" s="4">
        <f t="shared" si="71"/>
        <v>5.938398357289528</v>
      </c>
    </row>
    <row r="4576" spans="1:3" x14ac:dyDescent="0.3">
      <c r="A4576">
        <v>0</v>
      </c>
      <c r="B4576">
        <v>5818</v>
      </c>
      <c r="C4576" s="4">
        <f t="shared" si="71"/>
        <v>15.928815879534566</v>
      </c>
    </row>
    <row r="4577" spans="1:3" x14ac:dyDescent="0.3">
      <c r="A4577">
        <v>0</v>
      </c>
      <c r="B4577">
        <v>1386</v>
      </c>
      <c r="C4577" s="4">
        <f t="shared" si="71"/>
        <v>3.7946611909650922</v>
      </c>
    </row>
    <row r="4578" spans="1:3" x14ac:dyDescent="0.3">
      <c r="A4578">
        <v>0</v>
      </c>
      <c r="B4578">
        <v>3422</v>
      </c>
      <c r="C4578" s="4">
        <f t="shared" si="71"/>
        <v>9.3689253935660499</v>
      </c>
    </row>
    <row r="4579" spans="1:3" x14ac:dyDescent="0.3">
      <c r="A4579">
        <v>0</v>
      </c>
      <c r="B4579">
        <v>1040</v>
      </c>
      <c r="C4579" s="4">
        <f t="shared" si="71"/>
        <v>2.8473648186173852</v>
      </c>
    </row>
    <row r="4580" spans="1:3" x14ac:dyDescent="0.3">
      <c r="A4580">
        <v>0</v>
      </c>
      <c r="B4580">
        <v>365243</v>
      </c>
      <c r="C4580" s="4">
        <f t="shared" si="71"/>
        <v>999.98083504449005</v>
      </c>
    </row>
    <row r="4581" spans="1:3" x14ac:dyDescent="0.3">
      <c r="A4581">
        <v>0</v>
      </c>
      <c r="B4581">
        <v>2738</v>
      </c>
      <c r="C4581" s="4">
        <f t="shared" si="71"/>
        <v>7.4962354551676933</v>
      </c>
    </row>
    <row r="4582" spans="1:3" x14ac:dyDescent="0.3">
      <c r="A4582">
        <v>0</v>
      </c>
      <c r="B4582">
        <v>2738</v>
      </c>
      <c r="C4582" s="4">
        <f t="shared" si="71"/>
        <v>7.4962354551676933</v>
      </c>
    </row>
    <row r="4583" spans="1:3" x14ac:dyDescent="0.3">
      <c r="A4583">
        <v>0</v>
      </c>
      <c r="B4583">
        <v>866</v>
      </c>
      <c r="C4583" s="4">
        <f t="shared" si="71"/>
        <v>2.3709787816563996</v>
      </c>
    </row>
    <row r="4584" spans="1:3" x14ac:dyDescent="0.3">
      <c r="A4584">
        <v>0</v>
      </c>
      <c r="B4584">
        <v>1886</v>
      </c>
      <c r="C4584" s="4">
        <f t="shared" si="71"/>
        <v>5.1635865845311431</v>
      </c>
    </row>
    <row r="4585" spans="1:3" x14ac:dyDescent="0.3">
      <c r="A4585">
        <v>0</v>
      </c>
      <c r="B4585">
        <v>1886</v>
      </c>
      <c r="C4585" s="4">
        <f t="shared" si="71"/>
        <v>5.1635865845311431</v>
      </c>
    </row>
    <row r="4586" spans="1:3" x14ac:dyDescent="0.3">
      <c r="A4586">
        <v>0</v>
      </c>
      <c r="B4586">
        <v>1059</v>
      </c>
      <c r="C4586" s="4">
        <f t="shared" si="71"/>
        <v>2.8993839835728954</v>
      </c>
    </row>
    <row r="4587" spans="1:3" x14ac:dyDescent="0.3">
      <c r="A4587">
        <v>0</v>
      </c>
      <c r="B4587">
        <v>3714</v>
      </c>
      <c r="C4587" s="4">
        <f t="shared" si="71"/>
        <v>10.168377823408624</v>
      </c>
    </row>
    <row r="4588" spans="1:3" x14ac:dyDescent="0.3">
      <c r="A4588">
        <v>0</v>
      </c>
      <c r="B4588">
        <v>2826</v>
      </c>
      <c r="C4588" s="4">
        <f t="shared" si="71"/>
        <v>7.7371663244353179</v>
      </c>
    </row>
    <row r="4589" spans="1:3" x14ac:dyDescent="0.3">
      <c r="A4589">
        <v>0</v>
      </c>
      <c r="B4589">
        <v>2151</v>
      </c>
      <c r="C4589" s="4">
        <f t="shared" si="71"/>
        <v>5.8891170431211499</v>
      </c>
    </row>
    <row r="4590" spans="1:3" x14ac:dyDescent="0.3">
      <c r="A4590">
        <v>0</v>
      </c>
      <c r="B4590">
        <v>1726</v>
      </c>
      <c r="C4590" s="4">
        <f t="shared" si="71"/>
        <v>4.7255304585900069</v>
      </c>
    </row>
    <row r="4591" spans="1:3" x14ac:dyDescent="0.3">
      <c r="A4591">
        <v>0</v>
      </c>
      <c r="B4591">
        <v>992</v>
      </c>
      <c r="C4591" s="4">
        <f t="shared" si="71"/>
        <v>2.7159479808350446</v>
      </c>
    </row>
    <row r="4592" spans="1:3" x14ac:dyDescent="0.3">
      <c r="A4592">
        <v>0</v>
      </c>
      <c r="B4592">
        <v>992</v>
      </c>
      <c r="C4592" s="4">
        <f t="shared" si="71"/>
        <v>2.7159479808350446</v>
      </c>
    </row>
    <row r="4593" spans="1:3" x14ac:dyDescent="0.3">
      <c r="A4593">
        <v>0</v>
      </c>
      <c r="B4593">
        <v>365243</v>
      </c>
      <c r="C4593" s="4">
        <f t="shared" si="71"/>
        <v>999.98083504449005</v>
      </c>
    </row>
    <row r="4594" spans="1:3" x14ac:dyDescent="0.3">
      <c r="A4594">
        <v>0</v>
      </c>
      <c r="B4594">
        <v>409</v>
      </c>
      <c r="C4594" s="4">
        <f t="shared" si="71"/>
        <v>1.1197809719370295</v>
      </c>
    </row>
    <row r="4595" spans="1:3" x14ac:dyDescent="0.3">
      <c r="A4595">
        <v>0</v>
      </c>
      <c r="B4595">
        <v>4215</v>
      </c>
      <c r="C4595" s="4">
        <f t="shared" si="71"/>
        <v>11.540041067761807</v>
      </c>
    </row>
    <row r="4596" spans="1:3" x14ac:dyDescent="0.3">
      <c r="A4596">
        <v>0</v>
      </c>
      <c r="B4596">
        <v>3447</v>
      </c>
      <c r="C4596" s="4">
        <f t="shared" si="71"/>
        <v>9.4373716632443525</v>
      </c>
    </row>
    <row r="4597" spans="1:3" x14ac:dyDescent="0.3">
      <c r="A4597">
        <v>0</v>
      </c>
      <c r="B4597">
        <v>3447</v>
      </c>
      <c r="C4597" s="4">
        <f t="shared" si="71"/>
        <v>9.4373716632443525</v>
      </c>
    </row>
    <row r="4598" spans="1:3" x14ac:dyDescent="0.3">
      <c r="A4598">
        <v>0</v>
      </c>
      <c r="B4598">
        <v>2379</v>
      </c>
      <c r="C4598" s="4">
        <f t="shared" si="71"/>
        <v>6.5133470225872694</v>
      </c>
    </row>
    <row r="4599" spans="1:3" x14ac:dyDescent="0.3">
      <c r="A4599">
        <v>0</v>
      </c>
      <c r="B4599">
        <v>1727</v>
      </c>
      <c r="C4599" s="4">
        <f t="shared" si="71"/>
        <v>4.7282683093771389</v>
      </c>
    </row>
    <row r="4600" spans="1:3" x14ac:dyDescent="0.3">
      <c r="A4600">
        <v>0</v>
      </c>
      <c r="B4600">
        <v>365243</v>
      </c>
      <c r="C4600" s="4">
        <f t="shared" si="71"/>
        <v>999.98083504449005</v>
      </c>
    </row>
    <row r="4601" spans="1:3" x14ac:dyDescent="0.3">
      <c r="A4601">
        <v>0</v>
      </c>
      <c r="B4601">
        <v>142</v>
      </c>
      <c r="C4601" s="4">
        <f t="shared" si="71"/>
        <v>0.38877481177275841</v>
      </c>
    </row>
    <row r="4602" spans="1:3" x14ac:dyDescent="0.3">
      <c r="A4602">
        <v>0</v>
      </c>
      <c r="B4602">
        <v>2976</v>
      </c>
      <c r="C4602" s="4">
        <f t="shared" si="71"/>
        <v>8.1478439425051334</v>
      </c>
    </row>
    <row r="4603" spans="1:3" x14ac:dyDescent="0.3">
      <c r="A4603">
        <v>0</v>
      </c>
      <c r="B4603">
        <v>595</v>
      </c>
      <c r="C4603" s="4">
        <f t="shared" si="71"/>
        <v>1.6290212183436004</v>
      </c>
    </row>
    <row r="4604" spans="1:3" x14ac:dyDescent="0.3">
      <c r="A4604">
        <v>0</v>
      </c>
      <c r="B4604">
        <v>2978</v>
      </c>
      <c r="C4604" s="4">
        <f t="shared" si="71"/>
        <v>8.1533196440793976</v>
      </c>
    </row>
    <row r="4605" spans="1:3" x14ac:dyDescent="0.3">
      <c r="A4605">
        <v>0</v>
      </c>
      <c r="B4605">
        <v>5105</v>
      </c>
      <c r="C4605" s="4">
        <f t="shared" si="71"/>
        <v>13.976728268309378</v>
      </c>
    </row>
    <row r="4606" spans="1:3" x14ac:dyDescent="0.3">
      <c r="A4606">
        <v>1</v>
      </c>
      <c r="B4606">
        <v>469</v>
      </c>
      <c r="C4606" s="4">
        <f t="shared" si="71"/>
        <v>1.2840520191649556</v>
      </c>
    </row>
    <row r="4607" spans="1:3" x14ac:dyDescent="0.3">
      <c r="A4607">
        <v>0</v>
      </c>
      <c r="B4607">
        <v>4570</v>
      </c>
      <c r="C4607" s="4">
        <f t="shared" si="71"/>
        <v>12.511978097193703</v>
      </c>
    </row>
    <row r="4608" spans="1:3" x14ac:dyDescent="0.3">
      <c r="A4608">
        <v>0</v>
      </c>
      <c r="B4608">
        <v>543</v>
      </c>
      <c r="C4608" s="4">
        <f t="shared" si="71"/>
        <v>1.4866529774127311</v>
      </c>
    </row>
    <row r="4609" spans="1:3" x14ac:dyDescent="0.3">
      <c r="A4609">
        <v>0</v>
      </c>
      <c r="B4609">
        <v>457</v>
      </c>
      <c r="C4609" s="4">
        <f t="shared" si="71"/>
        <v>1.2511978097193703</v>
      </c>
    </row>
    <row r="4610" spans="1:3" x14ac:dyDescent="0.3">
      <c r="A4610">
        <v>0</v>
      </c>
      <c r="B4610">
        <v>365243</v>
      </c>
      <c r="C4610" s="4">
        <f t="shared" si="71"/>
        <v>999.98083504449005</v>
      </c>
    </row>
    <row r="4611" spans="1:3" x14ac:dyDescent="0.3">
      <c r="A4611">
        <v>0</v>
      </c>
      <c r="B4611">
        <v>2640</v>
      </c>
      <c r="C4611" s="4">
        <f t="shared" ref="C4611:C4674" si="72">B4611/365.25</f>
        <v>7.2279260780287471</v>
      </c>
    </row>
    <row r="4612" spans="1:3" x14ac:dyDescent="0.3">
      <c r="A4612">
        <v>0</v>
      </c>
      <c r="B4612">
        <v>499</v>
      </c>
      <c r="C4612" s="4">
        <f t="shared" si="72"/>
        <v>1.3661875427789185</v>
      </c>
    </row>
    <row r="4613" spans="1:3" x14ac:dyDescent="0.3">
      <c r="A4613">
        <v>0</v>
      </c>
      <c r="B4613">
        <v>2717</v>
      </c>
      <c r="C4613" s="4">
        <f t="shared" si="72"/>
        <v>7.438740588637919</v>
      </c>
    </row>
    <row r="4614" spans="1:3" x14ac:dyDescent="0.3">
      <c r="A4614">
        <v>0</v>
      </c>
      <c r="B4614">
        <v>9573</v>
      </c>
      <c r="C4614" s="4">
        <f t="shared" si="72"/>
        <v>26.209445585215605</v>
      </c>
    </row>
    <row r="4615" spans="1:3" x14ac:dyDescent="0.3">
      <c r="A4615">
        <v>0</v>
      </c>
      <c r="B4615">
        <v>7305</v>
      </c>
      <c r="C4615" s="4">
        <f t="shared" si="72"/>
        <v>20</v>
      </c>
    </row>
    <row r="4616" spans="1:3" x14ac:dyDescent="0.3">
      <c r="A4616">
        <v>1</v>
      </c>
      <c r="B4616">
        <v>500</v>
      </c>
      <c r="C4616" s="4">
        <f t="shared" si="72"/>
        <v>1.3689253935660506</v>
      </c>
    </row>
    <row r="4617" spans="1:3" x14ac:dyDescent="0.3">
      <c r="A4617">
        <v>0</v>
      </c>
      <c r="B4617">
        <v>2616</v>
      </c>
      <c r="C4617" s="4">
        <f t="shared" si="72"/>
        <v>7.1622176591375766</v>
      </c>
    </row>
    <row r="4618" spans="1:3" x14ac:dyDescent="0.3">
      <c r="A4618">
        <v>0</v>
      </c>
      <c r="B4618">
        <v>1949</v>
      </c>
      <c r="C4618" s="4">
        <f t="shared" si="72"/>
        <v>5.3360711841204651</v>
      </c>
    </row>
    <row r="4619" spans="1:3" x14ac:dyDescent="0.3">
      <c r="A4619">
        <v>0</v>
      </c>
      <c r="B4619">
        <v>2558</v>
      </c>
      <c r="C4619" s="4">
        <f t="shared" si="72"/>
        <v>7.0034223134839149</v>
      </c>
    </row>
    <row r="4620" spans="1:3" x14ac:dyDescent="0.3">
      <c r="A4620">
        <v>1</v>
      </c>
      <c r="B4620">
        <v>1321</v>
      </c>
      <c r="C4620" s="4">
        <f t="shared" si="72"/>
        <v>3.6167008898015056</v>
      </c>
    </row>
    <row r="4621" spans="1:3" x14ac:dyDescent="0.3">
      <c r="A4621">
        <v>0</v>
      </c>
      <c r="B4621">
        <v>5172</v>
      </c>
      <c r="C4621" s="4">
        <f t="shared" si="72"/>
        <v>14.160164271047227</v>
      </c>
    </row>
    <row r="4622" spans="1:3" x14ac:dyDescent="0.3">
      <c r="A4622">
        <v>0</v>
      </c>
      <c r="B4622">
        <v>5235</v>
      </c>
      <c r="C4622" s="4">
        <f t="shared" si="72"/>
        <v>14.33264887063655</v>
      </c>
    </row>
    <row r="4623" spans="1:3" x14ac:dyDescent="0.3">
      <c r="A4623">
        <v>0</v>
      </c>
      <c r="B4623">
        <v>1573</v>
      </c>
      <c r="C4623" s="4">
        <f t="shared" si="72"/>
        <v>4.3066392881587952</v>
      </c>
    </row>
    <row r="4624" spans="1:3" x14ac:dyDescent="0.3">
      <c r="A4624">
        <v>0</v>
      </c>
      <c r="B4624">
        <v>8379</v>
      </c>
      <c r="C4624" s="4">
        <f t="shared" si="72"/>
        <v>22.940451745379878</v>
      </c>
    </row>
    <row r="4625" spans="1:3" x14ac:dyDescent="0.3">
      <c r="A4625">
        <v>1</v>
      </c>
      <c r="B4625">
        <v>1125</v>
      </c>
      <c r="C4625" s="4">
        <f t="shared" si="72"/>
        <v>3.0800821355236141</v>
      </c>
    </row>
    <row r="4626" spans="1:3" x14ac:dyDescent="0.3">
      <c r="A4626">
        <v>1</v>
      </c>
      <c r="B4626">
        <v>1125</v>
      </c>
      <c r="C4626" s="4">
        <f t="shared" si="72"/>
        <v>3.0800821355236141</v>
      </c>
    </row>
    <row r="4627" spans="1:3" x14ac:dyDescent="0.3">
      <c r="A4627">
        <v>0</v>
      </c>
      <c r="B4627">
        <v>365243</v>
      </c>
      <c r="C4627" s="4">
        <f t="shared" si="72"/>
        <v>999.98083504449005</v>
      </c>
    </row>
    <row r="4628" spans="1:3" x14ac:dyDescent="0.3">
      <c r="A4628">
        <v>0</v>
      </c>
      <c r="B4628">
        <v>365243</v>
      </c>
      <c r="C4628" s="4">
        <f t="shared" si="72"/>
        <v>999.98083504449005</v>
      </c>
    </row>
    <row r="4629" spans="1:3" x14ac:dyDescent="0.3">
      <c r="A4629">
        <v>0</v>
      </c>
      <c r="B4629">
        <v>365243</v>
      </c>
      <c r="C4629" s="4">
        <f t="shared" si="72"/>
        <v>999.98083504449005</v>
      </c>
    </row>
    <row r="4630" spans="1:3" x14ac:dyDescent="0.3">
      <c r="A4630">
        <v>0</v>
      </c>
      <c r="B4630">
        <v>2385</v>
      </c>
      <c r="C4630" s="4">
        <f t="shared" si="72"/>
        <v>6.5297741273100618</v>
      </c>
    </row>
    <row r="4631" spans="1:3" x14ac:dyDescent="0.3">
      <c r="A4631">
        <v>0</v>
      </c>
      <c r="B4631">
        <v>186</v>
      </c>
      <c r="C4631" s="4">
        <f t="shared" si="72"/>
        <v>0.50924024640657084</v>
      </c>
    </row>
    <row r="4632" spans="1:3" x14ac:dyDescent="0.3">
      <c r="A4632">
        <v>1</v>
      </c>
      <c r="B4632">
        <v>1732</v>
      </c>
      <c r="C4632" s="4">
        <f t="shared" si="72"/>
        <v>4.7419575633127993</v>
      </c>
    </row>
    <row r="4633" spans="1:3" x14ac:dyDescent="0.3">
      <c r="A4633">
        <v>0</v>
      </c>
      <c r="B4633">
        <v>115</v>
      </c>
      <c r="C4633" s="4">
        <f t="shared" si="72"/>
        <v>0.31485284052019163</v>
      </c>
    </row>
    <row r="4634" spans="1:3" x14ac:dyDescent="0.3">
      <c r="A4634">
        <v>0</v>
      </c>
      <c r="B4634">
        <v>475</v>
      </c>
      <c r="C4634" s="4">
        <f t="shared" si="72"/>
        <v>1.3004791238877482</v>
      </c>
    </row>
    <row r="4635" spans="1:3" x14ac:dyDescent="0.3">
      <c r="A4635">
        <v>0</v>
      </c>
      <c r="B4635">
        <v>796</v>
      </c>
      <c r="C4635" s="4">
        <f t="shared" si="72"/>
        <v>2.1793292265571527</v>
      </c>
    </row>
    <row r="4636" spans="1:3" x14ac:dyDescent="0.3">
      <c r="A4636">
        <v>0</v>
      </c>
      <c r="B4636">
        <v>1602</v>
      </c>
      <c r="C4636" s="4">
        <f t="shared" si="72"/>
        <v>4.386036960985626</v>
      </c>
    </row>
    <row r="4637" spans="1:3" x14ac:dyDescent="0.3">
      <c r="A4637">
        <v>0</v>
      </c>
      <c r="B4637">
        <v>2241</v>
      </c>
      <c r="C4637" s="4">
        <f t="shared" si="72"/>
        <v>6.1355236139630387</v>
      </c>
    </row>
    <row r="4638" spans="1:3" x14ac:dyDescent="0.3">
      <c r="A4638">
        <v>0</v>
      </c>
      <c r="B4638">
        <v>365243</v>
      </c>
      <c r="C4638" s="4">
        <f t="shared" si="72"/>
        <v>999.98083504449005</v>
      </c>
    </row>
    <row r="4639" spans="1:3" x14ac:dyDescent="0.3">
      <c r="A4639">
        <v>0</v>
      </c>
      <c r="B4639">
        <v>365243</v>
      </c>
      <c r="C4639" s="4">
        <f t="shared" si="72"/>
        <v>999.98083504449005</v>
      </c>
    </row>
    <row r="4640" spans="1:3" x14ac:dyDescent="0.3">
      <c r="A4640">
        <v>0</v>
      </c>
      <c r="B4640">
        <v>962</v>
      </c>
      <c r="C4640" s="4">
        <f t="shared" si="72"/>
        <v>2.6338124572210813</v>
      </c>
    </row>
    <row r="4641" spans="1:3" x14ac:dyDescent="0.3">
      <c r="A4641">
        <v>0</v>
      </c>
      <c r="B4641">
        <v>2417</v>
      </c>
      <c r="C4641" s="4">
        <f t="shared" si="72"/>
        <v>6.6173853524982889</v>
      </c>
    </row>
    <row r="4642" spans="1:3" x14ac:dyDescent="0.3">
      <c r="A4642">
        <v>0</v>
      </c>
      <c r="B4642">
        <v>76</v>
      </c>
      <c r="C4642" s="4">
        <f t="shared" si="72"/>
        <v>0.20807665982203971</v>
      </c>
    </row>
    <row r="4643" spans="1:3" x14ac:dyDescent="0.3">
      <c r="A4643">
        <v>0</v>
      </c>
      <c r="B4643">
        <v>76</v>
      </c>
      <c r="C4643" s="4">
        <f t="shared" si="72"/>
        <v>0.20807665982203971</v>
      </c>
    </row>
    <row r="4644" spans="1:3" x14ac:dyDescent="0.3">
      <c r="A4644">
        <v>0</v>
      </c>
      <c r="B4644">
        <v>4931</v>
      </c>
      <c r="C4644" s="4">
        <f t="shared" si="72"/>
        <v>13.500342231348391</v>
      </c>
    </row>
    <row r="4645" spans="1:3" x14ac:dyDescent="0.3">
      <c r="A4645">
        <v>0</v>
      </c>
      <c r="B4645">
        <v>4931</v>
      </c>
      <c r="C4645" s="4">
        <f t="shared" si="72"/>
        <v>13.500342231348391</v>
      </c>
    </row>
    <row r="4646" spans="1:3" x14ac:dyDescent="0.3">
      <c r="A4646">
        <v>0</v>
      </c>
      <c r="B4646">
        <v>365243</v>
      </c>
      <c r="C4646" s="4">
        <f t="shared" si="72"/>
        <v>999.98083504449005</v>
      </c>
    </row>
    <row r="4647" spans="1:3" x14ac:dyDescent="0.3">
      <c r="A4647">
        <v>0</v>
      </c>
      <c r="B4647">
        <v>3472</v>
      </c>
      <c r="C4647" s="4">
        <f t="shared" si="72"/>
        <v>9.5058179329226551</v>
      </c>
    </row>
    <row r="4648" spans="1:3" x14ac:dyDescent="0.3">
      <c r="A4648">
        <v>0</v>
      </c>
      <c r="B4648">
        <v>150</v>
      </c>
      <c r="C4648" s="4">
        <f t="shared" si="72"/>
        <v>0.41067761806981518</v>
      </c>
    </row>
    <row r="4649" spans="1:3" x14ac:dyDescent="0.3">
      <c r="A4649">
        <v>0</v>
      </c>
      <c r="B4649">
        <v>188</v>
      </c>
      <c r="C4649" s="4">
        <f t="shared" si="72"/>
        <v>0.51471594798083509</v>
      </c>
    </row>
    <row r="4650" spans="1:3" x14ac:dyDescent="0.3">
      <c r="A4650">
        <v>0</v>
      </c>
      <c r="B4650">
        <v>315</v>
      </c>
      <c r="C4650" s="4">
        <f t="shared" si="72"/>
        <v>0.86242299794661192</v>
      </c>
    </row>
    <row r="4651" spans="1:3" x14ac:dyDescent="0.3">
      <c r="A4651">
        <v>0</v>
      </c>
      <c r="B4651">
        <v>554</v>
      </c>
      <c r="C4651" s="4">
        <f t="shared" si="72"/>
        <v>1.516769336071184</v>
      </c>
    </row>
    <row r="4652" spans="1:3" x14ac:dyDescent="0.3">
      <c r="A4652">
        <v>0</v>
      </c>
      <c r="B4652">
        <v>2904</v>
      </c>
      <c r="C4652" s="4">
        <f t="shared" si="72"/>
        <v>7.9507186858316219</v>
      </c>
    </row>
    <row r="4653" spans="1:3" x14ac:dyDescent="0.3">
      <c r="A4653">
        <v>0</v>
      </c>
      <c r="B4653">
        <v>1569</v>
      </c>
      <c r="C4653" s="4">
        <f t="shared" si="72"/>
        <v>4.2956878850102669</v>
      </c>
    </row>
    <row r="4654" spans="1:3" x14ac:dyDescent="0.3">
      <c r="A4654">
        <v>0</v>
      </c>
      <c r="B4654">
        <v>1569</v>
      </c>
      <c r="C4654" s="4">
        <f t="shared" si="72"/>
        <v>4.2956878850102669</v>
      </c>
    </row>
    <row r="4655" spans="1:3" x14ac:dyDescent="0.3">
      <c r="A4655">
        <v>0</v>
      </c>
      <c r="B4655">
        <v>1569</v>
      </c>
      <c r="C4655" s="4">
        <f t="shared" si="72"/>
        <v>4.2956878850102669</v>
      </c>
    </row>
    <row r="4656" spans="1:3" x14ac:dyDescent="0.3">
      <c r="A4656">
        <v>0</v>
      </c>
      <c r="B4656">
        <v>716</v>
      </c>
      <c r="C4656" s="4">
        <f t="shared" si="72"/>
        <v>1.9603011635865846</v>
      </c>
    </row>
    <row r="4657" spans="1:3" x14ac:dyDescent="0.3">
      <c r="A4657">
        <v>0</v>
      </c>
      <c r="B4657">
        <v>365243</v>
      </c>
      <c r="C4657" s="4">
        <f t="shared" si="72"/>
        <v>999.98083504449005</v>
      </c>
    </row>
    <row r="4658" spans="1:3" x14ac:dyDescent="0.3">
      <c r="A4658">
        <v>0</v>
      </c>
      <c r="B4658">
        <v>5025</v>
      </c>
      <c r="C4658" s="4">
        <f t="shared" si="72"/>
        <v>13.757700205338809</v>
      </c>
    </row>
    <row r="4659" spans="1:3" x14ac:dyDescent="0.3">
      <c r="A4659">
        <v>1</v>
      </c>
      <c r="B4659">
        <v>576</v>
      </c>
      <c r="C4659" s="4">
        <f t="shared" si="72"/>
        <v>1.5770020533880904</v>
      </c>
    </row>
    <row r="4660" spans="1:3" x14ac:dyDescent="0.3">
      <c r="A4660">
        <v>0</v>
      </c>
      <c r="B4660">
        <v>365243</v>
      </c>
      <c r="C4660" s="4">
        <f t="shared" si="72"/>
        <v>999.98083504449005</v>
      </c>
    </row>
    <row r="4661" spans="1:3" x14ac:dyDescent="0.3">
      <c r="A4661">
        <v>0</v>
      </c>
      <c r="B4661">
        <v>1386</v>
      </c>
      <c r="C4661" s="4">
        <f t="shared" si="72"/>
        <v>3.7946611909650922</v>
      </c>
    </row>
    <row r="4662" spans="1:3" x14ac:dyDescent="0.3">
      <c r="A4662">
        <v>0</v>
      </c>
      <c r="B4662">
        <v>3573</v>
      </c>
      <c r="C4662" s="4">
        <f t="shared" si="72"/>
        <v>9.7823408624229984</v>
      </c>
    </row>
    <row r="4663" spans="1:3" x14ac:dyDescent="0.3">
      <c r="A4663">
        <v>0</v>
      </c>
      <c r="B4663">
        <v>365243</v>
      </c>
      <c r="C4663" s="4">
        <f t="shared" si="72"/>
        <v>999.98083504449005</v>
      </c>
    </row>
    <row r="4664" spans="1:3" x14ac:dyDescent="0.3">
      <c r="A4664">
        <v>0</v>
      </c>
      <c r="B4664">
        <v>365243</v>
      </c>
      <c r="C4664" s="4">
        <f t="shared" si="72"/>
        <v>999.98083504449005</v>
      </c>
    </row>
    <row r="4665" spans="1:3" x14ac:dyDescent="0.3">
      <c r="A4665">
        <v>0</v>
      </c>
      <c r="B4665">
        <v>365243</v>
      </c>
      <c r="C4665" s="4">
        <f t="shared" si="72"/>
        <v>999.98083504449005</v>
      </c>
    </row>
    <row r="4666" spans="1:3" x14ac:dyDescent="0.3">
      <c r="A4666">
        <v>0</v>
      </c>
      <c r="B4666">
        <v>1875</v>
      </c>
      <c r="C4666" s="4">
        <f t="shared" si="72"/>
        <v>5.1334702258726903</v>
      </c>
    </row>
    <row r="4667" spans="1:3" x14ac:dyDescent="0.3">
      <c r="A4667">
        <v>0</v>
      </c>
      <c r="B4667">
        <v>365243</v>
      </c>
      <c r="C4667" s="4">
        <f t="shared" si="72"/>
        <v>999.98083504449005</v>
      </c>
    </row>
    <row r="4668" spans="1:3" x14ac:dyDescent="0.3">
      <c r="A4668">
        <v>0</v>
      </c>
      <c r="B4668">
        <v>365243</v>
      </c>
      <c r="C4668" s="4">
        <f t="shared" si="72"/>
        <v>999.98083504449005</v>
      </c>
    </row>
    <row r="4669" spans="1:3" x14ac:dyDescent="0.3">
      <c r="A4669">
        <v>0</v>
      </c>
      <c r="B4669">
        <v>3598</v>
      </c>
      <c r="C4669" s="4">
        <f t="shared" si="72"/>
        <v>9.850787132101301</v>
      </c>
    </row>
    <row r="4670" spans="1:3" x14ac:dyDescent="0.3">
      <c r="A4670">
        <v>0</v>
      </c>
      <c r="B4670">
        <v>3598</v>
      </c>
      <c r="C4670" s="4">
        <f t="shared" si="72"/>
        <v>9.850787132101301</v>
      </c>
    </row>
    <row r="4671" spans="1:3" x14ac:dyDescent="0.3">
      <c r="A4671">
        <v>0</v>
      </c>
      <c r="B4671">
        <v>3598</v>
      </c>
      <c r="C4671" s="4">
        <f t="shared" si="72"/>
        <v>9.850787132101301</v>
      </c>
    </row>
    <row r="4672" spans="1:3" x14ac:dyDescent="0.3">
      <c r="A4672">
        <v>0</v>
      </c>
      <c r="B4672">
        <v>5341</v>
      </c>
      <c r="C4672" s="4">
        <f t="shared" si="72"/>
        <v>14.622861054072553</v>
      </c>
    </row>
    <row r="4673" spans="1:3" x14ac:dyDescent="0.3">
      <c r="A4673">
        <v>0</v>
      </c>
      <c r="B4673">
        <v>1580</v>
      </c>
      <c r="C4673" s="4">
        <f t="shared" si="72"/>
        <v>4.3258042436687196</v>
      </c>
    </row>
    <row r="4674" spans="1:3" x14ac:dyDescent="0.3">
      <c r="A4674">
        <v>1</v>
      </c>
      <c r="B4674">
        <v>1052</v>
      </c>
      <c r="C4674" s="4">
        <f t="shared" si="72"/>
        <v>2.8802190280629705</v>
      </c>
    </row>
    <row r="4675" spans="1:3" x14ac:dyDescent="0.3">
      <c r="A4675">
        <v>0</v>
      </c>
      <c r="B4675">
        <v>6553</v>
      </c>
      <c r="C4675" s="4">
        <f t="shared" ref="C4675:C4738" si="73">B4675/365.25</f>
        <v>17.94113620807666</v>
      </c>
    </row>
    <row r="4676" spans="1:3" x14ac:dyDescent="0.3">
      <c r="A4676">
        <v>0</v>
      </c>
      <c r="B4676">
        <v>365243</v>
      </c>
      <c r="C4676" s="4">
        <f t="shared" si="73"/>
        <v>999.98083504449005</v>
      </c>
    </row>
    <row r="4677" spans="1:3" x14ac:dyDescent="0.3">
      <c r="A4677">
        <v>0</v>
      </c>
      <c r="B4677">
        <v>365243</v>
      </c>
      <c r="C4677" s="4">
        <f t="shared" si="73"/>
        <v>999.98083504449005</v>
      </c>
    </row>
    <row r="4678" spans="1:3" x14ac:dyDescent="0.3">
      <c r="A4678">
        <v>0</v>
      </c>
      <c r="B4678">
        <v>5151</v>
      </c>
      <c r="C4678" s="4">
        <f t="shared" si="73"/>
        <v>14.102669404517453</v>
      </c>
    </row>
    <row r="4679" spans="1:3" x14ac:dyDescent="0.3">
      <c r="A4679">
        <v>1</v>
      </c>
      <c r="B4679">
        <v>2715</v>
      </c>
      <c r="C4679" s="4">
        <f t="shared" si="73"/>
        <v>7.4332648870636548</v>
      </c>
    </row>
    <row r="4680" spans="1:3" x14ac:dyDescent="0.3">
      <c r="A4680">
        <v>0</v>
      </c>
      <c r="B4680">
        <v>1044</v>
      </c>
      <c r="C4680" s="4">
        <f t="shared" si="73"/>
        <v>2.8583162217659139</v>
      </c>
    </row>
    <row r="4681" spans="1:3" x14ac:dyDescent="0.3">
      <c r="A4681">
        <v>0</v>
      </c>
      <c r="B4681">
        <v>365243</v>
      </c>
      <c r="C4681" s="4">
        <f t="shared" si="73"/>
        <v>999.98083504449005</v>
      </c>
    </row>
    <row r="4682" spans="1:3" x14ac:dyDescent="0.3">
      <c r="A4682">
        <v>0</v>
      </c>
      <c r="B4682">
        <v>2145</v>
      </c>
      <c r="C4682" s="4">
        <f t="shared" si="73"/>
        <v>5.8726899383983575</v>
      </c>
    </row>
    <row r="4683" spans="1:3" x14ac:dyDescent="0.3">
      <c r="A4683">
        <v>0</v>
      </c>
      <c r="B4683">
        <v>5030</v>
      </c>
      <c r="C4683" s="4">
        <f t="shared" si="73"/>
        <v>13.77138945927447</v>
      </c>
    </row>
    <row r="4684" spans="1:3" x14ac:dyDescent="0.3">
      <c r="A4684">
        <v>0</v>
      </c>
      <c r="B4684">
        <v>5030</v>
      </c>
      <c r="C4684" s="4">
        <f t="shared" si="73"/>
        <v>13.77138945927447</v>
      </c>
    </row>
    <row r="4685" spans="1:3" x14ac:dyDescent="0.3">
      <c r="A4685">
        <v>0</v>
      </c>
      <c r="B4685">
        <v>3848</v>
      </c>
      <c r="C4685" s="4">
        <f t="shared" si="73"/>
        <v>10.535249828884325</v>
      </c>
    </row>
    <row r="4686" spans="1:3" x14ac:dyDescent="0.3">
      <c r="A4686">
        <v>0</v>
      </c>
      <c r="B4686">
        <v>9999</v>
      </c>
      <c r="C4686" s="4">
        <f t="shared" si="73"/>
        <v>27.375770020533881</v>
      </c>
    </row>
    <row r="4687" spans="1:3" x14ac:dyDescent="0.3">
      <c r="A4687">
        <v>0</v>
      </c>
      <c r="B4687">
        <v>113</v>
      </c>
      <c r="C4687" s="4">
        <f t="shared" si="73"/>
        <v>0.30937713894592744</v>
      </c>
    </row>
    <row r="4688" spans="1:3" x14ac:dyDescent="0.3">
      <c r="A4688">
        <v>0</v>
      </c>
      <c r="B4688">
        <v>113</v>
      </c>
      <c r="C4688" s="4">
        <f t="shared" si="73"/>
        <v>0.30937713894592744</v>
      </c>
    </row>
    <row r="4689" spans="1:3" x14ac:dyDescent="0.3">
      <c r="A4689">
        <v>0</v>
      </c>
      <c r="B4689">
        <v>2089</v>
      </c>
      <c r="C4689" s="4">
        <f t="shared" si="73"/>
        <v>5.7193702943189599</v>
      </c>
    </row>
    <row r="4690" spans="1:3" x14ac:dyDescent="0.3">
      <c r="A4690">
        <v>0</v>
      </c>
      <c r="B4690">
        <v>1353</v>
      </c>
      <c r="C4690" s="4">
        <f t="shared" si="73"/>
        <v>3.7043121149897331</v>
      </c>
    </row>
    <row r="4691" spans="1:3" x14ac:dyDescent="0.3">
      <c r="A4691">
        <v>0</v>
      </c>
      <c r="B4691">
        <v>541</v>
      </c>
      <c r="C4691" s="4">
        <f t="shared" si="73"/>
        <v>1.4811772758384667</v>
      </c>
    </row>
    <row r="4692" spans="1:3" x14ac:dyDescent="0.3">
      <c r="A4692">
        <v>0</v>
      </c>
      <c r="B4692">
        <v>5774</v>
      </c>
      <c r="C4692" s="4">
        <f t="shared" si="73"/>
        <v>15.808350444900753</v>
      </c>
    </row>
    <row r="4693" spans="1:3" x14ac:dyDescent="0.3">
      <c r="A4693">
        <v>0</v>
      </c>
      <c r="B4693">
        <v>1673</v>
      </c>
      <c r="C4693" s="4">
        <f t="shared" si="73"/>
        <v>4.5804243668720055</v>
      </c>
    </row>
    <row r="4694" spans="1:3" x14ac:dyDescent="0.3">
      <c r="A4694">
        <v>0</v>
      </c>
      <c r="B4694">
        <v>2257</v>
      </c>
      <c r="C4694" s="4">
        <f t="shared" si="73"/>
        <v>6.1793292265571527</v>
      </c>
    </row>
    <row r="4695" spans="1:3" x14ac:dyDescent="0.3">
      <c r="A4695">
        <v>0</v>
      </c>
      <c r="B4695">
        <v>413</v>
      </c>
      <c r="C4695" s="4">
        <f t="shared" si="73"/>
        <v>1.1307323750855578</v>
      </c>
    </row>
    <row r="4696" spans="1:3" x14ac:dyDescent="0.3">
      <c r="A4696">
        <v>0</v>
      </c>
      <c r="B4696">
        <v>2637</v>
      </c>
      <c r="C4696" s="4">
        <f t="shared" si="73"/>
        <v>7.2197125256673509</v>
      </c>
    </row>
    <row r="4697" spans="1:3" x14ac:dyDescent="0.3">
      <c r="A4697">
        <v>1</v>
      </c>
      <c r="B4697">
        <v>365243</v>
      </c>
      <c r="C4697" s="4">
        <f t="shared" si="73"/>
        <v>999.98083504449005</v>
      </c>
    </row>
    <row r="4698" spans="1:3" x14ac:dyDescent="0.3">
      <c r="A4698">
        <v>0</v>
      </c>
      <c r="B4698">
        <v>365243</v>
      </c>
      <c r="C4698" s="4">
        <f t="shared" si="73"/>
        <v>999.98083504449005</v>
      </c>
    </row>
    <row r="4699" spans="1:3" x14ac:dyDescent="0.3">
      <c r="A4699">
        <v>1</v>
      </c>
      <c r="B4699">
        <v>391</v>
      </c>
      <c r="C4699" s="4">
        <f t="shared" si="73"/>
        <v>1.0704996577686516</v>
      </c>
    </row>
    <row r="4700" spans="1:3" x14ac:dyDescent="0.3">
      <c r="A4700">
        <v>0</v>
      </c>
      <c r="B4700">
        <v>2613</v>
      </c>
      <c r="C4700" s="4">
        <f t="shared" si="73"/>
        <v>7.1540041067761804</v>
      </c>
    </row>
    <row r="4701" spans="1:3" x14ac:dyDescent="0.3">
      <c r="A4701">
        <v>0</v>
      </c>
      <c r="B4701">
        <v>530</v>
      </c>
      <c r="C4701" s="4">
        <f t="shared" si="73"/>
        <v>1.4510609171800137</v>
      </c>
    </row>
    <row r="4702" spans="1:3" x14ac:dyDescent="0.3">
      <c r="A4702">
        <v>0</v>
      </c>
      <c r="B4702">
        <v>3018</v>
      </c>
      <c r="C4702" s="4">
        <f t="shared" si="73"/>
        <v>8.2628336755646821</v>
      </c>
    </row>
    <row r="4703" spans="1:3" x14ac:dyDescent="0.3">
      <c r="A4703">
        <v>0</v>
      </c>
      <c r="B4703">
        <v>1555</v>
      </c>
      <c r="C4703" s="4">
        <f t="shared" si="73"/>
        <v>4.2573579739904179</v>
      </c>
    </row>
    <row r="4704" spans="1:3" x14ac:dyDescent="0.3">
      <c r="A4704">
        <v>0</v>
      </c>
      <c r="B4704">
        <v>10661</v>
      </c>
      <c r="C4704" s="4">
        <f t="shared" si="73"/>
        <v>29.188227241615333</v>
      </c>
    </row>
    <row r="4705" spans="1:3" x14ac:dyDescent="0.3">
      <c r="A4705">
        <v>0</v>
      </c>
      <c r="B4705">
        <v>755</v>
      </c>
      <c r="C4705" s="4">
        <f t="shared" si="73"/>
        <v>2.0670773442847366</v>
      </c>
    </row>
    <row r="4706" spans="1:3" x14ac:dyDescent="0.3">
      <c r="A4706">
        <v>0</v>
      </c>
      <c r="B4706">
        <v>755</v>
      </c>
      <c r="C4706" s="4">
        <f t="shared" si="73"/>
        <v>2.0670773442847366</v>
      </c>
    </row>
    <row r="4707" spans="1:3" x14ac:dyDescent="0.3">
      <c r="A4707">
        <v>0</v>
      </c>
      <c r="B4707">
        <v>3936</v>
      </c>
      <c r="C4707" s="4">
        <f t="shared" si="73"/>
        <v>10.776180698151951</v>
      </c>
    </row>
    <row r="4708" spans="1:3" x14ac:dyDescent="0.3">
      <c r="A4708">
        <v>0</v>
      </c>
      <c r="B4708">
        <v>3406</v>
      </c>
      <c r="C4708" s="4">
        <f t="shared" si="73"/>
        <v>9.3251197809719368</v>
      </c>
    </row>
    <row r="4709" spans="1:3" x14ac:dyDescent="0.3">
      <c r="A4709">
        <v>0</v>
      </c>
      <c r="B4709">
        <v>365243</v>
      </c>
      <c r="C4709" s="4">
        <f t="shared" si="73"/>
        <v>999.98083504449005</v>
      </c>
    </row>
    <row r="4710" spans="1:3" x14ac:dyDescent="0.3">
      <c r="A4710">
        <v>0</v>
      </c>
      <c r="B4710">
        <v>365243</v>
      </c>
      <c r="C4710" s="4">
        <f t="shared" si="73"/>
        <v>999.98083504449005</v>
      </c>
    </row>
    <row r="4711" spans="1:3" x14ac:dyDescent="0.3">
      <c r="A4711">
        <v>0</v>
      </c>
      <c r="B4711">
        <v>370</v>
      </c>
      <c r="C4711" s="4">
        <f t="shared" si="73"/>
        <v>1.0130047912388775</v>
      </c>
    </row>
    <row r="4712" spans="1:3" x14ac:dyDescent="0.3">
      <c r="A4712">
        <v>0</v>
      </c>
      <c r="B4712">
        <v>3017</v>
      </c>
      <c r="C4712" s="4">
        <f t="shared" si="73"/>
        <v>8.2600958247775491</v>
      </c>
    </row>
    <row r="4713" spans="1:3" x14ac:dyDescent="0.3">
      <c r="A4713">
        <v>0</v>
      </c>
      <c r="B4713">
        <v>1316</v>
      </c>
      <c r="C4713" s="4">
        <f t="shared" si="73"/>
        <v>3.6030116358658453</v>
      </c>
    </row>
    <row r="4714" spans="1:3" x14ac:dyDescent="0.3">
      <c r="A4714">
        <v>0</v>
      </c>
      <c r="B4714">
        <v>2542</v>
      </c>
      <c r="C4714" s="4">
        <f t="shared" si="73"/>
        <v>6.9596167008898018</v>
      </c>
    </row>
    <row r="4715" spans="1:3" x14ac:dyDescent="0.3">
      <c r="A4715">
        <v>0</v>
      </c>
      <c r="B4715">
        <v>1121</v>
      </c>
      <c r="C4715" s="4">
        <f t="shared" si="73"/>
        <v>3.0691307323750854</v>
      </c>
    </row>
    <row r="4716" spans="1:3" x14ac:dyDescent="0.3">
      <c r="A4716">
        <v>0</v>
      </c>
      <c r="B4716">
        <v>3320</v>
      </c>
      <c r="C4716" s="4">
        <f t="shared" si="73"/>
        <v>9.0896646132785754</v>
      </c>
    </row>
    <row r="4717" spans="1:3" x14ac:dyDescent="0.3">
      <c r="A4717">
        <v>0</v>
      </c>
      <c r="B4717">
        <v>1264</v>
      </c>
      <c r="C4717" s="4">
        <f t="shared" si="73"/>
        <v>3.460643394934976</v>
      </c>
    </row>
    <row r="4718" spans="1:3" x14ac:dyDescent="0.3">
      <c r="A4718">
        <v>0</v>
      </c>
      <c r="B4718">
        <v>1528</v>
      </c>
      <c r="C4718" s="4">
        <f t="shared" si="73"/>
        <v>4.1834360027378512</v>
      </c>
    </row>
    <row r="4719" spans="1:3" x14ac:dyDescent="0.3">
      <c r="A4719">
        <v>0</v>
      </c>
      <c r="B4719">
        <v>1528</v>
      </c>
      <c r="C4719" s="4">
        <f t="shared" si="73"/>
        <v>4.1834360027378512</v>
      </c>
    </row>
    <row r="4720" spans="1:3" x14ac:dyDescent="0.3">
      <c r="A4720">
        <v>0</v>
      </c>
      <c r="B4720">
        <v>3251</v>
      </c>
      <c r="C4720" s="4">
        <f t="shared" si="73"/>
        <v>8.9007529089664619</v>
      </c>
    </row>
    <row r="4721" spans="1:3" x14ac:dyDescent="0.3">
      <c r="A4721">
        <v>0</v>
      </c>
      <c r="B4721">
        <v>432</v>
      </c>
      <c r="C4721" s="4">
        <f t="shared" si="73"/>
        <v>1.1827515400410678</v>
      </c>
    </row>
    <row r="4722" spans="1:3" x14ac:dyDescent="0.3">
      <c r="A4722">
        <v>0</v>
      </c>
      <c r="B4722">
        <v>2249</v>
      </c>
      <c r="C4722" s="4">
        <f t="shared" si="73"/>
        <v>6.1574264202600961</v>
      </c>
    </row>
    <row r="4723" spans="1:3" x14ac:dyDescent="0.3">
      <c r="A4723">
        <v>0</v>
      </c>
      <c r="B4723">
        <v>1844</v>
      </c>
      <c r="C4723" s="4">
        <f t="shared" si="73"/>
        <v>5.0485968514715944</v>
      </c>
    </row>
    <row r="4724" spans="1:3" x14ac:dyDescent="0.3">
      <c r="A4724">
        <v>0</v>
      </c>
      <c r="B4724">
        <v>2080</v>
      </c>
      <c r="C4724" s="4">
        <f t="shared" si="73"/>
        <v>5.6947296372347704</v>
      </c>
    </row>
    <row r="4725" spans="1:3" x14ac:dyDescent="0.3">
      <c r="A4725">
        <v>0</v>
      </c>
      <c r="B4725">
        <v>558</v>
      </c>
      <c r="C4725" s="4">
        <f t="shared" si="73"/>
        <v>1.5277207392197125</v>
      </c>
    </row>
    <row r="4726" spans="1:3" x14ac:dyDescent="0.3">
      <c r="A4726">
        <v>0</v>
      </c>
      <c r="B4726">
        <v>2423</v>
      </c>
      <c r="C4726" s="4">
        <f t="shared" si="73"/>
        <v>6.6338124572210813</v>
      </c>
    </row>
    <row r="4727" spans="1:3" x14ac:dyDescent="0.3">
      <c r="A4727">
        <v>0</v>
      </c>
      <c r="B4727">
        <v>1052</v>
      </c>
      <c r="C4727" s="4">
        <f t="shared" si="73"/>
        <v>2.8802190280629705</v>
      </c>
    </row>
    <row r="4728" spans="1:3" x14ac:dyDescent="0.3">
      <c r="A4728">
        <v>0</v>
      </c>
      <c r="B4728">
        <v>365243</v>
      </c>
      <c r="C4728" s="4">
        <f t="shared" si="73"/>
        <v>999.98083504449005</v>
      </c>
    </row>
    <row r="4729" spans="1:3" x14ac:dyDescent="0.3">
      <c r="A4729">
        <v>0</v>
      </c>
      <c r="B4729">
        <v>1606</v>
      </c>
      <c r="C4729" s="4">
        <f t="shared" si="73"/>
        <v>4.3969883641341543</v>
      </c>
    </row>
    <row r="4730" spans="1:3" x14ac:dyDescent="0.3">
      <c r="A4730">
        <v>1</v>
      </c>
      <c r="B4730">
        <v>552</v>
      </c>
      <c r="C4730" s="4">
        <f t="shared" si="73"/>
        <v>1.5112936344969199</v>
      </c>
    </row>
    <row r="4731" spans="1:3" x14ac:dyDescent="0.3">
      <c r="A4731">
        <v>0</v>
      </c>
      <c r="B4731">
        <v>365243</v>
      </c>
      <c r="C4731" s="4">
        <f t="shared" si="73"/>
        <v>999.98083504449005</v>
      </c>
    </row>
    <row r="4732" spans="1:3" x14ac:dyDescent="0.3">
      <c r="A4732">
        <v>0</v>
      </c>
      <c r="B4732">
        <v>553</v>
      </c>
      <c r="C4732" s="4">
        <f t="shared" si="73"/>
        <v>1.514031485284052</v>
      </c>
    </row>
    <row r="4733" spans="1:3" x14ac:dyDescent="0.3">
      <c r="A4733">
        <v>0</v>
      </c>
      <c r="B4733">
        <v>1215</v>
      </c>
      <c r="C4733" s="4">
        <f t="shared" si="73"/>
        <v>3.3264887063655029</v>
      </c>
    </row>
    <row r="4734" spans="1:3" x14ac:dyDescent="0.3">
      <c r="A4734">
        <v>0</v>
      </c>
      <c r="B4734">
        <v>2326</v>
      </c>
      <c r="C4734" s="4">
        <f t="shared" si="73"/>
        <v>6.368240930869268</v>
      </c>
    </row>
    <row r="4735" spans="1:3" x14ac:dyDescent="0.3">
      <c r="A4735">
        <v>0</v>
      </c>
      <c r="B4735">
        <v>4114</v>
      </c>
      <c r="C4735" s="4">
        <f t="shared" si="73"/>
        <v>11.263518138261464</v>
      </c>
    </row>
    <row r="4736" spans="1:3" x14ac:dyDescent="0.3">
      <c r="A4736">
        <v>0</v>
      </c>
      <c r="B4736">
        <v>365243</v>
      </c>
      <c r="C4736" s="4">
        <f t="shared" si="73"/>
        <v>999.98083504449005</v>
      </c>
    </row>
    <row r="4737" spans="1:3" x14ac:dyDescent="0.3">
      <c r="A4737">
        <v>0</v>
      </c>
      <c r="B4737">
        <v>365243</v>
      </c>
      <c r="C4737" s="4">
        <f t="shared" si="73"/>
        <v>999.98083504449005</v>
      </c>
    </row>
    <row r="4738" spans="1:3" x14ac:dyDescent="0.3">
      <c r="A4738">
        <v>0</v>
      </c>
      <c r="B4738">
        <v>1337</v>
      </c>
      <c r="C4738" s="4">
        <f t="shared" si="73"/>
        <v>3.6605065023956196</v>
      </c>
    </row>
    <row r="4739" spans="1:3" x14ac:dyDescent="0.3">
      <c r="A4739">
        <v>0</v>
      </c>
      <c r="B4739">
        <v>3753</v>
      </c>
      <c r="C4739" s="4">
        <f t="shared" ref="C4739:C4802" si="74">B4739/365.25</f>
        <v>10.275154004106776</v>
      </c>
    </row>
    <row r="4740" spans="1:3" x14ac:dyDescent="0.3">
      <c r="A4740">
        <v>0</v>
      </c>
      <c r="B4740">
        <v>2175</v>
      </c>
      <c r="C4740" s="4">
        <f t="shared" si="74"/>
        <v>5.9548254620123204</v>
      </c>
    </row>
    <row r="4741" spans="1:3" x14ac:dyDescent="0.3">
      <c r="A4741">
        <v>0</v>
      </c>
      <c r="B4741">
        <v>3680</v>
      </c>
      <c r="C4741" s="4">
        <f t="shared" si="74"/>
        <v>10.075290896646132</v>
      </c>
    </row>
    <row r="4742" spans="1:3" x14ac:dyDescent="0.3">
      <c r="A4742">
        <v>0</v>
      </c>
      <c r="B4742">
        <v>3347</v>
      </c>
      <c r="C4742" s="4">
        <f t="shared" si="74"/>
        <v>9.1635865845311422</v>
      </c>
    </row>
    <row r="4743" spans="1:3" x14ac:dyDescent="0.3">
      <c r="A4743">
        <v>0</v>
      </c>
      <c r="B4743">
        <v>3654</v>
      </c>
      <c r="C4743" s="4">
        <f t="shared" si="74"/>
        <v>10.004106776180699</v>
      </c>
    </row>
    <row r="4744" spans="1:3" x14ac:dyDescent="0.3">
      <c r="A4744">
        <v>0</v>
      </c>
      <c r="B4744">
        <v>3654</v>
      </c>
      <c r="C4744" s="4">
        <f t="shared" si="74"/>
        <v>10.004106776180699</v>
      </c>
    </row>
    <row r="4745" spans="1:3" x14ac:dyDescent="0.3">
      <c r="A4745">
        <v>0</v>
      </c>
      <c r="B4745">
        <v>3322</v>
      </c>
      <c r="C4745" s="4">
        <f t="shared" si="74"/>
        <v>9.0951403148528414</v>
      </c>
    </row>
    <row r="4746" spans="1:3" x14ac:dyDescent="0.3">
      <c r="A4746">
        <v>0</v>
      </c>
      <c r="B4746">
        <v>3372</v>
      </c>
      <c r="C4746" s="4">
        <f t="shared" si="74"/>
        <v>9.2320328542094447</v>
      </c>
    </row>
    <row r="4747" spans="1:3" x14ac:dyDescent="0.3">
      <c r="A4747">
        <v>0</v>
      </c>
      <c r="B4747">
        <v>740</v>
      </c>
      <c r="C4747" s="4">
        <f t="shared" si="74"/>
        <v>2.0260095824777551</v>
      </c>
    </row>
    <row r="4748" spans="1:3" x14ac:dyDescent="0.3">
      <c r="A4748">
        <v>0</v>
      </c>
      <c r="B4748">
        <v>280</v>
      </c>
      <c r="C4748" s="4">
        <f t="shared" si="74"/>
        <v>0.76659822039698833</v>
      </c>
    </row>
    <row r="4749" spans="1:3" x14ac:dyDescent="0.3">
      <c r="A4749">
        <v>0</v>
      </c>
      <c r="B4749">
        <v>365243</v>
      </c>
      <c r="C4749" s="4">
        <f t="shared" si="74"/>
        <v>999.98083504449005</v>
      </c>
    </row>
    <row r="4750" spans="1:3" x14ac:dyDescent="0.3">
      <c r="A4750">
        <v>0</v>
      </c>
      <c r="B4750">
        <v>4182</v>
      </c>
      <c r="C4750" s="4">
        <f t="shared" si="74"/>
        <v>11.449691991786448</v>
      </c>
    </row>
    <row r="4751" spans="1:3" x14ac:dyDescent="0.3">
      <c r="A4751">
        <v>1</v>
      </c>
      <c r="B4751">
        <v>2175</v>
      </c>
      <c r="C4751" s="4">
        <f t="shared" si="74"/>
        <v>5.9548254620123204</v>
      </c>
    </row>
    <row r="4752" spans="1:3" x14ac:dyDescent="0.3">
      <c r="A4752">
        <v>0</v>
      </c>
      <c r="B4752">
        <v>3423</v>
      </c>
      <c r="C4752" s="4">
        <f t="shared" si="74"/>
        <v>9.3716632443531829</v>
      </c>
    </row>
    <row r="4753" spans="1:3" x14ac:dyDescent="0.3">
      <c r="A4753">
        <v>0</v>
      </c>
      <c r="B4753">
        <v>5329</v>
      </c>
      <c r="C4753" s="4">
        <f t="shared" si="74"/>
        <v>14.590006844626968</v>
      </c>
    </row>
    <row r="4754" spans="1:3" x14ac:dyDescent="0.3">
      <c r="A4754">
        <v>0</v>
      </c>
      <c r="B4754">
        <v>1770</v>
      </c>
      <c r="C4754" s="4">
        <f t="shared" si="74"/>
        <v>4.8459958932238196</v>
      </c>
    </row>
    <row r="4755" spans="1:3" x14ac:dyDescent="0.3">
      <c r="A4755">
        <v>0</v>
      </c>
      <c r="B4755">
        <v>3685</v>
      </c>
      <c r="C4755" s="4">
        <f t="shared" si="74"/>
        <v>10.088980150581794</v>
      </c>
    </row>
    <row r="4756" spans="1:3" x14ac:dyDescent="0.3">
      <c r="A4756">
        <v>0</v>
      </c>
      <c r="B4756">
        <v>2916</v>
      </c>
      <c r="C4756" s="4">
        <f t="shared" si="74"/>
        <v>7.9835728952772076</v>
      </c>
    </row>
    <row r="4757" spans="1:3" x14ac:dyDescent="0.3">
      <c r="A4757">
        <v>0</v>
      </c>
      <c r="B4757">
        <v>394</v>
      </c>
      <c r="C4757" s="4">
        <f t="shared" si="74"/>
        <v>1.0787132101300478</v>
      </c>
    </row>
    <row r="4758" spans="1:3" x14ac:dyDescent="0.3">
      <c r="A4758">
        <v>1</v>
      </c>
      <c r="B4758">
        <v>2834</v>
      </c>
      <c r="C4758" s="4">
        <f t="shared" si="74"/>
        <v>7.7590691307323754</v>
      </c>
    </row>
    <row r="4759" spans="1:3" x14ac:dyDescent="0.3">
      <c r="A4759">
        <v>1</v>
      </c>
      <c r="B4759">
        <v>2834</v>
      </c>
      <c r="C4759" s="4">
        <f t="shared" si="74"/>
        <v>7.7590691307323754</v>
      </c>
    </row>
    <row r="4760" spans="1:3" x14ac:dyDescent="0.3">
      <c r="A4760">
        <v>0</v>
      </c>
      <c r="B4760">
        <v>1228</v>
      </c>
      <c r="C4760" s="4">
        <f t="shared" si="74"/>
        <v>3.3620807665982202</v>
      </c>
    </row>
    <row r="4761" spans="1:3" x14ac:dyDescent="0.3">
      <c r="A4761">
        <v>0</v>
      </c>
      <c r="B4761">
        <v>365243</v>
      </c>
      <c r="C4761" s="4">
        <f t="shared" si="74"/>
        <v>999.98083504449005</v>
      </c>
    </row>
    <row r="4762" spans="1:3" x14ac:dyDescent="0.3">
      <c r="A4762">
        <v>0</v>
      </c>
      <c r="B4762">
        <v>365243</v>
      </c>
      <c r="C4762" s="4">
        <f t="shared" si="74"/>
        <v>999.98083504449005</v>
      </c>
    </row>
    <row r="4763" spans="1:3" x14ac:dyDescent="0.3">
      <c r="A4763">
        <v>0</v>
      </c>
      <c r="B4763">
        <v>1329</v>
      </c>
      <c r="C4763" s="4">
        <f t="shared" si="74"/>
        <v>3.6386036960985626</v>
      </c>
    </row>
    <row r="4764" spans="1:3" x14ac:dyDescent="0.3">
      <c r="A4764">
        <v>0</v>
      </c>
      <c r="B4764">
        <v>365243</v>
      </c>
      <c r="C4764" s="4">
        <f t="shared" si="74"/>
        <v>999.98083504449005</v>
      </c>
    </row>
    <row r="4765" spans="1:3" x14ac:dyDescent="0.3">
      <c r="A4765">
        <v>0</v>
      </c>
      <c r="B4765">
        <v>527</v>
      </c>
      <c r="C4765" s="4">
        <f t="shared" si="74"/>
        <v>1.4428473648186173</v>
      </c>
    </row>
    <row r="4766" spans="1:3" x14ac:dyDescent="0.3">
      <c r="A4766">
        <v>0</v>
      </c>
      <c r="B4766">
        <v>919</v>
      </c>
      <c r="C4766" s="4">
        <f t="shared" si="74"/>
        <v>2.516084873374401</v>
      </c>
    </row>
    <row r="4767" spans="1:3" x14ac:dyDescent="0.3">
      <c r="A4767">
        <v>0</v>
      </c>
      <c r="B4767">
        <v>919</v>
      </c>
      <c r="C4767" s="4">
        <f t="shared" si="74"/>
        <v>2.516084873374401</v>
      </c>
    </row>
    <row r="4768" spans="1:3" x14ac:dyDescent="0.3">
      <c r="A4768">
        <v>0</v>
      </c>
      <c r="B4768">
        <v>1854</v>
      </c>
      <c r="C4768" s="4">
        <f t="shared" si="74"/>
        <v>5.075975359342916</v>
      </c>
    </row>
    <row r="4769" spans="1:3" x14ac:dyDescent="0.3">
      <c r="A4769">
        <v>0</v>
      </c>
      <c r="B4769">
        <v>965</v>
      </c>
      <c r="C4769" s="4">
        <f t="shared" si="74"/>
        <v>2.6420260095824779</v>
      </c>
    </row>
    <row r="4770" spans="1:3" x14ac:dyDescent="0.3">
      <c r="A4770">
        <v>0</v>
      </c>
      <c r="B4770">
        <v>365243</v>
      </c>
      <c r="C4770" s="4">
        <f t="shared" si="74"/>
        <v>999.98083504449005</v>
      </c>
    </row>
    <row r="4771" spans="1:3" x14ac:dyDescent="0.3">
      <c r="A4771">
        <v>0</v>
      </c>
      <c r="B4771">
        <v>2721</v>
      </c>
      <c r="C4771" s="4">
        <f t="shared" si="74"/>
        <v>7.4496919917864473</v>
      </c>
    </row>
    <row r="4772" spans="1:3" x14ac:dyDescent="0.3">
      <c r="A4772">
        <v>0</v>
      </c>
      <c r="B4772">
        <v>3002</v>
      </c>
      <c r="C4772" s="4">
        <f t="shared" si="74"/>
        <v>8.219028062970569</v>
      </c>
    </row>
    <row r="4773" spans="1:3" x14ac:dyDescent="0.3">
      <c r="A4773">
        <v>0</v>
      </c>
      <c r="B4773">
        <v>5643</v>
      </c>
      <c r="C4773" s="4">
        <f t="shared" si="74"/>
        <v>15.449691991786448</v>
      </c>
    </row>
    <row r="4774" spans="1:3" x14ac:dyDescent="0.3">
      <c r="A4774">
        <v>0</v>
      </c>
      <c r="B4774">
        <v>5643</v>
      </c>
      <c r="C4774" s="4">
        <f t="shared" si="74"/>
        <v>15.449691991786448</v>
      </c>
    </row>
    <row r="4775" spans="1:3" x14ac:dyDescent="0.3">
      <c r="A4775">
        <v>0</v>
      </c>
      <c r="B4775">
        <v>1256</v>
      </c>
      <c r="C4775" s="4">
        <f t="shared" si="74"/>
        <v>3.4387405886379194</v>
      </c>
    </row>
    <row r="4776" spans="1:3" x14ac:dyDescent="0.3">
      <c r="A4776">
        <v>0</v>
      </c>
      <c r="B4776">
        <v>3154</v>
      </c>
      <c r="C4776" s="4">
        <f t="shared" si="74"/>
        <v>8.6351813826146469</v>
      </c>
    </row>
    <row r="4777" spans="1:3" x14ac:dyDescent="0.3">
      <c r="A4777">
        <v>0</v>
      </c>
      <c r="B4777">
        <v>111</v>
      </c>
      <c r="C4777" s="4">
        <f t="shared" si="74"/>
        <v>0.30390143737166325</v>
      </c>
    </row>
    <row r="4778" spans="1:3" x14ac:dyDescent="0.3">
      <c r="A4778">
        <v>0</v>
      </c>
      <c r="B4778">
        <v>3412</v>
      </c>
      <c r="C4778" s="4">
        <f t="shared" si="74"/>
        <v>9.3415468856947292</v>
      </c>
    </row>
    <row r="4779" spans="1:3" x14ac:dyDescent="0.3">
      <c r="A4779">
        <v>0</v>
      </c>
      <c r="B4779">
        <v>135</v>
      </c>
      <c r="C4779" s="4">
        <f t="shared" si="74"/>
        <v>0.36960985626283366</v>
      </c>
    </row>
    <row r="4780" spans="1:3" x14ac:dyDescent="0.3">
      <c r="A4780">
        <v>0</v>
      </c>
      <c r="B4780">
        <v>1141</v>
      </c>
      <c r="C4780" s="4">
        <f t="shared" si="74"/>
        <v>3.1238877481177276</v>
      </c>
    </row>
    <row r="4781" spans="1:3" x14ac:dyDescent="0.3">
      <c r="A4781">
        <v>0</v>
      </c>
      <c r="B4781">
        <v>2028</v>
      </c>
      <c r="C4781" s="4">
        <f t="shared" si="74"/>
        <v>5.5523613963039011</v>
      </c>
    </row>
    <row r="4782" spans="1:3" x14ac:dyDescent="0.3">
      <c r="A4782">
        <v>0</v>
      </c>
      <c r="B4782">
        <v>365243</v>
      </c>
      <c r="C4782" s="4">
        <f t="shared" si="74"/>
        <v>999.98083504449005</v>
      </c>
    </row>
    <row r="4783" spans="1:3" x14ac:dyDescent="0.3">
      <c r="A4783">
        <v>0</v>
      </c>
      <c r="B4783">
        <v>1175</v>
      </c>
      <c r="C4783" s="4">
        <f t="shared" si="74"/>
        <v>3.2169746748802188</v>
      </c>
    </row>
    <row r="4784" spans="1:3" x14ac:dyDescent="0.3">
      <c r="A4784">
        <v>0</v>
      </c>
      <c r="B4784">
        <v>365243</v>
      </c>
      <c r="C4784" s="4">
        <f t="shared" si="74"/>
        <v>999.98083504449005</v>
      </c>
    </row>
    <row r="4785" spans="1:3" x14ac:dyDescent="0.3">
      <c r="A4785">
        <v>0</v>
      </c>
      <c r="B4785">
        <v>696</v>
      </c>
      <c r="C4785" s="4">
        <f t="shared" si="74"/>
        <v>1.9055441478439425</v>
      </c>
    </row>
    <row r="4786" spans="1:3" x14ac:dyDescent="0.3">
      <c r="A4786">
        <v>0</v>
      </c>
      <c r="B4786">
        <v>599</v>
      </c>
      <c r="C4786" s="4">
        <f t="shared" si="74"/>
        <v>1.6399726214921286</v>
      </c>
    </row>
    <row r="4787" spans="1:3" x14ac:dyDescent="0.3">
      <c r="A4787">
        <v>0</v>
      </c>
      <c r="B4787">
        <v>365243</v>
      </c>
      <c r="C4787" s="4">
        <f t="shared" si="74"/>
        <v>999.98083504449005</v>
      </c>
    </row>
    <row r="4788" spans="1:3" x14ac:dyDescent="0.3">
      <c r="A4788">
        <v>0</v>
      </c>
      <c r="B4788">
        <v>1968</v>
      </c>
      <c r="C4788" s="4">
        <f t="shared" si="74"/>
        <v>5.3880903490759753</v>
      </c>
    </row>
    <row r="4789" spans="1:3" x14ac:dyDescent="0.3">
      <c r="A4789">
        <v>0</v>
      </c>
      <c r="B4789">
        <v>2560</v>
      </c>
      <c r="C4789" s="4">
        <f t="shared" si="74"/>
        <v>7.008898015058179</v>
      </c>
    </row>
    <row r="4790" spans="1:3" x14ac:dyDescent="0.3">
      <c r="A4790">
        <v>0</v>
      </c>
      <c r="B4790">
        <v>582</v>
      </c>
      <c r="C4790" s="4">
        <f t="shared" si="74"/>
        <v>1.593429158110883</v>
      </c>
    </row>
    <row r="4791" spans="1:3" x14ac:dyDescent="0.3">
      <c r="A4791">
        <v>0</v>
      </c>
      <c r="B4791">
        <v>13071</v>
      </c>
      <c r="C4791" s="4">
        <f t="shared" si="74"/>
        <v>35.786447638603697</v>
      </c>
    </row>
    <row r="4792" spans="1:3" x14ac:dyDescent="0.3">
      <c r="A4792">
        <v>0</v>
      </c>
      <c r="B4792">
        <v>39</v>
      </c>
      <c r="C4792" s="4">
        <f t="shared" si="74"/>
        <v>0.10677618069815195</v>
      </c>
    </row>
    <row r="4793" spans="1:3" x14ac:dyDescent="0.3">
      <c r="A4793">
        <v>0</v>
      </c>
      <c r="B4793">
        <v>2690</v>
      </c>
      <c r="C4793" s="4">
        <f t="shared" si="74"/>
        <v>7.3648186173853523</v>
      </c>
    </row>
    <row r="4794" spans="1:3" x14ac:dyDescent="0.3">
      <c r="A4794">
        <v>0</v>
      </c>
      <c r="B4794">
        <v>365243</v>
      </c>
      <c r="C4794" s="4">
        <f t="shared" si="74"/>
        <v>999.98083504449005</v>
      </c>
    </row>
    <row r="4795" spans="1:3" x14ac:dyDescent="0.3">
      <c r="A4795">
        <v>0</v>
      </c>
      <c r="B4795">
        <v>365243</v>
      </c>
      <c r="C4795" s="4">
        <f t="shared" si="74"/>
        <v>999.98083504449005</v>
      </c>
    </row>
    <row r="4796" spans="1:3" x14ac:dyDescent="0.3">
      <c r="A4796">
        <v>0</v>
      </c>
      <c r="B4796">
        <v>6029</v>
      </c>
      <c r="C4796" s="4">
        <f t="shared" si="74"/>
        <v>16.506502395619439</v>
      </c>
    </row>
    <row r="4797" spans="1:3" x14ac:dyDescent="0.3">
      <c r="A4797">
        <v>0</v>
      </c>
      <c r="B4797">
        <v>2486</v>
      </c>
      <c r="C4797" s="4">
        <f t="shared" si="74"/>
        <v>6.8062970568104042</v>
      </c>
    </row>
    <row r="4798" spans="1:3" x14ac:dyDescent="0.3">
      <c r="A4798">
        <v>0</v>
      </c>
      <c r="B4798">
        <v>7563</v>
      </c>
      <c r="C4798" s="4">
        <f t="shared" si="74"/>
        <v>20.706365503080082</v>
      </c>
    </row>
    <row r="4799" spans="1:3" x14ac:dyDescent="0.3">
      <c r="A4799">
        <v>0</v>
      </c>
      <c r="B4799">
        <v>2158</v>
      </c>
      <c r="C4799" s="4">
        <f t="shared" si="74"/>
        <v>5.9082819986310744</v>
      </c>
    </row>
    <row r="4800" spans="1:3" x14ac:dyDescent="0.3">
      <c r="A4800">
        <v>0</v>
      </c>
      <c r="B4800">
        <v>2158</v>
      </c>
      <c r="C4800" s="4">
        <f t="shared" si="74"/>
        <v>5.9082819986310744</v>
      </c>
    </row>
    <row r="4801" spans="1:3" x14ac:dyDescent="0.3">
      <c r="A4801">
        <v>0</v>
      </c>
      <c r="B4801">
        <v>2156</v>
      </c>
      <c r="C4801" s="4">
        <f t="shared" si="74"/>
        <v>5.9028062970568103</v>
      </c>
    </row>
    <row r="4802" spans="1:3" x14ac:dyDescent="0.3">
      <c r="A4802">
        <v>0</v>
      </c>
      <c r="B4802">
        <v>2126</v>
      </c>
      <c r="C4802" s="4">
        <f t="shared" si="74"/>
        <v>5.8206707734428473</v>
      </c>
    </row>
    <row r="4803" spans="1:3" x14ac:dyDescent="0.3">
      <c r="A4803">
        <v>0</v>
      </c>
      <c r="B4803">
        <v>2126</v>
      </c>
      <c r="C4803" s="4">
        <f t="shared" ref="C4803:C4866" si="75">B4803/365.25</f>
        <v>5.8206707734428473</v>
      </c>
    </row>
    <row r="4804" spans="1:3" x14ac:dyDescent="0.3">
      <c r="A4804">
        <v>0</v>
      </c>
      <c r="B4804">
        <v>1310</v>
      </c>
      <c r="C4804" s="4">
        <f t="shared" si="75"/>
        <v>3.5865845311430529</v>
      </c>
    </row>
    <row r="4805" spans="1:3" x14ac:dyDescent="0.3">
      <c r="A4805">
        <v>0</v>
      </c>
      <c r="B4805">
        <v>365243</v>
      </c>
      <c r="C4805" s="4">
        <f t="shared" si="75"/>
        <v>999.98083504449005</v>
      </c>
    </row>
    <row r="4806" spans="1:3" x14ac:dyDescent="0.3">
      <c r="A4806">
        <v>0</v>
      </c>
      <c r="B4806">
        <v>365243</v>
      </c>
      <c r="C4806" s="4">
        <f t="shared" si="75"/>
        <v>999.98083504449005</v>
      </c>
    </row>
    <row r="4807" spans="1:3" x14ac:dyDescent="0.3">
      <c r="A4807">
        <v>0</v>
      </c>
      <c r="B4807">
        <v>365243</v>
      </c>
      <c r="C4807" s="4">
        <f t="shared" si="75"/>
        <v>999.98083504449005</v>
      </c>
    </row>
    <row r="4808" spans="1:3" x14ac:dyDescent="0.3">
      <c r="A4808">
        <v>0</v>
      </c>
      <c r="B4808">
        <v>1289</v>
      </c>
      <c r="C4808" s="4">
        <f t="shared" si="75"/>
        <v>3.5290896646132786</v>
      </c>
    </row>
    <row r="4809" spans="1:3" x14ac:dyDescent="0.3">
      <c r="A4809">
        <v>0</v>
      </c>
      <c r="B4809">
        <v>2604</v>
      </c>
      <c r="C4809" s="4">
        <f t="shared" si="75"/>
        <v>7.1293634496919918</v>
      </c>
    </row>
    <row r="4810" spans="1:3" x14ac:dyDescent="0.3">
      <c r="A4810">
        <v>0</v>
      </c>
      <c r="B4810">
        <v>598</v>
      </c>
      <c r="C4810" s="4">
        <f t="shared" si="75"/>
        <v>1.6372347707049966</v>
      </c>
    </row>
    <row r="4811" spans="1:3" x14ac:dyDescent="0.3">
      <c r="A4811">
        <v>0</v>
      </c>
      <c r="B4811">
        <v>7451</v>
      </c>
      <c r="C4811" s="4">
        <f t="shared" si="75"/>
        <v>20.399726214921287</v>
      </c>
    </row>
    <row r="4812" spans="1:3" x14ac:dyDescent="0.3">
      <c r="A4812">
        <v>0</v>
      </c>
      <c r="B4812">
        <v>563</v>
      </c>
      <c r="C4812" s="4">
        <f t="shared" si="75"/>
        <v>1.5414099931553731</v>
      </c>
    </row>
    <row r="4813" spans="1:3" x14ac:dyDescent="0.3">
      <c r="A4813">
        <v>0</v>
      </c>
      <c r="B4813">
        <v>1171</v>
      </c>
      <c r="C4813" s="4">
        <f t="shared" si="75"/>
        <v>3.2060232717316905</v>
      </c>
    </row>
    <row r="4814" spans="1:3" x14ac:dyDescent="0.3">
      <c r="A4814">
        <v>0</v>
      </c>
      <c r="B4814">
        <v>365243</v>
      </c>
      <c r="C4814" s="4">
        <f t="shared" si="75"/>
        <v>999.98083504449005</v>
      </c>
    </row>
    <row r="4815" spans="1:3" x14ac:dyDescent="0.3">
      <c r="A4815">
        <v>0</v>
      </c>
      <c r="B4815">
        <v>365243</v>
      </c>
      <c r="C4815" s="4">
        <f t="shared" si="75"/>
        <v>999.98083504449005</v>
      </c>
    </row>
    <row r="4816" spans="1:3" x14ac:dyDescent="0.3">
      <c r="A4816">
        <v>0</v>
      </c>
      <c r="B4816">
        <v>2763</v>
      </c>
      <c r="C4816" s="4">
        <f t="shared" si="75"/>
        <v>7.5646817248459959</v>
      </c>
    </row>
    <row r="4817" spans="1:3" x14ac:dyDescent="0.3">
      <c r="A4817">
        <v>0</v>
      </c>
      <c r="B4817">
        <v>365243</v>
      </c>
      <c r="C4817" s="4">
        <f t="shared" si="75"/>
        <v>999.98083504449005</v>
      </c>
    </row>
    <row r="4818" spans="1:3" x14ac:dyDescent="0.3">
      <c r="A4818">
        <v>0</v>
      </c>
      <c r="B4818">
        <v>365243</v>
      </c>
      <c r="C4818" s="4">
        <f t="shared" si="75"/>
        <v>999.98083504449005</v>
      </c>
    </row>
    <row r="4819" spans="1:3" x14ac:dyDescent="0.3">
      <c r="A4819">
        <v>0</v>
      </c>
      <c r="B4819">
        <v>365243</v>
      </c>
      <c r="C4819" s="4">
        <f t="shared" si="75"/>
        <v>999.98083504449005</v>
      </c>
    </row>
    <row r="4820" spans="1:3" x14ac:dyDescent="0.3">
      <c r="A4820">
        <v>0</v>
      </c>
      <c r="B4820">
        <v>1462</v>
      </c>
      <c r="C4820" s="4">
        <f t="shared" si="75"/>
        <v>4.0027378507871321</v>
      </c>
    </row>
    <row r="4821" spans="1:3" x14ac:dyDescent="0.3">
      <c r="A4821">
        <v>0</v>
      </c>
      <c r="B4821">
        <v>388</v>
      </c>
      <c r="C4821" s="4">
        <f t="shared" si="75"/>
        <v>1.0622861054072552</v>
      </c>
    </row>
    <row r="4822" spans="1:3" x14ac:dyDescent="0.3">
      <c r="A4822">
        <v>0</v>
      </c>
      <c r="B4822">
        <v>365243</v>
      </c>
      <c r="C4822" s="4">
        <f t="shared" si="75"/>
        <v>999.98083504449005</v>
      </c>
    </row>
    <row r="4823" spans="1:3" x14ac:dyDescent="0.3">
      <c r="A4823">
        <v>0</v>
      </c>
      <c r="B4823">
        <v>996</v>
      </c>
      <c r="C4823" s="4">
        <f t="shared" si="75"/>
        <v>2.7268993839835729</v>
      </c>
    </row>
    <row r="4824" spans="1:3" x14ac:dyDescent="0.3">
      <c r="A4824">
        <v>1</v>
      </c>
      <c r="B4824">
        <v>1712</v>
      </c>
      <c r="C4824" s="4">
        <f t="shared" si="75"/>
        <v>4.687200547570157</v>
      </c>
    </row>
    <row r="4825" spans="1:3" x14ac:dyDescent="0.3">
      <c r="A4825">
        <v>0</v>
      </c>
      <c r="B4825">
        <v>401</v>
      </c>
      <c r="C4825" s="4">
        <f t="shared" si="75"/>
        <v>1.0978781656399725</v>
      </c>
    </row>
    <row r="4826" spans="1:3" x14ac:dyDescent="0.3">
      <c r="A4826">
        <v>0</v>
      </c>
      <c r="B4826">
        <v>295</v>
      </c>
      <c r="C4826" s="4">
        <f t="shared" si="75"/>
        <v>0.8076659822039699</v>
      </c>
    </row>
    <row r="4827" spans="1:3" x14ac:dyDescent="0.3">
      <c r="A4827">
        <v>0</v>
      </c>
      <c r="B4827">
        <v>1031</v>
      </c>
      <c r="C4827" s="4">
        <f t="shared" si="75"/>
        <v>2.8227241615331966</v>
      </c>
    </row>
    <row r="4828" spans="1:3" x14ac:dyDescent="0.3">
      <c r="A4828">
        <v>0</v>
      </c>
      <c r="B4828">
        <v>2389</v>
      </c>
      <c r="C4828" s="4">
        <f t="shared" si="75"/>
        <v>6.5407255304585901</v>
      </c>
    </row>
    <row r="4829" spans="1:3" x14ac:dyDescent="0.3">
      <c r="A4829">
        <v>0</v>
      </c>
      <c r="B4829">
        <v>372</v>
      </c>
      <c r="C4829" s="4">
        <f t="shared" si="75"/>
        <v>1.0184804928131417</v>
      </c>
    </row>
    <row r="4830" spans="1:3" x14ac:dyDescent="0.3">
      <c r="A4830">
        <v>0</v>
      </c>
      <c r="B4830">
        <v>4836</v>
      </c>
      <c r="C4830" s="4">
        <f t="shared" si="75"/>
        <v>13.240246406570842</v>
      </c>
    </row>
    <row r="4831" spans="1:3" x14ac:dyDescent="0.3">
      <c r="A4831">
        <v>0</v>
      </c>
      <c r="B4831">
        <v>1868</v>
      </c>
      <c r="C4831" s="4">
        <f t="shared" si="75"/>
        <v>5.1143052703627649</v>
      </c>
    </row>
    <row r="4832" spans="1:3" x14ac:dyDescent="0.3">
      <c r="A4832">
        <v>0</v>
      </c>
      <c r="B4832">
        <v>365243</v>
      </c>
      <c r="C4832" s="4">
        <f t="shared" si="75"/>
        <v>999.98083504449005</v>
      </c>
    </row>
    <row r="4833" spans="1:3" x14ac:dyDescent="0.3">
      <c r="A4833">
        <v>0</v>
      </c>
      <c r="B4833">
        <v>365243</v>
      </c>
      <c r="C4833" s="4">
        <f t="shared" si="75"/>
        <v>999.98083504449005</v>
      </c>
    </row>
    <row r="4834" spans="1:3" x14ac:dyDescent="0.3">
      <c r="A4834">
        <v>0</v>
      </c>
      <c r="B4834">
        <v>9580</v>
      </c>
      <c r="C4834" s="4">
        <f t="shared" si="75"/>
        <v>26.22861054072553</v>
      </c>
    </row>
    <row r="4835" spans="1:3" x14ac:dyDescent="0.3">
      <c r="A4835">
        <v>0</v>
      </c>
      <c r="B4835">
        <v>2228</v>
      </c>
      <c r="C4835" s="4">
        <f t="shared" si="75"/>
        <v>6.0999315537303218</v>
      </c>
    </row>
    <row r="4836" spans="1:3" x14ac:dyDescent="0.3">
      <c r="A4836">
        <v>0</v>
      </c>
      <c r="B4836">
        <v>1762</v>
      </c>
      <c r="C4836" s="4">
        <f t="shared" si="75"/>
        <v>4.8240930869267622</v>
      </c>
    </row>
    <row r="4837" spans="1:3" x14ac:dyDescent="0.3">
      <c r="A4837">
        <v>0</v>
      </c>
      <c r="B4837">
        <v>950</v>
      </c>
      <c r="C4837" s="4">
        <f t="shared" si="75"/>
        <v>2.6009582477754964</v>
      </c>
    </row>
    <row r="4838" spans="1:3" x14ac:dyDescent="0.3">
      <c r="A4838">
        <v>0</v>
      </c>
      <c r="B4838">
        <v>2346</v>
      </c>
      <c r="C4838" s="4">
        <f t="shared" si="75"/>
        <v>6.4229979466119094</v>
      </c>
    </row>
    <row r="4839" spans="1:3" x14ac:dyDescent="0.3">
      <c r="A4839">
        <v>0</v>
      </c>
      <c r="B4839">
        <v>2757</v>
      </c>
      <c r="C4839" s="4">
        <f t="shared" si="75"/>
        <v>7.5482546201232035</v>
      </c>
    </row>
    <row r="4840" spans="1:3" x14ac:dyDescent="0.3">
      <c r="A4840">
        <v>0</v>
      </c>
      <c r="B4840">
        <v>207</v>
      </c>
      <c r="C4840" s="4">
        <f t="shared" si="75"/>
        <v>0.56673511293634493</v>
      </c>
    </row>
    <row r="4841" spans="1:3" x14ac:dyDescent="0.3">
      <c r="A4841">
        <v>0</v>
      </c>
      <c r="B4841">
        <v>934</v>
      </c>
      <c r="C4841" s="4">
        <f t="shared" si="75"/>
        <v>2.5571526351813825</v>
      </c>
    </row>
    <row r="4842" spans="1:3" x14ac:dyDescent="0.3">
      <c r="A4842">
        <v>0</v>
      </c>
      <c r="B4842">
        <v>2568</v>
      </c>
      <c r="C4842" s="4">
        <f t="shared" si="75"/>
        <v>7.0308008213552364</v>
      </c>
    </row>
    <row r="4843" spans="1:3" x14ac:dyDescent="0.3">
      <c r="A4843">
        <v>0</v>
      </c>
      <c r="B4843">
        <v>3392</v>
      </c>
      <c r="C4843" s="4">
        <f t="shared" si="75"/>
        <v>9.2867898699520879</v>
      </c>
    </row>
    <row r="4844" spans="1:3" x14ac:dyDescent="0.3">
      <c r="A4844">
        <v>0</v>
      </c>
      <c r="B4844">
        <v>3392</v>
      </c>
      <c r="C4844" s="4">
        <f t="shared" si="75"/>
        <v>9.2867898699520879</v>
      </c>
    </row>
    <row r="4845" spans="1:3" x14ac:dyDescent="0.3">
      <c r="A4845">
        <v>0</v>
      </c>
      <c r="B4845">
        <v>9068</v>
      </c>
      <c r="C4845" s="4">
        <f t="shared" si="75"/>
        <v>24.826830937713893</v>
      </c>
    </row>
    <row r="4846" spans="1:3" x14ac:dyDescent="0.3">
      <c r="A4846">
        <v>0</v>
      </c>
      <c r="B4846">
        <v>9068</v>
      </c>
      <c r="C4846" s="4">
        <f t="shared" si="75"/>
        <v>24.826830937713893</v>
      </c>
    </row>
    <row r="4847" spans="1:3" x14ac:dyDescent="0.3">
      <c r="A4847">
        <v>0</v>
      </c>
      <c r="B4847">
        <v>2591</v>
      </c>
      <c r="C4847" s="4">
        <f t="shared" si="75"/>
        <v>7.0937713894592749</v>
      </c>
    </row>
    <row r="4848" spans="1:3" x14ac:dyDescent="0.3">
      <c r="A4848">
        <v>0</v>
      </c>
      <c r="B4848">
        <v>257</v>
      </c>
      <c r="C4848" s="4">
        <f t="shared" si="75"/>
        <v>0.70362765229294999</v>
      </c>
    </row>
    <row r="4849" spans="1:3" x14ac:dyDescent="0.3">
      <c r="A4849">
        <v>0</v>
      </c>
      <c r="B4849">
        <v>365243</v>
      </c>
      <c r="C4849" s="4">
        <f t="shared" si="75"/>
        <v>999.98083504449005</v>
      </c>
    </row>
    <row r="4850" spans="1:3" x14ac:dyDescent="0.3">
      <c r="A4850">
        <v>0</v>
      </c>
      <c r="B4850">
        <v>365243</v>
      </c>
      <c r="C4850" s="4">
        <f t="shared" si="75"/>
        <v>999.98083504449005</v>
      </c>
    </row>
    <row r="4851" spans="1:3" x14ac:dyDescent="0.3">
      <c r="A4851">
        <v>0</v>
      </c>
      <c r="B4851">
        <v>1100</v>
      </c>
      <c r="C4851" s="4">
        <f t="shared" si="75"/>
        <v>3.0116358658453115</v>
      </c>
    </row>
    <row r="4852" spans="1:3" x14ac:dyDescent="0.3">
      <c r="A4852">
        <v>0</v>
      </c>
      <c r="B4852">
        <v>259</v>
      </c>
      <c r="C4852" s="4">
        <f t="shared" si="75"/>
        <v>0.70910335386721424</v>
      </c>
    </row>
    <row r="4853" spans="1:3" x14ac:dyDescent="0.3">
      <c r="A4853">
        <v>0</v>
      </c>
      <c r="B4853">
        <v>289</v>
      </c>
      <c r="C4853" s="4">
        <f t="shared" si="75"/>
        <v>0.79123887748117727</v>
      </c>
    </row>
    <row r="4854" spans="1:3" x14ac:dyDescent="0.3">
      <c r="A4854">
        <v>0</v>
      </c>
      <c r="B4854">
        <v>896</v>
      </c>
      <c r="C4854" s="4">
        <f t="shared" si="75"/>
        <v>2.4531143052703626</v>
      </c>
    </row>
    <row r="4855" spans="1:3" x14ac:dyDescent="0.3">
      <c r="A4855">
        <v>0</v>
      </c>
      <c r="B4855">
        <v>365243</v>
      </c>
      <c r="C4855" s="4">
        <f t="shared" si="75"/>
        <v>999.98083504449005</v>
      </c>
    </row>
    <row r="4856" spans="1:3" x14ac:dyDescent="0.3">
      <c r="A4856">
        <v>0</v>
      </c>
      <c r="B4856">
        <v>1055</v>
      </c>
      <c r="C4856" s="4">
        <f t="shared" si="75"/>
        <v>2.8884325804243667</v>
      </c>
    </row>
    <row r="4857" spans="1:3" x14ac:dyDescent="0.3">
      <c r="A4857">
        <v>1</v>
      </c>
      <c r="B4857">
        <v>1050</v>
      </c>
      <c r="C4857" s="4">
        <f t="shared" si="75"/>
        <v>2.8747433264887063</v>
      </c>
    </row>
    <row r="4858" spans="1:3" x14ac:dyDescent="0.3">
      <c r="A4858">
        <v>0</v>
      </c>
      <c r="B4858">
        <v>5106</v>
      </c>
      <c r="C4858" s="4">
        <f t="shared" si="75"/>
        <v>13.979466119096509</v>
      </c>
    </row>
    <row r="4859" spans="1:3" x14ac:dyDescent="0.3">
      <c r="A4859">
        <v>0</v>
      </c>
      <c r="B4859">
        <v>206</v>
      </c>
      <c r="C4859" s="4">
        <f t="shared" si="75"/>
        <v>0.56399726214921286</v>
      </c>
    </row>
    <row r="4860" spans="1:3" x14ac:dyDescent="0.3">
      <c r="A4860">
        <v>0</v>
      </c>
      <c r="B4860">
        <v>365243</v>
      </c>
      <c r="C4860" s="4">
        <f t="shared" si="75"/>
        <v>999.98083504449005</v>
      </c>
    </row>
    <row r="4861" spans="1:3" x14ac:dyDescent="0.3">
      <c r="A4861">
        <v>1</v>
      </c>
      <c r="B4861">
        <v>3422</v>
      </c>
      <c r="C4861" s="4">
        <f t="shared" si="75"/>
        <v>9.3689253935660499</v>
      </c>
    </row>
    <row r="4862" spans="1:3" x14ac:dyDescent="0.3">
      <c r="A4862">
        <v>1</v>
      </c>
      <c r="B4862">
        <v>2066</v>
      </c>
      <c r="C4862" s="4">
        <f t="shared" si="75"/>
        <v>5.6563997262149215</v>
      </c>
    </row>
    <row r="4863" spans="1:3" x14ac:dyDescent="0.3">
      <c r="A4863">
        <v>0</v>
      </c>
      <c r="B4863">
        <v>2310</v>
      </c>
      <c r="C4863" s="4">
        <f t="shared" si="75"/>
        <v>6.324435318275154</v>
      </c>
    </row>
    <row r="4864" spans="1:3" x14ac:dyDescent="0.3">
      <c r="A4864">
        <v>0</v>
      </c>
      <c r="B4864">
        <v>2310</v>
      </c>
      <c r="C4864" s="4">
        <f t="shared" si="75"/>
        <v>6.324435318275154</v>
      </c>
    </row>
    <row r="4865" spans="1:3" x14ac:dyDescent="0.3">
      <c r="A4865">
        <v>0</v>
      </c>
      <c r="B4865">
        <v>764</v>
      </c>
      <c r="C4865" s="4">
        <f t="shared" si="75"/>
        <v>2.0917180013689256</v>
      </c>
    </row>
    <row r="4866" spans="1:3" x14ac:dyDescent="0.3">
      <c r="A4866">
        <v>0</v>
      </c>
      <c r="B4866">
        <v>365243</v>
      </c>
      <c r="C4866" s="4">
        <f t="shared" si="75"/>
        <v>999.98083504449005</v>
      </c>
    </row>
    <row r="4867" spans="1:3" x14ac:dyDescent="0.3">
      <c r="A4867">
        <v>1</v>
      </c>
      <c r="B4867">
        <v>96</v>
      </c>
      <c r="C4867" s="4">
        <f t="shared" ref="C4867:C4930" si="76">B4867/365.25</f>
        <v>0.26283367556468173</v>
      </c>
    </row>
    <row r="4868" spans="1:3" x14ac:dyDescent="0.3">
      <c r="A4868">
        <v>1</v>
      </c>
      <c r="B4868">
        <v>3017</v>
      </c>
      <c r="C4868" s="4">
        <f t="shared" si="76"/>
        <v>8.2600958247775491</v>
      </c>
    </row>
    <row r="4869" spans="1:3" x14ac:dyDescent="0.3">
      <c r="A4869">
        <v>0</v>
      </c>
      <c r="B4869">
        <v>5314</v>
      </c>
      <c r="C4869" s="4">
        <f t="shared" si="76"/>
        <v>14.548939082819986</v>
      </c>
    </row>
    <row r="4870" spans="1:3" x14ac:dyDescent="0.3">
      <c r="A4870">
        <v>1</v>
      </c>
      <c r="B4870">
        <v>740</v>
      </c>
      <c r="C4870" s="4">
        <f t="shared" si="76"/>
        <v>2.0260095824777551</v>
      </c>
    </row>
    <row r="4871" spans="1:3" x14ac:dyDescent="0.3">
      <c r="A4871">
        <v>0</v>
      </c>
      <c r="B4871">
        <v>305</v>
      </c>
      <c r="C4871" s="4">
        <f t="shared" si="76"/>
        <v>0.83504449007529091</v>
      </c>
    </row>
    <row r="4872" spans="1:3" x14ac:dyDescent="0.3">
      <c r="A4872">
        <v>0</v>
      </c>
      <c r="B4872">
        <v>365243</v>
      </c>
      <c r="C4872" s="4">
        <f t="shared" si="76"/>
        <v>999.98083504449005</v>
      </c>
    </row>
    <row r="4873" spans="1:3" x14ac:dyDescent="0.3">
      <c r="A4873">
        <v>0</v>
      </c>
      <c r="B4873">
        <v>365243</v>
      </c>
      <c r="C4873" s="4">
        <f t="shared" si="76"/>
        <v>999.98083504449005</v>
      </c>
    </row>
    <row r="4874" spans="1:3" x14ac:dyDescent="0.3">
      <c r="A4874">
        <v>1</v>
      </c>
      <c r="B4874">
        <v>365243</v>
      </c>
      <c r="C4874" s="4">
        <f t="shared" si="76"/>
        <v>999.98083504449005</v>
      </c>
    </row>
    <row r="4875" spans="1:3" x14ac:dyDescent="0.3">
      <c r="A4875">
        <v>0</v>
      </c>
      <c r="B4875">
        <v>3168</v>
      </c>
      <c r="C4875" s="4">
        <f t="shared" si="76"/>
        <v>8.6735112936344976</v>
      </c>
    </row>
    <row r="4876" spans="1:3" x14ac:dyDescent="0.3">
      <c r="A4876">
        <v>0</v>
      </c>
      <c r="B4876">
        <v>4221</v>
      </c>
      <c r="C4876" s="4">
        <f t="shared" si="76"/>
        <v>11.5564681724846</v>
      </c>
    </row>
    <row r="4877" spans="1:3" x14ac:dyDescent="0.3">
      <c r="A4877">
        <v>0</v>
      </c>
      <c r="B4877">
        <v>11891</v>
      </c>
      <c r="C4877" s="4">
        <f t="shared" si="76"/>
        <v>32.555783709787818</v>
      </c>
    </row>
    <row r="4878" spans="1:3" x14ac:dyDescent="0.3">
      <c r="A4878">
        <v>0</v>
      </c>
      <c r="B4878">
        <v>946</v>
      </c>
      <c r="C4878" s="4">
        <f t="shared" si="76"/>
        <v>2.5900068446269677</v>
      </c>
    </row>
    <row r="4879" spans="1:3" x14ac:dyDescent="0.3">
      <c r="A4879">
        <v>0</v>
      </c>
      <c r="B4879">
        <v>2479</v>
      </c>
      <c r="C4879" s="4">
        <f t="shared" si="76"/>
        <v>6.7871321013004788</v>
      </c>
    </row>
    <row r="4880" spans="1:3" x14ac:dyDescent="0.3">
      <c r="A4880">
        <v>0</v>
      </c>
      <c r="B4880">
        <v>1538</v>
      </c>
      <c r="C4880" s="4">
        <f t="shared" si="76"/>
        <v>4.2108145106091719</v>
      </c>
    </row>
    <row r="4881" spans="1:3" x14ac:dyDescent="0.3">
      <c r="A4881">
        <v>0</v>
      </c>
      <c r="B4881">
        <v>365243</v>
      </c>
      <c r="C4881" s="4">
        <f t="shared" si="76"/>
        <v>999.98083504449005</v>
      </c>
    </row>
    <row r="4882" spans="1:3" x14ac:dyDescent="0.3">
      <c r="A4882">
        <v>0</v>
      </c>
      <c r="B4882">
        <v>633</v>
      </c>
      <c r="C4882" s="4">
        <f t="shared" si="76"/>
        <v>1.7330595482546201</v>
      </c>
    </row>
    <row r="4883" spans="1:3" x14ac:dyDescent="0.3">
      <c r="A4883">
        <v>0</v>
      </c>
      <c r="B4883">
        <v>5221</v>
      </c>
      <c r="C4883" s="4">
        <f t="shared" si="76"/>
        <v>14.294318959616701</v>
      </c>
    </row>
    <row r="4884" spans="1:3" x14ac:dyDescent="0.3">
      <c r="A4884">
        <v>0</v>
      </c>
      <c r="B4884">
        <v>6547</v>
      </c>
      <c r="C4884" s="4">
        <f t="shared" si="76"/>
        <v>17.924709103353866</v>
      </c>
    </row>
    <row r="4885" spans="1:3" x14ac:dyDescent="0.3">
      <c r="A4885">
        <v>0</v>
      </c>
      <c r="B4885">
        <v>365243</v>
      </c>
      <c r="C4885" s="4">
        <f t="shared" si="76"/>
        <v>999.98083504449005</v>
      </c>
    </row>
    <row r="4886" spans="1:3" x14ac:dyDescent="0.3">
      <c r="A4886">
        <v>0</v>
      </c>
      <c r="B4886">
        <v>4319</v>
      </c>
      <c r="C4886" s="4">
        <f t="shared" si="76"/>
        <v>11.824777549623546</v>
      </c>
    </row>
    <row r="4887" spans="1:3" x14ac:dyDescent="0.3">
      <c r="A4887">
        <v>0</v>
      </c>
      <c r="B4887">
        <v>530</v>
      </c>
      <c r="C4887" s="4">
        <f t="shared" si="76"/>
        <v>1.4510609171800137</v>
      </c>
    </row>
    <row r="4888" spans="1:3" x14ac:dyDescent="0.3">
      <c r="A4888">
        <v>0</v>
      </c>
      <c r="B4888">
        <v>3519</v>
      </c>
      <c r="C4888" s="4">
        <f t="shared" si="76"/>
        <v>9.6344969199178649</v>
      </c>
    </row>
    <row r="4889" spans="1:3" x14ac:dyDescent="0.3">
      <c r="A4889">
        <v>0</v>
      </c>
      <c r="B4889">
        <v>12646</v>
      </c>
      <c r="C4889" s="4">
        <f t="shared" si="76"/>
        <v>34.622861054072551</v>
      </c>
    </row>
    <row r="4890" spans="1:3" x14ac:dyDescent="0.3">
      <c r="A4890">
        <v>0</v>
      </c>
      <c r="B4890">
        <v>12646</v>
      </c>
      <c r="C4890" s="4">
        <f t="shared" si="76"/>
        <v>34.622861054072551</v>
      </c>
    </row>
    <row r="4891" spans="1:3" x14ac:dyDescent="0.3">
      <c r="A4891">
        <v>0</v>
      </c>
      <c r="B4891">
        <v>2297</v>
      </c>
      <c r="C4891" s="4">
        <f t="shared" si="76"/>
        <v>6.2888432580424363</v>
      </c>
    </row>
    <row r="4892" spans="1:3" x14ac:dyDescent="0.3">
      <c r="A4892">
        <v>0</v>
      </c>
      <c r="B4892">
        <v>4149</v>
      </c>
      <c r="C4892" s="4">
        <f t="shared" si="76"/>
        <v>11.359342915811089</v>
      </c>
    </row>
    <row r="4893" spans="1:3" x14ac:dyDescent="0.3">
      <c r="A4893">
        <v>0</v>
      </c>
      <c r="B4893">
        <v>4149</v>
      </c>
      <c r="C4893" s="4">
        <f t="shared" si="76"/>
        <v>11.359342915811089</v>
      </c>
    </row>
    <row r="4894" spans="1:3" x14ac:dyDescent="0.3">
      <c r="A4894">
        <v>0</v>
      </c>
      <c r="B4894">
        <v>4925</v>
      </c>
      <c r="C4894" s="4">
        <f t="shared" si="76"/>
        <v>13.483915126625599</v>
      </c>
    </row>
    <row r="4895" spans="1:3" x14ac:dyDescent="0.3">
      <c r="A4895">
        <v>0</v>
      </c>
      <c r="B4895">
        <v>4925</v>
      </c>
      <c r="C4895" s="4">
        <f t="shared" si="76"/>
        <v>13.483915126625599</v>
      </c>
    </row>
    <row r="4896" spans="1:3" x14ac:dyDescent="0.3">
      <c r="A4896">
        <v>0</v>
      </c>
      <c r="B4896">
        <v>4925</v>
      </c>
      <c r="C4896" s="4">
        <f t="shared" si="76"/>
        <v>13.483915126625599</v>
      </c>
    </row>
    <row r="4897" spans="1:3" x14ac:dyDescent="0.3">
      <c r="A4897">
        <v>0</v>
      </c>
      <c r="B4897">
        <v>2868</v>
      </c>
      <c r="C4897" s="4">
        <f t="shared" si="76"/>
        <v>7.8521560574948666</v>
      </c>
    </row>
    <row r="4898" spans="1:3" x14ac:dyDescent="0.3">
      <c r="A4898">
        <v>0</v>
      </c>
      <c r="B4898">
        <v>841</v>
      </c>
      <c r="C4898" s="4">
        <f t="shared" si="76"/>
        <v>2.3025325119780971</v>
      </c>
    </row>
    <row r="4899" spans="1:3" x14ac:dyDescent="0.3">
      <c r="A4899">
        <v>0</v>
      </c>
      <c r="B4899">
        <v>841</v>
      </c>
      <c r="C4899" s="4">
        <f t="shared" si="76"/>
        <v>2.3025325119780971</v>
      </c>
    </row>
    <row r="4900" spans="1:3" x14ac:dyDescent="0.3">
      <c r="A4900">
        <v>0</v>
      </c>
      <c r="B4900">
        <v>841</v>
      </c>
      <c r="C4900" s="4">
        <f t="shared" si="76"/>
        <v>2.3025325119780971</v>
      </c>
    </row>
    <row r="4901" spans="1:3" x14ac:dyDescent="0.3">
      <c r="A4901">
        <v>0</v>
      </c>
      <c r="B4901">
        <v>639</v>
      </c>
      <c r="C4901" s="4">
        <f t="shared" si="76"/>
        <v>1.7494866529774127</v>
      </c>
    </row>
    <row r="4902" spans="1:3" x14ac:dyDescent="0.3">
      <c r="A4902">
        <v>1</v>
      </c>
      <c r="B4902">
        <v>2837</v>
      </c>
      <c r="C4902" s="4">
        <f t="shared" si="76"/>
        <v>7.7672826830937716</v>
      </c>
    </row>
    <row r="4903" spans="1:3" x14ac:dyDescent="0.3">
      <c r="A4903">
        <v>1</v>
      </c>
      <c r="B4903">
        <v>2837</v>
      </c>
      <c r="C4903" s="4">
        <f t="shared" si="76"/>
        <v>7.7672826830937716</v>
      </c>
    </row>
    <row r="4904" spans="1:3" x14ac:dyDescent="0.3">
      <c r="A4904">
        <v>0</v>
      </c>
      <c r="B4904">
        <v>272</v>
      </c>
      <c r="C4904" s="4">
        <f t="shared" si="76"/>
        <v>0.74469541409993156</v>
      </c>
    </row>
    <row r="4905" spans="1:3" x14ac:dyDescent="0.3">
      <c r="A4905">
        <v>0</v>
      </c>
      <c r="B4905">
        <v>482</v>
      </c>
      <c r="C4905" s="4">
        <f t="shared" si="76"/>
        <v>1.3196440793976729</v>
      </c>
    </row>
    <row r="4906" spans="1:3" x14ac:dyDescent="0.3">
      <c r="A4906">
        <v>0</v>
      </c>
      <c r="B4906">
        <v>365243</v>
      </c>
      <c r="C4906" s="4">
        <f t="shared" si="76"/>
        <v>999.98083504449005</v>
      </c>
    </row>
    <row r="4907" spans="1:3" x14ac:dyDescent="0.3">
      <c r="A4907">
        <v>0</v>
      </c>
      <c r="B4907">
        <v>365243</v>
      </c>
      <c r="C4907" s="4">
        <f t="shared" si="76"/>
        <v>999.98083504449005</v>
      </c>
    </row>
    <row r="4908" spans="1:3" x14ac:dyDescent="0.3">
      <c r="A4908">
        <v>1</v>
      </c>
      <c r="B4908">
        <v>659</v>
      </c>
      <c r="C4908" s="4">
        <f t="shared" si="76"/>
        <v>1.8042436687200547</v>
      </c>
    </row>
    <row r="4909" spans="1:3" x14ac:dyDescent="0.3">
      <c r="A4909">
        <v>0</v>
      </c>
      <c r="B4909">
        <v>441</v>
      </c>
      <c r="C4909" s="4">
        <f t="shared" si="76"/>
        <v>1.2073921971252566</v>
      </c>
    </row>
    <row r="4910" spans="1:3" x14ac:dyDescent="0.3">
      <c r="A4910">
        <v>0</v>
      </c>
      <c r="B4910">
        <v>4903</v>
      </c>
      <c r="C4910" s="4">
        <f t="shared" si="76"/>
        <v>13.423682409308693</v>
      </c>
    </row>
    <row r="4911" spans="1:3" x14ac:dyDescent="0.3">
      <c r="A4911">
        <v>0</v>
      </c>
      <c r="B4911">
        <v>365243</v>
      </c>
      <c r="C4911" s="4">
        <f t="shared" si="76"/>
        <v>999.98083504449005</v>
      </c>
    </row>
    <row r="4912" spans="1:3" x14ac:dyDescent="0.3">
      <c r="A4912">
        <v>0</v>
      </c>
      <c r="B4912">
        <v>365243</v>
      </c>
      <c r="C4912" s="4">
        <f t="shared" si="76"/>
        <v>999.98083504449005</v>
      </c>
    </row>
    <row r="4913" spans="1:3" x14ac:dyDescent="0.3">
      <c r="A4913">
        <v>0</v>
      </c>
      <c r="B4913">
        <v>2283</v>
      </c>
      <c r="C4913" s="4">
        <f t="shared" si="76"/>
        <v>6.2505133470225873</v>
      </c>
    </row>
    <row r="4914" spans="1:3" x14ac:dyDescent="0.3">
      <c r="A4914">
        <v>0</v>
      </c>
      <c r="B4914">
        <v>627</v>
      </c>
      <c r="C4914" s="4">
        <f t="shared" si="76"/>
        <v>1.7166324435318274</v>
      </c>
    </row>
    <row r="4915" spans="1:3" x14ac:dyDescent="0.3">
      <c r="A4915">
        <v>0</v>
      </c>
      <c r="B4915">
        <v>3155</v>
      </c>
      <c r="C4915" s="4">
        <f t="shared" si="76"/>
        <v>8.6379192334017798</v>
      </c>
    </row>
    <row r="4916" spans="1:3" x14ac:dyDescent="0.3">
      <c r="A4916">
        <v>0</v>
      </c>
      <c r="B4916">
        <v>365243</v>
      </c>
      <c r="C4916" s="4">
        <f t="shared" si="76"/>
        <v>999.98083504449005</v>
      </c>
    </row>
    <row r="4917" spans="1:3" x14ac:dyDescent="0.3">
      <c r="A4917">
        <v>0</v>
      </c>
      <c r="B4917">
        <v>264</v>
      </c>
      <c r="C4917" s="4">
        <f t="shared" si="76"/>
        <v>0.7227926078028748</v>
      </c>
    </row>
    <row r="4918" spans="1:3" x14ac:dyDescent="0.3">
      <c r="A4918">
        <v>0</v>
      </c>
      <c r="B4918">
        <v>250</v>
      </c>
      <c r="C4918" s="4">
        <f t="shared" si="76"/>
        <v>0.68446269678302529</v>
      </c>
    </row>
    <row r="4919" spans="1:3" x14ac:dyDescent="0.3">
      <c r="A4919">
        <v>0</v>
      </c>
      <c r="B4919">
        <v>795</v>
      </c>
      <c r="C4919" s="4">
        <f t="shared" si="76"/>
        <v>2.1765913757700206</v>
      </c>
    </row>
    <row r="4920" spans="1:3" x14ac:dyDescent="0.3">
      <c r="A4920">
        <v>0</v>
      </c>
      <c r="B4920">
        <v>795</v>
      </c>
      <c r="C4920" s="4">
        <f t="shared" si="76"/>
        <v>2.1765913757700206</v>
      </c>
    </row>
    <row r="4921" spans="1:3" x14ac:dyDescent="0.3">
      <c r="A4921">
        <v>0</v>
      </c>
      <c r="B4921">
        <v>1660</v>
      </c>
      <c r="C4921" s="4">
        <f t="shared" si="76"/>
        <v>4.5448323066392877</v>
      </c>
    </row>
    <row r="4922" spans="1:3" x14ac:dyDescent="0.3">
      <c r="A4922">
        <v>0</v>
      </c>
      <c r="B4922">
        <v>1660</v>
      </c>
      <c r="C4922" s="4">
        <f t="shared" si="76"/>
        <v>4.5448323066392877</v>
      </c>
    </row>
    <row r="4923" spans="1:3" x14ac:dyDescent="0.3">
      <c r="A4923">
        <v>0</v>
      </c>
      <c r="B4923">
        <v>213</v>
      </c>
      <c r="C4923" s="4">
        <f t="shared" si="76"/>
        <v>0.58316221765913756</v>
      </c>
    </row>
    <row r="4924" spans="1:3" x14ac:dyDescent="0.3">
      <c r="A4924">
        <v>0</v>
      </c>
      <c r="B4924">
        <v>365243</v>
      </c>
      <c r="C4924" s="4">
        <f t="shared" si="76"/>
        <v>999.98083504449005</v>
      </c>
    </row>
    <row r="4925" spans="1:3" x14ac:dyDescent="0.3">
      <c r="A4925">
        <v>0</v>
      </c>
      <c r="B4925">
        <v>365243</v>
      </c>
      <c r="C4925" s="4">
        <f t="shared" si="76"/>
        <v>999.98083504449005</v>
      </c>
    </row>
    <row r="4926" spans="1:3" x14ac:dyDescent="0.3">
      <c r="A4926">
        <v>0</v>
      </c>
      <c r="B4926">
        <v>4976</v>
      </c>
      <c r="C4926" s="4">
        <f t="shared" si="76"/>
        <v>13.623545516769337</v>
      </c>
    </row>
    <row r="4927" spans="1:3" x14ac:dyDescent="0.3">
      <c r="A4927">
        <v>0</v>
      </c>
      <c r="B4927">
        <v>662</v>
      </c>
      <c r="C4927" s="4">
        <f t="shared" si="76"/>
        <v>1.8124572210814511</v>
      </c>
    </row>
    <row r="4928" spans="1:3" x14ac:dyDescent="0.3">
      <c r="A4928">
        <v>0</v>
      </c>
      <c r="B4928">
        <v>240</v>
      </c>
      <c r="C4928" s="4">
        <f t="shared" si="76"/>
        <v>0.65708418891170428</v>
      </c>
    </row>
    <row r="4929" spans="1:3" x14ac:dyDescent="0.3">
      <c r="A4929">
        <v>0</v>
      </c>
      <c r="B4929">
        <v>365243</v>
      </c>
      <c r="C4929" s="4">
        <f t="shared" si="76"/>
        <v>999.98083504449005</v>
      </c>
    </row>
    <row r="4930" spans="1:3" x14ac:dyDescent="0.3">
      <c r="A4930">
        <v>0</v>
      </c>
      <c r="B4930">
        <v>365243</v>
      </c>
      <c r="C4930" s="4">
        <f t="shared" si="76"/>
        <v>999.98083504449005</v>
      </c>
    </row>
    <row r="4931" spans="1:3" x14ac:dyDescent="0.3">
      <c r="A4931">
        <v>0</v>
      </c>
      <c r="B4931">
        <v>132</v>
      </c>
      <c r="C4931" s="4">
        <f t="shared" ref="C4931:C4994" si="77">B4931/365.25</f>
        <v>0.3613963039014374</v>
      </c>
    </row>
    <row r="4932" spans="1:3" x14ac:dyDescent="0.3">
      <c r="A4932">
        <v>0</v>
      </c>
      <c r="B4932">
        <v>2958</v>
      </c>
      <c r="C4932" s="4">
        <f t="shared" si="77"/>
        <v>8.0985626283367562</v>
      </c>
    </row>
    <row r="4933" spans="1:3" x14ac:dyDescent="0.3">
      <c r="A4933">
        <v>0</v>
      </c>
      <c r="B4933">
        <v>365243</v>
      </c>
      <c r="C4933" s="4">
        <f t="shared" si="77"/>
        <v>999.98083504449005</v>
      </c>
    </row>
    <row r="4934" spans="1:3" x14ac:dyDescent="0.3">
      <c r="A4934">
        <v>0</v>
      </c>
      <c r="B4934">
        <v>271</v>
      </c>
      <c r="C4934" s="4">
        <f t="shared" si="77"/>
        <v>0.7419575633127995</v>
      </c>
    </row>
    <row r="4935" spans="1:3" x14ac:dyDescent="0.3">
      <c r="A4935">
        <v>0</v>
      </c>
      <c r="B4935">
        <v>247</v>
      </c>
      <c r="C4935" s="4">
        <f t="shared" si="77"/>
        <v>0.67624914442162898</v>
      </c>
    </row>
    <row r="4936" spans="1:3" x14ac:dyDescent="0.3">
      <c r="A4936">
        <v>0</v>
      </c>
      <c r="B4936">
        <v>590</v>
      </c>
      <c r="C4936" s="4">
        <f t="shared" si="77"/>
        <v>1.6153319644079398</v>
      </c>
    </row>
    <row r="4937" spans="1:3" x14ac:dyDescent="0.3">
      <c r="A4937">
        <v>0</v>
      </c>
      <c r="B4937">
        <v>1057</v>
      </c>
      <c r="C4937" s="4">
        <f t="shared" si="77"/>
        <v>2.8939082819986313</v>
      </c>
    </row>
    <row r="4938" spans="1:3" x14ac:dyDescent="0.3">
      <c r="A4938">
        <v>0</v>
      </c>
      <c r="B4938">
        <v>361</v>
      </c>
      <c r="C4938" s="4">
        <f t="shared" si="77"/>
        <v>0.9883641341546886</v>
      </c>
    </row>
    <row r="4939" spans="1:3" x14ac:dyDescent="0.3">
      <c r="A4939">
        <v>0</v>
      </c>
      <c r="B4939">
        <v>4642</v>
      </c>
      <c r="C4939" s="4">
        <f t="shared" si="77"/>
        <v>12.709103353867214</v>
      </c>
    </row>
    <row r="4940" spans="1:3" x14ac:dyDescent="0.3">
      <c r="A4940">
        <v>0</v>
      </c>
      <c r="B4940">
        <v>1417</v>
      </c>
      <c r="C4940" s="4">
        <f t="shared" si="77"/>
        <v>3.8795345653661877</v>
      </c>
    </row>
    <row r="4941" spans="1:3" x14ac:dyDescent="0.3">
      <c r="A4941">
        <v>0</v>
      </c>
      <c r="B4941">
        <v>6695</v>
      </c>
      <c r="C4941" s="4">
        <f t="shared" si="77"/>
        <v>18.329911019849419</v>
      </c>
    </row>
    <row r="4942" spans="1:3" x14ac:dyDescent="0.3">
      <c r="A4942">
        <v>0</v>
      </c>
      <c r="B4942">
        <v>3009</v>
      </c>
      <c r="C4942" s="4">
        <f t="shared" si="77"/>
        <v>8.2381930184804926</v>
      </c>
    </row>
    <row r="4943" spans="1:3" x14ac:dyDescent="0.3">
      <c r="A4943">
        <v>0</v>
      </c>
      <c r="B4943">
        <v>3744</v>
      </c>
      <c r="C4943" s="4">
        <f t="shared" si="77"/>
        <v>10.250513347022586</v>
      </c>
    </row>
    <row r="4944" spans="1:3" x14ac:dyDescent="0.3">
      <c r="A4944">
        <v>0</v>
      </c>
      <c r="B4944">
        <v>2909</v>
      </c>
      <c r="C4944" s="4">
        <f t="shared" si="77"/>
        <v>7.9644079397672831</v>
      </c>
    </row>
    <row r="4945" spans="1:3" x14ac:dyDescent="0.3">
      <c r="A4945">
        <v>0</v>
      </c>
      <c r="B4945">
        <v>2662</v>
      </c>
      <c r="C4945" s="4">
        <f t="shared" si="77"/>
        <v>7.2881587953456535</v>
      </c>
    </row>
    <row r="4946" spans="1:3" x14ac:dyDescent="0.3">
      <c r="A4946">
        <v>0</v>
      </c>
      <c r="B4946">
        <v>3036</v>
      </c>
      <c r="C4946" s="4">
        <f t="shared" si="77"/>
        <v>8.3121149897330593</v>
      </c>
    </row>
    <row r="4947" spans="1:3" x14ac:dyDescent="0.3">
      <c r="A4947">
        <v>0</v>
      </c>
      <c r="B4947">
        <v>3036</v>
      </c>
      <c r="C4947" s="4">
        <f t="shared" si="77"/>
        <v>8.3121149897330593</v>
      </c>
    </row>
    <row r="4948" spans="1:3" x14ac:dyDescent="0.3">
      <c r="A4948">
        <v>1</v>
      </c>
      <c r="B4948">
        <v>3614</v>
      </c>
      <c r="C4948" s="4">
        <f t="shared" si="77"/>
        <v>9.8945927446954141</v>
      </c>
    </row>
    <row r="4949" spans="1:3" x14ac:dyDescent="0.3">
      <c r="A4949">
        <v>0</v>
      </c>
      <c r="B4949">
        <v>2731</v>
      </c>
      <c r="C4949" s="4">
        <f t="shared" si="77"/>
        <v>7.4770704996577688</v>
      </c>
    </row>
    <row r="4950" spans="1:3" x14ac:dyDescent="0.3">
      <c r="A4950">
        <v>0</v>
      </c>
      <c r="B4950">
        <v>365243</v>
      </c>
      <c r="C4950" s="4">
        <f t="shared" si="77"/>
        <v>999.98083504449005</v>
      </c>
    </row>
    <row r="4951" spans="1:3" x14ac:dyDescent="0.3">
      <c r="A4951">
        <v>0</v>
      </c>
      <c r="B4951">
        <v>365243</v>
      </c>
      <c r="C4951" s="4">
        <f t="shared" si="77"/>
        <v>999.98083504449005</v>
      </c>
    </row>
    <row r="4952" spans="1:3" x14ac:dyDescent="0.3">
      <c r="A4952">
        <v>0</v>
      </c>
      <c r="B4952">
        <v>365243</v>
      </c>
      <c r="C4952" s="4">
        <f t="shared" si="77"/>
        <v>999.98083504449005</v>
      </c>
    </row>
    <row r="4953" spans="1:3" x14ac:dyDescent="0.3">
      <c r="A4953">
        <v>0</v>
      </c>
      <c r="B4953">
        <v>365243</v>
      </c>
      <c r="C4953" s="4">
        <f t="shared" si="77"/>
        <v>999.98083504449005</v>
      </c>
    </row>
    <row r="4954" spans="1:3" x14ac:dyDescent="0.3">
      <c r="A4954">
        <v>0</v>
      </c>
      <c r="B4954">
        <v>9559</v>
      </c>
      <c r="C4954" s="4">
        <f t="shared" si="77"/>
        <v>26.171115674195757</v>
      </c>
    </row>
    <row r="4955" spans="1:3" x14ac:dyDescent="0.3">
      <c r="A4955">
        <v>0</v>
      </c>
      <c r="B4955">
        <v>2285</v>
      </c>
      <c r="C4955" s="4">
        <f t="shared" si="77"/>
        <v>6.2559890485968515</v>
      </c>
    </row>
    <row r="4956" spans="1:3" x14ac:dyDescent="0.3">
      <c r="A4956">
        <v>0</v>
      </c>
      <c r="B4956">
        <v>2285</v>
      </c>
      <c r="C4956" s="4">
        <f t="shared" si="77"/>
        <v>6.2559890485968515</v>
      </c>
    </row>
    <row r="4957" spans="1:3" x14ac:dyDescent="0.3">
      <c r="A4957">
        <v>0</v>
      </c>
      <c r="B4957">
        <v>2472</v>
      </c>
      <c r="C4957" s="4">
        <f t="shared" si="77"/>
        <v>6.7679671457905544</v>
      </c>
    </row>
    <row r="4958" spans="1:3" x14ac:dyDescent="0.3">
      <c r="A4958">
        <v>0</v>
      </c>
      <c r="B4958">
        <v>365243</v>
      </c>
      <c r="C4958" s="4">
        <f t="shared" si="77"/>
        <v>999.98083504449005</v>
      </c>
    </row>
    <row r="4959" spans="1:3" x14ac:dyDescent="0.3">
      <c r="A4959">
        <v>0</v>
      </c>
      <c r="B4959">
        <v>5382</v>
      </c>
      <c r="C4959" s="4">
        <f t="shared" si="77"/>
        <v>14.735112936344969</v>
      </c>
    </row>
    <row r="4960" spans="1:3" x14ac:dyDescent="0.3">
      <c r="A4960">
        <v>0</v>
      </c>
      <c r="B4960">
        <v>366</v>
      </c>
      <c r="C4960" s="4">
        <f t="shared" si="77"/>
        <v>1.0020533880903491</v>
      </c>
    </row>
    <row r="4961" spans="1:3" x14ac:dyDescent="0.3">
      <c r="A4961">
        <v>0</v>
      </c>
      <c r="B4961">
        <v>967</v>
      </c>
      <c r="C4961" s="4">
        <f t="shared" si="77"/>
        <v>2.647501711156742</v>
      </c>
    </row>
    <row r="4962" spans="1:3" x14ac:dyDescent="0.3">
      <c r="A4962">
        <v>0</v>
      </c>
      <c r="B4962">
        <v>1514</v>
      </c>
      <c r="C4962" s="4">
        <f t="shared" si="77"/>
        <v>4.1451060917180014</v>
      </c>
    </row>
    <row r="4963" spans="1:3" x14ac:dyDescent="0.3">
      <c r="A4963">
        <v>0</v>
      </c>
      <c r="B4963">
        <v>365243</v>
      </c>
      <c r="C4963" s="4">
        <f t="shared" si="77"/>
        <v>999.98083504449005</v>
      </c>
    </row>
    <row r="4964" spans="1:3" x14ac:dyDescent="0.3">
      <c r="A4964">
        <v>0</v>
      </c>
      <c r="B4964">
        <v>7201</v>
      </c>
      <c r="C4964" s="4">
        <f t="shared" si="77"/>
        <v>19.715263518138261</v>
      </c>
    </row>
    <row r="4965" spans="1:3" x14ac:dyDescent="0.3">
      <c r="A4965">
        <v>0</v>
      </c>
      <c r="B4965">
        <v>4352</v>
      </c>
      <c r="C4965" s="4">
        <f t="shared" si="77"/>
        <v>11.915126625598905</v>
      </c>
    </row>
    <row r="4966" spans="1:3" x14ac:dyDescent="0.3">
      <c r="A4966">
        <v>0</v>
      </c>
      <c r="B4966">
        <v>4109</v>
      </c>
      <c r="C4966" s="4">
        <f t="shared" si="77"/>
        <v>11.249828884325805</v>
      </c>
    </row>
    <row r="4967" spans="1:3" x14ac:dyDescent="0.3">
      <c r="A4967">
        <v>0</v>
      </c>
      <c r="B4967">
        <v>3150</v>
      </c>
      <c r="C4967" s="4">
        <f t="shared" si="77"/>
        <v>8.6242299794661186</v>
      </c>
    </row>
    <row r="4968" spans="1:3" x14ac:dyDescent="0.3">
      <c r="A4968">
        <v>0</v>
      </c>
      <c r="B4968">
        <v>365243</v>
      </c>
      <c r="C4968" s="4">
        <f t="shared" si="77"/>
        <v>999.98083504449005</v>
      </c>
    </row>
    <row r="4969" spans="1:3" x14ac:dyDescent="0.3">
      <c r="A4969">
        <v>0</v>
      </c>
      <c r="B4969">
        <v>365243</v>
      </c>
      <c r="C4969" s="4">
        <f t="shared" si="77"/>
        <v>999.98083504449005</v>
      </c>
    </row>
    <row r="4970" spans="1:3" x14ac:dyDescent="0.3">
      <c r="A4970">
        <v>0</v>
      </c>
      <c r="B4970">
        <v>3153</v>
      </c>
      <c r="C4970" s="4">
        <f t="shared" si="77"/>
        <v>8.6324435318275157</v>
      </c>
    </row>
    <row r="4971" spans="1:3" x14ac:dyDescent="0.3">
      <c r="A4971">
        <v>0</v>
      </c>
      <c r="B4971">
        <v>626</v>
      </c>
      <c r="C4971" s="4">
        <f t="shared" si="77"/>
        <v>1.7138945927446954</v>
      </c>
    </row>
    <row r="4972" spans="1:3" x14ac:dyDescent="0.3">
      <c r="A4972">
        <v>0</v>
      </c>
      <c r="B4972">
        <v>1141</v>
      </c>
      <c r="C4972" s="4">
        <f t="shared" si="77"/>
        <v>3.1238877481177276</v>
      </c>
    </row>
    <row r="4973" spans="1:3" x14ac:dyDescent="0.3">
      <c r="A4973">
        <v>0</v>
      </c>
      <c r="B4973">
        <v>2770</v>
      </c>
      <c r="C4973" s="4">
        <f t="shared" si="77"/>
        <v>7.5838466803559204</v>
      </c>
    </row>
    <row r="4974" spans="1:3" x14ac:dyDescent="0.3">
      <c r="A4974">
        <v>0</v>
      </c>
      <c r="B4974">
        <v>208</v>
      </c>
      <c r="C4974" s="4">
        <f t="shared" si="77"/>
        <v>0.56947296372347711</v>
      </c>
    </row>
    <row r="4975" spans="1:3" x14ac:dyDescent="0.3">
      <c r="A4975">
        <v>0</v>
      </c>
      <c r="B4975">
        <v>3359</v>
      </c>
      <c r="C4975" s="4">
        <f t="shared" si="77"/>
        <v>9.1964407939767288</v>
      </c>
    </row>
    <row r="4976" spans="1:3" x14ac:dyDescent="0.3">
      <c r="A4976">
        <v>0</v>
      </c>
      <c r="B4976">
        <v>3359</v>
      </c>
      <c r="C4976" s="4">
        <f t="shared" si="77"/>
        <v>9.1964407939767288</v>
      </c>
    </row>
    <row r="4977" spans="1:3" x14ac:dyDescent="0.3">
      <c r="A4977">
        <v>1</v>
      </c>
      <c r="B4977">
        <v>386</v>
      </c>
      <c r="C4977" s="4">
        <f t="shared" si="77"/>
        <v>1.0568104038329911</v>
      </c>
    </row>
    <row r="4978" spans="1:3" x14ac:dyDescent="0.3">
      <c r="A4978">
        <v>0</v>
      </c>
      <c r="B4978">
        <v>2010</v>
      </c>
      <c r="C4978" s="4">
        <f t="shared" si="77"/>
        <v>5.5030800821355239</v>
      </c>
    </row>
    <row r="4979" spans="1:3" x14ac:dyDescent="0.3">
      <c r="A4979">
        <v>0</v>
      </c>
      <c r="B4979">
        <v>4732</v>
      </c>
      <c r="C4979" s="4">
        <f t="shared" si="77"/>
        <v>12.955509924709103</v>
      </c>
    </row>
    <row r="4980" spans="1:3" x14ac:dyDescent="0.3">
      <c r="A4980">
        <v>0</v>
      </c>
      <c r="B4980">
        <v>365243</v>
      </c>
      <c r="C4980" s="4">
        <f t="shared" si="77"/>
        <v>999.98083504449005</v>
      </c>
    </row>
    <row r="4981" spans="1:3" x14ac:dyDescent="0.3">
      <c r="A4981">
        <v>0</v>
      </c>
      <c r="B4981">
        <v>1798</v>
      </c>
      <c r="C4981" s="4">
        <f t="shared" si="77"/>
        <v>4.9226557152635184</v>
      </c>
    </row>
    <row r="4982" spans="1:3" x14ac:dyDescent="0.3">
      <c r="A4982">
        <v>0</v>
      </c>
      <c r="B4982">
        <v>1883</v>
      </c>
      <c r="C4982" s="4">
        <f t="shared" si="77"/>
        <v>5.1553730321697468</v>
      </c>
    </row>
    <row r="4983" spans="1:3" x14ac:dyDescent="0.3">
      <c r="A4983">
        <v>0</v>
      </c>
      <c r="B4983">
        <v>3924</v>
      </c>
      <c r="C4983" s="4">
        <f t="shared" si="77"/>
        <v>10.743326488706366</v>
      </c>
    </row>
    <row r="4984" spans="1:3" x14ac:dyDescent="0.3">
      <c r="A4984">
        <v>0</v>
      </c>
      <c r="B4984">
        <v>271</v>
      </c>
      <c r="C4984" s="4">
        <f t="shared" si="77"/>
        <v>0.7419575633127995</v>
      </c>
    </row>
    <row r="4985" spans="1:3" x14ac:dyDescent="0.3">
      <c r="A4985">
        <v>1</v>
      </c>
      <c r="B4985">
        <v>139</v>
      </c>
      <c r="C4985" s="4">
        <f t="shared" si="77"/>
        <v>0.3805612594113621</v>
      </c>
    </row>
    <row r="4986" spans="1:3" x14ac:dyDescent="0.3">
      <c r="A4986">
        <v>0</v>
      </c>
      <c r="B4986">
        <v>2001</v>
      </c>
      <c r="C4986" s="4">
        <f t="shared" si="77"/>
        <v>5.4784394250513344</v>
      </c>
    </row>
    <row r="4987" spans="1:3" x14ac:dyDescent="0.3">
      <c r="A4987">
        <v>0</v>
      </c>
      <c r="B4987">
        <v>5970</v>
      </c>
      <c r="C4987" s="4">
        <f t="shared" si="77"/>
        <v>16.344969199178646</v>
      </c>
    </row>
    <row r="4988" spans="1:3" x14ac:dyDescent="0.3">
      <c r="A4988">
        <v>0</v>
      </c>
      <c r="B4988">
        <v>1669</v>
      </c>
      <c r="C4988" s="4">
        <f t="shared" si="77"/>
        <v>4.5694729637234772</v>
      </c>
    </row>
    <row r="4989" spans="1:3" x14ac:dyDescent="0.3">
      <c r="A4989">
        <v>0</v>
      </c>
      <c r="B4989">
        <v>492</v>
      </c>
      <c r="C4989" s="4">
        <f t="shared" si="77"/>
        <v>1.3470225872689938</v>
      </c>
    </row>
    <row r="4990" spans="1:3" x14ac:dyDescent="0.3">
      <c r="A4990">
        <v>0</v>
      </c>
      <c r="B4990">
        <v>1881</v>
      </c>
      <c r="C4990" s="4">
        <f t="shared" si="77"/>
        <v>5.1498973305954827</v>
      </c>
    </row>
    <row r="4991" spans="1:3" x14ac:dyDescent="0.3">
      <c r="A4991">
        <v>0</v>
      </c>
      <c r="B4991">
        <v>365243</v>
      </c>
      <c r="C4991" s="4">
        <f t="shared" si="77"/>
        <v>999.98083504449005</v>
      </c>
    </row>
    <row r="4992" spans="1:3" x14ac:dyDescent="0.3">
      <c r="A4992">
        <v>0</v>
      </c>
      <c r="B4992">
        <v>3426</v>
      </c>
      <c r="C4992" s="4">
        <f t="shared" si="77"/>
        <v>9.3798767967145782</v>
      </c>
    </row>
    <row r="4993" spans="1:3" x14ac:dyDescent="0.3">
      <c r="A4993">
        <v>0</v>
      </c>
      <c r="B4993">
        <v>2174</v>
      </c>
      <c r="C4993" s="4">
        <f t="shared" si="77"/>
        <v>5.9520876112251884</v>
      </c>
    </row>
    <row r="4994" spans="1:3" x14ac:dyDescent="0.3">
      <c r="A4994">
        <v>0</v>
      </c>
      <c r="B4994">
        <v>6574</v>
      </c>
      <c r="C4994" s="4">
        <f t="shared" si="77"/>
        <v>17.998631074606433</v>
      </c>
    </row>
    <row r="4995" spans="1:3" x14ac:dyDescent="0.3">
      <c r="A4995">
        <v>0</v>
      </c>
      <c r="B4995">
        <v>365243</v>
      </c>
      <c r="C4995" s="4">
        <f t="shared" ref="C4995:C5058" si="78">B4995/365.25</f>
        <v>999.98083504449005</v>
      </c>
    </row>
    <row r="4996" spans="1:3" x14ac:dyDescent="0.3">
      <c r="A4996">
        <v>0</v>
      </c>
      <c r="B4996">
        <v>579</v>
      </c>
      <c r="C4996" s="4">
        <f t="shared" si="78"/>
        <v>1.5852156057494866</v>
      </c>
    </row>
    <row r="4997" spans="1:3" x14ac:dyDescent="0.3">
      <c r="A4997">
        <v>0</v>
      </c>
      <c r="B4997">
        <v>579</v>
      </c>
      <c r="C4997" s="4">
        <f t="shared" si="78"/>
        <v>1.5852156057494866</v>
      </c>
    </row>
    <row r="4998" spans="1:3" x14ac:dyDescent="0.3">
      <c r="A4998">
        <v>1</v>
      </c>
      <c r="B4998">
        <v>467</v>
      </c>
      <c r="C4998" s="4">
        <f t="shared" si="78"/>
        <v>1.2785763175906912</v>
      </c>
    </row>
    <row r="4999" spans="1:3" x14ac:dyDescent="0.3">
      <c r="A4999">
        <v>0</v>
      </c>
      <c r="B4999">
        <v>2293</v>
      </c>
      <c r="C4999" s="4">
        <f t="shared" si="78"/>
        <v>6.277891854893908</v>
      </c>
    </row>
    <row r="5000" spans="1:3" x14ac:dyDescent="0.3">
      <c r="A5000">
        <v>0</v>
      </c>
      <c r="B5000">
        <v>3270</v>
      </c>
      <c r="C5000" s="4">
        <f t="shared" si="78"/>
        <v>8.9527720739219721</v>
      </c>
    </row>
    <row r="5001" spans="1:3" x14ac:dyDescent="0.3">
      <c r="A5001">
        <v>0</v>
      </c>
      <c r="B5001">
        <v>2480</v>
      </c>
      <c r="C5001" s="4">
        <f t="shared" si="78"/>
        <v>6.7898699520876109</v>
      </c>
    </row>
    <row r="5002" spans="1:3" x14ac:dyDescent="0.3">
      <c r="A5002">
        <v>0</v>
      </c>
      <c r="B5002">
        <v>2480</v>
      </c>
      <c r="C5002" s="4">
        <f t="shared" si="78"/>
        <v>6.7898699520876109</v>
      </c>
    </row>
    <row r="5003" spans="1:3" x14ac:dyDescent="0.3">
      <c r="A5003">
        <v>0</v>
      </c>
      <c r="B5003">
        <v>6054</v>
      </c>
      <c r="C5003" s="4">
        <f t="shared" si="78"/>
        <v>16.57494866529774</v>
      </c>
    </row>
    <row r="5004" spans="1:3" x14ac:dyDescent="0.3">
      <c r="A5004">
        <v>1</v>
      </c>
      <c r="B5004">
        <v>1061</v>
      </c>
      <c r="C5004" s="4">
        <f t="shared" si="78"/>
        <v>2.9048596851471595</v>
      </c>
    </row>
    <row r="5005" spans="1:3" x14ac:dyDescent="0.3">
      <c r="A5005">
        <v>0</v>
      </c>
      <c r="B5005">
        <v>2614</v>
      </c>
      <c r="C5005" s="4">
        <f t="shared" si="78"/>
        <v>7.1567419575633124</v>
      </c>
    </row>
    <row r="5006" spans="1:3" x14ac:dyDescent="0.3">
      <c r="A5006">
        <v>0</v>
      </c>
      <c r="B5006">
        <v>2614</v>
      </c>
      <c r="C5006" s="4">
        <f t="shared" si="78"/>
        <v>7.1567419575633124</v>
      </c>
    </row>
    <row r="5007" spans="1:3" x14ac:dyDescent="0.3">
      <c r="A5007">
        <v>0</v>
      </c>
      <c r="B5007">
        <v>365243</v>
      </c>
      <c r="C5007" s="4">
        <f t="shared" si="78"/>
        <v>999.98083504449005</v>
      </c>
    </row>
    <row r="5008" spans="1:3" x14ac:dyDescent="0.3">
      <c r="A5008">
        <v>0</v>
      </c>
      <c r="B5008">
        <v>365243</v>
      </c>
      <c r="C5008" s="4">
        <f t="shared" si="78"/>
        <v>999.98083504449005</v>
      </c>
    </row>
    <row r="5009" spans="1:3" x14ac:dyDescent="0.3">
      <c r="A5009">
        <v>0</v>
      </c>
      <c r="B5009">
        <v>166</v>
      </c>
      <c r="C5009" s="4">
        <f t="shared" si="78"/>
        <v>0.45448323066392882</v>
      </c>
    </row>
    <row r="5010" spans="1:3" x14ac:dyDescent="0.3">
      <c r="A5010">
        <v>1</v>
      </c>
      <c r="B5010">
        <v>215</v>
      </c>
      <c r="C5010" s="4">
        <f t="shared" si="78"/>
        <v>0.58863791923340181</v>
      </c>
    </row>
    <row r="5011" spans="1:3" x14ac:dyDescent="0.3">
      <c r="A5011">
        <v>0</v>
      </c>
      <c r="B5011">
        <v>4382</v>
      </c>
      <c r="C5011" s="4">
        <f t="shared" si="78"/>
        <v>11.997262149212867</v>
      </c>
    </row>
    <row r="5012" spans="1:3" x14ac:dyDescent="0.3">
      <c r="A5012">
        <v>0</v>
      </c>
      <c r="B5012">
        <v>2317</v>
      </c>
      <c r="C5012" s="4">
        <f t="shared" si="78"/>
        <v>6.3436002737850785</v>
      </c>
    </row>
    <row r="5013" spans="1:3" x14ac:dyDescent="0.3">
      <c r="A5013">
        <v>0</v>
      </c>
      <c r="B5013">
        <v>4393</v>
      </c>
      <c r="C5013" s="4">
        <f t="shared" si="78"/>
        <v>12.027378507871321</v>
      </c>
    </row>
    <row r="5014" spans="1:3" x14ac:dyDescent="0.3">
      <c r="A5014">
        <v>0</v>
      </c>
      <c r="B5014">
        <v>549</v>
      </c>
      <c r="C5014" s="4">
        <f t="shared" si="78"/>
        <v>1.5030800821355237</v>
      </c>
    </row>
    <row r="5015" spans="1:3" x14ac:dyDescent="0.3">
      <c r="A5015">
        <v>0</v>
      </c>
      <c r="B5015">
        <v>1669</v>
      </c>
      <c r="C5015" s="4">
        <f t="shared" si="78"/>
        <v>4.5694729637234772</v>
      </c>
    </row>
    <row r="5016" spans="1:3" x14ac:dyDescent="0.3">
      <c r="A5016">
        <v>0</v>
      </c>
      <c r="B5016">
        <v>1262</v>
      </c>
      <c r="C5016" s="4">
        <f t="shared" si="78"/>
        <v>3.4551676933607118</v>
      </c>
    </row>
    <row r="5017" spans="1:3" x14ac:dyDescent="0.3">
      <c r="A5017">
        <v>0</v>
      </c>
      <c r="B5017">
        <v>365243</v>
      </c>
      <c r="C5017" s="4">
        <f t="shared" si="78"/>
        <v>999.98083504449005</v>
      </c>
    </row>
    <row r="5018" spans="1:3" x14ac:dyDescent="0.3">
      <c r="A5018">
        <v>0</v>
      </c>
      <c r="B5018">
        <v>527</v>
      </c>
      <c r="C5018" s="4">
        <f t="shared" si="78"/>
        <v>1.4428473648186173</v>
      </c>
    </row>
    <row r="5019" spans="1:3" x14ac:dyDescent="0.3">
      <c r="A5019">
        <v>0</v>
      </c>
      <c r="B5019">
        <v>480</v>
      </c>
      <c r="C5019" s="4">
        <f t="shared" si="78"/>
        <v>1.3141683778234086</v>
      </c>
    </row>
    <row r="5020" spans="1:3" x14ac:dyDescent="0.3">
      <c r="A5020">
        <v>0</v>
      </c>
      <c r="B5020">
        <v>605</v>
      </c>
      <c r="C5020" s="4">
        <f t="shared" si="78"/>
        <v>1.6563997262149213</v>
      </c>
    </row>
    <row r="5021" spans="1:3" x14ac:dyDescent="0.3">
      <c r="A5021">
        <v>0</v>
      </c>
      <c r="B5021">
        <v>349</v>
      </c>
      <c r="C5021" s="4">
        <f t="shared" si="78"/>
        <v>0.95550992470910334</v>
      </c>
    </row>
    <row r="5022" spans="1:3" x14ac:dyDescent="0.3">
      <c r="A5022">
        <v>0</v>
      </c>
      <c r="B5022">
        <v>365243</v>
      </c>
      <c r="C5022" s="4">
        <f t="shared" si="78"/>
        <v>999.98083504449005</v>
      </c>
    </row>
    <row r="5023" spans="1:3" x14ac:dyDescent="0.3">
      <c r="A5023">
        <v>0</v>
      </c>
      <c r="B5023">
        <v>5340</v>
      </c>
      <c r="C5023" s="4">
        <f t="shared" si="78"/>
        <v>14.620123203285422</v>
      </c>
    </row>
    <row r="5024" spans="1:3" x14ac:dyDescent="0.3">
      <c r="A5024">
        <v>0</v>
      </c>
      <c r="B5024">
        <v>1645</v>
      </c>
      <c r="C5024" s="4">
        <f t="shared" si="78"/>
        <v>4.5037645448323067</v>
      </c>
    </row>
    <row r="5025" spans="1:3" x14ac:dyDescent="0.3">
      <c r="A5025">
        <v>0</v>
      </c>
      <c r="B5025">
        <v>7475</v>
      </c>
      <c r="C5025" s="4">
        <f t="shared" si="78"/>
        <v>20.465434633812457</v>
      </c>
    </row>
    <row r="5026" spans="1:3" x14ac:dyDescent="0.3">
      <c r="A5026">
        <v>1</v>
      </c>
      <c r="B5026">
        <v>2884</v>
      </c>
      <c r="C5026" s="4">
        <f t="shared" si="78"/>
        <v>7.8959616700889805</v>
      </c>
    </row>
    <row r="5027" spans="1:3" x14ac:dyDescent="0.3">
      <c r="A5027">
        <v>0</v>
      </c>
      <c r="B5027">
        <v>2778</v>
      </c>
      <c r="C5027" s="4">
        <f t="shared" si="78"/>
        <v>7.6057494866529778</v>
      </c>
    </row>
    <row r="5028" spans="1:3" x14ac:dyDescent="0.3">
      <c r="A5028">
        <v>0</v>
      </c>
      <c r="B5028">
        <v>5837</v>
      </c>
      <c r="C5028" s="4">
        <f t="shared" si="78"/>
        <v>15.980835044490075</v>
      </c>
    </row>
    <row r="5029" spans="1:3" x14ac:dyDescent="0.3">
      <c r="A5029">
        <v>0</v>
      </c>
      <c r="B5029">
        <v>365243</v>
      </c>
      <c r="C5029" s="4">
        <f t="shared" si="78"/>
        <v>999.98083504449005</v>
      </c>
    </row>
    <row r="5030" spans="1:3" x14ac:dyDescent="0.3">
      <c r="A5030">
        <v>0</v>
      </c>
      <c r="B5030">
        <v>2085</v>
      </c>
      <c r="C5030" s="4">
        <f t="shared" si="78"/>
        <v>5.7084188911704308</v>
      </c>
    </row>
    <row r="5031" spans="1:3" x14ac:dyDescent="0.3">
      <c r="A5031">
        <v>1</v>
      </c>
      <c r="B5031">
        <v>6980</v>
      </c>
      <c r="C5031" s="4">
        <f t="shared" si="78"/>
        <v>19.110198494182068</v>
      </c>
    </row>
    <row r="5032" spans="1:3" x14ac:dyDescent="0.3">
      <c r="A5032">
        <v>0</v>
      </c>
      <c r="B5032">
        <v>1170</v>
      </c>
      <c r="C5032" s="4">
        <f t="shared" si="78"/>
        <v>3.2032854209445585</v>
      </c>
    </row>
    <row r="5033" spans="1:3" x14ac:dyDescent="0.3">
      <c r="A5033">
        <v>0</v>
      </c>
      <c r="B5033">
        <v>5400</v>
      </c>
      <c r="C5033" s="4">
        <f t="shared" si="78"/>
        <v>14.784394250513348</v>
      </c>
    </row>
    <row r="5034" spans="1:3" x14ac:dyDescent="0.3">
      <c r="A5034">
        <v>0</v>
      </c>
      <c r="B5034">
        <v>2674</v>
      </c>
      <c r="C5034" s="4">
        <f t="shared" si="78"/>
        <v>7.3210130047912392</v>
      </c>
    </row>
    <row r="5035" spans="1:3" x14ac:dyDescent="0.3">
      <c r="A5035">
        <v>0</v>
      </c>
      <c r="B5035">
        <v>365243</v>
      </c>
      <c r="C5035" s="4">
        <f t="shared" si="78"/>
        <v>999.98083504449005</v>
      </c>
    </row>
    <row r="5036" spans="1:3" x14ac:dyDescent="0.3">
      <c r="A5036">
        <v>0</v>
      </c>
      <c r="B5036">
        <v>365243</v>
      </c>
      <c r="C5036" s="4">
        <f t="shared" si="78"/>
        <v>999.98083504449005</v>
      </c>
    </row>
    <row r="5037" spans="1:3" x14ac:dyDescent="0.3">
      <c r="A5037">
        <v>0</v>
      </c>
      <c r="B5037">
        <v>957</v>
      </c>
      <c r="C5037" s="4">
        <f t="shared" si="78"/>
        <v>2.6201232032854209</v>
      </c>
    </row>
    <row r="5038" spans="1:3" x14ac:dyDescent="0.3">
      <c r="A5038">
        <v>0</v>
      </c>
      <c r="B5038">
        <v>3476</v>
      </c>
      <c r="C5038" s="4">
        <f t="shared" si="78"/>
        <v>9.5167693360711834</v>
      </c>
    </row>
    <row r="5039" spans="1:3" x14ac:dyDescent="0.3">
      <c r="A5039">
        <v>0</v>
      </c>
      <c r="B5039">
        <v>3476</v>
      </c>
      <c r="C5039" s="4">
        <f t="shared" si="78"/>
        <v>9.5167693360711834</v>
      </c>
    </row>
    <row r="5040" spans="1:3" x14ac:dyDescent="0.3">
      <c r="A5040">
        <v>0</v>
      </c>
      <c r="B5040">
        <v>2610</v>
      </c>
      <c r="C5040" s="4">
        <f t="shared" si="78"/>
        <v>7.1457905544147842</v>
      </c>
    </row>
    <row r="5041" spans="1:3" x14ac:dyDescent="0.3">
      <c r="A5041">
        <v>0</v>
      </c>
      <c r="B5041">
        <v>2610</v>
      </c>
      <c r="C5041" s="4">
        <f t="shared" si="78"/>
        <v>7.1457905544147842</v>
      </c>
    </row>
    <row r="5042" spans="1:3" x14ac:dyDescent="0.3">
      <c r="A5042">
        <v>0</v>
      </c>
      <c r="B5042">
        <v>2238</v>
      </c>
      <c r="C5042" s="4">
        <f t="shared" si="78"/>
        <v>6.1273100616016425</v>
      </c>
    </row>
    <row r="5043" spans="1:3" x14ac:dyDescent="0.3">
      <c r="A5043">
        <v>0</v>
      </c>
      <c r="B5043">
        <v>788</v>
      </c>
      <c r="C5043" s="4">
        <f t="shared" si="78"/>
        <v>2.1574264202600957</v>
      </c>
    </row>
    <row r="5044" spans="1:3" x14ac:dyDescent="0.3">
      <c r="A5044">
        <v>0</v>
      </c>
      <c r="B5044">
        <v>1114</v>
      </c>
      <c r="C5044" s="4">
        <f t="shared" si="78"/>
        <v>3.0499657768651609</v>
      </c>
    </row>
    <row r="5045" spans="1:3" x14ac:dyDescent="0.3">
      <c r="A5045">
        <v>1</v>
      </c>
      <c r="B5045">
        <v>3319</v>
      </c>
      <c r="C5045" s="4">
        <f t="shared" si="78"/>
        <v>9.0869267624914443</v>
      </c>
    </row>
    <row r="5046" spans="1:3" x14ac:dyDescent="0.3">
      <c r="A5046">
        <v>0</v>
      </c>
      <c r="B5046">
        <v>341</v>
      </c>
      <c r="C5046" s="4">
        <f t="shared" si="78"/>
        <v>0.93360711841204658</v>
      </c>
    </row>
    <row r="5047" spans="1:3" x14ac:dyDescent="0.3">
      <c r="A5047">
        <v>0</v>
      </c>
      <c r="B5047">
        <v>2312</v>
      </c>
      <c r="C5047" s="4">
        <f t="shared" si="78"/>
        <v>6.3299110198494182</v>
      </c>
    </row>
    <row r="5048" spans="1:3" x14ac:dyDescent="0.3">
      <c r="A5048">
        <v>1</v>
      </c>
      <c r="B5048">
        <v>194</v>
      </c>
      <c r="C5048" s="4">
        <f t="shared" si="78"/>
        <v>0.53114305270362761</v>
      </c>
    </row>
    <row r="5049" spans="1:3" x14ac:dyDescent="0.3">
      <c r="A5049">
        <v>0</v>
      </c>
      <c r="B5049">
        <v>1629</v>
      </c>
      <c r="C5049" s="4">
        <f t="shared" si="78"/>
        <v>4.4599589322381927</v>
      </c>
    </row>
    <row r="5050" spans="1:3" x14ac:dyDescent="0.3">
      <c r="A5050">
        <v>0</v>
      </c>
      <c r="B5050">
        <v>10691</v>
      </c>
      <c r="C5050" s="4">
        <f t="shared" si="78"/>
        <v>29.270362765229294</v>
      </c>
    </row>
    <row r="5051" spans="1:3" x14ac:dyDescent="0.3">
      <c r="A5051">
        <v>1</v>
      </c>
      <c r="B5051">
        <v>609</v>
      </c>
      <c r="C5051" s="4">
        <f t="shared" si="78"/>
        <v>1.6673511293634498</v>
      </c>
    </row>
    <row r="5052" spans="1:3" x14ac:dyDescent="0.3">
      <c r="A5052">
        <v>0</v>
      </c>
      <c r="B5052">
        <v>2627</v>
      </c>
      <c r="C5052" s="4">
        <f t="shared" si="78"/>
        <v>7.1923340177960302</v>
      </c>
    </row>
    <row r="5053" spans="1:3" x14ac:dyDescent="0.3">
      <c r="A5053">
        <v>0</v>
      </c>
      <c r="B5053">
        <v>1729</v>
      </c>
      <c r="C5053" s="4">
        <f t="shared" si="78"/>
        <v>4.7337440109514031</v>
      </c>
    </row>
    <row r="5054" spans="1:3" x14ac:dyDescent="0.3">
      <c r="A5054">
        <v>0</v>
      </c>
      <c r="B5054">
        <v>1729</v>
      </c>
      <c r="C5054" s="4">
        <f t="shared" si="78"/>
        <v>4.7337440109514031</v>
      </c>
    </row>
    <row r="5055" spans="1:3" x14ac:dyDescent="0.3">
      <c r="A5055">
        <v>0</v>
      </c>
      <c r="B5055">
        <v>1729</v>
      </c>
      <c r="C5055" s="4">
        <f t="shared" si="78"/>
        <v>4.7337440109514031</v>
      </c>
    </row>
    <row r="5056" spans="1:3" x14ac:dyDescent="0.3">
      <c r="A5056">
        <v>0</v>
      </c>
      <c r="B5056">
        <v>9446</v>
      </c>
      <c r="C5056" s="4">
        <f t="shared" si="78"/>
        <v>25.861738535249827</v>
      </c>
    </row>
    <row r="5057" spans="1:3" x14ac:dyDescent="0.3">
      <c r="A5057">
        <v>0</v>
      </c>
      <c r="B5057">
        <v>282</v>
      </c>
      <c r="C5057" s="4">
        <f t="shared" si="78"/>
        <v>0.77207392197125257</v>
      </c>
    </row>
    <row r="5058" spans="1:3" x14ac:dyDescent="0.3">
      <c r="A5058">
        <v>0</v>
      </c>
      <c r="B5058">
        <v>30</v>
      </c>
      <c r="C5058" s="4">
        <f t="shared" si="78"/>
        <v>8.2135523613963035E-2</v>
      </c>
    </row>
    <row r="5059" spans="1:3" x14ac:dyDescent="0.3">
      <c r="A5059">
        <v>0</v>
      </c>
      <c r="B5059">
        <v>365243</v>
      </c>
      <c r="C5059" s="4">
        <f t="shared" ref="C5059:C5122" si="79">B5059/365.25</f>
        <v>999.98083504449005</v>
      </c>
    </row>
    <row r="5060" spans="1:3" x14ac:dyDescent="0.3">
      <c r="A5060">
        <v>1</v>
      </c>
      <c r="B5060">
        <v>265</v>
      </c>
      <c r="C5060" s="4">
        <f t="shared" si="79"/>
        <v>0.72553045859000687</v>
      </c>
    </row>
    <row r="5061" spans="1:3" x14ac:dyDescent="0.3">
      <c r="A5061">
        <v>0</v>
      </c>
      <c r="B5061">
        <v>2580</v>
      </c>
      <c r="C5061" s="4">
        <f t="shared" si="79"/>
        <v>7.0636550308008212</v>
      </c>
    </row>
    <row r="5062" spans="1:3" x14ac:dyDescent="0.3">
      <c r="A5062">
        <v>0</v>
      </c>
      <c r="B5062">
        <v>2580</v>
      </c>
      <c r="C5062" s="4">
        <f t="shared" si="79"/>
        <v>7.0636550308008212</v>
      </c>
    </row>
    <row r="5063" spans="1:3" x14ac:dyDescent="0.3">
      <c r="A5063">
        <v>0</v>
      </c>
      <c r="B5063">
        <v>2580</v>
      </c>
      <c r="C5063" s="4">
        <f t="shared" si="79"/>
        <v>7.0636550308008212</v>
      </c>
    </row>
    <row r="5064" spans="1:3" x14ac:dyDescent="0.3">
      <c r="A5064">
        <v>0</v>
      </c>
      <c r="B5064">
        <v>365243</v>
      </c>
      <c r="C5064" s="4">
        <f t="shared" si="79"/>
        <v>999.98083504449005</v>
      </c>
    </row>
    <row r="5065" spans="1:3" x14ac:dyDescent="0.3">
      <c r="A5065">
        <v>0</v>
      </c>
      <c r="B5065">
        <v>524</v>
      </c>
      <c r="C5065" s="4">
        <f t="shared" si="79"/>
        <v>1.4346338124572211</v>
      </c>
    </row>
    <row r="5066" spans="1:3" x14ac:dyDescent="0.3">
      <c r="A5066">
        <v>0</v>
      </c>
      <c r="B5066">
        <v>10064</v>
      </c>
      <c r="C5066" s="4">
        <f t="shared" si="79"/>
        <v>27.553730321697468</v>
      </c>
    </row>
    <row r="5067" spans="1:3" x14ac:dyDescent="0.3">
      <c r="A5067">
        <v>0</v>
      </c>
      <c r="B5067">
        <v>2858</v>
      </c>
      <c r="C5067" s="4">
        <f t="shared" si="79"/>
        <v>7.8247775496235459</v>
      </c>
    </row>
    <row r="5068" spans="1:3" x14ac:dyDescent="0.3">
      <c r="A5068">
        <v>0</v>
      </c>
      <c r="B5068">
        <v>6772</v>
      </c>
      <c r="C5068" s="4">
        <f t="shared" si="79"/>
        <v>18.540725530458591</v>
      </c>
    </row>
    <row r="5069" spans="1:3" x14ac:dyDescent="0.3">
      <c r="A5069">
        <v>0</v>
      </c>
      <c r="B5069">
        <v>4103</v>
      </c>
      <c r="C5069" s="4">
        <f t="shared" si="79"/>
        <v>11.233401779603012</v>
      </c>
    </row>
    <row r="5070" spans="1:3" x14ac:dyDescent="0.3">
      <c r="A5070">
        <v>0</v>
      </c>
      <c r="B5070">
        <v>6091</v>
      </c>
      <c r="C5070" s="4">
        <f t="shared" si="79"/>
        <v>16.676249144421629</v>
      </c>
    </row>
    <row r="5071" spans="1:3" x14ac:dyDescent="0.3">
      <c r="A5071">
        <v>0</v>
      </c>
      <c r="B5071">
        <v>3521</v>
      </c>
      <c r="C5071" s="4">
        <f t="shared" si="79"/>
        <v>9.6399726214921291</v>
      </c>
    </row>
    <row r="5072" spans="1:3" x14ac:dyDescent="0.3">
      <c r="A5072">
        <v>0</v>
      </c>
      <c r="B5072">
        <v>365243</v>
      </c>
      <c r="C5072" s="4">
        <f t="shared" si="79"/>
        <v>999.98083504449005</v>
      </c>
    </row>
    <row r="5073" spans="1:3" x14ac:dyDescent="0.3">
      <c r="A5073">
        <v>0</v>
      </c>
      <c r="B5073">
        <v>365243</v>
      </c>
      <c r="C5073" s="4">
        <f t="shared" si="79"/>
        <v>999.98083504449005</v>
      </c>
    </row>
    <row r="5074" spans="1:3" x14ac:dyDescent="0.3">
      <c r="A5074">
        <v>0</v>
      </c>
      <c r="B5074">
        <v>365243</v>
      </c>
      <c r="C5074" s="4">
        <f t="shared" si="79"/>
        <v>999.98083504449005</v>
      </c>
    </row>
    <row r="5075" spans="1:3" x14ac:dyDescent="0.3">
      <c r="A5075">
        <v>0</v>
      </c>
      <c r="B5075">
        <v>365243</v>
      </c>
      <c r="C5075" s="4">
        <f t="shared" si="79"/>
        <v>999.98083504449005</v>
      </c>
    </row>
    <row r="5076" spans="1:3" x14ac:dyDescent="0.3">
      <c r="A5076">
        <v>0</v>
      </c>
      <c r="B5076">
        <v>721</v>
      </c>
      <c r="C5076" s="4">
        <f t="shared" si="79"/>
        <v>1.9739904175222451</v>
      </c>
    </row>
    <row r="5077" spans="1:3" x14ac:dyDescent="0.3">
      <c r="A5077">
        <v>0</v>
      </c>
      <c r="B5077">
        <v>1356</v>
      </c>
      <c r="C5077" s="4">
        <f t="shared" si="79"/>
        <v>3.7125256673511293</v>
      </c>
    </row>
    <row r="5078" spans="1:3" x14ac:dyDescent="0.3">
      <c r="A5078">
        <v>0</v>
      </c>
      <c r="B5078">
        <v>1356</v>
      </c>
      <c r="C5078" s="4">
        <f t="shared" si="79"/>
        <v>3.7125256673511293</v>
      </c>
    </row>
    <row r="5079" spans="1:3" x14ac:dyDescent="0.3">
      <c r="A5079">
        <v>0</v>
      </c>
      <c r="B5079">
        <v>1361</v>
      </c>
      <c r="C5079" s="4">
        <f t="shared" si="79"/>
        <v>3.7262149212867897</v>
      </c>
    </row>
    <row r="5080" spans="1:3" x14ac:dyDescent="0.3">
      <c r="A5080">
        <v>0</v>
      </c>
      <c r="B5080">
        <v>1361</v>
      </c>
      <c r="C5080" s="4">
        <f t="shared" si="79"/>
        <v>3.7262149212867897</v>
      </c>
    </row>
    <row r="5081" spans="1:3" x14ac:dyDescent="0.3">
      <c r="A5081">
        <v>0</v>
      </c>
      <c r="B5081">
        <v>1452</v>
      </c>
      <c r="C5081" s="4">
        <f t="shared" si="79"/>
        <v>3.9753593429158109</v>
      </c>
    </row>
    <row r="5082" spans="1:3" x14ac:dyDescent="0.3">
      <c r="A5082">
        <v>0</v>
      </c>
      <c r="B5082">
        <v>1452</v>
      </c>
      <c r="C5082" s="4">
        <f t="shared" si="79"/>
        <v>3.9753593429158109</v>
      </c>
    </row>
    <row r="5083" spans="1:3" x14ac:dyDescent="0.3">
      <c r="A5083">
        <v>0</v>
      </c>
      <c r="B5083">
        <v>1759</v>
      </c>
      <c r="C5083" s="4">
        <f t="shared" si="79"/>
        <v>4.815879534565366</v>
      </c>
    </row>
    <row r="5084" spans="1:3" x14ac:dyDescent="0.3">
      <c r="A5084">
        <v>0</v>
      </c>
      <c r="B5084">
        <v>1759</v>
      </c>
      <c r="C5084" s="4">
        <f t="shared" si="79"/>
        <v>4.815879534565366</v>
      </c>
    </row>
    <row r="5085" spans="1:3" x14ac:dyDescent="0.3">
      <c r="A5085">
        <v>0</v>
      </c>
      <c r="B5085">
        <v>1719</v>
      </c>
      <c r="C5085" s="4">
        <f t="shared" si="79"/>
        <v>4.7063655030800824</v>
      </c>
    </row>
    <row r="5086" spans="1:3" x14ac:dyDescent="0.3">
      <c r="A5086">
        <v>0</v>
      </c>
      <c r="B5086">
        <v>1719</v>
      </c>
      <c r="C5086" s="4">
        <f t="shared" si="79"/>
        <v>4.7063655030800824</v>
      </c>
    </row>
    <row r="5087" spans="1:3" x14ac:dyDescent="0.3">
      <c r="A5087">
        <v>1</v>
      </c>
      <c r="B5087">
        <v>365243</v>
      </c>
      <c r="C5087" s="4">
        <f t="shared" si="79"/>
        <v>999.98083504449005</v>
      </c>
    </row>
    <row r="5088" spans="1:3" x14ac:dyDescent="0.3">
      <c r="A5088">
        <v>0</v>
      </c>
      <c r="B5088">
        <v>736</v>
      </c>
      <c r="C5088" s="4">
        <f t="shared" si="79"/>
        <v>2.0150581793292264</v>
      </c>
    </row>
    <row r="5089" spans="1:3" x14ac:dyDescent="0.3">
      <c r="A5089">
        <v>0</v>
      </c>
      <c r="B5089">
        <v>819</v>
      </c>
      <c r="C5089" s="4">
        <f t="shared" si="79"/>
        <v>2.2422997946611911</v>
      </c>
    </row>
    <row r="5090" spans="1:3" x14ac:dyDescent="0.3">
      <c r="A5090">
        <v>0</v>
      </c>
      <c r="B5090">
        <v>819</v>
      </c>
      <c r="C5090" s="4">
        <f t="shared" si="79"/>
        <v>2.2422997946611911</v>
      </c>
    </row>
    <row r="5091" spans="1:3" x14ac:dyDescent="0.3">
      <c r="A5091">
        <v>0</v>
      </c>
      <c r="B5091">
        <v>365243</v>
      </c>
      <c r="C5091" s="4">
        <f t="shared" si="79"/>
        <v>999.98083504449005</v>
      </c>
    </row>
    <row r="5092" spans="1:3" x14ac:dyDescent="0.3">
      <c r="A5092">
        <v>0</v>
      </c>
      <c r="B5092">
        <v>3624</v>
      </c>
      <c r="C5092" s="4">
        <f t="shared" si="79"/>
        <v>9.9219712525667347</v>
      </c>
    </row>
    <row r="5093" spans="1:3" x14ac:dyDescent="0.3">
      <c r="A5093">
        <v>0</v>
      </c>
      <c r="B5093">
        <v>6802</v>
      </c>
      <c r="C5093" s="4">
        <f t="shared" si="79"/>
        <v>18.622861054072555</v>
      </c>
    </row>
    <row r="5094" spans="1:3" x14ac:dyDescent="0.3">
      <c r="A5094">
        <v>0</v>
      </c>
      <c r="B5094">
        <v>1280</v>
      </c>
      <c r="C5094" s="4">
        <f t="shared" si="79"/>
        <v>3.5044490075290895</v>
      </c>
    </row>
    <row r="5095" spans="1:3" x14ac:dyDescent="0.3">
      <c r="A5095">
        <v>0</v>
      </c>
      <c r="B5095">
        <v>504</v>
      </c>
      <c r="C5095" s="4">
        <f t="shared" si="79"/>
        <v>1.3798767967145791</v>
      </c>
    </row>
    <row r="5096" spans="1:3" x14ac:dyDescent="0.3">
      <c r="A5096">
        <v>0</v>
      </c>
      <c r="B5096">
        <v>365243</v>
      </c>
      <c r="C5096" s="4">
        <f t="shared" si="79"/>
        <v>999.98083504449005</v>
      </c>
    </row>
    <row r="5097" spans="1:3" x14ac:dyDescent="0.3">
      <c r="A5097">
        <v>0</v>
      </c>
      <c r="B5097">
        <v>1085</v>
      </c>
      <c r="C5097" s="4">
        <f t="shared" si="79"/>
        <v>2.97056810403833</v>
      </c>
    </row>
    <row r="5098" spans="1:3" x14ac:dyDescent="0.3">
      <c r="A5098">
        <v>0</v>
      </c>
      <c r="B5098">
        <v>1085</v>
      </c>
      <c r="C5098" s="4">
        <f t="shared" si="79"/>
        <v>2.97056810403833</v>
      </c>
    </row>
    <row r="5099" spans="1:3" x14ac:dyDescent="0.3">
      <c r="A5099">
        <v>0</v>
      </c>
      <c r="B5099">
        <v>365243</v>
      </c>
      <c r="C5099" s="4">
        <f t="shared" si="79"/>
        <v>999.98083504449005</v>
      </c>
    </row>
    <row r="5100" spans="1:3" x14ac:dyDescent="0.3">
      <c r="A5100">
        <v>0</v>
      </c>
      <c r="B5100">
        <v>2934</v>
      </c>
      <c r="C5100" s="4">
        <f t="shared" si="79"/>
        <v>8.0328542094455848</v>
      </c>
    </row>
    <row r="5101" spans="1:3" x14ac:dyDescent="0.3">
      <c r="A5101">
        <v>0</v>
      </c>
      <c r="B5101">
        <v>1657</v>
      </c>
      <c r="C5101" s="4">
        <f t="shared" si="79"/>
        <v>4.5366187542778915</v>
      </c>
    </row>
    <row r="5102" spans="1:3" x14ac:dyDescent="0.3">
      <c r="A5102">
        <v>0</v>
      </c>
      <c r="B5102">
        <v>1657</v>
      </c>
      <c r="C5102" s="4">
        <f t="shared" si="79"/>
        <v>4.5366187542778915</v>
      </c>
    </row>
    <row r="5103" spans="1:3" x14ac:dyDescent="0.3">
      <c r="A5103">
        <v>0</v>
      </c>
      <c r="B5103">
        <v>365243</v>
      </c>
      <c r="C5103" s="4">
        <f t="shared" si="79"/>
        <v>999.98083504449005</v>
      </c>
    </row>
    <row r="5104" spans="1:3" x14ac:dyDescent="0.3">
      <c r="A5104">
        <v>0</v>
      </c>
      <c r="B5104">
        <v>2632</v>
      </c>
      <c r="C5104" s="4">
        <f t="shared" si="79"/>
        <v>7.2060232717316905</v>
      </c>
    </row>
    <row r="5105" spans="1:3" x14ac:dyDescent="0.3">
      <c r="A5105">
        <v>0</v>
      </c>
      <c r="B5105">
        <v>2632</v>
      </c>
      <c r="C5105" s="4">
        <f t="shared" si="79"/>
        <v>7.2060232717316905</v>
      </c>
    </row>
    <row r="5106" spans="1:3" x14ac:dyDescent="0.3">
      <c r="A5106">
        <v>1</v>
      </c>
      <c r="B5106">
        <v>2396</v>
      </c>
      <c r="C5106" s="4">
        <f t="shared" si="79"/>
        <v>6.5598904859685145</v>
      </c>
    </row>
    <row r="5107" spans="1:3" x14ac:dyDescent="0.3">
      <c r="A5107">
        <v>0</v>
      </c>
      <c r="B5107">
        <v>3790</v>
      </c>
      <c r="C5107" s="4">
        <f t="shared" si="79"/>
        <v>10.376454483230663</v>
      </c>
    </row>
    <row r="5108" spans="1:3" x14ac:dyDescent="0.3">
      <c r="A5108">
        <v>0</v>
      </c>
      <c r="B5108">
        <v>3790</v>
      </c>
      <c r="C5108" s="4">
        <f t="shared" si="79"/>
        <v>10.376454483230663</v>
      </c>
    </row>
    <row r="5109" spans="1:3" x14ac:dyDescent="0.3">
      <c r="A5109">
        <v>0</v>
      </c>
      <c r="B5109">
        <v>1740</v>
      </c>
      <c r="C5109" s="4">
        <f t="shared" si="79"/>
        <v>4.7638603696098567</v>
      </c>
    </row>
    <row r="5110" spans="1:3" x14ac:dyDescent="0.3">
      <c r="A5110">
        <v>0</v>
      </c>
      <c r="B5110">
        <v>2439</v>
      </c>
      <c r="C5110" s="4">
        <f t="shared" si="79"/>
        <v>6.6776180698151952</v>
      </c>
    </row>
    <row r="5111" spans="1:3" x14ac:dyDescent="0.3">
      <c r="A5111">
        <v>0</v>
      </c>
      <c r="B5111">
        <v>2439</v>
      </c>
      <c r="C5111" s="4">
        <f t="shared" si="79"/>
        <v>6.6776180698151952</v>
      </c>
    </row>
    <row r="5112" spans="1:3" x14ac:dyDescent="0.3">
      <c r="A5112">
        <v>0</v>
      </c>
      <c r="B5112">
        <v>5134</v>
      </c>
      <c r="C5112" s="4">
        <f t="shared" si="79"/>
        <v>14.056125941136209</v>
      </c>
    </row>
    <row r="5113" spans="1:3" x14ac:dyDescent="0.3">
      <c r="A5113">
        <v>0</v>
      </c>
      <c r="B5113">
        <v>635</v>
      </c>
      <c r="C5113" s="4">
        <f t="shared" si="79"/>
        <v>1.7385352498288844</v>
      </c>
    </row>
    <row r="5114" spans="1:3" x14ac:dyDescent="0.3">
      <c r="A5114">
        <v>0</v>
      </c>
      <c r="B5114">
        <v>635</v>
      </c>
      <c r="C5114" s="4">
        <f t="shared" si="79"/>
        <v>1.7385352498288844</v>
      </c>
    </row>
    <row r="5115" spans="1:3" x14ac:dyDescent="0.3">
      <c r="A5115">
        <v>0</v>
      </c>
      <c r="B5115">
        <v>5109</v>
      </c>
      <c r="C5115" s="4">
        <f t="shared" si="79"/>
        <v>13.987679671457906</v>
      </c>
    </row>
    <row r="5116" spans="1:3" x14ac:dyDescent="0.3">
      <c r="A5116">
        <v>0</v>
      </c>
      <c r="B5116">
        <v>620</v>
      </c>
      <c r="C5116" s="4">
        <f t="shared" si="79"/>
        <v>1.6974674880219027</v>
      </c>
    </row>
    <row r="5117" spans="1:3" x14ac:dyDescent="0.3">
      <c r="A5117">
        <v>0</v>
      </c>
      <c r="B5117">
        <v>1616</v>
      </c>
      <c r="C5117" s="4">
        <f t="shared" si="79"/>
        <v>4.4243668720054758</v>
      </c>
    </row>
    <row r="5118" spans="1:3" x14ac:dyDescent="0.3">
      <c r="A5118">
        <v>0</v>
      </c>
      <c r="B5118">
        <v>365243</v>
      </c>
      <c r="C5118" s="4">
        <f t="shared" si="79"/>
        <v>999.98083504449005</v>
      </c>
    </row>
    <row r="5119" spans="1:3" x14ac:dyDescent="0.3">
      <c r="A5119">
        <v>0</v>
      </c>
      <c r="B5119">
        <v>7109</v>
      </c>
      <c r="C5119" s="4">
        <f t="shared" si="79"/>
        <v>19.463381245722108</v>
      </c>
    </row>
    <row r="5120" spans="1:3" x14ac:dyDescent="0.3">
      <c r="A5120">
        <v>0</v>
      </c>
      <c r="B5120">
        <v>2226</v>
      </c>
      <c r="C5120" s="4">
        <f t="shared" si="79"/>
        <v>6.0944558521560577</v>
      </c>
    </row>
    <row r="5121" spans="1:3" x14ac:dyDescent="0.3">
      <c r="A5121">
        <v>0</v>
      </c>
      <c r="B5121">
        <v>6025</v>
      </c>
      <c r="C5121" s="4">
        <f t="shared" si="79"/>
        <v>16.495550992470911</v>
      </c>
    </row>
    <row r="5122" spans="1:3" x14ac:dyDescent="0.3">
      <c r="A5122">
        <v>1</v>
      </c>
      <c r="B5122">
        <v>819</v>
      </c>
      <c r="C5122" s="4">
        <f t="shared" si="79"/>
        <v>2.2422997946611911</v>
      </c>
    </row>
    <row r="5123" spans="1:3" x14ac:dyDescent="0.3">
      <c r="A5123">
        <v>0</v>
      </c>
      <c r="B5123">
        <v>733</v>
      </c>
      <c r="C5123" s="4">
        <f t="shared" ref="C5123:C5186" si="80">B5123/365.25</f>
        <v>2.0068446269678302</v>
      </c>
    </row>
    <row r="5124" spans="1:3" x14ac:dyDescent="0.3">
      <c r="A5124">
        <v>0</v>
      </c>
      <c r="B5124">
        <v>733</v>
      </c>
      <c r="C5124" s="4">
        <f t="shared" si="80"/>
        <v>2.0068446269678302</v>
      </c>
    </row>
    <row r="5125" spans="1:3" x14ac:dyDescent="0.3">
      <c r="A5125">
        <v>0</v>
      </c>
      <c r="B5125">
        <v>733</v>
      </c>
      <c r="C5125" s="4">
        <f t="shared" si="80"/>
        <v>2.0068446269678302</v>
      </c>
    </row>
    <row r="5126" spans="1:3" x14ac:dyDescent="0.3">
      <c r="A5126">
        <v>0</v>
      </c>
      <c r="B5126">
        <v>365243</v>
      </c>
      <c r="C5126" s="4">
        <f t="shared" si="80"/>
        <v>999.98083504449005</v>
      </c>
    </row>
    <row r="5127" spans="1:3" x14ac:dyDescent="0.3">
      <c r="A5127">
        <v>0</v>
      </c>
      <c r="B5127">
        <v>365243</v>
      </c>
      <c r="C5127" s="4">
        <f t="shared" si="80"/>
        <v>999.98083504449005</v>
      </c>
    </row>
    <row r="5128" spans="1:3" x14ac:dyDescent="0.3">
      <c r="A5128">
        <v>0</v>
      </c>
      <c r="B5128">
        <v>365243</v>
      </c>
      <c r="C5128" s="4">
        <f t="shared" si="80"/>
        <v>999.98083504449005</v>
      </c>
    </row>
    <row r="5129" spans="1:3" x14ac:dyDescent="0.3">
      <c r="A5129">
        <v>0</v>
      </c>
      <c r="B5129">
        <v>365243</v>
      </c>
      <c r="C5129" s="4">
        <f t="shared" si="80"/>
        <v>999.98083504449005</v>
      </c>
    </row>
    <row r="5130" spans="1:3" x14ac:dyDescent="0.3">
      <c r="A5130">
        <v>0</v>
      </c>
      <c r="B5130">
        <v>365243</v>
      </c>
      <c r="C5130" s="4">
        <f t="shared" si="80"/>
        <v>999.98083504449005</v>
      </c>
    </row>
    <row r="5131" spans="1:3" x14ac:dyDescent="0.3">
      <c r="A5131">
        <v>0</v>
      </c>
      <c r="B5131">
        <v>1047</v>
      </c>
      <c r="C5131" s="4">
        <f t="shared" si="80"/>
        <v>2.8665297741273101</v>
      </c>
    </row>
    <row r="5132" spans="1:3" x14ac:dyDescent="0.3">
      <c r="A5132">
        <v>0</v>
      </c>
      <c r="B5132">
        <v>1576</v>
      </c>
      <c r="C5132" s="4">
        <f t="shared" si="80"/>
        <v>4.3148528405201914</v>
      </c>
    </row>
    <row r="5133" spans="1:3" x14ac:dyDescent="0.3">
      <c r="A5133">
        <v>0</v>
      </c>
      <c r="B5133">
        <v>7835</v>
      </c>
      <c r="C5133" s="4">
        <f t="shared" si="80"/>
        <v>21.451060917180012</v>
      </c>
    </row>
    <row r="5134" spans="1:3" x14ac:dyDescent="0.3">
      <c r="A5134">
        <v>0</v>
      </c>
      <c r="B5134">
        <v>135</v>
      </c>
      <c r="C5134" s="4">
        <f t="shared" si="80"/>
        <v>0.36960985626283366</v>
      </c>
    </row>
    <row r="5135" spans="1:3" x14ac:dyDescent="0.3">
      <c r="A5135">
        <v>0</v>
      </c>
      <c r="B5135">
        <v>3970</v>
      </c>
      <c r="C5135" s="4">
        <f t="shared" si="80"/>
        <v>10.869267624914443</v>
      </c>
    </row>
    <row r="5136" spans="1:3" x14ac:dyDescent="0.3">
      <c r="A5136">
        <v>0</v>
      </c>
      <c r="B5136">
        <v>2303</v>
      </c>
      <c r="C5136" s="4">
        <f t="shared" si="80"/>
        <v>6.3052703627652296</v>
      </c>
    </row>
    <row r="5137" spans="1:3" x14ac:dyDescent="0.3">
      <c r="A5137">
        <v>0</v>
      </c>
      <c r="B5137">
        <v>4973</v>
      </c>
      <c r="C5137" s="4">
        <f t="shared" si="80"/>
        <v>13.61533196440794</v>
      </c>
    </row>
    <row r="5138" spans="1:3" x14ac:dyDescent="0.3">
      <c r="A5138">
        <v>0</v>
      </c>
      <c r="B5138">
        <v>4973</v>
      </c>
      <c r="C5138" s="4">
        <f t="shared" si="80"/>
        <v>13.61533196440794</v>
      </c>
    </row>
    <row r="5139" spans="1:3" x14ac:dyDescent="0.3">
      <c r="A5139">
        <v>1</v>
      </c>
      <c r="B5139">
        <v>365243</v>
      </c>
      <c r="C5139" s="4">
        <f t="shared" si="80"/>
        <v>999.98083504449005</v>
      </c>
    </row>
    <row r="5140" spans="1:3" x14ac:dyDescent="0.3">
      <c r="A5140">
        <v>0</v>
      </c>
      <c r="B5140">
        <v>8540</v>
      </c>
      <c r="C5140" s="4">
        <f t="shared" si="80"/>
        <v>23.381245722108144</v>
      </c>
    </row>
    <row r="5141" spans="1:3" x14ac:dyDescent="0.3">
      <c r="A5141">
        <v>0</v>
      </c>
      <c r="B5141">
        <v>6862</v>
      </c>
      <c r="C5141" s="4">
        <f t="shared" si="80"/>
        <v>18.787132101300479</v>
      </c>
    </row>
    <row r="5142" spans="1:3" x14ac:dyDescent="0.3">
      <c r="A5142">
        <v>0</v>
      </c>
      <c r="B5142">
        <v>2071</v>
      </c>
      <c r="C5142" s="4">
        <f t="shared" si="80"/>
        <v>5.6700889801505818</v>
      </c>
    </row>
    <row r="5143" spans="1:3" x14ac:dyDescent="0.3">
      <c r="A5143">
        <v>0</v>
      </c>
      <c r="B5143">
        <v>3220</v>
      </c>
      <c r="C5143" s="4">
        <f t="shared" si="80"/>
        <v>8.8158795345653669</v>
      </c>
    </row>
    <row r="5144" spans="1:3" x14ac:dyDescent="0.3">
      <c r="A5144">
        <v>0</v>
      </c>
      <c r="B5144">
        <v>2604</v>
      </c>
      <c r="C5144" s="4">
        <f t="shared" si="80"/>
        <v>7.1293634496919918</v>
      </c>
    </row>
    <row r="5145" spans="1:3" x14ac:dyDescent="0.3">
      <c r="A5145">
        <v>0</v>
      </c>
      <c r="B5145">
        <v>5672</v>
      </c>
      <c r="C5145" s="4">
        <f t="shared" si="80"/>
        <v>15.529089664613279</v>
      </c>
    </row>
    <row r="5146" spans="1:3" x14ac:dyDescent="0.3">
      <c r="A5146">
        <v>0</v>
      </c>
      <c r="B5146">
        <v>1114</v>
      </c>
      <c r="C5146" s="4">
        <f t="shared" si="80"/>
        <v>3.0499657768651609</v>
      </c>
    </row>
    <row r="5147" spans="1:3" x14ac:dyDescent="0.3">
      <c r="A5147">
        <v>0</v>
      </c>
      <c r="B5147">
        <v>691</v>
      </c>
      <c r="C5147" s="4">
        <f t="shared" si="80"/>
        <v>1.891854893908282</v>
      </c>
    </row>
    <row r="5148" spans="1:3" x14ac:dyDescent="0.3">
      <c r="A5148">
        <v>0</v>
      </c>
      <c r="B5148">
        <v>365243</v>
      </c>
      <c r="C5148" s="4">
        <f t="shared" si="80"/>
        <v>999.98083504449005</v>
      </c>
    </row>
    <row r="5149" spans="1:3" x14ac:dyDescent="0.3">
      <c r="A5149">
        <v>0</v>
      </c>
      <c r="B5149">
        <v>365243</v>
      </c>
      <c r="C5149" s="4">
        <f t="shared" si="80"/>
        <v>999.98083504449005</v>
      </c>
    </row>
    <row r="5150" spans="1:3" x14ac:dyDescent="0.3">
      <c r="A5150">
        <v>0</v>
      </c>
      <c r="B5150">
        <v>577</v>
      </c>
      <c r="C5150" s="4">
        <f t="shared" si="80"/>
        <v>1.5797399041752225</v>
      </c>
    </row>
    <row r="5151" spans="1:3" x14ac:dyDescent="0.3">
      <c r="A5151">
        <v>0</v>
      </c>
      <c r="B5151">
        <v>9901</v>
      </c>
      <c r="C5151" s="4">
        <f t="shared" si="80"/>
        <v>27.107460643394933</v>
      </c>
    </row>
    <row r="5152" spans="1:3" x14ac:dyDescent="0.3">
      <c r="A5152">
        <v>0</v>
      </c>
      <c r="B5152">
        <v>3457</v>
      </c>
      <c r="C5152" s="4">
        <f t="shared" si="80"/>
        <v>9.464750171115675</v>
      </c>
    </row>
    <row r="5153" spans="1:3" x14ac:dyDescent="0.3">
      <c r="A5153">
        <v>0</v>
      </c>
      <c r="B5153">
        <v>3457</v>
      </c>
      <c r="C5153" s="4">
        <f t="shared" si="80"/>
        <v>9.464750171115675</v>
      </c>
    </row>
    <row r="5154" spans="1:3" x14ac:dyDescent="0.3">
      <c r="A5154">
        <v>0</v>
      </c>
      <c r="B5154">
        <v>3457</v>
      </c>
      <c r="C5154" s="4">
        <f t="shared" si="80"/>
        <v>9.464750171115675</v>
      </c>
    </row>
    <row r="5155" spans="1:3" x14ac:dyDescent="0.3">
      <c r="A5155">
        <v>1</v>
      </c>
      <c r="B5155">
        <v>2813</v>
      </c>
      <c r="C5155" s="4">
        <f t="shared" si="80"/>
        <v>7.7015742642026011</v>
      </c>
    </row>
    <row r="5156" spans="1:3" x14ac:dyDescent="0.3">
      <c r="A5156">
        <v>0</v>
      </c>
      <c r="B5156">
        <v>1119</v>
      </c>
      <c r="C5156" s="4">
        <f t="shared" si="80"/>
        <v>3.0636550308008212</v>
      </c>
    </row>
    <row r="5157" spans="1:3" x14ac:dyDescent="0.3">
      <c r="A5157">
        <v>0</v>
      </c>
      <c r="B5157">
        <v>1119</v>
      </c>
      <c r="C5157" s="4">
        <f t="shared" si="80"/>
        <v>3.0636550308008212</v>
      </c>
    </row>
    <row r="5158" spans="1:3" x14ac:dyDescent="0.3">
      <c r="A5158">
        <v>0</v>
      </c>
      <c r="B5158">
        <v>916</v>
      </c>
      <c r="C5158" s="4">
        <f t="shared" si="80"/>
        <v>2.5078713210130048</v>
      </c>
    </row>
    <row r="5159" spans="1:3" x14ac:dyDescent="0.3">
      <c r="A5159">
        <v>0</v>
      </c>
      <c r="B5159">
        <v>1164</v>
      </c>
      <c r="C5159" s="4">
        <f t="shared" si="80"/>
        <v>3.1868583162217661</v>
      </c>
    </row>
    <row r="5160" spans="1:3" x14ac:dyDescent="0.3">
      <c r="A5160">
        <v>0</v>
      </c>
      <c r="B5160">
        <v>146</v>
      </c>
      <c r="C5160" s="4">
        <f t="shared" si="80"/>
        <v>0.39972621492128679</v>
      </c>
    </row>
    <row r="5161" spans="1:3" x14ac:dyDescent="0.3">
      <c r="A5161">
        <v>0</v>
      </c>
      <c r="B5161">
        <v>5853</v>
      </c>
      <c r="C5161" s="4">
        <f t="shared" si="80"/>
        <v>16.024640657084188</v>
      </c>
    </row>
    <row r="5162" spans="1:3" x14ac:dyDescent="0.3">
      <c r="A5162">
        <v>0</v>
      </c>
      <c r="B5162">
        <v>725</v>
      </c>
      <c r="C5162" s="4">
        <f t="shared" si="80"/>
        <v>1.9849418206707734</v>
      </c>
    </row>
    <row r="5163" spans="1:3" x14ac:dyDescent="0.3">
      <c r="A5163">
        <v>0</v>
      </c>
      <c r="B5163">
        <v>613</v>
      </c>
      <c r="C5163" s="4">
        <f t="shared" si="80"/>
        <v>1.678302532511978</v>
      </c>
    </row>
    <row r="5164" spans="1:3" x14ac:dyDescent="0.3">
      <c r="A5164">
        <v>0</v>
      </c>
      <c r="B5164">
        <v>365243</v>
      </c>
      <c r="C5164" s="4">
        <f t="shared" si="80"/>
        <v>999.98083504449005</v>
      </c>
    </row>
    <row r="5165" spans="1:3" x14ac:dyDescent="0.3">
      <c r="A5165">
        <v>0</v>
      </c>
      <c r="B5165">
        <v>365243</v>
      </c>
      <c r="C5165" s="4">
        <f t="shared" si="80"/>
        <v>999.98083504449005</v>
      </c>
    </row>
    <row r="5166" spans="1:3" x14ac:dyDescent="0.3">
      <c r="A5166">
        <v>1</v>
      </c>
      <c r="B5166">
        <v>1678</v>
      </c>
      <c r="C5166" s="4">
        <f t="shared" si="80"/>
        <v>4.5941136208076658</v>
      </c>
    </row>
    <row r="5167" spans="1:3" x14ac:dyDescent="0.3">
      <c r="A5167">
        <v>0</v>
      </c>
      <c r="B5167">
        <v>753</v>
      </c>
      <c r="C5167" s="4">
        <f t="shared" si="80"/>
        <v>2.0616016427104724</v>
      </c>
    </row>
    <row r="5168" spans="1:3" x14ac:dyDescent="0.3">
      <c r="A5168">
        <v>0</v>
      </c>
      <c r="B5168">
        <v>1799</v>
      </c>
      <c r="C5168" s="4">
        <f t="shared" si="80"/>
        <v>4.9253935660506505</v>
      </c>
    </row>
    <row r="5169" spans="1:3" x14ac:dyDescent="0.3">
      <c r="A5169">
        <v>0</v>
      </c>
      <c r="B5169">
        <v>4145</v>
      </c>
      <c r="C5169" s="4">
        <f t="shared" si="80"/>
        <v>11.348391512662561</v>
      </c>
    </row>
    <row r="5170" spans="1:3" x14ac:dyDescent="0.3">
      <c r="A5170">
        <v>0</v>
      </c>
      <c r="B5170">
        <v>1088</v>
      </c>
      <c r="C5170" s="4">
        <f t="shared" si="80"/>
        <v>2.9787816563997263</v>
      </c>
    </row>
    <row r="5171" spans="1:3" x14ac:dyDescent="0.3">
      <c r="A5171">
        <v>0</v>
      </c>
      <c r="B5171">
        <v>3598</v>
      </c>
      <c r="C5171" s="4">
        <f t="shared" si="80"/>
        <v>9.850787132101301</v>
      </c>
    </row>
    <row r="5172" spans="1:3" x14ac:dyDescent="0.3">
      <c r="A5172">
        <v>0</v>
      </c>
      <c r="B5172">
        <v>588</v>
      </c>
      <c r="C5172" s="4">
        <f t="shared" si="80"/>
        <v>1.6098562628336757</v>
      </c>
    </row>
    <row r="5173" spans="1:3" x14ac:dyDescent="0.3">
      <c r="A5173">
        <v>0</v>
      </c>
      <c r="B5173">
        <v>365243</v>
      </c>
      <c r="C5173" s="4">
        <f t="shared" si="80"/>
        <v>999.98083504449005</v>
      </c>
    </row>
    <row r="5174" spans="1:3" x14ac:dyDescent="0.3">
      <c r="A5174">
        <v>0</v>
      </c>
      <c r="B5174">
        <v>365243</v>
      </c>
      <c r="C5174" s="4">
        <f t="shared" si="80"/>
        <v>999.98083504449005</v>
      </c>
    </row>
    <row r="5175" spans="1:3" x14ac:dyDescent="0.3">
      <c r="A5175">
        <v>0</v>
      </c>
      <c r="B5175">
        <v>365243</v>
      </c>
      <c r="C5175" s="4">
        <f t="shared" si="80"/>
        <v>999.98083504449005</v>
      </c>
    </row>
    <row r="5176" spans="1:3" x14ac:dyDescent="0.3">
      <c r="A5176">
        <v>0</v>
      </c>
      <c r="B5176">
        <v>2161</v>
      </c>
      <c r="C5176" s="4">
        <f t="shared" si="80"/>
        <v>5.9164955509924706</v>
      </c>
    </row>
    <row r="5177" spans="1:3" x14ac:dyDescent="0.3">
      <c r="A5177">
        <v>1</v>
      </c>
      <c r="B5177">
        <v>373</v>
      </c>
      <c r="C5177" s="4">
        <f t="shared" si="80"/>
        <v>1.0212183436002737</v>
      </c>
    </row>
    <row r="5178" spans="1:3" x14ac:dyDescent="0.3">
      <c r="A5178">
        <v>1</v>
      </c>
      <c r="B5178">
        <v>1236</v>
      </c>
      <c r="C5178" s="4">
        <f t="shared" si="80"/>
        <v>3.3839835728952772</v>
      </c>
    </row>
    <row r="5179" spans="1:3" x14ac:dyDescent="0.3">
      <c r="A5179">
        <v>0</v>
      </c>
      <c r="B5179">
        <v>5330</v>
      </c>
      <c r="C5179" s="4">
        <f t="shared" si="80"/>
        <v>14.592744695414099</v>
      </c>
    </row>
    <row r="5180" spans="1:3" x14ac:dyDescent="0.3">
      <c r="A5180">
        <v>0</v>
      </c>
      <c r="B5180">
        <v>128</v>
      </c>
      <c r="C5180" s="4">
        <f t="shared" si="80"/>
        <v>0.35044490075290896</v>
      </c>
    </row>
    <row r="5181" spans="1:3" x14ac:dyDescent="0.3">
      <c r="A5181">
        <v>0</v>
      </c>
      <c r="B5181">
        <v>4308</v>
      </c>
      <c r="C5181" s="4">
        <f t="shared" si="80"/>
        <v>11.794661190965092</v>
      </c>
    </row>
    <row r="5182" spans="1:3" x14ac:dyDescent="0.3">
      <c r="A5182">
        <v>0</v>
      </c>
      <c r="B5182">
        <v>4308</v>
      </c>
      <c r="C5182" s="4">
        <f t="shared" si="80"/>
        <v>11.794661190965092</v>
      </c>
    </row>
    <row r="5183" spans="1:3" x14ac:dyDescent="0.3">
      <c r="A5183">
        <v>0</v>
      </c>
      <c r="B5183">
        <v>4308</v>
      </c>
      <c r="C5183" s="4">
        <f t="shared" si="80"/>
        <v>11.794661190965092</v>
      </c>
    </row>
    <row r="5184" spans="1:3" x14ac:dyDescent="0.3">
      <c r="A5184">
        <v>0</v>
      </c>
      <c r="B5184">
        <v>2827</v>
      </c>
      <c r="C5184" s="4">
        <f t="shared" si="80"/>
        <v>7.73990417522245</v>
      </c>
    </row>
    <row r="5185" spans="1:3" x14ac:dyDescent="0.3">
      <c r="A5185">
        <v>0</v>
      </c>
      <c r="B5185">
        <v>1676</v>
      </c>
      <c r="C5185" s="4">
        <f t="shared" si="80"/>
        <v>4.5886379192334017</v>
      </c>
    </row>
    <row r="5186" spans="1:3" x14ac:dyDescent="0.3">
      <c r="A5186">
        <v>0</v>
      </c>
      <c r="B5186">
        <v>249</v>
      </c>
      <c r="C5186" s="4">
        <f t="shared" si="80"/>
        <v>0.68172484599589322</v>
      </c>
    </row>
    <row r="5187" spans="1:3" x14ac:dyDescent="0.3">
      <c r="A5187">
        <v>0</v>
      </c>
      <c r="B5187">
        <v>3229</v>
      </c>
      <c r="C5187" s="4">
        <f t="shared" ref="C5187:C5250" si="81">B5187/365.25</f>
        <v>8.8405201916495546</v>
      </c>
    </row>
    <row r="5188" spans="1:3" x14ac:dyDescent="0.3">
      <c r="A5188">
        <v>0</v>
      </c>
      <c r="B5188">
        <v>365243</v>
      </c>
      <c r="C5188" s="4">
        <f t="shared" si="81"/>
        <v>999.98083504449005</v>
      </c>
    </row>
    <row r="5189" spans="1:3" x14ac:dyDescent="0.3">
      <c r="A5189">
        <v>0</v>
      </c>
      <c r="B5189">
        <v>290</v>
      </c>
      <c r="C5189" s="4">
        <f t="shared" si="81"/>
        <v>0.79397672826830934</v>
      </c>
    </row>
    <row r="5190" spans="1:3" x14ac:dyDescent="0.3">
      <c r="A5190">
        <v>0</v>
      </c>
      <c r="B5190">
        <v>149</v>
      </c>
      <c r="C5190" s="4">
        <f t="shared" si="81"/>
        <v>0.40793976728268311</v>
      </c>
    </row>
    <row r="5191" spans="1:3" x14ac:dyDescent="0.3">
      <c r="A5191">
        <v>0</v>
      </c>
      <c r="B5191">
        <v>365243</v>
      </c>
      <c r="C5191" s="4">
        <f t="shared" si="81"/>
        <v>999.98083504449005</v>
      </c>
    </row>
    <row r="5192" spans="1:3" x14ac:dyDescent="0.3">
      <c r="A5192">
        <v>1</v>
      </c>
      <c r="B5192">
        <v>1473</v>
      </c>
      <c r="C5192" s="4">
        <f t="shared" si="81"/>
        <v>4.0328542094455848</v>
      </c>
    </row>
    <row r="5193" spans="1:3" x14ac:dyDescent="0.3">
      <c r="A5193">
        <v>0</v>
      </c>
      <c r="B5193">
        <v>950</v>
      </c>
      <c r="C5193" s="4">
        <f t="shared" si="81"/>
        <v>2.6009582477754964</v>
      </c>
    </row>
    <row r="5194" spans="1:3" x14ac:dyDescent="0.3">
      <c r="A5194">
        <v>0</v>
      </c>
      <c r="B5194">
        <v>2753</v>
      </c>
      <c r="C5194" s="4">
        <f t="shared" si="81"/>
        <v>7.5373032169746752</v>
      </c>
    </row>
    <row r="5195" spans="1:3" x14ac:dyDescent="0.3">
      <c r="A5195">
        <v>0</v>
      </c>
      <c r="B5195">
        <v>1300</v>
      </c>
      <c r="C5195" s="4">
        <f t="shared" si="81"/>
        <v>3.5592060232717317</v>
      </c>
    </row>
    <row r="5196" spans="1:3" x14ac:dyDescent="0.3">
      <c r="A5196">
        <v>0</v>
      </c>
      <c r="B5196">
        <v>3539</v>
      </c>
      <c r="C5196" s="4">
        <f t="shared" si="81"/>
        <v>9.6892539356605063</v>
      </c>
    </row>
    <row r="5197" spans="1:3" x14ac:dyDescent="0.3">
      <c r="A5197">
        <v>0</v>
      </c>
      <c r="B5197">
        <v>3539</v>
      </c>
      <c r="C5197" s="4">
        <f t="shared" si="81"/>
        <v>9.6892539356605063</v>
      </c>
    </row>
    <row r="5198" spans="1:3" x14ac:dyDescent="0.3">
      <c r="A5198">
        <v>0</v>
      </c>
      <c r="B5198">
        <v>365243</v>
      </c>
      <c r="C5198" s="4">
        <f t="shared" si="81"/>
        <v>999.98083504449005</v>
      </c>
    </row>
    <row r="5199" spans="1:3" x14ac:dyDescent="0.3">
      <c r="A5199">
        <v>0</v>
      </c>
      <c r="B5199">
        <v>534</v>
      </c>
      <c r="C5199" s="4">
        <f t="shared" si="81"/>
        <v>1.462012320328542</v>
      </c>
    </row>
    <row r="5200" spans="1:3" x14ac:dyDescent="0.3">
      <c r="A5200">
        <v>0</v>
      </c>
      <c r="B5200">
        <v>3235</v>
      </c>
      <c r="C5200" s="4">
        <f t="shared" si="81"/>
        <v>8.856947296372347</v>
      </c>
    </row>
    <row r="5201" spans="1:3" x14ac:dyDescent="0.3">
      <c r="A5201">
        <v>0</v>
      </c>
      <c r="B5201">
        <v>2664</v>
      </c>
      <c r="C5201" s="4">
        <f t="shared" si="81"/>
        <v>7.2936344969199176</v>
      </c>
    </row>
    <row r="5202" spans="1:3" x14ac:dyDescent="0.3">
      <c r="A5202">
        <v>0</v>
      </c>
      <c r="B5202">
        <v>365243</v>
      </c>
      <c r="C5202" s="4">
        <f t="shared" si="81"/>
        <v>999.98083504449005</v>
      </c>
    </row>
    <row r="5203" spans="1:3" x14ac:dyDescent="0.3">
      <c r="A5203">
        <v>0</v>
      </c>
      <c r="B5203">
        <v>3195</v>
      </c>
      <c r="C5203" s="4">
        <f t="shared" si="81"/>
        <v>8.7474332648870643</v>
      </c>
    </row>
    <row r="5204" spans="1:3" x14ac:dyDescent="0.3">
      <c r="A5204">
        <v>0</v>
      </c>
      <c r="B5204">
        <v>3195</v>
      </c>
      <c r="C5204" s="4">
        <f t="shared" si="81"/>
        <v>8.7474332648870643</v>
      </c>
    </row>
    <row r="5205" spans="1:3" x14ac:dyDescent="0.3">
      <c r="A5205">
        <v>0</v>
      </c>
      <c r="B5205">
        <v>3195</v>
      </c>
      <c r="C5205" s="4">
        <f t="shared" si="81"/>
        <v>8.7474332648870643</v>
      </c>
    </row>
    <row r="5206" spans="1:3" x14ac:dyDescent="0.3">
      <c r="A5206">
        <v>0</v>
      </c>
      <c r="B5206">
        <v>365243</v>
      </c>
      <c r="C5206" s="4">
        <f t="shared" si="81"/>
        <v>999.98083504449005</v>
      </c>
    </row>
    <row r="5207" spans="1:3" x14ac:dyDescent="0.3">
      <c r="A5207">
        <v>0</v>
      </c>
      <c r="B5207">
        <v>745</v>
      </c>
      <c r="C5207" s="4">
        <f t="shared" si="81"/>
        <v>2.0396988364134154</v>
      </c>
    </row>
    <row r="5208" spans="1:3" x14ac:dyDescent="0.3">
      <c r="A5208">
        <v>0</v>
      </c>
      <c r="B5208">
        <v>745</v>
      </c>
      <c r="C5208" s="4">
        <f t="shared" si="81"/>
        <v>2.0396988364134154</v>
      </c>
    </row>
    <row r="5209" spans="1:3" x14ac:dyDescent="0.3">
      <c r="A5209">
        <v>0</v>
      </c>
      <c r="B5209">
        <v>745</v>
      </c>
      <c r="C5209" s="4">
        <f t="shared" si="81"/>
        <v>2.0396988364134154</v>
      </c>
    </row>
    <row r="5210" spans="1:3" x14ac:dyDescent="0.3">
      <c r="A5210">
        <v>0</v>
      </c>
      <c r="B5210">
        <v>371</v>
      </c>
      <c r="C5210" s="4">
        <f t="shared" si="81"/>
        <v>1.0157426420260096</v>
      </c>
    </row>
    <row r="5211" spans="1:3" x14ac:dyDescent="0.3">
      <c r="A5211">
        <v>0</v>
      </c>
      <c r="B5211">
        <v>2583</v>
      </c>
      <c r="C5211" s="4">
        <f t="shared" si="81"/>
        <v>7.0718685831622174</v>
      </c>
    </row>
    <row r="5212" spans="1:3" x14ac:dyDescent="0.3">
      <c r="A5212">
        <v>0</v>
      </c>
      <c r="B5212">
        <v>4461</v>
      </c>
      <c r="C5212" s="4">
        <f t="shared" si="81"/>
        <v>12.213552361396303</v>
      </c>
    </row>
    <row r="5213" spans="1:3" x14ac:dyDescent="0.3">
      <c r="A5213">
        <v>0</v>
      </c>
      <c r="B5213">
        <v>365243</v>
      </c>
      <c r="C5213" s="4">
        <f t="shared" si="81"/>
        <v>999.98083504449005</v>
      </c>
    </row>
    <row r="5214" spans="1:3" x14ac:dyDescent="0.3">
      <c r="A5214">
        <v>0</v>
      </c>
      <c r="B5214">
        <v>411</v>
      </c>
      <c r="C5214" s="4">
        <f t="shared" si="81"/>
        <v>1.1252566735112937</v>
      </c>
    </row>
    <row r="5215" spans="1:3" x14ac:dyDescent="0.3">
      <c r="A5215">
        <v>0</v>
      </c>
      <c r="B5215">
        <v>2295</v>
      </c>
      <c r="C5215" s="4">
        <f t="shared" si="81"/>
        <v>6.2833675564681721</v>
      </c>
    </row>
    <row r="5216" spans="1:3" x14ac:dyDescent="0.3">
      <c r="A5216">
        <v>0</v>
      </c>
      <c r="B5216">
        <v>669</v>
      </c>
      <c r="C5216" s="4">
        <f t="shared" si="81"/>
        <v>1.8316221765913758</v>
      </c>
    </row>
    <row r="5217" spans="1:3" x14ac:dyDescent="0.3">
      <c r="A5217">
        <v>0</v>
      </c>
      <c r="B5217">
        <v>669</v>
      </c>
      <c r="C5217" s="4">
        <f t="shared" si="81"/>
        <v>1.8316221765913758</v>
      </c>
    </row>
    <row r="5218" spans="1:3" x14ac:dyDescent="0.3">
      <c r="A5218">
        <v>0</v>
      </c>
      <c r="B5218">
        <v>741</v>
      </c>
      <c r="C5218" s="4">
        <f t="shared" si="81"/>
        <v>2.0287474332648872</v>
      </c>
    </row>
    <row r="5219" spans="1:3" x14ac:dyDescent="0.3">
      <c r="A5219">
        <v>0</v>
      </c>
      <c r="B5219">
        <v>1352</v>
      </c>
      <c r="C5219" s="4">
        <f t="shared" si="81"/>
        <v>3.7015742642026011</v>
      </c>
    </row>
    <row r="5220" spans="1:3" x14ac:dyDescent="0.3">
      <c r="A5220">
        <v>1</v>
      </c>
      <c r="B5220">
        <v>365243</v>
      </c>
      <c r="C5220" s="4">
        <f t="shared" si="81"/>
        <v>999.98083504449005</v>
      </c>
    </row>
    <row r="5221" spans="1:3" x14ac:dyDescent="0.3">
      <c r="A5221">
        <v>0</v>
      </c>
      <c r="B5221">
        <v>2312</v>
      </c>
      <c r="C5221" s="4">
        <f t="shared" si="81"/>
        <v>6.3299110198494182</v>
      </c>
    </row>
    <row r="5222" spans="1:3" x14ac:dyDescent="0.3">
      <c r="A5222">
        <v>0</v>
      </c>
      <c r="B5222">
        <v>365243</v>
      </c>
      <c r="C5222" s="4">
        <f t="shared" si="81"/>
        <v>999.98083504449005</v>
      </c>
    </row>
    <row r="5223" spans="1:3" x14ac:dyDescent="0.3">
      <c r="A5223">
        <v>0</v>
      </c>
      <c r="B5223">
        <v>365243</v>
      </c>
      <c r="C5223" s="4">
        <f t="shared" si="81"/>
        <v>999.98083504449005</v>
      </c>
    </row>
    <row r="5224" spans="1:3" x14ac:dyDescent="0.3">
      <c r="A5224">
        <v>0</v>
      </c>
      <c r="B5224">
        <v>1737</v>
      </c>
      <c r="C5224" s="4">
        <f t="shared" si="81"/>
        <v>4.7556468172484596</v>
      </c>
    </row>
    <row r="5225" spans="1:3" x14ac:dyDescent="0.3">
      <c r="A5225">
        <v>0</v>
      </c>
      <c r="B5225">
        <v>6223</v>
      </c>
      <c r="C5225" s="4">
        <f t="shared" si="81"/>
        <v>17.037645448323065</v>
      </c>
    </row>
    <row r="5226" spans="1:3" x14ac:dyDescent="0.3">
      <c r="A5226">
        <v>0</v>
      </c>
      <c r="B5226">
        <v>2351</v>
      </c>
      <c r="C5226" s="4">
        <f t="shared" si="81"/>
        <v>6.4366872005475706</v>
      </c>
    </row>
    <row r="5227" spans="1:3" x14ac:dyDescent="0.3">
      <c r="A5227">
        <v>0</v>
      </c>
      <c r="B5227">
        <v>4540</v>
      </c>
      <c r="C5227" s="4">
        <f t="shared" si="81"/>
        <v>12.429842573579739</v>
      </c>
    </row>
    <row r="5228" spans="1:3" x14ac:dyDescent="0.3">
      <c r="A5228">
        <v>0</v>
      </c>
      <c r="B5228">
        <v>3418</v>
      </c>
      <c r="C5228" s="4">
        <f t="shared" si="81"/>
        <v>9.3579739904175216</v>
      </c>
    </row>
    <row r="5229" spans="1:3" x14ac:dyDescent="0.3">
      <c r="A5229">
        <v>0</v>
      </c>
      <c r="B5229">
        <v>2497</v>
      </c>
      <c r="C5229" s="4">
        <f t="shared" si="81"/>
        <v>6.8364134154688569</v>
      </c>
    </row>
    <row r="5230" spans="1:3" x14ac:dyDescent="0.3">
      <c r="A5230">
        <v>0</v>
      </c>
      <c r="B5230">
        <v>1580</v>
      </c>
      <c r="C5230" s="4">
        <f t="shared" si="81"/>
        <v>4.3258042436687196</v>
      </c>
    </row>
    <row r="5231" spans="1:3" x14ac:dyDescent="0.3">
      <c r="A5231">
        <v>0</v>
      </c>
      <c r="B5231">
        <v>2456</v>
      </c>
      <c r="C5231" s="4">
        <f t="shared" si="81"/>
        <v>6.7241615331964404</v>
      </c>
    </row>
    <row r="5232" spans="1:3" x14ac:dyDescent="0.3">
      <c r="A5232">
        <v>0</v>
      </c>
      <c r="B5232">
        <v>441</v>
      </c>
      <c r="C5232" s="4">
        <f t="shared" si="81"/>
        <v>1.2073921971252566</v>
      </c>
    </row>
    <row r="5233" spans="1:3" x14ac:dyDescent="0.3">
      <c r="A5233">
        <v>1</v>
      </c>
      <c r="B5233">
        <v>1962</v>
      </c>
      <c r="C5233" s="4">
        <f t="shared" si="81"/>
        <v>5.3716632443531829</v>
      </c>
    </row>
    <row r="5234" spans="1:3" x14ac:dyDescent="0.3">
      <c r="A5234">
        <v>0</v>
      </c>
      <c r="B5234">
        <v>1871</v>
      </c>
      <c r="C5234" s="4">
        <f t="shared" si="81"/>
        <v>5.1225188227241611</v>
      </c>
    </row>
    <row r="5235" spans="1:3" x14ac:dyDescent="0.3">
      <c r="A5235">
        <v>0</v>
      </c>
      <c r="B5235">
        <v>2551</v>
      </c>
      <c r="C5235" s="4">
        <f t="shared" si="81"/>
        <v>6.9842573579739904</v>
      </c>
    </row>
    <row r="5236" spans="1:3" x14ac:dyDescent="0.3">
      <c r="A5236">
        <v>0</v>
      </c>
      <c r="B5236">
        <v>2551</v>
      </c>
      <c r="C5236" s="4">
        <f t="shared" si="81"/>
        <v>6.9842573579739904</v>
      </c>
    </row>
    <row r="5237" spans="1:3" x14ac:dyDescent="0.3">
      <c r="A5237">
        <v>0</v>
      </c>
      <c r="B5237">
        <v>2242</v>
      </c>
      <c r="C5237" s="4">
        <f t="shared" si="81"/>
        <v>6.1382614647501708</v>
      </c>
    </row>
    <row r="5238" spans="1:3" x14ac:dyDescent="0.3">
      <c r="A5238">
        <v>0</v>
      </c>
      <c r="B5238">
        <v>3107</v>
      </c>
      <c r="C5238" s="4">
        <f t="shared" si="81"/>
        <v>8.5065023956194388</v>
      </c>
    </row>
    <row r="5239" spans="1:3" x14ac:dyDescent="0.3">
      <c r="A5239">
        <v>0</v>
      </c>
      <c r="B5239">
        <v>1359</v>
      </c>
      <c r="C5239" s="4">
        <f t="shared" si="81"/>
        <v>3.7207392197125255</v>
      </c>
    </row>
    <row r="5240" spans="1:3" x14ac:dyDescent="0.3">
      <c r="A5240">
        <v>0</v>
      </c>
      <c r="B5240">
        <v>365243</v>
      </c>
      <c r="C5240" s="4">
        <f t="shared" si="81"/>
        <v>999.98083504449005</v>
      </c>
    </row>
    <row r="5241" spans="1:3" x14ac:dyDescent="0.3">
      <c r="A5241">
        <v>0</v>
      </c>
      <c r="B5241">
        <v>5490</v>
      </c>
      <c r="C5241" s="4">
        <f t="shared" si="81"/>
        <v>15.030800821355236</v>
      </c>
    </row>
    <row r="5242" spans="1:3" x14ac:dyDescent="0.3">
      <c r="A5242">
        <v>0</v>
      </c>
      <c r="B5242">
        <v>2016</v>
      </c>
      <c r="C5242" s="4">
        <f t="shared" si="81"/>
        <v>5.5195071868583163</v>
      </c>
    </row>
    <row r="5243" spans="1:3" x14ac:dyDescent="0.3">
      <c r="A5243">
        <v>0</v>
      </c>
      <c r="B5243">
        <v>813</v>
      </c>
      <c r="C5243" s="4">
        <f t="shared" si="81"/>
        <v>2.2258726899383983</v>
      </c>
    </row>
    <row r="5244" spans="1:3" x14ac:dyDescent="0.3">
      <c r="A5244">
        <v>0</v>
      </c>
      <c r="B5244">
        <v>934</v>
      </c>
      <c r="C5244" s="4">
        <f t="shared" si="81"/>
        <v>2.5571526351813825</v>
      </c>
    </row>
    <row r="5245" spans="1:3" x14ac:dyDescent="0.3">
      <c r="A5245">
        <v>0</v>
      </c>
      <c r="B5245">
        <v>1989</v>
      </c>
      <c r="C5245" s="4">
        <f t="shared" si="81"/>
        <v>5.4455852156057496</v>
      </c>
    </row>
    <row r="5246" spans="1:3" x14ac:dyDescent="0.3">
      <c r="A5246">
        <v>0</v>
      </c>
      <c r="B5246">
        <v>10872</v>
      </c>
      <c r="C5246" s="4">
        <f t="shared" si="81"/>
        <v>29.765913757700204</v>
      </c>
    </row>
    <row r="5247" spans="1:3" x14ac:dyDescent="0.3">
      <c r="A5247">
        <v>0</v>
      </c>
      <c r="B5247">
        <v>1670</v>
      </c>
      <c r="C5247" s="4">
        <f t="shared" si="81"/>
        <v>4.5722108145106093</v>
      </c>
    </row>
    <row r="5248" spans="1:3" x14ac:dyDescent="0.3">
      <c r="A5248">
        <v>0</v>
      </c>
      <c r="B5248">
        <v>2194</v>
      </c>
      <c r="C5248" s="4">
        <f t="shared" si="81"/>
        <v>6.0068446269678306</v>
      </c>
    </row>
    <row r="5249" spans="1:3" x14ac:dyDescent="0.3">
      <c r="A5249">
        <v>1</v>
      </c>
      <c r="B5249">
        <v>885</v>
      </c>
      <c r="C5249" s="4">
        <f t="shared" si="81"/>
        <v>2.4229979466119098</v>
      </c>
    </row>
    <row r="5250" spans="1:3" x14ac:dyDescent="0.3">
      <c r="A5250">
        <v>0</v>
      </c>
      <c r="B5250">
        <v>365243</v>
      </c>
      <c r="C5250" s="4">
        <f t="shared" si="81"/>
        <v>999.98083504449005</v>
      </c>
    </row>
    <row r="5251" spans="1:3" x14ac:dyDescent="0.3">
      <c r="A5251">
        <v>0</v>
      </c>
      <c r="B5251">
        <v>1697</v>
      </c>
      <c r="C5251" s="4">
        <f t="shared" ref="C5251:C5314" si="82">B5251/365.25</f>
        <v>4.646132785763176</v>
      </c>
    </row>
    <row r="5252" spans="1:3" x14ac:dyDescent="0.3">
      <c r="A5252">
        <v>1</v>
      </c>
      <c r="B5252">
        <v>2951</v>
      </c>
      <c r="C5252" s="4">
        <f t="shared" si="82"/>
        <v>8.0793976728268309</v>
      </c>
    </row>
    <row r="5253" spans="1:3" x14ac:dyDescent="0.3">
      <c r="A5253">
        <v>0</v>
      </c>
      <c r="B5253">
        <v>3705</v>
      </c>
      <c r="C5253" s="4">
        <f t="shared" si="82"/>
        <v>10.143737166324435</v>
      </c>
    </row>
    <row r="5254" spans="1:3" x14ac:dyDescent="0.3">
      <c r="A5254">
        <v>0</v>
      </c>
      <c r="B5254">
        <v>3705</v>
      </c>
      <c r="C5254" s="4">
        <f t="shared" si="82"/>
        <v>10.143737166324435</v>
      </c>
    </row>
    <row r="5255" spans="1:3" x14ac:dyDescent="0.3">
      <c r="A5255">
        <v>0</v>
      </c>
      <c r="B5255">
        <v>741</v>
      </c>
      <c r="C5255" s="4">
        <f t="shared" si="82"/>
        <v>2.0287474332648872</v>
      </c>
    </row>
    <row r="5256" spans="1:3" x14ac:dyDescent="0.3">
      <c r="A5256">
        <v>0</v>
      </c>
      <c r="B5256">
        <v>365243</v>
      </c>
      <c r="C5256" s="4">
        <f t="shared" si="82"/>
        <v>999.98083504449005</v>
      </c>
    </row>
    <row r="5257" spans="1:3" x14ac:dyDescent="0.3">
      <c r="A5257">
        <v>0</v>
      </c>
      <c r="B5257">
        <v>976</v>
      </c>
      <c r="C5257" s="4">
        <f t="shared" si="82"/>
        <v>2.6721423682409307</v>
      </c>
    </row>
    <row r="5258" spans="1:3" x14ac:dyDescent="0.3">
      <c r="A5258">
        <v>1</v>
      </c>
      <c r="B5258">
        <v>365243</v>
      </c>
      <c r="C5258" s="4">
        <f t="shared" si="82"/>
        <v>999.98083504449005</v>
      </c>
    </row>
    <row r="5259" spans="1:3" x14ac:dyDescent="0.3">
      <c r="A5259">
        <v>0</v>
      </c>
      <c r="B5259">
        <v>1223</v>
      </c>
      <c r="C5259" s="4">
        <f t="shared" si="82"/>
        <v>3.3483915126625599</v>
      </c>
    </row>
    <row r="5260" spans="1:3" x14ac:dyDescent="0.3">
      <c r="A5260">
        <v>0</v>
      </c>
      <c r="B5260">
        <v>1435</v>
      </c>
      <c r="C5260" s="4">
        <f t="shared" si="82"/>
        <v>3.9288158795345653</v>
      </c>
    </row>
    <row r="5261" spans="1:3" x14ac:dyDescent="0.3">
      <c r="A5261">
        <v>0</v>
      </c>
      <c r="B5261">
        <v>365243</v>
      </c>
      <c r="C5261" s="4">
        <f t="shared" si="82"/>
        <v>999.98083504449005</v>
      </c>
    </row>
    <row r="5262" spans="1:3" x14ac:dyDescent="0.3">
      <c r="A5262">
        <v>0</v>
      </c>
      <c r="B5262">
        <v>365243</v>
      </c>
      <c r="C5262" s="4">
        <f t="shared" si="82"/>
        <v>999.98083504449005</v>
      </c>
    </row>
    <row r="5263" spans="1:3" x14ac:dyDescent="0.3">
      <c r="A5263">
        <v>1</v>
      </c>
      <c r="B5263">
        <v>6875</v>
      </c>
      <c r="C5263" s="4">
        <f t="shared" si="82"/>
        <v>18.822724161533195</v>
      </c>
    </row>
    <row r="5264" spans="1:3" x14ac:dyDescent="0.3">
      <c r="A5264">
        <v>1</v>
      </c>
      <c r="B5264">
        <v>6875</v>
      </c>
      <c r="C5264" s="4">
        <f t="shared" si="82"/>
        <v>18.822724161533195</v>
      </c>
    </row>
    <row r="5265" spans="1:3" x14ac:dyDescent="0.3">
      <c r="A5265">
        <v>1</v>
      </c>
      <c r="B5265">
        <v>1628</v>
      </c>
      <c r="C5265" s="4">
        <f t="shared" si="82"/>
        <v>4.4572210814510607</v>
      </c>
    </row>
    <row r="5266" spans="1:3" x14ac:dyDescent="0.3">
      <c r="A5266">
        <v>0</v>
      </c>
      <c r="B5266">
        <v>3087</v>
      </c>
      <c r="C5266" s="4">
        <f t="shared" si="82"/>
        <v>8.4517453798767974</v>
      </c>
    </row>
    <row r="5267" spans="1:3" x14ac:dyDescent="0.3">
      <c r="A5267">
        <v>0</v>
      </c>
      <c r="B5267">
        <v>1840</v>
      </c>
      <c r="C5267" s="4">
        <f t="shared" si="82"/>
        <v>5.0376454483230662</v>
      </c>
    </row>
    <row r="5268" spans="1:3" x14ac:dyDescent="0.3">
      <c r="A5268">
        <v>1</v>
      </c>
      <c r="B5268">
        <v>365243</v>
      </c>
      <c r="C5268" s="4">
        <f t="shared" si="82"/>
        <v>999.98083504449005</v>
      </c>
    </row>
    <row r="5269" spans="1:3" x14ac:dyDescent="0.3">
      <c r="A5269">
        <v>0</v>
      </c>
      <c r="B5269">
        <v>3366</v>
      </c>
      <c r="C5269" s="4">
        <f t="shared" si="82"/>
        <v>9.2156057494866523</v>
      </c>
    </row>
    <row r="5270" spans="1:3" x14ac:dyDescent="0.3">
      <c r="A5270">
        <v>0</v>
      </c>
      <c r="B5270">
        <v>365243</v>
      </c>
      <c r="C5270" s="4">
        <f t="shared" si="82"/>
        <v>999.98083504449005</v>
      </c>
    </row>
    <row r="5271" spans="1:3" x14ac:dyDescent="0.3">
      <c r="A5271">
        <v>0</v>
      </c>
      <c r="B5271">
        <v>365243</v>
      </c>
      <c r="C5271" s="4">
        <f t="shared" si="82"/>
        <v>999.98083504449005</v>
      </c>
    </row>
    <row r="5272" spans="1:3" x14ac:dyDescent="0.3">
      <c r="A5272">
        <v>0</v>
      </c>
      <c r="B5272">
        <v>5493</v>
      </c>
      <c r="C5272" s="4">
        <f t="shared" si="82"/>
        <v>15.039014373716633</v>
      </c>
    </row>
    <row r="5273" spans="1:3" x14ac:dyDescent="0.3">
      <c r="A5273">
        <v>0</v>
      </c>
      <c r="B5273">
        <v>382</v>
      </c>
      <c r="C5273" s="4">
        <f t="shared" si="82"/>
        <v>1.0458590006844628</v>
      </c>
    </row>
    <row r="5274" spans="1:3" x14ac:dyDescent="0.3">
      <c r="A5274">
        <v>0</v>
      </c>
      <c r="B5274">
        <v>365243</v>
      </c>
      <c r="C5274" s="4">
        <f t="shared" si="82"/>
        <v>999.98083504449005</v>
      </c>
    </row>
    <row r="5275" spans="1:3" x14ac:dyDescent="0.3">
      <c r="A5275">
        <v>0</v>
      </c>
      <c r="B5275">
        <v>365243</v>
      </c>
      <c r="C5275" s="4">
        <f t="shared" si="82"/>
        <v>999.98083504449005</v>
      </c>
    </row>
    <row r="5276" spans="1:3" x14ac:dyDescent="0.3">
      <c r="A5276">
        <v>0</v>
      </c>
      <c r="B5276">
        <v>365243</v>
      </c>
      <c r="C5276" s="4">
        <f t="shared" si="82"/>
        <v>999.98083504449005</v>
      </c>
    </row>
    <row r="5277" spans="1:3" x14ac:dyDescent="0.3">
      <c r="A5277">
        <v>0</v>
      </c>
      <c r="B5277">
        <v>1892</v>
      </c>
      <c r="C5277" s="4">
        <f t="shared" si="82"/>
        <v>5.1800136892539355</v>
      </c>
    </row>
    <row r="5278" spans="1:3" x14ac:dyDescent="0.3">
      <c r="A5278">
        <v>0</v>
      </c>
      <c r="B5278">
        <v>1088</v>
      </c>
      <c r="C5278" s="4">
        <f t="shared" si="82"/>
        <v>2.9787816563997263</v>
      </c>
    </row>
    <row r="5279" spans="1:3" x14ac:dyDescent="0.3">
      <c r="A5279">
        <v>0</v>
      </c>
      <c r="B5279">
        <v>3648</v>
      </c>
      <c r="C5279" s="4">
        <f t="shared" si="82"/>
        <v>9.9876796714579061</v>
      </c>
    </row>
    <row r="5280" spans="1:3" x14ac:dyDescent="0.3">
      <c r="A5280">
        <v>0</v>
      </c>
      <c r="B5280">
        <v>365243</v>
      </c>
      <c r="C5280" s="4">
        <f t="shared" si="82"/>
        <v>999.98083504449005</v>
      </c>
    </row>
    <row r="5281" spans="1:3" x14ac:dyDescent="0.3">
      <c r="A5281">
        <v>0</v>
      </c>
      <c r="B5281">
        <v>2831</v>
      </c>
      <c r="C5281" s="4">
        <f t="shared" si="82"/>
        <v>7.7508555783709792</v>
      </c>
    </row>
    <row r="5282" spans="1:3" x14ac:dyDescent="0.3">
      <c r="A5282">
        <v>0</v>
      </c>
      <c r="B5282">
        <v>2831</v>
      </c>
      <c r="C5282" s="4">
        <f t="shared" si="82"/>
        <v>7.7508555783709792</v>
      </c>
    </row>
    <row r="5283" spans="1:3" x14ac:dyDescent="0.3">
      <c r="A5283">
        <v>0</v>
      </c>
      <c r="B5283">
        <v>4781</v>
      </c>
      <c r="C5283" s="4">
        <f t="shared" si="82"/>
        <v>13.089664613278575</v>
      </c>
    </row>
    <row r="5284" spans="1:3" x14ac:dyDescent="0.3">
      <c r="A5284">
        <v>0</v>
      </c>
      <c r="B5284">
        <v>276</v>
      </c>
      <c r="C5284" s="4">
        <f t="shared" si="82"/>
        <v>0.75564681724845995</v>
      </c>
    </row>
    <row r="5285" spans="1:3" x14ac:dyDescent="0.3">
      <c r="A5285">
        <v>0</v>
      </c>
      <c r="B5285">
        <v>7060</v>
      </c>
      <c r="C5285" s="4">
        <f t="shared" si="82"/>
        <v>19.329226557152634</v>
      </c>
    </row>
    <row r="5286" spans="1:3" x14ac:dyDescent="0.3">
      <c r="A5286">
        <v>0</v>
      </c>
      <c r="B5286">
        <v>613</v>
      </c>
      <c r="C5286" s="4">
        <f t="shared" si="82"/>
        <v>1.678302532511978</v>
      </c>
    </row>
    <row r="5287" spans="1:3" x14ac:dyDescent="0.3">
      <c r="A5287">
        <v>0</v>
      </c>
      <c r="B5287">
        <v>365243</v>
      </c>
      <c r="C5287" s="4">
        <f t="shared" si="82"/>
        <v>999.98083504449005</v>
      </c>
    </row>
    <row r="5288" spans="1:3" x14ac:dyDescent="0.3">
      <c r="A5288">
        <v>0</v>
      </c>
      <c r="B5288">
        <v>3104</v>
      </c>
      <c r="C5288" s="4">
        <f t="shared" si="82"/>
        <v>8.4982888432580417</v>
      </c>
    </row>
    <row r="5289" spans="1:3" x14ac:dyDescent="0.3">
      <c r="A5289">
        <v>0</v>
      </c>
      <c r="B5289">
        <v>120</v>
      </c>
      <c r="C5289" s="4">
        <f t="shared" si="82"/>
        <v>0.32854209445585214</v>
      </c>
    </row>
    <row r="5290" spans="1:3" x14ac:dyDescent="0.3">
      <c r="A5290">
        <v>1</v>
      </c>
      <c r="B5290">
        <v>1351</v>
      </c>
      <c r="C5290" s="4">
        <f t="shared" si="82"/>
        <v>3.698836413415469</v>
      </c>
    </row>
    <row r="5291" spans="1:3" x14ac:dyDescent="0.3">
      <c r="A5291">
        <v>1</v>
      </c>
      <c r="B5291">
        <v>408</v>
      </c>
      <c r="C5291" s="4">
        <f t="shared" si="82"/>
        <v>1.1170431211498972</v>
      </c>
    </row>
    <row r="5292" spans="1:3" x14ac:dyDescent="0.3">
      <c r="A5292">
        <v>0</v>
      </c>
      <c r="B5292">
        <v>267</v>
      </c>
      <c r="C5292" s="4">
        <f t="shared" si="82"/>
        <v>0.731006160164271</v>
      </c>
    </row>
    <row r="5293" spans="1:3" x14ac:dyDescent="0.3">
      <c r="A5293">
        <v>0</v>
      </c>
      <c r="B5293">
        <v>12724</v>
      </c>
      <c r="C5293" s="4">
        <f t="shared" si="82"/>
        <v>34.836413415468854</v>
      </c>
    </row>
    <row r="5294" spans="1:3" x14ac:dyDescent="0.3">
      <c r="A5294">
        <v>0</v>
      </c>
      <c r="B5294">
        <v>12724</v>
      </c>
      <c r="C5294" s="4">
        <f t="shared" si="82"/>
        <v>34.836413415468854</v>
      </c>
    </row>
    <row r="5295" spans="1:3" x14ac:dyDescent="0.3">
      <c r="A5295">
        <v>0</v>
      </c>
      <c r="B5295">
        <v>1256</v>
      </c>
      <c r="C5295" s="4">
        <f t="shared" si="82"/>
        <v>3.4387405886379194</v>
      </c>
    </row>
    <row r="5296" spans="1:3" x14ac:dyDescent="0.3">
      <c r="A5296">
        <v>0</v>
      </c>
      <c r="B5296">
        <v>3013</v>
      </c>
      <c r="C5296" s="4">
        <f t="shared" si="82"/>
        <v>8.2491444216290208</v>
      </c>
    </row>
    <row r="5297" spans="1:3" x14ac:dyDescent="0.3">
      <c r="A5297">
        <v>1</v>
      </c>
      <c r="B5297">
        <v>505</v>
      </c>
      <c r="C5297" s="4">
        <f t="shared" si="82"/>
        <v>1.3826146475017111</v>
      </c>
    </row>
    <row r="5298" spans="1:3" x14ac:dyDescent="0.3">
      <c r="A5298">
        <v>0</v>
      </c>
      <c r="B5298">
        <v>2058</v>
      </c>
      <c r="C5298" s="4">
        <f t="shared" si="82"/>
        <v>5.6344969199178641</v>
      </c>
    </row>
    <row r="5299" spans="1:3" x14ac:dyDescent="0.3">
      <c r="A5299">
        <v>0</v>
      </c>
      <c r="B5299">
        <v>1196</v>
      </c>
      <c r="C5299" s="4">
        <f t="shared" si="82"/>
        <v>3.2744695414099931</v>
      </c>
    </row>
    <row r="5300" spans="1:3" x14ac:dyDescent="0.3">
      <c r="A5300">
        <v>0</v>
      </c>
      <c r="B5300">
        <v>6372</v>
      </c>
      <c r="C5300" s="4">
        <f t="shared" si="82"/>
        <v>17.44558521560575</v>
      </c>
    </row>
    <row r="5301" spans="1:3" x14ac:dyDescent="0.3">
      <c r="A5301">
        <v>1</v>
      </c>
      <c r="B5301">
        <v>1260</v>
      </c>
      <c r="C5301" s="4">
        <f t="shared" si="82"/>
        <v>3.4496919917864477</v>
      </c>
    </row>
    <row r="5302" spans="1:3" x14ac:dyDescent="0.3">
      <c r="A5302">
        <v>0</v>
      </c>
      <c r="B5302">
        <v>1143</v>
      </c>
      <c r="C5302" s="4">
        <f t="shared" si="82"/>
        <v>3.1293634496919918</v>
      </c>
    </row>
    <row r="5303" spans="1:3" x14ac:dyDescent="0.3">
      <c r="A5303">
        <v>0</v>
      </c>
      <c r="B5303">
        <v>1143</v>
      </c>
      <c r="C5303" s="4">
        <f t="shared" si="82"/>
        <v>3.1293634496919918</v>
      </c>
    </row>
    <row r="5304" spans="1:3" x14ac:dyDescent="0.3">
      <c r="A5304">
        <v>0</v>
      </c>
      <c r="B5304">
        <v>231</v>
      </c>
      <c r="C5304" s="4">
        <f t="shared" si="82"/>
        <v>0.63244353182751545</v>
      </c>
    </row>
    <row r="5305" spans="1:3" x14ac:dyDescent="0.3">
      <c r="A5305">
        <v>0</v>
      </c>
      <c r="B5305">
        <v>231</v>
      </c>
      <c r="C5305" s="4">
        <f t="shared" si="82"/>
        <v>0.63244353182751545</v>
      </c>
    </row>
    <row r="5306" spans="1:3" x14ac:dyDescent="0.3">
      <c r="A5306">
        <v>0</v>
      </c>
      <c r="B5306">
        <v>466</v>
      </c>
      <c r="C5306" s="4">
        <f t="shared" si="82"/>
        <v>1.2758384668035592</v>
      </c>
    </row>
    <row r="5307" spans="1:3" x14ac:dyDescent="0.3">
      <c r="A5307">
        <v>1</v>
      </c>
      <c r="B5307">
        <v>815</v>
      </c>
      <c r="C5307" s="4">
        <f t="shared" si="82"/>
        <v>2.2313483915126624</v>
      </c>
    </row>
    <row r="5308" spans="1:3" x14ac:dyDescent="0.3">
      <c r="A5308">
        <v>0</v>
      </c>
      <c r="B5308">
        <v>365243</v>
      </c>
      <c r="C5308" s="4">
        <f t="shared" si="82"/>
        <v>999.98083504449005</v>
      </c>
    </row>
    <row r="5309" spans="1:3" x14ac:dyDescent="0.3">
      <c r="A5309">
        <v>0</v>
      </c>
      <c r="B5309">
        <v>1585</v>
      </c>
      <c r="C5309" s="4">
        <f t="shared" si="82"/>
        <v>4.3394934976043809</v>
      </c>
    </row>
    <row r="5310" spans="1:3" x14ac:dyDescent="0.3">
      <c r="A5310">
        <v>0</v>
      </c>
      <c r="B5310">
        <v>1585</v>
      </c>
      <c r="C5310" s="4">
        <f t="shared" si="82"/>
        <v>4.3394934976043809</v>
      </c>
    </row>
    <row r="5311" spans="1:3" x14ac:dyDescent="0.3">
      <c r="A5311">
        <v>0</v>
      </c>
      <c r="B5311">
        <v>365243</v>
      </c>
      <c r="C5311" s="4">
        <f t="shared" si="82"/>
        <v>999.98083504449005</v>
      </c>
    </row>
    <row r="5312" spans="1:3" x14ac:dyDescent="0.3">
      <c r="A5312">
        <v>1</v>
      </c>
      <c r="B5312">
        <v>604</v>
      </c>
      <c r="C5312" s="4">
        <f t="shared" si="82"/>
        <v>1.6536618754277892</v>
      </c>
    </row>
    <row r="5313" spans="1:3" x14ac:dyDescent="0.3">
      <c r="A5313">
        <v>0</v>
      </c>
      <c r="B5313">
        <v>2843</v>
      </c>
      <c r="C5313" s="4">
        <f t="shared" si="82"/>
        <v>7.783709787816564</v>
      </c>
    </row>
    <row r="5314" spans="1:3" x14ac:dyDescent="0.3">
      <c r="A5314">
        <v>1</v>
      </c>
      <c r="B5314">
        <v>365243</v>
      </c>
      <c r="C5314" s="4">
        <f t="shared" si="82"/>
        <v>999.98083504449005</v>
      </c>
    </row>
    <row r="5315" spans="1:3" x14ac:dyDescent="0.3">
      <c r="A5315">
        <v>0</v>
      </c>
      <c r="B5315">
        <v>119</v>
      </c>
      <c r="C5315" s="4">
        <f t="shared" ref="C5315:C5378" si="83">B5315/365.25</f>
        <v>0.32580424366872007</v>
      </c>
    </row>
    <row r="5316" spans="1:3" x14ac:dyDescent="0.3">
      <c r="A5316">
        <v>1</v>
      </c>
      <c r="B5316">
        <v>2869</v>
      </c>
      <c r="C5316" s="4">
        <f t="shared" si="83"/>
        <v>7.8548939082819986</v>
      </c>
    </row>
    <row r="5317" spans="1:3" x14ac:dyDescent="0.3">
      <c r="A5317">
        <v>1</v>
      </c>
      <c r="B5317">
        <v>2869</v>
      </c>
      <c r="C5317" s="4">
        <f t="shared" si="83"/>
        <v>7.8548939082819986</v>
      </c>
    </row>
    <row r="5318" spans="1:3" x14ac:dyDescent="0.3">
      <c r="A5318">
        <v>0</v>
      </c>
      <c r="B5318">
        <v>1252</v>
      </c>
      <c r="C5318" s="4">
        <f t="shared" si="83"/>
        <v>3.4277891854893907</v>
      </c>
    </row>
    <row r="5319" spans="1:3" x14ac:dyDescent="0.3">
      <c r="A5319">
        <v>0</v>
      </c>
      <c r="B5319">
        <v>958</v>
      </c>
      <c r="C5319" s="4">
        <f t="shared" si="83"/>
        <v>2.622861054072553</v>
      </c>
    </row>
    <row r="5320" spans="1:3" x14ac:dyDescent="0.3">
      <c r="A5320">
        <v>0</v>
      </c>
      <c r="B5320">
        <v>4707</v>
      </c>
      <c r="C5320" s="4">
        <f t="shared" si="83"/>
        <v>12.887063655030801</v>
      </c>
    </row>
    <row r="5321" spans="1:3" x14ac:dyDescent="0.3">
      <c r="A5321">
        <v>1</v>
      </c>
      <c r="B5321">
        <v>2707</v>
      </c>
      <c r="C5321" s="4">
        <f t="shared" si="83"/>
        <v>7.4113620807665983</v>
      </c>
    </row>
    <row r="5322" spans="1:3" x14ac:dyDescent="0.3">
      <c r="A5322">
        <v>0</v>
      </c>
      <c r="B5322">
        <v>7123</v>
      </c>
      <c r="C5322" s="4">
        <f t="shared" si="83"/>
        <v>19.501711156741958</v>
      </c>
    </row>
    <row r="5323" spans="1:3" x14ac:dyDescent="0.3">
      <c r="A5323">
        <v>0</v>
      </c>
      <c r="B5323">
        <v>5928</v>
      </c>
      <c r="C5323" s="4">
        <f t="shared" si="83"/>
        <v>16.229979466119097</v>
      </c>
    </row>
    <row r="5324" spans="1:3" x14ac:dyDescent="0.3">
      <c r="A5324">
        <v>0</v>
      </c>
      <c r="B5324">
        <v>5928</v>
      </c>
      <c r="C5324" s="4">
        <f t="shared" si="83"/>
        <v>16.229979466119097</v>
      </c>
    </row>
    <row r="5325" spans="1:3" x14ac:dyDescent="0.3">
      <c r="A5325">
        <v>0</v>
      </c>
      <c r="B5325">
        <v>1271</v>
      </c>
      <c r="C5325" s="4">
        <f t="shared" si="83"/>
        <v>3.4798083504449009</v>
      </c>
    </row>
    <row r="5326" spans="1:3" x14ac:dyDescent="0.3">
      <c r="A5326">
        <v>0</v>
      </c>
      <c r="B5326">
        <v>4344</v>
      </c>
      <c r="C5326" s="4">
        <f t="shared" si="83"/>
        <v>11.893223819301848</v>
      </c>
    </row>
    <row r="5327" spans="1:3" x14ac:dyDescent="0.3">
      <c r="A5327">
        <v>0</v>
      </c>
      <c r="B5327">
        <v>4344</v>
      </c>
      <c r="C5327" s="4">
        <f t="shared" si="83"/>
        <v>11.893223819301848</v>
      </c>
    </row>
    <row r="5328" spans="1:3" x14ac:dyDescent="0.3">
      <c r="A5328">
        <v>0</v>
      </c>
      <c r="B5328">
        <v>2350</v>
      </c>
      <c r="C5328" s="4">
        <f t="shared" si="83"/>
        <v>6.4339493497604376</v>
      </c>
    </row>
    <row r="5329" spans="1:3" x14ac:dyDescent="0.3">
      <c r="A5329">
        <v>0</v>
      </c>
      <c r="B5329">
        <v>1195</v>
      </c>
      <c r="C5329" s="4">
        <f t="shared" si="83"/>
        <v>3.2717316906228611</v>
      </c>
    </row>
    <row r="5330" spans="1:3" x14ac:dyDescent="0.3">
      <c r="A5330">
        <v>0</v>
      </c>
      <c r="B5330">
        <v>1195</v>
      </c>
      <c r="C5330" s="4">
        <f t="shared" si="83"/>
        <v>3.2717316906228611</v>
      </c>
    </row>
    <row r="5331" spans="1:3" x14ac:dyDescent="0.3">
      <c r="A5331">
        <v>0</v>
      </c>
      <c r="B5331">
        <v>4064</v>
      </c>
      <c r="C5331" s="4">
        <f t="shared" si="83"/>
        <v>11.126625598904859</v>
      </c>
    </row>
    <row r="5332" spans="1:3" x14ac:dyDescent="0.3">
      <c r="A5332">
        <v>0</v>
      </c>
      <c r="B5332">
        <v>5909</v>
      </c>
      <c r="C5332" s="4">
        <f t="shared" si="83"/>
        <v>16.177960301163587</v>
      </c>
    </row>
    <row r="5333" spans="1:3" x14ac:dyDescent="0.3">
      <c r="A5333">
        <v>0</v>
      </c>
      <c r="B5333">
        <v>2372</v>
      </c>
      <c r="C5333" s="4">
        <f t="shared" si="83"/>
        <v>6.494182067077344</v>
      </c>
    </row>
    <row r="5334" spans="1:3" x14ac:dyDescent="0.3">
      <c r="A5334">
        <v>0</v>
      </c>
      <c r="B5334">
        <v>3350</v>
      </c>
      <c r="C5334" s="4">
        <f t="shared" si="83"/>
        <v>9.1718001368925393</v>
      </c>
    </row>
    <row r="5335" spans="1:3" x14ac:dyDescent="0.3">
      <c r="A5335">
        <v>0</v>
      </c>
      <c r="B5335">
        <v>2929</v>
      </c>
      <c r="C5335" s="4">
        <f t="shared" si="83"/>
        <v>8.0191649555099254</v>
      </c>
    </row>
    <row r="5336" spans="1:3" x14ac:dyDescent="0.3">
      <c r="A5336">
        <v>0</v>
      </c>
      <c r="B5336">
        <v>246</v>
      </c>
      <c r="C5336" s="4">
        <f t="shared" si="83"/>
        <v>0.67351129363449691</v>
      </c>
    </row>
    <row r="5337" spans="1:3" x14ac:dyDescent="0.3">
      <c r="A5337">
        <v>1</v>
      </c>
      <c r="B5337">
        <v>384</v>
      </c>
      <c r="C5337" s="4">
        <f t="shared" si="83"/>
        <v>1.0513347022587269</v>
      </c>
    </row>
    <row r="5338" spans="1:3" x14ac:dyDescent="0.3">
      <c r="A5338">
        <v>0</v>
      </c>
      <c r="B5338">
        <v>657</v>
      </c>
      <c r="C5338" s="4">
        <f t="shared" si="83"/>
        <v>1.7987679671457906</v>
      </c>
    </row>
    <row r="5339" spans="1:3" x14ac:dyDescent="0.3">
      <c r="A5339">
        <v>0</v>
      </c>
      <c r="B5339">
        <v>4766</v>
      </c>
      <c r="C5339" s="4">
        <f t="shared" si="83"/>
        <v>13.048596851471595</v>
      </c>
    </row>
    <row r="5340" spans="1:3" x14ac:dyDescent="0.3">
      <c r="A5340">
        <v>0</v>
      </c>
      <c r="B5340">
        <v>1761</v>
      </c>
      <c r="C5340" s="4">
        <f t="shared" si="83"/>
        <v>4.8213552361396301</v>
      </c>
    </row>
    <row r="5341" spans="1:3" x14ac:dyDescent="0.3">
      <c r="A5341">
        <v>0</v>
      </c>
      <c r="B5341">
        <v>1617</v>
      </c>
      <c r="C5341" s="4">
        <f t="shared" si="83"/>
        <v>4.4271047227926079</v>
      </c>
    </row>
    <row r="5342" spans="1:3" x14ac:dyDescent="0.3">
      <c r="A5342">
        <v>0</v>
      </c>
      <c r="B5342">
        <v>2768</v>
      </c>
      <c r="C5342" s="4">
        <f t="shared" si="83"/>
        <v>7.5783709787816562</v>
      </c>
    </row>
    <row r="5343" spans="1:3" x14ac:dyDescent="0.3">
      <c r="A5343">
        <v>0</v>
      </c>
      <c r="B5343">
        <v>1271</v>
      </c>
      <c r="C5343" s="4">
        <f t="shared" si="83"/>
        <v>3.4798083504449009</v>
      </c>
    </row>
    <row r="5344" spans="1:3" x14ac:dyDescent="0.3">
      <c r="A5344">
        <v>0</v>
      </c>
      <c r="B5344">
        <v>1202</v>
      </c>
      <c r="C5344" s="4">
        <f t="shared" si="83"/>
        <v>3.2908966461327855</v>
      </c>
    </row>
    <row r="5345" spans="1:3" x14ac:dyDescent="0.3">
      <c r="A5345">
        <v>1</v>
      </c>
      <c r="B5345">
        <v>441</v>
      </c>
      <c r="C5345" s="4">
        <f t="shared" si="83"/>
        <v>1.2073921971252566</v>
      </c>
    </row>
    <row r="5346" spans="1:3" x14ac:dyDescent="0.3">
      <c r="A5346">
        <v>1</v>
      </c>
      <c r="B5346">
        <v>441</v>
      </c>
      <c r="C5346" s="4">
        <f t="shared" si="83"/>
        <v>1.2073921971252566</v>
      </c>
    </row>
    <row r="5347" spans="1:3" x14ac:dyDescent="0.3">
      <c r="A5347">
        <v>0</v>
      </c>
      <c r="B5347">
        <v>4493</v>
      </c>
      <c r="C5347" s="4">
        <f t="shared" si="83"/>
        <v>12.301163586584531</v>
      </c>
    </row>
    <row r="5348" spans="1:3" x14ac:dyDescent="0.3">
      <c r="A5348">
        <v>0</v>
      </c>
      <c r="B5348">
        <v>437</v>
      </c>
      <c r="C5348" s="4">
        <f t="shared" si="83"/>
        <v>1.1964407939767283</v>
      </c>
    </row>
    <row r="5349" spans="1:3" x14ac:dyDescent="0.3">
      <c r="A5349">
        <v>0</v>
      </c>
      <c r="B5349">
        <v>365243</v>
      </c>
      <c r="C5349" s="4">
        <f t="shared" si="83"/>
        <v>999.98083504449005</v>
      </c>
    </row>
    <row r="5350" spans="1:3" x14ac:dyDescent="0.3">
      <c r="A5350">
        <v>0</v>
      </c>
      <c r="B5350">
        <v>2230</v>
      </c>
      <c r="C5350" s="4">
        <f t="shared" si="83"/>
        <v>6.1054072553045859</v>
      </c>
    </row>
    <row r="5351" spans="1:3" x14ac:dyDescent="0.3">
      <c r="A5351">
        <v>0</v>
      </c>
      <c r="B5351">
        <v>2007</v>
      </c>
      <c r="C5351" s="4">
        <f t="shared" si="83"/>
        <v>5.4948665297741277</v>
      </c>
    </row>
    <row r="5352" spans="1:3" x14ac:dyDescent="0.3">
      <c r="A5352">
        <v>0</v>
      </c>
      <c r="B5352">
        <v>365243</v>
      </c>
      <c r="C5352" s="4">
        <f t="shared" si="83"/>
        <v>999.98083504449005</v>
      </c>
    </row>
    <row r="5353" spans="1:3" x14ac:dyDescent="0.3">
      <c r="A5353">
        <v>0</v>
      </c>
      <c r="B5353">
        <v>365243</v>
      </c>
      <c r="C5353" s="4">
        <f t="shared" si="83"/>
        <v>999.98083504449005</v>
      </c>
    </row>
    <row r="5354" spans="1:3" x14ac:dyDescent="0.3">
      <c r="A5354">
        <v>0</v>
      </c>
      <c r="B5354">
        <v>365243</v>
      </c>
      <c r="C5354" s="4">
        <f t="shared" si="83"/>
        <v>999.98083504449005</v>
      </c>
    </row>
    <row r="5355" spans="1:3" x14ac:dyDescent="0.3">
      <c r="A5355">
        <v>0</v>
      </c>
      <c r="B5355">
        <v>1043</v>
      </c>
      <c r="C5355" s="4">
        <f t="shared" si="83"/>
        <v>2.8555783709787819</v>
      </c>
    </row>
    <row r="5356" spans="1:3" x14ac:dyDescent="0.3">
      <c r="A5356">
        <v>0</v>
      </c>
      <c r="B5356">
        <v>149</v>
      </c>
      <c r="C5356" s="4">
        <f t="shared" si="83"/>
        <v>0.40793976728268311</v>
      </c>
    </row>
    <row r="5357" spans="1:3" x14ac:dyDescent="0.3">
      <c r="A5357">
        <v>0</v>
      </c>
      <c r="B5357">
        <v>866</v>
      </c>
      <c r="C5357" s="4">
        <f t="shared" si="83"/>
        <v>2.3709787816563996</v>
      </c>
    </row>
    <row r="5358" spans="1:3" x14ac:dyDescent="0.3">
      <c r="A5358">
        <v>0</v>
      </c>
      <c r="B5358">
        <v>2464</v>
      </c>
      <c r="C5358" s="4">
        <f t="shared" si="83"/>
        <v>6.7460643394934978</v>
      </c>
    </row>
    <row r="5359" spans="1:3" x14ac:dyDescent="0.3">
      <c r="A5359">
        <v>0</v>
      </c>
      <c r="B5359">
        <v>365243</v>
      </c>
      <c r="C5359" s="4">
        <f t="shared" si="83"/>
        <v>999.98083504449005</v>
      </c>
    </row>
    <row r="5360" spans="1:3" x14ac:dyDescent="0.3">
      <c r="A5360">
        <v>0</v>
      </c>
      <c r="B5360">
        <v>7987</v>
      </c>
      <c r="C5360" s="4">
        <f t="shared" si="83"/>
        <v>21.867214236824093</v>
      </c>
    </row>
    <row r="5361" spans="1:3" x14ac:dyDescent="0.3">
      <c r="A5361">
        <v>0</v>
      </c>
      <c r="B5361">
        <v>1183</v>
      </c>
      <c r="C5361" s="4">
        <f t="shared" si="83"/>
        <v>3.2388774811772758</v>
      </c>
    </row>
    <row r="5362" spans="1:3" x14ac:dyDescent="0.3">
      <c r="A5362">
        <v>0</v>
      </c>
      <c r="B5362">
        <v>365243</v>
      </c>
      <c r="C5362" s="4">
        <f t="shared" si="83"/>
        <v>999.98083504449005</v>
      </c>
    </row>
    <row r="5363" spans="1:3" x14ac:dyDescent="0.3">
      <c r="A5363">
        <v>0</v>
      </c>
      <c r="B5363">
        <v>1413</v>
      </c>
      <c r="C5363" s="4">
        <f t="shared" si="83"/>
        <v>3.868583162217659</v>
      </c>
    </row>
    <row r="5364" spans="1:3" x14ac:dyDescent="0.3">
      <c r="A5364">
        <v>0</v>
      </c>
      <c r="B5364">
        <v>1109</v>
      </c>
      <c r="C5364" s="4">
        <f t="shared" si="83"/>
        <v>3.0362765229295001</v>
      </c>
    </row>
    <row r="5365" spans="1:3" x14ac:dyDescent="0.3">
      <c r="A5365">
        <v>0</v>
      </c>
      <c r="B5365">
        <v>365243</v>
      </c>
      <c r="C5365" s="4">
        <f t="shared" si="83"/>
        <v>999.98083504449005</v>
      </c>
    </row>
    <row r="5366" spans="1:3" x14ac:dyDescent="0.3">
      <c r="A5366">
        <v>0</v>
      </c>
      <c r="B5366">
        <v>139</v>
      </c>
      <c r="C5366" s="4">
        <f t="shared" si="83"/>
        <v>0.3805612594113621</v>
      </c>
    </row>
    <row r="5367" spans="1:3" x14ac:dyDescent="0.3">
      <c r="A5367">
        <v>0</v>
      </c>
      <c r="B5367">
        <v>139</v>
      </c>
      <c r="C5367" s="4">
        <f t="shared" si="83"/>
        <v>0.3805612594113621</v>
      </c>
    </row>
    <row r="5368" spans="1:3" x14ac:dyDescent="0.3">
      <c r="A5368">
        <v>0</v>
      </c>
      <c r="B5368">
        <v>4851</v>
      </c>
      <c r="C5368" s="4">
        <f t="shared" si="83"/>
        <v>13.281314168377824</v>
      </c>
    </row>
    <row r="5369" spans="1:3" x14ac:dyDescent="0.3">
      <c r="A5369">
        <v>0</v>
      </c>
      <c r="B5369">
        <v>6222</v>
      </c>
      <c r="C5369" s="4">
        <f t="shared" si="83"/>
        <v>17.034907597535934</v>
      </c>
    </row>
    <row r="5370" spans="1:3" x14ac:dyDescent="0.3">
      <c r="A5370">
        <v>0</v>
      </c>
      <c r="B5370">
        <v>3364</v>
      </c>
      <c r="C5370" s="4">
        <f t="shared" si="83"/>
        <v>9.2101300479123882</v>
      </c>
    </row>
    <row r="5371" spans="1:3" x14ac:dyDescent="0.3">
      <c r="A5371">
        <v>1</v>
      </c>
      <c r="B5371">
        <v>2392</v>
      </c>
      <c r="C5371" s="4">
        <f t="shared" si="83"/>
        <v>6.5489390828199863</v>
      </c>
    </row>
    <row r="5372" spans="1:3" x14ac:dyDescent="0.3">
      <c r="A5372">
        <v>0</v>
      </c>
      <c r="B5372">
        <v>2456</v>
      </c>
      <c r="C5372" s="4">
        <f t="shared" si="83"/>
        <v>6.7241615331964404</v>
      </c>
    </row>
    <row r="5373" spans="1:3" x14ac:dyDescent="0.3">
      <c r="A5373">
        <v>0</v>
      </c>
      <c r="B5373">
        <v>411</v>
      </c>
      <c r="C5373" s="4">
        <f t="shared" si="83"/>
        <v>1.1252566735112937</v>
      </c>
    </row>
    <row r="5374" spans="1:3" x14ac:dyDescent="0.3">
      <c r="A5374">
        <v>0</v>
      </c>
      <c r="B5374">
        <v>1732</v>
      </c>
      <c r="C5374" s="4">
        <f t="shared" si="83"/>
        <v>4.7419575633127993</v>
      </c>
    </row>
    <row r="5375" spans="1:3" x14ac:dyDescent="0.3">
      <c r="A5375">
        <v>0</v>
      </c>
      <c r="B5375">
        <v>1732</v>
      </c>
      <c r="C5375" s="4">
        <f t="shared" si="83"/>
        <v>4.7419575633127993</v>
      </c>
    </row>
    <row r="5376" spans="1:3" x14ac:dyDescent="0.3">
      <c r="A5376">
        <v>0</v>
      </c>
      <c r="B5376">
        <v>1109</v>
      </c>
      <c r="C5376" s="4">
        <f t="shared" si="83"/>
        <v>3.0362765229295001</v>
      </c>
    </row>
    <row r="5377" spans="1:3" x14ac:dyDescent="0.3">
      <c r="A5377">
        <v>1</v>
      </c>
      <c r="B5377">
        <v>894</v>
      </c>
      <c r="C5377" s="4">
        <f t="shared" si="83"/>
        <v>2.4476386036960984</v>
      </c>
    </row>
    <row r="5378" spans="1:3" x14ac:dyDescent="0.3">
      <c r="A5378">
        <v>0</v>
      </c>
      <c r="B5378">
        <v>893</v>
      </c>
      <c r="C5378" s="4">
        <f t="shared" si="83"/>
        <v>2.4449007529089664</v>
      </c>
    </row>
    <row r="5379" spans="1:3" x14ac:dyDescent="0.3">
      <c r="A5379">
        <v>0</v>
      </c>
      <c r="B5379">
        <v>1999</v>
      </c>
      <c r="C5379" s="4">
        <f t="shared" ref="C5379:C5442" si="84">B5379/365.25</f>
        <v>5.4729637234770703</v>
      </c>
    </row>
    <row r="5380" spans="1:3" x14ac:dyDescent="0.3">
      <c r="A5380">
        <v>0</v>
      </c>
      <c r="B5380">
        <v>3264</v>
      </c>
      <c r="C5380" s="4">
        <f t="shared" si="84"/>
        <v>8.9363449691991779</v>
      </c>
    </row>
    <row r="5381" spans="1:3" x14ac:dyDescent="0.3">
      <c r="A5381">
        <v>0</v>
      </c>
      <c r="B5381">
        <v>3264</v>
      </c>
      <c r="C5381" s="4">
        <f t="shared" si="84"/>
        <v>8.9363449691991779</v>
      </c>
    </row>
    <row r="5382" spans="1:3" x14ac:dyDescent="0.3">
      <c r="A5382">
        <v>0</v>
      </c>
      <c r="B5382">
        <v>545</v>
      </c>
      <c r="C5382" s="4">
        <f t="shared" si="84"/>
        <v>1.4921286789869952</v>
      </c>
    </row>
    <row r="5383" spans="1:3" x14ac:dyDescent="0.3">
      <c r="A5383">
        <v>0</v>
      </c>
      <c r="B5383">
        <v>954</v>
      </c>
      <c r="C5383" s="4">
        <f t="shared" si="84"/>
        <v>2.6119096509240247</v>
      </c>
    </row>
    <row r="5384" spans="1:3" x14ac:dyDescent="0.3">
      <c r="A5384">
        <v>0</v>
      </c>
      <c r="B5384">
        <v>954</v>
      </c>
      <c r="C5384" s="4">
        <f t="shared" si="84"/>
        <v>2.6119096509240247</v>
      </c>
    </row>
    <row r="5385" spans="1:3" x14ac:dyDescent="0.3">
      <c r="A5385">
        <v>0</v>
      </c>
      <c r="B5385">
        <v>7316</v>
      </c>
      <c r="C5385" s="4">
        <f t="shared" si="84"/>
        <v>20.030116358658454</v>
      </c>
    </row>
    <row r="5386" spans="1:3" x14ac:dyDescent="0.3">
      <c r="A5386">
        <v>0</v>
      </c>
      <c r="B5386">
        <v>182</v>
      </c>
      <c r="C5386" s="4">
        <f t="shared" si="84"/>
        <v>0.49828884325804246</v>
      </c>
    </row>
    <row r="5387" spans="1:3" x14ac:dyDescent="0.3">
      <c r="A5387">
        <v>0</v>
      </c>
      <c r="B5387">
        <v>365243</v>
      </c>
      <c r="C5387" s="4">
        <f t="shared" si="84"/>
        <v>999.98083504449005</v>
      </c>
    </row>
    <row r="5388" spans="1:3" x14ac:dyDescent="0.3">
      <c r="A5388">
        <v>0</v>
      </c>
      <c r="B5388">
        <v>365243</v>
      </c>
      <c r="C5388" s="4">
        <f t="shared" si="84"/>
        <v>999.98083504449005</v>
      </c>
    </row>
    <row r="5389" spans="1:3" x14ac:dyDescent="0.3">
      <c r="A5389">
        <v>0</v>
      </c>
      <c r="B5389">
        <v>5480</v>
      </c>
      <c r="C5389" s="4">
        <f t="shared" si="84"/>
        <v>15.003422313483915</v>
      </c>
    </row>
    <row r="5390" spans="1:3" x14ac:dyDescent="0.3">
      <c r="A5390">
        <v>0</v>
      </c>
      <c r="B5390">
        <v>814</v>
      </c>
      <c r="C5390" s="4">
        <f t="shared" si="84"/>
        <v>2.2286105407255303</v>
      </c>
    </row>
    <row r="5391" spans="1:3" x14ac:dyDescent="0.3">
      <c r="A5391">
        <v>0</v>
      </c>
      <c r="B5391">
        <v>814</v>
      </c>
      <c r="C5391" s="4">
        <f t="shared" si="84"/>
        <v>2.2286105407255303</v>
      </c>
    </row>
    <row r="5392" spans="1:3" x14ac:dyDescent="0.3">
      <c r="A5392">
        <v>0</v>
      </c>
      <c r="B5392">
        <v>2291</v>
      </c>
      <c r="C5392" s="4">
        <f t="shared" si="84"/>
        <v>6.2724161533196439</v>
      </c>
    </row>
    <row r="5393" spans="1:3" x14ac:dyDescent="0.3">
      <c r="A5393">
        <v>0</v>
      </c>
      <c r="B5393">
        <v>365243</v>
      </c>
      <c r="C5393" s="4">
        <f t="shared" si="84"/>
        <v>999.98083504449005</v>
      </c>
    </row>
    <row r="5394" spans="1:3" x14ac:dyDescent="0.3">
      <c r="A5394">
        <v>0</v>
      </c>
      <c r="B5394">
        <v>515</v>
      </c>
      <c r="C5394" s="4">
        <f t="shared" si="84"/>
        <v>1.4099931553730323</v>
      </c>
    </row>
    <row r="5395" spans="1:3" x14ac:dyDescent="0.3">
      <c r="A5395">
        <v>0</v>
      </c>
      <c r="B5395">
        <v>5263</v>
      </c>
      <c r="C5395" s="4">
        <f t="shared" si="84"/>
        <v>14.40930869267625</v>
      </c>
    </row>
    <row r="5396" spans="1:3" x14ac:dyDescent="0.3">
      <c r="A5396">
        <v>0</v>
      </c>
      <c r="B5396">
        <v>3676</v>
      </c>
      <c r="C5396" s="4">
        <f t="shared" si="84"/>
        <v>10.064339493497604</v>
      </c>
    </row>
    <row r="5397" spans="1:3" x14ac:dyDescent="0.3">
      <c r="A5397">
        <v>1</v>
      </c>
      <c r="B5397">
        <v>481</v>
      </c>
      <c r="C5397" s="4">
        <f t="shared" si="84"/>
        <v>1.3169062286105406</v>
      </c>
    </row>
    <row r="5398" spans="1:3" x14ac:dyDescent="0.3">
      <c r="A5398">
        <v>0</v>
      </c>
      <c r="B5398">
        <v>171</v>
      </c>
      <c r="C5398" s="4">
        <f t="shared" si="84"/>
        <v>0.46817248459958932</v>
      </c>
    </row>
    <row r="5399" spans="1:3" x14ac:dyDescent="0.3">
      <c r="A5399">
        <v>0</v>
      </c>
      <c r="B5399">
        <v>58</v>
      </c>
      <c r="C5399" s="4">
        <f t="shared" si="84"/>
        <v>0.15879534565366188</v>
      </c>
    </row>
    <row r="5400" spans="1:3" x14ac:dyDescent="0.3">
      <c r="A5400">
        <v>0</v>
      </c>
      <c r="B5400">
        <v>1783</v>
      </c>
      <c r="C5400" s="4">
        <f t="shared" si="84"/>
        <v>4.8815879534565365</v>
      </c>
    </row>
    <row r="5401" spans="1:3" x14ac:dyDescent="0.3">
      <c r="A5401">
        <v>0</v>
      </c>
      <c r="B5401">
        <v>365243</v>
      </c>
      <c r="C5401" s="4">
        <f t="shared" si="84"/>
        <v>999.98083504449005</v>
      </c>
    </row>
    <row r="5402" spans="1:3" x14ac:dyDescent="0.3">
      <c r="A5402">
        <v>0</v>
      </c>
      <c r="B5402">
        <v>365243</v>
      </c>
      <c r="C5402" s="4">
        <f t="shared" si="84"/>
        <v>999.98083504449005</v>
      </c>
    </row>
    <row r="5403" spans="1:3" x14ac:dyDescent="0.3">
      <c r="A5403">
        <v>0</v>
      </c>
      <c r="B5403">
        <v>1108</v>
      </c>
      <c r="C5403" s="4">
        <f t="shared" si="84"/>
        <v>3.0335386721423681</v>
      </c>
    </row>
    <row r="5404" spans="1:3" x14ac:dyDescent="0.3">
      <c r="A5404">
        <v>0</v>
      </c>
      <c r="B5404">
        <v>656</v>
      </c>
      <c r="C5404" s="4">
        <f t="shared" si="84"/>
        <v>1.7960301163586585</v>
      </c>
    </row>
    <row r="5405" spans="1:3" x14ac:dyDescent="0.3">
      <c r="A5405">
        <v>0</v>
      </c>
      <c r="B5405">
        <v>325</v>
      </c>
      <c r="C5405" s="4">
        <f t="shared" si="84"/>
        <v>0.88980150581793294</v>
      </c>
    </row>
    <row r="5406" spans="1:3" x14ac:dyDescent="0.3">
      <c r="A5406">
        <v>0</v>
      </c>
      <c r="B5406">
        <v>1595</v>
      </c>
      <c r="C5406" s="4">
        <f t="shared" si="84"/>
        <v>4.3668720054757015</v>
      </c>
    </row>
    <row r="5407" spans="1:3" x14ac:dyDescent="0.3">
      <c r="A5407">
        <v>0</v>
      </c>
      <c r="B5407">
        <v>365243</v>
      </c>
      <c r="C5407" s="4">
        <f t="shared" si="84"/>
        <v>999.98083504449005</v>
      </c>
    </row>
    <row r="5408" spans="1:3" x14ac:dyDescent="0.3">
      <c r="A5408">
        <v>0</v>
      </c>
      <c r="B5408">
        <v>1394</v>
      </c>
      <c r="C5408" s="4">
        <f t="shared" si="84"/>
        <v>3.8165639972621492</v>
      </c>
    </row>
    <row r="5409" spans="1:3" x14ac:dyDescent="0.3">
      <c r="A5409">
        <v>0</v>
      </c>
      <c r="B5409">
        <v>523</v>
      </c>
      <c r="C5409" s="4">
        <f t="shared" si="84"/>
        <v>1.431895961670089</v>
      </c>
    </row>
    <row r="5410" spans="1:3" x14ac:dyDescent="0.3">
      <c r="A5410">
        <v>0</v>
      </c>
      <c r="B5410">
        <v>523</v>
      </c>
      <c r="C5410" s="4">
        <f t="shared" si="84"/>
        <v>1.431895961670089</v>
      </c>
    </row>
    <row r="5411" spans="1:3" x14ac:dyDescent="0.3">
      <c r="A5411">
        <v>0</v>
      </c>
      <c r="B5411">
        <v>2336</v>
      </c>
      <c r="C5411" s="4">
        <f t="shared" si="84"/>
        <v>6.3956194387405887</v>
      </c>
    </row>
    <row r="5412" spans="1:3" x14ac:dyDescent="0.3">
      <c r="A5412">
        <v>0</v>
      </c>
      <c r="B5412">
        <v>1768</v>
      </c>
      <c r="C5412" s="4">
        <f t="shared" si="84"/>
        <v>4.8405201916495555</v>
      </c>
    </row>
    <row r="5413" spans="1:3" x14ac:dyDescent="0.3">
      <c r="A5413">
        <v>0</v>
      </c>
      <c r="B5413">
        <v>365243</v>
      </c>
      <c r="C5413" s="4">
        <f t="shared" si="84"/>
        <v>999.98083504449005</v>
      </c>
    </row>
    <row r="5414" spans="1:3" x14ac:dyDescent="0.3">
      <c r="A5414">
        <v>0</v>
      </c>
      <c r="B5414">
        <v>365243</v>
      </c>
      <c r="C5414" s="4">
        <f t="shared" si="84"/>
        <v>999.98083504449005</v>
      </c>
    </row>
    <row r="5415" spans="1:3" x14ac:dyDescent="0.3">
      <c r="A5415">
        <v>0</v>
      </c>
      <c r="B5415">
        <v>6678</v>
      </c>
      <c r="C5415" s="4">
        <f t="shared" si="84"/>
        <v>18.283367556468171</v>
      </c>
    </row>
    <row r="5416" spans="1:3" x14ac:dyDescent="0.3">
      <c r="A5416">
        <v>0</v>
      </c>
      <c r="B5416">
        <v>6678</v>
      </c>
      <c r="C5416" s="4">
        <f t="shared" si="84"/>
        <v>18.283367556468171</v>
      </c>
    </row>
    <row r="5417" spans="1:3" x14ac:dyDescent="0.3">
      <c r="A5417">
        <v>0</v>
      </c>
      <c r="B5417">
        <v>6678</v>
      </c>
      <c r="C5417" s="4">
        <f t="shared" si="84"/>
        <v>18.283367556468171</v>
      </c>
    </row>
    <row r="5418" spans="1:3" x14ac:dyDescent="0.3">
      <c r="A5418">
        <v>0</v>
      </c>
      <c r="B5418">
        <v>6678</v>
      </c>
      <c r="C5418" s="4">
        <f t="shared" si="84"/>
        <v>18.283367556468171</v>
      </c>
    </row>
    <row r="5419" spans="1:3" x14ac:dyDescent="0.3">
      <c r="A5419">
        <v>0</v>
      </c>
      <c r="B5419">
        <v>3077</v>
      </c>
      <c r="C5419" s="4">
        <f t="shared" si="84"/>
        <v>8.424366872005475</v>
      </c>
    </row>
    <row r="5420" spans="1:3" x14ac:dyDescent="0.3">
      <c r="A5420">
        <v>0</v>
      </c>
      <c r="B5420">
        <v>5195</v>
      </c>
      <c r="C5420" s="4">
        <f t="shared" si="84"/>
        <v>14.223134839151266</v>
      </c>
    </row>
    <row r="5421" spans="1:3" x14ac:dyDescent="0.3">
      <c r="A5421">
        <v>0</v>
      </c>
      <c r="B5421">
        <v>365243</v>
      </c>
      <c r="C5421" s="4">
        <f t="shared" si="84"/>
        <v>999.98083504449005</v>
      </c>
    </row>
    <row r="5422" spans="1:3" x14ac:dyDescent="0.3">
      <c r="A5422">
        <v>0</v>
      </c>
      <c r="B5422">
        <v>5613</v>
      </c>
      <c r="C5422" s="4">
        <f t="shared" si="84"/>
        <v>15.367556468172484</v>
      </c>
    </row>
    <row r="5423" spans="1:3" x14ac:dyDescent="0.3">
      <c r="A5423">
        <v>0</v>
      </c>
      <c r="B5423">
        <v>1069</v>
      </c>
      <c r="C5423" s="4">
        <f t="shared" si="84"/>
        <v>2.9267624914442161</v>
      </c>
    </row>
    <row r="5424" spans="1:3" x14ac:dyDescent="0.3">
      <c r="A5424">
        <v>0</v>
      </c>
      <c r="B5424">
        <v>3527</v>
      </c>
      <c r="C5424" s="4">
        <f t="shared" si="84"/>
        <v>9.6563997262149215</v>
      </c>
    </row>
    <row r="5425" spans="1:3" x14ac:dyDescent="0.3">
      <c r="A5425">
        <v>0</v>
      </c>
      <c r="B5425">
        <v>88</v>
      </c>
      <c r="C5425" s="4">
        <f t="shared" si="84"/>
        <v>0.24093086926762491</v>
      </c>
    </row>
    <row r="5426" spans="1:3" x14ac:dyDescent="0.3">
      <c r="A5426">
        <v>0</v>
      </c>
      <c r="B5426">
        <v>348</v>
      </c>
      <c r="C5426" s="4">
        <f t="shared" si="84"/>
        <v>0.95277207392197127</v>
      </c>
    </row>
    <row r="5427" spans="1:3" x14ac:dyDescent="0.3">
      <c r="A5427">
        <v>0</v>
      </c>
      <c r="B5427">
        <v>4660</v>
      </c>
      <c r="C5427" s="4">
        <f t="shared" si="84"/>
        <v>12.758384668035593</v>
      </c>
    </row>
    <row r="5428" spans="1:3" x14ac:dyDescent="0.3">
      <c r="A5428">
        <v>0</v>
      </c>
      <c r="B5428">
        <v>365243</v>
      </c>
      <c r="C5428" s="4">
        <f t="shared" si="84"/>
        <v>999.98083504449005</v>
      </c>
    </row>
    <row r="5429" spans="1:3" x14ac:dyDescent="0.3">
      <c r="A5429">
        <v>0</v>
      </c>
      <c r="B5429">
        <v>3595</v>
      </c>
      <c r="C5429" s="4">
        <f t="shared" si="84"/>
        <v>9.8425735797399039</v>
      </c>
    </row>
    <row r="5430" spans="1:3" x14ac:dyDescent="0.3">
      <c r="A5430">
        <v>0</v>
      </c>
      <c r="B5430">
        <v>482</v>
      </c>
      <c r="C5430" s="4">
        <f t="shared" si="84"/>
        <v>1.3196440793976729</v>
      </c>
    </row>
    <row r="5431" spans="1:3" x14ac:dyDescent="0.3">
      <c r="A5431">
        <v>0</v>
      </c>
      <c r="B5431">
        <v>1932</v>
      </c>
      <c r="C5431" s="4">
        <f t="shared" si="84"/>
        <v>5.28952772073922</v>
      </c>
    </row>
    <row r="5432" spans="1:3" x14ac:dyDescent="0.3">
      <c r="A5432">
        <v>0</v>
      </c>
      <c r="B5432">
        <v>460</v>
      </c>
      <c r="C5432" s="4">
        <f t="shared" si="84"/>
        <v>1.2594113620807665</v>
      </c>
    </row>
    <row r="5433" spans="1:3" x14ac:dyDescent="0.3">
      <c r="A5433">
        <v>0</v>
      </c>
      <c r="B5433">
        <v>460</v>
      </c>
      <c r="C5433" s="4">
        <f t="shared" si="84"/>
        <v>1.2594113620807665</v>
      </c>
    </row>
    <row r="5434" spans="1:3" x14ac:dyDescent="0.3">
      <c r="A5434">
        <v>0</v>
      </c>
      <c r="B5434">
        <v>3916</v>
      </c>
      <c r="C5434" s="4">
        <f t="shared" si="84"/>
        <v>10.721423682409309</v>
      </c>
    </row>
    <row r="5435" spans="1:3" x14ac:dyDescent="0.3">
      <c r="A5435">
        <v>0</v>
      </c>
      <c r="B5435">
        <v>338</v>
      </c>
      <c r="C5435" s="4">
        <f t="shared" si="84"/>
        <v>0.92539356605065026</v>
      </c>
    </row>
    <row r="5436" spans="1:3" x14ac:dyDescent="0.3">
      <c r="A5436">
        <v>0</v>
      </c>
      <c r="B5436">
        <v>3311</v>
      </c>
      <c r="C5436" s="4">
        <f t="shared" si="84"/>
        <v>9.0650239561943877</v>
      </c>
    </row>
    <row r="5437" spans="1:3" x14ac:dyDescent="0.3">
      <c r="A5437">
        <v>0</v>
      </c>
      <c r="B5437">
        <v>394</v>
      </c>
      <c r="C5437" s="4">
        <f t="shared" si="84"/>
        <v>1.0787132101300478</v>
      </c>
    </row>
    <row r="5438" spans="1:3" x14ac:dyDescent="0.3">
      <c r="A5438">
        <v>0</v>
      </c>
      <c r="B5438">
        <v>2794</v>
      </c>
      <c r="C5438" s="4">
        <f t="shared" si="84"/>
        <v>7.6495550992470909</v>
      </c>
    </row>
    <row r="5439" spans="1:3" x14ac:dyDescent="0.3">
      <c r="A5439">
        <v>0</v>
      </c>
      <c r="B5439">
        <v>1560</v>
      </c>
      <c r="C5439" s="4">
        <f t="shared" si="84"/>
        <v>4.2710472279260783</v>
      </c>
    </row>
    <row r="5440" spans="1:3" x14ac:dyDescent="0.3">
      <c r="A5440">
        <v>0</v>
      </c>
      <c r="B5440">
        <v>6571</v>
      </c>
      <c r="C5440" s="4">
        <f t="shared" si="84"/>
        <v>17.990417522245039</v>
      </c>
    </row>
    <row r="5441" spans="1:3" x14ac:dyDescent="0.3">
      <c r="A5441">
        <v>0</v>
      </c>
      <c r="B5441">
        <v>478</v>
      </c>
      <c r="C5441" s="4">
        <f t="shared" si="84"/>
        <v>1.3086926762491444</v>
      </c>
    </row>
    <row r="5442" spans="1:3" x14ac:dyDescent="0.3">
      <c r="A5442">
        <v>0</v>
      </c>
      <c r="B5442">
        <v>2354</v>
      </c>
      <c r="C5442" s="4">
        <f t="shared" si="84"/>
        <v>6.4449007529089668</v>
      </c>
    </row>
    <row r="5443" spans="1:3" x14ac:dyDescent="0.3">
      <c r="A5443">
        <v>0</v>
      </c>
      <c r="B5443">
        <v>2409</v>
      </c>
      <c r="C5443" s="4">
        <f t="shared" ref="C5443:C5506" si="85">B5443/365.25</f>
        <v>6.5954825462012323</v>
      </c>
    </row>
    <row r="5444" spans="1:3" x14ac:dyDescent="0.3">
      <c r="A5444">
        <v>0</v>
      </c>
      <c r="B5444">
        <v>2332</v>
      </c>
      <c r="C5444" s="4">
        <f t="shared" si="85"/>
        <v>6.3846680355920604</v>
      </c>
    </row>
    <row r="5445" spans="1:3" x14ac:dyDescent="0.3">
      <c r="A5445">
        <v>0</v>
      </c>
      <c r="B5445">
        <v>365243</v>
      </c>
      <c r="C5445" s="4">
        <f t="shared" si="85"/>
        <v>999.98083504449005</v>
      </c>
    </row>
    <row r="5446" spans="1:3" x14ac:dyDescent="0.3">
      <c r="A5446">
        <v>0</v>
      </c>
      <c r="B5446">
        <v>1068</v>
      </c>
      <c r="C5446" s="4">
        <f t="shared" si="85"/>
        <v>2.924024640657084</v>
      </c>
    </row>
    <row r="5447" spans="1:3" x14ac:dyDescent="0.3">
      <c r="A5447">
        <v>0</v>
      </c>
      <c r="B5447">
        <v>3562</v>
      </c>
      <c r="C5447" s="4">
        <f t="shared" si="85"/>
        <v>9.7522245037645447</v>
      </c>
    </row>
    <row r="5448" spans="1:3" x14ac:dyDescent="0.3">
      <c r="A5448">
        <v>0</v>
      </c>
      <c r="B5448">
        <v>5951</v>
      </c>
      <c r="C5448" s="4">
        <f t="shared" si="85"/>
        <v>16.292950034223136</v>
      </c>
    </row>
    <row r="5449" spans="1:3" x14ac:dyDescent="0.3">
      <c r="A5449">
        <v>0</v>
      </c>
      <c r="B5449">
        <v>1177</v>
      </c>
      <c r="C5449" s="4">
        <f t="shared" si="85"/>
        <v>3.2224503764544834</v>
      </c>
    </row>
    <row r="5450" spans="1:3" x14ac:dyDescent="0.3">
      <c r="A5450">
        <v>0</v>
      </c>
      <c r="B5450">
        <v>4125</v>
      </c>
      <c r="C5450" s="4">
        <f t="shared" si="85"/>
        <v>11.293634496919918</v>
      </c>
    </row>
    <row r="5451" spans="1:3" x14ac:dyDescent="0.3">
      <c r="A5451">
        <v>0</v>
      </c>
      <c r="B5451">
        <v>2450</v>
      </c>
      <c r="C5451" s="4">
        <f t="shared" si="85"/>
        <v>6.707734428473648</v>
      </c>
    </row>
    <row r="5452" spans="1:3" x14ac:dyDescent="0.3">
      <c r="A5452">
        <v>0</v>
      </c>
      <c r="B5452">
        <v>2484</v>
      </c>
      <c r="C5452" s="4">
        <f t="shared" si="85"/>
        <v>6.8008213552361401</v>
      </c>
    </row>
    <row r="5453" spans="1:3" x14ac:dyDescent="0.3">
      <c r="A5453">
        <v>0</v>
      </c>
      <c r="B5453">
        <v>775</v>
      </c>
      <c r="C5453" s="4">
        <f t="shared" si="85"/>
        <v>2.1218343600273784</v>
      </c>
    </row>
    <row r="5454" spans="1:3" x14ac:dyDescent="0.3">
      <c r="A5454">
        <v>1</v>
      </c>
      <c r="B5454">
        <v>1051</v>
      </c>
      <c r="C5454" s="4">
        <f t="shared" si="85"/>
        <v>2.8774811772758384</v>
      </c>
    </row>
    <row r="5455" spans="1:3" x14ac:dyDescent="0.3">
      <c r="A5455">
        <v>0</v>
      </c>
      <c r="B5455">
        <v>1986</v>
      </c>
      <c r="C5455" s="4">
        <f t="shared" si="85"/>
        <v>5.4373716632443534</v>
      </c>
    </row>
    <row r="5456" spans="1:3" x14ac:dyDescent="0.3">
      <c r="A5456">
        <v>0</v>
      </c>
      <c r="B5456">
        <v>3051</v>
      </c>
      <c r="C5456" s="4">
        <f t="shared" si="85"/>
        <v>8.3531827515400412</v>
      </c>
    </row>
    <row r="5457" spans="1:3" x14ac:dyDescent="0.3">
      <c r="A5457">
        <v>0</v>
      </c>
      <c r="B5457">
        <v>786</v>
      </c>
      <c r="C5457" s="4">
        <f t="shared" si="85"/>
        <v>2.1519507186858315</v>
      </c>
    </row>
    <row r="5458" spans="1:3" x14ac:dyDescent="0.3">
      <c r="A5458">
        <v>0</v>
      </c>
      <c r="B5458">
        <v>289</v>
      </c>
      <c r="C5458" s="4">
        <f t="shared" si="85"/>
        <v>0.79123887748117727</v>
      </c>
    </row>
    <row r="5459" spans="1:3" x14ac:dyDescent="0.3">
      <c r="A5459">
        <v>1</v>
      </c>
      <c r="B5459">
        <v>5028</v>
      </c>
      <c r="C5459" s="4">
        <f t="shared" si="85"/>
        <v>13.765913757700206</v>
      </c>
    </row>
    <row r="5460" spans="1:3" x14ac:dyDescent="0.3">
      <c r="A5460">
        <v>0</v>
      </c>
      <c r="B5460">
        <v>3040</v>
      </c>
      <c r="C5460" s="4">
        <f t="shared" si="85"/>
        <v>8.3230663928815876</v>
      </c>
    </row>
    <row r="5461" spans="1:3" x14ac:dyDescent="0.3">
      <c r="A5461">
        <v>0</v>
      </c>
      <c r="B5461">
        <v>10122</v>
      </c>
      <c r="C5461" s="4">
        <f t="shared" si="85"/>
        <v>27.71252566735113</v>
      </c>
    </row>
    <row r="5462" spans="1:3" x14ac:dyDescent="0.3">
      <c r="A5462">
        <v>0</v>
      </c>
      <c r="B5462">
        <v>322</v>
      </c>
      <c r="C5462" s="4">
        <f t="shared" si="85"/>
        <v>0.88158795345653662</v>
      </c>
    </row>
    <row r="5463" spans="1:3" x14ac:dyDescent="0.3">
      <c r="A5463">
        <v>0</v>
      </c>
      <c r="B5463">
        <v>491</v>
      </c>
      <c r="C5463" s="4">
        <f t="shared" si="85"/>
        <v>1.3442847364818618</v>
      </c>
    </row>
    <row r="5464" spans="1:3" x14ac:dyDescent="0.3">
      <c r="A5464">
        <v>0</v>
      </c>
      <c r="B5464">
        <v>6576</v>
      </c>
      <c r="C5464" s="4">
        <f t="shared" si="85"/>
        <v>18.004106776180699</v>
      </c>
    </row>
    <row r="5465" spans="1:3" x14ac:dyDescent="0.3">
      <c r="A5465">
        <v>0</v>
      </c>
      <c r="B5465">
        <v>365243</v>
      </c>
      <c r="C5465" s="4">
        <f t="shared" si="85"/>
        <v>999.98083504449005</v>
      </c>
    </row>
    <row r="5466" spans="1:3" x14ac:dyDescent="0.3">
      <c r="A5466">
        <v>0</v>
      </c>
      <c r="B5466">
        <v>3040</v>
      </c>
      <c r="C5466" s="4">
        <f t="shared" si="85"/>
        <v>8.3230663928815876</v>
      </c>
    </row>
    <row r="5467" spans="1:3" x14ac:dyDescent="0.3">
      <c r="A5467">
        <v>0</v>
      </c>
      <c r="B5467">
        <v>209</v>
      </c>
      <c r="C5467" s="4">
        <f t="shared" si="85"/>
        <v>0.57221081451060918</v>
      </c>
    </row>
    <row r="5468" spans="1:3" x14ac:dyDescent="0.3">
      <c r="A5468">
        <v>0</v>
      </c>
      <c r="B5468">
        <v>776</v>
      </c>
      <c r="C5468" s="4">
        <f t="shared" si="85"/>
        <v>2.1245722108145104</v>
      </c>
    </row>
    <row r="5469" spans="1:3" x14ac:dyDescent="0.3">
      <c r="A5469">
        <v>0</v>
      </c>
      <c r="B5469">
        <v>484</v>
      </c>
      <c r="C5469" s="4">
        <f t="shared" si="85"/>
        <v>1.3251197809719371</v>
      </c>
    </row>
    <row r="5470" spans="1:3" x14ac:dyDescent="0.3">
      <c r="A5470">
        <v>1</v>
      </c>
      <c r="B5470">
        <v>3773</v>
      </c>
      <c r="C5470" s="4">
        <f t="shared" si="85"/>
        <v>10.329911019849419</v>
      </c>
    </row>
    <row r="5471" spans="1:3" x14ac:dyDescent="0.3">
      <c r="A5471">
        <v>0</v>
      </c>
      <c r="B5471">
        <v>9295</v>
      </c>
      <c r="C5471" s="4">
        <f t="shared" si="85"/>
        <v>25.448323066392881</v>
      </c>
    </row>
    <row r="5472" spans="1:3" x14ac:dyDescent="0.3">
      <c r="A5472">
        <v>0</v>
      </c>
      <c r="B5472">
        <v>3205</v>
      </c>
      <c r="C5472" s="4">
        <f t="shared" si="85"/>
        <v>8.774811772758385</v>
      </c>
    </row>
    <row r="5473" spans="1:3" x14ac:dyDescent="0.3">
      <c r="A5473">
        <v>0</v>
      </c>
      <c r="B5473">
        <v>1995</v>
      </c>
      <c r="C5473" s="4">
        <f t="shared" si="85"/>
        <v>5.462012320328542</v>
      </c>
    </row>
    <row r="5474" spans="1:3" x14ac:dyDescent="0.3">
      <c r="A5474">
        <v>1</v>
      </c>
      <c r="B5474">
        <v>4423</v>
      </c>
      <c r="C5474" s="4">
        <f t="shared" si="85"/>
        <v>12.109514031485284</v>
      </c>
    </row>
    <row r="5475" spans="1:3" x14ac:dyDescent="0.3">
      <c r="A5475">
        <v>0</v>
      </c>
      <c r="B5475">
        <v>2523</v>
      </c>
      <c r="C5475" s="4">
        <f t="shared" si="85"/>
        <v>6.9075975359342916</v>
      </c>
    </row>
    <row r="5476" spans="1:3" x14ac:dyDescent="0.3">
      <c r="A5476">
        <v>0</v>
      </c>
      <c r="B5476">
        <v>461</v>
      </c>
      <c r="C5476" s="4">
        <f t="shared" si="85"/>
        <v>1.2621492128678986</v>
      </c>
    </row>
    <row r="5477" spans="1:3" x14ac:dyDescent="0.3">
      <c r="A5477">
        <v>0</v>
      </c>
      <c r="B5477">
        <v>8539</v>
      </c>
      <c r="C5477" s="4">
        <f t="shared" si="85"/>
        <v>23.378507871321013</v>
      </c>
    </row>
    <row r="5478" spans="1:3" x14ac:dyDescent="0.3">
      <c r="A5478">
        <v>0</v>
      </c>
      <c r="B5478">
        <v>365243</v>
      </c>
      <c r="C5478" s="4">
        <f t="shared" si="85"/>
        <v>999.98083504449005</v>
      </c>
    </row>
    <row r="5479" spans="1:3" x14ac:dyDescent="0.3">
      <c r="A5479">
        <v>0</v>
      </c>
      <c r="B5479">
        <v>608</v>
      </c>
      <c r="C5479" s="4">
        <f t="shared" si="85"/>
        <v>1.6646132785763177</v>
      </c>
    </row>
    <row r="5480" spans="1:3" x14ac:dyDescent="0.3">
      <c r="A5480">
        <v>0</v>
      </c>
      <c r="B5480">
        <v>2439</v>
      </c>
      <c r="C5480" s="4">
        <f t="shared" si="85"/>
        <v>6.6776180698151952</v>
      </c>
    </row>
    <row r="5481" spans="1:3" x14ac:dyDescent="0.3">
      <c r="A5481">
        <v>0</v>
      </c>
      <c r="B5481">
        <v>2844</v>
      </c>
      <c r="C5481" s="4">
        <f t="shared" si="85"/>
        <v>7.786447638603696</v>
      </c>
    </row>
    <row r="5482" spans="1:3" x14ac:dyDescent="0.3">
      <c r="A5482">
        <v>0</v>
      </c>
      <c r="B5482">
        <v>304</v>
      </c>
      <c r="C5482" s="4">
        <f t="shared" si="85"/>
        <v>0.83230663928815884</v>
      </c>
    </row>
    <row r="5483" spans="1:3" x14ac:dyDescent="0.3">
      <c r="A5483">
        <v>0</v>
      </c>
      <c r="B5483">
        <v>2493</v>
      </c>
      <c r="C5483" s="4">
        <f t="shared" si="85"/>
        <v>6.8254620123203287</v>
      </c>
    </row>
    <row r="5484" spans="1:3" x14ac:dyDescent="0.3">
      <c r="A5484">
        <v>0</v>
      </c>
      <c r="B5484">
        <v>769</v>
      </c>
      <c r="C5484" s="4">
        <f t="shared" si="85"/>
        <v>2.1054072553045859</v>
      </c>
    </row>
    <row r="5485" spans="1:3" x14ac:dyDescent="0.3">
      <c r="A5485">
        <v>0</v>
      </c>
      <c r="B5485">
        <v>590</v>
      </c>
      <c r="C5485" s="4">
        <f t="shared" si="85"/>
        <v>1.6153319644079398</v>
      </c>
    </row>
    <row r="5486" spans="1:3" x14ac:dyDescent="0.3">
      <c r="A5486">
        <v>0</v>
      </c>
      <c r="B5486">
        <v>365243</v>
      </c>
      <c r="C5486" s="4">
        <f t="shared" si="85"/>
        <v>999.98083504449005</v>
      </c>
    </row>
    <row r="5487" spans="1:3" x14ac:dyDescent="0.3">
      <c r="A5487">
        <v>0</v>
      </c>
      <c r="B5487">
        <v>647</v>
      </c>
      <c r="C5487" s="4">
        <f t="shared" si="85"/>
        <v>1.7713894592744694</v>
      </c>
    </row>
    <row r="5488" spans="1:3" x14ac:dyDescent="0.3">
      <c r="A5488">
        <v>1</v>
      </c>
      <c r="B5488">
        <v>369</v>
      </c>
      <c r="C5488" s="4">
        <f t="shared" si="85"/>
        <v>1.0102669404517455</v>
      </c>
    </row>
    <row r="5489" spans="1:3" x14ac:dyDescent="0.3">
      <c r="A5489">
        <v>0</v>
      </c>
      <c r="B5489">
        <v>4058</v>
      </c>
      <c r="C5489" s="4">
        <f t="shared" si="85"/>
        <v>11.110198494182066</v>
      </c>
    </row>
    <row r="5490" spans="1:3" x14ac:dyDescent="0.3">
      <c r="A5490">
        <v>0</v>
      </c>
      <c r="B5490">
        <v>365243</v>
      </c>
      <c r="C5490" s="4">
        <f t="shared" si="85"/>
        <v>999.98083504449005</v>
      </c>
    </row>
    <row r="5491" spans="1:3" x14ac:dyDescent="0.3">
      <c r="A5491">
        <v>0</v>
      </c>
      <c r="B5491">
        <v>2178</v>
      </c>
      <c r="C5491" s="4">
        <f t="shared" si="85"/>
        <v>5.9630390143737166</v>
      </c>
    </row>
    <row r="5492" spans="1:3" x14ac:dyDescent="0.3">
      <c r="A5492">
        <v>1</v>
      </c>
      <c r="B5492">
        <v>365243</v>
      </c>
      <c r="C5492" s="4">
        <f t="shared" si="85"/>
        <v>999.98083504449005</v>
      </c>
    </row>
    <row r="5493" spans="1:3" x14ac:dyDescent="0.3">
      <c r="A5493">
        <v>1</v>
      </c>
      <c r="B5493">
        <v>365243</v>
      </c>
      <c r="C5493" s="4">
        <f t="shared" si="85"/>
        <v>999.98083504449005</v>
      </c>
    </row>
    <row r="5494" spans="1:3" x14ac:dyDescent="0.3">
      <c r="A5494">
        <v>0</v>
      </c>
      <c r="B5494">
        <v>4082</v>
      </c>
      <c r="C5494" s="4">
        <f t="shared" si="85"/>
        <v>11.175906913073238</v>
      </c>
    </row>
    <row r="5495" spans="1:3" x14ac:dyDescent="0.3">
      <c r="A5495">
        <v>0</v>
      </c>
      <c r="B5495">
        <v>159</v>
      </c>
      <c r="C5495" s="4">
        <f t="shared" si="85"/>
        <v>0.43531827515400412</v>
      </c>
    </row>
    <row r="5496" spans="1:3" x14ac:dyDescent="0.3">
      <c r="A5496">
        <v>0</v>
      </c>
      <c r="B5496">
        <v>3353</v>
      </c>
      <c r="C5496" s="4">
        <f t="shared" si="85"/>
        <v>9.1800136892539363</v>
      </c>
    </row>
    <row r="5497" spans="1:3" x14ac:dyDescent="0.3">
      <c r="A5497">
        <v>0</v>
      </c>
      <c r="B5497">
        <v>1838</v>
      </c>
      <c r="C5497" s="4">
        <f t="shared" si="85"/>
        <v>5.032169746748802</v>
      </c>
    </row>
    <row r="5498" spans="1:3" x14ac:dyDescent="0.3">
      <c r="A5498">
        <v>0</v>
      </c>
      <c r="B5498">
        <v>1800</v>
      </c>
      <c r="C5498" s="4">
        <f t="shared" si="85"/>
        <v>4.9281314168377826</v>
      </c>
    </row>
    <row r="5499" spans="1:3" x14ac:dyDescent="0.3">
      <c r="A5499">
        <v>0</v>
      </c>
      <c r="B5499">
        <v>365243</v>
      </c>
      <c r="C5499" s="4">
        <f t="shared" si="85"/>
        <v>999.98083504449005</v>
      </c>
    </row>
    <row r="5500" spans="1:3" x14ac:dyDescent="0.3">
      <c r="A5500">
        <v>0</v>
      </c>
      <c r="B5500">
        <v>365243</v>
      </c>
      <c r="C5500" s="4">
        <f t="shared" si="85"/>
        <v>999.98083504449005</v>
      </c>
    </row>
    <row r="5501" spans="1:3" x14ac:dyDescent="0.3">
      <c r="A5501">
        <v>0</v>
      </c>
      <c r="B5501">
        <v>1547</v>
      </c>
      <c r="C5501" s="4">
        <f t="shared" si="85"/>
        <v>4.2354551676933605</v>
      </c>
    </row>
    <row r="5502" spans="1:3" x14ac:dyDescent="0.3">
      <c r="A5502">
        <v>0</v>
      </c>
      <c r="B5502">
        <v>365243</v>
      </c>
      <c r="C5502" s="4">
        <f t="shared" si="85"/>
        <v>999.98083504449005</v>
      </c>
    </row>
    <row r="5503" spans="1:3" x14ac:dyDescent="0.3">
      <c r="A5503">
        <v>0</v>
      </c>
      <c r="B5503">
        <v>5852</v>
      </c>
      <c r="C5503" s="4">
        <f t="shared" si="85"/>
        <v>16.021902806297057</v>
      </c>
    </row>
    <row r="5504" spans="1:3" x14ac:dyDescent="0.3">
      <c r="A5504">
        <v>0</v>
      </c>
      <c r="B5504">
        <v>227</v>
      </c>
      <c r="C5504" s="4">
        <f t="shared" si="85"/>
        <v>0.62149212867898695</v>
      </c>
    </row>
    <row r="5505" spans="1:3" x14ac:dyDescent="0.3">
      <c r="A5505">
        <v>0</v>
      </c>
      <c r="B5505">
        <v>1833</v>
      </c>
      <c r="C5505" s="4">
        <f t="shared" si="85"/>
        <v>5.0184804928131417</v>
      </c>
    </row>
    <row r="5506" spans="1:3" x14ac:dyDescent="0.3">
      <c r="A5506">
        <v>0</v>
      </c>
      <c r="B5506">
        <v>365243</v>
      </c>
      <c r="C5506" s="4">
        <f t="shared" si="85"/>
        <v>999.98083504449005</v>
      </c>
    </row>
    <row r="5507" spans="1:3" x14ac:dyDescent="0.3">
      <c r="A5507">
        <v>0</v>
      </c>
      <c r="B5507">
        <v>6336</v>
      </c>
      <c r="C5507" s="4">
        <f t="shared" ref="C5507:C5570" si="86">B5507/365.25</f>
        <v>17.347022587268995</v>
      </c>
    </row>
    <row r="5508" spans="1:3" x14ac:dyDescent="0.3">
      <c r="A5508">
        <v>0</v>
      </c>
      <c r="B5508">
        <v>6336</v>
      </c>
      <c r="C5508" s="4">
        <f t="shared" si="86"/>
        <v>17.347022587268995</v>
      </c>
    </row>
    <row r="5509" spans="1:3" x14ac:dyDescent="0.3">
      <c r="A5509">
        <v>0</v>
      </c>
      <c r="B5509">
        <v>479</v>
      </c>
      <c r="C5509" s="4">
        <f t="shared" si="86"/>
        <v>1.3114305270362765</v>
      </c>
    </row>
    <row r="5510" spans="1:3" x14ac:dyDescent="0.3">
      <c r="A5510">
        <v>0</v>
      </c>
      <c r="B5510">
        <v>224</v>
      </c>
      <c r="C5510" s="4">
        <f t="shared" si="86"/>
        <v>0.61327857631759064</v>
      </c>
    </row>
    <row r="5511" spans="1:3" x14ac:dyDescent="0.3">
      <c r="A5511">
        <v>0</v>
      </c>
      <c r="B5511">
        <v>365243</v>
      </c>
      <c r="C5511" s="4">
        <f t="shared" si="86"/>
        <v>999.98083504449005</v>
      </c>
    </row>
    <row r="5512" spans="1:3" x14ac:dyDescent="0.3">
      <c r="A5512">
        <v>0</v>
      </c>
      <c r="B5512">
        <v>365243</v>
      </c>
      <c r="C5512" s="4">
        <f t="shared" si="86"/>
        <v>999.98083504449005</v>
      </c>
    </row>
    <row r="5513" spans="1:3" x14ac:dyDescent="0.3">
      <c r="A5513">
        <v>0</v>
      </c>
      <c r="B5513">
        <v>1124</v>
      </c>
      <c r="C5513" s="4">
        <f t="shared" si="86"/>
        <v>3.077344284736482</v>
      </c>
    </row>
    <row r="5514" spans="1:3" x14ac:dyDescent="0.3">
      <c r="A5514">
        <v>0</v>
      </c>
      <c r="B5514">
        <v>9760</v>
      </c>
      <c r="C5514" s="4">
        <f t="shared" si="86"/>
        <v>26.721423682409309</v>
      </c>
    </row>
    <row r="5515" spans="1:3" x14ac:dyDescent="0.3">
      <c r="A5515">
        <v>0</v>
      </c>
      <c r="B5515">
        <v>403</v>
      </c>
      <c r="C5515" s="4">
        <f t="shared" si="86"/>
        <v>1.1033538672142369</v>
      </c>
    </row>
    <row r="5516" spans="1:3" x14ac:dyDescent="0.3">
      <c r="A5516">
        <v>0</v>
      </c>
      <c r="B5516">
        <v>974</v>
      </c>
      <c r="C5516" s="4">
        <f t="shared" si="86"/>
        <v>2.6666666666666665</v>
      </c>
    </row>
    <row r="5517" spans="1:3" x14ac:dyDescent="0.3">
      <c r="A5517">
        <v>0</v>
      </c>
      <c r="B5517">
        <v>209</v>
      </c>
      <c r="C5517" s="4">
        <f t="shared" si="86"/>
        <v>0.57221081451060918</v>
      </c>
    </row>
    <row r="5518" spans="1:3" x14ac:dyDescent="0.3">
      <c r="A5518">
        <v>0</v>
      </c>
      <c r="B5518">
        <v>1407</v>
      </c>
      <c r="C5518" s="4">
        <f t="shared" si="86"/>
        <v>3.8521560574948666</v>
      </c>
    </row>
    <row r="5519" spans="1:3" x14ac:dyDescent="0.3">
      <c r="A5519">
        <v>0</v>
      </c>
      <c r="B5519">
        <v>1005</v>
      </c>
      <c r="C5519" s="4">
        <f t="shared" si="86"/>
        <v>2.751540041067762</v>
      </c>
    </row>
    <row r="5520" spans="1:3" x14ac:dyDescent="0.3">
      <c r="A5520">
        <v>0</v>
      </c>
      <c r="B5520">
        <v>3988</v>
      </c>
      <c r="C5520" s="4">
        <f t="shared" si="86"/>
        <v>10.91854893908282</v>
      </c>
    </row>
    <row r="5521" spans="1:3" x14ac:dyDescent="0.3">
      <c r="A5521">
        <v>0</v>
      </c>
      <c r="B5521">
        <v>3014</v>
      </c>
      <c r="C5521" s="4">
        <f t="shared" si="86"/>
        <v>8.2518822724161538</v>
      </c>
    </row>
    <row r="5522" spans="1:3" x14ac:dyDescent="0.3">
      <c r="A5522">
        <v>0</v>
      </c>
      <c r="B5522">
        <v>365243</v>
      </c>
      <c r="C5522" s="4">
        <f t="shared" si="86"/>
        <v>999.98083504449005</v>
      </c>
    </row>
    <row r="5523" spans="1:3" x14ac:dyDescent="0.3">
      <c r="A5523">
        <v>0</v>
      </c>
      <c r="B5523">
        <v>365243</v>
      </c>
      <c r="C5523" s="4">
        <f t="shared" si="86"/>
        <v>999.98083504449005</v>
      </c>
    </row>
    <row r="5524" spans="1:3" x14ac:dyDescent="0.3">
      <c r="A5524">
        <v>0</v>
      </c>
      <c r="B5524">
        <v>437</v>
      </c>
      <c r="C5524" s="4">
        <f t="shared" si="86"/>
        <v>1.1964407939767283</v>
      </c>
    </row>
    <row r="5525" spans="1:3" x14ac:dyDescent="0.3">
      <c r="A5525">
        <v>0</v>
      </c>
      <c r="B5525">
        <v>1650</v>
      </c>
      <c r="C5525" s="4">
        <f t="shared" si="86"/>
        <v>4.517453798767967</v>
      </c>
    </row>
    <row r="5526" spans="1:3" x14ac:dyDescent="0.3">
      <c r="A5526">
        <v>0</v>
      </c>
      <c r="B5526">
        <v>1650</v>
      </c>
      <c r="C5526" s="4">
        <f t="shared" si="86"/>
        <v>4.517453798767967</v>
      </c>
    </row>
    <row r="5527" spans="1:3" x14ac:dyDescent="0.3">
      <c r="A5527">
        <v>0</v>
      </c>
      <c r="B5527">
        <v>2432</v>
      </c>
      <c r="C5527" s="4">
        <f t="shared" si="86"/>
        <v>6.6584531143052708</v>
      </c>
    </row>
    <row r="5528" spans="1:3" x14ac:dyDescent="0.3">
      <c r="A5528">
        <v>0</v>
      </c>
      <c r="B5528">
        <v>1552</v>
      </c>
      <c r="C5528" s="4">
        <f t="shared" si="86"/>
        <v>4.2491444216290208</v>
      </c>
    </row>
    <row r="5529" spans="1:3" x14ac:dyDescent="0.3">
      <c r="A5529">
        <v>0</v>
      </c>
      <c r="B5529">
        <v>172</v>
      </c>
      <c r="C5529" s="4">
        <f t="shared" si="86"/>
        <v>0.47091033538672145</v>
      </c>
    </row>
    <row r="5530" spans="1:3" x14ac:dyDescent="0.3">
      <c r="A5530">
        <v>0</v>
      </c>
      <c r="B5530">
        <v>298</v>
      </c>
      <c r="C5530" s="4">
        <f t="shared" si="86"/>
        <v>0.81587953456536622</v>
      </c>
    </row>
    <row r="5531" spans="1:3" x14ac:dyDescent="0.3">
      <c r="A5531">
        <v>0</v>
      </c>
      <c r="B5531">
        <v>365243</v>
      </c>
      <c r="C5531" s="4">
        <f t="shared" si="86"/>
        <v>999.98083504449005</v>
      </c>
    </row>
    <row r="5532" spans="1:3" x14ac:dyDescent="0.3">
      <c r="A5532">
        <v>0</v>
      </c>
      <c r="B5532">
        <v>2491</v>
      </c>
      <c r="C5532" s="4">
        <f t="shared" si="86"/>
        <v>6.8199863107460645</v>
      </c>
    </row>
    <row r="5533" spans="1:3" x14ac:dyDescent="0.3">
      <c r="A5533">
        <v>0</v>
      </c>
      <c r="B5533">
        <v>993</v>
      </c>
      <c r="C5533" s="4">
        <f t="shared" si="86"/>
        <v>2.7186858316221767</v>
      </c>
    </row>
    <row r="5534" spans="1:3" x14ac:dyDescent="0.3">
      <c r="A5534">
        <v>0</v>
      </c>
      <c r="B5534">
        <v>439</v>
      </c>
      <c r="C5534" s="4">
        <f t="shared" si="86"/>
        <v>1.2019164955509924</v>
      </c>
    </row>
    <row r="5535" spans="1:3" x14ac:dyDescent="0.3">
      <c r="A5535">
        <v>0</v>
      </c>
      <c r="B5535">
        <v>815</v>
      </c>
      <c r="C5535" s="4">
        <f t="shared" si="86"/>
        <v>2.2313483915126624</v>
      </c>
    </row>
    <row r="5536" spans="1:3" x14ac:dyDescent="0.3">
      <c r="A5536">
        <v>0</v>
      </c>
      <c r="B5536">
        <v>1322</v>
      </c>
      <c r="C5536" s="4">
        <f t="shared" si="86"/>
        <v>3.6194387405886381</v>
      </c>
    </row>
    <row r="5537" spans="1:3" x14ac:dyDescent="0.3">
      <c r="A5537">
        <v>0</v>
      </c>
      <c r="B5537">
        <v>860</v>
      </c>
      <c r="C5537" s="4">
        <f t="shared" si="86"/>
        <v>2.3545516769336072</v>
      </c>
    </row>
    <row r="5538" spans="1:3" x14ac:dyDescent="0.3">
      <c r="A5538">
        <v>0</v>
      </c>
      <c r="B5538">
        <v>365243</v>
      </c>
      <c r="C5538" s="4">
        <f t="shared" si="86"/>
        <v>999.98083504449005</v>
      </c>
    </row>
    <row r="5539" spans="1:3" x14ac:dyDescent="0.3">
      <c r="A5539">
        <v>0</v>
      </c>
      <c r="B5539">
        <v>2262</v>
      </c>
      <c r="C5539" s="4">
        <f t="shared" si="86"/>
        <v>6.193018480492813</v>
      </c>
    </row>
    <row r="5540" spans="1:3" x14ac:dyDescent="0.3">
      <c r="A5540">
        <v>0</v>
      </c>
      <c r="B5540">
        <v>365243</v>
      </c>
      <c r="C5540" s="4">
        <f t="shared" si="86"/>
        <v>999.98083504449005</v>
      </c>
    </row>
    <row r="5541" spans="1:3" x14ac:dyDescent="0.3">
      <c r="A5541">
        <v>0</v>
      </c>
      <c r="B5541">
        <v>4349</v>
      </c>
      <c r="C5541" s="4">
        <f t="shared" si="86"/>
        <v>11.906913073237508</v>
      </c>
    </row>
    <row r="5542" spans="1:3" x14ac:dyDescent="0.3">
      <c r="A5542">
        <v>0</v>
      </c>
      <c r="B5542">
        <v>365243</v>
      </c>
      <c r="C5542" s="4">
        <f t="shared" si="86"/>
        <v>999.98083504449005</v>
      </c>
    </row>
    <row r="5543" spans="1:3" x14ac:dyDescent="0.3">
      <c r="A5543">
        <v>0</v>
      </c>
      <c r="B5543">
        <v>365243</v>
      </c>
      <c r="C5543" s="4">
        <f t="shared" si="86"/>
        <v>999.98083504449005</v>
      </c>
    </row>
    <row r="5544" spans="1:3" x14ac:dyDescent="0.3">
      <c r="A5544">
        <v>0</v>
      </c>
      <c r="B5544">
        <v>365243</v>
      </c>
      <c r="C5544" s="4">
        <f t="shared" si="86"/>
        <v>999.98083504449005</v>
      </c>
    </row>
    <row r="5545" spans="1:3" x14ac:dyDescent="0.3">
      <c r="A5545">
        <v>0</v>
      </c>
      <c r="B5545">
        <v>1084</v>
      </c>
      <c r="C5545" s="4">
        <f t="shared" si="86"/>
        <v>2.967830253251198</v>
      </c>
    </row>
    <row r="5546" spans="1:3" x14ac:dyDescent="0.3">
      <c r="A5546">
        <v>0</v>
      </c>
      <c r="B5546">
        <v>365243</v>
      </c>
      <c r="C5546" s="4">
        <f t="shared" si="86"/>
        <v>999.98083504449005</v>
      </c>
    </row>
    <row r="5547" spans="1:3" x14ac:dyDescent="0.3">
      <c r="A5547">
        <v>0</v>
      </c>
      <c r="B5547">
        <v>9879</v>
      </c>
      <c r="C5547" s="4">
        <f t="shared" si="86"/>
        <v>27.04722792607803</v>
      </c>
    </row>
    <row r="5548" spans="1:3" x14ac:dyDescent="0.3">
      <c r="A5548">
        <v>0</v>
      </c>
      <c r="B5548">
        <v>9879</v>
      </c>
      <c r="C5548" s="4">
        <f t="shared" si="86"/>
        <v>27.04722792607803</v>
      </c>
    </row>
    <row r="5549" spans="1:3" x14ac:dyDescent="0.3">
      <c r="A5549">
        <v>0</v>
      </c>
      <c r="B5549">
        <v>801</v>
      </c>
      <c r="C5549" s="4">
        <f t="shared" si="86"/>
        <v>2.193018480492813</v>
      </c>
    </row>
    <row r="5550" spans="1:3" x14ac:dyDescent="0.3">
      <c r="A5550">
        <v>0</v>
      </c>
      <c r="B5550">
        <v>3026</v>
      </c>
      <c r="C5550" s="4">
        <f t="shared" si="86"/>
        <v>8.2847364818617386</v>
      </c>
    </row>
    <row r="5551" spans="1:3" x14ac:dyDescent="0.3">
      <c r="A5551">
        <v>0</v>
      </c>
      <c r="B5551">
        <v>1055</v>
      </c>
      <c r="C5551" s="4">
        <f t="shared" si="86"/>
        <v>2.8884325804243667</v>
      </c>
    </row>
    <row r="5552" spans="1:3" x14ac:dyDescent="0.3">
      <c r="A5552">
        <v>0</v>
      </c>
      <c r="B5552">
        <v>4135</v>
      </c>
      <c r="C5552" s="4">
        <f t="shared" si="86"/>
        <v>11.321013004791238</v>
      </c>
    </row>
    <row r="5553" spans="1:3" x14ac:dyDescent="0.3">
      <c r="A5553">
        <v>0</v>
      </c>
      <c r="B5553">
        <v>2778</v>
      </c>
      <c r="C5553" s="4">
        <f t="shared" si="86"/>
        <v>7.6057494866529778</v>
      </c>
    </row>
    <row r="5554" spans="1:3" x14ac:dyDescent="0.3">
      <c r="A5554">
        <v>0</v>
      </c>
      <c r="B5554">
        <v>2555</v>
      </c>
      <c r="C5554" s="4">
        <f t="shared" si="86"/>
        <v>6.9952087611225187</v>
      </c>
    </row>
    <row r="5555" spans="1:3" x14ac:dyDescent="0.3">
      <c r="A5555">
        <v>0</v>
      </c>
      <c r="B5555">
        <v>2533</v>
      </c>
      <c r="C5555" s="4">
        <f t="shared" si="86"/>
        <v>6.9349760438056123</v>
      </c>
    </row>
    <row r="5556" spans="1:3" x14ac:dyDescent="0.3">
      <c r="A5556">
        <v>0</v>
      </c>
      <c r="B5556">
        <v>1813</v>
      </c>
      <c r="C5556" s="4">
        <f t="shared" si="86"/>
        <v>4.9637234770704994</v>
      </c>
    </row>
    <row r="5557" spans="1:3" x14ac:dyDescent="0.3">
      <c r="A5557">
        <v>0</v>
      </c>
      <c r="B5557">
        <v>673</v>
      </c>
      <c r="C5557" s="4">
        <f t="shared" si="86"/>
        <v>1.8425735797399041</v>
      </c>
    </row>
    <row r="5558" spans="1:3" x14ac:dyDescent="0.3">
      <c r="A5558">
        <v>1</v>
      </c>
      <c r="B5558">
        <v>164</v>
      </c>
      <c r="C5558" s="4">
        <f t="shared" si="86"/>
        <v>0.44900752908966463</v>
      </c>
    </row>
    <row r="5559" spans="1:3" x14ac:dyDescent="0.3">
      <c r="A5559">
        <v>0</v>
      </c>
      <c r="B5559">
        <v>3513</v>
      </c>
      <c r="C5559" s="4">
        <f t="shared" si="86"/>
        <v>9.6180698151950725</v>
      </c>
    </row>
    <row r="5560" spans="1:3" x14ac:dyDescent="0.3">
      <c r="A5560">
        <v>0</v>
      </c>
      <c r="B5560">
        <v>2087</v>
      </c>
      <c r="C5560" s="4">
        <f t="shared" si="86"/>
        <v>5.7138945927446958</v>
      </c>
    </row>
    <row r="5561" spans="1:3" x14ac:dyDescent="0.3">
      <c r="A5561">
        <v>1</v>
      </c>
      <c r="B5561">
        <v>2875</v>
      </c>
      <c r="C5561" s="4">
        <f t="shared" si="86"/>
        <v>7.871321013004791</v>
      </c>
    </row>
    <row r="5562" spans="1:3" x14ac:dyDescent="0.3">
      <c r="A5562">
        <v>0</v>
      </c>
      <c r="B5562">
        <v>365243</v>
      </c>
      <c r="C5562" s="4">
        <f t="shared" si="86"/>
        <v>999.98083504449005</v>
      </c>
    </row>
    <row r="5563" spans="1:3" x14ac:dyDescent="0.3">
      <c r="A5563">
        <v>1</v>
      </c>
      <c r="B5563">
        <v>977</v>
      </c>
      <c r="C5563" s="4">
        <f t="shared" si="86"/>
        <v>2.6748802190280632</v>
      </c>
    </row>
    <row r="5564" spans="1:3" x14ac:dyDescent="0.3">
      <c r="A5564">
        <v>0</v>
      </c>
      <c r="B5564">
        <v>1874</v>
      </c>
      <c r="C5564" s="4">
        <f t="shared" si="86"/>
        <v>5.1307323750855582</v>
      </c>
    </row>
    <row r="5565" spans="1:3" x14ac:dyDescent="0.3">
      <c r="A5565">
        <v>0</v>
      </c>
      <c r="B5565">
        <v>975</v>
      </c>
      <c r="C5565" s="4">
        <f t="shared" si="86"/>
        <v>2.6694045174537986</v>
      </c>
    </row>
    <row r="5566" spans="1:3" x14ac:dyDescent="0.3">
      <c r="A5566">
        <v>0</v>
      </c>
      <c r="B5566">
        <v>323</v>
      </c>
      <c r="C5566" s="4">
        <f t="shared" si="86"/>
        <v>0.88432580424366869</v>
      </c>
    </row>
    <row r="5567" spans="1:3" x14ac:dyDescent="0.3">
      <c r="A5567">
        <v>0</v>
      </c>
      <c r="B5567">
        <v>5495</v>
      </c>
      <c r="C5567" s="4">
        <f t="shared" si="86"/>
        <v>15.044490075290897</v>
      </c>
    </row>
    <row r="5568" spans="1:3" x14ac:dyDescent="0.3">
      <c r="A5568">
        <v>0</v>
      </c>
      <c r="B5568">
        <v>1670</v>
      </c>
      <c r="C5568" s="4">
        <f t="shared" si="86"/>
        <v>4.5722108145106093</v>
      </c>
    </row>
    <row r="5569" spans="1:3" x14ac:dyDescent="0.3">
      <c r="A5569">
        <v>0</v>
      </c>
      <c r="B5569">
        <v>1670</v>
      </c>
      <c r="C5569" s="4">
        <f t="shared" si="86"/>
        <v>4.5722108145106093</v>
      </c>
    </row>
    <row r="5570" spans="1:3" x14ac:dyDescent="0.3">
      <c r="A5570">
        <v>0</v>
      </c>
      <c r="B5570">
        <v>365243</v>
      </c>
      <c r="C5570" s="4">
        <f t="shared" si="86"/>
        <v>999.98083504449005</v>
      </c>
    </row>
    <row r="5571" spans="1:3" x14ac:dyDescent="0.3">
      <c r="A5571">
        <v>0</v>
      </c>
      <c r="B5571">
        <v>909</v>
      </c>
      <c r="C5571" s="4">
        <f t="shared" ref="C5571:C5634" si="87">B5571/365.25</f>
        <v>2.4887063655030799</v>
      </c>
    </row>
    <row r="5572" spans="1:3" x14ac:dyDescent="0.3">
      <c r="A5572">
        <v>0</v>
      </c>
      <c r="B5572">
        <v>365243</v>
      </c>
      <c r="C5572" s="4">
        <f t="shared" si="87"/>
        <v>999.98083504449005</v>
      </c>
    </row>
    <row r="5573" spans="1:3" x14ac:dyDescent="0.3">
      <c r="A5573">
        <v>0</v>
      </c>
      <c r="B5573">
        <v>365243</v>
      </c>
      <c r="C5573" s="4">
        <f t="shared" si="87"/>
        <v>999.98083504449005</v>
      </c>
    </row>
    <row r="5574" spans="1:3" x14ac:dyDescent="0.3">
      <c r="A5574">
        <v>0</v>
      </c>
      <c r="B5574">
        <v>365243</v>
      </c>
      <c r="C5574" s="4">
        <f t="shared" si="87"/>
        <v>999.98083504449005</v>
      </c>
    </row>
    <row r="5575" spans="1:3" x14ac:dyDescent="0.3">
      <c r="A5575">
        <v>0</v>
      </c>
      <c r="B5575">
        <v>1796</v>
      </c>
      <c r="C5575" s="4">
        <f t="shared" si="87"/>
        <v>4.9171800136892543</v>
      </c>
    </row>
    <row r="5576" spans="1:3" x14ac:dyDescent="0.3">
      <c r="A5576">
        <v>0</v>
      </c>
      <c r="B5576">
        <v>365243</v>
      </c>
      <c r="C5576" s="4">
        <f t="shared" si="87"/>
        <v>999.98083504449005</v>
      </c>
    </row>
    <row r="5577" spans="1:3" x14ac:dyDescent="0.3">
      <c r="A5577">
        <v>0</v>
      </c>
      <c r="B5577">
        <v>3721</v>
      </c>
      <c r="C5577" s="4">
        <f t="shared" si="87"/>
        <v>10.18754277891855</v>
      </c>
    </row>
    <row r="5578" spans="1:3" x14ac:dyDescent="0.3">
      <c r="A5578">
        <v>0</v>
      </c>
      <c r="B5578">
        <v>5420</v>
      </c>
      <c r="C5578" s="4">
        <f t="shared" si="87"/>
        <v>14.839151266255989</v>
      </c>
    </row>
    <row r="5579" spans="1:3" x14ac:dyDescent="0.3">
      <c r="A5579">
        <v>0</v>
      </c>
      <c r="B5579">
        <v>10607</v>
      </c>
      <c r="C5579" s="4">
        <f t="shared" si="87"/>
        <v>29.0403832991102</v>
      </c>
    </row>
    <row r="5580" spans="1:3" x14ac:dyDescent="0.3">
      <c r="A5580">
        <v>0</v>
      </c>
      <c r="B5580">
        <v>1569</v>
      </c>
      <c r="C5580" s="4">
        <f t="shared" si="87"/>
        <v>4.2956878850102669</v>
      </c>
    </row>
    <row r="5581" spans="1:3" x14ac:dyDescent="0.3">
      <c r="A5581">
        <v>0</v>
      </c>
      <c r="B5581">
        <v>109</v>
      </c>
      <c r="C5581" s="4">
        <f t="shared" si="87"/>
        <v>0.29842573579739906</v>
      </c>
    </row>
    <row r="5582" spans="1:3" x14ac:dyDescent="0.3">
      <c r="A5582">
        <v>0</v>
      </c>
      <c r="B5582">
        <v>1009</v>
      </c>
      <c r="C5582" s="4">
        <f t="shared" si="87"/>
        <v>2.7624914442162902</v>
      </c>
    </row>
    <row r="5583" spans="1:3" x14ac:dyDescent="0.3">
      <c r="A5583">
        <v>0</v>
      </c>
      <c r="B5583">
        <v>338</v>
      </c>
      <c r="C5583" s="4">
        <f t="shared" si="87"/>
        <v>0.92539356605065026</v>
      </c>
    </row>
    <row r="5584" spans="1:3" x14ac:dyDescent="0.3">
      <c r="A5584">
        <v>1</v>
      </c>
      <c r="B5584">
        <v>3135</v>
      </c>
      <c r="C5584" s="4">
        <f t="shared" si="87"/>
        <v>8.5831622176591384</v>
      </c>
    </row>
    <row r="5585" spans="1:3" x14ac:dyDescent="0.3">
      <c r="A5585">
        <v>1</v>
      </c>
      <c r="B5585">
        <v>3135</v>
      </c>
      <c r="C5585" s="4">
        <f t="shared" si="87"/>
        <v>8.5831622176591384</v>
      </c>
    </row>
    <row r="5586" spans="1:3" x14ac:dyDescent="0.3">
      <c r="A5586">
        <v>1</v>
      </c>
      <c r="B5586">
        <v>5056</v>
      </c>
      <c r="C5586" s="4">
        <f t="shared" si="87"/>
        <v>13.842573579739904</v>
      </c>
    </row>
    <row r="5587" spans="1:3" x14ac:dyDescent="0.3">
      <c r="A5587">
        <v>1</v>
      </c>
      <c r="B5587">
        <v>717</v>
      </c>
      <c r="C5587" s="4">
        <f t="shared" si="87"/>
        <v>1.9630390143737166</v>
      </c>
    </row>
    <row r="5588" spans="1:3" x14ac:dyDescent="0.3">
      <c r="A5588">
        <v>0</v>
      </c>
      <c r="B5588">
        <v>256</v>
      </c>
      <c r="C5588" s="4">
        <f t="shared" si="87"/>
        <v>0.70088980150581792</v>
      </c>
    </row>
    <row r="5589" spans="1:3" x14ac:dyDescent="0.3">
      <c r="A5589">
        <v>0</v>
      </c>
      <c r="B5589">
        <v>365243</v>
      </c>
      <c r="C5589" s="4">
        <f t="shared" si="87"/>
        <v>999.98083504449005</v>
      </c>
    </row>
    <row r="5590" spans="1:3" x14ac:dyDescent="0.3">
      <c r="A5590">
        <v>0</v>
      </c>
      <c r="B5590">
        <v>2813</v>
      </c>
      <c r="C5590" s="4">
        <f t="shared" si="87"/>
        <v>7.7015742642026011</v>
      </c>
    </row>
    <row r="5591" spans="1:3" x14ac:dyDescent="0.3">
      <c r="A5591">
        <v>0</v>
      </c>
      <c r="B5591">
        <v>3922</v>
      </c>
      <c r="C5591" s="4">
        <f t="shared" si="87"/>
        <v>10.737850787132102</v>
      </c>
    </row>
    <row r="5592" spans="1:3" x14ac:dyDescent="0.3">
      <c r="A5592">
        <v>0</v>
      </c>
      <c r="B5592">
        <v>1833</v>
      </c>
      <c r="C5592" s="4">
        <f t="shared" si="87"/>
        <v>5.0184804928131417</v>
      </c>
    </row>
    <row r="5593" spans="1:3" x14ac:dyDescent="0.3">
      <c r="A5593">
        <v>0</v>
      </c>
      <c r="B5593">
        <v>365243</v>
      </c>
      <c r="C5593" s="4">
        <f t="shared" si="87"/>
        <v>999.98083504449005</v>
      </c>
    </row>
    <row r="5594" spans="1:3" x14ac:dyDescent="0.3">
      <c r="A5594">
        <v>0</v>
      </c>
      <c r="B5594">
        <v>1651</v>
      </c>
      <c r="C5594" s="4">
        <f t="shared" si="87"/>
        <v>4.5201916495550991</v>
      </c>
    </row>
    <row r="5595" spans="1:3" x14ac:dyDescent="0.3">
      <c r="A5595">
        <v>0</v>
      </c>
      <c r="B5595">
        <v>1651</v>
      </c>
      <c r="C5595" s="4">
        <f t="shared" si="87"/>
        <v>4.5201916495550991</v>
      </c>
    </row>
    <row r="5596" spans="1:3" x14ac:dyDescent="0.3">
      <c r="A5596">
        <v>0</v>
      </c>
      <c r="B5596">
        <v>1651</v>
      </c>
      <c r="C5596" s="4">
        <f t="shared" si="87"/>
        <v>4.5201916495550991</v>
      </c>
    </row>
    <row r="5597" spans="1:3" x14ac:dyDescent="0.3">
      <c r="A5597">
        <v>0</v>
      </c>
      <c r="B5597">
        <v>3758</v>
      </c>
      <c r="C5597" s="4">
        <f t="shared" si="87"/>
        <v>10.288843258042437</v>
      </c>
    </row>
    <row r="5598" spans="1:3" x14ac:dyDescent="0.3">
      <c r="A5598">
        <v>0</v>
      </c>
      <c r="B5598">
        <v>365243</v>
      </c>
      <c r="C5598" s="4">
        <f t="shared" si="87"/>
        <v>999.98083504449005</v>
      </c>
    </row>
    <row r="5599" spans="1:3" x14ac:dyDescent="0.3">
      <c r="A5599">
        <v>0</v>
      </c>
      <c r="B5599">
        <v>296</v>
      </c>
      <c r="C5599" s="4">
        <f t="shared" si="87"/>
        <v>0.81040383299110197</v>
      </c>
    </row>
    <row r="5600" spans="1:3" x14ac:dyDescent="0.3">
      <c r="A5600">
        <v>0</v>
      </c>
      <c r="B5600">
        <v>365243</v>
      </c>
      <c r="C5600" s="4">
        <f t="shared" si="87"/>
        <v>999.98083504449005</v>
      </c>
    </row>
    <row r="5601" spans="1:3" x14ac:dyDescent="0.3">
      <c r="A5601">
        <v>0</v>
      </c>
      <c r="B5601">
        <v>2324</v>
      </c>
      <c r="C5601" s="4">
        <f t="shared" si="87"/>
        <v>6.362765229295003</v>
      </c>
    </row>
    <row r="5602" spans="1:3" x14ac:dyDescent="0.3">
      <c r="A5602">
        <v>0</v>
      </c>
      <c r="B5602">
        <v>10040</v>
      </c>
      <c r="C5602" s="4">
        <f t="shared" si="87"/>
        <v>27.488021902806295</v>
      </c>
    </row>
    <row r="5603" spans="1:3" x14ac:dyDescent="0.3">
      <c r="A5603">
        <v>0</v>
      </c>
      <c r="B5603">
        <v>1406</v>
      </c>
      <c r="C5603" s="4">
        <f t="shared" si="87"/>
        <v>3.8494182067077345</v>
      </c>
    </row>
    <row r="5604" spans="1:3" x14ac:dyDescent="0.3">
      <c r="A5604">
        <v>0</v>
      </c>
      <c r="B5604">
        <v>993</v>
      </c>
      <c r="C5604" s="4">
        <f t="shared" si="87"/>
        <v>2.7186858316221767</v>
      </c>
    </row>
    <row r="5605" spans="1:3" x14ac:dyDescent="0.3">
      <c r="A5605">
        <v>0</v>
      </c>
      <c r="B5605">
        <v>852</v>
      </c>
      <c r="C5605" s="4">
        <f t="shared" si="87"/>
        <v>2.3326488706365502</v>
      </c>
    </row>
    <row r="5606" spans="1:3" x14ac:dyDescent="0.3">
      <c r="A5606">
        <v>0</v>
      </c>
      <c r="B5606">
        <v>852</v>
      </c>
      <c r="C5606" s="4">
        <f t="shared" si="87"/>
        <v>2.3326488706365502</v>
      </c>
    </row>
    <row r="5607" spans="1:3" x14ac:dyDescent="0.3">
      <c r="A5607">
        <v>0</v>
      </c>
      <c r="B5607">
        <v>3155</v>
      </c>
      <c r="C5607" s="4">
        <f t="shared" si="87"/>
        <v>8.6379192334017798</v>
      </c>
    </row>
    <row r="5608" spans="1:3" x14ac:dyDescent="0.3">
      <c r="A5608">
        <v>0</v>
      </c>
      <c r="B5608">
        <v>2551</v>
      </c>
      <c r="C5608" s="4">
        <f t="shared" si="87"/>
        <v>6.9842573579739904</v>
      </c>
    </row>
    <row r="5609" spans="1:3" x14ac:dyDescent="0.3">
      <c r="A5609">
        <v>0</v>
      </c>
      <c r="B5609">
        <v>2931</v>
      </c>
      <c r="C5609" s="4">
        <f t="shared" si="87"/>
        <v>8.0246406570841895</v>
      </c>
    </row>
    <row r="5610" spans="1:3" x14ac:dyDescent="0.3">
      <c r="A5610">
        <v>0</v>
      </c>
      <c r="B5610">
        <v>405</v>
      </c>
      <c r="C5610" s="4">
        <f t="shared" si="87"/>
        <v>1.108829568788501</v>
      </c>
    </row>
    <row r="5611" spans="1:3" x14ac:dyDescent="0.3">
      <c r="A5611">
        <v>1</v>
      </c>
      <c r="B5611">
        <v>1300</v>
      </c>
      <c r="C5611" s="4">
        <f t="shared" si="87"/>
        <v>3.5592060232717317</v>
      </c>
    </row>
    <row r="5612" spans="1:3" x14ac:dyDescent="0.3">
      <c r="A5612">
        <v>0</v>
      </c>
      <c r="B5612">
        <v>734</v>
      </c>
      <c r="C5612" s="4">
        <f t="shared" si="87"/>
        <v>2.0095824777549622</v>
      </c>
    </row>
    <row r="5613" spans="1:3" x14ac:dyDescent="0.3">
      <c r="A5613">
        <v>0</v>
      </c>
      <c r="B5613">
        <v>4242</v>
      </c>
      <c r="C5613" s="4">
        <f t="shared" si="87"/>
        <v>11.613963039014374</v>
      </c>
    </row>
    <row r="5614" spans="1:3" x14ac:dyDescent="0.3">
      <c r="A5614">
        <v>0</v>
      </c>
      <c r="B5614">
        <v>365243</v>
      </c>
      <c r="C5614" s="4">
        <f t="shared" si="87"/>
        <v>999.98083504449005</v>
      </c>
    </row>
    <row r="5615" spans="1:3" x14ac:dyDescent="0.3">
      <c r="A5615">
        <v>0</v>
      </c>
      <c r="B5615">
        <v>598</v>
      </c>
      <c r="C5615" s="4">
        <f t="shared" si="87"/>
        <v>1.6372347707049966</v>
      </c>
    </row>
    <row r="5616" spans="1:3" x14ac:dyDescent="0.3">
      <c r="A5616">
        <v>0</v>
      </c>
      <c r="B5616">
        <v>3785</v>
      </c>
      <c r="C5616" s="4">
        <f t="shared" si="87"/>
        <v>10.362765229295004</v>
      </c>
    </row>
    <row r="5617" spans="1:3" x14ac:dyDescent="0.3">
      <c r="A5617">
        <v>0</v>
      </c>
      <c r="B5617">
        <v>365243</v>
      </c>
      <c r="C5617" s="4">
        <f t="shared" si="87"/>
        <v>999.98083504449005</v>
      </c>
    </row>
    <row r="5618" spans="1:3" x14ac:dyDescent="0.3">
      <c r="A5618">
        <v>0</v>
      </c>
      <c r="B5618">
        <v>365243</v>
      </c>
      <c r="C5618" s="4">
        <f t="shared" si="87"/>
        <v>999.98083504449005</v>
      </c>
    </row>
    <row r="5619" spans="1:3" x14ac:dyDescent="0.3">
      <c r="A5619">
        <v>0</v>
      </c>
      <c r="B5619">
        <v>3261</v>
      </c>
      <c r="C5619" s="4">
        <f t="shared" si="87"/>
        <v>8.9281314168377826</v>
      </c>
    </row>
    <row r="5620" spans="1:3" x14ac:dyDescent="0.3">
      <c r="A5620">
        <v>0</v>
      </c>
      <c r="B5620">
        <v>11404</v>
      </c>
      <c r="C5620" s="4">
        <f t="shared" si="87"/>
        <v>31.222450376454482</v>
      </c>
    </row>
    <row r="5621" spans="1:3" x14ac:dyDescent="0.3">
      <c r="A5621">
        <v>0</v>
      </c>
      <c r="B5621">
        <v>2981</v>
      </c>
      <c r="C5621" s="4">
        <f t="shared" si="87"/>
        <v>8.1615331964407947</v>
      </c>
    </row>
    <row r="5622" spans="1:3" x14ac:dyDescent="0.3">
      <c r="A5622">
        <v>0</v>
      </c>
      <c r="B5622">
        <v>365243</v>
      </c>
      <c r="C5622" s="4">
        <f t="shared" si="87"/>
        <v>999.98083504449005</v>
      </c>
    </row>
    <row r="5623" spans="1:3" x14ac:dyDescent="0.3">
      <c r="A5623">
        <v>0</v>
      </c>
      <c r="B5623">
        <v>281</v>
      </c>
      <c r="C5623" s="4">
        <f t="shared" si="87"/>
        <v>0.76933607118412051</v>
      </c>
    </row>
    <row r="5624" spans="1:3" x14ac:dyDescent="0.3">
      <c r="A5624">
        <v>0</v>
      </c>
      <c r="B5624">
        <v>5446</v>
      </c>
      <c r="C5624" s="4">
        <f t="shared" si="87"/>
        <v>14.910335386721425</v>
      </c>
    </row>
    <row r="5625" spans="1:3" x14ac:dyDescent="0.3">
      <c r="A5625">
        <v>0</v>
      </c>
      <c r="B5625">
        <v>2677</v>
      </c>
      <c r="C5625" s="4">
        <f t="shared" si="87"/>
        <v>7.3292265571526354</v>
      </c>
    </row>
    <row r="5626" spans="1:3" x14ac:dyDescent="0.3">
      <c r="A5626">
        <v>0</v>
      </c>
      <c r="B5626">
        <v>1397</v>
      </c>
      <c r="C5626" s="4">
        <f t="shared" si="87"/>
        <v>3.8247775496235454</v>
      </c>
    </row>
    <row r="5627" spans="1:3" x14ac:dyDescent="0.3">
      <c r="A5627">
        <v>0</v>
      </c>
      <c r="B5627">
        <v>365243</v>
      </c>
      <c r="C5627" s="4">
        <f t="shared" si="87"/>
        <v>999.98083504449005</v>
      </c>
    </row>
    <row r="5628" spans="1:3" x14ac:dyDescent="0.3">
      <c r="A5628">
        <v>0</v>
      </c>
      <c r="B5628">
        <v>3435</v>
      </c>
      <c r="C5628" s="4">
        <f t="shared" si="87"/>
        <v>9.4045174537987677</v>
      </c>
    </row>
    <row r="5629" spans="1:3" x14ac:dyDescent="0.3">
      <c r="A5629">
        <v>0</v>
      </c>
      <c r="B5629">
        <v>4599</v>
      </c>
      <c r="C5629" s="4">
        <f t="shared" si="87"/>
        <v>12.591375770020534</v>
      </c>
    </row>
    <row r="5630" spans="1:3" x14ac:dyDescent="0.3">
      <c r="A5630">
        <v>0</v>
      </c>
      <c r="B5630">
        <v>1813</v>
      </c>
      <c r="C5630" s="4">
        <f t="shared" si="87"/>
        <v>4.9637234770704994</v>
      </c>
    </row>
    <row r="5631" spans="1:3" x14ac:dyDescent="0.3">
      <c r="A5631">
        <v>0</v>
      </c>
      <c r="B5631">
        <v>4379</v>
      </c>
      <c r="C5631" s="4">
        <f t="shared" si="87"/>
        <v>11.989048596851472</v>
      </c>
    </row>
    <row r="5632" spans="1:3" x14ac:dyDescent="0.3">
      <c r="A5632">
        <v>1</v>
      </c>
      <c r="B5632">
        <v>3083</v>
      </c>
      <c r="C5632" s="4">
        <f t="shared" si="87"/>
        <v>8.4407939767282691</v>
      </c>
    </row>
    <row r="5633" spans="1:3" x14ac:dyDescent="0.3">
      <c r="A5633">
        <v>0</v>
      </c>
      <c r="B5633">
        <v>510</v>
      </c>
      <c r="C5633" s="4">
        <f t="shared" si="87"/>
        <v>1.3963039014373717</v>
      </c>
    </row>
    <row r="5634" spans="1:3" x14ac:dyDescent="0.3">
      <c r="A5634">
        <v>0</v>
      </c>
      <c r="B5634">
        <v>510</v>
      </c>
      <c r="C5634" s="4">
        <f t="shared" si="87"/>
        <v>1.3963039014373717</v>
      </c>
    </row>
    <row r="5635" spans="1:3" x14ac:dyDescent="0.3">
      <c r="A5635">
        <v>0</v>
      </c>
      <c r="B5635">
        <v>2494</v>
      </c>
      <c r="C5635" s="4">
        <f t="shared" ref="C5635:C5698" si="88">B5635/365.25</f>
        <v>6.8281998631074607</v>
      </c>
    </row>
    <row r="5636" spans="1:3" x14ac:dyDescent="0.3">
      <c r="A5636">
        <v>0</v>
      </c>
      <c r="B5636">
        <v>1440</v>
      </c>
      <c r="C5636" s="4">
        <f t="shared" si="88"/>
        <v>3.9425051334702257</v>
      </c>
    </row>
    <row r="5637" spans="1:3" x14ac:dyDescent="0.3">
      <c r="A5637">
        <v>0</v>
      </c>
      <c r="B5637">
        <v>1400</v>
      </c>
      <c r="C5637" s="4">
        <f t="shared" si="88"/>
        <v>3.8329911019849416</v>
      </c>
    </row>
    <row r="5638" spans="1:3" x14ac:dyDescent="0.3">
      <c r="A5638">
        <v>0</v>
      </c>
      <c r="B5638">
        <v>2907</v>
      </c>
      <c r="C5638" s="4">
        <f t="shared" si="88"/>
        <v>7.9589322381930181</v>
      </c>
    </row>
    <row r="5639" spans="1:3" x14ac:dyDescent="0.3">
      <c r="A5639">
        <v>0</v>
      </c>
      <c r="B5639">
        <v>2907</v>
      </c>
      <c r="C5639" s="4">
        <f t="shared" si="88"/>
        <v>7.9589322381930181</v>
      </c>
    </row>
    <row r="5640" spans="1:3" x14ac:dyDescent="0.3">
      <c r="A5640">
        <v>0</v>
      </c>
      <c r="B5640">
        <v>365243</v>
      </c>
      <c r="C5640" s="4">
        <f t="shared" si="88"/>
        <v>999.98083504449005</v>
      </c>
    </row>
    <row r="5641" spans="1:3" x14ac:dyDescent="0.3">
      <c r="A5641">
        <v>0</v>
      </c>
      <c r="B5641">
        <v>365243</v>
      </c>
      <c r="C5641" s="4">
        <f t="shared" si="88"/>
        <v>999.98083504449005</v>
      </c>
    </row>
    <row r="5642" spans="1:3" x14ac:dyDescent="0.3">
      <c r="A5642">
        <v>0</v>
      </c>
      <c r="B5642">
        <v>365243</v>
      </c>
      <c r="C5642" s="4">
        <f t="shared" si="88"/>
        <v>999.98083504449005</v>
      </c>
    </row>
    <row r="5643" spans="1:3" x14ac:dyDescent="0.3">
      <c r="A5643">
        <v>1</v>
      </c>
      <c r="B5643">
        <v>1600</v>
      </c>
      <c r="C5643" s="4">
        <f t="shared" si="88"/>
        <v>4.3805612594113619</v>
      </c>
    </row>
    <row r="5644" spans="1:3" x14ac:dyDescent="0.3">
      <c r="A5644">
        <v>0</v>
      </c>
      <c r="B5644">
        <v>1574</v>
      </c>
      <c r="C5644" s="4">
        <f t="shared" si="88"/>
        <v>4.3093771389459272</v>
      </c>
    </row>
    <row r="5645" spans="1:3" x14ac:dyDescent="0.3">
      <c r="A5645">
        <v>0</v>
      </c>
      <c r="B5645">
        <v>2919</v>
      </c>
      <c r="C5645" s="4">
        <f t="shared" si="88"/>
        <v>7.9917864476386038</v>
      </c>
    </row>
    <row r="5646" spans="1:3" x14ac:dyDescent="0.3">
      <c r="A5646">
        <v>0</v>
      </c>
      <c r="B5646">
        <v>196</v>
      </c>
      <c r="C5646" s="4">
        <f t="shared" si="88"/>
        <v>0.53661875427789185</v>
      </c>
    </row>
    <row r="5647" spans="1:3" x14ac:dyDescent="0.3">
      <c r="A5647">
        <v>0</v>
      </c>
      <c r="B5647">
        <v>3085</v>
      </c>
      <c r="C5647" s="4">
        <f t="shared" si="88"/>
        <v>8.4462696783025333</v>
      </c>
    </row>
    <row r="5648" spans="1:3" x14ac:dyDescent="0.3">
      <c r="A5648">
        <v>0</v>
      </c>
      <c r="B5648">
        <v>2073</v>
      </c>
      <c r="C5648" s="4">
        <f t="shared" si="88"/>
        <v>5.675564681724846</v>
      </c>
    </row>
    <row r="5649" spans="1:3" x14ac:dyDescent="0.3">
      <c r="A5649">
        <v>0</v>
      </c>
      <c r="B5649">
        <v>948</v>
      </c>
      <c r="C5649" s="4">
        <f t="shared" si="88"/>
        <v>2.5954825462012319</v>
      </c>
    </row>
    <row r="5650" spans="1:3" x14ac:dyDescent="0.3">
      <c r="A5650">
        <v>0</v>
      </c>
      <c r="B5650">
        <v>694</v>
      </c>
      <c r="C5650" s="4">
        <f t="shared" si="88"/>
        <v>1.9000684462696784</v>
      </c>
    </row>
    <row r="5651" spans="1:3" x14ac:dyDescent="0.3">
      <c r="A5651">
        <v>0</v>
      </c>
      <c r="B5651">
        <v>6214</v>
      </c>
      <c r="C5651" s="4">
        <f t="shared" si="88"/>
        <v>17.013004791238878</v>
      </c>
    </row>
    <row r="5652" spans="1:3" x14ac:dyDescent="0.3">
      <c r="A5652">
        <v>0</v>
      </c>
      <c r="B5652">
        <v>365243</v>
      </c>
      <c r="C5652" s="4">
        <f t="shared" si="88"/>
        <v>999.98083504449005</v>
      </c>
    </row>
    <row r="5653" spans="1:3" x14ac:dyDescent="0.3">
      <c r="A5653">
        <v>0</v>
      </c>
      <c r="B5653">
        <v>365243</v>
      </c>
      <c r="C5653" s="4">
        <f t="shared" si="88"/>
        <v>999.98083504449005</v>
      </c>
    </row>
    <row r="5654" spans="1:3" x14ac:dyDescent="0.3">
      <c r="A5654">
        <v>0</v>
      </c>
      <c r="B5654">
        <v>365243</v>
      </c>
      <c r="C5654" s="4">
        <f t="shared" si="88"/>
        <v>999.98083504449005</v>
      </c>
    </row>
    <row r="5655" spans="1:3" x14ac:dyDescent="0.3">
      <c r="A5655">
        <v>0</v>
      </c>
      <c r="B5655">
        <v>956</v>
      </c>
      <c r="C5655" s="4">
        <f t="shared" si="88"/>
        <v>2.6173853524982889</v>
      </c>
    </row>
    <row r="5656" spans="1:3" x14ac:dyDescent="0.3">
      <c r="A5656">
        <v>1</v>
      </c>
      <c r="B5656">
        <v>365243</v>
      </c>
      <c r="C5656" s="4">
        <f t="shared" si="88"/>
        <v>999.98083504449005</v>
      </c>
    </row>
    <row r="5657" spans="1:3" x14ac:dyDescent="0.3">
      <c r="A5657">
        <v>0</v>
      </c>
      <c r="B5657">
        <v>1398</v>
      </c>
      <c r="C5657" s="4">
        <f t="shared" si="88"/>
        <v>3.8275154004106775</v>
      </c>
    </row>
    <row r="5658" spans="1:3" x14ac:dyDescent="0.3">
      <c r="A5658">
        <v>0</v>
      </c>
      <c r="B5658">
        <v>1855</v>
      </c>
      <c r="C5658" s="4">
        <f t="shared" si="88"/>
        <v>5.0787132101300481</v>
      </c>
    </row>
    <row r="5659" spans="1:3" x14ac:dyDescent="0.3">
      <c r="A5659">
        <v>1</v>
      </c>
      <c r="B5659">
        <v>2404</v>
      </c>
      <c r="C5659" s="4">
        <f t="shared" si="88"/>
        <v>6.5817932922655711</v>
      </c>
    </row>
    <row r="5660" spans="1:3" x14ac:dyDescent="0.3">
      <c r="A5660">
        <v>0</v>
      </c>
      <c r="B5660">
        <v>365243</v>
      </c>
      <c r="C5660" s="4">
        <f t="shared" si="88"/>
        <v>999.98083504449005</v>
      </c>
    </row>
    <row r="5661" spans="1:3" x14ac:dyDescent="0.3">
      <c r="A5661">
        <v>0</v>
      </c>
      <c r="B5661">
        <v>3154</v>
      </c>
      <c r="C5661" s="4">
        <f t="shared" si="88"/>
        <v>8.6351813826146469</v>
      </c>
    </row>
    <row r="5662" spans="1:3" x14ac:dyDescent="0.3">
      <c r="A5662">
        <v>0</v>
      </c>
      <c r="B5662">
        <v>799</v>
      </c>
      <c r="C5662" s="4">
        <f t="shared" si="88"/>
        <v>2.1875427789185489</v>
      </c>
    </row>
    <row r="5663" spans="1:3" x14ac:dyDescent="0.3">
      <c r="A5663">
        <v>0</v>
      </c>
      <c r="B5663">
        <v>170</v>
      </c>
      <c r="C5663" s="4">
        <f t="shared" si="88"/>
        <v>0.4654346338124572</v>
      </c>
    </row>
    <row r="5664" spans="1:3" x14ac:dyDescent="0.3">
      <c r="A5664">
        <v>0</v>
      </c>
      <c r="B5664">
        <v>729</v>
      </c>
      <c r="C5664" s="4">
        <f t="shared" si="88"/>
        <v>1.9958932238193019</v>
      </c>
    </row>
    <row r="5665" spans="1:3" x14ac:dyDescent="0.3">
      <c r="A5665">
        <v>0</v>
      </c>
      <c r="B5665">
        <v>5950</v>
      </c>
      <c r="C5665" s="4">
        <f t="shared" si="88"/>
        <v>16.290212183436001</v>
      </c>
    </row>
    <row r="5666" spans="1:3" x14ac:dyDescent="0.3">
      <c r="A5666">
        <v>0</v>
      </c>
      <c r="B5666">
        <v>3777</v>
      </c>
      <c r="C5666" s="4">
        <f t="shared" si="88"/>
        <v>10.340862422997947</v>
      </c>
    </row>
    <row r="5667" spans="1:3" x14ac:dyDescent="0.3">
      <c r="A5667">
        <v>0</v>
      </c>
      <c r="B5667">
        <v>365243</v>
      </c>
      <c r="C5667" s="4">
        <f t="shared" si="88"/>
        <v>999.98083504449005</v>
      </c>
    </row>
    <row r="5668" spans="1:3" x14ac:dyDescent="0.3">
      <c r="A5668">
        <v>0</v>
      </c>
      <c r="B5668">
        <v>221</v>
      </c>
      <c r="C5668" s="4">
        <f t="shared" si="88"/>
        <v>0.60506502395619444</v>
      </c>
    </row>
    <row r="5669" spans="1:3" x14ac:dyDescent="0.3">
      <c r="A5669">
        <v>0</v>
      </c>
      <c r="B5669">
        <v>4174</v>
      </c>
      <c r="C5669" s="4">
        <f t="shared" si="88"/>
        <v>11.427789185489392</v>
      </c>
    </row>
    <row r="5670" spans="1:3" x14ac:dyDescent="0.3">
      <c r="A5670">
        <v>0</v>
      </c>
      <c r="B5670">
        <v>8163</v>
      </c>
      <c r="C5670" s="4">
        <f t="shared" si="88"/>
        <v>22.349075975359344</v>
      </c>
    </row>
    <row r="5671" spans="1:3" x14ac:dyDescent="0.3">
      <c r="A5671">
        <v>0</v>
      </c>
      <c r="B5671">
        <v>5287</v>
      </c>
      <c r="C5671" s="4">
        <f t="shared" si="88"/>
        <v>14.47501711156742</v>
      </c>
    </row>
    <row r="5672" spans="1:3" x14ac:dyDescent="0.3">
      <c r="A5672">
        <v>0</v>
      </c>
      <c r="B5672">
        <v>280</v>
      </c>
      <c r="C5672" s="4">
        <f t="shared" si="88"/>
        <v>0.76659822039698833</v>
      </c>
    </row>
    <row r="5673" spans="1:3" x14ac:dyDescent="0.3">
      <c r="A5673">
        <v>1</v>
      </c>
      <c r="B5673">
        <v>365243</v>
      </c>
      <c r="C5673" s="4">
        <f t="shared" si="88"/>
        <v>999.98083504449005</v>
      </c>
    </row>
    <row r="5674" spans="1:3" x14ac:dyDescent="0.3">
      <c r="A5674">
        <v>1</v>
      </c>
      <c r="B5674">
        <v>365243</v>
      </c>
      <c r="C5674" s="4">
        <f t="shared" si="88"/>
        <v>999.98083504449005</v>
      </c>
    </row>
    <row r="5675" spans="1:3" x14ac:dyDescent="0.3">
      <c r="A5675">
        <v>0</v>
      </c>
      <c r="B5675">
        <v>1222</v>
      </c>
      <c r="C5675" s="4">
        <f t="shared" si="88"/>
        <v>3.3456536618754278</v>
      </c>
    </row>
    <row r="5676" spans="1:3" x14ac:dyDescent="0.3">
      <c r="A5676">
        <v>0</v>
      </c>
      <c r="B5676">
        <v>3339</v>
      </c>
      <c r="C5676" s="4">
        <f t="shared" si="88"/>
        <v>9.1416837782340856</v>
      </c>
    </row>
    <row r="5677" spans="1:3" x14ac:dyDescent="0.3">
      <c r="A5677">
        <v>0</v>
      </c>
      <c r="B5677">
        <v>1533</v>
      </c>
      <c r="C5677" s="4">
        <f t="shared" si="88"/>
        <v>4.1971252566735116</v>
      </c>
    </row>
    <row r="5678" spans="1:3" x14ac:dyDescent="0.3">
      <c r="A5678">
        <v>0</v>
      </c>
      <c r="B5678">
        <v>629</v>
      </c>
      <c r="C5678" s="4">
        <f t="shared" si="88"/>
        <v>1.7221081451060918</v>
      </c>
    </row>
    <row r="5679" spans="1:3" x14ac:dyDescent="0.3">
      <c r="A5679">
        <v>0</v>
      </c>
      <c r="B5679">
        <v>2495</v>
      </c>
      <c r="C5679" s="4">
        <f t="shared" si="88"/>
        <v>6.8309377138945928</v>
      </c>
    </row>
    <row r="5680" spans="1:3" x14ac:dyDescent="0.3">
      <c r="A5680">
        <v>0</v>
      </c>
      <c r="B5680">
        <v>7417</v>
      </c>
      <c r="C5680" s="4">
        <f t="shared" si="88"/>
        <v>20.306639288158795</v>
      </c>
    </row>
    <row r="5681" spans="1:3" x14ac:dyDescent="0.3">
      <c r="A5681">
        <v>0</v>
      </c>
      <c r="B5681">
        <v>7417</v>
      </c>
      <c r="C5681" s="4">
        <f t="shared" si="88"/>
        <v>20.306639288158795</v>
      </c>
    </row>
    <row r="5682" spans="1:3" x14ac:dyDescent="0.3">
      <c r="A5682">
        <v>0</v>
      </c>
      <c r="B5682">
        <v>8419</v>
      </c>
      <c r="C5682" s="4">
        <f t="shared" si="88"/>
        <v>23.049965776865161</v>
      </c>
    </row>
    <row r="5683" spans="1:3" x14ac:dyDescent="0.3">
      <c r="A5683">
        <v>0</v>
      </c>
      <c r="B5683">
        <v>1934</v>
      </c>
      <c r="C5683" s="4">
        <f t="shared" si="88"/>
        <v>5.2950034223134841</v>
      </c>
    </row>
    <row r="5684" spans="1:3" x14ac:dyDescent="0.3">
      <c r="A5684">
        <v>0</v>
      </c>
      <c r="B5684">
        <v>955</v>
      </c>
      <c r="C5684" s="4">
        <f t="shared" si="88"/>
        <v>2.6146475017111568</v>
      </c>
    </row>
    <row r="5685" spans="1:3" x14ac:dyDescent="0.3">
      <c r="A5685">
        <v>1</v>
      </c>
      <c r="B5685">
        <v>1332</v>
      </c>
      <c r="C5685" s="4">
        <f t="shared" si="88"/>
        <v>3.6468172484599588</v>
      </c>
    </row>
    <row r="5686" spans="1:3" x14ac:dyDescent="0.3">
      <c r="A5686">
        <v>1</v>
      </c>
      <c r="B5686">
        <v>1332</v>
      </c>
      <c r="C5686" s="4">
        <f t="shared" si="88"/>
        <v>3.6468172484599588</v>
      </c>
    </row>
    <row r="5687" spans="1:3" x14ac:dyDescent="0.3">
      <c r="A5687">
        <v>0</v>
      </c>
      <c r="B5687">
        <v>365243</v>
      </c>
      <c r="C5687" s="4">
        <f t="shared" si="88"/>
        <v>999.98083504449005</v>
      </c>
    </row>
    <row r="5688" spans="1:3" x14ac:dyDescent="0.3">
      <c r="A5688">
        <v>0</v>
      </c>
      <c r="B5688">
        <v>1482</v>
      </c>
      <c r="C5688" s="4">
        <f t="shared" si="88"/>
        <v>4.0574948665297743</v>
      </c>
    </row>
    <row r="5689" spans="1:3" x14ac:dyDescent="0.3">
      <c r="A5689">
        <v>0</v>
      </c>
      <c r="B5689">
        <v>365243</v>
      </c>
      <c r="C5689" s="4">
        <f t="shared" si="88"/>
        <v>999.98083504449005</v>
      </c>
    </row>
    <row r="5690" spans="1:3" x14ac:dyDescent="0.3">
      <c r="A5690">
        <v>0</v>
      </c>
      <c r="B5690">
        <v>3588</v>
      </c>
      <c r="C5690" s="4">
        <f t="shared" si="88"/>
        <v>9.8234086242299803</v>
      </c>
    </row>
    <row r="5691" spans="1:3" x14ac:dyDescent="0.3">
      <c r="A5691">
        <v>0</v>
      </c>
      <c r="B5691">
        <v>365243</v>
      </c>
      <c r="C5691" s="4">
        <f t="shared" si="88"/>
        <v>999.98083504449005</v>
      </c>
    </row>
    <row r="5692" spans="1:3" x14ac:dyDescent="0.3">
      <c r="A5692">
        <v>0</v>
      </c>
      <c r="B5692">
        <v>1738</v>
      </c>
      <c r="C5692" s="4">
        <f t="shared" si="88"/>
        <v>4.7583846680355917</v>
      </c>
    </row>
    <row r="5693" spans="1:3" x14ac:dyDescent="0.3">
      <c r="A5693">
        <v>0</v>
      </c>
      <c r="B5693">
        <v>365243</v>
      </c>
      <c r="C5693" s="4">
        <f t="shared" si="88"/>
        <v>999.98083504449005</v>
      </c>
    </row>
    <row r="5694" spans="1:3" x14ac:dyDescent="0.3">
      <c r="A5694">
        <v>0</v>
      </c>
      <c r="B5694">
        <v>1123</v>
      </c>
      <c r="C5694" s="4">
        <f t="shared" si="88"/>
        <v>3.07460643394935</v>
      </c>
    </row>
    <row r="5695" spans="1:3" x14ac:dyDescent="0.3">
      <c r="A5695">
        <v>0</v>
      </c>
      <c r="B5695">
        <v>1123</v>
      </c>
      <c r="C5695" s="4">
        <f t="shared" si="88"/>
        <v>3.07460643394935</v>
      </c>
    </row>
    <row r="5696" spans="1:3" x14ac:dyDescent="0.3">
      <c r="A5696">
        <v>0</v>
      </c>
      <c r="B5696">
        <v>365243</v>
      </c>
      <c r="C5696" s="4">
        <f t="shared" si="88"/>
        <v>999.98083504449005</v>
      </c>
    </row>
    <row r="5697" spans="1:3" x14ac:dyDescent="0.3">
      <c r="A5697">
        <v>0</v>
      </c>
      <c r="B5697">
        <v>3782</v>
      </c>
      <c r="C5697" s="4">
        <f t="shared" si="88"/>
        <v>10.354551676933607</v>
      </c>
    </row>
    <row r="5698" spans="1:3" x14ac:dyDescent="0.3">
      <c r="A5698">
        <v>0</v>
      </c>
      <c r="B5698">
        <v>578</v>
      </c>
      <c r="C5698" s="4">
        <f t="shared" si="88"/>
        <v>1.5824777549623545</v>
      </c>
    </row>
    <row r="5699" spans="1:3" x14ac:dyDescent="0.3">
      <c r="A5699">
        <v>0</v>
      </c>
      <c r="B5699">
        <v>1177</v>
      </c>
      <c r="C5699" s="4">
        <f t="shared" ref="C5699:C5762" si="89">B5699/365.25</f>
        <v>3.2224503764544834</v>
      </c>
    </row>
    <row r="5700" spans="1:3" x14ac:dyDescent="0.3">
      <c r="A5700">
        <v>0</v>
      </c>
      <c r="B5700">
        <v>244</v>
      </c>
      <c r="C5700" s="4">
        <f t="shared" si="89"/>
        <v>0.66803559206023266</v>
      </c>
    </row>
    <row r="5701" spans="1:3" x14ac:dyDescent="0.3">
      <c r="A5701">
        <v>0</v>
      </c>
      <c r="B5701">
        <v>365243</v>
      </c>
      <c r="C5701" s="4">
        <f t="shared" si="89"/>
        <v>999.98083504449005</v>
      </c>
    </row>
    <row r="5702" spans="1:3" x14ac:dyDescent="0.3">
      <c r="A5702">
        <v>0</v>
      </c>
      <c r="B5702">
        <v>365243</v>
      </c>
      <c r="C5702" s="4">
        <f t="shared" si="89"/>
        <v>999.98083504449005</v>
      </c>
    </row>
    <row r="5703" spans="1:3" x14ac:dyDescent="0.3">
      <c r="A5703">
        <v>0</v>
      </c>
      <c r="B5703">
        <v>2781</v>
      </c>
      <c r="C5703" s="4">
        <f t="shared" si="89"/>
        <v>7.613963039014374</v>
      </c>
    </row>
    <row r="5704" spans="1:3" x14ac:dyDescent="0.3">
      <c r="A5704">
        <v>0</v>
      </c>
      <c r="B5704">
        <v>3354</v>
      </c>
      <c r="C5704" s="4">
        <f t="shared" si="89"/>
        <v>9.1827515400410675</v>
      </c>
    </row>
    <row r="5705" spans="1:3" x14ac:dyDescent="0.3">
      <c r="A5705">
        <v>0</v>
      </c>
      <c r="B5705">
        <v>1024</v>
      </c>
      <c r="C5705" s="4">
        <f t="shared" si="89"/>
        <v>2.8035592060232717</v>
      </c>
    </row>
    <row r="5706" spans="1:3" x14ac:dyDescent="0.3">
      <c r="A5706">
        <v>0</v>
      </c>
      <c r="B5706">
        <v>365243</v>
      </c>
      <c r="C5706" s="4">
        <f t="shared" si="89"/>
        <v>999.98083504449005</v>
      </c>
    </row>
    <row r="5707" spans="1:3" x14ac:dyDescent="0.3">
      <c r="A5707">
        <v>0</v>
      </c>
      <c r="B5707">
        <v>1089</v>
      </c>
      <c r="C5707" s="4">
        <f t="shared" si="89"/>
        <v>2.9815195071868583</v>
      </c>
    </row>
    <row r="5708" spans="1:3" x14ac:dyDescent="0.3">
      <c r="A5708">
        <v>0</v>
      </c>
      <c r="B5708">
        <v>3327</v>
      </c>
      <c r="C5708" s="4">
        <f t="shared" si="89"/>
        <v>9.1088295687885008</v>
      </c>
    </row>
    <row r="5709" spans="1:3" x14ac:dyDescent="0.3">
      <c r="A5709">
        <v>0</v>
      </c>
      <c r="B5709">
        <v>4407</v>
      </c>
      <c r="C5709" s="4">
        <f t="shared" si="89"/>
        <v>12.06570841889117</v>
      </c>
    </row>
    <row r="5710" spans="1:3" x14ac:dyDescent="0.3">
      <c r="A5710">
        <v>1</v>
      </c>
      <c r="B5710">
        <v>694</v>
      </c>
      <c r="C5710" s="4">
        <f t="shared" si="89"/>
        <v>1.9000684462696784</v>
      </c>
    </row>
    <row r="5711" spans="1:3" x14ac:dyDescent="0.3">
      <c r="A5711">
        <v>0</v>
      </c>
      <c r="B5711">
        <v>332</v>
      </c>
      <c r="C5711" s="4">
        <f t="shared" si="89"/>
        <v>0.90896646132785763</v>
      </c>
    </row>
    <row r="5712" spans="1:3" x14ac:dyDescent="0.3">
      <c r="A5712">
        <v>0</v>
      </c>
      <c r="B5712">
        <v>365243</v>
      </c>
      <c r="C5712" s="4">
        <f t="shared" si="89"/>
        <v>999.98083504449005</v>
      </c>
    </row>
    <row r="5713" spans="1:3" x14ac:dyDescent="0.3">
      <c r="A5713">
        <v>0</v>
      </c>
      <c r="B5713">
        <v>365243</v>
      </c>
      <c r="C5713" s="4">
        <f t="shared" si="89"/>
        <v>999.98083504449005</v>
      </c>
    </row>
    <row r="5714" spans="1:3" x14ac:dyDescent="0.3">
      <c r="A5714">
        <v>1</v>
      </c>
      <c r="B5714">
        <v>593</v>
      </c>
      <c r="C5714" s="4">
        <f t="shared" si="89"/>
        <v>1.623545516769336</v>
      </c>
    </row>
    <row r="5715" spans="1:3" x14ac:dyDescent="0.3">
      <c r="A5715">
        <v>0</v>
      </c>
      <c r="B5715">
        <v>365243</v>
      </c>
      <c r="C5715" s="4">
        <f t="shared" si="89"/>
        <v>999.98083504449005</v>
      </c>
    </row>
    <row r="5716" spans="1:3" x14ac:dyDescent="0.3">
      <c r="A5716">
        <v>0</v>
      </c>
      <c r="B5716">
        <v>197</v>
      </c>
      <c r="C5716" s="4">
        <f t="shared" si="89"/>
        <v>0.53935660506502392</v>
      </c>
    </row>
    <row r="5717" spans="1:3" x14ac:dyDescent="0.3">
      <c r="A5717">
        <v>0</v>
      </c>
      <c r="B5717">
        <v>7632</v>
      </c>
      <c r="C5717" s="4">
        <f t="shared" si="89"/>
        <v>20.895277207392198</v>
      </c>
    </row>
    <row r="5718" spans="1:3" x14ac:dyDescent="0.3">
      <c r="A5718">
        <v>0</v>
      </c>
      <c r="B5718">
        <v>4854</v>
      </c>
      <c r="C5718" s="4">
        <f t="shared" si="89"/>
        <v>13.289527720739219</v>
      </c>
    </row>
    <row r="5719" spans="1:3" x14ac:dyDescent="0.3">
      <c r="A5719">
        <v>0</v>
      </c>
      <c r="B5719">
        <v>365243</v>
      </c>
      <c r="C5719" s="4">
        <f t="shared" si="89"/>
        <v>999.98083504449005</v>
      </c>
    </row>
    <row r="5720" spans="1:3" x14ac:dyDescent="0.3">
      <c r="A5720">
        <v>0</v>
      </c>
      <c r="B5720">
        <v>223</v>
      </c>
      <c r="C5720" s="4">
        <f t="shared" si="89"/>
        <v>0.61054072553045857</v>
      </c>
    </row>
    <row r="5721" spans="1:3" x14ac:dyDescent="0.3">
      <c r="A5721">
        <v>0</v>
      </c>
      <c r="B5721">
        <v>2107</v>
      </c>
      <c r="C5721" s="4">
        <f t="shared" si="89"/>
        <v>5.7686516084873372</v>
      </c>
    </row>
    <row r="5722" spans="1:3" x14ac:dyDescent="0.3">
      <c r="A5722">
        <v>0</v>
      </c>
      <c r="B5722">
        <v>231</v>
      </c>
      <c r="C5722" s="4">
        <f t="shared" si="89"/>
        <v>0.63244353182751545</v>
      </c>
    </row>
    <row r="5723" spans="1:3" x14ac:dyDescent="0.3">
      <c r="A5723">
        <v>0</v>
      </c>
      <c r="B5723">
        <v>365243</v>
      </c>
      <c r="C5723" s="4">
        <f t="shared" si="89"/>
        <v>999.98083504449005</v>
      </c>
    </row>
    <row r="5724" spans="1:3" x14ac:dyDescent="0.3">
      <c r="A5724">
        <v>0</v>
      </c>
      <c r="B5724">
        <v>365243</v>
      </c>
      <c r="C5724" s="4">
        <f t="shared" si="89"/>
        <v>999.98083504449005</v>
      </c>
    </row>
    <row r="5725" spans="1:3" x14ac:dyDescent="0.3">
      <c r="A5725">
        <v>1</v>
      </c>
      <c r="B5725">
        <v>1291</v>
      </c>
      <c r="C5725" s="4">
        <f t="shared" si="89"/>
        <v>3.5345653661875427</v>
      </c>
    </row>
    <row r="5726" spans="1:3" x14ac:dyDescent="0.3">
      <c r="A5726">
        <v>0</v>
      </c>
      <c r="B5726">
        <v>2596</v>
      </c>
      <c r="C5726" s="4">
        <f t="shared" si="89"/>
        <v>7.1074606433949352</v>
      </c>
    </row>
    <row r="5727" spans="1:3" x14ac:dyDescent="0.3">
      <c r="A5727">
        <v>0</v>
      </c>
      <c r="B5727">
        <v>365243</v>
      </c>
      <c r="C5727" s="4">
        <f t="shared" si="89"/>
        <v>999.98083504449005</v>
      </c>
    </row>
    <row r="5728" spans="1:3" x14ac:dyDescent="0.3">
      <c r="A5728">
        <v>0</v>
      </c>
      <c r="B5728">
        <v>1308</v>
      </c>
      <c r="C5728" s="4">
        <f t="shared" si="89"/>
        <v>3.5811088295687883</v>
      </c>
    </row>
    <row r="5729" spans="1:3" x14ac:dyDescent="0.3">
      <c r="A5729">
        <v>0</v>
      </c>
      <c r="B5729">
        <v>1382</v>
      </c>
      <c r="C5729" s="4">
        <f t="shared" si="89"/>
        <v>3.783709787816564</v>
      </c>
    </row>
    <row r="5730" spans="1:3" x14ac:dyDescent="0.3">
      <c r="A5730">
        <v>1</v>
      </c>
      <c r="B5730">
        <v>739</v>
      </c>
      <c r="C5730" s="4">
        <f t="shared" si="89"/>
        <v>2.023271731690623</v>
      </c>
    </row>
    <row r="5731" spans="1:3" x14ac:dyDescent="0.3">
      <c r="A5731">
        <v>0</v>
      </c>
      <c r="B5731">
        <v>5652</v>
      </c>
      <c r="C5731" s="4">
        <f t="shared" si="89"/>
        <v>15.474332648870636</v>
      </c>
    </row>
    <row r="5732" spans="1:3" x14ac:dyDescent="0.3">
      <c r="A5732">
        <v>0</v>
      </c>
      <c r="B5732">
        <v>5652</v>
      </c>
      <c r="C5732" s="4">
        <f t="shared" si="89"/>
        <v>15.474332648870636</v>
      </c>
    </row>
    <row r="5733" spans="1:3" x14ac:dyDescent="0.3">
      <c r="A5733">
        <v>0</v>
      </c>
      <c r="B5733">
        <v>968</v>
      </c>
      <c r="C5733" s="4">
        <f t="shared" si="89"/>
        <v>2.6502395619438741</v>
      </c>
    </row>
    <row r="5734" spans="1:3" x14ac:dyDescent="0.3">
      <c r="A5734">
        <v>0</v>
      </c>
      <c r="B5734">
        <v>8403</v>
      </c>
      <c r="C5734" s="4">
        <f t="shared" si="89"/>
        <v>23.006160164271048</v>
      </c>
    </row>
    <row r="5735" spans="1:3" x14ac:dyDescent="0.3">
      <c r="A5735">
        <v>0</v>
      </c>
      <c r="B5735">
        <v>1341</v>
      </c>
      <c r="C5735" s="4">
        <f t="shared" si="89"/>
        <v>3.6714579055441479</v>
      </c>
    </row>
    <row r="5736" spans="1:3" x14ac:dyDescent="0.3">
      <c r="A5736">
        <v>0</v>
      </c>
      <c r="B5736">
        <v>1608</v>
      </c>
      <c r="C5736" s="4">
        <f t="shared" si="89"/>
        <v>4.4024640657084193</v>
      </c>
    </row>
    <row r="5737" spans="1:3" x14ac:dyDescent="0.3">
      <c r="A5737">
        <v>0</v>
      </c>
      <c r="B5737">
        <v>3025</v>
      </c>
      <c r="C5737" s="4">
        <f t="shared" si="89"/>
        <v>8.2819986310746057</v>
      </c>
    </row>
    <row r="5738" spans="1:3" x14ac:dyDescent="0.3">
      <c r="A5738">
        <v>1</v>
      </c>
      <c r="B5738">
        <v>2248</v>
      </c>
      <c r="C5738" s="4">
        <f t="shared" si="89"/>
        <v>6.1546885694729641</v>
      </c>
    </row>
    <row r="5739" spans="1:3" x14ac:dyDescent="0.3">
      <c r="A5739">
        <v>0</v>
      </c>
      <c r="B5739">
        <v>733</v>
      </c>
      <c r="C5739" s="4">
        <f t="shared" si="89"/>
        <v>2.0068446269678302</v>
      </c>
    </row>
    <row r="5740" spans="1:3" x14ac:dyDescent="0.3">
      <c r="A5740">
        <v>0</v>
      </c>
      <c r="B5740">
        <v>5196</v>
      </c>
      <c r="C5740" s="4">
        <f t="shared" si="89"/>
        <v>14.225872689938399</v>
      </c>
    </row>
    <row r="5741" spans="1:3" x14ac:dyDescent="0.3">
      <c r="A5741">
        <v>0</v>
      </c>
      <c r="B5741">
        <v>1667</v>
      </c>
      <c r="C5741" s="4">
        <f t="shared" si="89"/>
        <v>4.5639972621492131</v>
      </c>
    </row>
    <row r="5742" spans="1:3" x14ac:dyDescent="0.3">
      <c r="A5742">
        <v>0</v>
      </c>
      <c r="B5742">
        <v>1667</v>
      </c>
      <c r="C5742" s="4">
        <f t="shared" si="89"/>
        <v>4.5639972621492131</v>
      </c>
    </row>
    <row r="5743" spans="1:3" x14ac:dyDescent="0.3">
      <c r="A5743">
        <v>0</v>
      </c>
      <c r="B5743">
        <v>4808</v>
      </c>
      <c r="C5743" s="4">
        <f t="shared" si="89"/>
        <v>13.163586584531142</v>
      </c>
    </row>
    <row r="5744" spans="1:3" x14ac:dyDescent="0.3">
      <c r="A5744">
        <v>0</v>
      </c>
      <c r="B5744">
        <v>4808</v>
      </c>
      <c r="C5744" s="4">
        <f t="shared" si="89"/>
        <v>13.163586584531142</v>
      </c>
    </row>
    <row r="5745" spans="1:3" x14ac:dyDescent="0.3">
      <c r="A5745">
        <v>0</v>
      </c>
      <c r="B5745">
        <v>4808</v>
      </c>
      <c r="C5745" s="4">
        <f t="shared" si="89"/>
        <v>13.163586584531142</v>
      </c>
    </row>
    <row r="5746" spans="1:3" x14ac:dyDescent="0.3">
      <c r="A5746">
        <v>0</v>
      </c>
      <c r="B5746">
        <v>229</v>
      </c>
      <c r="C5746" s="4">
        <f t="shared" si="89"/>
        <v>0.6269678302532512</v>
      </c>
    </row>
    <row r="5747" spans="1:3" x14ac:dyDescent="0.3">
      <c r="A5747">
        <v>0</v>
      </c>
      <c r="B5747">
        <v>1148</v>
      </c>
      <c r="C5747" s="4">
        <f t="shared" si="89"/>
        <v>3.1430527036276521</v>
      </c>
    </row>
    <row r="5748" spans="1:3" x14ac:dyDescent="0.3">
      <c r="A5748">
        <v>0</v>
      </c>
      <c r="B5748">
        <v>1148</v>
      </c>
      <c r="C5748" s="4">
        <f t="shared" si="89"/>
        <v>3.1430527036276521</v>
      </c>
    </row>
    <row r="5749" spans="1:3" x14ac:dyDescent="0.3">
      <c r="A5749">
        <v>0</v>
      </c>
      <c r="B5749">
        <v>1148</v>
      </c>
      <c r="C5749" s="4">
        <f t="shared" si="89"/>
        <v>3.1430527036276521</v>
      </c>
    </row>
    <row r="5750" spans="1:3" x14ac:dyDescent="0.3">
      <c r="A5750">
        <v>0</v>
      </c>
      <c r="B5750">
        <v>2151</v>
      </c>
      <c r="C5750" s="4">
        <f t="shared" si="89"/>
        <v>5.8891170431211499</v>
      </c>
    </row>
    <row r="5751" spans="1:3" x14ac:dyDescent="0.3">
      <c r="A5751">
        <v>0</v>
      </c>
      <c r="B5751">
        <v>3597</v>
      </c>
      <c r="C5751" s="4">
        <f t="shared" si="89"/>
        <v>9.848049281314168</v>
      </c>
    </row>
    <row r="5752" spans="1:3" x14ac:dyDescent="0.3">
      <c r="A5752">
        <v>0</v>
      </c>
      <c r="B5752">
        <v>3597</v>
      </c>
      <c r="C5752" s="4">
        <f t="shared" si="89"/>
        <v>9.848049281314168</v>
      </c>
    </row>
    <row r="5753" spans="1:3" x14ac:dyDescent="0.3">
      <c r="A5753">
        <v>0</v>
      </c>
      <c r="B5753">
        <v>3597</v>
      </c>
      <c r="C5753" s="4">
        <f t="shared" si="89"/>
        <v>9.848049281314168</v>
      </c>
    </row>
    <row r="5754" spans="1:3" x14ac:dyDescent="0.3">
      <c r="A5754">
        <v>0</v>
      </c>
      <c r="B5754">
        <v>1348</v>
      </c>
      <c r="C5754" s="4">
        <f t="shared" si="89"/>
        <v>3.6906228610540723</v>
      </c>
    </row>
    <row r="5755" spans="1:3" x14ac:dyDescent="0.3">
      <c r="A5755">
        <v>0</v>
      </c>
      <c r="B5755">
        <v>2600</v>
      </c>
      <c r="C5755" s="4">
        <f t="shared" si="89"/>
        <v>7.1184120465434635</v>
      </c>
    </row>
    <row r="5756" spans="1:3" x14ac:dyDescent="0.3">
      <c r="A5756">
        <v>0</v>
      </c>
      <c r="B5756">
        <v>2600</v>
      </c>
      <c r="C5756" s="4">
        <f t="shared" si="89"/>
        <v>7.1184120465434635</v>
      </c>
    </row>
    <row r="5757" spans="1:3" x14ac:dyDescent="0.3">
      <c r="A5757">
        <v>0</v>
      </c>
      <c r="B5757">
        <v>2953</v>
      </c>
      <c r="C5757" s="4">
        <f t="shared" si="89"/>
        <v>8.084873374401095</v>
      </c>
    </row>
    <row r="5758" spans="1:3" x14ac:dyDescent="0.3">
      <c r="A5758">
        <v>0</v>
      </c>
      <c r="B5758">
        <v>2514</v>
      </c>
      <c r="C5758" s="4">
        <f t="shared" si="89"/>
        <v>6.882956878850103</v>
      </c>
    </row>
    <row r="5759" spans="1:3" x14ac:dyDescent="0.3">
      <c r="A5759">
        <v>0</v>
      </c>
      <c r="B5759">
        <v>2454</v>
      </c>
      <c r="C5759" s="4">
        <f t="shared" si="89"/>
        <v>6.7186858316221763</v>
      </c>
    </row>
    <row r="5760" spans="1:3" x14ac:dyDescent="0.3">
      <c r="A5760">
        <v>0</v>
      </c>
      <c r="B5760">
        <v>1864</v>
      </c>
      <c r="C5760" s="4">
        <f t="shared" si="89"/>
        <v>5.1033538672142367</v>
      </c>
    </row>
    <row r="5761" spans="1:3" x14ac:dyDescent="0.3">
      <c r="A5761">
        <v>0</v>
      </c>
      <c r="B5761">
        <v>365243</v>
      </c>
      <c r="C5761" s="4">
        <f t="shared" si="89"/>
        <v>999.98083504449005</v>
      </c>
    </row>
    <row r="5762" spans="1:3" x14ac:dyDescent="0.3">
      <c r="A5762">
        <v>0</v>
      </c>
      <c r="B5762">
        <v>344</v>
      </c>
      <c r="C5762" s="4">
        <f t="shared" si="89"/>
        <v>0.94182067077344289</v>
      </c>
    </row>
    <row r="5763" spans="1:3" x14ac:dyDescent="0.3">
      <c r="A5763">
        <v>0</v>
      </c>
      <c r="B5763">
        <v>344</v>
      </c>
      <c r="C5763" s="4">
        <f t="shared" ref="C5763:C5826" si="90">B5763/365.25</f>
        <v>0.94182067077344289</v>
      </c>
    </row>
    <row r="5764" spans="1:3" x14ac:dyDescent="0.3">
      <c r="A5764">
        <v>0</v>
      </c>
      <c r="B5764">
        <v>2100</v>
      </c>
      <c r="C5764" s="4">
        <f t="shared" si="90"/>
        <v>5.7494866529774127</v>
      </c>
    </row>
    <row r="5765" spans="1:3" x14ac:dyDescent="0.3">
      <c r="A5765">
        <v>0</v>
      </c>
      <c r="B5765">
        <v>978</v>
      </c>
      <c r="C5765" s="4">
        <f t="shared" si="90"/>
        <v>2.6776180698151952</v>
      </c>
    </row>
    <row r="5766" spans="1:3" x14ac:dyDescent="0.3">
      <c r="A5766">
        <v>1</v>
      </c>
      <c r="B5766">
        <v>616</v>
      </c>
      <c r="C5766" s="4">
        <f t="shared" si="90"/>
        <v>1.6865160848733745</v>
      </c>
    </row>
    <row r="5767" spans="1:3" x14ac:dyDescent="0.3">
      <c r="A5767">
        <v>1</v>
      </c>
      <c r="B5767">
        <v>616</v>
      </c>
      <c r="C5767" s="4">
        <f t="shared" si="90"/>
        <v>1.6865160848733745</v>
      </c>
    </row>
    <row r="5768" spans="1:3" x14ac:dyDescent="0.3">
      <c r="A5768">
        <v>0</v>
      </c>
      <c r="B5768">
        <v>3794</v>
      </c>
      <c r="C5768" s="4">
        <f t="shared" si="90"/>
        <v>10.387405886379192</v>
      </c>
    </row>
    <row r="5769" spans="1:3" x14ac:dyDescent="0.3">
      <c r="A5769">
        <v>0</v>
      </c>
      <c r="B5769">
        <v>3055</v>
      </c>
      <c r="C5769" s="4">
        <f t="shared" si="90"/>
        <v>8.3641341546885695</v>
      </c>
    </row>
    <row r="5770" spans="1:3" x14ac:dyDescent="0.3">
      <c r="A5770">
        <v>1</v>
      </c>
      <c r="B5770">
        <v>2262</v>
      </c>
      <c r="C5770" s="4">
        <f t="shared" si="90"/>
        <v>6.193018480492813</v>
      </c>
    </row>
    <row r="5771" spans="1:3" x14ac:dyDescent="0.3">
      <c r="A5771">
        <v>0</v>
      </c>
      <c r="B5771">
        <v>365243</v>
      </c>
      <c r="C5771" s="4">
        <f t="shared" si="90"/>
        <v>999.98083504449005</v>
      </c>
    </row>
    <row r="5772" spans="1:3" x14ac:dyDescent="0.3">
      <c r="A5772">
        <v>0</v>
      </c>
      <c r="B5772">
        <v>8331</v>
      </c>
      <c r="C5772" s="4">
        <f t="shared" si="90"/>
        <v>22.809034907597535</v>
      </c>
    </row>
    <row r="5773" spans="1:3" x14ac:dyDescent="0.3">
      <c r="A5773">
        <v>0</v>
      </c>
      <c r="B5773">
        <v>365243</v>
      </c>
      <c r="C5773" s="4">
        <f t="shared" si="90"/>
        <v>999.98083504449005</v>
      </c>
    </row>
    <row r="5774" spans="1:3" x14ac:dyDescent="0.3">
      <c r="A5774">
        <v>0</v>
      </c>
      <c r="B5774">
        <v>365243</v>
      </c>
      <c r="C5774" s="4">
        <f t="shared" si="90"/>
        <v>999.98083504449005</v>
      </c>
    </row>
    <row r="5775" spans="1:3" x14ac:dyDescent="0.3">
      <c r="A5775">
        <v>0</v>
      </c>
      <c r="B5775">
        <v>365243</v>
      </c>
      <c r="C5775" s="4">
        <f t="shared" si="90"/>
        <v>999.98083504449005</v>
      </c>
    </row>
    <row r="5776" spans="1:3" x14ac:dyDescent="0.3">
      <c r="A5776">
        <v>0</v>
      </c>
      <c r="B5776">
        <v>118</v>
      </c>
      <c r="C5776" s="4">
        <f t="shared" si="90"/>
        <v>0.32306639288158795</v>
      </c>
    </row>
    <row r="5777" spans="1:3" x14ac:dyDescent="0.3">
      <c r="A5777">
        <v>0</v>
      </c>
      <c r="B5777">
        <v>1386</v>
      </c>
      <c r="C5777" s="4">
        <f t="shared" si="90"/>
        <v>3.7946611909650922</v>
      </c>
    </row>
    <row r="5778" spans="1:3" x14ac:dyDescent="0.3">
      <c r="A5778">
        <v>0</v>
      </c>
      <c r="B5778">
        <v>193</v>
      </c>
      <c r="C5778" s="4">
        <f t="shared" si="90"/>
        <v>0.52840520191649554</v>
      </c>
    </row>
    <row r="5779" spans="1:3" x14ac:dyDescent="0.3">
      <c r="A5779">
        <v>0</v>
      </c>
      <c r="B5779">
        <v>2632</v>
      </c>
      <c r="C5779" s="4">
        <f t="shared" si="90"/>
        <v>7.2060232717316905</v>
      </c>
    </row>
    <row r="5780" spans="1:3" x14ac:dyDescent="0.3">
      <c r="A5780">
        <v>0</v>
      </c>
      <c r="B5780">
        <v>365243</v>
      </c>
      <c r="C5780" s="4">
        <f t="shared" si="90"/>
        <v>999.98083504449005</v>
      </c>
    </row>
    <row r="5781" spans="1:3" x14ac:dyDescent="0.3">
      <c r="A5781">
        <v>0</v>
      </c>
      <c r="B5781">
        <v>1145</v>
      </c>
      <c r="C5781" s="4">
        <f t="shared" si="90"/>
        <v>3.1348391512662559</v>
      </c>
    </row>
    <row r="5782" spans="1:3" x14ac:dyDescent="0.3">
      <c r="A5782">
        <v>0</v>
      </c>
      <c r="B5782">
        <v>365243</v>
      </c>
      <c r="C5782" s="4">
        <f t="shared" si="90"/>
        <v>999.98083504449005</v>
      </c>
    </row>
    <row r="5783" spans="1:3" x14ac:dyDescent="0.3">
      <c r="A5783">
        <v>0</v>
      </c>
      <c r="B5783">
        <v>1534</v>
      </c>
      <c r="C5783" s="4">
        <f t="shared" si="90"/>
        <v>4.1998631074606436</v>
      </c>
    </row>
    <row r="5784" spans="1:3" x14ac:dyDescent="0.3">
      <c r="A5784">
        <v>0</v>
      </c>
      <c r="B5784">
        <v>518</v>
      </c>
      <c r="C5784" s="4">
        <f t="shared" si="90"/>
        <v>1.4182067077344285</v>
      </c>
    </row>
    <row r="5785" spans="1:3" x14ac:dyDescent="0.3">
      <c r="A5785">
        <v>0</v>
      </c>
      <c r="B5785">
        <v>5111</v>
      </c>
      <c r="C5785" s="4">
        <f t="shared" si="90"/>
        <v>13.99315537303217</v>
      </c>
    </row>
    <row r="5786" spans="1:3" x14ac:dyDescent="0.3">
      <c r="A5786">
        <v>0</v>
      </c>
      <c r="B5786">
        <v>5111</v>
      </c>
      <c r="C5786" s="4">
        <f t="shared" si="90"/>
        <v>13.99315537303217</v>
      </c>
    </row>
    <row r="5787" spans="1:3" x14ac:dyDescent="0.3">
      <c r="A5787">
        <v>0</v>
      </c>
      <c r="B5787">
        <v>2683</v>
      </c>
      <c r="C5787" s="4">
        <f t="shared" si="90"/>
        <v>7.3456536618754278</v>
      </c>
    </row>
    <row r="5788" spans="1:3" x14ac:dyDescent="0.3">
      <c r="A5788">
        <v>0</v>
      </c>
      <c r="B5788">
        <v>365243</v>
      </c>
      <c r="C5788" s="4">
        <f t="shared" si="90"/>
        <v>999.98083504449005</v>
      </c>
    </row>
    <row r="5789" spans="1:3" x14ac:dyDescent="0.3">
      <c r="A5789">
        <v>1</v>
      </c>
      <c r="B5789">
        <v>194</v>
      </c>
      <c r="C5789" s="4">
        <f t="shared" si="90"/>
        <v>0.53114305270362761</v>
      </c>
    </row>
    <row r="5790" spans="1:3" x14ac:dyDescent="0.3">
      <c r="A5790">
        <v>0</v>
      </c>
      <c r="B5790">
        <v>3945</v>
      </c>
      <c r="C5790" s="4">
        <f t="shared" si="90"/>
        <v>10.80082135523614</v>
      </c>
    </row>
    <row r="5791" spans="1:3" x14ac:dyDescent="0.3">
      <c r="A5791">
        <v>0</v>
      </c>
      <c r="B5791">
        <v>2711</v>
      </c>
      <c r="C5791" s="4">
        <f t="shared" si="90"/>
        <v>7.4223134839151266</v>
      </c>
    </row>
    <row r="5792" spans="1:3" x14ac:dyDescent="0.3">
      <c r="A5792">
        <v>0</v>
      </c>
      <c r="B5792">
        <v>365243</v>
      </c>
      <c r="C5792" s="4">
        <f t="shared" si="90"/>
        <v>999.98083504449005</v>
      </c>
    </row>
    <row r="5793" spans="1:3" x14ac:dyDescent="0.3">
      <c r="A5793">
        <v>0</v>
      </c>
      <c r="B5793">
        <v>1194</v>
      </c>
      <c r="C5793" s="4">
        <f t="shared" si="90"/>
        <v>3.268993839835729</v>
      </c>
    </row>
    <row r="5794" spans="1:3" x14ac:dyDescent="0.3">
      <c r="A5794">
        <v>0</v>
      </c>
      <c r="B5794">
        <v>2911</v>
      </c>
      <c r="C5794" s="4">
        <f t="shared" si="90"/>
        <v>7.9698836413415473</v>
      </c>
    </row>
    <row r="5795" spans="1:3" x14ac:dyDescent="0.3">
      <c r="A5795">
        <v>0</v>
      </c>
      <c r="B5795">
        <v>3098</v>
      </c>
      <c r="C5795" s="4">
        <f t="shared" si="90"/>
        <v>8.4818617385352493</v>
      </c>
    </row>
    <row r="5796" spans="1:3" x14ac:dyDescent="0.3">
      <c r="A5796">
        <v>1</v>
      </c>
      <c r="B5796">
        <v>440</v>
      </c>
      <c r="C5796" s="4">
        <f t="shared" si="90"/>
        <v>1.2046543463381245</v>
      </c>
    </row>
    <row r="5797" spans="1:3" x14ac:dyDescent="0.3">
      <c r="A5797">
        <v>0</v>
      </c>
      <c r="B5797">
        <v>11253</v>
      </c>
      <c r="C5797" s="4">
        <f t="shared" si="90"/>
        <v>30.809034907597535</v>
      </c>
    </row>
    <row r="5798" spans="1:3" x14ac:dyDescent="0.3">
      <c r="A5798">
        <v>0</v>
      </c>
      <c r="B5798">
        <v>2044</v>
      </c>
      <c r="C5798" s="4">
        <f t="shared" si="90"/>
        <v>5.5961670088980151</v>
      </c>
    </row>
    <row r="5799" spans="1:3" x14ac:dyDescent="0.3">
      <c r="A5799">
        <v>0</v>
      </c>
      <c r="B5799">
        <v>951</v>
      </c>
      <c r="C5799" s="4">
        <f t="shared" si="90"/>
        <v>2.6036960985626285</v>
      </c>
    </row>
    <row r="5800" spans="1:3" x14ac:dyDescent="0.3">
      <c r="A5800">
        <v>0</v>
      </c>
      <c r="B5800">
        <v>7832</v>
      </c>
      <c r="C5800" s="4">
        <f t="shared" si="90"/>
        <v>21.442847364818618</v>
      </c>
    </row>
    <row r="5801" spans="1:3" x14ac:dyDescent="0.3">
      <c r="A5801">
        <v>0</v>
      </c>
      <c r="B5801">
        <v>1129</v>
      </c>
      <c r="C5801" s="4">
        <f t="shared" si="90"/>
        <v>3.0910335386721424</v>
      </c>
    </row>
    <row r="5802" spans="1:3" x14ac:dyDescent="0.3">
      <c r="A5802">
        <v>0</v>
      </c>
      <c r="B5802">
        <v>4518</v>
      </c>
      <c r="C5802" s="4">
        <f t="shared" si="90"/>
        <v>12.369609856262834</v>
      </c>
    </row>
    <row r="5803" spans="1:3" x14ac:dyDescent="0.3">
      <c r="A5803">
        <v>0</v>
      </c>
      <c r="B5803">
        <v>9008</v>
      </c>
      <c r="C5803" s="4">
        <f t="shared" si="90"/>
        <v>24.662559890485969</v>
      </c>
    </row>
    <row r="5804" spans="1:3" x14ac:dyDescent="0.3">
      <c r="A5804">
        <v>1</v>
      </c>
      <c r="B5804">
        <v>1713</v>
      </c>
      <c r="C5804" s="4">
        <f t="shared" si="90"/>
        <v>4.6899383983572891</v>
      </c>
    </row>
    <row r="5805" spans="1:3" x14ac:dyDescent="0.3">
      <c r="A5805">
        <v>1</v>
      </c>
      <c r="B5805">
        <v>1713</v>
      </c>
      <c r="C5805" s="4">
        <f t="shared" si="90"/>
        <v>4.6899383983572891</v>
      </c>
    </row>
    <row r="5806" spans="1:3" x14ac:dyDescent="0.3">
      <c r="A5806">
        <v>1</v>
      </c>
      <c r="B5806">
        <v>1713</v>
      </c>
      <c r="C5806" s="4">
        <f t="shared" si="90"/>
        <v>4.6899383983572891</v>
      </c>
    </row>
    <row r="5807" spans="1:3" x14ac:dyDescent="0.3">
      <c r="A5807">
        <v>0</v>
      </c>
      <c r="B5807">
        <v>708</v>
      </c>
      <c r="C5807" s="4">
        <f t="shared" si="90"/>
        <v>1.9383983572895278</v>
      </c>
    </row>
    <row r="5808" spans="1:3" x14ac:dyDescent="0.3">
      <c r="A5808">
        <v>0</v>
      </c>
      <c r="B5808">
        <v>907</v>
      </c>
      <c r="C5808" s="4">
        <f t="shared" si="90"/>
        <v>2.4832306639288158</v>
      </c>
    </row>
    <row r="5809" spans="1:3" x14ac:dyDescent="0.3">
      <c r="A5809">
        <v>0</v>
      </c>
      <c r="B5809">
        <v>365243</v>
      </c>
      <c r="C5809" s="4">
        <f t="shared" si="90"/>
        <v>999.98083504449005</v>
      </c>
    </row>
    <row r="5810" spans="1:3" x14ac:dyDescent="0.3">
      <c r="A5810">
        <v>0</v>
      </c>
      <c r="B5810">
        <v>1743</v>
      </c>
      <c r="C5810" s="4">
        <f t="shared" si="90"/>
        <v>4.7720739219712529</v>
      </c>
    </row>
    <row r="5811" spans="1:3" x14ac:dyDescent="0.3">
      <c r="A5811">
        <v>0</v>
      </c>
      <c r="B5811">
        <v>1883</v>
      </c>
      <c r="C5811" s="4">
        <f t="shared" si="90"/>
        <v>5.1553730321697468</v>
      </c>
    </row>
    <row r="5812" spans="1:3" x14ac:dyDescent="0.3">
      <c r="A5812">
        <v>0</v>
      </c>
      <c r="B5812">
        <v>365243</v>
      </c>
      <c r="C5812" s="4">
        <f t="shared" si="90"/>
        <v>999.98083504449005</v>
      </c>
    </row>
    <row r="5813" spans="1:3" x14ac:dyDescent="0.3">
      <c r="A5813">
        <v>0</v>
      </c>
      <c r="B5813">
        <v>365243</v>
      </c>
      <c r="C5813" s="4">
        <f t="shared" si="90"/>
        <v>999.98083504449005</v>
      </c>
    </row>
    <row r="5814" spans="1:3" x14ac:dyDescent="0.3">
      <c r="A5814">
        <v>0</v>
      </c>
      <c r="B5814">
        <v>1667</v>
      </c>
      <c r="C5814" s="4">
        <f t="shared" si="90"/>
        <v>4.5639972621492131</v>
      </c>
    </row>
    <row r="5815" spans="1:3" x14ac:dyDescent="0.3">
      <c r="A5815">
        <v>0</v>
      </c>
      <c r="B5815">
        <v>365243</v>
      </c>
      <c r="C5815" s="4">
        <f t="shared" si="90"/>
        <v>999.98083504449005</v>
      </c>
    </row>
    <row r="5816" spans="1:3" x14ac:dyDescent="0.3">
      <c r="A5816">
        <v>0</v>
      </c>
      <c r="B5816">
        <v>365243</v>
      </c>
      <c r="C5816" s="4">
        <f t="shared" si="90"/>
        <v>999.98083504449005</v>
      </c>
    </row>
    <row r="5817" spans="1:3" x14ac:dyDescent="0.3">
      <c r="A5817">
        <v>0</v>
      </c>
      <c r="B5817">
        <v>365243</v>
      </c>
      <c r="C5817" s="4">
        <f t="shared" si="90"/>
        <v>999.98083504449005</v>
      </c>
    </row>
    <row r="5818" spans="1:3" x14ac:dyDescent="0.3">
      <c r="A5818">
        <v>0</v>
      </c>
      <c r="B5818">
        <v>229</v>
      </c>
      <c r="C5818" s="4">
        <f t="shared" si="90"/>
        <v>0.6269678302532512</v>
      </c>
    </row>
    <row r="5819" spans="1:3" x14ac:dyDescent="0.3">
      <c r="A5819">
        <v>0</v>
      </c>
      <c r="B5819">
        <v>365243</v>
      </c>
      <c r="C5819" s="4">
        <f t="shared" si="90"/>
        <v>999.98083504449005</v>
      </c>
    </row>
    <row r="5820" spans="1:3" x14ac:dyDescent="0.3">
      <c r="A5820">
        <v>0</v>
      </c>
      <c r="B5820">
        <v>3025</v>
      </c>
      <c r="C5820" s="4">
        <f t="shared" si="90"/>
        <v>8.2819986310746057</v>
      </c>
    </row>
    <row r="5821" spans="1:3" x14ac:dyDescent="0.3">
      <c r="A5821">
        <v>0</v>
      </c>
      <c r="B5821">
        <v>333</v>
      </c>
      <c r="C5821" s="4">
        <f t="shared" si="90"/>
        <v>0.9117043121149897</v>
      </c>
    </row>
    <row r="5822" spans="1:3" x14ac:dyDescent="0.3">
      <c r="A5822">
        <v>0</v>
      </c>
      <c r="B5822">
        <v>1786</v>
      </c>
      <c r="C5822" s="4">
        <f t="shared" si="90"/>
        <v>4.8898015058179327</v>
      </c>
    </row>
    <row r="5823" spans="1:3" x14ac:dyDescent="0.3">
      <c r="A5823">
        <v>0</v>
      </c>
      <c r="B5823">
        <v>365243</v>
      </c>
      <c r="C5823" s="4">
        <f t="shared" si="90"/>
        <v>999.98083504449005</v>
      </c>
    </row>
    <row r="5824" spans="1:3" x14ac:dyDescent="0.3">
      <c r="A5824">
        <v>0</v>
      </c>
      <c r="B5824">
        <v>365243</v>
      </c>
      <c r="C5824" s="4">
        <f t="shared" si="90"/>
        <v>999.98083504449005</v>
      </c>
    </row>
    <row r="5825" spans="1:3" x14ac:dyDescent="0.3">
      <c r="A5825">
        <v>0</v>
      </c>
      <c r="B5825">
        <v>7272</v>
      </c>
      <c r="C5825" s="4">
        <f t="shared" si="90"/>
        <v>19.909650924024639</v>
      </c>
    </row>
    <row r="5826" spans="1:3" x14ac:dyDescent="0.3">
      <c r="A5826">
        <v>0</v>
      </c>
      <c r="B5826">
        <v>1028</v>
      </c>
      <c r="C5826" s="4">
        <f t="shared" si="90"/>
        <v>2.8145106091718</v>
      </c>
    </row>
    <row r="5827" spans="1:3" x14ac:dyDescent="0.3">
      <c r="A5827">
        <v>0</v>
      </c>
      <c r="B5827">
        <v>6423</v>
      </c>
      <c r="C5827" s="4">
        <f t="shared" ref="C5827:C5890" si="91">B5827/365.25</f>
        <v>17.585215605749486</v>
      </c>
    </row>
    <row r="5828" spans="1:3" x14ac:dyDescent="0.3">
      <c r="A5828">
        <v>0</v>
      </c>
      <c r="B5828">
        <v>933</v>
      </c>
      <c r="C5828" s="4">
        <f t="shared" si="91"/>
        <v>2.5544147843942504</v>
      </c>
    </row>
    <row r="5829" spans="1:3" x14ac:dyDescent="0.3">
      <c r="A5829">
        <v>0</v>
      </c>
      <c r="B5829">
        <v>4276</v>
      </c>
      <c r="C5829" s="4">
        <f t="shared" si="91"/>
        <v>11.707049965776864</v>
      </c>
    </row>
    <row r="5830" spans="1:3" x14ac:dyDescent="0.3">
      <c r="A5830">
        <v>0</v>
      </c>
      <c r="B5830">
        <v>1322</v>
      </c>
      <c r="C5830" s="4">
        <f t="shared" si="91"/>
        <v>3.6194387405886381</v>
      </c>
    </row>
    <row r="5831" spans="1:3" x14ac:dyDescent="0.3">
      <c r="A5831">
        <v>0</v>
      </c>
      <c r="B5831">
        <v>531</v>
      </c>
      <c r="C5831" s="4">
        <f t="shared" si="91"/>
        <v>1.4537987679671458</v>
      </c>
    </row>
    <row r="5832" spans="1:3" x14ac:dyDescent="0.3">
      <c r="A5832">
        <v>0</v>
      </c>
      <c r="B5832">
        <v>2415</v>
      </c>
      <c r="C5832" s="4">
        <f t="shared" si="91"/>
        <v>6.6119096509240247</v>
      </c>
    </row>
    <row r="5833" spans="1:3" x14ac:dyDescent="0.3">
      <c r="A5833">
        <v>0</v>
      </c>
      <c r="B5833">
        <v>2580</v>
      </c>
      <c r="C5833" s="4">
        <f t="shared" si="91"/>
        <v>7.0636550308008212</v>
      </c>
    </row>
    <row r="5834" spans="1:3" x14ac:dyDescent="0.3">
      <c r="A5834">
        <v>0</v>
      </c>
      <c r="B5834">
        <v>2580</v>
      </c>
      <c r="C5834" s="4">
        <f t="shared" si="91"/>
        <v>7.0636550308008212</v>
      </c>
    </row>
    <row r="5835" spans="1:3" x14ac:dyDescent="0.3">
      <c r="A5835">
        <v>0</v>
      </c>
      <c r="B5835">
        <v>728</v>
      </c>
      <c r="C5835" s="4">
        <f t="shared" si="91"/>
        <v>1.9931553730321698</v>
      </c>
    </row>
    <row r="5836" spans="1:3" x14ac:dyDescent="0.3">
      <c r="A5836">
        <v>0</v>
      </c>
      <c r="B5836">
        <v>365243</v>
      </c>
      <c r="C5836" s="4">
        <f t="shared" si="91"/>
        <v>999.98083504449005</v>
      </c>
    </row>
    <row r="5837" spans="1:3" x14ac:dyDescent="0.3">
      <c r="A5837">
        <v>0</v>
      </c>
      <c r="B5837">
        <v>285</v>
      </c>
      <c r="C5837" s="4">
        <f t="shared" si="91"/>
        <v>0.78028747433264889</v>
      </c>
    </row>
    <row r="5838" spans="1:3" x14ac:dyDescent="0.3">
      <c r="A5838">
        <v>0</v>
      </c>
      <c r="B5838">
        <v>5085</v>
      </c>
      <c r="C5838" s="4">
        <f t="shared" si="91"/>
        <v>13.921971252566735</v>
      </c>
    </row>
    <row r="5839" spans="1:3" x14ac:dyDescent="0.3">
      <c r="A5839">
        <v>0</v>
      </c>
      <c r="B5839">
        <v>5085</v>
      </c>
      <c r="C5839" s="4">
        <f t="shared" si="91"/>
        <v>13.921971252566735</v>
      </c>
    </row>
    <row r="5840" spans="1:3" x14ac:dyDescent="0.3">
      <c r="A5840">
        <v>0</v>
      </c>
      <c r="B5840">
        <v>5085</v>
      </c>
      <c r="C5840" s="4">
        <f t="shared" si="91"/>
        <v>13.921971252566735</v>
      </c>
    </row>
    <row r="5841" spans="1:3" x14ac:dyDescent="0.3">
      <c r="A5841">
        <v>0</v>
      </c>
      <c r="B5841">
        <v>1741</v>
      </c>
      <c r="C5841" s="4">
        <f t="shared" si="91"/>
        <v>4.7665982203969888</v>
      </c>
    </row>
    <row r="5842" spans="1:3" x14ac:dyDescent="0.3">
      <c r="A5842">
        <v>1</v>
      </c>
      <c r="B5842">
        <v>1096</v>
      </c>
      <c r="C5842" s="4">
        <f t="shared" si="91"/>
        <v>3.0006844626967832</v>
      </c>
    </row>
    <row r="5843" spans="1:3" x14ac:dyDescent="0.3">
      <c r="A5843">
        <v>0</v>
      </c>
      <c r="B5843">
        <v>3119</v>
      </c>
      <c r="C5843" s="4">
        <f t="shared" si="91"/>
        <v>8.5393566050650236</v>
      </c>
    </row>
    <row r="5844" spans="1:3" x14ac:dyDescent="0.3">
      <c r="A5844">
        <v>0</v>
      </c>
      <c r="B5844">
        <v>1077</v>
      </c>
      <c r="C5844" s="4">
        <f t="shared" si="91"/>
        <v>2.9486652977412731</v>
      </c>
    </row>
    <row r="5845" spans="1:3" x14ac:dyDescent="0.3">
      <c r="A5845">
        <v>0</v>
      </c>
      <c r="B5845">
        <v>1512</v>
      </c>
      <c r="C5845" s="4">
        <f t="shared" si="91"/>
        <v>4.1396303901437372</v>
      </c>
    </row>
    <row r="5846" spans="1:3" x14ac:dyDescent="0.3">
      <c r="A5846">
        <v>0</v>
      </c>
      <c r="B5846">
        <v>4854</v>
      </c>
      <c r="C5846" s="4">
        <f t="shared" si="91"/>
        <v>13.289527720739219</v>
      </c>
    </row>
    <row r="5847" spans="1:3" x14ac:dyDescent="0.3">
      <c r="A5847">
        <v>0</v>
      </c>
      <c r="B5847">
        <v>431</v>
      </c>
      <c r="C5847" s="4">
        <f t="shared" si="91"/>
        <v>1.1800136892539357</v>
      </c>
    </row>
    <row r="5848" spans="1:3" x14ac:dyDescent="0.3">
      <c r="A5848">
        <v>0</v>
      </c>
      <c r="B5848">
        <v>540</v>
      </c>
      <c r="C5848" s="4">
        <f t="shared" si="91"/>
        <v>1.4784394250513346</v>
      </c>
    </row>
    <row r="5849" spans="1:3" x14ac:dyDescent="0.3">
      <c r="A5849">
        <v>0</v>
      </c>
      <c r="B5849">
        <v>179</v>
      </c>
      <c r="C5849" s="4">
        <f t="shared" si="91"/>
        <v>0.49007529089664614</v>
      </c>
    </row>
    <row r="5850" spans="1:3" x14ac:dyDescent="0.3">
      <c r="A5850">
        <v>0</v>
      </c>
      <c r="B5850">
        <v>365243</v>
      </c>
      <c r="C5850" s="4">
        <f t="shared" si="91"/>
        <v>999.98083504449005</v>
      </c>
    </row>
    <row r="5851" spans="1:3" x14ac:dyDescent="0.3">
      <c r="A5851">
        <v>0</v>
      </c>
      <c r="B5851">
        <v>667</v>
      </c>
      <c r="C5851" s="4">
        <f t="shared" si="91"/>
        <v>1.8261464750171115</v>
      </c>
    </row>
    <row r="5852" spans="1:3" x14ac:dyDescent="0.3">
      <c r="A5852">
        <v>0</v>
      </c>
      <c r="B5852">
        <v>365243</v>
      </c>
      <c r="C5852" s="4">
        <f t="shared" si="91"/>
        <v>999.98083504449005</v>
      </c>
    </row>
    <row r="5853" spans="1:3" x14ac:dyDescent="0.3">
      <c r="A5853">
        <v>0</v>
      </c>
      <c r="B5853">
        <v>2914</v>
      </c>
      <c r="C5853" s="4">
        <f t="shared" si="91"/>
        <v>7.9780971937029435</v>
      </c>
    </row>
    <row r="5854" spans="1:3" x14ac:dyDescent="0.3">
      <c r="A5854">
        <v>0</v>
      </c>
      <c r="B5854">
        <v>986</v>
      </c>
      <c r="C5854" s="4">
        <f t="shared" si="91"/>
        <v>2.6995208761122518</v>
      </c>
    </row>
    <row r="5855" spans="1:3" x14ac:dyDescent="0.3">
      <c r="A5855">
        <v>1</v>
      </c>
      <c r="B5855">
        <v>1248</v>
      </c>
      <c r="C5855" s="4">
        <f t="shared" si="91"/>
        <v>3.4168377823408624</v>
      </c>
    </row>
    <row r="5856" spans="1:3" x14ac:dyDescent="0.3">
      <c r="A5856">
        <v>0</v>
      </c>
      <c r="B5856">
        <v>7922</v>
      </c>
      <c r="C5856" s="4">
        <f t="shared" si="91"/>
        <v>21.689253935660506</v>
      </c>
    </row>
    <row r="5857" spans="1:3" x14ac:dyDescent="0.3">
      <c r="A5857">
        <v>0</v>
      </c>
      <c r="B5857">
        <v>4956</v>
      </c>
      <c r="C5857" s="4">
        <f t="shared" si="91"/>
        <v>13.568788501026694</v>
      </c>
    </row>
    <row r="5858" spans="1:3" x14ac:dyDescent="0.3">
      <c r="A5858">
        <v>0</v>
      </c>
      <c r="B5858">
        <v>1111</v>
      </c>
      <c r="C5858" s="4">
        <f t="shared" si="91"/>
        <v>3.0417522245037647</v>
      </c>
    </row>
    <row r="5859" spans="1:3" x14ac:dyDescent="0.3">
      <c r="A5859">
        <v>0</v>
      </c>
      <c r="B5859">
        <v>1111</v>
      </c>
      <c r="C5859" s="4">
        <f t="shared" si="91"/>
        <v>3.0417522245037647</v>
      </c>
    </row>
    <row r="5860" spans="1:3" x14ac:dyDescent="0.3">
      <c r="A5860">
        <v>1</v>
      </c>
      <c r="B5860">
        <v>851</v>
      </c>
      <c r="C5860" s="4">
        <f t="shared" si="91"/>
        <v>2.3299110198494182</v>
      </c>
    </row>
    <row r="5861" spans="1:3" x14ac:dyDescent="0.3">
      <c r="A5861">
        <v>1</v>
      </c>
      <c r="B5861">
        <v>851</v>
      </c>
      <c r="C5861" s="4">
        <f t="shared" si="91"/>
        <v>2.3299110198494182</v>
      </c>
    </row>
    <row r="5862" spans="1:3" x14ac:dyDescent="0.3">
      <c r="A5862">
        <v>0</v>
      </c>
      <c r="B5862">
        <v>11003</v>
      </c>
      <c r="C5862" s="4">
        <f t="shared" si="91"/>
        <v>30.12457221081451</v>
      </c>
    </row>
    <row r="5863" spans="1:3" x14ac:dyDescent="0.3">
      <c r="A5863">
        <v>0</v>
      </c>
      <c r="B5863">
        <v>777</v>
      </c>
      <c r="C5863" s="4">
        <f t="shared" si="91"/>
        <v>2.1273100616016429</v>
      </c>
    </row>
    <row r="5864" spans="1:3" x14ac:dyDescent="0.3">
      <c r="A5864">
        <v>1</v>
      </c>
      <c r="B5864">
        <v>3176</v>
      </c>
      <c r="C5864" s="4">
        <f t="shared" si="91"/>
        <v>8.6954140999315541</v>
      </c>
    </row>
    <row r="5865" spans="1:3" x14ac:dyDescent="0.3">
      <c r="A5865">
        <v>0</v>
      </c>
      <c r="B5865">
        <v>3302</v>
      </c>
      <c r="C5865" s="4">
        <f t="shared" si="91"/>
        <v>9.0403832991101982</v>
      </c>
    </row>
    <row r="5866" spans="1:3" x14ac:dyDescent="0.3">
      <c r="A5866">
        <v>0</v>
      </c>
      <c r="B5866">
        <v>3302</v>
      </c>
      <c r="C5866" s="4">
        <f t="shared" si="91"/>
        <v>9.0403832991101982</v>
      </c>
    </row>
    <row r="5867" spans="1:3" x14ac:dyDescent="0.3">
      <c r="A5867">
        <v>0</v>
      </c>
      <c r="B5867">
        <v>676</v>
      </c>
      <c r="C5867" s="4">
        <f t="shared" si="91"/>
        <v>1.8507871321013005</v>
      </c>
    </row>
    <row r="5868" spans="1:3" x14ac:dyDescent="0.3">
      <c r="A5868">
        <v>0</v>
      </c>
      <c r="B5868">
        <v>955</v>
      </c>
      <c r="C5868" s="4">
        <f t="shared" si="91"/>
        <v>2.6146475017111568</v>
      </c>
    </row>
    <row r="5869" spans="1:3" x14ac:dyDescent="0.3">
      <c r="A5869">
        <v>0</v>
      </c>
      <c r="B5869">
        <v>955</v>
      </c>
      <c r="C5869" s="4">
        <f t="shared" si="91"/>
        <v>2.6146475017111568</v>
      </c>
    </row>
    <row r="5870" spans="1:3" x14ac:dyDescent="0.3">
      <c r="A5870">
        <v>0</v>
      </c>
      <c r="B5870">
        <v>2889</v>
      </c>
      <c r="C5870" s="4">
        <f t="shared" si="91"/>
        <v>7.9096509240246409</v>
      </c>
    </row>
    <row r="5871" spans="1:3" x14ac:dyDescent="0.3">
      <c r="A5871">
        <v>0</v>
      </c>
      <c r="B5871">
        <v>2019</v>
      </c>
      <c r="C5871" s="4">
        <f t="shared" si="91"/>
        <v>5.5277207392197125</v>
      </c>
    </row>
    <row r="5872" spans="1:3" x14ac:dyDescent="0.3">
      <c r="A5872">
        <v>0</v>
      </c>
      <c r="B5872">
        <v>3885</v>
      </c>
      <c r="C5872" s="4">
        <f t="shared" si="91"/>
        <v>10.636550308008214</v>
      </c>
    </row>
    <row r="5873" spans="1:3" x14ac:dyDescent="0.3">
      <c r="A5873">
        <v>0</v>
      </c>
      <c r="B5873">
        <v>1252</v>
      </c>
      <c r="C5873" s="4">
        <f t="shared" si="91"/>
        <v>3.4277891854893907</v>
      </c>
    </row>
    <row r="5874" spans="1:3" x14ac:dyDescent="0.3">
      <c r="A5874">
        <v>0</v>
      </c>
      <c r="B5874">
        <v>1434</v>
      </c>
      <c r="C5874" s="4">
        <f t="shared" si="91"/>
        <v>3.9260780287474333</v>
      </c>
    </row>
    <row r="5875" spans="1:3" x14ac:dyDescent="0.3">
      <c r="A5875">
        <v>0</v>
      </c>
      <c r="B5875">
        <v>3397</v>
      </c>
      <c r="C5875" s="4">
        <f t="shared" si="91"/>
        <v>9.3004791238877473</v>
      </c>
    </row>
    <row r="5876" spans="1:3" x14ac:dyDescent="0.3">
      <c r="A5876">
        <v>0</v>
      </c>
      <c r="B5876">
        <v>365243</v>
      </c>
      <c r="C5876" s="4">
        <f t="shared" si="91"/>
        <v>999.98083504449005</v>
      </c>
    </row>
    <row r="5877" spans="1:3" x14ac:dyDescent="0.3">
      <c r="A5877">
        <v>0</v>
      </c>
      <c r="B5877">
        <v>365243</v>
      </c>
      <c r="C5877" s="4">
        <f t="shared" si="91"/>
        <v>999.98083504449005</v>
      </c>
    </row>
    <row r="5878" spans="1:3" x14ac:dyDescent="0.3">
      <c r="A5878">
        <v>0</v>
      </c>
      <c r="B5878">
        <v>365243</v>
      </c>
      <c r="C5878" s="4">
        <f t="shared" si="91"/>
        <v>999.98083504449005</v>
      </c>
    </row>
    <row r="5879" spans="1:3" x14ac:dyDescent="0.3">
      <c r="A5879">
        <v>0</v>
      </c>
      <c r="B5879">
        <v>671</v>
      </c>
      <c r="C5879" s="4">
        <f t="shared" si="91"/>
        <v>1.83709787816564</v>
      </c>
    </row>
    <row r="5880" spans="1:3" x14ac:dyDescent="0.3">
      <c r="A5880">
        <v>0</v>
      </c>
      <c r="B5880">
        <v>3876</v>
      </c>
      <c r="C5880" s="4">
        <f t="shared" si="91"/>
        <v>10.611909650924025</v>
      </c>
    </row>
    <row r="5881" spans="1:3" x14ac:dyDescent="0.3">
      <c r="A5881">
        <v>1</v>
      </c>
      <c r="B5881">
        <v>2402</v>
      </c>
      <c r="C5881" s="4">
        <f t="shared" si="91"/>
        <v>6.5763175906913069</v>
      </c>
    </row>
    <row r="5882" spans="1:3" x14ac:dyDescent="0.3">
      <c r="A5882">
        <v>0</v>
      </c>
      <c r="B5882">
        <v>365243</v>
      </c>
      <c r="C5882" s="4">
        <f t="shared" si="91"/>
        <v>999.98083504449005</v>
      </c>
    </row>
    <row r="5883" spans="1:3" x14ac:dyDescent="0.3">
      <c r="A5883">
        <v>0</v>
      </c>
      <c r="B5883">
        <v>205</v>
      </c>
      <c r="C5883" s="4">
        <f t="shared" si="91"/>
        <v>0.5612594113620808</v>
      </c>
    </row>
    <row r="5884" spans="1:3" x14ac:dyDescent="0.3">
      <c r="A5884">
        <v>0</v>
      </c>
      <c r="B5884">
        <v>2288</v>
      </c>
      <c r="C5884" s="4">
        <f t="shared" si="91"/>
        <v>6.2642026009582477</v>
      </c>
    </row>
    <row r="5885" spans="1:3" x14ac:dyDescent="0.3">
      <c r="A5885">
        <v>0</v>
      </c>
      <c r="B5885">
        <v>1006</v>
      </c>
      <c r="C5885" s="4">
        <f t="shared" si="91"/>
        <v>2.754277891854894</v>
      </c>
    </row>
    <row r="5886" spans="1:3" x14ac:dyDescent="0.3">
      <c r="A5886">
        <v>1</v>
      </c>
      <c r="B5886">
        <v>2139</v>
      </c>
      <c r="C5886" s="4">
        <f t="shared" si="91"/>
        <v>5.8562628336755651</v>
      </c>
    </row>
    <row r="5887" spans="1:3" x14ac:dyDescent="0.3">
      <c r="A5887">
        <v>1</v>
      </c>
      <c r="B5887">
        <v>2139</v>
      </c>
      <c r="C5887" s="4">
        <f t="shared" si="91"/>
        <v>5.8562628336755651</v>
      </c>
    </row>
    <row r="5888" spans="1:3" x14ac:dyDescent="0.3">
      <c r="A5888">
        <v>0</v>
      </c>
      <c r="B5888">
        <v>365243</v>
      </c>
      <c r="C5888" s="4">
        <f t="shared" si="91"/>
        <v>999.98083504449005</v>
      </c>
    </row>
    <row r="5889" spans="1:3" x14ac:dyDescent="0.3">
      <c r="A5889">
        <v>0</v>
      </c>
      <c r="B5889">
        <v>1084</v>
      </c>
      <c r="C5889" s="4">
        <f t="shared" si="91"/>
        <v>2.967830253251198</v>
      </c>
    </row>
    <row r="5890" spans="1:3" x14ac:dyDescent="0.3">
      <c r="A5890">
        <v>0</v>
      </c>
      <c r="B5890">
        <v>3045</v>
      </c>
      <c r="C5890" s="4">
        <f t="shared" si="91"/>
        <v>8.3367556468172488</v>
      </c>
    </row>
    <row r="5891" spans="1:3" x14ac:dyDescent="0.3">
      <c r="A5891">
        <v>0</v>
      </c>
      <c r="B5891">
        <v>3483</v>
      </c>
      <c r="C5891" s="4">
        <f t="shared" ref="C5891:C5954" si="92">B5891/365.25</f>
        <v>9.5359342915811087</v>
      </c>
    </row>
    <row r="5892" spans="1:3" x14ac:dyDescent="0.3">
      <c r="A5892">
        <v>0</v>
      </c>
      <c r="B5892">
        <v>3139</v>
      </c>
      <c r="C5892" s="4">
        <f t="shared" si="92"/>
        <v>8.5941136208076667</v>
      </c>
    </row>
    <row r="5893" spans="1:3" x14ac:dyDescent="0.3">
      <c r="A5893">
        <v>0</v>
      </c>
      <c r="B5893">
        <v>365243</v>
      </c>
      <c r="C5893" s="4">
        <f t="shared" si="92"/>
        <v>999.98083504449005</v>
      </c>
    </row>
    <row r="5894" spans="1:3" x14ac:dyDescent="0.3">
      <c r="A5894">
        <v>0</v>
      </c>
      <c r="B5894">
        <v>4152</v>
      </c>
      <c r="C5894" s="4">
        <f t="shared" si="92"/>
        <v>11.367556468172484</v>
      </c>
    </row>
    <row r="5895" spans="1:3" x14ac:dyDescent="0.3">
      <c r="A5895">
        <v>0</v>
      </c>
      <c r="B5895">
        <v>4152</v>
      </c>
      <c r="C5895" s="4">
        <f t="shared" si="92"/>
        <v>11.367556468172484</v>
      </c>
    </row>
    <row r="5896" spans="1:3" x14ac:dyDescent="0.3">
      <c r="A5896">
        <v>0</v>
      </c>
      <c r="B5896">
        <v>365243</v>
      </c>
      <c r="C5896" s="4">
        <f t="shared" si="92"/>
        <v>999.98083504449005</v>
      </c>
    </row>
    <row r="5897" spans="1:3" x14ac:dyDescent="0.3">
      <c r="A5897">
        <v>0</v>
      </c>
      <c r="B5897">
        <v>2850</v>
      </c>
      <c r="C5897" s="4">
        <f t="shared" si="92"/>
        <v>7.8028747433264884</v>
      </c>
    </row>
    <row r="5898" spans="1:3" x14ac:dyDescent="0.3">
      <c r="A5898">
        <v>0</v>
      </c>
      <c r="B5898">
        <v>2460</v>
      </c>
      <c r="C5898" s="4">
        <f t="shared" si="92"/>
        <v>6.7351129363449695</v>
      </c>
    </row>
    <row r="5899" spans="1:3" x14ac:dyDescent="0.3">
      <c r="A5899">
        <v>0</v>
      </c>
      <c r="B5899">
        <v>2460</v>
      </c>
      <c r="C5899" s="4">
        <f t="shared" si="92"/>
        <v>6.7351129363449695</v>
      </c>
    </row>
    <row r="5900" spans="1:3" x14ac:dyDescent="0.3">
      <c r="A5900">
        <v>0</v>
      </c>
      <c r="B5900">
        <v>1978</v>
      </c>
      <c r="C5900" s="4">
        <f t="shared" si="92"/>
        <v>5.415468856947296</v>
      </c>
    </row>
    <row r="5901" spans="1:3" x14ac:dyDescent="0.3">
      <c r="A5901">
        <v>1</v>
      </c>
      <c r="B5901">
        <v>978</v>
      </c>
      <c r="C5901" s="4">
        <f t="shared" si="92"/>
        <v>2.6776180698151952</v>
      </c>
    </row>
    <row r="5902" spans="1:3" x14ac:dyDescent="0.3">
      <c r="A5902">
        <v>0</v>
      </c>
      <c r="B5902">
        <v>7254</v>
      </c>
      <c r="C5902" s="4">
        <f t="shared" si="92"/>
        <v>19.860369609856264</v>
      </c>
    </row>
    <row r="5903" spans="1:3" x14ac:dyDescent="0.3">
      <c r="A5903">
        <v>0</v>
      </c>
      <c r="B5903">
        <v>7254</v>
      </c>
      <c r="C5903" s="4">
        <f t="shared" si="92"/>
        <v>19.860369609856264</v>
      </c>
    </row>
    <row r="5904" spans="1:3" x14ac:dyDescent="0.3">
      <c r="A5904">
        <v>0</v>
      </c>
      <c r="B5904">
        <v>1767</v>
      </c>
      <c r="C5904" s="4">
        <f t="shared" si="92"/>
        <v>4.8377823408624234</v>
      </c>
    </row>
    <row r="5905" spans="1:3" x14ac:dyDescent="0.3">
      <c r="A5905">
        <v>0</v>
      </c>
      <c r="B5905">
        <v>636</v>
      </c>
      <c r="C5905" s="4">
        <f t="shared" si="92"/>
        <v>1.7412731006160165</v>
      </c>
    </row>
    <row r="5906" spans="1:3" x14ac:dyDescent="0.3">
      <c r="A5906">
        <v>0</v>
      </c>
      <c r="B5906">
        <v>5568</v>
      </c>
      <c r="C5906" s="4">
        <f t="shared" si="92"/>
        <v>15.24435318275154</v>
      </c>
    </row>
    <row r="5907" spans="1:3" x14ac:dyDescent="0.3">
      <c r="A5907">
        <v>0</v>
      </c>
      <c r="B5907">
        <v>2510</v>
      </c>
      <c r="C5907" s="4">
        <f t="shared" si="92"/>
        <v>6.8720054757015738</v>
      </c>
    </row>
    <row r="5908" spans="1:3" x14ac:dyDescent="0.3">
      <c r="A5908">
        <v>0</v>
      </c>
      <c r="B5908">
        <v>2933</v>
      </c>
      <c r="C5908" s="4">
        <f t="shared" si="92"/>
        <v>8.0301163586584536</v>
      </c>
    </row>
    <row r="5909" spans="1:3" x14ac:dyDescent="0.3">
      <c r="A5909">
        <v>0</v>
      </c>
      <c r="B5909">
        <v>1019</v>
      </c>
      <c r="C5909" s="4">
        <f t="shared" si="92"/>
        <v>2.7898699520876113</v>
      </c>
    </row>
    <row r="5910" spans="1:3" x14ac:dyDescent="0.3">
      <c r="A5910">
        <v>0</v>
      </c>
      <c r="B5910">
        <v>3853</v>
      </c>
      <c r="C5910" s="4">
        <f t="shared" si="92"/>
        <v>10.548939082819986</v>
      </c>
    </row>
    <row r="5911" spans="1:3" x14ac:dyDescent="0.3">
      <c r="A5911">
        <v>0</v>
      </c>
      <c r="B5911">
        <v>1292</v>
      </c>
      <c r="C5911" s="4">
        <f t="shared" si="92"/>
        <v>3.5373032169746748</v>
      </c>
    </row>
    <row r="5912" spans="1:3" x14ac:dyDescent="0.3">
      <c r="A5912">
        <v>0</v>
      </c>
      <c r="B5912">
        <v>463</v>
      </c>
      <c r="C5912" s="4">
        <f t="shared" si="92"/>
        <v>1.267624914442163</v>
      </c>
    </row>
    <row r="5913" spans="1:3" x14ac:dyDescent="0.3">
      <c r="A5913">
        <v>0</v>
      </c>
      <c r="B5913">
        <v>2789</v>
      </c>
      <c r="C5913" s="4">
        <f t="shared" si="92"/>
        <v>7.6358658453114305</v>
      </c>
    </row>
    <row r="5914" spans="1:3" x14ac:dyDescent="0.3">
      <c r="A5914">
        <v>0</v>
      </c>
      <c r="B5914">
        <v>2789</v>
      </c>
      <c r="C5914" s="4">
        <f t="shared" si="92"/>
        <v>7.6358658453114305</v>
      </c>
    </row>
    <row r="5915" spans="1:3" x14ac:dyDescent="0.3">
      <c r="A5915">
        <v>0</v>
      </c>
      <c r="B5915">
        <v>1096</v>
      </c>
      <c r="C5915" s="4">
        <f t="shared" si="92"/>
        <v>3.0006844626967832</v>
      </c>
    </row>
    <row r="5916" spans="1:3" x14ac:dyDescent="0.3">
      <c r="A5916">
        <v>0</v>
      </c>
      <c r="B5916">
        <v>1057</v>
      </c>
      <c r="C5916" s="4">
        <f t="shared" si="92"/>
        <v>2.8939082819986313</v>
      </c>
    </row>
    <row r="5917" spans="1:3" x14ac:dyDescent="0.3">
      <c r="A5917">
        <v>0</v>
      </c>
      <c r="B5917">
        <v>569</v>
      </c>
      <c r="C5917" s="4">
        <f t="shared" si="92"/>
        <v>1.5578370978781657</v>
      </c>
    </row>
    <row r="5918" spans="1:3" x14ac:dyDescent="0.3">
      <c r="A5918">
        <v>0</v>
      </c>
      <c r="B5918">
        <v>3483</v>
      </c>
      <c r="C5918" s="4">
        <f t="shared" si="92"/>
        <v>9.5359342915811087</v>
      </c>
    </row>
    <row r="5919" spans="1:3" x14ac:dyDescent="0.3">
      <c r="A5919">
        <v>0</v>
      </c>
      <c r="B5919">
        <v>1485</v>
      </c>
      <c r="C5919" s="4">
        <f t="shared" si="92"/>
        <v>4.0657084188911705</v>
      </c>
    </row>
    <row r="5920" spans="1:3" x14ac:dyDescent="0.3">
      <c r="A5920">
        <v>0</v>
      </c>
      <c r="B5920">
        <v>2576</v>
      </c>
      <c r="C5920" s="4">
        <f t="shared" si="92"/>
        <v>7.052703627652293</v>
      </c>
    </row>
    <row r="5921" spans="1:3" x14ac:dyDescent="0.3">
      <c r="A5921">
        <v>0</v>
      </c>
      <c r="B5921">
        <v>5207</v>
      </c>
      <c r="C5921" s="4">
        <f t="shared" si="92"/>
        <v>14.255989048596852</v>
      </c>
    </row>
    <row r="5922" spans="1:3" x14ac:dyDescent="0.3">
      <c r="A5922">
        <v>0</v>
      </c>
      <c r="B5922">
        <v>598</v>
      </c>
      <c r="C5922" s="4">
        <f t="shared" si="92"/>
        <v>1.6372347707049966</v>
      </c>
    </row>
    <row r="5923" spans="1:3" x14ac:dyDescent="0.3">
      <c r="A5923">
        <v>0</v>
      </c>
      <c r="B5923">
        <v>2502</v>
      </c>
      <c r="C5923" s="4">
        <f t="shared" si="92"/>
        <v>6.8501026694045173</v>
      </c>
    </row>
    <row r="5924" spans="1:3" x14ac:dyDescent="0.3">
      <c r="A5924">
        <v>0</v>
      </c>
      <c r="B5924">
        <v>1472</v>
      </c>
      <c r="C5924" s="4">
        <f t="shared" si="92"/>
        <v>4.0301163586584527</v>
      </c>
    </row>
    <row r="5925" spans="1:3" x14ac:dyDescent="0.3">
      <c r="A5925">
        <v>0</v>
      </c>
      <c r="B5925">
        <v>365243</v>
      </c>
      <c r="C5925" s="4">
        <f t="shared" si="92"/>
        <v>999.98083504449005</v>
      </c>
    </row>
    <row r="5926" spans="1:3" x14ac:dyDescent="0.3">
      <c r="A5926">
        <v>0</v>
      </c>
      <c r="B5926">
        <v>1359</v>
      </c>
      <c r="C5926" s="4">
        <f t="shared" si="92"/>
        <v>3.7207392197125255</v>
      </c>
    </row>
    <row r="5927" spans="1:3" x14ac:dyDescent="0.3">
      <c r="A5927">
        <v>0</v>
      </c>
      <c r="B5927">
        <v>1702</v>
      </c>
      <c r="C5927" s="4">
        <f t="shared" si="92"/>
        <v>4.6598220396988363</v>
      </c>
    </row>
    <row r="5928" spans="1:3" x14ac:dyDescent="0.3">
      <c r="A5928">
        <v>0</v>
      </c>
      <c r="B5928">
        <v>382</v>
      </c>
      <c r="C5928" s="4">
        <f t="shared" si="92"/>
        <v>1.0458590006844628</v>
      </c>
    </row>
    <row r="5929" spans="1:3" x14ac:dyDescent="0.3">
      <c r="A5929">
        <v>0</v>
      </c>
      <c r="B5929">
        <v>5901</v>
      </c>
      <c r="C5929" s="4">
        <f t="shared" si="92"/>
        <v>16.156057494866531</v>
      </c>
    </row>
    <row r="5930" spans="1:3" x14ac:dyDescent="0.3">
      <c r="A5930">
        <v>1</v>
      </c>
      <c r="B5930">
        <v>1311</v>
      </c>
      <c r="C5930" s="4">
        <f t="shared" si="92"/>
        <v>3.5893223819301849</v>
      </c>
    </row>
    <row r="5931" spans="1:3" x14ac:dyDescent="0.3">
      <c r="A5931">
        <v>1</v>
      </c>
      <c r="B5931">
        <v>349</v>
      </c>
      <c r="C5931" s="4">
        <f t="shared" si="92"/>
        <v>0.95550992470910334</v>
      </c>
    </row>
    <row r="5932" spans="1:3" x14ac:dyDescent="0.3">
      <c r="A5932">
        <v>1</v>
      </c>
      <c r="B5932">
        <v>349</v>
      </c>
      <c r="C5932" s="4">
        <f t="shared" si="92"/>
        <v>0.95550992470910334</v>
      </c>
    </row>
    <row r="5933" spans="1:3" x14ac:dyDescent="0.3">
      <c r="A5933">
        <v>0</v>
      </c>
      <c r="B5933">
        <v>7141</v>
      </c>
      <c r="C5933" s="4">
        <f t="shared" si="92"/>
        <v>19.550992470910334</v>
      </c>
    </row>
    <row r="5934" spans="1:3" x14ac:dyDescent="0.3">
      <c r="A5934">
        <v>0</v>
      </c>
      <c r="B5934">
        <v>365243</v>
      </c>
      <c r="C5934" s="4">
        <f t="shared" si="92"/>
        <v>999.98083504449005</v>
      </c>
    </row>
    <row r="5935" spans="1:3" x14ac:dyDescent="0.3">
      <c r="A5935">
        <v>0</v>
      </c>
      <c r="B5935">
        <v>3540</v>
      </c>
      <c r="C5935" s="4">
        <f t="shared" si="92"/>
        <v>9.6919917864476393</v>
      </c>
    </row>
    <row r="5936" spans="1:3" x14ac:dyDescent="0.3">
      <c r="A5936">
        <v>0</v>
      </c>
      <c r="B5936">
        <v>1611</v>
      </c>
      <c r="C5936" s="4">
        <f t="shared" si="92"/>
        <v>4.4106776180698155</v>
      </c>
    </row>
    <row r="5937" spans="1:3" x14ac:dyDescent="0.3">
      <c r="A5937">
        <v>0</v>
      </c>
      <c r="B5937">
        <v>1835</v>
      </c>
      <c r="C5937" s="4">
        <f t="shared" si="92"/>
        <v>5.0239561943874058</v>
      </c>
    </row>
    <row r="5938" spans="1:3" x14ac:dyDescent="0.3">
      <c r="A5938">
        <v>0</v>
      </c>
      <c r="B5938">
        <v>2782</v>
      </c>
      <c r="C5938" s="4">
        <f t="shared" si="92"/>
        <v>7.6167008898015061</v>
      </c>
    </row>
    <row r="5939" spans="1:3" x14ac:dyDescent="0.3">
      <c r="A5939">
        <v>0</v>
      </c>
      <c r="B5939">
        <v>1223</v>
      </c>
      <c r="C5939" s="4">
        <f t="shared" si="92"/>
        <v>3.3483915126625599</v>
      </c>
    </row>
    <row r="5940" spans="1:3" x14ac:dyDescent="0.3">
      <c r="A5940">
        <v>0</v>
      </c>
      <c r="B5940">
        <v>4629</v>
      </c>
      <c r="C5940" s="4">
        <f t="shared" si="92"/>
        <v>12.673511293634498</v>
      </c>
    </row>
    <row r="5941" spans="1:3" x14ac:dyDescent="0.3">
      <c r="A5941">
        <v>0</v>
      </c>
      <c r="B5941">
        <v>365243</v>
      </c>
      <c r="C5941" s="4">
        <f t="shared" si="92"/>
        <v>999.98083504449005</v>
      </c>
    </row>
    <row r="5942" spans="1:3" x14ac:dyDescent="0.3">
      <c r="A5942">
        <v>0</v>
      </c>
      <c r="B5942">
        <v>1141</v>
      </c>
      <c r="C5942" s="4">
        <f t="shared" si="92"/>
        <v>3.1238877481177276</v>
      </c>
    </row>
    <row r="5943" spans="1:3" x14ac:dyDescent="0.3">
      <c r="A5943">
        <v>1</v>
      </c>
      <c r="B5943">
        <v>2196</v>
      </c>
      <c r="C5943" s="4">
        <f t="shared" si="92"/>
        <v>6.0123203285420947</v>
      </c>
    </row>
    <row r="5944" spans="1:3" x14ac:dyDescent="0.3">
      <c r="A5944">
        <v>0</v>
      </c>
      <c r="B5944">
        <v>365243</v>
      </c>
      <c r="C5944" s="4">
        <f t="shared" si="92"/>
        <v>999.98083504449005</v>
      </c>
    </row>
    <row r="5945" spans="1:3" x14ac:dyDescent="0.3">
      <c r="A5945">
        <v>0</v>
      </c>
      <c r="B5945">
        <v>365243</v>
      </c>
      <c r="C5945" s="4">
        <f t="shared" si="92"/>
        <v>999.98083504449005</v>
      </c>
    </row>
    <row r="5946" spans="1:3" x14ac:dyDescent="0.3">
      <c r="A5946">
        <v>0</v>
      </c>
      <c r="B5946">
        <v>365243</v>
      </c>
      <c r="C5946" s="4">
        <f t="shared" si="92"/>
        <v>999.98083504449005</v>
      </c>
    </row>
    <row r="5947" spans="1:3" x14ac:dyDescent="0.3">
      <c r="A5947">
        <v>0</v>
      </c>
      <c r="B5947">
        <v>365243</v>
      </c>
      <c r="C5947" s="4">
        <f t="shared" si="92"/>
        <v>999.98083504449005</v>
      </c>
    </row>
    <row r="5948" spans="1:3" x14ac:dyDescent="0.3">
      <c r="A5948">
        <v>0</v>
      </c>
      <c r="B5948">
        <v>1802</v>
      </c>
      <c r="C5948" s="4">
        <f t="shared" si="92"/>
        <v>4.9336071184120467</v>
      </c>
    </row>
    <row r="5949" spans="1:3" x14ac:dyDescent="0.3">
      <c r="A5949">
        <v>0</v>
      </c>
      <c r="B5949">
        <v>1870</v>
      </c>
      <c r="C5949" s="4">
        <f t="shared" si="92"/>
        <v>5.1197809719370291</v>
      </c>
    </row>
    <row r="5950" spans="1:3" x14ac:dyDescent="0.3">
      <c r="A5950">
        <v>0</v>
      </c>
      <c r="B5950">
        <v>246</v>
      </c>
      <c r="C5950" s="4">
        <f t="shared" si="92"/>
        <v>0.67351129363449691</v>
      </c>
    </row>
    <row r="5951" spans="1:3" x14ac:dyDescent="0.3">
      <c r="A5951">
        <v>0</v>
      </c>
      <c r="B5951">
        <v>246</v>
      </c>
      <c r="C5951" s="4">
        <f t="shared" si="92"/>
        <v>0.67351129363449691</v>
      </c>
    </row>
    <row r="5952" spans="1:3" x14ac:dyDescent="0.3">
      <c r="A5952">
        <v>0</v>
      </c>
      <c r="B5952">
        <v>103</v>
      </c>
      <c r="C5952" s="4">
        <f t="shared" si="92"/>
        <v>0.28199863107460643</v>
      </c>
    </row>
    <row r="5953" spans="1:3" x14ac:dyDescent="0.3">
      <c r="A5953">
        <v>0</v>
      </c>
      <c r="B5953">
        <v>4598</v>
      </c>
      <c r="C5953" s="4">
        <f t="shared" si="92"/>
        <v>12.588637919233403</v>
      </c>
    </row>
    <row r="5954" spans="1:3" x14ac:dyDescent="0.3">
      <c r="A5954">
        <v>0</v>
      </c>
      <c r="B5954">
        <v>365243</v>
      </c>
      <c r="C5954" s="4">
        <f t="shared" si="92"/>
        <v>999.98083504449005</v>
      </c>
    </row>
    <row r="5955" spans="1:3" x14ac:dyDescent="0.3">
      <c r="A5955">
        <v>0</v>
      </c>
      <c r="B5955">
        <v>179</v>
      </c>
      <c r="C5955" s="4">
        <f t="shared" ref="C5955:C6018" si="93">B5955/365.25</f>
        <v>0.49007529089664614</v>
      </c>
    </row>
    <row r="5956" spans="1:3" x14ac:dyDescent="0.3">
      <c r="A5956">
        <v>0</v>
      </c>
      <c r="B5956">
        <v>1824</v>
      </c>
      <c r="C5956" s="4">
        <f t="shared" si="93"/>
        <v>4.9938398357289531</v>
      </c>
    </row>
    <row r="5957" spans="1:3" x14ac:dyDescent="0.3">
      <c r="A5957">
        <v>0</v>
      </c>
      <c r="B5957">
        <v>2302</v>
      </c>
      <c r="C5957" s="4">
        <f t="shared" si="93"/>
        <v>6.3025325119780975</v>
      </c>
    </row>
    <row r="5958" spans="1:3" x14ac:dyDescent="0.3">
      <c r="A5958">
        <v>0</v>
      </c>
      <c r="B5958">
        <v>365243</v>
      </c>
      <c r="C5958" s="4">
        <f t="shared" si="93"/>
        <v>999.98083504449005</v>
      </c>
    </row>
    <row r="5959" spans="1:3" x14ac:dyDescent="0.3">
      <c r="A5959">
        <v>0</v>
      </c>
      <c r="B5959">
        <v>3088</v>
      </c>
      <c r="C5959" s="4">
        <f t="shared" si="93"/>
        <v>8.4544832306639286</v>
      </c>
    </row>
    <row r="5960" spans="1:3" x14ac:dyDescent="0.3">
      <c r="A5960">
        <v>0</v>
      </c>
      <c r="B5960">
        <v>365243</v>
      </c>
      <c r="C5960" s="4">
        <f t="shared" si="93"/>
        <v>999.98083504449005</v>
      </c>
    </row>
    <row r="5961" spans="1:3" x14ac:dyDescent="0.3">
      <c r="A5961">
        <v>0</v>
      </c>
      <c r="B5961">
        <v>3189</v>
      </c>
      <c r="C5961" s="4">
        <f t="shared" si="93"/>
        <v>8.7310061601642719</v>
      </c>
    </row>
    <row r="5962" spans="1:3" x14ac:dyDescent="0.3">
      <c r="A5962">
        <v>0</v>
      </c>
      <c r="B5962">
        <v>3189</v>
      </c>
      <c r="C5962" s="4">
        <f t="shared" si="93"/>
        <v>8.7310061601642719</v>
      </c>
    </row>
    <row r="5963" spans="1:3" x14ac:dyDescent="0.3">
      <c r="A5963">
        <v>0</v>
      </c>
      <c r="B5963">
        <v>245</v>
      </c>
      <c r="C5963" s="4">
        <f t="shared" si="93"/>
        <v>0.67077344284736484</v>
      </c>
    </row>
    <row r="5964" spans="1:3" x14ac:dyDescent="0.3">
      <c r="A5964">
        <v>0</v>
      </c>
      <c r="B5964">
        <v>685</v>
      </c>
      <c r="C5964" s="4">
        <f t="shared" si="93"/>
        <v>1.8754277891854894</v>
      </c>
    </row>
    <row r="5965" spans="1:3" x14ac:dyDescent="0.3">
      <c r="A5965">
        <v>0</v>
      </c>
      <c r="B5965">
        <v>11791</v>
      </c>
      <c r="C5965" s="4">
        <f t="shared" si="93"/>
        <v>32.281998631074607</v>
      </c>
    </row>
    <row r="5966" spans="1:3" x14ac:dyDescent="0.3">
      <c r="A5966">
        <v>0</v>
      </c>
      <c r="B5966">
        <v>5107</v>
      </c>
      <c r="C5966" s="4">
        <f t="shared" si="93"/>
        <v>13.982203969883642</v>
      </c>
    </row>
    <row r="5967" spans="1:3" x14ac:dyDescent="0.3">
      <c r="A5967">
        <v>0</v>
      </c>
      <c r="B5967">
        <v>612</v>
      </c>
      <c r="C5967" s="4">
        <f t="shared" si="93"/>
        <v>1.675564681724846</v>
      </c>
    </row>
    <row r="5968" spans="1:3" x14ac:dyDescent="0.3">
      <c r="A5968">
        <v>0</v>
      </c>
      <c r="B5968">
        <v>529</v>
      </c>
      <c r="C5968" s="4">
        <f t="shared" si="93"/>
        <v>1.4483230663928817</v>
      </c>
    </row>
    <row r="5969" spans="1:3" x14ac:dyDescent="0.3">
      <c r="A5969">
        <v>0</v>
      </c>
      <c r="B5969">
        <v>2841</v>
      </c>
      <c r="C5969" s="4">
        <f t="shared" si="93"/>
        <v>7.7782340862422998</v>
      </c>
    </row>
    <row r="5970" spans="1:3" x14ac:dyDescent="0.3">
      <c r="A5970">
        <v>1</v>
      </c>
      <c r="B5970">
        <v>8335</v>
      </c>
      <c r="C5970" s="4">
        <f t="shared" si="93"/>
        <v>22.819986310746064</v>
      </c>
    </row>
    <row r="5971" spans="1:3" x14ac:dyDescent="0.3">
      <c r="A5971">
        <v>0</v>
      </c>
      <c r="B5971">
        <v>1166</v>
      </c>
      <c r="C5971" s="4">
        <f t="shared" si="93"/>
        <v>3.1923340177960302</v>
      </c>
    </row>
    <row r="5972" spans="1:3" x14ac:dyDescent="0.3">
      <c r="A5972">
        <v>0</v>
      </c>
      <c r="B5972">
        <v>667</v>
      </c>
      <c r="C5972" s="4">
        <f t="shared" si="93"/>
        <v>1.8261464750171115</v>
      </c>
    </row>
    <row r="5973" spans="1:3" x14ac:dyDescent="0.3">
      <c r="A5973">
        <v>1</v>
      </c>
      <c r="B5973">
        <v>8137</v>
      </c>
      <c r="C5973" s="4">
        <f t="shared" si="93"/>
        <v>22.277891854893909</v>
      </c>
    </row>
    <row r="5974" spans="1:3" x14ac:dyDescent="0.3">
      <c r="A5974">
        <v>0</v>
      </c>
      <c r="B5974">
        <v>954</v>
      </c>
      <c r="C5974" s="4">
        <f t="shared" si="93"/>
        <v>2.6119096509240247</v>
      </c>
    </row>
    <row r="5975" spans="1:3" x14ac:dyDescent="0.3">
      <c r="A5975">
        <v>0</v>
      </c>
      <c r="B5975">
        <v>13807</v>
      </c>
      <c r="C5975" s="4">
        <f t="shared" si="93"/>
        <v>37.80150581793292</v>
      </c>
    </row>
    <row r="5976" spans="1:3" x14ac:dyDescent="0.3">
      <c r="A5976">
        <v>0</v>
      </c>
      <c r="B5976">
        <v>111</v>
      </c>
      <c r="C5976" s="4">
        <f t="shared" si="93"/>
        <v>0.30390143737166325</v>
      </c>
    </row>
    <row r="5977" spans="1:3" x14ac:dyDescent="0.3">
      <c r="A5977">
        <v>0</v>
      </c>
      <c r="B5977">
        <v>457</v>
      </c>
      <c r="C5977" s="4">
        <f t="shared" si="93"/>
        <v>1.2511978097193703</v>
      </c>
    </row>
    <row r="5978" spans="1:3" x14ac:dyDescent="0.3">
      <c r="A5978">
        <v>0</v>
      </c>
      <c r="B5978">
        <v>457</v>
      </c>
      <c r="C5978" s="4">
        <f t="shared" si="93"/>
        <v>1.2511978097193703</v>
      </c>
    </row>
    <row r="5979" spans="1:3" x14ac:dyDescent="0.3">
      <c r="A5979">
        <v>0</v>
      </c>
      <c r="B5979">
        <v>3394</v>
      </c>
      <c r="C5979" s="4">
        <f t="shared" si="93"/>
        <v>9.292265571526352</v>
      </c>
    </row>
    <row r="5980" spans="1:3" x14ac:dyDescent="0.3">
      <c r="A5980">
        <v>0</v>
      </c>
      <c r="B5980">
        <v>365243</v>
      </c>
      <c r="C5980" s="4">
        <f t="shared" si="93"/>
        <v>999.98083504449005</v>
      </c>
    </row>
    <row r="5981" spans="1:3" x14ac:dyDescent="0.3">
      <c r="A5981">
        <v>0</v>
      </c>
      <c r="B5981">
        <v>2549</v>
      </c>
      <c r="C5981" s="4">
        <f t="shared" si="93"/>
        <v>6.9787816563997263</v>
      </c>
    </row>
    <row r="5982" spans="1:3" x14ac:dyDescent="0.3">
      <c r="A5982">
        <v>0</v>
      </c>
      <c r="B5982">
        <v>1764</v>
      </c>
      <c r="C5982" s="4">
        <f t="shared" si="93"/>
        <v>4.8295687885010263</v>
      </c>
    </row>
    <row r="5983" spans="1:3" x14ac:dyDescent="0.3">
      <c r="A5983">
        <v>1</v>
      </c>
      <c r="B5983">
        <v>1173</v>
      </c>
      <c r="C5983" s="4">
        <f t="shared" si="93"/>
        <v>3.2114989733059547</v>
      </c>
    </row>
    <row r="5984" spans="1:3" x14ac:dyDescent="0.3">
      <c r="A5984">
        <v>0</v>
      </c>
      <c r="B5984">
        <v>1378</v>
      </c>
      <c r="C5984" s="4">
        <f t="shared" si="93"/>
        <v>3.7727583846680357</v>
      </c>
    </row>
    <row r="5985" spans="1:3" x14ac:dyDescent="0.3">
      <c r="A5985">
        <v>1</v>
      </c>
      <c r="B5985">
        <v>4754</v>
      </c>
      <c r="C5985" s="4">
        <f t="shared" si="93"/>
        <v>13.015742642026009</v>
      </c>
    </row>
    <row r="5986" spans="1:3" x14ac:dyDescent="0.3">
      <c r="A5986">
        <v>0</v>
      </c>
      <c r="B5986">
        <v>365243</v>
      </c>
      <c r="C5986" s="4">
        <f t="shared" si="93"/>
        <v>999.98083504449005</v>
      </c>
    </row>
    <row r="5987" spans="1:3" x14ac:dyDescent="0.3">
      <c r="A5987">
        <v>0</v>
      </c>
      <c r="B5987">
        <v>3754</v>
      </c>
      <c r="C5987" s="4">
        <f t="shared" si="93"/>
        <v>10.277891854893909</v>
      </c>
    </row>
    <row r="5988" spans="1:3" x14ac:dyDescent="0.3">
      <c r="A5988">
        <v>0</v>
      </c>
      <c r="B5988">
        <v>7610</v>
      </c>
      <c r="C5988" s="4">
        <f t="shared" si="93"/>
        <v>20.83504449007529</v>
      </c>
    </row>
    <row r="5989" spans="1:3" x14ac:dyDescent="0.3">
      <c r="A5989">
        <v>0</v>
      </c>
      <c r="B5989">
        <v>365243</v>
      </c>
      <c r="C5989" s="4">
        <f t="shared" si="93"/>
        <v>999.98083504449005</v>
      </c>
    </row>
    <row r="5990" spans="1:3" x14ac:dyDescent="0.3">
      <c r="A5990">
        <v>0</v>
      </c>
      <c r="B5990">
        <v>365243</v>
      </c>
      <c r="C5990" s="4">
        <f t="shared" si="93"/>
        <v>999.98083504449005</v>
      </c>
    </row>
    <row r="5991" spans="1:3" x14ac:dyDescent="0.3">
      <c r="A5991">
        <v>0</v>
      </c>
      <c r="B5991">
        <v>2045</v>
      </c>
      <c r="C5991" s="4">
        <f t="shared" si="93"/>
        <v>5.5989048596851472</v>
      </c>
    </row>
    <row r="5992" spans="1:3" x14ac:dyDescent="0.3">
      <c r="A5992">
        <v>0</v>
      </c>
      <c r="B5992">
        <v>2045</v>
      </c>
      <c r="C5992" s="4">
        <f t="shared" si="93"/>
        <v>5.5989048596851472</v>
      </c>
    </row>
    <row r="5993" spans="1:3" x14ac:dyDescent="0.3">
      <c r="A5993">
        <v>0</v>
      </c>
      <c r="B5993">
        <v>365243</v>
      </c>
      <c r="C5993" s="4">
        <f t="shared" si="93"/>
        <v>999.98083504449005</v>
      </c>
    </row>
    <row r="5994" spans="1:3" x14ac:dyDescent="0.3">
      <c r="A5994">
        <v>0</v>
      </c>
      <c r="B5994">
        <v>908</v>
      </c>
      <c r="C5994" s="4">
        <f t="shared" si="93"/>
        <v>2.4859685147159478</v>
      </c>
    </row>
    <row r="5995" spans="1:3" x14ac:dyDescent="0.3">
      <c r="A5995">
        <v>0</v>
      </c>
      <c r="B5995">
        <v>2847</v>
      </c>
      <c r="C5995" s="4">
        <f t="shared" si="93"/>
        <v>7.7946611909650922</v>
      </c>
    </row>
    <row r="5996" spans="1:3" x14ac:dyDescent="0.3">
      <c r="A5996">
        <v>0</v>
      </c>
      <c r="B5996">
        <v>893</v>
      </c>
      <c r="C5996" s="4">
        <f t="shared" si="93"/>
        <v>2.4449007529089664</v>
      </c>
    </row>
    <row r="5997" spans="1:3" x14ac:dyDescent="0.3">
      <c r="A5997">
        <v>0</v>
      </c>
      <c r="B5997">
        <v>365243</v>
      </c>
      <c r="C5997" s="4">
        <f t="shared" si="93"/>
        <v>999.98083504449005</v>
      </c>
    </row>
    <row r="5998" spans="1:3" x14ac:dyDescent="0.3">
      <c r="A5998">
        <v>0</v>
      </c>
      <c r="B5998">
        <v>633</v>
      </c>
      <c r="C5998" s="4">
        <f t="shared" si="93"/>
        <v>1.7330595482546201</v>
      </c>
    </row>
    <row r="5999" spans="1:3" x14ac:dyDescent="0.3">
      <c r="A5999">
        <v>0</v>
      </c>
      <c r="B5999">
        <v>1911</v>
      </c>
      <c r="C5999" s="4">
        <f t="shared" si="93"/>
        <v>5.2320328542094456</v>
      </c>
    </row>
    <row r="6000" spans="1:3" x14ac:dyDescent="0.3">
      <c r="A6000">
        <v>0</v>
      </c>
      <c r="B6000">
        <v>533</v>
      </c>
      <c r="C6000" s="4">
        <f t="shared" si="93"/>
        <v>1.4592744695414099</v>
      </c>
    </row>
    <row r="6001" spans="1:3" x14ac:dyDescent="0.3">
      <c r="A6001">
        <v>0</v>
      </c>
      <c r="B6001">
        <v>533</v>
      </c>
      <c r="C6001" s="4">
        <f t="shared" si="93"/>
        <v>1.4592744695414099</v>
      </c>
    </row>
    <row r="6002" spans="1:3" x14ac:dyDescent="0.3">
      <c r="A6002">
        <v>0</v>
      </c>
      <c r="B6002">
        <v>1483</v>
      </c>
      <c r="C6002" s="4">
        <f t="shared" si="93"/>
        <v>4.0602327173169064</v>
      </c>
    </row>
    <row r="6003" spans="1:3" x14ac:dyDescent="0.3">
      <c r="A6003">
        <v>0</v>
      </c>
      <c r="B6003">
        <v>1483</v>
      </c>
      <c r="C6003" s="4">
        <f t="shared" si="93"/>
        <v>4.0602327173169064</v>
      </c>
    </row>
    <row r="6004" spans="1:3" x14ac:dyDescent="0.3">
      <c r="A6004">
        <v>0</v>
      </c>
      <c r="B6004">
        <v>2246</v>
      </c>
      <c r="C6004" s="4">
        <f t="shared" si="93"/>
        <v>6.1492128678986999</v>
      </c>
    </row>
    <row r="6005" spans="1:3" x14ac:dyDescent="0.3">
      <c r="A6005">
        <v>0</v>
      </c>
      <c r="B6005">
        <v>2246</v>
      </c>
      <c r="C6005" s="4">
        <f t="shared" si="93"/>
        <v>6.1492128678986999</v>
      </c>
    </row>
    <row r="6006" spans="1:3" x14ac:dyDescent="0.3">
      <c r="A6006">
        <v>0</v>
      </c>
      <c r="B6006">
        <v>2246</v>
      </c>
      <c r="C6006" s="4">
        <f t="shared" si="93"/>
        <v>6.1492128678986999</v>
      </c>
    </row>
    <row r="6007" spans="1:3" x14ac:dyDescent="0.3">
      <c r="A6007">
        <v>0</v>
      </c>
      <c r="B6007">
        <v>2508</v>
      </c>
      <c r="C6007" s="4">
        <f t="shared" si="93"/>
        <v>6.8665297741273097</v>
      </c>
    </row>
    <row r="6008" spans="1:3" x14ac:dyDescent="0.3">
      <c r="A6008">
        <v>0</v>
      </c>
      <c r="B6008">
        <v>2508</v>
      </c>
      <c r="C6008" s="4">
        <f t="shared" si="93"/>
        <v>6.8665297741273097</v>
      </c>
    </row>
    <row r="6009" spans="1:3" x14ac:dyDescent="0.3">
      <c r="A6009">
        <v>0</v>
      </c>
      <c r="B6009">
        <v>365243</v>
      </c>
      <c r="C6009" s="4">
        <f t="shared" si="93"/>
        <v>999.98083504449005</v>
      </c>
    </row>
    <row r="6010" spans="1:3" x14ac:dyDescent="0.3">
      <c r="A6010">
        <v>0</v>
      </c>
      <c r="B6010">
        <v>1282</v>
      </c>
      <c r="C6010" s="4">
        <f t="shared" si="93"/>
        <v>3.5099247091033541</v>
      </c>
    </row>
    <row r="6011" spans="1:3" x14ac:dyDescent="0.3">
      <c r="A6011">
        <v>0</v>
      </c>
      <c r="B6011">
        <v>405</v>
      </c>
      <c r="C6011" s="4">
        <f t="shared" si="93"/>
        <v>1.108829568788501</v>
      </c>
    </row>
    <row r="6012" spans="1:3" x14ac:dyDescent="0.3">
      <c r="A6012">
        <v>0</v>
      </c>
      <c r="B6012">
        <v>2325</v>
      </c>
      <c r="C6012" s="4">
        <f t="shared" si="93"/>
        <v>6.3655030800821359</v>
      </c>
    </row>
    <row r="6013" spans="1:3" x14ac:dyDescent="0.3">
      <c r="A6013">
        <v>0</v>
      </c>
      <c r="B6013">
        <v>1820</v>
      </c>
      <c r="C6013" s="4">
        <f t="shared" si="93"/>
        <v>4.9828884325804248</v>
      </c>
    </row>
    <row r="6014" spans="1:3" x14ac:dyDescent="0.3">
      <c r="A6014">
        <v>0</v>
      </c>
      <c r="B6014">
        <v>1774</v>
      </c>
      <c r="C6014" s="4">
        <f t="shared" si="93"/>
        <v>4.8569472963723479</v>
      </c>
    </row>
    <row r="6015" spans="1:3" x14ac:dyDescent="0.3">
      <c r="A6015">
        <v>0</v>
      </c>
      <c r="B6015">
        <v>10984</v>
      </c>
      <c r="C6015" s="4">
        <f t="shared" si="93"/>
        <v>30.072553045858999</v>
      </c>
    </row>
    <row r="6016" spans="1:3" x14ac:dyDescent="0.3">
      <c r="A6016">
        <v>0</v>
      </c>
      <c r="B6016">
        <v>7239</v>
      </c>
      <c r="C6016" s="4">
        <f t="shared" si="93"/>
        <v>19.819301848049282</v>
      </c>
    </row>
    <row r="6017" spans="1:3" x14ac:dyDescent="0.3">
      <c r="A6017">
        <v>1</v>
      </c>
      <c r="B6017">
        <v>365243</v>
      </c>
      <c r="C6017" s="4">
        <f t="shared" si="93"/>
        <v>999.98083504449005</v>
      </c>
    </row>
    <row r="6018" spans="1:3" x14ac:dyDescent="0.3">
      <c r="A6018">
        <v>0</v>
      </c>
      <c r="B6018">
        <v>1669</v>
      </c>
      <c r="C6018" s="4">
        <f t="shared" si="93"/>
        <v>4.5694729637234772</v>
      </c>
    </row>
    <row r="6019" spans="1:3" x14ac:dyDescent="0.3">
      <c r="A6019">
        <v>1</v>
      </c>
      <c r="B6019">
        <v>297</v>
      </c>
      <c r="C6019" s="4">
        <f t="shared" ref="C6019:C6082" si="94">B6019/365.25</f>
        <v>0.81314168377823404</v>
      </c>
    </row>
    <row r="6020" spans="1:3" x14ac:dyDescent="0.3">
      <c r="A6020">
        <v>0</v>
      </c>
      <c r="B6020">
        <v>3406</v>
      </c>
      <c r="C6020" s="4">
        <f t="shared" si="94"/>
        <v>9.3251197809719368</v>
      </c>
    </row>
    <row r="6021" spans="1:3" x14ac:dyDescent="0.3">
      <c r="A6021">
        <v>0</v>
      </c>
      <c r="B6021">
        <v>1591</v>
      </c>
      <c r="C6021" s="4">
        <f t="shared" si="94"/>
        <v>4.3559206023271733</v>
      </c>
    </row>
    <row r="6022" spans="1:3" x14ac:dyDescent="0.3">
      <c r="A6022">
        <v>0</v>
      </c>
      <c r="B6022">
        <v>241</v>
      </c>
      <c r="C6022" s="4">
        <f t="shared" si="94"/>
        <v>0.65982203969883646</v>
      </c>
    </row>
    <row r="6023" spans="1:3" x14ac:dyDescent="0.3">
      <c r="A6023">
        <v>0</v>
      </c>
      <c r="B6023">
        <v>241</v>
      </c>
      <c r="C6023" s="4">
        <f t="shared" si="94"/>
        <v>0.65982203969883646</v>
      </c>
    </row>
    <row r="6024" spans="1:3" x14ac:dyDescent="0.3">
      <c r="A6024">
        <v>0</v>
      </c>
      <c r="B6024">
        <v>1994</v>
      </c>
      <c r="C6024" s="4">
        <f t="shared" si="94"/>
        <v>5.4592744695414099</v>
      </c>
    </row>
    <row r="6025" spans="1:3" x14ac:dyDescent="0.3">
      <c r="A6025">
        <v>0</v>
      </c>
      <c r="B6025">
        <v>1058</v>
      </c>
      <c r="C6025" s="4">
        <f t="shared" si="94"/>
        <v>2.8966461327857633</v>
      </c>
    </row>
    <row r="6026" spans="1:3" x14ac:dyDescent="0.3">
      <c r="A6026">
        <v>0</v>
      </c>
      <c r="B6026">
        <v>1717</v>
      </c>
      <c r="C6026" s="4">
        <f t="shared" si="94"/>
        <v>4.7008898015058183</v>
      </c>
    </row>
    <row r="6027" spans="1:3" x14ac:dyDescent="0.3">
      <c r="A6027">
        <v>0</v>
      </c>
      <c r="B6027">
        <v>696</v>
      </c>
      <c r="C6027" s="4">
        <f t="shared" si="94"/>
        <v>1.9055441478439425</v>
      </c>
    </row>
    <row r="6028" spans="1:3" x14ac:dyDescent="0.3">
      <c r="A6028">
        <v>0</v>
      </c>
      <c r="B6028">
        <v>911</v>
      </c>
      <c r="C6028" s="4">
        <f t="shared" si="94"/>
        <v>2.4941820670773445</v>
      </c>
    </row>
    <row r="6029" spans="1:3" x14ac:dyDescent="0.3">
      <c r="A6029">
        <v>1</v>
      </c>
      <c r="B6029">
        <v>1841</v>
      </c>
      <c r="C6029" s="4">
        <f t="shared" si="94"/>
        <v>5.0403832991101982</v>
      </c>
    </row>
    <row r="6030" spans="1:3" x14ac:dyDescent="0.3">
      <c r="A6030">
        <v>0</v>
      </c>
      <c r="B6030">
        <v>365243</v>
      </c>
      <c r="C6030" s="4">
        <f t="shared" si="94"/>
        <v>999.98083504449005</v>
      </c>
    </row>
    <row r="6031" spans="1:3" x14ac:dyDescent="0.3">
      <c r="A6031">
        <v>0</v>
      </c>
      <c r="B6031">
        <v>365243</v>
      </c>
      <c r="C6031" s="4">
        <f t="shared" si="94"/>
        <v>999.98083504449005</v>
      </c>
    </row>
    <row r="6032" spans="1:3" x14ac:dyDescent="0.3">
      <c r="A6032">
        <v>0</v>
      </c>
      <c r="B6032">
        <v>9253</v>
      </c>
      <c r="C6032" s="4">
        <f t="shared" si="94"/>
        <v>25.333333333333332</v>
      </c>
    </row>
    <row r="6033" spans="1:3" x14ac:dyDescent="0.3">
      <c r="A6033">
        <v>0</v>
      </c>
      <c r="B6033">
        <v>7424</v>
      </c>
      <c r="C6033" s="4">
        <f t="shared" si="94"/>
        <v>20.325804243668721</v>
      </c>
    </row>
    <row r="6034" spans="1:3" x14ac:dyDescent="0.3">
      <c r="A6034">
        <v>0</v>
      </c>
      <c r="B6034">
        <v>365243</v>
      </c>
      <c r="C6034" s="4">
        <f t="shared" si="94"/>
        <v>999.98083504449005</v>
      </c>
    </row>
    <row r="6035" spans="1:3" x14ac:dyDescent="0.3">
      <c r="A6035">
        <v>0</v>
      </c>
      <c r="B6035">
        <v>1080</v>
      </c>
      <c r="C6035" s="4">
        <f t="shared" si="94"/>
        <v>2.9568788501026693</v>
      </c>
    </row>
    <row r="6036" spans="1:3" x14ac:dyDescent="0.3">
      <c r="A6036">
        <v>0</v>
      </c>
      <c r="B6036">
        <v>365243</v>
      </c>
      <c r="C6036" s="4">
        <f t="shared" si="94"/>
        <v>999.98083504449005</v>
      </c>
    </row>
    <row r="6037" spans="1:3" x14ac:dyDescent="0.3">
      <c r="A6037">
        <v>0</v>
      </c>
      <c r="B6037">
        <v>3382</v>
      </c>
      <c r="C6037" s="4">
        <f t="shared" si="94"/>
        <v>9.2594113620807672</v>
      </c>
    </row>
    <row r="6038" spans="1:3" x14ac:dyDescent="0.3">
      <c r="A6038">
        <v>0</v>
      </c>
      <c r="B6038">
        <v>5737</v>
      </c>
      <c r="C6038" s="4">
        <f t="shared" si="94"/>
        <v>15.707049965776864</v>
      </c>
    </row>
    <row r="6039" spans="1:3" x14ac:dyDescent="0.3">
      <c r="A6039">
        <v>0</v>
      </c>
      <c r="B6039">
        <v>1030</v>
      </c>
      <c r="C6039" s="4">
        <f t="shared" si="94"/>
        <v>2.8199863107460645</v>
      </c>
    </row>
    <row r="6040" spans="1:3" x14ac:dyDescent="0.3">
      <c r="A6040">
        <v>0</v>
      </c>
      <c r="B6040">
        <v>392</v>
      </c>
      <c r="C6040" s="4">
        <f t="shared" si="94"/>
        <v>1.0732375085557837</v>
      </c>
    </row>
    <row r="6041" spans="1:3" x14ac:dyDescent="0.3">
      <c r="A6041">
        <v>0</v>
      </c>
      <c r="B6041">
        <v>365243</v>
      </c>
      <c r="C6041" s="4">
        <f t="shared" si="94"/>
        <v>999.98083504449005</v>
      </c>
    </row>
    <row r="6042" spans="1:3" x14ac:dyDescent="0.3">
      <c r="A6042">
        <v>0</v>
      </c>
      <c r="B6042">
        <v>365243</v>
      </c>
      <c r="C6042" s="4">
        <f t="shared" si="94"/>
        <v>999.98083504449005</v>
      </c>
    </row>
    <row r="6043" spans="1:3" x14ac:dyDescent="0.3">
      <c r="A6043">
        <v>0</v>
      </c>
      <c r="B6043">
        <v>365243</v>
      </c>
      <c r="C6043" s="4">
        <f t="shared" si="94"/>
        <v>999.98083504449005</v>
      </c>
    </row>
    <row r="6044" spans="1:3" x14ac:dyDescent="0.3">
      <c r="A6044">
        <v>0</v>
      </c>
      <c r="B6044">
        <v>328</v>
      </c>
      <c r="C6044" s="4">
        <f t="shared" si="94"/>
        <v>0.89801505817932925</v>
      </c>
    </row>
    <row r="6045" spans="1:3" x14ac:dyDescent="0.3">
      <c r="A6045">
        <v>0</v>
      </c>
      <c r="B6045">
        <v>365243</v>
      </c>
      <c r="C6045" s="4">
        <f t="shared" si="94"/>
        <v>999.98083504449005</v>
      </c>
    </row>
    <row r="6046" spans="1:3" x14ac:dyDescent="0.3">
      <c r="A6046">
        <v>0</v>
      </c>
      <c r="B6046">
        <v>5169</v>
      </c>
      <c r="C6046" s="4">
        <f t="shared" si="94"/>
        <v>14.151950718685832</v>
      </c>
    </row>
    <row r="6047" spans="1:3" x14ac:dyDescent="0.3">
      <c r="A6047">
        <v>0</v>
      </c>
      <c r="B6047">
        <v>965</v>
      </c>
      <c r="C6047" s="4">
        <f t="shared" si="94"/>
        <v>2.6420260095824779</v>
      </c>
    </row>
    <row r="6048" spans="1:3" x14ac:dyDescent="0.3">
      <c r="A6048">
        <v>0</v>
      </c>
      <c r="B6048">
        <v>587</v>
      </c>
      <c r="C6048" s="4">
        <f t="shared" si="94"/>
        <v>1.6071184120465434</v>
      </c>
    </row>
    <row r="6049" spans="1:3" x14ac:dyDescent="0.3">
      <c r="A6049">
        <v>0</v>
      </c>
      <c r="B6049">
        <v>143</v>
      </c>
      <c r="C6049" s="4">
        <f t="shared" si="94"/>
        <v>0.39151266255989048</v>
      </c>
    </row>
    <row r="6050" spans="1:3" x14ac:dyDescent="0.3">
      <c r="A6050">
        <v>0</v>
      </c>
      <c r="B6050">
        <v>3604</v>
      </c>
      <c r="C6050" s="4">
        <f t="shared" si="94"/>
        <v>9.8672142368240934</v>
      </c>
    </row>
    <row r="6051" spans="1:3" x14ac:dyDescent="0.3">
      <c r="A6051">
        <v>0</v>
      </c>
      <c r="B6051">
        <v>10280</v>
      </c>
      <c r="C6051" s="4">
        <f t="shared" si="94"/>
        <v>28.145106091718002</v>
      </c>
    </row>
    <row r="6052" spans="1:3" x14ac:dyDescent="0.3">
      <c r="A6052">
        <v>0</v>
      </c>
      <c r="B6052">
        <v>315</v>
      </c>
      <c r="C6052" s="4">
        <f t="shared" si="94"/>
        <v>0.86242299794661192</v>
      </c>
    </row>
    <row r="6053" spans="1:3" x14ac:dyDescent="0.3">
      <c r="A6053">
        <v>0</v>
      </c>
      <c r="B6053">
        <v>516</v>
      </c>
      <c r="C6053" s="4">
        <f t="shared" si="94"/>
        <v>1.4127310061601643</v>
      </c>
    </row>
    <row r="6054" spans="1:3" x14ac:dyDescent="0.3">
      <c r="A6054">
        <v>0</v>
      </c>
      <c r="B6054">
        <v>508</v>
      </c>
      <c r="C6054" s="4">
        <f t="shared" si="94"/>
        <v>1.3908281998631074</v>
      </c>
    </row>
    <row r="6055" spans="1:3" x14ac:dyDescent="0.3">
      <c r="A6055">
        <v>0</v>
      </c>
      <c r="B6055">
        <v>785</v>
      </c>
      <c r="C6055" s="4">
        <f t="shared" si="94"/>
        <v>2.1492128678986995</v>
      </c>
    </row>
    <row r="6056" spans="1:3" x14ac:dyDescent="0.3">
      <c r="A6056">
        <v>0</v>
      </c>
      <c r="B6056">
        <v>1099</v>
      </c>
      <c r="C6056" s="4">
        <f t="shared" si="94"/>
        <v>3.0088980150581794</v>
      </c>
    </row>
    <row r="6057" spans="1:3" x14ac:dyDescent="0.3">
      <c r="A6057">
        <v>0</v>
      </c>
      <c r="B6057">
        <v>3267</v>
      </c>
      <c r="C6057" s="4">
        <f t="shared" si="94"/>
        <v>8.944558521560575</v>
      </c>
    </row>
    <row r="6058" spans="1:3" x14ac:dyDescent="0.3">
      <c r="A6058">
        <v>0</v>
      </c>
      <c r="B6058">
        <v>1897</v>
      </c>
      <c r="C6058" s="4">
        <f t="shared" si="94"/>
        <v>5.1937029431895958</v>
      </c>
    </row>
    <row r="6059" spans="1:3" x14ac:dyDescent="0.3">
      <c r="A6059">
        <v>0</v>
      </c>
      <c r="B6059">
        <v>5464</v>
      </c>
      <c r="C6059" s="4">
        <f t="shared" si="94"/>
        <v>14.959616700889802</v>
      </c>
    </row>
    <row r="6060" spans="1:3" x14ac:dyDescent="0.3">
      <c r="A6060">
        <v>0</v>
      </c>
      <c r="B6060">
        <v>858</v>
      </c>
      <c r="C6060" s="4">
        <f t="shared" si="94"/>
        <v>2.3490759753593431</v>
      </c>
    </row>
    <row r="6061" spans="1:3" x14ac:dyDescent="0.3">
      <c r="A6061">
        <v>1</v>
      </c>
      <c r="B6061">
        <v>714</v>
      </c>
      <c r="C6061" s="4">
        <f t="shared" si="94"/>
        <v>1.9548254620123204</v>
      </c>
    </row>
    <row r="6062" spans="1:3" x14ac:dyDescent="0.3">
      <c r="A6062">
        <v>0</v>
      </c>
      <c r="B6062">
        <v>365243</v>
      </c>
      <c r="C6062" s="4">
        <f t="shared" si="94"/>
        <v>999.98083504449005</v>
      </c>
    </row>
    <row r="6063" spans="1:3" x14ac:dyDescent="0.3">
      <c r="A6063">
        <v>0</v>
      </c>
      <c r="B6063">
        <v>848</v>
      </c>
      <c r="C6063" s="4">
        <f t="shared" si="94"/>
        <v>2.321697467488022</v>
      </c>
    </row>
    <row r="6064" spans="1:3" x14ac:dyDescent="0.3">
      <c r="A6064">
        <v>0</v>
      </c>
      <c r="B6064">
        <v>365243</v>
      </c>
      <c r="C6064" s="4">
        <f t="shared" si="94"/>
        <v>999.98083504449005</v>
      </c>
    </row>
    <row r="6065" spans="1:3" x14ac:dyDescent="0.3">
      <c r="A6065">
        <v>0</v>
      </c>
      <c r="B6065">
        <v>2414</v>
      </c>
      <c r="C6065" s="4">
        <f t="shared" si="94"/>
        <v>6.6091718001368926</v>
      </c>
    </row>
    <row r="6066" spans="1:3" x14ac:dyDescent="0.3">
      <c r="A6066">
        <v>0</v>
      </c>
      <c r="B6066">
        <v>3257</v>
      </c>
      <c r="C6066" s="4">
        <f t="shared" si="94"/>
        <v>8.9171800136892543</v>
      </c>
    </row>
    <row r="6067" spans="1:3" x14ac:dyDescent="0.3">
      <c r="A6067">
        <v>0</v>
      </c>
      <c r="B6067">
        <v>2860</v>
      </c>
      <c r="C6067" s="4">
        <f t="shared" si="94"/>
        <v>7.83025325119781</v>
      </c>
    </row>
    <row r="6068" spans="1:3" x14ac:dyDescent="0.3">
      <c r="A6068">
        <v>1</v>
      </c>
      <c r="B6068">
        <v>1469</v>
      </c>
      <c r="C6068" s="4">
        <f t="shared" si="94"/>
        <v>4.0219028062970565</v>
      </c>
    </row>
    <row r="6069" spans="1:3" x14ac:dyDescent="0.3">
      <c r="A6069">
        <v>0</v>
      </c>
      <c r="B6069">
        <v>365243</v>
      </c>
      <c r="C6069" s="4">
        <f t="shared" si="94"/>
        <v>999.98083504449005</v>
      </c>
    </row>
    <row r="6070" spans="1:3" x14ac:dyDescent="0.3">
      <c r="A6070">
        <v>0</v>
      </c>
      <c r="B6070">
        <v>327</v>
      </c>
      <c r="C6070" s="4">
        <f t="shared" si="94"/>
        <v>0.89527720739219707</v>
      </c>
    </row>
    <row r="6071" spans="1:3" x14ac:dyDescent="0.3">
      <c r="A6071">
        <v>0</v>
      </c>
      <c r="B6071">
        <v>1597</v>
      </c>
      <c r="C6071" s="4">
        <f t="shared" si="94"/>
        <v>4.3723477070499657</v>
      </c>
    </row>
    <row r="6072" spans="1:3" x14ac:dyDescent="0.3">
      <c r="A6072">
        <v>0</v>
      </c>
      <c r="B6072">
        <v>1597</v>
      </c>
      <c r="C6072" s="4">
        <f t="shared" si="94"/>
        <v>4.3723477070499657</v>
      </c>
    </row>
    <row r="6073" spans="1:3" x14ac:dyDescent="0.3">
      <c r="A6073">
        <v>0</v>
      </c>
      <c r="B6073">
        <v>205</v>
      </c>
      <c r="C6073" s="4">
        <f t="shared" si="94"/>
        <v>0.5612594113620808</v>
      </c>
    </row>
    <row r="6074" spans="1:3" x14ac:dyDescent="0.3">
      <c r="A6074">
        <v>0</v>
      </c>
      <c r="B6074">
        <v>8114</v>
      </c>
      <c r="C6074" s="4">
        <f t="shared" si="94"/>
        <v>22.21492128678987</v>
      </c>
    </row>
    <row r="6075" spans="1:3" x14ac:dyDescent="0.3">
      <c r="A6075">
        <v>0</v>
      </c>
      <c r="B6075">
        <v>4172</v>
      </c>
      <c r="C6075" s="4">
        <f t="shared" si="94"/>
        <v>11.422313483915127</v>
      </c>
    </row>
    <row r="6076" spans="1:3" x14ac:dyDescent="0.3">
      <c r="A6076">
        <v>0</v>
      </c>
      <c r="B6076">
        <v>2189</v>
      </c>
      <c r="C6076" s="4">
        <f t="shared" si="94"/>
        <v>5.9931553730321694</v>
      </c>
    </row>
    <row r="6077" spans="1:3" x14ac:dyDescent="0.3">
      <c r="A6077">
        <v>0</v>
      </c>
      <c r="B6077">
        <v>332</v>
      </c>
      <c r="C6077" s="4">
        <f t="shared" si="94"/>
        <v>0.90896646132785763</v>
      </c>
    </row>
    <row r="6078" spans="1:3" x14ac:dyDescent="0.3">
      <c r="A6078">
        <v>0</v>
      </c>
      <c r="B6078">
        <v>2923</v>
      </c>
      <c r="C6078" s="4">
        <f t="shared" si="94"/>
        <v>8.002737850787133</v>
      </c>
    </row>
    <row r="6079" spans="1:3" x14ac:dyDescent="0.3">
      <c r="A6079">
        <v>0</v>
      </c>
      <c r="B6079">
        <v>1049</v>
      </c>
      <c r="C6079" s="4">
        <f t="shared" si="94"/>
        <v>2.8720054757015743</v>
      </c>
    </row>
    <row r="6080" spans="1:3" x14ac:dyDescent="0.3">
      <c r="A6080">
        <v>0</v>
      </c>
      <c r="B6080">
        <v>1049</v>
      </c>
      <c r="C6080" s="4">
        <f t="shared" si="94"/>
        <v>2.8720054757015743</v>
      </c>
    </row>
    <row r="6081" spans="1:3" x14ac:dyDescent="0.3">
      <c r="A6081">
        <v>0</v>
      </c>
      <c r="B6081">
        <v>1049</v>
      </c>
      <c r="C6081" s="4">
        <f t="shared" si="94"/>
        <v>2.8720054757015743</v>
      </c>
    </row>
    <row r="6082" spans="1:3" x14ac:dyDescent="0.3">
      <c r="A6082">
        <v>0</v>
      </c>
      <c r="B6082">
        <v>2633</v>
      </c>
      <c r="C6082" s="4">
        <f t="shared" si="94"/>
        <v>7.2087611225188226</v>
      </c>
    </row>
    <row r="6083" spans="1:3" x14ac:dyDescent="0.3">
      <c r="A6083">
        <v>0</v>
      </c>
      <c r="B6083">
        <v>5565</v>
      </c>
      <c r="C6083" s="4">
        <f t="shared" ref="C6083:C6146" si="95">B6083/365.25</f>
        <v>15.236139630390143</v>
      </c>
    </row>
    <row r="6084" spans="1:3" x14ac:dyDescent="0.3">
      <c r="A6084">
        <v>0</v>
      </c>
      <c r="B6084">
        <v>951</v>
      </c>
      <c r="C6084" s="4">
        <f t="shared" si="95"/>
        <v>2.6036960985626285</v>
      </c>
    </row>
    <row r="6085" spans="1:3" x14ac:dyDescent="0.3">
      <c r="A6085">
        <v>0</v>
      </c>
      <c r="B6085">
        <v>2303</v>
      </c>
      <c r="C6085" s="4">
        <f t="shared" si="95"/>
        <v>6.3052703627652296</v>
      </c>
    </row>
    <row r="6086" spans="1:3" x14ac:dyDescent="0.3">
      <c r="A6086">
        <v>0</v>
      </c>
      <c r="B6086">
        <v>365243</v>
      </c>
      <c r="C6086" s="4">
        <f t="shared" si="95"/>
        <v>999.98083504449005</v>
      </c>
    </row>
    <row r="6087" spans="1:3" x14ac:dyDescent="0.3">
      <c r="A6087">
        <v>0</v>
      </c>
      <c r="B6087">
        <v>365243</v>
      </c>
      <c r="C6087" s="4">
        <f t="shared" si="95"/>
        <v>999.98083504449005</v>
      </c>
    </row>
    <row r="6088" spans="1:3" x14ac:dyDescent="0.3">
      <c r="A6088">
        <v>0</v>
      </c>
      <c r="B6088">
        <v>5700</v>
      </c>
      <c r="C6088" s="4">
        <f t="shared" si="95"/>
        <v>15.605749486652977</v>
      </c>
    </row>
    <row r="6089" spans="1:3" x14ac:dyDescent="0.3">
      <c r="A6089">
        <v>1</v>
      </c>
      <c r="B6089">
        <v>7215</v>
      </c>
      <c r="C6089" s="4">
        <f t="shared" si="95"/>
        <v>19.753593429158112</v>
      </c>
    </row>
    <row r="6090" spans="1:3" x14ac:dyDescent="0.3">
      <c r="A6090">
        <v>0</v>
      </c>
      <c r="B6090">
        <v>2284</v>
      </c>
      <c r="C6090" s="4">
        <f t="shared" si="95"/>
        <v>6.2532511978097194</v>
      </c>
    </row>
    <row r="6091" spans="1:3" x14ac:dyDescent="0.3">
      <c r="A6091">
        <v>0</v>
      </c>
      <c r="B6091">
        <v>3348</v>
      </c>
      <c r="C6091" s="4">
        <f t="shared" si="95"/>
        <v>9.1663244353182751</v>
      </c>
    </row>
    <row r="6092" spans="1:3" x14ac:dyDescent="0.3">
      <c r="A6092">
        <v>0</v>
      </c>
      <c r="B6092">
        <v>1709</v>
      </c>
      <c r="C6092" s="4">
        <f t="shared" si="95"/>
        <v>4.6789869952087608</v>
      </c>
    </row>
    <row r="6093" spans="1:3" x14ac:dyDescent="0.3">
      <c r="A6093">
        <v>0</v>
      </c>
      <c r="B6093">
        <v>330</v>
      </c>
      <c r="C6093" s="4">
        <f t="shared" si="95"/>
        <v>0.90349075975359339</v>
      </c>
    </row>
    <row r="6094" spans="1:3" x14ac:dyDescent="0.3">
      <c r="A6094">
        <v>0</v>
      </c>
      <c r="B6094">
        <v>3399</v>
      </c>
      <c r="C6094" s="4">
        <f t="shared" si="95"/>
        <v>9.3059548254620115</v>
      </c>
    </row>
    <row r="6095" spans="1:3" x14ac:dyDescent="0.3">
      <c r="A6095">
        <v>0</v>
      </c>
      <c r="B6095">
        <v>508</v>
      </c>
      <c r="C6095" s="4">
        <f t="shared" si="95"/>
        <v>1.3908281998631074</v>
      </c>
    </row>
    <row r="6096" spans="1:3" x14ac:dyDescent="0.3">
      <c r="A6096">
        <v>0</v>
      </c>
      <c r="B6096">
        <v>78</v>
      </c>
      <c r="C6096" s="4">
        <f t="shared" si="95"/>
        <v>0.2135523613963039</v>
      </c>
    </row>
    <row r="6097" spans="1:3" x14ac:dyDescent="0.3">
      <c r="A6097">
        <v>0</v>
      </c>
      <c r="B6097">
        <v>1750</v>
      </c>
      <c r="C6097" s="4">
        <f t="shared" si="95"/>
        <v>4.7912388774811774</v>
      </c>
    </row>
    <row r="6098" spans="1:3" x14ac:dyDescent="0.3">
      <c r="A6098">
        <v>0</v>
      </c>
      <c r="B6098">
        <v>13381</v>
      </c>
      <c r="C6098" s="4">
        <f t="shared" si="95"/>
        <v>36.635181382614647</v>
      </c>
    </row>
    <row r="6099" spans="1:3" x14ac:dyDescent="0.3">
      <c r="A6099">
        <v>0</v>
      </c>
      <c r="B6099">
        <v>365243</v>
      </c>
      <c r="C6099" s="4">
        <f t="shared" si="95"/>
        <v>999.98083504449005</v>
      </c>
    </row>
    <row r="6100" spans="1:3" x14ac:dyDescent="0.3">
      <c r="A6100">
        <v>0</v>
      </c>
      <c r="B6100">
        <v>365243</v>
      </c>
      <c r="C6100" s="4">
        <f t="shared" si="95"/>
        <v>999.98083504449005</v>
      </c>
    </row>
    <row r="6101" spans="1:3" x14ac:dyDescent="0.3">
      <c r="A6101">
        <v>0</v>
      </c>
      <c r="B6101">
        <v>1479</v>
      </c>
      <c r="C6101" s="4">
        <f t="shared" si="95"/>
        <v>4.0492813141683781</v>
      </c>
    </row>
    <row r="6102" spans="1:3" x14ac:dyDescent="0.3">
      <c r="A6102">
        <v>0</v>
      </c>
      <c r="B6102">
        <v>365243</v>
      </c>
      <c r="C6102" s="4">
        <f t="shared" si="95"/>
        <v>999.98083504449005</v>
      </c>
    </row>
    <row r="6103" spans="1:3" x14ac:dyDescent="0.3">
      <c r="A6103">
        <v>0</v>
      </c>
      <c r="B6103">
        <v>365243</v>
      </c>
      <c r="C6103" s="4">
        <f t="shared" si="95"/>
        <v>999.98083504449005</v>
      </c>
    </row>
    <row r="6104" spans="1:3" x14ac:dyDescent="0.3">
      <c r="A6104">
        <v>0</v>
      </c>
      <c r="B6104">
        <v>803</v>
      </c>
      <c r="C6104" s="4">
        <f t="shared" si="95"/>
        <v>2.1984941820670771</v>
      </c>
    </row>
    <row r="6105" spans="1:3" x14ac:dyDescent="0.3">
      <c r="A6105">
        <v>0</v>
      </c>
      <c r="B6105">
        <v>395</v>
      </c>
      <c r="C6105" s="4">
        <f t="shared" si="95"/>
        <v>1.0814510609171799</v>
      </c>
    </row>
    <row r="6106" spans="1:3" x14ac:dyDescent="0.3">
      <c r="A6106">
        <v>0</v>
      </c>
      <c r="B6106">
        <v>534</v>
      </c>
      <c r="C6106" s="4">
        <f t="shared" si="95"/>
        <v>1.462012320328542</v>
      </c>
    </row>
    <row r="6107" spans="1:3" x14ac:dyDescent="0.3">
      <c r="A6107">
        <v>0</v>
      </c>
      <c r="B6107">
        <v>6977</v>
      </c>
      <c r="C6107" s="4">
        <f t="shared" si="95"/>
        <v>19.101984941820671</v>
      </c>
    </row>
    <row r="6108" spans="1:3" x14ac:dyDescent="0.3">
      <c r="A6108">
        <v>0</v>
      </c>
      <c r="B6108">
        <v>13775</v>
      </c>
      <c r="C6108" s="4">
        <f t="shared" si="95"/>
        <v>37.713894592744694</v>
      </c>
    </row>
    <row r="6109" spans="1:3" x14ac:dyDescent="0.3">
      <c r="A6109">
        <v>0</v>
      </c>
      <c r="B6109">
        <v>880</v>
      </c>
      <c r="C6109" s="4">
        <f t="shared" si="95"/>
        <v>2.409308692676249</v>
      </c>
    </row>
    <row r="6110" spans="1:3" x14ac:dyDescent="0.3">
      <c r="A6110">
        <v>0</v>
      </c>
      <c r="B6110">
        <v>365243</v>
      </c>
      <c r="C6110" s="4">
        <f t="shared" si="95"/>
        <v>999.98083504449005</v>
      </c>
    </row>
    <row r="6111" spans="1:3" x14ac:dyDescent="0.3">
      <c r="A6111">
        <v>0</v>
      </c>
      <c r="B6111">
        <v>365243</v>
      </c>
      <c r="C6111" s="4">
        <f t="shared" si="95"/>
        <v>999.98083504449005</v>
      </c>
    </row>
    <row r="6112" spans="1:3" x14ac:dyDescent="0.3">
      <c r="A6112">
        <v>0</v>
      </c>
      <c r="B6112">
        <v>2939</v>
      </c>
      <c r="C6112" s="4">
        <f t="shared" si="95"/>
        <v>8.046543463381246</v>
      </c>
    </row>
    <row r="6113" spans="1:3" x14ac:dyDescent="0.3">
      <c r="A6113">
        <v>0</v>
      </c>
      <c r="B6113">
        <v>365243</v>
      </c>
      <c r="C6113" s="4">
        <f t="shared" si="95"/>
        <v>999.98083504449005</v>
      </c>
    </row>
    <row r="6114" spans="1:3" x14ac:dyDescent="0.3">
      <c r="A6114">
        <v>0</v>
      </c>
      <c r="B6114">
        <v>268</v>
      </c>
      <c r="C6114" s="4">
        <f t="shared" si="95"/>
        <v>0.73374401095140318</v>
      </c>
    </row>
    <row r="6115" spans="1:3" x14ac:dyDescent="0.3">
      <c r="A6115">
        <v>0</v>
      </c>
      <c r="B6115">
        <v>365243</v>
      </c>
      <c r="C6115" s="4">
        <f t="shared" si="95"/>
        <v>999.98083504449005</v>
      </c>
    </row>
    <row r="6116" spans="1:3" x14ac:dyDescent="0.3">
      <c r="A6116">
        <v>0</v>
      </c>
      <c r="B6116">
        <v>365243</v>
      </c>
      <c r="C6116" s="4">
        <f t="shared" si="95"/>
        <v>999.98083504449005</v>
      </c>
    </row>
    <row r="6117" spans="1:3" x14ac:dyDescent="0.3">
      <c r="A6117">
        <v>0</v>
      </c>
      <c r="B6117">
        <v>1242</v>
      </c>
      <c r="C6117" s="4">
        <f t="shared" si="95"/>
        <v>3.40041067761807</v>
      </c>
    </row>
    <row r="6118" spans="1:3" x14ac:dyDescent="0.3">
      <c r="A6118">
        <v>0</v>
      </c>
      <c r="B6118">
        <v>1242</v>
      </c>
      <c r="C6118" s="4">
        <f t="shared" si="95"/>
        <v>3.40041067761807</v>
      </c>
    </row>
    <row r="6119" spans="1:3" x14ac:dyDescent="0.3">
      <c r="A6119">
        <v>0</v>
      </c>
      <c r="B6119">
        <v>6007</v>
      </c>
      <c r="C6119" s="4">
        <f t="shared" si="95"/>
        <v>16.446269678302532</v>
      </c>
    </row>
    <row r="6120" spans="1:3" x14ac:dyDescent="0.3">
      <c r="A6120">
        <v>0</v>
      </c>
      <c r="B6120">
        <v>6007</v>
      </c>
      <c r="C6120" s="4">
        <f t="shared" si="95"/>
        <v>16.446269678302532</v>
      </c>
    </row>
    <row r="6121" spans="1:3" x14ac:dyDescent="0.3">
      <c r="A6121">
        <v>0</v>
      </c>
      <c r="B6121">
        <v>365243</v>
      </c>
      <c r="C6121" s="4">
        <f t="shared" si="95"/>
        <v>999.98083504449005</v>
      </c>
    </row>
    <row r="6122" spans="1:3" x14ac:dyDescent="0.3">
      <c r="A6122">
        <v>0</v>
      </c>
      <c r="B6122">
        <v>400</v>
      </c>
      <c r="C6122" s="4">
        <f t="shared" si="95"/>
        <v>1.0951403148528405</v>
      </c>
    </row>
    <row r="6123" spans="1:3" x14ac:dyDescent="0.3">
      <c r="A6123">
        <v>0</v>
      </c>
      <c r="B6123">
        <v>365243</v>
      </c>
      <c r="C6123" s="4">
        <f t="shared" si="95"/>
        <v>999.98083504449005</v>
      </c>
    </row>
    <row r="6124" spans="1:3" x14ac:dyDescent="0.3">
      <c r="A6124">
        <v>0</v>
      </c>
      <c r="B6124">
        <v>5303</v>
      </c>
      <c r="C6124" s="4">
        <f t="shared" si="95"/>
        <v>14.518822724161533</v>
      </c>
    </row>
    <row r="6125" spans="1:3" x14ac:dyDescent="0.3">
      <c r="A6125">
        <v>0</v>
      </c>
      <c r="B6125">
        <v>365243</v>
      </c>
      <c r="C6125" s="4">
        <f t="shared" si="95"/>
        <v>999.98083504449005</v>
      </c>
    </row>
    <row r="6126" spans="1:3" x14ac:dyDescent="0.3">
      <c r="A6126">
        <v>1</v>
      </c>
      <c r="B6126">
        <v>765</v>
      </c>
      <c r="C6126" s="4">
        <f t="shared" si="95"/>
        <v>2.0944558521560577</v>
      </c>
    </row>
    <row r="6127" spans="1:3" x14ac:dyDescent="0.3">
      <c r="A6127">
        <v>0</v>
      </c>
      <c r="B6127">
        <v>2772</v>
      </c>
      <c r="C6127" s="4">
        <f t="shared" si="95"/>
        <v>7.5893223819301845</v>
      </c>
    </row>
    <row r="6128" spans="1:3" x14ac:dyDescent="0.3">
      <c r="A6128">
        <v>0</v>
      </c>
      <c r="B6128">
        <v>365243</v>
      </c>
      <c r="C6128" s="4">
        <f t="shared" si="95"/>
        <v>999.98083504449005</v>
      </c>
    </row>
    <row r="6129" spans="1:3" x14ac:dyDescent="0.3">
      <c r="A6129">
        <v>0</v>
      </c>
      <c r="B6129">
        <v>1951</v>
      </c>
      <c r="C6129" s="4">
        <f t="shared" si="95"/>
        <v>5.3415468856947292</v>
      </c>
    </row>
    <row r="6130" spans="1:3" x14ac:dyDescent="0.3">
      <c r="A6130">
        <v>0</v>
      </c>
      <c r="B6130">
        <v>2116</v>
      </c>
      <c r="C6130" s="4">
        <f t="shared" si="95"/>
        <v>5.7932922655715267</v>
      </c>
    </row>
    <row r="6131" spans="1:3" x14ac:dyDescent="0.3">
      <c r="A6131">
        <v>0</v>
      </c>
      <c r="B6131">
        <v>778</v>
      </c>
      <c r="C6131" s="4">
        <f t="shared" si="95"/>
        <v>2.130047912388775</v>
      </c>
    </row>
    <row r="6132" spans="1:3" x14ac:dyDescent="0.3">
      <c r="A6132">
        <v>0</v>
      </c>
      <c r="B6132">
        <v>2891</v>
      </c>
      <c r="C6132" s="4">
        <f t="shared" si="95"/>
        <v>7.915126625598905</v>
      </c>
    </row>
    <row r="6133" spans="1:3" x14ac:dyDescent="0.3">
      <c r="A6133">
        <v>1</v>
      </c>
      <c r="B6133">
        <v>572</v>
      </c>
      <c r="C6133" s="4">
        <f t="shared" si="95"/>
        <v>1.5660506502395619</v>
      </c>
    </row>
    <row r="6134" spans="1:3" x14ac:dyDescent="0.3">
      <c r="A6134">
        <v>0</v>
      </c>
      <c r="B6134">
        <v>232</v>
      </c>
      <c r="C6134" s="4">
        <f t="shared" si="95"/>
        <v>0.63518138261464752</v>
      </c>
    </row>
    <row r="6135" spans="1:3" x14ac:dyDescent="0.3">
      <c r="A6135">
        <v>0</v>
      </c>
      <c r="B6135">
        <v>401</v>
      </c>
      <c r="C6135" s="4">
        <f t="shared" si="95"/>
        <v>1.0978781656399725</v>
      </c>
    </row>
    <row r="6136" spans="1:3" x14ac:dyDescent="0.3">
      <c r="A6136">
        <v>0</v>
      </c>
      <c r="B6136">
        <v>1182</v>
      </c>
      <c r="C6136" s="4">
        <f t="shared" si="95"/>
        <v>3.2361396303901437</v>
      </c>
    </row>
    <row r="6137" spans="1:3" x14ac:dyDescent="0.3">
      <c r="A6137">
        <v>0</v>
      </c>
      <c r="B6137">
        <v>1182</v>
      </c>
      <c r="C6137" s="4">
        <f t="shared" si="95"/>
        <v>3.2361396303901437</v>
      </c>
    </row>
    <row r="6138" spans="1:3" x14ac:dyDescent="0.3">
      <c r="A6138">
        <v>0</v>
      </c>
      <c r="B6138">
        <v>2479</v>
      </c>
      <c r="C6138" s="4">
        <f t="shared" si="95"/>
        <v>6.7871321013004788</v>
      </c>
    </row>
    <row r="6139" spans="1:3" x14ac:dyDescent="0.3">
      <c r="A6139">
        <v>0</v>
      </c>
      <c r="B6139">
        <v>365243</v>
      </c>
      <c r="C6139" s="4">
        <f t="shared" si="95"/>
        <v>999.98083504449005</v>
      </c>
    </row>
    <row r="6140" spans="1:3" x14ac:dyDescent="0.3">
      <c r="A6140">
        <v>0</v>
      </c>
      <c r="B6140">
        <v>2177</v>
      </c>
      <c r="C6140" s="4">
        <f t="shared" si="95"/>
        <v>5.9603011635865846</v>
      </c>
    </row>
    <row r="6141" spans="1:3" x14ac:dyDescent="0.3">
      <c r="A6141">
        <v>0</v>
      </c>
      <c r="B6141">
        <v>365243</v>
      </c>
      <c r="C6141" s="4">
        <f t="shared" si="95"/>
        <v>999.98083504449005</v>
      </c>
    </row>
    <row r="6142" spans="1:3" x14ac:dyDescent="0.3">
      <c r="A6142">
        <v>0</v>
      </c>
      <c r="B6142">
        <v>365243</v>
      </c>
      <c r="C6142" s="4">
        <f t="shared" si="95"/>
        <v>999.98083504449005</v>
      </c>
    </row>
    <row r="6143" spans="1:3" x14ac:dyDescent="0.3">
      <c r="A6143">
        <v>1</v>
      </c>
      <c r="B6143">
        <v>365243</v>
      </c>
      <c r="C6143" s="4">
        <f t="shared" si="95"/>
        <v>999.98083504449005</v>
      </c>
    </row>
    <row r="6144" spans="1:3" x14ac:dyDescent="0.3">
      <c r="A6144">
        <v>0</v>
      </c>
      <c r="B6144">
        <v>3942</v>
      </c>
      <c r="C6144" s="4">
        <f t="shared" si="95"/>
        <v>10.792607802874743</v>
      </c>
    </row>
    <row r="6145" spans="1:3" x14ac:dyDescent="0.3">
      <c r="A6145">
        <v>0</v>
      </c>
      <c r="B6145">
        <v>10815</v>
      </c>
      <c r="C6145" s="4">
        <f t="shared" si="95"/>
        <v>29.609856262833677</v>
      </c>
    </row>
    <row r="6146" spans="1:3" x14ac:dyDescent="0.3">
      <c r="A6146">
        <v>0</v>
      </c>
      <c r="B6146">
        <v>365243</v>
      </c>
      <c r="C6146" s="4">
        <f t="shared" si="95"/>
        <v>999.98083504449005</v>
      </c>
    </row>
    <row r="6147" spans="1:3" x14ac:dyDescent="0.3">
      <c r="A6147">
        <v>0</v>
      </c>
      <c r="B6147">
        <v>365243</v>
      </c>
      <c r="C6147" s="4">
        <f t="shared" ref="C6147:C6210" si="96">B6147/365.25</f>
        <v>999.98083504449005</v>
      </c>
    </row>
    <row r="6148" spans="1:3" x14ac:dyDescent="0.3">
      <c r="A6148">
        <v>1</v>
      </c>
      <c r="B6148">
        <v>5071</v>
      </c>
      <c r="C6148" s="4">
        <f t="shared" si="96"/>
        <v>13.883641341546886</v>
      </c>
    </row>
    <row r="6149" spans="1:3" x14ac:dyDescent="0.3">
      <c r="A6149">
        <v>0</v>
      </c>
      <c r="B6149">
        <v>2689</v>
      </c>
      <c r="C6149" s="4">
        <f t="shared" si="96"/>
        <v>7.3620807665982202</v>
      </c>
    </row>
    <row r="6150" spans="1:3" x14ac:dyDescent="0.3">
      <c r="A6150">
        <v>0</v>
      </c>
      <c r="B6150">
        <v>1685</v>
      </c>
      <c r="C6150" s="4">
        <f t="shared" si="96"/>
        <v>4.6132785763175903</v>
      </c>
    </row>
    <row r="6151" spans="1:3" x14ac:dyDescent="0.3">
      <c r="A6151">
        <v>0</v>
      </c>
      <c r="B6151">
        <v>2352</v>
      </c>
      <c r="C6151" s="4">
        <f t="shared" si="96"/>
        <v>6.4394250513347027</v>
      </c>
    </row>
    <row r="6152" spans="1:3" x14ac:dyDescent="0.3">
      <c r="A6152">
        <v>0</v>
      </c>
      <c r="B6152">
        <v>1662</v>
      </c>
      <c r="C6152" s="4">
        <f t="shared" si="96"/>
        <v>4.5503080082135527</v>
      </c>
    </row>
    <row r="6153" spans="1:3" x14ac:dyDescent="0.3">
      <c r="A6153">
        <v>0</v>
      </c>
      <c r="B6153">
        <v>365243</v>
      </c>
      <c r="C6153" s="4">
        <f t="shared" si="96"/>
        <v>999.98083504449005</v>
      </c>
    </row>
    <row r="6154" spans="1:3" x14ac:dyDescent="0.3">
      <c r="A6154">
        <v>1</v>
      </c>
      <c r="B6154">
        <v>178</v>
      </c>
      <c r="C6154" s="4">
        <f t="shared" si="96"/>
        <v>0.48733744010951402</v>
      </c>
    </row>
    <row r="6155" spans="1:3" x14ac:dyDescent="0.3">
      <c r="A6155">
        <v>1</v>
      </c>
      <c r="B6155">
        <v>365243</v>
      </c>
      <c r="C6155" s="4">
        <f t="shared" si="96"/>
        <v>999.98083504449005</v>
      </c>
    </row>
    <row r="6156" spans="1:3" x14ac:dyDescent="0.3">
      <c r="A6156">
        <v>0</v>
      </c>
      <c r="B6156">
        <v>1398</v>
      </c>
      <c r="C6156" s="4">
        <f t="shared" si="96"/>
        <v>3.8275154004106775</v>
      </c>
    </row>
    <row r="6157" spans="1:3" x14ac:dyDescent="0.3">
      <c r="A6157">
        <v>0</v>
      </c>
      <c r="B6157">
        <v>6485</v>
      </c>
      <c r="C6157" s="4">
        <f t="shared" si="96"/>
        <v>17.754962354551676</v>
      </c>
    </row>
    <row r="6158" spans="1:3" x14ac:dyDescent="0.3">
      <c r="A6158">
        <v>0</v>
      </c>
      <c r="B6158">
        <v>3227</v>
      </c>
      <c r="C6158" s="4">
        <f t="shared" si="96"/>
        <v>8.8350444900752905</v>
      </c>
    </row>
    <row r="6159" spans="1:3" x14ac:dyDescent="0.3">
      <c r="A6159">
        <v>0</v>
      </c>
      <c r="B6159">
        <v>3227</v>
      </c>
      <c r="C6159" s="4">
        <f t="shared" si="96"/>
        <v>8.8350444900752905</v>
      </c>
    </row>
    <row r="6160" spans="1:3" x14ac:dyDescent="0.3">
      <c r="A6160">
        <v>0</v>
      </c>
      <c r="B6160">
        <v>338</v>
      </c>
      <c r="C6160" s="4">
        <f t="shared" si="96"/>
        <v>0.92539356605065026</v>
      </c>
    </row>
    <row r="6161" spans="1:3" x14ac:dyDescent="0.3">
      <c r="A6161">
        <v>0</v>
      </c>
      <c r="B6161">
        <v>1046</v>
      </c>
      <c r="C6161" s="4">
        <f t="shared" si="96"/>
        <v>2.8637919233401781</v>
      </c>
    </row>
    <row r="6162" spans="1:3" x14ac:dyDescent="0.3">
      <c r="A6162">
        <v>0</v>
      </c>
      <c r="B6162">
        <v>547</v>
      </c>
      <c r="C6162" s="4">
        <f t="shared" si="96"/>
        <v>1.4976043805612593</v>
      </c>
    </row>
    <row r="6163" spans="1:3" x14ac:dyDescent="0.3">
      <c r="A6163">
        <v>0</v>
      </c>
      <c r="B6163">
        <v>547</v>
      </c>
      <c r="C6163" s="4">
        <f t="shared" si="96"/>
        <v>1.4976043805612593</v>
      </c>
    </row>
    <row r="6164" spans="1:3" x14ac:dyDescent="0.3">
      <c r="A6164">
        <v>0</v>
      </c>
      <c r="B6164">
        <v>391</v>
      </c>
      <c r="C6164" s="4">
        <f t="shared" si="96"/>
        <v>1.0704996577686516</v>
      </c>
    </row>
    <row r="6165" spans="1:3" x14ac:dyDescent="0.3">
      <c r="A6165">
        <v>0</v>
      </c>
      <c r="B6165">
        <v>365243</v>
      </c>
      <c r="C6165" s="4">
        <f t="shared" si="96"/>
        <v>999.98083504449005</v>
      </c>
    </row>
    <row r="6166" spans="1:3" x14ac:dyDescent="0.3">
      <c r="A6166">
        <v>0</v>
      </c>
      <c r="B6166">
        <v>2606</v>
      </c>
      <c r="C6166" s="4">
        <f t="shared" si="96"/>
        <v>7.1348391512662559</v>
      </c>
    </row>
    <row r="6167" spans="1:3" x14ac:dyDescent="0.3">
      <c r="A6167">
        <v>0</v>
      </c>
      <c r="B6167">
        <v>2606</v>
      </c>
      <c r="C6167" s="4">
        <f t="shared" si="96"/>
        <v>7.1348391512662559</v>
      </c>
    </row>
    <row r="6168" spans="1:3" x14ac:dyDescent="0.3">
      <c r="A6168">
        <v>0</v>
      </c>
      <c r="B6168">
        <v>389</v>
      </c>
      <c r="C6168" s="4">
        <f t="shared" si="96"/>
        <v>1.0650239561943875</v>
      </c>
    </row>
    <row r="6169" spans="1:3" x14ac:dyDescent="0.3">
      <c r="A6169">
        <v>0</v>
      </c>
      <c r="B6169">
        <v>3526</v>
      </c>
      <c r="C6169" s="4">
        <f t="shared" si="96"/>
        <v>9.6536618754277885</v>
      </c>
    </row>
    <row r="6170" spans="1:3" x14ac:dyDescent="0.3">
      <c r="A6170">
        <v>1</v>
      </c>
      <c r="B6170">
        <v>3909</v>
      </c>
      <c r="C6170" s="4">
        <f t="shared" si="96"/>
        <v>10.702258726899384</v>
      </c>
    </row>
    <row r="6171" spans="1:3" x14ac:dyDescent="0.3">
      <c r="A6171">
        <v>0</v>
      </c>
      <c r="B6171">
        <v>2148</v>
      </c>
      <c r="C6171" s="4">
        <f t="shared" si="96"/>
        <v>5.8809034907597537</v>
      </c>
    </row>
    <row r="6172" spans="1:3" x14ac:dyDescent="0.3">
      <c r="A6172">
        <v>0</v>
      </c>
      <c r="B6172">
        <v>9810</v>
      </c>
      <c r="C6172" s="4">
        <f t="shared" si="96"/>
        <v>26.858316221765914</v>
      </c>
    </row>
    <row r="6173" spans="1:3" x14ac:dyDescent="0.3">
      <c r="A6173">
        <v>0</v>
      </c>
      <c r="B6173">
        <v>2026</v>
      </c>
      <c r="C6173" s="4">
        <f t="shared" si="96"/>
        <v>5.546885694729637</v>
      </c>
    </row>
    <row r="6174" spans="1:3" x14ac:dyDescent="0.3">
      <c r="A6174">
        <v>0</v>
      </c>
      <c r="B6174">
        <v>5342</v>
      </c>
      <c r="C6174" s="4">
        <f t="shared" si="96"/>
        <v>14.625598904859686</v>
      </c>
    </row>
    <row r="6175" spans="1:3" x14ac:dyDescent="0.3">
      <c r="A6175">
        <v>0</v>
      </c>
      <c r="B6175">
        <v>5342</v>
      </c>
      <c r="C6175" s="4">
        <f t="shared" si="96"/>
        <v>14.625598904859686</v>
      </c>
    </row>
    <row r="6176" spans="1:3" x14ac:dyDescent="0.3">
      <c r="A6176">
        <v>0</v>
      </c>
      <c r="B6176">
        <v>147</v>
      </c>
      <c r="C6176" s="4">
        <f t="shared" si="96"/>
        <v>0.40246406570841892</v>
      </c>
    </row>
    <row r="6177" spans="1:3" x14ac:dyDescent="0.3">
      <c r="A6177">
        <v>0</v>
      </c>
      <c r="B6177">
        <v>811</v>
      </c>
      <c r="C6177" s="4">
        <f t="shared" si="96"/>
        <v>2.2203969883641341</v>
      </c>
    </row>
    <row r="6178" spans="1:3" x14ac:dyDescent="0.3">
      <c r="A6178">
        <v>0</v>
      </c>
      <c r="B6178">
        <v>3300</v>
      </c>
      <c r="C6178" s="4">
        <f t="shared" si="96"/>
        <v>9.0349075975359341</v>
      </c>
    </row>
    <row r="6179" spans="1:3" x14ac:dyDescent="0.3">
      <c r="A6179">
        <v>0</v>
      </c>
      <c r="B6179">
        <v>3915</v>
      </c>
      <c r="C6179" s="4">
        <f t="shared" si="96"/>
        <v>10.718685831622176</v>
      </c>
    </row>
    <row r="6180" spans="1:3" x14ac:dyDescent="0.3">
      <c r="A6180">
        <v>0</v>
      </c>
      <c r="B6180">
        <v>3098</v>
      </c>
      <c r="C6180" s="4">
        <f t="shared" si="96"/>
        <v>8.4818617385352493</v>
      </c>
    </row>
    <row r="6181" spans="1:3" x14ac:dyDescent="0.3">
      <c r="A6181">
        <v>0</v>
      </c>
      <c r="B6181">
        <v>2322</v>
      </c>
      <c r="C6181" s="4">
        <f t="shared" si="96"/>
        <v>6.3572895277207389</v>
      </c>
    </row>
    <row r="6182" spans="1:3" x14ac:dyDescent="0.3">
      <c r="A6182">
        <v>0</v>
      </c>
      <c r="B6182">
        <v>1618</v>
      </c>
      <c r="C6182" s="4">
        <f t="shared" si="96"/>
        <v>4.42984257357974</v>
      </c>
    </row>
    <row r="6183" spans="1:3" x14ac:dyDescent="0.3">
      <c r="A6183">
        <v>0</v>
      </c>
      <c r="B6183">
        <v>1405</v>
      </c>
      <c r="C6183" s="4">
        <f t="shared" si="96"/>
        <v>3.8466803559206024</v>
      </c>
    </row>
    <row r="6184" spans="1:3" x14ac:dyDescent="0.3">
      <c r="A6184">
        <v>0</v>
      </c>
      <c r="B6184">
        <v>834</v>
      </c>
      <c r="C6184" s="4">
        <f t="shared" si="96"/>
        <v>2.2833675564681726</v>
      </c>
    </row>
    <row r="6185" spans="1:3" x14ac:dyDescent="0.3">
      <c r="A6185">
        <v>1</v>
      </c>
      <c r="B6185">
        <v>132</v>
      </c>
      <c r="C6185" s="4">
        <f t="shared" si="96"/>
        <v>0.3613963039014374</v>
      </c>
    </row>
    <row r="6186" spans="1:3" x14ac:dyDescent="0.3">
      <c r="A6186">
        <v>0</v>
      </c>
      <c r="B6186">
        <v>1166</v>
      </c>
      <c r="C6186" s="4">
        <f t="shared" si="96"/>
        <v>3.1923340177960302</v>
      </c>
    </row>
    <row r="6187" spans="1:3" x14ac:dyDescent="0.3">
      <c r="A6187">
        <v>0</v>
      </c>
      <c r="B6187">
        <v>4783</v>
      </c>
      <c r="C6187" s="4">
        <f t="shared" si="96"/>
        <v>13.095140314852841</v>
      </c>
    </row>
    <row r="6188" spans="1:3" x14ac:dyDescent="0.3">
      <c r="A6188">
        <v>0</v>
      </c>
      <c r="B6188">
        <v>1127</v>
      </c>
      <c r="C6188" s="4">
        <f t="shared" si="96"/>
        <v>3.0855578370978782</v>
      </c>
    </row>
    <row r="6189" spans="1:3" x14ac:dyDescent="0.3">
      <c r="A6189">
        <v>0</v>
      </c>
      <c r="B6189">
        <v>2657</v>
      </c>
      <c r="C6189" s="4">
        <f t="shared" si="96"/>
        <v>7.2744695414099931</v>
      </c>
    </row>
    <row r="6190" spans="1:3" x14ac:dyDescent="0.3">
      <c r="A6190">
        <v>0</v>
      </c>
      <c r="B6190">
        <v>1745</v>
      </c>
      <c r="C6190" s="4">
        <f t="shared" si="96"/>
        <v>4.777549623545517</v>
      </c>
    </row>
    <row r="6191" spans="1:3" x14ac:dyDescent="0.3">
      <c r="A6191">
        <v>0</v>
      </c>
      <c r="B6191">
        <v>365243</v>
      </c>
      <c r="C6191" s="4">
        <f t="shared" si="96"/>
        <v>999.98083504449005</v>
      </c>
    </row>
    <row r="6192" spans="1:3" x14ac:dyDescent="0.3">
      <c r="A6192">
        <v>1</v>
      </c>
      <c r="B6192">
        <v>1987</v>
      </c>
      <c r="C6192" s="4">
        <f t="shared" si="96"/>
        <v>5.4401095140314855</v>
      </c>
    </row>
    <row r="6193" spans="1:3" x14ac:dyDescent="0.3">
      <c r="A6193">
        <v>0</v>
      </c>
      <c r="B6193">
        <v>424</v>
      </c>
      <c r="C6193" s="4">
        <f t="shared" si="96"/>
        <v>1.160848733744011</v>
      </c>
    </row>
    <row r="6194" spans="1:3" x14ac:dyDescent="0.3">
      <c r="A6194">
        <v>0</v>
      </c>
      <c r="B6194">
        <v>1001</v>
      </c>
      <c r="C6194" s="4">
        <f t="shared" si="96"/>
        <v>2.7405886379192332</v>
      </c>
    </row>
    <row r="6195" spans="1:3" x14ac:dyDescent="0.3">
      <c r="A6195">
        <v>0</v>
      </c>
      <c r="B6195">
        <v>6088</v>
      </c>
      <c r="C6195" s="4">
        <f t="shared" si="96"/>
        <v>16.668035592060232</v>
      </c>
    </row>
    <row r="6196" spans="1:3" x14ac:dyDescent="0.3">
      <c r="A6196">
        <v>0</v>
      </c>
      <c r="B6196">
        <v>365243</v>
      </c>
      <c r="C6196" s="4">
        <f t="shared" si="96"/>
        <v>999.98083504449005</v>
      </c>
    </row>
    <row r="6197" spans="1:3" x14ac:dyDescent="0.3">
      <c r="A6197">
        <v>0</v>
      </c>
      <c r="B6197">
        <v>8042</v>
      </c>
      <c r="C6197" s="4">
        <f t="shared" si="96"/>
        <v>22.017796030116358</v>
      </c>
    </row>
    <row r="6198" spans="1:3" x14ac:dyDescent="0.3">
      <c r="A6198">
        <v>0</v>
      </c>
      <c r="B6198">
        <v>1349</v>
      </c>
      <c r="C6198" s="4">
        <f t="shared" si="96"/>
        <v>3.6933607118412048</v>
      </c>
    </row>
    <row r="6199" spans="1:3" x14ac:dyDescent="0.3">
      <c r="A6199">
        <v>0</v>
      </c>
      <c r="B6199">
        <v>2368</v>
      </c>
      <c r="C6199" s="4">
        <f t="shared" si="96"/>
        <v>6.4832306639288158</v>
      </c>
    </row>
    <row r="6200" spans="1:3" x14ac:dyDescent="0.3">
      <c r="A6200">
        <v>0</v>
      </c>
      <c r="B6200">
        <v>3061</v>
      </c>
      <c r="C6200" s="4">
        <f t="shared" si="96"/>
        <v>8.3805612594113619</v>
      </c>
    </row>
    <row r="6201" spans="1:3" x14ac:dyDescent="0.3">
      <c r="A6201">
        <v>0</v>
      </c>
      <c r="B6201">
        <v>365243</v>
      </c>
      <c r="C6201" s="4">
        <f t="shared" si="96"/>
        <v>999.98083504449005</v>
      </c>
    </row>
    <row r="6202" spans="1:3" x14ac:dyDescent="0.3">
      <c r="A6202">
        <v>0</v>
      </c>
      <c r="B6202">
        <v>365243</v>
      </c>
      <c r="C6202" s="4">
        <f t="shared" si="96"/>
        <v>999.98083504449005</v>
      </c>
    </row>
    <row r="6203" spans="1:3" x14ac:dyDescent="0.3">
      <c r="A6203">
        <v>0</v>
      </c>
      <c r="B6203">
        <v>1259</v>
      </c>
      <c r="C6203" s="4">
        <f t="shared" si="96"/>
        <v>3.4469541409993156</v>
      </c>
    </row>
    <row r="6204" spans="1:3" x14ac:dyDescent="0.3">
      <c r="A6204">
        <v>0</v>
      </c>
      <c r="B6204">
        <v>4685</v>
      </c>
      <c r="C6204" s="4">
        <f t="shared" si="96"/>
        <v>12.826830937713895</v>
      </c>
    </row>
    <row r="6205" spans="1:3" x14ac:dyDescent="0.3">
      <c r="A6205">
        <v>0</v>
      </c>
      <c r="B6205">
        <v>341</v>
      </c>
      <c r="C6205" s="4">
        <f t="shared" si="96"/>
        <v>0.93360711841204658</v>
      </c>
    </row>
    <row r="6206" spans="1:3" x14ac:dyDescent="0.3">
      <c r="A6206">
        <v>0</v>
      </c>
      <c r="B6206">
        <v>3378</v>
      </c>
      <c r="C6206" s="4">
        <f t="shared" si="96"/>
        <v>9.2484599589322389</v>
      </c>
    </row>
    <row r="6207" spans="1:3" x14ac:dyDescent="0.3">
      <c r="A6207">
        <v>0</v>
      </c>
      <c r="B6207">
        <v>3378</v>
      </c>
      <c r="C6207" s="4">
        <f t="shared" si="96"/>
        <v>9.2484599589322389</v>
      </c>
    </row>
    <row r="6208" spans="1:3" x14ac:dyDescent="0.3">
      <c r="A6208">
        <v>0</v>
      </c>
      <c r="B6208">
        <v>11671</v>
      </c>
      <c r="C6208" s="4">
        <f t="shared" si="96"/>
        <v>31.953456536618756</v>
      </c>
    </row>
    <row r="6209" spans="1:3" x14ac:dyDescent="0.3">
      <c r="A6209">
        <v>0</v>
      </c>
      <c r="B6209">
        <v>816</v>
      </c>
      <c r="C6209" s="4">
        <f t="shared" si="96"/>
        <v>2.2340862422997945</v>
      </c>
    </row>
    <row r="6210" spans="1:3" x14ac:dyDescent="0.3">
      <c r="A6210">
        <v>0</v>
      </c>
      <c r="B6210">
        <v>365243</v>
      </c>
      <c r="C6210" s="4">
        <f t="shared" si="96"/>
        <v>999.98083504449005</v>
      </c>
    </row>
    <row r="6211" spans="1:3" x14ac:dyDescent="0.3">
      <c r="A6211">
        <v>0</v>
      </c>
      <c r="B6211">
        <v>365243</v>
      </c>
      <c r="C6211" s="4">
        <f t="shared" ref="C6211:C6274" si="97">B6211/365.25</f>
        <v>999.98083504449005</v>
      </c>
    </row>
    <row r="6212" spans="1:3" x14ac:dyDescent="0.3">
      <c r="A6212">
        <v>1</v>
      </c>
      <c r="B6212">
        <v>4120</v>
      </c>
      <c r="C6212" s="4">
        <f t="shared" si="97"/>
        <v>11.279945242984258</v>
      </c>
    </row>
    <row r="6213" spans="1:3" x14ac:dyDescent="0.3">
      <c r="A6213">
        <v>0</v>
      </c>
      <c r="B6213">
        <v>3296</v>
      </c>
      <c r="C6213" s="4">
        <f t="shared" si="97"/>
        <v>9.0239561943874058</v>
      </c>
    </row>
    <row r="6214" spans="1:3" x14ac:dyDescent="0.3">
      <c r="A6214">
        <v>0</v>
      </c>
      <c r="B6214">
        <v>1685</v>
      </c>
      <c r="C6214" s="4">
        <f t="shared" si="97"/>
        <v>4.6132785763175903</v>
      </c>
    </row>
    <row r="6215" spans="1:3" x14ac:dyDescent="0.3">
      <c r="A6215">
        <v>0</v>
      </c>
      <c r="B6215">
        <v>2854</v>
      </c>
      <c r="C6215" s="4">
        <f t="shared" si="97"/>
        <v>7.8138261464750167</v>
      </c>
    </row>
    <row r="6216" spans="1:3" x14ac:dyDescent="0.3">
      <c r="A6216">
        <v>0</v>
      </c>
      <c r="B6216">
        <v>2137</v>
      </c>
      <c r="C6216" s="4">
        <f t="shared" si="97"/>
        <v>5.8507871321013001</v>
      </c>
    </row>
    <row r="6217" spans="1:3" x14ac:dyDescent="0.3">
      <c r="A6217">
        <v>0</v>
      </c>
      <c r="B6217">
        <v>3770</v>
      </c>
      <c r="C6217" s="4">
        <f t="shared" si="97"/>
        <v>10.321697467488022</v>
      </c>
    </row>
    <row r="6218" spans="1:3" x14ac:dyDescent="0.3">
      <c r="A6218">
        <v>0</v>
      </c>
      <c r="B6218">
        <v>975</v>
      </c>
      <c r="C6218" s="4">
        <f t="shared" si="97"/>
        <v>2.6694045174537986</v>
      </c>
    </row>
    <row r="6219" spans="1:3" x14ac:dyDescent="0.3">
      <c r="A6219">
        <v>0</v>
      </c>
      <c r="B6219">
        <v>10064</v>
      </c>
      <c r="C6219" s="4">
        <f t="shared" si="97"/>
        <v>27.553730321697468</v>
      </c>
    </row>
    <row r="6220" spans="1:3" x14ac:dyDescent="0.3">
      <c r="A6220">
        <v>0</v>
      </c>
      <c r="B6220">
        <v>365243</v>
      </c>
      <c r="C6220" s="4">
        <f t="shared" si="97"/>
        <v>999.98083504449005</v>
      </c>
    </row>
    <row r="6221" spans="1:3" x14ac:dyDescent="0.3">
      <c r="A6221">
        <v>0</v>
      </c>
      <c r="B6221">
        <v>2391</v>
      </c>
      <c r="C6221" s="4">
        <f t="shared" si="97"/>
        <v>6.5462012320328542</v>
      </c>
    </row>
    <row r="6222" spans="1:3" x14ac:dyDescent="0.3">
      <c r="A6222">
        <v>0</v>
      </c>
      <c r="B6222">
        <v>3666</v>
      </c>
      <c r="C6222" s="4">
        <f t="shared" si="97"/>
        <v>10.036960985626283</v>
      </c>
    </row>
    <row r="6223" spans="1:3" x14ac:dyDescent="0.3">
      <c r="A6223">
        <v>0</v>
      </c>
      <c r="B6223">
        <v>2165</v>
      </c>
      <c r="C6223" s="4">
        <f t="shared" si="97"/>
        <v>5.9274469541409998</v>
      </c>
    </row>
    <row r="6224" spans="1:3" x14ac:dyDescent="0.3">
      <c r="A6224">
        <v>0</v>
      </c>
      <c r="B6224">
        <v>832</v>
      </c>
      <c r="C6224" s="4">
        <f t="shared" si="97"/>
        <v>2.2778918548939084</v>
      </c>
    </row>
    <row r="6225" spans="1:3" x14ac:dyDescent="0.3">
      <c r="A6225">
        <v>0</v>
      </c>
      <c r="B6225">
        <v>1578</v>
      </c>
      <c r="C6225" s="4">
        <f t="shared" si="97"/>
        <v>4.3203285420944555</v>
      </c>
    </row>
    <row r="6226" spans="1:3" x14ac:dyDescent="0.3">
      <c r="A6226">
        <v>0</v>
      </c>
      <c r="B6226">
        <v>585</v>
      </c>
      <c r="C6226" s="4">
        <f t="shared" si="97"/>
        <v>1.6016427104722792</v>
      </c>
    </row>
    <row r="6227" spans="1:3" x14ac:dyDescent="0.3">
      <c r="A6227">
        <v>0</v>
      </c>
      <c r="B6227">
        <v>387</v>
      </c>
      <c r="C6227" s="4">
        <f t="shared" si="97"/>
        <v>1.0595482546201231</v>
      </c>
    </row>
    <row r="6228" spans="1:3" x14ac:dyDescent="0.3">
      <c r="A6228">
        <v>0</v>
      </c>
      <c r="B6228">
        <v>414</v>
      </c>
      <c r="C6228" s="4">
        <f t="shared" si="97"/>
        <v>1.1334702258726899</v>
      </c>
    </row>
    <row r="6229" spans="1:3" x14ac:dyDescent="0.3">
      <c r="A6229">
        <v>0</v>
      </c>
      <c r="B6229">
        <v>2010</v>
      </c>
      <c r="C6229" s="4">
        <f t="shared" si="97"/>
        <v>5.5030800821355239</v>
      </c>
    </row>
    <row r="6230" spans="1:3" x14ac:dyDescent="0.3">
      <c r="A6230">
        <v>0</v>
      </c>
      <c r="B6230">
        <v>2259</v>
      </c>
      <c r="C6230" s="4">
        <f t="shared" si="97"/>
        <v>6.1848049281314168</v>
      </c>
    </row>
    <row r="6231" spans="1:3" x14ac:dyDescent="0.3">
      <c r="A6231">
        <v>0</v>
      </c>
      <c r="B6231">
        <v>4822</v>
      </c>
      <c r="C6231" s="4">
        <f t="shared" si="97"/>
        <v>13.201916495550993</v>
      </c>
    </row>
    <row r="6232" spans="1:3" x14ac:dyDescent="0.3">
      <c r="A6232">
        <v>0</v>
      </c>
      <c r="B6232">
        <v>136</v>
      </c>
      <c r="C6232" s="4">
        <f t="shared" si="97"/>
        <v>0.37234770704996578</v>
      </c>
    </row>
    <row r="6233" spans="1:3" x14ac:dyDescent="0.3">
      <c r="A6233">
        <v>0</v>
      </c>
      <c r="B6233">
        <v>365243</v>
      </c>
      <c r="C6233" s="4">
        <f t="shared" si="97"/>
        <v>999.98083504449005</v>
      </c>
    </row>
    <row r="6234" spans="1:3" x14ac:dyDescent="0.3">
      <c r="A6234">
        <v>0</v>
      </c>
      <c r="B6234">
        <v>2776</v>
      </c>
      <c r="C6234" s="4">
        <f t="shared" si="97"/>
        <v>7.6002737850787137</v>
      </c>
    </row>
    <row r="6235" spans="1:3" x14ac:dyDescent="0.3">
      <c r="A6235">
        <v>0</v>
      </c>
      <c r="B6235">
        <v>2776</v>
      </c>
      <c r="C6235" s="4">
        <f t="shared" si="97"/>
        <v>7.6002737850787137</v>
      </c>
    </row>
    <row r="6236" spans="1:3" x14ac:dyDescent="0.3">
      <c r="A6236">
        <v>0</v>
      </c>
      <c r="B6236">
        <v>1812</v>
      </c>
      <c r="C6236" s="4">
        <f t="shared" si="97"/>
        <v>4.9609856262833674</v>
      </c>
    </row>
    <row r="6237" spans="1:3" x14ac:dyDescent="0.3">
      <c r="A6237">
        <v>0</v>
      </c>
      <c r="B6237">
        <v>4257</v>
      </c>
      <c r="C6237" s="4">
        <f t="shared" si="97"/>
        <v>11.655030800821356</v>
      </c>
    </row>
    <row r="6238" spans="1:3" x14ac:dyDescent="0.3">
      <c r="A6238">
        <v>0</v>
      </c>
      <c r="B6238">
        <v>4381</v>
      </c>
      <c r="C6238" s="4">
        <f t="shared" si="97"/>
        <v>11.994524298425736</v>
      </c>
    </row>
    <row r="6239" spans="1:3" x14ac:dyDescent="0.3">
      <c r="A6239">
        <v>0</v>
      </c>
      <c r="B6239">
        <v>2626</v>
      </c>
      <c r="C6239" s="4">
        <f t="shared" si="97"/>
        <v>7.1895961670088981</v>
      </c>
    </row>
    <row r="6240" spans="1:3" x14ac:dyDescent="0.3">
      <c r="A6240">
        <v>0</v>
      </c>
      <c r="B6240">
        <v>10057</v>
      </c>
      <c r="C6240" s="4">
        <f t="shared" si="97"/>
        <v>27.534565366187543</v>
      </c>
    </row>
    <row r="6241" spans="1:3" x14ac:dyDescent="0.3">
      <c r="A6241">
        <v>0</v>
      </c>
      <c r="B6241">
        <v>365243</v>
      </c>
      <c r="C6241" s="4">
        <f t="shared" si="97"/>
        <v>999.98083504449005</v>
      </c>
    </row>
    <row r="6242" spans="1:3" x14ac:dyDescent="0.3">
      <c r="A6242">
        <v>0</v>
      </c>
      <c r="B6242">
        <v>365243</v>
      </c>
      <c r="C6242" s="4">
        <f t="shared" si="97"/>
        <v>999.98083504449005</v>
      </c>
    </row>
    <row r="6243" spans="1:3" x14ac:dyDescent="0.3">
      <c r="A6243">
        <v>1</v>
      </c>
      <c r="B6243">
        <v>2634</v>
      </c>
      <c r="C6243" s="4">
        <f t="shared" si="97"/>
        <v>7.2114989733059547</v>
      </c>
    </row>
    <row r="6244" spans="1:3" x14ac:dyDescent="0.3">
      <c r="A6244">
        <v>0</v>
      </c>
      <c r="B6244">
        <v>1438</v>
      </c>
      <c r="C6244" s="4">
        <f t="shared" si="97"/>
        <v>3.9370294318959616</v>
      </c>
    </row>
    <row r="6245" spans="1:3" x14ac:dyDescent="0.3">
      <c r="A6245">
        <v>0</v>
      </c>
      <c r="B6245">
        <v>1740</v>
      </c>
      <c r="C6245" s="4">
        <f t="shared" si="97"/>
        <v>4.7638603696098567</v>
      </c>
    </row>
    <row r="6246" spans="1:3" x14ac:dyDescent="0.3">
      <c r="A6246">
        <v>0</v>
      </c>
      <c r="B6246">
        <v>365243</v>
      </c>
      <c r="C6246" s="4">
        <f t="shared" si="97"/>
        <v>999.98083504449005</v>
      </c>
    </row>
    <row r="6247" spans="1:3" x14ac:dyDescent="0.3">
      <c r="A6247">
        <v>0</v>
      </c>
      <c r="B6247">
        <v>365243</v>
      </c>
      <c r="C6247" s="4">
        <f t="shared" si="97"/>
        <v>999.98083504449005</v>
      </c>
    </row>
    <row r="6248" spans="1:3" x14ac:dyDescent="0.3">
      <c r="A6248">
        <v>0</v>
      </c>
      <c r="B6248">
        <v>1655</v>
      </c>
      <c r="C6248" s="4">
        <f t="shared" si="97"/>
        <v>4.5311430527036274</v>
      </c>
    </row>
    <row r="6249" spans="1:3" x14ac:dyDescent="0.3">
      <c r="A6249">
        <v>0</v>
      </c>
      <c r="B6249">
        <v>1352</v>
      </c>
      <c r="C6249" s="4">
        <f t="shared" si="97"/>
        <v>3.7015742642026011</v>
      </c>
    </row>
    <row r="6250" spans="1:3" x14ac:dyDescent="0.3">
      <c r="A6250">
        <v>0</v>
      </c>
      <c r="B6250">
        <v>365243</v>
      </c>
      <c r="C6250" s="4">
        <f t="shared" si="97"/>
        <v>999.98083504449005</v>
      </c>
    </row>
    <row r="6251" spans="1:3" x14ac:dyDescent="0.3">
      <c r="A6251">
        <v>0</v>
      </c>
      <c r="B6251">
        <v>1334</v>
      </c>
      <c r="C6251" s="4">
        <f t="shared" si="97"/>
        <v>3.6522929500342229</v>
      </c>
    </row>
    <row r="6252" spans="1:3" x14ac:dyDescent="0.3">
      <c r="A6252">
        <v>0</v>
      </c>
      <c r="B6252">
        <v>4732</v>
      </c>
      <c r="C6252" s="4">
        <f t="shared" si="97"/>
        <v>12.955509924709103</v>
      </c>
    </row>
    <row r="6253" spans="1:3" x14ac:dyDescent="0.3">
      <c r="A6253">
        <v>0</v>
      </c>
      <c r="B6253">
        <v>2681</v>
      </c>
      <c r="C6253" s="4">
        <f t="shared" si="97"/>
        <v>7.3401779603011637</v>
      </c>
    </row>
    <row r="6254" spans="1:3" x14ac:dyDescent="0.3">
      <c r="A6254">
        <v>0</v>
      </c>
      <c r="B6254">
        <v>3730</v>
      </c>
      <c r="C6254" s="4">
        <f t="shared" si="97"/>
        <v>10.212183436002737</v>
      </c>
    </row>
    <row r="6255" spans="1:3" x14ac:dyDescent="0.3">
      <c r="A6255">
        <v>0</v>
      </c>
      <c r="B6255">
        <v>365243</v>
      </c>
      <c r="C6255" s="4">
        <f t="shared" si="97"/>
        <v>999.98083504449005</v>
      </c>
    </row>
    <row r="6256" spans="1:3" x14ac:dyDescent="0.3">
      <c r="A6256">
        <v>0</v>
      </c>
      <c r="B6256">
        <v>365243</v>
      </c>
      <c r="C6256" s="4">
        <f t="shared" si="97"/>
        <v>999.98083504449005</v>
      </c>
    </row>
    <row r="6257" spans="1:3" x14ac:dyDescent="0.3">
      <c r="A6257">
        <v>0</v>
      </c>
      <c r="B6257">
        <v>365243</v>
      </c>
      <c r="C6257" s="4">
        <f t="shared" si="97"/>
        <v>999.98083504449005</v>
      </c>
    </row>
    <row r="6258" spans="1:3" x14ac:dyDescent="0.3">
      <c r="A6258">
        <v>0</v>
      </c>
      <c r="B6258">
        <v>365243</v>
      </c>
      <c r="C6258" s="4">
        <f t="shared" si="97"/>
        <v>999.98083504449005</v>
      </c>
    </row>
    <row r="6259" spans="1:3" x14ac:dyDescent="0.3">
      <c r="A6259">
        <v>0</v>
      </c>
      <c r="B6259">
        <v>1442</v>
      </c>
      <c r="C6259" s="4">
        <f t="shared" si="97"/>
        <v>3.9479808350444903</v>
      </c>
    </row>
    <row r="6260" spans="1:3" x14ac:dyDescent="0.3">
      <c r="A6260">
        <v>0</v>
      </c>
      <c r="B6260">
        <v>365243</v>
      </c>
      <c r="C6260" s="4">
        <f t="shared" si="97"/>
        <v>999.98083504449005</v>
      </c>
    </row>
    <row r="6261" spans="1:3" x14ac:dyDescent="0.3">
      <c r="A6261">
        <v>0</v>
      </c>
      <c r="B6261">
        <v>7765</v>
      </c>
      <c r="C6261" s="4">
        <f t="shared" si="97"/>
        <v>21.259411362080765</v>
      </c>
    </row>
    <row r="6262" spans="1:3" x14ac:dyDescent="0.3">
      <c r="A6262">
        <v>0</v>
      </c>
      <c r="B6262">
        <v>365243</v>
      </c>
      <c r="C6262" s="4">
        <f t="shared" si="97"/>
        <v>999.98083504449005</v>
      </c>
    </row>
    <row r="6263" spans="1:3" x14ac:dyDescent="0.3">
      <c r="A6263">
        <v>0</v>
      </c>
      <c r="B6263">
        <v>365243</v>
      </c>
      <c r="C6263" s="4">
        <f t="shared" si="97"/>
        <v>999.98083504449005</v>
      </c>
    </row>
    <row r="6264" spans="1:3" x14ac:dyDescent="0.3">
      <c r="A6264">
        <v>0</v>
      </c>
      <c r="B6264">
        <v>2431</v>
      </c>
      <c r="C6264" s="4">
        <f t="shared" si="97"/>
        <v>6.6557152635181387</v>
      </c>
    </row>
    <row r="6265" spans="1:3" x14ac:dyDescent="0.3">
      <c r="A6265">
        <v>1</v>
      </c>
      <c r="B6265">
        <v>571</v>
      </c>
      <c r="C6265" s="4">
        <f t="shared" si="97"/>
        <v>1.5633127994524298</v>
      </c>
    </row>
    <row r="6266" spans="1:3" x14ac:dyDescent="0.3">
      <c r="A6266">
        <v>1</v>
      </c>
      <c r="B6266">
        <v>571</v>
      </c>
      <c r="C6266" s="4">
        <f t="shared" si="97"/>
        <v>1.5633127994524298</v>
      </c>
    </row>
    <row r="6267" spans="1:3" x14ac:dyDescent="0.3">
      <c r="A6267">
        <v>0</v>
      </c>
      <c r="B6267">
        <v>408</v>
      </c>
      <c r="C6267" s="4">
        <f t="shared" si="97"/>
        <v>1.1170431211498972</v>
      </c>
    </row>
    <row r="6268" spans="1:3" x14ac:dyDescent="0.3">
      <c r="A6268">
        <v>0</v>
      </c>
      <c r="B6268">
        <v>408</v>
      </c>
      <c r="C6268" s="4">
        <f t="shared" si="97"/>
        <v>1.1170431211498972</v>
      </c>
    </row>
    <row r="6269" spans="1:3" x14ac:dyDescent="0.3">
      <c r="A6269">
        <v>0</v>
      </c>
      <c r="B6269">
        <v>272</v>
      </c>
      <c r="C6269" s="4">
        <f t="shared" si="97"/>
        <v>0.74469541409993156</v>
      </c>
    </row>
    <row r="6270" spans="1:3" x14ac:dyDescent="0.3">
      <c r="A6270">
        <v>0</v>
      </c>
      <c r="B6270">
        <v>6082</v>
      </c>
      <c r="C6270" s="4">
        <f t="shared" si="97"/>
        <v>16.651608487337441</v>
      </c>
    </row>
    <row r="6271" spans="1:3" x14ac:dyDescent="0.3">
      <c r="A6271">
        <v>0</v>
      </c>
      <c r="B6271">
        <v>6082</v>
      </c>
      <c r="C6271" s="4">
        <f t="shared" si="97"/>
        <v>16.651608487337441</v>
      </c>
    </row>
    <row r="6272" spans="1:3" x14ac:dyDescent="0.3">
      <c r="A6272">
        <v>0</v>
      </c>
      <c r="B6272">
        <v>6082</v>
      </c>
      <c r="C6272" s="4">
        <f t="shared" si="97"/>
        <v>16.651608487337441</v>
      </c>
    </row>
    <row r="6273" spans="1:3" x14ac:dyDescent="0.3">
      <c r="A6273">
        <v>0</v>
      </c>
      <c r="B6273">
        <v>365243</v>
      </c>
      <c r="C6273" s="4">
        <f t="shared" si="97"/>
        <v>999.98083504449005</v>
      </c>
    </row>
    <row r="6274" spans="1:3" x14ac:dyDescent="0.3">
      <c r="A6274">
        <v>0</v>
      </c>
      <c r="B6274">
        <v>365243</v>
      </c>
      <c r="C6274" s="4">
        <f t="shared" si="97"/>
        <v>999.98083504449005</v>
      </c>
    </row>
    <row r="6275" spans="1:3" x14ac:dyDescent="0.3">
      <c r="A6275">
        <v>0</v>
      </c>
      <c r="B6275">
        <v>3858</v>
      </c>
      <c r="C6275" s="4">
        <f t="shared" ref="C6275:C6338" si="98">B6275/365.25</f>
        <v>10.562628336755647</v>
      </c>
    </row>
    <row r="6276" spans="1:3" x14ac:dyDescent="0.3">
      <c r="A6276">
        <v>0</v>
      </c>
      <c r="B6276">
        <v>365243</v>
      </c>
      <c r="C6276" s="4">
        <f t="shared" si="98"/>
        <v>999.98083504449005</v>
      </c>
    </row>
    <row r="6277" spans="1:3" x14ac:dyDescent="0.3">
      <c r="A6277">
        <v>0</v>
      </c>
      <c r="B6277">
        <v>544</v>
      </c>
      <c r="C6277" s="4">
        <f t="shared" si="98"/>
        <v>1.4893908281998631</v>
      </c>
    </row>
    <row r="6278" spans="1:3" x14ac:dyDescent="0.3">
      <c r="A6278">
        <v>0</v>
      </c>
      <c r="B6278">
        <v>756</v>
      </c>
      <c r="C6278" s="4">
        <f t="shared" si="98"/>
        <v>2.0698151950718686</v>
      </c>
    </row>
    <row r="6279" spans="1:3" x14ac:dyDescent="0.3">
      <c r="A6279">
        <v>0</v>
      </c>
      <c r="B6279">
        <v>365243</v>
      </c>
      <c r="C6279" s="4">
        <f t="shared" si="98"/>
        <v>999.98083504449005</v>
      </c>
    </row>
    <row r="6280" spans="1:3" x14ac:dyDescent="0.3">
      <c r="A6280">
        <v>0</v>
      </c>
      <c r="B6280">
        <v>701</v>
      </c>
      <c r="C6280" s="4">
        <f t="shared" si="98"/>
        <v>1.9192334017796031</v>
      </c>
    </row>
    <row r="6281" spans="1:3" x14ac:dyDescent="0.3">
      <c r="A6281">
        <v>0</v>
      </c>
      <c r="B6281">
        <v>701</v>
      </c>
      <c r="C6281" s="4">
        <f t="shared" si="98"/>
        <v>1.9192334017796031</v>
      </c>
    </row>
    <row r="6282" spans="1:3" x14ac:dyDescent="0.3">
      <c r="A6282">
        <v>1</v>
      </c>
      <c r="B6282">
        <v>592</v>
      </c>
      <c r="C6282" s="4">
        <f t="shared" si="98"/>
        <v>1.6208076659822039</v>
      </c>
    </row>
    <row r="6283" spans="1:3" x14ac:dyDescent="0.3">
      <c r="A6283">
        <v>0</v>
      </c>
      <c r="B6283">
        <v>1058</v>
      </c>
      <c r="C6283" s="4">
        <f t="shared" si="98"/>
        <v>2.8966461327857633</v>
      </c>
    </row>
    <row r="6284" spans="1:3" x14ac:dyDescent="0.3">
      <c r="A6284">
        <v>0</v>
      </c>
      <c r="B6284">
        <v>1873</v>
      </c>
      <c r="C6284" s="4">
        <f t="shared" si="98"/>
        <v>5.1279945242984262</v>
      </c>
    </row>
    <row r="6285" spans="1:3" x14ac:dyDescent="0.3">
      <c r="A6285">
        <v>0</v>
      </c>
      <c r="B6285">
        <v>760</v>
      </c>
      <c r="C6285" s="4">
        <f t="shared" si="98"/>
        <v>2.0807665982203969</v>
      </c>
    </row>
    <row r="6286" spans="1:3" x14ac:dyDescent="0.3">
      <c r="A6286">
        <v>0</v>
      </c>
      <c r="B6286">
        <v>1032</v>
      </c>
      <c r="C6286" s="4">
        <f t="shared" si="98"/>
        <v>2.8254620123203287</v>
      </c>
    </row>
    <row r="6287" spans="1:3" x14ac:dyDescent="0.3">
      <c r="A6287">
        <v>0</v>
      </c>
      <c r="B6287">
        <v>3882</v>
      </c>
      <c r="C6287" s="4">
        <f t="shared" si="98"/>
        <v>10.628336755646817</v>
      </c>
    </row>
    <row r="6288" spans="1:3" x14ac:dyDescent="0.3">
      <c r="A6288">
        <v>0</v>
      </c>
      <c r="B6288">
        <v>1247</v>
      </c>
      <c r="C6288" s="4">
        <f t="shared" si="98"/>
        <v>3.4140999315537304</v>
      </c>
    </row>
    <row r="6289" spans="1:3" x14ac:dyDescent="0.3">
      <c r="A6289">
        <v>0</v>
      </c>
      <c r="B6289">
        <v>165</v>
      </c>
      <c r="C6289" s="4">
        <f t="shared" si="98"/>
        <v>0.45174537987679669</v>
      </c>
    </row>
    <row r="6290" spans="1:3" x14ac:dyDescent="0.3">
      <c r="A6290">
        <v>0</v>
      </c>
      <c r="B6290">
        <v>988</v>
      </c>
      <c r="C6290" s="4">
        <f t="shared" si="98"/>
        <v>2.7049965776865159</v>
      </c>
    </row>
    <row r="6291" spans="1:3" x14ac:dyDescent="0.3">
      <c r="A6291">
        <v>0</v>
      </c>
      <c r="B6291">
        <v>365243</v>
      </c>
      <c r="C6291" s="4">
        <f t="shared" si="98"/>
        <v>999.98083504449005</v>
      </c>
    </row>
    <row r="6292" spans="1:3" x14ac:dyDescent="0.3">
      <c r="A6292">
        <v>0</v>
      </c>
      <c r="B6292">
        <v>167</v>
      </c>
      <c r="C6292" s="4">
        <f t="shared" si="98"/>
        <v>0.45722108145106094</v>
      </c>
    </row>
    <row r="6293" spans="1:3" x14ac:dyDescent="0.3">
      <c r="A6293">
        <v>0</v>
      </c>
      <c r="B6293">
        <v>1317</v>
      </c>
      <c r="C6293" s="4">
        <f t="shared" si="98"/>
        <v>3.6057494866529773</v>
      </c>
    </row>
    <row r="6294" spans="1:3" x14ac:dyDescent="0.3">
      <c r="A6294">
        <v>0</v>
      </c>
      <c r="B6294">
        <v>965</v>
      </c>
      <c r="C6294" s="4">
        <f t="shared" si="98"/>
        <v>2.6420260095824779</v>
      </c>
    </row>
    <row r="6295" spans="1:3" x14ac:dyDescent="0.3">
      <c r="A6295">
        <v>1</v>
      </c>
      <c r="B6295">
        <v>899</v>
      </c>
      <c r="C6295" s="4">
        <f t="shared" si="98"/>
        <v>2.4613278576317592</v>
      </c>
    </row>
    <row r="6296" spans="1:3" x14ac:dyDescent="0.3">
      <c r="A6296">
        <v>1</v>
      </c>
      <c r="B6296">
        <v>899</v>
      </c>
      <c r="C6296" s="4">
        <f t="shared" si="98"/>
        <v>2.4613278576317592</v>
      </c>
    </row>
    <row r="6297" spans="1:3" x14ac:dyDescent="0.3">
      <c r="A6297">
        <v>0</v>
      </c>
      <c r="B6297">
        <v>365243</v>
      </c>
      <c r="C6297" s="4">
        <f t="shared" si="98"/>
        <v>999.98083504449005</v>
      </c>
    </row>
    <row r="6298" spans="1:3" x14ac:dyDescent="0.3">
      <c r="A6298">
        <v>0</v>
      </c>
      <c r="B6298">
        <v>850</v>
      </c>
      <c r="C6298" s="4">
        <f t="shared" si="98"/>
        <v>2.3271731690622861</v>
      </c>
    </row>
    <row r="6299" spans="1:3" x14ac:dyDescent="0.3">
      <c r="A6299">
        <v>0</v>
      </c>
      <c r="B6299">
        <v>994</v>
      </c>
      <c r="C6299" s="4">
        <f t="shared" si="98"/>
        <v>2.7214236824093088</v>
      </c>
    </row>
    <row r="6300" spans="1:3" x14ac:dyDescent="0.3">
      <c r="A6300">
        <v>0</v>
      </c>
      <c r="B6300">
        <v>3334</v>
      </c>
      <c r="C6300" s="4">
        <f t="shared" si="98"/>
        <v>9.1279945242984262</v>
      </c>
    </row>
    <row r="6301" spans="1:3" x14ac:dyDescent="0.3">
      <c r="A6301">
        <v>0</v>
      </c>
      <c r="B6301">
        <v>1441</v>
      </c>
      <c r="C6301" s="4">
        <f t="shared" si="98"/>
        <v>3.9452429842573578</v>
      </c>
    </row>
    <row r="6302" spans="1:3" x14ac:dyDescent="0.3">
      <c r="A6302">
        <v>0</v>
      </c>
      <c r="B6302">
        <v>218</v>
      </c>
      <c r="C6302" s="4">
        <f t="shared" si="98"/>
        <v>0.59685147159479812</v>
      </c>
    </row>
    <row r="6303" spans="1:3" x14ac:dyDescent="0.3">
      <c r="A6303">
        <v>0</v>
      </c>
      <c r="B6303">
        <v>365243</v>
      </c>
      <c r="C6303" s="4">
        <f t="shared" si="98"/>
        <v>999.98083504449005</v>
      </c>
    </row>
    <row r="6304" spans="1:3" x14ac:dyDescent="0.3">
      <c r="A6304">
        <v>0</v>
      </c>
      <c r="B6304">
        <v>1623</v>
      </c>
      <c r="C6304" s="4">
        <f t="shared" si="98"/>
        <v>4.4435318275154003</v>
      </c>
    </row>
    <row r="6305" spans="1:3" x14ac:dyDescent="0.3">
      <c r="A6305">
        <v>0</v>
      </c>
      <c r="B6305">
        <v>1689</v>
      </c>
      <c r="C6305" s="4">
        <f t="shared" si="98"/>
        <v>4.6242299794661195</v>
      </c>
    </row>
    <row r="6306" spans="1:3" x14ac:dyDescent="0.3">
      <c r="A6306">
        <v>0</v>
      </c>
      <c r="B6306">
        <v>365243</v>
      </c>
      <c r="C6306" s="4">
        <f t="shared" si="98"/>
        <v>999.98083504449005</v>
      </c>
    </row>
    <row r="6307" spans="1:3" x14ac:dyDescent="0.3">
      <c r="A6307">
        <v>0</v>
      </c>
      <c r="B6307">
        <v>2763</v>
      </c>
      <c r="C6307" s="4">
        <f t="shared" si="98"/>
        <v>7.5646817248459959</v>
      </c>
    </row>
    <row r="6308" spans="1:3" x14ac:dyDescent="0.3">
      <c r="A6308">
        <v>0</v>
      </c>
      <c r="B6308">
        <v>6131</v>
      </c>
      <c r="C6308" s="4">
        <f t="shared" si="98"/>
        <v>16.785763175906911</v>
      </c>
    </row>
    <row r="6309" spans="1:3" x14ac:dyDescent="0.3">
      <c r="A6309">
        <v>0</v>
      </c>
      <c r="B6309">
        <v>88</v>
      </c>
      <c r="C6309" s="4">
        <f t="shared" si="98"/>
        <v>0.24093086926762491</v>
      </c>
    </row>
    <row r="6310" spans="1:3" x14ac:dyDescent="0.3">
      <c r="A6310">
        <v>0</v>
      </c>
      <c r="B6310">
        <v>365243</v>
      </c>
      <c r="C6310" s="4">
        <f t="shared" si="98"/>
        <v>999.98083504449005</v>
      </c>
    </row>
    <row r="6311" spans="1:3" x14ac:dyDescent="0.3">
      <c r="A6311">
        <v>0</v>
      </c>
      <c r="B6311">
        <v>365243</v>
      </c>
      <c r="C6311" s="4">
        <f t="shared" si="98"/>
        <v>999.98083504449005</v>
      </c>
    </row>
    <row r="6312" spans="1:3" x14ac:dyDescent="0.3">
      <c r="A6312">
        <v>0</v>
      </c>
      <c r="B6312">
        <v>365243</v>
      </c>
      <c r="C6312" s="4">
        <f t="shared" si="98"/>
        <v>999.98083504449005</v>
      </c>
    </row>
    <row r="6313" spans="1:3" x14ac:dyDescent="0.3">
      <c r="A6313">
        <v>0</v>
      </c>
      <c r="B6313">
        <v>2492</v>
      </c>
      <c r="C6313" s="4">
        <f t="shared" si="98"/>
        <v>6.8227241615331966</v>
      </c>
    </row>
    <row r="6314" spans="1:3" x14ac:dyDescent="0.3">
      <c r="A6314">
        <v>0</v>
      </c>
      <c r="B6314">
        <v>2492</v>
      </c>
      <c r="C6314" s="4">
        <f t="shared" si="98"/>
        <v>6.8227241615331966</v>
      </c>
    </row>
    <row r="6315" spans="1:3" x14ac:dyDescent="0.3">
      <c r="A6315">
        <v>1</v>
      </c>
      <c r="B6315">
        <v>2768</v>
      </c>
      <c r="C6315" s="4">
        <f t="shared" si="98"/>
        <v>7.5783709787816562</v>
      </c>
    </row>
    <row r="6316" spans="1:3" x14ac:dyDescent="0.3">
      <c r="A6316">
        <v>0</v>
      </c>
      <c r="B6316">
        <v>2631</v>
      </c>
      <c r="C6316" s="4">
        <f t="shared" si="98"/>
        <v>7.2032854209445585</v>
      </c>
    </row>
    <row r="6317" spans="1:3" x14ac:dyDescent="0.3">
      <c r="A6317">
        <v>0</v>
      </c>
      <c r="B6317">
        <v>365243</v>
      </c>
      <c r="C6317" s="4">
        <f t="shared" si="98"/>
        <v>999.98083504449005</v>
      </c>
    </row>
    <row r="6318" spans="1:3" x14ac:dyDescent="0.3">
      <c r="A6318">
        <v>0</v>
      </c>
      <c r="B6318">
        <v>3363</v>
      </c>
      <c r="C6318" s="4">
        <f t="shared" si="98"/>
        <v>9.207392197125257</v>
      </c>
    </row>
    <row r="6319" spans="1:3" x14ac:dyDescent="0.3">
      <c r="A6319">
        <v>0</v>
      </c>
      <c r="B6319">
        <v>12746</v>
      </c>
      <c r="C6319" s="4">
        <f t="shared" si="98"/>
        <v>34.896646132785762</v>
      </c>
    </row>
    <row r="6320" spans="1:3" x14ac:dyDescent="0.3">
      <c r="A6320">
        <v>0</v>
      </c>
      <c r="B6320">
        <v>410</v>
      </c>
      <c r="C6320" s="4">
        <f t="shared" si="98"/>
        <v>1.1225188227241616</v>
      </c>
    </row>
    <row r="6321" spans="1:3" x14ac:dyDescent="0.3">
      <c r="A6321">
        <v>0</v>
      </c>
      <c r="B6321">
        <v>465</v>
      </c>
      <c r="C6321" s="4">
        <f t="shared" si="98"/>
        <v>1.2731006160164271</v>
      </c>
    </row>
    <row r="6322" spans="1:3" x14ac:dyDescent="0.3">
      <c r="A6322">
        <v>0</v>
      </c>
      <c r="B6322">
        <v>1116</v>
      </c>
      <c r="C6322" s="4">
        <f t="shared" si="98"/>
        <v>3.055441478439425</v>
      </c>
    </row>
    <row r="6323" spans="1:3" x14ac:dyDescent="0.3">
      <c r="A6323">
        <v>0</v>
      </c>
      <c r="B6323">
        <v>151</v>
      </c>
      <c r="C6323" s="4">
        <f t="shared" si="98"/>
        <v>0.4134154688569473</v>
      </c>
    </row>
    <row r="6324" spans="1:3" x14ac:dyDescent="0.3">
      <c r="A6324">
        <v>0</v>
      </c>
      <c r="B6324">
        <v>365243</v>
      </c>
      <c r="C6324" s="4">
        <f t="shared" si="98"/>
        <v>999.98083504449005</v>
      </c>
    </row>
    <row r="6325" spans="1:3" x14ac:dyDescent="0.3">
      <c r="A6325">
        <v>0</v>
      </c>
      <c r="B6325">
        <v>5099</v>
      </c>
      <c r="C6325" s="4">
        <f t="shared" si="98"/>
        <v>13.960301163586584</v>
      </c>
    </row>
    <row r="6326" spans="1:3" x14ac:dyDescent="0.3">
      <c r="A6326">
        <v>0</v>
      </c>
      <c r="B6326">
        <v>1813</v>
      </c>
      <c r="C6326" s="4">
        <f t="shared" si="98"/>
        <v>4.9637234770704994</v>
      </c>
    </row>
    <row r="6327" spans="1:3" x14ac:dyDescent="0.3">
      <c r="A6327">
        <v>0</v>
      </c>
      <c r="B6327">
        <v>1813</v>
      </c>
      <c r="C6327" s="4">
        <f t="shared" si="98"/>
        <v>4.9637234770704994</v>
      </c>
    </row>
    <row r="6328" spans="1:3" x14ac:dyDescent="0.3">
      <c r="A6328">
        <v>0</v>
      </c>
      <c r="B6328">
        <v>332</v>
      </c>
      <c r="C6328" s="4">
        <f t="shared" si="98"/>
        <v>0.90896646132785763</v>
      </c>
    </row>
    <row r="6329" spans="1:3" x14ac:dyDescent="0.3">
      <c r="A6329">
        <v>0</v>
      </c>
      <c r="B6329">
        <v>1531</v>
      </c>
      <c r="C6329" s="4">
        <f t="shared" si="98"/>
        <v>4.1916495550992474</v>
      </c>
    </row>
    <row r="6330" spans="1:3" x14ac:dyDescent="0.3">
      <c r="A6330">
        <v>0</v>
      </c>
      <c r="B6330">
        <v>1795</v>
      </c>
      <c r="C6330" s="4">
        <f t="shared" si="98"/>
        <v>4.9144421629021222</v>
      </c>
    </row>
    <row r="6331" spans="1:3" x14ac:dyDescent="0.3">
      <c r="A6331">
        <v>0</v>
      </c>
      <c r="B6331">
        <v>303</v>
      </c>
      <c r="C6331" s="4">
        <f t="shared" si="98"/>
        <v>0.82956878850102667</v>
      </c>
    </row>
    <row r="6332" spans="1:3" x14ac:dyDescent="0.3">
      <c r="A6332">
        <v>0</v>
      </c>
      <c r="B6332">
        <v>13795</v>
      </c>
      <c r="C6332" s="4">
        <f t="shared" si="98"/>
        <v>37.768651608487339</v>
      </c>
    </row>
    <row r="6333" spans="1:3" x14ac:dyDescent="0.3">
      <c r="A6333">
        <v>0</v>
      </c>
      <c r="B6333">
        <v>365243</v>
      </c>
      <c r="C6333" s="4">
        <f t="shared" si="98"/>
        <v>999.98083504449005</v>
      </c>
    </row>
    <row r="6334" spans="1:3" x14ac:dyDescent="0.3">
      <c r="A6334">
        <v>0</v>
      </c>
      <c r="B6334">
        <v>365243</v>
      </c>
      <c r="C6334" s="4">
        <f t="shared" si="98"/>
        <v>999.98083504449005</v>
      </c>
    </row>
    <row r="6335" spans="1:3" x14ac:dyDescent="0.3">
      <c r="A6335">
        <v>0</v>
      </c>
      <c r="B6335">
        <v>365243</v>
      </c>
      <c r="C6335" s="4">
        <f t="shared" si="98"/>
        <v>999.98083504449005</v>
      </c>
    </row>
    <row r="6336" spans="1:3" x14ac:dyDescent="0.3">
      <c r="A6336">
        <v>0</v>
      </c>
      <c r="B6336">
        <v>7222</v>
      </c>
      <c r="C6336" s="4">
        <f t="shared" si="98"/>
        <v>19.772758384668034</v>
      </c>
    </row>
    <row r="6337" spans="1:3" x14ac:dyDescent="0.3">
      <c r="A6337">
        <v>0</v>
      </c>
      <c r="B6337">
        <v>9269</v>
      </c>
      <c r="C6337" s="4">
        <f t="shared" si="98"/>
        <v>25.377138945927445</v>
      </c>
    </row>
    <row r="6338" spans="1:3" x14ac:dyDescent="0.3">
      <c r="A6338">
        <v>0</v>
      </c>
      <c r="B6338">
        <v>2540</v>
      </c>
      <c r="C6338" s="4">
        <f t="shared" si="98"/>
        <v>6.9541409993155376</v>
      </c>
    </row>
    <row r="6339" spans="1:3" x14ac:dyDescent="0.3">
      <c r="A6339">
        <v>0</v>
      </c>
      <c r="B6339">
        <v>1718</v>
      </c>
      <c r="C6339" s="4">
        <f t="shared" ref="C6339:C6402" si="99">B6339/365.25</f>
        <v>4.7036276522929503</v>
      </c>
    </row>
    <row r="6340" spans="1:3" x14ac:dyDescent="0.3">
      <c r="A6340">
        <v>0</v>
      </c>
      <c r="B6340">
        <v>568</v>
      </c>
      <c r="C6340" s="4">
        <f t="shared" si="99"/>
        <v>1.5550992470910336</v>
      </c>
    </row>
    <row r="6341" spans="1:3" x14ac:dyDescent="0.3">
      <c r="A6341">
        <v>0</v>
      </c>
      <c r="B6341">
        <v>365243</v>
      </c>
      <c r="C6341" s="4">
        <f t="shared" si="99"/>
        <v>999.98083504449005</v>
      </c>
    </row>
    <row r="6342" spans="1:3" x14ac:dyDescent="0.3">
      <c r="A6342">
        <v>0</v>
      </c>
      <c r="B6342">
        <v>2574</v>
      </c>
      <c r="C6342" s="4">
        <f t="shared" si="99"/>
        <v>7.0472279260780288</v>
      </c>
    </row>
    <row r="6343" spans="1:3" x14ac:dyDescent="0.3">
      <c r="A6343">
        <v>0</v>
      </c>
      <c r="B6343">
        <v>365243</v>
      </c>
      <c r="C6343" s="4">
        <f t="shared" si="99"/>
        <v>999.98083504449005</v>
      </c>
    </row>
    <row r="6344" spans="1:3" x14ac:dyDescent="0.3">
      <c r="A6344">
        <v>0</v>
      </c>
      <c r="B6344">
        <v>365243</v>
      </c>
      <c r="C6344" s="4">
        <f t="shared" si="99"/>
        <v>999.98083504449005</v>
      </c>
    </row>
    <row r="6345" spans="1:3" x14ac:dyDescent="0.3">
      <c r="A6345">
        <v>0</v>
      </c>
      <c r="B6345">
        <v>365243</v>
      </c>
      <c r="C6345" s="4">
        <f t="shared" si="99"/>
        <v>999.98083504449005</v>
      </c>
    </row>
    <row r="6346" spans="1:3" x14ac:dyDescent="0.3">
      <c r="A6346">
        <v>0</v>
      </c>
      <c r="B6346">
        <v>241</v>
      </c>
      <c r="C6346" s="4">
        <f t="shared" si="99"/>
        <v>0.65982203969883646</v>
      </c>
    </row>
    <row r="6347" spans="1:3" x14ac:dyDescent="0.3">
      <c r="A6347">
        <v>0</v>
      </c>
      <c r="B6347">
        <v>365243</v>
      </c>
      <c r="C6347" s="4">
        <f t="shared" si="99"/>
        <v>999.98083504449005</v>
      </c>
    </row>
    <row r="6348" spans="1:3" x14ac:dyDescent="0.3">
      <c r="A6348">
        <v>0</v>
      </c>
      <c r="B6348">
        <v>737</v>
      </c>
      <c r="C6348" s="4">
        <f t="shared" si="99"/>
        <v>2.0177960301163584</v>
      </c>
    </row>
    <row r="6349" spans="1:3" x14ac:dyDescent="0.3">
      <c r="A6349">
        <v>1</v>
      </c>
      <c r="B6349">
        <v>3676</v>
      </c>
      <c r="C6349" s="4">
        <f t="shared" si="99"/>
        <v>10.064339493497604</v>
      </c>
    </row>
    <row r="6350" spans="1:3" x14ac:dyDescent="0.3">
      <c r="A6350">
        <v>0</v>
      </c>
      <c r="B6350">
        <v>4694</v>
      </c>
      <c r="C6350" s="4">
        <f t="shared" si="99"/>
        <v>12.851471594798083</v>
      </c>
    </row>
    <row r="6351" spans="1:3" x14ac:dyDescent="0.3">
      <c r="A6351">
        <v>0</v>
      </c>
      <c r="B6351">
        <v>2342</v>
      </c>
      <c r="C6351" s="4">
        <f t="shared" si="99"/>
        <v>6.4120465434633811</v>
      </c>
    </row>
    <row r="6352" spans="1:3" x14ac:dyDescent="0.3">
      <c r="A6352">
        <v>0</v>
      </c>
      <c r="B6352">
        <v>365243</v>
      </c>
      <c r="C6352" s="4">
        <f t="shared" si="99"/>
        <v>999.98083504449005</v>
      </c>
    </row>
    <row r="6353" spans="1:3" x14ac:dyDescent="0.3">
      <c r="A6353">
        <v>0</v>
      </c>
      <c r="B6353">
        <v>3115</v>
      </c>
      <c r="C6353" s="4">
        <f t="shared" si="99"/>
        <v>8.5284052019164953</v>
      </c>
    </row>
    <row r="6354" spans="1:3" x14ac:dyDescent="0.3">
      <c r="A6354">
        <v>0</v>
      </c>
      <c r="B6354">
        <v>11058</v>
      </c>
      <c r="C6354" s="4">
        <f t="shared" si="99"/>
        <v>30.275154004106778</v>
      </c>
    </row>
    <row r="6355" spans="1:3" x14ac:dyDescent="0.3">
      <c r="A6355">
        <v>0</v>
      </c>
      <c r="B6355">
        <v>930</v>
      </c>
      <c r="C6355" s="4">
        <f t="shared" si="99"/>
        <v>2.5462012320328542</v>
      </c>
    </row>
    <row r="6356" spans="1:3" x14ac:dyDescent="0.3">
      <c r="A6356">
        <v>0</v>
      </c>
      <c r="B6356">
        <v>1318</v>
      </c>
      <c r="C6356" s="4">
        <f t="shared" si="99"/>
        <v>3.6084873374401094</v>
      </c>
    </row>
    <row r="6357" spans="1:3" x14ac:dyDescent="0.3">
      <c r="A6357">
        <v>1</v>
      </c>
      <c r="B6357">
        <v>1956</v>
      </c>
      <c r="C6357" s="4">
        <f t="shared" si="99"/>
        <v>5.3552361396303905</v>
      </c>
    </row>
    <row r="6358" spans="1:3" x14ac:dyDescent="0.3">
      <c r="A6358">
        <v>0</v>
      </c>
      <c r="B6358">
        <v>365243</v>
      </c>
      <c r="C6358" s="4">
        <f t="shared" si="99"/>
        <v>999.98083504449005</v>
      </c>
    </row>
    <row r="6359" spans="1:3" x14ac:dyDescent="0.3">
      <c r="A6359">
        <v>0</v>
      </c>
      <c r="B6359">
        <v>537</v>
      </c>
      <c r="C6359" s="4">
        <f t="shared" si="99"/>
        <v>1.4702258726899384</v>
      </c>
    </row>
    <row r="6360" spans="1:3" x14ac:dyDescent="0.3">
      <c r="A6360">
        <v>0</v>
      </c>
      <c r="B6360">
        <v>475</v>
      </c>
      <c r="C6360" s="4">
        <f t="shared" si="99"/>
        <v>1.3004791238877482</v>
      </c>
    </row>
    <row r="6361" spans="1:3" x14ac:dyDescent="0.3">
      <c r="A6361">
        <v>0</v>
      </c>
      <c r="B6361">
        <v>365243</v>
      </c>
      <c r="C6361" s="4">
        <f t="shared" si="99"/>
        <v>999.98083504449005</v>
      </c>
    </row>
    <row r="6362" spans="1:3" x14ac:dyDescent="0.3">
      <c r="A6362">
        <v>0</v>
      </c>
      <c r="B6362">
        <v>978</v>
      </c>
      <c r="C6362" s="4">
        <f t="shared" si="99"/>
        <v>2.6776180698151952</v>
      </c>
    </row>
    <row r="6363" spans="1:3" x14ac:dyDescent="0.3">
      <c r="A6363">
        <v>0</v>
      </c>
      <c r="B6363">
        <v>2740</v>
      </c>
      <c r="C6363" s="4">
        <f t="shared" si="99"/>
        <v>7.5017111567419574</v>
      </c>
    </row>
    <row r="6364" spans="1:3" x14ac:dyDescent="0.3">
      <c r="A6364">
        <v>0</v>
      </c>
      <c r="B6364">
        <v>2740</v>
      </c>
      <c r="C6364" s="4">
        <f t="shared" si="99"/>
        <v>7.5017111567419574</v>
      </c>
    </row>
    <row r="6365" spans="1:3" x14ac:dyDescent="0.3">
      <c r="A6365">
        <v>1</v>
      </c>
      <c r="B6365">
        <v>245</v>
      </c>
      <c r="C6365" s="4">
        <f t="shared" si="99"/>
        <v>0.67077344284736484</v>
      </c>
    </row>
    <row r="6366" spans="1:3" x14ac:dyDescent="0.3">
      <c r="A6366">
        <v>0</v>
      </c>
      <c r="B6366">
        <v>1233</v>
      </c>
      <c r="C6366" s="4">
        <f t="shared" si="99"/>
        <v>3.375770020533881</v>
      </c>
    </row>
    <row r="6367" spans="1:3" x14ac:dyDescent="0.3">
      <c r="A6367">
        <v>0</v>
      </c>
      <c r="B6367">
        <v>1688</v>
      </c>
      <c r="C6367" s="4">
        <f t="shared" si="99"/>
        <v>4.6214921286789874</v>
      </c>
    </row>
    <row r="6368" spans="1:3" x14ac:dyDescent="0.3">
      <c r="A6368">
        <v>0</v>
      </c>
      <c r="B6368">
        <v>367</v>
      </c>
      <c r="C6368" s="4">
        <f t="shared" si="99"/>
        <v>1.0047912388774811</v>
      </c>
    </row>
    <row r="6369" spans="1:3" x14ac:dyDescent="0.3">
      <c r="A6369">
        <v>0</v>
      </c>
      <c r="B6369">
        <v>117</v>
      </c>
      <c r="C6369" s="4">
        <f t="shared" si="99"/>
        <v>0.32032854209445583</v>
      </c>
    </row>
    <row r="6370" spans="1:3" x14ac:dyDescent="0.3">
      <c r="A6370">
        <v>0</v>
      </c>
      <c r="B6370">
        <v>365243</v>
      </c>
      <c r="C6370" s="4">
        <f t="shared" si="99"/>
        <v>999.98083504449005</v>
      </c>
    </row>
    <row r="6371" spans="1:3" x14ac:dyDescent="0.3">
      <c r="A6371">
        <v>0</v>
      </c>
      <c r="B6371">
        <v>2157</v>
      </c>
      <c r="C6371" s="4">
        <f t="shared" si="99"/>
        <v>5.9055441478439423</v>
      </c>
    </row>
    <row r="6372" spans="1:3" x14ac:dyDescent="0.3">
      <c r="A6372">
        <v>0</v>
      </c>
      <c r="B6372">
        <v>930</v>
      </c>
      <c r="C6372" s="4">
        <f t="shared" si="99"/>
        <v>2.5462012320328542</v>
      </c>
    </row>
    <row r="6373" spans="1:3" x14ac:dyDescent="0.3">
      <c r="A6373">
        <v>0</v>
      </c>
      <c r="B6373">
        <v>2244</v>
      </c>
      <c r="C6373" s="4">
        <f t="shared" si="99"/>
        <v>6.1437371663244349</v>
      </c>
    </row>
    <row r="6374" spans="1:3" x14ac:dyDescent="0.3">
      <c r="A6374">
        <v>0</v>
      </c>
      <c r="B6374">
        <v>2706</v>
      </c>
      <c r="C6374" s="4">
        <f t="shared" si="99"/>
        <v>7.4086242299794662</v>
      </c>
    </row>
    <row r="6375" spans="1:3" x14ac:dyDescent="0.3">
      <c r="A6375">
        <v>0</v>
      </c>
      <c r="B6375">
        <v>495</v>
      </c>
      <c r="C6375" s="4">
        <f t="shared" si="99"/>
        <v>1.3552361396303902</v>
      </c>
    </row>
    <row r="6376" spans="1:3" x14ac:dyDescent="0.3">
      <c r="A6376">
        <v>0</v>
      </c>
      <c r="B6376">
        <v>495</v>
      </c>
      <c r="C6376" s="4">
        <f t="shared" si="99"/>
        <v>1.3552361396303902</v>
      </c>
    </row>
    <row r="6377" spans="1:3" x14ac:dyDescent="0.3">
      <c r="A6377">
        <v>0</v>
      </c>
      <c r="B6377">
        <v>770</v>
      </c>
      <c r="C6377" s="4">
        <f t="shared" si="99"/>
        <v>2.108145106091718</v>
      </c>
    </row>
    <row r="6378" spans="1:3" x14ac:dyDescent="0.3">
      <c r="A6378">
        <v>0</v>
      </c>
      <c r="B6378">
        <v>2887</v>
      </c>
      <c r="C6378" s="4">
        <f t="shared" si="99"/>
        <v>7.9041752224503767</v>
      </c>
    </row>
    <row r="6379" spans="1:3" x14ac:dyDescent="0.3">
      <c r="A6379">
        <v>0</v>
      </c>
      <c r="B6379">
        <v>2231</v>
      </c>
      <c r="C6379" s="4">
        <f t="shared" si="99"/>
        <v>6.108145106091718</v>
      </c>
    </row>
    <row r="6380" spans="1:3" x14ac:dyDescent="0.3">
      <c r="A6380">
        <v>0</v>
      </c>
      <c r="B6380">
        <v>365243</v>
      </c>
      <c r="C6380" s="4">
        <f t="shared" si="99"/>
        <v>999.98083504449005</v>
      </c>
    </row>
    <row r="6381" spans="1:3" x14ac:dyDescent="0.3">
      <c r="A6381">
        <v>0</v>
      </c>
      <c r="B6381">
        <v>1731</v>
      </c>
      <c r="C6381" s="4">
        <f t="shared" si="99"/>
        <v>4.7392197125256672</v>
      </c>
    </row>
    <row r="6382" spans="1:3" x14ac:dyDescent="0.3">
      <c r="A6382">
        <v>0</v>
      </c>
      <c r="B6382">
        <v>7913</v>
      </c>
      <c r="C6382" s="4">
        <f t="shared" si="99"/>
        <v>21.664613278576319</v>
      </c>
    </row>
    <row r="6383" spans="1:3" x14ac:dyDescent="0.3">
      <c r="A6383">
        <v>0</v>
      </c>
      <c r="B6383">
        <v>7913</v>
      </c>
      <c r="C6383" s="4">
        <f t="shared" si="99"/>
        <v>21.664613278576319</v>
      </c>
    </row>
    <row r="6384" spans="1:3" x14ac:dyDescent="0.3">
      <c r="A6384">
        <v>0</v>
      </c>
      <c r="B6384">
        <v>365243</v>
      </c>
      <c r="C6384" s="4">
        <f t="shared" si="99"/>
        <v>999.98083504449005</v>
      </c>
    </row>
    <row r="6385" spans="1:3" x14ac:dyDescent="0.3">
      <c r="A6385">
        <v>0</v>
      </c>
      <c r="B6385">
        <v>374</v>
      </c>
      <c r="C6385" s="4">
        <f t="shared" si="99"/>
        <v>1.0239561943874058</v>
      </c>
    </row>
    <row r="6386" spans="1:3" x14ac:dyDescent="0.3">
      <c r="A6386">
        <v>0</v>
      </c>
      <c r="B6386">
        <v>4484</v>
      </c>
      <c r="C6386" s="4">
        <f t="shared" si="99"/>
        <v>12.276522929500342</v>
      </c>
    </row>
    <row r="6387" spans="1:3" x14ac:dyDescent="0.3">
      <c r="A6387">
        <v>0</v>
      </c>
      <c r="B6387">
        <v>2692</v>
      </c>
      <c r="C6387" s="4">
        <f t="shared" si="99"/>
        <v>7.3702943189596164</v>
      </c>
    </row>
    <row r="6388" spans="1:3" x14ac:dyDescent="0.3">
      <c r="A6388">
        <v>0</v>
      </c>
      <c r="B6388">
        <v>2692</v>
      </c>
      <c r="C6388" s="4">
        <f t="shared" si="99"/>
        <v>7.3702943189596164</v>
      </c>
    </row>
    <row r="6389" spans="1:3" x14ac:dyDescent="0.3">
      <c r="A6389">
        <v>1</v>
      </c>
      <c r="B6389">
        <v>1179</v>
      </c>
      <c r="C6389" s="4">
        <f t="shared" si="99"/>
        <v>3.2279260780287475</v>
      </c>
    </row>
    <row r="6390" spans="1:3" x14ac:dyDescent="0.3">
      <c r="A6390">
        <v>0</v>
      </c>
      <c r="B6390">
        <v>707</v>
      </c>
      <c r="C6390" s="4">
        <f t="shared" si="99"/>
        <v>1.9356605065023955</v>
      </c>
    </row>
    <row r="6391" spans="1:3" x14ac:dyDescent="0.3">
      <c r="A6391">
        <v>0</v>
      </c>
      <c r="B6391">
        <v>707</v>
      </c>
      <c r="C6391" s="4">
        <f t="shared" si="99"/>
        <v>1.9356605065023955</v>
      </c>
    </row>
    <row r="6392" spans="1:3" x14ac:dyDescent="0.3">
      <c r="A6392">
        <v>1</v>
      </c>
      <c r="B6392">
        <v>3253</v>
      </c>
      <c r="C6392" s="4">
        <f t="shared" si="99"/>
        <v>8.906228610540726</v>
      </c>
    </row>
    <row r="6393" spans="1:3" x14ac:dyDescent="0.3">
      <c r="A6393">
        <v>0</v>
      </c>
      <c r="B6393">
        <v>1874</v>
      </c>
      <c r="C6393" s="4">
        <f t="shared" si="99"/>
        <v>5.1307323750855582</v>
      </c>
    </row>
    <row r="6394" spans="1:3" x14ac:dyDescent="0.3">
      <c r="A6394">
        <v>0</v>
      </c>
      <c r="B6394">
        <v>333</v>
      </c>
      <c r="C6394" s="4">
        <f t="shared" si="99"/>
        <v>0.9117043121149897</v>
      </c>
    </row>
    <row r="6395" spans="1:3" x14ac:dyDescent="0.3">
      <c r="A6395">
        <v>0</v>
      </c>
      <c r="B6395">
        <v>6882</v>
      </c>
      <c r="C6395" s="4">
        <f t="shared" si="99"/>
        <v>18.84188911704312</v>
      </c>
    </row>
    <row r="6396" spans="1:3" x14ac:dyDescent="0.3">
      <c r="A6396">
        <v>0</v>
      </c>
      <c r="B6396">
        <v>6882</v>
      </c>
      <c r="C6396" s="4">
        <f t="shared" si="99"/>
        <v>18.84188911704312</v>
      </c>
    </row>
    <row r="6397" spans="1:3" x14ac:dyDescent="0.3">
      <c r="A6397">
        <v>1</v>
      </c>
      <c r="B6397">
        <v>1529</v>
      </c>
      <c r="C6397" s="4">
        <f t="shared" si="99"/>
        <v>4.1861738535249833</v>
      </c>
    </row>
    <row r="6398" spans="1:3" x14ac:dyDescent="0.3">
      <c r="A6398">
        <v>0</v>
      </c>
      <c r="B6398">
        <v>2067</v>
      </c>
      <c r="C6398" s="4">
        <f t="shared" si="99"/>
        <v>5.6591375770020536</v>
      </c>
    </row>
    <row r="6399" spans="1:3" x14ac:dyDescent="0.3">
      <c r="A6399">
        <v>0</v>
      </c>
      <c r="B6399">
        <v>365243</v>
      </c>
      <c r="C6399" s="4">
        <f t="shared" si="99"/>
        <v>999.98083504449005</v>
      </c>
    </row>
    <row r="6400" spans="1:3" x14ac:dyDescent="0.3">
      <c r="A6400">
        <v>0</v>
      </c>
      <c r="B6400">
        <v>1908</v>
      </c>
      <c r="C6400" s="4">
        <f t="shared" si="99"/>
        <v>5.2238193018480494</v>
      </c>
    </row>
    <row r="6401" spans="1:3" x14ac:dyDescent="0.3">
      <c r="A6401">
        <v>1</v>
      </c>
      <c r="B6401">
        <v>2972</v>
      </c>
      <c r="C6401" s="4">
        <f t="shared" si="99"/>
        <v>8.1368925393566052</v>
      </c>
    </row>
    <row r="6402" spans="1:3" x14ac:dyDescent="0.3">
      <c r="A6402">
        <v>1</v>
      </c>
      <c r="B6402">
        <v>2972</v>
      </c>
      <c r="C6402" s="4">
        <f t="shared" si="99"/>
        <v>8.1368925393566052</v>
      </c>
    </row>
    <row r="6403" spans="1:3" x14ac:dyDescent="0.3">
      <c r="A6403">
        <v>0</v>
      </c>
      <c r="B6403">
        <v>1929</v>
      </c>
      <c r="C6403" s="4">
        <f t="shared" ref="C6403:C6466" si="100">B6403/365.25</f>
        <v>5.2813141683778237</v>
      </c>
    </row>
    <row r="6404" spans="1:3" x14ac:dyDescent="0.3">
      <c r="A6404">
        <v>0</v>
      </c>
      <c r="B6404">
        <v>346</v>
      </c>
      <c r="C6404" s="4">
        <f t="shared" si="100"/>
        <v>0.94729637234770703</v>
      </c>
    </row>
    <row r="6405" spans="1:3" x14ac:dyDescent="0.3">
      <c r="A6405">
        <v>0</v>
      </c>
      <c r="B6405">
        <v>1162</v>
      </c>
      <c r="C6405" s="4">
        <f t="shared" si="100"/>
        <v>3.1813826146475015</v>
      </c>
    </row>
    <row r="6406" spans="1:3" x14ac:dyDescent="0.3">
      <c r="A6406">
        <v>0</v>
      </c>
      <c r="B6406">
        <v>2392</v>
      </c>
      <c r="C6406" s="4">
        <f t="shared" si="100"/>
        <v>6.5489390828199863</v>
      </c>
    </row>
    <row r="6407" spans="1:3" x14ac:dyDescent="0.3">
      <c r="A6407">
        <v>0</v>
      </c>
      <c r="B6407">
        <v>3406</v>
      </c>
      <c r="C6407" s="4">
        <f t="shared" si="100"/>
        <v>9.3251197809719368</v>
      </c>
    </row>
    <row r="6408" spans="1:3" x14ac:dyDescent="0.3">
      <c r="A6408">
        <v>0</v>
      </c>
      <c r="B6408">
        <v>5837</v>
      </c>
      <c r="C6408" s="4">
        <f t="shared" si="100"/>
        <v>15.980835044490075</v>
      </c>
    </row>
    <row r="6409" spans="1:3" x14ac:dyDescent="0.3">
      <c r="A6409">
        <v>0</v>
      </c>
      <c r="B6409">
        <v>1335</v>
      </c>
      <c r="C6409" s="4">
        <f t="shared" si="100"/>
        <v>3.6550308008213555</v>
      </c>
    </row>
    <row r="6410" spans="1:3" x14ac:dyDescent="0.3">
      <c r="A6410">
        <v>0</v>
      </c>
      <c r="B6410">
        <v>7171</v>
      </c>
      <c r="C6410" s="4">
        <f t="shared" si="100"/>
        <v>19.633127994524298</v>
      </c>
    </row>
    <row r="6411" spans="1:3" x14ac:dyDescent="0.3">
      <c r="A6411">
        <v>0</v>
      </c>
      <c r="B6411">
        <v>3388</v>
      </c>
      <c r="C6411" s="4">
        <f t="shared" si="100"/>
        <v>9.2758384668035596</v>
      </c>
    </row>
    <row r="6412" spans="1:3" x14ac:dyDescent="0.3">
      <c r="A6412">
        <v>0</v>
      </c>
      <c r="B6412">
        <v>2110</v>
      </c>
      <c r="C6412" s="4">
        <f t="shared" si="100"/>
        <v>5.7768651608487334</v>
      </c>
    </row>
    <row r="6413" spans="1:3" x14ac:dyDescent="0.3">
      <c r="A6413">
        <v>0</v>
      </c>
      <c r="B6413">
        <v>472</v>
      </c>
      <c r="C6413" s="4">
        <f t="shared" si="100"/>
        <v>1.2922655715263518</v>
      </c>
    </row>
    <row r="6414" spans="1:3" x14ac:dyDescent="0.3">
      <c r="A6414">
        <v>0</v>
      </c>
      <c r="B6414">
        <v>81</v>
      </c>
      <c r="C6414" s="4">
        <f t="shared" si="100"/>
        <v>0.22176591375770022</v>
      </c>
    </row>
    <row r="6415" spans="1:3" x14ac:dyDescent="0.3">
      <c r="A6415">
        <v>1</v>
      </c>
      <c r="B6415">
        <v>1967</v>
      </c>
      <c r="C6415" s="4">
        <f t="shared" si="100"/>
        <v>5.3853524982888432</v>
      </c>
    </row>
    <row r="6416" spans="1:3" x14ac:dyDescent="0.3">
      <c r="A6416">
        <v>0</v>
      </c>
      <c r="B6416">
        <v>699</v>
      </c>
      <c r="C6416" s="4">
        <f t="shared" si="100"/>
        <v>1.9137577002053388</v>
      </c>
    </row>
    <row r="6417" spans="1:3" x14ac:dyDescent="0.3">
      <c r="A6417">
        <v>0</v>
      </c>
      <c r="B6417">
        <v>4526</v>
      </c>
      <c r="C6417" s="4">
        <f t="shared" si="100"/>
        <v>12.39151266255989</v>
      </c>
    </row>
    <row r="6418" spans="1:3" x14ac:dyDescent="0.3">
      <c r="A6418">
        <v>0</v>
      </c>
      <c r="B6418">
        <v>821</v>
      </c>
      <c r="C6418" s="4">
        <f t="shared" si="100"/>
        <v>2.2477754962354553</v>
      </c>
    </row>
    <row r="6419" spans="1:3" x14ac:dyDescent="0.3">
      <c r="A6419">
        <v>0</v>
      </c>
      <c r="B6419">
        <v>5642</v>
      </c>
      <c r="C6419" s="4">
        <f t="shared" si="100"/>
        <v>15.446954140999315</v>
      </c>
    </row>
    <row r="6420" spans="1:3" x14ac:dyDescent="0.3">
      <c r="A6420">
        <v>0</v>
      </c>
      <c r="B6420">
        <v>1866</v>
      </c>
      <c r="C6420" s="4">
        <f t="shared" si="100"/>
        <v>5.1088295687885008</v>
      </c>
    </row>
    <row r="6421" spans="1:3" x14ac:dyDescent="0.3">
      <c r="A6421">
        <v>1</v>
      </c>
      <c r="B6421">
        <v>819</v>
      </c>
      <c r="C6421" s="4">
        <f t="shared" si="100"/>
        <v>2.2422997946611911</v>
      </c>
    </row>
    <row r="6422" spans="1:3" x14ac:dyDescent="0.3">
      <c r="A6422">
        <v>1</v>
      </c>
      <c r="B6422">
        <v>819</v>
      </c>
      <c r="C6422" s="4">
        <f t="shared" si="100"/>
        <v>2.2422997946611911</v>
      </c>
    </row>
    <row r="6423" spans="1:3" x14ac:dyDescent="0.3">
      <c r="A6423">
        <v>0</v>
      </c>
      <c r="B6423">
        <v>2317</v>
      </c>
      <c r="C6423" s="4">
        <f t="shared" si="100"/>
        <v>6.3436002737850785</v>
      </c>
    </row>
    <row r="6424" spans="1:3" x14ac:dyDescent="0.3">
      <c r="A6424">
        <v>0</v>
      </c>
      <c r="B6424">
        <v>365243</v>
      </c>
      <c r="C6424" s="4">
        <f t="shared" si="100"/>
        <v>999.98083504449005</v>
      </c>
    </row>
    <row r="6425" spans="1:3" x14ac:dyDescent="0.3">
      <c r="A6425">
        <v>0</v>
      </c>
      <c r="B6425">
        <v>726</v>
      </c>
      <c r="C6425" s="4">
        <f t="shared" si="100"/>
        <v>1.9876796714579055</v>
      </c>
    </row>
    <row r="6426" spans="1:3" x14ac:dyDescent="0.3">
      <c r="A6426">
        <v>0</v>
      </c>
      <c r="B6426">
        <v>1494</v>
      </c>
      <c r="C6426" s="4">
        <f t="shared" si="100"/>
        <v>4.0903490759753591</v>
      </c>
    </row>
    <row r="6427" spans="1:3" x14ac:dyDescent="0.3">
      <c r="A6427">
        <v>0</v>
      </c>
      <c r="B6427">
        <v>448</v>
      </c>
      <c r="C6427" s="4">
        <f t="shared" si="100"/>
        <v>1.2265571526351813</v>
      </c>
    </row>
    <row r="6428" spans="1:3" x14ac:dyDescent="0.3">
      <c r="A6428">
        <v>0</v>
      </c>
      <c r="B6428">
        <v>3563</v>
      </c>
      <c r="C6428" s="4">
        <f t="shared" si="100"/>
        <v>9.7549623545516777</v>
      </c>
    </row>
    <row r="6429" spans="1:3" x14ac:dyDescent="0.3">
      <c r="A6429">
        <v>0</v>
      </c>
      <c r="B6429">
        <v>838</v>
      </c>
      <c r="C6429" s="4">
        <f t="shared" si="100"/>
        <v>2.2943189596167008</v>
      </c>
    </row>
    <row r="6430" spans="1:3" x14ac:dyDescent="0.3">
      <c r="A6430">
        <v>0</v>
      </c>
      <c r="B6430">
        <v>838</v>
      </c>
      <c r="C6430" s="4">
        <f t="shared" si="100"/>
        <v>2.2943189596167008</v>
      </c>
    </row>
    <row r="6431" spans="1:3" x14ac:dyDescent="0.3">
      <c r="A6431">
        <v>0</v>
      </c>
      <c r="B6431">
        <v>937</v>
      </c>
      <c r="C6431" s="4">
        <f t="shared" si="100"/>
        <v>2.5653661875427791</v>
      </c>
    </row>
    <row r="6432" spans="1:3" x14ac:dyDescent="0.3">
      <c r="A6432">
        <v>0</v>
      </c>
      <c r="B6432">
        <v>295</v>
      </c>
      <c r="C6432" s="4">
        <f t="shared" si="100"/>
        <v>0.8076659822039699</v>
      </c>
    </row>
    <row r="6433" spans="1:3" x14ac:dyDescent="0.3">
      <c r="A6433">
        <v>1</v>
      </c>
      <c r="B6433">
        <v>2795</v>
      </c>
      <c r="C6433" s="4">
        <f t="shared" si="100"/>
        <v>7.6522929500342229</v>
      </c>
    </row>
    <row r="6434" spans="1:3" x14ac:dyDescent="0.3">
      <c r="A6434">
        <v>0</v>
      </c>
      <c r="B6434">
        <v>365243</v>
      </c>
      <c r="C6434" s="4">
        <f t="shared" si="100"/>
        <v>999.98083504449005</v>
      </c>
    </row>
    <row r="6435" spans="1:3" x14ac:dyDescent="0.3">
      <c r="A6435">
        <v>1</v>
      </c>
      <c r="B6435">
        <v>530</v>
      </c>
      <c r="C6435" s="4">
        <f t="shared" si="100"/>
        <v>1.4510609171800137</v>
      </c>
    </row>
    <row r="6436" spans="1:3" x14ac:dyDescent="0.3">
      <c r="A6436">
        <v>0</v>
      </c>
      <c r="B6436">
        <v>365243</v>
      </c>
      <c r="C6436" s="4">
        <f t="shared" si="100"/>
        <v>999.98083504449005</v>
      </c>
    </row>
    <row r="6437" spans="1:3" x14ac:dyDescent="0.3">
      <c r="A6437">
        <v>0</v>
      </c>
      <c r="B6437">
        <v>177</v>
      </c>
      <c r="C6437" s="4">
        <f t="shared" si="100"/>
        <v>0.48459958932238195</v>
      </c>
    </row>
    <row r="6438" spans="1:3" x14ac:dyDescent="0.3">
      <c r="A6438">
        <v>0</v>
      </c>
      <c r="B6438">
        <v>1354</v>
      </c>
      <c r="C6438" s="4">
        <f t="shared" si="100"/>
        <v>3.7070499657768652</v>
      </c>
    </row>
    <row r="6439" spans="1:3" x14ac:dyDescent="0.3">
      <c r="A6439">
        <v>0</v>
      </c>
      <c r="B6439">
        <v>9101</v>
      </c>
      <c r="C6439" s="4">
        <f t="shared" si="100"/>
        <v>24.917180013689254</v>
      </c>
    </row>
    <row r="6440" spans="1:3" x14ac:dyDescent="0.3">
      <c r="A6440">
        <v>0</v>
      </c>
      <c r="B6440">
        <v>111</v>
      </c>
      <c r="C6440" s="4">
        <f t="shared" si="100"/>
        <v>0.30390143737166325</v>
      </c>
    </row>
    <row r="6441" spans="1:3" x14ac:dyDescent="0.3">
      <c r="A6441">
        <v>0</v>
      </c>
      <c r="B6441">
        <v>7923</v>
      </c>
      <c r="C6441" s="4">
        <f t="shared" si="100"/>
        <v>21.691991786447637</v>
      </c>
    </row>
    <row r="6442" spans="1:3" x14ac:dyDescent="0.3">
      <c r="A6442">
        <v>0</v>
      </c>
      <c r="B6442">
        <v>2370</v>
      </c>
      <c r="C6442" s="4">
        <f t="shared" si="100"/>
        <v>6.4887063655030799</v>
      </c>
    </row>
    <row r="6443" spans="1:3" x14ac:dyDescent="0.3">
      <c r="A6443">
        <v>0</v>
      </c>
      <c r="B6443">
        <v>2370</v>
      </c>
      <c r="C6443" s="4">
        <f t="shared" si="100"/>
        <v>6.4887063655030799</v>
      </c>
    </row>
    <row r="6444" spans="1:3" x14ac:dyDescent="0.3">
      <c r="A6444">
        <v>0</v>
      </c>
      <c r="B6444">
        <v>466</v>
      </c>
      <c r="C6444" s="4">
        <f t="shared" si="100"/>
        <v>1.2758384668035592</v>
      </c>
    </row>
    <row r="6445" spans="1:3" x14ac:dyDescent="0.3">
      <c r="A6445">
        <v>0</v>
      </c>
      <c r="B6445">
        <v>4194</v>
      </c>
      <c r="C6445" s="4">
        <f t="shared" si="100"/>
        <v>11.482546201232033</v>
      </c>
    </row>
    <row r="6446" spans="1:3" x14ac:dyDescent="0.3">
      <c r="A6446">
        <v>0</v>
      </c>
      <c r="B6446">
        <v>175</v>
      </c>
      <c r="C6446" s="4">
        <f t="shared" si="100"/>
        <v>0.4791238877481177</v>
      </c>
    </row>
    <row r="6447" spans="1:3" x14ac:dyDescent="0.3">
      <c r="A6447">
        <v>1</v>
      </c>
      <c r="B6447">
        <v>678</v>
      </c>
      <c r="C6447" s="4">
        <f t="shared" si="100"/>
        <v>1.8562628336755647</v>
      </c>
    </row>
    <row r="6448" spans="1:3" x14ac:dyDescent="0.3">
      <c r="A6448">
        <v>0</v>
      </c>
      <c r="B6448">
        <v>578</v>
      </c>
      <c r="C6448" s="4">
        <f t="shared" si="100"/>
        <v>1.5824777549623545</v>
      </c>
    </row>
    <row r="6449" spans="1:3" x14ac:dyDescent="0.3">
      <c r="A6449">
        <v>0</v>
      </c>
      <c r="B6449">
        <v>201</v>
      </c>
      <c r="C6449" s="4">
        <f t="shared" si="100"/>
        <v>0.55030800821355241</v>
      </c>
    </row>
    <row r="6450" spans="1:3" x14ac:dyDescent="0.3">
      <c r="A6450">
        <v>0</v>
      </c>
      <c r="B6450">
        <v>2190</v>
      </c>
      <c r="C6450" s="4">
        <f t="shared" si="100"/>
        <v>5.9958932238193015</v>
      </c>
    </row>
    <row r="6451" spans="1:3" x14ac:dyDescent="0.3">
      <c r="A6451">
        <v>0</v>
      </c>
      <c r="B6451">
        <v>1389</v>
      </c>
      <c r="C6451" s="4">
        <f t="shared" si="100"/>
        <v>3.8028747433264889</v>
      </c>
    </row>
    <row r="6452" spans="1:3" x14ac:dyDescent="0.3">
      <c r="A6452">
        <v>0</v>
      </c>
      <c r="B6452">
        <v>2320</v>
      </c>
      <c r="C6452" s="4">
        <f t="shared" si="100"/>
        <v>6.3518138261464747</v>
      </c>
    </row>
    <row r="6453" spans="1:3" x14ac:dyDescent="0.3">
      <c r="A6453">
        <v>0</v>
      </c>
      <c r="B6453">
        <v>365243</v>
      </c>
      <c r="C6453" s="4">
        <f t="shared" si="100"/>
        <v>999.98083504449005</v>
      </c>
    </row>
    <row r="6454" spans="1:3" x14ac:dyDescent="0.3">
      <c r="A6454">
        <v>0</v>
      </c>
      <c r="B6454">
        <v>1616</v>
      </c>
      <c r="C6454" s="4">
        <f t="shared" si="100"/>
        <v>4.4243668720054758</v>
      </c>
    </row>
    <row r="6455" spans="1:3" x14ac:dyDescent="0.3">
      <c r="A6455">
        <v>0</v>
      </c>
      <c r="B6455">
        <v>1644</v>
      </c>
      <c r="C6455" s="4">
        <f t="shared" si="100"/>
        <v>4.5010266940451746</v>
      </c>
    </row>
    <row r="6456" spans="1:3" x14ac:dyDescent="0.3">
      <c r="A6456">
        <v>0</v>
      </c>
      <c r="B6456">
        <v>365243</v>
      </c>
      <c r="C6456" s="4">
        <f t="shared" si="100"/>
        <v>999.98083504449005</v>
      </c>
    </row>
    <row r="6457" spans="1:3" x14ac:dyDescent="0.3">
      <c r="A6457">
        <v>1</v>
      </c>
      <c r="B6457">
        <v>112</v>
      </c>
      <c r="C6457" s="4">
        <f t="shared" si="100"/>
        <v>0.30663928815879532</v>
      </c>
    </row>
    <row r="6458" spans="1:3" x14ac:dyDescent="0.3">
      <c r="A6458">
        <v>0</v>
      </c>
      <c r="B6458">
        <v>2748</v>
      </c>
      <c r="C6458" s="4">
        <f t="shared" si="100"/>
        <v>7.523613963039014</v>
      </c>
    </row>
    <row r="6459" spans="1:3" x14ac:dyDescent="0.3">
      <c r="A6459">
        <v>0</v>
      </c>
      <c r="B6459">
        <v>365243</v>
      </c>
      <c r="C6459" s="4">
        <f t="shared" si="100"/>
        <v>999.98083504449005</v>
      </c>
    </row>
    <row r="6460" spans="1:3" x14ac:dyDescent="0.3">
      <c r="A6460">
        <v>0</v>
      </c>
      <c r="B6460">
        <v>365243</v>
      </c>
      <c r="C6460" s="4">
        <f t="shared" si="100"/>
        <v>999.98083504449005</v>
      </c>
    </row>
    <row r="6461" spans="1:3" x14ac:dyDescent="0.3">
      <c r="A6461">
        <v>0</v>
      </c>
      <c r="B6461">
        <v>1555</v>
      </c>
      <c r="C6461" s="4">
        <f t="shared" si="100"/>
        <v>4.2573579739904179</v>
      </c>
    </row>
    <row r="6462" spans="1:3" x14ac:dyDescent="0.3">
      <c r="A6462">
        <v>0</v>
      </c>
      <c r="B6462">
        <v>3022</v>
      </c>
      <c r="C6462" s="4">
        <f t="shared" si="100"/>
        <v>8.2737850787132103</v>
      </c>
    </row>
    <row r="6463" spans="1:3" x14ac:dyDescent="0.3">
      <c r="A6463">
        <v>0</v>
      </c>
      <c r="B6463">
        <v>704</v>
      </c>
      <c r="C6463" s="4">
        <f t="shared" si="100"/>
        <v>1.9274469541409993</v>
      </c>
    </row>
    <row r="6464" spans="1:3" x14ac:dyDescent="0.3">
      <c r="A6464">
        <v>0</v>
      </c>
      <c r="B6464">
        <v>473</v>
      </c>
      <c r="C6464" s="4">
        <f t="shared" si="100"/>
        <v>1.2950034223134839</v>
      </c>
    </row>
    <row r="6465" spans="1:3" x14ac:dyDescent="0.3">
      <c r="A6465">
        <v>0</v>
      </c>
      <c r="B6465">
        <v>766</v>
      </c>
      <c r="C6465" s="4">
        <f t="shared" si="100"/>
        <v>2.0971937029431897</v>
      </c>
    </row>
    <row r="6466" spans="1:3" x14ac:dyDescent="0.3">
      <c r="A6466">
        <v>0</v>
      </c>
      <c r="B6466">
        <v>2722</v>
      </c>
      <c r="C6466" s="4">
        <f t="shared" si="100"/>
        <v>7.4524298425735793</v>
      </c>
    </row>
    <row r="6467" spans="1:3" x14ac:dyDescent="0.3">
      <c r="A6467">
        <v>0</v>
      </c>
      <c r="B6467">
        <v>47</v>
      </c>
      <c r="C6467" s="4">
        <f t="shared" ref="C6467:C6530" si="101">B6467/365.25</f>
        <v>0.12867898699520877</v>
      </c>
    </row>
    <row r="6468" spans="1:3" x14ac:dyDescent="0.3">
      <c r="A6468">
        <v>0</v>
      </c>
      <c r="B6468">
        <v>47</v>
      </c>
      <c r="C6468" s="4">
        <f t="shared" si="101"/>
        <v>0.12867898699520877</v>
      </c>
    </row>
    <row r="6469" spans="1:3" x14ac:dyDescent="0.3">
      <c r="A6469">
        <v>0</v>
      </c>
      <c r="B6469">
        <v>365243</v>
      </c>
      <c r="C6469" s="4">
        <f t="shared" si="101"/>
        <v>999.98083504449005</v>
      </c>
    </row>
    <row r="6470" spans="1:3" x14ac:dyDescent="0.3">
      <c r="A6470">
        <v>0</v>
      </c>
      <c r="B6470">
        <v>1826</v>
      </c>
      <c r="C6470" s="4">
        <f t="shared" si="101"/>
        <v>4.9993155373032172</v>
      </c>
    </row>
    <row r="6471" spans="1:3" x14ac:dyDescent="0.3">
      <c r="A6471">
        <v>0</v>
      </c>
      <c r="B6471">
        <v>1113</v>
      </c>
      <c r="C6471" s="4">
        <f t="shared" si="101"/>
        <v>3.0472279260780288</v>
      </c>
    </row>
    <row r="6472" spans="1:3" x14ac:dyDescent="0.3">
      <c r="A6472">
        <v>0</v>
      </c>
      <c r="B6472">
        <v>1096</v>
      </c>
      <c r="C6472" s="4">
        <f t="shared" si="101"/>
        <v>3.0006844626967832</v>
      </c>
    </row>
    <row r="6473" spans="1:3" x14ac:dyDescent="0.3">
      <c r="A6473">
        <v>0</v>
      </c>
      <c r="B6473">
        <v>88</v>
      </c>
      <c r="C6473" s="4">
        <f t="shared" si="101"/>
        <v>0.24093086926762491</v>
      </c>
    </row>
    <row r="6474" spans="1:3" x14ac:dyDescent="0.3">
      <c r="A6474">
        <v>0</v>
      </c>
      <c r="B6474">
        <v>3028</v>
      </c>
      <c r="C6474" s="4">
        <f t="shared" si="101"/>
        <v>8.2902121834360027</v>
      </c>
    </row>
    <row r="6475" spans="1:3" x14ac:dyDescent="0.3">
      <c r="A6475">
        <v>0</v>
      </c>
      <c r="B6475">
        <v>1260</v>
      </c>
      <c r="C6475" s="4">
        <f t="shared" si="101"/>
        <v>3.4496919917864477</v>
      </c>
    </row>
    <row r="6476" spans="1:3" x14ac:dyDescent="0.3">
      <c r="A6476">
        <v>0</v>
      </c>
      <c r="B6476">
        <v>998</v>
      </c>
      <c r="C6476" s="4">
        <f t="shared" si="101"/>
        <v>2.732375085557837</v>
      </c>
    </row>
    <row r="6477" spans="1:3" x14ac:dyDescent="0.3">
      <c r="A6477">
        <v>0</v>
      </c>
      <c r="B6477">
        <v>365243</v>
      </c>
      <c r="C6477" s="4">
        <f t="shared" si="101"/>
        <v>999.98083504449005</v>
      </c>
    </row>
    <row r="6478" spans="1:3" x14ac:dyDescent="0.3">
      <c r="A6478">
        <v>0</v>
      </c>
      <c r="B6478">
        <v>2333</v>
      </c>
      <c r="C6478" s="4">
        <f t="shared" si="101"/>
        <v>6.3874058863791925</v>
      </c>
    </row>
    <row r="6479" spans="1:3" x14ac:dyDescent="0.3">
      <c r="A6479">
        <v>0</v>
      </c>
      <c r="B6479">
        <v>2785</v>
      </c>
      <c r="C6479" s="4">
        <f t="shared" si="101"/>
        <v>7.6249144421629023</v>
      </c>
    </row>
    <row r="6480" spans="1:3" x14ac:dyDescent="0.3">
      <c r="A6480">
        <v>0</v>
      </c>
      <c r="B6480">
        <v>1208</v>
      </c>
      <c r="C6480" s="4">
        <f t="shared" si="101"/>
        <v>3.3073237508555784</v>
      </c>
    </row>
    <row r="6481" spans="1:3" x14ac:dyDescent="0.3">
      <c r="A6481">
        <v>0</v>
      </c>
      <c r="B6481">
        <v>365243</v>
      </c>
      <c r="C6481" s="4">
        <f t="shared" si="101"/>
        <v>999.98083504449005</v>
      </c>
    </row>
    <row r="6482" spans="1:3" x14ac:dyDescent="0.3">
      <c r="A6482">
        <v>0</v>
      </c>
      <c r="B6482">
        <v>365243</v>
      </c>
      <c r="C6482" s="4">
        <f t="shared" si="101"/>
        <v>999.98083504449005</v>
      </c>
    </row>
    <row r="6483" spans="1:3" x14ac:dyDescent="0.3">
      <c r="A6483">
        <v>1</v>
      </c>
      <c r="B6483">
        <v>365243</v>
      </c>
      <c r="C6483" s="4">
        <f t="shared" si="101"/>
        <v>999.98083504449005</v>
      </c>
    </row>
    <row r="6484" spans="1:3" x14ac:dyDescent="0.3">
      <c r="A6484">
        <v>0</v>
      </c>
      <c r="B6484">
        <v>1546</v>
      </c>
      <c r="C6484" s="4">
        <f t="shared" si="101"/>
        <v>4.2327173169062284</v>
      </c>
    </row>
    <row r="6485" spans="1:3" x14ac:dyDescent="0.3">
      <c r="A6485">
        <v>0</v>
      </c>
      <c r="B6485">
        <v>3642</v>
      </c>
      <c r="C6485" s="4">
        <f t="shared" si="101"/>
        <v>9.9712525667351137</v>
      </c>
    </row>
    <row r="6486" spans="1:3" x14ac:dyDescent="0.3">
      <c r="A6486">
        <v>0</v>
      </c>
      <c r="B6486">
        <v>8403</v>
      </c>
      <c r="C6486" s="4">
        <f t="shared" si="101"/>
        <v>23.006160164271048</v>
      </c>
    </row>
    <row r="6487" spans="1:3" x14ac:dyDescent="0.3">
      <c r="A6487">
        <v>0</v>
      </c>
      <c r="B6487">
        <v>2967</v>
      </c>
      <c r="C6487" s="4">
        <f t="shared" si="101"/>
        <v>8.1232032854209439</v>
      </c>
    </row>
    <row r="6488" spans="1:3" x14ac:dyDescent="0.3">
      <c r="A6488">
        <v>0</v>
      </c>
      <c r="B6488">
        <v>1827</v>
      </c>
      <c r="C6488" s="4">
        <f t="shared" si="101"/>
        <v>5.0020533880903493</v>
      </c>
    </row>
    <row r="6489" spans="1:3" x14ac:dyDescent="0.3">
      <c r="A6489">
        <v>0</v>
      </c>
      <c r="B6489">
        <v>5354</v>
      </c>
      <c r="C6489" s="4">
        <f t="shared" si="101"/>
        <v>14.658453114305271</v>
      </c>
    </row>
    <row r="6490" spans="1:3" x14ac:dyDescent="0.3">
      <c r="A6490">
        <v>0</v>
      </c>
      <c r="B6490">
        <v>2171</v>
      </c>
      <c r="C6490" s="4">
        <f t="shared" si="101"/>
        <v>5.9438740588637922</v>
      </c>
    </row>
    <row r="6491" spans="1:3" x14ac:dyDescent="0.3">
      <c r="A6491">
        <v>0</v>
      </c>
      <c r="B6491">
        <v>3005</v>
      </c>
      <c r="C6491" s="4">
        <f t="shared" si="101"/>
        <v>8.2272416153319643</v>
      </c>
    </row>
    <row r="6492" spans="1:3" x14ac:dyDescent="0.3">
      <c r="A6492">
        <v>0</v>
      </c>
      <c r="B6492">
        <v>267</v>
      </c>
      <c r="C6492" s="4">
        <f t="shared" si="101"/>
        <v>0.731006160164271</v>
      </c>
    </row>
    <row r="6493" spans="1:3" x14ac:dyDescent="0.3">
      <c r="A6493">
        <v>1</v>
      </c>
      <c r="B6493">
        <v>8924</v>
      </c>
      <c r="C6493" s="4">
        <f t="shared" si="101"/>
        <v>24.432580424366872</v>
      </c>
    </row>
    <row r="6494" spans="1:3" x14ac:dyDescent="0.3">
      <c r="A6494">
        <v>0</v>
      </c>
      <c r="B6494">
        <v>1229</v>
      </c>
      <c r="C6494" s="4">
        <f t="shared" si="101"/>
        <v>3.3648186173853527</v>
      </c>
    </row>
    <row r="6495" spans="1:3" x14ac:dyDescent="0.3">
      <c r="A6495">
        <v>0</v>
      </c>
      <c r="B6495">
        <v>1403</v>
      </c>
      <c r="C6495" s="4">
        <f t="shared" si="101"/>
        <v>3.8412046543463383</v>
      </c>
    </row>
    <row r="6496" spans="1:3" x14ac:dyDescent="0.3">
      <c r="A6496">
        <v>0</v>
      </c>
      <c r="B6496">
        <v>2341</v>
      </c>
      <c r="C6496" s="4">
        <f t="shared" si="101"/>
        <v>6.409308692676249</v>
      </c>
    </row>
    <row r="6497" spans="1:3" x14ac:dyDescent="0.3">
      <c r="A6497">
        <v>0</v>
      </c>
      <c r="B6497">
        <v>611</v>
      </c>
      <c r="C6497" s="4">
        <f t="shared" si="101"/>
        <v>1.6728268309377139</v>
      </c>
    </row>
    <row r="6498" spans="1:3" x14ac:dyDescent="0.3">
      <c r="A6498">
        <v>0</v>
      </c>
      <c r="B6498">
        <v>5975</v>
      </c>
      <c r="C6498" s="4">
        <f t="shared" si="101"/>
        <v>16.358658453114305</v>
      </c>
    </row>
    <row r="6499" spans="1:3" x14ac:dyDescent="0.3">
      <c r="A6499">
        <v>0</v>
      </c>
      <c r="B6499">
        <v>2366</v>
      </c>
      <c r="C6499" s="4">
        <f t="shared" si="101"/>
        <v>6.4777549623545516</v>
      </c>
    </row>
    <row r="6500" spans="1:3" x14ac:dyDescent="0.3">
      <c r="A6500">
        <v>0</v>
      </c>
      <c r="B6500">
        <v>2817</v>
      </c>
      <c r="C6500" s="4">
        <f t="shared" si="101"/>
        <v>7.7125256673511293</v>
      </c>
    </row>
    <row r="6501" spans="1:3" x14ac:dyDescent="0.3">
      <c r="A6501">
        <v>0</v>
      </c>
      <c r="B6501">
        <v>365243</v>
      </c>
      <c r="C6501" s="4">
        <f t="shared" si="101"/>
        <v>999.98083504449005</v>
      </c>
    </row>
    <row r="6502" spans="1:3" x14ac:dyDescent="0.3">
      <c r="A6502">
        <v>0</v>
      </c>
      <c r="B6502">
        <v>221</v>
      </c>
      <c r="C6502" s="4">
        <f t="shared" si="101"/>
        <v>0.60506502395619444</v>
      </c>
    </row>
    <row r="6503" spans="1:3" x14ac:dyDescent="0.3">
      <c r="A6503">
        <v>0</v>
      </c>
      <c r="B6503">
        <v>692</v>
      </c>
      <c r="C6503" s="4">
        <f t="shared" si="101"/>
        <v>1.8945927446954141</v>
      </c>
    </row>
    <row r="6504" spans="1:3" x14ac:dyDescent="0.3">
      <c r="A6504">
        <v>0</v>
      </c>
      <c r="B6504">
        <v>4193</v>
      </c>
      <c r="C6504" s="4">
        <f t="shared" si="101"/>
        <v>11.4798083504449</v>
      </c>
    </row>
    <row r="6505" spans="1:3" x14ac:dyDescent="0.3">
      <c r="A6505">
        <v>0</v>
      </c>
      <c r="B6505">
        <v>4193</v>
      </c>
      <c r="C6505" s="4">
        <f t="shared" si="101"/>
        <v>11.4798083504449</v>
      </c>
    </row>
    <row r="6506" spans="1:3" x14ac:dyDescent="0.3">
      <c r="A6506">
        <v>0</v>
      </c>
      <c r="B6506">
        <v>294</v>
      </c>
      <c r="C6506" s="4">
        <f t="shared" si="101"/>
        <v>0.80492813141683783</v>
      </c>
    </row>
    <row r="6507" spans="1:3" x14ac:dyDescent="0.3">
      <c r="A6507">
        <v>0</v>
      </c>
      <c r="B6507">
        <v>365243</v>
      </c>
      <c r="C6507" s="4">
        <f t="shared" si="101"/>
        <v>999.98083504449005</v>
      </c>
    </row>
    <row r="6508" spans="1:3" x14ac:dyDescent="0.3">
      <c r="A6508">
        <v>1</v>
      </c>
      <c r="B6508">
        <v>3474</v>
      </c>
      <c r="C6508" s="4">
        <f t="shared" si="101"/>
        <v>9.5112936344969192</v>
      </c>
    </row>
    <row r="6509" spans="1:3" x14ac:dyDescent="0.3">
      <c r="A6509">
        <v>0</v>
      </c>
      <c r="B6509">
        <v>2592</v>
      </c>
      <c r="C6509" s="4">
        <f t="shared" si="101"/>
        <v>7.0965092402464069</v>
      </c>
    </row>
    <row r="6510" spans="1:3" x14ac:dyDescent="0.3">
      <c r="A6510">
        <v>0</v>
      </c>
      <c r="B6510">
        <v>365243</v>
      </c>
      <c r="C6510" s="4">
        <f t="shared" si="101"/>
        <v>999.98083504449005</v>
      </c>
    </row>
    <row r="6511" spans="1:3" x14ac:dyDescent="0.3">
      <c r="A6511">
        <v>0</v>
      </c>
      <c r="B6511">
        <v>7114</v>
      </c>
      <c r="C6511" s="4">
        <f t="shared" si="101"/>
        <v>19.477070499657767</v>
      </c>
    </row>
    <row r="6512" spans="1:3" x14ac:dyDescent="0.3">
      <c r="A6512">
        <v>1</v>
      </c>
      <c r="B6512">
        <v>365243</v>
      </c>
      <c r="C6512" s="4">
        <f t="shared" si="101"/>
        <v>999.98083504449005</v>
      </c>
    </row>
    <row r="6513" spans="1:3" x14ac:dyDescent="0.3">
      <c r="A6513">
        <v>0</v>
      </c>
      <c r="B6513">
        <v>2056</v>
      </c>
      <c r="C6513" s="4">
        <f t="shared" si="101"/>
        <v>5.6290212183435999</v>
      </c>
    </row>
    <row r="6514" spans="1:3" x14ac:dyDescent="0.3">
      <c r="A6514">
        <v>0</v>
      </c>
      <c r="B6514">
        <v>148</v>
      </c>
      <c r="C6514" s="4">
        <f t="shared" si="101"/>
        <v>0.40520191649555098</v>
      </c>
    </row>
    <row r="6515" spans="1:3" x14ac:dyDescent="0.3">
      <c r="A6515">
        <v>0</v>
      </c>
      <c r="B6515">
        <v>1357</v>
      </c>
      <c r="C6515" s="4">
        <f t="shared" si="101"/>
        <v>3.7152635181382614</v>
      </c>
    </row>
    <row r="6516" spans="1:3" x14ac:dyDescent="0.3">
      <c r="A6516">
        <v>0</v>
      </c>
      <c r="B6516">
        <v>1017</v>
      </c>
      <c r="C6516" s="4">
        <f t="shared" si="101"/>
        <v>2.7843942505133472</v>
      </c>
    </row>
    <row r="6517" spans="1:3" x14ac:dyDescent="0.3">
      <c r="A6517">
        <v>0</v>
      </c>
      <c r="B6517">
        <v>431</v>
      </c>
      <c r="C6517" s="4">
        <f t="shared" si="101"/>
        <v>1.1800136892539357</v>
      </c>
    </row>
    <row r="6518" spans="1:3" x14ac:dyDescent="0.3">
      <c r="A6518">
        <v>0</v>
      </c>
      <c r="B6518">
        <v>2869</v>
      </c>
      <c r="C6518" s="4">
        <f t="shared" si="101"/>
        <v>7.8548939082819986</v>
      </c>
    </row>
    <row r="6519" spans="1:3" x14ac:dyDescent="0.3">
      <c r="A6519">
        <v>0</v>
      </c>
      <c r="B6519">
        <v>365243</v>
      </c>
      <c r="C6519" s="4">
        <f t="shared" si="101"/>
        <v>999.98083504449005</v>
      </c>
    </row>
    <row r="6520" spans="1:3" x14ac:dyDescent="0.3">
      <c r="A6520">
        <v>0</v>
      </c>
      <c r="B6520">
        <v>1461</v>
      </c>
      <c r="C6520" s="4">
        <f t="shared" si="101"/>
        <v>4</v>
      </c>
    </row>
    <row r="6521" spans="1:3" x14ac:dyDescent="0.3">
      <c r="A6521">
        <v>0</v>
      </c>
      <c r="B6521">
        <v>3010</v>
      </c>
      <c r="C6521" s="4">
        <f t="shared" si="101"/>
        <v>8.2409308692676255</v>
      </c>
    </row>
    <row r="6522" spans="1:3" x14ac:dyDescent="0.3">
      <c r="A6522">
        <v>0</v>
      </c>
      <c r="B6522">
        <v>3010</v>
      </c>
      <c r="C6522" s="4">
        <f t="shared" si="101"/>
        <v>8.2409308692676255</v>
      </c>
    </row>
    <row r="6523" spans="1:3" x14ac:dyDescent="0.3">
      <c r="A6523">
        <v>0</v>
      </c>
      <c r="B6523">
        <v>672</v>
      </c>
      <c r="C6523" s="4">
        <f t="shared" si="101"/>
        <v>1.839835728952772</v>
      </c>
    </row>
    <row r="6524" spans="1:3" x14ac:dyDescent="0.3">
      <c r="A6524">
        <v>0</v>
      </c>
      <c r="B6524">
        <v>365243</v>
      </c>
      <c r="C6524" s="4">
        <f t="shared" si="101"/>
        <v>999.98083504449005</v>
      </c>
    </row>
    <row r="6525" spans="1:3" x14ac:dyDescent="0.3">
      <c r="A6525">
        <v>0</v>
      </c>
      <c r="B6525">
        <v>981</v>
      </c>
      <c r="C6525" s="4">
        <f t="shared" si="101"/>
        <v>2.6858316221765914</v>
      </c>
    </row>
    <row r="6526" spans="1:3" x14ac:dyDescent="0.3">
      <c r="A6526">
        <v>0</v>
      </c>
      <c r="B6526">
        <v>858</v>
      </c>
      <c r="C6526" s="4">
        <f t="shared" si="101"/>
        <v>2.3490759753593431</v>
      </c>
    </row>
    <row r="6527" spans="1:3" x14ac:dyDescent="0.3">
      <c r="A6527">
        <v>0</v>
      </c>
      <c r="B6527">
        <v>858</v>
      </c>
      <c r="C6527" s="4">
        <f t="shared" si="101"/>
        <v>2.3490759753593431</v>
      </c>
    </row>
    <row r="6528" spans="1:3" x14ac:dyDescent="0.3">
      <c r="A6528">
        <v>0</v>
      </c>
      <c r="B6528">
        <v>3166</v>
      </c>
      <c r="C6528" s="4">
        <f t="shared" si="101"/>
        <v>8.6680355920602334</v>
      </c>
    </row>
    <row r="6529" spans="1:3" x14ac:dyDescent="0.3">
      <c r="A6529">
        <v>0</v>
      </c>
      <c r="B6529">
        <v>5676</v>
      </c>
      <c r="C6529" s="4">
        <f t="shared" si="101"/>
        <v>15.540041067761807</v>
      </c>
    </row>
    <row r="6530" spans="1:3" x14ac:dyDescent="0.3">
      <c r="A6530">
        <v>0</v>
      </c>
      <c r="B6530">
        <v>5676</v>
      </c>
      <c r="C6530" s="4">
        <f t="shared" si="101"/>
        <v>15.540041067761807</v>
      </c>
    </row>
    <row r="6531" spans="1:3" x14ac:dyDescent="0.3">
      <c r="A6531">
        <v>0</v>
      </c>
      <c r="B6531">
        <v>5362</v>
      </c>
      <c r="C6531" s="4">
        <f t="shared" ref="C6531:C6594" si="102">B6531/365.25</f>
        <v>14.680355920602327</v>
      </c>
    </row>
    <row r="6532" spans="1:3" x14ac:dyDescent="0.3">
      <c r="A6532">
        <v>0</v>
      </c>
      <c r="B6532">
        <v>5362</v>
      </c>
      <c r="C6532" s="4">
        <f t="shared" si="102"/>
        <v>14.680355920602327</v>
      </c>
    </row>
    <row r="6533" spans="1:3" x14ac:dyDescent="0.3">
      <c r="A6533">
        <v>0</v>
      </c>
      <c r="B6533">
        <v>5743</v>
      </c>
      <c r="C6533" s="4">
        <f t="shared" si="102"/>
        <v>15.723477070499658</v>
      </c>
    </row>
    <row r="6534" spans="1:3" x14ac:dyDescent="0.3">
      <c r="A6534">
        <v>1</v>
      </c>
      <c r="B6534">
        <v>318</v>
      </c>
      <c r="C6534" s="4">
        <f t="shared" si="102"/>
        <v>0.87063655030800824</v>
      </c>
    </row>
    <row r="6535" spans="1:3" x14ac:dyDescent="0.3">
      <c r="A6535">
        <v>1</v>
      </c>
      <c r="B6535">
        <v>2248</v>
      </c>
      <c r="C6535" s="4">
        <f t="shared" si="102"/>
        <v>6.1546885694729641</v>
      </c>
    </row>
    <row r="6536" spans="1:3" x14ac:dyDescent="0.3">
      <c r="A6536">
        <v>1</v>
      </c>
      <c r="B6536">
        <v>1782</v>
      </c>
      <c r="C6536" s="4">
        <f t="shared" si="102"/>
        <v>4.8788501026694044</v>
      </c>
    </row>
    <row r="6537" spans="1:3" x14ac:dyDescent="0.3">
      <c r="A6537">
        <v>0</v>
      </c>
      <c r="B6537">
        <v>2676</v>
      </c>
      <c r="C6537" s="4">
        <f t="shared" si="102"/>
        <v>7.3264887063655033</v>
      </c>
    </row>
    <row r="6538" spans="1:3" x14ac:dyDescent="0.3">
      <c r="A6538">
        <v>0</v>
      </c>
      <c r="B6538">
        <v>1440</v>
      </c>
      <c r="C6538" s="4">
        <f t="shared" si="102"/>
        <v>3.9425051334702257</v>
      </c>
    </row>
    <row r="6539" spans="1:3" x14ac:dyDescent="0.3">
      <c r="A6539">
        <v>0</v>
      </c>
      <c r="B6539">
        <v>840</v>
      </c>
      <c r="C6539" s="4">
        <f t="shared" si="102"/>
        <v>2.299794661190965</v>
      </c>
    </row>
    <row r="6540" spans="1:3" x14ac:dyDescent="0.3">
      <c r="A6540">
        <v>0</v>
      </c>
      <c r="B6540">
        <v>740</v>
      </c>
      <c r="C6540" s="4">
        <f t="shared" si="102"/>
        <v>2.0260095824777551</v>
      </c>
    </row>
    <row r="6541" spans="1:3" x14ac:dyDescent="0.3">
      <c r="A6541">
        <v>0</v>
      </c>
      <c r="B6541">
        <v>3908</v>
      </c>
      <c r="C6541" s="4">
        <f t="shared" si="102"/>
        <v>10.699520876112253</v>
      </c>
    </row>
    <row r="6542" spans="1:3" x14ac:dyDescent="0.3">
      <c r="A6542">
        <v>0</v>
      </c>
      <c r="B6542">
        <v>365243</v>
      </c>
      <c r="C6542" s="4">
        <f t="shared" si="102"/>
        <v>999.98083504449005</v>
      </c>
    </row>
    <row r="6543" spans="1:3" x14ac:dyDescent="0.3">
      <c r="A6543">
        <v>0</v>
      </c>
      <c r="B6543">
        <v>365243</v>
      </c>
      <c r="C6543" s="4">
        <f t="shared" si="102"/>
        <v>999.98083504449005</v>
      </c>
    </row>
    <row r="6544" spans="1:3" x14ac:dyDescent="0.3">
      <c r="A6544">
        <v>0</v>
      </c>
      <c r="B6544">
        <v>171</v>
      </c>
      <c r="C6544" s="4">
        <f t="shared" si="102"/>
        <v>0.46817248459958932</v>
      </c>
    </row>
    <row r="6545" spans="1:3" x14ac:dyDescent="0.3">
      <c r="A6545">
        <v>0</v>
      </c>
      <c r="B6545">
        <v>365243</v>
      </c>
      <c r="C6545" s="4">
        <f t="shared" si="102"/>
        <v>999.98083504449005</v>
      </c>
    </row>
    <row r="6546" spans="1:3" x14ac:dyDescent="0.3">
      <c r="A6546">
        <v>0</v>
      </c>
      <c r="B6546">
        <v>3702</v>
      </c>
      <c r="C6546" s="4">
        <f t="shared" si="102"/>
        <v>10.13552361396304</v>
      </c>
    </row>
    <row r="6547" spans="1:3" x14ac:dyDescent="0.3">
      <c r="A6547">
        <v>0</v>
      </c>
      <c r="B6547">
        <v>2182</v>
      </c>
      <c r="C6547" s="4">
        <f t="shared" si="102"/>
        <v>5.9739904175222449</v>
      </c>
    </row>
    <row r="6548" spans="1:3" x14ac:dyDescent="0.3">
      <c r="A6548">
        <v>0</v>
      </c>
      <c r="B6548">
        <v>143</v>
      </c>
      <c r="C6548" s="4">
        <f t="shared" si="102"/>
        <v>0.39151266255989048</v>
      </c>
    </row>
    <row r="6549" spans="1:3" x14ac:dyDescent="0.3">
      <c r="A6549">
        <v>0</v>
      </c>
      <c r="B6549">
        <v>3606</v>
      </c>
      <c r="C6549" s="4">
        <f t="shared" si="102"/>
        <v>9.8726899383983575</v>
      </c>
    </row>
    <row r="6550" spans="1:3" x14ac:dyDescent="0.3">
      <c r="A6550">
        <v>1</v>
      </c>
      <c r="B6550">
        <v>365243</v>
      </c>
      <c r="C6550" s="4">
        <f t="shared" si="102"/>
        <v>999.98083504449005</v>
      </c>
    </row>
    <row r="6551" spans="1:3" x14ac:dyDescent="0.3">
      <c r="A6551">
        <v>0</v>
      </c>
      <c r="B6551">
        <v>1767</v>
      </c>
      <c r="C6551" s="4">
        <f t="shared" si="102"/>
        <v>4.8377823408624234</v>
      </c>
    </row>
    <row r="6552" spans="1:3" x14ac:dyDescent="0.3">
      <c r="A6552">
        <v>0</v>
      </c>
      <c r="B6552">
        <v>4133</v>
      </c>
      <c r="C6552" s="4">
        <f t="shared" si="102"/>
        <v>11.315537303216974</v>
      </c>
    </row>
    <row r="6553" spans="1:3" x14ac:dyDescent="0.3">
      <c r="A6553">
        <v>0</v>
      </c>
      <c r="B6553">
        <v>2175</v>
      </c>
      <c r="C6553" s="4">
        <f t="shared" si="102"/>
        <v>5.9548254620123204</v>
      </c>
    </row>
    <row r="6554" spans="1:3" x14ac:dyDescent="0.3">
      <c r="A6554">
        <v>0</v>
      </c>
      <c r="B6554">
        <v>10744</v>
      </c>
      <c r="C6554" s="4">
        <f t="shared" si="102"/>
        <v>29.415468856947296</v>
      </c>
    </row>
    <row r="6555" spans="1:3" x14ac:dyDescent="0.3">
      <c r="A6555">
        <v>0</v>
      </c>
      <c r="B6555">
        <v>2074</v>
      </c>
      <c r="C6555" s="4">
        <f t="shared" si="102"/>
        <v>5.678302532511978</v>
      </c>
    </row>
    <row r="6556" spans="1:3" x14ac:dyDescent="0.3">
      <c r="A6556">
        <v>0</v>
      </c>
      <c r="B6556">
        <v>782</v>
      </c>
      <c r="C6556" s="4">
        <f t="shared" si="102"/>
        <v>2.1409993155373033</v>
      </c>
    </row>
    <row r="6557" spans="1:3" x14ac:dyDescent="0.3">
      <c r="A6557">
        <v>0</v>
      </c>
      <c r="B6557">
        <v>1589</v>
      </c>
      <c r="C6557" s="4">
        <f t="shared" si="102"/>
        <v>4.3504449007529091</v>
      </c>
    </row>
    <row r="6558" spans="1:3" x14ac:dyDescent="0.3">
      <c r="A6558">
        <v>0</v>
      </c>
      <c r="B6558">
        <v>4468</v>
      </c>
      <c r="C6558" s="4">
        <f t="shared" si="102"/>
        <v>12.232717316906228</v>
      </c>
    </row>
    <row r="6559" spans="1:3" x14ac:dyDescent="0.3">
      <c r="A6559">
        <v>0</v>
      </c>
      <c r="B6559">
        <v>1934</v>
      </c>
      <c r="C6559" s="4">
        <f t="shared" si="102"/>
        <v>5.2950034223134841</v>
      </c>
    </row>
    <row r="6560" spans="1:3" x14ac:dyDescent="0.3">
      <c r="A6560">
        <v>0</v>
      </c>
      <c r="B6560">
        <v>1164</v>
      </c>
      <c r="C6560" s="4">
        <f t="shared" si="102"/>
        <v>3.1868583162217661</v>
      </c>
    </row>
    <row r="6561" spans="1:3" x14ac:dyDescent="0.3">
      <c r="A6561">
        <v>0</v>
      </c>
      <c r="B6561">
        <v>2145</v>
      </c>
      <c r="C6561" s="4">
        <f t="shared" si="102"/>
        <v>5.8726899383983575</v>
      </c>
    </row>
    <row r="6562" spans="1:3" x14ac:dyDescent="0.3">
      <c r="A6562">
        <v>0</v>
      </c>
      <c r="B6562">
        <v>8170</v>
      </c>
      <c r="C6562" s="4">
        <f t="shared" si="102"/>
        <v>22.368240930869266</v>
      </c>
    </row>
    <row r="6563" spans="1:3" x14ac:dyDescent="0.3">
      <c r="A6563">
        <v>0</v>
      </c>
      <c r="B6563">
        <v>867</v>
      </c>
      <c r="C6563" s="4">
        <f t="shared" si="102"/>
        <v>2.3737166324435317</v>
      </c>
    </row>
    <row r="6564" spans="1:3" x14ac:dyDescent="0.3">
      <c r="A6564">
        <v>0</v>
      </c>
      <c r="B6564">
        <v>365243</v>
      </c>
      <c r="C6564" s="4">
        <f t="shared" si="102"/>
        <v>999.98083504449005</v>
      </c>
    </row>
    <row r="6565" spans="1:3" x14ac:dyDescent="0.3">
      <c r="A6565">
        <v>0</v>
      </c>
      <c r="B6565">
        <v>365243</v>
      </c>
      <c r="C6565" s="4">
        <f t="shared" si="102"/>
        <v>999.98083504449005</v>
      </c>
    </row>
    <row r="6566" spans="1:3" x14ac:dyDescent="0.3">
      <c r="A6566">
        <v>0</v>
      </c>
      <c r="B6566">
        <v>3713</v>
      </c>
      <c r="C6566" s="4">
        <f t="shared" si="102"/>
        <v>10.165639972621491</v>
      </c>
    </row>
    <row r="6567" spans="1:3" x14ac:dyDescent="0.3">
      <c r="A6567">
        <v>0</v>
      </c>
      <c r="B6567">
        <v>2181</v>
      </c>
      <c r="C6567" s="4">
        <f t="shared" si="102"/>
        <v>5.9712525667351128</v>
      </c>
    </row>
    <row r="6568" spans="1:3" x14ac:dyDescent="0.3">
      <c r="A6568">
        <v>0</v>
      </c>
      <c r="B6568">
        <v>2181</v>
      </c>
      <c r="C6568" s="4">
        <f t="shared" si="102"/>
        <v>5.9712525667351128</v>
      </c>
    </row>
    <row r="6569" spans="1:3" x14ac:dyDescent="0.3">
      <c r="A6569">
        <v>0</v>
      </c>
      <c r="B6569">
        <v>3423</v>
      </c>
      <c r="C6569" s="4">
        <f t="shared" si="102"/>
        <v>9.3716632443531829</v>
      </c>
    </row>
    <row r="6570" spans="1:3" x14ac:dyDescent="0.3">
      <c r="A6570">
        <v>0</v>
      </c>
      <c r="B6570">
        <v>603</v>
      </c>
      <c r="C6570" s="4">
        <f t="shared" si="102"/>
        <v>1.6509240246406571</v>
      </c>
    </row>
    <row r="6571" spans="1:3" x14ac:dyDescent="0.3">
      <c r="A6571">
        <v>0</v>
      </c>
      <c r="B6571">
        <v>3331</v>
      </c>
      <c r="C6571" s="4">
        <f t="shared" si="102"/>
        <v>9.1197809719370291</v>
      </c>
    </row>
    <row r="6572" spans="1:3" x14ac:dyDescent="0.3">
      <c r="A6572">
        <v>0</v>
      </c>
      <c r="B6572">
        <v>7184</v>
      </c>
      <c r="C6572" s="4">
        <f t="shared" si="102"/>
        <v>19.668720054757017</v>
      </c>
    </row>
    <row r="6573" spans="1:3" x14ac:dyDescent="0.3">
      <c r="A6573">
        <v>0</v>
      </c>
      <c r="B6573">
        <v>444</v>
      </c>
      <c r="C6573" s="4">
        <f t="shared" si="102"/>
        <v>1.215605749486653</v>
      </c>
    </row>
    <row r="6574" spans="1:3" x14ac:dyDescent="0.3">
      <c r="A6574">
        <v>0</v>
      </c>
      <c r="B6574">
        <v>365243</v>
      </c>
      <c r="C6574" s="4">
        <f t="shared" si="102"/>
        <v>999.98083504449005</v>
      </c>
    </row>
    <row r="6575" spans="1:3" x14ac:dyDescent="0.3">
      <c r="A6575">
        <v>0</v>
      </c>
      <c r="B6575">
        <v>702</v>
      </c>
      <c r="C6575" s="4">
        <f t="shared" si="102"/>
        <v>1.9219712525667352</v>
      </c>
    </row>
    <row r="6576" spans="1:3" x14ac:dyDescent="0.3">
      <c r="A6576">
        <v>0</v>
      </c>
      <c r="B6576">
        <v>5422</v>
      </c>
      <c r="C6576" s="4">
        <f t="shared" si="102"/>
        <v>14.844626967830253</v>
      </c>
    </row>
    <row r="6577" spans="1:3" x14ac:dyDescent="0.3">
      <c r="A6577">
        <v>0</v>
      </c>
      <c r="B6577">
        <v>7914</v>
      </c>
      <c r="C6577" s="4">
        <f t="shared" si="102"/>
        <v>21.66735112936345</v>
      </c>
    </row>
    <row r="6578" spans="1:3" x14ac:dyDescent="0.3">
      <c r="A6578">
        <v>0</v>
      </c>
      <c r="B6578">
        <v>7914</v>
      </c>
      <c r="C6578" s="4">
        <f t="shared" si="102"/>
        <v>21.66735112936345</v>
      </c>
    </row>
    <row r="6579" spans="1:3" x14ac:dyDescent="0.3">
      <c r="A6579">
        <v>0</v>
      </c>
      <c r="B6579">
        <v>411</v>
      </c>
      <c r="C6579" s="4">
        <f t="shared" si="102"/>
        <v>1.1252566735112937</v>
      </c>
    </row>
    <row r="6580" spans="1:3" x14ac:dyDescent="0.3">
      <c r="A6580">
        <v>0</v>
      </c>
      <c r="B6580">
        <v>437</v>
      </c>
      <c r="C6580" s="4">
        <f t="shared" si="102"/>
        <v>1.1964407939767283</v>
      </c>
    </row>
    <row r="6581" spans="1:3" x14ac:dyDescent="0.3">
      <c r="A6581">
        <v>0</v>
      </c>
      <c r="B6581">
        <v>437</v>
      </c>
      <c r="C6581" s="4">
        <f t="shared" si="102"/>
        <v>1.1964407939767283</v>
      </c>
    </row>
    <row r="6582" spans="1:3" x14ac:dyDescent="0.3">
      <c r="A6582">
        <v>0</v>
      </c>
      <c r="B6582">
        <v>4009</v>
      </c>
      <c r="C6582" s="4">
        <f t="shared" si="102"/>
        <v>10.976043805612594</v>
      </c>
    </row>
    <row r="6583" spans="1:3" x14ac:dyDescent="0.3">
      <c r="A6583">
        <v>0</v>
      </c>
      <c r="B6583">
        <v>1038</v>
      </c>
      <c r="C6583" s="4">
        <f t="shared" si="102"/>
        <v>2.8418891170431211</v>
      </c>
    </row>
    <row r="6584" spans="1:3" x14ac:dyDescent="0.3">
      <c r="A6584">
        <v>0</v>
      </c>
      <c r="B6584">
        <v>211</v>
      </c>
      <c r="C6584" s="4">
        <f t="shared" si="102"/>
        <v>0.57768651608487342</v>
      </c>
    </row>
    <row r="6585" spans="1:3" x14ac:dyDescent="0.3">
      <c r="A6585">
        <v>0</v>
      </c>
      <c r="B6585">
        <v>688</v>
      </c>
      <c r="C6585" s="4">
        <f t="shared" si="102"/>
        <v>1.8836413415468858</v>
      </c>
    </row>
    <row r="6586" spans="1:3" x14ac:dyDescent="0.3">
      <c r="A6586">
        <v>0</v>
      </c>
      <c r="B6586">
        <v>688</v>
      </c>
      <c r="C6586" s="4">
        <f t="shared" si="102"/>
        <v>1.8836413415468858</v>
      </c>
    </row>
    <row r="6587" spans="1:3" x14ac:dyDescent="0.3">
      <c r="A6587">
        <v>0</v>
      </c>
      <c r="B6587">
        <v>3512</v>
      </c>
      <c r="C6587" s="4">
        <f t="shared" si="102"/>
        <v>9.6153319644079396</v>
      </c>
    </row>
    <row r="6588" spans="1:3" x14ac:dyDescent="0.3">
      <c r="A6588">
        <v>0</v>
      </c>
      <c r="B6588">
        <v>1642</v>
      </c>
      <c r="C6588" s="4">
        <f t="shared" si="102"/>
        <v>4.4955509924709105</v>
      </c>
    </row>
    <row r="6589" spans="1:3" x14ac:dyDescent="0.3">
      <c r="A6589">
        <v>0</v>
      </c>
      <c r="B6589">
        <v>1689</v>
      </c>
      <c r="C6589" s="4">
        <f t="shared" si="102"/>
        <v>4.6242299794661195</v>
      </c>
    </row>
    <row r="6590" spans="1:3" x14ac:dyDescent="0.3">
      <c r="A6590">
        <v>0</v>
      </c>
      <c r="B6590">
        <v>194</v>
      </c>
      <c r="C6590" s="4">
        <f t="shared" si="102"/>
        <v>0.53114305270362761</v>
      </c>
    </row>
    <row r="6591" spans="1:3" x14ac:dyDescent="0.3">
      <c r="A6591">
        <v>1</v>
      </c>
      <c r="B6591">
        <v>2279</v>
      </c>
      <c r="C6591" s="4">
        <f t="shared" si="102"/>
        <v>6.239561943874059</v>
      </c>
    </row>
    <row r="6592" spans="1:3" x14ac:dyDescent="0.3">
      <c r="A6592">
        <v>1</v>
      </c>
      <c r="B6592">
        <v>3305</v>
      </c>
      <c r="C6592" s="4">
        <f t="shared" si="102"/>
        <v>9.0485968514715953</v>
      </c>
    </row>
    <row r="6593" spans="1:3" x14ac:dyDescent="0.3">
      <c r="A6593">
        <v>0</v>
      </c>
      <c r="B6593">
        <v>2202</v>
      </c>
      <c r="C6593" s="4">
        <f t="shared" si="102"/>
        <v>6.0287474332648872</v>
      </c>
    </row>
    <row r="6594" spans="1:3" x14ac:dyDescent="0.3">
      <c r="A6594">
        <v>0</v>
      </c>
      <c r="B6594">
        <v>2202</v>
      </c>
      <c r="C6594" s="4">
        <f t="shared" si="102"/>
        <v>6.0287474332648872</v>
      </c>
    </row>
    <row r="6595" spans="1:3" x14ac:dyDescent="0.3">
      <c r="A6595">
        <v>0</v>
      </c>
      <c r="B6595">
        <v>2321</v>
      </c>
      <c r="C6595" s="4">
        <f t="shared" ref="C6595:C6658" si="103">B6595/365.25</f>
        <v>6.3545516769336068</v>
      </c>
    </row>
    <row r="6596" spans="1:3" x14ac:dyDescent="0.3">
      <c r="A6596">
        <v>0</v>
      </c>
      <c r="B6596">
        <v>365243</v>
      </c>
      <c r="C6596" s="4">
        <f t="shared" si="103"/>
        <v>999.98083504449005</v>
      </c>
    </row>
    <row r="6597" spans="1:3" x14ac:dyDescent="0.3">
      <c r="A6597">
        <v>0</v>
      </c>
      <c r="B6597">
        <v>365243</v>
      </c>
      <c r="C6597" s="4">
        <f t="shared" si="103"/>
        <v>999.98083504449005</v>
      </c>
    </row>
    <row r="6598" spans="1:3" x14ac:dyDescent="0.3">
      <c r="A6598">
        <v>0</v>
      </c>
      <c r="B6598">
        <v>778</v>
      </c>
      <c r="C6598" s="4">
        <f t="shared" si="103"/>
        <v>2.130047912388775</v>
      </c>
    </row>
    <row r="6599" spans="1:3" x14ac:dyDescent="0.3">
      <c r="A6599">
        <v>0</v>
      </c>
      <c r="B6599">
        <v>1327</v>
      </c>
      <c r="C6599" s="4">
        <f t="shared" si="103"/>
        <v>3.6331279945242985</v>
      </c>
    </row>
    <row r="6600" spans="1:3" x14ac:dyDescent="0.3">
      <c r="A6600">
        <v>0</v>
      </c>
      <c r="B6600">
        <v>5520</v>
      </c>
      <c r="C6600" s="4">
        <f t="shared" si="103"/>
        <v>15.112936344969199</v>
      </c>
    </row>
    <row r="6601" spans="1:3" x14ac:dyDescent="0.3">
      <c r="A6601">
        <v>0</v>
      </c>
      <c r="B6601">
        <v>3036</v>
      </c>
      <c r="C6601" s="4">
        <f t="shared" si="103"/>
        <v>8.3121149897330593</v>
      </c>
    </row>
    <row r="6602" spans="1:3" x14ac:dyDescent="0.3">
      <c r="A6602">
        <v>0</v>
      </c>
      <c r="B6602">
        <v>722</v>
      </c>
      <c r="C6602" s="4">
        <f t="shared" si="103"/>
        <v>1.9767282683093772</v>
      </c>
    </row>
    <row r="6603" spans="1:3" x14ac:dyDescent="0.3">
      <c r="A6603">
        <v>1</v>
      </c>
      <c r="B6603">
        <v>5832</v>
      </c>
      <c r="C6603" s="4">
        <f t="shared" si="103"/>
        <v>15.967145790554415</v>
      </c>
    </row>
    <row r="6604" spans="1:3" x14ac:dyDescent="0.3">
      <c r="A6604">
        <v>0</v>
      </c>
      <c r="B6604">
        <v>2172</v>
      </c>
      <c r="C6604" s="4">
        <f t="shared" si="103"/>
        <v>5.9466119096509242</v>
      </c>
    </row>
    <row r="6605" spans="1:3" x14ac:dyDescent="0.3">
      <c r="A6605">
        <v>0</v>
      </c>
      <c r="B6605">
        <v>2789</v>
      </c>
      <c r="C6605" s="4">
        <f t="shared" si="103"/>
        <v>7.6358658453114305</v>
      </c>
    </row>
    <row r="6606" spans="1:3" x14ac:dyDescent="0.3">
      <c r="A6606">
        <v>0</v>
      </c>
      <c r="B6606">
        <v>394</v>
      </c>
      <c r="C6606" s="4">
        <f t="shared" si="103"/>
        <v>1.0787132101300478</v>
      </c>
    </row>
    <row r="6607" spans="1:3" x14ac:dyDescent="0.3">
      <c r="A6607">
        <v>0</v>
      </c>
      <c r="B6607">
        <v>233</v>
      </c>
      <c r="C6607" s="4">
        <f t="shared" si="103"/>
        <v>0.63791923340177958</v>
      </c>
    </row>
    <row r="6608" spans="1:3" x14ac:dyDescent="0.3">
      <c r="A6608">
        <v>0</v>
      </c>
      <c r="B6608">
        <v>547</v>
      </c>
      <c r="C6608" s="4">
        <f t="shared" si="103"/>
        <v>1.4976043805612593</v>
      </c>
    </row>
    <row r="6609" spans="1:3" x14ac:dyDescent="0.3">
      <c r="A6609">
        <v>0</v>
      </c>
      <c r="B6609">
        <v>365243</v>
      </c>
      <c r="C6609" s="4">
        <f t="shared" si="103"/>
        <v>999.98083504449005</v>
      </c>
    </row>
    <row r="6610" spans="1:3" x14ac:dyDescent="0.3">
      <c r="A6610">
        <v>0</v>
      </c>
      <c r="B6610">
        <v>4210</v>
      </c>
      <c r="C6610" s="4">
        <f t="shared" si="103"/>
        <v>11.526351813826146</v>
      </c>
    </row>
    <row r="6611" spans="1:3" x14ac:dyDescent="0.3">
      <c r="A6611">
        <v>0</v>
      </c>
      <c r="B6611">
        <v>2329</v>
      </c>
      <c r="C6611" s="4">
        <f t="shared" si="103"/>
        <v>6.3764544832306642</v>
      </c>
    </row>
    <row r="6612" spans="1:3" x14ac:dyDescent="0.3">
      <c r="A6612">
        <v>0</v>
      </c>
      <c r="B6612">
        <v>2329</v>
      </c>
      <c r="C6612" s="4">
        <f t="shared" si="103"/>
        <v>6.3764544832306642</v>
      </c>
    </row>
    <row r="6613" spans="1:3" x14ac:dyDescent="0.3">
      <c r="A6613">
        <v>0</v>
      </c>
      <c r="B6613">
        <v>3626</v>
      </c>
      <c r="C6613" s="4">
        <f t="shared" si="103"/>
        <v>9.9274469541409989</v>
      </c>
    </row>
    <row r="6614" spans="1:3" x14ac:dyDescent="0.3">
      <c r="A6614">
        <v>0</v>
      </c>
      <c r="B6614">
        <v>365243</v>
      </c>
      <c r="C6614" s="4">
        <f t="shared" si="103"/>
        <v>999.98083504449005</v>
      </c>
    </row>
    <row r="6615" spans="1:3" x14ac:dyDescent="0.3">
      <c r="A6615">
        <v>0</v>
      </c>
      <c r="B6615">
        <v>1575</v>
      </c>
      <c r="C6615" s="4">
        <f t="shared" si="103"/>
        <v>4.3121149897330593</v>
      </c>
    </row>
    <row r="6616" spans="1:3" x14ac:dyDescent="0.3">
      <c r="A6616">
        <v>0</v>
      </c>
      <c r="B6616">
        <v>1575</v>
      </c>
      <c r="C6616" s="4">
        <f t="shared" si="103"/>
        <v>4.3121149897330593</v>
      </c>
    </row>
    <row r="6617" spans="1:3" x14ac:dyDescent="0.3">
      <c r="A6617">
        <v>0</v>
      </c>
      <c r="B6617">
        <v>365243</v>
      </c>
      <c r="C6617" s="4">
        <f t="shared" si="103"/>
        <v>999.98083504449005</v>
      </c>
    </row>
    <row r="6618" spans="1:3" x14ac:dyDescent="0.3">
      <c r="A6618">
        <v>0</v>
      </c>
      <c r="B6618">
        <v>365243</v>
      </c>
      <c r="C6618" s="4">
        <f t="shared" si="103"/>
        <v>999.98083504449005</v>
      </c>
    </row>
    <row r="6619" spans="1:3" x14ac:dyDescent="0.3">
      <c r="A6619">
        <v>0</v>
      </c>
      <c r="B6619">
        <v>134</v>
      </c>
      <c r="C6619" s="4">
        <f t="shared" si="103"/>
        <v>0.36687200547570159</v>
      </c>
    </row>
    <row r="6620" spans="1:3" x14ac:dyDescent="0.3">
      <c r="A6620">
        <v>0</v>
      </c>
      <c r="B6620">
        <v>8174</v>
      </c>
      <c r="C6620" s="4">
        <f t="shared" si="103"/>
        <v>22.379192334017795</v>
      </c>
    </row>
    <row r="6621" spans="1:3" x14ac:dyDescent="0.3">
      <c r="A6621">
        <v>0</v>
      </c>
      <c r="B6621">
        <v>8174</v>
      </c>
      <c r="C6621" s="4">
        <f t="shared" si="103"/>
        <v>22.379192334017795</v>
      </c>
    </row>
    <row r="6622" spans="1:3" x14ac:dyDescent="0.3">
      <c r="A6622">
        <v>0</v>
      </c>
      <c r="B6622">
        <v>2490</v>
      </c>
      <c r="C6622" s="4">
        <f t="shared" si="103"/>
        <v>6.8172484599589325</v>
      </c>
    </row>
    <row r="6623" spans="1:3" x14ac:dyDescent="0.3">
      <c r="A6623">
        <v>0</v>
      </c>
      <c r="B6623">
        <v>2490</v>
      </c>
      <c r="C6623" s="4">
        <f t="shared" si="103"/>
        <v>6.8172484599589325</v>
      </c>
    </row>
    <row r="6624" spans="1:3" x14ac:dyDescent="0.3">
      <c r="A6624">
        <v>0</v>
      </c>
      <c r="B6624">
        <v>2490</v>
      </c>
      <c r="C6624" s="4">
        <f t="shared" si="103"/>
        <v>6.8172484599589325</v>
      </c>
    </row>
    <row r="6625" spans="1:3" x14ac:dyDescent="0.3">
      <c r="A6625">
        <v>0</v>
      </c>
      <c r="B6625">
        <v>1466</v>
      </c>
      <c r="C6625" s="4">
        <f t="shared" si="103"/>
        <v>4.0136892539356603</v>
      </c>
    </row>
    <row r="6626" spans="1:3" x14ac:dyDescent="0.3">
      <c r="A6626">
        <v>1</v>
      </c>
      <c r="B6626">
        <v>3067</v>
      </c>
      <c r="C6626" s="4">
        <f t="shared" si="103"/>
        <v>8.3969883641341543</v>
      </c>
    </row>
    <row r="6627" spans="1:3" x14ac:dyDescent="0.3">
      <c r="A6627">
        <v>0</v>
      </c>
      <c r="B6627">
        <v>2860</v>
      </c>
      <c r="C6627" s="4">
        <f t="shared" si="103"/>
        <v>7.83025325119781</v>
      </c>
    </row>
    <row r="6628" spans="1:3" x14ac:dyDescent="0.3">
      <c r="A6628">
        <v>0</v>
      </c>
      <c r="B6628">
        <v>2860</v>
      </c>
      <c r="C6628" s="4">
        <f t="shared" si="103"/>
        <v>7.83025325119781</v>
      </c>
    </row>
    <row r="6629" spans="1:3" x14ac:dyDescent="0.3">
      <c r="A6629">
        <v>0</v>
      </c>
      <c r="B6629">
        <v>773</v>
      </c>
      <c r="C6629" s="4">
        <f t="shared" si="103"/>
        <v>2.1163586584531142</v>
      </c>
    </row>
    <row r="6630" spans="1:3" x14ac:dyDescent="0.3">
      <c r="A6630">
        <v>0</v>
      </c>
      <c r="B6630">
        <v>4576</v>
      </c>
      <c r="C6630" s="4">
        <f t="shared" si="103"/>
        <v>12.528405201916495</v>
      </c>
    </row>
    <row r="6631" spans="1:3" x14ac:dyDescent="0.3">
      <c r="A6631">
        <v>0</v>
      </c>
      <c r="B6631">
        <v>5168</v>
      </c>
      <c r="C6631" s="4">
        <f t="shared" si="103"/>
        <v>14.149212867898699</v>
      </c>
    </row>
    <row r="6632" spans="1:3" x14ac:dyDescent="0.3">
      <c r="A6632">
        <v>0</v>
      </c>
      <c r="B6632">
        <v>365243</v>
      </c>
      <c r="C6632" s="4">
        <f t="shared" si="103"/>
        <v>999.98083504449005</v>
      </c>
    </row>
    <row r="6633" spans="1:3" x14ac:dyDescent="0.3">
      <c r="A6633">
        <v>0</v>
      </c>
      <c r="B6633">
        <v>1809</v>
      </c>
      <c r="C6633" s="4">
        <f t="shared" si="103"/>
        <v>4.9527720739219712</v>
      </c>
    </row>
    <row r="6634" spans="1:3" x14ac:dyDescent="0.3">
      <c r="A6634">
        <v>0</v>
      </c>
      <c r="B6634">
        <v>146</v>
      </c>
      <c r="C6634" s="4">
        <f t="shared" si="103"/>
        <v>0.39972621492128679</v>
      </c>
    </row>
    <row r="6635" spans="1:3" x14ac:dyDescent="0.3">
      <c r="A6635">
        <v>0</v>
      </c>
      <c r="B6635">
        <v>1095</v>
      </c>
      <c r="C6635" s="4">
        <f t="shared" si="103"/>
        <v>2.9979466119096507</v>
      </c>
    </row>
    <row r="6636" spans="1:3" x14ac:dyDescent="0.3">
      <c r="A6636">
        <v>0</v>
      </c>
      <c r="B6636">
        <v>1564</v>
      </c>
      <c r="C6636" s="4">
        <f t="shared" si="103"/>
        <v>4.2819986310746065</v>
      </c>
    </row>
    <row r="6637" spans="1:3" x14ac:dyDescent="0.3">
      <c r="A6637">
        <v>0</v>
      </c>
      <c r="B6637">
        <v>365243</v>
      </c>
      <c r="C6637" s="4">
        <f t="shared" si="103"/>
        <v>999.98083504449005</v>
      </c>
    </row>
    <row r="6638" spans="1:3" x14ac:dyDescent="0.3">
      <c r="A6638">
        <v>0</v>
      </c>
      <c r="B6638">
        <v>478</v>
      </c>
      <c r="C6638" s="4">
        <f t="shared" si="103"/>
        <v>1.3086926762491444</v>
      </c>
    </row>
    <row r="6639" spans="1:3" x14ac:dyDescent="0.3">
      <c r="A6639">
        <v>0</v>
      </c>
      <c r="B6639">
        <v>1673</v>
      </c>
      <c r="C6639" s="4">
        <f t="shared" si="103"/>
        <v>4.5804243668720055</v>
      </c>
    </row>
    <row r="6640" spans="1:3" x14ac:dyDescent="0.3">
      <c r="A6640">
        <v>0</v>
      </c>
      <c r="B6640">
        <v>3135</v>
      </c>
      <c r="C6640" s="4">
        <f t="shared" si="103"/>
        <v>8.5831622176591384</v>
      </c>
    </row>
    <row r="6641" spans="1:3" x14ac:dyDescent="0.3">
      <c r="A6641">
        <v>0</v>
      </c>
      <c r="B6641">
        <v>365243</v>
      </c>
      <c r="C6641" s="4">
        <f t="shared" si="103"/>
        <v>999.98083504449005</v>
      </c>
    </row>
    <row r="6642" spans="1:3" x14ac:dyDescent="0.3">
      <c r="A6642">
        <v>0</v>
      </c>
      <c r="B6642">
        <v>365243</v>
      </c>
      <c r="C6642" s="4">
        <f t="shared" si="103"/>
        <v>999.98083504449005</v>
      </c>
    </row>
    <row r="6643" spans="1:3" x14ac:dyDescent="0.3">
      <c r="A6643">
        <v>0</v>
      </c>
      <c r="B6643">
        <v>365243</v>
      </c>
      <c r="C6643" s="4">
        <f t="shared" si="103"/>
        <v>999.98083504449005</v>
      </c>
    </row>
    <row r="6644" spans="1:3" x14ac:dyDescent="0.3">
      <c r="A6644">
        <v>0</v>
      </c>
      <c r="B6644">
        <v>2494</v>
      </c>
      <c r="C6644" s="4">
        <f t="shared" si="103"/>
        <v>6.8281998631074607</v>
      </c>
    </row>
    <row r="6645" spans="1:3" x14ac:dyDescent="0.3">
      <c r="A6645">
        <v>0</v>
      </c>
      <c r="B6645">
        <v>2494</v>
      </c>
      <c r="C6645" s="4">
        <f t="shared" si="103"/>
        <v>6.8281998631074607</v>
      </c>
    </row>
    <row r="6646" spans="1:3" x14ac:dyDescent="0.3">
      <c r="A6646">
        <v>0</v>
      </c>
      <c r="B6646">
        <v>4060</v>
      </c>
      <c r="C6646" s="4">
        <f t="shared" si="103"/>
        <v>11.115674195756331</v>
      </c>
    </row>
    <row r="6647" spans="1:3" x14ac:dyDescent="0.3">
      <c r="A6647">
        <v>1</v>
      </c>
      <c r="B6647">
        <v>8542</v>
      </c>
      <c r="C6647" s="4">
        <f t="shared" si="103"/>
        <v>23.38672142368241</v>
      </c>
    </row>
    <row r="6648" spans="1:3" x14ac:dyDescent="0.3">
      <c r="A6648">
        <v>0</v>
      </c>
      <c r="B6648">
        <v>1692</v>
      </c>
      <c r="C6648" s="4">
        <f t="shared" si="103"/>
        <v>4.6324435318275157</v>
      </c>
    </row>
    <row r="6649" spans="1:3" x14ac:dyDescent="0.3">
      <c r="A6649">
        <v>0</v>
      </c>
      <c r="B6649">
        <v>365243</v>
      </c>
      <c r="C6649" s="4">
        <f t="shared" si="103"/>
        <v>999.98083504449005</v>
      </c>
    </row>
    <row r="6650" spans="1:3" x14ac:dyDescent="0.3">
      <c r="A6650">
        <v>0</v>
      </c>
      <c r="B6650">
        <v>2415</v>
      </c>
      <c r="C6650" s="4">
        <f t="shared" si="103"/>
        <v>6.6119096509240247</v>
      </c>
    </row>
    <row r="6651" spans="1:3" x14ac:dyDescent="0.3">
      <c r="A6651">
        <v>0</v>
      </c>
      <c r="B6651">
        <v>3730</v>
      </c>
      <c r="C6651" s="4">
        <f t="shared" si="103"/>
        <v>10.212183436002737</v>
      </c>
    </row>
    <row r="6652" spans="1:3" x14ac:dyDescent="0.3">
      <c r="A6652">
        <v>0</v>
      </c>
      <c r="B6652">
        <v>3613</v>
      </c>
      <c r="C6652" s="4">
        <f t="shared" si="103"/>
        <v>9.8918548939082829</v>
      </c>
    </row>
    <row r="6653" spans="1:3" x14ac:dyDescent="0.3">
      <c r="A6653">
        <v>0</v>
      </c>
      <c r="B6653">
        <v>3613</v>
      </c>
      <c r="C6653" s="4">
        <f t="shared" si="103"/>
        <v>9.8918548939082829</v>
      </c>
    </row>
    <row r="6654" spans="1:3" x14ac:dyDescent="0.3">
      <c r="A6654">
        <v>0</v>
      </c>
      <c r="B6654">
        <v>3613</v>
      </c>
      <c r="C6654" s="4">
        <f t="shared" si="103"/>
        <v>9.8918548939082829</v>
      </c>
    </row>
    <row r="6655" spans="1:3" x14ac:dyDescent="0.3">
      <c r="A6655">
        <v>0</v>
      </c>
      <c r="B6655">
        <v>9521</v>
      </c>
      <c r="C6655" s="4">
        <f t="shared" si="103"/>
        <v>26.067077344284737</v>
      </c>
    </row>
    <row r="6656" spans="1:3" x14ac:dyDescent="0.3">
      <c r="A6656">
        <v>0</v>
      </c>
      <c r="B6656">
        <v>9521</v>
      </c>
      <c r="C6656" s="4">
        <f t="shared" si="103"/>
        <v>26.067077344284737</v>
      </c>
    </row>
    <row r="6657" spans="1:3" x14ac:dyDescent="0.3">
      <c r="A6657">
        <v>0</v>
      </c>
      <c r="B6657">
        <v>5326</v>
      </c>
      <c r="C6657" s="4">
        <f t="shared" si="103"/>
        <v>14.581793292265571</v>
      </c>
    </row>
    <row r="6658" spans="1:3" x14ac:dyDescent="0.3">
      <c r="A6658">
        <v>0</v>
      </c>
      <c r="B6658">
        <v>818</v>
      </c>
      <c r="C6658" s="4">
        <f t="shared" si="103"/>
        <v>2.239561943874059</v>
      </c>
    </row>
    <row r="6659" spans="1:3" x14ac:dyDescent="0.3">
      <c r="A6659">
        <v>0</v>
      </c>
      <c r="B6659">
        <v>5025</v>
      </c>
      <c r="C6659" s="4">
        <f t="shared" ref="C6659:C6722" si="104">B6659/365.25</f>
        <v>13.757700205338809</v>
      </c>
    </row>
    <row r="6660" spans="1:3" x14ac:dyDescent="0.3">
      <c r="A6660">
        <v>0</v>
      </c>
      <c r="B6660">
        <v>2068</v>
      </c>
      <c r="C6660" s="4">
        <f t="shared" si="104"/>
        <v>5.6618754277891856</v>
      </c>
    </row>
    <row r="6661" spans="1:3" x14ac:dyDescent="0.3">
      <c r="A6661">
        <v>0</v>
      </c>
      <c r="B6661">
        <v>4162</v>
      </c>
      <c r="C6661" s="4">
        <f t="shared" si="104"/>
        <v>11.394934976043805</v>
      </c>
    </row>
    <row r="6662" spans="1:3" x14ac:dyDescent="0.3">
      <c r="A6662">
        <v>1</v>
      </c>
      <c r="B6662">
        <v>4305</v>
      </c>
      <c r="C6662" s="4">
        <f t="shared" si="104"/>
        <v>11.786447638603697</v>
      </c>
    </row>
    <row r="6663" spans="1:3" x14ac:dyDescent="0.3">
      <c r="A6663">
        <v>1</v>
      </c>
      <c r="B6663">
        <v>4305</v>
      </c>
      <c r="C6663" s="4">
        <f t="shared" si="104"/>
        <v>11.786447638603697</v>
      </c>
    </row>
    <row r="6664" spans="1:3" x14ac:dyDescent="0.3">
      <c r="A6664">
        <v>0</v>
      </c>
      <c r="B6664">
        <v>1289</v>
      </c>
      <c r="C6664" s="4">
        <f t="shared" si="104"/>
        <v>3.5290896646132786</v>
      </c>
    </row>
    <row r="6665" spans="1:3" x14ac:dyDescent="0.3">
      <c r="A6665">
        <v>0</v>
      </c>
      <c r="B6665">
        <v>9980</v>
      </c>
      <c r="C6665" s="4">
        <f t="shared" si="104"/>
        <v>27.323750855578371</v>
      </c>
    </row>
    <row r="6666" spans="1:3" x14ac:dyDescent="0.3">
      <c r="A6666">
        <v>0</v>
      </c>
      <c r="B6666">
        <v>3941</v>
      </c>
      <c r="C6666" s="4">
        <f t="shared" si="104"/>
        <v>10.789869952087612</v>
      </c>
    </row>
    <row r="6667" spans="1:3" x14ac:dyDescent="0.3">
      <c r="A6667">
        <v>0</v>
      </c>
      <c r="B6667">
        <v>2447</v>
      </c>
      <c r="C6667" s="4">
        <f t="shared" si="104"/>
        <v>6.6995208761122518</v>
      </c>
    </row>
    <row r="6668" spans="1:3" x14ac:dyDescent="0.3">
      <c r="A6668">
        <v>0</v>
      </c>
      <c r="B6668">
        <v>1845</v>
      </c>
      <c r="C6668" s="4">
        <f t="shared" si="104"/>
        <v>5.0513347022587265</v>
      </c>
    </row>
    <row r="6669" spans="1:3" x14ac:dyDescent="0.3">
      <c r="A6669">
        <v>0</v>
      </c>
      <c r="B6669">
        <v>2885</v>
      </c>
      <c r="C6669" s="4">
        <f t="shared" si="104"/>
        <v>7.8986995208761126</v>
      </c>
    </row>
    <row r="6670" spans="1:3" x14ac:dyDescent="0.3">
      <c r="A6670">
        <v>0</v>
      </c>
      <c r="B6670">
        <v>2701</v>
      </c>
      <c r="C6670" s="4">
        <f t="shared" si="104"/>
        <v>7.3949349760438059</v>
      </c>
    </row>
    <row r="6671" spans="1:3" x14ac:dyDescent="0.3">
      <c r="A6671">
        <v>0</v>
      </c>
      <c r="B6671">
        <v>3097</v>
      </c>
      <c r="C6671" s="4">
        <f t="shared" si="104"/>
        <v>8.4791238877481181</v>
      </c>
    </row>
    <row r="6672" spans="1:3" x14ac:dyDescent="0.3">
      <c r="A6672">
        <v>0</v>
      </c>
      <c r="B6672">
        <v>365243</v>
      </c>
      <c r="C6672" s="4">
        <f t="shared" si="104"/>
        <v>999.98083504449005</v>
      </c>
    </row>
    <row r="6673" spans="1:3" x14ac:dyDescent="0.3">
      <c r="A6673">
        <v>0</v>
      </c>
      <c r="B6673">
        <v>3295</v>
      </c>
      <c r="C6673" s="4">
        <f t="shared" si="104"/>
        <v>9.0212183436002746</v>
      </c>
    </row>
    <row r="6674" spans="1:3" x14ac:dyDescent="0.3">
      <c r="A6674">
        <v>0</v>
      </c>
      <c r="B6674">
        <v>3275</v>
      </c>
      <c r="C6674" s="4">
        <f t="shared" si="104"/>
        <v>8.9664613278576315</v>
      </c>
    </row>
    <row r="6675" spans="1:3" x14ac:dyDescent="0.3">
      <c r="A6675">
        <v>0</v>
      </c>
      <c r="B6675">
        <v>538</v>
      </c>
      <c r="C6675" s="4">
        <f t="shared" si="104"/>
        <v>1.4729637234770705</v>
      </c>
    </row>
    <row r="6676" spans="1:3" x14ac:dyDescent="0.3">
      <c r="A6676">
        <v>0</v>
      </c>
      <c r="B6676">
        <v>365243</v>
      </c>
      <c r="C6676" s="4">
        <f t="shared" si="104"/>
        <v>999.98083504449005</v>
      </c>
    </row>
    <row r="6677" spans="1:3" x14ac:dyDescent="0.3">
      <c r="A6677">
        <v>0</v>
      </c>
      <c r="B6677">
        <v>212</v>
      </c>
      <c r="C6677" s="4">
        <f t="shared" si="104"/>
        <v>0.58042436687200549</v>
      </c>
    </row>
    <row r="6678" spans="1:3" x14ac:dyDescent="0.3">
      <c r="A6678">
        <v>0</v>
      </c>
      <c r="B6678">
        <v>147</v>
      </c>
      <c r="C6678" s="4">
        <f t="shared" si="104"/>
        <v>0.40246406570841892</v>
      </c>
    </row>
    <row r="6679" spans="1:3" x14ac:dyDescent="0.3">
      <c r="A6679">
        <v>0</v>
      </c>
      <c r="B6679">
        <v>147</v>
      </c>
      <c r="C6679" s="4">
        <f t="shared" si="104"/>
        <v>0.40246406570841892</v>
      </c>
    </row>
    <row r="6680" spans="1:3" x14ac:dyDescent="0.3">
      <c r="A6680">
        <v>0</v>
      </c>
      <c r="B6680">
        <v>2068</v>
      </c>
      <c r="C6680" s="4">
        <f t="shared" si="104"/>
        <v>5.6618754277891856</v>
      </c>
    </row>
    <row r="6681" spans="1:3" x14ac:dyDescent="0.3">
      <c r="A6681">
        <v>0</v>
      </c>
      <c r="B6681">
        <v>365243</v>
      </c>
      <c r="C6681" s="4">
        <f t="shared" si="104"/>
        <v>999.98083504449005</v>
      </c>
    </row>
    <row r="6682" spans="1:3" x14ac:dyDescent="0.3">
      <c r="A6682">
        <v>0</v>
      </c>
      <c r="B6682">
        <v>1041</v>
      </c>
      <c r="C6682" s="4">
        <f t="shared" si="104"/>
        <v>2.8501026694045173</v>
      </c>
    </row>
    <row r="6683" spans="1:3" x14ac:dyDescent="0.3">
      <c r="A6683">
        <v>0</v>
      </c>
      <c r="B6683">
        <v>797</v>
      </c>
      <c r="C6683" s="4">
        <f t="shared" si="104"/>
        <v>2.1820670773442847</v>
      </c>
    </row>
    <row r="6684" spans="1:3" x14ac:dyDescent="0.3">
      <c r="A6684">
        <v>0</v>
      </c>
      <c r="B6684">
        <v>1185</v>
      </c>
      <c r="C6684" s="4">
        <f t="shared" si="104"/>
        <v>3.2443531827515399</v>
      </c>
    </row>
    <row r="6685" spans="1:3" x14ac:dyDescent="0.3">
      <c r="A6685">
        <v>0</v>
      </c>
      <c r="B6685">
        <v>1185</v>
      </c>
      <c r="C6685" s="4">
        <f t="shared" si="104"/>
        <v>3.2443531827515399</v>
      </c>
    </row>
    <row r="6686" spans="1:3" x14ac:dyDescent="0.3">
      <c r="A6686">
        <v>0</v>
      </c>
      <c r="B6686">
        <v>1185</v>
      </c>
      <c r="C6686" s="4">
        <f t="shared" si="104"/>
        <v>3.2443531827515399</v>
      </c>
    </row>
    <row r="6687" spans="1:3" x14ac:dyDescent="0.3">
      <c r="A6687">
        <v>0</v>
      </c>
      <c r="B6687">
        <v>365243</v>
      </c>
      <c r="C6687" s="4">
        <f t="shared" si="104"/>
        <v>999.98083504449005</v>
      </c>
    </row>
    <row r="6688" spans="1:3" x14ac:dyDescent="0.3">
      <c r="A6688">
        <v>0</v>
      </c>
      <c r="B6688">
        <v>1712</v>
      </c>
      <c r="C6688" s="4">
        <f t="shared" si="104"/>
        <v>4.687200547570157</v>
      </c>
    </row>
    <row r="6689" spans="1:3" x14ac:dyDescent="0.3">
      <c r="A6689">
        <v>0</v>
      </c>
      <c r="B6689">
        <v>3417</v>
      </c>
      <c r="C6689" s="4">
        <f t="shared" si="104"/>
        <v>9.3552361396303905</v>
      </c>
    </row>
    <row r="6690" spans="1:3" x14ac:dyDescent="0.3">
      <c r="A6690">
        <v>0</v>
      </c>
      <c r="B6690">
        <v>365243</v>
      </c>
      <c r="C6690" s="4">
        <f t="shared" si="104"/>
        <v>999.98083504449005</v>
      </c>
    </row>
    <row r="6691" spans="1:3" x14ac:dyDescent="0.3">
      <c r="A6691">
        <v>0</v>
      </c>
      <c r="B6691">
        <v>365243</v>
      </c>
      <c r="C6691" s="4">
        <f t="shared" si="104"/>
        <v>999.98083504449005</v>
      </c>
    </row>
    <row r="6692" spans="1:3" x14ac:dyDescent="0.3">
      <c r="A6692">
        <v>0</v>
      </c>
      <c r="B6692">
        <v>5234</v>
      </c>
      <c r="C6692" s="4">
        <f t="shared" si="104"/>
        <v>14.329911019849419</v>
      </c>
    </row>
    <row r="6693" spans="1:3" x14ac:dyDescent="0.3">
      <c r="A6693">
        <v>0</v>
      </c>
      <c r="B6693">
        <v>1722</v>
      </c>
      <c r="C6693" s="4">
        <f t="shared" si="104"/>
        <v>4.7145790554414786</v>
      </c>
    </row>
    <row r="6694" spans="1:3" x14ac:dyDescent="0.3">
      <c r="A6694">
        <v>0</v>
      </c>
      <c r="B6694">
        <v>6169</v>
      </c>
      <c r="C6694" s="4">
        <f t="shared" si="104"/>
        <v>16.889801505817932</v>
      </c>
    </row>
    <row r="6695" spans="1:3" x14ac:dyDescent="0.3">
      <c r="A6695">
        <v>0</v>
      </c>
      <c r="B6695">
        <v>1673</v>
      </c>
      <c r="C6695" s="4">
        <f t="shared" si="104"/>
        <v>4.5804243668720055</v>
      </c>
    </row>
    <row r="6696" spans="1:3" x14ac:dyDescent="0.3">
      <c r="A6696">
        <v>0</v>
      </c>
      <c r="B6696">
        <v>2264</v>
      </c>
      <c r="C6696" s="4">
        <f t="shared" si="104"/>
        <v>6.1984941820670771</v>
      </c>
    </row>
    <row r="6697" spans="1:3" x14ac:dyDescent="0.3">
      <c r="A6697">
        <v>0</v>
      </c>
      <c r="B6697">
        <v>365243</v>
      </c>
      <c r="C6697" s="4">
        <f t="shared" si="104"/>
        <v>999.98083504449005</v>
      </c>
    </row>
    <row r="6698" spans="1:3" x14ac:dyDescent="0.3">
      <c r="A6698">
        <v>0</v>
      </c>
      <c r="B6698">
        <v>3872</v>
      </c>
      <c r="C6698" s="4">
        <f t="shared" si="104"/>
        <v>10.600958247775496</v>
      </c>
    </row>
    <row r="6699" spans="1:3" x14ac:dyDescent="0.3">
      <c r="A6699">
        <v>0</v>
      </c>
      <c r="B6699">
        <v>2870</v>
      </c>
      <c r="C6699" s="4">
        <f t="shared" si="104"/>
        <v>7.8576317590691307</v>
      </c>
    </row>
    <row r="6700" spans="1:3" x14ac:dyDescent="0.3">
      <c r="A6700">
        <v>0</v>
      </c>
      <c r="B6700">
        <v>2870</v>
      </c>
      <c r="C6700" s="4">
        <f t="shared" si="104"/>
        <v>7.8576317590691307</v>
      </c>
    </row>
    <row r="6701" spans="1:3" x14ac:dyDescent="0.3">
      <c r="A6701">
        <v>0</v>
      </c>
      <c r="B6701">
        <v>2870</v>
      </c>
      <c r="C6701" s="4">
        <f t="shared" si="104"/>
        <v>7.8576317590691307</v>
      </c>
    </row>
    <row r="6702" spans="1:3" x14ac:dyDescent="0.3">
      <c r="A6702">
        <v>0</v>
      </c>
      <c r="B6702">
        <v>344</v>
      </c>
      <c r="C6702" s="4">
        <f t="shared" si="104"/>
        <v>0.94182067077344289</v>
      </c>
    </row>
    <row r="6703" spans="1:3" x14ac:dyDescent="0.3">
      <c r="A6703">
        <v>0</v>
      </c>
      <c r="B6703">
        <v>1615</v>
      </c>
      <c r="C6703" s="4">
        <f t="shared" si="104"/>
        <v>4.4216290212183438</v>
      </c>
    </row>
    <row r="6704" spans="1:3" x14ac:dyDescent="0.3">
      <c r="A6704">
        <v>0</v>
      </c>
      <c r="B6704">
        <v>3115</v>
      </c>
      <c r="C6704" s="4">
        <f t="shared" si="104"/>
        <v>8.5284052019164953</v>
      </c>
    </row>
    <row r="6705" spans="1:3" x14ac:dyDescent="0.3">
      <c r="A6705">
        <v>0</v>
      </c>
      <c r="B6705">
        <v>3115</v>
      </c>
      <c r="C6705" s="4">
        <f t="shared" si="104"/>
        <v>8.5284052019164953</v>
      </c>
    </row>
    <row r="6706" spans="1:3" x14ac:dyDescent="0.3">
      <c r="A6706">
        <v>0</v>
      </c>
      <c r="B6706">
        <v>365243</v>
      </c>
      <c r="C6706" s="4">
        <f t="shared" si="104"/>
        <v>999.98083504449005</v>
      </c>
    </row>
    <row r="6707" spans="1:3" x14ac:dyDescent="0.3">
      <c r="A6707">
        <v>0</v>
      </c>
      <c r="B6707">
        <v>6361</v>
      </c>
      <c r="C6707" s="4">
        <f t="shared" si="104"/>
        <v>17.415468856947296</v>
      </c>
    </row>
    <row r="6708" spans="1:3" x14ac:dyDescent="0.3">
      <c r="A6708">
        <v>0</v>
      </c>
      <c r="B6708">
        <v>434</v>
      </c>
      <c r="C6708" s="4">
        <f t="shared" si="104"/>
        <v>1.1882272416153319</v>
      </c>
    </row>
    <row r="6709" spans="1:3" x14ac:dyDescent="0.3">
      <c r="A6709">
        <v>0</v>
      </c>
      <c r="B6709">
        <v>365243</v>
      </c>
      <c r="C6709" s="4">
        <f t="shared" si="104"/>
        <v>999.98083504449005</v>
      </c>
    </row>
    <row r="6710" spans="1:3" x14ac:dyDescent="0.3">
      <c r="A6710">
        <v>0</v>
      </c>
      <c r="B6710">
        <v>3788</v>
      </c>
      <c r="C6710" s="4">
        <f t="shared" si="104"/>
        <v>10.370978781656399</v>
      </c>
    </row>
    <row r="6711" spans="1:3" x14ac:dyDescent="0.3">
      <c r="A6711">
        <v>0</v>
      </c>
      <c r="B6711">
        <v>1911</v>
      </c>
      <c r="C6711" s="4">
        <f t="shared" si="104"/>
        <v>5.2320328542094456</v>
      </c>
    </row>
    <row r="6712" spans="1:3" x14ac:dyDescent="0.3">
      <c r="A6712">
        <v>0</v>
      </c>
      <c r="B6712">
        <v>4239</v>
      </c>
      <c r="C6712" s="4">
        <f t="shared" si="104"/>
        <v>11.605749486652977</v>
      </c>
    </row>
    <row r="6713" spans="1:3" x14ac:dyDescent="0.3">
      <c r="A6713">
        <v>0</v>
      </c>
      <c r="B6713">
        <v>365243</v>
      </c>
      <c r="C6713" s="4">
        <f t="shared" si="104"/>
        <v>999.98083504449005</v>
      </c>
    </row>
    <row r="6714" spans="1:3" x14ac:dyDescent="0.3">
      <c r="A6714">
        <v>0</v>
      </c>
      <c r="B6714">
        <v>816</v>
      </c>
      <c r="C6714" s="4">
        <f t="shared" si="104"/>
        <v>2.2340862422997945</v>
      </c>
    </row>
    <row r="6715" spans="1:3" x14ac:dyDescent="0.3">
      <c r="A6715">
        <v>1</v>
      </c>
      <c r="B6715">
        <v>365243</v>
      </c>
      <c r="C6715" s="4">
        <f t="shared" si="104"/>
        <v>999.98083504449005</v>
      </c>
    </row>
    <row r="6716" spans="1:3" x14ac:dyDescent="0.3">
      <c r="A6716">
        <v>0</v>
      </c>
      <c r="B6716">
        <v>365243</v>
      </c>
      <c r="C6716" s="4">
        <f t="shared" si="104"/>
        <v>999.98083504449005</v>
      </c>
    </row>
    <row r="6717" spans="1:3" x14ac:dyDescent="0.3">
      <c r="A6717">
        <v>0</v>
      </c>
      <c r="B6717">
        <v>1067</v>
      </c>
      <c r="C6717" s="4">
        <f t="shared" si="104"/>
        <v>2.9212867898699519</v>
      </c>
    </row>
    <row r="6718" spans="1:3" x14ac:dyDescent="0.3">
      <c r="A6718">
        <v>0</v>
      </c>
      <c r="B6718">
        <v>1574</v>
      </c>
      <c r="C6718" s="4">
        <f t="shared" si="104"/>
        <v>4.3093771389459272</v>
      </c>
    </row>
    <row r="6719" spans="1:3" x14ac:dyDescent="0.3">
      <c r="A6719">
        <v>0</v>
      </c>
      <c r="B6719">
        <v>2341</v>
      </c>
      <c r="C6719" s="4">
        <f t="shared" si="104"/>
        <v>6.409308692676249</v>
      </c>
    </row>
    <row r="6720" spans="1:3" x14ac:dyDescent="0.3">
      <c r="A6720">
        <v>0</v>
      </c>
      <c r="B6720">
        <v>296</v>
      </c>
      <c r="C6720" s="4">
        <f t="shared" si="104"/>
        <v>0.81040383299110197</v>
      </c>
    </row>
    <row r="6721" spans="1:3" x14ac:dyDescent="0.3">
      <c r="A6721">
        <v>0</v>
      </c>
      <c r="B6721">
        <v>2817</v>
      </c>
      <c r="C6721" s="4">
        <f t="shared" si="104"/>
        <v>7.7125256673511293</v>
      </c>
    </row>
    <row r="6722" spans="1:3" x14ac:dyDescent="0.3">
      <c r="A6722">
        <v>0</v>
      </c>
      <c r="B6722">
        <v>2817</v>
      </c>
      <c r="C6722" s="4">
        <f t="shared" si="104"/>
        <v>7.7125256673511293</v>
      </c>
    </row>
    <row r="6723" spans="1:3" x14ac:dyDescent="0.3">
      <c r="A6723">
        <v>1</v>
      </c>
      <c r="B6723">
        <v>1108</v>
      </c>
      <c r="C6723" s="4">
        <f t="shared" ref="C6723:C6786" si="105">B6723/365.25</f>
        <v>3.0335386721423681</v>
      </c>
    </row>
    <row r="6724" spans="1:3" x14ac:dyDescent="0.3">
      <c r="A6724">
        <v>0</v>
      </c>
      <c r="B6724">
        <v>841</v>
      </c>
      <c r="C6724" s="4">
        <f t="shared" si="105"/>
        <v>2.3025325119780971</v>
      </c>
    </row>
    <row r="6725" spans="1:3" x14ac:dyDescent="0.3">
      <c r="A6725">
        <v>0</v>
      </c>
      <c r="B6725">
        <v>1781</v>
      </c>
      <c r="C6725" s="4">
        <f t="shared" si="105"/>
        <v>4.8761122518822724</v>
      </c>
    </row>
    <row r="6726" spans="1:3" x14ac:dyDescent="0.3">
      <c r="A6726">
        <v>1</v>
      </c>
      <c r="B6726">
        <v>1000</v>
      </c>
      <c r="C6726" s="4">
        <f t="shared" si="105"/>
        <v>2.7378507871321012</v>
      </c>
    </row>
    <row r="6727" spans="1:3" x14ac:dyDescent="0.3">
      <c r="A6727">
        <v>0</v>
      </c>
      <c r="B6727">
        <v>741</v>
      </c>
      <c r="C6727" s="4">
        <f t="shared" si="105"/>
        <v>2.0287474332648872</v>
      </c>
    </row>
    <row r="6728" spans="1:3" x14ac:dyDescent="0.3">
      <c r="A6728">
        <v>0</v>
      </c>
      <c r="B6728">
        <v>5449</v>
      </c>
      <c r="C6728" s="4">
        <f t="shared" si="105"/>
        <v>14.91854893908282</v>
      </c>
    </row>
    <row r="6729" spans="1:3" x14ac:dyDescent="0.3">
      <c r="A6729">
        <v>0</v>
      </c>
      <c r="B6729">
        <v>9028</v>
      </c>
      <c r="C6729" s="4">
        <f t="shared" si="105"/>
        <v>24.717316906228611</v>
      </c>
    </row>
    <row r="6730" spans="1:3" x14ac:dyDescent="0.3">
      <c r="A6730">
        <v>0</v>
      </c>
      <c r="B6730">
        <v>1720</v>
      </c>
      <c r="C6730" s="4">
        <f t="shared" si="105"/>
        <v>4.7091033538672145</v>
      </c>
    </row>
    <row r="6731" spans="1:3" x14ac:dyDescent="0.3">
      <c r="A6731">
        <v>0</v>
      </c>
      <c r="B6731">
        <v>1506</v>
      </c>
      <c r="C6731" s="4">
        <f t="shared" si="105"/>
        <v>4.1232032854209448</v>
      </c>
    </row>
    <row r="6732" spans="1:3" x14ac:dyDescent="0.3">
      <c r="A6732">
        <v>0</v>
      </c>
      <c r="B6732">
        <v>10376</v>
      </c>
      <c r="C6732" s="4">
        <f t="shared" si="105"/>
        <v>28.407939767282684</v>
      </c>
    </row>
    <row r="6733" spans="1:3" x14ac:dyDescent="0.3">
      <c r="A6733">
        <v>0</v>
      </c>
      <c r="B6733">
        <v>1267</v>
      </c>
      <c r="C6733" s="4">
        <f t="shared" si="105"/>
        <v>3.4688569472963722</v>
      </c>
    </row>
    <row r="6734" spans="1:3" x14ac:dyDescent="0.3">
      <c r="A6734">
        <v>0</v>
      </c>
      <c r="B6734">
        <v>1065</v>
      </c>
      <c r="C6734" s="4">
        <f t="shared" si="105"/>
        <v>2.9158110882956878</v>
      </c>
    </row>
    <row r="6735" spans="1:3" x14ac:dyDescent="0.3">
      <c r="A6735">
        <v>0</v>
      </c>
      <c r="B6735">
        <v>365243</v>
      </c>
      <c r="C6735" s="4">
        <f t="shared" si="105"/>
        <v>999.98083504449005</v>
      </c>
    </row>
    <row r="6736" spans="1:3" x14ac:dyDescent="0.3">
      <c r="A6736">
        <v>0</v>
      </c>
      <c r="B6736">
        <v>200</v>
      </c>
      <c r="C6736" s="4">
        <f t="shared" si="105"/>
        <v>0.54757015742642023</v>
      </c>
    </row>
    <row r="6737" spans="1:3" x14ac:dyDescent="0.3">
      <c r="A6737">
        <v>0</v>
      </c>
      <c r="B6737">
        <v>2964</v>
      </c>
      <c r="C6737" s="4">
        <f t="shared" si="105"/>
        <v>8.1149897330595486</v>
      </c>
    </row>
    <row r="6738" spans="1:3" x14ac:dyDescent="0.3">
      <c r="A6738">
        <v>0</v>
      </c>
      <c r="B6738">
        <v>1336</v>
      </c>
      <c r="C6738" s="4">
        <f t="shared" si="105"/>
        <v>3.6577686516084875</v>
      </c>
    </row>
    <row r="6739" spans="1:3" x14ac:dyDescent="0.3">
      <c r="A6739">
        <v>1</v>
      </c>
      <c r="B6739">
        <v>730</v>
      </c>
      <c r="C6739" s="4">
        <f t="shared" si="105"/>
        <v>1.998631074606434</v>
      </c>
    </row>
    <row r="6740" spans="1:3" x14ac:dyDescent="0.3">
      <c r="A6740">
        <v>0</v>
      </c>
      <c r="B6740">
        <v>488</v>
      </c>
      <c r="C6740" s="4">
        <f t="shared" si="105"/>
        <v>1.3360711841204653</v>
      </c>
    </row>
    <row r="6741" spans="1:3" x14ac:dyDescent="0.3">
      <c r="A6741">
        <v>0</v>
      </c>
      <c r="B6741">
        <v>365243</v>
      </c>
      <c r="C6741" s="4">
        <f t="shared" si="105"/>
        <v>999.98083504449005</v>
      </c>
    </row>
    <row r="6742" spans="1:3" x14ac:dyDescent="0.3">
      <c r="A6742">
        <v>0</v>
      </c>
      <c r="B6742">
        <v>3258</v>
      </c>
      <c r="C6742" s="4">
        <f t="shared" si="105"/>
        <v>8.9199178644763855</v>
      </c>
    </row>
    <row r="6743" spans="1:3" x14ac:dyDescent="0.3">
      <c r="A6743">
        <v>0</v>
      </c>
      <c r="B6743">
        <v>553</v>
      </c>
      <c r="C6743" s="4">
        <f t="shared" si="105"/>
        <v>1.514031485284052</v>
      </c>
    </row>
    <row r="6744" spans="1:3" x14ac:dyDescent="0.3">
      <c r="A6744">
        <v>0</v>
      </c>
      <c r="B6744">
        <v>7025</v>
      </c>
      <c r="C6744" s="4">
        <f t="shared" si="105"/>
        <v>19.23340177960301</v>
      </c>
    </row>
    <row r="6745" spans="1:3" x14ac:dyDescent="0.3">
      <c r="A6745">
        <v>0</v>
      </c>
      <c r="B6745">
        <v>210</v>
      </c>
      <c r="C6745" s="4">
        <f t="shared" si="105"/>
        <v>0.57494866529774125</v>
      </c>
    </row>
    <row r="6746" spans="1:3" x14ac:dyDescent="0.3">
      <c r="A6746">
        <v>0</v>
      </c>
      <c r="B6746">
        <v>365243</v>
      </c>
      <c r="C6746" s="4">
        <f t="shared" si="105"/>
        <v>999.98083504449005</v>
      </c>
    </row>
    <row r="6747" spans="1:3" x14ac:dyDescent="0.3">
      <c r="A6747">
        <v>0</v>
      </c>
      <c r="B6747">
        <v>1025</v>
      </c>
      <c r="C6747" s="4">
        <f t="shared" si="105"/>
        <v>2.8062970568104038</v>
      </c>
    </row>
    <row r="6748" spans="1:3" x14ac:dyDescent="0.3">
      <c r="A6748">
        <v>0</v>
      </c>
      <c r="B6748">
        <v>1256</v>
      </c>
      <c r="C6748" s="4">
        <f t="shared" si="105"/>
        <v>3.4387405886379194</v>
      </c>
    </row>
    <row r="6749" spans="1:3" x14ac:dyDescent="0.3">
      <c r="A6749">
        <v>0</v>
      </c>
      <c r="B6749">
        <v>1256</v>
      </c>
      <c r="C6749" s="4">
        <f t="shared" si="105"/>
        <v>3.4387405886379194</v>
      </c>
    </row>
    <row r="6750" spans="1:3" x14ac:dyDescent="0.3">
      <c r="A6750">
        <v>0</v>
      </c>
      <c r="B6750">
        <v>393</v>
      </c>
      <c r="C6750" s="4">
        <f t="shared" si="105"/>
        <v>1.0759753593429158</v>
      </c>
    </row>
    <row r="6751" spans="1:3" x14ac:dyDescent="0.3">
      <c r="A6751">
        <v>0</v>
      </c>
      <c r="B6751">
        <v>393</v>
      </c>
      <c r="C6751" s="4">
        <f t="shared" si="105"/>
        <v>1.0759753593429158</v>
      </c>
    </row>
    <row r="6752" spans="1:3" x14ac:dyDescent="0.3">
      <c r="A6752">
        <v>0</v>
      </c>
      <c r="B6752">
        <v>179</v>
      </c>
      <c r="C6752" s="4">
        <f t="shared" si="105"/>
        <v>0.49007529089664614</v>
      </c>
    </row>
    <row r="6753" spans="1:3" x14ac:dyDescent="0.3">
      <c r="A6753">
        <v>1</v>
      </c>
      <c r="B6753">
        <v>365243</v>
      </c>
      <c r="C6753" s="4">
        <f t="shared" si="105"/>
        <v>999.98083504449005</v>
      </c>
    </row>
    <row r="6754" spans="1:3" x14ac:dyDescent="0.3">
      <c r="A6754">
        <v>1</v>
      </c>
      <c r="B6754">
        <v>365243</v>
      </c>
      <c r="C6754" s="4">
        <f t="shared" si="105"/>
        <v>999.98083504449005</v>
      </c>
    </row>
    <row r="6755" spans="1:3" x14ac:dyDescent="0.3">
      <c r="A6755">
        <v>1</v>
      </c>
      <c r="B6755">
        <v>365243</v>
      </c>
      <c r="C6755" s="4">
        <f t="shared" si="105"/>
        <v>999.98083504449005</v>
      </c>
    </row>
    <row r="6756" spans="1:3" x14ac:dyDescent="0.3">
      <c r="A6756">
        <v>1</v>
      </c>
      <c r="B6756">
        <v>365243</v>
      </c>
      <c r="C6756" s="4">
        <f t="shared" si="105"/>
        <v>999.98083504449005</v>
      </c>
    </row>
    <row r="6757" spans="1:3" x14ac:dyDescent="0.3">
      <c r="A6757">
        <v>0</v>
      </c>
      <c r="B6757">
        <v>556</v>
      </c>
      <c r="C6757" s="4">
        <f t="shared" si="105"/>
        <v>1.5222450376454484</v>
      </c>
    </row>
    <row r="6758" spans="1:3" x14ac:dyDescent="0.3">
      <c r="A6758">
        <v>0</v>
      </c>
      <c r="B6758">
        <v>891</v>
      </c>
      <c r="C6758" s="4">
        <f t="shared" si="105"/>
        <v>2.4394250513347022</v>
      </c>
    </row>
    <row r="6759" spans="1:3" x14ac:dyDescent="0.3">
      <c r="A6759">
        <v>0</v>
      </c>
      <c r="B6759">
        <v>1855</v>
      </c>
      <c r="C6759" s="4">
        <f t="shared" si="105"/>
        <v>5.0787132101300481</v>
      </c>
    </row>
    <row r="6760" spans="1:3" x14ac:dyDescent="0.3">
      <c r="A6760">
        <v>0</v>
      </c>
      <c r="B6760">
        <v>816</v>
      </c>
      <c r="C6760" s="4">
        <f t="shared" si="105"/>
        <v>2.2340862422997945</v>
      </c>
    </row>
    <row r="6761" spans="1:3" x14ac:dyDescent="0.3">
      <c r="A6761">
        <v>0</v>
      </c>
      <c r="B6761">
        <v>5599</v>
      </c>
      <c r="C6761" s="4">
        <f t="shared" si="105"/>
        <v>15.329226557152635</v>
      </c>
    </row>
    <row r="6762" spans="1:3" x14ac:dyDescent="0.3">
      <c r="A6762">
        <v>0</v>
      </c>
      <c r="B6762">
        <v>2942</v>
      </c>
      <c r="C6762" s="4">
        <f t="shared" si="105"/>
        <v>8.0547570157426414</v>
      </c>
    </row>
    <row r="6763" spans="1:3" x14ac:dyDescent="0.3">
      <c r="A6763">
        <v>0</v>
      </c>
      <c r="B6763">
        <v>2135</v>
      </c>
      <c r="C6763" s="4">
        <f t="shared" si="105"/>
        <v>5.8453114305270359</v>
      </c>
    </row>
    <row r="6764" spans="1:3" x14ac:dyDescent="0.3">
      <c r="A6764">
        <v>0</v>
      </c>
      <c r="B6764">
        <v>4986</v>
      </c>
      <c r="C6764" s="4">
        <f t="shared" si="105"/>
        <v>13.650924024640657</v>
      </c>
    </row>
    <row r="6765" spans="1:3" x14ac:dyDescent="0.3">
      <c r="A6765">
        <v>0</v>
      </c>
      <c r="B6765">
        <v>2286</v>
      </c>
      <c r="C6765" s="4">
        <f t="shared" si="105"/>
        <v>6.2587268993839835</v>
      </c>
    </row>
    <row r="6766" spans="1:3" x14ac:dyDescent="0.3">
      <c r="A6766">
        <v>0</v>
      </c>
      <c r="B6766">
        <v>1037</v>
      </c>
      <c r="C6766" s="4">
        <f t="shared" si="105"/>
        <v>2.839151266255989</v>
      </c>
    </row>
    <row r="6767" spans="1:3" x14ac:dyDescent="0.3">
      <c r="A6767">
        <v>0</v>
      </c>
      <c r="B6767">
        <v>5954</v>
      </c>
      <c r="C6767" s="4">
        <f t="shared" si="105"/>
        <v>16.301163586584533</v>
      </c>
    </row>
    <row r="6768" spans="1:3" x14ac:dyDescent="0.3">
      <c r="A6768">
        <v>0</v>
      </c>
      <c r="B6768">
        <v>646</v>
      </c>
      <c r="C6768" s="4">
        <f t="shared" si="105"/>
        <v>1.7686516084873374</v>
      </c>
    </row>
    <row r="6769" spans="1:3" x14ac:dyDescent="0.3">
      <c r="A6769">
        <v>0</v>
      </c>
      <c r="B6769">
        <v>4263</v>
      </c>
      <c r="C6769" s="4">
        <f t="shared" si="105"/>
        <v>11.671457905544148</v>
      </c>
    </row>
    <row r="6770" spans="1:3" x14ac:dyDescent="0.3">
      <c r="A6770">
        <v>0</v>
      </c>
      <c r="B6770">
        <v>3432</v>
      </c>
      <c r="C6770" s="4">
        <f t="shared" si="105"/>
        <v>9.3963039014373724</v>
      </c>
    </row>
    <row r="6771" spans="1:3" x14ac:dyDescent="0.3">
      <c r="A6771">
        <v>1</v>
      </c>
      <c r="B6771">
        <v>1047</v>
      </c>
      <c r="C6771" s="4">
        <f t="shared" si="105"/>
        <v>2.8665297741273101</v>
      </c>
    </row>
    <row r="6772" spans="1:3" x14ac:dyDescent="0.3">
      <c r="A6772">
        <v>0</v>
      </c>
      <c r="B6772">
        <v>583</v>
      </c>
      <c r="C6772" s="4">
        <f t="shared" si="105"/>
        <v>1.5961670088980151</v>
      </c>
    </row>
    <row r="6773" spans="1:3" x14ac:dyDescent="0.3">
      <c r="A6773">
        <v>0</v>
      </c>
      <c r="B6773">
        <v>636</v>
      </c>
      <c r="C6773" s="4">
        <f t="shared" si="105"/>
        <v>1.7412731006160165</v>
      </c>
    </row>
    <row r="6774" spans="1:3" x14ac:dyDescent="0.3">
      <c r="A6774">
        <v>0</v>
      </c>
      <c r="B6774">
        <v>691</v>
      </c>
      <c r="C6774" s="4">
        <f t="shared" si="105"/>
        <v>1.891854893908282</v>
      </c>
    </row>
    <row r="6775" spans="1:3" x14ac:dyDescent="0.3">
      <c r="A6775">
        <v>0</v>
      </c>
      <c r="B6775">
        <v>435</v>
      </c>
      <c r="C6775" s="4">
        <f t="shared" si="105"/>
        <v>1.1909650924024642</v>
      </c>
    </row>
    <row r="6776" spans="1:3" x14ac:dyDescent="0.3">
      <c r="A6776">
        <v>1</v>
      </c>
      <c r="B6776">
        <v>353</v>
      </c>
      <c r="C6776" s="4">
        <f t="shared" si="105"/>
        <v>0.96646132785763172</v>
      </c>
    </row>
    <row r="6777" spans="1:3" x14ac:dyDescent="0.3">
      <c r="A6777">
        <v>0</v>
      </c>
      <c r="B6777">
        <v>566</v>
      </c>
      <c r="C6777" s="4">
        <f t="shared" si="105"/>
        <v>1.5496235455167693</v>
      </c>
    </row>
    <row r="6778" spans="1:3" x14ac:dyDescent="0.3">
      <c r="A6778">
        <v>0</v>
      </c>
      <c r="B6778">
        <v>9395</v>
      </c>
      <c r="C6778" s="4">
        <f t="shared" si="105"/>
        <v>25.722108145106091</v>
      </c>
    </row>
    <row r="6779" spans="1:3" x14ac:dyDescent="0.3">
      <c r="A6779">
        <v>0</v>
      </c>
      <c r="B6779">
        <v>468</v>
      </c>
      <c r="C6779" s="4">
        <f t="shared" si="105"/>
        <v>1.2813141683778233</v>
      </c>
    </row>
    <row r="6780" spans="1:3" x14ac:dyDescent="0.3">
      <c r="A6780">
        <v>0</v>
      </c>
      <c r="B6780">
        <v>4054</v>
      </c>
      <c r="C6780" s="4">
        <f t="shared" si="105"/>
        <v>11.099247091033538</v>
      </c>
    </row>
    <row r="6781" spans="1:3" x14ac:dyDescent="0.3">
      <c r="A6781">
        <v>1</v>
      </c>
      <c r="B6781">
        <v>6952</v>
      </c>
      <c r="C6781" s="4">
        <f t="shared" si="105"/>
        <v>19.033538672142367</v>
      </c>
    </row>
    <row r="6782" spans="1:3" x14ac:dyDescent="0.3">
      <c r="A6782">
        <v>0</v>
      </c>
      <c r="B6782">
        <v>843</v>
      </c>
      <c r="C6782" s="4">
        <f t="shared" si="105"/>
        <v>2.3080082135523612</v>
      </c>
    </row>
    <row r="6783" spans="1:3" x14ac:dyDescent="0.3">
      <c r="A6783">
        <v>0</v>
      </c>
      <c r="B6783">
        <v>1497</v>
      </c>
      <c r="C6783" s="4">
        <f t="shared" si="105"/>
        <v>4.0985626283367553</v>
      </c>
    </row>
    <row r="6784" spans="1:3" x14ac:dyDescent="0.3">
      <c r="A6784">
        <v>0</v>
      </c>
      <c r="B6784">
        <v>975</v>
      </c>
      <c r="C6784" s="4">
        <f t="shared" si="105"/>
        <v>2.6694045174537986</v>
      </c>
    </row>
    <row r="6785" spans="1:3" x14ac:dyDescent="0.3">
      <c r="A6785">
        <v>0</v>
      </c>
      <c r="B6785">
        <v>154</v>
      </c>
      <c r="C6785" s="4">
        <f t="shared" si="105"/>
        <v>0.42162902121834361</v>
      </c>
    </row>
    <row r="6786" spans="1:3" x14ac:dyDescent="0.3">
      <c r="A6786">
        <v>0</v>
      </c>
      <c r="B6786">
        <v>1502</v>
      </c>
      <c r="C6786" s="4">
        <f t="shared" si="105"/>
        <v>4.1122518822724166</v>
      </c>
    </row>
    <row r="6787" spans="1:3" x14ac:dyDescent="0.3">
      <c r="A6787">
        <v>0</v>
      </c>
      <c r="B6787">
        <v>1144</v>
      </c>
      <c r="C6787" s="4">
        <f t="shared" ref="C6787:C6842" si="106">B6787/365.25</f>
        <v>3.1321013004791238</v>
      </c>
    </row>
    <row r="6788" spans="1:3" x14ac:dyDescent="0.3">
      <c r="A6788">
        <v>0</v>
      </c>
      <c r="B6788">
        <v>365243</v>
      </c>
      <c r="C6788" s="4">
        <f t="shared" si="106"/>
        <v>999.98083504449005</v>
      </c>
    </row>
    <row r="6789" spans="1:3" x14ac:dyDescent="0.3">
      <c r="A6789">
        <v>0</v>
      </c>
      <c r="B6789">
        <v>4671</v>
      </c>
      <c r="C6789" s="4">
        <f t="shared" si="106"/>
        <v>12.788501026694044</v>
      </c>
    </row>
    <row r="6790" spans="1:3" x14ac:dyDescent="0.3">
      <c r="A6790">
        <v>1</v>
      </c>
      <c r="B6790">
        <v>101</v>
      </c>
      <c r="C6790" s="4">
        <f t="shared" si="106"/>
        <v>0.27652292950034224</v>
      </c>
    </row>
    <row r="6791" spans="1:3" x14ac:dyDescent="0.3">
      <c r="A6791">
        <v>0</v>
      </c>
      <c r="B6791">
        <v>365243</v>
      </c>
      <c r="C6791" s="4">
        <f t="shared" si="106"/>
        <v>999.98083504449005</v>
      </c>
    </row>
    <row r="6792" spans="1:3" x14ac:dyDescent="0.3">
      <c r="A6792">
        <v>0</v>
      </c>
      <c r="B6792">
        <v>1491</v>
      </c>
      <c r="C6792" s="4">
        <f t="shared" si="106"/>
        <v>4.0821355236139629</v>
      </c>
    </row>
    <row r="6793" spans="1:3" x14ac:dyDescent="0.3">
      <c r="A6793">
        <v>0</v>
      </c>
      <c r="B6793">
        <v>365243</v>
      </c>
      <c r="C6793" s="4">
        <f t="shared" si="106"/>
        <v>999.98083504449005</v>
      </c>
    </row>
    <row r="6794" spans="1:3" x14ac:dyDescent="0.3">
      <c r="A6794">
        <v>0</v>
      </c>
      <c r="B6794">
        <v>3878</v>
      </c>
      <c r="C6794" s="4">
        <f t="shared" si="106"/>
        <v>10.617385352498289</v>
      </c>
    </row>
    <row r="6795" spans="1:3" x14ac:dyDescent="0.3">
      <c r="A6795">
        <v>0</v>
      </c>
      <c r="B6795">
        <v>365243</v>
      </c>
      <c r="C6795" s="4">
        <f t="shared" si="106"/>
        <v>999.98083504449005</v>
      </c>
    </row>
    <row r="6796" spans="1:3" x14ac:dyDescent="0.3">
      <c r="A6796">
        <v>0</v>
      </c>
      <c r="B6796">
        <v>365243</v>
      </c>
      <c r="C6796" s="4">
        <f t="shared" si="106"/>
        <v>999.98083504449005</v>
      </c>
    </row>
    <row r="6797" spans="1:3" x14ac:dyDescent="0.3">
      <c r="A6797">
        <v>0</v>
      </c>
      <c r="B6797">
        <v>2509</v>
      </c>
      <c r="C6797" s="4">
        <f t="shared" si="106"/>
        <v>6.8692676249144418</v>
      </c>
    </row>
    <row r="6798" spans="1:3" x14ac:dyDescent="0.3">
      <c r="A6798">
        <v>0</v>
      </c>
      <c r="B6798">
        <v>1366</v>
      </c>
      <c r="C6798" s="4">
        <f t="shared" si="106"/>
        <v>3.7399041752224504</v>
      </c>
    </row>
    <row r="6799" spans="1:3" x14ac:dyDescent="0.3">
      <c r="A6799">
        <v>0</v>
      </c>
      <c r="B6799">
        <v>2996</v>
      </c>
      <c r="C6799" s="4">
        <f t="shared" si="106"/>
        <v>8.2026009582477748</v>
      </c>
    </row>
    <row r="6800" spans="1:3" x14ac:dyDescent="0.3">
      <c r="A6800">
        <v>1</v>
      </c>
      <c r="B6800">
        <v>365243</v>
      </c>
      <c r="C6800" s="4">
        <f t="shared" si="106"/>
        <v>999.98083504449005</v>
      </c>
    </row>
    <row r="6801" spans="1:3" x14ac:dyDescent="0.3">
      <c r="A6801">
        <v>1</v>
      </c>
      <c r="B6801">
        <v>2026</v>
      </c>
      <c r="C6801" s="4">
        <f t="shared" si="106"/>
        <v>5.546885694729637</v>
      </c>
    </row>
    <row r="6802" spans="1:3" x14ac:dyDescent="0.3">
      <c r="A6802">
        <v>0</v>
      </c>
      <c r="B6802">
        <v>448</v>
      </c>
      <c r="C6802" s="4">
        <f t="shared" si="106"/>
        <v>1.2265571526351813</v>
      </c>
    </row>
    <row r="6803" spans="1:3" x14ac:dyDescent="0.3">
      <c r="A6803">
        <v>0</v>
      </c>
      <c r="B6803">
        <v>3263</v>
      </c>
      <c r="C6803" s="4">
        <f t="shared" si="106"/>
        <v>8.9336071184120467</v>
      </c>
    </row>
    <row r="6804" spans="1:3" x14ac:dyDescent="0.3">
      <c r="A6804">
        <v>0</v>
      </c>
      <c r="B6804">
        <v>2603</v>
      </c>
      <c r="C6804" s="4">
        <f t="shared" si="106"/>
        <v>7.1266255989048597</v>
      </c>
    </row>
    <row r="6805" spans="1:3" x14ac:dyDescent="0.3">
      <c r="A6805">
        <v>0</v>
      </c>
      <c r="B6805">
        <v>689</v>
      </c>
      <c r="C6805" s="4">
        <f t="shared" si="106"/>
        <v>1.8863791923340179</v>
      </c>
    </row>
    <row r="6806" spans="1:3" x14ac:dyDescent="0.3">
      <c r="A6806">
        <v>0</v>
      </c>
      <c r="B6806">
        <v>579</v>
      </c>
      <c r="C6806" s="4">
        <f t="shared" si="106"/>
        <v>1.5852156057494866</v>
      </c>
    </row>
    <row r="6807" spans="1:3" x14ac:dyDescent="0.3">
      <c r="A6807">
        <v>0</v>
      </c>
      <c r="B6807">
        <v>579</v>
      </c>
      <c r="C6807" s="4">
        <f t="shared" si="106"/>
        <v>1.5852156057494866</v>
      </c>
    </row>
    <row r="6808" spans="1:3" x14ac:dyDescent="0.3">
      <c r="A6808">
        <v>0</v>
      </c>
      <c r="B6808">
        <v>3757</v>
      </c>
      <c r="C6808" s="4">
        <f t="shared" si="106"/>
        <v>10.286105407255304</v>
      </c>
    </row>
    <row r="6809" spans="1:3" x14ac:dyDescent="0.3">
      <c r="A6809">
        <v>0</v>
      </c>
      <c r="B6809">
        <v>1139</v>
      </c>
      <c r="C6809" s="4">
        <f t="shared" si="106"/>
        <v>3.1184120465434635</v>
      </c>
    </row>
    <row r="6810" spans="1:3" x14ac:dyDescent="0.3">
      <c r="A6810">
        <v>0</v>
      </c>
      <c r="B6810">
        <v>365243</v>
      </c>
      <c r="C6810" s="4">
        <f t="shared" si="106"/>
        <v>999.98083504449005</v>
      </c>
    </row>
    <row r="6811" spans="1:3" x14ac:dyDescent="0.3">
      <c r="A6811">
        <v>0</v>
      </c>
      <c r="B6811">
        <v>365243</v>
      </c>
      <c r="C6811" s="4">
        <f t="shared" si="106"/>
        <v>999.98083504449005</v>
      </c>
    </row>
    <row r="6812" spans="1:3" x14ac:dyDescent="0.3">
      <c r="A6812">
        <v>0</v>
      </c>
      <c r="B6812">
        <v>6791</v>
      </c>
      <c r="C6812" s="4">
        <f t="shared" si="106"/>
        <v>18.592744695414101</v>
      </c>
    </row>
    <row r="6813" spans="1:3" x14ac:dyDescent="0.3">
      <c r="A6813">
        <v>0</v>
      </c>
      <c r="B6813">
        <v>2164</v>
      </c>
      <c r="C6813" s="4">
        <f t="shared" si="106"/>
        <v>5.9247091033538668</v>
      </c>
    </row>
    <row r="6814" spans="1:3" x14ac:dyDescent="0.3">
      <c r="A6814">
        <v>0</v>
      </c>
      <c r="B6814">
        <v>365243</v>
      </c>
      <c r="C6814" s="4">
        <f t="shared" si="106"/>
        <v>999.98083504449005</v>
      </c>
    </row>
    <row r="6815" spans="1:3" x14ac:dyDescent="0.3">
      <c r="A6815">
        <v>0</v>
      </c>
      <c r="B6815">
        <v>3642</v>
      </c>
      <c r="C6815" s="4">
        <f t="shared" si="106"/>
        <v>9.9712525667351137</v>
      </c>
    </row>
    <row r="6816" spans="1:3" x14ac:dyDescent="0.3">
      <c r="A6816">
        <v>0</v>
      </c>
      <c r="B6816">
        <v>6610</v>
      </c>
      <c r="C6816" s="4">
        <f t="shared" si="106"/>
        <v>18.097193702943191</v>
      </c>
    </row>
    <row r="6817" spans="1:3" x14ac:dyDescent="0.3">
      <c r="A6817">
        <v>0</v>
      </c>
      <c r="B6817">
        <v>6610</v>
      </c>
      <c r="C6817" s="4">
        <f t="shared" si="106"/>
        <v>18.097193702943191</v>
      </c>
    </row>
    <row r="6818" spans="1:3" x14ac:dyDescent="0.3">
      <c r="A6818">
        <v>0</v>
      </c>
      <c r="B6818">
        <v>365243</v>
      </c>
      <c r="C6818" s="4">
        <f t="shared" si="106"/>
        <v>999.98083504449005</v>
      </c>
    </row>
    <row r="6819" spans="1:3" x14ac:dyDescent="0.3">
      <c r="A6819">
        <v>0</v>
      </c>
      <c r="B6819">
        <v>1531</v>
      </c>
      <c r="C6819" s="4">
        <f t="shared" si="106"/>
        <v>4.1916495550992474</v>
      </c>
    </row>
    <row r="6820" spans="1:3" x14ac:dyDescent="0.3">
      <c r="A6820">
        <v>0</v>
      </c>
      <c r="B6820">
        <v>1531</v>
      </c>
      <c r="C6820" s="4">
        <f t="shared" si="106"/>
        <v>4.1916495550992474</v>
      </c>
    </row>
    <row r="6821" spans="1:3" x14ac:dyDescent="0.3">
      <c r="A6821">
        <v>0</v>
      </c>
      <c r="B6821">
        <v>1575</v>
      </c>
      <c r="C6821" s="4">
        <f t="shared" si="106"/>
        <v>4.3121149897330593</v>
      </c>
    </row>
    <row r="6822" spans="1:3" x14ac:dyDescent="0.3">
      <c r="A6822">
        <v>0</v>
      </c>
      <c r="B6822">
        <v>365243</v>
      </c>
      <c r="C6822" s="4">
        <f t="shared" si="106"/>
        <v>999.98083504449005</v>
      </c>
    </row>
    <row r="6823" spans="1:3" x14ac:dyDescent="0.3">
      <c r="A6823">
        <v>0</v>
      </c>
      <c r="B6823">
        <v>4644</v>
      </c>
      <c r="C6823" s="4">
        <f t="shared" si="106"/>
        <v>12.714579055441478</v>
      </c>
    </row>
    <row r="6824" spans="1:3" x14ac:dyDescent="0.3">
      <c r="A6824">
        <v>0</v>
      </c>
      <c r="B6824">
        <v>5553</v>
      </c>
      <c r="C6824" s="4">
        <f t="shared" si="106"/>
        <v>15.203285420944558</v>
      </c>
    </row>
    <row r="6825" spans="1:3" x14ac:dyDescent="0.3">
      <c r="A6825">
        <v>0</v>
      </c>
      <c r="B6825">
        <v>5321</v>
      </c>
      <c r="C6825" s="4">
        <f t="shared" si="106"/>
        <v>14.568104038329912</v>
      </c>
    </row>
    <row r="6826" spans="1:3" x14ac:dyDescent="0.3">
      <c r="A6826">
        <v>0</v>
      </c>
      <c r="B6826">
        <v>467</v>
      </c>
      <c r="C6826" s="4">
        <f t="shared" si="106"/>
        <v>1.2785763175906912</v>
      </c>
    </row>
    <row r="6827" spans="1:3" x14ac:dyDescent="0.3">
      <c r="A6827">
        <v>0</v>
      </c>
      <c r="B6827">
        <v>642</v>
      </c>
      <c r="C6827" s="4">
        <f t="shared" si="106"/>
        <v>1.7577002053388091</v>
      </c>
    </row>
    <row r="6828" spans="1:3" x14ac:dyDescent="0.3">
      <c r="A6828">
        <v>0</v>
      </c>
      <c r="B6828">
        <v>253</v>
      </c>
      <c r="C6828" s="4">
        <f t="shared" si="106"/>
        <v>0.69267624914442161</v>
      </c>
    </row>
    <row r="6829" spans="1:3" x14ac:dyDescent="0.3">
      <c r="A6829">
        <v>0</v>
      </c>
      <c r="B6829">
        <v>253</v>
      </c>
      <c r="C6829" s="4">
        <f t="shared" si="106"/>
        <v>0.69267624914442161</v>
      </c>
    </row>
    <row r="6830" spans="1:3" x14ac:dyDescent="0.3">
      <c r="A6830">
        <v>1</v>
      </c>
      <c r="B6830">
        <v>4465</v>
      </c>
      <c r="C6830" s="4">
        <f t="shared" si="106"/>
        <v>12.224503764544833</v>
      </c>
    </row>
    <row r="6831" spans="1:3" x14ac:dyDescent="0.3">
      <c r="A6831">
        <v>1</v>
      </c>
      <c r="B6831">
        <v>4465</v>
      </c>
      <c r="C6831" s="4">
        <f t="shared" si="106"/>
        <v>12.224503764544833</v>
      </c>
    </row>
    <row r="6832" spans="1:3" x14ac:dyDescent="0.3">
      <c r="A6832">
        <v>0</v>
      </c>
      <c r="B6832">
        <v>309</v>
      </c>
      <c r="C6832" s="4">
        <f t="shared" si="106"/>
        <v>0.8459958932238193</v>
      </c>
    </row>
    <row r="6833" spans="1:3" x14ac:dyDescent="0.3">
      <c r="A6833">
        <v>0</v>
      </c>
      <c r="B6833">
        <v>412</v>
      </c>
      <c r="C6833" s="4">
        <f t="shared" si="106"/>
        <v>1.1279945242984257</v>
      </c>
    </row>
    <row r="6834" spans="1:3" x14ac:dyDescent="0.3">
      <c r="A6834">
        <v>1</v>
      </c>
      <c r="B6834">
        <v>1502</v>
      </c>
      <c r="C6834" s="4">
        <f t="shared" si="106"/>
        <v>4.1122518822724166</v>
      </c>
    </row>
    <row r="6835" spans="1:3" x14ac:dyDescent="0.3">
      <c r="A6835">
        <v>0</v>
      </c>
      <c r="B6835">
        <v>1289</v>
      </c>
      <c r="C6835" s="4">
        <f t="shared" si="106"/>
        <v>3.5290896646132786</v>
      </c>
    </row>
    <row r="6836" spans="1:3" x14ac:dyDescent="0.3">
      <c r="A6836">
        <v>0</v>
      </c>
      <c r="B6836">
        <v>414</v>
      </c>
      <c r="C6836" s="4">
        <f t="shared" si="106"/>
        <v>1.1334702258726899</v>
      </c>
    </row>
    <row r="6837" spans="1:3" x14ac:dyDescent="0.3">
      <c r="A6837">
        <v>0</v>
      </c>
      <c r="B6837">
        <v>3166</v>
      </c>
      <c r="C6837" s="4">
        <f t="shared" si="106"/>
        <v>8.6680355920602334</v>
      </c>
    </row>
    <row r="6838" spans="1:3" x14ac:dyDescent="0.3">
      <c r="A6838">
        <v>0</v>
      </c>
      <c r="B6838">
        <v>1359</v>
      </c>
      <c r="C6838" s="4">
        <f t="shared" si="106"/>
        <v>3.7207392197125255</v>
      </c>
    </row>
    <row r="6839" spans="1:3" x14ac:dyDescent="0.3">
      <c r="A6839">
        <v>0</v>
      </c>
      <c r="B6839">
        <v>1073</v>
      </c>
      <c r="C6839" s="4">
        <f t="shared" si="106"/>
        <v>2.9377138945927448</v>
      </c>
    </row>
    <row r="6840" spans="1:3" x14ac:dyDescent="0.3">
      <c r="A6840">
        <v>0</v>
      </c>
      <c r="B6840">
        <v>4154</v>
      </c>
      <c r="C6840" s="4">
        <f t="shared" si="106"/>
        <v>11.373032169746748</v>
      </c>
    </row>
    <row r="6841" spans="1:3" x14ac:dyDescent="0.3">
      <c r="A6841">
        <v>0</v>
      </c>
      <c r="B6841">
        <v>1704</v>
      </c>
      <c r="C6841" s="4">
        <f t="shared" si="106"/>
        <v>4.6652977412731005</v>
      </c>
    </row>
    <row r="6842" spans="1:3" x14ac:dyDescent="0.3">
      <c r="A6842">
        <v>0</v>
      </c>
      <c r="B6842">
        <v>1112</v>
      </c>
      <c r="C6842" s="4">
        <f t="shared" si="106"/>
        <v>3.0444900752908968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merged_data</vt:lpstr>
      <vt:lpstr>OUTLIERS FOR CHILDREN</vt:lpstr>
      <vt:lpstr>OUTLIERS FOR AMT_INCOME_TOTAL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ANINDYA DAS</dc:creator>
  <cp:lastModifiedBy>ANINDYA DAS</cp:lastModifiedBy>
  <dcterms:created xsi:type="dcterms:W3CDTF">2023-10-06T17:59:26Z</dcterms:created>
  <dcterms:modified xsi:type="dcterms:W3CDTF">2023-10-06T17:59:27Z</dcterms:modified>
</cp:coreProperties>
</file>